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10828b37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宽基汇总" sheetId="1" r:id="R7bda603dad474a2a"/>
    <x:sheet xmlns:r="http://schemas.openxmlformats.org/officeDocument/2006/relationships" name="历史矩阵" sheetId="2" r:id="Rd262f73bdb53453a"/>
    <x:sheet xmlns:r="http://schemas.openxmlformats.org/officeDocument/2006/relationships" name="产品计算" sheetId="3" r:id="R50a8753f02a045b6"/>
    <x:sheet xmlns:r="http://schemas.openxmlformats.org/officeDocument/2006/relationships" name="原始字段" sheetId="4" r:id="Rc640860097c34eec"/>
    <x:sheet xmlns:r="http://schemas.openxmlformats.org/officeDocument/2006/relationships" name="产品池" sheetId="5" r:id="Rfd8d8038da3344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.0000;-#,##0.0000;0.0000"/>
    <x:numFmt numFmtId="203" formatCode="0.00%"/>
  </x:numFmts>
  <x:fonts count="4">
    <x:font>
      <x:sz val="11"/>
      <x:name val="Carlito"/>
    </x:font>
    <x:font>
      <x:sz val="11"/>
      <x:color rgb="FF20343C"/>
      <x:name val="Arial"/>
    </x:font>
    <x:font>
      <x:b/>
      <x:sz val="16"/>
      <x:color rgb="FF20343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6D6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color rgb="FFB52C38"/>
      </x:font>
    </x:dxf>
    <x:dxf>
      <x:font>
        <x:color rgb="FF147754"/>
      </x:font>
    </x:dxf>
    <x:dxf>
      <x:font>
        <x:color rgb="FFB52C38"/>
      </x:font>
    </x:dxf>
    <x:dxf>
      <x:font>
        <x:color rgb="FF14775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ed089c60145c5" /><Relationship Type="http://schemas.openxmlformats.org/officeDocument/2006/relationships/theme" Target="/xl/theme/theme1.xml" Id="Rf0feb4d0be944e4b" /><Relationship Type="http://schemas.openxmlformats.org/officeDocument/2006/relationships/sharedStrings" Target="/xl/sharedStrings.xml" Id="R5e74ea249580463d" /><Relationship Type="http://schemas.openxmlformats.org/officeDocument/2006/relationships/worksheet" Target="/xl/worksheets/sheet1.xml" Id="R7bda603dad474a2a" /><Relationship Type="http://schemas.openxmlformats.org/officeDocument/2006/relationships/worksheet" Target="/xl/worksheets/sheet2.xml" Id="Rd262f73bdb53453a" /><Relationship Type="http://schemas.openxmlformats.org/officeDocument/2006/relationships/worksheet" Target="/xl/worksheets/sheet3.xml" Id="R50a8753f02a045b6" /><Relationship Type="http://schemas.openxmlformats.org/officeDocument/2006/relationships/worksheet" Target="/xl/worksheets/sheet4.xml" Id="Rc640860097c34eec" /><Relationship Type="http://schemas.openxmlformats.org/officeDocument/2006/relationships/worksheet" Target="/xl/worksheets/sheet5.xml" Id="Rfd8d8038da3344c6" /></Relationships>
</file>

<file path=xl/tables/table1.xml><?xml version="1.0" encoding="utf-8"?>
<x:table xmlns:x="http://schemas.openxmlformats.org/spreadsheetml/2006/main" id="1" name="ETFDetails" displayName="ETFDetails" ref="A4:J9394" headerRowCount="1" totalsRowCount="0" totalsRowShown="0">
  <x:tableColumns count="10">
    <x:tableColumn id="1" name="指数"/>
    <x:tableColumn id="2" name="ETF代码"/>
    <x:tableColumn id="3" name="ETF名称"/>
    <x:tableColumn id="4" name="日期"/>
    <x:tableColumn id="5" name="前日份额（份）"/>
    <x:tableColumn id="6" name="当日份额（份）"/>
    <x:tableColumn id="7" name="份额变化（份）"/>
    <x:tableColumn id="8" name="单位净值（元）"/>
    <x:tableColumn id="9" name="估算金额（亿元）"/>
    <x:tableColumn id="10" name="状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b9ee48b3a914677" /></Relationships>
</file>

<file path=xl/worksheets/sheet1.xml><?xml version="1.0" encoding="utf-8"?>
<x:worksheet xmlns:x="http://schemas.openxmlformats.org/spreadsheetml/2006/main">
  <x:sheetPr>
    <x:tabColor rgb="FF126D6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3" hidden="0" customWidth="1"/>
    <x:col min="7" max="7" width="23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宽基ETF净申购观察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34" customHeight="1">
      <x:c r="A4" s="6" t="str">
        <x:v>指数</x:v>
      </x:c>
      <x:c r="B4" s="6" t="str">
        <x:v>单日（亿元）</x:v>
      </x:c>
      <x:c r="C4" s="6" t="str">
        <x:v>近5日（亿元）</x:v>
      </x:c>
      <x:c r="D4" s="6" t="str">
        <x:v>近20日（亿元）</x:v>
      </x:c>
      <x:c r="E4" s="6" t="str">
        <x:v>近5日比例</x:v>
      </x:c>
      <x:c r="F4" s="6" t="str">
        <x:v>5日期初规模（亿元）</x:v>
      </x:c>
      <x:c r="G4" s="6" t="str">
        <x:v>有效／候选产品</x:v>
      </x:c>
      <x:c r="H4" s="6" t="str">
        <x:v>截止日期</x:v>
      </x:c>
    </x:row>
    <x:row r="5" ht="25" customHeight="1">
      <x:c r="A5" s="1" t="str">
        <x:v>沪深300</x:v>
      </x:c>
      <x:c r="B5" s="9" t="n">
        <x:f>'历史矩阵'!B5</x:f>
        <x:v>248.79452439999997</x:v>
      </x:c>
      <x:c r="C5" s="9" t="n">
        <x:f>IF(COUNT('产品计算'!I8915,'产品计算'!I8916,'产品计算'!I8917,'产品计算'!I8918,'产品计算'!I8919,'产品计算'!I8920,'产品计算'!I8921,'产品计算'!I8922,'产品计算'!I8923,'产品计算'!I8924,'产品计算'!I8925,'产品计算'!I8926,'产品计算'!I8927,'产品计算'!I8928,'产品计算'!I8929,'产品计算'!I8930,'产品计算'!I8931,'产品计算'!I8932,'产品计算'!I8933,'产品计算'!I8934,'产品计算'!I8935,'产品计算'!I8936,'产品计算'!I8937,'产品计算'!I8938,'产品计算'!I8939,'产品计算'!I9011,'产品计算'!I9012,'产品计算'!I9013,'产品计算'!I9014,'产品计算'!I9015,'产品计算'!I9016,'产品计算'!I9017,'产品计算'!I9018,'产品计算'!I9019,'产品计算'!I9020,'产品计算'!I9021,'产品计算'!I9022,'产品计算'!I9023,'产品计算'!I9024,'产品计算'!I9025,'产品计算'!I9026,'产品计算'!I9027,'产品计算'!I9028,'产品计算'!I9029,'产品计算'!I9030,'产品计算'!I9031,'产品计算'!I9032,'产品计算'!I9033,'产品计算'!I9034,'产品计算'!I9035,'产品计算'!I9107,'产品计算'!I9108,'产品计算'!I9109,'产品计算'!I9110,'产品计算'!I9111,'产品计算'!I9112,'产品计算'!I9113,'产品计算'!I9114,'产品计算'!I9115,'产品计算'!I9116,'产品计算'!I9117,'产品计算'!I9118,'产品计算'!I9119,'产品计算'!I9120,'产品计算'!I9121,'产品计算'!I9122,'产品计算'!I9123,'产品计算'!I9124,'产品计算'!I9125,'产品计算'!I9126,'产品计算'!I9127,'产品计算'!I9128,'产品计算'!I9129,'产品计算'!I9130,'产品计算'!I9131,'产品计算'!I9203,'产品计算'!I9204,'产品计算'!I9205,'产品计算'!I9206,'产品计算'!I9207,'产品计算'!I9208,'产品计算'!I9209,'产品计算'!I9210,'产品计算'!I9211,'产品计算'!I9212,'产品计算'!I9213,'产品计算'!I9214,'产品计算'!I9215,'产品计算'!I9216,'产品计算'!I9217,'产品计算'!I9218,'产品计算'!I9219,'产品计算'!I9220,'产品计算'!I9221,'产品计算'!I9222,'产品计算'!I9223,'产品计算'!I9224,'产品计算'!I9225,'产品计算'!I9226,'产品计算'!I9227,'产品计算'!I9299,'产品计算'!I9300,'产品计算'!I9301,'产品计算'!I9302,'产品计算'!I9303,'产品计算'!I9304,'产品计算'!I9305,'产品计算'!I9306,'产品计算'!I9307,'产品计算'!I9308,'产品计算'!I9309,'产品计算'!I9310,'产品计算'!I9311,'产品计算'!I9312,'产品计算'!I9313,'产品计算'!I9314,'产品计算'!I9315,'产品计算'!I9316,'产品计算'!I9317,'产品计算'!I9318,'产品计算'!I9319,'产品计算'!I9320,'产品计算'!I9321,'产品计算'!I9322,'产品计算'!I9323)=125,SUM('产品计算'!I8915,'产品计算'!I8916,'产品计算'!I8917,'产品计算'!I8918,'产品计算'!I8919,'产品计算'!I8920,'产品计算'!I8921,'产品计算'!I8922,'产品计算'!I8923,'产品计算'!I8924,'产品计算'!I8925,'产品计算'!I8926,'产品计算'!I8927,'产品计算'!I8928,'产品计算'!I8929,'产品计算'!I8930,'产品计算'!I8931,'产品计算'!I8932,'产品计算'!I8933,'产品计算'!I8934,'产品计算'!I8935,'产品计算'!I8936,'产品计算'!I8937,'产品计算'!I8938,'产品计算'!I8939,'产品计算'!I9011,'产品计算'!I9012,'产品计算'!I9013,'产品计算'!I9014,'产品计算'!I9015,'产品计算'!I9016,'产品计算'!I9017,'产品计算'!I9018,'产品计算'!I9019,'产品计算'!I9020,'产品计算'!I9021,'产品计算'!I9022,'产品计算'!I9023,'产品计算'!I9024,'产品计算'!I9025,'产品计算'!I9026,'产品计算'!I9027,'产品计算'!I9028,'产品计算'!I9029,'产品计算'!I9030,'产品计算'!I9031,'产品计算'!I9032,'产品计算'!I9033,'产品计算'!I9034,'产品计算'!I9035,'产品计算'!I9107,'产品计算'!I9108,'产品计算'!I9109,'产品计算'!I9110,'产品计算'!I9111,'产品计算'!I9112,'产品计算'!I9113,'产品计算'!I9114,'产品计算'!I9115,'产品计算'!I9116,'产品计算'!I9117,'产品计算'!I9118,'产品计算'!I9119,'产品计算'!I9120,'产品计算'!I9121,'产品计算'!I9122,'产品计算'!I9123,'产品计算'!I9124,'产品计算'!I9125,'产品计算'!I9126,'产品计算'!I9127,'产品计算'!I9128,'产品计算'!I9129,'产品计算'!I9130,'产品计算'!I9131,'产品计算'!I9203,'产品计算'!I9204,'产品计算'!I9205,'产品计算'!I9206,'产品计算'!I9207,'产品计算'!I9208,'产品计算'!I9209,'产品计算'!I9210,'产品计算'!I9211,'产品计算'!I9212,'产品计算'!I9213,'产品计算'!I9214,'产品计算'!I9215,'产品计算'!I9216,'产品计算'!I9217,'产品计算'!I9218,'产品计算'!I9219,'产品计算'!I9220,'产品计算'!I9221,'产品计算'!I9222,'产品计算'!I9223,'产品计算'!I9224,'产品计算'!I9225,'产品计算'!I9226,'产品计算'!I9227,'产品计算'!I9299,'产品计算'!I9300,'产品计算'!I9301,'产品计算'!I9302,'产品计算'!I9303,'产品计算'!I9304,'产品计算'!I9305,'产品计算'!I9306,'产品计算'!I9307,'产品计算'!I9308,'产品计算'!I9309,'产品计算'!I9310,'产品计算'!I9311,'产品计算'!I9312,'产品计算'!I9313,'产品计算'!I9314,'产品计算'!I9315,'产品计算'!I9316,'产品计算'!I9317,'产品计算'!I9318,'产品计算'!I9319,'产品计算'!I9320,'产品计算'!I9321,'产品计算'!I9322,'产品计算'!I9323),"n.a.")</x:f>
        <x:v>638.1301640000001</x:v>
      </x:c>
      <x:c r="D5" s="9" t="n">
        <x:f>IF(COUNT('产品计算'!I7475,'产品计算'!I7476,'产品计算'!I7477,'产品计算'!I7478,'产品计算'!I7479,'产品计算'!I7480,'产品计算'!I7481,'产品计算'!I7482,'产品计算'!I7483,'产品计算'!I7484,'产品计算'!I7485,'产品计算'!I7486,'产品计算'!I7487,'产品计算'!I7488,'产品计算'!I7489,'产品计算'!I7490,'产品计算'!I7491,'产品计算'!I7492,'产品计算'!I7493,'产品计算'!I7494,'产品计算'!I7495,'产品计算'!I7496,'产品计算'!I7497,'产品计算'!I7498,'产品计算'!I7499,'产品计算'!I7571,'产品计算'!I7572,'产品计算'!I7573,'产品计算'!I7574,'产品计算'!I7575,'产品计算'!I7576,'产品计算'!I7577,'产品计算'!I7578,'产品计算'!I7579,'产品计算'!I7580,'产品计算'!I7581,'产品计算'!I7582,'产品计算'!I7583,'产品计算'!I7584,'产品计算'!I7585,'产品计算'!I7586,'产品计算'!I7587,'产品计算'!I7588,'产品计算'!I7589,'产品计算'!I7590,'产品计算'!I7591,'产品计算'!I7592,'产品计算'!I7593,'产品计算'!I7594,'产品计算'!I7595,'产品计算'!I7667,'产品计算'!I7668,'产品计算'!I7669,'产品计算'!I7670,'产品计算'!I7671,'产品计算'!I7672,'产品计算'!I7673,'产品计算'!I7674,'产品计算'!I7675,'产品计算'!I7676,'产品计算'!I7677,'产品计算'!I7678,'产品计算'!I7679,'产品计算'!I7680,'产品计算'!I7681,'产品计算'!I7682,'产品计算'!I7683,'产品计算'!I7684,'产品计算'!I7685,'产品计算'!I7686,'产品计算'!I7687,'产品计算'!I7688,'产品计算'!I7689,'产品计算'!I7690,'产品计算'!I7691,'产品计算'!I7763,'产品计算'!I7764,'产品计算'!I7765,'产品计算'!I7766,'产品计算'!I7767,'产品计算'!I7768,'产品计算'!I7769,'产品计算'!I7770,'产品计算'!I7771,'产品计算'!I7772,'产品计算'!I7773,'产品计算'!I7774,'产品计算'!I7775,'产品计算'!I7776,'产品计算'!I7777,'产品计算'!I7778,'产品计算'!I7779,'产品计算'!I7780,'产品计算'!I7781,'产品计算'!I7782,'产品计算'!I7783,'产品计算'!I7784,'产品计算'!I7785,'产品计算'!I7786,'产品计算'!I7787,'产品计算'!I7859,'产品计算'!I7860,'产品计算'!I7861,'产品计算'!I7862,'产品计算'!I7863,'产品计算'!I7864,'产品计算'!I7865,'产品计算'!I7866,'产品计算'!I7867,'产品计算'!I7868,'产品计算'!I7869,'产品计算'!I7870,'产品计算'!I7871,'产品计算'!I7872,'产品计算'!I7873,'产品计算'!I7874,'产品计算'!I7875,'产品计算'!I7876,'产品计算'!I7877,'产品计算'!I7878,'产品计算'!I7879,'产品计算'!I7880,'产品计算'!I7881,'产品计算'!I7882,'产品计算'!I7883,'产品计算'!I7955,'产品计算'!I7956,'产品计算'!I7957,'产品计算'!I7958,'产品计算'!I7959,'产品计算'!I7960,'产品计算'!I7961,'产品计算'!I7962,'产品计算'!I7963,'产品计算'!I7964,'产品计算'!I7965,'产品计算'!I7966,'产品计算'!I7967,'产品计算'!I7968,'产品计算'!I7969,'产品计算'!I7970,'产品计算'!I7971,'产品计算'!I7972,'产品计算'!I7973,'产品计算'!I7974,'产品计算'!I7975,'产品计算'!I7976,'产品计算'!I7977,'产品计算'!I7978,'产品计算'!I7979,'产品计算'!I8051,'产品计算'!I8052,'产品计算'!I8053,'产品计算'!I8054,'产品计算'!I8055,'产品计算'!I8056,'产品计算'!I8057,'产品计算'!I8058,'产品计算'!I8059,'产品计算'!I8060,'产品计算'!I8061,'产品计算'!I8062,'产品计算'!I8063,'产品计算'!I8064,'产品计算'!I8065,'产品计算'!I8066,'产品计算'!I8067,'产品计算'!I8068,'产品计算'!I8069,'产品计算'!I8070,'产品计算'!I8071,'产品计算'!I8072,'产品计算'!I8073,'产品计算'!I8074,'产品计算'!I8075,'产品计算'!I8147,'产品计算'!I8148,'产品计算'!I8149,'产品计算'!I8150,'产品计算'!I8151,'产品计算'!I8152,'产品计算'!I8153,'产品计算'!I8154,'产品计算'!I8155,'产品计算'!I8156,'产品计算'!I8157,'产品计算'!I8158,'产品计算'!I8159,'产品计算'!I8160,'产品计算'!I8161,'产品计算'!I8162,'产品计算'!I8163,'产品计算'!I8164,'产品计算'!I8165,'产品计算'!I8166,'产品计算'!I8167,'产品计算'!I8168,'产品计算'!I8169,'产品计算'!I8170,'产品计算'!I8171,'产品计算'!I8243,'产品计算'!I8244,'产品计算'!I8245,'产品计算'!I8246,'产品计算'!I8247,'产品计算'!I8248,'产品计算'!I8249,'产品计算'!I8250,'产品计算'!I8251,'产品计算'!I8252,'产品计算'!I8253,'产品计算'!I8254,'产品计算'!I8255,'产品计算'!I8256,'产品计算'!I8257,'产品计算'!I8258,'产品计算'!I8259,'产品计算'!I8260,'产品计算'!I8261,'产品计算'!I8262,'产品计算'!I8263,'产品计算'!I8264,'产品计算'!I8265,'产品计算'!I8266,'产品计算'!I8267,'产品计算'!I8339,'产品计算'!I8340,'产品计算'!I8341,'产品计算'!I8342,'产品计算'!I8343,'产品计算'!I8344,'产品计算'!I8345,'产品计算'!I8346,'产品计算'!I8347,'产品计算'!I8348,'产品计算'!I8349,'产品计算'!I8350,'产品计算'!I8351,'产品计算'!I8352,'产品计算'!I8353,'产品计算'!I8354,'产品计算'!I8355,'产品计算'!I8356,'产品计算'!I8357,'产品计算'!I8358,'产品计算'!I8359,'产品计算'!I8360,'产品计算'!I8361,'产品计算'!I8362,'产品计算'!I8363,'产品计算'!I8435,'产品计算'!I8436,'产品计算'!I8437,'产品计算'!I8438,'产品计算'!I8439,'产品计算'!I8440,'产品计算'!I8441,'产品计算'!I8442,'产品计算'!I8443,'产品计算'!I8444,'产品计算'!I8445,'产品计算'!I8446,'产品计算'!I8447,'产品计算'!I8448,'产品计算'!I8449,'产品计算'!I8450,'产品计算'!I8451,'产品计算'!I8452,'产品计算'!I8453,'产品计算'!I8454,'产品计算'!I8455,'产品计算'!I8456,'产品计算'!I8457,'产品计算'!I8458,'产品计算'!I8459,'产品计算'!I8531,'产品计算'!I8532,'产品计算'!I8533,'产品计算'!I8534,'产品计算'!I8535,'产品计算'!I8536,'产品计算'!I8537,'产品计算'!I8538,'产品计算'!I8539,'产品计算'!I8540,'产品计算'!I8541,'产品计算'!I8542,'产品计算'!I8543,'产品计算'!I8544,'产品计算'!I8545,'产品计算'!I8546,'产品计算'!I8547,'产品计算'!I8548,'产品计算'!I8549,'产品计算'!I8550,'产品计算'!I8551,'产品计算'!I8552,'产品计算'!I8553,'产品计算'!I8554,'产品计算'!I8555,'产品计算'!I8627,'产品计算'!I8628,'产品计算'!I8629,'产品计算'!I8630,'产品计算'!I8631,'产品计算'!I8632,'产品计算'!I8633,'产品计算'!I8634,'产品计算'!I8635,'产品计算'!I8636,'产品计算'!I8637,'产品计算'!I8638,'产品计算'!I8639,'产品计算'!I8640,'产品计算'!I8641,'产品计算'!I8642,'产品计算'!I8643,'产品计算'!I8644,'产品计算'!I8645,'产品计算'!I8646,'产品计算'!I8647,'产品计算'!I8648,'产品计算'!I8649,'产品计算'!I8650,'产品计算'!I8651,'产品计算'!I8723,'产品计算'!I8724,'产品计算'!I8725,'产品计算'!I8726,'产品计算'!I8727,'产品计算'!I8728,'产品计算'!I8729,'产品计算'!I8730,'产品计算'!I8731,'产品计算'!I8732,'产品计算'!I8733,'产品计算'!I8734,'产品计算'!I8735,'产品计算'!I8736,'产品计算'!I8737,'产品计算'!I8738,'产品计算'!I8739,'产品计算'!I8740,'产品计算'!I8741,'产品计算'!I8742,'产品计算'!I8743,'产品计算'!I8744,'产品计算'!I8745,'产品计算'!I8746,'产品计算'!I8747,'产品计算'!I8819,'产品计算'!I8820,'产品计算'!I8821,'产品计算'!I8822,'产品计算'!I8823,'产品计算'!I8824,'产品计算'!I8825,'产品计算'!I8826,'产品计算'!I8827,'产品计算'!I8828,'产品计算'!I8829,'产品计算'!I8830,'产品计算'!I8831,'产品计算'!I8832,'产品计算'!I8833,'产品计算'!I8834,'产品计算'!I8835,'产品计算'!I8836,'产品计算'!I8837,'产品计算'!I8838,'产品计算'!I8839,'产品计算'!I8840,'产品计算'!I8841,'产品计算'!I8842,'产品计算'!I8843,'产品计算'!I8915,'产品计算'!I8916,'产品计算'!I8917,'产品计算'!I8918,'产品计算'!I8919,'产品计算'!I8920,'产品计算'!I8921,'产品计算'!I8922,'产品计算'!I8923,'产品计算'!I8924,'产品计算'!I8925,'产品计算'!I8926,'产品计算'!I8927,'产品计算'!I8928,'产品计算'!I8929,'产品计算'!I8930,'产品计算'!I8931,'产品计算'!I8932,'产品计算'!I8933,'产品计算'!I8934,'产品计算'!I8935,'产品计算'!I8936,'产品计算'!I8937,'产品计算'!I8938,'产品计算'!I8939,'产品计算'!I9011,'产品计算'!I9012,'产品计算'!I9013,'产品计算'!I9014,'产品计算'!I9015,'产品计算'!I9016,'产品计算'!I9017,'产品计算'!I9018,'产品计算'!I9019,'产品计算'!I9020,'产品计算'!I9021,'产品计算'!I9022,'产品计算'!I9023,'产品计算'!I9024,'产品计算'!I9025,'产品计算'!I9026,'产品计算'!I9027,'产品计算'!I9028,'产品计算'!I9029,'产品计算'!I9030,'产品计算'!I9031,'产品计算'!I9032,'产品计算'!I9033,'产品计算'!I9034,'产品计算'!I9035,'产品计算'!I9107,'产品计算'!I9108,'产品计算'!I9109,'产品计算'!I9110,'产品计算'!I9111,'产品计算'!I9112,'产品计算'!I9113,'产品计算'!I9114,'产品计算'!I9115,'产品计算'!I9116,'产品计算'!I9117,'产品计算'!I9118,'产品计算'!I9119,'产品计算'!I9120,'产品计算'!I9121,'产品计算'!I9122,'产品计算'!I9123,'产品计算'!I9124,'产品计算'!I9125,'产品计算'!I9126,'产品计算'!I9127,'产品计算'!I9128,'产品计算'!I9129,'产品计算'!I9130,'产品计算'!I9131,'产品计算'!I9203,'产品计算'!I9204,'产品计算'!I9205,'产品计算'!I9206,'产品计算'!I9207,'产品计算'!I9208,'产品计算'!I9209,'产品计算'!I9210,'产品计算'!I9211,'产品计算'!I9212,'产品计算'!I9213,'产品计算'!I9214,'产品计算'!I9215,'产品计算'!I9216,'产品计算'!I9217,'产品计算'!I9218,'产品计算'!I9219,'产品计算'!I9220,'产品计算'!I9221,'产品计算'!I9222,'产品计算'!I9223,'产品计算'!I9224,'产品计算'!I9225,'产品计算'!I9226,'产品计算'!I9227,'产品计算'!I9299,'产品计算'!I9300,'产品计算'!I9301,'产品计算'!I9302,'产品计算'!I9303,'产品计算'!I9304,'产品计算'!I9305,'产品计算'!I9306,'产品计算'!I9307,'产品计算'!I9308,'产品计算'!I9309,'产品计算'!I9310,'产品计算'!I9311,'产品计算'!I9312,'产品计算'!I9313,'产品计算'!I9314,'产品计算'!I9315,'产品计算'!I9316,'产品计算'!I9317,'产品计算'!I9318,'产品计算'!I9319,'产品计算'!I9320,'产品计算'!I9321,'产品计算'!I9322,'产品计算'!I9323)=500,SUM('产品计算'!I7475,'产品计算'!I7476,'产品计算'!I7477,'产品计算'!I7478,'产品计算'!I7479,'产品计算'!I7480,'产品计算'!I7481,'产品计算'!I7482,'产品计算'!I7483,'产品计算'!I7484,'产品计算'!I7485,'产品计算'!I7486,'产品计算'!I7487,'产品计算'!I7488,'产品计算'!I7489,'产品计算'!I7490,'产品计算'!I7491,'产品计算'!I7492,'产品计算'!I7493,'产品计算'!I7494,'产品计算'!I7495,'产品计算'!I7496,'产品计算'!I7497,'产品计算'!I7498,'产品计算'!I7499,'产品计算'!I7571,'产品计算'!I7572,'产品计算'!I7573,'产品计算'!I7574,'产品计算'!I7575,'产品计算'!I7576,'产品计算'!I7577,'产品计算'!I7578,'产品计算'!I7579,'产品计算'!I7580,'产品计算'!I7581,'产品计算'!I7582,'产品计算'!I7583,'产品计算'!I7584,'产品计算'!I7585,'产品计算'!I7586,'产品计算'!I7587,'产品计算'!I7588,'产品计算'!I7589,'产品计算'!I7590,'产品计算'!I7591,'产品计算'!I7592,'产品计算'!I7593,'产品计算'!I7594,'产品计算'!I7595,'产品计算'!I7667,'产品计算'!I7668,'产品计算'!I7669,'产品计算'!I7670,'产品计算'!I7671,'产品计算'!I7672,'产品计算'!I7673,'产品计算'!I7674,'产品计算'!I7675,'产品计算'!I7676,'产品计算'!I7677,'产品计算'!I7678,'产品计算'!I7679,'产品计算'!I7680,'产品计算'!I7681,'产品计算'!I7682,'产品计算'!I7683,'产品计算'!I7684,'产品计算'!I7685,'产品计算'!I7686,'产品计算'!I7687,'产品计算'!I7688,'产品计算'!I7689,'产品计算'!I7690,'产品计算'!I7691,'产品计算'!I7763,'产品计算'!I7764,'产品计算'!I7765,'产品计算'!I7766,'产品计算'!I7767,'产品计算'!I7768,'产品计算'!I7769,'产品计算'!I7770,'产品计算'!I7771,'产品计算'!I7772,'产品计算'!I7773,'产品计算'!I7774,'产品计算'!I7775,'产品计算'!I7776,'产品计算'!I7777,'产品计算'!I7778,'产品计算'!I7779,'产品计算'!I7780,'产品计算'!I7781,'产品计算'!I7782,'产品计算'!I7783,'产品计算'!I7784,'产品计算'!I7785,'产品计算'!I7786,'产品计算'!I7787,'产品计算'!I7859,'产品计算'!I7860,'产品计算'!I7861,'产品计算'!I7862,'产品计算'!I7863,'产品计算'!I7864,'产品计算'!I7865,'产品计算'!I7866,'产品计算'!I7867,'产品计算'!I7868,'产品计算'!I7869,'产品计算'!I7870,'产品计算'!I7871,'产品计算'!I7872,'产品计算'!I7873,'产品计算'!I7874,'产品计算'!I7875,'产品计算'!I7876,'产品计算'!I7877,'产品计算'!I7878,'产品计算'!I7879,'产品计算'!I7880,'产品计算'!I7881,'产品计算'!I7882,'产品计算'!I7883,'产品计算'!I7955,'产品计算'!I7956,'产品计算'!I7957,'产品计算'!I7958,'产品计算'!I7959,'产品计算'!I7960,'产品计算'!I7961,'产品计算'!I7962,'产品计算'!I7963,'产品计算'!I7964,'产品计算'!I7965,'产品计算'!I7966,'产品计算'!I7967,'产品计算'!I7968,'产品计算'!I7969,'产品计算'!I7970,'产品计算'!I7971,'产品计算'!I7972,'产品计算'!I7973,'产品计算'!I7974,'产品计算'!I7975,'产品计算'!I7976,'产品计算'!I7977,'产品计算'!I7978,'产品计算'!I7979,'产品计算'!I8051,'产品计算'!I8052,'产品计算'!I8053,'产品计算'!I8054,'产品计算'!I8055,'产品计算'!I8056,'产品计算'!I8057,'产品计算'!I8058,'产品计算'!I8059,'产品计算'!I8060,'产品计算'!I8061,'产品计算'!I8062,'产品计算'!I8063,'产品计算'!I8064,'产品计算'!I8065,'产品计算'!I8066,'产品计算'!I8067,'产品计算'!I8068,'产品计算'!I8069,'产品计算'!I8070,'产品计算'!I8071,'产品计算'!I8072,'产品计算'!I8073,'产品计算'!I8074,'产品计算'!I8075,'产品计算'!I8147,'产品计算'!I8148,'产品计算'!I8149,'产品计算'!I8150,'产品计算'!I8151,'产品计算'!I8152,'产品计算'!I8153,'产品计算'!I8154,'产品计算'!I8155,'产品计算'!I8156,'产品计算'!I8157,'产品计算'!I8158,'产品计算'!I8159,'产品计算'!I8160,'产品计算'!I8161,'产品计算'!I8162,'产品计算'!I8163,'产品计算'!I8164,'产品计算'!I8165,'产品计算'!I8166,'产品计算'!I8167,'产品计算'!I8168,'产品计算'!I8169,'产品计算'!I8170,'产品计算'!I8171,'产品计算'!I8243,'产品计算'!I8244,'产品计算'!I8245,'产品计算'!I8246,'产品计算'!I8247,'产品计算'!I8248,'产品计算'!I8249,'产品计算'!I8250,'产品计算'!I8251,'产品计算'!I8252,'产品计算'!I8253,'产品计算'!I8254,'产品计算'!I8255,'产品计算'!I8256,'产品计算'!I8257,'产品计算'!I8258,'产品计算'!I8259,'产品计算'!I8260,'产品计算'!I8261,'产品计算'!I8262,'产品计算'!I8263,'产品计算'!I8264,'产品计算'!I8265,'产品计算'!I8266,'产品计算'!I8267,'产品计算'!I8339,'产品计算'!I8340,'产品计算'!I8341,'产品计算'!I8342,'产品计算'!I8343,'产品计算'!I8344,'产品计算'!I8345,'产品计算'!I8346,'产品计算'!I8347,'产品计算'!I8348,'产品计算'!I8349,'产品计算'!I8350,'产品计算'!I8351,'产品计算'!I8352,'产品计算'!I8353,'产品计算'!I8354,'产品计算'!I8355,'产品计算'!I8356,'产品计算'!I8357,'产品计算'!I8358,'产品计算'!I8359,'产品计算'!I8360,'产品计算'!I8361,'产品计算'!I8362,'产品计算'!I8363,'产品计算'!I8435,'产品计算'!I8436,'产品计算'!I8437,'产品计算'!I8438,'产品计算'!I8439,'产品计算'!I8440,'产品计算'!I8441,'产品计算'!I8442,'产品计算'!I8443,'产品计算'!I8444,'产品计算'!I8445,'产品计算'!I8446,'产品计算'!I8447,'产品计算'!I8448,'产品计算'!I8449,'产品计算'!I8450,'产品计算'!I8451,'产品计算'!I8452,'产品计算'!I8453,'产品计算'!I8454,'产品计算'!I8455,'产品计算'!I8456,'产品计算'!I8457,'产品计算'!I8458,'产品计算'!I8459,'产品计算'!I8531,'产品计算'!I8532,'产品计算'!I8533,'产品计算'!I8534,'产品计算'!I8535,'产品计算'!I8536,'产品计算'!I8537,'产品计算'!I8538,'产品计算'!I8539,'产品计算'!I8540,'产品计算'!I8541,'产品计算'!I8542,'产品计算'!I8543,'产品计算'!I8544,'产品计算'!I8545,'产品计算'!I8546,'产品计算'!I8547,'产品计算'!I8548,'产品计算'!I8549,'产品计算'!I8550,'产品计算'!I8551,'产品计算'!I8552,'产品计算'!I8553,'产品计算'!I8554,'产品计算'!I8555,'产品计算'!I8627,'产品计算'!I8628,'产品计算'!I8629,'产品计算'!I8630,'产品计算'!I8631,'产品计算'!I8632,'产品计算'!I8633,'产品计算'!I8634,'产品计算'!I8635,'产品计算'!I8636,'产品计算'!I8637,'产品计算'!I8638,'产品计算'!I8639,'产品计算'!I8640,'产品计算'!I8641,'产品计算'!I8642,'产品计算'!I8643,'产品计算'!I8644,'产品计算'!I8645,'产品计算'!I8646,'产品计算'!I8647,'产品计算'!I8648,'产品计算'!I8649,'产品计算'!I8650,'产品计算'!I8651,'产品计算'!I8723,'产品计算'!I8724,'产品计算'!I8725,'产品计算'!I8726,'产品计算'!I8727,'产品计算'!I8728,'产品计算'!I8729,'产品计算'!I8730,'产品计算'!I8731,'产品计算'!I8732,'产品计算'!I8733,'产品计算'!I8734,'产品计算'!I8735,'产品计算'!I8736,'产品计算'!I8737,'产品计算'!I8738,'产品计算'!I8739,'产品计算'!I8740,'产品计算'!I8741,'产品计算'!I8742,'产品计算'!I8743,'产品计算'!I8744,'产品计算'!I8745,'产品计算'!I8746,'产品计算'!I8747,'产品计算'!I8819,'产品计算'!I8820,'产品计算'!I8821,'产品计算'!I8822,'产品计算'!I8823,'产品计算'!I8824,'产品计算'!I8825,'产品计算'!I8826,'产品计算'!I8827,'产品计算'!I8828,'产品计算'!I8829,'产品计算'!I8830,'产品计算'!I8831,'产品计算'!I8832,'产品计算'!I8833,'产品计算'!I8834,'产品计算'!I8835,'产品计算'!I8836,'产品计算'!I8837,'产品计算'!I8838,'产品计算'!I8839,'产品计算'!I8840,'产品计算'!I8841,'产品计算'!I8842,'产品计算'!I8843,'产品计算'!I8915,'产品计算'!I8916,'产品计算'!I8917,'产品计算'!I8918,'产品计算'!I8919,'产品计算'!I8920,'产品计算'!I8921,'产品计算'!I8922,'产品计算'!I8923,'产品计算'!I8924,'产品计算'!I8925,'产品计算'!I8926,'产品计算'!I8927,'产品计算'!I8928,'产品计算'!I8929,'产品计算'!I8930,'产品计算'!I8931,'产品计算'!I8932,'产品计算'!I8933,'产品计算'!I8934,'产品计算'!I8935,'产品计算'!I8936,'产品计算'!I8937,'产品计算'!I8938,'产品计算'!I8939,'产品计算'!I9011,'产品计算'!I9012,'产品计算'!I9013,'产品计算'!I9014,'产品计算'!I9015,'产品计算'!I9016,'产品计算'!I9017,'产品计算'!I9018,'产品计算'!I9019,'产品计算'!I9020,'产品计算'!I9021,'产品计算'!I9022,'产品计算'!I9023,'产品计算'!I9024,'产品计算'!I9025,'产品计算'!I9026,'产品计算'!I9027,'产品计算'!I9028,'产品计算'!I9029,'产品计算'!I9030,'产品计算'!I9031,'产品计算'!I9032,'产品计算'!I9033,'产品计算'!I9034,'产品计算'!I9035,'产品计算'!I9107,'产品计算'!I9108,'产品计算'!I9109,'产品计算'!I9110,'产品计算'!I9111,'产品计算'!I9112,'产品计算'!I9113,'产品计算'!I9114,'产品计算'!I9115,'产品计算'!I9116,'产品计算'!I9117,'产品计算'!I9118,'产品计算'!I9119,'产品计算'!I9120,'产品计算'!I9121,'产品计算'!I9122,'产品计算'!I9123,'产品计算'!I9124,'产品计算'!I9125,'产品计算'!I9126,'产品计算'!I9127,'产品计算'!I9128,'产品计算'!I9129,'产品计算'!I9130,'产品计算'!I9131,'产品计算'!I9203,'产品计算'!I9204,'产品计算'!I9205,'产品计算'!I9206,'产品计算'!I9207,'产品计算'!I9208,'产品计算'!I9209,'产品计算'!I9210,'产品计算'!I9211,'产品计算'!I9212,'产品计算'!I9213,'产品计算'!I9214,'产品计算'!I9215,'产品计算'!I9216,'产品计算'!I9217,'产品计算'!I9218,'产品计算'!I9219,'产品计算'!I9220,'产品计算'!I9221,'产品计算'!I9222,'产品计算'!I9223,'产品计算'!I9224,'产品计算'!I9225,'产品计算'!I9226,'产品计算'!I9227,'产品计算'!I9299,'产品计算'!I9300,'产品计算'!I9301,'产品计算'!I9302,'产品计算'!I9303,'产品计算'!I9304,'产品计算'!I9305,'产品计算'!I9306,'产品计算'!I9307,'产品计算'!I9308,'产品计算'!I9309,'产品计算'!I9310,'产品计算'!I9311,'产品计算'!I9312,'产品计算'!I9313,'产品计算'!I9314,'产品计算'!I9315,'产品计算'!I9316,'产品计算'!I9317,'产品计算'!I9318,'产品计算'!I9319,'产品计算'!I9320,'产品计算'!I9321,'产品计算'!I9322,'产品计算'!I9323),"n.a.")</x:f>
        <x:v>1159.7189553</x:v>
      </x:c>
      <x:c r="E5" s="10" t="n">
        <x:f>IF(COUNT(C5,F5)=2,IF(F5&gt;0,C5/F5,"n.a."),"n.a.")</x:f>
        <x:v>0.21471749663800582</x:v>
      </x:c>
      <x:c r="F5" s="9" t="n">
        <x:f>IF(COUNT('原始字段'!E8916,'原始字段'!E8917,'原始字段'!E8919,'原始字段'!E8928,'原始字段'!E8936,'原始字段'!E8938,'原始字段'!E8950,'原始字段'!E8951,'原始字段'!E8952,'原始字段'!E8953,'原始字段'!E8954,'原始字段'!E8955,'原始字段'!E8956,'原始字段'!E8957,'原始字段'!E8958,'原始字段'!E8970,'原始字段'!E8972,'原始字段'!E8973,'原始字段'!E8974,'原始字段'!E8975,'原始字段'!E8976,'原始字段'!E8977,'原始字段'!E8980,'原始字段'!E8987,'原始字段'!E8991)=25,SUM('原始字段'!E8916,'原始字段'!E8917,'原始字段'!E8919,'原始字段'!E8928,'原始字段'!E8936,'原始字段'!E8938,'原始字段'!E8950,'原始字段'!E8951,'原始字段'!E8952,'原始字段'!E8953,'原始字段'!E8954,'原始字段'!E8955,'原始字段'!E8956,'原始字段'!E8957,'原始字段'!E8958,'原始字段'!E8970,'原始字段'!E8972,'原始字段'!E8973,'原始字段'!E8974,'原始字段'!E8975,'原始字段'!E8976,'原始字段'!E8977,'原始字段'!E8980,'原始字段'!E8987,'原始字段'!E8991),"n.a.")</x:f>
        <x:v>2971.9523280202434</x:v>
      </x:c>
      <x:c r="G5" s="11" t="str">
        <x:v>25 / 25</x:v>
      </x:c>
      <x:c r="H5" s="7" t="d">
        <x:v>2026-10-23T00:00:00.000Z</x:v>
      </x:c>
    </x:row>
    <x:row r="6" ht="25" customHeight="1">
      <x:c r="A6" s="1" t="str">
        <x:v>中证500</x:v>
      </x:c>
      <x:c r="B6" s="9" t="n">
        <x:f>'历史矩阵'!C5</x:f>
        <x:v>67.47754420000001</x:v>
      </x:c>
      <x:c r="C6" s="9" t="n">
        <x:f>IF(COUNT('产品计算'!I8940,'产品计算'!I8941,'产品计算'!I8942,'产品计算'!I8943,'产品计算'!I8944,'产品计算'!I8945,'产品计算'!I8946,'产品计算'!I8947,'产品计算'!I8948,'产品计算'!I8949,'产品计算'!I8950,'产品计算'!I8951,'产品计算'!I8952,'产品计算'!I8953,'产品计算'!I8954,'产品计算'!I8955,'产品计算'!I8956,'产品计算'!I8957,'产品计算'!I8958,'产品计算'!I8959,'产品计算'!I8960,'产品计算'!I8961,'产品计算'!I9036,'产品计算'!I9037,'产品计算'!I9038,'产品计算'!I9039,'产品计算'!I9040,'产品计算'!I9041,'产品计算'!I9042,'产品计算'!I9043,'产品计算'!I9044,'产品计算'!I9045,'产品计算'!I9046,'产品计算'!I9047,'产品计算'!I9048,'产品计算'!I9049,'产品计算'!I9050,'产品计算'!I9051,'产品计算'!I9052,'产品计算'!I9053,'产品计算'!I9054,'产品计算'!I9055,'产品计算'!I9056,'产品计算'!I9057,'产品计算'!I9132,'产品计算'!I9133,'产品计算'!I9134,'产品计算'!I9135,'产品计算'!I9136,'产品计算'!I9137,'产品计算'!I9138,'产品计算'!I9139,'产品计算'!I9140,'产品计算'!I9141,'产品计算'!I9142,'产品计算'!I9143,'产品计算'!I9144,'产品计算'!I9145,'产品计算'!I9146,'产品计算'!I9147,'产品计算'!I9148,'产品计算'!I9149,'产品计算'!I9150,'产品计算'!I9151,'产品计算'!I9152,'产品计算'!I9153,'产品计算'!I9228,'产品计算'!I9229,'产品计算'!I9230,'产品计算'!I9231,'产品计算'!I9232,'产品计算'!I9233,'产品计算'!I9234,'产品计算'!I9235,'产品计算'!I9236,'产品计算'!I9237,'产品计算'!I9238,'产品计算'!I9239,'产品计算'!I9240,'产品计算'!I9241,'产品计算'!I9242,'产品计算'!I9243,'产品计算'!I9244,'产品计算'!I9245,'产品计算'!I9246,'产品计算'!I9247,'产品计算'!I9248,'产品计算'!I9249,'产品计算'!I9324,'产品计算'!I9325,'产品计算'!I9326,'产品计算'!I9327,'产品计算'!I9328,'产品计算'!I9329,'产品计算'!I9330,'产品计算'!I9331,'产品计算'!I9332,'产品计算'!I9333,'产品计算'!I9334,'产品计算'!I9335,'产品计算'!I9336,'产品计算'!I9337,'产品计算'!I9338,'产品计算'!I9339,'产品计算'!I9340,'产品计算'!I9341,'产品计算'!I9342,'产品计算'!I9343,'产品计算'!I9344,'产品计算'!I9345)=110,SUM('产品计算'!I8940,'产品计算'!I8941,'产品计算'!I8942,'产品计算'!I8943,'产品计算'!I8944,'产品计算'!I8945,'产品计算'!I8946,'产品计算'!I8947,'产品计算'!I8948,'产品计算'!I8949,'产品计算'!I8950,'产品计算'!I8951,'产品计算'!I8952,'产品计算'!I8953,'产品计算'!I8954,'产品计算'!I8955,'产品计算'!I8956,'产品计算'!I8957,'产品计算'!I8958,'产品计算'!I8959,'产品计算'!I8960,'产品计算'!I8961,'产品计算'!I9036,'产品计算'!I9037,'产品计算'!I9038,'产品计算'!I9039,'产品计算'!I9040,'产品计算'!I9041,'产品计算'!I9042,'产品计算'!I9043,'产品计算'!I9044,'产品计算'!I9045,'产品计算'!I9046,'产品计算'!I9047,'产品计算'!I9048,'产品计算'!I9049,'产品计算'!I9050,'产品计算'!I9051,'产品计算'!I9052,'产品计算'!I9053,'产品计算'!I9054,'产品计算'!I9055,'产品计算'!I9056,'产品计算'!I9057,'产品计算'!I9132,'产品计算'!I9133,'产品计算'!I9134,'产品计算'!I9135,'产品计算'!I9136,'产品计算'!I9137,'产品计算'!I9138,'产品计算'!I9139,'产品计算'!I9140,'产品计算'!I9141,'产品计算'!I9142,'产品计算'!I9143,'产品计算'!I9144,'产品计算'!I9145,'产品计算'!I9146,'产品计算'!I9147,'产品计算'!I9148,'产品计算'!I9149,'产品计算'!I9150,'产品计算'!I9151,'产品计算'!I9152,'产品计算'!I9153,'产品计算'!I9228,'产品计算'!I9229,'产品计算'!I9230,'产品计算'!I9231,'产品计算'!I9232,'产品计算'!I9233,'产品计算'!I9234,'产品计算'!I9235,'产品计算'!I9236,'产品计算'!I9237,'产品计算'!I9238,'产品计算'!I9239,'产品计算'!I9240,'产品计算'!I9241,'产品计算'!I9242,'产品计算'!I9243,'产品计算'!I9244,'产品计算'!I9245,'产品计算'!I9246,'产品计算'!I9247,'产品计算'!I9248,'产品计算'!I9249,'产品计算'!I9324,'产品计算'!I9325,'产品计算'!I9326,'产品计算'!I9327,'产品计算'!I9328,'产品计算'!I9329,'产品计算'!I9330,'产品计算'!I9331,'产品计算'!I9332,'产品计算'!I9333,'产品计算'!I9334,'产品计算'!I9335,'产品计算'!I9336,'产品计算'!I9337,'产品计算'!I9338,'产品计算'!I9339,'产品计算'!I9340,'产品计算'!I9341,'产品计算'!I9342,'产品计算'!I9343,'产品计算'!I9344,'产品计算'!I9345),"n.a.")</x:f>
        <x:v>121.81149140000001</x:v>
      </x:c>
      <x:c r="D6" s="9" t="n">
        <x:f>IF(COUNT('产品计算'!I7500,'产品计算'!I7501,'产品计算'!I7502,'产品计算'!I7503,'产品计算'!I7504,'产品计算'!I7505,'产品计算'!I7506,'产品计算'!I7507,'产品计算'!I7508,'产品计算'!I7509,'产品计算'!I7510,'产品计算'!I7511,'产品计算'!I7512,'产品计算'!I7513,'产品计算'!I7514,'产品计算'!I7515,'产品计算'!I7516,'产品计算'!I7517,'产品计算'!I7518,'产品计算'!I7519,'产品计算'!I7520,'产品计算'!I7521,'产品计算'!I7596,'产品计算'!I7597,'产品计算'!I7598,'产品计算'!I7599,'产品计算'!I7600,'产品计算'!I7601,'产品计算'!I7602,'产品计算'!I7603,'产品计算'!I7604,'产品计算'!I7605,'产品计算'!I7606,'产品计算'!I7607,'产品计算'!I7608,'产品计算'!I7609,'产品计算'!I7610,'产品计算'!I7611,'产品计算'!I7612,'产品计算'!I7613,'产品计算'!I7614,'产品计算'!I7615,'产品计算'!I7616,'产品计算'!I7617,'产品计算'!I7692,'产品计算'!I7693,'产品计算'!I7694,'产品计算'!I7695,'产品计算'!I7696,'产品计算'!I7697,'产品计算'!I7698,'产品计算'!I7699,'产品计算'!I7700,'产品计算'!I7701,'产品计算'!I7702,'产品计算'!I7703,'产品计算'!I7704,'产品计算'!I7705,'产品计算'!I7706,'产品计算'!I7707,'产品计算'!I7708,'产品计算'!I7709,'产品计算'!I7710,'产品计算'!I7711,'产品计算'!I7712,'产品计算'!I7713,'产品计算'!I7788,'产品计算'!I7789,'产品计算'!I7790,'产品计算'!I7791,'产品计算'!I7792,'产品计算'!I7793,'产品计算'!I7794,'产品计算'!I7795,'产品计算'!I7796,'产品计算'!I7797,'产品计算'!I7798,'产品计算'!I7799,'产品计算'!I7800,'产品计算'!I7801,'产品计算'!I7802,'产品计算'!I7803,'产品计算'!I7804,'产品计算'!I7805,'产品计算'!I7806,'产品计算'!I7807,'产品计算'!I7808,'产品计算'!I7809,'产品计算'!I7884,'产品计算'!I7885,'产品计算'!I7886,'产品计算'!I7887,'产品计算'!I7888,'产品计算'!I7889,'产品计算'!I7890,'产品计算'!I7891,'产品计算'!I7892,'产品计算'!I7893,'产品计算'!I7894,'产品计算'!I7895,'产品计算'!I7896,'产品计算'!I7897,'产品计算'!I7898,'产品计算'!I7899,'产品计算'!I7900,'产品计算'!I7901,'产品计算'!I7902,'产品计算'!I7903,'产品计算'!I7904,'产品计算'!I7905,'产品计算'!I7980,'产品计算'!I7981,'产品计算'!I7982,'产品计算'!I7983,'产品计算'!I7984,'产品计算'!I7985,'产品计算'!I7986,'产品计算'!I7987,'产品计算'!I7988,'产品计算'!I7989,'产品计算'!I7990,'产品计算'!I7991,'产品计算'!I7992,'产品计算'!I7993,'产品计算'!I7994,'产品计算'!I7995,'产品计算'!I7996,'产品计算'!I7997,'产品计算'!I7998,'产品计算'!I7999,'产品计算'!I8000,'产品计算'!I8001,'产品计算'!I8076,'产品计算'!I8077,'产品计算'!I8078,'产品计算'!I8079,'产品计算'!I8080,'产品计算'!I8081,'产品计算'!I8082,'产品计算'!I8083,'产品计算'!I8084,'产品计算'!I8085,'产品计算'!I8086,'产品计算'!I8087,'产品计算'!I8088,'产品计算'!I8089,'产品计算'!I8090,'产品计算'!I8091,'产品计算'!I8092,'产品计算'!I8093,'产品计算'!I8094,'产品计算'!I8095,'产品计算'!I8096,'产品计算'!I8097,'产品计算'!I8172,'产品计算'!I8173,'产品计算'!I8174,'产品计算'!I8175,'产品计算'!I8176,'产品计算'!I8177,'产品计算'!I8178,'产品计算'!I8179,'产品计算'!I8180,'产品计算'!I8181,'产品计算'!I8182,'产品计算'!I8183,'产品计算'!I8184,'产品计算'!I8185,'产品计算'!I8186,'产品计算'!I8187,'产品计算'!I8188,'产品计算'!I8189,'产品计算'!I8190,'产品计算'!I8191,'产品计算'!I8192,'产品计算'!I8193,'产品计算'!I8268,'产品计算'!I8269,'产品计算'!I8270,'产品计算'!I8271,'产品计算'!I8272,'产品计算'!I8273,'产品计算'!I8274,'产品计算'!I8275,'产品计算'!I8276,'产品计算'!I8277,'产品计算'!I8278,'产品计算'!I8279,'产品计算'!I8280,'产品计算'!I8281,'产品计算'!I8282,'产品计算'!I8283,'产品计算'!I8284,'产品计算'!I8285,'产品计算'!I8286,'产品计算'!I8287,'产品计算'!I8288,'产品计算'!I8289,'产品计算'!I8364,'产品计算'!I8365,'产品计算'!I8366,'产品计算'!I8367,'产品计算'!I8368,'产品计算'!I8369,'产品计算'!I8370,'产品计算'!I8371,'产品计算'!I8372,'产品计算'!I8373,'产品计算'!I8374,'产品计算'!I8375,'产品计算'!I8376,'产品计算'!I8377,'产品计算'!I8378,'产品计算'!I8379,'产品计算'!I8380,'产品计算'!I8381,'产品计算'!I8382,'产品计算'!I8383,'产品计算'!I8384,'产品计算'!I8385,'产品计算'!I8460,'产品计算'!I8461,'产品计算'!I8462,'产品计算'!I8463,'产品计算'!I8464,'产品计算'!I8465,'产品计算'!I8466,'产品计算'!I8467,'产品计算'!I8468,'产品计算'!I8469,'产品计算'!I8470,'产品计算'!I8471,'产品计算'!I8472,'产品计算'!I8473,'产品计算'!I8474,'产品计算'!I8475,'产品计算'!I8476,'产品计算'!I8477,'产品计算'!I8478,'产品计算'!I8479,'产品计算'!I8480,'产品计算'!I8481,'产品计算'!I8556,'产品计算'!I8557,'产品计算'!I8558,'产品计算'!I8559,'产品计算'!I8560,'产品计算'!I8561,'产品计算'!I8562,'产品计算'!I8563,'产品计算'!I8564,'产品计算'!I8565,'产品计算'!I8566,'产品计算'!I8567,'产品计算'!I8568,'产品计算'!I8569,'产品计算'!I8570,'产品计算'!I8571,'产品计算'!I8572,'产品计算'!I8573,'产品计算'!I8574,'产品计算'!I8575,'产品计算'!I8576,'产品计算'!I8577,'产品计算'!I8652,'产品计算'!I8653,'产品计算'!I8654,'产品计算'!I8655,'产品计算'!I8656,'产品计算'!I8657,'产品计算'!I8658,'产品计算'!I8659,'产品计算'!I8660,'产品计算'!I8661,'产品计算'!I8662,'产品计算'!I8663,'产品计算'!I8664,'产品计算'!I8665,'产品计算'!I8666,'产品计算'!I8667,'产品计算'!I8668,'产品计算'!I8669,'产品计算'!I8670,'产品计算'!I8671,'产品计算'!I8672,'产品计算'!I8673,'产品计算'!I8748,'产品计算'!I8749,'产品计算'!I8750,'产品计算'!I8751,'产品计算'!I8752,'产品计算'!I8753,'产品计算'!I8754,'产品计算'!I8755,'产品计算'!I8756,'产品计算'!I8757,'产品计算'!I8758,'产品计算'!I8759,'产品计算'!I8760,'产品计算'!I8761,'产品计算'!I8762,'产品计算'!I8763,'产品计算'!I8764,'产品计算'!I8765,'产品计算'!I8766,'产品计算'!I8767,'产品计算'!I8768,'产品计算'!I8769,'产品计算'!I8844,'产品计算'!I8845,'产品计算'!I8846,'产品计算'!I8847,'产品计算'!I8848,'产品计算'!I8849,'产品计算'!I8850,'产品计算'!I8851,'产品计算'!I8852,'产品计算'!I8853,'产品计算'!I8854,'产品计算'!I8855,'产品计算'!I8856,'产品计算'!I8857,'产品计算'!I8858,'产品计算'!I8859,'产品计算'!I8860,'产品计算'!I8861,'产品计算'!I8862,'产品计算'!I8863,'产品计算'!I8864,'产品计算'!I8865,'产品计算'!I8940,'产品计算'!I8941,'产品计算'!I8942,'产品计算'!I8943,'产品计算'!I8944,'产品计算'!I8945,'产品计算'!I8946,'产品计算'!I8947,'产品计算'!I8948,'产品计算'!I8949,'产品计算'!I8950,'产品计算'!I8951,'产品计算'!I8952,'产品计算'!I8953,'产品计算'!I8954,'产品计算'!I8955,'产品计算'!I8956,'产品计算'!I8957,'产品计算'!I8958,'产品计算'!I8959,'产品计算'!I8960,'产品计算'!I8961,'产品计算'!I9036,'产品计算'!I9037,'产品计算'!I9038,'产品计算'!I9039,'产品计算'!I9040,'产品计算'!I9041,'产品计算'!I9042,'产品计算'!I9043,'产品计算'!I9044,'产品计算'!I9045,'产品计算'!I9046,'产品计算'!I9047,'产品计算'!I9048,'产品计算'!I9049,'产品计算'!I9050,'产品计算'!I9051,'产品计算'!I9052,'产品计算'!I9053,'产品计算'!I9054,'产品计算'!I9055,'产品计算'!I9056,'产品计算'!I9057,'产品计算'!I9132,'产品计算'!I9133,'产品计算'!I9134,'产品计算'!I9135,'产品计算'!I9136,'产品计算'!I9137,'产品计算'!I9138,'产品计算'!I9139,'产品计算'!I9140,'产品计算'!I9141,'产品计算'!I9142,'产品计算'!I9143,'产品计算'!I9144,'产品计算'!I9145,'产品计算'!I9146,'产品计算'!I9147,'产品计算'!I9148,'产品计算'!I9149,'产品计算'!I9150,'产品计算'!I9151,'产品计算'!I9152,'产品计算'!I9153,'产品计算'!I9228,'产品计算'!I9229,'产品计算'!I9230,'产品计算'!I9231,'产品计算'!I9232,'产品计算'!I9233,'产品计算'!I9234,'产品计算'!I9235,'产品计算'!I9236,'产品计算'!I9237,'产品计算'!I9238,'产品计算'!I9239,'产品计算'!I9240,'产品计算'!I9241,'产品计算'!I9242,'产品计算'!I9243,'产品计算'!I9244,'产品计算'!I9245,'产品计算'!I9246,'产品计算'!I9247,'产品计算'!I9248,'产品计算'!I9249,'产品计算'!I9324,'产品计算'!I9325,'产品计算'!I9326,'产品计算'!I9327,'产品计算'!I9328,'产品计算'!I9329,'产品计算'!I9330,'产品计算'!I9331,'产品计算'!I9332,'产品计算'!I9333,'产品计算'!I9334,'产品计算'!I9335,'产品计算'!I9336,'产品计算'!I9337,'产品计算'!I9338,'产品计算'!I9339,'产品计算'!I9340,'产品计算'!I9341,'产品计算'!I9342,'产品计算'!I9343,'产品计算'!I9344,'产品计算'!I9345)=440,SUM('产品计算'!I7500,'产品计算'!I7501,'产品计算'!I7502,'产品计算'!I7503,'产品计算'!I7504,'产品计算'!I7505,'产品计算'!I7506,'产品计算'!I7507,'产品计算'!I7508,'产品计算'!I7509,'产品计算'!I7510,'产品计算'!I7511,'产品计算'!I7512,'产品计算'!I7513,'产品计算'!I7514,'产品计算'!I7515,'产品计算'!I7516,'产品计算'!I7517,'产品计算'!I7518,'产品计算'!I7519,'产品计算'!I7520,'产品计算'!I7521,'产品计算'!I7596,'产品计算'!I7597,'产品计算'!I7598,'产品计算'!I7599,'产品计算'!I7600,'产品计算'!I7601,'产品计算'!I7602,'产品计算'!I7603,'产品计算'!I7604,'产品计算'!I7605,'产品计算'!I7606,'产品计算'!I7607,'产品计算'!I7608,'产品计算'!I7609,'产品计算'!I7610,'产品计算'!I7611,'产品计算'!I7612,'产品计算'!I7613,'产品计算'!I7614,'产品计算'!I7615,'产品计算'!I7616,'产品计算'!I7617,'产品计算'!I7692,'产品计算'!I7693,'产品计算'!I7694,'产品计算'!I7695,'产品计算'!I7696,'产品计算'!I7697,'产品计算'!I7698,'产品计算'!I7699,'产品计算'!I7700,'产品计算'!I7701,'产品计算'!I7702,'产品计算'!I7703,'产品计算'!I7704,'产品计算'!I7705,'产品计算'!I7706,'产品计算'!I7707,'产品计算'!I7708,'产品计算'!I7709,'产品计算'!I7710,'产品计算'!I7711,'产品计算'!I7712,'产品计算'!I7713,'产品计算'!I7788,'产品计算'!I7789,'产品计算'!I7790,'产品计算'!I7791,'产品计算'!I7792,'产品计算'!I7793,'产品计算'!I7794,'产品计算'!I7795,'产品计算'!I7796,'产品计算'!I7797,'产品计算'!I7798,'产品计算'!I7799,'产品计算'!I7800,'产品计算'!I7801,'产品计算'!I7802,'产品计算'!I7803,'产品计算'!I7804,'产品计算'!I7805,'产品计算'!I7806,'产品计算'!I7807,'产品计算'!I7808,'产品计算'!I7809,'产品计算'!I7884,'产品计算'!I7885,'产品计算'!I7886,'产品计算'!I7887,'产品计算'!I7888,'产品计算'!I7889,'产品计算'!I7890,'产品计算'!I7891,'产品计算'!I7892,'产品计算'!I7893,'产品计算'!I7894,'产品计算'!I7895,'产品计算'!I7896,'产品计算'!I7897,'产品计算'!I7898,'产品计算'!I7899,'产品计算'!I7900,'产品计算'!I7901,'产品计算'!I7902,'产品计算'!I7903,'产品计算'!I7904,'产品计算'!I7905,'产品计算'!I7980,'产品计算'!I7981,'产品计算'!I7982,'产品计算'!I7983,'产品计算'!I7984,'产品计算'!I7985,'产品计算'!I7986,'产品计算'!I7987,'产品计算'!I7988,'产品计算'!I7989,'产品计算'!I7990,'产品计算'!I7991,'产品计算'!I7992,'产品计算'!I7993,'产品计算'!I7994,'产品计算'!I7995,'产品计算'!I7996,'产品计算'!I7997,'产品计算'!I7998,'产品计算'!I7999,'产品计算'!I8000,'产品计算'!I8001,'产品计算'!I8076,'产品计算'!I8077,'产品计算'!I8078,'产品计算'!I8079,'产品计算'!I8080,'产品计算'!I8081,'产品计算'!I8082,'产品计算'!I8083,'产品计算'!I8084,'产品计算'!I8085,'产品计算'!I8086,'产品计算'!I8087,'产品计算'!I8088,'产品计算'!I8089,'产品计算'!I8090,'产品计算'!I8091,'产品计算'!I8092,'产品计算'!I8093,'产品计算'!I8094,'产品计算'!I8095,'产品计算'!I8096,'产品计算'!I8097,'产品计算'!I8172,'产品计算'!I8173,'产品计算'!I8174,'产品计算'!I8175,'产品计算'!I8176,'产品计算'!I8177,'产品计算'!I8178,'产品计算'!I8179,'产品计算'!I8180,'产品计算'!I8181,'产品计算'!I8182,'产品计算'!I8183,'产品计算'!I8184,'产品计算'!I8185,'产品计算'!I8186,'产品计算'!I8187,'产品计算'!I8188,'产品计算'!I8189,'产品计算'!I8190,'产品计算'!I8191,'产品计算'!I8192,'产品计算'!I8193,'产品计算'!I8268,'产品计算'!I8269,'产品计算'!I8270,'产品计算'!I8271,'产品计算'!I8272,'产品计算'!I8273,'产品计算'!I8274,'产品计算'!I8275,'产品计算'!I8276,'产品计算'!I8277,'产品计算'!I8278,'产品计算'!I8279,'产品计算'!I8280,'产品计算'!I8281,'产品计算'!I8282,'产品计算'!I8283,'产品计算'!I8284,'产品计算'!I8285,'产品计算'!I8286,'产品计算'!I8287,'产品计算'!I8288,'产品计算'!I8289,'产品计算'!I8364,'产品计算'!I8365,'产品计算'!I8366,'产品计算'!I8367,'产品计算'!I8368,'产品计算'!I8369,'产品计算'!I8370,'产品计算'!I8371,'产品计算'!I8372,'产品计算'!I8373,'产品计算'!I8374,'产品计算'!I8375,'产品计算'!I8376,'产品计算'!I8377,'产品计算'!I8378,'产品计算'!I8379,'产品计算'!I8380,'产品计算'!I8381,'产品计算'!I8382,'产品计算'!I8383,'产品计算'!I8384,'产品计算'!I8385,'产品计算'!I8460,'产品计算'!I8461,'产品计算'!I8462,'产品计算'!I8463,'产品计算'!I8464,'产品计算'!I8465,'产品计算'!I8466,'产品计算'!I8467,'产品计算'!I8468,'产品计算'!I8469,'产品计算'!I8470,'产品计算'!I8471,'产品计算'!I8472,'产品计算'!I8473,'产品计算'!I8474,'产品计算'!I8475,'产品计算'!I8476,'产品计算'!I8477,'产品计算'!I8478,'产品计算'!I8479,'产品计算'!I8480,'产品计算'!I8481,'产品计算'!I8556,'产品计算'!I8557,'产品计算'!I8558,'产品计算'!I8559,'产品计算'!I8560,'产品计算'!I8561,'产品计算'!I8562,'产品计算'!I8563,'产品计算'!I8564,'产品计算'!I8565,'产品计算'!I8566,'产品计算'!I8567,'产品计算'!I8568,'产品计算'!I8569,'产品计算'!I8570,'产品计算'!I8571,'产品计算'!I8572,'产品计算'!I8573,'产品计算'!I8574,'产品计算'!I8575,'产品计算'!I8576,'产品计算'!I8577,'产品计算'!I8652,'产品计算'!I8653,'产品计算'!I8654,'产品计算'!I8655,'产品计算'!I8656,'产品计算'!I8657,'产品计算'!I8658,'产品计算'!I8659,'产品计算'!I8660,'产品计算'!I8661,'产品计算'!I8662,'产品计算'!I8663,'产品计算'!I8664,'产品计算'!I8665,'产品计算'!I8666,'产品计算'!I8667,'产品计算'!I8668,'产品计算'!I8669,'产品计算'!I8670,'产品计算'!I8671,'产品计算'!I8672,'产品计算'!I8673,'产品计算'!I8748,'产品计算'!I8749,'产品计算'!I8750,'产品计算'!I8751,'产品计算'!I8752,'产品计算'!I8753,'产品计算'!I8754,'产品计算'!I8755,'产品计算'!I8756,'产品计算'!I8757,'产品计算'!I8758,'产品计算'!I8759,'产品计算'!I8760,'产品计算'!I8761,'产品计算'!I8762,'产品计算'!I8763,'产品计算'!I8764,'产品计算'!I8765,'产品计算'!I8766,'产品计算'!I8767,'产品计算'!I8768,'产品计算'!I8769,'产品计算'!I8844,'产品计算'!I8845,'产品计算'!I8846,'产品计算'!I8847,'产品计算'!I8848,'产品计算'!I8849,'产品计算'!I8850,'产品计算'!I8851,'产品计算'!I8852,'产品计算'!I8853,'产品计算'!I8854,'产品计算'!I8855,'产品计算'!I8856,'产品计算'!I8857,'产品计算'!I8858,'产品计算'!I8859,'产品计算'!I8860,'产品计算'!I8861,'产品计算'!I8862,'产品计算'!I8863,'产品计算'!I8864,'产品计算'!I8865,'产品计算'!I8940,'产品计算'!I8941,'产品计算'!I8942,'产品计算'!I8943,'产品计算'!I8944,'产品计算'!I8945,'产品计算'!I8946,'产品计算'!I8947,'产品计算'!I8948,'产品计算'!I8949,'产品计算'!I8950,'产品计算'!I8951,'产品计算'!I8952,'产品计算'!I8953,'产品计算'!I8954,'产品计算'!I8955,'产品计算'!I8956,'产品计算'!I8957,'产品计算'!I8958,'产品计算'!I8959,'产品计算'!I8960,'产品计算'!I8961,'产品计算'!I9036,'产品计算'!I9037,'产品计算'!I9038,'产品计算'!I9039,'产品计算'!I9040,'产品计算'!I9041,'产品计算'!I9042,'产品计算'!I9043,'产品计算'!I9044,'产品计算'!I9045,'产品计算'!I9046,'产品计算'!I9047,'产品计算'!I9048,'产品计算'!I9049,'产品计算'!I9050,'产品计算'!I9051,'产品计算'!I9052,'产品计算'!I9053,'产品计算'!I9054,'产品计算'!I9055,'产品计算'!I9056,'产品计算'!I9057,'产品计算'!I9132,'产品计算'!I9133,'产品计算'!I9134,'产品计算'!I9135,'产品计算'!I9136,'产品计算'!I9137,'产品计算'!I9138,'产品计算'!I9139,'产品计算'!I9140,'产品计算'!I9141,'产品计算'!I9142,'产品计算'!I9143,'产品计算'!I9144,'产品计算'!I9145,'产品计算'!I9146,'产品计算'!I9147,'产品计算'!I9148,'产品计算'!I9149,'产品计算'!I9150,'产品计算'!I9151,'产品计算'!I9152,'产品计算'!I9153,'产品计算'!I9228,'产品计算'!I9229,'产品计算'!I9230,'产品计算'!I9231,'产品计算'!I9232,'产品计算'!I9233,'产品计算'!I9234,'产品计算'!I9235,'产品计算'!I9236,'产品计算'!I9237,'产品计算'!I9238,'产品计算'!I9239,'产品计算'!I9240,'产品计算'!I9241,'产品计算'!I9242,'产品计算'!I9243,'产品计算'!I9244,'产品计算'!I9245,'产品计算'!I9246,'产品计算'!I9247,'产品计算'!I9248,'产品计算'!I9249,'产品计算'!I9324,'产品计算'!I9325,'产品计算'!I9326,'产品计算'!I9327,'产品计算'!I9328,'产品计算'!I9329,'产品计算'!I9330,'产品计算'!I9331,'产品计算'!I9332,'产品计算'!I9333,'产品计算'!I9334,'产品计算'!I9335,'产品计算'!I9336,'产品计算'!I9337,'产品计算'!I9338,'产品计算'!I9339,'产品计算'!I9340,'产品计算'!I9341,'产品计算'!I9342,'产品计算'!I9343,'产品计算'!I9344,'产品计算'!I9345),"n.a.")</x:f>
        <x:v>129.03940370000004</x:v>
      </x:c>
      <x:c r="E6" s="10" t="n">
        <x:f>IF(COUNT(C6,F6)=2,IF(F6&gt;0,C6/F6,"n.a."),"n.a.")</x:f>
        <x:v>0.18236678430140787</x:v>
      </x:c>
      <x:c r="F6" s="9" t="n">
        <x:f>IF(COUNT('原始字段'!E8918,'原始字段'!E8920,'原始字段'!E8931,'原始字段'!E8937,'原始字段'!E8939,'原始字段'!E8946,'原始字段'!E8949,'原始字段'!E8959,'原始字段'!E8960,'原始字段'!E8961,'原始字段'!E8962,'原始字段'!E8963,'原始字段'!E8964,'原始字段'!E8965,'原始字段'!E8966,'原始字段'!E8968,'原始字段'!E8969,'原始字段'!E8971,'原始字段'!E8978,'原始字段'!E8979,'原始字段'!E8985,'原始字段'!E8992)=22,SUM('原始字段'!E8918,'原始字段'!E8920,'原始字段'!E8931,'原始字段'!E8937,'原始字段'!E8939,'原始字段'!E8946,'原始字段'!E8949,'原始字段'!E8959,'原始字段'!E8960,'原始字段'!E8961,'原始字段'!E8962,'原始字段'!E8963,'原始字段'!E8964,'原始字段'!E8965,'原始字段'!E8966,'原始字段'!E8968,'原始字段'!E8969,'原始字段'!E8971,'原始字段'!E8978,'原始字段'!E8979,'原始字段'!E8985,'原始字段'!E8992),"n.a.")</x:f>
        <x:v>667.9477946964031</x:v>
      </x:c>
      <x:c r="G6" s="11" t="str">
        <x:v>22 / 22</x:v>
      </x:c>
      <x:c r="H6" s="7" t="d">
        <x:v>2026-10-23T00:00:00.000Z</x:v>
      </x:c>
    </x:row>
    <x:row r="7" ht="25" customHeight="1">
      <x:c r="A7" s="1" t="str">
        <x:v>中证1000</x:v>
      </x:c>
      <x:c r="B7" s="9" t="n">
        <x:f>'历史矩阵'!D5</x:f>
        <x:v>51.358798</x:v>
      </x:c>
      <x:c r="C7" s="9" t="n">
        <x:f>IF(COUNT('产品计算'!I8962,'产品计算'!I8963,'产品计算'!I8964,'产品计算'!I8965,'产品计算'!I8966,'产品计算'!I8967,'产品计算'!I8968,'产品计算'!I9058,'产品计算'!I9059,'产品计算'!I9060,'产品计算'!I9061,'产品计算'!I9062,'产品计算'!I9063,'产品计算'!I9064,'产品计算'!I9154,'产品计算'!I9155,'产品计算'!I9156,'产品计算'!I9157,'产品计算'!I9158,'产品计算'!I9159,'产品计算'!I9160,'产品计算'!I9250,'产品计算'!I9251,'产品计算'!I9252,'产品计算'!I9253,'产品计算'!I9254,'产品计算'!I9255,'产品计算'!I9256,'产品计算'!I9346,'产品计算'!I9347,'产品计算'!I9348,'产品计算'!I9349,'产品计算'!I9350,'产品计算'!I9351,'产品计算'!I9352)=35,SUM('产品计算'!I8962,'产品计算'!I8963,'产品计算'!I8964,'产品计算'!I8965,'产品计算'!I8966,'产品计算'!I8967,'产品计算'!I8968,'产品计算'!I9058,'产品计算'!I9059,'产品计算'!I9060,'产品计算'!I9061,'产品计算'!I9062,'产品计算'!I9063,'产品计算'!I9064,'产品计算'!I9154,'产品计算'!I9155,'产品计算'!I9156,'产品计算'!I9157,'产品计算'!I9158,'产品计算'!I9159,'产品计算'!I9160,'产品计算'!I9250,'产品计算'!I9251,'产品计算'!I9252,'产品计算'!I9253,'产品计算'!I9254,'产品计算'!I9255,'产品计算'!I9256,'产品计算'!I9346,'产品计算'!I9347,'产品计算'!I9348,'产品计算'!I9349,'产品计算'!I9350,'产品计算'!I9351,'产品计算'!I9352),"n.a.")</x:f>
        <x:v>89.315222</x:v>
      </x:c>
      <x:c r="D7" s="9" t="n">
        <x:f>IF(COUNT('产品计算'!I7522,'产品计算'!I7523,'产品计算'!I7524,'产品计算'!I7525,'产品计算'!I7526,'产品计算'!I7527,'产品计算'!I7528,'产品计算'!I7618,'产品计算'!I7619,'产品计算'!I7620,'产品计算'!I7621,'产品计算'!I7622,'产品计算'!I7623,'产品计算'!I7624,'产品计算'!I7714,'产品计算'!I7715,'产品计算'!I7716,'产品计算'!I7717,'产品计算'!I7718,'产品计算'!I7719,'产品计算'!I7720,'产品计算'!I7810,'产品计算'!I7811,'产品计算'!I7812,'产品计算'!I7813,'产品计算'!I7814,'产品计算'!I7815,'产品计算'!I7816,'产品计算'!I7906,'产品计算'!I7907,'产品计算'!I7908,'产品计算'!I7909,'产品计算'!I7910,'产品计算'!I7911,'产品计算'!I7912,'产品计算'!I8002,'产品计算'!I8003,'产品计算'!I8004,'产品计算'!I8005,'产品计算'!I8006,'产品计算'!I8007,'产品计算'!I8008,'产品计算'!I8098,'产品计算'!I8099,'产品计算'!I8100,'产品计算'!I8101,'产品计算'!I8102,'产品计算'!I8103,'产品计算'!I8104,'产品计算'!I8194,'产品计算'!I8195,'产品计算'!I8196,'产品计算'!I8197,'产品计算'!I8198,'产品计算'!I8199,'产品计算'!I8200,'产品计算'!I8290,'产品计算'!I8291,'产品计算'!I8292,'产品计算'!I8293,'产品计算'!I8294,'产品计算'!I8295,'产品计算'!I8296,'产品计算'!I8386,'产品计算'!I8387,'产品计算'!I8388,'产品计算'!I8389,'产品计算'!I8390,'产品计算'!I8391,'产品计算'!I8392,'产品计算'!I8482,'产品计算'!I8483,'产品计算'!I8484,'产品计算'!I8485,'产品计算'!I8486,'产品计算'!I8487,'产品计算'!I8488,'产品计算'!I8578,'产品计算'!I8579,'产品计算'!I8580,'产品计算'!I8581,'产品计算'!I8582,'产品计算'!I8583,'产品计算'!I8584,'产品计算'!I8674,'产品计算'!I8675,'产品计算'!I8676,'产品计算'!I8677,'产品计算'!I8678,'产品计算'!I8679,'产品计算'!I8680,'产品计算'!I8770,'产品计算'!I8771,'产品计算'!I8772,'产品计算'!I8773,'产品计算'!I8774,'产品计算'!I8775,'产品计算'!I8776,'产品计算'!I8866,'产品计算'!I8867,'产品计算'!I8868,'产品计算'!I8869,'产品计算'!I8870,'产品计算'!I8871,'产品计算'!I8872,'产品计算'!I8962,'产品计算'!I8963,'产品计算'!I8964,'产品计算'!I8965,'产品计算'!I8966,'产品计算'!I8967,'产品计算'!I8968,'产品计算'!I9058,'产品计算'!I9059,'产品计算'!I9060,'产品计算'!I9061,'产品计算'!I9062,'产品计算'!I9063,'产品计算'!I9064,'产品计算'!I9154,'产品计算'!I9155,'产品计算'!I9156,'产品计算'!I9157,'产品计算'!I9158,'产品计算'!I9159,'产品计算'!I9160,'产品计算'!I9250,'产品计算'!I9251,'产品计算'!I9252,'产品计算'!I9253,'产品计算'!I9254,'产品计算'!I9255,'产品计算'!I9256,'产品计算'!I9346,'产品计算'!I9347,'产品计算'!I9348,'产品计算'!I9349,'产品计算'!I9350,'产品计算'!I9351,'产品计算'!I9352)=140,SUM('产品计算'!I7522,'产品计算'!I7523,'产品计算'!I7524,'产品计算'!I7525,'产品计算'!I7526,'产品计算'!I7527,'产品计算'!I7528,'产品计算'!I7618,'产品计算'!I7619,'产品计算'!I7620,'产品计算'!I7621,'产品计算'!I7622,'产品计算'!I7623,'产品计算'!I7624,'产品计算'!I7714,'产品计算'!I7715,'产品计算'!I7716,'产品计算'!I7717,'产品计算'!I7718,'产品计算'!I7719,'产品计算'!I7720,'产品计算'!I7810,'产品计算'!I7811,'产品计算'!I7812,'产品计算'!I7813,'产品计算'!I7814,'产品计算'!I7815,'产品计算'!I7816,'产品计算'!I7906,'产品计算'!I7907,'产品计算'!I7908,'产品计算'!I7909,'产品计算'!I7910,'产品计算'!I7911,'产品计算'!I7912,'产品计算'!I8002,'产品计算'!I8003,'产品计算'!I8004,'产品计算'!I8005,'产品计算'!I8006,'产品计算'!I8007,'产品计算'!I8008,'产品计算'!I8098,'产品计算'!I8099,'产品计算'!I8100,'产品计算'!I8101,'产品计算'!I8102,'产品计算'!I8103,'产品计算'!I8104,'产品计算'!I8194,'产品计算'!I8195,'产品计算'!I8196,'产品计算'!I8197,'产品计算'!I8198,'产品计算'!I8199,'产品计算'!I8200,'产品计算'!I8290,'产品计算'!I8291,'产品计算'!I8292,'产品计算'!I8293,'产品计算'!I8294,'产品计算'!I8295,'产品计算'!I8296,'产品计算'!I8386,'产品计算'!I8387,'产品计算'!I8388,'产品计算'!I8389,'产品计算'!I8390,'产品计算'!I8391,'产品计算'!I8392,'产品计算'!I8482,'产品计算'!I8483,'产品计算'!I8484,'产品计算'!I8485,'产品计算'!I8486,'产品计算'!I8487,'产品计算'!I8488,'产品计算'!I8578,'产品计算'!I8579,'产品计算'!I8580,'产品计算'!I8581,'产品计算'!I8582,'产品计算'!I8583,'产品计算'!I8584,'产品计算'!I8674,'产品计算'!I8675,'产品计算'!I8676,'产品计算'!I8677,'产品计算'!I8678,'产品计算'!I8679,'产品计算'!I8680,'产品计算'!I8770,'产品计算'!I8771,'产品计算'!I8772,'产品计算'!I8773,'产品计算'!I8774,'产品计算'!I8775,'产品计算'!I8776,'产品计算'!I8866,'产品计算'!I8867,'产品计算'!I8868,'产品计算'!I8869,'产品计算'!I8870,'产品计算'!I8871,'产品计算'!I8872,'产品计算'!I8962,'产品计算'!I8963,'产品计算'!I8964,'产品计算'!I8965,'产品计算'!I8966,'产品计算'!I8967,'产品计算'!I8968,'产品计算'!I9058,'产品计算'!I9059,'产品计算'!I9060,'产品计算'!I9061,'产品计算'!I9062,'产品计算'!I9063,'产品计算'!I9064,'产品计算'!I9154,'产品计算'!I9155,'产品计算'!I9156,'产品计算'!I9157,'产品计算'!I9158,'产品计算'!I9159,'产品计算'!I9160,'产品计算'!I9250,'产品计算'!I9251,'产品计算'!I9252,'产品计算'!I9253,'产品计算'!I9254,'产品计算'!I9255,'产品计算'!I9256,'产品计算'!I9346,'产品计算'!I9347,'产品计算'!I9348,'产品计算'!I9349,'产品计算'!I9350,'产品计算'!I9351,'产品计算'!I9352),"n.a.")</x:f>
        <x:v>174.24970700000003</x:v>
      </x:c>
      <x:c r="E7" s="10" t="n">
        <x:f>IF(COUNT(C7,F7)=2,IF(F7&gt;0,C7/F7,"n.a."),"n.a.")</x:f>
        <x:v>0.20651366180192385</x:v>
      </x:c>
      <x:c r="F7" s="9" t="n">
        <x:f>IF(COUNT('原始字段'!E8926,'原始字段'!E8927,'原始字段'!E8933,'原始字段'!E8967,'原始字段'!E8981,'原始字段'!E8982,'原始字段'!E8983)=7,SUM('原始字段'!E8926,'原始字段'!E8927,'原始字段'!E8933,'原始字段'!E8967,'原始字段'!E8981,'原始字段'!E8982,'原始字段'!E8983),"n.a.")</x:f>
        <x:v>432.490621785914</x:v>
      </x:c>
      <x:c r="G7" s="11" t="str">
        <x:v>7 / 7</x:v>
      </x:c>
      <x:c r="H7" s="7" t="d">
        <x:v>2026-10-23T00:00:00.000Z</x:v>
      </x:c>
    </x:row>
    <x:row r="8" ht="25" customHeight="1">
      <x:c r="A8" s="1" t="str">
        <x:v>中证2000</x:v>
      </x:c>
      <x:c r="B8" s="9" t="n">
        <x:f>'历史矩阵'!E5</x:f>
        <x:v>4.741166499999999</x:v>
      </x:c>
      <x:c r="C8" s="9" t="n">
        <x:f>IF(COUNT('产品计算'!I8969,'产品计算'!I8970,'产品计算'!I8971,'产品计算'!I8972,'产品计算'!I8973,'产品计算'!I8974,'产品计算'!I8975,'产品计算'!I8976,'产品计算'!I8977,'产品计算'!I8978,'产品计算'!I9065,'产品计算'!I9066,'产品计算'!I9067,'产品计算'!I9068,'产品计算'!I9069,'产品计算'!I9070,'产品计算'!I9071,'产品计算'!I9072,'产品计算'!I9073,'产品计算'!I9074,'产品计算'!I9161,'产品计算'!I9162,'产品计算'!I9163,'产品计算'!I9164,'产品计算'!I9165,'产品计算'!I9166,'产品计算'!I9167,'产品计算'!I9168,'产品计算'!I9169,'产品计算'!I9170,'产品计算'!I9257,'产品计算'!I9258,'产品计算'!I9259,'产品计算'!I9260,'产品计算'!I9261,'产品计算'!I9262,'产品计算'!I9263,'产品计算'!I9264,'产品计算'!I9265,'产品计算'!I9266,'产品计算'!I9353,'产品计算'!I9354,'产品计算'!I9355,'产品计算'!I9356,'产品计算'!I9357,'产品计算'!I9358,'产品计算'!I9359,'产品计算'!I9360,'产品计算'!I9361,'产品计算'!I9362)=50,SUM('产品计算'!I8969,'产品计算'!I8970,'产品计算'!I8971,'产品计算'!I8972,'产品计算'!I8973,'产品计算'!I8974,'产品计算'!I8975,'产品计算'!I8976,'产品计算'!I8977,'产品计算'!I8978,'产品计算'!I9065,'产品计算'!I9066,'产品计算'!I9067,'产品计算'!I9068,'产品计算'!I9069,'产品计算'!I9070,'产品计算'!I9071,'产品计算'!I9072,'产品计算'!I9073,'产品计算'!I9074,'产品计算'!I9161,'产品计算'!I9162,'产品计算'!I9163,'产品计算'!I9164,'产品计算'!I9165,'产品计算'!I9166,'产品计算'!I9167,'产品计算'!I9168,'产品计算'!I9169,'产品计算'!I9170,'产品计算'!I9257,'产品计算'!I9258,'产品计算'!I9259,'产品计算'!I9260,'产品计算'!I9261,'产品计算'!I9262,'产品计算'!I9263,'产品计算'!I9264,'产品计算'!I9265,'产品计算'!I9266,'产品计算'!I9353,'产品计算'!I9354,'产品计算'!I9355,'产品计算'!I9356,'产品计算'!I9357,'产品计算'!I9358,'产品计算'!I9359,'产品计算'!I9360,'产品计算'!I9361,'产品计算'!I9362),"n.a.")</x:f>
        <x:v>16.849325500000003</x:v>
      </x:c>
      <x:c r="D8" s="9" t="n">
        <x:f>IF(COUNT('产品计算'!I7529,'产品计算'!I7530,'产品计算'!I7531,'产品计算'!I7532,'产品计算'!I7533,'产品计算'!I7534,'产品计算'!I7535,'产品计算'!I7536,'产品计算'!I7537,'产品计算'!I7538,'产品计算'!I7625,'产品计算'!I7626,'产品计算'!I7627,'产品计算'!I7628,'产品计算'!I7629,'产品计算'!I7630,'产品计算'!I7631,'产品计算'!I7632,'产品计算'!I7633,'产品计算'!I7634,'产品计算'!I7721,'产品计算'!I7722,'产品计算'!I7723,'产品计算'!I7724,'产品计算'!I7725,'产品计算'!I7726,'产品计算'!I7727,'产品计算'!I7728,'产品计算'!I7729,'产品计算'!I7730,'产品计算'!I7817,'产品计算'!I7818,'产品计算'!I7819,'产品计算'!I7820,'产品计算'!I7821,'产品计算'!I7822,'产品计算'!I7823,'产品计算'!I7824,'产品计算'!I7825,'产品计算'!I7826,'产品计算'!I7913,'产品计算'!I7914,'产品计算'!I7915,'产品计算'!I7916,'产品计算'!I7917,'产品计算'!I7918,'产品计算'!I7919,'产品计算'!I7920,'产品计算'!I7921,'产品计算'!I7922,'产品计算'!I8009,'产品计算'!I8010,'产品计算'!I8011,'产品计算'!I8012,'产品计算'!I8013,'产品计算'!I8014,'产品计算'!I8015,'产品计算'!I8016,'产品计算'!I8017,'产品计算'!I8018,'产品计算'!I8105,'产品计算'!I8106,'产品计算'!I8107,'产品计算'!I8108,'产品计算'!I8109,'产品计算'!I8110,'产品计算'!I8111,'产品计算'!I8112,'产品计算'!I8113,'产品计算'!I8114,'产品计算'!I8201,'产品计算'!I8202,'产品计算'!I8203,'产品计算'!I8204,'产品计算'!I8205,'产品计算'!I8206,'产品计算'!I8207,'产品计算'!I8208,'产品计算'!I8209,'产品计算'!I8210,'产品计算'!I8297,'产品计算'!I8298,'产品计算'!I8299,'产品计算'!I8300,'产品计算'!I8301,'产品计算'!I8302,'产品计算'!I8303,'产品计算'!I8304,'产品计算'!I8305,'产品计算'!I8306,'产品计算'!I8393,'产品计算'!I8394,'产品计算'!I8395,'产品计算'!I8396,'产品计算'!I8397,'产品计算'!I8398,'产品计算'!I8399,'产品计算'!I8400,'产品计算'!I8401,'产品计算'!I8402,'产品计算'!I8489,'产品计算'!I8490,'产品计算'!I8491,'产品计算'!I8492,'产品计算'!I8493,'产品计算'!I8494,'产品计算'!I8495,'产品计算'!I8496,'产品计算'!I8497,'产品计算'!I8498,'产品计算'!I8585,'产品计算'!I8586,'产品计算'!I8587,'产品计算'!I8588,'产品计算'!I8589,'产品计算'!I8590,'产品计算'!I8591,'产品计算'!I8592,'产品计算'!I8593,'产品计算'!I8594,'产品计算'!I8681,'产品计算'!I8682,'产品计算'!I8683,'产品计算'!I8684,'产品计算'!I8685,'产品计算'!I8686,'产品计算'!I8687,'产品计算'!I8688,'产品计算'!I8689,'产品计算'!I8690,'产品计算'!I8777,'产品计算'!I8778,'产品计算'!I8779,'产品计算'!I8780,'产品计算'!I8781,'产品计算'!I8782,'产品计算'!I8783,'产品计算'!I8784,'产品计算'!I8785,'产品计算'!I8786,'产品计算'!I8873,'产品计算'!I8874,'产品计算'!I8875,'产品计算'!I8876,'产品计算'!I8877,'产品计算'!I8878,'产品计算'!I8879,'产品计算'!I8880,'产品计算'!I8881,'产品计算'!I8882,'产品计算'!I8969,'产品计算'!I8970,'产品计算'!I8971,'产品计算'!I8972,'产品计算'!I8973,'产品计算'!I8974,'产品计算'!I8975,'产品计算'!I8976,'产品计算'!I8977,'产品计算'!I8978,'产品计算'!I9065,'产品计算'!I9066,'产品计算'!I9067,'产品计算'!I9068,'产品计算'!I9069,'产品计算'!I9070,'产品计算'!I9071,'产品计算'!I9072,'产品计算'!I9073,'产品计算'!I9074,'产品计算'!I9161,'产品计算'!I9162,'产品计算'!I9163,'产品计算'!I9164,'产品计算'!I9165,'产品计算'!I9166,'产品计算'!I9167,'产品计算'!I9168,'产品计算'!I9169,'产品计算'!I9170,'产品计算'!I9257,'产品计算'!I9258,'产品计算'!I9259,'产品计算'!I9260,'产品计算'!I9261,'产品计算'!I9262,'产品计算'!I9263,'产品计算'!I9264,'产品计算'!I9265,'产品计算'!I9266,'产品计算'!I9353,'产品计算'!I9354,'产品计算'!I9355,'产品计算'!I9356,'产品计算'!I9357,'产品计算'!I9358,'产品计算'!I9359,'产品计算'!I9360,'产品计算'!I9361,'产品计算'!I9362)=200,SUM('产品计算'!I7529,'产品计算'!I7530,'产品计算'!I7531,'产品计算'!I7532,'产品计算'!I7533,'产品计算'!I7534,'产品计算'!I7535,'产品计算'!I7536,'产品计算'!I7537,'产品计算'!I7538,'产品计算'!I7625,'产品计算'!I7626,'产品计算'!I7627,'产品计算'!I7628,'产品计算'!I7629,'产品计算'!I7630,'产品计算'!I7631,'产品计算'!I7632,'产品计算'!I7633,'产品计算'!I7634,'产品计算'!I7721,'产品计算'!I7722,'产品计算'!I7723,'产品计算'!I7724,'产品计算'!I7725,'产品计算'!I7726,'产品计算'!I7727,'产品计算'!I7728,'产品计算'!I7729,'产品计算'!I7730,'产品计算'!I7817,'产品计算'!I7818,'产品计算'!I7819,'产品计算'!I7820,'产品计算'!I7821,'产品计算'!I7822,'产品计算'!I7823,'产品计算'!I7824,'产品计算'!I7825,'产品计算'!I7826,'产品计算'!I7913,'产品计算'!I7914,'产品计算'!I7915,'产品计算'!I7916,'产品计算'!I7917,'产品计算'!I7918,'产品计算'!I7919,'产品计算'!I7920,'产品计算'!I7921,'产品计算'!I7922,'产品计算'!I8009,'产品计算'!I8010,'产品计算'!I8011,'产品计算'!I8012,'产品计算'!I8013,'产品计算'!I8014,'产品计算'!I8015,'产品计算'!I8016,'产品计算'!I8017,'产品计算'!I8018,'产品计算'!I8105,'产品计算'!I8106,'产品计算'!I8107,'产品计算'!I8108,'产品计算'!I8109,'产品计算'!I8110,'产品计算'!I8111,'产品计算'!I8112,'产品计算'!I8113,'产品计算'!I8114,'产品计算'!I8201,'产品计算'!I8202,'产品计算'!I8203,'产品计算'!I8204,'产品计算'!I8205,'产品计算'!I8206,'产品计算'!I8207,'产品计算'!I8208,'产品计算'!I8209,'产品计算'!I8210,'产品计算'!I8297,'产品计算'!I8298,'产品计算'!I8299,'产品计算'!I8300,'产品计算'!I8301,'产品计算'!I8302,'产品计算'!I8303,'产品计算'!I8304,'产品计算'!I8305,'产品计算'!I8306,'产品计算'!I8393,'产品计算'!I8394,'产品计算'!I8395,'产品计算'!I8396,'产品计算'!I8397,'产品计算'!I8398,'产品计算'!I8399,'产品计算'!I8400,'产品计算'!I8401,'产品计算'!I8402,'产品计算'!I8489,'产品计算'!I8490,'产品计算'!I8491,'产品计算'!I8492,'产品计算'!I8493,'产品计算'!I8494,'产品计算'!I8495,'产品计算'!I8496,'产品计算'!I8497,'产品计算'!I8498,'产品计算'!I8585,'产品计算'!I8586,'产品计算'!I8587,'产品计算'!I8588,'产品计算'!I8589,'产品计算'!I8590,'产品计算'!I8591,'产品计算'!I8592,'产品计算'!I8593,'产品计算'!I8594,'产品计算'!I8681,'产品计算'!I8682,'产品计算'!I8683,'产品计算'!I8684,'产品计算'!I8685,'产品计算'!I8686,'产品计算'!I8687,'产品计算'!I8688,'产品计算'!I8689,'产品计算'!I8690,'产品计算'!I8777,'产品计算'!I8778,'产品计算'!I8779,'产品计算'!I8780,'产品计算'!I8781,'产品计算'!I8782,'产品计算'!I8783,'产品计算'!I8784,'产品计算'!I8785,'产品计算'!I8786,'产品计算'!I8873,'产品计算'!I8874,'产品计算'!I8875,'产品计算'!I8876,'产品计算'!I8877,'产品计算'!I8878,'产品计算'!I8879,'产品计算'!I8880,'产品计算'!I8881,'产品计算'!I8882,'产品计算'!I8969,'产品计算'!I8970,'产品计算'!I8971,'产品计算'!I8972,'产品计算'!I8973,'产品计算'!I8974,'产品计算'!I8975,'产品计算'!I8976,'产品计算'!I8977,'产品计算'!I8978,'产品计算'!I9065,'产品计算'!I9066,'产品计算'!I9067,'产品计算'!I9068,'产品计算'!I9069,'产品计算'!I9070,'产品计算'!I9071,'产品计算'!I9072,'产品计算'!I9073,'产品计算'!I9074,'产品计算'!I9161,'产品计算'!I9162,'产品计算'!I9163,'产品计算'!I9164,'产品计算'!I9165,'产品计算'!I9166,'产品计算'!I9167,'产品计算'!I9168,'产品计算'!I9169,'产品计算'!I9170,'产品计算'!I9257,'产品计算'!I9258,'产品计算'!I9259,'产品计算'!I9260,'产品计算'!I9261,'产品计算'!I9262,'产品计算'!I9263,'产品计算'!I9264,'产品计算'!I9265,'产品计算'!I9266,'产品计算'!I9353,'产品计算'!I9354,'产品计算'!I9355,'产品计算'!I9356,'产品计算'!I9357,'产品计算'!I9358,'产品计算'!I9359,'产品计算'!I9360,'产品计算'!I9361,'产品计算'!I9362),"n.a.")</x:f>
        <x:v>21.665619</x:v>
      </x:c>
      <x:c r="E8" s="10" t="n">
        <x:f>IF(COUNT(C8,F8)=2,IF(F8&gt;0,C8/F8,"n.a."),"n.a.")</x:f>
        <x:v>0.21218317852821234</x:v>
      </x:c>
      <x:c r="F8" s="9" t="n">
        <x:f>IF(COUNT('原始字段'!E8921,'原始字段'!E8922,'原始字段'!E8923,'原始字段'!E8924,'原始字段'!E8925,'原始字段'!E8984,'原始字段'!E8986,'原始字段'!E8988,'原始字段'!E8989,'原始字段'!E8990)=10,SUM('原始字段'!E8921,'原始字段'!E8922,'原始字段'!E8923,'原始字段'!E8924,'原始字段'!E8925,'原始字段'!E8984,'原始字段'!E8986,'原始字段'!E8988,'原始字段'!E8989,'原始字段'!E8990),"n.a.")</x:f>
        <x:v>79.40933686107299</x:v>
      </x:c>
      <x:c r="G8" s="11" t="str">
        <x:v>10 / 10</x:v>
      </x:c>
      <x:c r="H8" s="7" t="d">
        <x:v>2026-10-23T00:00:00.000Z</x:v>
      </x:c>
    </x:row>
    <x:row r="9" ht="25" customHeight="1">
      <x:c r="A9" s="1" t="str">
        <x:v>创业板指</x:v>
      </x:c>
      <x:c r="B9" s="9" t="n">
        <x:f>'历史矩阵'!F5</x:f>
        <x:v>74.8139665</x:v>
      </x:c>
      <x:c r="C9" s="9" t="n">
        <x:f>IF(COUNT('产品计算'!I8979,'产品计算'!I8980,'产品计算'!I8981,'产品计算'!I8982,'产品计算'!I8983,'产品计算'!I8984,'产品计算'!I8985,'产品计算'!I8986,'产品计算'!I8987,'产品计算'!I8988,'产品计算'!I8989,'产品计算'!I8990,'产品计算'!I8991,'产品计算'!I8992,'产品计算'!I8993,'产品计算'!I9075,'产品计算'!I9076,'产品计算'!I9077,'产品计算'!I9078,'产品计算'!I9079,'产品计算'!I9080,'产品计算'!I9081,'产品计算'!I9082,'产品计算'!I9083,'产品计算'!I9084,'产品计算'!I9085,'产品计算'!I9086,'产品计算'!I9087,'产品计算'!I9088,'产品计算'!I9089,'产品计算'!I9171,'产品计算'!I9172,'产品计算'!I9173,'产品计算'!I9174,'产品计算'!I9175,'产品计算'!I9176,'产品计算'!I9177,'产品计算'!I9178,'产品计算'!I9179,'产品计算'!I9180,'产品计算'!I9181,'产品计算'!I9182,'产品计算'!I9183,'产品计算'!I9184,'产品计算'!I9185,'产品计算'!I9267,'产品计算'!I9268,'产品计算'!I9269,'产品计算'!I9270,'产品计算'!I9271,'产品计算'!I9272,'产品计算'!I9273,'产品计算'!I9274,'产品计算'!I9275,'产品计算'!I9276,'产品计算'!I9277,'产品计算'!I9278,'产品计算'!I9279,'产品计算'!I9280,'产品计算'!I9281,'产品计算'!I9363,'产品计算'!I9364,'产品计算'!I9365,'产品计算'!I9366,'产品计算'!I9367,'产品计算'!I9368,'产品计算'!I9369,'产品计算'!I9370,'产品计算'!I9371,'产品计算'!I9372,'产品计算'!I9373,'产品计算'!I9374,'产品计算'!I9375,'产品计算'!I9376,'产品计算'!I9377)=75,SUM('产品计算'!I8979,'产品计算'!I8980,'产品计算'!I8981,'产品计算'!I8982,'产品计算'!I8983,'产品计算'!I8984,'产品计算'!I8985,'产品计算'!I8986,'产品计算'!I8987,'产品计算'!I8988,'产品计算'!I8989,'产品计算'!I8990,'产品计算'!I8991,'产品计算'!I8992,'产品计算'!I8993,'产品计算'!I9075,'产品计算'!I9076,'产品计算'!I9077,'产品计算'!I9078,'产品计算'!I9079,'产品计算'!I9080,'产品计算'!I9081,'产品计算'!I9082,'产品计算'!I9083,'产品计算'!I9084,'产品计算'!I9085,'产品计算'!I9086,'产品计算'!I9087,'产品计算'!I9088,'产品计算'!I9089,'产品计算'!I9171,'产品计算'!I9172,'产品计算'!I9173,'产品计算'!I9174,'产品计算'!I9175,'产品计算'!I9176,'产品计算'!I9177,'产品计算'!I9178,'产品计算'!I9179,'产品计算'!I9180,'产品计算'!I9181,'产品计算'!I9182,'产品计算'!I9183,'产品计算'!I9184,'产品计算'!I9185,'产品计算'!I9267,'产品计算'!I9268,'产品计算'!I9269,'产品计算'!I9270,'产品计算'!I9271,'产品计算'!I9272,'产品计算'!I9273,'产品计算'!I9274,'产品计算'!I9275,'产品计算'!I9276,'产品计算'!I9277,'产品计算'!I9278,'产品计算'!I9279,'产品计算'!I9280,'产品计算'!I9281,'产品计算'!I9363,'产品计算'!I9364,'产品计算'!I9365,'产品计算'!I9366,'产品计算'!I9367,'产品计算'!I9368,'产品计算'!I9369,'产品计算'!I9370,'产品计算'!I9371,'产品计算'!I9372,'产品计算'!I9373,'产品计算'!I9374,'产品计算'!I9375,'产品计算'!I9376,'产品计算'!I9377),"n.a.")</x:f>
        <x:v>247.17890419999998</x:v>
      </x:c>
      <x:c r="D9" s="9" t="n">
        <x:f>IF(COUNT('产品计算'!I7539,'产品计算'!I7540,'产品计算'!I7541,'产品计算'!I7542,'产品计算'!I7543,'产品计算'!I7544,'产品计算'!I7545,'产品计算'!I7546,'产品计算'!I7547,'产品计算'!I7548,'产品计算'!I7549,'产品计算'!I7550,'产品计算'!I7551,'产品计算'!I7552,'产品计算'!I7553,'产品计算'!I7635,'产品计算'!I7636,'产品计算'!I7637,'产品计算'!I7638,'产品计算'!I7639,'产品计算'!I7640,'产品计算'!I7641,'产品计算'!I7642,'产品计算'!I7643,'产品计算'!I7644,'产品计算'!I7645,'产品计算'!I7646,'产品计算'!I7647,'产品计算'!I7648,'产品计算'!I7649,'产品计算'!I7731,'产品计算'!I7732,'产品计算'!I7733,'产品计算'!I7734,'产品计算'!I7735,'产品计算'!I7736,'产品计算'!I7737,'产品计算'!I7738,'产品计算'!I7739,'产品计算'!I7740,'产品计算'!I7741,'产品计算'!I7742,'产品计算'!I7743,'产品计算'!I7744,'产品计算'!I7745,'产品计算'!I7827,'产品计算'!I7828,'产品计算'!I7829,'产品计算'!I7830,'产品计算'!I7831,'产品计算'!I7832,'产品计算'!I7833,'产品计算'!I7834,'产品计算'!I7835,'产品计算'!I7836,'产品计算'!I7837,'产品计算'!I7838,'产品计算'!I7839,'产品计算'!I7840,'产品计算'!I7841,'产品计算'!I7923,'产品计算'!I7924,'产品计算'!I7925,'产品计算'!I7926,'产品计算'!I7927,'产品计算'!I7928,'产品计算'!I7929,'产品计算'!I7930,'产品计算'!I7931,'产品计算'!I7932,'产品计算'!I7933,'产品计算'!I7934,'产品计算'!I7935,'产品计算'!I7936,'产品计算'!I7937,'产品计算'!I8019,'产品计算'!I8020,'产品计算'!I8021,'产品计算'!I8022,'产品计算'!I8023,'产品计算'!I8024,'产品计算'!I8025,'产品计算'!I8026,'产品计算'!I8027,'产品计算'!I8028,'产品计算'!I8029,'产品计算'!I8030,'产品计算'!I8031,'产品计算'!I8032,'产品计算'!I8033,'产品计算'!I8115,'产品计算'!I8116,'产品计算'!I8117,'产品计算'!I8118,'产品计算'!I8119,'产品计算'!I8120,'产品计算'!I8121,'产品计算'!I8122,'产品计算'!I8123,'产品计算'!I8124,'产品计算'!I8125,'产品计算'!I8126,'产品计算'!I8127,'产品计算'!I8128,'产品计算'!I8129,'产品计算'!I8211,'产品计算'!I8212,'产品计算'!I8213,'产品计算'!I8214,'产品计算'!I8215,'产品计算'!I8216,'产品计算'!I8217,'产品计算'!I8218,'产品计算'!I8219,'产品计算'!I8220,'产品计算'!I8221,'产品计算'!I8222,'产品计算'!I8223,'产品计算'!I8224,'产品计算'!I8225,'产品计算'!I8307,'产品计算'!I8308,'产品计算'!I8309,'产品计算'!I8310,'产品计算'!I8311,'产品计算'!I8312,'产品计算'!I8313,'产品计算'!I8314,'产品计算'!I8315,'产品计算'!I8316,'产品计算'!I8317,'产品计算'!I8318,'产品计算'!I8319,'产品计算'!I8320,'产品计算'!I8321,'产品计算'!I8403,'产品计算'!I8404,'产品计算'!I8405,'产品计算'!I8406,'产品计算'!I8407,'产品计算'!I8408,'产品计算'!I8409,'产品计算'!I8410,'产品计算'!I8411,'产品计算'!I8412,'产品计算'!I8413,'产品计算'!I8414,'产品计算'!I8415,'产品计算'!I8416,'产品计算'!I8417,'产品计算'!I8499,'产品计算'!I8500,'产品计算'!I8501,'产品计算'!I8502,'产品计算'!I8503,'产品计算'!I8504,'产品计算'!I8505,'产品计算'!I8506,'产品计算'!I8507,'产品计算'!I8508,'产品计算'!I8509,'产品计算'!I8510,'产品计算'!I8511,'产品计算'!I8512,'产品计算'!I8513,'产品计算'!I8595,'产品计算'!I8596,'产品计算'!I8597,'产品计算'!I8598,'产品计算'!I8599,'产品计算'!I8600,'产品计算'!I8601,'产品计算'!I8602,'产品计算'!I8603,'产品计算'!I8604,'产品计算'!I8605,'产品计算'!I8606,'产品计算'!I8607,'产品计算'!I8608,'产品计算'!I8609,'产品计算'!I8691,'产品计算'!I8692,'产品计算'!I8693,'产品计算'!I8694,'产品计算'!I8695,'产品计算'!I8696,'产品计算'!I8697,'产品计算'!I8698,'产品计算'!I8699,'产品计算'!I8700,'产品计算'!I8701,'产品计算'!I8702,'产品计算'!I8703,'产品计算'!I8704,'产品计算'!I8705,'产品计算'!I8787,'产品计算'!I8788,'产品计算'!I8789,'产品计算'!I8790,'产品计算'!I8791,'产品计算'!I8792,'产品计算'!I8793,'产品计算'!I8794,'产品计算'!I8795,'产品计算'!I8796,'产品计算'!I8797,'产品计算'!I8798,'产品计算'!I8799,'产品计算'!I8800,'产品计算'!I8801,'产品计算'!I8883,'产品计算'!I8884,'产品计算'!I8885,'产品计算'!I8886,'产品计算'!I8887,'产品计算'!I8888,'产品计算'!I8889,'产品计算'!I8890,'产品计算'!I8891,'产品计算'!I8892,'产品计算'!I8893,'产品计算'!I8894,'产品计算'!I8895,'产品计算'!I8896,'产品计算'!I8897,'产品计算'!I8979,'产品计算'!I8980,'产品计算'!I8981,'产品计算'!I8982,'产品计算'!I8983,'产品计算'!I8984,'产品计算'!I8985,'产品计算'!I8986,'产品计算'!I8987,'产品计算'!I8988,'产品计算'!I8989,'产品计算'!I8990,'产品计算'!I8991,'产品计算'!I8992,'产品计算'!I8993,'产品计算'!I9075,'产品计算'!I9076,'产品计算'!I9077,'产品计算'!I9078,'产品计算'!I9079,'产品计算'!I9080,'产品计算'!I9081,'产品计算'!I9082,'产品计算'!I9083,'产品计算'!I9084,'产品计算'!I9085,'产品计算'!I9086,'产品计算'!I9087,'产品计算'!I9088,'产品计算'!I9089,'产品计算'!I9171,'产品计算'!I9172,'产品计算'!I9173,'产品计算'!I9174,'产品计算'!I9175,'产品计算'!I9176,'产品计算'!I9177,'产品计算'!I9178,'产品计算'!I9179,'产品计算'!I9180,'产品计算'!I9181,'产品计算'!I9182,'产品计算'!I9183,'产品计算'!I9184,'产品计算'!I9185,'产品计算'!I9267,'产品计算'!I9268,'产品计算'!I9269,'产品计算'!I9270,'产品计算'!I9271,'产品计算'!I9272,'产品计算'!I9273,'产品计算'!I9274,'产品计算'!I9275,'产品计算'!I9276,'产品计算'!I9277,'产品计算'!I9278,'产品计算'!I9279,'产品计算'!I9280,'产品计算'!I9281,'产品计算'!I9363,'产品计算'!I9364,'产品计算'!I9365,'产品计算'!I9366,'产品计算'!I9367,'产品计算'!I9368,'产品计算'!I9369,'产品计算'!I9370,'产品计算'!I9371,'产品计算'!I9372,'产品计算'!I9373,'产品计算'!I9374,'产品计算'!I9375,'产品计算'!I9376,'产品计算'!I9377)=300,SUM('产品计算'!I7539,'产品计算'!I7540,'产品计算'!I7541,'产品计算'!I7542,'产品计算'!I7543,'产品计算'!I7544,'产品计算'!I7545,'产品计算'!I7546,'产品计算'!I7547,'产品计算'!I7548,'产品计算'!I7549,'产品计算'!I7550,'产品计算'!I7551,'产品计算'!I7552,'产品计算'!I7553,'产品计算'!I7635,'产品计算'!I7636,'产品计算'!I7637,'产品计算'!I7638,'产品计算'!I7639,'产品计算'!I7640,'产品计算'!I7641,'产品计算'!I7642,'产品计算'!I7643,'产品计算'!I7644,'产品计算'!I7645,'产品计算'!I7646,'产品计算'!I7647,'产品计算'!I7648,'产品计算'!I7649,'产品计算'!I7731,'产品计算'!I7732,'产品计算'!I7733,'产品计算'!I7734,'产品计算'!I7735,'产品计算'!I7736,'产品计算'!I7737,'产品计算'!I7738,'产品计算'!I7739,'产品计算'!I7740,'产品计算'!I7741,'产品计算'!I7742,'产品计算'!I7743,'产品计算'!I7744,'产品计算'!I7745,'产品计算'!I7827,'产品计算'!I7828,'产品计算'!I7829,'产品计算'!I7830,'产品计算'!I7831,'产品计算'!I7832,'产品计算'!I7833,'产品计算'!I7834,'产品计算'!I7835,'产品计算'!I7836,'产品计算'!I7837,'产品计算'!I7838,'产品计算'!I7839,'产品计算'!I7840,'产品计算'!I7841,'产品计算'!I7923,'产品计算'!I7924,'产品计算'!I7925,'产品计算'!I7926,'产品计算'!I7927,'产品计算'!I7928,'产品计算'!I7929,'产品计算'!I7930,'产品计算'!I7931,'产品计算'!I7932,'产品计算'!I7933,'产品计算'!I7934,'产品计算'!I7935,'产品计算'!I7936,'产品计算'!I7937,'产品计算'!I8019,'产品计算'!I8020,'产品计算'!I8021,'产品计算'!I8022,'产品计算'!I8023,'产品计算'!I8024,'产品计算'!I8025,'产品计算'!I8026,'产品计算'!I8027,'产品计算'!I8028,'产品计算'!I8029,'产品计算'!I8030,'产品计算'!I8031,'产品计算'!I8032,'产品计算'!I8033,'产品计算'!I8115,'产品计算'!I8116,'产品计算'!I8117,'产品计算'!I8118,'产品计算'!I8119,'产品计算'!I8120,'产品计算'!I8121,'产品计算'!I8122,'产品计算'!I8123,'产品计算'!I8124,'产品计算'!I8125,'产品计算'!I8126,'产品计算'!I8127,'产品计算'!I8128,'产品计算'!I8129,'产品计算'!I8211,'产品计算'!I8212,'产品计算'!I8213,'产品计算'!I8214,'产品计算'!I8215,'产品计算'!I8216,'产品计算'!I8217,'产品计算'!I8218,'产品计算'!I8219,'产品计算'!I8220,'产品计算'!I8221,'产品计算'!I8222,'产品计算'!I8223,'产品计算'!I8224,'产品计算'!I8225,'产品计算'!I8307,'产品计算'!I8308,'产品计算'!I8309,'产品计算'!I8310,'产品计算'!I8311,'产品计算'!I8312,'产品计算'!I8313,'产品计算'!I8314,'产品计算'!I8315,'产品计算'!I8316,'产品计算'!I8317,'产品计算'!I8318,'产品计算'!I8319,'产品计算'!I8320,'产品计算'!I8321,'产品计算'!I8403,'产品计算'!I8404,'产品计算'!I8405,'产品计算'!I8406,'产品计算'!I8407,'产品计算'!I8408,'产品计算'!I8409,'产品计算'!I8410,'产品计算'!I8411,'产品计算'!I8412,'产品计算'!I8413,'产品计算'!I8414,'产品计算'!I8415,'产品计算'!I8416,'产品计算'!I8417,'产品计算'!I8499,'产品计算'!I8500,'产品计算'!I8501,'产品计算'!I8502,'产品计算'!I8503,'产品计算'!I8504,'产品计算'!I8505,'产品计算'!I8506,'产品计算'!I8507,'产品计算'!I8508,'产品计算'!I8509,'产品计算'!I8510,'产品计算'!I8511,'产品计算'!I8512,'产品计算'!I8513,'产品计算'!I8595,'产品计算'!I8596,'产品计算'!I8597,'产品计算'!I8598,'产品计算'!I8599,'产品计算'!I8600,'产品计算'!I8601,'产品计算'!I8602,'产品计算'!I8603,'产品计算'!I8604,'产品计算'!I8605,'产品计算'!I8606,'产品计算'!I8607,'产品计算'!I8608,'产品计算'!I8609,'产品计算'!I8691,'产品计算'!I8692,'产品计算'!I8693,'产品计算'!I8694,'产品计算'!I8695,'产品计算'!I8696,'产品计算'!I8697,'产品计算'!I8698,'产品计算'!I8699,'产品计算'!I8700,'产品计算'!I8701,'产品计算'!I8702,'产品计算'!I8703,'产品计算'!I8704,'产品计算'!I8705,'产品计算'!I8787,'产品计算'!I8788,'产品计算'!I8789,'产品计算'!I8790,'产品计算'!I8791,'产品计算'!I8792,'产品计算'!I8793,'产品计算'!I8794,'产品计算'!I8795,'产品计算'!I8796,'产品计算'!I8797,'产品计算'!I8798,'产品计算'!I8799,'产品计算'!I8800,'产品计算'!I8801,'产品计算'!I8883,'产品计算'!I8884,'产品计算'!I8885,'产品计算'!I8886,'产品计算'!I8887,'产品计算'!I8888,'产品计算'!I8889,'产品计算'!I8890,'产品计算'!I8891,'产品计算'!I8892,'产品计算'!I8893,'产品计算'!I8894,'产品计算'!I8895,'产品计算'!I8896,'产品计算'!I8897,'产品计算'!I8979,'产品计算'!I8980,'产品计算'!I8981,'产品计算'!I8982,'产品计算'!I8983,'产品计算'!I8984,'产品计算'!I8985,'产品计算'!I8986,'产品计算'!I8987,'产品计算'!I8988,'产品计算'!I8989,'产品计算'!I8990,'产品计算'!I8991,'产品计算'!I8992,'产品计算'!I8993,'产品计算'!I9075,'产品计算'!I9076,'产品计算'!I9077,'产品计算'!I9078,'产品计算'!I9079,'产品计算'!I9080,'产品计算'!I9081,'产品计算'!I9082,'产品计算'!I9083,'产品计算'!I9084,'产品计算'!I9085,'产品计算'!I9086,'产品计算'!I9087,'产品计算'!I9088,'产品计算'!I9089,'产品计算'!I9171,'产品计算'!I9172,'产品计算'!I9173,'产品计算'!I9174,'产品计算'!I9175,'产品计算'!I9176,'产品计算'!I9177,'产品计算'!I9178,'产品计算'!I9179,'产品计算'!I9180,'产品计算'!I9181,'产品计算'!I9182,'产品计算'!I9183,'产品计算'!I9184,'产品计算'!I9185,'产品计算'!I9267,'产品计算'!I9268,'产品计算'!I9269,'产品计算'!I9270,'产品计算'!I9271,'产品计算'!I9272,'产品计算'!I9273,'产品计算'!I9274,'产品计算'!I9275,'产品计算'!I9276,'产品计算'!I9277,'产品计算'!I9278,'产品计算'!I9279,'产品计算'!I9280,'产品计算'!I9281,'产品计算'!I9363,'产品计算'!I9364,'产品计算'!I9365,'产品计算'!I9366,'产品计算'!I9367,'产品计算'!I9368,'产品计算'!I9369,'产品计算'!I9370,'产品计算'!I9371,'产品计算'!I9372,'产品计算'!I9373,'产品计算'!I9374,'产品计算'!I9375,'产品计算'!I9376,'产品计算'!I9377),"n.a.")</x:f>
        <x:v>491.60446249999995</x:v>
      </x:c>
      <x:c r="E9" s="10" t="n">
        <x:f>IF(COUNT(C9,F9)=2,IF(F9&gt;0,C9/F9,"n.a."),"n.a.")</x:f>
        <x:v>0.23520774159175736</x:v>
      </x:c>
      <x:c r="F9" s="9" t="n">
        <x:f>IF(COUNT('原始字段'!E8914,'原始字段'!E8915,'原始字段'!E8929,'原始字段'!E8930,'原始字段'!E8932,'原始字段'!E8934,'原始字段'!E8935,'原始字段'!E8940,'原始字段'!E8941,'原始字段'!E8942,'原始字段'!E8943,'原始字段'!E8944,'原始字段'!E8945,'原始字段'!E8947,'原始字段'!E8948)=15,SUM('原始字段'!E8914,'原始字段'!E8915,'原始字段'!E8929,'原始字段'!E8930,'原始字段'!E8932,'原始字段'!E8934,'原始字段'!E8935,'原始字段'!E8940,'原始字段'!E8941,'原始字段'!E8942,'原始字段'!E8943,'原始字段'!E8944,'原始字段'!E8945,'原始字段'!E8947,'原始字段'!E8948),"n.a.")</x:f>
        <x:v>1050.8961249626748</x:v>
      </x:c>
      <x:c r="G9" s="11" t="str">
        <x:v>15 / 15</x:v>
      </x:c>
      <x:c r="H9" s="7" t="d">
        <x:v>2026-10-23T00:00:00.000Z</x:v>
      </x:c>
    </x:row>
    <x:row r="10" ht="25" customHeight="1">
      <x:c r="A10" s="1" t="str">
        <x:v>科创50</x:v>
      </x:c>
      <x:c r="B10" s="9" t="n">
        <x:f>'历史矩阵'!G5</x:f>
        <x:v>47.488771</x:v>
      </x:c>
      <x:c r="C10" s="9" t="n">
        <x:f>IF(COUNT('产品计算'!I8994,'产品计算'!I8995,'产品计算'!I8996,'产品计算'!I8997,'产品计算'!I8998,'产品计算'!I8999,'产品计算'!I9000,'产品计算'!I9001,'产品计算'!I9002,'产品计算'!I9003,'产品计算'!I9004,'产品计算'!I9005,'产品计算'!I9006,'产品计算'!I9007,'产品计算'!I9008,'产品计算'!I9009,'产品计算'!I9010,'产品计算'!I9090,'产品计算'!I9091,'产品计算'!I9092,'产品计算'!I9093,'产品计算'!I9094,'产品计算'!I9095,'产品计算'!I9096,'产品计算'!I9097,'产品计算'!I9098,'产品计算'!I9099,'产品计算'!I9100,'产品计算'!I9101,'产品计算'!I9102,'产品计算'!I9103,'产品计算'!I9104,'产品计算'!I9105,'产品计算'!I9106,'产品计算'!I9186,'产品计算'!I9187,'产品计算'!I9188,'产品计算'!I9189,'产品计算'!I9190,'产品计算'!I9191,'产品计算'!I9192,'产品计算'!I9193,'产品计算'!I9194,'产品计算'!I9195,'产品计算'!I9196,'产品计算'!I9197,'产品计算'!I9198,'产品计算'!I9199,'产品计算'!I9200,'产品计算'!I9201,'产品计算'!I9202,'产品计算'!I9282,'产品计算'!I9283,'产品计算'!I9284,'产品计算'!I9285,'产品计算'!I9286,'产品计算'!I9287,'产品计算'!I9288,'产品计算'!I9289,'产品计算'!I9290,'产品计算'!I9291,'产品计算'!I9292,'产品计算'!I9293,'产品计算'!I9294,'产品计算'!I9295,'产品计算'!I9296,'产品计算'!I9297,'产品计算'!I9298,'产品计算'!I9378,'产品计算'!I9379,'产品计算'!I9380,'产品计算'!I9381,'产品计算'!I9382,'产品计算'!I9383,'产品计算'!I9384,'产品计算'!I9385,'产品计算'!I9386,'产品计算'!I9387,'产品计算'!I9388,'产品计算'!I9389,'产品计算'!I9390,'产品计算'!I9391,'产品计算'!I9392,'产品计算'!I9393,'产品计算'!I9394)=85,SUM('产品计算'!I8994,'产品计算'!I8995,'产品计算'!I8996,'产品计算'!I8997,'产品计算'!I8998,'产品计算'!I8999,'产品计算'!I9000,'产品计算'!I9001,'产品计算'!I9002,'产品计算'!I9003,'产品计算'!I9004,'产品计算'!I9005,'产品计算'!I9006,'产品计算'!I9007,'产品计算'!I9008,'产品计算'!I9009,'产品计算'!I9010,'产品计算'!I9090,'产品计算'!I9091,'产品计算'!I9092,'产品计算'!I9093,'产品计算'!I9094,'产品计算'!I9095,'产品计算'!I9096,'产品计算'!I9097,'产品计算'!I9098,'产品计算'!I9099,'产品计算'!I9100,'产品计算'!I9101,'产品计算'!I9102,'产品计算'!I9103,'产品计算'!I9104,'产品计算'!I9105,'产品计算'!I9106,'产品计算'!I9186,'产品计算'!I9187,'产品计算'!I9188,'产品计算'!I9189,'产品计算'!I9190,'产品计算'!I9191,'产品计算'!I9192,'产品计算'!I9193,'产品计算'!I9194,'产品计算'!I9195,'产品计算'!I9196,'产品计算'!I9197,'产品计算'!I9198,'产品计算'!I9199,'产品计算'!I9200,'产品计算'!I9201,'产品计算'!I9202,'产品计算'!I9282,'产品计算'!I9283,'产品计算'!I9284,'产品计算'!I9285,'产品计算'!I9286,'产品计算'!I9287,'产品计算'!I9288,'产品计算'!I9289,'产品计算'!I9290,'产品计算'!I9291,'产品计算'!I9292,'产品计算'!I9293,'产品计算'!I9294,'产品计算'!I9295,'产品计算'!I9296,'产品计算'!I9297,'产品计算'!I9298,'产品计算'!I9378,'产品计算'!I9379,'产品计算'!I9380,'产品计算'!I9381,'产品计算'!I9382,'产品计算'!I9383,'产品计算'!I9384,'产品计算'!I9385,'产品计算'!I9386,'产品计算'!I9387,'产品计算'!I9388,'产品计算'!I9389,'产品计算'!I9390,'产品计算'!I9391,'产品计算'!I9392,'产品计算'!I9393,'产品计算'!I9394),"n.a.")</x:f>
        <x:v>193.45849700000002</x:v>
      </x:c>
      <x:c r="D10" s="9" t="n">
        <x:f>IF(COUNT('产品计算'!I7554,'产品计算'!I7555,'产品计算'!I7556,'产品计算'!I7557,'产品计算'!I7558,'产品计算'!I7559,'产品计算'!I7560,'产品计算'!I7561,'产品计算'!I7562,'产品计算'!I7563,'产品计算'!I7564,'产品计算'!I7565,'产品计算'!I7566,'产品计算'!I7567,'产品计算'!I7568,'产品计算'!I7569,'产品计算'!I7570,'产品计算'!I7650,'产品计算'!I7651,'产品计算'!I7652,'产品计算'!I7653,'产品计算'!I7654,'产品计算'!I7655,'产品计算'!I7656,'产品计算'!I7657,'产品计算'!I7658,'产品计算'!I7659,'产品计算'!I7660,'产品计算'!I7661,'产品计算'!I7662,'产品计算'!I7663,'产品计算'!I7664,'产品计算'!I7665,'产品计算'!I7666,'产品计算'!I7746,'产品计算'!I7747,'产品计算'!I7748,'产品计算'!I7749,'产品计算'!I7750,'产品计算'!I7751,'产品计算'!I7752,'产品计算'!I7753,'产品计算'!I7754,'产品计算'!I7755,'产品计算'!I7756,'产品计算'!I7757,'产品计算'!I7758,'产品计算'!I7759,'产品计算'!I7760,'产品计算'!I7761,'产品计算'!I7762,'产品计算'!I7842,'产品计算'!I7843,'产品计算'!I7844,'产品计算'!I7845,'产品计算'!I7846,'产品计算'!I7847,'产品计算'!I7848,'产品计算'!I7849,'产品计算'!I7850,'产品计算'!I7851,'产品计算'!I7852,'产品计算'!I7853,'产品计算'!I7854,'产品计算'!I7855,'产品计算'!I7856,'产品计算'!I7857,'产品计算'!I7858,'产品计算'!I7938,'产品计算'!I7939,'产品计算'!I7940,'产品计算'!I7941,'产品计算'!I7942,'产品计算'!I7943,'产品计算'!I7944,'产品计算'!I7945,'产品计算'!I7946,'产品计算'!I7947,'产品计算'!I7948,'产品计算'!I7949,'产品计算'!I7950,'产品计算'!I7951,'产品计算'!I7952,'产品计算'!I7953,'产品计算'!I7954,'产品计算'!I8034,'产品计算'!I8035,'产品计算'!I8036,'产品计算'!I8037,'产品计算'!I8038,'产品计算'!I8039,'产品计算'!I8040,'产品计算'!I8041,'产品计算'!I8042,'产品计算'!I8043,'产品计算'!I8044,'产品计算'!I8045,'产品计算'!I8046,'产品计算'!I8047,'产品计算'!I8048,'产品计算'!I8049,'产品计算'!I8050,'产品计算'!I8130,'产品计算'!I8131,'产品计算'!I8132,'产品计算'!I8133,'产品计算'!I8134,'产品计算'!I8135,'产品计算'!I8136,'产品计算'!I8137,'产品计算'!I8138,'产品计算'!I8139,'产品计算'!I8140,'产品计算'!I8141,'产品计算'!I8142,'产品计算'!I8143,'产品计算'!I8144,'产品计算'!I8145,'产品计算'!I8146,'产品计算'!I8226,'产品计算'!I8227,'产品计算'!I8228,'产品计算'!I8229,'产品计算'!I8230,'产品计算'!I8231,'产品计算'!I8232,'产品计算'!I8233,'产品计算'!I8234,'产品计算'!I8235,'产品计算'!I8236,'产品计算'!I8237,'产品计算'!I8238,'产品计算'!I8239,'产品计算'!I8240,'产品计算'!I8241,'产品计算'!I8242,'产品计算'!I8322,'产品计算'!I8323,'产品计算'!I8324,'产品计算'!I8325,'产品计算'!I8326,'产品计算'!I8327,'产品计算'!I8328,'产品计算'!I8329,'产品计算'!I8330,'产品计算'!I8331,'产品计算'!I8332,'产品计算'!I8333,'产品计算'!I8334,'产品计算'!I8335,'产品计算'!I8336,'产品计算'!I8337,'产品计算'!I8338,'产品计算'!I8418,'产品计算'!I8419,'产品计算'!I8420,'产品计算'!I8421,'产品计算'!I8422,'产品计算'!I8423,'产品计算'!I8424,'产品计算'!I8425,'产品计算'!I8426,'产品计算'!I8427,'产品计算'!I8428,'产品计算'!I8429,'产品计算'!I8430,'产品计算'!I8431,'产品计算'!I8432,'产品计算'!I8433,'产品计算'!I8434,'产品计算'!I8514,'产品计算'!I8515,'产品计算'!I8516,'产品计算'!I8517,'产品计算'!I8518,'产品计算'!I8519,'产品计算'!I8520,'产品计算'!I8521,'产品计算'!I8522,'产品计算'!I8523,'产品计算'!I8524,'产品计算'!I8525,'产品计算'!I8526,'产品计算'!I8527,'产品计算'!I8528,'产品计算'!I8529,'产品计算'!I8530,'产品计算'!I8610,'产品计算'!I8611,'产品计算'!I8612,'产品计算'!I8613,'产品计算'!I8614,'产品计算'!I8615,'产品计算'!I8616,'产品计算'!I8617,'产品计算'!I8618,'产品计算'!I8619,'产品计算'!I8620,'产品计算'!I8621,'产品计算'!I8622,'产品计算'!I8623,'产品计算'!I8624,'产品计算'!I8625,'产品计算'!I8626,'产品计算'!I8706,'产品计算'!I8707,'产品计算'!I8708,'产品计算'!I8709,'产品计算'!I8710,'产品计算'!I8711,'产品计算'!I8712,'产品计算'!I8713,'产品计算'!I8714,'产品计算'!I8715,'产品计算'!I8716,'产品计算'!I8717,'产品计算'!I8718,'产品计算'!I8719,'产品计算'!I8720,'产品计算'!I8721,'产品计算'!I8722,'产品计算'!I8802,'产品计算'!I8803,'产品计算'!I8804,'产品计算'!I8805,'产品计算'!I8806,'产品计算'!I8807,'产品计算'!I8808,'产品计算'!I8809,'产品计算'!I8810,'产品计算'!I8811,'产品计算'!I8812,'产品计算'!I8813,'产品计算'!I8814,'产品计算'!I8815,'产品计算'!I8816,'产品计算'!I8817,'产品计算'!I8818,'产品计算'!I8898,'产品计算'!I8899,'产品计算'!I8900,'产品计算'!I8901,'产品计算'!I8902,'产品计算'!I8903,'产品计算'!I8904,'产品计算'!I8905,'产品计算'!I8906,'产品计算'!I8907,'产品计算'!I8908,'产品计算'!I8909,'产品计算'!I8910,'产品计算'!I8911,'产品计算'!I8912,'产品计算'!I8913,'产品计算'!I8914,'产品计算'!I8994,'产品计算'!I8995,'产品计算'!I8996,'产品计算'!I8997,'产品计算'!I8998,'产品计算'!I8999,'产品计算'!I9000,'产品计算'!I9001,'产品计算'!I9002,'产品计算'!I9003,'产品计算'!I9004,'产品计算'!I9005,'产品计算'!I9006,'产品计算'!I9007,'产品计算'!I9008,'产品计算'!I9009,'产品计算'!I9010,'产品计算'!I9090,'产品计算'!I9091,'产品计算'!I9092,'产品计算'!I9093,'产品计算'!I9094,'产品计算'!I9095,'产品计算'!I9096,'产品计算'!I9097,'产品计算'!I9098,'产品计算'!I9099,'产品计算'!I9100,'产品计算'!I9101,'产品计算'!I9102,'产品计算'!I9103,'产品计算'!I9104,'产品计算'!I9105,'产品计算'!I9106,'产品计算'!I9186,'产品计算'!I9187,'产品计算'!I9188,'产品计算'!I9189,'产品计算'!I9190,'产品计算'!I9191,'产品计算'!I9192,'产品计算'!I9193,'产品计算'!I9194,'产品计算'!I9195,'产品计算'!I9196,'产品计算'!I9197,'产品计算'!I9198,'产品计算'!I9199,'产品计算'!I9200,'产品计算'!I9201,'产品计算'!I9202,'产品计算'!I9282,'产品计算'!I9283,'产品计算'!I9284,'产品计算'!I9285,'产品计算'!I9286,'产品计算'!I9287,'产品计算'!I9288,'产品计算'!I9289,'产品计算'!I9290,'产品计算'!I9291,'产品计算'!I9292,'产品计算'!I9293,'产品计算'!I9294,'产品计算'!I9295,'产品计算'!I9296,'产品计算'!I9297,'产品计算'!I9298,'产品计算'!I9378,'产品计算'!I9379,'产品计算'!I9380,'产品计算'!I9381,'产品计算'!I9382,'产品计算'!I9383,'产品计算'!I9384,'产品计算'!I9385,'产品计算'!I9386,'产品计算'!I9387,'产品计算'!I9388,'产品计算'!I9389,'产品计算'!I9390,'产品计算'!I9391,'产品计算'!I9392,'产品计算'!I9393,'产品计算'!I9394)=340,SUM('产品计算'!I7554,'产品计算'!I7555,'产品计算'!I7556,'产品计算'!I7557,'产品计算'!I7558,'产品计算'!I7559,'产品计算'!I7560,'产品计算'!I7561,'产品计算'!I7562,'产品计算'!I7563,'产品计算'!I7564,'产品计算'!I7565,'产品计算'!I7566,'产品计算'!I7567,'产品计算'!I7568,'产品计算'!I7569,'产品计算'!I7570,'产品计算'!I7650,'产品计算'!I7651,'产品计算'!I7652,'产品计算'!I7653,'产品计算'!I7654,'产品计算'!I7655,'产品计算'!I7656,'产品计算'!I7657,'产品计算'!I7658,'产品计算'!I7659,'产品计算'!I7660,'产品计算'!I7661,'产品计算'!I7662,'产品计算'!I7663,'产品计算'!I7664,'产品计算'!I7665,'产品计算'!I7666,'产品计算'!I7746,'产品计算'!I7747,'产品计算'!I7748,'产品计算'!I7749,'产品计算'!I7750,'产品计算'!I7751,'产品计算'!I7752,'产品计算'!I7753,'产品计算'!I7754,'产品计算'!I7755,'产品计算'!I7756,'产品计算'!I7757,'产品计算'!I7758,'产品计算'!I7759,'产品计算'!I7760,'产品计算'!I7761,'产品计算'!I7762,'产品计算'!I7842,'产品计算'!I7843,'产品计算'!I7844,'产品计算'!I7845,'产品计算'!I7846,'产品计算'!I7847,'产品计算'!I7848,'产品计算'!I7849,'产品计算'!I7850,'产品计算'!I7851,'产品计算'!I7852,'产品计算'!I7853,'产品计算'!I7854,'产品计算'!I7855,'产品计算'!I7856,'产品计算'!I7857,'产品计算'!I7858,'产品计算'!I7938,'产品计算'!I7939,'产品计算'!I7940,'产品计算'!I7941,'产品计算'!I7942,'产品计算'!I7943,'产品计算'!I7944,'产品计算'!I7945,'产品计算'!I7946,'产品计算'!I7947,'产品计算'!I7948,'产品计算'!I7949,'产品计算'!I7950,'产品计算'!I7951,'产品计算'!I7952,'产品计算'!I7953,'产品计算'!I7954,'产品计算'!I8034,'产品计算'!I8035,'产品计算'!I8036,'产品计算'!I8037,'产品计算'!I8038,'产品计算'!I8039,'产品计算'!I8040,'产品计算'!I8041,'产品计算'!I8042,'产品计算'!I8043,'产品计算'!I8044,'产品计算'!I8045,'产品计算'!I8046,'产品计算'!I8047,'产品计算'!I8048,'产品计算'!I8049,'产品计算'!I8050,'产品计算'!I8130,'产品计算'!I8131,'产品计算'!I8132,'产品计算'!I8133,'产品计算'!I8134,'产品计算'!I8135,'产品计算'!I8136,'产品计算'!I8137,'产品计算'!I8138,'产品计算'!I8139,'产品计算'!I8140,'产品计算'!I8141,'产品计算'!I8142,'产品计算'!I8143,'产品计算'!I8144,'产品计算'!I8145,'产品计算'!I8146,'产品计算'!I8226,'产品计算'!I8227,'产品计算'!I8228,'产品计算'!I8229,'产品计算'!I8230,'产品计算'!I8231,'产品计算'!I8232,'产品计算'!I8233,'产品计算'!I8234,'产品计算'!I8235,'产品计算'!I8236,'产品计算'!I8237,'产品计算'!I8238,'产品计算'!I8239,'产品计算'!I8240,'产品计算'!I8241,'产品计算'!I8242,'产品计算'!I8322,'产品计算'!I8323,'产品计算'!I8324,'产品计算'!I8325,'产品计算'!I8326,'产品计算'!I8327,'产品计算'!I8328,'产品计算'!I8329,'产品计算'!I8330,'产品计算'!I8331,'产品计算'!I8332,'产品计算'!I8333,'产品计算'!I8334,'产品计算'!I8335,'产品计算'!I8336,'产品计算'!I8337,'产品计算'!I8338,'产品计算'!I8418,'产品计算'!I8419,'产品计算'!I8420,'产品计算'!I8421,'产品计算'!I8422,'产品计算'!I8423,'产品计算'!I8424,'产品计算'!I8425,'产品计算'!I8426,'产品计算'!I8427,'产品计算'!I8428,'产品计算'!I8429,'产品计算'!I8430,'产品计算'!I8431,'产品计算'!I8432,'产品计算'!I8433,'产品计算'!I8434,'产品计算'!I8514,'产品计算'!I8515,'产品计算'!I8516,'产品计算'!I8517,'产品计算'!I8518,'产品计算'!I8519,'产品计算'!I8520,'产品计算'!I8521,'产品计算'!I8522,'产品计算'!I8523,'产品计算'!I8524,'产品计算'!I8525,'产品计算'!I8526,'产品计算'!I8527,'产品计算'!I8528,'产品计算'!I8529,'产品计算'!I8530,'产品计算'!I8610,'产品计算'!I8611,'产品计算'!I8612,'产品计算'!I8613,'产品计算'!I8614,'产品计算'!I8615,'产品计算'!I8616,'产品计算'!I8617,'产品计算'!I8618,'产品计算'!I8619,'产品计算'!I8620,'产品计算'!I8621,'产品计算'!I8622,'产品计算'!I8623,'产品计算'!I8624,'产品计算'!I8625,'产品计算'!I8626,'产品计算'!I8706,'产品计算'!I8707,'产品计算'!I8708,'产品计算'!I8709,'产品计算'!I8710,'产品计算'!I8711,'产品计算'!I8712,'产品计算'!I8713,'产品计算'!I8714,'产品计算'!I8715,'产品计算'!I8716,'产品计算'!I8717,'产品计算'!I8718,'产品计算'!I8719,'产品计算'!I8720,'产品计算'!I8721,'产品计算'!I8722,'产品计算'!I8802,'产品计算'!I8803,'产品计算'!I8804,'产品计算'!I8805,'产品计算'!I8806,'产品计算'!I8807,'产品计算'!I8808,'产品计算'!I8809,'产品计算'!I8810,'产品计算'!I8811,'产品计算'!I8812,'产品计算'!I8813,'产品计算'!I8814,'产品计算'!I8815,'产品计算'!I8816,'产品计算'!I8817,'产品计算'!I8818,'产品计算'!I8898,'产品计算'!I8899,'产品计算'!I8900,'产品计算'!I8901,'产品计算'!I8902,'产品计算'!I8903,'产品计算'!I8904,'产品计算'!I8905,'产品计算'!I8906,'产品计算'!I8907,'产品计算'!I8908,'产品计算'!I8909,'产品计算'!I8910,'产品计算'!I8911,'产品计算'!I8912,'产品计算'!I8913,'产品计算'!I8914,'产品计算'!I8994,'产品计算'!I8995,'产品计算'!I8996,'产品计算'!I8997,'产品计算'!I8998,'产品计算'!I8999,'产品计算'!I9000,'产品计算'!I9001,'产品计算'!I9002,'产品计算'!I9003,'产品计算'!I9004,'产品计算'!I9005,'产品计算'!I9006,'产品计算'!I9007,'产品计算'!I9008,'产品计算'!I9009,'产品计算'!I9010,'产品计算'!I9090,'产品计算'!I9091,'产品计算'!I9092,'产品计算'!I9093,'产品计算'!I9094,'产品计算'!I9095,'产品计算'!I9096,'产品计算'!I9097,'产品计算'!I9098,'产品计算'!I9099,'产品计算'!I9100,'产品计算'!I9101,'产品计算'!I9102,'产品计算'!I9103,'产品计算'!I9104,'产品计算'!I9105,'产品计算'!I9106,'产品计算'!I9186,'产品计算'!I9187,'产品计算'!I9188,'产品计算'!I9189,'产品计算'!I9190,'产品计算'!I9191,'产品计算'!I9192,'产品计算'!I9193,'产品计算'!I9194,'产品计算'!I9195,'产品计算'!I9196,'产品计算'!I9197,'产品计算'!I9198,'产品计算'!I9199,'产品计算'!I9200,'产品计算'!I9201,'产品计算'!I9202,'产品计算'!I9282,'产品计算'!I9283,'产品计算'!I9284,'产品计算'!I9285,'产品计算'!I9286,'产品计算'!I9287,'产品计算'!I9288,'产品计算'!I9289,'产品计算'!I9290,'产品计算'!I9291,'产品计算'!I9292,'产品计算'!I9293,'产品计算'!I9294,'产品计算'!I9295,'产品计算'!I9296,'产品计算'!I9297,'产品计算'!I9298,'产品计算'!I9378,'产品计算'!I9379,'产品计算'!I9380,'产品计算'!I9381,'产品计算'!I9382,'产品计算'!I9383,'产品计算'!I9384,'产品计算'!I9385,'产品计算'!I9386,'产品计算'!I9387,'产品计算'!I9388,'产品计算'!I9389,'产品计算'!I9390,'产品计算'!I9391,'产品计算'!I9392,'产品计算'!I9393,'产品计算'!I9394),"n.a.")</x:f>
        <x:v>508.10011950000006</x:v>
      </x:c>
      <x:c r="E10" s="10" t="n">
        <x:f>IF(COUNT(C10,F10)=2,IF(F10&gt;0,C10/F10,"n.a."),"n.a.")</x:f>
        <x:v>0.1094551521843536</x:v>
      </x:c>
      <x:c r="F10" s="9" t="n">
        <x:f>IF(COUNT('原始字段'!E8993,'原始字段'!E8994,'原始字段'!E8995,'原始字段'!E8996,'原始字段'!E8997,'原始字段'!E8998,'原始字段'!E8999,'原始字段'!E9000,'原始字段'!E9001,'原始字段'!E9002,'原始字段'!E9003,'原始字段'!E9004,'原始字段'!E9005,'原始字段'!E9006,'原始字段'!E9007,'原始字段'!E9008,'原始字段'!E9009)=17,SUM('原始字段'!E8993,'原始字段'!E8994,'原始字段'!E8995,'原始字段'!E8996,'原始字段'!E8997,'原始字段'!E8998,'原始字段'!E8999,'原始字段'!E9000,'原始字段'!E9001,'原始字段'!E9002,'原始字段'!E9003,'原始字段'!E9004,'原始字段'!E9005,'原始字段'!E9006,'原始字段'!E9007,'原始字段'!E9008,'原始字段'!E9009),"n.a.")</x:f>
        <x:v>1767.4681651729002</x:v>
      </x:c>
      <x:c r="G10" s="11" t="str">
        <x:v>17 / 17</x:v>
      </x:c>
      <x:c r="H10" s="7" t="d">
        <x:v>2026-10-23T00:00:00.000Z</x:v>
      </x:c>
    </x:row>
    <x:row r="11" ht="25" customHeight="1">
      <x:c r="A11" s="1"/>
      <x:c r="B11" s="1"/>
      <x:c r="C11" s="1"/>
      <x:c r="D11" s="1"/>
      <x:c r="E11" s="1"/>
      <x:c r="F11" s="1"/>
      <x:c r="G11" s="1"/>
      <x:c r="H11" s="1"/>
    </x:row>
    <x:row r="12" ht="25" customHeight="1">
      <x:c r="A12" s="1" t="str">
        <x:v>当前候选池的初步估算；历史退出与份额折算待核，不等于全市场已确认申赎。</x:v>
      </x:c>
      <x:c r="B12" s="1"/>
      <x:c r="C12" s="1"/>
      <x:c r="D12" s="1"/>
      <x:c r="E12" s="1"/>
      <x:c r="F12" s="1"/>
      <x:c r="G12" s="1"/>
      <x:c r="H12" s="1"/>
    </x:row>
    <x:row r="13" ht="25" customHeight="1">
      <x:c r="A13" s="1" t="str">
        <x:v>公式：份额变化 × 当日单位净值；比例分母为窗口开始前一交易日的合计规模。</x:v>
      </x:c>
      <x:c r="B13" s="1"/>
      <x:c r="C13" s="1"/>
      <x:c r="D13" s="1"/>
      <x:c r="E13" s="1"/>
      <x:c r="F13" s="1"/>
      <x:c r="G13" s="1"/>
      <x:c r="H13" s="1"/>
    </x:row>
    <x:row r="14" ht="25" customHeight="1">
      <x:c r="A14" s="1" t="str">
        <x:v>历史自2026年6月起；n.a.表示字段缺失或事件待核，不是零。</x:v>
      </x:c>
      <x:c r="B14" s="1"/>
      <x:c r="C14" s="1"/>
      <x:c r="D14" s="1"/>
      <x:c r="E14" s="1"/>
      <x:c r="F14" s="1"/>
      <x:c r="G14" s="1"/>
      <x:c r="H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</x:sheetData>
  <x:conditionalFormatting sqref="B5:E10">
    <x:cfRule type="cellIs" dxfId="2" priority="1" operator="greaterThan">
      <x:formula>0</x:formula>
    </x:cfRule>
    <x:cfRule type="cellIs" dxfId="3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6D6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每日净申购估算金额（亿元）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4" customHeight="1">
      <x:c r="A4" s="6" t="str">
        <x:v>日期</x:v>
      </x:c>
      <x:c r="B4" s="6" t="str">
        <x:v>沪深300</x:v>
      </x:c>
      <x:c r="C4" s="6" t="str">
        <x:v>中证500</x:v>
      </x:c>
      <x:c r="D4" s="6" t="str">
        <x:v>中证1000</x:v>
      </x:c>
      <x:c r="E4" s="6" t="str">
        <x:v>中证2000</x:v>
      </x:c>
      <x:c r="F4" s="6" t="str">
        <x:v>创业板指</x:v>
      </x:c>
      <x:c r="G4" s="6" t="str">
        <x:v>科创50</x:v>
      </x:c>
    </x:row>
    <x:row r="5" ht="25" customHeight="1">
      <x:c r="A5" s="7" t="d">
        <x:v>2026-10-23T00:00:00.000Z</x:v>
      </x:c>
      <x:c r="B5" s="9" t="n">
        <x:f>IF(COUNT('产品计算'!I9299:I9323)=25,SUM('产品计算'!I9299:I9323),"n.a.")</x:f>
        <x:v>248.79452439999997</x:v>
      </x:c>
      <x:c r="C5" s="9" t="n">
        <x:f>IF(COUNT('产品计算'!I9324:I9345)=22,SUM('产品计算'!I9324:I9345),"n.a.")</x:f>
        <x:v>67.47754420000001</x:v>
      </x:c>
      <x:c r="D5" s="9" t="n">
        <x:f>IF(COUNT('产品计算'!I9346:I9352)=7,SUM('产品计算'!I9346:I9352),"n.a.")</x:f>
        <x:v>51.358798</x:v>
      </x:c>
      <x:c r="E5" s="9" t="n">
        <x:f>IF(COUNT('产品计算'!I9353:I9362)=10,SUM('产品计算'!I9353:I9362),"n.a.")</x:f>
        <x:v>4.741166499999999</x:v>
      </x:c>
      <x:c r="F5" s="9" t="n">
        <x:f>IF(COUNT('产品计算'!I9363:I9377)=15,SUM('产品计算'!I9363:I9377),"n.a.")</x:f>
        <x:v>74.8139665</x:v>
      </x:c>
      <x:c r="G5" s="9" t="n">
        <x:f>IF(COUNT('产品计算'!I9378:I9394)=17,SUM('产品计算'!I9378:I9394),"n.a.")</x:f>
        <x:v>47.488771</x:v>
      </x:c>
    </x:row>
    <x:row r="6" ht="25" customHeight="1">
      <x:c r="A6" s="7" t="d">
        <x:v>2026-10-22T00:00:00.000Z</x:v>
      </x:c>
      <x:c r="B6" s="9" t="n">
        <x:f>IF(COUNT('产品计算'!I9203:I9227)=25,SUM('产品计算'!I9203:I9227),"n.a.")</x:f>
        <x:v>236.6422829</x:v>
      </x:c>
      <x:c r="C6" s="9" t="n">
        <x:f>IF(COUNT('产品计算'!I9228:I9249)=22,SUM('产品计算'!I9228:I9249),"n.a.")</x:f>
        <x:v>26.806223199999998</x:v>
      </x:c>
      <x:c r="D6" s="9" t="n">
        <x:f>IF(COUNT('产品计算'!I9250:I9256)=7,SUM('产品计算'!I9250:I9256),"n.a.")</x:f>
        <x:v>31.881339999999994</x:v>
      </x:c>
      <x:c r="E6" s="9" t="n">
        <x:f>IF(COUNT('产品计算'!I9257:I9266)=10,SUM('产品计算'!I9257:I9266),"n.a.")</x:f>
        <x:v>-0.8804670000000001</x:v>
      </x:c>
      <x:c r="F6" s="9" t="n">
        <x:f>IF(COUNT('产品计算'!I9267:I9281)=15,SUM('产品计算'!I9267:I9281),"n.a.")</x:f>
        <x:v>68.62372149999999</x:v>
      </x:c>
      <x:c r="G6" s="9" t="n">
        <x:f>IF(COUNT('产品计算'!I9282:I9298)=17,SUM('产品计算'!I9282:I9298),"n.a.")</x:f>
        <x:v>74.58445000000002</x:v>
      </x:c>
    </x:row>
    <x:row r="7" ht="25" customHeight="1">
      <x:c r="A7" s="7" t="d">
        <x:v>2026-10-21T00:00:00.000Z</x:v>
      </x:c>
      <x:c r="B7" s="9" t="n">
        <x:f>IF(COUNT('产品计算'!I9107:I9131)=25,SUM('产品计算'!I9107:I9131),"n.a.")</x:f>
        <x:v>48.2719587</x:v>
      </x:c>
      <x:c r="C7" s="9" t="n">
        <x:f>IF(COUNT('产品计算'!I9132:I9153)=22,SUM('产品计算'!I9132:I9153),"n.a.")</x:f>
        <x:v>-0.8567196</x:v>
      </x:c>
      <x:c r="D7" s="9" t="n">
        <x:f>IF(COUNT('产品计算'!I9154:I9160)=7,SUM('产品计算'!I9154:I9160),"n.a.")</x:f>
        <x:v>-0.0028520000000002987</x:v>
      </x:c>
      <x:c r="E7" s="9" t="n">
        <x:f>IF(COUNT('产品计算'!I9161:I9170)=10,SUM('产品计算'!I9161:I9170),"n.a.")</x:f>
        <x:v>5.45809</x:v>
      </x:c>
      <x:c r="F7" s="9" t="n">
        <x:f>IF(COUNT('产品计算'!I9171:I9185)=15,SUM('产品计算'!I9171:I9185),"n.a.")</x:f>
        <x:v>59.24010509999999</x:v>
      </x:c>
      <x:c r="G7" s="9" t="n">
        <x:f>IF(COUNT('产品计算'!I9186:I9202)=17,SUM('产品计算'!I9186:I9202),"n.a.")</x:f>
        <x:v>13.042608999999999</x:v>
      </x:c>
    </x:row>
    <x:row r="8" ht="25" customHeight="1">
      <x:c r="A8" s="7" t="d">
        <x:v>2026-10-20T00:00:00.000Z</x:v>
      </x:c>
      <x:c r="B8" s="9" t="n">
        <x:f>IF(COUNT('产品计算'!I9011:I9035)=25,SUM('产品计算'!I9011:I9035),"n.a.")</x:f>
        <x:v>68.6757352</x:v>
      </x:c>
      <x:c r="C8" s="9" t="n">
        <x:f>IF(COUNT('产品计算'!I9036:I9057)=22,SUM('产品计算'!I9036:I9057),"n.a.")</x:f>
        <x:v>-19.3416719</x:v>
      </x:c>
      <x:c r="D8" s="9" t="n">
        <x:f>IF(COUNT('产品计算'!I9058:I9064)=7,SUM('产品计算'!I9058:I9064),"n.a.")</x:f>
        <x:v>-34.906206</x:v>
      </x:c>
      <x:c r="E8" s="9" t="n">
        <x:f>IF(COUNT('产品计算'!I9065:I9074)=10,SUM('产品计算'!I9065:I9074),"n.a.")</x:f>
        <x:v>6.3715839999999995</x:v>
      </x:c>
      <x:c r="F8" s="9" t="n">
        <x:f>IF(COUNT('产品计算'!I9075:I9089)=15,SUM('产品计算'!I9075:I9089),"n.a.")</x:f>
        <x:v>23.013918699999998</x:v>
      </x:c>
      <x:c r="G8" s="9" t="n">
        <x:f>IF(COUNT('产品计算'!I9090:I9106)=17,SUM('产品计算'!I9090:I9106),"n.a.")</x:f>
        <x:v>28.350448</x:v>
      </x:c>
    </x:row>
    <x:row r="9" ht="25" customHeight="1">
      <x:c r="A9" s="7" t="d">
        <x:v>2026-10-19T00:00:00.000Z</x:v>
      </x:c>
      <x:c r="B9" s="9" t="n">
        <x:f>IF(COUNT('产品计算'!I8915:I8939)=25,SUM('产品计算'!I8915:I8939),"n.a.")</x:f>
        <x:v>35.7456628</x:v>
      </x:c>
      <x:c r="C9" s="9" t="n">
        <x:f>IF(COUNT('产品计算'!I8940:I8961)=22,SUM('产品计算'!I8940:I8961),"n.a.")</x:f>
        <x:v>47.726115500000006</x:v>
      </x:c>
      <x:c r="D9" s="9" t="n">
        <x:f>IF(COUNT('产品计算'!I8962:I8968)=7,SUM('产品计算'!I8962:I8968),"n.a.")</x:f>
        <x:v>40.98414199999999</x:v>
      </x:c>
      <x:c r="E9" s="9" t="n">
        <x:f>IF(COUNT('产品计算'!I8969:I8978)=10,SUM('产品计算'!I8969:I8978),"n.a.")</x:f>
        <x:v>1.158952</x:v>
      </x:c>
      <x:c r="F9" s="9" t="n">
        <x:f>IF(COUNT('产品计算'!I8979:I8993)=15,SUM('产品计算'!I8979:I8993),"n.a.")</x:f>
        <x:v>21.4871924</x:v>
      </x:c>
      <x:c r="G9" s="9" t="n">
        <x:f>IF(COUNT('产品计算'!I8994:I9010)=17,SUM('产品计算'!I8994:I9010),"n.a.")</x:f>
        <x:v>29.992218999999995</x:v>
      </x:c>
    </x:row>
    <x:row r="10" ht="25" customHeight="1">
      <x:c r="A10" s="7" t="d">
        <x:v>2026-10-16T00:00:00.000Z</x:v>
      </x:c>
      <x:c r="B10" s="9" t="n">
        <x:f>IF(COUNT('产品计算'!I8819:I8843)=25,SUM('产品计算'!I8819:I8843),"n.a.")</x:f>
        <x:v>143.86090620000004</x:v>
      </x:c>
      <x:c r="C10" s="9" t="n">
        <x:f>IF(COUNT('产品计算'!I8844:I8865)=22,SUM('产品计算'!I8844:I8865),"n.a.")</x:f>
        <x:v>8.112307000000001</x:v>
      </x:c>
      <x:c r="D10" s="9" t="n">
        <x:f>IF(COUNT('产品计算'!I8866:I8872)=7,SUM('产品计算'!I8866:I8872),"n.a.")</x:f>
        <x:v>3.8476</x:v>
      </x:c>
      <x:c r="E10" s="9" t="n">
        <x:f>IF(COUNT('产品计算'!I8873:I8882)=10,SUM('产品计算'!I8873:I8882),"n.a.")</x:f>
        <x:v>6.2098915</x:v>
      </x:c>
      <x:c r="F10" s="9" t="n">
        <x:f>IF(COUNT('产品计算'!I8883:I8897)=15,SUM('产品计算'!I8883:I8897),"n.a.")</x:f>
        <x:v>21.590840699999998</x:v>
      </x:c>
      <x:c r="G10" s="9" t="n">
        <x:f>IF(COUNT('产品计算'!I8898:I8914)=17,SUM('产品计算'!I8898:I8914),"n.a.")</x:f>
        <x:v>15.564627500000002</x:v>
      </x:c>
    </x:row>
    <x:row r="11" ht="25" customHeight="1">
      <x:c r="A11" s="7" t="d">
        <x:v>2026-10-15T00:00:00.000Z</x:v>
      </x:c>
      <x:c r="B11" s="9" t="n">
        <x:f>IF(COUNT('产品计算'!I8723:I8747)=25,SUM('产品计算'!I8723:I8747),"n.a.")</x:f>
        <x:v>237.0480419</x:v>
      </x:c>
      <x:c r="C11" s="9" t="n">
        <x:f>IF(COUNT('产品计算'!I8748:I8769)=22,SUM('产品计算'!I8748:I8769),"n.a.")</x:f>
        <x:v>3.8689213999999996</x:v>
      </x:c>
      <x:c r="D11" s="9" t="n">
        <x:f>IF(COUNT('产品计算'!I8770:I8776)=7,SUM('产品计算'!I8770:I8776),"n.a.")</x:f>
        <x:v>12.280824</x:v>
      </x:c>
      <x:c r="E11" s="9" t="n">
        <x:f>IF(COUNT('产品计算'!I8777:I8786)=10,SUM('产品计算'!I8777:I8786),"n.a.")</x:f>
        <x:v>0.5548415</x:v>
      </x:c>
      <x:c r="F11" s="9" t="n">
        <x:f>IF(COUNT('产品计算'!I8787:I8801)=15,SUM('产品计算'!I8787:I8801),"n.a.")</x:f>
        <x:v>70.0571243</x:v>
      </x:c>
      <x:c r="G11" s="9" t="n">
        <x:f>IF(COUNT('产品计算'!I8802:I8818)=17,SUM('产品计算'!I8802:I8818),"n.a.")</x:f>
        <x:v>71.85612449999999</x:v>
      </x:c>
    </x:row>
    <x:row r="12" ht="25" customHeight="1">
      <x:c r="A12" s="7" t="d">
        <x:v>2026-10-14T00:00:00.000Z</x:v>
      </x:c>
      <x:c r="B12" s="9" t="n">
        <x:f>IF(COUNT('产品计算'!I8627:I8651)=25,SUM('产品计算'!I8627:I8651),"n.a.")</x:f>
        <x:v>-9.228016499999997</x:v>
      </x:c>
      <x:c r="C12" s="9" t="n">
        <x:f>IF(COUNT('产品计算'!I8652:I8673)=22,SUM('产品计算'!I8652:I8673),"n.a.")</x:f>
        <x:v>-13.0236499</x:v>
      </x:c>
      <x:c r="D12" s="9" t="n">
        <x:f>IF(COUNT('产品计算'!I8674:I8680)=7,SUM('产品计算'!I8674:I8680),"n.a.")</x:f>
        <x:v>-23.014181999999998</x:v>
      </x:c>
      <x:c r="E12" s="9" t="n">
        <x:f>IF(COUNT('产品计算'!I8681:I8690)=10,SUM('产品计算'!I8681:I8690),"n.a.")</x:f>
        <x:v>-2.5156439999999995</x:v>
      </x:c>
      <x:c r="F12" s="9" t="n">
        <x:f>IF(COUNT('产品计算'!I8691:I8705)=15,SUM('产品计算'!I8691:I8705),"n.a.")</x:f>
        <x:v>22.492294199999996</x:v>
      </x:c>
      <x:c r="G12" s="9" t="n">
        <x:f>IF(COUNT('产品计算'!I8706:I8722)=17,SUM('产品计算'!I8706:I8722),"n.a.")</x:f>
        <x:v>19.923159000000005</x:v>
      </x:c>
    </x:row>
    <x:row r="13" ht="25" customHeight="1">
      <x:c r="A13" s="7" t="d">
        <x:v>2026-10-13T00:00:00.000Z</x:v>
      </x:c>
      <x:c r="B13" s="9" t="n">
        <x:f>IF(COUNT('产品计算'!I8531:I8555)=25,SUM('产品计算'!I8531:I8555),"n.a.")</x:f>
        <x:v>20.5638542</x:v>
      </x:c>
      <x:c r="C13" s="9" t="n">
        <x:f>IF(COUNT('产品计算'!I8556:I8577)=22,SUM('产品计算'!I8556:I8577),"n.a.")</x:f>
        <x:v>2.8063513</x:v>
      </x:c>
      <x:c r="D13" s="9" t="n">
        <x:f>IF(COUNT('产品计算'!I8578:I8584)=7,SUM('产品计算'!I8578:I8584),"n.a.")</x:f>
        <x:v>9.658604000000002</x:v>
      </x:c>
      <x:c r="E13" s="9" t="n">
        <x:f>IF(COUNT('产品计算'!I8585:I8594)=10,SUM('产品计算'!I8585:I8594),"n.a.")</x:f>
        <x:v>-0.687043</x:v>
      </x:c>
      <x:c r="F13" s="9" t="n">
        <x:f>IF(COUNT('产品计算'!I8595:I8609)=15,SUM('产品计算'!I8595:I8609),"n.a.")</x:f>
        <x:v>31.787468499999996</x:v>
      </x:c>
      <x:c r="G13" s="9" t="n">
        <x:f>IF(COUNT('产品计算'!I8610:I8626)=17,SUM('产品计算'!I8610:I8626),"n.a.")</x:f>
        <x:v>16.349030499999998</x:v>
      </x:c>
    </x:row>
    <x:row r="14" ht="25" customHeight="1">
      <x:c r="A14" s="7" t="d">
        <x:v>2026-10-12T00:00:00.000Z</x:v>
      </x:c>
      <x:c r="B14" s="9" t="n">
        <x:f>IF(COUNT('产品计算'!I8435:I8459)=25,SUM('产品计算'!I8435:I8459),"n.a.")</x:f>
        <x:v>5.4109343999999995</x:v>
      </x:c>
      <x:c r="C14" s="9" t="n">
        <x:f>IF(COUNT('产品计算'!I8460:I8481)=22,SUM('产品计算'!I8460:I8481),"n.a.")</x:f>
        <x:v>-3.5194066000000004</x:v>
      </x:c>
      <x:c r="D14" s="9" t="n">
        <x:f>IF(COUNT('产品计算'!I8482:I8488)=7,SUM('产品计算'!I8482:I8488),"n.a.")</x:f>
        <x:v>2.8403650000000003</x:v>
      </x:c>
      <x:c r="E14" s="9" t="n">
        <x:f>IF(COUNT('产品计算'!I8489:I8498)=10,SUM('产品计算'!I8489:I8498),"n.a.")</x:f>
        <x:v>-1.590873</x:v>
      </x:c>
      <x:c r="F14" s="9" t="n">
        <x:f>IF(COUNT('产品计算'!I8499:I8513)=15,SUM('产品计算'!I8499:I8513),"n.a.")</x:f>
        <x:v>9.049781999999999</x:v>
      </x:c>
      <x:c r="G14" s="9" t="n">
        <x:f>IF(COUNT('产品计算'!I8514:I8530)=17,SUM('产品计算'!I8514:I8530),"n.a.")</x:f>
        <x:v>8.844297999999998</x:v>
      </x:c>
    </x:row>
    <x:row r="15" ht="25" customHeight="1">
      <x:c r="A15" s="7" t="d">
        <x:v>2026-10-09T00:00:00.000Z</x:v>
      </x:c>
      <x:c r="B15" s="9" t="n">
        <x:f>IF(COUNT('产品计算'!I8339:I8363)=25,SUM('产品计算'!I8339:I8363),"n.a.")</x:f>
        <x:v>18.8692839</x:v>
      </x:c>
      <x:c r="C15" s="9" t="n">
        <x:f>IF(COUNT('产品计算'!I8364:I8385)=22,SUM('产品计算'!I8364:I8385),"n.a.")</x:f>
        <x:v>15.124531300000003</x:v>
      </x:c>
      <x:c r="D15" s="9" t="n">
        <x:f>IF(COUNT('产品计算'!I8386:I8392)=7,SUM('产品计算'!I8386:I8392),"n.a.")</x:f>
        <x:v>27.82218</x:v>
      </x:c>
      <x:c r="E15" s="9" t="n">
        <x:f>IF(COUNT('产品计算'!I8393:I8402)=10,SUM('产品计算'!I8393:I8402),"n.a.")</x:f>
        <x:v>2.252129</x:v>
      </x:c>
      <x:c r="F15" s="9" t="n">
        <x:f>IF(COUNT('产品计算'!I8403:I8417)=15,SUM('产品计算'!I8403:I8417),"n.a.")</x:f>
        <x:v>27.470315900000003</x:v>
      </x:c>
      <x:c r="G15" s="9" t="n">
        <x:f>IF(COUNT('产品计算'!I8418:I8434)=17,SUM('产品计算'!I8418:I8434),"n.a.")</x:f>
        <x:v>53.095163</x:v>
      </x:c>
    </x:row>
    <x:row r="16" ht="25" customHeight="1">
      <x:c r="A16" s="7" t="d">
        <x:v>2026-10-08T00:00:00.000Z</x:v>
      </x:c>
      <x:c r="B16" s="9" t="n">
        <x:f>IF(COUNT('产品计算'!I8243:I8267)=25,SUM('产品计算'!I8243:I8267),"n.a.")</x:f>
        <x:v>-0.3640201999999998</x:v>
      </x:c>
      <x:c r="C16" s="9" t="n">
        <x:f>IF(COUNT('产品计算'!I8268:I8289)=22,SUM('产品计算'!I8268:I8289),"n.a.")</x:f>
        <x:v>-1.282080799999999</x:v>
      </x:c>
      <x:c r="D16" s="9" t="n">
        <x:f>IF(COUNT('产品计算'!I8290:I8296)=7,SUM('产品计算'!I8290:I8296),"n.a.")</x:f>
        <x:v>11.885716</x:v>
      </x:c>
      <x:c r="E16" s="9" t="n">
        <x:f>IF(COUNT('产品计算'!I8297:I8306)=10,SUM('产品计算'!I8297:I8306),"n.a.")</x:f>
        <x:v>0.12337</x:v>
      </x:c>
      <x:c r="F16" s="9" t="n">
        <x:f>IF(COUNT('产品计算'!I8307:I8321)=15,SUM('产品计算'!I8307:I8321),"n.a.")</x:f>
        <x:v>25.582227800000002</x:v>
      </x:c>
      <x:c r="G16" s="9" t="n">
        <x:f>IF(COUNT('产品计算'!I8322:I8338)=17,SUM('产品计算'!I8322:I8338),"n.a.")</x:f>
        <x:v>54.48733650000001</x:v>
      </x:c>
    </x:row>
    <x:row r="17" ht="25" customHeight="1">
      <x:c r="A17" s="7" t="d">
        <x:v>2026-09-30T00:00:00.000Z</x:v>
      </x:c>
      <x:c r="B17" s="9" t="n">
        <x:f>IF(COUNT('产品计算'!I8147:I8171)=25,SUM('产品计算'!I8147:I8171),"n.a.")</x:f>
        <x:v>15.7580049</x:v>
      </x:c>
      <x:c r="C17" s="9" t="n">
        <x:f>IF(COUNT('产品计算'!I8172:I8193)=22,SUM('产品计算'!I8172:I8193),"n.a.")</x:f>
        <x:v>0.35738430000000015</x:v>
      </x:c>
      <x:c r="D17" s="9" t="n">
        <x:f>IF(COUNT('产品计算'!I8194:I8200)=7,SUM('产品计算'!I8194:I8200),"n.a.")</x:f>
        <x:v>9.726384000000001</x:v>
      </x:c>
      <x:c r="E17" s="9" t="n">
        <x:f>IF(COUNT('产品计算'!I8201:I8210)=10,SUM('产品计算'!I8201:I8210),"n.a.")</x:f>
        <x:v>-0.887169</x:v>
      </x:c>
      <x:c r="F17" s="9" t="n">
        <x:f>IF(COUNT('产品计算'!I8211:I8225)=15,SUM('产品计算'!I8211:I8225),"n.a.")</x:f>
        <x:v>-3.7371066999999996</x:v>
      </x:c>
      <x:c r="G17" s="9" t="n">
        <x:f>IF(COUNT('产品计算'!I8226:I8242)=17,SUM('产品计算'!I8226:I8242),"n.a.")</x:f>
        <x:v>42.9214895</x:v>
      </x:c>
    </x:row>
    <x:row r="18" ht="25" customHeight="1">
      <x:c r="A18" s="7" t="d">
        <x:v>2026-09-29T00:00:00.000Z</x:v>
      </x:c>
      <x:c r="B18" s="9" t="n">
        <x:f>IF(COUNT('产品计算'!I8051:I8075)=25,SUM('产品计算'!I8051:I8075),"n.a.")</x:f>
        <x:v>2.5377927000000002</x:v>
      </x:c>
      <x:c r="C18" s="9" t="n">
        <x:f>IF(COUNT('产品计算'!I8076:I8097)=22,SUM('产品计算'!I8076:I8097),"n.a.")</x:f>
        <x:v>9.088302</x:v>
      </x:c>
      <x:c r="D18" s="9" t="n">
        <x:f>IF(COUNT('产品计算'!I8098:I8104)=7,SUM('产品计算'!I8098:I8104),"n.a.")</x:f>
        <x:v>0.2096059999999998</x:v>
      </x:c>
      <x:c r="E18" s="9" t="n">
        <x:f>IF(COUNT('产品计算'!I8105:I8114)=10,SUM('产品计算'!I8105:I8114),"n.a.")</x:f>
        <x:v>1.498659</x:v>
      </x:c>
      <x:c r="F18" s="9" t="n">
        <x:f>IF(COUNT('产品计算'!I8115:I8129)=15,SUM('产品计算'!I8115:I8129),"n.a.")</x:f>
        <x:v>-0.3866804000000005</x:v>
      </x:c>
      <x:c r="G18" s="9" t="n">
        <x:f>IF(COUNT('产品计算'!I8130:I8146)=17,SUM('产品计算'!I8130:I8146),"n.a.")</x:f>
        <x:v>9.3579805</x:v>
      </x:c>
    </x:row>
    <x:row r="19" ht="25" customHeight="1">
      <x:c r="A19" s="7" t="d">
        <x:v>2026-09-28T00:00:00.000Z</x:v>
      </x:c>
      <x:c r="B19" s="9" t="n">
        <x:f>IF(COUNT('产品计算'!I7955:I7979)=25,SUM('产品计算'!I7955:I7979),"n.a.")</x:f>
        <x:v>17.7148707</x:v>
      </x:c>
      <x:c r="C19" s="9" t="n">
        <x:f>IF(COUNT('产品计算'!I7980:I8001)=22,SUM('产品计算'!I7980:I8001),"n.a.")</x:f>
        <x:v>3.5435826000000006</x:v>
      </x:c>
      <x:c r="D19" s="9" t="n">
        <x:f>IF(COUNT('产品计算'!I8002:I8008)=7,SUM('产品计算'!I8002:I8008),"n.a.")</x:f>
        <x:v>29.942266999999998</x:v>
      </x:c>
      <x:c r="E19" s="9" t="n">
        <x:f>IF(COUNT('产品计算'!I8009:I8018)=10,SUM('产品计算'!I8009:I8018),"n.a.")</x:f>
        <x:v>-2.214456</x:v>
      </x:c>
      <x:c r="F19" s="9" t="n">
        <x:f>IF(COUNT('产品计算'!I8019:I8033)=15,SUM('产品计算'!I8019:I8033),"n.a.")</x:f>
        <x:v>38.5782154</x:v>
      </x:c>
      <x:c r="G19" s="9" t="n">
        <x:f>IF(COUNT('产品计算'!I8034:I8050)=17,SUM('产品计算'!I8034:I8050),"n.a.")</x:f>
        <x:v>39.78755099999999</x:v>
      </x:c>
    </x:row>
    <x:row r="20" ht="25" customHeight="1">
      <x:c r="A20" s="7" t="d">
        <x:v>2026-09-24T00:00:00.000Z</x:v>
      </x:c>
      <x:c r="B20" s="9" t="n">
        <x:f>IF(COUNT('产品计算'!I7859:I7883)=25,SUM('产品计算'!I7859:I7883),"n.a.")</x:f>
        <x:v>-8.741641600000001</x:v>
      </x:c>
      <x:c r="C20" s="9" t="n">
        <x:f>IF(COUNT('产品计算'!I7884:I7905)=22,SUM('产品计算'!I7884:I7905),"n.a.")</x:f>
        <x:v>-30.220065000000005</x:v>
      </x:c>
      <x:c r="D20" s="9" t="n">
        <x:f>IF(COUNT('产品计算'!I7906:I7912)=7,SUM('产品计算'!I7906:I7912),"n.a.")</x:f>
        <x:v>-11.771736000000002</x:v>
      </x:c>
      <x:c r="E20" s="9" t="n">
        <x:f>IF(COUNT('产品计算'!I7913:I7922)=10,SUM('产品计算'!I7913:I7922),"n.a.")</x:f>
        <x:v>-0.6646610000000001</x:v>
      </x:c>
      <x:c r="F20" s="9" t="n">
        <x:f>IF(COUNT('产品计算'!I7923:I7937)=15,SUM('产品计算'!I7923:I7937),"n.a.")</x:f>
        <x:v>15.4989035</x:v>
      </x:c>
      <x:c r="G20" s="9" t="n">
        <x:f>IF(COUNT('产品计算'!I7938:I7954)=17,SUM('产品计算'!I7938:I7954),"n.a.")</x:f>
        <x:v>20.181216</x:v>
      </x:c>
    </x:row>
    <x:row r="21" ht="25" customHeight="1">
      <x:c r="A21" s="7" t="d">
        <x:v>2026-09-23T00:00:00.000Z</x:v>
      </x:c>
      <x:c r="B21" s="9" t="n">
        <x:f>IF(COUNT('产品计算'!I7763:I7787)=25,SUM('产品计算'!I7763:I7787),"n.a.")</x:f>
        <x:v>45.4838233</x:v>
      </x:c>
      <x:c r="C21" s="9" t="n">
        <x:f>IF(COUNT('产品计算'!I7788:I7809)=22,SUM('产品计算'!I7788:I7809),"n.a.")</x:f>
        <x:v>6.797059399999999</x:v>
      </x:c>
      <x:c r="D21" s="9" t="n">
        <x:f>IF(COUNT('产品计算'!I7810:I7816)=7,SUM('产品计算'!I7810:I7816),"n.a.")</x:f>
        <x:v>4.203937000000001</x:v>
      </x:c>
      <x:c r="E21" s="9" t="n">
        <x:f>IF(COUNT('产品计算'!I7817:I7826)=10,SUM('产品计算'!I7817:I7826),"n.a.")</x:f>
        <x:v>0.46722499999999995</x:v>
      </x:c>
      <x:c r="F21" s="9" t="n">
        <x:f>IF(COUNT('产品计算'!I7827:I7841)=15,SUM('产品计算'!I7827:I7841),"n.a.")</x:f>
        <x:v>2.7817900000000004</x:v>
      </x:c>
      <x:c r="G21" s="9" t="n">
        <x:f>IF(COUNT('产品计算'!I7842:I7858)=17,SUM('产品计算'!I7842:I7858),"n.a.")</x:f>
        <x:v>-2.2795685</x:v>
      </x:c>
    </x:row>
    <x:row r="22" ht="25" customHeight="1">
      <x:c r="A22" s="7" t="d">
        <x:v>2026-09-22T00:00:00.000Z</x:v>
      </x:c>
      <x:c r="B22" s="9" t="n">
        <x:f>IF(COUNT('产品计算'!I7667:I7691)=25,SUM('产品计算'!I7667:I7691),"n.a.")</x:f>
        <x:v>30.2565231</x:v>
      </x:c>
      <x:c r="C22" s="9" t="n">
        <x:f>IF(COUNT('产品计算'!I7692:I7713)=22,SUM('产品计算'!I7692:I7713),"n.a.")</x:f>
        <x:v>10.7825789</x:v>
      </x:c>
      <x:c r="D22" s="9" t="n">
        <x:f>IF(COUNT('产品计算'!I7714:I7720)=7,SUM('产品计算'!I7714:I7720),"n.a.")</x:f>
        <x:v>20.223371</x:v>
      </x:c>
      <x:c r="E22" s="9" t="n">
        <x:f>IF(COUNT('产品计算'!I7721:I7730)=10,SUM('产品计算'!I7721:I7730),"n.a.")</x:f>
        <x:v>1.1662905000000001</x:v>
      </x:c>
      <x:c r="F22" s="9" t="n">
        <x:f>IF(COUNT('产品计算'!I7731:I7745)=15,SUM('产品计算'!I7731:I7745),"n.a.")</x:f>
        <x:v>-1.1738592999999997</x:v>
      </x:c>
      <x:c r="G22" s="9" t="n">
        <x:f>IF(COUNT('产品计算'!I7746:I7762)=17,SUM('产品计算'!I7746:I7762),"n.a.")</x:f>
        <x:v>-21.565283</x:v>
      </x:c>
    </x:row>
    <x:row r="23" ht="25" customHeight="1">
      <x:c r="A23" s="7" t="d">
        <x:v>2026-09-21T00:00:00.000Z</x:v>
      </x:c>
      <x:c r="B23" s="9" t="n">
        <x:f>IF(COUNT('产品计算'!I7571:I7595)=25,SUM('产品计算'!I7571:I7595),"n.a.")</x:f>
        <x:v>4.975418199999999</x:v>
      </x:c>
      <x:c r="C23" s="9" t="n">
        <x:f>IF(COUNT('产品计算'!I7596:I7617)=22,SUM('产品计算'!I7596:I7617),"n.a.")</x:f>
        <x:v>-9.727787</x:v>
      </x:c>
      <x:c r="D23" s="9" t="n">
        <x:f>IF(COUNT('产品计算'!I7618:I7624)=7,SUM('产品计算'!I7618:I7624),"n.a.")</x:f>
        <x:v>-9.055495</x:v>
      </x:c>
      <x:c r="E23" s="9" t="n">
        <x:f>IF(COUNT('产品计算'!I7625:I7634)=10,SUM('产品计算'!I7625:I7634),"n.a.")</x:f>
        <x:v>0.7605089999999999</x:v>
      </x:c>
      <x:c r="F23" s="9" t="n">
        <x:f>IF(COUNT('产品计算'!I7635:I7649)=15,SUM('产品计算'!I7635:I7649),"n.a.")</x:f>
        <x:v>-9.4589068</x:v>
      </x:c>
      <x:c r="G23" s="9" t="n">
        <x:f>IF(COUNT('产品计算'!I7650:I7666)=17,SUM('产品计算'!I7650:I7666),"n.a.")</x:f>
        <x:v>4.288461000000002</x:v>
      </x:c>
    </x:row>
    <x:row r="24" ht="25" customHeight="1">
      <x:c r="A24" s="7" t="d">
        <x:v>2026-09-18T00:00:00.000Z</x:v>
      </x:c>
      <x:c r="B24" s="9" t="n">
        <x:f>IF(COUNT('产品计算'!I7475:I7499)=25,SUM('产品计算'!I7475:I7499),"n.a.")</x:f>
        <x:v>-2.5569838999999996</x:v>
      </x:c>
      <x:c r="C24" s="9" t="n">
        <x:f>IF(COUNT('产品计算'!I7500:I7521)=22,SUM('产品计算'!I7500:I7521),"n.a.")</x:f>
        <x:v>4.5198834</x:v>
      </x:c>
      <x:c r="D24" s="9" t="n">
        <x:f>IF(COUNT('产品计算'!I7522:I7528)=7,SUM('产品计算'!I7522:I7528),"n.a.")</x:f>
        <x:v>-3.8649560000000003</x:v>
      </x:c>
      <x:c r="E24" s="9" t="n">
        <x:f>IF(COUNT('产品计算'!I7529:I7538)=10,SUM('产品计算'!I7529:I7538),"n.a.")</x:f>
        <x:v>0.34322400000000003</x:v>
      </x:c>
      <x:c r="F24" s="9" t="n">
        <x:f>IF(COUNT('产品计算'!I7539:I7553)=15,SUM('产品计算'!I7539:I7553),"n.a.")</x:f>
        <x:v>-5.7068508</x:v>
      </x:c>
      <x:c r="G24" s="9" t="n">
        <x:f>IF(COUNT('产品计算'!I7554:I7570)=17,SUM('产品计算'!I7554:I7570),"n.a.")</x:f>
        <x:v>-18.169963</x:v>
      </x:c>
    </x:row>
    <x:row r="25" ht="25" customHeight="1">
      <x:c r="A25" s="7" t="d">
        <x:v>2026-09-17T00:00:00.000Z</x:v>
      </x:c>
      <x:c r="B25" s="9" t="n">
        <x:f>IF(COUNT('产品计算'!I7379:I7403)=25,SUM('产品计算'!I7379:I7403),"n.a.")</x:f>
        <x:v>-4.908910000000001</x:v>
      </x:c>
      <x:c r="C25" s="9" t="n">
        <x:f>IF(COUNT('产品计算'!I7404:I7425)=22,SUM('产品计算'!I7404:I7425),"n.a.")</x:f>
        <x:v>-1.2474246000000002</x:v>
      </x:c>
      <x:c r="D25" s="9" t="n">
        <x:f>IF(COUNT('产品计算'!I7426:I7432)=7,SUM('产品计算'!I7426:I7432),"n.a.")</x:f>
        <x:v>-2.0754530000000004</x:v>
      </x:c>
      <x:c r="E25" s="9" t="n">
        <x:f>IF(COUNT('产品计算'!I7433:I7442)=10,SUM('产品计算'!I7433:I7442),"n.a.")</x:f>
        <x:v>-2.074194</x:v>
      </x:c>
      <x:c r="F25" s="9" t="n">
        <x:f>IF(COUNT('产品计算'!I7443:I7457)=15,SUM('产品计算'!I7443:I7457),"n.a.")</x:f>
        <x:v>-13.566904</x:v>
      </x:c>
      <x:c r="G25" s="9" t="n">
        <x:f>IF(COUNT('产品计算'!I7458:I7474)=17,SUM('产品计算'!I7458:I7474),"n.a.")</x:f>
        <x:v>3.187535</x:v>
      </x:c>
    </x:row>
    <x:row r="26" ht="25" customHeight="1">
      <x:c r="A26" s="7" t="d">
        <x:v>2026-09-16T00:00:00.000Z</x:v>
      </x:c>
      <x:c r="B26" s="9" t="n">
        <x:f>IF(COUNT('产品计算'!I7283:I7307)=25,SUM('产品计算'!I7283:I7307),"n.a.")</x:f>
        <x:v>9.377076900000002</x:v>
      </x:c>
      <x:c r="C26" s="9" t="n">
        <x:f>IF(COUNT('产品计算'!I7308:I7329)=22,SUM('产品计算'!I7308:I7329),"n.a.")</x:f>
        <x:v>21.0975551</x:v>
      </x:c>
      <x:c r="D26" s="9" t="n">
        <x:f>IF(COUNT('产品计算'!I7330:I7336)=7,SUM('产品计算'!I7330:I7336),"n.a.")</x:f>
        <x:v>35.427943000000006</x:v>
      </x:c>
      <x:c r="E26" s="9" t="n">
        <x:f>IF(COUNT('产品计算'!I7337:I7346)=10,SUM('产品计算'!I7337:I7346),"n.a.")</x:f>
        <x:v>2.7328775</x:v>
      </x:c>
      <x:c r="F26" s="9" t="n">
        <x:f>IF(COUNT('产品计算'!I7347:I7361)=15,SUM('产品计算'!I7347:I7361),"n.a.")</x:f>
        <x:v>1.9693433999999999</x:v>
      </x:c>
      <x:c r="G26" s="9" t="n">
        <x:f>IF(COUNT('产品计算'!I7362:I7378)=17,SUM('产品计算'!I7362:I7378),"n.a.")</x:f>
        <x:v>-16.032911</x:v>
      </x:c>
    </x:row>
    <x:row r="27" ht="25" customHeight="1">
      <x:c r="A27" s="7" t="d">
        <x:v>2026-09-15T00:00:00.000Z</x:v>
      </x:c>
      <x:c r="B27" s="9" t="n">
        <x:f>IF(COUNT('产品计算'!I7187:I7211)=25,SUM('产品计算'!I7187:I7211),"n.a.")</x:f>
        <x:v>6.621620300000001</x:v>
      </x:c>
      <x:c r="C27" s="9" t="n">
        <x:f>IF(COUNT('产品计算'!I7212:I7233)=22,SUM('产品计算'!I7212:I7233),"n.a.")</x:f>
        <x:v>19.667583099999998</x:v>
      </x:c>
      <x:c r="D27" s="9" t="n">
        <x:f>IF(COUNT('产品计算'!I7234:I7240)=7,SUM('产品计算'!I7234:I7240),"n.a.")</x:f>
        <x:v>-1.111591</x:v>
      </x:c>
      <x:c r="E27" s="9" t="n">
        <x:f>IF(COUNT('产品计算'!I7241:I7250)=10,SUM('产品计算'!I7241:I7250),"n.a.")</x:f>
        <x:v>-1.564508</x:v>
      </x:c>
      <x:c r="F27" s="9" t="n">
        <x:f>IF(COUNT('产品计算'!I7251:I7265)=15,SUM('产品计算'!I7251:I7265),"n.a.")</x:f>
        <x:v>22.8356848</x:v>
      </x:c>
      <x:c r="G27" s="9" t="n">
        <x:f>IF(COUNT('产品计算'!I7266:I7282)=17,SUM('产品计算'!I7266:I7282),"n.a.")</x:f>
        <x:v>-26.0402115</x:v>
      </x:c>
    </x:row>
    <x:row r="28" ht="25" customHeight="1">
      <x:c r="A28" s="7" t="d">
        <x:v>2026-09-14T00:00:00.000Z</x:v>
      </x:c>
      <x:c r="B28" s="9" t="n">
        <x:f>IF(COUNT('产品计算'!I7091:I7115)=25,SUM('产品计算'!I7091:I7115),"n.a.")</x:f>
        <x:v>5.139162599999999</x:v>
      </x:c>
      <x:c r="C28" s="9" t="n">
        <x:f>IF(COUNT('产品计算'!I7116:I7137)=22,SUM('产品计算'!I7116:I7137),"n.a.")</x:f>
        <x:v>4.7706124</x:v>
      </x:c>
      <x:c r="D28" s="9" t="n">
        <x:f>IF(COUNT('产品计算'!I7138:I7144)=7,SUM('产品计算'!I7138:I7144),"n.a.")</x:f>
        <x:v>-7.81281</x:v>
      </x:c>
      <x:c r="E28" s="9" t="n">
        <x:f>IF(COUNT('产品计算'!I7145:I7154)=10,SUM('产品计算'!I7145:I7154),"n.a.")</x:f>
        <x:v>-1.8433205000000001</x:v>
      </x:c>
      <x:c r="F28" s="9" t="n">
        <x:f>IF(COUNT('产品计算'!I7155:I7169)=15,SUM('产品计算'!I7155:I7169),"n.a.")</x:f>
        <x:v>2.791399100000001</x:v>
      </x:c>
      <x:c r="G28" s="9" t="n">
        <x:f>IF(COUNT('产品计算'!I7170:I7186)=17,SUM('产品计算'!I7170:I7186),"n.a.")</x:f>
        <x:v>14.6830945</x:v>
      </x:c>
    </x:row>
    <x:row r="29" ht="25" customHeight="1">
      <x:c r="A29" s="7" t="d">
        <x:v>2026-09-11T00:00:00.000Z</x:v>
      </x:c>
      <x:c r="B29" s="9" t="n">
        <x:f>IF(COUNT('产品计算'!I6995:I7019)=25,SUM('产品计算'!I6995:I7019),"n.a.")</x:f>
        <x:v>7.981353100000001</x:v>
      </x:c>
      <x:c r="C29" s="9" t="n">
        <x:f>IF(COUNT('产品计算'!I7020:I7041)=22,SUM('产品计算'!I7020:I7041),"n.a.")</x:f>
        <x:v>-22.390732399999997</x:v>
      </x:c>
      <x:c r="D29" s="9" t="n">
        <x:f>IF(COUNT('产品计算'!I7042:I7048)=7,SUM('产品计算'!I7042:I7048),"n.a.")</x:f>
        <x:v>-13.436694000000003</x:v>
      </x:c>
      <x:c r="E29" s="9" t="n">
        <x:f>IF(COUNT('产品计算'!I7049:I7058)=10,SUM('产品计算'!I7049:I7058),"n.a.")</x:f>
        <x:v>-7.6845115</x:v>
      </x:c>
      <x:c r="F29" s="9" t="n">
        <x:f>IF(COUNT('产品计算'!I7059:I7073)=15,SUM('产品计算'!I7059:I7073),"n.a.")</x:f>
        <x:v>10.8228243</x:v>
      </x:c>
      <x:c r="G29" s="9" t="n">
        <x:f>IF(COUNT('产品计算'!I7074:I7090)=17,SUM('产品计算'!I7074:I7090),"n.a.")</x:f>
        <x:v>39.9594905</x:v>
      </x:c>
    </x:row>
    <x:row r="30" ht="25" customHeight="1">
      <x:c r="A30" s="7" t="d">
        <x:v>2026-09-10T00:00:00.000Z</x:v>
      </x:c>
      <x:c r="B30" s="9" t="n">
        <x:f>IF(COUNT('产品计算'!I6899:I6923)=25,SUM('产品计算'!I6899:I6923),"n.a.")</x:f>
        <x:v>-1.2557782999999998</x:v>
      </x:c>
      <x:c r="C30" s="9" t="n">
        <x:f>IF(COUNT('产品计算'!I6924:I6945)=22,SUM('产品计算'!I6924:I6945),"n.a.")</x:f>
        <x:v>4.7663289</x:v>
      </x:c>
      <x:c r="D30" s="9" t="n">
        <x:f>IF(COUNT('产品计算'!I6946:I6952)=7,SUM('产品计算'!I6946:I6952),"n.a.")</x:f>
        <x:v>-0.7012640000000002</x:v>
      </x:c>
      <x:c r="E30" s="9" t="n">
        <x:f>IF(COUNT('产品计算'!I6953:I6962)=10,SUM('产品计算'!I6953:I6962),"n.a.")</x:f>
        <x:v>-0.8801079999999999</x:v>
      </x:c>
      <x:c r="F30" s="9" t="n">
        <x:f>IF(COUNT('产品计算'!I6963:I6977)=15,SUM('产品计算'!I6963:I6977),"n.a.")</x:f>
        <x:v>4.4875589</x:v>
      </x:c>
      <x:c r="G30" s="9" t="n">
        <x:f>IF(COUNT('产品计算'!I6978:I6994)=17,SUM('产品计算'!I6978:I6994),"n.a.")</x:f>
        <x:v>13.566132999999999</x:v>
      </x:c>
    </x:row>
    <x:row r="31" ht="25" customHeight="1">
      <x:c r="A31" s="7" t="d">
        <x:v>2026-09-09T00:00:00.000Z</x:v>
      </x:c>
      <x:c r="B31" s="9" t="n">
        <x:f>IF(COUNT('产品计算'!I6803:I6827)=25,SUM('产品计算'!I6803:I6827),"n.a.")</x:f>
        <x:v>-15.277438000000002</x:v>
      </x:c>
      <x:c r="C31" s="9" t="n">
        <x:f>IF(COUNT('产品计算'!I6828:I6849)=22,SUM('产品计算'!I6828:I6849),"n.a.")</x:f>
        <x:v>-9.481014</x:v>
      </x:c>
      <x:c r="D31" s="9" t="n">
        <x:f>IF(COUNT('产品计算'!I6850:I6856)=7,SUM('产品计算'!I6850:I6856),"n.a.")</x:f>
        <x:v>-11.674069</x:v>
      </x:c>
      <x:c r="E31" s="9" t="n">
        <x:f>IF(COUNT('产品计算'!I6857:I6866)=10,SUM('产品计算'!I6857:I6866),"n.a.")</x:f>
        <x:v>-1.713525</x:v>
      </x:c>
      <x:c r="F31" s="9" t="n">
        <x:f>IF(COUNT('产品计算'!I6867:I6881)=15,SUM('产品计算'!I6867:I6881),"n.a.")</x:f>
        <x:v>-0.9749353999999999</x:v>
      </x:c>
      <x:c r="G31" s="9" t="n">
        <x:f>IF(COUNT('产品计算'!I6882:I6898)=17,SUM('产品计算'!I6882:I6898),"n.a.")</x:f>
        <x:v>13.467467500000001</x:v>
      </x:c>
    </x:row>
    <x:row r="32" ht="25" customHeight="1">
      <x:c r="A32" s="7" t="d">
        <x:v>2026-09-08T00:00:00.000Z</x:v>
      </x:c>
      <x:c r="B32" s="9" t="n">
        <x:f>IF(COUNT('产品计算'!I6707:I6731)=25,SUM('产品计算'!I6707:I6731),"n.a.")</x:f>
        <x:v>-15.953266800000003</x:v>
      </x:c>
      <x:c r="C32" s="9" t="n">
        <x:f>IF(COUNT('产品计算'!I6732:I6753)=22,SUM('产品计算'!I6732:I6753),"n.a.")</x:f>
        <x:v>-3.5068092</x:v>
      </x:c>
      <x:c r="D32" s="9" t="n">
        <x:f>IF(COUNT('产品计算'!I6754:I6760)=7,SUM('产品计算'!I6754:I6760),"n.a.")</x:f>
        <x:v>-8.892106</x:v>
      </x:c>
      <x:c r="E32" s="9" t="n">
        <x:f>IF(COUNT('产品计算'!I6761:I6770)=10,SUM('产品计算'!I6761:I6770),"n.a.")</x:f>
        <x:v>-0.409012</x:v>
      </x:c>
      <x:c r="F32" s="9" t="n">
        <x:f>IF(COUNT('产品计算'!I6771:I6785)=15,SUM('产品计算'!I6771:I6785),"n.a.")</x:f>
        <x:v>0.35565310000000067</x:v>
      </x:c>
      <x:c r="G32" s="9" t="n">
        <x:f>IF(COUNT('产品计算'!I6786:I6802)=17,SUM('产品计算'!I6786:I6802),"n.a.")</x:f>
        <x:v>10.804426</x:v>
      </x:c>
    </x:row>
    <x:row r="33" ht="25" customHeight="1">
      <x:c r="A33" s="7" t="d">
        <x:v>2026-09-07T00:00:00.000Z</x:v>
      </x:c>
      <x:c r="B33" s="9" t="n">
        <x:f>IF(COUNT('产品计算'!I6611:I6635)=25,SUM('产品计算'!I6611:I6635),"n.a.")</x:f>
        <x:v>22.1935331</x:v>
      </x:c>
      <x:c r="C33" s="9" t="n">
        <x:f>IF(COUNT('产品计算'!I6636:I6657)=22,SUM('产品计算'!I6636:I6657),"n.a.")</x:f>
        <x:v>31.3983013</x:v>
      </x:c>
      <x:c r="D33" s="9" t="n">
        <x:f>IF(COUNT('产品计算'!I6658:I6664)=7,SUM('产品计算'!I6658:I6664),"n.a.")</x:f>
        <x:v>14.612733</x:v>
      </x:c>
      <x:c r="E33" s="9" t="n">
        <x:f>IF(COUNT('产品计算'!I6665:I6674)=10,SUM('产品计算'!I6665:I6674),"n.a.")</x:f>
        <x:v>-0.08002900000000002</x:v>
      </x:c>
      <x:c r="F33" s="9" t="n">
        <x:f>IF(COUNT('产品计算'!I6675:I6689)=15,SUM('产品计算'!I6675:I6689),"n.a.")</x:f>
        <x:v>-32.372448399999996</x:v>
      </x:c>
      <x:c r="G33" s="9" t="n">
        <x:f>IF(COUNT('产品计算'!I6690:I6706)=17,SUM('产品计算'!I6690:I6706),"n.a.")</x:f>
        <x:v>-16.291430999999996</x:v>
      </x:c>
    </x:row>
    <x:row r="34" ht="25" customHeight="1">
      <x:c r="A34" s="7" t="d">
        <x:v>2026-09-04T00:00:00.000Z</x:v>
      </x:c>
      <x:c r="B34" s="9" t="n">
        <x:f>IF(COUNT('产品计算'!I6515:I6539)=25,SUM('产品计算'!I6515:I6539),"n.a.")</x:f>
        <x:v>18.2548392</x:v>
      </x:c>
      <x:c r="C34" s="9" t="n">
        <x:f>IF(COUNT('产品计算'!I6540:I6561)=22,SUM('产品计算'!I6540:I6561),"n.a.")</x:f>
        <x:v>13.4054546</x:v>
      </x:c>
      <x:c r="D34" s="9" t="n">
        <x:f>IF(COUNT('产品计算'!I6562:I6568)=7,SUM('产品计算'!I6562:I6568),"n.a.")</x:f>
        <x:v>24.573919999999998</x:v>
      </x:c>
      <x:c r="E34" s="9" t="n">
        <x:f>IF(COUNT('产品计算'!I6569:I6578)=10,SUM('产品计算'!I6569:I6578),"n.a.")</x:f>
        <x:v>1.419174</x:v>
      </x:c>
      <x:c r="F34" s="9" t="n">
        <x:f>IF(COUNT('产品计算'!I6579:I6593)=15,SUM('产品计算'!I6579:I6593),"n.a.")</x:f>
        <x:v>12.971607299999999</x:v>
      </x:c>
      <x:c r="G34" s="9" t="n">
        <x:f>IF(COUNT('产品计算'!I6594:I6610)=17,SUM('产品计算'!I6594:I6610),"n.a.")</x:f>
        <x:v>45.27429600000001</x:v>
      </x:c>
    </x:row>
    <x:row r="35" ht="25" customHeight="1">
      <x:c r="A35" s="7" t="d">
        <x:v>2026-09-03T00:00:00.000Z</x:v>
      </x:c>
      <x:c r="B35" s="9" t="n">
        <x:f>IF(COUNT('产品计算'!I6419:I6443)=25,SUM('产品计算'!I6419:I6443),"n.a.")</x:f>
        <x:v>8.8437406</x:v>
      </x:c>
      <x:c r="C35" s="9" t="n">
        <x:f>IF(COUNT('产品计算'!I6444:I6465)=22,SUM('产品计算'!I6444:I6465),"n.a.")</x:f>
        <x:v>0.015704999999999962</x:v>
      </x:c>
      <x:c r="D35" s="9" t="n">
        <x:f>IF(COUNT('产品计算'!I6466:I6472)=7,SUM('产品计算'!I6466:I6472),"n.a.")</x:f>
        <x:v>4.494484000000001</x:v>
      </x:c>
      <x:c r="E35" s="9" t="n">
        <x:f>IF(COUNT('产品计算'!I6473:I6482)=10,SUM('产品计算'!I6473:I6482),"n.a.")</x:f>
        <x:v>1.3545880000000001</x:v>
      </x:c>
      <x:c r="F35" s="9" t="n">
        <x:f>IF(COUNT('产品计算'!I6483:I6497)=15,SUM('产品计算'!I6483:I6497),"n.a.")</x:f>
        <x:v>14.0111608</x:v>
      </x:c>
      <x:c r="G35" s="9" t="n">
        <x:f>IF(COUNT('产品计算'!I6498:I6514)=17,SUM('产品计算'!I6498:I6514),"n.a.")</x:f>
        <x:v>21.009311000000004</x:v>
      </x:c>
    </x:row>
    <x:row r="36" ht="25" customHeight="1">
      <x:c r="A36" s="7" t="d">
        <x:v>2026-09-02T00:00:00.000Z</x:v>
      </x:c>
      <x:c r="B36" s="9" t="n">
        <x:f>IF(COUNT('产品计算'!I6323:I6347)=25,SUM('产品计算'!I6323:I6347),"n.a.")</x:f>
        <x:v>-4.3709897</x:v>
      </x:c>
      <x:c r="C36" s="9" t="n">
        <x:f>IF(COUNT('产品计算'!I6348:I6369)=22,SUM('产品计算'!I6348:I6369),"n.a.")</x:f>
        <x:v>-13.2386243</x:v>
      </x:c>
      <x:c r="D36" s="9" t="n">
        <x:f>IF(COUNT('产品计算'!I6370:I6376)=7,SUM('产品计算'!I6370:I6376),"n.a.")</x:f>
        <x:v>-8.13522</x:v>
      </x:c>
      <x:c r="E36" s="9" t="n">
        <x:f>IF(COUNT('产品计算'!I6377:I6386)=10,SUM('产品计算'!I6377:I6386),"n.a.")</x:f>
        <x:v>-5.196196</x:v>
      </x:c>
      <x:c r="F36" s="9" t="n">
        <x:f>IF(COUNT('产品计算'!I6387:I6401)=15,SUM('产品计算'!I6387:I6401),"n.a.")</x:f>
        <x:v>17.580588000000002</x:v>
      </x:c>
      <x:c r="G36" s="9" t="n">
        <x:f>IF(COUNT('产品计算'!I6402:I6418)=17,SUM('产品计算'!I6402:I6418),"n.a.")</x:f>
        <x:v>9.5754575</x:v>
      </x:c>
    </x:row>
    <x:row r="37" ht="25" customHeight="1">
      <x:c r="A37" s="7" t="d">
        <x:v>2026-09-01T00:00:00.000Z</x:v>
      </x:c>
      <x:c r="B37" s="9" t="n">
        <x:f>IF(COUNT('产品计算'!I6227:I6251)=25,SUM('产品计算'!I6227:I6251),"n.a.")</x:f>
        <x:v>-37.9005402</x:v>
      </x:c>
      <x:c r="C37" s="9" t="n">
        <x:f>IF(COUNT('产品计算'!I6252:I6273)=22,SUM('产品计算'!I6252:I6273),"n.a.")</x:f>
        <x:v>-23.335170400000003</x:v>
      </x:c>
      <x:c r="D37" s="9" t="n">
        <x:f>IF(COUNT('产品计算'!I6274:I6280)=7,SUM('产品计算'!I6274:I6280),"n.a.")</x:f>
        <x:v>-21.553746</x:v>
      </x:c>
      <x:c r="E37" s="9" t="n">
        <x:f>IF(COUNT('产品计算'!I6281:I6290)=10,SUM('产品计算'!I6281:I6290),"n.a.")</x:f>
        <x:v>-2.0254355</x:v>
      </x:c>
      <x:c r="F37" s="9" t="n">
        <x:f>IF(COUNT('产品计算'!I6291:I6305)=15,SUM('产品计算'!I6291:I6305),"n.a.")</x:f>
        <x:v>7.6238794</x:v>
      </x:c>
      <x:c r="G37" s="9" t="n">
        <x:f>IF(COUNT('产品计算'!I6306:I6322)=17,SUM('产品计算'!I6306:I6322),"n.a.")</x:f>
        <x:v>16.808525</x:v>
      </x:c>
    </x:row>
    <x:row r="38" ht="25" customHeight="1">
      <x:c r="A38" s="7" t="d">
        <x:v>2026-08-31T00:00:00.000Z</x:v>
      </x:c>
      <x:c r="B38" s="9" t="n">
        <x:f>IF(COUNT('产品计算'!I6131:I6155)=25,SUM('产品计算'!I6131:I6155),"n.a.")</x:f>
        <x:v>14.5361844</x:v>
      </x:c>
      <x:c r="C38" s="9" t="n">
        <x:f>IF(COUNT('产品计算'!I6156:I6177)=22,SUM('产品计算'!I6156:I6177),"n.a.")</x:f>
        <x:v>5.3972255</x:v>
      </x:c>
      <x:c r="D38" s="9" t="n">
        <x:f>IF(COUNT('产品计算'!I6178:I6184)=7,SUM('产品计算'!I6178:I6184),"n.a.")</x:f>
        <x:v>-3.51912</x:v>
      </x:c>
      <x:c r="E38" s="9" t="n">
        <x:f>IF(COUNT('产品计算'!I6185:I6194)=10,SUM('产品计算'!I6185:I6194),"n.a.")</x:f>
        <x:v>1.448202</x:v>
      </x:c>
      <x:c r="F38" s="9" t="n">
        <x:f>IF(COUNT('产品计算'!I6195:I6209)=15,SUM('产品计算'!I6195:I6209),"n.a.")</x:f>
        <x:v>4.9550283</x:v>
      </x:c>
      <x:c r="G38" s="9" t="n">
        <x:f>IF(COUNT('产品计算'!I6210:I6226)=17,SUM('产品计算'!I6210:I6226),"n.a.")</x:f>
        <x:v>5.555537999999999</x:v>
      </x:c>
    </x:row>
    <x:row r="39" ht="25" customHeight="1">
      <x:c r="A39" s="7" t="d">
        <x:v>2026-08-28T00:00:00.000Z</x:v>
      </x:c>
      <x:c r="B39" s="9" t="n">
        <x:f>IF(COUNT('产品计算'!I6035:I6059)=25,SUM('产品计算'!I6035:I6059),"n.a.")</x:f>
        <x:v>-15.4187564</x:v>
      </x:c>
      <x:c r="C39" s="9" t="n">
        <x:f>IF(COUNT('产品计算'!I6060:I6081)=22,SUM('产品计算'!I6060:I6081),"n.a.")</x:f>
        <x:v>-7.5878662</x:v>
      </x:c>
      <x:c r="D39" s="9" t="n">
        <x:f>IF(COUNT('产品计算'!I6082:I6088)=7,SUM('产品计算'!I6082:I6088),"n.a.")</x:f>
        <x:v>-5.777323</x:v>
      </x:c>
      <x:c r="E39" s="9" t="n">
        <x:f>IF(COUNT('产品计算'!I6089:I6098)=10,SUM('产品计算'!I6089:I6098),"n.a.")</x:f>
        <x:v>0.11050199999999999</x:v>
      </x:c>
      <x:c r="F39" s="9" t="n">
        <x:f>IF(COUNT('产品计算'!I6099:I6113)=15,SUM('产品计算'!I6099:I6113),"n.a.")</x:f>
        <x:v>-1.8541413999999996</x:v>
      </x:c>
      <x:c r="G39" s="9" t="n">
        <x:f>IF(COUNT('产品计算'!I6114:I6130)=17,SUM('产品计算'!I6114:I6130),"n.a.")</x:f>
        <x:v>6.199785999999999</x:v>
      </x:c>
    </x:row>
    <x:row r="40" ht="25" customHeight="1">
      <x:c r="A40" s="7" t="d">
        <x:v>2026-08-27T00:00:00.000Z</x:v>
      </x:c>
      <x:c r="B40" s="9" t="n">
        <x:f>IF(COUNT('产品计算'!I5939:I5963)=25,SUM('产品计算'!I5939:I5963),"n.a.")</x:f>
        <x:v>-20.252363099999997</x:v>
      </x:c>
      <x:c r="C40" s="9" t="n">
        <x:f>IF(COUNT('产品计算'!I5964:I5985)=22,SUM('产品计算'!I5964:I5985),"n.a.")</x:f>
        <x:v>19.861337</x:v>
      </x:c>
      <x:c r="D40" s="9" t="n">
        <x:f>IF(COUNT('产品计算'!I5986:I5992)=7,SUM('产品计算'!I5986:I5992),"n.a.")</x:f>
        <x:v>5.372396</x:v>
      </x:c>
      <x:c r="E40" s="9" t="n">
        <x:f>IF(COUNT('产品计算'!I5993:I6002)=10,SUM('产品计算'!I5993:I6002),"n.a.")</x:f>
        <x:v>1.6920525</x:v>
      </x:c>
      <x:c r="F40" s="9" t="n">
        <x:f>IF(COUNT('产品计算'!I6003:I6017)=15,SUM('产品计算'!I6003:I6017),"n.a.")</x:f>
        <x:v>2.8595813</x:v>
      </x:c>
      <x:c r="G40" s="9" t="n">
        <x:f>IF(COUNT('产品计算'!I6018:I6034)=17,SUM('产品计算'!I6018:I6034),"n.a.")</x:f>
        <x:v>-28.85222249999999</x:v>
      </x:c>
    </x:row>
    <x:row r="41" ht="25" customHeight="1">
      <x:c r="A41" s="7" t="d">
        <x:v>2026-08-26T00:00:00.000Z</x:v>
      </x:c>
      <x:c r="B41" s="9" t="n">
        <x:f>IF(COUNT('产品计算'!I5843:I5867)=25,SUM('产品计算'!I5843:I5867),"n.a.")</x:f>
        <x:v>-7.7271548999999995</x:v>
      </x:c>
      <x:c r="C41" s="9" t="n">
        <x:f>IF(COUNT('产品计算'!I5868:I5889)=22,SUM('产品计算'!I5868:I5889),"n.a.")</x:f>
        <x:v>0.6477292000000001</x:v>
      </x:c>
      <x:c r="D41" s="9" t="n">
        <x:f>IF(COUNT('产品计算'!I5890:I5896)=7,SUM('产品计算'!I5890:I5896),"n.a.")</x:f>
        <x:v>-11.917568</x:v>
      </x:c>
      <x:c r="E41" s="9" t="n">
        <x:f>IF(COUNT('产品计算'!I5897:I5906)=10,SUM('产品计算'!I5897:I5906),"n.a.")</x:f>
        <x:v>3.5712055</x:v>
      </x:c>
      <x:c r="F41" s="9" t="n">
        <x:f>IF(COUNT('产品计算'!I5907:I5921)=15,SUM('产品计算'!I5907:I5921),"n.a.")</x:f>
        <x:v>-8.444159399999998</x:v>
      </x:c>
      <x:c r="G41" s="9" t="n">
        <x:f>IF(COUNT('产品计算'!I5922:I5938)=17,SUM('产品计算'!I5922:I5938),"n.a.")</x:f>
        <x:v>-18.764913999999994</x:v>
      </x:c>
    </x:row>
    <x:row r="42" ht="25" customHeight="1">
      <x:c r="A42" s="7" t="d">
        <x:v>2026-08-25T00:00:00.000Z</x:v>
      </x:c>
      <x:c r="B42" s="9" t="n">
        <x:f>IF(COUNT('产品计算'!I5747:I5771)=25,SUM('产品计算'!I5747:I5771),"n.a.")</x:f>
        <x:v>17.504418500000003</x:v>
      </x:c>
      <x:c r="C42" s="9" t="n">
        <x:f>IF(COUNT('产品计算'!I5772:I5793)=22,SUM('产品计算'!I5772:I5793),"n.a.")</x:f>
        <x:v>25.9785424</x:v>
      </x:c>
      <x:c r="D42" s="9" t="n">
        <x:f>IF(COUNT('产品计算'!I5794:I5800)=7,SUM('产品计算'!I5794:I5800),"n.a.")</x:f>
        <x:v>20.478700999999997</x:v>
      </x:c>
      <x:c r="E42" s="9" t="n">
        <x:f>IF(COUNT('产品计算'!I5801:I5810)=10,SUM('产品计算'!I5801:I5810),"n.a.")</x:f>
        <x:v>6.607555999999999</x:v>
      </x:c>
      <x:c r="F42" s="9" t="n">
        <x:f>IF(COUNT('产品计算'!I5811:I5825)=15,SUM('产品计算'!I5811:I5825),"n.a.")</x:f>
        <x:v>29.8108614</x:v>
      </x:c>
      <x:c r="G42" s="9" t="n">
        <x:f>IF(COUNT('产品计算'!I5826:I5842)=17,SUM('产品计算'!I5826:I5842),"n.a.")</x:f>
        <x:v>18.251077000000002</x:v>
      </x:c>
    </x:row>
    <x:row r="43" ht="25" customHeight="1">
      <x:c r="A43" s="7" t="d">
        <x:v>2026-08-24T00:00:00.000Z</x:v>
      </x:c>
      <x:c r="B43" s="9" t="n">
        <x:f>IF(COUNT('产品计算'!I5651:I5675)=25,SUM('产品计算'!I5651:I5675),"n.a.")</x:f>
        <x:v>22.564152899999996</x:v>
      </x:c>
      <x:c r="C43" s="9" t="n">
        <x:f>IF(COUNT('产品计算'!I5676:I5697)=22,SUM('产品计算'!I5676:I5697),"n.a.")</x:f>
        <x:v>-11.425446799999998</x:v>
      </x:c>
      <x:c r="D43" s="9" t="n">
        <x:f>IF(COUNT('产品计算'!I5698:I5704)=7,SUM('产品计算'!I5698:I5704),"n.a.")</x:f>
        <x:v>-3.5221389999999997</x:v>
      </x:c>
      <x:c r="E43" s="9" t="n">
        <x:f>IF(COUNT('产品计算'!I5705:I5714)=10,SUM('产品计算'!I5705:I5714),"n.a.")</x:f>
        <x:v>-1.5018954999999998</x:v>
      </x:c>
      <x:c r="F43" s="9" t="n">
        <x:f>IF(COUNT('产品计算'!I5715:I5729)=15,SUM('产品计算'!I5715:I5729),"n.a.")</x:f>
        <x:v>23.6225658</x:v>
      </x:c>
      <x:c r="G43" s="9" t="n">
        <x:f>IF(COUNT('产品计算'!I5730:I5746)=17,SUM('产品计算'!I5730:I5746),"n.a.")</x:f>
        <x:v>32.649269</x:v>
      </x:c>
    </x:row>
    <x:row r="44" ht="25" customHeight="1">
      <x:c r="A44" s="7" t="d">
        <x:v>2026-08-21T00:00:00.000Z</x:v>
      </x:c>
      <x:c r="B44" s="9" t="n">
        <x:f>IF(COUNT('产品计算'!I5555:I5579)=25,SUM('产品计算'!I5555:I5579),"n.a.")</x:f>
        <x:v>-24.6799755</x:v>
      </x:c>
      <x:c r="C44" s="9" t="n">
        <x:f>IF(COUNT('产品计算'!I5580:I5601)=22,SUM('产品计算'!I5580:I5601),"n.a.")</x:f>
        <x:v>-2.5712859</x:v>
      </x:c>
      <x:c r="D44" s="9" t="n">
        <x:f>IF(COUNT('产品计算'!I5602:I5608)=7,SUM('产品计算'!I5602:I5608),"n.a.")</x:f>
        <x:v>-12.375661</x:v>
      </x:c>
      <x:c r="E44" s="9" t="n">
        <x:f>IF(COUNT('产品计算'!I5609:I5618)=10,SUM('产品计算'!I5609:I5618),"n.a.")</x:f>
        <x:v>-2.4676565</x:v>
      </x:c>
      <x:c r="F44" s="9" t="n">
        <x:f>IF(COUNT('产品计算'!I5619:I5633)=15,SUM('产品计算'!I5619:I5633),"n.a.")</x:f>
        <x:v>-17.825419399999998</x:v>
      </x:c>
      <x:c r="G44" s="9" t="n">
        <x:f>IF(COUNT('产品计算'!I5634:I5650)=17,SUM('产品计算'!I5634:I5650),"n.a.")</x:f>
        <x:v>1.1206679999999998</x:v>
      </x:c>
    </x:row>
    <x:row r="45" ht="25" customHeight="1">
      <x:c r="A45" s="7" t="d">
        <x:v>2026-08-20T00:00:00.000Z</x:v>
      </x:c>
      <x:c r="B45" s="9" t="n">
        <x:f>IF(COUNT('产品计算'!I5459:I5483)=25,SUM('产品计算'!I5459:I5483),"n.a.")</x:f>
        <x:v>-0.15841330000000017</x:v>
      </x:c>
      <x:c r="C45" s="9" t="n">
        <x:f>IF(COUNT('产品计算'!I5484:I5505)=22,SUM('产品计算'!I5484:I5505),"n.a.")</x:f>
        <x:v>-9.7330915</x:v>
      </x:c>
      <x:c r="D45" s="9" t="n">
        <x:f>IF(COUNT('产品计算'!I5506:I5512)=7,SUM('产品计算'!I5506:I5512),"n.a.")</x:f>
        <x:v>-43.622938000000005</x:v>
      </x:c>
      <x:c r="E45" s="9" t="n">
        <x:f>IF(COUNT('产品计算'!I5513:I5522)=10,SUM('产品计算'!I5513:I5522),"n.a.")</x:f>
        <x:v>-1.4032875</x:v>
      </x:c>
      <x:c r="F45" s="9" t="n">
        <x:f>IF(COUNT('产品计算'!I5523:I5537)=15,SUM('产品计算'!I5523:I5537),"n.a.")</x:f>
        <x:v>-11.563327999999998</x:v>
      </x:c>
      <x:c r="G45" s="9" t="n">
        <x:f>IF(COUNT('产品计算'!I5538:I5554)=17,SUM('产品计算'!I5538:I5554),"n.a.")</x:f>
        <x:v>11.485662000000001</x:v>
      </x:c>
    </x:row>
    <x:row r="46" ht="25" customHeight="1">
      <x:c r="A46" s="7" t="d">
        <x:v>2026-08-19T00:00:00.000Z</x:v>
      </x:c>
      <x:c r="B46" s="9" t="n">
        <x:f>IF(COUNT('产品计算'!I5363:I5387)=25,SUM('产品计算'!I5363:I5387),"n.a.")</x:f>
        <x:v>79.81705009999999</x:v>
      </x:c>
      <x:c r="C46" s="9" t="n">
        <x:f>IF(COUNT('产品计算'!I5388:I5409)=22,SUM('产品计算'!I5388:I5409),"n.a.")</x:f>
        <x:v>23.8023556</x:v>
      </x:c>
      <x:c r="D46" s="9" t="n">
        <x:f>IF(COUNT('产品计算'!I5410:I5416)=7,SUM('产品计算'!I5410:I5416),"n.a.")</x:f>
        <x:v>75.022535</x:v>
      </x:c>
      <x:c r="E46" s="9" t="n">
        <x:f>IF(COUNT('产品计算'!I5417:I5426)=10,SUM('产品计算'!I5417:I5426),"n.a.")</x:f>
        <x:v>-1.247608</x:v>
      </x:c>
      <x:c r="F46" s="9" t="n">
        <x:f>IF(COUNT('产品计算'!I5427:I5441)=15,SUM('产品计算'!I5427:I5441),"n.a.")</x:f>
        <x:v>51.615358900000004</x:v>
      </x:c>
      <x:c r="G46" s="9" t="n">
        <x:f>IF(COUNT('产品计算'!I5442:I5458)=17,SUM('产品计算'!I5442:I5458),"n.a.")</x:f>
        <x:v>71.147678</x:v>
      </x:c>
    </x:row>
    <x:row r="47" ht="25" customHeight="1">
      <x:c r="A47" s="7" t="d">
        <x:v>2026-08-18T00:00:00.000Z</x:v>
      </x:c>
      <x:c r="B47" s="9" t="n">
        <x:f>IF(COUNT('产品计算'!I5267:I5291)=25,SUM('产品计算'!I5267:I5291),"n.a.")</x:f>
        <x:v>-31.621796200000002</x:v>
      </x:c>
      <x:c r="C47" s="9" t="n">
        <x:f>IF(COUNT('产品计算'!I5292:I5313)=22,SUM('产品计算'!I5292:I5313),"n.a.")</x:f>
        <x:v>-21.597043000000003</x:v>
      </x:c>
      <x:c r="D47" s="9" t="n">
        <x:f>IF(COUNT('产品计算'!I5314:I5320)=7,SUM('产品计算'!I5314:I5320),"n.a.")</x:f>
        <x:v>-30.933343</x:v>
      </x:c>
      <x:c r="E47" s="9" t="n">
        <x:f>IF(COUNT('产品计算'!I5321:I5330)=10,SUM('产品计算'!I5321:I5330),"n.a.")</x:f>
        <x:v>-3.4501820000000003</x:v>
      </x:c>
      <x:c r="F47" s="9" t="n">
        <x:f>IF(COUNT('产品计算'!I5331:I5345)=15,SUM('产品计算'!I5331:I5345),"n.a.")</x:f>
        <x:v>2.5405608</x:v>
      </x:c>
      <x:c r="G47" s="9" t="n">
        <x:f>IF(COUNT('产品计算'!I5346:I5362)=17,SUM('产品计算'!I5346:I5362),"n.a.")</x:f>
        <x:v>4.7940825</x:v>
      </x:c>
    </x:row>
    <x:row r="48" ht="25" customHeight="1">
      <x:c r="A48" s="7" t="d">
        <x:v>2026-08-17T00:00:00.000Z</x:v>
      </x:c>
      <x:c r="B48" s="9" t="n">
        <x:f>IF(COUNT('产品计算'!I5171:I5195)=25,SUM('产品计算'!I5171:I5195),"n.a.")</x:f>
        <x:v>-31.595782399999997</x:v>
      </x:c>
      <x:c r="C48" s="9" t="n">
        <x:f>IF(COUNT('产品计算'!I5196:I5217)=22,SUM('产品计算'!I5196:I5217),"n.a.")</x:f>
        <x:v>2.8611517</x:v>
      </x:c>
      <x:c r="D48" s="9" t="n">
        <x:f>IF(COUNT('产品计算'!I5218:I5224)=7,SUM('产品计算'!I5218:I5224),"n.a.")</x:f>
        <x:v>-0.45577200000000007</x:v>
      </x:c>
      <x:c r="E48" s="9" t="n">
        <x:f>IF(COUNT('产品计算'!I5225:I5234)=10,SUM('产品计算'!I5225:I5234),"n.a.")</x:f>
        <x:v>0.137041</x:v>
      </x:c>
      <x:c r="F48" s="9" t="n">
        <x:f>IF(COUNT('产品计算'!I5235:I5249)=15,SUM('产品计算'!I5235:I5249),"n.a.")</x:f>
        <x:v>-16.355586499999998</x:v>
      </x:c>
      <x:c r="G48" s="9" t="n">
        <x:f>IF(COUNT('产品计算'!I5250:I5266)=17,SUM('产品计算'!I5250:I5266),"n.a.")</x:f>
        <x:v>-47.730501000000004</x:v>
      </x:c>
    </x:row>
    <x:row r="49" ht="25" customHeight="1">
      <x:c r="A49" s="7" t="d">
        <x:v>2026-08-14T00:00:00.000Z</x:v>
      </x:c>
      <x:c r="B49" s="9" t="n">
        <x:f>IF(COUNT('产品计算'!I5075:I5099)=25,SUM('产品计算'!I5075:I5099),"n.a.")</x:f>
        <x:v>-9.564673199999998</x:v>
      </x:c>
      <x:c r="C49" s="9" t="n">
        <x:f>IF(COUNT('产品计算'!I5100:I5121)=22,SUM('产品计算'!I5100:I5121),"n.a.")</x:f>
        <x:v>-5.895896200000001</x:v>
      </x:c>
      <x:c r="D49" s="9" t="n">
        <x:f>IF(COUNT('产品计算'!I5122:I5128)=7,SUM('产品计算'!I5122:I5128),"n.a.")</x:f>
        <x:v>-9.33717</x:v>
      </x:c>
      <x:c r="E49" s="9" t="n">
        <x:f>IF(COUNT('产品计算'!I5129:I5138)=10,SUM('产品计算'!I5129:I5138),"n.a.")</x:f>
        <x:v>-4.616242</x:v>
      </x:c>
      <x:c r="F49" s="9" t="n">
        <x:f>IF(COUNT('产品计算'!I5139:I5153)=15,SUM('产品计算'!I5139:I5153),"n.a.")</x:f>
        <x:v>-9.221841500000002</x:v>
      </x:c>
      <x:c r="G49" s="9" t="n">
        <x:f>IF(COUNT('产品计算'!I5154:I5170)=17,SUM('产品计算'!I5154:I5170),"n.a.")</x:f>
        <x:v>14.169577</x:v>
      </x:c>
    </x:row>
    <x:row r="50" ht="25" customHeight="1">
      <x:c r="A50" s="7" t="d">
        <x:v>2026-08-13T00:00:00.000Z</x:v>
      </x:c>
      <x:c r="B50" s="9" t="n">
        <x:f>IF(COUNT('产品计算'!I4979:I5003)=25,SUM('产品计算'!I4979:I5003),"n.a.")</x:f>
        <x:v>-32.0155741</x:v>
      </x:c>
      <x:c r="C50" s="9" t="n">
        <x:f>IF(COUNT('产品计算'!I5004:I5025)=22,SUM('产品计算'!I5004:I5025),"n.a.")</x:f>
        <x:v>-11.443092400000001</x:v>
      </x:c>
      <x:c r="D50" s="9" t="n">
        <x:f>IF(COUNT('产品计算'!I5026:I5032)=7,SUM('产品计算'!I5026:I5032),"n.a.")</x:f>
        <x:v>-27.168815999999996</x:v>
      </x:c>
      <x:c r="E50" s="9" t="n">
        <x:f>IF(COUNT('产品计算'!I5033:I5042)=10,SUM('产品计算'!I5033:I5042),"n.a.")</x:f>
        <x:v>-5.119492499999999</x:v>
      </x:c>
      <x:c r="F50" s="9" t="n">
        <x:f>IF(COUNT('产品计算'!I5043:I5057)=15,SUM('产品计算'!I5043:I5057),"n.a.")</x:f>
        <x:v>-13.099159399999998</x:v>
      </x:c>
      <x:c r="G50" s="9" t="n">
        <x:f>IF(COUNT('产品计算'!I5058:I5074)=17,SUM('产品计算'!I5058:I5074),"n.a.")</x:f>
        <x:v>-11.469138999999998</x:v>
      </x:c>
    </x:row>
    <x:row r="51" ht="25" customHeight="1">
      <x:c r="A51" s="7" t="d">
        <x:v>2026-08-12T00:00:00.000Z</x:v>
      </x:c>
      <x:c r="B51" s="9" t="n">
        <x:f>IF(COUNT('产品计算'!I4883:I4907)=25,SUM('产品计算'!I4883:I4907),"n.a.")</x:f>
        <x:v>-41.91809640000001</x:v>
      </x:c>
      <x:c r="C51" s="9" t="n">
        <x:f>IF(COUNT('产品计算'!I4908:I4929)=22,SUM('产品计算'!I4908:I4929),"n.a.")</x:f>
        <x:v>-4.012099999999999</x:v>
      </x:c>
      <x:c r="D51" s="9" t="n">
        <x:f>IF(COUNT('产品计算'!I4930:I4936)=7,SUM('产品计算'!I4930:I4936),"n.a.")</x:f>
        <x:v>-35.929445</x:v>
      </x:c>
      <x:c r="E51" s="9" t="n">
        <x:f>IF(COUNT('产品计算'!I4937:I4946)=10,SUM('产品计算'!I4937:I4946),"n.a.")</x:f>
        <x:v>-0.381405</x:v>
      </x:c>
      <x:c r="F51" s="9" t="n">
        <x:f>IF(COUNT('产品计算'!I4947:I4961)=15,SUM('产品计算'!I4947:I4961),"n.a.")</x:f>
        <x:v>-5.685625600000002</x:v>
      </x:c>
      <x:c r="G51" s="9" t="n">
        <x:f>IF(COUNT('产品计算'!I4962:I4978)=17,SUM('产品计算'!I4962:I4978),"n.a.")</x:f>
        <x:v>-15.170952499999999</x:v>
      </x:c>
    </x:row>
    <x:row r="52" ht="25" customHeight="1">
      <x:c r="A52" s="7" t="d">
        <x:v>2026-08-11T00:00:00.000Z</x:v>
      </x:c>
      <x:c r="B52" s="9" t="n">
        <x:f>IF(COUNT('产品计算'!I4787:I4811)=25,SUM('产品计算'!I4787:I4811),"n.a.")</x:f>
        <x:v>-8.208375299999998</x:v>
      </x:c>
      <x:c r="C52" s="9" t="n">
        <x:f>IF(COUNT('产品计算'!I4812:I4833)=22,SUM('产品计算'!I4812:I4833),"n.a.")</x:f>
        <x:v>-6.392489600000001</x:v>
      </x:c>
      <x:c r="D52" s="9" t="n">
        <x:f>IF(COUNT('产品计算'!I4834:I4840)=7,SUM('产品计算'!I4834:I4840),"n.a.")</x:f>
        <x:v>-14.974678</x:v>
      </x:c>
      <x:c r="E52" s="9" t="n">
        <x:f>IF(COUNT('产品计算'!I4841:I4850)=10,SUM('产品计算'!I4841:I4850),"n.a.")</x:f>
        <x:v>-5.340103</x:v>
      </x:c>
      <x:c r="F52" s="9" t="n">
        <x:f>IF(COUNT('产品计算'!I4851:I4865)=15,SUM('产品计算'!I4851:I4865),"n.a.")</x:f>
        <x:v>-16.748972000000002</x:v>
      </x:c>
      <x:c r="G52" s="9" t="n">
        <x:f>IF(COUNT('产品计算'!I4866:I4882)=17,SUM('产品计算'!I4866:I4882),"n.a.")</x:f>
        <x:v>-4.164038000000001</x:v>
      </x:c>
    </x:row>
    <x:row r="53" ht="25" customHeight="1">
      <x:c r="A53" s="7" t="d">
        <x:v>2026-08-10T00:00:00.000Z</x:v>
      </x:c>
      <x:c r="B53" s="9" t="n">
        <x:f>IF(COUNT('产品计算'!I4691:I4715)=25,SUM('产品计算'!I4691:I4715),"n.a.")</x:f>
        <x:v>-17.938331700000003</x:v>
      </x:c>
      <x:c r="C53" s="9" t="n">
        <x:f>IF(COUNT('产品计算'!I4716:I4737)=22,SUM('产品计算'!I4716:I4737),"n.a.")</x:f>
        <x:v>-22.3921791</x:v>
      </x:c>
      <x:c r="D53" s="9" t="n">
        <x:f>IF(COUNT('产品计算'!I4738:I4744)=7,SUM('产品计算'!I4738:I4744),"n.a.")</x:f>
        <x:v>-53.472901</x:v>
      </x:c>
      <x:c r="E53" s="9" t="n">
        <x:f>IF(COUNT('产品计算'!I4745:I4754)=10,SUM('产品计算'!I4745:I4754),"n.a.")</x:f>
        <x:v>-4.42931</x:v>
      </x:c>
      <x:c r="F53" s="9" t="n">
        <x:f>IF(COUNT('产品计算'!I4755:I4769)=15,SUM('产品计算'!I4755:I4769),"n.a.")</x:f>
        <x:v>9.7473325</x:v>
      </x:c>
      <x:c r="G53" s="9" t="n">
        <x:f>IF(COUNT('产品计算'!I4770:I4786)=17,SUM('产品计算'!I4770:I4786),"n.a.")</x:f>
        <x:v>7.410995000000001</x:v>
      </x:c>
    </x:row>
    <x:row r="54" ht="25" customHeight="1">
      <x:c r="A54" s="7" t="d">
        <x:v>2026-08-07T00:00:00.000Z</x:v>
      </x:c>
      <x:c r="B54" s="9" t="n">
        <x:f>IF(COUNT('产品计算'!I4595:I4619)=25,SUM('产品计算'!I4595:I4619),"n.a.")</x:f>
        <x:v>-39.589268800000006</x:v>
      </x:c>
      <x:c r="C54" s="9" t="n">
        <x:f>IF(COUNT('产品计算'!I4620:I4641)=22,SUM('产品计算'!I4620:I4641),"n.a.")</x:f>
        <x:v>-15.180024799999998</x:v>
      </x:c>
      <x:c r="D54" s="9" t="n">
        <x:f>IF(COUNT('产品计算'!I4642:I4648)=7,SUM('产品计算'!I4642:I4648),"n.a.")</x:f>
        <x:v>-85.525201</x:v>
      </x:c>
      <x:c r="E54" s="9" t="n">
        <x:f>IF(COUNT('产品计算'!I4649:I4658)=10,SUM('产品计算'!I4649:I4658),"n.a.")</x:f>
        <x:v>-4.071486</x:v>
      </x:c>
      <x:c r="F54" s="9" t="n">
        <x:f>IF(COUNT('产品计算'!I4659:I4673)=15,SUM('产品计算'!I4659:I4673),"n.a.")</x:f>
        <x:v>-18.236485199999997</x:v>
      </x:c>
      <x:c r="G54" s="9" t="n">
        <x:f>IF(COUNT('产品计算'!I4674:I4690)=17,SUM('产品计算'!I4674:I4690),"n.a.")</x:f>
        <x:v>-29.545942500000006</x:v>
      </x:c>
    </x:row>
    <x:row r="55" ht="25" customHeight="1">
      <x:c r="A55" s="7" t="d">
        <x:v>2026-08-06T00:00:00.000Z</x:v>
      </x:c>
      <x:c r="B55" s="9" t="n">
        <x:f>IF(COUNT('产品计算'!I4499:I4523)=25,SUM('产品计算'!I4499:I4523),"n.a.")</x:f>
        <x:v>-13.231241899999999</x:v>
      </x:c>
      <x:c r="C55" s="9" t="n">
        <x:f>IF(COUNT('产品计算'!I4524:I4545)=22,SUM('产品计算'!I4524:I4545),"n.a.")</x:f>
        <x:v>-36.6465441</x:v>
      </x:c>
      <x:c r="D55" s="9" t="n">
        <x:f>IF(COUNT('产品计算'!I4546:I4552)=7,SUM('产品计算'!I4546:I4552),"n.a.")</x:f>
        <x:v>-89.338787</x:v>
      </x:c>
      <x:c r="E55" s="9" t="n">
        <x:f>IF(COUNT('产品计算'!I4553:I4562)=10,SUM('产品计算'!I4553:I4562),"n.a.")</x:f>
        <x:v>5.534294000000001</x:v>
      </x:c>
      <x:c r="F55" s="9" t="n">
        <x:f>IF(COUNT('产品计算'!I4563:I4577)=15,SUM('产品计算'!I4563:I4577),"n.a.")</x:f>
        <x:v>-9.431810599999999</x:v>
      </x:c>
      <x:c r="G55" s="9" t="n">
        <x:f>IF(COUNT('产品计算'!I4578:I4594)=17,SUM('产品计算'!I4578:I4594),"n.a.")</x:f>
        <x:v>-14.510893999999997</x:v>
      </x:c>
    </x:row>
    <x:row r="56" ht="25" customHeight="1">
      <x:c r="A56" s="7" t="d">
        <x:v>2026-08-05T00:00:00.000Z</x:v>
      </x:c>
      <x:c r="B56" s="9" t="n">
        <x:f>IF(COUNT('产品计算'!I4403:I4427)=25,SUM('产品计算'!I4403:I4427),"n.a.")</x:f>
        <x:v>-42.74016839999999</x:v>
      </x:c>
      <x:c r="C56" s="9" t="n">
        <x:f>IF(COUNT('产品计算'!I4428:I4449)=22,SUM('产品计算'!I4428:I4449),"n.a.")</x:f>
        <x:v>-13.052862800000002</x:v>
      </x:c>
      <x:c r="D56" s="9" t="n">
        <x:f>IF(COUNT('产品计算'!I4450:I4456)=7,SUM('产品计算'!I4450:I4456),"n.a.")</x:f>
        <x:v>-23.747480999999997</x:v>
      </x:c>
      <x:c r="E56" s="9" t="n">
        <x:f>IF(COUNT('产品计算'!I4457:I4466)=10,SUM('产品计算'!I4457:I4466),"n.a.")</x:f>
        <x:v>3.884528</x:v>
      </x:c>
      <x:c r="F56" s="9" t="n">
        <x:f>IF(COUNT('产品计算'!I4467:I4481)=15,SUM('产品计算'!I4467:I4481),"n.a.")</x:f>
        <x:v>-15.727812300000002</x:v>
      </x:c>
      <x:c r="G56" s="9" t="n">
        <x:f>IF(COUNT('产品计算'!I4482:I4498)=17,SUM('产品计算'!I4482:I4498),"n.a.")</x:f>
        <x:v>-55.944346</x:v>
      </x:c>
    </x:row>
    <x:row r="57" ht="25" customHeight="1">
      <x:c r="A57" s="7" t="d">
        <x:v>2026-08-04T00:00:00.000Z</x:v>
      </x:c>
      <x:c r="B57" s="9" t="n">
        <x:f>IF(COUNT('产品计算'!I4307:I4331)=25,SUM('产品计算'!I4307:I4331),"n.a.")</x:f>
        <x:v>-35.7097438</x:v>
      </x:c>
      <x:c r="C57" s="9" t="n">
        <x:f>IF(COUNT('产品计算'!I4332:I4353)=22,SUM('产品计算'!I4332:I4353),"n.a.")</x:f>
        <x:v>-2.1496311000000006</x:v>
      </x:c>
      <x:c r="D57" s="9" t="n">
        <x:f>IF(COUNT('产品计算'!I4354:I4360)=7,SUM('产品计算'!I4354:I4360),"n.a.")</x:f>
        <x:v>27.349764</x:v>
      </x:c>
      <x:c r="E57" s="9" t="n">
        <x:f>IF(COUNT('产品计算'!I4361:I4370)=10,SUM('产品计算'!I4361:I4370),"n.a.")</x:f>
        <x:v>10.11232</x:v>
      </x:c>
      <x:c r="F57" s="9" t="n">
        <x:f>IF(COUNT('产品计算'!I4371:I4385)=15,SUM('产品计算'!I4371:I4385),"n.a.")</x:f>
        <x:v>-44.1804385</x:v>
      </x:c>
      <x:c r="G57" s="9" t="n">
        <x:f>IF(COUNT('产品计算'!I4386:I4402)=17,SUM('产品计算'!I4386:I4402),"n.a.")</x:f>
        <x:v>-24.973792000000003</x:v>
      </x:c>
    </x:row>
    <x:row r="58" ht="25" customHeight="1">
      <x:c r="A58" s="7" t="d">
        <x:v>2026-08-03T00:00:00.000Z</x:v>
      </x:c>
      <x:c r="B58" s="9" t="n">
        <x:f>IF(COUNT('产品计算'!I4211:I4235)=25,SUM('产品计算'!I4211:I4235),"n.a.")</x:f>
        <x:v>43.8639078</x:v>
      </x:c>
      <x:c r="C58" s="9" t="n">
        <x:f>IF(COUNT('产品计算'!I4236:I4257)=22,SUM('产品计算'!I4236:I4257),"n.a.")</x:f>
        <x:v>12.227642300000001</x:v>
      </x:c>
      <x:c r="D58" s="9" t="n">
        <x:f>IF(COUNT('产品计算'!I4258:I4264)=7,SUM('产品计算'!I4258:I4264),"n.a.")</x:f>
        <x:v>22.574404</x:v>
      </x:c>
      <x:c r="E58" s="9" t="n">
        <x:f>IF(COUNT('产品计算'!I4265:I4274)=10,SUM('产品计算'!I4265:I4274),"n.a.")</x:f>
        <x:v>4.337147000000001</x:v>
      </x:c>
      <x:c r="F58" s="9" t="n">
        <x:f>IF(COUNT('产品计算'!I4275:I4289)=15,SUM('产品计算'!I4275:I4289),"n.a.")</x:f>
        <x:v>-2.3310178</x:v>
      </x:c>
      <x:c r="G58" s="9" t="n">
        <x:f>IF(COUNT('产品计算'!I4290:I4306)=17,SUM('产品计算'!I4290:I4306),"n.a.")</x:f>
        <x:v>59.9906735</x:v>
      </x:c>
    </x:row>
    <x:row r="59" ht="25" customHeight="1">
      <x:c r="A59" s="7" t="d">
        <x:v>2026-07-31T00:00:00.000Z</x:v>
      </x:c>
      <x:c r="B59" s="9" t="n">
        <x:f>IF(COUNT('产品计算'!I4115:I4139)=25,SUM('产品计算'!I4115:I4139),"n.a.")</x:f>
        <x:v>0.10845719999999974</x:v>
      </x:c>
      <x:c r="C59" s="9" t="n">
        <x:f>IF(COUNT('产品计算'!I4140:I4161)=22,SUM('产品计算'!I4140:I4161),"n.a.")</x:f>
        <x:v>14.702473600000001</x:v>
      </x:c>
      <x:c r="D59" s="9" t="n">
        <x:f>IF(COUNT('产品计算'!I4162:I4168)=7,SUM('产品计算'!I4162:I4168),"n.a.")</x:f>
        <x:v>16.561082</x:v>
      </x:c>
      <x:c r="E59" s="9" t="n">
        <x:f>IF(COUNT('产品计算'!I4169:I4178)=10,SUM('产品计算'!I4169:I4178),"n.a.")</x:f>
        <x:v>0.2655385</x:v>
      </x:c>
      <x:c r="F59" s="9" t="n">
        <x:f>IF(COUNT('产品计算'!I4179:I4193)=15,SUM('产品计算'!I4179:I4193),"n.a.")</x:f>
        <x:v>-67.949958</x:v>
      </x:c>
      <x:c r="G59" s="9" t="n">
        <x:f>IF(COUNT('产品计算'!I4194:I4210)=17,SUM('产品计算'!I4194:I4210),"n.a.")</x:f>
        <x:v>-68.04073899999999</x:v>
      </x:c>
    </x:row>
    <x:row r="60" ht="25" customHeight="1">
      <x:c r="A60" s="7" t="d">
        <x:v>2026-07-30T00:00:00.000Z</x:v>
      </x:c>
      <x:c r="B60" s="9" t="n">
        <x:f>IF(COUNT('产品计算'!I4019:I4043)=25,SUM('产品计算'!I4019:I4043),"n.a.")</x:f>
        <x:v>38.7764384</x:v>
      </x:c>
      <x:c r="C60" s="9" t="n">
        <x:f>IF(COUNT('产品计算'!I4044:I4065)=22,SUM('产品计算'!I4044:I4065),"n.a.")</x:f>
        <x:v>-18.974132700000002</x:v>
      </x:c>
      <x:c r="D60" s="9" t="n">
        <x:f>IF(COUNT('产品计算'!I4066:I4072)=7,SUM('产品计算'!I4066:I4072),"n.a.")</x:f>
        <x:v>27.036634</x:v>
      </x:c>
      <x:c r="E60" s="9" t="n">
        <x:f>IF(COUNT('产品计算'!I4073:I4082)=10,SUM('产品计算'!I4073:I4082),"n.a.")</x:f>
        <x:v>-2.092793</x:v>
      </x:c>
      <x:c r="F60" s="9" t="n">
        <x:f>IF(COUNT('产品计算'!I4083:I4097)=15,SUM('产品计算'!I4083:I4097),"n.a.")</x:f>
        <x:v>83.05454300000001</x:v>
      </x:c>
      <x:c r="G60" s="9" t="n">
        <x:f>IF(COUNT('产品计算'!I4098:I4114)=17,SUM('产品计算'!I4098:I4114),"n.a.")</x:f>
        <x:v>88.91497949999999</x:v>
      </x:c>
    </x:row>
    <x:row r="61" ht="25" customHeight="1">
      <x:c r="A61" s="7" t="d">
        <x:v>2026-07-29T00:00:00.000Z</x:v>
      </x:c>
      <x:c r="B61" s="9" t="n">
        <x:f>IF(COUNT('产品计算'!I3923:I3947)=25,SUM('产品计算'!I3923:I3947),"n.a.")</x:f>
        <x:v>41.2786652</x:v>
      </x:c>
      <x:c r="C61" s="9" t="n">
        <x:f>IF(COUNT('产品计算'!I3948:I3969)=22,SUM('产品计算'!I3948:I3969),"n.a.")</x:f>
        <x:v>58.5419953</x:v>
      </x:c>
      <x:c r="D61" s="9" t="n">
        <x:f>IF(COUNT('产品计算'!I3970:I3976)=7,SUM('产品计算'!I3970:I3976),"n.a.")</x:f>
        <x:v>108.24707000000001</x:v>
      </x:c>
      <x:c r="E61" s="9" t="n">
        <x:f>IF(COUNT('产品计算'!I3977:I3986)=10,SUM('产品计算'!I3977:I3986),"n.a.")</x:f>
        <x:v>3.43908</x:v>
      </x:c>
      <x:c r="F61" s="9" t="n">
        <x:f>IF(COUNT('产品计算'!I3987:I4001)=15,SUM('产品计算'!I3987:I4001),"n.a.")</x:f>
        <x:v>41.3430893</x:v>
      </x:c>
      <x:c r="G61" s="9" t="n">
        <x:f>IF(COUNT('产品计算'!I4002:I4018)=17,SUM('产品计算'!I4002:I4018),"n.a.")</x:f>
        <x:v>70.651627</x:v>
      </x:c>
    </x:row>
    <x:row r="62" ht="25" customHeight="1">
      <x:c r="A62" s="7" t="d">
        <x:v>2026-07-28T00:00:00.000Z</x:v>
      </x:c>
      <x:c r="B62" s="9" t="n">
        <x:f>IF(COUNT('产品计算'!I3827:I3851)=25,SUM('产品计算'!I3827:I3851),"n.a.")</x:f>
        <x:v>34.38416800000002</x:v>
      </x:c>
      <x:c r="C62" s="9" t="n">
        <x:f>IF(COUNT('产品计算'!I3852:I3873)=22,SUM('产品计算'!I3852:I3873),"n.a.")</x:f>
        <x:v>-45.7444214</x:v>
      </x:c>
      <x:c r="D62" s="9" t="n">
        <x:f>IF(COUNT('产品计算'!I3874:I3880)=7,SUM('产品计算'!I3874:I3880),"n.a.")</x:f>
        <x:v>-17.111326</x:v>
      </x:c>
      <x:c r="E62" s="9" t="n">
        <x:f>IF(COUNT('产品计算'!I3881:I3890)=10,SUM('产品计算'!I3881:I3890),"n.a.")</x:f>
        <x:v>4.416158</x:v>
      </x:c>
      <x:c r="F62" s="9" t="n">
        <x:f>IF(COUNT('产品计算'!I3891:I3905)=15,SUM('产品计算'!I3891:I3905),"n.a.")</x:f>
        <x:v>87.07852110000002</x:v>
      </x:c>
      <x:c r="G62" s="9" t="n">
        <x:f>IF(COUNT('产品计算'!I3906:I3922)=17,SUM('产品计算'!I3906:I3922),"n.a.")</x:f>
        <x:v>53.443445</x:v>
      </x:c>
    </x:row>
    <x:row r="63" ht="25" customHeight="1">
      <x:c r="A63" s="7" t="d">
        <x:v>2026-07-27T00:00:00.000Z</x:v>
      </x:c>
      <x:c r="B63" s="9" t="n">
        <x:f>IF(COUNT('产品计算'!I3731:I3755)=25,SUM('产品计算'!I3731:I3755),"n.a.")</x:f>
        <x:v>20.0662664</x:v>
      </x:c>
      <x:c r="C63" s="9" t="n">
        <x:f>IF(COUNT('产品计算'!I3756:I3777)=22,SUM('产品计算'!I3756:I3777),"n.a.")</x:f>
        <x:v>37.84639179999999</x:v>
      </x:c>
      <x:c r="D63" s="9" t="n">
        <x:f>IF(COUNT('产品计算'!I3778:I3784)=7,SUM('产品计算'!I3778:I3784),"n.a.")</x:f>
        <x:v>44.073515</x:v>
      </x:c>
      <x:c r="E63" s="9" t="n">
        <x:f>IF(COUNT('产品计算'!I3785:I3794)=10,SUM('产品计算'!I3785:I3794),"n.a.")</x:f>
        <x:v>0.51149</x:v>
      </x:c>
      <x:c r="F63" s="9" t="n">
        <x:f>IF(COUNT('产品计算'!I3795:I3809)=15,SUM('产品计算'!I3795:I3809),"n.a.")</x:f>
        <x:v>13.2149015</x:v>
      </x:c>
      <x:c r="G63" s="9" t="n">
        <x:f>IF(COUNT('产品计算'!I3810:I3826)=16,SUM('产品计算'!I3810:I3826),"n.a.")</x:f>
        <x:v>14.1122435</x:v>
      </x:c>
    </x:row>
    <x:row r="64" ht="25" customHeight="1">
      <x:c r="A64" s="7" t="d">
        <x:v>2026-07-24T00:00:00.000Z</x:v>
      </x:c>
      <x:c r="B64" s="9" t="n">
        <x:f>IF(COUNT('产品计算'!I3635:I3659)=25,SUM('产品计算'!I3635:I3659),"n.a.")</x:f>
        <x:v>35.0455505</x:v>
      </x:c>
      <x:c r="C64" s="9" t="n">
        <x:f>IF(COUNT('产品计算'!I3660:I3681)=22,SUM('产品计算'!I3660:I3681),"n.a.")</x:f>
        <x:v>2.7385552</x:v>
      </x:c>
      <x:c r="D64" s="9" t="n">
        <x:f>IF(COUNT('产品计算'!I3682:I3688)=7,SUM('产品计算'!I3682:I3688),"n.a.")</x:f>
        <x:v>-8.950607</x:v>
      </x:c>
      <x:c r="E64" s="9" t="n">
        <x:f>IF(COUNT('产品计算'!I3689:I3698)=10,SUM('产品计算'!I3689:I3698),"n.a.")</x:f>
        <x:v>0.029451</x:v>
      </x:c>
      <x:c r="F64" s="9" t="n">
        <x:f>IF(COUNT('产品计算'!I3699:I3713)=15,SUM('产品计算'!I3699:I3713),"n.a.")</x:f>
        <x:v>3.5969822000000007</x:v>
      </x:c>
      <x:c r="G64" s="9" t="n">
        <x:f>IF(COUNT('产品计算'!I3714:I3730)=17,SUM('产品计算'!I3714:I3730),"n.a.")</x:f>
        <x:v>-6.79768</x:v>
      </x:c>
    </x:row>
    <x:row r="65" ht="25" customHeight="1">
      <x:c r="A65" s="7" t="d">
        <x:v>2026-07-23T00:00:00.000Z</x:v>
      </x:c>
      <x:c r="B65" s="9" t="n">
        <x:f>IF(COUNT('产品计算'!I3539:I3563)=25,SUM('产品计算'!I3539:I3563),"n.a.")</x:f>
        <x:v>6.5648371</x:v>
      </x:c>
      <x:c r="C65" s="9" t="n">
        <x:f>IF(COUNT('产品计算'!I3564:I3585)=22,SUM('产品计算'!I3564:I3585),"n.a.")</x:f>
        <x:v>-2.4126344</x:v>
      </x:c>
      <x:c r="D65" s="9" t="n">
        <x:f>IF(COUNT('产品计算'!I3586:I3592)=7,SUM('产品计算'!I3586:I3592),"n.a.")</x:f>
        <x:v>-0.424307</x:v>
      </x:c>
      <x:c r="E65" s="9" t="n">
        <x:f>IF(COUNT('产品计算'!I3593:I3602)=10,SUM('产品计算'!I3593:I3602),"n.a.")</x:f>
        <x:v>2.48888</x:v>
      </x:c>
      <x:c r="F65" s="9" t="n">
        <x:f>IF(COUNT('产品计算'!I3603:I3617)=15,SUM('产品计算'!I3603:I3617),"n.a.")</x:f>
        <x:v>1.8277552</x:v>
      </x:c>
      <x:c r="G65" s="9" t="n">
        <x:f>IF(COUNT('产品计算'!I3618:I3634)=17,SUM('产品计算'!I3618:I3634),"n.a.")</x:f>
        <x:v>57.0352095</x:v>
      </x:c>
    </x:row>
    <x:row r="66" ht="25" customHeight="1">
      <x:c r="A66" s="7" t="d">
        <x:v>2026-07-22T00:00:00.000Z</x:v>
      </x:c>
      <x:c r="B66" s="9" t="n">
        <x:f>IF(COUNT('产品计算'!I3443:I3467)=25,SUM('产品计算'!I3443:I3467),"n.a.")</x:f>
        <x:v>-16.623586099999997</x:v>
      </x:c>
      <x:c r="C66" s="9" t="n">
        <x:f>IF(COUNT('产品计算'!I3468:I3489)=22,SUM('产品计算'!I3468:I3489),"n.a.")</x:f>
        <x:v>-38.38687290000001</x:v>
      </x:c>
      <x:c r="D66" s="9" t="n">
        <x:f>IF(COUNT('产品计算'!I3490:I3496)=7,SUM('产品计算'!I3490:I3496),"n.a.")</x:f>
        <x:v>-106.897071</x:v>
      </x:c>
      <x:c r="E66" s="9" t="n">
        <x:f>IF(COUNT('产品计算'!I3497:I3506)=10,SUM('产品计算'!I3497:I3506),"n.a.")</x:f>
        <x:v>-5.0305979999999995</x:v>
      </x:c>
      <x:c r="F66" s="9" t="n">
        <x:f>IF(COUNT('产品计算'!I3507:I3521)=15,SUM('产品计算'!I3507:I3521),"n.a.")</x:f>
        <x:v>-16.007455999999998</x:v>
      </x:c>
      <x:c r="G66" s="9" t="n">
        <x:f>IF(COUNT('产品计算'!I3522:I3538)=17,SUM('产品计算'!I3522:I3538),"n.a.")</x:f>
        <x:v>-26.712228000000007</x:v>
      </x:c>
    </x:row>
    <x:row r="67" ht="25" customHeight="1">
      <x:c r="A67" s="7" t="d">
        <x:v>2026-07-21T00:00:00.000Z</x:v>
      </x:c>
      <x:c r="B67" s="9" t="n">
        <x:f>IF(COUNT('产品计算'!I3347:I3371)=25,SUM('产品计算'!I3347:I3371),"n.a.")</x:f>
        <x:v>2.406730499999999</x:v>
      </x:c>
      <x:c r="C67" s="9" t="n">
        <x:f>IF(COUNT('产品计算'!I3372:I3393)=22,SUM('产品计算'!I3372:I3393),"n.a.")</x:f>
        <x:v>-2.2332308000000003</x:v>
      </x:c>
      <x:c r="D67" s="9" t="n">
        <x:f>IF(COUNT('产品计算'!I3394:I3400)=7,SUM('产品计算'!I3394:I3400),"n.a.")</x:f>
        <x:v>10.334952</x:v>
      </x:c>
      <x:c r="E67" s="9" t="n">
        <x:f>IF(COUNT('产品计算'!I3401:I3410)=10,SUM('产品计算'!I3401:I3410),"n.a.")</x:f>
        <x:v>16.015904</x:v>
      </x:c>
      <x:c r="F67" s="9" t="n">
        <x:f>IF(COUNT('产品计算'!I3411:I3425)=15,SUM('产品计算'!I3411:I3425),"n.a.")</x:f>
        <x:v>-21.062061399999994</x:v>
      </x:c>
      <x:c r="G67" s="9" t="n">
        <x:f>IF(COUNT('产品计算'!I3426:I3442)=17,SUM('产品计算'!I3426:I3442),"n.a.")</x:f>
        <x:v>9.919977</x:v>
      </x:c>
    </x:row>
    <x:row r="68" ht="25" customHeight="1">
      <x:c r="A68" s="7" t="d">
        <x:v>2026-07-20T00:00:00.000Z</x:v>
      </x:c>
      <x:c r="B68" s="9" t="n">
        <x:f>IF(COUNT('产品计算'!I3251:I3275)=25,SUM('产品计算'!I3251:I3275),"n.a.")</x:f>
        <x:v>170.33627760000005</x:v>
      </x:c>
      <x:c r="C68" s="9" t="n">
        <x:f>IF(COUNT('产品计算'!I3276:I3297)=22,SUM('产品计算'!I3276:I3297),"n.a.")</x:f>
        <x:v>20.9085186</x:v>
      </x:c>
      <x:c r="D68" s="9" t="n">
        <x:f>IF(COUNT('产品计算'!I3298:I3304)=7,SUM('产品计算'!I3298:I3304),"n.a.")</x:f>
        <x:v>34.769411000000005</x:v>
      </x:c>
      <x:c r="E68" s="9" t="n">
        <x:f>IF(COUNT('产品计算'!I3305:I3314)=10,SUM('产品计算'!I3305:I3314),"n.a.")</x:f>
        <x:v>7.1914929999999995</x:v>
      </x:c>
      <x:c r="F68" s="9" t="n">
        <x:f>IF(COUNT('产品计算'!I3315:I3329)=15,SUM('产品计算'!I3315:I3329),"n.a.")</x:f>
        <x:v>97.47510679999999</x:v>
      </x:c>
      <x:c r="G68" s="9" t="n">
        <x:f>IF(COUNT('产品计算'!I3330:I3346)=17,SUM('产品计算'!I3330:I3346),"n.a.")</x:f>
        <x:v>157.69508750000003</x:v>
      </x:c>
    </x:row>
    <x:row r="69" ht="25" customHeight="1">
      <x:c r="A69" s="7" t="d">
        <x:v>2026-07-17T00:00:00.000Z</x:v>
      </x:c>
      <x:c r="B69" s="9" t="n">
        <x:f>IF(COUNT('产品计算'!I3155:I3179)=25,SUM('产品计算'!I3155:I3179),"n.a.")</x:f>
        <x:v>178.16340150000002</x:v>
      </x:c>
      <x:c r="C69" s="9" t="n">
        <x:f>IF(COUNT('产品计算'!I3180:I3201)=22,SUM('产品计算'!I3180:I3201),"n.a.")</x:f>
        <x:v>14.6555648</x:v>
      </x:c>
      <x:c r="D69" s="9" t="n">
        <x:f>IF(COUNT('产品计算'!I3202:I3208)=7,SUM('产品计算'!I3202:I3208),"n.a.")</x:f>
        <x:v>51.240818000000004</x:v>
      </x:c>
      <x:c r="E69" s="9" t="n">
        <x:f>IF(COUNT('产品计算'!I3209:I3218)=10,SUM('产品计算'!I3209:I3218),"n.a.")</x:f>
        <x:v>7.852143500000001</x:v>
      </x:c>
      <x:c r="F69" s="9" t="n">
        <x:f>IF(COUNT('产品计算'!I3219:I3233)=15,SUM('产品计算'!I3219:I3233),"n.a.")</x:f>
        <x:v>88.8126494</x:v>
      </x:c>
      <x:c r="G69" s="9" t="n">
        <x:f>IF(COUNT('产品计算'!I3234:I3250)=17,SUM('产品计算'!I3234:I3250),"n.a.")</x:f>
        <x:v>82.43026849999998</x:v>
      </x:c>
    </x:row>
    <x:row r="70" ht="25" customHeight="1">
      <x:c r="A70" s="7" t="d">
        <x:v>2026-07-16T00:00:00.000Z</x:v>
      </x:c>
      <x:c r="B70" s="9" t="n">
        <x:f>IF(COUNT('产品计算'!I3059:I3083)=25,SUM('产品计算'!I3059:I3083),"n.a.")</x:f>
        <x:v>97.34286549999999</x:v>
      </x:c>
      <x:c r="C70" s="9" t="n">
        <x:f>IF(COUNT('产品计算'!I3084:I3105)=22,SUM('产品计算'!I3084:I3105),"n.a.")</x:f>
        <x:v>42.7116211</x:v>
      </x:c>
      <x:c r="D70" s="9" t="n">
        <x:f>IF(COUNT('产品计算'!I3106:I3112)=7,SUM('产品计算'!I3106:I3112),"n.a.")</x:f>
        <x:v>73.75728600000001</x:v>
      </x:c>
      <x:c r="E70" s="9" t="n">
        <x:f>IF(COUNT('产品计算'!I3113:I3122)=10,SUM('产品计算'!I3113:I3122),"n.a.")</x:f>
        <x:v>0.9845975</x:v>
      </x:c>
      <x:c r="F70" s="9" t="n">
        <x:f>IF(COUNT('产品计算'!I3123:I3137)=15,SUM('产品计算'!I3123:I3137),"n.a.")</x:f>
        <x:v>25.858698099999998</x:v>
      </x:c>
      <x:c r="G70" s="9" t="n">
        <x:f>IF(COUNT('产品计算'!I3138:I3154)=17,SUM('产品计算'!I3138:I3154),"n.a.")</x:f>
        <x:v>28.2615355</x:v>
      </x:c>
    </x:row>
    <x:row r="71" ht="25" customHeight="1">
      <x:c r="A71" s="7" t="d">
        <x:v>2026-07-15T00:00:00.000Z</x:v>
      </x:c>
      <x:c r="B71" s="9" t="n">
        <x:f>IF(COUNT('产品计算'!I2963:I2987)=25,SUM('产品计算'!I2963:I2987),"n.a.")</x:f>
        <x:v>-1.6845097999999998</x:v>
      </x:c>
      <x:c r="C71" s="9" t="n">
        <x:f>IF(COUNT('产品计算'!I2988:I3009)=22,SUM('产品计算'!I2988:I3009),"n.a.")</x:f>
        <x:v>-0.45616840000000014</x:v>
      </x:c>
      <x:c r="D71" s="9" t="n">
        <x:f>IF(COUNT('产品计算'!I3010:I3016)=7,SUM('产品计算'!I3010:I3016),"n.a.")</x:f>
        <x:v>-22.911893</x:v>
      </x:c>
      <x:c r="E71" s="9" t="n">
        <x:f>IF(COUNT('产品计算'!I3017:I3026)=10,SUM('产品计算'!I3017:I3026),"n.a.")</x:f>
        <x:v>-0.539234</x:v>
      </x:c>
      <x:c r="F71" s="9" t="n">
        <x:f>IF(COUNT('产品计算'!I3027:I3041)=15,SUM('产品计算'!I3027:I3041),"n.a.")</x:f>
        <x:v>0.4685821</x:v>
      </x:c>
      <x:c r="G71" s="9" t="n">
        <x:f>IF(COUNT('产品计算'!I3042:I3058)=17,SUM('产品计算'!I3042:I3058),"n.a.")</x:f>
        <x:v>28.229510500000004</x:v>
      </x:c>
    </x:row>
    <x:row r="72" ht="25" customHeight="1">
      <x:c r="A72" s="7" t="d">
        <x:v>2026-07-14T00:00:00.000Z</x:v>
      </x:c>
      <x:c r="B72" s="9" t="n">
        <x:f>IF(COUNT('产品计算'!I2867:I2891)=25,SUM('产品计算'!I2867:I2891),"n.a.")</x:f>
        <x:v>23.5693687</x:v>
      </x:c>
      <x:c r="C72" s="9" t="n">
        <x:f>IF(COUNT('产品计算'!I2892:I2913)=22,SUM('产品计算'!I2892:I2913),"n.a.")</x:f>
        <x:v>26.014346900000003</x:v>
      </x:c>
      <x:c r="D72" s="9" t="n">
        <x:f>IF(COUNT('产品计算'!I2914:I2920)=7,SUM('产品计算'!I2914:I2920),"n.a.")</x:f>
        <x:v>20.946603000000003</x:v>
      </x:c>
      <x:c r="E72" s="9" t="n">
        <x:f>IF(COUNT('产品计算'!I2921:I2930)=10,SUM('产品计算'!I2921:I2930),"n.a.")</x:f>
        <x:v>3.156565</x:v>
      </x:c>
      <x:c r="F72" s="9" t="n">
        <x:f>IF(COUNT('产品计算'!I2931:I2945)=15,SUM('产品计算'!I2931:I2945),"n.a.")</x:f>
        <x:v>3.4036254000000006</x:v>
      </x:c>
      <x:c r="G72" s="9" t="n">
        <x:f>IF(COUNT('产品计算'!I2946:I2962)=17,SUM('产品计算'!I2946:I2962),"n.a.")</x:f>
        <x:v>23.523920999999998</x:v>
      </x:c>
    </x:row>
    <x:row r="73" ht="25" customHeight="1">
      <x:c r="A73" s="7" t="d">
        <x:v>2026-07-13T00:00:00.000Z</x:v>
      </x:c>
      <x:c r="B73" s="9" t="n">
        <x:f>IF(COUNT('产品计算'!I2771:I2795)=25,SUM('产品计算'!I2771:I2795),"n.a.")</x:f>
        <x:v>98.50151779999999</x:v>
      </x:c>
      <x:c r="C73" s="9" t="n">
        <x:f>IF(COUNT('产品计算'!I2796:I2817)=22,SUM('产品计算'!I2796:I2817),"n.a.")</x:f>
        <x:v>75.90726079999999</x:v>
      </x:c>
      <x:c r="D73" s="9" t="n">
        <x:f>IF(COUNT('产品计算'!I2818:I2824)=7,SUM('产品计算'!I2818:I2824),"n.a.")</x:f>
        <x:v>126.694092</x:v>
      </x:c>
      <x:c r="E73" s="9" t="n">
        <x:f>IF(COUNT('产品计算'!I2825:I2834)=10,SUM('产品计算'!I2825:I2834),"n.a.")</x:f>
        <x:v>1.278202</x:v>
      </x:c>
      <x:c r="F73" s="9" t="n">
        <x:f>IF(COUNT('产品计算'!I2835:I2849)=15,SUM('产品计算'!I2835:I2849),"n.a.")</x:f>
        <x:v>25.675701500000002</x:v>
      </x:c>
      <x:c r="G73" s="9" t="n">
        <x:f>IF(COUNT('产品计算'!I2850:I2866)=17,SUM('产品计算'!I2850:I2866),"n.a.")</x:f>
        <x:v>29.091468500000005</x:v>
      </x:c>
    </x:row>
    <x:row r="74" ht="25" customHeight="1">
      <x:c r="A74" s="7" t="d">
        <x:v>2026-07-10T00:00:00.000Z</x:v>
      </x:c>
      <x:c r="B74" s="9" t="n">
        <x:f>IF(COUNT('产品计算'!I2675:I2699)=25,SUM('产品计算'!I2675:I2699),"n.a.")</x:f>
        <x:v>-0.051443099999999575</x:v>
      </x:c>
      <x:c r="C74" s="9" t="n">
        <x:f>IF(COUNT('产品计算'!I2700:I2721)=22,SUM('产品计算'!I2700:I2721),"n.a.")</x:f>
        <x:v>-18.0513041</x:v>
      </x:c>
      <x:c r="D74" s="9" t="n">
        <x:f>IF(COUNT('产品计算'!I2722:I2728)=7,SUM('产品计算'!I2722:I2728),"n.a.")</x:f>
        <x:v>-53.55513100000001</x:v>
      </x:c>
      <x:c r="E74" s="9" t="n">
        <x:f>IF(COUNT('产品计算'!I2729:I2738)=10,SUM('产品计算'!I2729:I2738),"n.a.")</x:f>
        <x:v>1.322857</x:v>
      </x:c>
      <x:c r="F74" s="9" t="n">
        <x:f>IF(COUNT('产品计算'!I2739:I2753)=15,SUM('产品计算'!I2739:I2753),"n.a.")</x:f>
        <x:v>2.202716</x:v>
      </x:c>
      <x:c r="G74" s="9" t="n">
        <x:f>IF(COUNT('产品计算'!I2754:I2770)=17,SUM('产品计算'!I2754:I2770),"n.a.")</x:f>
        <x:v>33.108498</x:v>
      </x:c>
    </x:row>
    <x:row r="75" ht="25" customHeight="1">
      <x:c r="A75" s="7" t="d">
        <x:v>2026-07-09T00:00:00.000Z</x:v>
      </x:c>
      <x:c r="B75" s="9" t="n">
        <x:f>IF(COUNT('产品计算'!I2579:I2603)=25,SUM('产品计算'!I2579:I2603),"n.a.")</x:f>
        <x:v>0.48511460000000045</x:v>
      </x:c>
      <x:c r="C75" s="9" t="n">
        <x:f>IF(COUNT('产品计算'!I2604:I2625)=22,SUM('产品计算'!I2604:I2625),"n.a.")</x:f>
        <x:v>11.1451845</x:v>
      </x:c>
      <x:c r="D75" s="9" t="n">
        <x:f>IF(COUNT('产品计算'!I2626:I2632)=7,SUM('产品计算'!I2626:I2632),"n.a.")</x:f>
        <x:v>5.053543999999999</x:v>
      </x:c>
      <x:c r="E75" s="9" t="n">
        <x:f>IF(COUNT('产品计算'!I2633:I2642)=10,SUM('产品计算'!I2633:I2642),"n.a.")</x:f>
        <x:v>1.515187</x:v>
      </x:c>
      <x:c r="F75" s="9" t="n">
        <x:f>IF(COUNT('产品计算'!I2643:I2657)=15,SUM('产品计算'!I2643:I2657),"n.a.")</x:f>
        <x:v>3.0455090000000005</x:v>
      </x:c>
      <x:c r="G75" s="9" t="n">
        <x:f>IF(COUNT('产品计算'!I2658:I2674)=16,SUM('产品计算'!I2658:I2674),"n.a.")</x:f>
        <x:v>16.956578</x:v>
      </x:c>
    </x:row>
    <x:row r="76" ht="25" customHeight="1">
      <x:c r="A76" s="7" t="d">
        <x:v>2026-07-08T00:00:00.000Z</x:v>
      </x:c>
      <x:c r="B76" s="9" t="n">
        <x:f>IF(COUNT('产品计算'!I2483:I2507)=25,SUM('产品计算'!I2483:I2507),"n.a.")</x:f>
        <x:v>9.4313535</x:v>
      </x:c>
      <x:c r="C76" s="9" t="n">
        <x:f>IF(COUNT('产品计算'!I2508:I2529)=22,SUM('产品计算'!I2508:I2529),"n.a.")</x:f>
        <x:v>15.920523299999997</x:v>
      </x:c>
      <x:c r="D76" s="9" t="n">
        <x:f>IF(COUNT('产品计算'!I2530:I2536)=7,SUM('产品计算'!I2530:I2536),"n.a.")</x:f>
        <x:v>69.618341</x:v>
      </x:c>
      <x:c r="E76" s="9" t="n">
        <x:f>IF(COUNT('产品计算'!I2537:I2546)=10,SUM('产品计算'!I2537:I2546),"n.a.")</x:f>
        <x:v>1.347741</x:v>
      </x:c>
      <x:c r="F76" s="9" t="n">
        <x:f>IF(COUNT('产品计算'!I2547:I2561)=15,SUM('产品计算'!I2547:I2561),"n.a.")</x:f>
        <x:v>9.919392999999998</x:v>
      </x:c>
      <x:c r="G76" s="9" t="n">
        <x:f>IF(COUNT('产品计算'!I2562:I2578)=17,SUM('产品计算'!I2562:I2578),"n.a.")</x:f>
        <x:v>-2.135076</x:v>
      </x:c>
    </x:row>
    <x:row r="77" ht="25" customHeight="1">
      <x:c r="A77" s="7" t="d">
        <x:v>2026-07-07T00:00:00.000Z</x:v>
      </x:c>
      <x:c r="B77" s="9" t="n">
        <x:f>IF(COUNT('产品计算'!I2387:I2411)=25,SUM('产品计算'!I2387:I2411),"n.a.")</x:f>
        <x:v>13.7302825</x:v>
      </x:c>
      <x:c r="C77" s="9" t="n">
        <x:f>IF(COUNT('产品计算'!I2412:I2433)=22,SUM('产品计算'!I2412:I2433),"n.a.")</x:f>
        <x:v>10.261299099999999</x:v>
      </x:c>
      <x:c r="D77" s="9" t="n">
        <x:f>IF(COUNT('产品计算'!I2434:I2440)=7,SUM('产品计算'!I2434:I2440),"n.a.")</x:f>
        <x:v>53.863314</x:v>
      </x:c>
      <x:c r="E77" s="9" t="n">
        <x:f>IF(COUNT('产品计算'!I2441:I2450)=10,SUM('产品计算'!I2441:I2450),"n.a.")</x:f>
        <x:v>0.755899</x:v>
      </x:c>
      <x:c r="F77" s="9" t="n">
        <x:f>IF(COUNT('产品计算'!I2451:I2465)=15,SUM('产品计算'!I2451:I2465),"n.a.")</x:f>
        <x:v>22.1803039</x:v>
      </x:c>
      <x:c r="G77" s="9" t="n">
        <x:f>IF(COUNT('产品计算'!I2466:I2482)=17,SUM('产品计算'!I2466:I2482),"n.a.")</x:f>
        <x:v>2.0038509999999996</x:v>
      </x:c>
    </x:row>
    <x:row r="78" ht="25" customHeight="1">
      <x:c r="A78" s="7" t="d">
        <x:v>2026-07-06T00:00:00.000Z</x:v>
      </x:c>
      <x:c r="B78" s="9" t="n">
        <x:f>IF(COUNT('产品计算'!I2291:I2315)=25,SUM('产品计算'!I2291:I2315),"n.a.")</x:f>
        <x:v>-21.970714199999993</x:v>
      </x:c>
      <x:c r="C78" s="9" t="n">
        <x:f>IF(COUNT('产品计算'!I2316:I2337)=22,SUM('产品计算'!I2316:I2337),"n.a.")</x:f>
        <x:v>1.090534600000001</x:v>
      </x:c>
      <x:c r="D78" s="9" t="n">
        <x:f>IF(COUNT('产品计算'!I2338:I2344)=7,SUM('产品计算'!I2338:I2344),"n.a.")</x:f>
        <x:v>27.567493</x:v>
      </x:c>
      <x:c r="E78" s="9" t="n">
        <x:f>IF(COUNT('产品计算'!I2345:I2354)=10,SUM('产品计算'!I2345:I2354),"n.a.")</x:f>
        <x:v>-2.1216209999999998</x:v>
      </x:c>
      <x:c r="F78" s="9" t="n">
        <x:f>IF(COUNT('产品计算'!I2355:I2369)=15,SUM('产品计算'!I2355:I2369),"n.a.")</x:f>
        <x:v>5.9301158</x:v>
      </x:c>
      <x:c r="G78" s="9" t="n">
        <x:f>IF(COUNT('产品计算'!I2370:I2386)=17,SUM('产品计算'!I2370:I2386),"n.a.")</x:f>
        <x:v>9.204638500000001</x:v>
      </x:c>
    </x:row>
    <x:row r="79" ht="25" customHeight="1">
      <x:c r="A79" s="7" t="d">
        <x:v>2026-07-03T00:00:00.000Z</x:v>
      </x:c>
      <x:c r="B79" s="9" t="n">
        <x:f>IF(COUNT('产品计算'!I2195:I2219)=25,SUM('产品计算'!I2195:I2219),"n.a.")</x:f>
        <x:v>-195.8868937</x:v>
      </x:c>
      <x:c r="C79" s="9" t="n">
        <x:f>IF(COUNT('产品计算'!I2220:I2241)=22,SUM('产品计算'!I2220:I2241),"n.a.")</x:f>
        <x:v>-2.9417861</x:v>
      </x:c>
      <x:c r="D79" s="9" t="n">
        <x:f>IF(COUNT('产品计算'!I2242:I2248)=7,SUM('产品计算'!I2242:I2248),"n.a.")</x:f>
        <x:v>5.255009</x:v>
      </x:c>
      <x:c r="E79" s="9" t="n">
        <x:f>IF(COUNT('产品计算'!I2249:I2258)=10,SUM('产品计算'!I2249:I2258),"n.a.")</x:f>
        <x:v>-0.526315</x:v>
      </x:c>
      <x:c r="F79" s="9" t="n">
        <x:f>IF(COUNT('产品计算'!I2259:I2273)=15,SUM('产品计算'!I2259:I2273),"n.a.")</x:f>
        <x:v>-5.811825300000001</x:v>
      </x:c>
      <x:c r="G79" s="9" t="n">
        <x:f>IF(COUNT('产品计算'!I2274:I2290)=17,SUM('产品计算'!I2274:I2290),"n.a.")</x:f>
        <x:v>7.693494500000001</x:v>
      </x:c>
    </x:row>
    <x:row r="80" ht="25" customHeight="1">
      <x:c r="A80" s="7" t="d">
        <x:v>2026-07-02T00:00:00.000Z</x:v>
      </x:c>
      <x:c r="B80" s="9" t="n">
        <x:f>IF(COUNT('产品计算'!I2099:I2123)=25,SUM('产品计算'!I2099:I2123),"n.a.")</x:f>
        <x:v>-24.6216633</x:v>
      </x:c>
      <x:c r="C80" s="9" t="n">
        <x:f>IF(COUNT('产品计算'!I2124:I2145)=22,SUM('产品计算'!I2124:I2145),"n.a.")</x:f>
        <x:v>33.1574593</x:v>
      </x:c>
      <x:c r="D80" s="9" t="n">
        <x:f>IF(COUNT('产品计算'!I2146:I2152)=7,SUM('产品计算'!I2146:I2152),"n.a.")</x:f>
        <x:v>14.514334999999999</x:v>
      </x:c>
      <x:c r="E80" s="9" t="n">
        <x:f>IF(COUNT('产品计算'!I2153:I2162)=10,SUM('产品计算'!I2153:I2162),"n.a.")</x:f>
        <x:v>0.61541</x:v>
      </x:c>
      <x:c r="F80" s="9" t="n">
        <x:f>IF(COUNT('产品计算'!I2163:I2177)=15,SUM('产品计算'!I2163:I2177),"n.a.")</x:f>
        <x:v>24.181017299999997</x:v>
      </x:c>
      <x:c r="G80" s="9" t="n">
        <x:f>IF(COUNT('产品计算'!I2178:I2194)=17,SUM('产品计算'!I2178:I2194),"n.a.")</x:f>
        <x:v>44.5965015</x:v>
      </x:c>
    </x:row>
    <x:row r="81" ht="25" customHeight="1">
      <x:c r="A81" s="7" t="d">
        <x:v>2026-07-01T00:00:00.000Z</x:v>
      </x:c>
      <x:c r="B81" s="9" t="n">
        <x:f>IF(COUNT('产品计算'!I2003:I2027)=25,SUM('产品计算'!I2003:I2027),"n.a.")</x:f>
        <x:v>-59.0072115</x:v>
      </x:c>
      <x:c r="C81" s="9" t="n">
        <x:f>IF(COUNT('产品计算'!I2028:I2049)=22,SUM('产品计算'!I2028:I2049),"n.a.")</x:f>
        <x:v>-5.681841400000001</x:v>
      </x:c>
      <x:c r="D81" s="9" t="n">
        <x:f>IF(COUNT('产品计算'!I2050:I2056)=7,SUM('产品计算'!I2050:I2056),"n.a.")</x:f>
        <x:v>-35.265567999999995</x:v>
      </x:c>
      <x:c r="E81" s="9" t="n">
        <x:f>IF(COUNT('产品计算'!I2057:I2066)=10,SUM('产品计算'!I2057:I2066),"n.a.")</x:f>
        <x:v>1.427893</x:v>
      </x:c>
      <x:c r="F81" s="9" t="n">
        <x:f>IF(COUNT('产品计算'!I2067:I2081)=15,SUM('产品计算'!I2067:I2081),"n.a.")</x:f>
        <x:v>-1.0198882</x:v>
      </x:c>
      <x:c r="G81" s="9" t="n">
        <x:f>IF(COUNT('产品计算'!I2082:I2098)=17,SUM('产品计算'!I2082:I2098),"n.a.")</x:f>
        <x:v>11.738814499999997</x:v>
      </x:c>
    </x:row>
    <x:row r="82" ht="25" customHeight="1">
      <x:c r="A82" s="7" t="d">
        <x:v>2026-06-30T00:00:00.000Z</x:v>
      </x:c>
      <x:c r="B82" s="9" t="n">
        <x:f>IF(COUNT('产品计算'!I1907:I1931)=25,SUM('产品计算'!I1907:I1931),"n.a.")</x:f>
        <x:v>-173.70146439999996</x:v>
      </x:c>
      <x:c r="C82" s="9" t="n">
        <x:f>IF(COUNT('产品计算'!I1932:I1953)=22,SUM('产品计算'!I1932:I1953),"n.a.")</x:f>
        <x:v>0.5733659999999998</x:v>
      </x:c>
      <x:c r="D82" s="9" t="n">
        <x:f>IF(COUNT('产品计算'!I1954:I1960)=7,SUM('产品计算'!I1954:I1960),"n.a.")</x:f>
        <x:v>-12.719257999999998</x:v>
      </x:c>
      <x:c r="E82" s="9" t="n">
        <x:f>IF(COUNT('产品计算'!I1961:I1970)=10,SUM('产品计算'!I1961:I1970),"n.a.")</x:f>
        <x:v>1.0927255</x:v>
      </x:c>
      <x:c r="F82" s="9" t="n">
        <x:f>IF(COUNT('产品计算'!I1971:I1985)=15,SUM('产品计算'!I1971:I1985),"n.a.")</x:f>
        <x:v>-8.0010799</x:v>
      </x:c>
      <x:c r="G82" s="9" t="n">
        <x:f>IF(COUNT('产品计算'!I1986:I2002)=17,SUM('产品计算'!I1986:I2002),"n.a.")</x:f>
        <x:v>-9.152446999999999</x:v>
      </x:c>
    </x:row>
    <x:row r="83" ht="25" customHeight="1">
      <x:c r="A83" s="7" t="d">
        <x:v>2026-06-29T00:00:00.000Z</x:v>
      </x:c>
      <x:c r="B83" s="9" t="n">
        <x:f>IF(COUNT('产品计算'!I1811:I1835)=25,SUM('产品计算'!I1811:I1835),"n.a.")</x:f>
        <x:v>-130.9902088</x:v>
      </x:c>
      <x:c r="C83" s="9" t="n">
        <x:f>IF(COUNT('产品计算'!I1836:I1857)=22,SUM('产品计算'!I1836:I1857),"n.a.")</x:f>
        <x:v>-5.308276299999999</x:v>
      </x:c>
      <x:c r="D83" s="9" t="n">
        <x:f>IF(COUNT('产品计算'!I1858:I1864)=7,SUM('产品计算'!I1858:I1864),"n.a.")</x:f>
        <x:v>46.140319999999996</x:v>
      </x:c>
      <x:c r="E83" s="9" t="n">
        <x:f>IF(COUNT('产品计算'!I1865:I1874)=10,SUM('产品计算'!I1865:I1874),"n.a.")</x:f>
        <x:v>-0.383412</x:v>
      </x:c>
      <x:c r="F83" s="9" t="n">
        <x:f>IF(COUNT('产品计算'!I1875:I1889)=15,SUM('产品计算'!I1875:I1889),"n.a.")</x:f>
        <x:v>-0.9094500000000003</x:v>
      </x:c>
      <x:c r="G83" s="9" t="n">
        <x:f>IF(COUNT('产品计算'!I1890:I1906)=17,SUM('产品计算'!I1890:I1906),"n.a.")</x:f>
        <x:v>-26.750318500000002</x:v>
      </x:c>
    </x:row>
    <x:row r="84" ht="25" customHeight="1">
      <x:c r="A84" s="7" t="d">
        <x:v>2026-06-26T00:00:00.000Z</x:v>
      </x:c>
      <x:c r="B84" s="9" t="n">
        <x:f>IF(COUNT('产品计算'!I1715:I1739)=25,SUM('产品计算'!I1715:I1739),"n.a.")</x:f>
        <x:v>1.6342369000000003</x:v>
      </x:c>
      <x:c r="C84" s="9" t="n">
        <x:f>IF(COUNT('产品计算'!I1740:I1761)=22,SUM('产品计算'!I1740:I1761),"n.a.")</x:f>
        <x:v>-14.059601899999997</x:v>
      </x:c>
      <x:c r="D84" s="9" t="n">
        <x:f>IF(COUNT('产品计算'!I1762:I1768)=7,SUM('产品计算'!I1762:I1768),"n.a.")</x:f>
        <x:v>16.739667999999998</x:v>
      </x:c>
      <x:c r="E84" s="9" t="n">
        <x:f>IF(COUNT('产品计算'!I1769:I1778)=10,SUM('产品计算'!I1769:I1778),"n.a.")</x:f>
        <x:v>-0.7569295</x:v>
      </x:c>
      <x:c r="F84" s="9" t="n">
        <x:f>IF(COUNT('产品计算'!I1779:I1793)=15,SUM('产品计算'!I1779:I1793),"n.a.")</x:f>
        <x:v>6.3576085</x:v>
      </x:c>
      <x:c r="G84" s="9" t="n">
        <x:f>IF(COUNT('产品计算'!I1794:I1810)=16,SUM('产品计算'!I1794:I1810),"n.a.")</x:f>
        <x:v>2.1228165</x:v>
      </x:c>
    </x:row>
    <x:row r="85" ht="25" customHeight="1">
      <x:c r="A85" s="7" t="d">
        <x:v>2026-06-25T00:00:00.000Z</x:v>
      </x:c>
      <x:c r="B85" s="9" t="n">
        <x:f>IF(COUNT('产品计算'!I1620:I1644)=25,SUM('产品计算'!I1620:I1644),"n.a.")</x:f>
        <x:v>-342.5619436</x:v>
      </x:c>
      <x:c r="C85" s="9" t="n">
        <x:f>IF(COUNT('产品计算'!I1645:I1666)=22,SUM('产品计算'!I1645:I1666),"n.a.")</x:f>
        <x:v>0.9901030999999993</x:v>
      </x:c>
      <x:c r="D85" s="9" t="n">
        <x:f>IF(COUNT('产品计算'!I1667:I1673)=7,SUM('产品计算'!I1667:I1673),"n.a.")</x:f>
        <x:v>-9.067474</x:v>
      </x:c>
      <x:c r="E85" s="9" t="n">
        <x:f>IF(COUNT('产品计算'!I1674:I1683)=10,SUM('产品计算'!I1674:I1683),"n.a.")</x:f>
        <x:v>-1.276838</x:v>
      </x:c>
      <x:c r="F85" s="9" t="n">
        <x:f>IF(COUNT('产品计算'!I1684:I1698)=15,SUM('产品计算'!I1684:I1698),"n.a.")</x:f>
        <x:v>-7.941270500000001</x:v>
      </x:c>
      <x:c r="G85" s="9" t="n">
        <x:f>IF(COUNT('产品计算'!I1699:I1714)=16,SUM('产品计算'!I1699:I1714),"n.a.")</x:f>
        <x:v>6.47393</x:v>
      </x:c>
    </x:row>
    <x:row r="86" ht="25" customHeight="1">
      <x:c r="A86" s="7" t="d">
        <x:v>2026-06-24T00:00:00.000Z</x:v>
      </x:c>
      <x:c r="B86" s="9" t="n">
        <x:f>IF(COUNT('产品计算'!I1525:I1549)=25,SUM('产品计算'!I1525:I1549),"n.a.")</x:f>
        <x:v>-256.44108850000003</x:v>
      </x:c>
      <x:c r="C86" s="9" t="n">
        <x:f>IF(COUNT('产品计算'!I1550:I1571)=22,SUM('产品计算'!I1550:I1571),"n.a.")</x:f>
        <x:v>1.4663510000000002</x:v>
      </x:c>
      <x:c r="D86" s="9" t="n">
        <x:f>IF(COUNT('产品计算'!I1572:I1578)=7,SUM('产品计算'!I1572:I1578),"n.a.")</x:f>
        <x:v>-6.201516</x:v>
      </x:c>
      <x:c r="E86" s="9" t="n">
        <x:f>IF(COUNT('产品计算'!I1579:I1588)=10,SUM('产品计算'!I1579:I1588),"n.a.")</x:f>
        <x:v>-1.569388</x:v>
      </x:c>
      <x:c r="F86" s="9" t="n">
        <x:f>IF(COUNT('产品计算'!I1589:I1603)=15,SUM('产品计算'!I1589:I1603),"n.a.")</x:f>
        <x:v>-7.983844699999999</x:v>
      </x:c>
      <x:c r="G86" s="9" t="n">
        <x:f>IF(COUNT('产品计算'!I1604:I1619)=16,SUM('产品计算'!I1604:I1619),"n.a.")</x:f>
        <x:v>-14.753963500000001</x:v>
      </x:c>
    </x:row>
    <x:row r="87" ht="25" customHeight="1">
      <x:c r="A87" s="7" t="d">
        <x:v>2026-06-23T00:00:00.000Z</x:v>
      </x:c>
      <x:c r="B87" s="9" t="n">
        <x:f>IF(COUNT('产品计算'!I1430:I1454)=25,SUM('产品计算'!I1430:I1454),"n.a.")</x:f>
        <x:v>-248.76143260000003</x:v>
      </x:c>
      <x:c r="C87" s="9" t="n">
        <x:f>IF(COUNT('产品计算'!I1455:I1476)=22,SUM('产品计算'!I1455:I1476),"n.a.")</x:f>
        <x:v>-13.7477656</x:v>
      </x:c>
      <x:c r="D87" s="9" t="n">
        <x:f>IF(COUNT('产品计算'!I1477:I1483)=7,SUM('产品计算'!I1477:I1483),"n.a.")</x:f>
        <x:v>7.254286</x:v>
      </x:c>
      <x:c r="E87" s="9" t="n">
        <x:f>IF(COUNT('产品计算'!I1484:I1493)=10,SUM('产品计算'!I1484:I1493),"n.a.")</x:f>
        <x:v>-1.2533050000000001</x:v>
      </x:c>
      <x:c r="F87" s="9" t="n">
        <x:f>IF(COUNT('产品计算'!I1494:I1508)=15,SUM('产品计算'!I1494:I1508),"n.a.")</x:f>
        <x:v>25.6641585</x:v>
      </x:c>
      <x:c r="G87" s="9" t="n">
        <x:f>IF(COUNT('产品计算'!I1509:I1524)=16,SUM('产品计算'!I1509:I1524),"n.a.")</x:f>
        <x:v>-2.60883</x:v>
      </x:c>
    </x:row>
    <x:row r="88" ht="25" customHeight="1">
      <x:c r="A88" s="7" t="d">
        <x:v>2026-06-22T00:00:00.000Z</x:v>
      </x:c>
      <x:c r="B88" s="9" t="n">
        <x:f>IF(COUNT('产品计算'!I1335:I1359)=25,SUM('产品计算'!I1335:I1359),"n.a.")</x:f>
        <x:v>-54.7565479</x:v>
      </x:c>
      <x:c r="C88" s="9" t="n">
        <x:f>IF(COUNT('产品计算'!I1360:I1381)=22,SUM('产品计算'!I1360:I1381),"n.a.")</x:f>
        <x:v>-15.0259723</x:v>
      </x:c>
      <x:c r="D88" s="9" t="n">
        <x:f>IF(COUNT('产品计算'!I1382:I1388)=7,SUM('产品计算'!I1382:I1388),"n.a.")</x:f>
        <x:v>-0.26781799999999967</x:v>
      </x:c>
      <x:c r="E88" s="9" t="n">
        <x:f>IF(COUNT('产品计算'!I1389:I1398)=10,SUM('产品计算'!I1389:I1398),"n.a.")</x:f>
        <x:v>-0.6148560000000001</x:v>
      </x:c>
      <x:c r="F88" s="9" t="n">
        <x:f>IF(COUNT('产品计算'!I1399:I1413)=15,SUM('产品计算'!I1399:I1413),"n.a.")</x:f>
        <x:v>9.044370599999999</x:v>
      </x:c>
      <x:c r="G88" s="9" t="n">
        <x:f>IF(COUNT('产品计算'!I1414:I1429)=16,SUM('产品计算'!I1414:I1429),"n.a.")</x:f>
        <x:v>6.627248</x:v>
      </x:c>
    </x:row>
    <x:row r="89" ht="25" customHeight="1">
      <x:c r="A89" s="7" t="d">
        <x:v>2026-06-18T00:00:00.000Z</x:v>
      </x:c>
      <x:c r="B89" s="9" t="n">
        <x:f>IF(COUNT('产品计算'!I1240:I1264)=25,SUM('产品计算'!I1240:I1264),"n.a.")</x:f>
        <x:v>-91.74007599999997</x:v>
      </x:c>
      <x:c r="C89" s="9" t="n">
        <x:f>IF(COUNT('产品计算'!I1265:I1286)=22,SUM('产品计算'!I1265:I1286),"n.a.")</x:f>
        <x:v>1.1331480999999997</x:v>
      </x:c>
      <x:c r="D89" s="9" t="n">
        <x:f>IF(COUNT('产品计算'!I1287:I1293)=7,SUM('产品计算'!I1287:I1293),"n.a.")</x:f>
        <x:v>2.937201</x:v>
      </x:c>
      <x:c r="E89" s="9" t="n">
        <x:f>IF(COUNT('产品计算'!I1294:I1303)=10,SUM('产品计算'!I1294:I1303),"n.a.")</x:f>
        <x:v>-0.555831</x:v>
      </x:c>
      <x:c r="F89" s="9" t="n">
        <x:f>IF(COUNT('产品计算'!I1304:I1318)=15,SUM('产品计算'!I1304:I1318),"n.a.")</x:f>
        <x:v>-1.0536995999999998</x:v>
      </x:c>
      <x:c r="G89" s="9" t="n">
        <x:f>IF(COUNT('产品计算'!I1319:I1334)=16,SUM('产品计算'!I1319:I1334),"n.a.")</x:f>
        <x:v>-30.2678615</x:v>
      </x:c>
    </x:row>
    <x:row r="90" ht="25" customHeight="1">
      <x:c r="A90" s="7" t="d">
        <x:v>2026-06-17T00:00:00.000Z</x:v>
      </x:c>
      <x:c r="B90" s="9" t="n">
        <x:f>IF(COUNT('产品计算'!I1145:I1169)=25,SUM('产品计算'!I1145:I1169),"n.a.")</x:f>
        <x:v>-138.85958430000002</x:v>
      </x:c>
      <x:c r="C90" s="9" t="n">
        <x:f>IF(COUNT('产品计算'!I1170:I1191)=22,SUM('产品计算'!I1170:I1191),"n.a.")</x:f>
        <x:v>-2.3689015999999996</x:v>
      </x:c>
      <x:c r="D90" s="9" t="n">
        <x:f>IF(COUNT('产品计算'!I1192:I1198)=7,SUM('产品计算'!I1192:I1198),"n.a.")</x:f>
        <x:v>9.469542</x:v>
      </x:c>
      <x:c r="E90" s="9" t="n">
        <x:f>IF(COUNT('产品计算'!I1199:I1208)=10,SUM('产品计算'!I1199:I1208),"n.a.")</x:f>
        <x:v>-0.6982720000000001</x:v>
      </x:c>
      <x:c r="F90" s="9" t="n">
        <x:f>IF(COUNT('产品计算'!I1209:I1223)=15,SUM('产品计算'!I1209:I1223),"n.a.")</x:f>
        <x:v>2.210134000000001</x:v>
      </x:c>
      <x:c r="G90" s="9" t="n">
        <x:f>IF(COUNT('产品计算'!I1224:I1239)=16,SUM('产品计算'!I1224:I1239),"n.a.")</x:f>
        <x:v>-24.507263000000002</x:v>
      </x:c>
    </x:row>
    <x:row r="91" ht="25" customHeight="1">
      <x:c r="A91" s="7" t="d">
        <x:v>2026-06-16T00:00:00.000Z</x:v>
      </x:c>
      <x:c r="B91" s="9" t="n">
        <x:f>IF(COUNT('产品计算'!I1050:I1074)=25,SUM('产品计算'!I1050:I1074),"n.a.")</x:f>
        <x:v>-100.8114252</x:v>
      </x:c>
      <x:c r="C91" s="9" t="n">
        <x:f>IF(COUNT('产品计算'!I1075:I1096)=22,SUM('产品计算'!I1075:I1096),"n.a.")</x:f>
        <x:v>-13.5649947</x:v>
      </x:c>
      <x:c r="D91" s="9" t="n">
        <x:f>IF(COUNT('产品计算'!I1097:I1103)=7,SUM('产品计算'!I1097:I1103),"n.a.")</x:f>
        <x:v>-18.554834</x:v>
      </x:c>
      <x:c r="E91" s="9" t="n">
        <x:f>IF(COUNT('产品计算'!I1104:I1113)=10,SUM('产品计算'!I1104:I1113),"n.a.")</x:f>
        <x:v>1.286484</x:v>
      </x:c>
      <x:c r="F91" s="9" t="n">
        <x:f>IF(COUNT('产品计算'!I1114:I1128)=15,SUM('产品计算'!I1114:I1128),"n.a.")</x:f>
        <x:v>-4.4414887</x:v>
      </x:c>
      <x:c r="G91" s="9" t="n">
        <x:f>IF(COUNT('产品计算'!I1129:I1144)=16,SUM('产品计算'!I1129:I1144),"n.a.")</x:f>
        <x:v>7.172706</x:v>
      </x:c>
    </x:row>
    <x:row r="92" ht="25" customHeight="1">
      <x:c r="A92" s="7" t="d">
        <x:v>2026-06-15T00:00:00.000Z</x:v>
      </x:c>
      <x:c r="B92" s="9" t="n">
        <x:f>IF(COUNT('产品计算'!I955:I979)=25,SUM('产品计算'!I955:I979),"n.a.")</x:f>
        <x:v>-91.36158059999998</x:v>
      </x:c>
      <x:c r="C92" s="9" t="n">
        <x:f>IF(COUNT('产品计算'!I980:I1001)=22,SUM('产品计算'!I980:I1001),"n.a.")</x:f>
        <x:v>23.6811888</x:v>
      </x:c>
      <x:c r="D92" s="9" t="n">
        <x:f>IF(COUNT('产品计算'!I1002:I1008)=7,SUM('产品计算'!I1002:I1008),"n.a.")</x:f>
        <x:v>-3.5852239999999993</x:v>
      </x:c>
      <x:c r="E92" s="9" t="n">
        <x:f>IF(COUNT('产品计算'!I1009:I1018)=10,SUM('产品计算'!I1009:I1018),"n.a.")</x:f>
        <x:v>1.6938479999999998</x:v>
      </x:c>
      <x:c r="F92" s="9" t="n">
        <x:f>IF(COUNT('产品计算'!I1019:I1033)=15,SUM('产品计算'!I1019:I1033),"n.a.")</x:f>
        <x:v>-10.8593592</x:v>
      </x:c>
      <x:c r="G92" s="9" t="n">
        <x:f>IF(COUNT('产品计算'!I1034:I1049)=16,SUM('产品计算'!I1034:I1049),"n.a.")</x:f>
        <x:v>-11.465642999999998</x:v>
      </x:c>
    </x:row>
    <x:row r="93" ht="25" customHeight="1">
      <x:c r="A93" s="7" t="d">
        <x:v>2026-06-12T00:00:00.000Z</x:v>
      </x:c>
      <x:c r="B93" s="9" t="n">
        <x:f>IF(COUNT('产品计算'!I860:I884)=25,SUM('产品计算'!I860:I884),"n.a.")</x:f>
        <x:v>-19.780825399999998</x:v>
      </x:c>
      <x:c r="C93" s="9" t="n">
        <x:f>IF(COUNT('产品计算'!I885:I906)=22,SUM('产品计算'!I885:I906),"n.a.")</x:f>
        <x:v>11.4825371</x:v>
      </x:c>
      <x:c r="D93" s="9" t="n">
        <x:f>IF(COUNT('产品计算'!I907:I913)=7,SUM('产品计算'!I907:I913),"n.a.")</x:f>
        <x:v>11.498248</x:v>
      </x:c>
      <x:c r="E93" s="9" t="n">
        <x:f>IF(COUNT('产品计算'!I914:I923)=10,SUM('产品计算'!I914:I923),"n.a.")</x:f>
        <x:v>0.172101</x:v>
      </x:c>
      <x:c r="F93" s="9" t="n">
        <x:f>IF(COUNT('产品计算'!I924:I938)=15,SUM('产品计算'!I924:I938),"n.a.")</x:f>
        <x:v>-2.704257</x:v>
      </x:c>
      <x:c r="G93" s="9" t="n">
        <x:f>IF(COUNT('产品计算'!I939:I954)=16,SUM('产品计算'!I939:I954),"n.a.")</x:f>
        <x:v>1.7206769999999998</x:v>
      </x:c>
    </x:row>
    <x:row r="94" ht="25" customHeight="1">
      <x:c r="A94" s="7" t="d">
        <x:v>2026-06-11T00:00:00.000Z</x:v>
      </x:c>
      <x:c r="B94" s="9" t="n">
        <x:f>IF(COUNT('产品计算'!I765:I789)=25,SUM('产品计算'!I765:I789),"n.a.")</x:f>
        <x:v>15.7909237</x:v>
      </x:c>
      <x:c r="C94" s="9" t="n">
        <x:f>IF(COUNT('产品计算'!I790:I811)=22,SUM('产品计算'!I790:I811),"n.a.")</x:f>
        <x:v>3.1357296000000003</x:v>
      </x:c>
      <x:c r="D94" s="9" t="n">
        <x:f>IF(COUNT('产品计算'!I812:I818)=7,SUM('产品计算'!I812:I818),"n.a.")</x:f>
        <x:v>8.62642</x:v>
      </x:c>
      <x:c r="E94" s="9" t="n">
        <x:f>IF(COUNT('产品计算'!I819:I828)=10,SUM('产品计算'!I819:I828),"n.a.")</x:f>
        <x:v>-1.721586</x:v>
      </x:c>
      <x:c r="F94" s="9" t="n">
        <x:f>IF(COUNT('产品计算'!I829:I843)=15,SUM('产品计算'!I829:I843),"n.a.")</x:f>
        <x:v>8.0949395</x:v>
      </x:c>
      <x:c r="G94" s="9" t="n">
        <x:f>IF(COUNT('产品计算'!I844:I859)=16,SUM('产品计算'!I844:I859),"n.a.")</x:f>
        <x:v>2.540939</x:v>
      </x:c>
    </x:row>
    <x:row r="95" ht="25" customHeight="1">
      <x:c r="A95" s="7" t="d">
        <x:v>2026-06-10T00:00:00.000Z</x:v>
      </x:c>
      <x:c r="B95" s="9" t="n">
        <x:f>IF(COUNT('产品计算'!I670:I694)=25,SUM('产品计算'!I670:I694),"n.a.")</x:f>
        <x:v>12.293705800000001</x:v>
      </x:c>
      <x:c r="C95" s="9" t="n">
        <x:f>IF(COUNT('产品计算'!I695:I716)=22,SUM('产品计算'!I695:I716),"n.a.")</x:f>
        <x:v>-5.145344499999999</x:v>
      </x:c>
      <x:c r="D95" s="9" t="n">
        <x:f>IF(COUNT('产品计算'!I717:I723)=7,SUM('产品计算'!I717:I723),"n.a.")</x:f>
        <x:v>-4.158387</x:v>
      </x:c>
      <x:c r="E95" s="9" t="n">
        <x:f>IF(COUNT('产品计算'!I724:I733)=10,SUM('产品计算'!I724:I733),"n.a.")</x:f>
        <x:v>-0.799293</x:v>
      </x:c>
      <x:c r="F95" s="9" t="n">
        <x:f>IF(COUNT('产品计算'!I734:I748)=15,SUM('产品计算'!I734:I748),"n.a.")</x:f>
        <x:v>8.7974898</x:v>
      </x:c>
      <x:c r="G95" s="9" t="n">
        <x:f>IF(COUNT('产品计算'!I749:I764)=16,SUM('产品计算'!I749:I764),"n.a.")</x:f>
        <x:v>-13.206084500000001</x:v>
      </x:c>
    </x:row>
    <x:row r="96" ht="25" customHeight="1">
      <x:c r="A96" s="7" t="d">
        <x:v>2026-06-09T00:00:00.000Z</x:v>
      </x:c>
      <x:c r="B96" s="9" t="n">
        <x:f>IF(COUNT('产品计算'!I575:I599)=25,SUM('产品计算'!I575:I599),"n.a.")</x:f>
        <x:v>-12.548633800000001</x:v>
      </x:c>
      <x:c r="C96" s="9" t="n">
        <x:f>IF(COUNT('产品计算'!I600:I621)=22,SUM('产品计算'!I600:I621),"n.a.")</x:f>
        <x:v>-21.665069900000002</x:v>
      </x:c>
      <x:c r="D96" s="9" t="n">
        <x:f>IF(COUNT('产品计算'!I622:I628)=7,SUM('产品计算'!I622:I628),"n.a.")</x:f>
        <x:v>-62.875043999999995</x:v>
      </x:c>
      <x:c r="E96" s="9" t="n">
        <x:f>IF(COUNT('产品计算'!I629:I638)=10,SUM('产品计算'!I629:I638),"n.a.")</x:f>
        <x:v>-1.9353110000000002</x:v>
      </x:c>
      <x:c r="F96" s="9" t="n">
        <x:f>IF(COUNT('产品计算'!I639:I653)=15,SUM('产品计算'!I639:I653),"n.a.")</x:f>
        <x:v>-19.394311200000004</x:v>
      </x:c>
      <x:c r="G96" s="9" t="n">
        <x:f>IF(COUNT('产品计算'!I654:I669)=16,SUM('产品计算'!I654:I669),"n.a.")</x:f>
        <x:v>-18.228488499999997</x:v>
      </x:c>
    </x:row>
    <x:row r="97" ht="25" customHeight="1">
      <x:c r="A97" s="7" t="d">
        <x:v>2026-06-08T00:00:00.000Z</x:v>
      </x:c>
      <x:c r="B97" s="9" t="n">
        <x:f>IF(COUNT('产品计算'!I480:I504)=25,SUM('产品计算'!I480:I504),"n.a.")</x:f>
        <x:v>63.03697950000001</x:v>
      </x:c>
      <x:c r="C97" s="9" t="n">
        <x:f>IF(COUNT('产品计算'!I505:I526)=22,SUM('产品计算'!I505:I526),"n.a.")</x:f>
        <x:v>11.054054999999998</x:v>
      </x:c>
      <x:c r="D97" s="9" t="n">
        <x:f>IF(COUNT('产品计算'!I527:I533)=7,SUM('产品计算'!I527:I533),"n.a.")</x:f>
        <x:v>50.32443</x:v>
      </x:c>
      <x:c r="E97" s="9" t="n">
        <x:f>IF(COUNT('产品计算'!I534:I543)=10,SUM('产品计算'!I534:I543),"n.a.")</x:f>
        <x:v>1.7195009999999997</x:v>
      </x:c>
      <x:c r="F97" s="9" t="n">
        <x:f>IF(COUNT('产品计算'!I544:I558)=15,SUM('产品计算'!I544:I558),"n.a.")</x:f>
        <x:v>9.219992399999999</x:v>
      </x:c>
      <x:c r="G97" s="9" t="n">
        <x:f>IF(COUNT('产品计算'!I559:I574)=16,SUM('产品计算'!I559:I574),"n.a.")</x:f>
        <x:v>23.590353500000003</x:v>
      </x:c>
    </x:row>
    <x:row r="98" ht="25" customHeight="1">
      <x:c r="A98" s="7" t="d">
        <x:v>2026-06-05T00:00:00.000Z</x:v>
      </x:c>
      <x:c r="B98" s="9" t="n">
        <x:f>IF(COUNT('产品计算'!I385:I409)=25,SUM('产品计算'!I385:I409),"n.a.")</x:f>
        <x:v>8.5493005</x:v>
      </x:c>
      <x:c r="C98" s="9" t="n">
        <x:f>IF(COUNT('产品计算'!I410:I431)=22,SUM('产品计算'!I410:I431),"n.a.")</x:f>
        <x:v>-19.3288073</x:v>
      </x:c>
      <x:c r="D98" s="9" t="n">
        <x:f>IF(COUNT('产品计算'!I432:I438)=7,SUM('产品计算'!I432:I438),"n.a.")</x:f>
        <x:v>-8.153383000000002</x:v>
      </x:c>
      <x:c r="E98" s="9" t="n">
        <x:f>IF(COUNT('产品计算'!I439:I448)=10,SUM('产品计算'!I439:I448),"n.a.")</x:f>
        <x:v>1.8331995</x:v>
      </x:c>
      <x:c r="F98" s="9" t="n">
        <x:f>IF(COUNT('产品计算'!I449:I463)=15,SUM('产品计算'!I449:I463),"n.a.")</x:f>
        <x:v>16.7923128</x:v>
      </x:c>
      <x:c r="G98" s="9" t="n">
        <x:f>IF(COUNT('产品计算'!I464:I479)=16,SUM('产品计算'!I464:I479),"n.a.")</x:f>
        <x:v>13.145283</x:v>
      </x:c>
    </x:row>
    <x:row r="99" ht="25" customHeight="1">
      <x:c r="A99" s="7" t="d">
        <x:v>2026-06-04T00:00:00.000Z</x:v>
      </x:c>
      <x:c r="B99" s="9" t="n">
        <x:f>IF(COUNT('产品计算'!I290:I314)=25,SUM('产品计算'!I290:I314),"n.a.")</x:f>
        <x:v>-20.4167669</x:v>
      </x:c>
      <x:c r="C99" s="9" t="n">
        <x:f>IF(COUNT('产品计算'!I315:I336)=22,SUM('产品计算'!I315:I336),"n.a.")</x:f>
        <x:v>-2.4235437999999996</x:v>
      </x:c>
      <x:c r="D99" s="9" t="n">
        <x:f>IF(COUNT('产品计算'!I337:I343)=7,SUM('产品计算'!I337:I343),"n.a.")</x:f>
        <x:v>-18.609666</x:v>
      </x:c>
      <x:c r="E99" s="9" t="n">
        <x:f>IF(COUNT('产品计算'!I344:I353)=10,SUM('产品计算'!I344:I353),"n.a.")</x:f>
        <x:v>-2.7689454999999996</x:v>
      </x:c>
      <x:c r="F99" s="9" t="n">
        <x:f>IF(COUNT('产品计算'!I354:I368)=15,SUM('产品计算'!I354:I368),"n.a.")</x:f>
        <x:v>9.753247599999998</x:v>
      </x:c>
      <x:c r="G99" s="9" t="n">
        <x:f>IF(COUNT('产品计算'!I369:I384)=16,SUM('产品计算'!I369:I384),"n.a.")</x:f>
        <x:v>-12.1450765</x:v>
      </x:c>
    </x:row>
    <x:row r="100" ht="25" customHeight="1">
      <x:c r="A100" s="7" t="d">
        <x:v>2026-06-03T00:00:00.000Z</x:v>
      </x:c>
      <x:c r="B100" s="9" t="n">
        <x:f>IF(COUNT('产品计算'!I195:I219)=25,SUM('产品计算'!I195:I219),"n.a.")</x:f>
        <x:v>-22.4188405</x:v>
      </x:c>
      <x:c r="C100" s="9" t="n">
        <x:f>IF(COUNT('产品计算'!I220:I241)=22,SUM('产品计算'!I220:I241),"n.a.")</x:f>
        <x:v>-4.8991308</x:v>
      </x:c>
      <x:c r="D100" s="9" t="n">
        <x:f>IF(COUNT('产品计算'!I242:I248)=7,SUM('产品计算'!I242:I248),"n.a.")</x:f>
        <x:v>-48.506742</x:v>
      </x:c>
      <x:c r="E100" s="9" t="n">
        <x:f>IF(COUNT('产品计算'!I249:I258)=10,SUM('产品计算'!I249:I258),"n.a.")</x:f>
        <x:v>-1.778889</x:v>
      </x:c>
      <x:c r="F100" s="9" t="n">
        <x:f>IF(COUNT('产品计算'!I259:I273)=15,SUM('产品计算'!I259:I273),"n.a.")</x:f>
        <x:v>-8.628819</x:v>
      </x:c>
      <x:c r="G100" s="9" t="n">
        <x:f>IF(COUNT('产品计算'!I274:I289)=16,SUM('产品计算'!I274:I289),"n.a.")</x:f>
        <x:v>-31.216858500000004</x:v>
      </x:c>
    </x:row>
    <x:row r="101" ht="25" customHeight="1">
      <x:c r="A101" s="7" t="d">
        <x:v>2026-06-02T00:00:00.000Z</x:v>
      </x:c>
      <x:c r="B101" s="9" t="n">
        <x:f>IF(COUNT('产品计算'!I100:I124)=25,SUM('产品计算'!I100:I124),"n.a.")</x:f>
        <x:v>4.9898734000000005</x:v>
      </x:c>
      <x:c r="C101" s="9" t="n">
        <x:f>IF(COUNT('产品计算'!I125:I146)=22,SUM('产品计算'!I125:I146),"n.a.")</x:f>
        <x:v>13.562632</x:v>
      </x:c>
      <x:c r="D101" s="9" t="n">
        <x:f>IF(COUNT('产品计算'!I147:I153)=7,SUM('产品计算'!I147:I153),"n.a.")</x:f>
        <x:v>5.622446</x:v>
      </x:c>
      <x:c r="E101" s="9" t="n">
        <x:f>IF(COUNT('产品计算'!I154:I163)=10,SUM('产品计算'!I154:I163),"n.a.")</x:f>
        <x:v>0.308358</x:v>
      </x:c>
      <x:c r="F101" s="9" t="n">
        <x:f>IF(COUNT('产品计算'!I164:I178)=15,SUM('产品计算'!I164:I178),"n.a.")</x:f>
        <x:v>-17.783070300000002</x:v>
      </x:c>
      <x:c r="G101" s="9" t="n">
        <x:f>IF(COUNT('产品计算'!I179:I194)=16,SUM('产品计算'!I179:I194),"n.a.")</x:f>
        <x:v>-3.851199</x:v>
      </x:c>
    </x:row>
    <x:row r="102" ht="25" customHeight="1">
      <x:c r="A102" s="7" t="d">
        <x:v>2026-06-01T00:00:00.000Z</x:v>
      </x:c>
      <x:c r="B102" s="9" t="n">
        <x:f>IF(COUNT('产品计算'!I5:I29)=25,SUM('产品计算'!I5:I29),"n.a.")</x:f>
        <x:v>15.167714800000002</x:v>
      </x:c>
      <x:c r="C102" s="9" t="n">
        <x:f>IF(COUNT('产品计算'!I30:I51)=22,SUM('产品计算'!I30:I51),"n.a.")</x:f>
        <x:v>28.743095500000006</x:v>
      </x:c>
      <x:c r="D102" s="9" t="n">
        <x:f>IF(COUNT('产品计算'!I52:I58)=7,SUM('产品计算'!I52:I58),"n.a.")</x:f>
        <x:v>60.564194</x:v>
      </x:c>
      <x:c r="E102" s="9" t="n">
        <x:f>IF(COUNT('产品计算'!I59:I68)=10,SUM('产品计算'!I59:I68),"n.a.")</x:f>
        <x:v>-0.07011000000000006</x:v>
      </x:c>
      <x:c r="F102" s="9" t="n">
        <x:f>IF(COUNT('产品计算'!I69:I83)=15,SUM('产品计算'!I69:I83),"n.a.")</x:f>
        <x:v>4.0292363</x:v>
      </x:c>
      <x:c r="G102" s="9" t="n">
        <x:f>IF(COUNT('产品计算'!I84:I99)=16,SUM('产品计算'!I84:I99),"n.a.")</x:f>
        <x:v>14.787859499999998</x:v>
      </x:c>
    </x:row>
    <x:row r="103">
      <x:c r="A103" s="1"/>
      <x:c r="B103" s="1"/>
      <x:c r="C103" s="1"/>
      <x:c r="D103" s="1"/>
      <x:c r="E103" s="1"/>
      <x:c r="F103" s="1"/>
      <x:c r="G103" s="1"/>
    </x:row>
  </x:sheetData>
  <x:conditionalFormatting sqref="B5:G102">
    <x:cfRule type="colorScale" priority="1">
      <x:colorScale>
        <x:cfvo type="num" val="-30"/>
        <x:cfvo type="num" val="0"/>
        <x:cfvo type="num" val="30"/>
        <x:color rgb="FF86BCA6"/>
        <x:color rgb="FFFFFDF8"/>
        <x:color rgb="FFDB9398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26D6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ETF净申购估算计算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4" customHeight="1">
      <x:c r="A4" s="6" t="str">
        <x:v>指数</x:v>
      </x:c>
      <x:c r="B4" s="6" t="str">
        <x:v>ETF代码</x:v>
      </x:c>
      <x:c r="C4" s="6" t="str">
        <x:v>ETF名称</x:v>
      </x:c>
      <x:c r="D4" s="6" t="str">
        <x:v>日期</x:v>
      </x:c>
      <x:c r="E4" s="6" t="str">
        <x:v>前日份额（份）</x:v>
      </x:c>
      <x:c r="F4" s="6" t="str">
        <x:v>当日份额（份）</x:v>
      </x:c>
      <x:c r="G4" s="6" t="str">
        <x:v>份额变化（份）</x:v>
      </x:c>
      <x:c r="H4" s="6" t="str">
        <x:v>单位净值（元）</x:v>
      </x:c>
      <x:c r="I4" s="6" t="str">
        <x:v>估算金额（亿元）</x:v>
      </x:c>
      <x:c r="J4" s="6" t="str">
        <x:v>状态</x:v>
      </x:c>
    </x:row>
    <x:row r="5" ht="25" customHeight="1">
      <x:c r="A5" s="1" t="str">
        <x:v>沪深300</x:v>
      </x:c>
      <x:c r="B5" s="1" t="str">
        <x:v>159393.SZ</x:v>
      </x:c>
      <x:c r="C5" s="1" t="str">
        <x:v>万家沪深300ETF</x:v>
      </x:c>
      <x:c r="D5" s="7" t="d">
        <x:v>2026-06-01T00:00:00.000Z</x:v>
      </x:c>
      <x:c r="E5" s="8" t="n">
        <x:f>IF(ISNUMBER('原始字段'!C10),'原始字段'!C10,"n.a.")</x:f>
        <x:v>41146342</x:v>
      </x:c>
      <x:c r="F5" s="8" t="n">
        <x:f>IF(ISNUMBER('原始字段'!C105),'原始字段'!C105,"n.a.")</x:f>
        <x:v>41146342</x:v>
      </x:c>
      <x:c r="G5" s="8" t="n">
        <x:f>IF(COUNT(E5:F5)=2,F5-E5,"n.a.")</x:f>
        <x:v>0</x:v>
      </x:c>
      <x:c r="H5" s="9" t="n">
        <x:f>IF(ISNUMBER('原始字段'!D105),'原始字段'!D105,"n.a.")</x:f>
        <x:v>5.112</x:v>
      </x:c>
      <x:c r="I5" s="9" t="n">
        <x:f>IF(COUNT(G5:H5)=2,G5*H5/100000000,"n.a.")</x:f>
        <x:v>0</x:v>
      </x:c>
      <x:c r="J5" s="1" t="str">
        <x:v>日频齐全；折算事件未独立核实</x:v>
      </x:c>
    </x:row>
    <x:row r="6" ht="25" customHeight="1">
      <x:c r="A6" s="1" t="str">
        <x:v>沪深300</x:v>
      </x:c>
      <x:c r="B6" s="1" t="str">
        <x:v>515660.SH</x:v>
      </x:c>
      <x:c r="C6" s="1" t="str">
        <x:v>国联安沪深300ETF</x:v>
      </x:c>
      <x:c r="D6" s="7" t="d">
        <x:v>2026-06-01T00:00:00.000Z</x:v>
      </x:c>
      <x:c r="E6" s="8" t="n">
        <x:f>IF(ISNUMBER('原始字段'!C71),'原始字段'!C71,"n.a.")</x:f>
        <x:v>465994200</x:v>
      </x:c>
      <x:c r="F6" s="8" t="n">
        <x:f>IF(ISNUMBER('原始字段'!C166),'原始字段'!C166,"n.a.")</x:f>
        <x:v>465994200</x:v>
      </x:c>
      <x:c r="G6" s="8" t="n">
        <x:f>IF(COUNT(E6:F6)=2,F6-E6,"n.a.")</x:f>
        <x:v>0</x:v>
      </x:c>
      <x:c r="H6" s="9" t="n">
        <x:f>IF(ISNUMBER('原始字段'!D166),'原始字段'!D166,"n.a.")</x:f>
        <x:v>6.0337</x:v>
      </x:c>
      <x:c r="I6" s="9" t="n">
        <x:f>IF(COUNT(G6:H6)=2,G6*H6/100000000,"n.a.")</x:f>
        <x:v>0</x:v>
      </x:c>
      <x:c r="J6" s="1" t="str">
        <x:v>日频齐全；折算事件未独立核实</x:v>
      </x:c>
    </x:row>
    <x:row r="7" ht="25" customHeight="1">
      <x:c r="A7" s="1" t="str">
        <x:v>沪深300</x:v>
      </x:c>
      <x:c r="B7" s="1" t="str">
        <x:v>515360.SH</x:v>
      </x:c>
      <x:c r="C7" s="1" t="str">
        <x:v>方正富邦沪深300ETF</x:v>
      </x:c>
      <x:c r="D7" s="7" t="d">
        <x:v>2026-06-01T00:00:00.000Z</x:v>
      </x:c>
      <x:c r="E7" s="8" t="n">
        <x:f>IF(ISNUMBER('原始字段'!C66),'原始字段'!C66,"n.a.")</x:f>
        <x:v>36779300</x:v>
      </x:c>
      <x:c r="F7" s="8" t="n">
        <x:f>IF(ISNUMBER('原始字段'!C161),'原始字段'!C161,"n.a.")</x:f>
        <x:v>36779300</x:v>
      </x:c>
      <x:c r="G7" s="8" t="n">
        <x:f>IF(COUNT(E7:F7)=2,F7-E7,"n.a.")</x:f>
        <x:v>0</x:v>
      </x:c>
      <x:c r="H7" s="9" t="n">
        <x:f>IF(ISNUMBER('原始字段'!D161),'原始字段'!D161,"n.a.")</x:f>
        <x:v>6.946</x:v>
      </x:c>
      <x:c r="I7" s="9" t="n">
        <x:f>IF(COUNT(G7:H7)=2,G7*H7/100000000,"n.a.")</x:f>
        <x:v>0</x:v>
      </x:c>
      <x:c r="J7" s="1" t="str">
        <x:v>日频齐全；折算事件未独立核实</x:v>
      </x:c>
    </x:row>
    <x:row r="8" ht="25" customHeight="1">
      <x:c r="A8" s="1" t="str">
        <x:v>沪深300</x:v>
      </x:c>
      <x:c r="B8" s="1" t="str">
        <x:v>510320.SH</x:v>
      </x:c>
      <x:c r="C8" s="1" t="str">
        <x:v>中金沪深300ETF</x:v>
      </x:c>
      <x:c r="D8" s="7" t="d">
        <x:v>2026-06-01T00:00:00.000Z</x:v>
      </x:c>
      <x:c r="E8" s="8" t="n">
        <x:f>IF(ISNUMBER('原始字段'!C43),'原始字段'!C43,"n.a.")</x:f>
        <x:v>577068500</x:v>
      </x:c>
      <x:c r="F8" s="8" t="n">
        <x:f>IF(ISNUMBER('原始字段'!C138),'原始字段'!C138,"n.a.")</x:f>
        <x:v>577068500</x:v>
      </x:c>
      <x:c r="G8" s="8" t="n">
        <x:f>IF(COUNT(E8:F8)=2,F8-E8,"n.a.")</x:f>
        <x:v>0</x:v>
      </x:c>
      <x:c r="H8" s="9" t="n">
        <x:f>IF(ISNUMBER('原始字段'!D138),'原始字段'!D138,"n.a.")</x:f>
        <x:v>1.3067</x:v>
      </x:c>
      <x:c r="I8" s="9" t="n">
        <x:f>IF(COUNT(G8:H8)=2,G8*H8/100000000,"n.a.")</x:f>
        <x:v>0</x:v>
      </x:c>
      <x:c r="J8" s="1" t="str">
        <x:v>日频齐全；折算事件未独立核实</x:v>
      </x:c>
    </x:row>
    <x:row r="9" ht="25" customHeight="1">
      <x:c r="A9" s="1" t="str">
        <x:v>沪深300</x:v>
      </x:c>
      <x:c r="B9" s="1" t="str">
        <x:v>510360.SH</x:v>
      </x:c>
      <x:c r="C9" s="1" t="str">
        <x:v>广发沪深300ETF</x:v>
      </x:c>
      <x:c r="D9" s="7" t="d">
        <x:v>2026-06-01T00:00:00.000Z</x:v>
      </x:c>
      <x:c r="E9" s="8" t="n">
        <x:f>IF(ISNUMBER('原始字段'!C46),'原始字段'!C46,"n.a.")</x:f>
        <x:v>1481381200</x:v>
      </x:c>
      <x:c r="F9" s="8" t="n">
        <x:f>IF(ISNUMBER('原始字段'!C141),'原始字段'!C141,"n.a.")</x:f>
        <x:v>1487381200</x:v>
      </x:c>
      <x:c r="G9" s="8" t="n">
        <x:f>IF(COUNT(E9:F9)=2,F9-E9,"n.a.")</x:f>
        <x:v>6000000</x:v>
      </x:c>
      <x:c r="H9" s="9" t="n">
        <x:f>IF(ISNUMBER('原始字段'!D141),'原始字段'!D141,"n.a.")</x:f>
        <x:v>1.8495</x:v>
      </x:c>
      <x:c r="I9" s="9" t="n">
        <x:f>IF(COUNT(G9:H9)=2,G9*H9/100000000,"n.a.")</x:f>
        <x:v>0.11097</x:v>
      </x:c>
      <x:c r="J9" s="1" t="str">
        <x:v>日频齐全；折算事件未独立核实</x:v>
      </x:c>
    </x:row>
    <x:row r="10" ht="25" customHeight="1">
      <x:c r="A10" s="1" t="str">
        <x:v>沪深300</x:v>
      </x:c>
      <x:c r="B10" s="1" t="str">
        <x:v>515330.SH</x:v>
      </x:c>
      <x:c r="C10" s="1" t="str">
        <x:v>天弘沪深300ETF</x:v>
      </x:c>
      <x:c r="D10" s="7" t="d">
        <x:v>2026-06-01T00:00:00.000Z</x:v>
      </x:c>
      <x:c r="E10" s="8" t="n">
        <x:f>IF(ISNUMBER('原始字段'!C64),'原始字段'!C64,"n.a.")</x:f>
        <x:v>5510709500</x:v>
      </x:c>
      <x:c r="F10" s="8" t="n">
        <x:f>IF(ISNUMBER('原始字段'!C159),'原始字段'!C159,"n.a.")</x:f>
        <x:v>5516709500</x:v>
      </x:c>
      <x:c r="G10" s="8" t="n">
        <x:f>IF(COUNT(E10:F10)=2,F10-E10,"n.a.")</x:f>
        <x:v>6000000</x:v>
      </x:c>
      <x:c r="H10" s="9" t="n">
        <x:f>IF(ISNUMBER('原始字段'!D159),'原始字段'!D159,"n.a.")</x:f>
        <x:v>1.3955</x:v>
      </x:c>
      <x:c r="I10" s="9" t="n">
        <x:f>IF(COUNT(G10:H10)=2,G10*H10/100000000,"n.a.")</x:f>
        <x:v>0.08373</x:v>
      </x:c>
      <x:c r="J10" s="1" t="str">
        <x:v>日频齐全；折算事件未独立核实</x:v>
      </x:c>
    </x:row>
    <x:row r="11" ht="25" customHeight="1">
      <x:c r="A11" s="1" t="str">
        <x:v>沪深300</x:v>
      </x:c>
      <x:c r="B11" s="1" t="str">
        <x:v>510330.SH</x:v>
      </x:c>
      <x:c r="C11" s="1" t="str">
        <x:v>华夏沪深300ETF</x:v>
      </x:c>
      <x:c r="D11" s="7" t="d">
        <x:v>2026-06-01T00:00:00.000Z</x:v>
      </x:c>
      <x:c r="E11" s="8" t="n">
        <x:f>IF(ISNUMBER('原始字段'!C44),'原始字段'!C44,"n.a.")</x:f>
        <x:v>14217549800</x:v>
      </x:c>
      <x:c r="F11" s="8" t="n">
        <x:f>IF(ISNUMBER('原始字段'!C139),'原始字段'!C139,"n.a.")</x:f>
        <x:v>14229249800</x:v>
      </x:c>
      <x:c r="G11" s="8" t="n">
        <x:f>IF(COUNT(E11:F11)=2,F11-E11,"n.a.")</x:f>
        <x:v>11700000</x:v>
      </x:c>
      <x:c r="H11" s="9" t="n">
        <x:f>IF(ISNUMBER('原始字段'!D139),'原始字段'!D139,"n.a.")</x:f>
        <x:v>5.067</x:v>
      </x:c>
      <x:c r="I11" s="9" t="n">
        <x:f>IF(COUNT(G11:H11)=2,G11*H11/100000000,"n.a.")</x:f>
        <x:v>0.592839</x:v>
      </x:c>
      <x:c r="J11" s="1" t="str">
        <x:v>日频齐全；折算事件未独立核实</x:v>
      </x:c>
    </x:row>
    <x:row r="12" ht="25" customHeight="1">
      <x:c r="A12" s="1" t="str">
        <x:v>沪深300</x:v>
      </x:c>
      <x:c r="B12" s="1" t="str">
        <x:v>510370.SH</x:v>
      </x:c>
      <x:c r="C12" s="1" t="str">
        <x:v>兴业沪深300ETF</x:v>
      </x:c>
      <x:c r="D12" s="7" t="d">
        <x:v>2026-06-01T00:00:00.000Z</x:v>
      </x:c>
      <x:c r="E12" s="8" t="n">
        <x:f>IF(ISNUMBER('原始字段'!C47),'原始字段'!C47,"n.a.")</x:f>
        <x:v>81258100</x:v>
      </x:c>
      <x:c r="F12" s="8" t="n">
        <x:f>IF(ISNUMBER('原始字段'!C142),'原始字段'!C142,"n.a.")</x:f>
        <x:v>81258100</x:v>
      </x:c>
      <x:c r="G12" s="8" t="n">
        <x:f>IF(COUNT(E12:F12)=2,F12-E12,"n.a.")</x:f>
        <x:v>0</x:v>
      </x:c>
      <x:c r="H12" s="9" t="n">
        <x:f>IF(ISNUMBER('原始字段'!D142),'原始字段'!D142,"n.a.")</x:f>
        <x:v>1.0793</x:v>
      </x:c>
      <x:c r="I12" s="9" t="n">
        <x:f>IF(COUNT(G12:H12)=2,G12*H12/100000000,"n.a.")</x:f>
        <x:v>0</x:v>
      </x:c>
      <x:c r="J12" s="1" t="str">
        <x:v>日频齐全；折算事件未独立核实</x:v>
      </x:c>
    </x:row>
    <x:row r="13" ht="25" customHeight="1">
      <x:c r="A13" s="1" t="str">
        <x:v>沪深300</x:v>
      </x:c>
      <x:c r="B13" s="1" t="str">
        <x:v>159919.SZ</x:v>
      </x:c>
      <x:c r="C13" s="1" t="str">
        <x:v>嘉实沪深300ETF</x:v>
      </x:c>
      <x:c r="D13" s="7" t="d">
        <x:v>2026-06-01T00:00:00.000Z</x:v>
      </x:c>
      <x:c r="E13" s="8" t="n">
        <x:f>IF(ISNUMBER('原始字段'!C27),'原始字段'!C27,"n.a.")</x:f>
        <x:v>12356316676</x:v>
      </x:c>
      <x:c r="F13" s="8" t="n">
        <x:f>IF(ISNUMBER('原始字段'!C122),'原始字段'!C122,"n.a.")</x:f>
        <x:v>12381516676</x:v>
      </x:c>
      <x:c r="G13" s="8" t="n">
        <x:f>IF(COUNT(E13:F13)=2,F13-E13,"n.a.")</x:f>
        <x:v>25200000</x:v>
      </x:c>
      <x:c r="H13" s="9" t="n">
        <x:f>IF(ISNUMBER('原始字段'!D122),'原始字段'!D122,"n.a.")</x:f>
        <x:v>5.0729</x:v>
      </x:c>
      <x:c r="I13" s="9" t="n">
        <x:f>IF(COUNT(G13:H13)=2,G13*H13/100000000,"n.a.")</x:f>
        <x:v>1.2783708</x:v>
      </x:c>
      <x:c r="J13" s="1" t="str">
        <x:v>日频齐全；折算事件未独立核实</x:v>
      </x:c>
    </x:row>
    <x:row r="14" ht="25" customHeight="1">
      <x:c r="A14" s="1" t="str">
        <x:v>沪深300</x:v>
      </x:c>
      <x:c r="B14" s="1" t="str">
        <x:v>159673.SZ</x:v>
      </x:c>
      <x:c r="C14" s="1" t="str">
        <x:v>鹏华沪深300ETF</x:v>
      </x:c>
      <x:c r="D14" s="7" t="d">
        <x:v>2026-06-01T00:00:00.000Z</x:v>
      </x:c>
      <x:c r="E14" s="8" t="n">
        <x:f>IF(ISNUMBER('原始字段'!C19),'原始字段'!C19,"n.a.")</x:f>
        <x:v>1367528385</x:v>
      </x:c>
      <x:c r="F14" s="8" t="n">
        <x:f>IF(ISNUMBER('原始字段'!C114),'原始字段'!C114,"n.a.")</x:f>
        <x:v>1377528385</x:v>
      </x:c>
      <x:c r="G14" s="8" t="n">
        <x:f>IF(COUNT(E14:F14)=2,F14-E14,"n.a.")</x:f>
        <x:v>10000000</x:v>
      </x:c>
      <x:c r="H14" s="9" t="n">
        <x:f>IF(ISNUMBER('原始字段'!D114),'原始字段'!D114,"n.a.")</x:f>
        <x:v>1.3333</x:v>
      </x:c>
      <x:c r="I14" s="9" t="n">
        <x:f>IF(COUNT(G14:H14)=2,G14*H14/100000000,"n.a.")</x:f>
        <x:v>0.13333</x:v>
      </x:c>
      <x:c r="J14" s="1" t="str">
        <x:v>日频齐全；折算事件未独立核实</x:v>
      </x:c>
    </x:row>
    <x:row r="15" ht="25" customHeight="1">
      <x:c r="A15" s="1" t="str">
        <x:v>沪深300</x:v>
      </x:c>
      <x:c r="B15" s="1" t="str">
        <x:v>159300.SZ</x:v>
      </x:c>
      <x:c r="C15" s="1" t="str">
        <x:v>富国沪深300ETF</x:v>
      </x:c>
      <x:c r="D15" s="7" t="d">
        <x:v>2026-06-01T00:00:00.000Z</x:v>
      </x:c>
      <x:c r="E15" s="8" t="n">
        <x:f>IF(ISNUMBER('原始字段'!C7),'原始字段'!C7,"n.a.")</x:f>
        <x:v>155758097</x:v>
      </x:c>
      <x:c r="F15" s="8" t="n">
        <x:f>IF(ISNUMBER('原始字段'!C102),'原始字段'!C102,"n.a.")</x:f>
        <x:v>157558097</x:v>
      </x:c>
      <x:c r="G15" s="8" t="n">
        <x:f>IF(COUNT(E15:F15)=2,F15-E15,"n.a.")</x:f>
        <x:v>1800000</x:v>
      </x:c>
      <x:c r="H15" s="9" t="n">
        <x:f>IF(ISNUMBER('原始字段'!D102),'原始字段'!D102,"n.a.")</x:f>
        <x:v>5.1808</x:v>
      </x:c>
      <x:c r="I15" s="9" t="n">
        <x:f>IF(COUNT(G15:H15)=2,G15*H15/100000000,"n.a.")</x:f>
        <x:v>0.0932544</x:v>
      </x:c>
      <x:c r="J15" s="1" t="str">
        <x:v>日频齐全；折算事件未独立核实</x:v>
      </x:c>
    </x:row>
    <x:row r="16" ht="25" customHeight="1">
      <x:c r="A16" s="1" t="str">
        <x:v>沪深300</x:v>
      </x:c>
      <x:c r="B16" s="1" t="str">
        <x:v>510380.SH</x:v>
      </x:c>
      <x:c r="C16" s="1" t="str">
        <x:v>国寿安保沪深300ETF</x:v>
      </x:c>
      <x:c r="D16" s="7" t="d">
        <x:v>2026-06-01T00:00:00.000Z</x:v>
      </x:c>
      <x:c r="E16" s="8" t="n">
        <x:f>IF(ISNUMBER('原始字段'!C48),'原始字段'!C48,"n.a.")</x:f>
        <x:v>1158802400</x:v>
      </x:c>
      <x:c r="F16" s="8" t="n">
        <x:f>IF(ISNUMBER('原始字段'!C143),'原始字段'!C143,"n.a.")</x:f>
        <x:v>1158802400</x:v>
      </x:c>
      <x:c r="G16" s="8" t="n">
        <x:f>IF(COUNT(E16:F16)=2,F16-E16,"n.a.")</x:f>
        <x:v>0</x:v>
      </x:c>
      <x:c r="H16" s="9" t="n">
        <x:f>IF(ISNUMBER('原始字段'!D143),'原始字段'!D143,"n.a.")</x:f>
        <x:v>1.4384</x:v>
      </x:c>
      <x:c r="I16" s="9" t="n">
        <x:f>IF(COUNT(G16:H16)=2,G16*H16/100000000,"n.a.")</x:f>
        <x:v>0</x:v>
      </x:c>
      <x:c r="J16" s="1" t="str">
        <x:v>日频齐全；折算事件未独立核实</x:v>
      </x:c>
    </x:row>
    <x:row r="17" ht="25" customHeight="1">
      <x:c r="A17" s="1" t="str">
        <x:v>沪深300</x:v>
      </x:c>
      <x:c r="B17" s="1" t="str">
        <x:v>515380.SH</x:v>
      </x:c>
      <x:c r="C17" s="1" t="str">
        <x:v>泰康沪深300ETF</x:v>
      </x:c>
      <x:c r="D17" s="7" t="d">
        <x:v>2026-06-01T00:00:00.000Z</x:v>
      </x:c>
      <x:c r="E17" s="8" t="n">
        <x:f>IF(ISNUMBER('原始字段'!C67),'原始字段'!C67,"n.a.")</x:f>
        <x:v>641799800</x:v>
      </x:c>
      <x:c r="F17" s="8" t="n">
        <x:f>IF(ISNUMBER('原始字段'!C162),'原始字段'!C162,"n.a.")</x:f>
        <x:v>641799800</x:v>
      </x:c>
      <x:c r="G17" s="8" t="n">
        <x:f>IF(COUNT(E17:F17)=2,F17-E17,"n.a.")</x:f>
        <x:v>0</x:v>
      </x:c>
      <x:c r="H17" s="9" t="n">
        <x:f>IF(ISNUMBER('原始字段'!D162),'原始字段'!D162,"n.a.")</x:f>
        <x:v>5.6202</x:v>
      </x:c>
      <x:c r="I17" s="9" t="n">
        <x:f>IF(COUNT(G17:H17)=2,G17*H17/100000000,"n.a.")</x:f>
        <x:v>0</x:v>
      </x:c>
      <x:c r="J17" s="1" t="str">
        <x:v>日频齐全；折算事件未独立核实</x:v>
      </x:c>
    </x:row>
    <x:row r="18" ht="25" customHeight="1">
      <x:c r="A18" s="1" t="str">
        <x:v>沪深300</x:v>
      </x:c>
      <x:c r="B18" s="1" t="str">
        <x:v>510350.SH</x:v>
      </x:c>
      <x:c r="C18" s="1" t="str">
        <x:v>工银沪深300ETF</x:v>
      </x:c>
      <x:c r="D18" s="7" t="d">
        <x:v>2026-06-01T00:00:00.000Z</x:v>
      </x:c>
      <x:c r="E18" s="8" t="n">
        <x:f>IF(ISNUMBER('原始字段'!C45),'原始字段'!C45,"n.a.")</x:f>
        <x:v>685914700</x:v>
      </x:c>
      <x:c r="F18" s="8" t="n">
        <x:f>IF(ISNUMBER('原始字段'!C140),'原始字段'!C140,"n.a.")</x:f>
        <x:v>686814700</x:v>
      </x:c>
      <x:c r="G18" s="8" t="n">
        <x:f>IF(COUNT(E18:F18)=2,F18-E18,"n.a.")</x:f>
        <x:v>900000</x:v>
      </x:c>
      <x:c r="H18" s="9" t="n">
        <x:f>IF(ISNUMBER('原始字段'!D140),'原始字段'!D140,"n.a.")</x:f>
        <x:v>5.0844</x:v>
      </x:c>
      <x:c r="I18" s="9" t="n">
        <x:f>IF(COUNT(G18:H18)=2,G18*H18/100000000,"n.a.")</x:f>
        <x:v>0.0457596</x:v>
      </x:c>
      <x:c r="J18" s="1" t="str">
        <x:v>日频齐全；折算事件未独立核实</x:v>
      </x:c>
    </x:row>
    <x:row r="19" ht="25" customHeight="1">
      <x:c r="A19" s="1" t="str">
        <x:v>沪深300</x:v>
      </x:c>
      <x:c r="B19" s="1" t="str">
        <x:v>563520.SH</x:v>
      </x:c>
      <x:c r="C19" s="1" t="str">
        <x:v>永赢沪深300ETF</x:v>
      </x:c>
      <x:c r="D19" s="7" t="d">
        <x:v>2026-06-01T00:00:00.000Z</x:v>
      </x:c>
      <x:c r="E19" s="8" t="n">
        <x:f>IF(ISNUMBER('原始字段'!C82),'原始字段'!C82,"n.a.")</x:f>
        <x:v>397065000</x:v>
      </x:c>
      <x:c r="F19" s="8" t="n">
        <x:f>IF(ISNUMBER('原始字段'!C177),'原始字段'!C177,"n.a.")</x:f>
        <x:v>397065000</x:v>
      </x:c>
      <x:c r="G19" s="8" t="n">
        <x:f>IF(COUNT(E19:F19)=2,F19-E19,"n.a.")</x:f>
        <x:v>0</x:v>
      </x:c>
      <x:c r="H19" s="9" t="n">
        <x:f>IF(ISNUMBER('原始字段'!D177),'原始字段'!D177,"n.a.")</x:f>
        <x:v>1.2442</x:v>
      </x:c>
      <x:c r="I19" s="9" t="n">
        <x:f>IF(COUNT(G19:H19)=2,G19*H19/100000000,"n.a.")</x:f>
        <x:v>0</x:v>
      </x:c>
      <x:c r="J19" s="1" t="str">
        <x:v>日频齐全；折算事件未独立核实</x:v>
      </x:c>
    </x:row>
    <x:row r="20" ht="25" customHeight="1">
      <x:c r="A20" s="1" t="str">
        <x:v>沪深300</x:v>
      </x:c>
      <x:c r="B20" s="1" t="str">
        <x:v>510300.SH</x:v>
      </x:c>
      <x:c r="C20" s="1" t="str">
        <x:v>华泰柏瑞沪深300ETF</x:v>
      </x:c>
      <x:c r="D20" s="7" t="d">
        <x:v>2026-06-01T00:00:00.000Z</x:v>
      </x:c>
      <x:c r="E20" s="8" t="n">
        <x:f>IF(ISNUMBER('原始字段'!C41),'原始字段'!C41,"n.a.")</x:f>
        <x:v>27956287700</x:v>
      </x:c>
      <x:c r="F20" s="8" t="n">
        <x:f>IF(ISNUMBER('原始字段'!C136),'原始字段'!C136,"n.a.")</x:f>
        <x:v>28199287700</x:v>
      </x:c>
      <x:c r="G20" s="8" t="n">
        <x:f>IF(COUNT(E20:F20)=2,F20-E20,"n.a.")</x:f>
        <x:v>243000000</x:v>
      </x:c>
      <x:c r="H20" s="9" t="n">
        <x:f>IF(ISNUMBER('原始字段'!D136),'原始字段'!D136,"n.a.")</x:f>
        <x:v>4.8672</x:v>
      </x:c>
      <x:c r="I20" s="9" t="n">
        <x:f>IF(COUNT(G20:H20)=2,G20*H20/100000000,"n.a.")</x:f>
        <x:v>11.827296</x:v>
      </x:c>
      <x:c r="J20" s="1" t="str">
        <x:v>日频齐全；折算事件未独立核实</x:v>
      </x:c>
    </x:row>
    <x:row r="21" ht="25" customHeight="1">
      <x:c r="A21" s="1" t="str">
        <x:v>沪深300</x:v>
      </x:c>
      <x:c r="B21" s="1" t="str">
        <x:v>515310.SH</x:v>
      </x:c>
      <x:c r="C21" s="1" t="str">
        <x:v>汇添富沪深300ETF</x:v>
      </x:c>
      <x:c r="D21" s="7" t="d">
        <x:v>2026-06-01T00:00:00.000Z</x:v>
      </x:c>
      <x:c r="E21" s="8" t="n">
        <x:f>IF(ISNUMBER('原始字段'!C63),'原始字段'!C63,"n.a.")</x:f>
        <x:v>234111200</x:v>
      </x:c>
      <x:c r="F21" s="8" t="n">
        <x:f>IF(ISNUMBER('原始字段'!C158),'原始字段'!C158,"n.a.")</x:f>
        <x:v>241111200</x:v>
      </x:c>
      <x:c r="G21" s="8" t="n">
        <x:f>IF(COUNT(E21:F21)=2,F21-E21,"n.a.")</x:f>
        <x:v>7000000</x:v>
      </x:c>
      <x:c r="H21" s="9" t="n">
        <x:f>IF(ISNUMBER('原始字段'!D158),'原始字段'!D158,"n.a.")</x:f>
        <x:v>1.4469</x:v>
      </x:c>
      <x:c r="I21" s="9" t="n">
        <x:f>IF(COUNT(G21:H21)=2,G21*H21/100000000,"n.a.")</x:f>
        <x:v>0.101283</x:v>
      </x:c>
      <x:c r="J21" s="1" t="str">
        <x:v>日频齐全；折算事件未独立核实</x:v>
      </x:c>
    </x:row>
    <x:row r="22" ht="25" customHeight="1">
      <x:c r="A22" s="1" t="str">
        <x:v>沪深300</x:v>
      </x:c>
      <x:c r="B22" s="1" t="str">
        <x:v>159925.SZ</x:v>
      </x:c>
      <x:c r="C22" s="1" t="str">
        <x:v>南方沪深300ETF</x:v>
      </x:c>
      <x:c r="D22" s="7" t="d">
        <x:v>2026-06-01T00:00:00.000Z</x:v>
      </x:c>
      <x:c r="E22" s="8" t="n">
        <x:f>IF(ISNUMBER('原始字段'!C29),'原始字段'!C29,"n.a.")</x:f>
        <x:v>514220856</x:v>
      </x:c>
      <x:c r="F22" s="8" t="n">
        <x:f>IF(ISNUMBER('原始字段'!C124),'原始字段'!C124,"n.a.")</x:f>
        <x:v>519620856</x:v>
      </x:c>
      <x:c r="G22" s="8" t="n">
        <x:f>IF(COUNT(E22:F22)=2,F22-E22,"n.a.")</x:f>
        <x:v>5400000</x:v>
      </x:c>
      <x:c r="H22" s="9" t="n">
        <x:f>IF(ISNUMBER('原始字段'!D124),'原始字段'!D124,"n.a.")</x:f>
        <x:v>4.9045</x:v>
      </x:c>
      <x:c r="I22" s="9" t="n">
        <x:f>IF(COUNT(G22:H22)=2,G22*H22/100000000,"n.a.")</x:f>
        <x:v>0.26484299999999994</x:v>
      </x:c>
      <x:c r="J22" s="1" t="str">
        <x:v>日频齐全；折算事件未独立核实</x:v>
      </x:c>
    </x:row>
    <x:row r="23" ht="25" customHeight="1">
      <x:c r="A23" s="1" t="str">
        <x:v>沪深300</x:v>
      </x:c>
      <x:c r="B23" s="1" t="str">
        <x:v>561930.SH</x:v>
      </x:c>
      <x:c r="C23" s="1" t="str">
        <x:v>招商沪深300ETF</x:v>
      </x:c>
      <x:c r="D23" s="7" t="d">
        <x:v>2026-06-01T00:00:00.000Z</x:v>
      </x:c>
      <x:c r="E23" s="8" t="n">
        <x:f>IF(ISNUMBER('原始字段'!C78),'原始字段'!C78,"n.a.")</x:f>
        <x:v>109260600</x:v>
      </x:c>
      <x:c r="F23" s="8" t="n">
        <x:f>IF(ISNUMBER('原始字段'!C173),'原始字段'!C173,"n.a.")</x:f>
        <x:v>109260600</x:v>
      </x:c>
      <x:c r="G23" s="8" t="n">
        <x:f>IF(COUNT(E23:F23)=2,F23-E23,"n.a.")</x:f>
        <x:v>0</x:v>
      </x:c>
      <x:c r="H23" s="9" t="n">
        <x:f>IF(ISNUMBER('原始字段'!D173),'原始字段'!D173,"n.a.")</x:f>
        <x:v>1.6188</x:v>
      </x:c>
      <x:c r="I23" s="9" t="n">
        <x:f>IF(COUNT(G23:H23)=2,G23*H23/100000000,"n.a.")</x:f>
        <x:v>0</x:v>
      </x:c>
      <x:c r="J23" s="1" t="str">
        <x:v>日频齐全；折算事件未独立核实</x:v>
      </x:c>
    </x:row>
    <x:row r="24" ht="25" customHeight="1">
      <x:c r="A24" s="1" t="str">
        <x:v>沪深300</x:v>
      </x:c>
      <x:c r="B24" s="1" t="str">
        <x:v>515350.SH</x:v>
      </x:c>
      <x:c r="C24" s="1" t="str">
        <x:v>民生加银沪深300ETF</x:v>
      </x:c>
      <x:c r="D24" s="7" t="d">
        <x:v>2026-06-01T00:00:00.000Z</x:v>
      </x:c>
      <x:c r="E24" s="8" t="n">
        <x:f>IF(ISNUMBER('原始字段'!C65),'原始字段'!C65,"n.a.")</x:f>
        <x:v>10799200</x:v>
      </x:c>
      <x:c r="F24" s="8" t="n">
        <x:f>IF(ISNUMBER('原始字段'!C160),'原始字段'!C160,"n.a.")</x:f>
        <x:v>10799200</x:v>
      </x:c>
      <x:c r="G24" s="8" t="n">
        <x:f>IF(COUNT(E24:F24)=2,F24-E24,"n.a.")</x:f>
        <x:v>0</x:v>
      </x:c>
      <x:c r="H24" s="9" t="n">
        <x:f>IF(ISNUMBER('原始字段'!D160),'原始字段'!D160,"n.a.")</x:f>
        <x:v>6.5083</x:v>
      </x:c>
      <x:c r="I24" s="9" t="n">
        <x:f>IF(COUNT(G24:H24)=2,G24*H24/100000000,"n.a.")</x:f>
        <x:v>0</x:v>
      </x:c>
      <x:c r="J24" s="1" t="str">
        <x:v>日频齐全；折算事件未独立核实</x:v>
      </x:c>
    </x:row>
    <x:row r="25" ht="25" customHeight="1">
      <x:c r="A25" s="1" t="str">
        <x:v>沪深300</x:v>
      </x:c>
      <x:c r="B25" s="1" t="str">
        <x:v>510310.SH</x:v>
      </x:c>
      <x:c r="C25" s="1" t="str">
        <x:v>易方达沪深300ETF</x:v>
      </x:c>
      <x:c r="D25" s="7" t="d">
        <x:v>2026-06-01T00:00:00.000Z</x:v>
      </x:c>
      <x:c r="E25" s="8" t="n">
        <x:f>IF(ISNUMBER('原始字段'!C42),'原始字段'!C42,"n.a.")</x:f>
        <x:v>22109144000</x:v>
      </x:c>
      <x:c r="F25" s="8" t="n">
        <x:f>IF(ISNUMBER('原始字段'!C137),'原始字段'!C137,"n.a.")</x:f>
        <x:v>22122644000</x:v>
      </x:c>
      <x:c r="G25" s="8" t="n">
        <x:f>IF(COUNT(E25:F25)=2,F25-E25,"n.a.")</x:f>
        <x:v>13500000</x:v>
      </x:c>
      <x:c r="H25" s="9" t="n">
        <x:f>IF(ISNUMBER('原始字段'!D137),'原始字段'!D137,"n.a.")</x:f>
        <x:v>4.7114</x:v>
      </x:c>
      <x:c r="I25" s="9" t="n">
        <x:f>IF(COUNT(G25:H25)=2,G25*H25/100000000,"n.a.")</x:f>
        <x:v>0.636039</x:v>
      </x:c>
      <x:c r="J25" s="1" t="str">
        <x:v>日频齐全；折算事件未独立核实</x:v>
      </x:c>
    </x:row>
    <x:row r="26" ht="25" customHeight="1">
      <x:c r="A26" s="1" t="str">
        <x:v>沪深300</x:v>
      </x:c>
      <x:c r="B26" s="1" t="str">
        <x:v>159330.SZ</x:v>
      </x:c>
      <x:c r="C26" s="1" t="str">
        <x:v>东财沪深300ETF</x:v>
      </x:c>
      <x:c r="D26" s="7" t="d">
        <x:v>2026-06-01T00:00:00.000Z</x:v>
      </x:c>
      <x:c r="E26" s="8" t="n">
        <x:f>IF(ISNUMBER('原始字段'!C8),'原始字段'!C8,"n.a.")</x:f>
        <x:v>302801009</x:v>
      </x:c>
      <x:c r="F26" s="8" t="n">
        <x:f>IF(ISNUMBER('原始字段'!C103),'原始字段'!C103,"n.a.")</x:f>
        <x:v>302801009</x:v>
      </x:c>
      <x:c r="G26" s="8" t="n">
        <x:f>IF(COUNT(E26:F26)=2,F26-E26,"n.a.")</x:f>
        <x:v>0</x:v>
      </x:c>
      <x:c r="H26" s="9" t="n">
        <x:f>IF(ISNUMBER('原始字段'!D103),'原始字段'!D103,"n.a.")</x:f>
        <x:v>1.4985</x:v>
      </x:c>
      <x:c r="I26" s="9" t="n">
        <x:f>IF(COUNT(G26:H26)=2,G26*H26/100000000,"n.a.")</x:f>
        <x:v>0</x:v>
      </x:c>
      <x:c r="J26" s="1" t="str">
        <x:v>日频齐全；折算事件未独立核实</x:v>
      </x:c>
    </x:row>
    <x:row r="27" ht="25" customHeight="1">
      <x:c r="A27" s="1" t="str">
        <x:v>沪深300</x:v>
      </x:c>
      <x:c r="B27" s="1" t="str">
        <x:v>510390.SH</x:v>
      </x:c>
      <x:c r="C27" s="1" t="str">
        <x:v>平安沪深300ETF</x:v>
      </x:c>
      <x:c r="D27" s="7" t="d">
        <x:v>2026-06-01T00:00:00.000Z</x:v>
      </x:c>
      <x:c r="E27" s="8" t="n">
        <x:f>IF(ISNUMBER('原始字段'!C49),'原始字段'!C49,"n.a.")</x:f>
        <x:v>111350000</x:v>
      </x:c>
      <x:c r="F27" s="8" t="n">
        <x:f>IF(ISNUMBER('原始字段'!C144),'原始字段'!C144,"n.a.")</x:f>
        <x:v>111350000</x:v>
      </x:c>
      <x:c r="G27" s="8" t="n">
        <x:f>IF(COUNT(E27:F27)=2,F27-E27,"n.a.")</x:f>
        <x:v>0</x:v>
      </x:c>
      <x:c r="H27" s="9" t="n">
        <x:f>IF(ISNUMBER('原始字段'!D144),'原始字段'!D144,"n.a.")</x:f>
        <x:v>5.4619</x:v>
      </x:c>
      <x:c r="I27" s="9" t="n">
        <x:f>IF(COUNT(G27:H27)=2,G27*H27/100000000,"n.a.")</x:f>
        <x:v>0</x:v>
      </x:c>
      <x:c r="J27" s="1" t="str">
        <x:v>日频齐全；折算事件未独立核实</x:v>
      </x:c>
    </x:row>
    <x:row r="28" ht="25" customHeight="1">
      <x:c r="A28" s="1" t="str">
        <x:v>沪深300</x:v>
      </x:c>
      <x:c r="B28" s="1" t="str">
        <x:v>515390.SH</x:v>
      </x:c>
      <x:c r="C28" s="1" t="str">
        <x:v>华安沪深300ETF</x:v>
      </x:c>
      <x:c r="D28" s="7" t="d">
        <x:v>2026-06-01T00:00:00.000Z</x:v>
      </x:c>
      <x:c r="E28" s="8" t="n">
        <x:f>IF(ISNUMBER('原始字段'!C68),'原始字段'!C68,"n.a.")</x:f>
        <x:v>866683000</x:v>
      </x:c>
      <x:c r="F28" s="8" t="n">
        <x:f>IF(ISNUMBER('原始字段'!C163),'原始字段'!C163,"n.a.")</x:f>
        <x:v>866683000</x:v>
      </x:c>
      <x:c r="G28" s="8" t="n">
        <x:f>IF(COUNT(E28:F28)=2,F28-E28,"n.a.")</x:f>
        <x:v>0</x:v>
      </x:c>
      <x:c r="H28" s="9" t="n">
        <x:f>IF(ISNUMBER('原始字段'!D163),'原始字段'!D163,"n.a.")</x:f>
        <x:v>1.4113</x:v>
      </x:c>
      <x:c r="I28" s="9" t="n">
        <x:f>IF(COUNT(G28:H28)=2,G28*H28/100000000,"n.a.")</x:f>
        <x:v>0</x:v>
      </x:c>
      <x:c r="J28" s="1" t="str">
        <x:v>日频齐全；折算事件未独立核实</x:v>
      </x:c>
    </x:row>
    <x:row r="29" ht="25" customHeight="1">
      <x:c r="A29" s="1" t="str">
        <x:v>沪深300</x:v>
      </x:c>
      <x:c r="B29" s="1" t="str">
        <x:v>515130.SH</x:v>
      </x:c>
      <x:c r="C29" s="1" t="str">
        <x:v>博时沪深300ETF</x:v>
      </x:c>
      <x:c r="D29" s="7" t="d">
        <x:v>2026-06-01T00:00:00.000Z</x:v>
      </x:c>
      <x:c r="E29" s="8" t="n">
        <x:f>IF(ISNUMBER('原始字段'!C61),'原始字段'!C61,"n.a.")</x:f>
        <x:v>70463200</x:v>
      </x:c>
      <x:c r="F29" s="8" t="n">
        <x:f>IF(ISNUMBER('原始字段'!C156),'原始字段'!C156,"n.a.")</x:f>
        <x:v>70463200</x:v>
      </x:c>
      <x:c r="G29" s="8" t="n">
        <x:f>IF(COUNT(E29:F29)=2,F29-E29,"n.a.")</x:f>
        <x:v>0</x:v>
      </x:c>
      <x:c r="H29" s="9" t="n">
        <x:f>IF(ISNUMBER('原始字段'!D156),'原始字段'!D156,"n.a.")</x:f>
        <x:v>1.601</x:v>
      </x:c>
      <x:c r="I29" s="9" t="n">
        <x:f>IF(COUNT(G29:H29)=2,G29*H29/100000000,"n.a.")</x:f>
        <x:v>0</x:v>
      </x:c>
      <x:c r="J29" s="1" t="str">
        <x:v>日频齐全；折算事件未独立核实</x:v>
      </x:c>
    </x:row>
    <x:row r="30" ht="25" customHeight="1">
      <x:c r="A30" s="1" t="str">
        <x:v>中证500</x:v>
      </x:c>
      <x:c r="B30" s="1" t="str">
        <x:v>510530.SH</x:v>
      </x:c>
      <x:c r="C30" s="1" t="str">
        <x:v>工银中证500ETF</x:v>
      </x:c>
      <x:c r="D30" s="7" t="d">
        <x:v>2026-06-01T00:00:00.000Z</x:v>
      </x:c>
      <x:c r="E30" s="8" t="n">
        <x:f>IF(ISNUMBER('原始字段'!C52),'原始字段'!C52,"n.a.")</x:f>
        <x:v>45479400</x:v>
      </x:c>
      <x:c r="F30" s="8" t="n">
        <x:f>IF(ISNUMBER('原始字段'!C147),'原始字段'!C147,"n.a.")</x:f>
        <x:v>45479400</x:v>
      </x:c>
      <x:c r="G30" s="8" t="n">
        <x:f>IF(COUNT(E30:F30)=2,F30-E30,"n.a.")</x:f>
        <x:v>0</x:v>
      </x:c>
      <x:c r="H30" s="9" t="n">
        <x:f>IF(ISNUMBER('原始字段'!D147),'原始字段'!D147,"n.a.")</x:f>
        <x:v>9.1121</x:v>
      </x:c>
      <x:c r="I30" s="9" t="n">
        <x:f>IF(COUNT(G30:H30)=2,G30*H30/100000000,"n.a.")</x:f>
        <x:v>0</x:v>
      </x:c>
      <x:c r="J30" s="1" t="str">
        <x:v>日频齐全；折算事件未独立核实</x:v>
      </x:c>
    </x:row>
    <x:row r="31" ht="25" customHeight="1">
      <x:c r="A31" s="1" t="str">
        <x:v>中证500</x:v>
      </x:c>
      <x:c r="B31" s="1" t="str">
        <x:v>510580.SH</x:v>
      </x:c>
      <x:c r="C31" s="1" t="str">
        <x:v>易方达中证500ETF</x:v>
      </x:c>
      <x:c r="D31" s="7" t="d">
        <x:v>2026-06-01T00:00:00.000Z</x:v>
      </x:c>
      <x:c r="E31" s="8" t="n">
        <x:f>IF(ISNUMBER('原始字段'!C56),'原始字段'!C56,"n.a.")</x:f>
        <x:v>947768300</x:v>
      </x:c>
      <x:c r="F31" s="8" t="n">
        <x:f>IF(ISNUMBER('原始字段'!C151),'原始字段'!C151,"n.a.")</x:f>
        <x:v>974168300</x:v>
      </x:c>
      <x:c r="G31" s="8" t="n">
        <x:f>IF(COUNT(E31:F31)=2,F31-E31,"n.a.")</x:f>
        <x:v>26400000</x:v>
      </x:c>
      <x:c r="H31" s="9" t="n">
        <x:f>IF(ISNUMBER('原始字段'!D151),'原始字段'!D151,"n.a.")</x:f>
        <x:v>4.293</x:v>
      </x:c>
      <x:c r="I31" s="9" t="n">
        <x:f>IF(COUNT(G31:H31)=2,G31*H31/100000000,"n.a.")</x:f>
        <x:v>1.133352</x:v>
      </x:c>
      <x:c r="J31" s="1" t="str">
        <x:v>日频齐全；折算事件未独立核实</x:v>
      </x:c>
    </x:row>
    <x:row r="32" ht="25" customHeight="1">
      <x:c r="A32" s="1" t="str">
        <x:v>中证500</x:v>
      </x:c>
      <x:c r="B32" s="1" t="str">
        <x:v>159922.SZ</x:v>
      </x:c>
      <x:c r="C32" s="1" t="str">
        <x:v>嘉实中证500ETF</x:v>
      </x:c>
      <x:c r="D32" s="7" t="d">
        <x:v>2026-06-01T00:00:00.000Z</x:v>
      </x:c>
      <x:c r="E32" s="8" t="n">
        <x:f>IF(ISNUMBER('原始字段'!C28),'原始字段'!C28,"n.a.")</x:f>
        <x:v>2137676765</x:v>
      </x:c>
      <x:c r="F32" s="8" t="n">
        <x:f>IF(ISNUMBER('原始字段'!C123),'原始字段'!C123,"n.a.")</x:f>
        <x:v>2238676765</x:v>
      </x:c>
      <x:c r="G32" s="8" t="n">
        <x:f>IF(COUNT(E32:F32)=2,F32-E32,"n.a.")</x:f>
        <x:v>101000000</x:v>
      </x:c>
      <x:c r="H32" s="9" t="n">
        <x:f>IF(ISNUMBER('原始字段'!D123),'原始字段'!D123,"n.a.")</x:f>
        <x:v>3.3269</x:v>
      </x:c>
      <x:c r="I32" s="9" t="n">
        <x:f>IF(COUNT(G32:H32)=2,G32*H32/100000000,"n.a.")</x:f>
        <x:v>3.360169</x:v>
      </x:c>
      <x:c r="J32" s="1" t="str">
        <x:v>日频齐全；折算事件未独立核实</x:v>
      </x:c>
    </x:row>
    <x:row r="33" ht="25" customHeight="1">
      <x:c r="A33" s="1" t="str">
        <x:v>中证500</x:v>
      </x:c>
      <x:c r="B33" s="1" t="str">
        <x:v>563750.SH</x:v>
      </x:c>
      <x:c r="C33" s="1" t="str">
        <x:v>汇添富中证500ETF</x:v>
      </x:c>
      <x:c r="D33" s="7" t="d">
        <x:v>2026-06-01T00:00:00.000Z</x:v>
      </x:c>
      <x:c r="E33" s="8" t="n">
        <x:f>IF(ISNUMBER('原始字段'!C83),'原始字段'!C83,"n.a.")</x:f>
        <x:v>347237000</x:v>
      </x:c>
      <x:c r="F33" s="8" t="n">
        <x:f>IF(ISNUMBER('原始字段'!C178),'原始字段'!C178,"n.a.")</x:f>
        <x:v>349737000</x:v>
      </x:c>
      <x:c r="G33" s="8" t="n">
        <x:f>IF(COUNT(E33:F33)=2,F33-E33,"n.a.")</x:f>
        <x:v>2500000</x:v>
      </x:c>
      <x:c r="H33" s="9" t="n">
        <x:f>IF(ISNUMBER('原始字段'!D178),'原始字段'!D178,"n.a.")</x:f>
        <x:v>1.1439</x:v>
      </x:c>
      <x:c r="I33" s="9" t="n">
        <x:f>IF(COUNT(G33:H33)=2,G33*H33/100000000,"n.a.")</x:f>
        <x:v>0.0285975</x:v>
      </x:c>
      <x:c r="J33" s="1" t="str">
        <x:v>日频齐全；折算事件未独立核实</x:v>
      </x:c>
    </x:row>
    <x:row r="34" ht="25" customHeight="1">
      <x:c r="A34" s="1" t="str">
        <x:v>中证500</x:v>
      </x:c>
      <x:c r="B34" s="1" t="str">
        <x:v>159935.SZ</x:v>
      </x:c>
      <x:c r="C34" s="1" t="str">
        <x:v>景顺长城中证500ETF</x:v>
      </x:c>
      <x:c r="D34" s="7" t="d">
        <x:v>2026-06-01T00:00:00.000Z</x:v>
      </x:c>
      <x:c r="E34" s="8" t="n">
        <x:f>IF(ISNUMBER('原始字段'!C30),'原始字段'!C30,"n.a.")</x:f>
        <x:v>23572956</x:v>
      </x:c>
      <x:c r="F34" s="8" t="n">
        <x:f>IF(ISNUMBER('原始字段'!C125),'原始字段'!C125,"n.a.")</x:f>
        <x:v>25572956</x:v>
      </x:c>
      <x:c r="G34" s="8" t="n">
        <x:f>IF(COUNT(E34:F34)=2,F34-E34,"n.a.")</x:f>
        <x:v>2000000</x:v>
      </x:c>
      <x:c r="H34" s="9" t="n">
        <x:f>IF(ISNUMBER('原始字段'!D125),'原始字段'!D125,"n.a.")</x:f>
        <x:v>2.5956</x:v>
      </x:c>
      <x:c r="I34" s="9" t="n">
        <x:f>IF(COUNT(G34:H34)=2,G34*H34/100000000,"n.a.")</x:f>
        <x:v>0.051912</x:v>
      </x:c>
      <x:c r="J34" s="1" t="str">
        <x:v>日频齐全；折算事件未独立核实</x:v>
      </x:c>
    </x:row>
    <x:row r="35" ht="25" customHeight="1">
      <x:c r="A35" s="1" t="str">
        <x:v>中证500</x:v>
      </x:c>
      <x:c r="B35" s="1" t="str">
        <x:v>515530.SH</x:v>
      </x:c>
      <x:c r="C35" s="1" t="str">
        <x:v>泰康中证500ETF</x:v>
      </x:c>
      <x:c r="D35" s="7" t="d">
        <x:v>2026-06-01T00:00:00.000Z</x:v>
      </x:c>
      <x:c r="E35" s="8" t="n">
        <x:f>IF(ISNUMBER('原始字段'!C69),'原始字段'!C69,"n.a.")</x:f>
        <x:v>12242700</x:v>
      </x:c>
      <x:c r="F35" s="8" t="n">
        <x:f>IF(ISNUMBER('原始字段'!C164),'原始字段'!C164,"n.a.")</x:f>
        <x:v>12242700</x:v>
      </x:c>
      <x:c r="G35" s="8" t="n">
        <x:f>IF(COUNT(E35:F35)=2,F35-E35,"n.a.")</x:f>
        <x:v>0</x:v>
      </x:c>
      <x:c r="H35" s="9" t="n">
        <x:f>IF(ISNUMBER('原始字段'!D164),'原始字段'!D164,"n.a.")</x:f>
        <x:v>4.5153</x:v>
      </x:c>
      <x:c r="I35" s="9" t="n">
        <x:f>IF(COUNT(G35:H35)=2,G35*H35/100000000,"n.a.")</x:f>
        <x:v>0</x:v>
      </x:c>
      <x:c r="J35" s="1" t="str">
        <x:v>日频齐全；折算事件未独立核实</x:v>
      </x:c>
    </x:row>
    <x:row r="36" ht="25" customHeight="1">
      <x:c r="A36" s="1" t="str">
        <x:v>中证500</x:v>
      </x:c>
      <x:c r="B36" s="1" t="str">
        <x:v>510590.SH</x:v>
      </x:c>
      <x:c r="C36" s="1" t="str">
        <x:v>平安中证500ETF</x:v>
      </x:c>
      <x:c r="D36" s="7" t="d">
        <x:v>2026-06-01T00:00:00.000Z</x:v>
      </x:c>
      <x:c r="E36" s="8" t="n">
        <x:f>IF(ISNUMBER('原始字段'!C57),'原始字段'!C57,"n.a.")</x:f>
        <x:v>148386100</x:v>
      </x:c>
      <x:c r="F36" s="8" t="n">
        <x:f>IF(ISNUMBER('原始字段'!C152),'原始字段'!C152,"n.a.")</x:f>
        <x:v>142786100</x:v>
      </x:c>
      <x:c r="G36" s="8" t="n">
        <x:f>IF(COUNT(E36:F36)=2,F36-E36,"n.a.")</x:f>
        <x:v>-5600000</x:v>
      </x:c>
      <x:c r="H36" s="9" t="n">
        <x:f>IF(ISNUMBER('原始字段'!D152),'原始字段'!D152,"n.a.")</x:f>
        <x:v>8.8406</x:v>
      </x:c>
      <x:c r="I36" s="9" t="n">
        <x:f>IF(COUNT(G36:H36)=2,G36*H36/100000000,"n.a.")</x:f>
        <x:v>-0.4950736</x:v>
      </x:c>
      <x:c r="J36" s="1" t="str">
        <x:v>日频齐全；折算事件未独立核实</x:v>
      </x:c>
    </x:row>
    <x:row r="37" ht="25" customHeight="1">
      <x:c r="A37" s="1" t="str">
        <x:v>中证500</x:v>
      </x:c>
      <x:c r="B37" s="1" t="str">
        <x:v>515190.SH</x:v>
      </x:c>
      <x:c r="C37" s="1" t="str">
        <x:v>中银证券中证500ETF</x:v>
      </x:c>
      <x:c r="D37" s="7" t="d">
        <x:v>2026-06-01T00:00:00.000Z</x:v>
      </x:c>
      <x:c r="E37" s="8" t="n">
        <x:f>IF(ISNUMBER('原始字段'!C62),'原始字段'!C62,"n.a.")</x:f>
        <x:v>315466100</x:v>
      </x:c>
      <x:c r="F37" s="8" t="n">
        <x:f>IF(ISNUMBER('原始字段'!C157),'原始字段'!C157,"n.a.")</x:f>
        <x:v>317466100</x:v>
      </x:c>
      <x:c r="G37" s="8" t="n">
        <x:f>IF(COUNT(E37:F37)=2,F37-E37,"n.a.")</x:f>
        <x:v>2000000</x:v>
      </x:c>
      <x:c r="H37" s="9" t="n">
        <x:f>IF(ISNUMBER('原始字段'!D157),'原始字段'!D157,"n.a.")</x:f>
        <x:v>1.7246</x:v>
      </x:c>
      <x:c r="I37" s="9" t="n">
        <x:f>IF(COUNT(G37:H37)=2,G37*H37/100000000,"n.a.")</x:f>
        <x:v>0.034492</x:v>
      </x:c>
      <x:c r="J37" s="1" t="str">
        <x:v>日频齐全；折算事件未独立核实</x:v>
      </x:c>
    </x:row>
    <x:row r="38" ht="25" customHeight="1">
      <x:c r="A38" s="1" t="str">
        <x:v>中证500</x:v>
      </x:c>
      <x:c r="B38" s="1" t="str">
        <x:v>159820.SZ</x:v>
      </x:c>
      <x:c r="C38" s="1" t="str">
        <x:v>天弘中证500ETF</x:v>
      </x:c>
      <x:c r="D38" s="7" t="d">
        <x:v>2026-06-01T00:00:00.000Z</x:v>
      </x:c>
      <x:c r="E38" s="8" t="n">
        <x:f>IF(ISNUMBER('原始字段'!C22),'原始字段'!C22,"n.a.")</x:f>
        <x:v>1316408470</x:v>
      </x:c>
      <x:c r="F38" s="8" t="n">
        <x:f>IF(ISNUMBER('原始字段'!C117),'原始字段'!C117,"n.a.")</x:f>
        <x:v>1316408470</x:v>
      </x:c>
      <x:c r="G38" s="8" t="n">
        <x:f>IF(COUNT(E38:F38)=2,F38-E38,"n.a.")</x:f>
        <x:v>0</x:v>
      </x:c>
      <x:c r="H38" s="9" t="n">
        <x:f>IF(ISNUMBER('原始字段'!D117),'原始字段'!D117,"n.a.")</x:f>
        <x:v>1.418</x:v>
      </x:c>
      <x:c r="I38" s="9" t="n">
        <x:f>IF(COUNT(G38:H38)=2,G38*H38/100000000,"n.a.")</x:f>
        <x:v>0</x:v>
      </x:c>
      <x:c r="J38" s="1" t="str">
        <x:v>日频齐全；折算事件未独立核实</x:v>
      </x:c>
    </x:row>
    <x:row r="39" ht="25" customHeight="1">
      <x:c r="A39" s="1" t="str">
        <x:v>中证500</x:v>
      </x:c>
      <x:c r="B39" s="1" t="str">
        <x:v>159337.SZ</x:v>
      </x:c>
      <x:c r="C39" s="1" t="str">
        <x:v>东财中证500ETF</x:v>
      </x:c>
      <x:c r="D39" s="7" t="d">
        <x:v>2026-06-01T00:00:00.000Z</x:v>
      </x:c>
      <x:c r="E39" s="8" t="n">
        <x:f>IF(ISNUMBER('原始字段'!C9),'原始字段'!C9,"n.a.")</x:f>
        <x:v>249710611</x:v>
      </x:c>
      <x:c r="F39" s="8" t="n">
        <x:f>IF(ISNUMBER('原始字段'!C104),'原始字段'!C104,"n.a.")</x:f>
        <x:v>249710611</x:v>
      </x:c>
      <x:c r="G39" s="8" t="n">
        <x:f>IF(COUNT(E39:F39)=2,F39-E39,"n.a.")</x:f>
        <x:v>0</x:v>
      </x:c>
      <x:c r="H39" s="9" t="n">
        <x:f>IF(ISNUMBER('原始字段'!D104),'原始字段'!D104,"n.a.")</x:f>
        <x:v>1.8695</x:v>
      </x:c>
      <x:c r="I39" s="9" t="n">
        <x:f>IF(COUNT(G39:H39)=2,G39*H39/100000000,"n.a.")</x:f>
        <x:v>0</x:v>
      </x:c>
      <x:c r="J39" s="1" t="str">
        <x:v>日频齐全；折算事件未独立核实</x:v>
      </x:c>
    </x:row>
    <x:row r="40" ht="25" customHeight="1">
      <x:c r="A40" s="1" t="str">
        <x:v>中证500</x:v>
      </x:c>
      <x:c r="B40" s="1" t="str">
        <x:v>510500.SH</x:v>
      </x:c>
      <x:c r="C40" s="1" t="str">
        <x:v>南方中证500ETF</x:v>
      </x:c>
      <x:c r="D40" s="7" t="d">
        <x:v>2026-06-01T00:00:00.000Z</x:v>
      </x:c>
      <x:c r="E40" s="8" t="n">
        <x:f>IF(ISNUMBER('原始字段'!C50),'原始字段'!C50,"n.a.")</x:f>
        <x:v>4334968600</x:v>
      </x:c>
      <x:c r="F40" s="8" t="n">
        <x:f>IF(ISNUMBER('原始字段'!C145),'原始字段'!C145,"n.a.")</x:f>
        <x:v>4585768600</x:v>
      </x:c>
      <x:c r="G40" s="8" t="n">
        <x:f>IF(COUNT(E40:F40)=2,F40-E40,"n.a.")</x:f>
        <x:v>250800000</x:v>
      </x:c>
      <x:c r="H40" s="9" t="n">
        <x:f>IF(ISNUMBER('原始字段'!D145),'原始字段'!D145,"n.a.")</x:f>
        <x:v>8.3645</x:v>
      </x:c>
      <x:c r="I40" s="9" t="n">
        <x:f>IF(COUNT(G40:H40)=2,G40*H40/100000000,"n.a.")</x:f>
        <x:v>20.978166</x:v>
      </x:c>
      <x:c r="J40" s="1" t="str">
        <x:v>日频齐全；折算事件未独立核实</x:v>
      </x:c>
    </x:row>
    <x:row r="41" ht="25" customHeight="1">
      <x:c r="A41" s="1" t="str">
        <x:v>中证500</x:v>
      </x:c>
      <x:c r="B41" s="1" t="str">
        <x:v>159968.SZ</x:v>
      </x:c>
      <x:c r="C41" s="1" t="str">
        <x:v>博时中证500ETF</x:v>
      </x:c>
      <x:c r="D41" s="7" t="d">
        <x:v>2026-06-01T00:00:00.000Z</x:v>
      </x:c>
      <x:c r="E41" s="8" t="n">
        <x:f>IF(ISNUMBER('原始字段'!C37),'原始字段'!C37,"n.a.")</x:f>
        <x:v>59695098</x:v>
      </x:c>
      <x:c r="F41" s="8" t="n">
        <x:f>IF(ISNUMBER('原始字段'!C132),'原始字段'!C132,"n.a.")</x:f>
        <x:v>60895098</x:v>
      </x:c>
      <x:c r="G41" s="8" t="n">
        <x:f>IF(COUNT(E41:F41)=2,F41-E41,"n.a.")</x:f>
        <x:v>1200000</x:v>
      </x:c>
      <x:c r="H41" s="9" t="n">
        <x:f>IF(ISNUMBER('原始字段'!D132),'原始字段'!D132,"n.a.")</x:f>
        <x:v>10.6687</x:v>
      </x:c>
      <x:c r="I41" s="9" t="n">
        <x:f>IF(COUNT(G41:H41)=2,G41*H41/100000000,"n.a.")</x:f>
        <x:v>0.1280244</x:v>
      </x:c>
      <x:c r="J41" s="1" t="str">
        <x:v>日频齐全；折算事件未独立核实</x:v>
      </x:c>
    </x:row>
    <x:row r="42" ht="25" customHeight="1">
      <x:c r="A42" s="1" t="str">
        <x:v>中证500</x:v>
      </x:c>
      <x:c r="B42" s="1" t="str">
        <x:v>561350.SH</x:v>
      </x:c>
      <x:c r="C42" s="1" t="str">
        <x:v>国泰中证500ETF</x:v>
      </x:c>
      <x:c r="D42" s="7" t="d">
        <x:v>2026-06-01T00:00:00.000Z</x:v>
      </x:c>
      <x:c r="E42" s="8" t="n">
        <x:f>IF(ISNUMBER('原始字段'!C76),'原始字段'!C76,"n.a.")</x:f>
        <x:v>67700000</x:v>
      </x:c>
      <x:c r="F42" s="8" t="n">
        <x:f>IF(ISNUMBER('原始字段'!C171),'原始字段'!C171,"n.a.")</x:f>
        <x:v>67700000</x:v>
      </x:c>
      <x:c r="G42" s="8" t="n">
        <x:f>IF(COUNT(E42:F42)=2,F42-E42,"n.a.")</x:f>
        <x:v>0</x:v>
      </x:c>
      <x:c r="H42" s="9" t="n">
        <x:f>IF(ISNUMBER('原始字段'!D171),'原始字段'!D171,"n.a.")</x:f>
        <x:v>1.3038</x:v>
      </x:c>
      <x:c r="I42" s="9" t="n">
        <x:f>IF(COUNT(G42:H42)=2,G42*H42/100000000,"n.a.")</x:f>
        <x:v>0</x:v>
      </x:c>
      <x:c r="J42" s="1" t="str">
        <x:v>日频齐全；折算事件未独立核实</x:v>
      </x:c>
    </x:row>
    <x:row r="43" ht="25" customHeight="1">
      <x:c r="A43" s="1" t="str">
        <x:v>中证500</x:v>
      </x:c>
      <x:c r="B43" s="1" t="str">
        <x:v>512500.SH</x:v>
      </x:c>
      <x:c r="C43" s="1" t="str">
        <x:v>华夏中证500ETF</x:v>
      </x:c>
      <x:c r="D43" s="7" t="d">
        <x:v>2026-06-01T00:00:00.000Z</x:v>
      </x:c>
      <x:c r="E43" s="8" t="n">
        <x:f>IF(ISNUMBER('原始字段'!C59),'原始字段'!C59,"n.a.")</x:f>
        <x:v>1561608800</x:v>
      </x:c>
      <x:c r="F43" s="8" t="n">
        <x:f>IF(ISNUMBER('原始字段'!C154),'原始字段'!C154,"n.a.")</x:f>
        <x:v>1631208800</x:v>
      </x:c>
      <x:c r="G43" s="8" t="n">
        <x:f>IF(COUNT(E43:F43)=2,F43-E43,"n.a.")</x:f>
        <x:v>69600000</x:v>
      </x:c>
      <x:c r="H43" s="9" t="n">
        <x:f>IF(ISNUMBER('原始字段'!D154),'原始字段'!D154,"n.a.")</x:f>
        <x:v>4.6335</x:v>
      </x:c>
      <x:c r="I43" s="9" t="n">
        <x:f>IF(COUNT(G43:H43)=2,G43*H43/100000000,"n.a.")</x:f>
        <x:v>3.224916</x:v>
      </x:c>
      <x:c r="J43" s="1" t="str">
        <x:v>日频齐全；折算事件未独立核实</x:v>
      </x:c>
    </x:row>
    <x:row r="44" ht="25" customHeight="1">
      <x:c r="A44" s="1" t="str">
        <x:v>中证500</x:v>
      </x:c>
      <x:c r="B44" s="1" t="str">
        <x:v>510550.SH</x:v>
      </x:c>
      <x:c r="C44" s="1" t="str">
        <x:v>方正富邦中证500ETF</x:v>
      </x:c>
      <x:c r="D44" s="7" t="d">
        <x:v>2026-06-01T00:00:00.000Z</x:v>
      </x:c>
      <x:c r="E44" s="8" t="n">
        <x:f>IF(ISNUMBER('原始字段'!C53),'原始字段'!C53,"n.a.")</x:f>
        <x:v>23743300</x:v>
      </x:c>
      <x:c r="F44" s="8" t="n">
        <x:f>IF(ISNUMBER('原始字段'!C148),'原始字段'!C148,"n.a.")</x:f>
        <x:v>23743300</x:v>
      </x:c>
      <x:c r="G44" s="8" t="n">
        <x:f>IF(COUNT(E44:F44)=2,F44-E44,"n.a.")</x:f>
        <x:v>0</x:v>
      </x:c>
      <x:c r="H44" s="9" t="n">
        <x:f>IF(ISNUMBER('原始字段'!D148),'原始字段'!D148,"n.a.")</x:f>
        <x:v>2.1102</x:v>
      </x:c>
      <x:c r="I44" s="9" t="n">
        <x:f>IF(COUNT(G44:H44)=2,G44*H44/100000000,"n.a.")</x:f>
        <x:v>0</x:v>
      </x:c>
      <x:c r="J44" s="1" t="str">
        <x:v>日频齐全；折算事件未独立核实</x:v>
      </x:c>
    </x:row>
    <x:row r="45" ht="25" customHeight="1">
      <x:c r="A45" s="1" t="str">
        <x:v>中证500</x:v>
      </x:c>
      <x:c r="B45" s="1" t="str">
        <x:v>510510.SH</x:v>
      </x:c>
      <x:c r="C45" s="1" t="str">
        <x:v>广发中证500ETF</x:v>
      </x:c>
      <x:c r="D45" s="7" t="d">
        <x:v>2026-06-01T00:00:00.000Z</x:v>
      </x:c>
      <x:c r="E45" s="8" t="n">
        <x:f>IF(ISNUMBER('原始字段'!C51),'原始字段'!C51,"n.a.")</x:f>
        <x:v>833038300</x:v>
      </x:c>
      <x:c r="F45" s="8" t="n">
        <x:f>IF(ISNUMBER('原始字段'!C146),'原始字段'!C146,"n.a.")</x:f>
        <x:v>841038300</x:v>
      </x:c>
      <x:c r="G45" s="8" t="n">
        <x:f>IF(COUNT(E45:F45)=2,F45-E45,"n.a.")</x:f>
        <x:v>8000000</x:v>
      </x:c>
      <x:c r="H45" s="9" t="n">
        <x:f>IF(ISNUMBER('原始字段'!D146),'原始字段'!D146,"n.a.")</x:f>
        <x:v>2.6471</x:v>
      </x:c>
      <x:c r="I45" s="9" t="n">
        <x:f>IF(COUNT(G45:H45)=2,G45*H45/100000000,"n.a.")</x:f>
        <x:v>0.211768</x:v>
      </x:c>
      <x:c r="J45" s="1" t="str">
        <x:v>日频齐全；折算事件未独立核实</x:v>
      </x:c>
    </x:row>
    <x:row r="46" ht="25" customHeight="1">
      <x:c r="A46" s="1" t="str">
        <x:v>中证500</x:v>
      </x:c>
      <x:c r="B46" s="1" t="str">
        <x:v>515550.SH</x:v>
      </x:c>
      <x:c r="C46" s="1" t="str">
        <x:v>国联中证500ETF</x:v>
      </x:c>
      <x:c r="D46" s="7" t="d">
        <x:v>2026-06-01T00:00:00.000Z</x:v>
      </x:c>
      <x:c r="E46" s="8" t="n">
        <x:f>IF(ISNUMBER('原始字段'!C70),'原始字段'!C70,"n.a.")</x:f>
        <x:v>16345700</x:v>
      </x:c>
      <x:c r="F46" s="8" t="n">
        <x:f>IF(ISNUMBER('原始字段'!C165),'原始字段'!C165,"n.a.")</x:f>
        <x:v>17345700</x:v>
      </x:c>
      <x:c r="G46" s="8" t="n">
        <x:f>IF(COUNT(E46:F46)=2,F46-E46,"n.a.")</x:f>
        <x:v>1000000</x:v>
      </x:c>
      <x:c r="H46" s="9" t="n">
        <x:f>IF(ISNUMBER('原始字段'!D165),'原始字段'!D165,"n.a.")</x:f>
        <x:v>1.8357</x:v>
      </x:c>
      <x:c r="I46" s="9" t="n">
        <x:f>IF(COUNT(G46:H46)=2,G46*H46/100000000,"n.a.")</x:f>
        <x:v>0.018357</x:v>
      </x:c>
      <x:c r="J46" s="1" t="str">
        <x:v>日频齐全；折算事件未独立核实</x:v>
      </x:c>
    </x:row>
    <x:row r="47" ht="25" customHeight="1">
      <x:c r="A47" s="1" t="str">
        <x:v>中证500</x:v>
      </x:c>
      <x:c r="B47" s="1" t="str">
        <x:v>159500.SZ</x:v>
      </x:c>
      <x:c r="C47" s="1" t="str">
        <x:v>富国中证500ETF</x:v>
      </x:c>
      <x:c r="D47" s="7" t="d">
        <x:v>2026-06-01T00:00:00.000Z</x:v>
      </x:c>
      <x:c r="E47" s="8" t="n">
        <x:f>IF(ISNUMBER('原始字段'!C11),'原始字段'!C11,"n.a.")</x:f>
        <x:v>137738865</x:v>
      </x:c>
      <x:c r="F47" s="8" t="n">
        <x:f>IF(ISNUMBER('原始字段'!C106),'原始字段'!C106,"n.a.")</x:f>
        <x:v>143338865</x:v>
      </x:c>
      <x:c r="G47" s="8" t="n">
        <x:f>IF(COUNT(E47:F47)=2,F47-E47,"n.a.")</x:f>
        <x:v>5600000</x:v>
      </x:c>
      <x:c r="H47" s="9" t="n">
        <x:f>IF(ISNUMBER('原始字段'!D106),'原始字段'!D106,"n.a.")</x:f>
        <x:v>1.2217</x:v>
      </x:c>
      <x:c r="I47" s="9" t="n">
        <x:f>IF(COUNT(G47:H47)=2,G47*H47/100000000,"n.a.")</x:f>
        <x:v>0.0684152</x:v>
      </x:c>
      <x:c r="J47" s="1" t="str">
        <x:v>日频齐全；折算事件未独立核实</x:v>
      </x:c>
    </x:row>
    <x:row r="48" ht="25" customHeight="1">
      <x:c r="A48" s="1" t="str">
        <x:v>中证500</x:v>
      </x:c>
      <x:c r="B48" s="1" t="str">
        <x:v>512510.SH</x:v>
      </x:c>
      <x:c r="C48" s="1" t="str">
        <x:v>华泰柏瑞中证500ETF</x:v>
      </x:c>
      <x:c r="D48" s="7" t="d">
        <x:v>2026-06-01T00:00:00.000Z</x:v>
      </x:c>
      <x:c r="E48" s="8" t="n">
        <x:f>IF(ISNUMBER('原始字段'!C60),'原始字段'!C60,"n.a.")</x:f>
        <x:v>416929800</x:v>
      </x:c>
      <x:c r="F48" s="8" t="n">
        <x:f>IF(ISNUMBER('原始字段'!C155),'原始字段'!C155,"n.a.")</x:f>
        <x:v>416929800</x:v>
      </x:c>
      <x:c r="G48" s="8" t="n">
        <x:f>IF(COUNT(E48:F48)=2,F48-E48,"n.a.")</x:f>
        <x:v>0</x:v>
      </x:c>
      <x:c r="H48" s="9" t="n">
        <x:f>IF(ISNUMBER('原始字段'!D155),'原始字段'!D155,"n.a.")</x:f>
        <x:v>2.4402</x:v>
      </x:c>
      <x:c r="I48" s="9" t="n">
        <x:f>IF(COUNT(G48:H48)=2,G48*H48/100000000,"n.a.")</x:f>
        <x:v>0</x:v>
      </x:c>
      <x:c r="J48" s="1" t="str">
        <x:v>日频齐全；折算事件未独立核实</x:v>
      </x:c>
    </x:row>
    <x:row r="49" ht="25" customHeight="1">
      <x:c r="A49" s="1" t="str">
        <x:v>中证500</x:v>
      </x:c>
      <x:c r="B49" s="1" t="str">
        <x:v>510570.SH</x:v>
      </x:c>
      <x:c r="C49" s="1" t="str">
        <x:v>兴业中证500ETF</x:v>
      </x:c>
      <x:c r="D49" s="7" t="d">
        <x:v>2026-06-01T00:00:00.000Z</x:v>
      </x:c>
      <x:c r="E49" s="8" t="n">
        <x:f>IF(ISNUMBER('原始字段'!C55),'原始字段'!C55,"n.a.")</x:f>
        <x:v>45560600</x:v>
      </x:c>
      <x:c r="F49" s="8" t="n">
        <x:f>IF(ISNUMBER('原始字段'!C150),'原始字段'!C150,"n.a.")</x:f>
        <x:v>45560600</x:v>
      </x:c>
      <x:c r="G49" s="8" t="n">
        <x:f>IF(COUNT(E49:F49)=2,F49-E49,"n.a.")</x:f>
        <x:v>0</x:v>
      </x:c>
      <x:c r="H49" s="9" t="n">
        <x:f>IF(ISNUMBER('原始字段'!D150),'原始字段'!D150,"n.a.")</x:f>
        <x:v>1.2966</x:v>
      </x:c>
      <x:c r="I49" s="9" t="n">
        <x:f>IF(COUNT(G49:H49)=2,G49*H49/100000000,"n.a.")</x:f>
        <x:v>0</x:v>
      </x:c>
      <x:c r="J49" s="1" t="str">
        <x:v>日频齐全；折算事件未独立核实</x:v>
      </x:c>
    </x:row>
    <x:row r="50" ht="25" customHeight="1">
      <x:c r="A50" s="1" t="str">
        <x:v>中证500</x:v>
      </x:c>
      <x:c r="B50" s="1" t="str">
        <x:v>510560.SH</x:v>
      </x:c>
      <x:c r="C50" s="1" t="str">
        <x:v>国寿安保中证500ETF</x:v>
      </x:c>
      <x:c r="D50" s="7" t="d">
        <x:v>2026-06-01T00:00:00.000Z</x:v>
      </x:c>
      <x:c r="E50" s="8" t="n">
        <x:f>IF(ISNUMBER('原始字段'!C54),'原始字段'!C54,"n.a.")</x:f>
        <x:v>62318700</x:v>
      </x:c>
      <x:c r="F50" s="8" t="n">
        <x:f>IF(ISNUMBER('原始字段'!C149),'原始字段'!C149,"n.a.")</x:f>
        <x:v>62318700</x:v>
      </x:c>
      <x:c r="G50" s="8" t="n">
        <x:f>IF(COUNT(E50:F50)=2,F50-E50,"n.a.")</x:f>
        <x:v>0</x:v>
      </x:c>
      <x:c r="H50" s="9" t="n">
        <x:f>IF(ISNUMBER('原始字段'!D149),'原始字段'!D149,"n.a.")</x:f>
        <x:v>2.0349</x:v>
      </x:c>
      <x:c r="I50" s="9" t="n">
        <x:f>IF(COUNT(G50:H50)=2,G50*H50/100000000,"n.a.")</x:f>
        <x:v>0</x:v>
      </x:c>
      <x:c r="J50" s="1" t="str">
        <x:v>日频齐全；折算事件未独立核实</x:v>
      </x:c>
    </x:row>
    <x:row r="51" ht="25" customHeight="1">
      <x:c r="A51" s="1" t="str">
        <x:v>中证500</x:v>
      </x:c>
      <x:c r="B51" s="1" t="str">
        <x:v>159982.SZ</x:v>
      </x:c>
      <x:c r="C51" s="1" t="str">
        <x:v>鹏华中证500ETF</x:v>
      </x:c>
      <x:c r="D51" s="7" t="d">
        <x:v>2026-06-01T00:00:00.000Z</x:v>
      </x:c>
      <x:c r="E51" s="8" t="n">
        <x:f>IF(ISNUMBER('原始字段'!C40),'原始字段'!C40,"n.a.")</x:f>
        <x:v>136211253</x:v>
      </x:c>
      <x:c r="F51" s="8" t="n">
        <x:f>IF(ISNUMBER('原始字段'!C135),'原始字段'!C135,"n.a.")</x:f>
        <x:v>136211253</x:v>
      </x:c>
      <x:c r="G51" s="8" t="n">
        <x:f>IF(COUNT(E51:F51)=2,F51-E51,"n.a.")</x:f>
        <x:v>0</x:v>
      </x:c>
      <x:c r="H51" s="9" t="n">
        <x:f>IF(ISNUMBER('原始字段'!D135),'原始字段'!D135,"n.a.")</x:f>
        <x:v>2.189</x:v>
      </x:c>
      <x:c r="I51" s="9" t="n">
        <x:f>IF(COUNT(G51:H51)=2,G51*H51/100000000,"n.a.")</x:f>
        <x:v>0</x:v>
      </x:c>
      <x:c r="J51" s="1" t="str">
        <x:v>日频齐全；折算事件未独立核实</x:v>
      </x:c>
    </x:row>
    <x:row r="52" ht="25" customHeight="1">
      <x:c r="A52" s="1" t="str">
        <x:v>中证1000</x:v>
      </x:c>
      <x:c r="B52" s="1" t="str">
        <x:v>560010.SH</x:v>
      </x:c>
      <x:c r="C52" s="1" t="str">
        <x:v>广发中证1000ETF</x:v>
      </x:c>
      <x:c r="D52" s="7" t="d">
        <x:v>2026-06-01T00:00:00.000Z</x:v>
      </x:c>
      <x:c r="E52" s="8" t="n">
        <x:f>IF(ISNUMBER('原始字段'!C73),'原始字段'!C73,"n.a.")</x:f>
        <x:v>842621700</x:v>
      </x:c>
      <x:c r="F52" s="8" t="n">
        <x:f>IF(ISNUMBER('原始字段'!C168),'原始字段'!C168,"n.a.")</x:f>
        <x:v>954621700</x:v>
      </x:c>
      <x:c r="G52" s="8" t="n">
        <x:f>IF(COUNT(E52:F52)=2,F52-E52,"n.a.")</x:f>
        <x:v>112000000</x:v>
      </x:c>
      <x:c r="H52" s="9" t="n">
        <x:f>IF(ISNUMBER('原始字段'!D168),'原始字段'!D168,"n.a.")</x:f>
        <x:v>3.4406</x:v>
      </x:c>
      <x:c r="I52" s="9" t="n">
        <x:f>IF(COUNT(G52:H52)=2,G52*H52/100000000,"n.a.")</x:f>
        <x:v>3.853472</x:v>
      </x:c>
      <x:c r="J52" s="1" t="str">
        <x:v>日频齐全；折算事件未独立核实</x:v>
      </x:c>
    </x:row>
    <x:row r="53" ht="25" customHeight="1">
      <x:c r="A53" s="1" t="str">
        <x:v>中证1000</x:v>
      </x:c>
      <x:c r="B53" s="1" t="str">
        <x:v>159845.SZ</x:v>
      </x:c>
      <x:c r="C53" s="1" t="str">
        <x:v>华夏中证1000ETF</x:v>
      </x:c>
      <x:c r="D53" s="7" t="d">
        <x:v>2026-06-01T00:00:00.000Z</x:v>
      </x:c>
      <x:c r="E53" s="8" t="n">
        <x:f>IF(ISNUMBER('原始字段'!C24),'原始字段'!C24,"n.a.")</x:f>
        <x:v>1450425606</x:v>
      </x:c>
      <x:c r="F53" s="8" t="n">
        <x:f>IF(ISNUMBER('原始字段'!C119),'原始字段'!C119,"n.a.")</x:f>
        <x:v>2128425606</x:v>
      </x:c>
      <x:c r="G53" s="8" t="n">
        <x:f>IF(COUNT(E53:F53)=2,F53-E53,"n.a.")</x:f>
        <x:v>678000000</x:v>
      </x:c>
      <x:c r="H53" s="9" t="n">
        <x:f>IF(ISNUMBER('原始字段'!D119),'原始字段'!D119,"n.a.")</x:f>
        <x:v>3.4526</x:v>
      </x:c>
      <x:c r="I53" s="9" t="n">
        <x:f>IF(COUNT(G53:H53)=2,G53*H53/100000000,"n.a.")</x:f>
        <x:v>23.408628</x:v>
      </x:c>
      <x:c r="J53" s="1" t="str">
        <x:v>日频齐全；折算事件未独立核实</x:v>
      </x:c>
    </x:row>
    <x:row r="54" ht="25" customHeight="1">
      <x:c r="A54" s="1" t="str">
        <x:v>中证1000</x:v>
      </x:c>
      <x:c r="B54" s="1" t="str">
        <x:v>159633.SZ</x:v>
      </x:c>
      <x:c r="C54" s="1" t="str">
        <x:v>易方达中证1000ETF</x:v>
      </x:c>
      <x:c r="D54" s="7" t="d">
        <x:v>2026-06-01T00:00:00.000Z</x:v>
      </x:c>
      <x:c r="E54" s="8" t="n">
        <x:f>IF(ISNUMBER('原始字段'!C18),'原始字段'!C18,"n.a.")</x:f>
        <x:v>594162658</x:v>
      </x:c>
      <x:c r="F54" s="8" t="n">
        <x:f>IF(ISNUMBER('原始字段'!C113),'原始字段'!C113,"n.a.")</x:f>
        <x:v>671162658</x:v>
      </x:c>
      <x:c r="G54" s="8" t="n">
        <x:f>IF(COUNT(E54:F54)=2,F54-E54,"n.a.")</x:f>
        <x:v>77000000</x:v>
      </x:c>
      <x:c r="H54" s="9" t="n">
        <x:f>IF(ISNUMBER('原始字段'!D113),'原始字段'!D113,"n.a.")</x:f>
        <x:v>3.5292</x:v>
      </x:c>
      <x:c r="I54" s="9" t="n">
        <x:f>IF(COUNT(G54:H54)=2,G54*H54/100000000,"n.a.")</x:f>
        <x:v>2.717484</x:v>
      </x:c>
      <x:c r="J54" s="1" t="str">
        <x:v>日频齐全；折算事件未独立核实</x:v>
      </x:c>
    </x:row>
    <x:row r="55" ht="25" customHeight="1">
      <x:c r="A55" s="1" t="str">
        <x:v>中证1000</x:v>
      </x:c>
      <x:c r="B55" s="1" t="str">
        <x:v>159629.SZ</x:v>
      </x:c>
      <x:c r="C55" s="1" t="str">
        <x:v>富国中证1000ETF</x:v>
      </x:c>
      <x:c r="D55" s="7" t="d">
        <x:v>2026-06-01T00:00:00.000Z</x:v>
      </x:c>
      <x:c r="E55" s="8" t="n">
        <x:f>IF(ISNUMBER('原始字段'!C17),'原始字段'!C17,"n.a.")</x:f>
        <x:v>355252663</x:v>
      </x:c>
      <x:c r="F55" s="8" t="n">
        <x:f>IF(ISNUMBER('原始字段'!C112),'原始字段'!C112,"n.a.")</x:f>
        <x:v>449252663</x:v>
      </x:c>
      <x:c r="G55" s="8" t="n">
        <x:f>IF(COUNT(E55:F55)=2,F55-E55,"n.a.")</x:f>
        <x:v>94000000</x:v>
      </x:c>
      <x:c r="H55" s="9" t="n">
        <x:f>IF(ISNUMBER('原始字段'!D112),'原始字段'!D112,"n.a.")</x:f>
        <x:v>3.4452</x:v>
      </x:c>
      <x:c r="I55" s="9" t="n">
        <x:f>IF(COUNT(G55:H55)=2,G55*H55/100000000,"n.a.")</x:f>
        <x:v>3.238488</x:v>
      </x:c>
      <x:c r="J55" s="1" t="str">
        <x:v>日频齐全；折算事件未独立核实</x:v>
      </x:c>
    </x:row>
    <x:row r="56" ht="25" customHeight="1">
      <x:c r="A56" s="1" t="str">
        <x:v>中证1000</x:v>
      </x:c>
      <x:c r="B56" s="1" t="str">
        <x:v>512100.SH</x:v>
      </x:c>
      <x:c r="C56" s="1" t="str">
        <x:v>南方中证1000ETF</x:v>
      </x:c>
      <x:c r="D56" s="7" t="d">
        <x:v>2026-06-01T00:00:00.000Z</x:v>
      </x:c>
      <x:c r="E56" s="8" t="n">
        <x:f>IF(ISNUMBER('原始字段'!C58),'原始字段'!C58,"n.a.")</x:f>
        <x:v>3621217600</x:v>
      </x:c>
      <x:c r="F56" s="8" t="n">
        <x:f>IF(ISNUMBER('原始字段'!C153),'原始字段'!C153,"n.a.")</x:f>
        <x:v>4435217600</x:v>
      </x:c>
      <x:c r="G56" s="8" t="n">
        <x:f>IF(COUNT(E56:F56)=2,F56-E56,"n.a.")</x:f>
        <x:v>814000000</x:v>
      </x:c>
      <x:c r="H56" s="9" t="n">
        <x:f>IF(ISNUMBER('原始字段'!D153),'原始字段'!D153,"n.a.")</x:f>
        <x:v>3.3549</x:v>
      </x:c>
      <x:c r="I56" s="9" t="n">
        <x:f>IF(COUNT(G56:H56)=2,G56*H56/100000000,"n.a.")</x:f>
        <x:v>27.308886</x:v>
      </x:c>
      <x:c r="J56" s="1" t="str">
        <x:v>日频齐全；折算事件未独立核实</x:v>
      </x:c>
    </x:row>
    <x:row r="57" ht="25" customHeight="1">
      <x:c r="A57" s="1" t="str">
        <x:v>中证1000</x:v>
      </x:c>
      <x:c r="B57" s="1" t="str">
        <x:v>516300.SH</x:v>
      </x:c>
      <x:c r="C57" s="1" t="str">
        <x:v>华泰柏瑞中证1000ETF</x:v>
      </x:c>
      <x:c r="D57" s="7" t="d">
        <x:v>2026-06-01T00:00:00.000Z</x:v>
      </x:c>
      <x:c r="E57" s="8" t="n">
        <x:f>IF(ISNUMBER('原始字段'!C72),'原始字段'!C72,"n.a.")</x:f>
        <x:v>21012600</x:v>
      </x:c>
      <x:c r="F57" s="8" t="n">
        <x:f>IF(ISNUMBER('原始字段'!C167),'原始字段'!C167,"n.a.")</x:f>
        <x:v>21012600</x:v>
      </x:c>
      <x:c r="G57" s="8" t="n">
        <x:f>IF(COUNT(E57:F57)=2,F57-E57,"n.a.")</x:f>
        <x:v>0</x:v>
      </x:c>
      <x:c r="H57" s="9" t="n">
        <x:f>IF(ISNUMBER('原始字段'!D167),'原始字段'!D167,"n.a.")</x:f>
        <x:v>3.4578</x:v>
      </x:c>
      <x:c r="I57" s="9" t="n">
        <x:f>IF(COUNT(G57:H57)=2,G57*H57/100000000,"n.a.")</x:f>
        <x:v>0</x:v>
      </x:c>
      <x:c r="J57" s="1" t="str">
        <x:v>日频齐全；折算事件未独立核实</x:v>
      </x:c>
    </x:row>
    <x:row r="58" ht="25" customHeight="1">
      <x:c r="A58" s="1" t="str">
        <x:v>中证1000</x:v>
      </x:c>
      <x:c r="B58" s="1" t="str">
        <x:v>560110.SH</x:v>
      </x:c>
      <x:c r="C58" s="1" t="str">
        <x:v>汇添富中证1000ETF</x:v>
      </x:c>
      <x:c r="D58" s="7" t="d">
        <x:v>2026-06-01T00:00:00.000Z</x:v>
      </x:c>
      <x:c r="E58" s="8" t="n">
        <x:f>IF(ISNUMBER('原始字段'!C74),'原始字段'!C74,"n.a.")</x:f>
        <x:v>154903500</x:v>
      </x:c>
      <x:c r="F58" s="8" t="n">
        <x:f>IF(ISNUMBER('原始字段'!C169),'原始字段'!C169,"n.a.")</x:f>
        <x:v>157903500</x:v>
      </x:c>
      <x:c r="G58" s="8" t="n">
        <x:f>IF(COUNT(E58:F58)=2,F58-E58,"n.a.")</x:f>
        <x:v>3000000</x:v>
      </x:c>
      <x:c r="H58" s="9" t="n">
        <x:f>IF(ISNUMBER('原始字段'!D169),'原始字段'!D169,"n.a.")</x:f>
        <x:v>1.2412</x:v>
      </x:c>
      <x:c r="I58" s="9" t="n">
        <x:f>IF(COUNT(G58:H58)=2,G58*H58/100000000,"n.a.")</x:f>
        <x:v>0.037236000000000005</x:v>
      </x:c>
      <x:c r="J58" s="1" t="str">
        <x:v>日频齐全；折算事件未独立核实</x:v>
      </x:c>
    </x:row>
    <x:row r="59" ht="25" customHeight="1">
      <x:c r="A59" s="1" t="str">
        <x:v>中证2000</x:v>
      </x:c>
      <x:c r="B59" s="1" t="str">
        <x:v>159535.SZ</x:v>
      </x:c>
      <x:c r="C59" s="1" t="str">
        <x:v>嘉实中证2000ETF</x:v>
      </x:c>
      <x:c r="D59" s="7" t="d">
        <x:v>2026-06-01T00:00:00.000Z</x:v>
      </x:c>
      <x:c r="E59" s="8" t="n">
        <x:f>IF(ISNUMBER('原始字段'!C15),'原始字段'!C15,"n.a.")</x:f>
        <x:v>16981088</x:v>
      </x:c>
      <x:c r="F59" s="8" t="n">
        <x:f>IF(ISNUMBER('原始字段'!C110),'原始字段'!C110,"n.a.")</x:f>
        <x:v>16981088</x:v>
      </x:c>
      <x:c r="G59" s="8" t="n">
        <x:f>IF(COUNT(E59:F59)=2,F59-E59,"n.a.")</x:f>
        <x:v>0</x:v>
      </x:c>
      <x:c r="H59" s="9" t="n">
        <x:f>IF(ISNUMBER('原始字段'!D110),'原始字段'!D110,"n.a.")</x:f>
        <x:v>1.5423</x:v>
      </x:c>
      <x:c r="I59" s="9" t="n">
        <x:f>IF(COUNT(G59:H59)=2,G59*H59/100000000,"n.a.")</x:f>
        <x:v>0</x:v>
      </x:c>
      <x:c r="J59" s="1" t="str">
        <x:v>日频齐全；折算事件未独立核实</x:v>
      </x:c>
    </x:row>
    <x:row r="60" ht="25" customHeight="1">
      <x:c r="A60" s="1" t="str">
        <x:v>中证2000</x:v>
      </x:c>
      <x:c r="B60" s="1" t="str">
        <x:v>159536.SZ</x:v>
      </x:c>
      <x:c r="C60" s="1" t="str">
        <x:v>汇添富中证2000ETF</x:v>
      </x:c>
      <x:c r="D60" s="7" t="d">
        <x:v>2026-06-01T00:00:00.000Z</x:v>
      </x:c>
      <x:c r="E60" s="8" t="n">
        <x:f>IF(ISNUMBER('原始字段'!C16),'原始字段'!C16,"n.a.")</x:f>
        <x:v>41261589</x:v>
      </x:c>
      <x:c r="F60" s="8" t="n">
        <x:f>IF(ISNUMBER('原始字段'!C111),'原始字段'!C111,"n.a.")</x:f>
        <x:v>45261589</x:v>
      </x:c>
      <x:c r="G60" s="8" t="n">
        <x:f>IF(COUNT(E60:F60)=2,F60-E60,"n.a.")</x:f>
        <x:v>4000000</x:v>
      </x:c>
      <x:c r="H60" s="9" t="n">
        <x:f>IF(ISNUMBER('原始字段'!D111),'原始字段'!D111,"n.a.")</x:f>
        <x:v>1.5189</x:v>
      </x:c>
      <x:c r="I60" s="9" t="n">
        <x:f>IF(COUNT(G60:H60)=2,G60*H60/100000000,"n.a.")</x:f>
        <x:v>0.060756</x:v>
      </x:c>
      <x:c r="J60" s="1" t="str">
        <x:v>日频齐全；折算事件未独立核实</x:v>
      </x:c>
    </x:row>
    <x:row r="61" ht="25" customHeight="1">
      <x:c r="A61" s="1" t="str">
        <x:v>中证2000</x:v>
      </x:c>
      <x:c r="B61" s="1" t="str">
        <x:v>159531.SZ</x:v>
      </x:c>
      <x:c r="C61" s="1" t="str">
        <x:v>南方中证2000ETF</x:v>
      </x:c>
      <x:c r="D61" s="7" t="d">
        <x:v>2026-06-01T00:00:00.000Z</x:v>
      </x:c>
      <x:c r="E61" s="8" t="n">
        <x:f>IF(ISNUMBER('原始字段'!C12),'原始字段'!C12,"n.a.")</x:f>
        <x:v>542608406</x:v>
      </x:c>
      <x:c r="F61" s="8" t="n">
        <x:f>IF(ISNUMBER('原始字段'!C107),'原始字段'!C107,"n.a.")</x:f>
        <x:v>554608406</x:v>
      </x:c>
      <x:c r="G61" s="8" t="n">
        <x:f>IF(COUNT(E61:F61)=2,F61-E61,"n.a.")</x:f>
        <x:v>12000000</x:v>
      </x:c>
      <x:c r="H61" s="9" t="n">
        <x:f>IF(ISNUMBER('原始字段'!D107),'原始字段'!D107,"n.a.")</x:f>
        <x:v>1.549</x:v>
      </x:c>
      <x:c r="I61" s="9" t="n">
        <x:f>IF(COUNT(G61:H61)=2,G61*H61/100000000,"n.a.")</x:f>
        <x:v>0.18588</x:v>
      </x:c>
      <x:c r="J61" s="1" t="str">
        <x:v>日频齐全；折算事件未独立核实</x:v>
      </x:c>
    </x:row>
    <x:row r="62" ht="25" customHeight="1">
      <x:c r="A62" s="1" t="str">
        <x:v>中证2000</x:v>
      </x:c>
      <x:c r="B62" s="1" t="str">
        <x:v>159532.SZ</x:v>
      </x:c>
      <x:c r="C62" s="1" t="str">
        <x:v>易方达中证2000ETF</x:v>
      </x:c>
      <x:c r="D62" s="7" t="d">
        <x:v>2026-06-01T00:00:00.000Z</x:v>
      </x:c>
      <x:c r="E62" s="8" t="n">
        <x:f>IF(ISNUMBER('原始字段'!C13),'原始字段'!C13,"n.a.")</x:f>
        <x:v>117564791</x:v>
      </x:c>
      <x:c r="F62" s="8" t="n">
        <x:f>IF(ISNUMBER('原始字段'!C108),'原始字段'!C108,"n.a.")</x:f>
        <x:v>115564791</x:v>
      </x:c>
      <x:c r="G62" s="8" t="n">
        <x:f>IF(COUNT(E62:F62)=2,F62-E62,"n.a.")</x:f>
        <x:v>-2000000</x:v>
      </x:c>
      <x:c r="H62" s="9" t="n">
        <x:f>IF(ISNUMBER('原始字段'!D108),'原始字段'!D108,"n.a.")</x:f>
        <x:v>1.7694</x:v>
      </x:c>
      <x:c r="I62" s="9" t="n">
        <x:f>IF(COUNT(G62:H62)=2,G62*H62/100000000,"n.a.")</x:f>
        <x:v>-0.035388</x:v>
      </x:c>
      <x:c r="J62" s="1" t="str">
        <x:v>日频齐全；折算事件未独立核实</x:v>
      </x:c>
    </x:row>
    <x:row r="63" ht="25" customHeight="1">
      <x:c r="A63" s="1" t="str">
        <x:v>中证2000</x:v>
      </x:c>
      <x:c r="B63" s="1" t="str">
        <x:v>159533.SZ</x:v>
      </x:c>
      <x:c r="C63" s="1" t="str">
        <x:v>博时中证2000ETF</x:v>
      </x:c>
      <x:c r="D63" s="7" t="d">
        <x:v>2026-06-01T00:00:00.000Z</x:v>
      </x:c>
      <x:c r="E63" s="8" t="n">
        <x:f>IF(ISNUMBER('原始字段'!C14),'原始字段'!C14,"n.a.")</x:f>
        <x:v>10458785</x:v>
      </x:c>
      <x:c r="F63" s="8" t="n">
        <x:f>IF(ISNUMBER('原始字段'!C109),'原始字段'!C109,"n.a.")</x:f>
        <x:v>10458785</x:v>
      </x:c>
      <x:c r="G63" s="8" t="n">
        <x:f>IF(COUNT(E63:F63)=2,F63-E63,"n.a.")</x:f>
        <x:v>0</x:v>
      </x:c>
      <x:c r="H63" s="9" t="n">
        <x:f>IF(ISNUMBER('原始字段'!D109),'原始字段'!D109,"n.a.")</x:f>
        <x:v>2.0884</x:v>
      </x:c>
      <x:c r="I63" s="9" t="n">
        <x:f>IF(COUNT(G63:H63)=2,G63*H63/100000000,"n.a.")</x:f>
        <x:v>0</x:v>
      </x:c>
      <x:c r="J63" s="1" t="str">
        <x:v>日频齐全；折算事件未独立核实</x:v>
      </x:c>
    </x:row>
    <x:row r="64" ht="25" customHeight="1">
      <x:c r="A64" s="1" t="str">
        <x:v>中证2000</x:v>
      </x:c>
      <x:c r="B64" s="1" t="str">
        <x:v>561370.SH</x:v>
      </x:c>
      <x:c r="C64" s="1" t="str">
        <x:v>国泰中证2000ETF</x:v>
      </x:c>
      <x:c r="D64" s="7" t="d">
        <x:v>2026-06-01T00:00:00.000Z</x:v>
      </x:c>
      <x:c r="E64" s="8" t="n">
        <x:f>IF(ISNUMBER('原始字段'!C77),'原始字段'!C77,"n.a.")</x:f>
        <x:v>22356000</x:v>
      </x:c>
      <x:c r="F64" s="8" t="n">
        <x:f>IF(ISNUMBER('原始字段'!C172),'原始字段'!C172,"n.a.")</x:f>
        <x:v>22356000</x:v>
      </x:c>
      <x:c r="G64" s="8" t="n">
        <x:f>IF(COUNT(E64:F64)=2,F64-E64,"n.a.")</x:f>
        <x:v>0</x:v>
      </x:c>
      <x:c r="H64" s="9" t="n">
        <x:f>IF(ISNUMBER('原始字段'!D172),'原始字段'!D172,"n.a.")</x:f>
        <x:v>1.5274</x:v>
      </x:c>
      <x:c r="I64" s="9" t="n">
        <x:f>IF(COUNT(G64:H64)=2,G64*H64/100000000,"n.a.")</x:f>
        <x:v>0</x:v>
      </x:c>
      <x:c r="J64" s="1" t="str">
        <x:v>日频齐全；折算事件未独立核实</x:v>
      </x:c>
    </x:row>
    <x:row r="65" ht="25" customHeight="1">
      <x:c r="A65" s="1" t="str">
        <x:v>中证2000</x:v>
      </x:c>
      <x:c r="B65" s="1" t="str">
        <x:v>563300.SH</x:v>
      </x:c>
      <x:c r="C65" s="1" t="str">
        <x:v>华泰柏瑞中证2000ETF</x:v>
      </x:c>
      <x:c r="D65" s="7" t="d">
        <x:v>2026-06-01T00:00:00.000Z</x:v>
      </x:c>
      <x:c r="E65" s="8" t="n">
        <x:f>IF(ISNUMBER('原始字段'!C81),'原始字段'!C81,"n.a.")</x:f>
        <x:v>2558674000</x:v>
      </x:c>
      <x:c r="F65" s="8" t="n">
        <x:f>IF(ISNUMBER('原始字段'!C176),'原始字段'!C176,"n.a.")</x:f>
        <x:v>2563674000</x:v>
      </x:c>
      <x:c r="G65" s="8" t="n">
        <x:f>IF(COUNT(E65:F65)=2,F65-E65,"n.a.")</x:f>
        <x:v>5000000</x:v>
      </x:c>
      <x:c r="H65" s="9" t="n">
        <x:f>IF(ISNUMBER('原始字段'!D176),'原始字段'!D176,"n.a.")</x:f>
        <x:v>1.5521</x:v>
      </x:c>
      <x:c r="I65" s="9" t="n">
        <x:f>IF(COUNT(G65:H65)=2,G65*H65/100000000,"n.a.")</x:f>
        <x:v>0.077605</x:v>
      </x:c>
      <x:c r="J65" s="1" t="str">
        <x:v>日频齐全；折算事件未独立核实</x:v>
      </x:c>
    </x:row>
    <x:row r="66" ht="25" customHeight="1">
      <x:c r="A66" s="1" t="str">
        <x:v>中证2000</x:v>
      </x:c>
      <x:c r="B66" s="1" t="str">
        <x:v>562660.SH</x:v>
      </x:c>
      <x:c r="C66" s="1" t="str">
        <x:v>华夏中证2000ETF</x:v>
      </x:c>
      <x:c r="D66" s="7" t="d">
        <x:v>2026-06-01T00:00:00.000Z</x:v>
      </x:c>
      <x:c r="E66" s="8" t="n">
        <x:f>IF(ISNUMBER('原始字段'!C79),'原始字段'!C79,"n.a.")</x:f>
        <x:v>250874000</x:v>
      </x:c>
      <x:c r="F66" s="8" t="n">
        <x:f>IF(ISNUMBER('原始字段'!C174),'原始字段'!C174,"n.a.")</x:f>
        <x:v>234874000</x:v>
      </x:c>
      <x:c r="G66" s="8" t="n">
        <x:f>IF(COUNT(E66:F66)=2,F66-E66,"n.a.")</x:f>
        <x:v>-16000000</x:v>
      </x:c>
      <x:c r="H66" s="9" t="n">
        <x:f>IF(ISNUMBER('原始字段'!D174),'原始字段'!D174,"n.a.")</x:f>
        <x:v>1.9498</x:v>
      </x:c>
      <x:c r="I66" s="9" t="n">
        <x:f>IF(COUNT(G66:H66)=2,G66*H66/100000000,"n.a.")</x:f>
        <x:v>-0.311968</x:v>
      </x:c>
      <x:c r="J66" s="1" t="str">
        <x:v>日频齐全；折算事件未独立核实</x:v>
      </x:c>
    </x:row>
    <x:row r="67" ht="25" customHeight="1">
      <x:c r="A67" s="1" t="str">
        <x:v>中证2000</x:v>
      </x:c>
      <x:c r="B67" s="1" t="str">
        <x:v>563200.SH</x:v>
      </x:c>
      <x:c r="C67" s="1" t="str">
        <x:v>富国中证2000ETF</x:v>
      </x:c>
      <x:c r="D67" s="7" t="d">
        <x:v>2026-06-01T00:00:00.000Z</x:v>
      </x:c>
      <x:c r="E67" s="8" t="n">
        <x:f>IF(ISNUMBER('原始字段'!C80),'原始字段'!C80,"n.a.")</x:f>
        <x:v>27458800</x:v>
      </x:c>
      <x:c r="F67" s="8" t="n">
        <x:f>IF(ISNUMBER('原始字段'!C175),'原始字段'!C175,"n.a.")</x:f>
        <x:v>27458800</x:v>
      </x:c>
      <x:c r="G67" s="8" t="n">
        <x:f>IF(COUNT(E67:F67)=2,F67-E67,"n.a.")</x:f>
        <x:v>0</x:v>
      </x:c>
      <x:c r="H67" s="9" t="n">
        <x:f>IF(ISNUMBER('原始字段'!D175),'原始字段'!D175,"n.a.")</x:f>
        <x:v>1.6573</x:v>
      </x:c>
      <x:c r="I67" s="9" t="n">
        <x:f>IF(COUNT(G67:H67)=2,G67*H67/100000000,"n.a.")</x:f>
        <x:v>0</x:v>
      </x:c>
      <x:c r="J67" s="1" t="str">
        <x:v>日频齐全；折算事件未独立核实</x:v>
      </x:c>
    </x:row>
    <x:row r="68" ht="25" customHeight="1">
      <x:c r="A68" s="1" t="str">
        <x:v>中证2000</x:v>
      </x:c>
      <x:c r="B68" s="1" t="str">
        <x:v>560220.SH</x:v>
      </x:c>
      <x:c r="C68" s="1" t="str">
        <x:v>广发中证2000ETF</x:v>
      </x:c>
      <x:c r="D68" s="7" t="d">
        <x:v>2026-06-01T00:00:00.000Z</x:v>
      </x:c>
      <x:c r="E68" s="8" t="n">
        <x:f>IF(ISNUMBER('原始字段'!C75),'原始字段'!C75,"n.a.")</x:f>
        <x:v>48717000</x:v>
      </x:c>
      <x:c r="F68" s="8" t="n">
        <x:f>IF(ISNUMBER('原始字段'!C170),'原始字段'!C170,"n.a.")</x:f>
        <x:v>45717000</x:v>
      </x:c>
      <x:c r="G68" s="8" t="n">
        <x:f>IF(COUNT(E68:F68)=2,F68-E68,"n.a.")</x:f>
        <x:v>-3000000</x:v>
      </x:c>
      <x:c r="H68" s="9" t="n">
        <x:f>IF(ISNUMBER('原始字段'!D170),'原始字段'!D170,"n.a.")</x:f>
        <x:v>1.5665</x:v>
      </x:c>
      <x:c r="I68" s="9" t="n">
        <x:f>IF(COUNT(G68:H68)=2,G68*H68/100000000,"n.a.")</x:f>
        <x:v>-0.046995</x:v>
      </x:c>
      <x:c r="J68" s="1" t="str">
        <x:v>日频齐全；折算事件未独立核实</x:v>
      </x:c>
    </x:row>
    <x:row r="69" ht="25" customHeight="1">
      <x:c r="A69" s="1" t="str">
        <x:v>创业板指</x:v>
      </x:c>
      <x:c r="B69" s="1" t="str">
        <x:v>159810.SZ</x:v>
      </x:c>
      <x:c r="C69" s="1" t="str">
        <x:v>浦银创业板ETF</x:v>
      </x:c>
      <x:c r="D69" s="7" t="d">
        <x:v>2026-06-01T00:00:00.000Z</x:v>
      </x:c>
      <x:c r="E69" s="8" t="n">
        <x:f>IF(ISNUMBER('原始字段'!C21),'原始字段'!C21,"n.a.")</x:f>
        <x:v>48475458</x:v>
      </x:c>
      <x:c r="F69" s="8" t="n">
        <x:f>IF(ISNUMBER('原始字段'!C116),'原始字段'!C116,"n.a.")</x:f>
        <x:v>48475458</x:v>
      </x:c>
      <x:c r="G69" s="8" t="n">
        <x:f>IF(COUNT(E69:F69)=2,F69-E69,"n.a.")</x:f>
        <x:v>0</x:v>
      </x:c>
      <x:c r="H69" s="9" t="n">
        <x:f>IF(ISNUMBER('原始字段'!D116),'原始字段'!D116,"n.a.")</x:f>
        <x:v>1.5926</x:v>
      </x:c>
      <x:c r="I69" s="9" t="n">
        <x:f>IF(COUNT(G69:H69)=2,G69*H69/100000000,"n.a.")</x:f>
        <x:v>0</x:v>
      </x:c>
      <x:c r="J69" s="1" t="str">
        <x:v>日频齐全；折算事件未独立核实</x:v>
      </x:c>
    </x:row>
    <x:row r="70" ht="25" customHeight="1">
      <x:c r="A70" s="1" t="str">
        <x:v>创业板指</x:v>
      </x:c>
      <x:c r="B70" s="1" t="str">
        <x:v>159808.SZ</x:v>
      </x:c>
      <x:c r="C70" s="1" t="str">
        <x:v>融通创业板ETF</x:v>
      </x:c>
      <x:c r="D70" s="7" t="d">
        <x:v>2026-06-01T00:00:00.000Z</x:v>
      </x:c>
      <x:c r="E70" s="8" t="n">
        <x:f>IF(ISNUMBER('原始字段'!C20),'原始字段'!C20,"n.a.")</x:f>
        <x:v>51484790</x:v>
      </x:c>
      <x:c r="F70" s="8" t="n">
        <x:f>IF(ISNUMBER('原始字段'!C115),'原始字段'!C115,"n.a.")</x:f>
        <x:v>51484790</x:v>
      </x:c>
      <x:c r="G70" s="8" t="n">
        <x:f>IF(COUNT(E70:F70)=2,F70-E70,"n.a.")</x:f>
        <x:v>0</x:v>
      </x:c>
      <x:c r="H70" s="9" t="n">
        <x:f>IF(ISNUMBER('原始字段'!D115),'原始字段'!D115,"n.a.")</x:f>
        <x:v>1.5263</x:v>
      </x:c>
      <x:c r="I70" s="9" t="n">
        <x:f>IF(COUNT(G70:H70)=2,G70*H70/100000000,"n.a.")</x:f>
        <x:v>0</x:v>
      </x:c>
      <x:c r="J70" s="1" t="str">
        <x:v>日频齐全；折算事件未独立核实</x:v>
      </x:c>
    </x:row>
    <x:row r="71" ht="25" customHeight="1">
      <x:c r="A71" s="1" t="str">
        <x:v>创业板指</x:v>
      </x:c>
      <x:c r="B71" s="1" t="str">
        <x:v>159964.SZ</x:v>
      </x:c>
      <x:c r="C71" s="1" t="str">
        <x:v>平安创业板ETF</x:v>
      </x:c>
      <x:c r="D71" s="7" t="d">
        <x:v>2026-06-01T00:00:00.000Z</x:v>
      </x:c>
      <x:c r="E71" s="8" t="n">
        <x:f>IF(ISNUMBER('原始字段'!C36),'原始字段'!C36,"n.a.")</x:f>
        <x:v>187481881</x:v>
      </x:c>
      <x:c r="F71" s="8" t="n">
        <x:f>IF(ISNUMBER('原始字段'!C131),'原始字段'!C131,"n.a.")</x:f>
        <x:v>187481881</x:v>
      </x:c>
      <x:c r="G71" s="8" t="n">
        <x:f>IF(COUNT(E71:F71)=2,F71-E71,"n.a.")</x:f>
        <x:v>0</x:v>
      </x:c>
      <x:c r="H71" s="9" t="n">
        <x:f>IF(ISNUMBER('原始字段'!D131),'原始字段'!D131,"n.a.")</x:f>
        <x:v>2.5818</x:v>
      </x:c>
      <x:c r="I71" s="9" t="n">
        <x:f>IF(COUNT(G71:H71)=2,G71*H71/100000000,"n.a.")</x:f>
        <x:v>0</x:v>
      </x:c>
      <x:c r="J71" s="1" t="str">
        <x:v>日频齐全；折算事件未独立核实</x:v>
      </x:c>
    </x:row>
    <x:row r="72" ht="25" customHeight="1">
      <x:c r="A72" s="1" t="str">
        <x:v>创业板指</x:v>
      </x:c>
      <x:c r="B72" s="1" t="str">
        <x:v>159915.SZ</x:v>
      </x:c>
      <x:c r="C72" s="1" t="str">
        <x:v>易方达创业板ETF</x:v>
      </x:c>
      <x:c r="D72" s="7" t="d">
        <x:v>2026-06-01T00:00:00.000Z</x:v>
      </x:c>
      <x:c r="E72" s="8" t="n">
        <x:f>IF(ISNUMBER('原始字段'!C26),'原始字段'!C26,"n.a.")</x:f>
        <x:v>10559454936</x:v>
      </x:c>
      <x:c r="F72" s="8" t="n">
        <x:f>IF(ISNUMBER('原始字段'!C121),'原始字段'!C121,"n.a.")</x:f>
        <x:v>10604454936</x:v>
      </x:c>
      <x:c r="G72" s="8" t="n">
        <x:f>IF(COUNT(E72:F72)=2,F72-E72,"n.a.")</x:f>
        <x:v>45000000</x:v>
      </x:c>
      <x:c r="H72" s="9" t="n">
        <x:f>IF(ISNUMBER('原始字段'!D121),'原始字段'!D121,"n.a.")</x:f>
        <x:v>3.9648</x:v>
      </x:c>
      <x:c r="I72" s="9" t="n">
        <x:f>IF(COUNT(G72:H72)=2,G72*H72/100000000,"n.a.")</x:f>
        <x:v>1.78416</x:v>
      </x:c>
      <x:c r="J72" s="1" t="str">
        <x:v>日频齐全；折算事件未独立核实</x:v>
      </x:c>
    </x:row>
    <x:row r="73" ht="25" customHeight="1">
      <x:c r="A73" s="1" t="str">
        <x:v>创业板指</x:v>
      </x:c>
      <x:c r="B73" s="1" t="str">
        <x:v>159971.SZ</x:v>
      </x:c>
      <x:c r="C73" s="1" t="str">
        <x:v>富国创业板ETF</x:v>
      </x:c>
      <x:c r="D73" s="7" t="d">
        <x:v>2026-06-01T00:00:00.000Z</x:v>
      </x:c>
      <x:c r="E73" s="8" t="n">
        <x:f>IF(ISNUMBER('原始字段'!C38),'原始字段'!C38,"n.a.")</x:f>
        <x:v>1306020288</x:v>
      </x:c>
      <x:c r="F73" s="8" t="n">
        <x:f>IF(ISNUMBER('原始字段'!C133),'原始字段'!C133,"n.a.")</x:f>
        <x:v>1304020288</x:v>
      </x:c>
      <x:c r="G73" s="8" t="n">
        <x:f>IF(COUNT(E73:F73)=2,F73-E73,"n.a.")</x:f>
        <x:v>-2000000</x:v>
      </x:c>
      <x:c r="H73" s="9" t="n">
        <x:f>IF(ISNUMBER('原始字段'!D133),'原始字段'!D133,"n.a.")</x:f>
        <x:v>1.378</x:v>
      </x:c>
      <x:c r="I73" s="9" t="n">
        <x:f>IF(COUNT(G73:H73)=2,G73*H73/100000000,"n.a.")</x:f>
        <x:v>-0.02756</x:v>
      </x:c>
      <x:c r="J73" s="1" t="str">
        <x:v>日频齐全；折算事件未独立核实</x:v>
      </x:c>
    </x:row>
    <x:row r="74" ht="25" customHeight="1">
      <x:c r="A74" s="1" t="str">
        <x:v>创业板指</x:v>
      </x:c>
      <x:c r="B74" s="1" t="str">
        <x:v>159957.SZ</x:v>
      </x:c>
      <x:c r="C74" s="1" t="str">
        <x:v>华夏创业板ETF</x:v>
      </x:c>
      <x:c r="D74" s="7" t="d">
        <x:v>2026-06-01T00:00:00.000Z</x:v>
      </x:c>
      <x:c r="E74" s="8" t="n">
        <x:f>IF(ISNUMBER('原始字段'!C34),'原始字段'!C34,"n.a.")</x:f>
        <x:v>755784560</x:v>
      </x:c>
      <x:c r="F74" s="8" t="n">
        <x:f>IF(ISNUMBER('原始字段'!C129),'原始字段'!C129,"n.a.")</x:f>
        <x:v>768784560</x:v>
      </x:c>
      <x:c r="G74" s="8" t="n">
        <x:f>IF(COUNT(E74:F74)=2,F74-E74,"n.a.")</x:f>
        <x:v>13000000</x:v>
      </x:c>
      <x:c r="H74" s="9" t="n">
        <x:f>IF(ISNUMBER('原始字段'!D129),'原始字段'!D129,"n.a.")</x:f>
        <x:v>2.6001</x:v>
      </x:c>
      <x:c r="I74" s="9" t="n">
        <x:f>IF(COUNT(G74:H74)=2,G74*H74/100000000,"n.a.")</x:f>
        <x:v>0.338013</x:v>
      </x:c>
      <x:c r="J74" s="1" t="str">
        <x:v>日频齐全；折算事件未独立核实</x:v>
      </x:c>
    </x:row>
    <x:row r="75" ht="25" customHeight="1">
      <x:c r="A75" s="1" t="str">
        <x:v>创业板指</x:v>
      </x:c>
      <x:c r="B75" s="1" t="str">
        <x:v>159958.SZ</x:v>
      </x:c>
      <x:c r="C75" s="1" t="str">
        <x:v>工银创业板ETF</x:v>
      </x:c>
      <x:c r="D75" s="7" t="d">
        <x:v>2026-06-01T00:00:00.000Z</x:v>
      </x:c>
      <x:c r="E75" s="8" t="n">
        <x:f>IF(ISNUMBER('原始字段'!C35),'原始字段'!C35,"n.a.")</x:f>
        <x:v>219611448</x:v>
      </x:c>
      <x:c r="F75" s="8" t="n">
        <x:f>IF(ISNUMBER('原始字段'!C130),'原始字段'!C130,"n.a.")</x:f>
        <x:v>221011448</x:v>
      </x:c>
      <x:c r="G75" s="8" t="n">
        <x:f>IF(COUNT(E75:F75)=2,F75-E75,"n.a.")</x:f>
        <x:v>1400000</x:v>
      </x:c>
      <x:c r="H75" s="9" t="n">
        <x:f>IF(ISNUMBER('原始字段'!D130),'原始字段'!D130,"n.a.")</x:f>
        <x:v>2.3978</x:v>
      </x:c>
      <x:c r="I75" s="9" t="n">
        <x:f>IF(COUNT(G75:H75)=2,G75*H75/100000000,"n.a.")</x:f>
        <x:v>0.0335692</x:v>
      </x:c>
      <x:c r="J75" s="1" t="str">
        <x:v>日频齐全；折算事件未独立核实</x:v>
      </x:c>
    </x:row>
    <x:row r="76" ht="25" customHeight="1">
      <x:c r="A76" s="1" t="str">
        <x:v>创业板指</x:v>
      </x:c>
      <x:c r="B76" s="1" t="str">
        <x:v>159977.SZ</x:v>
      </x:c>
      <x:c r="C76" s="1" t="str">
        <x:v>天弘创业板ETF</x:v>
      </x:c>
      <x:c r="D76" s="7" t="d">
        <x:v>2026-06-01T00:00:00.000Z</x:v>
      </x:c>
      <x:c r="E76" s="8" t="n">
        <x:f>IF(ISNUMBER('原始字段'!C39),'原始字段'!C39,"n.a.")</x:f>
        <x:v>2931872820</x:v>
      </x:c>
      <x:c r="F76" s="8" t="n">
        <x:f>IF(ISNUMBER('原始字段'!C134),'原始字段'!C134,"n.a.")</x:f>
        <x:v>2927872820</x:v>
      </x:c>
      <x:c r="G76" s="8" t="n">
        <x:f>IF(COUNT(E76:F76)=2,F76-E76,"n.a.")</x:f>
        <x:v>-4000000</x:v>
      </x:c>
      <x:c r="H76" s="9" t="n">
        <x:f>IF(ISNUMBER('原始字段'!D134),'原始字段'!D134,"n.a.")</x:f>
        <x:v>2.0621</x:v>
      </x:c>
      <x:c r="I76" s="9" t="n">
        <x:f>IF(COUNT(G76:H76)=2,G76*H76/100000000,"n.a.")</x:f>
        <x:v>-0.082484</x:v>
      </x:c>
      <x:c r="J76" s="1" t="str">
        <x:v>日频齐全；折算事件未独立核实</x:v>
      </x:c>
    </x:row>
    <x:row r="77" ht="25" customHeight="1">
      <x:c r="A77" s="1" t="str">
        <x:v>创业板指</x:v>
      </x:c>
      <x:c r="B77" s="1" t="str">
        <x:v>159821.SZ</x:v>
      </x:c>
      <x:c r="C77" s="1" t="str">
        <x:v>中银证券创业板ETF</x:v>
      </x:c>
      <x:c r="D77" s="7" t="d">
        <x:v>2026-06-01T00:00:00.000Z</x:v>
      </x:c>
      <x:c r="E77" s="8" t="n">
        <x:f>IF(ISNUMBER('原始字段'!C23),'原始字段'!C23,"n.a.")</x:f>
        <x:v>60720000</x:v>
      </x:c>
      <x:c r="F77" s="8" t="n">
        <x:f>IF(ISNUMBER('原始字段'!C118),'原始字段'!C118,"n.a.")</x:f>
        <x:v>60720000</x:v>
      </x:c>
      <x:c r="G77" s="8" t="n">
        <x:f>IF(COUNT(E77:F77)=2,F77-E77,"n.a.")</x:f>
        <x:v>0</x:v>
      </x:c>
      <x:c r="H77" s="9" t="n">
        <x:f>IF(ISNUMBER('原始字段'!D118),'原始字段'!D118,"n.a.")</x:f>
        <x:v>1.4881</x:v>
      </x:c>
      <x:c r="I77" s="9" t="n">
        <x:f>IF(COUNT(G77:H77)=2,G77*H77/100000000,"n.a.")</x:f>
        <x:v>0</x:v>
      </x:c>
      <x:c r="J77" s="1" t="str">
        <x:v>日频齐全；折算事件未独立核实</x:v>
      </x:c>
    </x:row>
    <x:row r="78" ht="25" customHeight="1">
      <x:c r="A78" s="1" t="str">
        <x:v>创业板指</x:v>
      </x:c>
      <x:c r="B78" s="1" t="str">
        <x:v>159956.SZ</x:v>
      </x:c>
      <x:c r="C78" s="1" t="str">
        <x:v>建信创业板ETF</x:v>
      </x:c>
      <x:c r="D78" s="7" t="d">
        <x:v>2026-06-01T00:00:00.000Z</x:v>
      </x:c>
      <x:c r="E78" s="8" t="n">
        <x:f>IF(ISNUMBER('原始字段'!C33),'原始字段'!C33,"n.a.")</x:f>
        <x:v>45978674</x:v>
      </x:c>
      <x:c r="F78" s="8" t="n">
        <x:f>IF(ISNUMBER('原始字段'!C128),'原始字段'!C128,"n.a.")</x:f>
        <x:v>45978674</x:v>
      </x:c>
      <x:c r="G78" s="8" t="n">
        <x:f>IF(COUNT(E78:F78)=2,F78-E78,"n.a.")</x:f>
        <x:v>0</x:v>
      </x:c>
      <x:c r="H78" s="9" t="n">
        <x:f>IF(ISNUMBER('原始字段'!D128),'原始字段'!D128,"n.a.")</x:f>
        <x:v>2.5117</x:v>
      </x:c>
      <x:c r="I78" s="9" t="n">
        <x:f>IF(COUNT(G78:H78)=2,G78*H78/100000000,"n.a.")</x:f>
        <x:v>0</x:v>
      </x:c>
      <x:c r="J78" s="1" t="str">
        <x:v>日频齐全；折算事件未独立核实</x:v>
      </x:c>
    </x:row>
    <x:row r="79" ht="25" customHeight="1">
      <x:c r="A79" s="1" t="str">
        <x:v>创业板指</x:v>
      </x:c>
      <x:c r="B79" s="1" t="str">
        <x:v>159908.SZ</x:v>
      </x:c>
      <x:c r="C79" s="1" t="str">
        <x:v>博时创业板ETF</x:v>
      </x:c>
      <x:c r="D79" s="7" t="d">
        <x:v>2026-06-01T00:00:00.000Z</x:v>
      </x:c>
      <x:c r="E79" s="8" t="n">
        <x:f>IF(ISNUMBER('原始字段'!C25),'原始字段'!C25,"n.a.")</x:f>
        <x:v>284229029</x:v>
      </x:c>
      <x:c r="F79" s="8" t="n">
        <x:f>IF(ISNUMBER('原始字段'!C120),'原始字段'!C120,"n.a.")</x:f>
        <x:v>303229029</x:v>
      </x:c>
      <x:c r="G79" s="8" t="n">
        <x:f>IF(COUNT(E79:F79)=2,F79-E79,"n.a.")</x:f>
        <x:v>19000000</x:v>
      </x:c>
      <x:c r="H79" s="9" t="n">
        <x:f>IF(ISNUMBER('原始字段'!D120),'原始字段'!D120,"n.a.")</x:f>
        <x:v>3.6837</x:v>
      </x:c>
      <x:c r="I79" s="9" t="n">
        <x:f>IF(COUNT(G79:H79)=2,G79*H79/100000000,"n.a.")</x:f>
        <x:v>0.699903</x:v>
      </x:c>
      <x:c r="J79" s="1" t="str">
        <x:v>日频齐全；折算事件未独立核实</x:v>
      </x:c>
    </x:row>
    <x:row r="80" ht="25" customHeight="1">
      <x:c r="A80" s="1" t="str">
        <x:v>创业板指</x:v>
      </x:c>
      <x:c r="B80" s="1" t="str">
        <x:v>159952.SZ</x:v>
      </x:c>
      <x:c r="C80" s="1" t="str">
        <x:v>广发创业板ETF</x:v>
      </x:c>
      <x:c r="D80" s="7" t="d">
        <x:v>2026-06-01T00:00:00.000Z</x:v>
      </x:c>
      <x:c r="E80" s="8" t="n">
        <x:f>IF(ISNUMBER('原始字段'!C32),'原始字段'!C32,"n.a.")</x:f>
        <x:v>3448784929</x:v>
      </x:c>
      <x:c r="F80" s="8" t="n">
        <x:f>IF(ISNUMBER('原始字段'!C127),'原始字段'!C127,"n.a.")</x:f>
        <x:v>3501484929</x:v>
      </x:c>
      <x:c r="G80" s="8" t="n">
        <x:f>IF(COUNT(E80:F80)=2,F80-E80,"n.a.")</x:f>
        <x:v>52700000</x:v>
      </x:c>
      <x:c r="H80" s="9" t="n">
        <x:f>IF(ISNUMBER('原始字段'!D127),'原始字段'!D127,"n.a.")</x:f>
        <x:v>2.4073</x:v>
      </x:c>
      <x:c r="I80" s="9" t="n">
        <x:f>IF(COUNT(G80:H80)=2,G80*H80/100000000,"n.a.")</x:f>
        <x:v>1.2686471000000001</x:v>
      </x:c>
      <x:c r="J80" s="1" t="str">
        <x:v>日频齐全；折算事件未独立核实</x:v>
      </x:c>
    </x:row>
    <x:row r="81" ht="25" customHeight="1">
      <x:c r="A81" s="1" t="str">
        <x:v>创业板指</x:v>
      </x:c>
      <x:c r="B81" s="1" t="str">
        <x:v>159247.SZ</x:v>
      </x:c>
      <x:c r="C81" s="1" t="str">
        <x:v>汇添富创业板ETF</x:v>
      </x:c>
      <x:c r="D81" s="7" t="d">
        <x:v>2026-06-01T00:00:00.000Z</x:v>
      </x:c>
      <x:c r="E81" s="8" t="n">
        <x:f>IF(ISNUMBER('原始字段'!C6),'原始字段'!C6,"n.a.")</x:f>
        <x:v>191984966</x:v>
      </x:c>
      <x:c r="F81" s="8" t="n">
        <x:f>IF(ISNUMBER('原始字段'!C101),'原始字段'!C101,"n.a.")</x:f>
        <x:v>189984966</x:v>
      </x:c>
      <x:c r="G81" s="8" t="n">
        <x:f>IF(COUNT(E81:F81)=2,F81-E81,"n.a.")</x:f>
        <x:v>-2000000</x:v>
      </x:c>
      <x:c r="H81" s="9" t="n">
        <x:f>IF(ISNUMBER('原始字段'!D101),'原始字段'!D101,"n.a.")</x:f>
        <x:v>1.1868</x:v>
      </x:c>
      <x:c r="I81" s="9" t="n">
        <x:f>IF(COUNT(G81:H81)=2,G81*H81/100000000,"n.a.")</x:f>
        <x:v>-0.023736</x:v>
      </x:c>
      <x:c r="J81" s="1" t="str">
        <x:v>日频齐全；折算事件未独立核实</x:v>
      </x:c>
    </x:row>
    <x:row r="82" ht="25" customHeight="1">
      <x:c r="A82" s="1" t="str">
        <x:v>创业板指</x:v>
      </x:c>
      <x:c r="B82" s="1" t="str">
        <x:v>159948.SZ</x:v>
      </x:c>
      <x:c r="C82" s="1" t="str">
        <x:v>南方创业板ETF</x:v>
      </x:c>
      <x:c r="D82" s="7" t="d">
        <x:v>2026-06-01T00:00:00.000Z</x:v>
      </x:c>
      <x:c r="E82" s="8" t="n">
        <x:f>IF(ISNUMBER('原始字段'!C31),'原始字段'!C31,"n.a.")</x:f>
        <x:v>1007697720</x:v>
      </x:c>
      <x:c r="F82" s="8" t="n">
        <x:f>IF(ISNUMBER('原始字段'!C126),'原始字段'!C126,"n.a.")</x:f>
        <x:v>1007697720</x:v>
      </x:c>
      <x:c r="G82" s="8" t="n">
        <x:f>IF(COUNT(E82:F82)=2,F82-E82,"n.a.")</x:f>
        <x:v>0</x:v>
      </x:c>
      <x:c r="H82" s="9" t="n">
        <x:f>IF(ISNUMBER('原始字段'!D126),'原始字段'!D126,"n.a.")</x:f>
        <x:v>4.3786</x:v>
      </x:c>
      <x:c r="I82" s="9" t="n">
        <x:f>IF(COUNT(G82:H82)=2,G82*H82/100000000,"n.a.")</x:f>
        <x:v>0</x:v>
      </x:c>
      <x:c r="J82" s="1" t="str">
        <x:v>日频齐全；折算事件未独立核实</x:v>
      </x:c>
    </x:row>
    <x:row r="83" ht="25" customHeight="1">
      <x:c r="A83" s="1" t="str">
        <x:v>创业板指</x:v>
      </x:c>
      <x:c r="B83" s="1" t="str">
        <x:v>159205.SZ</x:v>
      </x:c>
      <x:c r="C83" s="1" t="str">
        <x:v>东财创业板ETF</x:v>
      </x:c>
      <x:c r="D83" s="7" t="d">
        <x:v>2026-06-01T00:00:00.000Z</x:v>
      </x:c>
      <x:c r="E83" s="8" t="n">
        <x:f>IF(ISNUMBER('原始字段'!C5),'原始字段'!C5,"n.a.")</x:f>
        <x:v>313056064</x:v>
      </x:c>
      <x:c r="F83" s="8" t="n">
        <x:f>IF(ISNUMBER('原始字段'!C100),'原始字段'!C100,"n.a.")</x:f>
        <x:v>315056064</x:v>
      </x:c>
      <x:c r="G83" s="8" t="n">
        <x:f>IF(COUNT(E83:F83)=2,F83-E83,"n.a.")</x:f>
        <x:v>2000000</x:v>
      </x:c>
      <x:c r="H83" s="9" t="n">
        <x:f>IF(ISNUMBER('原始字段'!D100),'原始字段'!D100,"n.a.")</x:f>
        <x:v>1.9362</x:v>
      </x:c>
      <x:c r="I83" s="9" t="n">
        <x:f>IF(COUNT(G83:H83)=2,G83*H83/100000000,"n.a.")</x:f>
        <x:v>0.038724</x:v>
      </x:c>
      <x:c r="J83" s="1" t="str">
        <x:v>日频齐全；折算事件未独立核实</x:v>
      </x:c>
    </x:row>
    <x:row r="84" ht="25" customHeight="1">
      <x:c r="A84" s="1" t="str">
        <x:v>科创50</x:v>
      </x:c>
      <x:c r="B84" s="1" t="str">
        <x:v>588940.SH</x:v>
      </x:c>
      <x:c r="C84" s="1" t="str">
        <x:v>富国上证科创板50成份ETF</x:v>
      </x:c>
      <x:c r="D84" s="7" t="d">
        <x:v>2026-06-01T00:00:00.000Z</x:v>
      </x:c>
      <x:c r="E84" s="8" t="n">
        <x:f>IF(ISNUMBER('原始字段'!C96),'原始字段'!C96,"n.a.")</x:f>
        <x:v>382420000</x:v>
      </x:c>
      <x:c r="F84" s="8" t="n">
        <x:f>IF(ISNUMBER('原始字段'!C191),'原始字段'!C191,"n.a.")</x:f>
        <x:v>394420000</x:v>
      </x:c>
      <x:c r="G84" s="8" t="n">
        <x:f>IF(COUNT(E84:F84)=2,F84-E84,"n.a.")</x:f>
        <x:v>12000000</x:v>
      </x:c>
      <x:c r="H84" s="9" t="n">
        <x:f>IF(ISNUMBER('原始字段'!D191),'原始字段'!D191,"n.a.")</x:f>
        <x:v>1.7191</x:v>
      </x:c>
      <x:c r="I84" s="9" t="n">
        <x:f>IF(COUNT(G84:H84)=2,G84*H84/100000000,"n.a.")</x:f>
        <x:v>0.206292</x:v>
      </x:c>
      <x:c r="J84" s="1" t="str">
        <x:v>日频齐全；折算事件未独立核实</x:v>
      </x:c>
    </x:row>
    <x:row r="85" ht="25" customHeight="1">
      <x:c r="A85" s="1" t="str">
        <x:v>科创50</x:v>
      </x:c>
      <x:c r="B85" s="1" t="str">
        <x:v>589150.SH</x:v>
      </x:c>
      <x:c r="C85" s="1" t="str">
        <x:v>平安上证科创板50成份ETF</x:v>
      </x:c>
      <x:c r="D85" s="7" t="d">
        <x:v>2026-06-01T00:00:00.000Z</x:v>
      </x:c>
      <x:c r="E85" s="8" t="n">
        <x:f>IF(ISNUMBER('原始字段'!C98),'原始字段'!C98,"n.a.")</x:f>
        <x:v>67437200</x:v>
      </x:c>
      <x:c r="F85" s="8" t="n">
        <x:f>IF(ISNUMBER('原始字段'!C193),'原始字段'!C193,"n.a.")</x:f>
        <x:v>69437200</x:v>
      </x:c>
      <x:c r="G85" s="8" t="n">
        <x:f>IF(COUNT(E85:F85)=2,F85-E85,"n.a.")</x:f>
        <x:v>2000000</x:v>
      </x:c>
      <x:c r="H85" s="9" t="n">
        <x:f>IF(ISNUMBER('原始字段'!D193),'原始字段'!D193,"n.a.")</x:f>
        <x:v>1.2097</x:v>
      </x:c>
      <x:c r="I85" s="9" t="n">
        <x:f>IF(COUNT(G85:H85)=2,G85*H85/100000000,"n.a.")</x:f>
        <x:v>0.024194</x:v>
      </x:c>
      <x:c r="J85" s="1" t="str">
        <x:v>日频齐全；折算事件未独立核实</x:v>
      </x:c>
    </x:row>
    <x:row r="86" ht="25" customHeight="1">
      <x:c r="A86" s="1" t="str">
        <x:v>科创50</x:v>
      </x:c>
      <x:c r="B86" s="1" t="str">
        <x:v>588150.SH</x:v>
      </x:c>
      <x:c r="C86" s="1" t="str">
        <x:v>南方上证科创板50成份ETF</x:v>
      </x:c>
      <x:c r="D86" s="7" t="d">
        <x:v>2026-06-01T00:00:00.000Z</x:v>
      </x:c>
      <x:c r="E86" s="8" t="n">
        <x:f>IF(ISNUMBER('原始字段'!C90),'原始字段'!C90,"n.a.")</x:f>
        <x:v>296432600</x:v>
      </x:c>
      <x:c r="F86" s="8" t="n">
        <x:f>IF(ISNUMBER('原始字段'!C185),'原始字段'!C185,"n.a.")</x:f>
        <x:v>303432600</x:v>
      </x:c>
      <x:c r="G86" s="8" t="n">
        <x:f>IF(COUNT(E86:F86)=2,F86-E86,"n.a.")</x:f>
        <x:v>7000000</x:v>
      </x:c>
      <x:c r="H86" s="9" t="n">
        <x:f>IF(ISNUMBER('原始字段'!D185),'原始字段'!D185,"n.a.")</x:f>
        <x:v>1.1749</x:v>
      </x:c>
      <x:c r="I86" s="9" t="n">
        <x:f>IF(COUNT(G86:H86)=2,G86*H86/100000000,"n.a.")</x:f>
        <x:v>0.082243</x:v>
      </x:c>
      <x:c r="J86" s="1" t="str">
        <x:v>日频齐全；折算事件未独立核实</x:v>
      </x:c>
    </x:row>
    <x:row r="87" ht="25" customHeight="1">
      <x:c r="A87" s="1" t="str">
        <x:v>科创50</x:v>
      </x:c>
      <x:c r="B87" s="1" t="str">
        <x:v>588000.SH</x:v>
      </x:c>
      <x:c r="C87" s="1" t="str">
        <x:v>华夏上证科创板50ETF</x:v>
      </x:c>
      <x:c r="D87" s="7" t="d">
        <x:v>2026-06-01T00:00:00.000Z</x:v>
      </x:c>
      <x:c r="E87" s="8" t="n">
        <x:f>IF(ISNUMBER('原始字段'!C84),'原始字段'!C84,"n.a.")</x:f>
        <x:v>33878668200</x:v>
      </x:c>
      <x:c r="F87" s="8" t="n">
        <x:f>IF(ISNUMBER('原始字段'!C179),'原始字段'!C179,"n.a.")</x:f>
        <x:v>34526668200</x:v>
      </x:c>
      <x:c r="G87" s="8" t="n">
        <x:f>IF(COUNT(E87:F87)=2,F87-E87,"n.a.")</x:f>
        <x:v>648000000</x:v>
      </x:c>
      <x:c r="H87" s="9" t="n">
        <x:f>IF(ISNUMBER('原始字段'!D179),'原始字段'!D179,"n.a.")</x:f>
        <x:v>1.7531</x:v>
      </x:c>
      <x:c r="I87" s="9" t="n">
        <x:f>IF(COUNT(G87:H87)=2,G87*H87/100000000,"n.a.")</x:f>
        <x:v>11.360088</x:v>
      </x:c>
      <x:c r="J87" s="1" t="str">
        <x:v>日频齐全；折算事件未独立核实</x:v>
      </x:c>
    </x:row>
    <x:row r="88" ht="25" customHeight="1">
      <x:c r="A88" s="1" t="str">
        <x:v>科创50</x:v>
      </x:c>
      <x:c r="B88" s="1" t="str">
        <x:v>589850.SH</x:v>
      </x:c>
      <x:c r="C88" s="1" t="str">
        <x:v>东财上证科创板50成份ETF</x:v>
      </x:c>
      <x:c r="D88" s="7" t="d">
        <x:v>2026-06-01T00:00:00.000Z</x:v>
      </x:c>
      <x:c r="E88" s="8" t="n">
        <x:f>IF(ISNUMBER('原始字段'!C99),'原始字段'!C99,"n.a.")</x:f>
        <x:v>370057000</x:v>
      </x:c>
      <x:c r="F88" s="8" t="n">
        <x:f>IF(ISNUMBER('原始字段'!C194),'原始字段'!C194,"n.a.")</x:f>
        <x:v>388057000</x:v>
      </x:c>
      <x:c r="G88" s="8" t="n">
        <x:f>IF(COUNT(E88:F88)=2,F88-E88,"n.a.")</x:f>
        <x:v>18000000</x:v>
      </x:c>
      <x:c r="H88" s="9" t="n">
        <x:f>IF(ISNUMBER('原始字段'!D194),'原始字段'!D194,"n.a.")</x:f>
        <x:v>1.5979</x:v>
      </x:c>
      <x:c r="I88" s="9" t="n">
        <x:f>IF(COUNT(G88:H88)=2,G88*H88/100000000,"n.a.")</x:f>
        <x:v>0.287622</x:v>
      </x:c>
      <x:c r="J88" s="1" t="str">
        <x:v>日频齐全；折算事件未独立核实</x:v>
      </x:c>
    </x:row>
    <x:row r="89" ht="25" customHeight="1">
      <x:c r="A89" s="1" t="str">
        <x:v>科创50</x:v>
      </x:c>
      <x:c r="B89" s="1" t="str">
        <x:v>588840.SH</x:v>
      </x:c>
      <x:c r="C89" s="1" t="str">
        <x:v>万家上证科创板50成份ETF</x:v>
      </x:c>
      <x:c r="D89" s="7" t="d">
        <x:v>2026-06-01T00:00:00.000Z</x:v>
      </x:c>
      <x:c r="E89" s="8" t="n">
        <x:f>IF(ISNUMBER('原始字段'!C94),'原始字段'!C94,"n.a.")</x:f>
        <x:v>34236000</x:v>
      </x:c>
      <x:c r="F89" s="8" t="n">
        <x:f>IF(ISNUMBER('原始字段'!C189),'原始字段'!C189,"n.a.")</x:f>
        <x:v>34236000</x:v>
      </x:c>
      <x:c r="G89" s="8" t="n">
        <x:f>IF(COUNT(E89:F89)=2,F89-E89,"n.a.")</x:f>
        <x:v>0</x:v>
      </x:c>
      <x:c r="H89" s="9" t="n">
        <x:f>IF(ISNUMBER('原始字段'!D189),'原始字段'!D189,"n.a.")</x:f>
        <x:v>1.5418</x:v>
      </x:c>
      <x:c r="I89" s="9" t="n">
        <x:f>IF(COUNT(G89:H89)=2,G89*H89/100000000,"n.a.")</x:f>
        <x:v>0</x:v>
      </x:c>
      <x:c r="J89" s="1" t="str">
        <x:v>日频齐全；折算事件未独立核实</x:v>
      </x:c>
    </x:row>
    <x:row r="90" ht="25" customHeight="1">
      <x:c r="A90" s="1" t="str">
        <x:v>科创50</x:v>
      </x:c>
      <x:c r="B90" s="1" t="str">
        <x:v>588040.SH</x:v>
      </x:c>
      <x:c r="C90" s="1" t="str">
        <x:v>鹏华上证科创板50成份ETF</x:v>
      </x:c>
      <x:c r="D90" s="7" t="d">
        <x:v>2026-06-01T00:00:00.000Z</x:v>
      </x:c>
      <x:c r="E90" s="8" t="n">
        <x:f>IF(ISNUMBER('原始字段'!C85),'原始字段'!C85,"n.a.")</x:f>
        <x:v>59889000</x:v>
      </x:c>
      <x:c r="F90" s="8" t="n">
        <x:f>IF(ISNUMBER('原始字段'!C180),'原始字段'!C180,"n.a.")</x:f>
        <x:v>59889000</x:v>
      </x:c>
      <x:c r="G90" s="8" t="n">
        <x:f>IF(COUNT(E90:F90)=2,F90-E90,"n.a.")</x:f>
        <x:v>0</x:v>
      </x:c>
      <x:c r="H90" s="9" t="n">
        <x:f>IF(ISNUMBER('原始字段'!D180),'原始字段'!D180,"n.a.")</x:f>
        <x:v>1.6979</x:v>
      </x:c>
      <x:c r="I90" s="9" t="n">
        <x:f>IF(COUNT(G90:H90)=2,G90*H90/100000000,"n.a.")</x:f>
        <x:v>0</x:v>
      </x:c>
      <x:c r="J90" s="1" t="str">
        <x:v>日频齐全；折算事件未独立核实</x:v>
      </x:c>
    </x:row>
    <x:row r="91" ht="25" customHeight="1">
      <x:c r="A91" s="1" t="str">
        <x:v>科创50</x:v>
      </x:c>
      <x:c r="B91" s="1" t="str">
        <x:v>588280.SH</x:v>
      </x:c>
      <x:c r="C91" s="1" t="str">
        <x:v>华安上证科创板50ETF</x:v>
      </x:c>
      <x:c r="D91" s="7" t="d">
        <x:v>2026-06-01T00:00:00.000Z</x:v>
      </x:c>
      <x:c r="E91" s="8" t="n">
        <x:f>IF(ISNUMBER('原始字段'!C92),'原始字段'!C92,"n.a.")</x:f>
        <x:v>264121000</x:v>
      </x:c>
      <x:c r="F91" s="8" t="n">
        <x:f>IF(ISNUMBER('原始字段'!C187),'原始字段'!C187,"n.a.")</x:f>
        <x:v>264121000</x:v>
      </x:c>
      <x:c r="G91" s="8" t="n">
        <x:f>IF(COUNT(E91:F91)=2,F91-E91,"n.a.")</x:f>
        <x:v>0</x:v>
      </x:c>
      <x:c r="H91" s="9" t="n">
        <x:f>IF(ISNUMBER('原始字段'!D187),'原始字段'!D187,"n.a.")</x:f>
        <x:v>1.2019</x:v>
      </x:c>
      <x:c r="I91" s="9" t="n">
        <x:f>IF(COUNT(G91:H91)=2,G91*H91/100000000,"n.a.")</x:f>
        <x:v>0</x:v>
      </x:c>
      <x:c r="J91" s="1" t="str">
        <x:v>日频齐全；折算事件未独立核实</x:v>
      </x:c>
    </x:row>
    <x:row r="92" ht="25" customHeight="1">
      <x:c r="A92" s="1" t="str">
        <x:v>科创50</x:v>
      </x:c>
      <x:c r="B92" s="1" t="str">
        <x:v>588950.SH</x:v>
      </x:c>
      <x:c r="C92" s="1" t="str">
        <x:v>景顺长城上证科创板50成份ETF</x:v>
      </x:c>
      <x:c r="D92" s="7" t="d">
        <x:v>2026-06-01T00:00:00.000Z</x:v>
      </x:c>
      <x:c r="E92" s="8" t="n">
        <x:f>IF(ISNUMBER('原始字段'!C97),'原始字段'!C97,"n.a.")</x:f>
        <x:v>221729700</x:v>
      </x:c>
      <x:c r="F92" s="8" t="n">
        <x:f>IF(ISNUMBER('原始字段'!C192),'原始字段'!C192,"n.a.")</x:f>
        <x:v>230729700</x:v>
      </x:c>
      <x:c r="G92" s="8" t="n">
        <x:f>IF(COUNT(E92:F92)=2,F92-E92,"n.a.")</x:f>
        <x:v>9000000</x:v>
      </x:c>
      <x:c r="H92" s="9" t="n">
        <x:f>IF(ISNUMBER('原始字段'!D192),'原始字段'!D192,"n.a.")</x:f>
        <x:v>1.7314</x:v>
      </x:c>
      <x:c r="I92" s="9" t="n">
        <x:f>IF(COUNT(G92:H92)=2,G92*H92/100000000,"n.a.")</x:f>
        <x:v>0.155826</x:v>
      </x:c>
      <x:c r="J92" s="1" t="str">
        <x:v>日频齐全；折算事件未独立核实</x:v>
      </x:c>
    </x:row>
    <x:row r="93" ht="25" customHeight="1">
      <x:c r="A93" s="1" t="str">
        <x:v>科创50</x:v>
      </x:c>
      <x:c r="B93" s="1" t="str">
        <x:v>588080.SH</x:v>
      </x:c>
      <x:c r="C93" s="1" t="str">
        <x:v>易方达上证科创板50ETF</x:v>
      </x:c>
      <x:c r="D93" s="7" t="d">
        <x:v>2026-06-01T00:00:00.000Z</x:v>
      </x:c>
      <x:c r="E93" s="8" t="n">
        <x:f>IF(ISNUMBER('原始字段'!C88),'原始字段'!C88,"n.a.")</x:f>
        <x:v>20158628100</x:v>
      </x:c>
      <x:c r="F93" s="8" t="n">
        <x:f>IF(ISNUMBER('原始字段'!C183),'原始字段'!C183,"n.a.")</x:f>
        <x:v>20254628100</x:v>
      </x:c>
      <x:c r="G93" s="8" t="n">
        <x:f>IF(COUNT(E93:F93)=2,F93-E93,"n.a.")</x:f>
        <x:v>96000000</x:v>
      </x:c>
      <x:c r="H93" s="9" t="n">
        <x:f>IF(ISNUMBER('原始字段'!D183),'原始字段'!D183,"n.a.")</x:f>
        <x:v>1.7001</x:v>
      </x:c>
      <x:c r="I93" s="9" t="n">
        <x:f>IF(COUNT(G93:H93)=2,G93*H93/100000000,"n.a.")</x:f>
        <x:v>1.632096</x:v>
      </x:c>
      <x:c r="J93" s="1" t="str">
        <x:v>日频齐全；折算事件未独立核实</x:v>
      </x:c>
    </x:row>
    <x:row r="94" ht="25" customHeight="1">
      <x:c r="A94" s="1" t="str">
        <x:v>科创50</x:v>
      </x:c>
      <x:c r="B94" s="1" t="str">
        <x:v>588060.SH</x:v>
      </x:c>
      <x:c r="C94" s="1" t="str">
        <x:v>广发上证科创板50ETF</x:v>
      </x:c>
      <x:c r="D94" s="7" t="d">
        <x:v>2026-06-01T00:00:00.000Z</x:v>
      </x:c>
      <x:c r="E94" s="8" t="n">
        <x:f>IF(ISNUMBER('原始字段'!C87),'原始字段'!C87,"n.a.")</x:f>
        <x:v>5143140000</x:v>
      </x:c>
      <x:c r="F94" s="8" t="n">
        <x:f>IF(ISNUMBER('原始字段'!C182),'原始字段'!C182,"n.a.")</x:f>
        <x:v>5173140000</x:v>
      </x:c>
      <x:c r="G94" s="8" t="n">
        <x:f>IF(COUNT(E94:F94)=2,F94-E94,"n.a.")</x:f>
        <x:v>30000000</x:v>
      </x:c>
      <x:c r="H94" s="9" t="n">
        <x:f>IF(ISNUMBER('原始字段'!D182),'原始字段'!D182,"n.a.")</x:f>
        <x:v>1.058</x:v>
      </x:c>
      <x:c r="I94" s="9" t="n">
        <x:f>IF(COUNT(G94:H94)=2,G94*H94/100000000,"n.a.")</x:f>
        <x:v>0.3174</x:v>
      </x:c>
      <x:c r="J94" s="1" t="str">
        <x:v>日频齐全；折算事件未独立核实</x:v>
      </x:c>
    </x:row>
    <x:row r="95" ht="25" customHeight="1">
      <x:c r="A95" s="1" t="str">
        <x:v>科创50</x:v>
      </x:c>
      <x:c r="B95" s="1" t="str">
        <x:v>588870.SH</x:v>
      </x:c>
      <x:c r="C95" s="1" t="str">
        <x:v>汇添富上证科创板50成份ETF</x:v>
      </x:c>
      <x:c r="D95" s="7" t="d">
        <x:v>2026-06-01T00:00:00.000Z</x:v>
      </x:c>
      <x:c r="E95" s="8" t="n">
        <x:f>IF(ISNUMBER('原始字段'!C95),'原始字段'!C95,"n.a.")</x:f>
        <x:v>275552000</x:v>
      </x:c>
      <x:c r="F95" s="8" t="n">
        <x:f>IF(ISNUMBER('原始字段'!C190),'原始字段'!C190,"n.a.")</x:f>
        <x:v>284552000</x:v>
      </x:c>
      <x:c r="G95" s="8" t="n">
        <x:f>IF(COUNT(E95:F95)=2,F95-E95,"n.a.")</x:f>
        <x:v>9000000</x:v>
      </x:c>
      <x:c r="H95" s="9" t="n">
        <x:f>IF(ISNUMBER('原始字段'!D190),'原始字段'!D190,"n.a.")</x:f>
        <x:v>1.6883</x:v>
      </x:c>
      <x:c r="I95" s="9" t="n">
        <x:f>IF(COUNT(G95:H95)=2,G95*H95/100000000,"n.a.")</x:f>
        <x:v>0.151947</x:v>
      </x:c>
      <x:c r="J95" s="1" t="str">
        <x:v>日频齐全；折算事件未独立核实</x:v>
      </x:c>
    </x:row>
    <x:row r="96" ht="25" customHeight="1">
      <x:c r="A96" s="1" t="str">
        <x:v>科创50</x:v>
      </x:c>
      <x:c r="B96" s="1" t="str">
        <x:v>588720.SH</x:v>
      </x:c>
      <x:c r="C96" s="1" t="str">
        <x:v>中银上证科创板50成份ETF</x:v>
      </x:c>
      <x:c r="D96" s="7" t="d">
        <x:v>2026-06-01T00:00:00.000Z</x:v>
      </x:c>
      <x:c r="E96" s="8" t="n">
        <x:f>IF(ISNUMBER('原始字段'!C93),'原始字段'!C93,"n.a.")</x:f>
        <x:v>97241800</x:v>
      </x:c>
      <x:c r="F96" s="8" t="n">
        <x:f>IF(ISNUMBER('原始字段'!C188),'原始字段'!C188,"n.a.")</x:f>
        <x:v>97241800</x:v>
      </x:c>
      <x:c r="G96" s="8" t="n">
        <x:f>IF(COUNT(E96:F96)=2,F96-E96,"n.a.")</x:f>
        <x:v>0</x:v>
      </x:c>
      <x:c r="H96" s="9" t="n">
        <x:f>IF(ISNUMBER('原始字段'!D188),'原始字段'!D188,"n.a.")</x:f>
        <x:v>1.6817</x:v>
      </x:c>
      <x:c r="I96" s="9" t="n">
        <x:f>IF(COUNT(G96:H96)=2,G96*H96/100000000,"n.a.")</x:f>
        <x:v>0</x:v>
      </x:c>
      <x:c r="J96" s="1" t="str">
        <x:v>日频齐全；折算事件未独立核实</x:v>
      </x:c>
    </x:row>
    <x:row r="97" ht="25" customHeight="1">
      <x:c r="A97" s="1" t="str">
        <x:v>科创50</x:v>
      </x:c>
      <x:c r="B97" s="1" t="str">
        <x:v>588090.SH</x:v>
      </x:c>
      <x:c r="C97" s="1" t="str">
        <x:v>华泰柏瑞上证科创板50ETF</x:v>
      </x:c>
      <x:c r="D97" s="7" t="d">
        <x:v>2026-06-01T00:00:00.000Z</x:v>
      </x:c>
      <x:c r="E97" s="8" t="n">
        <x:f>IF(ISNUMBER('原始字段'!C89),'原始字段'!C89,"n.a.")</x:f>
        <x:v>1926072800</x:v>
      </x:c>
      <x:c r="F97" s="8" t="n">
        <x:f>IF(ISNUMBER('原始字段'!C184),'原始字段'!C184,"n.a.")</x:f>
        <x:v>1938072800</x:v>
      </x:c>
      <x:c r="G97" s="8" t="n">
        <x:f>IF(COUNT(E97:F97)=2,F97-E97,"n.a.")</x:f>
        <x:v>12000000</x:v>
      </x:c>
      <x:c r="H97" s="9" t="n">
        <x:f>IF(ISNUMBER('原始字段'!D184),'原始字段'!D184,"n.a.")</x:f>
        <x:v>1.7116</x:v>
      </x:c>
      <x:c r="I97" s="9" t="n">
        <x:f>IF(COUNT(G97:H97)=2,G97*H97/100000000,"n.a.")</x:f>
        <x:v>0.205392</x:v>
      </x:c>
      <x:c r="J97" s="1" t="str">
        <x:v>日频齐全；折算事件未独立核实</x:v>
      </x:c>
    </x:row>
    <x:row r="98" ht="25" customHeight="1">
      <x:c r="A98" s="1" t="str">
        <x:v>科创50</x:v>
      </x:c>
      <x:c r="B98" s="1" t="str">
        <x:v>588180.SH</x:v>
      </x:c>
      <x:c r="C98" s="1" t="str">
        <x:v>国联安上证科创板50ETF</x:v>
      </x:c>
      <x:c r="D98" s="7" t="d">
        <x:v>2026-06-01T00:00:00.000Z</x:v>
      </x:c>
      <x:c r="E98" s="8" t="n">
        <x:f>IF(ISNUMBER('原始字段'!C91),'原始字段'!C91,"n.a.")</x:f>
        <x:v>951853700</x:v>
      </x:c>
      <x:c r="F98" s="8" t="n">
        <x:f>IF(ISNUMBER('原始字段'!C186),'原始字段'!C186,"n.a.")</x:f>
        <x:v>941353700</x:v>
      </x:c>
      <x:c r="G98" s="8" t="n">
        <x:f>IF(COUNT(E98:F98)=2,F98-E98,"n.a.")</x:f>
        <x:v>-10500000</x:v>
      </x:c>
      <x:c r="H98" s="9" t="n">
        <x:f>IF(ISNUMBER('原始字段'!D186),'原始字段'!D186,"n.a.")</x:f>
        <x:v>1.0789</x:v>
      </x:c>
      <x:c r="I98" s="9" t="n">
        <x:f>IF(COUNT(G98:H98)=2,G98*H98/100000000,"n.a.")</x:f>
        <x:v>-0.1132845</x:v>
      </x:c>
      <x:c r="J98" s="1" t="str">
        <x:v>日频齐全；折算事件未独立核实</x:v>
      </x:c>
    </x:row>
    <x:row r="99" ht="25" customHeight="1">
      <x:c r="A99" s="1" t="str">
        <x:v>科创50</x:v>
      </x:c>
      <x:c r="B99" s="1" t="str">
        <x:v>588050.SH</x:v>
      </x:c>
      <x:c r="C99" s="1" t="str">
        <x:v>工银上证科创板50ETF</x:v>
      </x:c>
      <x:c r="D99" s="7" t="d">
        <x:v>2026-06-01T00:00:00.000Z</x:v>
      </x:c>
      <x:c r="E99" s="8" t="n">
        <x:f>IF(ISNUMBER('原始字段'!C86),'原始字段'!C86,"n.a.")</x:f>
        <x:v>4563241300</x:v>
      </x:c>
      <x:c r="F99" s="8" t="n">
        <x:f>IF(ISNUMBER('原始字段'!C181),'原始字段'!C181,"n.a.")</x:f>
        <x:v>4591241300</x:v>
      </x:c>
      <x:c r="G99" s="8" t="n">
        <x:f>IF(COUNT(E99:F99)=2,F99-E99,"n.a.")</x:f>
        <x:v>28000000</x:v>
      </x:c>
      <x:c r="H99" s="9" t="n">
        <x:f>IF(ISNUMBER('原始字段'!D181),'原始字段'!D181,"n.a.")</x:f>
        <x:v>1.7073</x:v>
      </x:c>
      <x:c r="I99" s="9" t="n">
        <x:f>IF(COUNT(G99:H99)=2,G99*H99/100000000,"n.a.")</x:f>
        <x:v>0.478044</x:v>
      </x:c>
      <x:c r="J99" s="1" t="str">
        <x:v>日频齐全；折算事件未独立核实</x:v>
      </x:c>
    </x:row>
    <x:row r="100" ht="25" customHeight="1">
      <x:c r="A100" s="1" t="str">
        <x:v>沪深300</x:v>
      </x:c>
      <x:c r="B100" s="1" t="str">
        <x:v>159393.SZ</x:v>
      </x:c>
      <x:c r="C100" s="1" t="str">
        <x:v>万家沪深300ETF</x:v>
      </x:c>
      <x:c r="D100" s="7" t="d">
        <x:v>2026-06-02T00:00:00.000Z</x:v>
      </x:c>
      <x:c r="E100" s="8" t="n">
        <x:f>IF(ISNUMBER('原始字段'!C105),'原始字段'!C105,"n.a.")</x:f>
        <x:v>41146342</x:v>
      </x:c>
      <x:c r="F100" s="8" t="n">
        <x:f>IF(ISNUMBER('原始字段'!C200),'原始字段'!C200,"n.a.")</x:f>
        <x:v>42946342</x:v>
      </x:c>
      <x:c r="G100" s="8" t="n">
        <x:f>IF(COUNT(E100:F100)=2,F100-E100,"n.a.")</x:f>
        <x:v>1800000</x:v>
      </x:c>
      <x:c r="H100" s="9" t="n">
        <x:f>IF(ISNUMBER('原始字段'!D200),'原始字段'!D200,"n.a.")</x:f>
        <x:v>5.1869</x:v>
      </x:c>
      <x:c r="I100" s="9" t="n">
        <x:f>IF(COUNT(G100:H100)=2,G100*H100/100000000,"n.a.")</x:f>
        <x:v>0.0933642</x:v>
      </x:c>
      <x:c r="J100" s="1" t="str">
        <x:v>日频齐全；折算事件未独立核实</x:v>
      </x:c>
    </x:row>
    <x:row r="101" ht="25" customHeight="1">
      <x:c r="A101" s="1" t="str">
        <x:v>沪深300</x:v>
      </x:c>
      <x:c r="B101" s="1" t="str">
        <x:v>515660.SH</x:v>
      </x:c>
      <x:c r="C101" s="1" t="str">
        <x:v>国联安沪深300ETF</x:v>
      </x:c>
      <x:c r="D101" s="7" t="d">
        <x:v>2026-06-02T00:00:00.000Z</x:v>
      </x:c>
      <x:c r="E101" s="8" t="n">
        <x:f>IF(ISNUMBER('原始字段'!C166),'原始字段'!C166,"n.a.")</x:f>
        <x:v>465994200</x:v>
      </x:c>
      <x:c r="F101" s="8" t="n">
        <x:f>IF(ISNUMBER('原始字段'!C261),'原始字段'!C261,"n.a.")</x:f>
        <x:v>465994200</x:v>
      </x:c>
      <x:c r="G101" s="8" t="n">
        <x:f>IF(COUNT(E101:F101)=2,F101-E101,"n.a.")</x:f>
        <x:v>0</x:v>
      </x:c>
      <x:c r="H101" s="9" t="n">
        <x:f>IF(ISNUMBER('原始字段'!D261),'原始字段'!D261,"n.a.")</x:f>
        <x:v>6.1212</x:v>
      </x:c>
      <x:c r="I101" s="9" t="n">
        <x:f>IF(COUNT(G101:H101)=2,G101*H101/100000000,"n.a.")</x:f>
        <x:v>0</x:v>
      </x:c>
      <x:c r="J101" s="1" t="str">
        <x:v>日频齐全；折算事件未独立核实</x:v>
      </x:c>
    </x:row>
    <x:row r="102" ht="25" customHeight="1">
      <x:c r="A102" s="1" t="str">
        <x:v>沪深300</x:v>
      </x:c>
      <x:c r="B102" s="1" t="str">
        <x:v>515360.SH</x:v>
      </x:c>
      <x:c r="C102" s="1" t="str">
        <x:v>方正富邦沪深300ETF</x:v>
      </x:c>
      <x:c r="D102" s="7" t="d">
        <x:v>2026-06-02T00:00:00.000Z</x:v>
      </x:c>
      <x:c r="E102" s="8" t="n">
        <x:f>IF(ISNUMBER('原始字段'!C161),'原始字段'!C161,"n.a.")</x:f>
        <x:v>36779300</x:v>
      </x:c>
      <x:c r="F102" s="8" t="n">
        <x:f>IF(ISNUMBER('原始字段'!C256),'原始字段'!C256,"n.a.")</x:f>
        <x:v>36779300</x:v>
      </x:c>
      <x:c r="G102" s="8" t="n">
        <x:f>IF(COUNT(E102:F102)=2,F102-E102,"n.a.")</x:f>
        <x:v>0</x:v>
      </x:c>
      <x:c r="H102" s="9" t="n">
        <x:f>IF(ISNUMBER('原始字段'!D256),'原始字段'!D256,"n.a.")</x:f>
        <x:v>7.0454</x:v>
      </x:c>
      <x:c r="I102" s="9" t="n">
        <x:f>IF(COUNT(G102:H102)=2,G102*H102/100000000,"n.a.")</x:f>
        <x:v>0</x:v>
      </x:c>
      <x:c r="J102" s="1" t="str">
        <x:v>日频齐全；折算事件未独立核实</x:v>
      </x:c>
    </x:row>
    <x:row r="103" ht="25" customHeight="1">
      <x:c r="A103" s="1" t="str">
        <x:v>沪深300</x:v>
      </x:c>
      <x:c r="B103" s="1" t="str">
        <x:v>510320.SH</x:v>
      </x:c>
      <x:c r="C103" s="1" t="str">
        <x:v>中金沪深300ETF</x:v>
      </x:c>
      <x:c r="D103" s="7" t="d">
        <x:v>2026-06-02T00:00:00.000Z</x:v>
      </x:c>
      <x:c r="E103" s="8" t="n">
        <x:f>IF(ISNUMBER('原始字段'!C138),'原始字段'!C138,"n.a.")</x:f>
        <x:v>577068500</x:v>
      </x:c>
      <x:c r="F103" s="8" t="n">
        <x:f>IF(ISNUMBER('原始字段'!C233),'原始字段'!C233,"n.a.")</x:f>
        <x:v>577068500</x:v>
      </x:c>
      <x:c r="G103" s="8" t="n">
        <x:f>IF(COUNT(E103:F103)=2,F103-E103,"n.a.")</x:f>
        <x:v>0</x:v>
      </x:c>
      <x:c r="H103" s="9" t="n">
        <x:f>IF(ISNUMBER('原始字段'!D233),'原始字段'!D233,"n.a.")</x:f>
        <x:v>1.3253</x:v>
      </x:c>
      <x:c r="I103" s="9" t="n">
        <x:f>IF(COUNT(G103:H103)=2,G103*H103/100000000,"n.a.")</x:f>
        <x:v>0</x:v>
      </x:c>
      <x:c r="J103" s="1" t="str">
        <x:v>日频齐全；折算事件未独立核实</x:v>
      </x:c>
    </x:row>
    <x:row r="104" ht="25" customHeight="1">
      <x:c r="A104" s="1" t="str">
        <x:v>沪深300</x:v>
      </x:c>
      <x:c r="B104" s="1" t="str">
        <x:v>510360.SH</x:v>
      </x:c>
      <x:c r="C104" s="1" t="str">
        <x:v>广发沪深300ETF</x:v>
      </x:c>
      <x:c r="D104" s="7" t="d">
        <x:v>2026-06-02T00:00:00.000Z</x:v>
      </x:c>
      <x:c r="E104" s="8" t="n">
        <x:f>IF(ISNUMBER('原始字段'!C141),'原始字段'!C141,"n.a.")</x:f>
        <x:v>1487381200</x:v>
      </x:c>
      <x:c r="F104" s="8" t="n">
        <x:f>IF(ISNUMBER('原始字段'!C236),'原始字段'!C236,"n.a.")</x:f>
        <x:v>1490381200</x:v>
      </x:c>
      <x:c r="G104" s="8" t="n">
        <x:f>IF(COUNT(E104:F104)=2,F104-E104,"n.a.")</x:f>
        <x:v>3000000</x:v>
      </x:c>
      <x:c r="H104" s="9" t="n">
        <x:f>IF(ISNUMBER('原始字段'!D236),'原始字段'!D236,"n.a.")</x:f>
        <x:v>1.8764</x:v>
      </x:c>
      <x:c r="I104" s="9" t="n">
        <x:f>IF(COUNT(G104:H104)=2,G104*H104/100000000,"n.a.")</x:f>
        <x:v>0.056292</x:v>
      </x:c>
      <x:c r="J104" s="1" t="str">
        <x:v>日频齐全；折算事件未独立核实</x:v>
      </x:c>
    </x:row>
    <x:row r="105" ht="25" customHeight="1">
      <x:c r="A105" s="1" t="str">
        <x:v>沪深300</x:v>
      </x:c>
      <x:c r="B105" s="1" t="str">
        <x:v>515330.SH</x:v>
      </x:c>
      <x:c r="C105" s="1" t="str">
        <x:v>天弘沪深300ETF</x:v>
      </x:c>
      <x:c r="D105" s="7" t="d">
        <x:v>2026-06-02T00:00:00.000Z</x:v>
      </x:c>
      <x:c r="E105" s="8" t="n">
        <x:f>IF(ISNUMBER('原始字段'!C159),'原始字段'!C159,"n.a.")</x:f>
        <x:v>5516709500</x:v>
      </x:c>
      <x:c r="F105" s="8" t="n">
        <x:f>IF(ISNUMBER('原始字段'!C254),'原始字段'!C254,"n.a.")</x:f>
        <x:v>5507709500</x:v>
      </x:c>
      <x:c r="G105" s="8" t="n">
        <x:f>IF(COUNT(E105:F105)=2,F105-E105,"n.a.")</x:f>
        <x:v>-9000000</x:v>
      </x:c>
      <x:c r="H105" s="9" t="n">
        <x:f>IF(ISNUMBER('原始字段'!D254),'原始字段'!D254,"n.a.")</x:f>
        <x:v>1.4157</x:v>
      </x:c>
      <x:c r="I105" s="9" t="n">
        <x:f>IF(COUNT(G105:H105)=2,G105*H105/100000000,"n.a.")</x:f>
        <x:v>-0.127413</x:v>
      </x:c>
      <x:c r="J105" s="1" t="str">
        <x:v>日频齐全；折算事件未独立核实</x:v>
      </x:c>
    </x:row>
    <x:row r="106" ht="25" customHeight="1">
      <x:c r="A106" s="1" t="str">
        <x:v>沪深300</x:v>
      </x:c>
      <x:c r="B106" s="1" t="str">
        <x:v>510330.SH</x:v>
      </x:c>
      <x:c r="C106" s="1" t="str">
        <x:v>华夏沪深300ETF</x:v>
      </x:c>
      <x:c r="D106" s="7" t="d">
        <x:v>2026-06-02T00:00:00.000Z</x:v>
      </x:c>
      <x:c r="E106" s="8" t="n">
        <x:f>IF(ISNUMBER('原始字段'!C139),'原始字段'!C139,"n.a.")</x:f>
        <x:v>14229249800</x:v>
      </x:c>
      <x:c r="F106" s="8" t="n">
        <x:f>IF(ISNUMBER('原始字段'!C234),'原始字段'!C234,"n.a.")</x:f>
        <x:v>14249049800</x:v>
      </x:c>
      <x:c r="G106" s="8" t="n">
        <x:f>IF(COUNT(E106:F106)=2,F106-E106,"n.a.")</x:f>
        <x:v>19800000</x:v>
      </x:c>
      <x:c r="H106" s="9" t="n">
        <x:f>IF(ISNUMBER('原始字段'!D234),'原始字段'!D234,"n.a.")</x:f>
        <x:v>5.1406</x:v>
      </x:c>
      <x:c r="I106" s="9" t="n">
        <x:f>IF(COUNT(G106:H106)=2,G106*H106/100000000,"n.a.")</x:f>
        <x:v>1.0178388</x:v>
      </x:c>
      <x:c r="J106" s="1" t="str">
        <x:v>日频齐全；折算事件未独立核实</x:v>
      </x:c>
    </x:row>
    <x:row r="107" ht="25" customHeight="1">
      <x:c r="A107" s="1" t="str">
        <x:v>沪深300</x:v>
      </x:c>
      <x:c r="B107" s="1" t="str">
        <x:v>510370.SH</x:v>
      </x:c>
      <x:c r="C107" s="1" t="str">
        <x:v>兴业沪深300ETF</x:v>
      </x:c>
      <x:c r="D107" s="7" t="d">
        <x:v>2026-06-02T00:00:00.000Z</x:v>
      </x:c>
      <x:c r="E107" s="8" t="n">
        <x:f>IF(ISNUMBER('原始字段'!C142),'原始字段'!C142,"n.a.")</x:f>
        <x:v>81258100</x:v>
      </x:c>
      <x:c r="F107" s="8" t="n">
        <x:f>IF(ISNUMBER('原始字段'!C237),'原始字段'!C237,"n.a.")</x:f>
        <x:v>81258100</x:v>
      </x:c>
      <x:c r="G107" s="8" t="n">
        <x:f>IF(COUNT(E107:F107)=2,F107-E107,"n.a.")</x:f>
        <x:v>0</x:v>
      </x:c>
      <x:c r="H107" s="9" t="n">
        <x:f>IF(ISNUMBER('原始字段'!D237),'原始字段'!D237,"n.a.")</x:f>
        <x:v>1.0949</x:v>
      </x:c>
      <x:c r="I107" s="9" t="n">
        <x:f>IF(COUNT(G107:H107)=2,G107*H107/100000000,"n.a.")</x:f>
        <x:v>0</x:v>
      </x:c>
      <x:c r="J107" s="1" t="str">
        <x:v>日频齐全；折算事件未独立核实</x:v>
      </x:c>
    </x:row>
    <x:row r="108" ht="25" customHeight="1">
      <x:c r="A108" s="1" t="str">
        <x:v>沪深300</x:v>
      </x:c>
      <x:c r="B108" s="1" t="str">
        <x:v>159919.SZ</x:v>
      </x:c>
      <x:c r="C108" s="1" t="str">
        <x:v>嘉实沪深300ETF</x:v>
      </x:c>
      <x:c r="D108" s="7" t="d">
        <x:v>2026-06-02T00:00:00.000Z</x:v>
      </x:c>
      <x:c r="E108" s="8" t="n">
        <x:f>IF(ISNUMBER('原始字段'!C122),'原始字段'!C122,"n.a.")</x:f>
        <x:v>12381516676</x:v>
      </x:c>
      <x:c r="F108" s="8" t="n">
        <x:f>IF(ISNUMBER('原始字段'!C217),'原始字段'!C217,"n.a.")</x:f>
        <x:v>12421116676</x:v>
      </x:c>
      <x:c r="G108" s="8" t="n">
        <x:f>IF(COUNT(E108:F108)=2,F108-E108,"n.a.")</x:f>
        <x:v>39600000</x:v>
      </x:c>
      <x:c r="H108" s="9" t="n">
        <x:f>IF(ISNUMBER('原始字段'!D217),'原始字段'!D217,"n.a.")</x:f>
        <x:v>5.1467</x:v>
      </x:c>
      <x:c r="I108" s="9" t="n">
        <x:f>IF(COUNT(G108:H108)=2,G108*H108/100000000,"n.a.")</x:f>
        <x:v>2.0380932</x:v>
      </x:c>
      <x:c r="J108" s="1" t="str">
        <x:v>日频齐全；折算事件未独立核实</x:v>
      </x:c>
    </x:row>
    <x:row r="109" ht="25" customHeight="1">
      <x:c r="A109" s="1" t="str">
        <x:v>沪深300</x:v>
      </x:c>
      <x:c r="B109" s="1" t="str">
        <x:v>159673.SZ</x:v>
      </x:c>
      <x:c r="C109" s="1" t="str">
        <x:v>鹏华沪深300ETF</x:v>
      </x:c>
      <x:c r="D109" s="7" t="d">
        <x:v>2026-06-02T00:00:00.000Z</x:v>
      </x:c>
      <x:c r="E109" s="8" t="n">
        <x:f>IF(ISNUMBER('原始字段'!C114),'原始字段'!C114,"n.a.")</x:f>
        <x:v>1377528385</x:v>
      </x:c>
      <x:c r="F109" s="8" t="n">
        <x:f>IF(ISNUMBER('原始字段'!C209),'原始字段'!C209,"n.a.")</x:f>
        <x:v>1373528385</x:v>
      </x:c>
      <x:c r="G109" s="8" t="n">
        <x:f>IF(COUNT(E109:F109)=2,F109-E109,"n.a.")</x:f>
        <x:v>-4000000</x:v>
      </x:c>
      <x:c r="H109" s="9" t="n">
        <x:f>IF(ISNUMBER('原始字段'!D209),'原始字段'!D209,"n.a.")</x:f>
        <x:v>1.3526</x:v>
      </x:c>
      <x:c r="I109" s="9" t="n">
        <x:f>IF(COUNT(G109:H109)=2,G109*H109/100000000,"n.a.")</x:f>
        <x:v>-0.054104</x:v>
      </x:c>
      <x:c r="J109" s="1" t="str">
        <x:v>日频齐全；折算事件未独立核实</x:v>
      </x:c>
    </x:row>
    <x:row r="110" ht="25" customHeight="1">
      <x:c r="A110" s="1" t="str">
        <x:v>沪深300</x:v>
      </x:c>
      <x:c r="B110" s="1" t="str">
        <x:v>159300.SZ</x:v>
      </x:c>
      <x:c r="C110" s="1" t="str">
        <x:v>富国沪深300ETF</x:v>
      </x:c>
      <x:c r="D110" s="7" t="d">
        <x:v>2026-06-02T00:00:00.000Z</x:v>
      </x:c>
      <x:c r="E110" s="8" t="n">
        <x:f>IF(ISNUMBER('原始字段'!C102),'原始字段'!C102,"n.a.")</x:f>
        <x:v>157558097</x:v>
      </x:c>
      <x:c r="F110" s="8" t="n">
        <x:f>IF(ISNUMBER('原始字段'!C197),'原始字段'!C197,"n.a.")</x:f>
        <x:v>174658097</x:v>
      </x:c>
      <x:c r="G110" s="8" t="n">
        <x:f>IF(COUNT(E110:F110)=2,F110-E110,"n.a.")</x:f>
        <x:v>17100000</x:v>
      </x:c>
      <x:c r="H110" s="9" t="n">
        <x:f>IF(ISNUMBER('原始字段'!D197),'原始字段'!D197,"n.a.")</x:f>
        <x:v>5.2565</x:v>
      </x:c>
      <x:c r="I110" s="9" t="n">
        <x:f>IF(COUNT(G110:H110)=2,G110*H110/100000000,"n.a.")</x:f>
        <x:v>0.8988615</x:v>
      </x:c>
      <x:c r="J110" s="1" t="str">
        <x:v>日频齐全；折算事件未独立核实</x:v>
      </x:c>
    </x:row>
    <x:row r="111" ht="25" customHeight="1">
      <x:c r="A111" s="1" t="str">
        <x:v>沪深300</x:v>
      </x:c>
      <x:c r="B111" s="1" t="str">
        <x:v>510380.SH</x:v>
      </x:c>
      <x:c r="C111" s="1" t="str">
        <x:v>国寿安保沪深300ETF</x:v>
      </x:c>
      <x:c r="D111" s="7" t="d">
        <x:v>2026-06-02T00:00:00.000Z</x:v>
      </x:c>
      <x:c r="E111" s="8" t="n">
        <x:f>IF(ISNUMBER('原始字段'!C143),'原始字段'!C143,"n.a.")</x:f>
        <x:v>1158802400</x:v>
      </x:c>
      <x:c r="F111" s="8" t="n">
        <x:f>IF(ISNUMBER('原始字段'!C238),'原始字段'!C238,"n.a.")</x:f>
        <x:v>1158802400</x:v>
      </x:c>
      <x:c r="G111" s="8" t="n">
        <x:f>IF(COUNT(E111:F111)=2,F111-E111,"n.a.")</x:f>
        <x:v>0</x:v>
      </x:c>
      <x:c r="H111" s="9" t="n">
        <x:f>IF(ISNUMBER('原始字段'!D238),'原始字段'!D238,"n.a.")</x:f>
        <x:v>1.4592</x:v>
      </x:c>
      <x:c r="I111" s="9" t="n">
        <x:f>IF(COUNT(G111:H111)=2,G111*H111/100000000,"n.a.")</x:f>
        <x:v>0</x:v>
      </x:c>
      <x:c r="J111" s="1" t="str">
        <x:v>日频齐全；折算事件未独立核实</x:v>
      </x:c>
    </x:row>
    <x:row r="112" ht="25" customHeight="1">
      <x:c r="A112" s="1" t="str">
        <x:v>沪深300</x:v>
      </x:c>
      <x:c r="B112" s="1" t="str">
        <x:v>515380.SH</x:v>
      </x:c>
      <x:c r="C112" s="1" t="str">
        <x:v>泰康沪深300ETF</x:v>
      </x:c>
      <x:c r="D112" s="7" t="d">
        <x:v>2026-06-02T00:00:00.000Z</x:v>
      </x:c>
      <x:c r="E112" s="8" t="n">
        <x:f>IF(ISNUMBER('原始字段'!C162),'原始字段'!C162,"n.a.")</x:f>
        <x:v>641799800</x:v>
      </x:c>
      <x:c r="F112" s="8" t="n">
        <x:f>IF(ISNUMBER('原始字段'!C257),'原始字段'!C257,"n.a.")</x:f>
        <x:v>642699800</x:v>
      </x:c>
      <x:c r="G112" s="8" t="n">
        <x:f>IF(COUNT(E112:F112)=2,F112-E112,"n.a.")</x:f>
        <x:v>900000</x:v>
      </x:c>
      <x:c r="H112" s="9" t="n">
        <x:f>IF(ISNUMBER('原始字段'!D257),'原始字段'!D257,"n.a.")</x:f>
        <x:v>5.7021</x:v>
      </x:c>
      <x:c r="I112" s="9" t="n">
        <x:f>IF(COUNT(G112:H112)=2,G112*H112/100000000,"n.a.")</x:f>
        <x:v>0.0513189</x:v>
      </x:c>
      <x:c r="J112" s="1" t="str">
        <x:v>日频齐全；折算事件未独立核实</x:v>
      </x:c>
    </x:row>
    <x:row r="113" ht="25" customHeight="1">
      <x:c r="A113" s="1" t="str">
        <x:v>沪深300</x:v>
      </x:c>
      <x:c r="B113" s="1" t="str">
        <x:v>510350.SH</x:v>
      </x:c>
      <x:c r="C113" s="1" t="str">
        <x:v>工银沪深300ETF</x:v>
      </x:c>
      <x:c r="D113" s="7" t="d">
        <x:v>2026-06-02T00:00:00.000Z</x:v>
      </x:c>
      <x:c r="E113" s="8" t="n">
        <x:f>IF(ISNUMBER('原始字段'!C140),'原始字段'!C140,"n.a.")</x:f>
        <x:v>686814700</x:v>
      </x:c>
      <x:c r="F113" s="8" t="n">
        <x:f>IF(ISNUMBER('原始字段'!C235),'原始字段'!C235,"n.a.")</x:f>
        <x:v>687714700</x:v>
      </x:c>
      <x:c r="G113" s="8" t="n">
        <x:f>IF(COUNT(E113:F113)=2,F113-E113,"n.a.")</x:f>
        <x:v>900000</x:v>
      </x:c>
      <x:c r="H113" s="9" t="n">
        <x:f>IF(ISNUMBER('原始字段'!D235),'原始字段'!D235,"n.a.")</x:f>
        <x:v>5.158</x:v>
      </x:c>
      <x:c r="I113" s="9" t="n">
        <x:f>IF(COUNT(G113:H113)=2,G113*H113/100000000,"n.a.")</x:f>
        <x:v>0.046422</x:v>
      </x:c>
      <x:c r="J113" s="1" t="str">
        <x:v>日频齐全；折算事件未独立核实</x:v>
      </x:c>
    </x:row>
    <x:row r="114" ht="25" customHeight="1">
      <x:c r="A114" s="1" t="str">
        <x:v>沪深300</x:v>
      </x:c>
      <x:c r="B114" s="1" t="str">
        <x:v>563520.SH</x:v>
      </x:c>
      <x:c r="C114" s="1" t="str">
        <x:v>永赢沪深300ETF</x:v>
      </x:c>
      <x:c r="D114" s="7" t="d">
        <x:v>2026-06-02T00:00:00.000Z</x:v>
      </x:c>
      <x:c r="E114" s="8" t="n">
        <x:f>IF(ISNUMBER('原始字段'!C177),'原始字段'!C177,"n.a.")</x:f>
        <x:v>397065000</x:v>
      </x:c>
      <x:c r="F114" s="8" t="n">
        <x:f>IF(ISNUMBER('原始字段'!C272),'原始字段'!C272,"n.a.")</x:f>
        <x:v>397065000</x:v>
      </x:c>
      <x:c r="G114" s="8" t="n">
        <x:f>IF(COUNT(E114:F114)=2,F114-E114,"n.a.")</x:f>
        <x:v>0</x:v>
      </x:c>
      <x:c r="H114" s="9" t="n">
        <x:f>IF(ISNUMBER('原始字段'!D272),'原始字段'!D272,"n.a.")</x:f>
        <x:v>1.2622</x:v>
      </x:c>
      <x:c r="I114" s="9" t="n">
        <x:f>IF(COUNT(G114:H114)=2,G114*H114/100000000,"n.a.")</x:f>
        <x:v>0</x:v>
      </x:c>
      <x:c r="J114" s="1" t="str">
        <x:v>日频齐全；折算事件未独立核实</x:v>
      </x:c>
    </x:row>
    <x:row r="115" ht="25" customHeight="1">
      <x:c r="A115" s="1" t="str">
        <x:v>沪深300</x:v>
      </x:c>
      <x:c r="B115" s="1" t="str">
        <x:v>510300.SH</x:v>
      </x:c>
      <x:c r="C115" s="1" t="str">
        <x:v>华泰柏瑞沪深300ETF</x:v>
      </x:c>
      <x:c r="D115" s="7" t="d">
        <x:v>2026-06-02T00:00:00.000Z</x:v>
      </x:c>
      <x:c r="E115" s="8" t="n">
        <x:f>IF(ISNUMBER('原始字段'!C136),'原始字段'!C136,"n.a.")</x:f>
        <x:v>28199287700</x:v>
      </x:c>
      <x:c r="F115" s="8" t="n">
        <x:f>IF(ISNUMBER('原始字段'!C231),'原始字段'!C231,"n.a.")</x:f>
        <x:v>28241587700</x:v>
      </x:c>
      <x:c r="G115" s="8" t="n">
        <x:f>IF(COUNT(E115:F115)=2,F115-E115,"n.a.")</x:f>
        <x:v>42300000</x:v>
      </x:c>
      <x:c r="H115" s="9" t="n">
        <x:f>IF(ISNUMBER('原始字段'!D231),'原始字段'!D231,"n.a.")</x:f>
        <x:v>4.9377</x:v>
      </x:c>
      <x:c r="I115" s="9" t="n">
        <x:f>IF(COUNT(G115:H115)=2,G115*H115/100000000,"n.a.")</x:f>
        <x:v>2.0886471</x:v>
      </x:c>
      <x:c r="J115" s="1" t="str">
        <x:v>日频齐全；折算事件未独立核实</x:v>
      </x:c>
    </x:row>
    <x:row r="116" ht="25" customHeight="1">
      <x:c r="A116" s="1" t="str">
        <x:v>沪深300</x:v>
      </x:c>
      <x:c r="B116" s="1" t="str">
        <x:v>515310.SH</x:v>
      </x:c>
      <x:c r="C116" s="1" t="str">
        <x:v>汇添富沪深300ETF</x:v>
      </x:c>
      <x:c r="D116" s="7" t="d">
        <x:v>2026-06-02T00:00:00.000Z</x:v>
      </x:c>
      <x:c r="E116" s="8" t="n">
        <x:f>IF(ISNUMBER('原始字段'!C158),'原始字段'!C158,"n.a.")</x:f>
        <x:v>241111200</x:v>
      </x:c>
      <x:c r="F116" s="8" t="n">
        <x:f>IF(ISNUMBER('原始字段'!C253),'原始字段'!C253,"n.a.")</x:f>
        <x:v>241111200</x:v>
      </x:c>
      <x:c r="G116" s="8" t="n">
        <x:f>IF(COUNT(E116:F116)=2,F116-E116,"n.a.")</x:f>
        <x:v>0</x:v>
      </x:c>
      <x:c r="H116" s="9" t="n">
        <x:f>IF(ISNUMBER('原始字段'!D253),'原始字段'!D253,"n.a.")</x:f>
        <x:v>1.4678</x:v>
      </x:c>
      <x:c r="I116" s="9" t="n">
        <x:f>IF(COUNT(G116:H116)=2,G116*H116/100000000,"n.a.")</x:f>
        <x:v>0</x:v>
      </x:c>
      <x:c r="J116" s="1" t="str">
        <x:v>日频齐全；折算事件未独立核实</x:v>
      </x:c>
    </x:row>
    <x:row r="117" ht="25" customHeight="1">
      <x:c r="A117" s="1" t="str">
        <x:v>沪深300</x:v>
      </x:c>
      <x:c r="B117" s="1" t="str">
        <x:v>159925.SZ</x:v>
      </x:c>
      <x:c r="C117" s="1" t="str">
        <x:v>南方沪深300ETF</x:v>
      </x:c>
      <x:c r="D117" s="7" t="d">
        <x:v>2026-06-02T00:00:00.000Z</x:v>
      </x:c>
      <x:c r="E117" s="8" t="n">
        <x:f>IF(ISNUMBER('原始字段'!C124),'原始字段'!C124,"n.a.")</x:f>
        <x:v>519620856</x:v>
      </x:c>
      <x:c r="F117" s="8" t="n">
        <x:f>IF(ISNUMBER('原始字段'!C219),'原始字段'!C219,"n.a.")</x:f>
        <x:v>517820856</x:v>
      </x:c>
      <x:c r="G117" s="8" t="n">
        <x:f>IF(COUNT(E117:F117)=2,F117-E117,"n.a.")</x:f>
        <x:v>-1800000</x:v>
      </x:c>
      <x:c r="H117" s="9" t="n">
        <x:f>IF(ISNUMBER('原始字段'!D219),'原始字段'!D219,"n.a.")</x:f>
        <x:v>4.9761</x:v>
      </x:c>
      <x:c r="I117" s="9" t="n">
        <x:f>IF(COUNT(G117:H117)=2,G117*H117/100000000,"n.a.")</x:f>
        <x:v>-0.0895698</x:v>
      </x:c>
      <x:c r="J117" s="1" t="str">
        <x:v>日频齐全；折算事件未独立核实</x:v>
      </x:c>
    </x:row>
    <x:row r="118" ht="25" customHeight="1">
      <x:c r="A118" s="1" t="str">
        <x:v>沪深300</x:v>
      </x:c>
      <x:c r="B118" s="1" t="str">
        <x:v>561930.SH</x:v>
      </x:c>
      <x:c r="C118" s="1" t="str">
        <x:v>招商沪深300ETF</x:v>
      </x:c>
      <x:c r="D118" s="7" t="d">
        <x:v>2026-06-02T00:00:00.000Z</x:v>
      </x:c>
      <x:c r="E118" s="8" t="n">
        <x:f>IF(ISNUMBER('原始字段'!C173),'原始字段'!C173,"n.a.")</x:f>
        <x:v>109260600</x:v>
      </x:c>
      <x:c r="F118" s="8" t="n">
        <x:f>IF(ISNUMBER('原始字段'!C268),'原始字段'!C268,"n.a.")</x:f>
        <x:v>109260600</x:v>
      </x:c>
      <x:c r="G118" s="8" t="n">
        <x:f>IF(COUNT(E118:F118)=2,F118-E118,"n.a.")</x:f>
        <x:v>0</x:v>
      </x:c>
      <x:c r="H118" s="9" t="n">
        <x:f>IF(ISNUMBER('原始字段'!D268),'原始字段'!D268,"n.a.")</x:f>
        <x:v>1.6424</x:v>
      </x:c>
      <x:c r="I118" s="9" t="n">
        <x:f>IF(COUNT(G118:H118)=2,G118*H118/100000000,"n.a.")</x:f>
        <x:v>0</x:v>
      </x:c>
      <x:c r="J118" s="1" t="str">
        <x:v>日频齐全；折算事件未独立核实</x:v>
      </x:c>
    </x:row>
    <x:row r="119" ht="25" customHeight="1">
      <x:c r="A119" s="1" t="str">
        <x:v>沪深300</x:v>
      </x:c>
      <x:c r="B119" s="1" t="str">
        <x:v>515350.SH</x:v>
      </x:c>
      <x:c r="C119" s="1" t="str">
        <x:v>民生加银沪深300ETF</x:v>
      </x:c>
      <x:c r="D119" s="7" t="d">
        <x:v>2026-06-02T00:00:00.000Z</x:v>
      </x:c>
      <x:c r="E119" s="8" t="n">
        <x:f>IF(ISNUMBER('原始字段'!C160),'原始字段'!C160,"n.a.")</x:f>
        <x:v>10799200</x:v>
      </x:c>
      <x:c r="F119" s="8" t="n">
        <x:f>IF(ISNUMBER('原始字段'!C255),'原始字段'!C255,"n.a.")</x:f>
        <x:v>10799200</x:v>
      </x:c>
      <x:c r="G119" s="8" t="n">
        <x:f>IF(COUNT(E119:F119)=2,F119-E119,"n.a.")</x:f>
        <x:v>0</x:v>
      </x:c>
      <x:c r="H119" s="9" t="n">
        <x:f>IF(ISNUMBER('原始字段'!D255),'原始字段'!D255,"n.a.")</x:f>
        <x:v>6.6028</x:v>
      </x:c>
      <x:c r="I119" s="9" t="n">
        <x:f>IF(COUNT(G119:H119)=2,G119*H119/100000000,"n.a.")</x:f>
        <x:v>0</x:v>
      </x:c>
      <x:c r="J119" s="1" t="str">
        <x:v>日频齐全；折算事件未独立核实</x:v>
      </x:c>
    </x:row>
    <x:row r="120" ht="25" customHeight="1">
      <x:c r="A120" s="1" t="str">
        <x:v>沪深300</x:v>
      </x:c>
      <x:c r="B120" s="1" t="str">
        <x:v>510310.SH</x:v>
      </x:c>
      <x:c r="C120" s="1" t="str">
        <x:v>易方达沪深300ETF</x:v>
      </x:c>
      <x:c r="D120" s="7" t="d">
        <x:v>2026-06-02T00:00:00.000Z</x:v>
      </x:c>
      <x:c r="E120" s="8" t="n">
        <x:f>IF(ISNUMBER('原始字段'!C137),'原始字段'!C137,"n.a.")</x:f>
        <x:v>22122644000</x:v>
      </x:c>
      <x:c r="F120" s="8" t="n">
        <x:f>IF(ISNUMBER('原始字段'!C232),'原始字段'!C232,"n.a.")</x:f>
        <x:v>22100144000</x:v>
      </x:c>
      <x:c r="G120" s="8" t="n">
        <x:f>IF(COUNT(E120:F120)=2,F120-E120,"n.a.")</x:f>
        <x:v>-22500000</x:v>
      </x:c>
      <x:c r="H120" s="9" t="n">
        <x:f>IF(ISNUMBER('原始字段'!D232),'原始字段'!D232,"n.a.")</x:f>
        <x:v>4.7799</x:v>
      </x:c>
      <x:c r="I120" s="9" t="n">
        <x:f>IF(COUNT(G120:H120)=2,G120*H120/100000000,"n.a.")</x:f>
        <x:v>-1.0754774999999999</x:v>
      </x:c>
      <x:c r="J120" s="1" t="str">
        <x:v>日频齐全；折算事件未独立核实</x:v>
      </x:c>
    </x:row>
    <x:row r="121" ht="25" customHeight="1">
      <x:c r="A121" s="1" t="str">
        <x:v>沪深300</x:v>
      </x:c>
      <x:c r="B121" s="1" t="str">
        <x:v>159330.SZ</x:v>
      </x:c>
      <x:c r="C121" s="1" t="str">
        <x:v>东财沪深300ETF</x:v>
      </x:c>
      <x:c r="D121" s="7" t="d">
        <x:v>2026-06-02T00:00:00.000Z</x:v>
      </x:c>
      <x:c r="E121" s="8" t="n">
        <x:f>IF(ISNUMBER('原始字段'!C103),'原始字段'!C103,"n.a.")</x:f>
        <x:v>302801009</x:v>
      </x:c>
      <x:c r="F121" s="8" t="n">
        <x:f>IF(ISNUMBER('原始字段'!C198),'原始字段'!C198,"n.a.")</x:f>
        <x:v>305801009</x:v>
      </x:c>
      <x:c r="G121" s="8" t="n">
        <x:f>IF(COUNT(E121:F121)=2,F121-E121,"n.a.")</x:f>
        <x:v>3000000</x:v>
      </x:c>
      <x:c r="H121" s="9" t="n">
        <x:f>IF(ISNUMBER('原始字段'!D198),'原始字段'!D198,"n.a.")</x:f>
        <x:v>1.52</x:v>
      </x:c>
      <x:c r="I121" s="9" t="n">
        <x:f>IF(COUNT(G121:H121)=2,G121*H121/100000000,"n.a.")</x:f>
        <x:v>0.0456</x:v>
      </x:c>
      <x:c r="J121" s="1" t="str">
        <x:v>日频齐全；折算事件未独立核实</x:v>
      </x:c>
    </x:row>
    <x:row r="122" ht="25" customHeight="1">
      <x:c r="A122" s="1" t="str">
        <x:v>沪深300</x:v>
      </x:c>
      <x:c r="B122" s="1" t="str">
        <x:v>510390.SH</x:v>
      </x:c>
      <x:c r="C122" s="1" t="str">
        <x:v>平安沪深300ETF</x:v>
      </x:c>
      <x:c r="D122" s="7" t="d">
        <x:v>2026-06-02T00:00:00.000Z</x:v>
      </x:c>
      <x:c r="E122" s="8" t="n">
        <x:f>IF(ISNUMBER('原始字段'!C144),'原始字段'!C144,"n.a.")</x:f>
        <x:v>111350000</x:v>
      </x:c>
      <x:c r="F122" s="8" t="n">
        <x:f>IF(ISNUMBER('原始字段'!C239),'原始字段'!C239,"n.a.")</x:f>
        <x:v>111350000</x:v>
      </x:c>
      <x:c r="G122" s="8" t="n">
        <x:f>IF(COUNT(E122:F122)=2,F122-E122,"n.a.")</x:f>
        <x:v>0</x:v>
      </x:c>
      <x:c r="H122" s="9" t="n">
        <x:f>IF(ISNUMBER('原始字段'!D239),'原始字段'!D239,"n.a.")</x:f>
        <x:v>5.5405</x:v>
      </x:c>
      <x:c r="I122" s="9" t="n">
        <x:f>IF(COUNT(G122:H122)=2,G122*H122/100000000,"n.a.")</x:f>
        <x:v>0</x:v>
      </x:c>
      <x:c r="J122" s="1" t="str">
        <x:v>日频齐全；折算事件未独立核实</x:v>
      </x:c>
    </x:row>
    <x:row r="123" ht="25" customHeight="1">
      <x:c r="A123" s="1" t="str">
        <x:v>沪深300</x:v>
      </x:c>
      <x:c r="B123" s="1" t="str">
        <x:v>515390.SH</x:v>
      </x:c>
      <x:c r="C123" s="1" t="str">
        <x:v>华安沪深300ETF</x:v>
      </x:c>
      <x:c r="D123" s="7" t="d">
        <x:v>2026-06-02T00:00:00.000Z</x:v>
      </x:c>
      <x:c r="E123" s="8" t="n">
        <x:f>IF(ISNUMBER('原始字段'!C163),'原始字段'!C163,"n.a.")</x:f>
        <x:v>866683000</x:v>
      </x:c>
      <x:c r="F123" s="8" t="n">
        <x:f>IF(ISNUMBER('原始字段'!C258),'原始字段'!C258,"n.a.")</x:f>
        <x:v>866683000</x:v>
      </x:c>
      <x:c r="G123" s="8" t="n">
        <x:f>IF(COUNT(E123:F123)=2,F123-E123,"n.a.")</x:f>
        <x:v>0</x:v>
      </x:c>
      <x:c r="H123" s="9" t="n">
        <x:f>IF(ISNUMBER('原始字段'!D258),'原始字段'!D258,"n.a.")</x:f>
        <x:v>1.4318</x:v>
      </x:c>
      <x:c r="I123" s="9" t="n">
        <x:f>IF(COUNT(G123:H123)=2,G123*H123/100000000,"n.a.")</x:f>
        <x:v>0</x:v>
      </x:c>
      <x:c r="J123" s="1" t="str">
        <x:v>日频齐全；折算事件未独立核实</x:v>
      </x:c>
    </x:row>
    <x:row r="124" ht="25" customHeight="1">
      <x:c r="A124" s="1" t="str">
        <x:v>沪深300</x:v>
      </x:c>
      <x:c r="B124" s="1" t="str">
        <x:v>515130.SH</x:v>
      </x:c>
      <x:c r="C124" s="1" t="str">
        <x:v>博时沪深300ETF</x:v>
      </x:c>
      <x:c r="D124" s="7" t="d">
        <x:v>2026-06-02T00:00:00.000Z</x:v>
      </x:c>
      <x:c r="E124" s="8" t="n">
        <x:f>IF(ISNUMBER('原始字段'!C156),'原始字段'!C156,"n.a.")</x:f>
        <x:v>70463200</x:v>
      </x:c>
      <x:c r="F124" s="8" t="n">
        <x:f>IF(ISNUMBER('原始字段'!C251),'原始字段'!C251,"n.a.")</x:f>
        <x:v>70463200</x:v>
      </x:c>
      <x:c r="G124" s="8" t="n">
        <x:f>IF(COUNT(E124:F124)=2,F124-E124,"n.a.")</x:f>
        <x:v>0</x:v>
      </x:c>
      <x:c r="H124" s="9" t="n">
        <x:f>IF(ISNUMBER('原始字段'!D251),'原始字段'!D251,"n.a.")</x:f>
        <x:v>1.6242</x:v>
      </x:c>
      <x:c r="I124" s="9" t="n">
        <x:f>IF(COUNT(G124:H124)=2,G124*H124/100000000,"n.a.")</x:f>
        <x:v>0</x:v>
      </x:c>
      <x:c r="J124" s="1" t="str">
        <x:v>日频齐全；折算事件未独立核实</x:v>
      </x:c>
    </x:row>
    <x:row r="125" ht="25" customHeight="1">
      <x:c r="A125" s="1" t="str">
        <x:v>中证500</x:v>
      </x:c>
      <x:c r="B125" s="1" t="str">
        <x:v>510530.SH</x:v>
      </x:c>
      <x:c r="C125" s="1" t="str">
        <x:v>工银中证500ETF</x:v>
      </x:c>
      <x:c r="D125" s="7" t="d">
        <x:v>2026-06-02T00:00:00.000Z</x:v>
      </x:c>
      <x:c r="E125" s="8" t="n">
        <x:f>IF(ISNUMBER('原始字段'!C147),'原始字段'!C147,"n.a.")</x:f>
        <x:v>45479400</x:v>
      </x:c>
      <x:c r="F125" s="8" t="n">
        <x:f>IF(ISNUMBER('原始字段'!C242),'原始字段'!C242,"n.a.")</x:f>
        <x:v>45479400</x:v>
      </x:c>
      <x:c r="G125" s="8" t="n">
        <x:f>IF(COUNT(E125:F125)=2,F125-E125,"n.a.")</x:f>
        <x:v>0</x:v>
      </x:c>
      <x:c r="H125" s="9" t="n">
        <x:f>IF(ISNUMBER('原始字段'!D242),'原始字段'!D242,"n.a.")</x:f>
        <x:v>9.1647</x:v>
      </x:c>
      <x:c r="I125" s="9" t="n">
        <x:f>IF(COUNT(G125:H125)=2,G125*H125/100000000,"n.a.")</x:f>
        <x:v>0</x:v>
      </x:c>
      <x:c r="J125" s="1" t="str">
        <x:v>日频齐全；折算事件未独立核实</x:v>
      </x:c>
    </x:row>
    <x:row r="126" ht="25" customHeight="1">
      <x:c r="A126" s="1" t="str">
        <x:v>中证500</x:v>
      </x:c>
      <x:c r="B126" s="1" t="str">
        <x:v>510580.SH</x:v>
      </x:c>
      <x:c r="C126" s="1" t="str">
        <x:v>易方达中证500ETF</x:v>
      </x:c>
      <x:c r="D126" s="7" t="d">
        <x:v>2026-06-02T00:00:00.000Z</x:v>
      </x:c>
      <x:c r="E126" s="8" t="n">
        <x:f>IF(ISNUMBER('原始字段'!C151),'原始字段'!C151,"n.a.")</x:f>
        <x:v>974168300</x:v>
      </x:c>
      <x:c r="F126" s="8" t="n">
        <x:f>IF(ISNUMBER('原始字段'!C246),'原始字段'!C246,"n.a.")</x:f>
        <x:v>974168300</x:v>
      </x:c>
      <x:c r="G126" s="8" t="n">
        <x:f>IF(COUNT(E126:F126)=2,F126-E126,"n.a.")</x:f>
        <x:v>0</x:v>
      </x:c>
      <x:c r="H126" s="9" t="n">
        <x:f>IF(ISNUMBER('原始字段'!D246),'原始字段'!D246,"n.a.")</x:f>
        <x:v>4.3177</x:v>
      </x:c>
      <x:c r="I126" s="9" t="n">
        <x:f>IF(COUNT(G126:H126)=2,G126*H126/100000000,"n.a.")</x:f>
        <x:v>0</x:v>
      </x:c>
      <x:c r="J126" s="1" t="str">
        <x:v>日频齐全；折算事件未独立核实</x:v>
      </x:c>
    </x:row>
    <x:row r="127" ht="25" customHeight="1">
      <x:c r="A127" s="1" t="str">
        <x:v>中证500</x:v>
      </x:c>
      <x:c r="B127" s="1" t="str">
        <x:v>159922.SZ</x:v>
      </x:c>
      <x:c r="C127" s="1" t="str">
        <x:v>嘉实中证500ETF</x:v>
      </x:c>
      <x:c r="D127" s="7" t="d">
        <x:v>2026-06-02T00:00:00.000Z</x:v>
      </x:c>
      <x:c r="E127" s="8" t="n">
        <x:f>IF(ISNUMBER('原始字段'!C123),'原始字段'!C123,"n.a.")</x:f>
        <x:v>2238676765</x:v>
      </x:c>
      <x:c r="F127" s="8" t="n">
        <x:f>IF(ISNUMBER('原始字段'!C218),'原始字段'!C218,"n.a.")</x:f>
        <x:v>2243676765</x:v>
      </x:c>
      <x:c r="G127" s="8" t="n">
        <x:f>IF(COUNT(E127:F127)=2,F127-E127,"n.a.")</x:f>
        <x:v>5000000</x:v>
      </x:c>
      <x:c r="H127" s="9" t="n">
        <x:f>IF(ISNUMBER('原始字段'!D218),'原始字段'!D218,"n.a.")</x:f>
        <x:v>3.346</x:v>
      </x:c>
      <x:c r="I127" s="9" t="n">
        <x:f>IF(COUNT(G127:H127)=2,G127*H127/100000000,"n.a.")</x:f>
        <x:v>0.1673</x:v>
      </x:c>
      <x:c r="J127" s="1" t="str">
        <x:v>日频齐全；折算事件未独立核实</x:v>
      </x:c>
    </x:row>
    <x:row r="128" ht="25" customHeight="1">
      <x:c r="A128" s="1" t="str">
        <x:v>中证500</x:v>
      </x:c>
      <x:c r="B128" s="1" t="str">
        <x:v>563750.SH</x:v>
      </x:c>
      <x:c r="C128" s="1" t="str">
        <x:v>汇添富中证500ETF</x:v>
      </x:c>
      <x:c r="D128" s="7" t="d">
        <x:v>2026-06-02T00:00:00.000Z</x:v>
      </x:c>
      <x:c r="E128" s="8" t="n">
        <x:f>IF(ISNUMBER('原始字段'!C178),'原始字段'!C178,"n.a.")</x:f>
        <x:v>349737000</x:v>
      </x:c>
      <x:c r="F128" s="8" t="n">
        <x:f>IF(ISNUMBER('原始字段'!C273),'原始字段'!C273,"n.a.")</x:f>
        <x:v>349737000</x:v>
      </x:c>
      <x:c r="G128" s="8" t="n">
        <x:f>IF(COUNT(E128:F128)=2,F128-E128,"n.a.")</x:f>
        <x:v>0</x:v>
      </x:c>
      <x:c r="H128" s="9" t="n">
        <x:f>IF(ISNUMBER('原始字段'!D273),'原始字段'!D273,"n.a.")</x:f>
        <x:v>1.1504</x:v>
      </x:c>
      <x:c r="I128" s="9" t="n">
        <x:f>IF(COUNT(G128:H128)=2,G128*H128/100000000,"n.a.")</x:f>
        <x:v>0</x:v>
      </x:c>
      <x:c r="J128" s="1" t="str">
        <x:v>日频齐全；折算事件未独立核实</x:v>
      </x:c>
    </x:row>
    <x:row r="129" ht="25" customHeight="1">
      <x:c r="A129" s="1" t="str">
        <x:v>中证500</x:v>
      </x:c>
      <x:c r="B129" s="1" t="str">
        <x:v>159935.SZ</x:v>
      </x:c>
      <x:c r="C129" s="1" t="str">
        <x:v>景顺长城中证500ETF</x:v>
      </x:c>
      <x:c r="D129" s="7" t="d">
        <x:v>2026-06-02T00:00:00.000Z</x:v>
      </x:c>
      <x:c r="E129" s="8" t="n">
        <x:f>IF(ISNUMBER('原始字段'!C125),'原始字段'!C125,"n.a.")</x:f>
        <x:v>25572956</x:v>
      </x:c>
      <x:c r="F129" s="8" t="n">
        <x:f>IF(ISNUMBER('原始字段'!C220),'原始字段'!C220,"n.a.")</x:f>
        <x:v>25572956</x:v>
      </x:c>
      <x:c r="G129" s="8" t="n">
        <x:f>IF(COUNT(E129:F129)=2,F129-E129,"n.a.")</x:f>
        <x:v>0</x:v>
      </x:c>
      <x:c r="H129" s="9" t="n">
        <x:f>IF(ISNUMBER('原始字段'!D220),'原始字段'!D220,"n.a.")</x:f>
        <x:v>2.6103</x:v>
      </x:c>
      <x:c r="I129" s="9" t="n">
        <x:f>IF(COUNT(G129:H129)=2,G129*H129/100000000,"n.a.")</x:f>
        <x:v>0</x:v>
      </x:c>
      <x:c r="J129" s="1" t="str">
        <x:v>日频齐全；折算事件未独立核实</x:v>
      </x:c>
    </x:row>
    <x:row r="130" ht="25" customHeight="1">
      <x:c r="A130" s="1" t="str">
        <x:v>中证500</x:v>
      </x:c>
      <x:c r="B130" s="1" t="str">
        <x:v>515530.SH</x:v>
      </x:c>
      <x:c r="C130" s="1" t="str">
        <x:v>泰康中证500ETF</x:v>
      </x:c>
      <x:c r="D130" s="7" t="d">
        <x:v>2026-06-02T00:00:00.000Z</x:v>
      </x:c>
      <x:c r="E130" s="8" t="n">
        <x:f>IF(ISNUMBER('原始字段'!C164),'原始字段'!C164,"n.a.")</x:f>
        <x:v>12242700</x:v>
      </x:c>
      <x:c r="F130" s="8" t="n">
        <x:f>IF(ISNUMBER('原始字段'!C259),'原始字段'!C259,"n.a.")</x:f>
        <x:v>12242700</x:v>
      </x:c>
      <x:c r="G130" s="8" t="n">
        <x:f>IF(COUNT(E130:F130)=2,F130-E130,"n.a.")</x:f>
        <x:v>0</x:v>
      </x:c>
      <x:c r="H130" s="9" t="n">
        <x:f>IF(ISNUMBER('原始字段'!D259),'原始字段'!D259,"n.a.")</x:f>
        <x:v>4.541</x:v>
      </x:c>
      <x:c r="I130" s="9" t="n">
        <x:f>IF(COUNT(G130:H130)=2,G130*H130/100000000,"n.a.")</x:f>
        <x:v>0</x:v>
      </x:c>
      <x:c r="J130" s="1" t="str">
        <x:v>日频齐全；折算事件未独立核实</x:v>
      </x:c>
    </x:row>
    <x:row r="131" ht="25" customHeight="1">
      <x:c r="A131" s="1" t="str">
        <x:v>中证500</x:v>
      </x:c>
      <x:c r="B131" s="1" t="str">
        <x:v>510590.SH</x:v>
      </x:c>
      <x:c r="C131" s="1" t="str">
        <x:v>平安中证500ETF</x:v>
      </x:c>
      <x:c r="D131" s="7" t="d">
        <x:v>2026-06-02T00:00:00.000Z</x:v>
      </x:c>
      <x:c r="E131" s="8" t="n">
        <x:f>IF(ISNUMBER('原始字段'!C152),'原始字段'!C152,"n.a.")</x:f>
        <x:v>142786100</x:v>
      </x:c>
      <x:c r="F131" s="8" t="n">
        <x:f>IF(ISNUMBER('原始字段'!C247),'原始字段'!C247,"n.a.")</x:f>
        <x:v>142786100</x:v>
      </x:c>
      <x:c r="G131" s="8" t="n">
        <x:f>IF(COUNT(E131:F131)=2,F131-E131,"n.a.")</x:f>
        <x:v>0</x:v>
      </x:c>
      <x:c r="H131" s="9" t="n">
        <x:f>IF(ISNUMBER('原始字段'!D247),'原始字段'!D247,"n.a.")</x:f>
        <x:v>8.8922</x:v>
      </x:c>
      <x:c r="I131" s="9" t="n">
        <x:f>IF(COUNT(G131:H131)=2,G131*H131/100000000,"n.a.")</x:f>
        <x:v>0</x:v>
      </x:c>
      <x:c r="J131" s="1" t="str">
        <x:v>日频齐全；折算事件未独立核实</x:v>
      </x:c>
    </x:row>
    <x:row r="132" ht="25" customHeight="1">
      <x:c r="A132" s="1" t="str">
        <x:v>中证500</x:v>
      </x:c>
      <x:c r="B132" s="1" t="str">
        <x:v>515190.SH</x:v>
      </x:c>
      <x:c r="C132" s="1" t="str">
        <x:v>中银证券中证500ETF</x:v>
      </x:c>
      <x:c r="D132" s="7" t="d">
        <x:v>2026-06-02T00:00:00.000Z</x:v>
      </x:c>
      <x:c r="E132" s="8" t="n">
        <x:f>IF(ISNUMBER('原始字段'!C157),'原始字段'!C157,"n.a.")</x:f>
        <x:v>317466100</x:v>
      </x:c>
      <x:c r="F132" s="8" t="n">
        <x:f>IF(ISNUMBER('原始字段'!C252),'原始字段'!C252,"n.a.")</x:f>
        <x:v>317466100</x:v>
      </x:c>
      <x:c r="G132" s="8" t="n">
        <x:f>IF(COUNT(E132:F132)=2,F132-E132,"n.a.")</x:f>
        <x:v>0</x:v>
      </x:c>
      <x:c r="H132" s="9" t="n">
        <x:f>IF(ISNUMBER('原始字段'!D252),'原始字段'!D252,"n.a.")</x:f>
        <x:v>1.7344</x:v>
      </x:c>
      <x:c r="I132" s="9" t="n">
        <x:f>IF(COUNT(G132:H132)=2,G132*H132/100000000,"n.a.")</x:f>
        <x:v>0</x:v>
      </x:c>
      <x:c r="J132" s="1" t="str">
        <x:v>日频齐全；折算事件未独立核实</x:v>
      </x:c>
    </x:row>
    <x:row r="133" ht="25" customHeight="1">
      <x:c r="A133" s="1" t="str">
        <x:v>中证500</x:v>
      </x:c>
      <x:c r="B133" s="1" t="str">
        <x:v>159820.SZ</x:v>
      </x:c>
      <x:c r="C133" s="1" t="str">
        <x:v>天弘中证500ETF</x:v>
      </x:c>
      <x:c r="D133" s="7" t="d">
        <x:v>2026-06-02T00:00:00.000Z</x:v>
      </x:c>
      <x:c r="E133" s="8" t="n">
        <x:f>IF(ISNUMBER('原始字段'!C117),'原始字段'!C117,"n.a.")</x:f>
        <x:v>1316408470</x:v>
      </x:c>
      <x:c r="F133" s="8" t="n">
        <x:f>IF(ISNUMBER('原始字段'!C212),'原始字段'!C212,"n.a.")</x:f>
        <x:v>1311408470</x:v>
      </x:c>
      <x:c r="G133" s="8" t="n">
        <x:f>IF(COUNT(E133:F133)=2,F133-E133,"n.a.")</x:f>
        <x:v>-5000000</x:v>
      </x:c>
      <x:c r="H133" s="9" t="n">
        <x:f>IF(ISNUMBER('原始字段'!D212),'原始字段'!D212,"n.a.")</x:f>
        <x:v>1.4262</x:v>
      </x:c>
      <x:c r="I133" s="9" t="n">
        <x:f>IF(COUNT(G133:H133)=2,G133*H133/100000000,"n.a.")</x:f>
        <x:v>-0.07131</x:v>
      </x:c>
      <x:c r="J133" s="1" t="str">
        <x:v>日频齐全；折算事件未独立核实</x:v>
      </x:c>
    </x:row>
    <x:row r="134" ht="25" customHeight="1">
      <x:c r="A134" s="1" t="str">
        <x:v>中证500</x:v>
      </x:c>
      <x:c r="B134" s="1" t="str">
        <x:v>159337.SZ</x:v>
      </x:c>
      <x:c r="C134" s="1" t="str">
        <x:v>东财中证500ETF</x:v>
      </x:c>
      <x:c r="D134" s="7" t="d">
        <x:v>2026-06-02T00:00:00.000Z</x:v>
      </x:c>
      <x:c r="E134" s="8" t="n">
        <x:f>IF(ISNUMBER('原始字段'!C104),'原始字段'!C104,"n.a.")</x:f>
        <x:v>249710611</x:v>
      </x:c>
      <x:c r="F134" s="8" t="n">
        <x:f>IF(ISNUMBER('原始字段'!C199),'原始字段'!C199,"n.a.")</x:f>
        <x:v>251710611</x:v>
      </x:c>
      <x:c r="G134" s="8" t="n">
        <x:f>IF(COUNT(E134:F134)=2,F134-E134,"n.a.")</x:f>
        <x:v>2000000</x:v>
      </x:c>
      <x:c r="H134" s="9" t="n">
        <x:f>IF(ISNUMBER('原始字段'!D199),'原始字段'!D199,"n.a.")</x:f>
        <x:v>1.8803</x:v>
      </x:c>
      <x:c r="I134" s="9" t="n">
        <x:f>IF(COUNT(G134:H134)=2,G134*H134/100000000,"n.a.")</x:f>
        <x:v>0.037606</x:v>
      </x:c>
      <x:c r="J134" s="1" t="str">
        <x:v>日频齐全；折算事件未独立核实</x:v>
      </x:c>
    </x:row>
    <x:row r="135" ht="25" customHeight="1">
      <x:c r="A135" s="1" t="str">
        <x:v>中证500</x:v>
      </x:c>
      <x:c r="B135" s="1" t="str">
        <x:v>510500.SH</x:v>
      </x:c>
      <x:c r="C135" s="1" t="str">
        <x:v>南方中证500ETF</x:v>
      </x:c>
      <x:c r="D135" s="7" t="d">
        <x:v>2026-06-02T00:00:00.000Z</x:v>
      </x:c>
      <x:c r="E135" s="8" t="n">
        <x:f>IF(ISNUMBER('原始字段'!C145),'原始字段'!C145,"n.a.")</x:f>
        <x:v>4585768600</x:v>
      </x:c>
      <x:c r="F135" s="8" t="n">
        <x:f>IF(ISNUMBER('原始字段'!C240),'原始字段'!C240,"n.a.")</x:f>
        <x:v>4742968600</x:v>
      </x:c>
      <x:c r="G135" s="8" t="n">
        <x:f>IF(COUNT(E135:F135)=2,F135-E135,"n.a.")</x:f>
        <x:v>157200000</x:v>
      </x:c>
      <x:c r="H135" s="9" t="n">
        <x:f>IF(ISNUMBER('原始字段'!D240),'原始字段'!D240,"n.a.")</x:f>
        <x:v>8.4133</x:v>
      </x:c>
      <x:c r="I135" s="9" t="n">
        <x:f>IF(COUNT(G135:H135)=2,G135*H135/100000000,"n.a.")</x:f>
        <x:v>13.2257076</x:v>
      </x:c>
      <x:c r="J135" s="1" t="str">
        <x:v>日频齐全；折算事件未独立核实</x:v>
      </x:c>
    </x:row>
    <x:row r="136" ht="25" customHeight="1">
      <x:c r="A136" s="1" t="str">
        <x:v>中证500</x:v>
      </x:c>
      <x:c r="B136" s="1" t="str">
        <x:v>159968.SZ</x:v>
      </x:c>
      <x:c r="C136" s="1" t="str">
        <x:v>博时中证500ETF</x:v>
      </x:c>
      <x:c r="D136" s="7" t="d">
        <x:v>2026-06-02T00:00:00.000Z</x:v>
      </x:c>
      <x:c r="E136" s="8" t="n">
        <x:f>IF(ISNUMBER('原始字段'!C132),'原始字段'!C132,"n.a.")</x:f>
        <x:v>60895098</x:v>
      </x:c>
      <x:c r="F136" s="8" t="n">
        <x:f>IF(ISNUMBER('原始字段'!C227),'原始字段'!C227,"n.a.")</x:f>
        <x:v>62095098</x:v>
      </x:c>
      <x:c r="G136" s="8" t="n">
        <x:f>IF(COUNT(E136:F136)=2,F136-E136,"n.a.")</x:f>
        <x:v>1200000</x:v>
      </x:c>
      <x:c r="H136" s="9" t="n">
        <x:f>IF(ISNUMBER('原始字段'!D227),'原始字段'!D227,"n.a.")</x:f>
        <x:v>10.7307</x:v>
      </x:c>
      <x:c r="I136" s="9" t="n">
        <x:f>IF(COUNT(G136:H136)=2,G136*H136/100000000,"n.a.")</x:f>
        <x:v>0.1287684</x:v>
      </x:c>
      <x:c r="J136" s="1" t="str">
        <x:v>日频齐全；折算事件未独立核实</x:v>
      </x:c>
    </x:row>
    <x:row r="137" ht="25" customHeight="1">
      <x:c r="A137" s="1" t="str">
        <x:v>中证500</x:v>
      </x:c>
      <x:c r="B137" s="1" t="str">
        <x:v>561350.SH</x:v>
      </x:c>
      <x:c r="C137" s="1" t="str">
        <x:v>国泰中证500ETF</x:v>
      </x:c>
      <x:c r="D137" s="7" t="d">
        <x:v>2026-06-02T00:00:00.000Z</x:v>
      </x:c>
      <x:c r="E137" s="8" t="n">
        <x:f>IF(ISNUMBER('原始字段'!C171),'原始字段'!C171,"n.a.")</x:f>
        <x:v>67700000</x:v>
      </x:c>
      <x:c r="F137" s="8" t="n">
        <x:f>IF(ISNUMBER('原始字段'!C266),'原始字段'!C266,"n.a.")</x:f>
        <x:v>67700000</x:v>
      </x:c>
      <x:c r="G137" s="8" t="n">
        <x:f>IF(COUNT(E137:F137)=2,F137-E137,"n.a.")</x:f>
        <x:v>0</x:v>
      </x:c>
      <x:c r="H137" s="9" t="n">
        <x:f>IF(ISNUMBER('原始字段'!D266),'原始字段'!D266,"n.a.")</x:f>
        <x:v>1.3113</x:v>
      </x:c>
      <x:c r="I137" s="9" t="n">
        <x:f>IF(COUNT(G137:H137)=2,G137*H137/100000000,"n.a.")</x:f>
        <x:v>0</x:v>
      </x:c>
      <x:c r="J137" s="1" t="str">
        <x:v>日频齐全；折算事件未独立核实</x:v>
      </x:c>
    </x:row>
    <x:row r="138" ht="25" customHeight="1">
      <x:c r="A138" s="1" t="str">
        <x:v>中证500</x:v>
      </x:c>
      <x:c r="B138" s="1" t="str">
        <x:v>512500.SH</x:v>
      </x:c>
      <x:c r="C138" s="1" t="str">
        <x:v>华夏中证500ETF</x:v>
      </x:c>
      <x:c r="D138" s="7" t="d">
        <x:v>2026-06-02T00:00:00.000Z</x:v>
      </x:c>
      <x:c r="E138" s="8" t="n">
        <x:f>IF(ISNUMBER('原始字段'!C154),'原始字段'!C154,"n.a.")</x:f>
        <x:v>1631208800</x:v>
      </x:c>
      <x:c r="F138" s="8" t="n">
        <x:f>IF(ISNUMBER('原始字段'!C249),'原始字段'!C249,"n.a.")</x:f>
        <x:v>1632808800</x:v>
      </x:c>
      <x:c r="G138" s="8" t="n">
        <x:f>IF(COUNT(E138:F138)=2,F138-E138,"n.a.")</x:f>
        <x:v>1600000</x:v>
      </x:c>
      <x:c r="H138" s="9" t="n">
        <x:f>IF(ISNUMBER('原始字段'!D249),'原始字段'!D249,"n.a.")</x:f>
        <x:v>4.66</x:v>
      </x:c>
      <x:c r="I138" s="9" t="n">
        <x:f>IF(COUNT(G138:H138)=2,G138*H138/100000000,"n.a.")</x:f>
        <x:v>0.07456</x:v>
      </x:c>
      <x:c r="J138" s="1" t="str">
        <x:v>日频齐全；折算事件未独立核实</x:v>
      </x:c>
    </x:row>
    <x:row r="139" ht="25" customHeight="1">
      <x:c r="A139" s="1" t="str">
        <x:v>中证500</x:v>
      </x:c>
      <x:c r="B139" s="1" t="str">
        <x:v>510550.SH</x:v>
      </x:c>
      <x:c r="C139" s="1" t="str">
        <x:v>方正富邦中证500ETF</x:v>
      </x:c>
      <x:c r="D139" s="7" t="d">
        <x:v>2026-06-02T00:00:00.000Z</x:v>
      </x:c>
      <x:c r="E139" s="8" t="n">
        <x:f>IF(ISNUMBER('原始字段'!C148),'原始字段'!C148,"n.a.")</x:f>
        <x:v>23743300</x:v>
      </x:c>
      <x:c r="F139" s="8" t="n">
        <x:f>IF(ISNUMBER('原始字段'!C243),'原始字段'!C243,"n.a.")</x:f>
        <x:v>23743300</x:v>
      </x:c>
      <x:c r="G139" s="8" t="n">
        <x:f>IF(COUNT(E139:F139)=2,F139-E139,"n.a.")</x:f>
        <x:v>0</x:v>
      </x:c>
      <x:c r="H139" s="9" t="n">
        <x:f>IF(ISNUMBER('原始字段'!D243),'原始字段'!D243,"n.a.")</x:f>
        <x:v>2.1223</x:v>
      </x:c>
      <x:c r="I139" s="9" t="n">
        <x:f>IF(COUNT(G139:H139)=2,G139*H139/100000000,"n.a.")</x:f>
        <x:v>0</x:v>
      </x:c>
      <x:c r="J139" s="1" t="str">
        <x:v>日频齐全；折算事件未独立核实</x:v>
      </x:c>
    </x:row>
    <x:row r="140" ht="25" customHeight="1">
      <x:c r="A140" s="1" t="str">
        <x:v>中证500</x:v>
      </x:c>
      <x:c r="B140" s="1" t="str">
        <x:v>510510.SH</x:v>
      </x:c>
      <x:c r="C140" s="1" t="str">
        <x:v>广发中证500ETF</x:v>
      </x:c>
      <x:c r="D140" s="7" t="d">
        <x:v>2026-06-02T00:00:00.000Z</x:v>
      </x:c>
      <x:c r="E140" s="8" t="n">
        <x:f>IF(ISNUMBER('原始字段'!C146),'原始字段'!C146,"n.a.")</x:f>
        <x:v>841038300</x:v>
      </x:c>
      <x:c r="F140" s="8" t="n">
        <x:f>IF(ISNUMBER('原始字段'!C241),'原始字段'!C241,"n.a.")</x:f>
        <x:v>841038300</x:v>
      </x:c>
      <x:c r="G140" s="8" t="n">
        <x:f>IF(COUNT(E140:F140)=2,F140-E140,"n.a.")</x:f>
        <x:v>0</x:v>
      </x:c>
      <x:c r="H140" s="9" t="n">
        <x:f>IF(ISNUMBER('原始字段'!D241),'原始字段'!D241,"n.a.")</x:f>
        <x:v>2.6625</x:v>
      </x:c>
      <x:c r="I140" s="9" t="n">
        <x:f>IF(COUNT(G140:H140)=2,G140*H140/100000000,"n.a.")</x:f>
        <x:v>0</x:v>
      </x:c>
      <x:c r="J140" s="1" t="str">
        <x:v>日频齐全；折算事件未独立核实</x:v>
      </x:c>
    </x:row>
    <x:row r="141" ht="25" customHeight="1">
      <x:c r="A141" s="1" t="str">
        <x:v>中证500</x:v>
      </x:c>
      <x:c r="B141" s="1" t="str">
        <x:v>515550.SH</x:v>
      </x:c>
      <x:c r="C141" s="1" t="str">
        <x:v>国联中证500ETF</x:v>
      </x:c>
      <x:c r="D141" s="7" t="d">
        <x:v>2026-06-02T00:00:00.000Z</x:v>
      </x:c>
      <x:c r="E141" s="8" t="n">
        <x:f>IF(ISNUMBER('原始字段'!C165),'原始字段'!C165,"n.a.")</x:f>
        <x:v>17345700</x:v>
      </x:c>
      <x:c r="F141" s="8" t="n">
        <x:f>IF(ISNUMBER('原始字段'!C260),'原始字段'!C260,"n.a.")</x:f>
        <x:v>17345700</x:v>
      </x:c>
      <x:c r="G141" s="8" t="n">
        <x:f>IF(COUNT(E141:F141)=2,F141-E141,"n.a.")</x:f>
        <x:v>0</x:v>
      </x:c>
      <x:c r="H141" s="9" t="n">
        <x:f>IF(ISNUMBER('原始字段'!D260),'原始字段'!D260,"n.a.")</x:f>
        <x:v>1.8457</x:v>
      </x:c>
      <x:c r="I141" s="9" t="n">
        <x:f>IF(COUNT(G141:H141)=2,G141*H141/100000000,"n.a.")</x:f>
        <x:v>0</x:v>
      </x:c>
      <x:c r="J141" s="1" t="str">
        <x:v>日频齐全；折算事件未独立核实</x:v>
      </x:c>
    </x:row>
    <x:row r="142" ht="25" customHeight="1">
      <x:c r="A142" s="1" t="str">
        <x:v>中证500</x:v>
      </x:c>
      <x:c r="B142" s="1" t="str">
        <x:v>159500.SZ</x:v>
      </x:c>
      <x:c r="C142" s="1" t="str">
        <x:v>富国中证500ETF</x:v>
      </x:c>
      <x:c r="D142" s="7" t="d">
        <x:v>2026-06-02T00:00:00.000Z</x:v>
      </x:c>
      <x:c r="E142" s="8" t="n">
        <x:f>IF(ISNUMBER('原始字段'!C106),'原始字段'!C106,"n.a.")</x:f>
        <x:v>143338865</x:v>
      </x:c>
      <x:c r="F142" s="8" t="n">
        <x:f>IF(ISNUMBER('原始字段'!C201),'原始字段'!C201,"n.a.")</x:f>
        <x:v>143338865</x:v>
      </x:c>
      <x:c r="G142" s="8" t="n">
        <x:f>IF(COUNT(E142:F142)=2,F142-E142,"n.a.")</x:f>
        <x:v>0</x:v>
      </x:c>
      <x:c r="H142" s="9" t="n">
        <x:f>IF(ISNUMBER('原始字段'!D201),'原始字段'!D201,"n.a.")</x:f>
        <x:v>1.2288</x:v>
      </x:c>
      <x:c r="I142" s="9" t="n">
        <x:f>IF(COUNT(G142:H142)=2,G142*H142/100000000,"n.a.")</x:f>
        <x:v>0</x:v>
      </x:c>
      <x:c r="J142" s="1" t="str">
        <x:v>日频齐全；折算事件未独立核实</x:v>
      </x:c>
    </x:row>
    <x:row r="143" ht="25" customHeight="1">
      <x:c r="A143" s="1" t="str">
        <x:v>中证500</x:v>
      </x:c>
      <x:c r="B143" s="1" t="str">
        <x:v>512510.SH</x:v>
      </x:c>
      <x:c r="C143" s="1" t="str">
        <x:v>华泰柏瑞中证500ETF</x:v>
      </x:c>
      <x:c r="D143" s="7" t="d">
        <x:v>2026-06-02T00:00:00.000Z</x:v>
      </x:c>
      <x:c r="E143" s="8" t="n">
        <x:f>IF(ISNUMBER('原始字段'!C155),'原始字段'!C155,"n.a.")</x:f>
        <x:v>416929800</x:v>
      </x:c>
      <x:c r="F143" s="8" t="n">
        <x:f>IF(ISNUMBER('原始字段'!C250),'原始字段'!C250,"n.a.")</x:f>
        <x:v>416929800</x:v>
      </x:c>
      <x:c r="G143" s="8" t="n">
        <x:f>IF(COUNT(E143:F143)=2,F143-E143,"n.a.")</x:f>
        <x:v>0</x:v>
      </x:c>
      <x:c r="H143" s="9" t="n">
        <x:f>IF(ISNUMBER('原始字段'!D250),'原始字段'!D250,"n.a.")</x:f>
        <x:v>2.4548</x:v>
      </x:c>
      <x:c r="I143" s="9" t="n">
        <x:f>IF(COUNT(G143:H143)=2,G143*H143/100000000,"n.a.")</x:f>
        <x:v>0</x:v>
      </x:c>
      <x:c r="J143" s="1" t="str">
        <x:v>日频齐全；折算事件未独立核实</x:v>
      </x:c>
    </x:row>
    <x:row r="144" ht="25" customHeight="1">
      <x:c r="A144" s="1" t="str">
        <x:v>中证500</x:v>
      </x:c>
      <x:c r="B144" s="1" t="str">
        <x:v>510570.SH</x:v>
      </x:c>
      <x:c r="C144" s="1" t="str">
        <x:v>兴业中证500ETF</x:v>
      </x:c>
      <x:c r="D144" s="7" t="d">
        <x:v>2026-06-02T00:00:00.000Z</x:v>
      </x:c>
      <x:c r="E144" s="8" t="n">
        <x:f>IF(ISNUMBER('原始字段'!C150),'原始字段'!C150,"n.a.")</x:f>
        <x:v>45560600</x:v>
      </x:c>
      <x:c r="F144" s="8" t="n">
        <x:f>IF(ISNUMBER('原始字段'!C245),'原始字段'!C245,"n.a.")</x:f>
        <x:v>45560600</x:v>
      </x:c>
      <x:c r="G144" s="8" t="n">
        <x:f>IF(COUNT(E144:F144)=2,F144-E144,"n.a.")</x:f>
        <x:v>0</x:v>
      </x:c>
      <x:c r="H144" s="9" t="n">
        <x:f>IF(ISNUMBER('原始字段'!D245),'原始字段'!D245,"n.a.")</x:f>
        <x:v>1.3043</x:v>
      </x:c>
      <x:c r="I144" s="9" t="n">
        <x:f>IF(COUNT(G144:H144)=2,G144*H144/100000000,"n.a.")</x:f>
        <x:v>0</x:v>
      </x:c>
      <x:c r="J144" s="1" t="str">
        <x:v>日频齐全；折算事件未独立核实</x:v>
      </x:c>
    </x:row>
    <x:row r="145" ht="25" customHeight="1">
      <x:c r="A145" s="1" t="str">
        <x:v>中证500</x:v>
      </x:c>
      <x:c r="B145" s="1" t="str">
        <x:v>510560.SH</x:v>
      </x:c>
      <x:c r="C145" s="1" t="str">
        <x:v>国寿安保中证500ETF</x:v>
      </x:c>
      <x:c r="D145" s="7" t="d">
        <x:v>2026-06-02T00:00:00.000Z</x:v>
      </x:c>
      <x:c r="E145" s="8" t="n">
        <x:f>IF(ISNUMBER('原始字段'!C149),'原始字段'!C149,"n.a.")</x:f>
        <x:v>62318700</x:v>
      </x:c>
      <x:c r="F145" s="8" t="n">
        <x:f>IF(ISNUMBER('原始字段'!C244),'原始字段'!C244,"n.a.")</x:f>
        <x:v>62318700</x:v>
      </x:c>
      <x:c r="G145" s="8" t="n">
        <x:f>IF(COUNT(E145:F145)=2,F145-E145,"n.a.")</x:f>
        <x:v>0</x:v>
      </x:c>
      <x:c r="H145" s="9" t="n">
        <x:f>IF(ISNUMBER('原始字段'!D244),'原始字段'!D244,"n.a.")</x:f>
        <x:v>2.0468</x:v>
      </x:c>
      <x:c r="I145" s="9" t="n">
        <x:f>IF(COUNT(G145:H145)=2,G145*H145/100000000,"n.a.")</x:f>
        <x:v>0</x:v>
      </x:c>
      <x:c r="J145" s="1" t="str">
        <x:v>日频齐全；折算事件未独立核实</x:v>
      </x:c>
    </x:row>
    <x:row r="146" ht="25" customHeight="1">
      <x:c r="A146" s="1" t="str">
        <x:v>中证500</x:v>
      </x:c>
      <x:c r="B146" s="1" t="str">
        <x:v>159982.SZ</x:v>
      </x:c>
      <x:c r="C146" s="1" t="str">
        <x:v>鹏华中证500ETF</x:v>
      </x:c>
      <x:c r="D146" s="7" t="d">
        <x:v>2026-06-02T00:00:00.000Z</x:v>
      </x:c>
      <x:c r="E146" s="8" t="n">
        <x:f>IF(ISNUMBER('原始字段'!C135),'原始字段'!C135,"n.a.")</x:f>
        <x:v>136211253</x:v>
      </x:c>
      <x:c r="F146" s="8" t="n">
        <x:f>IF(ISNUMBER('原始字段'!C230),'原始字段'!C230,"n.a.")</x:f>
        <x:v>136211253</x:v>
      </x:c>
      <x:c r="G146" s="8" t="n">
        <x:f>IF(COUNT(E146:F146)=2,F146-E146,"n.a.")</x:f>
        <x:v>0</x:v>
      </x:c>
      <x:c r="H146" s="9" t="n">
        <x:f>IF(ISNUMBER('原始字段'!D230),'原始字段'!D230,"n.a.")</x:f>
        <x:v>2.2016</x:v>
      </x:c>
      <x:c r="I146" s="9" t="n">
        <x:f>IF(COUNT(G146:H146)=2,G146*H146/100000000,"n.a.")</x:f>
        <x:v>0</x:v>
      </x:c>
      <x:c r="J146" s="1" t="str">
        <x:v>日频齐全；折算事件未独立核实</x:v>
      </x:c>
    </x:row>
    <x:row r="147" ht="25" customHeight="1">
      <x:c r="A147" s="1" t="str">
        <x:v>中证1000</x:v>
      </x:c>
      <x:c r="B147" s="1" t="str">
        <x:v>560010.SH</x:v>
      </x:c>
      <x:c r="C147" s="1" t="str">
        <x:v>广发中证1000ETF</x:v>
      </x:c>
      <x:c r="D147" s="7" t="d">
        <x:v>2026-06-02T00:00:00.000Z</x:v>
      </x:c>
      <x:c r="E147" s="8" t="n">
        <x:f>IF(ISNUMBER('原始字段'!C168),'原始字段'!C168,"n.a.")</x:f>
        <x:v>954621700</x:v>
      </x:c>
      <x:c r="F147" s="8" t="n">
        <x:f>IF(ISNUMBER('原始字段'!C263),'原始字段'!C263,"n.a.")</x:f>
        <x:v>1008621700</x:v>
      </x:c>
      <x:c r="G147" s="8" t="n">
        <x:f>IF(COUNT(E147:F147)=2,F147-E147,"n.a.")</x:f>
        <x:v>54000000</x:v>
      </x:c>
      <x:c r="H147" s="9" t="n">
        <x:f>IF(ISNUMBER('原始字段'!D263),'原始字段'!D263,"n.a.")</x:f>
        <x:v>3.4569</x:v>
      </x:c>
      <x:c r="I147" s="9" t="n">
        <x:f>IF(COUNT(G147:H147)=2,G147*H147/100000000,"n.a.")</x:f>
        <x:v>1.866726</x:v>
      </x:c>
      <x:c r="J147" s="1" t="str">
        <x:v>日频齐全；折算事件未独立核实</x:v>
      </x:c>
    </x:row>
    <x:row r="148" ht="25" customHeight="1">
      <x:c r="A148" s="1" t="str">
        <x:v>中证1000</x:v>
      </x:c>
      <x:c r="B148" s="1" t="str">
        <x:v>159845.SZ</x:v>
      </x:c>
      <x:c r="C148" s="1" t="str">
        <x:v>华夏中证1000ETF</x:v>
      </x:c>
      <x:c r="D148" s="7" t="d">
        <x:v>2026-06-02T00:00:00.000Z</x:v>
      </x:c>
      <x:c r="E148" s="8" t="n">
        <x:f>IF(ISNUMBER('原始字段'!C119),'原始字段'!C119,"n.a.")</x:f>
        <x:v>2128425606</x:v>
      </x:c>
      <x:c r="F148" s="8" t="n">
        <x:f>IF(ISNUMBER('原始字段'!C214),'原始字段'!C214,"n.a.")</x:f>
        <x:v>2114425606</x:v>
      </x:c>
      <x:c r="G148" s="8" t="n">
        <x:f>IF(COUNT(E148:F148)=2,F148-E148,"n.a.")</x:f>
        <x:v>-14000000</x:v>
      </x:c>
      <x:c r="H148" s="9" t="n">
        <x:f>IF(ISNUMBER('原始字段'!D214),'原始字段'!D214,"n.a.")</x:f>
        <x:v>3.4688</x:v>
      </x:c>
      <x:c r="I148" s="9" t="n">
        <x:f>IF(COUNT(G148:H148)=2,G148*H148/100000000,"n.a.")</x:f>
        <x:v>-0.485632</x:v>
      </x:c>
      <x:c r="J148" s="1" t="str">
        <x:v>日频齐全；折算事件未独立核实</x:v>
      </x:c>
    </x:row>
    <x:row r="149" ht="25" customHeight="1">
      <x:c r="A149" s="1" t="str">
        <x:v>中证1000</x:v>
      </x:c>
      <x:c r="B149" s="1" t="str">
        <x:v>159633.SZ</x:v>
      </x:c>
      <x:c r="C149" s="1" t="str">
        <x:v>易方达中证1000ETF</x:v>
      </x:c>
      <x:c r="D149" s="7" t="d">
        <x:v>2026-06-02T00:00:00.000Z</x:v>
      </x:c>
      <x:c r="E149" s="8" t="n">
        <x:f>IF(ISNUMBER('原始字段'!C113),'原始字段'!C113,"n.a.")</x:f>
        <x:v>671162658</x:v>
      </x:c>
      <x:c r="F149" s="8" t="n">
        <x:f>IF(ISNUMBER('原始字段'!C208),'原始字段'!C208,"n.a.")</x:f>
        <x:v>687162658</x:v>
      </x:c>
      <x:c r="G149" s="8" t="n">
        <x:f>IF(COUNT(E149:F149)=2,F149-E149,"n.a.")</x:f>
        <x:v>16000000</x:v>
      </x:c>
      <x:c r="H149" s="9" t="n">
        <x:f>IF(ISNUMBER('原始字段'!D208),'原始字段'!D208,"n.a.")</x:f>
        <x:v>3.5467</x:v>
      </x:c>
      <x:c r="I149" s="9" t="n">
        <x:f>IF(COUNT(G149:H149)=2,G149*H149/100000000,"n.a.")</x:f>
        <x:v>0.567472</x:v>
      </x:c>
      <x:c r="J149" s="1" t="str">
        <x:v>日频齐全；折算事件未独立核实</x:v>
      </x:c>
    </x:row>
    <x:row r="150" ht="25" customHeight="1">
      <x:c r="A150" s="1" t="str">
        <x:v>中证1000</x:v>
      </x:c>
      <x:c r="B150" s="1" t="str">
        <x:v>159629.SZ</x:v>
      </x:c>
      <x:c r="C150" s="1" t="str">
        <x:v>富国中证1000ETF</x:v>
      </x:c>
      <x:c r="D150" s="7" t="d">
        <x:v>2026-06-02T00:00:00.000Z</x:v>
      </x:c>
      <x:c r="E150" s="8" t="n">
        <x:f>IF(ISNUMBER('原始字段'!C112),'原始字段'!C112,"n.a.")</x:f>
        <x:v>449252663</x:v>
      </x:c>
      <x:c r="F150" s="8" t="n">
        <x:f>IF(ISNUMBER('原始字段'!C207),'原始字段'!C207,"n.a.")</x:f>
        <x:v>473252663</x:v>
      </x:c>
      <x:c r="G150" s="8" t="n">
        <x:f>IF(COUNT(E150:F150)=2,F150-E150,"n.a.")</x:f>
        <x:v>24000000</x:v>
      </x:c>
      <x:c r="H150" s="9" t="n">
        <x:f>IF(ISNUMBER('原始字段'!D207),'原始字段'!D207,"n.a.")</x:f>
        <x:v>3.4607</x:v>
      </x:c>
      <x:c r="I150" s="9" t="n">
        <x:f>IF(COUNT(G150:H150)=2,G150*H150/100000000,"n.a.")</x:f>
        <x:v>0.830568</x:v>
      </x:c>
      <x:c r="J150" s="1" t="str">
        <x:v>日频齐全；折算事件未独立核实</x:v>
      </x:c>
    </x:row>
    <x:row r="151" ht="25" customHeight="1">
      <x:c r="A151" s="1" t="str">
        <x:v>中证1000</x:v>
      </x:c>
      <x:c r="B151" s="1" t="str">
        <x:v>512100.SH</x:v>
      </x:c>
      <x:c r="C151" s="1" t="str">
        <x:v>南方中证1000ETF</x:v>
      </x:c>
      <x:c r="D151" s="7" t="d">
        <x:v>2026-06-02T00:00:00.000Z</x:v>
      </x:c>
      <x:c r="E151" s="8" t="n">
        <x:f>IF(ISNUMBER('原始字段'!C153),'原始字段'!C153,"n.a.")</x:f>
        <x:v>4435217600</x:v>
      </x:c>
      <x:c r="F151" s="8" t="n">
        <x:f>IF(ISNUMBER('原始字段'!C248),'原始字段'!C248,"n.a.")</x:f>
        <x:v>4513217600</x:v>
      </x:c>
      <x:c r="G151" s="8" t="n">
        <x:f>IF(COUNT(E151:F151)=2,F151-E151,"n.a.")</x:f>
        <x:v>78000000</x:v>
      </x:c>
      <x:c r="H151" s="9" t="n">
        <x:f>IF(ISNUMBER('原始字段'!D248),'原始字段'!D248,"n.a.")</x:f>
        <x:v>3.3712</x:v>
      </x:c>
      <x:c r="I151" s="9" t="n">
        <x:f>IF(COUNT(G151:H151)=2,G151*H151/100000000,"n.a.")</x:f>
        <x:v>2.629536</x:v>
      </x:c>
      <x:c r="J151" s="1" t="str">
        <x:v>日频齐全；折算事件未独立核实</x:v>
      </x:c>
    </x:row>
    <x:row r="152" ht="25" customHeight="1">
      <x:c r="A152" s="1" t="str">
        <x:v>中证1000</x:v>
      </x:c>
      <x:c r="B152" s="1" t="str">
        <x:v>516300.SH</x:v>
      </x:c>
      <x:c r="C152" s="1" t="str">
        <x:v>华泰柏瑞中证1000ETF</x:v>
      </x:c>
      <x:c r="D152" s="7" t="d">
        <x:v>2026-06-02T00:00:00.000Z</x:v>
      </x:c>
      <x:c r="E152" s="8" t="n">
        <x:f>IF(ISNUMBER('原始字段'!C167),'原始字段'!C167,"n.a.")</x:f>
        <x:v>21012600</x:v>
      </x:c>
      <x:c r="F152" s="8" t="n">
        <x:f>IF(ISNUMBER('原始字段'!C262),'原始字段'!C262,"n.a.")</x:f>
        <x:v>25012600</x:v>
      </x:c>
      <x:c r="G152" s="8" t="n">
        <x:f>IF(COUNT(E152:F152)=2,F152-E152,"n.a.")</x:f>
        <x:v>4000000</x:v>
      </x:c>
      <x:c r="H152" s="9" t="n">
        <x:f>IF(ISNUMBER('原始字段'!D262),'原始字段'!D262,"n.a.")</x:f>
        <x:v>3.4739</x:v>
      </x:c>
      <x:c r="I152" s="9" t="n">
        <x:f>IF(COUNT(G152:H152)=2,G152*H152/100000000,"n.a.")</x:f>
        <x:v>0.138956</x:v>
      </x:c>
      <x:c r="J152" s="1" t="str">
        <x:v>日频齐全；折算事件未独立核实</x:v>
      </x:c>
    </x:row>
    <x:row r="153" ht="25" customHeight="1">
      <x:c r="A153" s="1" t="str">
        <x:v>中证1000</x:v>
      </x:c>
      <x:c r="B153" s="1" t="str">
        <x:v>560110.SH</x:v>
      </x:c>
      <x:c r="C153" s="1" t="str">
        <x:v>汇添富中证1000ETF</x:v>
      </x:c>
      <x:c r="D153" s="7" t="d">
        <x:v>2026-06-02T00:00:00.000Z</x:v>
      </x:c>
      <x:c r="E153" s="8" t="n">
        <x:f>IF(ISNUMBER('原始字段'!C169),'原始字段'!C169,"n.a.")</x:f>
        <x:v>157903500</x:v>
      </x:c>
      <x:c r="F153" s="8" t="n">
        <x:f>IF(ISNUMBER('原始字段'!C264),'原始字段'!C264,"n.a.")</x:f>
        <x:v>163903500</x:v>
      </x:c>
      <x:c r="G153" s="8" t="n">
        <x:f>IF(COUNT(E153:F153)=2,F153-E153,"n.a.")</x:f>
        <x:v>6000000</x:v>
      </x:c>
      <x:c r="H153" s="9" t="n">
        <x:f>IF(ISNUMBER('原始字段'!D264),'原始字段'!D264,"n.a.")</x:f>
        <x:v>1.247</x:v>
      </x:c>
      <x:c r="I153" s="9" t="n">
        <x:f>IF(COUNT(G153:H153)=2,G153*H153/100000000,"n.a.")</x:f>
        <x:v>0.07482000000000001</x:v>
      </x:c>
      <x:c r="J153" s="1" t="str">
        <x:v>日频齐全；折算事件未独立核实</x:v>
      </x:c>
    </x:row>
    <x:row r="154" ht="25" customHeight="1">
      <x:c r="A154" s="1" t="str">
        <x:v>中证2000</x:v>
      </x:c>
      <x:c r="B154" s="1" t="str">
        <x:v>159535.SZ</x:v>
      </x:c>
      <x:c r="C154" s="1" t="str">
        <x:v>嘉实中证2000ETF</x:v>
      </x:c>
      <x:c r="D154" s="7" t="d">
        <x:v>2026-06-02T00:00:00.000Z</x:v>
      </x:c>
      <x:c r="E154" s="8" t="n">
        <x:f>IF(ISNUMBER('原始字段'!C110),'原始字段'!C110,"n.a.")</x:f>
        <x:v>16981088</x:v>
      </x:c>
      <x:c r="F154" s="8" t="n">
        <x:f>IF(ISNUMBER('原始字段'!C205),'原始字段'!C205,"n.a.")</x:f>
        <x:v>16981088</x:v>
      </x:c>
      <x:c r="G154" s="8" t="n">
        <x:f>IF(COUNT(E154:F154)=2,F154-E154,"n.a.")</x:f>
        <x:v>0</x:v>
      </x:c>
      <x:c r="H154" s="9" t="n">
        <x:f>IF(ISNUMBER('原始字段'!D205),'原始字段'!D205,"n.a.")</x:f>
        <x:v>1.5378</x:v>
      </x:c>
      <x:c r="I154" s="9" t="n">
        <x:f>IF(COUNT(G154:H154)=2,G154*H154/100000000,"n.a.")</x:f>
        <x:v>0</x:v>
      </x:c>
      <x:c r="J154" s="1" t="str">
        <x:v>日频齐全；折算事件未独立核实</x:v>
      </x:c>
    </x:row>
    <x:row r="155" ht="25" customHeight="1">
      <x:c r="A155" s="1" t="str">
        <x:v>中证2000</x:v>
      </x:c>
      <x:c r="B155" s="1" t="str">
        <x:v>159536.SZ</x:v>
      </x:c>
      <x:c r="C155" s="1" t="str">
        <x:v>汇添富中证2000ETF</x:v>
      </x:c>
      <x:c r="D155" s="7" t="d">
        <x:v>2026-06-02T00:00:00.000Z</x:v>
      </x:c>
      <x:c r="E155" s="8" t="n">
        <x:f>IF(ISNUMBER('原始字段'!C111),'原始字段'!C111,"n.a.")</x:f>
        <x:v>45261589</x:v>
      </x:c>
      <x:c r="F155" s="8" t="n">
        <x:f>IF(ISNUMBER('原始字段'!C206),'原始字段'!C206,"n.a.")</x:f>
        <x:v>43261589</x:v>
      </x:c>
      <x:c r="G155" s="8" t="n">
        <x:f>IF(COUNT(E155:F155)=2,F155-E155,"n.a.")</x:f>
        <x:v>-2000000</x:v>
      </x:c>
      <x:c r="H155" s="9" t="n">
        <x:f>IF(ISNUMBER('原始字段'!D206),'原始字段'!D206,"n.a.")</x:f>
        <x:v>1.5132</x:v>
      </x:c>
      <x:c r="I155" s="9" t="n">
        <x:f>IF(COUNT(G155:H155)=2,G155*H155/100000000,"n.a.")</x:f>
        <x:v>-0.030264</x:v>
      </x:c>
      <x:c r="J155" s="1" t="str">
        <x:v>日频齐全；折算事件未独立核实</x:v>
      </x:c>
    </x:row>
    <x:row r="156" ht="25" customHeight="1">
      <x:c r="A156" s="1" t="str">
        <x:v>中证2000</x:v>
      </x:c>
      <x:c r="B156" s="1" t="str">
        <x:v>159531.SZ</x:v>
      </x:c>
      <x:c r="C156" s="1" t="str">
        <x:v>南方中证2000ETF</x:v>
      </x:c>
      <x:c r="D156" s="7" t="d">
        <x:v>2026-06-02T00:00:00.000Z</x:v>
      </x:c>
      <x:c r="E156" s="8" t="n">
        <x:f>IF(ISNUMBER('原始字段'!C107),'原始字段'!C107,"n.a.")</x:f>
        <x:v>554608406</x:v>
      </x:c>
      <x:c r="F156" s="8" t="n">
        <x:f>IF(ISNUMBER('原始字段'!C202),'原始字段'!C202,"n.a.")</x:f>
        <x:v>586608406</x:v>
      </x:c>
      <x:c r="G156" s="8" t="n">
        <x:f>IF(COUNT(E156:F156)=2,F156-E156,"n.a.")</x:f>
        <x:v>32000000</x:v>
      </x:c>
      <x:c r="H156" s="9" t="n">
        <x:f>IF(ISNUMBER('原始字段'!D202),'原始字段'!D202,"n.a.")</x:f>
        <x:v>1.5426</x:v>
      </x:c>
      <x:c r="I156" s="9" t="n">
        <x:f>IF(COUNT(G156:H156)=2,G156*H156/100000000,"n.a.")</x:f>
        <x:v>0.493632</x:v>
      </x:c>
      <x:c r="J156" s="1" t="str">
        <x:v>日频齐全；折算事件未独立核实</x:v>
      </x:c>
    </x:row>
    <x:row r="157" ht="25" customHeight="1">
      <x:c r="A157" s="1" t="str">
        <x:v>中证2000</x:v>
      </x:c>
      <x:c r="B157" s="1" t="str">
        <x:v>159532.SZ</x:v>
      </x:c>
      <x:c r="C157" s="1" t="str">
        <x:v>易方达中证2000ETF</x:v>
      </x:c>
      <x:c r="D157" s="7" t="d">
        <x:v>2026-06-02T00:00:00.000Z</x:v>
      </x:c>
      <x:c r="E157" s="8" t="n">
        <x:f>IF(ISNUMBER('原始字段'!C108),'原始字段'!C108,"n.a.")</x:f>
        <x:v>115564791</x:v>
      </x:c>
      <x:c r="F157" s="8" t="n">
        <x:f>IF(ISNUMBER('原始字段'!C203),'原始字段'!C203,"n.a.")</x:f>
        <x:v>115564791</x:v>
      </x:c>
      <x:c r="G157" s="8" t="n">
        <x:f>IF(COUNT(E157:F157)=2,F157-E157,"n.a.")</x:f>
        <x:v>0</x:v>
      </x:c>
      <x:c r="H157" s="9" t="n">
        <x:f>IF(ISNUMBER('原始字段'!D203),'原始字段'!D203,"n.a.")</x:f>
        <x:v>1.7656</x:v>
      </x:c>
      <x:c r="I157" s="9" t="n">
        <x:f>IF(COUNT(G157:H157)=2,G157*H157/100000000,"n.a.")</x:f>
        <x:v>0</x:v>
      </x:c>
      <x:c r="J157" s="1" t="str">
        <x:v>日频齐全；折算事件未独立核实</x:v>
      </x:c>
    </x:row>
    <x:row r="158" ht="25" customHeight="1">
      <x:c r="A158" s="1" t="str">
        <x:v>中证2000</x:v>
      </x:c>
      <x:c r="B158" s="1" t="str">
        <x:v>159533.SZ</x:v>
      </x:c>
      <x:c r="C158" s="1" t="str">
        <x:v>博时中证2000ETF</x:v>
      </x:c>
      <x:c r="D158" s="7" t="d">
        <x:v>2026-06-02T00:00:00.000Z</x:v>
      </x:c>
      <x:c r="E158" s="8" t="n">
        <x:f>IF(ISNUMBER('原始字段'!C109),'原始字段'!C109,"n.a.")</x:f>
        <x:v>10458785</x:v>
      </x:c>
      <x:c r="F158" s="8" t="n">
        <x:f>IF(ISNUMBER('原始字段'!C204),'原始字段'!C204,"n.a.")</x:f>
        <x:v>10458785</x:v>
      </x:c>
      <x:c r="G158" s="8" t="n">
        <x:f>IF(COUNT(E158:F158)=2,F158-E158,"n.a.")</x:f>
        <x:v>0</x:v>
      </x:c>
      <x:c r="H158" s="9" t="n">
        <x:f>IF(ISNUMBER('原始字段'!D204),'原始字段'!D204,"n.a.")</x:f>
        <x:v>2.0856</x:v>
      </x:c>
      <x:c r="I158" s="9" t="n">
        <x:f>IF(COUNT(G158:H158)=2,G158*H158/100000000,"n.a.")</x:f>
        <x:v>0</x:v>
      </x:c>
      <x:c r="J158" s="1" t="str">
        <x:v>日频齐全；折算事件未独立核实</x:v>
      </x:c>
    </x:row>
    <x:row r="159" ht="25" customHeight="1">
      <x:c r="A159" s="1" t="str">
        <x:v>中证2000</x:v>
      </x:c>
      <x:c r="B159" s="1" t="str">
        <x:v>561370.SH</x:v>
      </x:c>
      <x:c r="C159" s="1" t="str">
        <x:v>国泰中证2000ETF</x:v>
      </x:c>
      <x:c r="D159" s="7" t="d">
        <x:v>2026-06-02T00:00:00.000Z</x:v>
      </x:c>
      <x:c r="E159" s="8" t="n">
        <x:f>IF(ISNUMBER('原始字段'!C172),'原始字段'!C172,"n.a.")</x:f>
        <x:v>22356000</x:v>
      </x:c>
      <x:c r="F159" s="8" t="n">
        <x:f>IF(ISNUMBER('原始字段'!C267),'原始字段'!C267,"n.a.")</x:f>
        <x:v>22356000</x:v>
      </x:c>
      <x:c r="G159" s="8" t="n">
        <x:f>IF(COUNT(E159:F159)=2,F159-E159,"n.a.")</x:f>
        <x:v>0</x:v>
      </x:c>
      <x:c r="H159" s="9" t="n">
        <x:f>IF(ISNUMBER('原始字段'!D267),'原始字段'!D267,"n.a.")</x:f>
        <x:v>1.5235</x:v>
      </x:c>
      <x:c r="I159" s="9" t="n">
        <x:f>IF(COUNT(G159:H159)=2,G159*H159/100000000,"n.a.")</x:f>
        <x:v>0</x:v>
      </x:c>
      <x:c r="J159" s="1" t="str">
        <x:v>日频齐全；折算事件未独立核实</x:v>
      </x:c>
    </x:row>
    <x:row r="160" ht="25" customHeight="1">
      <x:c r="A160" s="1" t="str">
        <x:v>中证2000</x:v>
      </x:c>
      <x:c r="B160" s="1" t="str">
        <x:v>563300.SH</x:v>
      </x:c>
      <x:c r="C160" s="1" t="str">
        <x:v>华泰柏瑞中证2000ETF</x:v>
      </x:c>
      <x:c r="D160" s="7" t="d">
        <x:v>2026-06-02T00:00:00.000Z</x:v>
      </x:c>
      <x:c r="E160" s="8" t="n">
        <x:f>IF(ISNUMBER('原始字段'!C176),'原始字段'!C176,"n.a.")</x:f>
        <x:v>2563674000</x:v>
      </x:c>
      <x:c r="F160" s="8" t="n">
        <x:f>IF(ISNUMBER('原始字段'!C271),'原始字段'!C271,"n.a.")</x:f>
        <x:v>2541174000</x:v>
      </x:c>
      <x:c r="G160" s="8" t="n">
        <x:f>IF(COUNT(E160:F160)=2,F160-E160,"n.a.")</x:f>
        <x:v>-22500000</x:v>
      </x:c>
      <x:c r="H160" s="9" t="n">
        <x:f>IF(ISNUMBER('原始字段'!D271),'原始字段'!D271,"n.a.")</x:f>
        <x:v>1.552</x:v>
      </x:c>
      <x:c r="I160" s="9" t="n">
        <x:f>IF(COUNT(G160:H160)=2,G160*H160/100000000,"n.a.")</x:f>
        <x:v>-0.3492</x:v>
      </x:c>
      <x:c r="J160" s="1" t="str">
        <x:v>日频齐全；折算事件未独立核实</x:v>
      </x:c>
    </x:row>
    <x:row r="161" ht="25" customHeight="1">
      <x:c r="A161" s="1" t="str">
        <x:v>中证2000</x:v>
      </x:c>
      <x:c r="B161" s="1" t="str">
        <x:v>562660.SH</x:v>
      </x:c>
      <x:c r="C161" s="1" t="str">
        <x:v>华夏中证2000ETF</x:v>
      </x:c>
      <x:c r="D161" s="7" t="d">
        <x:v>2026-06-02T00:00:00.000Z</x:v>
      </x:c>
      <x:c r="E161" s="8" t="n">
        <x:f>IF(ISNUMBER('原始字段'!C174),'原始字段'!C174,"n.a.")</x:f>
        <x:v>234874000</x:v>
      </x:c>
      <x:c r="F161" s="8" t="n">
        <x:f>IF(ISNUMBER('原始字段'!C269),'原始字段'!C269,"n.a.")</x:f>
        <x:v>244874000</x:v>
      </x:c>
      <x:c r="G161" s="8" t="n">
        <x:f>IF(COUNT(E161:F161)=2,F161-E161,"n.a.")</x:f>
        <x:v>10000000</x:v>
      </x:c>
      <x:c r="H161" s="9" t="n">
        <x:f>IF(ISNUMBER('原始字段'!D269),'原始字段'!D269,"n.a.")</x:f>
        <x:v>1.9419</x:v>
      </x:c>
      <x:c r="I161" s="9" t="n">
        <x:f>IF(COUNT(G161:H161)=2,G161*H161/100000000,"n.a.")</x:f>
        <x:v>0.19419</x:v>
      </x:c>
      <x:c r="J161" s="1" t="str">
        <x:v>日频齐全；折算事件未独立核实</x:v>
      </x:c>
    </x:row>
    <x:row r="162" ht="25" customHeight="1">
      <x:c r="A162" s="1" t="str">
        <x:v>中证2000</x:v>
      </x:c>
      <x:c r="B162" s="1" t="str">
        <x:v>563200.SH</x:v>
      </x:c>
      <x:c r="C162" s="1" t="str">
        <x:v>富国中证2000ETF</x:v>
      </x:c>
      <x:c r="D162" s="7" t="d">
        <x:v>2026-06-02T00:00:00.000Z</x:v>
      </x:c>
      <x:c r="E162" s="8" t="n">
        <x:f>IF(ISNUMBER('原始字段'!C175),'原始字段'!C175,"n.a.")</x:f>
        <x:v>27458800</x:v>
      </x:c>
      <x:c r="F162" s="8" t="n">
        <x:f>IF(ISNUMBER('原始字段'!C270),'原始字段'!C270,"n.a.")</x:f>
        <x:v>27458800</x:v>
      </x:c>
      <x:c r="G162" s="8" t="n">
        <x:f>IF(COUNT(E162:F162)=2,F162-E162,"n.a.")</x:f>
        <x:v>0</x:v>
      </x:c>
      <x:c r="H162" s="9" t="n">
        <x:f>IF(ISNUMBER('原始字段'!D270),'原始字段'!D270,"n.a.")</x:f>
        <x:v>1.6513</x:v>
      </x:c>
      <x:c r="I162" s="9" t="n">
        <x:f>IF(COUNT(G162:H162)=2,G162*H162/100000000,"n.a.")</x:f>
        <x:v>0</x:v>
      </x:c>
      <x:c r="J162" s="1" t="str">
        <x:v>日频齐全；折算事件未独立核实</x:v>
      </x:c>
    </x:row>
    <x:row r="163" ht="25" customHeight="1">
      <x:c r="A163" s="1" t="str">
        <x:v>中证2000</x:v>
      </x:c>
      <x:c r="B163" s="1" t="str">
        <x:v>560220.SH</x:v>
      </x:c>
      <x:c r="C163" s="1" t="str">
        <x:v>广发中证2000ETF</x:v>
      </x:c>
      <x:c r="D163" s="7" t="d">
        <x:v>2026-06-02T00:00:00.000Z</x:v>
      </x:c>
      <x:c r="E163" s="8" t="n">
        <x:f>IF(ISNUMBER('原始字段'!C170),'原始字段'!C170,"n.a.")</x:f>
        <x:v>45717000</x:v>
      </x:c>
      <x:c r="F163" s="8" t="n">
        <x:f>IF(ISNUMBER('原始字段'!C265),'原始字段'!C265,"n.a.")</x:f>
        <x:v>45717000</x:v>
      </x:c>
      <x:c r="G163" s="8" t="n">
        <x:f>IF(COUNT(E163:F163)=2,F163-E163,"n.a.")</x:f>
        <x:v>0</x:v>
      </x:c>
      <x:c r="H163" s="9" t="n">
        <x:f>IF(ISNUMBER('原始字段'!D265),'原始字段'!D265,"n.a.")</x:f>
        <x:v>1.556</x:v>
      </x:c>
      <x:c r="I163" s="9" t="n">
        <x:f>IF(COUNT(G163:H163)=2,G163*H163/100000000,"n.a.")</x:f>
        <x:v>0</x:v>
      </x:c>
      <x:c r="J163" s="1" t="str">
        <x:v>日频齐全；折算事件未独立核实</x:v>
      </x:c>
    </x:row>
    <x:row r="164" ht="25" customHeight="1">
      <x:c r="A164" s="1" t="str">
        <x:v>创业板指</x:v>
      </x:c>
      <x:c r="B164" s="1" t="str">
        <x:v>159810.SZ</x:v>
      </x:c>
      <x:c r="C164" s="1" t="str">
        <x:v>浦银创业板ETF</x:v>
      </x:c>
      <x:c r="D164" s="7" t="d">
        <x:v>2026-06-02T00:00:00.000Z</x:v>
      </x:c>
      <x:c r="E164" s="8" t="n">
        <x:f>IF(ISNUMBER('原始字段'!C116),'原始字段'!C116,"n.a.")</x:f>
        <x:v>48475458</x:v>
      </x:c>
      <x:c r="F164" s="8" t="n">
        <x:f>IF(ISNUMBER('原始字段'!C211),'原始字段'!C211,"n.a.")</x:f>
        <x:v>47475458</x:v>
      </x:c>
      <x:c r="G164" s="8" t="n">
        <x:f>IF(COUNT(E164:F164)=2,F164-E164,"n.a.")</x:f>
        <x:v>-1000000</x:v>
      </x:c>
      <x:c r="H164" s="9" t="n">
        <x:f>IF(ISNUMBER('原始字段'!D211),'原始字段'!D211,"n.a.")</x:f>
        <x:v>1.6346</x:v>
      </x:c>
      <x:c r="I164" s="9" t="n">
        <x:f>IF(COUNT(G164:H164)=2,G164*H164/100000000,"n.a.")</x:f>
        <x:v>-0.016346</x:v>
      </x:c>
      <x:c r="J164" s="1" t="str">
        <x:v>日频齐全；折算事件未独立核实</x:v>
      </x:c>
    </x:row>
    <x:row r="165" ht="25" customHeight="1">
      <x:c r="A165" s="1" t="str">
        <x:v>创业板指</x:v>
      </x:c>
      <x:c r="B165" s="1" t="str">
        <x:v>159808.SZ</x:v>
      </x:c>
      <x:c r="C165" s="1" t="str">
        <x:v>融通创业板ETF</x:v>
      </x:c>
      <x:c r="D165" s="7" t="d">
        <x:v>2026-06-02T00:00:00.000Z</x:v>
      </x:c>
      <x:c r="E165" s="8" t="n">
        <x:f>IF(ISNUMBER('原始字段'!C115),'原始字段'!C115,"n.a.")</x:f>
        <x:v>51484790</x:v>
      </x:c>
      <x:c r="F165" s="8" t="n">
        <x:f>IF(ISNUMBER('原始字段'!C210),'原始字段'!C210,"n.a.")</x:f>
        <x:v>51484790</x:v>
      </x:c>
      <x:c r="G165" s="8" t="n">
        <x:f>IF(COUNT(E165:F165)=2,F165-E165,"n.a.")</x:f>
        <x:v>0</x:v>
      </x:c>
      <x:c r="H165" s="9" t="n">
        <x:f>IF(ISNUMBER('原始字段'!D210),'原始字段'!D210,"n.a.")</x:f>
        <x:v>1.5668</x:v>
      </x:c>
      <x:c r="I165" s="9" t="n">
        <x:f>IF(COUNT(G165:H165)=2,G165*H165/100000000,"n.a.")</x:f>
        <x:v>0</x:v>
      </x:c>
      <x:c r="J165" s="1" t="str">
        <x:v>日频齐全；折算事件未独立核实</x:v>
      </x:c>
    </x:row>
    <x:row r="166" ht="25" customHeight="1">
      <x:c r="A166" s="1" t="str">
        <x:v>创业板指</x:v>
      </x:c>
      <x:c r="B166" s="1" t="str">
        <x:v>159964.SZ</x:v>
      </x:c>
      <x:c r="C166" s="1" t="str">
        <x:v>平安创业板ETF</x:v>
      </x:c>
      <x:c r="D166" s="7" t="d">
        <x:v>2026-06-02T00:00:00.000Z</x:v>
      </x:c>
      <x:c r="E166" s="8" t="n">
        <x:f>IF(ISNUMBER('原始字段'!C131),'原始字段'!C131,"n.a.")</x:f>
        <x:v>187481881</x:v>
      </x:c>
      <x:c r="F166" s="8" t="n">
        <x:f>IF(ISNUMBER('原始字段'!C226),'原始字段'!C226,"n.a.")</x:f>
        <x:v>187481881</x:v>
      </x:c>
      <x:c r="G166" s="8" t="n">
        <x:f>IF(COUNT(E166:F166)=2,F166-E166,"n.a.")</x:f>
        <x:v>0</x:v>
      </x:c>
      <x:c r="H166" s="9" t="n">
        <x:f>IF(ISNUMBER('原始字段'!D226),'原始字段'!D226,"n.a.")</x:f>
        <x:v>2.6502</x:v>
      </x:c>
      <x:c r="I166" s="9" t="n">
        <x:f>IF(COUNT(G166:H166)=2,G166*H166/100000000,"n.a.")</x:f>
        <x:v>0</x:v>
      </x:c>
      <x:c r="J166" s="1" t="str">
        <x:v>日频齐全；折算事件未独立核实</x:v>
      </x:c>
    </x:row>
    <x:row r="167" ht="25" customHeight="1">
      <x:c r="A167" s="1" t="str">
        <x:v>创业板指</x:v>
      </x:c>
      <x:c r="B167" s="1" t="str">
        <x:v>159915.SZ</x:v>
      </x:c>
      <x:c r="C167" s="1" t="str">
        <x:v>易方达创业板ETF</x:v>
      </x:c>
      <x:c r="D167" s="7" t="d">
        <x:v>2026-06-02T00:00:00.000Z</x:v>
      </x:c>
      <x:c r="E167" s="8" t="n">
        <x:f>IF(ISNUMBER('原始字段'!C121),'原始字段'!C121,"n.a.")</x:f>
        <x:v>10604454936</x:v>
      </x:c>
      <x:c r="F167" s="8" t="n">
        <x:f>IF(ISNUMBER('原始字段'!C216),'原始字段'!C216,"n.a.")</x:f>
        <x:v>10234454936</x:v>
      </x:c>
      <x:c r="G167" s="8" t="n">
        <x:f>IF(COUNT(E167:F167)=2,F167-E167,"n.a.")</x:f>
        <x:v>-370000000</x:v>
      </x:c>
      <x:c r="H167" s="9" t="n">
        <x:f>IF(ISNUMBER('原始字段'!D216),'原始字段'!D216,"n.a.")</x:f>
        <x:v>4.0702</x:v>
      </x:c>
      <x:c r="I167" s="9" t="n">
        <x:f>IF(COUNT(G167:H167)=2,G167*H167/100000000,"n.a.")</x:f>
        <x:v>-15.05974</x:v>
      </x:c>
      <x:c r="J167" s="1" t="str">
        <x:v>日频齐全；折算事件未独立核实</x:v>
      </x:c>
    </x:row>
    <x:row r="168" ht="25" customHeight="1">
      <x:c r="A168" s="1" t="str">
        <x:v>创业板指</x:v>
      </x:c>
      <x:c r="B168" s="1" t="str">
        <x:v>159971.SZ</x:v>
      </x:c>
      <x:c r="C168" s="1" t="str">
        <x:v>富国创业板ETF</x:v>
      </x:c>
      <x:c r="D168" s="7" t="d">
        <x:v>2026-06-02T00:00:00.000Z</x:v>
      </x:c>
      <x:c r="E168" s="8" t="n">
        <x:f>IF(ISNUMBER('原始字段'!C133),'原始字段'!C133,"n.a.")</x:f>
        <x:v>1304020288</x:v>
      </x:c>
      <x:c r="F168" s="8" t="n">
        <x:f>IF(ISNUMBER('原始字段'!C228),'原始字段'!C228,"n.a.")</x:f>
        <x:v>1298020288</x:v>
      </x:c>
      <x:c r="G168" s="8" t="n">
        <x:f>IF(COUNT(E168:F168)=2,F168-E168,"n.a.")</x:f>
        <x:v>-6000000</x:v>
      </x:c>
      <x:c r="H168" s="9" t="n">
        <x:f>IF(ISNUMBER('原始字段'!D228),'原始字段'!D228,"n.a.")</x:f>
        <x:v>1.4145</x:v>
      </x:c>
      <x:c r="I168" s="9" t="n">
        <x:f>IF(COUNT(G168:H168)=2,G168*H168/100000000,"n.a.")</x:f>
        <x:v>-0.08487</x:v>
      </x:c>
      <x:c r="J168" s="1" t="str">
        <x:v>日频齐全；折算事件未独立核实</x:v>
      </x:c>
    </x:row>
    <x:row r="169" ht="25" customHeight="1">
      <x:c r="A169" s="1" t="str">
        <x:v>创业板指</x:v>
      </x:c>
      <x:c r="B169" s="1" t="str">
        <x:v>159957.SZ</x:v>
      </x:c>
      <x:c r="C169" s="1" t="str">
        <x:v>华夏创业板ETF</x:v>
      </x:c>
      <x:c r="D169" s="7" t="d">
        <x:v>2026-06-02T00:00:00.000Z</x:v>
      </x:c>
      <x:c r="E169" s="8" t="n">
        <x:f>IF(ISNUMBER('原始字段'!C129),'原始字段'!C129,"n.a.")</x:f>
        <x:v>768784560</x:v>
      </x:c>
      <x:c r="F169" s="8" t="n">
        <x:f>IF(ISNUMBER('原始字段'!C224),'原始字段'!C224,"n.a.")</x:f>
        <x:v>766784560</x:v>
      </x:c>
      <x:c r="G169" s="8" t="n">
        <x:f>IF(COUNT(E169:F169)=2,F169-E169,"n.a.")</x:f>
        <x:v>-2000000</x:v>
      </x:c>
      <x:c r="H169" s="9" t="n">
        <x:f>IF(ISNUMBER('原始字段'!D224),'原始字段'!D224,"n.a.")</x:f>
        <x:v>2.6692</x:v>
      </x:c>
      <x:c r="I169" s="9" t="n">
        <x:f>IF(COUNT(G169:H169)=2,G169*H169/100000000,"n.a.")</x:f>
        <x:v>-0.053384</x:v>
      </x:c>
      <x:c r="J169" s="1" t="str">
        <x:v>日频齐全；折算事件未独立核实</x:v>
      </x:c>
    </x:row>
    <x:row r="170" ht="25" customHeight="1">
      <x:c r="A170" s="1" t="str">
        <x:v>创业板指</x:v>
      </x:c>
      <x:c r="B170" s="1" t="str">
        <x:v>159958.SZ</x:v>
      </x:c>
      <x:c r="C170" s="1" t="str">
        <x:v>工银创业板ETF</x:v>
      </x:c>
      <x:c r="D170" s="7" t="d">
        <x:v>2026-06-02T00:00:00.000Z</x:v>
      </x:c>
      <x:c r="E170" s="8" t="n">
        <x:f>IF(ISNUMBER('原始字段'!C130),'原始字段'!C130,"n.a.")</x:f>
        <x:v>221011448</x:v>
      </x:c>
      <x:c r="F170" s="8" t="n">
        <x:f>IF(ISNUMBER('原始字段'!C225),'原始字段'!C225,"n.a.")</x:f>
        <x:v>220311448</x:v>
      </x:c>
      <x:c r="G170" s="8" t="n">
        <x:f>IF(COUNT(E170:F170)=2,F170-E170,"n.a.")</x:f>
        <x:v>-700000</x:v>
      </x:c>
      <x:c r="H170" s="9" t="n">
        <x:f>IF(ISNUMBER('原始字段'!D225),'原始字段'!D225,"n.a.")</x:f>
        <x:v>2.4614</x:v>
      </x:c>
      <x:c r="I170" s="9" t="n">
        <x:f>IF(COUNT(G170:H170)=2,G170*H170/100000000,"n.a.")</x:f>
        <x:v>-0.017229799999999997</x:v>
      </x:c>
      <x:c r="J170" s="1" t="str">
        <x:v>日频齐全；折算事件未独立核实</x:v>
      </x:c>
    </x:row>
    <x:row r="171" ht="25" customHeight="1">
      <x:c r="A171" s="1" t="str">
        <x:v>创业板指</x:v>
      </x:c>
      <x:c r="B171" s="1" t="str">
        <x:v>159977.SZ</x:v>
      </x:c>
      <x:c r="C171" s="1" t="str">
        <x:v>天弘创业板ETF</x:v>
      </x:c>
      <x:c r="D171" s="7" t="d">
        <x:v>2026-06-02T00:00:00.000Z</x:v>
      </x:c>
      <x:c r="E171" s="8" t="n">
        <x:f>IF(ISNUMBER('原始字段'!C134),'原始字段'!C134,"n.a.")</x:f>
        <x:v>2927872820</x:v>
      </x:c>
      <x:c r="F171" s="8" t="n">
        <x:f>IF(ISNUMBER('原始字段'!C229),'原始字段'!C229,"n.a.")</x:f>
        <x:v>2901872820</x:v>
      </x:c>
      <x:c r="G171" s="8" t="n">
        <x:f>IF(COUNT(E171:F171)=2,F171-E171,"n.a.")</x:f>
        <x:v>-26000000</x:v>
      </x:c>
      <x:c r="H171" s="9" t="n">
        <x:f>IF(ISNUMBER('原始字段'!D229),'原始字段'!D229,"n.a.")</x:f>
        <x:v>2.117</x:v>
      </x:c>
      <x:c r="I171" s="9" t="n">
        <x:f>IF(COUNT(G171:H171)=2,G171*H171/100000000,"n.a.")</x:f>
        <x:v>-0.55042</x:v>
      </x:c>
      <x:c r="J171" s="1" t="str">
        <x:v>日频齐全；折算事件未独立核实</x:v>
      </x:c>
    </x:row>
    <x:row r="172" ht="25" customHeight="1">
      <x:c r="A172" s="1" t="str">
        <x:v>创业板指</x:v>
      </x:c>
      <x:c r="B172" s="1" t="str">
        <x:v>159821.SZ</x:v>
      </x:c>
      <x:c r="C172" s="1" t="str">
        <x:v>中银证券创业板ETF</x:v>
      </x:c>
      <x:c r="D172" s="7" t="d">
        <x:v>2026-06-02T00:00:00.000Z</x:v>
      </x:c>
      <x:c r="E172" s="8" t="n">
        <x:f>IF(ISNUMBER('原始字段'!C118),'原始字段'!C118,"n.a.")</x:f>
        <x:v>60720000</x:v>
      </x:c>
      <x:c r="F172" s="8" t="n">
        <x:f>IF(ISNUMBER('原始字段'!C213),'原始字段'!C213,"n.a.")</x:f>
        <x:v>59420000</x:v>
      </x:c>
      <x:c r="G172" s="8" t="n">
        <x:f>IF(COUNT(E172:F172)=2,F172-E172,"n.a.")</x:f>
        <x:v>-1300000</x:v>
      </x:c>
      <x:c r="H172" s="9" t="n">
        <x:f>IF(ISNUMBER('原始字段'!D213),'原始字段'!D213,"n.a.")</x:f>
        <x:v>1.5276</x:v>
      </x:c>
      <x:c r="I172" s="9" t="n">
        <x:f>IF(COUNT(G172:H172)=2,G172*H172/100000000,"n.a.")</x:f>
        <x:v>-0.0198588</x:v>
      </x:c>
      <x:c r="J172" s="1" t="str">
        <x:v>日频齐全；折算事件未独立核实</x:v>
      </x:c>
    </x:row>
    <x:row r="173" ht="25" customHeight="1">
      <x:c r="A173" s="1" t="str">
        <x:v>创业板指</x:v>
      </x:c>
      <x:c r="B173" s="1" t="str">
        <x:v>159956.SZ</x:v>
      </x:c>
      <x:c r="C173" s="1" t="str">
        <x:v>建信创业板ETF</x:v>
      </x:c>
      <x:c r="D173" s="7" t="d">
        <x:v>2026-06-02T00:00:00.000Z</x:v>
      </x:c>
      <x:c r="E173" s="8" t="n">
        <x:f>IF(ISNUMBER('原始字段'!C128),'原始字段'!C128,"n.a.")</x:f>
        <x:v>45978674</x:v>
      </x:c>
      <x:c r="F173" s="8" t="n">
        <x:f>IF(ISNUMBER('原始字段'!C223),'原始字段'!C223,"n.a.")</x:f>
        <x:v>45978674</x:v>
      </x:c>
      <x:c r="G173" s="8" t="n">
        <x:f>IF(COUNT(E173:F173)=2,F173-E173,"n.a.")</x:f>
        <x:v>0</x:v>
      </x:c>
      <x:c r="H173" s="9" t="n">
        <x:f>IF(ISNUMBER('原始字段'!D223),'原始字段'!D223,"n.a.")</x:f>
        <x:v>2.578</x:v>
      </x:c>
      <x:c r="I173" s="9" t="n">
        <x:f>IF(COUNT(G173:H173)=2,G173*H173/100000000,"n.a.")</x:f>
        <x:v>0</x:v>
      </x:c>
      <x:c r="J173" s="1" t="str">
        <x:v>日频齐全；折算事件未独立核实</x:v>
      </x:c>
    </x:row>
    <x:row r="174" ht="25" customHeight="1">
      <x:c r="A174" s="1" t="str">
        <x:v>创业板指</x:v>
      </x:c>
      <x:c r="B174" s="1" t="str">
        <x:v>159908.SZ</x:v>
      </x:c>
      <x:c r="C174" s="1" t="str">
        <x:v>博时创业板ETF</x:v>
      </x:c>
      <x:c r="D174" s="7" t="d">
        <x:v>2026-06-02T00:00:00.000Z</x:v>
      </x:c>
      <x:c r="E174" s="8" t="n">
        <x:f>IF(ISNUMBER('原始字段'!C120),'原始字段'!C120,"n.a.")</x:f>
        <x:v>303229029</x:v>
      </x:c>
      <x:c r="F174" s="8" t="n">
        <x:f>IF(ISNUMBER('原始字段'!C215),'原始字段'!C215,"n.a.")</x:f>
        <x:v>308229029</x:v>
      </x:c>
      <x:c r="G174" s="8" t="n">
        <x:f>IF(COUNT(E174:F174)=2,F174-E174,"n.a.")</x:f>
        <x:v>5000000</x:v>
      </x:c>
      <x:c r="H174" s="9" t="n">
        <x:f>IF(ISNUMBER('原始字段'!D215),'原始字段'!D215,"n.a.")</x:f>
        <x:v>3.7808</x:v>
      </x:c>
      <x:c r="I174" s="9" t="n">
        <x:f>IF(COUNT(G174:H174)=2,G174*H174/100000000,"n.a.")</x:f>
        <x:v>0.18904</x:v>
      </x:c>
      <x:c r="J174" s="1" t="str">
        <x:v>日频齐全；折算事件未独立核实</x:v>
      </x:c>
    </x:row>
    <x:row r="175" ht="25" customHeight="1">
      <x:c r="A175" s="1" t="str">
        <x:v>创业板指</x:v>
      </x:c>
      <x:c r="B175" s="1" t="str">
        <x:v>159952.SZ</x:v>
      </x:c>
      <x:c r="C175" s="1" t="str">
        <x:v>广发创业板ETF</x:v>
      </x:c>
      <x:c r="D175" s="7" t="d">
        <x:v>2026-06-02T00:00:00.000Z</x:v>
      </x:c>
      <x:c r="E175" s="8" t="n">
        <x:f>IF(ISNUMBER('原始字段'!C127),'原始字段'!C127,"n.a.")</x:f>
        <x:v>3501484929</x:v>
      </x:c>
      <x:c r="F175" s="8" t="n">
        <x:f>IF(ISNUMBER('原始字段'!C222),'原始字段'!C222,"n.a.")</x:f>
        <x:v>3438584929</x:v>
      </x:c>
      <x:c r="G175" s="8" t="n">
        <x:f>IF(COUNT(E175:F175)=2,F175-E175,"n.a.")</x:f>
        <x:v>-62900000</x:v>
      </x:c>
      <x:c r="H175" s="9" t="n">
        <x:f>IF(ISNUMBER('原始字段'!D222),'原始字段'!D222,"n.a.")</x:f>
        <x:v>2.4713</x:v>
      </x:c>
      <x:c r="I175" s="9" t="n">
        <x:f>IF(COUNT(G175:H175)=2,G175*H175/100000000,"n.a.")</x:f>
        <x:v>-1.5544477</x:v>
      </x:c>
      <x:c r="J175" s="1" t="str">
        <x:v>日频齐全；折算事件未独立核实</x:v>
      </x:c>
    </x:row>
    <x:row r="176" ht="25" customHeight="1">
      <x:c r="A176" s="1" t="str">
        <x:v>创业板指</x:v>
      </x:c>
      <x:c r="B176" s="1" t="str">
        <x:v>159247.SZ</x:v>
      </x:c>
      <x:c r="C176" s="1" t="str">
        <x:v>汇添富创业板ETF</x:v>
      </x:c>
      <x:c r="D176" s="7" t="d">
        <x:v>2026-06-02T00:00:00.000Z</x:v>
      </x:c>
      <x:c r="E176" s="8" t="n">
        <x:f>IF(ISNUMBER('原始字段'!C101),'原始字段'!C101,"n.a.")</x:f>
        <x:v>189984966</x:v>
      </x:c>
      <x:c r="F176" s="8" t="n">
        <x:f>IF(ISNUMBER('原始字段'!C196),'原始字段'!C196,"n.a.")</x:f>
        <x:v>183984966</x:v>
      </x:c>
      <x:c r="G176" s="8" t="n">
        <x:f>IF(COUNT(E176:F176)=2,F176-E176,"n.a.")</x:f>
        <x:v>-6000000</x:v>
      </x:c>
      <x:c r="H176" s="9" t="n">
        <x:f>IF(ISNUMBER('原始字段'!D196),'原始字段'!D196,"n.a.")</x:f>
        <x:v>1.218</x:v>
      </x:c>
      <x:c r="I176" s="9" t="n">
        <x:f>IF(COUNT(G176:H176)=2,G176*H176/100000000,"n.a.")</x:f>
        <x:v>-0.07308</x:v>
      </x:c>
      <x:c r="J176" s="1" t="str">
        <x:v>日频齐全；折算事件未独立核实</x:v>
      </x:c>
    </x:row>
    <x:row r="177" ht="25" customHeight="1">
      <x:c r="A177" s="1" t="str">
        <x:v>创业板指</x:v>
      </x:c>
      <x:c r="B177" s="1" t="str">
        <x:v>159948.SZ</x:v>
      </x:c>
      <x:c r="C177" s="1" t="str">
        <x:v>南方创业板ETF</x:v>
      </x:c>
      <x:c r="D177" s="7" t="d">
        <x:v>2026-06-02T00:00:00.000Z</x:v>
      </x:c>
      <x:c r="E177" s="8" t="n">
        <x:f>IF(ISNUMBER('原始字段'!C126),'原始字段'!C126,"n.a.")</x:f>
        <x:v>1007697720</x:v>
      </x:c>
      <x:c r="F177" s="8" t="n">
        <x:f>IF(ISNUMBER('原始字段'!C221),'原始字段'!C221,"n.a.")</x:f>
        <x:v>1002697720</x:v>
      </x:c>
      <x:c r="G177" s="8" t="n">
        <x:f>IF(COUNT(E177:F177)=2,F177-E177,"n.a.")</x:f>
        <x:v>-5000000</x:v>
      </x:c>
      <x:c r="H177" s="9" t="n">
        <x:f>IF(ISNUMBER('原始字段'!D221),'原始字段'!D221,"n.a.")</x:f>
        <x:v>4.495</x:v>
      </x:c>
      <x:c r="I177" s="9" t="n">
        <x:f>IF(COUNT(G177:H177)=2,G177*H177/100000000,"n.a.")</x:f>
        <x:v>-0.22475</x:v>
      </x:c>
      <x:c r="J177" s="1" t="str">
        <x:v>日频齐全；折算事件未独立核实</x:v>
      </x:c>
    </x:row>
    <x:row r="178" ht="25" customHeight="1">
      <x:c r="A178" s="1" t="str">
        <x:v>创业板指</x:v>
      </x:c>
      <x:c r="B178" s="1" t="str">
        <x:v>159205.SZ</x:v>
      </x:c>
      <x:c r="C178" s="1" t="str">
        <x:v>东财创业板ETF</x:v>
      </x:c>
      <x:c r="D178" s="7" t="d">
        <x:v>2026-06-02T00:00:00.000Z</x:v>
      </x:c>
      <x:c r="E178" s="8" t="n">
        <x:f>IF(ISNUMBER('原始字段'!C100),'原始字段'!C100,"n.a.")</x:f>
        <x:v>315056064</x:v>
      </x:c>
      <x:c r="F178" s="8" t="n">
        <x:f>IF(ISNUMBER('原始字段'!C195),'原始字段'!C195,"n.a.")</x:f>
        <x:v>299056064</x:v>
      </x:c>
      <x:c r="G178" s="8" t="n">
        <x:f>IF(COUNT(E178:F178)=2,F178-E178,"n.a.")</x:f>
        <x:v>-16000000</x:v>
      </x:c>
      <x:c r="H178" s="9" t="n">
        <x:f>IF(ISNUMBER('原始字段'!D195),'原始字段'!D195,"n.a.")</x:f>
        <x:v>1.9874</x:v>
      </x:c>
      <x:c r="I178" s="9" t="n">
        <x:f>IF(COUNT(G178:H178)=2,G178*H178/100000000,"n.a.")</x:f>
        <x:v>-0.317984</x:v>
      </x:c>
      <x:c r="J178" s="1" t="str">
        <x:v>日频齐全；折算事件未独立核实</x:v>
      </x:c>
    </x:row>
    <x:row r="179" ht="25" customHeight="1">
      <x:c r="A179" s="1" t="str">
        <x:v>科创50</x:v>
      </x:c>
      <x:c r="B179" s="1" t="str">
        <x:v>588940.SH</x:v>
      </x:c>
      <x:c r="C179" s="1" t="str">
        <x:v>富国上证科创板50成份ETF</x:v>
      </x:c>
      <x:c r="D179" s="7" t="d">
        <x:v>2026-06-02T00:00:00.000Z</x:v>
      </x:c>
      <x:c r="E179" s="8" t="n">
        <x:f>IF(ISNUMBER('原始字段'!C191),'原始字段'!C191,"n.a.")</x:f>
        <x:v>394420000</x:v>
      </x:c>
      <x:c r="F179" s="8" t="n">
        <x:f>IF(ISNUMBER('原始字段'!C286),'原始字段'!C286,"n.a.")</x:f>
        <x:v>406420000</x:v>
      </x:c>
      <x:c r="G179" s="8" t="n">
        <x:f>IF(COUNT(E179:F179)=2,F179-E179,"n.a.")</x:f>
        <x:v>12000000</x:v>
      </x:c>
      <x:c r="H179" s="9" t="n">
        <x:f>IF(ISNUMBER('原始字段'!D286),'原始字段'!D286,"n.a.")</x:f>
        <x:v>1.7468</x:v>
      </x:c>
      <x:c r="I179" s="9" t="n">
        <x:f>IF(COUNT(G179:H179)=2,G179*H179/100000000,"n.a.")</x:f>
        <x:v>0.209616</x:v>
      </x:c>
      <x:c r="J179" s="1" t="str">
        <x:v>日频齐全；折算事件未独立核实</x:v>
      </x:c>
    </x:row>
    <x:row r="180" ht="25" customHeight="1">
      <x:c r="A180" s="1" t="str">
        <x:v>科创50</x:v>
      </x:c>
      <x:c r="B180" s="1" t="str">
        <x:v>589150.SH</x:v>
      </x:c>
      <x:c r="C180" s="1" t="str">
        <x:v>平安上证科创板50成份ETF</x:v>
      </x:c>
      <x:c r="D180" s="7" t="d">
        <x:v>2026-06-02T00:00:00.000Z</x:v>
      </x:c>
      <x:c r="E180" s="8" t="n">
        <x:f>IF(ISNUMBER('原始字段'!C193),'原始字段'!C193,"n.a.")</x:f>
        <x:v>69437200</x:v>
      </x:c>
      <x:c r="F180" s="8" t="n">
        <x:f>IF(ISNUMBER('原始字段'!C288),'原始字段'!C288,"n.a.")</x:f>
        <x:v>69437200</x:v>
      </x:c>
      <x:c r="G180" s="8" t="n">
        <x:f>IF(COUNT(E180:F180)=2,F180-E180,"n.a.")</x:f>
        <x:v>0</x:v>
      </x:c>
      <x:c r="H180" s="9" t="n">
        <x:f>IF(ISNUMBER('原始字段'!D288),'原始字段'!D288,"n.a.")</x:f>
        <x:v>1.2288</x:v>
      </x:c>
      <x:c r="I180" s="9" t="n">
        <x:f>IF(COUNT(G180:H180)=2,G180*H180/100000000,"n.a.")</x:f>
        <x:v>0</x:v>
      </x:c>
      <x:c r="J180" s="1" t="str">
        <x:v>日频齐全；折算事件未独立核实</x:v>
      </x:c>
    </x:row>
    <x:row r="181" ht="25" customHeight="1">
      <x:c r="A181" s="1" t="str">
        <x:v>科创50</x:v>
      </x:c>
      <x:c r="B181" s="1" t="str">
        <x:v>588150.SH</x:v>
      </x:c>
      <x:c r="C181" s="1" t="str">
        <x:v>南方上证科创板50成份ETF</x:v>
      </x:c>
      <x:c r="D181" s="7" t="d">
        <x:v>2026-06-02T00:00:00.000Z</x:v>
      </x:c>
      <x:c r="E181" s="8" t="n">
        <x:f>IF(ISNUMBER('原始字段'!C185),'原始字段'!C185,"n.a.")</x:f>
        <x:v>303432600</x:v>
      </x:c>
      <x:c r="F181" s="8" t="n">
        <x:f>IF(ISNUMBER('原始字段'!C280),'原始字段'!C280,"n.a.")</x:f>
        <x:v>296432600</x:v>
      </x:c>
      <x:c r="G181" s="8" t="n">
        <x:f>IF(COUNT(E181:F181)=2,F181-E181,"n.a.")</x:f>
        <x:v>-7000000</x:v>
      </x:c>
      <x:c r="H181" s="9" t="n">
        <x:f>IF(ISNUMBER('原始字段'!D280),'原始字段'!D280,"n.a.")</x:f>
        <x:v>1.194</x:v>
      </x:c>
      <x:c r="I181" s="9" t="n">
        <x:f>IF(COUNT(G181:H181)=2,G181*H181/100000000,"n.a.")</x:f>
        <x:v>-0.08358</x:v>
      </x:c>
      <x:c r="J181" s="1" t="str">
        <x:v>日频齐全；折算事件未独立核实</x:v>
      </x:c>
    </x:row>
    <x:row r="182" ht="25" customHeight="1">
      <x:c r="A182" s="1" t="str">
        <x:v>科创50</x:v>
      </x:c>
      <x:c r="B182" s="1" t="str">
        <x:v>588000.SH</x:v>
      </x:c>
      <x:c r="C182" s="1" t="str">
        <x:v>华夏上证科创板50ETF</x:v>
      </x:c>
      <x:c r="D182" s="7" t="d">
        <x:v>2026-06-02T00:00:00.000Z</x:v>
      </x:c>
      <x:c r="E182" s="8" t="n">
        <x:f>IF(ISNUMBER('原始字段'!C179),'原始字段'!C179,"n.a.")</x:f>
        <x:v>34526668200</x:v>
      </x:c>
      <x:c r="F182" s="8" t="n">
        <x:f>IF(ISNUMBER('原始字段'!C274),'原始字段'!C274,"n.a.")</x:f>
        <x:v>34397668200</x:v>
      </x:c>
      <x:c r="G182" s="8" t="n">
        <x:f>IF(COUNT(E182:F182)=2,F182-E182,"n.a.")</x:f>
        <x:v>-129000000</x:v>
      </x:c>
      <x:c r="H182" s="9" t="n">
        <x:f>IF(ISNUMBER('原始字段'!D274),'原始字段'!D274,"n.a.")</x:f>
        <x:v>1.7822</x:v>
      </x:c>
      <x:c r="I182" s="9" t="n">
        <x:f>IF(COUNT(G182:H182)=2,G182*H182/100000000,"n.a.")</x:f>
        <x:v>-2.299038</x:v>
      </x:c>
      <x:c r="J182" s="1" t="str">
        <x:v>日频齐全；折算事件未独立核实</x:v>
      </x:c>
    </x:row>
    <x:row r="183" ht="25" customHeight="1">
      <x:c r="A183" s="1" t="str">
        <x:v>科创50</x:v>
      </x:c>
      <x:c r="B183" s="1" t="str">
        <x:v>589850.SH</x:v>
      </x:c>
      <x:c r="C183" s="1" t="str">
        <x:v>东财上证科创板50成份ETF</x:v>
      </x:c>
      <x:c r="D183" s="7" t="d">
        <x:v>2026-06-02T00:00:00.000Z</x:v>
      </x:c>
      <x:c r="E183" s="8" t="n">
        <x:f>IF(ISNUMBER('原始字段'!C194),'原始字段'!C194,"n.a.")</x:f>
        <x:v>388057000</x:v>
      </x:c>
      <x:c r="F183" s="8" t="n">
        <x:f>IF(ISNUMBER('原始字段'!C289),'原始字段'!C289,"n.a.")</x:f>
        <x:v>397057000</x:v>
      </x:c>
      <x:c r="G183" s="8" t="n">
        <x:f>IF(COUNT(E183:F183)=2,F183-E183,"n.a.")</x:f>
        <x:v>9000000</x:v>
      </x:c>
      <x:c r="H183" s="9" t="n">
        <x:f>IF(ISNUMBER('原始字段'!D289),'原始字段'!D289,"n.a.")</x:f>
        <x:v>1.6237</x:v>
      </x:c>
      <x:c r="I183" s="9" t="n">
        <x:f>IF(COUNT(G183:H183)=2,G183*H183/100000000,"n.a.")</x:f>
        <x:v>0.146133</x:v>
      </x:c>
      <x:c r="J183" s="1" t="str">
        <x:v>日频齐全；折算事件未独立核实</x:v>
      </x:c>
    </x:row>
    <x:row r="184" ht="25" customHeight="1">
      <x:c r="A184" s="1" t="str">
        <x:v>科创50</x:v>
      </x:c>
      <x:c r="B184" s="1" t="str">
        <x:v>588840.SH</x:v>
      </x:c>
      <x:c r="C184" s="1" t="str">
        <x:v>万家上证科创板50成份ETF</x:v>
      </x:c>
      <x:c r="D184" s="7" t="d">
        <x:v>2026-06-02T00:00:00.000Z</x:v>
      </x:c>
      <x:c r="E184" s="8" t="n">
        <x:f>IF(ISNUMBER('原始字段'!C189),'原始字段'!C189,"n.a.")</x:f>
        <x:v>34236000</x:v>
      </x:c>
      <x:c r="F184" s="8" t="n">
        <x:f>IF(ISNUMBER('原始字段'!C284),'原始字段'!C284,"n.a.")</x:f>
        <x:v>31236000</x:v>
      </x:c>
      <x:c r="G184" s="8" t="n">
        <x:f>IF(COUNT(E184:F184)=2,F184-E184,"n.a.")</x:f>
        <x:v>-3000000</x:v>
      </x:c>
      <x:c r="H184" s="9" t="n">
        <x:f>IF(ISNUMBER('原始字段'!D284),'原始字段'!D284,"n.a.")</x:f>
        <x:v>1.5667</x:v>
      </x:c>
      <x:c r="I184" s="9" t="n">
        <x:f>IF(COUNT(G184:H184)=2,G184*H184/100000000,"n.a.")</x:f>
        <x:v>-0.047001</x:v>
      </x:c>
      <x:c r="J184" s="1" t="str">
        <x:v>日频齐全；折算事件未独立核实</x:v>
      </x:c>
    </x:row>
    <x:row r="185" ht="25" customHeight="1">
      <x:c r="A185" s="1" t="str">
        <x:v>科创50</x:v>
      </x:c>
      <x:c r="B185" s="1" t="str">
        <x:v>588040.SH</x:v>
      </x:c>
      <x:c r="C185" s="1" t="str">
        <x:v>鹏华上证科创板50成份ETF</x:v>
      </x:c>
      <x:c r="D185" s="7" t="d">
        <x:v>2026-06-02T00:00:00.000Z</x:v>
      </x:c>
      <x:c r="E185" s="8" t="n">
        <x:f>IF(ISNUMBER('原始字段'!C180),'原始字段'!C180,"n.a.")</x:f>
        <x:v>59889000</x:v>
      </x:c>
      <x:c r="F185" s="8" t="n">
        <x:f>IF(ISNUMBER('原始字段'!C275),'原始字段'!C275,"n.a.")</x:f>
        <x:v>57889000</x:v>
      </x:c>
      <x:c r="G185" s="8" t="n">
        <x:f>IF(COUNT(E185:F185)=2,F185-E185,"n.a.")</x:f>
        <x:v>-2000000</x:v>
      </x:c>
      <x:c r="H185" s="9" t="n">
        <x:f>IF(ISNUMBER('原始字段'!D275),'原始字段'!D275,"n.a.")</x:f>
        <x:v>1.725</x:v>
      </x:c>
      <x:c r="I185" s="9" t="n">
        <x:f>IF(COUNT(G185:H185)=2,G185*H185/100000000,"n.a.")</x:f>
        <x:v>-0.0345</x:v>
      </x:c>
      <x:c r="J185" s="1" t="str">
        <x:v>日频齐全；折算事件未独立核实</x:v>
      </x:c>
    </x:row>
    <x:row r="186" ht="25" customHeight="1">
      <x:c r="A186" s="1" t="str">
        <x:v>科创50</x:v>
      </x:c>
      <x:c r="B186" s="1" t="str">
        <x:v>588280.SH</x:v>
      </x:c>
      <x:c r="C186" s="1" t="str">
        <x:v>华安上证科创板50ETF</x:v>
      </x:c>
      <x:c r="D186" s="7" t="d">
        <x:v>2026-06-02T00:00:00.000Z</x:v>
      </x:c>
      <x:c r="E186" s="8" t="n">
        <x:f>IF(ISNUMBER('原始字段'!C187),'原始字段'!C187,"n.a.")</x:f>
        <x:v>264121000</x:v>
      </x:c>
      <x:c r="F186" s="8" t="n">
        <x:f>IF(ISNUMBER('原始字段'!C282),'原始字段'!C282,"n.a.")</x:f>
        <x:v>264121000</x:v>
      </x:c>
      <x:c r="G186" s="8" t="n">
        <x:f>IF(COUNT(E186:F186)=2,F186-E186,"n.a.")</x:f>
        <x:v>0</x:v>
      </x:c>
      <x:c r="H186" s="9" t="n">
        <x:f>IF(ISNUMBER('原始字段'!D282),'原始字段'!D282,"n.a.")</x:f>
        <x:v>1.2211</x:v>
      </x:c>
      <x:c r="I186" s="9" t="n">
        <x:f>IF(COUNT(G186:H186)=2,G186*H186/100000000,"n.a.")</x:f>
        <x:v>0</x:v>
      </x:c>
      <x:c r="J186" s="1" t="str">
        <x:v>日频齐全；折算事件未独立核实</x:v>
      </x:c>
    </x:row>
    <x:row r="187" ht="25" customHeight="1">
      <x:c r="A187" s="1" t="str">
        <x:v>科创50</x:v>
      </x:c>
      <x:c r="B187" s="1" t="str">
        <x:v>588950.SH</x:v>
      </x:c>
      <x:c r="C187" s="1" t="str">
        <x:v>景顺长城上证科创板50成份ETF</x:v>
      </x:c>
      <x:c r="D187" s="7" t="d">
        <x:v>2026-06-02T00:00:00.000Z</x:v>
      </x:c>
      <x:c r="E187" s="8" t="n">
        <x:f>IF(ISNUMBER('原始字段'!C192),'原始字段'!C192,"n.a.")</x:f>
        <x:v>230729700</x:v>
      </x:c>
      <x:c r="F187" s="8" t="n">
        <x:f>IF(ISNUMBER('原始字段'!C287),'原始字段'!C287,"n.a.")</x:f>
        <x:v>227729700</x:v>
      </x:c>
      <x:c r="G187" s="8" t="n">
        <x:f>IF(COUNT(E187:F187)=2,F187-E187,"n.a.")</x:f>
        <x:v>-3000000</x:v>
      </x:c>
      <x:c r="H187" s="9" t="n">
        <x:f>IF(ISNUMBER('原始字段'!D287),'原始字段'!D287,"n.a.")</x:f>
        <x:v>1.7592</x:v>
      </x:c>
      <x:c r="I187" s="9" t="n">
        <x:f>IF(COUNT(G187:H187)=2,G187*H187/100000000,"n.a.")</x:f>
        <x:v>-0.052776</x:v>
      </x:c>
      <x:c r="J187" s="1" t="str">
        <x:v>日频齐全；折算事件未独立核实</x:v>
      </x:c>
    </x:row>
    <x:row r="188" ht="25" customHeight="1">
      <x:c r="A188" s="1" t="str">
        <x:v>科创50</x:v>
      </x:c>
      <x:c r="B188" s="1" t="str">
        <x:v>588080.SH</x:v>
      </x:c>
      <x:c r="C188" s="1" t="str">
        <x:v>易方达上证科创板50ETF</x:v>
      </x:c>
      <x:c r="D188" s="7" t="d">
        <x:v>2026-06-02T00:00:00.000Z</x:v>
      </x:c>
      <x:c r="E188" s="8" t="n">
        <x:f>IF(ISNUMBER('原始字段'!C183),'原始字段'!C183,"n.a.")</x:f>
        <x:v>20254628100</x:v>
      </x:c>
      <x:c r="F188" s="8" t="n">
        <x:f>IF(ISNUMBER('原始字段'!C278),'原始字段'!C278,"n.a.")</x:f>
        <x:v>20230628100</x:v>
      </x:c>
      <x:c r="G188" s="8" t="n">
        <x:f>IF(COUNT(E188:F188)=2,F188-E188,"n.a.")</x:f>
        <x:v>-24000000</x:v>
      </x:c>
      <x:c r="H188" s="9" t="n">
        <x:f>IF(ISNUMBER('原始字段'!D278),'原始字段'!D278,"n.a.")</x:f>
        <x:v>1.7276</x:v>
      </x:c>
      <x:c r="I188" s="9" t="n">
        <x:f>IF(COUNT(G188:H188)=2,G188*H188/100000000,"n.a.")</x:f>
        <x:v>-0.414624</x:v>
      </x:c>
      <x:c r="J188" s="1" t="str">
        <x:v>日频齐全；折算事件未独立核实</x:v>
      </x:c>
    </x:row>
    <x:row r="189" ht="25" customHeight="1">
      <x:c r="A189" s="1" t="str">
        <x:v>科创50</x:v>
      </x:c>
      <x:c r="B189" s="1" t="str">
        <x:v>588060.SH</x:v>
      </x:c>
      <x:c r="C189" s="1" t="str">
        <x:v>广发上证科创板50ETF</x:v>
      </x:c>
      <x:c r="D189" s="7" t="d">
        <x:v>2026-06-02T00:00:00.000Z</x:v>
      </x:c>
      <x:c r="E189" s="8" t="n">
        <x:f>IF(ISNUMBER('原始字段'!C182),'原始字段'!C182,"n.a.")</x:f>
        <x:v>5173140000</x:v>
      </x:c>
      <x:c r="F189" s="8" t="n">
        <x:f>IF(ISNUMBER('原始字段'!C277),'原始字段'!C277,"n.a.")</x:f>
        <x:v>5191140000</x:v>
      </x:c>
      <x:c r="G189" s="8" t="n">
        <x:f>IF(COUNT(E189:F189)=2,F189-E189,"n.a.")</x:f>
        <x:v>18000000</x:v>
      </x:c>
      <x:c r="H189" s="9" t="n">
        <x:f>IF(ISNUMBER('原始字段'!D277),'原始字段'!D277,"n.a.")</x:f>
        <x:v>1.0751</x:v>
      </x:c>
      <x:c r="I189" s="9" t="n">
        <x:f>IF(COUNT(G189:H189)=2,G189*H189/100000000,"n.a.")</x:f>
        <x:v>0.193518</x:v>
      </x:c>
      <x:c r="J189" s="1" t="str">
        <x:v>日频齐全；折算事件未独立核实</x:v>
      </x:c>
    </x:row>
    <x:row r="190" ht="25" customHeight="1">
      <x:c r="A190" s="1" t="str">
        <x:v>科创50</x:v>
      </x:c>
      <x:c r="B190" s="1" t="str">
        <x:v>588870.SH</x:v>
      </x:c>
      <x:c r="C190" s="1" t="str">
        <x:v>汇添富上证科创板50成份ETF</x:v>
      </x:c>
      <x:c r="D190" s="7" t="d">
        <x:v>2026-06-02T00:00:00.000Z</x:v>
      </x:c>
      <x:c r="E190" s="8" t="n">
        <x:f>IF(ISNUMBER('原始字段'!C190),'原始字段'!C190,"n.a.")</x:f>
        <x:v>284552000</x:v>
      </x:c>
      <x:c r="F190" s="8" t="n">
        <x:f>IF(ISNUMBER('原始字段'!C285),'原始字段'!C285,"n.a.")</x:f>
        <x:v>287552000</x:v>
      </x:c>
      <x:c r="G190" s="8" t="n">
        <x:f>IF(COUNT(E190:F190)=2,F190-E190,"n.a.")</x:f>
        <x:v>3000000</x:v>
      </x:c>
      <x:c r="H190" s="9" t="n">
        <x:f>IF(ISNUMBER('原始字段'!D285),'原始字段'!D285,"n.a.")</x:f>
        <x:v>1.7155</x:v>
      </x:c>
      <x:c r="I190" s="9" t="n">
        <x:f>IF(COUNT(G190:H190)=2,G190*H190/100000000,"n.a.")</x:f>
        <x:v>0.051465</x:v>
      </x:c>
      <x:c r="J190" s="1" t="str">
        <x:v>日频齐全；折算事件未独立核实</x:v>
      </x:c>
    </x:row>
    <x:row r="191" ht="25" customHeight="1">
      <x:c r="A191" s="1" t="str">
        <x:v>科创50</x:v>
      </x:c>
      <x:c r="B191" s="1" t="str">
        <x:v>588720.SH</x:v>
      </x:c>
      <x:c r="C191" s="1" t="str">
        <x:v>中银上证科创板50成份ETF</x:v>
      </x:c>
      <x:c r="D191" s="7" t="d">
        <x:v>2026-06-02T00:00:00.000Z</x:v>
      </x:c>
      <x:c r="E191" s="8" t="n">
        <x:f>IF(ISNUMBER('原始字段'!C188),'原始字段'!C188,"n.a.")</x:f>
        <x:v>97241800</x:v>
      </x:c>
      <x:c r="F191" s="8" t="n">
        <x:f>IF(ISNUMBER('原始字段'!C283),'原始字段'!C283,"n.a.")</x:f>
        <x:v>97241800</x:v>
      </x:c>
      <x:c r="G191" s="8" t="n">
        <x:f>IF(COUNT(E191:F191)=2,F191-E191,"n.a.")</x:f>
        <x:v>0</x:v>
      </x:c>
      <x:c r="H191" s="9" t="n">
        <x:f>IF(ISNUMBER('原始字段'!D283),'原始字段'!D283,"n.a.")</x:f>
        <x:v>1.7092</x:v>
      </x:c>
      <x:c r="I191" s="9" t="n">
        <x:f>IF(COUNT(G191:H191)=2,G191*H191/100000000,"n.a.")</x:f>
        <x:v>0</x:v>
      </x:c>
      <x:c r="J191" s="1" t="str">
        <x:v>日频齐全；折算事件未独立核实</x:v>
      </x:c>
    </x:row>
    <x:row r="192" ht="25" customHeight="1">
      <x:c r="A192" s="1" t="str">
        <x:v>科创50</x:v>
      </x:c>
      <x:c r="B192" s="1" t="str">
        <x:v>588090.SH</x:v>
      </x:c>
      <x:c r="C192" s="1" t="str">
        <x:v>华泰柏瑞上证科创板50ETF</x:v>
      </x:c>
      <x:c r="D192" s="7" t="d">
        <x:v>2026-06-02T00:00:00.000Z</x:v>
      </x:c>
      <x:c r="E192" s="8" t="n">
        <x:f>IF(ISNUMBER('原始字段'!C184),'原始字段'!C184,"n.a.")</x:f>
        <x:v>1938072800</x:v>
      </x:c>
      <x:c r="F192" s="8" t="n">
        <x:f>IF(ISNUMBER('原始字段'!C279),'原始字段'!C279,"n.a.")</x:f>
        <x:v>1935072800</x:v>
      </x:c>
      <x:c r="G192" s="8" t="n">
        <x:f>IF(COUNT(E192:F192)=2,F192-E192,"n.a.")</x:f>
        <x:v>-3000000</x:v>
      </x:c>
      <x:c r="H192" s="9" t="n">
        <x:f>IF(ISNUMBER('原始字段'!D279),'原始字段'!D279,"n.a.")</x:f>
        <x:v>1.7389</x:v>
      </x:c>
      <x:c r="I192" s="9" t="n">
        <x:f>IF(COUNT(G192:H192)=2,G192*H192/100000000,"n.a.")</x:f>
        <x:v>-0.052167</x:v>
      </x:c>
      <x:c r="J192" s="1" t="str">
        <x:v>日频齐全；折算事件未独立核实</x:v>
      </x:c>
    </x:row>
    <x:row r="193" ht="25" customHeight="1">
      <x:c r="A193" s="1" t="str">
        <x:v>科创50</x:v>
      </x:c>
      <x:c r="B193" s="1" t="str">
        <x:v>588180.SH</x:v>
      </x:c>
      <x:c r="C193" s="1" t="str">
        <x:v>国联安上证科创板50ETF</x:v>
      </x:c>
      <x:c r="D193" s="7" t="d">
        <x:v>2026-06-02T00:00:00.000Z</x:v>
      </x:c>
      <x:c r="E193" s="8" t="n">
        <x:f>IF(ISNUMBER('原始字段'!C186),'原始字段'!C186,"n.a.")</x:f>
        <x:v>941353700</x:v>
      </x:c>
      <x:c r="F193" s="8" t="n">
        <x:f>IF(ISNUMBER('原始字段'!C281),'原始字段'!C281,"n.a.")</x:f>
        <x:v>930853700</x:v>
      </x:c>
      <x:c r="G193" s="8" t="n">
        <x:f>IF(COUNT(E193:F193)=2,F193-E193,"n.a.")</x:f>
        <x:v>-10500000</x:v>
      </x:c>
      <x:c r="H193" s="9" t="n">
        <x:f>IF(ISNUMBER('原始字段'!D281),'原始字段'!D281,"n.a.")</x:f>
        <x:v>1.0962</x:v>
      </x:c>
      <x:c r="I193" s="9" t="n">
        <x:f>IF(COUNT(G193:H193)=2,G193*H193/100000000,"n.a.")</x:f>
        <x:v>-0.115101</x:v>
      </x:c>
      <x:c r="J193" s="1" t="str">
        <x:v>日频齐全；折算事件未独立核实</x:v>
      </x:c>
    </x:row>
    <x:row r="194" ht="25" customHeight="1">
      <x:c r="A194" s="1" t="str">
        <x:v>科创50</x:v>
      </x:c>
      <x:c r="B194" s="1" t="str">
        <x:v>588050.SH</x:v>
      </x:c>
      <x:c r="C194" s="1" t="str">
        <x:v>工银上证科创板50ETF</x:v>
      </x:c>
      <x:c r="D194" s="7" t="d">
        <x:v>2026-06-02T00:00:00.000Z</x:v>
      </x:c>
      <x:c r="E194" s="8" t="n">
        <x:f>IF(ISNUMBER('原始字段'!C181),'原始字段'!C181,"n.a.")</x:f>
        <x:v>4591241300</x:v>
      </x:c>
      <x:c r="F194" s="8" t="n">
        <x:f>IF(ISNUMBER('原始字段'!C276),'原始字段'!C276,"n.a.")</x:f>
        <x:v>4513241300</x:v>
      </x:c>
      <x:c r="G194" s="8" t="n">
        <x:f>IF(COUNT(E194:F194)=2,F194-E194,"n.a.")</x:f>
        <x:v>-78000000</x:v>
      </x:c>
      <x:c r="H194" s="9" t="n">
        <x:f>IF(ISNUMBER('原始字段'!D276),'原始字段'!D276,"n.a.")</x:f>
        <x:v>1.7348</x:v>
      </x:c>
      <x:c r="I194" s="9" t="n">
        <x:f>IF(COUNT(G194:H194)=2,G194*H194/100000000,"n.a.")</x:f>
        <x:v>-1.353144</x:v>
      </x:c>
      <x:c r="J194" s="1" t="str">
        <x:v>日频齐全；折算事件未独立核实</x:v>
      </x:c>
    </x:row>
    <x:row r="195" ht="25" customHeight="1">
      <x:c r="A195" s="1" t="str">
        <x:v>沪深300</x:v>
      </x:c>
      <x:c r="B195" s="1" t="str">
        <x:v>159393.SZ</x:v>
      </x:c>
      <x:c r="C195" s="1" t="str">
        <x:v>万家沪深300ETF</x:v>
      </x:c>
      <x:c r="D195" s="7" t="d">
        <x:v>2026-06-03T00:00:00.000Z</x:v>
      </x:c>
      <x:c r="E195" s="8" t="n">
        <x:f>IF(ISNUMBER('原始字段'!C200),'原始字段'!C200,"n.a.")</x:f>
        <x:v>42946342</x:v>
      </x:c>
      <x:c r="F195" s="8" t="n">
        <x:f>IF(ISNUMBER('原始字段'!C295),'原始字段'!C295,"n.a.")</x:f>
        <x:v>41146342</x:v>
      </x:c>
      <x:c r="G195" s="8" t="n">
        <x:f>IF(COUNT(E195:F195)=2,F195-E195,"n.a.")</x:f>
        <x:v>-1800000</x:v>
      </x:c>
      <x:c r="H195" s="9" t="n">
        <x:f>IF(ISNUMBER('原始字段'!D295),'原始字段'!D295,"n.a.")</x:f>
        <x:v>5.2156</x:v>
      </x:c>
      <x:c r="I195" s="9" t="n">
        <x:f>IF(COUNT(G195:H195)=2,G195*H195/100000000,"n.a.")</x:f>
        <x:v>-0.0938808</x:v>
      </x:c>
      <x:c r="J195" s="1" t="str">
        <x:v>日频齐全；折算事件未独立核实</x:v>
      </x:c>
    </x:row>
    <x:row r="196" ht="25" customHeight="1">
      <x:c r="A196" s="1" t="str">
        <x:v>沪深300</x:v>
      </x:c>
      <x:c r="B196" s="1" t="str">
        <x:v>515660.SH</x:v>
      </x:c>
      <x:c r="C196" s="1" t="str">
        <x:v>国联安沪深300ETF</x:v>
      </x:c>
      <x:c r="D196" s="7" t="d">
        <x:v>2026-06-03T00:00:00.000Z</x:v>
      </x:c>
      <x:c r="E196" s="8" t="n">
        <x:f>IF(ISNUMBER('原始字段'!C261),'原始字段'!C261,"n.a.")</x:f>
        <x:v>465994200</x:v>
      </x:c>
      <x:c r="F196" s="8" t="n">
        <x:f>IF(ISNUMBER('原始字段'!C356),'原始字段'!C356,"n.a.")</x:f>
        <x:v>466894200</x:v>
      </x:c>
      <x:c r="G196" s="8" t="n">
        <x:f>IF(COUNT(E196:F196)=2,F196-E196,"n.a.")</x:f>
        <x:v>900000</x:v>
      </x:c>
      <x:c r="H196" s="9" t="n">
        <x:f>IF(ISNUMBER('原始字段'!D356),'原始字段'!D356,"n.a.")</x:f>
        <x:v>6.1518</x:v>
      </x:c>
      <x:c r="I196" s="9" t="n">
        <x:f>IF(COUNT(G196:H196)=2,G196*H196/100000000,"n.a.")</x:f>
        <x:v>0.0553662</x:v>
      </x:c>
      <x:c r="J196" s="1" t="str">
        <x:v>日频齐全；折算事件未独立核实</x:v>
      </x:c>
    </x:row>
    <x:row r="197" ht="25" customHeight="1">
      <x:c r="A197" s="1" t="str">
        <x:v>沪深300</x:v>
      </x:c>
      <x:c r="B197" s="1" t="str">
        <x:v>515360.SH</x:v>
      </x:c>
      <x:c r="C197" s="1" t="str">
        <x:v>方正富邦沪深300ETF</x:v>
      </x:c>
      <x:c r="D197" s="7" t="d">
        <x:v>2026-06-03T00:00:00.000Z</x:v>
      </x:c>
      <x:c r="E197" s="8" t="n">
        <x:f>IF(ISNUMBER('原始字段'!C256),'原始字段'!C256,"n.a.")</x:f>
        <x:v>36779300</x:v>
      </x:c>
      <x:c r="F197" s="8" t="n">
        <x:f>IF(ISNUMBER('原始字段'!C351),'原始字段'!C351,"n.a.")</x:f>
        <x:v>36779300</x:v>
      </x:c>
      <x:c r="G197" s="8" t="n">
        <x:f>IF(COUNT(E197:F197)=2,F197-E197,"n.a.")</x:f>
        <x:v>0</x:v>
      </x:c>
      <x:c r="H197" s="9" t="n">
        <x:f>IF(ISNUMBER('原始字段'!D351),'原始字段'!D351,"n.a.")</x:f>
        <x:v>7.0824</x:v>
      </x:c>
      <x:c r="I197" s="9" t="n">
        <x:f>IF(COUNT(G197:H197)=2,G197*H197/100000000,"n.a.")</x:f>
        <x:v>0</x:v>
      </x:c>
      <x:c r="J197" s="1" t="str">
        <x:v>日频齐全；折算事件未独立核实</x:v>
      </x:c>
    </x:row>
    <x:row r="198" ht="25" customHeight="1">
      <x:c r="A198" s="1" t="str">
        <x:v>沪深300</x:v>
      </x:c>
      <x:c r="B198" s="1" t="str">
        <x:v>510320.SH</x:v>
      </x:c>
      <x:c r="C198" s="1" t="str">
        <x:v>中金沪深300ETF</x:v>
      </x:c>
      <x:c r="D198" s="7" t="d">
        <x:v>2026-06-03T00:00:00.000Z</x:v>
      </x:c>
      <x:c r="E198" s="8" t="n">
        <x:f>IF(ISNUMBER('原始字段'!C233),'原始字段'!C233,"n.a.")</x:f>
        <x:v>577068500</x:v>
      </x:c>
      <x:c r="F198" s="8" t="n">
        <x:f>IF(ISNUMBER('原始字段'!C328),'原始字段'!C328,"n.a.")</x:f>
        <x:v>577068500</x:v>
      </x:c>
      <x:c r="G198" s="8" t="n">
        <x:f>IF(COUNT(E198:F198)=2,F198-E198,"n.a.")</x:f>
        <x:v>0</x:v>
      </x:c>
      <x:c r="H198" s="9" t="n">
        <x:f>IF(ISNUMBER('原始字段'!D328),'原始字段'!D328,"n.a.")</x:f>
        <x:v>1.3317</x:v>
      </x:c>
      <x:c r="I198" s="9" t="n">
        <x:f>IF(COUNT(G198:H198)=2,G198*H198/100000000,"n.a.")</x:f>
        <x:v>0</x:v>
      </x:c>
      <x:c r="J198" s="1" t="str">
        <x:v>日频齐全；折算事件未独立核实</x:v>
      </x:c>
    </x:row>
    <x:row r="199" ht="25" customHeight="1">
      <x:c r="A199" s="1" t="str">
        <x:v>沪深300</x:v>
      </x:c>
      <x:c r="B199" s="1" t="str">
        <x:v>510360.SH</x:v>
      </x:c>
      <x:c r="C199" s="1" t="str">
        <x:v>广发沪深300ETF</x:v>
      </x:c>
      <x:c r="D199" s="7" t="d">
        <x:v>2026-06-03T00:00:00.000Z</x:v>
      </x:c>
      <x:c r="E199" s="8" t="n">
        <x:f>IF(ISNUMBER('原始字段'!C236),'原始字段'!C236,"n.a.")</x:f>
        <x:v>1490381200</x:v>
      </x:c>
      <x:c r="F199" s="8" t="n">
        <x:f>IF(ISNUMBER('原始字段'!C331),'原始字段'!C331,"n.a.")</x:f>
        <x:v>1487381200</x:v>
      </x:c>
      <x:c r="G199" s="8" t="n">
        <x:f>IF(COUNT(E199:F199)=2,F199-E199,"n.a.")</x:f>
        <x:v>-3000000</x:v>
      </x:c>
      <x:c r="H199" s="9" t="n">
        <x:f>IF(ISNUMBER('原始字段'!D331),'原始字段'!D331,"n.a.")</x:f>
        <x:v>1.8857</x:v>
      </x:c>
      <x:c r="I199" s="9" t="n">
        <x:f>IF(COUNT(G199:H199)=2,G199*H199/100000000,"n.a.")</x:f>
        <x:v>-0.056571</x:v>
      </x:c>
      <x:c r="J199" s="1" t="str">
        <x:v>日频齐全；折算事件未独立核实</x:v>
      </x:c>
    </x:row>
    <x:row r="200" ht="25" customHeight="1">
      <x:c r="A200" s="1" t="str">
        <x:v>沪深300</x:v>
      </x:c>
      <x:c r="B200" s="1" t="str">
        <x:v>515330.SH</x:v>
      </x:c>
      <x:c r="C200" s="1" t="str">
        <x:v>天弘沪深300ETF</x:v>
      </x:c>
      <x:c r="D200" s="7" t="d">
        <x:v>2026-06-03T00:00:00.000Z</x:v>
      </x:c>
      <x:c r="E200" s="8" t="n">
        <x:f>IF(ISNUMBER('原始字段'!C254),'原始字段'!C254,"n.a.")</x:f>
        <x:v>5507709500</x:v>
      </x:c>
      <x:c r="F200" s="8" t="n">
        <x:f>IF(ISNUMBER('原始字段'!C349),'原始字段'!C349,"n.a.")</x:f>
        <x:v>5504709500</x:v>
      </x:c>
      <x:c r="G200" s="8" t="n">
        <x:f>IF(COUNT(E200:F200)=2,F200-E200,"n.a.")</x:f>
        <x:v>-3000000</x:v>
      </x:c>
      <x:c r="H200" s="9" t="n">
        <x:f>IF(ISNUMBER('原始字段'!D349),'原始字段'!D349,"n.a.")</x:f>
        <x:v>1.4228</x:v>
      </x:c>
      <x:c r="I200" s="9" t="n">
        <x:f>IF(COUNT(G200:H200)=2,G200*H200/100000000,"n.a.")</x:f>
        <x:v>-0.042684</x:v>
      </x:c>
      <x:c r="J200" s="1" t="str">
        <x:v>日频齐全；折算事件未独立核实</x:v>
      </x:c>
    </x:row>
    <x:row r="201" ht="25" customHeight="1">
      <x:c r="A201" s="1" t="str">
        <x:v>沪深300</x:v>
      </x:c>
      <x:c r="B201" s="1" t="str">
        <x:v>510330.SH</x:v>
      </x:c>
      <x:c r="C201" s="1" t="str">
        <x:v>华夏沪深300ETF</x:v>
      </x:c>
      <x:c r="D201" s="7" t="d">
        <x:v>2026-06-03T00:00:00.000Z</x:v>
      </x:c>
      <x:c r="E201" s="8" t="n">
        <x:f>IF(ISNUMBER('原始字段'!C234),'原始字段'!C234,"n.a.")</x:f>
        <x:v>14249049800</x:v>
      </x:c>
      <x:c r="F201" s="8" t="n">
        <x:f>IF(ISNUMBER('原始字段'!C329),'原始字段'!C329,"n.a.")</x:f>
        <x:v>14172549800</x:v>
      </x:c>
      <x:c r="G201" s="8" t="n">
        <x:f>IF(COUNT(E201:F201)=2,F201-E201,"n.a.")</x:f>
        <x:v>-76500000</x:v>
      </x:c>
      <x:c r="H201" s="9" t="n">
        <x:f>IF(ISNUMBER('原始字段'!D329),'原始字段'!D329,"n.a.")</x:f>
        <x:v>5.1661</x:v>
      </x:c>
      <x:c r="I201" s="9" t="n">
        <x:f>IF(COUNT(G201:H201)=2,G201*H201/100000000,"n.a.")</x:f>
        <x:v>-3.9520665</x:v>
      </x:c>
      <x:c r="J201" s="1" t="str">
        <x:v>日频齐全；折算事件未独立核实</x:v>
      </x:c>
    </x:row>
    <x:row r="202" ht="25" customHeight="1">
      <x:c r="A202" s="1" t="str">
        <x:v>沪深300</x:v>
      </x:c>
      <x:c r="B202" s="1" t="str">
        <x:v>510370.SH</x:v>
      </x:c>
      <x:c r="C202" s="1" t="str">
        <x:v>兴业沪深300ETF</x:v>
      </x:c>
      <x:c r="D202" s="7" t="d">
        <x:v>2026-06-03T00:00:00.000Z</x:v>
      </x:c>
      <x:c r="E202" s="8" t="n">
        <x:f>IF(ISNUMBER('原始字段'!C237),'原始字段'!C237,"n.a.")</x:f>
        <x:v>81258100</x:v>
      </x:c>
      <x:c r="F202" s="8" t="n">
        <x:f>IF(ISNUMBER('原始字段'!C332),'原始字段'!C332,"n.a.")</x:f>
        <x:v>81258100</x:v>
      </x:c>
      <x:c r="G202" s="8" t="n">
        <x:f>IF(COUNT(E202:F202)=2,F202-E202,"n.a.")</x:f>
        <x:v>0</x:v>
      </x:c>
      <x:c r="H202" s="9" t="n">
        <x:f>IF(ISNUMBER('原始字段'!D332),'原始字段'!D332,"n.a.")</x:f>
        <x:v>1.1003</x:v>
      </x:c>
      <x:c r="I202" s="9" t="n">
        <x:f>IF(COUNT(G202:H202)=2,G202*H202/100000000,"n.a.")</x:f>
        <x:v>0</x:v>
      </x:c>
      <x:c r="J202" s="1" t="str">
        <x:v>日频齐全；折算事件未独立核实</x:v>
      </x:c>
    </x:row>
    <x:row r="203" ht="25" customHeight="1">
      <x:c r="A203" s="1" t="str">
        <x:v>沪深300</x:v>
      </x:c>
      <x:c r="B203" s="1" t="str">
        <x:v>159919.SZ</x:v>
      </x:c>
      <x:c r="C203" s="1" t="str">
        <x:v>嘉实沪深300ETF</x:v>
      </x:c>
      <x:c r="D203" s="7" t="d">
        <x:v>2026-06-03T00:00:00.000Z</x:v>
      </x:c>
      <x:c r="E203" s="8" t="n">
        <x:f>IF(ISNUMBER('原始字段'!C217),'原始字段'!C217,"n.a.")</x:f>
        <x:v>12421116676</x:v>
      </x:c>
      <x:c r="F203" s="8" t="n">
        <x:f>IF(ISNUMBER('原始字段'!C312),'原始字段'!C312,"n.a.")</x:f>
        <x:v>12315816676</x:v>
      </x:c>
      <x:c r="G203" s="8" t="n">
        <x:f>IF(COUNT(E203:F203)=2,F203-E203,"n.a.")</x:f>
        <x:v>-105300000</x:v>
      </x:c>
      <x:c r="H203" s="9" t="n">
        <x:f>IF(ISNUMBER('原始字段'!D312),'原始字段'!D312,"n.a.")</x:f>
        <x:v>5.1721</x:v>
      </x:c>
      <x:c r="I203" s="9" t="n">
        <x:f>IF(COUNT(G203:H203)=2,G203*H203/100000000,"n.a.")</x:f>
        <x:v>-5.4462213</x:v>
      </x:c>
      <x:c r="J203" s="1" t="str">
        <x:v>日频齐全；折算事件未独立核实</x:v>
      </x:c>
    </x:row>
    <x:row r="204" ht="25" customHeight="1">
      <x:c r="A204" s="1" t="str">
        <x:v>沪深300</x:v>
      </x:c>
      <x:c r="B204" s="1" t="str">
        <x:v>159673.SZ</x:v>
      </x:c>
      <x:c r="C204" s="1" t="str">
        <x:v>鹏华沪深300ETF</x:v>
      </x:c>
      <x:c r="D204" s="7" t="d">
        <x:v>2026-06-03T00:00:00.000Z</x:v>
      </x:c>
      <x:c r="E204" s="8" t="n">
        <x:f>IF(ISNUMBER('原始字段'!C209),'原始字段'!C209,"n.a.")</x:f>
        <x:v>1373528385</x:v>
      </x:c>
      <x:c r="F204" s="8" t="n">
        <x:f>IF(ISNUMBER('原始字段'!C304),'原始字段'!C304,"n.a.")</x:f>
        <x:v>1373528385</x:v>
      </x:c>
      <x:c r="G204" s="8" t="n">
        <x:f>IF(COUNT(E204:F204)=2,F204-E204,"n.a.")</x:f>
        <x:v>0</x:v>
      </x:c>
      <x:c r="H204" s="9" t="n">
        <x:f>IF(ISNUMBER('原始字段'!D304),'原始字段'!D304,"n.a.")</x:f>
        <x:v>1.3593</x:v>
      </x:c>
      <x:c r="I204" s="9" t="n">
        <x:f>IF(COUNT(G204:H204)=2,G204*H204/100000000,"n.a.")</x:f>
        <x:v>0</x:v>
      </x:c>
      <x:c r="J204" s="1" t="str">
        <x:v>日频齐全；折算事件未独立核实</x:v>
      </x:c>
    </x:row>
    <x:row r="205" ht="25" customHeight="1">
      <x:c r="A205" s="1" t="str">
        <x:v>沪深300</x:v>
      </x:c>
      <x:c r="B205" s="1" t="str">
        <x:v>159300.SZ</x:v>
      </x:c>
      <x:c r="C205" s="1" t="str">
        <x:v>富国沪深300ETF</x:v>
      </x:c>
      <x:c r="D205" s="7" t="d">
        <x:v>2026-06-03T00:00:00.000Z</x:v>
      </x:c>
      <x:c r="E205" s="8" t="n">
        <x:f>IF(ISNUMBER('原始字段'!C197),'原始字段'!C197,"n.a.")</x:f>
        <x:v>174658097</x:v>
      </x:c>
      <x:c r="F205" s="8" t="n">
        <x:f>IF(ISNUMBER('原始字段'!C292),'原始字段'!C292,"n.a.")</x:f>
        <x:v>162058097</x:v>
      </x:c>
      <x:c r="G205" s="8" t="n">
        <x:f>IF(COUNT(E205:F205)=2,F205-E205,"n.a.")</x:f>
        <x:v>-12600000</x:v>
      </x:c>
      <x:c r="H205" s="9" t="n">
        <x:f>IF(ISNUMBER('原始字段'!D292),'原始字段'!D292,"n.a.")</x:f>
        <x:v>5.286</x:v>
      </x:c>
      <x:c r="I205" s="9" t="n">
        <x:f>IF(COUNT(G205:H205)=2,G205*H205/100000000,"n.a.")</x:f>
        <x:v>-0.666036</x:v>
      </x:c>
      <x:c r="J205" s="1" t="str">
        <x:v>日频齐全；折算事件未独立核实</x:v>
      </x:c>
    </x:row>
    <x:row r="206" ht="25" customHeight="1">
      <x:c r="A206" s="1" t="str">
        <x:v>沪深300</x:v>
      </x:c>
      <x:c r="B206" s="1" t="str">
        <x:v>510380.SH</x:v>
      </x:c>
      <x:c r="C206" s="1" t="str">
        <x:v>国寿安保沪深300ETF</x:v>
      </x:c>
      <x:c r="D206" s="7" t="d">
        <x:v>2026-06-03T00:00:00.000Z</x:v>
      </x:c>
      <x:c r="E206" s="8" t="n">
        <x:f>IF(ISNUMBER('原始字段'!C238),'原始字段'!C238,"n.a.")</x:f>
        <x:v>1158802400</x:v>
      </x:c>
      <x:c r="F206" s="8" t="n">
        <x:f>IF(ISNUMBER('原始字段'!C333),'原始字段'!C333,"n.a.")</x:f>
        <x:v>1158802400</x:v>
      </x:c>
      <x:c r="G206" s="8" t="n">
        <x:f>IF(COUNT(E206:F206)=2,F206-E206,"n.a.")</x:f>
        <x:v>0</x:v>
      </x:c>
      <x:c r="H206" s="9" t="n">
        <x:f>IF(ISNUMBER('原始字段'!D333),'原始字段'!D333,"n.a.")</x:f>
        <x:v>1.467</x:v>
      </x:c>
      <x:c r="I206" s="9" t="n">
        <x:f>IF(COUNT(G206:H206)=2,G206*H206/100000000,"n.a.")</x:f>
        <x:v>0</x:v>
      </x:c>
      <x:c r="J206" s="1" t="str">
        <x:v>日频齐全；折算事件未独立核实</x:v>
      </x:c>
    </x:row>
    <x:row r="207" ht="25" customHeight="1">
      <x:c r="A207" s="1" t="str">
        <x:v>沪深300</x:v>
      </x:c>
      <x:c r="B207" s="1" t="str">
        <x:v>515380.SH</x:v>
      </x:c>
      <x:c r="C207" s="1" t="str">
        <x:v>泰康沪深300ETF</x:v>
      </x:c>
      <x:c r="D207" s="7" t="d">
        <x:v>2026-06-03T00:00:00.000Z</x:v>
      </x:c>
      <x:c r="E207" s="8" t="n">
        <x:f>IF(ISNUMBER('原始字段'!C257),'原始字段'!C257,"n.a.")</x:f>
        <x:v>642699800</x:v>
      </x:c>
      <x:c r="F207" s="8" t="n">
        <x:f>IF(ISNUMBER('原始字段'!C352),'原始字段'!C352,"n.a.")</x:f>
        <x:v>642699800</x:v>
      </x:c>
      <x:c r="G207" s="8" t="n">
        <x:f>IF(COUNT(E207:F207)=2,F207-E207,"n.a.")</x:f>
        <x:v>0</x:v>
      </x:c>
      <x:c r="H207" s="9" t="n">
        <x:f>IF(ISNUMBER('原始字段'!D352),'原始字段'!D352,"n.a.")</x:f>
        <x:v>5.7309</x:v>
      </x:c>
      <x:c r="I207" s="9" t="n">
        <x:f>IF(COUNT(G207:H207)=2,G207*H207/100000000,"n.a.")</x:f>
        <x:v>0</x:v>
      </x:c>
      <x:c r="J207" s="1" t="str">
        <x:v>日频齐全；折算事件未独立核实</x:v>
      </x:c>
    </x:row>
    <x:row r="208" ht="25" customHeight="1">
      <x:c r="A208" s="1" t="str">
        <x:v>沪深300</x:v>
      </x:c>
      <x:c r="B208" s="1" t="str">
        <x:v>510350.SH</x:v>
      </x:c>
      <x:c r="C208" s="1" t="str">
        <x:v>工银沪深300ETF</x:v>
      </x:c>
      <x:c r="D208" s="7" t="d">
        <x:v>2026-06-03T00:00:00.000Z</x:v>
      </x:c>
      <x:c r="E208" s="8" t="n">
        <x:f>IF(ISNUMBER('原始字段'!C235),'原始字段'!C235,"n.a.")</x:f>
        <x:v>687714700</x:v>
      </x:c>
      <x:c r="F208" s="8" t="n">
        <x:f>IF(ISNUMBER('原始字段'!C330),'原始字段'!C330,"n.a.")</x:f>
        <x:v>686814700</x:v>
      </x:c>
      <x:c r="G208" s="8" t="n">
        <x:f>IF(COUNT(E208:F208)=2,F208-E208,"n.a.")</x:f>
        <x:v>-900000</x:v>
      </x:c>
      <x:c r="H208" s="9" t="n">
        <x:f>IF(ISNUMBER('原始字段'!D330),'原始字段'!D330,"n.a.")</x:f>
        <x:v>5.1847</x:v>
      </x:c>
      <x:c r="I208" s="9" t="n">
        <x:f>IF(COUNT(G208:H208)=2,G208*H208/100000000,"n.a.")</x:f>
        <x:v>-0.0466623</x:v>
      </x:c>
      <x:c r="J208" s="1" t="str">
        <x:v>日频齐全；折算事件未独立核实</x:v>
      </x:c>
    </x:row>
    <x:row r="209" ht="25" customHeight="1">
      <x:c r="A209" s="1" t="str">
        <x:v>沪深300</x:v>
      </x:c>
      <x:c r="B209" s="1" t="str">
        <x:v>563520.SH</x:v>
      </x:c>
      <x:c r="C209" s="1" t="str">
        <x:v>永赢沪深300ETF</x:v>
      </x:c>
      <x:c r="D209" s="7" t="d">
        <x:v>2026-06-03T00:00:00.000Z</x:v>
      </x:c>
      <x:c r="E209" s="8" t="n">
        <x:f>IF(ISNUMBER('原始字段'!C272),'原始字段'!C272,"n.a.")</x:f>
        <x:v>397065000</x:v>
      </x:c>
      <x:c r="F209" s="8" t="n">
        <x:f>IF(ISNUMBER('原始字段'!C367),'原始字段'!C367,"n.a.")</x:f>
        <x:v>385065000</x:v>
      </x:c>
      <x:c r="G209" s="8" t="n">
        <x:f>IF(COUNT(E209:F209)=2,F209-E209,"n.a.")</x:f>
        <x:v>-12000000</x:v>
      </x:c>
      <x:c r="H209" s="9" t="n">
        <x:f>IF(ISNUMBER('原始字段'!D367),'原始字段'!D367,"n.a.")</x:f>
        <x:v>1.2685</x:v>
      </x:c>
      <x:c r="I209" s="9" t="n">
        <x:f>IF(COUNT(G209:H209)=2,G209*H209/100000000,"n.a.")</x:f>
        <x:v>-0.15222</x:v>
      </x:c>
      <x:c r="J209" s="1" t="str">
        <x:v>日频齐全；折算事件未独立核实</x:v>
      </x:c>
    </x:row>
    <x:row r="210" ht="25" customHeight="1">
      <x:c r="A210" s="1" t="str">
        <x:v>沪深300</x:v>
      </x:c>
      <x:c r="B210" s="1" t="str">
        <x:v>510300.SH</x:v>
      </x:c>
      <x:c r="C210" s="1" t="str">
        <x:v>华泰柏瑞沪深300ETF</x:v>
      </x:c>
      <x:c r="D210" s="7" t="d">
        <x:v>2026-06-03T00:00:00.000Z</x:v>
      </x:c>
      <x:c r="E210" s="8" t="n">
        <x:f>IF(ISNUMBER('原始字段'!C231),'原始字段'!C231,"n.a.")</x:f>
        <x:v>28241587700</x:v>
      </x:c>
      <x:c r="F210" s="8" t="n">
        <x:f>IF(ISNUMBER('原始字段'!C326),'原始字段'!C326,"n.a.")</x:f>
        <x:v>28047187700</x:v>
      </x:c>
      <x:c r="G210" s="8" t="n">
        <x:f>IF(COUNT(E210:F210)=2,F210-E210,"n.a.")</x:f>
        <x:v>-194400000</x:v>
      </x:c>
      <x:c r="H210" s="9" t="n">
        <x:f>IF(ISNUMBER('原始字段'!D326),'原始字段'!D326,"n.a.")</x:f>
        <x:v>4.9621</x:v>
      </x:c>
      <x:c r="I210" s="9" t="n">
        <x:f>IF(COUNT(G210:H210)=2,G210*H210/100000000,"n.a.")</x:f>
        <x:v>-9.6463224</x:v>
      </x:c>
      <x:c r="J210" s="1" t="str">
        <x:v>日频齐全；折算事件未独立核实</x:v>
      </x:c>
    </x:row>
    <x:row r="211" ht="25" customHeight="1">
      <x:c r="A211" s="1" t="str">
        <x:v>沪深300</x:v>
      </x:c>
      <x:c r="B211" s="1" t="str">
        <x:v>515310.SH</x:v>
      </x:c>
      <x:c r="C211" s="1" t="str">
        <x:v>汇添富沪深300ETF</x:v>
      </x:c>
      <x:c r="D211" s="7" t="d">
        <x:v>2026-06-03T00:00:00.000Z</x:v>
      </x:c>
      <x:c r="E211" s="8" t="n">
        <x:f>IF(ISNUMBER('原始字段'!C253),'原始字段'!C253,"n.a.")</x:f>
        <x:v>241111200</x:v>
      </x:c>
      <x:c r="F211" s="8" t="n">
        <x:f>IF(ISNUMBER('原始字段'!C348),'原始字段'!C348,"n.a.")</x:f>
        <x:v>237611200</x:v>
      </x:c>
      <x:c r="G211" s="8" t="n">
        <x:f>IF(COUNT(E211:F211)=2,F211-E211,"n.a.")</x:f>
        <x:v>-3500000</x:v>
      </x:c>
      <x:c r="H211" s="9" t="n">
        <x:f>IF(ISNUMBER('原始字段'!D348),'原始字段'!D348,"n.a.")</x:f>
        <x:v>1.475</x:v>
      </x:c>
      <x:c r="I211" s="9" t="n">
        <x:f>IF(COUNT(G211:H211)=2,G211*H211/100000000,"n.a.")</x:f>
        <x:v>-0.051625</x:v>
      </x:c>
      <x:c r="J211" s="1" t="str">
        <x:v>日频齐全；折算事件未独立核实</x:v>
      </x:c>
    </x:row>
    <x:row r="212" ht="25" customHeight="1">
      <x:c r="A212" s="1" t="str">
        <x:v>沪深300</x:v>
      </x:c>
      <x:c r="B212" s="1" t="str">
        <x:v>159925.SZ</x:v>
      </x:c>
      <x:c r="C212" s="1" t="str">
        <x:v>南方沪深300ETF</x:v>
      </x:c>
      <x:c r="D212" s="7" t="d">
        <x:v>2026-06-03T00:00:00.000Z</x:v>
      </x:c>
      <x:c r="E212" s="8" t="n">
        <x:f>IF(ISNUMBER('原始字段'!C219),'原始字段'!C219,"n.a.")</x:f>
        <x:v>517820856</x:v>
      </x:c>
      <x:c r="F212" s="8" t="n">
        <x:f>IF(ISNUMBER('原始字段'!C314),'原始字段'!C314,"n.a.")</x:f>
        <x:v>517820856</x:v>
      </x:c>
      <x:c r="G212" s="8" t="n">
        <x:f>IF(COUNT(E212:F212)=2,F212-E212,"n.a.")</x:f>
        <x:v>0</x:v>
      </x:c>
      <x:c r="H212" s="9" t="n">
        <x:f>IF(ISNUMBER('原始字段'!D314),'原始字段'!D314,"n.a.")</x:f>
        <x:v>5.0008</x:v>
      </x:c>
      <x:c r="I212" s="9" t="n">
        <x:f>IF(COUNT(G212:H212)=2,G212*H212/100000000,"n.a.")</x:f>
        <x:v>0</x:v>
      </x:c>
      <x:c r="J212" s="1" t="str">
        <x:v>日频齐全；折算事件未独立核实</x:v>
      </x:c>
    </x:row>
    <x:row r="213" ht="25" customHeight="1">
      <x:c r="A213" s="1" t="str">
        <x:v>沪深300</x:v>
      </x:c>
      <x:c r="B213" s="1" t="str">
        <x:v>561930.SH</x:v>
      </x:c>
      <x:c r="C213" s="1" t="str">
        <x:v>招商沪深300ETF</x:v>
      </x:c>
      <x:c r="D213" s="7" t="d">
        <x:v>2026-06-03T00:00:00.000Z</x:v>
      </x:c>
      <x:c r="E213" s="8" t="n">
        <x:f>IF(ISNUMBER('原始字段'!C268),'原始字段'!C268,"n.a.")</x:f>
        <x:v>109260600</x:v>
      </x:c>
      <x:c r="F213" s="8" t="n">
        <x:f>IF(ISNUMBER('原始字段'!C363),'原始字段'!C363,"n.a.")</x:f>
        <x:v>109260600</x:v>
      </x:c>
      <x:c r="G213" s="8" t="n">
        <x:f>IF(COUNT(E213:F213)=2,F213-E213,"n.a.")</x:f>
        <x:v>0</x:v>
      </x:c>
      <x:c r="H213" s="9" t="n">
        <x:f>IF(ISNUMBER('原始字段'!D363),'原始字段'!D363,"n.a.")</x:f>
        <x:v>1.6507</x:v>
      </x:c>
      <x:c r="I213" s="9" t="n">
        <x:f>IF(COUNT(G213:H213)=2,G213*H213/100000000,"n.a.")</x:f>
        <x:v>0</x:v>
      </x:c>
      <x:c r="J213" s="1" t="str">
        <x:v>日频齐全；折算事件未独立核实</x:v>
      </x:c>
    </x:row>
    <x:row r="214" ht="25" customHeight="1">
      <x:c r="A214" s="1" t="str">
        <x:v>沪深300</x:v>
      </x:c>
      <x:c r="B214" s="1" t="str">
        <x:v>515350.SH</x:v>
      </x:c>
      <x:c r="C214" s="1" t="str">
        <x:v>民生加银沪深300ETF</x:v>
      </x:c>
      <x:c r="D214" s="7" t="d">
        <x:v>2026-06-03T00:00:00.000Z</x:v>
      </x:c>
      <x:c r="E214" s="8" t="n">
        <x:f>IF(ISNUMBER('原始字段'!C255),'原始字段'!C255,"n.a.")</x:f>
        <x:v>10799200</x:v>
      </x:c>
      <x:c r="F214" s="8" t="n">
        <x:f>IF(ISNUMBER('原始字段'!C350),'原始字段'!C350,"n.a.")</x:f>
        <x:v>10799200</x:v>
      </x:c>
      <x:c r="G214" s="8" t="n">
        <x:f>IF(COUNT(E214:F214)=2,F214-E214,"n.a.")</x:f>
        <x:v>0</x:v>
      </x:c>
      <x:c r="H214" s="9" t="n">
        <x:f>IF(ISNUMBER('原始字段'!D350),'原始字段'!D350,"n.a.")</x:f>
        <x:v>6.6367</x:v>
      </x:c>
      <x:c r="I214" s="9" t="n">
        <x:f>IF(COUNT(G214:H214)=2,G214*H214/100000000,"n.a.")</x:f>
        <x:v>0</x:v>
      </x:c>
      <x:c r="J214" s="1" t="str">
        <x:v>日频齐全；折算事件未独立核实</x:v>
      </x:c>
    </x:row>
    <x:row r="215" ht="25" customHeight="1">
      <x:c r="A215" s="1" t="str">
        <x:v>沪深300</x:v>
      </x:c>
      <x:c r="B215" s="1" t="str">
        <x:v>510310.SH</x:v>
      </x:c>
      <x:c r="C215" s="1" t="str">
        <x:v>易方达沪深300ETF</x:v>
      </x:c>
      <x:c r="D215" s="7" t="d">
        <x:v>2026-06-03T00:00:00.000Z</x:v>
      </x:c>
      <x:c r="E215" s="8" t="n">
        <x:f>IF(ISNUMBER('原始字段'!C232),'原始字段'!C232,"n.a.")</x:f>
        <x:v>22100144000</x:v>
      </x:c>
      <x:c r="F215" s="8" t="n">
        <x:f>IF(ISNUMBER('原始字段'!C327),'原始字段'!C327,"n.a.")</x:f>
        <x:v>22049744000</x:v>
      </x:c>
      <x:c r="G215" s="8" t="n">
        <x:f>IF(COUNT(E215:F215)=2,F215-E215,"n.a.")</x:f>
        <x:v>-50400000</x:v>
      </x:c>
      <x:c r="H215" s="9" t="n">
        <x:f>IF(ISNUMBER('原始字段'!D327),'原始字段'!D327,"n.a.")</x:f>
        <x:v>4.8036</x:v>
      </x:c>
      <x:c r="I215" s="9" t="n">
        <x:f>IF(COUNT(G215:H215)=2,G215*H215/100000000,"n.a.")</x:f>
        <x:v>-2.4210144000000002</x:v>
      </x:c>
      <x:c r="J215" s="1" t="str">
        <x:v>日频齐全；折算事件未独立核实</x:v>
      </x:c>
    </x:row>
    <x:row r="216" ht="25" customHeight="1">
      <x:c r="A216" s="1" t="str">
        <x:v>沪深300</x:v>
      </x:c>
      <x:c r="B216" s="1" t="str">
        <x:v>159330.SZ</x:v>
      </x:c>
      <x:c r="C216" s="1" t="str">
        <x:v>东财沪深300ETF</x:v>
      </x:c>
      <x:c r="D216" s="7" t="d">
        <x:v>2026-06-03T00:00:00.000Z</x:v>
      </x:c>
      <x:c r="E216" s="8" t="n">
        <x:f>IF(ISNUMBER('原始字段'!C198),'原始字段'!C198,"n.a.")</x:f>
        <x:v>305801009</x:v>
      </x:c>
      <x:c r="F216" s="8" t="n">
        <x:f>IF(ISNUMBER('原始字段'!C293),'原始字段'!C293,"n.a.")</x:f>
        <x:v>302801009</x:v>
      </x:c>
      <x:c r="G216" s="8" t="n">
        <x:f>IF(COUNT(E216:F216)=2,F216-E216,"n.a.")</x:f>
        <x:v>-3000000</x:v>
      </x:c>
      <x:c r="H216" s="9" t="n">
        <x:f>IF(ISNUMBER('原始字段'!D293),'原始字段'!D293,"n.a.")</x:f>
        <x:v>1.5276</x:v>
      </x:c>
      <x:c r="I216" s="9" t="n">
        <x:f>IF(COUNT(G216:H216)=2,G216*H216/100000000,"n.a.")</x:f>
        <x:v>-0.045828</x:v>
      </x:c>
      <x:c r="J216" s="1" t="str">
        <x:v>日频齐全；折算事件未独立核实</x:v>
      </x:c>
    </x:row>
    <x:row r="217" ht="25" customHeight="1">
      <x:c r="A217" s="1" t="str">
        <x:v>沪深300</x:v>
      </x:c>
      <x:c r="B217" s="1" t="str">
        <x:v>510390.SH</x:v>
      </x:c>
      <x:c r="C217" s="1" t="str">
        <x:v>平安沪深300ETF</x:v>
      </x:c>
      <x:c r="D217" s="7" t="d">
        <x:v>2026-06-03T00:00:00.000Z</x:v>
      </x:c>
      <x:c r="E217" s="8" t="n">
        <x:f>IF(ISNUMBER('原始字段'!C239),'原始字段'!C239,"n.a.")</x:f>
        <x:v>111350000</x:v>
      </x:c>
      <x:c r="F217" s="8" t="n">
        <x:f>IF(ISNUMBER('原始字段'!C334),'原始字段'!C334,"n.a.")</x:f>
        <x:v>111350000</x:v>
      </x:c>
      <x:c r="G217" s="8" t="n">
        <x:f>IF(COUNT(E217:F217)=2,F217-E217,"n.a.")</x:f>
        <x:v>0</x:v>
      </x:c>
      <x:c r="H217" s="9" t="n">
        <x:f>IF(ISNUMBER('原始字段'!D334),'原始字段'!D334,"n.a.")</x:f>
        <x:v>5.5687</x:v>
      </x:c>
      <x:c r="I217" s="9" t="n">
        <x:f>IF(COUNT(G217:H217)=2,G217*H217/100000000,"n.a.")</x:f>
        <x:v>0</x:v>
      </x:c>
      <x:c r="J217" s="1" t="str">
        <x:v>日频齐全；折算事件未独立核实</x:v>
      </x:c>
    </x:row>
    <x:row r="218" ht="25" customHeight="1">
      <x:c r="A218" s="1" t="str">
        <x:v>沪深300</x:v>
      </x:c>
      <x:c r="B218" s="1" t="str">
        <x:v>515390.SH</x:v>
      </x:c>
      <x:c r="C218" s="1" t="str">
        <x:v>华安沪深300ETF</x:v>
      </x:c>
      <x:c r="D218" s="7" t="d">
        <x:v>2026-06-03T00:00:00.000Z</x:v>
      </x:c>
      <x:c r="E218" s="8" t="n">
        <x:f>IF(ISNUMBER('原始字段'!C258),'原始字段'!C258,"n.a.")</x:f>
        <x:v>866683000</x:v>
      </x:c>
      <x:c r="F218" s="8" t="n">
        <x:f>IF(ISNUMBER('原始字段'!C353),'原始字段'!C353,"n.a.")</x:f>
        <x:v>866683000</x:v>
      </x:c>
      <x:c r="G218" s="8" t="n">
        <x:f>IF(COUNT(E218:F218)=2,F218-E218,"n.a.")</x:f>
        <x:v>0</x:v>
      </x:c>
      <x:c r="H218" s="9" t="n">
        <x:f>IF(ISNUMBER('原始字段'!D353),'原始字段'!D353,"n.a.")</x:f>
        <x:v>1.4387</x:v>
      </x:c>
      <x:c r="I218" s="9" t="n">
        <x:f>IF(COUNT(G218:H218)=2,G218*H218/100000000,"n.a.")</x:f>
        <x:v>0</x:v>
      </x:c>
      <x:c r="J218" s="1" t="str">
        <x:v>日频齐全；折算事件未独立核实</x:v>
      </x:c>
    </x:row>
    <x:row r="219" ht="25" customHeight="1">
      <x:c r="A219" s="1" t="str">
        <x:v>沪深300</x:v>
      </x:c>
      <x:c r="B219" s="1" t="str">
        <x:v>515130.SH</x:v>
      </x:c>
      <x:c r="C219" s="1" t="str">
        <x:v>博时沪深300ETF</x:v>
      </x:c>
      <x:c r="D219" s="7" t="d">
        <x:v>2026-06-03T00:00:00.000Z</x:v>
      </x:c>
      <x:c r="E219" s="8" t="n">
        <x:f>IF(ISNUMBER('原始字段'!C251),'原始字段'!C251,"n.a.")</x:f>
        <x:v>70463200</x:v>
      </x:c>
      <x:c r="F219" s="8" t="n">
        <x:f>IF(ISNUMBER('原始字段'!C346),'原始字段'!C346,"n.a.")</x:f>
        <x:v>79463200</x:v>
      </x:c>
      <x:c r="G219" s="8" t="n">
        <x:f>IF(COUNT(E219:F219)=2,F219-E219,"n.a.")</x:f>
        <x:v>9000000</x:v>
      </x:c>
      <x:c r="H219" s="9" t="n">
        <x:f>IF(ISNUMBER('原始字段'!D346),'原始字段'!D346,"n.a.")</x:f>
        <x:v>1.6325</x:v>
      </x:c>
      <x:c r="I219" s="9" t="n">
        <x:f>IF(COUNT(G219:H219)=2,G219*H219/100000000,"n.a.")</x:f>
        <x:v>0.146925</x:v>
      </x:c>
      <x:c r="J219" s="1" t="str">
        <x:v>日频齐全；折算事件未独立核实</x:v>
      </x:c>
    </x:row>
    <x:row r="220" ht="25" customHeight="1">
      <x:c r="A220" s="1" t="str">
        <x:v>中证500</x:v>
      </x:c>
      <x:c r="B220" s="1" t="str">
        <x:v>510530.SH</x:v>
      </x:c>
      <x:c r="C220" s="1" t="str">
        <x:v>工银中证500ETF</x:v>
      </x:c>
      <x:c r="D220" s="7" t="d">
        <x:v>2026-06-03T00:00:00.000Z</x:v>
      </x:c>
      <x:c r="E220" s="8" t="n">
        <x:f>IF(ISNUMBER('原始字段'!C242),'原始字段'!C242,"n.a.")</x:f>
        <x:v>45479400</x:v>
      </x:c>
      <x:c r="F220" s="8" t="n">
        <x:f>IF(ISNUMBER('原始字段'!C337),'原始字段'!C337,"n.a.")</x:f>
        <x:v>45479400</x:v>
      </x:c>
      <x:c r="G220" s="8" t="n">
        <x:f>IF(COUNT(E220:F220)=2,F220-E220,"n.a.")</x:f>
        <x:v>0</x:v>
      </x:c>
      <x:c r="H220" s="9" t="n">
        <x:f>IF(ISNUMBER('原始字段'!D337),'原始字段'!D337,"n.a.")</x:f>
        <x:v>9.2118</x:v>
      </x:c>
      <x:c r="I220" s="9" t="n">
        <x:f>IF(COUNT(G220:H220)=2,G220*H220/100000000,"n.a.")</x:f>
        <x:v>0</x:v>
      </x:c>
      <x:c r="J220" s="1" t="str">
        <x:v>日频齐全；折算事件未独立核实</x:v>
      </x:c>
    </x:row>
    <x:row r="221" ht="25" customHeight="1">
      <x:c r="A221" s="1" t="str">
        <x:v>中证500</x:v>
      </x:c>
      <x:c r="B221" s="1" t="str">
        <x:v>510580.SH</x:v>
      </x:c>
      <x:c r="C221" s="1" t="str">
        <x:v>易方达中证500ETF</x:v>
      </x:c>
      <x:c r="D221" s="7" t="d">
        <x:v>2026-06-03T00:00:00.000Z</x:v>
      </x:c>
      <x:c r="E221" s="8" t="n">
        <x:f>IF(ISNUMBER('原始字段'!C246),'原始字段'!C246,"n.a.")</x:f>
        <x:v>974168300</x:v>
      </x:c>
      <x:c r="F221" s="8" t="n">
        <x:f>IF(ISNUMBER('原始字段'!C341),'原始字段'!C341,"n.a.")</x:f>
        <x:v>972568300</x:v>
      </x:c>
      <x:c r="G221" s="8" t="n">
        <x:f>IF(COUNT(E221:F221)=2,F221-E221,"n.a.")</x:f>
        <x:v>-1600000</x:v>
      </x:c>
      <x:c r="H221" s="9" t="n">
        <x:f>IF(ISNUMBER('原始字段'!D341),'原始字段'!D341,"n.a.")</x:f>
        <x:v>4.3403</x:v>
      </x:c>
      <x:c r="I221" s="9" t="n">
        <x:f>IF(COUNT(G221:H221)=2,G221*H221/100000000,"n.a.")</x:f>
        <x:v>-0.0694448</x:v>
      </x:c>
      <x:c r="J221" s="1" t="str">
        <x:v>日频齐全；折算事件未独立核实</x:v>
      </x:c>
    </x:row>
    <x:row r="222" ht="25" customHeight="1">
      <x:c r="A222" s="1" t="str">
        <x:v>中证500</x:v>
      </x:c>
      <x:c r="B222" s="1" t="str">
        <x:v>159922.SZ</x:v>
      </x:c>
      <x:c r="C222" s="1" t="str">
        <x:v>嘉实中证500ETF</x:v>
      </x:c>
      <x:c r="D222" s="7" t="d">
        <x:v>2026-06-03T00:00:00.000Z</x:v>
      </x:c>
      <x:c r="E222" s="8" t="n">
        <x:f>IF(ISNUMBER('原始字段'!C218),'原始字段'!C218,"n.a.")</x:f>
        <x:v>2243676765</x:v>
      </x:c>
      <x:c r="F222" s="8" t="n">
        <x:f>IF(ISNUMBER('原始字段'!C313),'原始字段'!C313,"n.a.")</x:f>
        <x:v>2233676765</x:v>
      </x:c>
      <x:c r="G222" s="8" t="n">
        <x:f>IF(COUNT(E222:F222)=2,F222-E222,"n.a.")</x:f>
        <x:v>-10000000</x:v>
      </x:c>
      <x:c r="H222" s="9" t="n">
        <x:f>IF(ISNUMBER('原始字段'!D313),'原始字段'!D313,"n.a.")</x:f>
        <x:v>3.3628</x:v>
      </x:c>
      <x:c r="I222" s="9" t="n">
        <x:f>IF(COUNT(G222:H222)=2,G222*H222/100000000,"n.a.")</x:f>
        <x:v>-0.33628</x:v>
      </x:c>
      <x:c r="J222" s="1" t="str">
        <x:v>日频齐全；折算事件未独立核实</x:v>
      </x:c>
    </x:row>
    <x:row r="223" ht="25" customHeight="1">
      <x:c r="A223" s="1" t="str">
        <x:v>中证500</x:v>
      </x:c>
      <x:c r="B223" s="1" t="str">
        <x:v>563750.SH</x:v>
      </x:c>
      <x:c r="C223" s="1" t="str">
        <x:v>汇添富中证500ETF</x:v>
      </x:c>
      <x:c r="D223" s="7" t="d">
        <x:v>2026-06-03T00:00:00.000Z</x:v>
      </x:c>
      <x:c r="E223" s="8" t="n">
        <x:f>IF(ISNUMBER('原始字段'!C273),'原始字段'!C273,"n.a.")</x:f>
        <x:v>349737000</x:v>
      </x:c>
      <x:c r="F223" s="8" t="n">
        <x:f>IF(ISNUMBER('原始字段'!C368),'原始字段'!C368,"n.a.")</x:f>
        <x:v>349737000</x:v>
      </x:c>
      <x:c r="G223" s="8" t="n">
        <x:f>IF(COUNT(E223:F223)=2,F223-E223,"n.a.")</x:f>
        <x:v>0</x:v>
      </x:c>
      <x:c r="H223" s="9" t="n">
        <x:f>IF(ISNUMBER('原始字段'!D368),'原始字段'!D368,"n.a.")</x:f>
        <x:v>1.1562</x:v>
      </x:c>
      <x:c r="I223" s="9" t="n">
        <x:f>IF(COUNT(G223:H223)=2,G223*H223/100000000,"n.a.")</x:f>
        <x:v>0</x:v>
      </x:c>
      <x:c r="J223" s="1" t="str">
        <x:v>日频齐全；折算事件未独立核实</x:v>
      </x:c>
    </x:row>
    <x:row r="224" ht="25" customHeight="1">
      <x:c r="A224" s="1" t="str">
        <x:v>中证500</x:v>
      </x:c>
      <x:c r="B224" s="1" t="str">
        <x:v>159935.SZ</x:v>
      </x:c>
      <x:c r="C224" s="1" t="str">
        <x:v>景顺长城中证500ETF</x:v>
      </x:c>
      <x:c r="D224" s="7" t="d">
        <x:v>2026-06-03T00:00:00.000Z</x:v>
      </x:c>
      <x:c r="E224" s="8" t="n">
        <x:f>IF(ISNUMBER('原始字段'!C220),'原始字段'!C220,"n.a.")</x:f>
        <x:v>25572956</x:v>
      </x:c>
      <x:c r="F224" s="8" t="n">
        <x:f>IF(ISNUMBER('原始字段'!C315),'原始字段'!C315,"n.a.")</x:f>
        <x:v>25572956</x:v>
      </x:c>
      <x:c r="G224" s="8" t="n">
        <x:f>IF(COUNT(E224:F224)=2,F224-E224,"n.a.")</x:f>
        <x:v>0</x:v>
      </x:c>
      <x:c r="H224" s="9" t="n">
        <x:f>IF(ISNUMBER('原始字段'!D315),'原始字段'!D315,"n.a.")</x:f>
        <x:v>2.6229</x:v>
      </x:c>
      <x:c r="I224" s="9" t="n">
        <x:f>IF(COUNT(G224:H224)=2,G224*H224/100000000,"n.a.")</x:f>
        <x:v>0</x:v>
      </x:c>
      <x:c r="J224" s="1" t="str">
        <x:v>日频齐全；折算事件未独立核实</x:v>
      </x:c>
    </x:row>
    <x:row r="225" ht="25" customHeight="1">
      <x:c r="A225" s="1" t="str">
        <x:v>中证500</x:v>
      </x:c>
      <x:c r="B225" s="1" t="str">
        <x:v>515530.SH</x:v>
      </x:c>
      <x:c r="C225" s="1" t="str">
        <x:v>泰康中证500ETF</x:v>
      </x:c>
      <x:c r="D225" s="7" t="d">
        <x:v>2026-06-03T00:00:00.000Z</x:v>
      </x:c>
      <x:c r="E225" s="8" t="n">
        <x:f>IF(ISNUMBER('原始字段'!C259),'原始字段'!C259,"n.a.")</x:f>
        <x:v>12242700</x:v>
      </x:c>
      <x:c r="F225" s="8" t="n">
        <x:f>IF(ISNUMBER('原始字段'!C354),'原始字段'!C354,"n.a.")</x:f>
        <x:v>12242700</x:v>
      </x:c>
      <x:c r="G225" s="8" t="n">
        <x:f>IF(COUNT(E225:F225)=2,F225-E225,"n.a.")</x:f>
        <x:v>0</x:v>
      </x:c>
      <x:c r="H225" s="9" t="n">
        <x:f>IF(ISNUMBER('原始字段'!D354),'原始字段'!D354,"n.a.")</x:f>
        <x:v>4.5638</x:v>
      </x:c>
      <x:c r="I225" s="9" t="n">
        <x:f>IF(COUNT(G225:H225)=2,G225*H225/100000000,"n.a.")</x:f>
        <x:v>0</x:v>
      </x:c>
      <x:c r="J225" s="1" t="str">
        <x:v>日频齐全；折算事件未独立核实</x:v>
      </x:c>
    </x:row>
    <x:row r="226" ht="25" customHeight="1">
      <x:c r="A226" s="1" t="str">
        <x:v>中证500</x:v>
      </x:c>
      <x:c r="B226" s="1" t="str">
        <x:v>510590.SH</x:v>
      </x:c>
      <x:c r="C226" s="1" t="str">
        <x:v>平安中证500ETF</x:v>
      </x:c>
      <x:c r="D226" s="7" t="d">
        <x:v>2026-06-03T00:00:00.000Z</x:v>
      </x:c>
      <x:c r="E226" s="8" t="n">
        <x:f>IF(ISNUMBER('原始字段'!C247),'原始字段'!C247,"n.a.")</x:f>
        <x:v>142786100</x:v>
      </x:c>
      <x:c r="F226" s="8" t="n">
        <x:f>IF(ISNUMBER('原始字段'!C342),'原始字段'!C342,"n.a.")</x:f>
        <x:v>142786100</x:v>
      </x:c>
      <x:c r="G226" s="8" t="n">
        <x:f>IF(COUNT(E226:F226)=2,F226-E226,"n.a.")</x:f>
        <x:v>0</x:v>
      </x:c>
      <x:c r="H226" s="9" t="n">
        <x:f>IF(ISNUMBER('原始字段'!D342),'原始字段'!D342,"n.a.")</x:f>
        <x:v>8.9391</x:v>
      </x:c>
      <x:c r="I226" s="9" t="n">
        <x:f>IF(COUNT(G226:H226)=2,G226*H226/100000000,"n.a.")</x:f>
        <x:v>0</x:v>
      </x:c>
      <x:c r="J226" s="1" t="str">
        <x:v>日频齐全；折算事件未独立核实</x:v>
      </x:c>
    </x:row>
    <x:row r="227" ht="25" customHeight="1">
      <x:c r="A227" s="1" t="str">
        <x:v>中证500</x:v>
      </x:c>
      <x:c r="B227" s="1" t="str">
        <x:v>515190.SH</x:v>
      </x:c>
      <x:c r="C227" s="1" t="str">
        <x:v>中银证券中证500ETF</x:v>
      </x:c>
      <x:c r="D227" s="7" t="d">
        <x:v>2026-06-03T00:00:00.000Z</x:v>
      </x:c>
      <x:c r="E227" s="8" t="n">
        <x:f>IF(ISNUMBER('原始字段'!C252),'原始字段'!C252,"n.a.")</x:f>
        <x:v>317466100</x:v>
      </x:c>
      <x:c r="F227" s="8" t="n">
        <x:f>IF(ISNUMBER('原始字段'!C347),'原始字段'!C347,"n.a.")</x:f>
        <x:v>317466100</x:v>
      </x:c>
      <x:c r="G227" s="8" t="n">
        <x:f>IF(COUNT(E227:F227)=2,F227-E227,"n.a.")</x:f>
        <x:v>0</x:v>
      </x:c>
      <x:c r="H227" s="9" t="n">
        <x:f>IF(ISNUMBER('原始字段'!D347),'原始字段'!D347,"n.a.")</x:f>
        <x:v>1.7431</x:v>
      </x:c>
      <x:c r="I227" s="9" t="n">
        <x:f>IF(COUNT(G227:H227)=2,G227*H227/100000000,"n.a.")</x:f>
        <x:v>0</x:v>
      </x:c>
      <x:c r="J227" s="1" t="str">
        <x:v>日频齐全；折算事件未独立核实</x:v>
      </x:c>
    </x:row>
    <x:row r="228" ht="25" customHeight="1">
      <x:c r="A228" s="1" t="str">
        <x:v>中证500</x:v>
      </x:c>
      <x:c r="B228" s="1" t="str">
        <x:v>159820.SZ</x:v>
      </x:c>
      <x:c r="C228" s="1" t="str">
        <x:v>天弘中证500ETF</x:v>
      </x:c>
      <x:c r="D228" s="7" t="d">
        <x:v>2026-06-03T00:00:00.000Z</x:v>
      </x:c>
      <x:c r="E228" s="8" t="n">
        <x:f>IF(ISNUMBER('原始字段'!C212),'原始字段'!C212,"n.a.")</x:f>
        <x:v>1311408470</x:v>
      </x:c>
      <x:c r="F228" s="8" t="n">
        <x:f>IF(ISNUMBER('原始字段'!C307),'原始字段'!C307,"n.a.")</x:f>
        <x:v>1311408470</x:v>
      </x:c>
      <x:c r="G228" s="8" t="n">
        <x:f>IF(COUNT(E228:F228)=2,F228-E228,"n.a.")</x:f>
        <x:v>0</x:v>
      </x:c>
      <x:c r="H228" s="9" t="n">
        <x:f>IF(ISNUMBER('原始字段'!D307),'原始字段'!D307,"n.a.")</x:f>
        <x:v>1.4335</x:v>
      </x:c>
      <x:c r="I228" s="9" t="n">
        <x:f>IF(COUNT(G228:H228)=2,G228*H228/100000000,"n.a.")</x:f>
        <x:v>0</x:v>
      </x:c>
      <x:c r="J228" s="1" t="str">
        <x:v>日频齐全；折算事件未独立核实</x:v>
      </x:c>
    </x:row>
    <x:row r="229" ht="25" customHeight="1">
      <x:c r="A229" s="1" t="str">
        <x:v>中证500</x:v>
      </x:c>
      <x:c r="B229" s="1" t="str">
        <x:v>159337.SZ</x:v>
      </x:c>
      <x:c r="C229" s="1" t="str">
        <x:v>东财中证500ETF</x:v>
      </x:c>
      <x:c r="D229" s="7" t="d">
        <x:v>2026-06-03T00:00:00.000Z</x:v>
      </x:c>
      <x:c r="E229" s="8" t="n">
        <x:f>IF(ISNUMBER('原始字段'!C199),'原始字段'!C199,"n.a.")</x:f>
        <x:v>251710611</x:v>
      </x:c>
      <x:c r="F229" s="8" t="n">
        <x:f>IF(ISNUMBER('原始字段'!C294),'原始字段'!C294,"n.a.")</x:f>
        <x:v>251710611</x:v>
      </x:c>
      <x:c r="G229" s="8" t="n">
        <x:f>IF(COUNT(E229:F229)=2,F229-E229,"n.a.")</x:f>
        <x:v>0</x:v>
      </x:c>
      <x:c r="H229" s="9" t="n">
        <x:f>IF(ISNUMBER('原始字段'!D294),'原始字段'!D294,"n.a.")</x:f>
        <x:v>1.8899</x:v>
      </x:c>
      <x:c r="I229" s="9" t="n">
        <x:f>IF(COUNT(G229:H229)=2,G229*H229/100000000,"n.a.")</x:f>
        <x:v>0</x:v>
      </x:c>
      <x:c r="J229" s="1" t="str">
        <x:v>日频齐全；折算事件未独立核实</x:v>
      </x:c>
    </x:row>
    <x:row r="230" ht="25" customHeight="1">
      <x:c r="A230" s="1" t="str">
        <x:v>中证500</x:v>
      </x:c>
      <x:c r="B230" s="1" t="str">
        <x:v>510500.SH</x:v>
      </x:c>
      <x:c r="C230" s="1" t="str">
        <x:v>南方中证500ETF</x:v>
      </x:c>
      <x:c r="D230" s="7" t="d">
        <x:v>2026-06-03T00:00:00.000Z</x:v>
      </x:c>
      <x:c r="E230" s="8" t="n">
        <x:f>IF(ISNUMBER('原始字段'!C240),'原始字段'!C240,"n.a.")</x:f>
        <x:v>4742968600</x:v>
      </x:c>
      <x:c r="F230" s="8" t="n">
        <x:f>IF(ISNUMBER('原始字段'!C335),'原始字段'!C335,"n.a.")</x:f>
        <x:v>4700968600</x:v>
      </x:c>
      <x:c r="G230" s="8" t="n">
        <x:f>IF(COUNT(E230:F230)=2,F230-E230,"n.a.")</x:f>
        <x:v>-42000000</x:v>
      </x:c>
      <x:c r="H230" s="9" t="n">
        <x:f>IF(ISNUMBER('原始字段'!D335),'原始字段'!D335,"n.a.")</x:f>
        <x:v>8.4555</x:v>
      </x:c>
      <x:c r="I230" s="9" t="n">
        <x:f>IF(COUNT(G230:H230)=2,G230*H230/100000000,"n.a.")</x:f>
        <x:v>-3.55131</x:v>
      </x:c>
      <x:c r="J230" s="1" t="str">
        <x:v>日频齐全；折算事件未独立核实</x:v>
      </x:c>
    </x:row>
    <x:row r="231" ht="25" customHeight="1">
      <x:c r="A231" s="1" t="str">
        <x:v>中证500</x:v>
      </x:c>
      <x:c r="B231" s="1" t="str">
        <x:v>159968.SZ</x:v>
      </x:c>
      <x:c r="C231" s="1" t="str">
        <x:v>博时中证500ETF</x:v>
      </x:c>
      <x:c r="D231" s="7" t="d">
        <x:v>2026-06-03T00:00:00.000Z</x:v>
      </x:c>
      <x:c r="E231" s="8" t="n">
        <x:f>IF(ISNUMBER('原始字段'!C227),'原始字段'!C227,"n.a.")</x:f>
        <x:v>62095098</x:v>
      </x:c>
      <x:c r="F231" s="8" t="n">
        <x:f>IF(ISNUMBER('原始字段'!C322),'原始字段'!C322,"n.a.")</x:f>
        <x:v>62095098</x:v>
      </x:c>
      <x:c r="G231" s="8" t="n">
        <x:f>IF(COUNT(E231:F231)=2,F231-E231,"n.a.")</x:f>
        <x:v>0</x:v>
      </x:c>
      <x:c r="H231" s="9" t="n">
        <x:f>IF(ISNUMBER('原始字段'!D322),'原始字段'!D322,"n.a.")</x:f>
        <x:v>10.7863</x:v>
      </x:c>
      <x:c r="I231" s="9" t="n">
        <x:f>IF(COUNT(G231:H231)=2,G231*H231/100000000,"n.a.")</x:f>
        <x:v>0</x:v>
      </x:c>
      <x:c r="J231" s="1" t="str">
        <x:v>日频齐全；折算事件未独立核实</x:v>
      </x:c>
    </x:row>
    <x:row r="232" ht="25" customHeight="1">
      <x:c r="A232" s="1" t="str">
        <x:v>中证500</x:v>
      </x:c>
      <x:c r="B232" s="1" t="str">
        <x:v>561350.SH</x:v>
      </x:c>
      <x:c r="C232" s="1" t="str">
        <x:v>国泰中证500ETF</x:v>
      </x:c>
      <x:c r="D232" s="7" t="d">
        <x:v>2026-06-03T00:00:00.000Z</x:v>
      </x:c>
      <x:c r="E232" s="8" t="n">
        <x:f>IF(ISNUMBER('原始字段'!C266),'原始字段'!C266,"n.a.")</x:f>
        <x:v>67700000</x:v>
      </x:c>
      <x:c r="F232" s="8" t="n">
        <x:f>IF(ISNUMBER('原始字段'!C361),'原始字段'!C361,"n.a.")</x:f>
        <x:v>67700000</x:v>
      </x:c>
      <x:c r="G232" s="8" t="n">
        <x:f>IF(COUNT(E232:F232)=2,F232-E232,"n.a.")</x:f>
        <x:v>0</x:v>
      </x:c>
      <x:c r="H232" s="9" t="n">
        <x:f>IF(ISNUMBER('原始字段'!D361),'原始字段'!D361,"n.a.")</x:f>
        <x:v>1.3181</x:v>
      </x:c>
      <x:c r="I232" s="9" t="n">
        <x:f>IF(COUNT(G232:H232)=2,G232*H232/100000000,"n.a.")</x:f>
        <x:v>0</x:v>
      </x:c>
      <x:c r="J232" s="1" t="str">
        <x:v>日频齐全；折算事件未独立核实</x:v>
      </x:c>
    </x:row>
    <x:row r="233" ht="25" customHeight="1">
      <x:c r="A233" s="1" t="str">
        <x:v>中证500</x:v>
      </x:c>
      <x:c r="B233" s="1" t="str">
        <x:v>512500.SH</x:v>
      </x:c>
      <x:c r="C233" s="1" t="str">
        <x:v>华夏中证500ETF</x:v>
      </x:c>
      <x:c r="D233" s="7" t="d">
        <x:v>2026-06-03T00:00:00.000Z</x:v>
      </x:c>
      <x:c r="E233" s="8" t="n">
        <x:f>IF(ISNUMBER('原始字段'!C249),'原始字段'!C249,"n.a.")</x:f>
        <x:v>1632808800</x:v>
      </x:c>
      <x:c r="F233" s="8" t="n">
        <x:f>IF(ISNUMBER('原始字段'!C344),'原始字段'!C344,"n.a.")</x:f>
        <x:v>1618408800</x:v>
      </x:c>
      <x:c r="G233" s="8" t="n">
        <x:f>IF(COUNT(E233:F233)=2,F233-E233,"n.a.")</x:f>
        <x:v>-14400000</x:v>
      </x:c>
      <x:c r="H233" s="9" t="n">
        <x:f>IF(ISNUMBER('原始字段'!D344),'原始字段'!D344,"n.a.")</x:f>
        <x:v>4.684</x:v>
      </x:c>
      <x:c r="I233" s="9" t="n">
        <x:f>IF(COUNT(G233:H233)=2,G233*H233/100000000,"n.a.")</x:f>
        <x:v>-0.674496</x:v>
      </x:c>
      <x:c r="J233" s="1" t="str">
        <x:v>日频齐全；折算事件未独立核实</x:v>
      </x:c>
    </x:row>
    <x:row r="234" ht="25" customHeight="1">
      <x:c r="A234" s="1" t="str">
        <x:v>中证500</x:v>
      </x:c>
      <x:c r="B234" s="1" t="str">
        <x:v>510550.SH</x:v>
      </x:c>
      <x:c r="C234" s="1" t="str">
        <x:v>方正富邦中证500ETF</x:v>
      </x:c>
      <x:c r="D234" s="7" t="d">
        <x:v>2026-06-03T00:00:00.000Z</x:v>
      </x:c>
      <x:c r="E234" s="8" t="n">
        <x:f>IF(ISNUMBER('原始字段'!C243),'原始字段'!C243,"n.a.")</x:f>
        <x:v>23743300</x:v>
      </x:c>
      <x:c r="F234" s="8" t="n">
        <x:f>IF(ISNUMBER('原始字段'!C338),'原始字段'!C338,"n.a.")</x:f>
        <x:v>23743300</x:v>
      </x:c>
      <x:c r="G234" s="8" t="n">
        <x:f>IF(COUNT(E234:F234)=2,F234-E234,"n.a.")</x:f>
        <x:v>0</x:v>
      </x:c>
      <x:c r="H234" s="9" t="n">
        <x:f>IF(ISNUMBER('原始字段'!D338),'原始字段'!D338,"n.a.")</x:f>
        <x:v>2.133</x:v>
      </x:c>
      <x:c r="I234" s="9" t="n">
        <x:f>IF(COUNT(G234:H234)=2,G234*H234/100000000,"n.a.")</x:f>
        <x:v>0</x:v>
      </x:c>
      <x:c r="J234" s="1" t="str">
        <x:v>日频齐全；折算事件未独立核实</x:v>
      </x:c>
    </x:row>
    <x:row r="235" ht="25" customHeight="1">
      <x:c r="A235" s="1" t="str">
        <x:v>中证500</x:v>
      </x:c>
      <x:c r="B235" s="1" t="str">
        <x:v>510510.SH</x:v>
      </x:c>
      <x:c r="C235" s="1" t="str">
        <x:v>广发中证500ETF</x:v>
      </x:c>
      <x:c r="D235" s="7" t="d">
        <x:v>2026-06-03T00:00:00.000Z</x:v>
      </x:c>
      <x:c r="E235" s="8" t="n">
        <x:f>IF(ISNUMBER('原始字段'!C241),'原始字段'!C241,"n.a.")</x:f>
        <x:v>841038300</x:v>
      </x:c>
      <x:c r="F235" s="8" t="n">
        <x:f>IF(ISNUMBER('原始字段'!C336),'原始字段'!C336,"n.a.")</x:f>
        <x:v>831038300</x:v>
      </x:c>
      <x:c r="G235" s="8" t="n">
        <x:f>IF(COUNT(E235:F235)=2,F235-E235,"n.a.")</x:f>
        <x:v>-10000000</x:v>
      </x:c>
      <x:c r="H235" s="9" t="n">
        <x:f>IF(ISNUMBER('原始字段'!D336),'原始字段'!D336,"n.a.")</x:f>
        <x:v>2.676</x:v>
      </x:c>
      <x:c r="I235" s="9" t="n">
        <x:f>IF(COUNT(G235:H235)=2,G235*H235/100000000,"n.a.")</x:f>
        <x:v>-0.2676</x:v>
      </x:c>
      <x:c r="J235" s="1" t="str">
        <x:v>日频齐全；折算事件未独立核实</x:v>
      </x:c>
    </x:row>
    <x:row r="236" ht="25" customHeight="1">
      <x:c r="A236" s="1" t="str">
        <x:v>中证500</x:v>
      </x:c>
      <x:c r="B236" s="1" t="str">
        <x:v>515550.SH</x:v>
      </x:c>
      <x:c r="C236" s="1" t="str">
        <x:v>国联中证500ETF</x:v>
      </x:c>
      <x:c r="D236" s="7" t="d">
        <x:v>2026-06-03T00:00:00.000Z</x:v>
      </x:c>
      <x:c r="E236" s="8" t="n">
        <x:f>IF(ISNUMBER('原始字段'!C260),'原始字段'!C260,"n.a.")</x:f>
        <x:v>17345700</x:v>
      </x:c>
      <x:c r="F236" s="8" t="n">
        <x:f>IF(ISNUMBER('原始字段'!C355),'原始字段'!C355,"n.a.")</x:f>
        <x:v>17345700</x:v>
      </x:c>
      <x:c r="G236" s="8" t="n">
        <x:f>IF(COUNT(E236:F236)=2,F236-E236,"n.a.")</x:f>
        <x:v>0</x:v>
      </x:c>
      <x:c r="H236" s="9" t="n">
        <x:f>IF(ISNUMBER('原始字段'!D355),'原始字段'!D355,"n.a.")</x:f>
        <x:v>1.8543</x:v>
      </x:c>
      <x:c r="I236" s="9" t="n">
        <x:f>IF(COUNT(G236:H236)=2,G236*H236/100000000,"n.a.")</x:f>
        <x:v>0</x:v>
      </x:c>
      <x:c r="J236" s="1" t="str">
        <x:v>日频齐全；折算事件未独立核实</x:v>
      </x:c>
    </x:row>
    <x:row r="237" ht="25" customHeight="1">
      <x:c r="A237" s="1" t="str">
        <x:v>中证500</x:v>
      </x:c>
      <x:c r="B237" s="1" t="str">
        <x:v>159500.SZ</x:v>
      </x:c>
      <x:c r="C237" s="1" t="str">
        <x:v>富国中证500ETF</x:v>
      </x:c>
      <x:c r="D237" s="7" t="d">
        <x:v>2026-06-03T00:00:00.000Z</x:v>
      </x:c>
      <x:c r="E237" s="8" t="n">
        <x:f>IF(ISNUMBER('原始字段'!C201),'原始字段'!C201,"n.a.")</x:f>
        <x:v>143338865</x:v>
      </x:c>
      <x:c r="F237" s="8" t="n">
        <x:f>IF(ISNUMBER('原始字段'!C296),'原始字段'!C296,"n.a.")</x:f>
        <x:v>143338865</x:v>
      </x:c>
      <x:c r="G237" s="8" t="n">
        <x:f>IF(COUNT(E237:F237)=2,F237-E237,"n.a.")</x:f>
        <x:v>0</x:v>
      </x:c>
      <x:c r="H237" s="9" t="n">
        <x:f>IF(ISNUMBER('原始字段'!D296),'原始字段'!D296,"n.a.")</x:f>
        <x:v>1.2352</x:v>
      </x:c>
      <x:c r="I237" s="9" t="n">
        <x:f>IF(COUNT(G237:H237)=2,G237*H237/100000000,"n.a.")</x:f>
        <x:v>0</x:v>
      </x:c>
      <x:c r="J237" s="1" t="str">
        <x:v>日频齐全；折算事件未独立核实</x:v>
      </x:c>
    </x:row>
    <x:row r="238" ht="25" customHeight="1">
      <x:c r="A238" s="1" t="str">
        <x:v>中证500</x:v>
      </x:c>
      <x:c r="B238" s="1" t="str">
        <x:v>512510.SH</x:v>
      </x:c>
      <x:c r="C238" s="1" t="str">
        <x:v>华泰柏瑞中证500ETF</x:v>
      </x:c>
      <x:c r="D238" s="7" t="d">
        <x:v>2026-06-03T00:00:00.000Z</x:v>
      </x:c>
      <x:c r="E238" s="8" t="n">
        <x:f>IF(ISNUMBER('原始字段'!C250),'原始字段'!C250,"n.a.")</x:f>
        <x:v>416929800</x:v>
      </x:c>
      <x:c r="F238" s="8" t="n">
        <x:f>IF(ISNUMBER('原始字段'!C345),'原始字段'!C345,"n.a.")</x:f>
        <x:v>416929800</x:v>
      </x:c>
      <x:c r="G238" s="8" t="n">
        <x:f>IF(COUNT(E238:F238)=2,F238-E238,"n.a.")</x:f>
        <x:v>0</x:v>
      </x:c>
      <x:c r="H238" s="9" t="n">
        <x:f>IF(ISNUMBER('原始字段'!D345),'原始字段'!D345,"n.a.")</x:f>
        <x:v>2.4681</x:v>
      </x:c>
      <x:c r="I238" s="9" t="n">
        <x:f>IF(COUNT(G238:H238)=2,G238*H238/100000000,"n.a.")</x:f>
        <x:v>0</x:v>
      </x:c>
      <x:c r="J238" s="1" t="str">
        <x:v>日频齐全；折算事件未独立核实</x:v>
      </x:c>
    </x:row>
    <x:row r="239" ht="25" customHeight="1">
      <x:c r="A239" s="1" t="str">
        <x:v>中证500</x:v>
      </x:c>
      <x:c r="B239" s="1" t="str">
        <x:v>510570.SH</x:v>
      </x:c>
      <x:c r="C239" s="1" t="str">
        <x:v>兴业中证500ETF</x:v>
      </x:c>
      <x:c r="D239" s="7" t="d">
        <x:v>2026-06-03T00:00:00.000Z</x:v>
      </x:c>
      <x:c r="E239" s="8" t="n">
        <x:f>IF(ISNUMBER('原始字段'!C245),'原始字段'!C245,"n.a.")</x:f>
        <x:v>45560600</x:v>
      </x:c>
      <x:c r="F239" s="8" t="n">
        <x:f>IF(ISNUMBER('原始字段'!C340),'原始字段'!C340,"n.a.")</x:f>
        <x:v>45560600</x:v>
      </x:c>
      <x:c r="G239" s="8" t="n">
        <x:f>IF(COUNT(E239:F239)=2,F239-E239,"n.a.")</x:f>
        <x:v>0</x:v>
      </x:c>
      <x:c r="H239" s="9" t="n">
        <x:f>IF(ISNUMBER('原始字段'!D340),'原始字段'!D340,"n.a.")</x:f>
        <x:v>1.3111</x:v>
      </x:c>
      <x:c r="I239" s="9" t="n">
        <x:f>IF(COUNT(G239:H239)=2,G239*H239/100000000,"n.a.")</x:f>
        <x:v>0</x:v>
      </x:c>
      <x:c r="J239" s="1" t="str">
        <x:v>日频齐全；折算事件未独立核实</x:v>
      </x:c>
    </x:row>
    <x:row r="240" ht="25" customHeight="1">
      <x:c r="A240" s="1" t="str">
        <x:v>中证500</x:v>
      </x:c>
      <x:c r="B240" s="1" t="str">
        <x:v>510560.SH</x:v>
      </x:c>
      <x:c r="C240" s="1" t="str">
        <x:v>国寿安保中证500ETF</x:v>
      </x:c>
      <x:c r="D240" s="7" t="d">
        <x:v>2026-06-03T00:00:00.000Z</x:v>
      </x:c>
      <x:c r="E240" s="8" t="n">
        <x:f>IF(ISNUMBER('原始字段'!C244),'原始字段'!C244,"n.a.")</x:f>
        <x:v>62318700</x:v>
      </x:c>
      <x:c r="F240" s="8" t="n">
        <x:f>IF(ISNUMBER('原始字段'!C339),'原始字段'!C339,"n.a.")</x:f>
        <x:v>62318700</x:v>
      </x:c>
      <x:c r="G240" s="8" t="n">
        <x:f>IF(COUNT(E240:F240)=2,F240-E240,"n.a.")</x:f>
        <x:v>0</x:v>
      </x:c>
      <x:c r="H240" s="9" t="n">
        <x:f>IF(ISNUMBER('原始字段'!D339),'原始字段'!D339,"n.a.")</x:f>
        <x:v>2.0586</x:v>
      </x:c>
      <x:c r="I240" s="9" t="n">
        <x:f>IF(COUNT(G240:H240)=2,G240*H240/100000000,"n.a.")</x:f>
        <x:v>0</x:v>
      </x:c>
      <x:c r="J240" s="1" t="str">
        <x:v>日频齐全；折算事件未独立核实</x:v>
      </x:c>
    </x:row>
    <x:row r="241" ht="25" customHeight="1">
      <x:c r="A241" s="1" t="str">
        <x:v>中证500</x:v>
      </x:c>
      <x:c r="B241" s="1" t="str">
        <x:v>159982.SZ</x:v>
      </x:c>
      <x:c r="C241" s="1" t="str">
        <x:v>鹏华中证500ETF</x:v>
      </x:c>
      <x:c r="D241" s="7" t="d">
        <x:v>2026-06-03T00:00:00.000Z</x:v>
      </x:c>
      <x:c r="E241" s="8" t="n">
        <x:f>IF(ISNUMBER('原始字段'!C230),'原始字段'!C230,"n.a.")</x:f>
        <x:v>136211253</x:v>
      </x:c>
      <x:c r="F241" s="8" t="n">
        <x:f>IF(ISNUMBER('原始字段'!C325),'原始字段'!C325,"n.a.")</x:f>
        <x:v>136211253</x:v>
      </x:c>
      <x:c r="G241" s="8" t="n">
        <x:f>IF(COUNT(E241:F241)=2,F241-E241,"n.a.")</x:f>
        <x:v>0</x:v>
      </x:c>
      <x:c r="H241" s="9" t="n">
        <x:f>IF(ISNUMBER('原始字段'!D325),'原始字段'!D325,"n.a.")</x:f>
        <x:v>2.2127</x:v>
      </x:c>
      <x:c r="I241" s="9" t="n">
        <x:f>IF(COUNT(G241:H241)=2,G241*H241/100000000,"n.a.")</x:f>
        <x:v>0</x:v>
      </x:c>
      <x:c r="J241" s="1" t="str">
        <x:v>日频齐全；折算事件未独立核实</x:v>
      </x:c>
    </x:row>
    <x:row r="242" ht="25" customHeight="1">
      <x:c r="A242" s="1" t="str">
        <x:v>中证1000</x:v>
      </x:c>
      <x:c r="B242" s="1" t="str">
        <x:v>560010.SH</x:v>
      </x:c>
      <x:c r="C242" s="1" t="str">
        <x:v>广发中证1000ETF</x:v>
      </x:c>
      <x:c r="D242" s="7" t="d">
        <x:v>2026-06-03T00:00:00.000Z</x:v>
      </x:c>
      <x:c r="E242" s="8" t="n">
        <x:f>IF(ISNUMBER('原始字段'!C263),'原始字段'!C263,"n.a.")</x:f>
        <x:v>1008621700</x:v>
      </x:c>
      <x:c r="F242" s="8" t="n">
        <x:f>IF(ISNUMBER('原始字段'!C358),'原始字段'!C358,"n.a.")</x:f>
        <x:v>908621700</x:v>
      </x:c>
      <x:c r="G242" s="8" t="n">
        <x:f>IF(COUNT(E242:F242)=2,F242-E242,"n.a.")</x:f>
        <x:v>-100000000</x:v>
      </x:c>
      <x:c r="H242" s="9" t="n">
        <x:f>IF(ISNUMBER('原始字段'!D358),'原始字段'!D358,"n.a.")</x:f>
        <x:v>3.4766</x:v>
      </x:c>
      <x:c r="I242" s="9" t="n">
        <x:f>IF(COUNT(G242:H242)=2,G242*H242/100000000,"n.a.")</x:f>
        <x:v>-3.4766</x:v>
      </x:c>
      <x:c r="J242" s="1" t="str">
        <x:v>日频齐全；折算事件未独立核实</x:v>
      </x:c>
    </x:row>
    <x:row r="243" ht="25" customHeight="1">
      <x:c r="A243" s="1" t="str">
        <x:v>中证1000</x:v>
      </x:c>
      <x:c r="B243" s="1" t="str">
        <x:v>159845.SZ</x:v>
      </x:c>
      <x:c r="C243" s="1" t="str">
        <x:v>华夏中证1000ETF</x:v>
      </x:c>
      <x:c r="D243" s="7" t="d">
        <x:v>2026-06-03T00:00:00.000Z</x:v>
      </x:c>
      <x:c r="E243" s="8" t="n">
        <x:f>IF(ISNUMBER('原始字段'!C214),'原始字段'!C214,"n.a.")</x:f>
        <x:v>2114425606</x:v>
      </x:c>
      <x:c r="F243" s="8" t="n">
        <x:f>IF(ISNUMBER('原始字段'!C309),'原始字段'!C309,"n.a.")</x:f>
        <x:v>1704425606</x:v>
      </x:c>
      <x:c r="G243" s="8" t="n">
        <x:f>IF(COUNT(E243:F243)=2,F243-E243,"n.a.")</x:f>
        <x:v>-410000000</x:v>
      </x:c>
      <x:c r="H243" s="9" t="n">
        <x:f>IF(ISNUMBER('原始字段'!D309),'原始字段'!D309,"n.a.")</x:f>
        <x:v>3.489</x:v>
      </x:c>
      <x:c r="I243" s="9" t="n">
        <x:f>IF(COUNT(G243:H243)=2,G243*H243/100000000,"n.a.")</x:f>
        <x:v>-14.3049</x:v>
      </x:c>
      <x:c r="J243" s="1" t="str">
        <x:v>日频齐全；折算事件未独立核实</x:v>
      </x:c>
    </x:row>
    <x:row r="244" ht="25" customHeight="1">
      <x:c r="A244" s="1" t="str">
        <x:v>中证1000</x:v>
      </x:c>
      <x:c r="B244" s="1" t="str">
        <x:v>159633.SZ</x:v>
      </x:c>
      <x:c r="C244" s="1" t="str">
        <x:v>易方达中证1000ETF</x:v>
      </x:c>
      <x:c r="D244" s="7" t="d">
        <x:v>2026-06-03T00:00:00.000Z</x:v>
      </x:c>
      <x:c r="E244" s="8" t="n">
        <x:f>IF(ISNUMBER('原始字段'!C208),'原始字段'!C208,"n.a.")</x:f>
        <x:v>687162658</x:v>
      </x:c>
      <x:c r="F244" s="8" t="n">
        <x:f>IF(ISNUMBER('原始字段'!C303),'原始字段'!C303,"n.a.")</x:f>
        <x:v>625162658</x:v>
      </x:c>
      <x:c r="G244" s="8" t="n">
        <x:f>IF(COUNT(E244:F244)=2,F244-E244,"n.a.")</x:f>
        <x:v>-62000000</x:v>
      </x:c>
      <x:c r="H244" s="9" t="n">
        <x:f>IF(ISNUMBER('原始字段'!D303),'原始字段'!D303,"n.a.")</x:f>
        <x:v>3.5679</x:v>
      </x:c>
      <x:c r="I244" s="9" t="n">
        <x:f>IF(COUNT(G244:H244)=2,G244*H244/100000000,"n.a.")</x:f>
        <x:v>-2.212098</x:v>
      </x:c>
      <x:c r="J244" s="1" t="str">
        <x:v>日频齐全；折算事件未独立核实</x:v>
      </x:c>
    </x:row>
    <x:row r="245" ht="25" customHeight="1">
      <x:c r="A245" s="1" t="str">
        <x:v>中证1000</x:v>
      </x:c>
      <x:c r="B245" s="1" t="str">
        <x:v>159629.SZ</x:v>
      </x:c>
      <x:c r="C245" s="1" t="str">
        <x:v>富国中证1000ETF</x:v>
      </x:c>
      <x:c r="D245" s="7" t="d">
        <x:v>2026-06-03T00:00:00.000Z</x:v>
      </x:c>
      <x:c r="E245" s="8" t="n">
        <x:f>IF(ISNUMBER('原始字段'!C207),'原始字段'!C207,"n.a.")</x:f>
        <x:v>473252663</x:v>
      </x:c>
      <x:c r="F245" s="8" t="n">
        <x:f>IF(ISNUMBER('原始字段'!C302),'原始字段'!C302,"n.a.")</x:f>
        <x:v>423252663</x:v>
      </x:c>
      <x:c r="G245" s="8" t="n">
        <x:f>IF(COUNT(E245:F245)=2,F245-E245,"n.a.")</x:f>
        <x:v>-50000000</x:v>
      </x:c>
      <x:c r="H245" s="9" t="n">
        <x:f>IF(ISNUMBER('原始字段'!D302),'原始字段'!D302,"n.a.")</x:f>
        <x:v>3.4799</x:v>
      </x:c>
      <x:c r="I245" s="9" t="n">
        <x:f>IF(COUNT(G245:H245)=2,G245*H245/100000000,"n.a.")</x:f>
        <x:v>-1.73995</x:v>
      </x:c>
      <x:c r="J245" s="1" t="str">
        <x:v>日频齐全；折算事件未独立核实</x:v>
      </x:c>
    </x:row>
    <x:row r="246" ht="25" customHeight="1">
      <x:c r="A246" s="1" t="str">
        <x:v>中证1000</x:v>
      </x:c>
      <x:c r="B246" s="1" t="str">
        <x:v>512100.SH</x:v>
      </x:c>
      <x:c r="C246" s="1" t="str">
        <x:v>南方中证1000ETF</x:v>
      </x:c>
      <x:c r="D246" s="7" t="d">
        <x:v>2026-06-03T00:00:00.000Z</x:v>
      </x:c>
      <x:c r="E246" s="8" t="n">
        <x:f>IF(ISNUMBER('原始字段'!C248),'原始字段'!C248,"n.a.")</x:f>
        <x:v>4513217600</x:v>
      </x:c>
      <x:c r="F246" s="8" t="n">
        <x:f>IF(ISNUMBER('原始字段'!C343),'原始字段'!C343,"n.a.")</x:f>
        <x:v>3727217600</x:v>
      </x:c>
      <x:c r="G246" s="8" t="n">
        <x:f>IF(COUNT(E246:F246)=2,F246-E246,"n.a.")</x:f>
        <x:v>-786000000</x:v>
      </x:c>
      <x:c r="H246" s="9" t="n">
        <x:f>IF(ISNUMBER('原始字段'!D343),'原始字段'!D343,"n.a.")</x:f>
        <x:v>3.3919</x:v>
      </x:c>
      <x:c r="I246" s="9" t="n">
        <x:f>IF(COUNT(G246:H246)=2,G246*H246/100000000,"n.a.")</x:f>
        <x:v>-26.660334</x:v>
      </x:c>
      <x:c r="J246" s="1" t="str">
        <x:v>日频齐全；折算事件未独立核实</x:v>
      </x:c>
    </x:row>
    <x:row r="247" ht="25" customHeight="1">
      <x:c r="A247" s="1" t="str">
        <x:v>中证1000</x:v>
      </x:c>
      <x:c r="B247" s="1" t="str">
        <x:v>516300.SH</x:v>
      </x:c>
      <x:c r="C247" s="1" t="str">
        <x:v>华泰柏瑞中证1000ETF</x:v>
      </x:c>
      <x:c r="D247" s="7" t="d">
        <x:v>2026-06-03T00:00:00.000Z</x:v>
      </x:c>
      <x:c r="E247" s="8" t="n">
        <x:f>IF(ISNUMBER('原始字段'!C262),'原始字段'!C262,"n.a.")</x:f>
        <x:v>25012600</x:v>
      </x:c>
      <x:c r="F247" s="8" t="n">
        <x:f>IF(ISNUMBER('原始字段'!C357),'原始字段'!C357,"n.a.")</x:f>
        <x:v>25012600</x:v>
      </x:c>
      <x:c r="G247" s="8" t="n">
        <x:f>IF(COUNT(E247:F247)=2,F247-E247,"n.a.")</x:f>
        <x:v>0</x:v>
      </x:c>
      <x:c r="H247" s="9" t="n">
        <x:f>IF(ISNUMBER('原始字段'!D357),'原始字段'!D357,"n.a.")</x:f>
        <x:v>3.4931</x:v>
      </x:c>
      <x:c r="I247" s="9" t="n">
        <x:f>IF(COUNT(G247:H247)=2,G247*H247/100000000,"n.a.")</x:f>
        <x:v>0</x:v>
      </x:c>
      <x:c r="J247" s="1" t="str">
        <x:v>日频齐全；折算事件未独立核实</x:v>
      </x:c>
    </x:row>
    <x:row r="248" ht="25" customHeight="1">
      <x:c r="A248" s="1" t="str">
        <x:v>中证1000</x:v>
      </x:c>
      <x:c r="B248" s="1" t="str">
        <x:v>560110.SH</x:v>
      </x:c>
      <x:c r="C248" s="1" t="str">
        <x:v>汇添富中证1000ETF</x:v>
      </x:c>
      <x:c r="D248" s="7" t="d">
        <x:v>2026-06-03T00:00:00.000Z</x:v>
      </x:c>
      <x:c r="E248" s="8" t="n">
        <x:f>IF(ISNUMBER('原始字段'!C264),'原始字段'!C264,"n.a.")</x:f>
        <x:v>163903500</x:v>
      </x:c>
      <x:c r="F248" s="8" t="n">
        <x:f>IF(ISNUMBER('原始字段'!C359),'原始字段'!C359,"n.a.")</x:f>
        <x:v>154903500</x:v>
      </x:c>
      <x:c r="G248" s="8" t="n">
        <x:f>IF(COUNT(E248:F248)=2,F248-E248,"n.a.")</x:f>
        <x:v>-9000000</x:v>
      </x:c>
      <x:c r="H248" s="9" t="n">
        <x:f>IF(ISNUMBER('原始字段'!D359),'原始字段'!D359,"n.a.")</x:f>
        <x:v>1.254</x:v>
      </x:c>
      <x:c r="I248" s="9" t="n">
        <x:f>IF(COUNT(G248:H248)=2,G248*H248/100000000,"n.a.")</x:f>
        <x:v>-0.11286</x:v>
      </x:c>
      <x:c r="J248" s="1" t="str">
        <x:v>日频齐全；折算事件未独立核实</x:v>
      </x:c>
    </x:row>
    <x:row r="249" ht="25" customHeight="1">
      <x:c r="A249" s="1" t="str">
        <x:v>中证2000</x:v>
      </x:c>
      <x:c r="B249" s="1" t="str">
        <x:v>159535.SZ</x:v>
      </x:c>
      <x:c r="C249" s="1" t="str">
        <x:v>嘉实中证2000ETF</x:v>
      </x:c>
      <x:c r="D249" s="7" t="d">
        <x:v>2026-06-03T00:00:00.000Z</x:v>
      </x:c>
      <x:c r="E249" s="8" t="n">
        <x:f>IF(ISNUMBER('原始字段'!C205),'原始字段'!C205,"n.a.")</x:f>
        <x:v>16981088</x:v>
      </x:c>
      <x:c r="F249" s="8" t="n">
        <x:f>IF(ISNUMBER('原始字段'!C300),'原始字段'!C300,"n.a.")</x:f>
        <x:v>16981088</x:v>
      </x:c>
      <x:c r="G249" s="8" t="n">
        <x:f>IF(COUNT(E249:F249)=2,F249-E249,"n.a.")</x:f>
        <x:v>0</x:v>
      </x:c>
      <x:c r="H249" s="9" t="n">
        <x:f>IF(ISNUMBER('原始字段'!D300),'原始字段'!D300,"n.a.")</x:f>
        <x:v>1.5445</x:v>
      </x:c>
      <x:c r="I249" s="9" t="n">
        <x:f>IF(COUNT(G249:H249)=2,G249*H249/100000000,"n.a.")</x:f>
        <x:v>0</x:v>
      </x:c>
      <x:c r="J249" s="1" t="str">
        <x:v>日频齐全；折算事件未独立核实</x:v>
      </x:c>
    </x:row>
    <x:row r="250" ht="25" customHeight="1">
      <x:c r="A250" s="1" t="str">
        <x:v>中证2000</x:v>
      </x:c>
      <x:c r="B250" s="1" t="str">
        <x:v>159536.SZ</x:v>
      </x:c>
      <x:c r="C250" s="1" t="str">
        <x:v>汇添富中证2000ETF</x:v>
      </x:c>
      <x:c r="D250" s="7" t="d">
        <x:v>2026-06-03T00:00:00.000Z</x:v>
      </x:c>
      <x:c r="E250" s="8" t="n">
        <x:f>IF(ISNUMBER('原始字段'!C206),'原始字段'!C206,"n.a.")</x:f>
        <x:v>43261589</x:v>
      </x:c>
      <x:c r="F250" s="8" t="n">
        <x:f>IF(ISNUMBER('原始字段'!C301),'原始字段'!C301,"n.a.")</x:f>
        <x:v>41261589</x:v>
      </x:c>
      <x:c r="G250" s="8" t="n">
        <x:f>IF(COUNT(E250:F250)=2,F250-E250,"n.a.")</x:f>
        <x:v>-2000000</x:v>
      </x:c>
      <x:c r="H250" s="9" t="n">
        <x:f>IF(ISNUMBER('原始字段'!D301),'原始字段'!D301,"n.a.")</x:f>
        <x:v>1.5134</x:v>
      </x:c>
      <x:c r="I250" s="9" t="n">
        <x:f>IF(COUNT(G250:H250)=2,G250*H250/100000000,"n.a.")</x:f>
        <x:v>-0.030268</x:v>
      </x:c>
      <x:c r="J250" s="1" t="str">
        <x:v>日频齐全；折算事件未独立核实</x:v>
      </x:c>
    </x:row>
    <x:row r="251" ht="25" customHeight="1">
      <x:c r="A251" s="1" t="str">
        <x:v>中证2000</x:v>
      </x:c>
      <x:c r="B251" s="1" t="str">
        <x:v>159531.SZ</x:v>
      </x:c>
      <x:c r="C251" s="1" t="str">
        <x:v>南方中证2000ETF</x:v>
      </x:c>
      <x:c r="D251" s="7" t="d">
        <x:v>2026-06-03T00:00:00.000Z</x:v>
      </x:c>
      <x:c r="E251" s="8" t="n">
        <x:f>IF(ISNUMBER('原始字段'!C202),'原始字段'!C202,"n.a.")</x:f>
        <x:v>586608406</x:v>
      </x:c>
      <x:c r="F251" s="8" t="n">
        <x:f>IF(ISNUMBER('原始字段'!C297),'原始字段'!C297,"n.a.")</x:f>
        <x:v>576608406</x:v>
      </x:c>
      <x:c r="G251" s="8" t="n">
        <x:f>IF(COUNT(E251:F251)=2,F251-E251,"n.a.")</x:f>
        <x:v>-10000000</x:v>
      </x:c>
      <x:c r="H251" s="9" t="n">
        <x:f>IF(ISNUMBER('原始字段'!D297),'原始字段'!D297,"n.a.")</x:f>
        <x:v>1.5433</x:v>
      </x:c>
      <x:c r="I251" s="9" t="n">
        <x:f>IF(COUNT(G251:H251)=2,G251*H251/100000000,"n.a.")</x:f>
        <x:v>-0.15433</x:v>
      </x:c>
      <x:c r="J251" s="1" t="str">
        <x:v>日频齐全；折算事件未独立核实</x:v>
      </x:c>
    </x:row>
    <x:row r="252" ht="25" customHeight="1">
      <x:c r="A252" s="1" t="str">
        <x:v>中证2000</x:v>
      </x:c>
      <x:c r="B252" s="1" t="str">
        <x:v>159532.SZ</x:v>
      </x:c>
      <x:c r="C252" s="1" t="str">
        <x:v>易方达中证2000ETF</x:v>
      </x:c>
      <x:c r="D252" s="7" t="d">
        <x:v>2026-06-03T00:00:00.000Z</x:v>
      </x:c>
      <x:c r="E252" s="8" t="n">
        <x:f>IF(ISNUMBER('原始字段'!C203),'原始字段'!C203,"n.a.")</x:f>
        <x:v>115564791</x:v>
      </x:c>
      <x:c r="F252" s="8" t="n">
        <x:f>IF(ISNUMBER('原始字段'!C298),'原始字段'!C298,"n.a.")</x:f>
        <x:v>115564791</x:v>
      </x:c>
      <x:c r="G252" s="8" t="n">
        <x:f>IF(COUNT(E252:F252)=2,F252-E252,"n.a.")</x:f>
        <x:v>0</x:v>
      </x:c>
      <x:c r="H252" s="9" t="n">
        <x:f>IF(ISNUMBER('原始字段'!D298),'原始字段'!D298,"n.a.")</x:f>
        <x:v>1.7706</x:v>
      </x:c>
      <x:c r="I252" s="9" t="n">
        <x:f>IF(COUNT(G252:H252)=2,G252*H252/100000000,"n.a.")</x:f>
        <x:v>0</x:v>
      </x:c>
      <x:c r="J252" s="1" t="str">
        <x:v>日频齐全；折算事件未独立核实</x:v>
      </x:c>
    </x:row>
    <x:row r="253" ht="25" customHeight="1">
      <x:c r="A253" s="1" t="str">
        <x:v>中证2000</x:v>
      </x:c>
      <x:c r="B253" s="1" t="str">
        <x:v>159533.SZ</x:v>
      </x:c>
      <x:c r="C253" s="1" t="str">
        <x:v>博时中证2000ETF</x:v>
      </x:c>
      <x:c r="D253" s="7" t="d">
        <x:v>2026-06-03T00:00:00.000Z</x:v>
      </x:c>
      <x:c r="E253" s="8" t="n">
        <x:f>IF(ISNUMBER('原始字段'!C204),'原始字段'!C204,"n.a.")</x:f>
        <x:v>10458785</x:v>
      </x:c>
      <x:c r="F253" s="8" t="n">
        <x:f>IF(ISNUMBER('原始字段'!C299),'原始字段'!C299,"n.a.")</x:f>
        <x:v>10458785</x:v>
      </x:c>
      <x:c r="G253" s="8" t="n">
        <x:f>IF(COUNT(E253:F253)=2,F253-E253,"n.a.")</x:f>
        <x:v>0</x:v>
      </x:c>
      <x:c r="H253" s="9" t="n">
        <x:f>IF(ISNUMBER('原始字段'!D299),'原始字段'!D299,"n.a.")</x:f>
        <x:v>2.0933</x:v>
      </x:c>
      <x:c r="I253" s="9" t="n">
        <x:f>IF(COUNT(G253:H253)=2,G253*H253/100000000,"n.a.")</x:f>
        <x:v>0</x:v>
      </x:c>
      <x:c r="J253" s="1" t="str">
        <x:v>日频齐全；折算事件未独立核实</x:v>
      </x:c>
    </x:row>
    <x:row r="254" ht="25" customHeight="1">
      <x:c r="A254" s="1" t="str">
        <x:v>中证2000</x:v>
      </x:c>
      <x:c r="B254" s="1" t="str">
        <x:v>561370.SH</x:v>
      </x:c>
      <x:c r="C254" s="1" t="str">
        <x:v>国泰中证2000ETF</x:v>
      </x:c>
      <x:c r="D254" s="7" t="d">
        <x:v>2026-06-03T00:00:00.000Z</x:v>
      </x:c>
      <x:c r="E254" s="8" t="n">
        <x:f>IF(ISNUMBER('原始字段'!C267),'原始字段'!C267,"n.a.")</x:f>
        <x:v>22356000</x:v>
      </x:c>
      <x:c r="F254" s="8" t="n">
        <x:f>IF(ISNUMBER('原始字段'!C362),'原始字段'!C362,"n.a.")</x:f>
        <x:v>22356000</x:v>
      </x:c>
      <x:c r="G254" s="8" t="n">
        <x:f>IF(COUNT(E254:F254)=2,F254-E254,"n.a.")</x:f>
        <x:v>0</x:v>
      </x:c>
      <x:c r="H254" s="9" t="n">
        <x:f>IF(ISNUMBER('原始字段'!D362),'原始字段'!D362,"n.a.")</x:f>
        <x:v>1.527</x:v>
      </x:c>
      <x:c r="I254" s="9" t="n">
        <x:f>IF(COUNT(G254:H254)=2,G254*H254/100000000,"n.a.")</x:f>
        <x:v>0</x:v>
      </x:c>
      <x:c r="J254" s="1" t="str">
        <x:v>日频齐全；折算事件未独立核实</x:v>
      </x:c>
    </x:row>
    <x:row r="255" ht="25" customHeight="1">
      <x:c r="A255" s="1" t="str">
        <x:v>中证2000</x:v>
      </x:c>
      <x:c r="B255" s="1" t="str">
        <x:v>563300.SH</x:v>
      </x:c>
      <x:c r="C255" s="1" t="str">
        <x:v>华泰柏瑞中证2000ETF</x:v>
      </x:c>
      <x:c r="D255" s="7" t="d">
        <x:v>2026-06-03T00:00:00.000Z</x:v>
      </x:c>
      <x:c r="E255" s="8" t="n">
        <x:f>IF(ISNUMBER('原始字段'!C271),'原始字段'!C271,"n.a.")</x:f>
        <x:v>2541174000</x:v>
      </x:c>
      <x:c r="F255" s="8" t="n">
        <x:f>IF(ISNUMBER('原始字段'!C366),'原始字段'!C366,"n.a.")</x:f>
        <x:v>2423674000</x:v>
      </x:c>
      <x:c r="G255" s="8" t="n">
        <x:f>IF(COUNT(E255:F255)=2,F255-E255,"n.a.")</x:f>
        <x:v>-117500000</x:v>
      </x:c>
      <x:c r="H255" s="9" t="n">
        <x:f>IF(ISNUMBER('原始字段'!D366),'原始字段'!D366,"n.a.")</x:f>
        <x:v>1.5554</x:v>
      </x:c>
      <x:c r="I255" s="9" t="n">
        <x:f>IF(COUNT(G255:H255)=2,G255*H255/100000000,"n.a.")</x:f>
        <x:v>-1.827595</x:v>
      </x:c>
      <x:c r="J255" s="1" t="str">
        <x:v>日频齐全；折算事件未独立核实</x:v>
      </x:c>
    </x:row>
    <x:row r="256" ht="25" customHeight="1">
      <x:c r="A256" s="1" t="str">
        <x:v>中证2000</x:v>
      </x:c>
      <x:c r="B256" s="1" t="str">
        <x:v>562660.SH</x:v>
      </x:c>
      <x:c r="C256" s="1" t="str">
        <x:v>华夏中证2000ETF</x:v>
      </x:c>
      <x:c r="D256" s="7" t="d">
        <x:v>2026-06-03T00:00:00.000Z</x:v>
      </x:c>
      <x:c r="E256" s="8" t="n">
        <x:f>IF(ISNUMBER('原始字段'!C269),'原始字段'!C269,"n.a.")</x:f>
        <x:v>244874000</x:v>
      </x:c>
      <x:c r="F256" s="8" t="n">
        <x:f>IF(ISNUMBER('原始字段'!C364),'原始字段'!C364,"n.a.")</x:f>
        <x:v>256874000</x:v>
      </x:c>
      <x:c r="G256" s="8" t="n">
        <x:f>IF(COUNT(E256:F256)=2,F256-E256,"n.a.")</x:f>
        <x:v>12000000</x:v>
      </x:c>
      <x:c r="H256" s="9" t="n">
        <x:f>IF(ISNUMBER('原始字段'!D364),'原始字段'!D364,"n.a.")</x:f>
        <x:v>1.9442</x:v>
      </x:c>
      <x:c r="I256" s="9" t="n">
        <x:f>IF(COUNT(G256:H256)=2,G256*H256/100000000,"n.a.")</x:f>
        <x:v>0.233304</x:v>
      </x:c>
      <x:c r="J256" s="1" t="str">
        <x:v>日频齐全；折算事件未独立核实</x:v>
      </x:c>
    </x:row>
    <x:row r="257" ht="25" customHeight="1">
      <x:c r="A257" s="1" t="str">
        <x:v>中证2000</x:v>
      </x:c>
      <x:c r="B257" s="1" t="str">
        <x:v>563200.SH</x:v>
      </x:c>
      <x:c r="C257" s="1" t="str">
        <x:v>富国中证2000ETF</x:v>
      </x:c>
      <x:c r="D257" s="7" t="d">
        <x:v>2026-06-03T00:00:00.000Z</x:v>
      </x:c>
      <x:c r="E257" s="8" t="n">
        <x:f>IF(ISNUMBER('原始字段'!C270),'原始字段'!C270,"n.a.")</x:f>
        <x:v>27458800</x:v>
      </x:c>
      <x:c r="F257" s="8" t="n">
        <x:f>IF(ISNUMBER('原始字段'!C365),'原始字段'!C365,"n.a.")</x:f>
        <x:v>27458800</x:v>
      </x:c>
      <x:c r="G257" s="8" t="n">
        <x:f>IF(COUNT(E257:F257)=2,F257-E257,"n.a.")</x:f>
        <x:v>0</x:v>
      </x:c>
      <x:c r="H257" s="9" t="n">
        <x:f>IF(ISNUMBER('原始字段'!D365),'原始字段'!D365,"n.a.")</x:f>
        <x:v>1.6551</x:v>
      </x:c>
      <x:c r="I257" s="9" t="n">
        <x:f>IF(COUNT(G257:H257)=2,G257*H257/100000000,"n.a.")</x:f>
        <x:v>0</x:v>
      </x:c>
      <x:c r="J257" s="1" t="str">
        <x:v>日频齐全；折算事件未独立核实</x:v>
      </x:c>
    </x:row>
    <x:row r="258" ht="25" customHeight="1">
      <x:c r="A258" s="1" t="str">
        <x:v>中证2000</x:v>
      </x:c>
      <x:c r="B258" s="1" t="str">
        <x:v>560220.SH</x:v>
      </x:c>
      <x:c r="C258" s="1" t="str">
        <x:v>广发中证2000ETF</x:v>
      </x:c>
      <x:c r="D258" s="7" t="d">
        <x:v>2026-06-03T00:00:00.000Z</x:v>
      </x:c>
      <x:c r="E258" s="8" t="n">
        <x:f>IF(ISNUMBER('原始字段'!C265),'原始字段'!C265,"n.a.")</x:f>
        <x:v>45717000</x:v>
      </x:c>
      <x:c r="F258" s="8" t="n">
        <x:f>IF(ISNUMBER('原始字段'!C360),'原始字段'!C360,"n.a.")</x:f>
        <x:v>45717000</x:v>
      </x:c>
      <x:c r="G258" s="8" t="n">
        <x:f>IF(COUNT(E258:F258)=2,F258-E258,"n.a.")</x:f>
        <x:v>0</x:v>
      </x:c>
      <x:c r="H258" s="9" t="n">
        <x:f>IF(ISNUMBER('原始字段'!D360),'原始字段'!D360,"n.a.")</x:f>
        <x:v>1.5537</x:v>
      </x:c>
      <x:c r="I258" s="9" t="n">
        <x:f>IF(COUNT(G258:H258)=2,G258*H258/100000000,"n.a.")</x:f>
        <x:v>0</x:v>
      </x:c>
      <x:c r="J258" s="1" t="str">
        <x:v>日频齐全；折算事件未独立核实</x:v>
      </x:c>
    </x:row>
    <x:row r="259" ht="25" customHeight="1">
      <x:c r="A259" s="1" t="str">
        <x:v>创业板指</x:v>
      </x:c>
      <x:c r="B259" s="1" t="str">
        <x:v>159810.SZ</x:v>
      </x:c>
      <x:c r="C259" s="1" t="str">
        <x:v>浦银创业板ETF</x:v>
      </x:c>
      <x:c r="D259" s="7" t="d">
        <x:v>2026-06-03T00:00:00.000Z</x:v>
      </x:c>
      <x:c r="E259" s="8" t="n">
        <x:f>IF(ISNUMBER('原始字段'!C211),'原始字段'!C211,"n.a.")</x:f>
        <x:v>47475458</x:v>
      </x:c>
      <x:c r="F259" s="8" t="n">
        <x:f>IF(ISNUMBER('原始字段'!C306),'原始字段'!C306,"n.a.")</x:f>
        <x:v>46475458</x:v>
      </x:c>
      <x:c r="G259" s="8" t="n">
        <x:f>IF(COUNT(E259:F259)=2,F259-E259,"n.a.")</x:f>
        <x:v>-1000000</x:v>
      </x:c>
      <x:c r="H259" s="9" t="n">
        <x:f>IF(ISNUMBER('原始字段'!D306),'原始字段'!D306,"n.a.")</x:f>
        <x:v>1.6614</x:v>
      </x:c>
      <x:c r="I259" s="9" t="n">
        <x:f>IF(COUNT(G259:H259)=2,G259*H259/100000000,"n.a.")</x:f>
        <x:v>-0.016614</x:v>
      </x:c>
      <x:c r="J259" s="1" t="str">
        <x:v>日频齐全；折算事件未独立核实</x:v>
      </x:c>
    </x:row>
    <x:row r="260" ht="25" customHeight="1">
      <x:c r="A260" s="1" t="str">
        <x:v>创业板指</x:v>
      </x:c>
      <x:c r="B260" s="1" t="str">
        <x:v>159808.SZ</x:v>
      </x:c>
      <x:c r="C260" s="1" t="str">
        <x:v>融通创业板ETF</x:v>
      </x:c>
      <x:c r="D260" s="7" t="d">
        <x:v>2026-06-03T00:00:00.000Z</x:v>
      </x:c>
      <x:c r="E260" s="8" t="n">
        <x:f>IF(ISNUMBER('原始字段'!C210),'原始字段'!C210,"n.a.")</x:f>
        <x:v>51484790</x:v>
      </x:c>
      <x:c r="F260" s="8" t="n">
        <x:f>IF(ISNUMBER('原始字段'!C305),'原始字段'!C305,"n.a.")</x:f>
        <x:v>49484790</x:v>
      </x:c>
      <x:c r="G260" s="8" t="n">
        <x:f>IF(COUNT(E260:F260)=2,F260-E260,"n.a.")</x:f>
        <x:v>-2000000</x:v>
      </x:c>
      <x:c r="H260" s="9" t="n">
        <x:f>IF(ISNUMBER('原始字段'!D305),'原始字段'!D305,"n.a.")</x:f>
        <x:v>1.5925</x:v>
      </x:c>
      <x:c r="I260" s="9" t="n">
        <x:f>IF(COUNT(G260:H260)=2,G260*H260/100000000,"n.a.")</x:f>
        <x:v>-0.03185</x:v>
      </x:c>
      <x:c r="J260" s="1" t="str">
        <x:v>日频齐全；折算事件未独立核实</x:v>
      </x:c>
    </x:row>
    <x:row r="261" ht="25" customHeight="1">
      <x:c r="A261" s="1" t="str">
        <x:v>创业板指</x:v>
      </x:c>
      <x:c r="B261" s="1" t="str">
        <x:v>159964.SZ</x:v>
      </x:c>
      <x:c r="C261" s="1" t="str">
        <x:v>平安创业板ETF</x:v>
      </x:c>
      <x:c r="D261" s="7" t="d">
        <x:v>2026-06-03T00:00:00.000Z</x:v>
      </x:c>
      <x:c r="E261" s="8" t="n">
        <x:f>IF(ISNUMBER('原始字段'!C226),'原始字段'!C226,"n.a.")</x:f>
        <x:v>187481881</x:v>
      </x:c>
      <x:c r="F261" s="8" t="n">
        <x:f>IF(ISNUMBER('原始字段'!C321),'原始字段'!C321,"n.a.")</x:f>
        <x:v>187481881</x:v>
      </x:c>
      <x:c r="G261" s="8" t="n">
        <x:f>IF(COUNT(E261:F261)=2,F261-E261,"n.a.")</x:f>
        <x:v>0</x:v>
      </x:c>
      <x:c r="H261" s="9" t="n">
        <x:f>IF(ISNUMBER('原始字段'!D321),'原始字段'!D321,"n.a.")</x:f>
        <x:v>2.6938</x:v>
      </x:c>
      <x:c r="I261" s="9" t="n">
        <x:f>IF(COUNT(G261:H261)=2,G261*H261/100000000,"n.a.")</x:f>
        <x:v>0</x:v>
      </x:c>
      <x:c r="J261" s="1" t="str">
        <x:v>日频齐全；折算事件未独立核实</x:v>
      </x:c>
    </x:row>
    <x:row r="262" ht="25" customHeight="1">
      <x:c r="A262" s="1" t="str">
        <x:v>创业板指</x:v>
      </x:c>
      <x:c r="B262" s="1" t="str">
        <x:v>159915.SZ</x:v>
      </x:c>
      <x:c r="C262" s="1" t="str">
        <x:v>易方达创业板ETF</x:v>
      </x:c>
      <x:c r="D262" s="7" t="d">
        <x:v>2026-06-03T00:00:00.000Z</x:v>
      </x:c>
      <x:c r="E262" s="8" t="n">
        <x:f>IF(ISNUMBER('原始字段'!C216),'原始字段'!C216,"n.a.")</x:f>
        <x:v>10234454936</x:v>
      </x:c>
      <x:c r="F262" s="8" t="n">
        <x:f>IF(ISNUMBER('原始字段'!C311),'原始字段'!C311,"n.a.")</x:f>
        <x:v>10071454936</x:v>
      </x:c>
      <x:c r="G262" s="8" t="n">
        <x:f>IF(COUNT(E262:F262)=2,F262-E262,"n.a.")</x:f>
        <x:v>-163000000</x:v>
      </x:c>
      <x:c r="H262" s="9" t="n">
        <x:f>IF(ISNUMBER('原始字段'!D311),'原始字段'!D311,"n.a.")</x:f>
        <x:v>4.1377</x:v>
      </x:c>
      <x:c r="I262" s="9" t="n">
        <x:f>IF(COUNT(G262:H262)=2,G262*H262/100000000,"n.a.")</x:f>
        <x:v>-6.744451</x:v>
      </x:c>
      <x:c r="J262" s="1" t="str">
        <x:v>日频齐全；折算事件未独立核实</x:v>
      </x:c>
    </x:row>
    <x:row r="263" ht="25" customHeight="1">
      <x:c r="A263" s="1" t="str">
        <x:v>创业板指</x:v>
      </x:c>
      <x:c r="B263" s="1" t="str">
        <x:v>159971.SZ</x:v>
      </x:c>
      <x:c r="C263" s="1" t="str">
        <x:v>富国创业板ETF</x:v>
      </x:c>
      <x:c r="D263" s="7" t="d">
        <x:v>2026-06-03T00:00:00.000Z</x:v>
      </x:c>
      <x:c r="E263" s="8" t="n">
        <x:f>IF(ISNUMBER('原始字段'!C228),'原始字段'!C228,"n.a.")</x:f>
        <x:v>1298020288</x:v>
      </x:c>
      <x:c r="F263" s="8" t="n">
        <x:f>IF(ISNUMBER('原始字段'!C323),'原始字段'!C323,"n.a.")</x:f>
        <x:v>1290020288</x:v>
      </x:c>
      <x:c r="G263" s="8" t="n">
        <x:f>IF(COUNT(E263:F263)=2,F263-E263,"n.a.")</x:f>
        <x:v>-8000000</x:v>
      </x:c>
      <x:c r="H263" s="9" t="n">
        <x:f>IF(ISNUMBER('原始字段'!D323),'原始字段'!D323,"n.a.")</x:f>
        <x:v>1.4378</x:v>
      </x:c>
      <x:c r="I263" s="9" t="n">
        <x:f>IF(COUNT(G263:H263)=2,G263*H263/100000000,"n.a.")</x:f>
        <x:v>-0.115024</x:v>
      </x:c>
      <x:c r="J263" s="1" t="str">
        <x:v>日频齐全；折算事件未独立核实</x:v>
      </x:c>
    </x:row>
    <x:row r="264" ht="25" customHeight="1">
      <x:c r="A264" s="1" t="str">
        <x:v>创业板指</x:v>
      </x:c>
      <x:c r="B264" s="1" t="str">
        <x:v>159957.SZ</x:v>
      </x:c>
      <x:c r="C264" s="1" t="str">
        <x:v>华夏创业板ETF</x:v>
      </x:c>
      <x:c r="D264" s="7" t="d">
        <x:v>2026-06-03T00:00:00.000Z</x:v>
      </x:c>
      <x:c r="E264" s="8" t="n">
        <x:f>IF(ISNUMBER('原始字段'!C224),'原始字段'!C224,"n.a.")</x:f>
        <x:v>766784560</x:v>
      </x:c>
      <x:c r="F264" s="8" t="n">
        <x:f>IF(ISNUMBER('原始字段'!C319),'原始字段'!C319,"n.a.")</x:f>
        <x:v>763784560</x:v>
      </x:c>
      <x:c r="G264" s="8" t="n">
        <x:f>IF(COUNT(E264:F264)=2,F264-E264,"n.a.")</x:f>
        <x:v>-3000000</x:v>
      </x:c>
      <x:c r="H264" s="9" t="n">
        <x:f>IF(ISNUMBER('原始字段'!D319),'原始字段'!D319,"n.a.")</x:f>
        <x:v>2.7131</x:v>
      </x:c>
      <x:c r="I264" s="9" t="n">
        <x:f>IF(COUNT(G264:H264)=2,G264*H264/100000000,"n.a.")</x:f>
        <x:v>-0.081393</x:v>
      </x:c>
      <x:c r="J264" s="1" t="str">
        <x:v>日频齐全；折算事件未独立核实</x:v>
      </x:c>
    </x:row>
    <x:row r="265" ht="25" customHeight="1">
      <x:c r="A265" s="1" t="str">
        <x:v>创业板指</x:v>
      </x:c>
      <x:c r="B265" s="1" t="str">
        <x:v>159958.SZ</x:v>
      </x:c>
      <x:c r="C265" s="1" t="str">
        <x:v>工银创业板ETF</x:v>
      </x:c>
      <x:c r="D265" s="7" t="d">
        <x:v>2026-06-03T00:00:00.000Z</x:v>
      </x:c>
      <x:c r="E265" s="8" t="n">
        <x:f>IF(ISNUMBER('原始字段'!C225),'原始字段'!C225,"n.a.")</x:f>
        <x:v>220311448</x:v>
      </x:c>
      <x:c r="F265" s="8" t="n">
        <x:f>IF(ISNUMBER('原始字段'!C320),'原始字段'!C320,"n.a.")</x:f>
        <x:v>218211448</x:v>
      </x:c>
      <x:c r="G265" s="8" t="n">
        <x:f>IF(COUNT(E265:F265)=2,F265-E265,"n.a.")</x:f>
        <x:v>-2100000</x:v>
      </x:c>
      <x:c r="H265" s="9" t="n">
        <x:f>IF(ISNUMBER('原始字段'!D320),'原始字段'!D320,"n.a.")</x:f>
        <x:v>2.5023</x:v>
      </x:c>
      <x:c r="I265" s="9" t="n">
        <x:f>IF(COUNT(G265:H265)=2,G265*H265/100000000,"n.a.")</x:f>
        <x:v>-0.0525483</x:v>
      </x:c>
      <x:c r="J265" s="1" t="str">
        <x:v>日频齐全；折算事件未独立核实</x:v>
      </x:c>
    </x:row>
    <x:row r="266" ht="25" customHeight="1">
      <x:c r="A266" s="1" t="str">
        <x:v>创业板指</x:v>
      </x:c>
      <x:c r="B266" s="1" t="str">
        <x:v>159977.SZ</x:v>
      </x:c>
      <x:c r="C266" s="1" t="str">
        <x:v>天弘创业板ETF</x:v>
      </x:c>
      <x:c r="D266" s="7" t="d">
        <x:v>2026-06-03T00:00:00.000Z</x:v>
      </x:c>
      <x:c r="E266" s="8" t="n">
        <x:f>IF(ISNUMBER('原始字段'!C229),'原始字段'!C229,"n.a.")</x:f>
        <x:v>2901872820</x:v>
      </x:c>
      <x:c r="F266" s="8" t="n">
        <x:f>IF(ISNUMBER('原始字段'!C324),'原始字段'!C324,"n.a.")</x:f>
        <x:v>2903872820</x:v>
      </x:c>
      <x:c r="G266" s="8" t="n">
        <x:f>IF(COUNT(E266:F266)=2,F266-E266,"n.a.")</x:f>
        <x:v>2000000</x:v>
      </x:c>
      <x:c r="H266" s="9" t="n">
        <x:f>IF(ISNUMBER('原始字段'!D324),'原始字段'!D324,"n.a.")</x:f>
        <x:v>2.152</x:v>
      </x:c>
      <x:c r="I266" s="9" t="n">
        <x:f>IF(COUNT(G266:H266)=2,G266*H266/100000000,"n.a.")</x:f>
        <x:v>0.04304</x:v>
      </x:c>
      <x:c r="J266" s="1" t="str">
        <x:v>日频齐全；折算事件未独立核实</x:v>
      </x:c>
    </x:row>
    <x:row r="267" ht="25" customHeight="1">
      <x:c r="A267" s="1" t="str">
        <x:v>创业板指</x:v>
      </x:c>
      <x:c r="B267" s="1" t="str">
        <x:v>159821.SZ</x:v>
      </x:c>
      <x:c r="C267" s="1" t="str">
        <x:v>中银证券创业板ETF</x:v>
      </x:c>
      <x:c r="D267" s="7" t="d">
        <x:v>2026-06-03T00:00:00.000Z</x:v>
      </x:c>
      <x:c r="E267" s="8" t="n">
        <x:f>IF(ISNUMBER('原始字段'!C213),'原始字段'!C213,"n.a.")</x:f>
        <x:v>59420000</x:v>
      </x:c>
      <x:c r="F267" s="8" t="n">
        <x:f>IF(ISNUMBER('原始字段'!C308),'原始字段'!C308,"n.a.")</x:f>
        <x:v>55520000</x:v>
      </x:c>
      <x:c r="G267" s="8" t="n">
        <x:f>IF(COUNT(E267:F267)=2,F267-E267,"n.a.")</x:f>
        <x:v>-3900000</x:v>
      </x:c>
      <x:c r="H267" s="9" t="n">
        <x:f>IF(ISNUMBER('原始字段'!D308),'原始字段'!D308,"n.a.")</x:f>
        <x:v>1.5527</x:v>
      </x:c>
      <x:c r="I267" s="9" t="n">
        <x:f>IF(COUNT(G267:H267)=2,G267*H267/100000000,"n.a.")</x:f>
        <x:v>-0.0605553</x:v>
      </x:c>
      <x:c r="J267" s="1" t="str">
        <x:v>日频齐全；折算事件未独立核实</x:v>
      </x:c>
    </x:row>
    <x:row r="268" ht="25" customHeight="1">
      <x:c r="A268" s="1" t="str">
        <x:v>创业板指</x:v>
      </x:c>
      <x:c r="B268" s="1" t="str">
        <x:v>159956.SZ</x:v>
      </x:c>
      <x:c r="C268" s="1" t="str">
        <x:v>建信创业板ETF</x:v>
      </x:c>
      <x:c r="D268" s="7" t="d">
        <x:v>2026-06-03T00:00:00.000Z</x:v>
      </x:c>
      <x:c r="E268" s="8" t="n">
        <x:f>IF(ISNUMBER('原始字段'!C223),'原始字段'!C223,"n.a.")</x:f>
        <x:v>45978674</x:v>
      </x:c>
      <x:c r="F268" s="8" t="n">
        <x:f>IF(ISNUMBER('原始字段'!C318),'原始字段'!C318,"n.a.")</x:f>
        <x:v>44978674</x:v>
      </x:c>
      <x:c r="G268" s="8" t="n">
        <x:f>IF(COUNT(E268:F268)=2,F268-E268,"n.a.")</x:f>
        <x:v>-1000000</x:v>
      </x:c>
      <x:c r="H268" s="9" t="n">
        <x:f>IF(ISNUMBER('原始字段'!D318),'原始字段'!D318,"n.a.")</x:f>
        <x:v>2.6202</x:v>
      </x:c>
      <x:c r="I268" s="9" t="n">
        <x:f>IF(COUNT(G268:H268)=2,G268*H268/100000000,"n.a.")</x:f>
        <x:v>-0.026202</x:v>
      </x:c>
      <x:c r="J268" s="1" t="str">
        <x:v>日频齐全；折算事件未独立核实</x:v>
      </x:c>
    </x:row>
    <x:row r="269" ht="25" customHeight="1">
      <x:c r="A269" s="1" t="str">
        <x:v>创业板指</x:v>
      </x:c>
      <x:c r="B269" s="1" t="str">
        <x:v>159908.SZ</x:v>
      </x:c>
      <x:c r="C269" s="1" t="str">
        <x:v>博时创业板ETF</x:v>
      </x:c>
      <x:c r="D269" s="7" t="d">
        <x:v>2026-06-03T00:00:00.000Z</x:v>
      </x:c>
      <x:c r="E269" s="8" t="n">
        <x:f>IF(ISNUMBER('原始字段'!C215),'原始字段'!C215,"n.a.")</x:f>
        <x:v>308229029</x:v>
      </x:c>
      <x:c r="F269" s="8" t="n">
        <x:f>IF(ISNUMBER('原始字段'!C310),'原始字段'!C310,"n.a.")</x:f>
        <x:v>315229029</x:v>
      </x:c>
      <x:c r="G269" s="8" t="n">
        <x:f>IF(COUNT(E269:F269)=2,F269-E269,"n.a.")</x:f>
        <x:v>7000000</x:v>
      </x:c>
      <x:c r="H269" s="9" t="n">
        <x:f>IF(ISNUMBER('原始字段'!D310),'原始字段'!D310,"n.a.")</x:f>
        <x:v>3.8431</x:v>
      </x:c>
      <x:c r="I269" s="9" t="n">
        <x:f>IF(COUNT(G269:H269)=2,G269*H269/100000000,"n.a.")</x:f>
        <x:v>0.269017</x:v>
      </x:c>
      <x:c r="J269" s="1" t="str">
        <x:v>日频齐全；折算事件未独立核实</x:v>
      </x:c>
    </x:row>
    <x:row r="270" ht="25" customHeight="1">
      <x:c r="A270" s="1" t="str">
        <x:v>创业板指</x:v>
      </x:c>
      <x:c r="B270" s="1" t="str">
        <x:v>159952.SZ</x:v>
      </x:c>
      <x:c r="C270" s="1" t="str">
        <x:v>广发创业板ETF</x:v>
      </x:c>
      <x:c r="D270" s="7" t="d">
        <x:v>2026-06-03T00:00:00.000Z</x:v>
      </x:c>
      <x:c r="E270" s="8" t="n">
        <x:f>IF(ISNUMBER('原始字段'!C222),'原始字段'!C222,"n.a.")</x:f>
        <x:v>3438584929</x:v>
      </x:c>
      <x:c r="F270" s="8" t="n">
        <x:f>IF(ISNUMBER('原始字段'!C317),'原始字段'!C317,"n.a.")</x:f>
        <x:v>3382484929</x:v>
      </x:c>
      <x:c r="G270" s="8" t="n">
        <x:f>IF(COUNT(E270:F270)=2,F270-E270,"n.a.")</x:f>
        <x:v>-56100000</x:v>
      </x:c>
      <x:c r="H270" s="9" t="n">
        <x:f>IF(ISNUMBER('原始字段'!D317),'原始字段'!D317,"n.a.")</x:f>
        <x:v>2.5124</x:v>
      </x:c>
      <x:c r="I270" s="9" t="n">
        <x:f>IF(COUNT(G270:H270)=2,G270*H270/100000000,"n.a.")</x:f>
        <x:v>-1.4094564</x:v>
      </x:c>
      <x:c r="J270" s="1" t="str">
        <x:v>日频齐全；折算事件未独立核实</x:v>
      </x:c>
    </x:row>
    <x:row r="271" ht="25" customHeight="1">
      <x:c r="A271" s="1" t="str">
        <x:v>创业板指</x:v>
      </x:c>
      <x:c r="B271" s="1" t="str">
        <x:v>159247.SZ</x:v>
      </x:c>
      <x:c r="C271" s="1" t="str">
        <x:v>汇添富创业板ETF</x:v>
      </x:c>
      <x:c r="D271" s="7" t="d">
        <x:v>2026-06-03T00:00:00.000Z</x:v>
      </x:c>
      <x:c r="E271" s="8" t="n">
        <x:f>IF(ISNUMBER('原始字段'!C196),'原始字段'!C196,"n.a.")</x:f>
        <x:v>183984966</x:v>
      </x:c>
      <x:c r="F271" s="8" t="n">
        <x:f>IF(ISNUMBER('原始字段'!C291),'原始字段'!C291,"n.a.")</x:f>
        <x:v>177984966</x:v>
      </x:c>
      <x:c r="G271" s="8" t="n">
        <x:f>IF(COUNT(E271:F271)=2,F271-E271,"n.a.")</x:f>
        <x:v>-6000000</x:v>
      </x:c>
      <x:c r="H271" s="9" t="n">
        <x:f>IF(ISNUMBER('原始字段'!D291),'原始字段'!D291,"n.a.")</x:f>
        <x:v>1.2379</x:v>
      </x:c>
      <x:c r="I271" s="9" t="n">
        <x:f>IF(COUNT(G271:H271)=2,G271*H271/100000000,"n.a.")</x:f>
        <x:v>-0.074274</x:v>
      </x:c>
      <x:c r="J271" s="1" t="str">
        <x:v>日频齐全；折算事件未独立核实</x:v>
      </x:c>
    </x:row>
    <x:row r="272" ht="25" customHeight="1">
      <x:c r="A272" s="1" t="str">
        <x:v>创业板指</x:v>
      </x:c>
      <x:c r="B272" s="1" t="str">
        <x:v>159948.SZ</x:v>
      </x:c>
      <x:c r="C272" s="1" t="str">
        <x:v>南方创业板ETF</x:v>
      </x:c>
      <x:c r="D272" s="7" t="d">
        <x:v>2026-06-03T00:00:00.000Z</x:v>
      </x:c>
      <x:c r="E272" s="8" t="n">
        <x:f>IF(ISNUMBER('原始字段'!C221),'原始字段'!C221,"n.a.")</x:f>
        <x:v>1002697720</x:v>
      </x:c>
      <x:c r="F272" s="8" t="n">
        <x:f>IF(ISNUMBER('原始字段'!C316),'原始字段'!C316,"n.a.")</x:f>
        <x:v>1001697720</x:v>
      </x:c>
      <x:c r="G272" s="8" t="n">
        <x:f>IF(COUNT(E272:F272)=2,F272-E272,"n.a.")</x:f>
        <x:v>-1000000</x:v>
      </x:c>
      <x:c r="H272" s="9" t="n">
        <x:f>IF(ISNUMBER('原始字段'!D316),'原始字段'!D316,"n.a.")</x:f>
        <x:v>4.5694</x:v>
      </x:c>
      <x:c r="I272" s="9" t="n">
        <x:f>IF(COUNT(G272:H272)=2,G272*H272/100000000,"n.a.")</x:f>
        <x:v>-0.045694</x:v>
      </x:c>
      <x:c r="J272" s="1" t="str">
        <x:v>日频齐全；折算事件未独立核实</x:v>
      </x:c>
    </x:row>
    <x:row r="273" ht="25" customHeight="1">
      <x:c r="A273" s="1" t="str">
        <x:v>创业板指</x:v>
      </x:c>
      <x:c r="B273" s="1" t="str">
        <x:v>159205.SZ</x:v>
      </x:c>
      <x:c r="C273" s="1" t="str">
        <x:v>东财创业板ETF</x:v>
      </x:c>
      <x:c r="D273" s="7" t="d">
        <x:v>2026-06-03T00:00:00.000Z</x:v>
      </x:c>
      <x:c r="E273" s="8" t="n">
        <x:f>IF(ISNUMBER('原始字段'!C195),'原始字段'!C195,"n.a.")</x:f>
        <x:v>299056064</x:v>
      </x:c>
      <x:c r="F273" s="8" t="n">
        <x:f>IF(ISNUMBER('原始字段'!C290),'原始字段'!C290,"n.a.")</x:f>
        <x:v>285056064</x:v>
      </x:c>
      <x:c r="G273" s="8" t="n">
        <x:f>IF(COUNT(E273:F273)=2,F273-E273,"n.a.")</x:f>
        <x:v>-14000000</x:v>
      </x:c>
      <x:c r="H273" s="9" t="n">
        <x:f>IF(ISNUMBER('原始字段'!D290),'原始字段'!D290,"n.a.")</x:f>
        <x:v>2.0201</x:v>
      </x:c>
      <x:c r="I273" s="9" t="n">
        <x:f>IF(COUNT(G273:H273)=2,G273*H273/100000000,"n.a.")</x:f>
        <x:v>-0.28281399999999995</x:v>
      </x:c>
      <x:c r="J273" s="1" t="str">
        <x:v>日频齐全；折算事件未独立核实</x:v>
      </x:c>
    </x:row>
    <x:row r="274" ht="25" customHeight="1">
      <x:c r="A274" s="1" t="str">
        <x:v>科创50</x:v>
      </x:c>
      <x:c r="B274" s="1" t="str">
        <x:v>588940.SH</x:v>
      </x:c>
      <x:c r="C274" s="1" t="str">
        <x:v>富国上证科创板50成份ETF</x:v>
      </x:c>
      <x:c r="D274" s="7" t="d">
        <x:v>2026-06-03T00:00:00.000Z</x:v>
      </x:c>
      <x:c r="E274" s="8" t="n">
        <x:f>IF(ISNUMBER('原始字段'!C286),'原始字段'!C286,"n.a.")</x:f>
        <x:v>406420000</x:v>
      </x:c>
      <x:c r="F274" s="8" t="n">
        <x:f>IF(ISNUMBER('原始字段'!C381),'原始字段'!C381,"n.a.")</x:f>
        <x:v>391420000</x:v>
      </x:c>
      <x:c r="G274" s="8" t="n">
        <x:f>IF(COUNT(E274:F274)=2,F274-E274,"n.a.")</x:f>
        <x:v>-15000000</x:v>
      </x:c>
      <x:c r="H274" s="9" t="n">
        <x:f>IF(ISNUMBER('原始字段'!D381),'原始字段'!D381,"n.a.")</x:f>
        <x:v>1.7841</x:v>
      </x:c>
      <x:c r="I274" s="9" t="n">
        <x:f>IF(COUNT(G274:H274)=2,G274*H274/100000000,"n.a.")</x:f>
        <x:v>-0.267615</x:v>
      </x:c>
      <x:c r="J274" s="1" t="str">
        <x:v>日频齐全；折算事件未独立核实</x:v>
      </x:c>
    </x:row>
    <x:row r="275" ht="25" customHeight="1">
      <x:c r="A275" s="1" t="str">
        <x:v>科创50</x:v>
      </x:c>
      <x:c r="B275" s="1" t="str">
        <x:v>589150.SH</x:v>
      </x:c>
      <x:c r="C275" s="1" t="str">
        <x:v>平安上证科创板50成份ETF</x:v>
      </x:c>
      <x:c r="D275" s="7" t="d">
        <x:v>2026-06-03T00:00:00.000Z</x:v>
      </x:c>
      <x:c r="E275" s="8" t="n">
        <x:f>IF(ISNUMBER('原始字段'!C288),'原始字段'!C288,"n.a.")</x:f>
        <x:v>69437200</x:v>
      </x:c>
      <x:c r="F275" s="8" t="n">
        <x:f>IF(ISNUMBER('原始字段'!C383),'原始字段'!C383,"n.a.")</x:f>
        <x:v>67437200</x:v>
      </x:c>
      <x:c r="G275" s="8" t="n">
        <x:f>IF(COUNT(E275:F275)=2,F275-E275,"n.a.")</x:f>
        <x:v>-2000000</x:v>
      </x:c>
      <x:c r="H275" s="9" t="n">
        <x:f>IF(ISNUMBER('原始字段'!D383),'原始字段'!D383,"n.a.")</x:f>
        <x:v>1.2541</x:v>
      </x:c>
      <x:c r="I275" s="9" t="n">
        <x:f>IF(COUNT(G275:H275)=2,G275*H275/100000000,"n.a.")</x:f>
        <x:v>-0.025082</x:v>
      </x:c>
      <x:c r="J275" s="1" t="str">
        <x:v>日频齐全；折算事件未独立核实</x:v>
      </x:c>
    </x:row>
    <x:row r="276" ht="25" customHeight="1">
      <x:c r="A276" s="1" t="str">
        <x:v>科创50</x:v>
      </x:c>
      <x:c r="B276" s="1" t="str">
        <x:v>588150.SH</x:v>
      </x:c>
      <x:c r="C276" s="1" t="str">
        <x:v>南方上证科创板50成份ETF</x:v>
      </x:c>
      <x:c r="D276" s="7" t="d">
        <x:v>2026-06-03T00:00:00.000Z</x:v>
      </x:c>
      <x:c r="E276" s="8" t="n">
        <x:f>IF(ISNUMBER('原始字段'!C280),'原始字段'!C280,"n.a.")</x:f>
        <x:v>296432600</x:v>
      </x:c>
      <x:c r="F276" s="8" t="n">
        <x:f>IF(ISNUMBER('原始字段'!C375),'原始字段'!C375,"n.a.")</x:f>
        <x:v>285932600</x:v>
      </x:c>
      <x:c r="G276" s="8" t="n">
        <x:f>IF(COUNT(E276:F276)=2,F276-E276,"n.a.")</x:f>
        <x:v>-10500000</x:v>
      </x:c>
      <x:c r="H276" s="9" t="n">
        <x:f>IF(ISNUMBER('原始字段'!D375),'原始字段'!D375,"n.a.")</x:f>
        <x:v>1.2193</x:v>
      </x:c>
      <x:c r="I276" s="9" t="n">
        <x:f>IF(COUNT(G276:H276)=2,G276*H276/100000000,"n.a.")</x:f>
        <x:v>-0.1280265</x:v>
      </x:c>
      <x:c r="J276" s="1" t="str">
        <x:v>日频齐全；折算事件未独立核实</x:v>
      </x:c>
    </x:row>
    <x:row r="277" ht="25" customHeight="1">
      <x:c r="A277" s="1" t="str">
        <x:v>科创50</x:v>
      </x:c>
      <x:c r="B277" s="1" t="str">
        <x:v>588000.SH</x:v>
      </x:c>
      <x:c r="C277" s="1" t="str">
        <x:v>华夏上证科创板50ETF</x:v>
      </x:c>
      <x:c r="D277" s="7" t="d">
        <x:v>2026-06-03T00:00:00.000Z</x:v>
      </x:c>
      <x:c r="E277" s="8" t="n">
        <x:f>IF(ISNUMBER('原始字段'!C274),'原始字段'!C274,"n.a.")</x:f>
        <x:v>34397668200</x:v>
      </x:c>
      <x:c r="F277" s="8" t="n">
        <x:f>IF(ISNUMBER('原始字段'!C369),'原始字段'!C369,"n.a.")</x:f>
        <x:v>33317668200</x:v>
      </x:c>
      <x:c r="G277" s="8" t="n">
        <x:f>IF(COUNT(E277:F277)=2,F277-E277,"n.a.")</x:f>
        <x:v>-1080000000</x:v>
      </x:c>
      <x:c r="H277" s="9" t="n">
        <x:f>IF(ISNUMBER('原始字段'!D369),'原始字段'!D369,"n.a.")</x:f>
        <x:v>1.8212</x:v>
      </x:c>
      <x:c r="I277" s="9" t="n">
        <x:f>IF(COUNT(G277:H277)=2,G277*H277/100000000,"n.a.")</x:f>
        <x:v>-19.66896</x:v>
      </x:c>
      <x:c r="J277" s="1" t="str">
        <x:v>日频齐全；折算事件未独立核实</x:v>
      </x:c>
    </x:row>
    <x:row r="278" ht="25" customHeight="1">
      <x:c r="A278" s="1" t="str">
        <x:v>科创50</x:v>
      </x:c>
      <x:c r="B278" s="1" t="str">
        <x:v>589850.SH</x:v>
      </x:c>
      <x:c r="C278" s="1" t="str">
        <x:v>东财上证科创板50成份ETF</x:v>
      </x:c>
      <x:c r="D278" s="7" t="d">
        <x:v>2026-06-03T00:00:00.000Z</x:v>
      </x:c>
      <x:c r="E278" s="8" t="n">
        <x:f>IF(ISNUMBER('原始字段'!C289),'原始字段'!C289,"n.a.")</x:f>
        <x:v>397057000</x:v>
      </x:c>
      <x:c r="F278" s="8" t="n">
        <x:f>IF(ISNUMBER('原始字段'!C384),'原始字段'!C384,"n.a.")</x:f>
        <x:v>370057000</x:v>
      </x:c>
      <x:c r="G278" s="8" t="n">
        <x:f>IF(COUNT(E278:F278)=2,F278-E278,"n.a.")</x:f>
        <x:v>-27000000</x:v>
      </x:c>
      <x:c r="H278" s="9" t="n">
        <x:f>IF(ISNUMBER('原始字段'!D384),'原始字段'!D384,"n.a.")</x:f>
        <x:v>1.6579</x:v>
      </x:c>
      <x:c r="I278" s="9" t="n">
        <x:f>IF(COUNT(G278:H278)=2,G278*H278/100000000,"n.a.")</x:f>
        <x:v>-0.447633</x:v>
      </x:c>
      <x:c r="J278" s="1" t="str">
        <x:v>日频齐全；折算事件未独立核实</x:v>
      </x:c>
    </x:row>
    <x:row r="279" ht="25" customHeight="1">
      <x:c r="A279" s="1" t="str">
        <x:v>科创50</x:v>
      </x:c>
      <x:c r="B279" s="1" t="str">
        <x:v>588840.SH</x:v>
      </x:c>
      <x:c r="C279" s="1" t="str">
        <x:v>万家上证科创板50成份ETF</x:v>
      </x:c>
      <x:c r="D279" s="7" t="d">
        <x:v>2026-06-03T00:00:00.000Z</x:v>
      </x:c>
      <x:c r="E279" s="8" t="n">
        <x:f>IF(ISNUMBER('原始字段'!C284),'原始字段'!C284,"n.a.")</x:f>
        <x:v>31236000</x:v>
      </x:c>
      <x:c r="F279" s="8" t="n">
        <x:f>IF(ISNUMBER('原始字段'!C379),'原始字段'!C379,"n.a.")</x:f>
        <x:v>31236000</x:v>
      </x:c>
      <x:c r="G279" s="8" t="n">
        <x:f>IF(COUNT(E279:F279)=2,F279-E279,"n.a.")</x:f>
        <x:v>0</x:v>
      </x:c>
      <x:c r="H279" s="9" t="n">
        <x:f>IF(ISNUMBER('原始字段'!D379),'原始字段'!D379,"n.a.")</x:f>
        <x:v>1.6001</x:v>
      </x:c>
      <x:c r="I279" s="9" t="n">
        <x:f>IF(COUNT(G279:H279)=2,G279*H279/100000000,"n.a.")</x:f>
        <x:v>0</x:v>
      </x:c>
      <x:c r="J279" s="1" t="str">
        <x:v>日频齐全；折算事件未独立核实</x:v>
      </x:c>
    </x:row>
    <x:row r="280" ht="25" customHeight="1">
      <x:c r="A280" s="1" t="str">
        <x:v>科创50</x:v>
      </x:c>
      <x:c r="B280" s="1" t="str">
        <x:v>588040.SH</x:v>
      </x:c>
      <x:c r="C280" s="1" t="str">
        <x:v>鹏华上证科创板50成份ETF</x:v>
      </x:c>
      <x:c r="D280" s="7" t="d">
        <x:v>2026-06-03T00:00:00.000Z</x:v>
      </x:c>
      <x:c r="E280" s="8" t="n">
        <x:f>IF(ISNUMBER('原始字段'!C275),'原始字段'!C275,"n.a.")</x:f>
        <x:v>57889000</x:v>
      </x:c>
      <x:c r="F280" s="8" t="n">
        <x:f>IF(ISNUMBER('原始字段'!C370),'原始字段'!C370,"n.a.")</x:f>
        <x:v>57889000</x:v>
      </x:c>
      <x:c r="G280" s="8" t="n">
        <x:f>IF(COUNT(E280:F280)=2,F280-E280,"n.a.")</x:f>
        <x:v>0</x:v>
      </x:c>
      <x:c r="H280" s="9" t="n">
        <x:f>IF(ISNUMBER('原始字段'!D370),'原始字段'!D370,"n.a.")</x:f>
        <x:v>1.7611</x:v>
      </x:c>
      <x:c r="I280" s="9" t="n">
        <x:f>IF(COUNT(G280:H280)=2,G280*H280/100000000,"n.a.")</x:f>
        <x:v>0</x:v>
      </x:c>
      <x:c r="J280" s="1" t="str">
        <x:v>日频齐全；折算事件未独立核实</x:v>
      </x:c>
    </x:row>
    <x:row r="281" ht="25" customHeight="1">
      <x:c r="A281" s="1" t="str">
        <x:v>科创50</x:v>
      </x:c>
      <x:c r="B281" s="1" t="str">
        <x:v>588280.SH</x:v>
      </x:c>
      <x:c r="C281" s="1" t="str">
        <x:v>华安上证科创板50ETF</x:v>
      </x:c>
      <x:c r="D281" s="7" t="d">
        <x:v>2026-06-03T00:00:00.000Z</x:v>
      </x:c>
      <x:c r="E281" s="8" t="n">
        <x:f>IF(ISNUMBER('原始字段'!C282),'原始字段'!C282,"n.a.")</x:f>
        <x:v>264121000</x:v>
      </x:c>
      <x:c r="F281" s="8" t="n">
        <x:f>IF(ISNUMBER('原始字段'!C377),'原始字段'!C377,"n.a.")</x:f>
        <x:v>260121000</x:v>
      </x:c>
      <x:c r="G281" s="8" t="n">
        <x:f>IF(COUNT(E281:F281)=2,F281-E281,"n.a.")</x:f>
        <x:v>-4000000</x:v>
      </x:c>
      <x:c r="H281" s="9" t="n">
        <x:f>IF(ISNUMBER('原始字段'!D377),'原始字段'!D377,"n.a.")</x:f>
        <x:v>1.2467</x:v>
      </x:c>
      <x:c r="I281" s="9" t="n">
        <x:f>IF(COUNT(G281:H281)=2,G281*H281/100000000,"n.a.")</x:f>
        <x:v>-0.049868</x:v>
      </x:c>
      <x:c r="J281" s="1" t="str">
        <x:v>日频齐全；折算事件未独立核实</x:v>
      </x:c>
    </x:row>
    <x:row r="282" ht="25" customHeight="1">
      <x:c r="A282" s="1" t="str">
        <x:v>科创50</x:v>
      </x:c>
      <x:c r="B282" s="1" t="str">
        <x:v>588950.SH</x:v>
      </x:c>
      <x:c r="C282" s="1" t="str">
        <x:v>景顺长城上证科创板50成份ETF</x:v>
      </x:c>
      <x:c r="D282" s="7" t="d">
        <x:v>2026-06-03T00:00:00.000Z</x:v>
      </x:c>
      <x:c r="E282" s="8" t="n">
        <x:f>IF(ISNUMBER('原始字段'!C287),'原始字段'!C287,"n.a.")</x:f>
        <x:v>227729700</x:v>
      </x:c>
      <x:c r="F282" s="8" t="n">
        <x:f>IF(ISNUMBER('原始字段'!C382),'原始字段'!C382,"n.a.")</x:f>
        <x:v>218729700</x:v>
      </x:c>
      <x:c r="G282" s="8" t="n">
        <x:f>IF(COUNT(E282:F282)=2,F282-E282,"n.a.")</x:f>
        <x:v>-9000000</x:v>
      </x:c>
      <x:c r="H282" s="9" t="n">
        <x:f>IF(ISNUMBER('原始字段'!D382),'原始字段'!D382,"n.a.")</x:f>
        <x:v>1.7959</x:v>
      </x:c>
      <x:c r="I282" s="9" t="n">
        <x:f>IF(COUNT(G282:H282)=2,G282*H282/100000000,"n.a.")</x:f>
        <x:v>-0.161631</x:v>
      </x:c>
      <x:c r="J282" s="1" t="str">
        <x:v>日频齐全；折算事件未独立核实</x:v>
      </x:c>
    </x:row>
    <x:row r="283" ht="25" customHeight="1">
      <x:c r="A283" s="1" t="str">
        <x:v>科创50</x:v>
      </x:c>
      <x:c r="B283" s="1" t="str">
        <x:v>588080.SH</x:v>
      </x:c>
      <x:c r="C283" s="1" t="str">
        <x:v>易方达上证科创板50ETF</x:v>
      </x:c>
      <x:c r="D283" s="7" t="d">
        <x:v>2026-06-03T00:00:00.000Z</x:v>
      </x:c>
      <x:c r="E283" s="8" t="n">
        <x:f>IF(ISNUMBER('原始字段'!C278),'原始字段'!C278,"n.a.")</x:f>
        <x:v>20230628100</x:v>
      </x:c>
      <x:c r="F283" s="8" t="n">
        <x:f>IF(ISNUMBER('原始字段'!C373),'原始字段'!C373,"n.a.")</x:f>
        <x:v>19864628100</x:v>
      </x:c>
      <x:c r="G283" s="8" t="n">
        <x:f>IF(COUNT(E283:F283)=2,F283-E283,"n.a.")</x:f>
        <x:v>-366000000</x:v>
      </x:c>
      <x:c r="H283" s="9" t="n">
        <x:f>IF(ISNUMBER('原始字段'!D373),'原始字段'!D373,"n.a.")</x:f>
        <x:v>1.7641</x:v>
      </x:c>
      <x:c r="I283" s="9" t="n">
        <x:f>IF(COUNT(G283:H283)=2,G283*H283/100000000,"n.a.")</x:f>
        <x:v>-6.456606</x:v>
      </x:c>
      <x:c r="J283" s="1" t="str">
        <x:v>日频齐全；折算事件未独立核实</x:v>
      </x:c>
    </x:row>
    <x:row r="284" ht="25" customHeight="1">
      <x:c r="A284" s="1" t="str">
        <x:v>科创50</x:v>
      </x:c>
      <x:c r="B284" s="1" t="str">
        <x:v>588060.SH</x:v>
      </x:c>
      <x:c r="C284" s="1" t="str">
        <x:v>广发上证科创板50ETF</x:v>
      </x:c>
      <x:c r="D284" s="7" t="d">
        <x:v>2026-06-03T00:00:00.000Z</x:v>
      </x:c>
      <x:c r="E284" s="8" t="n">
        <x:f>IF(ISNUMBER('原始字段'!C277),'原始字段'!C277,"n.a.")</x:f>
        <x:v>5191140000</x:v>
      </x:c>
      <x:c r="F284" s="8" t="n">
        <x:f>IF(ISNUMBER('原始字段'!C372),'原始字段'!C372,"n.a.")</x:f>
        <x:v>5035140000</x:v>
      </x:c>
      <x:c r="G284" s="8" t="n">
        <x:f>IF(COUNT(E284:F284)=2,F284-E284,"n.a.")</x:f>
        <x:v>-156000000</x:v>
      </x:c>
      <x:c r="H284" s="9" t="n">
        <x:f>IF(ISNUMBER('原始字段'!D372),'原始字段'!D372,"n.a.")</x:f>
        <x:v>1.0977</x:v>
      </x:c>
      <x:c r="I284" s="9" t="n">
        <x:f>IF(COUNT(G284:H284)=2,G284*H284/100000000,"n.a.")</x:f>
        <x:v>-1.7124119999999996</x:v>
      </x:c>
      <x:c r="J284" s="1" t="str">
        <x:v>日频齐全；折算事件未独立核实</x:v>
      </x:c>
    </x:row>
    <x:row r="285" ht="25" customHeight="1">
      <x:c r="A285" s="1" t="str">
        <x:v>科创50</x:v>
      </x:c>
      <x:c r="B285" s="1" t="str">
        <x:v>588870.SH</x:v>
      </x:c>
      <x:c r="C285" s="1" t="str">
        <x:v>汇添富上证科创板50成份ETF</x:v>
      </x:c>
      <x:c r="D285" s="7" t="d">
        <x:v>2026-06-03T00:00:00.000Z</x:v>
      </x:c>
      <x:c r="E285" s="8" t="n">
        <x:f>IF(ISNUMBER('原始字段'!C285),'原始字段'!C285,"n.a.")</x:f>
        <x:v>287552000</x:v>
      </x:c>
      <x:c r="F285" s="8" t="n">
        <x:f>IF(ISNUMBER('原始字段'!C380),'原始字段'!C380,"n.a.")</x:f>
        <x:v>272552000</x:v>
      </x:c>
      <x:c r="G285" s="8" t="n">
        <x:f>IF(COUNT(E285:F285)=2,F285-E285,"n.a.")</x:f>
        <x:v>-15000000</x:v>
      </x:c>
      <x:c r="H285" s="9" t="n">
        <x:f>IF(ISNUMBER('原始字段'!D380),'原始字段'!D380,"n.a.")</x:f>
        <x:v>1.7515</x:v>
      </x:c>
      <x:c r="I285" s="9" t="n">
        <x:f>IF(COUNT(G285:H285)=2,G285*H285/100000000,"n.a.")</x:f>
        <x:v>-0.262725</x:v>
      </x:c>
      <x:c r="J285" s="1" t="str">
        <x:v>日频齐全；折算事件未独立核实</x:v>
      </x:c>
    </x:row>
    <x:row r="286" ht="25" customHeight="1">
      <x:c r="A286" s="1" t="str">
        <x:v>科创50</x:v>
      </x:c>
      <x:c r="B286" s="1" t="str">
        <x:v>588720.SH</x:v>
      </x:c>
      <x:c r="C286" s="1" t="str">
        <x:v>中银上证科创板50成份ETF</x:v>
      </x:c>
      <x:c r="D286" s="7" t="d">
        <x:v>2026-06-03T00:00:00.000Z</x:v>
      </x:c>
      <x:c r="E286" s="8" t="n">
        <x:f>IF(ISNUMBER('原始字段'!C283),'原始字段'!C283,"n.a.")</x:f>
        <x:v>97241800</x:v>
      </x:c>
      <x:c r="F286" s="8" t="n">
        <x:f>IF(ISNUMBER('原始字段'!C378),'原始字段'!C378,"n.a.")</x:f>
        <x:v>94741800</x:v>
      </x:c>
      <x:c r="G286" s="8" t="n">
        <x:f>IF(COUNT(E286:F286)=2,F286-E286,"n.a.")</x:f>
        <x:v>-2500000</x:v>
      </x:c>
      <x:c r="H286" s="9" t="n">
        <x:f>IF(ISNUMBER('原始字段'!D378),'原始字段'!D378,"n.a.")</x:f>
        <x:v>1.7452</x:v>
      </x:c>
      <x:c r="I286" s="9" t="n">
        <x:f>IF(COUNT(G286:H286)=2,G286*H286/100000000,"n.a.")</x:f>
        <x:v>-0.04363</x:v>
      </x:c>
      <x:c r="J286" s="1" t="str">
        <x:v>日频齐全；折算事件未独立核实</x:v>
      </x:c>
    </x:row>
    <x:row r="287" ht="25" customHeight="1">
      <x:c r="A287" s="1" t="str">
        <x:v>科创50</x:v>
      </x:c>
      <x:c r="B287" s="1" t="str">
        <x:v>588090.SH</x:v>
      </x:c>
      <x:c r="C287" s="1" t="str">
        <x:v>华泰柏瑞上证科创板50ETF</x:v>
      </x:c>
      <x:c r="D287" s="7" t="d">
        <x:v>2026-06-03T00:00:00.000Z</x:v>
      </x:c>
      <x:c r="E287" s="8" t="n">
        <x:f>IF(ISNUMBER('原始字段'!C279),'原始字段'!C279,"n.a.")</x:f>
        <x:v>1935072800</x:v>
      </x:c>
      <x:c r="F287" s="8" t="n">
        <x:f>IF(ISNUMBER('原始字段'!C374),'原始字段'!C374,"n.a.")</x:f>
        <x:v>1905072800</x:v>
      </x:c>
      <x:c r="G287" s="8" t="n">
        <x:f>IF(COUNT(E287:F287)=2,F287-E287,"n.a.")</x:f>
        <x:v>-30000000</x:v>
      </x:c>
      <x:c r="H287" s="9" t="n">
        <x:f>IF(ISNUMBER('原始字段'!D374),'原始字段'!D374,"n.a.")</x:f>
        <x:v>1.7754</x:v>
      </x:c>
      <x:c r="I287" s="9" t="n">
        <x:f>IF(COUNT(G287:H287)=2,G287*H287/100000000,"n.a.")</x:f>
        <x:v>-0.53262</x:v>
      </x:c>
      <x:c r="J287" s="1" t="str">
        <x:v>日频齐全；折算事件未独立核实</x:v>
      </x:c>
    </x:row>
    <x:row r="288" ht="25" customHeight="1">
      <x:c r="A288" s="1" t="str">
        <x:v>科创50</x:v>
      </x:c>
      <x:c r="B288" s="1" t="str">
        <x:v>588180.SH</x:v>
      </x:c>
      <x:c r="C288" s="1" t="str">
        <x:v>国联安上证科创板50ETF</x:v>
      </x:c>
      <x:c r="D288" s="7" t="d">
        <x:v>2026-06-03T00:00:00.000Z</x:v>
      </x:c>
      <x:c r="E288" s="8" t="n">
        <x:f>IF(ISNUMBER('原始字段'!C281),'原始字段'!C281,"n.a.")</x:f>
        <x:v>930853700</x:v>
      </x:c>
      <x:c r="F288" s="8" t="n">
        <x:f>IF(ISNUMBER('原始字段'!C376),'原始字段'!C376,"n.a.")</x:f>
        <x:v>923853700</x:v>
      </x:c>
      <x:c r="G288" s="8" t="n">
        <x:f>IF(COUNT(E288:F288)=2,F288-E288,"n.a.")</x:f>
        <x:v>-7000000</x:v>
      </x:c>
      <x:c r="H288" s="9" t="n">
        <x:f>IF(ISNUMBER('原始字段'!D376),'原始字段'!D376,"n.a.")</x:f>
        <x:v>1.1194</x:v>
      </x:c>
      <x:c r="I288" s="9" t="n">
        <x:f>IF(COUNT(G288:H288)=2,G288*H288/100000000,"n.a.")</x:f>
        <x:v>-0.078358</x:v>
      </x:c>
      <x:c r="J288" s="1" t="str">
        <x:v>日频齐全；折算事件未独立核实</x:v>
      </x:c>
    </x:row>
    <x:row r="289" ht="25" customHeight="1">
      <x:c r="A289" s="1" t="str">
        <x:v>科创50</x:v>
      </x:c>
      <x:c r="B289" s="1" t="str">
        <x:v>588050.SH</x:v>
      </x:c>
      <x:c r="C289" s="1" t="str">
        <x:v>工银上证科创板50ETF</x:v>
      </x:c>
      <x:c r="D289" s="7" t="d">
        <x:v>2026-06-03T00:00:00.000Z</x:v>
      </x:c>
      <x:c r="E289" s="8" t="n">
        <x:f>IF(ISNUMBER('原始字段'!C276),'原始字段'!C276,"n.a.")</x:f>
        <x:v>4513241300</x:v>
      </x:c>
      <x:c r="F289" s="8" t="n">
        <x:f>IF(ISNUMBER('原始字段'!C371),'原始字段'!C371,"n.a.")</x:f>
        <x:v>4435241300</x:v>
      </x:c>
      <x:c r="G289" s="8" t="n">
        <x:f>IF(COUNT(E289:F289)=2,F289-E289,"n.a.")</x:f>
        <x:v>-78000000</x:v>
      </x:c>
      <x:c r="H289" s="9" t="n">
        <x:f>IF(ISNUMBER('原始字段'!D371),'原始字段'!D371,"n.a.")</x:f>
        <x:v>1.7714</x:v>
      </x:c>
      <x:c r="I289" s="9" t="n">
        <x:f>IF(COUNT(G289:H289)=2,G289*H289/100000000,"n.a.")</x:f>
        <x:v>-1.381692</x:v>
      </x:c>
      <x:c r="J289" s="1" t="str">
        <x:v>日频齐全；折算事件未独立核实</x:v>
      </x:c>
    </x:row>
    <x:row r="290" ht="25" customHeight="1">
      <x:c r="A290" s="1" t="str">
        <x:v>沪深300</x:v>
      </x:c>
      <x:c r="B290" s="1" t="str">
        <x:v>159393.SZ</x:v>
      </x:c>
      <x:c r="C290" s="1" t="str">
        <x:v>万家沪深300ETF</x:v>
      </x:c>
      <x:c r="D290" s="7" t="d">
        <x:v>2026-06-04T00:00:00.000Z</x:v>
      </x:c>
      <x:c r="E290" s="8" t="n">
        <x:f>IF(ISNUMBER('原始字段'!C295),'原始字段'!C295,"n.a.")</x:f>
        <x:v>41146342</x:v>
      </x:c>
      <x:c r="F290" s="8" t="n">
        <x:f>IF(ISNUMBER('原始字段'!C390),'原始字段'!C390,"n.a.")</x:f>
        <x:v>41146342</x:v>
      </x:c>
      <x:c r="G290" s="8" t="n">
        <x:f>IF(COUNT(E290:F290)=2,F290-E290,"n.a.")</x:f>
        <x:v>0</x:v>
      </x:c>
      <x:c r="H290" s="9" t="n">
        <x:f>IF(ISNUMBER('原始字段'!D390),'原始字段'!D390,"n.a.")</x:f>
        <x:v>5.1806</x:v>
      </x:c>
      <x:c r="I290" s="9" t="n">
        <x:f>IF(COUNT(G290:H290)=2,G290*H290/100000000,"n.a.")</x:f>
        <x:v>0</x:v>
      </x:c>
      <x:c r="J290" s="1" t="str">
        <x:v>日频齐全；折算事件未独立核实</x:v>
      </x:c>
    </x:row>
    <x:row r="291" ht="25" customHeight="1">
      <x:c r="A291" s="1" t="str">
        <x:v>沪深300</x:v>
      </x:c>
      <x:c r="B291" s="1" t="str">
        <x:v>515660.SH</x:v>
      </x:c>
      <x:c r="C291" s="1" t="str">
        <x:v>国联安沪深300ETF</x:v>
      </x:c>
      <x:c r="D291" s="7" t="d">
        <x:v>2026-06-04T00:00:00.000Z</x:v>
      </x:c>
      <x:c r="E291" s="8" t="n">
        <x:f>IF(ISNUMBER('原始字段'!C356),'原始字段'!C356,"n.a.")</x:f>
        <x:v>466894200</x:v>
      </x:c>
      <x:c r="F291" s="8" t="n">
        <x:f>IF(ISNUMBER('原始字段'!C451),'原始字段'!C451,"n.a.")</x:f>
        <x:v>466894200</x:v>
      </x:c>
      <x:c r="G291" s="8" t="n">
        <x:f>IF(COUNT(E291:F291)=2,F291-E291,"n.a.")</x:f>
        <x:v>0</x:v>
      </x:c>
      <x:c r="H291" s="9" t="n">
        <x:f>IF(ISNUMBER('原始字段'!D451),'原始字段'!D451,"n.a.")</x:f>
        <x:v>6.1102</x:v>
      </x:c>
      <x:c r="I291" s="9" t="n">
        <x:f>IF(COUNT(G291:H291)=2,G291*H291/100000000,"n.a.")</x:f>
        <x:v>0</x:v>
      </x:c>
      <x:c r="J291" s="1" t="str">
        <x:v>日频齐全；折算事件未独立核实</x:v>
      </x:c>
    </x:row>
    <x:row r="292" ht="25" customHeight="1">
      <x:c r="A292" s="1" t="str">
        <x:v>沪深300</x:v>
      </x:c>
      <x:c r="B292" s="1" t="str">
        <x:v>515360.SH</x:v>
      </x:c>
      <x:c r="C292" s="1" t="str">
        <x:v>方正富邦沪深300ETF</x:v>
      </x:c>
      <x:c r="D292" s="7" t="d">
        <x:v>2026-06-04T00:00:00.000Z</x:v>
      </x:c>
      <x:c r="E292" s="8" t="n">
        <x:f>IF(ISNUMBER('原始字段'!C351),'原始字段'!C351,"n.a.")</x:f>
        <x:v>36779300</x:v>
      </x:c>
      <x:c r="F292" s="8" t="n">
        <x:f>IF(ISNUMBER('原始字段'!C446),'原始字段'!C446,"n.a.")</x:f>
        <x:v>36779300</x:v>
      </x:c>
      <x:c r="G292" s="8" t="n">
        <x:f>IF(COUNT(E292:F292)=2,F292-E292,"n.a.")</x:f>
        <x:v>0</x:v>
      </x:c>
      <x:c r="H292" s="9" t="n">
        <x:f>IF(ISNUMBER('原始字段'!D446),'原始字段'!D446,"n.a.")</x:f>
        <x:v>7.036</x:v>
      </x:c>
      <x:c r="I292" s="9" t="n">
        <x:f>IF(COUNT(G292:H292)=2,G292*H292/100000000,"n.a.")</x:f>
        <x:v>0</x:v>
      </x:c>
      <x:c r="J292" s="1" t="str">
        <x:v>日频齐全；折算事件未独立核实</x:v>
      </x:c>
    </x:row>
    <x:row r="293" ht="25" customHeight="1">
      <x:c r="A293" s="1" t="str">
        <x:v>沪深300</x:v>
      </x:c>
      <x:c r="B293" s="1" t="str">
        <x:v>510320.SH</x:v>
      </x:c>
      <x:c r="C293" s="1" t="str">
        <x:v>中金沪深300ETF</x:v>
      </x:c>
      <x:c r="D293" s="7" t="d">
        <x:v>2026-06-04T00:00:00.000Z</x:v>
      </x:c>
      <x:c r="E293" s="8" t="n">
        <x:f>IF(ISNUMBER('原始字段'!C328),'原始字段'!C328,"n.a.")</x:f>
        <x:v>577068500</x:v>
      </x:c>
      <x:c r="F293" s="8" t="n">
        <x:f>IF(ISNUMBER('原始字段'!C423),'原始字段'!C423,"n.a.")</x:f>
        <x:v>577068500</x:v>
      </x:c>
      <x:c r="G293" s="8" t="n">
        <x:f>IF(COUNT(E293:F293)=2,F293-E293,"n.a.")</x:f>
        <x:v>0</x:v>
      </x:c>
      <x:c r="H293" s="9" t="n">
        <x:f>IF(ISNUMBER('原始字段'!D423),'原始字段'!D423,"n.a.")</x:f>
        <x:v>1.3228</x:v>
      </x:c>
      <x:c r="I293" s="9" t="n">
        <x:f>IF(COUNT(G293:H293)=2,G293*H293/100000000,"n.a.")</x:f>
        <x:v>0</x:v>
      </x:c>
      <x:c r="J293" s="1" t="str">
        <x:v>日频齐全；折算事件未独立核实</x:v>
      </x:c>
    </x:row>
    <x:row r="294" ht="25" customHeight="1">
      <x:c r="A294" s="1" t="str">
        <x:v>沪深300</x:v>
      </x:c>
      <x:c r="B294" s="1" t="str">
        <x:v>510360.SH</x:v>
      </x:c>
      <x:c r="C294" s="1" t="str">
        <x:v>广发沪深300ETF</x:v>
      </x:c>
      <x:c r="D294" s="7" t="d">
        <x:v>2026-06-04T00:00:00.000Z</x:v>
      </x:c>
      <x:c r="E294" s="8" t="n">
        <x:f>IF(ISNUMBER('原始字段'!C331),'原始字段'!C331,"n.a.")</x:f>
        <x:v>1487381200</x:v>
      </x:c>
      <x:c r="F294" s="8" t="n">
        <x:f>IF(ISNUMBER('原始字段'!C426),'原始字段'!C426,"n.a.")</x:f>
        <x:v>1481381200</x:v>
      </x:c>
      <x:c r="G294" s="8" t="n">
        <x:f>IF(COUNT(E294:F294)=2,F294-E294,"n.a.")</x:f>
        <x:v>-6000000</x:v>
      </x:c>
      <x:c r="H294" s="9" t="n">
        <x:f>IF(ISNUMBER('原始字段'!D426),'原始字段'!D426,"n.a.")</x:f>
        <x:v>1.8729</x:v>
      </x:c>
      <x:c r="I294" s="9" t="n">
        <x:f>IF(COUNT(G294:H294)=2,G294*H294/100000000,"n.a.")</x:f>
        <x:v>-0.112374</x:v>
      </x:c>
      <x:c r="J294" s="1" t="str">
        <x:v>日频齐全；折算事件未独立核实</x:v>
      </x:c>
    </x:row>
    <x:row r="295" ht="25" customHeight="1">
      <x:c r="A295" s="1" t="str">
        <x:v>沪深300</x:v>
      </x:c>
      <x:c r="B295" s="1" t="str">
        <x:v>515330.SH</x:v>
      </x:c>
      <x:c r="C295" s="1" t="str">
        <x:v>天弘沪深300ETF</x:v>
      </x:c>
      <x:c r="D295" s="7" t="d">
        <x:v>2026-06-04T00:00:00.000Z</x:v>
      </x:c>
      <x:c r="E295" s="8" t="n">
        <x:f>IF(ISNUMBER('原始字段'!C349),'原始字段'!C349,"n.a.")</x:f>
        <x:v>5504709500</x:v>
      </x:c>
      <x:c r="F295" s="8" t="n">
        <x:f>IF(ISNUMBER('原始字段'!C444),'原始字段'!C444,"n.a.")</x:f>
        <x:v>5477709500</x:v>
      </x:c>
      <x:c r="G295" s="8" t="n">
        <x:f>IF(COUNT(E295:F295)=2,F295-E295,"n.a.")</x:f>
        <x:v>-27000000</x:v>
      </x:c>
      <x:c r="H295" s="9" t="n">
        <x:f>IF(ISNUMBER('原始字段'!D444),'原始字段'!D444,"n.a.")</x:f>
        <x:v>1.4131</x:v>
      </x:c>
      <x:c r="I295" s="9" t="n">
        <x:f>IF(COUNT(G295:H295)=2,G295*H295/100000000,"n.a.")</x:f>
        <x:v>-0.381537</x:v>
      </x:c>
      <x:c r="J295" s="1" t="str">
        <x:v>日频齐全；折算事件未独立核实</x:v>
      </x:c>
    </x:row>
    <x:row r="296" ht="25" customHeight="1">
      <x:c r="A296" s="1" t="str">
        <x:v>沪深300</x:v>
      </x:c>
      <x:c r="B296" s="1" t="str">
        <x:v>510330.SH</x:v>
      </x:c>
      <x:c r="C296" s="1" t="str">
        <x:v>华夏沪深300ETF</x:v>
      </x:c>
      <x:c r="D296" s="7" t="d">
        <x:v>2026-06-04T00:00:00.000Z</x:v>
      </x:c>
      <x:c r="E296" s="8" t="n">
        <x:f>IF(ISNUMBER('原始字段'!C329),'原始字段'!C329,"n.a.")</x:f>
        <x:v>14172549800</x:v>
      </x:c>
      <x:c r="F296" s="8" t="n">
        <x:f>IF(ISNUMBER('原始字段'!C424),'原始字段'!C424,"n.a.")</x:f>
        <x:v>14157249800</x:v>
      </x:c>
      <x:c r="G296" s="8" t="n">
        <x:f>IF(COUNT(E296:F296)=2,F296-E296,"n.a.")</x:f>
        <x:v>-15300000</x:v>
      </x:c>
      <x:c r="H296" s="9" t="n">
        <x:f>IF(ISNUMBER('原始字段'!D424),'原始字段'!D424,"n.a.")</x:f>
        <x:v>5.1309</x:v>
      </x:c>
      <x:c r="I296" s="9" t="n">
        <x:f>IF(COUNT(G296:H296)=2,G296*H296/100000000,"n.a.")</x:f>
        <x:v>-0.7850277</x:v>
      </x:c>
      <x:c r="J296" s="1" t="str">
        <x:v>日频齐全；折算事件未独立核实</x:v>
      </x:c>
    </x:row>
    <x:row r="297" ht="25" customHeight="1">
      <x:c r="A297" s="1" t="str">
        <x:v>沪深300</x:v>
      </x:c>
      <x:c r="B297" s="1" t="str">
        <x:v>510370.SH</x:v>
      </x:c>
      <x:c r="C297" s="1" t="str">
        <x:v>兴业沪深300ETF</x:v>
      </x:c>
      <x:c r="D297" s="7" t="d">
        <x:v>2026-06-04T00:00:00.000Z</x:v>
      </x:c>
      <x:c r="E297" s="8" t="n">
        <x:f>IF(ISNUMBER('原始字段'!C332),'原始字段'!C332,"n.a.")</x:f>
        <x:v>81258100</x:v>
      </x:c>
      <x:c r="F297" s="8" t="n">
        <x:f>IF(ISNUMBER('原始字段'!C427),'原始字段'!C427,"n.a.")</x:f>
        <x:v>81258100</x:v>
      </x:c>
      <x:c r="G297" s="8" t="n">
        <x:f>IF(COUNT(E297:F297)=2,F297-E297,"n.a.")</x:f>
        <x:v>0</x:v>
      </x:c>
      <x:c r="H297" s="9" t="n">
        <x:f>IF(ISNUMBER('原始字段'!D427),'原始字段'!D427,"n.a.")</x:f>
        <x:v>1.0929</x:v>
      </x:c>
      <x:c r="I297" s="9" t="n">
        <x:f>IF(COUNT(G297:H297)=2,G297*H297/100000000,"n.a.")</x:f>
        <x:v>0</x:v>
      </x:c>
      <x:c r="J297" s="1" t="str">
        <x:v>日频齐全；折算事件未独立核实</x:v>
      </x:c>
    </x:row>
    <x:row r="298" ht="25" customHeight="1">
      <x:c r="A298" s="1" t="str">
        <x:v>沪深300</x:v>
      </x:c>
      <x:c r="B298" s="1" t="str">
        <x:v>159919.SZ</x:v>
      </x:c>
      <x:c r="C298" s="1" t="str">
        <x:v>嘉实沪深300ETF</x:v>
      </x:c>
      <x:c r="D298" s="7" t="d">
        <x:v>2026-06-04T00:00:00.000Z</x:v>
      </x:c>
      <x:c r="E298" s="8" t="n">
        <x:f>IF(ISNUMBER('原始字段'!C312),'原始字段'!C312,"n.a.")</x:f>
        <x:v>12315816676</x:v>
      </x:c>
      <x:c r="F298" s="8" t="n">
        <x:f>IF(ISNUMBER('原始字段'!C407),'原始字段'!C407,"n.a.")</x:f>
        <x:v>12262716676</x:v>
      </x:c>
      <x:c r="G298" s="8" t="n">
        <x:f>IF(COUNT(E298:F298)=2,F298-E298,"n.a.")</x:f>
        <x:v>-53100000</x:v>
      </x:c>
      <x:c r="H298" s="9" t="n">
        <x:f>IF(ISNUMBER('原始字段'!D407),'原始字段'!D407,"n.a.")</x:f>
        <x:v>5.1369</x:v>
      </x:c>
      <x:c r="I298" s="9" t="n">
        <x:f>IF(COUNT(G298:H298)=2,G298*H298/100000000,"n.a.")</x:f>
        <x:v>-2.7276939</x:v>
      </x:c>
      <x:c r="J298" s="1" t="str">
        <x:v>日频齐全；折算事件未独立核实</x:v>
      </x:c>
    </x:row>
    <x:row r="299" ht="25" customHeight="1">
      <x:c r="A299" s="1" t="str">
        <x:v>沪深300</x:v>
      </x:c>
      <x:c r="B299" s="1" t="str">
        <x:v>159673.SZ</x:v>
      </x:c>
      <x:c r="C299" s="1" t="str">
        <x:v>鹏华沪深300ETF</x:v>
      </x:c>
      <x:c r="D299" s="7" t="d">
        <x:v>2026-06-04T00:00:00.000Z</x:v>
      </x:c>
      <x:c r="E299" s="8" t="n">
        <x:f>IF(ISNUMBER('原始字段'!C304),'原始字段'!C304,"n.a.")</x:f>
        <x:v>1373528385</x:v>
      </x:c>
      <x:c r="F299" s="8" t="n">
        <x:f>IF(ISNUMBER('原始字段'!C399),'原始字段'!C399,"n.a.")</x:f>
        <x:v>1375528385</x:v>
      </x:c>
      <x:c r="G299" s="8" t="n">
        <x:f>IF(COUNT(E299:F299)=2,F299-E299,"n.a.")</x:f>
        <x:v>2000000</x:v>
      </x:c>
      <x:c r="H299" s="9" t="n">
        <x:f>IF(ISNUMBER('原始字段'!D399),'原始字段'!D399,"n.a.")</x:f>
        <x:v>1.3502</x:v>
      </x:c>
      <x:c r="I299" s="9" t="n">
        <x:f>IF(COUNT(G299:H299)=2,G299*H299/100000000,"n.a.")</x:f>
        <x:v>0.027004</x:v>
      </x:c>
      <x:c r="J299" s="1" t="str">
        <x:v>日频齐全；折算事件未独立核实</x:v>
      </x:c>
    </x:row>
    <x:row r="300" ht="25" customHeight="1">
      <x:c r="A300" s="1" t="str">
        <x:v>沪深300</x:v>
      </x:c>
      <x:c r="B300" s="1" t="str">
        <x:v>159300.SZ</x:v>
      </x:c>
      <x:c r="C300" s="1" t="str">
        <x:v>富国沪深300ETF</x:v>
      </x:c>
      <x:c r="D300" s="7" t="d">
        <x:v>2026-06-04T00:00:00.000Z</x:v>
      </x:c>
      <x:c r="E300" s="8" t="n">
        <x:f>IF(ISNUMBER('原始字段'!C292),'原始字段'!C292,"n.a.")</x:f>
        <x:v>162058097</x:v>
      </x:c>
      <x:c r="F300" s="8" t="n">
        <x:f>IF(ISNUMBER('原始字段'!C387),'原始字段'!C387,"n.a.")</x:f>
        <x:v>162058097</x:v>
      </x:c>
      <x:c r="G300" s="8" t="n">
        <x:f>IF(COUNT(E300:F300)=2,F300-E300,"n.a.")</x:f>
        <x:v>0</x:v>
      </x:c>
      <x:c r="H300" s="9" t="n">
        <x:f>IF(ISNUMBER('原始字段'!D387),'原始字段'!D387,"n.a.")</x:f>
        <x:v>5.2507</x:v>
      </x:c>
      <x:c r="I300" s="9" t="n">
        <x:f>IF(COUNT(G300:H300)=2,G300*H300/100000000,"n.a.")</x:f>
        <x:v>0</x:v>
      </x:c>
      <x:c r="J300" s="1" t="str">
        <x:v>日频齐全；折算事件未独立核实</x:v>
      </x:c>
    </x:row>
    <x:row r="301" ht="25" customHeight="1">
      <x:c r="A301" s="1" t="str">
        <x:v>沪深300</x:v>
      </x:c>
      <x:c r="B301" s="1" t="str">
        <x:v>510380.SH</x:v>
      </x:c>
      <x:c r="C301" s="1" t="str">
        <x:v>国寿安保沪深300ETF</x:v>
      </x:c>
      <x:c r="D301" s="7" t="d">
        <x:v>2026-06-04T00:00:00.000Z</x:v>
      </x:c>
      <x:c r="E301" s="8" t="n">
        <x:f>IF(ISNUMBER('原始字段'!C333),'原始字段'!C333,"n.a.")</x:f>
        <x:v>1158802400</x:v>
      </x:c>
      <x:c r="F301" s="8" t="n">
        <x:f>IF(ISNUMBER('原始字段'!C428),'原始字段'!C428,"n.a.")</x:f>
        <x:v>1158802400</x:v>
      </x:c>
      <x:c r="G301" s="8" t="n">
        <x:f>IF(COUNT(E301:F301)=2,F301-E301,"n.a.")</x:f>
        <x:v>0</x:v>
      </x:c>
      <x:c r="H301" s="9" t="n">
        <x:f>IF(ISNUMBER('原始字段'!D428),'原始字段'!D428,"n.a.")</x:f>
        <x:v>1.457</x:v>
      </x:c>
      <x:c r="I301" s="9" t="n">
        <x:f>IF(COUNT(G301:H301)=2,G301*H301/100000000,"n.a.")</x:f>
        <x:v>0</x:v>
      </x:c>
      <x:c r="J301" s="1" t="str">
        <x:v>日频齐全；折算事件未独立核实</x:v>
      </x:c>
    </x:row>
    <x:row r="302" ht="25" customHeight="1">
      <x:c r="A302" s="1" t="str">
        <x:v>沪深300</x:v>
      </x:c>
      <x:c r="B302" s="1" t="str">
        <x:v>515380.SH</x:v>
      </x:c>
      <x:c r="C302" s="1" t="str">
        <x:v>泰康沪深300ETF</x:v>
      </x:c>
      <x:c r="D302" s="7" t="d">
        <x:v>2026-06-04T00:00:00.000Z</x:v>
      </x:c>
      <x:c r="E302" s="8" t="n">
        <x:f>IF(ISNUMBER('原始字段'!C352),'原始字段'!C352,"n.a.")</x:f>
        <x:v>642699800</x:v>
      </x:c>
      <x:c r="F302" s="8" t="n">
        <x:f>IF(ISNUMBER('原始字段'!C447),'原始字段'!C447,"n.a.")</x:f>
        <x:v>642699800</x:v>
      </x:c>
      <x:c r="G302" s="8" t="n">
        <x:f>IF(COUNT(E302:F302)=2,F302-E302,"n.a.")</x:f>
        <x:v>0</x:v>
      </x:c>
      <x:c r="H302" s="9" t="n">
        <x:f>IF(ISNUMBER('原始字段'!D447),'原始字段'!D447,"n.a.")</x:f>
        <x:v>5.6923</x:v>
      </x:c>
      <x:c r="I302" s="9" t="n">
        <x:f>IF(COUNT(G302:H302)=2,G302*H302/100000000,"n.a.")</x:f>
        <x:v>0</x:v>
      </x:c>
      <x:c r="J302" s="1" t="str">
        <x:v>日频齐全；折算事件未独立核实</x:v>
      </x:c>
    </x:row>
    <x:row r="303" ht="25" customHeight="1">
      <x:c r="A303" s="1" t="str">
        <x:v>沪深300</x:v>
      </x:c>
      <x:c r="B303" s="1" t="str">
        <x:v>510350.SH</x:v>
      </x:c>
      <x:c r="C303" s="1" t="str">
        <x:v>工银沪深300ETF</x:v>
      </x:c>
      <x:c r="D303" s="7" t="d">
        <x:v>2026-06-04T00:00:00.000Z</x:v>
      </x:c>
      <x:c r="E303" s="8" t="n">
        <x:f>IF(ISNUMBER('原始字段'!C330),'原始字段'!C330,"n.a.")</x:f>
        <x:v>686814700</x:v>
      </x:c>
      <x:c r="F303" s="8" t="n">
        <x:f>IF(ISNUMBER('原始字段'!C425),'原始字段'!C425,"n.a.")</x:f>
        <x:v>686814700</x:v>
      </x:c>
      <x:c r="G303" s="8" t="n">
        <x:f>IF(COUNT(E303:F303)=2,F303-E303,"n.a.")</x:f>
        <x:v>0</x:v>
      </x:c>
      <x:c r="H303" s="9" t="n">
        <x:f>IF(ISNUMBER('原始字段'!D425),'原始字段'!D425,"n.a.")</x:f>
        <x:v>5.1499</x:v>
      </x:c>
      <x:c r="I303" s="9" t="n">
        <x:f>IF(COUNT(G303:H303)=2,G303*H303/100000000,"n.a.")</x:f>
        <x:v>0</x:v>
      </x:c>
      <x:c r="J303" s="1" t="str">
        <x:v>日频齐全；折算事件未独立核实</x:v>
      </x:c>
    </x:row>
    <x:row r="304" ht="25" customHeight="1">
      <x:c r="A304" s="1" t="str">
        <x:v>沪深300</x:v>
      </x:c>
      <x:c r="B304" s="1" t="str">
        <x:v>563520.SH</x:v>
      </x:c>
      <x:c r="C304" s="1" t="str">
        <x:v>永赢沪深300ETF</x:v>
      </x:c>
      <x:c r="D304" s="7" t="d">
        <x:v>2026-06-04T00:00:00.000Z</x:v>
      </x:c>
      <x:c r="E304" s="8" t="n">
        <x:f>IF(ISNUMBER('原始字段'!C367),'原始字段'!C367,"n.a.")</x:f>
        <x:v>385065000</x:v>
      </x:c>
      <x:c r="F304" s="8" t="n">
        <x:f>IF(ISNUMBER('原始字段'!C462),'原始字段'!C462,"n.a.")</x:f>
        <x:v>385065000</x:v>
      </x:c>
      <x:c r="G304" s="8" t="n">
        <x:f>IF(COUNT(E304:F304)=2,F304-E304,"n.a.")</x:f>
        <x:v>0</x:v>
      </x:c>
      <x:c r="H304" s="9" t="n">
        <x:f>IF(ISNUMBER('原始字段'!D462),'原始字段'!D462,"n.a.")</x:f>
        <x:v>1.2599</x:v>
      </x:c>
      <x:c r="I304" s="9" t="n">
        <x:f>IF(COUNT(G304:H304)=2,G304*H304/100000000,"n.a.")</x:f>
        <x:v>0</x:v>
      </x:c>
      <x:c r="J304" s="1" t="str">
        <x:v>日频齐全；折算事件未独立核实</x:v>
      </x:c>
    </x:row>
    <x:row r="305" ht="25" customHeight="1">
      <x:c r="A305" s="1" t="str">
        <x:v>沪深300</x:v>
      </x:c>
      <x:c r="B305" s="1" t="str">
        <x:v>510300.SH</x:v>
      </x:c>
      <x:c r="C305" s="1" t="str">
        <x:v>华泰柏瑞沪深300ETF</x:v>
      </x:c>
      <x:c r="D305" s="7" t="d">
        <x:v>2026-06-04T00:00:00.000Z</x:v>
      </x:c>
      <x:c r="E305" s="8" t="n">
        <x:f>IF(ISNUMBER('原始字段'!C326),'原始字段'!C326,"n.a.")</x:f>
        <x:v>28047187700</x:v>
      </x:c>
      <x:c r="F305" s="8" t="n">
        <x:f>IF(ISNUMBER('原始字段'!C421),'原始字段'!C421,"n.a.")</x:f>
        <x:v>27859987700</x:v>
      </x:c>
      <x:c r="G305" s="8" t="n">
        <x:f>IF(COUNT(E305:F305)=2,F305-E305,"n.a.")</x:f>
        <x:v>-187200000</x:v>
      </x:c>
      <x:c r="H305" s="9" t="n">
        <x:f>IF(ISNUMBER('原始字段'!D421),'原始字段'!D421,"n.a.")</x:f>
        <x:v>4.9284</x:v>
      </x:c>
      <x:c r="I305" s="9" t="n">
        <x:f>IF(COUNT(G305:H305)=2,G305*H305/100000000,"n.a.")</x:f>
        <x:v>-9.2259648</x:v>
      </x:c>
      <x:c r="J305" s="1" t="str">
        <x:v>日频齐全；折算事件未独立核实</x:v>
      </x:c>
    </x:row>
    <x:row r="306" ht="25" customHeight="1">
      <x:c r="A306" s="1" t="str">
        <x:v>沪深300</x:v>
      </x:c>
      <x:c r="B306" s="1" t="str">
        <x:v>515310.SH</x:v>
      </x:c>
      <x:c r="C306" s="1" t="str">
        <x:v>汇添富沪深300ETF</x:v>
      </x:c>
      <x:c r="D306" s="7" t="d">
        <x:v>2026-06-04T00:00:00.000Z</x:v>
      </x:c>
      <x:c r="E306" s="8" t="n">
        <x:f>IF(ISNUMBER('原始字段'!C348),'原始字段'!C348,"n.a.")</x:f>
        <x:v>237611200</x:v>
      </x:c>
      <x:c r="F306" s="8" t="n">
        <x:f>IF(ISNUMBER('原始字段'!C443),'原始字段'!C443,"n.a.")</x:f>
        <x:v>237611200</x:v>
      </x:c>
      <x:c r="G306" s="8" t="n">
        <x:f>IF(COUNT(E306:F306)=2,F306-E306,"n.a.")</x:f>
        <x:v>0</x:v>
      </x:c>
      <x:c r="H306" s="9" t="n">
        <x:f>IF(ISNUMBER('原始字段'!D443),'原始字段'!D443,"n.a.")</x:f>
        <x:v>1.465</x:v>
      </x:c>
      <x:c r="I306" s="9" t="n">
        <x:f>IF(COUNT(G306:H306)=2,G306*H306/100000000,"n.a.")</x:f>
        <x:v>0</x:v>
      </x:c>
      <x:c r="J306" s="1" t="str">
        <x:v>日频齐全；折算事件未独立核实</x:v>
      </x:c>
    </x:row>
    <x:row r="307" ht="25" customHeight="1">
      <x:c r="A307" s="1" t="str">
        <x:v>沪深300</x:v>
      </x:c>
      <x:c r="B307" s="1" t="str">
        <x:v>159925.SZ</x:v>
      </x:c>
      <x:c r="C307" s="1" t="str">
        <x:v>南方沪深300ETF</x:v>
      </x:c>
      <x:c r="D307" s="7" t="d">
        <x:v>2026-06-04T00:00:00.000Z</x:v>
      </x:c>
      <x:c r="E307" s="8" t="n">
        <x:f>IF(ISNUMBER('原始字段'!C314),'原始字段'!C314,"n.a.")</x:f>
        <x:v>517820856</x:v>
      </x:c>
      <x:c r="F307" s="8" t="n">
        <x:f>IF(ISNUMBER('原始字段'!C409),'原始字段'!C409,"n.a.")</x:f>
        <x:v>516020856</x:v>
      </x:c>
      <x:c r="G307" s="8" t="n">
        <x:f>IF(COUNT(E307:F307)=2,F307-E307,"n.a.")</x:f>
        <x:v>-1800000</x:v>
      </x:c>
      <x:c r="H307" s="9" t="n">
        <x:f>IF(ISNUMBER('原始字段'!D409),'原始字段'!D409,"n.a.")</x:f>
        <x:v>4.9669</x:v>
      </x:c>
      <x:c r="I307" s="9" t="n">
        <x:f>IF(COUNT(G307:H307)=2,G307*H307/100000000,"n.a.")</x:f>
        <x:v>-0.0894042</x:v>
      </x:c>
      <x:c r="J307" s="1" t="str">
        <x:v>日频齐全；折算事件未独立核实</x:v>
      </x:c>
    </x:row>
    <x:row r="308" ht="25" customHeight="1">
      <x:c r="A308" s="1" t="str">
        <x:v>沪深300</x:v>
      </x:c>
      <x:c r="B308" s="1" t="str">
        <x:v>561930.SH</x:v>
      </x:c>
      <x:c r="C308" s="1" t="str">
        <x:v>招商沪深300ETF</x:v>
      </x:c>
      <x:c r="D308" s="7" t="d">
        <x:v>2026-06-04T00:00:00.000Z</x:v>
      </x:c>
      <x:c r="E308" s="8" t="n">
        <x:f>IF(ISNUMBER('原始字段'!C363),'原始字段'!C363,"n.a.")</x:f>
        <x:v>109260600</x:v>
      </x:c>
      <x:c r="F308" s="8" t="n">
        <x:f>IF(ISNUMBER('原始字段'!C458),'原始字段'!C458,"n.a.")</x:f>
        <x:v>112260600</x:v>
      </x:c>
      <x:c r="G308" s="8" t="n">
        <x:f>IF(COUNT(E308:F308)=2,F308-E308,"n.a.")</x:f>
        <x:v>3000000</x:v>
      </x:c>
      <x:c r="H308" s="9" t="n">
        <x:f>IF(ISNUMBER('原始字段'!D458),'原始字段'!D458,"n.a.")</x:f>
        <x:v>1.6398</x:v>
      </x:c>
      <x:c r="I308" s="9" t="n">
        <x:f>IF(COUNT(G308:H308)=2,G308*H308/100000000,"n.a.")</x:f>
        <x:v>0.049194</x:v>
      </x:c>
      <x:c r="J308" s="1" t="str">
        <x:v>日频齐全；折算事件未独立核实</x:v>
      </x:c>
    </x:row>
    <x:row r="309" ht="25" customHeight="1">
      <x:c r="A309" s="1" t="str">
        <x:v>沪深300</x:v>
      </x:c>
      <x:c r="B309" s="1" t="str">
        <x:v>515350.SH</x:v>
      </x:c>
      <x:c r="C309" s="1" t="str">
        <x:v>民生加银沪深300ETF</x:v>
      </x:c>
      <x:c r="D309" s="7" t="d">
        <x:v>2026-06-04T00:00:00.000Z</x:v>
      </x:c>
      <x:c r="E309" s="8" t="n">
        <x:f>IF(ISNUMBER('原始字段'!C350),'原始字段'!C350,"n.a.")</x:f>
        <x:v>10799200</x:v>
      </x:c>
      <x:c r="F309" s="8" t="n">
        <x:f>IF(ISNUMBER('原始字段'!C445),'原始字段'!C445,"n.a.")</x:f>
        <x:v>10799200</x:v>
      </x:c>
      <x:c r="G309" s="8" t="n">
        <x:f>IF(COUNT(E309:F309)=2,F309-E309,"n.a.")</x:f>
        <x:v>0</x:v>
      </x:c>
      <x:c r="H309" s="9" t="n">
        <x:f>IF(ISNUMBER('原始字段'!D445),'原始字段'!D445,"n.a.")</x:f>
        <x:v>6.5928</x:v>
      </x:c>
      <x:c r="I309" s="9" t="n">
        <x:f>IF(COUNT(G309:H309)=2,G309*H309/100000000,"n.a.")</x:f>
        <x:v>0</x:v>
      </x:c>
      <x:c r="J309" s="1" t="str">
        <x:v>日频齐全；折算事件未独立核实</x:v>
      </x:c>
    </x:row>
    <x:row r="310" ht="25" customHeight="1">
      <x:c r="A310" s="1" t="str">
        <x:v>沪深300</x:v>
      </x:c>
      <x:c r="B310" s="1" t="str">
        <x:v>510310.SH</x:v>
      </x:c>
      <x:c r="C310" s="1" t="str">
        <x:v>易方达沪深300ETF</x:v>
      </x:c>
      <x:c r="D310" s="7" t="d">
        <x:v>2026-06-04T00:00:00.000Z</x:v>
      </x:c>
      <x:c r="E310" s="8" t="n">
        <x:f>IF(ISNUMBER('原始字段'!C327),'原始字段'!C327,"n.a.")</x:f>
        <x:v>22049744000</x:v>
      </x:c>
      <x:c r="F310" s="8" t="n">
        <x:f>IF(ISNUMBER('原始字段'!C422),'原始字段'!C422,"n.a.")</x:f>
        <x:v>21899444000</x:v>
      </x:c>
      <x:c r="G310" s="8" t="n">
        <x:f>IF(COUNT(E310:F310)=2,F310-E310,"n.a.")</x:f>
        <x:v>-150300000</x:v>
      </x:c>
      <x:c r="H310" s="9" t="n">
        <x:f>IF(ISNUMBER('原始字段'!D422),'原始字段'!D422,"n.a.")</x:f>
        <x:v>4.7711</x:v>
      </x:c>
      <x:c r="I310" s="9" t="n">
        <x:f>IF(COUNT(G310:H310)=2,G310*H310/100000000,"n.a.")</x:f>
        <x:v>-7.1709633</x:v>
      </x:c>
      <x:c r="J310" s="1" t="str">
        <x:v>日频齐全；折算事件未独立核实</x:v>
      </x:c>
    </x:row>
    <x:row r="311" ht="25" customHeight="1">
      <x:c r="A311" s="1" t="str">
        <x:v>沪深300</x:v>
      </x:c>
      <x:c r="B311" s="1" t="str">
        <x:v>159330.SZ</x:v>
      </x:c>
      <x:c r="C311" s="1" t="str">
        <x:v>东财沪深300ETF</x:v>
      </x:c>
      <x:c r="D311" s="7" t="d">
        <x:v>2026-06-04T00:00:00.000Z</x:v>
      </x:c>
      <x:c r="E311" s="8" t="n">
        <x:f>IF(ISNUMBER('原始字段'!C293),'原始字段'!C293,"n.a.")</x:f>
        <x:v>302801009</x:v>
      </x:c>
      <x:c r="F311" s="8" t="n">
        <x:f>IF(ISNUMBER('原始字段'!C388),'原始字段'!C388,"n.a.")</x:f>
        <x:v>302801009</x:v>
      </x:c>
      <x:c r="G311" s="8" t="n">
        <x:f>IF(COUNT(E311:F311)=2,F311-E311,"n.a.")</x:f>
        <x:v>0</x:v>
      </x:c>
      <x:c r="H311" s="9" t="n">
        <x:f>IF(ISNUMBER('原始字段'!D388),'原始字段'!D388,"n.a.")</x:f>
        <x:v>1.5173</x:v>
      </x:c>
      <x:c r="I311" s="9" t="n">
        <x:f>IF(COUNT(G311:H311)=2,G311*H311/100000000,"n.a.")</x:f>
        <x:v>0</x:v>
      </x:c>
      <x:c r="J311" s="1" t="str">
        <x:v>日频齐全；折算事件未独立核实</x:v>
      </x:c>
    </x:row>
    <x:row r="312" ht="25" customHeight="1">
      <x:c r="A312" s="1" t="str">
        <x:v>沪深300</x:v>
      </x:c>
      <x:c r="B312" s="1" t="str">
        <x:v>510390.SH</x:v>
      </x:c>
      <x:c r="C312" s="1" t="str">
        <x:v>平安沪深300ETF</x:v>
      </x:c>
      <x:c r="D312" s="7" t="d">
        <x:v>2026-06-04T00:00:00.000Z</x:v>
      </x:c>
      <x:c r="E312" s="8" t="n">
        <x:f>IF(ISNUMBER('原始字段'!C334),'原始字段'!C334,"n.a.")</x:f>
        <x:v>111350000</x:v>
      </x:c>
      <x:c r="F312" s="8" t="n">
        <x:f>IF(ISNUMBER('原始字段'!C429),'原始字段'!C429,"n.a.")</x:f>
        <x:v>111350000</x:v>
      </x:c>
      <x:c r="G312" s="8" t="n">
        <x:f>IF(COUNT(E312:F312)=2,F312-E312,"n.a.")</x:f>
        <x:v>0</x:v>
      </x:c>
      <x:c r="H312" s="9" t="n">
        <x:f>IF(ISNUMBER('原始字段'!D429),'原始字段'!D429,"n.a.")</x:f>
        <x:v>5.5317</x:v>
      </x:c>
      <x:c r="I312" s="9" t="n">
        <x:f>IF(COUNT(G312:H312)=2,G312*H312/100000000,"n.a.")</x:f>
        <x:v>0</x:v>
      </x:c>
      <x:c r="J312" s="1" t="str">
        <x:v>日频齐全；折算事件未独立核实</x:v>
      </x:c>
    </x:row>
    <x:row r="313" ht="25" customHeight="1">
      <x:c r="A313" s="1" t="str">
        <x:v>沪深300</x:v>
      </x:c>
      <x:c r="B313" s="1" t="str">
        <x:v>515390.SH</x:v>
      </x:c>
      <x:c r="C313" s="1" t="str">
        <x:v>华安沪深300ETF</x:v>
      </x:c>
      <x:c r="D313" s="7" t="d">
        <x:v>2026-06-04T00:00:00.000Z</x:v>
      </x:c>
      <x:c r="E313" s="8" t="n">
        <x:f>IF(ISNUMBER('原始字段'!C353),'原始字段'!C353,"n.a.")</x:f>
        <x:v>866683000</x:v>
      </x:c>
      <x:c r="F313" s="8" t="n">
        <x:f>IF(ISNUMBER('原始字段'!C448),'原始字段'!C448,"n.a.")</x:f>
        <x:v>866683000</x:v>
      </x:c>
      <x:c r="G313" s="8" t="n">
        <x:f>IF(COUNT(E313:F313)=2,F313-E313,"n.a.")</x:f>
        <x:v>0</x:v>
      </x:c>
      <x:c r="H313" s="9" t="n">
        <x:f>IF(ISNUMBER('原始字段'!D448),'原始字段'!D448,"n.a.")</x:f>
        <x:v>1.429</x:v>
      </x:c>
      <x:c r="I313" s="9" t="n">
        <x:f>IF(COUNT(G313:H313)=2,G313*H313/100000000,"n.a.")</x:f>
        <x:v>0</x:v>
      </x:c>
      <x:c r="J313" s="1" t="str">
        <x:v>日频齐全；折算事件未独立核实</x:v>
      </x:c>
    </x:row>
    <x:row r="314" ht="25" customHeight="1">
      <x:c r="A314" s="1" t="str">
        <x:v>沪深300</x:v>
      </x:c>
      <x:c r="B314" s="1" t="str">
        <x:v>515130.SH</x:v>
      </x:c>
      <x:c r="C314" s="1" t="str">
        <x:v>博时沪深300ETF</x:v>
      </x:c>
      <x:c r="D314" s="7" t="d">
        <x:v>2026-06-04T00:00:00.000Z</x:v>
      </x:c>
      <x:c r="E314" s="8" t="n">
        <x:f>IF(ISNUMBER('原始字段'!C346),'原始字段'!C346,"n.a.")</x:f>
        <x:v>79463200</x:v>
      </x:c>
      <x:c r="F314" s="8" t="n">
        <x:f>IF(ISNUMBER('原始字段'!C441),'原始字段'!C441,"n.a.")</x:f>
        <x:v>79463200</x:v>
      </x:c>
      <x:c r="G314" s="8" t="n">
        <x:f>IF(COUNT(E314:F314)=2,F314-E314,"n.a.")</x:f>
        <x:v>0</x:v>
      </x:c>
      <x:c r="H314" s="9" t="n">
        <x:f>IF(ISNUMBER('原始字段'!D441),'原始字段'!D441,"n.a.")</x:f>
        <x:v>1.6212</x:v>
      </x:c>
      <x:c r="I314" s="9" t="n">
        <x:f>IF(COUNT(G314:H314)=2,G314*H314/100000000,"n.a.")</x:f>
        <x:v>0</x:v>
      </x:c>
      <x:c r="J314" s="1" t="str">
        <x:v>日频齐全；折算事件未独立核实</x:v>
      </x:c>
    </x:row>
    <x:row r="315" ht="25" customHeight="1">
      <x:c r="A315" s="1" t="str">
        <x:v>中证500</x:v>
      </x:c>
      <x:c r="B315" s="1" t="str">
        <x:v>510530.SH</x:v>
      </x:c>
      <x:c r="C315" s="1" t="str">
        <x:v>工银中证500ETF</x:v>
      </x:c>
      <x:c r="D315" s="7" t="d">
        <x:v>2026-06-04T00:00:00.000Z</x:v>
      </x:c>
      <x:c r="E315" s="8" t="n">
        <x:f>IF(ISNUMBER('原始字段'!C337),'原始字段'!C337,"n.a.")</x:f>
        <x:v>45479400</x:v>
      </x:c>
      <x:c r="F315" s="8" t="n">
        <x:f>IF(ISNUMBER('原始字段'!C432),'原始字段'!C432,"n.a.")</x:f>
        <x:v>45479400</x:v>
      </x:c>
      <x:c r="G315" s="8" t="n">
        <x:f>IF(COUNT(E315:F315)=2,F315-E315,"n.a.")</x:f>
        <x:v>0</x:v>
      </x:c>
      <x:c r="H315" s="9" t="n">
        <x:f>IF(ISNUMBER('原始字段'!D432),'原始字段'!D432,"n.a.")</x:f>
        <x:v>9.208</x:v>
      </x:c>
      <x:c r="I315" s="9" t="n">
        <x:f>IF(COUNT(G315:H315)=2,G315*H315/100000000,"n.a.")</x:f>
        <x:v>0</x:v>
      </x:c>
      <x:c r="J315" s="1" t="str">
        <x:v>日频齐全；折算事件未独立核实</x:v>
      </x:c>
    </x:row>
    <x:row r="316" ht="25" customHeight="1">
      <x:c r="A316" s="1" t="str">
        <x:v>中证500</x:v>
      </x:c>
      <x:c r="B316" s="1" t="str">
        <x:v>510580.SH</x:v>
      </x:c>
      <x:c r="C316" s="1" t="str">
        <x:v>易方达中证500ETF</x:v>
      </x:c>
      <x:c r="D316" s="7" t="d">
        <x:v>2026-06-04T00:00:00.000Z</x:v>
      </x:c>
      <x:c r="E316" s="8" t="n">
        <x:f>IF(ISNUMBER('原始字段'!C341),'原始字段'!C341,"n.a.")</x:f>
        <x:v>972568300</x:v>
      </x:c>
      <x:c r="F316" s="8" t="n">
        <x:f>IF(ISNUMBER('原始字段'!C436),'原始字段'!C436,"n.a.")</x:f>
        <x:v>958168300</x:v>
      </x:c>
      <x:c r="G316" s="8" t="n">
        <x:f>IF(COUNT(E316:F316)=2,F316-E316,"n.a.")</x:f>
        <x:v>-14400000</x:v>
      </x:c>
      <x:c r="H316" s="9" t="n">
        <x:f>IF(ISNUMBER('原始字段'!D436),'原始字段'!D436,"n.a.")</x:f>
        <x:v>4.3385</x:v>
      </x:c>
      <x:c r="I316" s="9" t="n">
        <x:f>IF(COUNT(G316:H316)=2,G316*H316/100000000,"n.a.")</x:f>
        <x:v>-0.624744</x:v>
      </x:c>
      <x:c r="J316" s="1" t="str">
        <x:v>日频齐全；折算事件未独立核实</x:v>
      </x:c>
    </x:row>
    <x:row r="317" ht="25" customHeight="1">
      <x:c r="A317" s="1" t="str">
        <x:v>中证500</x:v>
      </x:c>
      <x:c r="B317" s="1" t="str">
        <x:v>159922.SZ</x:v>
      </x:c>
      <x:c r="C317" s="1" t="str">
        <x:v>嘉实中证500ETF</x:v>
      </x:c>
      <x:c r="D317" s="7" t="d">
        <x:v>2026-06-04T00:00:00.000Z</x:v>
      </x:c>
      <x:c r="E317" s="8" t="n">
        <x:f>IF(ISNUMBER('原始字段'!C313),'原始字段'!C313,"n.a.")</x:f>
        <x:v>2233676765</x:v>
      </x:c>
      <x:c r="F317" s="8" t="n">
        <x:f>IF(ISNUMBER('原始字段'!C408),'原始字段'!C408,"n.a.")</x:f>
        <x:v>2257676765</x:v>
      </x:c>
      <x:c r="G317" s="8" t="n">
        <x:f>IF(COUNT(E317:F317)=2,F317-E317,"n.a.")</x:f>
        <x:v>24000000</x:v>
      </x:c>
      <x:c r="H317" s="9" t="n">
        <x:f>IF(ISNUMBER('原始字段'!D408),'原始字段'!D408,"n.a.")</x:f>
        <x:v>3.3613</x:v>
      </x:c>
      <x:c r="I317" s="9" t="n">
        <x:f>IF(COUNT(G317:H317)=2,G317*H317/100000000,"n.a.")</x:f>
        <x:v>0.806712</x:v>
      </x:c>
      <x:c r="J317" s="1" t="str">
        <x:v>日频齐全；折算事件未独立核实</x:v>
      </x:c>
    </x:row>
    <x:row r="318" ht="25" customHeight="1">
      <x:c r="A318" s="1" t="str">
        <x:v>中证500</x:v>
      </x:c>
      <x:c r="B318" s="1" t="str">
        <x:v>563750.SH</x:v>
      </x:c>
      <x:c r="C318" s="1" t="str">
        <x:v>汇添富中证500ETF</x:v>
      </x:c>
      <x:c r="D318" s="7" t="d">
        <x:v>2026-06-04T00:00:00.000Z</x:v>
      </x:c>
      <x:c r="E318" s="8" t="n">
        <x:f>IF(ISNUMBER('原始字段'!C368),'原始字段'!C368,"n.a.")</x:f>
        <x:v>349737000</x:v>
      </x:c>
      <x:c r="F318" s="8" t="n">
        <x:f>IF(ISNUMBER('原始字段'!C463),'原始字段'!C463,"n.a.")</x:f>
        <x:v>349737000</x:v>
      </x:c>
      <x:c r="G318" s="8" t="n">
        <x:f>IF(COUNT(E318:F318)=2,F318-E318,"n.a.")</x:f>
        <x:v>0</x:v>
      </x:c>
      <x:c r="H318" s="9" t="n">
        <x:f>IF(ISNUMBER('原始字段'!D463),'原始字段'!D463,"n.a.")</x:f>
        <x:v>1.1558</x:v>
      </x:c>
      <x:c r="I318" s="9" t="n">
        <x:f>IF(COUNT(G318:H318)=2,G318*H318/100000000,"n.a.")</x:f>
        <x:v>0</x:v>
      </x:c>
      <x:c r="J318" s="1" t="str">
        <x:v>日频齐全；折算事件未独立核实</x:v>
      </x:c>
    </x:row>
    <x:row r="319" ht="25" customHeight="1">
      <x:c r="A319" s="1" t="str">
        <x:v>中证500</x:v>
      </x:c>
      <x:c r="B319" s="1" t="str">
        <x:v>159935.SZ</x:v>
      </x:c>
      <x:c r="C319" s="1" t="str">
        <x:v>景顺长城中证500ETF</x:v>
      </x:c>
      <x:c r="D319" s="7" t="d">
        <x:v>2026-06-04T00:00:00.000Z</x:v>
      </x:c>
      <x:c r="E319" s="8" t="n">
        <x:f>IF(ISNUMBER('原始字段'!C315),'原始字段'!C315,"n.a.")</x:f>
        <x:v>25572956</x:v>
      </x:c>
      <x:c r="F319" s="8" t="n">
        <x:f>IF(ISNUMBER('原始字段'!C410),'原始字段'!C410,"n.a.")</x:f>
        <x:v>24572956</x:v>
      </x:c>
      <x:c r="G319" s="8" t="n">
        <x:f>IF(COUNT(E319:F319)=2,F319-E319,"n.a.")</x:f>
        <x:v>-1000000</x:v>
      </x:c>
      <x:c r="H319" s="9" t="n">
        <x:f>IF(ISNUMBER('原始字段'!D410),'原始字段'!D410,"n.a.")</x:f>
        <x:v>2.6213</x:v>
      </x:c>
      <x:c r="I319" s="9" t="n">
        <x:f>IF(COUNT(G319:H319)=2,G319*H319/100000000,"n.a.")</x:f>
        <x:v>-0.026213</x:v>
      </x:c>
      <x:c r="J319" s="1" t="str">
        <x:v>日频齐全；折算事件未独立核实</x:v>
      </x:c>
    </x:row>
    <x:row r="320" ht="25" customHeight="1">
      <x:c r="A320" s="1" t="str">
        <x:v>中证500</x:v>
      </x:c>
      <x:c r="B320" s="1" t="str">
        <x:v>515530.SH</x:v>
      </x:c>
      <x:c r="C320" s="1" t="str">
        <x:v>泰康中证500ETF</x:v>
      </x:c>
      <x:c r="D320" s="7" t="d">
        <x:v>2026-06-04T00:00:00.000Z</x:v>
      </x:c>
      <x:c r="E320" s="8" t="n">
        <x:f>IF(ISNUMBER('原始字段'!C354),'原始字段'!C354,"n.a.")</x:f>
        <x:v>12242700</x:v>
      </x:c>
      <x:c r="F320" s="8" t="n">
        <x:f>IF(ISNUMBER('原始字段'!C449),'原始字段'!C449,"n.a.")</x:f>
        <x:v>12242700</x:v>
      </x:c>
      <x:c r="G320" s="8" t="n">
        <x:f>IF(COUNT(E320:F320)=2,F320-E320,"n.a.")</x:f>
        <x:v>0</x:v>
      </x:c>
      <x:c r="H320" s="9" t="n">
        <x:f>IF(ISNUMBER('原始字段'!D449),'原始字段'!D449,"n.a.")</x:f>
        <x:v>4.5618</x:v>
      </x:c>
      <x:c r="I320" s="9" t="n">
        <x:f>IF(COUNT(G320:H320)=2,G320*H320/100000000,"n.a.")</x:f>
        <x:v>0</x:v>
      </x:c>
      <x:c r="J320" s="1" t="str">
        <x:v>日频齐全；折算事件未独立核实</x:v>
      </x:c>
    </x:row>
    <x:row r="321" ht="25" customHeight="1">
      <x:c r="A321" s="1" t="str">
        <x:v>中证500</x:v>
      </x:c>
      <x:c r="B321" s="1" t="str">
        <x:v>510590.SH</x:v>
      </x:c>
      <x:c r="C321" s="1" t="str">
        <x:v>平安中证500ETF</x:v>
      </x:c>
      <x:c r="D321" s="7" t="d">
        <x:v>2026-06-04T00:00:00.000Z</x:v>
      </x:c>
      <x:c r="E321" s="8" t="n">
        <x:f>IF(ISNUMBER('原始字段'!C342),'原始字段'!C342,"n.a.")</x:f>
        <x:v>142786100</x:v>
      </x:c>
      <x:c r="F321" s="8" t="n">
        <x:f>IF(ISNUMBER('原始字段'!C437),'原始字段'!C437,"n.a.")</x:f>
        <x:v>142786100</x:v>
      </x:c>
      <x:c r="G321" s="8" t="n">
        <x:f>IF(COUNT(E321:F321)=2,F321-E321,"n.a.")</x:f>
        <x:v>0</x:v>
      </x:c>
      <x:c r="H321" s="9" t="n">
        <x:f>IF(ISNUMBER('原始字段'!D437),'原始字段'!D437,"n.a.")</x:f>
        <x:v>8.9368</x:v>
      </x:c>
      <x:c r="I321" s="9" t="n">
        <x:f>IF(COUNT(G321:H321)=2,G321*H321/100000000,"n.a.")</x:f>
        <x:v>0</x:v>
      </x:c>
      <x:c r="J321" s="1" t="str">
        <x:v>日频齐全；折算事件未独立核实</x:v>
      </x:c>
    </x:row>
    <x:row r="322" ht="25" customHeight="1">
      <x:c r="A322" s="1" t="str">
        <x:v>中证500</x:v>
      </x:c>
      <x:c r="B322" s="1" t="str">
        <x:v>515190.SH</x:v>
      </x:c>
      <x:c r="C322" s="1" t="str">
        <x:v>中银证券中证500ETF</x:v>
      </x:c>
      <x:c r="D322" s="7" t="d">
        <x:v>2026-06-04T00:00:00.000Z</x:v>
      </x:c>
      <x:c r="E322" s="8" t="n">
        <x:f>IF(ISNUMBER('原始字段'!C347),'原始字段'!C347,"n.a.")</x:f>
        <x:v>317466100</x:v>
      </x:c>
      <x:c r="F322" s="8" t="n">
        <x:f>IF(ISNUMBER('原始字段'!C442),'原始字段'!C442,"n.a.")</x:f>
        <x:v>317466100</x:v>
      </x:c>
      <x:c r="G322" s="8" t="n">
        <x:f>IF(COUNT(E322:F322)=2,F322-E322,"n.a.")</x:f>
        <x:v>0</x:v>
      </x:c>
      <x:c r="H322" s="9" t="n">
        <x:f>IF(ISNUMBER('原始字段'!D442),'原始字段'!D442,"n.a.")</x:f>
        <x:v>1.7423</x:v>
      </x:c>
      <x:c r="I322" s="9" t="n">
        <x:f>IF(COUNT(G322:H322)=2,G322*H322/100000000,"n.a.")</x:f>
        <x:v>0</x:v>
      </x:c>
      <x:c r="J322" s="1" t="str">
        <x:v>日频齐全；折算事件未独立核实</x:v>
      </x:c>
    </x:row>
    <x:row r="323" ht="25" customHeight="1">
      <x:c r="A323" s="1" t="str">
        <x:v>中证500</x:v>
      </x:c>
      <x:c r="B323" s="1" t="str">
        <x:v>159820.SZ</x:v>
      </x:c>
      <x:c r="C323" s="1" t="str">
        <x:v>天弘中证500ETF</x:v>
      </x:c>
      <x:c r="D323" s="7" t="d">
        <x:v>2026-06-04T00:00:00.000Z</x:v>
      </x:c>
      <x:c r="E323" s="8" t="n">
        <x:f>IF(ISNUMBER('原始字段'!C307),'原始字段'!C307,"n.a.")</x:f>
        <x:v>1311408470</x:v>
      </x:c>
      <x:c r="F323" s="8" t="n">
        <x:f>IF(ISNUMBER('原始字段'!C402),'原始字段'!C402,"n.a.")</x:f>
        <x:v>1311408470</x:v>
      </x:c>
      <x:c r="G323" s="8" t="n">
        <x:f>IF(COUNT(E323:F323)=2,F323-E323,"n.a.")</x:f>
        <x:v>0</x:v>
      </x:c>
      <x:c r="H323" s="9" t="n">
        <x:f>IF(ISNUMBER('原始字段'!D402),'原始字段'!D402,"n.a.")</x:f>
        <x:v>1.433</x:v>
      </x:c>
      <x:c r="I323" s="9" t="n">
        <x:f>IF(COUNT(G323:H323)=2,G323*H323/100000000,"n.a.")</x:f>
        <x:v>0</x:v>
      </x:c>
      <x:c r="J323" s="1" t="str">
        <x:v>日频齐全；折算事件未独立核实</x:v>
      </x:c>
    </x:row>
    <x:row r="324" ht="25" customHeight="1">
      <x:c r="A324" s="1" t="str">
        <x:v>中证500</x:v>
      </x:c>
      <x:c r="B324" s="1" t="str">
        <x:v>159337.SZ</x:v>
      </x:c>
      <x:c r="C324" s="1" t="str">
        <x:v>东财中证500ETF</x:v>
      </x:c>
      <x:c r="D324" s="7" t="d">
        <x:v>2026-06-04T00:00:00.000Z</x:v>
      </x:c>
      <x:c r="E324" s="8" t="n">
        <x:f>IF(ISNUMBER('原始字段'!C294),'原始字段'!C294,"n.a.")</x:f>
        <x:v>251710611</x:v>
      </x:c>
      <x:c r="F324" s="8" t="n">
        <x:f>IF(ISNUMBER('原始字段'!C389),'原始字段'!C389,"n.a.")</x:f>
        <x:v>251710611</x:v>
      </x:c>
      <x:c r="G324" s="8" t="n">
        <x:f>IF(COUNT(E324:F324)=2,F324-E324,"n.a.")</x:f>
        <x:v>0</x:v>
      </x:c>
      <x:c r="H324" s="9" t="n">
        <x:f>IF(ISNUMBER('原始字段'!D389),'原始字段'!D389,"n.a.")</x:f>
        <x:v>1.8895</x:v>
      </x:c>
      <x:c r="I324" s="9" t="n">
        <x:f>IF(COUNT(G324:H324)=2,G324*H324/100000000,"n.a.")</x:f>
        <x:v>0</x:v>
      </x:c>
      <x:c r="J324" s="1" t="str">
        <x:v>日频齐全；折算事件未独立核实</x:v>
      </x:c>
    </x:row>
    <x:row r="325" ht="25" customHeight="1">
      <x:c r="A325" s="1" t="str">
        <x:v>中证500</x:v>
      </x:c>
      <x:c r="B325" s="1" t="str">
        <x:v>510500.SH</x:v>
      </x:c>
      <x:c r="C325" s="1" t="str">
        <x:v>南方中证500ETF</x:v>
      </x:c>
      <x:c r="D325" s="7" t="d">
        <x:v>2026-06-04T00:00:00.000Z</x:v>
      </x:c>
      <x:c r="E325" s="8" t="n">
        <x:f>IF(ISNUMBER('原始字段'!C335),'原始字段'!C335,"n.a.")</x:f>
        <x:v>4700968600</x:v>
      </x:c>
      <x:c r="F325" s="8" t="n">
        <x:f>IF(ISNUMBER('原始字段'!C430),'原始字段'!C430,"n.a.")</x:f>
        <x:v>4672168600</x:v>
      </x:c>
      <x:c r="G325" s="8" t="n">
        <x:f>IF(COUNT(E325:F325)=2,F325-E325,"n.a.")</x:f>
        <x:v>-28800000</x:v>
      </x:c>
      <x:c r="H325" s="9" t="n">
        <x:f>IF(ISNUMBER('原始字段'!D430),'原始字段'!D430,"n.a.")</x:f>
        <x:v>8.4522</x:v>
      </x:c>
      <x:c r="I325" s="9" t="n">
        <x:f>IF(COUNT(G325:H325)=2,G325*H325/100000000,"n.a.")</x:f>
        <x:v>-2.4342336</x:v>
      </x:c>
      <x:c r="J325" s="1" t="str">
        <x:v>日频齐全；折算事件未独立核实</x:v>
      </x:c>
    </x:row>
    <x:row r="326" ht="25" customHeight="1">
      <x:c r="A326" s="1" t="str">
        <x:v>中证500</x:v>
      </x:c>
      <x:c r="B326" s="1" t="str">
        <x:v>159968.SZ</x:v>
      </x:c>
      <x:c r="C326" s="1" t="str">
        <x:v>博时中证500ETF</x:v>
      </x:c>
      <x:c r="D326" s="7" t="d">
        <x:v>2026-06-04T00:00:00.000Z</x:v>
      </x:c>
      <x:c r="E326" s="8" t="n">
        <x:f>IF(ISNUMBER('原始字段'!C322),'原始字段'!C322,"n.a.")</x:f>
        <x:v>62095098</x:v>
      </x:c>
      <x:c r="F326" s="8" t="n">
        <x:f>IF(ISNUMBER('原始字段'!C417),'原始字段'!C417,"n.a.")</x:f>
        <x:v>60495098</x:v>
      </x:c>
      <x:c r="G326" s="8" t="n">
        <x:f>IF(COUNT(E326:F326)=2,F326-E326,"n.a.")</x:f>
        <x:v>-1600000</x:v>
      </x:c>
      <x:c r="H326" s="9" t="n">
        <x:f>IF(ISNUMBER('原始字段'!D417),'原始字段'!D417,"n.a.")</x:f>
        <x:v>10.7822</x:v>
      </x:c>
      <x:c r="I326" s="9" t="n">
        <x:f>IF(COUNT(G326:H326)=2,G326*H326/100000000,"n.a.")</x:f>
        <x:v>-0.1725152</x:v>
      </x:c>
      <x:c r="J326" s="1" t="str">
        <x:v>日频齐全；折算事件未独立核实</x:v>
      </x:c>
    </x:row>
    <x:row r="327" ht="25" customHeight="1">
      <x:c r="A327" s="1" t="str">
        <x:v>中证500</x:v>
      </x:c>
      <x:c r="B327" s="1" t="str">
        <x:v>561350.SH</x:v>
      </x:c>
      <x:c r="C327" s="1" t="str">
        <x:v>国泰中证500ETF</x:v>
      </x:c>
      <x:c r="D327" s="7" t="d">
        <x:v>2026-06-04T00:00:00.000Z</x:v>
      </x:c>
      <x:c r="E327" s="8" t="n">
        <x:f>IF(ISNUMBER('原始字段'!C361),'原始字段'!C361,"n.a.")</x:f>
        <x:v>67700000</x:v>
      </x:c>
      <x:c r="F327" s="8" t="n">
        <x:f>IF(ISNUMBER('原始字段'!C456),'原始字段'!C456,"n.a.")</x:f>
        <x:v>67700000</x:v>
      </x:c>
      <x:c r="G327" s="8" t="n">
        <x:f>IF(COUNT(E327:F327)=2,F327-E327,"n.a.")</x:f>
        <x:v>0</x:v>
      </x:c>
      <x:c r="H327" s="9" t="n">
        <x:f>IF(ISNUMBER('原始字段'!D456),'原始字段'!D456,"n.a.")</x:f>
        <x:v>1.3174</x:v>
      </x:c>
      <x:c r="I327" s="9" t="n">
        <x:f>IF(COUNT(G327:H327)=2,G327*H327/100000000,"n.a.")</x:f>
        <x:v>0</x:v>
      </x:c>
      <x:c r="J327" s="1" t="str">
        <x:v>日频齐全；折算事件未独立核实</x:v>
      </x:c>
    </x:row>
    <x:row r="328" ht="25" customHeight="1">
      <x:c r="A328" s="1" t="str">
        <x:v>中证500</x:v>
      </x:c>
      <x:c r="B328" s="1" t="str">
        <x:v>512500.SH</x:v>
      </x:c>
      <x:c r="C328" s="1" t="str">
        <x:v>华夏中证500ETF</x:v>
      </x:c>
      <x:c r="D328" s="7" t="d">
        <x:v>2026-06-04T00:00:00.000Z</x:v>
      </x:c>
      <x:c r="E328" s="8" t="n">
        <x:f>IF(ISNUMBER('原始字段'!C344),'原始字段'!C344,"n.a.")</x:f>
        <x:v>1618408800</x:v>
      </x:c>
      <x:c r="F328" s="8" t="n">
        <x:f>IF(ISNUMBER('原始字段'!C439),'原始字段'!C439,"n.a.")</x:f>
        <x:v>1626408800</x:v>
      </x:c>
      <x:c r="G328" s="8" t="n">
        <x:f>IF(COUNT(E328:F328)=2,F328-E328,"n.a.")</x:f>
        <x:v>8000000</x:v>
      </x:c>
      <x:c r="H328" s="9" t="n">
        <x:f>IF(ISNUMBER('原始字段'!D439),'原始字段'!D439,"n.a.")</x:f>
        <x:v>4.6821</x:v>
      </x:c>
      <x:c r="I328" s="9" t="n">
        <x:f>IF(COUNT(G328:H328)=2,G328*H328/100000000,"n.a.")</x:f>
        <x:v>0.374568</x:v>
      </x:c>
      <x:c r="J328" s="1" t="str">
        <x:v>日频齐全；折算事件未独立核实</x:v>
      </x:c>
    </x:row>
    <x:row r="329" ht="25" customHeight="1">
      <x:c r="A329" s="1" t="str">
        <x:v>中证500</x:v>
      </x:c>
      <x:c r="B329" s="1" t="str">
        <x:v>510550.SH</x:v>
      </x:c>
      <x:c r="C329" s="1" t="str">
        <x:v>方正富邦中证500ETF</x:v>
      </x:c>
      <x:c r="D329" s="7" t="d">
        <x:v>2026-06-04T00:00:00.000Z</x:v>
      </x:c>
      <x:c r="E329" s="8" t="n">
        <x:f>IF(ISNUMBER('原始字段'!C338),'原始字段'!C338,"n.a.")</x:f>
        <x:v>23743300</x:v>
      </x:c>
      <x:c r="F329" s="8" t="n">
        <x:f>IF(ISNUMBER('原始字段'!C433),'原始字段'!C433,"n.a.")</x:f>
        <x:v>21743300</x:v>
      </x:c>
      <x:c r="G329" s="8" t="n">
        <x:f>IF(COUNT(E329:F329)=2,F329-E329,"n.a.")</x:f>
        <x:v>-2000000</x:v>
      </x:c>
      <x:c r="H329" s="9" t="n">
        <x:f>IF(ISNUMBER('原始字段'!D433),'原始字段'!D433,"n.a.")</x:f>
        <x:v>2.1326</x:v>
      </x:c>
      <x:c r="I329" s="9" t="n">
        <x:f>IF(COUNT(G329:H329)=2,G329*H329/100000000,"n.a.")</x:f>
        <x:v>-0.042652</x:v>
      </x:c>
      <x:c r="J329" s="1" t="str">
        <x:v>日频齐全；折算事件未独立核实</x:v>
      </x:c>
    </x:row>
    <x:row r="330" ht="25" customHeight="1">
      <x:c r="A330" s="1" t="str">
        <x:v>中证500</x:v>
      </x:c>
      <x:c r="B330" s="1" t="str">
        <x:v>510510.SH</x:v>
      </x:c>
      <x:c r="C330" s="1" t="str">
        <x:v>广发中证500ETF</x:v>
      </x:c>
      <x:c r="D330" s="7" t="d">
        <x:v>2026-06-04T00:00:00.000Z</x:v>
      </x:c>
      <x:c r="E330" s="8" t="n">
        <x:f>IF(ISNUMBER('原始字段'!C336),'原始字段'!C336,"n.a.")</x:f>
        <x:v>831038300</x:v>
      </x:c>
      <x:c r="F330" s="8" t="n">
        <x:f>IF(ISNUMBER('原始字段'!C431),'原始字段'!C431,"n.a.")</x:f>
        <x:v>821038300</x:v>
      </x:c>
      <x:c r="G330" s="8" t="n">
        <x:f>IF(COUNT(E330:F330)=2,F330-E330,"n.a.")</x:f>
        <x:v>-10000000</x:v>
      </x:c>
      <x:c r="H330" s="9" t="n">
        <x:f>IF(ISNUMBER('原始字段'!D431),'原始字段'!D431,"n.a.")</x:f>
        <x:v>2.6747</x:v>
      </x:c>
      <x:c r="I330" s="9" t="n">
        <x:f>IF(COUNT(G330:H330)=2,G330*H330/100000000,"n.a.")</x:f>
        <x:v>-0.26747</x:v>
      </x:c>
      <x:c r="J330" s="1" t="str">
        <x:v>日频齐全；折算事件未独立核实</x:v>
      </x:c>
    </x:row>
    <x:row r="331" ht="25" customHeight="1">
      <x:c r="A331" s="1" t="str">
        <x:v>中证500</x:v>
      </x:c>
      <x:c r="B331" s="1" t="str">
        <x:v>515550.SH</x:v>
      </x:c>
      <x:c r="C331" s="1" t="str">
        <x:v>国联中证500ETF</x:v>
      </x:c>
      <x:c r="D331" s="7" t="d">
        <x:v>2026-06-04T00:00:00.000Z</x:v>
      </x:c>
      <x:c r="E331" s="8" t="n">
        <x:f>IF(ISNUMBER('原始字段'!C355),'原始字段'!C355,"n.a.")</x:f>
        <x:v>17345700</x:v>
      </x:c>
      <x:c r="F331" s="8" t="n">
        <x:f>IF(ISNUMBER('原始字段'!C450),'原始字段'!C450,"n.a.")</x:f>
        <x:v>17345700</x:v>
      </x:c>
      <x:c r="G331" s="8" t="n">
        <x:f>IF(COUNT(E331:F331)=2,F331-E331,"n.a.")</x:f>
        <x:v>0</x:v>
      </x:c>
      <x:c r="H331" s="9" t="n">
        <x:f>IF(ISNUMBER('原始字段'!D450),'原始字段'!D450,"n.a.")</x:f>
        <x:v>1.8529</x:v>
      </x:c>
      <x:c r="I331" s="9" t="n">
        <x:f>IF(COUNT(G331:H331)=2,G331*H331/100000000,"n.a.")</x:f>
        <x:v>0</x:v>
      </x:c>
      <x:c r="J331" s="1" t="str">
        <x:v>日频齐全；折算事件未独立核实</x:v>
      </x:c>
    </x:row>
    <x:row r="332" ht="25" customHeight="1">
      <x:c r="A332" s="1" t="str">
        <x:v>中证500</x:v>
      </x:c>
      <x:c r="B332" s="1" t="str">
        <x:v>159500.SZ</x:v>
      </x:c>
      <x:c r="C332" s="1" t="str">
        <x:v>富国中证500ETF</x:v>
      </x:c>
      <x:c r="D332" s="7" t="d">
        <x:v>2026-06-04T00:00:00.000Z</x:v>
      </x:c>
      <x:c r="E332" s="8" t="n">
        <x:f>IF(ISNUMBER('原始字段'!C296),'原始字段'!C296,"n.a.")</x:f>
        <x:v>143338865</x:v>
      </x:c>
      <x:c r="F332" s="8" t="n">
        <x:f>IF(ISNUMBER('原始字段'!C391),'原始字段'!C391,"n.a.")</x:f>
        <x:v>143338865</x:v>
      </x:c>
      <x:c r="G332" s="8" t="n">
        <x:f>IF(COUNT(E332:F332)=2,F332-E332,"n.a.")</x:f>
        <x:v>0</x:v>
      </x:c>
      <x:c r="H332" s="9" t="n">
        <x:f>IF(ISNUMBER('原始字段'!D391),'原始字段'!D391,"n.a.")</x:f>
        <x:v>1.235</x:v>
      </x:c>
      <x:c r="I332" s="9" t="n">
        <x:f>IF(COUNT(G332:H332)=2,G332*H332/100000000,"n.a.")</x:f>
        <x:v>0</x:v>
      </x:c>
      <x:c r="J332" s="1" t="str">
        <x:v>日频齐全；折算事件未独立核实</x:v>
      </x:c>
    </x:row>
    <x:row r="333" ht="25" customHeight="1">
      <x:c r="A333" s="1" t="str">
        <x:v>中证500</x:v>
      </x:c>
      <x:c r="B333" s="1" t="str">
        <x:v>512510.SH</x:v>
      </x:c>
      <x:c r="C333" s="1" t="str">
        <x:v>华泰柏瑞中证500ETF</x:v>
      </x:c>
      <x:c r="D333" s="7" t="d">
        <x:v>2026-06-04T00:00:00.000Z</x:v>
      </x:c>
      <x:c r="E333" s="8" t="n">
        <x:f>IF(ISNUMBER('原始字段'!C345),'原始字段'!C345,"n.a.")</x:f>
        <x:v>416929800</x:v>
      </x:c>
      <x:c r="F333" s="8" t="n">
        <x:f>IF(ISNUMBER('原始字段'!C440),'原始字段'!C440,"n.a.")</x:f>
        <x:v>415429800</x:v>
      </x:c>
      <x:c r="G333" s="8" t="n">
        <x:f>IF(COUNT(E333:F333)=2,F333-E333,"n.a.")</x:f>
        <x:v>-1500000</x:v>
      </x:c>
      <x:c r="H333" s="9" t="n">
        <x:f>IF(ISNUMBER('原始字段'!D440),'原始字段'!D440,"n.a.")</x:f>
        <x:v>2.4664</x:v>
      </x:c>
      <x:c r="I333" s="9" t="n">
        <x:f>IF(COUNT(G333:H333)=2,G333*H333/100000000,"n.a.")</x:f>
        <x:v>-0.036996</x:v>
      </x:c>
      <x:c r="J333" s="1" t="str">
        <x:v>日频齐全；折算事件未独立核实</x:v>
      </x:c>
    </x:row>
    <x:row r="334" ht="25" customHeight="1">
      <x:c r="A334" s="1" t="str">
        <x:v>中证500</x:v>
      </x:c>
      <x:c r="B334" s="1" t="str">
        <x:v>510570.SH</x:v>
      </x:c>
      <x:c r="C334" s="1" t="str">
        <x:v>兴业中证500ETF</x:v>
      </x:c>
      <x:c r="D334" s="7" t="d">
        <x:v>2026-06-04T00:00:00.000Z</x:v>
      </x:c>
      <x:c r="E334" s="8" t="n">
        <x:f>IF(ISNUMBER('原始字段'!C340),'原始字段'!C340,"n.a.")</x:f>
        <x:v>45560600</x:v>
      </x:c>
      <x:c r="F334" s="8" t="n">
        <x:f>IF(ISNUMBER('原始字段'!C435),'原始字段'!C435,"n.a.")</x:f>
        <x:v>45560600</x:v>
      </x:c>
      <x:c r="G334" s="8" t="n">
        <x:f>IF(COUNT(E334:F334)=2,F334-E334,"n.a.")</x:f>
        <x:v>0</x:v>
      </x:c>
      <x:c r="H334" s="9" t="n">
        <x:f>IF(ISNUMBER('原始字段'!D435),'原始字段'!D435,"n.a.")</x:f>
        <x:v>1.3107</x:v>
      </x:c>
      <x:c r="I334" s="9" t="n">
        <x:f>IF(COUNT(G334:H334)=2,G334*H334/100000000,"n.a.")</x:f>
        <x:v>0</x:v>
      </x:c>
      <x:c r="J334" s="1" t="str">
        <x:v>日频齐全；折算事件未独立核实</x:v>
      </x:c>
    </x:row>
    <x:row r="335" ht="25" customHeight="1">
      <x:c r="A335" s="1" t="str">
        <x:v>中证500</x:v>
      </x:c>
      <x:c r="B335" s="1" t="str">
        <x:v>510560.SH</x:v>
      </x:c>
      <x:c r="C335" s="1" t="str">
        <x:v>国寿安保中证500ETF</x:v>
      </x:c>
      <x:c r="D335" s="7" t="d">
        <x:v>2026-06-04T00:00:00.000Z</x:v>
      </x:c>
      <x:c r="E335" s="8" t="n">
        <x:f>IF(ISNUMBER('原始字段'!C339),'原始字段'!C339,"n.a.")</x:f>
        <x:v>62318700</x:v>
      </x:c>
      <x:c r="F335" s="8" t="n">
        <x:f>IF(ISNUMBER('原始字段'!C434),'原始字段'!C434,"n.a.")</x:f>
        <x:v>62318700</x:v>
      </x:c>
      <x:c r="G335" s="8" t="n">
        <x:f>IF(COUNT(E335:F335)=2,F335-E335,"n.a.")</x:f>
        <x:v>0</x:v>
      </x:c>
      <x:c r="H335" s="9" t="n">
        <x:f>IF(ISNUMBER('原始字段'!D434),'原始字段'!D434,"n.a.")</x:f>
        <x:v>2.0575</x:v>
      </x:c>
      <x:c r="I335" s="9" t="n">
        <x:f>IF(COUNT(G335:H335)=2,G335*H335/100000000,"n.a.")</x:f>
        <x:v>0</x:v>
      </x:c>
      <x:c r="J335" s="1" t="str">
        <x:v>日频齐全；折算事件未独立核实</x:v>
      </x:c>
    </x:row>
    <x:row r="336" ht="25" customHeight="1">
      <x:c r="A336" s="1" t="str">
        <x:v>中证500</x:v>
      </x:c>
      <x:c r="B336" s="1" t="str">
        <x:v>159982.SZ</x:v>
      </x:c>
      <x:c r="C336" s="1" t="str">
        <x:v>鹏华中证500ETF</x:v>
      </x:c>
      <x:c r="D336" s="7" t="d">
        <x:v>2026-06-04T00:00:00.000Z</x:v>
      </x:c>
      <x:c r="E336" s="8" t="n">
        <x:f>IF(ISNUMBER('原始字段'!C325),'原始字段'!C325,"n.a.")</x:f>
        <x:v>136211253</x:v>
      </x:c>
      <x:c r="F336" s="8" t="n">
        <x:f>IF(ISNUMBER('原始字段'!C420),'原始字段'!C420,"n.a.")</x:f>
        <x:v>136211253</x:v>
      </x:c>
      <x:c r="G336" s="8" t="n">
        <x:f>IF(COUNT(E336:F336)=2,F336-E336,"n.a.")</x:f>
        <x:v>0</x:v>
      </x:c>
      <x:c r="H336" s="9" t="n">
        <x:f>IF(ISNUMBER('原始字段'!D420),'原始字段'!D420,"n.a.")</x:f>
        <x:v>2.2119</x:v>
      </x:c>
      <x:c r="I336" s="9" t="n">
        <x:f>IF(COUNT(G336:H336)=2,G336*H336/100000000,"n.a.")</x:f>
        <x:v>0</x:v>
      </x:c>
      <x:c r="J336" s="1" t="str">
        <x:v>日频齐全；折算事件未独立核实</x:v>
      </x:c>
    </x:row>
    <x:row r="337" ht="25" customHeight="1">
      <x:c r="A337" s="1" t="str">
        <x:v>中证1000</x:v>
      </x:c>
      <x:c r="B337" s="1" t="str">
        <x:v>560010.SH</x:v>
      </x:c>
      <x:c r="C337" s="1" t="str">
        <x:v>广发中证1000ETF</x:v>
      </x:c>
      <x:c r="D337" s="7" t="d">
        <x:v>2026-06-04T00:00:00.000Z</x:v>
      </x:c>
      <x:c r="E337" s="8" t="n">
        <x:f>IF(ISNUMBER('原始字段'!C358),'原始字段'!C358,"n.a.")</x:f>
        <x:v>908621700</x:v>
      </x:c>
      <x:c r="F337" s="8" t="n">
        <x:f>IF(ISNUMBER('原始字段'!C453),'原始字段'!C453,"n.a.")</x:f>
        <x:v>876621700</x:v>
      </x:c>
      <x:c r="G337" s="8" t="n">
        <x:f>IF(COUNT(E337:F337)=2,F337-E337,"n.a.")</x:f>
        <x:v>-32000000</x:v>
      </x:c>
      <x:c r="H337" s="9" t="n">
        <x:f>IF(ISNUMBER('原始字段'!D453),'原始字段'!D453,"n.a.")</x:f>
        <x:v>3.4719</x:v>
      </x:c>
      <x:c r="I337" s="9" t="n">
        <x:f>IF(COUNT(G337:H337)=2,G337*H337/100000000,"n.a.")</x:f>
        <x:v>-1.111008</x:v>
      </x:c>
      <x:c r="J337" s="1" t="str">
        <x:v>日频齐全；折算事件未独立核实</x:v>
      </x:c>
    </x:row>
    <x:row r="338" ht="25" customHeight="1">
      <x:c r="A338" s="1" t="str">
        <x:v>中证1000</x:v>
      </x:c>
      <x:c r="B338" s="1" t="str">
        <x:v>159845.SZ</x:v>
      </x:c>
      <x:c r="C338" s="1" t="str">
        <x:v>华夏中证1000ETF</x:v>
      </x:c>
      <x:c r="D338" s="7" t="d">
        <x:v>2026-06-04T00:00:00.000Z</x:v>
      </x:c>
      <x:c r="E338" s="8" t="n">
        <x:f>IF(ISNUMBER('原始字段'!C309),'原始字段'!C309,"n.a.")</x:f>
        <x:v>1704425606</x:v>
      </x:c>
      <x:c r="F338" s="8" t="n">
        <x:f>IF(ISNUMBER('原始字段'!C404),'原始字段'!C404,"n.a.")</x:f>
        <x:v>1532425606</x:v>
      </x:c>
      <x:c r="G338" s="8" t="n">
        <x:f>IF(COUNT(E338:F338)=2,F338-E338,"n.a.")</x:f>
        <x:v>-172000000</x:v>
      </x:c>
      <x:c r="H338" s="9" t="n">
        <x:f>IF(ISNUMBER('原始字段'!D404),'原始字段'!D404,"n.a.")</x:f>
        <x:v>3.4838</x:v>
      </x:c>
      <x:c r="I338" s="9" t="n">
        <x:f>IF(COUNT(G338:H338)=2,G338*H338/100000000,"n.a.")</x:f>
        <x:v>-5.992136</x:v>
      </x:c>
      <x:c r="J338" s="1" t="str">
        <x:v>日频齐全；折算事件未独立核实</x:v>
      </x:c>
    </x:row>
    <x:row r="339" ht="25" customHeight="1">
      <x:c r="A339" s="1" t="str">
        <x:v>中证1000</x:v>
      </x:c>
      <x:c r="B339" s="1" t="str">
        <x:v>159633.SZ</x:v>
      </x:c>
      <x:c r="C339" s="1" t="str">
        <x:v>易方达中证1000ETF</x:v>
      </x:c>
      <x:c r="D339" s="7" t="d">
        <x:v>2026-06-04T00:00:00.000Z</x:v>
      </x:c>
      <x:c r="E339" s="8" t="n">
        <x:f>IF(ISNUMBER('原始字段'!C303),'原始字段'!C303,"n.a.")</x:f>
        <x:v>625162658</x:v>
      </x:c>
      <x:c r="F339" s="8" t="n">
        <x:f>IF(ISNUMBER('原始字段'!C398),'原始字段'!C398,"n.a.")</x:f>
        <x:v>583162658</x:v>
      </x:c>
      <x:c r="G339" s="8" t="n">
        <x:f>IF(COUNT(E339:F339)=2,F339-E339,"n.a.")</x:f>
        <x:v>-42000000</x:v>
      </x:c>
      <x:c r="H339" s="9" t="n">
        <x:f>IF(ISNUMBER('原始字段'!D398),'原始字段'!D398,"n.a.")</x:f>
        <x:v>3.5631</x:v>
      </x:c>
      <x:c r="I339" s="9" t="n">
        <x:f>IF(COUNT(G339:H339)=2,G339*H339/100000000,"n.a.")</x:f>
        <x:v>-1.496502</x:v>
      </x:c>
      <x:c r="J339" s="1" t="str">
        <x:v>日频齐全；折算事件未独立核实</x:v>
      </x:c>
    </x:row>
    <x:row r="340" ht="25" customHeight="1">
      <x:c r="A340" s="1" t="str">
        <x:v>中证1000</x:v>
      </x:c>
      <x:c r="B340" s="1" t="str">
        <x:v>159629.SZ</x:v>
      </x:c>
      <x:c r="C340" s="1" t="str">
        <x:v>富国中证1000ETF</x:v>
      </x:c>
      <x:c r="D340" s="7" t="d">
        <x:v>2026-06-04T00:00:00.000Z</x:v>
      </x:c>
      <x:c r="E340" s="8" t="n">
        <x:f>IF(ISNUMBER('原始字段'!C302),'原始字段'!C302,"n.a.")</x:f>
        <x:v>423252663</x:v>
      </x:c>
      <x:c r="F340" s="8" t="n">
        <x:f>IF(ISNUMBER('原始字段'!C397),'原始字段'!C397,"n.a.")</x:f>
        <x:v>407252663</x:v>
      </x:c>
      <x:c r="G340" s="8" t="n">
        <x:f>IF(COUNT(E340:F340)=2,F340-E340,"n.a.")</x:f>
        <x:v>-16000000</x:v>
      </x:c>
      <x:c r="H340" s="9" t="n">
        <x:f>IF(ISNUMBER('原始字段'!D397),'原始字段'!D397,"n.a.")</x:f>
        <x:v>3.4752</x:v>
      </x:c>
      <x:c r="I340" s="9" t="n">
        <x:f>IF(COUNT(G340:H340)=2,G340*H340/100000000,"n.a.")</x:f>
        <x:v>-0.556032</x:v>
      </x:c>
      <x:c r="J340" s="1" t="str">
        <x:v>日频齐全；折算事件未独立核实</x:v>
      </x:c>
    </x:row>
    <x:row r="341" ht="25" customHeight="1">
      <x:c r="A341" s="1" t="str">
        <x:v>中证1000</x:v>
      </x:c>
      <x:c r="B341" s="1" t="str">
        <x:v>512100.SH</x:v>
      </x:c>
      <x:c r="C341" s="1" t="str">
        <x:v>南方中证1000ETF</x:v>
      </x:c>
      <x:c r="D341" s="7" t="d">
        <x:v>2026-06-04T00:00:00.000Z</x:v>
      </x:c>
      <x:c r="E341" s="8" t="n">
        <x:f>IF(ISNUMBER('原始字段'!C343),'原始字段'!C343,"n.a.")</x:f>
        <x:v>3727217600</x:v>
      </x:c>
      <x:c r="F341" s="8" t="n">
        <x:f>IF(ISNUMBER('原始字段'!C438),'原始字段'!C438,"n.a.")</x:f>
        <x:v>3449217600</x:v>
      </x:c>
      <x:c r="G341" s="8" t="n">
        <x:f>IF(COUNT(E341:F341)=2,F341-E341,"n.a.")</x:f>
        <x:v>-278000000</x:v>
      </x:c>
      <x:c r="H341" s="9" t="n">
        <x:f>IF(ISNUMBER('原始字段'!D438),'原始字段'!D438,"n.a.")</x:f>
        <x:v>3.3872</x:v>
      </x:c>
      <x:c r="I341" s="9" t="n">
        <x:f>IF(COUNT(G341:H341)=2,G341*H341/100000000,"n.a.")</x:f>
        <x:v>-9.416416</x:v>
      </x:c>
      <x:c r="J341" s="1" t="str">
        <x:v>日频齐全；折算事件未独立核实</x:v>
      </x:c>
    </x:row>
    <x:row r="342" ht="25" customHeight="1">
      <x:c r="A342" s="1" t="str">
        <x:v>中证1000</x:v>
      </x:c>
      <x:c r="B342" s="1" t="str">
        <x:v>516300.SH</x:v>
      </x:c>
      <x:c r="C342" s="1" t="str">
        <x:v>华泰柏瑞中证1000ETF</x:v>
      </x:c>
      <x:c r="D342" s="7" t="d">
        <x:v>2026-06-04T00:00:00.000Z</x:v>
      </x:c>
      <x:c r="E342" s="8" t="n">
        <x:f>IF(ISNUMBER('原始字段'!C357),'原始字段'!C357,"n.a.")</x:f>
        <x:v>25012600</x:v>
      </x:c>
      <x:c r="F342" s="8" t="n">
        <x:f>IF(ISNUMBER('原始字段'!C452),'原始字段'!C452,"n.a.")</x:f>
        <x:v>25012600</x:v>
      </x:c>
      <x:c r="G342" s="8" t="n">
        <x:f>IF(COUNT(E342:F342)=2,F342-E342,"n.a.")</x:f>
        <x:v>0</x:v>
      </x:c>
      <x:c r="H342" s="9" t="n">
        <x:f>IF(ISNUMBER('原始字段'!D452),'原始字段'!D452,"n.a.")</x:f>
        <x:v>3.4883</x:v>
      </x:c>
      <x:c r="I342" s="9" t="n">
        <x:f>IF(COUNT(G342:H342)=2,G342*H342/100000000,"n.a.")</x:f>
        <x:v>0</x:v>
      </x:c>
      <x:c r="J342" s="1" t="str">
        <x:v>日频齐全；折算事件未独立核实</x:v>
      </x:c>
    </x:row>
    <x:row r="343" ht="25" customHeight="1">
      <x:c r="A343" s="1" t="str">
        <x:v>中证1000</x:v>
      </x:c>
      <x:c r="B343" s="1" t="str">
        <x:v>560110.SH</x:v>
      </x:c>
      <x:c r="C343" s="1" t="str">
        <x:v>汇添富中证1000ETF</x:v>
      </x:c>
      <x:c r="D343" s="7" t="d">
        <x:v>2026-06-04T00:00:00.000Z</x:v>
      </x:c>
      <x:c r="E343" s="8" t="n">
        <x:f>IF(ISNUMBER('原始字段'!C359),'原始字段'!C359,"n.a.")</x:f>
        <x:v>154903500</x:v>
      </x:c>
      <x:c r="F343" s="8" t="n">
        <x:f>IF(ISNUMBER('原始字段'!C454),'原始字段'!C454,"n.a.")</x:f>
        <x:v>151903500</x:v>
      </x:c>
      <x:c r="G343" s="8" t="n">
        <x:f>IF(COUNT(E343:F343)=2,F343-E343,"n.a.")</x:f>
        <x:v>-3000000</x:v>
      </x:c>
      <x:c r="H343" s="9" t="n">
        <x:f>IF(ISNUMBER('原始字段'!D454),'原始字段'!D454,"n.a.")</x:f>
        <x:v>1.2524</x:v>
      </x:c>
      <x:c r="I343" s="9" t="n">
        <x:f>IF(COUNT(G343:H343)=2,G343*H343/100000000,"n.a.")</x:f>
        <x:v>-0.037572</x:v>
      </x:c>
      <x:c r="J343" s="1" t="str">
        <x:v>日频齐全；折算事件未独立核实</x:v>
      </x:c>
    </x:row>
    <x:row r="344" ht="25" customHeight="1">
      <x:c r="A344" s="1" t="str">
        <x:v>中证2000</x:v>
      </x:c>
      <x:c r="B344" s="1" t="str">
        <x:v>159535.SZ</x:v>
      </x:c>
      <x:c r="C344" s="1" t="str">
        <x:v>嘉实中证2000ETF</x:v>
      </x:c>
      <x:c r="D344" s="7" t="d">
        <x:v>2026-06-04T00:00:00.000Z</x:v>
      </x:c>
      <x:c r="E344" s="8" t="n">
        <x:f>IF(ISNUMBER('原始字段'!C300),'原始字段'!C300,"n.a.")</x:f>
        <x:v>16981088</x:v>
      </x:c>
      <x:c r="F344" s="8" t="n">
        <x:f>IF(ISNUMBER('原始字段'!C395),'原始字段'!C395,"n.a.")</x:f>
        <x:v>16981088</x:v>
      </x:c>
      <x:c r="G344" s="8" t="n">
        <x:f>IF(COUNT(E344:F344)=2,F344-E344,"n.a.")</x:f>
        <x:v>0</x:v>
      </x:c>
      <x:c r="H344" s="9" t="n">
        <x:f>IF(ISNUMBER('原始字段'!D395),'原始字段'!D395,"n.a.")</x:f>
        <x:v>1.5431</x:v>
      </x:c>
      <x:c r="I344" s="9" t="n">
        <x:f>IF(COUNT(G344:H344)=2,G344*H344/100000000,"n.a.")</x:f>
        <x:v>0</x:v>
      </x:c>
      <x:c r="J344" s="1" t="str">
        <x:v>日频齐全；折算事件未独立核实</x:v>
      </x:c>
    </x:row>
    <x:row r="345" ht="25" customHeight="1">
      <x:c r="A345" s="1" t="str">
        <x:v>中证2000</x:v>
      </x:c>
      <x:c r="B345" s="1" t="str">
        <x:v>159536.SZ</x:v>
      </x:c>
      <x:c r="C345" s="1" t="str">
        <x:v>汇添富中证2000ETF</x:v>
      </x:c>
      <x:c r="D345" s="7" t="d">
        <x:v>2026-06-04T00:00:00.000Z</x:v>
      </x:c>
      <x:c r="E345" s="8" t="n">
        <x:f>IF(ISNUMBER('原始字段'!C301),'原始字段'!C301,"n.a.")</x:f>
        <x:v>41261589</x:v>
      </x:c>
      <x:c r="F345" s="8" t="n">
        <x:f>IF(ISNUMBER('原始字段'!C396),'原始字段'!C396,"n.a.")</x:f>
        <x:v>41261589</x:v>
      </x:c>
      <x:c r="G345" s="8" t="n">
        <x:f>IF(COUNT(E345:F345)=2,F345-E345,"n.a.")</x:f>
        <x:v>0</x:v>
      </x:c>
      <x:c r="H345" s="9" t="n">
        <x:f>IF(ISNUMBER('原始字段'!D396),'原始字段'!D396,"n.a.")</x:f>
        <x:v>1.5087</x:v>
      </x:c>
      <x:c r="I345" s="9" t="n">
        <x:f>IF(COUNT(G345:H345)=2,G345*H345/100000000,"n.a.")</x:f>
        <x:v>0</x:v>
      </x:c>
      <x:c r="J345" s="1" t="str">
        <x:v>日频齐全；折算事件未独立核实</x:v>
      </x:c>
    </x:row>
    <x:row r="346" ht="25" customHeight="1">
      <x:c r="A346" s="1" t="str">
        <x:v>中证2000</x:v>
      </x:c>
      <x:c r="B346" s="1" t="str">
        <x:v>159531.SZ</x:v>
      </x:c>
      <x:c r="C346" s="1" t="str">
        <x:v>南方中证2000ETF</x:v>
      </x:c>
      <x:c r="D346" s="7" t="d">
        <x:v>2026-06-04T00:00:00.000Z</x:v>
      </x:c>
      <x:c r="E346" s="8" t="n">
        <x:f>IF(ISNUMBER('原始字段'!C297),'原始字段'!C297,"n.a.")</x:f>
        <x:v>576608406</x:v>
      </x:c>
      <x:c r="F346" s="8" t="n">
        <x:f>IF(ISNUMBER('原始字段'!C392),'原始字段'!C392,"n.a.")</x:f>
        <x:v>576608406</x:v>
      </x:c>
      <x:c r="G346" s="8" t="n">
        <x:f>IF(COUNT(E346:F346)=2,F346-E346,"n.a.")</x:f>
        <x:v>0</x:v>
      </x:c>
      <x:c r="H346" s="9" t="n">
        <x:f>IF(ISNUMBER('原始字段'!D392),'原始字段'!D392,"n.a.")</x:f>
        <x:v>1.5347</x:v>
      </x:c>
      <x:c r="I346" s="9" t="n">
        <x:f>IF(COUNT(G346:H346)=2,G346*H346/100000000,"n.a.")</x:f>
        <x:v>0</x:v>
      </x:c>
      <x:c r="J346" s="1" t="str">
        <x:v>日频齐全；折算事件未独立核实</x:v>
      </x:c>
    </x:row>
    <x:row r="347" ht="25" customHeight="1">
      <x:c r="A347" s="1" t="str">
        <x:v>中证2000</x:v>
      </x:c>
      <x:c r="B347" s="1" t="str">
        <x:v>159532.SZ</x:v>
      </x:c>
      <x:c r="C347" s="1" t="str">
        <x:v>易方达中证2000ETF</x:v>
      </x:c>
      <x:c r="D347" s="7" t="d">
        <x:v>2026-06-04T00:00:00.000Z</x:v>
      </x:c>
      <x:c r="E347" s="8" t="n">
        <x:f>IF(ISNUMBER('原始字段'!C298),'原始字段'!C298,"n.a.")</x:f>
        <x:v>115564791</x:v>
      </x:c>
      <x:c r="F347" s="8" t="n">
        <x:f>IF(ISNUMBER('原始字段'!C393),'原始字段'!C393,"n.a.")</x:f>
        <x:v>115564791</x:v>
      </x:c>
      <x:c r="G347" s="8" t="n">
        <x:f>IF(COUNT(E347:F347)=2,F347-E347,"n.a.")</x:f>
        <x:v>0</x:v>
      </x:c>
      <x:c r="H347" s="9" t="n">
        <x:f>IF(ISNUMBER('原始字段'!D393),'原始字段'!D393,"n.a.")</x:f>
        <x:v>1.7697</x:v>
      </x:c>
      <x:c r="I347" s="9" t="n">
        <x:f>IF(COUNT(G347:H347)=2,G347*H347/100000000,"n.a.")</x:f>
        <x:v>0</x:v>
      </x:c>
      <x:c r="J347" s="1" t="str">
        <x:v>日频齐全；折算事件未独立核实</x:v>
      </x:c>
    </x:row>
    <x:row r="348" ht="25" customHeight="1">
      <x:c r="A348" s="1" t="str">
        <x:v>中证2000</x:v>
      </x:c>
      <x:c r="B348" s="1" t="str">
        <x:v>159533.SZ</x:v>
      </x:c>
      <x:c r="C348" s="1" t="str">
        <x:v>博时中证2000ETF</x:v>
      </x:c>
      <x:c r="D348" s="7" t="d">
        <x:v>2026-06-04T00:00:00.000Z</x:v>
      </x:c>
      <x:c r="E348" s="8" t="n">
        <x:f>IF(ISNUMBER('原始字段'!C299),'原始字段'!C299,"n.a.")</x:f>
        <x:v>10458785</x:v>
      </x:c>
      <x:c r="F348" s="8" t="n">
        <x:f>IF(ISNUMBER('原始字段'!C394),'原始字段'!C394,"n.a.")</x:f>
        <x:v>10458785</x:v>
      </x:c>
      <x:c r="G348" s="8" t="n">
        <x:f>IF(COUNT(E348:F348)=2,F348-E348,"n.a.")</x:f>
        <x:v>0</x:v>
      </x:c>
      <x:c r="H348" s="9" t="n">
        <x:f>IF(ISNUMBER('原始字段'!D394),'原始字段'!D394,"n.a.")</x:f>
        <x:v>2.0991</x:v>
      </x:c>
      <x:c r="I348" s="9" t="n">
        <x:f>IF(COUNT(G348:H348)=2,G348*H348/100000000,"n.a.")</x:f>
        <x:v>0</x:v>
      </x:c>
      <x:c r="J348" s="1" t="str">
        <x:v>日频齐全；折算事件未独立核实</x:v>
      </x:c>
    </x:row>
    <x:row r="349" ht="25" customHeight="1">
      <x:c r="A349" s="1" t="str">
        <x:v>中证2000</x:v>
      </x:c>
      <x:c r="B349" s="1" t="str">
        <x:v>561370.SH</x:v>
      </x:c>
      <x:c r="C349" s="1" t="str">
        <x:v>国泰中证2000ETF</x:v>
      </x:c>
      <x:c r="D349" s="7" t="d">
        <x:v>2026-06-04T00:00:00.000Z</x:v>
      </x:c>
      <x:c r="E349" s="8" t="n">
        <x:f>IF(ISNUMBER('原始字段'!C362),'原始字段'!C362,"n.a.")</x:f>
        <x:v>22356000</x:v>
      </x:c>
      <x:c r="F349" s="8" t="n">
        <x:f>IF(ISNUMBER('原始字段'!C457),'原始字段'!C457,"n.a.")</x:f>
        <x:v>22356000</x:v>
      </x:c>
      <x:c r="G349" s="8" t="n">
        <x:f>IF(COUNT(E349:F349)=2,F349-E349,"n.a.")</x:f>
        <x:v>0</x:v>
      </x:c>
      <x:c r="H349" s="9" t="n">
        <x:f>IF(ISNUMBER('原始字段'!D457),'原始字段'!D457,"n.a.")</x:f>
        <x:v>1.5229</x:v>
      </x:c>
      <x:c r="I349" s="9" t="n">
        <x:f>IF(COUNT(G349:H349)=2,G349*H349/100000000,"n.a.")</x:f>
        <x:v>0</x:v>
      </x:c>
      <x:c r="J349" s="1" t="str">
        <x:v>日频齐全；折算事件未独立核实</x:v>
      </x:c>
    </x:row>
    <x:row r="350" ht="25" customHeight="1">
      <x:c r="A350" s="1" t="str">
        <x:v>中证2000</x:v>
      </x:c>
      <x:c r="B350" s="1" t="str">
        <x:v>563300.SH</x:v>
      </x:c>
      <x:c r="C350" s="1" t="str">
        <x:v>华泰柏瑞中证2000ETF</x:v>
      </x:c>
      <x:c r="D350" s="7" t="d">
        <x:v>2026-06-04T00:00:00.000Z</x:v>
      </x:c>
      <x:c r="E350" s="8" t="n">
        <x:f>IF(ISNUMBER('原始字段'!C366),'原始字段'!C366,"n.a.")</x:f>
        <x:v>2423674000</x:v>
      </x:c>
      <x:c r="F350" s="8" t="n">
        <x:f>IF(ISNUMBER('原始字段'!C461),'原始字段'!C461,"n.a.")</x:f>
        <x:v>2251174000</x:v>
      </x:c>
      <x:c r="G350" s="8" t="n">
        <x:f>IF(COUNT(E350:F350)=2,F350-E350,"n.a.")</x:f>
        <x:v>-172500000</x:v>
      </x:c>
      <x:c r="H350" s="9" t="n">
        <x:f>IF(ISNUMBER('原始字段'!D461),'原始字段'!D461,"n.a.")</x:f>
        <x:v>1.5603</x:v>
      </x:c>
      <x:c r="I350" s="9" t="n">
        <x:f>IF(COUNT(G350:H350)=2,G350*H350/100000000,"n.a.")</x:f>
        <x:v>-2.6915175</x:v>
      </x:c>
      <x:c r="J350" s="1" t="str">
        <x:v>日频齐全；折算事件未独立核实</x:v>
      </x:c>
    </x:row>
    <x:row r="351" ht="25" customHeight="1">
      <x:c r="A351" s="1" t="str">
        <x:v>中证2000</x:v>
      </x:c>
      <x:c r="B351" s="1" t="str">
        <x:v>562660.SH</x:v>
      </x:c>
      <x:c r="C351" s="1" t="str">
        <x:v>华夏中证2000ETF</x:v>
      </x:c>
      <x:c r="D351" s="7" t="d">
        <x:v>2026-06-04T00:00:00.000Z</x:v>
      </x:c>
      <x:c r="E351" s="8" t="n">
        <x:f>IF(ISNUMBER('原始字段'!C364),'原始字段'!C364,"n.a.")</x:f>
        <x:v>256874000</x:v>
      </x:c>
      <x:c r="F351" s="8" t="n">
        <x:f>IF(ISNUMBER('原始字段'!C459),'原始字段'!C459,"n.a.")</x:f>
        <x:v>252874000</x:v>
      </x:c>
      <x:c r="G351" s="8" t="n">
        <x:f>IF(COUNT(E351:F351)=2,F351-E351,"n.a.")</x:f>
        <x:v>-4000000</x:v>
      </x:c>
      <x:c r="H351" s="9" t="n">
        <x:f>IF(ISNUMBER('原始字段'!D459),'原始字段'!D459,"n.a.")</x:f>
        <x:v>1.9357</x:v>
      </x:c>
      <x:c r="I351" s="9" t="n">
        <x:f>IF(COUNT(G351:H351)=2,G351*H351/100000000,"n.a.")</x:f>
        <x:v>-0.077428</x:v>
      </x:c>
      <x:c r="J351" s="1" t="str">
        <x:v>日频齐全；折算事件未独立核实</x:v>
      </x:c>
    </x:row>
    <x:row r="352" ht="25" customHeight="1">
      <x:c r="A352" s="1" t="str">
        <x:v>中证2000</x:v>
      </x:c>
      <x:c r="B352" s="1" t="str">
        <x:v>563200.SH</x:v>
      </x:c>
      <x:c r="C352" s="1" t="str">
        <x:v>富国中证2000ETF</x:v>
      </x:c>
      <x:c r="D352" s="7" t="d">
        <x:v>2026-06-04T00:00:00.000Z</x:v>
      </x:c>
      <x:c r="E352" s="8" t="n">
        <x:f>IF(ISNUMBER('原始字段'!C365),'原始字段'!C365,"n.a.")</x:f>
        <x:v>27458800</x:v>
      </x:c>
      <x:c r="F352" s="8" t="n">
        <x:f>IF(ISNUMBER('原始字段'!C460),'原始字段'!C460,"n.a.")</x:f>
        <x:v>27458800</x:v>
      </x:c>
      <x:c r="G352" s="8" t="n">
        <x:f>IF(COUNT(E352:F352)=2,F352-E352,"n.a.")</x:f>
        <x:v>0</x:v>
      </x:c>
      <x:c r="H352" s="9" t="n">
        <x:f>IF(ISNUMBER('原始字段'!D460),'原始字段'!D460,"n.a.")</x:f>
        <x:v>1.6529</x:v>
      </x:c>
      <x:c r="I352" s="9" t="n">
        <x:f>IF(COUNT(G352:H352)=2,G352*H352/100000000,"n.a.")</x:f>
        <x:v>0</x:v>
      </x:c>
      <x:c r="J352" s="1" t="str">
        <x:v>日频齐全；折算事件未独立核实</x:v>
      </x:c>
    </x:row>
    <x:row r="353" ht="25" customHeight="1">
      <x:c r="A353" s="1" t="str">
        <x:v>中证2000</x:v>
      </x:c>
      <x:c r="B353" s="1" t="str">
        <x:v>560220.SH</x:v>
      </x:c>
      <x:c r="C353" s="1" t="str">
        <x:v>广发中证2000ETF</x:v>
      </x:c>
      <x:c r="D353" s="7" t="d">
        <x:v>2026-06-04T00:00:00.000Z</x:v>
      </x:c>
      <x:c r="E353" s="8" t="n">
        <x:f>IF(ISNUMBER('原始字段'!C360),'原始字段'!C360,"n.a.")</x:f>
        <x:v>45717000</x:v>
      </x:c>
      <x:c r="F353" s="8" t="n">
        <x:f>IF(ISNUMBER('原始字段'!C455),'原始字段'!C455,"n.a.")</x:f>
        <x:v>45717000</x:v>
      </x:c>
      <x:c r="G353" s="8" t="n">
        <x:f>IF(COUNT(E353:F353)=2,F353-E353,"n.a.")</x:f>
        <x:v>0</x:v>
      </x:c>
      <x:c r="H353" s="9" t="n">
        <x:f>IF(ISNUMBER('原始字段'!D455),'原始字段'!D455,"n.a.")</x:f>
        <x:v>1.5432</x:v>
      </x:c>
      <x:c r="I353" s="9" t="n">
        <x:f>IF(COUNT(G353:H353)=2,G353*H353/100000000,"n.a.")</x:f>
        <x:v>0</x:v>
      </x:c>
      <x:c r="J353" s="1" t="str">
        <x:v>日频齐全；折算事件未独立核实</x:v>
      </x:c>
    </x:row>
    <x:row r="354" ht="25" customHeight="1">
      <x:c r="A354" s="1" t="str">
        <x:v>创业板指</x:v>
      </x:c>
      <x:c r="B354" s="1" t="str">
        <x:v>159810.SZ</x:v>
      </x:c>
      <x:c r="C354" s="1" t="str">
        <x:v>浦银创业板ETF</x:v>
      </x:c>
      <x:c r="D354" s="7" t="d">
        <x:v>2026-06-04T00:00:00.000Z</x:v>
      </x:c>
      <x:c r="E354" s="8" t="n">
        <x:f>IF(ISNUMBER('原始字段'!C306),'原始字段'!C306,"n.a.")</x:f>
        <x:v>46475458</x:v>
      </x:c>
      <x:c r="F354" s="8" t="n">
        <x:f>IF(ISNUMBER('原始字段'!C401),'原始字段'!C401,"n.a.")</x:f>
        <x:v>46475458</x:v>
      </x:c>
      <x:c r="G354" s="8" t="n">
        <x:f>IF(COUNT(E354:F354)=2,F354-E354,"n.a.")</x:f>
        <x:v>0</x:v>
      </x:c>
      <x:c r="H354" s="9" t="n">
        <x:f>IF(ISNUMBER('原始字段'!D401),'原始字段'!D401,"n.a.")</x:f>
        <x:v>1.6481</x:v>
      </x:c>
      <x:c r="I354" s="9" t="n">
        <x:f>IF(COUNT(G354:H354)=2,G354*H354/100000000,"n.a.")</x:f>
        <x:v>0</x:v>
      </x:c>
      <x:c r="J354" s="1" t="str">
        <x:v>日频齐全；折算事件未独立核实</x:v>
      </x:c>
    </x:row>
    <x:row r="355" ht="25" customHeight="1">
      <x:c r="A355" s="1" t="str">
        <x:v>创业板指</x:v>
      </x:c>
      <x:c r="B355" s="1" t="str">
        <x:v>159808.SZ</x:v>
      </x:c>
      <x:c r="C355" s="1" t="str">
        <x:v>融通创业板ETF</x:v>
      </x:c>
      <x:c r="D355" s="7" t="d">
        <x:v>2026-06-04T00:00:00.000Z</x:v>
      </x:c>
      <x:c r="E355" s="8" t="n">
        <x:f>IF(ISNUMBER('原始字段'!C305),'原始字段'!C305,"n.a.")</x:f>
        <x:v>49484790</x:v>
      </x:c>
      <x:c r="F355" s="8" t="n">
        <x:f>IF(ISNUMBER('原始字段'!C400),'原始字段'!C400,"n.a.")</x:f>
        <x:v>49484790</x:v>
      </x:c>
      <x:c r="G355" s="8" t="n">
        <x:f>IF(COUNT(E355:F355)=2,F355-E355,"n.a.")</x:f>
        <x:v>0</x:v>
      </x:c>
      <x:c r="H355" s="9" t="n">
        <x:f>IF(ISNUMBER('原始字段'!D400),'原始字段'!D400,"n.a.")</x:f>
        <x:v>1.5796</x:v>
      </x:c>
      <x:c r="I355" s="9" t="n">
        <x:f>IF(COUNT(G355:H355)=2,G355*H355/100000000,"n.a.")</x:f>
        <x:v>0</x:v>
      </x:c>
      <x:c r="J355" s="1" t="str">
        <x:v>日频齐全；折算事件未独立核实</x:v>
      </x:c>
    </x:row>
    <x:row r="356" ht="25" customHeight="1">
      <x:c r="A356" s="1" t="str">
        <x:v>创业板指</x:v>
      </x:c>
      <x:c r="B356" s="1" t="str">
        <x:v>159964.SZ</x:v>
      </x:c>
      <x:c r="C356" s="1" t="str">
        <x:v>平安创业板ETF</x:v>
      </x:c>
      <x:c r="D356" s="7" t="d">
        <x:v>2026-06-04T00:00:00.000Z</x:v>
      </x:c>
      <x:c r="E356" s="8" t="n">
        <x:f>IF(ISNUMBER('原始字段'!C321),'原始字段'!C321,"n.a.")</x:f>
        <x:v>187481881</x:v>
      </x:c>
      <x:c r="F356" s="8" t="n">
        <x:f>IF(ISNUMBER('原始字段'!C416),'原始字段'!C416,"n.a.")</x:f>
        <x:v>187481881</x:v>
      </x:c>
      <x:c r="G356" s="8" t="n">
        <x:f>IF(COUNT(E356:F356)=2,F356-E356,"n.a.")</x:f>
        <x:v>0</x:v>
      </x:c>
      <x:c r="H356" s="9" t="n">
        <x:f>IF(ISNUMBER('原始字段'!D416),'原始字段'!D416,"n.a.")</x:f>
        <x:v>2.6721</x:v>
      </x:c>
      <x:c r="I356" s="9" t="n">
        <x:f>IF(COUNT(G356:H356)=2,G356*H356/100000000,"n.a.")</x:f>
        <x:v>0</x:v>
      </x:c>
      <x:c r="J356" s="1" t="str">
        <x:v>日频齐全；折算事件未独立核实</x:v>
      </x:c>
    </x:row>
    <x:row r="357" ht="25" customHeight="1">
      <x:c r="A357" s="1" t="str">
        <x:v>创业板指</x:v>
      </x:c>
      <x:c r="B357" s="1" t="str">
        <x:v>159915.SZ</x:v>
      </x:c>
      <x:c r="C357" s="1" t="str">
        <x:v>易方达创业板ETF</x:v>
      </x:c>
      <x:c r="D357" s="7" t="d">
        <x:v>2026-06-04T00:00:00.000Z</x:v>
      </x:c>
      <x:c r="E357" s="8" t="n">
        <x:f>IF(ISNUMBER('原始字段'!C311),'原始字段'!C311,"n.a.")</x:f>
        <x:v>10071454936</x:v>
      </x:c>
      <x:c r="F357" s="8" t="n">
        <x:f>IF(ISNUMBER('原始字段'!C406),'原始字段'!C406,"n.a.")</x:f>
        <x:v>10331454936</x:v>
      </x:c>
      <x:c r="G357" s="8" t="n">
        <x:f>IF(COUNT(E357:F357)=2,F357-E357,"n.a.")</x:f>
        <x:v>260000000</x:v>
      </x:c>
      <x:c r="H357" s="9" t="n">
        <x:f>IF(ISNUMBER('原始字段'!D406),'原始字段'!D406,"n.a.")</x:f>
        <x:v>4.1046</x:v>
      </x:c>
      <x:c r="I357" s="9" t="n">
        <x:f>IF(COUNT(G357:H357)=2,G357*H357/100000000,"n.a.")</x:f>
        <x:v>10.671959999999999</x:v>
      </x:c>
      <x:c r="J357" s="1" t="str">
        <x:v>日频齐全；折算事件未独立核实</x:v>
      </x:c>
    </x:row>
    <x:row r="358" ht="25" customHeight="1">
      <x:c r="A358" s="1" t="str">
        <x:v>创业板指</x:v>
      </x:c>
      <x:c r="B358" s="1" t="str">
        <x:v>159971.SZ</x:v>
      </x:c>
      <x:c r="C358" s="1" t="str">
        <x:v>富国创业板ETF</x:v>
      </x:c>
      <x:c r="D358" s="7" t="d">
        <x:v>2026-06-04T00:00:00.000Z</x:v>
      </x:c>
      <x:c r="E358" s="8" t="n">
        <x:f>IF(ISNUMBER('原始字段'!C323),'原始字段'!C323,"n.a.")</x:f>
        <x:v>1290020288</x:v>
      </x:c>
      <x:c r="F358" s="8" t="n">
        <x:f>IF(ISNUMBER('原始字段'!C418),'原始字段'!C418,"n.a.")</x:f>
        <x:v>1282020288</x:v>
      </x:c>
      <x:c r="G358" s="8" t="n">
        <x:f>IF(COUNT(E358:F358)=2,F358-E358,"n.a.")</x:f>
        <x:v>-8000000</x:v>
      </x:c>
      <x:c r="H358" s="9" t="n">
        <x:f>IF(ISNUMBER('原始字段'!D418),'原始字段'!D418,"n.a.")</x:f>
        <x:v>1.4263</x:v>
      </x:c>
      <x:c r="I358" s="9" t="n">
        <x:f>IF(COUNT(G358:H358)=2,G358*H358/100000000,"n.a.")</x:f>
        <x:v>-0.114104</x:v>
      </x:c>
      <x:c r="J358" s="1" t="str">
        <x:v>日频齐全；折算事件未独立核实</x:v>
      </x:c>
    </x:row>
    <x:row r="359" ht="25" customHeight="1">
      <x:c r="A359" s="1" t="str">
        <x:v>创业板指</x:v>
      </x:c>
      <x:c r="B359" s="1" t="str">
        <x:v>159957.SZ</x:v>
      </x:c>
      <x:c r="C359" s="1" t="str">
        <x:v>华夏创业板ETF</x:v>
      </x:c>
      <x:c r="D359" s="7" t="d">
        <x:v>2026-06-04T00:00:00.000Z</x:v>
      </x:c>
      <x:c r="E359" s="8" t="n">
        <x:f>IF(ISNUMBER('原始字段'!C319),'原始字段'!C319,"n.a.")</x:f>
        <x:v>763784560</x:v>
      </x:c>
      <x:c r="F359" s="8" t="n">
        <x:f>IF(ISNUMBER('原始字段'!C414),'原始字段'!C414,"n.a.")</x:f>
        <x:v>760784560</x:v>
      </x:c>
      <x:c r="G359" s="8" t="n">
        <x:f>IF(COUNT(E359:F359)=2,F359-E359,"n.a.")</x:f>
        <x:v>-3000000</x:v>
      </x:c>
      <x:c r="H359" s="9" t="n">
        <x:f>IF(ISNUMBER('原始字段'!D414),'原始字段'!D414,"n.a.")</x:f>
        <x:v>2.6913</x:v>
      </x:c>
      <x:c r="I359" s="9" t="n">
        <x:f>IF(COUNT(G359:H359)=2,G359*H359/100000000,"n.a.")</x:f>
        <x:v>-0.080739</x:v>
      </x:c>
      <x:c r="J359" s="1" t="str">
        <x:v>日频齐全；折算事件未独立核实</x:v>
      </x:c>
    </x:row>
    <x:row r="360" ht="25" customHeight="1">
      <x:c r="A360" s="1" t="str">
        <x:v>创业板指</x:v>
      </x:c>
      <x:c r="B360" s="1" t="str">
        <x:v>159958.SZ</x:v>
      </x:c>
      <x:c r="C360" s="1" t="str">
        <x:v>工银创业板ETF</x:v>
      </x:c>
      <x:c r="D360" s="7" t="d">
        <x:v>2026-06-04T00:00:00.000Z</x:v>
      </x:c>
      <x:c r="E360" s="8" t="n">
        <x:f>IF(ISNUMBER('原始字段'!C320),'原始字段'!C320,"n.a.")</x:f>
        <x:v>218211448</x:v>
      </x:c>
      <x:c r="F360" s="8" t="n">
        <x:f>IF(ISNUMBER('原始字段'!C415),'原始字段'!C415,"n.a.")</x:f>
        <x:v>214711448</x:v>
      </x:c>
      <x:c r="G360" s="8" t="n">
        <x:f>IF(COUNT(E360:F360)=2,F360-E360,"n.a.")</x:f>
        <x:v>-3500000</x:v>
      </x:c>
      <x:c r="H360" s="9" t="n">
        <x:f>IF(ISNUMBER('原始字段'!D415),'原始字段'!D415,"n.a.")</x:f>
        <x:v>2.483</x:v>
      </x:c>
      <x:c r="I360" s="9" t="n">
        <x:f>IF(COUNT(G360:H360)=2,G360*H360/100000000,"n.a.")</x:f>
        <x:v>-0.086905</x:v>
      </x:c>
      <x:c r="J360" s="1" t="str">
        <x:v>日频齐全；折算事件未独立核实</x:v>
      </x:c>
    </x:row>
    <x:row r="361" ht="25" customHeight="1">
      <x:c r="A361" s="1" t="str">
        <x:v>创业板指</x:v>
      </x:c>
      <x:c r="B361" s="1" t="str">
        <x:v>159977.SZ</x:v>
      </x:c>
      <x:c r="C361" s="1" t="str">
        <x:v>天弘创业板ETF</x:v>
      </x:c>
      <x:c r="D361" s="7" t="d">
        <x:v>2026-06-04T00:00:00.000Z</x:v>
      </x:c>
      <x:c r="E361" s="8" t="n">
        <x:f>IF(ISNUMBER('原始字段'!C324),'原始字段'!C324,"n.a.")</x:f>
        <x:v>2903872820</x:v>
      </x:c>
      <x:c r="F361" s="8" t="n">
        <x:f>IF(ISNUMBER('原始字段'!C419),'原始字段'!C419,"n.a.")</x:f>
        <x:v>2863872820</x:v>
      </x:c>
      <x:c r="G361" s="8" t="n">
        <x:f>IF(COUNT(E361:F361)=2,F361-E361,"n.a.")</x:f>
        <x:v>-40000000</x:v>
      </x:c>
      <x:c r="H361" s="9" t="n">
        <x:f>IF(ISNUMBER('原始字段'!D419),'原始字段'!D419,"n.a.")</x:f>
        <x:v>2.1346</x:v>
      </x:c>
      <x:c r="I361" s="9" t="n">
        <x:f>IF(COUNT(G361:H361)=2,G361*H361/100000000,"n.a.")</x:f>
        <x:v>-0.85384</x:v>
      </x:c>
      <x:c r="J361" s="1" t="str">
        <x:v>日频齐全；折算事件未独立核实</x:v>
      </x:c>
    </x:row>
    <x:row r="362" ht="25" customHeight="1">
      <x:c r="A362" s="1" t="str">
        <x:v>创业板指</x:v>
      </x:c>
      <x:c r="B362" s="1" t="str">
        <x:v>159821.SZ</x:v>
      </x:c>
      <x:c r="C362" s="1" t="str">
        <x:v>中银证券创业板ETF</x:v>
      </x:c>
      <x:c r="D362" s="7" t="d">
        <x:v>2026-06-04T00:00:00.000Z</x:v>
      </x:c>
      <x:c r="E362" s="8" t="n">
        <x:f>IF(ISNUMBER('原始字段'!C308),'原始字段'!C308,"n.a.")</x:f>
        <x:v>55520000</x:v>
      </x:c>
      <x:c r="F362" s="8" t="n">
        <x:f>IF(ISNUMBER('原始字段'!C403),'原始字段'!C403,"n.a.")</x:f>
        <x:v>52920000</x:v>
      </x:c>
      <x:c r="G362" s="8" t="n">
        <x:f>IF(COUNT(E362:F362)=2,F362-E362,"n.a.")</x:f>
        <x:v>-2600000</x:v>
      </x:c>
      <x:c r="H362" s="9" t="n">
        <x:f>IF(ISNUMBER('原始字段'!D403),'原始字段'!D403,"n.a.")</x:f>
        <x:v>1.5404</x:v>
      </x:c>
      <x:c r="I362" s="9" t="n">
        <x:f>IF(COUNT(G362:H362)=2,G362*H362/100000000,"n.a.")</x:f>
        <x:v>-0.0400504</x:v>
      </x:c>
      <x:c r="J362" s="1" t="str">
        <x:v>日频齐全；折算事件未独立核实</x:v>
      </x:c>
    </x:row>
    <x:row r="363" ht="25" customHeight="1">
      <x:c r="A363" s="1" t="str">
        <x:v>创业板指</x:v>
      </x:c>
      <x:c r="B363" s="1" t="str">
        <x:v>159956.SZ</x:v>
      </x:c>
      <x:c r="C363" s="1" t="str">
        <x:v>建信创业板ETF</x:v>
      </x:c>
      <x:c r="D363" s="7" t="d">
        <x:v>2026-06-04T00:00:00.000Z</x:v>
      </x:c>
      <x:c r="E363" s="8" t="n">
        <x:f>IF(ISNUMBER('原始字段'!C318),'原始字段'!C318,"n.a.")</x:f>
        <x:v>44978674</x:v>
      </x:c>
      <x:c r="F363" s="8" t="n">
        <x:f>IF(ISNUMBER('原始字段'!C413),'原始字段'!C413,"n.a.")</x:f>
        <x:v>44978674</x:v>
      </x:c>
      <x:c r="G363" s="8" t="n">
        <x:f>IF(COUNT(E363:F363)=2,F363-E363,"n.a.")</x:f>
        <x:v>0</x:v>
      </x:c>
      <x:c r="H363" s="9" t="n">
        <x:f>IF(ISNUMBER('原始字段'!D413),'原始字段'!D413,"n.a.")</x:f>
        <x:v>2.5993</x:v>
      </x:c>
      <x:c r="I363" s="9" t="n">
        <x:f>IF(COUNT(G363:H363)=2,G363*H363/100000000,"n.a.")</x:f>
        <x:v>0</x:v>
      </x:c>
      <x:c r="J363" s="1" t="str">
        <x:v>日频齐全；折算事件未独立核实</x:v>
      </x:c>
    </x:row>
    <x:row r="364" ht="25" customHeight="1">
      <x:c r="A364" s="1" t="str">
        <x:v>创业板指</x:v>
      </x:c>
      <x:c r="B364" s="1" t="str">
        <x:v>159908.SZ</x:v>
      </x:c>
      <x:c r="C364" s="1" t="str">
        <x:v>博时创业板ETF</x:v>
      </x:c>
      <x:c r="D364" s="7" t="d">
        <x:v>2026-06-04T00:00:00.000Z</x:v>
      </x:c>
      <x:c r="E364" s="8" t="n">
        <x:f>IF(ISNUMBER('原始字段'!C310),'原始字段'!C310,"n.a.")</x:f>
        <x:v>315229029</x:v>
      </x:c>
      <x:c r="F364" s="8" t="n">
        <x:f>IF(ISNUMBER('原始字段'!C405),'原始字段'!C405,"n.a.")</x:f>
        <x:v>315229029</x:v>
      </x:c>
      <x:c r="G364" s="8" t="n">
        <x:f>IF(COUNT(E364:F364)=2,F364-E364,"n.a.")</x:f>
        <x:v>0</x:v>
      </x:c>
      <x:c r="H364" s="9" t="n">
        <x:f>IF(ISNUMBER('原始字段'!D405),'原始字段'!D405,"n.a.")</x:f>
        <x:v>3.8125</x:v>
      </x:c>
      <x:c r="I364" s="9" t="n">
        <x:f>IF(COUNT(G364:H364)=2,G364*H364/100000000,"n.a.")</x:f>
        <x:v>0</x:v>
      </x:c>
      <x:c r="J364" s="1" t="str">
        <x:v>日频齐全；折算事件未独立核实</x:v>
      </x:c>
    </x:row>
    <x:row r="365" ht="25" customHeight="1">
      <x:c r="A365" s="1" t="str">
        <x:v>创业板指</x:v>
      </x:c>
      <x:c r="B365" s="1" t="str">
        <x:v>159952.SZ</x:v>
      </x:c>
      <x:c r="C365" s="1" t="str">
        <x:v>广发创业板ETF</x:v>
      </x:c>
      <x:c r="D365" s="7" t="d">
        <x:v>2026-06-04T00:00:00.000Z</x:v>
      </x:c>
      <x:c r="E365" s="8" t="n">
        <x:f>IF(ISNUMBER('原始字段'!C317),'原始字段'!C317,"n.a.")</x:f>
        <x:v>3382484929</x:v>
      </x:c>
      <x:c r="F365" s="8" t="n">
        <x:f>IF(ISNUMBER('原始字段'!C412),'原始字段'!C412,"n.a.")</x:f>
        <x:v>3390984929</x:v>
      </x:c>
      <x:c r="G365" s="8" t="n">
        <x:f>IF(COUNT(E365:F365)=2,F365-E365,"n.a.")</x:f>
        <x:v>8500000</x:v>
      </x:c>
      <x:c r="H365" s="9" t="n">
        <x:f>IF(ISNUMBER('原始字段'!D412),'原始字段'!D412,"n.a.")</x:f>
        <x:v>2.492</x:v>
      </x:c>
      <x:c r="I365" s="9" t="n">
        <x:f>IF(COUNT(G365:H365)=2,G365*H365/100000000,"n.a.")</x:f>
        <x:v>0.21182</x:v>
      </x:c>
      <x:c r="J365" s="1" t="str">
        <x:v>日频齐全；折算事件未独立核实</x:v>
      </x:c>
    </x:row>
    <x:row r="366" ht="25" customHeight="1">
      <x:c r="A366" s="1" t="str">
        <x:v>创业板指</x:v>
      </x:c>
      <x:c r="B366" s="1" t="str">
        <x:v>159247.SZ</x:v>
      </x:c>
      <x:c r="C366" s="1" t="str">
        <x:v>汇添富创业板ETF</x:v>
      </x:c>
      <x:c r="D366" s="7" t="d">
        <x:v>2026-06-04T00:00:00.000Z</x:v>
      </x:c>
      <x:c r="E366" s="8" t="n">
        <x:f>IF(ISNUMBER('原始字段'!C291),'原始字段'!C291,"n.a.")</x:f>
        <x:v>177984966</x:v>
      </x:c>
      <x:c r="F366" s="8" t="n">
        <x:f>IF(ISNUMBER('原始字段'!C386),'原始字段'!C386,"n.a.")</x:f>
        <x:v>175984966</x:v>
      </x:c>
      <x:c r="G366" s="8" t="n">
        <x:f>IF(COUNT(E366:F366)=2,F366-E366,"n.a.")</x:f>
        <x:v>-2000000</x:v>
      </x:c>
      <x:c r="H366" s="9" t="n">
        <x:f>IF(ISNUMBER('原始字段'!D386),'原始字段'!D386,"n.a.")</x:f>
        <x:v>1.2279</x:v>
      </x:c>
      <x:c r="I366" s="9" t="n">
        <x:f>IF(COUNT(G366:H366)=2,G366*H366/100000000,"n.a.")</x:f>
        <x:v>-0.024558</x:v>
      </x:c>
      <x:c r="J366" s="1" t="str">
        <x:v>日频齐全；折算事件未独立核实</x:v>
      </x:c>
    </x:row>
    <x:row r="367" ht="25" customHeight="1">
      <x:c r="A367" s="1" t="str">
        <x:v>创业板指</x:v>
      </x:c>
      <x:c r="B367" s="1" t="str">
        <x:v>159948.SZ</x:v>
      </x:c>
      <x:c r="C367" s="1" t="str">
        <x:v>南方创业板ETF</x:v>
      </x:c>
      <x:c r="D367" s="7" t="d">
        <x:v>2026-06-04T00:00:00.000Z</x:v>
      </x:c>
      <x:c r="E367" s="8" t="n">
        <x:f>IF(ISNUMBER('原始字段'!C316),'原始字段'!C316,"n.a.")</x:f>
        <x:v>1001697720</x:v>
      </x:c>
      <x:c r="F367" s="8" t="n">
        <x:f>IF(ISNUMBER('原始字段'!C411),'原始字段'!C411,"n.a.")</x:f>
        <x:v>999697720</x:v>
      </x:c>
      <x:c r="G367" s="8" t="n">
        <x:f>IF(COUNT(E367:F367)=2,F367-E367,"n.a.")</x:f>
        <x:v>-2000000</x:v>
      </x:c>
      <x:c r="H367" s="9" t="n">
        <x:f>IF(ISNUMBER('原始字段'!D411),'原始字段'!D411,"n.a.")</x:f>
        <x:v>4.5324</x:v>
      </x:c>
      <x:c r="I367" s="9" t="n">
        <x:f>IF(COUNT(G367:H367)=2,G367*H367/100000000,"n.a.")</x:f>
        <x:v>-0.090648</x:v>
      </x:c>
      <x:c r="J367" s="1" t="str">
        <x:v>日频齐全；折算事件未独立核实</x:v>
      </x:c>
    </x:row>
    <x:row r="368" ht="25" customHeight="1">
      <x:c r="A368" s="1" t="str">
        <x:v>创业板指</x:v>
      </x:c>
      <x:c r="B368" s="1" t="str">
        <x:v>159205.SZ</x:v>
      </x:c>
      <x:c r="C368" s="1" t="str">
        <x:v>东财创业板ETF</x:v>
      </x:c>
      <x:c r="D368" s="7" t="d">
        <x:v>2026-06-04T00:00:00.000Z</x:v>
      </x:c>
      <x:c r="E368" s="8" t="n">
        <x:f>IF(ISNUMBER('原始字段'!C290),'原始字段'!C290,"n.a.")</x:f>
        <x:v>285056064</x:v>
      </x:c>
      <x:c r="F368" s="8" t="n">
        <x:f>IF(ISNUMBER('原始字段'!C385),'原始字段'!C385,"n.a.")</x:f>
        <x:v>293056064</x:v>
      </x:c>
      <x:c r="G368" s="8" t="n">
        <x:f>IF(COUNT(E368:F368)=2,F368-E368,"n.a.")</x:f>
        <x:v>8000000</x:v>
      </x:c>
      <x:c r="H368" s="9" t="n">
        <x:f>IF(ISNUMBER('原始字段'!D385),'原始字段'!D385,"n.a.")</x:f>
        <x:v>2.0039</x:v>
      </x:c>
      <x:c r="I368" s="9" t="n">
        <x:f>IF(COUNT(G368:H368)=2,G368*H368/100000000,"n.a.")</x:f>
        <x:v>0.16031199999999998</x:v>
      </x:c>
      <x:c r="J368" s="1" t="str">
        <x:v>日频齐全；折算事件未独立核实</x:v>
      </x:c>
    </x:row>
    <x:row r="369" ht="25" customHeight="1">
      <x:c r="A369" s="1" t="str">
        <x:v>科创50</x:v>
      </x:c>
      <x:c r="B369" s="1" t="str">
        <x:v>588940.SH</x:v>
      </x:c>
      <x:c r="C369" s="1" t="str">
        <x:v>富国上证科创板50成份ETF</x:v>
      </x:c>
      <x:c r="D369" s="7" t="d">
        <x:v>2026-06-04T00:00:00.000Z</x:v>
      </x:c>
      <x:c r="E369" s="8" t="n">
        <x:f>IF(ISNUMBER('原始字段'!C381),'原始字段'!C381,"n.a.")</x:f>
        <x:v>391420000</x:v>
      </x:c>
      <x:c r="F369" s="8" t="n">
        <x:f>IF(ISNUMBER('原始字段'!C476),'原始字段'!C476,"n.a.")</x:f>
        <x:v>382420000</x:v>
      </x:c>
      <x:c r="G369" s="8" t="n">
        <x:f>IF(COUNT(E369:F369)=2,F369-E369,"n.a.")</x:f>
        <x:v>-9000000</x:v>
      </x:c>
      <x:c r="H369" s="9" t="n">
        <x:f>IF(ISNUMBER('原始字段'!D476),'原始字段'!D476,"n.a.")</x:f>
        <x:v>1.7963</x:v>
      </x:c>
      <x:c r="I369" s="9" t="n">
        <x:f>IF(COUNT(G369:H369)=2,G369*H369/100000000,"n.a.")</x:f>
        <x:v>-0.161667</x:v>
      </x:c>
      <x:c r="J369" s="1" t="str">
        <x:v>日频齐全；折算事件未独立核实</x:v>
      </x:c>
    </x:row>
    <x:row r="370" ht="25" customHeight="1">
      <x:c r="A370" s="1" t="str">
        <x:v>科创50</x:v>
      </x:c>
      <x:c r="B370" s="1" t="str">
        <x:v>589150.SH</x:v>
      </x:c>
      <x:c r="C370" s="1" t="str">
        <x:v>平安上证科创板50成份ETF</x:v>
      </x:c>
      <x:c r="D370" s="7" t="d">
        <x:v>2026-06-04T00:00:00.000Z</x:v>
      </x:c>
      <x:c r="E370" s="8" t="n">
        <x:f>IF(ISNUMBER('原始字段'!C383),'原始字段'!C383,"n.a.")</x:f>
        <x:v>67437200</x:v>
      </x:c>
      <x:c r="F370" s="8" t="n">
        <x:f>IF(ISNUMBER('原始字段'!C478),'原始字段'!C478,"n.a.")</x:f>
        <x:v>69437200</x:v>
      </x:c>
      <x:c r="G370" s="8" t="n">
        <x:f>IF(COUNT(E370:F370)=2,F370-E370,"n.a.")</x:f>
        <x:v>2000000</x:v>
      </x:c>
      <x:c r="H370" s="9" t="n">
        <x:f>IF(ISNUMBER('原始字段'!D478),'原始字段'!D478,"n.a.")</x:f>
        <x:v>1.2628</x:v>
      </x:c>
      <x:c r="I370" s="9" t="n">
        <x:f>IF(COUNT(G370:H370)=2,G370*H370/100000000,"n.a.")</x:f>
        <x:v>0.025256</x:v>
      </x:c>
      <x:c r="J370" s="1" t="str">
        <x:v>日频齐全；折算事件未独立核实</x:v>
      </x:c>
    </x:row>
    <x:row r="371" ht="25" customHeight="1">
      <x:c r="A371" s="1" t="str">
        <x:v>科创50</x:v>
      </x:c>
      <x:c r="B371" s="1" t="str">
        <x:v>588150.SH</x:v>
      </x:c>
      <x:c r="C371" s="1" t="str">
        <x:v>南方上证科创板50成份ETF</x:v>
      </x:c>
      <x:c r="D371" s="7" t="d">
        <x:v>2026-06-04T00:00:00.000Z</x:v>
      </x:c>
      <x:c r="E371" s="8" t="n">
        <x:f>IF(ISNUMBER('原始字段'!C375),'原始字段'!C375,"n.a.")</x:f>
        <x:v>285932600</x:v>
      </x:c>
      <x:c r="F371" s="8" t="n">
        <x:f>IF(ISNUMBER('原始字段'!C470),'原始字段'!C470,"n.a.")</x:f>
        <x:v>282432600</x:v>
      </x:c>
      <x:c r="G371" s="8" t="n">
        <x:f>IF(COUNT(E371:F371)=2,F371-E371,"n.a.")</x:f>
        <x:v>-3500000</x:v>
      </x:c>
      <x:c r="H371" s="9" t="n">
        <x:f>IF(ISNUMBER('原始字段'!D470),'原始字段'!D470,"n.a.")</x:f>
        <x:v>1.2276</x:v>
      </x:c>
      <x:c r="I371" s="9" t="n">
        <x:f>IF(COUNT(G371:H371)=2,G371*H371/100000000,"n.a.")</x:f>
        <x:v>-0.042966</x:v>
      </x:c>
      <x:c r="J371" s="1" t="str">
        <x:v>日频齐全；折算事件未独立核实</x:v>
      </x:c>
    </x:row>
    <x:row r="372" ht="25" customHeight="1">
      <x:c r="A372" s="1" t="str">
        <x:v>科创50</x:v>
      </x:c>
      <x:c r="B372" s="1" t="str">
        <x:v>588000.SH</x:v>
      </x:c>
      <x:c r="C372" s="1" t="str">
        <x:v>华夏上证科创板50ETF</x:v>
      </x:c>
      <x:c r="D372" s="7" t="d">
        <x:v>2026-06-04T00:00:00.000Z</x:v>
      </x:c>
      <x:c r="E372" s="8" t="n">
        <x:f>IF(ISNUMBER('原始字段'!C369),'原始字段'!C369,"n.a.")</x:f>
        <x:v>33317668200</x:v>
      </x:c>
      <x:c r="F372" s="8" t="n">
        <x:f>IF(ISNUMBER('原始字段'!C464),'原始字段'!C464,"n.a.")</x:f>
        <x:v>32978668200</x:v>
      </x:c>
      <x:c r="G372" s="8" t="n">
        <x:f>IF(COUNT(E372:F372)=2,F372-E372,"n.a.")</x:f>
        <x:v>-339000000</x:v>
      </x:c>
      <x:c r="H372" s="9" t="n">
        <x:f>IF(ISNUMBER('原始字段'!D464),'原始字段'!D464,"n.a.")</x:f>
        <x:v>1.8336</x:v>
      </x:c>
      <x:c r="I372" s="9" t="n">
        <x:f>IF(COUNT(G372:H372)=2,G372*H372/100000000,"n.a.")</x:f>
        <x:v>-6.215904</x:v>
      </x:c>
      <x:c r="J372" s="1" t="str">
        <x:v>日频齐全；折算事件未独立核实</x:v>
      </x:c>
    </x:row>
    <x:row r="373" ht="25" customHeight="1">
      <x:c r="A373" s="1" t="str">
        <x:v>科创50</x:v>
      </x:c>
      <x:c r="B373" s="1" t="str">
        <x:v>589850.SH</x:v>
      </x:c>
      <x:c r="C373" s="1" t="str">
        <x:v>东财上证科创板50成份ETF</x:v>
      </x:c>
      <x:c r="D373" s="7" t="d">
        <x:v>2026-06-04T00:00:00.000Z</x:v>
      </x:c>
      <x:c r="E373" s="8" t="n">
        <x:f>IF(ISNUMBER('原始字段'!C384),'原始字段'!C384,"n.a.")</x:f>
        <x:v>370057000</x:v>
      </x:c>
      <x:c r="F373" s="8" t="n">
        <x:f>IF(ISNUMBER('原始字段'!C479),'原始字段'!C479,"n.a.")</x:f>
        <x:v>349057000</x:v>
      </x:c>
      <x:c r="G373" s="8" t="n">
        <x:f>IF(COUNT(E373:F373)=2,F373-E373,"n.a.")</x:f>
        <x:v>-21000000</x:v>
      </x:c>
      <x:c r="H373" s="9" t="n">
        <x:f>IF(ISNUMBER('原始字段'!D479),'原始字段'!D479,"n.a.")</x:f>
        <x:v>1.6694</x:v>
      </x:c>
      <x:c r="I373" s="9" t="n">
        <x:f>IF(COUNT(G373:H373)=2,G373*H373/100000000,"n.a.")</x:f>
        <x:v>-0.350574</x:v>
      </x:c>
      <x:c r="J373" s="1" t="str">
        <x:v>日频齐全；折算事件未独立核实</x:v>
      </x:c>
    </x:row>
    <x:row r="374" ht="25" customHeight="1">
      <x:c r="A374" s="1" t="str">
        <x:v>科创50</x:v>
      </x:c>
      <x:c r="B374" s="1" t="str">
        <x:v>588840.SH</x:v>
      </x:c>
      <x:c r="C374" s="1" t="str">
        <x:v>万家上证科创板50成份ETF</x:v>
      </x:c>
      <x:c r="D374" s="7" t="d">
        <x:v>2026-06-04T00:00:00.000Z</x:v>
      </x:c>
      <x:c r="E374" s="8" t="n">
        <x:f>IF(ISNUMBER('原始字段'!C379),'原始字段'!C379,"n.a.")</x:f>
        <x:v>31236000</x:v>
      </x:c>
      <x:c r="F374" s="8" t="n">
        <x:f>IF(ISNUMBER('原始字段'!C474),'原始字段'!C474,"n.a.")</x:f>
        <x:v>31236000</x:v>
      </x:c>
      <x:c r="G374" s="8" t="n">
        <x:f>IF(COUNT(E374:F374)=2,F374-E374,"n.a.")</x:f>
        <x:v>0</x:v>
      </x:c>
      <x:c r="H374" s="9" t="n">
        <x:f>IF(ISNUMBER('原始字段'!D474),'原始字段'!D474,"n.a.")</x:f>
        <x:v>1.6107</x:v>
      </x:c>
      <x:c r="I374" s="9" t="n">
        <x:f>IF(COUNT(G374:H374)=2,G374*H374/100000000,"n.a.")</x:f>
        <x:v>0</x:v>
      </x:c>
      <x:c r="J374" s="1" t="str">
        <x:v>日频齐全；折算事件未独立核实</x:v>
      </x:c>
    </x:row>
    <x:row r="375" ht="25" customHeight="1">
      <x:c r="A375" s="1" t="str">
        <x:v>科创50</x:v>
      </x:c>
      <x:c r="B375" s="1" t="str">
        <x:v>588040.SH</x:v>
      </x:c>
      <x:c r="C375" s="1" t="str">
        <x:v>鹏华上证科创板50成份ETF</x:v>
      </x:c>
      <x:c r="D375" s="7" t="d">
        <x:v>2026-06-04T00:00:00.000Z</x:v>
      </x:c>
      <x:c r="E375" s="8" t="n">
        <x:f>IF(ISNUMBER('原始字段'!C370),'原始字段'!C370,"n.a.")</x:f>
        <x:v>57889000</x:v>
      </x:c>
      <x:c r="F375" s="8" t="n">
        <x:f>IF(ISNUMBER('原始字段'!C465),'原始字段'!C465,"n.a.")</x:f>
        <x:v>57889000</x:v>
      </x:c>
      <x:c r="G375" s="8" t="n">
        <x:f>IF(COUNT(E375:F375)=2,F375-E375,"n.a.")</x:f>
        <x:v>0</x:v>
      </x:c>
      <x:c r="H375" s="9" t="n">
        <x:f>IF(ISNUMBER('原始字段'!D465),'原始字段'!D465,"n.a.")</x:f>
        <x:v>1.7731</x:v>
      </x:c>
      <x:c r="I375" s="9" t="n">
        <x:f>IF(COUNT(G375:H375)=2,G375*H375/100000000,"n.a.")</x:f>
        <x:v>0</x:v>
      </x:c>
      <x:c r="J375" s="1" t="str">
        <x:v>日频齐全；折算事件未独立核实</x:v>
      </x:c>
    </x:row>
    <x:row r="376" ht="25" customHeight="1">
      <x:c r="A376" s="1" t="str">
        <x:v>科创50</x:v>
      </x:c>
      <x:c r="B376" s="1" t="str">
        <x:v>588280.SH</x:v>
      </x:c>
      <x:c r="C376" s="1" t="str">
        <x:v>华安上证科创板50ETF</x:v>
      </x:c>
      <x:c r="D376" s="7" t="d">
        <x:v>2026-06-04T00:00:00.000Z</x:v>
      </x:c>
      <x:c r="E376" s="8" t="n">
        <x:f>IF(ISNUMBER('原始字段'!C377),'原始字段'!C377,"n.a.")</x:f>
        <x:v>260121000</x:v>
      </x:c>
      <x:c r="F376" s="8" t="n">
        <x:f>IF(ISNUMBER('原始字段'!C472),'原始字段'!C472,"n.a.")</x:f>
        <x:v>260121000</x:v>
      </x:c>
      <x:c r="G376" s="8" t="n">
        <x:f>IF(COUNT(E376:F376)=2,F376-E376,"n.a.")</x:f>
        <x:v>0</x:v>
      </x:c>
      <x:c r="H376" s="9" t="n">
        <x:f>IF(ISNUMBER('原始字段'!D472),'原始字段'!D472,"n.a.")</x:f>
        <x:v>1.2552</x:v>
      </x:c>
      <x:c r="I376" s="9" t="n">
        <x:f>IF(COUNT(G376:H376)=2,G376*H376/100000000,"n.a.")</x:f>
        <x:v>0</x:v>
      </x:c>
      <x:c r="J376" s="1" t="str">
        <x:v>日频齐全；折算事件未独立核实</x:v>
      </x:c>
    </x:row>
    <x:row r="377" ht="25" customHeight="1">
      <x:c r="A377" s="1" t="str">
        <x:v>科创50</x:v>
      </x:c>
      <x:c r="B377" s="1" t="str">
        <x:v>588950.SH</x:v>
      </x:c>
      <x:c r="C377" s="1" t="str">
        <x:v>景顺长城上证科创板50成份ETF</x:v>
      </x:c>
      <x:c r="D377" s="7" t="d">
        <x:v>2026-06-04T00:00:00.000Z</x:v>
      </x:c>
      <x:c r="E377" s="8" t="n">
        <x:f>IF(ISNUMBER('原始字段'!C382),'原始字段'!C382,"n.a.")</x:f>
        <x:v>218729700</x:v>
      </x:c>
      <x:c r="F377" s="8" t="n">
        <x:f>IF(ISNUMBER('原始字段'!C477),'原始字段'!C477,"n.a.")</x:f>
        <x:v>215729700</x:v>
      </x:c>
      <x:c r="G377" s="8" t="n">
        <x:f>IF(COUNT(E377:F377)=2,F377-E377,"n.a.")</x:f>
        <x:v>-3000000</x:v>
      </x:c>
      <x:c r="H377" s="9" t="n">
        <x:f>IF(ISNUMBER('原始字段'!D477),'原始字段'!D477,"n.a.")</x:f>
        <x:v>1.8082</x:v>
      </x:c>
      <x:c r="I377" s="9" t="n">
        <x:f>IF(COUNT(G377:H377)=2,G377*H377/100000000,"n.a.")</x:f>
        <x:v>-0.054246</x:v>
      </x:c>
      <x:c r="J377" s="1" t="str">
        <x:v>日频齐全；折算事件未独立核实</x:v>
      </x:c>
    </x:row>
    <x:row r="378" ht="25" customHeight="1">
      <x:c r="A378" s="1" t="str">
        <x:v>科创50</x:v>
      </x:c>
      <x:c r="B378" s="1" t="str">
        <x:v>588080.SH</x:v>
      </x:c>
      <x:c r="C378" s="1" t="str">
        <x:v>易方达上证科创板50ETF</x:v>
      </x:c>
      <x:c r="D378" s="7" t="d">
        <x:v>2026-06-04T00:00:00.000Z</x:v>
      </x:c>
      <x:c r="E378" s="8" t="n">
        <x:f>IF(ISNUMBER('原始字段'!C373),'原始字段'!C373,"n.a.")</x:f>
        <x:v>19864628100</x:v>
      </x:c>
      <x:c r="F378" s="8" t="n">
        <x:f>IF(ISNUMBER('原始字段'!C468),'原始字段'!C468,"n.a.")</x:f>
        <x:v>19648628100</x:v>
      </x:c>
      <x:c r="G378" s="8" t="n">
        <x:f>IF(COUNT(E378:F378)=2,F378-E378,"n.a.")</x:f>
        <x:v>-216000000</x:v>
      </x:c>
      <x:c r="H378" s="9" t="n">
        <x:f>IF(ISNUMBER('原始字段'!D468),'原始字段'!D468,"n.a.")</x:f>
        <x:v>1.7762</x:v>
      </x:c>
      <x:c r="I378" s="9" t="n">
        <x:f>IF(COUNT(G378:H378)=2,G378*H378/100000000,"n.a.")</x:f>
        <x:v>-3.836592</x:v>
      </x:c>
      <x:c r="J378" s="1" t="str">
        <x:v>日频齐全；折算事件未独立核实</x:v>
      </x:c>
    </x:row>
    <x:row r="379" ht="25" customHeight="1">
      <x:c r="A379" s="1" t="str">
        <x:v>科创50</x:v>
      </x:c>
      <x:c r="B379" s="1" t="str">
        <x:v>588060.SH</x:v>
      </x:c>
      <x:c r="C379" s="1" t="str">
        <x:v>广发上证科创板50ETF</x:v>
      </x:c>
      <x:c r="D379" s="7" t="d">
        <x:v>2026-06-04T00:00:00.000Z</x:v>
      </x:c>
      <x:c r="E379" s="8" t="n">
        <x:f>IF(ISNUMBER('原始字段'!C372),'原始字段'!C372,"n.a.")</x:f>
        <x:v>5035140000</x:v>
      </x:c>
      <x:c r="F379" s="8" t="n">
        <x:f>IF(ISNUMBER('原始字段'!C467),'原始字段'!C467,"n.a.")</x:f>
        <x:v>5011140000</x:v>
      </x:c>
      <x:c r="G379" s="8" t="n">
        <x:f>IF(COUNT(E379:F379)=2,F379-E379,"n.a.")</x:f>
        <x:v>-24000000</x:v>
      </x:c>
      <x:c r="H379" s="9" t="n">
        <x:f>IF(ISNUMBER('原始字段'!D467),'原始字段'!D467,"n.a.")</x:f>
        <x:v>1.1053</x:v>
      </x:c>
      <x:c r="I379" s="9" t="n">
        <x:f>IF(COUNT(G379:H379)=2,G379*H379/100000000,"n.a.")</x:f>
        <x:v>-0.265272</x:v>
      </x:c>
      <x:c r="J379" s="1" t="str">
        <x:v>日频齐全；折算事件未独立核实</x:v>
      </x:c>
    </x:row>
    <x:row r="380" ht="25" customHeight="1">
      <x:c r="A380" s="1" t="str">
        <x:v>科创50</x:v>
      </x:c>
      <x:c r="B380" s="1" t="str">
        <x:v>588870.SH</x:v>
      </x:c>
      <x:c r="C380" s="1" t="str">
        <x:v>汇添富上证科创板50成份ETF</x:v>
      </x:c>
      <x:c r="D380" s="7" t="d">
        <x:v>2026-06-04T00:00:00.000Z</x:v>
      </x:c>
      <x:c r="E380" s="8" t="n">
        <x:f>IF(ISNUMBER('原始字段'!C380),'原始字段'!C380,"n.a.")</x:f>
        <x:v>272552000</x:v>
      </x:c>
      <x:c r="F380" s="8" t="n">
        <x:f>IF(ISNUMBER('原始字段'!C475),'原始字段'!C475,"n.a.")</x:f>
        <x:v>266552000</x:v>
      </x:c>
      <x:c r="G380" s="8" t="n">
        <x:f>IF(COUNT(E380:F380)=2,F380-E380,"n.a.")</x:f>
        <x:v>-6000000</x:v>
      </x:c>
      <x:c r="H380" s="9" t="n">
        <x:f>IF(ISNUMBER('原始字段'!D475),'原始字段'!D475,"n.a.")</x:f>
        <x:v>1.7635</x:v>
      </x:c>
      <x:c r="I380" s="9" t="n">
        <x:f>IF(COUNT(G380:H380)=2,G380*H380/100000000,"n.a.")</x:f>
        <x:v>-0.10581</x:v>
      </x:c>
      <x:c r="J380" s="1" t="str">
        <x:v>日频齐全；折算事件未独立核实</x:v>
      </x:c>
    </x:row>
    <x:row r="381" ht="25" customHeight="1">
      <x:c r="A381" s="1" t="str">
        <x:v>科创50</x:v>
      </x:c>
      <x:c r="B381" s="1" t="str">
        <x:v>588720.SH</x:v>
      </x:c>
      <x:c r="C381" s="1" t="str">
        <x:v>中银上证科创板50成份ETF</x:v>
      </x:c>
      <x:c r="D381" s="7" t="d">
        <x:v>2026-06-04T00:00:00.000Z</x:v>
      </x:c>
      <x:c r="E381" s="8" t="n">
        <x:f>IF(ISNUMBER('原始字段'!C378),'原始字段'!C378,"n.a.")</x:f>
        <x:v>94741800</x:v>
      </x:c>
      <x:c r="F381" s="8" t="n">
        <x:f>IF(ISNUMBER('原始字段'!C473),'原始字段'!C473,"n.a.")</x:f>
        <x:v>92241800</x:v>
      </x:c>
      <x:c r="G381" s="8" t="n">
        <x:f>IF(COUNT(E381:F381)=2,F381-E381,"n.a.")</x:f>
        <x:v>-2500000</x:v>
      </x:c>
      <x:c r="H381" s="9" t="n">
        <x:f>IF(ISNUMBER('原始字段'!D473),'原始字段'!D473,"n.a.")</x:f>
        <x:v>1.7566</x:v>
      </x:c>
      <x:c r="I381" s="9" t="n">
        <x:f>IF(COUNT(G381:H381)=2,G381*H381/100000000,"n.a.")</x:f>
        <x:v>-0.043915</x:v>
      </x:c>
      <x:c r="J381" s="1" t="str">
        <x:v>日频齐全；折算事件未独立核实</x:v>
      </x:c>
    </x:row>
    <x:row r="382" ht="25" customHeight="1">
      <x:c r="A382" s="1" t="str">
        <x:v>科创50</x:v>
      </x:c>
      <x:c r="B382" s="1" t="str">
        <x:v>588090.SH</x:v>
      </x:c>
      <x:c r="C382" s="1" t="str">
        <x:v>华泰柏瑞上证科创板50ETF</x:v>
      </x:c>
      <x:c r="D382" s="7" t="d">
        <x:v>2026-06-04T00:00:00.000Z</x:v>
      </x:c>
      <x:c r="E382" s="8" t="n">
        <x:f>IF(ISNUMBER('原始字段'!C374),'原始字段'!C374,"n.a.")</x:f>
        <x:v>1905072800</x:v>
      </x:c>
      <x:c r="F382" s="8" t="n">
        <x:f>IF(ISNUMBER('原始字段'!C469),'原始字段'!C469,"n.a.")</x:f>
        <x:v>1866072800</x:v>
      </x:c>
      <x:c r="G382" s="8" t="n">
        <x:f>IF(COUNT(E382:F382)=2,F382-E382,"n.a.")</x:f>
        <x:v>-39000000</x:v>
      </x:c>
      <x:c r="H382" s="9" t="n">
        <x:f>IF(ISNUMBER('原始字段'!D469),'原始字段'!D469,"n.a.")</x:f>
        <x:v>1.7875</x:v>
      </x:c>
      <x:c r="I382" s="9" t="n">
        <x:f>IF(COUNT(G382:H382)=2,G382*H382/100000000,"n.a.")</x:f>
        <x:v>-0.697125</x:v>
      </x:c>
      <x:c r="J382" s="1" t="str">
        <x:v>日频齐全；折算事件未独立核实</x:v>
      </x:c>
    </x:row>
    <x:row r="383" ht="25" customHeight="1">
      <x:c r="A383" s="1" t="str">
        <x:v>科创50</x:v>
      </x:c>
      <x:c r="B383" s="1" t="str">
        <x:v>588180.SH</x:v>
      </x:c>
      <x:c r="C383" s="1" t="str">
        <x:v>国联安上证科创板50ETF</x:v>
      </x:c>
      <x:c r="D383" s="7" t="d">
        <x:v>2026-06-04T00:00:00.000Z</x:v>
      </x:c>
      <x:c r="E383" s="8" t="n">
        <x:f>IF(ISNUMBER('原始字段'!C376),'原始字段'!C376,"n.a.")</x:f>
        <x:v>923853700</x:v>
      </x:c>
      <x:c r="F383" s="8" t="n">
        <x:f>IF(ISNUMBER('原始字段'!C471),'原始字段'!C471,"n.a.")</x:f>
        <x:v>920353700</x:v>
      </x:c>
      <x:c r="G383" s="8" t="n">
        <x:f>IF(COUNT(E383:F383)=2,F383-E383,"n.a.")</x:f>
        <x:v>-3500000</x:v>
      </x:c>
      <x:c r="H383" s="9" t="n">
        <x:f>IF(ISNUMBER('原始字段'!D471),'原始字段'!D471,"n.a.")</x:f>
        <x:v>1.1269</x:v>
      </x:c>
      <x:c r="I383" s="9" t="n">
        <x:f>IF(COUNT(G383:H383)=2,G383*H383/100000000,"n.a.")</x:f>
        <x:v>-0.0394415</x:v>
      </x:c>
      <x:c r="J383" s="1" t="str">
        <x:v>日频齐全；折算事件未独立核实</x:v>
      </x:c>
    </x:row>
    <x:row r="384" ht="25" customHeight="1">
      <x:c r="A384" s="1" t="str">
        <x:v>科创50</x:v>
      </x:c>
      <x:c r="B384" s="1" t="str">
        <x:v>588050.SH</x:v>
      </x:c>
      <x:c r="C384" s="1" t="str">
        <x:v>工银上证科创板50ETF</x:v>
      </x:c>
      <x:c r="D384" s="7" t="d">
        <x:v>2026-06-04T00:00:00.000Z</x:v>
      </x:c>
      <x:c r="E384" s="8" t="n">
        <x:f>IF(ISNUMBER('原始字段'!C371),'原始字段'!C371,"n.a.")</x:f>
        <x:v>4435241300</x:v>
      </x:c>
      <x:c r="F384" s="8" t="n">
        <x:f>IF(ISNUMBER('原始字段'!C466),'原始字段'!C466,"n.a.")</x:f>
        <x:v>4415241300</x:v>
      </x:c>
      <x:c r="G384" s="8" t="n">
        <x:f>IF(COUNT(E384:F384)=2,F384-E384,"n.a.")</x:f>
        <x:v>-20000000</x:v>
      </x:c>
      <x:c r="H384" s="9" t="n">
        <x:f>IF(ISNUMBER('原始字段'!D466),'原始字段'!D466,"n.a.")</x:f>
        <x:v>1.7841</x:v>
      </x:c>
      <x:c r="I384" s="9" t="n">
        <x:f>IF(COUNT(G384:H384)=2,G384*H384/100000000,"n.a.")</x:f>
        <x:v>-0.35682</x:v>
      </x:c>
      <x:c r="J384" s="1" t="str">
        <x:v>日频齐全；折算事件未独立核实</x:v>
      </x:c>
    </x:row>
    <x:row r="385" ht="25" customHeight="1">
      <x:c r="A385" s="1" t="str">
        <x:v>沪深300</x:v>
      </x:c>
      <x:c r="B385" s="1" t="str">
        <x:v>159393.SZ</x:v>
      </x:c>
      <x:c r="C385" s="1" t="str">
        <x:v>万家沪深300ETF</x:v>
      </x:c>
      <x:c r="D385" s="7" t="d">
        <x:v>2026-06-05T00:00:00.000Z</x:v>
      </x:c>
      <x:c r="E385" s="8" t="n">
        <x:f>IF(ISNUMBER('原始字段'!C390),'原始字段'!C390,"n.a.")</x:f>
        <x:v>41146342</x:v>
      </x:c>
      <x:c r="F385" s="8" t="n">
        <x:f>IF(ISNUMBER('原始字段'!C485),'原始字段'!C485,"n.a.")</x:f>
        <x:v>41146342</x:v>
      </x:c>
      <x:c r="G385" s="8" t="n">
        <x:f>IF(COUNT(E385:F385)=2,F385-E385,"n.a.")</x:f>
        <x:v>0</x:v>
      </x:c>
      <x:c r="H385" s="9" t="n">
        <x:f>IF(ISNUMBER('原始字段'!D485),'原始字段'!D485,"n.a.")</x:f>
        <x:v>5.0902</x:v>
      </x:c>
      <x:c r="I385" s="9" t="n">
        <x:f>IF(COUNT(G385:H385)=2,G385*H385/100000000,"n.a.")</x:f>
        <x:v>0</x:v>
      </x:c>
      <x:c r="J385" s="1" t="str">
        <x:v>日频齐全；折算事件未独立核实</x:v>
      </x:c>
    </x:row>
    <x:row r="386" ht="25" customHeight="1">
      <x:c r="A386" s="1" t="str">
        <x:v>沪深300</x:v>
      </x:c>
      <x:c r="B386" s="1" t="str">
        <x:v>515660.SH</x:v>
      </x:c>
      <x:c r="C386" s="1" t="str">
        <x:v>国联安沪深300ETF</x:v>
      </x:c>
      <x:c r="D386" s="7" t="d">
        <x:v>2026-06-05T00:00:00.000Z</x:v>
      </x:c>
      <x:c r="E386" s="8" t="n">
        <x:f>IF(ISNUMBER('原始字段'!C451),'原始字段'!C451,"n.a.")</x:f>
        <x:v>466894200</x:v>
      </x:c>
      <x:c r="F386" s="8" t="n">
        <x:f>IF(ISNUMBER('原始字段'!C546),'原始字段'!C546,"n.a.")</x:f>
        <x:v>466894200</x:v>
      </x:c>
      <x:c r="G386" s="8" t="n">
        <x:f>IF(COUNT(E386:F386)=2,F386-E386,"n.a.")</x:f>
        <x:v>0</x:v>
      </x:c>
      <x:c r="H386" s="9" t="n">
        <x:f>IF(ISNUMBER('原始字段'!D546),'原始字段'!D546,"n.a.")</x:f>
        <x:v>6.0034</x:v>
      </x:c>
      <x:c r="I386" s="9" t="n">
        <x:f>IF(COUNT(G386:H386)=2,G386*H386/100000000,"n.a.")</x:f>
        <x:v>0</x:v>
      </x:c>
      <x:c r="J386" s="1" t="str">
        <x:v>日频齐全；折算事件未独立核实</x:v>
      </x:c>
    </x:row>
    <x:row r="387" ht="25" customHeight="1">
      <x:c r="A387" s="1" t="str">
        <x:v>沪深300</x:v>
      </x:c>
      <x:c r="B387" s="1" t="str">
        <x:v>515360.SH</x:v>
      </x:c>
      <x:c r="C387" s="1" t="str">
        <x:v>方正富邦沪深300ETF</x:v>
      </x:c>
      <x:c r="D387" s="7" t="d">
        <x:v>2026-06-05T00:00:00.000Z</x:v>
      </x:c>
      <x:c r="E387" s="8" t="n">
        <x:f>IF(ISNUMBER('原始字段'!C446),'原始字段'!C446,"n.a.")</x:f>
        <x:v>36779300</x:v>
      </x:c>
      <x:c r="F387" s="8" t="n">
        <x:f>IF(ISNUMBER('原始字段'!C541),'原始字段'!C541,"n.a.")</x:f>
        <x:v>36779300</x:v>
      </x:c>
      <x:c r="G387" s="8" t="n">
        <x:f>IF(COUNT(E387:F387)=2,F387-E387,"n.a.")</x:f>
        <x:v>0</x:v>
      </x:c>
      <x:c r="H387" s="9" t="n">
        <x:f>IF(ISNUMBER('原始字段'!D541),'原始字段'!D541,"n.a.")</x:f>
        <x:v>6.914</x:v>
      </x:c>
      <x:c r="I387" s="9" t="n">
        <x:f>IF(COUNT(G387:H387)=2,G387*H387/100000000,"n.a.")</x:f>
        <x:v>0</x:v>
      </x:c>
      <x:c r="J387" s="1" t="str">
        <x:v>日频齐全；折算事件未独立核实</x:v>
      </x:c>
    </x:row>
    <x:row r="388" ht="25" customHeight="1">
      <x:c r="A388" s="1" t="str">
        <x:v>沪深300</x:v>
      </x:c>
      <x:c r="B388" s="1" t="str">
        <x:v>510320.SH</x:v>
      </x:c>
      <x:c r="C388" s="1" t="str">
        <x:v>中金沪深300ETF</x:v>
      </x:c>
      <x:c r="D388" s="7" t="d">
        <x:v>2026-06-05T00:00:00.000Z</x:v>
      </x:c>
      <x:c r="E388" s="8" t="n">
        <x:f>IF(ISNUMBER('原始字段'!C423),'原始字段'!C423,"n.a.")</x:f>
        <x:v>577068500</x:v>
      </x:c>
      <x:c r="F388" s="8" t="n">
        <x:f>IF(ISNUMBER('原始字段'!C518),'原始字段'!C518,"n.a.")</x:f>
        <x:v>574068500</x:v>
      </x:c>
      <x:c r="G388" s="8" t="n">
        <x:f>IF(COUNT(E388:F388)=2,F388-E388,"n.a.")</x:f>
        <x:v>-3000000</x:v>
      </x:c>
      <x:c r="H388" s="9" t="n">
        <x:f>IF(ISNUMBER('原始字段'!D518),'原始字段'!D518,"n.a.")</x:f>
        <x:v>1.2999</x:v>
      </x:c>
      <x:c r="I388" s="9" t="n">
        <x:f>IF(COUNT(G388:H388)=2,G388*H388/100000000,"n.a.")</x:f>
        <x:v>-0.038997</x:v>
      </x:c>
      <x:c r="J388" s="1" t="str">
        <x:v>日频齐全；折算事件未独立核实</x:v>
      </x:c>
    </x:row>
    <x:row r="389" ht="25" customHeight="1">
      <x:c r="A389" s="1" t="str">
        <x:v>沪深300</x:v>
      </x:c>
      <x:c r="B389" s="1" t="str">
        <x:v>510360.SH</x:v>
      </x:c>
      <x:c r="C389" s="1" t="str">
        <x:v>广发沪深300ETF</x:v>
      </x:c>
      <x:c r="D389" s="7" t="d">
        <x:v>2026-06-05T00:00:00.000Z</x:v>
      </x:c>
      <x:c r="E389" s="8" t="n">
        <x:f>IF(ISNUMBER('原始字段'!C426),'原始字段'!C426,"n.a.")</x:f>
        <x:v>1481381200</x:v>
      </x:c>
      <x:c r="F389" s="8" t="n">
        <x:f>IF(ISNUMBER('原始字段'!C521),'原始字段'!C521,"n.a.")</x:f>
        <x:v>1484381200</x:v>
      </x:c>
      <x:c r="G389" s="8" t="n">
        <x:f>IF(COUNT(E389:F389)=2,F389-E389,"n.a.")</x:f>
        <x:v>3000000</x:v>
      </x:c>
      <x:c r="H389" s="9" t="n">
        <x:f>IF(ISNUMBER('原始字段'!D521),'原始字段'!D521,"n.a.")</x:f>
        <x:v>1.84</x:v>
      </x:c>
      <x:c r="I389" s="9" t="n">
        <x:f>IF(COUNT(G389:H389)=2,G389*H389/100000000,"n.a.")</x:f>
        <x:v>0.0552</x:v>
      </x:c>
      <x:c r="J389" s="1" t="str">
        <x:v>日频齐全；折算事件未独立核实</x:v>
      </x:c>
    </x:row>
    <x:row r="390" ht="25" customHeight="1">
      <x:c r="A390" s="1" t="str">
        <x:v>沪深300</x:v>
      </x:c>
      <x:c r="B390" s="1" t="str">
        <x:v>515330.SH</x:v>
      </x:c>
      <x:c r="C390" s="1" t="str">
        <x:v>天弘沪深300ETF</x:v>
      </x:c>
      <x:c r="D390" s="7" t="d">
        <x:v>2026-06-05T00:00:00.000Z</x:v>
      </x:c>
      <x:c r="E390" s="8" t="n">
        <x:f>IF(ISNUMBER('原始字段'!C444),'原始字段'!C444,"n.a.")</x:f>
        <x:v>5477709500</x:v>
      </x:c>
      <x:c r="F390" s="8" t="n">
        <x:f>IF(ISNUMBER('原始字段'!C539),'原始字段'!C539,"n.a.")</x:f>
        <x:v>5474709500</x:v>
      </x:c>
      <x:c r="G390" s="8" t="n">
        <x:f>IF(COUNT(E390:F390)=2,F390-E390,"n.a.")</x:f>
        <x:v>-3000000</x:v>
      </x:c>
      <x:c r="H390" s="9" t="n">
        <x:f>IF(ISNUMBER('原始字段'!D539),'原始字段'!D539,"n.a.")</x:f>
        <x:v>1.3883</x:v>
      </x:c>
      <x:c r="I390" s="9" t="n">
        <x:f>IF(COUNT(G390:H390)=2,G390*H390/100000000,"n.a.")</x:f>
        <x:v>-0.041649000000000005</x:v>
      </x:c>
      <x:c r="J390" s="1" t="str">
        <x:v>日频齐全；折算事件未独立核实</x:v>
      </x:c>
    </x:row>
    <x:row r="391" ht="25" customHeight="1">
      <x:c r="A391" s="1" t="str">
        <x:v>沪深300</x:v>
      </x:c>
      <x:c r="B391" s="1" t="str">
        <x:v>510330.SH</x:v>
      </x:c>
      <x:c r="C391" s="1" t="str">
        <x:v>华夏沪深300ETF</x:v>
      </x:c>
      <x:c r="D391" s="7" t="d">
        <x:v>2026-06-05T00:00:00.000Z</x:v>
      </x:c>
      <x:c r="E391" s="8" t="n">
        <x:f>IF(ISNUMBER('原始字段'!C424),'原始字段'!C424,"n.a.")</x:f>
        <x:v>14157249800</x:v>
      </x:c>
      <x:c r="F391" s="8" t="n">
        <x:f>IF(ISNUMBER('原始字段'!C519),'原始字段'!C519,"n.a.")</x:f>
        <x:v>14173449800</x:v>
      </x:c>
      <x:c r="G391" s="8" t="n">
        <x:f>IF(COUNT(E391:F391)=2,F391-E391,"n.a.")</x:f>
        <x:v>16200000</x:v>
      </x:c>
      <x:c r="H391" s="9" t="n">
        <x:f>IF(ISNUMBER('原始字段'!D519),'原始字段'!D519,"n.a.")</x:f>
        <x:v>5.0409</x:v>
      </x:c>
      <x:c r="I391" s="9" t="n">
        <x:f>IF(COUNT(G391:H391)=2,G391*H391/100000000,"n.a.")</x:f>
        <x:v>0.8166258</x:v>
      </x:c>
      <x:c r="J391" s="1" t="str">
        <x:v>日频齐全；折算事件未独立核实</x:v>
      </x:c>
    </x:row>
    <x:row r="392" ht="25" customHeight="1">
      <x:c r="A392" s="1" t="str">
        <x:v>沪深300</x:v>
      </x:c>
      <x:c r="B392" s="1" t="str">
        <x:v>510370.SH</x:v>
      </x:c>
      <x:c r="C392" s="1" t="str">
        <x:v>兴业沪深300ETF</x:v>
      </x:c>
      <x:c r="D392" s="7" t="d">
        <x:v>2026-06-05T00:00:00.000Z</x:v>
      </x:c>
      <x:c r="E392" s="8" t="n">
        <x:f>IF(ISNUMBER('原始字段'!C427),'原始字段'!C427,"n.a.")</x:f>
        <x:v>81258100</x:v>
      </x:c>
      <x:c r="F392" s="8" t="n">
        <x:f>IF(ISNUMBER('原始字段'!C522),'原始字段'!C522,"n.a.")</x:f>
        <x:v>81258100</x:v>
      </x:c>
      <x:c r="G392" s="8" t="n">
        <x:f>IF(COUNT(E392:F392)=2,F392-E392,"n.a.")</x:f>
        <x:v>0</x:v>
      </x:c>
      <x:c r="H392" s="9" t="n">
        <x:f>IF(ISNUMBER('原始字段'!D522),'原始字段'!D522,"n.a.")</x:f>
        <x:v>1.0739</x:v>
      </x:c>
      <x:c r="I392" s="9" t="n">
        <x:f>IF(COUNT(G392:H392)=2,G392*H392/100000000,"n.a.")</x:f>
        <x:v>0</x:v>
      </x:c>
      <x:c r="J392" s="1" t="str">
        <x:v>日频齐全；折算事件未独立核实</x:v>
      </x:c>
    </x:row>
    <x:row r="393" ht="25" customHeight="1">
      <x:c r="A393" s="1" t="str">
        <x:v>沪深300</x:v>
      </x:c>
      <x:c r="B393" s="1" t="str">
        <x:v>159919.SZ</x:v>
      </x:c>
      <x:c r="C393" s="1" t="str">
        <x:v>嘉实沪深300ETF</x:v>
      </x:c>
      <x:c r="D393" s="7" t="d">
        <x:v>2026-06-05T00:00:00.000Z</x:v>
      </x:c>
      <x:c r="E393" s="8" t="n">
        <x:f>IF(ISNUMBER('原始字段'!C407),'原始字段'!C407,"n.a.")</x:f>
        <x:v>12262716676</x:v>
      </x:c>
      <x:c r="F393" s="8" t="n">
        <x:f>IF(ISNUMBER('原始字段'!C502),'原始字段'!C502,"n.a.")</x:f>
        <x:v>12294216676</x:v>
      </x:c>
      <x:c r="G393" s="8" t="n">
        <x:f>IF(COUNT(E393:F393)=2,F393-E393,"n.a.")</x:f>
        <x:v>31500000</x:v>
      </x:c>
      <x:c r="H393" s="9" t="n">
        <x:f>IF(ISNUMBER('原始字段'!D502),'原始字段'!D502,"n.a.")</x:f>
        <x:v>5.0469</x:v>
      </x:c>
      <x:c r="I393" s="9" t="n">
        <x:f>IF(COUNT(G393:H393)=2,G393*H393/100000000,"n.a.")</x:f>
        <x:v>1.5897735</x:v>
      </x:c>
      <x:c r="J393" s="1" t="str">
        <x:v>日频齐全；折算事件未独立核实</x:v>
      </x:c>
    </x:row>
    <x:row r="394" ht="25" customHeight="1">
      <x:c r="A394" s="1" t="str">
        <x:v>沪深300</x:v>
      </x:c>
      <x:c r="B394" s="1" t="str">
        <x:v>159673.SZ</x:v>
      </x:c>
      <x:c r="C394" s="1" t="str">
        <x:v>鹏华沪深300ETF</x:v>
      </x:c>
      <x:c r="D394" s="7" t="d">
        <x:v>2026-06-05T00:00:00.000Z</x:v>
      </x:c>
      <x:c r="E394" s="8" t="n">
        <x:f>IF(ISNUMBER('原始字段'!C399),'原始字段'!C399,"n.a.")</x:f>
        <x:v>1375528385</x:v>
      </x:c>
      <x:c r="F394" s="8" t="n">
        <x:f>IF(ISNUMBER('原始字段'!C494),'原始字段'!C494,"n.a.")</x:f>
        <x:v>1381528385</x:v>
      </x:c>
      <x:c r="G394" s="8" t="n">
        <x:f>IF(COUNT(E394:F394)=2,F394-E394,"n.a.")</x:f>
        <x:v>6000000</x:v>
      </x:c>
      <x:c r="H394" s="9" t="n">
        <x:f>IF(ISNUMBER('原始字段'!D494),'原始字段'!D494,"n.a.")</x:f>
        <x:v>1.3266</x:v>
      </x:c>
      <x:c r="I394" s="9" t="n">
        <x:f>IF(COUNT(G394:H394)=2,G394*H394/100000000,"n.a.")</x:f>
        <x:v>0.079596</x:v>
      </x:c>
      <x:c r="J394" s="1" t="str">
        <x:v>日频齐全；折算事件未独立核实</x:v>
      </x:c>
    </x:row>
    <x:row r="395" ht="25" customHeight="1">
      <x:c r="A395" s="1" t="str">
        <x:v>沪深300</x:v>
      </x:c>
      <x:c r="B395" s="1" t="str">
        <x:v>159300.SZ</x:v>
      </x:c>
      <x:c r="C395" s="1" t="str">
        <x:v>富国沪深300ETF</x:v>
      </x:c>
      <x:c r="D395" s="7" t="d">
        <x:v>2026-06-05T00:00:00.000Z</x:v>
      </x:c>
      <x:c r="E395" s="8" t="n">
        <x:f>IF(ISNUMBER('原始字段'!C387),'原始字段'!C387,"n.a.")</x:f>
        <x:v>162058097</x:v>
      </x:c>
      <x:c r="F395" s="8" t="n">
        <x:f>IF(ISNUMBER('原始字段'!C482),'原始字段'!C482,"n.a.")</x:f>
        <x:v>161158097</x:v>
      </x:c>
      <x:c r="G395" s="8" t="n">
        <x:f>IF(COUNT(E395:F395)=2,F395-E395,"n.a.")</x:f>
        <x:v>-900000</x:v>
      </x:c>
      <x:c r="H395" s="9" t="n">
        <x:f>IF(ISNUMBER('原始字段'!D482),'原始字段'!D482,"n.a.")</x:f>
        <x:v>5.1578</x:v>
      </x:c>
      <x:c r="I395" s="9" t="n">
        <x:f>IF(COUNT(G395:H395)=2,G395*H395/100000000,"n.a.")</x:f>
        <x:v>-0.0464202</x:v>
      </x:c>
      <x:c r="J395" s="1" t="str">
        <x:v>日频齐全；折算事件未独立核实</x:v>
      </x:c>
    </x:row>
    <x:row r="396" ht="25" customHeight="1">
      <x:c r="A396" s="1" t="str">
        <x:v>沪深300</x:v>
      </x:c>
      <x:c r="B396" s="1" t="str">
        <x:v>510380.SH</x:v>
      </x:c>
      <x:c r="C396" s="1" t="str">
        <x:v>国寿安保沪深300ETF</x:v>
      </x:c>
      <x:c r="D396" s="7" t="d">
        <x:v>2026-06-05T00:00:00.000Z</x:v>
      </x:c>
      <x:c r="E396" s="8" t="n">
        <x:f>IF(ISNUMBER('原始字段'!C428),'原始字段'!C428,"n.a.")</x:f>
        <x:v>1158802400</x:v>
      </x:c>
      <x:c r="F396" s="8" t="n">
        <x:f>IF(ISNUMBER('原始字段'!C523),'原始字段'!C523,"n.a.")</x:f>
        <x:v>1158802400</x:v>
      </x:c>
      <x:c r="G396" s="8" t="n">
        <x:f>IF(COUNT(E396:F396)=2,F396-E396,"n.a.")</x:f>
        <x:v>0</x:v>
      </x:c>
      <x:c r="H396" s="9" t="n">
        <x:f>IF(ISNUMBER('原始字段'!D523),'原始字段'!D523,"n.a.")</x:f>
        <x:v>1.4316</x:v>
      </x:c>
      <x:c r="I396" s="9" t="n">
        <x:f>IF(COUNT(G396:H396)=2,G396*H396/100000000,"n.a.")</x:f>
        <x:v>0</x:v>
      </x:c>
      <x:c r="J396" s="1" t="str">
        <x:v>日频齐全；折算事件未独立核实</x:v>
      </x:c>
    </x:row>
    <x:row r="397" ht="25" customHeight="1">
      <x:c r="A397" s="1" t="str">
        <x:v>沪深300</x:v>
      </x:c>
      <x:c r="B397" s="1" t="str">
        <x:v>515380.SH</x:v>
      </x:c>
      <x:c r="C397" s="1" t="str">
        <x:v>泰康沪深300ETF</x:v>
      </x:c>
      <x:c r="D397" s="7" t="d">
        <x:v>2026-06-05T00:00:00.000Z</x:v>
      </x:c>
      <x:c r="E397" s="8" t="n">
        <x:f>IF(ISNUMBER('原始字段'!C447),'原始字段'!C447,"n.a.")</x:f>
        <x:v>642699800</x:v>
      </x:c>
      <x:c r="F397" s="8" t="n">
        <x:f>IF(ISNUMBER('原始字段'!C542),'原始字段'!C542,"n.a.")</x:f>
        <x:v>641799800</x:v>
      </x:c>
      <x:c r="G397" s="8" t="n">
        <x:f>IF(COUNT(E397:F397)=2,F397-E397,"n.a.")</x:f>
        <x:v>-900000</x:v>
      </x:c>
      <x:c r="H397" s="9" t="n">
        <x:f>IF(ISNUMBER('原始字段'!D542),'原始字段'!D542,"n.a.")</x:f>
        <x:v>5.5922</x:v>
      </x:c>
      <x:c r="I397" s="9" t="n">
        <x:f>IF(COUNT(G397:H397)=2,G397*H397/100000000,"n.a.")</x:f>
        <x:v>-0.0503298</x:v>
      </x:c>
      <x:c r="J397" s="1" t="str">
        <x:v>日频齐全；折算事件未独立核实</x:v>
      </x:c>
    </x:row>
    <x:row r="398" ht="25" customHeight="1">
      <x:c r="A398" s="1" t="str">
        <x:v>沪深300</x:v>
      </x:c>
      <x:c r="B398" s="1" t="str">
        <x:v>510350.SH</x:v>
      </x:c>
      <x:c r="C398" s="1" t="str">
        <x:v>工银沪深300ETF</x:v>
      </x:c>
      <x:c r="D398" s="7" t="d">
        <x:v>2026-06-05T00:00:00.000Z</x:v>
      </x:c>
      <x:c r="E398" s="8" t="n">
        <x:f>IF(ISNUMBER('原始字段'!C425),'原始字段'!C425,"n.a.")</x:f>
        <x:v>686814700</x:v>
      </x:c>
      <x:c r="F398" s="8" t="n">
        <x:f>IF(ISNUMBER('原始字段'!C520),'原始字段'!C520,"n.a.")</x:f>
        <x:v>685014700</x:v>
      </x:c>
      <x:c r="G398" s="8" t="n">
        <x:f>IF(COUNT(E398:F398)=2,F398-E398,"n.a.")</x:f>
        <x:v>-1800000</x:v>
      </x:c>
      <x:c r="H398" s="9" t="n">
        <x:f>IF(ISNUMBER('原始字段'!D520),'原始字段'!D520,"n.a.")</x:f>
        <x:v>5.0596</x:v>
      </x:c>
      <x:c r="I398" s="9" t="n">
        <x:f>IF(COUNT(G398:H398)=2,G398*H398/100000000,"n.a.")</x:f>
        <x:v>-0.0910728</x:v>
      </x:c>
      <x:c r="J398" s="1" t="str">
        <x:v>日频齐全；折算事件未独立核实</x:v>
      </x:c>
    </x:row>
    <x:row r="399" ht="25" customHeight="1">
      <x:c r="A399" s="1" t="str">
        <x:v>沪深300</x:v>
      </x:c>
      <x:c r="B399" s="1" t="str">
        <x:v>563520.SH</x:v>
      </x:c>
      <x:c r="C399" s="1" t="str">
        <x:v>永赢沪深300ETF</x:v>
      </x:c>
      <x:c r="D399" s="7" t="d">
        <x:v>2026-06-05T00:00:00.000Z</x:v>
      </x:c>
      <x:c r="E399" s="8" t="n">
        <x:f>IF(ISNUMBER('原始字段'!C462),'原始字段'!C462,"n.a.")</x:f>
        <x:v>385065000</x:v>
      </x:c>
      <x:c r="F399" s="8" t="n">
        <x:f>IF(ISNUMBER('原始字段'!C557),'原始字段'!C557,"n.a.")</x:f>
        <x:v>379065000</x:v>
      </x:c>
      <x:c r="G399" s="8" t="n">
        <x:f>IF(COUNT(E399:F399)=2,F399-E399,"n.a.")</x:f>
        <x:v>-6000000</x:v>
      </x:c>
      <x:c r="H399" s="9" t="n">
        <x:f>IF(ISNUMBER('原始字段'!D557),'原始字段'!D557,"n.a.")</x:f>
        <x:v>1.2378</x:v>
      </x:c>
      <x:c r="I399" s="9" t="n">
        <x:f>IF(COUNT(G399:H399)=2,G399*H399/100000000,"n.a.")</x:f>
        <x:v>-0.074268</x:v>
      </x:c>
      <x:c r="J399" s="1" t="str">
        <x:v>日频齐全；折算事件未独立核实</x:v>
      </x:c>
    </x:row>
    <x:row r="400" ht="25" customHeight="1">
      <x:c r="A400" s="1" t="str">
        <x:v>沪深300</x:v>
      </x:c>
      <x:c r="B400" s="1" t="str">
        <x:v>510300.SH</x:v>
      </x:c>
      <x:c r="C400" s="1" t="str">
        <x:v>华泰柏瑞沪深300ETF</x:v>
      </x:c>
      <x:c r="D400" s="7" t="d">
        <x:v>2026-06-05T00:00:00.000Z</x:v>
      </x:c>
      <x:c r="E400" s="8" t="n">
        <x:f>IF(ISNUMBER('原始字段'!C421),'原始字段'!C421,"n.a.")</x:f>
        <x:v>27859987700</x:v>
      </x:c>
      <x:c r="F400" s="8" t="n">
        <x:f>IF(ISNUMBER('原始字段'!C516),'原始字段'!C516,"n.a.")</x:f>
        <x:v>27904987700</x:v>
      </x:c>
      <x:c r="G400" s="8" t="n">
        <x:f>IF(COUNT(E400:F400)=2,F400-E400,"n.a.")</x:f>
        <x:v>45000000</x:v>
      </x:c>
      <x:c r="H400" s="9" t="n">
        <x:f>IF(ISNUMBER('原始字段'!D516),'原始字段'!D516,"n.a.")</x:f>
        <x:v>4.8422</x:v>
      </x:c>
      <x:c r="I400" s="9" t="n">
        <x:f>IF(COUNT(G400:H400)=2,G400*H400/100000000,"n.a.")</x:f>
        <x:v>2.17899</x:v>
      </x:c>
      <x:c r="J400" s="1" t="str">
        <x:v>日频齐全；折算事件未独立核实</x:v>
      </x:c>
    </x:row>
    <x:row r="401" ht="25" customHeight="1">
      <x:c r="A401" s="1" t="str">
        <x:v>沪深300</x:v>
      </x:c>
      <x:c r="B401" s="1" t="str">
        <x:v>515310.SH</x:v>
      </x:c>
      <x:c r="C401" s="1" t="str">
        <x:v>汇添富沪深300ETF</x:v>
      </x:c>
      <x:c r="D401" s="7" t="d">
        <x:v>2026-06-05T00:00:00.000Z</x:v>
      </x:c>
      <x:c r="E401" s="8" t="n">
        <x:f>IF(ISNUMBER('原始字段'!C443),'原始字段'!C443,"n.a.")</x:f>
        <x:v>237611200</x:v>
      </x:c>
      <x:c r="F401" s="8" t="n">
        <x:f>IF(ISNUMBER('原始字段'!C538),'原始字段'!C538,"n.a.")</x:f>
        <x:v>237611200</x:v>
      </x:c>
      <x:c r="G401" s="8" t="n">
        <x:f>IF(COUNT(E401:F401)=2,F401-E401,"n.a.")</x:f>
        <x:v>0</x:v>
      </x:c>
      <x:c r="H401" s="9" t="n">
        <x:f>IF(ISNUMBER('原始字段'!D538),'原始字段'!D538,"n.a.")</x:f>
        <x:v>1.4395</x:v>
      </x:c>
      <x:c r="I401" s="9" t="n">
        <x:f>IF(COUNT(G401:H401)=2,G401*H401/100000000,"n.a.")</x:f>
        <x:v>0</x:v>
      </x:c>
      <x:c r="J401" s="1" t="str">
        <x:v>日频齐全；折算事件未独立核实</x:v>
      </x:c>
    </x:row>
    <x:row r="402" ht="25" customHeight="1">
      <x:c r="A402" s="1" t="str">
        <x:v>沪深300</x:v>
      </x:c>
      <x:c r="B402" s="1" t="str">
        <x:v>159925.SZ</x:v>
      </x:c>
      <x:c r="C402" s="1" t="str">
        <x:v>南方沪深300ETF</x:v>
      </x:c>
      <x:c r="D402" s="7" t="d">
        <x:v>2026-06-05T00:00:00.000Z</x:v>
      </x:c>
      <x:c r="E402" s="8" t="n">
        <x:f>IF(ISNUMBER('原始字段'!C409),'原始字段'!C409,"n.a.")</x:f>
        <x:v>516020856</x:v>
      </x:c>
      <x:c r="F402" s="8" t="n">
        <x:f>IF(ISNUMBER('原始字段'!C504),'原始字段'!C504,"n.a.")</x:f>
        <x:v>509720856</x:v>
      </x:c>
      <x:c r="G402" s="8" t="n">
        <x:f>IF(COUNT(E402:F402)=2,F402-E402,"n.a.")</x:f>
        <x:v>-6300000</x:v>
      </x:c>
      <x:c r="H402" s="9" t="n">
        <x:f>IF(ISNUMBER('原始字段'!D504),'原始字段'!D504,"n.a.")</x:f>
        <x:v>4.8796</x:v>
      </x:c>
      <x:c r="I402" s="9" t="n">
        <x:f>IF(COUNT(G402:H402)=2,G402*H402/100000000,"n.a.")</x:f>
        <x:v>-0.3074148</x:v>
      </x:c>
      <x:c r="J402" s="1" t="str">
        <x:v>日频齐全；折算事件未独立核实</x:v>
      </x:c>
    </x:row>
    <x:row r="403" ht="25" customHeight="1">
      <x:c r="A403" s="1" t="str">
        <x:v>沪深300</x:v>
      </x:c>
      <x:c r="B403" s="1" t="str">
        <x:v>561930.SH</x:v>
      </x:c>
      <x:c r="C403" s="1" t="str">
        <x:v>招商沪深300ETF</x:v>
      </x:c>
      <x:c r="D403" s="7" t="d">
        <x:v>2026-06-05T00:00:00.000Z</x:v>
      </x:c>
      <x:c r="E403" s="8" t="n">
        <x:f>IF(ISNUMBER('原始字段'!C458),'原始字段'!C458,"n.a.")</x:f>
        <x:v>112260600</x:v>
      </x:c>
      <x:c r="F403" s="8" t="n">
        <x:f>IF(ISNUMBER('原始字段'!C553),'原始字段'!C553,"n.a.")</x:f>
        <x:v>121260600</x:v>
      </x:c>
      <x:c r="G403" s="8" t="n">
        <x:f>IF(COUNT(E403:F403)=2,F403-E403,"n.a.")</x:f>
        <x:v>9000000</x:v>
      </x:c>
      <x:c r="H403" s="9" t="n">
        <x:f>IF(ISNUMBER('原始字段'!D553),'原始字段'!D553,"n.a.")</x:f>
        <x:v>1.6111</x:v>
      </x:c>
      <x:c r="I403" s="9" t="n">
        <x:f>IF(COUNT(G403:H403)=2,G403*H403/100000000,"n.a.")</x:f>
        <x:v>0.144999</x:v>
      </x:c>
      <x:c r="J403" s="1" t="str">
        <x:v>日频齐全；折算事件未独立核实</x:v>
      </x:c>
    </x:row>
    <x:row r="404" ht="25" customHeight="1">
      <x:c r="A404" s="1" t="str">
        <x:v>沪深300</x:v>
      </x:c>
      <x:c r="B404" s="1" t="str">
        <x:v>515350.SH</x:v>
      </x:c>
      <x:c r="C404" s="1" t="str">
        <x:v>民生加银沪深300ETF</x:v>
      </x:c>
      <x:c r="D404" s="7" t="d">
        <x:v>2026-06-05T00:00:00.000Z</x:v>
      </x:c>
      <x:c r="E404" s="8" t="n">
        <x:f>IF(ISNUMBER('原始字段'!C445),'原始字段'!C445,"n.a.")</x:f>
        <x:v>10799200</x:v>
      </x:c>
      <x:c r="F404" s="8" t="n">
        <x:f>IF(ISNUMBER('原始字段'!C540),'原始字段'!C540,"n.a.")</x:f>
        <x:v>10799200</x:v>
      </x:c>
      <x:c r="G404" s="8" t="n">
        <x:f>IF(COUNT(E404:F404)=2,F404-E404,"n.a.")</x:f>
        <x:v>0</x:v>
      </x:c>
      <x:c r="H404" s="9" t="n">
        <x:f>IF(ISNUMBER('原始字段'!D540),'原始字段'!D540,"n.a.")</x:f>
        <x:v>6.4764</x:v>
      </x:c>
      <x:c r="I404" s="9" t="n">
        <x:f>IF(COUNT(G404:H404)=2,G404*H404/100000000,"n.a.")</x:f>
        <x:v>0</x:v>
      </x:c>
      <x:c r="J404" s="1" t="str">
        <x:v>日频齐全；折算事件未独立核实</x:v>
      </x:c>
    </x:row>
    <x:row r="405" ht="25" customHeight="1">
      <x:c r="A405" s="1" t="str">
        <x:v>沪深300</x:v>
      </x:c>
      <x:c r="B405" s="1" t="str">
        <x:v>510310.SH</x:v>
      </x:c>
      <x:c r="C405" s="1" t="str">
        <x:v>易方达沪深300ETF</x:v>
      </x:c>
      <x:c r="D405" s="7" t="d">
        <x:v>2026-06-05T00:00:00.000Z</x:v>
      </x:c>
      <x:c r="E405" s="8" t="n">
        <x:f>IF(ISNUMBER('原始字段'!C422),'原始字段'!C422,"n.a.")</x:f>
        <x:v>21899444000</x:v>
      </x:c>
      <x:c r="F405" s="8" t="n">
        <x:f>IF(ISNUMBER('原始字段'!C517),'原始字段'!C517,"n.a.")</x:f>
        <x:v>21995744000</x:v>
      </x:c>
      <x:c r="G405" s="8" t="n">
        <x:f>IF(COUNT(E405:F405)=2,F405-E405,"n.a.")</x:f>
        <x:v>96300000</x:v>
      </x:c>
      <x:c r="H405" s="9" t="n">
        <x:f>IF(ISNUMBER('原始字段'!D517),'原始字段'!D517,"n.a.")</x:f>
        <x:v>4.6876</x:v>
      </x:c>
      <x:c r="I405" s="9" t="n">
        <x:f>IF(COUNT(G405:H405)=2,G405*H405/100000000,"n.a.")</x:f>
        <x:v>4.5141588</x:v>
      </x:c>
      <x:c r="J405" s="1" t="str">
        <x:v>日频齐全；折算事件未独立核实</x:v>
      </x:c>
    </x:row>
    <x:row r="406" ht="25" customHeight="1">
      <x:c r="A406" s="1" t="str">
        <x:v>沪深300</x:v>
      </x:c>
      <x:c r="B406" s="1" t="str">
        <x:v>159330.SZ</x:v>
      </x:c>
      <x:c r="C406" s="1" t="str">
        <x:v>东财沪深300ETF</x:v>
      </x:c>
      <x:c r="D406" s="7" t="d">
        <x:v>2026-06-05T00:00:00.000Z</x:v>
      </x:c>
      <x:c r="E406" s="8" t="n">
        <x:f>IF(ISNUMBER('原始字段'!C388),'原始字段'!C388,"n.a.")</x:f>
        <x:v>302801009</x:v>
      </x:c>
      <x:c r="F406" s="8" t="n">
        <x:f>IF(ISNUMBER('原始字段'!C483),'原始字段'!C483,"n.a.")</x:f>
        <x:v>305801009</x:v>
      </x:c>
      <x:c r="G406" s="8" t="n">
        <x:f>IF(COUNT(E406:F406)=2,F406-E406,"n.a.")</x:f>
        <x:v>3000000</x:v>
      </x:c>
      <x:c r="H406" s="9" t="n">
        <x:f>IF(ISNUMBER('原始字段'!D483),'原始字段'!D483,"n.a.")</x:f>
        <x:v>1.4911</x:v>
      </x:c>
      <x:c r="I406" s="9" t="n">
        <x:f>IF(COUNT(G406:H406)=2,G406*H406/100000000,"n.a.")</x:f>
        <x:v>0.044733</x:v>
      </x:c>
      <x:c r="J406" s="1" t="str">
        <x:v>日频齐全；折算事件未独立核实</x:v>
      </x:c>
    </x:row>
    <x:row r="407" ht="25" customHeight="1">
      <x:c r="A407" s="1" t="str">
        <x:v>沪深300</x:v>
      </x:c>
      <x:c r="B407" s="1" t="str">
        <x:v>510390.SH</x:v>
      </x:c>
      <x:c r="C407" s="1" t="str">
        <x:v>平安沪深300ETF</x:v>
      </x:c>
      <x:c r="D407" s="7" t="d">
        <x:v>2026-06-05T00:00:00.000Z</x:v>
      </x:c>
      <x:c r="E407" s="8" t="n">
        <x:f>IF(ISNUMBER('原始字段'!C429),'原始字段'!C429,"n.a.")</x:f>
        <x:v>111350000</x:v>
      </x:c>
      <x:c r="F407" s="8" t="n">
        <x:f>IF(ISNUMBER('原始字段'!C524),'原始字段'!C524,"n.a.")</x:f>
        <x:v>111350000</x:v>
      </x:c>
      <x:c r="G407" s="8" t="n">
        <x:f>IF(COUNT(E407:F407)=2,F407-E407,"n.a.")</x:f>
        <x:v>0</x:v>
      </x:c>
      <x:c r="H407" s="9" t="n">
        <x:f>IF(ISNUMBER('原始字段'!D524),'原始字段'!D524,"n.a.")</x:f>
        <x:v>5.435</x:v>
      </x:c>
      <x:c r="I407" s="9" t="n">
        <x:f>IF(COUNT(G407:H407)=2,G407*H407/100000000,"n.a.")</x:f>
        <x:v>0</x:v>
      </x:c>
      <x:c r="J407" s="1" t="str">
        <x:v>日频齐全；折算事件未独立核实</x:v>
      </x:c>
    </x:row>
    <x:row r="408" ht="25" customHeight="1">
      <x:c r="A408" s="1" t="str">
        <x:v>沪深300</x:v>
      </x:c>
      <x:c r="B408" s="1" t="str">
        <x:v>515390.SH</x:v>
      </x:c>
      <x:c r="C408" s="1" t="str">
        <x:v>华安沪深300ETF</x:v>
      </x:c>
      <x:c r="D408" s="7" t="d">
        <x:v>2026-06-05T00:00:00.000Z</x:v>
      </x:c>
      <x:c r="E408" s="8" t="n">
        <x:f>IF(ISNUMBER('原始字段'!C448),'原始字段'!C448,"n.a.")</x:f>
        <x:v>866683000</x:v>
      </x:c>
      <x:c r="F408" s="8" t="n">
        <x:f>IF(ISNUMBER('原始字段'!C543),'原始字段'!C543,"n.a.")</x:f>
        <x:v>850683000</x:v>
      </x:c>
      <x:c r="G408" s="8" t="n">
        <x:f>IF(COUNT(E408:F408)=2,F408-E408,"n.a.")</x:f>
        <x:v>-16000000</x:v>
      </x:c>
      <x:c r="H408" s="9" t="n">
        <x:f>IF(ISNUMBER('原始字段'!D543),'原始字段'!D543,"n.a.")</x:f>
        <x:v>1.4039</x:v>
      </x:c>
      <x:c r="I408" s="9" t="n">
        <x:f>IF(COUNT(G408:H408)=2,G408*H408/100000000,"n.a.")</x:f>
        <x:v>-0.224624</x:v>
      </x:c>
      <x:c r="J408" s="1" t="str">
        <x:v>日频齐全；折算事件未独立核实</x:v>
      </x:c>
    </x:row>
    <x:row r="409" ht="25" customHeight="1">
      <x:c r="A409" s="1" t="str">
        <x:v>沪深300</x:v>
      </x:c>
      <x:c r="B409" s="1" t="str">
        <x:v>515130.SH</x:v>
      </x:c>
      <x:c r="C409" s="1" t="str">
        <x:v>博时沪深300ETF</x:v>
      </x:c>
      <x:c r="D409" s="7" t="d">
        <x:v>2026-06-05T00:00:00.000Z</x:v>
      </x:c>
      <x:c r="E409" s="8" t="n">
        <x:f>IF(ISNUMBER('原始字段'!C441),'原始字段'!C441,"n.a.")</x:f>
        <x:v>79463200</x:v>
      </x:c>
      <x:c r="F409" s="8" t="n">
        <x:f>IF(ISNUMBER('原始字段'!C536),'原始字段'!C536,"n.a.")</x:f>
        <x:v>79463200</x:v>
      </x:c>
      <x:c r="G409" s="8" t="n">
        <x:f>IF(COUNT(E409:F409)=2,F409-E409,"n.a.")</x:f>
        <x:v>0</x:v>
      </x:c>
      <x:c r="H409" s="9" t="n">
        <x:f>IF(ISNUMBER('原始字段'!D536),'原始字段'!D536,"n.a.")</x:f>
        <x:v>1.5931</x:v>
      </x:c>
      <x:c r="I409" s="9" t="n">
        <x:f>IF(COUNT(G409:H409)=2,G409*H409/100000000,"n.a.")</x:f>
        <x:v>0</x:v>
      </x:c>
      <x:c r="J409" s="1" t="str">
        <x:v>日频齐全；折算事件未独立核实</x:v>
      </x:c>
    </x:row>
    <x:row r="410" ht="25" customHeight="1">
      <x:c r="A410" s="1" t="str">
        <x:v>中证500</x:v>
      </x:c>
      <x:c r="B410" s="1" t="str">
        <x:v>510530.SH</x:v>
      </x:c>
      <x:c r="C410" s="1" t="str">
        <x:v>工银中证500ETF</x:v>
      </x:c>
      <x:c r="D410" s="7" t="d">
        <x:v>2026-06-05T00:00:00.000Z</x:v>
      </x:c>
      <x:c r="E410" s="8" t="n">
        <x:f>IF(ISNUMBER('原始字段'!C432),'原始字段'!C432,"n.a.")</x:f>
        <x:v>45479400</x:v>
      </x:c>
      <x:c r="F410" s="8" t="n">
        <x:f>IF(ISNUMBER('原始字段'!C527),'原始字段'!C527,"n.a.")</x:f>
        <x:v>45479400</x:v>
      </x:c>
      <x:c r="G410" s="8" t="n">
        <x:f>IF(COUNT(E410:F410)=2,F410-E410,"n.a.")</x:f>
        <x:v>0</x:v>
      </x:c>
      <x:c r="H410" s="9" t="n">
        <x:f>IF(ISNUMBER('原始字段'!D527),'原始字段'!D527,"n.a.")</x:f>
        <x:v>9.092</x:v>
      </x:c>
      <x:c r="I410" s="9" t="n">
        <x:f>IF(COUNT(G410:H410)=2,G410*H410/100000000,"n.a.")</x:f>
        <x:v>0</x:v>
      </x:c>
      <x:c r="J410" s="1" t="str">
        <x:v>日频齐全；折算事件未独立核实</x:v>
      </x:c>
    </x:row>
    <x:row r="411" ht="25" customHeight="1">
      <x:c r="A411" s="1" t="str">
        <x:v>中证500</x:v>
      </x:c>
      <x:c r="B411" s="1" t="str">
        <x:v>510580.SH</x:v>
      </x:c>
      <x:c r="C411" s="1" t="str">
        <x:v>易方达中证500ETF</x:v>
      </x:c>
      <x:c r="D411" s="7" t="d">
        <x:v>2026-06-05T00:00:00.000Z</x:v>
      </x:c>
      <x:c r="E411" s="8" t="n">
        <x:f>IF(ISNUMBER('原始字段'!C436),'原始字段'!C436,"n.a.")</x:f>
        <x:v>958168300</x:v>
      </x:c>
      <x:c r="F411" s="8" t="n">
        <x:f>IF(ISNUMBER('原始字段'!C531),'原始字段'!C531,"n.a.")</x:f>
        <x:v>943768300</x:v>
      </x:c>
      <x:c r="G411" s="8" t="n">
        <x:f>IF(COUNT(E411:F411)=2,F411-E411,"n.a.")</x:f>
        <x:v>-14400000</x:v>
      </x:c>
      <x:c r="H411" s="9" t="n">
        <x:f>IF(ISNUMBER('原始字段'!D531),'原始字段'!D531,"n.a.")</x:f>
        <x:v>4.2841</x:v>
      </x:c>
      <x:c r="I411" s="9" t="n">
        <x:f>IF(COUNT(G411:H411)=2,G411*H411/100000000,"n.a.")</x:f>
        <x:v>-0.6169104</x:v>
      </x:c>
      <x:c r="J411" s="1" t="str">
        <x:v>日频齐全；折算事件未独立核实</x:v>
      </x:c>
    </x:row>
    <x:row r="412" ht="25" customHeight="1">
      <x:c r="A412" s="1" t="str">
        <x:v>中证500</x:v>
      </x:c>
      <x:c r="B412" s="1" t="str">
        <x:v>159922.SZ</x:v>
      </x:c>
      <x:c r="C412" s="1" t="str">
        <x:v>嘉实中证500ETF</x:v>
      </x:c>
      <x:c r="D412" s="7" t="d">
        <x:v>2026-06-05T00:00:00.000Z</x:v>
      </x:c>
      <x:c r="E412" s="8" t="n">
        <x:f>IF(ISNUMBER('原始字段'!C408),'原始字段'!C408,"n.a.")</x:f>
        <x:v>2257676765</x:v>
      </x:c>
      <x:c r="F412" s="8" t="n">
        <x:f>IF(ISNUMBER('原始字段'!C503),'原始字段'!C503,"n.a.")</x:f>
        <x:v>2177676765</x:v>
      </x:c>
      <x:c r="G412" s="8" t="n">
        <x:f>IF(COUNT(E412:F412)=2,F412-E412,"n.a.")</x:f>
        <x:v>-80000000</x:v>
      </x:c>
      <x:c r="H412" s="9" t="n">
        <x:f>IF(ISNUMBER('原始字段'!D503),'原始字段'!D503,"n.a.")</x:f>
        <x:v>3.3193</x:v>
      </x:c>
      <x:c r="I412" s="9" t="n">
        <x:f>IF(COUNT(G412:H412)=2,G412*H412/100000000,"n.a.")</x:f>
        <x:v>-2.65544</x:v>
      </x:c>
      <x:c r="J412" s="1" t="str">
        <x:v>日频齐全；折算事件未独立核实</x:v>
      </x:c>
    </x:row>
    <x:row r="413" ht="25" customHeight="1">
      <x:c r="A413" s="1" t="str">
        <x:v>中证500</x:v>
      </x:c>
      <x:c r="B413" s="1" t="str">
        <x:v>563750.SH</x:v>
      </x:c>
      <x:c r="C413" s="1" t="str">
        <x:v>汇添富中证500ETF</x:v>
      </x:c>
      <x:c r="D413" s="7" t="d">
        <x:v>2026-06-05T00:00:00.000Z</x:v>
      </x:c>
      <x:c r="E413" s="8" t="n">
        <x:f>IF(ISNUMBER('原始字段'!C463),'原始字段'!C463,"n.a.")</x:f>
        <x:v>349737000</x:v>
      </x:c>
      <x:c r="F413" s="8" t="n">
        <x:f>IF(ISNUMBER('原始字段'!C558),'原始字段'!C558,"n.a.")</x:f>
        <x:v>342237000</x:v>
      </x:c>
      <x:c r="G413" s="8" t="n">
        <x:f>IF(COUNT(E413:F413)=2,F413-E413,"n.a.")</x:f>
        <x:v>-7500000</x:v>
      </x:c>
      <x:c r="H413" s="9" t="n">
        <x:f>IF(ISNUMBER('原始字段'!D558),'原始字段'!D558,"n.a.")</x:f>
        <x:v>1.1413</x:v>
      </x:c>
      <x:c r="I413" s="9" t="n">
        <x:f>IF(COUNT(G413:H413)=2,G413*H413/100000000,"n.a.")</x:f>
        <x:v>-0.0855975</x:v>
      </x:c>
      <x:c r="J413" s="1" t="str">
        <x:v>日频齐全；折算事件未独立核实</x:v>
      </x:c>
    </x:row>
    <x:row r="414" ht="25" customHeight="1">
      <x:c r="A414" s="1" t="str">
        <x:v>中证500</x:v>
      </x:c>
      <x:c r="B414" s="1" t="str">
        <x:v>159935.SZ</x:v>
      </x:c>
      <x:c r="C414" s="1" t="str">
        <x:v>景顺长城中证500ETF</x:v>
      </x:c>
      <x:c r="D414" s="7" t="d">
        <x:v>2026-06-05T00:00:00.000Z</x:v>
      </x:c>
      <x:c r="E414" s="8" t="n">
        <x:f>IF(ISNUMBER('原始字段'!C410),'原始字段'!C410,"n.a.")</x:f>
        <x:v>24572956</x:v>
      </x:c>
      <x:c r="F414" s="8" t="n">
        <x:f>IF(ISNUMBER('原始字段'!C505),'原始字段'!C505,"n.a.")</x:f>
        <x:v>23572956</x:v>
      </x:c>
      <x:c r="G414" s="8" t="n">
        <x:f>IF(COUNT(E414:F414)=2,F414-E414,"n.a.")</x:f>
        <x:v>-1000000</x:v>
      </x:c>
      <x:c r="H414" s="9" t="n">
        <x:f>IF(ISNUMBER('原始字段'!D505),'原始字段'!D505,"n.a.")</x:f>
        <x:v>2.5893</x:v>
      </x:c>
      <x:c r="I414" s="9" t="n">
        <x:f>IF(COUNT(G414:H414)=2,G414*H414/100000000,"n.a.")</x:f>
        <x:v>-0.025893</x:v>
      </x:c>
      <x:c r="J414" s="1" t="str">
        <x:v>日频齐全；折算事件未独立核实</x:v>
      </x:c>
    </x:row>
    <x:row r="415" ht="25" customHeight="1">
      <x:c r="A415" s="1" t="str">
        <x:v>中证500</x:v>
      </x:c>
      <x:c r="B415" s="1" t="str">
        <x:v>515530.SH</x:v>
      </x:c>
      <x:c r="C415" s="1" t="str">
        <x:v>泰康中证500ETF</x:v>
      </x:c>
      <x:c r="D415" s="7" t="d">
        <x:v>2026-06-05T00:00:00.000Z</x:v>
      </x:c>
      <x:c r="E415" s="8" t="n">
        <x:f>IF(ISNUMBER('原始字段'!C449),'原始字段'!C449,"n.a.")</x:f>
        <x:v>12242700</x:v>
      </x:c>
      <x:c r="F415" s="8" t="n">
        <x:f>IF(ISNUMBER('原始字段'!C544),'原始字段'!C544,"n.a.")</x:f>
        <x:v>12242700</x:v>
      </x:c>
      <x:c r="G415" s="8" t="n">
        <x:f>IF(COUNT(E415:F415)=2,F415-E415,"n.a.")</x:f>
        <x:v>0</x:v>
      </x:c>
      <x:c r="H415" s="9" t="n">
        <x:f>IF(ISNUMBER('原始字段'!D544),'原始字段'!D544,"n.a.")</x:f>
        <x:v>4.5056</x:v>
      </x:c>
      <x:c r="I415" s="9" t="n">
        <x:f>IF(COUNT(G415:H415)=2,G415*H415/100000000,"n.a.")</x:f>
        <x:v>0</x:v>
      </x:c>
      <x:c r="J415" s="1" t="str">
        <x:v>日频齐全；折算事件未独立核实</x:v>
      </x:c>
    </x:row>
    <x:row r="416" ht="25" customHeight="1">
      <x:c r="A416" s="1" t="str">
        <x:v>中证500</x:v>
      </x:c>
      <x:c r="B416" s="1" t="str">
        <x:v>510590.SH</x:v>
      </x:c>
      <x:c r="C416" s="1" t="str">
        <x:v>平安中证500ETF</x:v>
      </x:c>
      <x:c r="D416" s="7" t="d">
        <x:v>2026-06-05T00:00:00.000Z</x:v>
      </x:c>
      <x:c r="E416" s="8" t="n">
        <x:f>IF(ISNUMBER('原始字段'!C437),'原始字段'!C437,"n.a.")</x:f>
        <x:v>142786100</x:v>
      </x:c>
      <x:c r="F416" s="8" t="n">
        <x:f>IF(ISNUMBER('原始字段'!C532),'原始字段'!C532,"n.a.")</x:f>
        <x:v>142786100</x:v>
      </x:c>
      <x:c r="G416" s="8" t="n">
        <x:f>IF(COUNT(E416:F416)=2,F416-E416,"n.a.")</x:f>
        <x:v>0</x:v>
      </x:c>
      <x:c r="H416" s="9" t="n">
        <x:f>IF(ISNUMBER('原始字段'!D532),'原始字段'!D532,"n.a.")</x:f>
        <x:v>8.8239</x:v>
      </x:c>
      <x:c r="I416" s="9" t="n">
        <x:f>IF(COUNT(G416:H416)=2,G416*H416/100000000,"n.a.")</x:f>
        <x:v>0</x:v>
      </x:c>
      <x:c r="J416" s="1" t="str">
        <x:v>日频齐全；折算事件未独立核实</x:v>
      </x:c>
    </x:row>
    <x:row r="417" ht="25" customHeight="1">
      <x:c r="A417" s="1" t="str">
        <x:v>中证500</x:v>
      </x:c>
      <x:c r="B417" s="1" t="str">
        <x:v>515190.SH</x:v>
      </x:c>
      <x:c r="C417" s="1" t="str">
        <x:v>中银证券中证500ETF</x:v>
      </x:c>
      <x:c r="D417" s="7" t="d">
        <x:v>2026-06-05T00:00:00.000Z</x:v>
      </x:c>
      <x:c r="E417" s="8" t="n">
        <x:f>IF(ISNUMBER('原始字段'!C442),'原始字段'!C442,"n.a.")</x:f>
        <x:v>317466100</x:v>
      </x:c>
      <x:c r="F417" s="8" t="n">
        <x:f>IF(ISNUMBER('原始字段'!C537),'原始字段'!C537,"n.a.")</x:f>
        <x:v>317466100</x:v>
      </x:c>
      <x:c r="G417" s="8" t="n">
        <x:f>IF(COUNT(E417:F417)=2,F417-E417,"n.a.")</x:f>
        <x:v>0</x:v>
      </x:c>
      <x:c r="H417" s="9" t="n">
        <x:f>IF(ISNUMBER('原始字段'!D537),'原始字段'!D537,"n.a.")</x:f>
        <x:v>1.7207</x:v>
      </x:c>
      <x:c r="I417" s="9" t="n">
        <x:f>IF(COUNT(G417:H417)=2,G417*H417/100000000,"n.a.")</x:f>
        <x:v>0</x:v>
      </x:c>
      <x:c r="J417" s="1" t="str">
        <x:v>日频齐全；折算事件未独立核实</x:v>
      </x:c>
    </x:row>
    <x:row r="418" ht="25" customHeight="1">
      <x:c r="A418" s="1" t="str">
        <x:v>中证500</x:v>
      </x:c>
      <x:c r="B418" s="1" t="str">
        <x:v>159820.SZ</x:v>
      </x:c>
      <x:c r="C418" s="1" t="str">
        <x:v>天弘中证500ETF</x:v>
      </x:c>
      <x:c r="D418" s="7" t="d">
        <x:v>2026-06-05T00:00:00.000Z</x:v>
      </x:c>
      <x:c r="E418" s="8" t="n">
        <x:f>IF(ISNUMBER('原始字段'!C402),'原始字段'!C402,"n.a.")</x:f>
        <x:v>1311408470</x:v>
      </x:c>
      <x:c r="F418" s="8" t="n">
        <x:f>IF(ISNUMBER('原始字段'!C497),'原始字段'!C497,"n.a.")</x:f>
        <x:v>1311408470</x:v>
      </x:c>
      <x:c r="G418" s="8" t="n">
        <x:f>IF(COUNT(E418:F418)=2,F418-E418,"n.a.")</x:f>
        <x:v>0</x:v>
      </x:c>
      <x:c r="H418" s="9" t="n">
        <x:f>IF(ISNUMBER('原始字段'!D497),'原始字段'!D497,"n.a.")</x:f>
        <x:v>1.415</x:v>
      </x:c>
      <x:c r="I418" s="9" t="n">
        <x:f>IF(COUNT(G418:H418)=2,G418*H418/100000000,"n.a.")</x:f>
        <x:v>0</x:v>
      </x:c>
      <x:c r="J418" s="1" t="str">
        <x:v>日频齐全；折算事件未独立核实</x:v>
      </x:c>
    </x:row>
    <x:row r="419" ht="25" customHeight="1">
      <x:c r="A419" s="1" t="str">
        <x:v>中证500</x:v>
      </x:c>
      <x:c r="B419" s="1" t="str">
        <x:v>159337.SZ</x:v>
      </x:c>
      <x:c r="C419" s="1" t="str">
        <x:v>东财中证500ETF</x:v>
      </x:c>
      <x:c r="D419" s="7" t="d">
        <x:v>2026-06-05T00:00:00.000Z</x:v>
      </x:c>
      <x:c r="E419" s="8" t="n">
        <x:f>IF(ISNUMBER('原始字段'!C389),'原始字段'!C389,"n.a.")</x:f>
        <x:v>251710611</x:v>
      </x:c>
      <x:c r="F419" s="8" t="n">
        <x:f>IF(ISNUMBER('原始字段'!C484),'原始字段'!C484,"n.a.")</x:f>
        <x:v>251710611</x:v>
      </x:c>
      <x:c r="G419" s="8" t="n">
        <x:f>IF(COUNT(E419:F419)=2,F419-E419,"n.a.")</x:f>
        <x:v>0</x:v>
      </x:c>
      <x:c r="H419" s="9" t="n">
        <x:f>IF(ISNUMBER('原始字段'!D484),'原始字段'!D484,"n.a.")</x:f>
        <x:v>1.8657</x:v>
      </x:c>
      <x:c r="I419" s="9" t="n">
        <x:f>IF(COUNT(G419:H419)=2,G419*H419/100000000,"n.a.")</x:f>
        <x:v>0</x:v>
      </x:c>
      <x:c r="J419" s="1" t="str">
        <x:v>日频齐全；折算事件未独立核实</x:v>
      </x:c>
    </x:row>
    <x:row r="420" ht="25" customHeight="1">
      <x:c r="A420" s="1" t="str">
        <x:v>中证500</x:v>
      </x:c>
      <x:c r="B420" s="1" t="str">
        <x:v>510500.SH</x:v>
      </x:c>
      <x:c r="C420" s="1" t="str">
        <x:v>南方中证500ETF</x:v>
      </x:c>
      <x:c r="D420" s="7" t="d">
        <x:v>2026-06-05T00:00:00.000Z</x:v>
      </x:c>
      <x:c r="E420" s="8" t="n">
        <x:f>IF(ISNUMBER('原始字段'!C430),'原始字段'!C430,"n.a.")</x:f>
        <x:v>4672168600</x:v>
      </x:c>
      <x:c r="F420" s="8" t="n">
        <x:f>IF(ISNUMBER('原始字段'!C525),'原始字段'!C525,"n.a.")</x:f>
        <x:v>4493368600</x:v>
      </x:c>
      <x:c r="G420" s="8" t="n">
        <x:f>IF(COUNT(E420:F420)=2,F420-E420,"n.a.")</x:f>
        <x:v>-178800000</x:v>
      </x:c>
      <x:c r="H420" s="9" t="n">
        <x:f>IF(ISNUMBER('原始字段'!D525),'原始字段'!D525,"n.a.")</x:f>
        <x:v>8.3457</x:v>
      </x:c>
      <x:c r="I420" s="9" t="n">
        <x:f>IF(COUNT(G420:H420)=2,G420*H420/100000000,"n.a.")</x:f>
        <x:v>-14.922111600000003</x:v>
      </x:c>
      <x:c r="J420" s="1" t="str">
        <x:v>日频齐全；折算事件未独立核实</x:v>
      </x:c>
    </x:row>
    <x:row r="421" ht="25" customHeight="1">
      <x:c r="A421" s="1" t="str">
        <x:v>中证500</x:v>
      </x:c>
      <x:c r="B421" s="1" t="str">
        <x:v>159968.SZ</x:v>
      </x:c>
      <x:c r="C421" s="1" t="str">
        <x:v>博时中证500ETF</x:v>
      </x:c>
      <x:c r="D421" s="7" t="d">
        <x:v>2026-06-05T00:00:00.000Z</x:v>
      </x:c>
      <x:c r="E421" s="8" t="n">
        <x:f>IF(ISNUMBER('原始字段'!C417),'原始字段'!C417,"n.a.")</x:f>
        <x:v>60495098</x:v>
      </x:c>
      <x:c r="F421" s="8" t="n">
        <x:f>IF(ISNUMBER('原始字段'!C512),'原始字段'!C512,"n.a.")</x:f>
        <x:v>60095098</x:v>
      </x:c>
      <x:c r="G421" s="8" t="n">
        <x:f>IF(COUNT(E421:F421)=2,F421-E421,"n.a.")</x:f>
        <x:v>-400000</x:v>
      </x:c>
      <x:c r="H421" s="9" t="n">
        <x:f>IF(ISNUMBER('原始字段'!D512),'原始字段'!D512,"n.a.")</x:f>
        <x:v>10.6486</x:v>
      </x:c>
      <x:c r="I421" s="9" t="n">
        <x:f>IF(COUNT(G421:H421)=2,G421*H421/100000000,"n.a.")</x:f>
        <x:v>-0.0425944</x:v>
      </x:c>
      <x:c r="J421" s="1" t="str">
        <x:v>日频齐全；折算事件未独立核实</x:v>
      </x:c>
    </x:row>
    <x:row r="422" ht="25" customHeight="1">
      <x:c r="A422" s="1" t="str">
        <x:v>中证500</x:v>
      </x:c>
      <x:c r="B422" s="1" t="str">
        <x:v>561350.SH</x:v>
      </x:c>
      <x:c r="C422" s="1" t="str">
        <x:v>国泰中证500ETF</x:v>
      </x:c>
      <x:c r="D422" s="7" t="d">
        <x:v>2026-06-05T00:00:00.000Z</x:v>
      </x:c>
      <x:c r="E422" s="8" t="n">
        <x:f>IF(ISNUMBER('原始字段'!C456),'原始字段'!C456,"n.a.")</x:f>
        <x:v>67700000</x:v>
      </x:c>
      <x:c r="F422" s="8" t="n">
        <x:f>IF(ISNUMBER('原始字段'!C551),'原始字段'!C551,"n.a.")</x:f>
        <x:v>67700000</x:v>
      </x:c>
      <x:c r="G422" s="8" t="n">
        <x:f>IF(COUNT(E422:F422)=2,F422-E422,"n.a.")</x:f>
        <x:v>0</x:v>
      </x:c>
      <x:c r="H422" s="9" t="n">
        <x:f>IF(ISNUMBER('原始字段'!D551),'原始字段'!D551,"n.a.")</x:f>
        <x:v>1.3015</x:v>
      </x:c>
      <x:c r="I422" s="9" t="n">
        <x:f>IF(COUNT(G422:H422)=2,G422*H422/100000000,"n.a.")</x:f>
        <x:v>0</x:v>
      </x:c>
      <x:c r="J422" s="1" t="str">
        <x:v>日频齐全；折算事件未独立核实</x:v>
      </x:c>
    </x:row>
    <x:row r="423" ht="25" customHeight="1">
      <x:c r="A423" s="1" t="str">
        <x:v>中证500</x:v>
      </x:c>
      <x:c r="B423" s="1" t="str">
        <x:v>512500.SH</x:v>
      </x:c>
      <x:c r="C423" s="1" t="str">
        <x:v>华夏中证500ETF</x:v>
      </x:c>
      <x:c r="D423" s="7" t="d">
        <x:v>2026-06-05T00:00:00.000Z</x:v>
      </x:c>
      <x:c r="E423" s="8" t="n">
        <x:f>IF(ISNUMBER('原始字段'!C439),'原始字段'!C439,"n.a.")</x:f>
        <x:v>1626408800</x:v>
      </x:c>
      <x:c r="F423" s="8" t="n">
        <x:f>IF(ISNUMBER('原始字段'!C534),'原始字段'!C534,"n.a.")</x:f>
        <x:v>1612808800</x:v>
      </x:c>
      <x:c r="G423" s="8" t="n">
        <x:f>IF(COUNT(E423:F423)=2,F423-E423,"n.a.")</x:f>
        <x:v>-13600000</x:v>
      </x:c>
      <x:c r="H423" s="9" t="n">
        <x:f>IF(ISNUMBER('原始字段'!D534),'原始字段'!D534,"n.a.")</x:f>
        <x:v>4.6234</x:v>
      </x:c>
      <x:c r="I423" s="9" t="n">
        <x:f>IF(COUNT(G423:H423)=2,G423*H423/100000000,"n.a.")</x:f>
        <x:v>-0.6287824</x:v>
      </x:c>
      <x:c r="J423" s="1" t="str">
        <x:v>日频齐全；折算事件未独立核实</x:v>
      </x:c>
    </x:row>
    <x:row r="424" ht="25" customHeight="1">
      <x:c r="A424" s="1" t="str">
        <x:v>中证500</x:v>
      </x:c>
      <x:c r="B424" s="1" t="str">
        <x:v>510550.SH</x:v>
      </x:c>
      <x:c r="C424" s="1" t="str">
        <x:v>方正富邦中证500ETF</x:v>
      </x:c>
      <x:c r="D424" s="7" t="d">
        <x:v>2026-06-05T00:00:00.000Z</x:v>
      </x:c>
      <x:c r="E424" s="8" t="n">
        <x:f>IF(ISNUMBER('原始字段'!C433),'原始字段'!C433,"n.a.")</x:f>
        <x:v>21743300</x:v>
      </x:c>
      <x:c r="F424" s="8" t="n">
        <x:f>IF(ISNUMBER('原始字段'!C528),'原始字段'!C528,"n.a.")</x:f>
        <x:v>21743300</x:v>
      </x:c>
      <x:c r="G424" s="8" t="n">
        <x:f>IF(COUNT(E424:F424)=2,F424-E424,"n.a.")</x:f>
        <x:v>0</x:v>
      </x:c>
      <x:c r="H424" s="9" t="n">
        <x:f>IF(ISNUMBER('原始字段'!D528),'原始字段'!D528,"n.a.")</x:f>
        <x:v>2.1056</x:v>
      </x:c>
      <x:c r="I424" s="9" t="n">
        <x:f>IF(COUNT(G424:H424)=2,G424*H424/100000000,"n.a.")</x:f>
        <x:v>0</x:v>
      </x:c>
      <x:c r="J424" s="1" t="str">
        <x:v>日频齐全；折算事件未独立核实</x:v>
      </x:c>
    </x:row>
    <x:row r="425" ht="25" customHeight="1">
      <x:c r="A425" s="1" t="str">
        <x:v>中证500</x:v>
      </x:c>
      <x:c r="B425" s="1" t="str">
        <x:v>510510.SH</x:v>
      </x:c>
      <x:c r="C425" s="1" t="str">
        <x:v>广发中证500ETF</x:v>
      </x:c>
      <x:c r="D425" s="7" t="d">
        <x:v>2026-06-05T00:00:00.000Z</x:v>
      </x:c>
      <x:c r="E425" s="8" t="n">
        <x:f>IF(ISNUMBER('原始字段'!C431),'原始字段'!C431,"n.a.")</x:f>
        <x:v>821038300</x:v>
      </x:c>
      <x:c r="F425" s="8" t="n">
        <x:f>IF(ISNUMBER('原始字段'!C526),'原始字段'!C526,"n.a.")</x:f>
        <x:v>807038300</x:v>
      </x:c>
      <x:c r="G425" s="8" t="n">
        <x:f>IF(COUNT(E425:F425)=2,F425-E425,"n.a.")</x:f>
        <x:v>-14000000</x:v>
      </x:c>
      <x:c r="H425" s="9" t="n">
        <x:f>IF(ISNUMBER('原始字段'!D526),'原始字段'!D526,"n.a.")</x:f>
        <x:v>2.6414</x:v>
      </x:c>
      <x:c r="I425" s="9" t="n">
        <x:f>IF(COUNT(G425:H425)=2,G425*H425/100000000,"n.a.")</x:f>
        <x:v>-0.369796</x:v>
      </x:c>
      <x:c r="J425" s="1" t="str">
        <x:v>日频齐全；折算事件未独立核实</x:v>
      </x:c>
    </x:row>
    <x:row r="426" ht="25" customHeight="1">
      <x:c r="A426" s="1" t="str">
        <x:v>中证500</x:v>
      </x:c>
      <x:c r="B426" s="1" t="str">
        <x:v>515550.SH</x:v>
      </x:c>
      <x:c r="C426" s="1" t="str">
        <x:v>国联中证500ETF</x:v>
      </x:c>
      <x:c r="D426" s="7" t="d">
        <x:v>2026-06-05T00:00:00.000Z</x:v>
      </x:c>
      <x:c r="E426" s="8" t="n">
        <x:f>IF(ISNUMBER('原始字段'!C450),'原始字段'!C450,"n.a.")</x:f>
        <x:v>17345700</x:v>
      </x:c>
      <x:c r="F426" s="8" t="n">
        <x:f>IF(ISNUMBER('原始字段'!C545),'原始字段'!C545,"n.a.")</x:f>
        <x:v>18345700</x:v>
      </x:c>
      <x:c r="G426" s="8" t="n">
        <x:f>IF(COUNT(E426:F426)=2,F426-E426,"n.a.")</x:f>
        <x:v>1000000</x:v>
      </x:c>
      <x:c r="H426" s="9" t="n">
        <x:f>IF(ISNUMBER('原始字段'!D545),'原始字段'!D545,"n.a.")</x:f>
        <x:v>1.8318</x:v>
      </x:c>
      <x:c r="I426" s="9" t="n">
        <x:f>IF(COUNT(G426:H426)=2,G426*H426/100000000,"n.a.")</x:f>
        <x:v>0.018318</x:v>
      </x:c>
      <x:c r="J426" s="1" t="str">
        <x:v>日频齐全；折算事件未独立核实</x:v>
      </x:c>
    </x:row>
    <x:row r="427" ht="25" customHeight="1">
      <x:c r="A427" s="1" t="str">
        <x:v>中证500</x:v>
      </x:c>
      <x:c r="B427" s="1" t="str">
        <x:v>159500.SZ</x:v>
      </x:c>
      <x:c r="C427" s="1" t="str">
        <x:v>富国中证500ETF</x:v>
      </x:c>
      <x:c r="D427" s="7" t="d">
        <x:v>2026-06-05T00:00:00.000Z</x:v>
      </x:c>
      <x:c r="E427" s="8" t="n">
        <x:f>IF(ISNUMBER('原始字段'!C391),'原始字段'!C391,"n.a.")</x:f>
        <x:v>143338865</x:v>
      </x:c>
      <x:c r="F427" s="8" t="n">
        <x:f>IF(ISNUMBER('原始字段'!C486),'原始字段'!C486,"n.a.")</x:f>
        <x:v>143338865</x:v>
      </x:c>
      <x:c r="G427" s="8" t="n">
        <x:f>IF(COUNT(E427:F427)=2,F427-E427,"n.a.")</x:f>
        <x:v>0</x:v>
      </x:c>
      <x:c r="H427" s="9" t="n">
        <x:f>IF(ISNUMBER('原始字段'!D486),'原始字段'!D486,"n.a.")</x:f>
        <x:v>1.2194</x:v>
      </x:c>
      <x:c r="I427" s="9" t="n">
        <x:f>IF(COUNT(G427:H427)=2,G427*H427/100000000,"n.a.")</x:f>
        <x:v>0</x:v>
      </x:c>
      <x:c r="J427" s="1" t="str">
        <x:v>日频齐全；折算事件未独立核实</x:v>
      </x:c>
    </x:row>
    <x:row r="428" ht="25" customHeight="1">
      <x:c r="A428" s="1" t="str">
        <x:v>中证500</x:v>
      </x:c>
      <x:c r="B428" s="1" t="str">
        <x:v>512510.SH</x:v>
      </x:c>
      <x:c r="C428" s="1" t="str">
        <x:v>华泰柏瑞中证500ETF</x:v>
      </x:c>
      <x:c r="D428" s="7" t="d">
        <x:v>2026-06-05T00:00:00.000Z</x:v>
      </x:c>
      <x:c r="E428" s="8" t="n">
        <x:f>IF(ISNUMBER('原始字段'!C440),'原始字段'!C440,"n.a.")</x:f>
        <x:v>415429800</x:v>
      </x:c>
      <x:c r="F428" s="8" t="n">
        <x:f>IF(ISNUMBER('原始字段'!C535),'原始字段'!C535,"n.a.")</x:f>
        <x:v>415429800</x:v>
      </x:c>
      <x:c r="G428" s="8" t="n">
        <x:f>IF(COUNT(E428:F428)=2,F428-E428,"n.a.")</x:f>
        <x:v>0</x:v>
      </x:c>
      <x:c r="H428" s="9" t="n">
        <x:f>IF(ISNUMBER('原始字段'!D535),'原始字段'!D535,"n.a.")</x:f>
        <x:v>2.4357</x:v>
      </x:c>
      <x:c r="I428" s="9" t="n">
        <x:f>IF(COUNT(G428:H428)=2,G428*H428/100000000,"n.a.")</x:f>
        <x:v>0</x:v>
      </x:c>
      <x:c r="J428" s="1" t="str">
        <x:v>日频齐全；折算事件未独立核实</x:v>
      </x:c>
    </x:row>
    <x:row r="429" ht="25" customHeight="1">
      <x:c r="A429" s="1" t="str">
        <x:v>中证500</x:v>
      </x:c>
      <x:c r="B429" s="1" t="str">
        <x:v>510570.SH</x:v>
      </x:c>
      <x:c r="C429" s="1" t="str">
        <x:v>兴业中证500ETF</x:v>
      </x:c>
      <x:c r="D429" s="7" t="d">
        <x:v>2026-06-05T00:00:00.000Z</x:v>
      </x:c>
      <x:c r="E429" s="8" t="n">
        <x:f>IF(ISNUMBER('原始字段'!C435),'原始字段'!C435,"n.a.")</x:f>
        <x:v>45560600</x:v>
      </x:c>
      <x:c r="F429" s="8" t="n">
        <x:f>IF(ISNUMBER('原始字段'!C530),'原始字段'!C530,"n.a.")</x:f>
        <x:v>45560600</x:v>
      </x:c>
      <x:c r="G429" s="8" t="n">
        <x:f>IF(COUNT(E429:F429)=2,F429-E429,"n.a.")</x:f>
        <x:v>0</x:v>
      </x:c>
      <x:c r="H429" s="9" t="n">
        <x:f>IF(ISNUMBER('原始字段'!D530),'原始字段'!D530,"n.a.")</x:f>
        <x:v>1.2946</x:v>
      </x:c>
      <x:c r="I429" s="9" t="n">
        <x:f>IF(COUNT(G429:H429)=2,G429*H429/100000000,"n.a.")</x:f>
        <x:v>0</x:v>
      </x:c>
      <x:c r="J429" s="1" t="str">
        <x:v>日频齐全；折算事件未独立核实</x:v>
      </x:c>
    </x:row>
    <x:row r="430" ht="25" customHeight="1">
      <x:c r="A430" s="1" t="str">
        <x:v>中证500</x:v>
      </x:c>
      <x:c r="B430" s="1" t="str">
        <x:v>510560.SH</x:v>
      </x:c>
      <x:c r="C430" s="1" t="str">
        <x:v>国寿安保中证500ETF</x:v>
      </x:c>
      <x:c r="D430" s="7" t="d">
        <x:v>2026-06-05T00:00:00.000Z</x:v>
      </x:c>
      <x:c r="E430" s="8" t="n">
        <x:f>IF(ISNUMBER('原始字段'!C434),'原始字段'!C434,"n.a.")</x:f>
        <x:v>62318700</x:v>
      </x:c>
      <x:c r="F430" s="8" t="n">
        <x:f>IF(ISNUMBER('原始字段'!C529),'原始字段'!C529,"n.a.")</x:f>
        <x:v>62318700</x:v>
      </x:c>
      <x:c r="G430" s="8" t="n">
        <x:f>IF(COUNT(E430:F430)=2,F430-E430,"n.a.")</x:f>
        <x:v>0</x:v>
      </x:c>
      <x:c r="H430" s="9" t="n">
        <x:f>IF(ISNUMBER('原始字段'!D529),'原始字段'!D529,"n.a.")</x:f>
        <x:v>2.0318</x:v>
      </x:c>
      <x:c r="I430" s="9" t="n">
        <x:f>IF(COUNT(G430:H430)=2,G430*H430/100000000,"n.a.")</x:f>
        <x:v>0</x:v>
      </x:c>
      <x:c r="J430" s="1" t="str">
        <x:v>日频齐全；折算事件未独立核实</x:v>
      </x:c>
    </x:row>
    <x:row r="431" ht="25" customHeight="1">
      <x:c r="A431" s="1" t="str">
        <x:v>中证500</x:v>
      </x:c>
      <x:c r="B431" s="1" t="str">
        <x:v>159982.SZ</x:v>
      </x:c>
      <x:c r="C431" s="1" t="str">
        <x:v>鹏华中证500ETF</x:v>
      </x:c>
      <x:c r="D431" s="7" t="d">
        <x:v>2026-06-05T00:00:00.000Z</x:v>
      </x:c>
      <x:c r="E431" s="8" t="n">
        <x:f>IF(ISNUMBER('原始字段'!C420),'原始字段'!C420,"n.a.")</x:f>
        <x:v>136211253</x:v>
      </x:c>
      <x:c r="F431" s="8" t="n">
        <x:f>IF(ISNUMBER('原始字段'!C515),'原始字段'!C515,"n.a.")</x:f>
        <x:v>136211253</x:v>
      </x:c>
      <x:c r="G431" s="8" t="n">
        <x:f>IF(COUNT(E431:F431)=2,F431-E431,"n.a.")</x:f>
        <x:v>0</x:v>
      </x:c>
      <x:c r="H431" s="9" t="n">
        <x:f>IF(ISNUMBER('原始字段'!D515),'原始字段'!D515,"n.a.")</x:f>
        <x:v>2.1844</x:v>
      </x:c>
      <x:c r="I431" s="9" t="n">
        <x:f>IF(COUNT(G431:H431)=2,G431*H431/100000000,"n.a.")</x:f>
        <x:v>0</x:v>
      </x:c>
      <x:c r="J431" s="1" t="str">
        <x:v>日频齐全；折算事件未独立核实</x:v>
      </x:c>
    </x:row>
    <x:row r="432" ht="25" customHeight="1">
      <x:c r="A432" s="1" t="str">
        <x:v>中证1000</x:v>
      </x:c>
      <x:c r="B432" s="1" t="str">
        <x:v>560010.SH</x:v>
      </x:c>
      <x:c r="C432" s="1" t="str">
        <x:v>广发中证1000ETF</x:v>
      </x:c>
      <x:c r="D432" s="7" t="d">
        <x:v>2026-06-05T00:00:00.000Z</x:v>
      </x:c>
      <x:c r="E432" s="8" t="n">
        <x:f>IF(ISNUMBER('原始字段'!C453),'原始字段'!C453,"n.a.")</x:f>
        <x:v>876621700</x:v>
      </x:c>
      <x:c r="F432" s="8" t="n">
        <x:f>IF(ISNUMBER('原始字段'!C548),'原始字段'!C548,"n.a.")</x:f>
        <x:v>848621700</x:v>
      </x:c>
      <x:c r="G432" s="8" t="n">
        <x:f>IF(COUNT(E432:F432)=2,F432-E432,"n.a.")</x:f>
        <x:v>-28000000</x:v>
      </x:c>
      <x:c r="H432" s="9" t="n">
        <x:f>IF(ISNUMBER('原始字段'!D548),'原始字段'!D548,"n.a.")</x:f>
        <x:v>3.4405</x:v>
      </x:c>
      <x:c r="I432" s="9" t="n">
        <x:f>IF(COUNT(G432:H432)=2,G432*H432/100000000,"n.a.")</x:f>
        <x:v>-0.96334</x:v>
      </x:c>
      <x:c r="J432" s="1" t="str">
        <x:v>日频齐全；折算事件未独立核实</x:v>
      </x:c>
    </x:row>
    <x:row r="433" ht="25" customHeight="1">
      <x:c r="A433" s="1" t="str">
        <x:v>中证1000</x:v>
      </x:c>
      <x:c r="B433" s="1" t="str">
        <x:v>159845.SZ</x:v>
      </x:c>
      <x:c r="C433" s="1" t="str">
        <x:v>华夏中证1000ETF</x:v>
      </x:c>
      <x:c r="D433" s="7" t="d">
        <x:v>2026-06-05T00:00:00.000Z</x:v>
      </x:c>
      <x:c r="E433" s="8" t="n">
        <x:f>IF(ISNUMBER('原始字段'!C404),'原始字段'!C404,"n.a.")</x:f>
        <x:v>1532425606</x:v>
      </x:c>
      <x:c r="F433" s="8" t="n">
        <x:f>IF(ISNUMBER('原始字段'!C499),'原始字段'!C499,"n.a.")</x:f>
        <x:v>1484425606</x:v>
      </x:c>
      <x:c r="G433" s="8" t="n">
        <x:f>IF(COUNT(E433:F433)=2,F433-E433,"n.a.")</x:f>
        <x:v>-48000000</x:v>
      </x:c>
      <x:c r="H433" s="9" t="n">
        <x:f>IF(ISNUMBER('原始字段'!D499),'原始字段'!D499,"n.a.")</x:f>
        <x:v>3.4522</x:v>
      </x:c>
      <x:c r="I433" s="9" t="n">
        <x:f>IF(COUNT(G433:H433)=2,G433*H433/100000000,"n.a.")</x:f>
        <x:v>-1.657056</x:v>
      </x:c>
      <x:c r="J433" s="1" t="str">
        <x:v>日频齐全；折算事件未独立核实</x:v>
      </x:c>
    </x:row>
    <x:row r="434" ht="25" customHeight="1">
      <x:c r="A434" s="1" t="str">
        <x:v>中证1000</x:v>
      </x:c>
      <x:c r="B434" s="1" t="str">
        <x:v>159633.SZ</x:v>
      </x:c>
      <x:c r="C434" s="1" t="str">
        <x:v>易方达中证1000ETF</x:v>
      </x:c>
      <x:c r="D434" s="7" t="d">
        <x:v>2026-06-05T00:00:00.000Z</x:v>
      </x:c>
      <x:c r="E434" s="8" t="n">
        <x:f>IF(ISNUMBER('原始字段'!C398),'原始字段'!C398,"n.a.")</x:f>
        <x:v>583162658</x:v>
      </x:c>
      <x:c r="F434" s="8" t="n">
        <x:f>IF(ISNUMBER('原始字段'!C493),'原始字段'!C493,"n.a.")</x:f>
        <x:v>548162658</x:v>
      </x:c>
      <x:c r="G434" s="8" t="n">
        <x:f>IF(COUNT(E434:F434)=2,F434-E434,"n.a.")</x:f>
        <x:v>-35000000</x:v>
      </x:c>
      <x:c r="H434" s="9" t="n">
        <x:f>IF(ISNUMBER('原始字段'!D493),'原始字段'!D493,"n.a.")</x:f>
        <x:v>3.5304</x:v>
      </x:c>
      <x:c r="I434" s="9" t="n">
        <x:f>IF(COUNT(G434:H434)=2,G434*H434/100000000,"n.a.")</x:f>
        <x:v>-1.23564</x:v>
      </x:c>
      <x:c r="J434" s="1" t="str">
        <x:v>日频齐全；折算事件未独立核实</x:v>
      </x:c>
    </x:row>
    <x:row r="435" ht="25" customHeight="1">
      <x:c r="A435" s="1" t="str">
        <x:v>中证1000</x:v>
      </x:c>
      <x:c r="B435" s="1" t="str">
        <x:v>159629.SZ</x:v>
      </x:c>
      <x:c r="C435" s="1" t="str">
        <x:v>富国中证1000ETF</x:v>
      </x:c>
      <x:c r="D435" s="7" t="d">
        <x:v>2026-06-05T00:00:00.000Z</x:v>
      </x:c>
      <x:c r="E435" s="8" t="n">
        <x:f>IF(ISNUMBER('原始字段'!C397),'原始字段'!C397,"n.a.")</x:f>
        <x:v>407252663</x:v>
      </x:c>
      <x:c r="F435" s="8" t="n">
        <x:f>IF(ISNUMBER('原始字段'!C492),'原始字段'!C492,"n.a.")</x:f>
        <x:v>371252663</x:v>
      </x:c>
      <x:c r="G435" s="8" t="n">
        <x:f>IF(COUNT(E435:F435)=2,F435-E435,"n.a.")</x:f>
        <x:v>-36000000</x:v>
      </x:c>
      <x:c r="H435" s="9" t="n">
        <x:f>IF(ISNUMBER('原始字段'!D492),'原始字段'!D492,"n.a.")</x:f>
        <x:v>3.4434</x:v>
      </x:c>
      <x:c r="I435" s="9" t="n">
        <x:f>IF(COUNT(G435:H435)=2,G435*H435/100000000,"n.a.")</x:f>
        <x:v>-1.239624</x:v>
      </x:c>
      <x:c r="J435" s="1" t="str">
        <x:v>日频齐全；折算事件未独立核实</x:v>
      </x:c>
    </x:row>
    <x:row r="436" ht="25" customHeight="1">
      <x:c r="A436" s="1" t="str">
        <x:v>中证1000</x:v>
      </x:c>
      <x:c r="B436" s="1" t="str">
        <x:v>512100.SH</x:v>
      </x:c>
      <x:c r="C436" s="1" t="str">
        <x:v>南方中证1000ETF</x:v>
      </x:c>
      <x:c r="D436" s="7" t="d">
        <x:v>2026-06-05T00:00:00.000Z</x:v>
      </x:c>
      <x:c r="E436" s="8" t="n">
        <x:f>IF(ISNUMBER('原始字段'!C438),'原始字段'!C438,"n.a.")</x:f>
        <x:v>3449217600</x:v>
      </x:c>
      <x:c r="F436" s="8" t="n">
        <x:f>IF(ISNUMBER('原始字段'!C533),'原始字段'!C533,"n.a.")</x:f>
        <x:v>3359217600</x:v>
      </x:c>
      <x:c r="G436" s="8" t="n">
        <x:f>IF(COUNT(E436:F436)=2,F436-E436,"n.a.")</x:f>
        <x:v>-90000000</x:v>
      </x:c>
      <x:c r="H436" s="9" t="n">
        <x:f>IF(ISNUMBER('原始字段'!D533),'原始字段'!D533,"n.a.")</x:f>
        <x:v>3.3561</x:v>
      </x:c>
      <x:c r="I436" s="9" t="n">
        <x:f>IF(COUNT(G436:H436)=2,G436*H436/100000000,"n.a.")</x:f>
        <x:v>-3.02049</x:v>
      </x:c>
      <x:c r="J436" s="1" t="str">
        <x:v>日频齐全；折算事件未独立核实</x:v>
      </x:c>
    </x:row>
    <x:row r="437" ht="25" customHeight="1">
      <x:c r="A437" s="1" t="str">
        <x:v>中证1000</x:v>
      </x:c>
      <x:c r="B437" s="1" t="str">
        <x:v>516300.SH</x:v>
      </x:c>
      <x:c r="C437" s="1" t="str">
        <x:v>华泰柏瑞中证1000ETF</x:v>
      </x:c>
      <x:c r="D437" s="7" t="d">
        <x:v>2026-06-05T00:00:00.000Z</x:v>
      </x:c>
      <x:c r="E437" s="8" t="n">
        <x:f>IF(ISNUMBER('原始字段'!C452),'原始字段'!C452,"n.a.")</x:f>
        <x:v>25012600</x:v>
      </x:c>
      <x:c r="F437" s="8" t="n">
        <x:f>IF(ISNUMBER('原始字段'!C547),'原始字段'!C547,"n.a.")</x:f>
        <x:v>25012600</x:v>
      </x:c>
      <x:c r="G437" s="8" t="n">
        <x:f>IF(COUNT(E437:F437)=2,F437-E437,"n.a.")</x:f>
        <x:v>0</x:v>
      </x:c>
      <x:c r="H437" s="9" t="n">
        <x:f>IF(ISNUMBER('原始字段'!D547),'原始字段'!D547,"n.a.")</x:f>
        <x:v>3.4577</x:v>
      </x:c>
      <x:c r="I437" s="9" t="n">
        <x:f>IF(COUNT(G437:H437)=2,G437*H437/100000000,"n.a.")</x:f>
        <x:v>0</x:v>
      </x:c>
      <x:c r="J437" s="1" t="str">
        <x:v>日频齐全；折算事件未独立核实</x:v>
      </x:c>
    </x:row>
    <x:row r="438" ht="25" customHeight="1">
      <x:c r="A438" s="1" t="str">
        <x:v>中证1000</x:v>
      </x:c>
      <x:c r="B438" s="1" t="str">
        <x:v>560110.SH</x:v>
      </x:c>
      <x:c r="C438" s="1" t="str">
        <x:v>汇添富中证1000ETF</x:v>
      </x:c>
      <x:c r="D438" s="7" t="d">
        <x:v>2026-06-05T00:00:00.000Z</x:v>
      </x:c>
      <x:c r="E438" s="8" t="n">
        <x:f>IF(ISNUMBER('原始字段'!C454),'原始字段'!C454,"n.a.")</x:f>
        <x:v>151903500</x:v>
      </x:c>
      <x:c r="F438" s="8" t="n">
        <x:f>IF(ISNUMBER('原始字段'!C549),'原始字段'!C549,"n.a.")</x:f>
        <x:v>148903500</x:v>
      </x:c>
      <x:c r="G438" s="8" t="n">
        <x:f>IF(COUNT(E438:F438)=2,F438-E438,"n.a.")</x:f>
        <x:v>-3000000</x:v>
      </x:c>
      <x:c r="H438" s="9" t="n">
        <x:f>IF(ISNUMBER('原始字段'!D549),'原始字段'!D549,"n.a.")</x:f>
        <x:v>1.2411</x:v>
      </x:c>
      <x:c r="I438" s="9" t="n">
        <x:f>IF(COUNT(G438:H438)=2,G438*H438/100000000,"n.a.")</x:f>
        <x:v>-0.037233</x:v>
      </x:c>
      <x:c r="J438" s="1" t="str">
        <x:v>日频齐全；折算事件未独立核实</x:v>
      </x:c>
    </x:row>
    <x:row r="439" ht="25" customHeight="1">
      <x:c r="A439" s="1" t="str">
        <x:v>中证2000</x:v>
      </x:c>
      <x:c r="B439" s="1" t="str">
        <x:v>159535.SZ</x:v>
      </x:c>
      <x:c r="C439" s="1" t="str">
        <x:v>嘉实中证2000ETF</x:v>
      </x:c>
      <x:c r="D439" s="7" t="d">
        <x:v>2026-06-05T00:00:00.000Z</x:v>
      </x:c>
      <x:c r="E439" s="8" t="n">
        <x:f>IF(ISNUMBER('原始字段'!C395),'原始字段'!C395,"n.a.")</x:f>
        <x:v>16981088</x:v>
      </x:c>
      <x:c r="F439" s="8" t="n">
        <x:f>IF(ISNUMBER('原始字段'!C490),'原始字段'!C490,"n.a.")</x:f>
        <x:v>16981088</x:v>
      </x:c>
      <x:c r="G439" s="8" t="n">
        <x:f>IF(COUNT(E439:F439)=2,F439-E439,"n.a.")</x:f>
        <x:v>0</x:v>
      </x:c>
      <x:c r="H439" s="9" t="n">
        <x:f>IF(ISNUMBER('原始字段'!D490),'原始字段'!D490,"n.a.")</x:f>
        <x:v>1.5467</x:v>
      </x:c>
      <x:c r="I439" s="9" t="n">
        <x:f>IF(COUNT(G439:H439)=2,G439*H439/100000000,"n.a.")</x:f>
        <x:v>0</x:v>
      </x:c>
      <x:c r="J439" s="1" t="str">
        <x:v>日频齐全；折算事件未独立核实</x:v>
      </x:c>
    </x:row>
    <x:row r="440" ht="25" customHeight="1">
      <x:c r="A440" s="1" t="str">
        <x:v>中证2000</x:v>
      </x:c>
      <x:c r="B440" s="1" t="str">
        <x:v>159536.SZ</x:v>
      </x:c>
      <x:c r="C440" s="1" t="str">
        <x:v>汇添富中证2000ETF</x:v>
      </x:c>
      <x:c r="D440" s="7" t="d">
        <x:v>2026-06-05T00:00:00.000Z</x:v>
      </x:c>
      <x:c r="E440" s="8" t="n">
        <x:f>IF(ISNUMBER('原始字段'!C396),'原始字段'!C396,"n.a.")</x:f>
        <x:v>41261589</x:v>
      </x:c>
      <x:c r="F440" s="8" t="n">
        <x:f>IF(ISNUMBER('原始字段'!C491),'原始字段'!C491,"n.a.")</x:f>
        <x:v>39261589</x:v>
      </x:c>
      <x:c r="G440" s="8" t="n">
        <x:f>IF(COUNT(E440:F440)=2,F440-E440,"n.a.")</x:f>
        <x:v>-2000000</x:v>
      </x:c>
      <x:c r="H440" s="9" t="n">
        <x:f>IF(ISNUMBER('原始字段'!D491),'原始字段'!D491,"n.a.")</x:f>
        <x:v>1.5158</x:v>
      </x:c>
      <x:c r="I440" s="9" t="n">
        <x:f>IF(COUNT(G440:H440)=2,G440*H440/100000000,"n.a.")</x:f>
        <x:v>-0.030316</x:v>
      </x:c>
      <x:c r="J440" s="1" t="str">
        <x:v>日频齐全；折算事件未独立核实</x:v>
      </x:c>
    </x:row>
    <x:row r="441" ht="25" customHeight="1">
      <x:c r="A441" s="1" t="str">
        <x:v>中证2000</x:v>
      </x:c>
      <x:c r="B441" s="1" t="str">
        <x:v>159531.SZ</x:v>
      </x:c>
      <x:c r="C441" s="1" t="str">
        <x:v>南方中证2000ETF</x:v>
      </x:c>
      <x:c r="D441" s="7" t="d">
        <x:v>2026-06-05T00:00:00.000Z</x:v>
      </x:c>
      <x:c r="E441" s="8" t="n">
        <x:f>IF(ISNUMBER('原始字段'!C392),'原始字段'!C392,"n.a.")</x:f>
        <x:v>576608406</x:v>
      </x:c>
      <x:c r="F441" s="8" t="n">
        <x:f>IF(ISNUMBER('原始字段'!C487),'原始字段'!C487,"n.a.")</x:f>
        <x:v>578608406</x:v>
      </x:c>
      <x:c r="G441" s="8" t="n">
        <x:f>IF(COUNT(E441:F441)=2,F441-E441,"n.a.")</x:f>
        <x:v>2000000</x:v>
      </x:c>
      <x:c r="H441" s="9" t="n">
        <x:f>IF(ISNUMBER('原始字段'!D487),'原始字段'!D487,"n.a.")</x:f>
        <x:v>1.5359</x:v>
      </x:c>
      <x:c r="I441" s="9" t="n">
        <x:f>IF(COUNT(G441:H441)=2,G441*H441/100000000,"n.a.")</x:f>
        <x:v>0.030718</x:v>
      </x:c>
      <x:c r="J441" s="1" t="str">
        <x:v>日频齐全；折算事件未独立核实</x:v>
      </x:c>
    </x:row>
    <x:row r="442" ht="25" customHeight="1">
      <x:c r="A442" s="1" t="str">
        <x:v>中证2000</x:v>
      </x:c>
      <x:c r="B442" s="1" t="str">
        <x:v>159532.SZ</x:v>
      </x:c>
      <x:c r="C442" s="1" t="str">
        <x:v>易方达中证2000ETF</x:v>
      </x:c>
      <x:c r="D442" s="7" t="d">
        <x:v>2026-06-05T00:00:00.000Z</x:v>
      </x:c>
      <x:c r="E442" s="8" t="n">
        <x:f>IF(ISNUMBER('原始字段'!C393),'原始字段'!C393,"n.a.")</x:f>
        <x:v>115564791</x:v>
      </x:c>
      <x:c r="F442" s="8" t="n">
        <x:f>IF(ISNUMBER('原始字段'!C488),'原始字段'!C488,"n.a.")</x:f>
        <x:v>117564791</x:v>
      </x:c>
      <x:c r="G442" s="8" t="n">
        <x:f>IF(COUNT(E442:F442)=2,F442-E442,"n.a.")</x:f>
        <x:v>2000000</x:v>
      </x:c>
      <x:c r="H442" s="9" t="n">
        <x:f>IF(ISNUMBER('原始字段'!D488),'原始字段'!D488,"n.a.")</x:f>
        <x:v>1.7706</x:v>
      </x:c>
      <x:c r="I442" s="9" t="n">
        <x:f>IF(COUNT(G442:H442)=2,G442*H442/100000000,"n.a.")</x:f>
        <x:v>0.035412</x:v>
      </x:c>
      <x:c r="J442" s="1" t="str">
        <x:v>日频齐全；折算事件未独立核实</x:v>
      </x:c>
    </x:row>
    <x:row r="443" ht="25" customHeight="1">
      <x:c r="A443" s="1" t="str">
        <x:v>中证2000</x:v>
      </x:c>
      <x:c r="B443" s="1" t="str">
        <x:v>159533.SZ</x:v>
      </x:c>
      <x:c r="C443" s="1" t="str">
        <x:v>博时中证2000ETF</x:v>
      </x:c>
      <x:c r="D443" s="7" t="d">
        <x:v>2026-06-05T00:00:00.000Z</x:v>
      </x:c>
      <x:c r="E443" s="8" t="n">
        <x:f>IF(ISNUMBER('原始字段'!C394),'原始字段'!C394,"n.a.")</x:f>
        <x:v>10458785</x:v>
      </x:c>
      <x:c r="F443" s="8" t="n">
        <x:f>IF(ISNUMBER('原始字段'!C489),'原始字段'!C489,"n.a.")</x:f>
        <x:v>10458785</x:v>
      </x:c>
      <x:c r="G443" s="8" t="n">
        <x:f>IF(COUNT(E443:F443)=2,F443-E443,"n.a.")</x:f>
        <x:v>0</x:v>
      </x:c>
      <x:c r="H443" s="9" t="n">
        <x:f>IF(ISNUMBER('原始字段'!D489),'原始字段'!D489,"n.a.")</x:f>
        <x:v>2.0981</x:v>
      </x:c>
      <x:c r="I443" s="9" t="n">
        <x:f>IF(COUNT(G443:H443)=2,G443*H443/100000000,"n.a.")</x:f>
        <x:v>0</x:v>
      </x:c>
      <x:c r="J443" s="1" t="str">
        <x:v>日频齐全；折算事件未独立核实</x:v>
      </x:c>
    </x:row>
    <x:row r="444" ht="25" customHeight="1">
      <x:c r="A444" s="1" t="str">
        <x:v>中证2000</x:v>
      </x:c>
      <x:c r="B444" s="1" t="str">
        <x:v>561370.SH</x:v>
      </x:c>
      <x:c r="C444" s="1" t="str">
        <x:v>国泰中证2000ETF</x:v>
      </x:c>
      <x:c r="D444" s="7" t="d">
        <x:v>2026-06-05T00:00:00.000Z</x:v>
      </x:c>
      <x:c r="E444" s="8" t="n">
        <x:f>IF(ISNUMBER('原始字段'!C457),'原始字段'!C457,"n.a.")</x:f>
        <x:v>22356000</x:v>
      </x:c>
      <x:c r="F444" s="8" t="n">
        <x:f>IF(ISNUMBER('原始字段'!C552),'原始字段'!C552,"n.a.")</x:f>
        <x:v>22356000</x:v>
      </x:c>
      <x:c r="G444" s="8" t="n">
        <x:f>IF(COUNT(E444:F444)=2,F444-E444,"n.a.")</x:f>
        <x:v>0</x:v>
      </x:c>
      <x:c r="H444" s="9" t="n">
        <x:f>IF(ISNUMBER('原始字段'!D552),'原始字段'!D552,"n.a.")</x:f>
        <x:v>1.5258</x:v>
      </x:c>
      <x:c r="I444" s="9" t="n">
        <x:f>IF(COUNT(G444:H444)=2,G444*H444/100000000,"n.a.")</x:f>
        <x:v>0</x:v>
      </x:c>
      <x:c r="J444" s="1" t="str">
        <x:v>日频齐全；折算事件未独立核实</x:v>
      </x:c>
    </x:row>
    <x:row r="445" ht="25" customHeight="1">
      <x:c r="A445" s="1" t="str">
        <x:v>中证2000</x:v>
      </x:c>
      <x:c r="B445" s="1" t="str">
        <x:v>563300.SH</x:v>
      </x:c>
      <x:c r="C445" s="1" t="str">
        <x:v>华泰柏瑞中证2000ETF</x:v>
      </x:c>
      <x:c r="D445" s="7" t="d">
        <x:v>2026-06-05T00:00:00.000Z</x:v>
      </x:c>
      <x:c r="E445" s="8" t="n">
        <x:f>IF(ISNUMBER('原始字段'!C461),'原始字段'!C461,"n.a.")</x:f>
        <x:v>2251174000</x:v>
      </x:c>
      <x:c r="F445" s="8" t="n">
        <x:f>IF(ISNUMBER('原始字段'!C556),'原始字段'!C556,"n.a.")</x:f>
        <x:v>2358674000</x:v>
      </x:c>
      <x:c r="G445" s="8" t="n">
        <x:f>IF(COUNT(E445:F445)=2,F445-E445,"n.a.")</x:f>
        <x:v>107500000</x:v>
      </x:c>
      <x:c r="H445" s="9" t="n">
        <x:f>IF(ISNUMBER('原始字段'!D556),'原始字段'!D556,"n.a.")</x:f>
        <x:v>1.5633</x:v>
      </x:c>
      <x:c r="I445" s="9" t="n">
        <x:f>IF(COUNT(G445:H445)=2,G445*H445/100000000,"n.a.")</x:f>
        <x:v>1.6805475</x:v>
      </x:c>
      <x:c r="J445" s="1" t="str">
        <x:v>日频齐全；折算事件未独立核实</x:v>
      </x:c>
    </x:row>
    <x:row r="446" ht="25" customHeight="1">
      <x:c r="A446" s="1" t="str">
        <x:v>中证2000</x:v>
      </x:c>
      <x:c r="B446" s="1" t="str">
        <x:v>562660.SH</x:v>
      </x:c>
      <x:c r="C446" s="1" t="str">
        <x:v>华夏中证2000ETF</x:v>
      </x:c>
      <x:c r="D446" s="7" t="d">
        <x:v>2026-06-05T00:00:00.000Z</x:v>
      </x:c>
      <x:c r="E446" s="8" t="n">
        <x:f>IF(ISNUMBER('原始字段'!C459),'原始字段'!C459,"n.a.")</x:f>
        <x:v>252874000</x:v>
      </x:c>
      <x:c r="F446" s="8" t="n">
        <x:f>IF(ISNUMBER('原始字段'!C554),'原始字段'!C554,"n.a.")</x:f>
        <x:v>258874000</x:v>
      </x:c>
      <x:c r="G446" s="8" t="n">
        <x:f>IF(COUNT(E446:F446)=2,F446-E446,"n.a.")</x:f>
        <x:v>6000000</x:v>
      </x:c>
      <x:c r="H446" s="9" t="n">
        <x:f>IF(ISNUMBER('原始字段'!D554),'原始字段'!D554,"n.a.")</x:f>
        <x:v>1.9473</x:v>
      </x:c>
      <x:c r="I446" s="9" t="n">
        <x:f>IF(COUNT(G446:H446)=2,G446*H446/100000000,"n.a.")</x:f>
        <x:v>0.116838</x:v>
      </x:c>
      <x:c r="J446" s="1" t="str">
        <x:v>日频齐全；折算事件未独立核实</x:v>
      </x:c>
    </x:row>
    <x:row r="447" ht="25" customHeight="1">
      <x:c r="A447" s="1" t="str">
        <x:v>中证2000</x:v>
      </x:c>
      <x:c r="B447" s="1" t="str">
        <x:v>563200.SH</x:v>
      </x:c>
      <x:c r="C447" s="1" t="str">
        <x:v>富国中证2000ETF</x:v>
      </x:c>
      <x:c r="D447" s="7" t="d">
        <x:v>2026-06-05T00:00:00.000Z</x:v>
      </x:c>
      <x:c r="E447" s="8" t="n">
        <x:f>IF(ISNUMBER('原始字段'!C460),'原始字段'!C460,"n.a.")</x:f>
        <x:v>27458800</x:v>
      </x:c>
      <x:c r="F447" s="8" t="n">
        <x:f>IF(ISNUMBER('原始字段'!C555),'原始字段'!C555,"n.a.")</x:f>
        <x:v>27458800</x:v>
      </x:c>
      <x:c r="G447" s="8" t="n">
        <x:f>IF(COUNT(E447:F447)=2,F447-E447,"n.a.")</x:f>
        <x:v>0</x:v>
      </x:c>
      <x:c r="H447" s="9" t="n">
        <x:f>IF(ISNUMBER('原始字段'!D555),'原始字段'!D555,"n.a.")</x:f>
        <x:v>1.656</x:v>
      </x:c>
      <x:c r="I447" s="9" t="n">
        <x:f>IF(COUNT(G447:H447)=2,G447*H447/100000000,"n.a.")</x:f>
        <x:v>0</x:v>
      </x:c>
      <x:c r="J447" s="1" t="str">
        <x:v>日频齐全；折算事件未独立核实</x:v>
      </x:c>
    </x:row>
    <x:row r="448" ht="25" customHeight="1">
      <x:c r="A448" s="1" t="str">
        <x:v>中证2000</x:v>
      </x:c>
      <x:c r="B448" s="1" t="str">
        <x:v>560220.SH</x:v>
      </x:c>
      <x:c r="C448" s="1" t="str">
        <x:v>广发中证2000ETF</x:v>
      </x:c>
      <x:c r="D448" s="7" t="d">
        <x:v>2026-06-05T00:00:00.000Z</x:v>
      </x:c>
      <x:c r="E448" s="8" t="n">
        <x:f>IF(ISNUMBER('原始字段'!C455),'原始字段'!C455,"n.a.")</x:f>
        <x:v>45717000</x:v>
      </x:c>
      <x:c r="F448" s="8" t="n">
        <x:f>IF(ISNUMBER('原始字段'!C550),'原始字段'!C550,"n.a.")</x:f>
        <x:v>45717000</x:v>
      </x:c>
      <x:c r="G448" s="8" t="n">
        <x:f>IF(COUNT(E448:F448)=2,F448-E448,"n.a.")</x:f>
        <x:v>0</x:v>
      </x:c>
      <x:c r="H448" s="9" t="n">
        <x:f>IF(ISNUMBER('原始字段'!D550),'原始字段'!D550,"n.a.")</x:f>
        <x:v>1.5436</x:v>
      </x:c>
      <x:c r="I448" s="9" t="n">
        <x:f>IF(COUNT(G448:H448)=2,G448*H448/100000000,"n.a.")</x:f>
        <x:v>0</x:v>
      </x:c>
      <x:c r="J448" s="1" t="str">
        <x:v>日频齐全；折算事件未独立核实</x:v>
      </x:c>
    </x:row>
    <x:row r="449" ht="25" customHeight="1">
      <x:c r="A449" s="1" t="str">
        <x:v>创业板指</x:v>
      </x:c>
      <x:c r="B449" s="1" t="str">
        <x:v>159810.SZ</x:v>
      </x:c>
      <x:c r="C449" s="1" t="str">
        <x:v>浦银创业板ETF</x:v>
      </x:c>
      <x:c r="D449" s="7" t="d">
        <x:v>2026-06-05T00:00:00.000Z</x:v>
      </x:c>
      <x:c r="E449" s="8" t="n">
        <x:f>IF(ISNUMBER('原始字段'!C401),'原始字段'!C401,"n.a.")</x:f>
        <x:v>46475458</x:v>
      </x:c>
      <x:c r="F449" s="8" t="n">
        <x:f>IF(ISNUMBER('原始字段'!C496),'原始字段'!C496,"n.a.")</x:f>
        <x:v>46475458</x:v>
      </x:c>
      <x:c r="G449" s="8" t="n">
        <x:f>IF(COUNT(E449:F449)=2,F449-E449,"n.a.")</x:f>
        <x:v>0</x:v>
      </x:c>
      <x:c r="H449" s="9" t="n">
        <x:f>IF(ISNUMBER('原始字段'!D496),'原始字段'!D496,"n.a.")</x:f>
        <x:v>1.5958</x:v>
      </x:c>
      <x:c r="I449" s="9" t="n">
        <x:f>IF(COUNT(G449:H449)=2,G449*H449/100000000,"n.a.")</x:f>
        <x:v>0</x:v>
      </x:c>
      <x:c r="J449" s="1" t="str">
        <x:v>日频齐全；折算事件未独立核实</x:v>
      </x:c>
    </x:row>
    <x:row r="450" ht="25" customHeight="1">
      <x:c r="A450" s="1" t="str">
        <x:v>创业板指</x:v>
      </x:c>
      <x:c r="B450" s="1" t="str">
        <x:v>159808.SZ</x:v>
      </x:c>
      <x:c r="C450" s="1" t="str">
        <x:v>融通创业板ETF</x:v>
      </x:c>
      <x:c r="D450" s="7" t="d">
        <x:v>2026-06-05T00:00:00.000Z</x:v>
      </x:c>
      <x:c r="E450" s="8" t="n">
        <x:f>IF(ISNUMBER('原始字段'!C400),'原始字段'!C400,"n.a.")</x:f>
        <x:v>49484790</x:v>
      </x:c>
      <x:c r="F450" s="8" t="n">
        <x:f>IF(ISNUMBER('原始字段'!C495),'原始字段'!C495,"n.a.")</x:f>
        <x:v>49484790</x:v>
      </x:c>
      <x:c r="G450" s="8" t="n">
        <x:f>IF(COUNT(E450:F450)=2,F450-E450,"n.a.")</x:f>
        <x:v>0</x:v>
      </x:c>
      <x:c r="H450" s="9" t="n">
        <x:f>IF(ISNUMBER('原始字段'!D495),'原始字段'!D495,"n.a.")</x:f>
        <x:v>1.5293</x:v>
      </x:c>
      <x:c r="I450" s="9" t="n">
        <x:f>IF(COUNT(G450:H450)=2,G450*H450/100000000,"n.a.")</x:f>
        <x:v>0</x:v>
      </x:c>
      <x:c r="J450" s="1" t="str">
        <x:v>日频齐全；折算事件未独立核实</x:v>
      </x:c>
    </x:row>
    <x:row r="451" ht="25" customHeight="1">
      <x:c r="A451" s="1" t="str">
        <x:v>创业板指</x:v>
      </x:c>
      <x:c r="B451" s="1" t="str">
        <x:v>159964.SZ</x:v>
      </x:c>
      <x:c r="C451" s="1" t="str">
        <x:v>平安创业板ETF</x:v>
      </x:c>
      <x:c r="D451" s="7" t="d">
        <x:v>2026-06-05T00:00:00.000Z</x:v>
      </x:c>
      <x:c r="E451" s="8" t="n">
        <x:f>IF(ISNUMBER('原始字段'!C416),'原始字段'!C416,"n.a.")</x:f>
        <x:v>187481881</x:v>
      </x:c>
      <x:c r="F451" s="8" t="n">
        <x:f>IF(ISNUMBER('原始字段'!C511),'原始字段'!C511,"n.a.")</x:f>
        <x:v>187481881</x:v>
      </x:c>
      <x:c r="G451" s="8" t="n">
        <x:f>IF(COUNT(E451:F451)=2,F451-E451,"n.a.")</x:f>
        <x:v>0</x:v>
      </x:c>
      <x:c r="H451" s="9" t="n">
        <x:f>IF(ISNUMBER('原始字段'!D511),'原始字段'!D511,"n.a.")</x:f>
        <x:v>2.5866</x:v>
      </x:c>
      <x:c r="I451" s="9" t="n">
        <x:f>IF(COUNT(G451:H451)=2,G451*H451/100000000,"n.a.")</x:f>
        <x:v>0</x:v>
      </x:c>
      <x:c r="J451" s="1" t="str">
        <x:v>日频齐全；折算事件未独立核实</x:v>
      </x:c>
    </x:row>
    <x:row r="452" ht="25" customHeight="1">
      <x:c r="A452" s="1" t="str">
        <x:v>创业板指</x:v>
      </x:c>
      <x:c r="B452" s="1" t="str">
        <x:v>159915.SZ</x:v>
      </x:c>
      <x:c r="C452" s="1" t="str">
        <x:v>易方达创业板ETF</x:v>
      </x:c>
      <x:c r="D452" s="7" t="d">
        <x:v>2026-06-05T00:00:00.000Z</x:v>
      </x:c>
      <x:c r="E452" s="8" t="n">
        <x:f>IF(ISNUMBER('原始字段'!C406),'原始字段'!C406,"n.a.")</x:f>
        <x:v>10331454936</x:v>
      </x:c>
      <x:c r="F452" s="8" t="n">
        <x:f>IF(ISNUMBER('原始字段'!C501),'原始字段'!C501,"n.a.")</x:f>
        <x:v>10667454936</x:v>
      </x:c>
      <x:c r="G452" s="8" t="n">
        <x:f>IF(COUNT(E452:F452)=2,F452-E452,"n.a.")</x:f>
        <x:v>336000000</x:v>
      </x:c>
      <x:c r="H452" s="9" t="n">
        <x:f>IF(ISNUMBER('原始字段'!D501),'原始字段'!D501,"n.a.")</x:f>
        <x:v>3.9728</x:v>
      </x:c>
      <x:c r="I452" s="9" t="n">
        <x:f>IF(COUNT(G452:H452)=2,G452*H452/100000000,"n.a.")</x:f>
        <x:v>13.348608</x:v>
      </x:c>
      <x:c r="J452" s="1" t="str">
        <x:v>日频齐全；折算事件未独立核实</x:v>
      </x:c>
    </x:row>
    <x:row r="453" ht="25" customHeight="1">
      <x:c r="A453" s="1" t="str">
        <x:v>创业板指</x:v>
      </x:c>
      <x:c r="B453" s="1" t="str">
        <x:v>159971.SZ</x:v>
      </x:c>
      <x:c r="C453" s="1" t="str">
        <x:v>富国创业板ETF</x:v>
      </x:c>
      <x:c r="D453" s="7" t="d">
        <x:v>2026-06-05T00:00:00.000Z</x:v>
      </x:c>
      <x:c r="E453" s="8" t="n">
        <x:f>IF(ISNUMBER('原始字段'!C418),'原始字段'!C418,"n.a.")</x:f>
        <x:v>1282020288</x:v>
      </x:c>
      <x:c r="F453" s="8" t="n">
        <x:f>IF(ISNUMBER('原始字段'!C513),'原始字段'!C513,"n.a.")</x:f>
        <x:v>1294020288</x:v>
      </x:c>
      <x:c r="G453" s="8" t="n">
        <x:f>IF(COUNT(E453:F453)=2,F453-E453,"n.a.")</x:f>
        <x:v>12000000</x:v>
      </x:c>
      <x:c r="H453" s="9" t="n">
        <x:f>IF(ISNUMBER('原始字段'!D513),'原始字段'!D513,"n.a.")</x:f>
        <x:v>1.3806</x:v>
      </x:c>
      <x:c r="I453" s="9" t="n">
        <x:f>IF(COUNT(G453:H453)=2,G453*H453/100000000,"n.a.")</x:f>
        <x:v>0.165672</x:v>
      </x:c>
      <x:c r="J453" s="1" t="str">
        <x:v>日频齐全；折算事件未独立核实</x:v>
      </x:c>
    </x:row>
    <x:row r="454" ht="25" customHeight="1">
      <x:c r="A454" s="1" t="str">
        <x:v>创业板指</x:v>
      </x:c>
      <x:c r="B454" s="1" t="str">
        <x:v>159957.SZ</x:v>
      </x:c>
      <x:c r="C454" s="1" t="str">
        <x:v>华夏创业板ETF</x:v>
      </x:c>
      <x:c r="D454" s="7" t="d">
        <x:v>2026-06-05T00:00:00.000Z</x:v>
      </x:c>
      <x:c r="E454" s="8" t="n">
        <x:f>IF(ISNUMBER('原始字段'!C414),'原始字段'!C414,"n.a.")</x:f>
        <x:v>760784560</x:v>
      </x:c>
      <x:c r="F454" s="8" t="n">
        <x:f>IF(ISNUMBER('原始字段'!C509),'原始字段'!C509,"n.a.")</x:f>
        <x:v>770784560</x:v>
      </x:c>
      <x:c r="G454" s="8" t="n">
        <x:f>IF(COUNT(E454:F454)=2,F454-E454,"n.a.")</x:f>
        <x:v>10000000</x:v>
      </x:c>
      <x:c r="H454" s="9" t="n">
        <x:f>IF(ISNUMBER('原始字段'!D509),'原始字段'!D509,"n.a.")</x:f>
        <x:v>2.6052</x:v>
      </x:c>
      <x:c r="I454" s="9" t="n">
        <x:f>IF(COUNT(G454:H454)=2,G454*H454/100000000,"n.a.")</x:f>
        <x:v>0.26052</x:v>
      </x:c>
      <x:c r="J454" s="1" t="str">
        <x:v>日频齐全；折算事件未独立核实</x:v>
      </x:c>
    </x:row>
    <x:row r="455" ht="25" customHeight="1">
      <x:c r="A455" s="1" t="str">
        <x:v>创业板指</x:v>
      </x:c>
      <x:c r="B455" s="1" t="str">
        <x:v>159958.SZ</x:v>
      </x:c>
      <x:c r="C455" s="1" t="str">
        <x:v>工银创业板ETF</x:v>
      </x:c>
      <x:c r="D455" s="7" t="d">
        <x:v>2026-06-05T00:00:00.000Z</x:v>
      </x:c>
      <x:c r="E455" s="8" t="n">
        <x:f>IF(ISNUMBER('原始字段'!C415),'原始字段'!C415,"n.a.")</x:f>
        <x:v>214711448</x:v>
      </x:c>
      <x:c r="F455" s="8" t="n">
        <x:f>IF(ISNUMBER('原始字段'!C510),'原始字段'!C510,"n.a.")</x:f>
        <x:v>216811448</x:v>
      </x:c>
      <x:c r="G455" s="8" t="n">
        <x:f>IF(COUNT(E455:F455)=2,F455-E455,"n.a.")</x:f>
        <x:v>2100000</x:v>
      </x:c>
      <x:c r="H455" s="9" t="n">
        <x:f>IF(ISNUMBER('原始字段'!D510),'原始字段'!D510,"n.a.")</x:f>
        <x:v>2.4036</x:v>
      </x:c>
      <x:c r="I455" s="9" t="n">
        <x:f>IF(COUNT(G455:H455)=2,G455*H455/100000000,"n.a.")</x:f>
        <x:v>0.0504756</x:v>
      </x:c>
      <x:c r="J455" s="1" t="str">
        <x:v>日频齐全；折算事件未独立核实</x:v>
      </x:c>
    </x:row>
    <x:row r="456" ht="25" customHeight="1">
      <x:c r="A456" s="1" t="str">
        <x:v>创业板指</x:v>
      </x:c>
      <x:c r="B456" s="1" t="str">
        <x:v>159977.SZ</x:v>
      </x:c>
      <x:c r="C456" s="1" t="str">
        <x:v>天弘创业板ETF</x:v>
      </x:c>
      <x:c r="D456" s="7" t="d">
        <x:v>2026-06-05T00:00:00.000Z</x:v>
      </x:c>
      <x:c r="E456" s="8" t="n">
        <x:f>IF(ISNUMBER('原始字段'!C419),'原始字段'!C419,"n.a.")</x:f>
        <x:v>2863872820</x:v>
      </x:c>
      <x:c r="F456" s="8" t="n">
        <x:f>IF(ISNUMBER('原始字段'!C514),'原始字段'!C514,"n.a.")</x:f>
        <x:v>2891872820</x:v>
      </x:c>
      <x:c r="G456" s="8" t="n">
        <x:f>IF(COUNT(E456:F456)=2,F456-E456,"n.a.")</x:f>
        <x:v>28000000</x:v>
      </x:c>
      <x:c r="H456" s="9" t="n">
        <x:f>IF(ISNUMBER('原始字段'!D514),'原始字段'!D514,"n.a.")</x:f>
        <x:v>2.0662</x:v>
      </x:c>
      <x:c r="I456" s="9" t="n">
        <x:f>IF(COUNT(G456:H456)=2,G456*H456/100000000,"n.a.")</x:f>
        <x:v>0.5785359999999999</x:v>
      </x:c>
      <x:c r="J456" s="1" t="str">
        <x:v>日频齐全；折算事件未独立核实</x:v>
      </x:c>
    </x:row>
    <x:row r="457" ht="25" customHeight="1">
      <x:c r="A457" s="1" t="str">
        <x:v>创业板指</x:v>
      </x:c>
      <x:c r="B457" s="1" t="str">
        <x:v>159821.SZ</x:v>
      </x:c>
      <x:c r="C457" s="1" t="str">
        <x:v>中银证券创业板ETF</x:v>
      </x:c>
      <x:c r="D457" s="7" t="d">
        <x:v>2026-06-05T00:00:00.000Z</x:v>
      </x:c>
      <x:c r="E457" s="8" t="n">
        <x:f>IF(ISNUMBER('原始字段'!C403),'原始字段'!C403,"n.a.")</x:f>
        <x:v>52920000</x:v>
      </x:c>
      <x:c r="F457" s="8" t="n">
        <x:f>IF(ISNUMBER('原始字段'!C498),'原始字段'!C498,"n.a.")</x:f>
        <x:v>52920000</x:v>
      </x:c>
      <x:c r="G457" s="8" t="n">
        <x:f>IF(COUNT(E457:F457)=2,F457-E457,"n.a.")</x:f>
        <x:v>0</x:v>
      </x:c>
      <x:c r="H457" s="9" t="n">
        <x:f>IF(ISNUMBER('原始字段'!D498),'原始字段'!D498,"n.a.")</x:f>
        <x:v>1.4914</x:v>
      </x:c>
      <x:c r="I457" s="9" t="n">
        <x:f>IF(COUNT(G457:H457)=2,G457*H457/100000000,"n.a.")</x:f>
        <x:v>0</x:v>
      </x:c>
      <x:c r="J457" s="1" t="str">
        <x:v>日频齐全；折算事件未独立核实</x:v>
      </x:c>
    </x:row>
    <x:row r="458" ht="25" customHeight="1">
      <x:c r="A458" s="1" t="str">
        <x:v>创业板指</x:v>
      </x:c>
      <x:c r="B458" s="1" t="str">
        <x:v>159956.SZ</x:v>
      </x:c>
      <x:c r="C458" s="1" t="str">
        <x:v>建信创业板ETF</x:v>
      </x:c>
      <x:c r="D458" s="7" t="d">
        <x:v>2026-06-05T00:00:00.000Z</x:v>
      </x:c>
      <x:c r="E458" s="8" t="n">
        <x:f>IF(ISNUMBER('原始字段'!C413),'原始字段'!C413,"n.a.")</x:f>
        <x:v>44978674</x:v>
      </x:c>
      <x:c r="F458" s="8" t="n">
        <x:f>IF(ISNUMBER('原始字段'!C508),'原始字段'!C508,"n.a.")</x:f>
        <x:v>44978674</x:v>
      </x:c>
      <x:c r="G458" s="8" t="n">
        <x:f>IF(COUNT(E458:F458)=2,F458-E458,"n.a.")</x:f>
        <x:v>0</x:v>
      </x:c>
      <x:c r="H458" s="9" t="n">
        <x:f>IF(ISNUMBER('原始字段'!D508),'原始字段'!D508,"n.a.")</x:f>
        <x:v>2.5165</x:v>
      </x:c>
      <x:c r="I458" s="9" t="n">
        <x:f>IF(COUNT(G458:H458)=2,G458*H458/100000000,"n.a.")</x:f>
        <x:v>0</x:v>
      </x:c>
      <x:c r="J458" s="1" t="str">
        <x:v>日频齐全；折算事件未独立核实</x:v>
      </x:c>
    </x:row>
    <x:row r="459" ht="25" customHeight="1">
      <x:c r="A459" s="1" t="str">
        <x:v>创业板指</x:v>
      </x:c>
      <x:c r="B459" s="1" t="str">
        <x:v>159908.SZ</x:v>
      </x:c>
      <x:c r="C459" s="1" t="str">
        <x:v>博时创业板ETF</x:v>
      </x:c>
      <x:c r="D459" s="7" t="d">
        <x:v>2026-06-05T00:00:00.000Z</x:v>
      </x:c>
      <x:c r="E459" s="8" t="n">
        <x:f>IF(ISNUMBER('原始字段'!C405),'原始字段'!C405,"n.a.")</x:f>
        <x:v>315229029</x:v>
      </x:c>
      <x:c r="F459" s="8" t="n">
        <x:f>IF(ISNUMBER('原始字段'!C500),'原始字段'!C500,"n.a.")</x:f>
        <x:v>324229029</x:v>
      </x:c>
      <x:c r="G459" s="8" t="n">
        <x:f>IF(COUNT(E459:F459)=2,F459-E459,"n.a.")</x:f>
        <x:v>9000000</x:v>
      </x:c>
      <x:c r="H459" s="9" t="n">
        <x:f>IF(ISNUMBER('原始字段'!D500),'原始字段'!D500,"n.a.")</x:f>
        <x:v>3.6914</x:v>
      </x:c>
      <x:c r="I459" s="9" t="n">
        <x:f>IF(COUNT(G459:H459)=2,G459*H459/100000000,"n.a.")</x:f>
        <x:v>0.33222599999999997</x:v>
      </x:c>
      <x:c r="J459" s="1" t="str">
        <x:v>日频齐全；折算事件未独立核实</x:v>
      </x:c>
    </x:row>
    <x:row r="460" ht="25" customHeight="1">
      <x:c r="A460" s="1" t="str">
        <x:v>创业板指</x:v>
      </x:c>
      <x:c r="B460" s="1" t="str">
        <x:v>159952.SZ</x:v>
      </x:c>
      <x:c r="C460" s="1" t="str">
        <x:v>广发创业板ETF</x:v>
      </x:c>
      <x:c r="D460" s="7" t="d">
        <x:v>2026-06-05T00:00:00.000Z</x:v>
      </x:c>
      <x:c r="E460" s="8" t="n">
        <x:f>IF(ISNUMBER('原始字段'!C412),'原始字段'!C412,"n.a.")</x:f>
        <x:v>3390984929</x:v>
      </x:c>
      <x:c r="F460" s="8" t="n">
        <x:f>IF(ISNUMBER('原始字段'!C507),'原始字段'!C507,"n.a.")</x:f>
        <x:v>3455584929</x:v>
      </x:c>
      <x:c r="G460" s="8" t="n">
        <x:f>IF(COUNT(E460:F460)=2,F460-E460,"n.a.")</x:f>
        <x:v>64600000</x:v>
      </x:c>
      <x:c r="H460" s="9" t="n">
        <x:f>IF(ISNUMBER('原始字段'!D507),'原始字段'!D507,"n.a.")</x:f>
        <x:v>2.4117</x:v>
      </x:c>
      <x:c r="I460" s="9" t="n">
        <x:f>IF(COUNT(G460:H460)=2,G460*H460/100000000,"n.a.")</x:f>
        <x:v>1.5579582</x:v>
      </x:c>
      <x:c r="J460" s="1" t="str">
        <x:v>日频齐全；折算事件未独立核实</x:v>
      </x:c>
    </x:row>
    <x:row r="461" ht="25" customHeight="1">
      <x:c r="A461" s="1" t="str">
        <x:v>创业板指</x:v>
      </x:c>
      <x:c r="B461" s="1" t="str">
        <x:v>159247.SZ</x:v>
      </x:c>
      <x:c r="C461" s="1" t="str">
        <x:v>汇添富创业板ETF</x:v>
      </x:c>
      <x:c r="D461" s="7" t="d">
        <x:v>2026-06-05T00:00:00.000Z</x:v>
      </x:c>
      <x:c r="E461" s="8" t="n">
        <x:f>IF(ISNUMBER('原始字段'!C386),'原始字段'!C386,"n.a.")</x:f>
        <x:v>175984966</x:v>
      </x:c>
      <x:c r="F461" s="8" t="n">
        <x:f>IF(ISNUMBER('原始字段'!C481),'原始字段'!C481,"n.a.")</x:f>
        <x:v>183984966</x:v>
      </x:c>
      <x:c r="G461" s="8" t="n">
        <x:f>IF(COUNT(E461:F461)=2,F461-E461,"n.a.")</x:f>
        <x:v>8000000</x:v>
      </x:c>
      <x:c r="H461" s="9" t="n">
        <x:f>IF(ISNUMBER('原始字段'!D481),'原始字段'!D481,"n.a.")</x:f>
        <x:v>1.1889</x:v>
      </x:c>
      <x:c r="I461" s="9" t="n">
        <x:f>IF(COUNT(G461:H461)=2,G461*H461/100000000,"n.a.")</x:f>
        <x:v>0.095112</x:v>
      </x:c>
      <x:c r="J461" s="1" t="str">
        <x:v>日频齐全；折算事件未独立核实</x:v>
      </x:c>
    </x:row>
    <x:row r="462" ht="25" customHeight="1">
      <x:c r="A462" s="1" t="str">
        <x:v>创业板指</x:v>
      </x:c>
      <x:c r="B462" s="1" t="str">
        <x:v>159948.SZ</x:v>
      </x:c>
      <x:c r="C462" s="1" t="str">
        <x:v>南方创业板ETF</x:v>
      </x:c>
      <x:c r="D462" s="7" t="d">
        <x:v>2026-06-05T00:00:00.000Z</x:v>
      </x:c>
      <x:c r="E462" s="8" t="n">
        <x:f>IF(ISNUMBER('原始字段'!C411),'原始字段'!C411,"n.a.")</x:f>
        <x:v>999697720</x:v>
      </x:c>
      <x:c r="F462" s="8" t="n">
        <x:f>IF(ISNUMBER('原始字段'!C506),'原始字段'!C506,"n.a.")</x:f>
        <x:v>1002697720</x:v>
      </x:c>
      <x:c r="G462" s="8" t="n">
        <x:f>IF(COUNT(E462:F462)=2,F462-E462,"n.a.")</x:f>
        <x:v>3000000</x:v>
      </x:c>
      <x:c r="H462" s="9" t="n">
        <x:f>IF(ISNUMBER('原始字段'!D506),'原始字段'!D506,"n.a.")</x:f>
        <x:v>4.3873</x:v>
      </x:c>
      <x:c r="I462" s="9" t="n">
        <x:f>IF(COUNT(G462:H462)=2,G462*H462/100000000,"n.a.")</x:f>
        <x:v>0.131619</x:v>
      </x:c>
      <x:c r="J462" s="1" t="str">
        <x:v>日频齐全；折算事件未独立核实</x:v>
      </x:c>
    </x:row>
    <x:row r="463" ht="25" customHeight="1">
      <x:c r="A463" s="1" t="str">
        <x:v>创业板指</x:v>
      </x:c>
      <x:c r="B463" s="1" t="str">
        <x:v>159205.SZ</x:v>
      </x:c>
      <x:c r="C463" s="1" t="str">
        <x:v>东财创业板ETF</x:v>
      </x:c>
      <x:c r="D463" s="7" t="d">
        <x:v>2026-06-05T00:00:00.000Z</x:v>
      </x:c>
      <x:c r="E463" s="8" t="n">
        <x:f>IF(ISNUMBER('原始字段'!C385),'原始字段'!C385,"n.a.")</x:f>
        <x:v>293056064</x:v>
      </x:c>
      <x:c r="F463" s="8" t="n">
        <x:f>IF(ISNUMBER('原始字段'!C480),'原始字段'!C480,"n.a.")</x:f>
        <x:v>307056064</x:v>
      </x:c>
      <x:c r="G463" s="8" t="n">
        <x:f>IF(COUNT(E463:F463)=2,F463-E463,"n.a.")</x:f>
        <x:v>14000000</x:v>
      </x:c>
      <x:c r="H463" s="9" t="n">
        <x:f>IF(ISNUMBER('原始字段'!D480),'原始字段'!D480,"n.a.")</x:f>
        <x:v>1.9399</x:v>
      </x:c>
      <x:c r="I463" s="9" t="n">
        <x:f>IF(COUNT(G463:H463)=2,G463*H463/100000000,"n.a.")</x:f>
        <x:v>0.271586</x:v>
      </x:c>
      <x:c r="J463" s="1" t="str">
        <x:v>日频齐全；折算事件未独立核实</x:v>
      </x:c>
    </x:row>
    <x:row r="464" ht="25" customHeight="1">
      <x:c r="A464" s="1" t="str">
        <x:v>科创50</x:v>
      </x:c>
      <x:c r="B464" s="1" t="str">
        <x:v>588940.SH</x:v>
      </x:c>
      <x:c r="C464" s="1" t="str">
        <x:v>富国上证科创板50成份ETF</x:v>
      </x:c>
      <x:c r="D464" s="7" t="d">
        <x:v>2026-06-05T00:00:00.000Z</x:v>
      </x:c>
      <x:c r="E464" s="8" t="n">
        <x:f>IF(ISNUMBER('原始字段'!C476),'原始字段'!C476,"n.a.")</x:f>
        <x:v>382420000</x:v>
      </x:c>
      <x:c r="F464" s="8" t="n">
        <x:f>IF(ISNUMBER('原始字段'!C571),'原始字段'!C571,"n.a.")</x:f>
        <x:v>388420000</x:v>
      </x:c>
      <x:c r="G464" s="8" t="n">
        <x:f>IF(COUNT(E464:F464)=2,F464-E464,"n.a.")</x:f>
        <x:v>6000000</x:v>
      </x:c>
      <x:c r="H464" s="9" t="n">
        <x:f>IF(ISNUMBER('原始字段'!D571),'原始字段'!D571,"n.a.")</x:f>
        <x:v>1.7246</x:v>
      </x:c>
      <x:c r="I464" s="9" t="n">
        <x:f>IF(COUNT(G464:H464)=2,G464*H464/100000000,"n.a.")</x:f>
        <x:v>0.103476</x:v>
      </x:c>
      <x:c r="J464" s="1" t="str">
        <x:v>日频齐全；折算事件未独立核实</x:v>
      </x:c>
    </x:row>
    <x:row r="465" ht="25" customHeight="1">
      <x:c r="A465" s="1" t="str">
        <x:v>科创50</x:v>
      </x:c>
      <x:c r="B465" s="1" t="str">
        <x:v>589150.SH</x:v>
      </x:c>
      <x:c r="C465" s="1" t="str">
        <x:v>平安上证科创板50成份ETF</x:v>
      </x:c>
      <x:c r="D465" s="7" t="d">
        <x:v>2026-06-05T00:00:00.000Z</x:v>
      </x:c>
      <x:c r="E465" s="8" t="n">
        <x:f>IF(ISNUMBER('原始字段'!C478),'原始字段'!C478,"n.a.")</x:f>
        <x:v>69437200</x:v>
      </x:c>
      <x:c r="F465" s="8" t="n">
        <x:f>IF(ISNUMBER('原始字段'!C573),'原始字段'!C573,"n.a.")</x:f>
        <x:v>69437200</x:v>
      </x:c>
      <x:c r="G465" s="8" t="n">
        <x:f>IF(COUNT(E465:F465)=2,F465-E465,"n.a.")</x:f>
        <x:v>0</x:v>
      </x:c>
      <x:c r="H465" s="9" t="n">
        <x:f>IF(ISNUMBER('原始字段'!D573),'原始字段'!D573,"n.a.")</x:f>
        <x:v>1.2123</x:v>
      </x:c>
      <x:c r="I465" s="9" t="n">
        <x:f>IF(COUNT(G465:H465)=2,G465*H465/100000000,"n.a.")</x:f>
        <x:v>0</x:v>
      </x:c>
      <x:c r="J465" s="1" t="str">
        <x:v>日频齐全；折算事件未独立核实</x:v>
      </x:c>
    </x:row>
    <x:row r="466" ht="25" customHeight="1">
      <x:c r="A466" s="1" t="str">
        <x:v>科创50</x:v>
      </x:c>
      <x:c r="B466" s="1" t="str">
        <x:v>588150.SH</x:v>
      </x:c>
      <x:c r="C466" s="1" t="str">
        <x:v>南方上证科创板50成份ETF</x:v>
      </x:c>
      <x:c r="D466" s="7" t="d">
        <x:v>2026-06-05T00:00:00.000Z</x:v>
      </x:c>
      <x:c r="E466" s="8" t="n">
        <x:f>IF(ISNUMBER('原始字段'!C470),'原始字段'!C470,"n.a.")</x:f>
        <x:v>282432600</x:v>
      </x:c>
      <x:c r="F466" s="8" t="n">
        <x:f>IF(ISNUMBER('原始字段'!C565),'原始字段'!C565,"n.a.")</x:f>
        <x:v>282432600</x:v>
      </x:c>
      <x:c r="G466" s="8" t="n">
        <x:f>IF(COUNT(E466:F466)=2,F466-E466,"n.a.")</x:f>
        <x:v>0</x:v>
      </x:c>
      <x:c r="H466" s="9" t="n">
        <x:f>IF(ISNUMBER('原始字段'!D565),'原始字段'!D565,"n.a.")</x:f>
        <x:v>1.1784</x:v>
      </x:c>
      <x:c r="I466" s="9" t="n">
        <x:f>IF(COUNT(G466:H466)=2,G466*H466/100000000,"n.a.")</x:f>
        <x:v>0</x:v>
      </x:c>
      <x:c r="J466" s="1" t="str">
        <x:v>日频齐全；折算事件未独立核实</x:v>
      </x:c>
    </x:row>
    <x:row r="467" ht="25" customHeight="1">
      <x:c r="A467" s="1" t="str">
        <x:v>科创50</x:v>
      </x:c>
      <x:c r="B467" s="1" t="str">
        <x:v>588000.SH</x:v>
      </x:c>
      <x:c r="C467" s="1" t="str">
        <x:v>华夏上证科创板50ETF</x:v>
      </x:c>
      <x:c r="D467" s="7" t="d">
        <x:v>2026-06-05T00:00:00.000Z</x:v>
      </x:c>
      <x:c r="E467" s="8" t="n">
        <x:f>IF(ISNUMBER('原始字段'!C464),'原始字段'!C464,"n.a.")</x:f>
        <x:v>32978668200</x:v>
      </x:c>
      <x:c r="F467" s="8" t="n">
        <x:f>IF(ISNUMBER('原始字段'!C559),'原始字段'!C559,"n.a.")</x:f>
        <x:v>33464668200</x:v>
      </x:c>
      <x:c r="G467" s="8" t="n">
        <x:f>IF(COUNT(E467:F467)=2,F467-E467,"n.a.")</x:f>
        <x:v>486000000</x:v>
      </x:c>
      <x:c r="H467" s="9" t="n">
        <x:f>IF(ISNUMBER('原始字段'!D559),'原始字段'!D559,"n.a.")</x:f>
        <x:v>1.7597</x:v>
      </x:c>
      <x:c r="I467" s="9" t="n">
        <x:f>IF(COUNT(G467:H467)=2,G467*H467/100000000,"n.a.")</x:f>
        <x:v>8.552142</x:v>
      </x:c>
      <x:c r="J467" s="1" t="str">
        <x:v>日频齐全；折算事件未独立核实</x:v>
      </x:c>
    </x:row>
    <x:row r="468" ht="25" customHeight="1">
      <x:c r="A468" s="1" t="str">
        <x:v>科创50</x:v>
      </x:c>
      <x:c r="B468" s="1" t="str">
        <x:v>589850.SH</x:v>
      </x:c>
      <x:c r="C468" s="1" t="str">
        <x:v>东财上证科创板50成份ETF</x:v>
      </x:c>
      <x:c r="D468" s="7" t="d">
        <x:v>2026-06-05T00:00:00.000Z</x:v>
      </x:c>
      <x:c r="E468" s="8" t="n">
        <x:f>IF(ISNUMBER('原始字段'!C479),'原始字段'!C479,"n.a.")</x:f>
        <x:v>349057000</x:v>
      </x:c>
      <x:c r="F468" s="8" t="n">
        <x:f>IF(ISNUMBER('原始字段'!C574),'原始字段'!C574,"n.a.")</x:f>
        <x:v>376057000</x:v>
      </x:c>
      <x:c r="G468" s="8" t="n">
        <x:f>IF(COUNT(E468:F468)=2,F468-E468,"n.a.")</x:f>
        <x:v>27000000</x:v>
      </x:c>
      <x:c r="H468" s="9" t="n">
        <x:f>IF(ISNUMBER('原始字段'!D574),'原始字段'!D574,"n.a.")</x:f>
        <x:v>1.6028</x:v>
      </x:c>
      <x:c r="I468" s="9" t="n">
        <x:f>IF(COUNT(G468:H468)=2,G468*H468/100000000,"n.a.")</x:f>
        <x:v>0.432756</x:v>
      </x:c>
      <x:c r="J468" s="1" t="str">
        <x:v>日频齐全；折算事件未独立核实</x:v>
      </x:c>
    </x:row>
    <x:row r="469" ht="25" customHeight="1">
      <x:c r="A469" s="1" t="str">
        <x:v>科创50</x:v>
      </x:c>
      <x:c r="B469" s="1" t="str">
        <x:v>588840.SH</x:v>
      </x:c>
      <x:c r="C469" s="1" t="str">
        <x:v>万家上证科创板50成份ETF</x:v>
      </x:c>
      <x:c r="D469" s="7" t="d">
        <x:v>2026-06-05T00:00:00.000Z</x:v>
      </x:c>
      <x:c r="E469" s="8" t="n">
        <x:f>IF(ISNUMBER('原始字段'!C474),'原始字段'!C474,"n.a.")</x:f>
        <x:v>31236000</x:v>
      </x:c>
      <x:c r="F469" s="8" t="n">
        <x:f>IF(ISNUMBER('原始字段'!C569),'原始字段'!C569,"n.a.")</x:f>
        <x:v>31236000</x:v>
      </x:c>
      <x:c r="G469" s="8" t="n">
        <x:f>IF(COUNT(E469:F469)=2,F469-E469,"n.a.")</x:f>
        <x:v>0</x:v>
      </x:c>
      <x:c r="H469" s="9" t="n">
        <x:f>IF(ISNUMBER('原始字段'!D569),'原始字段'!D569,"n.a.")</x:f>
        <x:v>1.547</x:v>
      </x:c>
      <x:c r="I469" s="9" t="n">
        <x:f>IF(COUNT(G469:H469)=2,G469*H469/100000000,"n.a.")</x:f>
        <x:v>0</x:v>
      </x:c>
      <x:c r="J469" s="1" t="str">
        <x:v>日频齐全；折算事件未独立核实</x:v>
      </x:c>
    </x:row>
    <x:row r="470" ht="25" customHeight="1">
      <x:c r="A470" s="1" t="str">
        <x:v>科创50</x:v>
      </x:c>
      <x:c r="B470" s="1" t="str">
        <x:v>588040.SH</x:v>
      </x:c>
      <x:c r="C470" s="1" t="str">
        <x:v>鹏华上证科创板50成份ETF</x:v>
      </x:c>
      <x:c r="D470" s="7" t="d">
        <x:v>2026-06-05T00:00:00.000Z</x:v>
      </x:c>
      <x:c r="E470" s="8" t="n">
        <x:f>IF(ISNUMBER('原始字段'!C465),'原始字段'!C465,"n.a.")</x:f>
        <x:v>57889000</x:v>
      </x:c>
      <x:c r="F470" s="8" t="n">
        <x:f>IF(ISNUMBER('原始字段'!C560),'原始字段'!C560,"n.a.")</x:f>
        <x:v>57889000</x:v>
      </x:c>
      <x:c r="G470" s="8" t="n">
        <x:f>IF(COUNT(E470:F470)=2,F470-E470,"n.a.")</x:f>
        <x:v>0</x:v>
      </x:c>
      <x:c r="H470" s="9" t="n">
        <x:f>IF(ISNUMBER('原始字段'!D560),'原始字段'!D560,"n.a.")</x:f>
        <x:v>1.7027</x:v>
      </x:c>
      <x:c r="I470" s="9" t="n">
        <x:f>IF(COUNT(G470:H470)=2,G470*H470/100000000,"n.a.")</x:f>
        <x:v>0</x:v>
      </x:c>
      <x:c r="J470" s="1" t="str">
        <x:v>日频齐全；折算事件未独立核实</x:v>
      </x:c>
    </x:row>
    <x:row r="471" ht="25" customHeight="1">
      <x:c r="A471" s="1" t="str">
        <x:v>科创50</x:v>
      </x:c>
      <x:c r="B471" s="1" t="str">
        <x:v>588280.SH</x:v>
      </x:c>
      <x:c r="C471" s="1" t="str">
        <x:v>华安上证科创板50ETF</x:v>
      </x:c>
      <x:c r="D471" s="7" t="d">
        <x:v>2026-06-05T00:00:00.000Z</x:v>
      </x:c>
      <x:c r="E471" s="8" t="n">
        <x:f>IF(ISNUMBER('原始字段'!C472),'原始字段'!C472,"n.a.")</x:f>
        <x:v>260121000</x:v>
      </x:c>
      <x:c r="F471" s="8" t="n">
        <x:f>IF(ISNUMBER('原始字段'!C567),'原始字段'!C567,"n.a.")</x:f>
        <x:v>260121000</x:v>
      </x:c>
      <x:c r="G471" s="8" t="n">
        <x:f>IF(COUNT(E471:F471)=2,F471-E471,"n.a.")</x:f>
        <x:v>0</x:v>
      </x:c>
      <x:c r="H471" s="9" t="n">
        <x:f>IF(ISNUMBER('原始字段'!D567),'原始字段'!D567,"n.a.")</x:f>
        <x:v>1.2053</x:v>
      </x:c>
      <x:c r="I471" s="9" t="n">
        <x:f>IF(COUNT(G471:H471)=2,G471*H471/100000000,"n.a.")</x:f>
        <x:v>0</x:v>
      </x:c>
      <x:c r="J471" s="1" t="str">
        <x:v>日频齐全；折算事件未独立核实</x:v>
      </x:c>
    </x:row>
    <x:row r="472" ht="25" customHeight="1">
      <x:c r="A472" s="1" t="str">
        <x:v>科创50</x:v>
      </x:c>
      <x:c r="B472" s="1" t="str">
        <x:v>588950.SH</x:v>
      </x:c>
      <x:c r="C472" s="1" t="str">
        <x:v>景顺长城上证科创板50成份ETF</x:v>
      </x:c>
      <x:c r="D472" s="7" t="d">
        <x:v>2026-06-05T00:00:00.000Z</x:v>
      </x:c>
      <x:c r="E472" s="8" t="n">
        <x:f>IF(ISNUMBER('原始字段'!C477),'原始字段'!C477,"n.a.")</x:f>
        <x:v>215729700</x:v>
      </x:c>
      <x:c r="F472" s="8" t="n">
        <x:f>IF(ISNUMBER('原始字段'!C572),'原始字段'!C572,"n.a.")</x:f>
        <x:v>218729700</x:v>
      </x:c>
      <x:c r="G472" s="8" t="n">
        <x:f>IF(COUNT(E472:F472)=2,F472-E472,"n.a.")</x:f>
        <x:v>3000000</x:v>
      </x:c>
      <x:c r="H472" s="9" t="n">
        <x:f>IF(ISNUMBER('原始字段'!D572),'原始字段'!D572,"n.a.")</x:f>
        <x:v>1.7365</x:v>
      </x:c>
      <x:c r="I472" s="9" t="n">
        <x:f>IF(COUNT(G472:H472)=2,G472*H472/100000000,"n.a.")</x:f>
        <x:v>0.052095</x:v>
      </x:c>
      <x:c r="J472" s="1" t="str">
        <x:v>日频齐全；折算事件未独立核实</x:v>
      </x:c>
    </x:row>
    <x:row r="473" ht="25" customHeight="1">
      <x:c r="A473" s="1" t="str">
        <x:v>科创50</x:v>
      </x:c>
      <x:c r="B473" s="1" t="str">
        <x:v>588080.SH</x:v>
      </x:c>
      <x:c r="C473" s="1" t="str">
        <x:v>易方达上证科创板50ETF</x:v>
      </x:c>
      <x:c r="D473" s="7" t="d">
        <x:v>2026-06-05T00:00:00.000Z</x:v>
      </x:c>
      <x:c r="E473" s="8" t="n">
        <x:f>IF(ISNUMBER('原始字段'!C468),'原始字段'!C468,"n.a.")</x:f>
        <x:v>19648628100</x:v>
      </x:c>
      <x:c r="F473" s="8" t="n">
        <x:f>IF(ISNUMBER('原始字段'!C563),'原始字段'!C563,"n.a.")</x:f>
        <x:v>19819628100</x:v>
      </x:c>
      <x:c r="G473" s="8" t="n">
        <x:f>IF(COUNT(E473:F473)=2,F473-E473,"n.a.")</x:f>
        <x:v>171000000</x:v>
      </x:c>
      <x:c r="H473" s="9" t="n">
        <x:f>IF(ISNUMBER('原始字段'!D563),'原始字段'!D563,"n.a.")</x:f>
        <x:v>1.705</x:v>
      </x:c>
      <x:c r="I473" s="9" t="n">
        <x:f>IF(COUNT(G473:H473)=2,G473*H473/100000000,"n.a.")</x:f>
        <x:v>2.91555</x:v>
      </x:c>
      <x:c r="J473" s="1" t="str">
        <x:v>日频齐全；折算事件未独立核实</x:v>
      </x:c>
    </x:row>
    <x:row r="474" ht="25" customHeight="1">
      <x:c r="A474" s="1" t="str">
        <x:v>科创50</x:v>
      </x:c>
      <x:c r="B474" s="1" t="str">
        <x:v>588060.SH</x:v>
      </x:c>
      <x:c r="C474" s="1" t="str">
        <x:v>广发上证科创板50ETF</x:v>
      </x:c>
      <x:c r="D474" s="7" t="d">
        <x:v>2026-06-05T00:00:00.000Z</x:v>
      </x:c>
      <x:c r="E474" s="8" t="n">
        <x:f>IF(ISNUMBER('原始字段'!C467),'原始字段'!C467,"n.a.")</x:f>
        <x:v>5011140000</x:v>
      </x:c>
      <x:c r="F474" s="8" t="n">
        <x:f>IF(ISNUMBER('原始字段'!C562),'原始字段'!C562,"n.a.")</x:f>
        <x:v>5077140000</x:v>
      </x:c>
      <x:c r="G474" s="8" t="n">
        <x:f>IF(COUNT(E474:F474)=2,F474-E474,"n.a.")</x:f>
        <x:v>66000000</x:v>
      </x:c>
      <x:c r="H474" s="9" t="n">
        <x:f>IF(ISNUMBER('原始字段'!D562),'原始字段'!D562,"n.a.")</x:f>
        <x:v>1.061</x:v>
      </x:c>
      <x:c r="I474" s="9" t="n">
        <x:f>IF(COUNT(G474:H474)=2,G474*H474/100000000,"n.a.")</x:f>
        <x:v>0.70026</x:v>
      </x:c>
      <x:c r="J474" s="1" t="str">
        <x:v>日频齐全；折算事件未独立核实</x:v>
      </x:c>
    </x:row>
    <x:row r="475" ht="25" customHeight="1">
      <x:c r="A475" s="1" t="str">
        <x:v>科创50</x:v>
      </x:c>
      <x:c r="B475" s="1" t="str">
        <x:v>588870.SH</x:v>
      </x:c>
      <x:c r="C475" s="1" t="str">
        <x:v>汇添富上证科创板50成份ETF</x:v>
      </x:c>
      <x:c r="D475" s="7" t="d">
        <x:v>2026-06-05T00:00:00.000Z</x:v>
      </x:c>
      <x:c r="E475" s="8" t="n">
        <x:f>IF(ISNUMBER('原始字段'!C475),'原始字段'!C475,"n.a.")</x:f>
        <x:v>266552000</x:v>
      </x:c>
      <x:c r="F475" s="8" t="n">
        <x:f>IF(ISNUMBER('原始字段'!C570),'原始字段'!C570,"n.a.")</x:f>
        <x:v>272552000</x:v>
      </x:c>
      <x:c r="G475" s="8" t="n">
        <x:f>IF(COUNT(E475:F475)=2,F475-E475,"n.a.")</x:f>
        <x:v>6000000</x:v>
      </x:c>
      <x:c r="H475" s="9" t="n">
        <x:f>IF(ISNUMBER('原始字段'!D570),'原始字段'!D570,"n.a.")</x:f>
        <x:v>1.6936</x:v>
      </x:c>
      <x:c r="I475" s="9" t="n">
        <x:f>IF(COUNT(G475:H475)=2,G475*H475/100000000,"n.a.")</x:f>
        <x:v>0.101616</x:v>
      </x:c>
      <x:c r="J475" s="1" t="str">
        <x:v>日频齐全；折算事件未独立核实</x:v>
      </x:c>
    </x:row>
    <x:row r="476" ht="25" customHeight="1">
      <x:c r="A476" s="1" t="str">
        <x:v>科创50</x:v>
      </x:c>
      <x:c r="B476" s="1" t="str">
        <x:v>588720.SH</x:v>
      </x:c>
      <x:c r="C476" s="1" t="str">
        <x:v>中银上证科创板50成份ETF</x:v>
      </x:c>
      <x:c r="D476" s="7" t="d">
        <x:v>2026-06-05T00:00:00.000Z</x:v>
      </x:c>
      <x:c r="E476" s="8" t="n">
        <x:f>IF(ISNUMBER('原始字段'!C473),'原始字段'!C473,"n.a.")</x:f>
        <x:v>92241800</x:v>
      </x:c>
      <x:c r="F476" s="8" t="n">
        <x:f>IF(ISNUMBER('原始字段'!C568),'原始字段'!C568,"n.a.")</x:f>
        <x:v>92241800</x:v>
      </x:c>
      <x:c r="G476" s="8" t="n">
        <x:f>IF(COUNT(E476:F476)=2,F476-E476,"n.a.")</x:f>
        <x:v>0</x:v>
      </x:c>
      <x:c r="H476" s="9" t="n">
        <x:f>IF(ISNUMBER('原始字段'!D568),'原始字段'!D568,"n.a.")</x:f>
        <x:v>1.6872</x:v>
      </x:c>
      <x:c r="I476" s="9" t="n">
        <x:f>IF(COUNT(G476:H476)=2,G476*H476/100000000,"n.a.")</x:f>
        <x:v>0</x:v>
      </x:c>
      <x:c r="J476" s="1" t="str">
        <x:v>日频齐全；折算事件未独立核实</x:v>
      </x:c>
    </x:row>
    <x:row r="477" ht="25" customHeight="1">
      <x:c r="A477" s="1" t="str">
        <x:v>科创50</x:v>
      </x:c>
      <x:c r="B477" s="1" t="str">
        <x:v>588090.SH</x:v>
      </x:c>
      <x:c r="C477" s="1" t="str">
        <x:v>华泰柏瑞上证科创板50ETF</x:v>
      </x:c>
      <x:c r="D477" s="7" t="d">
        <x:v>2026-06-05T00:00:00.000Z</x:v>
      </x:c>
      <x:c r="E477" s="8" t="n">
        <x:f>IF(ISNUMBER('原始字段'!C469),'原始字段'!C469,"n.a.")</x:f>
        <x:v>1866072800</x:v>
      </x:c>
      <x:c r="F477" s="8" t="n">
        <x:f>IF(ISNUMBER('原始字段'!C564),'原始字段'!C564,"n.a.")</x:f>
        <x:v>1863072800</x:v>
      </x:c>
      <x:c r="G477" s="8" t="n">
        <x:f>IF(COUNT(E477:F477)=2,F477-E477,"n.a.")</x:f>
        <x:v>-3000000</x:v>
      </x:c>
      <x:c r="H477" s="9" t="n">
        <x:f>IF(ISNUMBER('原始字段'!D564),'原始字段'!D564,"n.a.")</x:f>
        <x:v>1.7164</x:v>
      </x:c>
      <x:c r="I477" s="9" t="n">
        <x:f>IF(COUNT(G477:H477)=2,G477*H477/100000000,"n.a.")</x:f>
        <x:v>-0.051492</x:v>
      </x:c>
      <x:c r="J477" s="1" t="str">
        <x:v>日频齐全；折算事件未独立核实</x:v>
      </x:c>
    </x:row>
    <x:row r="478" ht="25" customHeight="1">
      <x:c r="A478" s="1" t="str">
        <x:v>科创50</x:v>
      </x:c>
      <x:c r="B478" s="1" t="str">
        <x:v>588180.SH</x:v>
      </x:c>
      <x:c r="C478" s="1" t="str">
        <x:v>国联安上证科创板50ETF</x:v>
      </x:c>
      <x:c r="D478" s="7" t="d">
        <x:v>2026-06-05T00:00:00.000Z</x:v>
      </x:c>
      <x:c r="E478" s="8" t="n">
        <x:f>IF(ISNUMBER('原始字段'!C471),'原始字段'!C471,"n.a.")</x:f>
        <x:v>920353700</x:v>
      </x:c>
      <x:c r="F478" s="8" t="n">
        <x:f>IF(ISNUMBER('原始字段'!C566),'原始字段'!C566,"n.a.")</x:f>
        <x:v>916853700</x:v>
      </x:c>
      <x:c r="G478" s="8" t="n">
        <x:f>IF(COUNT(E478:F478)=2,F478-E478,"n.a.")</x:f>
        <x:v>-3500000</x:v>
      </x:c>
      <x:c r="H478" s="9" t="n">
        <x:f>IF(ISNUMBER('原始字段'!D566),'原始字段'!D566,"n.a.")</x:f>
        <x:v>1.082</x:v>
      </x:c>
      <x:c r="I478" s="9" t="n">
        <x:f>IF(COUNT(G478:H478)=2,G478*H478/100000000,"n.a.")</x:f>
        <x:v>-0.03787000000000001</x:v>
      </x:c>
      <x:c r="J478" s="1" t="str">
        <x:v>日频齐全；折算事件未独立核实</x:v>
      </x:c>
    </x:row>
    <x:row r="479" ht="25" customHeight="1">
      <x:c r="A479" s="1" t="str">
        <x:v>科创50</x:v>
      </x:c>
      <x:c r="B479" s="1" t="str">
        <x:v>588050.SH</x:v>
      </x:c>
      <x:c r="C479" s="1" t="str">
        <x:v>工银上证科创板50ETF</x:v>
      </x:c>
      <x:c r="D479" s="7" t="d">
        <x:v>2026-06-05T00:00:00.000Z</x:v>
      </x:c>
      <x:c r="E479" s="8" t="n">
        <x:f>IF(ISNUMBER('原始字段'!C466),'原始字段'!C466,"n.a.")</x:f>
        <x:v>4415241300</x:v>
      </x:c>
      <x:c r="F479" s="8" t="n">
        <x:f>IF(ISNUMBER('原始字段'!C561),'原始字段'!C561,"n.a.")</x:f>
        <x:v>4437241300</x:v>
      </x:c>
      <x:c r="G479" s="8" t="n">
        <x:f>IF(COUNT(E479:F479)=2,F479-E479,"n.a.")</x:f>
        <x:v>22000000</x:v>
      </x:c>
      <x:c r="H479" s="9" t="n">
        <x:f>IF(ISNUMBER('原始字段'!D561),'原始字段'!D561,"n.a.")</x:f>
        <x:v>1.7125</x:v>
      </x:c>
      <x:c r="I479" s="9" t="n">
        <x:f>IF(COUNT(G479:H479)=2,G479*H479/100000000,"n.a.")</x:f>
        <x:v>0.37675</x:v>
      </x:c>
      <x:c r="J479" s="1" t="str">
        <x:v>日频齐全；折算事件未独立核实</x:v>
      </x:c>
    </x:row>
    <x:row r="480" ht="25" customHeight="1">
      <x:c r="A480" s="1" t="str">
        <x:v>沪深300</x:v>
      </x:c>
      <x:c r="B480" s="1" t="str">
        <x:v>159393.SZ</x:v>
      </x:c>
      <x:c r="C480" s="1" t="str">
        <x:v>万家沪深300ETF</x:v>
      </x:c>
      <x:c r="D480" s="7" t="d">
        <x:v>2026-06-08T00:00:00.000Z</x:v>
      </x:c>
      <x:c r="E480" s="8" t="n">
        <x:f>IF(ISNUMBER('原始字段'!C485),'原始字段'!C485,"n.a.")</x:f>
        <x:v>41146342</x:v>
      </x:c>
      <x:c r="F480" s="8" t="n">
        <x:f>IF(ISNUMBER('原始字段'!C580),'原始字段'!C580,"n.a.")</x:f>
        <x:v>42946342</x:v>
      </x:c>
      <x:c r="G480" s="8" t="n">
        <x:f>IF(COUNT(E480:F480)=2,F480-E480,"n.a.")</x:f>
        <x:v>1800000</x:v>
      </x:c>
      <x:c r="H480" s="9" t="n">
        <x:f>IF(ISNUMBER('原始字段'!D580),'原始字段'!D580,"n.a.")</x:f>
        <x:v>4.9822</x:v>
      </x:c>
      <x:c r="I480" s="9" t="n">
        <x:f>IF(COUNT(G480:H480)=2,G480*H480/100000000,"n.a.")</x:f>
        <x:v>0.0896796</x:v>
      </x:c>
      <x:c r="J480" s="1" t="str">
        <x:v>日频齐全；折算事件未独立核实</x:v>
      </x:c>
    </x:row>
    <x:row r="481" ht="25" customHeight="1">
      <x:c r="A481" s="1" t="str">
        <x:v>沪深300</x:v>
      </x:c>
      <x:c r="B481" s="1" t="str">
        <x:v>515660.SH</x:v>
      </x:c>
      <x:c r="C481" s="1" t="str">
        <x:v>国联安沪深300ETF</x:v>
      </x:c>
      <x:c r="D481" s="7" t="d">
        <x:v>2026-06-08T00:00:00.000Z</x:v>
      </x:c>
      <x:c r="E481" s="8" t="n">
        <x:f>IF(ISNUMBER('原始字段'!C546),'原始字段'!C546,"n.a.")</x:f>
        <x:v>466894200</x:v>
      </x:c>
      <x:c r="F481" s="8" t="n">
        <x:f>IF(ISNUMBER('原始字段'!C641),'原始字段'!C641,"n.a.")</x:f>
        <x:v>466894200</x:v>
      </x:c>
      <x:c r="G481" s="8" t="n">
        <x:f>IF(COUNT(E481:F481)=2,F481-E481,"n.a.")</x:f>
        <x:v>0</x:v>
      </x:c>
      <x:c r="H481" s="9" t="n">
        <x:f>IF(ISNUMBER('原始字段'!D641),'原始字段'!D641,"n.a.")</x:f>
        <x:v>5.8756</x:v>
      </x:c>
      <x:c r="I481" s="9" t="n">
        <x:f>IF(COUNT(G481:H481)=2,G481*H481/100000000,"n.a.")</x:f>
        <x:v>0</x:v>
      </x:c>
      <x:c r="J481" s="1" t="str">
        <x:v>日频齐全；折算事件未独立核实</x:v>
      </x:c>
    </x:row>
    <x:row r="482" ht="25" customHeight="1">
      <x:c r="A482" s="1" t="str">
        <x:v>沪深300</x:v>
      </x:c>
      <x:c r="B482" s="1" t="str">
        <x:v>515360.SH</x:v>
      </x:c>
      <x:c r="C482" s="1" t="str">
        <x:v>方正富邦沪深300ETF</x:v>
      </x:c>
      <x:c r="D482" s="7" t="d">
        <x:v>2026-06-08T00:00:00.000Z</x:v>
      </x:c>
      <x:c r="E482" s="8" t="n">
        <x:f>IF(ISNUMBER('原始字段'!C541),'原始字段'!C541,"n.a.")</x:f>
        <x:v>36779300</x:v>
      </x:c>
      <x:c r="F482" s="8" t="n">
        <x:f>IF(ISNUMBER('原始字段'!C636),'原始字段'!C636,"n.a.")</x:f>
        <x:v>36779300</x:v>
      </x:c>
      <x:c r="G482" s="8" t="n">
        <x:f>IF(COUNT(E482:F482)=2,F482-E482,"n.a.")</x:f>
        <x:v>0</x:v>
      </x:c>
      <x:c r="H482" s="9" t="n">
        <x:f>IF(ISNUMBER('原始字段'!D636),'原始字段'!D636,"n.a.")</x:f>
        <x:v>6.7677</x:v>
      </x:c>
      <x:c r="I482" s="9" t="n">
        <x:f>IF(COUNT(G482:H482)=2,G482*H482/100000000,"n.a.")</x:f>
        <x:v>0</x:v>
      </x:c>
      <x:c r="J482" s="1" t="str">
        <x:v>日频齐全；折算事件未独立核实</x:v>
      </x:c>
    </x:row>
    <x:row r="483" ht="25" customHeight="1">
      <x:c r="A483" s="1" t="str">
        <x:v>沪深300</x:v>
      </x:c>
      <x:c r="B483" s="1" t="str">
        <x:v>510320.SH</x:v>
      </x:c>
      <x:c r="C483" s="1" t="str">
        <x:v>中金沪深300ETF</x:v>
      </x:c>
      <x:c r="D483" s="7" t="d">
        <x:v>2026-06-08T00:00:00.000Z</x:v>
      </x:c>
      <x:c r="E483" s="8" t="n">
        <x:f>IF(ISNUMBER('原始字段'!C518),'原始字段'!C518,"n.a.")</x:f>
        <x:v>574068500</x:v>
      </x:c>
      <x:c r="F483" s="8" t="n">
        <x:f>IF(ISNUMBER('原始字段'!C613),'原始字段'!C613,"n.a.")</x:f>
        <x:v>571068500</x:v>
      </x:c>
      <x:c r="G483" s="8" t="n">
        <x:f>IF(COUNT(E483:F483)=2,F483-E483,"n.a.")</x:f>
        <x:v>-3000000</x:v>
      </x:c>
      <x:c r="H483" s="9" t="n">
        <x:f>IF(ISNUMBER('原始字段'!D613),'原始字段'!D613,"n.a.")</x:f>
        <x:v>1.2725</x:v>
      </x:c>
      <x:c r="I483" s="9" t="n">
        <x:f>IF(COUNT(G483:H483)=2,G483*H483/100000000,"n.a.")</x:f>
        <x:v>-0.038175</x:v>
      </x:c>
      <x:c r="J483" s="1" t="str">
        <x:v>日频齐全；折算事件未独立核实</x:v>
      </x:c>
    </x:row>
    <x:row r="484" ht="25" customHeight="1">
      <x:c r="A484" s="1" t="str">
        <x:v>沪深300</x:v>
      </x:c>
      <x:c r="B484" s="1" t="str">
        <x:v>510360.SH</x:v>
      </x:c>
      <x:c r="C484" s="1" t="str">
        <x:v>广发沪深300ETF</x:v>
      </x:c>
      <x:c r="D484" s="7" t="d">
        <x:v>2026-06-08T00:00:00.000Z</x:v>
      </x:c>
      <x:c r="E484" s="8" t="n">
        <x:f>IF(ISNUMBER('原始字段'!C521),'原始字段'!C521,"n.a.")</x:f>
        <x:v>1484381200</x:v>
      </x:c>
      <x:c r="F484" s="8" t="n">
        <x:f>IF(ISNUMBER('原始字段'!C616),'原始字段'!C616,"n.a.")</x:f>
        <x:v>1493381200</x:v>
      </x:c>
      <x:c r="G484" s="8" t="n">
        <x:f>IF(COUNT(E484:F484)=2,F484-E484,"n.a.")</x:f>
        <x:v>9000000</x:v>
      </x:c>
      <x:c r="H484" s="9" t="n">
        <x:f>IF(ISNUMBER('原始字段'!D616),'原始字段'!D616,"n.a.")</x:f>
        <x:v>1.8007</x:v>
      </x:c>
      <x:c r="I484" s="9" t="n">
        <x:f>IF(COUNT(G484:H484)=2,G484*H484/100000000,"n.a.")</x:f>
        <x:v>0.162063</x:v>
      </x:c>
      <x:c r="J484" s="1" t="str">
        <x:v>日频齐全；折算事件未独立核实</x:v>
      </x:c>
    </x:row>
    <x:row r="485" ht="25" customHeight="1">
      <x:c r="A485" s="1" t="str">
        <x:v>沪深300</x:v>
      </x:c>
      <x:c r="B485" s="1" t="str">
        <x:v>515330.SH</x:v>
      </x:c>
      <x:c r="C485" s="1" t="str">
        <x:v>天弘沪深300ETF</x:v>
      </x:c>
      <x:c r="D485" s="7" t="d">
        <x:v>2026-06-08T00:00:00.000Z</x:v>
      </x:c>
      <x:c r="E485" s="8" t="n">
        <x:f>IF(ISNUMBER('原始字段'!C539),'原始字段'!C539,"n.a.")</x:f>
        <x:v>5474709500</x:v>
      </x:c>
      <x:c r="F485" s="8" t="n">
        <x:f>IF(ISNUMBER('原始字段'!C634),'原始字段'!C634,"n.a.")</x:f>
        <x:v>5486709500</x:v>
      </x:c>
      <x:c r="G485" s="8" t="n">
        <x:f>IF(COUNT(E485:F485)=2,F485-E485,"n.a.")</x:f>
        <x:v>12000000</x:v>
      </x:c>
      <x:c r="H485" s="9" t="n">
        <x:f>IF(ISNUMBER('原始字段'!D634),'原始字段'!D634,"n.a.")</x:f>
        <x:v>1.3586</x:v>
      </x:c>
      <x:c r="I485" s="9" t="n">
        <x:f>IF(COUNT(G485:H485)=2,G485*H485/100000000,"n.a.")</x:f>
        <x:v>0.163032</x:v>
      </x:c>
      <x:c r="J485" s="1" t="str">
        <x:v>日频齐全；折算事件未独立核实</x:v>
      </x:c>
    </x:row>
    <x:row r="486" ht="25" customHeight="1">
      <x:c r="A486" s="1" t="str">
        <x:v>沪深300</x:v>
      </x:c>
      <x:c r="B486" s="1" t="str">
        <x:v>510330.SH</x:v>
      </x:c>
      <x:c r="C486" s="1" t="str">
        <x:v>华夏沪深300ETF</x:v>
      </x:c>
      <x:c r="D486" s="7" t="d">
        <x:v>2026-06-08T00:00:00.000Z</x:v>
      </x:c>
      <x:c r="E486" s="8" t="n">
        <x:f>IF(ISNUMBER('原始字段'!C519),'原始字段'!C519,"n.a.")</x:f>
        <x:v>14173449800</x:v>
      </x:c>
      <x:c r="F486" s="8" t="n">
        <x:f>IF(ISNUMBER('原始字段'!C614),'原始字段'!C614,"n.a.")</x:f>
        <x:v>14347149800</x:v>
      </x:c>
      <x:c r="G486" s="8" t="n">
        <x:f>IF(COUNT(E486:F486)=2,F486-E486,"n.a.")</x:f>
        <x:v>173700000</x:v>
      </x:c>
      <x:c r="H486" s="9" t="n">
        <x:f>IF(ISNUMBER('原始字段'!D614),'原始字段'!D614,"n.a.")</x:f>
        <x:v>4.9332</x:v>
      </x:c>
      <x:c r="I486" s="9" t="n">
        <x:f>IF(COUNT(G486:H486)=2,G486*H486/100000000,"n.a.")</x:f>
        <x:v>8.5689684</x:v>
      </x:c>
      <x:c r="J486" s="1" t="str">
        <x:v>日频齐全；折算事件未独立核实</x:v>
      </x:c>
    </x:row>
    <x:row r="487" ht="25" customHeight="1">
      <x:c r="A487" s="1" t="str">
        <x:v>沪深300</x:v>
      </x:c>
      <x:c r="B487" s="1" t="str">
        <x:v>510370.SH</x:v>
      </x:c>
      <x:c r="C487" s="1" t="str">
        <x:v>兴业沪深300ETF</x:v>
      </x:c>
      <x:c r="D487" s="7" t="d">
        <x:v>2026-06-08T00:00:00.000Z</x:v>
      </x:c>
      <x:c r="E487" s="8" t="n">
        <x:f>IF(ISNUMBER('原始字段'!C522),'原始字段'!C522,"n.a.")</x:f>
        <x:v>81258100</x:v>
      </x:c>
      <x:c r="F487" s="8" t="n">
        <x:f>IF(ISNUMBER('原始字段'!C617),'原始字段'!C617,"n.a.")</x:f>
        <x:v>81258100</x:v>
      </x:c>
      <x:c r="G487" s="8" t="n">
        <x:f>IF(COUNT(E487:F487)=2,F487-E487,"n.a.")</x:f>
        <x:v>0</x:v>
      </x:c>
      <x:c r="H487" s="9" t="n">
        <x:f>IF(ISNUMBER('原始字段'!D617),'原始字段'!D617,"n.a.")</x:f>
        <x:v>1.0512</x:v>
      </x:c>
      <x:c r="I487" s="9" t="n">
        <x:f>IF(COUNT(G487:H487)=2,G487*H487/100000000,"n.a.")</x:f>
        <x:v>0</x:v>
      </x:c>
      <x:c r="J487" s="1" t="str">
        <x:v>日频齐全；折算事件未独立核实</x:v>
      </x:c>
    </x:row>
    <x:row r="488" ht="25" customHeight="1">
      <x:c r="A488" s="1" t="str">
        <x:v>沪深300</x:v>
      </x:c>
      <x:c r="B488" s="1" t="str">
        <x:v>159919.SZ</x:v>
      </x:c>
      <x:c r="C488" s="1" t="str">
        <x:v>嘉实沪深300ETF</x:v>
      </x:c>
      <x:c r="D488" s="7" t="d">
        <x:v>2026-06-08T00:00:00.000Z</x:v>
      </x:c>
      <x:c r="E488" s="8" t="n">
        <x:f>IF(ISNUMBER('原始字段'!C502),'原始字段'!C502,"n.a.")</x:f>
        <x:v>12294216676</x:v>
      </x:c>
      <x:c r="F488" s="8" t="n">
        <x:f>IF(ISNUMBER('原始字段'!C597),'原始字段'!C597,"n.a.")</x:f>
        <x:v>12521016676</x:v>
      </x:c>
      <x:c r="G488" s="8" t="n">
        <x:f>IF(COUNT(E488:F488)=2,F488-E488,"n.a.")</x:f>
        <x:v>226800000</x:v>
      </x:c>
      <x:c r="H488" s="9" t="n">
        <x:f>IF(ISNUMBER('原始字段'!D597),'原始字段'!D597,"n.a.")</x:f>
        <x:v>4.9391</x:v>
      </x:c>
      <x:c r="I488" s="9" t="n">
        <x:f>IF(COUNT(G488:H488)=2,G488*H488/100000000,"n.a.")</x:f>
        <x:v>11.2018788</x:v>
      </x:c>
      <x:c r="J488" s="1" t="str">
        <x:v>日频齐全；折算事件未独立核实</x:v>
      </x:c>
    </x:row>
    <x:row r="489" ht="25" customHeight="1">
      <x:c r="A489" s="1" t="str">
        <x:v>沪深300</x:v>
      </x:c>
      <x:c r="B489" s="1" t="str">
        <x:v>159673.SZ</x:v>
      </x:c>
      <x:c r="C489" s="1" t="str">
        <x:v>鹏华沪深300ETF</x:v>
      </x:c>
      <x:c r="D489" s="7" t="d">
        <x:v>2026-06-08T00:00:00.000Z</x:v>
      </x:c>
      <x:c r="E489" s="8" t="n">
        <x:f>IF(ISNUMBER('原始字段'!C494),'原始字段'!C494,"n.a.")</x:f>
        <x:v>1381528385</x:v>
      </x:c>
      <x:c r="F489" s="8" t="n">
        <x:f>IF(ISNUMBER('原始字段'!C589),'原始字段'!C589,"n.a.")</x:f>
        <x:v>1379528385</x:v>
      </x:c>
      <x:c r="G489" s="8" t="n">
        <x:f>IF(COUNT(E489:F489)=2,F489-E489,"n.a.")</x:f>
        <x:v>-2000000</x:v>
      </x:c>
      <x:c r="H489" s="9" t="n">
        <x:f>IF(ISNUMBER('原始字段'!D589),'原始字段'!D589,"n.a.")</x:f>
        <x:v>1.2984</x:v>
      </x:c>
      <x:c r="I489" s="9" t="n">
        <x:f>IF(COUNT(G489:H489)=2,G489*H489/100000000,"n.a.")</x:f>
        <x:v>-0.025968</x:v>
      </x:c>
      <x:c r="J489" s="1" t="str">
        <x:v>日频齐全；折算事件未独立核实</x:v>
      </x:c>
    </x:row>
    <x:row r="490" ht="25" customHeight="1">
      <x:c r="A490" s="1" t="str">
        <x:v>沪深300</x:v>
      </x:c>
      <x:c r="B490" s="1" t="str">
        <x:v>159300.SZ</x:v>
      </x:c>
      <x:c r="C490" s="1" t="str">
        <x:v>富国沪深300ETF</x:v>
      </x:c>
      <x:c r="D490" s="7" t="d">
        <x:v>2026-06-08T00:00:00.000Z</x:v>
      </x:c>
      <x:c r="E490" s="8" t="n">
        <x:f>IF(ISNUMBER('原始字段'!C482),'原始字段'!C482,"n.a.")</x:f>
        <x:v>161158097</x:v>
      </x:c>
      <x:c r="F490" s="8" t="n">
        <x:f>IF(ISNUMBER('原始字段'!C577),'原始字段'!C577,"n.a.")</x:f>
        <x:v>171058097</x:v>
      </x:c>
      <x:c r="G490" s="8" t="n">
        <x:f>IF(COUNT(E490:F490)=2,F490-E490,"n.a.")</x:f>
        <x:v>9900000</x:v>
      </x:c>
      <x:c r="H490" s="9" t="n">
        <x:f>IF(ISNUMBER('原始字段'!D577),'原始字段'!D577,"n.a.")</x:f>
        <x:v>5.0469</x:v>
      </x:c>
      <x:c r="I490" s="9" t="n">
        <x:f>IF(COUNT(G490:H490)=2,G490*H490/100000000,"n.a.")</x:f>
        <x:v>0.4996431</x:v>
      </x:c>
      <x:c r="J490" s="1" t="str">
        <x:v>日频齐全；折算事件未独立核实</x:v>
      </x:c>
    </x:row>
    <x:row r="491" ht="25" customHeight="1">
      <x:c r="A491" s="1" t="str">
        <x:v>沪深300</x:v>
      </x:c>
      <x:c r="B491" s="1" t="str">
        <x:v>510380.SH</x:v>
      </x:c>
      <x:c r="C491" s="1" t="str">
        <x:v>国寿安保沪深300ETF</x:v>
      </x:c>
      <x:c r="D491" s="7" t="d">
        <x:v>2026-06-08T00:00:00.000Z</x:v>
      </x:c>
      <x:c r="E491" s="8" t="n">
        <x:f>IF(ISNUMBER('原始字段'!C523),'原始字段'!C523,"n.a.")</x:f>
        <x:v>1158802400</x:v>
      </x:c>
      <x:c r="F491" s="8" t="n">
        <x:f>IF(ISNUMBER('原始字段'!C618),'原始字段'!C618,"n.a.")</x:f>
        <x:v>1158802400</x:v>
      </x:c>
      <x:c r="G491" s="8" t="n">
        <x:f>IF(COUNT(E491:F491)=2,F491-E491,"n.a.")</x:f>
        <x:v>0</x:v>
      </x:c>
      <x:c r="H491" s="9" t="n">
        <x:f>IF(ISNUMBER('原始字段'!D618),'原始字段'!D618,"n.a.")</x:f>
        <x:v>1.4012</x:v>
      </x:c>
      <x:c r="I491" s="9" t="n">
        <x:f>IF(COUNT(G491:H491)=2,G491*H491/100000000,"n.a.")</x:f>
        <x:v>0</x:v>
      </x:c>
      <x:c r="J491" s="1" t="str">
        <x:v>日频齐全；折算事件未独立核实</x:v>
      </x:c>
    </x:row>
    <x:row r="492" ht="25" customHeight="1">
      <x:c r="A492" s="1" t="str">
        <x:v>沪深300</x:v>
      </x:c>
      <x:c r="B492" s="1" t="str">
        <x:v>515380.SH</x:v>
      </x:c>
      <x:c r="C492" s="1" t="str">
        <x:v>泰康沪深300ETF</x:v>
      </x:c>
      <x:c r="D492" s="7" t="d">
        <x:v>2026-06-08T00:00:00.000Z</x:v>
      </x:c>
      <x:c r="E492" s="8" t="n">
        <x:f>IF(ISNUMBER('原始字段'!C542),'原始字段'!C542,"n.a.")</x:f>
        <x:v>641799800</x:v>
      </x:c>
      <x:c r="F492" s="8" t="n">
        <x:f>IF(ISNUMBER('原始字段'!C637),'原始字段'!C637,"n.a.")</x:f>
        <x:v>642699800</x:v>
      </x:c>
      <x:c r="G492" s="8" t="n">
        <x:f>IF(COUNT(E492:F492)=2,F492-E492,"n.a.")</x:f>
        <x:v>900000</x:v>
      </x:c>
      <x:c r="H492" s="9" t="n">
        <x:f>IF(ISNUMBER('原始字段'!D637),'原始字段'!D637,"n.a.")</x:f>
        <x:v>5.4755</x:v>
      </x:c>
      <x:c r="I492" s="9" t="n">
        <x:f>IF(COUNT(G492:H492)=2,G492*H492/100000000,"n.a.")</x:f>
        <x:v>0.0492795</x:v>
      </x:c>
      <x:c r="J492" s="1" t="str">
        <x:v>日频齐全；折算事件未独立核实</x:v>
      </x:c>
    </x:row>
    <x:row r="493" ht="25" customHeight="1">
      <x:c r="A493" s="1" t="str">
        <x:v>沪深300</x:v>
      </x:c>
      <x:c r="B493" s="1" t="str">
        <x:v>510350.SH</x:v>
      </x:c>
      <x:c r="C493" s="1" t="str">
        <x:v>工银沪深300ETF</x:v>
      </x:c>
      <x:c r="D493" s="7" t="d">
        <x:v>2026-06-08T00:00:00.000Z</x:v>
      </x:c>
      <x:c r="E493" s="8" t="n">
        <x:f>IF(ISNUMBER('原始字段'!C520),'原始字段'!C520,"n.a.")</x:f>
        <x:v>685014700</x:v>
      </x:c>
      <x:c r="F493" s="8" t="n">
        <x:f>IF(ISNUMBER('原始字段'!C615),'原始字段'!C615,"n.a.")</x:f>
        <x:v>685914700</x:v>
      </x:c>
      <x:c r="G493" s="8" t="n">
        <x:f>IF(COUNT(E493:F493)=2,F493-E493,"n.a.")</x:f>
        <x:v>900000</x:v>
      </x:c>
      <x:c r="H493" s="9" t="n">
        <x:f>IF(ISNUMBER('原始字段'!D615),'原始字段'!D615,"n.a.")</x:f>
        <x:v>4.9516</x:v>
      </x:c>
      <x:c r="I493" s="9" t="n">
        <x:f>IF(COUNT(G493:H493)=2,G493*H493/100000000,"n.a.")</x:f>
        <x:v>0.0445644</x:v>
      </x:c>
      <x:c r="J493" s="1" t="str">
        <x:v>日频齐全；折算事件未独立核实</x:v>
      </x:c>
    </x:row>
    <x:row r="494" ht="25" customHeight="1">
      <x:c r="A494" s="1" t="str">
        <x:v>沪深300</x:v>
      </x:c>
      <x:c r="B494" s="1" t="str">
        <x:v>563520.SH</x:v>
      </x:c>
      <x:c r="C494" s="1" t="str">
        <x:v>永赢沪深300ETF</x:v>
      </x:c>
      <x:c r="D494" s="7" t="d">
        <x:v>2026-06-08T00:00:00.000Z</x:v>
      </x:c>
      <x:c r="E494" s="8" t="n">
        <x:f>IF(ISNUMBER('原始字段'!C557),'原始字段'!C557,"n.a.")</x:f>
        <x:v>379065000</x:v>
      </x:c>
      <x:c r="F494" s="8" t="n">
        <x:f>IF(ISNUMBER('原始字段'!C652),'原始字段'!C652,"n.a.")</x:f>
        <x:v>379065000</x:v>
      </x:c>
      <x:c r="G494" s="8" t="n">
        <x:f>IF(COUNT(E494:F494)=2,F494-E494,"n.a.")</x:f>
        <x:v>0</x:v>
      </x:c>
      <x:c r="H494" s="9" t="n">
        <x:f>IF(ISNUMBER('原始字段'!D652),'原始字段'!D652,"n.a.")</x:f>
        <x:v>1.2114</x:v>
      </x:c>
      <x:c r="I494" s="9" t="n">
        <x:f>IF(COUNT(G494:H494)=2,G494*H494/100000000,"n.a.")</x:f>
        <x:v>0</x:v>
      </x:c>
      <x:c r="J494" s="1" t="str">
        <x:v>日频齐全；折算事件未独立核实</x:v>
      </x:c>
    </x:row>
    <x:row r="495" ht="25" customHeight="1">
      <x:c r="A495" s="1" t="str">
        <x:v>沪深300</x:v>
      </x:c>
      <x:c r="B495" s="1" t="str">
        <x:v>510300.SH</x:v>
      </x:c>
      <x:c r="C495" s="1" t="str">
        <x:v>华泰柏瑞沪深300ETF</x:v>
      </x:c>
      <x:c r="D495" s="7" t="d">
        <x:v>2026-06-08T00:00:00.000Z</x:v>
      </x:c>
      <x:c r="E495" s="8" t="n">
        <x:f>IF(ISNUMBER('原始字段'!C516),'原始字段'!C516,"n.a.")</x:f>
        <x:v>27904987700</x:v>
      </x:c>
      <x:c r="F495" s="8" t="n">
        <x:f>IF(ISNUMBER('原始字段'!C611),'原始字段'!C611,"n.a.")</x:f>
        <x:v>28481887700</x:v>
      </x:c>
      <x:c r="G495" s="8" t="n">
        <x:f>IF(COUNT(E495:F495)=2,F495-E495,"n.a.")</x:f>
        <x:v>576900000</x:v>
      </x:c>
      <x:c r="H495" s="9" t="n">
        <x:f>IF(ISNUMBER('原始字段'!D611),'原始字段'!D611,"n.a.")</x:f>
        <x:v>4.7389</x:v>
      </x:c>
      <x:c r="I495" s="9" t="n">
        <x:f>IF(COUNT(G495:H495)=2,G495*H495/100000000,"n.a.")</x:f>
        <x:v>27.3387141</x:v>
      </x:c>
      <x:c r="J495" s="1" t="str">
        <x:v>日频齐全；折算事件未独立核实</x:v>
      </x:c>
    </x:row>
    <x:row r="496" ht="25" customHeight="1">
      <x:c r="A496" s="1" t="str">
        <x:v>沪深300</x:v>
      </x:c>
      <x:c r="B496" s="1" t="str">
        <x:v>515310.SH</x:v>
      </x:c>
      <x:c r="C496" s="1" t="str">
        <x:v>汇添富沪深300ETF</x:v>
      </x:c>
      <x:c r="D496" s="7" t="d">
        <x:v>2026-06-08T00:00:00.000Z</x:v>
      </x:c>
      <x:c r="E496" s="8" t="n">
        <x:f>IF(ISNUMBER('原始字段'!C538),'原始字段'!C538,"n.a.")</x:f>
        <x:v>237611200</x:v>
      </x:c>
      <x:c r="F496" s="8" t="n">
        <x:f>IF(ISNUMBER('原始字段'!C633),'原始字段'!C633,"n.a.")</x:f>
        <x:v>237611200</x:v>
      </x:c>
      <x:c r="G496" s="8" t="n">
        <x:f>IF(COUNT(E496:F496)=2,F496-E496,"n.a.")</x:f>
        <x:v>0</x:v>
      </x:c>
      <x:c r="H496" s="9" t="n">
        <x:f>IF(ISNUMBER('原始字段'!D633),'原始字段'!D633,"n.a.")</x:f>
        <x:v>1.409</x:v>
      </x:c>
      <x:c r="I496" s="9" t="n">
        <x:f>IF(COUNT(G496:H496)=2,G496*H496/100000000,"n.a.")</x:f>
        <x:v>0</x:v>
      </x:c>
      <x:c r="J496" s="1" t="str">
        <x:v>日频齐全；折算事件未独立核实</x:v>
      </x:c>
    </x:row>
    <x:row r="497" ht="25" customHeight="1">
      <x:c r="A497" s="1" t="str">
        <x:v>沪深300</x:v>
      </x:c>
      <x:c r="B497" s="1" t="str">
        <x:v>159925.SZ</x:v>
      </x:c>
      <x:c r="C497" s="1" t="str">
        <x:v>南方沪深300ETF</x:v>
      </x:c>
      <x:c r="D497" s="7" t="d">
        <x:v>2026-06-08T00:00:00.000Z</x:v>
      </x:c>
      <x:c r="E497" s="8" t="n">
        <x:f>IF(ISNUMBER('原始字段'!C504),'原始字段'!C504,"n.a.")</x:f>
        <x:v>509720856</x:v>
      </x:c>
      <x:c r="F497" s="8" t="n">
        <x:f>IF(ISNUMBER('原始字段'!C599),'原始字段'!C599,"n.a.")</x:f>
        <x:v>515120856</x:v>
      </x:c>
      <x:c r="G497" s="8" t="n">
        <x:f>IF(COUNT(E497:F497)=2,F497-E497,"n.a.")</x:f>
        <x:v>5400000</x:v>
      </x:c>
      <x:c r="H497" s="9" t="n">
        <x:f>IF(ISNUMBER('原始字段'!D599),'原始字段'!D599,"n.a.")</x:f>
        <x:v>4.7748</x:v>
      </x:c>
      <x:c r="I497" s="9" t="n">
        <x:f>IF(COUNT(G497:H497)=2,G497*H497/100000000,"n.a.")</x:f>
        <x:v>0.2578392</x:v>
      </x:c>
      <x:c r="J497" s="1" t="str">
        <x:v>日频齐全；折算事件未独立核实</x:v>
      </x:c>
    </x:row>
    <x:row r="498" ht="25" customHeight="1">
      <x:c r="A498" s="1" t="str">
        <x:v>沪深300</x:v>
      </x:c>
      <x:c r="B498" s="1" t="str">
        <x:v>561930.SH</x:v>
      </x:c>
      <x:c r="C498" s="1" t="str">
        <x:v>招商沪深300ETF</x:v>
      </x:c>
      <x:c r="D498" s="7" t="d">
        <x:v>2026-06-08T00:00:00.000Z</x:v>
      </x:c>
      <x:c r="E498" s="8" t="n">
        <x:f>IF(ISNUMBER('原始字段'!C553),'原始字段'!C553,"n.a.")</x:f>
        <x:v>121260600</x:v>
      </x:c>
      <x:c r="F498" s="8" t="n">
        <x:f>IF(ISNUMBER('原始字段'!C648),'原始字段'!C648,"n.a.")</x:f>
        <x:v>121260600</x:v>
      </x:c>
      <x:c r="G498" s="8" t="n">
        <x:f>IF(COUNT(E498:F498)=2,F498-E498,"n.a.")</x:f>
        <x:v>0</x:v>
      </x:c>
      <x:c r="H498" s="9" t="n">
        <x:f>IF(ISNUMBER('原始字段'!D648),'原始字段'!D648,"n.a.")</x:f>
        <x:v>1.5769</x:v>
      </x:c>
      <x:c r="I498" s="9" t="n">
        <x:f>IF(COUNT(G498:H498)=2,G498*H498/100000000,"n.a.")</x:f>
        <x:v>0</x:v>
      </x:c>
      <x:c r="J498" s="1" t="str">
        <x:v>日频齐全；折算事件未独立核实</x:v>
      </x:c>
    </x:row>
    <x:row r="499" ht="25" customHeight="1">
      <x:c r="A499" s="1" t="str">
        <x:v>沪深300</x:v>
      </x:c>
      <x:c r="B499" s="1" t="str">
        <x:v>515350.SH</x:v>
      </x:c>
      <x:c r="C499" s="1" t="str">
        <x:v>民生加银沪深300ETF</x:v>
      </x:c>
      <x:c r="D499" s="7" t="d">
        <x:v>2026-06-08T00:00:00.000Z</x:v>
      </x:c>
      <x:c r="E499" s="8" t="n">
        <x:f>IF(ISNUMBER('原始字段'!C540),'原始字段'!C540,"n.a.")</x:f>
        <x:v>10799200</x:v>
      </x:c>
      <x:c r="F499" s="8" t="n">
        <x:f>IF(ISNUMBER('原始字段'!C635),'原始字段'!C635,"n.a.")</x:f>
        <x:v>11699200</x:v>
      </x:c>
      <x:c r="G499" s="8" t="n">
        <x:f>IF(COUNT(E499:F499)=2,F499-E499,"n.a.")</x:f>
        <x:v>900000</x:v>
      </x:c>
      <x:c r="H499" s="9" t="n">
        <x:f>IF(ISNUMBER('原始字段'!D635),'原始字段'!D635,"n.a.")</x:f>
        <x:v>6.3384</x:v>
      </x:c>
      <x:c r="I499" s="9" t="n">
        <x:f>IF(COUNT(G499:H499)=2,G499*H499/100000000,"n.a.")</x:f>
        <x:v>0.0570456</x:v>
      </x:c>
      <x:c r="J499" s="1" t="str">
        <x:v>日频齐全；折算事件未独立核实</x:v>
      </x:c>
    </x:row>
    <x:row r="500" ht="25" customHeight="1">
      <x:c r="A500" s="1" t="str">
        <x:v>沪深300</x:v>
      </x:c>
      <x:c r="B500" s="1" t="str">
        <x:v>510310.SH</x:v>
      </x:c>
      <x:c r="C500" s="1" t="str">
        <x:v>易方达沪深300ETF</x:v>
      </x:c>
      <x:c r="D500" s="7" t="d">
        <x:v>2026-06-08T00:00:00.000Z</x:v>
      </x:c>
      <x:c r="E500" s="8" t="n">
        <x:f>IF(ISNUMBER('原始字段'!C517),'原始字段'!C517,"n.a.")</x:f>
        <x:v>21995744000</x:v>
      </x:c>
      <x:c r="F500" s="8" t="n">
        <x:f>IF(ISNUMBER('原始字段'!C612),'原始字段'!C612,"n.a.")</x:f>
        <x:v>22299944000</x:v>
      </x:c>
      <x:c r="G500" s="8" t="n">
        <x:f>IF(COUNT(E500:F500)=2,F500-E500,"n.a.")</x:f>
        <x:v>304200000</x:v>
      </x:c>
      <x:c r="H500" s="9" t="n">
        <x:f>IF(ISNUMBER('原始字段'!D612),'原始字段'!D612,"n.a.")</x:f>
        <x:v>4.5874</x:v>
      </x:c>
      <x:c r="I500" s="9" t="n">
        <x:f>IF(COUNT(G500:H500)=2,G500*H500/100000000,"n.a.")</x:f>
        <x:v>13.9548708</x:v>
      </x:c>
      <x:c r="J500" s="1" t="str">
        <x:v>日频齐全；折算事件未独立核实</x:v>
      </x:c>
    </x:row>
    <x:row r="501" ht="25" customHeight="1">
      <x:c r="A501" s="1" t="str">
        <x:v>沪深300</x:v>
      </x:c>
      <x:c r="B501" s="1" t="str">
        <x:v>159330.SZ</x:v>
      </x:c>
      <x:c r="C501" s="1" t="str">
        <x:v>东财沪深300ETF</x:v>
      </x:c>
      <x:c r="D501" s="7" t="d">
        <x:v>2026-06-08T00:00:00.000Z</x:v>
      </x:c>
      <x:c r="E501" s="8" t="n">
        <x:f>IF(ISNUMBER('原始字段'!C483),'原始字段'!C483,"n.a.")</x:f>
        <x:v>305801009</x:v>
      </x:c>
      <x:c r="F501" s="8" t="n">
        <x:f>IF(ISNUMBER('原始字段'!C578),'原始字段'!C578,"n.a.")</x:f>
        <x:v>320801009</x:v>
      </x:c>
      <x:c r="G501" s="8" t="n">
        <x:f>IF(COUNT(E501:F501)=2,F501-E501,"n.a.")</x:f>
        <x:v>15000000</x:v>
      </x:c>
      <x:c r="H501" s="9" t="n">
        <x:f>IF(ISNUMBER('原始字段'!D578),'原始字段'!D578,"n.a.")</x:f>
        <x:v>1.4596</x:v>
      </x:c>
      <x:c r="I501" s="9" t="n">
        <x:f>IF(COUNT(G501:H501)=2,G501*H501/100000000,"n.a.")</x:f>
        <x:v>0.21894</x:v>
      </x:c>
      <x:c r="J501" s="1" t="str">
        <x:v>日频齐全；折算事件未独立核实</x:v>
      </x:c>
    </x:row>
    <x:row r="502" ht="25" customHeight="1">
      <x:c r="A502" s="1" t="str">
        <x:v>沪深300</x:v>
      </x:c>
      <x:c r="B502" s="1" t="str">
        <x:v>510390.SH</x:v>
      </x:c>
      <x:c r="C502" s="1" t="str">
        <x:v>平安沪深300ETF</x:v>
      </x:c>
      <x:c r="D502" s="7" t="d">
        <x:v>2026-06-08T00:00:00.000Z</x:v>
      </x:c>
      <x:c r="E502" s="8" t="n">
        <x:f>IF(ISNUMBER('原始字段'!C524),'原始字段'!C524,"n.a.")</x:f>
        <x:v>111350000</x:v>
      </x:c>
      <x:c r="F502" s="8" t="n">
        <x:f>IF(ISNUMBER('原始字段'!C619),'原始字段'!C619,"n.a.")</x:f>
        <x:v>111350000</x:v>
      </x:c>
      <x:c r="G502" s="8" t="n">
        <x:f>IF(COUNT(E502:F502)=2,F502-E502,"n.a.")</x:f>
        <x:v>0</x:v>
      </x:c>
      <x:c r="H502" s="9" t="n">
        <x:f>IF(ISNUMBER('原始字段'!D619),'原始字段'!D619,"n.a.")</x:f>
        <x:v>5.319</x:v>
      </x:c>
      <x:c r="I502" s="9" t="n">
        <x:f>IF(COUNT(G502:H502)=2,G502*H502/100000000,"n.a.")</x:f>
        <x:v>0</x:v>
      </x:c>
      <x:c r="J502" s="1" t="str">
        <x:v>日频齐全；折算事件未独立核实</x:v>
      </x:c>
    </x:row>
    <x:row r="503" ht="25" customHeight="1">
      <x:c r="A503" s="1" t="str">
        <x:v>沪深300</x:v>
      </x:c>
      <x:c r="B503" s="1" t="str">
        <x:v>515390.SH</x:v>
      </x:c>
      <x:c r="C503" s="1" t="str">
        <x:v>华安沪深300ETF</x:v>
      </x:c>
      <x:c r="D503" s="7" t="d">
        <x:v>2026-06-08T00:00:00.000Z</x:v>
      </x:c>
      <x:c r="E503" s="8" t="n">
        <x:f>IF(ISNUMBER('原始字段'!C543),'原始字段'!C543,"n.a.")</x:f>
        <x:v>850683000</x:v>
      </x:c>
      <x:c r="F503" s="8" t="n">
        <x:f>IF(ISNUMBER('原始字段'!C638),'原始字段'!C638,"n.a.")</x:f>
        <x:v>886683000</x:v>
      </x:c>
      <x:c r="G503" s="8" t="n">
        <x:f>IF(COUNT(E503:F503)=2,F503-E503,"n.a.")</x:f>
        <x:v>36000000</x:v>
      </x:c>
      <x:c r="H503" s="9" t="n">
        <x:f>IF(ISNUMBER('原始字段'!D638),'原始字段'!D638,"n.a.")</x:f>
        <x:v>1.3739</x:v>
      </x:c>
      <x:c r="I503" s="9" t="n">
        <x:f>IF(COUNT(G503:H503)=2,G503*H503/100000000,"n.a.")</x:f>
        <x:v>0.494604</x:v>
      </x:c>
      <x:c r="J503" s="1" t="str">
        <x:v>日频齐全；折算事件未独立核实</x:v>
      </x:c>
    </x:row>
    <x:row r="504" ht="25" customHeight="1">
      <x:c r="A504" s="1" t="str">
        <x:v>沪深300</x:v>
      </x:c>
      <x:c r="B504" s="1" t="str">
        <x:v>515130.SH</x:v>
      </x:c>
      <x:c r="C504" s="1" t="str">
        <x:v>博时沪深300ETF</x:v>
      </x:c>
      <x:c r="D504" s="7" t="d">
        <x:v>2026-06-08T00:00:00.000Z</x:v>
      </x:c>
      <x:c r="E504" s="8" t="n">
        <x:f>IF(ISNUMBER('原始字段'!C536),'原始字段'!C536,"n.a.")</x:f>
        <x:v>79463200</x:v>
      </x:c>
      <x:c r="F504" s="8" t="n">
        <x:f>IF(ISNUMBER('原始字段'!C631),'原始字段'!C631,"n.a.")</x:f>
        <x:v>79463200</x:v>
      </x:c>
      <x:c r="G504" s="8" t="n">
        <x:f>IF(COUNT(E504:F504)=2,F504-E504,"n.a.")</x:f>
        <x:v>0</x:v>
      </x:c>
      <x:c r="H504" s="9" t="n">
        <x:f>IF(ISNUMBER('原始字段'!D631),'原始字段'!D631,"n.a.")</x:f>
        <x:v>1.5593</x:v>
      </x:c>
      <x:c r="I504" s="9" t="n">
        <x:f>IF(COUNT(G504:H504)=2,G504*H504/100000000,"n.a.")</x:f>
        <x:v>0</x:v>
      </x:c>
      <x:c r="J504" s="1" t="str">
        <x:v>日频齐全；折算事件未独立核实</x:v>
      </x:c>
    </x:row>
    <x:row r="505" ht="25" customHeight="1">
      <x:c r="A505" s="1" t="str">
        <x:v>中证500</x:v>
      </x:c>
      <x:c r="B505" s="1" t="str">
        <x:v>510530.SH</x:v>
      </x:c>
      <x:c r="C505" s="1" t="str">
        <x:v>工银中证500ETF</x:v>
      </x:c>
      <x:c r="D505" s="7" t="d">
        <x:v>2026-06-08T00:00:00.000Z</x:v>
      </x:c>
      <x:c r="E505" s="8" t="n">
        <x:f>IF(ISNUMBER('原始字段'!C527),'原始字段'!C527,"n.a.")</x:f>
        <x:v>45479400</x:v>
      </x:c>
      <x:c r="F505" s="8" t="n">
        <x:f>IF(ISNUMBER('原始字段'!C622),'原始字段'!C622,"n.a.")</x:f>
        <x:v>45479400</x:v>
      </x:c>
      <x:c r="G505" s="8" t="n">
        <x:f>IF(COUNT(E505:F505)=2,F505-E505,"n.a.")</x:f>
        <x:v>0</x:v>
      </x:c>
      <x:c r="H505" s="9" t="n">
        <x:f>IF(ISNUMBER('原始字段'!D622),'原始字段'!D622,"n.a.")</x:f>
        <x:v>8.7786</x:v>
      </x:c>
      <x:c r="I505" s="9" t="n">
        <x:f>IF(COUNT(G505:H505)=2,G505*H505/100000000,"n.a.")</x:f>
        <x:v>0</x:v>
      </x:c>
      <x:c r="J505" s="1" t="str">
        <x:v>日频齐全；折算事件未独立核实</x:v>
      </x:c>
    </x:row>
    <x:row r="506" ht="25" customHeight="1">
      <x:c r="A506" s="1" t="str">
        <x:v>中证500</x:v>
      </x:c>
      <x:c r="B506" s="1" t="str">
        <x:v>510580.SH</x:v>
      </x:c>
      <x:c r="C506" s="1" t="str">
        <x:v>易方达中证500ETF</x:v>
      </x:c>
      <x:c r="D506" s="7" t="d">
        <x:v>2026-06-08T00:00:00.000Z</x:v>
      </x:c>
      <x:c r="E506" s="8" t="n">
        <x:f>IF(ISNUMBER('原始字段'!C531),'原始字段'!C531,"n.a.")</x:f>
        <x:v>943768300</x:v>
      </x:c>
      <x:c r="F506" s="8" t="n">
        <x:f>IF(ISNUMBER('原始字段'!C626),'原始字段'!C626,"n.a.")</x:f>
        <x:v>964568300</x:v>
      </x:c>
      <x:c r="G506" s="8" t="n">
        <x:f>IF(COUNT(E506:F506)=2,F506-E506,"n.a.")</x:f>
        <x:v>20800000</x:v>
      </x:c>
      <x:c r="H506" s="9" t="n">
        <x:f>IF(ISNUMBER('原始字段'!D626),'原始字段'!D626,"n.a.")</x:f>
        <x:v>4.1369</x:v>
      </x:c>
      <x:c r="I506" s="9" t="n">
        <x:f>IF(COUNT(G506:H506)=2,G506*H506/100000000,"n.a.")</x:f>
        <x:v>0.8604752</x:v>
      </x:c>
      <x:c r="J506" s="1" t="str">
        <x:v>日频齐全；折算事件未独立核实</x:v>
      </x:c>
    </x:row>
    <x:row r="507" ht="25" customHeight="1">
      <x:c r="A507" s="1" t="str">
        <x:v>中证500</x:v>
      </x:c>
      <x:c r="B507" s="1" t="str">
        <x:v>159922.SZ</x:v>
      </x:c>
      <x:c r="C507" s="1" t="str">
        <x:v>嘉实中证500ETF</x:v>
      </x:c>
      <x:c r="D507" s="7" t="d">
        <x:v>2026-06-08T00:00:00.000Z</x:v>
      </x:c>
      <x:c r="E507" s="8" t="n">
        <x:f>IF(ISNUMBER('原始字段'!C503),'原始字段'!C503,"n.a.")</x:f>
        <x:v>2177676765</x:v>
      </x:c>
      <x:c r="F507" s="8" t="n">
        <x:f>IF(ISNUMBER('原始字段'!C598),'原始字段'!C598,"n.a.")</x:f>
        <x:v>2222676765</x:v>
      </x:c>
      <x:c r="G507" s="8" t="n">
        <x:f>IF(COUNT(E507:F507)=2,F507-E507,"n.a.")</x:f>
        <x:v>45000000</x:v>
      </x:c>
      <x:c r="H507" s="9" t="n">
        <x:f>IF(ISNUMBER('原始字段'!D598),'原始字段'!D598,"n.a.")</x:f>
        <x:v>3.204</x:v>
      </x:c>
      <x:c r="I507" s="9" t="n">
        <x:f>IF(COUNT(G507:H507)=2,G507*H507/100000000,"n.a.")</x:f>
        <x:v>1.4418</x:v>
      </x:c>
      <x:c r="J507" s="1" t="str">
        <x:v>日频齐全；折算事件未独立核实</x:v>
      </x:c>
    </x:row>
    <x:row r="508" ht="25" customHeight="1">
      <x:c r="A508" s="1" t="str">
        <x:v>中证500</x:v>
      </x:c>
      <x:c r="B508" s="1" t="str">
        <x:v>563750.SH</x:v>
      </x:c>
      <x:c r="C508" s="1" t="str">
        <x:v>汇添富中证500ETF</x:v>
      </x:c>
      <x:c r="D508" s="7" t="d">
        <x:v>2026-06-08T00:00:00.000Z</x:v>
      </x:c>
      <x:c r="E508" s="8" t="n">
        <x:f>IF(ISNUMBER('原始字段'!C558),'原始字段'!C558,"n.a.")</x:f>
        <x:v>342237000</x:v>
      </x:c>
      <x:c r="F508" s="8" t="n">
        <x:f>IF(ISNUMBER('原始字段'!C653),'原始字段'!C653,"n.a.")</x:f>
        <x:v>347237000</x:v>
      </x:c>
      <x:c r="G508" s="8" t="n">
        <x:f>IF(COUNT(E508:F508)=2,F508-E508,"n.a.")</x:f>
        <x:v>5000000</x:v>
      </x:c>
      <x:c r="H508" s="9" t="n">
        <x:f>IF(ISNUMBER('原始字段'!D653),'原始字段'!D653,"n.a.")</x:f>
        <x:v>1.1017</x:v>
      </x:c>
      <x:c r="I508" s="9" t="n">
        <x:f>IF(COUNT(G508:H508)=2,G508*H508/100000000,"n.a.")</x:f>
        <x:v>0.05508499999999999</x:v>
      </x:c>
      <x:c r="J508" s="1" t="str">
        <x:v>日频齐全；折算事件未独立核实</x:v>
      </x:c>
    </x:row>
    <x:row r="509" ht="25" customHeight="1">
      <x:c r="A509" s="1" t="str">
        <x:v>中证500</x:v>
      </x:c>
      <x:c r="B509" s="1" t="str">
        <x:v>159935.SZ</x:v>
      </x:c>
      <x:c r="C509" s="1" t="str">
        <x:v>景顺长城中证500ETF</x:v>
      </x:c>
      <x:c r="D509" s="7" t="d">
        <x:v>2026-06-08T00:00:00.000Z</x:v>
      </x:c>
      <x:c r="E509" s="8" t="n">
        <x:f>IF(ISNUMBER('原始字段'!C505),'原始字段'!C505,"n.a.")</x:f>
        <x:v>23572956</x:v>
      </x:c>
      <x:c r="F509" s="8" t="n">
        <x:f>IF(ISNUMBER('原始字段'!C600),'原始字段'!C600,"n.a.")</x:f>
        <x:v>23572956</x:v>
      </x:c>
      <x:c r="G509" s="8" t="n">
        <x:f>IF(COUNT(E509:F509)=2,F509-E509,"n.a.")</x:f>
        <x:v>0</x:v>
      </x:c>
      <x:c r="H509" s="9" t="n">
        <x:f>IF(ISNUMBER('原始字段'!D600),'原始字段'!D600,"n.a.")</x:f>
        <x:v>2.5002</x:v>
      </x:c>
      <x:c r="I509" s="9" t="n">
        <x:f>IF(COUNT(G509:H509)=2,G509*H509/100000000,"n.a.")</x:f>
        <x:v>0</x:v>
      </x:c>
      <x:c r="J509" s="1" t="str">
        <x:v>日频齐全；折算事件未独立核实</x:v>
      </x:c>
    </x:row>
    <x:row r="510" ht="25" customHeight="1">
      <x:c r="A510" s="1" t="str">
        <x:v>中证500</x:v>
      </x:c>
      <x:c r="B510" s="1" t="str">
        <x:v>515530.SH</x:v>
      </x:c>
      <x:c r="C510" s="1" t="str">
        <x:v>泰康中证500ETF</x:v>
      </x:c>
      <x:c r="D510" s="7" t="d">
        <x:v>2026-06-08T00:00:00.000Z</x:v>
      </x:c>
      <x:c r="E510" s="8" t="n">
        <x:f>IF(ISNUMBER('原始字段'!C544),'原始字段'!C544,"n.a.")</x:f>
        <x:v>12242700</x:v>
      </x:c>
      <x:c r="F510" s="8" t="n">
        <x:f>IF(ISNUMBER('原始字段'!C639),'原始字段'!C639,"n.a.")</x:f>
        <x:v>12242700</x:v>
      </x:c>
      <x:c r="G510" s="8" t="n">
        <x:f>IF(COUNT(E510:F510)=2,F510-E510,"n.a.")</x:f>
        <x:v>0</x:v>
      </x:c>
      <x:c r="H510" s="9" t="n">
        <x:f>IF(ISNUMBER('原始字段'!D639),'原始字段'!D639,"n.a.")</x:f>
        <x:v>4.3496</x:v>
      </x:c>
      <x:c r="I510" s="9" t="n">
        <x:f>IF(COUNT(G510:H510)=2,G510*H510/100000000,"n.a.")</x:f>
        <x:v>0</x:v>
      </x:c>
      <x:c r="J510" s="1" t="str">
        <x:v>日频齐全；折算事件未独立核实</x:v>
      </x:c>
    </x:row>
    <x:row r="511" ht="25" customHeight="1">
      <x:c r="A511" s="1" t="str">
        <x:v>中证500</x:v>
      </x:c>
      <x:c r="B511" s="1" t="str">
        <x:v>510590.SH</x:v>
      </x:c>
      <x:c r="C511" s="1" t="str">
        <x:v>平安中证500ETF</x:v>
      </x:c>
      <x:c r="D511" s="7" t="d">
        <x:v>2026-06-08T00:00:00.000Z</x:v>
      </x:c>
      <x:c r="E511" s="8" t="n">
        <x:f>IF(ISNUMBER('原始字段'!C532),'原始字段'!C532,"n.a.")</x:f>
        <x:v>142786100</x:v>
      </x:c>
      <x:c r="F511" s="8" t="n">
        <x:f>IF(ISNUMBER('原始字段'!C627),'原始字段'!C627,"n.a.")</x:f>
        <x:v>140786100</x:v>
      </x:c>
      <x:c r="G511" s="8" t="n">
        <x:f>IF(COUNT(E511:F511)=2,F511-E511,"n.a.")</x:f>
        <x:v>-2000000</x:v>
      </x:c>
      <x:c r="H511" s="9" t="n">
        <x:f>IF(ISNUMBER('原始字段'!D627),'原始字段'!D627,"n.a.")</x:f>
        <x:v>8.5169</x:v>
      </x:c>
      <x:c r="I511" s="9" t="n">
        <x:f>IF(COUNT(G511:H511)=2,G511*H511/100000000,"n.a.")</x:f>
        <x:v>-0.170338</x:v>
      </x:c>
      <x:c r="J511" s="1" t="str">
        <x:v>日频齐全；折算事件未独立核实</x:v>
      </x:c>
    </x:row>
    <x:row r="512" ht="25" customHeight="1">
      <x:c r="A512" s="1" t="str">
        <x:v>中证500</x:v>
      </x:c>
      <x:c r="B512" s="1" t="str">
        <x:v>515190.SH</x:v>
      </x:c>
      <x:c r="C512" s="1" t="str">
        <x:v>中银证券中证500ETF</x:v>
      </x:c>
      <x:c r="D512" s="7" t="d">
        <x:v>2026-06-08T00:00:00.000Z</x:v>
      </x:c>
      <x:c r="E512" s="8" t="n">
        <x:f>IF(ISNUMBER('原始字段'!C537),'原始字段'!C537,"n.a.")</x:f>
        <x:v>317466100</x:v>
      </x:c>
      <x:c r="F512" s="8" t="n">
        <x:f>IF(ISNUMBER('原始字段'!C632),'原始字段'!C632,"n.a.")</x:f>
        <x:v>317466100</x:v>
      </x:c>
      <x:c r="G512" s="8" t="n">
        <x:f>IF(COUNT(E512:F512)=2,F512-E512,"n.a.")</x:f>
        <x:v>0</x:v>
      </x:c>
      <x:c r="H512" s="9" t="n">
        <x:f>IF(ISNUMBER('原始字段'!D632),'原始字段'!D632,"n.a.")</x:f>
        <x:v>1.6613</x:v>
      </x:c>
      <x:c r="I512" s="9" t="n">
        <x:f>IF(COUNT(G512:H512)=2,G512*H512/100000000,"n.a.")</x:f>
        <x:v>0</x:v>
      </x:c>
      <x:c r="J512" s="1" t="str">
        <x:v>日频齐全；折算事件未独立核实</x:v>
      </x:c>
    </x:row>
    <x:row r="513" ht="25" customHeight="1">
      <x:c r="A513" s="1" t="str">
        <x:v>中证500</x:v>
      </x:c>
      <x:c r="B513" s="1" t="str">
        <x:v>159820.SZ</x:v>
      </x:c>
      <x:c r="C513" s="1" t="str">
        <x:v>天弘中证500ETF</x:v>
      </x:c>
      <x:c r="D513" s="7" t="d">
        <x:v>2026-06-08T00:00:00.000Z</x:v>
      </x:c>
      <x:c r="E513" s="8" t="n">
        <x:f>IF(ISNUMBER('原始字段'!C497),'原始字段'!C497,"n.a.")</x:f>
        <x:v>1311408470</x:v>
      </x:c>
      <x:c r="F513" s="8" t="n">
        <x:f>IF(ISNUMBER('原始字段'!C592),'原始字段'!C592,"n.a.")</x:f>
        <x:v>1311408470</x:v>
      </x:c>
      <x:c r="G513" s="8" t="n">
        <x:f>IF(COUNT(E513:F513)=2,F513-E513,"n.a.")</x:f>
        <x:v>0</x:v>
      </x:c>
      <x:c r="H513" s="9" t="n">
        <x:f>IF(ISNUMBER('原始字段'!D592),'原始字段'!D592,"n.a.")</x:f>
        <x:v>1.3659</x:v>
      </x:c>
      <x:c r="I513" s="9" t="n">
        <x:f>IF(COUNT(G513:H513)=2,G513*H513/100000000,"n.a.")</x:f>
        <x:v>0</x:v>
      </x:c>
      <x:c r="J513" s="1" t="str">
        <x:v>日频齐全；折算事件未独立核实</x:v>
      </x:c>
    </x:row>
    <x:row r="514" ht="25" customHeight="1">
      <x:c r="A514" s="1" t="str">
        <x:v>中证500</x:v>
      </x:c>
      <x:c r="B514" s="1" t="str">
        <x:v>159337.SZ</x:v>
      </x:c>
      <x:c r="C514" s="1" t="str">
        <x:v>东财中证500ETF</x:v>
      </x:c>
      <x:c r="D514" s="7" t="d">
        <x:v>2026-06-08T00:00:00.000Z</x:v>
      </x:c>
      <x:c r="E514" s="8" t="n">
        <x:f>IF(ISNUMBER('原始字段'!C484),'原始字段'!C484,"n.a.")</x:f>
        <x:v>251710611</x:v>
      </x:c>
      <x:c r="F514" s="8" t="n">
        <x:f>IF(ISNUMBER('原始字段'!C579),'原始字段'!C579,"n.a.")</x:f>
        <x:v>253710611</x:v>
      </x:c>
      <x:c r="G514" s="8" t="n">
        <x:f>IF(COUNT(E514:F514)=2,F514-E514,"n.a.")</x:f>
        <x:v>2000000</x:v>
      </x:c>
      <x:c r="H514" s="9" t="n">
        <x:f>IF(ISNUMBER('原始字段'!D579),'原始字段'!D579,"n.a.")</x:f>
        <x:v>1.8013</x:v>
      </x:c>
      <x:c r="I514" s="9" t="n">
        <x:f>IF(COUNT(G514:H514)=2,G514*H514/100000000,"n.a.")</x:f>
        <x:v>0.036026</x:v>
      </x:c>
      <x:c r="J514" s="1" t="str">
        <x:v>日频齐全；折算事件未独立核实</x:v>
      </x:c>
    </x:row>
    <x:row r="515" ht="25" customHeight="1">
      <x:c r="A515" s="1" t="str">
        <x:v>中证500</x:v>
      </x:c>
      <x:c r="B515" s="1" t="str">
        <x:v>510500.SH</x:v>
      </x:c>
      <x:c r="C515" s="1" t="str">
        <x:v>南方中证500ETF</x:v>
      </x:c>
      <x:c r="D515" s="7" t="d">
        <x:v>2026-06-08T00:00:00.000Z</x:v>
      </x:c>
      <x:c r="E515" s="8" t="n">
        <x:f>IF(ISNUMBER('原始字段'!C525),'原始字段'!C525,"n.a.")</x:f>
        <x:v>4493368600</x:v>
      </x:c>
      <x:c r="F515" s="8" t="n">
        <x:f>IF(ISNUMBER('原始字段'!C620),'原始字段'!C620,"n.a.")</x:f>
        <x:v>4593368600</x:v>
      </x:c>
      <x:c r="G515" s="8" t="n">
        <x:f>IF(COUNT(E515:F515)=2,F515-E515,"n.a.")</x:f>
        <x:v>100000000</x:v>
      </x:c>
      <x:c r="H515" s="9" t="n">
        <x:f>IF(ISNUMBER('原始字段'!D620),'原始字段'!D620,"n.a.")</x:f>
        <x:v>8.0584</x:v>
      </x:c>
      <x:c r="I515" s="9" t="n">
        <x:f>IF(COUNT(G515:H515)=2,G515*H515/100000000,"n.a.")</x:f>
        <x:v>8.0584</x:v>
      </x:c>
      <x:c r="J515" s="1" t="str">
        <x:v>日频齐全；折算事件未独立核实</x:v>
      </x:c>
    </x:row>
    <x:row r="516" ht="25" customHeight="1">
      <x:c r="A516" s="1" t="str">
        <x:v>中证500</x:v>
      </x:c>
      <x:c r="B516" s="1" t="str">
        <x:v>159968.SZ</x:v>
      </x:c>
      <x:c r="C516" s="1" t="str">
        <x:v>博时中证500ETF</x:v>
      </x:c>
      <x:c r="D516" s="7" t="d">
        <x:v>2026-06-08T00:00:00.000Z</x:v>
      </x:c>
      <x:c r="E516" s="8" t="n">
        <x:f>IF(ISNUMBER('原始字段'!C512),'原始字段'!C512,"n.a.")</x:f>
        <x:v>60095098</x:v>
      </x:c>
      <x:c r="F516" s="8" t="n">
        <x:f>IF(ISNUMBER('原始字段'!C607),'原始字段'!C607,"n.a.")</x:f>
        <x:v>60095098</x:v>
      </x:c>
      <x:c r="G516" s="8" t="n">
        <x:f>IF(COUNT(E516:F516)=2,F516-E516,"n.a.")</x:f>
        <x:v>0</x:v>
      </x:c>
      <x:c r="H516" s="9" t="n">
        <x:f>IF(ISNUMBER('原始字段'!D607),'原始字段'!D607,"n.a.")</x:f>
        <x:v>10.2821</x:v>
      </x:c>
      <x:c r="I516" s="9" t="n">
        <x:f>IF(COUNT(G516:H516)=2,G516*H516/100000000,"n.a.")</x:f>
        <x:v>0</x:v>
      </x:c>
      <x:c r="J516" s="1" t="str">
        <x:v>日频齐全；折算事件未独立核实</x:v>
      </x:c>
    </x:row>
    <x:row r="517" ht="25" customHeight="1">
      <x:c r="A517" s="1" t="str">
        <x:v>中证500</x:v>
      </x:c>
      <x:c r="B517" s="1" t="str">
        <x:v>561350.SH</x:v>
      </x:c>
      <x:c r="C517" s="1" t="str">
        <x:v>国泰中证500ETF</x:v>
      </x:c>
      <x:c r="D517" s="7" t="d">
        <x:v>2026-06-08T00:00:00.000Z</x:v>
      </x:c>
      <x:c r="E517" s="8" t="n">
        <x:f>IF(ISNUMBER('原始字段'!C551),'原始字段'!C551,"n.a.")</x:f>
        <x:v>67700000</x:v>
      </x:c>
      <x:c r="F517" s="8" t="n">
        <x:f>IF(ISNUMBER('原始字段'!C646),'原始字段'!C646,"n.a.")</x:f>
        <x:v>67700000</x:v>
      </x:c>
      <x:c r="G517" s="8" t="n">
        <x:f>IF(COUNT(E517:F517)=2,F517-E517,"n.a.")</x:f>
        <x:v>0</x:v>
      </x:c>
      <x:c r="H517" s="9" t="n">
        <x:f>IF(ISNUMBER('原始字段'!D646),'原始字段'!D646,"n.a.")</x:f>
        <x:v>1.2571</x:v>
      </x:c>
      <x:c r="I517" s="9" t="n">
        <x:f>IF(COUNT(G517:H517)=2,G517*H517/100000000,"n.a.")</x:f>
        <x:v>0</x:v>
      </x:c>
      <x:c r="J517" s="1" t="str">
        <x:v>日频齐全；折算事件未独立核实</x:v>
      </x:c>
    </x:row>
    <x:row r="518" ht="25" customHeight="1">
      <x:c r="A518" s="1" t="str">
        <x:v>中证500</x:v>
      </x:c>
      <x:c r="B518" s="1" t="str">
        <x:v>512500.SH</x:v>
      </x:c>
      <x:c r="C518" s="1" t="str">
        <x:v>华夏中证500ETF</x:v>
      </x:c>
      <x:c r="D518" s="7" t="d">
        <x:v>2026-06-08T00:00:00.000Z</x:v>
      </x:c>
      <x:c r="E518" s="8" t="n">
        <x:f>IF(ISNUMBER('原始字段'!C534),'原始字段'!C534,"n.a.")</x:f>
        <x:v>1612808800</x:v>
      </x:c>
      <x:c r="F518" s="8" t="n">
        <x:f>IF(ISNUMBER('原始字段'!C629),'原始字段'!C629,"n.a.")</x:f>
        <x:v>1624808800</x:v>
      </x:c>
      <x:c r="G518" s="8" t="n">
        <x:f>IF(COUNT(E518:F518)=2,F518-E518,"n.a.")</x:f>
        <x:v>12000000</x:v>
      </x:c>
      <x:c r="H518" s="9" t="n">
        <x:f>IF(ISNUMBER('原始字段'!D629),'原始字段'!D629,"n.a.")</x:f>
        <x:v>4.4636</x:v>
      </x:c>
      <x:c r="I518" s="9" t="n">
        <x:f>IF(COUNT(G518:H518)=2,G518*H518/100000000,"n.a.")</x:f>
        <x:v>0.5356319999999999</x:v>
      </x:c>
      <x:c r="J518" s="1" t="str">
        <x:v>日频齐全；折算事件未独立核实</x:v>
      </x:c>
    </x:row>
    <x:row r="519" ht="25" customHeight="1">
      <x:c r="A519" s="1" t="str">
        <x:v>中证500</x:v>
      </x:c>
      <x:c r="B519" s="1" t="str">
        <x:v>510550.SH</x:v>
      </x:c>
      <x:c r="C519" s="1" t="str">
        <x:v>方正富邦中证500ETF</x:v>
      </x:c>
      <x:c r="D519" s="7" t="d">
        <x:v>2026-06-08T00:00:00.000Z</x:v>
      </x:c>
      <x:c r="E519" s="8" t="n">
        <x:f>IF(ISNUMBER('原始字段'!C528),'原始字段'!C528,"n.a.")</x:f>
        <x:v>21743300</x:v>
      </x:c>
      <x:c r="F519" s="8" t="n">
        <x:f>IF(ISNUMBER('原始字段'!C623),'原始字段'!C623,"n.a.")</x:f>
        <x:v>21743300</x:v>
      </x:c>
      <x:c r="G519" s="8" t="n">
        <x:f>IF(COUNT(E519:F519)=2,F519-E519,"n.a.")</x:f>
        <x:v>0</x:v>
      </x:c>
      <x:c r="H519" s="9" t="n">
        <x:f>IF(ISNUMBER('原始字段'!D623),'原始字段'!D623,"n.a.")</x:f>
        <x:v>2.0328</x:v>
      </x:c>
      <x:c r="I519" s="9" t="n">
        <x:f>IF(COUNT(G519:H519)=2,G519*H519/100000000,"n.a.")</x:f>
        <x:v>0</x:v>
      </x:c>
      <x:c r="J519" s="1" t="str">
        <x:v>日频齐全；折算事件未独立核实</x:v>
      </x:c>
    </x:row>
    <x:row r="520" ht="25" customHeight="1">
      <x:c r="A520" s="1" t="str">
        <x:v>中证500</x:v>
      </x:c>
      <x:c r="B520" s="1" t="str">
        <x:v>510510.SH</x:v>
      </x:c>
      <x:c r="C520" s="1" t="str">
        <x:v>广发中证500ETF</x:v>
      </x:c>
      <x:c r="D520" s="7" t="d">
        <x:v>2026-06-08T00:00:00.000Z</x:v>
      </x:c>
      <x:c r="E520" s="8" t="n">
        <x:f>IF(ISNUMBER('原始字段'!C526),'原始字段'!C526,"n.a.")</x:f>
        <x:v>807038300</x:v>
      </x:c>
      <x:c r="F520" s="8" t="n">
        <x:f>IF(ISNUMBER('原始字段'!C621),'原始字段'!C621,"n.a.")</x:f>
        <x:v>815038300</x:v>
      </x:c>
      <x:c r="G520" s="8" t="n">
        <x:f>IF(COUNT(E520:F520)=2,F520-E520,"n.a.")</x:f>
        <x:v>8000000</x:v>
      </x:c>
      <x:c r="H520" s="9" t="n">
        <x:f>IF(ISNUMBER('原始字段'!D621),'原始字段'!D621,"n.a.")</x:f>
        <x:v>2.5502</x:v>
      </x:c>
      <x:c r="I520" s="9" t="n">
        <x:f>IF(COUNT(G520:H520)=2,G520*H520/100000000,"n.a.")</x:f>
        <x:v>0.204016</x:v>
      </x:c>
      <x:c r="J520" s="1" t="str">
        <x:v>日频齐全；折算事件未独立核实</x:v>
      </x:c>
    </x:row>
    <x:row r="521" ht="25" customHeight="1">
      <x:c r="A521" s="1" t="str">
        <x:v>中证500</x:v>
      </x:c>
      <x:c r="B521" s="1" t="str">
        <x:v>515550.SH</x:v>
      </x:c>
      <x:c r="C521" s="1" t="str">
        <x:v>国联中证500ETF</x:v>
      </x:c>
      <x:c r="D521" s="7" t="d">
        <x:v>2026-06-08T00:00:00.000Z</x:v>
      </x:c>
      <x:c r="E521" s="8" t="n">
        <x:f>IF(ISNUMBER('原始字段'!C545),'原始字段'!C545,"n.a.")</x:f>
        <x:v>18345700</x:v>
      </x:c>
      <x:c r="F521" s="8" t="n">
        <x:f>IF(ISNUMBER('原始字段'!C640),'原始字段'!C640,"n.a.")</x:f>
        <x:v>18345700</x:v>
      </x:c>
      <x:c r="G521" s="8" t="n">
        <x:f>IF(COUNT(E521:F521)=2,F521-E521,"n.a.")</x:f>
        <x:v>0</x:v>
      </x:c>
      <x:c r="H521" s="9" t="n">
        <x:f>IF(ISNUMBER('原始字段'!D640),'原始字段'!D640,"n.a.")</x:f>
        <x:v>1.7711</x:v>
      </x:c>
      <x:c r="I521" s="9" t="n">
        <x:f>IF(COUNT(G521:H521)=2,G521*H521/100000000,"n.a.")</x:f>
        <x:v>0</x:v>
      </x:c>
      <x:c r="J521" s="1" t="str">
        <x:v>日频齐全；折算事件未独立核实</x:v>
      </x:c>
    </x:row>
    <x:row r="522" ht="25" customHeight="1">
      <x:c r="A522" s="1" t="str">
        <x:v>中证500</x:v>
      </x:c>
      <x:c r="B522" s="1" t="str">
        <x:v>159500.SZ</x:v>
      </x:c>
      <x:c r="C522" s="1" t="str">
        <x:v>富国中证500ETF</x:v>
      </x:c>
      <x:c r="D522" s="7" t="d">
        <x:v>2026-06-08T00:00:00.000Z</x:v>
      </x:c>
      <x:c r="E522" s="8" t="n">
        <x:f>IF(ISNUMBER('原始字段'!C486),'原始字段'!C486,"n.a.")</x:f>
        <x:v>143338865</x:v>
      </x:c>
      <x:c r="F522" s="8" t="n">
        <x:f>IF(ISNUMBER('原始字段'!C581),'原始字段'!C581,"n.a.")</x:f>
        <x:v>146138865</x:v>
      </x:c>
      <x:c r="G522" s="8" t="n">
        <x:f>IF(COUNT(E522:F522)=2,F522-E522,"n.a.")</x:f>
        <x:v>2800000</x:v>
      </x:c>
      <x:c r="H522" s="9" t="n">
        <x:f>IF(ISNUMBER('原始字段'!D581),'原始字段'!D581,"n.a.")</x:f>
        <x:v>1.1771</x:v>
      </x:c>
      <x:c r="I522" s="9" t="n">
        <x:f>IF(COUNT(G522:H522)=2,G522*H522/100000000,"n.a.")</x:f>
        <x:v>0.0329588</x:v>
      </x:c>
      <x:c r="J522" s="1" t="str">
        <x:v>日频齐全；折算事件未独立核实</x:v>
      </x:c>
    </x:row>
    <x:row r="523" ht="25" customHeight="1">
      <x:c r="A523" s="1" t="str">
        <x:v>中证500</x:v>
      </x:c>
      <x:c r="B523" s="1" t="str">
        <x:v>512510.SH</x:v>
      </x:c>
      <x:c r="C523" s="1" t="str">
        <x:v>华泰柏瑞中证500ETF</x:v>
      </x:c>
      <x:c r="D523" s="7" t="d">
        <x:v>2026-06-08T00:00:00.000Z</x:v>
      </x:c>
      <x:c r="E523" s="8" t="n">
        <x:f>IF(ISNUMBER('原始字段'!C535),'原始字段'!C535,"n.a.")</x:f>
        <x:v>415429800</x:v>
      </x:c>
      <x:c r="F523" s="8" t="n">
        <x:f>IF(ISNUMBER('原始字段'!C630),'原始字段'!C630,"n.a.")</x:f>
        <x:v>415429800</x:v>
      </x:c>
      <x:c r="G523" s="8" t="n">
        <x:f>IF(COUNT(E523:F523)=2,F523-E523,"n.a.")</x:f>
        <x:v>0</x:v>
      </x:c>
      <x:c r="H523" s="9" t="n">
        <x:f>IF(ISNUMBER('原始字段'!D630),'原始字段'!D630,"n.a.")</x:f>
        <x:v>2.3516</x:v>
      </x:c>
      <x:c r="I523" s="9" t="n">
        <x:f>IF(COUNT(G523:H523)=2,G523*H523/100000000,"n.a.")</x:f>
        <x:v>0</x:v>
      </x:c>
      <x:c r="J523" s="1" t="str">
        <x:v>日频齐全；折算事件未独立核实</x:v>
      </x:c>
    </x:row>
    <x:row r="524" ht="25" customHeight="1">
      <x:c r="A524" s="1" t="str">
        <x:v>中证500</x:v>
      </x:c>
      <x:c r="B524" s="1" t="str">
        <x:v>510570.SH</x:v>
      </x:c>
      <x:c r="C524" s="1" t="str">
        <x:v>兴业中证500ETF</x:v>
      </x:c>
      <x:c r="D524" s="7" t="d">
        <x:v>2026-06-08T00:00:00.000Z</x:v>
      </x:c>
      <x:c r="E524" s="8" t="n">
        <x:f>IF(ISNUMBER('原始字段'!C530),'原始字段'!C530,"n.a.")</x:f>
        <x:v>45560600</x:v>
      </x:c>
      <x:c r="F524" s="8" t="n">
        <x:f>IF(ISNUMBER('原始字段'!C625),'原始字段'!C625,"n.a.")</x:f>
        <x:v>45560600</x:v>
      </x:c>
      <x:c r="G524" s="8" t="n">
        <x:f>IF(COUNT(E524:F524)=2,F524-E524,"n.a.")</x:f>
        <x:v>0</x:v>
      </x:c>
      <x:c r="H524" s="9" t="n">
        <x:f>IF(ISNUMBER('原始字段'!D625),'原始字段'!D625,"n.a.")</x:f>
        <x:v>1.2504</x:v>
      </x:c>
      <x:c r="I524" s="9" t="n">
        <x:f>IF(COUNT(G524:H524)=2,G524*H524/100000000,"n.a.")</x:f>
        <x:v>0</x:v>
      </x:c>
      <x:c r="J524" s="1" t="str">
        <x:v>日频齐全；折算事件未独立核实</x:v>
      </x:c>
    </x:row>
    <x:row r="525" ht="25" customHeight="1">
      <x:c r="A525" s="1" t="str">
        <x:v>中证500</x:v>
      </x:c>
      <x:c r="B525" s="1" t="str">
        <x:v>510560.SH</x:v>
      </x:c>
      <x:c r="C525" s="1" t="str">
        <x:v>国寿安保中证500ETF</x:v>
      </x:c>
      <x:c r="D525" s="7" t="d">
        <x:v>2026-06-08T00:00:00.000Z</x:v>
      </x:c>
      <x:c r="E525" s="8" t="n">
        <x:f>IF(ISNUMBER('原始字段'!C529),'原始字段'!C529,"n.a.")</x:f>
        <x:v>62318700</x:v>
      </x:c>
      <x:c r="F525" s="8" t="n">
        <x:f>IF(ISNUMBER('原始字段'!C624),'原始字段'!C624,"n.a.")</x:f>
        <x:v>62318700</x:v>
      </x:c>
      <x:c r="G525" s="8" t="n">
        <x:f>IF(COUNT(E525:F525)=2,F525-E525,"n.a.")</x:f>
        <x:v>0</x:v>
      </x:c>
      <x:c r="H525" s="9" t="n">
        <x:f>IF(ISNUMBER('原始字段'!D624),'原始字段'!D624,"n.a.")</x:f>
        <x:v>1.9627</x:v>
      </x:c>
      <x:c r="I525" s="9" t="n">
        <x:f>IF(COUNT(G525:H525)=2,G525*H525/100000000,"n.a.")</x:f>
        <x:v>0</x:v>
      </x:c>
      <x:c r="J525" s="1" t="str">
        <x:v>日频齐全；折算事件未独立核实</x:v>
      </x:c>
    </x:row>
    <x:row r="526" ht="25" customHeight="1">
      <x:c r="A526" s="1" t="str">
        <x:v>中证500</x:v>
      </x:c>
      <x:c r="B526" s="1" t="str">
        <x:v>159982.SZ</x:v>
      </x:c>
      <x:c r="C526" s="1" t="str">
        <x:v>鹏华中证500ETF</x:v>
      </x:c>
      <x:c r="D526" s="7" t="d">
        <x:v>2026-06-08T00:00:00.000Z</x:v>
      </x:c>
      <x:c r="E526" s="8" t="n">
        <x:f>IF(ISNUMBER('原始字段'!C515),'原始字段'!C515,"n.a.")</x:f>
        <x:v>136211253</x:v>
      </x:c>
      <x:c r="F526" s="8" t="n">
        <x:f>IF(ISNUMBER('原始字段'!C610),'原始字段'!C610,"n.a.")</x:f>
        <x:v>136211253</x:v>
      </x:c>
      <x:c r="G526" s="8" t="n">
        <x:f>IF(COUNT(E526:F526)=2,F526-E526,"n.a.")</x:f>
        <x:v>0</x:v>
      </x:c>
      <x:c r="H526" s="9" t="n">
        <x:f>IF(ISNUMBER('原始字段'!D610),'原始字段'!D610,"n.a.")</x:f>
        <x:v>2.109</x:v>
      </x:c>
      <x:c r="I526" s="9" t="n">
        <x:f>IF(COUNT(G526:H526)=2,G526*H526/100000000,"n.a.")</x:f>
        <x:v>0</x:v>
      </x:c>
      <x:c r="J526" s="1" t="str">
        <x:v>日频齐全；折算事件未独立核实</x:v>
      </x:c>
    </x:row>
    <x:row r="527" ht="25" customHeight="1">
      <x:c r="A527" s="1" t="str">
        <x:v>中证1000</x:v>
      </x:c>
      <x:c r="B527" s="1" t="str">
        <x:v>560010.SH</x:v>
      </x:c>
      <x:c r="C527" s="1" t="str">
        <x:v>广发中证1000ETF</x:v>
      </x:c>
      <x:c r="D527" s="7" t="d">
        <x:v>2026-06-08T00:00:00.000Z</x:v>
      </x:c>
      <x:c r="E527" s="8" t="n">
        <x:f>IF(ISNUMBER('原始字段'!C548),'原始字段'!C548,"n.a.")</x:f>
        <x:v>848621700</x:v>
      </x:c>
      <x:c r="F527" s="8" t="n">
        <x:f>IF(ISNUMBER('原始字段'!C643),'原始字段'!C643,"n.a.")</x:f>
        <x:v>970621700</x:v>
      </x:c>
      <x:c r="G527" s="8" t="n">
        <x:f>IF(COUNT(E527:F527)=2,F527-E527,"n.a.")</x:f>
        <x:v>122000000</x:v>
      </x:c>
      <x:c r="H527" s="9" t="n">
        <x:f>IF(ISNUMBER('原始字段'!D643),'原始字段'!D643,"n.a.")</x:f>
        <x:v>3.3335</x:v>
      </x:c>
      <x:c r="I527" s="9" t="n">
        <x:f>IF(COUNT(G527:H527)=2,G527*H527/100000000,"n.a.")</x:f>
        <x:v>4.06687</x:v>
      </x:c>
      <x:c r="J527" s="1" t="str">
        <x:v>日频齐全；折算事件未独立核实</x:v>
      </x:c>
    </x:row>
    <x:row r="528" ht="25" customHeight="1">
      <x:c r="A528" s="1" t="str">
        <x:v>中证1000</x:v>
      </x:c>
      <x:c r="B528" s="1" t="str">
        <x:v>159845.SZ</x:v>
      </x:c>
      <x:c r="C528" s="1" t="str">
        <x:v>华夏中证1000ETF</x:v>
      </x:c>
      <x:c r="D528" s="7" t="d">
        <x:v>2026-06-08T00:00:00.000Z</x:v>
      </x:c>
      <x:c r="E528" s="8" t="n">
        <x:f>IF(ISNUMBER('原始字段'!C499),'原始字段'!C499,"n.a.")</x:f>
        <x:v>1484425606</x:v>
      </x:c>
      <x:c r="F528" s="8" t="n">
        <x:f>IF(ISNUMBER('原始字段'!C594),'原始字段'!C594,"n.a.")</x:f>
        <x:v>1906425606</x:v>
      </x:c>
      <x:c r="G528" s="8" t="n">
        <x:f>IF(COUNT(E528:F528)=2,F528-E528,"n.a.")</x:f>
        <x:v>422000000</x:v>
      </x:c>
      <x:c r="H528" s="9" t="n">
        <x:f>IF(ISNUMBER('原始字段'!D594),'原始字段'!D594,"n.a.")</x:f>
        <x:v>3.3448</x:v>
      </x:c>
      <x:c r="I528" s="9" t="n">
        <x:f>IF(COUNT(G528:H528)=2,G528*H528/100000000,"n.a.")</x:f>
        <x:v>14.115056</x:v>
      </x:c>
      <x:c r="J528" s="1" t="str">
        <x:v>日频齐全；折算事件未独立核实</x:v>
      </x:c>
    </x:row>
    <x:row r="529" ht="25" customHeight="1">
      <x:c r="A529" s="1" t="str">
        <x:v>中证1000</x:v>
      </x:c>
      <x:c r="B529" s="1" t="str">
        <x:v>159633.SZ</x:v>
      </x:c>
      <x:c r="C529" s="1" t="str">
        <x:v>易方达中证1000ETF</x:v>
      </x:c>
      <x:c r="D529" s="7" t="d">
        <x:v>2026-06-08T00:00:00.000Z</x:v>
      </x:c>
      <x:c r="E529" s="8" t="n">
        <x:f>IF(ISNUMBER('原始字段'!C493),'原始字段'!C493,"n.a.")</x:f>
        <x:v>548162658</x:v>
      </x:c>
      <x:c r="F529" s="8" t="n">
        <x:f>IF(ISNUMBER('原始字段'!C588),'原始字段'!C588,"n.a.")</x:f>
        <x:v>622162658</x:v>
      </x:c>
      <x:c r="G529" s="8" t="n">
        <x:f>IF(COUNT(E529:F529)=2,F529-E529,"n.a.")</x:f>
        <x:v>74000000</x:v>
      </x:c>
      <x:c r="H529" s="9" t="n">
        <x:f>IF(ISNUMBER('原始字段'!D588),'原始字段'!D588,"n.a.")</x:f>
        <x:v>3.4215</x:v>
      </x:c>
      <x:c r="I529" s="9" t="n">
        <x:f>IF(COUNT(G529:H529)=2,G529*H529/100000000,"n.a.")</x:f>
        <x:v>2.53191</x:v>
      </x:c>
      <x:c r="J529" s="1" t="str">
        <x:v>日频齐全；折算事件未独立核实</x:v>
      </x:c>
    </x:row>
    <x:row r="530" ht="25" customHeight="1">
      <x:c r="A530" s="1" t="str">
        <x:v>中证1000</x:v>
      </x:c>
      <x:c r="B530" s="1" t="str">
        <x:v>159629.SZ</x:v>
      </x:c>
      <x:c r="C530" s="1" t="str">
        <x:v>富国中证1000ETF</x:v>
      </x:c>
      <x:c r="D530" s="7" t="d">
        <x:v>2026-06-08T00:00:00.000Z</x:v>
      </x:c>
      <x:c r="E530" s="8" t="n">
        <x:f>IF(ISNUMBER('原始字段'!C492),'原始字段'!C492,"n.a.")</x:f>
        <x:v>371252663</x:v>
      </x:c>
      <x:c r="F530" s="8" t="n">
        <x:f>IF(ISNUMBER('原始字段'!C587),'原始字段'!C587,"n.a.")</x:f>
        <x:v>413252663</x:v>
      </x:c>
      <x:c r="G530" s="8" t="n">
        <x:f>IF(COUNT(E530:F530)=2,F530-E530,"n.a.")</x:f>
        <x:v>42000000</x:v>
      </x:c>
      <x:c r="H530" s="9" t="n">
        <x:f>IF(ISNUMBER('原始字段'!D587),'原始字段'!D587,"n.a.")</x:f>
        <x:v>3.3372</x:v>
      </x:c>
      <x:c r="I530" s="9" t="n">
        <x:f>IF(COUNT(G530:H530)=2,G530*H530/100000000,"n.a.")</x:f>
        <x:v>1.401624</x:v>
      </x:c>
      <x:c r="J530" s="1" t="str">
        <x:v>日频齐全；折算事件未独立核实</x:v>
      </x:c>
    </x:row>
    <x:row r="531" ht="25" customHeight="1">
      <x:c r="A531" s="1" t="str">
        <x:v>中证1000</x:v>
      </x:c>
      <x:c r="B531" s="1" t="str">
        <x:v>512100.SH</x:v>
      </x:c>
      <x:c r="C531" s="1" t="str">
        <x:v>南方中证1000ETF</x:v>
      </x:c>
      <x:c r="D531" s="7" t="d">
        <x:v>2026-06-08T00:00:00.000Z</x:v>
      </x:c>
      <x:c r="E531" s="8" t="n">
        <x:f>IF(ISNUMBER('原始字段'!C533),'原始字段'!C533,"n.a.")</x:f>
        <x:v>3359217600</x:v>
      </x:c>
      <x:c r="F531" s="8" t="n">
        <x:f>IF(ISNUMBER('原始字段'!C628),'原始字段'!C628,"n.a.")</x:f>
        <x:v>4223217600</x:v>
      </x:c>
      <x:c r="G531" s="8" t="n">
        <x:f>IF(COUNT(E531:F531)=2,F531-E531,"n.a.")</x:f>
        <x:v>864000000</x:v>
      </x:c>
      <x:c r="H531" s="9" t="n">
        <x:f>IF(ISNUMBER('原始字段'!D628),'原始字段'!D628,"n.a.")</x:f>
        <x:v>3.2524</x:v>
      </x:c>
      <x:c r="I531" s="9" t="n">
        <x:f>IF(COUNT(G531:H531)=2,G531*H531/100000000,"n.a.")</x:f>
        <x:v>28.100736</x:v>
      </x:c>
      <x:c r="J531" s="1" t="str">
        <x:v>日频齐全；折算事件未独立核实</x:v>
      </x:c>
    </x:row>
    <x:row r="532" ht="25" customHeight="1">
      <x:c r="A532" s="1" t="str">
        <x:v>中证1000</x:v>
      </x:c>
      <x:c r="B532" s="1" t="str">
        <x:v>516300.SH</x:v>
      </x:c>
      <x:c r="C532" s="1" t="str">
        <x:v>华泰柏瑞中证1000ETF</x:v>
      </x:c>
      <x:c r="D532" s="7" t="d">
        <x:v>2026-06-08T00:00:00.000Z</x:v>
      </x:c>
      <x:c r="E532" s="8" t="n">
        <x:f>IF(ISNUMBER('原始字段'!C547),'原始字段'!C547,"n.a.")</x:f>
        <x:v>25012600</x:v>
      </x:c>
      <x:c r="F532" s="8" t="n">
        <x:f>IF(ISNUMBER('原始字段'!C642),'原始字段'!C642,"n.a.")</x:f>
        <x:v>25012600</x:v>
      </x:c>
      <x:c r="G532" s="8" t="n">
        <x:f>IF(COUNT(E532:F532)=2,F532-E532,"n.a.")</x:f>
        <x:v>0</x:v>
      </x:c>
      <x:c r="H532" s="9" t="n">
        <x:f>IF(ISNUMBER('原始字段'!D642),'原始字段'!D642,"n.a.")</x:f>
        <x:v>3.3509</x:v>
      </x:c>
      <x:c r="I532" s="9" t="n">
        <x:f>IF(COUNT(G532:H532)=2,G532*H532/100000000,"n.a.")</x:f>
        <x:v>0</x:v>
      </x:c>
      <x:c r="J532" s="1" t="str">
        <x:v>日频齐全；折算事件未独立核实</x:v>
      </x:c>
    </x:row>
    <x:row r="533" ht="25" customHeight="1">
      <x:c r="A533" s="1" t="str">
        <x:v>中证1000</x:v>
      </x:c>
      <x:c r="B533" s="1" t="str">
        <x:v>560110.SH</x:v>
      </x:c>
      <x:c r="C533" s="1" t="str">
        <x:v>汇添富中证1000ETF</x:v>
      </x:c>
      <x:c r="D533" s="7" t="d">
        <x:v>2026-06-08T00:00:00.000Z</x:v>
      </x:c>
      <x:c r="E533" s="8" t="n">
        <x:f>IF(ISNUMBER('原始字段'!C549),'原始字段'!C549,"n.a.")</x:f>
        <x:v>148903500</x:v>
      </x:c>
      <x:c r="F533" s="8" t="n">
        <x:f>IF(ISNUMBER('原始字段'!C644),'原始字段'!C644,"n.a.")</x:f>
        <x:v>157903500</x:v>
      </x:c>
      <x:c r="G533" s="8" t="n">
        <x:f>IF(COUNT(E533:F533)=2,F533-E533,"n.a.")</x:f>
        <x:v>9000000</x:v>
      </x:c>
      <x:c r="H533" s="9" t="n">
        <x:f>IF(ISNUMBER('原始字段'!D644),'原始字段'!D644,"n.a.")</x:f>
        <x:v>1.2026</x:v>
      </x:c>
      <x:c r="I533" s="9" t="n">
        <x:f>IF(COUNT(G533:H533)=2,G533*H533/100000000,"n.a.")</x:f>
        <x:v>0.10823399999999998</x:v>
      </x:c>
      <x:c r="J533" s="1" t="str">
        <x:v>日频齐全；折算事件未独立核实</x:v>
      </x:c>
    </x:row>
    <x:row r="534" ht="25" customHeight="1">
      <x:c r="A534" s="1" t="str">
        <x:v>中证2000</x:v>
      </x:c>
      <x:c r="B534" s="1" t="str">
        <x:v>159535.SZ</x:v>
      </x:c>
      <x:c r="C534" s="1" t="str">
        <x:v>嘉实中证2000ETF</x:v>
      </x:c>
      <x:c r="D534" s="7" t="d">
        <x:v>2026-06-08T00:00:00.000Z</x:v>
      </x:c>
      <x:c r="E534" s="8" t="n">
        <x:f>IF(ISNUMBER('原始字段'!C490),'原始字段'!C490,"n.a.")</x:f>
        <x:v>16981088</x:v>
      </x:c>
      <x:c r="F534" s="8" t="n">
        <x:f>IF(ISNUMBER('原始字段'!C585),'原始字段'!C585,"n.a.")</x:f>
        <x:v>16981088</x:v>
      </x:c>
      <x:c r="G534" s="8" t="n">
        <x:f>IF(COUNT(E534:F534)=2,F534-E534,"n.a.")</x:f>
        <x:v>0</x:v>
      </x:c>
      <x:c r="H534" s="9" t="n">
        <x:f>IF(ISNUMBER('原始字段'!D585),'原始字段'!D585,"n.a.")</x:f>
        <x:v>1.4965</x:v>
      </x:c>
      <x:c r="I534" s="9" t="n">
        <x:f>IF(COUNT(G534:H534)=2,G534*H534/100000000,"n.a.")</x:f>
        <x:v>0</x:v>
      </x:c>
      <x:c r="J534" s="1" t="str">
        <x:v>日频齐全；折算事件未独立核实</x:v>
      </x:c>
    </x:row>
    <x:row r="535" ht="25" customHeight="1">
      <x:c r="A535" s="1" t="str">
        <x:v>中证2000</x:v>
      </x:c>
      <x:c r="B535" s="1" t="str">
        <x:v>159536.SZ</x:v>
      </x:c>
      <x:c r="C535" s="1" t="str">
        <x:v>汇添富中证2000ETF</x:v>
      </x:c>
      <x:c r="D535" s="7" t="d">
        <x:v>2026-06-08T00:00:00.000Z</x:v>
      </x:c>
      <x:c r="E535" s="8" t="n">
        <x:f>IF(ISNUMBER('原始字段'!C491),'原始字段'!C491,"n.a.")</x:f>
        <x:v>39261589</x:v>
      </x:c>
      <x:c r="F535" s="8" t="n">
        <x:f>IF(ISNUMBER('原始字段'!C586),'原始字段'!C586,"n.a.")</x:f>
        <x:v>39261589</x:v>
      </x:c>
      <x:c r="G535" s="8" t="n">
        <x:f>IF(COUNT(E535:F535)=2,F535-E535,"n.a.")</x:f>
        <x:v>0</x:v>
      </x:c>
      <x:c r="H535" s="9" t="n">
        <x:f>IF(ISNUMBER('原始字段'!D586),'原始字段'!D586,"n.a.")</x:f>
        <x:v>1.4682</x:v>
      </x:c>
      <x:c r="I535" s="9" t="n">
        <x:f>IF(COUNT(G535:H535)=2,G535*H535/100000000,"n.a.")</x:f>
        <x:v>0</x:v>
      </x:c>
      <x:c r="J535" s="1" t="str">
        <x:v>日频齐全；折算事件未独立核实</x:v>
      </x:c>
    </x:row>
    <x:row r="536" ht="25" customHeight="1">
      <x:c r="A536" s="1" t="str">
        <x:v>中证2000</x:v>
      </x:c>
      <x:c r="B536" s="1" t="str">
        <x:v>159531.SZ</x:v>
      </x:c>
      <x:c r="C536" s="1" t="str">
        <x:v>南方中证2000ETF</x:v>
      </x:c>
      <x:c r="D536" s="7" t="d">
        <x:v>2026-06-08T00:00:00.000Z</x:v>
      </x:c>
      <x:c r="E536" s="8" t="n">
        <x:f>IF(ISNUMBER('原始字段'!C487),'原始字段'!C487,"n.a.")</x:f>
        <x:v>578608406</x:v>
      </x:c>
      <x:c r="F536" s="8" t="n">
        <x:f>IF(ISNUMBER('原始字段'!C582),'原始字段'!C582,"n.a.")</x:f>
        <x:v>626608406</x:v>
      </x:c>
      <x:c r="G536" s="8" t="n">
        <x:f>IF(COUNT(E536:F536)=2,F536-E536,"n.a.")</x:f>
        <x:v>48000000</x:v>
      </x:c>
      <x:c r="H536" s="9" t="n">
        <x:f>IF(ISNUMBER('原始字段'!D582),'原始字段'!D582,"n.a.")</x:f>
        <x:v>1.4798</x:v>
      </x:c>
      <x:c r="I536" s="9" t="n">
        <x:f>IF(COUNT(G536:H536)=2,G536*H536/100000000,"n.a.")</x:f>
        <x:v>0.710304</x:v>
      </x:c>
      <x:c r="J536" s="1" t="str">
        <x:v>日频齐全；折算事件未独立核实</x:v>
      </x:c>
    </x:row>
    <x:row r="537" ht="25" customHeight="1">
      <x:c r="A537" s="1" t="str">
        <x:v>中证2000</x:v>
      </x:c>
      <x:c r="B537" s="1" t="str">
        <x:v>159532.SZ</x:v>
      </x:c>
      <x:c r="C537" s="1" t="str">
        <x:v>易方达中证2000ETF</x:v>
      </x:c>
      <x:c r="D537" s="7" t="d">
        <x:v>2026-06-08T00:00:00.000Z</x:v>
      </x:c>
      <x:c r="E537" s="8" t="n">
        <x:f>IF(ISNUMBER('原始字段'!C488),'原始字段'!C488,"n.a.")</x:f>
        <x:v>117564791</x:v>
      </x:c>
      <x:c r="F537" s="8" t="n">
        <x:f>IF(ISNUMBER('原始字段'!C583),'原始字段'!C583,"n.a.")</x:f>
        <x:v>119564791</x:v>
      </x:c>
      <x:c r="G537" s="8" t="n">
        <x:f>IF(COUNT(E537:F537)=2,F537-E537,"n.a.")</x:f>
        <x:v>2000000</x:v>
      </x:c>
      <x:c r="H537" s="9" t="n">
        <x:f>IF(ISNUMBER('原始字段'!D583),'原始字段'!D583,"n.a.")</x:f>
        <x:v>1.7094</x:v>
      </x:c>
      <x:c r="I537" s="9" t="n">
        <x:f>IF(COUNT(G537:H537)=2,G537*H537/100000000,"n.a.")</x:f>
        <x:v>0.034188</x:v>
      </x:c>
      <x:c r="J537" s="1" t="str">
        <x:v>日频齐全；折算事件未独立核实</x:v>
      </x:c>
    </x:row>
    <x:row r="538" ht="25" customHeight="1">
      <x:c r="A538" s="1" t="str">
        <x:v>中证2000</x:v>
      </x:c>
      <x:c r="B538" s="1" t="str">
        <x:v>159533.SZ</x:v>
      </x:c>
      <x:c r="C538" s="1" t="str">
        <x:v>博时中证2000ETF</x:v>
      </x:c>
      <x:c r="D538" s="7" t="d">
        <x:v>2026-06-08T00:00:00.000Z</x:v>
      </x:c>
      <x:c r="E538" s="8" t="n">
        <x:f>IF(ISNUMBER('原始字段'!C489),'原始字段'!C489,"n.a.")</x:f>
        <x:v>10458785</x:v>
      </x:c>
      <x:c r="F538" s="8" t="n">
        <x:f>IF(ISNUMBER('原始字段'!C584),'原始字段'!C584,"n.a.")</x:f>
        <x:v>10458785</x:v>
      </x:c>
      <x:c r="G538" s="8" t="n">
        <x:f>IF(COUNT(E538:F538)=2,F538-E538,"n.a.")</x:f>
        <x:v>0</x:v>
      </x:c>
      <x:c r="H538" s="9" t="n">
        <x:f>IF(ISNUMBER('原始字段'!D584),'原始字段'!D584,"n.a.")</x:f>
        <x:v>2.0232</x:v>
      </x:c>
      <x:c r="I538" s="9" t="n">
        <x:f>IF(COUNT(G538:H538)=2,G538*H538/100000000,"n.a.")</x:f>
        <x:v>0</x:v>
      </x:c>
      <x:c r="J538" s="1" t="str">
        <x:v>日频齐全；折算事件未独立核实</x:v>
      </x:c>
    </x:row>
    <x:row r="539" ht="25" customHeight="1">
      <x:c r="A539" s="1" t="str">
        <x:v>中证2000</x:v>
      </x:c>
      <x:c r="B539" s="1" t="str">
        <x:v>561370.SH</x:v>
      </x:c>
      <x:c r="C539" s="1" t="str">
        <x:v>国泰中证2000ETF</x:v>
      </x:c>
      <x:c r="D539" s="7" t="d">
        <x:v>2026-06-08T00:00:00.000Z</x:v>
      </x:c>
      <x:c r="E539" s="8" t="n">
        <x:f>IF(ISNUMBER('原始字段'!C552),'原始字段'!C552,"n.a.")</x:f>
        <x:v>22356000</x:v>
      </x:c>
      <x:c r="F539" s="8" t="n">
        <x:f>IF(ISNUMBER('原始字段'!C647),'原始字段'!C647,"n.a.")</x:f>
        <x:v>22356000</x:v>
      </x:c>
      <x:c r="G539" s="8" t="n">
        <x:f>IF(COUNT(E539:F539)=2,F539-E539,"n.a.")</x:f>
        <x:v>0</x:v>
      </x:c>
      <x:c r="H539" s="9" t="n">
        <x:f>IF(ISNUMBER('原始字段'!D647),'原始字段'!D647,"n.a.")</x:f>
        <x:v>1.4766</x:v>
      </x:c>
      <x:c r="I539" s="9" t="n">
        <x:f>IF(COUNT(G539:H539)=2,G539*H539/100000000,"n.a.")</x:f>
        <x:v>0</x:v>
      </x:c>
      <x:c r="J539" s="1" t="str">
        <x:v>日频齐全；折算事件未独立核实</x:v>
      </x:c>
    </x:row>
    <x:row r="540" ht="25" customHeight="1">
      <x:c r="A540" s="1" t="str">
        <x:v>中证2000</x:v>
      </x:c>
      <x:c r="B540" s="1" t="str">
        <x:v>563300.SH</x:v>
      </x:c>
      <x:c r="C540" s="1" t="str">
        <x:v>华泰柏瑞中证2000ETF</x:v>
      </x:c>
      <x:c r="D540" s="7" t="d">
        <x:v>2026-06-08T00:00:00.000Z</x:v>
      </x:c>
      <x:c r="E540" s="8" t="n">
        <x:f>IF(ISNUMBER('原始字段'!C556),'原始字段'!C556,"n.a.")</x:f>
        <x:v>2358674000</x:v>
      </x:c>
      <x:c r="F540" s="8" t="n">
        <x:f>IF(ISNUMBER('原始字段'!C651),'原始字段'!C651,"n.a.")</x:f>
        <x:v>2403674000</x:v>
      </x:c>
      <x:c r="G540" s="8" t="n">
        <x:f>IF(COUNT(E540:F540)=2,F540-E540,"n.a.")</x:f>
        <x:v>45000000</x:v>
      </x:c>
      <x:c r="H540" s="9" t="n">
        <x:f>IF(ISNUMBER('原始字段'!D651),'原始字段'!D651,"n.a.")</x:f>
        <x:v>1.5097</x:v>
      </x:c>
      <x:c r="I540" s="9" t="n">
        <x:f>IF(COUNT(G540:H540)=2,G540*H540/100000000,"n.a.")</x:f>
        <x:v>0.679365</x:v>
      </x:c>
      <x:c r="J540" s="1" t="str">
        <x:v>日频齐全；折算事件未独立核实</x:v>
      </x:c>
    </x:row>
    <x:row r="541" ht="25" customHeight="1">
      <x:c r="A541" s="1" t="str">
        <x:v>中证2000</x:v>
      </x:c>
      <x:c r="B541" s="1" t="str">
        <x:v>562660.SH</x:v>
      </x:c>
      <x:c r="C541" s="1" t="str">
        <x:v>华夏中证2000ETF</x:v>
      </x:c>
      <x:c r="D541" s="7" t="d">
        <x:v>2026-06-08T00:00:00.000Z</x:v>
      </x:c>
      <x:c r="E541" s="8" t="n">
        <x:f>IF(ISNUMBER('原始字段'!C554),'原始字段'!C554,"n.a.")</x:f>
        <x:v>258874000</x:v>
      </x:c>
      <x:c r="F541" s="8" t="n">
        <x:f>IF(ISNUMBER('原始字段'!C649),'原始字段'!C649,"n.a.")</x:f>
        <x:v>272874000</x:v>
      </x:c>
      <x:c r="G541" s="8" t="n">
        <x:f>IF(COUNT(E541:F541)=2,F541-E541,"n.a.")</x:f>
        <x:v>14000000</x:v>
      </x:c>
      <x:c r="H541" s="9" t="n">
        <x:f>IF(ISNUMBER('原始字段'!D649),'原始字段'!D649,"n.a.")</x:f>
        <x:v>1.8827</x:v>
      </x:c>
      <x:c r="I541" s="9" t="n">
        <x:f>IF(COUNT(G541:H541)=2,G541*H541/100000000,"n.a.")</x:f>
        <x:v>0.263578</x:v>
      </x:c>
      <x:c r="J541" s="1" t="str">
        <x:v>日频齐全；折算事件未独立核实</x:v>
      </x:c>
    </x:row>
    <x:row r="542" ht="25" customHeight="1">
      <x:c r="A542" s="1" t="str">
        <x:v>中证2000</x:v>
      </x:c>
      <x:c r="B542" s="1" t="str">
        <x:v>563200.SH</x:v>
      </x:c>
      <x:c r="C542" s="1" t="str">
        <x:v>富国中证2000ETF</x:v>
      </x:c>
      <x:c r="D542" s="7" t="d">
        <x:v>2026-06-08T00:00:00.000Z</x:v>
      </x:c>
      <x:c r="E542" s="8" t="n">
        <x:f>IF(ISNUMBER('原始字段'!C555),'原始字段'!C555,"n.a.")</x:f>
        <x:v>27458800</x:v>
      </x:c>
      <x:c r="F542" s="8" t="n">
        <x:f>IF(ISNUMBER('原始字段'!C650),'原始字段'!C650,"n.a.")</x:f>
        <x:v>29458800</x:v>
      </x:c>
      <x:c r="G542" s="8" t="n">
        <x:f>IF(COUNT(E542:F542)=2,F542-E542,"n.a.")</x:f>
        <x:v>2000000</x:v>
      </x:c>
      <x:c r="H542" s="9" t="n">
        <x:f>IF(ISNUMBER('原始字段'!D650),'原始字段'!D650,"n.a.")</x:f>
        <x:v>1.6033</x:v>
      </x:c>
      <x:c r="I542" s="9" t="n">
        <x:f>IF(COUNT(G542:H542)=2,G542*H542/100000000,"n.a.")</x:f>
        <x:v>0.032066</x:v>
      </x:c>
      <x:c r="J542" s="1" t="str">
        <x:v>日频齐全；折算事件未独立核实</x:v>
      </x:c>
    </x:row>
    <x:row r="543" ht="25" customHeight="1">
      <x:c r="A543" s="1" t="str">
        <x:v>中证2000</x:v>
      </x:c>
      <x:c r="B543" s="1" t="str">
        <x:v>560220.SH</x:v>
      </x:c>
      <x:c r="C543" s="1" t="str">
        <x:v>广发中证2000ETF</x:v>
      </x:c>
      <x:c r="D543" s="7" t="d">
        <x:v>2026-06-08T00:00:00.000Z</x:v>
      </x:c>
      <x:c r="E543" s="8" t="n">
        <x:f>IF(ISNUMBER('原始字段'!C550),'原始字段'!C550,"n.a.")</x:f>
        <x:v>45717000</x:v>
      </x:c>
      <x:c r="F543" s="8" t="n">
        <x:f>IF(ISNUMBER('原始字段'!C645),'原始字段'!C645,"n.a.")</x:f>
        <x:v>45717000</x:v>
      </x:c>
      <x:c r="G543" s="8" t="n">
        <x:f>IF(COUNT(E543:F543)=2,F543-E543,"n.a.")</x:f>
        <x:v>0</x:v>
      </x:c>
      <x:c r="H543" s="9" t="n">
        <x:f>IF(ISNUMBER('原始字段'!D645),'原始字段'!D645,"n.a.")</x:f>
        <x:v>1.4924</x:v>
      </x:c>
      <x:c r="I543" s="9" t="n">
        <x:f>IF(COUNT(G543:H543)=2,G543*H543/100000000,"n.a.")</x:f>
        <x:v>0</x:v>
      </x:c>
      <x:c r="J543" s="1" t="str">
        <x:v>日频齐全；折算事件未独立核实</x:v>
      </x:c>
    </x:row>
    <x:row r="544" ht="25" customHeight="1">
      <x:c r="A544" s="1" t="str">
        <x:v>创业板指</x:v>
      </x:c>
      <x:c r="B544" s="1" t="str">
        <x:v>159810.SZ</x:v>
      </x:c>
      <x:c r="C544" s="1" t="str">
        <x:v>浦银创业板ETF</x:v>
      </x:c>
      <x:c r="D544" s="7" t="d">
        <x:v>2026-06-08T00:00:00.000Z</x:v>
      </x:c>
      <x:c r="E544" s="8" t="n">
        <x:f>IF(ISNUMBER('原始字段'!C496),'原始字段'!C496,"n.a.")</x:f>
        <x:v>46475458</x:v>
      </x:c>
      <x:c r="F544" s="8" t="n">
        <x:f>IF(ISNUMBER('原始字段'!C591),'原始字段'!C591,"n.a.")</x:f>
        <x:v>46475458</x:v>
      </x:c>
      <x:c r="G544" s="8" t="n">
        <x:f>IF(COUNT(E544:F544)=2,F544-E544,"n.a.")</x:f>
        <x:v>0</x:v>
      </x:c>
      <x:c r="H544" s="9" t="n">
        <x:f>IF(ISNUMBER('原始字段'!D591),'原始字段'!D591,"n.a.")</x:f>
        <x:v>1.5371</x:v>
      </x:c>
      <x:c r="I544" s="9" t="n">
        <x:f>IF(COUNT(G544:H544)=2,G544*H544/100000000,"n.a.")</x:f>
        <x:v>0</x:v>
      </x:c>
      <x:c r="J544" s="1" t="str">
        <x:v>日频齐全；折算事件未独立核实</x:v>
      </x:c>
    </x:row>
    <x:row r="545" ht="25" customHeight="1">
      <x:c r="A545" s="1" t="str">
        <x:v>创业板指</x:v>
      </x:c>
      <x:c r="B545" s="1" t="str">
        <x:v>159808.SZ</x:v>
      </x:c>
      <x:c r="C545" s="1" t="str">
        <x:v>融通创业板ETF</x:v>
      </x:c>
      <x:c r="D545" s="7" t="d">
        <x:v>2026-06-08T00:00:00.000Z</x:v>
      </x:c>
      <x:c r="E545" s="8" t="n">
        <x:f>IF(ISNUMBER('原始字段'!C495),'原始字段'!C495,"n.a.")</x:f>
        <x:v>49484790</x:v>
      </x:c>
      <x:c r="F545" s="8" t="n">
        <x:f>IF(ISNUMBER('原始字段'!C590),'原始字段'!C590,"n.a.")</x:f>
        <x:v>49484790</x:v>
      </x:c>
      <x:c r="G545" s="8" t="n">
        <x:f>IF(COUNT(E545:F545)=2,F545-E545,"n.a.")</x:f>
        <x:v>0</x:v>
      </x:c>
      <x:c r="H545" s="9" t="n">
        <x:f>IF(ISNUMBER('原始字段'!D590),'原始字段'!D590,"n.a.")</x:f>
        <x:v>1.4734</x:v>
      </x:c>
      <x:c r="I545" s="9" t="n">
        <x:f>IF(COUNT(G545:H545)=2,G545*H545/100000000,"n.a.")</x:f>
        <x:v>0</x:v>
      </x:c>
      <x:c r="J545" s="1" t="str">
        <x:v>日频齐全；折算事件未独立核实</x:v>
      </x:c>
    </x:row>
    <x:row r="546" ht="25" customHeight="1">
      <x:c r="A546" s="1" t="str">
        <x:v>创业板指</x:v>
      </x:c>
      <x:c r="B546" s="1" t="str">
        <x:v>159964.SZ</x:v>
      </x:c>
      <x:c r="C546" s="1" t="str">
        <x:v>平安创业板ETF</x:v>
      </x:c>
      <x:c r="D546" s="7" t="d">
        <x:v>2026-06-08T00:00:00.000Z</x:v>
      </x:c>
      <x:c r="E546" s="8" t="n">
        <x:f>IF(ISNUMBER('原始字段'!C511),'原始字段'!C511,"n.a.")</x:f>
        <x:v>187481881</x:v>
      </x:c>
      <x:c r="F546" s="8" t="n">
        <x:f>IF(ISNUMBER('原始字段'!C606),'原始字段'!C606,"n.a.")</x:f>
        <x:v>187481881</x:v>
      </x:c>
      <x:c r="G546" s="8" t="n">
        <x:f>IF(COUNT(E546:F546)=2,F546-E546,"n.a.")</x:f>
        <x:v>0</x:v>
      </x:c>
      <x:c r="H546" s="9" t="n">
        <x:f>IF(ISNUMBER('原始字段'!D606),'原始字段'!D606,"n.a.")</x:f>
        <x:v>2.4913</x:v>
      </x:c>
      <x:c r="I546" s="9" t="n">
        <x:f>IF(COUNT(G546:H546)=2,G546*H546/100000000,"n.a.")</x:f>
        <x:v>0</x:v>
      </x:c>
      <x:c r="J546" s="1" t="str">
        <x:v>日频齐全；折算事件未独立核实</x:v>
      </x:c>
    </x:row>
    <x:row r="547" ht="25" customHeight="1">
      <x:c r="A547" s="1" t="str">
        <x:v>创业板指</x:v>
      </x:c>
      <x:c r="B547" s="1" t="str">
        <x:v>159915.SZ</x:v>
      </x:c>
      <x:c r="C547" s="1" t="str">
        <x:v>易方达创业板ETF</x:v>
      </x:c>
      <x:c r="D547" s="7" t="d">
        <x:v>2026-06-08T00:00:00.000Z</x:v>
      </x:c>
      <x:c r="E547" s="8" t="n">
        <x:f>IF(ISNUMBER('原始字段'!C501),'原始字段'!C501,"n.a.")</x:f>
        <x:v>10667454936</x:v>
      </x:c>
      <x:c r="F547" s="8" t="n">
        <x:f>IF(ISNUMBER('原始字段'!C596),'原始字段'!C596,"n.a.")</x:f>
        <x:v>10826454936</x:v>
      </x:c>
      <x:c r="G547" s="8" t="n">
        <x:f>IF(COUNT(E547:F547)=2,F547-E547,"n.a.")</x:f>
        <x:v>159000000</x:v>
      </x:c>
      <x:c r="H547" s="9" t="n">
        <x:f>IF(ISNUMBER('原始字段'!D596),'原始字段'!D596,"n.a.")</x:f>
        <x:v>3.8263</x:v>
      </x:c>
      <x:c r="I547" s="9" t="n">
        <x:f>IF(COUNT(G547:H547)=2,G547*H547/100000000,"n.a.")</x:f>
        <x:v>6.083817</x:v>
      </x:c>
      <x:c r="J547" s="1" t="str">
        <x:v>日频齐全；折算事件未独立核实</x:v>
      </x:c>
    </x:row>
    <x:row r="548" ht="25" customHeight="1">
      <x:c r="A548" s="1" t="str">
        <x:v>创业板指</x:v>
      </x:c>
      <x:c r="B548" s="1" t="str">
        <x:v>159971.SZ</x:v>
      </x:c>
      <x:c r="C548" s="1" t="str">
        <x:v>富国创业板ETF</x:v>
      </x:c>
      <x:c r="D548" s="7" t="d">
        <x:v>2026-06-08T00:00:00.000Z</x:v>
      </x:c>
      <x:c r="E548" s="8" t="n">
        <x:f>IF(ISNUMBER('原始字段'!C513),'原始字段'!C513,"n.a.")</x:f>
        <x:v>1294020288</x:v>
      </x:c>
      <x:c r="F548" s="8" t="n">
        <x:f>IF(ISNUMBER('原始字段'!C608),'原始字段'!C608,"n.a.")</x:f>
        <x:v>1310020288</x:v>
      </x:c>
      <x:c r="G548" s="8" t="n">
        <x:f>IF(COUNT(E548:F548)=2,F548-E548,"n.a.")</x:f>
        <x:v>16000000</x:v>
      </x:c>
      <x:c r="H548" s="9" t="n">
        <x:f>IF(ISNUMBER('原始字段'!D608),'原始字段'!D608,"n.a.")</x:f>
        <x:v>1.3297</x:v>
      </x:c>
      <x:c r="I548" s="9" t="n">
        <x:f>IF(COUNT(G548:H548)=2,G548*H548/100000000,"n.a.")</x:f>
        <x:v>0.212752</x:v>
      </x:c>
      <x:c r="J548" s="1" t="str">
        <x:v>日频齐全；折算事件未独立核实</x:v>
      </x:c>
    </x:row>
    <x:row r="549" ht="25" customHeight="1">
      <x:c r="A549" s="1" t="str">
        <x:v>创业板指</x:v>
      </x:c>
      <x:c r="B549" s="1" t="str">
        <x:v>159957.SZ</x:v>
      </x:c>
      <x:c r="C549" s="1" t="str">
        <x:v>华夏创业板ETF</x:v>
      </x:c>
      <x:c r="D549" s="7" t="d">
        <x:v>2026-06-08T00:00:00.000Z</x:v>
      </x:c>
      <x:c r="E549" s="8" t="n">
        <x:f>IF(ISNUMBER('原始字段'!C509),'原始字段'!C509,"n.a.")</x:f>
        <x:v>770784560</x:v>
      </x:c>
      <x:c r="F549" s="8" t="n">
        <x:f>IF(ISNUMBER('原始字段'!C604),'原始字段'!C604,"n.a.")</x:f>
        <x:v>776784560</x:v>
      </x:c>
      <x:c r="G549" s="8" t="n">
        <x:f>IF(COUNT(E549:F549)=2,F549-E549,"n.a.")</x:f>
        <x:v>6000000</x:v>
      </x:c>
      <x:c r="H549" s="9" t="n">
        <x:f>IF(ISNUMBER('原始字段'!D604),'原始字段'!D604,"n.a.")</x:f>
        <x:v>2.509</x:v>
      </x:c>
      <x:c r="I549" s="9" t="n">
        <x:f>IF(COUNT(G549:H549)=2,G549*H549/100000000,"n.a.")</x:f>
        <x:v>0.15054</x:v>
      </x:c>
      <x:c r="J549" s="1" t="str">
        <x:v>日频齐全；折算事件未独立核实</x:v>
      </x:c>
    </x:row>
    <x:row r="550" ht="25" customHeight="1">
      <x:c r="A550" s="1" t="str">
        <x:v>创业板指</x:v>
      </x:c>
      <x:c r="B550" s="1" t="str">
        <x:v>159958.SZ</x:v>
      </x:c>
      <x:c r="C550" s="1" t="str">
        <x:v>工银创业板ETF</x:v>
      </x:c>
      <x:c r="D550" s="7" t="d">
        <x:v>2026-06-08T00:00:00.000Z</x:v>
      </x:c>
      <x:c r="E550" s="8" t="n">
        <x:f>IF(ISNUMBER('原始字段'!C510),'原始字段'!C510,"n.a.")</x:f>
        <x:v>216811448</x:v>
      </x:c>
      <x:c r="F550" s="8" t="n">
        <x:f>IF(ISNUMBER('原始字段'!C605),'原始字段'!C605,"n.a.")</x:f>
        <x:v>217511448</x:v>
      </x:c>
      <x:c r="G550" s="8" t="n">
        <x:f>IF(COUNT(E550:F550)=2,F550-E550,"n.a.")</x:f>
        <x:v>700000</x:v>
      </x:c>
      <x:c r="H550" s="9" t="n">
        <x:f>IF(ISNUMBER('原始字段'!D605),'原始字段'!D605,"n.a.")</x:f>
        <x:v>2.3152</x:v>
      </x:c>
      <x:c r="I550" s="9" t="n">
        <x:f>IF(COUNT(G550:H550)=2,G550*H550/100000000,"n.a.")</x:f>
        <x:v>0.0162064</x:v>
      </x:c>
      <x:c r="J550" s="1" t="str">
        <x:v>日频齐全；折算事件未独立核实</x:v>
      </x:c>
    </x:row>
    <x:row r="551" ht="25" customHeight="1">
      <x:c r="A551" s="1" t="str">
        <x:v>创业板指</x:v>
      </x:c>
      <x:c r="B551" s="1" t="str">
        <x:v>159977.SZ</x:v>
      </x:c>
      <x:c r="C551" s="1" t="str">
        <x:v>天弘创业板ETF</x:v>
      </x:c>
      <x:c r="D551" s="7" t="d">
        <x:v>2026-06-08T00:00:00.000Z</x:v>
      </x:c>
      <x:c r="E551" s="8" t="n">
        <x:f>IF(ISNUMBER('原始字段'!C514),'原始字段'!C514,"n.a.")</x:f>
        <x:v>2891872820</x:v>
      </x:c>
      <x:c r="F551" s="8" t="n">
        <x:f>IF(ISNUMBER('原始字段'!C609),'原始字段'!C609,"n.a.")</x:f>
        <x:v>2923872820</x:v>
      </x:c>
      <x:c r="G551" s="8" t="n">
        <x:f>IF(COUNT(E551:F551)=2,F551-E551,"n.a.")</x:f>
        <x:v>32000000</x:v>
      </x:c>
      <x:c r="H551" s="9" t="n">
        <x:f>IF(ISNUMBER('原始字段'!D609),'原始字段'!D609,"n.a.")</x:f>
        <x:v>1.9899</x:v>
      </x:c>
      <x:c r="I551" s="9" t="n">
        <x:f>IF(COUNT(G551:H551)=2,G551*H551/100000000,"n.a.")</x:f>
        <x:v>0.636768</x:v>
      </x:c>
      <x:c r="J551" s="1" t="str">
        <x:v>日频齐全；折算事件未独立核实</x:v>
      </x:c>
    </x:row>
    <x:row r="552" ht="25" customHeight="1">
      <x:c r="A552" s="1" t="str">
        <x:v>创业板指</x:v>
      </x:c>
      <x:c r="B552" s="1" t="str">
        <x:v>159821.SZ</x:v>
      </x:c>
      <x:c r="C552" s="1" t="str">
        <x:v>中银证券创业板ETF</x:v>
      </x:c>
      <x:c r="D552" s="7" t="d">
        <x:v>2026-06-08T00:00:00.000Z</x:v>
      </x:c>
      <x:c r="E552" s="8" t="n">
        <x:f>IF(ISNUMBER('原始字段'!C498),'原始字段'!C498,"n.a.")</x:f>
        <x:v>52920000</x:v>
      </x:c>
      <x:c r="F552" s="8" t="n">
        <x:f>IF(ISNUMBER('原始字段'!C593),'原始字段'!C593,"n.a.")</x:f>
        <x:v>52920000</x:v>
      </x:c>
      <x:c r="G552" s="8" t="n">
        <x:f>IF(COUNT(E552:F552)=2,F552-E552,"n.a.")</x:f>
        <x:v>0</x:v>
      </x:c>
      <x:c r="H552" s="9" t="n">
        <x:f>IF(ISNUMBER('原始字段'!D593),'原始字段'!D593,"n.a.")</x:f>
        <x:v>1.4367</x:v>
      </x:c>
      <x:c r="I552" s="9" t="n">
        <x:f>IF(COUNT(G552:H552)=2,G552*H552/100000000,"n.a.")</x:f>
        <x:v>0</x:v>
      </x:c>
      <x:c r="J552" s="1" t="str">
        <x:v>日频齐全；折算事件未独立核实</x:v>
      </x:c>
    </x:row>
    <x:row r="553" ht="25" customHeight="1">
      <x:c r="A553" s="1" t="str">
        <x:v>创业板指</x:v>
      </x:c>
      <x:c r="B553" s="1" t="str">
        <x:v>159956.SZ</x:v>
      </x:c>
      <x:c r="C553" s="1" t="str">
        <x:v>建信创业板ETF</x:v>
      </x:c>
      <x:c r="D553" s="7" t="d">
        <x:v>2026-06-08T00:00:00.000Z</x:v>
      </x:c>
      <x:c r="E553" s="8" t="n">
        <x:f>IF(ISNUMBER('原始字段'!C508),'原始字段'!C508,"n.a.")</x:f>
        <x:v>44978674</x:v>
      </x:c>
      <x:c r="F553" s="8" t="n">
        <x:f>IF(ISNUMBER('原始字段'!C603),'原始字段'!C603,"n.a.")</x:f>
        <x:v>44978674</x:v>
      </x:c>
      <x:c r="G553" s="8" t="n">
        <x:f>IF(COUNT(E553:F553)=2,F553-E553,"n.a.")</x:f>
        <x:v>0</x:v>
      </x:c>
      <x:c r="H553" s="9" t="n">
        <x:f>IF(ISNUMBER('原始字段'!D603),'原始字段'!D603,"n.a.")</x:f>
        <x:v>2.4239</x:v>
      </x:c>
      <x:c r="I553" s="9" t="n">
        <x:f>IF(COUNT(G553:H553)=2,G553*H553/100000000,"n.a.")</x:f>
        <x:v>0</x:v>
      </x:c>
      <x:c r="J553" s="1" t="str">
        <x:v>日频齐全；折算事件未独立核实</x:v>
      </x:c>
    </x:row>
    <x:row r="554" ht="25" customHeight="1">
      <x:c r="A554" s="1" t="str">
        <x:v>创业板指</x:v>
      </x:c>
      <x:c r="B554" s="1" t="str">
        <x:v>159908.SZ</x:v>
      </x:c>
      <x:c r="C554" s="1" t="str">
        <x:v>博时创业板ETF</x:v>
      </x:c>
      <x:c r="D554" s="7" t="d">
        <x:v>2026-06-08T00:00:00.000Z</x:v>
      </x:c>
      <x:c r="E554" s="8" t="n">
        <x:f>IF(ISNUMBER('原始字段'!C500),'原始字段'!C500,"n.a.")</x:f>
        <x:v>324229029</x:v>
      </x:c>
      <x:c r="F554" s="8" t="n">
        <x:f>IF(ISNUMBER('原始字段'!C595),'原始字段'!C595,"n.a.")</x:f>
        <x:v>334229029</x:v>
      </x:c>
      <x:c r="G554" s="8" t="n">
        <x:f>IF(COUNT(E554:F554)=2,F554-E554,"n.a.")</x:f>
        <x:v>10000000</x:v>
      </x:c>
      <x:c r="H554" s="9" t="n">
        <x:f>IF(ISNUMBER('原始字段'!D595),'原始字段'!D595,"n.a.")</x:f>
        <x:v>3.5561</x:v>
      </x:c>
      <x:c r="I554" s="9" t="n">
        <x:f>IF(COUNT(G554:H554)=2,G554*H554/100000000,"n.a.")</x:f>
        <x:v>0.35561</x:v>
      </x:c>
      <x:c r="J554" s="1" t="str">
        <x:v>日频齐全；折算事件未独立核实</x:v>
      </x:c>
    </x:row>
    <x:row r="555" ht="25" customHeight="1">
      <x:c r="A555" s="1" t="str">
        <x:v>创业板指</x:v>
      </x:c>
      <x:c r="B555" s="1" t="str">
        <x:v>159952.SZ</x:v>
      </x:c>
      <x:c r="C555" s="1" t="str">
        <x:v>广发创业板ETF</x:v>
      </x:c>
      <x:c r="D555" s="7" t="d">
        <x:v>2026-06-08T00:00:00.000Z</x:v>
      </x:c>
      <x:c r="E555" s="8" t="n">
        <x:f>IF(ISNUMBER('原始字段'!C507),'原始字段'!C507,"n.a.")</x:f>
        <x:v>3455584929</x:v>
      </x:c>
      <x:c r="F555" s="8" t="n">
        <x:f>IF(ISNUMBER('原始字段'!C602),'原始字段'!C602,"n.a.")</x:f>
        <x:v>3491284929</x:v>
      </x:c>
      <x:c r="G555" s="8" t="n">
        <x:f>IF(COUNT(E555:F555)=2,F555-E555,"n.a.")</x:f>
        <x:v>35700000</x:v>
      </x:c>
      <x:c r="H555" s="9" t="n">
        <x:f>IF(ISNUMBER('原始字段'!D602),'原始字段'!D602,"n.a.")</x:f>
        <x:v>2.323</x:v>
      </x:c>
      <x:c r="I555" s="9" t="n">
        <x:f>IF(COUNT(G555:H555)=2,G555*H555/100000000,"n.a.")</x:f>
        <x:v>0.829311</x:v>
      </x:c>
      <x:c r="J555" s="1" t="str">
        <x:v>日频齐全；折算事件未独立核实</x:v>
      </x:c>
    </x:row>
    <x:row r="556" ht="25" customHeight="1">
      <x:c r="A556" s="1" t="str">
        <x:v>创业板指</x:v>
      </x:c>
      <x:c r="B556" s="1" t="str">
        <x:v>159247.SZ</x:v>
      </x:c>
      <x:c r="C556" s="1" t="str">
        <x:v>汇添富创业板ETF</x:v>
      </x:c>
      <x:c r="D556" s="7" t="d">
        <x:v>2026-06-08T00:00:00.000Z</x:v>
      </x:c>
      <x:c r="E556" s="8" t="n">
        <x:f>IF(ISNUMBER('原始字段'!C481),'原始字段'!C481,"n.a.")</x:f>
        <x:v>183984966</x:v>
      </x:c>
      <x:c r="F556" s="8" t="n">
        <x:f>IF(ISNUMBER('原始字段'!C576),'原始字段'!C576,"n.a.")</x:f>
        <x:v>191984966</x:v>
      </x:c>
      <x:c r="G556" s="8" t="n">
        <x:f>IF(COUNT(E556:F556)=2,F556-E556,"n.a.")</x:f>
        <x:v>8000000</x:v>
      </x:c>
      <x:c r="H556" s="9" t="n">
        <x:f>IF(ISNUMBER('原始字段'!D576),'原始字段'!D576,"n.a.")</x:f>
        <x:v>1.1455</x:v>
      </x:c>
      <x:c r="I556" s="9" t="n">
        <x:f>IF(COUNT(G556:H556)=2,G556*H556/100000000,"n.a.")</x:f>
        <x:v>0.09164</x:v>
      </x:c>
      <x:c r="J556" s="1" t="str">
        <x:v>日频齐全；折算事件未独立核实</x:v>
      </x:c>
    </x:row>
    <x:row r="557" ht="25" customHeight="1">
      <x:c r="A557" s="1" t="str">
        <x:v>创业板指</x:v>
      </x:c>
      <x:c r="B557" s="1" t="str">
        <x:v>159948.SZ</x:v>
      </x:c>
      <x:c r="C557" s="1" t="str">
        <x:v>南方创业板ETF</x:v>
      </x:c>
      <x:c r="D557" s="7" t="d">
        <x:v>2026-06-08T00:00:00.000Z</x:v>
      </x:c>
      <x:c r="E557" s="8" t="n">
        <x:f>IF(ISNUMBER('原始字段'!C506),'原始字段'!C506,"n.a.")</x:f>
        <x:v>1002697720</x:v>
      </x:c>
      <x:c r="F557" s="8" t="n">
        <x:f>IF(ISNUMBER('原始字段'!C601),'原始字段'!C601,"n.a.")</x:f>
        <x:v>1014697720</x:v>
      </x:c>
      <x:c r="G557" s="8" t="n">
        <x:f>IF(COUNT(E557:F557)=2,F557-E557,"n.a.")</x:f>
        <x:v>12000000</x:v>
      </x:c>
      <x:c r="H557" s="9" t="n">
        <x:f>IF(ISNUMBER('原始字段'!D601),'原始字段'!D601,"n.a.")</x:f>
        <x:v>4.2253</x:v>
      </x:c>
      <x:c r="I557" s="9" t="n">
        <x:f>IF(COUNT(G557:H557)=2,G557*H557/100000000,"n.a.")</x:f>
        <x:v>0.507036</x:v>
      </x:c>
      <x:c r="J557" s="1" t="str">
        <x:v>日频齐全；折算事件未独立核实</x:v>
      </x:c>
    </x:row>
    <x:row r="558" ht="25" customHeight="1">
      <x:c r="A558" s="1" t="str">
        <x:v>创业板指</x:v>
      </x:c>
      <x:c r="B558" s="1" t="str">
        <x:v>159205.SZ</x:v>
      </x:c>
      <x:c r="C558" s="1" t="str">
        <x:v>东财创业板ETF</x:v>
      </x:c>
      <x:c r="D558" s="7" t="d">
        <x:v>2026-06-08T00:00:00.000Z</x:v>
      </x:c>
      <x:c r="E558" s="8" t="n">
        <x:f>IF(ISNUMBER('原始字段'!C480),'原始字段'!C480,"n.a.")</x:f>
        <x:v>307056064</x:v>
      </x:c>
      <x:c r="F558" s="8" t="n">
        <x:f>IF(ISNUMBER('原始字段'!C575),'原始字段'!C575,"n.a.")</x:f>
        <x:v>325056064</x:v>
      </x:c>
      <x:c r="G558" s="8" t="n">
        <x:f>IF(COUNT(E558:F558)=2,F558-E558,"n.a.")</x:f>
        <x:v>18000000</x:v>
      </x:c>
      <x:c r="H558" s="9" t="n">
        <x:f>IF(ISNUMBER('原始字段'!D575),'原始字段'!D575,"n.a.")</x:f>
        <x:v>1.8684</x:v>
      </x:c>
      <x:c r="I558" s="9" t="n">
        <x:f>IF(COUNT(G558:H558)=2,G558*H558/100000000,"n.a.")</x:f>
        <x:v>0.336312</x:v>
      </x:c>
      <x:c r="J558" s="1" t="str">
        <x:v>日频齐全；折算事件未独立核实</x:v>
      </x:c>
    </x:row>
    <x:row r="559" ht="25" customHeight="1">
      <x:c r="A559" s="1" t="str">
        <x:v>科创50</x:v>
      </x:c>
      <x:c r="B559" s="1" t="str">
        <x:v>588940.SH</x:v>
      </x:c>
      <x:c r="C559" s="1" t="str">
        <x:v>富国上证科创板50成份ETF</x:v>
      </x:c>
      <x:c r="D559" s="7" t="d">
        <x:v>2026-06-08T00:00:00.000Z</x:v>
      </x:c>
      <x:c r="E559" s="8" t="n">
        <x:f>IF(ISNUMBER('原始字段'!C571),'原始字段'!C571,"n.a.")</x:f>
        <x:v>388420000</x:v>
      </x:c>
      <x:c r="F559" s="8" t="n">
        <x:f>IF(ISNUMBER('原始字段'!C666),'原始字段'!C666,"n.a.")</x:f>
        <x:v>400420000</x:v>
      </x:c>
      <x:c r="G559" s="8" t="n">
        <x:f>IF(COUNT(E559:F559)=2,F559-E559,"n.a.")</x:f>
        <x:v>12000000</x:v>
      </x:c>
      <x:c r="H559" s="9" t="n">
        <x:f>IF(ISNUMBER('原始字段'!D666),'原始字段'!D666,"n.a.")</x:f>
        <x:v>1.6507</x:v>
      </x:c>
      <x:c r="I559" s="9" t="n">
        <x:f>IF(COUNT(G559:H559)=2,G559*H559/100000000,"n.a.")</x:f>
        <x:v>0.198084</x:v>
      </x:c>
      <x:c r="J559" s="1" t="str">
        <x:v>日频齐全；折算事件未独立核实</x:v>
      </x:c>
    </x:row>
    <x:row r="560" ht="25" customHeight="1">
      <x:c r="A560" s="1" t="str">
        <x:v>科创50</x:v>
      </x:c>
      <x:c r="B560" s="1" t="str">
        <x:v>589150.SH</x:v>
      </x:c>
      <x:c r="C560" s="1" t="str">
        <x:v>平安上证科创板50成份ETF</x:v>
      </x:c>
      <x:c r="D560" s="7" t="d">
        <x:v>2026-06-08T00:00:00.000Z</x:v>
      </x:c>
      <x:c r="E560" s="8" t="n">
        <x:f>IF(ISNUMBER('原始字段'!C573),'原始字段'!C573,"n.a.")</x:f>
        <x:v>69437200</x:v>
      </x:c>
      <x:c r="F560" s="8" t="n">
        <x:f>IF(ISNUMBER('原始字段'!C668),'原始字段'!C668,"n.a.")</x:f>
        <x:v>71437200</x:v>
      </x:c>
      <x:c r="G560" s="8" t="n">
        <x:f>IF(COUNT(E560:F560)=2,F560-E560,"n.a.")</x:f>
        <x:v>2000000</x:v>
      </x:c>
      <x:c r="H560" s="9" t="n">
        <x:f>IF(ISNUMBER('原始字段'!D668),'原始字段'!D668,"n.a.")</x:f>
        <x:v>1.1595</x:v>
      </x:c>
      <x:c r="I560" s="9" t="n">
        <x:f>IF(COUNT(G560:H560)=2,G560*H560/100000000,"n.a.")</x:f>
        <x:v>0.02319</x:v>
      </x:c>
      <x:c r="J560" s="1" t="str">
        <x:v>日频齐全；折算事件未独立核实</x:v>
      </x:c>
    </x:row>
    <x:row r="561" ht="25" customHeight="1">
      <x:c r="A561" s="1" t="str">
        <x:v>科创50</x:v>
      </x:c>
      <x:c r="B561" s="1" t="str">
        <x:v>588150.SH</x:v>
      </x:c>
      <x:c r="C561" s="1" t="str">
        <x:v>南方上证科创板50成份ETF</x:v>
      </x:c>
      <x:c r="D561" s="7" t="d">
        <x:v>2026-06-08T00:00:00.000Z</x:v>
      </x:c>
      <x:c r="E561" s="8" t="n">
        <x:f>IF(ISNUMBER('原始字段'!C565),'原始字段'!C565,"n.a.")</x:f>
        <x:v>282432600</x:v>
      </x:c>
      <x:c r="F561" s="8" t="n">
        <x:f>IF(ISNUMBER('原始字段'!C660),'原始字段'!C660,"n.a.")</x:f>
        <x:v>289432600</x:v>
      </x:c>
      <x:c r="G561" s="8" t="n">
        <x:f>IF(COUNT(E561:F561)=2,F561-E561,"n.a.")</x:f>
        <x:v>7000000</x:v>
      </x:c>
      <x:c r="H561" s="9" t="n">
        <x:f>IF(ISNUMBER('原始字段'!D660),'原始字段'!D660,"n.a.")</x:f>
        <x:v>1.1278</x:v>
      </x:c>
      <x:c r="I561" s="9" t="n">
        <x:f>IF(COUNT(G561:H561)=2,G561*H561/100000000,"n.a.")</x:f>
        <x:v>0.07894599999999999</x:v>
      </x:c>
      <x:c r="J561" s="1" t="str">
        <x:v>日频齐全；折算事件未独立核实</x:v>
      </x:c>
    </x:row>
    <x:row r="562" ht="25" customHeight="1">
      <x:c r="A562" s="1" t="str">
        <x:v>科创50</x:v>
      </x:c>
      <x:c r="B562" s="1" t="str">
        <x:v>588000.SH</x:v>
      </x:c>
      <x:c r="C562" s="1" t="str">
        <x:v>华夏上证科创板50ETF</x:v>
      </x:c>
      <x:c r="D562" s="7" t="d">
        <x:v>2026-06-08T00:00:00.000Z</x:v>
      </x:c>
      <x:c r="E562" s="8" t="n">
        <x:f>IF(ISNUMBER('原始字段'!C559),'原始字段'!C559,"n.a.")</x:f>
        <x:v>33464668200</x:v>
      </x:c>
      <x:c r="F562" s="8" t="n">
        <x:f>IF(ISNUMBER('原始字段'!C654),'原始字段'!C654,"n.a.")</x:f>
        <x:v>34412668200</x:v>
      </x:c>
      <x:c r="G562" s="8" t="n">
        <x:f>IF(COUNT(E562:F562)=2,F562-E562,"n.a.")</x:f>
        <x:v>948000000</x:v>
      </x:c>
      <x:c r="H562" s="9" t="n">
        <x:f>IF(ISNUMBER('原始字段'!D654),'原始字段'!D654,"n.a.")</x:f>
        <x:v>1.6861</x:v>
      </x:c>
      <x:c r="I562" s="9" t="n">
        <x:f>IF(COUNT(G562:H562)=2,G562*H562/100000000,"n.a.")</x:f>
        <x:v>15.984228</x:v>
      </x:c>
      <x:c r="J562" s="1" t="str">
        <x:v>日频齐全；折算事件未独立核实</x:v>
      </x:c>
    </x:row>
    <x:row r="563" ht="25" customHeight="1">
      <x:c r="A563" s="1" t="str">
        <x:v>科创50</x:v>
      </x:c>
      <x:c r="B563" s="1" t="str">
        <x:v>589850.SH</x:v>
      </x:c>
      <x:c r="C563" s="1" t="str">
        <x:v>东财上证科创板50成份ETF</x:v>
      </x:c>
      <x:c r="D563" s="7" t="d">
        <x:v>2026-06-08T00:00:00.000Z</x:v>
      </x:c>
      <x:c r="E563" s="8" t="n">
        <x:f>IF(ISNUMBER('原始字段'!C574),'原始字段'!C574,"n.a.")</x:f>
        <x:v>376057000</x:v>
      </x:c>
      <x:c r="F563" s="8" t="n">
        <x:f>IF(ISNUMBER('原始字段'!C669),'原始字段'!C669,"n.a.")</x:f>
        <x:v>385057000</x:v>
      </x:c>
      <x:c r="G563" s="8" t="n">
        <x:f>IF(COUNT(E563:F563)=2,F563-E563,"n.a.")</x:f>
        <x:v>9000000</x:v>
      </x:c>
      <x:c r="H563" s="9" t="n">
        <x:f>IF(ISNUMBER('原始字段'!D669),'原始字段'!D669,"n.a.")</x:f>
        <x:v>1.5341</x:v>
      </x:c>
      <x:c r="I563" s="9" t="n">
        <x:f>IF(COUNT(G563:H563)=2,G563*H563/100000000,"n.a.")</x:f>
        <x:v>0.138069</x:v>
      </x:c>
      <x:c r="J563" s="1" t="str">
        <x:v>日频齐全；折算事件未独立核实</x:v>
      </x:c>
    </x:row>
    <x:row r="564" ht="25" customHeight="1">
      <x:c r="A564" s="1" t="str">
        <x:v>科创50</x:v>
      </x:c>
      <x:c r="B564" s="1" t="str">
        <x:v>588840.SH</x:v>
      </x:c>
      <x:c r="C564" s="1" t="str">
        <x:v>万家上证科创板50成份ETF</x:v>
      </x:c>
      <x:c r="D564" s="7" t="d">
        <x:v>2026-06-08T00:00:00.000Z</x:v>
      </x:c>
      <x:c r="E564" s="8" t="n">
        <x:f>IF(ISNUMBER('原始字段'!C569),'原始字段'!C569,"n.a.")</x:f>
        <x:v>31236000</x:v>
      </x:c>
      <x:c r="F564" s="8" t="n">
        <x:f>IF(ISNUMBER('原始字段'!C664),'原始字段'!C664,"n.a.")</x:f>
        <x:v>34236000</x:v>
      </x:c>
      <x:c r="G564" s="8" t="n">
        <x:f>IF(COUNT(E564:F564)=2,F564-E564,"n.a.")</x:f>
        <x:v>3000000</x:v>
      </x:c>
      <x:c r="H564" s="9" t="n">
        <x:f>IF(ISNUMBER('原始字段'!D664),'原始字段'!D664,"n.a.")</x:f>
        <x:v>1.4812</x:v>
      </x:c>
      <x:c r="I564" s="9" t="n">
        <x:f>IF(COUNT(G564:H564)=2,G564*H564/100000000,"n.a.")</x:f>
        <x:v>0.044436</x:v>
      </x:c>
      <x:c r="J564" s="1" t="str">
        <x:v>日频齐全；折算事件未独立核实</x:v>
      </x:c>
    </x:row>
    <x:row r="565" ht="25" customHeight="1">
      <x:c r="A565" s="1" t="str">
        <x:v>科创50</x:v>
      </x:c>
      <x:c r="B565" s="1" t="str">
        <x:v>588040.SH</x:v>
      </x:c>
      <x:c r="C565" s="1" t="str">
        <x:v>鹏华上证科创板50成份ETF</x:v>
      </x:c>
      <x:c r="D565" s="7" t="d">
        <x:v>2026-06-08T00:00:00.000Z</x:v>
      </x:c>
      <x:c r="E565" s="8" t="n">
        <x:f>IF(ISNUMBER('原始字段'!C560),'原始字段'!C560,"n.a.")</x:f>
        <x:v>57889000</x:v>
      </x:c>
      <x:c r="F565" s="8" t="n">
        <x:f>IF(ISNUMBER('原始字段'!C655),'原始字段'!C655,"n.a.")</x:f>
        <x:v>67889000</x:v>
      </x:c>
      <x:c r="G565" s="8" t="n">
        <x:f>IF(COUNT(E565:F565)=2,F565-E565,"n.a.")</x:f>
        <x:v>10000000</x:v>
      </x:c>
      <x:c r="H565" s="9" t="n">
        <x:f>IF(ISNUMBER('原始字段'!D655),'原始字段'!D655,"n.a.")</x:f>
        <x:v>1.6303</x:v>
      </x:c>
      <x:c r="I565" s="9" t="n">
        <x:f>IF(COUNT(G565:H565)=2,G565*H565/100000000,"n.a.")</x:f>
        <x:v>0.16303</x:v>
      </x:c>
      <x:c r="J565" s="1" t="str">
        <x:v>日频齐全；折算事件未独立核实</x:v>
      </x:c>
    </x:row>
    <x:row r="566" ht="25" customHeight="1">
      <x:c r="A566" s="1" t="str">
        <x:v>科创50</x:v>
      </x:c>
      <x:c r="B566" s="1" t="str">
        <x:v>588280.SH</x:v>
      </x:c>
      <x:c r="C566" s="1" t="str">
        <x:v>华安上证科创板50ETF</x:v>
      </x:c>
      <x:c r="D566" s="7" t="d">
        <x:v>2026-06-08T00:00:00.000Z</x:v>
      </x:c>
      <x:c r="E566" s="8" t="n">
        <x:f>IF(ISNUMBER('原始字段'!C567),'原始字段'!C567,"n.a.")</x:f>
        <x:v>260121000</x:v>
      </x:c>
      <x:c r="F566" s="8" t="n">
        <x:f>IF(ISNUMBER('原始字段'!C662),'原始字段'!C662,"n.a.")</x:f>
        <x:v>260121000</x:v>
      </x:c>
      <x:c r="G566" s="8" t="n">
        <x:f>IF(COUNT(E566:F566)=2,F566-E566,"n.a.")</x:f>
        <x:v>0</x:v>
      </x:c>
      <x:c r="H566" s="9" t="n">
        <x:f>IF(ISNUMBER('原始字段'!D662),'原始字段'!D662,"n.a.")</x:f>
        <x:v>1.1539</x:v>
      </x:c>
      <x:c r="I566" s="9" t="n">
        <x:f>IF(COUNT(G566:H566)=2,G566*H566/100000000,"n.a.")</x:f>
        <x:v>0</x:v>
      </x:c>
      <x:c r="J566" s="1" t="str">
        <x:v>日频齐全；折算事件未独立核实</x:v>
      </x:c>
    </x:row>
    <x:row r="567" ht="25" customHeight="1">
      <x:c r="A567" s="1" t="str">
        <x:v>科创50</x:v>
      </x:c>
      <x:c r="B567" s="1" t="str">
        <x:v>588950.SH</x:v>
      </x:c>
      <x:c r="C567" s="1" t="str">
        <x:v>景顺长城上证科创板50成份ETF</x:v>
      </x:c>
      <x:c r="D567" s="7" t="d">
        <x:v>2026-06-08T00:00:00.000Z</x:v>
      </x:c>
      <x:c r="E567" s="8" t="n">
        <x:f>IF(ISNUMBER('原始字段'!C572),'原始字段'!C572,"n.a.")</x:f>
        <x:v>218729700</x:v>
      </x:c>
      <x:c r="F567" s="8" t="n">
        <x:f>IF(ISNUMBER('原始字段'!C667),'原始字段'!C667,"n.a.")</x:f>
        <x:v>221729700</x:v>
      </x:c>
      <x:c r="G567" s="8" t="n">
        <x:f>IF(COUNT(E567:F567)=2,F567-E567,"n.a.")</x:f>
        <x:v>3000000</x:v>
      </x:c>
      <x:c r="H567" s="9" t="n">
        <x:f>IF(ISNUMBER('原始字段'!D667),'原始字段'!D667,"n.a.")</x:f>
        <x:v>1.6628</x:v>
      </x:c>
      <x:c r="I567" s="9" t="n">
        <x:f>IF(COUNT(G567:H567)=2,G567*H567/100000000,"n.a.")</x:f>
        <x:v>0.049884</x:v>
      </x:c>
      <x:c r="J567" s="1" t="str">
        <x:v>日频齐全；折算事件未独立核实</x:v>
      </x:c>
    </x:row>
    <x:row r="568" ht="25" customHeight="1">
      <x:c r="A568" s="1" t="str">
        <x:v>科创50</x:v>
      </x:c>
      <x:c r="B568" s="1" t="str">
        <x:v>588080.SH</x:v>
      </x:c>
      <x:c r="C568" s="1" t="str">
        <x:v>易方达上证科创板50ETF</x:v>
      </x:c>
      <x:c r="D568" s="7" t="d">
        <x:v>2026-06-08T00:00:00.000Z</x:v>
      </x:c>
      <x:c r="E568" s="8" t="n">
        <x:f>IF(ISNUMBER('原始字段'!C563),'原始字段'!C563,"n.a.")</x:f>
        <x:v>19819628100</x:v>
      </x:c>
      <x:c r="F568" s="8" t="n">
        <x:f>IF(ISNUMBER('原始字段'!C658),'原始字段'!C658,"n.a.")</x:f>
        <x:v>20122628100</x:v>
      </x:c>
      <x:c r="G568" s="8" t="n">
        <x:f>IF(COUNT(E568:F568)=2,F568-E568,"n.a.")</x:f>
        <x:v>303000000</x:v>
      </x:c>
      <x:c r="H568" s="9" t="n">
        <x:f>IF(ISNUMBER('原始字段'!D658),'原始字段'!D658,"n.a.")</x:f>
        <x:v>1.6321</x:v>
      </x:c>
      <x:c r="I568" s="9" t="n">
        <x:f>IF(COUNT(G568:H568)=2,G568*H568/100000000,"n.a.")</x:f>
        <x:v>4.945263000000001</x:v>
      </x:c>
      <x:c r="J568" s="1" t="str">
        <x:v>日频齐全；折算事件未独立核实</x:v>
      </x:c>
    </x:row>
    <x:row r="569" ht="25" customHeight="1">
      <x:c r="A569" s="1" t="str">
        <x:v>科创50</x:v>
      </x:c>
      <x:c r="B569" s="1" t="str">
        <x:v>588060.SH</x:v>
      </x:c>
      <x:c r="C569" s="1" t="str">
        <x:v>广发上证科创板50ETF</x:v>
      </x:c>
      <x:c r="D569" s="7" t="d">
        <x:v>2026-06-08T00:00:00.000Z</x:v>
      </x:c>
      <x:c r="E569" s="8" t="n">
        <x:f>IF(ISNUMBER('原始字段'!C562),'原始字段'!C562,"n.a.")</x:f>
        <x:v>5077140000</x:v>
      </x:c>
      <x:c r="F569" s="8" t="n">
        <x:f>IF(ISNUMBER('原始字段'!C657),'原始字段'!C657,"n.a.")</x:f>
        <x:v>5167140000</x:v>
      </x:c>
      <x:c r="G569" s="8" t="n">
        <x:f>IF(COUNT(E569:F569)=2,F569-E569,"n.a.")</x:f>
        <x:v>90000000</x:v>
      </x:c>
      <x:c r="H569" s="9" t="n">
        <x:f>IF(ISNUMBER('原始字段'!D657),'原始字段'!D657,"n.a.")</x:f>
        <x:v>1.0154</x:v>
      </x:c>
      <x:c r="I569" s="9" t="n">
        <x:f>IF(COUNT(G569:H569)=2,G569*H569/100000000,"n.a.")</x:f>
        <x:v>0.91386</x:v>
      </x:c>
      <x:c r="J569" s="1" t="str">
        <x:v>日频齐全；折算事件未独立核实</x:v>
      </x:c>
    </x:row>
    <x:row r="570" ht="25" customHeight="1">
      <x:c r="A570" s="1" t="str">
        <x:v>科创50</x:v>
      </x:c>
      <x:c r="B570" s="1" t="str">
        <x:v>588870.SH</x:v>
      </x:c>
      <x:c r="C570" s="1" t="str">
        <x:v>汇添富上证科创板50成份ETF</x:v>
      </x:c>
      <x:c r="D570" s="7" t="d">
        <x:v>2026-06-08T00:00:00.000Z</x:v>
      </x:c>
      <x:c r="E570" s="8" t="n">
        <x:f>IF(ISNUMBER('原始字段'!C570),'原始字段'!C570,"n.a.")</x:f>
        <x:v>272552000</x:v>
      </x:c>
      <x:c r="F570" s="8" t="n">
        <x:f>IF(ISNUMBER('原始字段'!C665),'原始字段'!C665,"n.a.")</x:f>
        <x:v>284552000</x:v>
      </x:c>
      <x:c r="G570" s="8" t="n">
        <x:f>IF(COUNT(E570:F570)=2,F570-E570,"n.a.")</x:f>
        <x:v>12000000</x:v>
      </x:c>
      <x:c r="H570" s="9" t="n">
        <x:f>IF(ISNUMBER('原始字段'!D665),'原始字段'!D665,"n.a.")</x:f>
        <x:v>1.6217</x:v>
      </x:c>
      <x:c r="I570" s="9" t="n">
        <x:f>IF(COUNT(G570:H570)=2,G570*H570/100000000,"n.a.")</x:f>
        <x:v>0.194604</x:v>
      </x:c>
      <x:c r="J570" s="1" t="str">
        <x:v>日频齐全；折算事件未独立核实</x:v>
      </x:c>
    </x:row>
    <x:row r="571" ht="25" customHeight="1">
      <x:c r="A571" s="1" t="str">
        <x:v>科创50</x:v>
      </x:c>
      <x:c r="B571" s="1" t="str">
        <x:v>588720.SH</x:v>
      </x:c>
      <x:c r="C571" s="1" t="str">
        <x:v>中银上证科创板50成份ETF</x:v>
      </x:c>
      <x:c r="D571" s="7" t="d">
        <x:v>2026-06-08T00:00:00.000Z</x:v>
      </x:c>
      <x:c r="E571" s="8" t="n">
        <x:f>IF(ISNUMBER('原始字段'!C568),'原始字段'!C568,"n.a.")</x:f>
        <x:v>92241800</x:v>
      </x:c>
      <x:c r="F571" s="8" t="n">
        <x:f>IF(ISNUMBER('原始字段'!C663),'原始字段'!C663,"n.a.")</x:f>
        <x:v>92241800</x:v>
      </x:c>
      <x:c r="G571" s="8" t="n">
        <x:f>IF(COUNT(E571:F571)=2,F571-E571,"n.a.")</x:f>
        <x:v>0</x:v>
      </x:c>
      <x:c r="H571" s="9" t="n">
        <x:f>IF(ISNUMBER('原始字段'!D663),'原始字段'!D663,"n.a.")</x:f>
        <x:v>1.6156</x:v>
      </x:c>
      <x:c r="I571" s="9" t="n">
        <x:f>IF(COUNT(G571:H571)=2,G571*H571/100000000,"n.a.")</x:f>
        <x:v>0</x:v>
      </x:c>
      <x:c r="J571" s="1" t="str">
        <x:v>日频齐全；折算事件未独立核实</x:v>
      </x:c>
    </x:row>
    <x:row r="572" ht="25" customHeight="1">
      <x:c r="A572" s="1" t="str">
        <x:v>科创50</x:v>
      </x:c>
      <x:c r="B572" s="1" t="str">
        <x:v>588090.SH</x:v>
      </x:c>
      <x:c r="C572" s="1" t="str">
        <x:v>华泰柏瑞上证科创板50ETF</x:v>
      </x:c>
      <x:c r="D572" s="7" t="d">
        <x:v>2026-06-08T00:00:00.000Z</x:v>
      </x:c>
      <x:c r="E572" s="8" t="n">
        <x:f>IF(ISNUMBER('原始字段'!C564),'原始字段'!C564,"n.a.")</x:f>
        <x:v>1863072800</x:v>
      </x:c>
      <x:c r="F572" s="8" t="n">
        <x:f>IF(ISNUMBER('原始字段'!C659),'原始字段'!C659,"n.a.")</x:f>
        <x:v>1887072800</x:v>
      </x:c>
      <x:c r="G572" s="8" t="n">
        <x:f>IF(COUNT(E572:F572)=2,F572-E572,"n.a.")</x:f>
        <x:v>24000000</x:v>
      </x:c>
      <x:c r="H572" s="9" t="n">
        <x:f>IF(ISNUMBER('原始字段'!D659),'原始字段'!D659,"n.a.")</x:f>
        <x:v>1.6431</x:v>
      </x:c>
      <x:c r="I572" s="9" t="n">
        <x:f>IF(COUNT(G572:H572)=2,G572*H572/100000000,"n.a.")</x:f>
        <x:v>0.394344</x:v>
      </x:c>
      <x:c r="J572" s="1" t="str">
        <x:v>日频齐全；折算事件未独立核实</x:v>
      </x:c>
    </x:row>
    <x:row r="573" ht="25" customHeight="1">
      <x:c r="A573" s="1" t="str">
        <x:v>科创50</x:v>
      </x:c>
      <x:c r="B573" s="1" t="str">
        <x:v>588180.SH</x:v>
      </x:c>
      <x:c r="C573" s="1" t="str">
        <x:v>国联安上证科创板50ETF</x:v>
      </x:c>
      <x:c r="D573" s="7" t="d">
        <x:v>2026-06-08T00:00:00.000Z</x:v>
      </x:c>
      <x:c r="E573" s="8" t="n">
        <x:f>IF(ISNUMBER('原始字段'!C566),'原始字段'!C566,"n.a.")</x:f>
        <x:v>916853700</x:v>
      </x:c>
      <x:c r="F573" s="8" t="n">
        <x:f>IF(ISNUMBER('原始字段'!C661),'原始字段'!C661,"n.a.")</x:f>
        <x:v>920353700</x:v>
      </x:c>
      <x:c r="G573" s="8" t="n">
        <x:f>IF(COUNT(E573:F573)=2,F573-E573,"n.a.")</x:f>
        <x:v>3500000</x:v>
      </x:c>
      <x:c r="H573" s="9" t="n">
        <x:f>IF(ISNUMBER('原始字段'!D661),'原始字段'!D661,"n.a.")</x:f>
        <x:v>1.0357</x:v>
      </x:c>
      <x:c r="I573" s="9" t="n">
        <x:f>IF(COUNT(G573:H573)=2,G573*H573/100000000,"n.a.")</x:f>
        <x:v>0.0362495</x:v>
      </x:c>
      <x:c r="J573" s="1" t="str">
        <x:v>日频齐全；折算事件未独立核实</x:v>
      </x:c>
    </x:row>
    <x:row r="574" ht="25" customHeight="1">
      <x:c r="A574" s="1" t="str">
        <x:v>科创50</x:v>
      </x:c>
      <x:c r="B574" s="1" t="str">
        <x:v>588050.SH</x:v>
      </x:c>
      <x:c r="C574" s="1" t="str">
        <x:v>工银上证科创板50ETF</x:v>
      </x:c>
      <x:c r="D574" s="7" t="d">
        <x:v>2026-06-08T00:00:00.000Z</x:v>
      </x:c>
      <x:c r="E574" s="8" t="n">
        <x:f>IF(ISNUMBER('原始字段'!C561),'原始字段'!C561,"n.a.")</x:f>
        <x:v>4437241300</x:v>
      </x:c>
      <x:c r="F574" s="8" t="n">
        <x:f>IF(ISNUMBER('原始字段'!C656),'原始字段'!C656,"n.a.")</x:f>
        <x:v>4463241300</x:v>
      </x:c>
      <x:c r="G574" s="8" t="n">
        <x:f>IF(COUNT(E574:F574)=2,F574-E574,"n.a.")</x:f>
        <x:v>26000000</x:v>
      </x:c>
      <x:c r="H574" s="9" t="n">
        <x:f>IF(ISNUMBER('原始字段'!D656),'原始字段'!D656,"n.a.")</x:f>
        <x:v>1.6391</x:v>
      </x:c>
      <x:c r="I574" s="9" t="n">
        <x:f>IF(COUNT(G574:H574)=2,G574*H574/100000000,"n.a.")</x:f>
        <x:v>0.426166</x:v>
      </x:c>
      <x:c r="J574" s="1" t="str">
        <x:v>日频齐全；折算事件未独立核实</x:v>
      </x:c>
    </x:row>
    <x:row r="575" ht="25" customHeight="1">
      <x:c r="A575" s="1" t="str">
        <x:v>沪深300</x:v>
      </x:c>
      <x:c r="B575" s="1" t="str">
        <x:v>159393.SZ</x:v>
      </x:c>
      <x:c r="C575" s="1" t="str">
        <x:v>万家沪深300ETF</x:v>
      </x:c>
      <x:c r="D575" s="7" t="d">
        <x:v>2026-06-09T00:00:00.000Z</x:v>
      </x:c>
      <x:c r="E575" s="8" t="n">
        <x:f>IF(ISNUMBER('原始字段'!C580),'原始字段'!C580,"n.a.")</x:f>
        <x:v>42946342</x:v>
      </x:c>
      <x:c r="F575" s="8" t="n">
        <x:f>IF(ISNUMBER('原始字段'!C675),'原始字段'!C675,"n.a.")</x:f>
        <x:v>41146342</x:v>
      </x:c>
      <x:c r="G575" s="8" t="n">
        <x:f>IF(COUNT(E575:F575)=2,F575-E575,"n.a.")</x:f>
        <x:v>-1800000</x:v>
      </x:c>
      <x:c r="H575" s="9" t="n">
        <x:f>IF(ISNUMBER('原始字段'!D675),'原始字段'!D675,"n.a.")</x:f>
        <x:v>5.0786</x:v>
      </x:c>
      <x:c r="I575" s="9" t="n">
        <x:f>IF(COUNT(G575:H575)=2,G575*H575/100000000,"n.a.")</x:f>
        <x:v>-0.0914148</x:v>
      </x:c>
      <x:c r="J575" s="1" t="str">
        <x:v>日频齐全；折算事件未独立核实</x:v>
      </x:c>
    </x:row>
    <x:row r="576" ht="25" customHeight="1">
      <x:c r="A576" s="1" t="str">
        <x:v>沪深300</x:v>
      </x:c>
      <x:c r="B576" s="1" t="str">
        <x:v>515660.SH</x:v>
      </x:c>
      <x:c r="C576" s="1" t="str">
        <x:v>国联安沪深300ETF</x:v>
      </x:c>
      <x:c r="D576" s="7" t="d">
        <x:v>2026-06-09T00:00:00.000Z</x:v>
      </x:c>
      <x:c r="E576" s="8" t="n">
        <x:f>IF(ISNUMBER('原始字段'!C641),'原始字段'!C641,"n.a.")</x:f>
        <x:v>466894200</x:v>
      </x:c>
      <x:c r="F576" s="8" t="n">
        <x:f>IF(ISNUMBER('原始字段'!C736),'原始字段'!C736,"n.a.")</x:f>
        <x:v>466894200</x:v>
      </x:c>
      <x:c r="G576" s="8" t="n">
        <x:f>IF(COUNT(E576:F576)=2,F576-E576,"n.a.")</x:f>
        <x:v>0</x:v>
      </x:c>
      <x:c r="H576" s="9" t="n">
        <x:f>IF(ISNUMBER('原始字段'!D736),'原始字段'!D736,"n.a.")</x:f>
        <x:v>5.9855</x:v>
      </x:c>
      <x:c r="I576" s="9" t="n">
        <x:f>IF(COUNT(G576:H576)=2,G576*H576/100000000,"n.a.")</x:f>
        <x:v>0</x:v>
      </x:c>
      <x:c r="J576" s="1" t="str">
        <x:v>日频齐全；折算事件未独立核实</x:v>
      </x:c>
    </x:row>
    <x:row r="577" ht="25" customHeight="1">
      <x:c r="A577" s="1" t="str">
        <x:v>沪深300</x:v>
      </x:c>
      <x:c r="B577" s="1" t="str">
        <x:v>515360.SH</x:v>
      </x:c>
      <x:c r="C577" s="1" t="str">
        <x:v>方正富邦沪深300ETF</x:v>
      </x:c>
      <x:c r="D577" s="7" t="d">
        <x:v>2026-06-09T00:00:00.000Z</x:v>
      </x:c>
      <x:c r="E577" s="8" t="n">
        <x:f>IF(ISNUMBER('原始字段'!C636),'原始字段'!C636,"n.a.")</x:f>
        <x:v>36779300</x:v>
      </x:c>
      <x:c r="F577" s="8" t="n">
        <x:f>IF(ISNUMBER('原始字段'!C731),'原始字段'!C731,"n.a.")</x:f>
        <x:v>36779300</x:v>
      </x:c>
      <x:c r="G577" s="8" t="n">
        <x:f>IF(COUNT(E577:F577)=2,F577-E577,"n.a.")</x:f>
        <x:v>0</x:v>
      </x:c>
      <x:c r="H577" s="9" t="n">
        <x:f>IF(ISNUMBER('原始字段'!D731),'原始字段'!D731,"n.a.")</x:f>
        <x:v>6.8998</x:v>
      </x:c>
      <x:c r="I577" s="9" t="n">
        <x:f>IF(COUNT(G577:H577)=2,G577*H577/100000000,"n.a.")</x:f>
        <x:v>0</x:v>
      </x:c>
      <x:c r="J577" s="1" t="str">
        <x:v>日频齐全；折算事件未独立核实</x:v>
      </x:c>
    </x:row>
    <x:row r="578" ht="25" customHeight="1">
      <x:c r="A578" s="1" t="str">
        <x:v>沪深300</x:v>
      </x:c>
      <x:c r="B578" s="1" t="str">
        <x:v>510320.SH</x:v>
      </x:c>
      <x:c r="C578" s="1" t="str">
        <x:v>中金沪深300ETF</x:v>
      </x:c>
      <x:c r="D578" s="7" t="d">
        <x:v>2026-06-09T00:00:00.000Z</x:v>
      </x:c>
      <x:c r="E578" s="8" t="n">
        <x:f>IF(ISNUMBER('原始字段'!C613),'原始字段'!C613,"n.a.")</x:f>
        <x:v>571068500</x:v>
      </x:c>
      <x:c r="F578" s="8" t="n">
        <x:f>IF(ISNUMBER('原始字段'!C708),'原始字段'!C708,"n.a.")</x:f>
        <x:v>568068500</x:v>
      </x:c>
      <x:c r="G578" s="8" t="n">
        <x:f>IF(COUNT(E578:F578)=2,F578-E578,"n.a.")</x:f>
        <x:v>-3000000</x:v>
      </x:c>
      <x:c r="H578" s="9" t="n">
        <x:f>IF(ISNUMBER('原始字段'!D708),'原始字段'!D708,"n.a.")</x:f>
        <x:v>1.2959</x:v>
      </x:c>
      <x:c r="I578" s="9" t="n">
        <x:f>IF(COUNT(G578:H578)=2,G578*H578/100000000,"n.a.")</x:f>
        <x:v>-0.038877</x:v>
      </x:c>
      <x:c r="J578" s="1" t="str">
        <x:v>日频齐全；折算事件未独立核实</x:v>
      </x:c>
    </x:row>
    <x:row r="579" ht="25" customHeight="1">
      <x:c r="A579" s="1" t="str">
        <x:v>沪深300</x:v>
      </x:c>
      <x:c r="B579" s="1" t="str">
        <x:v>510360.SH</x:v>
      </x:c>
      <x:c r="C579" s="1" t="str">
        <x:v>广发沪深300ETF</x:v>
      </x:c>
      <x:c r="D579" s="7" t="d">
        <x:v>2026-06-09T00:00:00.000Z</x:v>
      </x:c>
      <x:c r="E579" s="8" t="n">
        <x:f>IF(ISNUMBER('原始字段'!C616),'原始字段'!C616,"n.a.")</x:f>
        <x:v>1493381200</x:v>
      </x:c>
      <x:c r="F579" s="8" t="n">
        <x:f>IF(ISNUMBER('原始字段'!C711),'原始字段'!C711,"n.a.")</x:f>
        <x:v>1490381200</x:v>
      </x:c>
      <x:c r="G579" s="8" t="n">
        <x:f>IF(COUNT(E579:F579)=2,F579-E579,"n.a.")</x:f>
        <x:v>-3000000</x:v>
      </x:c>
      <x:c r="H579" s="9" t="n">
        <x:f>IF(ISNUMBER('原始字段'!D711),'原始字段'!D711,"n.a.")</x:f>
        <x:v>1.8345</x:v>
      </x:c>
      <x:c r="I579" s="9" t="n">
        <x:f>IF(COUNT(G579:H579)=2,G579*H579/100000000,"n.a.")</x:f>
        <x:v>-0.055035</x:v>
      </x:c>
      <x:c r="J579" s="1" t="str">
        <x:v>日频齐全；折算事件未独立核实</x:v>
      </x:c>
    </x:row>
    <x:row r="580" ht="25" customHeight="1">
      <x:c r="A580" s="1" t="str">
        <x:v>沪深300</x:v>
      </x:c>
      <x:c r="B580" s="1" t="str">
        <x:v>515330.SH</x:v>
      </x:c>
      <x:c r="C580" s="1" t="str">
        <x:v>天弘沪深300ETF</x:v>
      </x:c>
      <x:c r="D580" s="7" t="d">
        <x:v>2026-06-09T00:00:00.000Z</x:v>
      </x:c>
      <x:c r="E580" s="8" t="n">
        <x:f>IF(ISNUMBER('原始字段'!C634),'原始字段'!C634,"n.a.")</x:f>
        <x:v>5486709500</x:v>
      </x:c>
      <x:c r="F580" s="8" t="n">
        <x:f>IF(ISNUMBER('原始字段'!C729),'原始字段'!C729,"n.a.")</x:f>
        <x:v>5516709500</x:v>
      </x:c>
      <x:c r="G580" s="8" t="n">
        <x:f>IF(COUNT(E580:F580)=2,F580-E580,"n.a.")</x:f>
        <x:v>30000000</x:v>
      </x:c>
      <x:c r="H580" s="9" t="n">
        <x:f>IF(ISNUMBER('原始字段'!D729),'原始字段'!D729,"n.a.")</x:f>
        <x:v>1.384</x:v>
      </x:c>
      <x:c r="I580" s="9" t="n">
        <x:f>IF(COUNT(G580:H580)=2,G580*H580/100000000,"n.a.")</x:f>
        <x:v>0.4152</x:v>
      </x:c>
      <x:c r="J580" s="1" t="str">
        <x:v>日频齐全；折算事件未独立核实</x:v>
      </x:c>
    </x:row>
    <x:row r="581" ht="25" customHeight="1">
      <x:c r="A581" s="1" t="str">
        <x:v>沪深300</x:v>
      </x:c>
      <x:c r="B581" s="1" t="str">
        <x:v>510330.SH</x:v>
      </x:c>
      <x:c r="C581" s="1" t="str">
        <x:v>华夏沪深300ETF</x:v>
      </x:c>
      <x:c r="D581" s="7" t="d">
        <x:v>2026-06-09T00:00:00.000Z</x:v>
      </x:c>
      <x:c r="E581" s="8" t="n">
        <x:f>IF(ISNUMBER('原始字段'!C614),'原始字段'!C614,"n.a.")</x:f>
        <x:v>14347149800</x:v>
      </x:c>
      <x:c r="F581" s="8" t="n">
        <x:f>IF(ISNUMBER('原始字段'!C709),'原始字段'!C709,"n.a.")</x:f>
        <x:v>14315649800</x:v>
      </x:c>
      <x:c r="G581" s="8" t="n">
        <x:f>IF(COUNT(E581:F581)=2,F581-E581,"n.a.")</x:f>
        <x:v>-31500000</x:v>
      </x:c>
      <x:c r="H581" s="9" t="n">
        <x:f>IF(ISNUMBER('原始字段'!D709),'原始字段'!D709,"n.a.")</x:f>
        <x:v>5.0253</x:v>
      </x:c>
      <x:c r="I581" s="9" t="n">
        <x:f>IF(COUNT(G581:H581)=2,G581*H581/100000000,"n.a.")</x:f>
        <x:v>-1.5829695</x:v>
      </x:c>
      <x:c r="J581" s="1" t="str">
        <x:v>日频齐全；折算事件未独立核实</x:v>
      </x:c>
    </x:row>
    <x:row r="582" ht="25" customHeight="1">
      <x:c r="A582" s="1" t="str">
        <x:v>沪深300</x:v>
      </x:c>
      <x:c r="B582" s="1" t="str">
        <x:v>510370.SH</x:v>
      </x:c>
      <x:c r="C582" s="1" t="str">
        <x:v>兴业沪深300ETF</x:v>
      </x:c>
      <x:c r="D582" s="7" t="d">
        <x:v>2026-06-09T00:00:00.000Z</x:v>
      </x:c>
      <x:c r="E582" s="8" t="n">
        <x:f>IF(ISNUMBER('原始字段'!C617),'原始字段'!C617,"n.a.")</x:f>
        <x:v>81258100</x:v>
      </x:c>
      <x:c r="F582" s="8" t="n">
        <x:f>IF(ISNUMBER('原始字段'!C712),'原始字段'!C712,"n.a.")</x:f>
        <x:v>78258100</x:v>
      </x:c>
      <x:c r="G582" s="8" t="n">
        <x:f>IF(COUNT(E582:F582)=2,F582-E582,"n.a.")</x:f>
        <x:v>-3000000</x:v>
      </x:c>
      <x:c r="H582" s="9" t="n">
        <x:f>IF(ISNUMBER('原始字段'!D712),'原始字段'!D712,"n.a.")</x:f>
        <x:v>1.0707</x:v>
      </x:c>
      <x:c r="I582" s="9" t="n">
        <x:f>IF(COUNT(G582:H582)=2,G582*H582/100000000,"n.a.")</x:f>
        <x:v>-0.032121</x:v>
      </x:c>
      <x:c r="J582" s="1" t="str">
        <x:v>日频齐全；折算事件未独立核实</x:v>
      </x:c>
    </x:row>
    <x:row r="583" ht="25" customHeight="1">
      <x:c r="A583" s="1" t="str">
        <x:v>沪深300</x:v>
      </x:c>
      <x:c r="B583" s="1" t="str">
        <x:v>159919.SZ</x:v>
      </x:c>
      <x:c r="C583" s="1" t="str">
        <x:v>嘉实沪深300ETF</x:v>
      </x:c>
      <x:c r="D583" s="7" t="d">
        <x:v>2026-06-09T00:00:00.000Z</x:v>
      </x:c>
      <x:c r="E583" s="8" t="n">
        <x:f>IF(ISNUMBER('原始字段'!C597),'原始字段'!C597,"n.a.")</x:f>
        <x:v>12521016676</x:v>
      </x:c>
      <x:c r="F583" s="8" t="n">
        <x:f>IF(ISNUMBER('原始字段'!C692),'原始字段'!C692,"n.a.")</x:f>
        <x:v>12480516676</x:v>
      </x:c>
      <x:c r="G583" s="8" t="n">
        <x:f>IF(COUNT(E583:F583)=2,F583-E583,"n.a.")</x:f>
        <x:v>-40500000</x:v>
      </x:c>
      <x:c r="H583" s="9" t="n">
        <x:f>IF(ISNUMBER('原始字段'!D692),'原始字段'!D692,"n.a.")</x:f>
        <x:v>5.0312</x:v>
      </x:c>
      <x:c r="I583" s="9" t="n">
        <x:f>IF(COUNT(G583:H583)=2,G583*H583/100000000,"n.a.")</x:f>
        <x:v>-2.037636</x:v>
      </x:c>
      <x:c r="J583" s="1" t="str">
        <x:v>日频齐全；折算事件未独立核实</x:v>
      </x:c>
    </x:row>
    <x:row r="584" ht="25" customHeight="1">
      <x:c r="A584" s="1" t="str">
        <x:v>沪深300</x:v>
      </x:c>
      <x:c r="B584" s="1" t="str">
        <x:v>159673.SZ</x:v>
      </x:c>
      <x:c r="C584" s="1" t="str">
        <x:v>鹏华沪深300ETF</x:v>
      </x:c>
      <x:c r="D584" s="7" t="d">
        <x:v>2026-06-09T00:00:00.000Z</x:v>
      </x:c>
      <x:c r="E584" s="8" t="n">
        <x:f>IF(ISNUMBER('原始字段'!C589),'原始字段'!C589,"n.a.")</x:f>
        <x:v>1379528385</x:v>
      </x:c>
      <x:c r="F584" s="8" t="n">
        <x:f>IF(ISNUMBER('原始字段'!C684),'原始字段'!C684,"n.a.")</x:f>
        <x:v>1371528385</x:v>
      </x:c>
      <x:c r="G584" s="8" t="n">
        <x:f>IF(COUNT(E584:F584)=2,F584-E584,"n.a.")</x:f>
        <x:v>-8000000</x:v>
      </x:c>
      <x:c r="H584" s="9" t="n">
        <x:f>IF(ISNUMBER('原始字段'!D684),'原始字段'!D684,"n.a.")</x:f>
        <x:v>1.3226</x:v>
      </x:c>
      <x:c r="I584" s="9" t="n">
        <x:f>IF(COUNT(G584:H584)=2,G584*H584/100000000,"n.a.")</x:f>
        <x:v>-0.105808</x:v>
      </x:c>
      <x:c r="J584" s="1" t="str">
        <x:v>日频齐全；折算事件未独立核实</x:v>
      </x:c>
    </x:row>
    <x:row r="585" ht="25" customHeight="1">
      <x:c r="A585" s="1" t="str">
        <x:v>沪深300</x:v>
      </x:c>
      <x:c r="B585" s="1" t="str">
        <x:v>159300.SZ</x:v>
      </x:c>
      <x:c r="C585" s="1" t="str">
        <x:v>富国沪深300ETF</x:v>
      </x:c>
      <x:c r="D585" s="7" t="d">
        <x:v>2026-06-09T00:00:00.000Z</x:v>
      </x:c>
      <x:c r="E585" s="8" t="n">
        <x:f>IF(ISNUMBER('原始字段'!C577),'原始字段'!C577,"n.a.")</x:f>
        <x:v>171058097</x:v>
      </x:c>
      <x:c r="F585" s="8" t="n">
        <x:f>IF(ISNUMBER('原始字段'!C672),'原始字段'!C672,"n.a.")</x:f>
        <x:v>167458097</x:v>
      </x:c>
      <x:c r="G585" s="8" t="n">
        <x:f>IF(COUNT(E585:F585)=2,F585-E585,"n.a.")</x:f>
        <x:v>-3600000</x:v>
      </x:c>
      <x:c r="H585" s="9" t="n">
        <x:f>IF(ISNUMBER('原始字段'!D672),'原始字段'!D672,"n.a.")</x:f>
        <x:v>5.1421</x:v>
      </x:c>
      <x:c r="I585" s="9" t="n">
        <x:f>IF(COUNT(G585:H585)=2,G585*H585/100000000,"n.a.")</x:f>
        <x:v>-0.1851156</x:v>
      </x:c>
      <x:c r="J585" s="1" t="str">
        <x:v>日频齐全；折算事件未独立核实</x:v>
      </x:c>
    </x:row>
    <x:row r="586" ht="25" customHeight="1">
      <x:c r="A586" s="1" t="str">
        <x:v>沪深300</x:v>
      </x:c>
      <x:c r="B586" s="1" t="str">
        <x:v>510380.SH</x:v>
      </x:c>
      <x:c r="C586" s="1" t="str">
        <x:v>国寿安保沪深300ETF</x:v>
      </x:c>
      <x:c r="D586" s="7" t="d">
        <x:v>2026-06-09T00:00:00.000Z</x:v>
      </x:c>
      <x:c r="E586" s="8" t="n">
        <x:f>IF(ISNUMBER('原始字段'!C618),'原始字段'!C618,"n.a.")</x:f>
        <x:v>1158802400</x:v>
      </x:c>
      <x:c r="F586" s="8" t="n">
        <x:f>IF(ISNUMBER('原始字段'!C713),'原始字段'!C713,"n.a.")</x:f>
        <x:v>1185802400</x:v>
      </x:c>
      <x:c r="G586" s="8" t="n">
        <x:f>IF(COUNT(E586:F586)=2,F586-E586,"n.a.")</x:f>
        <x:v>27000000</x:v>
      </x:c>
      <x:c r="H586" s="9" t="n">
        <x:f>IF(ISNUMBER('原始字段'!D713),'原始字段'!D713,"n.a.")</x:f>
        <x:v>1.4273</x:v>
      </x:c>
      <x:c r="I586" s="9" t="n">
        <x:f>IF(COUNT(G586:H586)=2,G586*H586/100000000,"n.a.")</x:f>
        <x:v>0.385371</x:v>
      </x:c>
      <x:c r="J586" s="1" t="str">
        <x:v>日频齐全；折算事件未独立核实</x:v>
      </x:c>
    </x:row>
    <x:row r="587" ht="25" customHeight="1">
      <x:c r="A587" s="1" t="str">
        <x:v>沪深300</x:v>
      </x:c>
      <x:c r="B587" s="1" t="str">
        <x:v>515380.SH</x:v>
      </x:c>
      <x:c r="C587" s="1" t="str">
        <x:v>泰康沪深300ETF</x:v>
      </x:c>
      <x:c r="D587" s="7" t="d">
        <x:v>2026-06-09T00:00:00.000Z</x:v>
      </x:c>
      <x:c r="E587" s="8" t="n">
        <x:f>IF(ISNUMBER('原始字段'!C637),'原始字段'!C637,"n.a.")</x:f>
        <x:v>642699800</x:v>
      </x:c>
      <x:c r="F587" s="8" t="n">
        <x:f>IF(ISNUMBER('原始字段'!C732),'原始字段'!C732,"n.a.")</x:f>
        <x:v>641799800</x:v>
      </x:c>
      <x:c r="G587" s="8" t="n">
        <x:f>IF(COUNT(E587:F587)=2,F587-E587,"n.a.")</x:f>
        <x:v>-900000</x:v>
      </x:c>
      <x:c r="H587" s="9" t="n">
        <x:f>IF(ISNUMBER('原始字段'!D732),'原始字段'!D732,"n.a.")</x:f>
        <x:v>5.5779</x:v>
      </x:c>
      <x:c r="I587" s="9" t="n">
        <x:f>IF(COUNT(G587:H587)=2,G587*H587/100000000,"n.a.")</x:f>
        <x:v>-0.0502011</x:v>
      </x:c>
      <x:c r="J587" s="1" t="str">
        <x:v>日频齐全；折算事件未独立核实</x:v>
      </x:c>
    </x:row>
    <x:row r="588" ht="25" customHeight="1">
      <x:c r="A588" s="1" t="str">
        <x:v>沪深300</x:v>
      </x:c>
      <x:c r="B588" s="1" t="str">
        <x:v>510350.SH</x:v>
      </x:c>
      <x:c r="C588" s="1" t="str">
        <x:v>工银沪深300ETF</x:v>
      </x:c>
      <x:c r="D588" s="7" t="d">
        <x:v>2026-06-09T00:00:00.000Z</x:v>
      </x:c>
      <x:c r="E588" s="8" t="n">
        <x:f>IF(ISNUMBER('原始字段'!C615),'原始字段'!C615,"n.a.")</x:f>
        <x:v>685914700</x:v>
      </x:c>
      <x:c r="F588" s="8" t="n">
        <x:f>IF(ISNUMBER('原始字段'!C710),'原始字段'!C710,"n.a.")</x:f>
        <x:v>685014700</x:v>
      </x:c>
      <x:c r="G588" s="8" t="n">
        <x:f>IF(COUNT(E588:F588)=2,F588-E588,"n.a.")</x:f>
        <x:v>-900000</x:v>
      </x:c>
      <x:c r="H588" s="9" t="n">
        <x:f>IF(ISNUMBER('原始字段'!D710),'原始字段'!D710,"n.a.")</x:f>
        <x:v>5.0439</x:v>
      </x:c>
      <x:c r="I588" s="9" t="n">
        <x:f>IF(COUNT(G588:H588)=2,G588*H588/100000000,"n.a.")</x:f>
        <x:v>-0.0453951</x:v>
      </x:c>
      <x:c r="J588" s="1" t="str">
        <x:v>日频齐全；折算事件未独立核实</x:v>
      </x:c>
    </x:row>
    <x:row r="589" ht="25" customHeight="1">
      <x:c r="A589" s="1" t="str">
        <x:v>沪深300</x:v>
      </x:c>
      <x:c r="B589" s="1" t="str">
        <x:v>563520.SH</x:v>
      </x:c>
      <x:c r="C589" s="1" t="str">
        <x:v>永赢沪深300ETF</x:v>
      </x:c>
      <x:c r="D589" s="7" t="d">
        <x:v>2026-06-09T00:00:00.000Z</x:v>
      </x:c>
      <x:c r="E589" s="8" t="n">
        <x:f>IF(ISNUMBER('原始字段'!C652),'原始字段'!C652,"n.a.")</x:f>
        <x:v>379065000</x:v>
      </x:c>
      <x:c r="F589" s="8" t="n">
        <x:f>IF(ISNUMBER('原始字段'!C747),'原始字段'!C747,"n.a.")</x:f>
        <x:v>379065000</x:v>
      </x:c>
      <x:c r="G589" s="8" t="n">
        <x:f>IF(COUNT(E589:F589)=2,F589-E589,"n.a.")</x:f>
        <x:v>0</x:v>
      </x:c>
      <x:c r="H589" s="9" t="n">
        <x:f>IF(ISNUMBER('原始字段'!D747),'原始字段'!D747,"n.a.")</x:f>
        <x:v>1.2341</x:v>
      </x:c>
      <x:c r="I589" s="9" t="n">
        <x:f>IF(COUNT(G589:H589)=2,G589*H589/100000000,"n.a.")</x:f>
        <x:v>0</x:v>
      </x:c>
      <x:c r="J589" s="1" t="str">
        <x:v>日频齐全；折算事件未独立核实</x:v>
      </x:c>
    </x:row>
    <x:row r="590" ht="25" customHeight="1">
      <x:c r="A590" s="1" t="str">
        <x:v>沪深300</x:v>
      </x:c>
      <x:c r="B590" s="1" t="str">
        <x:v>510300.SH</x:v>
      </x:c>
      <x:c r="C590" s="1" t="str">
        <x:v>华泰柏瑞沪深300ETF</x:v>
      </x:c>
      <x:c r="D590" s="7" t="d">
        <x:v>2026-06-09T00:00:00.000Z</x:v>
      </x:c>
      <x:c r="E590" s="8" t="n">
        <x:f>IF(ISNUMBER('原始字段'!C611),'原始字段'!C611,"n.a.")</x:f>
        <x:v>28481887700</x:v>
      </x:c>
      <x:c r="F590" s="8" t="n">
        <x:f>IF(ISNUMBER('原始字段'!C706),'原始字段'!C706,"n.a.")</x:f>
        <x:v>28331587700</x:v>
      </x:c>
      <x:c r="G590" s="8" t="n">
        <x:f>IF(COUNT(E590:F590)=2,F590-E590,"n.a.")</x:f>
        <x:v>-150300000</x:v>
      </x:c>
      <x:c r="H590" s="9" t="n">
        <x:f>IF(ISNUMBER('原始字段'!D706),'原始字段'!D706,"n.a.")</x:f>
        <x:v>4.8269</x:v>
      </x:c>
      <x:c r="I590" s="9" t="n">
        <x:f>IF(COUNT(G590:H590)=2,G590*H590/100000000,"n.a.")</x:f>
        <x:v>-7.2548307</x:v>
      </x:c>
      <x:c r="J590" s="1" t="str">
        <x:v>日频齐全；折算事件未独立核实</x:v>
      </x:c>
    </x:row>
    <x:row r="591" ht="25" customHeight="1">
      <x:c r="A591" s="1" t="str">
        <x:v>沪深300</x:v>
      </x:c>
      <x:c r="B591" s="1" t="str">
        <x:v>515310.SH</x:v>
      </x:c>
      <x:c r="C591" s="1" t="str">
        <x:v>汇添富沪深300ETF</x:v>
      </x:c>
      <x:c r="D591" s="7" t="d">
        <x:v>2026-06-09T00:00:00.000Z</x:v>
      </x:c>
      <x:c r="E591" s="8" t="n">
        <x:f>IF(ISNUMBER('原始字段'!C633),'原始字段'!C633,"n.a.")</x:f>
        <x:v>237611200</x:v>
      </x:c>
      <x:c r="F591" s="8" t="n">
        <x:f>IF(ISNUMBER('原始字段'!C728),'原始字段'!C728,"n.a.")</x:f>
        <x:v>234111200</x:v>
      </x:c>
      <x:c r="G591" s="8" t="n">
        <x:f>IF(COUNT(E591:F591)=2,F591-E591,"n.a.")</x:f>
        <x:v>-3500000</x:v>
      </x:c>
      <x:c r="H591" s="9" t="n">
        <x:f>IF(ISNUMBER('原始字段'!D728),'原始字段'!D728,"n.a.")</x:f>
        <x:v>1.4352</x:v>
      </x:c>
      <x:c r="I591" s="9" t="n">
        <x:f>IF(COUNT(G591:H591)=2,G591*H591/100000000,"n.a.")</x:f>
        <x:v>-0.050232</x:v>
      </x:c>
      <x:c r="J591" s="1" t="str">
        <x:v>日频齐全；折算事件未独立核实</x:v>
      </x:c>
    </x:row>
    <x:row r="592" ht="25" customHeight="1">
      <x:c r="A592" s="1" t="str">
        <x:v>沪深300</x:v>
      </x:c>
      <x:c r="B592" s="1" t="str">
        <x:v>159925.SZ</x:v>
      </x:c>
      <x:c r="C592" s="1" t="str">
        <x:v>南方沪深300ETF</x:v>
      </x:c>
      <x:c r="D592" s="7" t="d">
        <x:v>2026-06-09T00:00:00.000Z</x:v>
      </x:c>
      <x:c r="E592" s="8" t="n">
        <x:f>IF(ISNUMBER('原始字段'!C599),'原始字段'!C599,"n.a.")</x:f>
        <x:v>515120856</x:v>
      </x:c>
      <x:c r="F592" s="8" t="n">
        <x:f>IF(ISNUMBER('原始字段'!C694),'原始字段'!C694,"n.a.")</x:f>
        <x:v>512420856</x:v>
      </x:c>
      <x:c r="G592" s="8" t="n">
        <x:f>IF(COUNT(E592:F592)=2,F592-E592,"n.a.")</x:f>
        <x:v>-2700000</x:v>
      </x:c>
      <x:c r="H592" s="9" t="n">
        <x:f>IF(ISNUMBER('原始字段'!D694),'原始字段'!D694,"n.a.")</x:f>
        <x:v>4.8635</x:v>
      </x:c>
      <x:c r="I592" s="9" t="n">
        <x:f>IF(COUNT(G592:H592)=2,G592*H592/100000000,"n.a.")</x:f>
        <x:v>-0.1313145</x:v>
      </x:c>
      <x:c r="J592" s="1" t="str">
        <x:v>日频齐全；折算事件未独立核实</x:v>
      </x:c>
    </x:row>
    <x:row r="593" ht="25" customHeight="1">
      <x:c r="A593" s="1" t="str">
        <x:v>沪深300</x:v>
      </x:c>
      <x:c r="B593" s="1" t="str">
        <x:v>561930.SH</x:v>
      </x:c>
      <x:c r="C593" s="1" t="str">
        <x:v>招商沪深300ETF</x:v>
      </x:c>
      <x:c r="D593" s="7" t="d">
        <x:v>2026-06-09T00:00:00.000Z</x:v>
      </x:c>
      <x:c r="E593" s="8" t="n">
        <x:f>IF(ISNUMBER('原始字段'!C648),'原始字段'!C648,"n.a.")</x:f>
        <x:v>121260600</x:v>
      </x:c>
      <x:c r="F593" s="8" t="n">
        <x:f>IF(ISNUMBER('原始字段'!C743),'原始字段'!C743,"n.a.")</x:f>
        <x:v>118260600</x:v>
      </x:c>
      <x:c r="G593" s="8" t="n">
        <x:f>IF(COUNT(E593:F593)=2,F593-E593,"n.a.")</x:f>
        <x:v>-3000000</x:v>
      </x:c>
      <x:c r="H593" s="9" t="n">
        <x:f>IF(ISNUMBER('原始字段'!D743),'原始字段'!D743,"n.a.")</x:f>
        <x:v>1.6079</x:v>
      </x:c>
      <x:c r="I593" s="9" t="n">
        <x:f>IF(COUNT(G593:H593)=2,G593*H593/100000000,"n.a.")</x:f>
        <x:v>-0.048237</x:v>
      </x:c>
      <x:c r="J593" s="1" t="str">
        <x:v>日频齐全；折算事件未独立核实</x:v>
      </x:c>
    </x:row>
    <x:row r="594" ht="25" customHeight="1">
      <x:c r="A594" s="1" t="str">
        <x:v>沪深300</x:v>
      </x:c>
      <x:c r="B594" s="1" t="str">
        <x:v>515350.SH</x:v>
      </x:c>
      <x:c r="C594" s="1" t="str">
        <x:v>民生加银沪深300ETF</x:v>
      </x:c>
      <x:c r="D594" s="7" t="d">
        <x:v>2026-06-09T00:00:00.000Z</x:v>
      </x:c>
      <x:c r="E594" s="8" t="n">
        <x:f>IF(ISNUMBER('原始字段'!C635),'原始字段'!C635,"n.a.")</x:f>
        <x:v>11699200</x:v>
      </x:c>
      <x:c r="F594" s="8" t="n">
        <x:f>IF(ISNUMBER('原始字段'!C730),'原始字段'!C730,"n.a.")</x:f>
        <x:v>11699200</x:v>
      </x:c>
      <x:c r="G594" s="8" t="n">
        <x:f>IF(COUNT(E594:F594)=2,F594-E594,"n.a.")</x:f>
        <x:v>0</x:v>
      </x:c>
      <x:c r="H594" s="9" t="n">
        <x:f>IF(ISNUMBER('原始字段'!D730),'原始字段'!D730,"n.a.")</x:f>
        <x:v>6.4535</x:v>
      </x:c>
      <x:c r="I594" s="9" t="n">
        <x:f>IF(COUNT(G594:H594)=2,G594*H594/100000000,"n.a.")</x:f>
        <x:v>0</x:v>
      </x:c>
      <x:c r="J594" s="1" t="str">
        <x:v>日频齐全；折算事件未独立核实</x:v>
      </x:c>
    </x:row>
    <x:row r="595" ht="25" customHeight="1">
      <x:c r="A595" s="1" t="str">
        <x:v>沪深300</x:v>
      </x:c>
      <x:c r="B595" s="1" t="str">
        <x:v>510310.SH</x:v>
      </x:c>
      <x:c r="C595" s="1" t="str">
        <x:v>易方达沪深300ETF</x:v>
      </x:c>
      <x:c r="D595" s="7" t="d">
        <x:v>2026-06-09T00:00:00.000Z</x:v>
      </x:c>
      <x:c r="E595" s="8" t="n">
        <x:f>IF(ISNUMBER('原始字段'!C612),'原始字段'!C612,"n.a.")</x:f>
        <x:v>22299944000</x:v>
      </x:c>
      <x:c r="F595" s="8" t="n">
        <x:f>IF(ISNUMBER('原始字段'!C707),'原始字段'!C707,"n.a.")</x:f>
        <x:v>22268444000</x:v>
      </x:c>
      <x:c r="G595" s="8" t="n">
        <x:f>IF(COUNT(E595:F595)=2,F595-E595,"n.a.")</x:f>
        <x:v>-31500000</x:v>
      </x:c>
      <x:c r="H595" s="9" t="n">
        <x:f>IF(ISNUMBER('原始字段'!D707),'原始字段'!D707,"n.a.")</x:f>
        <x:v>4.6733</x:v>
      </x:c>
      <x:c r="I595" s="9" t="n">
        <x:f>IF(COUNT(G595:H595)=2,G595*H595/100000000,"n.a.")</x:f>
        <x:v>-1.4720895</x:v>
      </x:c>
      <x:c r="J595" s="1" t="str">
        <x:v>日频齐全；折算事件未独立核实</x:v>
      </x:c>
    </x:row>
    <x:row r="596" ht="25" customHeight="1">
      <x:c r="A596" s="1" t="str">
        <x:v>沪深300</x:v>
      </x:c>
      <x:c r="B596" s="1" t="str">
        <x:v>159330.SZ</x:v>
      </x:c>
      <x:c r="C596" s="1" t="str">
        <x:v>东财沪深300ETF</x:v>
      </x:c>
      <x:c r="D596" s="7" t="d">
        <x:v>2026-06-09T00:00:00.000Z</x:v>
      </x:c>
      <x:c r="E596" s="8" t="n">
        <x:f>IF(ISNUMBER('原始字段'!C578),'原始字段'!C578,"n.a.")</x:f>
        <x:v>320801009</x:v>
      </x:c>
      <x:c r="F596" s="8" t="n">
        <x:f>IF(ISNUMBER('原始字段'!C673),'原始字段'!C673,"n.a.")</x:f>
        <x:v>320801009</x:v>
      </x:c>
      <x:c r="G596" s="8" t="n">
        <x:f>IF(COUNT(E596:F596)=2,F596-E596,"n.a.")</x:f>
        <x:v>0</x:v>
      </x:c>
      <x:c r="H596" s="9" t="n">
        <x:f>IF(ISNUMBER('原始字段'!D673),'原始字段'!D673,"n.a.")</x:f>
        <x:v>1.4873</x:v>
      </x:c>
      <x:c r="I596" s="9" t="n">
        <x:f>IF(COUNT(G596:H596)=2,G596*H596/100000000,"n.a.")</x:f>
        <x:v>0</x:v>
      </x:c>
      <x:c r="J596" s="1" t="str">
        <x:v>日频齐全；折算事件未独立核实</x:v>
      </x:c>
    </x:row>
    <x:row r="597" ht="25" customHeight="1">
      <x:c r="A597" s="1" t="str">
        <x:v>沪深300</x:v>
      </x:c>
      <x:c r="B597" s="1" t="str">
        <x:v>510390.SH</x:v>
      </x:c>
      <x:c r="C597" s="1" t="str">
        <x:v>平安沪深300ETF</x:v>
      </x:c>
      <x:c r="D597" s="7" t="d">
        <x:v>2026-06-09T00:00:00.000Z</x:v>
      </x:c>
      <x:c r="E597" s="8" t="n">
        <x:f>IF(ISNUMBER('原始字段'!C619),'原始字段'!C619,"n.a.")</x:f>
        <x:v>111350000</x:v>
      </x:c>
      <x:c r="F597" s="8" t="n">
        <x:f>IF(ISNUMBER('原始字段'!C714),'原始字段'!C714,"n.a.")</x:f>
        <x:v>111350000</x:v>
      </x:c>
      <x:c r="G597" s="8" t="n">
        <x:f>IF(COUNT(E597:F597)=2,F597-E597,"n.a.")</x:f>
        <x:v>0</x:v>
      </x:c>
      <x:c r="H597" s="9" t="n">
        <x:f>IF(ISNUMBER('原始字段'!D714),'原始字段'!D714,"n.a.")</x:f>
        <x:v>5.419</x:v>
      </x:c>
      <x:c r="I597" s="9" t="n">
        <x:f>IF(COUNT(G597:H597)=2,G597*H597/100000000,"n.a.")</x:f>
        <x:v>0</x:v>
      </x:c>
      <x:c r="J597" s="1" t="str">
        <x:v>日频齐全；折算事件未独立核实</x:v>
      </x:c>
    </x:row>
    <x:row r="598" ht="25" customHeight="1">
      <x:c r="A598" s="1" t="str">
        <x:v>沪深300</x:v>
      </x:c>
      <x:c r="B598" s="1" t="str">
        <x:v>515390.SH</x:v>
      </x:c>
      <x:c r="C598" s="1" t="str">
        <x:v>华安沪深300ETF</x:v>
      </x:c>
      <x:c r="D598" s="7" t="d">
        <x:v>2026-06-09T00:00:00.000Z</x:v>
      </x:c>
      <x:c r="E598" s="8" t="n">
        <x:f>IF(ISNUMBER('原始字段'!C638),'原始字段'!C638,"n.a.")</x:f>
        <x:v>886683000</x:v>
      </x:c>
      <x:c r="F598" s="8" t="n">
        <x:f>IF(ISNUMBER('原始字段'!C733),'原始字段'!C733,"n.a.")</x:f>
        <x:v>874683000</x:v>
      </x:c>
      <x:c r="G598" s="8" t="n">
        <x:f>IF(COUNT(E598:F598)=2,F598-E598,"n.a.")</x:f>
        <x:v>-12000000</x:v>
      </x:c>
      <x:c r="H598" s="9" t="n">
        <x:f>IF(ISNUMBER('原始字段'!D733),'原始字段'!D733,"n.a.")</x:f>
        <x:v>1.3994</x:v>
      </x:c>
      <x:c r="I598" s="9" t="n">
        <x:f>IF(COUNT(G598:H598)=2,G598*H598/100000000,"n.a.")</x:f>
        <x:v>-0.167928</x:v>
      </x:c>
      <x:c r="J598" s="1" t="str">
        <x:v>日频齐全；折算事件未独立核实</x:v>
      </x:c>
    </x:row>
    <x:row r="599" ht="25" customHeight="1">
      <x:c r="A599" s="1" t="str">
        <x:v>沪深300</x:v>
      </x:c>
      <x:c r="B599" s="1" t="str">
        <x:v>515130.SH</x:v>
      </x:c>
      <x:c r="C599" s="1" t="str">
        <x:v>博时沪深300ETF</x:v>
      </x:c>
      <x:c r="D599" s="7" t="d">
        <x:v>2026-06-09T00:00:00.000Z</x:v>
      </x:c>
      <x:c r="E599" s="8" t="n">
        <x:f>IF(ISNUMBER('原始字段'!C631),'原始字段'!C631,"n.a.")</x:f>
        <x:v>79463200</x:v>
      </x:c>
      <x:c r="F599" s="8" t="n">
        <x:f>IF(ISNUMBER('原始字段'!C726),'原始字段'!C726,"n.a.")</x:f>
        <x:v>79463200</x:v>
      </x:c>
      <x:c r="G599" s="8" t="n">
        <x:f>IF(COUNT(E599:F599)=2,F599-E599,"n.a.")</x:f>
        <x:v>0</x:v>
      </x:c>
      <x:c r="H599" s="9" t="n">
        <x:f>IF(ISNUMBER('原始字段'!D726),'原始字段'!D726,"n.a.")</x:f>
        <x:v>1.5876</x:v>
      </x:c>
      <x:c r="I599" s="9" t="n">
        <x:f>IF(COUNT(G599:H599)=2,G599*H599/100000000,"n.a.")</x:f>
        <x:v>0</x:v>
      </x:c>
      <x:c r="J599" s="1" t="str">
        <x:v>日频齐全；折算事件未独立核实</x:v>
      </x:c>
    </x:row>
    <x:row r="600" ht="25" customHeight="1">
      <x:c r="A600" s="1" t="str">
        <x:v>中证500</x:v>
      </x:c>
      <x:c r="B600" s="1" t="str">
        <x:v>510530.SH</x:v>
      </x:c>
      <x:c r="C600" s="1" t="str">
        <x:v>工银中证500ETF</x:v>
      </x:c>
      <x:c r="D600" s="7" t="d">
        <x:v>2026-06-09T00:00:00.000Z</x:v>
      </x:c>
      <x:c r="E600" s="8" t="n">
        <x:f>IF(ISNUMBER('原始字段'!C622),'原始字段'!C622,"n.a.")</x:f>
        <x:v>45479400</x:v>
      </x:c>
      <x:c r="F600" s="8" t="n">
        <x:f>IF(ISNUMBER('原始字段'!C717),'原始字段'!C717,"n.a.")</x:f>
        <x:v>45479400</x:v>
      </x:c>
      <x:c r="G600" s="8" t="n">
        <x:f>IF(COUNT(E600:F600)=2,F600-E600,"n.a.")</x:f>
        <x:v>0</x:v>
      </x:c>
      <x:c r="H600" s="9" t="n">
        <x:f>IF(ISNUMBER('原始字段'!D717),'原始字段'!D717,"n.a.")</x:f>
        <x:v>9.0173</x:v>
      </x:c>
      <x:c r="I600" s="9" t="n">
        <x:f>IF(COUNT(G600:H600)=2,G600*H600/100000000,"n.a.")</x:f>
        <x:v>0</x:v>
      </x:c>
      <x:c r="J600" s="1" t="str">
        <x:v>日频齐全；折算事件未独立核实</x:v>
      </x:c>
    </x:row>
    <x:row r="601" ht="25" customHeight="1">
      <x:c r="A601" s="1" t="str">
        <x:v>中证500</x:v>
      </x:c>
      <x:c r="B601" s="1" t="str">
        <x:v>510580.SH</x:v>
      </x:c>
      <x:c r="C601" s="1" t="str">
        <x:v>易方达中证500ETF</x:v>
      </x:c>
      <x:c r="D601" s="7" t="d">
        <x:v>2026-06-09T00:00:00.000Z</x:v>
      </x:c>
      <x:c r="E601" s="8" t="n">
        <x:f>IF(ISNUMBER('原始字段'!C626),'原始字段'!C626,"n.a.")</x:f>
        <x:v>964568300</x:v>
      </x:c>
      <x:c r="F601" s="8" t="n">
        <x:f>IF(ISNUMBER('原始字段'!C721),'原始字段'!C721,"n.a.")</x:f>
        <x:v>958968300</x:v>
      </x:c>
      <x:c r="G601" s="8" t="n">
        <x:f>IF(COUNT(E601:F601)=2,F601-E601,"n.a.")</x:f>
        <x:v>-5600000</x:v>
      </x:c>
      <x:c r="H601" s="9" t="n">
        <x:f>IF(ISNUMBER('原始字段'!D721),'原始字段'!D721,"n.a.")</x:f>
        <x:v>4.2475</x:v>
      </x:c>
      <x:c r="I601" s="9" t="n">
        <x:f>IF(COUNT(G601:H601)=2,G601*H601/100000000,"n.a.")</x:f>
        <x:v>-0.23785999999999996</x:v>
      </x:c>
      <x:c r="J601" s="1" t="str">
        <x:v>日频齐全；折算事件未独立核实</x:v>
      </x:c>
    </x:row>
    <x:row r="602" ht="25" customHeight="1">
      <x:c r="A602" s="1" t="str">
        <x:v>中证500</x:v>
      </x:c>
      <x:c r="B602" s="1" t="str">
        <x:v>159922.SZ</x:v>
      </x:c>
      <x:c r="C602" s="1" t="str">
        <x:v>嘉实中证500ETF</x:v>
      </x:c>
      <x:c r="D602" s="7" t="d">
        <x:v>2026-06-09T00:00:00.000Z</x:v>
      </x:c>
      <x:c r="E602" s="8" t="n">
        <x:f>IF(ISNUMBER('原始字段'!C598),'原始字段'!C598,"n.a.")</x:f>
        <x:v>2222676765</x:v>
      </x:c>
      <x:c r="F602" s="8" t="n">
        <x:f>IF(ISNUMBER('原始字段'!C693),'原始字段'!C693,"n.a.")</x:f>
        <x:v>2164676765</x:v>
      </x:c>
      <x:c r="G602" s="8" t="n">
        <x:f>IF(COUNT(E602:F602)=2,F602-E602,"n.a.")</x:f>
        <x:v>-58000000</x:v>
      </x:c>
      <x:c r="H602" s="9" t="n">
        <x:f>IF(ISNUMBER('原始字段'!D693),'原始字段'!D693,"n.a.")</x:f>
        <x:v>3.2895</x:v>
      </x:c>
      <x:c r="I602" s="9" t="n">
        <x:f>IF(COUNT(G602:H602)=2,G602*H602/100000000,"n.a.")</x:f>
        <x:v>-1.90791</x:v>
      </x:c>
      <x:c r="J602" s="1" t="str">
        <x:v>日频齐全；折算事件未独立核实</x:v>
      </x:c>
    </x:row>
    <x:row r="603" ht="25" customHeight="1">
      <x:c r="A603" s="1" t="str">
        <x:v>中证500</x:v>
      </x:c>
      <x:c r="B603" s="1" t="str">
        <x:v>563750.SH</x:v>
      </x:c>
      <x:c r="C603" s="1" t="str">
        <x:v>汇添富中证500ETF</x:v>
      </x:c>
      <x:c r="D603" s="7" t="d">
        <x:v>2026-06-09T00:00:00.000Z</x:v>
      </x:c>
      <x:c r="E603" s="8" t="n">
        <x:f>IF(ISNUMBER('原始字段'!C653),'原始字段'!C653,"n.a.")</x:f>
        <x:v>347237000</x:v>
      </x:c>
      <x:c r="F603" s="8" t="n">
        <x:f>IF(ISNUMBER('原始字段'!C748),'原始字段'!C748,"n.a.")</x:f>
        <x:v>349737000</x:v>
      </x:c>
      <x:c r="G603" s="8" t="n">
        <x:f>IF(COUNT(E603:F603)=2,F603-E603,"n.a.")</x:f>
        <x:v>2500000</x:v>
      </x:c>
      <x:c r="H603" s="9" t="n">
        <x:f>IF(ISNUMBER('原始字段'!D748),'原始字段'!D748,"n.a.")</x:f>
        <x:v>1.1319</x:v>
      </x:c>
      <x:c r="I603" s="9" t="n">
        <x:f>IF(COUNT(G603:H603)=2,G603*H603/100000000,"n.a.")</x:f>
        <x:v>0.028297499999999996</x:v>
      </x:c>
      <x:c r="J603" s="1" t="str">
        <x:v>日频齐全；折算事件未独立核实</x:v>
      </x:c>
    </x:row>
    <x:row r="604" ht="25" customHeight="1">
      <x:c r="A604" s="1" t="str">
        <x:v>中证500</x:v>
      </x:c>
      <x:c r="B604" s="1" t="str">
        <x:v>159935.SZ</x:v>
      </x:c>
      <x:c r="C604" s="1" t="str">
        <x:v>景顺长城中证500ETF</x:v>
      </x:c>
      <x:c r="D604" s="7" t="d">
        <x:v>2026-06-09T00:00:00.000Z</x:v>
      </x:c>
      <x:c r="E604" s="8" t="n">
        <x:f>IF(ISNUMBER('原始字段'!C600),'原始字段'!C600,"n.a.")</x:f>
        <x:v>23572956</x:v>
      </x:c>
      <x:c r="F604" s="8" t="n">
        <x:f>IF(ISNUMBER('原始字段'!C695),'原始字段'!C695,"n.a.")</x:f>
        <x:v>23572956</x:v>
      </x:c>
      <x:c r="G604" s="8" t="n">
        <x:f>IF(COUNT(E604:F604)=2,F604-E604,"n.a.")</x:f>
        <x:v>0</x:v>
      </x:c>
      <x:c r="H604" s="9" t="n">
        <x:f>IF(ISNUMBER('原始字段'!D695),'原始字段'!D695,"n.a.")</x:f>
        <x:v>2.5659</x:v>
      </x:c>
      <x:c r="I604" s="9" t="n">
        <x:f>IF(COUNT(G604:H604)=2,G604*H604/100000000,"n.a.")</x:f>
        <x:v>0</x:v>
      </x:c>
      <x:c r="J604" s="1" t="str">
        <x:v>日频齐全；折算事件未独立核实</x:v>
      </x:c>
    </x:row>
    <x:row r="605" ht="25" customHeight="1">
      <x:c r="A605" s="1" t="str">
        <x:v>中证500</x:v>
      </x:c>
      <x:c r="B605" s="1" t="str">
        <x:v>515530.SH</x:v>
      </x:c>
      <x:c r="C605" s="1" t="str">
        <x:v>泰康中证500ETF</x:v>
      </x:c>
      <x:c r="D605" s="7" t="d">
        <x:v>2026-06-09T00:00:00.000Z</x:v>
      </x:c>
      <x:c r="E605" s="8" t="n">
        <x:f>IF(ISNUMBER('原始字段'!C639),'原始字段'!C639,"n.a.")</x:f>
        <x:v>12242700</x:v>
      </x:c>
      <x:c r="F605" s="8" t="n">
        <x:f>IF(ISNUMBER('原始字段'!C734),'原始字段'!C734,"n.a.")</x:f>
        <x:v>12242700</x:v>
      </x:c>
      <x:c r="G605" s="8" t="n">
        <x:f>IF(COUNT(E605:F605)=2,F605-E605,"n.a.")</x:f>
        <x:v>0</x:v>
      </x:c>
      <x:c r="H605" s="9" t="n">
        <x:f>IF(ISNUMBER('原始字段'!D734),'原始字段'!D734,"n.a.")</x:f>
        <x:v>4.4654</x:v>
      </x:c>
      <x:c r="I605" s="9" t="n">
        <x:f>IF(COUNT(G605:H605)=2,G605*H605/100000000,"n.a.")</x:f>
        <x:v>0</x:v>
      </x:c>
      <x:c r="J605" s="1" t="str">
        <x:v>日频齐全；折算事件未独立核实</x:v>
      </x:c>
    </x:row>
    <x:row r="606" ht="25" customHeight="1">
      <x:c r="A606" s="1" t="str">
        <x:v>中证500</x:v>
      </x:c>
      <x:c r="B606" s="1" t="str">
        <x:v>510590.SH</x:v>
      </x:c>
      <x:c r="C606" s="1" t="str">
        <x:v>平安中证500ETF</x:v>
      </x:c>
      <x:c r="D606" s="7" t="d">
        <x:v>2026-06-09T00:00:00.000Z</x:v>
      </x:c>
      <x:c r="E606" s="8" t="n">
        <x:f>IF(ISNUMBER('原始字段'!C627),'原始字段'!C627,"n.a.")</x:f>
        <x:v>140786100</x:v>
      </x:c>
      <x:c r="F606" s="8" t="n">
        <x:f>IF(ISNUMBER('原始字段'!C722),'原始字段'!C722,"n.a.")</x:f>
        <x:v>140786100</x:v>
      </x:c>
      <x:c r="G606" s="8" t="n">
        <x:f>IF(COUNT(E606:F606)=2,F606-E606,"n.a.")</x:f>
        <x:v>0</x:v>
      </x:c>
      <x:c r="H606" s="9" t="n">
        <x:f>IF(ISNUMBER('原始字段'!D722),'原始字段'!D722,"n.a.")</x:f>
        <x:v>8.7484</x:v>
      </x:c>
      <x:c r="I606" s="9" t="n">
        <x:f>IF(COUNT(G606:H606)=2,G606*H606/100000000,"n.a.")</x:f>
        <x:v>0</x:v>
      </x:c>
      <x:c r="J606" s="1" t="str">
        <x:v>日频齐全；折算事件未独立核实</x:v>
      </x:c>
    </x:row>
    <x:row r="607" ht="25" customHeight="1">
      <x:c r="A607" s="1" t="str">
        <x:v>中证500</x:v>
      </x:c>
      <x:c r="B607" s="1" t="str">
        <x:v>515190.SH</x:v>
      </x:c>
      <x:c r="C607" s="1" t="str">
        <x:v>中银证券中证500ETF</x:v>
      </x:c>
      <x:c r="D607" s="7" t="d">
        <x:v>2026-06-09T00:00:00.000Z</x:v>
      </x:c>
      <x:c r="E607" s="8" t="n">
        <x:f>IF(ISNUMBER('原始字段'!C632),'原始字段'!C632,"n.a.")</x:f>
        <x:v>317466100</x:v>
      </x:c>
      <x:c r="F607" s="8" t="n">
        <x:f>IF(ISNUMBER('原始字段'!C727),'原始字段'!C727,"n.a.")</x:f>
        <x:v>319466100</x:v>
      </x:c>
      <x:c r="G607" s="8" t="n">
        <x:f>IF(COUNT(E607:F607)=2,F607-E607,"n.a.")</x:f>
        <x:v>2000000</x:v>
      </x:c>
      <x:c r="H607" s="9" t="n">
        <x:f>IF(ISNUMBER('原始字段'!D727),'原始字段'!D727,"n.a.")</x:f>
        <x:v>1.7056</x:v>
      </x:c>
      <x:c r="I607" s="9" t="n">
        <x:f>IF(COUNT(G607:H607)=2,G607*H607/100000000,"n.a.")</x:f>
        <x:v>0.034112</x:v>
      </x:c>
      <x:c r="J607" s="1" t="str">
        <x:v>日频齐全；折算事件未独立核实</x:v>
      </x:c>
    </x:row>
    <x:row r="608" ht="25" customHeight="1">
      <x:c r="A608" s="1" t="str">
        <x:v>中证500</x:v>
      </x:c>
      <x:c r="B608" s="1" t="str">
        <x:v>159820.SZ</x:v>
      </x:c>
      <x:c r="C608" s="1" t="str">
        <x:v>天弘中证500ETF</x:v>
      </x:c>
      <x:c r="D608" s="7" t="d">
        <x:v>2026-06-09T00:00:00.000Z</x:v>
      </x:c>
      <x:c r="E608" s="8" t="n">
        <x:f>IF(ISNUMBER('原始字段'!C592),'原始字段'!C592,"n.a.")</x:f>
        <x:v>1311408470</x:v>
      </x:c>
      <x:c r="F608" s="8" t="n">
        <x:f>IF(ISNUMBER('原始字段'!C687),'原始字段'!C687,"n.a.")</x:f>
        <x:v>1311408470</x:v>
      </x:c>
      <x:c r="G608" s="8" t="n">
        <x:f>IF(COUNT(E608:F608)=2,F608-E608,"n.a.")</x:f>
        <x:v>0</x:v>
      </x:c>
      <x:c r="H608" s="9" t="n">
        <x:f>IF(ISNUMBER('原始字段'!D687),'原始字段'!D687,"n.a.")</x:f>
        <x:v>1.4027</x:v>
      </x:c>
      <x:c r="I608" s="9" t="n">
        <x:f>IF(COUNT(G608:H608)=2,G608*H608/100000000,"n.a.")</x:f>
        <x:v>0</x:v>
      </x:c>
      <x:c r="J608" s="1" t="str">
        <x:v>日频齐全；折算事件未独立核实</x:v>
      </x:c>
    </x:row>
    <x:row r="609" ht="25" customHeight="1">
      <x:c r="A609" s="1" t="str">
        <x:v>中证500</x:v>
      </x:c>
      <x:c r="B609" s="1" t="str">
        <x:v>159337.SZ</x:v>
      </x:c>
      <x:c r="C609" s="1" t="str">
        <x:v>东财中证500ETF</x:v>
      </x:c>
      <x:c r="D609" s="7" t="d">
        <x:v>2026-06-09T00:00:00.000Z</x:v>
      </x:c>
      <x:c r="E609" s="8" t="n">
        <x:f>IF(ISNUMBER('原始字段'!C579),'原始字段'!C579,"n.a.")</x:f>
        <x:v>253710611</x:v>
      </x:c>
      <x:c r="F609" s="8" t="n">
        <x:f>IF(ISNUMBER('原始字段'!C674),'原始字段'!C674,"n.a.")</x:f>
        <x:v>253710611</x:v>
      </x:c>
      <x:c r="G609" s="8" t="n">
        <x:f>IF(COUNT(E609:F609)=2,F609-E609,"n.a.")</x:f>
        <x:v>0</x:v>
      </x:c>
      <x:c r="H609" s="9" t="n">
        <x:f>IF(ISNUMBER('原始字段'!D674),'原始字段'!D674,"n.a.")</x:f>
        <x:v>1.8503</x:v>
      </x:c>
      <x:c r="I609" s="9" t="n">
        <x:f>IF(COUNT(G609:H609)=2,G609*H609/100000000,"n.a.")</x:f>
        <x:v>0</x:v>
      </x:c>
      <x:c r="J609" s="1" t="str">
        <x:v>日频齐全；折算事件未独立核实</x:v>
      </x:c>
    </x:row>
    <x:row r="610" ht="25" customHeight="1">
      <x:c r="A610" s="1" t="str">
        <x:v>中证500</x:v>
      </x:c>
      <x:c r="B610" s="1" t="str">
        <x:v>510500.SH</x:v>
      </x:c>
      <x:c r="C610" s="1" t="str">
        <x:v>南方中证500ETF</x:v>
      </x:c>
      <x:c r="D610" s="7" t="d">
        <x:v>2026-06-09T00:00:00.000Z</x:v>
      </x:c>
      <x:c r="E610" s="8" t="n">
        <x:f>IF(ISNUMBER('原始字段'!C620),'原始字段'!C620,"n.a.")</x:f>
        <x:v>4593368600</x:v>
      </x:c>
      <x:c r="F610" s="8" t="n">
        <x:f>IF(ISNUMBER('原始字段'!C715),'原始字段'!C715,"n.a.")</x:f>
        <x:v>4379368600</x:v>
      </x:c>
      <x:c r="G610" s="8" t="n">
        <x:f>IF(COUNT(E610:F610)=2,F610-E610,"n.a.")</x:f>
        <x:v>-214000000</x:v>
      </x:c>
      <x:c r="H610" s="9" t="n">
        <x:f>IF(ISNUMBER('原始字段'!D715),'原始字段'!D715,"n.a.")</x:f>
        <x:v>8.2738</x:v>
      </x:c>
      <x:c r="I610" s="9" t="n">
        <x:f>IF(COUNT(G610:H610)=2,G610*H610/100000000,"n.a.")</x:f>
        <x:v>-17.705932</x:v>
      </x:c>
      <x:c r="J610" s="1" t="str">
        <x:v>日频齐全；折算事件未独立核实</x:v>
      </x:c>
    </x:row>
    <x:row r="611" ht="25" customHeight="1">
      <x:c r="A611" s="1" t="str">
        <x:v>中证500</x:v>
      </x:c>
      <x:c r="B611" s="1" t="str">
        <x:v>159968.SZ</x:v>
      </x:c>
      <x:c r="C611" s="1" t="str">
        <x:v>博时中证500ETF</x:v>
      </x:c>
      <x:c r="D611" s="7" t="d">
        <x:v>2026-06-09T00:00:00.000Z</x:v>
      </x:c>
      <x:c r="E611" s="8" t="n">
        <x:f>IF(ISNUMBER('原始字段'!C607),'原始字段'!C607,"n.a.")</x:f>
        <x:v>60095098</x:v>
      </x:c>
      <x:c r="F611" s="8" t="n">
        <x:f>IF(ISNUMBER('原始字段'!C702),'原始字段'!C702,"n.a.")</x:f>
        <x:v>60095098</x:v>
      </x:c>
      <x:c r="G611" s="8" t="n">
        <x:f>IF(COUNT(E611:F611)=2,F611-E611,"n.a.")</x:f>
        <x:v>0</x:v>
      </x:c>
      <x:c r="H611" s="9" t="n">
        <x:f>IF(ISNUMBER('原始字段'!D702),'原始字段'!D702,"n.a.")</x:f>
        <x:v>10.5575</x:v>
      </x:c>
      <x:c r="I611" s="9" t="n">
        <x:f>IF(COUNT(G611:H611)=2,G611*H611/100000000,"n.a.")</x:f>
        <x:v>0</x:v>
      </x:c>
      <x:c r="J611" s="1" t="str">
        <x:v>日频齐全；折算事件未独立核实</x:v>
      </x:c>
    </x:row>
    <x:row r="612" ht="25" customHeight="1">
      <x:c r="A612" s="1" t="str">
        <x:v>中证500</x:v>
      </x:c>
      <x:c r="B612" s="1" t="str">
        <x:v>561350.SH</x:v>
      </x:c>
      <x:c r="C612" s="1" t="str">
        <x:v>国泰中证500ETF</x:v>
      </x:c>
      <x:c r="D612" s="7" t="d">
        <x:v>2026-06-09T00:00:00.000Z</x:v>
      </x:c>
      <x:c r="E612" s="8" t="n">
        <x:f>IF(ISNUMBER('原始字段'!C646),'原始字段'!C646,"n.a.")</x:f>
        <x:v>67700000</x:v>
      </x:c>
      <x:c r="F612" s="8" t="n">
        <x:f>IF(ISNUMBER('原始字段'!C741),'原始字段'!C741,"n.a.")</x:f>
        <x:v>70700000</x:v>
      </x:c>
      <x:c r="G612" s="8" t="n">
        <x:f>IF(COUNT(E612:F612)=2,F612-E612,"n.a.")</x:f>
        <x:v>3000000</x:v>
      </x:c>
      <x:c r="H612" s="9" t="n">
        <x:f>IF(ISNUMBER('原始字段'!D741),'原始字段'!D741,"n.a.")</x:f>
        <x:v>1.2909</x:v>
      </x:c>
      <x:c r="I612" s="9" t="n">
        <x:f>IF(COUNT(G612:H612)=2,G612*H612/100000000,"n.a.")</x:f>
        <x:v>0.038727</x:v>
      </x:c>
      <x:c r="J612" s="1" t="str">
        <x:v>日频齐全；折算事件未独立核实</x:v>
      </x:c>
    </x:row>
    <x:row r="613" ht="25" customHeight="1">
      <x:c r="A613" s="1" t="str">
        <x:v>中证500</x:v>
      </x:c>
      <x:c r="B613" s="1" t="str">
        <x:v>512500.SH</x:v>
      </x:c>
      <x:c r="C613" s="1" t="str">
        <x:v>华夏中证500ETF</x:v>
      </x:c>
      <x:c r="D613" s="7" t="d">
        <x:v>2026-06-09T00:00:00.000Z</x:v>
      </x:c>
      <x:c r="E613" s="8" t="n">
        <x:f>IF(ISNUMBER('原始字段'!C629),'原始字段'!C629,"n.a.")</x:f>
        <x:v>1624808800</x:v>
      </x:c>
      <x:c r="F613" s="8" t="n">
        <x:f>IF(ISNUMBER('原始字段'!C724),'原始字段'!C724,"n.a.")</x:f>
        <x:v>1587208800</x:v>
      </x:c>
      <x:c r="G613" s="8" t="n">
        <x:f>IF(COUNT(E613:F613)=2,F613-E613,"n.a.")</x:f>
        <x:v>-37600000</x:v>
      </x:c>
      <x:c r="H613" s="9" t="n">
        <x:f>IF(ISNUMBER('原始字段'!D724),'原始字段'!D724,"n.a.")</x:f>
        <x:v>4.584</x:v>
      </x:c>
      <x:c r="I613" s="9" t="n">
        <x:f>IF(COUNT(G613:H613)=2,G613*H613/100000000,"n.a.")</x:f>
        <x:v>-1.723584</x:v>
      </x:c>
      <x:c r="J613" s="1" t="str">
        <x:v>日频齐全；折算事件未独立核实</x:v>
      </x:c>
    </x:row>
    <x:row r="614" ht="25" customHeight="1">
      <x:c r="A614" s="1" t="str">
        <x:v>中证500</x:v>
      </x:c>
      <x:c r="B614" s="1" t="str">
        <x:v>510550.SH</x:v>
      </x:c>
      <x:c r="C614" s="1" t="str">
        <x:v>方正富邦中证500ETF</x:v>
      </x:c>
      <x:c r="D614" s="7" t="d">
        <x:v>2026-06-09T00:00:00.000Z</x:v>
      </x:c>
      <x:c r="E614" s="8" t="n">
        <x:f>IF(ISNUMBER('原始字段'!C623),'原始字段'!C623,"n.a.")</x:f>
        <x:v>21743300</x:v>
      </x:c>
      <x:c r="F614" s="8" t="n">
        <x:f>IF(ISNUMBER('原始字段'!C718),'原始字段'!C718,"n.a.")</x:f>
        <x:v>21743300</x:v>
      </x:c>
      <x:c r="G614" s="8" t="n">
        <x:f>IF(COUNT(E614:F614)=2,F614-E614,"n.a.")</x:f>
        <x:v>0</x:v>
      </x:c>
      <x:c r="H614" s="9" t="n">
        <x:f>IF(ISNUMBER('原始字段'!D718),'原始字段'!D718,"n.a.")</x:f>
        <x:v>2.0871</x:v>
      </x:c>
      <x:c r="I614" s="9" t="n">
        <x:f>IF(COUNT(G614:H614)=2,G614*H614/100000000,"n.a.")</x:f>
        <x:v>0</x:v>
      </x:c>
      <x:c r="J614" s="1" t="str">
        <x:v>日频齐全；折算事件未独立核实</x:v>
      </x:c>
    </x:row>
    <x:row r="615" ht="25" customHeight="1">
      <x:c r="A615" s="1" t="str">
        <x:v>中证500</x:v>
      </x:c>
      <x:c r="B615" s="1" t="str">
        <x:v>510510.SH</x:v>
      </x:c>
      <x:c r="C615" s="1" t="str">
        <x:v>广发中证500ETF</x:v>
      </x:c>
      <x:c r="D615" s="7" t="d">
        <x:v>2026-06-09T00:00:00.000Z</x:v>
      </x:c>
      <x:c r="E615" s="8" t="n">
        <x:f>IF(ISNUMBER('原始字段'!C621),'原始字段'!C621,"n.a.")</x:f>
        <x:v>815038300</x:v>
      </x:c>
      <x:c r="F615" s="8" t="n">
        <x:f>IF(ISNUMBER('原始字段'!C716),'原始字段'!C716,"n.a.")</x:f>
        <x:v>809038300</x:v>
      </x:c>
      <x:c r="G615" s="8" t="n">
        <x:f>IF(COUNT(E615:F615)=2,F615-E615,"n.a.")</x:f>
        <x:v>-6000000</x:v>
      </x:c>
      <x:c r="H615" s="9" t="n">
        <x:f>IF(ISNUMBER('原始字段'!D716),'原始字段'!D716,"n.a.")</x:f>
        <x:v>2.6179</x:v>
      </x:c>
      <x:c r="I615" s="9" t="n">
        <x:f>IF(COUNT(G615:H615)=2,G615*H615/100000000,"n.a.")</x:f>
        <x:v>-0.157074</x:v>
      </x:c>
      <x:c r="J615" s="1" t="str">
        <x:v>日频齐全；折算事件未独立核实</x:v>
      </x:c>
    </x:row>
    <x:row r="616" ht="25" customHeight="1">
      <x:c r="A616" s="1" t="str">
        <x:v>中证500</x:v>
      </x:c>
      <x:c r="B616" s="1" t="str">
        <x:v>515550.SH</x:v>
      </x:c>
      <x:c r="C616" s="1" t="str">
        <x:v>国联中证500ETF</x:v>
      </x:c>
      <x:c r="D616" s="7" t="d">
        <x:v>2026-06-09T00:00:00.000Z</x:v>
      </x:c>
      <x:c r="E616" s="8" t="n">
        <x:f>IF(ISNUMBER('原始字段'!C640),'原始字段'!C640,"n.a.")</x:f>
        <x:v>18345700</x:v>
      </x:c>
      <x:c r="F616" s="8" t="n">
        <x:f>IF(ISNUMBER('原始字段'!C735),'原始字段'!C735,"n.a.")</x:f>
        <x:v>18345700</x:v>
      </x:c>
      <x:c r="G616" s="8" t="n">
        <x:f>IF(COUNT(E616:F616)=2,F616-E616,"n.a.")</x:f>
        <x:v>0</x:v>
      </x:c>
      <x:c r="H616" s="9" t="n">
        <x:f>IF(ISNUMBER('原始字段'!D735),'原始字段'!D735,"n.a.")</x:f>
        <x:v>1.8189</x:v>
      </x:c>
      <x:c r="I616" s="9" t="n">
        <x:f>IF(COUNT(G616:H616)=2,G616*H616/100000000,"n.a.")</x:f>
        <x:v>0</x:v>
      </x:c>
      <x:c r="J616" s="1" t="str">
        <x:v>日频齐全；折算事件未独立核实</x:v>
      </x:c>
    </x:row>
    <x:row r="617" ht="25" customHeight="1">
      <x:c r="A617" s="1" t="str">
        <x:v>中证500</x:v>
      </x:c>
      <x:c r="B617" s="1" t="str">
        <x:v>159500.SZ</x:v>
      </x:c>
      <x:c r="C617" s="1" t="str">
        <x:v>富国中证500ETF</x:v>
      </x:c>
      <x:c r="D617" s="7" t="d">
        <x:v>2026-06-09T00:00:00.000Z</x:v>
      </x:c>
      <x:c r="E617" s="8" t="n">
        <x:f>IF(ISNUMBER('原始字段'!C581),'原始字段'!C581,"n.a.")</x:f>
        <x:v>146138865</x:v>
      </x:c>
      <x:c r="F617" s="8" t="n">
        <x:f>IF(ISNUMBER('原始字段'!C676),'原始字段'!C676,"n.a.")</x:f>
        <x:v>143338865</x:v>
      </x:c>
      <x:c r="G617" s="8" t="n">
        <x:f>IF(COUNT(E617:F617)=2,F617-E617,"n.a.")</x:f>
        <x:v>-2800000</x:v>
      </x:c>
      <x:c r="H617" s="9" t="n">
        <x:f>IF(ISNUMBER('原始字段'!D676),'原始字段'!D676,"n.a.")</x:f>
        <x:v>1.2088</x:v>
      </x:c>
      <x:c r="I617" s="9" t="n">
        <x:f>IF(COUNT(G617:H617)=2,G617*H617/100000000,"n.a.")</x:f>
        <x:v>-0.033846400000000006</x:v>
      </x:c>
      <x:c r="J617" s="1" t="str">
        <x:v>日频齐全；折算事件未独立核实</x:v>
      </x:c>
    </x:row>
    <x:row r="618" ht="25" customHeight="1">
      <x:c r="A618" s="1" t="str">
        <x:v>中证500</x:v>
      </x:c>
      <x:c r="B618" s="1" t="str">
        <x:v>512510.SH</x:v>
      </x:c>
      <x:c r="C618" s="1" t="str">
        <x:v>华泰柏瑞中证500ETF</x:v>
      </x:c>
      <x:c r="D618" s="7" t="d">
        <x:v>2026-06-09T00:00:00.000Z</x:v>
      </x:c>
      <x:c r="E618" s="8" t="n">
        <x:f>IF(ISNUMBER('原始字段'!C630),'原始字段'!C630,"n.a.")</x:f>
        <x:v>415429800</x:v>
      </x:c>
      <x:c r="F618" s="8" t="n">
        <x:f>IF(ISNUMBER('原始字段'!C725),'原始字段'!C725,"n.a.")</x:f>
        <x:v>415429800</x:v>
      </x:c>
      <x:c r="G618" s="8" t="n">
        <x:f>IF(COUNT(E618:F618)=2,F618-E618,"n.a.")</x:f>
        <x:v>0</x:v>
      </x:c>
      <x:c r="H618" s="9" t="n">
        <x:f>IF(ISNUMBER('原始字段'!D725),'原始字段'!D725,"n.a.")</x:f>
        <x:v>2.4143</x:v>
      </x:c>
      <x:c r="I618" s="9" t="n">
        <x:f>IF(COUNT(G618:H618)=2,G618*H618/100000000,"n.a.")</x:f>
        <x:v>0</x:v>
      </x:c>
      <x:c r="J618" s="1" t="str">
        <x:v>日频齐全；折算事件未独立核实</x:v>
      </x:c>
    </x:row>
    <x:row r="619" ht="25" customHeight="1">
      <x:c r="A619" s="1" t="str">
        <x:v>中证500</x:v>
      </x:c>
      <x:c r="B619" s="1" t="str">
        <x:v>510570.SH</x:v>
      </x:c>
      <x:c r="C619" s="1" t="str">
        <x:v>兴业中证500ETF</x:v>
      </x:c>
      <x:c r="D619" s="7" t="d">
        <x:v>2026-06-09T00:00:00.000Z</x:v>
      </x:c>
      <x:c r="E619" s="8" t="n">
        <x:f>IF(ISNUMBER('原始字段'!C625),'原始字段'!C625,"n.a.")</x:f>
        <x:v>45560600</x:v>
      </x:c>
      <x:c r="F619" s="8" t="n">
        <x:f>IF(ISNUMBER('原始字段'!C720),'原始字段'!C720,"n.a.")</x:f>
        <x:v>45560600</x:v>
      </x:c>
      <x:c r="G619" s="8" t="n">
        <x:f>IF(COUNT(E619:F619)=2,F619-E619,"n.a.")</x:f>
        <x:v>0</x:v>
      </x:c>
      <x:c r="H619" s="9" t="n">
        <x:f>IF(ISNUMBER('原始字段'!D720),'原始字段'!D720,"n.a.")</x:f>
        <x:v>1.2837</x:v>
      </x:c>
      <x:c r="I619" s="9" t="n">
        <x:f>IF(COUNT(G619:H619)=2,G619*H619/100000000,"n.a.")</x:f>
        <x:v>0</x:v>
      </x:c>
      <x:c r="J619" s="1" t="str">
        <x:v>日频齐全；折算事件未独立核实</x:v>
      </x:c>
    </x:row>
    <x:row r="620" ht="25" customHeight="1">
      <x:c r="A620" s="1" t="str">
        <x:v>中证500</x:v>
      </x:c>
      <x:c r="B620" s="1" t="str">
        <x:v>510560.SH</x:v>
      </x:c>
      <x:c r="C620" s="1" t="str">
        <x:v>国寿安保中证500ETF</x:v>
      </x:c>
      <x:c r="D620" s="7" t="d">
        <x:v>2026-06-09T00:00:00.000Z</x:v>
      </x:c>
      <x:c r="E620" s="8" t="n">
        <x:f>IF(ISNUMBER('原始字段'!C624),'原始字段'!C624,"n.a.")</x:f>
        <x:v>62318700</x:v>
      </x:c>
      <x:c r="F620" s="8" t="n">
        <x:f>IF(ISNUMBER('原始字段'!C719),'原始字段'!C719,"n.a.")</x:f>
        <x:v>62318700</x:v>
      </x:c>
      <x:c r="G620" s="8" t="n">
        <x:f>IF(COUNT(E620:F620)=2,F620-E620,"n.a.")</x:f>
        <x:v>0</x:v>
      </x:c>
      <x:c r="H620" s="9" t="n">
        <x:f>IF(ISNUMBER('原始字段'!D719),'原始字段'!D719,"n.a.")</x:f>
        <x:v>2.0159</x:v>
      </x:c>
      <x:c r="I620" s="9" t="n">
        <x:f>IF(COUNT(G620:H620)=2,G620*H620/100000000,"n.a.")</x:f>
        <x:v>0</x:v>
      </x:c>
      <x:c r="J620" s="1" t="str">
        <x:v>日频齐全；折算事件未独立核实</x:v>
      </x:c>
    </x:row>
    <x:row r="621" ht="25" customHeight="1">
      <x:c r="A621" s="1" t="str">
        <x:v>中证500</x:v>
      </x:c>
      <x:c r="B621" s="1" t="str">
        <x:v>159982.SZ</x:v>
      </x:c>
      <x:c r="C621" s="1" t="str">
        <x:v>鹏华中证500ETF</x:v>
      </x:c>
      <x:c r="D621" s="7" t="d">
        <x:v>2026-06-09T00:00:00.000Z</x:v>
      </x:c>
      <x:c r="E621" s="8" t="n">
        <x:f>IF(ISNUMBER('原始字段'!C610),'原始字段'!C610,"n.a.")</x:f>
        <x:v>136211253</x:v>
      </x:c>
      <x:c r="F621" s="8" t="n">
        <x:f>IF(ISNUMBER('原始字段'!C705),'原始字段'!C705,"n.a.")</x:f>
        <x:v>136211253</x:v>
      </x:c>
      <x:c r="G621" s="8" t="n">
        <x:f>IF(COUNT(E621:F621)=2,F621-E621,"n.a.")</x:f>
        <x:v>0</x:v>
      </x:c>
      <x:c r="H621" s="9" t="n">
        <x:f>IF(ISNUMBER('原始字段'!D705),'原始字段'!D705,"n.a.")</x:f>
        <x:v>2.1648</x:v>
      </x:c>
      <x:c r="I621" s="9" t="n">
        <x:f>IF(COUNT(G621:H621)=2,G621*H621/100000000,"n.a.")</x:f>
        <x:v>0</x:v>
      </x:c>
      <x:c r="J621" s="1" t="str">
        <x:v>日频齐全；折算事件未独立核实</x:v>
      </x:c>
    </x:row>
    <x:row r="622" ht="25" customHeight="1">
      <x:c r="A622" s="1" t="str">
        <x:v>中证1000</x:v>
      </x:c>
      <x:c r="B622" s="1" t="str">
        <x:v>560010.SH</x:v>
      </x:c>
      <x:c r="C622" s="1" t="str">
        <x:v>广发中证1000ETF</x:v>
      </x:c>
      <x:c r="D622" s="7" t="d">
        <x:v>2026-06-09T00:00:00.000Z</x:v>
      </x:c>
      <x:c r="E622" s="8" t="n">
        <x:f>IF(ISNUMBER('原始字段'!C643),'原始字段'!C643,"n.a.")</x:f>
        <x:v>970621700</x:v>
      </x:c>
      <x:c r="F622" s="8" t="n">
        <x:f>IF(ISNUMBER('原始字段'!C738),'原始字段'!C738,"n.a.")</x:f>
        <x:v>820621700</x:v>
      </x:c>
      <x:c r="G622" s="8" t="n">
        <x:f>IF(COUNT(E622:F622)=2,F622-E622,"n.a.")</x:f>
        <x:v>-150000000</x:v>
      </x:c>
      <x:c r="H622" s="9" t="n">
        <x:f>IF(ISNUMBER('原始字段'!D738),'原始字段'!D738,"n.a.")</x:f>
        <x:v>3.4313</x:v>
      </x:c>
      <x:c r="I622" s="9" t="n">
        <x:f>IF(COUNT(G622:H622)=2,G622*H622/100000000,"n.a.")</x:f>
        <x:v>-5.1469499999999995</x:v>
      </x:c>
      <x:c r="J622" s="1" t="str">
        <x:v>日频齐全；折算事件未独立核实</x:v>
      </x:c>
    </x:row>
    <x:row r="623" ht="25" customHeight="1">
      <x:c r="A623" s="1" t="str">
        <x:v>中证1000</x:v>
      </x:c>
      <x:c r="B623" s="1" t="str">
        <x:v>159845.SZ</x:v>
      </x:c>
      <x:c r="C623" s="1" t="str">
        <x:v>华夏中证1000ETF</x:v>
      </x:c>
      <x:c r="D623" s="7" t="d">
        <x:v>2026-06-09T00:00:00.000Z</x:v>
      </x:c>
      <x:c r="E623" s="8" t="n">
        <x:f>IF(ISNUMBER('原始字段'!C594),'原始字段'!C594,"n.a.")</x:f>
        <x:v>1906425606</x:v>
      </x:c>
      <x:c r="F623" s="8" t="n">
        <x:f>IF(ISNUMBER('原始字段'!C689),'原始字段'!C689,"n.a.")</x:f>
        <x:v>1358425606</x:v>
      </x:c>
      <x:c r="G623" s="8" t="n">
        <x:f>IF(COUNT(E623:F623)=2,F623-E623,"n.a.")</x:f>
        <x:v>-548000000</x:v>
      </x:c>
      <x:c r="H623" s="9" t="n">
        <x:f>IF(ISNUMBER('原始字段'!D689),'原始字段'!D689,"n.a.")</x:f>
        <x:v>3.4426</x:v>
      </x:c>
      <x:c r="I623" s="9" t="n">
        <x:f>IF(COUNT(G623:H623)=2,G623*H623/100000000,"n.a.")</x:f>
        <x:v>-18.865448</x:v>
      </x:c>
      <x:c r="J623" s="1" t="str">
        <x:v>日频齐全；折算事件未独立核实</x:v>
      </x:c>
    </x:row>
    <x:row r="624" ht="25" customHeight="1">
      <x:c r="A624" s="1" t="str">
        <x:v>中证1000</x:v>
      </x:c>
      <x:c r="B624" s="1" t="str">
        <x:v>159633.SZ</x:v>
      </x:c>
      <x:c r="C624" s="1" t="str">
        <x:v>易方达中证1000ETF</x:v>
      </x:c>
      <x:c r="D624" s="7" t="d">
        <x:v>2026-06-09T00:00:00.000Z</x:v>
      </x:c>
      <x:c r="E624" s="8" t="n">
        <x:f>IF(ISNUMBER('原始字段'!C588),'原始字段'!C588,"n.a.")</x:f>
        <x:v>622162658</x:v>
      </x:c>
      <x:c r="F624" s="8" t="n">
        <x:f>IF(ISNUMBER('原始字段'!C683),'原始字段'!C683,"n.a.")</x:f>
        <x:v>528162658</x:v>
      </x:c>
      <x:c r="G624" s="8" t="n">
        <x:f>IF(COUNT(E624:F624)=2,F624-E624,"n.a.")</x:f>
        <x:v>-94000000</x:v>
      </x:c>
      <x:c r="H624" s="9" t="n">
        <x:f>IF(ISNUMBER('原始字段'!D683),'原始字段'!D683,"n.a.")</x:f>
        <x:v>3.5218</x:v>
      </x:c>
      <x:c r="I624" s="9" t="n">
        <x:f>IF(COUNT(G624:H624)=2,G624*H624/100000000,"n.a.")</x:f>
        <x:v>-3.310492</x:v>
      </x:c>
      <x:c r="J624" s="1" t="str">
        <x:v>日频齐全；折算事件未独立核实</x:v>
      </x:c>
    </x:row>
    <x:row r="625" ht="25" customHeight="1">
      <x:c r="A625" s="1" t="str">
        <x:v>中证1000</x:v>
      </x:c>
      <x:c r="B625" s="1" t="str">
        <x:v>159629.SZ</x:v>
      </x:c>
      <x:c r="C625" s="1" t="str">
        <x:v>富国中证1000ETF</x:v>
      </x:c>
      <x:c r="D625" s="7" t="d">
        <x:v>2026-06-09T00:00:00.000Z</x:v>
      </x:c>
      <x:c r="E625" s="8" t="n">
        <x:f>IF(ISNUMBER('原始字段'!C587),'原始字段'!C587,"n.a.")</x:f>
        <x:v>413252663</x:v>
      </x:c>
      <x:c r="F625" s="8" t="n">
        <x:f>IF(ISNUMBER('原始字段'!C682),'原始字段'!C682,"n.a.")</x:f>
        <x:v>355252663</x:v>
      </x:c>
      <x:c r="G625" s="8" t="n">
        <x:f>IF(COUNT(E625:F625)=2,F625-E625,"n.a.")</x:f>
        <x:v>-58000000</x:v>
      </x:c>
      <x:c r="H625" s="9" t="n">
        <x:f>IF(ISNUMBER('原始字段'!D682),'原始字段'!D682,"n.a.")</x:f>
        <x:v>3.4352</x:v>
      </x:c>
      <x:c r="I625" s="9" t="n">
        <x:f>IF(COUNT(G625:H625)=2,G625*H625/100000000,"n.a.")</x:f>
        <x:v>-1.992416</x:v>
      </x:c>
      <x:c r="J625" s="1" t="str">
        <x:v>日频齐全；折算事件未独立核实</x:v>
      </x:c>
    </x:row>
    <x:row r="626" ht="25" customHeight="1">
      <x:c r="A626" s="1" t="str">
        <x:v>中证1000</x:v>
      </x:c>
      <x:c r="B626" s="1" t="str">
        <x:v>512100.SH</x:v>
      </x:c>
      <x:c r="C626" s="1" t="str">
        <x:v>南方中证1000ETF</x:v>
      </x:c>
      <x:c r="D626" s="7" t="d">
        <x:v>2026-06-09T00:00:00.000Z</x:v>
      </x:c>
      <x:c r="E626" s="8" t="n">
        <x:f>IF(ISNUMBER('原始字段'!C628),'原始字段'!C628,"n.a.")</x:f>
        <x:v>4223217600</x:v>
      </x:c>
      <x:c r="F626" s="8" t="n">
        <x:f>IF(ISNUMBER('原始字段'!C723),'原始字段'!C723,"n.a.")</x:f>
        <x:v>3223217600</x:v>
      </x:c>
      <x:c r="G626" s="8" t="n">
        <x:f>IF(COUNT(E626:F626)=2,F626-E626,"n.a.")</x:f>
        <x:v>-1000000000</x:v>
      </x:c>
      <x:c r="H626" s="9" t="n">
        <x:f>IF(ISNUMBER('原始字段'!D723),'原始字段'!D723,"n.a.")</x:f>
        <x:v>3.348</x:v>
      </x:c>
      <x:c r="I626" s="9" t="n">
        <x:f>IF(COUNT(G626:H626)=2,G626*H626/100000000,"n.a.")</x:f>
        <x:v>-33.48</x:v>
      </x:c>
      <x:c r="J626" s="1" t="str">
        <x:v>日频齐全；折算事件未独立核实</x:v>
      </x:c>
    </x:row>
    <x:row r="627" ht="25" customHeight="1">
      <x:c r="A627" s="1" t="str">
        <x:v>中证1000</x:v>
      </x:c>
      <x:c r="B627" s="1" t="str">
        <x:v>516300.SH</x:v>
      </x:c>
      <x:c r="C627" s="1" t="str">
        <x:v>华泰柏瑞中证1000ETF</x:v>
      </x:c>
      <x:c r="D627" s="7" t="d">
        <x:v>2026-06-09T00:00:00.000Z</x:v>
      </x:c>
      <x:c r="E627" s="8" t="n">
        <x:f>IF(ISNUMBER('原始字段'!C642),'原始字段'!C642,"n.a.")</x:f>
        <x:v>25012600</x:v>
      </x:c>
      <x:c r="F627" s="8" t="n">
        <x:f>IF(ISNUMBER('原始字段'!C737),'原始字段'!C737,"n.a.")</x:f>
        <x:v>27012600</x:v>
      </x:c>
      <x:c r="G627" s="8" t="n">
        <x:f>IF(COUNT(E627:F627)=2,F627-E627,"n.a.")</x:f>
        <x:v>2000000</x:v>
      </x:c>
      <x:c r="H627" s="9" t="n">
        <x:f>IF(ISNUMBER('原始字段'!D737),'原始字段'!D737,"n.a.")</x:f>
        <x:v>3.4477</x:v>
      </x:c>
      <x:c r="I627" s="9" t="n">
        <x:f>IF(COUNT(G627:H627)=2,G627*H627/100000000,"n.a.")</x:f>
        <x:v>0.068954</x:v>
      </x:c>
      <x:c r="J627" s="1" t="str">
        <x:v>日频齐全；折算事件未独立核实</x:v>
      </x:c>
    </x:row>
    <x:row r="628" ht="25" customHeight="1">
      <x:c r="A628" s="1" t="str">
        <x:v>中证1000</x:v>
      </x:c>
      <x:c r="B628" s="1" t="str">
        <x:v>560110.SH</x:v>
      </x:c>
      <x:c r="C628" s="1" t="str">
        <x:v>汇添富中证1000ETF</x:v>
      </x:c>
      <x:c r="D628" s="7" t="d">
        <x:v>2026-06-09T00:00:00.000Z</x:v>
      </x:c>
      <x:c r="E628" s="8" t="n">
        <x:f>IF(ISNUMBER('原始字段'!C644),'原始字段'!C644,"n.a.")</x:f>
        <x:v>157903500</x:v>
      </x:c>
      <x:c r="F628" s="8" t="n">
        <x:f>IF(ISNUMBER('原始字段'!C739),'原始字段'!C739,"n.a.")</x:f>
        <x:v>145903500</x:v>
      </x:c>
      <x:c r="G628" s="8" t="n">
        <x:f>IF(COUNT(E628:F628)=2,F628-E628,"n.a.")</x:f>
        <x:v>-12000000</x:v>
      </x:c>
      <x:c r="H628" s="9" t="n">
        <x:f>IF(ISNUMBER('原始字段'!D739),'原始字段'!D739,"n.a.")</x:f>
        <x:v>1.2391</x:v>
      </x:c>
      <x:c r="I628" s="9" t="n">
        <x:f>IF(COUNT(G628:H628)=2,G628*H628/100000000,"n.a.")</x:f>
        <x:v>-0.14869200000000002</x:v>
      </x:c>
      <x:c r="J628" s="1" t="str">
        <x:v>日频齐全；折算事件未独立核实</x:v>
      </x:c>
    </x:row>
    <x:row r="629" ht="25" customHeight="1">
      <x:c r="A629" s="1" t="str">
        <x:v>中证2000</x:v>
      </x:c>
      <x:c r="B629" s="1" t="str">
        <x:v>159535.SZ</x:v>
      </x:c>
      <x:c r="C629" s="1" t="str">
        <x:v>嘉实中证2000ETF</x:v>
      </x:c>
      <x:c r="D629" s="7" t="d">
        <x:v>2026-06-09T00:00:00.000Z</x:v>
      </x:c>
      <x:c r="E629" s="8" t="n">
        <x:f>IF(ISNUMBER('原始字段'!C585),'原始字段'!C585,"n.a.")</x:f>
        <x:v>16981088</x:v>
      </x:c>
      <x:c r="F629" s="8" t="n">
        <x:f>IF(ISNUMBER('原始字段'!C680),'原始字段'!C680,"n.a.")</x:f>
        <x:v>16981088</x:v>
      </x:c>
      <x:c r="G629" s="8" t="n">
        <x:f>IF(COUNT(E629:F629)=2,F629-E629,"n.a.")</x:f>
        <x:v>0</x:v>
      </x:c>
      <x:c r="H629" s="9" t="n">
        <x:f>IF(ISNUMBER('原始字段'!D680),'原始字段'!D680,"n.a.")</x:f>
        <x:v>1.537</x:v>
      </x:c>
      <x:c r="I629" s="9" t="n">
        <x:f>IF(COUNT(G629:H629)=2,G629*H629/100000000,"n.a.")</x:f>
        <x:v>0</x:v>
      </x:c>
      <x:c r="J629" s="1" t="str">
        <x:v>日频齐全；折算事件未独立核实</x:v>
      </x:c>
    </x:row>
    <x:row r="630" ht="25" customHeight="1">
      <x:c r="A630" s="1" t="str">
        <x:v>中证2000</x:v>
      </x:c>
      <x:c r="B630" s="1" t="str">
        <x:v>159536.SZ</x:v>
      </x:c>
      <x:c r="C630" s="1" t="str">
        <x:v>汇添富中证2000ETF</x:v>
      </x:c>
      <x:c r="D630" s="7" t="d">
        <x:v>2026-06-09T00:00:00.000Z</x:v>
      </x:c>
      <x:c r="E630" s="8" t="n">
        <x:f>IF(ISNUMBER('原始字段'!C586),'原始字段'!C586,"n.a.")</x:f>
        <x:v>39261589</x:v>
      </x:c>
      <x:c r="F630" s="8" t="n">
        <x:f>IF(ISNUMBER('原始字段'!C681),'原始字段'!C681,"n.a.")</x:f>
        <x:v>37261589</x:v>
      </x:c>
      <x:c r="G630" s="8" t="n">
        <x:f>IF(COUNT(E630:F630)=2,F630-E630,"n.a.")</x:f>
        <x:v>-2000000</x:v>
      </x:c>
      <x:c r="H630" s="9" t="n">
        <x:f>IF(ISNUMBER('原始字段'!D681),'原始字段'!D681,"n.a.")</x:f>
        <x:v>1.5018</x:v>
      </x:c>
      <x:c r="I630" s="9" t="n">
        <x:f>IF(COUNT(G630:H630)=2,G630*H630/100000000,"n.a.")</x:f>
        <x:v>-0.030036</x:v>
      </x:c>
      <x:c r="J630" s="1" t="str">
        <x:v>日频齐全；折算事件未独立核实</x:v>
      </x:c>
    </x:row>
    <x:row r="631" ht="25" customHeight="1">
      <x:c r="A631" s="1" t="str">
        <x:v>中证2000</x:v>
      </x:c>
      <x:c r="B631" s="1" t="str">
        <x:v>159531.SZ</x:v>
      </x:c>
      <x:c r="C631" s="1" t="str">
        <x:v>南方中证2000ETF</x:v>
      </x:c>
      <x:c r="D631" s="7" t="d">
        <x:v>2026-06-09T00:00:00.000Z</x:v>
      </x:c>
      <x:c r="E631" s="8" t="n">
        <x:f>IF(ISNUMBER('原始字段'!C582),'原始字段'!C582,"n.a.")</x:f>
        <x:v>626608406</x:v>
      </x:c>
      <x:c r="F631" s="8" t="n">
        <x:f>IF(ISNUMBER('原始字段'!C677),'原始字段'!C677,"n.a.")</x:f>
        <x:v>608608406</x:v>
      </x:c>
      <x:c r="G631" s="8" t="n">
        <x:f>IF(COUNT(E631:F631)=2,F631-E631,"n.a.")</x:f>
        <x:v>-18000000</x:v>
      </x:c>
      <x:c r="H631" s="9" t="n">
        <x:f>IF(ISNUMBER('原始字段'!D677),'原始字段'!D677,"n.a.")</x:f>
        <x:v>1.5105</x:v>
      </x:c>
      <x:c r="I631" s="9" t="n">
        <x:f>IF(COUNT(G631:H631)=2,G631*H631/100000000,"n.a.")</x:f>
        <x:v>-0.27189</x:v>
      </x:c>
      <x:c r="J631" s="1" t="str">
        <x:v>日频齐全；折算事件未独立核实</x:v>
      </x:c>
    </x:row>
    <x:row r="632" ht="25" customHeight="1">
      <x:c r="A632" s="1" t="str">
        <x:v>中证2000</x:v>
      </x:c>
      <x:c r="B632" s="1" t="str">
        <x:v>159532.SZ</x:v>
      </x:c>
      <x:c r="C632" s="1" t="str">
        <x:v>易方达中证2000ETF</x:v>
      </x:c>
      <x:c r="D632" s="7" t="d">
        <x:v>2026-06-09T00:00:00.000Z</x:v>
      </x:c>
      <x:c r="E632" s="8" t="n">
        <x:f>IF(ISNUMBER('原始字段'!C583),'原始字段'!C583,"n.a.")</x:f>
        <x:v>119564791</x:v>
      </x:c>
      <x:c r="F632" s="8" t="n">
        <x:f>IF(ISNUMBER('原始字段'!C678),'原始字段'!C678,"n.a.")</x:f>
        <x:v>121564791</x:v>
      </x:c>
      <x:c r="G632" s="8" t="n">
        <x:f>IF(COUNT(E632:F632)=2,F632-E632,"n.a.")</x:f>
        <x:v>2000000</x:v>
      </x:c>
      <x:c r="H632" s="9" t="n">
        <x:f>IF(ISNUMBER('原始字段'!D678),'原始字段'!D678,"n.a.")</x:f>
        <x:v>1.7522</x:v>
      </x:c>
      <x:c r="I632" s="9" t="n">
        <x:f>IF(COUNT(G632:H632)=2,G632*H632/100000000,"n.a.")</x:f>
        <x:v>0.035044</x:v>
      </x:c>
      <x:c r="J632" s="1" t="str">
        <x:v>日频齐全；折算事件未独立核实</x:v>
      </x:c>
    </x:row>
    <x:row r="633" ht="25" customHeight="1">
      <x:c r="A633" s="1" t="str">
        <x:v>中证2000</x:v>
      </x:c>
      <x:c r="B633" s="1" t="str">
        <x:v>159533.SZ</x:v>
      </x:c>
      <x:c r="C633" s="1" t="str">
        <x:v>博时中证2000ETF</x:v>
      </x:c>
      <x:c r="D633" s="7" t="d">
        <x:v>2026-06-09T00:00:00.000Z</x:v>
      </x:c>
      <x:c r="E633" s="8" t="n">
        <x:f>IF(ISNUMBER('原始字段'!C584),'原始字段'!C584,"n.a.")</x:f>
        <x:v>10458785</x:v>
      </x:c>
      <x:c r="F633" s="8" t="n">
        <x:f>IF(ISNUMBER('原始字段'!C679),'原始字段'!C679,"n.a.")</x:f>
        <x:v>10458785</x:v>
      </x:c>
      <x:c r="G633" s="8" t="n">
        <x:f>IF(COUNT(E633:F633)=2,F633-E633,"n.a.")</x:f>
        <x:v>0</x:v>
      </x:c>
      <x:c r="H633" s="9" t="n">
        <x:f>IF(ISNUMBER('原始字段'!D679),'原始字段'!D679,"n.a.")</x:f>
        <x:v>2.0728</x:v>
      </x:c>
      <x:c r="I633" s="9" t="n">
        <x:f>IF(COUNT(G633:H633)=2,G633*H633/100000000,"n.a.")</x:f>
        <x:v>0</x:v>
      </x:c>
      <x:c r="J633" s="1" t="str">
        <x:v>日频齐全；折算事件未独立核实</x:v>
      </x:c>
    </x:row>
    <x:row r="634" ht="25" customHeight="1">
      <x:c r="A634" s="1" t="str">
        <x:v>中证2000</x:v>
      </x:c>
      <x:c r="B634" s="1" t="str">
        <x:v>561370.SH</x:v>
      </x:c>
      <x:c r="C634" s="1" t="str">
        <x:v>国泰中证2000ETF</x:v>
      </x:c>
      <x:c r="D634" s="7" t="d">
        <x:v>2026-06-09T00:00:00.000Z</x:v>
      </x:c>
      <x:c r="E634" s="8" t="n">
        <x:f>IF(ISNUMBER('原始字段'!C647),'原始字段'!C647,"n.a.")</x:f>
        <x:v>22356000</x:v>
      </x:c>
      <x:c r="F634" s="8" t="n">
        <x:f>IF(ISNUMBER('原始字段'!C742),'原始字段'!C742,"n.a.")</x:f>
        <x:v>22356000</x:v>
      </x:c>
      <x:c r="G634" s="8" t="n">
        <x:f>IF(COUNT(E634:F634)=2,F634-E634,"n.a.")</x:f>
        <x:v>0</x:v>
      </x:c>
      <x:c r="H634" s="9" t="n">
        <x:f>IF(ISNUMBER('原始字段'!D742),'原始字段'!D742,"n.a.")</x:f>
        <x:v>1.5086</x:v>
      </x:c>
      <x:c r="I634" s="9" t="n">
        <x:f>IF(COUNT(G634:H634)=2,G634*H634/100000000,"n.a.")</x:f>
        <x:v>0</x:v>
      </x:c>
      <x:c r="J634" s="1" t="str">
        <x:v>日频齐全；折算事件未独立核实</x:v>
      </x:c>
    </x:row>
    <x:row r="635" ht="25" customHeight="1">
      <x:c r="A635" s="1" t="str">
        <x:v>中证2000</x:v>
      </x:c>
      <x:c r="B635" s="1" t="str">
        <x:v>563300.SH</x:v>
      </x:c>
      <x:c r="C635" s="1" t="str">
        <x:v>华泰柏瑞中证2000ETF</x:v>
      </x:c>
      <x:c r="D635" s="7" t="d">
        <x:v>2026-06-09T00:00:00.000Z</x:v>
      </x:c>
      <x:c r="E635" s="8" t="n">
        <x:f>IF(ISNUMBER('原始字段'!C651),'原始字段'!C651,"n.a.")</x:f>
        <x:v>2403674000</x:v>
      </x:c>
      <x:c r="F635" s="8" t="n">
        <x:f>IF(ISNUMBER('原始字段'!C746),'原始字段'!C746,"n.a.")</x:f>
        <x:v>2296174000</x:v>
      </x:c>
      <x:c r="G635" s="8" t="n">
        <x:f>IF(COUNT(E635:F635)=2,F635-E635,"n.a.")</x:f>
        <x:v>-107500000</x:v>
      </x:c>
      <x:c r="H635" s="9" t="n">
        <x:f>IF(ISNUMBER('原始字段'!D746),'原始字段'!D746,"n.a.")</x:f>
        <x:v>1.5466</x:v>
      </x:c>
      <x:c r="I635" s="9" t="n">
        <x:f>IF(COUNT(G635:H635)=2,G635*H635/100000000,"n.a.")</x:f>
        <x:v>-1.662595</x:v>
      </x:c>
      <x:c r="J635" s="1" t="str">
        <x:v>日频齐全；折算事件未独立核实</x:v>
      </x:c>
    </x:row>
    <x:row r="636" ht="25" customHeight="1">
      <x:c r="A636" s="1" t="str">
        <x:v>中证2000</x:v>
      </x:c>
      <x:c r="B636" s="1" t="str">
        <x:v>562660.SH</x:v>
      </x:c>
      <x:c r="C636" s="1" t="str">
        <x:v>华夏中证2000ETF</x:v>
      </x:c>
      <x:c r="D636" s="7" t="d">
        <x:v>2026-06-09T00:00:00.000Z</x:v>
      </x:c>
      <x:c r="E636" s="8" t="n">
        <x:f>IF(ISNUMBER('原始字段'!C649),'原始字段'!C649,"n.a.")</x:f>
        <x:v>272874000</x:v>
      </x:c>
      <x:c r="F636" s="8" t="n">
        <x:f>IF(ISNUMBER('原始字段'!C744),'原始字段'!C744,"n.a.")</x:f>
        <x:v>270874000</x:v>
      </x:c>
      <x:c r="G636" s="8" t="n">
        <x:f>IF(COUNT(E636:F636)=2,F636-E636,"n.a.")</x:f>
        <x:v>-2000000</x:v>
      </x:c>
      <x:c r="H636" s="9" t="n">
        <x:f>IF(ISNUMBER('原始字段'!D744),'原始字段'!D744,"n.a.")</x:f>
        <x:v>1.9259</x:v>
      </x:c>
      <x:c r="I636" s="9" t="n">
        <x:f>IF(COUNT(G636:H636)=2,G636*H636/100000000,"n.a.")</x:f>
        <x:v>-0.038518</x:v>
      </x:c>
      <x:c r="J636" s="1" t="str">
        <x:v>日频齐全；折算事件未独立核实</x:v>
      </x:c>
    </x:row>
    <x:row r="637" ht="25" customHeight="1">
      <x:c r="A637" s="1" t="str">
        <x:v>中证2000</x:v>
      </x:c>
      <x:c r="B637" s="1" t="str">
        <x:v>563200.SH</x:v>
      </x:c>
      <x:c r="C637" s="1" t="str">
        <x:v>富国中证2000ETF</x:v>
      </x:c>
      <x:c r="D637" s="7" t="d">
        <x:v>2026-06-09T00:00:00.000Z</x:v>
      </x:c>
      <x:c r="E637" s="8" t="n">
        <x:f>IF(ISNUMBER('原始字段'!C650),'原始字段'!C650,"n.a.")</x:f>
        <x:v>29458800</x:v>
      </x:c>
      <x:c r="F637" s="8" t="n">
        <x:f>IF(ISNUMBER('原始字段'!C745),'原始字段'!C745,"n.a.")</x:f>
        <x:v>31458800</x:v>
      </x:c>
      <x:c r="G637" s="8" t="n">
        <x:f>IF(COUNT(E637:F637)=2,F637-E637,"n.a.")</x:f>
        <x:v>2000000</x:v>
      </x:c>
      <x:c r="H637" s="9" t="n">
        <x:f>IF(ISNUMBER('原始字段'!D745),'原始字段'!D745,"n.a.")</x:f>
        <x:v>1.6342</x:v>
      </x:c>
      <x:c r="I637" s="9" t="n">
        <x:f>IF(COUNT(G637:H637)=2,G637*H637/100000000,"n.a.")</x:f>
        <x:v>0.032684</x:v>
      </x:c>
      <x:c r="J637" s="1" t="str">
        <x:v>日频齐全；折算事件未独立核实</x:v>
      </x:c>
    </x:row>
    <x:row r="638" ht="25" customHeight="1">
      <x:c r="A638" s="1" t="str">
        <x:v>中证2000</x:v>
      </x:c>
      <x:c r="B638" s="1" t="str">
        <x:v>560220.SH</x:v>
      </x:c>
      <x:c r="C638" s="1" t="str">
        <x:v>广发中证2000ETF</x:v>
      </x:c>
      <x:c r="D638" s="7" t="d">
        <x:v>2026-06-09T00:00:00.000Z</x:v>
      </x:c>
      <x:c r="E638" s="8" t="n">
        <x:f>IF(ISNUMBER('原始字段'!C645),'原始字段'!C645,"n.a.")</x:f>
        <x:v>45717000</x:v>
      </x:c>
      <x:c r="F638" s="8" t="n">
        <x:f>IF(ISNUMBER('原始字段'!C740),'原始字段'!C740,"n.a.")</x:f>
        <x:v>45717000</x:v>
      </x:c>
      <x:c r="G638" s="8" t="n">
        <x:f>IF(COUNT(E638:F638)=2,F638-E638,"n.a.")</x:f>
        <x:v>0</x:v>
      </x:c>
      <x:c r="H638" s="9" t="n">
        <x:f>IF(ISNUMBER('原始字段'!D740),'原始字段'!D740,"n.a.")</x:f>
        <x:v>1.5252</x:v>
      </x:c>
      <x:c r="I638" s="9" t="n">
        <x:f>IF(COUNT(G638:H638)=2,G638*H638/100000000,"n.a.")</x:f>
        <x:v>0</x:v>
      </x:c>
      <x:c r="J638" s="1" t="str">
        <x:v>日频齐全；折算事件未独立核实</x:v>
      </x:c>
    </x:row>
    <x:row r="639" ht="25" customHeight="1">
      <x:c r="A639" s="1" t="str">
        <x:v>创业板指</x:v>
      </x:c>
      <x:c r="B639" s="1" t="str">
        <x:v>159810.SZ</x:v>
      </x:c>
      <x:c r="C639" s="1" t="str">
        <x:v>浦银创业板ETF</x:v>
      </x:c>
      <x:c r="D639" s="7" t="d">
        <x:v>2026-06-09T00:00:00.000Z</x:v>
      </x:c>
      <x:c r="E639" s="8" t="n">
        <x:f>IF(ISNUMBER('原始字段'!C591),'原始字段'!C591,"n.a.")</x:f>
        <x:v>46475458</x:v>
      </x:c>
      <x:c r="F639" s="8" t="n">
        <x:f>IF(ISNUMBER('原始字段'!C686),'原始字段'!C686,"n.a.")</x:f>
        <x:v>46475458</x:v>
      </x:c>
      <x:c r="G639" s="8" t="n">
        <x:f>IF(COUNT(E639:F639)=2,F639-E639,"n.a.")</x:f>
        <x:v>0</x:v>
      </x:c>
      <x:c r="H639" s="9" t="n">
        <x:f>IF(ISNUMBER('原始字段'!D686),'原始字段'!D686,"n.a.")</x:f>
        <x:v>1.5971</x:v>
      </x:c>
      <x:c r="I639" s="9" t="n">
        <x:f>IF(COUNT(G639:H639)=2,G639*H639/100000000,"n.a.")</x:f>
        <x:v>0</x:v>
      </x:c>
      <x:c r="J639" s="1" t="str">
        <x:v>日频齐全；折算事件未独立核实</x:v>
      </x:c>
    </x:row>
    <x:row r="640" ht="25" customHeight="1">
      <x:c r="A640" s="1" t="str">
        <x:v>创业板指</x:v>
      </x:c>
      <x:c r="B640" s="1" t="str">
        <x:v>159808.SZ</x:v>
      </x:c>
      <x:c r="C640" s="1" t="str">
        <x:v>融通创业板ETF</x:v>
      </x:c>
      <x:c r="D640" s="7" t="d">
        <x:v>2026-06-09T00:00:00.000Z</x:v>
      </x:c>
      <x:c r="E640" s="8" t="n">
        <x:f>IF(ISNUMBER('原始字段'!C590),'原始字段'!C590,"n.a.")</x:f>
        <x:v>49484790</x:v>
      </x:c>
      <x:c r="F640" s="8" t="n">
        <x:f>IF(ISNUMBER('原始字段'!C685),'原始字段'!C685,"n.a.")</x:f>
        <x:v>49484790</x:v>
      </x:c>
      <x:c r="G640" s="8" t="n">
        <x:f>IF(COUNT(E640:F640)=2,F640-E640,"n.a.")</x:f>
        <x:v>0</x:v>
      </x:c>
      <x:c r="H640" s="9" t="n">
        <x:f>IF(ISNUMBER('原始字段'!D685),'原始字段'!D685,"n.a.")</x:f>
        <x:v>1.532</x:v>
      </x:c>
      <x:c r="I640" s="9" t="n">
        <x:f>IF(COUNT(G640:H640)=2,G640*H640/100000000,"n.a.")</x:f>
        <x:v>0</x:v>
      </x:c>
      <x:c r="J640" s="1" t="str">
        <x:v>日频齐全；折算事件未独立核实</x:v>
      </x:c>
    </x:row>
    <x:row r="641" ht="25" customHeight="1">
      <x:c r="A641" s="1" t="str">
        <x:v>创业板指</x:v>
      </x:c>
      <x:c r="B641" s="1" t="str">
        <x:v>159964.SZ</x:v>
      </x:c>
      <x:c r="C641" s="1" t="str">
        <x:v>平安创业板ETF</x:v>
      </x:c>
      <x:c r="D641" s="7" t="d">
        <x:v>2026-06-09T00:00:00.000Z</x:v>
      </x:c>
      <x:c r="E641" s="8" t="n">
        <x:f>IF(ISNUMBER('原始字段'!C606),'原始字段'!C606,"n.a.")</x:f>
        <x:v>187481881</x:v>
      </x:c>
      <x:c r="F641" s="8" t="n">
        <x:f>IF(ISNUMBER('原始字段'!C701),'原始字段'!C701,"n.a.")</x:f>
        <x:v>187481881</x:v>
      </x:c>
      <x:c r="G641" s="8" t="n">
        <x:f>IF(COUNT(E641:F641)=2,F641-E641,"n.a.")</x:f>
        <x:v>0</x:v>
      </x:c>
      <x:c r="H641" s="9" t="n">
        <x:f>IF(ISNUMBER('原始字段'!D701),'原始字段'!D701,"n.a.")</x:f>
        <x:v>2.5893</x:v>
      </x:c>
      <x:c r="I641" s="9" t="n">
        <x:f>IF(COUNT(G641:H641)=2,G641*H641/100000000,"n.a.")</x:f>
        <x:v>0</x:v>
      </x:c>
      <x:c r="J641" s="1" t="str">
        <x:v>日频齐全；折算事件未独立核实</x:v>
      </x:c>
    </x:row>
    <x:row r="642" ht="25" customHeight="1">
      <x:c r="A642" s="1" t="str">
        <x:v>创业板指</x:v>
      </x:c>
      <x:c r="B642" s="1" t="str">
        <x:v>159915.SZ</x:v>
      </x:c>
      <x:c r="C642" s="1" t="str">
        <x:v>易方达创业板ETF</x:v>
      </x:c>
      <x:c r="D642" s="7" t="d">
        <x:v>2026-06-09T00:00:00.000Z</x:v>
      </x:c>
      <x:c r="E642" s="8" t="n">
        <x:f>IF(ISNUMBER('原始字段'!C596),'原始字段'!C596,"n.a.")</x:f>
        <x:v>10826454936</x:v>
      </x:c>
      <x:c r="F642" s="8" t="n">
        <x:f>IF(ISNUMBER('原始字段'!C691),'原始字段'!C691,"n.a.")</x:f>
        <x:v>10410454936</x:v>
      </x:c>
      <x:c r="G642" s="8" t="n">
        <x:f>IF(COUNT(E642:F642)=2,F642-E642,"n.a.")</x:f>
        <x:v>-416000000</x:v>
      </x:c>
      <x:c r="H642" s="9" t="n">
        <x:f>IF(ISNUMBER('原始字段'!D691),'原始字段'!D691,"n.a.")</x:f>
        <x:v>3.9773</x:v>
      </x:c>
      <x:c r="I642" s="9" t="n">
        <x:f>IF(COUNT(G642:H642)=2,G642*H642/100000000,"n.a.")</x:f>
        <x:v>-16.545568</x:v>
      </x:c>
      <x:c r="J642" s="1" t="str">
        <x:v>日频齐全；折算事件未独立核实</x:v>
      </x:c>
    </x:row>
    <x:row r="643" ht="25" customHeight="1">
      <x:c r="A643" s="1" t="str">
        <x:v>创业板指</x:v>
      </x:c>
      <x:c r="B643" s="1" t="str">
        <x:v>159971.SZ</x:v>
      </x:c>
      <x:c r="C643" s="1" t="str">
        <x:v>富国创业板ETF</x:v>
      </x:c>
      <x:c r="D643" s="7" t="d">
        <x:v>2026-06-09T00:00:00.000Z</x:v>
      </x:c>
      <x:c r="E643" s="8" t="n">
        <x:f>IF(ISNUMBER('原始字段'!C608),'原始字段'!C608,"n.a.")</x:f>
        <x:v>1310020288</x:v>
      </x:c>
      <x:c r="F643" s="8" t="n">
        <x:f>IF(ISNUMBER('原始字段'!C703),'原始字段'!C703,"n.a.")</x:f>
        <x:v>1274020288</x:v>
      </x:c>
      <x:c r="G643" s="8" t="n">
        <x:f>IF(COUNT(E643:F643)=2,F643-E643,"n.a.")</x:f>
        <x:v>-36000000</x:v>
      </x:c>
      <x:c r="H643" s="9" t="n">
        <x:f>IF(ISNUMBER('原始字段'!D703),'原始字段'!D703,"n.a.")</x:f>
        <x:v>1.3822</x:v>
      </x:c>
      <x:c r="I643" s="9" t="n">
        <x:f>IF(COUNT(G643:H643)=2,G643*H643/100000000,"n.a.")</x:f>
        <x:v>-0.497592</x:v>
      </x:c>
      <x:c r="J643" s="1" t="str">
        <x:v>日频齐全；折算事件未独立核实</x:v>
      </x:c>
    </x:row>
    <x:row r="644" ht="25" customHeight="1">
      <x:c r="A644" s="1" t="str">
        <x:v>创业板指</x:v>
      </x:c>
      <x:c r="B644" s="1" t="str">
        <x:v>159957.SZ</x:v>
      </x:c>
      <x:c r="C644" s="1" t="str">
        <x:v>华夏创业板ETF</x:v>
      </x:c>
      <x:c r="D644" s="7" t="d">
        <x:v>2026-06-09T00:00:00.000Z</x:v>
      </x:c>
      <x:c r="E644" s="8" t="n">
        <x:f>IF(ISNUMBER('原始字段'!C604),'原始字段'!C604,"n.a.")</x:f>
        <x:v>776784560</x:v>
      </x:c>
      <x:c r="F644" s="8" t="n">
        <x:f>IF(ISNUMBER('原始字段'!C699),'原始字段'!C699,"n.a.")</x:f>
        <x:v>772784560</x:v>
      </x:c>
      <x:c r="G644" s="8" t="n">
        <x:f>IF(COUNT(E644:F644)=2,F644-E644,"n.a.")</x:f>
        <x:v>-4000000</x:v>
      </x:c>
      <x:c r="H644" s="9" t="n">
        <x:f>IF(ISNUMBER('原始字段'!D699),'原始字段'!D699,"n.a.")</x:f>
        <x:v>2.6081</x:v>
      </x:c>
      <x:c r="I644" s="9" t="n">
        <x:f>IF(COUNT(G644:H644)=2,G644*H644/100000000,"n.a.")</x:f>
        <x:v>-0.104324</x:v>
      </x:c>
      <x:c r="J644" s="1" t="str">
        <x:v>日频齐全；折算事件未独立核实</x:v>
      </x:c>
    </x:row>
    <x:row r="645" ht="25" customHeight="1">
      <x:c r="A645" s="1" t="str">
        <x:v>创业板指</x:v>
      </x:c>
      <x:c r="B645" s="1" t="str">
        <x:v>159958.SZ</x:v>
      </x:c>
      <x:c r="C645" s="1" t="str">
        <x:v>工银创业板ETF</x:v>
      </x:c>
      <x:c r="D645" s="7" t="d">
        <x:v>2026-06-09T00:00:00.000Z</x:v>
      </x:c>
      <x:c r="E645" s="8" t="n">
        <x:f>IF(ISNUMBER('原始字段'!C605),'原始字段'!C605,"n.a.")</x:f>
        <x:v>217511448</x:v>
      </x:c>
      <x:c r="F645" s="8" t="n">
        <x:f>IF(ISNUMBER('原始字段'!C700),'原始字段'!C700,"n.a.")</x:f>
        <x:v>216811448</x:v>
      </x:c>
      <x:c r="G645" s="8" t="n">
        <x:f>IF(COUNT(E645:F645)=2,F645-E645,"n.a.")</x:f>
        <x:v>-700000</x:v>
      </x:c>
      <x:c r="H645" s="9" t="n">
        <x:f>IF(ISNUMBER('原始字段'!D700),'原始字段'!D700,"n.a.")</x:f>
        <x:v>2.4066</x:v>
      </x:c>
      <x:c r="I645" s="9" t="n">
        <x:f>IF(COUNT(G645:H645)=2,G645*H645/100000000,"n.a.")</x:f>
        <x:v>-0.0168462</x:v>
      </x:c>
      <x:c r="J645" s="1" t="str">
        <x:v>日频齐全；折算事件未独立核实</x:v>
      </x:c>
    </x:row>
    <x:row r="646" ht="25" customHeight="1">
      <x:c r="A646" s="1" t="str">
        <x:v>创业板指</x:v>
      </x:c>
      <x:c r="B646" s="1" t="str">
        <x:v>159977.SZ</x:v>
      </x:c>
      <x:c r="C646" s="1" t="str">
        <x:v>天弘创业板ETF</x:v>
      </x:c>
      <x:c r="D646" s="7" t="d">
        <x:v>2026-06-09T00:00:00.000Z</x:v>
      </x:c>
      <x:c r="E646" s="8" t="n">
        <x:f>IF(ISNUMBER('原始字段'!C609),'原始字段'!C609,"n.a.")</x:f>
        <x:v>2923872820</x:v>
      </x:c>
      <x:c r="F646" s="8" t="n">
        <x:f>IF(ISNUMBER('原始字段'!C704),'原始字段'!C704,"n.a.")</x:f>
        <x:v>2925872820</x:v>
      </x:c>
      <x:c r="G646" s="8" t="n">
        <x:f>IF(COUNT(E646:F646)=2,F646-E646,"n.a.")</x:f>
        <x:v>2000000</x:v>
      </x:c>
      <x:c r="H646" s="9" t="n">
        <x:f>IF(ISNUMBER('原始字段'!D704),'原始字段'!D704,"n.a.")</x:f>
        <x:v>2.0684</x:v>
      </x:c>
      <x:c r="I646" s="9" t="n">
        <x:f>IF(COUNT(G646:H646)=2,G646*H646/100000000,"n.a.")</x:f>
        <x:v>0.041368</x:v>
      </x:c>
      <x:c r="J646" s="1" t="str">
        <x:v>日频齐全；折算事件未独立核实</x:v>
      </x:c>
    </x:row>
    <x:row r="647" ht="25" customHeight="1">
      <x:c r="A647" s="1" t="str">
        <x:v>创业板指</x:v>
      </x:c>
      <x:c r="B647" s="1" t="str">
        <x:v>159821.SZ</x:v>
      </x:c>
      <x:c r="C647" s="1" t="str">
        <x:v>中银证券创业板ETF</x:v>
      </x:c>
      <x:c r="D647" s="7" t="d">
        <x:v>2026-06-09T00:00:00.000Z</x:v>
      </x:c>
      <x:c r="E647" s="8" t="n">
        <x:f>IF(ISNUMBER('原始字段'!C593),'原始字段'!C593,"n.a.")</x:f>
        <x:v>52920000</x:v>
      </x:c>
      <x:c r="F647" s="8" t="n">
        <x:f>IF(ISNUMBER('原始字段'!C688),'原始字段'!C688,"n.a.")</x:f>
        <x:v>54220000</x:v>
      </x:c>
      <x:c r="G647" s="8" t="n">
        <x:f>IF(COUNT(E647:F647)=2,F647-E647,"n.a.")</x:f>
        <x:v>1300000</x:v>
      </x:c>
      <x:c r="H647" s="9" t="n">
        <x:f>IF(ISNUMBER('原始字段'!D688),'原始字段'!D688,"n.a.")</x:f>
        <x:v>1.4929</x:v>
      </x:c>
      <x:c r="I647" s="9" t="n">
        <x:f>IF(COUNT(G647:H647)=2,G647*H647/100000000,"n.a.")</x:f>
        <x:v>0.019407699999999996</x:v>
      </x:c>
      <x:c r="J647" s="1" t="str">
        <x:v>日频齐全；折算事件未独立核实</x:v>
      </x:c>
    </x:row>
    <x:row r="648" ht="25" customHeight="1">
      <x:c r="A648" s="1" t="str">
        <x:v>创业板指</x:v>
      </x:c>
      <x:c r="B648" s="1" t="str">
        <x:v>159956.SZ</x:v>
      </x:c>
      <x:c r="C648" s="1" t="str">
        <x:v>建信创业板ETF</x:v>
      </x:c>
      <x:c r="D648" s="7" t="d">
        <x:v>2026-06-09T00:00:00.000Z</x:v>
      </x:c>
      <x:c r="E648" s="8" t="n">
        <x:f>IF(ISNUMBER('原始字段'!C603),'原始字段'!C603,"n.a.")</x:f>
        <x:v>44978674</x:v>
      </x:c>
      <x:c r="F648" s="8" t="n">
        <x:f>IF(ISNUMBER('原始字段'!C698),'原始字段'!C698,"n.a.")</x:f>
        <x:v>44978674</x:v>
      </x:c>
      <x:c r="G648" s="8" t="n">
        <x:f>IF(COUNT(E648:F648)=2,F648-E648,"n.a.")</x:f>
        <x:v>0</x:v>
      </x:c>
      <x:c r="H648" s="9" t="n">
        <x:f>IF(ISNUMBER('原始字段'!D698),'原始字段'!D698,"n.a.")</x:f>
        <x:v>2.5189</x:v>
      </x:c>
      <x:c r="I648" s="9" t="n">
        <x:f>IF(COUNT(G648:H648)=2,G648*H648/100000000,"n.a.")</x:f>
        <x:v>0</x:v>
      </x:c>
      <x:c r="J648" s="1" t="str">
        <x:v>日频齐全；折算事件未独立核实</x:v>
      </x:c>
    </x:row>
    <x:row r="649" ht="25" customHeight="1">
      <x:c r="A649" s="1" t="str">
        <x:v>创业板指</x:v>
      </x:c>
      <x:c r="B649" s="1" t="str">
        <x:v>159908.SZ</x:v>
      </x:c>
      <x:c r="C649" s="1" t="str">
        <x:v>博时创业板ETF</x:v>
      </x:c>
      <x:c r="D649" s="7" t="d">
        <x:v>2026-06-09T00:00:00.000Z</x:v>
      </x:c>
      <x:c r="E649" s="8" t="n">
        <x:f>IF(ISNUMBER('原始字段'!C595),'原始字段'!C595,"n.a.")</x:f>
        <x:v>334229029</x:v>
      </x:c>
      <x:c r="F649" s="8" t="n">
        <x:f>IF(ISNUMBER('原始字段'!C690),'原始字段'!C690,"n.a.")</x:f>
        <x:v>332229029</x:v>
      </x:c>
      <x:c r="G649" s="8" t="n">
        <x:f>IF(COUNT(E649:F649)=2,F649-E649,"n.a.")</x:f>
        <x:v>-2000000</x:v>
      </x:c>
      <x:c r="H649" s="9" t="n">
        <x:f>IF(ISNUMBER('原始字段'!D690),'原始字段'!D690,"n.a.")</x:f>
        <x:v>3.6953</x:v>
      </x:c>
      <x:c r="I649" s="9" t="n">
        <x:f>IF(COUNT(G649:H649)=2,G649*H649/100000000,"n.a.")</x:f>
        <x:v>-0.073906</x:v>
      </x:c>
      <x:c r="J649" s="1" t="str">
        <x:v>日频齐全；折算事件未独立核实</x:v>
      </x:c>
    </x:row>
    <x:row r="650" ht="25" customHeight="1">
      <x:c r="A650" s="1" t="str">
        <x:v>创业板指</x:v>
      </x:c>
      <x:c r="B650" s="1" t="str">
        <x:v>159952.SZ</x:v>
      </x:c>
      <x:c r="C650" s="1" t="str">
        <x:v>广发创业板ETF</x:v>
      </x:c>
      <x:c r="D650" s="7" t="d">
        <x:v>2026-06-09T00:00:00.000Z</x:v>
      </x:c>
      <x:c r="E650" s="8" t="n">
        <x:f>IF(ISNUMBER('原始字段'!C602),'原始字段'!C602,"n.a.")</x:f>
        <x:v>3491284929</x:v>
      </x:c>
      <x:c r="F650" s="8" t="n">
        <x:f>IF(ISNUMBER('原始字段'!C697),'原始字段'!C697,"n.a.")</x:f>
        <x:v>3428384929</x:v>
      </x:c>
      <x:c r="G650" s="8" t="n">
        <x:f>IF(COUNT(E650:F650)=2,F650-E650,"n.a.")</x:f>
        <x:v>-62900000</x:v>
      </x:c>
      <x:c r="H650" s="9" t="n">
        <x:f>IF(ISNUMBER('原始字段'!D697),'原始字段'!D697,"n.a.")</x:f>
        <x:v>2.4143</x:v>
      </x:c>
      <x:c r="I650" s="9" t="n">
        <x:f>IF(COUNT(G650:H650)=2,G650*H650/100000000,"n.a.")</x:f>
        <x:v>-1.5185947</x:v>
      </x:c>
      <x:c r="J650" s="1" t="str">
        <x:v>日频齐全；折算事件未独立核实</x:v>
      </x:c>
    </x:row>
    <x:row r="651" ht="25" customHeight="1">
      <x:c r="A651" s="1" t="str">
        <x:v>创业板指</x:v>
      </x:c>
      <x:c r="B651" s="1" t="str">
        <x:v>159247.SZ</x:v>
      </x:c>
      <x:c r="C651" s="1" t="str">
        <x:v>汇添富创业板ETF</x:v>
      </x:c>
      <x:c r="D651" s="7" t="d">
        <x:v>2026-06-09T00:00:00.000Z</x:v>
      </x:c>
      <x:c r="E651" s="8" t="n">
        <x:f>IF(ISNUMBER('原始字段'!C576),'原始字段'!C576,"n.a.")</x:f>
        <x:v>191984966</x:v>
      </x:c>
      <x:c r="F651" s="8" t="n">
        <x:f>IF(ISNUMBER('原始字段'!C671),'原始字段'!C671,"n.a.")</x:f>
        <x:v>183984966</x:v>
      </x:c>
      <x:c r="G651" s="8" t="n">
        <x:f>IF(COUNT(E651:F651)=2,F651-E651,"n.a.")</x:f>
        <x:v>-8000000</x:v>
      </x:c>
      <x:c r="H651" s="9" t="n">
        <x:f>IF(ISNUMBER('原始字段'!D671),'原始字段'!D671,"n.a.")</x:f>
        <x:v>1.1906</x:v>
      </x:c>
      <x:c r="I651" s="9" t="n">
        <x:f>IF(COUNT(G651:H651)=2,G651*H651/100000000,"n.a.")</x:f>
        <x:v>-0.095248</x:v>
      </x:c>
      <x:c r="J651" s="1" t="str">
        <x:v>日频齐全；折算事件未独立核实</x:v>
      </x:c>
    </x:row>
    <x:row r="652" ht="25" customHeight="1">
      <x:c r="A652" s="1" t="str">
        <x:v>创业板指</x:v>
      </x:c>
      <x:c r="B652" s="1" t="str">
        <x:v>159948.SZ</x:v>
      </x:c>
      <x:c r="C652" s="1" t="str">
        <x:v>南方创业板ETF</x:v>
      </x:c>
      <x:c r="D652" s="7" t="d">
        <x:v>2026-06-09T00:00:00.000Z</x:v>
      </x:c>
      <x:c r="E652" s="8" t="n">
        <x:f>IF(ISNUMBER('原始字段'!C601),'原始字段'!C601,"n.a.")</x:f>
        <x:v>1014697720</x:v>
      </x:c>
      <x:c r="F652" s="8" t="n">
        <x:f>IF(ISNUMBER('原始字段'!C696),'原始字段'!C696,"n.a.")</x:f>
        <x:v>1010697720</x:v>
      </x:c>
      <x:c r="G652" s="8" t="n">
        <x:f>IF(COUNT(E652:F652)=2,F652-E652,"n.a.")</x:f>
        <x:v>-4000000</x:v>
      </x:c>
      <x:c r="H652" s="9" t="n">
        <x:f>IF(ISNUMBER('原始字段'!D696),'原始字段'!D696,"n.a.")</x:f>
        <x:v>4.392</x:v>
      </x:c>
      <x:c r="I652" s="9" t="n">
        <x:f>IF(COUNT(G652:H652)=2,G652*H652/100000000,"n.a.")</x:f>
        <x:v>-0.17568</x:v>
      </x:c>
      <x:c r="J652" s="1" t="str">
        <x:v>日频齐全；折算事件未独立核实</x:v>
      </x:c>
    </x:row>
    <x:row r="653" ht="25" customHeight="1">
      <x:c r="A653" s="1" t="str">
        <x:v>创业板指</x:v>
      </x:c>
      <x:c r="B653" s="1" t="str">
        <x:v>159205.SZ</x:v>
      </x:c>
      <x:c r="C653" s="1" t="str">
        <x:v>东财创业板ETF</x:v>
      </x:c>
      <x:c r="D653" s="7" t="d">
        <x:v>2026-06-09T00:00:00.000Z</x:v>
      </x:c>
      <x:c r="E653" s="8" t="n">
        <x:f>IF(ISNUMBER('原始字段'!C575),'原始字段'!C575,"n.a.")</x:f>
        <x:v>325056064</x:v>
      </x:c>
      <x:c r="F653" s="8" t="n">
        <x:f>IF(ISNUMBER('原始字段'!C670),'原始字段'!C670,"n.a.")</x:f>
        <x:v>303056064</x:v>
      </x:c>
      <x:c r="G653" s="8" t="n">
        <x:f>IF(COUNT(E653:F653)=2,F653-E653,"n.a.")</x:f>
        <x:v>-22000000</x:v>
      </x:c>
      <x:c r="H653" s="9" t="n">
        <x:f>IF(ISNUMBER('原始字段'!D670),'原始字段'!D670,"n.a.")</x:f>
        <x:v>1.9424</x:v>
      </x:c>
      <x:c r="I653" s="9" t="n">
        <x:f>IF(COUNT(G653:H653)=2,G653*H653/100000000,"n.a.")</x:f>
        <x:v>-0.427328</x:v>
      </x:c>
      <x:c r="J653" s="1" t="str">
        <x:v>日频齐全；折算事件未独立核实</x:v>
      </x:c>
    </x:row>
    <x:row r="654" ht="25" customHeight="1">
      <x:c r="A654" s="1" t="str">
        <x:v>科创50</x:v>
      </x:c>
      <x:c r="B654" s="1" t="str">
        <x:v>588940.SH</x:v>
      </x:c>
      <x:c r="C654" s="1" t="str">
        <x:v>富国上证科创板50成份ETF</x:v>
      </x:c>
      <x:c r="D654" s="7" t="d">
        <x:v>2026-06-09T00:00:00.000Z</x:v>
      </x:c>
      <x:c r="E654" s="8" t="n">
        <x:f>IF(ISNUMBER('原始字段'!C666),'原始字段'!C666,"n.a.")</x:f>
        <x:v>400420000</x:v>
      </x:c>
      <x:c r="F654" s="8" t="n">
        <x:f>IF(ISNUMBER('原始字段'!C761),'原始字段'!C761,"n.a.")</x:f>
        <x:v>391420000</x:v>
      </x:c>
      <x:c r="G654" s="8" t="n">
        <x:f>IF(COUNT(E654:F654)=2,F654-E654,"n.a.")</x:f>
        <x:v>-9000000</x:v>
      </x:c>
      <x:c r="H654" s="9" t="n">
        <x:f>IF(ISNUMBER('原始字段'!D761),'原始字段'!D761,"n.a.")</x:f>
        <x:v>1.7194</x:v>
      </x:c>
      <x:c r="I654" s="9" t="n">
        <x:f>IF(COUNT(G654:H654)=2,G654*H654/100000000,"n.a.")</x:f>
        <x:v>-0.154746</x:v>
      </x:c>
      <x:c r="J654" s="1" t="str">
        <x:v>日频齐全；折算事件未独立核实</x:v>
      </x:c>
    </x:row>
    <x:row r="655" ht="25" customHeight="1">
      <x:c r="A655" s="1" t="str">
        <x:v>科创50</x:v>
      </x:c>
      <x:c r="B655" s="1" t="str">
        <x:v>589150.SH</x:v>
      </x:c>
      <x:c r="C655" s="1" t="str">
        <x:v>平安上证科创板50成份ETF</x:v>
      </x:c>
      <x:c r="D655" s="7" t="d">
        <x:v>2026-06-09T00:00:00.000Z</x:v>
      </x:c>
      <x:c r="E655" s="8" t="n">
        <x:f>IF(ISNUMBER('原始字段'!C668),'原始字段'!C668,"n.a.")</x:f>
        <x:v>71437200</x:v>
      </x:c>
      <x:c r="F655" s="8" t="n">
        <x:f>IF(ISNUMBER('原始字段'!C763),'原始字段'!C763,"n.a.")</x:f>
        <x:v>73437200</x:v>
      </x:c>
      <x:c r="G655" s="8" t="n">
        <x:f>IF(COUNT(E655:F655)=2,F655-E655,"n.a.")</x:f>
        <x:v>2000000</x:v>
      </x:c>
      <x:c r="H655" s="9" t="n">
        <x:f>IF(ISNUMBER('原始字段'!D763),'原始字段'!D763,"n.a.")</x:f>
        <x:v>1.2086</x:v>
      </x:c>
      <x:c r="I655" s="9" t="n">
        <x:f>IF(COUNT(G655:H655)=2,G655*H655/100000000,"n.a.")</x:f>
        <x:v>0.024172</x:v>
      </x:c>
      <x:c r="J655" s="1" t="str">
        <x:v>日频齐全；折算事件未独立核实</x:v>
      </x:c>
    </x:row>
    <x:row r="656" ht="25" customHeight="1">
      <x:c r="A656" s="1" t="str">
        <x:v>科创50</x:v>
      </x:c>
      <x:c r="B656" s="1" t="str">
        <x:v>588150.SH</x:v>
      </x:c>
      <x:c r="C656" s="1" t="str">
        <x:v>南方上证科创板50成份ETF</x:v>
      </x:c>
      <x:c r="D656" s="7" t="d">
        <x:v>2026-06-09T00:00:00.000Z</x:v>
      </x:c>
      <x:c r="E656" s="8" t="n">
        <x:f>IF(ISNUMBER('原始字段'!C660),'原始字段'!C660,"n.a.")</x:f>
        <x:v>289432600</x:v>
      </x:c>
      <x:c r="F656" s="8" t="n">
        <x:f>IF(ISNUMBER('原始字段'!C755),'原始字段'!C755,"n.a.")</x:f>
        <x:v>282432600</x:v>
      </x:c>
      <x:c r="G656" s="8" t="n">
        <x:f>IF(COUNT(E656:F656)=2,F656-E656,"n.a.")</x:f>
        <x:v>-7000000</x:v>
      </x:c>
      <x:c r="H656" s="9" t="n">
        <x:f>IF(ISNUMBER('原始字段'!D755),'原始字段'!D755,"n.a.")</x:f>
        <x:v>1.1748</x:v>
      </x:c>
      <x:c r="I656" s="9" t="n">
        <x:f>IF(COUNT(G656:H656)=2,G656*H656/100000000,"n.a.")</x:f>
        <x:v>-0.082236</x:v>
      </x:c>
      <x:c r="J656" s="1" t="str">
        <x:v>日频齐全；折算事件未独立核实</x:v>
      </x:c>
    </x:row>
    <x:row r="657" ht="25" customHeight="1">
      <x:c r="A657" s="1" t="str">
        <x:v>科创50</x:v>
      </x:c>
      <x:c r="B657" s="1" t="str">
        <x:v>588000.SH</x:v>
      </x:c>
      <x:c r="C657" s="1" t="str">
        <x:v>华夏上证科创板50ETF</x:v>
      </x:c>
      <x:c r="D657" s="7" t="d">
        <x:v>2026-06-09T00:00:00.000Z</x:v>
      </x:c>
      <x:c r="E657" s="8" t="n">
        <x:f>IF(ISNUMBER('原始字段'!C654),'原始字段'!C654,"n.a.")</x:f>
        <x:v>34412668200</x:v>
      </x:c>
      <x:c r="F657" s="8" t="n">
        <x:f>IF(ISNUMBER('原始字段'!C749),'原始字段'!C749,"n.a.")</x:f>
        <x:v>33503668200</x:v>
      </x:c>
      <x:c r="G657" s="8" t="n">
        <x:f>IF(COUNT(E657:F657)=2,F657-E657,"n.a.")</x:f>
        <x:v>-909000000</x:v>
      </x:c>
      <x:c r="H657" s="9" t="n">
        <x:f>IF(ISNUMBER('原始字段'!D749),'原始字段'!D749,"n.a.")</x:f>
        <x:v>1.757</x:v>
      </x:c>
      <x:c r="I657" s="9" t="n">
        <x:f>IF(COUNT(G657:H657)=2,G657*H657/100000000,"n.a.")</x:f>
        <x:v>-15.97113</x:v>
      </x:c>
      <x:c r="J657" s="1" t="str">
        <x:v>日频齐全；折算事件未独立核实</x:v>
      </x:c>
    </x:row>
    <x:row r="658" ht="25" customHeight="1">
      <x:c r="A658" s="1" t="str">
        <x:v>科创50</x:v>
      </x:c>
      <x:c r="B658" s="1" t="str">
        <x:v>589850.SH</x:v>
      </x:c>
      <x:c r="C658" s="1" t="str">
        <x:v>东财上证科创板50成份ETF</x:v>
      </x:c>
      <x:c r="D658" s="7" t="d">
        <x:v>2026-06-09T00:00:00.000Z</x:v>
      </x:c>
      <x:c r="E658" s="8" t="n">
        <x:f>IF(ISNUMBER('原始字段'!C669),'原始字段'!C669,"n.a.")</x:f>
        <x:v>385057000</x:v>
      </x:c>
      <x:c r="F658" s="8" t="n">
        <x:f>IF(ISNUMBER('原始字段'!C764),'原始字段'!C764,"n.a.")</x:f>
        <x:v>373057000</x:v>
      </x:c>
      <x:c r="G658" s="8" t="n">
        <x:f>IF(COUNT(E658:F658)=2,F658-E658,"n.a.")</x:f>
        <x:v>-12000000</x:v>
      </x:c>
      <x:c r="H658" s="9" t="n">
        <x:f>IF(ISNUMBER('原始字段'!D764),'原始字段'!D764,"n.a.")</x:f>
        <x:v>1.5978</x:v>
      </x:c>
      <x:c r="I658" s="9" t="n">
        <x:f>IF(COUNT(G658:H658)=2,G658*H658/100000000,"n.a.")</x:f>
        <x:v>-0.191736</x:v>
      </x:c>
      <x:c r="J658" s="1" t="str">
        <x:v>日频齐全；折算事件未独立核实</x:v>
      </x:c>
    </x:row>
    <x:row r="659" ht="25" customHeight="1">
      <x:c r="A659" s="1" t="str">
        <x:v>科创50</x:v>
      </x:c>
      <x:c r="B659" s="1" t="str">
        <x:v>588840.SH</x:v>
      </x:c>
      <x:c r="C659" s="1" t="str">
        <x:v>万家上证科创板50成份ETF</x:v>
      </x:c>
      <x:c r="D659" s="7" t="d">
        <x:v>2026-06-09T00:00:00.000Z</x:v>
      </x:c>
      <x:c r="E659" s="8" t="n">
        <x:f>IF(ISNUMBER('原始字段'!C664),'原始字段'!C664,"n.a.")</x:f>
        <x:v>34236000</x:v>
      </x:c>
      <x:c r="F659" s="8" t="n">
        <x:f>IF(ISNUMBER('原始字段'!C759),'原始字段'!C759,"n.a.")</x:f>
        <x:v>34236000</x:v>
      </x:c>
      <x:c r="G659" s="8" t="n">
        <x:f>IF(COUNT(E659:F659)=2,F659-E659,"n.a.")</x:f>
        <x:v>0</x:v>
      </x:c>
      <x:c r="H659" s="9" t="n">
        <x:f>IF(ISNUMBER('原始字段'!D759),'原始字段'!D759,"n.a.")</x:f>
        <x:v>1.5422</x:v>
      </x:c>
      <x:c r="I659" s="9" t="n">
        <x:f>IF(COUNT(G659:H659)=2,G659*H659/100000000,"n.a.")</x:f>
        <x:v>0</x:v>
      </x:c>
      <x:c r="J659" s="1" t="str">
        <x:v>日频齐全；折算事件未独立核实</x:v>
      </x:c>
    </x:row>
    <x:row r="660" ht="25" customHeight="1">
      <x:c r="A660" s="1" t="str">
        <x:v>科创50</x:v>
      </x:c>
      <x:c r="B660" s="1" t="str">
        <x:v>588040.SH</x:v>
      </x:c>
      <x:c r="C660" s="1" t="str">
        <x:v>鹏华上证科创板50成份ETF</x:v>
      </x:c>
      <x:c r="D660" s="7" t="d">
        <x:v>2026-06-09T00:00:00.000Z</x:v>
      </x:c>
      <x:c r="E660" s="8" t="n">
        <x:f>IF(ISNUMBER('原始字段'!C655),'原始字段'!C655,"n.a.")</x:f>
        <x:v>67889000</x:v>
      </x:c>
      <x:c r="F660" s="8" t="n">
        <x:f>IF(ISNUMBER('原始字段'!C750),'原始字段'!C750,"n.a.")</x:f>
        <x:v>67889000</x:v>
      </x:c>
      <x:c r="G660" s="8" t="n">
        <x:f>IF(COUNT(E660:F660)=2,F660-E660,"n.a.")</x:f>
        <x:v>0</x:v>
      </x:c>
      <x:c r="H660" s="9" t="n">
        <x:f>IF(ISNUMBER('原始字段'!D750),'原始字段'!D750,"n.a.")</x:f>
        <x:v>1.6974</x:v>
      </x:c>
      <x:c r="I660" s="9" t="n">
        <x:f>IF(COUNT(G660:H660)=2,G660*H660/100000000,"n.a.")</x:f>
        <x:v>0</x:v>
      </x:c>
      <x:c r="J660" s="1" t="str">
        <x:v>日频齐全；折算事件未独立核实</x:v>
      </x:c>
    </x:row>
    <x:row r="661" ht="25" customHeight="1">
      <x:c r="A661" s="1" t="str">
        <x:v>科创50</x:v>
      </x:c>
      <x:c r="B661" s="1" t="str">
        <x:v>588280.SH</x:v>
      </x:c>
      <x:c r="C661" s="1" t="str">
        <x:v>华安上证科创板50ETF</x:v>
      </x:c>
      <x:c r="D661" s="7" t="d">
        <x:v>2026-06-09T00:00:00.000Z</x:v>
      </x:c>
      <x:c r="E661" s="8" t="n">
        <x:f>IF(ISNUMBER('原始字段'!C662),'原始字段'!C662,"n.a.")</x:f>
        <x:v>260121000</x:v>
      </x:c>
      <x:c r="F661" s="8" t="n">
        <x:f>IF(ISNUMBER('原始字段'!C757),'原始字段'!C757,"n.a.")</x:f>
        <x:v>260121000</x:v>
      </x:c>
      <x:c r="G661" s="8" t="n">
        <x:f>IF(COUNT(E661:F661)=2,F661-E661,"n.a.")</x:f>
        <x:v>0</x:v>
      </x:c>
      <x:c r="H661" s="9" t="n">
        <x:f>IF(ISNUMBER('原始字段'!D757),'原始字段'!D757,"n.a.")</x:f>
        <x:v>1.2016</x:v>
      </x:c>
      <x:c r="I661" s="9" t="n">
        <x:f>IF(COUNT(G661:H661)=2,G661*H661/100000000,"n.a.")</x:f>
        <x:v>0</x:v>
      </x:c>
      <x:c r="J661" s="1" t="str">
        <x:v>日频齐全；折算事件未独立核实</x:v>
      </x:c>
    </x:row>
    <x:row r="662" ht="25" customHeight="1">
      <x:c r="A662" s="1" t="str">
        <x:v>科创50</x:v>
      </x:c>
      <x:c r="B662" s="1" t="str">
        <x:v>588950.SH</x:v>
      </x:c>
      <x:c r="C662" s="1" t="str">
        <x:v>景顺长城上证科创板50成份ETF</x:v>
      </x:c>
      <x:c r="D662" s="7" t="d">
        <x:v>2026-06-09T00:00:00.000Z</x:v>
      </x:c>
      <x:c r="E662" s="8" t="n">
        <x:f>IF(ISNUMBER('原始字段'!C667),'原始字段'!C667,"n.a.")</x:f>
        <x:v>221729700</x:v>
      </x:c>
      <x:c r="F662" s="8" t="n">
        <x:f>IF(ISNUMBER('原始字段'!C762),'原始字段'!C762,"n.a.")</x:f>
        <x:v>221729700</x:v>
      </x:c>
      <x:c r="G662" s="8" t="n">
        <x:f>IF(COUNT(E662:F662)=2,F662-E662,"n.a.")</x:f>
        <x:v>0</x:v>
      </x:c>
      <x:c r="H662" s="9" t="n">
        <x:f>IF(ISNUMBER('原始字段'!D762),'原始字段'!D762,"n.a.")</x:f>
        <x:v>1.7312</x:v>
      </x:c>
      <x:c r="I662" s="9" t="n">
        <x:f>IF(COUNT(G662:H662)=2,G662*H662/100000000,"n.a.")</x:f>
        <x:v>0</x:v>
      </x:c>
      <x:c r="J662" s="1" t="str">
        <x:v>日频齐全；折算事件未独立核实</x:v>
      </x:c>
    </x:row>
    <x:row r="663" ht="25" customHeight="1">
      <x:c r="A663" s="1" t="str">
        <x:v>科创50</x:v>
      </x:c>
      <x:c r="B663" s="1" t="str">
        <x:v>588080.SH</x:v>
      </x:c>
      <x:c r="C663" s="1" t="str">
        <x:v>易方达上证科创板50ETF</x:v>
      </x:c>
      <x:c r="D663" s="7" t="d">
        <x:v>2026-06-09T00:00:00.000Z</x:v>
      </x:c>
      <x:c r="E663" s="8" t="n">
        <x:f>IF(ISNUMBER('原始字段'!C658),'原始字段'!C658,"n.a.")</x:f>
        <x:v>20122628100</x:v>
      </x:c>
      <x:c r="F663" s="8" t="n">
        <x:f>IF(ISNUMBER('原始字段'!C753),'原始字段'!C753,"n.a.")</x:f>
        <x:v>20032628100</x:v>
      </x:c>
      <x:c r="G663" s="8" t="n">
        <x:f>IF(COUNT(E663:F663)=2,F663-E663,"n.a.")</x:f>
        <x:v>-90000000</x:v>
      </x:c>
      <x:c r="H663" s="9" t="n">
        <x:f>IF(ISNUMBER('原始字段'!D753),'原始字段'!D753,"n.a.")</x:f>
        <x:v>1.6999</x:v>
      </x:c>
      <x:c r="I663" s="9" t="n">
        <x:f>IF(COUNT(G663:H663)=2,G663*H663/100000000,"n.a.")</x:f>
        <x:v>-1.52991</x:v>
      </x:c>
      <x:c r="J663" s="1" t="str">
        <x:v>日频齐全；折算事件未独立核实</x:v>
      </x:c>
    </x:row>
    <x:row r="664" ht="25" customHeight="1">
      <x:c r="A664" s="1" t="str">
        <x:v>科创50</x:v>
      </x:c>
      <x:c r="B664" s="1" t="str">
        <x:v>588060.SH</x:v>
      </x:c>
      <x:c r="C664" s="1" t="str">
        <x:v>广发上证科创板50ETF</x:v>
      </x:c>
      <x:c r="D664" s="7" t="d">
        <x:v>2026-06-09T00:00:00.000Z</x:v>
      </x:c>
      <x:c r="E664" s="8" t="n">
        <x:f>IF(ISNUMBER('原始字段'!C657),'原始字段'!C657,"n.a.")</x:f>
        <x:v>5167140000</x:v>
      </x:c>
      <x:c r="F664" s="8" t="n">
        <x:f>IF(ISNUMBER('原始字段'!C752),'原始字段'!C752,"n.a.")</x:f>
        <x:v>5137140000</x:v>
      </x:c>
      <x:c r="G664" s="8" t="n">
        <x:f>IF(COUNT(E664:F664)=2,F664-E664,"n.a.")</x:f>
        <x:v>-30000000</x:v>
      </x:c>
      <x:c r="H664" s="9" t="n">
        <x:f>IF(ISNUMBER('原始字段'!D752),'原始字段'!D752,"n.a.")</x:f>
        <x:v>1.0576</x:v>
      </x:c>
      <x:c r="I664" s="9" t="n">
        <x:f>IF(COUNT(G664:H664)=2,G664*H664/100000000,"n.a.")</x:f>
        <x:v>-0.31728000000000006</x:v>
      </x:c>
      <x:c r="J664" s="1" t="str">
        <x:v>日频齐全；折算事件未独立核实</x:v>
      </x:c>
    </x:row>
    <x:row r="665" ht="25" customHeight="1">
      <x:c r="A665" s="1" t="str">
        <x:v>科创50</x:v>
      </x:c>
      <x:c r="B665" s="1" t="str">
        <x:v>588870.SH</x:v>
      </x:c>
      <x:c r="C665" s="1" t="str">
        <x:v>汇添富上证科创板50成份ETF</x:v>
      </x:c>
      <x:c r="D665" s="7" t="d">
        <x:v>2026-06-09T00:00:00.000Z</x:v>
      </x:c>
      <x:c r="E665" s="8" t="n">
        <x:f>IF(ISNUMBER('原始字段'!C665),'原始字段'!C665,"n.a.")</x:f>
        <x:v>284552000</x:v>
      </x:c>
      <x:c r="F665" s="8" t="n">
        <x:f>IF(ISNUMBER('原始字段'!C760),'原始字段'!C760,"n.a.")</x:f>
        <x:v>293552000</x:v>
      </x:c>
      <x:c r="G665" s="8" t="n">
        <x:f>IF(COUNT(E665:F665)=2,F665-E665,"n.a.")</x:f>
        <x:v>9000000</x:v>
      </x:c>
      <x:c r="H665" s="9" t="n">
        <x:f>IF(ISNUMBER('原始字段'!D760),'原始字段'!D760,"n.a.")</x:f>
        <x:v>1.6886</x:v>
      </x:c>
      <x:c r="I665" s="9" t="n">
        <x:f>IF(COUNT(G665:H665)=2,G665*H665/100000000,"n.a.")</x:f>
        <x:v>0.151974</x:v>
      </x:c>
      <x:c r="J665" s="1" t="str">
        <x:v>日频齐全；折算事件未独立核实</x:v>
      </x:c>
    </x:row>
    <x:row r="666" ht="25" customHeight="1">
      <x:c r="A666" s="1" t="str">
        <x:v>科创50</x:v>
      </x:c>
      <x:c r="B666" s="1" t="str">
        <x:v>588720.SH</x:v>
      </x:c>
      <x:c r="C666" s="1" t="str">
        <x:v>中银上证科创板50成份ETF</x:v>
      </x:c>
      <x:c r="D666" s="7" t="d">
        <x:v>2026-06-09T00:00:00.000Z</x:v>
      </x:c>
      <x:c r="E666" s="8" t="n">
        <x:f>IF(ISNUMBER('原始字段'!C663),'原始字段'!C663,"n.a.")</x:f>
        <x:v>92241800</x:v>
      </x:c>
      <x:c r="F666" s="8" t="n">
        <x:f>IF(ISNUMBER('原始字段'!C758),'原始字段'!C758,"n.a.")</x:f>
        <x:v>92241800</x:v>
      </x:c>
      <x:c r="G666" s="8" t="n">
        <x:f>IF(COUNT(E666:F666)=2,F666-E666,"n.a.")</x:f>
        <x:v>0</x:v>
      </x:c>
      <x:c r="H666" s="9" t="n">
        <x:f>IF(ISNUMBER('原始字段'!D758),'原始字段'!D758,"n.a.")</x:f>
        <x:v>1.682</x:v>
      </x:c>
      <x:c r="I666" s="9" t="n">
        <x:f>IF(COUNT(G666:H666)=2,G666*H666/100000000,"n.a.")</x:f>
        <x:v>0</x:v>
      </x:c>
      <x:c r="J666" s="1" t="str">
        <x:v>日频齐全；折算事件未独立核实</x:v>
      </x:c>
    </x:row>
    <x:row r="667" ht="25" customHeight="1">
      <x:c r="A667" s="1" t="str">
        <x:v>科创50</x:v>
      </x:c>
      <x:c r="B667" s="1" t="str">
        <x:v>588090.SH</x:v>
      </x:c>
      <x:c r="C667" s="1" t="str">
        <x:v>华泰柏瑞上证科创板50ETF</x:v>
      </x:c>
      <x:c r="D667" s="7" t="d">
        <x:v>2026-06-09T00:00:00.000Z</x:v>
      </x:c>
      <x:c r="E667" s="8" t="n">
        <x:f>IF(ISNUMBER('原始字段'!C659),'原始字段'!C659,"n.a.")</x:f>
        <x:v>1887072800</x:v>
      </x:c>
      <x:c r="F667" s="8" t="n">
        <x:f>IF(ISNUMBER('原始字段'!C754),'原始字段'!C754,"n.a.")</x:f>
        <x:v>1878072800</x:v>
      </x:c>
      <x:c r="G667" s="8" t="n">
        <x:f>IF(COUNT(E667:F667)=2,F667-E667,"n.a.")</x:f>
        <x:v>-9000000</x:v>
      </x:c>
      <x:c r="H667" s="9" t="n">
        <x:f>IF(ISNUMBER('原始字段'!D754),'原始字段'!D754,"n.a.")</x:f>
        <x:v>1.7111</x:v>
      </x:c>
      <x:c r="I667" s="9" t="n">
        <x:f>IF(COUNT(G667:H667)=2,G667*H667/100000000,"n.a.")</x:f>
        <x:v>-0.153999</x:v>
      </x:c>
      <x:c r="J667" s="1" t="str">
        <x:v>日频齐全；折算事件未独立核实</x:v>
      </x:c>
    </x:row>
    <x:row r="668" ht="25" customHeight="1">
      <x:c r="A668" s="1" t="str">
        <x:v>科创50</x:v>
      </x:c>
      <x:c r="B668" s="1" t="str">
        <x:v>588180.SH</x:v>
      </x:c>
      <x:c r="C668" s="1" t="str">
        <x:v>国联安上证科创板50ETF</x:v>
      </x:c>
      <x:c r="D668" s="7" t="d">
        <x:v>2026-06-09T00:00:00.000Z</x:v>
      </x:c>
      <x:c r="E668" s="8" t="n">
        <x:f>IF(ISNUMBER('原始字段'!C661),'原始字段'!C661,"n.a.")</x:f>
        <x:v>920353700</x:v>
      </x:c>
      <x:c r="F668" s="8" t="n">
        <x:f>IF(ISNUMBER('原始字段'!C756),'原始字段'!C756,"n.a.")</x:f>
        <x:v>916853700</x:v>
      </x:c>
      <x:c r="G668" s="8" t="n">
        <x:f>IF(COUNT(E668:F668)=2,F668-E668,"n.a.")</x:f>
        <x:v>-3500000</x:v>
      </x:c>
      <x:c r="H668" s="9" t="n">
        <x:f>IF(ISNUMBER('原始字段'!D756),'原始字段'!D756,"n.a.")</x:f>
        <x:v>1.0785</x:v>
      </x:c>
      <x:c r="I668" s="9" t="n">
        <x:f>IF(COUNT(G668:H668)=2,G668*H668/100000000,"n.a.")</x:f>
        <x:v>-0.0377475</x:v>
      </x:c>
      <x:c r="J668" s="1" t="str">
        <x:v>日频齐全；折算事件未独立核实</x:v>
      </x:c>
    </x:row>
    <x:row r="669" ht="25" customHeight="1">
      <x:c r="A669" s="1" t="str">
        <x:v>科创50</x:v>
      </x:c>
      <x:c r="B669" s="1" t="str">
        <x:v>588050.SH</x:v>
      </x:c>
      <x:c r="C669" s="1" t="str">
        <x:v>工银上证科创板50ETF</x:v>
      </x:c>
      <x:c r="D669" s="7" t="d">
        <x:v>2026-06-09T00:00:00.000Z</x:v>
      </x:c>
      <x:c r="E669" s="8" t="n">
        <x:f>IF(ISNUMBER('原始字段'!C656),'原始字段'!C656,"n.a.")</x:f>
        <x:v>4463241300</x:v>
      </x:c>
      <x:c r="F669" s="8" t="n">
        <x:f>IF(ISNUMBER('原始字段'!C751),'原始字段'!C751,"n.a.")</x:f>
        <x:v>4465241300</x:v>
      </x:c>
      <x:c r="G669" s="8" t="n">
        <x:f>IF(COUNT(E669:F669)=2,F669-E669,"n.a.")</x:f>
        <x:v>2000000</x:v>
      </x:c>
      <x:c r="H669" s="9" t="n">
        <x:f>IF(ISNUMBER('原始字段'!D751),'原始字段'!D751,"n.a.")</x:f>
        <x:v>1.7075</x:v>
      </x:c>
      <x:c r="I669" s="9" t="n">
        <x:f>IF(COUNT(G669:H669)=2,G669*H669/100000000,"n.a.")</x:f>
        <x:v>0.03415</x:v>
      </x:c>
      <x:c r="J669" s="1" t="str">
        <x:v>日频齐全；折算事件未独立核实</x:v>
      </x:c>
    </x:row>
    <x:row r="670" ht="25" customHeight="1">
      <x:c r="A670" s="1" t="str">
        <x:v>沪深300</x:v>
      </x:c>
      <x:c r="B670" s="1" t="str">
        <x:v>159393.SZ</x:v>
      </x:c>
      <x:c r="C670" s="1" t="str">
        <x:v>万家沪深300ETF</x:v>
      </x:c>
      <x:c r="D670" s="7" t="d">
        <x:v>2026-06-10T00:00:00.000Z</x:v>
      </x:c>
      <x:c r="E670" s="8" t="n">
        <x:f>IF(ISNUMBER('原始字段'!C675),'原始字段'!C675,"n.a.")</x:f>
        <x:v>41146342</x:v>
      </x:c>
      <x:c r="F670" s="8" t="n">
        <x:f>IF(ISNUMBER('原始字段'!C770),'原始字段'!C770,"n.a.")</x:f>
        <x:v>42046342</x:v>
      </x:c>
      <x:c r="G670" s="8" t="n">
        <x:f>IF(COUNT(E670:F670)=2,F670-E670,"n.a.")</x:f>
        <x:v>900000</x:v>
      </x:c>
      <x:c r="H670" s="9" t="n">
        <x:f>IF(ISNUMBER('原始字段'!D770),'原始字段'!D770,"n.a.")</x:f>
        <x:v>5.0262</x:v>
      </x:c>
      <x:c r="I670" s="9" t="n">
        <x:f>IF(COUNT(G670:H670)=2,G670*H670/100000000,"n.a.")</x:f>
        <x:v>0.0452358</x:v>
      </x:c>
      <x:c r="J670" s="1" t="str">
        <x:v>日频齐全；折算事件未独立核实</x:v>
      </x:c>
    </x:row>
    <x:row r="671" ht="25" customHeight="1">
      <x:c r="A671" s="1" t="str">
        <x:v>沪深300</x:v>
      </x:c>
      <x:c r="B671" s="1" t="str">
        <x:v>515660.SH</x:v>
      </x:c>
      <x:c r="C671" s="1" t="str">
        <x:v>国联安沪深300ETF</x:v>
      </x:c>
      <x:c r="D671" s="7" t="d">
        <x:v>2026-06-10T00:00:00.000Z</x:v>
      </x:c>
      <x:c r="E671" s="8" t="n">
        <x:f>IF(ISNUMBER('原始字段'!C736),'原始字段'!C736,"n.a.")</x:f>
        <x:v>466894200</x:v>
      </x:c>
      <x:c r="F671" s="8" t="n">
        <x:f>IF(ISNUMBER('原始字段'!C831),'原始字段'!C831,"n.a.")</x:f>
        <x:v>467794200</x:v>
      </x:c>
      <x:c r="G671" s="8" t="n">
        <x:f>IF(COUNT(E671:F671)=2,F671-E671,"n.a.")</x:f>
        <x:v>900000</x:v>
      </x:c>
      <x:c r="H671" s="9" t="n">
        <x:f>IF(ISNUMBER('原始字段'!D831),'原始字段'!D831,"n.a.")</x:f>
        <x:v>5.9252</x:v>
      </x:c>
      <x:c r="I671" s="9" t="n">
        <x:f>IF(COUNT(G671:H671)=2,G671*H671/100000000,"n.a.")</x:f>
        <x:v>0.0533268</x:v>
      </x:c>
      <x:c r="J671" s="1" t="str">
        <x:v>日频齐全；折算事件未独立核实</x:v>
      </x:c>
    </x:row>
    <x:row r="672" ht="25" customHeight="1">
      <x:c r="A672" s="1" t="str">
        <x:v>沪深300</x:v>
      </x:c>
      <x:c r="B672" s="1" t="str">
        <x:v>515360.SH</x:v>
      </x:c>
      <x:c r="C672" s="1" t="str">
        <x:v>方正富邦沪深300ETF</x:v>
      </x:c>
      <x:c r="D672" s="7" t="d">
        <x:v>2026-06-10T00:00:00.000Z</x:v>
      </x:c>
      <x:c r="E672" s="8" t="n">
        <x:f>IF(ISNUMBER('原始字段'!C731),'原始字段'!C731,"n.a.")</x:f>
        <x:v>36779300</x:v>
      </x:c>
      <x:c r="F672" s="8" t="n">
        <x:f>IF(ISNUMBER('原始字段'!C826),'原始字段'!C826,"n.a.")</x:f>
        <x:v>36779300</x:v>
      </x:c>
      <x:c r="G672" s="8" t="n">
        <x:f>IF(COUNT(E672:F672)=2,F672-E672,"n.a.")</x:f>
        <x:v>0</x:v>
      </x:c>
      <x:c r="H672" s="9" t="n">
        <x:f>IF(ISNUMBER('原始字段'!D826),'原始字段'!D826,"n.a.")</x:f>
        <x:v>6.8315</x:v>
      </x:c>
      <x:c r="I672" s="9" t="n">
        <x:f>IF(COUNT(G672:H672)=2,G672*H672/100000000,"n.a.")</x:f>
        <x:v>0</x:v>
      </x:c>
      <x:c r="J672" s="1" t="str">
        <x:v>日频齐全；折算事件未独立核实</x:v>
      </x:c>
    </x:row>
    <x:row r="673" ht="25" customHeight="1">
      <x:c r="A673" s="1" t="str">
        <x:v>沪深300</x:v>
      </x:c>
      <x:c r="B673" s="1" t="str">
        <x:v>510320.SH</x:v>
      </x:c>
      <x:c r="C673" s="1" t="str">
        <x:v>中金沪深300ETF</x:v>
      </x:c>
      <x:c r="D673" s="7" t="d">
        <x:v>2026-06-10T00:00:00.000Z</x:v>
      </x:c>
      <x:c r="E673" s="8" t="n">
        <x:f>IF(ISNUMBER('原始字段'!C708),'原始字段'!C708,"n.a.")</x:f>
        <x:v>568068500</x:v>
      </x:c>
      <x:c r="F673" s="8" t="n">
        <x:f>IF(ISNUMBER('原始字段'!C803),'原始字段'!C803,"n.a.")</x:f>
        <x:v>562068500</x:v>
      </x:c>
      <x:c r="G673" s="8" t="n">
        <x:f>IF(COUNT(E673:F673)=2,F673-E673,"n.a.")</x:f>
        <x:v>-6000000</x:v>
      </x:c>
      <x:c r="H673" s="9" t="n">
        <x:f>IF(ISNUMBER('原始字段'!D803),'原始字段'!D803,"n.a.")</x:f>
        <x:v>1.2831</x:v>
      </x:c>
      <x:c r="I673" s="9" t="n">
        <x:f>IF(COUNT(G673:H673)=2,G673*H673/100000000,"n.a.")</x:f>
        <x:v>-0.07698599999999998</x:v>
      </x:c>
      <x:c r="J673" s="1" t="str">
        <x:v>日频齐全；折算事件未独立核实</x:v>
      </x:c>
    </x:row>
    <x:row r="674" ht="25" customHeight="1">
      <x:c r="A674" s="1" t="str">
        <x:v>沪深300</x:v>
      </x:c>
      <x:c r="B674" s="1" t="str">
        <x:v>510360.SH</x:v>
      </x:c>
      <x:c r="C674" s="1" t="str">
        <x:v>广发沪深300ETF</x:v>
      </x:c>
      <x:c r="D674" s="7" t="d">
        <x:v>2026-06-10T00:00:00.000Z</x:v>
      </x:c>
      <x:c r="E674" s="8" t="n">
        <x:f>IF(ISNUMBER('原始字段'!C711),'原始字段'!C711,"n.a.")</x:f>
        <x:v>1490381200</x:v>
      </x:c>
      <x:c r="F674" s="8" t="n">
        <x:f>IF(ISNUMBER('原始字段'!C806),'原始字段'!C806,"n.a.")</x:f>
        <x:v>1499381200</x:v>
      </x:c>
      <x:c r="G674" s="8" t="n">
        <x:f>IF(COUNT(E674:F674)=2,F674-E674,"n.a.")</x:f>
        <x:v>9000000</x:v>
      </x:c>
      <x:c r="H674" s="9" t="n">
        <x:f>IF(ISNUMBER('原始字段'!D806),'原始字段'!D806,"n.a.")</x:f>
        <x:v>1.8159</x:v>
      </x:c>
      <x:c r="I674" s="9" t="n">
        <x:f>IF(COUNT(G674:H674)=2,G674*H674/100000000,"n.a.")</x:f>
        <x:v>0.163431</x:v>
      </x:c>
      <x:c r="J674" s="1" t="str">
        <x:v>日频齐全；折算事件未独立核实</x:v>
      </x:c>
    </x:row>
    <x:row r="675" ht="25" customHeight="1">
      <x:c r="A675" s="1" t="str">
        <x:v>沪深300</x:v>
      </x:c>
      <x:c r="B675" s="1" t="str">
        <x:v>515330.SH</x:v>
      </x:c>
      <x:c r="C675" s="1" t="str">
        <x:v>天弘沪深300ETF</x:v>
      </x:c>
      <x:c r="D675" s="7" t="d">
        <x:v>2026-06-10T00:00:00.000Z</x:v>
      </x:c>
      <x:c r="E675" s="8" t="n">
        <x:f>IF(ISNUMBER('原始字段'!C729),'原始字段'!C729,"n.a.")</x:f>
        <x:v>5516709500</x:v>
      </x:c>
      <x:c r="F675" s="8" t="n">
        <x:f>IF(ISNUMBER('原始字段'!C824),'原始字段'!C824,"n.a.")</x:f>
        <x:v>5516709500</x:v>
      </x:c>
      <x:c r="G675" s="8" t="n">
        <x:f>IF(COUNT(E675:F675)=2,F675-E675,"n.a.")</x:f>
        <x:v>0</x:v>
      </x:c>
      <x:c r="H675" s="9" t="n">
        <x:f>IF(ISNUMBER('原始字段'!D824),'原始字段'!D824,"n.a.")</x:f>
        <x:v>1.3701</x:v>
      </x:c>
      <x:c r="I675" s="9" t="n">
        <x:f>IF(COUNT(G675:H675)=2,G675*H675/100000000,"n.a.")</x:f>
        <x:v>0</x:v>
      </x:c>
      <x:c r="J675" s="1" t="str">
        <x:v>日频齐全；折算事件未独立核实</x:v>
      </x:c>
    </x:row>
    <x:row r="676" ht="25" customHeight="1">
      <x:c r="A676" s="1" t="str">
        <x:v>沪深300</x:v>
      </x:c>
      <x:c r="B676" s="1" t="str">
        <x:v>510330.SH</x:v>
      </x:c>
      <x:c r="C676" s="1" t="str">
        <x:v>华夏沪深300ETF</x:v>
      </x:c>
      <x:c r="D676" s="7" t="d">
        <x:v>2026-06-10T00:00:00.000Z</x:v>
      </x:c>
      <x:c r="E676" s="8" t="n">
        <x:f>IF(ISNUMBER('原始字段'!C709),'原始字段'!C709,"n.a.")</x:f>
        <x:v>14315649800</x:v>
      </x:c>
      <x:c r="F676" s="8" t="n">
        <x:f>IF(ISNUMBER('原始字段'!C804),'原始字段'!C804,"n.a.")</x:f>
        <x:v>14328249800</x:v>
      </x:c>
      <x:c r="G676" s="8" t="n">
        <x:f>IF(COUNT(E676:F676)=2,F676-E676,"n.a.")</x:f>
        <x:v>12600000</x:v>
      </x:c>
      <x:c r="H676" s="9" t="n">
        <x:f>IF(ISNUMBER('原始字段'!D804),'原始字段'!D804,"n.a.")</x:f>
        <x:v>4.9749</x:v>
      </x:c>
      <x:c r="I676" s="9" t="n">
        <x:f>IF(COUNT(G676:H676)=2,G676*H676/100000000,"n.a.")</x:f>
        <x:v>0.6268374</x:v>
      </x:c>
      <x:c r="J676" s="1" t="str">
        <x:v>日频齐全；折算事件未独立核实</x:v>
      </x:c>
    </x:row>
    <x:row r="677" ht="25" customHeight="1">
      <x:c r="A677" s="1" t="str">
        <x:v>沪深300</x:v>
      </x:c>
      <x:c r="B677" s="1" t="str">
        <x:v>510370.SH</x:v>
      </x:c>
      <x:c r="C677" s="1" t="str">
        <x:v>兴业沪深300ETF</x:v>
      </x:c>
      <x:c r="D677" s="7" t="d">
        <x:v>2026-06-10T00:00:00.000Z</x:v>
      </x:c>
      <x:c r="E677" s="8" t="n">
        <x:f>IF(ISNUMBER('原始字段'!C712),'原始字段'!C712,"n.a.")</x:f>
        <x:v>78258100</x:v>
      </x:c>
      <x:c r="F677" s="8" t="n">
        <x:f>IF(ISNUMBER('原始字段'!C807),'原始字段'!C807,"n.a.")</x:f>
        <x:v>78258100</x:v>
      </x:c>
      <x:c r="G677" s="8" t="n">
        <x:f>IF(COUNT(E677:F677)=2,F677-E677,"n.a.")</x:f>
        <x:v>0</x:v>
      </x:c>
      <x:c r="H677" s="9" t="n">
        <x:f>IF(ISNUMBER('原始字段'!D807),'原始字段'!D807,"n.a.")</x:f>
        <x:v>1.0599</x:v>
      </x:c>
      <x:c r="I677" s="9" t="n">
        <x:f>IF(COUNT(G677:H677)=2,G677*H677/100000000,"n.a.")</x:f>
        <x:v>0</x:v>
      </x:c>
      <x:c r="J677" s="1" t="str">
        <x:v>日频齐全；折算事件未独立核实</x:v>
      </x:c>
    </x:row>
    <x:row r="678" ht="25" customHeight="1">
      <x:c r="A678" s="1" t="str">
        <x:v>沪深300</x:v>
      </x:c>
      <x:c r="B678" s="1" t="str">
        <x:v>159919.SZ</x:v>
      </x:c>
      <x:c r="C678" s="1" t="str">
        <x:v>嘉实沪深300ETF</x:v>
      </x:c>
      <x:c r="D678" s="7" t="d">
        <x:v>2026-06-10T00:00:00.000Z</x:v>
      </x:c>
      <x:c r="E678" s="8" t="n">
        <x:f>IF(ISNUMBER('原始字段'!C692),'原始字段'!C692,"n.a.")</x:f>
        <x:v>12480516676</x:v>
      </x:c>
      <x:c r="F678" s="8" t="n">
        <x:f>IF(ISNUMBER('原始字段'!C787),'原始字段'!C787,"n.a.")</x:f>
        <x:v>12483216676</x:v>
      </x:c>
      <x:c r="G678" s="8" t="n">
        <x:f>IF(COUNT(E678:F678)=2,F678-E678,"n.a.")</x:f>
        <x:v>2700000</x:v>
      </x:c>
      <x:c r="H678" s="9" t="n">
        <x:f>IF(ISNUMBER('原始字段'!D787),'原始字段'!D787,"n.a.")</x:f>
        <x:v>4.9809</x:v>
      </x:c>
      <x:c r="I678" s="9" t="n">
        <x:f>IF(COUNT(G678:H678)=2,G678*H678/100000000,"n.a.")</x:f>
        <x:v>0.1344843</x:v>
      </x:c>
      <x:c r="J678" s="1" t="str">
        <x:v>日频齐全；折算事件未独立核实</x:v>
      </x:c>
    </x:row>
    <x:row r="679" ht="25" customHeight="1">
      <x:c r="A679" s="1" t="str">
        <x:v>沪深300</x:v>
      </x:c>
      <x:c r="B679" s="1" t="str">
        <x:v>159673.SZ</x:v>
      </x:c>
      <x:c r="C679" s="1" t="str">
        <x:v>鹏华沪深300ETF</x:v>
      </x:c>
      <x:c r="D679" s="7" t="d">
        <x:v>2026-06-10T00:00:00.000Z</x:v>
      </x:c>
      <x:c r="E679" s="8" t="n">
        <x:f>IF(ISNUMBER('原始字段'!C684),'原始字段'!C684,"n.a.")</x:f>
        <x:v>1371528385</x:v>
      </x:c>
      <x:c r="F679" s="8" t="n">
        <x:f>IF(ISNUMBER('原始字段'!C779),'原始字段'!C779,"n.a.")</x:f>
        <x:v>1363528385</x:v>
      </x:c>
      <x:c r="G679" s="8" t="n">
        <x:f>IF(COUNT(E679:F679)=2,F679-E679,"n.a.")</x:f>
        <x:v>-8000000</x:v>
      </x:c>
      <x:c r="H679" s="9" t="n">
        <x:f>IF(ISNUMBER('原始字段'!D779),'原始字段'!D779,"n.a.")</x:f>
        <x:v>1.3093</x:v>
      </x:c>
      <x:c r="I679" s="9" t="n">
        <x:f>IF(COUNT(G679:H679)=2,G679*H679/100000000,"n.a.")</x:f>
        <x:v>-0.104744</x:v>
      </x:c>
      <x:c r="J679" s="1" t="str">
        <x:v>日频齐全；折算事件未独立核实</x:v>
      </x:c>
    </x:row>
    <x:row r="680" ht="25" customHeight="1">
      <x:c r="A680" s="1" t="str">
        <x:v>沪深300</x:v>
      </x:c>
      <x:c r="B680" s="1" t="str">
        <x:v>159300.SZ</x:v>
      </x:c>
      <x:c r="C680" s="1" t="str">
        <x:v>富国沪深300ETF</x:v>
      </x:c>
      <x:c r="D680" s="7" t="d">
        <x:v>2026-06-10T00:00:00.000Z</x:v>
      </x:c>
      <x:c r="E680" s="8" t="n">
        <x:f>IF(ISNUMBER('原始字段'!C672),'原始字段'!C672,"n.a.")</x:f>
        <x:v>167458097</x:v>
      </x:c>
      <x:c r="F680" s="8" t="n">
        <x:f>IF(ISNUMBER('原始字段'!C767),'原始字段'!C767,"n.a.")</x:f>
        <x:v>171958097</x:v>
      </x:c>
      <x:c r="G680" s="8" t="n">
        <x:f>IF(COUNT(E680:F680)=2,F680-E680,"n.a.")</x:f>
        <x:v>4500000</x:v>
      </x:c>
      <x:c r="H680" s="9" t="n">
        <x:f>IF(ISNUMBER('原始字段'!D767),'原始字段'!D767,"n.a.")</x:f>
        <x:v>5.0909</x:v>
      </x:c>
      <x:c r="I680" s="9" t="n">
        <x:f>IF(COUNT(G680:H680)=2,G680*H680/100000000,"n.a.")</x:f>
        <x:v>0.22909050000000003</x:v>
      </x:c>
      <x:c r="J680" s="1" t="str">
        <x:v>日频齐全；折算事件未独立核实</x:v>
      </x:c>
    </x:row>
    <x:row r="681" ht="25" customHeight="1">
      <x:c r="A681" s="1" t="str">
        <x:v>沪深300</x:v>
      </x:c>
      <x:c r="B681" s="1" t="str">
        <x:v>510380.SH</x:v>
      </x:c>
      <x:c r="C681" s="1" t="str">
        <x:v>国寿安保沪深300ETF</x:v>
      </x:c>
      <x:c r="D681" s="7" t="d">
        <x:v>2026-06-10T00:00:00.000Z</x:v>
      </x:c>
      <x:c r="E681" s="8" t="n">
        <x:f>IF(ISNUMBER('原始字段'!C713),'原始字段'!C713,"n.a.")</x:f>
        <x:v>1185802400</x:v>
      </x:c>
      <x:c r="F681" s="8" t="n">
        <x:f>IF(ISNUMBER('原始字段'!C808),'原始字段'!C808,"n.a.")</x:f>
        <x:v>1206802400</x:v>
      </x:c>
      <x:c r="G681" s="8" t="n">
        <x:f>IF(COUNT(E681:F681)=2,F681-E681,"n.a.")</x:f>
        <x:v>21000000</x:v>
      </x:c>
      <x:c r="H681" s="9" t="n">
        <x:f>IF(ISNUMBER('原始字段'!D808),'原始字段'!D808,"n.a.")</x:f>
        <x:v>1.4129</x:v>
      </x:c>
      <x:c r="I681" s="9" t="n">
        <x:f>IF(COUNT(G681:H681)=2,G681*H681/100000000,"n.a.")</x:f>
        <x:v>0.296709</x:v>
      </x:c>
      <x:c r="J681" s="1" t="str">
        <x:v>日频齐全；折算事件未独立核实</x:v>
      </x:c>
    </x:row>
    <x:row r="682" ht="25" customHeight="1">
      <x:c r="A682" s="1" t="str">
        <x:v>沪深300</x:v>
      </x:c>
      <x:c r="B682" s="1" t="str">
        <x:v>515380.SH</x:v>
      </x:c>
      <x:c r="C682" s="1" t="str">
        <x:v>泰康沪深300ETF</x:v>
      </x:c>
      <x:c r="D682" s="7" t="d">
        <x:v>2026-06-10T00:00:00.000Z</x:v>
      </x:c>
      <x:c r="E682" s="8" t="n">
        <x:f>IF(ISNUMBER('原始字段'!C732),'原始字段'!C732,"n.a.")</x:f>
        <x:v>641799800</x:v>
      </x:c>
      <x:c r="F682" s="8" t="n">
        <x:f>IF(ISNUMBER('原始字段'!C827),'原始字段'!C827,"n.a.")</x:f>
        <x:v>641799800</x:v>
      </x:c>
      <x:c r="G682" s="8" t="n">
        <x:f>IF(COUNT(E682:F682)=2,F682-E682,"n.a.")</x:f>
        <x:v>0</x:v>
      </x:c>
      <x:c r="H682" s="9" t="n">
        <x:f>IF(ISNUMBER('原始字段'!D827),'原始字段'!D827,"n.a.")</x:f>
        <x:v>5.5216</x:v>
      </x:c>
      <x:c r="I682" s="9" t="n">
        <x:f>IF(COUNT(G682:H682)=2,G682*H682/100000000,"n.a.")</x:f>
        <x:v>0</x:v>
      </x:c>
      <x:c r="J682" s="1" t="str">
        <x:v>日频齐全；折算事件未独立核实</x:v>
      </x:c>
    </x:row>
    <x:row r="683" ht="25" customHeight="1">
      <x:c r="A683" s="1" t="str">
        <x:v>沪深300</x:v>
      </x:c>
      <x:c r="B683" s="1" t="str">
        <x:v>510350.SH</x:v>
      </x:c>
      <x:c r="C683" s="1" t="str">
        <x:v>工银沪深300ETF</x:v>
      </x:c>
      <x:c r="D683" s="7" t="d">
        <x:v>2026-06-10T00:00:00.000Z</x:v>
      </x:c>
      <x:c r="E683" s="8" t="n">
        <x:f>IF(ISNUMBER('原始字段'!C710),'原始字段'!C710,"n.a.")</x:f>
        <x:v>685014700</x:v>
      </x:c>
      <x:c r="F683" s="8" t="n">
        <x:f>IF(ISNUMBER('原始字段'!C805),'原始字段'!C805,"n.a.")</x:f>
        <x:v>685914700</x:v>
      </x:c>
      <x:c r="G683" s="8" t="n">
        <x:f>IF(COUNT(E683:F683)=2,F683-E683,"n.a.")</x:f>
        <x:v>900000</x:v>
      </x:c>
      <x:c r="H683" s="9" t="n">
        <x:f>IF(ISNUMBER('原始字段'!D805),'原始字段'!D805,"n.a.")</x:f>
        <x:v>4.9934</x:v>
      </x:c>
      <x:c r="I683" s="9" t="n">
        <x:f>IF(COUNT(G683:H683)=2,G683*H683/100000000,"n.a.")</x:f>
        <x:v>0.0449406</x:v>
      </x:c>
      <x:c r="J683" s="1" t="str">
        <x:v>日频齐全；折算事件未独立核实</x:v>
      </x:c>
    </x:row>
    <x:row r="684" ht="25" customHeight="1">
      <x:c r="A684" s="1" t="str">
        <x:v>沪深300</x:v>
      </x:c>
      <x:c r="B684" s="1" t="str">
        <x:v>563520.SH</x:v>
      </x:c>
      <x:c r="C684" s="1" t="str">
        <x:v>永赢沪深300ETF</x:v>
      </x:c>
      <x:c r="D684" s="7" t="d">
        <x:v>2026-06-10T00:00:00.000Z</x:v>
      </x:c>
      <x:c r="E684" s="8" t="n">
        <x:f>IF(ISNUMBER('原始字段'!C747),'原始字段'!C747,"n.a.")</x:f>
        <x:v>379065000</x:v>
      </x:c>
      <x:c r="F684" s="8" t="n">
        <x:f>IF(ISNUMBER('原始字段'!C842),'原始字段'!C842,"n.a.")</x:f>
        <x:v>379065000</x:v>
      </x:c>
      <x:c r="G684" s="8" t="n">
        <x:f>IF(COUNT(E684:F684)=2,F684-E684,"n.a.")</x:f>
        <x:v>0</x:v>
      </x:c>
      <x:c r="H684" s="9" t="n">
        <x:f>IF(ISNUMBER('原始字段'!D842),'原始字段'!D842,"n.a.")</x:f>
        <x:v>1.2217</x:v>
      </x:c>
      <x:c r="I684" s="9" t="n">
        <x:f>IF(COUNT(G684:H684)=2,G684*H684/100000000,"n.a.")</x:f>
        <x:v>0</x:v>
      </x:c>
      <x:c r="J684" s="1" t="str">
        <x:v>日频齐全；折算事件未独立核实</x:v>
      </x:c>
    </x:row>
    <x:row r="685" ht="25" customHeight="1">
      <x:c r="A685" s="1" t="str">
        <x:v>沪深300</x:v>
      </x:c>
      <x:c r="B685" s="1" t="str">
        <x:v>510300.SH</x:v>
      </x:c>
      <x:c r="C685" s="1" t="str">
        <x:v>华泰柏瑞沪深300ETF</x:v>
      </x:c>
      <x:c r="D685" s="7" t="d">
        <x:v>2026-06-10T00:00:00.000Z</x:v>
      </x:c>
      <x:c r="E685" s="8" t="n">
        <x:f>IF(ISNUMBER('原始字段'!C706),'原始字段'!C706,"n.a.")</x:f>
        <x:v>28331587700</x:v>
      </x:c>
      <x:c r="F685" s="8" t="n">
        <x:f>IF(ISNUMBER('原始字段'!C801),'原始字段'!C801,"n.a.")</x:f>
        <x:v>28514287700</x:v>
      </x:c>
      <x:c r="G685" s="8" t="n">
        <x:f>IF(COUNT(E685:F685)=2,F685-E685,"n.a.")</x:f>
        <x:v>182700000</x:v>
      </x:c>
      <x:c r="H685" s="9" t="n">
        <x:f>IF(ISNUMBER('原始字段'!D801),'原始字段'!D801,"n.a.")</x:f>
        <x:v>4.7789</x:v>
      </x:c>
      <x:c r="I685" s="9" t="n">
        <x:f>IF(COUNT(G685:H685)=2,G685*H685/100000000,"n.a.")</x:f>
        <x:v>8.7310503</x:v>
      </x:c>
      <x:c r="J685" s="1" t="str">
        <x:v>日频齐全；折算事件未独立核实</x:v>
      </x:c>
    </x:row>
    <x:row r="686" ht="25" customHeight="1">
      <x:c r="A686" s="1" t="str">
        <x:v>沪深300</x:v>
      </x:c>
      <x:c r="B686" s="1" t="str">
        <x:v>515310.SH</x:v>
      </x:c>
      <x:c r="C686" s="1" t="str">
        <x:v>汇添富沪深300ETF</x:v>
      </x:c>
      <x:c r="D686" s="7" t="d">
        <x:v>2026-06-10T00:00:00.000Z</x:v>
      </x:c>
      <x:c r="E686" s="8" t="n">
        <x:f>IF(ISNUMBER('原始字段'!C728),'原始字段'!C728,"n.a.")</x:f>
        <x:v>234111200</x:v>
      </x:c>
      <x:c r="F686" s="8" t="n">
        <x:f>IF(ISNUMBER('原始字段'!C823),'原始字段'!C823,"n.a.")</x:f>
        <x:v>237611200</x:v>
      </x:c>
      <x:c r="G686" s="8" t="n">
        <x:f>IF(COUNT(E686:F686)=2,F686-E686,"n.a.")</x:f>
        <x:v>3500000</x:v>
      </x:c>
      <x:c r="H686" s="9" t="n">
        <x:f>IF(ISNUMBER('原始字段'!D823),'原始字段'!D823,"n.a.")</x:f>
        <x:v>1.4208</x:v>
      </x:c>
      <x:c r="I686" s="9" t="n">
        <x:f>IF(COUNT(G686:H686)=2,G686*H686/100000000,"n.a.")</x:f>
        <x:v>0.049728</x:v>
      </x:c>
      <x:c r="J686" s="1" t="str">
        <x:v>日频齐全；折算事件未独立核实</x:v>
      </x:c>
    </x:row>
    <x:row r="687" ht="25" customHeight="1">
      <x:c r="A687" s="1" t="str">
        <x:v>沪深300</x:v>
      </x:c>
      <x:c r="B687" s="1" t="str">
        <x:v>159925.SZ</x:v>
      </x:c>
      <x:c r="C687" s="1" t="str">
        <x:v>南方沪深300ETF</x:v>
      </x:c>
      <x:c r="D687" s="7" t="d">
        <x:v>2026-06-10T00:00:00.000Z</x:v>
      </x:c>
      <x:c r="E687" s="8" t="n">
        <x:f>IF(ISNUMBER('原始字段'!C694),'原始字段'!C694,"n.a.")</x:f>
        <x:v>512420856</x:v>
      </x:c>
      <x:c r="F687" s="8" t="n">
        <x:f>IF(ISNUMBER('原始字段'!C789),'原始字段'!C789,"n.a.")</x:f>
        <x:v>515120856</x:v>
      </x:c>
      <x:c r="G687" s="8" t="n">
        <x:f>IF(COUNT(E687:F687)=2,F687-E687,"n.a.")</x:f>
        <x:v>2700000</x:v>
      </x:c>
      <x:c r="H687" s="9" t="n">
        <x:f>IF(ISNUMBER('原始字段'!D789),'原始字段'!D789,"n.a.")</x:f>
        <x:v>4.8151</x:v>
      </x:c>
      <x:c r="I687" s="9" t="n">
        <x:f>IF(COUNT(G687:H687)=2,G687*H687/100000000,"n.a.")</x:f>
        <x:v>0.1300077</x:v>
      </x:c>
      <x:c r="J687" s="1" t="str">
        <x:v>日频齐全；折算事件未独立核实</x:v>
      </x:c>
    </x:row>
    <x:row r="688" ht="25" customHeight="1">
      <x:c r="A688" s="1" t="str">
        <x:v>沪深300</x:v>
      </x:c>
      <x:c r="B688" s="1" t="str">
        <x:v>561930.SH</x:v>
      </x:c>
      <x:c r="C688" s="1" t="str">
        <x:v>招商沪深300ETF</x:v>
      </x:c>
      <x:c r="D688" s="7" t="d">
        <x:v>2026-06-10T00:00:00.000Z</x:v>
      </x:c>
      <x:c r="E688" s="8" t="n">
        <x:f>IF(ISNUMBER('原始字段'!C743),'原始字段'!C743,"n.a.")</x:f>
        <x:v>118260600</x:v>
      </x:c>
      <x:c r="F688" s="8" t="n">
        <x:f>IF(ISNUMBER('原始字段'!C838),'原始字段'!C838,"n.a.")</x:f>
        <x:v>118260600</x:v>
      </x:c>
      <x:c r="G688" s="8" t="n">
        <x:f>IF(COUNT(E688:F688)=2,F688-E688,"n.a.")</x:f>
        <x:v>0</x:v>
      </x:c>
      <x:c r="H688" s="9" t="n">
        <x:f>IF(ISNUMBER('原始字段'!D838),'原始字段'!D838,"n.a.")</x:f>
        <x:v>1.5915</x:v>
      </x:c>
      <x:c r="I688" s="9" t="n">
        <x:f>IF(COUNT(G688:H688)=2,G688*H688/100000000,"n.a.")</x:f>
        <x:v>0</x:v>
      </x:c>
      <x:c r="J688" s="1" t="str">
        <x:v>日频齐全；折算事件未独立核实</x:v>
      </x:c>
    </x:row>
    <x:row r="689" ht="25" customHeight="1">
      <x:c r="A689" s="1" t="str">
        <x:v>沪深300</x:v>
      </x:c>
      <x:c r="B689" s="1" t="str">
        <x:v>515350.SH</x:v>
      </x:c>
      <x:c r="C689" s="1" t="str">
        <x:v>民生加银沪深300ETF</x:v>
      </x:c>
      <x:c r="D689" s="7" t="d">
        <x:v>2026-06-10T00:00:00.000Z</x:v>
      </x:c>
      <x:c r="E689" s="8" t="n">
        <x:f>IF(ISNUMBER('原始字段'!C730),'原始字段'!C730,"n.a.")</x:f>
        <x:v>11699200</x:v>
      </x:c>
      <x:c r="F689" s="8" t="n">
        <x:f>IF(ISNUMBER('原始字段'!C825),'原始字段'!C825,"n.a.")</x:f>
        <x:v>11699200</x:v>
      </x:c>
      <x:c r="G689" s="8" t="n">
        <x:f>IF(COUNT(E689:F689)=2,F689-E689,"n.a.")</x:f>
        <x:v>0</x:v>
      </x:c>
      <x:c r="H689" s="9" t="n">
        <x:f>IF(ISNUMBER('原始字段'!D825),'原始字段'!D825,"n.a.")</x:f>
        <x:v>6.3912</x:v>
      </x:c>
      <x:c r="I689" s="9" t="n">
        <x:f>IF(COUNT(G689:H689)=2,G689*H689/100000000,"n.a.")</x:f>
        <x:v>0</x:v>
      </x:c>
      <x:c r="J689" s="1" t="str">
        <x:v>日频齐全；折算事件未独立核实</x:v>
      </x:c>
    </x:row>
    <x:row r="690" ht="25" customHeight="1">
      <x:c r="A690" s="1" t="str">
        <x:v>沪深300</x:v>
      </x:c>
      <x:c r="B690" s="1" t="str">
        <x:v>510310.SH</x:v>
      </x:c>
      <x:c r="C690" s="1" t="str">
        <x:v>易方达沪深300ETF</x:v>
      </x:c>
      <x:c r="D690" s="7" t="d">
        <x:v>2026-06-10T00:00:00.000Z</x:v>
      </x:c>
      <x:c r="E690" s="8" t="n">
        <x:f>IF(ISNUMBER('原始字段'!C707),'原始字段'!C707,"n.a.")</x:f>
        <x:v>22268444000</x:v>
      </x:c>
      <x:c r="F690" s="8" t="n">
        <x:f>IF(ISNUMBER('原始字段'!C802),'原始字段'!C802,"n.a.")</x:f>
        <x:v>22306244000</x:v>
      </x:c>
      <x:c r="G690" s="8" t="n">
        <x:f>IF(COUNT(E690:F690)=2,F690-E690,"n.a.")</x:f>
        <x:v>37800000</x:v>
      </x:c>
      <x:c r="H690" s="9" t="n">
        <x:f>IF(ISNUMBER('原始字段'!D802),'原始字段'!D802,"n.a.")</x:f>
        <x:v>4.6268</x:v>
      </x:c>
      <x:c r="I690" s="9" t="n">
        <x:f>IF(COUNT(G690:H690)=2,G690*H690/100000000,"n.a.")</x:f>
        <x:v>1.7489304</x:v>
      </x:c>
      <x:c r="J690" s="1" t="str">
        <x:v>日频齐全；折算事件未独立核实</x:v>
      </x:c>
    </x:row>
    <x:row r="691" ht="25" customHeight="1">
      <x:c r="A691" s="1" t="str">
        <x:v>沪深300</x:v>
      </x:c>
      <x:c r="B691" s="1" t="str">
        <x:v>159330.SZ</x:v>
      </x:c>
      <x:c r="C691" s="1" t="str">
        <x:v>东财沪深300ETF</x:v>
      </x:c>
      <x:c r="D691" s="7" t="d">
        <x:v>2026-06-10T00:00:00.000Z</x:v>
      </x:c>
      <x:c r="E691" s="8" t="n">
        <x:f>IF(ISNUMBER('原始字段'!C673),'原始字段'!C673,"n.a.")</x:f>
        <x:v>320801009</x:v>
      </x:c>
      <x:c r="F691" s="8" t="n">
        <x:f>IF(ISNUMBER('原始字段'!C768),'原始字段'!C768,"n.a.")</x:f>
        <x:v>320801009</x:v>
      </x:c>
      <x:c r="G691" s="8" t="n">
        <x:f>IF(COUNT(E691:F691)=2,F691-E691,"n.a.")</x:f>
        <x:v>0</x:v>
      </x:c>
      <x:c r="H691" s="9" t="n">
        <x:f>IF(ISNUMBER('原始字段'!D768),'原始字段'!D768,"n.a.")</x:f>
        <x:v>1.4725</x:v>
      </x:c>
      <x:c r="I691" s="9" t="n">
        <x:f>IF(COUNT(G691:H691)=2,G691*H691/100000000,"n.a.")</x:f>
        <x:v>0</x:v>
      </x:c>
      <x:c r="J691" s="1" t="str">
        <x:v>日频齐全；折算事件未独立核实</x:v>
      </x:c>
    </x:row>
    <x:row r="692" ht="25" customHeight="1">
      <x:c r="A692" s="1" t="str">
        <x:v>沪深300</x:v>
      </x:c>
      <x:c r="B692" s="1" t="str">
        <x:v>510390.SH</x:v>
      </x:c>
      <x:c r="C692" s="1" t="str">
        <x:v>平安沪深300ETF</x:v>
      </x:c>
      <x:c r="D692" s="7" t="d">
        <x:v>2026-06-10T00:00:00.000Z</x:v>
      </x:c>
      <x:c r="E692" s="8" t="n">
        <x:f>IF(ISNUMBER('原始字段'!C714),'原始字段'!C714,"n.a.")</x:f>
        <x:v>111350000</x:v>
      </x:c>
      <x:c r="F692" s="8" t="n">
        <x:f>IF(ISNUMBER('原始字段'!C809),'原始字段'!C809,"n.a.")</x:f>
        <x:v>111350000</x:v>
      </x:c>
      <x:c r="G692" s="8" t="n">
        <x:f>IF(COUNT(E692:F692)=2,F692-E692,"n.a.")</x:f>
        <x:v>0</x:v>
      </x:c>
      <x:c r="H692" s="9" t="n">
        <x:f>IF(ISNUMBER('原始字段'!D809),'原始字段'!D809,"n.a.")</x:f>
        <x:v>5.3659</x:v>
      </x:c>
      <x:c r="I692" s="9" t="n">
        <x:f>IF(COUNT(G692:H692)=2,G692*H692/100000000,"n.a.")</x:f>
        <x:v>0</x:v>
      </x:c>
      <x:c r="J692" s="1" t="str">
        <x:v>日频齐全；折算事件未独立核实</x:v>
      </x:c>
    </x:row>
    <x:row r="693" ht="25" customHeight="1">
      <x:c r="A693" s="1" t="str">
        <x:v>沪深300</x:v>
      </x:c>
      <x:c r="B693" s="1" t="str">
        <x:v>515390.SH</x:v>
      </x:c>
      <x:c r="C693" s="1" t="str">
        <x:v>华安沪深300ETF</x:v>
      </x:c>
      <x:c r="D693" s="7" t="d">
        <x:v>2026-06-10T00:00:00.000Z</x:v>
      </x:c>
      <x:c r="E693" s="8" t="n">
        <x:f>IF(ISNUMBER('原始字段'!C733),'原始字段'!C733,"n.a.")</x:f>
        <x:v>874683000</x:v>
      </x:c>
      <x:c r="F693" s="8" t="n">
        <x:f>IF(ISNUMBER('原始字段'!C828),'原始字段'!C828,"n.a.")</x:f>
        <x:v>890683000</x:v>
      </x:c>
      <x:c r="G693" s="8" t="n">
        <x:f>IF(COUNT(E693:F693)=2,F693-E693,"n.a.")</x:f>
        <x:v>16000000</x:v>
      </x:c>
      <x:c r="H693" s="9" t="n">
        <x:f>IF(ISNUMBER('原始字段'!D828),'原始字段'!D828,"n.a.")</x:f>
        <x:v>1.3854</x:v>
      </x:c>
      <x:c r="I693" s="9" t="n">
        <x:f>IF(COUNT(G693:H693)=2,G693*H693/100000000,"n.a.")</x:f>
        <x:v>0.221664</x:v>
      </x:c>
      <x:c r="J693" s="1" t="str">
        <x:v>日频齐全；折算事件未独立核实</x:v>
      </x:c>
    </x:row>
    <x:row r="694" ht="25" customHeight="1">
      <x:c r="A694" s="1" t="str">
        <x:v>沪深300</x:v>
      </x:c>
      <x:c r="B694" s="1" t="str">
        <x:v>515130.SH</x:v>
      </x:c>
      <x:c r="C694" s="1" t="str">
        <x:v>博时沪深300ETF</x:v>
      </x:c>
      <x:c r="D694" s="7" t="d">
        <x:v>2026-06-10T00:00:00.000Z</x:v>
      </x:c>
      <x:c r="E694" s="8" t="n">
        <x:f>IF(ISNUMBER('原始字段'!C726),'原始字段'!C726,"n.a.")</x:f>
        <x:v>79463200</x:v>
      </x:c>
      <x:c r="F694" s="8" t="n">
        <x:f>IF(ISNUMBER('原始字段'!C821),'原始字段'!C821,"n.a.")</x:f>
        <x:v>79463200</x:v>
      </x:c>
      <x:c r="G694" s="8" t="n">
        <x:f>IF(COUNT(E694:F694)=2,F694-E694,"n.a.")</x:f>
        <x:v>0</x:v>
      </x:c>
      <x:c r="H694" s="9" t="n">
        <x:f>IF(ISNUMBER('原始字段'!D821),'原始字段'!D821,"n.a.")</x:f>
        <x:v>1.5721</x:v>
      </x:c>
      <x:c r="I694" s="9" t="n">
        <x:f>IF(COUNT(G694:H694)=2,G694*H694/100000000,"n.a.")</x:f>
        <x:v>0</x:v>
      </x:c>
      <x:c r="J694" s="1" t="str">
        <x:v>日频齐全；折算事件未独立核实</x:v>
      </x:c>
    </x:row>
    <x:row r="695" ht="25" customHeight="1">
      <x:c r="A695" s="1" t="str">
        <x:v>中证500</x:v>
      </x:c>
      <x:c r="B695" s="1" t="str">
        <x:v>510530.SH</x:v>
      </x:c>
      <x:c r="C695" s="1" t="str">
        <x:v>工银中证500ETF</x:v>
      </x:c>
      <x:c r="D695" s="7" t="d">
        <x:v>2026-06-10T00:00:00.000Z</x:v>
      </x:c>
      <x:c r="E695" s="8" t="n">
        <x:f>IF(ISNUMBER('原始字段'!C717),'原始字段'!C717,"n.a.")</x:f>
        <x:v>45479400</x:v>
      </x:c>
      <x:c r="F695" s="8" t="n">
        <x:f>IF(ISNUMBER('原始字段'!C812),'原始字段'!C812,"n.a.")</x:f>
        <x:v>45479400</x:v>
      </x:c>
      <x:c r="G695" s="8" t="n">
        <x:f>IF(COUNT(E695:F695)=2,F695-E695,"n.a.")</x:f>
        <x:v>0</x:v>
      </x:c>
      <x:c r="H695" s="9" t="n">
        <x:f>IF(ISNUMBER('原始字段'!D812),'原始字段'!D812,"n.a.")</x:f>
        <x:v>8.8968</x:v>
      </x:c>
      <x:c r="I695" s="9" t="n">
        <x:f>IF(COUNT(G695:H695)=2,G695*H695/100000000,"n.a.")</x:f>
        <x:v>0</x:v>
      </x:c>
      <x:c r="J695" s="1" t="str">
        <x:v>日频齐全；折算事件未独立核实</x:v>
      </x:c>
    </x:row>
    <x:row r="696" ht="25" customHeight="1">
      <x:c r="A696" s="1" t="str">
        <x:v>中证500</x:v>
      </x:c>
      <x:c r="B696" s="1" t="str">
        <x:v>510580.SH</x:v>
      </x:c>
      <x:c r="C696" s="1" t="str">
        <x:v>易方达中证500ETF</x:v>
      </x:c>
      <x:c r="D696" s="7" t="d">
        <x:v>2026-06-10T00:00:00.000Z</x:v>
      </x:c>
      <x:c r="E696" s="8" t="n">
        <x:f>IF(ISNUMBER('原始字段'!C721),'原始字段'!C721,"n.a.")</x:f>
        <x:v>958968300</x:v>
      </x:c>
      <x:c r="F696" s="8" t="n">
        <x:f>IF(ISNUMBER('原始字段'!C816),'原始字段'!C816,"n.a.")</x:f>
        <x:v>959768300</x:v>
      </x:c>
      <x:c r="G696" s="8" t="n">
        <x:f>IF(COUNT(E696:F696)=2,F696-E696,"n.a.")</x:f>
        <x:v>800000</x:v>
      </x:c>
      <x:c r="H696" s="9" t="n">
        <x:f>IF(ISNUMBER('原始字段'!D816),'原始字段'!D816,"n.a.")</x:f>
        <x:v>4.1902</x:v>
      </x:c>
      <x:c r="I696" s="9" t="n">
        <x:f>IF(COUNT(G696:H696)=2,G696*H696/100000000,"n.a.")</x:f>
        <x:v>0.0335216</x:v>
      </x:c>
      <x:c r="J696" s="1" t="str">
        <x:v>日频齐全；折算事件未独立核实</x:v>
      </x:c>
    </x:row>
    <x:row r="697" ht="25" customHeight="1">
      <x:c r="A697" s="1" t="str">
        <x:v>中证500</x:v>
      </x:c>
      <x:c r="B697" s="1" t="str">
        <x:v>159922.SZ</x:v>
      </x:c>
      <x:c r="C697" s="1" t="str">
        <x:v>嘉实中证500ETF</x:v>
      </x:c>
      <x:c r="D697" s="7" t="d">
        <x:v>2026-06-10T00:00:00.000Z</x:v>
      </x:c>
      <x:c r="E697" s="8" t="n">
        <x:f>IF(ISNUMBER('原始字段'!C693),'原始字段'!C693,"n.a.")</x:f>
        <x:v>2164676765</x:v>
      </x:c>
      <x:c r="F697" s="8" t="n">
        <x:f>IF(ISNUMBER('原始字段'!C788),'原始字段'!C788,"n.a.")</x:f>
        <x:v>2145676765</x:v>
      </x:c>
      <x:c r="G697" s="8" t="n">
        <x:f>IF(COUNT(E697:F697)=2,F697-E697,"n.a.")</x:f>
        <x:v>-19000000</x:v>
      </x:c>
      <x:c r="H697" s="9" t="n">
        <x:f>IF(ISNUMBER('原始字段'!D788),'原始字段'!D788,"n.a.")</x:f>
        <x:v>3.2451</x:v>
      </x:c>
      <x:c r="I697" s="9" t="n">
        <x:f>IF(COUNT(G697:H697)=2,G697*H697/100000000,"n.a.")</x:f>
        <x:v>-0.616569</x:v>
      </x:c>
      <x:c r="J697" s="1" t="str">
        <x:v>日频齐全；折算事件未独立核实</x:v>
      </x:c>
    </x:row>
    <x:row r="698" ht="25" customHeight="1">
      <x:c r="A698" s="1" t="str">
        <x:v>中证500</x:v>
      </x:c>
      <x:c r="B698" s="1" t="str">
        <x:v>563750.SH</x:v>
      </x:c>
      <x:c r="C698" s="1" t="str">
        <x:v>汇添富中证500ETF</x:v>
      </x:c>
      <x:c r="D698" s="7" t="d">
        <x:v>2026-06-10T00:00:00.000Z</x:v>
      </x:c>
      <x:c r="E698" s="8" t="n">
        <x:f>IF(ISNUMBER('原始字段'!C748),'原始字段'!C748,"n.a.")</x:f>
        <x:v>349737000</x:v>
      </x:c>
      <x:c r="F698" s="8" t="n">
        <x:f>IF(ISNUMBER('原始字段'!C843),'原始字段'!C843,"n.a.")</x:f>
        <x:v>349737000</x:v>
      </x:c>
      <x:c r="G698" s="8" t="n">
        <x:f>IF(COUNT(E698:F698)=2,F698-E698,"n.a.")</x:f>
        <x:v>0</x:v>
      </x:c>
      <x:c r="H698" s="9" t="n">
        <x:f>IF(ISNUMBER('原始字段'!D843),'原始字段'!D843,"n.a.")</x:f>
        <x:v>1.1165</x:v>
      </x:c>
      <x:c r="I698" s="9" t="n">
        <x:f>IF(COUNT(G698:H698)=2,G698*H698/100000000,"n.a.")</x:f>
        <x:v>0</x:v>
      </x:c>
      <x:c r="J698" s="1" t="str">
        <x:v>日频齐全；折算事件未独立核实</x:v>
      </x:c>
    </x:row>
    <x:row r="699" ht="25" customHeight="1">
      <x:c r="A699" s="1" t="str">
        <x:v>中证500</x:v>
      </x:c>
      <x:c r="B699" s="1" t="str">
        <x:v>159935.SZ</x:v>
      </x:c>
      <x:c r="C699" s="1" t="str">
        <x:v>景顺长城中证500ETF</x:v>
      </x:c>
      <x:c r="D699" s="7" t="d">
        <x:v>2026-06-10T00:00:00.000Z</x:v>
      </x:c>
      <x:c r="E699" s="8" t="n">
        <x:f>IF(ISNUMBER('原始字段'!C695),'原始字段'!C695,"n.a.")</x:f>
        <x:v>23572956</x:v>
      </x:c>
      <x:c r="F699" s="8" t="n">
        <x:f>IF(ISNUMBER('原始字段'!C790),'原始字段'!C790,"n.a.")</x:f>
        <x:v>23572956</x:v>
      </x:c>
      <x:c r="G699" s="8" t="n">
        <x:f>IF(COUNT(E699:F699)=2,F699-E699,"n.a.")</x:f>
        <x:v>0</x:v>
      </x:c>
      <x:c r="H699" s="9" t="n">
        <x:f>IF(ISNUMBER('原始字段'!D790),'原始字段'!D790,"n.a.")</x:f>
        <x:v>2.5319</x:v>
      </x:c>
      <x:c r="I699" s="9" t="n">
        <x:f>IF(COUNT(G699:H699)=2,G699*H699/100000000,"n.a.")</x:f>
        <x:v>0</x:v>
      </x:c>
      <x:c r="J699" s="1" t="str">
        <x:v>日频齐全；折算事件未独立核实</x:v>
      </x:c>
    </x:row>
    <x:row r="700" ht="25" customHeight="1">
      <x:c r="A700" s="1" t="str">
        <x:v>中证500</x:v>
      </x:c>
      <x:c r="B700" s="1" t="str">
        <x:v>515530.SH</x:v>
      </x:c>
      <x:c r="C700" s="1" t="str">
        <x:v>泰康中证500ETF</x:v>
      </x:c>
      <x:c r="D700" s="7" t="d">
        <x:v>2026-06-10T00:00:00.000Z</x:v>
      </x:c>
      <x:c r="E700" s="8" t="n">
        <x:f>IF(ISNUMBER('原始字段'!C734),'原始字段'!C734,"n.a.")</x:f>
        <x:v>12242700</x:v>
      </x:c>
      <x:c r="F700" s="8" t="n">
        <x:f>IF(ISNUMBER('原始字段'!C829),'原始字段'!C829,"n.a.")</x:f>
        <x:v>12242700</x:v>
      </x:c>
      <x:c r="G700" s="8" t="n">
        <x:f>IF(COUNT(E700:F700)=2,F700-E700,"n.a.")</x:f>
        <x:v>0</x:v>
      </x:c>
      <x:c r="H700" s="9" t="n">
        <x:f>IF(ISNUMBER('原始字段'!D829),'原始字段'!D829,"n.a.")</x:f>
        <x:v>4.4056</x:v>
      </x:c>
      <x:c r="I700" s="9" t="n">
        <x:f>IF(COUNT(G700:H700)=2,G700*H700/100000000,"n.a.")</x:f>
        <x:v>0</x:v>
      </x:c>
      <x:c r="J700" s="1" t="str">
        <x:v>日频齐全；折算事件未独立核实</x:v>
      </x:c>
    </x:row>
    <x:row r="701" ht="25" customHeight="1">
      <x:c r="A701" s="1" t="str">
        <x:v>中证500</x:v>
      </x:c>
      <x:c r="B701" s="1" t="str">
        <x:v>510590.SH</x:v>
      </x:c>
      <x:c r="C701" s="1" t="str">
        <x:v>平安中证500ETF</x:v>
      </x:c>
      <x:c r="D701" s="7" t="d">
        <x:v>2026-06-10T00:00:00.000Z</x:v>
      </x:c>
      <x:c r="E701" s="8" t="n">
        <x:f>IF(ISNUMBER('原始字段'!C722),'原始字段'!C722,"n.a.")</x:f>
        <x:v>140786100</x:v>
      </x:c>
      <x:c r="F701" s="8" t="n">
        <x:f>IF(ISNUMBER('原始字段'!C817),'原始字段'!C817,"n.a.")</x:f>
        <x:v>140786100</x:v>
      </x:c>
      <x:c r="G701" s="8" t="n">
        <x:f>IF(COUNT(E701:F701)=2,F701-E701,"n.a.")</x:f>
        <x:v>0</x:v>
      </x:c>
      <x:c r="H701" s="9" t="n">
        <x:f>IF(ISNUMBER('原始字段'!D817),'原始字段'!D817,"n.a.")</x:f>
        <x:v>8.632</x:v>
      </x:c>
      <x:c r="I701" s="9" t="n">
        <x:f>IF(COUNT(G701:H701)=2,G701*H701/100000000,"n.a.")</x:f>
        <x:v>0</x:v>
      </x:c>
      <x:c r="J701" s="1" t="str">
        <x:v>日频齐全；折算事件未独立核实</x:v>
      </x:c>
    </x:row>
    <x:row r="702" ht="25" customHeight="1">
      <x:c r="A702" s="1" t="str">
        <x:v>中证500</x:v>
      </x:c>
      <x:c r="B702" s="1" t="str">
        <x:v>515190.SH</x:v>
      </x:c>
      <x:c r="C702" s="1" t="str">
        <x:v>中银证券中证500ETF</x:v>
      </x:c>
      <x:c r="D702" s="7" t="d">
        <x:v>2026-06-10T00:00:00.000Z</x:v>
      </x:c>
      <x:c r="E702" s="8" t="n">
        <x:f>IF(ISNUMBER('原始字段'!C727),'原始字段'!C727,"n.a.")</x:f>
        <x:v>319466100</x:v>
      </x:c>
      <x:c r="F702" s="8" t="n">
        <x:f>IF(ISNUMBER('原始字段'!C822),'原始字段'!C822,"n.a.")</x:f>
        <x:v>319466100</x:v>
      </x:c>
      <x:c r="G702" s="8" t="n">
        <x:f>IF(COUNT(E702:F702)=2,F702-E702,"n.a.")</x:f>
        <x:v>0</x:v>
      </x:c>
      <x:c r="H702" s="9" t="n">
        <x:f>IF(ISNUMBER('原始字段'!D822),'原始字段'!D822,"n.a.")</x:f>
        <x:v>1.6827</x:v>
      </x:c>
      <x:c r="I702" s="9" t="n">
        <x:f>IF(COUNT(G702:H702)=2,G702*H702/100000000,"n.a.")</x:f>
        <x:v>0</x:v>
      </x:c>
      <x:c r="J702" s="1" t="str">
        <x:v>日频齐全；折算事件未独立核实</x:v>
      </x:c>
    </x:row>
    <x:row r="703" ht="25" customHeight="1">
      <x:c r="A703" s="1" t="str">
        <x:v>中证500</x:v>
      </x:c>
      <x:c r="B703" s="1" t="str">
        <x:v>159820.SZ</x:v>
      </x:c>
      <x:c r="C703" s="1" t="str">
        <x:v>天弘中证500ETF</x:v>
      </x:c>
      <x:c r="D703" s="7" t="d">
        <x:v>2026-06-10T00:00:00.000Z</x:v>
      </x:c>
      <x:c r="E703" s="8" t="n">
        <x:f>IF(ISNUMBER('原始字段'!C687),'原始字段'!C687,"n.a.")</x:f>
        <x:v>1311408470</x:v>
      </x:c>
      <x:c r="F703" s="8" t="n">
        <x:f>IF(ISNUMBER('原始字段'!C782),'原始字段'!C782,"n.a.")</x:f>
        <x:v>1308908470</x:v>
      </x:c>
      <x:c r="G703" s="8" t="n">
        <x:f>IF(COUNT(E703:F703)=2,F703-E703,"n.a.")</x:f>
        <x:v>-2500000</x:v>
      </x:c>
      <x:c r="H703" s="9" t="n">
        <x:f>IF(ISNUMBER('原始字段'!D782),'原始字段'!D782,"n.a.")</x:f>
        <x:v>1.3839</x:v>
      </x:c>
      <x:c r="I703" s="9" t="n">
        <x:f>IF(COUNT(G703:H703)=2,G703*H703/100000000,"n.a.")</x:f>
        <x:v>-0.0345975</x:v>
      </x:c>
      <x:c r="J703" s="1" t="str">
        <x:v>日频齐全；折算事件未独立核实</x:v>
      </x:c>
    </x:row>
    <x:row r="704" ht="25" customHeight="1">
      <x:c r="A704" s="1" t="str">
        <x:v>中证500</x:v>
      </x:c>
      <x:c r="B704" s="1" t="str">
        <x:v>159337.SZ</x:v>
      </x:c>
      <x:c r="C704" s="1" t="str">
        <x:v>东财中证500ETF</x:v>
      </x:c>
      <x:c r="D704" s="7" t="d">
        <x:v>2026-06-10T00:00:00.000Z</x:v>
      </x:c>
      <x:c r="E704" s="8" t="n">
        <x:f>IF(ISNUMBER('原始字段'!C674),'原始字段'!C674,"n.a.")</x:f>
        <x:v>253710611</x:v>
      </x:c>
      <x:c r="F704" s="8" t="n">
        <x:f>IF(ISNUMBER('原始字段'!C769),'原始字段'!C769,"n.a.")</x:f>
        <x:v>253710611</x:v>
      </x:c>
      <x:c r="G704" s="8" t="n">
        <x:f>IF(COUNT(E704:F704)=2,F704-E704,"n.a.")</x:f>
        <x:v>0</x:v>
      </x:c>
      <x:c r="H704" s="9" t="n">
        <x:f>IF(ISNUMBER('原始字段'!D769),'原始字段'!D769,"n.a.")</x:f>
        <x:v>1.8251</x:v>
      </x:c>
      <x:c r="I704" s="9" t="n">
        <x:f>IF(COUNT(G704:H704)=2,G704*H704/100000000,"n.a.")</x:f>
        <x:v>0</x:v>
      </x:c>
      <x:c r="J704" s="1" t="str">
        <x:v>日频齐全；折算事件未独立核实</x:v>
      </x:c>
    </x:row>
    <x:row r="705" ht="25" customHeight="1">
      <x:c r="A705" s="1" t="str">
        <x:v>中证500</x:v>
      </x:c>
      <x:c r="B705" s="1" t="str">
        <x:v>510500.SH</x:v>
      </x:c>
      <x:c r="C705" s="1" t="str">
        <x:v>南方中证500ETF</x:v>
      </x:c>
      <x:c r="D705" s="7" t="d">
        <x:v>2026-06-10T00:00:00.000Z</x:v>
      </x:c>
      <x:c r="E705" s="8" t="n">
        <x:f>IF(ISNUMBER('原始字段'!C715),'原始字段'!C715,"n.a.")</x:f>
        <x:v>4379368600</x:v>
      </x:c>
      <x:c r="F705" s="8" t="n">
        <x:f>IF(ISNUMBER('原始字段'!C810),'原始字段'!C810,"n.a.")</x:f>
        <x:v>4327368600</x:v>
      </x:c>
      <x:c r="G705" s="8" t="n">
        <x:f>IF(COUNT(E705:F705)=2,F705-E705,"n.a.")</x:f>
        <x:v>-52000000</x:v>
      </x:c>
      <x:c r="H705" s="9" t="n">
        <x:f>IF(ISNUMBER('原始字段'!D810),'原始字段'!D810,"n.a.")</x:f>
        <x:v>8.1612</x:v>
      </x:c>
      <x:c r="I705" s="9" t="n">
        <x:f>IF(COUNT(G705:H705)=2,G705*H705/100000000,"n.a.")</x:f>
        <x:v>-4.243823999999999</x:v>
      </x:c>
      <x:c r="J705" s="1" t="str">
        <x:v>日频齐全；折算事件未独立核实</x:v>
      </x:c>
    </x:row>
    <x:row r="706" ht="25" customHeight="1">
      <x:c r="A706" s="1" t="str">
        <x:v>中证500</x:v>
      </x:c>
      <x:c r="B706" s="1" t="str">
        <x:v>159968.SZ</x:v>
      </x:c>
      <x:c r="C706" s="1" t="str">
        <x:v>博时中证500ETF</x:v>
      </x:c>
      <x:c r="D706" s="7" t="d">
        <x:v>2026-06-10T00:00:00.000Z</x:v>
      </x:c>
      <x:c r="E706" s="8" t="n">
        <x:f>IF(ISNUMBER('原始字段'!C702),'原始字段'!C702,"n.a.")</x:f>
        <x:v>60095098</x:v>
      </x:c>
      <x:c r="F706" s="8" t="n">
        <x:f>IF(ISNUMBER('原始字段'!C797),'原始字段'!C797,"n.a.")</x:f>
        <x:v>60495098</x:v>
      </x:c>
      <x:c r="G706" s="8" t="n">
        <x:f>IF(COUNT(E706:F706)=2,F706-E706,"n.a.")</x:f>
        <x:v>400000</x:v>
      </x:c>
      <x:c r="H706" s="9" t="n">
        <x:f>IF(ISNUMBER('原始字段'!D797),'原始字段'!D797,"n.a.")</x:f>
        <x:v>10.4145</x:v>
      </x:c>
      <x:c r="I706" s="9" t="n">
        <x:f>IF(COUNT(G706:H706)=2,G706*H706/100000000,"n.a.")</x:f>
        <x:v>0.041658</x:v>
      </x:c>
      <x:c r="J706" s="1" t="str">
        <x:v>日频齐全；折算事件未独立核实</x:v>
      </x:c>
    </x:row>
    <x:row r="707" ht="25" customHeight="1">
      <x:c r="A707" s="1" t="str">
        <x:v>中证500</x:v>
      </x:c>
      <x:c r="B707" s="1" t="str">
        <x:v>561350.SH</x:v>
      </x:c>
      <x:c r="C707" s="1" t="str">
        <x:v>国泰中证500ETF</x:v>
      </x:c>
      <x:c r="D707" s="7" t="d">
        <x:v>2026-06-10T00:00:00.000Z</x:v>
      </x:c>
      <x:c r="E707" s="8" t="n">
        <x:f>IF(ISNUMBER('原始字段'!C741),'原始字段'!C741,"n.a.")</x:f>
        <x:v>70700000</x:v>
      </x:c>
      <x:c r="F707" s="8" t="n">
        <x:f>IF(ISNUMBER('原始字段'!C836),'原始字段'!C836,"n.a.")</x:f>
        <x:v>70700000</x:v>
      </x:c>
      <x:c r="G707" s="8" t="n">
        <x:f>IF(COUNT(E707:F707)=2,F707-E707,"n.a.")</x:f>
        <x:v>0</x:v>
      </x:c>
      <x:c r="H707" s="9" t="n">
        <x:f>IF(ISNUMBER('原始字段'!D836),'原始字段'!D836,"n.a.")</x:f>
        <x:v>1.2735</x:v>
      </x:c>
      <x:c r="I707" s="9" t="n">
        <x:f>IF(COUNT(G707:H707)=2,G707*H707/100000000,"n.a.")</x:f>
        <x:v>0</x:v>
      </x:c>
      <x:c r="J707" s="1" t="str">
        <x:v>日频齐全；折算事件未独立核实</x:v>
      </x:c>
    </x:row>
    <x:row r="708" ht="25" customHeight="1">
      <x:c r="A708" s="1" t="str">
        <x:v>中证500</x:v>
      </x:c>
      <x:c r="B708" s="1" t="str">
        <x:v>512500.SH</x:v>
      </x:c>
      <x:c r="C708" s="1" t="str">
        <x:v>华夏中证500ETF</x:v>
      </x:c>
      <x:c r="D708" s="7" t="d">
        <x:v>2026-06-10T00:00:00.000Z</x:v>
      </x:c>
      <x:c r="E708" s="8" t="n">
        <x:f>IF(ISNUMBER('原始字段'!C724),'原始字段'!C724,"n.a.")</x:f>
        <x:v>1587208800</x:v>
      </x:c>
      <x:c r="F708" s="8" t="n">
        <x:f>IF(ISNUMBER('原始字段'!C819),'原始字段'!C819,"n.a.")</x:f>
        <x:v>1580008800</x:v>
      </x:c>
      <x:c r="G708" s="8" t="n">
        <x:f>IF(COUNT(E708:F708)=2,F708-E708,"n.a.")</x:f>
        <x:v>-7200000</x:v>
      </x:c>
      <x:c r="H708" s="9" t="n">
        <x:f>IF(ISNUMBER('原始字段'!D819),'原始字段'!D819,"n.a.")</x:f>
        <x:v>4.5213</x:v>
      </x:c>
      <x:c r="I708" s="9" t="n">
        <x:f>IF(COUNT(G708:H708)=2,G708*H708/100000000,"n.a.")</x:f>
        <x:v>-0.3255336</x:v>
      </x:c>
      <x:c r="J708" s="1" t="str">
        <x:v>日频齐全；折算事件未独立核实</x:v>
      </x:c>
    </x:row>
    <x:row r="709" ht="25" customHeight="1">
      <x:c r="A709" s="1" t="str">
        <x:v>中证500</x:v>
      </x:c>
      <x:c r="B709" s="1" t="str">
        <x:v>510550.SH</x:v>
      </x:c>
      <x:c r="C709" s="1" t="str">
        <x:v>方正富邦中证500ETF</x:v>
      </x:c>
      <x:c r="D709" s="7" t="d">
        <x:v>2026-06-10T00:00:00.000Z</x:v>
      </x:c>
      <x:c r="E709" s="8" t="n">
        <x:f>IF(ISNUMBER('原始字段'!C718),'原始字段'!C718,"n.a.")</x:f>
        <x:v>21743300</x:v>
      </x:c>
      <x:c r="F709" s="8" t="n">
        <x:f>IF(ISNUMBER('原始字段'!C813),'原始字段'!C813,"n.a.")</x:f>
        <x:v>21743300</x:v>
      </x:c>
      <x:c r="G709" s="8" t="n">
        <x:f>IF(COUNT(E709:F709)=2,F709-E709,"n.a.")</x:f>
        <x:v>0</x:v>
      </x:c>
      <x:c r="H709" s="9" t="n">
        <x:f>IF(ISNUMBER('原始字段'!D813),'原始字段'!D813,"n.a.")</x:f>
        <x:v>2.0592</x:v>
      </x:c>
      <x:c r="I709" s="9" t="n">
        <x:f>IF(COUNT(G709:H709)=2,G709*H709/100000000,"n.a.")</x:f>
        <x:v>0</x:v>
      </x:c>
      <x:c r="J709" s="1" t="str">
        <x:v>日频齐全；折算事件未独立核实</x:v>
      </x:c>
    </x:row>
    <x:row r="710" ht="25" customHeight="1">
      <x:c r="A710" s="1" t="str">
        <x:v>中证500</x:v>
      </x:c>
      <x:c r="B710" s="1" t="str">
        <x:v>510510.SH</x:v>
      </x:c>
      <x:c r="C710" s="1" t="str">
        <x:v>广发中证500ETF</x:v>
      </x:c>
      <x:c r="D710" s="7" t="d">
        <x:v>2026-06-10T00:00:00.000Z</x:v>
      </x:c>
      <x:c r="E710" s="8" t="n">
        <x:f>IF(ISNUMBER('原始字段'!C716),'原始字段'!C716,"n.a.")</x:f>
        <x:v>809038300</x:v>
      </x:c>
      <x:c r="F710" s="8" t="n">
        <x:f>IF(ISNUMBER('原始字段'!C811),'原始字段'!C811,"n.a.")</x:f>
        <x:v>809038300</x:v>
      </x:c>
      <x:c r="G710" s="8" t="n">
        <x:f>IF(COUNT(E710:F710)=2,F710-E710,"n.a.")</x:f>
        <x:v>0</x:v>
      </x:c>
      <x:c r="H710" s="9" t="n">
        <x:f>IF(ISNUMBER('原始字段'!D811),'原始字段'!D811,"n.a.")</x:f>
        <x:v>2.5827</x:v>
      </x:c>
      <x:c r="I710" s="9" t="n">
        <x:f>IF(COUNT(G710:H710)=2,G710*H710/100000000,"n.a.")</x:f>
        <x:v>0</x:v>
      </x:c>
      <x:c r="J710" s="1" t="str">
        <x:v>日频齐全；折算事件未独立核实</x:v>
      </x:c>
    </x:row>
    <x:row r="711" ht="25" customHeight="1">
      <x:c r="A711" s="1" t="str">
        <x:v>中证500</x:v>
      </x:c>
      <x:c r="B711" s="1" t="str">
        <x:v>515550.SH</x:v>
      </x:c>
      <x:c r="C711" s="1" t="str">
        <x:v>国联中证500ETF</x:v>
      </x:c>
      <x:c r="D711" s="7" t="d">
        <x:v>2026-06-10T00:00:00.000Z</x:v>
      </x:c>
      <x:c r="E711" s="8" t="n">
        <x:f>IF(ISNUMBER('原始字段'!C735),'原始字段'!C735,"n.a.")</x:f>
        <x:v>18345700</x:v>
      </x:c>
      <x:c r="F711" s="8" t="n">
        <x:f>IF(ISNUMBER('原始字段'!C830),'原始字段'!C830,"n.a.")</x:f>
        <x:v>18345700</x:v>
      </x:c>
      <x:c r="G711" s="8" t="n">
        <x:f>IF(COUNT(E711:F711)=2,F711-E711,"n.a.")</x:f>
        <x:v>0</x:v>
      </x:c>
      <x:c r="H711" s="9" t="n">
        <x:f>IF(ISNUMBER('原始字段'!D830),'原始字段'!D830,"n.a.")</x:f>
        <x:v>1.7944</x:v>
      </x:c>
      <x:c r="I711" s="9" t="n">
        <x:f>IF(COUNT(G711:H711)=2,G711*H711/100000000,"n.a.")</x:f>
        <x:v>0</x:v>
      </x:c>
      <x:c r="J711" s="1" t="str">
        <x:v>日频齐全；折算事件未独立核实</x:v>
      </x:c>
    </x:row>
    <x:row r="712" ht="25" customHeight="1">
      <x:c r="A712" s="1" t="str">
        <x:v>中证500</x:v>
      </x:c>
      <x:c r="B712" s="1" t="str">
        <x:v>159500.SZ</x:v>
      </x:c>
      <x:c r="C712" s="1" t="str">
        <x:v>富国中证500ETF</x:v>
      </x:c>
      <x:c r="D712" s="7" t="d">
        <x:v>2026-06-10T00:00:00.000Z</x:v>
      </x:c>
      <x:c r="E712" s="8" t="n">
        <x:f>IF(ISNUMBER('原始字段'!C676),'原始字段'!C676,"n.a.")</x:f>
        <x:v>143338865</x:v>
      </x:c>
      <x:c r="F712" s="8" t="n">
        <x:f>IF(ISNUMBER('原始字段'!C771),'原始字段'!C771,"n.a.")</x:f>
        <x:v>143338865</x:v>
      </x:c>
      <x:c r="G712" s="8" t="n">
        <x:f>IF(COUNT(E712:F712)=2,F712-E712,"n.a.")</x:f>
        <x:v>0</x:v>
      </x:c>
      <x:c r="H712" s="9" t="n">
        <x:f>IF(ISNUMBER('原始字段'!D771),'原始字段'!D771,"n.a.")</x:f>
        <x:v>1.1925</x:v>
      </x:c>
      <x:c r="I712" s="9" t="n">
        <x:f>IF(COUNT(G712:H712)=2,G712*H712/100000000,"n.a.")</x:f>
        <x:v>0</x:v>
      </x:c>
      <x:c r="J712" s="1" t="str">
        <x:v>日频齐全；折算事件未独立核实</x:v>
      </x:c>
    </x:row>
    <x:row r="713" ht="25" customHeight="1">
      <x:c r="A713" s="1" t="str">
        <x:v>中证500</x:v>
      </x:c>
      <x:c r="B713" s="1" t="str">
        <x:v>512510.SH</x:v>
      </x:c>
      <x:c r="C713" s="1" t="str">
        <x:v>华泰柏瑞中证500ETF</x:v>
      </x:c>
      <x:c r="D713" s="7" t="d">
        <x:v>2026-06-10T00:00:00.000Z</x:v>
      </x:c>
      <x:c r="E713" s="8" t="n">
        <x:f>IF(ISNUMBER('原始字段'!C725),'原始字段'!C725,"n.a.")</x:f>
        <x:v>415429800</x:v>
      </x:c>
      <x:c r="F713" s="8" t="n">
        <x:f>IF(ISNUMBER('原始字段'!C820),'原始字段'!C820,"n.a.")</x:f>
        <x:v>415429800</x:v>
      </x:c>
      <x:c r="G713" s="8" t="n">
        <x:f>IF(COUNT(E713:F713)=2,F713-E713,"n.a.")</x:f>
        <x:v>0</x:v>
      </x:c>
      <x:c r="H713" s="9" t="n">
        <x:f>IF(ISNUMBER('原始字段'!D820),'原始字段'!D820,"n.a.")</x:f>
        <x:v>2.3809</x:v>
      </x:c>
      <x:c r="I713" s="9" t="n">
        <x:f>IF(COUNT(G713:H713)=2,G713*H713/100000000,"n.a.")</x:f>
        <x:v>0</x:v>
      </x:c>
      <x:c r="J713" s="1" t="str">
        <x:v>日频齐全；折算事件未独立核实</x:v>
      </x:c>
    </x:row>
    <x:row r="714" ht="25" customHeight="1">
      <x:c r="A714" s="1" t="str">
        <x:v>中证500</x:v>
      </x:c>
      <x:c r="B714" s="1" t="str">
        <x:v>510570.SH</x:v>
      </x:c>
      <x:c r="C714" s="1" t="str">
        <x:v>兴业中证500ETF</x:v>
      </x:c>
      <x:c r="D714" s="7" t="d">
        <x:v>2026-06-10T00:00:00.000Z</x:v>
      </x:c>
      <x:c r="E714" s="8" t="n">
        <x:f>IF(ISNUMBER('原始字段'!C720),'原始字段'!C720,"n.a.")</x:f>
        <x:v>45560600</x:v>
      </x:c>
      <x:c r="F714" s="8" t="n">
        <x:f>IF(ISNUMBER('原始字段'!C815),'原始字段'!C815,"n.a.")</x:f>
        <x:v>45560600</x:v>
      </x:c>
      <x:c r="G714" s="8" t="n">
        <x:f>IF(COUNT(E714:F714)=2,F714-E714,"n.a.")</x:f>
        <x:v>0</x:v>
      </x:c>
      <x:c r="H714" s="9" t="n">
        <x:f>IF(ISNUMBER('原始字段'!D815),'原始字段'!D815,"n.a.")</x:f>
        <x:v>1.2664</x:v>
      </x:c>
      <x:c r="I714" s="9" t="n">
        <x:f>IF(COUNT(G714:H714)=2,G714*H714/100000000,"n.a.")</x:f>
        <x:v>0</x:v>
      </x:c>
      <x:c r="J714" s="1" t="str">
        <x:v>日频齐全；折算事件未独立核实</x:v>
      </x:c>
    </x:row>
    <x:row r="715" ht="25" customHeight="1">
      <x:c r="A715" s="1" t="str">
        <x:v>中证500</x:v>
      </x:c>
      <x:c r="B715" s="1" t="str">
        <x:v>510560.SH</x:v>
      </x:c>
      <x:c r="C715" s="1" t="str">
        <x:v>国寿安保中证500ETF</x:v>
      </x:c>
      <x:c r="D715" s="7" t="d">
        <x:v>2026-06-10T00:00:00.000Z</x:v>
      </x:c>
      <x:c r="E715" s="8" t="n">
        <x:f>IF(ISNUMBER('原始字段'!C719),'原始字段'!C719,"n.a.")</x:f>
        <x:v>62318700</x:v>
      </x:c>
      <x:c r="F715" s="8" t="n">
        <x:f>IF(ISNUMBER('原始字段'!C814),'原始字段'!C814,"n.a.")</x:f>
        <x:v>62318700</x:v>
      </x:c>
      <x:c r="G715" s="8" t="n">
        <x:f>IF(COUNT(E715:F715)=2,F715-E715,"n.a.")</x:f>
        <x:v>0</x:v>
      </x:c>
      <x:c r="H715" s="9" t="n">
        <x:f>IF(ISNUMBER('原始字段'!D814),'原始字段'!D814,"n.a.")</x:f>
        <x:v>1.9886</x:v>
      </x:c>
      <x:c r="I715" s="9" t="n">
        <x:f>IF(COUNT(G715:H715)=2,G715*H715/100000000,"n.a.")</x:f>
        <x:v>0</x:v>
      </x:c>
      <x:c r="J715" s="1" t="str">
        <x:v>日频齐全；折算事件未独立核实</x:v>
      </x:c>
    </x:row>
    <x:row r="716" ht="25" customHeight="1">
      <x:c r="A716" s="1" t="str">
        <x:v>中证500</x:v>
      </x:c>
      <x:c r="B716" s="1" t="str">
        <x:v>159982.SZ</x:v>
      </x:c>
      <x:c r="C716" s="1" t="str">
        <x:v>鹏华中证500ETF</x:v>
      </x:c>
      <x:c r="D716" s="7" t="d">
        <x:v>2026-06-10T00:00:00.000Z</x:v>
      </x:c>
      <x:c r="E716" s="8" t="n">
        <x:f>IF(ISNUMBER('原始字段'!C705),'原始字段'!C705,"n.a.")</x:f>
        <x:v>136211253</x:v>
      </x:c>
      <x:c r="F716" s="8" t="n">
        <x:f>IF(ISNUMBER('原始字段'!C800),'原始字段'!C800,"n.a.")</x:f>
        <x:v>136211253</x:v>
      </x:c>
      <x:c r="G716" s="8" t="n">
        <x:f>IF(COUNT(E716:F716)=2,F716-E716,"n.a.")</x:f>
        <x:v>0</x:v>
      </x:c>
      <x:c r="H716" s="9" t="n">
        <x:f>IF(ISNUMBER('原始字段'!D800),'原始字段'!D800,"n.a.")</x:f>
        <x:v>2.1356</x:v>
      </x:c>
      <x:c r="I716" s="9" t="n">
        <x:f>IF(COUNT(G716:H716)=2,G716*H716/100000000,"n.a.")</x:f>
        <x:v>0</x:v>
      </x:c>
      <x:c r="J716" s="1" t="str">
        <x:v>日频齐全；折算事件未独立核实</x:v>
      </x:c>
    </x:row>
    <x:row r="717" ht="25" customHeight="1">
      <x:c r="A717" s="1" t="str">
        <x:v>中证1000</x:v>
      </x:c>
      <x:c r="B717" s="1" t="str">
        <x:v>560010.SH</x:v>
      </x:c>
      <x:c r="C717" s="1" t="str">
        <x:v>广发中证1000ETF</x:v>
      </x:c>
      <x:c r="D717" s="7" t="d">
        <x:v>2026-06-10T00:00:00.000Z</x:v>
      </x:c>
      <x:c r="E717" s="8" t="n">
        <x:f>IF(ISNUMBER('原始字段'!C738),'原始字段'!C738,"n.a.")</x:f>
        <x:v>820621700</x:v>
      </x:c>
      <x:c r="F717" s="8" t="n">
        <x:f>IF(ISNUMBER('原始字段'!C833),'原始字段'!C833,"n.a.")</x:f>
        <x:v>834621700</x:v>
      </x:c>
      <x:c r="G717" s="8" t="n">
        <x:f>IF(COUNT(E717:F717)=2,F717-E717,"n.a.")</x:f>
        <x:v>14000000</x:v>
      </x:c>
      <x:c r="H717" s="9" t="n">
        <x:f>IF(ISNUMBER('原始字段'!D833),'原始字段'!D833,"n.a.")</x:f>
        <x:v>3.3824</x:v>
      </x:c>
      <x:c r="I717" s="9" t="n">
        <x:f>IF(COUNT(G717:H717)=2,G717*H717/100000000,"n.a.")</x:f>
        <x:v>0.473536</x:v>
      </x:c>
      <x:c r="J717" s="1" t="str">
        <x:v>日频齐全；折算事件未独立核实</x:v>
      </x:c>
    </x:row>
    <x:row r="718" ht="25" customHeight="1">
      <x:c r="A718" s="1" t="str">
        <x:v>中证1000</x:v>
      </x:c>
      <x:c r="B718" s="1" t="str">
        <x:v>159845.SZ</x:v>
      </x:c>
      <x:c r="C718" s="1" t="str">
        <x:v>华夏中证1000ETF</x:v>
      </x:c>
      <x:c r="D718" s="7" t="d">
        <x:v>2026-06-10T00:00:00.000Z</x:v>
      </x:c>
      <x:c r="E718" s="8" t="n">
        <x:f>IF(ISNUMBER('原始字段'!C689),'原始字段'!C689,"n.a.")</x:f>
        <x:v>1358425606</x:v>
      </x:c>
      <x:c r="F718" s="8" t="n">
        <x:f>IF(ISNUMBER('原始字段'!C784),'原始字段'!C784,"n.a.")</x:f>
        <x:v>1246425606</x:v>
      </x:c>
      <x:c r="G718" s="8" t="n">
        <x:f>IF(COUNT(E718:F718)=2,F718-E718,"n.a.")</x:f>
        <x:v>-112000000</x:v>
      </x:c>
      <x:c r="H718" s="9" t="n">
        <x:f>IF(ISNUMBER('原始字段'!D784),'原始字段'!D784,"n.a.")</x:f>
        <x:v>3.3912</x:v>
      </x:c>
      <x:c r="I718" s="9" t="n">
        <x:f>IF(COUNT(G718:H718)=2,G718*H718/100000000,"n.a.")</x:f>
        <x:v>-3.798144</x:v>
      </x:c>
      <x:c r="J718" s="1" t="str">
        <x:v>日频齐全；折算事件未独立核实</x:v>
      </x:c>
    </x:row>
    <x:row r="719" ht="25" customHeight="1">
      <x:c r="A719" s="1" t="str">
        <x:v>中证1000</x:v>
      </x:c>
      <x:c r="B719" s="1" t="str">
        <x:v>159633.SZ</x:v>
      </x:c>
      <x:c r="C719" s="1" t="str">
        <x:v>易方达中证1000ETF</x:v>
      </x:c>
      <x:c r="D719" s="7" t="d">
        <x:v>2026-06-10T00:00:00.000Z</x:v>
      </x:c>
      <x:c r="E719" s="8" t="n">
        <x:f>IF(ISNUMBER('原始字段'!C683),'原始字段'!C683,"n.a.")</x:f>
        <x:v>528162658</x:v>
      </x:c>
      <x:c r="F719" s="8" t="n">
        <x:f>IF(ISNUMBER('原始字段'!C778),'原始字段'!C778,"n.a.")</x:f>
        <x:v>552162658</x:v>
      </x:c>
      <x:c r="G719" s="8" t="n">
        <x:f>IF(COUNT(E719:F719)=2,F719-E719,"n.a.")</x:f>
        <x:v>24000000</x:v>
      </x:c>
      <x:c r="H719" s="9" t="n">
        <x:f>IF(ISNUMBER('原始字段'!D778),'原始字段'!D778,"n.a.")</x:f>
        <x:v>3.4719</x:v>
      </x:c>
      <x:c r="I719" s="9" t="n">
        <x:f>IF(COUNT(G719:H719)=2,G719*H719/100000000,"n.a.")</x:f>
        <x:v>0.833256</x:v>
      </x:c>
      <x:c r="J719" s="1" t="str">
        <x:v>日频齐全；折算事件未独立核实</x:v>
      </x:c>
    </x:row>
    <x:row r="720" ht="25" customHeight="1">
      <x:c r="A720" s="1" t="str">
        <x:v>中证1000</x:v>
      </x:c>
      <x:c r="B720" s="1" t="str">
        <x:v>159629.SZ</x:v>
      </x:c>
      <x:c r="C720" s="1" t="str">
        <x:v>富国中证1000ETF</x:v>
      </x:c>
      <x:c r="D720" s="7" t="d">
        <x:v>2026-06-10T00:00:00.000Z</x:v>
      </x:c>
      <x:c r="E720" s="8" t="n">
        <x:f>IF(ISNUMBER('原始字段'!C682),'原始字段'!C682,"n.a.")</x:f>
        <x:v>355252663</x:v>
      </x:c>
      <x:c r="F720" s="8" t="n">
        <x:f>IF(ISNUMBER('原始字段'!C777),'原始字段'!C777,"n.a.")</x:f>
        <x:v>369252663</x:v>
      </x:c>
      <x:c r="G720" s="8" t="n">
        <x:f>IF(COUNT(E720:F720)=2,F720-E720,"n.a.")</x:f>
        <x:v>14000000</x:v>
      </x:c>
      <x:c r="H720" s="9" t="n">
        <x:f>IF(ISNUMBER('原始字段'!D777),'原始字段'!D777,"n.a.")</x:f>
        <x:v>3.3856</x:v>
      </x:c>
      <x:c r="I720" s="9" t="n">
        <x:f>IF(COUNT(G720:H720)=2,G720*H720/100000000,"n.a.")</x:f>
        <x:v>0.473984</x:v>
      </x:c>
      <x:c r="J720" s="1" t="str">
        <x:v>日频齐全；折算事件未独立核实</x:v>
      </x:c>
    </x:row>
    <x:row r="721" ht="25" customHeight="1">
      <x:c r="A721" s="1" t="str">
        <x:v>中证1000</x:v>
      </x:c>
      <x:c r="B721" s="1" t="str">
        <x:v>512100.SH</x:v>
      </x:c>
      <x:c r="C721" s="1" t="str">
        <x:v>南方中证1000ETF</x:v>
      </x:c>
      <x:c r="D721" s="7" t="d">
        <x:v>2026-06-10T00:00:00.000Z</x:v>
      </x:c>
      <x:c r="E721" s="8" t="n">
        <x:f>IF(ISNUMBER('原始字段'!C723),'原始字段'!C723,"n.a.")</x:f>
        <x:v>3223217600</x:v>
      </x:c>
      <x:c r="F721" s="8" t="n">
        <x:f>IF(ISNUMBER('原始字段'!C818),'原始字段'!C818,"n.a.")</x:f>
        <x:v>3157217600</x:v>
      </x:c>
      <x:c r="G721" s="8" t="n">
        <x:f>IF(COUNT(E721:F721)=2,F721-E721,"n.a.")</x:f>
        <x:v>-66000000</x:v>
      </x:c>
      <x:c r="H721" s="9" t="n">
        <x:f>IF(ISNUMBER('原始字段'!D818),'原始字段'!D818,"n.a.")</x:f>
        <x:v>3.2995</x:v>
      </x:c>
      <x:c r="I721" s="9" t="n">
        <x:f>IF(COUNT(G721:H721)=2,G721*H721/100000000,"n.a.")</x:f>
        <x:v>-2.17767</x:v>
      </x:c>
      <x:c r="J721" s="1" t="str">
        <x:v>日频齐全；折算事件未独立核实</x:v>
      </x:c>
    </x:row>
    <x:row r="722" ht="25" customHeight="1">
      <x:c r="A722" s="1" t="str">
        <x:v>中证1000</x:v>
      </x:c>
      <x:c r="B722" s="1" t="str">
        <x:v>516300.SH</x:v>
      </x:c>
      <x:c r="C722" s="1" t="str">
        <x:v>华泰柏瑞中证1000ETF</x:v>
      </x:c>
      <x:c r="D722" s="7" t="d">
        <x:v>2026-06-10T00:00:00.000Z</x:v>
      </x:c>
      <x:c r="E722" s="8" t="n">
        <x:f>IF(ISNUMBER('原始字段'!C737),'原始字段'!C737,"n.a.")</x:f>
        <x:v>27012600</x:v>
      </x:c>
      <x:c r="F722" s="8" t="n">
        <x:f>IF(ISNUMBER('原始字段'!C832),'原始字段'!C832,"n.a.")</x:f>
        <x:v>27012600</x:v>
      </x:c>
      <x:c r="G722" s="8" t="n">
        <x:f>IF(COUNT(E722:F722)=2,F722-E722,"n.a.")</x:f>
        <x:v>0</x:v>
      </x:c>
      <x:c r="H722" s="9" t="n">
        <x:f>IF(ISNUMBER('原始字段'!D832),'原始字段'!D832,"n.a.")</x:f>
        <x:v>3.3999</x:v>
      </x:c>
      <x:c r="I722" s="9" t="n">
        <x:f>IF(COUNT(G722:H722)=2,G722*H722/100000000,"n.a.")</x:f>
        <x:v>0</x:v>
      </x:c>
      <x:c r="J722" s="1" t="str">
        <x:v>日频齐全；折算事件未独立核实</x:v>
      </x:c>
    </x:row>
    <x:row r="723" ht="25" customHeight="1">
      <x:c r="A723" s="1" t="str">
        <x:v>中证1000</x:v>
      </x:c>
      <x:c r="B723" s="1" t="str">
        <x:v>560110.SH</x:v>
      </x:c>
      <x:c r="C723" s="1" t="str">
        <x:v>汇添富中证1000ETF</x:v>
      </x:c>
      <x:c r="D723" s="7" t="d">
        <x:v>2026-06-10T00:00:00.000Z</x:v>
      </x:c>
      <x:c r="E723" s="8" t="n">
        <x:f>IF(ISNUMBER('原始字段'!C739),'原始字段'!C739,"n.a.")</x:f>
        <x:v>145903500</x:v>
      </x:c>
      <x:c r="F723" s="8" t="n">
        <x:f>IF(ISNUMBER('原始字段'!C834),'原始字段'!C834,"n.a.")</x:f>
        <x:v>148903500</x:v>
      </x:c>
      <x:c r="G723" s="8" t="n">
        <x:f>IF(COUNT(E723:F723)=2,F723-E723,"n.a.")</x:f>
        <x:v>3000000</x:v>
      </x:c>
      <x:c r="H723" s="9" t="n">
        <x:f>IF(ISNUMBER('原始字段'!D834),'原始字段'!D834,"n.a.")</x:f>
        <x:v>1.2217</x:v>
      </x:c>
      <x:c r="I723" s="9" t="n">
        <x:f>IF(COUNT(G723:H723)=2,G723*H723/100000000,"n.a.")</x:f>
        <x:v>0.036651</x:v>
      </x:c>
      <x:c r="J723" s="1" t="str">
        <x:v>日频齐全；折算事件未独立核实</x:v>
      </x:c>
    </x:row>
    <x:row r="724" ht="25" customHeight="1">
      <x:c r="A724" s="1" t="str">
        <x:v>中证2000</x:v>
      </x:c>
      <x:c r="B724" s="1" t="str">
        <x:v>159535.SZ</x:v>
      </x:c>
      <x:c r="C724" s="1" t="str">
        <x:v>嘉实中证2000ETF</x:v>
      </x:c>
      <x:c r="D724" s="7" t="d">
        <x:v>2026-06-10T00:00:00.000Z</x:v>
      </x:c>
      <x:c r="E724" s="8" t="n">
        <x:f>IF(ISNUMBER('原始字段'!C680),'原始字段'!C680,"n.a.")</x:f>
        <x:v>16981088</x:v>
      </x:c>
      <x:c r="F724" s="8" t="n">
        <x:f>IF(ISNUMBER('原始字段'!C775),'原始字段'!C775,"n.a.")</x:f>
        <x:v>16981088</x:v>
      </x:c>
      <x:c r="G724" s="8" t="n">
        <x:f>IF(COUNT(E724:F724)=2,F724-E724,"n.a.")</x:f>
        <x:v>0</x:v>
      </x:c>
      <x:c r="H724" s="9" t="n">
        <x:f>IF(ISNUMBER('原始字段'!D775),'原始字段'!D775,"n.a.")</x:f>
        <x:v>1.5072</x:v>
      </x:c>
      <x:c r="I724" s="9" t="n">
        <x:f>IF(COUNT(G724:H724)=2,G724*H724/100000000,"n.a.")</x:f>
        <x:v>0</x:v>
      </x:c>
      <x:c r="J724" s="1" t="str">
        <x:v>日频齐全；折算事件未独立核实</x:v>
      </x:c>
    </x:row>
    <x:row r="725" ht="25" customHeight="1">
      <x:c r="A725" s="1" t="str">
        <x:v>中证2000</x:v>
      </x:c>
      <x:c r="B725" s="1" t="str">
        <x:v>159536.SZ</x:v>
      </x:c>
      <x:c r="C725" s="1" t="str">
        <x:v>汇添富中证2000ETF</x:v>
      </x:c>
      <x:c r="D725" s="7" t="d">
        <x:v>2026-06-10T00:00:00.000Z</x:v>
      </x:c>
      <x:c r="E725" s="8" t="n">
        <x:f>IF(ISNUMBER('原始字段'!C681),'原始字段'!C681,"n.a.")</x:f>
        <x:v>37261589</x:v>
      </x:c>
      <x:c r="F725" s="8" t="n">
        <x:f>IF(ISNUMBER('原始字段'!C776),'原始字段'!C776,"n.a.")</x:f>
        <x:v>39261589</x:v>
      </x:c>
      <x:c r="G725" s="8" t="n">
        <x:f>IF(COUNT(E725:F725)=2,F725-E725,"n.a.")</x:f>
        <x:v>2000000</x:v>
      </x:c>
      <x:c r="H725" s="9" t="n">
        <x:f>IF(ISNUMBER('原始字段'!D776),'原始字段'!D776,"n.a.")</x:f>
        <x:v>1.4715</x:v>
      </x:c>
      <x:c r="I725" s="9" t="n">
        <x:f>IF(COUNT(G725:H725)=2,G725*H725/100000000,"n.a.")</x:f>
        <x:v>0.02943</x:v>
      </x:c>
      <x:c r="J725" s="1" t="str">
        <x:v>日频齐全；折算事件未独立核实</x:v>
      </x:c>
    </x:row>
    <x:row r="726" ht="25" customHeight="1">
      <x:c r="A726" s="1" t="str">
        <x:v>中证2000</x:v>
      </x:c>
      <x:c r="B726" s="1" t="str">
        <x:v>159531.SZ</x:v>
      </x:c>
      <x:c r="C726" s="1" t="str">
        <x:v>南方中证2000ETF</x:v>
      </x:c>
      <x:c r="D726" s="7" t="d">
        <x:v>2026-06-10T00:00:00.000Z</x:v>
      </x:c>
      <x:c r="E726" s="8" t="n">
        <x:f>IF(ISNUMBER('原始字段'!C677),'原始字段'!C677,"n.a.")</x:f>
        <x:v>608608406</x:v>
      </x:c>
      <x:c r="F726" s="8" t="n">
        <x:f>IF(ISNUMBER('原始字段'!C772),'原始字段'!C772,"n.a.")</x:f>
        <x:v>604608406</x:v>
      </x:c>
      <x:c r="G726" s="8" t="n">
        <x:f>IF(COUNT(E726:F726)=2,F726-E726,"n.a.")</x:f>
        <x:v>-4000000</x:v>
      </x:c>
      <x:c r="H726" s="9" t="n">
        <x:f>IF(ISNUMBER('原始字段'!D772),'原始字段'!D772,"n.a.")</x:f>
        <x:v>1.4861</x:v>
      </x:c>
      <x:c r="I726" s="9" t="n">
        <x:f>IF(COUNT(G726:H726)=2,G726*H726/100000000,"n.a.")</x:f>
        <x:v>-0.059444</x:v>
      </x:c>
      <x:c r="J726" s="1" t="str">
        <x:v>日频齐全；折算事件未独立核实</x:v>
      </x:c>
    </x:row>
    <x:row r="727" ht="25" customHeight="1">
      <x:c r="A727" s="1" t="str">
        <x:v>中证2000</x:v>
      </x:c>
      <x:c r="B727" s="1" t="str">
        <x:v>159532.SZ</x:v>
      </x:c>
      <x:c r="C727" s="1" t="str">
        <x:v>易方达中证2000ETF</x:v>
      </x:c>
      <x:c r="D727" s="7" t="d">
        <x:v>2026-06-10T00:00:00.000Z</x:v>
      </x:c>
      <x:c r="E727" s="8" t="n">
        <x:f>IF(ISNUMBER('原始字段'!C678),'原始字段'!C678,"n.a.")</x:f>
        <x:v>121564791</x:v>
      </x:c>
      <x:c r="F727" s="8" t="n">
        <x:f>IF(ISNUMBER('原始字段'!C773),'原始字段'!C773,"n.a.")</x:f>
        <x:v>123564791</x:v>
      </x:c>
      <x:c r="G727" s="8" t="n">
        <x:f>IF(COUNT(E727:F727)=2,F727-E727,"n.a.")</x:f>
        <x:v>2000000</x:v>
      </x:c>
      <x:c r="H727" s="9" t="n">
        <x:f>IF(ISNUMBER('原始字段'!D773),'原始字段'!D773,"n.a.")</x:f>
        <x:v>1.7238</x:v>
      </x:c>
      <x:c r="I727" s="9" t="n">
        <x:f>IF(COUNT(G727:H727)=2,G727*H727/100000000,"n.a.")</x:f>
        <x:v>0.034476</x:v>
      </x:c>
      <x:c r="J727" s="1" t="str">
        <x:v>日频齐全；折算事件未独立核实</x:v>
      </x:c>
    </x:row>
    <x:row r="728" ht="25" customHeight="1">
      <x:c r="A728" s="1" t="str">
        <x:v>中证2000</x:v>
      </x:c>
      <x:c r="B728" s="1" t="str">
        <x:v>159533.SZ</x:v>
      </x:c>
      <x:c r="C728" s="1" t="str">
        <x:v>博时中证2000ETF</x:v>
      </x:c>
      <x:c r="D728" s="7" t="d">
        <x:v>2026-06-10T00:00:00.000Z</x:v>
      </x:c>
      <x:c r="E728" s="8" t="n">
        <x:f>IF(ISNUMBER('原始字段'!C679),'原始字段'!C679,"n.a.")</x:f>
        <x:v>10458785</x:v>
      </x:c>
      <x:c r="F728" s="8" t="n">
        <x:f>IF(ISNUMBER('原始字段'!C774),'原始字段'!C774,"n.a.")</x:f>
        <x:v>10458785</x:v>
      </x:c>
      <x:c r="G728" s="8" t="n">
        <x:f>IF(COUNT(E728:F728)=2,F728-E728,"n.a.")</x:f>
        <x:v>0</x:v>
      </x:c>
      <x:c r="H728" s="9" t="n">
        <x:f>IF(ISNUMBER('原始字段'!D774),'原始字段'!D774,"n.a.")</x:f>
        <x:v>2.0384</x:v>
      </x:c>
      <x:c r="I728" s="9" t="n">
        <x:f>IF(COUNT(G728:H728)=2,G728*H728/100000000,"n.a.")</x:f>
        <x:v>0</x:v>
      </x:c>
      <x:c r="J728" s="1" t="str">
        <x:v>日频齐全；折算事件未独立核实</x:v>
      </x:c>
    </x:row>
    <x:row r="729" ht="25" customHeight="1">
      <x:c r="A729" s="1" t="str">
        <x:v>中证2000</x:v>
      </x:c>
      <x:c r="B729" s="1" t="str">
        <x:v>561370.SH</x:v>
      </x:c>
      <x:c r="C729" s="1" t="str">
        <x:v>国泰中证2000ETF</x:v>
      </x:c>
      <x:c r="D729" s="7" t="d">
        <x:v>2026-06-10T00:00:00.000Z</x:v>
      </x:c>
      <x:c r="E729" s="8" t="n">
        <x:f>IF(ISNUMBER('原始字段'!C742),'原始字段'!C742,"n.a.")</x:f>
        <x:v>22356000</x:v>
      </x:c>
      <x:c r="F729" s="8" t="n">
        <x:f>IF(ISNUMBER('原始字段'!C837),'原始字段'!C837,"n.a.")</x:f>
        <x:v>22356000</x:v>
      </x:c>
      <x:c r="G729" s="8" t="n">
        <x:f>IF(COUNT(E729:F729)=2,F729-E729,"n.a.")</x:f>
        <x:v>0</x:v>
      </x:c>
      <x:c r="H729" s="9" t="n">
        <x:f>IF(ISNUMBER('原始字段'!D837),'原始字段'!D837,"n.a.")</x:f>
        <x:v>1.4816</x:v>
      </x:c>
      <x:c r="I729" s="9" t="n">
        <x:f>IF(COUNT(G729:H729)=2,G729*H729/100000000,"n.a.")</x:f>
        <x:v>0</x:v>
      </x:c>
      <x:c r="J729" s="1" t="str">
        <x:v>日频齐全；折算事件未独立核实</x:v>
      </x:c>
    </x:row>
    <x:row r="730" ht="25" customHeight="1">
      <x:c r="A730" s="1" t="str">
        <x:v>中证2000</x:v>
      </x:c>
      <x:c r="B730" s="1" t="str">
        <x:v>563300.SH</x:v>
      </x:c>
      <x:c r="C730" s="1" t="str">
        <x:v>华泰柏瑞中证2000ETF</x:v>
      </x:c>
      <x:c r="D730" s="7" t="d">
        <x:v>2026-06-10T00:00:00.000Z</x:v>
      </x:c>
      <x:c r="E730" s="8" t="n">
        <x:f>IF(ISNUMBER('原始字段'!C746),'原始字段'!C746,"n.a.")</x:f>
        <x:v>2296174000</x:v>
      </x:c>
      <x:c r="F730" s="8" t="n">
        <x:f>IF(ISNUMBER('原始字段'!C841),'原始字段'!C841,"n.a.")</x:f>
        <x:v>2241174000</x:v>
      </x:c>
      <x:c r="G730" s="8" t="n">
        <x:f>IF(COUNT(E730:F730)=2,F730-E730,"n.a.")</x:f>
        <x:v>-55000000</x:v>
      </x:c>
      <x:c r="H730" s="9" t="n">
        <x:f>IF(ISNUMBER('原始字段'!D841),'原始字段'!D841,"n.a.")</x:f>
        <x:v>1.5197</x:v>
      </x:c>
      <x:c r="I730" s="9" t="n">
        <x:f>IF(COUNT(G730:H730)=2,G730*H730/100000000,"n.a.")</x:f>
        <x:v>-0.835835</x:v>
      </x:c>
      <x:c r="J730" s="1" t="str">
        <x:v>日频齐全；折算事件未独立核实</x:v>
      </x:c>
    </x:row>
    <x:row r="731" ht="25" customHeight="1">
      <x:c r="A731" s="1" t="str">
        <x:v>中证2000</x:v>
      </x:c>
      <x:c r="B731" s="1" t="str">
        <x:v>562660.SH</x:v>
      </x:c>
      <x:c r="C731" s="1" t="str">
        <x:v>华夏中证2000ETF</x:v>
      </x:c>
      <x:c r="D731" s="7" t="d">
        <x:v>2026-06-10T00:00:00.000Z</x:v>
      </x:c>
      <x:c r="E731" s="8" t="n">
        <x:f>IF(ISNUMBER('原始字段'!C744),'原始字段'!C744,"n.a.")</x:f>
        <x:v>270874000</x:v>
      </x:c>
      <x:c r="F731" s="8" t="n">
        <x:f>IF(ISNUMBER('原始字段'!C839),'原始字段'!C839,"n.a.")</x:f>
        <x:v>270874000</x:v>
      </x:c>
      <x:c r="G731" s="8" t="n">
        <x:f>IF(COUNT(E731:F731)=2,F731-E731,"n.a.")</x:f>
        <x:v>0</x:v>
      </x:c>
      <x:c r="H731" s="9" t="n">
        <x:f>IF(ISNUMBER('原始字段'!D839),'原始字段'!D839,"n.a.")</x:f>
        <x:v>1.8983</x:v>
      </x:c>
      <x:c r="I731" s="9" t="n">
        <x:f>IF(COUNT(G731:H731)=2,G731*H731/100000000,"n.a.")</x:f>
        <x:v>0</x:v>
      </x:c>
      <x:c r="J731" s="1" t="str">
        <x:v>日频齐全；折算事件未独立核实</x:v>
      </x:c>
    </x:row>
    <x:row r="732" ht="25" customHeight="1">
      <x:c r="A732" s="1" t="str">
        <x:v>中证2000</x:v>
      </x:c>
      <x:c r="B732" s="1" t="str">
        <x:v>563200.SH</x:v>
      </x:c>
      <x:c r="C732" s="1" t="str">
        <x:v>富国中证2000ETF</x:v>
      </x:c>
      <x:c r="D732" s="7" t="d">
        <x:v>2026-06-10T00:00:00.000Z</x:v>
      </x:c>
      <x:c r="E732" s="8" t="n">
        <x:f>IF(ISNUMBER('原始字段'!C745),'原始字段'!C745,"n.a.")</x:f>
        <x:v>31458800</x:v>
      </x:c>
      <x:c r="F732" s="8" t="n">
        <x:f>IF(ISNUMBER('原始字段'!C840),'原始字段'!C840,"n.a.")</x:f>
        <x:v>33458800</x:v>
      </x:c>
      <x:c r="G732" s="8" t="n">
        <x:f>IF(COUNT(E732:F732)=2,F732-E732,"n.a.")</x:f>
        <x:v>2000000</x:v>
      </x:c>
      <x:c r="H732" s="9" t="n">
        <x:f>IF(ISNUMBER('原始字段'!D840),'原始字段'!D840,"n.a.")</x:f>
        <x:v>1.604</x:v>
      </x:c>
      <x:c r="I732" s="9" t="n">
        <x:f>IF(COUNT(G732:H732)=2,G732*H732/100000000,"n.a.")</x:f>
        <x:v>0.03208</x:v>
      </x:c>
      <x:c r="J732" s="1" t="str">
        <x:v>日频齐全；折算事件未独立核实</x:v>
      </x:c>
    </x:row>
    <x:row r="733" ht="25" customHeight="1">
      <x:c r="A733" s="1" t="str">
        <x:v>中证2000</x:v>
      </x:c>
      <x:c r="B733" s="1" t="str">
        <x:v>560220.SH</x:v>
      </x:c>
      <x:c r="C733" s="1" t="str">
        <x:v>广发中证2000ETF</x:v>
      </x:c>
      <x:c r="D733" s="7" t="d">
        <x:v>2026-06-10T00:00:00.000Z</x:v>
      </x:c>
      <x:c r="E733" s="8" t="n">
        <x:f>IF(ISNUMBER('原始字段'!C740),'原始字段'!C740,"n.a.")</x:f>
        <x:v>45717000</x:v>
      </x:c>
      <x:c r="F733" s="8" t="n">
        <x:f>IF(ISNUMBER('原始字段'!C835),'原始字段'!C835,"n.a.")</x:f>
        <x:v>45717000</x:v>
      </x:c>
      <x:c r="G733" s="8" t="n">
        <x:f>IF(COUNT(E733:F733)=2,F733-E733,"n.a.")</x:f>
        <x:v>0</x:v>
      </x:c>
      <x:c r="H733" s="9" t="n">
        <x:f>IF(ISNUMBER('原始字段'!D835),'原始字段'!D835,"n.a.")</x:f>
        <x:v>1.4949</x:v>
      </x:c>
      <x:c r="I733" s="9" t="n">
        <x:f>IF(COUNT(G733:H733)=2,G733*H733/100000000,"n.a.")</x:f>
        <x:v>0</x:v>
      </x:c>
      <x:c r="J733" s="1" t="str">
        <x:v>日频齐全；折算事件未独立核实</x:v>
      </x:c>
    </x:row>
    <x:row r="734" ht="25" customHeight="1">
      <x:c r="A734" s="1" t="str">
        <x:v>创业板指</x:v>
      </x:c>
      <x:c r="B734" s="1" t="str">
        <x:v>159810.SZ</x:v>
      </x:c>
      <x:c r="C734" s="1" t="str">
        <x:v>浦银创业板ETF</x:v>
      </x:c>
      <x:c r="D734" s="7" t="d">
        <x:v>2026-06-10T00:00:00.000Z</x:v>
      </x:c>
      <x:c r="E734" s="8" t="n">
        <x:f>IF(ISNUMBER('原始字段'!C686),'原始字段'!C686,"n.a.")</x:f>
        <x:v>46475458</x:v>
      </x:c>
      <x:c r="F734" s="8" t="n">
        <x:f>IF(ISNUMBER('原始字段'!C781),'原始字段'!C781,"n.a.")</x:f>
        <x:v>46475458</x:v>
      </x:c>
      <x:c r="G734" s="8" t="n">
        <x:f>IF(COUNT(E734:F734)=2,F734-E734,"n.a.")</x:f>
        <x:v>0</x:v>
      </x:c>
      <x:c r="H734" s="9" t="n">
        <x:f>IF(ISNUMBER('原始字段'!D781),'原始字段'!D781,"n.a.")</x:f>
        <x:v>1.5544</x:v>
      </x:c>
      <x:c r="I734" s="9" t="n">
        <x:f>IF(COUNT(G734:H734)=2,G734*H734/100000000,"n.a.")</x:f>
        <x:v>0</x:v>
      </x:c>
      <x:c r="J734" s="1" t="str">
        <x:v>日频齐全；折算事件未独立核实</x:v>
      </x:c>
    </x:row>
    <x:row r="735" ht="25" customHeight="1">
      <x:c r="A735" s="1" t="str">
        <x:v>创业板指</x:v>
      </x:c>
      <x:c r="B735" s="1" t="str">
        <x:v>159808.SZ</x:v>
      </x:c>
      <x:c r="C735" s="1" t="str">
        <x:v>融通创业板ETF</x:v>
      </x:c>
      <x:c r="D735" s="7" t="d">
        <x:v>2026-06-10T00:00:00.000Z</x:v>
      </x:c>
      <x:c r="E735" s="8" t="n">
        <x:f>IF(ISNUMBER('原始字段'!C685),'原始字段'!C685,"n.a.")</x:f>
        <x:v>49484790</x:v>
      </x:c>
      <x:c r="F735" s="8" t="n">
        <x:f>IF(ISNUMBER('原始字段'!C780),'原始字段'!C780,"n.a.")</x:f>
        <x:v>49484790</x:v>
      </x:c>
      <x:c r="G735" s="8" t="n">
        <x:f>IF(COUNT(E735:F735)=2,F735-E735,"n.a.")</x:f>
        <x:v>0</x:v>
      </x:c>
      <x:c r="H735" s="9" t="n">
        <x:f>IF(ISNUMBER('原始字段'!D780),'原始字段'!D780,"n.a.")</x:f>
        <x:v>1.491</x:v>
      </x:c>
      <x:c r="I735" s="9" t="n">
        <x:f>IF(COUNT(G735:H735)=2,G735*H735/100000000,"n.a.")</x:f>
        <x:v>0</x:v>
      </x:c>
      <x:c r="J735" s="1" t="str">
        <x:v>日频齐全；折算事件未独立核实</x:v>
      </x:c>
    </x:row>
    <x:row r="736" ht="25" customHeight="1">
      <x:c r="A736" s="1" t="str">
        <x:v>创业板指</x:v>
      </x:c>
      <x:c r="B736" s="1" t="str">
        <x:v>159964.SZ</x:v>
      </x:c>
      <x:c r="C736" s="1" t="str">
        <x:v>平安创业板ETF</x:v>
      </x:c>
      <x:c r="D736" s="7" t="d">
        <x:v>2026-06-10T00:00:00.000Z</x:v>
      </x:c>
      <x:c r="E736" s="8" t="n">
        <x:f>IF(ISNUMBER('原始字段'!C701),'原始字段'!C701,"n.a.")</x:f>
        <x:v>187481881</x:v>
      </x:c>
      <x:c r="F736" s="8" t="n">
        <x:f>IF(ISNUMBER('原始字段'!C796),'原始字段'!C796,"n.a.")</x:f>
        <x:v>187481881</x:v>
      </x:c>
      <x:c r="G736" s="8" t="n">
        <x:f>IF(COUNT(E736:F736)=2,F736-E736,"n.a.")</x:f>
        <x:v>0</x:v>
      </x:c>
      <x:c r="H736" s="9" t="n">
        <x:f>IF(ISNUMBER('原始字段'!D796),'原始字段'!D796,"n.a.")</x:f>
        <x:v>2.5197</x:v>
      </x:c>
      <x:c r="I736" s="9" t="n">
        <x:f>IF(COUNT(G736:H736)=2,G736*H736/100000000,"n.a.")</x:f>
        <x:v>0</x:v>
      </x:c>
      <x:c r="J736" s="1" t="str">
        <x:v>日频齐全；折算事件未独立核实</x:v>
      </x:c>
    </x:row>
    <x:row r="737" ht="25" customHeight="1">
      <x:c r="A737" s="1" t="str">
        <x:v>创业板指</x:v>
      </x:c>
      <x:c r="B737" s="1" t="str">
        <x:v>159915.SZ</x:v>
      </x:c>
      <x:c r="C737" s="1" t="str">
        <x:v>易方达创业板ETF</x:v>
      </x:c>
      <x:c r="D737" s="7" t="d">
        <x:v>2026-06-10T00:00:00.000Z</x:v>
      </x:c>
      <x:c r="E737" s="8" t="n">
        <x:f>IF(ISNUMBER('原始字段'!C691),'原始字段'!C691,"n.a.")</x:f>
        <x:v>10410454936</x:v>
      </x:c>
      <x:c r="F737" s="8" t="n">
        <x:f>IF(ISNUMBER('原始字段'!C786),'原始字段'!C786,"n.a.")</x:f>
        <x:v>10589454936</x:v>
      </x:c>
      <x:c r="G737" s="8" t="n">
        <x:f>IF(COUNT(E737:F737)=2,F737-E737,"n.a.")</x:f>
        <x:v>179000000</x:v>
      </x:c>
      <x:c r="H737" s="9" t="n">
        <x:f>IF(ISNUMBER('原始字段'!D786),'原始字段'!D786,"n.a.")</x:f>
        <x:v>3.8704</x:v>
      </x:c>
      <x:c r="I737" s="9" t="n">
        <x:f>IF(COUNT(G737:H737)=2,G737*H737/100000000,"n.a.")</x:f>
        <x:v>6.928016</x:v>
      </x:c>
      <x:c r="J737" s="1" t="str">
        <x:v>日频齐全；折算事件未独立核实</x:v>
      </x:c>
    </x:row>
    <x:row r="738" ht="25" customHeight="1">
      <x:c r="A738" s="1" t="str">
        <x:v>创业板指</x:v>
      </x:c>
      <x:c r="B738" s="1" t="str">
        <x:v>159971.SZ</x:v>
      </x:c>
      <x:c r="C738" s="1" t="str">
        <x:v>富国创业板ETF</x:v>
      </x:c>
      <x:c r="D738" s="7" t="d">
        <x:v>2026-06-10T00:00:00.000Z</x:v>
      </x:c>
      <x:c r="E738" s="8" t="n">
        <x:f>IF(ISNUMBER('原始字段'!C703),'原始字段'!C703,"n.a.")</x:f>
        <x:v>1274020288</x:v>
      </x:c>
      <x:c r="F738" s="8" t="n">
        <x:f>IF(ISNUMBER('原始字段'!C798),'原始字段'!C798,"n.a.")</x:f>
        <x:v>1284020288</x:v>
      </x:c>
      <x:c r="G738" s="8" t="n">
        <x:f>IF(COUNT(E738:F738)=2,F738-E738,"n.a.")</x:f>
        <x:v>10000000</x:v>
      </x:c>
      <x:c r="H738" s="9" t="n">
        <x:f>IF(ISNUMBER('原始字段'!D798),'原始字段'!D798,"n.a.")</x:f>
        <x:v>1.3449</x:v>
      </x:c>
      <x:c r="I738" s="9" t="n">
        <x:f>IF(COUNT(G738:H738)=2,G738*H738/100000000,"n.a.")</x:f>
        <x:v>0.13449</x:v>
      </x:c>
      <x:c r="J738" s="1" t="str">
        <x:v>日频齐全；折算事件未独立核实</x:v>
      </x:c>
    </x:row>
    <x:row r="739" ht="25" customHeight="1">
      <x:c r="A739" s="1" t="str">
        <x:v>创业板指</x:v>
      </x:c>
      <x:c r="B739" s="1" t="str">
        <x:v>159957.SZ</x:v>
      </x:c>
      <x:c r="C739" s="1" t="str">
        <x:v>华夏创业板ETF</x:v>
      </x:c>
      <x:c r="D739" s="7" t="d">
        <x:v>2026-06-10T00:00:00.000Z</x:v>
      </x:c>
      <x:c r="E739" s="8" t="n">
        <x:f>IF(ISNUMBER('原始字段'!C699),'原始字段'!C699,"n.a.")</x:f>
        <x:v>772784560</x:v>
      </x:c>
      <x:c r="F739" s="8" t="n">
        <x:f>IF(ISNUMBER('原始字段'!C794),'原始字段'!C794,"n.a.")</x:f>
        <x:v>780784560</x:v>
      </x:c>
      <x:c r="G739" s="8" t="n">
        <x:f>IF(COUNT(E739:F739)=2,F739-E739,"n.a.")</x:f>
        <x:v>8000000</x:v>
      </x:c>
      <x:c r="H739" s="9" t="n">
        <x:f>IF(ISNUMBER('原始字段'!D794),'原始字段'!D794,"n.a.")</x:f>
        <x:v>2.538</x:v>
      </x:c>
      <x:c r="I739" s="9" t="n">
        <x:f>IF(COUNT(G739:H739)=2,G739*H739/100000000,"n.a.")</x:f>
        <x:v>0.20304</x:v>
      </x:c>
      <x:c r="J739" s="1" t="str">
        <x:v>日频齐全；折算事件未独立核实</x:v>
      </x:c>
    </x:row>
    <x:row r="740" ht="25" customHeight="1">
      <x:c r="A740" s="1" t="str">
        <x:v>创业板指</x:v>
      </x:c>
      <x:c r="B740" s="1" t="str">
        <x:v>159958.SZ</x:v>
      </x:c>
      <x:c r="C740" s="1" t="str">
        <x:v>工银创业板ETF</x:v>
      </x:c>
      <x:c r="D740" s="7" t="d">
        <x:v>2026-06-10T00:00:00.000Z</x:v>
      </x:c>
      <x:c r="E740" s="8" t="n">
        <x:f>IF(ISNUMBER('原始字段'!C700),'原始字段'!C700,"n.a.")</x:f>
        <x:v>216811448</x:v>
      </x:c>
      <x:c r="F740" s="8" t="n">
        <x:f>IF(ISNUMBER('原始字段'!C795),'原始字段'!C795,"n.a.")</x:f>
        <x:v>219611448</x:v>
      </x:c>
      <x:c r="G740" s="8" t="n">
        <x:f>IF(COUNT(E740:F740)=2,F740-E740,"n.a.")</x:f>
        <x:v>2800000</x:v>
      </x:c>
      <x:c r="H740" s="9" t="n">
        <x:f>IF(ISNUMBER('原始字段'!D795),'原始字段'!D795,"n.a.")</x:f>
        <x:v>2.3419</x:v>
      </x:c>
      <x:c r="I740" s="9" t="n">
        <x:f>IF(COUNT(G740:H740)=2,G740*H740/100000000,"n.a.")</x:f>
        <x:v>0.0655732</x:v>
      </x:c>
      <x:c r="J740" s="1" t="str">
        <x:v>日频齐全；折算事件未独立核实</x:v>
      </x:c>
    </x:row>
    <x:row r="741" ht="25" customHeight="1">
      <x:c r="A741" s="1" t="str">
        <x:v>创业板指</x:v>
      </x:c>
      <x:c r="B741" s="1" t="str">
        <x:v>159977.SZ</x:v>
      </x:c>
      <x:c r="C741" s="1" t="str">
        <x:v>天弘创业板ETF</x:v>
      </x:c>
      <x:c r="D741" s="7" t="d">
        <x:v>2026-06-10T00:00:00.000Z</x:v>
      </x:c>
      <x:c r="E741" s="8" t="n">
        <x:f>IF(ISNUMBER('原始字段'!C704),'原始字段'!C704,"n.a.")</x:f>
        <x:v>2925872820</x:v>
      </x:c>
      <x:c r="F741" s="8" t="n">
        <x:f>IF(ISNUMBER('原始字段'!C799),'原始字段'!C799,"n.a.")</x:f>
        <x:v>2951872820</x:v>
      </x:c>
      <x:c r="G741" s="8" t="n">
        <x:f>IF(COUNT(E741:F741)=2,F741-E741,"n.a.")</x:f>
        <x:v>26000000</x:v>
      </x:c>
      <x:c r="H741" s="9" t="n">
        <x:f>IF(ISNUMBER('原始字段'!D799),'原始字段'!D799,"n.a.")</x:f>
        <x:v>2.0127</x:v>
      </x:c>
      <x:c r="I741" s="9" t="n">
        <x:f>IF(COUNT(G741:H741)=2,G741*H741/100000000,"n.a.")</x:f>
        <x:v>0.523302</x:v>
      </x:c>
      <x:c r="J741" s="1" t="str">
        <x:v>日频齐全；折算事件未独立核实</x:v>
      </x:c>
    </x:row>
    <x:row r="742" ht="25" customHeight="1">
      <x:c r="A742" s="1" t="str">
        <x:v>创业板指</x:v>
      </x:c>
      <x:c r="B742" s="1" t="str">
        <x:v>159821.SZ</x:v>
      </x:c>
      <x:c r="C742" s="1" t="str">
        <x:v>中银证券创业板ETF</x:v>
      </x:c>
      <x:c r="D742" s="7" t="d">
        <x:v>2026-06-10T00:00:00.000Z</x:v>
      </x:c>
      <x:c r="E742" s="8" t="n">
        <x:f>IF(ISNUMBER('原始字段'!C688),'原始字段'!C688,"n.a.")</x:f>
        <x:v>54220000</x:v>
      </x:c>
      <x:c r="F742" s="8" t="n">
        <x:f>IF(ISNUMBER('原始字段'!C783),'原始字段'!C783,"n.a.")</x:f>
        <x:v>54220000</x:v>
      </x:c>
      <x:c r="G742" s="8" t="n">
        <x:f>IF(COUNT(E742:F742)=2,F742-E742,"n.a.")</x:f>
        <x:v>0</x:v>
      </x:c>
      <x:c r="H742" s="9" t="n">
        <x:f>IF(ISNUMBER('原始字段'!D783),'原始字段'!D783,"n.a.")</x:f>
        <x:v>1.4528</x:v>
      </x:c>
      <x:c r="I742" s="9" t="n">
        <x:f>IF(COUNT(G742:H742)=2,G742*H742/100000000,"n.a.")</x:f>
        <x:v>0</x:v>
      </x:c>
      <x:c r="J742" s="1" t="str">
        <x:v>日频齐全；折算事件未独立核实</x:v>
      </x:c>
    </x:row>
    <x:row r="743" ht="25" customHeight="1">
      <x:c r="A743" s="1" t="str">
        <x:v>创业板指</x:v>
      </x:c>
      <x:c r="B743" s="1" t="str">
        <x:v>159956.SZ</x:v>
      </x:c>
      <x:c r="C743" s="1" t="str">
        <x:v>建信创业板ETF</x:v>
      </x:c>
      <x:c r="D743" s="7" t="d">
        <x:v>2026-06-10T00:00:00.000Z</x:v>
      </x:c>
      <x:c r="E743" s="8" t="n">
        <x:f>IF(ISNUMBER('原始字段'!C698),'原始字段'!C698,"n.a.")</x:f>
        <x:v>44978674</x:v>
      </x:c>
      <x:c r="F743" s="8" t="n">
        <x:f>IF(ISNUMBER('原始字段'!C793),'原始字段'!C793,"n.a.")</x:f>
        <x:v>44978674</x:v>
      </x:c>
      <x:c r="G743" s="8" t="n">
        <x:f>IF(COUNT(E743:F743)=2,F743-E743,"n.a.")</x:f>
        <x:v>0</x:v>
      </x:c>
      <x:c r="H743" s="9" t="n">
        <x:f>IF(ISNUMBER('原始字段'!D793),'原始字段'!D793,"n.a.")</x:f>
        <x:v>2.4511</x:v>
      </x:c>
      <x:c r="I743" s="9" t="n">
        <x:f>IF(COUNT(G743:H743)=2,G743*H743/100000000,"n.a.")</x:f>
        <x:v>0</x:v>
      </x:c>
      <x:c r="J743" s="1" t="str">
        <x:v>日频齐全；折算事件未独立核实</x:v>
      </x:c>
    </x:row>
    <x:row r="744" ht="25" customHeight="1">
      <x:c r="A744" s="1" t="str">
        <x:v>创业板指</x:v>
      </x:c>
      <x:c r="B744" s="1" t="str">
        <x:v>159908.SZ</x:v>
      </x:c>
      <x:c r="C744" s="1" t="str">
        <x:v>博时创业板ETF</x:v>
      </x:c>
      <x:c r="D744" s="7" t="d">
        <x:v>2026-06-10T00:00:00.000Z</x:v>
      </x:c>
      <x:c r="E744" s="8" t="n">
        <x:f>IF(ISNUMBER('原始字段'!C690),'原始字段'!C690,"n.a.")</x:f>
        <x:v>332229029</x:v>
      </x:c>
      <x:c r="F744" s="8" t="n">
        <x:f>IF(ISNUMBER('原始字段'!C785),'原始字段'!C785,"n.a.")</x:f>
        <x:v>326229029</x:v>
      </x:c>
      <x:c r="G744" s="8" t="n">
        <x:f>IF(COUNT(E744:F744)=2,F744-E744,"n.a.")</x:f>
        <x:v>-6000000</x:v>
      </x:c>
      <x:c r="H744" s="9" t="n">
        <x:f>IF(ISNUMBER('原始字段'!D785),'原始字段'!D785,"n.a.")</x:f>
        <x:v>3.5961</x:v>
      </x:c>
      <x:c r="I744" s="9" t="n">
        <x:f>IF(COUNT(G744:H744)=2,G744*H744/100000000,"n.a.")</x:f>
        <x:v>-0.215766</x:v>
      </x:c>
      <x:c r="J744" s="1" t="str">
        <x:v>日频齐全；折算事件未独立核实</x:v>
      </x:c>
    </x:row>
    <x:row r="745" ht="25" customHeight="1">
      <x:c r="A745" s="1" t="str">
        <x:v>创业板指</x:v>
      </x:c>
      <x:c r="B745" s="1" t="str">
        <x:v>159952.SZ</x:v>
      </x:c>
      <x:c r="C745" s="1" t="str">
        <x:v>广发创业板ETF</x:v>
      </x:c>
      <x:c r="D745" s="7" t="d">
        <x:v>2026-06-10T00:00:00.000Z</x:v>
      </x:c>
      <x:c r="E745" s="8" t="n">
        <x:f>IF(ISNUMBER('原始字段'!C697),'原始字段'!C697,"n.a.")</x:f>
        <x:v>3428384929</x:v>
      </x:c>
      <x:c r="F745" s="8" t="n">
        <x:f>IF(ISNUMBER('原始字段'!C792),'原始字段'!C792,"n.a.")</x:f>
        <x:v>3460684929</x:v>
      </x:c>
      <x:c r="G745" s="8" t="n">
        <x:f>IF(COUNT(E745:F745)=2,F745-E745,"n.a.")</x:f>
        <x:v>32300000</x:v>
      </x:c>
      <x:c r="H745" s="9" t="n">
        <x:f>IF(ISNUMBER('原始字段'!D792),'原始字段'!D792,"n.a.")</x:f>
        <x:v>2.3492</x:v>
      </x:c>
      <x:c r="I745" s="9" t="n">
        <x:f>IF(COUNT(G745:H745)=2,G745*H745/100000000,"n.a.")</x:f>
        <x:v>0.7587916</x:v>
      </x:c>
      <x:c r="J745" s="1" t="str">
        <x:v>日频齐全；折算事件未独立核实</x:v>
      </x:c>
    </x:row>
    <x:row r="746" ht="25" customHeight="1">
      <x:c r="A746" s="1" t="str">
        <x:v>创业板指</x:v>
      </x:c>
      <x:c r="B746" s="1" t="str">
        <x:v>159247.SZ</x:v>
      </x:c>
      <x:c r="C746" s="1" t="str">
        <x:v>汇添富创业板ETF</x:v>
      </x:c>
      <x:c r="D746" s="7" t="d">
        <x:v>2026-06-10T00:00:00.000Z</x:v>
      </x:c>
      <x:c r="E746" s="8" t="n">
        <x:f>IF(ISNUMBER('原始字段'!C671),'原始字段'!C671,"n.a.")</x:f>
        <x:v>183984966</x:v>
      </x:c>
      <x:c r="F746" s="8" t="n">
        <x:f>IF(ISNUMBER('原始字段'!C766),'原始字段'!C766,"n.a.")</x:f>
        <x:v>191984966</x:v>
      </x:c>
      <x:c r="G746" s="8" t="n">
        <x:f>IF(COUNT(E746:F746)=2,F746-E746,"n.a.")</x:f>
        <x:v>8000000</x:v>
      </x:c>
      <x:c r="H746" s="9" t="n">
        <x:f>IF(ISNUMBER('原始字段'!D766),'原始字段'!D766,"n.a.")</x:f>
        <x:v>1.1588</x:v>
      </x:c>
      <x:c r="I746" s="9" t="n">
        <x:f>IF(COUNT(G746:H746)=2,G746*H746/100000000,"n.a.")</x:f>
        <x:v>0.092704</x:v>
      </x:c>
      <x:c r="J746" s="1" t="str">
        <x:v>日频齐全；折算事件未独立核实</x:v>
      </x:c>
    </x:row>
    <x:row r="747" ht="25" customHeight="1">
      <x:c r="A747" s="1" t="str">
        <x:v>创业板指</x:v>
      </x:c>
      <x:c r="B747" s="1" t="str">
        <x:v>159948.SZ</x:v>
      </x:c>
      <x:c r="C747" s="1" t="str">
        <x:v>南方创业板ETF</x:v>
      </x:c>
      <x:c r="D747" s="7" t="d">
        <x:v>2026-06-10T00:00:00.000Z</x:v>
      </x:c>
      <x:c r="E747" s="8" t="n">
        <x:f>IF(ISNUMBER('原始字段'!C696),'原始字段'!C696,"n.a.")</x:f>
        <x:v>1010697720</x:v>
      </x:c>
      <x:c r="F747" s="8" t="n">
        <x:f>IF(ISNUMBER('原始字段'!C791),'原始字段'!C791,"n.a.")</x:f>
        <x:v>1011697720</x:v>
      </x:c>
      <x:c r="G747" s="8" t="n">
        <x:f>IF(COUNT(E747:F747)=2,F747-E747,"n.a.")</x:f>
        <x:v>1000000</x:v>
      </x:c>
      <x:c r="H747" s="9" t="n">
        <x:f>IF(ISNUMBER('原始字段'!D791),'原始字段'!D791,"n.a.")</x:f>
        <x:v>4.2739</x:v>
      </x:c>
      <x:c r="I747" s="9" t="n">
        <x:f>IF(COUNT(G747:H747)=2,G747*H747/100000000,"n.a.")</x:f>
        <x:v>0.042739</x:v>
      </x:c>
      <x:c r="J747" s="1" t="str">
        <x:v>日频齐全；折算事件未独立核实</x:v>
      </x:c>
    </x:row>
    <x:row r="748" ht="25" customHeight="1">
      <x:c r="A748" s="1" t="str">
        <x:v>创业板指</x:v>
      </x:c>
      <x:c r="B748" s="1" t="str">
        <x:v>159205.SZ</x:v>
      </x:c>
      <x:c r="C748" s="1" t="str">
        <x:v>东财创业板ETF</x:v>
      </x:c>
      <x:c r="D748" s="7" t="d">
        <x:v>2026-06-10T00:00:00.000Z</x:v>
      </x:c>
      <x:c r="E748" s="8" t="n">
        <x:f>IF(ISNUMBER('原始字段'!C670),'原始字段'!C670,"n.a.")</x:f>
        <x:v>303056064</x:v>
      </x:c>
      <x:c r="F748" s="8" t="n">
        <x:f>IF(ISNUMBER('原始字段'!C765),'原始字段'!C765,"n.a.")</x:f>
        <x:v>317056064</x:v>
      </x:c>
      <x:c r="G748" s="8" t="n">
        <x:f>IF(COUNT(E748:F748)=2,F748-E748,"n.a.")</x:f>
        <x:v>14000000</x:v>
      </x:c>
      <x:c r="H748" s="9" t="n">
        <x:f>IF(ISNUMBER('原始字段'!D765),'原始字段'!D765,"n.a.")</x:f>
        <x:v>1.89</x:v>
      </x:c>
      <x:c r="I748" s="9" t="n">
        <x:f>IF(COUNT(G748:H748)=2,G748*H748/100000000,"n.a.")</x:f>
        <x:v>0.2646</x:v>
      </x:c>
      <x:c r="J748" s="1" t="str">
        <x:v>日频齐全；折算事件未独立核实</x:v>
      </x:c>
    </x:row>
    <x:row r="749" ht="25" customHeight="1">
      <x:c r="A749" s="1" t="str">
        <x:v>科创50</x:v>
      </x:c>
      <x:c r="B749" s="1" t="str">
        <x:v>588940.SH</x:v>
      </x:c>
      <x:c r="C749" s="1" t="str">
        <x:v>富国上证科创板50成份ETF</x:v>
      </x:c>
      <x:c r="D749" s="7" t="d">
        <x:v>2026-06-10T00:00:00.000Z</x:v>
      </x:c>
      <x:c r="E749" s="8" t="n">
        <x:f>IF(ISNUMBER('原始字段'!C761),'原始字段'!C761,"n.a.")</x:f>
        <x:v>391420000</x:v>
      </x:c>
      <x:c r="F749" s="8" t="n">
        <x:f>IF(ISNUMBER('原始字段'!C856),'原始字段'!C856,"n.a.")</x:f>
        <x:v>388420000</x:v>
      </x:c>
      <x:c r="G749" s="8" t="n">
        <x:f>IF(COUNT(E749:F749)=2,F749-E749,"n.a.")</x:f>
        <x:v>-3000000</x:v>
      </x:c>
      <x:c r="H749" s="9" t="n">
        <x:f>IF(ISNUMBER('原始字段'!D856),'原始字段'!D856,"n.a.")</x:f>
        <x:v>1.7083</x:v>
      </x:c>
      <x:c r="I749" s="9" t="n">
        <x:f>IF(COUNT(G749:H749)=2,G749*H749/100000000,"n.a.")</x:f>
        <x:v>-0.051249</x:v>
      </x:c>
      <x:c r="J749" s="1" t="str">
        <x:v>日频齐全；折算事件未独立核实</x:v>
      </x:c>
    </x:row>
    <x:row r="750" ht="25" customHeight="1">
      <x:c r="A750" s="1" t="str">
        <x:v>科创50</x:v>
      </x:c>
      <x:c r="B750" s="1" t="str">
        <x:v>589150.SH</x:v>
      </x:c>
      <x:c r="C750" s="1" t="str">
        <x:v>平安上证科创板50成份ETF</x:v>
      </x:c>
      <x:c r="D750" s="7" t="d">
        <x:v>2026-06-10T00:00:00.000Z</x:v>
      </x:c>
      <x:c r="E750" s="8" t="n">
        <x:f>IF(ISNUMBER('原始字段'!C763),'原始字段'!C763,"n.a.")</x:f>
        <x:v>73437200</x:v>
      </x:c>
      <x:c r="F750" s="8" t="n">
        <x:f>IF(ISNUMBER('原始字段'!C858),'原始字段'!C858,"n.a.")</x:f>
        <x:v>73437200</x:v>
      </x:c>
      <x:c r="G750" s="8" t="n">
        <x:f>IF(COUNT(E750:F750)=2,F750-E750,"n.a.")</x:f>
        <x:v>0</x:v>
      </x:c>
      <x:c r="H750" s="9" t="n">
        <x:f>IF(ISNUMBER('原始字段'!D858),'原始字段'!D858,"n.a.")</x:f>
        <x:v>1.2015</x:v>
      </x:c>
      <x:c r="I750" s="9" t="n">
        <x:f>IF(COUNT(G750:H750)=2,G750*H750/100000000,"n.a.")</x:f>
        <x:v>0</x:v>
      </x:c>
      <x:c r="J750" s="1" t="str">
        <x:v>日频齐全；折算事件未独立核实</x:v>
      </x:c>
    </x:row>
    <x:row r="751" ht="25" customHeight="1">
      <x:c r="A751" s="1" t="str">
        <x:v>科创50</x:v>
      </x:c>
      <x:c r="B751" s="1" t="str">
        <x:v>588150.SH</x:v>
      </x:c>
      <x:c r="C751" s="1" t="str">
        <x:v>南方上证科创板50成份ETF</x:v>
      </x:c>
      <x:c r="D751" s="7" t="d">
        <x:v>2026-06-10T00:00:00.000Z</x:v>
      </x:c>
      <x:c r="E751" s="8" t="n">
        <x:f>IF(ISNUMBER('原始字段'!C755),'原始字段'!C755,"n.a.")</x:f>
        <x:v>282432600</x:v>
      </x:c>
      <x:c r="F751" s="8" t="n">
        <x:f>IF(ISNUMBER('原始字段'!C850),'原始字段'!C850,"n.a.")</x:f>
        <x:v>285932600</x:v>
      </x:c>
      <x:c r="G751" s="8" t="n">
        <x:f>IF(COUNT(E751:F751)=2,F751-E751,"n.a.")</x:f>
        <x:v>3500000</x:v>
      </x:c>
      <x:c r="H751" s="9" t="n">
        <x:f>IF(ISNUMBER('原始字段'!D850),'原始字段'!D850,"n.a.")</x:f>
        <x:v>1.1671</x:v>
      </x:c>
      <x:c r="I751" s="9" t="n">
        <x:f>IF(COUNT(G751:H751)=2,G751*H751/100000000,"n.a.")</x:f>
        <x:v>0.0408485</x:v>
      </x:c>
      <x:c r="J751" s="1" t="str">
        <x:v>日频齐全；折算事件未独立核实</x:v>
      </x:c>
    </x:row>
    <x:row r="752" ht="25" customHeight="1">
      <x:c r="A752" s="1" t="str">
        <x:v>科创50</x:v>
      </x:c>
      <x:c r="B752" s="1" t="str">
        <x:v>588000.SH</x:v>
      </x:c>
      <x:c r="C752" s="1" t="str">
        <x:v>华夏上证科创板50ETF</x:v>
      </x:c>
      <x:c r="D752" s="7" t="d">
        <x:v>2026-06-10T00:00:00.000Z</x:v>
      </x:c>
      <x:c r="E752" s="8" t="n">
        <x:f>IF(ISNUMBER('原始字段'!C749),'原始字段'!C749,"n.a.")</x:f>
        <x:v>33503668200</x:v>
      </x:c>
      <x:c r="F752" s="8" t="n">
        <x:f>IF(ISNUMBER('原始字段'!C844),'原始字段'!C844,"n.a.")</x:f>
        <x:v>32975668200</x:v>
      </x:c>
      <x:c r="G752" s="8" t="n">
        <x:f>IF(COUNT(E752:F752)=2,F752-E752,"n.a.")</x:f>
        <x:v>-528000000</x:v>
      </x:c>
      <x:c r="H752" s="9" t="n">
        <x:f>IF(ISNUMBER('原始字段'!D844),'原始字段'!D844,"n.a.")</x:f>
        <x:v>1.7458</x:v>
      </x:c>
      <x:c r="I752" s="9" t="n">
        <x:f>IF(COUNT(G752:H752)=2,G752*H752/100000000,"n.a.")</x:f>
        <x:v>-9.217824</x:v>
      </x:c>
      <x:c r="J752" s="1" t="str">
        <x:v>日频齐全；折算事件未独立核实</x:v>
      </x:c>
    </x:row>
    <x:row r="753" ht="25" customHeight="1">
      <x:c r="A753" s="1" t="str">
        <x:v>科创50</x:v>
      </x:c>
      <x:c r="B753" s="1" t="str">
        <x:v>589850.SH</x:v>
      </x:c>
      <x:c r="C753" s="1" t="str">
        <x:v>东财上证科创板50成份ETF</x:v>
      </x:c>
      <x:c r="D753" s="7" t="d">
        <x:v>2026-06-10T00:00:00.000Z</x:v>
      </x:c>
      <x:c r="E753" s="8" t="n">
        <x:f>IF(ISNUMBER('原始字段'!C764),'原始字段'!C764,"n.a.")</x:f>
        <x:v>373057000</x:v>
      </x:c>
      <x:c r="F753" s="8" t="n">
        <x:f>IF(ISNUMBER('原始字段'!C859),'原始字段'!C859,"n.a.")</x:f>
        <x:v>361057000</x:v>
      </x:c>
      <x:c r="G753" s="8" t="n">
        <x:f>IF(COUNT(E753:F753)=2,F753-E753,"n.a.")</x:f>
        <x:v>-12000000</x:v>
      </x:c>
      <x:c r="H753" s="9" t="n">
        <x:f>IF(ISNUMBER('原始字段'!D859),'原始字段'!D859,"n.a.")</x:f>
        <x:v>1.5875</x:v>
      </x:c>
      <x:c r="I753" s="9" t="n">
        <x:f>IF(COUNT(G753:H753)=2,G753*H753/100000000,"n.a.")</x:f>
        <x:v>-0.1905</x:v>
      </x:c>
      <x:c r="J753" s="1" t="str">
        <x:v>日频齐全；折算事件未独立核实</x:v>
      </x:c>
    </x:row>
    <x:row r="754" ht="25" customHeight="1">
      <x:c r="A754" s="1" t="str">
        <x:v>科创50</x:v>
      </x:c>
      <x:c r="B754" s="1" t="str">
        <x:v>588840.SH</x:v>
      </x:c>
      <x:c r="C754" s="1" t="str">
        <x:v>万家上证科创板50成份ETF</x:v>
      </x:c>
      <x:c r="D754" s="7" t="d">
        <x:v>2026-06-10T00:00:00.000Z</x:v>
      </x:c>
      <x:c r="E754" s="8" t="n">
        <x:f>IF(ISNUMBER('原始字段'!C759),'原始字段'!C759,"n.a.")</x:f>
        <x:v>34236000</x:v>
      </x:c>
      <x:c r="F754" s="8" t="n">
        <x:f>IF(ISNUMBER('原始字段'!C854),'原始字段'!C854,"n.a.")</x:f>
        <x:v>31236000</x:v>
      </x:c>
      <x:c r="G754" s="8" t="n">
        <x:f>IF(COUNT(E754:F754)=2,F754-E754,"n.a.")</x:f>
        <x:v>-3000000</x:v>
      </x:c>
      <x:c r="H754" s="9" t="n">
        <x:f>IF(ISNUMBER('原始字段'!D854),'原始字段'!D854,"n.a.")</x:f>
        <x:v>1.532</x:v>
      </x:c>
      <x:c r="I754" s="9" t="n">
        <x:f>IF(COUNT(G754:H754)=2,G754*H754/100000000,"n.a.")</x:f>
        <x:v>-0.04596</x:v>
      </x:c>
      <x:c r="J754" s="1" t="str">
        <x:v>日频齐全；折算事件未独立核实</x:v>
      </x:c>
    </x:row>
    <x:row r="755" ht="25" customHeight="1">
      <x:c r="A755" s="1" t="str">
        <x:v>科创50</x:v>
      </x:c>
      <x:c r="B755" s="1" t="str">
        <x:v>588040.SH</x:v>
      </x:c>
      <x:c r="C755" s="1" t="str">
        <x:v>鹏华上证科创板50成份ETF</x:v>
      </x:c>
      <x:c r="D755" s="7" t="d">
        <x:v>2026-06-10T00:00:00.000Z</x:v>
      </x:c>
      <x:c r="E755" s="8" t="n">
        <x:f>IF(ISNUMBER('原始字段'!C750),'原始字段'!C750,"n.a.")</x:f>
        <x:v>67889000</x:v>
      </x:c>
      <x:c r="F755" s="8" t="n">
        <x:f>IF(ISNUMBER('原始字段'!C845),'原始字段'!C845,"n.a.")</x:f>
        <x:v>67889000</x:v>
      </x:c>
      <x:c r="G755" s="8" t="n">
        <x:f>IF(COUNT(E755:F755)=2,F755-E755,"n.a.")</x:f>
        <x:v>0</x:v>
      </x:c>
      <x:c r="H755" s="9" t="n">
        <x:f>IF(ISNUMBER('原始字段'!D845),'原始字段'!D845,"n.a.")</x:f>
        <x:v>1.6865</x:v>
      </x:c>
      <x:c r="I755" s="9" t="n">
        <x:f>IF(COUNT(G755:H755)=2,G755*H755/100000000,"n.a.")</x:f>
        <x:v>0</x:v>
      </x:c>
      <x:c r="J755" s="1" t="str">
        <x:v>日频齐全；折算事件未独立核实</x:v>
      </x:c>
    </x:row>
    <x:row r="756" ht="25" customHeight="1">
      <x:c r="A756" s="1" t="str">
        <x:v>科创50</x:v>
      </x:c>
      <x:c r="B756" s="1" t="str">
        <x:v>588280.SH</x:v>
      </x:c>
      <x:c r="C756" s="1" t="str">
        <x:v>华安上证科创板50ETF</x:v>
      </x:c>
      <x:c r="D756" s="7" t="d">
        <x:v>2026-06-10T00:00:00.000Z</x:v>
      </x:c>
      <x:c r="E756" s="8" t="n">
        <x:f>IF(ISNUMBER('原始字段'!C757),'原始字段'!C757,"n.a.")</x:f>
        <x:v>260121000</x:v>
      </x:c>
      <x:c r="F756" s="8" t="n">
        <x:f>IF(ISNUMBER('原始字段'!C852),'原始字段'!C852,"n.a.")</x:f>
        <x:v>268121000</x:v>
      </x:c>
      <x:c r="G756" s="8" t="n">
        <x:f>IF(COUNT(E756:F756)=2,F756-E756,"n.a.")</x:f>
        <x:v>8000000</x:v>
      </x:c>
      <x:c r="H756" s="9" t="n">
        <x:f>IF(ISNUMBER('原始字段'!D852),'原始字段'!D852,"n.a.")</x:f>
        <x:v>1.1938</x:v>
      </x:c>
      <x:c r="I756" s="9" t="n">
        <x:f>IF(COUNT(G756:H756)=2,G756*H756/100000000,"n.a.")</x:f>
        <x:v>0.095504</x:v>
      </x:c>
      <x:c r="J756" s="1" t="str">
        <x:v>日频齐全；折算事件未独立核实</x:v>
      </x:c>
    </x:row>
    <x:row r="757" ht="25" customHeight="1">
      <x:c r="A757" s="1" t="str">
        <x:v>科创50</x:v>
      </x:c>
      <x:c r="B757" s="1" t="str">
        <x:v>588950.SH</x:v>
      </x:c>
      <x:c r="C757" s="1" t="str">
        <x:v>景顺长城上证科创板50成份ETF</x:v>
      </x:c>
      <x:c r="D757" s="7" t="d">
        <x:v>2026-06-10T00:00:00.000Z</x:v>
      </x:c>
      <x:c r="E757" s="8" t="n">
        <x:f>IF(ISNUMBER('原始字段'!C762),'原始字段'!C762,"n.a.")</x:f>
        <x:v>221729700</x:v>
      </x:c>
      <x:c r="F757" s="8" t="n">
        <x:f>IF(ISNUMBER('原始字段'!C857),'原始字段'!C857,"n.a.")</x:f>
        <x:v>215729700</x:v>
      </x:c>
      <x:c r="G757" s="8" t="n">
        <x:f>IF(COUNT(E757:F757)=2,F757-E757,"n.a.")</x:f>
        <x:v>-6000000</x:v>
      </x:c>
      <x:c r="H757" s="9" t="n">
        <x:f>IF(ISNUMBER('原始字段'!D857),'原始字段'!D857,"n.a.")</x:f>
        <x:v>1.7201</x:v>
      </x:c>
      <x:c r="I757" s="9" t="n">
        <x:f>IF(COUNT(G757:H757)=2,G757*H757/100000000,"n.a.")</x:f>
        <x:v>-0.103206</x:v>
      </x:c>
      <x:c r="J757" s="1" t="str">
        <x:v>日频齐全；折算事件未独立核实</x:v>
      </x:c>
    </x:row>
    <x:row r="758" ht="25" customHeight="1">
      <x:c r="A758" s="1" t="str">
        <x:v>科创50</x:v>
      </x:c>
      <x:c r="B758" s="1" t="str">
        <x:v>588080.SH</x:v>
      </x:c>
      <x:c r="C758" s="1" t="str">
        <x:v>易方达上证科创板50ETF</x:v>
      </x:c>
      <x:c r="D758" s="7" t="d">
        <x:v>2026-06-10T00:00:00.000Z</x:v>
      </x:c>
      <x:c r="E758" s="8" t="n">
        <x:f>IF(ISNUMBER('原始字段'!C753),'原始字段'!C753,"n.a.")</x:f>
        <x:v>20032628100</x:v>
      </x:c>
      <x:c r="F758" s="8" t="n">
        <x:f>IF(ISNUMBER('原始字段'!C848),'原始字段'!C848,"n.a.")</x:f>
        <x:v>19882628100</x:v>
      </x:c>
      <x:c r="G758" s="8" t="n">
        <x:f>IF(COUNT(E758:F758)=2,F758-E758,"n.a.")</x:f>
        <x:v>-150000000</x:v>
      </x:c>
      <x:c r="H758" s="9" t="n">
        <x:f>IF(ISNUMBER('原始字段'!D848),'原始字段'!D848,"n.a.")</x:f>
        <x:v>1.6892</x:v>
      </x:c>
      <x:c r="I758" s="9" t="n">
        <x:f>IF(COUNT(G758:H758)=2,G758*H758/100000000,"n.a.")</x:f>
        <x:v>-2.5338</x:v>
      </x:c>
      <x:c r="J758" s="1" t="str">
        <x:v>日频齐全；折算事件未独立核实</x:v>
      </x:c>
    </x:row>
    <x:row r="759" ht="25" customHeight="1">
      <x:c r="A759" s="1" t="str">
        <x:v>科创50</x:v>
      </x:c>
      <x:c r="B759" s="1" t="str">
        <x:v>588060.SH</x:v>
      </x:c>
      <x:c r="C759" s="1" t="str">
        <x:v>广发上证科创板50ETF</x:v>
      </x:c>
      <x:c r="D759" s="7" t="d">
        <x:v>2026-06-10T00:00:00.000Z</x:v>
      </x:c>
      <x:c r="E759" s="8" t="n">
        <x:f>IF(ISNUMBER('原始字段'!C752),'原始字段'!C752,"n.a.")</x:f>
        <x:v>5137140000</x:v>
      </x:c>
      <x:c r="F759" s="8" t="n">
        <x:f>IF(ISNUMBER('原始字段'!C847),'原始字段'!C847,"n.a.")</x:f>
        <x:v>5125140000</x:v>
      </x:c>
      <x:c r="G759" s="8" t="n">
        <x:f>IF(COUNT(E759:F759)=2,F759-E759,"n.a.")</x:f>
        <x:v>-12000000</x:v>
      </x:c>
      <x:c r="H759" s="9" t="n">
        <x:f>IF(ISNUMBER('原始字段'!D847),'原始字段'!D847,"n.a.")</x:f>
        <x:v>1.0508</x:v>
      </x:c>
      <x:c r="I759" s="9" t="n">
        <x:f>IF(COUNT(G759:H759)=2,G759*H759/100000000,"n.a.")</x:f>
        <x:v>-0.126096</x:v>
      </x:c>
      <x:c r="J759" s="1" t="str">
        <x:v>日频齐全；折算事件未独立核实</x:v>
      </x:c>
    </x:row>
    <x:row r="760" ht="25" customHeight="1">
      <x:c r="A760" s="1" t="str">
        <x:v>科创50</x:v>
      </x:c>
      <x:c r="B760" s="1" t="str">
        <x:v>588870.SH</x:v>
      </x:c>
      <x:c r="C760" s="1" t="str">
        <x:v>汇添富上证科创板50成份ETF</x:v>
      </x:c>
      <x:c r="D760" s="7" t="d">
        <x:v>2026-06-10T00:00:00.000Z</x:v>
      </x:c>
      <x:c r="E760" s="8" t="n">
        <x:f>IF(ISNUMBER('原始字段'!C760),'原始字段'!C760,"n.a.")</x:f>
        <x:v>293552000</x:v>
      </x:c>
      <x:c r="F760" s="8" t="n">
        <x:f>IF(ISNUMBER('原始字段'!C855),'原始字段'!C855,"n.a.")</x:f>
        <x:v>278552000</x:v>
      </x:c>
      <x:c r="G760" s="8" t="n">
        <x:f>IF(COUNT(E760:F760)=2,F760-E760,"n.a.")</x:f>
        <x:v>-15000000</x:v>
      </x:c>
      <x:c r="H760" s="9" t="n">
        <x:f>IF(ISNUMBER('原始字段'!D855),'原始字段'!D855,"n.a.")</x:f>
        <x:v>1.6778</x:v>
      </x:c>
      <x:c r="I760" s="9" t="n">
        <x:f>IF(COUNT(G760:H760)=2,G760*H760/100000000,"n.a.")</x:f>
        <x:v>-0.25167</x:v>
      </x:c>
      <x:c r="J760" s="1" t="str">
        <x:v>日频齐全；折算事件未独立核实</x:v>
      </x:c>
    </x:row>
    <x:row r="761" ht="25" customHeight="1">
      <x:c r="A761" s="1" t="str">
        <x:v>科创50</x:v>
      </x:c>
      <x:c r="B761" s="1" t="str">
        <x:v>588720.SH</x:v>
      </x:c>
      <x:c r="C761" s="1" t="str">
        <x:v>中银上证科创板50成份ETF</x:v>
      </x:c>
      <x:c r="D761" s="7" t="d">
        <x:v>2026-06-10T00:00:00.000Z</x:v>
      </x:c>
      <x:c r="E761" s="8" t="n">
        <x:f>IF(ISNUMBER('原始字段'!C758),'原始字段'!C758,"n.a.")</x:f>
        <x:v>92241800</x:v>
      </x:c>
      <x:c r="F761" s="8" t="n">
        <x:f>IF(ISNUMBER('原始字段'!C853),'原始字段'!C853,"n.a.")</x:f>
        <x:v>92241800</x:v>
      </x:c>
      <x:c r="G761" s="8" t="n">
        <x:f>IF(COUNT(E761:F761)=2,F761-E761,"n.a.")</x:f>
        <x:v>0</x:v>
      </x:c>
      <x:c r="H761" s="9" t="n">
        <x:f>IF(ISNUMBER('原始字段'!D853),'原始字段'!D853,"n.a.")</x:f>
        <x:v>1.6716</x:v>
      </x:c>
      <x:c r="I761" s="9" t="n">
        <x:f>IF(COUNT(G761:H761)=2,G761*H761/100000000,"n.a.")</x:f>
        <x:v>0</x:v>
      </x:c>
      <x:c r="J761" s="1" t="str">
        <x:v>日频齐全；折算事件未独立核实</x:v>
      </x:c>
    </x:row>
    <x:row r="762" ht="25" customHeight="1">
      <x:c r="A762" s="1" t="str">
        <x:v>科创50</x:v>
      </x:c>
      <x:c r="B762" s="1" t="str">
        <x:v>588090.SH</x:v>
      </x:c>
      <x:c r="C762" s="1" t="str">
        <x:v>华泰柏瑞上证科创板50ETF</x:v>
      </x:c>
      <x:c r="D762" s="7" t="d">
        <x:v>2026-06-10T00:00:00.000Z</x:v>
      </x:c>
      <x:c r="E762" s="8" t="n">
        <x:f>IF(ISNUMBER('原始字段'!C754),'原始字段'!C754,"n.a.")</x:f>
        <x:v>1878072800</x:v>
      </x:c>
      <x:c r="F762" s="8" t="n">
        <x:f>IF(ISNUMBER('原始字段'!C849),'原始字段'!C849,"n.a.")</x:f>
        <x:v>1860072800</x:v>
      </x:c>
      <x:c r="G762" s="8" t="n">
        <x:f>IF(COUNT(E762:F762)=2,F762-E762,"n.a.")</x:f>
        <x:v>-18000000</x:v>
      </x:c>
      <x:c r="H762" s="9" t="n">
        <x:f>IF(ISNUMBER('原始字段'!D849),'原始字段'!D849,"n.a.")</x:f>
        <x:v>1.7001</x:v>
      </x:c>
      <x:c r="I762" s="9" t="n">
        <x:f>IF(COUNT(G762:H762)=2,G762*H762/100000000,"n.a.")</x:f>
        <x:v>-0.306018</x:v>
      </x:c>
      <x:c r="J762" s="1" t="str">
        <x:v>日频齐全；折算事件未独立核实</x:v>
      </x:c>
    </x:row>
    <x:row r="763" ht="25" customHeight="1">
      <x:c r="A763" s="1" t="str">
        <x:v>科创50</x:v>
      </x:c>
      <x:c r="B763" s="1" t="str">
        <x:v>588180.SH</x:v>
      </x:c>
      <x:c r="C763" s="1" t="str">
        <x:v>国联安上证科创板50ETF</x:v>
      </x:c>
      <x:c r="D763" s="7" t="d">
        <x:v>2026-06-10T00:00:00.000Z</x:v>
      </x:c>
      <x:c r="E763" s="8" t="n">
        <x:f>IF(ISNUMBER('原始字段'!C756),'原始字段'!C756,"n.a.")</x:f>
        <x:v>916853700</x:v>
      </x:c>
      <x:c r="F763" s="8" t="n">
        <x:f>IF(ISNUMBER('原始字段'!C851),'原始字段'!C851,"n.a.")</x:f>
        <x:v>909853700</x:v>
      </x:c>
      <x:c r="G763" s="8" t="n">
        <x:f>IF(COUNT(E763:F763)=2,F763-E763,"n.a.")</x:f>
        <x:v>-7000000</x:v>
      </x:c>
      <x:c r="H763" s="9" t="n">
        <x:f>IF(ISNUMBER('原始字段'!D851),'原始字段'!D851,"n.a.")</x:f>
        <x:v>1.0714</x:v>
      </x:c>
      <x:c r="I763" s="9" t="n">
        <x:f>IF(COUNT(G763:H763)=2,G763*H763/100000000,"n.a.")</x:f>
        <x:v>-0.074998</x:v>
      </x:c>
      <x:c r="J763" s="1" t="str">
        <x:v>日频齐全；折算事件未独立核实</x:v>
      </x:c>
    </x:row>
    <x:row r="764" ht="25" customHeight="1">
      <x:c r="A764" s="1" t="str">
        <x:v>科创50</x:v>
      </x:c>
      <x:c r="B764" s="1" t="str">
        <x:v>588050.SH</x:v>
      </x:c>
      <x:c r="C764" s="1" t="str">
        <x:v>工银上证科创板50ETF</x:v>
      </x:c>
      <x:c r="D764" s="7" t="d">
        <x:v>2026-06-10T00:00:00.000Z</x:v>
      </x:c>
      <x:c r="E764" s="8" t="n">
        <x:f>IF(ISNUMBER('原始字段'!C751),'原始字段'!C751,"n.a.")</x:f>
        <x:v>4465241300</x:v>
      </x:c>
      <x:c r="F764" s="8" t="n">
        <x:f>IF(ISNUMBER('原始字段'!C846),'原始字段'!C846,"n.a.")</x:f>
        <x:v>4439241300</x:v>
      </x:c>
      <x:c r="G764" s="8" t="n">
        <x:f>IF(COUNT(E764:F764)=2,F764-E764,"n.a.")</x:f>
        <x:v>-26000000</x:v>
      </x:c>
      <x:c r="H764" s="9" t="n">
        <x:f>IF(ISNUMBER('原始字段'!D846),'原始字段'!D846,"n.a.")</x:f>
        <x:v>1.6966</x:v>
      </x:c>
      <x:c r="I764" s="9" t="n">
        <x:f>IF(COUNT(G764:H764)=2,G764*H764/100000000,"n.a.")</x:f>
        <x:v>-0.441116</x:v>
      </x:c>
      <x:c r="J764" s="1" t="str">
        <x:v>日频齐全；折算事件未独立核实</x:v>
      </x:c>
    </x:row>
    <x:row r="765" ht="25" customHeight="1">
      <x:c r="A765" s="1" t="str">
        <x:v>沪深300</x:v>
      </x:c>
      <x:c r="B765" s="1" t="str">
        <x:v>159393.SZ</x:v>
      </x:c>
      <x:c r="C765" s="1" t="str">
        <x:v>万家沪深300ETF</x:v>
      </x:c>
      <x:c r="D765" s="7" t="d">
        <x:v>2026-06-11T00:00:00.000Z</x:v>
      </x:c>
      <x:c r="E765" s="8" t="n">
        <x:f>IF(ISNUMBER('原始字段'!C770),'原始字段'!C770,"n.a.")</x:f>
        <x:v>42046342</x:v>
      </x:c>
      <x:c r="F765" s="8" t="n">
        <x:f>IF(ISNUMBER('原始字段'!C865),'原始字段'!C865,"n.a.")</x:f>
        <x:v>42946342</x:v>
      </x:c>
      <x:c r="G765" s="8" t="n">
        <x:f>IF(COUNT(E765:F765)=2,F765-E765,"n.a.")</x:f>
        <x:v>900000</x:v>
      </x:c>
      <x:c r="H765" s="9" t="n">
        <x:f>IF(ISNUMBER('原始字段'!D865),'原始字段'!D865,"n.a.")</x:f>
        <x:v>5.0009</x:v>
      </x:c>
      <x:c r="I765" s="9" t="n">
        <x:f>IF(COUNT(G765:H765)=2,G765*H765/100000000,"n.a.")</x:f>
        <x:v>0.0450081</x:v>
      </x:c>
      <x:c r="J765" s="1" t="str">
        <x:v>日频齐全；折算事件未独立核实</x:v>
      </x:c>
    </x:row>
    <x:row r="766" ht="25" customHeight="1">
      <x:c r="A766" s="1" t="str">
        <x:v>沪深300</x:v>
      </x:c>
      <x:c r="B766" s="1" t="str">
        <x:v>515660.SH</x:v>
      </x:c>
      <x:c r="C766" s="1" t="str">
        <x:v>国联安沪深300ETF</x:v>
      </x:c>
      <x:c r="D766" s="7" t="d">
        <x:v>2026-06-11T00:00:00.000Z</x:v>
      </x:c>
      <x:c r="E766" s="8" t="n">
        <x:f>IF(ISNUMBER('原始字段'!C831),'原始字段'!C831,"n.a.")</x:f>
        <x:v>467794200</x:v>
      </x:c>
      <x:c r="F766" s="8" t="n">
        <x:f>IF(ISNUMBER('原始字段'!C926),'原始字段'!C926,"n.a.")</x:f>
        <x:v>467794200</x:v>
      </x:c>
      <x:c r="G766" s="8" t="n">
        <x:f>IF(COUNT(E766:F766)=2,F766-E766,"n.a.")</x:f>
        <x:v>0</x:v>
      </x:c>
      <x:c r="H766" s="9" t="n">
        <x:f>IF(ISNUMBER('原始字段'!D926),'原始字段'!D926,"n.a.")</x:f>
        <x:v>5.8936</x:v>
      </x:c>
      <x:c r="I766" s="9" t="n">
        <x:f>IF(COUNT(G766:H766)=2,G766*H766/100000000,"n.a.")</x:f>
        <x:v>0</x:v>
      </x:c>
      <x:c r="J766" s="1" t="str">
        <x:v>日频齐全；折算事件未独立核实</x:v>
      </x:c>
    </x:row>
    <x:row r="767" ht="25" customHeight="1">
      <x:c r="A767" s="1" t="str">
        <x:v>沪深300</x:v>
      </x:c>
      <x:c r="B767" s="1" t="str">
        <x:v>515360.SH</x:v>
      </x:c>
      <x:c r="C767" s="1" t="str">
        <x:v>方正富邦沪深300ETF</x:v>
      </x:c>
      <x:c r="D767" s="7" t="d">
        <x:v>2026-06-11T00:00:00.000Z</x:v>
      </x:c>
      <x:c r="E767" s="8" t="n">
        <x:f>IF(ISNUMBER('原始字段'!C826),'原始字段'!C826,"n.a.")</x:f>
        <x:v>36779300</x:v>
      </x:c>
      <x:c r="F767" s="8" t="n">
        <x:f>IF(ISNUMBER('原始字段'!C921),'原始字段'!C921,"n.a.")</x:f>
        <x:v>36779300</x:v>
      </x:c>
      <x:c r="G767" s="8" t="n">
        <x:f>IF(COUNT(E767:F767)=2,F767-E767,"n.a.")</x:f>
        <x:v>0</x:v>
      </x:c>
      <x:c r="H767" s="9" t="n">
        <x:f>IF(ISNUMBER('原始字段'!D921),'原始字段'!D921,"n.a.")</x:f>
        <x:v>6.7967</x:v>
      </x:c>
      <x:c r="I767" s="9" t="n">
        <x:f>IF(COUNT(G767:H767)=2,G767*H767/100000000,"n.a.")</x:f>
        <x:v>0</x:v>
      </x:c>
      <x:c r="J767" s="1" t="str">
        <x:v>日频齐全；折算事件未独立核实</x:v>
      </x:c>
    </x:row>
    <x:row r="768" ht="25" customHeight="1">
      <x:c r="A768" s="1" t="str">
        <x:v>沪深300</x:v>
      </x:c>
      <x:c r="B768" s="1" t="str">
        <x:v>510320.SH</x:v>
      </x:c>
      <x:c r="C768" s="1" t="str">
        <x:v>中金沪深300ETF</x:v>
      </x:c>
      <x:c r="D768" s="7" t="d">
        <x:v>2026-06-11T00:00:00.000Z</x:v>
      </x:c>
      <x:c r="E768" s="8" t="n">
        <x:f>IF(ISNUMBER('原始字段'!C803),'原始字段'!C803,"n.a.")</x:f>
        <x:v>562068500</x:v>
      </x:c>
      <x:c r="F768" s="8" t="n">
        <x:f>IF(ISNUMBER('原始字段'!C898),'原始字段'!C898,"n.a.")</x:f>
        <x:v>565068500</x:v>
      </x:c>
      <x:c r="G768" s="8" t="n">
        <x:f>IF(COUNT(E768:F768)=2,F768-E768,"n.a.")</x:f>
        <x:v>3000000</x:v>
      </x:c>
      <x:c r="H768" s="9" t="n">
        <x:f>IF(ISNUMBER('原始字段'!D898),'原始字段'!D898,"n.a.")</x:f>
        <x:v>1.2763</x:v>
      </x:c>
      <x:c r="I768" s="9" t="n">
        <x:f>IF(COUNT(G768:H768)=2,G768*H768/100000000,"n.a.")</x:f>
        <x:v>0.038289</x:v>
      </x:c>
      <x:c r="J768" s="1" t="str">
        <x:v>日频齐全；折算事件未独立核实</x:v>
      </x:c>
    </x:row>
    <x:row r="769" ht="25" customHeight="1">
      <x:c r="A769" s="1" t="str">
        <x:v>沪深300</x:v>
      </x:c>
      <x:c r="B769" s="1" t="str">
        <x:v>510360.SH</x:v>
      </x:c>
      <x:c r="C769" s="1" t="str">
        <x:v>广发沪深300ETF</x:v>
      </x:c>
      <x:c r="D769" s="7" t="d">
        <x:v>2026-06-11T00:00:00.000Z</x:v>
      </x:c>
      <x:c r="E769" s="8" t="n">
        <x:f>IF(ISNUMBER('原始字段'!C806),'原始字段'!C806,"n.a.")</x:f>
        <x:v>1499381200</x:v>
      </x:c>
      <x:c r="F769" s="8" t="n">
        <x:f>IF(ISNUMBER('原始字段'!C901),'原始字段'!C901,"n.a.")</x:f>
        <x:v>1502381200</x:v>
      </x:c>
      <x:c r="G769" s="8" t="n">
        <x:f>IF(COUNT(E769:F769)=2,F769-E769,"n.a.")</x:f>
        <x:v>3000000</x:v>
      </x:c>
      <x:c r="H769" s="9" t="n">
        <x:f>IF(ISNUMBER('原始字段'!D901),'原始字段'!D901,"n.a.")</x:f>
        <x:v>1.8061</x:v>
      </x:c>
      <x:c r="I769" s="9" t="n">
        <x:f>IF(COUNT(G769:H769)=2,G769*H769/100000000,"n.a.")</x:f>
        <x:v>0.054183</x:v>
      </x:c>
      <x:c r="J769" s="1" t="str">
        <x:v>日频齐全；折算事件未独立核实</x:v>
      </x:c>
    </x:row>
    <x:row r="770" ht="25" customHeight="1">
      <x:c r="A770" s="1" t="str">
        <x:v>沪深300</x:v>
      </x:c>
      <x:c r="B770" s="1" t="str">
        <x:v>515330.SH</x:v>
      </x:c>
      <x:c r="C770" s="1" t="str">
        <x:v>天弘沪深300ETF</x:v>
      </x:c>
      <x:c r="D770" s="7" t="d">
        <x:v>2026-06-11T00:00:00.000Z</x:v>
      </x:c>
      <x:c r="E770" s="8" t="n">
        <x:f>IF(ISNUMBER('原始字段'!C824),'原始字段'!C824,"n.a.")</x:f>
        <x:v>5516709500</x:v>
      </x:c>
      <x:c r="F770" s="8" t="n">
        <x:f>IF(ISNUMBER('原始字段'!C919),'原始字段'!C919,"n.a.")</x:f>
        <x:v>5522709500</x:v>
      </x:c>
      <x:c r="G770" s="8" t="n">
        <x:f>IF(COUNT(E770:F770)=2,F770-E770,"n.a.")</x:f>
        <x:v>6000000</x:v>
      </x:c>
      <x:c r="H770" s="9" t="n">
        <x:f>IF(ISNUMBER('原始字段'!D919),'原始字段'!D919,"n.a.")</x:f>
        <x:v>1.3629</x:v>
      </x:c>
      <x:c r="I770" s="9" t="n">
        <x:f>IF(COUNT(G770:H770)=2,G770*H770/100000000,"n.a.")</x:f>
        <x:v>0.081774</x:v>
      </x:c>
      <x:c r="J770" s="1" t="str">
        <x:v>日频齐全；折算事件未独立核实</x:v>
      </x:c>
    </x:row>
    <x:row r="771" ht="25" customHeight="1">
      <x:c r="A771" s="1" t="str">
        <x:v>沪深300</x:v>
      </x:c>
      <x:c r="B771" s="1" t="str">
        <x:v>510330.SH</x:v>
      </x:c>
      <x:c r="C771" s="1" t="str">
        <x:v>华夏沪深300ETF</x:v>
      </x:c>
      <x:c r="D771" s="7" t="d">
        <x:v>2026-06-11T00:00:00.000Z</x:v>
      </x:c>
      <x:c r="E771" s="8" t="n">
        <x:f>IF(ISNUMBER('原始字段'!C804),'原始字段'!C804,"n.a.")</x:f>
        <x:v>14328249800</x:v>
      </x:c>
      <x:c r="F771" s="8" t="n">
        <x:f>IF(ISNUMBER('原始字段'!C899),'原始字段'!C899,"n.a.")</x:f>
        <x:v>14380449800</x:v>
      </x:c>
      <x:c r="G771" s="8" t="n">
        <x:f>IF(COUNT(E771:F771)=2,F771-E771,"n.a.")</x:f>
        <x:v>52200000</x:v>
      </x:c>
      <x:c r="H771" s="9" t="n">
        <x:f>IF(ISNUMBER('原始字段'!D899),'原始字段'!D899,"n.a.")</x:f>
        <x:v>4.949</x:v>
      </x:c>
      <x:c r="I771" s="9" t="n">
        <x:f>IF(COUNT(G771:H771)=2,G771*H771/100000000,"n.a.")</x:f>
        <x:v>2.583378</x:v>
      </x:c>
      <x:c r="J771" s="1" t="str">
        <x:v>日频齐全；折算事件未独立核实</x:v>
      </x:c>
    </x:row>
    <x:row r="772" ht="25" customHeight="1">
      <x:c r="A772" s="1" t="str">
        <x:v>沪深300</x:v>
      </x:c>
      <x:c r="B772" s="1" t="str">
        <x:v>510370.SH</x:v>
      </x:c>
      <x:c r="C772" s="1" t="str">
        <x:v>兴业沪深300ETF</x:v>
      </x:c>
      <x:c r="D772" s="7" t="d">
        <x:v>2026-06-11T00:00:00.000Z</x:v>
      </x:c>
      <x:c r="E772" s="8" t="n">
        <x:f>IF(ISNUMBER('原始字段'!C807),'原始字段'!C807,"n.a.")</x:f>
        <x:v>78258100</x:v>
      </x:c>
      <x:c r="F772" s="8" t="n">
        <x:f>IF(ISNUMBER('原始字段'!C902),'原始字段'!C902,"n.a.")</x:f>
        <x:v>81258100</x:v>
      </x:c>
      <x:c r="G772" s="8" t="n">
        <x:f>IF(COUNT(E772:F772)=2,F772-E772,"n.a.")</x:f>
        <x:v>3000000</x:v>
      </x:c>
      <x:c r="H772" s="9" t="n">
        <x:f>IF(ISNUMBER('原始字段'!D902),'原始字段'!D902,"n.a.")</x:f>
        <x:v>1.0542</x:v>
      </x:c>
      <x:c r="I772" s="9" t="n">
        <x:f>IF(COUNT(G772:H772)=2,G772*H772/100000000,"n.a.")</x:f>
        <x:v>0.031626</x:v>
      </x:c>
      <x:c r="J772" s="1" t="str">
        <x:v>日频齐全；折算事件未独立核实</x:v>
      </x:c>
    </x:row>
    <x:row r="773" ht="25" customHeight="1">
      <x:c r="A773" s="1" t="str">
        <x:v>沪深300</x:v>
      </x:c>
      <x:c r="B773" s="1" t="str">
        <x:v>159919.SZ</x:v>
      </x:c>
      <x:c r="C773" s="1" t="str">
        <x:v>嘉实沪深300ETF</x:v>
      </x:c>
      <x:c r="D773" s="7" t="d">
        <x:v>2026-06-11T00:00:00.000Z</x:v>
      </x:c>
      <x:c r="E773" s="8" t="n">
        <x:f>IF(ISNUMBER('原始字段'!C787),'原始字段'!C787,"n.a.")</x:f>
        <x:v>12483216676</x:v>
      </x:c>
      <x:c r="F773" s="8" t="n">
        <x:f>IF(ISNUMBER('原始字段'!C882),'原始字段'!C882,"n.a.")</x:f>
        <x:v>12495816676</x:v>
      </x:c>
      <x:c r="G773" s="8" t="n">
        <x:f>IF(COUNT(E773:F773)=2,F773-E773,"n.a.")</x:f>
        <x:v>12600000</x:v>
      </x:c>
      <x:c r="H773" s="9" t="n">
        <x:f>IF(ISNUMBER('原始字段'!D882),'原始字段'!D882,"n.a.")</x:f>
        <x:v>4.9543</x:v>
      </x:c>
      <x:c r="I773" s="9" t="n">
        <x:f>IF(COUNT(G773:H773)=2,G773*H773/100000000,"n.a.")</x:f>
        <x:v>0.6242418</x:v>
      </x:c>
      <x:c r="J773" s="1" t="str">
        <x:v>日频齐全；折算事件未独立核实</x:v>
      </x:c>
    </x:row>
    <x:row r="774" ht="25" customHeight="1">
      <x:c r="A774" s="1" t="str">
        <x:v>沪深300</x:v>
      </x:c>
      <x:c r="B774" s="1" t="str">
        <x:v>159673.SZ</x:v>
      </x:c>
      <x:c r="C774" s="1" t="str">
        <x:v>鹏华沪深300ETF</x:v>
      </x:c>
      <x:c r="D774" s="7" t="d">
        <x:v>2026-06-11T00:00:00.000Z</x:v>
      </x:c>
      <x:c r="E774" s="8" t="n">
        <x:f>IF(ISNUMBER('原始字段'!C779),'原始字段'!C779,"n.a.")</x:f>
        <x:v>1363528385</x:v>
      </x:c>
      <x:c r="F774" s="8" t="n">
        <x:f>IF(ISNUMBER('原始字段'!C874),'原始字段'!C874,"n.a.")</x:f>
        <x:v>1367528385</x:v>
      </x:c>
      <x:c r="G774" s="8" t="n">
        <x:f>IF(COUNT(E774:F774)=2,F774-E774,"n.a.")</x:f>
        <x:v>4000000</x:v>
      </x:c>
      <x:c r="H774" s="9" t="n">
        <x:f>IF(ISNUMBER('原始字段'!D874),'原始字段'!D874,"n.a.")</x:f>
        <x:v>1.3018</x:v>
      </x:c>
      <x:c r="I774" s="9" t="n">
        <x:f>IF(COUNT(G774:H774)=2,G774*H774/100000000,"n.a.")</x:f>
        <x:v>0.052072</x:v>
      </x:c>
      <x:c r="J774" s="1" t="str">
        <x:v>日频齐全；折算事件未独立核实</x:v>
      </x:c>
    </x:row>
    <x:row r="775" ht="25" customHeight="1">
      <x:c r="A775" s="1" t="str">
        <x:v>沪深300</x:v>
      </x:c>
      <x:c r="B775" s="1" t="str">
        <x:v>159300.SZ</x:v>
      </x:c>
      <x:c r="C775" s="1" t="str">
        <x:v>富国沪深300ETF</x:v>
      </x:c>
      <x:c r="D775" s="7" t="d">
        <x:v>2026-06-11T00:00:00.000Z</x:v>
      </x:c>
      <x:c r="E775" s="8" t="n">
        <x:f>IF(ISNUMBER('原始字段'!C767),'原始字段'!C767,"n.a.")</x:f>
        <x:v>171958097</x:v>
      </x:c>
      <x:c r="F775" s="8" t="n">
        <x:f>IF(ISNUMBER('原始字段'!C862),'原始字段'!C862,"n.a.")</x:f>
        <x:v>173758097</x:v>
      </x:c>
      <x:c r="G775" s="8" t="n">
        <x:f>IF(COUNT(E775:F775)=2,F775-E775,"n.a.")</x:f>
        <x:v>1800000</x:v>
      </x:c>
      <x:c r="H775" s="9" t="n">
        <x:f>IF(ISNUMBER('原始字段'!D862),'原始字段'!D862,"n.a.")</x:f>
        <x:v>5.0659</x:v>
      </x:c>
      <x:c r="I775" s="9" t="n">
        <x:f>IF(COUNT(G775:H775)=2,G775*H775/100000000,"n.a.")</x:f>
        <x:v>0.0911862</x:v>
      </x:c>
      <x:c r="J775" s="1" t="str">
        <x:v>日频齐全；折算事件未独立核实</x:v>
      </x:c>
    </x:row>
    <x:row r="776" ht="25" customHeight="1">
      <x:c r="A776" s="1" t="str">
        <x:v>沪深300</x:v>
      </x:c>
      <x:c r="B776" s="1" t="str">
        <x:v>510380.SH</x:v>
      </x:c>
      <x:c r="C776" s="1" t="str">
        <x:v>国寿安保沪深300ETF</x:v>
      </x:c>
      <x:c r="D776" s="7" t="d">
        <x:v>2026-06-11T00:00:00.000Z</x:v>
      </x:c>
      <x:c r="E776" s="8" t="n">
        <x:f>IF(ISNUMBER('原始字段'!C808),'原始字段'!C808,"n.a.")</x:f>
        <x:v>1206802400</x:v>
      </x:c>
      <x:c r="F776" s="8" t="n">
        <x:f>IF(ISNUMBER('原始字段'!C903),'原始字段'!C903,"n.a.")</x:f>
        <x:v>1206802400</x:v>
      </x:c>
      <x:c r="G776" s="8" t="n">
        <x:f>IF(COUNT(E776:F776)=2,F776-E776,"n.a.")</x:f>
        <x:v>0</x:v>
      </x:c>
      <x:c r="H776" s="9" t="n">
        <x:f>IF(ISNUMBER('原始字段'!D903),'原始字段'!D903,"n.a.")</x:f>
        <x:v>1.4055</x:v>
      </x:c>
      <x:c r="I776" s="9" t="n">
        <x:f>IF(COUNT(G776:H776)=2,G776*H776/100000000,"n.a.")</x:f>
        <x:v>0</x:v>
      </x:c>
      <x:c r="J776" s="1" t="str">
        <x:v>日频齐全；折算事件未独立核实</x:v>
      </x:c>
    </x:row>
    <x:row r="777" ht="25" customHeight="1">
      <x:c r="A777" s="1" t="str">
        <x:v>沪深300</x:v>
      </x:c>
      <x:c r="B777" s="1" t="str">
        <x:v>515380.SH</x:v>
      </x:c>
      <x:c r="C777" s="1" t="str">
        <x:v>泰康沪深300ETF</x:v>
      </x:c>
      <x:c r="D777" s="7" t="d">
        <x:v>2026-06-11T00:00:00.000Z</x:v>
      </x:c>
      <x:c r="E777" s="8" t="n">
        <x:f>IF(ISNUMBER('原始字段'!C827),'原始字段'!C827,"n.a.")</x:f>
        <x:v>641799800</x:v>
      </x:c>
      <x:c r="F777" s="8" t="n">
        <x:f>IF(ISNUMBER('原始字段'!C922),'原始字段'!C922,"n.a.")</x:f>
        <x:v>641799800</x:v>
      </x:c>
      <x:c r="G777" s="8" t="n">
        <x:f>IF(COUNT(E777:F777)=2,F777-E777,"n.a.")</x:f>
        <x:v>0</x:v>
      </x:c>
      <x:c r="H777" s="9" t="n">
        <x:f>IF(ISNUMBER('原始字段'!D922),'原始字段'!D922,"n.a.")</x:f>
        <x:v>5.4921</x:v>
      </x:c>
      <x:c r="I777" s="9" t="n">
        <x:f>IF(COUNT(G777:H777)=2,G777*H777/100000000,"n.a.")</x:f>
        <x:v>0</x:v>
      </x:c>
      <x:c r="J777" s="1" t="str">
        <x:v>日频齐全；折算事件未独立核实</x:v>
      </x:c>
    </x:row>
    <x:row r="778" ht="25" customHeight="1">
      <x:c r="A778" s="1" t="str">
        <x:v>沪深300</x:v>
      </x:c>
      <x:c r="B778" s="1" t="str">
        <x:v>510350.SH</x:v>
      </x:c>
      <x:c r="C778" s="1" t="str">
        <x:v>工银沪深300ETF</x:v>
      </x:c>
      <x:c r="D778" s="7" t="d">
        <x:v>2026-06-11T00:00:00.000Z</x:v>
      </x:c>
      <x:c r="E778" s="8" t="n">
        <x:f>IF(ISNUMBER('原始字段'!C805),'原始字段'!C805,"n.a.")</x:f>
        <x:v>685914700</x:v>
      </x:c>
      <x:c r="F778" s="8" t="n">
        <x:f>IF(ISNUMBER('原始字段'!C900),'原始字段'!C900,"n.a.")</x:f>
        <x:v>686814700</x:v>
      </x:c>
      <x:c r="G778" s="8" t="n">
        <x:f>IF(COUNT(E778:F778)=2,F778-E778,"n.a.")</x:f>
        <x:v>900000</x:v>
      </x:c>
      <x:c r="H778" s="9" t="n">
        <x:f>IF(ISNUMBER('原始字段'!D900),'原始字段'!D900,"n.a.")</x:f>
        <x:v>4.9674</x:v>
      </x:c>
      <x:c r="I778" s="9" t="n">
        <x:f>IF(COUNT(G778:H778)=2,G778*H778/100000000,"n.a.")</x:f>
        <x:v>0.0447066</x:v>
      </x:c>
      <x:c r="J778" s="1" t="str">
        <x:v>日频齐全；折算事件未独立核实</x:v>
      </x:c>
    </x:row>
    <x:row r="779" ht="25" customHeight="1">
      <x:c r="A779" s="1" t="str">
        <x:v>沪深300</x:v>
      </x:c>
      <x:c r="B779" s="1" t="str">
        <x:v>563520.SH</x:v>
      </x:c>
      <x:c r="C779" s="1" t="str">
        <x:v>永赢沪深300ETF</x:v>
      </x:c>
      <x:c r="D779" s="7" t="d">
        <x:v>2026-06-11T00:00:00.000Z</x:v>
      </x:c>
      <x:c r="E779" s="8" t="n">
        <x:f>IF(ISNUMBER('原始字段'!C842),'原始字段'!C842,"n.a.")</x:f>
        <x:v>379065000</x:v>
      </x:c>
      <x:c r="F779" s="8" t="n">
        <x:f>IF(ISNUMBER('原始字段'!C937),'原始字段'!C937,"n.a.")</x:f>
        <x:v>385065000</x:v>
      </x:c>
      <x:c r="G779" s="8" t="n">
        <x:f>IF(COUNT(E779:F779)=2,F779-E779,"n.a.")</x:f>
        <x:v>6000000</x:v>
      </x:c>
      <x:c r="H779" s="9" t="n">
        <x:f>IF(ISNUMBER('原始字段'!D937),'原始字段'!D937,"n.a.")</x:f>
        <x:v>1.2151</x:v>
      </x:c>
      <x:c r="I779" s="9" t="n">
        <x:f>IF(COUNT(G779:H779)=2,G779*H779/100000000,"n.a.")</x:f>
        <x:v>0.072906</x:v>
      </x:c>
      <x:c r="J779" s="1" t="str">
        <x:v>日频齐全；折算事件未独立核实</x:v>
      </x:c>
    </x:row>
    <x:row r="780" ht="25" customHeight="1">
      <x:c r="A780" s="1" t="str">
        <x:v>沪深300</x:v>
      </x:c>
      <x:c r="B780" s="1" t="str">
        <x:v>510300.SH</x:v>
      </x:c>
      <x:c r="C780" s="1" t="str">
        <x:v>华泰柏瑞沪深300ETF</x:v>
      </x:c>
      <x:c r="D780" s="7" t="d">
        <x:v>2026-06-11T00:00:00.000Z</x:v>
      </x:c>
      <x:c r="E780" s="8" t="n">
        <x:f>IF(ISNUMBER('原始字段'!C801),'原始字段'!C801,"n.a.")</x:f>
        <x:v>28514287700</x:v>
      </x:c>
      <x:c r="F780" s="8" t="n">
        <x:f>IF(ISNUMBER('原始字段'!C896),'原始字段'!C896,"n.a.")</x:f>
        <x:v>28730287700</x:v>
      </x:c>
      <x:c r="G780" s="8" t="n">
        <x:f>IF(COUNT(E780:F780)=2,F780-E780,"n.a.")</x:f>
        <x:v>216000000</x:v>
      </x:c>
      <x:c r="H780" s="9" t="n">
        <x:f>IF(ISNUMBER('原始字段'!D896),'原始字段'!D896,"n.a.")</x:f>
        <x:v>4.7533</x:v>
      </x:c>
      <x:c r="I780" s="9" t="n">
        <x:f>IF(COUNT(G780:H780)=2,G780*H780/100000000,"n.a.")</x:f>
        <x:v>10.267128000000001</x:v>
      </x:c>
      <x:c r="J780" s="1" t="str">
        <x:v>日频齐全；折算事件未独立核实</x:v>
      </x:c>
    </x:row>
    <x:row r="781" ht="25" customHeight="1">
      <x:c r="A781" s="1" t="str">
        <x:v>沪深300</x:v>
      </x:c>
      <x:c r="B781" s="1" t="str">
        <x:v>515310.SH</x:v>
      </x:c>
      <x:c r="C781" s="1" t="str">
        <x:v>汇添富沪深300ETF</x:v>
      </x:c>
      <x:c r="D781" s="7" t="d">
        <x:v>2026-06-11T00:00:00.000Z</x:v>
      </x:c>
      <x:c r="E781" s="8" t="n">
        <x:f>IF(ISNUMBER('原始字段'!C823),'原始字段'!C823,"n.a.")</x:f>
        <x:v>237611200</x:v>
      </x:c>
      <x:c r="F781" s="8" t="n">
        <x:f>IF(ISNUMBER('原始字段'!C918),'原始字段'!C918,"n.a.")</x:f>
        <x:v>241111200</x:v>
      </x:c>
      <x:c r="G781" s="8" t="n">
        <x:f>IF(COUNT(E781:F781)=2,F781-E781,"n.a.")</x:f>
        <x:v>3500000</x:v>
      </x:c>
      <x:c r="H781" s="9" t="n">
        <x:f>IF(ISNUMBER('原始字段'!D918),'原始字段'!D918,"n.a.")</x:f>
        <x:v>1.4133</x:v>
      </x:c>
      <x:c r="I781" s="9" t="n">
        <x:f>IF(COUNT(G781:H781)=2,G781*H781/100000000,"n.a.")</x:f>
        <x:v>0.0494655</x:v>
      </x:c>
      <x:c r="J781" s="1" t="str">
        <x:v>日频齐全；折算事件未独立核实</x:v>
      </x:c>
    </x:row>
    <x:row r="782" ht="25" customHeight="1">
      <x:c r="A782" s="1" t="str">
        <x:v>沪深300</x:v>
      </x:c>
      <x:c r="B782" s="1" t="str">
        <x:v>159925.SZ</x:v>
      </x:c>
      <x:c r="C782" s="1" t="str">
        <x:v>南方沪深300ETF</x:v>
      </x:c>
      <x:c r="D782" s="7" t="d">
        <x:v>2026-06-11T00:00:00.000Z</x:v>
      </x:c>
      <x:c r="E782" s="8" t="n">
        <x:f>IF(ISNUMBER('原始字段'!C789),'原始字段'!C789,"n.a.")</x:f>
        <x:v>515120856</x:v>
      </x:c>
      <x:c r="F782" s="8" t="n">
        <x:f>IF(ISNUMBER('原始字段'!C884),'原始字段'!C884,"n.a.")</x:f>
        <x:v>527720856</x:v>
      </x:c>
      <x:c r="G782" s="8" t="n">
        <x:f>IF(COUNT(E782:F782)=2,F782-E782,"n.a.")</x:f>
        <x:v>12600000</x:v>
      </x:c>
      <x:c r="H782" s="9" t="n">
        <x:f>IF(ISNUMBER('原始字段'!D884),'原始字段'!D884,"n.a.")</x:f>
        <x:v>4.7887</x:v>
      </x:c>
      <x:c r="I782" s="9" t="n">
        <x:f>IF(COUNT(G782:H782)=2,G782*H782/100000000,"n.a.")</x:f>
        <x:v>0.6033762</x:v>
      </x:c>
      <x:c r="J782" s="1" t="str">
        <x:v>日频齐全；折算事件未独立核实</x:v>
      </x:c>
    </x:row>
    <x:row r="783" ht="25" customHeight="1">
      <x:c r="A783" s="1" t="str">
        <x:v>沪深300</x:v>
      </x:c>
      <x:c r="B783" s="1" t="str">
        <x:v>561930.SH</x:v>
      </x:c>
      <x:c r="C783" s="1" t="str">
        <x:v>招商沪深300ETF</x:v>
      </x:c>
      <x:c r="D783" s="7" t="d">
        <x:v>2026-06-11T00:00:00.000Z</x:v>
      </x:c>
      <x:c r="E783" s="8" t="n">
        <x:f>IF(ISNUMBER('原始字段'!C838),'原始字段'!C838,"n.a.")</x:f>
        <x:v>118260600</x:v>
      </x:c>
      <x:c r="F783" s="8" t="n">
        <x:f>IF(ISNUMBER('原始字段'!C933),'原始字段'!C933,"n.a.")</x:f>
        <x:v>121260600</x:v>
      </x:c>
      <x:c r="G783" s="8" t="n">
        <x:f>IF(COUNT(E783:F783)=2,F783-E783,"n.a.")</x:f>
        <x:v>3000000</x:v>
      </x:c>
      <x:c r="H783" s="9" t="n">
        <x:f>IF(ISNUMBER('原始字段'!D933),'原始字段'!D933,"n.a.")</x:f>
        <x:v>1.5835</x:v>
      </x:c>
      <x:c r="I783" s="9" t="n">
        <x:f>IF(COUNT(G783:H783)=2,G783*H783/100000000,"n.a.")</x:f>
        <x:v>0.047505</x:v>
      </x:c>
      <x:c r="J783" s="1" t="str">
        <x:v>日频齐全；折算事件未独立核实</x:v>
      </x:c>
    </x:row>
    <x:row r="784" ht="25" customHeight="1">
      <x:c r="A784" s="1" t="str">
        <x:v>沪深300</x:v>
      </x:c>
      <x:c r="B784" s="1" t="str">
        <x:v>515350.SH</x:v>
      </x:c>
      <x:c r="C784" s="1" t="str">
        <x:v>民生加银沪深300ETF</x:v>
      </x:c>
      <x:c r="D784" s="7" t="d">
        <x:v>2026-06-11T00:00:00.000Z</x:v>
      </x:c>
      <x:c r="E784" s="8" t="n">
        <x:f>IF(ISNUMBER('原始字段'!C825),'原始字段'!C825,"n.a.")</x:f>
        <x:v>11699200</x:v>
      </x:c>
      <x:c r="F784" s="8" t="n">
        <x:f>IF(ISNUMBER('原始字段'!C920),'原始字段'!C920,"n.a.")</x:f>
        <x:v>10799200</x:v>
      </x:c>
      <x:c r="G784" s="8" t="n">
        <x:f>IF(COUNT(E784:F784)=2,F784-E784,"n.a.")</x:f>
        <x:v>-900000</x:v>
      </x:c>
      <x:c r="H784" s="9" t="n">
        <x:f>IF(ISNUMBER('原始字段'!D920),'原始字段'!D920,"n.a.")</x:f>
        <x:v>6.3568</x:v>
      </x:c>
      <x:c r="I784" s="9" t="n">
        <x:f>IF(COUNT(G784:H784)=2,G784*H784/100000000,"n.a.")</x:f>
        <x:v>-0.0572112</x:v>
      </x:c>
      <x:c r="J784" s="1" t="str">
        <x:v>日频齐全；折算事件未独立核实</x:v>
      </x:c>
    </x:row>
    <x:row r="785" ht="25" customHeight="1">
      <x:c r="A785" s="1" t="str">
        <x:v>沪深300</x:v>
      </x:c>
      <x:c r="B785" s="1" t="str">
        <x:v>510310.SH</x:v>
      </x:c>
      <x:c r="C785" s="1" t="str">
        <x:v>易方达沪深300ETF</x:v>
      </x:c>
      <x:c r="D785" s="7" t="d">
        <x:v>2026-06-11T00:00:00.000Z</x:v>
      </x:c>
      <x:c r="E785" s="8" t="n">
        <x:f>IF(ISNUMBER('原始字段'!C802),'原始字段'!C802,"n.a.")</x:f>
        <x:v>22306244000</x:v>
      </x:c>
      <x:c r="F785" s="8" t="n">
        <x:f>IF(ISNUMBER('原始字段'!C897),'原始字段'!C897,"n.a.")</x:f>
        <x:v>22319744000</x:v>
      </x:c>
      <x:c r="G785" s="8" t="n">
        <x:f>IF(COUNT(E785:F785)=2,F785-E785,"n.a.")</x:f>
        <x:v>13500000</x:v>
      </x:c>
      <x:c r="H785" s="9" t="n">
        <x:f>IF(ISNUMBER('原始字段'!D897),'原始字段'!D897,"n.a.")</x:f>
        <x:v>4.6025</x:v>
      </x:c>
      <x:c r="I785" s="9" t="n">
        <x:f>IF(COUNT(G785:H785)=2,G785*H785/100000000,"n.a.")</x:f>
        <x:v>0.6213375</x:v>
      </x:c>
      <x:c r="J785" s="1" t="str">
        <x:v>日频齐全；折算事件未独立核实</x:v>
      </x:c>
    </x:row>
    <x:row r="786" ht="25" customHeight="1">
      <x:c r="A786" s="1" t="str">
        <x:v>沪深300</x:v>
      </x:c>
      <x:c r="B786" s="1" t="str">
        <x:v>159330.SZ</x:v>
      </x:c>
      <x:c r="C786" s="1" t="str">
        <x:v>东财沪深300ETF</x:v>
      </x:c>
      <x:c r="D786" s="7" t="d">
        <x:v>2026-06-11T00:00:00.000Z</x:v>
      </x:c>
      <x:c r="E786" s="8" t="n">
        <x:f>IF(ISNUMBER('原始字段'!C768),'原始字段'!C768,"n.a.")</x:f>
        <x:v>320801009</x:v>
      </x:c>
      <x:c r="F786" s="8" t="n">
        <x:f>IF(ISNUMBER('原始字段'!C863),'原始字段'!C863,"n.a.")</x:f>
        <x:v>323801009</x:v>
      </x:c>
      <x:c r="G786" s="8" t="n">
        <x:f>IF(COUNT(E786:F786)=2,F786-E786,"n.a.")</x:f>
        <x:v>3000000</x:v>
      </x:c>
      <x:c r="H786" s="9" t="n">
        <x:f>IF(ISNUMBER('原始字段'!D863),'原始字段'!D863,"n.a.")</x:f>
        <x:v>1.4648</x:v>
      </x:c>
      <x:c r="I786" s="9" t="n">
        <x:f>IF(COUNT(G786:H786)=2,G786*H786/100000000,"n.a.")</x:f>
        <x:v>0.043944</x:v>
      </x:c>
      <x:c r="J786" s="1" t="str">
        <x:v>日频齐全；折算事件未独立核实</x:v>
      </x:c>
    </x:row>
    <x:row r="787" ht="25" customHeight="1">
      <x:c r="A787" s="1" t="str">
        <x:v>沪深300</x:v>
      </x:c>
      <x:c r="B787" s="1" t="str">
        <x:v>510390.SH</x:v>
      </x:c>
      <x:c r="C787" s="1" t="str">
        <x:v>平安沪深300ETF</x:v>
      </x:c>
      <x:c r="D787" s="7" t="d">
        <x:v>2026-06-11T00:00:00.000Z</x:v>
      </x:c>
      <x:c r="E787" s="8" t="n">
        <x:f>IF(ISNUMBER('原始字段'!C809),'原始字段'!C809,"n.a.")</x:f>
        <x:v>111350000</x:v>
      </x:c>
      <x:c r="F787" s="8" t="n">
        <x:f>IF(ISNUMBER('原始字段'!C904),'原始字段'!C904,"n.a.")</x:f>
        <x:v>111350000</x:v>
      </x:c>
      <x:c r="G787" s="8" t="n">
        <x:f>IF(COUNT(E787:F787)=2,F787-E787,"n.a.")</x:f>
        <x:v>0</x:v>
      </x:c>
      <x:c r="H787" s="9" t="n">
        <x:f>IF(ISNUMBER('原始字段'!D904),'原始字段'!D904,"n.a.")</x:f>
        <x:v>5.3382</x:v>
      </x:c>
      <x:c r="I787" s="9" t="n">
        <x:f>IF(COUNT(G787:H787)=2,G787*H787/100000000,"n.a.")</x:f>
        <x:v>0</x:v>
      </x:c>
      <x:c r="J787" s="1" t="str">
        <x:v>日频齐全；折算事件未独立核实</x:v>
      </x:c>
    </x:row>
    <x:row r="788" ht="25" customHeight="1">
      <x:c r="A788" s="1" t="str">
        <x:v>沪深300</x:v>
      </x:c>
      <x:c r="B788" s="1" t="str">
        <x:v>515390.SH</x:v>
      </x:c>
      <x:c r="C788" s="1" t="str">
        <x:v>华安沪深300ETF</x:v>
      </x:c>
      <x:c r="D788" s="7" t="d">
        <x:v>2026-06-11T00:00:00.000Z</x:v>
      </x:c>
      <x:c r="E788" s="8" t="n">
        <x:f>IF(ISNUMBER('原始字段'!C828),'原始字段'!C828,"n.a.")</x:f>
        <x:v>890683000</x:v>
      </x:c>
      <x:c r="F788" s="8" t="n">
        <x:f>IF(ISNUMBER('原始字段'!C923),'原始字段'!C923,"n.a.")</x:f>
        <x:v>926683000</x:v>
      </x:c>
      <x:c r="G788" s="8" t="n">
        <x:f>IF(COUNT(E788:F788)=2,F788-E788,"n.a.")</x:f>
        <x:v>36000000</x:v>
      </x:c>
      <x:c r="H788" s="9" t="n">
        <x:f>IF(ISNUMBER('原始字段'!D923),'原始字段'!D923,"n.a.")</x:f>
        <x:v>1.3778</x:v>
      </x:c>
      <x:c r="I788" s="9" t="n">
        <x:f>IF(COUNT(G788:H788)=2,G788*H788/100000000,"n.a.")</x:f>
        <x:v>0.496008</x:v>
      </x:c>
      <x:c r="J788" s="1" t="str">
        <x:v>日频齐全；折算事件未独立核实</x:v>
      </x:c>
    </x:row>
    <x:row r="789" ht="25" customHeight="1">
      <x:c r="A789" s="1" t="str">
        <x:v>沪深300</x:v>
      </x:c>
      <x:c r="B789" s="1" t="str">
        <x:v>515130.SH</x:v>
      </x:c>
      <x:c r="C789" s="1" t="str">
        <x:v>博时沪深300ETF</x:v>
      </x:c>
      <x:c r="D789" s="7" t="d">
        <x:v>2026-06-11T00:00:00.000Z</x:v>
      </x:c>
      <x:c r="E789" s="8" t="n">
        <x:f>IF(ISNUMBER('原始字段'!C821),'原始字段'!C821,"n.a.")</x:f>
        <x:v>79463200</x:v>
      </x:c>
      <x:c r="F789" s="8" t="n">
        <x:f>IF(ISNUMBER('原始字段'!C916),'原始字段'!C916,"n.a.")</x:f>
        <x:v>79463200</x:v>
      </x:c>
      <x:c r="G789" s="8" t="n">
        <x:f>IF(COUNT(E789:F789)=2,F789-E789,"n.a.")</x:f>
        <x:v>0</x:v>
      </x:c>
      <x:c r="H789" s="9" t="n">
        <x:f>IF(ISNUMBER('原始字段'!D916),'原始字段'!D916,"n.a.")</x:f>
        <x:v>1.5639</x:v>
      </x:c>
      <x:c r="I789" s="9" t="n">
        <x:f>IF(COUNT(G789:H789)=2,G789*H789/100000000,"n.a.")</x:f>
        <x:v>0</x:v>
      </x:c>
      <x:c r="J789" s="1" t="str">
        <x:v>日频齐全；折算事件未独立核实</x:v>
      </x:c>
    </x:row>
    <x:row r="790" ht="25" customHeight="1">
      <x:c r="A790" s="1" t="str">
        <x:v>中证500</x:v>
      </x:c>
      <x:c r="B790" s="1" t="str">
        <x:v>510530.SH</x:v>
      </x:c>
      <x:c r="C790" s="1" t="str">
        <x:v>工银中证500ETF</x:v>
      </x:c>
      <x:c r="D790" s="7" t="d">
        <x:v>2026-06-11T00:00:00.000Z</x:v>
      </x:c>
      <x:c r="E790" s="8" t="n">
        <x:f>IF(ISNUMBER('原始字段'!C812),'原始字段'!C812,"n.a.")</x:f>
        <x:v>45479400</x:v>
      </x:c>
      <x:c r="F790" s="8" t="n">
        <x:f>IF(ISNUMBER('原始字段'!C907),'原始字段'!C907,"n.a.")</x:f>
        <x:v>45479400</x:v>
      </x:c>
      <x:c r="G790" s="8" t="n">
        <x:f>IF(COUNT(E790:F790)=2,F790-E790,"n.a.")</x:f>
        <x:v>0</x:v>
      </x:c>
      <x:c r="H790" s="9" t="n">
        <x:f>IF(ISNUMBER('原始字段'!D907),'原始字段'!D907,"n.a.")</x:f>
        <x:v>8.8685</x:v>
      </x:c>
      <x:c r="I790" s="9" t="n">
        <x:f>IF(COUNT(G790:H790)=2,G790*H790/100000000,"n.a.")</x:f>
        <x:v>0</x:v>
      </x:c>
      <x:c r="J790" s="1" t="str">
        <x:v>日频齐全；折算事件未独立核实</x:v>
      </x:c>
    </x:row>
    <x:row r="791" ht="25" customHeight="1">
      <x:c r="A791" s="1" t="str">
        <x:v>中证500</x:v>
      </x:c>
      <x:c r="B791" s="1" t="str">
        <x:v>510580.SH</x:v>
      </x:c>
      <x:c r="C791" s="1" t="str">
        <x:v>易方达中证500ETF</x:v>
      </x:c>
      <x:c r="D791" s="7" t="d">
        <x:v>2026-06-11T00:00:00.000Z</x:v>
      </x:c>
      <x:c r="E791" s="8" t="n">
        <x:f>IF(ISNUMBER('原始字段'!C816),'原始字段'!C816,"n.a.")</x:f>
        <x:v>959768300</x:v>
      </x:c>
      <x:c r="F791" s="8" t="n">
        <x:f>IF(ISNUMBER('原始字段'!C911),'原始字段'!C911,"n.a.")</x:f>
        <x:v>981368300</x:v>
      </x:c>
      <x:c r="G791" s="8" t="n">
        <x:f>IF(COUNT(E791:F791)=2,F791-E791,"n.a.")</x:f>
        <x:v>21600000</x:v>
      </x:c>
      <x:c r="H791" s="9" t="n">
        <x:f>IF(ISNUMBER('原始字段'!D911),'原始字段'!D911,"n.a.")</x:f>
        <x:v>4.1768</x:v>
      </x:c>
      <x:c r="I791" s="9" t="n">
        <x:f>IF(COUNT(G791:H791)=2,G791*H791/100000000,"n.a.")</x:f>
        <x:v>0.9021888</x:v>
      </x:c>
      <x:c r="J791" s="1" t="str">
        <x:v>日频齐全；折算事件未独立核实</x:v>
      </x:c>
    </x:row>
    <x:row r="792" ht="25" customHeight="1">
      <x:c r="A792" s="1" t="str">
        <x:v>中证500</x:v>
      </x:c>
      <x:c r="B792" s="1" t="str">
        <x:v>159922.SZ</x:v>
      </x:c>
      <x:c r="C792" s="1" t="str">
        <x:v>嘉实中证500ETF</x:v>
      </x:c>
      <x:c r="D792" s="7" t="d">
        <x:v>2026-06-11T00:00:00.000Z</x:v>
      </x:c>
      <x:c r="E792" s="8" t="n">
        <x:f>IF(ISNUMBER('原始字段'!C788),'原始字段'!C788,"n.a.")</x:f>
        <x:v>2145676765</x:v>
      </x:c>
      <x:c r="F792" s="8" t="n">
        <x:f>IF(ISNUMBER('原始字段'!C883),'原始字段'!C883,"n.a.")</x:f>
        <x:v>2153676765</x:v>
      </x:c>
      <x:c r="G792" s="8" t="n">
        <x:f>IF(COUNT(E792:F792)=2,F792-E792,"n.a.")</x:f>
        <x:v>8000000</x:v>
      </x:c>
      <x:c r="H792" s="9" t="n">
        <x:f>IF(ISNUMBER('原始字段'!D883),'原始字段'!D883,"n.a.")</x:f>
        <x:v>3.2339</x:v>
      </x:c>
      <x:c r="I792" s="9" t="n">
        <x:f>IF(COUNT(G792:H792)=2,G792*H792/100000000,"n.a.")</x:f>
        <x:v>0.258712</x:v>
      </x:c>
      <x:c r="J792" s="1" t="str">
        <x:v>日频齐全；折算事件未独立核实</x:v>
      </x:c>
    </x:row>
    <x:row r="793" ht="25" customHeight="1">
      <x:c r="A793" s="1" t="str">
        <x:v>中证500</x:v>
      </x:c>
      <x:c r="B793" s="1" t="str">
        <x:v>563750.SH</x:v>
      </x:c>
      <x:c r="C793" s="1" t="str">
        <x:v>汇添富中证500ETF</x:v>
      </x:c>
      <x:c r="D793" s="7" t="d">
        <x:v>2026-06-11T00:00:00.000Z</x:v>
      </x:c>
      <x:c r="E793" s="8" t="n">
        <x:f>IF(ISNUMBER('原始字段'!C843),'原始字段'!C843,"n.a.")</x:f>
        <x:v>349737000</x:v>
      </x:c>
      <x:c r="F793" s="8" t="n">
        <x:f>IF(ISNUMBER('原始字段'!C938),'原始字段'!C938,"n.a.")</x:f>
        <x:v>349737000</x:v>
      </x:c>
      <x:c r="G793" s="8" t="n">
        <x:f>IF(COUNT(E793:F793)=2,F793-E793,"n.a.")</x:f>
        <x:v>0</x:v>
      </x:c>
      <x:c r="H793" s="9" t="n">
        <x:f>IF(ISNUMBER('原始字段'!D938),'原始字段'!D938,"n.a.")</x:f>
        <x:v>1.1128</x:v>
      </x:c>
      <x:c r="I793" s="9" t="n">
        <x:f>IF(COUNT(G793:H793)=2,G793*H793/100000000,"n.a.")</x:f>
        <x:v>0</x:v>
      </x:c>
      <x:c r="J793" s="1" t="str">
        <x:v>日频齐全；折算事件未独立核实</x:v>
      </x:c>
    </x:row>
    <x:row r="794" ht="25" customHeight="1">
      <x:c r="A794" s="1" t="str">
        <x:v>中证500</x:v>
      </x:c>
      <x:c r="B794" s="1" t="str">
        <x:v>159935.SZ</x:v>
      </x:c>
      <x:c r="C794" s="1" t="str">
        <x:v>景顺长城中证500ETF</x:v>
      </x:c>
      <x:c r="D794" s="7" t="d">
        <x:v>2026-06-11T00:00:00.000Z</x:v>
      </x:c>
      <x:c r="E794" s="8" t="n">
        <x:f>IF(ISNUMBER('原始字段'!C790),'原始字段'!C790,"n.a.")</x:f>
        <x:v>23572956</x:v>
      </x:c>
      <x:c r="F794" s="8" t="n">
        <x:f>IF(ISNUMBER('原始字段'!C885),'原始字段'!C885,"n.a.")</x:f>
        <x:v>23572956</x:v>
      </x:c>
      <x:c r="G794" s="8" t="n">
        <x:f>IF(COUNT(E794:F794)=2,F794-E794,"n.a.")</x:f>
        <x:v>0</x:v>
      </x:c>
      <x:c r="H794" s="9" t="n">
        <x:f>IF(ISNUMBER('原始字段'!D885),'原始字段'!D885,"n.a.")</x:f>
        <x:v>2.5237</x:v>
      </x:c>
      <x:c r="I794" s="9" t="n">
        <x:f>IF(COUNT(G794:H794)=2,G794*H794/100000000,"n.a.")</x:f>
        <x:v>0</x:v>
      </x:c>
      <x:c r="J794" s="1" t="str">
        <x:v>日频齐全；折算事件未独立核实</x:v>
      </x:c>
    </x:row>
    <x:row r="795" ht="25" customHeight="1">
      <x:c r="A795" s="1" t="str">
        <x:v>中证500</x:v>
      </x:c>
      <x:c r="B795" s="1" t="str">
        <x:v>515530.SH</x:v>
      </x:c>
      <x:c r="C795" s="1" t="str">
        <x:v>泰康中证500ETF</x:v>
      </x:c>
      <x:c r="D795" s="7" t="d">
        <x:v>2026-06-11T00:00:00.000Z</x:v>
      </x:c>
      <x:c r="E795" s="8" t="n">
        <x:f>IF(ISNUMBER('原始字段'!C829),'原始字段'!C829,"n.a.")</x:f>
        <x:v>12242700</x:v>
      </x:c>
      <x:c r="F795" s="8" t="n">
        <x:f>IF(ISNUMBER('原始字段'!C924),'原始字段'!C924,"n.a.")</x:f>
        <x:v>12242700</x:v>
      </x:c>
      <x:c r="G795" s="8" t="n">
        <x:f>IF(COUNT(E795:F795)=2,F795-E795,"n.a.")</x:f>
        <x:v>0</x:v>
      </x:c>
      <x:c r="H795" s="9" t="n">
        <x:f>IF(ISNUMBER('原始字段'!D924),'原始字段'!D924,"n.a.")</x:f>
        <x:v>4.3903</x:v>
      </x:c>
      <x:c r="I795" s="9" t="n">
        <x:f>IF(COUNT(G795:H795)=2,G795*H795/100000000,"n.a.")</x:f>
        <x:v>0</x:v>
      </x:c>
      <x:c r="J795" s="1" t="str">
        <x:v>日频齐全；折算事件未独立核实</x:v>
      </x:c>
    </x:row>
    <x:row r="796" ht="25" customHeight="1">
      <x:c r="A796" s="1" t="str">
        <x:v>中证500</x:v>
      </x:c>
      <x:c r="B796" s="1" t="str">
        <x:v>510590.SH</x:v>
      </x:c>
      <x:c r="C796" s="1" t="str">
        <x:v>平安中证500ETF</x:v>
      </x:c>
      <x:c r="D796" s="7" t="d">
        <x:v>2026-06-11T00:00:00.000Z</x:v>
      </x:c>
      <x:c r="E796" s="8" t="n">
        <x:f>IF(ISNUMBER('原始字段'!C817),'原始字段'!C817,"n.a.")</x:f>
        <x:v>140786100</x:v>
      </x:c>
      <x:c r="F796" s="8" t="n">
        <x:f>IF(ISNUMBER('原始字段'!C912),'原始字段'!C912,"n.a.")</x:f>
        <x:v>140386100</x:v>
      </x:c>
      <x:c r="G796" s="8" t="n">
        <x:f>IF(COUNT(E796:F796)=2,F796-E796,"n.a.")</x:f>
        <x:v>-400000</x:v>
      </x:c>
      <x:c r="H796" s="9" t="n">
        <x:f>IF(ISNUMBER('原始字段'!D912),'原始字段'!D912,"n.a.")</x:f>
        <x:v>8.6047</x:v>
      </x:c>
      <x:c r="I796" s="9" t="n">
        <x:f>IF(COUNT(G796:H796)=2,G796*H796/100000000,"n.a.")</x:f>
        <x:v>-0.03441879999999999</x:v>
      </x:c>
      <x:c r="J796" s="1" t="str">
        <x:v>日频齐全；折算事件未独立核实</x:v>
      </x:c>
    </x:row>
    <x:row r="797" ht="25" customHeight="1">
      <x:c r="A797" s="1" t="str">
        <x:v>中证500</x:v>
      </x:c>
      <x:c r="B797" s="1" t="str">
        <x:v>515190.SH</x:v>
      </x:c>
      <x:c r="C797" s="1" t="str">
        <x:v>中银证券中证500ETF</x:v>
      </x:c>
      <x:c r="D797" s="7" t="d">
        <x:v>2026-06-11T00:00:00.000Z</x:v>
      </x:c>
      <x:c r="E797" s="8" t="n">
        <x:f>IF(ISNUMBER('原始字段'!C822),'原始字段'!C822,"n.a.")</x:f>
        <x:v>319466100</x:v>
      </x:c>
      <x:c r="F797" s="8" t="n">
        <x:f>IF(ISNUMBER('原始字段'!C917),'原始字段'!C917,"n.a.")</x:f>
        <x:v>319466100</x:v>
      </x:c>
      <x:c r="G797" s="8" t="n">
        <x:f>IF(COUNT(E797:F797)=2,F797-E797,"n.a.")</x:f>
        <x:v>0</x:v>
      </x:c>
      <x:c r="H797" s="9" t="n">
        <x:f>IF(ISNUMBER('原始字段'!D917),'原始字段'!D917,"n.a.")</x:f>
        <x:v>1.6773</x:v>
      </x:c>
      <x:c r="I797" s="9" t="n">
        <x:f>IF(COUNT(G797:H797)=2,G797*H797/100000000,"n.a.")</x:f>
        <x:v>0</x:v>
      </x:c>
      <x:c r="J797" s="1" t="str">
        <x:v>日频齐全；折算事件未独立核实</x:v>
      </x:c>
    </x:row>
    <x:row r="798" ht="25" customHeight="1">
      <x:c r="A798" s="1" t="str">
        <x:v>中证500</x:v>
      </x:c>
      <x:c r="B798" s="1" t="str">
        <x:v>159820.SZ</x:v>
      </x:c>
      <x:c r="C798" s="1" t="str">
        <x:v>天弘中证500ETF</x:v>
      </x:c>
      <x:c r="D798" s="7" t="d">
        <x:v>2026-06-11T00:00:00.000Z</x:v>
      </x:c>
      <x:c r="E798" s="8" t="n">
        <x:f>IF(ISNUMBER('原始字段'!C782),'原始字段'!C782,"n.a.")</x:f>
        <x:v>1308908470</x:v>
      </x:c>
      <x:c r="F798" s="8" t="n">
        <x:f>IF(ISNUMBER('原始字段'!C877),'原始字段'!C877,"n.a.")</x:f>
        <x:v>1308908470</x:v>
      </x:c>
      <x:c r="G798" s="8" t="n">
        <x:f>IF(COUNT(E798:F798)=2,F798-E798,"n.a.")</x:f>
        <x:v>0</x:v>
      </x:c>
      <x:c r="H798" s="9" t="n">
        <x:f>IF(ISNUMBER('原始字段'!D877),'原始字段'!D877,"n.a.")</x:f>
        <x:v>1.3791</x:v>
      </x:c>
      <x:c r="I798" s="9" t="n">
        <x:f>IF(COUNT(G798:H798)=2,G798*H798/100000000,"n.a.")</x:f>
        <x:v>0</x:v>
      </x:c>
      <x:c r="J798" s="1" t="str">
        <x:v>日频齐全；折算事件未独立核实</x:v>
      </x:c>
    </x:row>
    <x:row r="799" ht="25" customHeight="1">
      <x:c r="A799" s="1" t="str">
        <x:v>中证500</x:v>
      </x:c>
      <x:c r="B799" s="1" t="str">
        <x:v>159337.SZ</x:v>
      </x:c>
      <x:c r="C799" s="1" t="str">
        <x:v>东财中证500ETF</x:v>
      </x:c>
      <x:c r="D799" s="7" t="d">
        <x:v>2026-06-11T00:00:00.000Z</x:v>
      </x:c>
      <x:c r="E799" s="8" t="n">
        <x:f>IF(ISNUMBER('原始字段'!C769),'原始字段'!C769,"n.a.")</x:f>
        <x:v>253710611</x:v>
      </x:c>
      <x:c r="F799" s="8" t="n">
        <x:f>IF(ISNUMBER('原始字段'!C864),'原始字段'!C864,"n.a.")</x:f>
        <x:v>253710611</x:v>
      </x:c>
      <x:c r="G799" s="8" t="n">
        <x:f>IF(COUNT(E799:F799)=2,F799-E799,"n.a.")</x:f>
        <x:v>0</x:v>
      </x:c>
      <x:c r="H799" s="9" t="n">
        <x:f>IF(ISNUMBER('原始字段'!D864),'原始字段'!D864,"n.a.")</x:f>
        <x:v>1.8194</x:v>
      </x:c>
      <x:c r="I799" s="9" t="n">
        <x:f>IF(COUNT(G799:H799)=2,G799*H799/100000000,"n.a.")</x:f>
        <x:v>0</x:v>
      </x:c>
      <x:c r="J799" s="1" t="str">
        <x:v>日频齐全；折算事件未独立核实</x:v>
      </x:c>
    </x:row>
    <x:row r="800" ht="25" customHeight="1">
      <x:c r="A800" s="1" t="str">
        <x:v>中证500</x:v>
      </x:c>
      <x:c r="B800" s="1" t="str">
        <x:v>510500.SH</x:v>
      </x:c>
      <x:c r="C800" s="1" t="str">
        <x:v>南方中证500ETF</x:v>
      </x:c>
      <x:c r="D800" s="7" t="d">
        <x:v>2026-06-11T00:00:00.000Z</x:v>
      </x:c>
      <x:c r="E800" s="8" t="n">
        <x:f>IF(ISNUMBER('原始字段'!C810),'原始字段'!C810,"n.a.")</x:f>
        <x:v>4327368600</x:v>
      </x:c>
      <x:c r="F800" s="8" t="n">
        <x:f>IF(ISNUMBER('原始字段'!C905),'原始字段'!C905,"n.a.")</x:f>
        <x:v>4350168600</x:v>
      </x:c>
      <x:c r="G800" s="8" t="n">
        <x:f>IF(COUNT(E800:F800)=2,F800-E800,"n.a.")</x:f>
        <x:v>22800000</x:v>
      </x:c>
      <x:c r="H800" s="9" t="n">
        <x:f>IF(ISNUMBER('原始字段'!D905),'原始字段'!D905,"n.a.")</x:f>
        <x:v>8.1329</x:v>
      </x:c>
      <x:c r="I800" s="9" t="n">
        <x:f>IF(COUNT(G800:H800)=2,G800*H800/100000000,"n.a.")</x:f>
        <x:v>1.8543012</x:v>
      </x:c>
      <x:c r="J800" s="1" t="str">
        <x:v>日频齐全；折算事件未独立核实</x:v>
      </x:c>
    </x:row>
    <x:row r="801" ht="25" customHeight="1">
      <x:c r="A801" s="1" t="str">
        <x:v>中证500</x:v>
      </x:c>
      <x:c r="B801" s="1" t="str">
        <x:v>159968.SZ</x:v>
      </x:c>
      <x:c r="C801" s="1" t="str">
        <x:v>博时中证500ETF</x:v>
      </x:c>
      <x:c r="D801" s="7" t="d">
        <x:v>2026-06-11T00:00:00.000Z</x:v>
      </x:c>
      <x:c r="E801" s="8" t="n">
        <x:f>IF(ISNUMBER('原始字段'!C797),'原始字段'!C797,"n.a.")</x:f>
        <x:v>60495098</x:v>
      </x:c>
      <x:c r="F801" s="8" t="n">
        <x:f>IF(ISNUMBER('原始字段'!C892),'原始字段'!C892,"n.a.")</x:f>
        <x:v>60895098</x:v>
      </x:c>
      <x:c r="G801" s="8" t="n">
        <x:f>IF(COUNT(E801:F801)=2,F801-E801,"n.a.")</x:f>
        <x:v>400000</x:v>
      </x:c>
      <x:c r="H801" s="9" t="n">
        <x:f>IF(ISNUMBER('原始字段'!D892),'原始字段'!D892,"n.a.")</x:f>
        <x:v>10.3794</x:v>
      </x:c>
      <x:c r="I801" s="9" t="n">
        <x:f>IF(COUNT(G801:H801)=2,G801*H801/100000000,"n.a.")</x:f>
        <x:v>0.0415176</x:v>
      </x:c>
      <x:c r="J801" s="1" t="str">
        <x:v>日频齐全；折算事件未独立核实</x:v>
      </x:c>
    </x:row>
    <x:row r="802" ht="25" customHeight="1">
      <x:c r="A802" s="1" t="str">
        <x:v>中证500</x:v>
      </x:c>
      <x:c r="B802" s="1" t="str">
        <x:v>561350.SH</x:v>
      </x:c>
      <x:c r="C802" s="1" t="str">
        <x:v>国泰中证500ETF</x:v>
      </x:c>
      <x:c r="D802" s="7" t="d">
        <x:v>2026-06-11T00:00:00.000Z</x:v>
      </x:c>
      <x:c r="E802" s="8" t="n">
        <x:f>IF(ISNUMBER('原始字段'!C836),'原始字段'!C836,"n.a.")</x:f>
        <x:v>70700000</x:v>
      </x:c>
      <x:c r="F802" s="8" t="n">
        <x:f>IF(ISNUMBER('原始字段'!C931),'原始字段'!C931,"n.a.")</x:f>
        <x:v>70700000</x:v>
      </x:c>
      <x:c r="G802" s="8" t="n">
        <x:f>IF(COUNT(E802:F802)=2,F802-E802,"n.a.")</x:f>
        <x:v>0</x:v>
      </x:c>
      <x:c r="H802" s="9" t="n">
        <x:f>IF(ISNUMBER('原始字段'!D931),'原始字段'!D931,"n.a.")</x:f>
        <x:v>1.2692</x:v>
      </x:c>
      <x:c r="I802" s="9" t="n">
        <x:f>IF(COUNT(G802:H802)=2,G802*H802/100000000,"n.a.")</x:f>
        <x:v>0</x:v>
      </x:c>
      <x:c r="J802" s="1" t="str">
        <x:v>日频齐全；折算事件未独立核实</x:v>
      </x:c>
    </x:row>
    <x:row r="803" ht="25" customHeight="1">
      <x:c r="A803" s="1" t="str">
        <x:v>中证500</x:v>
      </x:c>
      <x:c r="B803" s="1" t="str">
        <x:v>512500.SH</x:v>
      </x:c>
      <x:c r="C803" s="1" t="str">
        <x:v>华夏中证500ETF</x:v>
      </x:c>
      <x:c r="D803" s="7" t="d">
        <x:v>2026-06-11T00:00:00.000Z</x:v>
      </x:c>
      <x:c r="E803" s="8" t="n">
        <x:f>IF(ISNUMBER('原始字段'!C819),'原始字段'!C819,"n.a.")</x:f>
        <x:v>1580008800</x:v>
      </x:c>
      <x:c r="F803" s="8" t="n">
        <x:f>IF(ISNUMBER('原始字段'!C914),'原始字段'!C914,"n.a.")</x:f>
        <x:v>1584808800</x:v>
      </x:c>
      <x:c r="G803" s="8" t="n">
        <x:f>IF(COUNT(E803:F803)=2,F803-E803,"n.a.")</x:f>
        <x:v>4800000</x:v>
      </x:c>
      <x:c r="H803" s="9" t="n">
        <x:f>IF(ISNUMBER('原始字段'!D914),'原始字段'!D914,"n.a.")</x:f>
        <x:v>4.5081</x:v>
      </x:c>
      <x:c r="I803" s="9" t="n">
        <x:f>IF(COUNT(G803:H803)=2,G803*H803/100000000,"n.a.")</x:f>
        <x:v>0.2163888</x:v>
      </x:c>
      <x:c r="J803" s="1" t="str">
        <x:v>日频齐全；折算事件未独立核实</x:v>
      </x:c>
    </x:row>
    <x:row r="804" ht="25" customHeight="1">
      <x:c r="A804" s="1" t="str">
        <x:v>中证500</x:v>
      </x:c>
      <x:c r="B804" s="1" t="str">
        <x:v>510550.SH</x:v>
      </x:c>
      <x:c r="C804" s="1" t="str">
        <x:v>方正富邦中证500ETF</x:v>
      </x:c>
      <x:c r="D804" s="7" t="d">
        <x:v>2026-06-11T00:00:00.000Z</x:v>
      </x:c>
      <x:c r="E804" s="8" t="n">
        <x:f>IF(ISNUMBER('原始字段'!C813),'原始字段'!C813,"n.a.")</x:f>
        <x:v>21743300</x:v>
      </x:c>
      <x:c r="F804" s="8" t="n">
        <x:f>IF(ISNUMBER('原始字段'!C908),'原始字段'!C908,"n.a.")</x:f>
        <x:v>21743300</x:v>
      </x:c>
      <x:c r="G804" s="8" t="n">
        <x:f>IF(COUNT(E804:F804)=2,F804-E804,"n.a.")</x:f>
        <x:v>0</x:v>
      </x:c>
      <x:c r="H804" s="9" t="n">
        <x:f>IF(ISNUMBER('原始字段'!D908),'原始字段'!D908,"n.a.")</x:f>
        <x:v>2.0529</x:v>
      </x:c>
      <x:c r="I804" s="9" t="n">
        <x:f>IF(COUNT(G804:H804)=2,G804*H804/100000000,"n.a.")</x:f>
        <x:v>0</x:v>
      </x:c>
      <x:c r="J804" s="1" t="str">
        <x:v>日频齐全；折算事件未独立核实</x:v>
      </x:c>
    </x:row>
    <x:row r="805" ht="25" customHeight="1">
      <x:c r="A805" s="1" t="str">
        <x:v>中证500</x:v>
      </x:c>
      <x:c r="B805" s="1" t="str">
        <x:v>510510.SH</x:v>
      </x:c>
      <x:c r="C805" s="1" t="str">
        <x:v>广发中证500ETF</x:v>
      </x:c>
      <x:c r="D805" s="7" t="d">
        <x:v>2026-06-11T00:00:00.000Z</x:v>
      </x:c>
      <x:c r="E805" s="8" t="n">
        <x:f>IF(ISNUMBER('原始字段'!C811),'原始字段'!C811,"n.a.")</x:f>
        <x:v>809038300</x:v>
      </x:c>
      <x:c r="F805" s="8" t="n">
        <x:f>IF(ISNUMBER('原始字段'!C906),'原始字段'!C906,"n.a.")</x:f>
        <x:v>805038300</x:v>
      </x:c>
      <x:c r="G805" s="8" t="n">
        <x:f>IF(COUNT(E805:F805)=2,F805-E805,"n.a.")</x:f>
        <x:v>-4000000</x:v>
      </x:c>
      <x:c r="H805" s="9" t="n">
        <x:f>IF(ISNUMBER('原始字段'!D906),'原始字段'!D906,"n.a.")</x:f>
        <x:v>2.574</x:v>
      </x:c>
      <x:c r="I805" s="9" t="n">
        <x:f>IF(COUNT(G805:H805)=2,G805*H805/100000000,"n.a.")</x:f>
        <x:v>-0.10296</x:v>
      </x:c>
      <x:c r="J805" s="1" t="str">
        <x:v>日频齐全；折算事件未独立核实</x:v>
      </x:c>
    </x:row>
    <x:row r="806" ht="25" customHeight="1">
      <x:c r="A806" s="1" t="str">
        <x:v>中证500</x:v>
      </x:c>
      <x:c r="B806" s="1" t="str">
        <x:v>515550.SH</x:v>
      </x:c>
      <x:c r="C806" s="1" t="str">
        <x:v>国联中证500ETF</x:v>
      </x:c>
      <x:c r="D806" s="7" t="d">
        <x:v>2026-06-11T00:00:00.000Z</x:v>
      </x:c>
      <x:c r="E806" s="8" t="n">
        <x:f>IF(ISNUMBER('原始字段'!C830),'原始字段'!C830,"n.a.")</x:f>
        <x:v>18345700</x:v>
      </x:c>
      <x:c r="F806" s="8" t="n">
        <x:f>IF(ISNUMBER('原始字段'!C925),'原始字段'!C925,"n.a.")</x:f>
        <x:v>18345700</x:v>
      </x:c>
      <x:c r="G806" s="8" t="n">
        <x:f>IF(COUNT(E806:F806)=2,F806-E806,"n.a.")</x:f>
        <x:v>0</x:v>
      </x:c>
      <x:c r="H806" s="9" t="n">
        <x:f>IF(ISNUMBER('原始字段'!D925),'原始字段'!D925,"n.a.")</x:f>
        <x:v>1.7892</x:v>
      </x:c>
      <x:c r="I806" s="9" t="n">
        <x:f>IF(COUNT(G806:H806)=2,G806*H806/100000000,"n.a.")</x:f>
        <x:v>0</x:v>
      </x:c>
      <x:c r="J806" s="1" t="str">
        <x:v>日频齐全；折算事件未独立核实</x:v>
      </x:c>
    </x:row>
    <x:row r="807" ht="25" customHeight="1">
      <x:c r="A807" s="1" t="str">
        <x:v>中证500</x:v>
      </x:c>
      <x:c r="B807" s="1" t="str">
        <x:v>159500.SZ</x:v>
      </x:c>
      <x:c r="C807" s="1" t="str">
        <x:v>富国中证500ETF</x:v>
      </x:c>
      <x:c r="D807" s="7" t="d">
        <x:v>2026-06-11T00:00:00.000Z</x:v>
      </x:c>
      <x:c r="E807" s="8" t="n">
        <x:f>IF(ISNUMBER('原始字段'!C771),'原始字段'!C771,"n.a.")</x:f>
        <x:v>143338865</x:v>
      </x:c>
      <x:c r="F807" s="8" t="n">
        <x:f>IF(ISNUMBER('原始字段'!C866),'原始字段'!C866,"n.a.")</x:f>
        <x:v>143338865</x:v>
      </x:c>
      <x:c r="G807" s="8" t="n">
        <x:f>IF(COUNT(E807:F807)=2,F807-E807,"n.a.")</x:f>
        <x:v>0</x:v>
      </x:c>
      <x:c r="H807" s="9" t="n">
        <x:f>IF(ISNUMBER('原始字段'!D866),'原始字段'!D866,"n.a.")</x:f>
        <x:v>1.1891</x:v>
      </x:c>
      <x:c r="I807" s="9" t="n">
        <x:f>IF(COUNT(G807:H807)=2,G807*H807/100000000,"n.a.")</x:f>
        <x:v>0</x:v>
      </x:c>
      <x:c r="J807" s="1" t="str">
        <x:v>日频齐全；折算事件未独立核实</x:v>
      </x:c>
    </x:row>
    <x:row r="808" ht="25" customHeight="1">
      <x:c r="A808" s="1" t="str">
        <x:v>中证500</x:v>
      </x:c>
      <x:c r="B808" s="1" t="str">
        <x:v>512510.SH</x:v>
      </x:c>
      <x:c r="C808" s="1" t="str">
        <x:v>华泰柏瑞中证500ETF</x:v>
      </x:c>
      <x:c r="D808" s="7" t="d">
        <x:v>2026-06-11T00:00:00.000Z</x:v>
      </x:c>
      <x:c r="E808" s="8" t="n">
        <x:f>IF(ISNUMBER('原始字段'!C820),'原始字段'!C820,"n.a.")</x:f>
        <x:v>415429800</x:v>
      </x:c>
      <x:c r="F808" s="8" t="n">
        <x:f>IF(ISNUMBER('原始字段'!C915),'原始字段'!C915,"n.a.")</x:f>
        <x:v>415429800</x:v>
      </x:c>
      <x:c r="G808" s="8" t="n">
        <x:f>IF(COUNT(E808:F808)=2,F808-E808,"n.a.")</x:f>
        <x:v>0</x:v>
      </x:c>
      <x:c r="H808" s="9" t="n">
        <x:f>IF(ISNUMBER('原始字段'!D915),'原始字段'!D915,"n.a.")</x:f>
        <x:v>2.3736</x:v>
      </x:c>
      <x:c r="I808" s="9" t="n">
        <x:f>IF(COUNT(G808:H808)=2,G808*H808/100000000,"n.a.")</x:f>
        <x:v>0</x:v>
      </x:c>
      <x:c r="J808" s="1" t="str">
        <x:v>日频齐全；折算事件未独立核实</x:v>
      </x:c>
    </x:row>
    <x:row r="809" ht="25" customHeight="1">
      <x:c r="A809" s="1" t="str">
        <x:v>中证500</x:v>
      </x:c>
      <x:c r="B809" s="1" t="str">
        <x:v>510570.SH</x:v>
      </x:c>
      <x:c r="C809" s="1" t="str">
        <x:v>兴业中证500ETF</x:v>
      </x:c>
      <x:c r="D809" s="7" t="d">
        <x:v>2026-06-11T00:00:00.000Z</x:v>
      </x:c>
      <x:c r="E809" s="8" t="n">
        <x:f>IF(ISNUMBER('原始字段'!C815),'原始字段'!C815,"n.a.")</x:f>
        <x:v>45560600</x:v>
      </x:c>
      <x:c r="F809" s="8" t="n">
        <x:f>IF(ISNUMBER('原始字段'!C910),'原始字段'!C910,"n.a.")</x:f>
        <x:v>45560600</x:v>
      </x:c>
      <x:c r="G809" s="8" t="n">
        <x:f>IF(COUNT(E809:F809)=2,F809-E809,"n.a.")</x:f>
        <x:v>0</x:v>
      </x:c>
      <x:c r="H809" s="9" t="n">
        <x:f>IF(ISNUMBER('原始字段'!D910),'原始字段'!D910,"n.a.")</x:f>
        <x:v>1.2622</x:v>
      </x:c>
      <x:c r="I809" s="9" t="n">
        <x:f>IF(COUNT(G809:H809)=2,G809*H809/100000000,"n.a.")</x:f>
        <x:v>0</x:v>
      </x:c>
      <x:c r="J809" s="1" t="str">
        <x:v>日频齐全；折算事件未独立核实</x:v>
      </x:c>
    </x:row>
    <x:row r="810" ht="25" customHeight="1">
      <x:c r="A810" s="1" t="str">
        <x:v>中证500</x:v>
      </x:c>
      <x:c r="B810" s="1" t="str">
        <x:v>510560.SH</x:v>
      </x:c>
      <x:c r="C810" s="1" t="str">
        <x:v>国寿安保中证500ETF</x:v>
      </x:c>
      <x:c r="D810" s="7" t="d">
        <x:v>2026-06-11T00:00:00.000Z</x:v>
      </x:c>
      <x:c r="E810" s="8" t="n">
        <x:f>IF(ISNUMBER('原始字段'!C814),'原始字段'!C814,"n.a.")</x:f>
        <x:v>62318700</x:v>
      </x:c>
      <x:c r="F810" s="8" t="n">
        <x:f>IF(ISNUMBER('原始字段'!C909),'原始字段'!C909,"n.a.")</x:f>
        <x:v>62318700</x:v>
      </x:c>
      <x:c r="G810" s="8" t="n">
        <x:f>IF(COUNT(E810:F810)=2,F810-E810,"n.a.")</x:f>
        <x:v>0</x:v>
      </x:c>
      <x:c r="H810" s="9" t="n">
        <x:f>IF(ISNUMBER('原始字段'!D909),'原始字段'!D909,"n.a.")</x:f>
        <x:v>1.9828</x:v>
      </x:c>
      <x:c r="I810" s="9" t="n">
        <x:f>IF(COUNT(G810:H810)=2,G810*H810/100000000,"n.a.")</x:f>
        <x:v>0</x:v>
      </x:c>
      <x:c r="J810" s="1" t="str">
        <x:v>日频齐全；折算事件未独立核实</x:v>
      </x:c>
    </x:row>
    <x:row r="811" ht="25" customHeight="1">
      <x:c r="A811" s="1" t="str">
        <x:v>中证500</x:v>
      </x:c>
      <x:c r="B811" s="1" t="str">
        <x:v>159982.SZ</x:v>
      </x:c>
      <x:c r="C811" s="1" t="str">
        <x:v>鹏华中证500ETF</x:v>
      </x:c>
      <x:c r="D811" s="7" t="d">
        <x:v>2026-06-11T00:00:00.000Z</x:v>
      </x:c>
      <x:c r="E811" s="8" t="n">
        <x:f>IF(ISNUMBER('原始字段'!C800),'原始字段'!C800,"n.a.")</x:f>
        <x:v>136211253</x:v>
      </x:c>
      <x:c r="F811" s="8" t="n">
        <x:f>IF(ISNUMBER('原始字段'!C895),'原始字段'!C895,"n.a.")</x:f>
        <x:v>136211253</x:v>
      </x:c>
      <x:c r="G811" s="8" t="n">
        <x:f>IF(COUNT(E811:F811)=2,F811-E811,"n.a.")</x:f>
        <x:v>0</x:v>
      </x:c>
      <x:c r="H811" s="9" t="n">
        <x:f>IF(ISNUMBER('原始字段'!D895),'原始字段'!D895,"n.a.")</x:f>
        <x:v>2.1285</x:v>
      </x:c>
      <x:c r="I811" s="9" t="n">
        <x:f>IF(COUNT(G811:H811)=2,G811*H811/100000000,"n.a.")</x:f>
        <x:v>0</x:v>
      </x:c>
      <x:c r="J811" s="1" t="str">
        <x:v>日频齐全；折算事件未独立核实</x:v>
      </x:c>
    </x:row>
    <x:row r="812" ht="25" customHeight="1">
      <x:c r="A812" s="1" t="str">
        <x:v>中证1000</x:v>
      </x:c>
      <x:c r="B812" s="1" t="str">
        <x:v>560010.SH</x:v>
      </x:c>
      <x:c r="C812" s="1" t="str">
        <x:v>广发中证1000ETF</x:v>
      </x:c>
      <x:c r="D812" s="7" t="d">
        <x:v>2026-06-11T00:00:00.000Z</x:v>
      </x:c>
      <x:c r="E812" s="8" t="n">
        <x:f>IF(ISNUMBER('原始字段'!C833),'原始字段'!C833,"n.a.")</x:f>
        <x:v>834621700</x:v>
      </x:c>
      <x:c r="F812" s="8" t="n">
        <x:f>IF(ISNUMBER('原始字段'!C928),'原始字段'!C928,"n.a.")</x:f>
        <x:v>836621700</x:v>
      </x:c>
      <x:c r="G812" s="8" t="n">
        <x:f>IF(COUNT(E812:F812)=2,F812-E812,"n.a.")</x:f>
        <x:v>2000000</x:v>
      </x:c>
      <x:c r="H812" s="9" t="n">
        <x:f>IF(ISNUMBER('原始字段'!D928),'原始字段'!D928,"n.a.")</x:f>
        <x:v>3.3668</x:v>
      </x:c>
      <x:c r="I812" s="9" t="n">
        <x:f>IF(COUNT(G812:H812)=2,G812*H812/100000000,"n.a.")</x:f>
        <x:v>0.067336</x:v>
      </x:c>
      <x:c r="J812" s="1" t="str">
        <x:v>日频齐全；折算事件未独立核实</x:v>
      </x:c>
    </x:row>
    <x:row r="813" ht="25" customHeight="1">
      <x:c r="A813" s="1" t="str">
        <x:v>中证1000</x:v>
      </x:c>
      <x:c r="B813" s="1" t="str">
        <x:v>159845.SZ</x:v>
      </x:c>
      <x:c r="C813" s="1" t="str">
        <x:v>华夏中证1000ETF</x:v>
      </x:c>
      <x:c r="D813" s="7" t="d">
        <x:v>2026-06-11T00:00:00.000Z</x:v>
      </x:c>
      <x:c r="E813" s="8" t="n">
        <x:f>IF(ISNUMBER('原始字段'!C784),'原始字段'!C784,"n.a.")</x:f>
        <x:v>1246425606</x:v>
      </x:c>
      <x:c r="F813" s="8" t="n">
        <x:f>IF(ISNUMBER('原始字段'!C879),'原始字段'!C879,"n.a.")</x:f>
        <x:v>1336425606</x:v>
      </x:c>
      <x:c r="G813" s="8" t="n">
        <x:f>IF(COUNT(E813:F813)=2,F813-E813,"n.a.")</x:f>
        <x:v>90000000</x:v>
      </x:c>
      <x:c r="H813" s="9" t="n">
        <x:f>IF(ISNUMBER('原始字段'!D879),'原始字段'!D879,"n.a.")</x:f>
        <x:v>3.375</x:v>
      </x:c>
      <x:c r="I813" s="9" t="n">
        <x:f>IF(COUNT(G813:H813)=2,G813*H813/100000000,"n.a.")</x:f>
        <x:v>3.0375</x:v>
      </x:c>
      <x:c r="J813" s="1" t="str">
        <x:v>日频齐全；折算事件未独立核实</x:v>
      </x:c>
    </x:row>
    <x:row r="814" ht="25" customHeight="1">
      <x:c r="A814" s="1" t="str">
        <x:v>中证1000</x:v>
      </x:c>
      <x:c r="B814" s="1" t="str">
        <x:v>159633.SZ</x:v>
      </x:c>
      <x:c r="C814" s="1" t="str">
        <x:v>易方达中证1000ETF</x:v>
      </x:c>
      <x:c r="D814" s="7" t="d">
        <x:v>2026-06-11T00:00:00.000Z</x:v>
      </x:c>
      <x:c r="E814" s="8" t="n">
        <x:f>IF(ISNUMBER('原始字段'!C778),'原始字段'!C778,"n.a.")</x:f>
        <x:v>552162658</x:v>
      </x:c>
      <x:c r="F814" s="8" t="n">
        <x:f>IF(ISNUMBER('原始字段'!C873),'原始字段'!C873,"n.a.")</x:f>
        <x:v>566162658</x:v>
      </x:c>
      <x:c r="G814" s="8" t="n">
        <x:f>IF(COUNT(E814:F814)=2,F814-E814,"n.a.")</x:f>
        <x:v>14000000</x:v>
      </x:c>
      <x:c r="H814" s="9" t="n">
        <x:f>IF(ISNUMBER('原始字段'!D873),'原始字段'!D873,"n.a.")</x:f>
        <x:v>3.456</x:v>
      </x:c>
      <x:c r="I814" s="9" t="n">
        <x:f>IF(COUNT(G814:H814)=2,G814*H814/100000000,"n.a.")</x:f>
        <x:v>0.48384</x:v>
      </x:c>
      <x:c r="J814" s="1" t="str">
        <x:v>日频齐全；折算事件未独立核实</x:v>
      </x:c>
    </x:row>
    <x:row r="815" ht="25" customHeight="1">
      <x:c r="A815" s="1" t="str">
        <x:v>中证1000</x:v>
      </x:c>
      <x:c r="B815" s="1" t="str">
        <x:v>159629.SZ</x:v>
      </x:c>
      <x:c r="C815" s="1" t="str">
        <x:v>富国中证1000ETF</x:v>
      </x:c>
      <x:c r="D815" s="7" t="d">
        <x:v>2026-06-11T00:00:00.000Z</x:v>
      </x:c>
      <x:c r="E815" s="8" t="n">
        <x:f>IF(ISNUMBER('原始字段'!C777),'原始字段'!C777,"n.a.")</x:f>
        <x:v>369252663</x:v>
      </x:c>
      <x:c r="F815" s="8" t="n">
        <x:f>IF(ISNUMBER('原始字段'!C872),'原始字段'!C872,"n.a.")</x:f>
        <x:v>379252663</x:v>
      </x:c>
      <x:c r="G815" s="8" t="n">
        <x:f>IF(COUNT(E815:F815)=2,F815-E815,"n.a.")</x:f>
        <x:v>10000000</x:v>
      </x:c>
      <x:c r="H815" s="9" t="n">
        <x:f>IF(ISNUMBER('原始字段'!D872),'原始字段'!D872,"n.a.")</x:f>
        <x:v>3.3699</x:v>
      </x:c>
      <x:c r="I815" s="9" t="n">
        <x:f>IF(COUNT(G815:H815)=2,G815*H815/100000000,"n.a.")</x:f>
        <x:v>0.33699</x:v>
      </x:c>
      <x:c r="J815" s="1" t="str">
        <x:v>日频齐全；折算事件未独立核实</x:v>
      </x:c>
    </x:row>
    <x:row r="816" ht="25" customHeight="1">
      <x:c r="A816" s="1" t="str">
        <x:v>中证1000</x:v>
      </x:c>
      <x:c r="B816" s="1" t="str">
        <x:v>512100.SH</x:v>
      </x:c>
      <x:c r="C816" s="1" t="str">
        <x:v>南方中证1000ETF</x:v>
      </x:c>
      <x:c r="D816" s="7" t="d">
        <x:v>2026-06-11T00:00:00.000Z</x:v>
      </x:c>
      <x:c r="E816" s="8" t="n">
        <x:f>IF(ISNUMBER('原始字段'!C818),'原始字段'!C818,"n.a.")</x:f>
        <x:v>3157217600</x:v>
      </x:c>
      <x:c r="F816" s="8" t="n">
        <x:f>IF(ISNUMBER('原始字段'!C913),'原始字段'!C913,"n.a.")</x:f>
        <x:v>3299217600</x:v>
      </x:c>
      <x:c r="G816" s="8" t="n">
        <x:f>IF(COUNT(E816:F816)=2,F816-E816,"n.a.")</x:f>
        <x:v>142000000</x:v>
      </x:c>
      <x:c r="H816" s="9" t="n">
        <x:f>IF(ISNUMBER('原始字段'!D913),'原始字段'!D913,"n.a.")</x:f>
        <x:v>3.2847</x:v>
      </x:c>
      <x:c r="I816" s="9" t="n">
        <x:f>IF(COUNT(G816:H816)=2,G816*H816/100000000,"n.a.")</x:f>
        <x:v>4.664274</x:v>
      </x:c>
      <x:c r="J816" s="1" t="str">
        <x:v>日频齐全；折算事件未独立核实</x:v>
      </x:c>
    </x:row>
    <x:row r="817" ht="25" customHeight="1">
      <x:c r="A817" s="1" t="str">
        <x:v>中证1000</x:v>
      </x:c>
      <x:c r="B817" s="1" t="str">
        <x:v>516300.SH</x:v>
      </x:c>
      <x:c r="C817" s="1" t="str">
        <x:v>华泰柏瑞中证1000ETF</x:v>
      </x:c>
      <x:c r="D817" s="7" t="d">
        <x:v>2026-06-11T00:00:00.000Z</x:v>
      </x:c>
      <x:c r="E817" s="8" t="n">
        <x:f>IF(ISNUMBER('原始字段'!C832),'原始字段'!C832,"n.a.")</x:f>
        <x:v>27012600</x:v>
      </x:c>
      <x:c r="F817" s="8" t="n">
        <x:f>IF(ISNUMBER('原始字段'!C927),'原始字段'!C927,"n.a.")</x:f>
        <x:v>27012600</x:v>
      </x:c>
      <x:c r="G817" s="8" t="n">
        <x:f>IF(COUNT(E817:F817)=2,F817-E817,"n.a.")</x:f>
        <x:v>0</x:v>
      </x:c>
      <x:c r="H817" s="9" t="n">
        <x:f>IF(ISNUMBER('原始字段'!D927),'原始字段'!D927,"n.a.")</x:f>
        <x:v>3.3859</x:v>
      </x:c>
      <x:c r="I817" s="9" t="n">
        <x:f>IF(COUNT(G817:H817)=2,G817*H817/100000000,"n.a.")</x:f>
        <x:v>0</x:v>
      </x:c>
      <x:c r="J817" s="1" t="str">
        <x:v>日频齐全；折算事件未独立核实</x:v>
      </x:c>
    </x:row>
    <x:row r="818" ht="25" customHeight="1">
      <x:c r="A818" s="1" t="str">
        <x:v>中证1000</x:v>
      </x:c>
      <x:c r="B818" s="1" t="str">
        <x:v>560110.SH</x:v>
      </x:c>
      <x:c r="C818" s="1" t="str">
        <x:v>汇添富中证1000ETF</x:v>
      </x:c>
      <x:c r="D818" s="7" t="d">
        <x:v>2026-06-11T00:00:00.000Z</x:v>
      </x:c>
      <x:c r="E818" s="8" t="n">
        <x:f>IF(ISNUMBER('原始字段'!C834),'原始字段'!C834,"n.a.")</x:f>
        <x:v>148903500</x:v>
      </x:c>
      <x:c r="F818" s="8" t="n">
        <x:f>IF(ISNUMBER('原始字段'!C929),'原始字段'!C929,"n.a.")</x:f>
        <x:v>151903500</x:v>
      </x:c>
      <x:c r="G818" s="8" t="n">
        <x:f>IF(COUNT(E818:F818)=2,F818-E818,"n.a.")</x:f>
        <x:v>3000000</x:v>
      </x:c>
      <x:c r="H818" s="9" t="n">
        <x:f>IF(ISNUMBER('原始字段'!D929),'原始字段'!D929,"n.a.")</x:f>
        <x:v>1.216</x:v>
      </x:c>
      <x:c r="I818" s="9" t="n">
        <x:f>IF(COUNT(G818:H818)=2,G818*H818/100000000,"n.a.")</x:f>
        <x:v>0.03648</x:v>
      </x:c>
      <x:c r="J818" s="1" t="str">
        <x:v>日频齐全；折算事件未独立核实</x:v>
      </x:c>
    </x:row>
    <x:row r="819" ht="25" customHeight="1">
      <x:c r="A819" s="1" t="str">
        <x:v>中证2000</x:v>
      </x:c>
      <x:c r="B819" s="1" t="str">
        <x:v>159535.SZ</x:v>
      </x:c>
      <x:c r="C819" s="1" t="str">
        <x:v>嘉实中证2000ETF</x:v>
      </x:c>
      <x:c r="D819" s="7" t="d">
        <x:v>2026-06-11T00:00:00.000Z</x:v>
      </x:c>
      <x:c r="E819" s="8" t="n">
        <x:f>IF(ISNUMBER('原始字段'!C775),'原始字段'!C775,"n.a.")</x:f>
        <x:v>16981088</x:v>
      </x:c>
      <x:c r="F819" s="8" t="n">
        <x:f>IF(ISNUMBER('原始字段'!C870),'原始字段'!C870,"n.a.")</x:f>
        <x:v>16981088</x:v>
      </x:c>
      <x:c r="G819" s="8" t="n">
        <x:f>IF(COUNT(E819:F819)=2,F819-E819,"n.a.")</x:f>
        <x:v>0</x:v>
      </x:c>
      <x:c r="H819" s="9" t="n">
        <x:f>IF(ISNUMBER('原始字段'!D870),'原始字段'!D870,"n.a.")</x:f>
        <x:v>1.5008</x:v>
      </x:c>
      <x:c r="I819" s="9" t="n">
        <x:f>IF(COUNT(G819:H819)=2,G819*H819/100000000,"n.a.")</x:f>
        <x:v>0</x:v>
      </x:c>
      <x:c r="J819" s="1" t="str">
        <x:v>日频齐全；折算事件未独立核实</x:v>
      </x:c>
    </x:row>
    <x:row r="820" ht="25" customHeight="1">
      <x:c r="A820" s="1" t="str">
        <x:v>中证2000</x:v>
      </x:c>
      <x:c r="B820" s="1" t="str">
        <x:v>159536.SZ</x:v>
      </x:c>
      <x:c r="C820" s="1" t="str">
        <x:v>汇添富中证2000ETF</x:v>
      </x:c>
      <x:c r="D820" s="7" t="d">
        <x:v>2026-06-11T00:00:00.000Z</x:v>
      </x:c>
      <x:c r="E820" s="8" t="n">
        <x:f>IF(ISNUMBER('原始字段'!C776),'原始字段'!C776,"n.a.")</x:f>
        <x:v>39261589</x:v>
      </x:c>
      <x:c r="F820" s="8" t="n">
        <x:f>IF(ISNUMBER('原始字段'!C871),'原始字段'!C871,"n.a.")</x:f>
        <x:v>39261589</x:v>
      </x:c>
      <x:c r="G820" s="8" t="n">
        <x:f>IF(COUNT(E820:F820)=2,F820-E820,"n.a.")</x:f>
        <x:v>0</x:v>
      </x:c>
      <x:c r="H820" s="9" t="n">
        <x:f>IF(ISNUMBER('原始字段'!D871),'原始字段'!D871,"n.a.")</x:f>
        <x:v>1.4602</x:v>
      </x:c>
      <x:c r="I820" s="9" t="n">
        <x:f>IF(COUNT(G820:H820)=2,G820*H820/100000000,"n.a.")</x:f>
        <x:v>0</x:v>
      </x:c>
      <x:c r="J820" s="1" t="str">
        <x:v>日频齐全；折算事件未独立核实</x:v>
      </x:c>
    </x:row>
    <x:row r="821" ht="25" customHeight="1">
      <x:c r="A821" s="1" t="str">
        <x:v>中证2000</x:v>
      </x:c>
      <x:c r="B821" s="1" t="str">
        <x:v>159531.SZ</x:v>
      </x:c>
      <x:c r="C821" s="1" t="str">
        <x:v>南方中证2000ETF</x:v>
      </x:c>
      <x:c r="D821" s="7" t="d">
        <x:v>2026-06-11T00:00:00.000Z</x:v>
      </x:c>
      <x:c r="E821" s="8" t="n">
        <x:f>IF(ISNUMBER('原始字段'!C772),'原始字段'!C772,"n.a.")</x:f>
        <x:v>604608406</x:v>
      </x:c>
      <x:c r="F821" s="8" t="n">
        <x:f>IF(ISNUMBER('原始字段'!C867),'原始字段'!C867,"n.a.")</x:f>
        <x:v>602608406</x:v>
      </x:c>
      <x:c r="G821" s="8" t="n">
        <x:f>IF(COUNT(E821:F821)=2,F821-E821,"n.a.")</x:f>
        <x:v>-2000000</x:v>
      </x:c>
      <x:c r="H821" s="9" t="n">
        <x:f>IF(ISNUMBER('原始字段'!D867),'原始字段'!D867,"n.a.")</x:f>
        <x:v>1.4784</x:v>
      </x:c>
      <x:c r="I821" s="9" t="n">
        <x:f>IF(COUNT(G821:H821)=2,G821*H821/100000000,"n.a.")</x:f>
        <x:v>-0.029568</x:v>
      </x:c>
      <x:c r="J821" s="1" t="str">
        <x:v>日频齐全；折算事件未独立核实</x:v>
      </x:c>
    </x:row>
    <x:row r="822" ht="25" customHeight="1">
      <x:c r="A822" s="1" t="str">
        <x:v>中证2000</x:v>
      </x:c>
      <x:c r="B822" s="1" t="str">
        <x:v>159532.SZ</x:v>
      </x:c>
      <x:c r="C822" s="1" t="str">
        <x:v>易方达中证2000ETF</x:v>
      </x:c>
      <x:c r="D822" s="7" t="d">
        <x:v>2026-06-11T00:00:00.000Z</x:v>
      </x:c>
      <x:c r="E822" s="8" t="n">
        <x:f>IF(ISNUMBER('原始字段'!C773),'原始字段'!C773,"n.a.")</x:f>
        <x:v>123564791</x:v>
      </x:c>
      <x:c r="F822" s="8" t="n">
        <x:f>IF(ISNUMBER('原始字段'!C868),'原始字段'!C868,"n.a.")</x:f>
        <x:v>123564791</x:v>
      </x:c>
      <x:c r="G822" s="8" t="n">
        <x:f>IF(COUNT(E822:F822)=2,F822-E822,"n.a.")</x:f>
        <x:v>0</x:v>
      </x:c>
      <x:c r="H822" s="9" t="n">
        <x:f>IF(ISNUMBER('原始字段'!D868),'原始字段'!D868,"n.a.")</x:f>
        <x:v>1.7177</x:v>
      </x:c>
      <x:c r="I822" s="9" t="n">
        <x:f>IF(COUNT(G822:H822)=2,G822*H822/100000000,"n.a.")</x:f>
        <x:v>0</x:v>
      </x:c>
      <x:c r="J822" s="1" t="str">
        <x:v>日频齐全；折算事件未独立核实</x:v>
      </x:c>
    </x:row>
    <x:row r="823" ht="25" customHeight="1">
      <x:c r="A823" s="1" t="str">
        <x:v>中证2000</x:v>
      </x:c>
      <x:c r="B823" s="1" t="str">
        <x:v>159533.SZ</x:v>
      </x:c>
      <x:c r="C823" s="1" t="str">
        <x:v>博时中证2000ETF</x:v>
      </x:c>
      <x:c r="D823" s="7" t="d">
        <x:v>2026-06-11T00:00:00.000Z</x:v>
      </x:c>
      <x:c r="E823" s="8" t="n">
        <x:f>IF(ISNUMBER('原始字段'!C774),'原始字段'!C774,"n.a.")</x:f>
        <x:v>10458785</x:v>
      </x:c>
      <x:c r="F823" s="8" t="n">
        <x:f>IF(ISNUMBER('原始字段'!C869),'原始字段'!C869,"n.a.")</x:f>
        <x:v>10458785</x:v>
      </x:c>
      <x:c r="G823" s="8" t="n">
        <x:f>IF(COUNT(E823:F823)=2,F823-E823,"n.a.")</x:f>
        <x:v>0</x:v>
      </x:c>
      <x:c r="H823" s="9" t="n">
        <x:f>IF(ISNUMBER('原始字段'!D869),'原始字段'!D869,"n.a.")</x:f>
        <x:v>2.0331</x:v>
      </x:c>
      <x:c r="I823" s="9" t="n">
        <x:f>IF(COUNT(G823:H823)=2,G823*H823/100000000,"n.a.")</x:f>
        <x:v>0</x:v>
      </x:c>
      <x:c r="J823" s="1" t="str">
        <x:v>日频齐全；折算事件未独立核实</x:v>
      </x:c>
    </x:row>
    <x:row r="824" ht="25" customHeight="1">
      <x:c r="A824" s="1" t="str">
        <x:v>中证2000</x:v>
      </x:c>
      <x:c r="B824" s="1" t="str">
        <x:v>561370.SH</x:v>
      </x:c>
      <x:c r="C824" s="1" t="str">
        <x:v>国泰中证2000ETF</x:v>
      </x:c>
      <x:c r="D824" s="7" t="d">
        <x:v>2026-06-11T00:00:00.000Z</x:v>
      </x:c>
      <x:c r="E824" s="8" t="n">
        <x:f>IF(ISNUMBER('原始字段'!C837),'原始字段'!C837,"n.a.")</x:f>
        <x:v>22356000</x:v>
      </x:c>
      <x:c r="F824" s="8" t="n">
        <x:f>IF(ISNUMBER('原始字段'!C932),'原始字段'!C932,"n.a.")</x:f>
        <x:v>22356000</x:v>
      </x:c>
      <x:c r="G824" s="8" t="n">
        <x:f>IF(COUNT(E824:F824)=2,F824-E824,"n.a.")</x:f>
        <x:v>0</x:v>
      </x:c>
      <x:c r="H824" s="9" t="n">
        <x:f>IF(ISNUMBER('原始字段'!D932),'原始字段'!D932,"n.a.")</x:f>
        <x:v>1.4735</x:v>
      </x:c>
      <x:c r="I824" s="9" t="n">
        <x:f>IF(COUNT(G824:H824)=2,G824*H824/100000000,"n.a.")</x:f>
        <x:v>0</x:v>
      </x:c>
      <x:c r="J824" s="1" t="str">
        <x:v>日频齐全；折算事件未独立核实</x:v>
      </x:c>
    </x:row>
    <x:row r="825" ht="25" customHeight="1">
      <x:c r="A825" s="1" t="str">
        <x:v>中证2000</x:v>
      </x:c>
      <x:c r="B825" s="1" t="str">
        <x:v>563300.SH</x:v>
      </x:c>
      <x:c r="C825" s="1" t="str">
        <x:v>华泰柏瑞中证2000ETF</x:v>
      </x:c>
      <x:c r="D825" s="7" t="d">
        <x:v>2026-06-11T00:00:00.000Z</x:v>
      </x:c>
      <x:c r="E825" s="8" t="n">
        <x:f>IF(ISNUMBER('原始字段'!C841),'原始字段'!C841,"n.a.")</x:f>
        <x:v>2241174000</x:v>
      </x:c>
      <x:c r="F825" s="8" t="n">
        <x:f>IF(ISNUMBER('原始字段'!C936),'原始字段'!C936,"n.a.")</x:f>
        <x:v>2146174000</x:v>
      </x:c>
      <x:c r="G825" s="8" t="n">
        <x:f>IF(COUNT(E825:F825)=2,F825-E825,"n.a.")</x:f>
        <x:v>-95000000</x:v>
      </x:c>
      <x:c r="H825" s="9" t="n">
        <x:f>IF(ISNUMBER('原始字段'!D936),'原始字段'!D936,"n.a.")</x:f>
        <x:v>1.5105</x:v>
      </x:c>
      <x:c r="I825" s="9" t="n">
        <x:f>IF(COUNT(G825:H825)=2,G825*H825/100000000,"n.a.")</x:f>
        <x:v>-1.434975</x:v>
      </x:c>
      <x:c r="J825" s="1" t="str">
        <x:v>日频齐全；折算事件未独立核实</x:v>
      </x:c>
    </x:row>
    <x:row r="826" ht="25" customHeight="1">
      <x:c r="A826" s="1" t="str">
        <x:v>中证2000</x:v>
      </x:c>
      <x:c r="B826" s="1" t="str">
        <x:v>562660.SH</x:v>
      </x:c>
      <x:c r="C826" s="1" t="str">
        <x:v>华夏中证2000ETF</x:v>
      </x:c>
      <x:c r="D826" s="7" t="d">
        <x:v>2026-06-11T00:00:00.000Z</x:v>
      </x:c>
      <x:c r="E826" s="8" t="n">
        <x:f>IF(ISNUMBER('原始字段'!C839),'原始字段'!C839,"n.a.")</x:f>
        <x:v>270874000</x:v>
      </x:c>
      <x:c r="F826" s="8" t="n">
        <x:f>IF(ISNUMBER('原始字段'!C934),'原始字段'!C934,"n.a.")</x:f>
        <x:v>254874000</x:v>
      </x:c>
      <x:c r="G826" s="8" t="n">
        <x:f>IF(COUNT(E826:F826)=2,F826-E826,"n.a.")</x:f>
        <x:v>-16000000</x:v>
      </x:c>
      <x:c r="H826" s="9" t="n">
        <x:f>IF(ISNUMBER('原始字段'!D934),'原始字段'!D934,"n.a.")</x:f>
        <x:v>1.8834</x:v>
      </x:c>
      <x:c r="I826" s="9" t="n">
        <x:f>IF(COUNT(G826:H826)=2,G826*H826/100000000,"n.a.")</x:f>
        <x:v>-0.301344</x:v>
      </x:c>
      <x:c r="J826" s="1" t="str">
        <x:v>日频齐全；折算事件未独立核实</x:v>
      </x:c>
    </x:row>
    <x:row r="827" ht="25" customHeight="1">
      <x:c r="A827" s="1" t="str">
        <x:v>中证2000</x:v>
      </x:c>
      <x:c r="B827" s="1" t="str">
        <x:v>563200.SH</x:v>
      </x:c>
      <x:c r="C827" s="1" t="str">
        <x:v>富国中证2000ETF</x:v>
      </x:c>
      <x:c r="D827" s="7" t="d">
        <x:v>2026-06-11T00:00:00.000Z</x:v>
      </x:c>
      <x:c r="E827" s="8" t="n">
        <x:f>IF(ISNUMBER('原始字段'!C840),'原始字段'!C840,"n.a.")</x:f>
        <x:v>33458800</x:v>
      </x:c>
      <x:c r="F827" s="8" t="n">
        <x:f>IF(ISNUMBER('原始字段'!C935),'原始字段'!C935,"n.a.")</x:f>
        <x:v>33458800</x:v>
      </x:c>
      <x:c r="G827" s="8" t="n">
        <x:f>IF(COUNT(E827:F827)=2,F827-E827,"n.a.")</x:f>
        <x:v>0</x:v>
      </x:c>
      <x:c r="H827" s="9" t="n">
        <x:f>IF(ISNUMBER('原始字段'!D935),'原始字段'!D935,"n.a.")</x:f>
        <x:v>1.5925</x:v>
      </x:c>
      <x:c r="I827" s="9" t="n">
        <x:f>IF(COUNT(G827:H827)=2,G827*H827/100000000,"n.a.")</x:f>
        <x:v>0</x:v>
      </x:c>
      <x:c r="J827" s="1" t="str">
        <x:v>日频齐全；折算事件未独立核实</x:v>
      </x:c>
    </x:row>
    <x:row r="828" ht="25" customHeight="1">
      <x:c r="A828" s="1" t="str">
        <x:v>中证2000</x:v>
      </x:c>
      <x:c r="B828" s="1" t="str">
        <x:v>560220.SH</x:v>
      </x:c>
      <x:c r="C828" s="1" t="str">
        <x:v>广发中证2000ETF</x:v>
      </x:c>
      <x:c r="D828" s="7" t="d">
        <x:v>2026-06-11T00:00:00.000Z</x:v>
      </x:c>
      <x:c r="E828" s="8" t="n">
        <x:f>IF(ISNUMBER('原始字段'!C835),'原始字段'!C835,"n.a.")</x:f>
        <x:v>45717000</x:v>
      </x:c>
      <x:c r="F828" s="8" t="n">
        <x:f>IF(ISNUMBER('原始字段'!C930),'原始字段'!C930,"n.a.")</x:f>
        <x:v>48717000</x:v>
      </x:c>
      <x:c r="G828" s="8" t="n">
        <x:f>IF(COUNT(E828:F828)=2,F828-E828,"n.a.")</x:f>
        <x:v>3000000</x:v>
      </x:c>
      <x:c r="H828" s="9" t="n">
        <x:f>IF(ISNUMBER('原始字段'!D930),'原始字段'!D930,"n.a.")</x:f>
        <x:v>1.4767</x:v>
      </x:c>
      <x:c r="I828" s="9" t="n">
        <x:f>IF(COUNT(G828:H828)=2,G828*H828/100000000,"n.a.")</x:f>
        <x:v>0.044301</x:v>
      </x:c>
      <x:c r="J828" s="1" t="str">
        <x:v>日频齐全；折算事件未独立核实</x:v>
      </x:c>
    </x:row>
    <x:row r="829" ht="25" customHeight="1">
      <x:c r="A829" s="1" t="str">
        <x:v>创业板指</x:v>
      </x:c>
      <x:c r="B829" s="1" t="str">
        <x:v>159810.SZ</x:v>
      </x:c>
      <x:c r="C829" s="1" t="str">
        <x:v>浦银创业板ETF</x:v>
      </x:c>
      <x:c r="D829" s="7" t="d">
        <x:v>2026-06-11T00:00:00.000Z</x:v>
      </x:c>
      <x:c r="E829" s="8" t="n">
        <x:f>IF(ISNUMBER('原始字段'!C781),'原始字段'!C781,"n.a.")</x:f>
        <x:v>46475458</x:v>
      </x:c>
      <x:c r="F829" s="8" t="n">
        <x:f>IF(ISNUMBER('原始字段'!C876),'原始字段'!C876,"n.a.")</x:f>
        <x:v>46475458</x:v>
      </x:c>
      <x:c r="G829" s="8" t="n">
        <x:f>IF(COUNT(E829:F829)=2,F829-E829,"n.a.")</x:f>
        <x:v>0</x:v>
      </x:c>
      <x:c r="H829" s="9" t="n">
        <x:f>IF(ISNUMBER('原始字段'!D876),'原始字段'!D876,"n.a.")</x:f>
        <x:v>1.537</x:v>
      </x:c>
      <x:c r="I829" s="9" t="n">
        <x:f>IF(COUNT(G829:H829)=2,G829*H829/100000000,"n.a.")</x:f>
        <x:v>0</x:v>
      </x:c>
      <x:c r="J829" s="1" t="str">
        <x:v>日频齐全；折算事件未独立核实</x:v>
      </x:c>
    </x:row>
    <x:row r="830" ht="25" customHeight="1">
      <x:c r="A830" s="1" t="str">
        <x:v>创业板指</x:v>
      </x:c>
      <x:c r="B830" s="1" t="str">
        <x:v>159808.SZ</x:v>
      </x:c>
      <x:c r="C830" s="1" t="str">
        <x:v>融通创业板ETF</x:v>
      </x:c>
      <x:c r="D830" s="7" t="d">
        <x:v>2026-06-11T00:00:00.000Z</x:v>
      </x:c>
      <x:c r="E830" s="8" t="n">
        <x:f>IF(ISNUMBER('原始字段'!C780),'原始字段'!C780,"n.a.")</x:f>
        <x:v>49484790</x:v>
      </x:c>
      <x:c r="F830" s="8" t="n">
        <x:f>IF(ISNUMBER('原始字段'!C875),'原始字段'!C875,"n.a.")</x:f>
        <x:v>49484790</x:v>
      </x:c>
      <x:c r="G830" s="8" t="n">
        <x:f>IF(COUNT(E830:F830)=2,F830-E830,"n.a.")</x:f>
        <x:v>0</x:v>
      </x:c>
      <x:c r="H830" s="9" t="n">
        <x:f>IF(ISNUMBER('原始字段'!D875),'原始字段'!D875,"n.a.")</x:f>
        <x:v>1.4743</x:v>
      </x:c>
      <x:c r="I830" s="9" t="n">
        <x:f>IF(COUNT(G830:H830)=2,G830*H830/100000000,"n.a.")</x:f>
        <x:v>0</x:v>
      </x:c>
      <x:c r="J830" s="1" t="str">
        <x:v>日频齐全；折算事件未独立核实</x:v>
      </x:c>
    </x:row>
    <x:row r="831" ht="25" customHeight="1">
      <x:c r="A831" s="1" t="str">
        <x:v>创业板指</x:v>
      </x:c>
      <x:c r="B831" s="1" t="str">
        <x:v>159964.SZ</x:v>
      </x:c>
      <x:c r="C831" s="1" t="str">
        <x:v>平安创业板ETF</x:v>
      </x:c>
      <x:c r="D831" s="7" t="d">
        <x:v>2026-06-11T00:00:00.000Z</x:v>
      </x:c>
      <x:c r="E831" s="8" t="n">
        <x:f>IF(ISNUMBER('原始字段'!C796),'原始字段'!C796,"n.a.")</x:f>
        <x:v>187481881</x:v>
      </x:c>
      <x:c r="F831" s="8" t="n">
        <x:f>IF(ISNUMBER('原始字段'!C891),'原始字段'!C891,"n.a.")</x:f>
        <x:v>187481881</x:v>
      </x:c>
      <x:c r="G831" s="8" t="n">
        <x:f>IF(COUNT(E831:F831)=2,F831-E831,"n.a.")</x:f>
        <x:v>0</x:v>
      </x:c>
      <x:c r="H831" s="9" t="n">
        <x:f>IF(ISNUMBER('原始字段'!D891),'原始字段'!D891,"n.a.")</x:f>
        <x:v>2.4917</x:v>
      </x:c>
      <x:c r="I831" s="9" t="n">
        <x:f>IF(COUNT(G831:H831)=2,G831*H831/100000000,"n.a.")</x:f>
        <x:v>0</x:v>
      </x:c>
      <x:c r="J831" s="1" t="str">
        <x:v>日频齐全；折算事件未独立核实</x:v>
      </x:c>
    </x:row>
    <x:row r="832" ht="25" customHeight="1">
      <x:c r="A832" s="1" t="str">
        <x:v>创业板指</x:v>
      </x:c>
      <x:c r="B832" s="1" t="str">
        <x:v>159915.SZ</x:v>
      </x:c>
      <x:c r="C832" s="1" t="str">
        <x:v>易方达创业板ETF</x:v>
      </x:c>
      <x:c r="D832" s="7" t="d">
        <x:v>2026-06-11T00:00:00.000Z</x:v>
      </x:c>
      <x:c r="E832" s="8" t="n">
        <x:f>IF(ISNUMBER('原始字段'!C786),'原始字段'!C786,"n.a.")</x:f>
        <x:v>10589454936</x:v>
      </x:c>
      <x:c r="F832" s="8" t="n">
        <x:f>IF(ISNUMBER('原始字段'!C881),'原始字段'!C881,"n.a.")</x:f>
        <x:v>10689454936</x:v>
      </x:c>
      <x:c r="G832" s="8" t="n">
        <x:f>IF(COUNT(E832:F832)=2,F832-E832,"n.a.")</x:f>
        <x:v>100000000</x:v>
      </x:c>
      <x:c r="H832" s="9" t="n">
        <x:f>IF(ISNUMBER('原始字段'!D881),'原始字段'!D881,"n.a.")</x:f>
        <x:v>3.828</x:v>
      </x:c>
      <x:c r="I832" s="9" t="n">
        <x:f>IF(COUNT(G832:H832)=2,G832*H832/100000000,"n.a.")</x:f>
        <x:v>3.828</x:v>
      </x:c>
      <x:c r="J832" s="1" t="str">
        <x:v>日频齐全；折算事件未独立核实</x:v>
      </x:c>
    </x:row>
    <x:row r="833" ht="25" customHeight="1">
      <x:c r="A833" s="1" t="str">
        <x:v>创业板指</x:v>
      </x:c>
      <x:c r="B833" s="1" t="str">
        <x:v>159971.SZ</x:v>
      </x:c>
      <x:c r="C833" s="1" t="str">
        <x:v>富国创业板ETF</x:v>
      </x:c>
      <x:c r="D833" s="7" t="d">
        <x:v>2026-06-11T00:00:00.000Z</x:v>
      </x:c>
      <x:c r="E833" s="8" t="n">
        <x:f>IF(ISNUMBER('原始字段'!C798),'原始字段'!C798,"n.a.")</x:f>
        <x:v>1284020288</x:v>
      </x:c>
      <x:c r="F833" s="8" t="n">
        <x:f>IF(ISNUMBER('原始字段'!C893),'原始字段'!C893,"n.a.")</x:f>
        <x:v>1298020288</x:v>
      </x:c>
      <x:c r="G833" s="8" t="n">
        <x:f>IF(COUNT(E833:F833)=2,F833-E833,"n.a.")</x:f>
        <x:v>14000000</x:v>
      </x:c>
      <x:c r="H833" s="9" t="n">
        <x:f>IF(ISNUMBER('原始字段'!D893),'原始字段'!D893,"n.a.")</x:f>
        <x:v>1.3303</x:v>
      </x:c>
      <x:c r="I833" s="9" t="n">
        <x:f>IF(COUNT(G833:H833)=2,G833*H833/100000000,"n.a.")</x:f>
        <x:v>0.186242</x:v>
      </x:c>
      <x:c r="J833" s="1" t="str">
        <x:v>日频齐全；折算事件未独立核实</x:v>
      </x:c>
    </x:row>
    <x:row r="834" ht="25" customHeight="1">
      <x:c r="A834" s="1" t="str">
        <x:v>创业板指</x:v>
      </x:c>
      <x:c r="B834" s="1" t="str">
        <x:v>159957.SZ</x:v>
      </x:c>
      <x:c r="C834" s="1" t="str">
        <x:v>华夏创业板ETF</x:v>
      </x:c>
      <x:c r="D834" s="7" t="d">
        <x:v>2026-06-11T00:00:00.000Z</x:v>
      </x:c>
      <x:c r="E834" s="8" t="n">
        <x:f>IF(ISNUMBER('原始字段'!C794),'原始字段'!C794,"n.a.")</x:f>
        <x:v>780784560</x:v>
      </x:c>
      <x:c r="F834" s="8" t="n">
        <x:f>IF(ISNUMBER('原始字段'!C889),'原始字段'!C889,"n.a.")</x:f>
        <x:v>783784560</x:v>
      </x:c>
      <x:c r="G834" s="8" t="n">
        <x:f>IF(COUNT(E834:F834)=2,F834-E834,"n.a.")</x:f>
        <x:v>3000000</x:v>
      </x:c>
      <x:c r="H834" s="9" t="n">
        <x:f>IF(ISNUMBER('原始字段'!D889),'原始字段'!D889,"n.a.")</x:f>
        <x:v>2.5098</x:v>
      </x:c>
      <x:c r="I834" s="9" t="n">
        <x:f>IF(COUNT(G834:H834)=2,G834*H834/100000000,"n.a.")</x:f>
        <x:v>0.07529399999999999</x:v>
      </x:c>
      <x:c r="J834" s="1" t="str">
        <x:v>日频齐全；折算事件未独立核实</x:v>
      </x:c>
    </x:row>
    <x:row r="835" ht="25" customHeight="1">
      <x:c r="A835" s="1" t="str">
        <x:v>创业板指</x:v>
      </x:c>
      <x:c r="B835" s="1" t="str">
        <x:v>159958.SZ</x:v>
      </x:c>
      <x:c r="C835" s="1" t="str">
        <x:v>工银创业板ETF</x:v>
      </x:c>
      <x:c r="D835" s="7" t="d">
        <x:v>2026-06-11T00:00:00.000Z</x:v>
      </x:c>
      <x:c r="E835" s="8" t="n">
        <x:f>IF(ISNUMBER('原始字段'!C795),'原始字段'!C795,"n.a.")</x:f>
        <x:v>219611448</x:v>
      </x:c>
      <x:c r="F835" s="8" t="n">
        <x:f>IF(ISNUMBER('原始字段'!C890),'原始字段'!C890,"n.a.")</x:f>
        <x:v>220311448</x:v>
      </x:c>
      <x:c r="G835" s="8" t="n">
        <x:f>IF(COUNT(E835:F835)=2,F835-E835,"n.a.")</x:f>
        <x:v>700000</x:v>
      </x:c>
      <x:c r="H835" s="9" t="n">
        <x:f>IF(ISNUMBER('原始字段'!D890),'原始字段'!D890,"n.a.")</x:f>
        <x:v>2.3157</x:v>
      </x:c>
      <x:c r="I835" s="9" t="n">
        <x:f>IF(COUNT(G835:H835)=2,G835*H835/100000000,"n.a.")</x:f>
        <x:v>0.0162099</x:v>
      </x:c>
      <x:c r="J835" s="1" t="str">
        <x:v>日频齐全；折算事件未独立核实</x:v>
      </x:c>
    </x:row>
    <x:row r="836" ht="25" customHeight="1">
      <x:c r="A836" s="1" t="str">
        <x:v>创业板指</x:v>
      </x:c>
      <x:c r="B836" s="1" t="str">
        <x:v>159977.SZ</x:v>
      </x:c>
      <x:c r="C836" s="1" t="str">
        <x:v>天弘创业板ETF</x:v>
      </x:c>
      <x:c r="D836" s="7" t="d">
        <x:v>2026-06-11T00:00:00.000Z</x:v>
      </x:c>
      <x:c r="E836" s="8" t="n">
        <x:f>IF(ISNUMBER('原始字段'!C799),'原始字段'!C799,"n.a.")</x:f>
        <x:v>2951872820</x:v>
      </x:c>
      <x:c r="F836" s="8" t="n">
        <x:f>IF(ISNUMBER('原始字段'!C894),'原始字段'!C894,"n.a.")</x:f>
        <x:v>3011872820</x:v>
      </x:c>
      <x:c r="G836" s="8" t="n">
        <x:f>IF(COUNT(E836:F836)=2,F836-E836,"n.a.")</x:f>
        <x:v>60000000</x:v>
      </x:c>
      <x:c r="H836" s="9" t="n">
        <x:f>IF(ISNUMBER('原始字段'!D894),'原始字段'!D894,"n.a.")</x:f>
        <x:v>1.9902</x:v>
      </x:c>
      <x:c r="I836" s="9" t="n">
        <x:f>IF(COUNT(G836:H836)=2,G836*H836/100000000,"n.a.")</x:f>
        <x:v>1.19412</x:v>
      </x:c>
      <x:c r="J836" s="1" t="str">
        <x:v>日频齐全；折算事件未独立核实</x:v>
      </x:c>
    </x:row>
    <x:row r="837" ht="25" customHeight="1">
      <x:c r="A837" s="1" t="str">
        <x:v>创业板指</x:v>
      </x:c>
      <x:c r="B837" s="1" t="str">
        <x:v>159821.SZ</x:v>
      </x:c>
      <x:c r="C837" s="1" t="str">
        <x:v>中银证券创业板ETF</x:v>
      </x:c>
      <x:c r="D837" s="7" t="d">
        <x:v>2026-06-11T00:00:00.000Z</x:v>
      </x:c>
      <x:c r="E837" s="8" t="n">
        <x:f>IF(ISNUMBER('原始字段'!C783),'原始字段'!C783,"n.a.")</x:f>
        <x:v>54220000</x:v>
      </x:c>
      <x:c r="F837" s="8" t="n">
        <x:f>IF(ISNUMBER('原始字段'!C878),'原始字段'!C878,"n.a.")</x:f>
        <x:v>54220000</x:v>
      </x:c>
      <x:c r="G837" s="8" t="n">
        <x:f>IF(COUNT(E837:F837)=2,F837-E837,"n.a.")</x:f>
        <x:v>0</x:v>
      </x:c>
      <x:c r="H837" s="9" t="n">
        <x:f>IF(ISNUMBER('原始字段'!D878),'原始字段'!D878,"n.a.")</x:f>
        <x:v>1.4367</x:v>
      </x:c>
      <x:c r="I837" s="9" t="n">
        <x:f>IF(COUNT(G837:H837)=2,G837*H837/100000000,"n.a.")</x:f>
        <x:v>0</x:v>
      </x:c>
      <x:c r="J837" s="1" t="str">
        <x:v>日频齐全；折算事件未独立核实</x:v>
      </x:c>
    </x:row>
    <x:row r="838" ht="25" customHeight="1">
      <x:c r="A838" s="1" t="str">
        <x:v>创业板指</x:v>
      </x:c>
      <x:c r="B838" s="1" t="str">
        <x:v>159956.SZ</x:v>
      </x:c>
      <x:c r="C838" s="1" t="str">
        <x:v>建信创业板ETF</x:v>
      </x:c>
      <x:c r="D838" s="7" t="d">
        <x:v>2026-06-11T00:00:00.000Z</x:v>
      </x:c>
      <x:c r="E838" s="8" t="n">
        <x:f>IF(ISNUMBER('原始字段'!C793),'原始字段'!C793,"n.a.")</x:f>
        <x:v>44978674</x:v>
      </x:c>
      <x:c r="F838" s="8" t="n">
        <x:f>IF(ISNUMBER('原始字段'!C888),'原始字段'!C888,"n.a.")</x:f>
        <x:v>44978674</x:v>
      </x:c>
      <x:c r="G838" s="8" t="n">
        <x:f>IF(COUNT(E838:F838)=2,F838-E838,"n.a.")</x:f>
        <x:v>0</x:v>
      </x:c>
      <x:c r="H838" s="9" t="n">
        <x:f>IF(ISNUMBER('原始字段'!D888),'原始字段'!D888,"n.a.")</x:f>
        <x:v>2.4239</x:v>
      </x:c>
      <x:c r="I838" s="9" t="n">
        <x:f>IF(COUNT(G838:H838)=2,G838*H838/100000000,"n.a.")</x:f>
        <x:v>0</x:v>
      </x:c>
      <x:c r="J838" s="1" t="str">
        <x:v>日频齐全；折算事件未独立核实</x:v>
      </x:c>
    </x:row>
    <x:row r="839" ht="25" customHeight="1">
      <x:c r="A839" s="1" t="str">
        <x:v>创业板指</x:v>
      </x:c>
      <x:c r="B839" s="1" t="str">
        <x:v>159908.SZ</x:v>
      </x:c>
      <x:c r="C839" s="1" t="str">
        <x:v>博时创业板ETF</x:v>
      </x:c>
      <x:c r="D839" s="7" t="d">
        <x:v>2026-06-11T00:00:00.000Z</x:v>
      </x:c>
      <x:c r="E839" s="8" t="n">
        <x:f>IF(ISNUMBER('原始字段'!C785),'原始字段'!C785,"n.a.")</x:f>
        <x:v>326229029</x:v>
      </x:c>
      <x:c r="F839" s="8" t="n">
        <x:f>IF(ISNUMBER('原始字段'!C880),'原始字段'!C880,"n.a.")</x:f>
        <x:v>329229029</x:v>
      </x:c>
      <x:c r="G839" s="8" t="n">
        <x:f>IF(COUNT(E839:F839)=2,F839-E839,"n.a.")</x:f>
        <x:v>3000000</x:v>
      </x:c>
      <x:c r="H839" s="9" t="n">
        <x:f>IF(ISNUMBER('原始字段'!D880),'原始字段'!D880,"n.a.")</x:f>
        <x:v>3.5565</x:v>
      </x:c>
      <x:c r="I839" s="9" t="n">
        <x:f>IF(COUNT(G839:H839)=2,G839*H839/100000000,"n.a.")</x:f>
        <x:v>0.106695</x:v>
      </x:c>
      <x:c r="J839" s="1" t="str">
        <x:v>日频齐全；折算事件未独立核实</x:v>
      </x:c>
    </x:row>
    <x:row r="840" ht="25" customHeight="1">
      <x:c r="A840" s="1" t="str">
        <x:v>创业板指</x:v>
      </x:c>
      <x:c r="B840" s="1" t="str">
        <x:v>159952.SZ</x:v>
      </x:c>
      <x:c r="C840" s="1" t="str">
        <x:v>广发创业板ETF</x:v>
      </x:c>
      <x:c r="D840" s="7" t="d">
        <x:v>2026-06-11T00:00:00.000Z</x:v>
      </x:c>
      <x:c r="E840" s="8" t="n">
        <x:f>IF(ISNUMBER('原始字段'!C792),'原始字段'!C792,"n.a.")</x:f>
        <x:v>3460684929</x:v>
      </x:c>
      <x:c r="F840" s="8" t="n">
        <x:f>IF(ISNUMBER('原始字段'!C887),'原始字段'!C887,"n.a.")</x:f>
        <x:v>3564384929</x:v>
      </x:c>
      <x:c r="G840" s="8" t="n">
        <x:f>IF(COUNT(E840:F840)=2,F840-E840,"n.a.")</x:f>
        <x:v>103700000</x:v>
      </x:c>
      <x:c r="H840" s="9" t="n">
        <x:f>IF(ISNUMBER('原始字段'!D887),'原始字段'!D887,"n.a.")</x:f>
        <x:v>2.3238</x:v>
      </x:c>
      <x:c r="I840" s="9" t="n">
        <x:f>IF(COUNT(G840:H840)=2,G840*H840/100000000,"n.a.")</x:f>
        <x:v>2.4097806</x:v>
      </x:c>
      <x:c r="J840" s="1" t="str">
        <x:v>日频齐全；折算事件未独立核实</x:v>
      </x:c>
    </x:row>
    <x:row r="841" ht="25" customHeight="1">
      <x:c r="A841" s="1" t="str">
        <x:v>创业板指</x:v>
      </x:c>
      <x:c r="B841" s="1" t="str">
        <x:v>159247.SZ</x:v>
      </x:c>
      <x:c r="C841" s="1" t="str">
        <x:v>汇添富创业板ETF</x:v>
      </x:c>
      <x:c r="D841" s="7" t="d">
        <x:v>2026-06-11T00:00:00.000Z</x:v>
      </x:c>
      <x:c r="E841" s="8" t="n">
        <x:f>IF(ISNUMBER('原始字段'!C766),'原始字段'!C766,"n.a.")</x:f>
        <x:v>191984966</x:v>
      </x:c>
      <x:c r="F841" s="8" t="n">
        <x:f>IF(ISNUMBER('原始字段'!C861),'原始字段'!C861,"n.a.")</x:f>
        <x:v>199984966</x:v>
      </x:c>
      <x:c r="G841" s="8" t="n">
        <x:f>IF(COUNT(E841:F841)=2,F841-E841,"n.a.")</x:f>
        <x:v>8000000</x:v>
      </x:c>
      <x:c r="H841" s="9" t="n">
        <x:f>IF(ISNUMBER('原始字段'!D861),'原始字段'!D861,"n.a.")</x:f>
        <x:v>1.1461</x:v>
      </x:c>
      <x:c r="I841" s="9" t="n">
        <x:f>IF(COUNT(G841:H841)=2,G841*H841/100000000,"n.a.")</x:f>
        <x:v>0.091688</x:v>
      </x:c>
      <x:c r="J841" s="1" t="str">
        <x:v>日频齐全；折算事件未独立核实</x:v>
      </x:c>
    </x:row>
    <x:row r="842" ht="25" customHeight="1">
      <x:c r="A842" s="1" t="str">
        <x:v>创业板指</x:v>
      </x:c>
      <x:c r="B842" s="1" t="str">
        <x:v>159948.SZ</x:v>
      </x:c>
      <x:c r="C842" s="1" t="str">
        <x:v>南方创业板ETF</x:v>
      </x:c>
      <x:c r="D842" s="7" t="d">
        <x:v>2026-06-11T00:00:00.000Z</x:v>
      </x:c>
      <x:c r="E842" s="8" t="n">
        <x:f>IF(ISNUMBER('原始字段'!C791),'原始字段'!C791,"n.a.")</x:f>
        <x:v>1011697720</x:v>
      </x:c>
      <x:c r="F842" s="8" t="n">
        <x:f>IF(ISNUMBER('原始字段'!C886),'原始字段'!C886,"n.a.")</x:f>
        <x:v>1011697720</x:v>
      </x:c>
      <x:c r="G842" s="8" t="n">
        <x:f>IF(COUNT(E842:F842)=2,F842-E842,"n.a.")</x:f>
        <x:v>0</x:v>
      </x:c>
      <x:c r="H842" s="9" t="n">
        <x:f>IF(ISNUMBER('原始字段'!D886),'原始字段'!D886,"n.a.")</x:f>
        <x:v>4.2262</x:v>
      </x:c>
      <x:c r="I842" s="9" t="n">
        <x:f>IF(COUNT(G842:H842)=2,G842*H842/100000000,"n.a.")</x:f>
        <x:v>0</x:v>
      </x:c>
      <x:c r="J842" s="1" t="str">
        <x:v>日频齐全；折算事件未独立核实</x:v>
      </x:c>
    </x:row>
    <x:row r="843" ht="25" customHeight="1">
      <x:c r="A843" s="1" t="str">
        <x:v>创业板指</x:v>
      </x:c>
      <x:c r="B843" s="1" t="str">
        <x:v>159205.SZ</x:v>
      </x:c>
      <x:c r="C843" s="1" t="str">
        <x:v>东财创业板ETF</x:v>
      </x:c>
      <x:c r="D843" s="7" t="d">
        <x:v>2026-06-11T00:00:00.000Z</x:v>
      </x:c>
      <x:c r="E843" s="8" t="n">
        <x:f>IF(ISNUMBER('原始字段'!C765),'原始字段'!C765,"n.a.")</x:f>
        <x:v>317056064</x:v>
      </x:c>
      <x:c r="F843" s="8" t="n">
        <x:f>IF(ISNUMBER('原始字段'!C860),'原始字段'!C860,"n.a.")</x:f>
        <x:v>327056064</x:v>
      </x:c>
      <x:c r="G843" s="8" t="n">
        <x:f>IF(COUNT(E843:F843)=2,F843-E843,"n.a.")</x:f>
        <x:v>10000000</x:v>
      </x:c>
      <x:c r="H843" s="9" t="n">
        <x:f>IF(ISNUMBER('原始字段'!D860),'原始字段'!D860,"n.a.")</x:f>
        <x:v>1.8691</x:v>
      </x:c>
      <x:c r="I843" s="9" t="n">
        <x:f>IF(COUNT(G843:H843)=2,G843*H843/100000000,"n.a.")</x:f>
        <x:v>0.18691</x:v>
      </x:c>
      <x:c r="J843" s="1" t="str">
        <x:v>日频齐全；折算事件未独立核实</x:v>
      </x:c>
    </x:row>
    <x:row r="844" ht="25" customHeight="1">
      <x:c r="A844" s="1" t="str">
        <x:v>科创50</x:v>
      </x:c>
      <x:c r="B844" s="1" t="str">
        <x:v>588940.SH</x:v>
      </x:c>
      <x:c r="C844" s="1" t="str">
        <x:v>富国上证科创板50成份ETF</x:v>
      </x:c>
      <x:c r="D844" s="7" t="d">
        <x:v>2026-06-11T00:00:00.000Z</x:v>
      </x:c>
      <x:c r="E844" s="8" t="n">
        <x:f>IF(ISNUMBER('原始字段'!C856),'原始字段'!C856,"n.a.")</x:f>
        <x:v>388420000</x:v>
      </x:c>
      <x:c r="F844" s="8" t="n">
        <x:f>IF(ISNUMBER('原始字段'!C951),'原始字段'!C951,"n.a.")</x:f>
        <x:v>394420000</x:v>
      </x:c>
      <x:c r="G844" s="8" t="n">
        <x:f>IF(COUNT(E844:F844)=2,F844-E844,"n.a.")</x:f>
        <x:v>6000000</x:v>
      </x:c>
      <x:c r="H844" s="9" t="n">
        <x:f>IF(ISNUMBER('原始字段'!D951),'原始字段'!D951,"n.a.")</x:f>
        <x:v>1.7189</x:v>
      </x:c>
      <x:c r="I844" s="9" t="n">
        <x:f>IF(COUNT(G844:H844)=2,G844*H844/100000000,"n.a.")</x:f>
        <x:v>0.103134</x:v>
      </x:c>
      <x:c r="J844" s="1" t="str">
        <x:v>日频齐全；折算事件未独立核实</x:v>
      </x:c>
    </x:row>
    <x:row r="845" ht="25" customHeight="1">
      <x:c r="A845" s="1" t="str">
        <x:v>科创50</x:v>
      </x:c>
      <x:c r="B845" s="1" t="str">
        <x:v>589150.SH</x:v>
      </x:c>
      <x:c r="C845" s="1" t="str">
        <x:v>平安上证科创板50成份ETF</x:v>
      </x:c>
      <x:c r="D845" s="7" t="d">
        <x:v>2026-06-11T00:00:00.000Z</x:v>
      </x:c>
      <x:c r="E845" s="8" t="n">
        <x:f>IF(ISNUMBER('原始字段'!C858),'原始字段'!C858,"n.a.")</x:f>
        <x:v>73437200</x:v>
      </x:c>
      <x:c r="F845" s="8" t="n">
        <x:f>IF(ISNUMBER('原始字段'!C953),'原始字段'!C953,"n.a.")</x:f>
        <x:v>73437200</x:v>
      </x:c>
      <x:c r="G845" s="8" t="n">
        <x:f>IF(COUNT(E845:F845)=2,F845-E845,"n.a.")</x:f>
        <x:v>0</x:v>
      </x:c>
      <x:c r="H845" s="9" t="n">
        <x:f>IF(ISNUMBER('原始字段'!D953),'原始字段'!D953,"n.a.")</x:f>
        <x:v>1.2088</x:v>
      </x:c>
      <x:c r="I845" s="9" t="n">
        <x:f>IF(COUNT(G845:H845)=2,G845*H845/100000000,"n.a.")</x:f>
        <x:v>0</x:v>
      </x:c>
      <x:c r="J845" s="1" t="str">
        <x:v>日频齐全；折算事件未独立核实</x:v>
      </x:c>
    </x:row>
    <x:row r="846" ht="25" customHeight="1">
      <x:c r="A846" s="1" t="str">
        <x:v>科创50</x:v>
      </x:c>
      <x:c r="B846" s="1" t="str">
        <x:v>588150.SH</x:v>
      </x:c>
      <x:c r="C846" s="1" t="str">
        <x:v>南方上证科创板50成份ETF</x:v>
      </x:c>
      <x:c r="D846" s="7" t="d">
        <x:v>2026-06-11T00:00:00.000Z</x:v>
      </x:c>
      <x:c r="E846" s="8" t="n">
        <x:f>IF(ISNUMBER('原始字段'!C850),'原始字段'!C850,"n.a.")</x:f>
        <x:v>285932600</x:v>
      </x:c>
      <x:c r="F846" s="8" t="n">
        <x:f>IF(ISNUMBER('原始字段'!C945),'原始字段'!C945,"n.a.")</x:f>
        <x:v>285932600</x:v>
      </x:c>
      <x:c r="G846" s="8" t="n">
        <x:f>IF(COUNT(E846:F846)=2,F846-E846,"n.a.")</x:f>
        <x:v>0</x:v>
      </x:c>
      <x:c r="H846" s="9" t="n">
        <x:f>IF(ISNUMBER('原始字段'!D945),'原始字段'!D945,"n.a.")</x:f>
        <x:v>1.1743</x:v>
      </x:c>
      <x:c r="I846" s="9" t="n">
        <x:f>IF(COUNT(G846:H846)=2,G846*H846/100000000,"n.a.")</x:f>
        <x:v>0</x:v>
      </x:c>
      <x:c r="J846" s="1" t="str">
        <x:v>日频齐全；折算事件未独立核实</x:v>
      </x:c>
    </x:row>
    <x:row r="847" ht="25" customHeight="1">
      <x:c r="A847" s="1" t="str">
        <x:v>科创50</x:v>
      </x:c>
      <x:c r="B847" s="1" t="str">
        <x:v>588000.SH</x:v>
      </x:c>
      <x:c r="C847" s="1" t="str">
        <x:v>华夏上证科创板50ETF</x:v>
      </x:c>
      <x:c r="D847" s="7" t="d">
        <x:v>2026-06-11T00:00:00.000Z</x:v>
      </x:c>
      <x:c r="E847" s="8" t="n">
        <x:f>IF(ISNUMBER('原始字段'!C844),'原始字段'!C844,"n.a.")</x:f>
        <x:v>32975668200</x:v>
      </x:c>
      <x:c r="F847" s="8" t="n">
        <x:f>IF(ISNUMBER('原始字段'!C939),'原始字段'!C939,"n.a.")</x:f>
        <x:v>33059668200</x:v>
      </x:c>
      <x:c r="G847" s="8" t="n">
        <x:f>IF(COUNT(E847:F847)=2,F847-E847,"n.a.")</x:f>
        <x:v>84000000</x:v>
      </x:c>
      <x:c r="H847" s="9" t="n">
        <x:f>IF(ISNUMBER('原始字段'!D939),'原始字段'!D939,"n.a.")</x:f>
        <x:v>1.7576</x:v>
      </x:c>
      <x:c r="I847" s="9" t="n">
        <x:f>IF(COUNT(G847:H847)=2,G847*H847/100000000,"n.a.")</x:f>
        <x:v>1.476384</x:v>
      </x:c>
      <x:c r="J847" s="1" t="str">
        <x:v>日频齐全；折算事件未独立核实</x:v>
      </x:c>
    </x:row>
    <x:row r="848" ht="25" customHeight="1">
      <x:c r="A848" s="1" t="str">
        <x:v>科创50</x:v>
      </x:c>
      <x:c r="B848" s="1" t="str">
        <x:v>589850.SH</x:v>
      </x:c>
      <x:c r="C848" s="1" t="str">
        <x:v>东财上证科创板50成份ETF</x:v>
      </x:c>
      <x:c r="D848" s="7" t="d">
        <x:v>2026-06-11T00:00:00.000Z</x:v>
      </x:c>
      <x:c r="E848" s="8" t="n">
        <x:f>IF(ISNUMBER('原始字段'!C859),'原始字段'!C859,"n.a.")</x:f>
        <x:v>361057000</x:v>
      </x:c>
      <x:c r="F848" s="8" t="n">
        <x:f>IF(ISNUMBER('原始字段'!C954),'原始字段'!C954,"n.a.")</x:f>
        <x:v>367057000</x:v>
      </x:c>
      <x:c r="G848" s="8" t="n">
        <x:f>IF(COUNT(E848:F848)=2,F848-E848,"n.a.")</x:f>
        <x:v>6000000</x:v>
      </x:c>
      <x:c r="H848" s="9" t="n">
        <x:f>IF(ISNUMBER('原始字段'!D954),'原始字段'!D954,"n.a.")</x:f>
        <x:v>1.5973</x:v>
      </x:c>
      <x:c r="I848" s="9" t="n">
        <x:f>IF(COUNT(G848:H848)=2,G848*H848/100000000,"n.a.")</x:f>
        <x:v>0.095838</x:v>
      </x:c>
      <x:c r="J848" s="1" t="str">
        <x:v>日频齐全；折算事件未独立核实</x:v>
      </x:c>
    </x:row>
    <x:row r="849" ht="25" customHeight="1">
      <x:c r="A849" s="1" t="str">
        <x:v>科创50</x:v>
      </x:c>
      <x:c r="B849" s="1" t="str">
        <x:v>588840.SH</x:v>
      </x:c>
      <x:c r="C849" s="1" t="str">
        <x:v>万家上证科创板50成份ETF</x:v>
      </x:c>
      <x:c r="D849" s="7" t="d">
        <x:v>2026-06-11T00:00:00.000Z</x:v>
      </x:c>
      <x:c r="E849" s="8" t="n">
        <x:f>IF(ISNUMBER('原始字段'!C854),'原始字段'!C854,"n.a.")</x:f>
        <x:v>31236000</x:v>
      </x:c>
      <x:c r="F849" s="8" t="n">
        <x:f>IF(ISNUMBER('原始字段'!C949),'原始字段'!C949,"n.a.")</x:f>
        <x:v>31236000</x:v>
      </x:c>
      <x:c r="G849" s="8" t="n">
        <x:f>IF(COUNT(E849:F849)=2,F849-E849,"n.a.")</x:f>
        <x:v>0</x:v>
      </x:c>
      <x:c r="H849" s="9" t="n">
        <x:f>IF(ISNUMBER('原始字段'!D949),'原始字段'!D949,"n.a.")</x:f>
        <x:v>1.5415</x:v>
      </x:c>
      <x:c r="I849" s="9" t="n">
        <x:f>IF(COUNT(G849:H849)=2,G849*H849/100000000,"n.a.")</x:f>
        <x:v>0</x:v>
      </x:c>
      <x:c r="J849" s="1" t="str">
        <x:v>日频齐全；折算事件未独立核实</x:v>
      </x:c>
    </x:row>
    <x:row r="850" ht="25" customHeight="1">
      <x:c r="A850" s="1" t="str">
        <x:v>科创50</x:v>
      </x:c>
      <x:c r="B850" s="1" t="str">
        <x:v>588040.SH</x:v>
      </x:c>
      <x:c r="C850" s="1" t="str">
        <x:v>鹏华上证科创板50成份ETF</x:v>
      </x:c>
      <x:c r="D850" s="7" t="d">
        <x:v>2026-06-11T00:00:00.000Z</x:v>
      </x:c>
      <x:c r="E850" s="8" t="n">
        <x:f>IF(ISNUMBER('原始字段'!C845),'原始字段'!C845,"n.a.")</x:f>
        <x:v>67889000</x:v>
      </x:c>
      <x:c r="F850" s="8" t="n">
        <x:f>IF(ISNUMBER('原始字段'!C940),'原始字段'!C940,"n.a.")</x:f>
        <x:v>67889000</x:v>
      </x:c>
      <x:c r="G850" s="8" t="n">
        <x:f>IF(COUNT(E850:F850)=2,F850-E850,"n.a.")</x:f>
        <x:v>0</x:v>
      </x:c>
      <x:c r="H850" s="9" t="n">
        <x:f>IF(ISNUMBER('原始字段'!D940),'原始字段'!D940,"n.a.")</x:f>
        <x:v>1.6967</x:v>
      </x:c>
      <x:c r="I850" s="9" t="n">
        <x:f>IF(COUNT(G850:H850)=2,G850*H850/100000000,"n.a.")</x:f>
        <x:v>0</x:v>
      </x:c>
      <x:c r="J850" s="1" t="str">
        <x:v>日频齐全；折算事件未独立核实</x:v>
      </x:c>
    </x:row>
    <x:row r="851" ht="25" customHeight="1">
      <x:c r="A851" s="1" t="str">
        <x:v>科创50</x:v>
      </x:c>
      <x:c r="B851" s="1" t="str">
        <x:v>588280.SH</x:v>
      </x:c>
      <x:c r="C851" s="1" t="str">
        <x:v>华安上证科创板50ETF</x:v>
      </x:c>
      <x:c r="D851" s="7" t="d">
        <x:v>2026-06-11T00:00:00.000Z</x:v>
      </x:c>
      <x:c r="E851" s="8" t="n">
        <x:f>IF(ISNUMBER('原始字段'!C852),'原始字段'!C852,"n.a.")</x:f>
        <x:v>268121000</x:v>
      </x:c>
      <x:c r="F851" s="8" t="n">
        <x:f>IF(ISNUMBER('原始字段'!C947),'原始字段'!C947,"n.a.")</x:f>
        <x:v>264121000</x:v>
      </x:c>
      <x:c r="G851" s="8" t="n">
        <x:f>IF(COUNT(E851:F851)=2,F851-E851,"n.a.")</x:f>
        <x:v>-4000000</x:v>
      </x:c>
      <x:c r="H851" s="9" t="n">
        <x:f>IF(ISNUMBER('原始字段'!D947),'原始字段'!D947,"n.a.")</x:f>
        <x:v>1.2011</x:v>
      </x:c>
      <x:c r="I851" s="9" t="n">
        <x:f>IF(COUNT(G851:H851)=2,G851*H851/100000000,"n.a.")</x:f>
        <x:v>-0.048044</x:v>
      </x:c>
      <x:c r="J851" s="1" t="str">
        <x:v>日频齐全；折算事件未独立核实</x:v>
      </x:c>
    </x:row>
    <x:row r="852" ht="25" customHeight="1">
      <x:c r="A852" s="1" t="str">
        <x:v>科创50</x:v>
      </x:c>
      <x:c r="B852" s="1" t="str">
        <x:v>588950.SH</x:v>
      </x:c>
      <x:c r="C852" s="1" t="str">
        <x:v>景顺长城上证科创板50成份ETF</x:v>
      </x:c>
      <x:c r="D852" s="7" t="d">
        <x:v>2026-06-11T00:00:00.000Z</x:v>
      </x:c>
      <x:c r="E852" s="8" t="n">
        <x:f>IF(ISNUMBER('原始字段'!C857),'原始字段'!C857,"n.a.")</x:f>
        <x:v>215729700</x:v>
      </x:c>
      <x:c r="F852" s="8" t="n">
        <x:f>IF(ISNUMBER('原始字段'!C952),'原始字段'!C952,"n.a.")</x:f>
        <x:v>215729700</x:v>
      </x:c>
      <x:c r="G852" s="8" t="n">
        <x:f>IF(COUNT(E852:F852)=2,F852-E852,"n.a.")</x:f>
        <x:v>0</x:v>
      </x:c>
      <x:c r="H852" s="9" t="n">
        <x:f>IF(ISNUMBER('原始字段'!D952),'原始字段'!D952,"n.a.")</x:f>
        <x:v>1.7306</x:v>
      </x:c>
      <x:c r="I852" s="9" t="n">
        <x:f>IF(COUNT(G852:H852)=2,G852*H852/100000000,"n.a.")</x:f>
        <x:v>0</x:v>
      </x:c>
      <x:c r="J852" s="1" t="str">
        <x:v>日频齐全；折算事件未独立核实</x:v>
      </x:c>
    </x:row>
    <x:row r="853" ht="25" customHeight="1">
      <x:c r="A853" s="1" t="str">
        <x:v>科创50</x:v>
      </x:c>
      <x:c r="B853" s="1" t="str">
        <x:v>588080.SH</x:v>
      </x:c>
      <x:c r="C853" s="1" t="str">
        <x:v>易方达上证科创板50ETF</x:v>
      </x:c>
      <x:c r="D853" s="7" t="d">
        <x:v>2026-06-11T00:00:00.000Z</x:v>
      </x:c>
      <x:c r="E853" s="8" t="n">
        <x:f>IF(ISNUMBER('原始字段'!C848),'原始字段'!C848,"n.a.")</x:f>
        <x:v>19882628100</x:v>
      </x:c>
      <x:c r="F853" s="8" t="n">
        <x:f>IF(ISNUMBER('原始字段'!C943),'原始字段'!C943,"n.a.")</x:f>
        <x:v>19921628100</x:v>
      </x:c>
      <x:c r="G853" s="8" t="n">
        <x:f>IF(COUNT(E853:F853)=2,F853-E853,"n.a.")</x:f>
        <x:v>39000000</x:v>
      </x:c>
      <x:c r="H853" s="9" t="n">
        <x:f>IF(ISNUMBER('原始字段'!D943),'原始字段'!D943,"n.a.")</x:f>
        <x:v>1.7001</x:v>
      </x:c>
      <x:c r="I853" s="9" t="n">
        <x:f>IF(COUNT(G853:H853)=2,G853*H853/100000000,"n.a.")</x:f>
        <x:v>0.663039</x:v>
      </x:c>
      <x:c r="J853" s="1" t="str">
        <x:v>日频齐全；折算事件未独立核实</x:v>
      </x:c>
    </x:row>
    <x:row r="854" ht="25" customHeight="1">
      <x:c r="A854" s="1" t="str">
        <x:v>科创50</x:v>
      </x:c>
      <x:c r="B854" s="1" t="str">
        <x:v>588060.SH</x:v>
      </x:c>
      <x:c r="C854" s="1" t="str">
        <x:v>广发上证科创板50ETF</x:v>
      </x:c>
      <x:c r="D854" s="7" t="d">
        <x:v>2026-06-11T00:00:00.000Z</x:v>
      </x:c>
      <x:c r="E854" s="8" t="n">
        <x:f>IF(ISNUMBER('原始字段'!C847),'原始字段'!C847,"n.a.")</x:f>
        <x:v>5125140000</x:v>
      </x:c>
      <x:c r="F854" s="8" t="n">
        <x:f>IF(ISNUMBER('原始字段'!C942),'原始字段'!C942,"n.a.")</x:f>
        <x:v>5149140000</x:v>
      </x:c>
      <x:c r="G854" s="8" t="n">
        <x:f>IF(COUNT(E854:F854)=2,F854-E854,"n.a.")</x:f>
        <x:v>24000000</x:v>
      </x:c>
      <x:c r="H854" s="9" t="n">
        <x:f>IF(ISNUMBER('原始字段'!D942),'原始字段'!D942,"n.a.")</x:f>
        <x:v>1.0572</x:v>
      </x:c>
      <x:c r="I854" s="9" t="n">
        <x:f>IF(COUNT(G854:H854)=2,G854*H854/100000000,"n.a.")</x:f>
        <x:v>0.25372799999999995</x:v>
      </x:c>
      <x:c r="J854" s="1" t="str">
        <x:v>日频齐全；折算事件未独立核实</x:v>
      </x:c>
    </x:row>
    <x:row r="855" ht="25" customHeight="1">
      <x:c r="A855" s="1" t="str">
        <x:v>科创50</x:v>
      </x:c>
      <x:c r="B855" s="1" t="str">
        <x:v>588870.SH</x:v>
      </x:c>
      <x:c r="C855" s="1" t="str">
        <x:v>汇添富上证科创板50成份ETF</x:v>
      </x:c>
      <x:c r="D855" s="7" t="d">
        <x:v>2026-06-11T00:00:00.000Z</x:v>
      </x:c>
      <x:c r="E855" s="8" t="n">
        <x:f>IF(ISNUMBER('原始字段'!C855),'原始字段'!C855,"n.a.")</x:f>
        <x:v>278552000</x:v>
      </x:c>
      <x:c r="F855" s="8" t="n">
        <x:f>IF(ISNUMBER('原始字段'!C950),'原始字段'!C950,"n.a.")</x:f>
        <x:v>275552000</x:v>
      </x:c>
      <x:c r="G855" s="8" t="n">
        <x:f>IF(COUNT(E855:F855)=2,F855-E855,"n.a.")</x:f>
        <x:v>-3000000</x:v>
      </x:c>
      <x:c r="H855" s="9" t="n">
        <x:f>IF(ISNUMBER('原始字段'!D950),'原始字段'!D950,"n.a.")</x:f>
        <x:v>1.6881</x:v>
      </x:c>
      <x:c r="I855" s="9" t="n">
        <x:f>IF(COUNT(G855:H855)=2,G855*H855/100000000,"n.a.")</x:f>
        <x:v>-0.050643</x:v>
      </x:c>
      <x:c r="J855" s="1" t="str">
        <x:v>日频齐全；折算事件未独立核实</x:v>
      </x:c>
    </x:row>
    <x:row r="856" ht="25" customHeight="1">
      <x:c r="A856" s="1" t="str">
        <x:v>科创50</x:v>
      </x:c>
      <x:c r="B856" s="1" t="str">
        <x:v>588720.SH</x:v>
      </x:c>
      <x:c r="C856" s="1" t="str">
        <x:v>中银上证科创板50成份ETF</x:v>
      </x:c>
      <x:c r="D856" s="7" t="d">
        <x:v>2026-06-11T00:00:00.000Z</x:v>
      </x:c>
      <x:c r="E856" s="8" t="n">
        <x:f>IF(ISNUMBER('原始字段'!C853),'原始字段'!C853,"n.a.")</x:f>
        <x:v>92241800</x:v>
      </x:c>
      <x:c r="F856" s="8" t="n">
        <x:f>IF(ISNUMBER('原始字段'!C948),'原始字段'!C948,"n.a.")</x:f>
        <x:v>92241800</x:v>
      </x:c>
      <x:c r="G856" s="8" t="n">
        <x:f>IF(COUNT(E856:F856)=2,F856-E856,"n.a.")</x:f>
        <x:v>0</x:v>
      </x:c>
      <x:c r="H856" s="9" t="n">
        <x:f>IF(ISNUMBER('原始字段'!D948),'原始字段'!D948,"n.a.")</x:f>
        <x:v>1.6819</x:v>
      </x:c>
      <x:c r="I856" s="9" t="n">
        <x:f>IF(COUNT(G856:H856)=2,G856*H856/100000000,"n.a.")</x:f>
        <x:v>0</x:v>
      </x:c>
      <x:c r="J856" s="1" t="str">
        <x:v>日频齐全；折算事件未独立核实</x:v>
      </x:c>
    </x:row>
    <x:row r="857" ht="25" customHeight="1">
      <x:c r="A857" s="1" t="str">
        <x:v>科创50</x:v>
      </x:c>
      <x:c r="B857" s="1" t="str">
        <x:v>588090.SH</x:v>
      </x:c>
      <x:c r="C857" s="1" t="str">
        <x:v>华泰柏瑞上证科创板50ETF</x:v>
      </x:c>
      <x:c r="D857" s="7" t="d">
        <x:v>2026-06-11T00:00:00.000Z</x:v>
      </x:c>
      <x:c r="E857" s="8" t="n">
        <x:f>IF(ISNUMBER('原始字段'!C849),'原始字段'!C849,"n.a.")</x:f>
        <x:v>1860072800</x:v>
      </x:c>
      <x:c r="F857" s="8" t="n">
        <x:f>IF(ISNUMBER('原始字段'!C944),'原始字段'!C944,"n.a.")</x:f>
        <x:v>1857072800</x:v>
      </x:c>
      <x:c r="G857" s="8" t="n">
        <x:f>IF(COUNT(E857:F857)=2,F857-E857,"n.a.")</x:f>
        <x:v>-3000000</x:v>
      </x:c>
      <x:c r="H857" s="9" t="n">
        <x:f>IF(ISNUMBER('原始字段'!D944),'原始字段'!D944,"n.a.")</x:f>
        <x:v>1.7109</x:v>
      </x:c>
      <x:c r="I857" s="9" t="n">
        <x:f>IF(COUNT(G857:H857)=2,G857*H857/100000000,"n.a.")</x:f>
        <x:v>-0.051327</x:v>
      </x:c>
      <x:c r="J857" s="1" t="str">
        <x:v>日频齐全；折算事件未独立核实</x:v>
      </x:c>
    </x:row>
    <x:row r="858" ht="25" customHeight="1">
      <x:c r="A858" s="1" t="str">
        <x:v>科创50</x:v>
      </x:c>
      <x:c r="B858" s="1" t="str">
        <x:v>588180.SH</x:v>
      </x:c>
      <x:c r="C858" s="1" t="str">
        <x:v>国联安上证科创板50ETF</x:v>
      </x:c>
      <x:c r="D858" s="7" t="d">
        <x:v>2026-06-11T00:00:00.000Z</x:v>
      </x:c>
      <x:c r="E858" s="8" t="n">
        <x:f>IF(ISNUMBER('原始字段'!C851),'原始字段'!C851,"n.a.")</x:f>
        <x:v>909853700</x:v>
      </x:c>
      <x:c r="F858" s="8" t="n">
        <x:f>IF(ISNUMBER('原始字段'!C946),'原始字段'!C946,"n.a.")</x:f>
        <x:v>906353700</x:v>
      </x:c>
      <x:c r="G858" s="8" t="n">
        <x:f>IF(COUNT(E858:F858)=2,F858-E858,"n.a.")</x:f>
        <x:v>-3500000</x:v>
      </x:c>
      <x:c r="H858" s="9" t="n">
        <x:f>IF(ISNUMBER('原始字段'!D946),'原始字段'!D946,"n.a.")</x:f>
        <x:v>1.078</x:v>
      </x:c>
      <x:c r="I858" s="9" t="n">
        <x:f>IF(COUNT(G858:H858)=2,G858*H858/100000000,"n.a.")</x:f>
        <x:v>-0.03773000000000001</x:v>
      </x:c>
      <x:c r="J858" s="1" t="str">
        <x:v>日频齐全；折算事件未独立核实</x:v>
      </x:c>
    </x:row>
    <x:row r="859" ht="25" customHeight="1">
      <x:c r="A859" s="1" t="str">
        <x:v>科创50</x:v>
      </x:c>
      <x:c r="B859" s="1" t="str">
        <x:v>588050.SH</x:v>
      </x:c>
      <x:c r="C859" s="1" t="str">
        <x:v>工银上证科创板50ETF</x:v>
      </x:c>
      <x:c r="D859" s="7" t="d">
        <x:v>2026-06-11T00:00:00.000Z</x:v>
      </x:c>
      <x:c r="E859" s="8" t="n">
        <x:f>IF(ISNUMBER('原始字段'!C846),'原始字段'!C846,"n.a.")</x:f>
        <x:v>4439241300</x:v>
      </x:c>
      <x:c r="F859" s="8" t="n">
        <x:f>IF(ISNUMBER('原始字段'!C941),'原始字段'!C941,"n.a.")</x:f>
        <x:v>4447241300</x:v>
      </x:c>
      <x:c r="G859" s="8" t="n">
        <x:f>IF(COUNT(E859:F859)=2,F859-E859,"n.a.")</x:f>
        <x:v>8000000</x:v>
      </x:c>
      <x:c r="H859" s="9" t="n">
        <x:f>IF(ISNUMBER('原始字段'!D941),'原始字段'!D941,"n.a.")</x:f>
        <x:v>1.707</x:v>
      </x:c>
      <x:c r="I859" s="9" t="n">
        <x:f>IF(COUNT(G859:H859)=2,G859*H859/100000000,"n.a.")</x:f>
        <x:v>0.13656</x:v>
      </x:c>
      <x:c r="J859" s="1" t="str">
        <x:v>日频齐全；折算事件未独立核实</x:v>
      </x:c>
    </x:row>
    <x:row r="860" ht="25" customHeight="1">
      <x:c r="A860" s="1" t="str">
        <x:v>沪深300</x:v>
      </x:c>
      <x:c r="B860" s="1" t="str">
        <x:v>159393.SZ</x:v>
      </x:c>
      <x:c r="C860" s="1" t="str">
        <x:v>万家沪深300ETF</x:v>
      </x:c>
      <x:c r="D860" s="7" t="d">
        <x:v>2026-06-12T00:00:00.000Z</x:v>
      </x:c>
      <x:c r="E860" s="8" t="n">
        <x:f>IF(ISNUMBER('原始字段'!C865),'原始字段'!C865,"n.a.")</x:f>
        <x:v>42946342</x:v>
      </x:c>
      <x:c r="F860" s="8" t="n">
        <x:f>IF(ISNUMBER('原始字段'!C960),'原始字段'!C960,"n.a.")</x:f>
        <x:v>42946342</x:v>
      </x:c>
      <x:c r="G860" s="8" t="n">
        <x:f>IF(COUNT(E860:F860)=2,F860-E860,"n.a.")</x:f>
        <x:v>0</x:v>
      </x:c>
      <x:c r="H860" s="9" t="n">
        <x:f>IF(ISNUMBER('原始字段'!D960),'原始字段'!D960,"n.a.")</x:f>
        <x:v>5.0539</x:v>
      </x:c>
      <x:c r="I860" s="9" t="n">
        <x:f>IF(COUNT(G860:H860)=2,G860*H860/100000000,"n.a.")</x:f>
        <x:v>0</x:v>
      </x:c>
      <x:c r="J860" s="1" t="str">
        <x:v>日频齐全；折算事件未独立核实</x:v>
      </x:c>
    </x:row>
    <x:row r="861" ht="25" customHeight="1">
      <x:c r="A861" s="1" t="str">
        <x:v>沪深300</x:v>
      </x:c>
      <x:c r="B861" s="1" t="str">
        <x:v>515660.SH</x:v>
      </x:c>
      <x:c r="C861" s="1" t="str">
        <x:v>国联安沪深300ETF</x:v>
      </x:c>
      <x:c r="D861" s="7" t="d">
        <x:v>2026-06-12T00:00:00.000Z</x:v>
      </x:c>
      <x:c r="E861" s="8" t="n">
        <x:f>IF(ISNUMBER('原始字段'!C926),'原始字段'!C926,"n.a.")</x:f>
        <x:v>467794200</x:v>
      </x:c>
      <x:c r="F861" s="8" t="n">
        <x:f>IF(ISNUMBER('原始字段'!C1021),'原始字段'!C1021,"n.a.")</x:f>
        <x:v>467794200</x:v>
      </x:c>
      <x:c r="G861" s="8" t="n">
        <x:f>IF(COUNT(E861:F861)=2,F861-E861,"n.a.")</x:f>
        <x:v>0</x:v>
      </x:c>
      <x:c r="H861" s="9" t="n">
        <x:f>IF(ISNUMBER('原始字段'!D1021),'原始字段'!D1021,"n.a.")</x:f>
        <x:v>5.9583</x:v>
      </x:c>
      <x:c r="I861" s="9" t="n">
        <x:f>IF(COUNT(G861:H861)=2,G861*H861/100000000,"n.a.")</x:f>
        <x:v>0</x:v>
      </x:c>
      <x:c r="J861" s="1" t="str">
        <x:v>日频齐全；折算事件未独立核实</x:v>
      </x:c>
    </x:row>
    <x:row r="862" ht="25" customHeight="1">
      <x:c r="A862" s="1" t="str">
        <x:v>沪深300</x:v>
      </x:c>
      <x:c r="B862" s="1" t="str">
        <x:v>515360.SH</x:v>
      </x:c>
      <x:c r="C862" s="1" t="str">
        <x:v>方正富邦沪深300ETF</x:v>
      </x:c>
      <x:c r="D862" s="7" t="d">
        <x:v>2026-06-12T00:00:00.000Z</x:v>
      </x:c>
      <x:c r="E862" s="8" t="n">
        <x:f>IF(ISNUMBER('原始字段'!C921),'原始字段'!C921,"n.a.")</x:f>
        <x:v>36779300</x:v>
      </x:c>
      <x:c r="F862" s="8" t="n">
        <x:f>IF(ISNUMBER('原始字段'!C1016),'原始字段'!C1016,"n.a.")</x:f>
        <x:v>36779300</x:v>
      </x:c>
      <x:c r="G862" s="8" t="n">
        <x:f>IF(COUNT(E862:F862)=2,F862-E862,"n.a.")</x:f>
        <x:v>0</x:v>
      </x:c>
      <x:c r="H862" s="9" t="n">
        <x:f>IF(ISNUMBER('原始字段'!D1016),'原始字段'!D1016,"n.a.")</x:f>
        <x:v>6.8674</x:v>
      </x:c>
      <x:c r="I862" s="9" t="n">
        <x:f>IF(COUNT(G862:H862)=2,G862*H862/100000000,"n.a.")</x:f>
        <x:v>0</x:v>
      </x:c>
      <x:c r="J862" s="1" t="str">
        <x:v>日频齐全；折算事件未独立核实</x:v>
      </x:c>
    </x:row>
    <x:row r="863" ht="25" customHeight="1">
      <x:c r="A863" s="1" t="str">
        <x:v>沪深300</x:v>
      </x:c>
      <x:c r="B863" s="1" t="str">
        <x:v>510320.SH</x:v>
      </x:c>
      <x:c r="C863" s="1" t="str">
        <x:v>中金沪深300ETF</x:v>
      </x:c>
      <x:c r="D863" s="7" t="d">
        <x:v>2026-06-12T00:00:00.000Z</x:v>
      </x:c>
      <x:c r="E863" s="8" t="n">
        <x:f>IF(ISNUMBER('原始字段'!C898),'原始字段'!C898,"n.a.")</x:f>
        <x:v>565068500</x:v>
      </x:c>
      <x:c r="F863" s="8" t="n">
        <x:f>IF(ISNUMBER('原始字段'!C993),'原始字段'!C993,"n.a.")</x:f>
        <x:v>565068500</x:v>
      </x:c>
      <x:c r="G863" s="8" t="n">
        <x:f>IF(COUNT(E863:F863)=2,F863-E863,"n.a.")</x:f>
        <x:v>0</x:v>
      </x:c>
      <x:c r="H863" s="9" t="n">
        <x:f>IF(ISNUMBER('原始字段'!D993),'原始字段'!D993,"n.a.")</x:f>
        <x:v>1.2908</x:v>
      </x:c>
      <x:c r="I863" s="9" t="n">
        <x:f>IF(COUNT(G863:H863)=2,G863*H863/100000000,"n.a.")</x:f>
        <x:v>0</x:v>
      </x:c>
      <x:c r="J863" s="1" t="str">
        <x:v>日频齐全；折算事件未独立核实</x:v>
      </x:c>
    </x:row>
    <x:row r="864" ht="25" customHeight="1">
      <x:c r="A864" s="1" t="str">
        <x:v>沪深300</x:v>
      </x:c>
      <x:c r="B864" s="1" t="str">
        <x:v>510360.SH</x:v>
      </x:c>
      <x:c r="C864" s="1" t="str">
        <x:v>广发沪深300ETF</x:v>
      </x:c>
      <x:c r="D864" s="7" t="d">
        <x:v>2026-06-12T00:00:00.000Z</x:v>
      </x:c>
      <x:c r="E864" s="8" t="n">
        <x:f>IF(ISNUMBER('原始字段'!C901),'原始字段'!C901,"n.a.")</x:f>
        <x:v>1502381200</x:v>
      </x:c>
      <x:c r="F864" s="8" t="n">
        <x:f>IF(ISNUMBER('原始字段'!C996),'原始字段'!C996,"n.a.")</x:f>
        <x:v>1505381200</x:v>
      </x:c>
      <x:c r="G864" s="8" t="n">
        <x:f>IF(COUNT(E864:F864)=2,F864-E864,"n.a.")</x:f>
        <x:v>3000000</x:v>
      </x:c>
      <x:c r="H864" s="9" t="n">
        <x:f>IF(ISNUMBER('原始字段'!D996),'原始字段'!D996,"n.a.")</x:f>
        <x:v>1.8258</x:v>
      </x:c>
      <x:c r="I864" s="9" t="n">
        <x:f>IF(COUNT(G864:H864)=2,G864*H864/100000000,"n.a.")</x:f>
        <x:v>0.054774</x:v>
      </x:c>
      <x:c r="J864" s="1" t="str">
        <x:v>日频齐全；折算事件未独立核实</x:v>
      </x:c>
    </x:row>
    <x:row r="865" ht="25" customHeight="1">
      <x:c r="A865" s="1" t="str">
        <x:v>沪深300</x:v>
      </x:c>
      <x:c r="B865" s="1" t="str">
        <x:v>515330.SH</x:v>
      </x:c>
      <x:c r="C865" s="1" t="str">
        <x:v>天弘沪深300ETF</x:v>
      </x:c>
      <x:c r="D865" s="7" t="d">
        <x:v>2026-06-12T00:00:00.000Z</x:v>
      </x:c>
      <x:c r="E865" s="8" t="n">
        <x:f>IF(ISNUMBER('原始字段'!C919),'原始字段'!C919,"n.a.")</x:f>
        <x:v>5522709500</x:v>
      </x:c>
      <x:c r="F865" s="8" t="n">
        <x:f>IF(ISNUMBER('原始字段'!C1014),'原始字段'!C1014,"n.a.")</x:f>
        <x:v>5519709500</x:v>
      </x:c>
      <x:c r="G865" s="8" t="n">
        <x:f>IF(COUNT(E865:F865)=2,F865-E865,"n.a.")</x:f>
        <x:v>-3000000</x:v>
      </x:c>
      <x:c r="H865" s="9" t="n">
        <x:f>IF(ISNUMBER('原始字段'!D1014),'原始字段'!D1014,"n.a.")</x:f>
        <x:v>1.3783</x:v>
      </x:c>
      <x:c r="I865" s="9" t="n">
        <x:f>IF(COUNT(G865:H865)=2,G865*H865/100000000,"n.a.")</x:f>
        <x:v>-0.041349000000000004</x:v>
      </x:c>
      <x:c r="J865" s="1" t="str">
        <x:v>日频齐全；折算事件未独立核实</x:v>
      </x:c>
    </x:row>
    <x:row r="866" ht="25" customHeight="1">
      <x:c r="A866" s="1" t="str">
        <x:v>沪深300</x:v>
      </x:c>
      <x:c r="B866" s="1" t="str">
        <x:v>510330.SH</x:v>
      </x:c>
      <x:c r="C866" s="1" t="str">
        <x:v>华夏沪深300ETF</x:v>
      </x:c>
      <x:c r="D866" s="7" t="d">
        <x:v>2026-06-12T00:00:00.000Z</x:v>
      </x:c>
      <x:c r="E866" s="8" t="n">
        <x:f>IF(ISNUMBER('原始字段'!C899),'原始字段'!C899,"n.a.")</x:f>
        <x:v>14380449800</x:v>
      </x:c>
      <x:c r="F866" s="8" t="n">
        <x:f>IF(ISNUMBER('原始字段'!C994),'原始字段'!C994,"n.a.")</x:f>
        <x:v>14265249800</x:v>
      </x:c>
      <x:c r="G866" s="8" t="n">
        <x:f>IF(COUNT(E866:F866)=2,F866-E866,"n.a.")</x:f>
        <x:v>-115200000</x:v>
      </x:c>
      <x:c r="H866" s="9" t="n">
        <x:f>IF(ISNUMBER('原始字段'!D994),'原始字段'!D994,"n.a.")</x:f>
        <x:v>5.0033</x:v>
      </x:c>
      <x:c r="I866" s="9" t="n">
        <x:f>IF(COUNT(G866:H866)=2,G866*H866/100000000,"n.a.")</x:f>
        <x:v>-5.7638016</x:v>
      </x:c>
      <x:c r="J866" s="1" t="str">
        <x:v>日频齐全；折算事件未独立核实</x:v>
      </x:c>
    </x:row>
    <x:row r="867" ht="25" customHeight="1">
      <x:c r="A867" s="1" t="str">
        <x:v>沪深300</x:v>
      </x:c>
      <x:c r="B867" s="1" t="str">
        <x:v>510370.SH</x:v>
      </x:c>
      <x:c r="C867" s="1" t="str">
        <x:v>兴业沪深300ETF</x:v>
      </x:c>
      <x:c r="D867" s="7" t="d">
        <x:v>2026-06-12T00:00:00.000Z</x:v>
      </x:c>
      <x:c r="E867" s="8" t="n">
        <x:f>IF(ISNUMBER('原始字段'!C902),'原始字段'!C902,"n.a.")</x:f>
        <x:v>81258100</x:v>
      </x:c>
      <x:c r="F867" s="8" t="n">
        <x:f>IF(ISNUMBER('原始字段'!C997),'原始字段'!C997,"n.a.")</x:f>
        <x:v>81258100</x:v>
      </x:c>
      <x:c r="G867" s="8" t="n">
        <x:f>IF(COUNT(E867:F867)=2,F867-E867,"n.a.")</x:f>
        <x:v>0</x:v>
      </x:c>
      <x:c r="H867" s="9" t="n">
        <x:f>IF(ISNUMBER('原始字段'!D997),'原始字段'!D997,"n.a.")</x:f>
        <x:v>1.0658</x:v>
      </x:c>
      <x:c r="I867" s="9" t="n">
        <x:f>IF(COUNT(G867:H867)=2,G867*H867/100000000,"n.a.")</x:f>
        <x:v>0</x:v>
      </x:c>
      <x:c r="J867" s="1" t="str">
        <x:v>日频齐全；折算事件未独立核实</x:v>
      </x:c>
    </x:row>
    <x:row r="868" ht="25" customHeight="1">
      <x:c r="A868" s="1" t="str">
        <x:v>沪深300</x:v>
      </x:c>
      <x:c r="B868" s="1" t="str">
        <x:v>159919.SZ</x:v>
      </x:c>
      <x:c r="C868" s="1" t="str">
        <x:v>嘉实沪深300ETF</x:v>
      </x:c>
      <x:c r="D868" s="7" t="d">
        <x:v>2026-06-12T00:00:00.000Z</x:v>
      </x:c>
      <x:c r="E868" s="8" t="n">
        <x:f>IF(ISNUMBER('原始字段'!C882),'原始字段'!C882,"n.a.")</x:f>
        <x:v>12495816676</x:v>
      </x:c>
      <x:c r="F868" s="8" t="n">
        <x:f>IF(ISNUMBER('原始字段'!C977),'原始字段'!C977,"n.a.")</x:f>
        <x:v>12413016676</x:v>
      </x:c>
      <x:c r="G868" s="8" t="n">
        <x:f>IF(COUNT(E868:F868)=2,F868-E868,"n.a.")</x:f>
        <x:v>-82800000</x:v>
      </x:c>
      <x:c r="H868" s="9" t="n">
        <x:f>IF(ISNUMBER('原始字段'!D977),'原始字段'!D977,"n.a.")</x:f>
        <x:v>5.0081</x:v>
      </x:c>
      <x:c r="I868" s="9" t="n">
        <x:f>IF(COUNT(G868:H868)=2,G868*H868/100000000,"n.a.")</x:f>
        <x:v>-4.1467068</x:v>
      </x:c>
      <x:c r="J868" s="1" t="str">
        <x:v>日频齐全；折算事件未独立核实</x:v>
      </x:c>
    </x:row>
    <x:row r="869" ht="25" customHeight="1">
      <x:c r="A869" s="1" t="str">
        <x:v>沪深300</x:v>
      </x:c>
      <x:c r="B869" s="1" t="str">
        <x:v>159673.SZ</x:v>
      </x:c>
      <x:c r="C869" s="1" t="str">
        <x:v>鹏华沪深300ETF</x:v>
      </x:c>
      <x:c r="D869" s="7" t="d">
        <x:v>2026-06-12T00:00:00.000Z</x:v>
      </x:c>
      <x:c r="E869" s="8" t="n">
        <x:f>IF(ISNUMBER('原始字段'!C874),'原始字段'!C874,"n.a.")</x:f>
        <x:v>1367528385</x:v>
      </x:c>
      <x:c r="F869" s="8" t="n">
        <x:f>IF(ISNUMBER('原始字段'!C969),'原始字段'!C969,"n.a.")</x:f>
        <x:v>1369528385</x:v>
      </x:c>
      <x:c r="G869" s="8" t="n">
        <x:f>IF(COUNT(E869:F869)=2,F869-E869,"n.a.")</x:f>
        <x:v>2000000</x:v>
      </x:c>
      <x:c r="H869" s="9" t="n">
        <x:f>IF(ISNUMBER('原始字段'!D969),'原始字段'!D969,"n.a.")</x:f>
        <x:v>1.3164</x:v>
      </x:c>
      <x:c r="I869" s="9" t="n">
        <x:f>IF(COUNT(G869:H869)=2,G869*H869/100000000,"n.a.")</x:f>
        <x:v>0.026328</x:v>
      </x:c>
      <x:c r="J869" s="1" t="str">
        <x:v>日频齐全；折算事件未独立核实</x:v>
      </x:c>
    </x:row>
    <x:row r="870" ht="25" customHeight="1">
      <x:c r="A870" s="1" t="str">
        <x:v>沪深300</x:v>
      </x:c>
      <x:c r="B870" s="1" t="str">
        <x:v>159300.SZ</x:v>
      </x:c>
      <x:c r="C870" s="1" t="str">
        <x:v>富国沪深300ETF</x:v>
      </x:c>
      <x:c r="D870" s="7" t="d">
        <x:v>2026-06-12T00:00:00.000Z</x:v>
      </x:c>
      <x:c r="E870" s="8" t="n">
        <x:f>IF(ISNUMBER('原始字段'!C862),'原始字段'!C862,"n.a.")</x:f>
        <x:v>173758097</x:v>
      </x:c>
      <x:c r="F870" s="8" t="n">
        <x:f>IF(ISNUMBER('原始字段'!C957),'原始字段'!C957,"n.a.")</x:f>
        <x:v>174658097</x:v>
      </x:c>
      <x:c r="G870" s="8" t="n">
        <x:f>IF(COUNT(E870:F870)=2,F870-E870,"n.a.")</x:f>
        <x:v>900000</x:v>
      </x:c>
      <x:c r="H870" s="9" t="n">
        <x:f>IF(ISNUMBER('原始字段'!D957),'原始字段'!D957,"n.a.")</x:f>
        <x:v>5.1199</x:v>
      </x:c>
      <x:c r="I870" s="9" t="n">
        <x:f>IF(COUNT(G870:H870)=2,G870*H870/100000000,"n.a.")</x:f>
        <x:v>0.0460791</x:v>
      </x:c>
      <x:c r="J870" s="1" t="str">
        <x:v>日频齐全；折算事件未独立核实</x:v>
      </x:c>
    </x:row>
    <x:row r="871" ht="25" customHeight="1">
      <x:c r="A871" s="1" t="str">
        <x:v>沪深300</x:v>
      </x:c>
      <x:c r="B871" s="1" t="str">
        <x:v>510380.SH</x:v>
      </x:c>
      <x:c r="C871" s="1" t="str">
        <x:v>国寿安保沪深300ETF</x:v>
      </x:c>
      <x:c r="D871" s="7" t="d">
        <x:v>2026-06-12T00:00:00.000Z</x:v>
      </x:c>
      <x:c r="E871" s="8" t="n">
        <x:f>IF(ISNUMBER('原始字段'!C903),'原始字段'!C903,"n.a.")</x:f>
        <x:v>1206802400</x:v>
      </x:c>
      <x:c r="F871" s="8" t="n">
        <x:f>IF(ISNUMBER('原始字段'!C998),'原始字段'!C998,"n.a.")</x:f>
        <x:v>1206802400</x:v>
      </x:c>
      <x:c r="G871" s="8" t="n">
        <x:f>IF(COUNT(E871:F871)=2,F871-E871,"n.a.")</x:f>
        <x:v>0</x:v>
      </x:c>
      <x:c r="H871" s="9" t="n">
        <x:f>IF(ISNUMBER('原始字段'!D998),'原始字段'!D998,"n.a.")</x:f>
        <x:v>1.4204</x:v>
      </x:c>
      <x:c r="I871" s="9" t="n">
        <x:f>IF(COUNT(G871:H871)=2,G871*H871/100000000,"n.a.")</x:f>
        <x:v>0</x:v>
      </x:c>
      <x:c r="J871" s="1" t="str">
        <x:v>日频齐全；折算事件未独立核实</x:v>
      </x:c>
    </x:row>
    <x:row r="872" ht="25" customHeight="1">
      <x:c r="A872" s="1" t="str">
        <x:v>沪深300</x:v>
      </x:c>
      <x:c r="B872" s="1" t="str">
        <x:v>515380.SH</x:v>
      </x:c>
      <x:c r="C872" s="1" t="str">
        <x:v>泰康沪深300ETF</x:v>
      </x:c>
      <x:c r="D872" s="7" t="d">
        <x:v>2026-06-12T00:00:00.000Z</x:v>
      </x:c>
      <x:c r="E872" s="8" t="n">
        <x:f>IF(ISNUMBER('原始字段'!C922),'原始字段'!C922,"n.a.")</x:f>
        <x:v>641799800</x:v>
      </x:c>
      <x:c r="F872" s="8" t="n">
        <x:f>IF(ISNUMBER('原始字段'!C1017),'原始字段'!C1017,"n.a.")</x:f>
        <x:v>641799800</x:v>
      </x:c>
      <x:c r="G872" s="8" t="n">
        <x:f>IF(COUNT(E872:F872)=2,F872-E872,"n.a.")</x:f>
        <x:v>0</x:v>
      </x:c>
      <x:c r="H872" s="9" t="n">
        <x:f>IF(ISNUMBER('原始字段'!D1017),'原始字段'!D1017,"n.a.")</x:f>
        <x:v>5.5505</x:v>
      </x:c>
      <x:c r="I872" s="9" t="n">
        <x:f>IF(COUNT(G872:H872)=2,G872*H872/100000000,"n.a.")</x:f>
        <x:v>0</x:v>
      </x:c>
      <x:c r="J872" s="1" t="str">
        <x:v>日频齐全；折算事件未独立核实</x:v>
      </x:c>
    </x:row>
    <x:row r="873" ht="25" customHeight="1">
      <x:c r="A873" s="1" t="str">
        <x:v>沪深300</x:v>
      </x:c>
      <x:c r="B873" s="1" t="str">
        <x:v>510350.SH</x:v>
      </x:c>
      <x:c r="C873" s="1" t="str">
        <x:v>工银沪深300ETF</x:v>
      </x:c>
      <x:c r="D873" s="7" t="d">
        <x:v>2026-06-12T00:00:00.000Z</x:v>
      </x:c>
      <x:c r="E873" s="8" t="n">
        <x:f>IF(ISNUMBER('原始字段'!C900),'原始字段'!C900,"n.a.")</x:f>
        <x:v>686814700</x:v>
      </x:c>
      <x:c r="F873" s="8" t="n">
        <x:f>IF(ISNUMBER('原始字段'!C995),'原始字段'!C995,"n.a.")</x:f>
        <x:v>687714700</x:v>
      </x:c>
      <x:c r="G873" s="8" t="n">
        <x:f>IF(COUNT(E873:F873)=2,F873-E873,"n.a.")</x:f>
        <x:v>900000</x:v>
      </x:c>
      <x:c r="H873" s="9" t="n">
        <x:f>IF(ISNUMBER('原始字段'!D995),'原始字段'!D995,"n.a.")</x:f>
        <x:v>5.023</x:v>
      </x:c>
      <x:c r="I873" s="9" t="n">
        <x:f>IF(COUNT(G873:H873)=2,G873*H873/100000000,"n.a.")</x:f>
        <x:v>0.045207</x:v>
      </x:c>
      <x:c r="J873" s="1" t="str">
        <x:v>日频齐全；折算事件未独立核实</x:v>
      </x:c>
    </x:row>
    <x:row r="874" ht="25" customHeight="1">
      <x:c r="A874" s="1" t="str">
        <x:v>沪深300</x:v>
      </x:c>
      <x:c r="B874" s="1" t="str">
        <x:v>563520.SH</x:v>
      </x:c>
      <x:c r="C874" s="1" t="str">
        <x:v>永赢沪深300ETF</x:v>
      </x:c>
      <x:c r="D874" s="7" t="d">
        <x:v>2026-06-12T00:00:00.000Z</x:v>
      </x:c>
      <x:c r="E874" s="8" t="n">
        <x:f>IF(ISNUMBER('原始字段'!C937),'原始字段'!C937,"n.a.")</x:f>
        <x:v>385065000</x:v>
      </x:c>
      <x:c r="F874" s="8" t="n">
        <x:f>IF(ISNUMBER('原始字段'!C1032),'原始字段'!C1032,"n.a.")</x:f>
        <x:v>385065000</x:v>
      </x:c>
      <x:c r="G874" s="8" t="n">
        <x:f>IF(COUNT(E874:F874)=2,F874-E874,"n.a.")</x:f>
        <x:v>0</x:v>
      </x:c>
      <x:c r="H874" s="9" t="n">
        <x:f>IF(ISNUMBER('原始字段'!D1032),'原始字段'!D1032,"n.a.")</x:f>
        <x:v>1.2272</x:v>
      </x:c>
      <x:c r="I874" s="9" t="n">
        <x:f>IF(COUNT(G874:H874)=2,G874*H874/100000000,"n.a.")</x:f>
        <x:v>0</x:v>
      </x:c>
      <x:c r="J874" s="1" t="str">
        <x:v>日频齐全；折算事件未独立核实</x:v>
      </x:c>
    </x:row>
    <x:row r="875" ht="25" customHeight="1">
      <x:c r="A875" s="1" t="str">
        <x:v>沪深300</x:v>
      </x:c>
      <x:c r="B875" s="1" t="str">
        <x:v>510300.SH</x:v>
      </x:c>
      <x:c r="C875" s="1" t="str">
        <x:v>华泰柏瑞沪深300ETF</x:v>
      </x:c>
      <x:c r="D875" s="7" t="d">
        <x:v>2026-06-12T00:00:00.000Z</x:v>
      </x:c>
      <x:c r="E875" s="8" t="n">
        <x:f>IF(ISNUMBER('原始字段'!C896),'原始字段'!C896,"n.a.")</x:f>
        <x:v>28730287700</x:v>
      </x:c>
      <x:c r="F875" s="8" t="n">
        <x:f>IF(ISNUMBER('原始字段'!C991),'原始字段'!C991,"n.a.")</x:f>
        <x:v>28624087700</x:v>
      </x:c>
      <x:c r="G875" s="8" t="n">
        <x:f>IF(COUNT(E875:F875)=2,F875-E875,"n.a.")</x:f>
        <x:v>-106200000</x:v>
      </x:c>
      <x:c r="H875" s="9" t="n">
        <x:f>IF(ISNUMBER('原始字段'!D991),'原始字段'!D991,"n.a.")</x:f>
        <x:v>4.8077</x:v>
      </x:c>
      <x:c r="I875" s="9" t="n">
        <x:f>IF(COUNT(G875:H875)=2,G875*H875/100000000,"n.a.")</x:f>
        <x:v>-5.105777399999999</x:v>
      </x:c>
      <x:c r="J875" s="1" t="str">
        <x:v>日频齐全；折算事件未独立核实</x:v>
      </x:c>
    </x:row>
    <x:row r="876" ht="25" customHeight="1">
      <x:c r="A876" s="1" t="str">
        <x:v>沪深300</x:v>
      </x:c>
      <x:c r="B876" s="1" t="str">
        <x:v>515310.SH</x:v>
      </x:c>
      <x:c r="C876" s="1" t="str">
        <x:v>汇添富沪深300ETF</x:v>
      </x:c>
      <x:c r="D876" s="7" t="d">
        <x:v>2026-06-12T00:00:00.000Z</x:v>
      </x:c>
      <x:c r="E876" s="8" t="n">
        <x:f>IF(ISNUMBER('原始字段'!C918),'原始字段'!C918,"n.a.")</x:f>
        <x:v>241111200</x:v>
      </x:c>
      <x:c r="F876" s="8" t="n">
        <x:f>IF(ISNUMBER('原始字段'!C1013),'原始字段'!C1013,"n.a.")</x:f>
        <x:v>244611200</x:v>
      </x:c>
      <x:c r="G876" s="8" t="n">
        <x:f>IF(COUNT(E876:F876)=2,F876-E876,"n.a.")</x:f>
        <x:v>3500000</x:v>
      </x:c>
      <x:c r="H876" s="9" t="n">
        <x:f>IF(ISNUMBER('原始字段'!D1013),'原始字段'!D1013,"n.a.")</x:f>
        <x:v>1.4276</x:v>
      </x:c>
      <x:c r="I876" s="9" t="n">
        <x:f>IF(COUNT(G876:H876)=2,G876*H876/100000000,"n.a.")</x:f>
        <x:v>0.049966</x:v>
      </x:c>
      <x:c r="J876" s="1" t="str">
        <x:v>日频齐全；折算事件未独立核实</x:v>
      </x:c>
    </x:row>
    <x:row r="877" ht="25" customHeight="1">
      <x:c r="A877" s="1" t="str">
        <x:v>沪深300</x:v>
      </x:c>
      <x:c r="B877" s="1" t="str">
        <x:v>159925.SZ</x:v>
      </x:c>
      <x:c r="C877" s="1" t="str">
        <x:v>南方沪深300ETF</x:v>
      </x:c>
      <x:c r="D877" s="7" t="d">
        <x:v>2026-06-12T00:00:00.000Z</x:v>
      </x:c>
      <x:c r="E877" s="8" t="n">
        <x:f>IF(ISNUMBER('原始字段'!C884),'原始字段'!C884,"n.a.")</x:f>
        <x:v>527720856</x:v>
      </x:c>
      <x:c r="F877" s="8" t="n">
        <x:f>IF(ISNUMBER('原始字段'!C979),'原始字段'!C979,"n.a.")</x:f>
        <x:v>528620856</x:v>
      </x:c>
      <x:c r="G877" s="8" t="n">
        <x:f>IF(COUNT(E877:F877)=2,F877-E877,"n.a.")</x:f>
        <x:v>900000</x:v>
      </x:c>
      <x:c r="H877" s="9" t="n">
        <x:f>IF(ISNUMBER('原始字段'!D979),'原始字段'!D979,"n.a.")</x:f>
        <x:v>4.8471</x:v>
      </x:c>
      <x:c r="I877" s="9" t="n">
        <x:f>IF(COUNT(G877:H877)=2,G877*H877/100000000,"n.a.")</x:f>
        <x:v>0.0436239</x:v>
      </x:c>
      <x:c r="J877" s="1" t="str">
        <x:v>日频齐全；折算事件未独立核实</x:v>
      </x:c>
    </x:row>
    <x:row r="878" ht="25" customHeight="1">
      <x:c r="A878" s="1" t="str">
        <x:v>沪深300</x:v>
      </x:c>
      <x:c r="B878" s="1" t="str">
        <x:v>561930.SH</x:v>
      </x:c>
      <x:c r="C878" s="1" t="str">
        <x:v>招商沪深300ETF</x:v>
      </x:c>
      <x:c r="D878" s="7" t="d">
        <x:v>2026-06-12T00:00:00.000Z</x:v>
      </x:c>
      <x:c r="E878" s="8" t="n">
        <x:f>IF(ISNUMBER('原始字段'!C933),'原始字段'!C933,"n.a.")</x:f>
        <x:v>121260600</x:v>
      </x:c>
      <x:c r="F878" s="8" t="n">
        <x:f>IF(ISNUMBER('原始字段'!C1028),'原始字段'!C1028,"n.a.")</x:f>
        <x:v>121260600</x:v>
      </x:c>
      <x:c r="G878" s="8" t="n">
        <x:f>IF(COUNT(E878:F878)=2,F878-E878,"n.a.")</x:f>
        <x:v>0</x:v>
      </x:c>
      <x:c r="H878" s="9" t="n">
        <x:f>IF(ISNUMBER('原始字段'!D1028),'原始字段'!D1028,"n.a.")</x:f>
        <x:v>1.5993</x:v>
      </x:c>
      <x:c r="I878" s="9" t="n">
        <x:f>IF(COUNT(G878:H878)=2,G878*H878/100000000,"n.a.")</x:f>
        <x:v>0</x:v>
      </x:c>
      <x:c r="J878" s="1" t="str">
        <x:v>日频齐全；折算事件未独立核实</x:v>
      </x:c>
    </x:row>
    <x:row r="879" ht="25" customHeight="1">
      <x:c r="A879" s="1" t="str">
        <x:v>沪深300</x:v>
      </x:c>
      <x:c r="B879" s="1" t="str">
        <x:v>515350.SH</x:v>
      </x:c>
      <x:c r="C879" s="1" t="str">
        <x:v>民生加银沪深300ETF</x:v>
      </x:c>
      <x:c r="D879" s="7" t="d">
        <x:v>2026-06-12T00:00:00.000Z</x:v>
      </x:c>
      <x:c r="E879" s="8" t="n">
        <x:f>IF(ISNUMBER('原始字段'!C920),'原始字段'!C920,"n.a.")</x:f>
        <x:v>10799200</x:v>
      </x:c>
      <x:c r="F879" s="8" t="n">
        <x:f>IF(ISNUMBER('原始字段'!C1015),'原始字段'!C1015,"n.a.")</x:f>
        <x:v>10799200</x:v>
      </x:c>
      <x:c r="G879" s="8" t="n">
        <x:f>IF(COUNT(E879:F879)=2,F879-E879,"n.a.")</x:f>
        <x:v>0</x:v>
      </x:c>
      <x:c r="H879" s="9" t="n">
        <x:f>IF(ISNUMBER('原始字段'!D1015),'原始字段'!D1015,"n.a.")</x:f>
        <x:v>6.4284</x:v>
      </x:c>
      <x:c r="I879" s="9" t="n">
        <x:f>IF(COUNT(G879:H879)=2,G879*H879/100000000,"n.a.")</x:f>
        <x:v>0</x:v>
      </x:c>
      <x:c r="J879" s="1" t="str">
        <x:v>日频齐全；折算事件未独立核实</x:v>
      </x:c>
    </x:row>
    <x:row r="880" ht="25" customHeight="1">
      <x:c r="A880" s="1" t="str">
        <x:v>沪深300</x:v>
      </x:c>
      <x:c r="B880" s="1" t="str">
        <x:v>510310.SH</x:v>
      </x:c>
      <x:c r="C880" s="1" t="str">
        <x:v>易方达沪深300ETF</x:v>
      </x:c>
      <x:c r="D880" s="7" t="d">
        <x:v>2026-06-12T00:00:00.000Z</x:v>
      </x:c>
      <x:c r="E880" s="8" t="n">
        <x:f>IF(ISNUMBER('原始字段'!C897),'原始字段'!C897,"n.a.")</x:f>
        <x:v>22319744000</x:v>
      </x:c>
      <x:c r="F880" s="8" t="n">
        <x:f>IF(ISNUMBER('原始字段'!C992),'原始字段'!C992,"n.a.")</x:f>
        <x:v>22206344000</x:v>
      </x:c>
      <x:c r="G880" s="8" t="n">
        <x:f>IF(COUNT(E880:F880)=2,F880-E880,"n.a.")</x:f>
        <x:v>-113400000</x:v>
      </x:c>
      <x:c r="H880" s="9" t="n">
        <x:f>IF(ISNUMBER('原始字段'!D992),'原始字段'!D992,"n.a.")</x:f>
        <x:v>4.6554</x:v>
      </x:c>
      <x:c r="I880" s="9" t="n">
        <x:f>IF(COUNT(G880:H880)=2,G880*H880/100000000,"n.a.")</x:f>
        <x:v>-5.2792236</x:v>
      </x:c>
      <x:c r="J880" s="1" t="str">
        <x:v>日频齐全；折算事件未独立核实</x:v>
      </x:c>
    </x:row>
    <x:row r="881" ht="25" customHeight="1">
      <x:c r="A881" s="1" t="str">
        <x:v>沪深300</x:v>
      </x:c>
      <x:c r="B881" s="1" t="str">
        <x:v>159330.SZ</x:v>
      </x:c>
      <x:c r="C881" s="1" t="str">
        <x:v>东财沪深300ETF</x:v>
      </x:c>
      <x:c r="D881" s="7" t="d">
        <x:v>2026-06-12T00:00:00.000Z</x:v>
      </x:c>
      <x:c r="E881" s="8" t="n">
        <x:f>IF(ISNUMBER('原始字段'!C863),'原始字段'!C863,"n.a.")</x:f>
        <x:v>323801009</x:v>
      </x:c>
      <x:c r="F881" s="8" t="n">
        <x:f>IF(ISNUMBER('原始字段'!C958),'原始字段'!C958,"n.a.")</x:f>
        <x:v>320801009</x:v>
      </x:c>
      <x:c r="G881" s="8" t="n">
        <x:f>IF(COUNT(E881:F881)=2,F881-E881,"n.a.")</x:f>
        <x:v>-3000000</x:v>
      </x:c>
      <x:c r="H881" s="9" t="n">
        <x:f>IF(ISNUMBER('原始字段'!D958),'原始字段'!D958,"n.a.")</x:f>
        <x:v>1.4787</x:v>
      </x:c>
      <x:c r="I881" s="9" t="n">
        <x:f>IF(COUNT(G881:H881)=2,G881*H881/100000000,"n.a.")</x:f>
        <x:v>-0.044361</x:v>
      </x:c>
      <x:c r="J881" s="1" t="str">
        <x:v>日频齐全；折算事件未独立核实</x:v>
      </x:c>
    </x:row>
    <x:row r="882" ht="25" customHeight="1">
      <x:c r="A882" s="1" t="str">
        <x:v>沪深300</x:v>
      </x:c>
      <x:c r="B882" s="1" t="str">
        <x:v>510390.SH</x:v>
      </x:c>
      <x:c r="C882" s="1" t="str">
        <x:v>平安沪深300ETF</x:v>
      </x:c>
      <x:c r="D882" s="7" t="d">
        <x:v>2026-06-12T00:00:00.000Z</x:v>
      </x:c>
      <x:c r="E882" s="8" t="n">
        <x:f>IF(ISNUMBER('原始字段'!C904),'原始字段'!C904,"n.a.")</x:f>
        <x:v>111350000</x:v>
      </x:c>
      <x:c r="F882" s="8" t="n">
        <x:f>IF(ISNUMBER('原始字段'!C999),'原始字段'!C999,"n.a.")</x:f>
        <x:v>111350000</x:v>
      </x:c>
      <x:c r="G882" s="8" t="n">
        <x:f>IF(COUNT(E882:F882)=2,F882-E882,"n.a.")</x:f>
        <x:v>0</x:v>
      </x:c>
      <x:c r="H882" s="9" t="n">
        <x:f>IF(ISNUMBER('原始字段'!D999),'原始字段'!D999,"n.a.")</x:f>
        <x:v>5.3941</x:v>
      </x:c>
      <x:c r="I882" s="9" t="n">
        <x:f>IF(COUNT(G882:H882)=2,G882*H882/100000000,"n.a.")</x:f>
        <x:v>0</x:v>
      </x:c>
      <x:c r="J882" s="1" t="str">
        <x:v>日频齐全；折算事件未独立核实</x:v>
      </x:c>
    </x:row>
    <x:row r="883" ht="25" customHeight="1">
      <x:c r="A883" s="1" t="str">
        <x:v>沪深300</x:v>
      </x:c>
      <x:c r="B883" s="1" t="str">
        <x:v>515390.SH</x:v>
      </x:c>
      <x:c r="C883" s="1" t="str">
        <x:v>华安沪深300ETF</x:v>
      </x:c>
      <x:c r="D883" s="7" t="d">
        <x:v>2026-06-12T00:00:00.000Z</x:v>
      </x:c>
      <x:c r="E883" s="8" t="n">
        <x:f>IF(ISNUMBER('原始字段'!C923),'原始字段'!C923,"n.a.")</x:f>
        <x:v>926683000</x:v>
      </x:c>
      <x:c r="F883" s="8" t="n">
        <x:f>IF(ISNUMBER('原始字段'!C1018),'原始字段'!C1018,"n.a.")</x:f>
        <x:v>950683000</x:v>
      </x:c>
      <x:c r="G883" s="8" t="n">
        <x:f>IF(COUNT(E883:F883)=2,F883-E883,"n.a.")</x:f>
        <x:v>24000000</x:v>
      </x:c>
      <x:c r="H883" s="9" t="n">
        <x:f>IF(ISNUMBER('原始字段'!D1018),'原始字段'!D1018,"n.a.")</x:f>
        <x:v>1.3934</x:v>
      </x:c>
      <x:c r="I883" s="9" t="n">
        <x:f>IF(COUNT(G883:H883)=2,G883*H883/100000000,"n.a.")</x:f>
        <x:v>0.334416</x:v>
      </x:c>
      <x:c r="J883" s="1" t="str">
        <x:v>日频齐全；折算事件未独立核实</x:v>
      </x:c>
    </x:row>
    <x:row r="884" ht="25" customHeight="1">
      <x:c r="A884" s="1" t="str">
        <x:v>沪深300</x:v>
      </x:c>
      <x:c r="B884" s="1" t="str">
        <x:v>515130.SH</x:v>
      </x:c>
      <x:c r="C884" s="1" t="str">
        <x:v>博时沪深300ETF</x:v>
      </x:c>
      <x:c r="D884" s="7" t="d">
        <x:v>2026-06-12T00:00:00.000Z</x:v>
      </x:c>
      <x:c r="E884" s="8" t="n">
        <x:f>IF(ISNUMBER('原始字段'!C916),'原始字段'!C916,"n.a.")</x:f>
        <x:v>79463200</x:v>
      </x:c>
      <x:c r="F884" s="8" t="n">
        <x:f>IF(ISNUMBER('原始字段'!C1011),'原始字段'!C1011,"n.a.")</x:f>
        <x:v>79463200</x:v>
      </x:c>
      <x:c r="G884" s="8" t="n">
        <x:f>IF(COUNT(E884:F884)=2,F884-E884,"n.a.")</x:f>
        <x:v>0</x:v>
      </x:c>
      <x:c r="H884" s="9" t="n">
        <x:f>IF(ISNUMBER('原始字段'!D1011),'原始字段'!D1011,"n.a.")</x:f>
        <x:v>1.582</x:v>
      </x:c>
      <x:c r="I884" s="9" t="n">
        <x:f>IF(COUNT(G884:H884)=2,G884*H884/100000000,"n.a.")</x:f>
        <x:v>0</x:v>
      </x:c>
      <x:c r="J884" s="1" t="str">
        <x:v>日频齐全；折算事件未独立核实</x:v>
      </x:c>
    </x:row>
    <x:row r="885" ht="25" customHeight="1">
      <x:c r="A885" s="1" t="str">
        <x:v>中证500</x:v>
      </x:c>
      <x:c r="B885" s="1" t="str">
        <x:v>510530.SH</x:v>
      </x:c>
      <x:c r="C885" s="1" t="str">
        <x:v>工银中证500ETF</x:v>
      </x:c>
      <x:c r="D885" s="7" t="d">
        <x:v>2026-06-12T00:00:00.000Z</x:v>
      </x:c>
      <x:c r="E885" s="8" t="n">
        <x:f>IF(ISNUMBER('原始字段'!C907),'原始字段'!C907,"n.a.")</x:f>
        <x:v>45479400</x:v>
      </x:c>
      <x:c r="F885" s="8" t="n">
        <x:f>IF(ISNUMBER('原始字段'!C1002),'原始字段'!C1002,"n.a.")</x:f>
        <x:v>45479400</x:v>
      </x:c>
      <x:c r="G885" s="8" t="n">
        <x:f>IF(COUNT(E885:F885)=2,F885-E885,"n.a.")</x:f>
        <x:v>0</x:v>
      </x:c>
      <x:c r="H885" s="9" t="n">
        <x:f>IF(ISNUMBER('原始字段'!D1002),'原始字段'!D1002,"n.a.")</x:f>
        <x:v>8.9695</x:v>
      </x:c>
      <x:c r="I885" s="9" t="n">
        <x:f>IF(COUNT(G885:H885)=2,G885*H885/100000000,"n.a.")</x:f>
        <x:v>0</x:v>
      </x:c>
      <x:c r="J885" s="1" t="str">
        <x:v>日频齐全；折算事件未独立核实</x:v>
      </x:c>
    </x:row>
    <x:row r="886" ht="25" customHeight="1">
      <x:c r="A886" s="1" t="str">
        <x:v>中证500</x:v>
      </x:c>
      <x:c r="B886" s="1" t="str">
        <x:v>510580.SH</x:v>
      </x:c>
      <x:c r="C886" s="1" t="str">
        <x:v>易方达中证500ETF</x:v>
      </x:c>
      <x:c r="D886" s="7" t="d">
        <x:v>2026-06-12T00:00:00.000Z</x:v>
      </x:c>
      <x:c r="E886" s="8" t="n">
        <x:f>IF(ISNUMBER('原始字段'!C911),'原始字段'!C911,"n.a.")</x:f>
        <x:v>981368300</x:v>
      </x:c>
      <x:c r="F886" s="8" t="n">
        <x:f>IF(ISNUMBER('原始字段'!C1006),'原始字段'!C1006,"n.a.")</x:f>
        <x:v>982968300</x:v>
      </x:c>
      <x:c r="G886" s="8" t="n">
        <x:f>IF(COUNT(E886:F886)=2,F886-E886,"n.a.")</x:f>
        <x:v>1600000</x:v>
      </x:c>
      <x:c r="H886" s="9" t="n">
        <x:f>IF(ISNUMBER('原始字段'!D1006),'原始字段'!D1006,"n.a.")</x:f>
        <x:v>4.2312</x:v>
      </x:c>
      <x:c r="I886" s="9" t="n">
        <x:f>IF(COUNT(G886:H886)=2,G886*H886/100000000,"n.a.")</x:f>
        <x:v>0.06769920000000001</x:v>
      </x:c>
      <x:c r="J886" s="1" t="str">
        <x:v>日频齐全；折算事件未独立核实</x:v>
      </x:c>
    </x:row>
    <x:row r="887" ht="25" customHeight="1">
      <x:c r="A887" s="1" t="str">
        <x:v>中证500</x:v>
      </x:c>
      <x:c r="B887" s="1" t="str">
        <x:v>159922.SZ</x:v>
      </x:c>
      <x:c r="C887" s="1" t="str">
        <x:v>嘉实中证500ETF</x:v>
      </x:c>
      <x:c r="D887" s="7" t="d">
        <x:v>2026-06-12T00:00:00.000Z</x:v>
      </x:c>
      <x:c r="E887" s="8" t="n">
        <x:f>IF(ISNUMBER('原始字段'!C883),'原始字段'!C883,"n.a.")</x:f>
        <x:v>2153676765</x:v>
      </x:c>
      <x:c r="F887" s="8" t="n">
        <x:f>IF(ISNUMBER('原始字段'!C978),'原始字段'!C978,"n.a.")</x:f>
        <x:v>2201676765</x:v>
      </x:c>
      <x:c r="G887" s="8" t="n">
        <x:f>IF(COUNT(E887:F887)=2,F887-E887,"n.a.")</x:f>
        <x:v>48000000</x:v>
      </x:c>
      <x:c r="H887" s="9" t="n">
        <x:f>IF(ISNUMBER('原始字段'!D978),'原始字段'!D978,"n.a.")</x:f>
        <x:v>3.2736</x:v>
      </x:c>
      <x:c r="I887" s="9" t="n">
        <x:f>IF(COUNT(G887:H887)=2,G887*H887/100000000,"n.a.")</x:f>
        <x:v>1.571328</x:v>
      </x:c>
      <x:c r="J887" s="1" t="str">
        <x:v>日频齐全；折算事件未独立核实</x:v>
      </x:c>
    </x:row>
    <x:row r="888" ht="25" customHeight="1">
      <x:c r="A888" s="1" t="str">
        <x:v>中证500</x:v>
      </x:c>
      <x:c r="B888" s="1" t="str">
        <x:v>563750.SH</x:v>
      </x:c>
      <x:c r="C888" s="1" t="str">
        <x:v>汇添富中证500ETF</x:v>
      </x:c>
      <x:c r="D888" s="7" t="d">
        <x:v>2026-06-12T00:00:00.000Z</x:v>
      </x:c>
      <x:c r="E888" s="8" t="n">
        <x:f>IF(ISNUMBER('原始字段'!C938),'原始字段'!C938,"n.a.")</x:f>
        <x:v>349737000</x:v>
      </x:c>
      <x:c r="F888" s="8" t="n">
        <x:f>IF(ISNUMBER('原始字段'!C1033),'原始字段'!C1033,"n.a.")</x:f>
        <x:v>342237000</x:v>
      </x:c>
      <x:c r="G888" s="8" t="n">
        <x:f>IF(COUNT(E888:F888)=2,F888-E888,"n.a.")</x:f>
        <x:v>-7500000</x:v>
      </x:c>
      <x:c r="H888" s="9" t="n">
        <x:f>IF(ISNUMBER('原始字段'!D1033),'原始字段'!D1033,"n.a.")</x:f>
        <x:v>1.126</x:v>
      </x:c>
      <x:c r="I888" s="9" t="n">
        <x:f>IF(COUNT(G888:H888)=2,G888*H888/100000000,"n.a.")</x:f>
        <x:v>-0.08445</x:v>
      </x:c>
      <x:c r="J888" s="1" t="str">
        <x:v>日频齐全；折算事件未独立核实</x:v>
      </x:c>
    </x:row>
    <x:row r="889" ht="25" customHeight="1">
      <x:c r="A889" s="1" t="str">
        <x:v>中证500</x:v>
      </x:c>
      <x:c r="B889" s="1" t="str">
        <x:v>159935.SZ</x:v>
      </x:c>
      <x:c r="C889" s="1" t="str">
        <x:v>景顺长城中证500ETF</x:v>
      </x:c>
      <x:c r="D889" s="7" t="d">
        <x:v>2026-06-12T00:00:00.000Z</x:v>
      </x:c>
      <x:c r="E889" s="8" t="n">
        <x:f>IF(ISNUMBER('原始字段'!C885),'原始字段'!C885,"n.a.")</x:f>
        <x:v>23572956</x:v>
      </x:c>
      <x:c r="F889" s="8" t="n">
        <x:f>IF(ISNUMBER('原始字段'!C980),'原始字段'!C980,"n.a.")</x:f>
        <x:v>23572956</x:v>
      </x:c>
      <x:c r="G889" s="8" t="n">
        <x:f>IF(COUNT(E889:F889)=2,F889-E889,"n.a.")</x:f>
        <x:v>0</x:v>
      </x:c>
      <x:c r="H889" s="9" t="n">
        <x:f>IF(ISNUMBER('原始字段'!D980),'原始字段'!D980,"n.a.")</x:f>
        <x:v>2.5508</x:v>
      </x:c>
      <x:c r="I889" s="9" t="n">
        <x:f>IF(COUNT(G889:H889)=2,G889*H889/100000000,"n.a.")</x:f>
        <x:v>0</x:v>
      </x:c>
      <x:c r="J889" s="1" t="str">
        <x:v>日频齐全；折算事件未独立核实</x:v>
      </x:c>
    </x:row>
    <x:row r="890" ht="25" customHeight="1">
      <x:c r="A890" s="1" t="str">
        <x:v>中证500</x:v>
      </x:c>
      <x:c r="B890" s="1" t="str">
        <x:v>515530.SH</x:v>
      </x:c>
      <x:c r="C890" s="1" t="str">
        <x:v>泰康中证500ETF</x:v>
      </x:c>
      <x:c r="D890" s="7" t="d">
        <x:v>2026-06-12T00:00:00.000Z</x:v>
      </x:c>
      <x:c r="E890" s="8" t="n">
        <x:f>IF(ISNUMBER('原始字段'!C924),'原始字段'!C924,"n.a.")</x:f>
        <x:v>12242700</x:v>
      </x:c>
      <x:c r="F890" s="8" t="n">
        <x:f>IF(ISNUMBER('原始字段'!C1019),'原始字段'!C1019,"n.a.")</x:f>
        <x:v>12242700</x:v>
      </x:c>
      <x:c r="G890" s="8" t="n">
        <x:f>IF(COUNT(E890:F890)=2,F890-E890,"n.a.")</x:f>
        <x:v>0</x:v>
      </x:c>
      <x:c r="H890" s="9" t="n">
        <x:f>IF(ISNUMBER('原始字段'!D1019),'原始字段'!D1019,"n.a.")</x:f>
        <x:v>4.4467</x:v>
      </x:c>
      <x:c r="I890" s="9" t="n">
        <x:f>IF(COUNT(G890:H890)=2,G890*H890/100000000,"n.a.")</x:f>
        <x:v>0</x:v>
      </x:c>
      <x:c r="J890" s="1" t="str">
        <x:v>日频齐全；折算事件未独立核实</x:v>
      </x:c>
    </x:row>
    <x:row r="891" ht="25" customHeight="1">
      <x:c r="A891" s="1" t="str">
        <x:v>中证500</x:v>
      </x:c>
      <x:c r="B891" s="1" t="str">
        <x:v>510590.SH</x:v>
      </x:c>
      <x:c r="C891" s="1" t="str">
        <x:v>平安中证500ETF</x:v>
      </x:c>
      <x:c r="D891" s="7" t="d">
        <x:v>2026-06-12T00:00:00.000Z</x:v>
      </x:c>
      <x:c r="E891" s="8" t="n">
        <x:f>IF(ISNUMBER('原始字段'!C912),'原始字段'!C912,"n.a.")</x:f>
        <x:v>140386100</x:v>
      </x:c>
      <x:c r="F891" s="8" t="n">
        <x:f>IF(ISNUMBER('原始字段'!C1007),'原始字段'!C1007,"n.a.")</x:f>
        <x:v>140386100</x:v>
      </x:c>
      <x:c r="G891" s="8" t="n">
        <x:f>IF(COUNT(E891:F891)=2,F891-E891,"n.a.")</x:f>
        <x:v>0</x:v>
      </x:c>
      <x:c r="H891" s="9" t="n">
        <x:f>IF(ISNUMBER('原始字段'!D1007),'原始字段'!D1007,"n.a.")</x:f>
        <x:v>8.7139</x:v>
      </x:c>
      <x:c r="I891" s="9" t="n">
        <x:f>IF(COUNT(G891:H891)=2,G891*H891/100000000,"n.a.")</x:f>
        <x:v>0</x:v>
      </x:c>
      <x:c r="J891" s="1" t="str">
        <x:v>日频齐全；折算事件未独立核实</x:v>
      </x:c>
    </x:row>
    <x:row r="892" ht="25" customHeight="1">
      <x:c r="A892" s="1" t="str">
        <x:v>中证500</x:v>
      </x:c>
      <x:c r="B892" s="1" t="str">
        <x:v>515190.SH</x:v>
      </x:c>
      <x:c r="C892" s="1" t="str">
        <x:v>中银证券中证500ETF</x:v>
      </x:c>
      <x:c r="D892" s="7" t="d">
        <x:v>2026-06-12T00:00:00.000Z</x:v>
      </x:c>
      <x:c r="E892" s="8" t="n">
        <x:f>IF(ISNUMBER('原始字段'!C917),'原始字段'!C917,"n.a.")</x:f>
        <x:v>319466100</x:v>
      </x:c>
      <x:c r="F892" s="8" t="n">
        <x:f>IF(ISNUMBER('原始字段'!C1012),'原始字段'!C1012,"n.a.")</x:f>
        <x:v>319466100</x:v>
      </x:c>
      <x:c r="G892" s="8" t="n">
        <x:f>IF(COUNT(E892:F892)=2,F892-E892,"n.a.")</x:f>
        <x:v>0</x:v>
      </x:c>
      <x:c r="H892" s="9" t="n">
        <x:f>IF(ISNUMBER('原始字段'!D1012),'原始字段'!D1012,"n.a.")</x:f>
        <x:v>1.6974</x:v>
      </x:c>
      <x:c r="I892" s="9" t="n">
        <x:f>IF(COUNT(G892:H892)=2,G892*H892/100000000,"n.a.")</x:f>
        <x:v>0</x:v>
      </x:c>
      <x:c r="J892" s="1" t="str">
        <x:v>日频齐全；折算事件未独立核实</x:v>
      </x:c>
    </x:row>
    <x:row r="893" ht="25" customHeight="1">
      <x:c r="A893" s="1" t="str">
        <x:v>中证500</x:v>
      </x:c>
      <x:c r="B893" s="1" t="str">
        <x:v>159820.SZ</x:v>
      </x:c>
      <x:c r="C893" s="1" t="str">
        <x:v>天弘中证500ETF</x:v>
      </x:c>
      <x:c r="D893" s="7" t="d">
        <x:v>2026-06-12T00:00:00.000Z</x:v>
      </x:c>
      <x:c r="E893" s="8" t="n">
        <x:f>IF(ISNUMBER('原始字段'!C877),'原始字段'!C877,"n.a.")</x:f>
        <x:v>1308908470</x:v>
      </x:c>
      <x:c r="F893" s="8" t="n">
        <x:f>IF(ISNUMBER('原始字段'!C972),'原始字段'!C972,"n.a.")</x:f>
        <x:v>1306408470</x:v>
      </x:c>
      <x:c r="G893" s="8" t="n">
        <x:f>IF(COUNT(E893:F893)=2,F893-E893,"n.a.")</x:f>
        <x:v>-2500000</x:v>
      </x:c>
      <x:c r="H893" s="9" t="n">
        <x:f>IF(ISNUMBER('原始字段'!D972),'原始字段'!D972,"n.a.")</x:f>
        <x:v>1.3941</x:v>
      </x:c>
      <x:c r="I893" s="9" t="n">
        <x:f>IF(COUNT(G893:H893)=2,G893*H893/100000000,"n.a.")</x:f>
        <x:v>-0.034852499999999995</x:v>
      </x:c>
      <x:c r="J893" s="1" t="str">
        <x:v>日频齐全；折算事件未独立核实</x:v>
      </x:c>
    </x:row>
    <x:row r="894" ht="25" customHeight="1">
      <x:c r="A894" s="1" t="str">
        <x:v>中证500</x:v>
      </x:c>
      <x:c r="B894" s="1" t="str">
        <x:v>159337.SZ</x:v>
      </x:c>
      <x:c r="C894" s="1" t="str">
        <x:v>东财中证500ETF</x:v>
      </x:c>
      <x:c r="D894" s="7" t="d">
        <x:v>2026-06-12T00:00:00.000Z</x:v>
      </x:c>
      <x:c r="E894" s="8" t="n">
        <x:f>IF(ISNUMBER('原始字段'!C864),'原始字段'!C864,"n.a.")</x:f>
        <x:v>253710611</x:v>
      </x:c>
      <x:c r="F894" s="8" t="n">
        <x:f>IF(ISNUMBER('原始字段'!C959),'原始字段'!C959,"n.a.")</x:f>
        <x:v>253710611</x:v>
      </x:c>
      <x:c r="G894" s="8" t="n">
        <x:f>IF(COUNT(E894:F894)=2,F894-E894,"n.a.")</x:f>
        <x:v>0</x:v>
      </x:c>
      <x:c r="H894" s="9" t="n">
        <x:f>IF(ISNUMBER('原始字段'!D959),'原始字段'!D959,"n.a.")</x:f>
        <x:v>1.8407</x:v>
      </x:c>
      <x:c r="I894" s="9" t="n">
        <x:f>IF(COUNT(G894:H894)=2,G894*H894/100000000,"n.a.")</x:f>
        <x:v>0</x:v>
      </x:c>
      <x:c r="J894" s="1" t="str">
        <x:v>日频齐全；折算事件未独立核实</x:v>
      </x:c>
    </x:row>
    <x:row r="895" ht="25" customHeight="1">
      <x:c r="A895" s="1" t="str">
        <x:v>中证500</x:v>
      </x:c>
      <x:c r="B895" s="1" t="str">
        <x:v>510500.SH</x:v>
      </x:c>
      <x:c r="C895" s="1" t="str">
        <x:v>南方中证500ETF</x:v>
      </x:c>
      <x:c r="D895" s="7" t="d">
        <x:v>2026-06-12T00:00:00.000Z</x:v>
      </x:c>
      <x:c r="E895" s="8" t="n">
        <x:f>IF(ISNUMBER('原始字段'!C905),'原始字段'!C905,"n.a.")</x:f>
        <x:v>4350168600</x:v>
      </x:c>
      <x:c r="F895" s="8" t="n">
        <x:f>IF(ISNUMBER('原始字段'!C1000),'原始字段'!C1000,"n.a.")</x:f>
        <x:v>4453368600</x:v>
      </x:c>
      <x:c r="G895" s="8" t="n">
        <x:f>IF(COUNT(E895:F895)=2,F895-E895,"n.a.")</x:f>
        <x:v>103200000</x:v>
      </x:c>
      <x:c r="H895" s="9" t="n">
        <x:f>IF(ISNUMBER('原始字段'!D1000),'原始字段'!D1000,"n.a.")</x:f>
        <x:v>8.2257</x:v>
      </x:c>
      <x:c r="I895" s="9" t="n">
        <x:f>IF(COUNT(G895:H895)=2,G895*H895/100000000,"n.a.")</x:f>
        <x:v>8.4889224</x:v>
      </x:c>
      <x:c r="J895" s="1" t="str">
        <x:v>日频齐全；折算事件未独立核实</x:v>
      </x:c>
    </x:row>
    <x:row r="896" ht="25" customHeight="1">
      <x:c r="A896" s="1" t="str">
        <x:v>中证500</x:v>
      </x:c>
      <x:c r="B896" s="1" t="str">
        <x:v>159968.SZ</x:v>
      </x:c>
      <x:c r="C896" s="1" t="str">
        <x:v>博时中证500ETF</x:v>
      </x:c>
      <x:c r="D896" s="7" t="d">
        <x:v>2026-06-12T00:00:00.000Z</x:v>
      </x:c>
      <x:c r="E896" s="8" t="n">
        <x:f>IF(ISNUMBER('原始字段'!C892),'原始字段'!C892,"n.a.")</x:f>
        <x:v>60895098</x:v>
      </x:c>
      <x:c r="F896" s="8" t="n">
        <x:f>IF(ISNUMBER('原始字段'!C987),'原始字段'!C987,"n.a.")</x:f>
        <x:v>60895098</x:v>
      </x:c>
      <x:c r="G896" s="8" t="n">
        <x:f>IF(COUNT(E896:F896)=2,F896-E896,"n.a.")</x:f>
        <x:v>0</x:v>
      </x:c>
      <x:c r="H896" s="9" t="n">
        <x:f>IF(ISNUMBER('原始字段'!D987),'原始字段'!D987,"n.a.")</x:f>
        <x:v>10.5096</x:v>
      </x:c>
      <x:c r="I896" s="9" t="n">
        <x:f>IF(COUNT(G896:H896)=2,G896*H896/100000000,"n.a.")</x:f>
        <x:v>0</x:v>
      </x:c>
      <x:c r="J896" s="1" t="str">
        <x:v>日频齐全；折算事件未独立核实</x:v>
      </x:c>
    </x:row>
    <x:row r="897" ht="25" customHeight="1">
      <x:c r="A897" s="1" t="str">
        <x:v>中证500</x:v>
      </x:c>
      <x:c r="B897" s="1" t="str">
        <x:v>561350.SH</x:v>
      </x:c>
      <x:c r="C897" s="1" t="str">
        <x:v>国泰中证500ETF</x:v>
      </x:c>
      <x:c r="D897" s="7" t="d">
        <x:v>2026-06-12T00:00:00.000Z</x:v>
      </x:c>
      <x:c r="E897" s="8" t="n">
        <x:f>IF(ISNUMBER('原始字段'!C931),'原始字段'!C931,"n.a.")</x:f>
        <x:v>70700000</x:v>
      </x:c>
      <x:c r="F897" s="8" t="n">
        <x:f>IF(ISNUMBER('原始字段'!C1026),'原始字段'!C1026,"n.a.")</x:f>
        <x:v>70700000</x:v>
      </x:c>
      <x:c r="G897" s="8" t="n">
        <x:f>IF(COUNT(E897:F897)=2,F897-E897,"n.a.")</x:f>
        <x:v>0</x:v>
      </x:c>
      <x:c r="H897" s="9" t="n">
        <x:f>IF(ISNUMBER('原始字段'!D1026),'原始字段'!D1026,"n.a.")</x:f>
        <x:v>1.2844</x:v>
      </x:c>
      <x:c r="I897" s="9" t="n">
        <x:f>IF(COUNT(G897:H897)=2,G897*H897/100000000,"n.a.")</x:f>
        <x:v>0</x:v>
      </x:c>
      <x:c r="J897" s="1" t="str">
        <x:v>日频齐全；折算事件未独立核实</x:v>
      </x:c>
    </x:row>
    <x:row r="898" ht="25" customHeight="1">
      <x:c r="A898" s="1" t="str">
        <x:v>中证500</x:v>
      </x:c>
      <x:c r="B898" s="1" t="str">
        <x:v>512500.SH</x:v>
      </x:c>
      <x:c r="C898" s="1" t="str">
        <x:v>华夏中证500ETF</x:v>
      </x:c>
      <x:c r="D898" s="7" t="d">
        <x:v>2026-06-12T00:00:00.000Z</x:v>
      </x:c>
      <x:c r="E898" s="8" t="n">
        <x:f>IF(ISNUMBER('原始字段'!C914),'原始字段'!C914,"n.a.")</x:f>
        <x:v>1584808800</x:v>
      </x:c>
      <x:c r="F898" s="8" t="n">
        <x:f>IF(ISNUMBER('原始字段'!C1009),'原始字段'!C1009,"n.a.")</x:f>
        <x:v>1612808800</x:v>
      </x:c>
      <x:c r="G898" s="8" t="n">
        <x:f>IF(COUNT(E898:F898)=2,F898-E898,"n.a.")</x:f>
        <x:v>28000000</x:v>
      </x:c>
      <x:c r="H898" s="9" t="n">
        <x:f>IF(ISNUMBER('原始字段'!D1009),'原始字段'!D1009,"n.a.")</x:f>
        <x:v>4.5633</x:v>
      </x:c>
      <x:c r="I898" s="9" t="n">
        <x:f>IF(COUNT(G898:H898)=2,G898*H898/100000000,"n.a.")</x:f>
        <x:v>1.277724</x:v>
      </x:c>
      <x:c r="J898" s="1" t="str">
        <x:v>日频齐全；折算事件未独立核实</x:v>
      </x:c>
    </x:row>
    <x:row r="899" ht="25" customHeight="1">
      <x:c r="A899" s="1" t="str">
        <x:v>中证500</x:v>
      </x:c>
      <x:c r="B899" s="1" t="str">
        <x:v>510550.SH</x:v>
      </x:c>
      <x:c r="C899" s="1" t="str">
        <x:v>方正富邦中证500ETF</x:v>
      </x:c>
      <x:c r="D899" s="7" t="d">
        <x:v>2026-06-12T00:00:00.000Z</x:v>
      </x:c>
      <x:c r="E899" s="8" t="n">
        <x:f>IF(ISNUMBER('原始字段'!C908),'原始字段'!C908,"n.a.")</x:f>
        <x:v>21743300</x:v>
      </x:c>
      <x:c r="F899" s="8" t="n">
        <x:f>IF(ISNUMBER('原始字段'!C1003),'原始字段'!C1003,"n.a.")</x:f>
        <x:v>21743300</x:v>
      </x:c>
      <x:c r="G899" s="8" t="n">
        <x:f>IF(COUNT(E899:F899)=2,F899-E899,"n.a.")</x:f>
        <x:v>0</x:v>
      </x:c>
      <x:c r="H899" s="9" t="n">
        <x:f>IF(ISNUMBER('原始字段'!D1003),'原始字段'!D1003,"n.a.")</x:f>
        <x:v>2.0795</x:v>
      </x:c>
      <x:c r="I899" s="9" t="n">
        <x:f>IF(COUNT(G899:H899)=2,G899*H899/100000000,"n.a.")</x:f>
        <x:v>0</x:v>
      </x:c>
      <x:c r="J899" s="1" t="str">
        <x:v>日频齐全；折算事件未独立核实</x:v>
      </x:c>
    </x:row>
    <x:row r="900" ht="25" customHeight="1">
      <x:c r="A900" s="1" t="str">
        <x:v>中证500</x:v>
      </x:c>
      <x:c r="B900" s="1" t="str">
        <x:v>510510.SH</x:v>
      </x:c>
      <x:c r="C900" s="1" t="str">
        <x:v>广发中证500ETF</x:v>
      </x:c>
      <x:c r="D900" s="7" t="d">
        <x:v>2026-06-12T00:00:00.000Z</x:v>
      </x:c>
      <x:c r="E900" s="8" t="n">
        <x:f>IF(ISNUMBER('原始字段'!C906),'原始字段'!C906,"n.a.")</x:f>
        <x:v>805038300</x:v>
      </x:c>
      <x:c r="F900" s="8" t="n">
        <x:f>IF(ISNUMBER('原始字段'!C1001),'原始字段'!C1001,"n.a.")</x:f>
        <x:v>807038300</x:v>
      </x:c>
      <x:c r="G900" s="8" t="n">
        <x:f>IF(COUNT(E900:F900)=2,F900-E900,"n.a.")</x:f>
        <x:v>2000000</x:v>
      </x:c>
      <x:c r="H900" s="9" t="n">
        <x:f>IF(ISNUMBER('原始字段'!D1001),'原始字段'!D1001,"n.a.")</x:f>
        <x:v>2.6044</x:v>
      </x:c>
      <x:c r="I900" s="9" t="n">
        <x:f>IF(COUNT(G900:H900)=2,G900*H900/100000000,"n.a.")</x:f>
        <x:v>0.052088</x:v>
      </x:c>
      <x:c r="J900" s="1" t="str">
        <x:v>日频齐全；折算事件未独立核实</x:v>
      </x:c>
    </x:row>
    <x:row r="901" ht="25" customHeight="1">
      <x:c r="A901" s="1" t="str">
        <x:v>中证500</x:v>
      </x:c>
      <x:c r="B901" s="1" t="str">
        <x:v>515550.SH</x:v>
      </x:c>
      <x:c r="C901" s="1" t="str">
        <x:v>国联中证500ETF</x:v>
      </x:c>
      <x:c r="D901" s="7" t="d">
        <x:v>2026-06-12T00:00:00.000Z</x:v>
      </x:c>
      <x:c r="E901" s="8" t="n">
        <x:f>IF(ISNUMBER('原始字段'!C925),'原始字段'!C925,"n.a.")</x:f>
        <x:v>18345700</x:v>
      </x:c>
      <x:c r="F901" s="8" t="n">
        <x:f>IF(ISNUMBER('原始字段'!C1020),'原始字段'!C1020,"n.a.")</x:f>
        <x:v>18345700</x:v>
      </x:c>
      <x:c r="G901" s="8" t="n">
        <x:f>IF(COUNT(E901:F901)=2,F901-E901,"n.a.")</x:f>
        <x:v>0</x:v>
      </x:c>
      <x:c r="H901" s="9" t="n">
        <x:f>IF(ISNUMBER('原始字段'!D1020),'原始字段'!D1020,"n.a.")</x:f>
        <x:v>1.8074</x:v>
      </x:c>
      <x:c r="I901" s="9" t="n">
        <x:f>IF(COUNT(G901:H901)=2,G901*H901/100000000,"n.a.")</x:f>
        <x:v>0</x:v>
      </x:c>
      <x:c r="J901" s="1" t="str">
        <x:v>日频齐全；折算事件未独立核实</x:v>
      </x:c>
    </x:row>
    <x:row r="902" ht="25" customHeight="1">
      <x:c r="A902" s="1" t="str">
        <x:v>中证500</x:v>
      </x:c>
      <x:c r="B902" s="1" t="str">
        <x:v>159500.SZ</x:v>
      </x:c>
      <x:c r="C902" s="1" t="str">
        <x:v>富国中证500ETF</x:v>
      </x:c>
      <x:c r="D902" s="7" t="d">
        <x:v>2026-06-12T00:00:00.000Z</x:v>
      </x:c>
      <x:c r="E902" s="8" t="n">
        <x:f>IF(ISNUMBER('原始字段'!C866),'原始字段'!C866,"n.a.")</x:f>
        <x:v>143338865</x:v>
      </x:c>
      <x:c r="F902" s="8" t="n">
        <x:f>IF(ISNUMBER('原始字段'!C961),'原始字段'!C961,"n.a.")</x:f>
        <x:v>143338865</x:v>
      </x:c>
      <x:c r="G902" s="8" t="n">
        <x:f>IF(COUNT(E902:F902)=2,F902-E902,"n.a.")</x:f>
        <x:v>0</x:v>
      </x:c>
      <x:c r="H902" s="9" t="n">
        <x:f>IF(ISNUMBER('原始字段'!D961),'原始字段'!D961,"n.a.")</x:f>
        <x:v>1.2027</x:v>
      </x:c>
      <x:c r="I902" s="9" t="n">
        <x:f>IF(COUNT(G902:H902)=2,G902*H902/100000000,"n.a.")</x:f>
        <x:v>0</x:v>
      </x:c>
      <x:c r="J902" s="1" t="str">
        <x:v>日频齐全；折算事件未独立核实</x:v>
      </x:c>
    </x:row>
    <x:row r="903" ht="25" customHeight="1">
      <x:c r="A903" s="1" t="str">
        <x:v>中证500</x:v>
      </x:c>
      <x:c r="B903" s="1" t="str">
        <x:v>512510.SH</x:v>
      </x:c>
      <x:c r="C903" s="1" t="str">
        <x:v>华泰柏瑞中证500ETF</x:v>
      </x:c>
      <x:c r="D903" s="7" t="d">
        <x:v>2026-06-12T00:00:00.000Z</x:v>
      </x:c>
      <x:c r="E903" s="8" t="n">
        <x:f>IF(ISNUMBER('原始字段'!C915),'原始字段'!C915,"n.a.")</x:f>
        <x:v>415429800</x:v>
      </x:c>
      <x:c r="F903" s="8" t="n">
        <x:f>IF(ISNUMBER('原始字段'!C1010),'原始字段'!C1010,"n.a.")</x:f>
        <x:v>421429800</x:v>
      </x:c>
      <x:c r="G903" s="8" t="n">
        <x:f>IF(COUNT(E903:F903)=2,F903-E903,"n.a.")</x:f>
        <x:v>6000000</x:v>
      </x:c>
      <x:c r="H903" s="9" t="n">
        <x:f>IF(ISNUMBER('原始字段'!D1010),'原始字段'!D1010,"n.a.")</x:f>
        <x:v>2.4013</x:v>
      </x:c>
      <x:c r="I903" s="9" t="n">
        <x:f>IF(COUNT(G903:H903)=2,G903*H903/100000000,"n.a.")</x:f>
        <x:v>0.144078</x:v>
      </x:c>
      <x:c r="J903" s="1" t="str">
        <x:v>日频齐全；折算事件未独立核实</x:v>
      </x:c>
    </x:row>
    <x:row r="904" ht="25" customHeight="1">
      <x:c r="A904" s="1" t="str">
        <x:v>中证500</x:v>
      </x:c>
      <x:c r="B904" s="1" t="str">
        <x:v>510570.SH</x:v>
      </x:c>
      <x:c r="C904" s="1" t="str">
        <x:v>兴业中证500ETF</x:v>
      </x:c>
      <x:c r="D904" s="7" t="d">
        <x:v>2026-06-12T00:00:00.000Z</x:v>
      </x:c>
      <x:c r="E904" s="8" t="n">
        <x:f>IF(ISNUMBER('原始字段'!C910),'原始字段'!C910,"n.a.")</x:f>
        <x:v>45560600</x:v>
      </x:c>
      <x:c r="F904" s="8" t="n">
        <x:f>IF(ISNUMBER('原始字段'!C1005),'原始字段'!C1005,"n.a.")</x:f>
        <x:v>45560600</x:v>
      </x:c>
      <x:c r="G904" s="8" t="n">
        <x:f>IF(COUNT(E904:F904)=2,F904-E904,"n.a.")</x:f>
        <x:v>0</x:v>
      </x:c>
      <x:c r="H904" s="9" t="n">
        <x:f>IF(ISNUMBER('原始字段'!D1005),'原始字段'!D1005,"n.a.")</x:f>
        <x:v>1.2765</x:v>
      </x:c>
      <x:c r="I904" s="9" t="n">
        <x:f>IF(COUNT(G904:H904)=2,G904*H904/100000000,"n.a.")</x:f>
        <x:v>0</x:v>
      </x:c>
      <x:c r="J904" s="1" t="str">
        <x:v>日频齐全；折算事件未独立核实</x:v>
      </x:c>
    </x:row>
    <x:row r="905" ht="25" customHeight="1">
      <x:c r="A905" s="1" t="str">
        <x:v>中证500</x:v>
      </x:c>
      <x:c r="B905" s="1" t="str">
        <x:v>510560.SH</x:v>
      </x:c>
      <x:c r="C905" s="1" t="str">
        <x:v>国寿安保中证500ETF</x:v>
      </x:c>
      <x:c r="D905" s="7" t="d">
        <x:v>2026-06-12T00:00:00.000Z</x:v>
      </x:c>
      <x:c r="E905" s="8" t="n">
        <x:f>IF(ISNUMBER('原始字段'!C909),'原始字段'!C909,"n.a.")</x:f>
        <x:v>62318700</x:v>
      </x:c>
      <x:c r="F905" s="8" t="n">
        <x:f>IF(ISNUMBER('原始字段'!C1004),'原始字段'!C1004,"n.a.")</x:f>
        <x:v>62318700</x:v>
      </x:c>
      <x:c r="G905" s="8" t="n">
        <x:f>IF(COUNT(E905:F905)=2,F905-E905,"n.a.")</x:f>
        <x:v>0</x:v>
      </x:c>
      <x:c r="H905" s="9" t="n">
        <x:f>IF(ISNUMBER('原始字段'!D1004),'原始字段'!D1004,"n.a.")</x:f>
        <x:v>2.0057</x:v>
      </x:c>
      <x:c r="I905" s="9" t="n">
        <x:f>IF(COUNT(G905:H905)=2,G905*H905/100000000,"n.a.")</x:f>
        <x:v>0</x:v>
      </x:c>
      <x:c r="J905" s="1" t="str">
        <x:v>日频齐全；折算事件未独立核实</x:v>
      </x:c>
    </x:row>
    <x:row r="906" ht="25" customHeight="1">
      <x:c r="A906" s="1" t="str">
        <x:v>中证500</x:v>
      </x:c>
      <x:c r="B906" s="1" t="str">
        <x:v>159982.SZ</x:v>
      </x:c>
      <x:c r="C906" s="1" t="str">
        <x:v>鹏华中证500ETF</x:v>
      </x:c>
      <x:c r="D906" s="7" t="d">
        <x:v>2026-06-12T00:00:00.000Z</x:v>
      </x:c>
      <x:c r="E906" s="8" t="n">
        <x:f>IF(ISNUMBER('原始字段'!C895),'原始字段'!C895,"n.a.")</x:f>
        <x:v>136211253</x:v>
      </x:c>
      <x:c r="F906" s="8" t="n">
        <x:f>IF(ISNUMBER('原始字段'!C990),'原始字段'!C990,"n.a.")</x:f>
        <x:v>136211253</x:v>
      </x:c>
      <x:c r="G906" s="8" t="n">
        <x:f>IF(COUNT(E906:F906)=2,F906-E906,"n.a.")</x:f>
        <x:v>0</x:v>
      </x:c>
      <x:c r="H906" s="9" t="n">
        <x:f>IF(ISNUMBER('原始字段'!D990),'原始字段'!D990,"n.a.")</x:f>
        <x:v>2.1547</x:v>
      </x:c>
      <x:c r="I906" s="9" t="n">
        <x:f>IF(COUNT(G906:H906)=2,G906*H906/100000000,"n.a.")</x:f>
        <x:v>0</x:v>
      </x:c>
      <x:c r="J906" s="1" t="str">
        <x:v>日频齐全；折算事件未独立核实</x:v>
      </x:c>
    </x:row>
    <x:row r="907" ht="25" customHeight="1">
      <x:c r="A907" s="1" t="str">
        <x:v>中证1000</x:v>
      </x:c>
      <x:c r="B907" s="1" t="str">
        <x:v>560010.SH</x:v>
      </x:c>
      <x:c r="C907" s="1" t="str">
        <x:v>广发中证1000ETF</x:v>
      </x:c>
      <x:c r="D907" s="7" t="d">
        <x:v>2026-06-12T00:00:00.000Z</x:v>
      </x:c>
      <x:c r="E907" s="8" t="n">
        <x:f>IF(ISNUMBER('原始字段'!C928),'原始字段'!C928,"n.a.")</x:f>
        <x:v>836621700</x:v>
      </x:c>
      <x:c r="F907" s="8" t="n">
        <x:f>IF(ISNUMBER('原始字段'!C1023),'原始字段'!C1023,"n.a.")</x:f>
        <x:v>896621700</x:v>
      </x:c>
      <x:c r="G907" s="8" t="n">
        <x:f>IF(COUNT(E907:F907)=2,F907-E907,"n.a.")</x:f>
        <x:v>60000000</x:v>
      </x:c>
      <x:c r="H907" s="9" t="n">
        <x:f>IF(ISNUMBER('原始字段'!D1023),'原始字段'!D1023,"n.a.")</x:f>
        <x:v>3.3922</x:v>
      </x:c>
      <x:c r="I907" s="9" t="n">
        <x:f>IF(COUNT(G907:H907)=2,G907*H907/100000000,"n.a.")</x:f>
        <x:v>2.03532</x:v>
      </x:c>
      <x:c r="J907" s="1" t="str">
        <x:v>日频齐全；折算事件未独立核实</x:v>
      </x:c>
    </x:row>
    <x:row r="908" ht="25" customHeight="1">
      <x:c r="A908" s="1" t="str">
        <x:v>中证1000</x:v>
      </x:c>
      <x:c r="B908" s="1" t="str">
        <x:v>159845.SZ</x:v>
      </x:c>
      <x:c r="C908" s="1" t="str">
        <x:v>华夏中证1000ETF</x:v>
      </x:c>
      <x:c r="D908" s="7" t="d">
        <x:v>2026-06-12T00:00:00.000Z</x:v>
      </x:c>
      <x:c r="E908" s="8" t="n">
        <x:f>IF(ISNUMBER('原始字段'!C879),'原始字段'!C879,"n.a.")</x:f>
        <x:v>1336425606</x:v>
      </x:c>
      <x:c r="F908" s="8" t="n">
        <x:f>IF(ISNUMBER('原始字段'!C974),'原始字段'!C974,"n.a.")</x:f>
        <x:v>1362425606</x:v>
      </x:c>
      <x:c r="G908" s="8" t="n">
        <x:f>IF(COUNT(E908:F908)=2,F908-E908,"n.a.")</x:f>
        <x:v>26000000</x:v>
      </x:c>
      <x:c r="H908" s="9" t="n">
        <x:f>IF(ISNUMBER('原始字段'!D974),'原始字段'!D974,"n.a.")</x:f>
        <x:v>3.3992</x:v>
      </x:c>
      <x:c r="I908" s="9" t="n">
        <x:f>IF(COUNT(G908:H908)=2,G908*H908/100000000,"n.a.")</x:f>
        <x:v>0.883792</x:v>
      </x:c>
      <x:c r="J908" s="1" t="str">
        <x:v>日频齐全；折算事件未独立核实</x:v>
      </x:c>
    </x:row>
    <x:row r="909" ht="25" customHeight="1">
      <x:c r="A909" s="1" t="str">
        <x:v>中证1000</x:v>
      </x:c>
      <x:c r="B909" s="1" t="str">
        <x:v>159633.SZ</x:v>
      </x:c>
      <x:c r="C909" s="1" t="str">
        <x:v>易方达中证1000ETF</x:v>
      </x:c>
      <x:c r="D909" s="7" t="d">
        <x:v>2026-06-12T00:00:00.000Z</x:v>
      </x:c>
      <x:c r="E909" s="8" t="n">
        <x:f>IF(ISNUMBER('原始字段'!C873),'原始字段'!C873,"n.a.")</x:f>
        <x:v>566162658</x:v>
      </x:c>
      <x:c r="F909" s="8" t="n">
        <x:f>IF(ISNUMBER('原始字段'!C968),'原始字段'!C968,"n.a.")</x:f>
        <x:v>598162658</x:v>
      </x:c>
      <x:c r="G909" s="8" t="n">
        <x:f>IF(COUNT(E909:F909)=2,F909-E909,"n.a.")</x:f>
        <x:v>32000000</x:v>
      </x:c>
      <x:c r="H909" s="9" t="n">
        <x:f>IF(ISNUMBER('原始字段'!D968),'原始字段'!D968,"n.a.")</x:f>
        <x:v>3.4828</x:v>
      </x:c>
      <x:c r="I909" s="9" t="n">
        <x:f>IF(COUNT(G909:H909)=2,G909*H909/100000000,"n.a.")</x:f>
        <x:v>1.114496</x:v>
      </x:c>
      <x:c r="J909" s="1" t="str">
        <x:v>日频齐全；折算事件未独立核实</x:v>
      </x:c>
    </x:row>
    <x:row r="910" ht="25" customHeight="1">
      <x:c r="A910" s="1" t="str">
        <x:v>中证1000</x:v>
      </x:c>
      <x:c r="B910" s="1" t="str">
        <x:v>159629.SZ</x:v>
      </x:c>
      <x:c r="C910" s="1" t="str">
        <x:v>富国中证1000ETF</x:v>
      </x:c>
      <x:c r="D910" s="7" t="d">
        <x:v>2026-06-12T00:00:00.000Z</x:v>
      </x:c>
      <x:c r="E910" s="8" t="n">
        <x:f>IF(ISNUMBER('原始字段'!C872),'原始字段'!C872,"n.a.")</x:f>
        <x:v>379252663</x:v>
      </x:c>
      <x:c r="F910" s="8" t="n">
        <x:f>IF(ISNUMBER('原始字段'!C967),'原始字段'!C967,"n.a.")</x:f>
        <x:v>395252663</x:v>
      </x:c>
      <x:c r="G910" s="8" t="n">
        <x:f>IF(COUNT(E910:F910)=2,F910-E910,"n.a.")</x:f>
        <x:v>16000000</x:v>
      </x:c>
      <x:c r="H910" s="9" t="n">
        <x:f>IF(ISNUMBER('原始字段'!D967),'原始字段'!D967,"n.a.")</x:f>
        <x:v>3.3968</x:v>
      </x:c>
      <x:c r="I910" s="9" t="n">
        <x:f>IF(COUNT(G910:H910)=2,G910*H910/100000000,"n.a.")</x:f>
        <x:v>0.543488</x:v>
      </x:c>
      <x:c r="J910" s="1" t="str">
        <x:v>日频齐全；折算事件未独立核实</x:v>
      </x:c>
    </x:row>
    <x:row r="911" ht="25" customHeight="1">
      <x:c r="A911" s="1" t="str">
        <x:v>中证1000</x:v>
      </x:c>
      <x:c r="B911" s="1" t="str">
        <x:v>512100.SH</x:v>
      </x:c>
      <x:c r="C911" s="1" t="str">
        <x:v>南方中证1000ETF</x:v>
      </x:c>
      <x:c r="D911" s="7" t="d">
        <x:v>2026-06-12T00:00:00.000Z</x:v>
      </x:c>
      <x:c r="E911" s="8" t="n">
        <x:f>IF(ISNUMBER('原始字段'!C913),'原始字段'!C913,"n.a.")</x:f>
        <x:v>3299217600</x:v>
      </x:c>
      <x:c r="F911" s="8" t="n">
        <x:f>IF(ISNUMBER('原始字段'!C1008),'原始字段'!C1008,"n.a.")</x:f>
        <x:v>3507217600</x:v>
      </x:c>
      <x:c r="G911" s="8" t="n">
        <x:f>IF(COUNT(E911:F911)=2,F911-E911,"n.a.")</x:f>
        <x:v>208000000</x:v>
      </x:c>
      <x:c r="H911" s="9" t="n">
        <x:f>IF(ISNUMBER('原始字段'!D1008),'原始字段'!D1008,"n.a.")</x:f>
        <x:v>3.3098</x:v>
      </x:c>
      <x:c r="I911" s="9" t="n">
        <x:f>IF(COUNT(G911:H911)=2,G911*H911/100000000,"n.a.")</x:f>
        <x:v>6.884384</x:v>
      </x:c>
      <x:c r="J911" s="1" t="str">
        <x:v>日频齐全；折算事件未独立核实</x:v>
      </x:c>
    </x:row>
    <x:row r="912" ht="25" customHeight="1">
      <x:c r="A912" s="1" t="str">
        <x:v>中证1000</x:v>
      </x:c>
      <x:c r="B912" s="1" t="str">
        <x:v>516300.SH</x:v>
      </x:c>
      <x:c r="C912" s="1" t="str">
        <x:v>华泰柏瑞中证1000ETF</x:v>
      </x:c>
      <x:c r="D912" s="7" t="d">
        <x:v>2026-06-12T00:00:00.000Z</x:v>
      </x:c>
      <x:c r="E912" s="8" t="n">
        <x:f>IF(ISNUMBER('原始字段'!C927),'原始字段'!C927,"n.a.")</x:f>
        <x:v>27012600</x:v>
      </x:c>
      <x:c r="F912" s="8" t="n">
        <x:f>IF(ISNUMBER('原始字段'!C1022),'原始字段'!C1022,"n.a.")</x:f>
        <x:v>27012600</x:v>
      </x:c>
      <x:c r="G912" s="8" t="n">
        <x:f>IF(COUNT(E912:F912)=2,F912-E912,"n.a.")</x:f>
        <x:v>0</x:v>
      </x:c>
      <x:c r="H912" s="9" t="n">
        <x:f>IF(ISNUMBER('原始字段'!D1022),'原始字段'!D1022,"n.a.")</x:f>
        <x:v>3.4106</x:v>
      </x:c>
      <x:c r="I912" s="9" t="n">
        <x:f>IF(COUNT(G912:H912)=2,G912*H912/100000000,"n.a.")</x:f>
        <x:v>0</x:v>
      </x:c>
      <x:c r="J912" s="1" t="str">
        <x:v>日频齐全；折算事件未独立核实</x:v>
      </x:c>
    </x:row>
    <x:row r="913" ht="25" customHeight="1">
      <x:c r="A913" s="1" t="str">
        <x:v>中证1000</x:v>
      </x:c>
      <x:c r="B913" s="1" t="str">
        <x:v>560110.SH</x:v>
      </x:c>
      <x:c r="C913" s="1" t="str">
        <x:v>汇添富中证1000ETF</x:v>
      </x:c>
      <x:c r="D913" s="7" t="d">
        <x:v>2026-06-12T00:00:00.000Z</x:v>
      </x:c>
      <x:c r="E913" s="8" t="n">
        <x:f>IF(ISNUMBER('原始字段'!C929),'原始字段'!C929,"n.a.")</x:f>
        <x:v>151903500</x:v>
      </x:c>
      <x:c r="F913" s="8" t="n">
        <x:f>IF(ISNUMBER('原始字段'!C1024),'原始字段'!C1024,"n.a.")</x:f>
        <x:v>154903500</x:v>
      </x:c>
      <x:c r="G913" s="8" t="n">
        <x:f>IF(COUNT(E913:F913)=2,F913-E913,"n.a.")</x:f>
        <x:v>3000000</x:v>
      </x:c>
      <x:c r="H913" s="9" t="n">
        <x:f>IF(ISNUMBER('原始字段'!D1024),'原始字段'!D1024,"n.a.")</x:f>
        <x:v>1.2256</x:v>
      </x:c>
      <x:c r="I913" s="9" t="n">
        <x:f>IF(COUNT(G913:H913)=2,G913*H913/100000000,"n.a.")</x:f>
        <x:v>0.036768</x:v>
      </x:c>
      <x:c r="J913" s="1" t="str">
        <x:v>日频齐全；折算事件未独立核实</x:v>
      </x:c>
    </x:row>
    <x:row r="914" ht="25" customHeight="1">
      <x:c r="A914" s="1" t="str">
        <x:v>中证2000</x:v>
      </x:c>
      <x:c r="B914" s="1" t="str">
        <x:v>159535.SZ</x:v>
      </x:c>
      <x:c r="C914" s="1" t="str">
        <x:v>嘉实中证2000ETF</x:v>
      </x:c>
      <x:c r="D914" s="7" t="d">
        <x:v>2026-06-12T00:00:00.000Z</x:v>
      </x:c>
      <x:c r="E914" s="8" t="n">
        <x:f>IF(ISNUMBER('原始字段'!C870),'原始字段'!C870,"n.a.")</x:f>
        <x:v>16981088</x:v>
      </x:c>
      <x:c r="F914" s="8" t="n">
        <x:f>IF(ISNUMBER('原始字段'!C965),'原始字段'!C965,"n.a.")</x:f>
        <x:v>16981088</x:v>
      </x:c>
      <x:c r="G914" s="8" t="n">
        <x:f>IF(COUNT(E914:F914)=2,F914-E914,"n.a.")</x:f>
        <x:v>0</x:v>
      </x:c>
      <x:c r="H914" s="9" t="n">
        <x:f>IF(ISNUMBER('原始字段'!D965),'原始字段'!D965,"n.a.")</x:f>
        <x:v>1.5045</x:v>
      </x:c>
      <x:c r="I914" s="9" t="n">
        <x:f>IF(COUNT(G914:H914)=2,G914*H914/100000000,"n.a.")</x:f>
        <x:v>0</x:v>
      </x:c>
      <x:c r="J914" s="1" t="str">
        <x:v>日频齐全；折算事件未独立核实</x:v>
      </x:c>
    </x:row>
    <x:row r="915" ht="25" customHeight="1">
      <x:c r="A915" s="1" t="str">
        <x:v>中证2000</x:v>
      </x:c>
      <x:c r="B915" s="1" t="str">
        <x:v>159536.SZ</x:v>
      </x:c>
      <x:c r="C915" s="1" t="str">
        <x:v>汇添富中证2000ETF</x:v>
      </x:c>
      <x:c r="D915" s="7" t="d">
        <x:v>2026-06-12T00:00:00.000Z</x:v>
      </x:c>
      <x:c r="E915" s="8" t="n">
        <x:f>IF(ISNUMBER('原始字段'!C871),'原始字段'!C871,"n.a.")</x:f>
        <x:v>39261589</x:v>
      </x:c>
      <x:c r="F915" s="8" t="n">
        <x:f>IF(ISNUMBER('原始字段'!C966),'原始字段'!C966,"n.a.")</x:f>
        <x:v>41261589</x:v>
      </x:c>
      <x:c r="G915" s="8" t="n">
        <x:f>IF(COUNT(E915:F915)=2,F915-E915,"n.a.")</x:f>
        <x:v>2000000</x:v>
      </x:c>
      <x:c r="H915" s="9" t="n">
        <x:f>IF(ISNUMBER('原始字段'!D966),'原始字段'!D966,"n.a.")</x:f>
        <x:v>1.4716</x:v>
      </x:c>
      <x:c r="I915" s="9" t="n">
        <x:f>IF(COUNT(G915:H915)=2,G915*H915/100000000,"n.a.")</x:f>
        <x:v>0.029432</x:v>
      </x:c>
      <x:c r="J915" s="1" t="str">
        <x:v>日频齐全；折算事件未独立核实</x:v>
      </x:c>
    </x:row>
    <x:row r="916" ht="25" customHeight="1">
      <x:c r="A916" s="1" t="str">
        <x:v>中证2000</x:v>
      </x:c>
      <x:c r="B916" s="1" t="str">
        <x:v>159531.SZ</x:v>
      </x:c>
      <x:c r="C916" s="1" t="str">
        <x:v>南方中证2000ETF</x:v>
      </x:c>
      <x:c r="D916" s="7" t="d">
        <x:v>2026-06-12T00:00:00.000Z</x:v>
      </x:c>
      <x:c r="E916" s="8" t="n">
        <x:f>IF(ISNUMBER('原始字段'!C867),'原始字段'!C867,"n.a.")</x:f>
        <x:v>602608406</x:v>
      </x:c>
      <x:c r="F916" s="8" t="n">
        <x:f>IF(ISNUMBER('原始字段'!C962),'原始字段'!C962,"n.a.")</x:f>
        <x:v>612608406</x:v>
      </x:c>
      <x:c r="G916" s="8" t="n">
        <x:f>IF(COUNT(E916:F916)=2,F916-E916,"n.a.")</x:f>
        <x:v>10000000</x:v>
      </x:c>
      <x:c r="H916" s="9" t="n">
        <x:f>IF(ISNUMBER('原始字段'!D962),'原始字段'!D962,"n.a.")</x:f>
        <x:v>1.4923</x:v>
      </x:c>
      <x:c r="I916" s="9" t="n">
        <x:f>IF(COUNT(G916:H916)=2,G916*H916/100000000,"n.a.")</x:f>
        <x:v>0.14923</x:v>
      </x:c>
      <x:c r="J916" s="1" t="str">
        <x:v>日频齐全；折算事件未独立核实</x:v>
      </x:c>
    </x:row>
    <x:row r="917" ht="25" customHeight="1">
      <x:c r="A917" s="1" t="str">
        <x:v>中证2000</x:v>
      </x:c>
      <x:c r="B917" s="1" t="str">
        <x:v>159532.SZ</x:v>
      </x:c>
      <x:c r="C917" s="1" t="str">
        <x:v>易方达中证2000ETF</x:v>
      </x:c>
      <x:c r="D917" s="7" t="d">
        <x:v>2026-06-12T00:00:00.000Z</x:v>
      </x:c>
      <x:c r="E917" s="8" t="n">
        <x:f>IF(ISNUMBER('原始字段'!C868),'原始字段'!C868,"n.a.")</x:f>
        <x:v>123564791</x:v>
      </x:c>
      <x:c r="F917" s="8" t="n">
        <x:f>IF(ISNUMBER('原始字段'!C963),'原始字段'!C963,"n.a.")</x:f>
        <x:v>127564791</x:v>
      </x:c>
      <x:c r="G917" s="8" t="n">
        <x:f>IF(COUNT(E917:F917)=2,F917-E917,"n.a.")</x:f>
        <x:v>4000000</x:v>
      </x:c>
      <x:c r="H917" s="9" t="n">
        <x:f>IF(ISNUMBER('原始字段'!D963),'原始字段'!D963,"n.a.")</x:f>
        <x:v>1.728</x:v>
      </x:c>
      <x:c r="I917" s="9" t="n">
        <x:f>IF(COUNT(G917:H917)=2,G917*H917/100000000,"n.a.")</x:f>
        <x:v>0.06912</x:v>
      </x:c>
      <x:c r="J917" s="1" t="str">
        <x:v>日频齐全；折算事件未独立核实</x:v>
      </x:c>
    </x:row>
    <x:row r="918" ht="25" customHeight="1">
      <x:c r="A918" s="1" t="str">
        <x:v>中证2000</x:v>
      </x:c>
      <x:c r="B918" s="1" t="str">
        <x:v>159533.SZ</x:v>
      </x:c>
      <x:c r="C918" s="1" t="str">
        <x:v>博时中证2000ETF</x:v>
      </x:c>
      <x:c r="D918" s="7" t="d">
        <x:v>2026-06-12T00:00:00.000Z</x:v>
      </x:c>
      <x:c r="E918" s="8" t="n">
        <x:f>IF(ISNUMBER('原始字段'!C869),'原始字段'!C869,"n.a.")</x:f>
        <x:v>10458785</x:v>
      </x:c>
      <x:c r="F918" s="8" t="n">
        <x:f>IF(ISNUMBER('原始字段'!C964),'原始字段'!C964,"n.a.")</x:f>
        <x:v>10458785</x:v>
      </x:c>
      <x:c r="G918" s="8" t="n">
        <x:f>IF(COUNT(E918:F918)=2,F918-E918,"n.a.")</x:f>
        <x:v>0</x:v>
      </x:c>
      <x:c r="H918" s="9" t="n">
        <x:f>IF(ISNUMBER('原始字段'!D964),'原始字段'!D964,"n.a.")</x:f>
        <x:v>2.0413</x:v>
      </x:c>
      <x:c r="I918" s="9" t="n">
        <x:f>IF(COUNT(G918:H918)=2,G918*H918/100000000,"n.a.")</x:f>
        <x:v>0</x:v>
      </x:c>
      <x:c r="J918" s="1" t="str">
        <x:v>日频齐全；折算事件未独立核实</x:v>
      </x:c>
    </x:row>
    <x:row r="919" ht="25" customHeight="1">
      <x:c r="A919" s="1" t="str">
        <x:v>中证2000</x:v>
      </x:c>
      <x:c r="B919" s="1" t="str">
        <x:v>561370.SH</x:v>
      </x:c>
      <x:c r="C919" s="1" t="str">
        <x:v>国泰中证2000ETF</x:v>
      </x:c>
      <x:c r="D919" s="7" t="d">
        <x:v>2026-06-12T00:00:00.000Z</x:v>
      </x:c>
      <x:c r="E919" s="8" t="n">
        <x:f>IF(ISNUMBER('原始字段'!C932),'原始字段'!C932,"n.a.")</x:f>
        <x:v>22356000</x:v>
      </x:c>
      <x:c r="F919" s="8" t="n">
        <x:f>IF(ISNUMBER('原始字段'!C1027),'原始字段'!C1027,"n.a.")</x:f>
        <x:v>22356000</x:v>
      </x:c>
      <x:c r="G919" s="8" t="n">
        <x:f>IF(COUNT(E919:F919)=2,F919-E919,"n.a.")</x:f>
        <x:v>0</x:v>
      </x:c>
      <x:c r="H919" s="9" t="n">
        <x:f>IF(ISNUMBER('原始字段'!D1027),'原始字段'!D1027,"n.a.")</x:f>
        <x:v>1.4835</x:v>
      </x:c>
      <x:c r="I919" s="9" t="n">
        <x:f>IF(COUNT(G919:H919)=2,G919*H919/100000000,"n.a.")</x:f>
        <x:v>0</x:v>
      </x:c>
      <x:c r="J919" s="1" t="str">
        <x:v>日频齐全；折算事件未独立核实</x:v>
      </x:c>
    </x:row>
    <x:row r="920" ht="25" customHeight="1">
      <x:c r="A920" s="1" t="str">
        <x:v>中证2000</x:v>
      </x:c>
      <x:c r="B920" s="1" t="str">
        <x:v>563300.SH</x:v>
      </x:c>
      <x:c r="C920" s="1" t="str">
        <x:v>华泰柏瑞中证2000ETF</x:v>
      </x:c>
      <x:c r="D920" s="7" t="d">
        <x:v>2026-06-12T00:00:00.000Z</x:v>
      </x:c>
      <x:c r="E920" s="8" t="n">
        <x:f>IF(ISNUMBER('原始字段'!C936),'原始字段'!C936,"n.a.")</x:f>
        <x:v>2146174000</x:v>
      </x:c>
      <x:c r="F920" s="8" t="n">
        <x:f>IF(ISNUMBER('原始字段'!C1031),'原始字段'!C1031,"n.a.")</x:f>
        <x:v>2161174000</x:v>
      </x:c>
      <x:c r="G920" s="8" t="n">
        <x:f>IF(COUNT(E920:F920)=2,F920-E920,"n.a.")</x:f>
        <x:v>15000000</x:v>
      </x:c>
      <x:c r="H920" s="9" t="n">
        <x:f>IF(ISNUMBER('原始字段'!D1031),'原始字段'!D1031,"n.a.")</x:f>
        <x:v>1.5233</x:v>
      </x:c>
      <x:c r="I920" s="9" t="n">
        <x:f>IF(COUNT(G920:H920)=2,G920*H920/100000000,"n.a.")</x:f>
        <x:v>0.228495</x:v>
      </x:c>
      <x:c r="J920" s="1" t="str">
        <x:v>日频齐全；折算事件未独立核实</x:v>
      </x:c>
    </x:row>
    <x:row r="921" ht="25" customHeight="1">
      <x:c r="A921" s="1" t="str">
        <x:v>中证2000</x:v>
      </x:c>
      <x:c r="B921" s="1" t="str">
        <x:v>562660.SH</x:v>
      </x:c>
      <x:c r="C921" s="1" t="str">
        <x:v>华夏中证2000ETF</x:v>
      </x:c>
      <x:c r="D921" s="7" t="d">
        <x:v>2026-06-12T00:00:00.000Z</x:v>
      </x:c>
      <x:c r="E921" s="8" t="n">
        <x:f>IF(ISNUMBER('原始字段'!C934),'原始字段'!C934,"n.a.")</x:f>
        <x:v>254874000</x:v>
      </x:c>
      <x:c r="F921" s="8" t="n">
        <x:f>IF(ISNUMBER('原始字段'!C1029),'原始字段'!C1029,"n.a.")</x:f>
        <x:v>238874000</x:v>
      </x:c>
      <x:c r="G921" s="8" t="n">
        <x:f>IF(COUNT(E921:F921)=2,F921-E921,"n.a.")</x:f>
        <x:v>-16000000</x:v>
      </x:c>
      <x:c r="H921" s="9" t="n">
        <x:f>IF(ISNUMBER('原始字段'!D1029),'原始字段'!D1029,"n.a.")</x:f>
        <x:v>1.9011</x:v>
      </x:c>
      <x:c r="I921" s="9" t="n">
        <x:f>IF(COUNT(G921:H921)=2,G921*H921/100000000,"n.a.")</x:f>
        <x:v>-0.304176</x:v>
      </x:c>
      <x:c r="J921" s="1" t="str">
        <x:v>日频齐全；折算事件未独立核实</x:v>
      </x:c>
    </x:row>
    <x:row r="922" ht="25" customHeight="1">
      <x:c r="A922" s="1" t="str">
        <x:v>中证2000</x:v>
      </x:c>
      <x:c r="B922" s="1" t="str">
        <x:v>563200.SH</x:v>
      </x:c>
      <x:c r="C922" s="1" t="str">
        <x:v>富国中证2000ETF</x:v>
      </x:c>
      <x:c r="D922" s="7" t="d">
        <x:v>2026-06-12T00:00:00.000Z</x:v>
      </x:c>
      <x:c r="E922" s="8" t="n">
        <x:f>IF(ISNUMBER('原始字段'!C935),'原始字段'!C935,"n.a.")</x:f>
        <x:v>33458800</x:v>
      </x:c>
      <x:c r="F922" s="8" t="n">
        <x:f>IF(ISNUMBER('原始字段'!C1030),'原始字段'!C1030,"n.a.")</x:f>
        <x:v>33458800</x:v>
      </x:c>
      <x:c r="G922" s="8" t="n">
        <x:f>IF(COUNT(E922:F922)=2,F922-E922,"n.a.")</x:f>
        <x:v>0</x:v>
      </x:c>
      <x:c r="H922" s="9" t="n">
        <x:f>IF(ISNUMBER('原始字段'!D1030),'原始字段'!D1030,"n.a.")</x:f>
        <x:v>1.6016</x:v>
      </x:c>
      <x:c r="I922" s="9" t="n">
        <x:f>IF(COUNT(G922:H922)=2,G922*H922/100000000,"n.a.")</x:f>
        <x:v>0</x:v>
      </x:c>
      <x:c r="J922" s="1" t="str">
        <x:v>日频齐全；折算事件未独立核实</x:v>
      </x:c>
    </x:row>
    <x:row r="923" ht="25" customHeight="1">
      <x:c r="A923" s="1" t="str">
        <x:v>中证2000</x:v>
      </x:c>
      <x:c r="B923" s="1" t="str">
        <x:v>560220.SH</x:v>
      </x:c>
      <x:c r="C923" s="1" t="str">
        <x:v>广发中证2000ETF</x:v>
      </x:c>
      <x:c r="D923" s="7" t="d">
        <x:v>2026-06-12T00:00:00.000Z</x:v>
      </x:c>
      <x:c r="E923" s="8" t="n">
        <x:f>IF(ISNUMBER('原始字段'!C930),'原始字段'!C930,"n.a.")</x:f>
        <x:v>48717000</x:v>
      </x:c>
      <x:c r="F923" s="8" t="n">
        <x:f>IF(ISNUMBER('原始字段'!C1025),'原始字段'!C1025,"n.a.")</x:f>
        <x:v>48717000</x:v>
      </x:c>
      <x:c r="G923" s="8" t="n">
        <x:f>IF(COUNT(E923:F923)=2,F923-E923,"n.a.")</x:f>
        <x:v>0</x:v>
      </x:c>
      <x:c r="H923" s="9" t="n">
        <x:f>IF(ISNUMBER('原始字段'!D1025),'原始字段'!D1025,"n.a.")</x:f>
        <x:v>1.4915</x:v>
      </x:c>
      <x:c r="I923" s="9" t="n">
        <x:f>IF(COUNT(G923:H923)=2,G923*H923/100000000,"n.a.")</x:f>
        <x:v>0</x:v>
      </x:c>
      <x:c r="J923" s="1" t="str">
        <x:v>日频齐全；折算事件未独立核实</x:v>
      </x:c>
    </x:row>
    <x:row r="924" ht="25" customHeight="1">
      <x:c r="A924" s="1" t="str">
        <x:v>创业板指</x:v>
      </x:c>
      <x:c r="B924" s="1" t="str">
        <x:v>159810.SZ</x:v>
      </x:c>
      <x:c r="C924" s="1" t="str">
        <x:v>浦银创业板ETF</x:v>
      </x:c>
      <x:c r="D924" s="7" t="d">
        <x:v>2026-06-12T00:00:00.000Z</x:v>
      </x:c>
      <x:c r="E924" s="8" t="n">
        <x:f>IF(ISNUMBER('原始字段'!C876),'原始字段'!C876,"n.a.")</x:f>
        <x:v>46475458</x:v>
      </x:c>
      <x:c r="F924" s="8" t="n">
        <x:f>IF(ISNUMBER('原始字段'!C971),'原始字段'!C971,"n.a.")</x:f>
        <x:v>46475458</x:v>
      </x:c>
      <x:c r="G924" s="8" t="n">
        <x:f>IF(COUNT(E924:F924)=2,F924-E924,"n.a.")</x:f>
        <x:v>0</x:v>
      </x:c>
      <x:c r="H924" s="9" t="n">
        <x:f>IF(ISNUMBER('原始字段'!D971),'原始字段'!D971,"n.a.")</x:f>
        <x:v>1.5429</x:v>
      </x:c>
      <x:c r="I924" s="9" t="n">
        <x:f>IF(COUNT(G924:H924)=2,G924*H924/100000000,"n.a.")</x:f>
        <x:v>0</x:v>
      </x:c>
      <x:c r="J924" s="1" t="str">
        <x:v>日频齐全；折算事件未独立核实</x:v>
      </x:c>
    </x:row>
    <x:row r="925" ht="25" customHeight="1">
      <x:c r="A925" s="1" t="str">
        <x:v>创业板指</x:v>
      </x:c>
      <x:c r="B925" s="1" t="str">
        <x:v>159808.SZ</x:v>
      </x:c>
      <x:c r="C925" s="1" t="str">
        <x:v>融通创业板ETF</x:v>
      </x:c>
      <x:c r="D925" s="7" t="d">
        <x:v>2026-06-12T00:00:00.000Z</x:v>
      </x:c>
      <x:c r="E925" s="8" t="n">
        <x:f>IF(ISNUMBER('原始字段'!C875),'原始字段'!C875,"n.a.")</x:f>
        <x:v>49484790</x:v>
      </x:c>
      <x:c r="F925" s="8" t="n">
        <x:f>IF(ISNUMBER('原始字段'!C970),'原始字段'!C970,"n.a.")</x:f>
        <x:v>49484790</x:v>
      </x:c>
      <x:c r="G925" s="8" t="n">
        <x:f>IF(COUNT(E925:F925)=2,F925-E925,"n.a.")</x:f>
        <x:v>0</x:v>
      </x:c>
      <x:c r="H925" s="9" t="n">
        <x:f>IF(ISNUMBER('原始字段'!D970),'原始字段'!D970,"n.a.")</x:f>
        <x:v>1.4804</x:v>
      </x:c>
      <x:c r="I925" s="9" t="n">
        <x:f>IF(COUNT(G925:H925)=2,G925*H925/100000000,"n.a.")</x:f>
        <x:v>0</x:v>
      </x:c>
      <x:c r="J925" s="1" t="str">
        <x:v>日频齐全；折算事件未独立核实</x:v>
      </x:c>
    </x:row>
    <x:row r="926" ht="25" customHeight="1">
      <x:c r="A926" s="1" t="str">
        <x:v>创业板指</x:v>
      </x:c>
      <x:c r="B926" s="1" t="str">
        <x:v>159964.SZ</x:v>
      </x:c>
      <x:c r="C926" s="1" t="str">
        <x:v>平安创业板ETF</x:v>
      </x:c>
      <x:c r="D926" s="7" t="d">
        <x:v>2026-06-12T00:00:00.000Z</x:v>
      </x:c>
      <x:c r="E926" s="8" t="n">
        <x:f>IF(ISNUMBER('原始字段'!C891),'原始字段'!C891,"n.a.")</x:f>
        <x:v>187481881</x:v>
      </x:c>
      <x:c r="F926" s="8" t="n">
        <x:f>IF(ISNUMBER('原始字段'!C986),'原始字段'!C986,"n.a.")</x:f>
        <x:v>187481881</x:v>
      </x:c>
      <x:c r="G926" s="8" t="n">
        <x:f>IF(COUNT(E926:F926)=2,F926-E926,"n.a.")</x:f>
        <x:v>0</x:v>
      </x:c>
      <x:c r="H926" s="9" t="n">
        <x:f>IF(ISNUMBER('原始字段'!D986),'原始字段'!D986,"n.a.")</x:f>
        <x:v>2.5036</x:v>
      </x:c>
      <x:c r="I926" s="9" t="n">
        <x:f>IF(COUNT(G926:H926)=2,G926*H926/100000000,"n.a.")</x:f>
        <x:v>0</x:v>
      </x:c>
      <x:c r="J926" s="1" t="str">
        <x:v>日频齐全；折算事件未独立核实</x:v>
      </x:c>
    </x:row>
    <x:row r="927" ht="25" customHeight="1">
      <x:c r="A927" s="1" t="str">
        <x:v>创业板指</x:v>
      </x:c>
      <x:c r="B927" s="1" t="str">
        <x:v>159915.SZ</x:v>
      </x:c>
      <x:c r="C927" s="1" t="str">
        <x:v>易方达创业板ETF</x:v>
      </x:c>
      <x:c r="D927" s="7" t="d">
        <x:v>2026-06-12T00:00:00.000Z</x:v>
      </x:c>
      <x:c r="E927" s="8" t="n">
        <x:f>IF(ISNUMBER('原始字段'!C881),'原始字段'!C881,"n.a.")</x:f>
        <x:v>10689454936</x:v>
      </x:c>
      <x:c r="F927" s="8" t="n">
        <x:f>IF(ISNUMBER('原始字段'!C976),'原始字段'!C976,"n.a.")</x:f>
        <x:v>10642454936</x:v>
      </x:c>
      <x:c r="G927" s="8" t="n">
        <x:f>IF(COUNT(E927:F927)=2,F927-E927,"n.a.")</x:f>
        <x:v>-47000000</x:v>
      </x:c>
      <x:c r="H927" s="9" t="n">
        <x:f>IF(ISNUMBER('原始字段'!D976),'原始字段'!D976,"n.a.")</x:f>
        <x:v>3.845</x:v>
      </x:c>
      <x:c r="I927" s="9" t="n">
        <x:f>IF(COUNT(G927:H927)=2,G927*H927/100000000,"n.a.")</x:f>
        <x:v>-1.80715</x:v>
      </x:c>
      <x:c r="J927" s="1" t="str">
        <x:v>日频齐全；折算事件未独立核实</x:v>
      </x:c>
    </x:row>
    <x:row r="928" ht="25" customHeight="1">
      <x:c r="A928" s="1" t="str">
        <x:v>创业板指</x:v>
      </x:c>
      <x:c r="B928" s="1" t="str">
        <x:v>159971.SZ</x:v>
      </x:c>
      <x:c r="C928" s="1" t="str">
        <x:v>富国创业板ETF</x:v>
      </x:c>
      <x:c r="D928" s="7" t="d">
        <x:v>2026-06-12T00:00:00.000Z</x:v>
      </x:c>
      <x:c r="E928" s="8" t="n">
        <x:f>IF(ISNUMBER('原始字段'!C893),'原始字段'!C893,"n.a.")</x:f>
        <x:v>1298020288</x:v>
      </x:c>
      <x:c r="F928" s="8" t="n">
        <x:f>IF(ISNUMBER('原始字段'!C988),'原始字段'!C988,"n.a.")</x:f>
        <x:v>1294020288</x:v>
      </x:c>
      <x:c r="G928" s="8" t="n">
        <x:f>IF(COUNT(E928:F928)=2,F928-E928,"n.a.")</x:f>
        <x:v>-4000000</x:v>
      </x:c>
      <x:c r="H928" s="9" t="n">
        <x:f>IF(ISNUMBER('原始字段'!D988),'原始字段'!D988,"n.a.")</x:f>
        <x:v>1.3367</x:v>
      </x:c>
      <x:c r="I928" s="9" t="n">
        <x:f>IF(COUNT(G928:H928)=2,G928*H928/100000000,"n.a.")</x:f>
        <x:v>-0.053468</x:v>
      </x:c>
      <x:c r="J928" s="1" t="str">
        <x:v>日频齐全；折算事件未独立核实</x:v>
      </x:c>
    </x:row>
    <x:row r="929" ht="25" customHeight="1">
      <x:c r="A929" s="1" t="str">
        <x:v>创业板指</x:v>
      </x:c>
      <x:c r="B929" s="1" t="str">
        <x:v>159957.SZ</x:v>
      </x:c>
      <x:c r="C929" s="1" t="str">
        <x:v>华夏创业板ETF</x:v>
      </x:c>
      <x:c r="D929" s="7" t="d">
        <x:v>2026-06-12T00:00:00.000Z</x:v>
      </x:c>
      <x:c r="E929" s="8" t="n">
        <x:f>IF(ISNUMBER('原始字段'!C889),'原始字段'!C889,"n.a.")</x:f>
        <x:v>783784560</x:v>
      </x:c>
      <x:c r="F929" s="8" t="n">
        <x:f>IF(ISNUMBER('原始字段'!C984),'原始字段'!C984,"n.a.")</x:f>
        <x:v>782784560</x:v>
      </x:c>
      <x:c r="G929" s="8" t="n">
        <x:f>IF(COUNT(E929:F929)=2,F929-E929,"n.a.")</x:f>
        <x:v>-1000000</x:v>
      </x:c>
      <x:c r="H929" s="9" t="n">
        <x:f>IF(ISNUMBER('原始字段'!D984),'原始字段'!D984,"n.a.")</x:f>
        <x:v>2.5202</x:v>
      </x:c>
      <x:c r="I929" s="9" t="n">
        <x:f>IF(COUNT(G929:H929)=2,G929*H929/100000000,"n.a.")</x:f>
        <x:v>-0.025202</x:v>
      </x:c>
      <x:c r="J929" s="1" t="str">
        <x:v>日频齐全；折算事件未独立核实</x:v>
      </x:c>
    </x:row>
    <x:row r="930" ht="25" customHeight="1">
      <x:c r="A930" s="1" t="str">
        <x:v>创业板指</x:v>
      </x:c>
      <x:c r="B930" s="1" t="str">
        <x:v>159958.SZ</x:v>
      </x:c>
      <x:c r="C930" s="1" t="str">
        <x:v>工银创业板ETF</x:v>
      </x:c>
      <x:c r="D930" s="7" t="d">
        <x:v>2026-06-12T00:00:00.000Z</x:v>
      </x:c>
      <x:c r="E930" s="8" t="n">
        <x:f>IF(ISNUMBER('原始字段'!C890),'原始字段'!C890,"n.a.")</x:f>
        <x:v>220311448</x:v>
      </x:c>
      <x:c r="F930" s="8" t="n">
        <x:f>IF(ISNUMBER('原始字段'!C985),'原始字段'!C985,"n.a.")</x:f>
        <x:v>220311448</x:v>
      </x:c>
      <x:c r="G930" s="8" t="n">
        <x:f>IF(COUNT(E930:F930)=2,F930-E930,"n.a.")</x:f>
        <x:v>0</x:v>
      </x:c>
      <x:c r="H930" s="9" t="n">
        <x:f>IF(ISNUMBER('原始字段'!D985),'原始字段'!D985,"n.a.")</x:f>
        <x:v>2.3262</x:v>
      </x:c>
      <x:c r="I930" s="9" t="n">
        <x:f>IF(COUNT(G930:H930)=2,G930*H930/100000000,"n.a.")</x:f>
        <x:v>0</x:v>
      </x:c>
      <x:c r="J930" s="1" t="str">
        <x:v>日频齐全；折算事件未独立核实</x:v>
      </x:c>
    </x:row>
    <x:row r="931" ht="25" customHeight="1">
      <x:c r="A931" s="1" t="str">
        <x:v>创业板指</x:v>
      </x:c>
      <x:c r="B931" s="1" t="str">
        <x:v>159977.SZ</x:v>
      </x:c>
      <x:c r="C931" s="1" t="str">
        <x:v>天弘创业板ETF</x:v>
      </x:c>
      <x:c r="D931" s="7" t="d">
        <x:v>2026-06-12T00:00:00.000Z</x:v>
      </x:c>
      <x:c r="E931" s="8" t="n">
        <x:f>IF(ISNUMBER('原始字段'!C894),'原始字段'!C894,"n.a.")</x:f>
        <x:v>3011872820</x:v>
      </x:c>
      <x:c r="F931" s="8" t="n">
        <x:f>IF(ISNUMBER('原始字段'!C989),'原始字段'!C989,"n.a.")</x:f>
        <x:v>3019872820</x:v>
      </x:c>
      <x:c r="G931" s="8" t="n">
        <x:f>IF(COUNT(E931:F931)=2,F931-E931,"n.a.")</x:f>
        <x:v>8000000</x:v>
      </x:c>
      <x:c r="H931" s="9" t="n">
        <x:f>IF(ISNUMBER('原始字段'!D989),'原始字段'!D989,"n.a.")</x:f>
        <x:v>1.9998</x:v>
      </x:c>
      <x:c r="I931" s="9" t="n">
        <x:f>IF(COUNT(G931:H931)=2,G931*H931/100000000,"n.a.")</x:f>
        <x:v>0.159984</x:v>
      </x:c>
      <x:c r="J931" s="1" t="str">
        <x:v>日频齐全；折算事件未独立核实</x:v>
      </x:c>
    </x:row>
    <x:row r="932" ht="25" customHeight="1">
      <x:c r="A932" s="1" t="str">
        <x:v>创业板指</x:v>
      </x:c>
      <x:c r="B932" s="1" t="str">
        <x:v>159821.SZ</x:v>
      </x:c>
      <x:c r="C932" s="1" t="str">
        <x:v>中银证券创业板ETF</x:v>
      </x:c>
      <x:c r="D932" s="7" t="d">
        <x:v>2026-06-12T00:00:00.000Z</x:v>
      </x:c>
      <x:c r="E932" s="8" t="n">
        <x:f>IF(ISNUMBER('原始字段'!C878),'原始字段'!C878,"n.a.")</x:f>
        <x:v>54220000</x:v>
      </x:c>
      <x:c r="F932" s="8" t="n">
        <x:f>IF(ISNUMBER('原始字段'!C973),'原始字段'!C973,"n.a.")</x:f>
        <x:v>54220000</x:v>
      </x:c>
      <x:c r="G932" s="8" t="n">
        <x:f>IF(COUNT(E932:F932)=2,F932-E932,"n.a.")</x:f>
        <x:v>0</x:v>
      </x:c>
      <x:c r="H932" s="9" t="n">
        <x:f>IF(ISNUMBER('原始字段'!D973),'原始字段'!D973,"n.a.")</x:f>
        <x:v>1.4425</x:v>
      </x:c>
      <x:c r="I932" s="9" t="n">
        <x:f>IF(COUNT(G932:H932)=2,G932*H932/100000000,"n.a.")</x:f>
        <x:v>0</x:v>
      </x:c>
      <x:c r="J932" s="1" t="str">
        <x:v>日频齐全；折算事件未独立核实</x:v>
      </x:c>
    </x:row>
    <x:row r="933" ht="25" customHeight="1">
      <x:c r="A933" s="1" t="str">
        <x:v>创业板指</x:v>
      </x:c>
      <x:c r="B933" s="1" t="str">
        <x:v>159956.SZ</x:v>
      </x:c>
      <x:c r="C933" s="1" t="str">
        <x:v>建信创业板ETF</x:v>
      </x:c>
      <x:c r="D933" s="7" t="d">
        <x:v>2026-06-12T00:00:00.000Z</x:v>
      </x:c>
      <x:c r="E933" s="8" t="n">
        <x:f>IF(ISNUMBER('原始字段'!C888),'原始字段'!C888,"n.a.")</x:f>
        <x:v>44978674</x:v>
      </x:c>
      <x:c r="F933" s="8" t="n">
        <x:f>IF(ISNUMBER('原始字段'!C983),'原始字段'!C983,"n.a.")</x:f>
        <x:v>44978674</x:v>
      </x:c>
      <x:c r="G933" s="8" t="n">
        <x:f>IF(COUNT(E933:F933)=2,F933-E933,"n.a.")</x:f>
        <x:v>0</x:v>
      </x:c>
      <x:c r="H933" s="9" t="n">
        <x:f>IF(ISNUMBER('原始字段'!D983),'原始字段'!D983,"n.a.")</x:f>
        <x:v>2.4344</x:v>
      </x:c>
      <x:c r="I933" s="9" t="n">
        <x:f>IF(COUNT(G933:H933)=2,G933*H933/100000000,"n.a.")</x:f>
        <x:v>0</x:v>
      </x:c>
      <x:c r="J933" s="1" t="str">
        <x:v>日频齐全；折算事件未独立核实</x:v>
      </x:c>
    </x:row>
    <x:row r="934" ht="25" customHeight="1">
      <x:c r="A934" s="1" t="str">
        <x:v>创业板指</x:v>
      </x:c>
      <x:c r="B934" s="1" t="str">
        <x:v>159908.SZ</x:v>
      </x:c>
      <x:c r="C934" s="1" t="str">
        <x:v>博时创业板ETF</x:v>
      </x:c>
      <x:c r="D934" s="7" t="d">
        <x:v>2026-06-12T00:00:00.000Z</x:v>
      </x:c>
      <x:c r="E934" s="8" t="n">
        <x:f>IF(ISNUMBER('原始字段'!C880),'原始字段'!C880,"n.a.")</x:f>
        <x:v>329229029</x:v>
      </x:c>
      <x:c r="F934" s="8" t="n">
        <x:f>IF(ISNUMBER('原始字段'!C975),'原始字段'!C975,"n.a.")</x:f>
        <x:v>353229029</x:v>
      </x:c>
      <x:c r="G934" s="8" t="n">
        <x:f>IF(COUNT(E934:F934)=2,F934-E934,"n.a.")</x:f>
        <x:v>24000000</x:v>
      </x:c>
      <x:c r="H934" s="9" t="n">
        <x:f>IF(ISNUMBER('原始字段'!D975),'原始字段'!D975,"n.a.")</x:f>
        <x:v>3.5757</x:v>
      </x:c>
      <x:c r="I934" s="9" t="n">
        <x:f>IF(COUNT(G934:H934)=2,G934*H934/100000000,"n.a.")</x:f>
        <x:v>0.858168</x:v>
      </x:c>
      <x:c r="J934" s="1" t="str">
        <x:v>日频齐全；折算事件未独立核实</x:v>
      </x:c>
    </x:row>
    <x:row r="935" ht="25" customHeight="1">
      <x:c r="A935" s="1" t="str">
        <x:v>创业板指</x:v>
      </x:c>
      <x:c r="B935" s="1" t="str">
        <x:v>159952.SZ</x:v>
      </x:c>
      <x:c r="C935" s="1" t="str">
        <x:v>广发创业板ETF</x:v>
      </x:c>
      <x:c r="D935" s="7" t="d">
        <x:v>2026-06-12T00:00:00.000Z</x:v>
      </x:c>
      <x:c r="E935" s="8" t="n">
        <x:f>IF(ISNUMBER('原始字段'!C887),'原始字段'!C887,"n.a.")</x:f>
        <x:v>3564384929</x:v>
      </x:c>
      <x:c r="F935" s="8" t="n">
        <x:f>IF(ISNUMBER('原始字段'!C982),'原始字段'!C982,"n.a.")</x:f>
        <x:v>3484484929</x:v>
      </x:c>
      <x:c r="G935" s="8" t="n">
        <x:f>IF(COUNT(E935:F935)=2,F935-E935,"n.a.")</x:f>
        <x:v>-79900000</x:v>
      </x:c>
      <x:c r="H935" s="9" t="n">
        <x:f>IF(ISNUMBER('原始字段'!D982),'原始字段'!D982,"n.a.")</x:f>
        <x:v>2.335</x:v>
      </x:c>
      <x:c r="I935" s="9" t="n">
        <x:f>IF(COUNT(G935:H935)=2,G935*H935/100000000,"n.a.")</x:f>
        <x:v>-1.865665</x:v>
      </x:c>
      <x:c r="J935" s="1" t="str">
        <x:v>日频齐全；折算事件未独立核实</x:v>
      </x:c>
    </x:row>
    <x:row r="936" ht="25" customHeight="1">
      <x:c r="A936" s="1" t="str">
        <x:v>创业板指</x:v>
      </x:c>
      <x:c r="B936" s="1" t="str">
        <x:v>159247.SZ</x:v>
      </x:c>
      <x:c r="C936" s="1" t="str">
        <x:v>汇添富创业板ETF</x:v>
      </x:c>
      <x:c r="D936" s="7" t="d">
        <x:v>2026-06-12T00:00:00.000Z</x:v>
      </x:c>
      <x:c r="E936" s="8" t="n">
        <x:f>IF(ISNUMBER('原始字段'!C861),'原始字段'!C861,"n.a.")</x:f>
        <x:v>199984966</x:v>
      </x:c>
      <x:c r="F936" s="8" t="n">
        <x:f>IF(ISNUMBER('原始字段'!C956),'原始字段'!C956,"n.a.")</x:f>
        <x:v>195984966</x:v>
      </x:c>
      <x:c r="G936" s="8" t="n">
        <x:f>IF(COUNT(E936:F936)=2,F936-E936,"n.a.")</x:f>
        <x:v>-4000000</x:v>
      </x:c>
      <x:c r="H936" s="9" t="n">
        <x:f>IF(ISNUMBER('原始字段'!D956),'原始字段'!D956,"n.a.")</x:f>
        <x:v>1.1509</x:v>
      </x:c>
      <x:c r="I936" s="9" t="n">
        <x:f>IF(COUNT(G936:H936)=2,G936*H936/100000000,"n.a.")</x:f>
        <x:v>-0.046036</x:v>
      </x:c>
      <x:c r="J936" s="1" t="str">
        <x:v>日频齐全；折算事件未独立核实</x:v>
      </x:c>
    </x:row>
    <x:row r="937" ht="25" customHeight="1">
      <x:c r="A937" s="1" t="str">
        <x:v>创业板指</x:v>
      </x:c>
      <x:c r="B937" s="1" t="str">
        <x:v>159948.SZ</x:v>
      </x:c>
      <x:c r="C937" s="1" t="str">
        <x:v>南方创业板ETF</x:v>
      </x:c>
      <x:c r="D937" s="7" t="d">
        <x:v>2026-06-12T00:00:00.000Z</x:v>
      </x:c>
      <x:c r="E937" s="8" t="n">
        <x:f>IF(ISNUMBER('原始字段'!C886),'原始字段'!C886,"n.a.")</x:f>
        <x:v>1011697720</x:v>
      </x:c>
      <x:c r="F937" s="8" t="n">
        <x:f>IF(ISNUMBER('原始字段'!C981),'原始字段'!C981,"n.a.")</x:f>
        <x:v>1011697720</x:v>
      </x:c>
      <x:c r="G937" s="8" t="n">
        <x:f>IF(COUNT(E937:F937)=2,F937-E937,"n.a.")</x:f>
        <x:v>0</x:v>
      </x:c>
      <x:c r="H937" s="9" t="n">
        <x:f>IF(ISNUMBER('原始字段'!D981),'原始字段'!D981,"n.a.")</x:f>
        <x:v>4.2439</x:v>
      </x:c>
      <x:c r="I937" s="9" t="n">
        <x:f>IF(COUNT(G937:H937)=2,G937*H937/100000000,"n.a.")</x:f>
        <x:v>0</x:v>
      </x:c>
      <x:c r="J937" s="1" t="str">
        <x:v>日频齐全；折算事件未独立核实</x:v>
      </x:c>
    </x:row>
    <x:row r="938" ht="25" customHeight="1">
      <x:c r="A938" s="1" t="str">
        <x:v>创业板指</x:v>
      </x:c>
      <x:c r="B938" s="1" t="str">
        <x:v>159205.SZ</x:v>
      </x:c>
      <x:c r="C938" s="1" t="str">
        <x:v>东财创业板ETF</x:v>
      </x:c>
      <x:c r="D938" s="7" t="d">
        <x:v>2026-06-12T00:00:00.000Z</x:v>
      </x:c>
      <x:c r="E938" s="8" t="n">
        <x:f>IF(ISNUMBER('原始字段'!C860),'原始字段'!C860,"n.a.")</x:f>
        <x:v>327056064</x:v>
      </x:c>
      <x:c r="F938" s="8" t="n">
        <x:f>IF(ISNUMBER('原始字段'!C955),'原始字段'!C955,"n.a.")</x:f>
        <x:v>331056064</x:v>
      </x:c>
      <x:c r="G938" s="8" t="n">
        <x:f>IF(COUNT(E938:F938)=2,F938-E938,"n.a.")</x:f>
        <x:v>4000000</x:v>
      </x:c>
      <x:c r="H938" s="9" t="n">
        <x:f>IF(ISNUMBER('原始字段'!D955),'原始字段'!D955,"n.a.")</x:f>
        <x:v>1.8778</x:v>
      </x:c>
      <x:c r="I938" s="9" t="n">
        <x:f>IF(COUNT(G938:H938)=2,G938*H938/100000000,"n.a.")</x:f>
        <x:v>0.075112</x:v>
      </x:c>
      <x:c r="J938" s="1" t="str">
        <x:v>日频齐全；折算事件未独立核实</x:v>
      </x:c>
    </x:row>
    <x:row r="939" ht="25" customHeight="1">
      <x:c r="A939" s="1" t="str">
        <x:v>科创50</x:v>
      </x:c>
      <x:c r="B939" s="1" t="str">
        <x:v>588940.SH</x:v>
      </x:c>
      <x:c r="C939" s="1" t="str">
        <x:v>富国上证科创板50成份ETF</x:v>
      </x:c>
      <x:c r="D939" s="7" t="d">
        <x:v>2026-06-12T00:00:00.000Z</x:v>
      </x:c>
      <x:c r="E939" s="8" t="n">
        <x:f>IF(ISNUMBER('原始字段'!C951),'原始字段'!C951,"n.a.")</x:f>
        <x:v>394420000</x:v>
      </x:c>
      <x:c r="F939" s="8" t="n">
        <x:f>IF(ISNUMBER('原始字段'!C1046),'原始字段'!C1046,"n.a.")</x:f>
        <x:v>397420000</x:v>
      </x:c>
      <x:c r="G939" s="8" t="n">
        <x:f>IF(COUNT(E939:F939)=2,F939-E939,"n.a.")</x:f>
        <x:v>3000000</x:v>
      </x:c>
      <x:c r="H939" s="9" t="n">
        <x:f>IF(ISNUMBER('原始字段'!D1046),'原始字段'!D1046,"n.a.")</x:f>
        <x:v>1.716</x:v>
      </x:c>
      <x:c r="I939" s="9" t="n">
        <x:f>IF(COUNT(G939:H939)=2,G939*H939/100000000,"n.a.")</x:f>
        <x:v>0.05148</x:v>
      </x:c>
      <x:c r="J939" s="1" t="str">
        <x:v>日频齐全；折算事件未独立核实</x:v>
      </x:c>
    </x:row>
    <x:row r="940" ht="25" customHeight="1">
      <x:c r="A940" s="1" t="str">
        <x:v>科创50</x:v>
      </x:c>
      <x:c r="B940" s="1" t="str">
        <x:v>589150.SH</x:v>
      </x:c>
      <x:c r="C940" s="1" t="str">
        <x:v>平安上证科创板50成份ETF</x:v>
      </x:c>
      <x:c r="D940" s="7" t="d">
        <x:v>2026-06-12T00:00:00.000Z</x:v>
      </x:c>
      <x:c r="E940" s="8" t="n">
        <x:f>IF(ISNUMBER('原始字段'!C953),'原始字段'!C953,"n.a.")</x:f>
        <x:v>73437200</x:v>
      </x:c>
      <x:c r="F940" s="8" t="n">
        <x:f>IF(ISNUMBER('原始字段'!C1048),'原始字段'!C1048,"n.a.")</x:f>
        <x:v>73437200</x:v>
      </x:c>
      <x:c r="G940" s="8" t="n">
        <x:f>IF(COUNT(E940:F940)=2,F940-E940,"n.a.")</x:f>
        <x:v>0</x:v>
      </x:c>
      <x:c r="H940" s="9" t="n">
        <x:f>IF(ISNUMBER('原始字段'!D1048),'原始字段'!D1048,"n.a.")</x:f>
        <x:v>1.2058</x:v>
      </x:c>
      <x:c r="I940" s="9" t="n">
        <x:f>IF(COUNT(G940:H940)=2,G940*H940/100000000,"n.a.")</x:f>
        <x:v>0</x:v>
      </x:c>
      <x:c r="J940" s="1" t="str">
        <x:v>日频齐全；折算事件未独立核实</x:v>
      </x:c>
    </x:row>
    <x:row r="941" ht="25" customHeight="1">
      <x:c r="A941" s="1" t="str">
        <x:v>科创50</x:v>
      </x:c>
      <x:c r="B941" s="1" t="str">
        <x:v>588150.SH</x:v>
      </x:c>
      <x:c r="C941" s="1" t="str">
        <x:v>南方上证科创板50成份ETF</x:v>
      </x:c>
      <x:c r="D941" s="7" t="d">
        <x:v>2026-06-12T00:00:00.000Z</x:v>
      </x:c>
      <x:c r="E941" s="8" t="n">
        <x:f>IF(ISNUMBER('原始字段'!C945),'原始字段'!C945,"n.a.")</x:f>
        <x:v>285932600</x:v>
      </x:c>
      <x:c r="F941" s="8" t="n">
        <x:f>IF(ISNUMBER('原始字段'!C1040),'原始字段'!C1040,"n.a.")</x:f>
        <x:v>285932600</x:v>
      </x:c>
      <x:c r="G941" s="8" t="n">
        <x:f>IF(COUNT(E941:F941)=2,F941-E941,"n.a.")</x:f>
        <x:v>0</x:v>
      </x:c>
      <x:c r="H941" s="9" t="n">
        <x:f>IF(ISNUMBER('原始字段'!D1040),'原始字段'!D1040,"n.a.")</x:f>
        <x:v>1.1716</x:v>
      </x:c>
      <x:c r="I941" s="9" t="n">
        <x:f>IF(COUNT(G941:H941)=2,G941*H941/100000000,"n.a.")</x:f>
        <x:v>0</x:v>
      </x:c>
      <x:c r="J941" s="1" t="str">
        <x:v>日频齐全；折算事件未独立核实</x:v>
      </x:c>
    </x:row>
    <x:row r="942" ht="25" customHeight="1">
      <x:c r="A942" s="1" t="str">
        <x:v>科创50</x:v>
      </x:c>
      <x:c r="B942" s="1" t="str">
        <x:v>588000.SH</x:v>
      </x:c>
      <x:c r="C942" s="1" t="str">
        <x:v>华夏上证科创板50ETF</x:v>
      </x:c>
      <x:c r="D942" s="7" t="d">
        <x:v>2026-06-12T00:00:00.000Z</x:v>
      </x:c>
      <x:c r="E942" s="8" t="n">
        <x:f>IF(ISNUMBER('原始字段'!C939),'原始字段'!C939,"n.a.")</x:f>
        <x:v>33059668200</x:v>
      </x:c>
      <x:c r="F942" s="8" t="n">
        <x:f>IF(ISNUMBER('原始字段'!C1034),'原始字段'!C1034,"n.a.")</x:f>
        <x:v>33227668200</x:v>
      </x:c>
      <x:c r="G942" s="8" t="n">
        <x:f>IF(COUNT(E942:F942)=2,F942-E942,"n.a.")</x:f>
        <x:v>168000000</x:v>
      </x:c>
      <x:c r="H942" s="9" t="n">
        <x:f>IF(ISNUMBER('原始字段'!D1034),'原始字段'!D1034,"n.a.")</x:f>
        <x:v>1.755</x:v>
      </x:c>
      <x:c r="I942" s="9" t="n">
        <x:f>IF(COUNT(G942:H942)=2,G942*H942/100000000,"n.a.")</x:f>
        <x:v>2.9484</x:v>
      </x:c>
      <x:c r="J942" s="1" t="str">
        <x:v>日频齐全；折算事件未独立核实</x:v>
      </x:c>
    </x:row>
    <x:row r="943" ht="25" customHeight="1">
      <x:c r="A943" s="1" t="str">
        <x:v>科创50</x:v>
      </x:c>
      <x:c r="B943" s="1" t="str">
        <x:v>589850.SH</x:v>
      </x:c>
      <x:c r="C943" s="1" t="str">
        <x:v>东财上证科创板50成份ETF</x:v>
      </x:c>
      <x:c r="D943" s="7" t="d">
        <x:v>2026-06-12T00:00:00.000Z</x:v>
      </x:c>
      <x:c r="E943" s="8" t="n">
        <x:f>IF(ISNUMBER('原始字段'!C954),'原始字段'!C954,"n.a.")</x:f>
        <x:v>367057000</x:v>
      </x:c>
      <x:c r="F943" s="8" t="n">
        <x:f>IF(ISNUMBER('原始字段'!C1049),'原始字段'!C1049,"n.a.")</x:f>
        <x:v>370057000</x:v>
      </x:c>
      <x:c r="G943" s="8" t="n">
        <x:f>IF(COUNT(E943:F943)=2,F943-E943,"n.a.")</x:f>
        <x:v>3000000</x:v>
      </x:c>
      <x:c r="H943" s="9" t="n">
        <x:f>IF(ISNUMBER('原始字段'!D1049),'原始字段'!D1049,"n.a.")</x:f>
        <x:v>1.5897</x:v>
      </x:c>
      <x:c r="I943" s="9" t="n">
        <x:f>IF(COUNT(G943:H943)=2,G943*H943/100000000,"n.a.")</x:f>
        <x:v>0.047691</x:v>
      </x:c>
      <x:c r="J943" s="1" t="str">
        <x:v>日频齐全；折算事件未独立核实</x:v>
      </x:c>
    </x:row>
    <x:row r="944" ht="25" customHeight="1">
      <x:c r="A944" s="1" t="str">
        <x:v>科创50</x:v>
      </x:c>
      <x:c r="B944" s="1" t="str">
        <x:v>588840.SH</x:v>
      </x:c>
      <x:c r="C944" s="1" t="str">
        <x:v>万家上证科创板50成份ETF</x:v>
      </x:c>
      <x:c r="D944" s="7" t="d">
        <x:v>2026-06-12T00:00:00.000Z</x:v>
      </x:c>
      <x:c r="E944" s="8" t="n">
        <x:f>IF(ISNUMBER('原始字段'!C949),'原始字段'!C949,"n.a.")</x:f>
        <x:v>31236000</x:v>
      </x:c>
      <x:c r="F944" s="8" t="n">
        <x:f>IF(ISNUMBER('原始字段'!C1044),'原始字段'!C1044,"n.a.")</x:f>
        <x:v>31236000</x:v>
      </x:c>
      <x:c r="G944" s="8" t="n">
        <x:f>IF(COUNT(E944:F944)=2,F944-E944,"n.a.")</x:f>
        <x:v>0</x:v>
      </x:c>
      <x:c r="H944" s="9" t="n">
        <x:f>IF(ISNUMBER('原始字段'!D1044),'原始字段'!D1044,"n.a.")</x:f>
        <x:v>1.5401</x:v>
      </x:c>
      <x:c r="I944" s="9" t="n">
        <x:f>IF(COUNT(G944:H944)=2,G944*H944/100000000,"n.a.")</x:f>
        <x:v>0</x:v>
      </x:c>
      <x:c r="J944" s="1" t="str">
        <x:v>日频齐全；折算事件未独立核实</x:v>
      </x:c>
    </x:row>
    <x:row r="945" ht="25" customHeight="1">
      <x:c r="A945" s="1" t="str">
        <x:v>科创50</x:v>
      </x:c>
      <x:c r="B945" s="1" t="str">
        <x:v>588040.SH</x:v>
      </x:c>
      <x:c r="C945" s="1" t="str">
        <x:v>鹏华上证科创板50成份ETF</x:v>
      </x:c>
      <x:c r="D945" s="7" t="d">
        <x:v>2026-06-12T00:00:00.000Z</x:v>
      </x:c>
      <x:c r="E945" s="8" t="n">
        <x:f>IF(ISNUMBER('原始字段'!C940),'原始字段'!C940,"n.a.")</x:f>
        <x:v>67889000</x:v>
      </x:c>
      <x:c r="F945" s="8" t="n">
        <x:f>IF(ISNUMBER('原始字段'!C1035),'原始字段'!C1035,"n.a.")</x:f>
        <x:v>67889000</x:v>
      </x:c>
      <x:c r="G945" s="8" t="n">
        <x:f>IF(COUNT(E945:F945)=2,F945-E945,"n.a.")</x:f>
        <x:v>0</x:v>
      </x:c>
      <x:c r="H945" s="9" t="n">
        <x:f>IF(ISNUMBER('原始字段'!D1035),'原始字段'!D1035,"n.a.")</x:f>
        <x:v>1.6943</x:v>
      </x:c>
      <x:c r="I945" s="9" t="n">
        <x:f>IF(COUNT(G945:H945)=2,G945*H945/100000000,"n.a.")</x:f>
        <x:v>0</x:v>
      </x:c>
      <x:c r="J945" s="1" t="str">
        <x:v>日频齐全；折算事件未独立核实</x:v>
      </x:c>
    </x:row>
    <x:row r="946" ht="25" customHeight="1">
      <x:c r="A946" s="1" t="str">
        <x:v>科创50</x:v>
      </x:c>
      <x:c r="B946" s="1" t="str">
        <x:v>588280.SH</x:v>
      </x:c>
      <x:c r="C946" s="1" t="str">
        <x:v>华安上证科创板50ETF</x:v>
      </x:c>
      <x:c r="D946" s="7" t="d">
        <x:v>2026-06-12T00:00:00.000Z</x:v>
      </x:c>
      <x:c r="E946" s="8" t="n">
        <x:f>IF(ISNUMBER('原始字段'!C947),'原始字段'!C947,"n.a.")</x:f>
        <x:v>264121000</x:v>
      </x:c>
      <x:c r="F946" s="8" t="n">
        <x:f>IF(ISNUMBER('原始字段'!C1042),'原始字段'!C1042,"n.a.")</x:f>
        <x:v>264121000</x:v>
      </x:c>
      <x:c r="G946" s="8" t="n">
        <x:f>IF(COUNT(E946:F946)=2,F946-E946,"n.a.")</x:f>
        <x:v>0</x:v>
      </x:c>
      <x:c r="H946" s="9" t="n">
        <x:f>IF(ISNUMBER('原始字段'!D1042),'原始字段'!D1042,"n.a.")</x:f>
        <x:v>1.1958</x:v>
      </x:c>
      <x:c r="I946" s="9" t="n">
        <x:f>IF(COUNT(G946:H946)=2,G946*H946/100000000,"n.a.")</x:f>
        <x:v>0</x:v>
      </x:c>
      <x:c r="J946" s="1" t="str">
        <x:v>日频齐全；折算事件未独立核实</x:v>
      </x:c>
    </x:row>
    <x:row r="947" ht="25" customHeight="1">
      <x:c r="A947" s="1" t="str">
        <x:v>科创50</x:v>
      </x:c>
      <x:c r="B947" s="1" t="str">
        <x:v>588950.SH</x:v>
      </x:c>
      <x:c r="C947" s="1" t="str">
        <x:v>景顺长城上证科创板50成份ETF</x:v>
      </x:c>
      <x:c r="D947" s="7" t="d">
        <x:v>2026-06-12T00:00:00.000Z</x:v>
      </x:c>
      <x:c r="E947" s="8" t="n">
        <x:f>IF(ISNUMBER('原始字段'!C952),'原始字段'!C952,"n.a.")</x:f>
        <x:v>215729700</x:v>
      </x:c>
      <x:c r="F947" s="8" t="n">
        <x:f>IF(ISNUMBER('原始字段'!C1047),'原始字段'!C1047,"n.a.")</x:f>
        <x:v>215729700</x:v>
      </x:c>
      <x:c r="G947" s="8" t="n">
        <x:f>IF(COUNT(E947:F947)=2,F947-E947,"n.a.")</x:f>
        <x:v>0</x:v>
      </x:c>
      <x:c r="H947" s="9" t="n">
        <x:f>IF(ISNUMBER('原始字段'!D1047),'原始字段'!D1047,"n.a.")</x:f>
        <x:v>1.7281</x:v>
      </x:c>
      <x:c r="I947" s="9" t="n">
        <x:f>IF(COUNT(G947:H947)=2,G947*H947/100000000,"n.a.")</x:f>
        <x:v>0</x:v>
      </x:c>
      <x:c r="J947" s="1" t="str">
        <x:v>日频齐全；折算事件未独立核实</x:v>
      </x:c>
    </x:row>
    <x:row r="948" ht="25" customHeight="1">
      <x:c r="A948" s="1" t="str">
        <x:v>科创50</x:v>
      </x:c>
      <x:c r="B948" s="1" t="str">
        <x:v>588080.SH</x:v>
      </x:c>
      <x:c r="C948" s="1" t="str">
        <x:v>易方达上证科创板50ETF</x:v>
      </x:c>
      <x:c r="D948" s="7" t="d">
        <x:v>2026-06-12T00:00:00.000Z</x:v>
      </x:c>
      <x:c r="E948" s="8" t="n">
        <x:f>IF(ISNUMBER('原始字段'!C943),'原始字段'!C943,"n.a.")</x:f>
        <x:v>19921628100</x:v>
      </x:c>
      <x:c r="F948" s="8" t="n">
        <x:f>IF(ISNUMBER('原始字段'!C1038),'原始字段'!C1038,"n.a.")</x:f>
        <x:v>19876628100</x:v>
      </x:c>
      <x:c r="G948" s="8" t="n">
        <x:f>IF(COUNT(E948:F948)=2,F948-E948,"n.a.")</x:f>
        <x:v>-45000000</x:v>
      </x:c>
      <x:c r="H948" s="9" t="n">
        <x:f>IF(ISNUMBER('原始字段'!D1038),'原始字段'!D1038,"n.a.")</x:f>
        <x:v>1.6992</x:v>
      </x:c>
      <x:c r="I948" s="9" t="n">
        <x:f>IF(COUNT(G948:H948)=2,G948*H948/100000000,"n.a.")</x:f>
        <x:v>-0.76464</x:v>
      </x:c>
      <x:c r="J948" s="1" t="str">
        <x:v>日频齐全；折算事件未独立核实</x:v>
      </x:c>
    </x:row>
    <x:row r="949" ht="25" customHeight="1">
      <x:c r="A949" s="1" t="str">
        <x:v>科创50</x:v>
      </x:c>
      <x:c r="B949" s="1" t="str">
        <x:v>588060.SH</x:v>
      </x:c>
      <x:c r="C949" s="1" t="str">
        <x:v>广发上证科创板50ETF</x:v>
      </x:c>
      <x:c r="D949" s="7" t="d">
        <x:v>2026-06-12T00:00:00.000Z</x:v>
      </x:c>
      <x:c r="E949" s="8" t="n">
        <x:f>IF(ISNUMBER('原始字段'!C942),'原始字段'!C942,"n.a.")</x:f>
        <x:v>5149140000</x:v>
      </x:c>
      <x:c r="F949" s="8" t="n">
        <x:f>IF(ISNUMBER('原始字段'!C1037),'原始字段'!C1037,"n.a.")</x:f>
        <x:v>5107140000</x:v>
      </x:c>
      <x:c r="G949" s="8" t="n">
        <x:f>IF(COUNT(E949:F949)=2,F949-E949,"n.a.")</x:f>
        <x:v>-42000000</x:v>
      </x:c>
      <x:c r="H949" s="9" t="n">
        <x:f>IF(ISNUMBER('原始字段'!D1037),'原始字段'!D1037,"n.a.")</x:f>
        <x:v>1.0544</x:v>
      </x:c>
      <x:c r="I949" s="9" t="n">
        <x:f>IF(COUNT(G949:H949)=2,G949*H949/100000000,"n.a.")</x:f>
        <x:v>-0.442848</x:v>
      </x:c>
      <x:c r="J949" s="1" t="str">
        <x:v>日频齐全；折算事件未独立核实</x:v>
      </x:c>
    </x:row>
    <x:row r="950" ht="25" customHeight="1">
      <x:c r="A950" s="1" t="str">
        <x:v>科创50</x:v>
      </x:c>
      <x:c r="B950" s="1" t="str">
        <x:v>588870.SH</x:v>
      </x:c>
      <x:c r="C950" s="1" t="str">
        <x:v>汇添富上证科创板50成份ETF</x:v>
      </x:c>
      <x:c r="D950" s="7" t="d">
        <x:v>2026-06-12T00:00:00.000Z</x:v>
      </x:c>
      <x:c r="E950" s="8" t="n">
        <x:f>IF(ISNUMBER('原始字段'!C950),'原始字段'!C950,"n.a.")</x:f>
        <x:v>275552000</x:v>
      </x:c>
      <x:c r="F950" s="8" t="n">
        <x:f>IF(ISNUMBER('原始字段'!C1045),'原始字段'!C1045,"n.a.")</x:f>
        <x:v>275552000</x:v>
      </x:c>
      <x:c r="G950" s="8" t="n">
        <x:f>IF(COUNT(E950:F950)=2,F950-E950,"n.a.")</x:f>
        <x:v>0</x:v>
      </x:c>
      <x:c r="H950" s="9" t="n">
        <x:f>IF(ISNUMBER('原始字段'!D1045),'原始字段'!D1045,"n.a.")</x:f>
        <x:v>1.6859</x:v>
      </x:c>
      <x:c r="I950" s="9" t="n">
        <x:f>IF(COUNT(G950:H950)=2,G950*H950/100000000,"n.a.")</x:f>
        <x:v>0</x:v>
      </x:c>
      <x:c r="J950" s="1" t="str">
        <x:v>日频齐全；折算事件未独立核实</x:v>
      </x:c>
    </x:row>
    <x:row r="951" ht="25" customHeight="1">
      <x:c r="A951" s="1" t="str">
        <x:v>科创50</x:v>
      </x:c>
      <x:c r="B951" s="1" t="str">
        <x:v>588720.SH</x:v>
      </x:c>
      <x:c r="C951" s="1" t="str">
        <x:v>中银上证科创板50成份ETF</x:v>
      </x:c>
      <x:c r="D951" s="7" t="d">
        <x:v>2026-06-12T00:00:00.000Z</x:v>
      </x:c>
      <x:c r="E951" s="8" t="n">
        <x:f>IF(ISNUMBER('原始字段'!C948),'原始字段'!C948,"n.a.")</x:f>
        <x:v>92241800</x:v>
      </x:c>
      <x:c r="F951" s="8" t="n">
        <x:f>IF(ISNUMBER('原始字段'!C1043),'原始字段'!C1043,"n.a.")</x:f>
        <x:v>92241800</x:v>
      </x:c>
      <x:c r="G951" s="8" t="n">
        <x:f>IF(COUNT(E951:F951)=2,F951-E951,"n.a.")</x:f>
        <x:v>0</x:v>
      </x:c>
      <x:c r="H951" s="9" t="n">
        <x:f>IF(ISNUMBER('原始字段'!D1043),'原始字段'!D1043,"n.a.")</x:f>
        <x:v>1.6758</x:v>
      </x:c>
      <x:c r="I951" s="9" t="n">
        <x:f>IF(COUNT(G951:H951)=2,G951*H951/100000000,"n.a.")</x:f>
        <x:v>0</x:v>
      </x:c>
      <x:c r="J951" s="1" t="str">
        <x:v>日频齐全；折算事件未独立核实</x:v>
      </x:c>
    </x:row>
    <x:row r="952" ht="25" customHeight="1">
      <x:c r="A952" s="1" t="str">
        <x:v>科创50</x:v>
      </x:c>
      <x:c r="B952" s="1" t="str">
        <x:v>588090.SH</x:v>
      </x:c>
      <x:c r="C952" s="1" t="str">
        <x:v>华泰柏瑞上证科创板50ETF</x:v>
      </x:c>
      <x:c r="D952" s="7" t="d">
        <x:v>2026-06-12T00:00:00.000Z</x:v>
      </x:c>
      <x:c r="E952" s="8" t="n">
        <x:f>IF(ISNUMBER('原始字段'!C944),'原始字段'!C944,"n.a.")</x:f>
        <x:v>1857072800</x:v>
      </x:c>
      <x:c r="F952" s="8" t="n">
        <x:f>IF(ISNUMBER('原始字段'!C1039),'原始字段'!C1039,"n.a.")</x:f>
        <x:v>1854072800</x:v>
      </x:c>
      <x:c r="G952" s="8" t="n">
        <x:f>IF(COUNT(E952:F952)=2,F952-E952,"n.a.")</x:f>
        <x:v>-3000000</x:v>
      </x:c>
      <x:c r="H952" s="9" t="n">
        <x:f>IF(ISNUMBER('原始字段'!D1039),'原始字段'!D1039,"n.a.")</x:f>
        <x:v>1.7074</x:v>
      </x:c>
      <x:c r="I952" s="9" t="n">
        <x:f>IF(COUNT(G952:H952)=2,G952*H952/100000000,"n.a.")</x:f>
        <x:v>-0.051222</x:v>
      </x:c>
      <x:c r="J952" s="1" t="str">
        <x:v>日频齐全；折算事件未独立核实</x:v>
      </x:c>
    </x:row>
    <x:row r="953" ht="25" customHeight="1">
      <x:c r="A953" s="1" t="str">
        <x:v>科创50</x:v>
      </x:c>
      <x:c r="B953" s="1" t="str">
        <x:v>588180.SH</x:v>
      </x:c>
      <x:c r="C953" s="1" t="str">
        <x:v>国联安上证科创板50ETF</x:v>
      </x:c>
      <x:c r="D953" s="7" t="d">
        <x:v>2026-06-12T00:00:00.000Z</x:v>
      </x:c>
      <x:c r="E953" s="8" t="n">
        <x:f>IF(ISNUMBER('原始字段'!C946),'原始字段'!C946,"n.a.")</x:f>
        <x:v>906353700</x:v>
      </x:c>
      <x:c r="F953" s="8" t="n">
        <x:f>IF(ISNUMBER('原始字段'!C1041),'原始字段'!C1041,"n.a.")</x:f>
        <x:v>906353700</x:v>
      </x:c>
      <x:c r="G953" s="8" t="n">
        <x:f>IF(COUNT(E953:F953)=2,F953-E953,"n.a.")</x:f>
        <x:v>0</x:v>
      </x:c>
      <x:c r="H953" s="9" t="n">
        <x:f>IF(ISNUMBER('原始字段'!D1041),'原始字段'!D1041,"n.a.")</x:f>
        <x:v>1.0761</x:v>
      </x:c>
      <x:c r="I953" s="9" t="n">
        <x:f>IF(COUNT(G953:H953)=2,G953*H953/100000000,"n.a.")</x:f>
        <x:v>0</x:v>
      </x:c>
      <x:c r="J953" s="1" t="str">
        <x:v>日频齐全；折算事件未独立核实</x:v>
      </x:c>
    </x:row>
    <x:row r="954" ht="25" customHeight="1">
      <x:c r="A954" s="1" t="str">
        <x:v>科创50</x:v>
      </x:c>
      <x:c r="B954" s="1" t="str">
        <x:v>588050.SH</x:v>
      </x:c>
      <x:c r="C954" s="1" t="str">
        <x:v>工银上证科创板50ETF</x:v>
      </x:c>
      <x:c r="D954" s="7" t="d">
        <x:v>2026-06-12T00:00:00.000Z</x:v>
      </x:c>
      <x:c r="E954" s="8" t="n">
        <x:f>IF(ISNUMBER('原始字段'!C941),'原始字段'!C941,"n.a.")</x:f>
        <x:v>4447241300</x:v>
      </x:c>
      <x:c r="F954" s="8" t="n">
        <x:f>IF(ISNUMBER('原始字段'!C1036),'原始字段'!C1036,"n.a.")</x:f>
        <x:v>4443241300</x:v>
      </x:c>
      <x:c r="G954" s="8" t="n">
        <x:f>IF(COUNT(E954:F954)=2,F954-E954,"n.a.")</x:f>
        <x:v>-4000000</x:v>
      </x:c>
      <x:c r="H954" s="9" t="n">
        <x:f>IF(ISNUMBER('原始字段'!D1036),'原始字段'!D1036,"n.a.")</x:f>
        <x:v>1.7046</x:v>
      </x:c>
      <x:c r="I954" s="9" t="n">
        <x:f>IF(COUNT(G954:H954)=2,G954*H954/100000000,"n.a.")</x:f>
        <x:v>-0.068184</x:v>
      </x:c>
      <x:c r="J954" s="1" t="str">
        <x:v>日频齐全；折算事件未独立核实</x:v>
      </x:c>
    </x:row>
    <x:row r="955" ht="25" customHeight="1">
      <x:c r="A955" s="1" t="str">
        <x:v>沪深300</x:v>
      </x:c>
      <x:c r="B955" s="1" t="str">
        <x:v>159393.SZ</x:v>
      </x:c>
      <x:c r="C955" s="1" t="str">
        <x:v>万家沪深300ETF</x:v>
      </x:c>
      <x:c r="D955" s="7" t="d">
        <x:v>2026-06-15T00:00:00.000Z</x:v>
      </x:c>
      <x:c r="E955" s="8" t="n">
        <x:f>IF(ISNUMBER('原始字段'!C960),'原始字段'!C960,"n.a.")</x:f>
        <x:v>42946342</x:v>
      </x:c>
      <x:c r="F955" s="8" t="n">
        <x:f>IF(ISNUMBER('原始字段'!C1055),'原始字段'!C1055,"n.a.")</x:f>
        <x:v>42046342</x:v>
      </x:c>
      <x:c r="G955" s="8" t="n">
        <x:f>IF(COUNT(E955:F955)=2,F955-E955,"n.a.")</x:f>
        <x:v>-900000</x:v>
      </x:c>
      <x:c r="H955" s="9" t="n">
        <x:f>IF(ISNUMBER('原始字段'!D1055),'原始字段'!D1055,"n.a.")</x:f>
        <x:v>5.1745</x:v>
      </x:c>
      <x:c r="I955" s="9" t="n">
        <x:f>IF(COUNT(G955:H955)=2,G955*H955/100000000,"n.a.")</x:f>
        <x:v>-0.0465705</x:v>
      </x:c>
      <x:c r="J955" s="1" t="str">
        <x:v>日频齐全；折算事件未独立核实</x:v>
      </x:c>
    </x:row>
    <x:row r="956" ht="25" customHeight="1">
      <x:c r="A956" s="1" t="str">
        <x:v>沪深300</x:v>
      </x:c>
      <x:c r="B956" s="1" t="str">
        <x:v>515660.SH</x:v>
      </x:c>
      <x:c r="C956" s="1" t="str">
        <x:v>国联安沪深300ETF</x:v>
      </x:c>
      <x:c r="D956" s="7" t="d">
        <x:v>2026-06-15T00:00:00.000Z</x:v>
      </x:c>
      <x:c r="E956" s="8" t="n">
        <x:f>IF(ISNUMBER('原始字段'!C1021),'原始字段'!C1021,"n.a.")</x:f>
        <x:v>467794200</x:v>
      </x:c>
      <x:c r="F956" s="8" t="n">
        <x:f>IF(ISNUMBER('原始字段'!C1116),'原始字段'!C1116,"n.a.")</x:f>
        <x:v>467794200</x:v>
      </x:c>
      <x:c r="G956" s="8" t="n">
        <x:f>IF(COUNT(E956:F956)=2,F956-E956,"n.a.")</x:f>
        <x:v>0</x:v>
      </x:c>
      <x:c r="H956" s="9" t="n">
        <x:f>IF(ISNUMBER('原始字段'!D1116),'原始字段'!D1116,"n.a.")</x:f>
        <x:v>6.1012</x:v>
      </x:c>
      <x:c r="I956" s="9" t="n">
        <x:f>IF(COUNT(G956:H956)=2,G956*H956/100000000,"n.a.")</x:f>
        <x:v>0</x:v>
      </x:c>
      <x:c r="J956" s="1" t="str">
        <x:v>日频齐全；折算事件未独立核实</x:v>
      </x:c>
    </x:row>
    <x:row r="957" ht="25" customHeight="1">
      <x:c r="A957" s="1" t="str">
        <x:v>沪深300</x:v>
      </x:c>
      <x:c r="B957" s="1" t="str">
        <x:v>515360.SH</x:v>
      </x:c>
      <x:c r="C957" s="1" t="str">
        <x:v>方正富邦沪深300ETF</x:v>
      </x:c>
      <x:c r="D957" s="7" t="d">
        <x:v>2026-06-15T00:00:00.000Z</x:v>
      </x:c>
      <x:c r="E957" s="8" t="n">
        <x:f>IF(ISNUMBER('原始字段'!C1016),'原始字段'!C1016,"n.a.")</x:f>
        <x:v>36779300</x:v>
      </x:c>
      <x:c r="F957" s="8" t="n">
        <x:f>IF(ISNUMBER('原始字段'!C1111),'原始字段'!C1111,"n.a.")</x:f>
        <x:v>36779300</x:v>
      </x:c>
      <x:c r="G957" s="8" t="n">
        <x:f>IF(COUNT(E957:F957)=2,F957-E957,"n.a.")</x:f>
        <x:v>0</x:v>
      </x:c>
      <x:c r="H957" s="9" t="n">
        <x:f>IF(ISNUMBER('原始字段'!D1111),'原始字段'!D1111,"n.a.")</x:f>
        <x:v>7.0307</x:v>
      </x:c>
      <x:c r="I957" s="9" t="n">
        <x:f>IF(COUNT(G957:H957)=2,G957*H957/100000000,"n.a.")</x:f>
        <x:v>0</x:v>
      </x:c>
      <x:c r="J957" s="1" t="str">
        <x:v>日频齐全；折算事件未独立核实</x:v>
      </x:c>
    </x:row>
    <x:row r="958" ht="25" customHeight="1">
      <x:c r="A958" s="1" t="str">
        <x:v>沪深300</x:v>
      </x:c>
      <x:c r="B958" s="1" t="str">
        <x:v>510320.SH</x:v>
      </x:c>
      <x:c r="C958" s="1" t="str">
        <x:v>中金沪深300ETF</x:v>
      </x:c>
      <x:c r="D958" s="7" t="d">
        <x:v>2026-06-15T00:00:00.000Z</x:v>
      </x:c>
      <x:c r="E958" s="8" t="n">
        <x:f>IF(ISNUMBER('原始字段'!C993),'原始字段'!C993,"n.a.")</x:f>
        <x:v>565068500</x:v>
      </x:c>
      <x:c r="F958" s="8" t="n">
        <x:f>IF(ISNUMBER('原始字段'!C1088),'原始字段'!C1088,"n.a.")</x:f>
        <x:v>595068500</x:v>
      </x:c>
      <x:c r="G958" s="8" t="n">
        <x:f>IF(COUNT(E958:F958)=2,F958-E958,"n.a.")</x:f>
        <x:v>30000000</x:v>
      </x:c>
      <x:c r="H958" s="9" t="n">
        <x:f>IF(ISNUMBER('原始字段'!D1088),'原始字段'!D1088,"n.a.")</x:f>
        <x:v>1.3208</x:v>
      </x:c>
      <x:c r="I958" s="9" t="n">
        <x:f>IF(COUNT(G958:H958)=2,G958*H958/100000000,"n.a.")</x:f>
        <x:v>0.39624</x:v>
      </x:c>
      <x:c r="J958" s="1" t="str">
        <x:v>日频齐全；折算事件未独立核实</x:v>
      </x:c>
    </x:row>
    <x:row r="959" ht="25" customHeight="1">
      <x:c r="A959" s="1" t="str">
        <x:v>沪深300</x:v>
      </x:c>
      <x:c r="B959" s="1" t="str">
        <x:v>510360.SH</x:v>
      </x:c>
      <x:c r="C959" s="1" t="str">
        <x:v>广发沪深300ETF</x:v>
      </x:c>
      <x:c r="D959" s="7" t="d">
        <x:v>2026-06-15T00:00:00.000Z</x:v>
      </x:c>
      <x:c r="E959" s="8" t="n">
        <x:f>IF(ISNUMBER('原始字段'!C996),'原始字段'!C996,"n.a.")</x:f>
        <x:v>1505381200</x:v>
      </x:c>
      <x:c r="F959" s="8" t="n">
        <x:f>IF(ISNUMBER('原始字段'!C1091),'原始字段'!C1091,"n.a.")</x:f>
        <x:v>1499381200</x:v>
      </x:c>
      <x:c r="G959" s="8" t="n">
        <x:f>IF(COUNT(E959:F959)=2,F959-E959,"n.a.")</x:f>
        <x:v>-6000000</x:v>
      </x:c>
      <x:c r="H959" s="9" t="n">
        <x:f>IF(ISNUMBER('原始字段'!D1091),'原始字段'!D1091,"n.a.")</x:f>
        <x:v>1.8696</x:v>
      </x:c>
      <x:c r="I959" s="9" t="n">
        <x:f>IF(COUNT(G959:H959)=2,G959*H959/100000000,"n.a.")</x:f>
        <x:v>-0.112176</x:v>
      </x:c>
      <x:c r="J959" s="1" t="str">
        <x:v>日频齐全；折算事件未独立核实</x:v>
      </x:c>
    </x:row>
    <x:row r="960" ht="25" customHeight="1">
      <x:c r="A960" s="1" t="str">
        <x:v>沪深300</x:v>
      </x:c>
      <x:c r="B960" s="1" t="str">
        <x:v>515330.SH</x:v>
      </x:c>
      <x:c r="C960" s="1" t="str">
        <x:v>天弘沪深300ETF</x:v>
      </x:c>
      <x:c r="D960" s="7" t="d">
        <x:v>2026-06-15T00:00:00.000Z</x:v>
      </x:c>
      <x:c r="E960" s="8" t="n">
        <x:f>IF(ISNUMBER('原始字段'!C1014),'原始字段'!C1014,"n.a.")</x:f>
        <x:v>5519709500</x:v>
      </x:c>
      <x:c r="F960" s="8" t="n">
        <x:f>IF(ISNUMBER('原始字段'!C1109),'原始字段'!C1109,"n.a.")</x:f>
        <x:v>5519709500</x:v>
      </x:c>
      <x:c r="G960" s="8" t="n">
        <x:f>IF(COUNT(E960:F960)=2,F960-E960,"n.a.")</x:f>
        <x:v>0</x:v>
      </x:c>
      <x:c r="H960" s="9" t="n">
        <x:f>IF(ISNUMBER('原始字段'!D1109),'原始字段'!D1109,"n.a.")</x:f>
        <x:v>1.4114</x:v>
      </x:c>
      <x:c r="I960" s="9" t="n">
        <x:f>IF(COUNT(G960:H960)=2,G960*H960/100000000,"n.a.")</x:f>
        <x:v>0</x:v>
      </x:c>
      <x:c r="J960" s="1" t="str">
        <x:v>日频齐全；折算事件未独立核实</x:v>
      </x:c>
    </x:row>
    <x:row r="961" ht="25" customHeight="1">
      <x:c r="A961" s="1" t="str">
        <x:v>沪深300</x:v>
      </x:c>
      <x:c r="B961" s="1" t="str">
        <x:v>510330.SH</x:v>
      </x:c>
      <x:c r="C961" s="1" t="str">
        <x:v>华夏沪深300ETF</x:v>
      </x:c>
      <x:c r="D961" s="7" t="d">
        <x:v>2026-06-15T00:00:00.000Z</x:v>
      </x:c>
      <x:c r="E961" s="8" t="n">
        <x:f>IF(ISNUMBER('原始字段'!C994),'原始字段'!C994,"n.a.")</x:f>
        <x:v>14265249800</x:v>
      </x:c>
      <x:c r="F961" s="8" t="n">
        <x:f>IF(ISNUMBER('原始字段'!C1089),'原始字段'!C1089,"n.a.")</x:f>
        <x:v>13777449800</x:v>
      </x:c>
      <x:c r="G961" s="8" t="n">
        <x:f>IF(COUNT(E961:F961)=2,F961-E961,"n.a.")</x:f>
        <x:v>-487800000</x:v>
      </x:c>
      <x:c r="H961" s="9" t="n">
        <x:f>IF(ISNUMBER('原始字段'!D1089),'原始字段'!D1089,"n.a.")</x:f>
        <x:v>5.1236</x:v>
      </x:c>
      <x:c r="I961" s="9" t="n">
        <x:f>IF(COUNT(G961:H961)=2,G961*H961/100000000,"n.a.")</x:f>
        <x:v>-24.9929208</x:v>
      </x:c>
      <x:c r="J961" s="1" t="str">
        <x:v>日频齐全；折算事件未独立核实</x:v>
      </x:c>
    </x:row>
    <x:row r="962" ht="25" customHeight="1">
      <x:c r="A962" s="1" t="str">
        <x:v>沪深300</x:v>
      </x:c>
      <x:c r="B962" s="1" t="str">
        <x:v>510370.SH</x:v>
      </x:c>
      <x:c r="C962" s="1" t="str">
        <x:v>兴业沪深300ETF</x:v>
      </x:c>
      <x:c r="D962" s="7" t="d">
        <x:v>2026-06-15T00:00:00.000Z</x:v>
      </x:c>
      <x:c r="E962" s="8" t="n">
        <x:f>IF(ISNUMBER('原始字段'!C997),'原始字段'!C997,"n.a.")</x:f>
        <x:v>81258100</x:v>
      </x:c>
      <x:c r="F962" s="8" t="n">
        <x:f>IF(ISNUMBER('原始字段'!C1092),'原始字段'!C1092,"n.a.")</x:f>
        <x:v>81258100</x:v>
      </x:c>
      <x:c r="G962" s="8" t="n">
        <x:f>IF(COUNT(E962:F962)=2,F962-E962,"n.a.")</x:f>
        <x:v>0</x:v>
      </x:c>
      <x:c r="H962" s="9" t="n">
        <x:f>IF(ISNUMBER('原始字段'!D1092),'原始字段'!D1092,"n.a.")</x:f>
        <x:v>1.091</x:v>
      </x:c>
      <x:c r="I962" s="9" t="n">
        <x:f>IF(COUNT(G962:H962)=2,G962*H962/100000000,"n.a.")</x:f>
        <x:v>0</x:v>
      </x:c>
      <x:c r="J962" s="1" t="str">
        <x:v>日频齐全；折算事件未独立核实</x:v>
      </x:c>
    </x:row>
    <x:row r="963" ht="25" customHeight="1">
      <x:c r="A963" s="1" t="str">
        <x:v>沪深300</x:v>
      </x:c>
      <x:c r="B963" s="1" t="str">
        <x:v>159919.SZ</x:v>
      </x:c>
      <x:c r="C963" s="1" t="str">
        <x:v>嘉实沪深300ETF</x:v>
      </x:c>
      <x:c r="D963" s="7" t="d">
        <x:v>2026-06-15T00:00:00.000Z</x:v>
      </x:c>
      <x:c r="E963" s="8" t="n">
        <x:f>IF(ISNUMBER('原始字段'!C977),'原始字段'!C977,"n.a.")</x:f>
        <x:v>12413016676</x:v>
      </x:c>
      <x:c r="F963" s="8" t="n">
        <x:f>IF(ISNUMBER('原始字段'!C1072),'原始字段'!C1072,"n.a.")</x:f>
        <x:v>12005316676</x:v>
      </x:c>
      <x:c r="G963" s="8" t="n">
        <x:f>IF(COUNT(E963:F963)=2,F963-E963,"n.a.")</x:f>
        <x:v>-407700000</x:v>
      </x:c>
      <x:c r="H963" s="9" t="n">
        <x:f>IF(ISNUMBER('原始字段'!D1072),'原始字段'!D1072,"n.a.")</x:f>
        <x:v>5.1284</x:v>
      </x:c>
      <x:c r="I963" s="9" t="n">
        <x:f>IF(COUNT(G963:H963)=2,G963*H963/100000000,"n.a.")</x:f>
        <x:v>-20.9084868</x:v>
      </x:c>
      <x:c r="J963" s="1" t="str">
        <x:v>日频齐全；折算事件未独立核实</x:v>
      </x:c>
    </x:row>
    <x:row r="964" ht="25" customHeight="1">
      <x:c r="A964" s="1" t="str">
        <x:v>沪深300</x:v>
      </x:c>
      <x:c r="B964" s="1" t="str">
        <x:v>159673.SZ</x:v>
      </x:c>
      <x:c r="C964" s="1" t="str">
        <x:v>鹏华沪深300ETF</x:v>
      </x:c>
      <x:c r="D964" s="7" t="d">
        <x:v>2026-06-15T00:00:00.000Z</x:v>
      </x:c>
      <x:c r="E964" s="8" t="n">
        <x:f>IF(ISNUMBER('原始字段'!C969),'原始字段'!C969,"n.a.")</x:f>
        <x:v>1369528385</x:v>
      </x:c>
      <x:c r="F964" s="8" t="n">
        <x:f>IF(ISNUMBER('原始字段'!C1064),'原始字段'!C1064,"n.a.")</x:f>
        <x:v>1373528385</x:v>
      </x:c>
      <x:c r="G964" s="8" t="n">
        <x:f>IF(COUNT(E964:F964)=2,F964-E964,"n.a.")</x:f>
        <x:v>4000000</x:v>
      </x:c>
      <x:c r="H964" s="9" t="n">
        <x:f>IF(ISNUMBER('原始字段'!D1064),'原始字段'!D1064,"n.a.")</x:f>
        <x:v>1.347</x:v>
      </x:c>
      <x:c r="I964" s="9" t="n">
        <x:f>IF(COUNT(G964:H964)=2,G964*H964/100000000,"n.a.")</x:f>
        <x:v>0.05388</x:v>
      </x:c>
      <x:c r="J964" s="1" t="str">
        <x:v>日频齐全；折算事件未独立核实</x:v>
      </x:c>
    </x:row>
    <x:row r="965" ht="25" customHeight="1">
      <x:c r="A965" s="1" t="str">
        <x:v>沪深300</x:v>
      </x:c>
      <x:c r="B965" s="1" t="str">
        <x:v>159300.SZ</x:v>
      </x:c>
      <x:c r="C965" s="1" t="str">
        <x:v>富国沪深300ETF</x:v>
      </x:c>
      <x:c r="D965" s="7" t="d">
        <x:v>2026-06-15T00:00:00.000Z</x:v>
      </x:c>
      <x:c r="E965" s="8" t="n">
        <x:f>IF(ISNUMBER('原始字段'!C957),'原始字段'!C957,"n.a.")</x:f>
        <x:v>174658097</x:v>
      </x:c>
      <x:c r="F965" s="8" t="n">
        <x:f>IF(ISNUMBER('原始字段'!C1052),'原始字段'!C1052,"n.a.")</x:f>
        <x:v>174658097</x:v>
      </x:c>
      <x:c r="G965" s="8" t="n">
        <x:f>IF(COUNT(E965:F965)=2,F965-E965,"n.a.")</x:f>
        <x:v>0</x:v>
      </x:c>
      <x:c r="H965" s="9" t="n">
        <x:f>IF(ISNUMBER('原始字段'!D1052),'原始字段'!D1052,"n.a.")</x:f>
        <x:v>5.2431</x:v>
      </x:c>
      <x:c r="I965" s="9" t="n">
        <x:f>IF(COUNT(G965:H965)=2,G965*H965/100000000,"n.a.")</x:f>
        <x:v>0</x:v>
      </x:c>
      <x:c r="J965" s="1" t="str">
        <x:v>日频齐全；折算事件未独立核实</x:v>
      </x:c>
    </x:row>
    <x:row r="966" ht="25" customHeight="1">
      <x:c r="A966" s="1" t="str">
        <x:v>沪深300</x:v>
      </x:c>
      <x:c r="B966" s="1" t="str">
        <x:v>510380.SH</x:v>
      </x:c>
      <x:c r="C966" s="1" t="str">
        <x:v>国寿安保沪深300ETF</x:v>
      </x:c>
      <x:c r="D966" s="7" t="d">
        <x:v>2026-06-15T00:00:00.000Z</x:v>
      </x:c>
      <x:c r="E966" s="8" t="n">
        <x:f>IF(ISNUMBER('原始字段'!C998),'原始字段'!C998,"n.a.")</x:f>
        <x:v>1206802400</x:v>
      </x:c>
      <x:c r="F966" s="8" t="n">
        <x:f>IF(ISNUMBER('原始字段'!C1093),'原始字段'!C1093,"n.a.")</x:f>
        <x:v>1206802400</x:v>
      </x:c>
      <x:c r="G966" s="8" t="n">
        <x:f>IF(COUNT(E966:F966)=2,F966-E966,"n.a.")</x:f>
        <x:v>0</x:v>
      </x:c>
      <x:c r="H966" s="9" t="n">
        <x:f>IF(ISNUMBER('原始字段'!D1093),'原始字段'!D1093,"n.a.")</x:f>
        <x:v>1.454</x:v>
      </x:c>
      <x:c r="I966" s="9" t="n">
        <x:f>IF(COUNT(G966:H966)=2,G966*H966/100000000,"n.a.")</x:f>
        <x:v>0</x:v>
      </x:c>
      <x:c r="J966" s="1" t="str">
        <x:v>日频齐全；折算事件未独立核实</x:v>
      </x:c>
    </x:row>
    <x:row r="967" ht="25" customHeight="1">
      <x:c r="A967" s="1" t="str">
        <x:v>沪深300</x:v>
      </x:c>
      <x:c r="B967" s="1" t="str">
        <x:v>515380.SH</x:v>
      </x:c>
      <x:c r="C967" s="1" t="str">
        <x:v>泰康沪深300ETF</x:v>
      </x:c>
      <x:c r="D967" s="7" t="d">
        <x:v>2026-06-15T00:00:00.000Z</x:v>
      </x:c>
      <x:c r="E967" s="8" t="n">
        <x:f>IF(ISNUMBER('原始字段'!C1017),'原始字段'!C1017,"n.a.")</x:f>
        <x:v>641799800</x:v>
      </x:c>
      <x:c r="F967" s="8" t="n">
        <x:f>IF(ISNUMBER('原始字段'!C1112),'原始字段'!C1112,"n.a.")</x:f>
        <x:v>640899800</x:v>
      </x:c>
      <x:c r="G967" s="8" t="n">
        <x:f>IF(COUNT(E967:F967)=2,F967-E967,"n.a.")</x:f>
        <x:v>-900000</x:v>
      </x:c>
      <x:c r="H967" s="9" t="n">
        <x:f>IF(ISNUMBER('原始字段'!D1112),'原始字段'!D1112,"n.a.")</x:f>
        <x:v>5.6838</x:v>
      </x:c>
      <x:c r="I967" s="9" t="n">
        <x:f>IF(COUNT(G967:H967)=2,G967*H967/100000000,"n.a.")</x:f>
        <x:v>-0.0511542</x:v>
      </x:c>
      <x:c r="J967" s="1" t="str">
        <x:v>日频齐全；折算事件未独立核实</x:v>
      </x:c>
    </x:row>
    <x:row r="968" ht="25" customHeight="1">
      <x:c r="A968" s="1" t="str">
        <x:v>沪深300</x:v>
      </x:c>
      <x:c r="B968" s="1" t="str">
        <x:v>510350.SH</x:v>
      </x:c>
      <x:c r="C968" s="1" t="str">
        <x:v>工银沪深300ETF</x:v>
      </x:c>
      <x:c r="D968" s="7" t="d">
        <x:v>2026-06-15T00:00:00.000Z</x:v>
      </x:c>
      <x:c r="E968" s="8" t="n">
        <x:f>IF(ISNUMBER('原始字段'!C995),'原始字段'!C995,"n.a.")</x:f>
        <x:v>687714700</x:v>
      </x:c>
      <x:c r="F968" s="8" t="n">
        <x:f>IF(ISNUMBER('原始字段'!C1090),'原始字段'!C1090,"n.a.")</x:f>
        <x:v>687714700</x:v>
      </x:c>
      <x:c r="G968" s="8" t="n">
        <x:f>IF(COUNT(E968:F968)=2,F968-E968,"n.a.")</x:f>
        <x:v>0</x:v>
      </x:c>
      <x:c r="H968" s="9" t="n">
        <x:f>IF(ISNUMBER('原始字段'!D1090),'原始字段'!D1090,"n.a.")</x:f>
        <x:v>5.1426</x:v>
      </x:c>
      <x:c r="I968" s="9" t="n">
        <x:f>IF(COUNT(G968:H968)=2,G968*H968/100000000,"n.a.")</x:f>
        <x:v>0</x:v>
      </x:c>
      <x:c r="J968" s="1" t="str">
        <x:v>日频齐全；折算事件未独立核实</x:v>
      </x:c>
    </x:row>
    <x:row r="969" ht="25" customHeight="1">
      <x:c r="A969" s="1" t="str">
        <x:v>沪深300</x:v>
      </x:c>
      <x:c r="B969" s="1" t="str">
        <x:v>563520.SH</x:v>
      </x:c>
      <x:c r="C969" s="1" t="str">
        <x:v>永赢沪深300ETF</x:v>
      </x:c>
      <x:c r="D969" s="7" t="d">
        <x:v>2026-06-15T00:00:00.000Z</x:v>
      </x:c>
      <x:c r="E969" s="8" t="n">
        <x:f>IF(ISNUMBER('原始字段'!C1032),'原始字段'!C1032,"n.a.")</x:f>
        <x:v>385065000</x:v>
      </x:c>
      <x:c r="F969" s="8" t="n">
        <x:f>IF(ISNUMBER('原始字段'!C1127),'原始字段'!C1127,"n.a.")</x:f>
        <x:v>385065000</x:v>
      </x:c>
      <x:c r="G969" s="8" t="n">
        <x:f>IF(COUNT(E969:F969)=2,F969-E969,"n.a.")</x:f>
        <x:v>0</x:v>
      </x:c>
      <x:c r="H969" s="9" t="n">
        <x:f>IF(ISNUMBER('原始字段'!D1127),'原始字段'!D1127,"n.a.")</x:f>
        <x:v>1.2565</x:v>
      </x:c>
      <x:c r="I969" s="9" t="n">
        <x:f>IF(COUNT(G969:H969)=2,G969*H969/100000000,"n.a.")</x:f>
        <x:v>0</x:v>
      </x:c>
      <x:c r="J969" s="1" t="str">
        <x:v>日频齐全；折算事件未独立核实</x:v>
      </x:c>
    </x:row>
    <x:row r="970" ht="25" customHeight="1">
      <x:c r="A970" s="1" t="str">
        <x:v>沪深300</x:v>
      </x:c>
      <x:c r="B970" s="1" t="str">
        <x:v>510300.SH</x:v>
      </x:c>
      <x:c r="C970" s="1" t="str">
        <x:v>华泰柏瑞沪深300ETF</x:v>
      </x:c>
      <x:c r="D970" s="7" t="d">
        <x:v>2026-06-15T00:00:00.000Z</x:v>
      </x:c>
      <x:c r="E970" s="8" t="n">
        <x:f>IF(ISNUMBER('原始字段'!C991),'原始字段'!C991,"n.a.")</x:f>
        <x:v>28624087700</x:v>
      </x:c>
      <x:c r="F970" s="8" t="n">
        <x:f>IF(ISNUMBER('原始字段'!C1086),'原始字段'!C1086,"n.a.")</x:f>
        <x:v>28382887700</x:v>
      </x:c>
      <x:c r="G970" s="8" t="n">
        <x:f>IF(COUNT(E970:F970)=2,F970-E970,"n.a.")</x:f>
        <x:v>-241200000</x:v>
      </x:c>
      <x:c r="H970" s="9" t="n">
        <x:f>IF(ISNUMBER('原始字段'!D1086),'原始字段'!D1086,"n.a.")</x:f>
        <x:v>4.9207</x:v>
      </x:c>
      <x:c r="I970" s="9" t="n">
        <x:f>IF(COUNT(G970:H970)=2,G970*H970/100000000,"n.a.")</x:f>
        <x:v>-11.8687284</x:v>
      </x:c>
      <x:c r="J970" s="1" t="str">
        <x:v>日频齐全；折算事件未独立核实</x:v>
      </x:c>
    </x:row>
    <x:row r="971" ht="25" customHeight="1">
      <x:c r="A971" s="1" t="str">
        <x:v>沪深300</x:v>
      </x:c>
      <x:c r="B971" s="1" t="str">
        <x:v>515310.SH</x:v>
      </x:c>
      <x:c r="C971" s="1" t="str">
        <x:v>汇添富沪深300ETF</x:v>
      </x:c>
      <x:c r="D971" s="7" t="d">
        <x:v>2026-06-15T00:00:00.000Z</x:v>
      </x:c>
      <x:c r="E971" s="8" t="n">
        <x:f>IF(ISNUMBER('原始字段'!C1013),'原始字段'!C1013,"n.a.")</x:f>
        <x:v>244611200</x:v>
      </x:c>
      <x:c r="F971" s="8" t="n">
        <x:f>IF(ISNUMBER('原始字段'!C1108),'原始字段'!C1108,"n.a.")</x:f>
        <x:v>237611200</x:v>
      </x:c>
      <x:c r="G971" s="8" t="n">
        <x:f>IF(COUNT(E971:F971)=2,F971-E971,"n.a.")</x:f>
        <x:v>-7000000</x:v>
      </x:c>
      <x:c r="H971" s="9" t="n">
        <x:f>IF(ISNUMBER('原始字段'!D1108),'原始字段'!D1108,"n.a.")</x:f>
        <x:v>1.4616</x:v>
      </x:c>
      <x:c r="I971" s="9" t="n">
        <x:f>IF(COUNT(G971:H971)=2,G971*H971/100000000,"n.a.")</x:f>
        <x:v>-0.102312</x:v>
      </x:c>
      <x:c r="J971" s="1" t="str">
        <x:v>日频齐全；折算事件未独立核实</x:v>
      </x:c>
    </x:row>
    <x:row r="972" ht="25" customHeight="1">
      <x:c r="A972" s="1" t="str">
        <x:v>沪深300</x:v>
      </x:c>
      <x:c r="B972" s="1" t="str">
        <x:v>159925.SZ</x:v>
      </x:c>
      <x:c r="C972" s="1" t="str">
        <x:v>南方沪深300ETF</x:v>
      </x:c>
      <x:c r="D972" s="7" t="d">
        <x:v>2026-06-15T00:00:00.000Z</x:v>
      </x:c>
      <x:c r="E972" s="8" t="n">
        <x:f>IF(ISNUMBER('原始字段'!C979),'原始字段'!C979,"n.a.")</x:f>
        <x:v>528620856</x:v>
      </x:c>
      <x:c r="F972" s="8" t="n">
        <x:f>IF(ISNUMBER('原始字段'!C1074),'原始字段'!C1074,"n.a.")</x:f>
        <x:v>527720856</x:v>
      </x:c>
      <x:c r="G972" s="8" t="n">
        <x:f>IF(COUNT(E972:F972)=2,F972-E972,"n.a.")</x:f>
        <x:v>-900000</x:v>
      </x:c>
      <x:c r="H972" s="9" t="n">
        <x:f>IF(ISNUMBER('原始字段'!D1074),'原始字段'!D1074,"n.a.")</x:f>
        <x:v>4.9602</x:v>
      </x:c>
      <x:c r="I972" s="9" t="n">
        <x:f>IF(COUNT(G972:H972)=2,G972*H972/100000000,"n.a.")</x:f>
        <x:v>-0.0446418</x:v>
      </x:c>
      <x:c r="J972" s="1" t="str">
        <x:v>日频齐全；折算事件未独立核实</x:v>
      </x:c>
    </x:row>
    <x:row r="973" ht="25" customHeight="1">
      <x:c r="A973" s="1" t="str">
        <x:v>沪深300</x:v>
      </x:c>
      <x:c r="B973" s="1" t="str">
        <x:v>561930.SH</x:v>
      </x:c>
      <x:c r="C973" s="1" t="str">
        <x:v>招商沪深300ETF</x:v>
      </x:c>
      <x:c r="D973" s="7" t="d">
        <x:v>2026-06-15T00:00:00.000Z</x:v>
      </x:c>
      <x:c r="E973" s="8" t="n">
        <x:f>IF(ISNUMBER('原始字段'!C1028),'原始字段'!C1028,"n.a.")</x:f>
        <x:v>121260600</x:v>
      </x:c>
      <x:c r="F973" s="8" t="n">
        <x:f>IF(ISNUMBER('原始字段'!C1123),'原始字段'!C1123,"n.a.")</x:f>
        <x:v>121260600</x:v>
      </x:c>
      <x:c r="G973" s="8" t="n">
        <x:f>IF(COUNT(E973:F973)=2,F973-E973,"n.a.")</x:f>
        <x:v>0</x:v>
      </x:c>
      <x:c r="H973" s="9" t="n">
        <x:f>IF(ISNUMBER('原始字段'!D1123),'原始字段'!D1123,"n.a.")</x:f>
        <x:v>1.6375</x:v>
      </x:c>
      <x:c r="I973" s="9" t="n">
        <x:f>IF(COUNT(G973:H973)=2,G973*H973/100000000,"n.a.")</x:f>
        <x:v>0</x:v>
      </x:c>
      <x:c r="J973" s="1" t="str">
        <x:v>日频齐全；折算事件未独立核实</x:v>
      </x:c>
    </x:row>
    <x:row r="974" ht="25" customHeight="1">
      <x:c r="A974" s="1" t="str">
        <x:v>沪深300</x:v>
      </x:c>
      <x:c r="B974" s="1" t="str">
        <x:v>515350.SH</x:v>
      </x:c>
      <x:c r="C974" s="1" t="str">
        <x:v>民生加银沪深300ETF</x:v>
      </x:c>
      <x:c r="D974" s="7" t="d">
        <x:v>2026-06-15T00:00:00.000Z</x:v>
      </x:c>
      <x:c r="E974" s="8" t="n">
        <x:f>IF(ISNUMBER('原始字段'!C1015),'原始字段'!C1015,"n.a.")</x:f>
        <x:v>10799200</x:v>
      </x:c>
      <x:c r="F974" s="8" t="n">
        <x:f>IF(ISNUMBER('原始字段'!C1110),'原始字段'!C1110,"n.a.")</x:f>
        <x:v>10799200</x:v>
      </x:c>
      <x:c r="G974" s="8" t="n">
        <x:f>IF(COUNT(E974:F974)=2,F974-E974,"n.a.")</x:f>
        <x:v>0</x:v>
      </x:c>
      <x:c r="H974" s="9" t="n">
        <x:f>IF(ISNUMBER('原始字段'!D1110),'原始字段'!D1110,"n.a.")</x:f>
        <x:v>6.579</x:v>
      </x:c>
      <x:c r="I974" s="9" t="n">
        <x:f>IF(COUNT(G974:H974)=2,G974*H974/100000000,"n.a.")</x:f>
        <x:v>0</x:v>
      </x:c>
      <x:c r="J974" s="1" t="str">
        <x:v>日频齐全；折算事件未独立核实</x:v>
      </x:c>
    </x:row>
    <x:row r="975" ht="25" customHeight="1">
      <x:c r="A975" s="1" t="str">
        <x:v>沪深300</x:v>
      </x:c>
      <x:c r="B975" s="1" t="str">
        <x:v>510310.SH</x:v>
      </x:c>
      <x:c r="C975" s="1" t="str">
        <x:v>易方达沪深300ETF</x:v>
      </x:c>
      <x:c r="D975" s="7" t="d">
        <x:v>2026-06-15T00:00:00.000Z</x:v>
      </x:c>
      <x:c r="E975" s="8" t="n">
        <x:f>IF(ISNUMBER('原始字段'!C992),'原始字段'!C992,"n.a.")</x:f>
        <x:v>22206344000</x:v>
      </x:c>
      <x:c r="F975" s="8" t="n">
        <x:f>IF(ISNUMBER('原始字段'!C1087),'原始字段'!C1087,"n.a.")</x:f>
        <x:v>21475544000</x:v>
      </x:c>
      <x:c r="G975" s="8" t="n">
        <x:f>IF(COUNT(E975:F975)=2,F975-E975,"n.a.")</x:f>
        <x:v>-730800000</x:v>
      </x:c>
      <x:c r="H975" s="9" t="n">
        <x:f>IF(ISNUMBER('原始字段'!D1087),'原始字段'!D1087,"n.a.")</x:f>
        <x:v>4.7669</x:v>
      </x:c>
      <x:c r="I975" s="9" t="n">
        <x:f>IF(COUNT(G975:H975)=2,G975*H975/100000000,"n.a.")</x:f>
        <x:v>-34.8365052</x:v>
      </x:c>
      <x:c r="J975" s="1" t="str">
        <x:v>日频齐全；折算事件未独立核实</x:v>
      </x:c>
    </x:row>
    <x:row r="976" ht="25" customHeight="1">
      <x:c r="A976" s="1" t="str">
        <x:v>沪深300</x:v>
      </x:c>
      <x:c r="B976" s="1" t="str">
        <x:v>159330.SZ</x:v>
      </x:c>
      <x:c r="C976" s="1" t="str">
        <x:v>东财沪深300ETF</x:v>
      </x:c>
      <x:c r="D976" s="7" t="d">
        <x:v>2026-06-15T00:00:00.000Z</x:v>
      </x:c>
      <x:c r="E976" s="8" t="n">
        <x:f>IF(ISNUMBER('原始字段'!C958),'原始字段'!C958,"n.a.")</x:f>
        <x:v>320801009</x:v>
      </x:c>
      <x:c r="F976" s="8" t="n">
        <x:f>IF(ISNUMBER('原始字段'!C1053),'原始字段'!C1053,"n.a.")</x:f>
        <x:v>317801009</x:v>
      </x:c>
      <x:c r="G976" s="8" t="n">
        <x:f>IF(COUNT(E976:F976)=2,F976-E976,"n.a.")</x:f>
        <x:v>-3000000</x:v>
      </x:c>
      <x:c r="H976" s="9" t="n">
        <x:f>IF(ISNUMBER('原始字段'!D1053),'原始字段'!D1053,"n.a.")</x:f>
        <x:v>1.5138</x:v>
      </x:c>
      <x:c r="I976" s="9" t="n">
        <x:f>IF(COUNT(G976:H976)=2,G976*H976/100000000,"n.a.")</x:f>
        <x:v>-0.045414</x:v>
      </x:c>
      <x:c r="J976" s="1" t="str">
        <x:v>日频齐全；折算事件未独立核实</x:v>
      </x:c>
    </x:row>
    <x:row r="977" ht="25" customHeight="1">
      <x:c r="A977" s="1" t="str">
        <x:v>沪深300</x:v>
      </x:c>
      <x:c r="B977" s="1" t="str">
        <x:v>510390.SH</x:v>
      </x:c>
      <x:c r="C977" s="1" t="str">
        <x:v>平安沪深300ETF</x:v>
      </x:c>
      <x:c r="D977" s="7" t="d">
        <x:v>2026-06-15T00:00:00.000Z</x:v>
      </x:c>
      <x:c r="E977" s="8" t="n">
        <x:f>IF(ISNUMBER('原始字段'!C999),'原始字段'!C999,"n.a.")</x:f>
        <x:v>111350000</x:v>
      </x:c>
      <x:c r="F977" s="8" t="n">
        <x:f>IF(ISNUMBER('原始字段'!C1094),'原始字段'!C1094,"n.a.")</x:f>
        <x:v>110450000</x:v>
      </x:c>
      <x:c r="G977" s="8" t="n">
        <x:f>IF(COUNT(E977:F977)=2,F977-E977,"n.a.")</x:f>
        <x:v>-900000</x:v>
      </x:c>
      <x:c r="H977" s="9" t="n">
        <x:f>IF(ISNUMBER('原始字段'!D1094),'原始字段'!D1094,"n.a.")</x:f>
        <x:v>5.5231</x:v>
      </x:c>
      <x:c r="I977" s="9" t="n">
        <x:f>IF(COUNT(G977:H977)=2,G977*H977/100000000,"n.a.")</x:f>
        <x:v>-0.0497079</x:v>
      </x:c>
      <x:c r="J977" s="1" t="str">
        <x:v>日频齐全；折算事件未独立核实</x:v>
      </x:c>
    </x:row>
    <x:row r="978" ht="25" customHeight="1">
      <x:c r="A978" s="1" t="str">
        <x:v>沪深300</x:v>
      </x:c>
      <x:c r="B978" s="1" t="str">
        <x:v>515390.SH</x:v>
      </x:c>
      <x:c r="C978" s="1" t="str">
        <x:v>华安沪深300ETF</x:v>
      </x:c>
      <x:c r="D978" s="7" t="d">
        <x:v>2026-06-15T00:00:00.000Z</x:v>
      </x:c>
      <x:c r="E978" s="8" t="n">
        <x:f>IF(ISNUMBER('原始字段'!C1018),'原始字段'!C1018,"n.a.")</x:f>
        <x:v>950683000</x:v>
      </x:c>
      <x:c r="F978" s="8" t="n">
        <x:f>IF(ISNUMBER('原始字段'!C1113),'原始字段'!C1113,"n.a.")</x:f>
        <x:v>1034683000</x:v>
      </x:c>
      <x:c r="G978" s="8" t="n">
        <x:f>IF(COUNT(E978:F978)=2,F978-E978,"n.a.")</x:f>
        <x:v>84000000</x:v>
      </x:c>
      <x:c r="H978" s="9" t="n">
        <x:f>IF(ISNUMBER('原始字段'!D1113),'原始字段'!D1113,"n.a.")</x:f>
        <x:v>1.4266</x:v>
      </x:c>
      <x:c r="I978" s="9" t="n">
        <x:f>IF(COUNT(G978:H978)=2,G978*H978/100000000,"n.a.")</x:f>
        <x:v>1.198344</x:v>
      </x:c>
      <x:c r="J978" s="1" t="str">
        <x:v>日频齐全；折算事件未独立核实</x:v>
      </x:c>
    </x:row>
    <x:row r="979" ht="25" customHeight="1">
      <x:c r="A979" s="1" t="str">
        <x:v>沪深300</x:v>
      </x:c>
      <x:c r="B979" s="1" t="str">
        <x:v>515130.SH</x:v>
      </x:c>
      <x:c r="C979" s="1" t="str">
        <x:v>博时沪深300ETF</x:v>
      </x:c>
      <x:c r="D979" s="7" t="d">
        <x:v>2026-06-15T00:00:00.000Z</x:v>
      </x:c>
      <x:c r="E979" s="8" t="n">
        <x:f>IF(ISNUMBER('原始字段'!C1011),'原始字段'!C1011,"n.a.")</x:f>
        <x:v>79463200</x:v>
      </x:c>
      <x:c r="F979" s="8" t="n">
        <x:f>IF(ISNUMBER('原始字段'!C1106),'原始字段'!C1106,"n.a.")</x:f>
        <x:v>82463200</x:v>
      </x:c>
      <x:c r="G979" s="8" t="n">
        <x:f>IF(COUNT(E979:F979)=2,F979-E979,"n.a.")</x:f>
        <x:v>3000000</x:v>
      </x:c>
      <x:c r="H979" s="9" t="n">
        <x:f>IF(ISNUMBER('原始字段'!D1106),'原始字段'!D1106,"n.a.")</x:f>
        <x:v>1.6191</x:v>
      </x:c>
      <x:c r="I979" s="9" t="n">
        <x:f>IF(COUNT(G979:H979)=2,G979*H979/100000000,"n.a.")</x:f>
        <x:v>0.048573</x:v>
      </x:c>
      <x:c r="J979" s="1" t="str">
        <x:v>日频齐全；折算事件未独立核实</x:v>
      </x:c>
    </x:row>
    <x:row r="980" ht="25" customHeight="1">
      <x:c r="A980" s="1" t="str">
        <x:v>中证500</x:v>
      </x:c>
      <x:c r="B980" s="1" t="str">
        <x:v>510530.SH</x:v>
      </x:c>
      <x:c r="C980" s="1" t="str">
        <x:v>工银中证500ETF</x:v>
      </x:c>
      <x:c r="D980" s="7" t="d">
        <x:v>2026-06-15T00:00:00.000Z</x:v>
      </x:c>
      <x:c r="E980" s="8" t="n">
        <x:f>IF(ISNUMBER('原始字段'!C1002),'原始字段'!C1002,"n.a.")</x:f>
        <x:v>45479400</x:v>
      </x:c>
      <x:c r="F980" s="8" t="n">
        <x:f>IF(ISNUMBER('原始字段'!C1097),'原始字段'!C1097,"n.a.")</x:f>
        <x:v>45479400</x:v>
      </x:c>
      <x:c r="G980" s="8" t="n">
        <x:f>IF(COUNT(E980:F980)=2,F980-E980,"n.a.")</x:f>
        <x:v>0</x:v>
      </x:c>
      <x:c r="H980" s="9" t="n">
        <x:f>IF(ISNUMBER('原始字段'!D1097),'原始字段'!D1097,"n.a.")</x:f>
        <x:v>9.2948</x:v>
      </x:c>
      <x:c r="I980" s="9" t="n">
        <x:f>IF(COUNT(G980:H980)=2,G980*H980/100000000,"n.a.")</x:f>
        <x:v>0</x:v>
      </x:c>
      <x:c r="J980" s="1" t="str">
        <x:v>日频齐全；折算事件未独立核实</x:v>
      </x:c>
    </x:row>
    <x:row r="981" ht="25" customHeight="1">
      <x:c r="A981" s="1" t="str">
        <x:v>中证500</x:v>
      </x:c>
      <x:c r="B981" s="1" t="str">
        <x:v>510580.SH</x:v>
      </x:c>
      <x:c r="C981" s="1" t="str">
        <x:v>易方达中证500ETF</x:v>
      </x:c>
      <x:c r="D981" s="7" t="d">
        <x:v>2026-06-15T00:00:00.000Z</x:v>
      </x:c>
      <x:c r="E981" s="8" t="n">
        <x:f>IF(ISNUMBER('原始字段'!C1006),'原始字段'!C1006,"n.a.")</x:f>
        <x:v>982968300</x:v>
      </x:c>
      <x:c r="F981" s="8" t="n">
        <x:f>IF(ISNUMBER('原始字段'!C1101),'原始字段'!C1101,"n.a.")</x:f>
        <x:v>980568300</x:v>
      </x:c>
      <x:c r="G981" s="8" t="n">
        <x:f>IF(COUNT(E981:F981)=2,F981-E981,"n.a.")</x:f>
        <x:v>-2400000</x:v>
      </x:c>
      <x:c r="H981" s="9" t="n">
        <x:f>IF(ISNUMBER('原始字段'!D1101),'原始字段'!D1101,"n.a.")</x:f>
        <x:v>4.3873</x:v>
      </x:c>
      <x:c r="I981" s="9" t="n">
        <x:f>IF(COUNT(G981:H981)=2,G981*H981/100000000,"n.a.")</x:f>
        <x:v>-0.1052952</x:v>
      </x:c>
      <x:c r="J981" s="1" t="str">
        <x:v>日频齐全；折算事件未独立核实</x:v>
      </x:c>
    </x:row>
    <x:row r="982" ht="25" customHeight="1">
      <x:c r="A982" s="1" t="str">
        <x:v>中证500</x:v>
      </x:c>
      <x:c r="B982" s="1" t="str">
        <x:v>159922.SZ</x:v>
      </x:c>
      <x:c r="C982" s="1" t="str">
        <x:v>嘉实中证500ETF</x:v>
      </x:c>
      <x:c r="D982" s="7" t="d">
        <x:v>2026-06-15T00:00:00.000Z</x:v>
      </x:c>
      <x:c r="E982" s="8" t="n">
        <x:f>IF(ISNUMBER('原始字段'!C978),'原始字段'!C978,"n.a.")</x:f>
        <x:v>2201676765</x:v>
      </x:c>
      <x:c r="F982" s="8" t="n">
        <x:f>IF(ISNUMBER('原始字段'!C1073),'原始字段'!C1073,"n.a.")</x:f>
        <x:v>2274676765</x:v>
      </x:c>
      <x:c r="G982" s="8" t="n">
        <x:f>IF(COUNT(E982:F982)=2,F982-E982,"n.a.")</x:f>
        <x:v>73000000</x:v>
      </x:c>
      <x:c r="H982" s="9" t="n">
        <x:f>IF(ISNUMBER('原始字段'!D1073),'原始字段'!D1073,"n.a.")</x:f>
        <x:v>3.3941</x:v>
      </x:c>
      <x:c r="I982" s="9" t="n">
        <x:f>IF(COUNT(G982:H982)=2,G982*H982/100000000,"n.a.")</x:f>
        <x:v>2.477693</x:v>
      </x:c>
      <x:c r="J982" s="1" t="str">
        <x:v>日频齐全；折算事件未独立核实</x:v>
      </x:c>
    </x:row>
    <x:row r="983" ht="25" customHeight="1">
      <x:c r="A983" s="1" t="str">
        <x:v>中证500</x:v>
      </x:c>
      <x:c r="B983" s="1" t="str">
        <x:v>563750.SH</x:v>
      </x:c>
      <x:c r="C983" s="1" t="str">
        <x:v>汇添富中证500ETF</x:v>
      </x:c>
      <x:c r="D983" s="7" t="d">
        <x:v>2026-06-15T00:00:00.000Z</x:v>
      </x:c>
      <x:c r="E983" s="8" t="n">
        <x:f>IF(ISNUMBER('原始字段'!C1033),'原始字段'!C1033,"n.a.")</x:f>
        <x:v>342237000</x:v>
      </x:c>
      <x:c r="F983" s="8" t="n">
        <x:f>IF(ISNUMBER('原始字段'!C1128),'原始字段'!C1128,"n.a.")</x:f>
        <x:v>352237000</x:v>
      </x:c>
      <x:c r="G983" s="8" t="n">
        <x:f>IF(COUNT(E983:F983)=2,F983-E983,"n.a.")</x:f>
        <x:v>10000000</x:v>
      </x:c>
      <x:c r="H983" s="9" t="n">
        <x:f>IF(ISNUMBER('原始字段'!D1128),'原始字段'!D1128,"n.a.")</x:f>
        <x:v>1.1676</x:v>
      </x:c>
      <x:c r="I983" s="9" t="n">
        <x:f>IF(COUNT(G983:H983)=2,G983*H983/100000000,"n.a.")</x:f>
        <x:v>0.11676</x:v>
      </x:c>
      <x:c r="J983" s="1" t="str">
        <x:v>日频齐全；折算事件未独立核实</x:v>
      </x:c>
    </x:row>
    <x:row r="984" ht="25" customHeight="1">
      <x:c r="A984" s="1" t="str">
        <x:v>中证500</x:v>
      </x:c>
      <x:c r="B984" s="1" t="str">
        <x:v>159935.SZ</x:v>
      </x:c>
      <x:c r="C984" s="1" t="str">
        <x:v>景顺长城中证500ETF</x:v>
      </x:c>
      <x:c r="D984" s="7" t="d">
        <x:v>2026-06-15T00:00:00.000Z</x:v>
      </x:c>
      <x:c r="E984" s="8" t="n">
        <x:f>IF(ISNUMBER('原始字段'!C980),'原始字段'!C980,"n.a.")</x:f>
        <x:v>23572956</x:v>
      </x:c>
      <x:c r="F984" s="8" t="n">
        <x:f>IF(ISNUMBER('原始字段'!C1075),'原始字段'!C1075,"n.a.")</x:f>
        <x:v>23572956</x:v>
      </x:c>
      <x:c r="G984" s="8" t="n">
        <x:f>IF(COUNT(E984:F984)=2,F984-E984,"n.a.")</x:f>
        <x:v>0</x:v>
      </x:c>
      <x:c r="H984" s="9" t="n">
        <x:f>IF(ISNUMBER('原始字段'!D1075),'原始字段'!D1075,"n.a.")</x:f>
        <x:v>2.6429</x:v>
      </x:c>
      <x:c r="I984" s="9" t="n">
        <x:f>IF(COUNT(G984:H984)=2,G984*H984/100000000,"n.a.")</x:f>
        <x:v>0</x:v>
      </x:c>
      <x:c r="J984" s="1" t="str">
        <x:v>日频齐全；折算事件未独立核实</x:v>
      </x:c>
    </x:row>
    <x:row r="985" ht="25" customHeight="1">
      <x:c r="A985" s="1" t="str">
        <x:v>中证500</x:v>
      </x:c>
      <x:c r="B985" s="1" t="str">
        <x:v>515530.SH</x:v>
      </x:c>
      <x:c r="C985" s="1" t="str">
        <x:v>泰康中证500ETF</x:v>
      </x:c>
      <x:c r="D985" s="7" t="d">
        <x:v>2026-06-15T00:00:00.000Z</x:v>
      </x:c>
      <x:c r="E985" s="8" t="n">
        <x:f>IF(ISNUMBER('原始字段'!C1019),'原始字段'!C1019,"n.a.")</x:f>
        <x:v>12242700</x:v>
      </x:c>
      <x:c r="F985" s="8" t="n">
        <x:f>IF(ISNUMBER('原始字段'!C1114),'原始字段'!C1114,"n.a.")</x:f>
        <x:v>12242700</x:v>
      </x:c>
      <x:c r="G985" s="8" t="n">
        <x:f>IF(COUNT(E985:F985)=2,F985-E985,"n.a.")</x:f>
        <x:v>0</x:v>
      </x:c>
      <x:c r="H985" s="9" t="n">
        <x:f>IF(ISNUMBER('原始字段'!D1114),'原始字段'!D1114,"n.a.")</x:f>
        <x:v>4.6091</x:v>
      </x:c>
      <x:c r="I985" s="9" t="n">
        <x:f>IF(COUNT(G985:H985)=2,G985*H985/100000000,"n.a.")</x:f>
        <x:v>0</x:v>
      </x:c>
      <x:c r="J985" s="1" t="str">
        <x:v>日频齐全；折算事件未独立核实</x:v>
      </x:c>
    </x:row>
    <x:row r="986" ht="25" customHeight="1">
      <x:c r="A986" s="1" t="str">
        <x:v>中证500</x:v>
      </x:c>
      <x:c r="B986" s="1" t="str">
        <x:v>510590.SH</x:v>
      </x:c>
      <x:c r="C986" s="1" t="str">
        <x:v>平安中证500ETF</x:v>
      </x:c>
      <x:c r="D986" s="7" t="d">
        <x:v>2026-06-15T00:00:00.000Z</x:v>
      </x:c>
      <x:c r="E986" s="8" t="n">
        <x:f>IF(ISNUMBER('原始字段'!C1007),'原始字段'!C1007,"n.a.")</x:f>
        <x:v>140386100</x:v>
      </x:c>
      <x:c r="F986" s="8" t="n">
        <x:f>IF(ISNUMBER('原始字段'!C1102),'原始字段'!C1102,"n.a.")</x:f>
        <x:v>140386100</x:v>
      </x:c>
      <x:c r="G986" s="8" t="n">
        <x:f>IF(COUNT(E986:F986)=2,F986-E986,"n.a.")</x:f>
        <x:v>0</x:v>
      </x:c>
      <x:c r="H986" s="9" t="n">
        <x:f>IF(ISNUMBER('原始字段'!D1102),'原始字段'!D1102,"n.a.")</x:f>
        <x:v>9.0376</x:v>
      </x:c>
      <x:c r="I986" s="9" t="n">
        <x:f>IF(COUNT(G986:H986)=2,G986*H986/100000000,"n.a.")</x:f>
        <x:v>0</x:v>
      </x:c>
      <x:c r="J986" s="1" t="str">
        <x:v>日频齐全；折算事件未独立核实</x:v>
      </x:c>
    </x:row>
    <x:row r="987" ht="25" customHeight="1">
      <x:c r="A987" s="1" t="str">
        <x:v>中证500</x:v>
      </x:c>
      <x:c r="B987" s="1" t="str">
        <x:v>515190.SH</x:v>
      </x:c>
      <x:c r="C987" s="1" t="str">
        <x:v>中银证券中证500ETF</x:v>
      </x:c>
      <x:c r="D987" s="7" t="d">
        <x:v>2026-06-15T00:00:00.000Z</x:v>
      </x:c>
      <x:c r="E987" s="8" t="n">
        <x:f>IF(ISNUMBER('原始字段'!C1012),'原始字段'!C1012,"n.a.")</x:f>
        <x:v>319466100</x:v>
      </x:c>
      <x:c r="F987" s="8" t="n">
        <x:f>IF(ISNUMBER('原始字段'!C1107),'原始字段'!C1107,"n.a.")</x:f>
        <x:v>319466100</x:v>
      </x:c>
      <x:c r="G987" s="8" t="n">
        <x:f>IF(COUNT(E987:F987)=2,F987-E987,"n.a.")</x:f>
        <x:v>0</x:v>
      </x:c>
      <x:c r="H987" s="9" t="n">
        <x:f>IF(ISNUMBER('原始字段'!D1107),'原始字段'!D1107,"n.a.")</x:f>
        <x:v>1.7599</x:v>
      </x:c>
      <x:c r="I987" s="9" t="n">
        <x:f>IF(COUNT(G987:H987)=2,G987*H987/100000000,"n.a.")</x:f>
        <x:v>0</x:v>
      </x:c>
      <x:c r="J987" s="1" t="str">
        <x:v>日频齐全；折算事件未独立核实</x:v>
      </x:c>
    </x:row>
    <x:row r="988" ht="25" customHeight="1">
      <x:c r="A988" s="1" t="str">
        <x:v>中证500</x:v>
      </x:c>
      <x:c r="B988" s="1" t="str">
        <x:v>159820.SZ</x:v>
      </x:c>
      <x:c r="C988" s="1" t="str">
        <x:v>天弘中证500ETF</x:v>
      </x:c>
      <x:c r="D988" s="7" t="d">
        <x:v>2026-06-15T00:00:00.000Z</x:v>
      </x:c>
      <x:c r="E988" s="8" t="n">
        <x:f>IF(ISNUMBER('原始字段'!C972),'原始字段'!C972,"n.a.")</x:f>
        <x:v>1306408470</x:v>
      </x:c>
      <x:c r="F988" s="8" t="n">
        <x:f>IF(ISNUMBER('原始字段'!C1067),'原始字段'!C1067,"n.a.")</x:f>
        <x:v>1306408470</x:v>
      </x:c>
      <x:c r="G988" s="8" t="n">
        <x:f>IF(COUNT(E988:F988)=2,F988-E988,"n.a.")</x:f>
        <x:v>0</x:v>
      </x:c>
      <x:c r="H988" s="9" t="n">
        <x:f>IF(ISNUMBER('原始字段'!D1067),'原始字段'!D1067,"n.a.")</x:f>
        <x:v>1.4444</x:v>
      </x:c>
      <x:c r="I988" s="9" t="n">
        <x:f>IF(COUNT(G988:H988)=2,G988*H988/100000000,"n.a.")</x:f>
        <x:v>0</x:v>
      </x:c>
      <x:c r="J988" s="1" t="str">
        <x:v>日频齐全；折算事件未独立核实</x:v>
      </x:c>
    </x:row>
    <x:row r="989" ht="25" customHeight="1">
      <x:c r="A989" s="1" t="str">
        <x:v>中证500</x:v>
      </x:c>
      <x:c r="B989" s="1" t="str">
        <x:v>159337.SZ</x:v>
      </x:c>
      <x:c r="C989" s="1" t="str">
        <x:v>东财中证500ETF</x:v>
      </x:c>
      <x:c r="D989" s="7" t="d">
        <x:v>2026-06-15T00:00:00.000Z</x:v>
      </x:c>
      <x:c r="E989" s="8" t="n">
        <x:f>IF(ISNUMBER('原始字段'!C959),'原始字段'!C959,"n.a.")</x:f>
        <x:v>253710611</x:v>
      </x:c>
      <x:c r="F989" s="8" t="n">
        <x:f>IF(ISNUMBER('原始字段'!C1054),'原始字段'!C1054,"n.a.")</x:f>
        <x:v>253710611</x:v>
      </x:c>
      <x:c r="G989" s="8" t="n">
        <x:f>IF(COUNT(E989:F989)=2,F989-E989,"n.a.")</x:f>
        <x:v>0</x:v>
      </x:c>
      <x:c r="H989" s="9" t="n">
        <x:f>IF(ISNUMBER('原始字段'!D1054),'原始字段'!D1054,"n.a.")</x:f>
        <x:v>1.9084</x:v>
      </x:c>
      <x:c r="I989" s="9" t="n">
        <x:f>IF(COUNT(G989:H989)=2,G989*H989/100000000,"n.a.")</x:f>
        <x:v>0</x:v>
      </x:c>
      <x:c r="J989" s="1" t="str">
        <x:v>日频齐全；折算事件未独立核实</x:v>
      </x:c>
    </x:row>
    <x:row r="990" ht="25" customHeight="1">
      <x:c r="A990" s="1" t="str">
        <x:v>中证500</x:v>
      </x:c>
      <x:c r="B990" s="1" t="str">
        <x:v>510500.SH</x:v>
      </x:c>
      <x:c r="C990" s="1" t="str">
        <x:v>南方中证500ETF</x:v>
      </x:c>
      <x:c r="D990" s="7" t="d">
        <x:v>2026-06-15T00:00:00.000Z</x:v>
      </x:c>
      <x:c r="E990" s="8" t="n">
        <x:f>IF(ISNUMBER('原始字段'!C1000),'原始字段'!C1000,"n.a.")</x:f>
        <x:v>4453368600</x:v>
      </x:c>
      <x:c r="F990" s="8" t="n">
        <x:f>IF(ISNUMBER('原始字段'!C1095),'原始字段'!C1095,"n.a.")</x:f>
        <x:v>4698568600</x:v>
      </x:c>
      <x:c r="G990" s="8" t="n">
        <x:f>IF(COUNT(E990:F990)=2,F990-E990,"n.a.")</x:f>
        <x:v>245200000</x:v>
      </x:c>
      <x:c r="H990" s="9" t="n">
        <x:f>IF(ISNUMBER('原始字段'!D1095),'原始字段'!D1095,"n.a.")</x:f>
        <x:v>8.532</x:v>
      </x:c>
      <x:c r="I990" s="9" t="n">
        <x:f>IF(COUNT(G990:H990)=2,G990*H990/100000000,"n.a.")</x:f>
        <x:v>20.920464</x:v>
      </x:c>
      <x:c r="J990" s="1" t="str">
        <x:v>日频齐全；折算事件未独立核实</x:v>
      </x:c>
    </x:row>
    <x:row r="991" ht="25" customHeight="1">
      <x:c r="A991" s="1" t="str">
        <x:v>中证500</x:v>
      </x:c>
      <x:c r="B991" s="1" t="str">
        <x:v>159968.SZ</x:v>
      </x:c>
      <x:c r="C991" s="1" t="str">
        <x:v>博时中证500ETF</x:v>
      </x:c>
      <x:c r="D991" s="7" t="d">
        <x:v>2026-06-15T00:00:00.000Z</x:v>
      </x:c>
      <x:c r="E991" s="8" t="n">
        <x:f>IF(ISNUMBER('原始字段'!C987),'原始字段'!C987,"n.a.")</x:f>
        <x:v>60895098</x:v>
      </x:c>
      <x:c r="F991" s="8" t="n">
        <x:f>IF(ISNUMBER('原始字段'!C1082),'原始字段'!C1082,"n.a.")</x:f>
        <x:v>59695098</x:v>
      </x:c>
      <x:c r="G991" s="8" t="n">
        <x:f>IF(COUNT(E991:F991)=2,F991-E991,"n.a.")</x:f>
        <x:v>-1200000</x:v>
      </x:c>
      <x:c r="H991" s="9" t="n">
        <x:f>IF(ISNUMBER('原始字段'!D1082),'原始字段'!D1082,"n.a.")</x:f>
        <x:v>10.893</x:v>
      </x:c>
      <x:c r="I991" s="9" t="n">
        <x:f>IF(COUNT(G991:H991)=2,G991*H991/100000000,"n.a.")</x:f>
        <x:v>-0.130716</x:v>
      </x:c>
      <x:c r="J991" s="1" t="str">
        <x:v>日频齐全；折算事件未独立核实</x:v>
      </x:c>
    </x:row>
    <x:row r="992" ht="25" customHeight="1">
      <x:c r="A992" s="1" t="str">
        <x:v>中证500</x:v>
      </x:c>
      <x:c r="B992" s="1" t="str">
        <x:v>561350.SH</x:v>
      </x:c>
      <x:c r="C992" s="1" t="str">
        <x:v>国泰中证500ETF</x:v>
      </x:c>
      <x:c r="D992" s="7" t="d">
        <x:v>2026-06-15T00:00:00.000Z</x:v>
      </x:c>
      <x:c r="E992" s="8" t="n">
        <x:f>IF(ISNUMBER('原始字段'!C1026),'原始字段'!C1026,"n.a.")</x:f>
        <x:v>70700000</x:v>
      </x:c>
      <x:c r="F992" s="8" t="n">
        <x:f>IF(ISNUMBER('原始字段'!C1121),'原始字段'!C1121,"n.a.")</x:f>
        <x:v>70700000</x:v>
      </x:c>
      <x:c r="G992" s="8" t="n">
        <x:f>IF(COUNT(E992:F992)=2,F992-E992,"n.a.")</x:f>
        <x:v>0</x:v>
      </x:c>
      <x:c r="H992" s="9" t="n">
        <x:f>IF(ISNUMBER('原始字段'!D1121),'原始字段'!D1121,"n.a.")</x:f>
        <x:v>1.3315</x:v>
      </x:c>
      <x:c r="I992" s="9" t="n">
        <x:f>IF(COUNT(G992:H992)=2,G992*H992/100000000,"n.a.")</x:f>
        <x:v>0</x:v>
      </x:c>
      <x:c r="J992" s="1" t="str">
        <x:v>日频齐全；折算事件未独立核实</x:v>
      </x:c>
    </x:row>
    <x:row r="993" ht="25" customHeight="1">
      <x:c r="A993" s="1" t="str">
        <x:v>中证500</x:v>
      </x:c>
      <x:c r="B993" s="1" t="str">
        <x:v>512500.SH</x:v>
      </x:c>
      <x:c r="C993" s="1" t="str">
        <x:v>华夏中证500ETF</x:v>
      </x:c>
      <x:c r="D993" s="7" t="d">
        <x:v>2026-06-15T00:00:00.000Z</x:v>
      </x:c>
      <x:c r="E993" s="8" t="n">
        <x:f>IF(ISNUMBER('原始字段'!C1009),'原始字段'!C1009,"n.a.")</x:f>
        <x:v>1612808800</x:v>
      </x:c>
      <x:c r="F993" s="8" t="n">
        <x:f>IF(ISNUMBER('原始字段'!C1104),'原始字段'!C1104,"n.a.")</x:f>
        <x:v>1632808800</x:v>
      </x:c>
      <x:c r="G993" s="8" t="n">
        <x:f>IF(COUNT(E993:F993)=2,F993-E993,"n.a.")</x:f>
        <x:v>20000000</x:v>
      </x:c>
      <x:c r="H993" s="9" t="n">
        <x:f>IF(ISNUMBER('原始字段'!D1104),'原始字段'!D1104,"n.a.")</x:f>
        <x:v>4.7316</x:v>
      </x:c>
      <x:c r="I993" s="9" t="n">
        <x:f>IF(COUNT(G993:H993)=2,G993*H993/100000000,"n.a.")</x:f>
        <x:v>0.94632</x:v>
      </x:c>
      <x:c r="J993" s="1" t="str">
        <x:v>日频齐全；折算事件未独立核实</x:v>
      </x:c>
    </x:row>
    <x:row r="994" ht="25" customHeight="1">
      <x:c r="A994" s="1" t="str">
        <x:v>中证500</x:v>
      </x:c>
      <x:c r="B994" s="1" t="str">
        <x:v>510550.SH</x:v>
      </x:c>
      <x:c r="C994" s="1" t="str">
        <x:v>方正富邦中证500ETF</x:v>
      </x:c>
      <x:c r="D994" s="7" t="d">
        <x:v>2026-06-15T00:00:00.000Z</x:v>
      </x:c>
      <x:c r="E994" s="8" t="n">
        <x:f>IF(ISNUMBER('原始字段'!C1003),'原始字段'!C1003,"n.a.")</x:f>
        <x:v>21743300</x:v>
      </x:c>
      <x:c r="F994" s="8" t="n">
        <x:f>IF(ISNUMBER('原始字段'!C1098),'原始字段'!C1098,"n.a.")</x:f>
        <x:v>21743300</x:v>
      </x:c>
      <x:c r="G994" s="8" t="n">
        <x:f>IF(COUNT(E994:F994)=2,F994-E994,"n.a.")</x:f>
        <x:v>0</x:v>
      </x:c>
      <x:c r="H994" s="9" t="n">
        <x:f>IF(ISNUMBER('原始字段'!D1098),'原始字段'!D1098,"n.a.")</x:f>
        <x:v>2.1547</x:v>
      </x:c>
      <x:c r="I994" s="9" t="n">
        <x:f>IF(COUNT(G994:H994)=2,G994*H994/100000000,"n.a.")</x:f>
        <x:v>0</x:v>
      </x:c>
      <x:c r="J994" s="1" t="str">
        <x:v>日频齐全；折算事件未独立核实</x:v>
      </x:c>
    </x:row>
    <x:row r="995" ht="25" customHeight="1">
      <x:c r="A995" s="1" t="str">
        <x:v>中证500</x:v>
      </x:c>
      <x:c r="B995" s="1" t="str">
        <x:v>510510.SH</x:v>
      </x:c>
      <x:c r="C995" s="1" t="str">
        <x:v>广发中证500ETF</x:v>
      </x:c>
      <x:c r="D995" s="7" t="d">
        <x:v>2026-06-15T00:00:00.000Z</x:v>
      </x:c>
      <x:c r="E995" s="8" t="n">
        <x:f>IF(ISNUMBER('原始字段'!C1001),'原始字段'!C1001,"n.a.")</x:f>
        <x:v>807038300</x:v>
      </x:c>
      <x:c r="F995" s="8" t="n">
        <x:f>IF(ISNUMBER('原始字段'!C1096),'原始字段'!C1096,"n.a.")</x:f>
        <x:v>791038300</x:v>
      </x:c>
      <x:c r="G995" s="8" t="n">
        <x:f>IF(COUNT(E995:F995)=2,F995-E995,"n.a.")</x:f>
        <x:v>-16000000</x:v>
      </x:c>
      <x:c r="H995" s="9" t="n">
        <x:f>IF(ISNUMBER('原始字段'!D1096),'原始字段'!D1096,"n.a.")</x:f>
        <x:v>2.7002</x:v>
      </x:c>
      <x:c r="I995" s="9" t="n">
        <x:f>IF(COUNT(G995:H995)=2,G995*H995/100000000,"n.a.")</x:f>
        <x:v>-0.432032</x:v>
      </x:c>
      <x:c r="J995" s="1" t="str">
        <x:v>日频齐全；折算事件未独立核实</x:v>
      </x:c>
    </x:row>
    <x:row r="996" ht="25" customHeight="1">
      <x:c r="A996" s="1" t="str">
        <x:v>中证500</x:v>
      </x:c>
      <x:c r="B996" s="1" t="str">
        <x:v>515550.SH</x:v>
      </x:c>
      <x:c r="C996" s="1" t="str">
        <x:v>国联中证500ETF</x:v>
      </x:c>
      <x:c r="D996" s="7" t="d">
        <x:v>2026-06-15T00:00:00.000Z</x:v>
      </x:c>
      <x:c r="E996" s="8" t="n">
        <x:f>IF(ISNUMBER('原始字段'!C1020),'原始字段'!C1020,"n.a.")</x:f>
        <x:v>18345700</x:v>
      </x:c>
      <x:c r="F996" s="8" t="n">
        <x:f>IF(ISNUMBER('原始字段'!C1115),'原始字段'!C1115,"n.a.")</x:f>
        <x:v>18345700</x:v>
      </x:c>
      <x:c r="G996" s="8" t="n">
        <x:f>IF(COUNT(E996:F996)=2,F996-E996,"n.a.")</x:f>
        <x:v>0</x:v>
      </x:c>
      <x:c r="H996" s="9" t="n">
        <x:f>IF(ISNUMBER('原始字段'!D1115),'原始字段'!D1115,"n.a.")</x:f>
        <x:v>1.8708</x:v>
      </x:c>
      <x:c r="I996" s="9" t="n">
        <x:f>IF(COUNT(G996:H996)=2,G996*H996/100000000,"n.a.")</x:f>
        <x:v>0</x:v>
      </x:c>
      <x:c r="J996" s="1" t="str">
        <x:v>日频齐全；折算事件未独立核实</x:v>
      </x:c>
    </x:row>
    <x:row r="997" ht="25" customHeight="1">
      <x:c r="A997" s="1" t="str">
        <x:v>中证500</x:v>
      </x:c>
      <x:c r="B997" s="1" t="str">
        <x:v>159500.SZ</x:v>
      </x:c>
      <x:c r="C997" s="1" t="str">
        <x:v>富国中证500ETF</x:v>
      </x:c>
      <x:c r="D997" s="7" t="d">
        <x:v>2026-06-15T00:00:00.000Z</x:v>
      </x:c>
      <x:c r="E997" s="8" t="n">
        <x:f>IF(ISNUMBER('原始字段'!C961),'原始字段'!C961,"n.a.")</x:f>
        <x:v>143338865</x:v>
      </x:c>
      <x:c r="F997" s="8" t="n">
        <x:f>IF(ISNUMBER('原始字段'!C1056),'原始字段'!C1056,"n.a.")</x:f>
        <x:v>143338865</x:v>
      </x:c>
      <x:c r="G997" s="8" t="n">
        <x:f>IF(COUNT(E997:F997)=2,F997-E997,"n.a.")</x:f>
        <x:v>0</x:v>
      </x:c>
      <x:c r="H997" s="9" t="n">
        <x:f>IF(ISNUMBER('原始字段'!D1056),'原始字段'!D1056,"n.a.")</x:f>
        <x:v>1.2472</x:v>
      </x:c>
      <x:c r="I997" s="9" t="n">
        <x:f>IF(COUNT(G997:H997)=2,G997*H997/100000000,"n.a.")</x:f>
        <x:v>0</x:v>
      </x:c>
      <x:c r="J997" s="1" t="str">
        <x:v>日频齐全；折算事件未独立核实</x:v>
      </x:c>
    </x:row>
    <x:row r="998" ht="25" customHeight="1">
      <x:c r="A998" s="1" t="str">
        <x:v>中证500</x:v>
      </x:c>
      <x:c r="B998" s="1" t="str">
        <x:v>512510.SH</x:v>
      </x:c>
      <x:c r="C998" s="1" t="str">
        <x:v>华泰柏瑞中证500ETF</x:v>
      </x:c>
      <x:c r="D998" s="7" t="d">
        <x:v>2026-06-15T00:00:00.000Z</x:v>
      </x:c>
      <x:c r="E998" s="8" t="n">
        <x:f>IF(ISNUMBER('原始字段'!C1010),'原始字段'!C1010,"n.a.")</x:f>
        <x:v>421429800</x:v>
      </x:c>
      <x:c r="F998" s="8" t="n">
        <x:f>IF(ISNUMBER('原始字段'!C1105),'原始字段'!C1105,"n.a.")</x:f>
        <x:v>416929800</x:v>
      </x:c>
      <x:c r="G998" s="8" t="n">
        <x:f>IF(COUNT(E998:F998)=2,F998-E998,"n.a.")</x:f>
        <x:v>-4500000</x:v>
      </x:c>
      <x:c r="H998" s="9" t="n">
        <x:f>IF(ISNUMBER('原始字段'!D1105),'原始字段'!D1105,"n.a.")</x:f>
        <x:v>2.489</x:v>
      </x:c>
      <x:c r="I998" s="9" t="n">
        <x:f>IF(COUNT(G998:H998)=2,G998*H998/100000000,"n.a.")</x:f>
        <x:v>-0.112005</x:v>
      </x:c>
      <x:c r="J998" s="1" t="str">
        <x:v>日频齐全；折算事件未独立核实</x:v>
      </x:c>
    </x:row>
    <x:row r="999" ht="25" customHeight="1">
      <x:c r="A999" s="1" t="str">
        <x:v>中证500</x:v>
      </x:c>
      <x:c r="B999" s="1" t="str">
        <x:v>510570.SH</x:v>
      </x:c>
      <x:c r="C999" s="1" t="str">
        <x:v>兴业中证500ETF</x:v>
      </x:c>
      <x:c r="D999" s="7" t="d">
        <x:v>2026-06-15T00:00:00.000Z</x:v>
      </x:c>
      <x:c r="E999" s="8" t="n">
        <x:f>IF(ISNUMBER('原始字段'!C1005),'原始字段'!C1005,"n.a.")</x:f>
        <x:v>45560600</x:v>
      </x:c>
      <x:c r="F999" s="8" t="n">
        <x:f>IF(ISNUMBER('原始字段'!C1100),'原始字段'!C1100,"n.a.")</x:f>
        <x:v>45560600</x:v>
      </x:c>
      <x:c r="G999" s="8" t="n">
        <x:f>IF(COUNT(E999:F999)=2,F999-E999,"n.a.")</x:f>
        <x:v>0</x:v>
      </x:c>
      <x:c r="H999" s="9" t="n">
        <x:f>IF(ISNUMBER('原始字段'!D1100),'原始字段'!D1100,"n.a.")</x:f>
        <x:v>1.3238</x:v>
      </x:c>
      <x:c r="I999" s="9" t="n">
        <x:f>IF(COUNT(G999:H999)=2,G999*H999/100000000,"n.a.")</x:f>
        <x:v>0</x:v>
      </x:c>
      <x:c r="J999" s="1" t="str">
        <x:v>日频齐全；折算事件未独立核实</x:v>
      </x:c>
    </x:row>
    <x:row r="1000" ht="25" customHeight="1">
      <x:c r="A1000" s="1" t="str">
        <x:v>中证500</x:v>
      </x:c>
      <x:c r="B1000" s="1" t="str">
        <x:v>510560.SH</x:v>
      </x:c>
      <x:c r="C1000" s="1" t="str">
        <x:v>国寿安保中证500ETF</x:v>
      </x:c>
      <x:c r="D1000" s="7" t="d">
        <x:v>2026-06-15T00:00:00.000Z</x:v>
      </x:c>
      <x:c r="E1000" s="8" t="n">
        <x:f>IF(ISNUMBER('原始字段'!C1004),'原始字段'!C1004,"n.a.")</x:f>
        <x:v>62318700</x:v>
      </x:c>
      <x:c r="F1000" s="8" t="n">
        <x:f>IF(ISNUMBER('原始字段'!C1099),'原始字段'!C1099,"n.a.")</x:f>
        <x:v>62318700</x:v>
      </x:c>
      <x:c r="G1000" s="8" t="n">
        <x:f>IF(COUNT(E1000:F1000)=2,F1000-E1000,"n.a.")</x:f>
        <x:v>0</x:v>
      </x:c>
      <x:c r="H1000" s="9" t="n">
        <x:f>IF(ISNUMBER('原始字段'!D1099),'原始字段'!D1099,"n.a.")</x:f>
        <x:v>2.0785</x:v>
      </x:c>
      <x:c r="I1000" s="9" t="n">
        <x:f>IF(COUNT(G1000:H1000)=2,G1000*H1000/100000000,"n.a.")</x:f>
        <x:v>0</x:v>
      </x:c>
      <x:c r="J1000" s="1" t="str">
        <x:v>日频齐全；折算事件未独立核实</x:v>
      </x:c>
    </x:row>
    <x:row r="1001" ht="25" customHeight="1">
      <x:c r="A1001" s="1" t="str">
        <x:v>中证500</x:v>
      </x:c>
      <x:c r="B1001" s="1" t="str">
        <x:v>159982.SZ</x:v>
      </x:c>
      <x:c r="C1001" s="1" t="str">
        <x:v>鹏华中证500ETF</x:v>
      </x:c>
      <x:c r="D1001" s="7" t="d">
        <x:v>2026-06-15T00:00:00.000Z</x:v>
      </x:c>
      <x:c r="E1001" s="8" t="n">
        <x:f>IF(ISNUMBER('原始字段'!C990),'原始字段'!C990,"n.a.")</x:f>
        <x:v>136211253</x:v>
      </x:c>
      <x:c r="F1001" s="8" t="n">
        <x:f>IF(ISNUMBER('原始字段'!C1085),'原始字段'!C1085,"n.a.")</x:f>
        <x:v>136211253</x:v>
      </x:c>
      <x:c r="G1001" s="8" t="n">
        <x:f>IF(COUNT(E1001:F1001)=2,F1001-E1001,"n.a.")</x:f>
        <x:v>0</x:v>
      </x:c>
      <x:c r="H1001" s="9" t="n">
        <x:f>IF(ISNUMBER('原始字段'!D1085),'原始字段'!D1085,"n.a.")</x:f>
        <x:v>2.2333</x:v>
      </x:c>
      <x:c r="I1001" s="9" t="n">
        <x:f>IF(COUNT(G1001:H1001)=2,G1001*H1001/100000000,"n.a.")</x:f>
        <x:v>0</x:v>
      </x:c>
      <x:c r="J1001" s="1" t="str">
        <x:v>日频齐全；折算事件未独立核实</x:v>
      </x:c>
    </x:row>
    <x:row r="1002" ht="25" customHeight="1">
      <x:c r="A1002" s="1" t="str">
        <x:v>中证1000</x:v>
      </x:c>
      <x:c r="B1002" s="1" t="str">
        <x:v>560010.SH</x:v>
      </x:c>
      <x:c r="C1002" s="1" t="str">
        <x:v>广发中证1000ETF</x:v>
      </x:c>
      <x:c r="D1002" s="7" t="d">
        <x:v>2026-06-15T00:00:00.000Z</x:v>
      </x:c>
      <x:c r="E1002" s="8" t="n">
        <x:f>IF(ISNUMBER('原始字段'!C1023),'原始字段'!C1023,"n.a.")</x:f>
        <x:v>896621700</x:v>
      </x:c>
      <x:c r="F1002" s="8" t="n">
        <x:f>IF(ISNUMBER('原始字段'!C1118),'原始字段'!C1118,"n.a.")</x:f>
        <x:v>860621700</x:v>
      </x:c>
      <x:c r="G1002" s="8" t="n">
        <x:f>IF(COUNT(E1002:F1002)=2,F1002-E1002,"n.a.")</x:f>
        <x:v>-36000000</x:v>
      </x:c>
      <x:c r="H1002" s="9" t="n">
        <x:f>IF(ISNUMBER('原始字段'!D1118),'原始字段'!D1118,"n.a.")</x:f>
        <x:v>3.5237</x:v>
      </x:c>
      <x:c r="I1002" s="9" t="n">
        <x:f>IF(COUNT(G1002:H1002)=2,G1002*H1002/100000000,"n.a.")</x:f>
        <x:v>-1.268532</x:v>
      </x:c>
      <x:c r="J1002" s="1" t="str">
        <x:v>日频齐全；折算事件未独立核实</x:v>
      </x:c>
    </x:row>
    <x:row r="1003" ht="25" customHeight="1">
      <x:c r="A1003" s="1" t="str">
        <x:v>中证1000</x:v>
      </x:c>
      <x:c r="B1003" s="1" t="str">
        <x:v>159845.SZ</x:v>
      </x:c>
      <x:c r="C1003" s="1" t="str">
        <x:v>华夏中证1000ETF</x:v>
      </x:c>
      <x:c r="D1003" s="7" t="d">
        <x:v>2026-06-15T00:00:00.000Z</x:v>
      </x:c>
      <x:c r="E1003" s="8" t="n">
        <x:f>IF(ISNUMBER('原始字段'!C974),'原始字段'!C974,"n.a.")</x:f>
        <x:v>1362425606</x:v>
      </x:c>
      <x:c r="F1003" s="8" t="n">
        <x:f>IF(ISNUMBER('原始字段'!C1069),'原始字段'!C1069,"n.a.")</x:f>
        <x:v>1334425606</x:v>
      </x:c>
      <x:c r="G1003" s="8" t="n">
        <x:f>IF(COUNT(E1003:F1003)=2,F1003-E1003,"n.a.")</x:f>
        <x:v>-28000000</x:v>
      </x:c>
      <x:c r="H1003" s="9" t="n">
        <x:f>IF(ISNUMBER('原始字段'!D1069),'原始字段'!D1069,"n.a.")</x:f>
        <x:v>3.5294</x:v>
      </x:c>
      <x:c r="I1003" s="9" t="n">
        <x:f>IF(COUNT(G1003:H1003)=2,G1003*H1003/100000000,"n.a.")</x:f>
        <x:v>-0.988232</x:v>
      </x:c>
      <x:c r="J1003" s="1" t="str">
        <x:v>日频齐全；折算事件未独立核实</x:v>
      </x:c>
    </x:row>
    <x:row r="1004" ht="25" customHeight="1">
      <x:c r="A1004" s="1" t="str">
        <x:v>中证1000</x:v>
      </x:c>
      <x:c r="B1004" s="1" t="str">
        <x:v>159633.SZ</x:v>
      </x:c>
      <x:c r="C1004" s="1" t="str">
        <x:v>易方达中证1000ETF</x:v>
      </x:c>
      <x:c r="D1004" s="7" t="d">
        <x:v>2026-06-15T00:00:00.000Z</x:v>
      </x:c>
      <x:c r="E1004" s="8" t="n">
        <x:f>IF(ISNUMBER('原始字段'!C968),'原始字段'!C968,"n.a.")</x:f>
        <x:v>598162658</x:v>
      </x:c>
      <x:c r="F1004" s="8" t="n">
        <x:f>IF(ISNUMBER('原始字段'!C1063),'原始字段'!C1063,"n.a.")</x:f>
        <x:v>539162658</x:v>
      </x:c>
      <x:c r="G1004" s="8" t="n">
        <x:f>IF(COUNT(E1004:F1004)=2,F1004-E1004,"n.a.")</x:f>
        <x:v>-59000000</x:v>
      </x:c>
      <x:c r="H1004" s="9" t="n">
        <x:f>IF(ISNUMBER('原始字段'!D1063),'原始字段'!D1063,"n.a.")</x:f>
        <x:v>3.6161</x:v>
      </x:c>
      <x:c r="I1004" s="9" t="n">
        <x:f>IF(COUNT(G1004:H1004)=2,G1004*H1004/100000000,"n.a.")</x:f>
        <x:v>-2.133499</x:v>
      </x:c>
      <x:c r="J1004" s="1" t="str">
        <x:v>日频齐全；折算事件未独立核实</x:v>
      </x:c>
    </x:row>
    <x:row r="1005" ht="25" customHeight="1">
      <x:c r="A1005" s="1" t="str">
        <x:v>中证1000</x:v>
      </x:c>
      <x:c r="B1005" s="1" t="str">
        <x:v>159629.SZ</x:v>
      </x:c>
      <x:c r="C1005" s="1" t="str">
        <x:v>富国中证1000ETF</x:v>
      </x:c>
      <x:c r="D1005" s="7" t="d">
        <x:v>2026-06-15T00:00:00.000Z</x:v>
      </x:c>
      <x:c r="E1005" s="8" t="n">
        <x:f>IF(ISNUMBER('原始字段'!C967),'原始字段'!C967,"n.a.")</x:f>
        <x:v>395252663</x:v>
      </x:c>
      <x:c r="F1005" s="8" t="n">
        <x:f>IF(ISNUMBER('原始字段'!C1062),'原始字段'!C1062,"n.a.")</x:f>
        <x:v>357252663</x:v>
      </x:c>
      <x:c r="G1005" s="8" t="n">
        <x:f>IF(COUNT(E1005:F1005)=2,F1005-E1005,"n.a.")</x:f>
        <x:v>-38000000</x:v>
      </x:c>
      <x:c r="H1005" s="9" t="n">
        <x:f>IF(ISNUMBER('原始字段'!D1062),'原始字段'!D1062,"n.a.")</x:f>
        <x:v>3.5279</x:v>
      </x:c>
      <x:c r="I1005" s="9" t="n">
        <x:f>IF(COUNT(G1005:H1005)=2,G1005*H1005/100000000,"n.a.")</x:f>
        <x:v>-1.340602</x:v>
      </x:c>
      <x:c r="J1005" s="1" t="str">
        <x:v>日频齐全；折算事件未独立核实</x:v>
      </x:c>
    </x:row>
    <x:row r="1006" ht="25" customHeight="1">
      <x:c r="A1006" s="1" t="str">
        <x:v>中证1000</x:v>
      </x:c>
      <x:c r="B1006" s="1" t="str">
        <x:v>512100.SH</x:v>
      </x:c>
      <x:c r="C1006" s="1" t="str">
        <x:v>南方中证1000ETF</x:v>
      </x:c>
      <x:c r="D1006" s="7" t="d">
        <x:v>2026-06-15T00:00:00.000Z</x:v>
      </x:c>
      <x:c r="E1006" s="8" t="n">
        <x:f>IF(ISNUMBER('原始字段'!C1008),'原始字段'!C1008,"n.a.")</x:f>
        <x:v>3507217600</x:v>
      </x:c>
      <x:c r="F1006" s="8" t="n">
        <x:f>IF(ISNUMBER('原始字段'!C1103),'原始字段'!C1103,"n.a.")</x:f>
        <x:v>3577217600</x:v>
      </x:c>
      <x:c r="G1006" s="8" t="n">
        <x:f>IF(COUNT(E1006:F1006)=2,F1006-E1006,"n.a.")</x:f>
        <x:v>70000000</x:v>
      </x:c>
      <x:c r="H1006" s="9" t="n">
        <x:f>IF(ISNUMBER('原始字段'!D1103),'原始字段'!D1103,"n.a.")</x:f>
        <x:v>3.4389</x:v>
      </x:c>
      <x:c r="I1006" s="9" t="n">
        <x:f>IF(COUNT(G1006:H1006)=2,G1006*H1006/100000000,"n.a.")</x:f>
        <x:v>2.40723</x:v>
      </x:c>
      <x:c r="J1006" s="1" t="str">
        <x:v>日频齐全；折算事件未独立核实</x:v>
      </x:c>
    </x:row>
    <x:row r="1007" ht="25" customHeight="1">
      <x:c r="A1007" s="1" t="str">
        <x:v>中证1000</x:v>
      </x:c>
      <x:c r="B1007" s="1" t="str">
        <x:v>516300.SH</x:v>
      </x:c>
      <x:c r="C1007" s="1" t="str">
        <x:v>华泰柏瑞中证1000ETF</x:v>
      </x:c>
      <x:c r="D1007" s="7" t="d">
        <x:v>2026-06-15T00:00:00.000Z</x:v>
      </x:c>
      <x:c r="E1007" s="8" t="n">
        <x:f>IF(ISNUMBER('原始字段'!C1022),'原始字段'!C1022,"n.a.")</x:f>
        <x:v>27012600</x:v>
      </x:c>
      <x:c r="F1007" s="8" t="n">
        <x:f>IF(ISNUMBER('原始字段'!C1117),'原始字段'!C1117,"n.a.")</x:f>
        <x:v>25012600</x:v>
      </x:c>
      <x:c r="G1007" s="8" t="n">
        <x:f>IF(COUNT(E1007:F1007)=2,F1007-E1007,"n.a.")</x:f>
        <x:v>-2000000</x:v>
      </x:c>
      <x:c r="H1007" s="9" t="n">
        <x:f>IF(ISNUMBER('原始字段'!D1117),'原始字段'!D1117,"n.a.")</x:f>
        <x:v>3.5372</x:v>
      </x:c>
      <x:c r="I1007" s="9" t="n">
        <x:f>IF(COUNT(G1007:H1007)=2,G1007*H1007/100000000,"n.a.")</x:f>
        <x:v>-0.070744</x:v>
      </x:c>
      <x:c r="J1007" s="1" t="str">
        <x:v>日频齐全；折算事件未独立核实</x:v>
      </x:c>
    </x:row>
    <x:row r="1008" ht="25" customHeight="1">
      <x:c r="A1008" s="1" t="str">
        <x:v>中证1000</x:v>
      </x:c>
      <x:c r="B1008" s="1" t="str">
        <x:v>560110.SH</x:v>
      </x:c>
      <x:c r="C1008" s="1" t="str">
        <x:v>汇添富中证1000ETF</x:v>
      </x:c>
      <x:c r="D1008" s="7" t="d">
        <x:v>2026-06-15T00:00:00.000Z</x:v>
      </x:c>
      <x:c r="E1008" s="8" t="n">
        <x:f>IF(ISNUMBER('原始字段'!C1024),'原始字段'!C1024,"n.a.")</x:f>
        <x:v>154903500</x:v>
      </x:c>
      <x:c r="F1008" s="8" t="n">
        <x:f>IF(ISNUMBER('原始字段'!C1119),'原始字段'!C1119,"n.a.")</x:f>
        <x:v>139903500</x:v>
      </x:c>
      <x:c r="G1008" s="8" t="n">
        <x:f>IF(COUNT(E1008:F1008)=2,F1008-E1008,"n.a.")</x:f>
        <x:v>-15000000</x:v>
      </x:c>
      <x:c r="H1008" s="9" t="n">
        <x:f>IF(ISNUMBER('原始字段'!D1119),'原始字段'!D1119,"n.a.")</x:f>
        <x:v>1.2723</x:v>
      </x:c>
      <x:c r="I1008" s="9" t="n">
        <x:f>IF(COUNT(G1008:H1008)=2,G1008*H1008/100000000,"n.a.")</x:f>
        <x:v>-0.190845</x:v>
      </x:c>
      <x:c r="J1008" s="1" t="str">
        <x:v>日频齐全；折算事件未独立核实</x:v>
      </x:c>
    </x:row>
    <x:row r="1009" ht="25" customHeight="1">
      <x:c r="A1009" s="1" t="str">
        <x:v>中证2000</x:v>
      </x:c>
      <x:c r="B1009" s="1" t="str">
        <x:v>159535.SZ</x:v>
      </x:c>
      <x:c r="C1009" s="1" t="str">
        <x:v>嘉实中证2000ETF</x:v>
      </x:c>
      <x:c r="D1009" s="7" t="d">
        <x:v>2026-06-15T00:00:00.000Z</x:v>
      </x:c>
      <x:c r="E1009" s="8" t="n">
        <x:f>IF(ISNUMBER('原始字段'!C965),'原始字段'!C965,"n.a.")</x:f>
        <x:v>16981088</x:v>
      </x:c>
      <x:c r="F1009" s="8" t="n">
        <x:f>IF(ISNUMBER('原始字段'!C1060),'原始字段'!C1060,"n.a.")</x:f>
        <x:v>16981088</x:v>
      </x:c>
      <x:c r="G1009" s="8" t="n">
        <x:f>IF(COUNT(E1009:F1009)=2,F1009-E1009,"n.a.")</x:f>
        <x:v>0</x:v>
      </x:c>
      <x:c r="H1009" s="9" t="n">
        <x:f>IF(ISNUMBER('原始字段'!D1060),'原始字段'!D1060,"n.a.")</x:f>
        <x:v>1.5676</x:v>
      </x:c>
      <x:c r="I1009" s="9" t="n">
        <x:f>IF(COUNT(G1009:H1009)=2,G1009*H1009/100000000,"n.a.")</x:f>
        <x:v>0</x:v>
      </x:c>
      <x:c r="J1009" s="1" t="str">
        <x:v>日频齐全；折算事件未独立核实</x:v>
      </x:c>
    </x:row>
    <x:row r="1010" ht="25" customHeight="1">
      <x:c r="A1010" s="1" t="str">
        <x:v>中证2000</x:v>
      </x:c>
      <x:c r="B1010" s="1" t="str">
        <x:v>159536.SZ</x:v>
      </x:c>
      <x:c r="C1010" s="1" t="str">
        <x:v>汇添富中证2000ETF</x:v>
      </x:c>
      <x:c r="D1010" s="7" t="d">
        <x:v>2026-06-15T00:00:00.000Z</x:v>
      </x:c>
      <x:c r="E1010" s="8" t="n">
        <x:f>IF(ISNUMBER('原始字段'!C966),'原始字段'!C966,"n.a.")</x:f>
        <x:v>41261589</x:v>
      </x:c>
      <x:c r="F1010" s="8" t="n">
        <x:f>IF(ISNUMBER('原始字段'!C1061),'原始字段'!C1061,"n.a.")</x:f>
        <x:v>41261589</x:v>
      </x:c>
      <x:c r="G1010" s="8" t="n">
        <x:f>IF(COUNT(E1010:F1010)=2,F1010-E1010,"n.a.")</x:f>
        <x:v>0</x:v>
      </x:c>
      <x:c r="H1010" s="9" t="n">
        <x:f>IF(ISNUMBER('原始字段'!D1061),'原始字段'!D1061,"n.a.")</x:f>
        <x:v>1.5223</x:v>
      </x:c>
      <x:c r="I1010" s="9" t="n">
        <x:f>IF(COUNT(G1010:H1010)=2,G1010*H1010/100000000,"n.a.")</x:f>
        <x:v>0</x:v>
      </x:c>
      <x:c r="J1010" s="1" t="str">
        <x:v>日频齐全；折算事件未独立核实</x:v>
      </x:c>
    </x:row>
    <x:row r="1011" ht="25" customHeight="1">
      <x:c r="A1011" s="1" t="str">
        <x:v>中证2000</x:v>
      </x:c>
      <x:c r="B1011" s="1" t="str">
        <x:v>159531.SZ</x:v>
      </x:c>
      <x:c r="C1011" s="1" t="str">
        <x:v>南方中证2000ETF</x:v>
      </x:c>
      <x:c r="D1011" s="7" t="d">
        <x:v>2026-06-15T00:00:00.000Z</x:v>
      </x:c>
      <x:c r="E1011" s="8" t="n">
        <x:f>IF(ISNUMBER('原始字段'!C962),'原始字段'!C962,"n.a.")</x:f>
        <x:v>612608406</x:v>
      </x:c>
      <x:c r="F1011" s="8" t="n">
        <x:f>IF(ISNUMBER('原始字段'!C1057),'原始字段'!C1057,"n.a.")</x:f>
        <x:v>604608406</x:v>
      </x:c>
      <x:c r="G1011" s="8" t="n">
        <x:f>IF(COUNT(E1011:F1011)=2,F1011-E1011,"n.a.")</x:f>
        <x:v>-8000000</x:v>
      </x:c>
      <x:c r="H1011" s="9" t="n">
        <x:f>IF(ISNUMBER('原始字段'!D1057),'原始字段'!D1057,"n.a.")</x:f>
        <x:v>1.5444</x:v>
      </x:c>
      <x:c r="I1011" s="9" t="n">
        <x:f>IF(COUNT(G1011:H1011)=2,G1011*H1011/100000000,"n.a.")</x:f>
        <x:v>-0.123552</x:v>
      </x:c>
      <x:c r="J1011" s="1" t="str">
        <x:v>日频齐全；折算事件未独立核实</x:v>
      </x:c>
    </x:row>
    <x:row r="1012" ht="25" customHeight="1">
      <x:c r="A1012" s="1" t="str">
        <x:v>中证2000</x:v>
      </x:c>
      <x:c r="B1012" s="1" t="str">
        <x:v>159532.SZ</x:v>
      </x:c>
      <x:c r="C1012" s="1" t="str">
        <x:v>易方达中证2000ETF</x:v>
      </x:c>
      <x:c r="D1012" s="7" t="d">
        <x:v>2026-06-15T00:00:00.000Z</x:v>
      </x:c>
      <x:c r="E1012" s="8" t="n">
        <x:f>IF(ISNUMBER('原始字段'!C963),'原始字段'!C963,"n.a.")</x:f>
        <x:v>127564791</x:v>
      </x:c>
      <x:c r="F1012" s="8" t="n">
        <x:f>IF(ISNUMBER('原始字段'!C1058),'原始字段'!C1058,"n.a.")</x:f>
        <x:v>127564791</x:v>
      </x:c>
      <x:c r="G1012" s="8" t="n">
        <x:f>IF(COUNT(E1012:F1012)=2,F1012-E1012,"n.a.")</x:f>
        <x:v>0</x:v>
      </x:c>
      <x:c r="H1012" s="9" t="n">
        <x:f>IF(ISNUMBER('原始字段'!D1058),'原始字段'!D1058,"n.a.")</x:f>
        <x:v>1.7819</x:v>
      </x:c>
      <x:c r="I1012" s="9" t="n">
        <x:f>IF(COUNT(G1012:H1012)=2,G1012*H1012/100000000,"n.a.")</x:f>
        <x:v>0</x:v>
      </x:c>
      <x:c r="J1012" s="1" t="str">
        <x:v>日频齐全；折算事件未独立核实</x:v>
      </x:c>
    </x:row>
    <x:row r="1013" ht="25" customHeight="1">
      <x:c r="A1013" s="1" t="str">
        <x:v>中证2000</x:v>
      </x:c>
      <x:c r="B1013" s="1" t="str">
        <x:v>159533.SZ</x:v>
      </x:c>
      <x:c r="C1013" s="1" t="str">
        <x:v>博时中证2000ETF</x:v>
      </x:c>
      <x:c r="D1013" s="7" t="d">
        <x:v>2026-06-15T00:00:00.000Z</x:v>
      </x:c>
      <x:c r="E1013" s="8" t="n">
        <x:f>IF(ISNUMBER('原始字段'!C964),'原始字段'!C964,"n.a.")</x:f>
        <x:v>10458785</x:v>
      </x:c>
      <x:c r="F1013" s="8" t="n">
        <x:f>IF(ISNUMBER('原始字段'!C1059),'原始字段'!C1059,"n.a.")</x:f>
        <x:v>10458785</x:v>
      </x:c>
      <x:c r="G1013" s="8" t="n">
        <x:f>IF(COUNT(E1013:F1013)=2,F1013-E1013,"n.a.")</x:f>
        <x:v>0</x:v>
      </x:c>
      <x:c r="H1013" s="9" t="n">
        <x:f>IF(ISNUMBER('原始字段'!D1059),'原始字段'!D1059,"n.a.")</x:f>
        <x:v>2.1146</x:v>
      </x:c>
      <x:c r="I1013" s="9" t="n">
        <x:f>IF(COUNT(G1013:H1013)=2,G1013*H1013/100000000,"n.a.")</x:f>
        <x:v>0</x:v>
      </x:c>
      <x:c r="J1013" s="1" t="str">
        <x:v>日频齐全；折算事件未独立核实</x:v>
      </x:c>
    </x:row>
    <x:row r="1014" ht="25" customHeight="1">
      <x:c r="A1014" s="1" t="str">
        <x:v>中证2000</x:v>
      </x:c>
      <x:c r="B1014" s="1" t="str">
        <x:v>561370.SH</x:v>
      </x:c>
      <x:c r="C1014" s="1" t="str">
        <x:v>国泰中证2000ETF</x:v>
      </x:c>
      <x:c r="D1014" s="7" t="d">
        <x:v>2026-06-15T00:00:00.000Z</x:v>
      </x:c>
      <x:c r="E1014" s="8" t="n">
        <x:f>IF(ISNUMBER('原始字段'!C1027),'原始字段'!C1027,"n.a.")</x:f>
        <x:v>22356000</x:v>
      </x:c>
      <x:c r="F1014" s="8" t="n">
        <x:f>IF(ISNUMBER('原始字段'!C1122),'原始字段'!C1122,"n.a.")</x:f>
        <x:v>22356000</x:v>
      </x:c>
      <x:c r="G1014" s="8" t="n">
        <x:f>IF(COUNT(E1014:F1014)=2,F1014-E1014,"n.a.")</x:f>
        <x:v>0</x:v>
      </x:c>
      <x:c r="H1014" s="9" t="n">
        <x:f>IF(ISNUMBER('原始字段'!D1122),'原始字段'!D1122,"n.a.")</x:f>
        <x:v>1.5309</x:v>
      </x:c>
      <x:c r="I1014" s="9" t="n">
        <x:f>IF(COUNT(G1014:H1014)=2,G1014*H1014/100000000,"n.a.")</x:f>
        <x:v>0</x:v>
      </x:c>
      <x:c r="J1014" s="1" t="str">
        <x:v>日频齐全；折算事件未独立核实</x:v>
      </x:c>
    </x:row>
    <x:row r="1015" ht="25" customHeight="1">
      <x:c r="A1015" s="1" t="str">
        <x:v>中证2000</x:v>
      </x:c>
      <x:c r="B1015" s="1" t="str">
        <x:v>563300.SH</x:v>
      </x:c>
      <x:c r="C1015" s="1" t="str">
        <x:v>华泰柏瑞中证2000ETF</x:v>
      </x:c>
      <x:c r="D1015" s="7" t="d">
        <x:v>2026-06-15T00:00:00.000Z</x:v>
      </x:c>
      <x:c r="E1015" s="8" t="n">
        <x:f>IF(ISNUMBER('原始字段'!C1031),'原始字段'!C1031,"n.a.")</x:f>
        <x:v>2161174000</x:v>
      </x:c>
      <x:c r="F1015" s="8" t="n">
        <x:f>IF(ISNUMBER('原始字段'!C1126),'原始字段'!C1126,"n.a.")</x:f>
        <x:v>2288674000</x:v>
      </x:c>
      <x:c r="G1015" s="8" t="n">
        <x:f>IF(COUNT(E1015:F1015)=2,F1015-E1015,"n.a.")</x:f>
        <x:v>127500000</x:v>
      </x:c>
      <x:c r="H1015" s="9" t="n">
        <x:f>IF(ISNUMBER('原始字段'!D1126),'原始字段'!D1126,"n.a.")</x:f>
        <x:v>1.5792</x:v>
      </x:c>
      <x:c r="I1015" s="9" t="n">
        <x:f>IF(COUNT(G1015:H1015)=2,G1015*H1015/100000000,"n.a.")</x:f>
        <x:v>2.01348</x:v>
      </x:c>
      <x:c r="J1015" s="1" t="str">
        <x:v>日频齐全；折算事件未独立核实</x:v>
      </x:c>
    </x:row>
    <x:row r="1016" ht="25" customHeight="1">
      <x:c r="A1016" s="1" t="str">
        <x:v>中证2000</x:v>
      </x:c>
      <x:c r="B1016" s="1" t="str">
        <x:v>562660.SH</x:v>
      </x:c>
      <x:c r="C1016" s="1" t="str">
        <x:v>华夏中证2000ETF</x:v>
      </x:c>
      <x:c r="D1016" s="7" t="d">
        <x:v>2026-06-15T00:00:00.000Z</x:v>
      </x:c>
      <x:c r="E1016" s="8" t="n">
        <x:f>IF(ISNUMBER('原始字段'!C1029),'原始字段'!C1029,"n.a.")</x:f>
        <x:v>238874000</x:v>
      </x:c>
      <x:c r="F1016" s="8" t="n">
        <x:f>IF(ISNUMBER('原始字段'!C1124),'原始字段'!C1124,"n.a.")</x:f>
        <x:v>228874000</x:v>
      </x:c>
      <x:c r="G1016" s="8" t="n">
        <x:f>IF(COUNT(E1016:F1016)=2,F1016-E1016,"n.a.")</x:f>
        <x:v>-10000000</x:v>
      </x:c>
      <x:c r="H1016" s="9" t="n">
        <x:f>IF(ISNUMBER('原始字段'!D1124),'原始字段'!D1124,"n.a.")</x:f>
        <x:v>1.9608</x:v>
      </x:c>
      <x:c r="I1016" s="9" t="n">
        <x:f>IF(COUNT(G1016:H1016)=2,G1016*H1016/100000000,"n.a.")</x:f>
        <x:v>-0.19608</x:v>
      </x:c>
      <x:c r="J1016" s="1" t="str">
        <x:v>日频齐全；折算事件未独立核实</x:v>
      </x:c>
    </x:row>
    <x:row r="1017" ht="25" customHeight="1">
      <x:c r="A1017" s="1" t="str">
        <x:v>中证2000</x:v>
      </x:c>
      <x:c r="B1017" s="1" t="str">
        <x:v>563200.SH</x:v>
      </x:c>
      <x:c r="C1017" s="1" t="str">
        <x:v>富国中证2000ETF</x:v>
      </x:c>
      <x:c r="D1017" s="7" t="d">
        <x:v>2026-06-15T00:00:00.000Z</x:v>
      </x:c>
      <x:c r="E1017" s="8" t="n">
        <x:f>IF(ISNUMBER('原始字段'!C1030),'原始字段'!C1030,"n.a.")</x:f>
        <x:v>33458800</x:v>
      </x:c>
      <x:c r="F1017" s="8" t="n">
        <x:f>IF(ISNUMBER('原始字段'!C1125),'原始字段'!C1125,"n.a.")</x:f>
        <x:v>33458800</x:v>
      </x:c>
      <x:c r="G1017" s="8" t="n">
        <x:f>IF(COUNT(E1017:F1017)=2,F1017-E1017,"n.a.")</x:f>
        <x:v>0</x:v>
      </x:c>
      <x:c r="H1017" s="9" t="n">
        <x:f>IF(ISNUMBER('原始字段'!D1125),'原始字段'!D1125,"n.a.")</x:f>
        <x:v>1.6535</x:v>
      </x:c>
      <x:c r="I1017" s="9" t="n">
        <x:f>IF(COUNT(G1017:H1017)=2,G1017*H1017/100000000,"n.a.")</x:f>
        <x:v>0</x:v>
      </x:c>
      <x:c r="J1017" s="1" t="str">
        <x:v>日频齐全；折算事件未独立核实</x:v>
      </x:c>
    </x:row>
    <x:row r="1018" ht="25" customHeight="1">
      <x:c r="A1018" s="1" t="str">
        <x:v>中证2000</x:v>
      </x:c>
      <x:c r="B1018" s="1" t="str">
        <x:v>560220.SH</x:v>
      </x:c>
      <x:c r="C1018" s="1" t="str">
        <x:v>广发中证2000ETF</x:v>
      </x:c>
      <x:c r="D1018" s="7" t="d">
        <x:v>2026-06-15T00:00:00.000Z</x:v>
      </x:c>
      <x:c r="E1018" s="8" t="n">
        <x:f>IF(ISNUMBER('原始字段'!C1025),'原始字段'!C1025,"n.a.")</x:f>
        <x:v>48717000</x:v>
      </x:c>
      <x:c r="F1018" s="8" t="n">
        <x:f>IF(ISNUMBER('原始字段'!C1120),'原始字段'!C1120,"n.a.")</x:f>
        <x:v>48717000</x:v>
      </x:c>
      <x:c r="G1018" s="8" t="n">
        <x:f>IF(COUNT(E1018:F1018)=2,F1018-E1018,"n.a.")</x:f>
        <x:v>0</x:v>
      </x:c>
      <x:c r="H1018" s="9" t="n">
        <x:f>IF(ISNUMBER('原始字段'!D1120),'原始字段'!D1120,"n.a.")</x:f>
        <x:v>1.5393</x:v>
      </x:c>
      <x:c r="I1018" s="9" t="n">
        <x:f>IF(COUNT(G1018:H1018)=2,G1018*H1018/100000000,"n.a.")</x:f>
        <x:v>0</x:v>
      </x:c>
      <x:c r="J1018" s="1" t="str">
        <x:v>日频齐全；折算事件未独立核实</x:v>
      </x:c>
    </x:row>
    <x:row r="1019" ht="25" customHeight="1">
      <x:c r="A1019" s="1" t="str">
        <x:v>创业板指</x:v>
      </x:c>
      <x:c r="B1019" s="1" t="str">
        <x:v>159810.SZ</x:v>
      </x:c>
      <x:c r="C1019" s="1" t="str">
        <x:v>浦银创业板ETF</x:v>
      </x:c>
      <x:c r="D1019" s="7" t="d">
        <x:v>2026-06-15T00:00:00.000Z</x:v>
      </x:c>
      <x:c r="E1019" s="8" t="n">
        <x:f>IF(ISNUMBER('原始字段'!C971),'原始字段'!C971,"n.a.")</x:f>
        <x:v>46475458</x:v>
      </x:c>
      <x:c r="F1019" s="8" t="n">
        <x:f>IF(ISNUMBER('原始字段'!C1066),'原始字段'!C1066,"n.a.")</x:f>
        <x:v>46475458</x:v>
      </x:c>
      <x:c r="G1019" s="8" t="n">
        <x:f>IF(COUNT(E1019:F1019)=2,F1019-E1019,"n.a.")</x:f>
        <x:v>0</x:v>
      </x:c>
      <x:c r="H1019" s="9" t="n">
        <x:f>IF(ISNUMBER('原始字段'!D1066),'原始字段'!D1066,"n.a.")</x:f>
        <x:v>1.6241</x:v>
      </x:c>
      <x:c r="I1019" s="9" t="n">
        <x:f>IF(COUNT(G1019:H1019)=2,G1019*H1019/100000000,"n.a.")</x:f>
        <x:v>0</x:v>
      </x:c>
      <x:c r="J1019" s="1" t="str">
        <x:v>日频齐全；折算事件未独立核实</x:v>
      </x:c>
    </x:row>
    <x:row r="1020" ht="25" customHeight="1">
      <x:c r="A1020" s="1" t="str">
        <x:v>创业板指</x:v>
      </x:c>
      <x:c r="B1020" s="1" t="str">
        <x:v>159808.SZ</x:v>
      </x:c>
      <x:c r="C1020" s="1" t="str">
        <x:v>融通创业板ETF</x:v>
      </x:c>
      <x:c r="D1020" s="7" t="d">
        <x:v>2026-06-15T00:00:00.000Z</x:v>
      </x:c>
      <x:c r="E1020" s="8" t="n">
        <x:f>IF(ISNUMBER('原始字段'!C970),'原始字段'!C970,"n.a.")</x:f>
        <x:v>49484790</x:v>
      </x:c>
      <x:c r="F1020" s="8" t="n">
        <x:f>IF(ISNUMBER('原始字段'!C1065),'原始字段'!C1065,"n.a.")</x:f>
        <x:v>49484790</x:v>
      </x:c>
      <x:c r="G1020" s="8" t="n">
        <x:f>IF(COUNT(E1020:F1020)=2,F1020-E1020,"n.a.")</x:f>
        <x:v>0</x:v>
      </x:c>
      <x:c r="H1020" s="9" t="n">
        <x:f>IF(ISNUMBER('原始字段'!D1065),'原始字段'!D1065,"n.a.")</x:f>
        <x:v>1.5577</x:v>
      </x:c>
      <x:c r="I1020" s="9" t="n">
        <x:f>IF(COUNT(G1020:H1020)=2,G1020*H1020/100000000,"n.a.")</x:f>
        <x:v>0</x:v>
      </x:c>
      <x:c r="J1020" s="1" t="str">
        <x:v>日频齐全；折算事件未独立核实</x:v>
      </x:c>
    </x:row>
    <x:row r="1021" ht="25" customHeight="1">
      <x:c r="A1021" s="1" t="str">
        <x:v>创业板指</x:v>
      </x:c>
      <x:c r="B1021" s="1" t="str">
        <x:v>159964.SZ</x:v>
      </x:c>
      <x:c r="C1021" s="1" t="str">
        <x:v>平安创业板ETF</x:v>
      </x:c>
      <x:c r="D1021" s="7" t="d">
        <x:v>2026-06-15T00:00:00.000Z</x:v>
      </x:c>
      <x:c r="E1021" s="8" t="n">
        <x:f>IF(ISNUMBER('原始字段'!C986),'原始字段'!C986,"n.a.")</x:f>
        <x:v>187481881</x:v>
      </x:c>
      <x:c r="F1021" s="8" t="n">
        <x:f>IF(ISNUMBER('原始字段'!C1081),'原始字段'!C1081,"n.a.")</x:f>
        <x:v>187481881</x:v>
      </x:c>
      <x:c r="G1021" s="8" t="n">
        <x:f>IF(COUNT(E1021:F1021)=2,F1021-E1021,"n.a.")</x:f>
        <x:v>0</x:v>
      </x:c>
      <x:c r="H1021" s="9" t="n">
        <x:f>IF(ISNUMBER('原始字段'!D1081),'原始字段'!D1081,"n.a.")</x:f>
        <x:v>2.6387</x:v>
      </x:c>
      <x:c r="I1021" s="9" t="n">
        <x:f>IF(COUNT(G1021:H1021)=2,G1021*H1021/100000000,"n.a.")</x:f>
        <x:v>0</x:v>
      </x:c>
      <x:c r="J1021" s="1" t="str">
        <x:v>日频齐全；折算事件未独立核实</x:v>
      </x:c>
    </x:row>
    <x:row r="1022" ht="25" customHeight="1">
      <x:c r="A1022" s="1" t="str">
        <x:v>创业板指</x:v>
      </x:c>
      <x:c r="B1022" s="1" t="str">
        <x:v>159915.SZ</x:v>
      </x:c>
      <x:c r="C1022" s="1" t="str">
        <x:v>易方达创业板ETF</x:v>
      </x:c>
      <x:c r="D1022" s="7" t="d">
        <x:v>2026-06-15T00:00:00.000Z</x:v>
      </x:c>
      <x:c r="E1022" s="8" t="n">
        <x:f>IF(ISNUMBER('原始字段'!C976),'原始字段'!C976,"n.a.")</x:f>
        <x:v>10642454936</x:v>
      </x:c>
      <x:c r="F1022" s="8" t="n">
        <x:f>IF(ISNUMBER('原始字段'!C1071),'原始字段'!C1071,"n.a.")</x:f>
        <x:v>10505454936</x:v>
      </x:c>
      <x:c r="G1022" s="8" t="n">
        <x:f>IF(COUNT(E1022:F1022)=2,F1022-E1022,"n.a.")</x:f>
        <x:v>-137000000</x:v>
      </x:c>
      <x:c r="H1022" s="9" t="n">
        <x:f>IF(ISNUMBER('原始字段'!D1071),'原始字段'!D1071,"n.a.")</x:f>
        <x:v>4.0465</x:v>
      </x:c>
      <x:c r="I1022" s="9" t="n">
        <x:f>IF(COUNT(G1022:H1022)=2,G1022*H1022/100000000,"n.a.")</x:f>
        <x:v>-5.543705</x:v>
      </x:c>
      <x:c r="J1022" s="1" t="str">
        <x:v>日频齐全；折算事件未独立核实</x:v>
      </x:c>
    </x:row>
    <x:row r="1023" ht="25" customHeight="1">
      <x:c r="A1023" s="1" t="str">
        <x:v>创业板指</x:v>
      </x:c>
      <x:c r="B1023" s="1" t="str">
        <x:v>159971.SZ</x:v>
      </x:c>
      <x:c r="C1023" s="1" t="str">
        <x:v>富国创业板ETF</x:v>
      </x:c>
      <x:c r="D1023" s="7" t="d">
        <x:v>2026-06-15T00:00:00.000Z</x:v>
      </x:c>
      <x:c r="E1023" s="8" t="n">
        <x:f>IF(ISNUMBER('原始字段'!C988),'原始字段'!C988,"n.a.")</x:f>
        <x:v>1294020288</x:v>
      </x:c>
      <x:c r="F1023" s="8" t="n">
        <x:f>IF(ISNUMBER('原始字段'!C1083),'原始字段'!C1083,"n.a.")</x:f>
        <x:v>1266020288</x:v>
      </x:c>
      <x:c r="G1023" s="8" t="n">
        <x:f>IF(COUNT(E1023:F1023)=2,F1023-E1023,"n.a.")</x:f>
        <x:v>-28000000</x:v>
      </x:c>
      <x:c r="H1023" s="9" t="n">
        <x:f>IF(ISNUMBER('原始字段'!D1083),'原始字段'!D1083,"n.a.")</x:f>
        <x:v>1.4073</x:v>
      </x:c>
      <x:c r="I1023" s="9" t="n">
        <x:f>IF(COUNT(G1023:H1023)=2,G1023*H1023/100000000,"n.a.")</x:f>
        <x:v>-0.394044</x:v>
      </x:c>
      <x:c r="J1023" s="1" t="str">
        <x:v>日频齐全；折算事件未独立核实</x:v>
      </x:c>
    </x:row>
    <x:row r="1024" ht="25" customHeight="1">
      <x:c r="A1024" s="1" t="str">
        <x:v>创业板指</x:v>
      </x:c>
      <x:c r="B1024" s="1" t="str">
        <x:v>159957.SZ</x:v>
      </x:c>
      <x:c r="C1024" s="1" t="str">
        <x:v>华夏创业板ETF</x:v>
      </x:c>
      <x:c r="D1024" s="7" t="d">
        <x:v>2026-06-15T00:00:00.000Z</x:v>
      </x:c>
      <x:c r="E1024" s="8" t="n">
        <x:f>IF(ISNUMBER('原始字段'!C984),'原始字段'!C984,"n.a.")</x:f>
        <x:v>782784560</x:v>
      </x:c>
      <x:c r="F1024" s="8" t="n">
        <x:f>IF(ISNUMBER('原始字段'!C1079),'原始字段'!C1079,"n.a.")</x:f>
        <x:v>778784560</x:v>
      </x:c>
      <x:c r="G1024" s="8" t="n">
        <x:f>IF(COUNT(E1024:F1024)=2,F1024-E1024,"n.a.")</x:f>
        <x:v>-4000000</x:v>
      </x:c>
      <x:c r="H1024" s="9" t="n">
        <x:f>IF(ISNUMBER('原始字段'!D1079),'原始字段'!D1079,"n.a.")</x:f>
        <x:v>2.6531</x:v>
      </x:c>
      <x:c r="I1024" s="9" t="n">
        <x:f>IF(COUNT(G1024:H1024)=2,G1024*H1024/100000000,"n.a.")</x:f>
        <x:v>-0.106124</x:v>
      </x:c>
      <x:c r="J1024" s="1" t="str">
        <x:v>日频齐全；折算事件未独立核实</x:v>
      </x:c>
    </x:row>
    <x:row r="1025" ht="25" customHeight="1">
      <x:c r="A1025" s="1" t="str">
        <x:v>创业板指</x:v>
      </x:c>
      <x:c r="B1025" s="1" t="str">
        <x:v>159958.SZ</x:v>
      </x:c>
      <x:c r="C1025" s="1" t="str">
        <x:v>工银创业板ETF</x:v>
      </x:c>
      <x:c r="D1025" s="7" t="d">
        <x:v>2026-06-15T00:00:00.000Z</x:v>
      </x:c>
      <x:c r="E1025" s="8" t="n">
        <x:f>IF(ISNUMBER('原始字段'!C985),'原始字段'!C985,"n.a.")</x:f>
        <x:v>220311448</x:v>
      </x:c>
      <x:c r="F1025" s="8" t="n">
        <x:f>IF(ISNUMBER('原始字段'!C1080),'原始字段'!C1080,"n.a.")</x:f>
        <x:v>221011448</x:v>
      </x:c>
      <x:c r="G1025" s="8" t="n">
        <x:f>IF(COUNT(E1025:F1025)=2,F1025-E1025,"n.a.")</x:f>
        <x:v>700000</x:v>
      </x:c>
      <x:c r="H1025" s="9" t="n">
        <x:f>IF(ISNUMBER('原始字段'!D1080),'原始字段'!D1080,"n.a.")</x:f>
        <x:v>2.443</x:v>
      </x:c>
      <x:c r="I1025" s="9" t="n">
        <x:f>IF(COUNT(G1025:H1025)=2,G1025*H1025/100000000,"n.a.")</x:f>
        <x:v>0.017101</x:v>
      </x:c>
      <x:c r="J1025" s="1" t="str">
        <x:v>日频齐全；折算事件未独立核实</x:v>
      </x:c>
    </x:row>
    <x:row r="1026" ht="25" customHeight="1">
      <x:c r="A1026" s="1" t="str">
        <x:v>创业板指</x:v>
      </x:c>
      <x:c r="B1026" s="1" t="str">
        <x:v>159977.SZ</x:v>
      </x:c>
      <x:c r="C1026" s="1" t="str">
        <x:v>天弘创业板ETF</x:v>
      </x:c>
      <x:c r="D1026" s="7" t="d">
        <x:v>2026-06-15T00:00:00.000Z</x:v>
      </x:c>
      <x:c r="E1026" s="8" t="n">
        <x:f>IF(ISNUMBER('原始字段'!C989),'原始字段'!C989,"n.a.")</x:f>
        <x:v>3019872820</x:v>
      </x:c>
      <x:c r="F1026" s="8" t="n">
        <x:f>IF(ISNUMBER('原始字段'!C1084),'原始字段'!C1084,"n.a.")</x:f>
        <x:v>2961872820</x:v>
      </x:c>
      <x:c r="G1026" s="8" t="n">
        <x:f>IF(COUNT(E1026:F1026)=2,F1026-E1026,"n.a.")</x:f>
        <x:v>-58000000</x:v>
      </x:c>
      <x:c r="H1026" s="9" t="n">
        <x:f>IF(ISNUMBER('原始字段'!D1084),'原始字段'!D1084,"n.a.")</x:f>
        <x:v>2.1028</x:v>
      </x:c>
      <x:c r="I1026" s="9" t="n">
        <x:f>IF(COUNT(G1026:H1026)=2,G1026*H1026/100000000,"n.a.")</x:f>
        <x:v>-1.2196239999999998</x:v>
      </x:c>
      <x:c r="J1026" s="1" t="str">
        <x:v>日频齐全；折算事件未独立核实</x:v>
      </x:c>
    </x:row>
    <x:row r="1027" ht="25" customHeight="1">
      <x:c r="A1027" s="1" t="str">
        <x:v>创业板指</x:v>
      </x:c>
      <x:c r="B1027" s="1" t="str">
        <x:v>159821.SZ</x:v>
      </x:c>
      <x:c r="C1027" s="1" t="str">
        <x:v>中银证券创业板ETF</x:v>
      </x:c>
      <x:c r="D1027" s="7" t="d">
        <x:v>2026-06-15T00:00:00.000Z</x:v>
      </x:c>
      <x:c r="E1027" s="8" t="n">
        <x:f>IF(ISNUMBER('原始字段'!C973),'原始字段'!C973,"n.a.")</x:f>
        <x:v>54220000</x:v>
      </x:c>
      <x:c r="F1027" s="8" t="n">
        <x:f>IF(ISNUMBER('原始字段'!C1068),'原始字段'!C1068,"n.a.")</x:f>
        <x:v>54220000</x:v>
      </x:c>
      <x:c r="G1027" s="8" t="n">
        <x:f>IF(COUNT(E1027:F1027)=2,F1027-E1027,"n.a.")</x:f>
        <x:v>0</x:v>
      </x:c>
      <x:c r="H1027" s="9" t="n">
        <x:f>IF(ISNUMBER('原始字段'!D1068),'原始字段'!D1068,"n.a.")</x:f>
        <x:v>1.5179</x:v>
      </x:c>
      <x:c r="I1027" s="9" t="n">
        <x:f>IF(COUNT(G1027:H1027)=2,G1027*H1027/100000000,"n.a.")</x:f>
        <x:v>0</x:v>
      </x:c>
      <x:c r="J1027" s="1" t="str">
        <x:v>日频齐全；折算事件未独立核实</x:v>
      </x:c>
    </x:row>
    <x:row r="1028" ht="25" customHeight="1">
      <x:c r="A1028" s="1" t="str">
        <x:v>创业板指</x:v>
      </x:c>
      <x:c r="B1028" s="1" t="str">
        <x:v>159956.SZ</x:v>
      </x:c>
      <x:c r="C1028" s="1" t="str">
        <x:v>建信创业板ETF</x:v>
      </x:c>
      <x:c r="D1028" s="7" t="d">
        <x:v>2026-06-15T00:00:00.000Z</x:v>
      </x:c>
      <x:c r="E1028" s="8" t="n">
        <x:f>IF(ISNUMBER('原始字段'!C983),'原始字段'!C983,"n.a.")</x:f>
        <x:v>44978674</x:v>
      </x:c>
      <x:c r="F1028" s="8" t="n">
        <x:f>IF(ISNUMBER('原始字段'!C1078),'原始字段'!C1078,"n.a.")</x:f>
        <x:v>44978674</x:v>
      </x:c>
      <x:c r="G1028" s="8" t="n">
        <x:f>IF(COUNT(E1028:F1028)=2,F1028-E1028,"n.a.")</x:f>
        <x:v>0</x:v>
      </x:c>
      <x:c r="H1028" s="9" t="n">
        <x:f>IF(ISNUMBER('原始字段'!D1078),'原始字段'!D1078,"n.a.")</x:f>
        <x:v>2.5621</x:v>
      </x:c>
      <x:c r="I1028" s="9" t="n">
        <x:f>IF(COUNT(G1028:H1028)=2,G1028*H1028/100000000,"n.a.")</x:f>
        <x:v>0</x:v>
      </x:c>
      <x:c r="J1028" s="1" t="str">
        <x:v>日频齐全；折算事件未独立核实</x:v>
      </x:c>
    </x:row>
    <x:row r="1029" ht="25" customHeight="1">
      <x:c r="A1029" s="1" t="str">
        <x:v>创业板指</x:v>
      </x:c>
      <x:c r="B1029" s="1" t="str">
        <x:v>159908.SZ</x:v>
      </x:c>
      <x:c r="C1029" s="1" t="str">
        <x:v>博时创业板ETF</x:v>
      </x:c>
      <x:c r="D1029" s="7" t="d">
        <x:v>2026-06-15T00:00:00.000Z</x:v>
      </x:c>
      <x:c r="E1029" s="8" t="n">
        <x:f>IF(ISNUMBER('原始字段'!C975),'原始字段'!C975,"n.a.")</x:f>
        <x:v>353229029</x:v>
      </x:c>
      <x:c r="F1029" s="8" t="n">
        <x:f>IF(ISNUMBER('原始字段'!C1070),'原始字段'!C1070,"n.a.")</x:f>
        <x:v>334229029</x:v>
      </x:c>
      <x:c r="G1029" s="8" t="n">
        <x:f>IF(COUNT(E1029:F1029)=2,F1029-E1029,"n.a.")</x:f>
        <x:v>-19000000</x:v>
      </x:c>
      <x:c r="H1029" s="9" t="n">
        <x:f>IF(ISNUMBER('原始字段'!D1070),'原始字段'!D1070,"n.a.")</x:f>
        <x:v>3.7626</x:v>
      </x:c>
      <x:c r="I1029" s="9" t="n">
        <x:f>IF(COUNT(G1029:H1029)=2,G1029*H1029/100000000,"n.a.")</x:f>
        <x:v>-0.714894</x:v>
      </x:c>
      <x:c r="J1029" s="1" t="str">
        <x:v>日频齐全；折算事件未独立核实</x:v>
      </x:c>
    </x:row>
    <x:row r="1030" ht="25" customHeight="1">
      <x:c r="A1030" s="1" t="str">
        <x:v>创业板指</x:v>
      </x:c>
      <x:c r="B1030" s="1" t="str">
        <x:v>159952.SZ</x:v>
      </x:c>
      <x:c r="C1030" s="1" t="str">
        <x:v>广发创业板ETF</x:v>
      </x:c>
      <x:c r="D1030" s="7" t="d">
        <x:v>2026-06-15T00:00:00.000Z</x:v>
      </x:c>
      <x:c r="E1030" s="8" t="n">
        <x:f>IF(ISNUMBER('原始字段'!C982),'原始字段'!C982,"n.a.")</x:f>
        <x:v>3484484929</x:v>
      </x:c>
      <x:c r="F1030" s="8" t="n">
        <x:f>IF(ISNUMBER('原始字段'!C1077),'原始字段'!C1077,"n.a.")</x:f>
        <x:v>3402884929</x:v>
      </x:c>
      <x:c r="G1030" s="8" t="n">
        <x:f>IF(COUNT(E1030:F1030)=2,F1030-E1030,"n.a.")</x:f>
        <x:v>-81600000</x:v>
      </x:c>
      <x:c r="H1030" s="9" t="n">
        <x:f>IF(ISNUMBER('原始字段'!D1077),'原始字段'!D1077,"n.a.")</x:f>
        <x:v>2.4577</x:v>
      </x:c>
      <x:c r="I1030" s="9" t="n">
        <x:f>IF(COUNT(G1030:H1030)=2,G1030*H1030/100000000,"n.a.")</x:f>
        <x:v>-2.0054832</x:v>
      </x:c>
      <x:c r="J1030" s="1" t="str">
        <x:v>日频齐全；折算事件未独立核实</x:v>
      </x:c>
    </x:row>
    <x:row r="1031" ht="25" customHeight="1">
      <x:c r="A1031" s="1" t="str">
        <x:v>创业板指</x:v>
      </x:c>
      <x:c r="B1031" s="1" t="str">
        <x:v>159247.SZ</x:v>
      </x:c>
      <x:c r="C1031" s="1" t="str">
        <x:v>汇添富创业板ETF</x:v>
      </x:c>
      <x:c r="D1031" s="7" t="d">
        <x:v>2026-06-15T00:00:00.000Z</x:v>
      </x:c>
      <x:c r="E1031" s="8" t="n">
        <x:f>IF(ISNUMBER('原始字段'!C956),'原始字段'!C956,"n.a.")</x:f>
        <x:v>195984966</x:v>
      </x:c>
      <x:c r="F1031" s="8" t="n">
        <x:f>IF(ISNUMBER('原始字段'!C1051),'原始字段'!C1051,"n.a.")</x:f>
        <x:v>185984966</x:v>
      </x:c>
      <x:c r="G1031" s="8" t="n">
        <x:f>IF(COUNT(E1031:F1031)=2,F1031-E1031,"n.a.")</x:f>
        <x:v>-10000000</x:v>
      </x:c>
      <x:c r="H1031" s="9" t="n">
        <x:f>IF(ISNUMBER('原始字段'!D1051),'原始字段'!D1051,"n.a.")</x:f>
        <x:v>1.2112</x:v>
      </x:c>
      <x:c r="I1031" s="9" t="n">
        <x:f>IF(COUNT(G1031:H1031)=2,G1031*H1031/100000000,"n.a.")</x:f>
        <x:v>-0.12112</x:v>
      </x:c>
      <x:c r="J1031" s="1" t="str">
        <x:v>日频齐全；折算事件未独立核实</x:v>
      </x:c>
    </x:row>
    <x:row r="1032" ht="25" customHeight="1">
      <x:c r="A1032" s="1" t="str">
        <x:v>创业板指</x:v>
      </x:c>
      <x:c r="B1032" s="1" t="str">
        <x:v>159948.SZ</x:v>
      </x:c>
      <x:c r="C1032" s="1" t="str">
        <x:v>南方创业板ETF</x:v>
      </x:c>
      <x:c r="D1032" s="7" t="d">
        <x:v>2026-06-15T00:00:00.000Z</x:v>
      </x:c>
      <x:c r="E1032" s="8" t="n">
        <x:f>IF(ISNUMBER('原始字段'!C981),'原始字段'!C981,"n.a.")</x:f>
        <x:v>1011697720</x:v>
      </x:c>
      <x:c r="F1032" s="8" t="n">
        <x:f>IF(ISNUMBER('原始字段'!C1076),'原始字段'!C1076,"n.a.")</x:f>
        <x:v>1007697720</x:v>
      </x:c>
      <x:c r="G1032" s="8" t="n">
        <x:f>IF(COUNT(E1032:F1032)=2,F1032-E1032,"n.a.")</x:f>
        <x:v>-4000000</x:v>
      </x:c>
      <x:c r="H1032" s="9" t="n">
        <x:f>IF(ISNUMBER('原始字段'!D1076),'原始字段'!D1076,"n.a.")</x:f>
        <x:v>4.4689</x:v>
      </x:c>
      <x:c r="I1032" s="9" t="n">
        <x:f>IF(COUNT(G1032:H1032)=2,G1032*H1032/100000000,"n.a.")</x:f>
        <x:v>-0.178756</x:v>
      </x:c>
      <x:c r="J1032" s="1" t="str">
        <x:v>日频齐全；折算事件未独立核实</x:v>
      </x:c>
    </x:row>
    <x:row r="1033" ht="25" customHeight="1">
      <x:c r="A1033" s="1" t="str">
        <x:v>创业板指</x:v>
      </x:c>
      <x:c r="B1033" s="1" t="str">
        <x:v>159205.SZ</x:v>
      </x:c>
      <x:c r="C1033" s="1" t="str">
        <x:v>东财创业板ETF</x:v>
      </x:c>
      <x:c r="D1033" s="7" t="d">
        <x:v>2026-06-15T00:00:00.000Z</x:v>
      </x:c>
      <x:c r="E1033" s="8" t="n">
        <x:f>IF(ISNUMBER('原始字段'!C955),'原始字段'!C955,"n.a.")</x:f>
        <x:v>331056064</x:v>
      </x:c>
      <x:c r="F1033" s="8" t="n">
        <x:f>IF(ISNUMBER('原始字段'!C1050),'原始字段'!C1050,"n.a.")</x:f>
        <x:v>301056064</x:v>
      </x:c>
      <x:c r="G1033" s="8" t="n">
        <x:f>IF(COUNT(E1033:F1033)=2,F1033-E1033,"n.a.")</x:f>
        <x:v>-30000000</x:v>
      </x:c>
      <x:c r="H1033" s="9" t="n">
        <x:f>IF(ISNUMBER('原始字段'!D1050),'原始字段'!D1050,"n.a.")</x:f>
        <x:v>1.9757</x:v>
      </x:c>
      <x:c r="I1033" s="9" t="n">
        <x:f>IF(COUNT(G1033:H1033)=2,G1033*H1033/100000000,"n.a.")</x:f>
        <x:v>-0.59271</x:v>
      </x:c>
      <x:c r="J1033" s="1" t="str">
        <x:v>日频齐全；折算事件未独立核实</x:v>
      </x:c>
    </x:row>
    <x:row r="1034" ht="25" customHeight="1">
      <x:c r="A1034" s="1" t="str">
        <x:v>科创50</x:v>
      </x:c>
      <x:c r="B1034" s="1" t="str">
        <x:v>588940.SH</x:v>
      </x:c>
      <x:c r="C1034" s="1" t="str">
        <x:v>富国上证科创板50成份ETF</x:v>
      </x:c>
      <x:c r="D1034" s="7" t="d">
        <x:v>2026-06-15T00:00:00.000Z</x:v>
      </x:c>
      <x:c r="E1034" s="8" t="n">
        <x:f>IF(ISNUMBER('原始字段'!C1046),'原始字段'!C1046,"n.a.")</x:f>
        <x:v>397420000</x:v>
      </x:c>
      <x:c r="F1034" s="8" t="n">
        <x:f>IF(ISNUMBER('原始字段'!C1141),'原始字段'!C1141,"n.a.")</x:f>
        <x:v>388420000</x:v>
      </x:c>
      <x:c r="G1034" s="8" t="n">
        <x:f>IF(COUNT(E1034:F1034)=2,F1034-E1034,"n.a.")</x:f>
        <x:v>-9000000</x:v>
      </x:c>
      <x:c r="H1034" s="9" t="n">
        <x:f>IF(ISNUMBER('原始字段'!D1141),'原始字段'!D1141,"n.a.")</x:f>
        <x:v>1.8038</x:v>
      </x:c>
      <x:c r="I1034" s="9" t="n">
        <x:f>IF(COUNT(G1034:H1034)=2,G1034*H1034/100000000,"n.a.")</x:f>
        <x:v>-0.162342</x:v>
      </x:c>
      <x:c r="J1034" s="1" t="str">
        <x:v>日频齐全；折算事件未独立核实</x:v>
      </x:c>
    </x:row>
    <x:row r="1035" ht="25" customHeight="1">
      <x:c r="A1035" s="1" t="str">
        <x:v>科创50</x:v>
      </x:c>
      <x:c r="B1035" s="1" t="str">
        <x:v>589150.SH</x:v>
      </x:c>
      <x:c r="C1035" s="1" t="str">
        <x:v>平安上证科创板50成份ETF</x:v>
      </x:c>
      <x:c r="D1035" s="7" t="d">
        <x:v>2026-06-15T00:00:00.000Z</x:v>
      </x:c>
      <x:c r="E1035" s="8" t="n">
        <x:f>IF(ISNUMBER('原始字段'!C1048),'原始字段'!C1048,"n.a.")</x:f>
        <x:v>73437200</x:v>
      </x:c>
      <x:c r="F1035" s="8" t="n">
        <x:f>IF(ISNUMBER('原始字段'!C1143),'原始字段'!C1143,"n.a.")</x:f>
        <x:v>75437200</x:v>
      </x:c>
      <x:c r="G1035" s="8" t="n">
        <x:f>IF(COUNT(E1035:F1035)=2,F1035-E1035,"n.a.")</x:f>
        <x:v>2000000</x:v>
      </x:c>
      <x:c r="H1035" s="9" t="n">
        <x:f>IF(ISNUMBER('原始字段'!D1143),'原始字段'!D1143,"n.a.")</x:f>
        <x:v>1.2673</x:v>
      </x:c>
      <x:c r="I1035" s="9" t="n">
        <x:f>IF(COUNT(G1035:H1035)=2,G1035*H1035/100000000,"n.a.")</x:f>
        <x:v>0.025346</x:v>
      </x:c>
      <x:c r="J1035" s="1" t="str">
        <x:v>日频齐全；折算事件未独立核实</x:v>
      </x:c>
    </x:row>
    <x:row r="1036" ht="25" customHeight="1">
      <x:c r="A1036" s="1" t="str">
        <x:v>科创50</x:v>
      </x:c>
      <x:c r="B1036" s="1" t="str">
        <x:v>588150.SH</x:v>
      </x:c>
      <x:c r="C1036" s="1" t="str">
        <x:v>南方上证科创板50成份ETF</x:v>
      </x:c>
      <x:c r="D1036" s="7" t="d">
        <x:v>2026-06-15T00:00:00.000Z</x:v>
      </x:c>
      <x:c r="E1036" s="8" t="n">
        <x:f>IF(ISNUMBER('原始字段'!C1040),'原始字段'!C1040,"n.a.")</x:f>
        <x:v>285932600</x:v>
      </x:c>
      <x:c r="F1036" s="8" t="n">
        <x:f>IF(ISNUMBER('原始字段'!C1135),'原始字段'!C1135,"n.a.")</x:f>
        <x:v>282432600</x:v>
      </x:c>
      <x:c r="G1036" s="8" t="n">
        <x:f>IF(COUNT(E1036:F1036)=2,F1036-E1036,"n.a.")</x:f>
        <x:v>-3500000</x:v>
      </x:c>
      <x:c r="H1036" s="9" t="n">
        <x:f>IF(ISNUMBER('原始字段'!D1135),'原始字段'!D1135,"n.a.")</x:f>
        <x:v>1.2314</x:v>
      </x:c>
      <x:c r="I1036" s="9" t="n">
        <x:f>IF(COUNT(G1036:H1036)=2,G1036*H1036/100000000,"n.a.")</x:f>
        <x:v>-0.043099</x:v>
      </x:c>
      <x:c r="J1036" s="1" t="str">
        <x:v>日频齐全；折算事件未独立核实</x:v>
      </x:c>
    </x:row>
    <x:row r="1037" ht="25" customHeight="1">
      <x:c r="A1037" s="1" t="str">
        <x:v>科创50</x:v>
      </x:c>
      <x:c r="B1037" s="1" t="str">
        <x:v>588000.SH</x:v>
      </x:c>
      <x:c r="C1037" s="1" t="str">
        <x:v>华夏上证科创板50ETF</x:v>
      </x:c>
      <x:c r="D1037" s="7" t="d">
        <x:v>2026-06-15T00:00:00.000Z</x:v>
      </x:c>
      <x:c r="E1037" s="8" t="n">
        <x:f>IF(ISNUMBER('原始字段'!C1034),'原始字段'!C1034,"n.a.")</x:f>
        <x:v>33227668200</x:v>
      </x:c>
      <x:c r="F1037" s="8" t="n">
        <x:f>IF(ISNUMBER('原始字段'!C1129),'原始字段'!C1129,"n.a.")</x:f>
        <x:v>32876668200</x:v>
      </x:c>
      <x:c r="G1037" s="8" t="n">
        <x:f>IF(COUNT(E1037:F1037)=2,F1037-E1037,"n.a.")</x:f>
        <x:v>-351000000</x:v>
      </x:c>
      <x:c r="H1037" s="9" t="n">
        <x:f>IF(ISNUMBER('原始字段'!D1129),'原始字段'!D1129,"n.a.")</x:f>
        <x:v>1.8448</x:v>
      </x:c>
      <x:c r="I1037" s="9" t="n">
        <x:f>IF(COUNT(G1037:H1037)=2,G1037*H1037/100000000,"n.a.")</x:f>
        <x:v>-6.475248</x:v>
      </x:c>
      <x:c r="J1037" s="1" t="str">
        <x:v>日频齐全；折算事件未独立核实</x:v>
      </x:c>
    </x:row>
    <x:row r="1038" ht="25" customHeight="1">
      <x:c r="A1038" s="1" t="str">
        <x:v>科创50</x:v>
      </x:c>
      <x:c r="B1038" s="1" t="str">
        <x:v>589850.SH</x:v>
      </x:c>
      <x:c r="C1038" s="1" t="str">
        <x:v>东财上证科创板50成份ETF</x:v>
      </x:c>
      <x:c r="D1038" s="7" t="d">
        <x:v>2026-06-15T00:00:00.000Z</x:v>
      </x:c>
      <x:c r="E1038" s="8" t="n">
        <x:f>IF(ISNUMBER('原始字段'!C1049),'原始字段'!C1049,"n.a.")</x:f>
        <x:v>370057000</x:v>
      </x:c>
      <x:c r="F1038" s="8" t="n">
        <x:f>IF(ISNUMBER('原始字段'!C1144),'原始字段'!C1144,"n.a.")</x:f>
        <x:v>352057000</x:v>
      </x:c>
      <x:c r="G1038" s="8" t="n">
        <x:f>IF(COUNT(E1038:F1038)=2,F1038-E1038,"n.a.")</x:f>
        <x:v>-18000000</x:v>
      </x:c>
      <x:c r="H1038" s="9" t="n">
        <x:f>IF(ISNUMBER('原始字段'!D1144),'原始字段'!D1144,"n.a.")</x:f>
        <x:v>1.6696</x:v>
      </x:c>
      <x:c r="I1038" s="9" t="n">
        <x:f>IF(COUNT(G1038:H1038)=2,G1038*H1038/100000000,"n.a.")</x:f>
        <x:v>-0.300528</x:v>
      </x:c>
      <x:c r="J1038" s="1" t="str">
        <x:v>日频齐全；折算事件未独立核实</x:v>
      </x:c>
    </x:row>
    <x:row r="1039" ht="25" customHeight="1">
      <x:c r="A1039" s="1" t="str">
        <x:v>科创50</x:v>
      </x:c>
      <x:c r="B1039" s="1" t="str">
        <x:v>588840.SH</x:v>
      </x:c>
      <x:c r="C1039" s="1" t="str">
        <x:v>万家上证科创板50成份ETF</x:v>
      </x:c>
      <x:c r="D1039" s="7" t="d">
        <x:v>2026-06-15T00:00:00.000Z</x:v>
      </x:c>
      <x:c r="E1039" s="8" t="n">
        <x:f>IF(ISNUMBER('原始字段'!C1044),'原始字段'!C1044,"n.a.")</x:f>
        <x:v>31236000</x:v>
      </x:c>
      <x:c r="F1039" s="8" t="n">
        <x:f>IF(ISNUMBER('原始字段'!C1139),'原始字段'!C1139,"n.a.")</x:f>
        <x:v>31236000</x:v>
      </x:c>
      <x:c r="G1039" s="8" t="n">
        <x:f>IF(COUNT(E1039:F1039)=2,F1039-E1039,"n.a.")</x:f>
        <x:v>0</x:v>
      </x:c>
      <x:c r="H1039" s="9" t="n">
        <x:f>IF(ISNUMBER('原始字段'!D1139),'原始字段'!D1139,"n.a.")</x:f>
        <x:v>1.6175</x:v>
      </x:c>
      <x:c r="I1039" s="9" t="n">
        <x:f>IF(COUNT(G1039:H1039)=2,G1039*H1039/100000000,"n.a.")</x:f>
        <x:v>0</x:v>
      </x:c>
      <x:c r="J1039" s="1" t="str">
        <x:v>日频齐全；折算事件未独立核实</x:v>
      </x:c>
    </x:row>
    <x:row r="1040" ht="25" customHeight="1">
      <x:c r="A1040" s="1" t="str">
        <x:v>科创50</x:v>
      </x:c>
      <x:c r="B1040" s="1" t="str">
        <x:v>588040.SH</x:v>
      </x:c>
      <x:c r="C1040" s="1" t="str">
        <x:v>鹏华上证科创板50成份ETF</x:v>
      </x:c>
      <x:c r="D1040" s="7" t="d">
        <x:v>2026-06-15T00:00:00.000Z</x:v>
      </x:c>
      <x:c r="E1040" s="8" t="n">
        <x:f>IF(ISNUMBER('原始字段'!C1035),'原始字段'!C1035,"n.a.")</x:f>
        <x:v>67889000</x:v>
      </x:c>
      <x:c r="F1040" s="8" t="n">
        <x:f>IF(ISNUMBER('原始字段'!C1130),'原始字段'!C1130,"n.a.")</x:f>
        <x:v>67889000</x:v>
      </x:c>
      <x:c r="G1040" s="8" t="n">
        <x:f>IF(COUNT(E1040:F1040)=2,F1040-E1040,"n.a.")</x:f>
        <x:v>0</x:v>
      </x:c>
      <x:c r="H1040" s="9" t="n">
        <x:f>IF(ISNUMBER('原始字段'!D1130),'原始字段'!D1130,"n.a.")</x:f>
        <x:v>1.7794</x:v>
      </x:c>
      <x:c r="I1040" s="9" t="n">
        <x:f>IF(COUNT(G1040:H1040)=2,G1040*H1040/100000000,"n.a.")</x:f>
        <x:v>0</x:v>
      </x:c>
      <x:c r="J1040" s="1" t="str">
        <x:v>日频齐全；折算事件未独立核实</x:v>
      </x:c>
    </x:row>
    <x:row r="1041" ht="25" customHeight="1">
      <x:c r="A1041" s="1" t="str">
        <x:v>科创50</x:v>
      </x:c>
      <x:c r="B1041" s="1" t="str">
        <x:v>588280.SH</x:v>
      </x:c>
      <x:c r="C1041" s="1" t="str">
        <x:v>华安上证科创板50ETF</x:v>
      </x:c>
      <x:c r="D1041" s="7" t="d">
        <x:v>2026-06-15T00:00:00.000Z</x:v>
      </x:c>
      <x:c r="E1041" s="8" t="n">
        <x:f>IF(ISNUMBER('原始字段'!C1042),'原始字段'!C1042,"n.a.")</x:f>
        <x:v>264121000</x:v>
      </x:c>
      <x:c r="F1041" s="8" t="n">
        <x:f>IF(ISNUMBER('原始字段'!C1137),'原始字段'!C1137,"n.a.")</x:f>
        <x:v>264121000</x:v>
      </x:c>
      <x:c r="G1041" s="8" t="n">
        <x:f>IF(COUNT(E1041:F1041)=2,F1041-E1041,"n.a.")</x:f>
        <x:v>0</x:v>
      </x:c>
      <x:c r="H1041" s="9" t="n">
        <x:f>IF(ISNUMBER('原始字段'!D1137),'原始字段'!D1137,"n.a.")</x:f>
        <x:v>1.2565</x:v>
      </x:c>
      <x:c r="I1041" s="9" t="n">
        <x:f>IF(COUNT(G1041:H1041)=2,G1041*H1041/100000000,"n.a.")</x:f>
        <x:v>0</x:v>
      </x:c>
      <x:c r="J1041" s="1" t="str">
        <x:v>日频齐全；折算事件未独立核实</x:v>
      </x:c>
    </x:row>
    <x:row r="1042" ht="25" customHeight="1">
      <x:c r="A1042" s="1" t="str">
        <x:v>科创50</x:v>
      </x:c>
      <x:c r="B1042" s="1" t="str">
        <x:v>588950.SH</x:v>
      </x:c>
      <x:c r="C1042" s="1" t="str">
        <x:v>景顺长城上证科创板50成份ETF</x:v>
      </x:c>
      <x:c r="D1042" s="7" t="d">
        <x:v>2026-06-15T00:00:00.000Z</x:v>
      </x:c>
      <x:c r="E1042" s="8" t="n">
        <x:f>IF(ISNUMBER('原始字段'!C1047),'原始字段'!C1047,"n.a.")</x:f>
        <x:v>215729700</x:v>
      </x:c>
      <x:c r="F1042" s="8" t="n">
        <x:f>IF(ISNUMBER('原始字段'!C1142),'原始字段'!C1142,"n.a.")</x:f>
        <x:v>209729700</x:v>
      </x:c>
      <x:c r="G1042" s="8" t="n">
        <x:f>IF(COUNT(E1042:F1042)=2,F1042-E1042,"n.a.")</x:f>
        <x:v>-6000000</x:v>
      </x:c>
      <x:c r="H1042" s="9" t="n">
        <x:f>IF(ISNUMBER('原始字段'!D1142),'原始字段'!D1142,"n.a.")</x:f>
        <x:v>1.816</x:v>
      </x:c>
      <x:c r="I1042" s="9" t="n">
        <x:f>IF(COUNT(G1042:H1042)=2,G1042*H1042/100000000,"n.a.")</x:f>
        <x:v>-0.10896</x:v>
      </x:c>
      <x:c r="J1042" s="1" t="str">
        <x:v>日频齐全；折算事件未独立核实</x:v>
      </x:c>
    </x:row>
    <x:row r="1043" ht="25" customHeight="1">
      <x:c r="A1043" s="1" t="str">
        <x:v>科创50</x:v>
      </x:c>
      <x:c r="B1043" s="1" t="str">
        <x:v>588080.SH</x:v>
      </x:c>
      <x:c r="C1043" s="1" t="str">
        <x:v>易方达上证科创板50ETF</x:v>
      </x:c>
      <x:c r="D1043" s="7" t="d">
        <x:v>2026-06-15T00:00:00.000Z</x:v>
      </x:c>
      <x:c r="E1043" s="8" t="n">
        <x:f>IF(ISNUMBER('原始字段'!C1038),'原始字段'!C1038,"n.a.")</x:f>
        <x:v>19876628100</x:v>
      </x:c>
      <x:c r="F1043" s="8" t="n">
        <x:f>IF(ISNUMBER('原始字段'!C1133),'原始字段'!C1133,"n.a.")</x:f>
        <x:v>19684628100</x:v>
      </x:c>
      <x:c r="G1043" s="8" t="n">
        <x:f>IF(COUNT(E1043:F1043)=2,F1043-E1043,"n.a.")</x:f>
        <x:v>-192000000</x:v>
      </x:c>
      <x:c r="H1043" s="9" t="n">
        <x:f>IF(ISNUMBER('原始字段'!D1133),'原始字段'!D1133,"n.a.")</x:f>
        <x:v>1.7862</x:v>
      </x:c>
      <x:c r="I1043" s="9" t="n">
        <x:f>IF(COUNT(G1043:H1043)=2,G1043*H1043/100000000,"n.a.")</x:f>
        <x:v>-3.429504</x:v>
      </x:c>
      <x:c r="J1043" s="1" t="str">
        <x:v>日频齐全；折算事件未独立核实</x:v>
      </x:c>
    </x:row>
    <x:row r="1044" ht="25" customHeight="1">
      <x:c r="A1044" s="1" t="str">
        <x:v>科创50</x:v>
      </x:c>
      <x:c r="B1044" s="1" t="str">
        <x:v>588060.SH</x:v>
      </x:c>
      <x:c r="C1044" s="1" t="str">
        <x:v>广发上证科创板50ETF</x:v>
      </x:c>
      <x:c r="D1044" s="7" t="d">
        <x:v>2026-06-15T00:00:00.000Z</x:v>
      </x:c>
      <x:c r="E1044" s="8" t="n">
        <x:f>IF(ISNUMBER('原始字段'!C1037),'原始字段'!C1037,"n.a.")</x:f>
        <x:v>5107140000</x:v>
      </x:c>
      <x:c r="F1044" s="8" t="n">
        <x:f>IF(ISNUMBER('原始字段'!C1132),'原始字段'!C1132,"n.a.")</x:f>
        <x:v>5071140000</x:v>
      </x:c>
      <x:c r="G1044" s="8" t="n">
        <x:f>IF(COUNT(E1044:F1044)=2,F1044-E1044,"n.a.")</x:f>
        <x:v>-36000000</x:v>
      </x:c>
      <x:c r="H1044" s="9" t="n">
        <x:f>IF(ISNUMBER('原始字段'!D1132),'原始字段'!D1132,"n.a.")</x:f>
        <x:v>1.1081</x:v>
      </x:c>
      <x:c r="I1044" s="9" t="n">
        <x:f>IF(COUNT(G1044:H1044)=2,G1044*H1044/100000000,"n.a.")</x:f>
        <x:v>-0.398916</x:v>
      </x:c>
      <x:c r="J1044" s="1" t="str">
        <x:v>日频齐全；折算事件未独立核实</x:v>
      </x:c>
    </x:row>
    <x:row r="1045" ht="25" customHeight="1">
      <x:c r="A1045" s="1" t="str">
        <x:v>科创50</x:v>
      </x:c>
      <x:c r="B1045" s="1" t="str">
        <x:v>588870.SH</x:v>
      </x:c>
      <x:c r="C1045" s="1" t="str">
        <x:v>汇添富上证科创板50成份ETF</x:v>
      </x:c>
      <x:c r="D1045" s="7" t="d">
        <x:v>2026-06-15T00:00:00.000Z</x:v>
      </x:c>
      <x:c r="E1045" s="8" t="n">
        <x:f>IF(ISNUMBER('原始字段'!C1045),'原始字段'!C1045,"n.a.")</x:f>
        <x:v>275552000</x:v>
      </x:c>
      <x:c r="F1045" s="8" t="n">
        <x:f>IF(ISNUMBER('原始字段'!C1140),'原始字段'!C1140,"n.a.")</x:f>
        <x:v>269552000</x:v>
      </x:c>
      <x:c r="G1045" s="8" t="n">
        <x:f>IF(COUNT(E1045:F1045)=2,F1045-E1045,"n.a.")</x:f>
        <x:v>-6000000</x:v>
      </x:c>
      <x:c r="H1045" s="9" t="n">
        <x:f>IF(ISNUMBER('原始字段'!D1140),'原始字段'!D1140,"n.a.")</x:f>
        <x:v>1.7711</x:v>
      </x:c>
      <x:c r="I1045" s="9" t="n">
        <x:f>IF(COUNT(G1045:H1045)=2,G1045*H1045/100000000,"n.a.")</x:f>
        <x:v>-0.106266</x:v>
      </x:c>
      <x:c r="J1045" s="1" t="str">
        <x:v>日频齐全；折算事件未独立核实</x:v>
      </x:c>
    </x:row>
    <x:row r="1046" ht="25" customHeight="1">
      <x:c r="A1046" s="1" t="str">
        <x:v>科创50</x:v>
      </x:c>
      <x:c r="B1046" s="1" t="str">
        <x:v>588720.SH</x:v>
      </x:c>
      <x:c r="C1046" s="1" t="str">
        <x:v>中银上证科创板50成份ETF</x:v>
      </x:c>
      <x:c r="D1046" s="7" t="d">
        <x:v>2026-06-15T00:00:00.000Z</x:v>
      </x:c>
      <x:c r="E1046" s="8" t="n">
        <x:f>IF(ISNUMBER('原始字段'!C1043),'原始字段'!C1043,"n.a.")</x:f>
        <x:v>92241800</x:v>
      </x:c>
      <x:c r="F1046" s="8" t="n">
        <x:f>IF(ISNUMBER('原始字段'!C1138),'原始字段'!C1138,"n.a.")</x:f>
        <x:v>92241800</x:v>
      </x:c>
      <x:c r="G1046" s="8" t="n">
        <x:f>IF(COUNT(E1046:F1046)=2,F1046-E1046,"n.a.")</x:f>
        <x:v>0</x:v>
      </x:c>
      <x:c r="H1046" s="9" t="n">
        <x:f>IF(ISNUMBER('原始字段'!D1138),'原始字段'!D1138,"n.a.")</x:f>
        <x:v>1.7608</x:v>
      </x:c>
      <x:c r="I1046" s="9" t="n">
        <x:f>IF(COUNT(G1046:H1046)=2,G1046*H1046/100000000,"n.a.")</x:f>
        <x:v>0</x:v>
      </x:c>
      <x:c r="J1046" s="1" t="str">
        <x:v>日频齐全；折算事件未独立核实</x:v>
      </x:c>
    </x:row>
    <x:row r="1047" ht="25" customHeight="1">
      <x:c r="A1047" s="1" t="str">
        <x:v>科创50</x:v>
      </x:c>
      <x:c r="B1047" s="1" t="str">
        <x:v>588090.SH</x:v>
      </x:c>
      <x:c r="C1047" s="1" t="str">
        <x:v>华泰柏瑞上证科创板50ETF</x:v>
      </x:c>
      <x:c r="D1047" s="7" t="d">
        <x:v>2026-06-15T00:00:00.000Z</x:v>
      </x:c>
      <x:c r="E1047" s="8" t="n">
        <x:f>IF(ISNUMBER('原始字段'!C1039),'原始字段'!C1039,"n.a.")</x:f>
        <x:v>1854072800</x:v>
      </x:c>
      <x:c r="F1047" s="8" t="n">
        <x:f>IF(ISNUMBER('原始字段'!C1134),'原始字段'!C1134,"n.a.")</x:f>
        <x:v>1830072800</x:v>
      </x:c>
      <x:c r="G1047" s="8" t="n">
        <x:f>IF(COUNT(E1047:F1047)=2,F1047-E1047,"n.a.")</x:f>
        <x:v>-24000000</x:v>
      </x:c>
      <x:c r="H1047" s="9" t="n">
        <x:f>IF(ISNUMBER('原始字段'!D1134),'原始字段'!D1134,"n.a.")</x:f>
        <x:v>1.7931</x:v>
      </x:c>
      <x:c r="I1047" s="9" t="n">
        <x:f>IF(COUNT(G1047:H1047)=2,G1047*H1047/100000000,"n.a.")</x:f>
        <x:v>-0.430344</x:v>
      </x:c>
      <x:c r="J1047" s="1" t="str">
        <x:v>日频齐全；折算事件未独立核实</x:v>
      </x:c>
    </x:row>
    <x:row r="1048" ht="25" customHeight="1">
      <x:c r="A1048" s="1" t="str">
        <x:v>科创50</x:v>
      </x:c>
      <x:c r="B1048" s="1" t="str">
        <x:v>588180.SH</x:v>
      </x:c>
      <x:c r="C1048" s="1" t="str">
        <x:v>国联安上证科创板50ETF</x:v>
      </x:c>
      <x:c r="D1048" s="7" t="d">
        <x:v>2026-06-15T00:00:00.000Z</x:v>
      </x:c>
      <x:c r="E1048" s="8" t="n">
        <x:f>IF(ISNUMBER('原始字段'!C1041),'原始字段'!C1041,"n.a.")</x:f>
        <x:v>906353700</x:v>
      </x:c>
      <x:c r="F1048" s="8" t="n">
        <x:f>IF(ISNUMBER('原始字段'!C1136),'原始字段'!C1136,"n.a.")</x:f>
        <x:v>906353700</x:v>
      </x:c>
      <x:c r="G1048" s="8" t="n">
        <x:f>IF(COUNT(E1048:F1048)=2,F1048-E1048,"n.a.")</x:f>
        <x:v>0</x:v>
      </x:c>
      <x:c r="H1048" s="9" t="n">
        <x:f>IF(ISNUMBER('原始字段'!D1136),'原始字段'!D1136,"n.a.")</x:f>
        <x:v>1.1309</x:v>
      </x:c>
      <x:c r="I1048" s="9" t="n">
        <x:f>IF(COUNT(G1048:H1048)=2,G1048*H1048/100000000,"n.a.")</x:f>
        <x:v>0</x:v>
      </x:c>
      <x:c r="J1048" s="1" t="str">
        <x:v>日频齐全；折算事件未独立核实</x:v>
      </x:c>
    </x:row>
    <x:row r="1049" ht="25" customHeight="1">
      <x:c r="A1049" s="1" t="str">
        <x:v>科创50</x:v>
      </x:c>
      <x:c r="B1049" s="1" t="str">
        <x:v>588050.SH</x:v>
      </x:c>
      <x:c r="C1049" s="1" t="str">
        <x:v>工银上证科创板50ETF</x:v>
      </x:c>
      <x:c r="D1049" s="7" t="d">
        <x:v>2026-06-15T00:00:00.000Z</x:v>
      </x:c>
      <x:c r="E1049" s="8" t="n">
        <x:f>IF(ISNUMBER('原始字段'!C1036),'原始字段'!C1036,"n.a.")</x:f>
        <x:v>4443241300</x:v>
      </x:c>
      <x:c r="F1049" s="8" t="n">
        <x:f>IF(ISNUMBER('原始字段'!C1131),'原始字段'!C1131,"n.a.")</x:f>
        <x:v>4441241300</x:v>
      </x:c>
      <x:c r="G1049" s="8" t="n">
        <x:f>IF(COUNT(E1049:F1049)=2,F1049-E1049,"n.a.")</x:f>
        <x:v>-2000000</x:v>
      </x:c>
      <x:c r="H1049" s="9" t="n">
        <x:f>IF(ISNUMBER('原始字段'!D1131),'原始字段'!D1131,"n.a.")</x:f>
        <x:v>1.7891</x:v>
      </x:c>
      <x:c r="I1049" s="9" t="n">
        <x:f>IF(COUNT(G1049:H1049)=2,G1049*H1049/100000000,"n.a.")</x:f>
        <x:v>-0.035782</x:v>
      </x:c>
      <x:c r="J1049" s="1" t="str">
        <x:v>日频齐全；折算事件未独立核实</x:v>
      </x:c>
    </x:row>
    <x:row r="1050" ht="25" customHeight="1">
      <x:c r="A1050" s="1" t="str">
        <x:v>沪深300</x:v>
      </x:c>
      <x:c r="B1050" s="1" t="str">
        <x:v>159393.SZ</x:v>
      </x:c>
      <x:c r="C1050" s="1" t="str">
        <x:v>万家沪深300ETF</x:v>
      </x:c>
      <x:c r="D1050" s="7" t="d">
        <x:v>2026-06-16T00:00:00.000Z</x:v>
      </x:c>
      <x:c r="E1050" s="8" t="n">
        <x:f>IF(ISNUMBER('原始字段'!C1055),'原始字段'!C1055,"n.a.")</x:f>
        <x:v>42046342</x:v>
      </x:c>
      <x:c r="F1050" s="8" t="n">
        <x:f>IF(ISNUMBER('原始字段'!C1150),'原始字段'!C1150,"n.a.")</x:f>
        <x:v>42046342</x:v>
      </x:c>
      <x:c r="G1050" s="8" t="n">
        <x:f>IF(COUNT(E1050:F1050)=2,F1050-E1050,"n.a.")</x:f>
        <x:v>0</x:v>
      </x:c>
      <x:c r="H1050" s="9" t="n">
        <x:f>IF(ISNUMBER('原始字段'!D1150),'原始字段'!D1150,"n.a.")</x:f>
        <x:v>5.1681</x:v>
      </x:c>
      <x:c r="I1050" s="9" t="n">
        <x:f>IF(COUNT(G1050:H1050)=2,G1050*H1050/100000000,"n.a.")</x:f>
        <x:v>0</x:v>
      </x:c>
      <x:c r="J1050" s="1" t="str">
        <x:v>日频齐全；折算事件未独立核实</x:v>
      </x:c>
    </x:row>
    <x:row r="1051" ht="25" customHeight="1">
      <x:c r="A1051" s="1" t="str">
        <x:v>沪深300</x:v>
      </x:c>
      <x:c r="B1051" s="1" t="str">
        <x:v>515660.SH</x:v>
      </x:c>
      <x:c r="C1051" s="1" t="str">
        <x:v>国联安沪深300ETF</x:v>
      </x:c>
      <x:c r="D1051" s="7" t="d">
        <x:v>2026-06-16T00:00:00.000Z</x:v>
      </x:c>
      <x:c r="E1051" s="8" t="n">
        <x:f>IF(ISNUMBER('原始字段'!C1116),'原始字段'!C1116,"n.a.")</x:f>
        <x:v>467794200</x:v>
      </x:c>
      <x:c r="F1051" s="8" t="n">
        <x:f>IF(ISNUMBER('原始字段'!C1211),'原始字段'!C1211,"n.a.")</x:f>
        <x:v>466894200</x:v>
      </x:c>
      <x:c r="G1051" s="8" t="n">
        <x:f>IF(COUNT(E1051:F1051)=2,F1051-E1051,"n.a.")</x:f>
        <x:v>-900000</x:v>
      </x:c>
      <x:c r="H1051" s="9" t="n">
        <x:f>IF(ISNUMBER('原始字段'!D1211),'原始字段'!D1211,"n.a.")</x:f>
        <x:v>6.0922</x:v>
      </x:c>
      <x:c r="I1051" s="9" t="n">
        <x:f>IF(COUNT(G1051:H1051)=2,G1051*H1051/100000000,"n.a.")</x:f>
        <x:v>-0.0548298</x:v>
      </x:c>
      <x:c r="J1051" s="1" t="str">
        <x:v>日频齐全；折算事件未独立核实</x:v>
      </x:c>
    </x:row>
    <x:row r="1052" ht="25" customHeight="1">
      <x:c r="A1052" s="1" t="str">
        <x:v>沪深300</x:v>
      </x:c>
      <x:c r="B1052" s="1" t="str">
        <x:v>515360.SH</x:v>
      </x:c>
      <x:c r="C1052" s="1" t="str">
        <x:v>方正富邦沪深300ETF</x:v>
      </x:c>
      <x:c r="D1052" s="7" t="d">
        <x:v>2026-06-16T00:00:00.000Z</x:v>
      </x:c>
      <x:c r="E1052" s="8" t="n">
        <x:f>IF(ISNUMBER('原始字段'!C1111),'原始字段'!C1111,"n.a.")</x:f>
        <x:v>36779300</x:v>
      </x:c>
      <x:c r="F1052" s="8" t="n">
        <x:f>IF(ISNUMBER('原始字段'!C1206),'原始字段'!C1206,"n.a.")</x:f>
        <x:v>37279300</x:v>
      </x:c>
      <x:c r="G1052" s="8" t="n">
        <x:f>IF(COUNT(E1052:F1052)=2,F1052-E1052,"n.a.")</x:f>
        <x:v>500000</x:v>
      </x:c>
      <x:c r="H1052" s="9" t="n">
        <x:f>IF(ISNUMBER('原始字段'!D1206),'原始字段'!D1206,"n.a.")</x:f>
        <x:v>7.0209</x:v>
      </x:c>
      <x:c r="I1052" s="9" t="n">
        <x:f>IF(COUNT(G1052:H1052)=2,G1052*H1052/100000000,"n.a.")</x:f>
        <x:v>0.0351045</x:v>
      </x:c>
      <x:c r="J1052" s="1" t="str">
        <x:v>日频齐全；折算事件未独立核实</x:v>
      </x:c>
    </x:row>
    <x:row r="1053" ht="25" customHeight="1">
      <x:c r="A1053" s="1" t="str">
        <x:v>沪深300</x:v>
      </x:c>
      <x:c r="B1053" s="1" t="str">
        <x:v>510320.SH</x:v>
      </x:c>
      <x:c r="C1053" s="1" t="str">
        <x:v>中金沪深300ETF</x:v>
      </x:c>
      <x:c r="D1053" s="7" t="d">
        <x:v>2026-06-16T00:00:00.000Z</x:v>
      </x:c>
      <x:c r="E1053" s="8" t="n">
        <x:f>IF(ISNUMBER('原始字段'!C1088),'原始字段'!C1088,"n.a.")</x:f>
        <x:v>595068500</x:v>
      </x:c>
      <x:c r="F1053" s="8" t="n">
        <x:f>IF(ISNUMBER('原始字段'!C1183),'原始字段'!C1183,"n.a.")</x:f>
        <x:v>595068500</x:v>
      </x:c>
      <x:c r="G1053" s="8" t="n">
        <x:f>IF(COUNT(E1053:F1053)=2,F1053-E1053,"n.a.")</x:f>
        <x:v>0</x:v>
      </x:c>
      <x:c r="H1053" s="9" t="n">
        <x:f>IF(ISNUMBER('原始字段'!D1183),'原始字段'!D1183,"n.a.")</x:f>
        <x:v>1.3189</x:v>
      </x:c>
      <x:c r="I1053" s="9" t="n">
        <x:f>IF(COUNT(G1053:H1053)=2,G1053*H1053/100000000,"n.a.")</x:f>
        <x:v>0</x:v>
      </x:c>
      <x:c r="J1053" s="1" t="str">
        <x:v>日频齐全；折算事件未独立核实</x:v>
      </x:c>
    </x:row>
    <x:row r="1054" ht="25" customHeight="1">
      <x:c r="A1054" s="1" t="str">
        <x:v>沪深300</x:v>
      </x:c>
      <x:c r="B1054" s="1" t="str">
        <x:v>510360.SH</x:v>
      </x:c>
      <x:c r="C1054" s="1" t="str">
        <x:v>广发沪深300ETF</x:v>
      </x:c>
      <x:c r="D1054" s="7" t="d">
        <x:v>2026-06-16T00:00:00.000Z</x:v>
      </x:c>
      <x:c r="E1054" s="8" t="n">
        <x:f>IF(ISNUMBER('原始字段'!C1091),'原始字段'!C1091,"n.a.")</x:f>
        <x:v>1499381200</x:v>
      </x:c>
      <x:c r="F1054" s="8" t="n">
        <x:f>IF(ISNUMBER('原始字段'!C1186),'原始字段'!C1186,"n.a.")</x:f>
        <x:v>1499381200</x:v>
      </x:c>
      <x:c r="G1054" s="8" t="n">
        <x:f>IF(COUNT(E1054:F1054)=2,F1054-E1054,"n.a.")</x:f>
        <x:v>0</x:v>
      </x:c>
      <x:c r="H1054" s="9" t="n">
        <x:f>IF(ISNUMBER('原始字段'!D1186),'原始字段'!D1186,"n.a.")</x:f>
        <x:v>1.8669</x:v>
      </x:c>
      <x:c r="I1054" s="9" t="n">
        <x:f>IF(COUNT(G1054:H1054)=2,G1054*H1054/100000000,"n.a.")</x:f>
        <x:v>0</x:v>
      </x:c>
      <x:c r="J1054" s="1" t="str">
        <x:v>日频齐全；折算事件未独立核实</x:v>
      </x:c>
    </x:row>
    <x:row r="1055" ht="25" customHeight="1">
      <x:c r="A1055" s="1" t="str">
        <x:v>沪深300</x:v>
      </x:c>
      <x:c r="B1055" s="1" t="str">
        <x:v>515330.SH</x:v>
      </x:c>
      <x:c r="C1055" s="1" t="str">
        <x:v>天弘沪深300ETF</x:v>
      </x:c>
      <x:c r="D1055" s="7" t="d">
        <x:v>2026-06-16T00:00:00.000Z</x:v>
      </x:c>
      <x:c r="E1055" s="8" t="n">
        <x:f>IF(ISNUMBER('原始字段'!C1109),'原始字段'!C1109,"n.a.")</x:f>
        <x:v>5519709500</x:v>
      </x:c>
      <x:c r="F1055" s="8" t="n">
        <x:f>IF(ISNUMBER('原始字段'!C1204),'原始字段'!C1204,"n.a.")</x:f>
        <x:v>5519709500</x:v>
      </x:c>
      <x:c r="G1055" s="8" t="n">
        <x:f>IF(COUNT(E1055:F1055)=2,F1055-E1055,"n.a.")</x:f>
        <x:v>0</x:v>
      </x:c>
      <x:c r="H1055" s="9" t="n">
        <x:f>IF(ISNUMBER('原始字段'!D1204),'原始字段'!D1204,"n.a.")</x:f>
        <x:v>1.4093</x:v>
      </x:c>
      <x:c r="I1055" s="9" t="n">
        <x:f>IF(COUNT(G1055:H1055)=2,G1055*H1055/100000000,"n.a.")</x:f>
        <x:v>0</x:v>
      </x:c>
      <x:c r="J1055" s="1" t="str">
        <x:v>日频齐全；折算事件未独立核实</x:v>
      </x:c>
    </x:row>
    <x:row r="1056" ht="25" customHeight="1">
      <x:c r="A1056" s="1" t="str">
        <x:v>沪深300</x:v>
      </x:c>
      <x:c r="B1056" s="1" t="str">
        <x:v>510330.SH</x:v>
      </x:c>
      <x:c r="C1056" s="1" t="str">
        <x:v>华夏沪深300ETF</x:v>
      </x:c>
      <x:c r="D1056" s="7" t="d">
        <x:v>2026-06-16T00:00:00.000Z</x:v>
      </x:c>
      <x:c r="E1056" s="8" t="n">
        <x:f>IF(ISNUMBER('原始字段'!C1089),'原始字段'!C1089,"n.a.")</x:f>
        <x:v>13777449800</x:v>
      </x:c>
      <x:c r="F1056" s="8" t="n">
        <x:f>IF(ISNUMBER('原始字段'!C1184),'原始字段'!C1184,"n.a.")</x:f>
        <x:v>13450749800</x:v>
      </x:c>
      <x:c r="G1056" s="8" t="n">
        <x:f>IF(COUNT(E1056:F1056)=2,F1056-E1056,"n.a.")</x:f>
        <x:v>-326700000</x:v>
      </x:c>
      <x:c r="H1056" s="9" t="n">
        <x:f>IF(ISNUMBER('原始字段'!D1184),'原始字段'!D1184,"n.a.")</x:f>
        <x:v>5.1161</x:v>
      </x:c>
      <x:c r="I1056" s="9" t="n">
        <x:f>IF(COUNT(G1056:H1056)=2,G1056*H1056/100000000,"n.a.")</x:f>
        <x:v>-16.7142987</x:v>
      </x:c>
      <x:c r="J1056" s="1" t="str">
        <x:v>日频齐全；折算事件未独立核实</x:v>
      </x:c>
    </x:row>
    <x:row r="1057" ht="25" customHeight="1">
      <x:c r="A1057" s="1" t="str">
        <x:v>沪深300</x:v>
      </x:c>
      <x:c r="B1057" s="1" t="str">
        <x:v>510370.SH</x:v>
      </x:c>
      <x:c r="C1057" s="1" t="str">
        <x:v>兴业沪深300ETF</x:v>
      </x:c>
      <x:c r="D1057" s="7" t="d">
        <x:v>2026-06-16T00:00:00.000Z</x:v>
      </x:c>
      <x:c r="E1057" s="8" t="n">
        <x:f>IF(ISNUMBER('原始字段'!C1092),'原始字段'!C1092,"n.a.")</x:f>
        <x:v>81258100</x:v>
      </x:c>
      <x:c r="F1057" s="8" t="n">
        <x:f>IF(ISNUMBER('原始字段'!C1187),'原始字段'!C1187,"n.a.")</x:f>
        <x:v>81258100</x:v>
      </x:c>
      <x:c r="G1057" s="8" t="n">
        <x:f>IF(COUNT(E1057:F1057)=2,F1057-E1057,"n.a.")</x:f>
        <x:v>0</x:v>
      </x:c>
      <x:c r="H1057" s="9" t="n">
        <x:f>IF(ISNUMBER('原始字段'!D1187),'原始字段'!D1187,"n.a.")</x:f>
        <x:v>1.0892</x:v>
      </x:c>
      <x:c r="I1057" s="9" t="n">
        <x:f>IF(COUNT(G1057:H1057)=2,G1057*H1057/100000000,"n.a.")</x:f>
        <x:v>0</x:v>
      </x:c>
      <x:c r="J1057" s="1" t="str">
        <x:v>日频齐全；折算事件未独立核实</x:v>
      </x:c>
    </x:row>
    <x:row r="1058" ht="25" customHeight="1">
      <x:c r="A1058" s="1" t="str">
        <x:v>沪深300</x:v>
      </x:c>
      <x:c r="B1058" s="1" t="str">
        <x:v>159919.SZ</x:v>
      </x:c>
      <x:c r="C1058" s="1" t="str">
        <x:v>嘉实沪深300ETF</x:v>
      </x:c>
      <x:c r="D1058" s="7" t="d">
        <x:v>2026-06-16T00:00:00.000Z</x:v>
      </x:c>
      <x:c r="E1058" s="8" t="n">
        <x:f>IF(ISNUMBER('原始字段'!C1072),'原始字段'!C1072,"n.a.")</x:f>
        <x:v>12005316676</x:v>
      </x:c>
      <x:c r="F1058" s="8" t="n">
        <x:f>IF(ISNUMBER('原始字段'!C1167),'原始字段'!C1167,"n.a.")</x:f>
        <x:v>11605716676</x:v>
      </x:c>
      <x:c r="G1058" s="8" t="n">
        <x:f>IF(COUNT(E1058:F1058)=2,F1058-E1058,"n.a.")</x:f>
        <x:v>-399600000</x:v>
      </x:c>
      <x:c r="H1058" s="9" t="n">
        <x:f>IF(ISNUMBER('原始字段'!D1167),'原始字段'!D1167,"n.a.")</x:f>
        <x:v>5.121</x:v>
      </x:c>
      <x:c r="I1058" s="9" t="n">
        <x:f>IF(COUNT(G1058:H1058)=2,G1058*H1058/100000000,"n.a.")</x:f>
        <x:v>-20.463516000000002</x:v>
      </x:c>
      <x:c r="J1058" s="1" t="str">
        <x:v>日频齐全；折算事件未独立核实</x:v>
      </x:c>
    </x:row>
    <x:row r="1059" ht="25" customHeight="1">
      <x:c r="A1059" s="1" t="str">
        <x:v>沪深300</x:v>
      </x:c>
      <x:c r="B1059" s="1" t="str">
        <x:v>159673.SZ</x:v>
      </x:c>
      <x:c r="C1059" s="1" t="str">
        <x:v>鹏华沪深300ETF</x:v>
      </x:c>
      <x:c r="D1059" s="7" t="d">
        <x:v>2026-06-16T00:00:00.000Z</x:v>
      </x:c>
      <x:c r="E1059" s="8" t="n">
        <x:f>IF(ISNUMBER('原始字段'!C1064),'原始字段'!C1064,"n.a.")</x:f>
        <x:v>1373528385</x:v>
      </x:c>
      <x:c r="F1059" s="8" t="n">
        <x:f>IF(ISNUMBER('原始字段'!C1159),'原始字段'!C1159,"n.a.")</x:f>
        <x:v>1365528385</x:v>
      </x:c>
      <x:c r="G1059" s="8" t="n">
        <x:f>IF(COUNT(E1059:F1059)=2,F1059-E1059,"n.a.")</x:f>
        <x:v>-8000000</x:v>
      </x:c>
      <x:c r="H1059" s="9" t="n">
        <x:f>IF(ISNUMBER('原始字段'!D1159),'原始字段'!D1159,"n.a.")</x:f>
        <x:v>1.3449</x:v>
      </x:c>
      <x:c r="I1059" s="9" t="n">
        <x:f>IF(COUNT(G1059:H1059)=2,G1059*H1059/100000000,"n.a.")</x:f>
        <x:v>-0.107592</x:v>
      </x:c>
      <x:c r="J1059" s="1" t="str">
        <x:v>日频齐全；折算事件未独立核实</x:v>
      </x:c>
    </x:row>
    <x:row r="1060" ht="25" customHeight="1">
      <x:c r="A1060" s="1" t="str">
        <x:v>沪深300</x:v>
      </x:c>
      <x:c r="B1060" s="1" t="str">
        <x:v>159300.SZ</x:v>
      </x:c>
      <x:c r="C1060" s="1" t="str">
        <x:v>富国沪深300ETF</x:v>
      </x:c>
      <x:c r="D1060" s="7" t="d">
        <x:v>2026-06-16T00:00:00.000Z</x:v>
      </x:c>
      <x:c r="E1060" s="8" t="n">
        <x:f>IF(ISNUMBER('原始字段'!C1052),'原始字段'!C1052,"n.a.")</x:f>
        <x:v>174658097</x:v>
      </x:c>
      <x:c r="F1060" s="8" t="n">
        <x:f>IF(ISNUMBER('原始字段'!C1147),'原始字段'!C1147,"n.a.")</x:f>
        <x:v>174658097</x:v>
      </x:c>
      <x:c r="G1060" s="8" t="n">
        <x:f>IF(COUNT(E1060:F1060)=2,F1060-E1060,"n.a.")</x:f>
        <x:v>0</x:v>
      </x:c>
      <x:c r="H1060" s="9" t="n">
        <x:f>IF(ISNUMBER('原始字段'!D1147),'原始字段'!D1147,"n.a.")</x:f>
        <x:v>5.236</x:v>
      </x:c>
      <x:c r="I1060" s="9" t="n">
        <x:f>IF(COUNT(G1060:H1060)=2,G1060*H1060/100000000,"n.a.")</x:f>
        <x:v>0</x:v>
      </x:c>
      <x:c r="J1060" s="1" t="str">
        <x:v>日频齐全；折算事件未独立核实</x:v>
      </x:c>
    </x:row>
    <x:row r="1061" ht="25" customHeight="1">
      <x:c r="A1061" s="1" t="str">
        <x:v>沪深300</x:v>
      </x:c>
      <x:c r="B1061" s="1" t="str">
        <x:v>510380.SH</x:v>
      </x:c>
      <x:c r="C1061" s="1" t="str">
        <x:v>国寿安保沪深300ETF</x:v>
      </x:c>
      <x:c r="D1061" s="7" t="d">
        <x:v>2026-06-16T00:00:00.000Z</x:v>
      </x:c>
      <x:c r="E1061" s="8" t="n">
        <x:f>IF(ISNUMBER('原始字段'!C1093),'原始字段'!C1093,"n.a.")</x:f>
        <x:v>1206802400</x:v>
      </x:c>
      <x:c r="F1061" s="8" t="n">
        <x:f>IF(ISNUMBER('原始字段'!C1188),'原始字段'!C1188,"n.a.")</x:f>
        <x:v>1206802400</x:v>
      </x:c>
      <x:c r="G1061" s="8" t="n">
        <x:f>IF(COUNT(E1061:F1061)=2,F1061-E1061,"n.a.")</x:f>
        <x:v>0</x:v>
      </x:c>
      <x:c r="H1061" s="9" t="n">
        <x:f>IF(ISNUMBER('原始字段'!D1188),'原始字段'!D1188,"n.a.")</x:f>
        <x:v>1.4517</x:v>
      </x:c>
      <x:c r="I1061" s="9" t="n">
        <x:f>IF(COUNT(G1061:H1061)=2,G1061*H1061/100000000,"n.a.")</x:f>
        <x:v>0</x:v>
      </x:c>
      <x:c r="J1061" s="1" t="str">
        <x:v>日频齐全；折算事件未独立核实</x:v>
      </x:c>
    </x:row>
    <x:row r="1062" ht="25" customHeight="1">
      <x:c r="A1062" s="1" t="str">
        <x:v>沪深300</x:v>
      </x:c>
      <x:c r="B1062" s="1" t="str">
        <x:v>515380.SH</x:v>
      </x:c>
      <x:c r="C1062" s="1" t="str">
        <x:v>泰康沪深300ETF</x:v>
      </x:c>
      <x:c r="D1062" s="7" t="d">
        <x:v>2026-06-16T00:00:00.000Z</x:v>
      </x:c>
      <x:c r="E1062" s="8" t="n">
        <x:f>IF(ISNUMBER('原始字段'!C1112),'原始字段'!C1112,"n.a.")</x:f>
        <x:v>640899800</x:v>
      </x:c>
      <x:c r="F1062" s="8" t="n">
        <x:f>IF(ISNUMBER('原始字段'!C1207),'原始字段'!C1207,"n.a.")</x:f>
        <x:v>639999800</x:v>
      </x:c>
      <x:c r="G1062" s="8" t="n">
        <x:f>IF(COUNT(E1062:F1062)=2,F1062-E1062,"n.a.")</x:f>
        <x:v>-900000</x:v>
      </x:c>
      <x:c r="H1062" s="9" t="n">
        <x:f>IF(ISNUMBER('原始字段'!D1207),'原始字段'!D1207,"n.a.")</x:f>
        <x:v>5.6756</x:v>
      </x:c>
      <x:c r="I1062" s="9" t="n">
        <x:f>IF(COUNT(G1062:H1062)=2,G1062*H1062/100000000,"n.a.")</x:f>
        <x:v>-0.0510804</x:v>
      </x:c>
      <x:c r="J1062" s="1" t="str">
        <x:v>日频齐全；折算事件未独立核实</x:v>
      </x:c>
    </x:row>
    <x:row r="1063" ht="25" customHeight="1">
      <x:c r="A1063" s="1" t="str">
        <x:v>沪深300</x:v>
      </x:c>
      <x:c r="B1063" s="1" t="str">
        <x:v>510350.SH</x:v>
      </x:c>
      <x:c r="C1063" s="1" t="str">
        <x:v>工银沪深300ETF</x:v>
      </x:c>
      <x:c r="D1063" s="7" t="d">
        <x:v>2026-06-16T00:00:00.000Z</x:v>
      </x:c>
      <x:c r="E1063" s="8" t="n">
        <x:f>IF(ISNUMBER('原始字段'!C1090),'原始字段'!C1090,"n.a.")</x:f>
        <x:v>687714700</x:v>
      </x:c>
      <x:c r="F1063" s="8" t="n">
        <x:f>IF(ISNUMBER('原始字段'!C1185),'原始字段'!C1185,"n.a.")</x:f>
        <x:v>688614700</x:v>
      </x:c>
      <x:c r="G1063" s="8" t="n">
        <x:f>IF(COUNT(E1063:F1063)=2,F1063-E1063,"n.a.")</x:f>
        <x:v>900000</x:v>
      </x:c>
      <x:c r="H1063" s="9" t="n">
        <x:f>IF(ISNUMBER('原始字段'!D1185),'原始字段'!D1185,"n.a.")</x:f>
        <x:v>5.1353</x:v>
      </x:c>
      <x:c r="I1063" s="9" t="n">
        <x:f>IF(COUNT(G1063:H1063)=2,G1063*H1063/100000000,"n.a.")</x:f>
        <x:v>0.0462177</x:v>
      </x:c>
      <x:c r="J1063" s="1" t="str">
        <x:v>日频齐全；折算事件未独立核实</x:v>
      </x:c>
    </x:row>
    <x:row r="1064" ht="25" customHeight="1">
      <x:c r="A1064" s="1" t="str">
        <x:v>沪深300</x:v>
      </x:c>
      <x:c r="B1064" s="1" t="str">
        <x:v>563520.SH</x:v>
      </x:c>
      <x:c r="C1064" s="1" t="str">
        <x:v>永赢沪深300ETF</x:v>
      </x:c>
      <x:c r="D1064" s="7" t="d">
        <x:v>2026-06-16T00:00:00.000Z</x:v>
      </x:c>
      <x:c r="E1064" s="8" t="n">
        <x:f>IF(ISNUMBER('原始字段'!C1127),'原始字段'!C1127,"n.a.")</x:f>
        <x:v>385065000</x:v>
      </x:c>
      <x:c r="F1064" s="8" t="n">
        <x:f>IF(ISNUMBER('原始字段'!C1222),'原始字段'!C1222,"n.a.")</x:f>
        <x:v>385065000</x:v>
      </x:c>
      <x:c r="G1064" s="8" t="n">
        <x:f>IF(COUNT(E1064:F1064)=2,F1064-E1064,"n.a.")</x:f>
        <x:v>0</x:v>
      </x:c>
      <x:c r="H1064" s="9" t="n">
        <x:f>IF(ISNUMBER('原始字段'!D1222),'原始字段'!D1222,"n.a.")</x:f>
        <x:v>1.2545</x:v>
      </x:c>
      <x:c r="I1064" s="9" t="n">
        <x:f>IF(COUNT(G1064:H1064)=2,G1064*H1064/100000000,"n.a.")</x:f>
        <x:v>0</x:v>
      </x:c>
      <x:c r="J1064" s="1" t="str">
        <x:v>日频齐全；折算事件未独立核实</x:v>
      </x:c>
    </x:row>
    <x:row r="1065" ht="25" customHeight="1">
      <x:c r="A1065" s="1" t="str">
        <x:v>沪深300</x:v>
      </x:c>
      <x:c r="B1065" s="1" t="str">
        <x:v>510300.SH</x:v>
      </x:c>
      <x:c r="C1065" s="1" t="str">
        <x:v>华泰柏瑞沪深300ETF</x:v>
      </x:c>
      <x:c r="D1065" s="7" t="d">
        <x:v>2026-06-16T00:00:00.000Z</x:v>
      </x:c>
      <x:c r="E1065" s="8" t="n">
        <x:f>IF(ISNUMBER('原始字段'!C1086),'原始字段'!C1086,"n.a.")</x:f>
        <x:v>28382887700</x:v>
      </x:c>
      <x:c r="F1065" s="8" t="n">
        <x:f>IF(ISNUMBER('原始字段'!C1181),'原始字段'!C1181,"n.a.")</x:f>
        <x:v>27970687700</x:v>
      </x:c>
      <x:c r="G1065" s="8" t="n">
        <x:f>IF(COUNT(E1065:F1065)=2,F1065-E1065,"n.a.")</x:f>
        <x:v>-412200000</x:v>
      </x:c>
      <x:c r="H1065" s="9" t="n">
        <x:f>IF(ISNUMBER('原始字段'!D1181),'原始字段'!D1181,"n.a.")</x:f>
        <x:v>4.9122</x:v>
      </x:c>
      <x:c r="I1065" s="9" t="n">
        <x:f>IF(COUNT(G1065:H1065)=2,G1065*H1065/100000000,"n.a.")</x:f>
        <x:v>-20.248088400000004</x:v>
      </x:c>
      <x:c r="J1065" s="1" t="str">
        <x:v>日频齐全；折算事件未独立核实</x:v>
      </x:c>
    </x:row>
    <x:row r="1066" ht="25" customHeight="1">
      <x:c r="A1066" s="1" t="str">
        <x:v>沪深300</x:v>
      </x:c>
      <x:c r="B1066" s="1" t="str">
        <x:v>515310.SH</x:v>
      </x:c>
      <x:c r="C1066" s="1" t="str">
        <x:v>汇添富沪深300ETF</x:v>
      </x:c>
      <x:c r="D1066" s="7" t="d">
        <x:v>2026-06-16T00:00:00.000Z</x:v>
      </x:c>
      <x:c r="E1066" s="8" t="n">
        <x:f>IF(ISNUMBER('原始字段'!C1108),'原始字段'!C1108,"n.a.")</x:f>
        <x:v>237611200</x:v>
      </x:c>
      <x:c r="F1066" s="8" t="n">
        <x:f>IF(ISNUMBER('原始字段'!C1203),'原始字段'!C1203,"n.a.")</x:f>
        <x:v>237611200</x:v>
      </x:c>
      <x:c r="G1066" s="8" t="n">
        <x:f>IF(COUNT(E1066:F1066)=2,F1066-E1066,"n.a.")</x:f>
        <x:v>0</x:v>
      </x:c>
      <x:c r="H1066" s="9" t="n">
        <x:f>IF(ISNUMBER('原始字段'!D1203),'原始字段'!D1203,"n.a.")</x:f>
        <x:v>1.4593</x:v>
      </x:c>
      <x:c r="I1066" s="9" t="n">
        <x:f>IF(COUNT(G1066:H1066)=2,G1066*H1066/100000000,"n.a.")</x:f>
        <x:v>0</x:v>
      </x:c>
      <x:c r="J1066" s="1" t="str">
        <x:v>日频齐全；折算事件未独立核实</x:v>
      </x:c>
    </x:row>
    <x:row r="1067" ht="25" customHeight="1">
      <x:c r="A1067" s="1" t="str">
        <x:v>沪深300</x:v>
      </x:c>
      <x:c r="B1067" s="1" t="str">
        <x:v>159925.SZ</x:v>
      </x:c>
      <x:c r="C1067" s="1" t="str">
        <x:v>南方沪深300ETF</x:v>
      </x:c>
      <x:c r="D1067" s="7" t="d">
        <x:v>2026-06-16T00:00:00.000Z</x:v>
      </x:c>
      <x:c r="E1067" s="8" t="n">
        <x:f>IF(ISNUMBER('原始字段'!C1074),'原始字段'!C1074,"n.a.")</x:f>
        <x:v>527720856</x:v>
      </x:c>
      <x:c r="F1067" s="8" t="n">
        <x:f>IF(ISNUMBER('原始字段'!C1169),'原始字段'!C1169,"n.a.")</x:f>
        <x:v>527720856</x:v>
      </x:c>
      <x:c r="G1067" s="8" t="n">
        <x:f>IF(COUNT(E1067:F1067)=2,F1067-E1067,"n.a.")</x:f>
        <x:v>0</x:v>
      </x:c>
      <x:c r="H1067" s="9" t="n">
        <x:f>IF(ISNUMBER('原始字段'!D1169),'原始字段'!D1169,"n.a.")</x:f>
        <x:v>4.9534</x:v>
      </x:c>
      <x:c r="I1067" s="9" t="n">
        <x:f>IF(COUNT(G1067:H1067)=2,G1067*H1067/100000000,"n.a.")</x:f>
        <x:v>0</x:v>
      </x:c>
      <x:c r="J1067" s="1" t="str">
        <x:v>日频齐全；折算事件未独立核实</x:v>
      </x:c>
    </x:row>
    <x:row r="1068" ht="25" customHeight="1">
      <x:c r="A1068" s="1" t="str">
        <x:v>沪深300</x:v>
      </x:c>
      <x:c r="B1068" s="1" t="str">
        <x:v>561930.SH</x:v>
      </x:c>
      <x:c r="C1068" s="1" t="str">
        <x:v>招商沪深300ETF</x:v>
      </x:c>
      <x:c r="D1068" s="7" t="d">
        <x:v>2026-06-16T00:00:00.000Z</x:v>
      </x:c>
      <x:c r="E1068" s="8" t="n">
        <x:f>IF(ISNUMBER('原始字段'!C1123),'原始字段'!C1123,"n.a.")</x:f>
        <x:v>121260600</x:v>
      </x:c>
      <x:c r="F1068" s="8" t="n">
        <x:f>IF(ISNUMBER('原始字段'!C1218),'原始字段'!C1218,"n.a.")</x:f>
        <x:v>121260600</x:v>
      </x:c>
      <x:c r="G1068" s="8" t="n">
        <x:f>IF(COUNT(E1068:F1068)=2,F1068-E1068,"n.a.")</x:f>
        <x:v>0</x:v>
      </x:c>
      <x:c r="H1068" s="9" t="n">
        <x:f>IF(ISNUMBER('原始字段'!D1218),'原始字段'!D1218,"n.a.")</x:f>
        <x:v>1.6352</x:v>
      </x:c>
      <x:c r="I1068" s="9" t="n">
        <x:f>IF(COUNT(G1068:H1068)=2,G1068*H1068/100000000,"n.a.")</x:f>
        <x:v>0</x:v>
      </x:c>
      <x:c r="J1068" s="1" t="str">
        <x:v>日频齐全；折算事件未独立核实</x:v>
      </x:c>
    </x:row>
    <x:row r="1069" ht="25" customHeight="1">
      <x:c r="A1069" s="1" t="str">
        <x:v>沪深300</x:v>
      </x:c>
      <x:c r="B1069" s="1" t="str">
        <x:v>515350.SH</x:v>
      </x:c>
      <x:c r="C1069" s="1" t="str">
        <x:v>民生加银沪深300ETF</x:v>
      </x:c>
      <x:c r="D1069" s="7" t="d">
        <x:v>2026-06-16T00:00:00.000Z</x:v>
      </x:c>
      <x:c r="E1069" s="8" t="n">
        <x:f>IF(ISNUMBER('原始字段'!C1110),'原始字段'!C1110,"n.a.")</x:f>
        <x:v>10799200</x:v>
      </x:c>
      <x:c r="F1069" s="8" t="n">
        <x:f>IF(ISNUMBER('原始字段'!C1205),'原始字段'!C1205,"n.a.")</x:f>
        <x:v>10799200</x:v>
      </x:c>
      <x:c r="G1069" s="8" t="n">
        <x:f>IF(COUNT(E1069:F1069)=2,F1069-E1069,"n.a.")</x:f>
        <x:v>0</x:v>
      </x:c>
      <x:c r="H1069" s="9" t="n">
        <x:f>IF(ISNUMBER('原始字段'!D1205),'原始字段'!D1205,"n.a.")</x:f>
        <x:v>6.5715</x:v>
      </x:c>
      <x:c r="I1069" s="9" t="n">
        <x:f>IF(COUNT(G1069:H1069)=2,G1069*H1069/100000000,"n.a.")</x:f>
        <x:v>0</x:v>
      </x:c>
      <x:c r="J1069" s="1" t="str">
        <x:v>日频齐全；折算事件未独立核实</x:v>
      </x:c>
    </x:row>
    <x:row r="1070" ht="25" customHeight="1">
      <x:c r="A1070" s="1" t="str">
        <x:v>沪深300</x:v>
      </x:c>
      <x:c r="B1070" s="1" t="str">
        <x:v>510310.SH</x:v>
      </x:c>
      <x:c r="C1070" s="1" t="str">
        <x:v>易方达沪深300ETF</x:v>
      </x:c>
      <x:c r="D1070" s="7" t="d">
        <x:v>2026-06-16T00:00:00.000Z</x:v>
      </x:c>
      <x:c r="E1070" s="8" t="n">
        <x:f>IF(ISNUMBER('原始字段'!C1087),'原始字段'!C1087,"n.a.")</x:f>
        <x:v>21475544000</x:v>
      </x:c>
      <x:c r="F1070" s="8" t="n">
        <x:f>IF(ISNUMBER('原始字段'!C1182),'原始字段'!C1182,"n.a.")</x:f>
        <x:v>20565644000</x:v>
      </x:c>
      <x:c r="G1070" s="8" t="n">
        <x:f>IF(COUNT(E1070:F1070)=2,F1070-E1070,"n.a.")</x:f>
        <x:v>-909900000</x:v>
      </x:c>
      <x:c r="H1070" s="9" t="n">
        <x:f>IF(ISNUMBER('原始字段'!D1182),'原始字段'!D1182,"n.a.")</x:f>
        <x:v>4.7599</x:v>
      </x:c>
      <x:c r="I1070" s="9" t="n">
        <x:f>IF(COUNT(G1070:H1070)=2,G1070*H1070/100000000,"n.a.")</x:f>
        <x:v>-43.3103301</x:v>
      </x:c>
      <x:c r="J1070" s="1" t="str">
        <x:v>日频齐全；折算事件未独立核实</x:v>
      </x:c>
    </x:row>
    <x:row r="1071" ht="25" customHeight="1">
      <x:c r="A1071" s="1" t="str">
        <x:v>沪深300</x:v>
      </x:c>
      <x:c r="B1071" s="1" t="str">
        <x:v>159330.SZ</x:v>
      </x:c>
      <x:c r="C1071" s="1" t="str">
        <x:v>东财沪深300ETF</x:v>
      </x:c>
      <x:c r="D1071" s="7" t="d">
        <x:v>2026-06-16T00:00:00.000Z</x:v>
      </x:c>
      <x:c r="E1071" s="8" t="n">
        <x:f>IF(ISNUMBER('原始字段'!C1053),'原始字段'!C1053,"n.a.")</x:f>
        <x:v>317801009</x:v>
      </x:c>
      <x:c r="F1071" s="8" t="n">
        <x:f>IF(ISNUMBER('原始字段'!C1148),'原始字段'!C1148,"n.a.")</x:f>
        <x:v>317801009</x:v>
      </x:c>
      <x:c r="G1071" s="8" t="n">
        <x:f>IF(COUNT(E1071:F1071)=2,F1071-E1071,"n.a.")</x:f>
        <x:v>0</x:v>
      </x:c>
      <x:c r="H1071" s="9" t="n">
        <x:f>IF(ISNUMBER('原始字段'!D1148),'原始字段'!D1148,"n.a.")</x:f>
        <x:v>1.5116</x:v>
      </x:c>
      <x:c r="I1071" s="9" t="n">
        <x:f>IF(COUNT(G1071:H1071)=2,G1071*H1071/100000000,"n.a.")</x:f>
        <x:v>0</x:v>
      </x:c>
      <x:c r="J1071" s="1" t="str">
        <x:v>日频齐全；折算事件未独立核实</x:v>
      </x:c>
    </x:row>
    <x:row r="1072" ht="25" customHeight="1">
      <x:c r="A1072" s="1" t="str">
        <x:v>沪深300</x:v>
      </x:c>
      <x:c r="B1072" s="1" t="str">
        <x:v>510390.SH</x:v>
      </x:c>
      <x:c r="C1072" s="1" t="str">
        <x:v>平安沪深300ETF</x:v>
      </x:c>
      <x:c r="D1072" s="7" t="d">
        <x:v>2026-06-16T00:00:00.000Z</x:v>
      </x:c>
      <x:c r="E1072" s="8" t="n">
        <x:f>IF(ISNUMBER('原始字段'!C1094),'原始字段'!C1094,"n.a.")</x:f>
        <x:v>110450000</x:v>
      </x:c>
      <x:c r="F1072" s="8" t="n">
        <x:f>IF(ISNUMBER('原始字段'!C1189),'原始字段'!C1189,"n.a.")</x:f>
        <x:v>110450000</x:v>
      </x:c>
      <x:c r="G1072" s="8" t="n">
        <x:f>IF(COUNT(E1072:F1072)=2,F1072-E1072,"n.a.")</x:f>
        <x:v>0</x:v>
      </x:c>
      <x:c r="H1072" s="9" t="n">
        <x:f>IF(ISNUMBER('原始字段'!D1189),'原始字段'!D1189,"n.a.")</x:f>
        <x:v>5.5145</x:v>
      </x:c>
      <x:c r="I1072" s="9" t="n">
        <x:f>IF(COUNT(G1072:H1072)=2,G1072*H1072/100000000,"n.a.")</x:f>
        <x:v>0</x:v>
      </x:c>
      <x:c r="J1072" s="1" t="str">
        <x:v>日频齐全；折算事件未独立核实</x:v>
      </x:c>
    </x:row>
    <x:row r="1073" ht="25" customHeight="1">
      <x:c r="A1073" s="1" t="str">
        <x:v>沪深300</x:v>
      </x:c>
      <x:c r="B1073" s="1" t="str">
        <x:v>515390.SH</x:v>
      </x:c>
      <x:c r="C1073" s="1" t="str">
        <x:v>华安沪深300ETF</x:v>
      </x:c>
      <x:c r="D1073" s="7" t="d">
        <x:v>2026-06-16T00:00:00.000Z</x:v>
      </x:c>
      <x:c r="E1073" s="8" t="n">
        <x:f>IF(ISNUMBER('原始字段'!C1113),'原始字段'!C1113,"n.a.")</x:f>
        <x:v>1034683000</x:v>
      </x:c>
      <x:c r="F1073" s="8" t="n">
        <x:f>IF(ISNUMBER('原始字段'!C1208),'原始字段'!C1208,"n.a.")</x:f>
        <x:v>1038683000</x:v>
      </x:c>
      <x:c r="G1073" s="8" t="n">
        <x:f>IF(COUNT(E1073:F1073)=2,F1073-E1073,"n.a.")</x:f>
        <x:v>4000000</x:v>
      </x:c>
      <x:c r="H1073" s="9" t="n">
        <x:f>IF(ISNUMBER('原始字段'!D1208),'原始字段'!D1208,"n.a.")</x:f>
        <x:v>1.4247</x:v>
      </x:c>
      <x:c r="I1073" s="9" t="n">
        <x:f>IF(COUNT(G1073:H1073)=2,G1073*H1073/100000000,"n.a.")</x:f>
        <x:v>0.056988</x:v>
      </x:c>
      <x:c r="J1073" s="1" t="str">
        <x:v>日频齐全；折算事件未独立核实</x:v>
      </x:c>
    </x:row>
    <x:row r="1074" ht="25" customHeight="1">
      <x:c r="A1074" s="1" t="str">
        <x:v>沪深300</x:v>
      </x:c>
      <x:c r="B1074" s="1" t="str">
        <x:v>515130.SH</x:v>
      </x:c>
      <x:c r="C1074" s="1" t="str">
        <x:v>博时沪深300ETF</x:v>
      </x:c>
      <x:c r="D1074" s="7" t="d">
        <x:v>2026-06-16T00:00:00.000Z</x:v>
      </x:c>
      <x:c r="E1074" s="8" t="n">
        <x:f>IF(ISNUMBER('原始字段'!C1106),'原始字段'!C1106,"n.a.")</x:f>
        <x:v>82463200</x:v>
      </x:c>
      <x:c r="F1074" s="8" t="n">
        <x:f>IF(ISNUMBER('原始字段'!C1201),'原始字段'!C1201,"n.a.")</x:f>
        <x:v>82463200</x:v>
      </x:c>
      <x:c r="G1074" s="8" t="n">
        <x:f>IF(COUNT(E1074:F1074)=2,F1074-E1074,"n.a.")</x:f>
        <x:v>0</x:v>
      </x:c>
      <x:c r="H1074" s="9" t="n">
        <x:f>IF(ISNUMBER('原始字段'!D1201),'原始字段'!D1201,"n.a.")</x:f>
        <x:v>1.6171</x:v>
      </x:c>
      <x:c r="I1074" s="9" t="n">
        <x:f>IF(COUNT(G1074:H1074)=2,G1074*H1074/100000000,"n.a.")</x:f>
        <x:v>0</x:v>
      </x:c>
      <x:c r="J1074" s="1" t="str">
        <x:v>日频齐全；折算事件未独立核实</x:v>
      </x:c>
    </x:row>
    <x:row r="1075" ht="25" customHeight="1">
      <x:c r="A1075" s="1" t="str">
        <x:v>中证500</x:v>
      </x:c>
      <x:c r="B1075" s="1" t="str">
        <x:v>510530.SH</x:v>
      </x:c>
      <x:c r="C1075" s="1" t="str">
        <x:v>工银中证500ETF</x:v>
      </x:c>
      <x:c r="D1075" s="7" t="d">
        <x:v>2026-06-16T00:00:00.000Z</x:v>
      </x:c>
      <x:c r="E1075" s="8" t="n">
        <x:f>IF(ISNUMBER('原始字段'!C1097),'原始字段'!C1097,"n.a.")</x:f>
        <x:v>45479400</x:v>
      </x:c>
      <x:c r="F1075" s="8" t="n">
        <x:f>IF(ISNUMBER('原始字段'!C1192),'原始字段'!C1192,"n.a.")</x:f>
        <x:v>45479400</x:v>
      </x:c>
      <x:c r="G1075" s="8" t="n">
        <x:f>IF(COUNT(E1075:F1075)=2,F1075-E1075,"n.a.")</x:f>
        <x:v>0</x:v>
      </x:c>
      <x:c r="H1075" s="9" t="n">
        <x:f>IF(ISNUMBER('原始字段'!D1192),'原始字段'!D1192,"n.a.")</x:f>
        <x:v>9.4082</x:v>
      </x:c>
      <x:c r="I1075" s="9" t="n">
        <x:f>IF(COUNT(G1075:H1075)=2,G1075*H1075/100000000,"n.a.")</x:f>
        <x:v>0</x:v>
      </x:c>
      <x:c r="J1075" s="1" t="str">
        <x:v>日频齐全；折算事件未独立核实</x:v>
      </x:c>
    </x:row>
    <x:row r="1076" ht="25" customHeight="1">
      <x:c r="A1076" s="1" t="str">
        <x:v>中证500</x:v>
      </x:c>
      <x:c r="B1076" s="1" t="str">
        <x:v>510580.SH</x:v>
      </x:c>
      <x:c r="C1076" s="1" t="str">
        <x:v>易方达中证500ETF</x:v>
      </x:c>
      <x:c r="D1076" s="7" t="d">
        <x:v>2026-06-16T00:00:00.000Z</x:v>
      </x:c>
      <x:c r="E1076" s="8" t="n">
        <x:f>IF(ISNUMBER('原始字段'!C1101),'原始字段'!C1101,"n.a.")</x:f>
        <x:v>980568300</x:v>
      </x:c>
      <x:c r="F1076" s="8" t="n">
        <x:f>IF(ISNUMBER('原始字段'!C1196),'原始字段'!C1196,"n.a.")</x:f>
        <x:v>970968300</x:v>
      </x:c>
      <x:c r="G1076" s="8" t="n">
        <x:f>IF(COUNT(E1076:F1076)=2,F1076-E1076,"n.a.")</x:f>
        <x:v>-9600000</x:v>
      </x:c>
      <x:c r="H1076" s="9" t="n">
        <x:f>IF(ISNUMBER('原始字段'!D1196),'原始字段'!D1196,"n.a.")</x:f>
        <x:v>4.4411</x:v>
      </x:c>
      <x:c r="I1076" s="9" t="n">
        <x:f>IF(COUNT(G1076:H1076)=2,G1076*H1076/100000000,"n.a.")</x:f>
        <x:v>-0.42634559999999994</x:v>
      </x:c>
      <x:c r="J1076" s="1" t="str">
        <x:v>日频齐全；折算事件未独立核实</x:v>
      </x:c>
    </x:row>
    <x:row r="1077" ht="25" customHeight="1">
      <x:c r="A1077" s="1" t="str">
        <x:v>中证500</x:v>
      </x:c>
      <x:c r="B1077" s="1" t="str">
        <x:v>159922.SZ</x:v>
      </x:c>
      <x:c r="C1077" s="1" t="str">
        <x:v>嘉实中证500ETF</x:v>
      </x:c>
      <x:c r="D1077" s="7" t="d">
        <x:v>2026-06-16T00:00:00.000Z</x:v>
      </x:c>
      <x:c r="E1077" s="8" t="n">
        <x:f>IF(ISNUMBER('原始字段'!C1073),'原始字段'!C1073,"n.a.")</x:f>
        <x:v>2274676765</x:v>
      </x:c>
      <x:c r="F1077" s="8" t="n">
        <x:f>IF(ISNUMBER('原始字段'!C1168),'原始字段'!C1168,"n.a.")</x:f>
        <x:v>2216676765</x:v>
      </x:c>
      <x:c r="G1077" s="8" t="n">
        <x:f>IF(COUNT(E1077:F1077)=2,F1077-E1077,"n.a.")</x:f>
        <x:v>-58000000</x:v>
      </x:c>
      <x:c r="H1077" s="9" t="n">
        <x:f>IF(ISNUMBER('原始字段'!D1168),'原始字段'!D1168,"n.a.")</x:f>
        <x:v>3.4358</x:v>
      </x:c>
      <x:c r="I1077" s="9" t="n">
        <x:f>IF(COUNT(G1077:H1077)=2,G1077*H1077/100000000,"n.a.")</x:f>
        <x:v>-1.992764</x:v>
      </x:c>
      <x:c r="J1077" s="1" t="str">
        <x:v>日频齐全；折算事件未独立核实</x:v>
      </x:c>
    </x:row>
    <x:row r="1078" ht="25" customHeight="1">
      <x:c r="A1078" s="1" t="str">
        <x:v>中证500</x:v>
      </x:c>
      <x:c r="B1078" s="1" t="str">
        <x:v>563750.SH</x:v>
      </x:c>
      <x:c r="C1078" s="1" t="str">
        <x:v>汇添富中证500ETF</x:v>
      </x:c>
      <x:c r="D1078" s="7" t="d">
        <x:v>2026-06-16T00:00:00.000Z</x:v>
      </x:c>
      <x:c r="E1078" s="8" t="n">
        <x:f>IF(ISNUMBER('原始字段'!C1128),'原始字段'!C1128,"n.a.")</x:f>
        <x:v>352237000</x:v>
      </x:c>
      <x:c r="F1078" s="8" t="n">
        <x:f>IF(ISNUMBER('原始字段'!C1223),'原始字段'!C1223,"n.a.")</x:f>
        <x:v>344737000</x:v>
      </x:c>
      <x:c r="G1078" s="8" t="n">
        <x:f>IF(COUNT(E1078:F1078)=2,F1078-E1078,"n.a.")</x:f>
        <x:v>-7500000</x:v>
      </x:c>
      <x:c r="H1078" s="9" t="n">
        <x:f>IF(ISNUMBER('原始字段'!D1223),'原始字段'!D1223,"n.a.")</x:f>
        <x:v>1.1819</x:v>
      </x:c>
      <x:c r="I1078" s="9" t="n">
        <x:f>IF(COUNT(G1078:H1078)=2,G1078*H1078/100000000,"n.a.")</x:f>
        <x:v>-0.0886425</x:v>
      </x:c>
      <x:c r="J1078" s="1" t="str">
        <x:v>日频齐全；折算事件未独立核实</x:v>
      </x:c>
    </x:row>
    <x:row r="1079" ht="25" customHeight="1">
      <x:c r="A1079" s="1" t="str">
        <x:v>中证500</x:v>
      </x:c>
      <x:c r="B1079" s="1" t="str">
        <x:v>159935.SZ</x:v>
      </x:c>
      <x:c r="C1079" s="1" t="str">
        <x:v>景顺长城中证500ETF</x:v>
      </x:c>
      <x:c r="D1079" s="7" t="d">
        <x:v>2026-06-16T00:00:00.000Z</x:v>
      </x:c>
      <x:c r="E1079" s="8" t="n">
        <x:f>IF(ISNUMBER('原始字段'!C1075),'原始字段'!C1075,"n.a.")</x:f>
        <x:v>23572956</x:v>
      </x:c>
      <x:c r="F1079" s="8" t="n">
        <x:f>IF(ISNUMBER('原始字段'!C1170),'原始字段'!C1170,"n.a.")</x:f>
        <x:v>23572956</x:v>
      </x:c>
      <x:c r="G1079" s="8" t="n">
        <x:f>IF(COUNT(E1079:F1079)=2,F1079-E1079,"n.a.")</x:f>
        <x:v>0</x:v>
      </x:c>
      <x:c r="H1079" s="9" t="n">
        <x:f>IF(ISNUMBER('原始字段'!D1170),'原始字段'!D1170,"n.a.")</x:f>
        <x:v>2.6741</x:v>
      </x:c>
      <x:c r="I1079" s="9" t="n">
        <x:f>IF(COUNT(G1079:H1079)=2,G1079*H1079/100000000,"n.a.")</x:f>
        <x:v>0</x:v>
      </x:c>
      <x:c r="J1079" s="1" t="str">
        <x:v>日频齐全；折算事件未独立核实</x:v>
      </x:c>
    </x:row>
    <x:row r="1080" ht="25" customHeight="1">
      <x:c r="A1080" s="1" t="str">
        <x:v>中证500</x:v>
      </x:c>
      <x:c r="B1080" s="1" t="str">
        <x:v>515530.SH</x:v>
      </x:c>
      <x:c r="C1080" s="1" t="str">
        <x:v>泰康中证500ETF</x:v>
      </x:c>
      <x:c r="D1080" s="7" t="d">
        <x:v>2026-06-16T00:00:00.000Z</x:v>
      </x:c>
      <x:c r="E1080" s="8" t="n">
        <x:f>IF(ISNUMBER('原始字段'!C1114),'原始字段'!C1114,"n.a.")</x:f>
        <x:v>12242700</x:v>
      </x:c>
      <x:c r="F1080" s="8" t="n">
        <x:f>IF(ISNUMBER('原始字段'!C1209),'原始字段'!C1209,"n.a.")</x:f>
        <x:v>12242700</x:v>
      </x:c>
      <x:c r="G1080" s="8" t="n">
        <x:f>IF(COUNT(E1080:F1080)=2,F1080-E1080,"n.a.")</x:f>
        <x:v>0</x:v>
      </x:c>
      <x:c r="H1080" s="9" t="n">
        <x:f>IF(ISNUMBER('原始字段'!D1209),'原始字段'!D1209,"n.a.")</x:f>
        <x:v>4.6657</x:v>
      </x:c>
      <x:c r="I1080" s="9" t="n">
        <x:f>IF(COUNT(G1080:H1080)=2,G1080*H1080/100000000,"n.a.")</x:f>
        <x:v>0</x:v>
      </x:c>
      <x:c r="J1080" s="1" t="str">
        <x:v>日频齐全；折算事件未独立核实</x:v>
      </x:c>
    </x:row>
    <x:row r="1081" ht="25" customHeight="1">
      <x:c r="A1081" s="1" t="str">
        <x:v>中证500</x:v>
      </x:c>
      <x:c r="B1081" s="1" t="str">
        <x:v>510590.SH</x:v>
      </x:c>
      <x:c r="C1081" s="1" t="str">
        <x:v>平安中证500ETF</x:v>
      </x:c>
      <x:c r="D1081" s="7" t="d">
        <x:v>2026-06-16T00:00:00.000Z</x:v>
      </x:c>
      <x:c r="E1081" s="8" t="n">
        <x:f>IF(ISNUMBER('原始字段'!C1102),'原始字段'!C1102,"n.a.")</x:f>
        <x:v>140386100</x:v>
      </x:c>
      <x:c r="F1081" s="8" t="n">
        <x:f>IF(ISNUMBER('原始字段'!C1197),'原始字段'!C1197,"n.a.")</x:f>
        <x:v>139986100</x:v>
      </x:c>
      <x:c r="G1081" s="8" t="n">
        <x:f>IF(COUNT(E1081:F1081)=2,F1081-E1081,"n.a.")</x:f>
        <x:v>-400000</x:v>
      </x:c>
      <x:c r="H1081" s="9" t="n">
        <x:f>IF(ISNUMBER('原始字段'!D1197),'原始字段'!D1197,"n.a.")</x:f>
        <x:v>9.1501</x:v>
      </x:c>
      <x:c r="I1081" s="9" t="n">
        <x:f>IF(COUNT(G1081:H1081)=2,G1081*H1081/100000000,"n.a.")</x:f>
        <x:v>-0.0366004</x:v>
      </x:c>
      <x:c r="J1081" s="1" t="str">
        <x:v>日频齐全；折算事件未独立核实</x:v>
      </x:c>
    </x:row>
    <x:row r="1082" ht="25" customHeight="1">
      <x:c r="A1082" s="1" t="str">
        <x:v>中证500</x:v>
      </x:c>
      <x:c r="B1082" s="1" t="str">
        <x:v>515190.SH</x:v>
      </x:c>
      <x:c r="C1082" s="1" t="str">
        <x:v>中银证券中证500ETF</x:v>
      </x:c>
      <x:c r="D1082" s="7" t="d">
        <x:v>2026-06-16T00:00:00.000Z</x:v>
      </x:c>
      <x:c r="E1082" s="8" t="n">
        <x:f>IF(ISNUMBER('原始字段'!C1107),'原始字段'!C1107,"n.a.")</x:f>
        <x:v>319466100</x:v>
      </x:c>
      <x:c r="F1082" s="8" t="n">
        <x:f>IF(ISNUMBER('原始字段'!C1202),'原始字段'!C1202,"n.a.")</x:f>
        <x:v>317466100</x:v>
      </x:c>
      <x:c r="G1082" s="8" t="n">
        <x:f>IF(COUNT(E1082:F1082)=2,F1082-E1082,"n.a.")</x:f>
        <x:v>-2000000</x:v>
      </x:c>
      <x:c r="H1082" s="9" t="n">
        <x:f>IF(ISNUMBER('原始字段'!D1202),'原始字段'!D1202,"n.a.")</x:f>
        <x:v>1.7811</x:v>
      </x:c>
      <x:c r="I1082" s="9" t="n">
        <x:f>IF(COUNT(G1082:H1082)=2,G1082*H1082/100000000,"n.a.")</x:f>
        <x:v>-0.035622</x:v>
      </x:c>
      <x:c r="J1082" s="1" t="str">
        <x:v>日频齐全；折算事件未独立核实</x:v>
      </x:c>
    </x:row>
    <x:row r="1083" ht="25" customHeight="1">
      <x:c r="A1083" s="1" t="str">
        <x:v>中证500</x:v>
      </x:c>
      <x:c r="B1083" s="1" t="str">
        <x:v>159820.SZ</x:v>
      </x:c>
      <x:c r="C1083" s="1" t="str">
        <x:v>天弘中证500ETF</x:v>
      </x:c>
      <x:c r="D1083" s="7" t="d">
        <x:v>2026-06-16T00:00:00.000Z</x:v>
      </x:c>
      <x:c r="E1083" s="8" t="n">
        <x:f>IF(ISNUMBER('原始字段'!C1067),'原始字段'!C1067,"n.a.")</x:f>
        <x:v>1306408470</x:v>
      </x:c>
      <x:c r="F1083" s="8" t="n">
        <x:f>IF(ISNUMBER('原始字段'!C1162),'原始字段'!C1162,"n.a.")</x:f>
        <x:v>1306408470</x:v>
      </x:c>
      <x:c r="G1083" s="8" t="n">
        <x:f>IF(COUNT(E1083:F1083)=2,F1083-E1083,"n.a.")</x:f>
        <x:v>0</x:v>
      </x:c>
      <x:c r="H1083" s="9" t="n">
        <x:f>IF(ISNUMBER('原始字段'!D1162),'原始字段'!D1162,"n.a.")</x:f>
        <x:v>1.4621</x:v>
      </x:c>
      <x:c r="I1083" s="9" t="n">
        <x:f>IF(COUNT(G1083:H1083)=2,G1083*H1083/100000000,"n.a.")</x:f>
        <x:v>0</x:v>
      </x:c>
      <x:c r="J1083" s="1" t="str">
        <x:v>日频齐全；折算事件未独立核实</x:v>
      </x:c>
    </x:row>
    <x:row r="1084" ht="25" customHeight="1">
      <x:c r="A1084" s="1" t="str">
        <x:v>中证500</x:v>
      </x:c>
      <x:c r="B1084" s="1" t="str">
        <x:v>159337.SZ</x:v>
      </x:c>
      <x:c r="C1084" s="1" t="str">
        <x:v>东财中证500ETF</x:v>
      </x:c>
      <x:c r="D1084" s="7" t="d">
        <x:v>2026-06-16T00:00:00.000Z</x:v>
      </x:c>
      <x:c r="E1084" s="8" t="n">
        <x:f>IF(ISNUMBER('原始字段'!C1054),'原始字段'!C1054,"n.a.")</x:f>
        <x:v>253710611</x:v>
      </x:c>
      <x:c r="F1084" s="8" t="n">
        <x:f>IF(ISNUMBER('原始字段'!C1149),'原始字段'!C1149,"n.a.")</x:f>
        <x:v>251710611</x:v>
      </x:c>
      <x:c r="G1084" s="8" t="n">
        <x:f>IF(COUNT(E1084:F1084)=2,F1084-E1084,"n.a.")</x:f>
        <x:v>-2000000</x:v>
      </x:c>
      <x:c r="H1084" s="9" t="n">
        <x:f>IF(ISNUMBER('原始字段'!D1149),'原始字段'!D1149,"n.a.")</x:f>
        <x:v>1.9316</x:v>
      </x:c>
      <x:c r="I1084" s="9" t="n">
        <x:f>IF(COUNT(G1084:H1084)=2,G1084*H1084/100000000,"n.a.")</x:f>
        <x:v>-0.038632</x:v>
      </x:c>
      <x:c r="J1084" s="1" t="str">
        <x:v>日频齐全；折算事件未独立核实</x:v>
      </x:c>
    </x:row>
    <x:row r="1085" ht="25" customHeight="1">
      <x:c r="A1085" s="1" t="str">
        <x:v>中证500</x:v>
      </x:c>
      <x:c r="B1085" s="1" t="str">
        <x:v>510500.SH</x:v>
      </x:c>
      <x:c r="C1085" s="1" t="str">
        <x:v>南方中证500ETF</x:v>
      </x:c>
      <x:c r="D1085" s="7" t="d">
        <x:v>2026-06-16T00:00:00.000Z</x:v>
      </x:c>
      <x:c r="E1085" s="8" t="n">
        <x:f>IF(ISNUMBER('原始字段'!C1095),'原始字段'!C1095,"n.a.")</x:f>
        <x:v>4698568600</x:v>
      </x:c>
      <x:c r="F1085" s="8" t="n">
        <x:f>IF(ISNUMBER('原始字段'!C1190),'原始字段'!C1190,"n.a.")</x:f>
        <x:v>4586968600</x:v>
      </x:c>
      <x:c r="G1085" s="8" t="n">
        <x:f>IF(COUNT(E1085:F1085)=2,F1085-E1085,"n.a.")</x:f>
        <x:v>-111600000</x:v>
      </x:c>
      <x:c r="H1085" s="9" t="n">
        <x:f>IF(ISNUMBER('原始字段'!D1190),'原始字段'!D1190,"n.a.")</x:f>
        <x:v>8.6367</x:v>
      </x:c>
      <x:c r="I1085" s="9" t="n">
        <x:f>IF(COUNT(G1085:H1085)=2,G1085*H1085/100000000,"n.a.")</x:f>
        <x:v>-9.6385572</x:v>
      </x:c>
      <x:c r="J1085" s="1" t="str">
        <x:v>日频齐全；折算事件未独立核实</x:v>
      </x:c>
    </x:row>
    <x:row r="1086" ht="25" customHeight="1">
      <x:c r="A1086" s="1" t="str">
        <x:v>中证500</x:v>
      </x:c>
      <x:c r="B1086" s="1" t="str">
        <x:v>159968.SZ</x:v>
      </x:c>
      <x:c r="C1086" s="1" t="str">
        <x:v>博时中证500ETF</x:v>
      </x:c>
      <x:c r="D1086" s="7" t="d">
        <x:v>2026-06-16T00:00:00.000Z</x:v>
      </x:c>
      <x:c r="E1086" s="8" t="n">
        <x:f>IF(ISNUMBER('原始字段'!C1082),'原始字段'!C1082,"n.a.")</x:f>
        <x:v>59695098</x:v>
      </x:c>
      <x:c r="F1086" s="8" t="n">
        <x:f>IF(ISNUMBER('原始字段'!C1177),'原始字段'!C1177,"n.a.")</x:f>
        <x:v>59695098</x:v>
      </x:c>
      <x:c r="G1086" s="8" t="n">
        <x:f>IF(COUNT(E1086:F1086)=2,F1086-E1086,"n.a.")</x:f>
        <x:v>0</x:v>
      </x:c>
      <x:c r="H1086" s="9" t="n">
        <x:f>IF(ISNUMBER('原始字段'!D1177),'原始字段'!D1177,"n.a.")</x:f>
        <x:v>11.0258</x:v>
      </x:c>
      <x:c r="I1086" s="9" t="n">
        <x:f>IF(COUNT(G1086:H1086)=2,G1086*H1086/100000000,"n.a.")</x:f>
        <x:v>0</x:v>
      </x:c>
      <x:c r="J1086" s="1" t="str">
        <x:v>日频齐全；折算事件未独立核实</x:v>
      </x:c>
    </x:row>
    <x:row r="1087" ht="25" customHeight="1">
      <x:c r="A1087" s="1" t="str">
        <x:v>中证500</x:v>
      </x:c>
      <x:c r="B1087" s="1" t="str">
        <x:v>561350.SH</x:v>
      </x:c>
      <x:c r="C1087" s="1" t="str">
        <x:v>国泰中证500ETF</x:v>
      </x:c>
      <x:c r="D1087" s="7" t="d">
        <x:v>2026-06-16T00:00:00.000Z</x:v>
      </x:c>
      <x:c r="E1087" s="8" t="n">
        <x:f>IF(ISNUMBER('原始字段'!C1121),'原始字段'!C1121,"n.a.")</x:f>
        <x:v>70700000</x:v>
      </x:c>
      <x:c r="F1087" s="8" t="n">
        <x:f>IF(ISNUMBER('原始字段'!C1216),'原始字段'!C1216,"n.a.")</x:f>
        <x:v>67700000</x:v>
      </x:c>
      <x:c r="G1087" s="8" t="n">
        <x:f>IF(COUNT(E1087:F1087)=2,F1087-E1087,"n.a.")</x:f>
        <x:v>-3000000</x:v>
      </x:c>
      <x:c r="H1087" s="9" t="n">
        <x:f>IF(ISNUMBER('原始字段'!D1216),'原始字段'!D1216,"n.a.")</x:f>
        <x:v>1.3476</x:v>
      </x:c>
      <x:c r="I1087" s="9" t="n">
        <x:f>IF(COUNT(G1087:H1087)=2,G1087*H1087/100000000,"n.a.")</x:f>
        <x:v>-0.040428</x:v>
      </x:c>
      <x:c r="J1087" s="1" t="str">
        <x:v>日频齐全；折算事件未独立核实</x:v>
      </x:c>
    </x:row>
    <x:row r="1088" ht="25" customHeight="1">
      <x:c r="A1088" s="1" t="str">
        <x:v>中证500</x:v>
      </x:c>
      <x:c r="B1088" s="1" t="str">
        <x:v>512500.SH</x:v>
      </x:c>
      <x:c r="C1088" s="1" t="str">
        <x:v>华夏中证500ETF</x:v>
      </x:c>
      <x:c r="D1088" s="7" t="d">
        <x:v>2026-06-16T00:00:00.000Z</x:v>
      </x:c>
      <x:c r="E1088" s="8" t="n">
        <x:f>IF(ISNUMBER('原始字段'!C1104),'原始字段'!C1104,"n.a.")</x:f>
        <x:v>1632808800</x:v>
      </x:c>
      <x:c r="F1088" s="8" t="n">
        <x:f>IF(ISNUMBER('原始字段'!C1199),'原始字段'!C1199,"n.a.")</x:f>
        <x:v>1604808800</x:v>
      </x:c>
      <x:c r="G1088" s="8" t="n">
        <x:f>IF(COUNT(E1088:F1088)=2,F1088-E1088,"n.a.")</x:f>
        <x:v>-28000000</x:v>
      </x:c>
      <x:c r="H1088" s="9" t="n">
        <x:f>IF(ISNUMBER('原始字段'!D1199),'原始字段'!D1199,"n.a.")</x:f>
        <x:v>4.7893</x:v>
      </x:c>
      <x:c r="I1088" s="9" t="n">
        <x:f>IF(COUNT(G1088:H1088)=2,G1088*H1088/100000000,"n.a.")</x:f>
        <x:v>-1.341004</x:v>
      </x:c>
      <x:c r="J1088" s="1" t="str">
        <x:v>日频齐全；折算事件未独立核实</x:v>
      </x:c>
    </x:row>
    <x:row r="1089" ht="25" customHeight="1">
      <x:c r="A1089" s="1" t="str">
        <x:v>中证500</x:v>
      </x:c>
      <x:c r="B1089" s="1" t="str">
        <x:v>510550.SH</x:v>
      </x:c>
      <x:c r="C1089" s="1" t="str">
        <x:v>方正富邦中证500ETF</x:v>
      </x:c>
      <x:c r="D1089" s="7" t="d">
        <x:v>2026-06-16T00:00:00.000Z</x:v>
      </x:c>
      <x:c r="E1089" s="8" t="n">
        <x:f>IF(ISNUMBER('原始字段'!C1098),'原始字段'!C1098,"n.a.")</x:f>
        <x:v>21743300</x:v>
      </x:c>
      <x:c r="F1089" s="8" t="n">
        <x:f>IF(ISNUMBER('原始字段'!C1193),'原始字段'!C1193,"n.a.")</x:f>
        <x:v>21743300</x:v>
      </x:c>
      <x:c r="G1089" s="8" t="n">
        <x:f>IF(COUNT(E1089:F1089)=2,F1089-E1089,"n.a.")</x:f>
        <x:v>0</x:v>
      </x:c>
      <x:c r="H1089" s="9" t="n">
        <x:f>IF(ISNUMBER('原始字段'!D1193),'原始字段'!D1193,"n.a.")</x:f>
        <x:v>2.1801</x:v>
      </x:c>
      <x:c r="I1089" s="9" t="n">
        <x:f>IF(COUNT(G1089:H1089)=2,G1089*H1089/100000000,"n.a.")</x:f>
        <x:v>0</x:v>
      </x:c>
      <x:c r="J1089" s="1" t="str">
        <x:v>日频齐全；折算事件未独立核实</x:v>
      </x:c>
    </x:row>
    <x:row r="1090" ht="25" customHeight="1">
      <x:c r="A1090" s="1" t="str">
        <x:v>中证500</x:v>
      </x:c>
      <x:c r="B1090" s="1" t="str">
        <x:v>510510.SH</x:v>
      </x:c>
      <x:c r="C1090" s="1" t="str">
        <x:v>广发中证500ETF</x:v>
      </x:c>
      <x:c r="D1090" s="7" t="d">
        <x:v>2026-06-16T00:00:00.000Z</x:v>
      </x:c>
      <x:c r="E1090" s="8" t="n">
        <x:f>IF(ISNUMBER('原始字段'!C1096),'原始字段'!C1096,"n.a.")</x:f>
        <x:v>791038300</x:v>
      </x:c>
      <x:c r="F1090" s="8" t="n">
        <x:f>IF(ISNUMBER('原始字段'!C1191),'原始字段'!C1191,"n.a.")</x:f>
        <x:v>793038300</x:v>
      </x:c>
      <x:c r="G1090" s="8" t="n">
        <x:f>IF(COUNT(E1090:F1090)=2,F1090-E1090,"n.a.")</x:f>
        <x:v>2000000</x:v>
      </x:c>
      <x:c r="H1090" s="9" t="n">
        <x:f>IF(ISNUMBER('原始字段'!D1191),'原始字段'!D1191,"n.a.")</x:f>
        <x:v>2.7334</x:v>
      </x:c>
      <x:c r="I1090" s="9" t="n">
        <x:f>IF(COUNT(G1090:H1090)=2,G1090*H1090/100000000,"n.a.")</x:f>
        <x:v>0.054668</x:v>
      </x:c>
      <x:c r="J1090" s="1" t="str">
        <x:v>日频齐全；折算事件未独立核实</x:v>
      </x:c>
    </x:row>
    <x:row r="1091" ht="25" customHeight="1">
      <x:c r="A1091" s="1" t="str">
        <x:v>中证500</x:v>
      </x:c>
      <x:c r="B1091" s="1" t="str">
        <x:v>515550.SH</x:v>
      </x:c>
      <x:c r="C1091" s="1" t="str">
        <x:v>国联中证500ETF</x:v>
      </x:c>
      <x:c r="D1091" s="7" t="d">
        <x:v>2026-06-16T00:00:00.000Z</x:v>
      </x:c>
      <x:c r="E1091" s="8" t="n">
        <x:f>IF(ISNUMBER('原始字段'!C1115),'原始字段'!C1115,"n.a.")</x:f>
        <x:v>18345700</x:v>
      </x:c>
      <x:c r="F1091" s="8" t="n">
        <x:f>IF(ISNUMBER('原始字段'!C1210),'原始字段'!C1210,"n.a.")</x:f>
        <x:v>19345700</x:v>
      </x:c>
      <x:c r="G1091" s="8" t="n">
        <x:f>IF(COUNT(E1091:F1091)=2,F1091-E1091,"n.a.")</x:f>
        <x:v>1000000</x:v>
      </x:c>
      <x:c r="H1091" s="9" t="n">
        <x:f>IF(ISNUMBER('原始字段'!D1210),'原始字段'!D1210,"n.a.")</x:f>
        <x:v>1.8933</x:v>
      </x:c>
      <x:c r="I1091" s="9" t="n">
        <x:f>IF(COUNT(G1091:H1091)=2,G1091*H1091/100000000,"n.a.")</x:f>
        <x:v>0.018933</x:v>
      </x:c>
      <x:c r="J1091" s="1" t="str">
        <x:v>日频齐全；折算事件未独立核实</x:v>
      </x:c>
    </x:row>
    <x:row r="1092" ht="25" customHeight="1">
      <x:c r="A1092" s="1" t="str">
        <x:v>中证500</x:v>
      </x:c>
      <x:c r="B1092" s="1" t="str">
        <x:v>159500.SZ</x:v>
      </x:c>
      <x:c r="C1092" s="1" t="str">
        <x:v>富国中证500ETF</x:v>
      </x:c>
      <x:c r="D1092" s="7" t="d">
        <x:v>2026-06-16T00:00:00.000Z</x:v>
      </x:c>
      <x:c r="E1092" s="8" t="n">
        <x:f>IF(ISNUMBER('原始字段'!C1056),'原始字段'!C1056,"n.a.")</x:f>
        <x:v>143338865</x:v>
      </x:c>
      <x:c r="F1092" s="8" t="n">
        <x:f>IF(ISNUMBER('原始字段'!C1151),'原始字段'!C1151,"n.a.")</x:f>
        <x:v>143338865</x:v>
      </x:c>
      <x:c r="G1092" s="8" t="n">
        <x:f>IF(COUNT(E1092:F1092)=2,F1092-E1092,"n.a.")</x:f>
        <x:v>0</x:v>
      </x:c>
      <x:c r="H1092" s="9" t="n">
        <x:f>IF(ISNUMBER('原始字段'!D1151),'原始字段'!D1151,"n.a.")</x:f>
        <x:v>1.2623</x:v>
      </x:c>
      <x:c r="I1092" s="9" t="n">
        <x:f>IF(COUNT(G1092:H1092)=2,G1092*H1092/100000000,"n.a.")</x:f>
        <x:v>0</x:v>
      </x:c>
      <x:c r="J1092" s="1" t="str">
        <x:v>日频齐全；折算事件未独立核实</x:v>
      </x:c>
    </x:row>
    <x:row r="1093" ht="25" customHeight="1">
      <x:c r="A1093" s="1" t="str">
        <x:v>中证500</x:v>
      </x:c>
      <x:c r="B1093" s="1" t="str">
        <x:v>512510.SH</x:v>
      </x:c>
      <x:c r="C1093" s="1" t="str">
        <x:v>华泰柏瑞中证500ETF</x:v>
      </x:c>
      <x:c r="D1093" s="7" t="d">
        <x:v>2026-06-16T00:00:00.000Z</x:v>
      </x:c>
      <x:c r="E1093" s="8" t="n">
        <x:f>IF(ISNUMBER('原始字段'!C1105),'原始字段'!C1105,"n.a.")</x:f>
        <x:v>416929800</x:v>
      </x:c>
      <x:c r="F1093" s="8" t="n">
        <x:f>IF(ISNUMBER('原始字段'!C1200),'原始字段'!C1200,"n.a.")</x:f>
        <x:v>416929800</x:v>
      </x:c>
      <x:c r="G1093" s="8" t="n">
        <x:f>IF(COUNT(E1093:F1093)=2,F1093-E1093,"n.a.")</x:f>
        <x:v>0</x:v>
      </x:c>
      <x:c r="H1093" s="9" t="n">
        <x:f>IF(ISNUMBER('原始字段'!D1200),'原始字段'!D1200,"n.a.")</x:f>
        <x:v>2.5189</x:v>
      </x:c>
      <x:c r="I1093" s="9" t="n">
        <x:f>IF(COUNT(G1093:H1093)=2,G1093*H1093/100000000,"n.a.")</x:f>
        <x:v>0</x:v>
      </x:c>
      <x:c r="J1093" s="1" t="str">
        <x:v>日频齐全；折算事件未独立核实</x:v>
      </x:c>
    </x:row>
    <x:row r="1094" ht="25" customHeight="1">
      <x:c r="A1094" s="1" t="str">
        <x:v>中证500</x:v>
      </x:c>
      <x:c r="B1094" s="1" t="str">
        <x:v>510570.SH</x:v>
      </x:c>
      <x:c r="C1094" s="1" t="str">
        <x:v>兴业中证500ETF</x:v>
      </x:c>
      <x:c r="D1094" s="7" t="d">
        <x:v>2026-06-16T00:00:00.000Z</x:v>
      </x:c>
      <x:c r="E1094" s="8" t="n">
        <x:f>IF(ISNUMBER('原始字段'!C1100),'原始字段'!C1100,"n.a.")</x:f>
        <x:v>45560600</x:v>
      </x:c>
      <x:c r="F1094" s="8" t="n">
        <x:f>IF(ISNUMBER('原始字段'!C1195),'原始字段'!C1195,"n.a.")</x:f>
        <x:v>45560600</x:v>
      </x:c>
      <x:c r="G1094" s="8" t="n">
        <x:f>IF(COUNT(E1094:F1094)=2,F1094-E1094,"n.a.")</x:f>
        <x:v>0</x:v>
      </x:c>
      <x:c r="H1094" s="9" t="n">
        <x:f>IF(ISNUMBER('原始字段'!D1195),'原始字段'!D1195,"n.a.")</x:f>
        <x:v>1.3403</x:v>
      </x:c>
      <x:c r="I1094" s="9" t="n">
        <x:f>IF(COUNT(G1094:H1094)=2,G1094*H1094/100000000,"n.a.")</x:f>
        <x:v>0</x:v>
      </x:c>
      <x:c r="J1094" s="1" t="str">
        <x:v>日频齐全；折算事件未独立核实</x:v>
      </x:c>
    </x:row>
    <x:row r="1095" ht="25" customHeight="1">
      <x:c r="A1095" s="1" t="str">
        <x:v>中证500</x:v>
      </x:c>
      <x:c r="B1095" s="1" t="str">
        <x:v>510560.SH</x:v>
      </x:c>
      <x:c r="C1095" s="1" t="str">
        <x:v>国寿安保中证500ETF</x:v>
      </x:c>
      <x:c r="D1095" s="7" t="d">
        <x:v>2026-06-16T00:00:00.000Z</x:v>
      </x:c>
      <x:c r="E1095" s="8" t="n">
        <x:f>IF(ISNUMBER('原始字段'!C1099),'原始字段'!C1099,"n.a.")</x:f>
        <x:v>62318700</x:v>
      </x:c>
      <x:c r="F1095" s="8" t="n">
        <x:f>IF(ISNUMBER('原始字段'!C1194),'原始字段'!C1194,"n.a.")</x:f>
        <x:v>62318700</x:v>
      </x:c>
      <x:c r="G1095" s="8" t="n">
        <x:f>IF(COUNT(E1095:F1095)=2,F1095-E1095,"n.a.")</x:f>
        <x:v>0</x:v>
      </x:c>
      <x:c r="H1095" s="9" t="n">
        <x:f>IF(ISNUMBER('原始字段'!D1194),'原始字段'!D1194,"n.a.")</x:f>
        <x:v>2.1035</x:v>
      </x:c>
      <x:c r="I1095" s="9" t="n">
        <x:f>IF(COUNT(G1095:H1095)=2,G1095*H1095/100000000,"n.a.")</x:f>
        <x:v>0</x:v>
      </x:c>
      <x:c r="J1095" s="1" t="str">
        <x:v>日频齐全；折算事件未独立核实</x:v>
      </x:c>
    </x:row>
    <x:row r="1096" ht="25" customHeight="1">
      <x:c r="A1096" s="1" t="str">
        <x:v>中证500</x:v>
      </x:c>
      <x:c r="B1096" s="1" t="str">
        <x:v>159982.SZ</x:v>
      </x:c>
      <x:c r="C1096" s="1" t="str">
        <x:v>鹏华中证500ETF</x:v>
      </x:c>
      <x:c r="D1096" s="7" t="d">
        <x:v>2026-06-16T00:00:00.000Z</x:v>
      </x:c>
      <x:c r="E1096" s="8" t="n">
        <x:f>IF(ISNUMBER('原始字段'!C1085),'原始字段'!C1085,"n.a.")</x:f>
        <x:v>136211253</x:v>
      </x:c>
      <x:c r="F1096" s="8" t="n">
        <x:f>IF(ISNUMBER('原始字段'!C1180),'原始字段'!C1180,"n.a.")</x:f>
        <x:v>136211253</x:v>
      </x:c>
      <x:c r="G1096" s="8" t="n">
        <x:f>IF(COUNT(E1096:F1096)=2,F1096-E1096,"n.a.")</x:f>
        <x:v>0</x:v>
      </x:c>
      <x:c r="H1096" s="9" t="n">
        <x:f>IF(ISNUMBER('原始字段'!D1180),'原始字段'!D1180,"n.a.")</x:f>
        <x:v>2.2605</x:v>
      </x:c>
      <x:c r="I1096" s="9" t="n">
        <x:f>IF(COUNT(G1096:H1096)=2,G1096*H1096/100000000,"n.a.")</x:f>
        <x:v>0</x:v>
      </x:c>
      <x:c r="J1096" s="1" t="str">
        <x:v>日频齐全；折算事件未独立核实</x:v>
      </x:c>
    </x:row>
    <x:row r="1097" ht="25" customHeight="1">
      <x:c r="A1097" s="1" t="str">
        <x:v>中证1000</x:v>
      </x:c>
      <x:c r="B1097" s="1" t="str">
        <x:v>560010.SH</x:v>
      </x:c>
      <x:c r="C1097" s="1" t="str">
        <x:v>广发中证1000ETF</x:v>
      </x:c>
      <x:c r="D1097" s="7" t="d">
        <x:v>2026-06-16T00:00:00.000Z</x:v>
      </x:c>
      <x:c r="E1097" s="8" t="n">
        <x:f>IF(ISNUMBER('原始字段'!C1118),'原始字段'!C1118,"n.a.")</x:f>
        <x:v>860621700</x:v>
      </x:c>
      <x:c r="F1097" s="8" t="n">
        <x:f>IF(ISNUMBER('原始字段'!C1213),'原始字段'!C1213,"n.a.")</x:f>
        <x:v>898621700</x:v>
      </x:c>
      <x:c r="G1097" s="8" t="n">
        <x:f>IF(COUNT(E1097:F1097)=2,F1097-E1097,"n.a.")</x:f>
        <x:v>38000000</x:v>
      </x:c>
      <x:c r="H1097" s="9" t="n">
        <x:f>IF(ISNUMBER('原始字段'!D1213),'原始字段'!D1213,"n.a.")</x:f>
        <x:v>3.5762</x:v>
      </x:c>
      <x:c r="I1097" s="9" t="n">
        <x:f>IF(COUNT(G1097:H1097)=2,G1097*H1097/100000000,"n.a.")</x:f>
        <x:v>1.358956</x:v>
      </x:c>
      <x:c r="J1097" s="1" t="str">
        <x:v>日频齐全；折算事件未独立核实</x:v>
      </x:c>
    </x:row>
    <x:row r="1098" ht="25" customHeight="1">
      <x:c r="A1098" s="1" t="str">
        <x:v>中证1000</x:v>
      </x:c>
      <x:c r="B1098" s="1" t="str">
        <x:v>159845.SZ</x:v>
      </x:c>
      <x:c r="C1098" s="1" t="str">
        <x:v>华夏中证1000ETF</x:v>
      </x:c>
      <x:c r="D1098" s="7" t="d">
        <x:v>2026-06-16T00:00:00.000Z</x:v>
      </x:c>
      <x:c r="E1098" s="8" t="n">
        <x:f>IF(ISNUMBER('原始字段'!C1069),'原始字段'!C1069,"n.a.")</x:f>
        <x:v>1334425606</x:v>
      </x:c>
      <x:c r="F1098" s="8" t="n">
        <x:f>IF(ISNUMBER('原始字段'!C1164),'原始字段'!C1164,"n.a.")</x:f>
        <x:v>1146425606</x:v>
      </x:c>
      <x:c r="G1098" s="8" t="n">
        <x:f>IF(COUNT(E1098:F1098)=2,F1098-E1098,"n.a.")</x:f>
        <x:v>-188000000</x:v>
      </x:c>
      <x:c r="H1098" s="9" t="n">
        <x:f>IF(ISNUMBER('原始字段'!D1164),'原始字段'!D1164,"n.a.")</x:f>
        <x:v>3.5819</x:v>
      </x:c>
      <x:c r="I1098" s="9" t="n">
        <x:f>IF(COUNT(G1098:H1098)=2,G1098*H1098/100000000,"n.a.")</x:f>
        <x:v>-6.733972</x:v>
      </x:c>
      <x:c r="J1098" s="1" t="str">
        <x:v>日频齐全；折算事件未独立核实</x:v>
      </x:c>
    </x:row>
    <x:row r="1099" ht="25" customHeight="1">
      <x:c r="A1099" s="1" t="str">
        <x:v>中证1000</x:v>
      </x:c>
      <x:c r="B1099" s="1" t="str">
        <x:v>159633.SZ</x:v>
      </x:c>
      <x:c r="C1099" s="1" t="str">
        <x:v>易方达中证1000ETF</x:v>
      </x:c>
      <x:c r="D1099" s="7" t="d">
        <x:v>2026-06-16T00:00:00.000Z</x:v>
      </x:c>
      <x:c r="E1099" s="8" t="n">
        <x:f>IF(ISNUMBER('原始字段'!C1063),'原始字段'!C1063,"n.a.")</x:f>
        <x:v>539162658</x:v>
      </x:c>
      <x:c r="F1099" s="8" t="n">
        <x:f>IF(ISNUMBER('原始字段'!C1158),'原始字段'!C1158,"n.a.")</x:f>
        <x:v>553162658</x:v>
      </x:c>
      <x:c r="G1099" s="8" t="n">
        <x:f>IF(COUNT(E1099:F1099)=2,F1099-E1099,"n.a.")</x:f>
        <x:v>14000000</x:v>
      </x:c>
      <x:c r="H1099" s="9" t="n">
        <x:f>IF(ISNUMBER('原始字段'!D1158),'原始字段'!D1158,"n.a.")</x:f>
        <x:v>3.6702</x:v>
      </x:c>
      <x:c r="I1099" s="9" t="n">
        <x:f>IF(COUNT(G1099:H1099)=2,G1099*H1099/100000000,"n.a.")</x:f>
        <x:v>0.513828</x:v>
      </x:c>
      <x:c r="J1099" s="1" t="str">
        <x:v>日频齐全；折算事件未独立核实</x:v>
      </x:c>
    </x:row>
    <x:row r="1100" ht="25" customHeight="1">
      <x:c r="A1100" s="1" t="str">
        <x:v>中证1000</x:v>
      </x:c>
      <x:c r="B1100" s="1" t="str">
        <x:v>159629.SZ</x:v>
      </x:c>
      <x:c r="C1100" s="1" t="str">
        <x:v>富国中证1000ETF</x:v>
      </x:c>
      <x:c r="D1100" s="7" t="d">
        <x:v>2026-06-16T00:00:00.000Z</x:v>
      </x:c>
      <x:c r="E1100" s="8" t="n">
        <x:f>IF(ISNUMBER('原始字段'!C1062),'原始字段'!C1062,"n.a.")</x:f>
        <x:v>357252663</x:v>
      </x:c>
      <x:c r="F1100" s="8" t="n">
        <x:f>IF(ISNUMBER('原始字段'!C1157),'原始字段'!C1157,"n.a.")</x:f>
        <x:v>353252663</x:v>
      </x:c>
      <x:c r="G1100" s="8" t="n">
        <x:f>IF(COUNT(E1100:F1100)=2,F1100-E1100,"n.a.")</x:f>
        <x:v>-4000000</x:v>
      </x:c>
      <x:c r="H1100" s="9" t="n">
        <x:f>IF(ISNUMBER('原始字段'!D1157),'原始字段'!D1157,"n.a.")</x:f>
        <x:v>3.5806</x:v>
      </x:c>
      <x:c r="I1100" s="9" t="n">
        <x:f>IF(COUNT(G1100:H1100)=2,G1100*H1100/100000000,"n.a.")</x:f>
        <x:v>-0.143224</x:v>
      </x:c>
      <x:c r="J1100" s="1" t="str">
        <x:v>日频齐全；折算事件未独立核实</x:v>
      </x:c>
    </x:row>
    <x:row r="1101" ht="25" customHeight="1">
      <x:c r="A1101" s="1" t="str">
        <x:v>中证1000</x:v>
      </x:c>
      <x:c r="B1101" s="1" t="str">
        <x:v>512100.SH</x:v>
      </x:c>
      <x:c r="C1101" s="1" t="str">
        <x:v>南方中证1000ETF</x:v>
      </x:c>
      <x:c r="D1101" s="7" t="d">
        <x:v>2026-06-16T00:00:00.000Z</x:v>
      </x:c>
      <x:c r="E1101" s="8" t="n">
        <x:f>IF(ISNUMBER('原始字段'!C1103),'原始字段'!C1103,"n.a.")</x:f>
        <x:v>3577217600</x:v>
      </x:c>
      <x:c r="F1101" s="8" t="n">
        <x:f>IF(ISNUMBER('原始字段'!C1198),'原始字段'!C1198,"n.a.")</x:f>
        <x:v>3191217600</x:v>
      </x:c>
      <x:c r="G1101" s="8" t="n">
        <x:f>IF(COUNT(E1101:F1101)=2,F1101-E1101,"n.a.")</x:f>
        <x:v>-386000000</x:v>
      </x:c>
      <x:c r="H1101" s="9" t="n">
        <x:f>IF(ISNUMBER('原始字段'!D1198),'原始字段'!D1198,"n.a.")</x:f>
        <x:v>3.4904</x:v>
      </x:c>
      <x:c r="I1101" s="9" t="n">
        <x:f>IF(COUNT(G1101:H1101)=2,G1101*H1101/100000000,"n.a.")</x:f>
        <x:v>-13.472944</x:v>
      </x:c>
      <x:c r="J1101" s="1" t="str">
        <x:v>日频齐全；折算事件未独立核实</x:v>
      </x:c>
    </x:row>
    <x:row r="1102" ht="25" customHeight="1">
      <x:c r="A1102" s="1" t="str">
        <x:v>中证1000</x:v>
      </x:c>
      <x:c r="B1102" s="1" t="str">
        <x:v>516300.SH</x:v>
      </x:c>
      <x:c r="C1102" s="1" t="str">
        <x:v>华泰柏瑞中证1000ETF</x:v>
      </x:c>
      <x:c r="D1102" s="7" t="d">
        <x:v>2026-06-16T00:00:00.000Z</x:v>
      </x:c>
      <x:c r="E1102" s="8" t="n">
        <x:f>IF(ISNUMBER('原始字段'!C1117),'原始字段'!C1117,"n.a.")</x:f>
        <x:v>25012600</x:v>
      </x:c>
      <x:c r="F1102" s="8" t="n">
        <x:f>IF(ISNUMBER('原始字段'!C1212),'原始字段'!C1212,"n.a.")</x:f>
        <x:v>25012600</x:v>
      </x:c>
      <x:c r="G1102" s="8" t="n">
        <x:f>IF(COUNT(E1102:F1102)=2,F1102-E1102,"n.a.")</x:f>
        <x:v>0</x:v>
      </x:c>
      <x:c r="H1102" s="9" t="n">
        <x:f>IF(ISNUMBER('原始字段'!D1212),'原始字段'!D1212,"n.a.")</x:f>
        <x:v>3.5886</x:v>
      </x:c>
      <x:c r="I1102" s="9" t="n">
        <x:f>IF(COUNT(G1102:H1102)=2,G1102*H1102/100000000,"n.a.")</x:f>
        <x:v>0</x:v>
      </x:c>
      <x:c r="J1102" s="1" t="str">
        <x:v>日频齐全；折算事件未独立核实</x:v>
      </x:c>
    </x:row>
    <x:row r="1103" ht="25" customHeight="1">
      <x:c r="A1103" s="1" t="str">
        <x:v>中证1000</x:v>
      </x:c>
      <x:c r="B1103" s="1" t="str">
        <x:v>560110.SH</x:v>
      </x:c>
      <x:c r="C1103" s="1" t="str">
        <x:v>汇添富中证1000ETF</x:v>
      </x:c>
      <x:c r="D1103" s="7" t="d">
        <x:v>2026-06-16T00:00:00.000Z</x:v>
      </x:c>
      <x:c r="E1103" s="8" t="n">
        <x:f>IF(ISNUMBER('原始字段'!C1119),'原始字段'!C1119,"n.a.")</x:f>
        <x:v>139903500</x:v>
      </x:c>
      <x:c r="F1103" s="8" t="n">
        <x:f>IF(ISNUMBER('原始字段'!C1214),'原始字段'!C1214,"n.a.")</x:f>
        <x:v>133903500</x:v>
      </x:c>
      <x:c r="G1103" s="8" t="n">
        <x:f>IF(COUNT(E1103:F1103)=2,F1103-E1103,"n.a.")</x:f>
        <x:v>-6000000</x:v>
      </x:c>
      <x:c r="H1103" s="9" t="n">
        <x:f>IF(ISNUMBER('原始字段'!D1214),'原始字段'!D1214,"n.a.")</x:f>
        <x:v>1.2913</x:v>
      </x:c>
      <x:c r="I1103" s="9" t="n">
        <x:f>IF(COUNT(G1103:H1103)=2,G1103*H1103/100000000,"n.a.")</x:f>
        <x:v>-0.07747799999999999</x:v>
      </x:c>
      <x:c r="J1103" s="1" t="str">
        <x:v>日频齐全；折算事件未独立核实</x:v>
      </x:c>
    </x:row>
    <x:row r="1104" ht="25" customHeight="1">
      <x:c r="A1104" s="1" t="str">
        <x:v>中证2000</x:v>
      </x:c>
      <x:c r="B1104" s="1" t="str">
        <x:v>159535.SZ</x:v>
      </x:c>
      <x:c r="C1104" s="1" t="str">
        <x:v>嘉实中证2000ETF</x:v>
      </x:c>
      <x:c r="D1104" s="7" t="d">
        <x:v>2026-06-16T00:00:00.000Z</x:v>
      </x:c>
      <x:c r="E1104" s="8" t="n">
        <x:f>IF(ISNUMBER('原始字段'!C1060),'原始字段'!C1060,"n.a.")</x:f>
        <x:v>16981088</x:v>
      </x:c>
      <x:c r="F1104" s="8" t="n">
        <x:f>IF(ISNUMBER('原始字段'!C1155),'原始字段'!C1155,"n.a.")</x:f>
        <x:v>16981088</x:v>
      </x:c>
      <x:c r="G1104" s="8" t="n">
        <x:f>IF(COUNT(E1104:F1104)=2,F1104-E1104,"n.a.")</x:f>
        <x:v>0</x:v>
      </x:c>
      <x:c r="H1104" s="9" t="n">
        <x:f>IF(ISNUMBER('原始字段'!D1155),'原始字段'!D1155,"n.a.")</x:f>
        <x:v>1.6062</x:v>
      </x:c>
      <x:c r="I1104" s="9" t="n">
        <x:f>IF(COUNT(G1104:H1104)=2,G1104*H1104/100000000,"n.a.")</x:f>
        <x:v>0</x:v>
      </x:c>
      <x:c r="J1104" s="1" t="str">
        <x:v>日频齐全；折算事件未独立核实</x:v>
      </x:c>
    </x:row>
    <x:row r="1105" ht="25" customHeight="1">
      <x:c r="A1105" s="1" t="str">
        <x:v>中证2000</x:v>
      </x:c>
      <x:c r="B1105" s="1" t="str">
        <x:v>159536.SZ</x:v>
      </x:c>
      <x:c r="C1105" s="1" t="str">
        <x:v>汇添富中证2000ETF</x:v>
      </x:c>
      <x:c r="D1105" s="7" t="d">
        <x:v>2026-06-16T00:00:00.000Z</x:v>
      </x:c>
      <x:c r="E1105" s="8" t="n">
        <x:f>IF(ISNUMBER('原始字段'!C1061),'原始字段'!C1061,"n.a.")</x:f>
        <x:v>41261589</x:v>
      </x:c>
      <x:c r="F1105" s="8" t="n">
        <x:f>IF(ISNUMBER('原始字段'!C1156),'原始字段'!C1156,"n.a.")</x:f>
        <x:v>41261589</x:v>
      </x:c>
      <x:c r="G1105" s="8" t="n">
        <x:f>IF(COUNT(E1105:F1105)=2,F1105-E1105,"n.a.")</x:f>
        <x:v>0</x:v>
      </x:c>
      <x:c r="H1105" s="9" t="n">
        <x:f>IF(ISNUMBER('原始字段'!D1156),'原始字段'!D1156,"n.a.")</x:f>
        <x:v>1.5486</x:v>
      </x:c>
      <x:c r="I1105" s="9" t="n">
        <x:f>IF(COUNT(G1105:H1105)=2,G1105*H1105/100000000,"n.a.")</x:f>
        <x:v>0</x:v>
      </x:c>
      <x:c r="J1105" s="1" t="str">
        <x:v>日频齐全；折算事件未独立核实</x:v>
      </x:c>
    </x:row>
    <x:row r="1106" ht="25" customHeight="1">
      <x:c r="A1106" s="1" t="str">
        <x:v>中证2000</x:v>
      </x:c>
      <x:c r="B1106" s="1" t="str">
        <x:v>159531.SZ</x:v>
      </x:c>
      <x:c r="C1106" s="1" t="str">
        <x:v>南方中证2000ETF</x:v>
      </x:c>
      <x:c r="D1106" s="7" t="d">
        <x:v>2026-06-16T00:00:00.000Z</x:v>
      </x:c>
      <x:c r="E1106" s="8" t="n">
        <x:f>IF(ISNUMBER('原始字段'!C1057),'原始字段'!C1057,"n.a.")</x:f>
        <x:v>604608406</x:v>
      </x:c>
      <x:c r="F1106" s="8" t="n">
        <x:f>IF(ISNUMBER('原始字段'!C1152),'原始字段'!C1152,"n.a.")</x:f>
        <x:v>594608406</x:v>
      </x:c>
      <x:c r="G1106" s="8" t="n">
        <x:f>IF(COUNT(E1106:F1106)=2,F1106-E1106,"n.a.")</x:f>
        <x:v>-10000000</x:v>
      </x:c>
      <x:c r="H1106" s="9" t="n">
        <x:f>IF(ISNUMBER('原始字段'!D1152),'原始字段'!D1152,"n.a.")</x:f>
        <x:v>1.5714</x:v>
      </x:c>
      <x:c r="I1106" s="9" t="n">
        <x:f>IF(COUNT(G1106:H1106)=2,G1106*H1106/100000000,"n.a.")</x:f>
        <x:v>-0.15714</x:v>
      </x:c>
      <x:c r="J1106" s="1" t="str">
        <x:v>日频齐全；折算事件未独立核实</x:v>
      </x:c>
    </x:row>
    <x:row r="1107" ht="25" customHeight="1">
      <x:c r="A1107" s="1" t="str">
        <x:v>中证2000</x:v>
      </x:c>
      <x:c r="B1107" s="1" t="str">
        <x:v>159532.SZ</x:v>
      </x:c>
      <x:c r="C1107" s="1" t="str">
        <x:v>易方达中证2000ETF</x:v>
      </x:c>
      <x:c r="D1107" s="7" t="d">
        <x:v>2026-06-16T00:00:00.000Z</x:v>
      </x:c>
      <x:c r="E1107" s="8" t="n">
        <x:f>IF(ISNUMBER('原始字段'!C1058),'原始字段'!C1058,"n.a.")</x:f>
        <x:v>127564791</x:v>
      </x:c>
      <x:c r="F1107" s="8" t="n">
        <x:f>IF(ISNUMBER('原始字段'!C1153),'原始字段'!C1153,"n.a.")</x:f>
        <x:v>127564791</x:v>
      </x:c>
      <x:c r="G1107" s="8" t="n">
        <x:f>IF(COUNT(E1107:F1107)=2,F1107-E1107,"n.a.")</x:f>
        <x:v>0</x:v>
      </x:c>
      <x:c r="H1107" s="9" t="n">
        <x:f>IF(ISNUMBER('原始字段'!D1153),'原始字段'!D1153,"n.a.")</x:f>
        <x:v>1.8061</x:v>
      </x:c>
      <x:c r="I1107" s="9" t="n">
        <x:f>IF(COUNT(G1107:H1107)=2,G1107*H1107/100000000,"n.a.")</x:f>
        <x:v>0</x:v>
      </x:c>
      <x:c r="J1107" s="1" t="str">
        <x:v>日频齐全；折算事件未独立核实</x:v>
      </x:c>
    </x:row>
    <x:row r="1108" ht="25" customHeight="1">
      <x:c r="A1108" s="1" t="str">
        <x:v>中证2000</x:v>
      </x:c>
      <x:c r="B1108" s="1" t="str">
        <x:v>159533.SZ</x:v>
      </x:c>
      <x:c r="C1108" s="1" t="str">
        <x:v>博时中证2000ETF</x:v>
      </x:c>
      <x:c r="D1108" s="7" t="d">
        <x:v>2026-06-16T00:00:00.000Z</x:v>
      </x:c>
      <x:c r="E1108" s="8" t="n">
        <x:f>IF(ISNUMBER('原始字段'!C1059),'原始字段'!C1059,"n.a.")</x:f>
        <x:v>10458785</x:v>
      </x:c>
      <x:c r="F1108" s="8" t="n">
        <x:f>IF(ISNUMBER('原始字段'!C1154),'原始字段'!C1154,"n.a.")</x:f>
        <x:v>10458785</x:v>
      </x:c>
      <x:c r="G1108" s="8" t="n">
        <x:f>IF(COUNT(E1108:F1108)=2,F1108-E1108,"n.a.")</x:f>
        <x:v>0</x:v>
      </x:c>
      <x:c r="H1108" s="9" t="n">
        <x:f>IF(ISNUMBER('原始字段'!D1154),'原始字段'!D1154,"n.a.")</x:f>
        <x:v>2.1574</x:v>
      </x:c>
      <x:c r="I1108" s="9" t="n">
        <x:f>IF(COUNT(G1108:H1108)=2,G1108*H1108/100000000,"n.a.")</x:f>
        <x:v>0</x:v>
      </x:c>
      <x:c r="J1108" s="1" t="str">
        <x:v>日频齐全；折算事件未独立核实</x:v>
      </x:c>
    </x:row>
    <x:row r="1109" ht="25" customHeight="1">
      <x:c r="A1109" s="1" t="str">
        <x:v>中证2000</x:v>
      </x:c>
      <x:c r="B1109" s="1" t="str">
        <x:v>561370.SH</x:v>
      </x:c>
      <x:c r="C1109" s="1" t="str">
        <x:v>国泰中证2000ETF</x:v>
      </x:c>
      <x:c r="D1109" s="7" t="d">
        <x:v>2026-06-16T00:00:00.000Z</x:v>
      </x:c>
      <x:c r="E1109" s="8" t="n">
        <x:f>IF(ISNUMBER('原始字段'!C1122),'原始字段'!C1122,"n.a.")</x:f>
        <x:v>22356000</x:v>
      </x:c>
      <x:c r="F1109" s="8" t="n">
        <x:f>IF(ISNUMBER('原始字段'!C1217),'原始字段'!C1217,"n.a.")</x:f>
        <x:v>22356000</x:v>
      </x:c>
      <x:c r="G1109" s="8" t="n">
        <x:f>IF(COUNT(E1109:F1109)=2,F1109-E1109,"n.a.")</x:f>
        <x:v>0</x:v>
      </x:c>
      <x:c r="H1109" s="9" t="n">
        <x:f>IF(ISNUMBER('原始字段'!D1217),'原始字段'!D1217,"n.a.")</x:f>
        <x:v>1.5547</x:v>
      </x:c>
      <x:c r="I1109" s="9" t="n">
        <x:f>IF(COUNT(G1109:H1109)=2,G1109*H1109/100000000,"n.a.")</x:f>
        <x:v>0</x:v>
      </x:c>
      <x:c r="J1109" s="1" t="str">
        <x:v>日频齐全；折算事件未独立核实</x:v>
      </x:c>
    </x:row>
    <x:row r="1110" ht="25" customHeight="1">
      <x:c r="A1110" s="1" t="str">
        <x:v>中证2000</x:v>
      </x:c>
      <x:c r="B1110" s="1" t="str">
        <x:v>563300.SH</x:v>
      </x:c>
      <x:c r="C1110" s="1" t="str">
        <x:v>华泰柏瑞中证2000ETF</x:v>
      </x:c>
      <x:c r="D1110" s="7" t="d">
        <x:v>2026-06-16T00:00:00.000Z</x:v>
      </x:c>
      <x:c r="E1110" s="8" t="n">
        <x:f>IF(ISNUMBER('原始字段'!C1126),'原始字段'!C1126,"n.a.")</x:f>
        <x:v>2288674000</x:v>
      </x:c>
      <x:c r="F1110" s="8" t="n">
        <x:f>IF(ISNUMBER('原始字段'!C1221),'原始字段'!C1221,"n.a.")</x:f>
        <x:v>2376174000</x:v>
      </x:c>
      <x:c r="G1110" s="8" t="n">
        <x:f>IF(COUNT(E1110:F1110)=2,F1110-E1110,"n.a.")</x:f>
        <x:v>87500000</x:v>
      </x:c>
      <x:c r="H1110" s="9" t="n">
        <x:f>IF(ISNUMBER('原始字段'!D1221),'原始字段'!D1221,"n.a.")</x:f>
        <x:v>1.6044</x:v>
      </x:c>
      <x:c r="I1110" s="9" t="n">
        <x:f>IF(COUNT(G1110:H1110)=2,G1110*H1110/100000000,"n.a.")</x:f>
        <x:v>1.40385</x:v>
      </x:c>
      <x:c r="J1110" s="1" t="str">
        <x:v>日频齐全；折算事件未独立核实</x:v>
      </x:c>
    </x:row>
    <x:row r="1111" ht="25" customHeight="1">
      <x:c r="A1111" s="1" t="str">
        <x:v>中证2000</x:v>
      </x:c>
      <x:c r="B1111" s="1" t="str">
        <x:v>562660.SH</x:v>
      </x:c>
      <x:c r="C1111" s="1" t="str">
        <x:v>华夏中证2000ETF</x:v>
      </x:c>
      <x:c r="D1111" s="7" t="d">
        <x:v>2026-06-16T00:00:00.000Z</x:v>
      </x:c>
      <x:c r="E1111" s="8" t="n">
        <x:f>IF(ISNUMBER('原始字段'!C1124),'原始字段'!C1124,"n.a.")</x:f>
        <x:v>228874000</x:v>
      </x:c>
      <x:c r="F1111" s="8" t="n">
        <x:f>IF(ISNUMBER('原始字段'!C1219),'原始字段'!C1219,"n.a.")</x:f>
        <x:v>230874000</x:v>
      </x:c>
      <x:c r="G1111" s="8" t="n">
        <x:f>IF(COUNT(E1111:F1111)=2,F1111-E1111,"n.a.")</x:f>
        <x:v>2000000</x:v>
      </x:c>
      <x:c r="H1111" s="9" t="n">
        <x:f>IF(ISNUMBER('原始字段'!D1219),'原始字段'!D1219,"n.a.")</x:f>
        <x:v>1.9887</x:v>
      </x:c>
      <x:c r="I1111" s="9" t="n">
        <x:f>IF(COUNT(G1111:H1111)=2,G1111*H1111/100000000,"n.a.")</x:f>
        <x:v>0.039774</x:v>
      </x:c>
      <x:c r="J1111" s="1" t="str">
        <x:v>日频齐全；折算事件未独立核实</x:v>
      </x:c>
    </x:row>
    <x:row r="1112" ht="25" customHeight="1">
      <x:c r="A1112" s="1" t="str">
        <x:v>中证2000</x:v>
      </x:c>
      <x:c r="B1112" s="1" t="str">
        <x:v>563200.SH</x:v>
      </x:c>
      <x:c r="C1112" s="1" t="str">
        <x:v>富国中证2000ETF</x:v>
      </x:c>
      <x:c r="D1112" s="7" t="d">
        <x:v>2026-06-16T00:00:00.000Z</x:v>
      </x:c>
      <x:c r="E1112" s="8" t="n">
        <x:f>IF(ISNUMBER('原始字段'!C1125),'原始字段'!C1125,"n.a.")</x:f>
        <x:v>33458800</x:v>
      </x:c>
      <x:c r="F1112" s="8" t="n">
        <x:f>IF(ISNUMBER('原始字段'!C1220),'原始字段'!C1220,"n.a.")</x:f>
        <x:v>33458800</x:v>
      </x:c>
      <x:c r="G1112" s="8" t="n">
        <x:f>IF(COUNT(E1112:F1112)=2,F1112-E1112,"n.a.")</x:f>
        <x:v>0</x:v>
      </x:c>
      <x:c r="H1112" s="9" t="n">
        <x:f>IF(ISNUMBER('原始字段'!D1220),'原始字段'!D1220,"n.a.")</x:f>
        <x:v>1.6786</x:v>
      </x:c>
      <x:c r="I1112" s="9" t="n">
        <x:f>IF(COUNT(G1112:H1112)=2,G1112*H1112/100000000,"n.a.")</x:f>
        <x:v>0</x:v>
      </x:c>
      <x:c r="J1112" s="1" t="str">
        <x:v>日频齐全；折算事件未独立核实</x:v>
      </x:c>
    </x:row>
    <x:row r="1113" ht="25" customHeight="1">
      <x:c r="A1113" s="1" t="str">
        <x:v>中证2000</x:v>
      </x:c>
      <x:c r="B1113" s="1" t="str">
        <x:v>560220.SH</x:v>
      </x:c>
      <x:c r="C1113" s="1" t="str">
        <x:v>广发中证2000ETF</x:v>
      </x:c>
      <x:c r="D1113" s="7" t="d">
        <x:v>2026-06-16T00:00:00.000Z</x:v>
      </x:c>
      <x:c r="E1113" s="8" t="n">
        <x:f>IF(ISNUMBER('原始字段'!C1120),'原始字段'!C1120,"n.a.")</x:f>
        <x:v>48717000</x:v>
      </x:c>
      <x:c r="F1113" s="8" t="n">
        <x:f>IF(ISNUMBER('原始字段'!C1215),'原始字段'!C1215,"n.a.")</x:f>
        <x:v>48717000</x:v>
      </x:c>
      <x:c r="G1113" s="8" t="n">
        <x:f>IF(COUNT(E1113:F1113)=2,F1113-E1113,"n.a.")</x:f>
        <x:v>0</x:v>
      </x:c>
      <x:c r="H1113" s="9" t="n">
        <x:f>IF(ISNUMBER('原始字段'!D1215),'原始字段'!D1215,"n.a.")</x:f>
        <x:v>1.5608</x:v>
      </x:c>
      <x:c r="I1113" s="9" t="n">
        <x:f>IF(COUNT(G1113:H1113)=2,G1113*H1113/100000000,"n.a.")</x:f>
        <x:v>0</x:v>
      </x:c>
      <x:c r="J1113" s="1" t="str">
        <x:v>日频齐全；折算事件未独立核实</x:v>
      </x:c>
    </x:row>
    <x:row r="1114" ht="25" customHeight="1">
      <x:c r="A1114" s="1" t="str">
        <x:v>创业板指</x:v>
      </x:c>
      <x:c r="B1114" s="1" t="str">
        <x:v>159810.SZ</x:v>
      </x:c>
      <x:c r="C1114" s="1" t="str">
        <x:v>浦银创业板ETF</x:v>
      </x:c>
      <x:c r="D1114" s="7" t="d">
        <x:v>2026-06-16T00:00:00.000Z</x:v>
      </x:c>
      <x:c r="E1114" s="8" t="n">
        <x:f>IF(ISNUMBER('原始字段'!C1066),'原始字段'!C1066,"n.a.")</x:f>
        <x:v>46475458</x:v>
      </x:c>
      <x:c r="F1114" s="8" t="n">
        <x:f>IF(ISNUMBER('原始字段'!C1161),'原始字段'!C1161,"n.a.")</x:f>
        <x:v>45475458</x:v>
      </x:c>
      <x:c r="G1114" s="8" t="n">
        <x:f>IF(COUNT(E1114:F1114)=2,F1114-E1114,"n.a.")</x:f>
        <x:v>-1000000</x:v>
      </x:c>
      <x:c r="H1114" s="9" t="n">
        <x:f>IF(ISNUMBER('原始字段'!D1161),'原始字段'!D1161,"n.a.")</x:f>
        <x:v>1.652</x:v>
      </x:c>
      <x:c r="I1114" s="9" t="n">
        <x:f>IF(COUNT(G1114:H1114)=2,G1114*H1114/100000000,"n.a.")</x:f>
        <x:v>-0.01652</x:v>
      </x:c>
      <x:c r="J1114" s="1" t="str">
        <x:v>日频齐全；折算事件未独立核实</x:v>
      </x:c>
    </x:row>
    <x:row r="1115" ht="25" customHeight="1">
      <x:c r="A1115" s="1" t="str">
        <x:v>创业板指</x:v>
      </x:c>
      <x:c r="B1115" s="1" t="str">
        <x:v>159808.SZ</x:v>
      </x:c>
      <x:c r="C1115" s="1" t="str">
        <x:v>融通创业板ETF</x:v>
      </x:c>
      <x:c r="D1115" s="7" t="d">
        <x:v>2026-06-16T00:00:00.000Z</x:v>
      </x:c>
      <x:c r="E1115" s="8" t="n">
        <x:f>IF(ISNUMBER('原始字段'!C1065),'原始字段'!C1065,"n.a.")</x:f>
        <x:v>49484790</x:v>
      </x:c>
      <x:c r="F1115" s="8" t="n">
        <x:f>IF(ISNUMBER('原始字段'!C1160),'原始字段'!C1160,"n.a.")</x:f>
        <x:v>49484790</x:v>
      </x:c>
      <x:c r="G1115" s="8" t="n">
        <x:f>IF(COUNT(E1115:F1115)=2,F1115-E1115,"n.a.")</x:f>
        <x:v>0</x:v>
      </x:c>
      <x:c r="H1115" s="9" t="n">
        <x:f>IF(ISNUMBER('原始字段'!D1160),'原始字段'!D1160,"n.a.")</x:f>
        <x:v>1.5843</x:v>
      </x:c>
      <x:c r="I1115" s="9" t="n">
        <x:f>IF(COUNT(G1115:H1115)=2,G1115*H1115/100000000,"n.a.")</x:f>
        <x:v>0</x:v>
      </x:c>
      <x:c r="J1115" s="1" t="str">
        <x:v>日频齐全；折算事件未独立核实</x:v>
      </x:c>
    </x:row>
    <x:row r="1116" ht="25" customHeight="1">
      <x:c r="A1116" s="1" t="str">
        <x:v>创业板指</x:v>
      </x:c>
      <x:c r="B1116" s="1" t="str">
        <x:v>159964.SZ</x:v>
      </x:c>
      <x:c r="C1116" s="1" t="str">
        <x:v>平安创业板ETF</x:v>
      </x:c>
      <x:c r="D1116" s="7" t="d">
        <x:v>2026-06-16T00:00:00.000Z</x:v>
      </x:c>
      <x:c r="E1116" s="8" t="n">
        <x:f>IF(ISNUMBER('原始字段'!C1081),'原始字段'!C1081,"n.a.")</x:f>
        <x:v>187481881</x:v>
      </x:c>
      <x:c r="F1116" s="8" t="n">
        <x:f>IF(ISNUMBER('原始字段'!C1176),'原始字段'!C1176,"n.a.")</x:f>
        <x:v>187481881</x:v>
      </x:c>
      <x:c r="G1116" s="8" t="n">
        <x:f>IF(COUNT(E1116:F1116)=2,F1116-E1116,"n.a.")</x:f>
        <x:v>0</x:v>
      </x:c>
      <x:c r="H1116" s="9" t="n">
        <x:f>IF(ISNUMBER('原始字段'!D1176),'原始字段'!D1176,"n.a.")</x:f>
        <x:v>2.6818</x:v>
      </x:c>
      <x:c r="I1116" s="9" t="n">
        <x:f>IF(COUNT(G1116:H1116)=2,G1116*H1116/100000000,"n.a.")</x:f>
        <x:v>0</x:v>
      </x:c>
      <x:c r="J1116" s="1" t="str">
        <x:v>日频齐全；折算事件未独立核实</x:v>
      </x:c>
    </x:row>
    <x:row r="1117" ht="25" customHeight="1">
      <x:c r="A1117" s="1" t="str">
        <x:v>创业板指</x:v>
      </x:c>
      <x:c r="B1117" s="1" t="str">
        <x:v>159915.SZ</x:v>
      </x:c>
      <x:c r="C1117" s="1" t="str">
        <x:v>易方达创业板ETF</x:v>
      </x:c>
      <x:c r="D1117" s="7" t="d">
        <x:v>2026-06-16T00:00:00.000Z</x:v>
      </x:c>
      <x:c r="E1117" s="8" t="n">
        <x:f>IF(ISNUMBER('原始字段'!C1071),'原始字段'!C1071,"n.a.")</x:f>
        <x:v>10505454936</x:v>
      </x:c>
      <x:c r="F1117" s="8" t="n">
        <x:f>IF(ISNUMBER('原始字段'!C1166),'原始字段'!C1166,"n.a.")</x:f>
        <x:v>10405454936</x:v>
      </x:c>
      <x:c r="G1117" s="8" t="n">
        <x:f>IF(COUNT(E1117:F1117)=2,F1117-E1117,"n.a.")</x:f>
        <x:v>-100000000</x:v>
      </x:c>
      <x:c r="H1117" s="9" t="n">
        <x:f>IF(ISNUMBER('原始字段'!D1166),'原始字段'!D1166,"n.a.")</x:f>
        <x:v>4.1154</x:v>
      </x:c>
      <x:c r="I1117" s="9" t="n">
        <x:f>IF(COUNT(G1117:H1117)=2,G1117*H1117/100000000,"n.a.")</x:f>
        <x:v>-4.1154</x:v>
      </x:c>
      <x:c r="J1117" s="1" t="str">
        <x:v>日频齐全；折算事件未独立核实</x:v>
      </x:c>
    </x:row>
    <x:row r="1118" ht="25" customHeight="1">
      <x:c r="A1118" s="1" t="str">
        <x:v>创业板指</x:v>
      </x:c>
      <x:c r="B1118" s="1" t="str">
        <x:v>159971.SZ</x:v>
      </x:c>
      <x:c r="C1118" s="1" t="str">
        <x:v>富国创业板ETF</x:v>
      </x:c>
      <x:c r="D1118" s="7" t="d">
        <x:v>2026-06-16T00:00:00.000Z</x:v>
      </x:c>
      <x:c r="E1118" s="8" t="n">
        <x:f>IF(ISNUMBER('原始字段'!C1083),'原始字段'!C1083,"n.a.")</x:f>
        <x:v>1266020288</x:v>
      </x:c>
      <x:c r="F1118" s="8" t="n">
        <x:f>IF(ISNUMBER('原始字段'!C1178),'原始字段'!C1178,"n.a.")</x:f>
        <x:v>1292020288</x:v>
      </x:c>
      <x:c r="G1118" s="8" t="n">
        <x:f>IF(COUNT(E1118:F1118)=2,F1118-E1118,"n.a.")</x:f>
        <x:v>26000000</x:v>
      </x:c>
      <x:c r="H1118" s="9" t="n">
        <x:f>IF(ISNUMBER('原始字段'!D1178),'原始字段'!D1178,"n.a.")</x:f>
        <x:v>1.4315</x:v>
      </x:c>
      <x:c r="I1118" s="9" t="n">
        <x:f>IF(COUNT(G1118:H1118)=2,G1118*H1118/100000000,"n.a.")</x:f>
        <x:v>0.37219</x:v>
      </x:c>
      <x:c r="J1118" s="1" t="str">
        <x:v>日频齐全；折算事件未独立核实</x:v>
      </x:c>
    </x:row>
    <x:row r="1119" ht="25" customHeight="1">
      <x:c r="A1119" s="1" t="str">
        <x:v>创业板指</x:v>
      </x:c>
      <x:c r="B1119" s="1" t="str">
        <x:v>159957.SZ</x:v>
      </x:c>
      <x:c r="C1119" s="1" t="str">
        <x:v>华夏创业板ETF</x:v>
      </x:c>
      <x:c r="D1119" s="7" t="d">
        <x:v>2026-06-16T00:00:00.000Z</x:v>
      </x:c>
      <x:c r="E1119" s="8" t="n">
        <x:f>IF(ISNUMBER('原始字段'!C1079),'原始字段'!C1079,"n.a.")</x:f>
        <x:v>778784560</x:v>
      </x:c>
      <x:c r="F1119" s="8" t="n">
        <x:f>IF(ISNUMBER('原始字段'!C1174),'原始字段'!C1174,"n.a.")</x:f>
        <x:v>783784560</x:v>
      </x:c>
      <x:c r="G1119" s="8" t="n">
        <x:f>IF(COUNT(E1119:F1119)=2,F1119-E1119,"n.a.")</x:f>
        <x:v>5000000</x:v>
      </x:c>
      <x:c r="H1119" s="9" t="n">
        <x:f>IF(ISNUMBER('原始字段'!D1174),'原始字段'!D1174,"n.a.")</x:f>
        <x:v>2.6987</x:v>
      </x:c>
      <x:c r="I1119" s="9" t="n">
        <x:f>IF(COUNT(G1119:H1119)=2,G1119*H1119/100000000,"n.a.")</x:f>
        <x:v>0.134935</x:v>
      </x:c>
      <x:c r="J1119" s="1" t="str">
        <x:v>日频齐全；折算事件未独立核实</x:v>
      </x:c>
    </x:row>
    <x:row r="1120" ht="25" customHeight="1">
      <x:c r="A1120" s="1" t="str">
        <x:v>创业板指</x:v>
      </x:c>
      <x:c r="B1120" s="1" t="str">
        <x:v>159958.SZ</x:v>
      </x:c>
      <x:c r="C1120" s="1" t="str">
        <x:v>工银创业板ETF</x:v>
      </x:c>
      <x:c r="D1120" s="7" t="d">
        <x:v>2026-06-16T00:00:00.000Z</x:v>
      </x:c>
      <x:c r="E1120" s="8" t="n">
        <x:f>IF(ISNUMBER('原始字段'!C1080),'原始字段'!C1080,"n.a.")</x:f>
        <x:v>221011448</x:v>
      </x:c>
      <x:c r="F1120" s="8" t="n">
        <x:f>IF(ISNUMBER('原始字段'!C1175),'原始字段'!C1175,"n.a.")</x:f>
        <x:v>220311448</x:v>
      </x:c>
      <x:c r="G1120" s="8" t="n">
        <x:f>IF(COUNT(E1120:F1120)=2,F1120-E1120,"n.a.")</x:f>
        <x:v>-700000</x:v>
      </x:c>
      <x:c r="H1120" s="9" t="n">
        <x:f>IF(ISNUMBER('原始字段'!D1175),'原始字段'!D1175,"n.a.")</x:f>
        <x:v>2.4835</x:v>
      </x:c>
      <x:c r="I1120" s="9" t="n">
        <x:f>IF(COUNT(G1120:H1120)=2,G1120*H1120/100000000,"n.a.")</x:f>
        <x:v>-0.017384499999999997</x:v>
      </x:c>
      <x:c r="J1120" s="1" t="str">
        <x:v>日频齐全；折算事件未独立核实</x:v>
      </x:c>
    </x:row>
    <x:row r="1121" ht="25" customHeight="1">
      <x:c r="A1121" s="1" t="str">
        <x:v>创业板指</x:v>
      </x:c>
      <x:c r="B1121" s="1" t="str">
        <x:v>159977.SZ</x:v>
      </x:c>
      <x:c r="C1121" s="1" t="str">
        <x:v>天弘创业板ETF</x:v>
      </x:c>
      <x:c r="D1121" s="7" t="d">
        <x:v>2026-06-16T00:00:00.000Z</x:v>
      </x:c>
      <x:c r="E1121" s="8" t="n">
        <x:f>IF(ISNUMBER('原始字段'!C1084),'原始字段'!C1084,"n.a.")</x:f>
        <x:v>2961872820</x:v>
      </x:c>
      <x:c r="F1121" s="8" t="n">
        <x:f>IF(ISNUMBER('原始字段'!C1179),'原始字段'!C1179,"n.a.")</x:f>
        <x:v>2955872820</x:v>
      </x:c>
      <x:c r="G1121" s="8" t="n">
        <x:f>IF(COUNT(E1121:F1121)=2,F1121-E1121,"n.a.")</x:f>
        <x:v>-6000000</x:v>
      </x:c>
      <x:c r="H1121" s="9" t="n">
        <x:f>IF(ISNUMBER('原始字段'!D1179),'原始字段'!D1179,"n.a.")</x:f>
        <x:v>2.1378</x:v>
      </x:c>
      <x:c r="I1121" s="9" t="n">
        <x:f>IF(COUNT(G1121:H1121)=2,G1121*H1121/100000000,"n.a.")</x:f>
        <x:v>-0.128268</x:v>
      </x:c>
      <x:c r="J1121" s="1" t="str">
        <x:v>日频齐全；折算事件未独立核实</x:v>
      </x:c>
    </x:row>
    <x:row r="1122" ht="25" customHeight="1">
      <x:c r="A1122" s="1" t="str">
        <x:v>创业板指</x:v>
      </x:c>
      <x:c r="B1122" s="1" t="str">
        <x:v>159821.SZ</x:v>
      </x:c>
      <x:c r="C1122" s="1" t="str">
        <x:v>中银证券创业板ETF</x:v>
      </x:c>
      <x:c r="D1122" s="7" t="d">
        <x:v>2026-06-16T00:00:00.000Z</x:v>
      </x:c>
      <x:c r="E1122" s="8" t="n">
        <x:f>IF(ISNUMBER('原始字段'!C1068),'原始字段'!C1068,"n.a.")</x:f>
        <x:v>54220000</x:v>
      </x:c>
      <x:c r="F1122" s="8" t="n">
        <x:f>IF(ISNUMBER('原始字段'!C1163),'原始字段'!C1163,"n.a.")</x:f>
        <x:v>52920000</x:v>
      </x:c>
      <x:c r="G1122" s="8" t="n">
        <x:f>IF(COUNT(E1122:F1122)=2,F1122-E1122,"n.a.")</x:f>
        <x:v>-1300000</x:v>
      </x:c>
      <x:c r="H1122" s="9" t="n">
        <x:f>IF(ISNUMBER('原始字段'!D1163),'原始字段'!D1163,"n.a.")</x:f>
        <x:v>1.5439</x:v>
      </x:c>
      <x:c r="I1122" s="9" t="n">
        <x:f>IF(COUNT(G1122:H1122)=2,G1122*H1122/100000000,"n.a.")</x:f>
        <x:v>-0.0200707</x:v>
      </x:c>
      <x:c r="J1122" s="1" t="str">
        <x:v>日频齐全；折算事件未独立核实</x:v>
      </x:c>
    </x:row>
    <x:row r="1123" ht="25" customHeight="1">
      <x:c r="A1123" s="1" t="str">
        <x:v>创业板指</x:v>
      </x:c>
      <x:c r="B1123" s="1" t="str">
        <x:v>159956.SZ</x:v>
      </x:c>
      <x:c r="C1123" s="1" t="str">
        <x:v>建信创业板ETF</x:v>
      </x:c>
      <x:c r="D1123" s="7" t="d">
        <x:v>2026-06-16T00:00:00.000Z</x:v>
      </x:c>
      <x:c r="E1123" s="8" t="n">
        <x:f>IF(ISNUMBER('原始字段'!C1078),'原始字段'!C1078,"n.a.")</x:f>
        <x:v>44978674</x:v>
      </x:c>
      <x:c r="F1123" s="8" t="n">
        <x:f>IF(ISNUMBER('原始字段'!C1173),'原始字段'!C1173,"n.a.")</x:f>
        <x:v>44978674</x:v>
      </x:c>
      <x:c r="G1123" s="8" t="n">
        <x:f>IF(COUNT(E1123:F1123)=2,F1123-E1123,"n.a.")</x:f>
        <x:v>0</x:v>
      </x:c>
      <x:c r="H1123" s="9" t="n">
        <x:f>IF(ISNUMBER('原始字段'!D1173),'原始字段'!D1173,"n.a.")</x:f>
        <x:v>2.6061</x:v>
      </x:c>
      <x:c r="I1123" s="9" t="n">
        <x:f>IF(COUNT(G1123:H1123)=2,G1123*H1123/100000000,"n.a.")</x:f>
        <x:v>0</x:v>
      </x:c>
      <x:c r="J1123" s="1" t="str">
        <x:v>日频齐全；折算事件未独立核实</x:v>
      </x:c>
    </x:row>
    <x:row r="1124" ht="25" customHeight="1">
      <x:c r="A1124" s="1" t="str">
        <x:v>创业板指</x:v>
      </x:c>
      <x:c r="B1124" s="1" t="str">
        <x:v>159908.SZ</x:v>
      </x:c>
      <x:c r="C1124" s="1" t="str">
        <x:v>博时创业板ETF</x:v>
      </x:c>
      <x:c r="D1124" s="7" t="d">
        <x:v>2026-06-16T00:00:00.000Z</x:v>
      </x:c>
      <x:c r="E1124" s="8" t="n">
        <x:f>IF(ISNUMBER('原始字段'!C1070),'原始字段'!C1070,"n.a.")</x:f>
        <x:v>334229029</x:v>
      </x:c>
      <x:c r="F1124" s="8" t="n">
        <x:f>IF(ISNUMBER('原始字段'!C1165),'原始字段'!C1165,"n.a.")</x:f>
        <x:v>336229029</x:v>
      </x:c>
      <x:c r="G1124" s="8" t="n">
        <x:f>IF(COUNT(E1124:F1124)=2,F1124-E1124,"n.a.")</x:f>
        <x:v>2000000</x:v>
      </x:c>
      <x:c r="H1124" s="9" t="n">
        <x:f>IF(ISNUMBER('原始字段'!D1165),'原始字段'!D1165,"n.a.")</x:f>
        <x:v>3.8269</x:v>
      </x:c>
      <x:c r="I1124" s="9" t="n">
        <x:f>IF(COUNT(G1124:H1124)=2,G1124*H1124/100000000,"n.a.")</x:f>
        <x:v>0.076538</x:v>
      </x:c>
      <x:c r="J1124" s="1" t="str">
        <x:v>日频齐全；折算事件未独立核实</x:v>
      </x:c>
    </x:row>
    <x:row r="1125" ht="25" customHeight="1">
      <x:c r="A1125" s="1" t="str">
        <x:v>创业板指</x:v>
      </x:c>
      <x:c r="B1125" s="1" t="str">
        <x:v>159952.SZ</x:v>
      </x:c>
      <x:c r="C1125" s="1" t="str">
        <x:v>广发创业板ETF</x:v>
      </x:c>
      <x:c r="D1125" s="7" t="d">
        <x:v>2026-06-16T00:00:00.000Z</x:v>
      </x:c>
      <x:c r="E1125" s="8" t="n">
        <x:f>IF(ISNUMBER('原始字段'!C1077),'原始字段'!C1077,"n.a.")</x:f>
        <x:v>3402884929</x:v>
      </x:c>
      <x:c r="F1125" s="8" t="n">
        <x:f>IF(ISNUMBER('原始字段'!C1172),'原始字段'!C1172,"n.a.")</x:f>
        <x:v>3380784929</x:v>
      </x:c>
      <x:c r="G1125" s="8" t="n">
        <x:f>IF(COUNT(E1125:F1125)=2,F1125-E1125,"n.a.")</x:f>
        <x:v>-22100000</x:v>
      </x:c>
      <x:c r="H1125" s="9" t="n">
        <x:f>IF(ISNUMBER('原始字段'!D1172),'原始字段'!D1172,"n.a.")</x:f>
        <x:v>2.4995</x:v>
      </x:c>
      <x:c r="I1125" s="9" t="n">
        <x:f>IF(COUNT(G1125:H1125)=2,G1125*H1125/100000000,"n.a.")</x:f>
        <x:v>-0.5523895</x:v>
      </x:c>
      <x:c r="J1125" s="1" t="str">
        <x:v>日频齐全；折算事件未独立核实</x:v>
      </x:c>
    </x:row>
    <x:row r="1126" ht="25" customHeight="1">
      <x:c r="A1126" s="1" t="str">
        <x:v>创业板指</x:v>
      </x:c>
      <x:c r="B1126" s="1" t="str">
        <x:v>159247.SZ</x:v>
      </x:c>
      <x:c r="C1126" s="1" t="str">
        <x:v>汇添富创业板ETF</x:v>
      </x:c>
      <x:c r="D1126" s="7" t="d">
        <x:v>2026-06-16T00:00:00.000Z</x:v>
      </x:c>
      <x:c r="E1126" s="8" t="n">
        <x:f>IF(ISNUMBER('原始字段'!C1051),'原始字段'!C1051,"n.a.")</x:f>
        <x:v>185984966</x:v>
      </x:c>
      <x:c r="F1126" s="8" t="n">
        <x:f>IF(ISNUMBER('原始字段'!C1146),'原始字段'!C1146,"n.a.")</x:f>
        <x:v>181984966</x:v>
      </x:c>
      <x:c r="G1126" s="8" t="n">
        <x:f>IF(COUNT(E1126:F1126)=2,F1126-E1126,"n.a.")</x:f>
        <x:v>-4000000</x:v>
      </x:c>
      <x:c r="H1126" s="9" t="n">
        <x:f>IF(ISNUMBER('原始字段'!D1146),'原始字段'!D1146,"n.a.")</x:f>
        <x:v>1.2319</x:v>
      </x:c>
      <x:c r="I1126" s="9" t="n">
        <x:f>IF(COUNT(G1126:H1126)=2,G1126*H1126/100000000,"n.a.")</x:f>
        <x:v>-0.049276</x:v>
      </x:c>
      <x:c r="J1126" s="1" t="str">
        <x:v>日频齐全；折算事件未独立核实</x:v>
      </x:c>
    </x:row>
    <x:row r="1127" ht="25" customHeight="1">
      <x:c r="A1127" s="1" t="str">
        <x:v>创业板指</x:v>
      </x:c>
      <x:c r="B1127" s="1" t="str">
        <x:v>159948.SZ</x:v>
      </x:c>
      <x:c r="C1127" s="1" t="str">
        <x:v>南方创业板ETF</x:v>
      </x:c>
      <x:c r="D1127" s="7" t="d">
        <x:v>2026-06-16T00:00:00.000Z</x:v>
      </x:c>
      <x:c r="E1127" s="8" t="n">
        <x:f>IF(ISNUMBER('原始字段'!C1076),'原始字段'!C1076,"n.a.")</x:f>
        <x:v>1007697720</x:v>
      </x:c>
      <x:c r="F1127" s="8" t="n">
        <x:f>IF(ISNUMBER('原始字段'!C1171),'原始字段'!C1171,"n.a.")</x:f>
        <x:v>1006697720</x:v>
      </x:c>
      <x:c r="G1127" s="8" t="n">
        <x:f>IF(COUNT(E1127:F1127)=2,F1127-E1127,"n.a.")</x:f>
        <x:v>-1000000</x:v>
      </x:c>
      <x:c r="H1127" s="9" t="n">
        <x:f>IF(ISNUMBER('原始字段'!D1171),'原始字段'!D1171,"n.a.")</x:f>
        <x:v>4.5459</x:v>
      </x:c>
      <x:c r="I1127" s="9" t="n">
        <x:f>IF(COUNT(G1127:H1127)=2,G1127*H1127/100000000,"n.a.")</x:f>
        <x:v>-0.045459</x:v>
      </x:c>
      <x:c r="J1127" s="1" t="str">
        <x:v>日频齐全；折算事件未独立核实</x:v>
      </x:c>
    </x:row>
    <x:row r="1128" ht="25" customHeight="1">
      <x:c r="A1128" s="1" t="str">
        <x:v>创业板指</x:v>
      </x:c>
      <x:c r="B1128" s="1" t="str">
        <x:v>159205.SZ</x:v>
      </x:c>
      <x:c r="C1128" s="1" t="str">
        <x:v>东财创业板ETF</x:v>
      </x:c>
      <x:c r="D1128" s="7" t="d">
        <x:v>2026-06-16T00:00:00.000Z</x:v>
      </x:c>
      <x:c r="E1128" s="8" t="n">
        <x:f>IF(ISNUMBER('原始字段'!C1050),'原始字段'!C1050,"n.a.")</x:f>
        <x:v>301056064</x:v>
      </x:c>
      <x:c r="F1128" s="8" t="n">
        <x:f>IF(ISNUMBER('原始字段'!C1145),'原始字段'!C1145,"n.a.")</x:f>
        <x:v>297056064</x:v>
      </x:c>
      <x:c r="G1128" s="8" t="n">
        <x:f>IF(COUNT(E1128:F1128)=2,F1128-E1128,"n.a.")</x:f>
        <x:v>-4000000</x:v>
      </x:c>
      <x:c r="H1128" s="9" t="n">
        <x:f>IF(ISNUMBER('原始字段'!D1145),'原始字段'!D1145,"n.a.")</x:f>
        <x:v>2.0096</x:v>
      </x:c>
      <x:c r="I1128" s="9" t="n">
        <x:f>IF(COUNT(G1128:H1128)=2,G1128*H1128/100000000,"n.a.")</x:f>
        <x:v>-0.080384</x:v>
      </x:c>
      <x:c r="J1128" s="1" t="str">
        <x:v>日频齐全；折算事件未独立核实</x:v>
      </x:c>
    </x:row>
    <x:row r="1129" ht="25" customHeight="1">
      <x:c r="A1129" s="1" t="str">
        <x:v>科创50</x:v>
      </x:c>
      <x:c r="B1129" s="1" t="str">
        <x:v>588940.SH</x:v>
      </x:c>
      <x:c r="C1129" s="1" t="str">
        <x:v>富国上证科创板50成份ETF</x:v>
      </x:c>
      <x:c r="D1129" s="7" t="d">
        <x:v>2026-06-16T00:00:00.000Z</x:v>
      </x:c>
      <x:c r="E1129" s="8" t="n">
        <x:f>IF(ISNUMBER('原始字段'!C1141),'原始字段'!C1141,"n.a.")</x:f>
        <x:v>388420000</x:v>
      </x:c>
      <x:c r="F1129" s="8" t="n">
        <x:f>IF(ISNUMBER('原始字段'!C1236),'原始字段'!C1236,"n.a.")</x:f>
        <x:v>391420000</x:v>
      </x:c>
      <x:c r="G1129" s="8" t="n">
        <x:f>IF(COUNT(E1129:F1129)=2,F1129-E1129,"n.a.")</x:f>
        <x:v>3000000</x:v>
      </x:c>
      <x:c r="H1129" s="9" t="n">
        <x:f>IF(ISNUMBER('原始字段'!D1236),'原始字段'!D1236,"n.a.")</x:f>
        <x:v>1.8142</x:v>
      </x:c>
      <x:c r="I1129" s="9" t="n">
        <x:f>IF(COUNT(G1129:H1129)=2,G1129*H1129/100000000,"n.a.")</x:f>
        <x:v>0.054426</x:v>
      </x:c>
      <x:c r="J1129" s="1" t="str">
        <x:v>日频齐全；折算事件未独立核实</x:v>
      </x:c>
    </x:row>
    <x:row r="1130" ht="25" customHeight="1">
      <x:c r="A1130" s="1" t="str">
        <x:v>科创50</x:v>
      </x:c>
      <x:c r="B1130" s="1" t="str">
        <x:v>589150.SH</x:v>
      </x:c>
      <x:c r="C1130" s="1" t="str">
        <x:v>平安上证科创板50成份ETF</x:v>
      </x:c>
      <x:c r="D1130" s="7" t="d">
        <x:v>2026-06-16T00:00:00.000Z</x:v>
      </x:c>
      <x:c r="E1130" s="8" t="n">
        <x:f>IF(ISNUMBER('原始字段'!C1143),'原始字段'!C1143,"n.a.")</x:f>
        <x:v>75437200</x:v>
      </x:c>
      <x:c r="F1130" s="8" t="n">
        <x:f>IF(ISNUMBER('原始字段'!C1238),'原始字段'!C1238,"n.a.")</x:f>
        <x:v>77437200</x:v>
      </x:c>
      <x:c r="G1130" s="8" t="n">
        <x:f>IF(COUNT(E1130:F1130)=2,F1130-E1130,"n.a.")</x:f>
        <x:v>2000000</x:v>
      </x:c>
      <x:c r="H1130" s="9" t="n">
        <x:f>IF(ISNUMBER('原始字段'!D1238),'原始字段'!D1238,"n.a.")</x:f>
        <x:v>1.2746</x:v>
      </x:c>
      <x:c r="I1130" s="9" t="n">
        <x:f>IF(COUNT(G1130:H1130)=2,G1130*H1130/100000000,"n.a.")</x:f>
        <x:v>0.025492</x:v>
      </x:c>
      <x:c r="J1130" s="1" t="str">
        <x:v>日频齐全；折算事件未独立核实</x:v>
      </x:c>
    </x:row>
    <x:row r="1131" ht="25" customHeight="1">
      <x:c r="A1131" s="1" t="str">
        <x:v>科创50</x:v>
      </x:c>
      <x:c r="B1131" s="1" t="str">
        <x:v>588150.SH</x:v>
      </x:c>
      <x:c r="C1131" s="1" t="str">
        <x:v>南方上证科创板50成份ETF</x:v>
      </x:c>
      <x:c r="D1131" s="7" t="d">
        <x:v>2026-06-16T00:00:00.000Z</x:v>
      </x:c>
      <x:c r="E1131" s="8" t="n">
        <x:f>IF(ISNUMBER('原始字段'!C1135),'原始字段'!C1135,"n.a.")</x:f>
        <x:v>282432600</x:v>
      </x:c>
      <x:c r="F1131" s="8" t="n">
        <x:f>IF(ISNUMBER('原始字段'!C1230),'原始字段'!C1230,"n.a.")</x:f>
        <x:v>285932600</x:v>
      </x:c>
      <x:c r="G1131" s="8" t="n">
        <x:f>IF(COUNT(E1131:F1131)=2,F1131-E1131,"n.a.")</x:f>
        <x:v>3500000</x:v>
      </x:c>
      <x:c r="H1131" s="9" t="n">
        <x:f>IF(ISNUMBER('原始字段'!D1230),'原始字段'!D1230,"n.a.")</x:f>
        <x:v>1.2386</x:v>
      </x:c>
      <x:c r="I1131" s="9" t="n">
        <x:f>IF(COUNT(G1131:H1131)=2,G1131*H1131/100000000,"n.a.")</x:f>
        <x:v>0.043351</x:v>
      </x:c>
      <x:c r="J1131" s="1" t="str">
        <x:v>日频齐全；折算事件未独立核实</x:v>
      </x:c>
    </x:row>
    <x:row r="1132" ht="25" customHeight="1">
      <x:c r="A1132" s="1" t="str">
        <x:v>科创50</x:v>
      </x:c>
      <x:c r="B1132" s="1" t="str">
        <x:v>588000.SH</x:v>
      </x:c>
      <x:c r="C1132" s="1" t="str">
        <x:v>华夏上证科创板50ETF</x:v>
      </x:c>
      <x:c r="D1132" s="7" t="d">
        <x:v>2026-06-16T00:00:00.000Z</x:v>
      </x:c>
      <x:c r="E1132" s="8" t="n">
        <x:f>IF(ISNUMBER('原始字段'!C1129),'原始字段'!C1129,"n.a.")</x:f>
        <x:v>32876668200</x:v>
      </x:c>
      <x:c r="F1132" s="8" t="n">
        <x:f>IF(ISNUMBER('原始字段'!C1224),'原始字段'!C1224,"n.a.")</x:f>
        <x:v>33095668200</x:v>
      </x:c>
      <x:c r="G1132" s="8" t="n">
        <x:f>IF(COUNT(E1132:F1132)=2,F1132-E1132,"n.a.")</x:f>
        <x:v>219000000</x:v>
      </x:c>
      <x:c r="H1132" s="9" t="n">
        <x:f>IF(ISNUMBER('原始字段'!D1224),'原始字段'!D1224,"n.a.")</x:f>
        <x:v>1.854</x:v>
      </x:c>
      <x:c r="I1132" s="9" t="n">
        <x:f>IF(COUNT(G1132:H1132)=2,G1132*H1132/100000000,"n.a.")</x:f>
        <x:v>4.06026</x:v>
      </x:c>
      <x:c r="J1132" s="1" t="str">
        <x:v>日频齐全；折算事件未独立核实</x:v>
      </x:c>
    </x:row>
    <x:row r="1133" ht="25" customHeight="1">
      <x:c r="A1133" s="1" t="str">
        <x:v>科创50</x:v>
      </x:c>
      <x:c r="B1133" s="1" t="str">
        <x:v>589850.SH</x:v>
      </x:c>
      <x:c r="C1133" s="1" t="str">
        <x:v>东财上证科创板50成份ETF</x:v>
      </x:c>
      <x:c r="D1133" s="7" t="d">
        <x:v>2026-06-16T00:00:00.000Z</x:v>
      </x:c>
      <x:c r="E1133" s="8" t="n">
        <x:f>IF(ISNUMBER('原始字段'!C1144),'原始字段'!C1144,"n.a.")</x:f>
        <x:v>352057000</x:v>
      </x:c>
      <x:c r="F1133" s="8" t="n">
        <x:f>IF(ISNUMBER('原始字段'!C1239),'原始字段'!C1239,"n.a.")</x:f>
        <x:v>346057000</x:v>
      </x:c>
      <x:c r="G1133" s="8" t="n">
        <x:f>IF(COUNT(E1133:F1133)=2,F1133-E1133,"n.a.")</x:f>
        <x:v>-6000000</x:v>
      </x:c>
      <x:c r="H1133" s="9" t="n">
        <x:f>IF(ISNUMBER('原始字段'!D1239),'原始字段'!D1239,"n.a.")</x:f>
        <x:v>1.6792</x:v>
      </x:c>
      <x:c r="I1133" s="9" t="n">
        <x:f>IF(COUNT(G1133:H1133)=2,G1133*H1133/100000000,"n.a.")</x:f>
        <x:v>-0.100752</x:v>
      </x:c>
      <x:c r="J1133" s="1" t="str">
        <x:v>日频齐全；折算事件未独立核实</x:v>
      </x:c>
    </x:row>
    <x:row r="1134" ht="25" customHeight="1">
      <x:c r="A1134" s="1" t="str">
        <x:v>科创50</x:v>
      </x:c>
      <x:c r="B1134" s="1" t="str">
        <x:v>588840.SH</x:v>
      </x:c>
      <x:c r="C1134" s="1" t="str">
        <x:v>万家上证科创板50成份ETF</x:v>
      </x:c>
      <x:c r="D1134" s="7" t="d">
        <x:v>2026-06-16T00:00:00.000Z</x:v>
      </x:c>
      <x:c r="E1134" s="8" t="n">
        <x:f>IF(ISNUMBER('原始字段'!C1139),'原始字段'!C1139,"n.a.")</x:f>
        <x:v>31236000</x:v>
      </x:c>
      <x:c r="F1134" s="8" t="n">
        <x:f>IF(ISNUMBER('原始字段'!C1234),'原始字段'!C1234,"n.a.")</x:f>
        <x:v>31236000</x:v>
      </x:c>
      <x:c r="G1134" s="8" t="n">
        <x:f>IF(COUNT(E1134:F1134)=2,F1134-E1134,"n.a.")</x:f>
        <x:v>0</x:v>
      </x:c>
      <x:c r="H1134" s="9" t="n">
        <x:f>IF(ISNUMBER('原始字段'!D1234),'原始字段'!D1234,"n.a.")</x:f>
        <x:v>1.6269</x:v>
      </x:c>
      <x:c r="I1134" s="9" t="n">
        <x:f>IF(COUNT(G1134:H1134)=2,G1134*H1134/100000000,"n.a.")</x:f>
        <x:v>0</x:v>
      </x:c>
      <x:c r="J1134" s="1" t="str">
        <x:v>日频齐全；折算事件未独立核实</x:v>
      </x:c>
    </x:row>
    <x:row r="1135" ht="25" customHeight="1">
      <x:c r="A1135" s="1" t="str">
        <x:v>科创50</x:v>
      </x:c>
      <x:c r="B1135" s="1" t="str">
        <x:v>588040.SH</x:v>
      </x:c>
      <x:c r="C1135" s="1" t="str">
        <x:v>鹏华上证科创板50成份ETF</x:v>
      </x:c>
      <x:c r="D1135" s="7" t="d">
        <x:v>2026-06-16T00:00:00.000Z</x:v>
      </x:c>
      <x:c r="E1135" s="8" t="n">
        <x:f>IF(ISNUMBER('原始字段'!C1130),'原始字段'!C1130,"n.a.")</x:f>
        <x:v>67889000</x:v>
      </x:c>
      <x:c r="F1135" s="8" t="n">
        <x:f>IF(ISNUMBER('原始字段'!C1225),'原始字段'!C1225,"n.a.")</x:f>
        <x:v>67889000</x:v>
      </x:c>
      <x:c r="G1135" s="8" t="n">
        <x:f>IF(COUNT(E1135:F1135)=2,F1135-E1135,"n.a.")</x:f>
        <x:v>0</x:v>
      </x:c>
      <x:c r="H1135" s="9" t="n">
        <x:f>IF(ISNUMBER('原始字段'!D1225),'原始字段'!D1225,"n.a.")</x:f>
        <x:v>1.7898</x:v>
      </x:c>
      <x:c r="I1135" s="9" t="n">
        <x:f>IF(COUNT(G1135:H1135)=2,G1135*H1135/100000000,"n.a.")</x:f>
        <x:v>0</x:v>
      </x:c>
      <x:c r="J1135" s="1" t="str">
        <x:v>日频齐全；折算事件未独立核实</x:v>
      </x:c>
    </x:row>
    <x:row r="1136" ht="25" customHeight="1">
      <x:c r="A1136" s="1" t="str">
        <x:v>科创50</x:v>
      </x:c>
      <x:c r="B1136" s="1" t="str">
        <x:v>588280.SH</x:v>
      </x:c>
      <x:c r="C1136" s="1" t="str">
        <x:v>华安上证科创板50ETF</x:v>
      </x:c>
      <x:c r="D1136" s="7" t="d">
        <x:v>2026-06-16T00:00:00.000Z</x:v>
      </x:c>
      <x:c r="E1136" s="8" t="n">
        <x:f>IF(ISNUMBER('原始字段'!C1137),'原始字段'!C1137,"n.a.")</x:f>
        <x:v>264121000</x:v>
      </x:c>
      <x:c r="F1136" s="8" t="n">
        <x:f>IF(ISNUMBER('原始字段'!C1232),'原始字段'!C1232,"n.a.")</x:f>
        <x:v>264121000</x:v>
      </x:c>
      <x:c r="G1136" s="8" t="n">
        <x:f>IF(COUNT(E1136:F1136)=2,F1136-E1136,"n.a.")</x:f>
        <x:v>0</x:v>
      </x:c>
      <x:c r="H1136" s="9" t="n">
        <x:f>IF(ISNUMBER('原始字段'!D1232),'原始字段'!D1232,"n.a.")</x:f>
        <x:v>1.264</x:v>
      </x:c>
      <x:c r="I1136" s="9" t="n">
        <x:f>IF(COUNT(G1136:H1136)=2,G1136*H1136/100000000,"n.a.")</x:f>
        <x:v>0</x:v>
      </x:c>
      <x:c r="J1136" s="1" t="str">
        <x:v>日频齐全；折算事件未独立核实</x:v>
      </x:c>
    </x:row>
    <x:row r="1137" ht="25" customHeight="1">
      <x:c r="A1137" s="1" t="str">
        <x:v>科创50</x:v>
      </x:c>
      <x:c r="B1137" s="1" t="str">
        <x:v>588950.SH</x:v>
      </x:c>
      <x:c r="C1137" s="1" t="str">
        <x:v>景顺长城上证科创板50成份ETF</x:v>
      </x:c>
      <x:c r="D1137" s="7" t="d">
        <x:v>2026-06-16T00:00:00.000Z</x:v>
      </x:c>
      <x:c r="E1137" s="8" t="n">
        <x:f>IF(ISNUMBER('原始字段'!C1142),'原始字段'!C1142,"n.a.")</x:f>
        <x:v>209729700</x:v>
      </x:c>
      <x:c r="F1137" s="8" t="n">
        <x:f>IF(ISNUMBER('原始字段'!C1237),'原始字段'!C1237,"n.a.")</x:f>
        <x:v>209729700</x:v>
      </x:c>
      <x:c r="G1137" s="8" t="n">
        <x:f>IF(COUNT(E1137:F1137)=2,F1137-E1137,"n.a.")</x:f>
        <x:v>0</x:v>
      </x:c>
      <x:c r="H1137" s="9" t="n">
        <x:f>IF(ISNUMBER('原始字段'!D1237),'原始字段'!D1237,"n.a.")</x:f>
        <x:v>1.8264</x:v>
      </x:c>
      <x:c r="I1137" s="9" t="n">
        <x:f>IF(COUNT(G1137:H1137)=2,G1137*H1137/100000000,"n.a.")</x:f>
        <x:v>0</x:v>
      </x:c>
      <x:c r="J1137" s="1" t="str">
        <x:v>日频齐全；折算事件未独立核实</x:v>
      </x:c>
    </x:row>
    <x:row r="1138" ht="25" customHeight="1">
      <x:c r="A1138" s="1" t="str">
        <x:v>科创50</x:v>
      </x:c>
      <x:c r="B1138" s="1" t="str">
        <x:v>588080.SH</x:v>
      </x:c>
      <x:c r="C1138" s="1" t="str">
        <x:v>易方达上证科创板50ETF</x:v>
      </x:c>
      <x:c r="D1138" s="7" t="d">
        <x:v>2026-06-16T00:00:00.000Z</x:v>
      </x:c>
      <x:c r="E1138" s="8" t="n">
        <x:f>IF(ISNUMBER('原始字段'!C1133),'原始字段'!C1133,"n.a.")</x:f>
        <x:v>19684628100</x:v>
      </x:c>
      <x:c r="F1138" s="8" t="n">
        <x:f>IF(ISNUMBER('原始字段'!C1228),'原始字段'!C1228,"n.a.")</x:f>
        <x:v>19765628100</x:v>
      </x:c>
      <x:c r="G1138" s="8" t="n">
        <x:f>IF(COUNT(E1138:F1138)=2,F1138-E1138,"n.a.")</x:f>
        <x:v>81000000</x:v>
      </x:c>
      <x:c r="H1138" s="9" t="n">
        <x:f>IF(ISNUMBER('原始字段'!D1228),'原始字段'!D1228,"n.a.")</x:f>
        <x:v>1.7954</x:v>
      </x:c>
      <x:c r="I1138" s="9" t="n">
        <x:f>IF(COUNT(G1138:H1138)=2,G1138*H1138/100000000,"n.a.")</x:f>
        <x:v>1.454274</x:v>
      </x:c>
      <x:c r="J1138" s="1" t="str">
        <x:v>日频齐全；折算事件未独立核实</x:v>
      </x:c>
    </x:row>
    <x:row r="1139" ht="25" customHeight="1">
      <x:c r="A1139" s="1" t="str">
        <x:v>科创50</x:v>
      </x:c>
      <x:c r="B1139" s="1" t="str">
        <x:v>588060.SH</x:v>
      </x:c>
      <x:c r="C1139" s="1" t="str">
        <x:v>广发上证科创板50ETF</x:v>
      </x:c>
      <x:c r="D1139" s="7" t="d">
        <x:v>2026-06-16T00:00:00.000Z</x:v>
      </x:c>
      <x:c r="E1139" s="8" t="n">
        <x:f>IF(ISNUMBER('原始字段'!C1132),'原始字段'!C1132,"n.a.")</x:f>
        <x:v>5071140000</x:v>
      </x:c>
      <x:c r="F1139" s="8" t="n">
        <x:f>IF(ISNUMBER('原始字段'!C1227),'原始字段'!C1227,"n.a.")</x:f>
        <x:v>5113140000</x:v>
      </x:c>
      <x:c r="G1139" s="8" t="n">
        <x:f>IF(COUNT(E1139:F1139)=2,F1139-E1139,"n.a.")</x:f>
        <x:v>42000000</x:v>
      </x:c>
      <x:c r="H1139" s="9" t="n">
        <x:f>IF(ISNUMBER('原始字段'!D1227),'原始字段'!D1227,"n.a.")</x:f>
        <x:v>1.1146</x:v>
      </x:c>
      <x:c r="I1139" s="9" t="n">
        <x:f>IF(COUNT(G1139:H1139)=2,G1139*H1139/100000000,"n.a.")</x:f>
        <x:v>0.468132</x:v>
      </x:c>
      <x:c r="J1139" s="1" t="str">
        <x:v>日频齐全；折算事件未独立核实</x:v>
      </x:c>
    </x:row>
    <x:row r="1140" ht="25" customHeight="1">
      <x:c r="A1140" s="1" t="str">
        <x:v>科创50</x:v>
      </x:c>
      <x:c r="B1140" s="1" t="str">
        <x:v>588870.SH</x:v>
      </x:c>
      <x:c r="C1140" s="1" t="str">
        <x:v>汇添富上证科创板50成份ETF</x:v>
      </x:c>
      <x:c r="D1140" s="7" t="d">
        <x:v>2026-06-16T00:00:00.000Z</x:v>
      </x:c>
      <x:c r="E1140" s="8" t="n">
        <x:f>IF(ISNUMBER('原始字段'!C1140),'原始字段'!C1140,"n.a.")</x:f>
        <x:v>269552000</x:v>
      </x:c>
      <x:c r="F1140" s="8" t="n">
        <x:f>IF(ISNUMBER('原始字段'!C1235),'原始字段'!C1235,"n.a.")</x:f>
        <x:v>272552000</x:v>
      </x:c>
      <x:c r="G1140" s="8" t="n">
        <x:f>IF(COUNT(E1140:F1140)=2,F1140-E1140,"n.a.")</x:f>
        <x:v>3000000</x:v>
      </x:c>
      <x:c r="H1140" s="9" t="n">
        <x:f>IF(ISNUMBER('原始字段'!D1235),'原始字段'!D1235,"n.a.")</x:f>
        <x:v>1.7812</x:v>
      </x:c>
      <x:c r="I1140" s="9" t="n">
        <x:f>IF(COUNT(G1140:H1140)=2,G1140*H1140/100000000,"n.a.")</x:f>
        <x:v>0.053436</x:v>
      </x:c>
      <x:c r="J1140" s="1" t="str">
        <x:v>日频齐全；折算事件未独立核实</x:v>
      </x:c>
    </x:row>
    <x:row r="1141" ht="25" customHeight="1">
      <x:c r="A1141" s="1" t="str">
        <x:v>科创50</x:v>
      </x:c>
      <x:c r="B1141" s="1" t="str">
        <x:v>588720.SH</x:v>
      </x:c>
      <x:c r="C1141" s="1" t="str">
        <x:v>中银上证科创板50成份ETF</x:v>
      </x:c>
      <x:c r="D1141" s="7" t="d">
        <x:v>2026-06-16T00:00:00.000Z</x:v>
      </x:c>
      <x:c r="E1141" s="8" t="n">
        <x:f>IF(ISNUMBER('原始字段'!C1138),'原始字段'!C1138,"n.a.")</x:f>
        <x:v>92241800</x:v>
      </x:c>
      <x:c r="F1141" s="8" t="n">
        <x:f>IF(ISNUMBER('原始字段'!C1233),'原始字段'!C1233,"n.a.")</x:f>
        <x:v>92241800</x:v>
      </x:c>
      <x:c r="G1141" s="8" t="n">
        <x:f>IF(COUNT(E1141:F1141)=2,F1141-E1141,"n.a.")</x:f>
        <x:v>0</x:v>
      </x:c>
      <x:c r="H1141" s="9" t="n">
        <x:f>IF(ISNUMBER('原始字段'!D1233),'原始字段'!D1233,"n.a.")</x:f>
        <x:v>1.7711</x:v>
      </x:c>
      <x:c r="I1141" s="9" t="n">
        <x:f>IF(COUNT(G1141:H1141)=2,G1141*H1141/100000000,"n.a.")</x:f>
        <x:v>0</x:v>
      </x:c>
      <x:c r="J1141" s="1" t="str">
        <x:v>日频齐全；折算事件未独立核实</x:v>
      </x:c>
    </x:row>
    <x:row r="1142" ht="25" customHeight="1">
      <x:c r="A1142" s="1" t="str">
        <x:v>科创50</x:v>
      </x:c>
      <x:c r="B1142" s="1" t="str">
        <x:v>588090.SH</x:v>
      </x:c>
      <x:c r="C1142" s="1" t="str">
        <x:v>华泰柏瑞上证科创板50ETF</x:v>
      </x:c>
      <x:c r="D1142" s="7" t="d">
        <x:v>2026-06-16T00:00:00.000Z</x:v>
      </x:c>
      <x:c r="E1142" s="8" t="n">
        <x:f>IF(ISNUMBER('原始字段'!C1134),'原始字段'!C1134,"n.a.")</x:f>
        <x:v>1830072800</x:v>
      </x:c>
      <x:c r="F1142" s="8" t="n">
        <x:f>IF(ISNUMBER('原始字段'!C1229),'原始字段'!C1229,"n.a.")</x:f>
        <x:v>1890072800</x:v>
      </x:c>
      <x:c r="G1142" s="8" t="n">
        <x:f>IF(COUNT(E1142:F1142)=2,F1142-E1142,"n.a.")</x:f>
        <x:v>60000000</x:v>
      </x:c>
      <x:c r="H1142" s="9" t="n">
        <x:f>IF(ISNUMBER('原始字段'!D1229),'原始字段'!D1229,"n.a.")</x:f>
        <x:v>1.8032</x:v>
      </x:c>
      <x:c r="I1142" s="9" t="n">
        <x:f>IF(COUNT(G1142:H1142)=2,G1142*H1142/100000000,"n.a.")</x:f>
        <x:v>1.08192</x:v>
      </x:c>
      <x:c r="J1142" s="1" t="str">
        <x:v>日频齐全；折算事件未独立核实</x:v>
      </x:c>
    </x:row>
    <x:row r="1143" ht="25" customHeight="1">
      <x:c r="A1143" s="1" t="str">
        <x:v>科创50</x:v>
      </x:c>
      <x:c r="B1143" s="1" t="str">
        <x:v>588180.SH</x:v>
      </x:c>
      <x:c r="C1143" s="1" t="str">
        <x:v>国联安上证科创板50ETF</x:v>
      </x:c>
      <x:c r="D1143" s="7" t="d">
        <x:v>2026-06-16T00:00:00.000Z</x:v>
      </x:c>
      <x:c r="E1143" s="8" t="n">
        <x:f>IF(ISNUMBER('原始字段'!C1136),'原始字段'!C1136,"n.a.")</x:f>
        <x:v>906353700</x:v>
      </x:c>
      <x:c r="F1143" s="8" t="n">
        <x:f>IF(ISNUMBER('原始字段'!C1231),'原始字段'!C1231,"n.a.")</x:f>
        <x:v>902853700</x:v>
      </x:c>
      <x:c r="G1143" s="8" t="n">
        <x:f>IF(COUNT(E1143:F1143)=2,F1143-E1143,"n.a.")</x:f>
        <x:v>-3500000</x:v>
      </x:c>
      <x:c r="H1143" s="9" t="n">
        <x:f>IF(ISNUMBER('原始字段'!D1231),'原始字段'!D1231,"n.a.")</x:f>
        <x:v>1.1374</x:v>
      </x:c>
      <x:c r="I1143" s="9" t="n">
        <x:f>IF(COUNT(G1143:H1143)=2,G1143*H1143/100000000,"n.a.")</x:f>
        <x:v>-0.039809</x:v>
      </x:c>
      <x:c r="J1143" s="1" t="str">
        <x:v>日频齐全；折算事件未独立核实</x:v>
      </x:c>
    </x:row>
    <x:row r="1144" ht="25" customHeight="1">
      <x:c r="A1144" s="1" t="str">
        <x:v>科创50</x:v>
      </x:c>
      <x:c r="B1144" s="1" t="str">
        <x:v>588050.SH</x:v>
      </x:c>
      <x:c r="C1144" s="1" t="str">
        <x:v>工银上证科创板50ETF</x:v>
      </x:c>
      <x:c r="D1144" s="7" t="d">
        <x:v>2026-06-16T00:00:00.000Z</x:v>
      </x:c>
      <x:c r="E1144" s="8" t="n">
        <x:f>IF(ISNUMBER('原始字段'!C1131),'原始字段'!C1131,"n.a.")</x:f>
        <x:v>4441241300</x:v>
      </x:c>
      <x:c r="F1144" s="8" t="n">
        <x:f>IF(ISNUMBER('原始字段'!C1226),'原始字段'!C1226,"n.a.")</x:f>
        <x:v>4445241300</x:v>
      </x:c>
      <x:c r="G1144" s="8" t="n">
        <x:f>IF(COUNT(E1144:F1144)=2,F1144-E1144,"n.a.")</x:f>
        <x:v>4000000</x:v>
      </x:c>
      <x:c r="H1144" s="9" t="n">
        <x:f>IF(ISNUMBER('原始字段'!D1226),'原始字段'!D1226,"n.a.")</x:f>
        <x:v>1.7994</x:v>
      </x:c>
      <x:c r="I1144" s="9" t="n">
        <x:f>IF(COUNT(G1144:H1144)=2,G1144*H1144/100000000,"n.a.")</x:f>
        <x:v>0.071976</x:v>
      </x:c>
      <x:c r="J1144" s="1" t="str">
        <x:v>日频齐全；折算事件未独立核实</x:v>
      </x:c>
    </x:row>
    <x:row r="1145" ht="25" customHeight="1">
      <x:c r="A1145" s="1" t="str">
        <x:v>沪深300</x:v>
      </x:c>
      <x:c r="B1145" s="1" t="str">
        <x:v>159393.SZ</x:v>
      </x:c>
      <x:c r="C1145" s="1" t="str">
        <x:v>万家沪深300ETF</x:v>
      </x:c>
      <x:c r="D1145" s="7" t="d">
        <x:v>2026-06-17T00:00:00.000Z</x:v>
      </x:c>
      <x:c r="E1145" s="8" t="n">
        <x:f>IF(ISNUMBER('原始字段'!C1150),'原始字段'!C1150,"n.a.")</x:f>
        <x:v>42046342</x:v>
      </x:c>
      <x:c r="F1145" s="8" t="n">
        <x:f>IF(ISNUMBER('原始字段'!C1245),'原始字段'!C1245,"n.a.")</x:f>
        <x:v>41146342</x:v>
      </x:c>
      <x:c r="G1145" s="8" t="n">
        <x:f>IF(COUNT(E1145:F1145)=2,F1145-E1145,"n.a.")</x:f>
        <x:v>-900000</x:v>
      </x:c>
      <x:c r="H1145" s="9" t="n">
        <x:f>IF(ISNUMBER('原始字段'!D1245),'原始字段'!D1245,"n.a.")</x:f>
        <x:v>5.2182</x:v>
      </x:c>
      <x:c r="I1145" s="9" t="n">
        <x:f>IF(COUNT(G1145:H1145)=2,G1145*H1145/100000000,"n.a.")</x:f>
        <x:v>-0.0469638</x:v>
      </x:c>
      <x:c r="J1145" s="1" t="str">
        <x:v>日频齐全；折算事件未独立核实</x:v>
      </x:c>
    </x:row>
    <x:row r="1146" ht="25" customHeight="1">
      <x:c r="A1146" s="1" t="str">
        <x:v>沪深300</x:v>
      </x:c>
      <x:c r="B1146" s="1" t="str">
        <x:v>515660.SH</x:v>
      </x:c>
      <x:c r="C1146" s="1" t="str">
        <x:v>国联安沪深300ETF</x:v>
      </x:c>
      <x:c r="D1146" s="7" t="d">
        <x:v>2026-06-17T00:00:00.000Z</x:v>
      </x:c>
      <x:c r="E1146" s="8" t="n">
        <x:f>IF(ISNUMBER('原始字段'!C1211),'原始字段'!C1211,"n.a.")</x:f>
        <x:v>466894200</x:v>
      </x:c>
      <x:c r="F1146" s="8" t="n">
        <x:f>IF(ISNUMBER('原始字段'!C1306),'原始字段'!C1306,"n.a.")</x:f>
        <x:v>466894200</x:v>
      </x:c>
      <x:c r="G1146" s="8" t="n">
        <x:f>IF(COUNT(E1146:F1146)=2,F1146-E1146,"n.a.")</x:f>
        <x:v>0</x:v>
      </x:c>
      <x:c r="H1146" s="9" t="n">
        <x:f>IF(ISNUMBER('原始字段'!D1306),'原始字段'!D1306,"n.a.")</x:f>
        <x:v>6.1517</x:v>
      </x:c>
      <x:c r="I1146" s="9" t="n">
        <x:f>IF(COUNT(G1146:H1146)=2,G1146*H1146/100000000,"n.a.")</x:f>
        <x:v>0</x:v>
      </x:c>
      <x:c r="J1146" s="1" t="str">
        <x:v>日频齐全；折算事件未独立核实</x:v>
      </x:c>
    </x:row>
    <x:row r="1147" ht="25" customHeight="1">
      <x:c r="A1147" s="1" t="str">
        <x:v>沪深300</x:v>
      </x:c>
      <x:c r="B1147" s="1" t="str">
        <x:v>515360.SH</x:v>
      </x:c>
      <x:c r="C1147" s="1" t="str">
        <x:v>方正富邦沪深300ETF</x:v>
      </x:c>
      <x:c r="D1147" s="7" t="d">
        <x:v>2026-06-17T00:00:00.000Z</x:v>
      </x:c>
      <x:c r="E1147" s="8" t="n">
        <x:f>IF(ISNUMBER('原始字段'!C1206),'原始字段'!C1206,"n.a.")</x:f>
        <x:v>37279300</x:v>
      </x:c>
      <x:c r="F1147" s="8" t="n">
        <x:f>IF(ISNUMBER('原始字段'!C1301),'原始字段'!C1301,"n.a.")</x:f>
        <x:v>37279300</x:v>
      </x:c>
      <x:c r="G1147" s="8" t="n">
        <x:f>IF(COUNT(E1147:F1147)=2,F1147-E1147,"n.a.")</x:f>
        <x:v>0</x:v>
      </x:c>
      <x:c r="H1147" s="9" t="n">
        <x:f>IF(ISNUMBER('原始字段'!D1301),'原始字段'!D1301,"n.a.")</x:f>
        <x:v>7.0905</x:v>
      </x:c>
      <x:c r="I1147" s="9" t="n">
        <x:f>IF(COUNT(G1147:H1147)=2,G1147*H1147/100000000,"n.a.")</x:f>
        <x:v>0</x:v>
      </x:c>
      <x:c r="J1147" s="1" t="str">
        <x:v>日频齐全；折算事件未独立核实</x:v>
      </x:c>
    </x:row>
    <x:row r="1148" ht="25" customHeight="1">
      <x:c r="A1148" s="1" t="str">
        <x:v>沪深300</x:v>
      </x:c>
      <x:c r="B1148" s="1" t="str">
        <x:v>510320.SH</x:v>
      </x:c>
      <x:c r="C1148" s="1" t="str">
        <x:v>中金沪深300ETF</x:v>
      </x:c>
      <x:c r="D1148" s="7" t="d">
        <x:v>2026-06-17T00:00:00.000Z</x:v>
      </x:c>
      <x:c r="E1148" s="8" t="n">
        <x:f>IF(ISNUMBER('原始字段'!C1183),'原始字段'!C1183,"n.a.")</x:f>
        <x:v>595068500</x:v>
      </x:c>
      <x:c r="F1148" s="8" t="n">
        <x:f>IF(ISNUMBER('原始字段'!C1278),'原始字段'!C1278,"n.a.")</x:f>
        <x:v>592068500</x:v>
      </x:c>
      <x:c r="G1148" s="8" t="n">
        <x:f>IF(COUNT(E1148:F1148)=2,F1148-E1148,"n.a.")</x:f>
        <x:v>-3000000</x:v>
      </x:c>
      <x:c r="H1148" s="9" t="n">
        <x:f>IF(ISNUMBER('原始字段'!D1278),'原始字段'!D1278,"n.a.")</x:f>
        <x:v>1.3315</x:v>
      </x:c>
      <x:c r="I1148" s="9" t="n">
        <x:f>IF(COUNT(G1148:H1148)=2,G1148*H1148/100000000,"n.a.")</x:f>
        <x:v>-0.039944999999999994</x:v>
      </x:c>
      <x:c r="J1148" s="1" t="str">
        <x:v>日频齐全；折算事件未独立核实</x:v>
      </x:c>
    </x:row>
    <x:row r="1149" ht="25" customHeight="1">
      <x:c r="A1149" s="1" t="str">
        <x:v>沪深300</x:v>
      </x:c>
      <x:c r="B1149" s="1" t="str">
        <x:v>510360.SH</x:v>
      </x:c>
      <x:c r="C1149" s="1" t="str">
        <x:v>广发沪深300ETF</x:v>
      </x:c>
      <x:c r="D1149" s="7" t="d">
        <x:v>2026-06-17T00:00:00.000Z</x:v>
      </x:c>
      <x:c r="E1149" s="8" t="n">
        <x:f>IF(ISNUMBER('原始字段'!C1186),'原始字段'!C1186,"n.a.")</x:f>
        <x:v>1499381200</x:v>
      </x:c>
      <x:c r="F1149" s="8" t="n">
        <x:f>IF(ISNUMBER('原始字段'!C1281),'原始字段'!C1281,"n.a.")</x:f>
        <x:v>1496381200</x:v>
      </x:c>
      <x:c r="G1149" s="8" t="n">
        <x:f>IF(COUNT(E1149:F1149)=2,F1149-E1149,"n.a.")</x:f>
        <x:v>-3000000</x:v>
      </x:c>
      <x:c r="H1149" s="9" t="n">
        <x:f>IF(ISNUMBER('原始字段'!D1281),'原始字段'!D1281,"n.a.")</x:f>
        <x:v>1.885</x:v>
      </x:c>
      <x:c r="I1149" s="9" t="n">
        <x:f>IF(COUNT(G1149:H1149)=2,G1149*H1149/100000000,"n.a.")</x:f>
        <x:v>-0.05655</x:v>
      </x:c>
      <x:c r="J1149" s="1" t="str">
        <x:v>日频齐全；折算事件未独立核实</x:v>
      </x:c>
    </x:row>
    <x:row r="1150" ht="25" customHeight="1">
      <x:c r="A1150" s="1" t="str">
        <x:v>沪深300</x:v>
      </x:c>
      <x:c r="B1150" s="1" t="str">
        <x:v>515330.SH</x:v>
      </x:c>
      <x:c r="C1150" s="1" t="str">
        <x:v>天弘沪深300ETF</x:v>
      </x:c>
      <x:c r="D1150" s="7" t="d">
        <x:v>2026-06-17T00:00:00.000Z</x:v>
      </x:c>
      <x:c r="E1150" s="8" t="n">
        <x:f>IF(ISNUMBER('原始字段'!C1204),'原始字段'!C1204,"n.a.")</x:f>
        <x:v>5519709500</x:v>
      </x:c>
      <x:c r="F1150" s="8" t="n">
        <x:f>IF(ISNUMBER('原始字段'!C1299),'原始字段'!C1299,"n.a.")</x:f>
        <x:v>5483709500</x:v>
      </x:c>
      <x:c r="G1150" s="8" t="n">
        <x:f>IF(COUNT(E1150:F1150)=2,F1150-E1150,"n.a.")</x:f>
        <x:v>-36000000</x:v>
      </x:c>
      <x:c r="H1150" s="9" t="n">
        <x:f>IF(ISNUMBER('原始字段'!D1299),'原始字段'!D1299,"n.a.")</x:f>
        <x:v>1.423</x:v>
      </x:c>
      <x:c r="I1150" s="9" t="n">
        <x:f>IF(COUNT(G1150:H1150)=2,G1150*H1150/100000000,"n.a.")</x:f>
        <x:v>-0.51228</x:v>
      </x:c>
      <x:c r="J1150" s="1" t="str">
        <x:v>日频齐全；折算事件未独立核实</x:v>
      </x:c>
    </x:row>
    <x:row r="1151" ht="25" customHeight="1">
      <x:c r="A1151" s="1" t="str">
        <x:v>沪深300</x:v>
      </x:c>
      <x:c r="B1151" s="1" t="str">
        <x:v>510330.SH</x:v>
      </x:c>
      <x:c r="C1151" s="1" t="str">
        <x:v>华夏沪深300ETF</x:v>
      </x:c>
      <x:c r="D1151" s="7" t="d">
        <x:v>2026-06-17T00:00:00.000Z</x:v>
      </x:c>
      <x:c r="E1151" s="8" t="n">
        <x:f>IF(ISNUMBER('原始字段'!C1184),'原始字段'!C1184,"n.a.")</x:f>
        <x:v>13450749800</x:v>
      </x:c>
      <x:c r="F1151" s="8" t="n">
        <x:f>IF(ISNUMBER('原始字段'!C1279),'原始字段'!C1279,"n.a.")</x:f>
        <x:v>13170849800</x:v>
      </x:c>
      <x:c r="G1151" s="8" t="n">
        <x:f>IF(COUNT(E1151:F1151)=2,F1151-E1151,"n.a.")</x:f>
        <x:v>-279900000</x:v>
      </x:c>
      <x:c r="H1151" s="9" t="n">
        <x:f>IF(ISNUMBER('原始字段'!D1279),'原始字段'!D1279,"n.a.")</x:f>
        <x:v>5.1658</x:v>
      </x:c>
      <x:c r="I1151" s="9" t="n">
        <x:f>IF(COUNT(G1151:H1151)=2,G1151*H1151/100000000,"n.a.")</x:f>
        <x:v>-14.4590742</x:v>
      </x:c>
      <x:c r="J1151" s="1" t="str">
        <x:v>日频齐全；折算事件未独立核实</x:v>
      </x:c>
    </x:row>
    <x:row r="1152" ht="25" customHeight="1">
      <x:c r="A1152" s="1" t="str">
        <x:v>沪深300</x:v>
      </x:c>
      <x:c r="B1152" s="1" t="str">
        <x:v>510370.SH</x:v>
      </x:c>
      <x:c r="C1152" s="1" t="str">
        <x:v>兴业沪深300ETF</x:v>
      </x:c>
      <x:c r="D1152" s="7" t="d">
        <x:v>2026-06-17T00:00:00.000Z</x:v>
      </x:c>
      <x:c r="E1152" s="8" t="n">
        <x:f>IF(ISNUMBER('原始字段'!C1187),'原始字段'!C1187,"n.a.")</x:f>
        <x:v>81258100</x:v>
      </x:c>
      <x:c r="F1152" s="8" t="n">
        <x:f>IF(ISNUMBER('原始字段'!C1282),'原始字段'!C1282,"n.a.")</x:f>
        <x:v>78258100</x:v>
      </x:c>
      <x:c r="G1152" s="8" t="n">
        <x:f>IF(COUNT(E1152:F1152)=2,F1152-E1152,"n.a.")</x:f>
        <x:v>-3000000</x:v>
      </x:c>
      <x:c r="H1152" s="9" t="n">
        <x:f>IF(ISNUMBER('原始字段'!D1282),'原始字段'!D1282,"n.a.")</x:f>
        <x:v>1.0995</x:v>
      </x:c>
      <x:c r="I1152" s="9" t="n">
        <x:f>IF(COUNT(G1152:H1152)=2,G1152*H1152/100000000,"n.a.")</x:f>
        <x:v>-0.032984999999999993</x:v>
      </x:c>
      <x:c r="J1152" s="1" t="str">
        <x:v>日频齐全；折算事件未独立核实</x:v>
      </x:c>
    </x:row>
    <x:row r="1153" ht="25" customHeight="1">
      <x:c r="A1153" s="1" t="str">
        <x:v>沪深300</x:v>
      </x:c>
      <x:c r="B1153" s="1" t="str">
        <x:v>159919.SZ</x:v>
      </x:c>
      <x:c r="C1153" s="1" t="str">
        <x:v>嘉实沪深300ETF</x:v>
      </x:c>
      <x:c r="D1153" s="7" t="d">
        <x:v>2026-06-17T00:00:00.000Z</x:v>
      </x:c>
      <x:c r="E1153" s="8" t="n">
        <x:f>IF(ISNUMBER('原始字段'!C1167),'原始字段'!C1167,"n.a.")</x:f>
        <x:v>11605716676</x:v>
      </x:c>
      <x:c r="F1153" s="8" t="n">
        <x:f>IF(ISNUMBER('原始字段'!C1262),'原始字段'!C1262,"n.a.")</x:f>
        <x:v>11043216676</x:v>
      </x:c>
      <x:c r="G1153" s="8" t="n">
        <x:f>IF(COUNT(E1153:F1153)=2,F1153-E1153,"n.a.")</x:f>
        <x:v>-562500000</x:v>
      </x:c>
      <x:c r="H1153" s="9" t="n">
        <x:f>IF(ISNUMBER('原始字段'!D1262),'原始字段'!D1262,"n.a.")</x:f>
        <x:v>5.1705</x:v>
      </x:c>
      <x:c r="I1153" s="9" t="n">
        <x:f>IF(COUNT(G1153:H1153)=2,G1153*H1153/100000000,"n.a.")</x:f>
        <x:v>-29.0840625</x:v>
      </x:c>
      <x:c r="J1153" s="1" t="str">
        <x:v>日频齐全；折算事件未独立核实</x:v>
      </x:c>
    </x:row>
    <x:row r="1154" ht="25" customHeight="1">
      <x:c r="A1154" s="1" t="str">
        <x:v>沪深300</x:v>
      </x:c>
      <x:c r="B1154" s="1" t="str">
        <x:v>159673.SZ</x:v>
      </x:c>
      <x:c r="C1154" s="1" t="str">
        <x:v>鹏华沪深300ETF</x:v>
      </x:c>
      <x:c r="D1154" s="7" t="d">
        <x:v>2026-06-17T00:00:00.000Z</x:v>
      </x:c>
      <x:c r="E1154" s="8" t="n">
        <x:f>IF(ISNUMBER('原始字段'!C1159),'原始字段'!C1159,"n.a.")</x:f>
        <x:v>1365528385</x:v>
      </x:c>
      <x:c r="F1154" s="8" t="n">
        <x:f>IF(ISNUMBER('原始字段'!C1254),'原始字段'!C1254,"n.a.")</x:f>
        <x:v>1355528385</x:v>
      </x:c>
      <x:c r="G1154" s="8" t="n">
        <x:f>IF(COUNT(E1154:F1154)=2,F1154-E1154,"n.a.")</x:f>
        <x:v>-10000000</x:v>
      </x:c>
      <x:c r="H1154" s="9" t="n">
        <x:f>IF(ISNUMBER('原始字段'!D1254),'原始字段'!D1254,"n.a.")</x:f>
        <x:v>1.3579</x:v>
      </x:c>
      <x:c r="I1154" s="9" t="n">
        <x:f>IF(COUNT(G1154:H1154)=2,G1154*H1154/100000000,"n.a.")</x:f>
        <x:v>-0.13579000000000002</x:v>
      </x:c>
      <x:c r="J1154" s="1" t="str">
        <x:v>日频齐全；折算事件未独立核实</x:v>
      </x:c>
    </x:row>
    <x:row r="1155" ht="25" customHeight="1">
      <x:c r="A1155" s="1" t="str">
        <x:v>沪深300</x:v>
      </x:c>
      <x:c r="B1155" s="1" t="str">
        <x:v>159300.SZ</x:v>
      </x:c>
      <x:c r="C1155" s="1" t="str">
        <x:v>富国沪深300ETF</x:v>
      </x:c>
      <x:c r="D1155" s="7" t="d">
        <x:v>2026-06-17T00:00:00.000Z</x:v>
      </x:c>
      <x:c r="E1155" s="8" t="n">
        <x:f>IF(ISNUMBER('原始字段'!C1147),'原始字段'!C1147,"n.a.")</x:f>
        <x:v>174658097</x:v>
      </x:c>
      <x:c r="F1155" s="8" t="n">
        <x:f>IF(ISNUMBER('原始字段'!C1242),'原始字段'!C1242,"n.a.")</x:f>
        <x:v>172858097</x:v>
      </x:c>
      <x:c r="G1155" s="8" t="n">
        <x:f>IF(COUNT(E1155:F1155)=2,F1155-E1155,"n.a.")</x:f>
        <x:v>-1800000</x:v>
      </x:c>
      <x:c r="H1155" s="9" t="n">
        <x:f>IF(ISNUMBER('原始字段'!D1242),'原始字段'!D1242,"n.a.")</x:f>
        <x:v>5.2887</x:v>
      </x:c>
      <x:c r="I1155" s="9" t="n">
        <x:f>IF(COUNT(G1155:H1155)=2,G1155*H1155/100000000,"n.a.")</x:f>
        <x:v>-0.0951966</x:v>
      </x:c>
      <x:c r="J1155" s="1" t="str">
        <x:v>日频齐全；折算事件未独立核实</x:v>
      </x:c>
    </x:row>
    <x:row r="1156" ht="25" customHeight="1">
      <x:c r="A1156" s="1" t="str">
        <x:v>沪深300</x:v>
      </x:c>
      <x:c r="B1156" s="1" t="str">
        <x:v>510380.SH</x:v>
      </x:c>
      <x:c r="C1156" s="1" t="str">
        <x:v>国寿安保沪深300ETF</x:v>
      </x:c>
      <x:c r="D1156" s="7" t="d">
        <x:v>2026-06-17T00:00:00.000Z</x:v>
      </x:c>
      <x:c r="E1156" s="8" t="n">
        <x:f>IF(ISNUMBER('原始字段'!C1188),'原始字段'!C1188,"n.a.")</x:f>
        <x:v>1206802400</x:v>
      </x:c>
      <x:c r="F1156" s="8" t="n">
        <x:f>IF(ISNUMBER('原始字段'!C1283),'原始字段'!C1283,"n.a.")</x:f>
        <x:v>1206802400</x:v>
      </x:c>
      <x:c r="G1156" s="8" t="n">
        <x:f>IF(COUNT(E1156:F1156)=2,F1156-E1156,"n.a.")</x:f>
        <x:v>0</x:v>
      </x:c>
      <x:c r="H1156" s="9" t="n">
        <x:f>IF(ISNUMBER('原始字段'!D1283),'原始字段'!D1283,"n.a.")</x:f>
        <x:v>1.4656</x:v>
      </x:c>
      <x:c r="I1156" s="9" t="n">
        <x:f>IF(COUNT(G1156:H1156)=2,G1156*H1156/100000000,"n.a.")</x:f>
        <x:v>0</x:v>
      </x:c>
      <x:c r="J1156" s="1" t="str">
        <x:v>日频齐全；折算事件未独立核实</x:v>
      </x:c>
    </x:row>
    <x:row r="1157" ht="25" customHeight="1">
      <x:c r="A1157" s="1" t="str">
        <x:v>沪深300</x:v>
      </x:c>
      <x:c r="B1157" s="1" t="str">
        <x:v>515380.SH</x:v>
      </x:c>
      <x:c r="C1157" s="1" t="str">
        <x:v>泰康沪深300ETF</x:v>
      </x:c>
      <x:c r="D1157" s="7" t="d">
        <x:v>2026-06-17T00:00:00.000Z</x:v>
      </x:c>
      <x:c r="E1157" s="8" t="n">
        <x:f>IF(ISNUMBER('原始字段'!C1207),'原始字段'!C1207,"n.a.")</x:f>
        <x:v>639999800</x:v>
      </x:c>
      <x:c r="F1157" s="8" t="n">
        <x:f>IF(ISNUMBER('原始字段'!C1302),'原始字段'!C1302,"n.a.")</x:f>
        <x:v>639999800</x:v>
      </x:c>
      <x:c r="G1157" s="8" t="n">
        <x:f>IF(COUNT(E1157:F1157)=2,F1157-E1157,"n.a.")</x:f>
        <x:v>0</x:v>
      </x:c>
      <x:c r="H1157" s="9" t="n">
        <x:f>IF(ISNUMBER('原始字段'!D1302),'原始字段'!D1302,"n.a.")</x:f>
        <x:v>5.7306</x:v>
      </x:c>
      <x:c r="I1157" s="9" t="n">
        <x:f>IF(COUNT(G1157:H1157)=2,G1157*H1157/100000000,"n.a.")</x:f>
        <x:v>0</x:v>
      </x:c>
      <x:c r="J1157" s="1" t="str">
        <x:v>日频齐全；折算事件未独立核实</x:v>
      </x:c>
    </x:row>
    <x:row r="1158" ht="25" customHeight="1">
      <x:c r="A1158" s="1" t="str">
        <x:v>沪深300</x:v>
      </x:c>
      <x:c r="B1158" s="1" t="str">
        <x:v>510350.SH</x:v>
      </x:c>
      <x:c r="C1158" s="1" t="str">
        <x:v>工银沪深300ETF</x:v>
      </x:c>
      <x:c r="D1158" s="7" t="d">
        <x:v>2026-06-17T00:00:00.000Z</x:v>
      </x:c>
      <x:c r="E1158" s="8" t="n">
        <x:f>IF(ISNUMBER('原始字段'!C1185),'原始字段'!C1185,"n.a.")</x:f>
        <x:v>688614700</x:v>
      </x:c>
      <x:c r="F1158" s="8" t="n">
        <x:f>IF(ISNUMBER('原始字段'!C1280),'原始字段'!C1280,"n.a.")</x:f>
        <x:v>689514700</x:v>
      </x:c>
      <x:c r="G1158" s="8" t="n">
        <x:f>IF(COUNT(E1158:F1158)=2,F1158-E1158,"n.a.")</x:f>
        <x:v>900000</x:v>
      </x:c>
      <x:c r="H1158" s="9" t="n">
        <x:f>IF(ISNUMBER('原始字段'!D1280),'原始字段'!D1280,"n.a.")</x:f>
        <x:v>5.1853</x:v>
      </x:c>
      <x:c r="I1158" s="9" t="n">
        <x:f>IF(COUNT(G1158:H1158)=2,G1158*H1158/100000000,"n.a.")</x:f>
        <x:v>0.0466677</x:v>
      </x:c>
      <x:c r="J1158" s="1" t="str">
        <x:v>日频齐全；折算事件未独立核实</x:v>
      </x:c>
    </x:row>
    <x:row r="1159" ht="25" customHeight="1">
      <x:c r="A1159" s="1" t="str">
        <x:v>沪深300</x:v>
      </x:c>
      <x:c r="B1159" s="1" t="str">
        <x:v>563520.SH</x:v>
      </x:c>
      <x:c r="C1159" s="1" t="str">
        <x:v>永赢沪深300ETF</x:v>
      </x:c>
      <x:c r="D1159" s="7" t="d">
        <x:v>2026-06-17T00:00:00.000Z</x:v>
      </x:c>
      <x:c r="E1159" s="8" t="n">
        <x:f>IF(ISNUMBER('原始字段'!C1222),'原始字段'!C1222,"n.a.")</x:f>
        <x:v>385065000</x:v>
      </x:c>
      <x:c r="F1159" s="8" t="n">
        <x:f>IF(ISNUMBER('原始字段'!C1317),'原始字段'!C1317,"n.a.")</x:f>
        <x:v>379065000</x:v>
      </x:c>
      <x:c r="G1159" s="8" t="n">
        <x:f>IF(COUNT(E1159:F1159)=2,F1159-E1159,"n.a.")</x:f>
        <x:v>-6000000</x:v>
      </x:c>
      <x:c r="H1159" s="9" t="n">
        <x:f>IF(ISNUMBER('原始字段'!D1317),'原始字段'!D1317,"n.a.")</x:f>
        <x:v>1.2667</x:v>
      </x:c>
      <x:c r="I1159" s="9" t="n">
        <x:f>IF(COUNT(G1159:H1159)=2,G1159*H1159/100000000,"n.a.")</x:f>
        <x:v>-0.076002</x:v>
      </x:c>
      <x:c r="J1159" s="1" t="str">
        <x:v>日频齐全；折算事件未独立核实</x:v>
      </x:c>
    </x:row>
    <x:row r="1160" ht="25" customHeight="1">
      <x:c r="A1160" s="1" t="str">
        <x:v>沪深300</x:v>
      </x:c>
      <x:c r="B1160" s="1" t="str">
        <x:v>510300.SH</x:v>
      </x:c>
      <x:c r="C1160" s="1" t="str">
        <x:v>华泰柏瑞沪深300ETF</x:v>
      </x:c>
      <x:c r="D1160" s="7" t="d">
        <x:v>2026-06-17T00:00:00.000Z</x:v>
      </x:c>
      <x:c r="E1160" s="8" t="n">
        <x:f>IF(ISNUMBER('原始字段'!C1181),'原始字段'!C1181,"n.a.")</x:f>
        <x:v>27970687700</x:v>
      </x:c>
      <x:c r="F1160" s="8" t="n">
        <x:f>IF(ISNUMBER('原始字段'!C1276),'原始字段'!C1276,"n.a.")</x:f>
        <x:v>27082387700</x:v>
      </x:c>
      <x:c r="G1160" s="8" t="n">
        <x:f>IF(COUNT(E1160:F1160)=2,F1160-E1160,"n.a.")</x:f>
        <x:v>-888300000</x:v>
      </x:c>
      <x:c r="H1160" s="9" t="n">
        <x:f>IF(ISNUMBER('原始字段'!D1276),'原始字段'!D1276,"n.a.")</x:f>
        <x:v>4.9582</x:v>
      </x:c>
      <x:c r="I1160" s="9" t="n">
        <x:f>IF(COUNT(G1160:H1160)=2,G1160*H1160/100000000,"n.a.")</x:f>
        <x:v>-44.0436906</x:v>
      </x:c>
      <x:c r="J1160" s="1" t="str">
        <x:v>日频齐全；折算事件未独立核实</x:v>
      </x:c>
    </x:row>
    <x:row r="1161" ht="25" customHeight="1">
      <x:c r="A1161" s="1" t="str">
        <x:v>沪深300</x:v>
      </x:c>
      <x:c r="B1161" s="1" t="str">
        <x:v>515310.SH</x:v>
      </x:c>
      <x:c r="C1161" s="1" t="str">
        <x:v>汇添富沪深300ETF</x:v>
      </x:c>
      <x:c r="D1161" s="7" t="d">
        <x:v>2026-06-17T00:00:00.000Z</x:v>
      </x:c>
      <x:c r="E1161" s="8" t="n">
        <x:f>IF(ISNUMBER('原始字段'!C1203),'原始字段'!C1203,"n.a.")</x:f>
        <x:v>237611200</x:v>
      </x:c>
      <x:c r="F1161" s="8" t="n">
        <x:f>IF(ISNUMBER('原始字段'!C1298),'原始字段'!C1298,"n.a.")</x:f>
        <x:v>234111200</x:v>
      </x:c>
      <x:c r="G1161" s="8" t="n">
        <x:f>IF(COUNT(E1161:F1161)=2,F1161-E1161,"n.a.")</x:f>
        <x:v>-3500000</x:v>
      </x:c>
      <x:c r="H1161" s="9" t="n">
        <x:f>IF(ISNUMBER('原始字段'!D1298),'原始字段'!D1298,"n.a.")</x:f>
        <x:v>1.4734</x:v>
      </x:c>
      <x:c r="I1161" s="9" t="n">
        <x:f>IF(COUNT(G1161:H1161)=2,G1161*H1161/100000000,"n.a.")</x:f>
        <x:v>-0.051569</x:v>
      </x:c>
      <x:c r="J1161" s="1" t="str">
        <x:v>日频齐全；折算事件未独立核实</x:v>
      </x:c>
    </x:row>
    <x:row r="1162" ht="25" customHeight="1">
      <x:c r="A1162" s="1" t="str">
        <x:v>沪深300</x:v>
      </x:c>
      <x:c r="B1162" s="1" t="str">
        <x:v>159925.SZ</x:v>
      </x:c>
      <x:c r="C1162" s="1" t="str">
        <x:v>南方沪深300ETF</x:v>
      </x:c>
      <x:c r="D1162" s="7" t="d">
        <x:v>2026-06-17T00:00:00.000Z</x:v>
      </x:c>
      <x:c r="E1162" s="8" t="n">
        <x:f>IF(ISNUMBER('原始字段'!C1169),'原始字段'!C1169,"n.a.")</x:f>
        <x:v>527720856</x:v>
      </x:c>
      <x:c r="F1162" s="8" t="n">
        <x:f>IF(ISNUMBER('原始字段'!C1264),'原始字段'!C1264,"n.a.")</x:f>
        <x:v>528620856</x:v>
      </x:c>
      <x:c r="G1162" s="8" t="n">
        <x:f>IF(COUNT(E1162:F1162)=2,F1162-E1162,"n.a.")</x:f>
        <x:v>900000</x:v>
      </x:c>
      <x:c r="H1162" s="9" t="n">
        <x:f>IF(ISNUMBER('原始字段'!D1264),'原始字段'!D1264,"n.a.")</x:f>
        <x:v>5.001</x:v>
      </x:c>
      <x:c r="I1162" s="9" t="n">
        <x:f>IF(COUNT(G1162:H1162)=2,G1162*H1162/100000000,"n.a.")</x:f>
        <x:v>0.045009</x:v>
      </x:c>
      <x:c r="J1162" s="1" t="str">
        <x:v>日频齐全；折算事件未独立核实</x:v>
      </x:c>
    </x:row>
    <x:row r="1163" ht="25" customHeight="1">
      <x:c r="A1163" s="1" t="str">
        <x:v>沪深300</x:v>
      </x:c>
      <x:c r="B1163" s="1" t="str">
        <x:v>561930.SH</x:v>
      </x:c>
      <x:c r="C1163" s="1" t="str">
        <x:v>招商沪深300ETF</x:v>
      </x:c>
      <x:c r="D1163" s="7" t="d">
        <x:v>2026-06-17T00:00:00.000Z</x:v>
      </x:c>
      <x:c r="E1163" s="8" t="n">
        <x:f>IF(ISNUMBER('原始字段'!C1218),'原始字段'!C1218,"n.a.")</x:f>
        <x:v>121260600</x:v>
      </x:c>
      <x:c r="F1163" s="8" t="n">
        <x:f>IF(ISNUMBER('原始字段'!C1313),'原始字段'!C1313,"n.a.")</x:f>
        <x:v>118260600</x:v>
      </x:c>
      <x:c r="G1163" s="8" t="n">
        <x:f>IF(COUNT(E1163:F1163)=2,F1163-E1163,"n.a.")</x:f>
        <x:v>-3000000</x:v>
      </x:c>
      <x:c r="H1163" s="9" t="n">
        <x:f>IF(ISNUMBER('原始字段'!D1313),'原始字段'!D1313,"n.a.")</x:f>
        <x:v>1.651</x:v>
      </x:c>
      <x:c r="I1163" s="9" t="n">
        <x:f>IF(COUNT(G1163:H1163)=2,G1163*H1163/100000000,"n.a.")</x:f>
        <x:v>-0.04953</x:v>
      </x:c>
      <x:c r="J1163" s="1" t="str">
        <x:v>日频齐全；折算事件未独立核实</x:v>
      </x:c>
    </x:row>
    <x:row r="1164" ht="25" customHeight="1">
      <x:c r="A1164" s="1" t="str">
        <x:v>沪深300</x:v>
      </x:c>
      <x:c r="B1164" s="1" t="str">
        <x:v>515350.SH</x:v>
      </x:c>
      <x:c r="C1164" s="1" t="str">
        <x:v>民生加银沪深300ETF</x:v>
      </x:c>
      <x:c r="D1164" s="7" t="d">
        <x:v>2026-06-17T00:00:00.000Z</x:v>
      </x:c>
      <x:c r="E1164" s="8" t="n">
        <x:f>IF(ISNUMBER('原始字段'!C1205),'原始字段'!C1205,"n.a.")</x:f>
        <x:v>10799200</x:v>
      </x:c>
      <x:c r="F1164" s="8" t="n">
        <x:f>IF(ISNUMBER('原始字段'!C1300),'原始字段'!C1300,"n.a.")</x:f>
        <x:v>10799200</x:v>
      </x:c>
      <x:c r="G1164" s="8" t="n">
        <x:f>IF(COUNT(E1164:F1164)=2,F1164-E1164,"n.a.")</x:f>
        <x:v>0</x:v>
      </x:c>
      <x:c r="H1164" s="9" t="n">
        <x:f>IF(ISNUMBER('原始字段'!D1300),'原始字段'!D1300,"n.a.")</x:f>
        <x:v>6.632</x:v>
      </x:c>
      <x:c r="I1164" s="9" t="n">
        <x:f>IF(COUNT(G1164:H1164)=2,G1164*H1164/100000000,"n.a.")</x:f>
        <x:v>0</x:v>
      </x:c>
      <x:c r="J1164" s="1" t="str">
        <x:v>日频齐全；折算事件未独立核实</x:v>
      </x:c>
    </x:row>
    <x:row r="1165" ht="25" customHeight="1">
      <x:c r="A1165" s="1" t="str">
        <x:v>沪深300</x:v>
      </x:c>
      <x:c r="B1165" s="1" t="str">
        <x:v>510310.SH</x:v>
      </x:c>
      <x:c r="C1165" s="1" t="str">
        <x:v>易方达沪深300ETF</x:v>
      </x:c>
      <x:c r="D1165" s="7" t="d">
        <x:v>2026-06-17T00:00:00.000Z</x:v>
      </x:c>
      <x:c r="E1165" s="8" t="n">
        <x:f>IF(ISNUMBER('原始字段'!C1182),'原始字段'!C1182,"n.a.")</x:f>
        <x:v>20565644000</x:v>
      </x:c>
      <x:c r="F1165" s="8" t="n">
        <x:f>IF(ISNUMBER('原始字段'!C1277),'原始字段'!C1277,"n.a.")</x:f>
        <x:v>19510844000</x:v>
      </x:c>
      <x:c r="G1165" s="8" t="n">
        <x:f>IF(COUNT(E1165:F1165)=2,F1165-E1165,"n.a.")</x:f>
        <x:v>-1054800000</x:v>
      </x:c>
      <x:c r="H1165" s="9" t="n">
        <x:f>IF(ISNUMBER('原始字段'!D1277),'原始字段'!D1277,"n.a.")</x:f>
        <x:v>4.8056</x:v>
      </x:c>
      <x:c r="I1165" s="9" t="n">
        <x:f>IF(COUNT(G1165:H1165)=2,G1165*H1165/100000000,"n.a.")</x:f>
        <x:v>-50.6894688</x:v>
      </x:c>
      <x:c r="J1165" s="1" t="str">
        <x:v>日频齐全；折算事件未独立核实</x:v>
      </x:c>
    </x:row>
    <x:row r="1166" ht="25" customHeight="1">
      <x:c r="A1166" s="1" t="str">
        <x:v>沪深300</x:v>
      </x:c>
      <x:c r="B1166" s="1" t="str">
        <x:v>159330.SZ</x:v>
      </x:c>
      <x:c r="C1166" s="1" t="str">
        <x:v>东财沪深300ETF</x:v>
      </x:c>
      <x:c r="D1166" s="7" t="d">
        <x:v>2026-06-17T00:00:00.000Z</x:v>
      </x:c>
      <x:c r="E1166" s="8" t="n">
        <x:f>IF(ISNUMBER('原始字段'!C1148),'原始字段'!C1148,"n.a.")</x:f>
        <x:v>317801009</x:v>
      </x:c>
      <x:c r="F1166" s="8" t="n">
        <x:f>IF(ISNUMBER('原始字段'!C1243),'原始字段'!C1243,"n.a.")</x:f>
        <x:v>314801009</x:v>
      </x:c>
      <x:c r="G1166" s="8" t="n">
        <x:f>IF(COUNT(E1166:F1166)=2,F1166-E1166,"n.a.")</x:f>
        <x:v>-3000000</x:v>
      </x:c>
      <x:c r="H1166" s="9" t="n">
        <x:f>IF(ISNUMBER('原始字段'!D1243),'原始字段'!D1243,"n.a.")</x:f>
        <x:v>1.5263</x:v>
      </x:c>
      <x:c r="I1166" s="9" t="n">
        <x:f>IF(COUNT(G1166:H1166)=2,G1166*H1166/100000000,"n.a.")</x:f>
        <x:v>-0.045789</x:v>
      </x:c>
      <x:c r="J1166" s="1" t="str">
        <x:v>日频齐全；折算事件未独立核实</x:v>
      </x:c>
    </x:row>
    <x:row r="1167" ht="25" customHeight="1">
      <x:c r="A1167" s="1" t="str">
        <x:v>沪深300</x:v>
      </x:c>
      <x:c r="B1167" s="1" t="str">
        <x:v>510390.SH</x:v>
      </x:c>
      <x:c r="C1167" s="1" t="str">
        <x:v>平安沪深300ETF</x:v>
      </x:c>
      <x:c r="D1167" s="7" t="d">
        <x:v>2026-06-17T00:00:00.000Z</x:v>
      </x:c>
      <x:c r="E1167" s="8" t="n">
        <x:f>IF(ISNUMBER('原始字段'!C1189),'原始字段'!C1189,"n.a.")</x:f>
        <x:v>110450000</x:v>
      </x:c>
      <x:c r="F1167" s="8" t="n">
        <x:f>IF(ISNUMBER('原始字段'!C1284),'原始字段'!C1284,"n.a.")</x:f>
        <x:v>109550000</x:v>
      </x:c>
      <x:c r="G1167" s="8" t="n">
        <x:f>IF(COUNT(E1167:F1167)=2,F1167-E1167,"n.a.")</x:f>
        <x:v>-900000</x:v>
      </x:c>
      <x:c r="H1167" s="9" t="n">
        <x:f>IF(ISNUMBER('原始字段'!D1284),'原始字段'!D1284,"n.a.")</x:f>
        <x:v>5.5685</x:v>
      </x:c>
      <x:c r="I1167" s="9" t="n">
        <x:f>IF(COUNT(G1167:H1167)=2,G1167*H1167/100000000,"n.a.")</x:f>
        <x:v>-0.0501165</x:v>
      </x:c>
      <x:c r="J1167" s="1" t="str">
        <x:v>日频齐全；折算事件未独立核实</x:v>
      </x:c>
    </x:row>
    <x:row r="1168" ht="25" customHeight="1">
      <x:c r="A1168" s="1" t="str">
        <x:v>沪深300</x:v>
      </x:c>
      <x:c r="B1168" s="1" t="str">
        <x:v>515390.SH</x:v>
      </x:c>
      <x:c r="C1168" s="1" t="str">
        <x:v>华安沪深300ETF</x:v>
      </x:c>
      <x:c r="D1168" s="7" t="d">
        <x:v>2026-06-17T00:00:00.000Z</x:v>
      </x:c>
      <x:c r="E1168" s="8" t="n">
        <x:f>IF(ISNUMBER('原始字段'!C1208),'原始字段'!C1208,"n.a.")</x:f>
        <x:v>1038683000</x:v>
      </x:c>
      <x:c r="F1168" s="8" t="n">
        <x:f>IF(ISNUMBER('原始字段'!C1303),'原始字段'!C1303,"n.a.")</x:f>
        <x:v>1074683000</x:v>
      </x:c>
      <x:c r="G1168" s="8" t="n">
        <x:f>IF(COUNT(E1168:F1168)=2,F1168-E1168,"n.a.")</x:f>
        <x:v>36000000</x:v>
      </x:c>
      <x:c r="H1168" s="9" t="n">
        <x:f>IF(ISNUMBER('原始字段'!D1303),'原始字段'!D1303,"n.a.")</x:f>
        <x:v>1.4382</x:v>
      </x:c>
      <x:c r="I1168" s="9" t="n">
        <x:f>IF(COUNT(G1168:H1168)=2,G1168*H1168/100000000,"n.a.")</x:f>
        <x:v>0.517752</x:v>
      </x:c>
      <x:c r="J1168" s="1" t="str">
        <x:v>日频齐全；折算事件未独立核实</x:v>
      </x:c>
    </x:row>
    <x:row r="1169" ht="25" customHeight="1">
      <x:c r="A1169" s="1" t="str">
        <x:v>沪深300</x:v>
      </x:c>
      <x:c r="B1169" s="1" t="str">
        <x:v>515130.SH</x:v>
      </x:c>
      <x:c r="C1169" s="1" t="str">
        <x:v>博时沪深300ETF</x:v>
      </x:c>
      <x:c r="D1169" s="7" t="d">
        <x:v>2026-06-17T00:00:00.000Z</x:v>
      </x:c>
      <x:c r="E1169" s="8" t="n">
        <x:f>IF(ISNUMBER('原始字段'!C1201),'原始字段'!C1201,"n.a.")</x:f>
        <x:v>82463200</x:v>
      </x:c>
      <x:c r="F1169" s="8" t="n">
        <x:f>IF(ISNUMBER('原始字段'!C1296),'原始字段'!C1296,"n.a.")</x:f>
        <x:v>82463200</x:v>
      </x:c>
      <x:c r="G1169" s="8" t="n">
        <x:f>IF(COUNT(E1169:F1169)=2,F1169-E1169,"n.a.")</x:f>
        <x:v>0</x:v>
      </x:c>
      <x:c r="H1169" s="9" t="n">
        <x:f>IF(ISNUMBER('原始字段'!D1296),'原始字段'!D1296,"n.a.")</x:f>
        <x:v>1.6322</x:v>
      </x:c>
      <x:c r="I1169" s="9" t="n">
        <x:f>IF(COUNT(G1169:H1169)=2,G1169*H1169/100000000,"n.a.")</x:f>
        <x:v>0</x:v>
      </x:c>
      <x:c r="J1169" s="1" t="str">
        <x:v>日频齐全；折算事件未独立核实</x:v>
      </x:c>
    </x:row>
    <x:row r="1170" ht="25" customHeight="1">
      <x:c r="A1170" s="1" t="str">
        <x:v>中证500</x:v>
      </x:c>
      <x:c r="B1170" s="1" t="str">
        <x:v>510530.SH</x:v>
      </x:c>
      <x:c r="C1170" s="1" t="str">
        <x:v>工银中证500ETF</x:v>
      </x:c>
      <x:c r="D1170" s="7" t="d">
        <x:v>2026-06-17T00:00:00.000Z</x:v>
      </x:c>
      <x:c r="E1170" s="8" t="n">
        <x:f>IF(ISNUMBER('原始字段'!C1192),'原始字段'!C1192,"n.a.")</x:f>
        <x:v>45479400</x:v>
      </x:c>
      <x:c r="F1170" s="8" t="n">
        <x:f>IF(ISNUMBER('原始字段'!C1287),'原始字段'!C1287,"n.a.")</x:f>
        <x:v>45479400</x:v>
      </x:c>
      <x:c r="G1170" s="8" t="n">
        <x:f>IF(COUNT(E1170:F1170)=2,F1170-E1170,"n.a.")</x:f>
        <x:v>0</x:v>
      </x:c>
      <x:c r="H1170" s="9" t="n">
        <x:f>IF(ISNUMBER('原始字段'!D1287),'原始字段'!D1287,"n.a.")</x:f>
        <x:v>9.5433</x:v>
      </x:c>
      <x:c r="I1170" s="9" t="n">
        <x:f>IF(COUNT(G1170:H1170)=2,G1170*H1170/100000000,"n.a.")</x:f>
        <x:v>0</x:v>
      </x:c>
      <x:c r="J1170" s="1" t="str">
        <x:v>日频齐全；折算事件未独立核实</x:v>
      </x:c>
    </x:row>
    <x:row r="1171" ht="25" customHeight="1">
      <x:c r="A1171" s="1" t="str">
        <x:v>中证500</x:v>
      </x:c>
      <x:c r="B1171" s="1" t="str">
        <x:v>510580.SH</x:v>
      </x:c>
      <x:c r="C1171" s="1" t="str">
        <x:v>易方达中证500ETF</x:v>
      </x:c>
      <x:c r="D1171" s="7" t="d">
        <x:v>2026-06-17T00:00:00.000Z</x:v>
      </x:c>
      <x:c r="E1171" s="8" t="n">
        <x:f>IF(ISNUMBER('原始字段'!C1196),'原始字段'!C1196,"n.a.")</x:f>
        <x:v>970968300</x:v>
      </x:c>
      <x:c r="F1171" s="8" t="n">
        <x:f>IF(ISNUMBER('原始字段'!C1291),'原始字段'!C1291,"n.a.")</x:f>
        <x:v>967768300</x:v>
      </x:c>
      <x:c r="G1171" s="8" t="n">
        <x:f>IF(COUNT(E1171:F1171)=2,F1171-E1171,"n.a.")</x:f>
        <x:v>-3200000</x:v>
      </x:c>
      <x:c r="H1171" s="9" t="n">
        <x:f>IF(ISNUMBER('原始字段'!D1291),'原始字段'!D1291,"n.a.")</x:f>
        <x:v>4.5039</x:v>
      </x:c>
      <x:c r="I1171" s="9" t="n">
        <x:f>IF(COUNT(G1171:H1171)=2,G1171*H1171/100000000,"n.a.")</x:f>
        <x:v>-0.1441248</x:v>
      </x:c>
      <x:c r="J1171" s="1" t="str">
        <x:v>日频齐全；折算事件未独立核实</x:v>
      </x:c>
    </x:row>
    <x:row r="1172" ht="25" customHeight="1">
      <x:c r="A1172" s="1" t="str">
        <x:v>中证500</x:v>
      </x:c>
      <x:c r="B1172" s="1" t="str">
        <x:v>159922.SZ</x:v>
      </x:c>
      <x:c r="C1172" s="1" t="str">
        <x:v>嘉实中证500ETF</x:v>
      </x:c>
      <x:c r="D1172" s="7" t="d">
        <x:v>2026-06-17T00:00:00.000Z</x:v>
      </x:c>
      <x:c r="E1172" s="8" t="n">
        <x:f>IF(ISNUMBER('原始字段'!C1168),'原始字段'!C1168,"n.a.")</x:f>
        <x:v>2216676765</x:v>
      </x:c>
      <x:c r="F1172" s="8" t="n">
        <x:f>IF(ISNUMBER('原始字段'!C1263),'原始字段'!C1263,"n.a.")</x:f>
        <x:v>2164676765</x:v>
      </x:c>
      <x:c r="G1172" s="8" t="n">
        <x:f>IF(COUNT(E1172:F1172)=2,F1172-E1172,"n.a.")</x:f>
        <x:v>-52000000</x:v>
      </x:c>
      <x:c r="H1172" s="9" t="n">
        <x:f>IF(ISNUMBER('原始字段'!D1263),'原始字段'!D1263,"n.a.")</x:f>
        <x:v>3.4841</x:v>
      </x:c>
      <x:c r="I1172" s="9" t="n">
        <x:f>IF(COUNT(G1172:H1172)=2,G1172*H1172/100000000,"n.a.")</x:f>
        <x:v>-1.811732</x:v>
      </x:c>
      <x:c r="J1172" s="1" t="str">
        <x:v>日频齐全；折算事件未独立核实</x:v>
      </x:c>
    </x:row>
    <x:row r="1173" ht="25" customHeight="1">
      <x:c r="A1173" s="1" t="str">
        <x:v>中证500</x:v>
      </x:c>
      <x:c r="B1173" s="1" t="str">
        <x:v>563750.SH</x:v>
      </x:c>
      <x:c r="C1173" s="1" t="str">
        <x:v>汇添富中证500ETF</x:v>
      </x:c>
      <x:c r="D1173" s="7" t="d">
        <x:v>2026-06-17T00:00:00.000Z</x:v>
      </x:c>
      <x:c r="E1173" s="8" t="n">
        <x:f>IF(ISNUMBER('原始字段'!C1223),'原始字段'!C1223,"n.a.")</x:f>
        <x:v>344737000</x:v>
      </x:c>
      <x:c r="F1173" s="8" t="n">
        <x:f>IF(ISNUMBER('原始字段'!C1318),'原始字段'!C1318,"n.a.")</x:f>
        <x:v>342237000</x:v>
      </x:c>
      <x:c r="G1173" s="8" t="n">
        <x:f>IF(COUNT(E1173:F1173)=2,F1173-E1173,"n.a.")</x:f>
        <x:v>-2500000</x:v>
      </x:c>
      <x:c r="H1173" s="9" t="n">
        <x:f>IF(ISNUMBER('原始字段'!D1318),'原始字段'!D1318,"n.a.")</x:f>
        <x:v>1.1985</x:v>
      </x:c>
      <x:c r="I1173" s="9" t="n">
        <x:f>IF(COUNT(G1173:H1173)=2,G1173*H1173/100000000,"n.a.")</x:f>
        <x:v>-0.029962499999999996</x:v>
      </x:c>
      <x:c r="J1173" s="1" t="str">
        <x:v>日频齐全；折算事件未独立核实</x:v>
      </x:c>
    </x:row>
    <x:row r="1174" ht="25" customHeight="1">
      <x:c r="A1174" s="1" t="str">
        <x:v>中证500</x:v>
      </x:c>
      <x:c r="B1174" s="1" t="str">
        <x:v>159935.SZ</x:v>
      </x:c>
      <x:c r="C1174" s="1" t="str">
        <x:v>景顺长城中证500ETF</x:v>
      </x:c>
      <x:c r="D1174" s="7" t="d">
        <x:v>2026-06-17T00:00:00.000Z</x:v>
      </x:c>
      <x:c r="E1174" s="8" t="n">
        <x:f>IF(ISNUMBER('原始字段'!C1170),'原始字段'!C1170,"n.a.")</x:f>
        <x:v>23572956</x:v>
      </x:c>
      <x:c r="F1174" s="8" t="n">
        <x:f>IF(ISNUMBER('原始字段'!C1265),'原始字段'!C1265,"n.a.")</x:f>
        <x:v>23572956</x:v>
      </x:c>
      <x:c r="G1174" s="8" t="n">
        <x:f>IF(COUNT(E1174:F1174)=2,F1174-E1174,"n.a.")</x:f>
        <x:v>0</x:v>
      </x:c>
      <x:c r="H1174" s="9" t="n">
        <x:f>IF(ISNUMBER('原始字段'!D1265),'原始字段'!D1265,"n.a.")</x:f>
        <x:v>2.7109</x:v>
      </x:c>
      <x:c r="I1174" s="9" t="n">
        <x:f>IF(COUNT(G1174:H1174)=2,G1174*H1174/100000000,"n.a.")</x:f>
        <x:v>0</x:v>
      </x:c>
      <x:c r="J1174" s="1" t="str">
        <x:v>日频齐全；折算事件未独立核实</x:v>
      </x:c>
    </x:row>
    <x:row r="1175" ht="25" customHeight="1">
      <x:c r="A1175" s="1" t="str">
        <x:v>中证500</x:v>
      </x:c>
      <x:c r="B1175" s="1" t="str">
        <x:v>515530.SH</x:v>
      </x:c>
      <x:c r="C1175" s="1" t="str">
        <x:v>泰康中证500ETF</x:v>
      </x:c>
      <x:c r="D1175" s="7" t="d">
        <x:v>2026-06-17T00:00:00.000Z</x:v>
      </x:c>
      <x:c r="E1175" s="8" t="n">
        <x:f>IF(ISNUMBER('原始字段'!C1209),'原始字段'!C1209,"n.a.")</x:f>
        <x:v>12242700</x:v>
      </x:c>
      <x:c r="F1175" s="8" t="n">
        <x:f>IF(ISNUMBER('原始字段'!C1304),'原始字段'!C1304,"n.a.")</x:f>
        <x:v>12242700</x:v>
      </x:c>
      <x:c r="G1175" s="8" t="n">
        <x:f>IF(COUNT(E1175:F1175)=2,F1175-E1175,"n.a.")</x:f>
        <x:v>0</x:v>
      </x:c>
      <x:c r="H1175" s="9" t="n">
        <x:f>IF(ISNUMBER('原始字段'!D1304),'原始字段'!D1304,"n.a.")</x:f>
        <x:v>4.73</x:v>
      </x:c>
      <x:c r="I1175" s="9" t="n">
        <x:f>IF(COUNT(G1175:H1175)=2,G1175*H1175/100000000,"n.a.")</x:f>
        <x:v>0</x:v>
      </x:c>
      <x:c r="J1175" s="1" t="str">
        <x:v>日频齐全；折算事件未独立核实</x:v>
      </x:c>
    </x:row>
    <x:row r="1176" ht="25" customHeight="1">
      <x:c r="A1176" s="1" t="str">
        <x:v>中证500</x:v>
      </x:c>
      <x:c r="B1176" s="1" t="str">
        <x:v>510590.SH</x:v>
      </x:c>
      <x:c r="C1176" s="1" t="str">
        <x:v>平安中证500ETF</x:v>
      </x:c>
      <x:c r="D1176" s="7" t="d">
        <x:v>2026-06-17T00:00:00.000Z</x:v>
      </x:c>
      <x:c r="E1176" s="8" t="n">
        <x:f>IF(ISNUMBER('原始字段'!C1197),'原始字段'!C1197,"n.a.")</x:f>
        <x:v>139986100</x:v>
      </x:c>
      <x:c r="F1176" s="8" t="n">
        <x:f>IF(ISNUMBER('原始字段'!C1292),'原始字段'!C1292,"n.a.")</x:f>
        <x:v>139986100</x:v>
      </x:c>
      <x:c r="G1176" s="8" t="n">
        <x:f>IF(COUNT(E1176:F1176)=2,F1176-E1176,"n.a.")</x:f>
        <x:v>0</x:v>
      </x:c>
      <x:c r="H1176" s="9" t="n">
        <x:f>IF(ISNUMBER('原始字段'!D1292),'原始字段'!D1292,"n.a.")</x:f>
        <x:v>9.2824</x:v>
      </x:c>
      <x:c r="I1176" s="9" t="n">
        <x:f>IF(COUNT(G1176:H1176)=2,G1176*H1176/100000000,"n.a.")</x:f>
        <x:v>0</x:v>
      </x:c>
      <x:c r="J1176" s="1" t="str">
        <x:v>日频齐全；折算事件未独立核实</x:v>
      </x:c>
    </x:row>
    <x:row r="1177" ht="25" customHeight="1">
      <x:c r="A1177" s="1" t="str">
        <x:v>中证500</x:v>
      </x:c>
      <x:c r="B1177" s="1" t="str">
        <x:v>515190.SH</x:v>
      </x:c>
      <x:c r="C1177" s="1" t="str">
        <x:v>中银证券中证500ETF</x:v>
      </x:c>
      <x:c r="D1177" s="7" t="d">
        <x:v>2026-06-17T00:00:00.000Z</x:v>
      </x:c>
      <x:c r="E1177" s="8" t="n">
        <x:f>IF(ISNUMBER('原始字段'!C1202),'原始字段'!C1202,"n.a.")</x:f>
        <x:v>317466100</x:v>
      </x:c>
      <x:c r="F1177" s="8" t="n">
        <x:f>IF(ISNUMBER('原始字段'!C1297),'原始字段'!C1297,"n.a.")</x:f>
        <x:v>313466100</x:v>
      </x:c>
      <x:c r="G1177" s="8" t="n">
        <x:f>IF(COUNT(E1177:F1177)=2,F1177-E1177,"n.a.")</x:f>
        <x:v>-4000000</x:v>
      </x:c>
      <x:c r="H1177" s="9" t="n">
        <x:f>IF(ISNUMBER('原始字段'!D1297),'原始字段'!D1297,"n.a.")</x:f>
        <x:v>1.8061</x:v>
      </x:c>
      <x:c r="I1177" s="9" t="n">
        <x:f>IF(COUNT(G1177:H1177)=2,G1177*H1177/100000000,"n.a.")</x:f>
        <x:v>-0.072244</x:v>
      </x:c>
      <x:c r="J1177" s="1" t="str">
        <x:v>日频齐全；折算事件未独立核实</x:v>
      </x:c>
    </x:row>
    <x:row r="1178" ht="25" customHeight="1">
      <x:c r="A1178" s="1" t="str">
        <x:v>中证500</x:v>
      </x:c>
      <x:c r="B1178" s="1" t="str">
        <x:v>159820.SZ</x:v>
      </x:c>
      <x:c r="C1178" s="1" t="str">
        <x:v>天弘中证500ETF</x:v>
      </x:c>
      <x:c r="D1178" s="7" t="d">
        <x:v>2026-06-17T00:00:00.000Z</x:v>
      </x:c>
      <x:c r="E1178" s="8" t="n">
        <x:f>IF(ISNUMBER('原始字段'!C1162),'原始字段'!C1162,"n.a.")</x:f>
        <x:v>1306408470</x:v>
      </x:c>
      <x:c r="F1178" s="8" t="n">
        <x:f>IF(ISNUMBER('原始字段'!C1257),'原始字段'!C1257,"n.a.")</x:f>
        <x:v>1291408470</x:v>
      </x:c>
      <x:c r="G1178" s="8" t="n">
        <x:f>IF(COUNT(E1178:F1178)=2,F1178-E1178,"n.a.")</x:f>
        <x:v>-15000000</x:v>
      </x:c>
      <x:c r="H1178" s="9" t="n">
        <x:f>IF(ISNUMBER('原始字段'!D1257),'原始字段'!D1257,"n.a.")</x:f>
        <x:v>1.4827</x:v>
      </x:c>
      <x:c r="I1178" s="9" t="n">
        <x:f>IF(COUNT(G1178:H1178)=2,G1178*H1178/100000000,"n.a.")</x:f>
        <x:v>-0.222405</x:v>
      </x:c>
      <x:c r="J1178" s="1" t="str">
        <x:v>日频齐全；折算事件未独立核实</x:v>
      </x:c>
    </x:row>
    <x:row r="1179" ht="25" customHeight="1">
      <x:c r="A1179" s="1" t="str">
        <x:v>中证500</x:v>
      </x:c>
      <x:c r="B1179" s="1" t="str">
        <x:v>159337.SZ</x:v>
      </x:c>
      <x:c r="C1179" s="1" t="str">
        <x:v>东财中证500ETF</x:v>
      </x:c>
      <x:c r="D1179" s="7" t="d">
        <x:v>2026-06-17T00:00:00.000Z</x:v>
      </x:c>
      <x:c r="E1179" s="8" t="n">
        <x:f>IF(ISNUMBER('原始字段'!C1149),'原始字段'!C1149,"n.a.")</x:f>
        <x:v>251710611</x:v>
      </x:c>
      <x:c r="F1179" s="8" t="n">
        <x:f>IF(ISNUMBER('原始字段'!C1244),'原始字段'!C1244,"n.a.")</x:f>
        <x:v>249710611</x:v>
      </x:c>
      <x:c r="G1179" s="8" t="n">
        <x:f>IF(COUNT(E1179:F1179)=2,F1179-E1179,"n.a.")</x:f>
        <x:v>-2000000</x:v>
      </x:c>
      <x:c r="H1179" s="9" t="n">
        <x:f>IF(ISNUMBER('原始字段'!D1244),'原始字段'!D1244,"n.a.")</x:f>
        <x:v>1.9588</x:v>
      </x:c>
      <x:c r="I1179" s="9" t="n">
        <x:f>IF(COUNT(G1179:H1179)=2,G1179*H1179/100000000,"n.a.")</x:f>
        <x:v>-0.039176</x:v>
      </x:c>
      <x:c r="J1179" s="1" t="str">
        <x:v>日频齐全；折算事件未独立核实</x:v>
      </x:c>
    </x:row>
    <x:row r="1180" ht="25" customHeight="1">
      <x:c r="A1180" s="1" t="str">
        <x:v>中证500</x:v>
      </x:c>
      <x:c r="B1180" s="1" t="str">
        <x:v>510500.SH</x:v>
      </x:c>
      <x:c r="C1180" s="1" t="str">
        <x:v>南方中证500ETF</x:v>
      </x:c>
      <x:c r="D1180" s="7" t="d">
        <x:v>2026-06-17T00:00:00.000Z</x:v>
      </x:c>
      <x:c r="E1180" s="8" t="n">
        <x:f>IF(ISNUMBER('原始字段'!C1190),'原始字段'!C1190,"n.a.")</x:f>
        <x:v>4586968600</x:v>
      </x:c>
      <x:c r="F1180" s="8" t="n">
        <x:f>IF(ISNUMBER('原始字段'!C1285),'原始字段'!C1285,"n.a.")</x:f>
        <x:v>4578568600</x:v>
      </x:c>
      <x:c r="G1180" s="8" t="n">
        <x:f>IF(COUNT(E1180:F1180)=2,F1180-E1180,"n.a.")</x:f>
        <x:v>-8400000</x:v>
      </x:c>
      <x:c r="H1180" s="9" t="n">
        <x:f>IF(ISNUMBER('原始字段'!D1285),'原始字段'!D1285,"n.a.")</x:f>
        <x:v>8.7596</x:v>
      </x:c>
      <x:c r="I1180" s="9" t="n">
        <x:f>IF(COUNT(G1180:H1180)=2,G1180*H1180/100000000,"n.a.")</x:f>
        <x:v>-0.7358064</x:v>
      </x:c>
      <x:c r="J1180" s="1" t="str">
        <x:v>日频齐全；折算事件未独立核实</x:v>
      </x:c>
    </x:row>
    <x:row r="1181" ht="25" customHeight="1">
      <x:c r="A1181" s="1" t="str">
        <x:v>中证500</x:v>
      </x:c>
      <x:c r="B1181" s="1" t="str">
        <x:v>159968.SZ</x:v>
      </x:c>
      <x:c r="C1181" s="1" t="str">
        <x:v>博时中证500ETF</x:v>
      </x:c>
      <x:c r="D1181" s="7" t="d">
        <x:v>2026-06-17T00:00:00.000Z</x:v>
      </x:c>
      <x:c r="E1181" s="8" t="n">
        <x:f>IF(ISNUMBER('原始字段'!C1177),'原始字段'!C1177,"n.a.")</x:f>
        <x:v>59695098</x:v>
      </x:c>
      <x:c r="F1181" s="8" t="n">
        <x:f>IF(ISNUMBER('原始字段'!C1272),'原始字段'!C1272,"n.a.")</x:f>
        <x:v>59695098</x:v>
      </x:c>
      <x:c r="G1181" s="8" t="n">
        <x:f>IF(COUNT(E1181:F1181)=2,F1181-E1181,"n.a.")</x:f>
        <x:v>0</x:v>
      </x:c>
      <x:c r="H1181" s="9" t="n">
        <x:f>IF(ISNUMBER('原始字段'!D1272),'原始字段'!D1272,"n.a.")</x:f>
        <x:v>11.1811</x:v>
      </x:c>
      <x:c r="I1181" s="9" t="n">
        <x:f>IF(COUNT(G1181:H1181)=2,G1181*H1181/100000000,"n.a.")</x:f>
        <x:v>0</x:v>
      </x:c>
      <x:c r="J1181" s="1" t="str">
        <x:v>日频齐全；折算事件未独立核实</x:v>
      </x:c>
    </x:row>
    <x:row r="1182" ht="25" customHeight="1">
      <x:c r="A1182" s="1" t="str">
        <x:v>中证500</x:v>
      </x:c>
      <x:c r="B1182" s="1" t="str">
        <x:v>561350.SH</x:v>
      </x:c>
      <x:c r="C1182" s="1" t="str">
        <x:v>国泰中证500ETF</x:v>
      </x:c>
      <x:c r="D1182" s="7" t="d">
        <x:v>2026-06-17T00:00:00.000Z</x:v>
      </x:c>
      <x:c r="E1182" s="8" t="n">
        <x:f>IF(ISNUMBER('原始字段'!C1216),'原始字段'!C1216,"n.a.")</x:f>
        <x:v>67700000</x:v>
      </x:c>
      <x:c r="F1182" s="8" t="n">
        <x:f>IF(ISNUMBER('原始字段'!C1311),'原始字段'!C1311,"n.a.")</x:f>
        <x:v>67700000</x:v>
      </x:c>
      <x:c r="G1182" s="8" t="n">
        <x:f>IF(COUNT(E1182:F1182)=2,F1182-E1182,"n.a.")</x:f>
        <x:v>0</x:v>
      </x:c>
      <x:c r="H1182" s="9" t="n">
        <x:f>IF(ISNUMBER('原始字段'!D1311),'原始字段'!D1311,"n.a.")</x:f>
        <x:v>1.3664</x:v>
      </x:c>
      <x:c r="I1182" s="9" t="n">
        <x:f>IF(COUNT(G1182:H1182)=2,G1182*H1182/100000000,"n.a.")</x:f>
        <x:v>0</x:v>
      </x:c>
      <x:c r="J1182" s="1" t="str">
        <x:v>日频齐全；折算事件未独立核实</x:v>
      </x:c>
    </x:row>
    <x:row r="1183" ht="25" customHeight="1">
      <x:c r="A1183" s="1" t="str">
        <x:v>中证500</x:v>
      </x:c>
      <x:c r="B1183" s="1" t="str">
        <x:v>512500.SH</x:v>
      </x:c>
      <x:c r="C1183" s="1" t="str">
        <x:v>华夏中证500ETF</x:v>
      </x:c>
      <x:c r="D1183" s="7" t="d">
        <x:v>2026-06-17T00:00:00.000Z</x:v>
      </x:c>
      <x:c r="E1183" s="8" t="n">
        <x:f>IF(ISNUMBER('原始字段'!C1199),'原始字段'!C1199,"n.a.")</x:f>
        <x:v>1604808800</x:v>
      </x:c>
      <x:c r="F1183" s="8" t="n">
        <x:f>IF(ISNUMBER('原始字段'!C1294),'原始字段'!C1294,"n.a.")</x:f>
        <x:v>1621608800</x:v>
      </x:c>
      <x:c r="G1183" s="8" t="n">
        <x:f>IF(COUNT(E1183:F1183)=2,F1183-E1183,"n.a.")</x:f>
        <x:v>16800000</x:v>
      </x:c>
      <x:c r="H1183" s="9" t="n">
        <x:f>IF(ISNUMBER('原始字段'!D1294),'原始字段'!D1294,"n.a.")</x:f>
        <x:v>4.8581</x:v>
      </x:c>
      <x:c r="I1183" s="9" t="n">
        <x:f>IF(COUNT(G1183:H1183)=2,G1183*H1183/100000000,"n.a.")</x:f>
        <x:v>0.8161608</x:v>
      </x:c>
      <x:c r="J1183" s="1" t="str">
        <x:v>日频齐全；折算事件未独立核实</x:v>
      </x:c>
    </x:row>
    <x:row r="1184" ht="25" customHeight="1">
      <x:c r="A1184" s="1" t="str">
        <x:v>中证500</x:v>
      </x:c>
      <x:c r="B1184" s="1" t="str">
        <x:v>510550.SH</x:v>
      </x:c>
      <x:c r="C1184" s="1" t="str">
        <x:v>方正富邦中证500ETF</x:v>
      </x:c>
      <x:c r="D1184" s="7" t="d">
        <x:v>2026-06-17T00:00:00.000Z</x:v>
      </x:c>
      <x:c r="E1184" s="8" t="n">
        <x:f>IF(ISNUMBER('原始字段'!C1193),'原始字段'!C1193,"n.a.")</x:f>
        <x:v>21743300</x:v>
      </x:c>
      <x:c r="F1184" s="8" t="n">
        <x:f>IF(ISNUMBER('原始字段'!C1288),'原始字段'!C1288,"n.a.")</x:f>
        <x:v>21743300</x:v>
      </x:c>
      <x:c r="G1184" s="8" t="n">
        <x:f>IF(COUNT(E1184:F1184)=2,F1184-E1184,"n.a.")</x:f>
        <x:v>0</x:v>
      </x:c>
      <x:c r="H1184" s="9" t="n">
        <x:f>IF(ISNUMBER('原始字段'!D1288),'原始字段'!D1288,"n.a.")</x:f>
        <x:v>2.2104</x:v>
      </x:c>
      <x:c r="I1184" s="9" t="n">
        <x:f>IF(COUNT(G1184:H1184)=2,G1184*H1184/100000000,"n.a.")</x:f>
        <x:v>0</x:v>
      </x:c>
      <x:c r="J1184" s="1" t="str">
        <x:v>日频齐全；折算事件未独立核实</x:v>
      </x:c>
    </x:row>
    <x:row r="1185" ht="25" customHeight="1">
      <x:c r="A1185" s="1" t="str">
        <x:v>中证500</x:v>
      </x:c>
      <x:c r="B1185" s="1" t="str">
        <x:v>510510.SH</x:v>
      </x:c>
      <x:c r="C1185" s="1" t="str">
        <x:v>广发中证500ETF</x:v>
      </x:c>
      <x:c r="D1185" s="7" t="d">
        <x:v>2026-06-17T00:00:00.000Z</x:v>
      </x:c>
      <x:c r="E1185" s="8" t="n">
        <x:f>IF(ISNUMBER('原始字段'!C1191),'原始字段'!C1191,"n.a.")</x:f>
        <x:v>793038300</x:v>
      </x:c>
      <x:c r="F1185" s="8" t="n">
        <x:f>IF(ISNUMBER('原始字段'!C1286),'原始字段'!C1286,"n.a.")</x:f>
        <x:v>791038300</x:v>
      </x:c>
      <x:c r="G1185" s="8" t="n">
        <x:f>IF(COUNT(E1185:F1185)=2,F1185-E1185,"n.a.")</x:f>
        <x:v>-2000000</x:v>
      </x:c>
      <x:c r="H1185" s="9" t="n">
        <x:f>IF(ISNUMBER('原始字段'!D1286),'原始字段'!D1286,"n.a.")</x:f>
        <x:v>2.7723</x:v>
      </x:c>
      <x:c r="I1185" s="9" t="n">
        <x:f>IF(COUNT(G1185:H1185)=2,G1185*H1185/100000000,"n.a.")</x:f>
        <x:v>-0.055446</x:v>
      </x:c>
      <x:c r="J1185" s="1" t="str">
        <x:v>日频齐全；折算事件未独立核实</x:v>
      </x:c>
    </x:row>
    <x:row r="1186" ht="25" customHeight="1">
      <x:c r="A1186" s="1" t="str">
        <x:v>中证500</x:v>
      </x:c>
      <x:c r="B1186" s="1" t="str">
        <x:v>515550.SH</x:v>
      </x:c>
      <x:c r="C1186" s="1" t="str">
        <x:v>国联中证500ETF</x:v>
      </x:c>
      <x:c r="D1186" s="7" t="d">
        <x:v>2026-06-17T00:00:00.000Z</x:v>
      </x:c>
      <x:c r="E1186" s="8" t="n">
        <x:f>IF(ISNUMBER('原始字段'!C1210),'原始字段'!C1210,"n.a.")</x:f>
        <x:v>19345700</x:v>
      </x:c>
      <x:c r="F1186" s="8" t="n">
        <x:f>IF(ISNUMBER('原始字段'!C1305),'原始字段'!C1305,"n.a.")</x:f>
        <x:v>19345700</x:v>
      </x:c>
      <x:c r="G1186" s="8" t="n">
        <x:f>IF(COUNT(E1186:F1186)=2,F1186-E1186,"n.a.")</x:f>
        <x:v>0</x:v>
      </x:c>
      <x:c r="H1186" s="9" t="n">
        <x:f>IF(ISNUMBER('原始字段'!D1305),'原始字段'!D1305,"n.a.")</x:f>
        <x:v>1.9188</x:v>
      </x:c>
      <x:c r="I1186" s="9" t="n">
        <x:f>IF(COUNT(G1186:H1186)=2,G1186*H1186/100000000,"n.a.")</x:f>
        <x:v>0</x:v>
      </x:c>
      <x:c r="J1186" s="1" t="str">
        <x:v>日频齐全；折算事件未独立核实</x:v>
      </x:c>
    </x:row>
    <x:row r="1187" ht="25" customHeight="1">
      <x:c r="A1187" s="1" t="str">
        <x:v>中证500</x:v>
      </x:c>
      <x:c r="B1187" s="1" t="str">
        <x:v>159500.SZ</x:v>
      </x:c>
      <x:c r="C1187" s="1" t="str">
        <x:v>富国中证500ETF</x:v>
      </x:c>
      <x:c r="D1187" s="7" t="d">
        <x:v>2026-06-17T00:00:00.000Z</x:v>
      </x:c>
      <x:c r="E1187" s="8" t="n">
        <x:f>IF(ISNUMBER('原始字段'!C1151),'原始字段'!C1151,"n.a.")</x:f>
        <x:v>143338865</x:v>
      </x:c>
      <x:c r="F1187" s="8" t="n">
        <x:f>IF(ISNUMBER('原始字段'!C1246),'原始字段'!C1246,"n.a.")</x:f>
        <x:v>140538865</x:v>
      </x:c>
      <x:c r="G1187" s="8" t="n">
        <x:f>IF(COUNT(E1187:F1187)=2,F1187-E1187,"n.a.")</x:f>
        <x:v>-2800000</x:v>
      </x:c>
      <x:c r="H1187" s="9" t="n">
        <x:f>IF(ISNUMBER('原始字段'!D1246),'原始字段'!D1246,"n.a.")</x:f>
        <x:v>1.2804</x:v>
      </x:c>
      <x:c r="I1187" s="9" t="n">
        <x:f>IF(COUNT(G1187:H1187)=2,G1187*H1187/100000000,"n.a.")</x:f>
        <x:v>-0.0358512</x:v>
      </x:c>
      <x:c r="J1187" s="1" t="str">
        <x:v>日频齐全；折算事件未独立核实</x:v>
      </x:c>
    </x:row>
    <x:row r="1188" ht="25" customHeight="1">
      <x:c r="A1188" s="1" t="str">
        <x:v>中证500</x:v>
      </x:c>
      <x:c r="B1188" s="1" t="str">
        <x:v>512510.SH</x:v>
      </x:c>
      <x:c r="C1188" s="1" t="str">
        <x:v>华泰柏瑞中证500ETF</x:v>
      </x:c>
      <x:c r="D1188" s="7" t="d">
        <x:v>2026-06-17T00:00:00.000Z</x:v>
      </x:c>
      <x:c r="E1188" s="8" t="n">
        <x:f>IF(ISNUMBER('原始字段'!C1200),'原始字段'!C1200,"n.a.")</x:f>
        <x:v>416929800</x:v>
      </x:c>
      <x:c r="F1188" s="8" t="n">
        <x:f>IF(ISNUMBER('原始字段'!C1295),'原始字段'!C1295,"n.a.")</x:f>
        <x:v>415429800</x:v>
      </x:c>
      <x:c r="G1188" s="8" t="n">
        <x:f>IF(COUNT(E1188:F1188)=2,F1188-E1188,"n.a.")</x:f>
        <x:v>-1500000</x:v>
      </x:c>
      <x:c r="H1188" s="9" t="n">
        <x:f>IF(ISNUMBER('原始字段'!D1295),'原始字段'!D1295,"n.a.")</x:f>
        <x:v>2.5543</x:v>
      </x:c>
      <x:c r="I1188" s="9" t="n">
        <x:f>IF(COUNT(G1188:H1188)=2,G1188*H1188/100000000,"n.a.")</x:f>
        <x:v>-0.0383145</x:v>
      </x:c>
      <x:c r="J1188" s="1" t="str">
        <x:v>日频齐全；折算事件未独立核实</x:v>
      </x:c>
    </x:row>
    <x:row r="1189" ht="25" customHeight="1">
      <x:c r="A1189" s="1" t="str">
        <x:v>中证500</x:v>
      </x:c>
      <x:c r="B1189" s="1" t="str">
        <x:v>510570.SH</x:v>
      </x:c>
      <x:c r="C1189" s="1" t="str">
        <x:v>兴业中证500ETF</x:v>
      </x:c>
      <x:c r="D1189" s="7" t="d">
        <x:v>2026-06-17T00:00:00.000Z</x:v>
      </x:c>
      <x:c r="E1189" s="8" t="n">
        <x:f>IF(ISNUMBER('原始字段'!C1195),'原始字段'!C1195,"n.a.")</x:f>
        <x:v>45560600</x:v>
      </x:c>
      <x:c r="F1189" s="8" t="n">
        <x:f>IF(ISNUMBER('原始字段'!C1290),'原始字段'!C1290,"n.a.")</x:f>
        <x:v>45560600</x:v>
      </x:c>
      <x:c r="G1189" s="8" t="n">
        <x:f>IF(COUNT(E1189:F1189)=2,F1189-E1189,"n.a.")</x:f>
        <x:v>0</x:v>
      </x:c>
      <x:c r="H1189" s="9" t="n">
        <x:f>IF(ISNUMBER('原始字段'!D1290),'原始字段'!D1290,"n.a.")</x:f>
        <x:v>1.3593</x:v>
      </x:c>
      <x:c r="I1189" s="9" t="n">
        <x:f>IF(COUNT(G1189:H1189)=2,G1189*H1189/100000000,"n.a.")</x:f>
        <x:v>0</x:v>
      </x:c>
      <x:c r="J1189" s="1" t="str">
        <x:v>日频齐全；折算事件未独立核实</x:v>
      </x:c>
    </x:row>
    <x:row r="1190" ht="25" customHeight="1">
      <x:c r="A1190" s="1" t="str">
        <x:v>中证500</x:v>
      </x:c>
      <x:c r="B1190" s="1" t="str">
        <x:v>510560.SH</x:v>
      </x:c>
      <x:c r="C1190" s="1" t="str">
        <x:v>国寿安保中证500ETF</x:v>
      </x:c>
      <x:c r="D1190" s="7" t="d">
        <x:v>2026-06-17T00:00:00.000Z</x:v>
      </x:c>
      <x:c r="E1190" s="8" t="n">
        <x:f>IF(ISNUMBER('原始字段'!C1194),'原始字段'!C1194,"n.a.")</x:f>
        <x:v>62318700</x:v>
      </x:c>
      <x:c r="F1190" s="8" t="n">
        <x:f>IF(ISNUMBER('原始字段'!C1289),'原始字段'!C1289,"n.a.")</x:f>
        <x:v>62318700</x:v>
      </x:c>
      <x:c r="G1190" s="8" t="n">
        <x:f>IF(COUNT(E1190:F1190)=2,F1190-E1190,"n.a.")</x:f>
        <x:v>0</x:v>
      </x:c>
      <x:c r="H1190" s="9" t="n">
        <x:f>IF(ISNUMBER('原始字段'!D1289),'原始字段'!D1289,"n.a.")</x:f>
        <x:v>2.1328</x:v>
      </x:c>
      <x:c r="I1190" s="9" t="n">
        <x:f>IF(COUNT(G1190:H1190)=2,G1190*H1190/100000000,"n.a.")</x:f>
        <x:v>0</x:v>
      </x:c>
      <x:c r="J1190" s="1" t="str">
        <x:v>日频齐全；折算事件未独立核实</x:v>
      </x:c>
    </x:row>
    <x:row r="1191" ht="25" customHeight="1">
      <x:c r="A1191" s="1" t="str">
        <x:v>中证500</x:v>
      </x:c>
      <x:c r="B1191" s="1" t="str">
        <x:v>159982.SZ</x:v>
      </x:c>
      <x:c r="C1191" s="1" t="str">
        <x:v>鹏华中证500ETF</x:v>
      </x:c>
      <x:c r="D1191" s="7" t="d">
        <x:v>2026-06-17T00:00:00.000Z</x:v>
      </x:c>
      <x:c r="E1191" s="8" t="n">
        <x:f>IF(ISNUMBER('原始字段'!C1180),'原始字段'!C1180,"n.a.")</x:f>
        <x:v>136211253</x:v>
      </x:c>
      <x:c r="F1191" s="8" t="n">
        <x:f>IF(ISNUMBER('原始字段'!C1275),'原始字段'!C1275,"n.a.")</x:f>
        <x:v>136211253</x:v>
      </x:c>
      <x:c r="G1191" s="8" t="n">
        <x:f>IF(COUNT(E1191:F1191)=2,F1191-E1191,"n.a.")</x:f>
        <x:v>0</x:v>
      </x:c>
      <x:c r="H1191" s="9" t="n">
        <x:f>IF(ISNUMBER('原始字段'!D1275),'原始字段'!D1275,"n.a.")</x:f>
        <x:v>2.2922</x:v>
      </x:c>
      <x:c r="I1191" s="9" t="n">
        <x:f>IF(COUNT(G1191:H1191)=2,G1191*H1191/100000000,"n.a.")</x:f>
        <x:v>0</x:v>
      </x:c>
      <x:c r="J1191" s="1" t="str">
        <x:v>日频齐全；折算事件未独立核实</x:v>
      </x:c>
    </x:row>
    <x:row r="1192" ht="25" customHeight="1">
      <x:c r="A1192" s="1" t="str">
        <x:v>中证1000</x:v>
      </x:c>
      <x:c r="B1192" s="1" t="str">
        <x:v>560010.SH</x:v>
      </x:c>
      <x:c r="C1192" s="1" t="str">
        <x:v>广发中证1000ETF</x:v>
      </x:c>
      <x:c r="D1192" s="7" t="d">
        <x:v>2026-06-17T00:00:00.000Z</x:v>
      </x:c>
      <x:c r="E1192" s="8" t="n">
        <x:f>IF(ISNUMBER('原始字段'!C1213),'原始字段'!C1213,"n.a.")</x:f>
        <x:v>898621700</x:v>
      </x:c>
      <x:c r="F1192" s="8" t="n">
        <x:f>IF(ISNUMBER('原始字段'!C1308),'原始字段'!C1308,"n.a.")</x:f>
        <x:v>990621700</x:v>
      </x:c>
      <x:c r="G1192" s="8" t="n">
        <x:f>IF(COUNT(E1192:F1192)=2,F1192-E1192,"n.a.")</x:f>
        <x:v>92000000</x:v>
      </x:c>
      <x:c r="H1192" s="9" t="n">
        <x:f>IF(ISNUMBER('原始字段'!D1308),'原始字段'!D1308,"n.a.")</x:f>
        <x:v>3.6006</x:v>
      </x:c>
      <x:c r="I1192" s="9" t="n">
        <x:f>IF(COUNT(G1192:H1192)=2,G1192*H1192/100000000,"n.a.")</x:f>
        <x:v>3.312552</x:v>
      </x:c>
      <x:c r="J1192" s="1" t="str">
        <x:v>日频齐全；折算事件未独立核实</x:v>
      </x:c>
    </x:row>
    <x:row r="1193" ht="25" customHeight="1">
      <x:c r="A1193" s="1" t="str">
        <x:v>中证1000</x:v>
      </x:c>
      <x:c r="B1193" s="1" t="str">
        <x:v>159845.SZ</x:v>
      </x:c>
      <x:c r="C1193" s="1" t="str">
        <x:v>华夏中证1000ETF</x:v>
      </x:c>
      <x:c r="D1193" s="7" t="d">
        <x:v>2026-06-17T00:00:00.000Z</x:v>
      </x:c>
      <x:c r="E1193" s="8" t="n">
        <x:f>IF(ISNUMBER('原始字段'!C1164),'原始字段'!C1164,"n.a.")</x:f>
        <x:v>1146425606</x:v>
      </x:c>
      <x:c r="F1193" s="8" t="n">
        <x:f>IF(ISNUMBER('原始字段'!C1259),'原始字段'!C1259,"n.a.")</x:f>
        <x:v>1262425606</x:v>
      </x:c>
      <x:c r="G1193" s="8" t="n">
        <x:f>IF(COUNT(E1193:F1193)=2,F1193-E1193,"n.a.")</x:f>
        <x:v>116000000</x:v>
      </x:c>
      <x:c r="H1193" s="9" t="n">
        <x:f>IF(ISNUMBER('原始字段'!D1259),'原始字段'!D1259,"n.a.")</x:f>
        <x:v>3.6062</x:v>
      </x:c>
      <x:c r="I1193" s="9" t="n">
        <x:f>IF(COUNT(G1193:H1193)=2,G1193*H1193/100000000,"n.a.")</x:f>
        <x:v>4.183192</x:v>
      </x:c>
      <x:c r="J1193" s="1" t="str">
        <x:v>日频齐全；折算事件未独立核实</x:v>
      </x:c>
    </x:row>
    <x:row r="1194" ht="25" customHeight="1">
      <x:c r="A1194" s="1" t="str">
        <x:v>中证1000</x:v>
      </x:c>
      <x:c r="B1194" s="1" t="str">
        <x:v>159633.SZ</x:v>
      </x:c>
      <x:c r="C1194" s="1" t="str">
        <x:v>易方达中证1000ETF</x:v>
      </x:c>
      <x:c r="D1194" s="7" t="d">
        <x:v>2026-06-17T00:00:00.000Z</x:v>
      </x:c>
      <x:c r="E1194" s="8" t="n">
        <x:f>IF(ISNUMBER('原始字段'!C1158),'原始字段'!C1158,"n.a.")</x:f>
        <x:v>553162658</x:v>
      </x:c>
      <x:c r="F1194" s="8" t="n">
        <x:f>IF(ISNUMBER('原始字段'!C1253),'原始字段'!C1253,"n.a.")</x:f>
        <x:v>555162658</x:v>
      </x:c>
      <x:c r="G1194" s="8" t="n">
        <x:f>IF(COUNT(E1194:F1194)=2,F1194-E1194,"n.a.")</x:f>
        <x:v>2000000</x:v>
      </x:c>
      <x:c r="H1194" s="9" t="n">
        <x:f>IF(ISNUMBER('原始字段'!D1253),'原始字段'!D1253,"n.a.")</x:f>
        <x:v>3.6958</x:v>
      </x:c>
      <x:c r="I1194" s="9" t="n">
        <x:f>IF(COUNT(G1194:H1194)=2,G1194*H1194/100000000,"n.a.")</x:f>
        <x:v>0.073916</x:v>
      </x:c>
      <x:c r="J1194" s="1" t="str">
        <x:v>日频齐全；折算事件未独立核实</x:v>
      </x:c>
    </x:row>
    <x:row r="1195" ht="25" customHeight="1">
      <x:c r="A1195" s="1" t="str">
        <x:v>中证1000</x:v>
      </x:c>
      <x:c r="B1195" s="1" t="str">
        <x:v>159629.SZ</x:v>
      </x:c>
      <x:c r="C1195" s="1" t="str">
        <x:v>富国中证1000ETF</x:v>
      </x:c>
      <x:c r="D1195" s="7" t="d">
        <x:v>2026-06-17T00:00:00.000Z</x:v>
      </x:c>
      <x:c r="E1195" s="8" t="n">
        <x:f>IF(ISNUMBER('原始字段'!C1157),'原始字段'!C1157,"n.a.")</x:f>
        <x:v>353252663</x:v>
      </x:c>
      <x:c r="F1195" s="8" t="n">
        <x:f>IF(ISNUMBER('原始字段'!C1252),'原始字段'!C1252,"n.a.")</x:f>
        <x:v>355252663</x:v>
      </x:c>
      <x:c r="G1195" s="8" t="n">
        <x:f>IF(COUNT(E1195:F1195)=2,F1195-E1195,"n.a.")</x:f>
        <x:v>2000000</x:v>
      </x:c>
      <x:c r="H1195" s="9" t="n">
        <x:f>IF(ISNUMBER('原始字段'!D1252),'原始字段'!D1252,"n.a.")</x:f>
        <x:v>3.6067</x:v>
      </x:c>
      <x:c r="I1195" s="9" t="n">
        <x:f>IF(COUNT(G1195:H1195)=2,G1195*H1195/100000000,"n.a.")</x:f>
        <x:v>0.072134</x:v>
      </x:c>
      <x:c r="J1195" s="1" t="str">
        <x:v>日频齐全；折算事件未独立核实</x:v>
      </x:c>
    </x:row>
    <x:row r="1196" ht="25" customHeight="1">
      <x:c r="A1196" s="1" t="str">
        <x:v>中证1000</x:v>
      </x:c>
      <x:c r="B1196" s="1" t="str">
        <x:v>512100.SH</x:v>
      </x:c>
      <x:c r="C1196" s="1" t="str">
        <x:v>南方中证1000ETF</x:v>
      </x:c>
      <x:c r="D1196" s="7" t="d">
        <x:v>2026-06-17T00:00:00.000Z</x:v>
      </x:c>
      <x:c r="E1196" s="8" t="n">
        <x:f>IF(ISNUMBER('原始字段'!C1198),'原始字段'!C1198,"n.a.")</x:f>
        <x:v>3191217600</x:v>
      </x:c>
      <x:c r="F1196" s="8" t="n">
        <x:f>IF(ISNUMBER('原始字段'!C1293),'原始字段'!C1293,"n.a.")</x:f>
        <x:v>3243217600</x:v>
      </x:c>
      <x:c r="G1196" s="8" t="n">
        <x:f>IF(COUNT(E1196:F1196)=2,F1196-E1196,"n.a.")</x:f>
        <x:v>52000000</x:v>
      </x:c>
      <x:c r="H1196" s="9" t="n">
        <x:f>IF(ISNUMBER('原始字段'!D1293),'原始字段'!D1293,"n.a.")</x:f>
        <x:v>3.5149</x:v>
      </x:c>
      <x:c r="I1196" s="9" t="n">
        <x:f>IF(COUNT(G1196:H1196)=2,G1196*H1196/100000000,"n.a.")</x:f>
        <x:v>1.827748</x:v>
      </x:c>
      <x:c r="J1196" s="1" t="str">
        <x:v>日频齐全；折算事件未独立核实</x:v>
      </x:c>
    </x:row>
    <x:row r="1197" ht="25" customHeight="1">
      <x:c r="A1197" s="1" t="str">
        <x:v>中证1000</x:v>
      </x:c>
      <x:c r="B1197" s="1" t="str">
        <x:v>516300.SH</x:v>
      </x:c>
      <x:c r="C1197" s="1" t="str">
        <x:v>华泰柏瑞中证1000ETF</x:v>
      </x:c>
      <x:c r="D1197" s="7" t="d">
        <x:v>2026-06-17T00:00:00.000Z</x:v>
      </x:c>
      <x:c r="E1197" s="8" t="n">
        <x:f>IF(ISNUMBER('原始字段'!C1212),'原始字段'!C1212,"n.a.")</x:f>
        <x:v>25012600</x:v>
      </x:c>
      <x:c r="F1197" s="8" t="n">
        <x:f>IF(ISNUMBER('原始字段'!C1307),'原始字段'!C1307,"n.a.")</x:f>
        <x:v>25012600</x:v>
      </x:c>
      <x:c r="G1197" s="8" t="n">
        <x:f>IF(COUNT(E1197:F1197)=2,F1197-E1197,"n.a.")</x:f>
        <x:v>0</x:v>
      </x:c>
      <x:c r="H1197" s="9" t="n">
        <x:f>IF(ISNUMBER('原始字段'!D1307),'原始字段'!D1307,"n.a.")</x:f>
        <x:v>3.6129</x:v>
      </x:c>
      <x:c r="I1197" s="9" t="n">
        <x:f>IF(COUNT(G1197:H1197)=2,G1197*H1197/100000000,"n.a.")</x:f>
        <x:v>0</x:v>
      </x:c>
      <x:c r="J1197" s="1" t="str">
        <x:v>日频齐全；折算事件未独立核实</x:v>
      </x:c>
    </x:row>
    <x:row r="1198" ht="25" customHeight="1">
      <x:c r="A1198" s="1" t="str">
        <x:v>中证1000</x:v>
      </x:c>
      <x:c r="B1198" s="1" t="str">
        <x:v>560110.SH</x:v>
      </x:c>
      <x:c r="C1198" s="1" t="str">
        <x:v>汇添富中证1000ETF</x:v>
      </x:c>
      <x:c r="D1198" s="7" t="d">
        <x:v>2026-06-17T00:00:00.000Z</x:v>
      </x:c>
      <x:c r="E1198" s="8" t="n">
        <x:f>IF(ISNUMBER('原始字段'!C1214),'原始字段'!C1214,"n.a.")</x:f>
        <x:v>133903500</x:v>
      </x:c>
      <x:c r="F1198" s="8" t="n">
        <x:f>IF(ISNUMBER('原始字段'!C1309),'原始字段'!C1309,"n.a.")</x:f>
        <x:v>133903500</x:v>
      </x:c>
      <x:c r="G1198" s="8" t="n">
        <x:f>IF(COUNT(E1198:F1198)=2,F1198-E1198,"n.a.")</x:f>
        <x:v>0</x:v>
      </x:c>
      <x:c r="H1198" s="9" t="n">
        <x:f>IF(ISNUMBER('原始字段'!D1309),'原始字段'!D1309,"n.a.")</x:f>
        <x:v>1.3</x:v>
      </x:c>
      <x:c r="I1198" s="9" t="n">
        <x:f>IF(COUNT(G1198:H1198)=2,G1198*H1198/100000000,"n.a.")</x:f>
        <x:v>0</x:v>
      </x:c>
      <x:c r="J1198" s="1" t="str">
        <x:v>日频齐全；折算事件未独立核实</x:v>
      </x:c>
    </x:row>
    <x:row r="1199" ht="25" customHeight="1">
      <x:c r="A1199" s="1" t="str">
        <x:v>中证2000</x:v>
      </x:c>
      <x:c r="B1199" s="1" t="str">
        <x:v>159535.SZ</x:v>
      </x:c>
      <x:c r="C1199" s="1" t="str">
        <x:v>嘉实中证2000ETF</x:v>
      </x:c>
      <x:c r="D1199" s="7" t="d">
        <x:v>2026-06-17T00:00:00.000Z</x:v>
      </x:c>
      <x:c r="E1199" s="8" t="n">
        <x:f>IF(ISNUMBER('原始字段'!C1155),'原始字段'!C1155,"n.a.")</x:f>
        <x:v>16981088</x:v>
      </x:c>
      <x:c r="F1199" s="8" t="n">
        <x:f>IF(ISNUMBER('原始字段'!C1250),'原始字段'!C1250,"n.a.")</x:f>
        <x:v>16981088</x:v>
      </x:c>
      <x:c r="G1199" s="8" t="n">
        <x:f>IF(COUNT(E1199:F1199)=2,F1199-E1199,"n.a.")</x:f>
        <x:v>0</x:v>
      </x:c>
      <x:c r="H1199" s="9" t="n">
        <x:f>IF(ISNUMBER('原始字段'!D1250),'原始字段'!D1250,"n.a.")</x:f>
        <x:v>1.6228</x:v>
      </x:c>
      <x:c r="I1199" s="9" t="n">
        <x:f>IF(COUNT(G1199:H1199)=2,G1199*H1199/100000000,"n.a.")</x:f>
        <x:v>0</x:v>
      </x:c>
      <x:c r="J1199" s="1" t="str">
        <x:v>日频齐全；折算事件未独立核实</x:v>
      </x:c>
    </x:row>
    <x:row r="1200" ht="25" customHeight="1">
      <x:c r="A1200" s="1" t="str">
        <x:v>中证2000</x:v>
      </x:c>
      <x:c r="B1200" s="1" t="str">
        <x:v>159536.SZ</x:v>
      </x:c>
      <x:c r="C1200" s="1" t="str">
        <x:v>汇添富中证2000ETF</x:v>
      </x:c>
      <x:c r="D1200" s="7" t="d">
        <x:v>2026-06-17T00:00:00.000Z</x:v>
      </x:c>
      <x:c r="E1200" s="8" t="n">
        <x:f>IF(ISNUMBER('原始字段'!C1156),'原始字段'!C1156,"n.a.")</x:f>
        <x:v>41261589</x:v>
      </x:c>
      <x:c r="F1200" s="8" t="n">
        <x:f>IF(ISNUMBER('原始字段'!C1251),'原始字段'!C1251,"n.a.")</x:f>
        <x:v>41261589</x:v>
      </x:c>
      <x:c r="G1200" s="8" t="n">
        <x:f>IF(COUNT(E1200:F1200)=2,F1200-E1200,"n.a.")</x:f>
        <x:v>0</x:v>
      </x:c>
      <x:c r="H1200" s="9" t="n">
        <x:f>IF(ISNUMBER('原始字段'!D1251),'原始字段'!D1251,"n.a.")</x:f>
        <x:v>1.5533</x:v>
      </x:c>
      <x:c r="I1200" s="9" t="n">
        <x:f>IF(COUNT(G1200:H1200)=2,G1200*H1200/100000000,"n.a.")</x:f>
        <x:v>0</x:v>
      </x:c>
      <x:c r="J1200" s="1" t="str">
        <x:v>日频齐全；折算事件未独立核实</x:v>
      </x:c>
    </x:row>
    <x:row r="1201" ht="25" customHeight="1">
      <x:c r="A1201" s="1" t="str">
        <x:v>中证2000</x:v>
      </x:c>
      <x:c r="B1201" s="1" t="str">
        <x:v>159531.SZ</x:v>
      </x:c>
      <x:c r="C1201" s="1" t="str">
        <x:v>南方中证2000ETF</x:v>
      </x:c>
      <x:c r="D1201" s="7" t="d">
        <x:v>2026-06-17T00:00:00.000Z</x:v>
      </x:c>
      <x:c r="E1201" s="8" t="n">
        <x:f>IF(ISNUMBER('原始字段'!C1152),'原始字段'!C1152,"n.a.")</x:f>
        <x:v>594608406</x:v>
      </x:c>
      <x:c r="F1201" s="8" t="n">
        <x:f>IF(ISNUMBER('原始字段'!C1247),'原始字段'!C1247,"n.a.")</x:f>
        <x:v>588608406</x:v>
      </x:c>
      <x:c r="G1201" s="8" t="n">
        <x:f>IF(COUNT(E1201:F1201)=2,F1201-E1201,"n.a.")</x:f>
        <x:v>-6000000</x:v>
      </x:c>
      <x:c r="H1201" s="9" t="n">
        <x:f>IF(ISNUMBER('原始字段'!D1247),'原始字段'!D1247,"n.a.")</x:f>
        <x:v>1.5754</x:v>
      </x:c>
      <x:c r="I1201" s="9" t="n">
        <x:f>IF(COUNT(G1201:H1201)=2,G1201*H1201/100000000,"n.a.")</x:f>
        <x:v>-0.094524</x:v>
      </x:c>
      <x:c r="J1201" s="1" t="str">
        <x:v>日频齐全；折算事件未独立核实</x:v>
      </x:c>
    </x:row>
    <x:row r="1202" ht="25" customHeight="1">
      <x:c r="A1202" s="1" t="str">
        <x:v>中证2000</x:v>
      </x:c>
      <x:c r="B1202" s="1" t="str">
        <x:v>159532.SZ</x:v>
      </x:c>
      <x:c r="C1202" s="1" t="str">
        <x:v>易方达中证2000ETF</x:v>
      </x:c>
      <x:c r="D1202" s="7" t="d">
        <x:v>2026-06-17T00:00:00.000Z</x:v>
      </x:c>
      <x:c r="E1202" s="8" t="n">
        <x:f>IF(ISNUMBER('原始字段'!C1153),'原始字段'!C1153,"n.a.")</x:f>
        <x:v>127564791</x:v>
      </x:c>
      <x:c r="F1202" s="8" t="n">
        <x:f>IF(ISNUMBER('原始字段'!C1248),'原始字段'!C1248,"n.a.")</x:f>
        <x:v>127564791</x:v>
      </x:c>
      <x:c r="G1202" s="8" t="n">
        <x:f>IF(COUNT(E1202:F1202)=2,F1202-E1202,"n.a.")</x:f>
        <x:v>0</x:v>
      </x:c>
      <x:c r="H1202" s="9" t="n">
        <x:f>IF(ISNUMBER('原始字段'!D1248),'原始字段'!D1248,"n.a.")</x:f>
        <x:v>1.8109</x:v>
      </x:c>
      <x:c r="I1202" s="9" t="n">
        <x:f>IF(COUNT(G1202:H1202)=2,G1202*H1202/100000000,"n.a.")</x:f>
        <x:v>0</x:v>
      </x:c>
      <x:c r="J1202" s="1" t="str">
        <x:v>日频齐全；折算事件未独立核实</x:v>
      </x:c>
    </x:row>
    <x:row r="1203" ht="25" customHeight="1">
      <x:c r="A1203" s="1" t="str">
        <x:v>中证2000</x:v>
      </x:c>
      <x:c r="B1203" s="1" t="str">
        <x:v>159533.SZ</x:v>
      </x:c>
      <x:c r="C1203" s="1" t="str">
        <x:v>博时中证2000ETF</x:v>
      </x:c>
      <x:c r="D1203" s="7" t="d">
        <x:v>2026-06-17T00:00:00.000Z</x:v>
      </x:c>
      <x:c r="E1203" s="8" t="n">
        <x:f>IF(ISNUMBER('原始字段'!C1154),'原始字段'!C1154,"n.a.")</x:f>
        <x:v>10458785</x:v>
      </x:c>
      <x:c r="F1203" s="8" t="n">
        <x:f>IF(ISNUMBER('原始字段'!C1249),'原始字段'!C1249,"n.a.")</x:f>
        <x:v>10458785</x:v>
      </x:c>
      <x:c r="G1203" s="8" t="n">
        <x:f>IF(COUNT(E1203:F1203)=2,F1203-E1203,"n.a.")</x:f>
        <x:v>0</x:v>
      </x:c>
      <x:c r="H1203" s="9" t="n">
        <x:f>IF(ISNUMBER('原始字段'!D1249),'原始字段'!D1249,"n.a.")</x:f>
        <x:v>2.1625</x:v>
      </x:c>
      <x:c r="I1203" s="9" t="n">
        <x:f>IF(COUNT(G1203:H1203)=2,G1203*H1203/100000000,"n.a.")</x:f>
        <x:v>0</x:v>
      </x:c>
      <x:c r="J1203" s="1" t="str">
        <x:v>日频齐全；折算事件未独立核实</x:v>
      </x:c>
    </x:row>
    <x:row r="1204" ht="25" customHeight="1">
      <x:c r="A1204" s="1" t="str">
        <x:v>中证2000</x:v>
      </x:c>
      <x:c r="B1204" s="1" t="str">
        <x:v>561370.SH</x:v>
      </x:c>
      <x:c r="C1204" s="1" t="str">
        <x:v>国泰中证2000ETF</x:v>
      </x:c>
      <x:c r="D1204" s="7" t="d">
        <x:v>2026-06-17T00:00:00.000Z</x:v>
      </x:c>
      <x:c r="E1204" s="8" t="n">
        <x:f>IF(ISNUMBER('原始字段'!C1217),'原始字段'!C1217,"n.a.")</x:f>
        <x:v>22356000</x:v>
      </x:c>
      <x:c r="F1204" s="8" t="n">
        <x:f>IF(ISNUMBER('原始字段'!C1312),'原始字段'!C1312,"n.a.")</x:f>
        <x:v>22356000</x:v>
      </x:c>
      <x:c r="G1204" s="8" t="n">
        <x:f>IF(COUNT(E1204:F1204)=2,F1204-E1204,"n.a.")</x:f>
        <x:v>0</x:v>
      </x:c>
      <x:c r="H1204" s="9" t="n">
        <x:f>IF(ISNUMBER('原始字段'!D1312),'原始字段'!D1312,"n.a.")</x:f>
        <x:v>1.5554</x:v>
      </x:c>
      <x:c r="I1204" s="9" t="n">
        <x:f>IF(COUNT(G1204:H1204)=2,G1204*H1204/100000000,"n.a.")</x:f>
        <x:v>0</x:v>
      </x:c>
      <x:c r="J1204" s="1" t="str">
        <x:v>日频齐全；折算事件未独立核实</x:v>
      </x:c>
    </x:row>
    <x:row r="1205" ht="25" customHeight="1">
      <x:c r="A1205" s="1" t="str">
        <x:v>中证2000</x:v>
      </x:c>
      <x:c r="B1205" s="1" t="str">
        <x:v>563300.SH</x:v>
      </x:c>
      <x:c r="C1205" s="1" t="str">
        <x:v>华泰柏瑞中证2000ETF</x:v>
      </x:c>
      <x:c r="D1205" s="7" t="d">
        <x:v>2026-06-17T00:00:00.000Z</x:v>
      </x:c>
      <x:c r="E1205" s="8" t="n">
        <x:f>IF(ISNUMBER('原始字段'!C1221),'原始字段'!C1221,"n.a.")</x:f>
        <x:v>2376174000</x:v>
      </x:c>
      <x:c r="F1205" s="8" t="n">
        <x:f>IF(ISNUMBER('原始字段'!C1316),'原始字段'!C1316,"n.a.")</x:f>
        <x:v>2336174000</x:v>
      </x:c>
      <x:c r="G1205" s="8" t="n">
        <x:f>IF(COUNT(E1205:F1205)=2,F1205-E1205,"n.a.")</x:f>
        <x:v>-40000000</x:v>
      </x:c>
      <x:c r="H1205" s="9" t="n">
        <x:f>IF(ISNUMBER('原始字段'!D1316),'原始字段'!D1316,"n.a.")</x:f>
        <x:v>1.6087</x:v>
      </x:c>
      <x:c r="I1205" s="9" t="n">
        <x:f>IF(COUNT(G1205:H1205)=2,G1205*H1205/100000000,"n.a.")</x:f>
        <x:v>-0.64348</x:v>
      </x:c>
      <x:c r="J1205" s="1" t="str">
        <x:v>日频齐全；折算事件未独立核实</x:v>
      </x:c>
    </x:row>
    <x:row r="1206" ht="25" customHeight="1">
      <x:c r="A1206" s="1" t="str">
        <x:v>中证2000</x:v>
      </x:c>
      <x:c r="B1206" s="1" t="str">
        <x:v>562660.SH</x:v>
      </x:c>
      <x:c r="C1206" s="1" t="str">
        <x:v>华夏中证2000ETF</x:v>
      </x:c>
      <x:c r="D1206" s="7" t="d">
        <x:v>2026-06-17T00:00:00.000Z</x:v>
      </x:c>
      <x:c r="E1206" s="8" t="n">
        <x:f>IF(ISNUMBER('原始字段'!C1219),'原始字段'!C1219,"n.a.")</x:f>
        <x:v>230874000</x:v>
      </x:c>
      <x:c r="F1206" s="8" t="n">
        <x:f>IF(ISNUMBER('原始字段'!C1314),'原始字段'!C1314,"n.a.")</x:f>
        <x:v>232874000</x:v>
      </x:c>
      <x:c r="G1206" s="8" t="n">
        <x:f>IF(COUNT(E1206:F1206)=2,F1206-E1206,"n.a.")</x:f>
        <x:v>2000000</x:v>
      </x:c>
      <x:c r="H1206" s="9" t="n">
        <x:f>IF(ISNUMBER('原始字段'!D1314),'原始字段'!D1314,"n.a.")</x:f>
        <x:v>1.9866</x:v>
      </x:c>
      <x:c r="I1206" s="9" t="n">
        <x:f>IF(COUNT(G1206:H1206)=2,G1206*H1206/100000000,"n.a.")</x:f>
        <x:v>0.039732</x:v>
      </x:c>
      <x:c r="J1206" s="1" t="str">
        <x:v>日频齐全；折算事件未独立核实</x:v>
      </x:c>
    </x:row>
    <x:row r="1207" ht="25" customHeight="1">
      <x:c r="A1207" s="1" t="str">
        <x:v>中证2000</x:v>
      </x:c>
      <x:c r="B1207" s="1" t="str">
        <x:v>563200.SH</x:v>
      </x:c>
      <x:c r="C1207" s="1" t="str">
        <x:v>富国中证2000ETF</x:v>
      </x:c>
      <x:c r="D1207" s="7" t="d">
        <x:v>2026-06-17T00:00:00.000Z</x:v>
      </x:c>
      <x:c r="E1207" s="8" t="n">
        <x:f>IF(ISNUMBER('原始字段'!C1220),'原始字段'!C1220,"n.a.")</x:f>
        <x:v>33458800</x:v>
      </x:c>
      <x:c r="F1207" s="8" t="n">
        <x:f>IF(ISNUMBER('原始字段'!C1315),'原始字段'!C1315,"n.a.")</x:f>
        <x:v>33458800</x:v>
      </x:c>
      <x:c r="G1207" s="8" t="n">
        <x:f>IF(COUNT(E1207:F1207)=2,F1207-E1207,"n.a.")</x:f>
        <x:v>0</x:v>
      </x:c>
      <x:c r="H1207" s="9" t="n">
        <x:f>IF(ISNUMBER('原始字段'!D1315),'原始字段'!D1315,"n.a.")</x:f>
        <x:v>1.6806</x:v>
      </x:c>
      <x:c r="I1207" s="9" t="n">
        <x:f>IF(COUNT(G1207:H1207)=2,G1207*H1207/100000000,"n.a.")</x:f>
        <x:v>0</x:v>
      </x:c>
      <x:c r="J1207" s="1" t="str">
        <x:v>日频齐全；折算事件未独立核实</x:v>
      </x:c>
    </x:row>
    <x:row r="1208" ht="25" customHeight="1">
      <x:c r="A1208" s="1" t="str">
        <x:v>中证2000</x:v>
      </x:c>
      <x:c r="B1208" s="1" t="str">
        <x:v>560220.SH</x:v>
      </x:c>
      <x:c r="C1208" s="1" t="str">
        <x:v>广发中证2000ETF</x:v>
      </x:c>
      <x:c r="D1208" s="7" t="d">
        <x:v>2026-06-17T00:00:00.000Z</x:v>
      </x:c>
      <x:c r="E1208" s="8" t="n">
        <x:f>IF(ISNUMBER('原始字段'!C1215),'原始字段'!C1215,"n.a.")</x:f>
        <x:v>48717000</x:v>
      </x:c>
      <x:c r="F1208" s="8" t="n">
        <x:f>IF(ISNUMBER('原始字段'!C1310),'原始字段'!C1310,"n.a.")</x:f>
        <x:v>48717000</x:v>
      </x:c>
      <x:c r="G1208" s="8" t="n">
        <x:f>IF(COUNT(E1208:F1208)=2,F1208-E1208,"n.a.")</x:f>
        <x:v>0</x:v>
      </x:c>
      <x:c r="H1208" s="9" t="n">
        <x:f>IF(ISNUMBER('原始字段'!D1310),'原始字段'!D1310,"n.a.")</x:f>
        <x:v>1.5629</x:v>
      </x:c>
      <x:c r="I1208" s="9" t="n">
        <x:f>IF(COUNT(G1208:H1208)=2,G1208*H1208/100000000,"n.a.")</x:f>
        <x:v>0</x:v>
      </x:c>
      <x:c r="J1208" s="1" t="str">
        <x:v>日频齐全；折算事件未独立核实</x:v>
      </x:c>
    </x:row>
    <x:row r="1209" ht="25" customHeight="1">
      <x:c r="A1209" s="1" t="str">
        <x:v>创业板指</x:v>
      </x:c>
      <x:c r="B1209" s="1" t="str">
        <x:v>159810.SZ</x:v>
      </x:c>
      <x:c r="C1209" s="1" t="str">
        <x:v>浦银创业板ETF</x:v>
      </x:c>
      <x:c r="D1209" s="7" t="d">
        <x:v>2026-06-17T00:00:00.000Z</x:v>
      </x:c>
      <x:c r="E1209" s="8" t="n">
        <x:f>IF(ISNUMBER('原始字段'!C1161),'原始字段'!C1161,"n.a.")</x:f>
        <x:v>45475458</x:v>
      </x:c>
      <x:c r="F1209" s="8" t="n">
        <x:f>IF(ISNUMBER('原始字段'!C1256),'原始字段'!C1256,"n.a.")</x:f>
        <x:v>45475458</x:v>
      </x:c>
      <x:c r="G1209" s="8" t="n">
        <x:f>IF(COUNT(E1209:F1209)=2,F1209-E1209,"n.a.")</x:f>
        <x:v>0</x:v>
      </x:c>
      <x:c r="H1209" s="9" t="n">
        <x:f>IF(ISNUMBER('原始字段'!D1256),'原始字段'!D1256,"n.a.")</x:f>
        <x:v>1.6775</x:v>
      </x:c>
      <x:c r="I1209" s="9" t="n">
        <x:f>IF(COUNT(G1209:H1209)=2,G1209*H1209/100000000,"n.a.")</x:f>
        <x:v>0</x:v>
      </x:c>
      <x:c r="J1209" s="1" t="str">
        <x:v>日频齐全；折算事件未独立核实</x:v>
      </x:c>
    </x:row>
    <x:row r="1210" ht="25" customHeight="1">
      <x:c r="A1210" s="1" t="str">
        <x:v>创业板指</x:v>
      </x:c>
      <x:c r="B1210" s="1" t="str">
        <x:v>159808.SZ</x:v>
      </x:c>
      <x:c r="C1210" s="1" t="str">
        <x:v>融通创业板ETF</x:v>
      </x:c>
      <x:c r="D1210" s="7" t="d">
        <x:v>2026-06-17T00:00:00.000Z</x:v>
      </x:c>
      <x:c r="E1210" s="8" t="n">
        <x:f>IF(ISNUMBER('原始字段'!C1160),'原始字段'!C1160,"n.a.")</x:f>
        <x:v>49484790</x:v>
      </x:c>
      <x:c r="F1210" s="8" t="n">
        <x:f>IF(ISNUMBER('原始字段'!C1255),'原始字段'!C1255,"n.a.")</x:f>
        <x:v>49484790</x:v>
      </x:c>
      <x:c r="G1210" s="8" t="n">
        <x:f>IF(COUNT(E1210:F1210)=2,F1210-E1210,"n.a.")</x:f>
        <x:v>0</x:v>
      </x:c>
      <x:c r="H1210" s="9" t="n">
        <x:f>IF(ISNUMBER('原始字段'!D1255),'原始字段'!D1255,"n.a.")</x:f>
        <x:v>1.6088</x:v>
      </x:c>
      <x:c r="I1210" s="9" t="n">
        <x:f>IF(COUNT(G1210:H1210)=2,G1210*H1210/100000000,"n.a.")</x:f>
        <x:v>0</x:v>
      </x:c>
      <x:c r="J1210" s="1" t="str">
        <x:v>日频齐全；折算事件未独立核实</x:v>
      </x:c>
    </x:row>
    <x:row r="1211" ht="25" customHeight="1">
      <x:c r="A1211" s="1" t="str">
        <x:v>创业板指</x:v>
      </x:c>
      <x:c r="B1211" s="1" t="str">
        <x:v>159964.SZ</x:v>
      </x:c>
      <x:c r="C1211" s="1" t="str">
        <x:v>平安创业板ETF</x:v>
      </x:c>
      <x:c r="D1211" s="7" t="d">
        <x:v>2026-06-17T00:00:00.000Z</x:v>
      </x:c>
      <x:c r="E1211" s="8" t="n">
        <x:f>IF(ISNUMBER('原始字段'!C1176),'原始字段'!C1176,"n.a.")</x:f>
        <x:v>187481881</x:v>
      </x:c>
      <x:c r="F1211" s="8" t="n">
        <x:f>IF(ISNUMBER('原始字段'!C1271),'原始字段'!C1271,"n.a.")</x:f>
        <x:v>185481881</x:v>
      </x:c>
      <x:c r="G1211" s="8" t="n">
        <x:f>IF(COUNT(E1211:F1211)=2,F1211-E1211,"n.a.")</x:f>
        <x:v>-2000000</x:v>
      </x:c>
      <x:c r="H1211" s="9" t="n">
        <x:f>IF(ISNUMBER('原始字段'!D1271),'原始字段'!D1271,"n.a.")</x:f>
        <x:v>2.7255</x:v>
      </x:c>
      <x:c r="I1211" s="9" t="n">
        <x:f>IF(COUNT(G1211:H1211)=2,G1211*H1211/100000000,"n.a.")</x:f>
        <x:v>-0.05451</x:v>
      </x:c>
      <x:c r="J1211" s="1" t="str">
        <x:v>日频齐全；折算事件未独立核实</x:v>
      </x:c>
    </x:row>
    <x:row r="1212" ht="25" customHeight="1">
      <x:c r="A1212" s="1" t="str">
        <x:v>创业板指</x:v>
      </x:c>
      <x:c r="B1212" s="1" t="str">
        <x:v>159915.SZ</x:v>
      </x:c>
      <x:c r="C1212" s="1" t="str">
        <x:v>易方达创业板ETF</x:v>
      </x:c>
      <x:c r="D1212" s="7" t="d">
        <x:v>2026-06-17T00:00:00.000Z</x:v>
      </x:c>
      <x:c r="E1212" s="8" t="n">
        <x:f>IF(ISNUMBER('原始字段'!C1166),'原始字段'!C1166,"n.a.")</x:f>
        <x:v>10405454936</x:v>
      </x:c>
      <x:c r="F1212" s="8" t="n">
        <x:f>IF(ISNUMBER('原始字段'!C1261),'原始字段'!C1261,"n.a.")</x:f>
        <x:v>10523454936</x:v>
      </x:c>
      <x:c r="G1212" s="8" t="n">
        <x:f>IF(COUNT(E1212:F1212)=2,F1212-E1212,"n.a.")</x:f>
        <x:v>118000000</x:v>
      </x:c>
      <x:c r="H1212" s="9" t="n">
        <x:f>IF(ISNUMBER('原始字段'!D1261),'原始字段'!D1261,"n.a.")</x:f>
        <x:v>4.1801</x:v>
      </x:c>
      <x:c r="I1212" s="9" t="n">
        <x:f>IF(COUNT(G1212:H1212)=2,G1212*H1212/100000000,"n.a.")</x:f>
        <x:v>4.932518000000001</x:v>
      </x:c>
      <x:c r="J1212" s="1" t="str">
        <x:v>日频齐全；折算事件未独立核实</x:v>
      </x:c>
    </x:row>
    <x:row r="1213" ht="25" customHeight="1">
      <x:c r="A1213" s="1" t="str">
        <x:v>创业板指</x:v>
      </x:c>
      <x:c r="B1213" s="1" t="str">
        <x:v>159971.SZ</x:v>
      </x:c>
      <x:c r="C1213" s="1" t="str">
        <x:v>富国创业板ETF</x:v>
      </x:c>
      <x:c r="D1213" s="7" t="d">
        <x:v>2026-06-17T00:00:00.000Z</x:v>
      </x:c>
      <x:c r="E1213" s="8" t="n">
        <x:f>IF(ISNUMBER('原始字段'!C1178),'原始字段'!C1178,"n.a.")</x:f>
        <x:v>1292020288</x:v>
      </x:c>
      <x:c r="F1213" s="8" t="n">
        <x:f>IF(ISNUMBER('原始字段'!C1273),'原始字段'!C1273,"n.a.")</x:f>
        <x:v>1264020288</x:v>
      </x:c>
      <x:c r="G1213" s="8" t="n">
        <x:f>IF(COUNT(E1213:F1213)=2,F1213-E1213,"n.a.")</x:f>
        <x:v>-28000000</x:v>
      </x:c>
      <x:c r="H1213" s="9" t="n">
        <x:f>IF(ISNUMBER('原始字段'!D1273),'原始字段'!D1273,"n.a.")</x:f>
        <x:v>1.4539</x:v>
      </x:c>
      <x:c r="I1213" s="9" t="n">
        <x:f>IF(COUNT(G1213:H1213)=2,G1213*H1213/100000000,"n.a.")</x:f>
        <x:v>-0.407092</x:v>
      </x:c>
      <x:c r="J1213" s="1" t="str">
        <x:v>日频齐全；折算事件未独立核实</x:v>
      </x:c>
    </x:row>
    <x:row r="1214" ht="25" customHeight="1">
      <x:c r="A1214" s="1" t="str">
        <x:v>创业板指</x:v>
      </x:c>
      <x:c r="B1214" s="1" t="str">
        <x:v>159957.SZ</x:v>
      </x:c>
      <x:c r="C1214" s="1" t="str">
        <x:v>华夏创业板ETF</x:v>
      </x:c>
      <x:c r="D1214" s="7" t="d">
        <x:v>2026-06-17T00:00:00.000Z</x:v>
      </x:c>
      <x:c r="E1214" s="8" t="n">
        <x:f>IF(ISNUMBER('原始字段'!C1174),'原始字段'!C1174,"n.a.")</x:f>
        <x:v>783784560</x:v>
      </x:c>
      <x:c r="F1214" s="8" t="n">
        <x:f>IF(ISNUMBER('原始字段'!C1269),'原始字段'!C1269,"n.a.")</x:f>
        <x:v>769784560</x:v>
      </x:c>
      <x:c r="G1214" s="8" t="n">
        <x:f>IF(COUNT(E1214:F1214)=2,F1214-E1214,"n.a.")</x:f>
        <x:v>-14000000</x:v>
      </x:c>
      <x:c r="H1214" s="9" t="n">
        <x:f>IF(ISNUMBER('原始字段'!D1269),'原始字段'!D1269,"n.a.")</x:f>
        <x:v>2.7408</x:v>
      </x:c>
      <x:c r="I1214" s="9" t="n">
        <x:f>IF(COUNT(G1214:H1214)=2,G1214*H1214/100000000,"n.a.")</x:f>
        <x:v>-0.383712</x:v>
      </x:c>
      <x:c r="J1214" s="1" t="str">
        <x:v>日频齐全；折算事件未独立核实</x:v>
      </x:c>
    </x:row>
    <x:row r="1215" ht="25" customHeight="1">
      <x:c r="A1215" s="1" t="str">
        <x:v>创业板指</x:v>
      </x:c>
      <x:c r="B1215" s="1" t="str">
        <x:v>159958.SZ</x:v>
      </x:c>
      <x:c r="C1215" s="1" t="str">
        <x:v>工银创业板ETF</x:v>
      </x:c>
      <x:c r="D1215" s="7" t="d">
        <x:v>2026-06-17T00:00:00.000Z</x:v>
      </x:c>
      <x:c r="E1215" s="8" t="n">
        <x:f>IF(ISNUMBER('原始字段'!C1175),'原始字段'!C1175,"n.a.")</x:f>
        <x:v>220311448</x:v>
      </x:c>
      <x:c r="F1215" s="8" t="n">
        <x:f>IF(ISNUMBER('原始字段'!C1270),'原始字段'!C1270,"n.a.")</x:f>
        <x:v>217511448</x:v>
      </x:c>
      <x:c r="G1215" s="8" t="n">
        <x:f>IF(COUNT(E1215:F1215)=2,F1215-E1215,"n.a.")</x:f>
        <x:v>-2800000</x:v>
      </x:c>
      <x:c r="H1215" s="9" t="n">
        <x:f>IF(ISNUMBER('原始字段'!D1270),'原始字段'!D1270,"n.a.")</x:f>
        <x:v>2.5222</x:v>
      </x:c>
      <x:c r="I1215" s="9" t="n">
        <x:f>IF(COUNT(G1215:H1215)=2,G1215*H1215/100000000,"n.a.")</x:f>
        <x:v>-0.0706216</x:v>
      </x:c>
      <x:c r="J1215" s="1" t="str">
        <x:v>日频齐全；折算事件未独立核实</x:v>
      </x:c>
    </x:row>
    <x:row r="1216" ht="25" customHeight="1">
      <x:c r="A1216" s="1" t="str">
        <x:v>创业板指</x:v>
      </x:c>
      <x:c r="B1216" s="1" t="str">
        <x:v>159977.SZ</x:v>
      </x:c>
      <x:c r="C1216" s="1" t="str">
        <x:v>天弘创业板ETF</x:v>
      </x:c>
      <x:c r="D1216" s="7" t="d">
        <x:v>2026-06-17T00:00:00.000Z</x:v>
      </x:c>
      <x:c r="E1216" s="8" t="n">
        <x:f>IF(ISNUMBER('原始字段'!C1179),'原始字段'!C1179,"n.a.")</x:f>
        <x:v>2955872820</x:v>
      </x:c>
      <x:c r="F1216" s="8" t="n">
        <x:f>IF(ISNUMBER('原始字段'!C1274),'原始字段'!C1274,"n.a.")</x:f>
        <x:v>2875872820</x:v>
      </x:c>
      <x:c r="G1216" s="8" t="n">
        <x:f>IF(COUNT(E1216:F1216)=2,F1216-E1216,"n.a.")</x:f>
        <x:v>-80000000</x:v>
      </x:c>
      <x:c r="H1216" s="9" t="n">
        <x:f>IF(ISNUMBER('原始字段'!D1274),'原始字段'!D1274,"n.a.")</x:f>
        <x:v>2.1704</x:v>
      </x:c>
      <x:c r="I1216" s="9" t="n">
        <x:f>IF(COUNT(G1216:H1216)=2,G1216*H1216/100000000,"n.a.")</x:f>
        <x:v>-1.73632</x:v>
      </x:c>
      <x:c r="J1216" s="1" t="str">
        <x:v>日频齐全；折算事件未独立核实</x:v>
      </x:c>
    </x:row>
    <x:row r="1217" ht="25" customHeight="1">
      <x:c r="A1217" s="1" t="str">
        <x:v>创业板指</x:v>
      </x:c>
      <x:c r="B1217" s="1" t="str">
        <x:v>159821.SZ</x:v>
      </x:c>
      <x:c r="C1217" s="1" t="str">
        <x:v>中银证券创业板ETF</x:v>
      </x:c>
      <x:c r="D1217" s="7" t="d">
        <x:v>2026-06-17T00:00:00.000Z</x:v>
      </x:c>
      <x:c r="E1217" s="8" t="n">
        <x:f>IF(ISNUMBER('原始字段'!C1163),'原始字段'!C1163,"n.a.")</x:f>
        <x:v>52920000</x:v>
      </x:c>
      <x:c r="F1217" s="8" t="n">
        <x:f>IF(ISNUMBER('原始字段'!C1258),'原始字段'!C1258,"n.a.")</x:f>
        <x:v>52920000</x:v>
      </x:c>
      <x:c r="G1217" s="8" t="n">
        <x:f>IF(COUNT(E1217:F1217)=2,F1217-E1217,"n.a.")</x:f>
        <x:v>0</x:v>
      </x:c>
      <x:c r="H1217" s="9" t="n">
        <x:f>IF(ISNUMBER('原始字段'!D1258),'原始字段'!D1258,"n.a.")</x:f>
        <x:v>1.568</x:v>
      </x:c>
      <x:c r="I1217" s="9" t="n">
        <x:f>IF(COUNT(G1217:H1217)=2,G1217*H1217/100000000,"n.a.")</x:f>
        <x:v>0</x:v>
      </x:c>
      <x:c r="J1217" s="1" t="str">
        <x:v>日频齐全；折算事件未独立核实</x:v>
      </x:c>
    </x:row>
    <x:row r="1218" ht="25" customHeight="1">
      <x:c r="A1218" s="1" t="str">
        <x:v>创业板指</x:v>
      </x:c>
      <x:c r="B1218" s="1" t="str">
        <x:v>159956.SZ</x:v>
      </x:c>
      <x:c r="C1218" s="1" t="str">
        <x:v>建信创业板ETF</x:v>
      </x:c>
      <x:c r="D1218" s="7" t="d">
        <x:v>2026-06-17T00:00:00.000Z</x:v>
      </x:c>
      <x:c r="E1218" s="8" t="n">
        <x:f>IF(ISNUMBER('原始字段'!C1173),'原始字段'!C1173,"n.a.")</x:f>
        <x:v>44978674</x:v>
      </x:c>
      <x:c r="F1218" s="8" t="n">
        <x:f>IF(ISNUMBER('原始字段'!C1268),'原始字段'!C1268,"n.a.")</x:f>
        <x:v>44978674</x:v>
      </x:c>
      <x:c r="G1218" s="8" t="n">
        <x:f>IF(COUNT(E1218:F1218)=2,F1218-E1218,"n.a.")</x:f>
        <x:v>0</x:v>
      </x:c>
      <x:c r="H1218" s="9" t="n">
        <x:f>IF(ISNUMBER('原始字段'!D1268),'原始字段'!D1268,"n.a.")</x:f>
        <x:v>2.6467</x:v>
      </x:c>
      <x:c r="I1218" s="9" t="n">
        <x:f>IF(COUNT(G1218:H1218)=2,G1218*H1218/100000000,"n.a.")</x:f>
        <x:v>0</x:v>
      </x:c>
      <x:c r="J1218" s="1" t="str">
        <x:v>日频齐全；折算事件未独立核实</x:v>
      </x:c>
    </x:row>
    <x:row r="1219" ht="25" customHeight="1">
      <x:c r="A1219" s="1" t="str">
        <x:v>创业板指</x:v>
      </x:c>
      <x:c r="B1219" s="1" t="str">
        <x:v>159908.SZ</x:v>
      </x:c>
      <x:c r="C1219" s="1" t="str">
        <x:v>博时创业板ETF</x:v>
      </x:c>
      <x:c r="D1219" s="7" t="d">
        <x:v>2026-06-17T00:00:00.000Z</x:v>
      </x:c>
      <x:c r="E1219" s="8" t="n">
        <x:f>IF(ISNUMBER('原始字段'!C1165),'原始字段'!C1165,"n.a.")</x:f>
        <x:v>336229029</x:v>
      </x:c>
      <x:c r="F1219" s="8" t="n">
        <x:f>IF(ISNUMBER('原始字段'!C1260),'原始字段'!C1260,"n.a.")</x:f>
        <x:v>336229029</x:v>
      </x:c>
      <x:c r="G1219" s="8" t="n">
        <x:f>IF(COUNT(E1219:F1219)=2,F1219-E1219,"n.a.")</x:f>
        <x:v>0</x:v>
      </x:c>
      <x:c r="H1219" s="9" t="n">
        <x:f>IF(ISNUMBER('原始字段'!D1260),'原始字段'!D1260,"n.a.")</x:f>
        <x:v>3.8862</x:v>
      </x:c>
      <x:c r="I1219" s="9" t="n">
        <x:f>IF(COUNT(G1219:H1219)=2,G1219*H1219/100000000,"n.a.")</x:f>
        <x:v>0</x:v>
      </x:c>
      <x:c r="J1219" s="1" t="str">
        <x:v>日频齐全；折算事件未独立核实</x:v>
      </x:c>
    </x:row>
    <x:row r="1220" ht="25" customHeight="1">
      <x:c r="A1220" s="1" t="str">
        <x:v>创业板指</x:v>
      </x:c>
      <x:c r="B1220" s="1" t="str">
        <x:v>159952.SZ</x:v>
      </x:c>
      <x:c r="C1220" s="1" t="str">
        <x:v>广发创业板ETF</x:v>
      </x:c>
      <x:c r="D1220" s="7" t="d">
        <x:v>2026-06-17T00:00:00.000Z</x:v>
      </x:c>
      <x:c r="E1220" s="8" t="n">
        <x:f>IF(ISNUMBER('原始字段'!C1172),'原始字段'!C1172,"n.a.")</x:f>
        <x:v>3380784929</x:v>
      </x:c>
      <x:c r="F1220" s="8" t="n">
        <x:f>IF(ISNUMBER('原始字段'!C1267),'原始字段'!C1267,"n.a.")</x:f>
        <x:v>3384184929</x:v>
      </x:c>
      <x:c r="G1220" s="8" t="n">
        <x:f>IF(COUNT(E1220:F1220)=2,F1220-E1220,"n.a.")</x:f>
        <x:v>3400000</x:v>
      </x:c>
      <x:c r="H1220" s="9" t="n">
        <x:f>IF(ISNUMBER('原始字段'!D1267),'原始字段'!D1267,"n.a.")</x:f>
        <x:v>2.5384</x:v>
      </x:c>
      <x:c r="I1220" s="9" t="n">
        <x:f>IF(COUNT(G1220:H1220)=2,G1220*H1220/100000000,"n.a.")</x:f>
        <x:v>0.0863056</x:v>
      </x:c>
      <x:c r="J1220" s="1" t="str">
        <x:v>日频齐全；折算事件未独立核实</x:v>
      </x:c>
    </x:row>
    <x:row r="1221" ht="25" customHeight="1">
      <x:c r="A1221" s="1" t="str">
        <x:v>创业板指</x:v>
      </x:c>
      <x:c r="B1221" s="1" t="str">
        <x:v>159247.SZ</x:v>
      </x:c>
      <x:c r="C1221" s="1" t="str">
        <x:v>汇添富创业板ETF</x:v>
      </x:c>
      <x:c r="D1221" s="7" t="d">
        <x:v>2026-06-17T00:00:00.000Z</x:v>
      </x:c>
      <x:c r="E1221" s="8" t="n">
        <x:f>IF(ISNUMBER('原始字段'!C1146),'原始字段'!C1146,"n.a.")</x:f>
        <x:v>181984966</x:v>
      </x:c>
      <x:c r="F1221" s="8" t="n">
        <x:f>IF(ISNUMBER('原始字段'!C1241),'原始字段'!C1241,"n.a.")</x:f>
        <x:v>177984966</x:v>
      </x:c>
      <x:c r="G1221" s="8" t="n">
        <x:f>IF(COUNT(E1221:F1221)=2,F1221-E1221,"n.a.")</x:f>
        <x:v>-4000000</x:v>
      </x:c>
      <x:c r="H1221" s="9" t="n">
        <x:f>IF(ISNUMBER('原始字段'!D1241),'原始字段'!D1241,"n.a.")</x:f>
        <x:v>1.2509</x:v>
      </x:c>
      <x:c r="I1221" s="9" t="n">
        <x:f>IF(COUNT(G1221:H1221)=2,G1221*H1221/100000000,"n.a.")</x:f>
        <x:v>-0.050036</x:v>
      </x:c>
      <x:c r="J1221" s="1" t="str">
        <x:v>日频齐全；折算事件未独立核实</x:v>
      </x:c>
    </x:row>
    <x:row r="1222" ht="25" customHeight="1">
      <x:c r="A1222" s="1" t="str">
        <x:v>创业板指</x:v>
      </x:c>
      <x:c r="B1222" s="1" t="str">
        <x:v>159948.SZ</x:v>
      </x:c>
      <x:c r="C1222" s="1" t="str">
        <x:v>南方创业板ETF</x:v>
      </x:c>
      <x:c r="D1222" s="7" t="d">
        <x:v>2026-06-17T00:00:00.000Z</x:v>
      </x:c>
      <x:c r="E1222" s="8" t="n">
        <x:f>IF(ISNUMBER('原始字段'!C1171),'原始字段'!C1171,"n.a.")</x:f>
        <x:v>1006697720</x:v>
      </x:c>
      <x:c r="F1222" s="8" t="n">
        <x:f>IF(ISNUMBER('原始字段'!C1266),'原始字段'!C1266,"n.a.")</x:f>
        <x:v>1009697720</x:v>
      </x:c>
      <x:c r="G1222" s="8" t="n">
        <x:f>IF(COUNT(E1222:F1222)=2,F1222-E1222,"n.a.")</x:f>
        <x:v>3000000</x:v>
      </x:c>
      <x:c r="H1222" s="9" t="n">
        <x:f>IF(ISNUMBER('原始字段'!D1266),'原始字段'!D1266,"n.a.")</x:f>
        <x:v>4.617</x:v>
      </x:c>
      <x:c r="I1222" s="9" t="n">
        <x:f>IF(COUNT(G1222:H1222)=2,G1222*H1222/100000000,"n.a.")</x:f>
        <x:v>0.13851</x:v>
      </x:c>
      <x:c r="J1222" s="1" t="str">
        <x:v>日频齐全；折算事件未独立核实</x:v>
      </x:c>
    </x:row>
    <x:row r="1223" ht="25" customHeight="1">
      <x:c r="A1223" s="1" t="str">
        <x:v>创业板指</x:v>
      </x:c>
      <x:c r="B1223" s="1" t="str">
        <x:v>159205.SZ</x:v>
      </x:c>
      <x:c r="C1223" s="1" t="str">
        <x:v>东财创业板ETF</x:v>
      </x:c>
      <x:c r="D1223" s="7" t="d">
        <x:v>2026-06-17T00:00:00.000Z</x:v>
      </x:c>
      <x:c r="E1223" s="8" t="n">
        <x:f>IF(ISNUMBER('原始字段'!C1145),'原始字段'!C1145,"n.a.")</x:f>
        <x:v>297056064</x:v>
      </x:c>
      <x:c r="F1223" s="8" t="n">
        <x:f>IF(ISNUMBER('原始字段'!C1240),'原始字段'!C1240,"n.a.")</x:f>
        <x:v>285056064</x:v>
      </x:c>
      <x:c r="G1223" s="8" t="n">
        <x:f>IF(COUNT(E1223:F1223)=2,F1223-E1223,"n.a.")</x:f>
        <x:v>-12000000</x:v>
      </x:c>
      <x:c r="H1223" s="9" t="n">
        <x:f>IF(ISNUMBER('原始字段'!D1240),'原始字段'!D1240,"n.a.")</x:f>
        <x:v>2.0409</x:v>
      </x:c>
      <x:c r="I1223" s="9" t="n">
        <x:f>IF(COUNT(G1223:H1223)=2,G1223*H1223/100000000,"n.a.")</x:f>
        <x:v>-0.24490800000000004</x:v>
      </x:c>
      <x:c r="J1223" s="1" t="str">
        <x:v>日频齐全；折算事件未独立核实</x:v>
      </x:c>
    </x:row>
    <x:row r="1224" ht="25" customHeight="1">
      <x:c r="A1224" s="1" t="str">
        <x:v>科创50</x:v>
      </x:c>
      <x:c r="B1224" s="1" t="str">
        <x:v>588940.SH</x:v>
      </x:c>
      <x:c r="C1224" s="1" t="str">
        <x:v>富国上证科创板50成份ETF</x:v>
      </x:c>
      <x:c r="D1224" s="7" t="d">
        <x:v>2026-06-17T00:00:00.000Z</x:v>
      </x:c>
      <x:c r="E1224" s="8" t="n">
        <x:f>IF(ISNUMBER('原始字段'!C1236),'原始字段'!C1236,"n.a.")</x:f>
        <x:v>391420000</x:v>
      </x:c>
      <x:c r="F1224" s="8" t="n">
        <x:f>IF(ISNUMBER('原始字段'!C1331),'原始字段'!C1331,"n.a.")</x:f>
        <x:v>376420000</x:v>
      </x:c>
      <x:c r="G1224" s="8" t="n">
        <x:f>IF(COUNT(E1224:F1224)=2,F1224-E1224,"n.a.")</x:f>
        <x:v>-15000000</x:v>
      </x:c>
      <x:c r="H1224" s="9" t="n">
        <x:f>IF(ISNUMBER('原始字段'!D1331),'原始字段'!D1331,"n.a.")</x:f>
        <x:v>1.8991</x:v>
      </x:c>
      <x:c r="I1224" s="9" t="n">
        <x:f>IF(COUNT(G1224:H1224)=2,G1224*H1224/100000000,"n.a.")</x:f>
        <x:v>-0.284865</x:v>
      </x:c>
      <x:c r="J1224" s="1" t="str">
        <x:v>日频齐全；折算事件未独立核实</x:v>
      </x:c>
    </x:row>
    <x:row r="1225" ht="25" customHeight="1">
      <x:c r="A1225" s="1" t="str">
        <x:v>科创50</x:v>
      </x:c>
      <x:c r="B1225" s="1" t="str">
        <x:v>589150.SH</x:v>
      </x:c>
      <x:c r="C1225" s="1" t="str">
        <x:v>平安上证科创板50成份ETF</x:v>
      </x:c>
      <x:c r="D1225" s="7" t="d">
        <x:v>2026-06-17T00:00:00.000Z</x:v>
      </x:c>
      <x:c r="E1225" s="8" t="n">
        <x:f>IF(ISNUMBER('原始字段'!C1238),'原始字段'!C1238,"n.a.")</x:f>
        <x:v>77437200</x:v>
      </x:c>
      <x:c r="F1225" s="8" t="n">
        <x:f>IF(ISNUMBER('原始字段'!C1333),'原始字段'!C1333,"n.a.")</x:f>
        <x:v>77437200</x:v>
      </x:c>
      <x:c r="G1225" s="8" t="n">
        <x:f>IF(COUNT(E1225:F1225)=2,F1225-E1225,"n.a.")</x:f>
        <x:v>0</x:v>
      </x:c>
      <x:c r="H1225" s="9" t="n">
        <x:f>IF(ISNUMBER('原始字段'!D1333),'原始字段'!D1333,"n.a.")</x:f>
        <x:v>1.3343</x:v>
      </x:c>
      <x:c r="I1225" s="9" t="n">
        <x:f>IF(COUNT(G1225:H1225)=2,G1225*H1225/100000000,"n.a.")</x:f>
        <x:v>0</x:v>
      </x:c>
      <x:c r="J1225" s="1" t="str">
        <x:v>日频齐全；折算事件未独立核实</x:v>
      </x:c>
    </x:row>
    <x:row r="1226" ht="25" customHeight="1">
      <x:c r="A1226" s="1" t="str">
        <x:v>科创50</x:v>
      </x:c>
      <x:c r="B1226" s="1" t="str">
        <x:v>588150.SH</x:v>
      </x:c>
      <x:c r="C1226" s="1" t="str">
        <x:v>南方上证科创板50成份ETF</x:v>
      </x:c>
      <x:c r="D1226" s="7" t="d">
        <x:v>2026-06-17T00:00:00.000Z</x:v>
      </x:c>
      <x:c r="E1226" s="8" t="n">
        <x:f>IF(ISNUMBER('原始字段'!C1230),'原始字段'!C1230,"n.a.")</x:f>
        <x:v>285932600</x:v>
      </x:c>
      <x:c r="F1226" s="8" t="n">
        <x:f>IF(ISNUMBER('原始字段'!C1325),'原始字段'!C1325,"n.a.")</x:f>
        <x:v>278932600</x:v>
      </x:c>
      <x:c r="G1226" s="8" t="n">
        <x:f>IF(COUNT(E1226:F1226)=2,F1226-E1226,"n.a.")</x:f>
        <x:v>-7000000</x:v>
      </x:c>
      <x:c r="H1226" s="9" t="n">
        <x:f>IF(ISNUMBER('原始字段'!D1325),'原始字段'!D1325,"n.a.")</x:f>
        <x:v>1.2965</x:v>
      </x:c>
      <x:c r="I1226" s="9" t="n">
        <x:f>IF(COUNT(G1226:H1226)=2,G1226*H1226/100000000,"n.a.")</x:f>
        <x:v>-0.090755</x:v>
      </x:c>
      <x:c r="J1226" s="1" t="str">
        <x:v>日频齐全；折算事件未独立核实</x:v>
      </x:c>
    </x:row>
    <x:row r="1227" ht="25" customHeight="1">
      <x:c r="A1227" s="1" t="str">
        <x:v>科创50</x:v>
      </x:c>
      <x:c r="B1227" s="1" t="str">
        <x:v>588000.SH</x:v>
      </x:c>
      <x:c r="C1227" s="1" t="str">
        <x:v>华夏上证科创板50ETF</x:v>
      </x:c>
      <x:c r="D1227" s="7" t="d">
        <x:v>2026-06-17T00:00:00.000Z</x:v>
      </x:c>
      <x:c r="E1227" s="8" t="n">
        <x:f>IF(ISNUMBER('原始字段'!C1224),'原始字段'!C1224,"n.a.")</x:f>
        <x:v>33095668200</x:v>
      </x:c>
      <x:c r="F1227" s="8" t="n">
        <x:f>IF(ISNUMBER('原始字段'!C1319),'原始字段'!C1319,"n.a.")</x:f>
        <x:v>32072668200</x:v>
      </x:c>
      <x:c r="G1227" s="8" t="n">
        <x:f>IF(COUNT(E1227:F1227)=2,F1227-E1227,"n.a.")</x:f>
        <x:v>-1023000000</x:v>
      </x:c>
      <x:c r="H1227" s="9" t="n">
        <x:f>IF(ISNUMBER('原始字段'!D1319),'原始字段'!D1319,"n.a.")</x:f>
        <x:v>1.9403</x:v>
      </x:c>
      <x:c r="I1227" s="9" t="n">
        <x:f>IF(COUNT(G1227:H1227)=2,G1227*H1227/100000000,"n.a.")</x:f>
        <x:v>-19.849269</x:v>
      </x:c>
      <x:c r="J1227" s="1" t="str">
        <x:v>日频齐全；折算事件未独立核实</x:v>
      </x:c>
    </x:row>
    <x:row r="1228" ht="25" customHeight="1">
      <x:c r="A1228" s="1" t="str">
        <x:v>科创50</x:v>
      </x:c>
      <x:c r="B1228" s="1" t="str">
        <x:v>589850.SH</x:v>
      </x:c>
      <x:c r="C1228" s="1" t="str">
        <x:v>东财上证科创板50成份ETF</x:v>
      </x:c>
      <x:c r="D1228" s="7" t="d">
        <x:v>2026-06-17T00:00:00.000Z</x:v>
      </x:c>
      <x:c r="E1228" s="8" t="n">
        <x:f>IF(ISNUMBER('原始字段'!C1239),'原始字段'!C1239,"n.a.")</x:f>
        <x:v>346057000</x:v>
      </x:c>
      <x:c r="F1228" s="8" t="n">
        <x:f>IF(ISNUMBER('原始字段'!C1334),'原始字段'!C1334,"n.a.")</x:f>
        <x:v>322057000</x:v>
      </x:c>
      <x:c r="G1228" s="8" t="n">
        <x:f>IF(COUNT(E1228:F1228)=2,F1228-E1228,"n.a.")</x:f>
        <x:v>-24000000</x:v>
      </x:c>
      <x:c r="H1228" s="9" t="n">
        <x:f>IF(ISNUMBER('原始字段'!D1334),'原始字段'!D1334,"n.a.")</x:f>
        <x:v>1.7576</x:v>
      </x:c>
      <x:c r="I1228" s="9" t="n">
        <x:f>IF(COUNT(G1228:H1228)=2,G1228*H1228/100000000,"n.a.")</x:f>
        <x:v>-0.421824</x:v>
      </x:c>
      <x:c r="J1228" s="1" t="str">
        <x:v>日频齐全；折算事件未独立核实</x:v>
      </x:c>
    </x:row>
    <x:row r="1229" ht="25" customHeight="1">
      <x:c r="A1229" s="1" t="str">
        <x:v>科创50</x:v>
      </x:c>
      <x:c r="B1229" s="1" t="str">
        <x:v>588840.SH</x:v>
      </x:c>
      <x:c r="C1229" s="1" t="str">
        <x:v>万家上证科创板50成份ETF</x:v>
      </x:c>
      <x:c r="D1229" s="7" t="d">
        <x:v>2026-06-17T00:00:00.000Z</x:v>
      </x:c>
      <x:c r="E1229" s="8" t="n">
        <x:f>IF(ISNUMBER('原始字段'!C1234),'原始字段'!C1234,"n.a.")</x:f>
        <x:v>31236000</x:v>
      </x:c>
      <x:c r="F1229" s="8" t="n">
        <x:f>IF(ISNUMBER('原始字段'!C1329),'原始字段'!C1329,"n.a.")</x:f>
        <x:v>31236000</x:v>
      </x:c>
      <x:c r="G1229" s="8" t="n">
        <x:f>IF(COUNT(E1229:F1229)=2,F1229-E1229,"n.a.")</x:f>
        <x:v>0</x:v>
      </x:c>
      <x:c r="H1229" s="9" t="n">
        <x:f>IF(ISNUMBER('原始字段'!D1329),'原始字段'!D1329,"n.a.")</x:f>
        <x:v>1.7021</x:v>
      </x:c>
      <x:c r="I1229" s="9" t="n">
        <x:f>IF(COUNT(G1229:H1229)=2,G1229*H1229/100000000,"n.a.")</x:f>
        <x:v>0</x:v>
      </x:c>
      <x:c r="J1229" s="1" t="str">
        <x:v>日频齐全；折算事件未独立核实</x:v>
      </x:c>
    </x:row>
    <x:row r="1230" ht="25" customHeight="1">
      <x:c r="A1230" s="1" t="str">
        <x:v>科创50</x:v>
      </x:c>
      <x:c r="B1230" s="1" t="str">
        <x:v>588040.SH</x:v>
      </x:c>
      <x:c r="C1230" s="1" t="str">
        <x:v>鹏华上证科创板50成份ETF</x:v>
      </x:c>
      <x:c r="D1230" s="7" t="d">
        <x:v>2026-06-17T00:00:00.000Z</x:v>
      </x:c>
      <x:c r="E1230" s="8" t="n">
        <x:f>IF(ISNUMBER('原始字段'!C1225),'原始字段'!C1225,"n.a.")</x:f>
        <x:v>67889000</x:v>
      </x:c>
      <x:c r="F1230" s="8" t="n">
        <x:f>IF(ISNUMBER('原始字段'!C1320),'原始字段'!C1320,"n.a.")</x:f>
        <x:v>65889000</x:v>
      </x:c>
      <x:c r="G1230" s="8" t="n">
        <x:f>IF(COUNT(E1230:F1230)=2,F1230-E1230,"n.a.")</x:f>
        <x:v>-2000000</x:v>
      </x:c>
      <x:c r="H1230" s="9" t="n">
        <x:f>IF(ISNUMBER('原始字段'!D1320),'原始字段'!D1320,"n.a.")</x:f>
        <x:v>1.8724</x:v>
      </x:c>
      <x:c r="I1230" s="9" t="n">
        <x:f>IF(COUNT(G1230:H1230)=2,G1230*H1230/100000000,"n.a.")</x:f>
        <x:v>-0.037448</x:v>
      </x:c>
      <x:c r="J1230" s="1" t="str">
        <x:v>日频齐全；折算事件未独立核实</x:v>
      </x:c>
    </x:row>
    <x:row r="1231" ht="25" customHeight="1">
      <x:c r="A1231" s="1" t="str">
        <x:v>科创50</x:v>
      </x:c>
      <x:c r="B1231" s="1" t="str">
        <x:v>588280.SH</x:v>
      </x:c>
      <x:c r="C1231" s="1" t="str">
        <x:v>华安上证科创板50ETF</x:v>
      </x:c>
      <x:c r="D1231" s="7" t="d">
        <x:v>2026-06-17T00:00:00.000Z</x:v>
      </x:c>
      <x:c r="E1231" s="8" t="n">
        <x:f>IF(ISNUMBER('原始字段'!C1232),'原始字段'!C1232,"n.a.")</x:f>
        <x:v>264121000</x:v>
      </x:c>
      <x:c r="F1231" s="8" t="n">
        <x:f>IF(ISNUMBER('原始字段'!C1327),'原始字段'!C1327,"n.a.")</x:f>
        <x:v>260121000</x:v>
      </x:c>
      <x:c r="G1231" s="8" t="n">
        <x:f>IF(COUNT(E1231:F1231)=2,F1231-E1231,"n.a.")</x:f>
        <x:v>-4000000</x:v>
      </x:c>
      <x:c r="H1231" s="9" t="n">
        <x:f>IF(ISNUMBER('原始字段'!D1327),'原始字段'!D1327,"n.a.")</x:f>
        <x:v>1.3229</x:v>
      </x:c>
      <x:c r="I1231" s="9" t="n">
        <x:f>IF(COUNT(G1231:H1231)=2,G1231*H1231/100000000,"n.a.")</x:f>
        <x:v>-0.052916</x:v>
      </x:c>
      <x:c r="J1231" s="1" t="str">
        <x:v>日频齐全；折算事件未独立核实</x:v>
      </x:c>
    </x:row>
    <x:row r="1232" ht="25" customHeight="1">
      <x:c r="A1232" s="1" t="str">
        <x:v>科创50</x:v>
      </x:c>
      <x:c r="B1232" s="1" t="str">
        <x:v>588950.SH</x:v>
      </x:c>
      <x:c r="C1232" s="1" t="str">
        <x:v>景顺长城上证科创板50成份ETF</x:v>
      </x:c>
      <x:c r="D1232" s="7" t="d">
        <x:v>2026-06-17T00:00:00.000Z</x:v>
      </x:c>
      <x:c r="E1232" s="8" t="n">
        <x:f>IF(ISNUMBER('原始字段'!C1237),'原始字段'!C1237,"n.a.")</x:f>
        <x:v>209729700</x:v>
      </x:c>
      <x:c r="F1232" s="8" t="n">
        <x:f>IF(ISNUMBER('原始字段'!C1332),'原始字段'!C1332,"n.a.")</x:f>
        <x:v>200729700</x:v>
      </x:c>
      <x:c r="G1232" s="8" t="n">
        <x:f>IF(COUNT(E1232:F1232)=2,F1232-E1232,"n.a.")</x:f>
        <x:v>-9000000</x:v>
      </x:c>
      <x:c r="H1232" s="9" t="n">
        <x:f>IF(ISNUMBER('原始字段'!D1332),'原始字段'!D1332,"n.a.")</x:f>
        <x:v>1.9111</x:v>
      </x:c>
      <x:c r="I1232" s="9" t="n">
        <x:f>IF(COUNT(G1232:H1232)=2,G1232*H1232/100000000,"n.a.")</x:f>
        <x:v>-0.171999</x:v>
      </x:c>
      <x:c r="J1232" s="1" t="str">
        <x:v>日频齐全；折算事件未独立核实</x:v>
      </x:c>
    </x:row>
    <x:row r="1233" ht="25" customHeight="1">
      <x:c r="A1233" s="1" t="str">
        <x:v>科创50</x:v>
      </x:c>
      <x:c r="B1233" s="1" t="str">
        <x:v>588080.SH</x:v>
      </x:c>
      <x:c r="C1233" s="1" t="str">
        <x:v>易方达上证科创板50ETF</x:v>
      </x:c>
      <x:c r="D1233" s="7" t="d">
        <x:v>2026-06-17T00:00:00.000Z</x:v>
      </x:c>
      <x:c r="E1233" s="8" t="n">
        <x:f>IF(ISNUMBER('原始字段'!C1228),'原始字段'!C1228,"n.a.")</x:f>
        <x:v>19765628100</x:v>
      </x:c>
      <x:c r="F1233" s="8" t="n">
        <x:f>IF(ISNUMBER('原始字段'!C1323),'原始字段'!C1323,"n.a.")</x:f>
        <x:v>19711628100</x:v>
      </x:c>
      <x:c r="G1233" s="8" t="n">
        <x:f>IF(COUNT(E1233:F1233)=2,F1233-E1233,"n.a.")</x:f>
        <x:v>-54000000</x:v>
      </x:c>
      <x:c r="H1233" s="9" t="n">
        <x:f>IF(ISNUMBER('原始字段'!D1323),'原始字段'!D1323,"n.a.")</x:f>
        <x:v>1.8782</x:v>
      </x:c>
      <x:c r="I1233" s="9" t="n">
        <x:f>IF(COUNT(G1233:H1233)=2,G1233*H1233/100000000,"n.a.")</x:f>
        <x:v>-1.014228</x:v>
      </x:c>
      <x:c r="J1233" s="1" t="str">
        <x:v>日频齐全；折算事件未独立核实</x:v>
      </x:c>
    </x:row>
    <x:row r="1234" ht="25" customHeight="1">
      <x:c r="A1234" s="1" t="str">
        <x:v>科创50</x:v>
      </x:c>
      <x:c r="B1234" s="1" t="str">
        <x:v>588060.SH</x:v>
      </x:c>
      <x:c r="C1234" s="1" t="str">
        <x:v>广发上证科创板50ETF</x:v>
      </x:c>
      <x:c r="D1234" s="7" t="d">
        <x:v>2026-06-17T00:00:00.000Z</x:v>
      </x:c>
      <x:c r="E1234" s="8" t="n">
        <x:f>IF(ISNUMBER('原始字段'!C1227),'原始字段'!C1227,"n.a.")</x:f>
        <x:v>5113140000</x:v>
      </x:c>
      <x:c r="F1234" s="8" t="n">
        <x:f>IF(ISNUMBER('原始字段'!C1322),'原始字段'!C1322,"n.a.")</x:f>
        <x:v>5047140000</x:v>
      </x:c>
      <x:c r="G1234" s="8" t="n">
        <x:f>IF(COUNT(E1234:F1234)=2,F1234-E1234,"n.a.")</x:f>
        <x:v>-66000000</x:v>
      </x:c>
      <x:c r="H1234" s="9" t="n">
        <x:f>IF(ISNUMBER('原始字段'!D1322),'原始字段'!D1322,"n.a.")</x:f>
        <x:v>1.1668</x:v>
      </x:c>
      <x:c r="I1234" s="9" t="n">
        <x:f>IF(COUNT(G1234:H1234)=2,G1234*H1234/100000000,"n.a.")</x:f>
        <x:v>-0.770088</x:v>
      </x:c>
      <x:c r="J1234" s="1" t="str">
        <x:v>日频齐全；折算事件未独立核实</x:v>
      </x:c>
    </x:row>
    <x:row r="1235" ht="25" customHeight="1">
      <x:c r="A1235" s="1" t="str">
        <x:v>科创50</x:v>
      </x:c>
      <x:c r="B1235" s="1" t="str">
        <x:v>588870.SH</x:v>
      </x:c>
      <x:c r="C1235" s="1" t="str">
        <x:v>汇添富上证科创板50成份ETF</x:v>
      </x:c>
      <x:c r="D1235" s="7" t="d">
        <x:v>2026-06-17T00:00:00.000Z</x:v>
      </x:c>
      <x:c r="E1235" s="8" t="n">
        <x:f>IF(ISNUMBER('原始字段'!C1235),'原始字段'!C1235,"n.a.")</x:f>
        <x:v>272552000</x:v>
      </x:c>
      <x:c r="F1235" s="8" t="n">
        <x:f>IF(ISNUMBER('原始字段'!C1330),'原始字段'!C1330,"n.a.")</x:f>
        <x:v>257552000</x:v>
      </x:c>
      <x:c r="G1235" s="8" t="n">
        <x:f>IF(COUNT(E1235:F1235)=2,F1235-E1235,"n.a.")</x:f>
        <x:v>-15000000</x:v>
      </x:c>
      <x:c r="H1235" s="9" t="n">
        <x:f>IF(ISNUMBER('原始字段'!D1330),'原始字段'!D1330,"n.a.")</x:f>
        <x:v>1.8637</x:v>
      </x:c>
      <x:c r="I1235" s="9" t="n">
        <x:f>IF(COUNT(G1235:H1235)=2,G1235*H1235/100000000,"n.a.")</x:f>
        <x:v>-0.279555</x:v>
      </x:c>
      <x:c r="J1235" s="1" t="str">
        <x:v>日频齐全；折算事件未独立核实</x:v>
      </x:c>
    </x:row>
    <x:row r="1236" ht="25" customHeight="1">
      <x:c r="A1236" s="1" t="str">
        <x:v>科创50</x:v>
      </x:c>
      <x:c r="B1236" s="1" t="str">
        <x:v>588720.SH</x:v>
      </x:c>
      <x:c r="C1236" s="1" t="str">
        <x:v>中银上证科创板50成份ETF</x:v>
      </x:c>
      <x:c r="D1236" s="7" t="d">
        <x:v>2026-06-17T00:00:00.000Z</x:v>
      </x:c>
      <x:c r="E1236" s="8" t="n">
        <x:f>IF(ISNUMBER('原始字段'!C1233),'原始字段'!C1233,"n.a.")</x:f>
        <x:v>92241800</x:v>
      </x:c>
      <x:c r="F1236" s="8" t="n">
        <x:f>IF(ISNUMBER('原始字段'!C1328),'原始字段'!C1328,"n.a.")</x:f>
        <x:v>92241800</x:v>
      </x:c>
      <x:c r="G1236" s="8" t="n">
        <x:f>IF(COUNT(E1236:F1236)=2,F1236-E1236,"n.a.")</x:f>
        <x:v>0</x:v>
      </x:c>
      <x:c r="H1236" s="9" t="n">
        <x:f>IF(ISNUMBER('原始字段'!D1328),'原始字段'!D1328,"n.a.")</x:f>
        <x:v>1.8519</x:v>
      </x:c>
      <x:c r="I1236" s="9" t="n">
        <x:f>IF(COUNT(G1236:H1236)=2,G1236*H1236/100000000,"n.a.")</x:f>
        <x:v>0</x:v>
      </x:c>
      <x:c r="J1236" s="1" t="str">
        <x:v>日频齐全；折算事件未独立核实</x:v>
      </x:c>
    </x:row>
    <x:row r="1237" ht="25" customHeight="1">
      <x:c r="A1237" s="1" t="str">
        <x:v>科创50</x:v>
      </x:c>
      <x:c r="B1237" s="1" t="str">
        <x:v>588090.SH</x:v>
      </x:c>
      <x:c r="C1237" s="1" t="str">
        <x:v>华泰柏瑞上证科创板50ETF</x:v>
      </x:c>
      <x:c r="D1237" s="7" t="d">
        <x:v>2026-06-17T00:00:00.000Z</x:v>
      </x:c>
      <x:c r="E1237" s="8" t="n">
        <x:f>IF(ISNUMBER('原始字段'!C1229),'原始字段'!C1229,"n.a.")</x:f>
        <x:v>1890072800</x:v>
      </x:c>
      <x:c r="F1237" s="8" t="n">
        <x:f>IF(ISNUMBER('原始字段'!C1324),'原始字段'!C1324,"n.a.")</x:f>
        <x:v>1863072800</x:v>
      </x:c>
      <x:c r="G1237" s="8" t="n">
        <x:f>IF(COUNT(E1237:F1237)=2,F1237-E1237,"n.a.")</x:f>
        <x:v>-27000000</x:v>
      </x:c>
      <x:c r="H1237" s="9" t="n">
        <x:f>IF(ISNUMBER('原始字段'!D1324),'原始字段'!D1324,"n.a.")</x:f>
        <x:v>1.8862</x:v>
      </x:c>
      <x:c r="I1237" s="9" t="n">
        <x:f>IF(COUNT(G1237:H1237)=2,G1237*H1237/100000000,"n.a.")</x:f>
        <x:v>-0.509274</x:v>
      </x:c>
      <x:c r="J1237" s="1" t="str">
        <x:v>日频齐全；折算事件未独立核实</x:v>
      </x:c>
    </x:row>
    <x:row r="1238" ht="25" customHeight="1">
      <x:c r="A1238" s="1" t="str">
        <x:v>科创50</x:v>
      </x:c>
      <x:c r="B1238" s="1" t="str">
        <x:v>588180.SH</x:v>
      </x:c>
      <x:c r="C1238" s="1" t="str">
        <x:v>国联安上证科创板50ETF</x:v>
      </x:c>
      <x:c r="D1238" s="7" t="d">
        <x:v>2026-06-17T00:00:00.000Z</x:v>
      </x:c>
      <x:c r="E1238" s="8" t="n">
        <x:f>IF(ISNUMBER('原始字段'!C1231),'原始字段'!C1231,"n.a.")</x:f>
        <x:v>902853700</x:v>
      </x:c>
      <x:c r="F1238" s="8" t="n">
        <x:f>IF(ISNUMBER('原始字段'!C1326),'原始字段'!C1326,"n.a.")</x:f>
        <x:v>895853700</x:v>
      </x:c>
      <x:c r="G1238" s="8" t="n">
        <x:f>IF(COUNT(E1238:F1238)=2,F1238-E1238,"n.a.")</x:f>
        <x:v>-7000000</x:v>
      </x:c>
      <x:c r="H1238" s="9" t="n">
        <x:f>IF(ISNUMBER('原始字段'!D1326),'原始字段'!D1326,"n.a.")</x:f>
        <x:v>1.1906</x:v>
      </x:c>
      <x:c r="I1238" s="9" t="n">
        <x:f>IF(COUNT(G1238:H1238)=2,G1238*H1238/100000000,"n.a.")</x:f>
        <x:v>-0.08334200000000001</x:v>
      </x:c>
      <x:c r="J1238" s="1" t="str">
        <x:v>日频齐全；折算事件未独立核实</x:v>
      </x:c>
    </x:row>
    <x:row r="1239" ht="25" customHeight="1">
      <x:c r="A1239" s="1" t="str">
        <x:v>科创50</x:v>
      </x:c>
      <x:c r="B1239" s="1" t="str">
        <x:v>588050.SH</x:v>
      </x:c>
      <x:c r="C1239" s="1" t="str">
        <x:v>工银上证科创板50ETF</x:v>
      </x:c>
      <x:c r="D1239" s="7" t="d">
        <x:v>2026-06-17T00:00:00.000Z</x:v>
      </x:c>
      <x:c r="E1239" s="8" t="n">
        <x:f>IF(ISNUMBER('原始字段'!C1226),'原始字段'!C1226,"n.a.")</x:f>
        <x:v>4445241300</x:v>
      </x:c>
      <x:c r="F1239" s="8" t="n">
        <x:f>IF(ISNUMBER('原始字段'!C1321),'原始字段'!C1321,"n.a.")</x:f>
        <x:v>4395241300</x:v>
      </x:c>
      <x:c r="G1239" s="8" t="n">
        <x:f>IF(COUNT(E1239:F1239)=2,F1239-E1239,"n.a.")</x:f>
        <x:v>-50000000</x:v>
      </x:c>
      <x:c r="H1239" s="9" t="n">
        <x:f>IF(ISNUMBER('原始字段'!D1321),'原始字段'!D1321,"n.a.")</x:f>
        <x:v>1.8834</x:v>
      </x:c>
      <x:c r="I1239" s="9" t="n">
        <x:f>IF(COUNT(G1239:H1239)=2,G1239*H1239/100000000,"n.a.")</x:f>
        <x:v>-0.9417</x:v>
      </x:c>
      <x:c r="J1239" s="1" t="str">
        <x:v>日频齐全；折算事件未独立核实</x:v>
      </x:c>
    </x:row>
    <x:row r="1240" ht="25" customHeight="1">
      <x:c r="A1240" s="1" t="str">
        <x:v>沪深300</x:v>
      </x:c>
      <x:c r="B1240" s="1" t="str">
        <x:v>159393.SZ</x:v>
      </x:c>
      <x:c r="C1240" s="1" t="str">
        <x:v>万家沪深300ETF</x:v>
      </x:c>
      <x:c r="D1240" s="7" t="d">
        <x:v>2026-06-18T00:00:00.000Z</x:v>
      </x:c>
      <x:c r="E1240" s="8" t="n">
        <x:f>IF(ISNUMBER('原始字段'!C1245),'原始字段'!C1245,"n.a.")</x:f>
        <x:v>41146342</x:v>
      </x:c>
      <x:c r="F1240" s="8" t="n">
        <x:f>IF(ISNUMBER('原始字段'!C1340),'原始字段'!C1340,"n.a.")</x:f>
        <x:v>41146342</x:v>
      </x:c>
      <x:c r="G1240" s="8" t="n">
        <x:f>IF(COUNT(E1240:F1240)=2,F1240-E1240,"n.a.")</x:f>
        <x:v>0</x:v>
      </x:c>
      <x:c r="H1240" s="9" t="n">
        <x:f>IF(ISNUMBER('原始字段'!D1340),'原始字段'!D1340,"n.a.")</x:f>
        <x:v>5.2316</x:v>
      </x:c>
      <x:c r="I1240" s="9" t="n">
        <x:f>IF(COUNT(G1240:H1240)=2,G1240*H1240/100000000,"n.a.")</x:f>
        <x:v>0</x:v>
      </x:c>
      <x:c r="J1240" s="1" t="str">
        <x:v>日频齐全；折算事件未独立核实</x:v>
      </x:c>
    </x:row>
    <x:row r="1241" ht="25" customHeight="1">
      <x:c r="A1241" s="1" t="str">
        <x:v>沪深300</x:v>
      </x:c>
      <x:c r="B1241" s="1" t="str">
        <x:v>515660.SH</x:v>
      </x:c>
      <x:c r="C1241" s="1" t="str">
        <x:v>国联安沪深300ETF</x:v>
      </x:c>
      <x:c r="D1241" s="7" t="d">
        <x:v>2026-06-18T00:00:00.000Z</x:v>
      </x:c>
      <x:c r="E1241" s="8" t="n">
        <x:f>IF(ISNUMBER('原始字段'!C1306),'原始字段'!C1306,"n.a.")</x:f>
        <x:v>466894200</x:v>
      </x:c>
      <x:c r="F1241" s="8" t="n">
        <x:f>IF(ISNUMBER('原始字段'!C1401),'原始字段'!C1401,"n.a.")</x:f>
        <x:v>466894200</x:v>
      </x:c>
      <x:c r="G1241" s="8" t="n">
        <x:f>IF(COUNT(E1241:F1241)=2,F1241-E1241,"n.a.")</x:f>
        <x:v>0</x:v>
      </x:c>
      <x:c r="H1241" s="9" t="n">
        <x:f>IF(ISNUMBER('原始字段'!D1401),'原始字段'!D1401,"n.a.")</x:f>
        <x:v>6.1652</x:v>
      </x:c>
      <x:c r="I1241" s="9" t="n">
        <x:f>IF(COUNT(G1241:H1241)=2,G1241*H1241/100000000,"n.a.")</x:f>
        <x:v>0</x:v>
      </x:c>
      <x:c r="J1241" s="1" t="str">
        <x:v>日频齐全；折算事件未独立核实</x:v>
      </x:c>
    </x:row>
    <x:row r="1242" ht="25" customHeight="1">
      <x:c r="A1242" s="1" t="str">
        <x:v>沪深300</x:v>
      </x:c>
      <x:c r="B1242" s="1" t="str">
        <x:v>515360.SH</x:v>
      </x:c>
      <x:c r="C1242" s="1" t="str">
        <x:v>方正富邦沪深300ETF</x:v>
      </x:c>
      <x:c r="D1242" s="7" t="d">
        <x:v>2026-06-18T00:00:00.000Z</x:v>
      </x:c>
      <x:c r="E1242" s="8" t="n">
        <x:f>IF(ISNUMBER('原始字段'!C1301),'原始字段'!C1301,"n.a.")</x:f>
        <x:v>37279300</x:v>
      </x:c>
      <x:c r="F1242" s="8" t="n">
        <x:f>IF(ISNUMBER('原始字段'!C1396),'原始字段'!C1396,"n.a.")</x:f>
        <x:v>37279300</x:v>
      </x:c>
      <x:c r="G1242" s="8" t="n">
        <x:f>IF(COUNT(E1242:F1242)=2,F1242-E1242,"n.a.")</x:f>
        <x:v>0</x:v>
      </x:c>
      <x:c r="H1242" s="9" t="n">
        <x:f>IF(ISNUMBER('原始字段'!D1396),'原始字段'!D1396,"n.a.")</x:f>
        <x:v>7.1065</x:v>
      </x:c>
      <x:c r="I1242" s="9" t="n">
        <x:f>IF(COUNT(G1242:H1242)=2,G1242*H1242/100000000,"n.a.")</x:f>
        <x:v>0</x:v>
      </x:c>
      <x:c r="J1242" s="1" t="str">
        <x:v>日频齐全；折算事件未独立核实</x:v>
      </x:c>
    </x:row>
    <x:row r="1243" ht="25" customHeight="1">
      <x:c r="A1243" s="1" t="str">
        <x:v>沪深300</x:v>
      </x:c>
      <x:c r="B1243" s="1" t="str">
        <x:v>510320.SH</x:v>
      </x:c>
      <x:c r="C1243" s="1" t="str">
        <x:v>中金沪深300ETF</x:v>
      </x:c>
      <x:c r="D1243" s="7" t="d">
        <x:v>2026-06-18T00:00:00.000Z</x:v>
      </x:c>
      <x:c r="E1243" s="8" t="n">
        <x:f>IF(ISNUMBER('原始字段'!C1278),'原始字段'!C1278,"n.a.")</x:f>
        <x:v>592068500</x:v>
      </x:c>
      <x:c r="F1243" s="8" t="n">
        <x:f>IF(ISNUMBER('原始字段'!C1373),'原始字段'!C1373,"n.a.")</x:f>
        <x:v>592068500</x:v>
      </x:c>
      <x:c r="G1243" s="8" t="n">
        <x:f>IF(COUNT(E1243:F1243)=2,F1243-E1243,"n.a.")</x:f>
        <x:v>0</x:v>
      </x:c>
      <x:c r="H1243" s="9" t="n">
        <x:f>IF(ISNUMBER('原始字段'!D1373),'原始字段'!D1373,"n.a.")</x:f>
        <x:v>1.3344</x:v>
      </x:c>
      <x:c r="I1243" s="9" t="n">
        <x:f>IF(COUNT(G1243:H1243)=2,G1243*H1243/100000000,"n.a.")</x:f>
        <x:v>0</x:v>
      </x:c>
      <x:c r="J1243" s="1" t="str">
        <x:v>日频齐全；折算事件未独立核实</x:v>
      </x:c>
    </x:row>
    <x:row r="1244" ht="25" customHeight="1">
      <x:c r="A1244" s="1" t="str">
        <x:v>沪深300</x:v>
      </x:c>
      <x:c r="B1244" s="1" t="str">
        <x:v>510360.SH</x:v>
      </x:c>
      <x:c r="C1244" s="1" t="str">
        <x:v>广发沪深300ETF</x:v>
      </x:c>
      <x:c r="D1244" s="7" t="d">
        <x:v>2026-06-18T00:00:00.000Z</x:v>
      </x:c>
      <x:c r="E1244" s="8" t="n">
        <x:f>IF(ISNUMBER('原始字段'!C1281),'原始字段'!C1281,"n.a.")</x:f>
        <x:v>1496381200</x:v>
      </x:c>
      <x:c r="F1244" s="8" t="n">
        <x:f>IF(ISNUMBER('原始字段'!C1376),'原始字段'!C1376,"n.a.")</x:f>
        <x:v>1496381200</x:v>
      </x:c>
      <x:c r="G1244" s="8" t="n">
        <x:f>IF(COUNT(E1244:F1244)=2,F1244-E1244,"n.a.")</x:f>
        <x:v>0</x:v>
      </x:c>
      <x:c r="H1244" s="9" t="n">
        <x:f>IF(ISNUMBER('原始字段'!D1376),'原始字段'!D1376,"n.a.")</x:f>
        <x:v>1.8892</x:v>
      </x:c>
      <x:c r="I1244" s="9" t="n">
        <x:f>IF(COUNT(G1244:H1244)=2,G1244*H1244/100000000,"n.a.")</x:f>
        <x:v>0</x:v>
      </x:c>
      <x:c r="J1244" s="1" t="str">
        <x:v>日频齐全；折算事件未独立核实</x:v>
      </x:c>
    </x:row>
    <x:row r="1245" ht="25" customHeight="1">
      <x:c r="A1245" s="1" t="str">
        <x:v>沪深300</x:v>
      </x:c>
      <x:c r="B1245" s="1" t="str">
        <x:v>515330.SH</x:v>
      </x:c>
      <x:c r="C1245" s="1" t="str">
        <x:v>天弘沪深300ETF</x:v>
      </x:c>
      <x:c r="D1245" s="7" t="d">
        <x:v>2026-06-18T00:00:00.000Z</x:v>
      </x:c>
      <x:c r="E1245" s="8" t="n">
        <x:f>IF(ISNUMBER('原始字段'!C1299),'原始字段'!C1299,"n.a.")</x:f>
        <x:v>5483709500</x:v>
      </x:c>
      <x:c r="F1245" s="8" t="n">
        <x:f>IF(ISNUMBER('原始字段'!C1394),'原始字段'!C1394,"n.a.")</x:f>
        <x:v>5483709500</x:v>
      </x:c>
      <x:c r="G1245" s="8" t="n">
        <x:f>IF(COUNT(E1245:F1245)=2,F1245-E1245,"n.a.")</x:f>
        <x:v>0</x:v>
      </x:c>
      <x:c r="H1245" s="9" t="n">
        <x:f>IF(ISNUMBER('原始字段'!D1394),'原始字段'!D1394,"n.a.")</x:f>
        <x:v>1.4262</x:v>
      </x:c>
      <x:c r="I1245" s="9" t="n">
        <x:f>IF(COUNT(G1245:H1245)=2,G1245*H1245/100000000,"n.a.")</x:f>
        <x:v>0</x:v>
      </x:c>
      <x:c r="J1245" s="1" t="str">
        <x:v>日频齐全；折算事件未独立核实</x:v>
      </x:c>
    </x:row>
    <x:row r="1246" ht="25" customHeight="1">
      <x:c r="A1246" s="1" t="str">
        <x:v>沪深300</x:v>
      </x:c>
      <x:c r="B1246" s="1" t="str">
        <x:v>510330.SH</x:v>
      </x:c>
      <x:c r="C1246" s="1" t="str">
        <x:v>华夏沪深300ETF</x:v>
      </x:c>
      <x:c r="D1246" s="7" t="d">
        <x:v>2026-06-18T00:00:00.000Z</x:v>
      </x:c>
      <x:c r="E1246" s="8" t="n">
        <x:f>IF(ISNUMBER('原始字段'!C1279),'原始字段'!C1279,"n.a.")</x:f>
        <x:v>13170849800</x:v>
      </x:c>
      <x:c r="F1246" s="8" t="n">
        <x:f>IF(ISNUMBER('原始字段'!C1374),'原始字段'!C1374,"n.a.")</x:f>
        <x:v>12889149800</x:v>
      </x:c>
      <x:c r="G1246" s="8" t="n">
        <x:f>IF(COUNT(E1246:F1246)=2,F1246-E1246,"n.a.")</x:f>
        <x:v>-281700000</x:v>
      </x:c>
      <x:c r="H1246" s="9" t="n">
        <x:f>IF(ISNUMBER('原始字段'!D1374),'原始字段'!D1374,"n.a.")</x:f>
        <x:v>5.1773</x:v>
      </x:c>
      <x:c r="I1246" s="9" t="n">
        <x:f>IF(COUNT(G1246:H1246)=2,G1246*H1246/100000000,"n.a.")</x:f>
        <x:v>-14.5844541</x:v>
      </x:c>
      <x:c r="J1246" s="1" t="str">
        <x:v>日频齐全；折算事件未独立核实</x:v>
      </x:c>
    </x:row>
    <x:row r="1247" ht="25" customHeight="1">
      <x:c r="A1247" s="1" t="str">
        <x:v>沪深300</x:v>
      </x:c>
      <x:c r="B1247" s="1" t="str">
        <x:v>510370.SH</x:v>
      </x:c>
      <x:c r="C1247" s="1" t="str">
        <x:v>兴业沪深300ETF</x:v>
      </x:c>
      <x:c r="D1247" s="7" t="d">
        <x:v>2026-06-18T00:00:00.000Z</x:v>
      </x:c>
      <x:c r="E1247" s="8" t="n">
        <x:f>IF(ISNUMBER('原始字段'!C1282),'原始字段'!C1282,"n.a.")</x:f>
        <x:v>78258100</x:v>
      </x:c>
      <x:c r="F1247" s="8" t="n">
        <x:f>IF(ISNUMBER('原始字段'!C1377),'原始字段'!C1377,"n.a.")</x:f>
        <x:v>78258100</x:v>
      </x:c>
      <x:c r="G1247" s="8" t="n">
        <x:f>IF(COUNT(E1247:F1247)=2,F1247-E1247,"n.a.")</x:f>
        <x:v>0</x:v>
      </x:c>
      <x:c r="H1247" s="9" t="n">
        <x:f>IF(ISNUMBER('原始字段'!D1377),'原始字段'!D1377,"n.a.")</x:f>
        <x:v>1.1021</x:v>
      </x:c>
      <x:c r="I1247" s="9" t="n">
        <x:f>IF(COUNT(G1247:H1247)=2,G1247*H1247/100000000,"n.a.")</x:f>
        <x:v>0</x:v>
      </x:c>
      <x:c r="J1247" s="1" t="str">
        <x:v>日频齐全；折算事件未独立核实</x:v>
      </x:c>
    </x:row>
    <x:row r="1248" ht="25" customHeight="1">
      <x:c r="A1248" s="1" t="str">
        <x:v>沪深300</x:v>
      </x:c>
      <x:c r="B1248" s="1" t="str">
        <x:v>159919.SZ</x:v>
      </x:c>
      <x:c r="C1248" s="1" t="str">
        <x:v>嘉实沪深300ETF</x:v>
      </x:c>
      <x:c r="D1248" s="7" t="d">
        <x:v>2026-06-18T00:00:00.000Z</x:v>
      </x:c>
      <x:c r="E1248" s="8" t="n">
        <x:f>IF(ISNUMBER('原始字段'!C1262),'原始字段'!C1262,"n.a.")</x:f>
        <x:v>11043216676</x:v>
      </x:c>
      <x:c r="F1248" s="8" t="n">
        <x:f>IF(ISNUMBER('原始字段'!C1357),'原始字段'!C1357,"n.a.")</x:f>
        <x:v>10564416676</x:v>
      </x:c>
      <x:c r="G1248" s="8" t="n">
        <x:f>IF(COUNT(E1248:F1248)=2,F1248-E1248,"n.a.")</x:f>
        <x:v>-478800000</x:v>
      </x:c>
      <x:c r="H1248" s="9" t="n">
        <x:f>IF(ISNUMBER('原始字段'!D1357),'原始字段'!D1357,"n.a.")</x:f>
        <x:v>5.1823</x:v>
      </x:c>
      <x:c r="I1248" s="9" t="n">
        <x:f>IF(COUNT(G1248:H1248)=2,G1248*H1248/100000000,"n.a.")</x:f>
        <x:v>-24.8128524</x:v>
      </x:c>
      <x:c r="J1248" s="1" t="str">
        <x:v>日频齐全；折算事件未独立核实</x:v>
      </x:c>
    </x:row>
    <x:row r="1249" ht="25" customHeight="1">
      <x:c r="A1249" s="1" t="str">
        <x:v>沪深300</x:v>
      </x:c>
      <x:c r="B1249" s="1" t="str">
        <x:v>159673.SZ</x:v>
      </x:c>
      <x:c r="C1249" s="1" t="str">
        <x:v>鹏华沪深300ETF</x:v>
      </x:c>
      <x:c r="D1249" s="7" t="d">
        <x:v>2026-06-18T00:00:00.000Z</x:v>
      </x:c>
      <x:c r="E1249" s="8" t="n">
        <x:f>IF(ISNUMBER('原始字段'!C1254),'原始字段'!C1254,"n.a.")</x:f>
        <x:v>1355528385</x:v>
      </x:c>
      <x:c r="F1249" s="8" t="n">
        <x:f>IF(ISNUMBER('原始字段'!C1349),'原始字段'!C1349,"n.a.")</x:f>
        <x:v>1347528385</x:v>
      </x:c>
      <x:c r="G1249" s="8" t="n">
        <x:f>IF(COUNT(E1249:F1249)=2,F1249-E1249,"n.a.")</x:f>
        <x:v>-8000000</x:v>
      </x:c>
      <x:c r="H1249" s="9" t="n">
        <x:f>IF(ISNUMBER('原始字段'!D1349),'原始字段'!D1349,"n.a.")</x:f>
        <x:v>1.3609</x:v>
      </x:c>
      <x:c r="I1249" s="9" t="n">
        <x:f>IF(COUNT(G1249:H1249)=2,G1249*H1249/100000000,"n.a.")</x:f>
        <x:v>-0.108872</x:v>
      </x:c>
      <x:c r="J1249" s="1" t="str">
        <x:v>日频齐全；折算事件未独立核实</x:v>
      </x:c>
    </x:row>
    <x:row r="1250" ht="25" customHeight="1">
      <x:c r="A1250" s="1" t="str">
        <x:v>沪深300</x:v>
      </x:c>
      <x:c r="B1250" s="1" t="str">
        <x:v>159300.SZ</x:v>
      </x:c>
      <x:c r="C1250" s="1" t="str">
        <x:v>富国沪深300ETF</x:v>
      </x:c>
      <x:c r="D1250" s="7" t="d">
        <x:v>2026-06-18T00:00:00.000Z</x:v>
      </x:c>
      <x:c r="E1250" s="8" t="n">
        <x:f>IF(ISNUMBER('原始字段'!C1242),'原始字段'!C1242,"n.a.")</x:f>
        <x:v>172858097</x:v>
      </x:c>
      <x:c r="F1250" s="8" t="n">
        <x:f>IF(ISNUMBER('原始字段'!C1337),'原始字段'!C1337,"n.a.")</x:f>
        <x:v>171058097</x:v>
      </x:c>
      <x:c r="G1250" s="8" t="n">
        <x:f>IF(COUNT(E1250:F1250)=2,F1250-E1250,"n.a.")</x:f>
        <x:v>-1800000</x:v>
      </x:c>
      <x:c r="H1250" s="9" t="n">
        <x:f>IF(ISNUMBER('原始字段'!D1337),'原始字段'!D1337,"n.a.")</x:f>
        <x:v>5.3011</x:v>
      </x:c>
      <x:c r="I1250" s="9" t="n">
        <x:f>IF(COUNT(G1250:H1250)=2,G1250*H1250/100000000,"n.a.")</x:f>
        <x:v>-0.0954198</x:v>
      </x:c>
      <x:c r="J1250" s="1" t="str">
        <x:v>日频齐全；折算事件未独立核实</x:v>
      </x:c>
    </x:row>
    <x:row r="1251" ht="25" customHeight="1">
      <x:c r="A1251" s="1" t="str">
        <x:v>沪深300</x:v>
      </x:c>
      <x:c r="B1251" s="1" t="str">
        <x:v>510380.SH</x:v>
      </x:c>
      <x:c r="C1251" s="1" t="str">
        <x:v>国寿安保沪深300ETF</x:v>
      </x:c>
      <x:c r="D1251" s="7" t="d">
        <x:v>2026-06-18T00:00:00.000Z</x:v>
      </x:c>
      <x:c r="E1251" s="8" t="n">
        <x:f>IF(ISNUMBER('原始字段'!C1283),'原始字段'!C1283,"n.a.")</x:f>
        <x:v>1206802400</x:v>
      </x:c>
      <x:c r="F1251" s="8" t="n">
        <x:f>IF(ISNUMBER('原始字段'!C1378),'原始字段'!C1378,"n.a.")</x:f>
        <x:v>1206802400</x:v>
      </x:c>
      <x:c r="G1251" s="8" t="n">
        <x:f>IF(COUNT(E1251:F1251)=2,F1251-E1251,"n.a.")</x:f>
        <x:v>0</x:v>
      </x:c>
      <x:c r="H1251" s="9" t="n">
        <x:f>IF(ISNUMBER('原始字段'!D1378),'原始字段'!D1378,"n.a.")</x:f>
        <x:v>1.4688</x:v>
      </x:c>
      <x:c r="I1251" s="9" t="n">
        <x:f>IF(COUNT(G1251:H1251)=2,G1251*H1251/100000000,"n.a.")</x:f>
        <x:v>0</x:v>
      </x:c>
      <x:c r="J1251" s="1" t="str">
        <x:v>日频齐全；折算事件未独立核实</x:v>
      </x:c>
    </x:row>
    <x:row r="1252" ht="25" customHeight="1">
      <x:c r="A1252" s="1" t="str">
        <x:v>沪深300</x:v>
      </x:c>
      <x:c r="B1252" s="1" t="str">
        <x:v>515380.SH</x:v>
      </x:c>
      <x:c r="C1252" s="1" t="str">
        <x:v>泰康沪深300ETF</x:v>
      </x:c>
      <x:c r="D1252" s="7" t="d">
        <x:v>2026-06-18T00:00:00.000Z</x:v>
      </x:c>
      <x:c r="E1252" s="8" t="n">
        <x:f>IF(ISNUMBER('原始字段'!C1302),'原始字段'!C1302,"n.a.")</x:f>
        <x:v>639999800</x:v>
      </x:c>
      <x:c r="F1252" s="8" t="n">
        <x:f>IF(ISNUMBER('原始字段'!C1397),'原始字段'!C1397,"n.a.")</x:f>
        <x:v>639999800</x:v>
      </x:c>
      <x:c r="G1252" s="8" t="n">
        <x:f>IF(COUNT(E1252:F1252)=2,F1252-E1252,"n.a.")</x:f>
        <x:v>0</x:v>
      </x:c>
      <x:c r="H1252" s="9" t="n">
        <x:f>IF(ISNUMBER('原始字段'!D1397),'原始字段'!D1397,"n.a.")</x:f>
        <x:v>5.7436</x:v>
      </x:c>
      <x:c r="I1252" s="9" t="n">
        <x:f>IF(COUNT(G1252:H1252)=2,G1252*H1252/100000000,"n.a.")</x:f>
        <x:v>0</x:v>
      </x:c>
      <x:c r="J1252" s="1" t="str">
        <x:v>日频齐全；折算事件未独立核实</x:v>
      </x:c>
    </x:row>
    <x:row r="1253" ht="25" customHeight="1">
      <x:c r="A1253" s="1" t="str">
        <x:v>沪深300</x:v>
      </x:c>
      <x:c r="B1253" s="1" t="str">
        <x:v>510350.SH</x:v>
      </x:c>
      <x:c r="C1253" s="1" t="str">
        <x:v>工银沪深300ETF</x:v>
      </x:c>
      <x:c r="D1253" s="7" t="d">
        <x:v>2026-06-18T00:00:00.000Z</x:v>
      </x:c>
      <x:c r="E1253" s="8" t="n">
        <x:f>IF(ISNUMBER('原始字段'!C1280),'原始字段'!C1280,"n.a.")</x:f>
        <x:v>689514700</x:v>
      </x:c>
      <x:c r="F1253" s="8" t="n">
        <x:f>IF(ISNUMBER('原始字段'!C1375),'原始字段'!C1375,"n.a.")</x:f>
        <x:v>690414700</x:v>
      </x:c>
      <x:c r="G1253" s="8" t="n">
        <x:f>IF(COUNT(E1253:F1253)=2,F1253-E1253,"n.a.")</x:f>
        <x:v>900000</x:v>
      </x:c>
      <x:c r="H1253" s="9" t="n">
        <x:f>IF(ISNUMBER('原始字段'!D1375),'原始字段'!D1375,"n.a.")</x:f>
        <x:v>5.1974</x:v>
      </x:c>
      <x:c r="I1253" s="9" t="n">
        <x:f>IF(COUNT(G1253:H1253)=2,G1253*H1253/100000000,"n.a.")</x:f>
        <x:v>0.0467766</x:v>
      </x:c>
      <x:c r="J1253" s="1" t="str">
        <x:v>日频齐全；折算事件未独立核实</x:v>
      </x:c>
    </x:row>
    <x:row r="1254" ht="25" customHeight="1">
      <x:c r="A1254" s="1" t="str">
        <x:v>沪深300</x:v>
      </x:c>
      <x:c r="B1254" s="1" t="str">
        <x:v>563520.SH</x:v>
      </x:c>
      <x:c r="C1254" s="1" t="str">
        <x:v>永赢沪深300ETF</x:v>
      </x:c>
      <x:c r="D1254" s="7" t="d">
        <x:v>2026-06-18T00:00:00.000Z</x:v>
      </x:c>
      <x:c r="E1254" s="8" t="n">
        <x:f>IF(ISNUMBER('原始字段'!C1317),'原始字段'!C1317,"n.a.")</x:f>
        <x:v>379065000</x:v>
      </x:c>
      <x:c r="F1254" s="8" t="n">
        <x:f>IF(ISNUMBER('原始字段'!C1412),'原始字段'!C1412,"n.a.")</x:f>
        <x:v>379065000</x:v>
      </x:c>
      <x:c r="G1254" s="8" t="n">
        <x:f>IF(COUNT(E1254:F1254)=2,F1254-E1254,"n.a.")</x:f>
        <x:v>0</x:v>
      </x:c>
      <x:c r="H1254" s="9" t="n">
        <x:f>IF(ISNUMBER('原始字段'!D1412),'原始字段'!D1412,"n.a.")</x:f>
        <x:v>1.2694</x:v>
      </x:c>
      <x:c r="I1254" s="9" t="n">
        <x:f>IF(COUNT(G1254:H1254)=2,G1254*H1254/100000000,"n.a.")</x:f>
        <x:v>0</x:v>
      </x:c>
      <x:c r="J1254" s="1" t="str">
        <x:v>日频齐全；折算事件未独立核实</x:v>
      </x:c>
    </x:row>
    <x:row r="1255" ht="25" customHeight="1">
      <x:c r="A1255" s="1" t="str">
        <x:v>沪深300</x:v>
      </x:c>
      <x:c r="B1255" s="1" t="str">
        <x:v>510300.SH</x:v>
      </x:c>
      <x:c r="C1255" s="1" t="str">
        <x:v>华泰柏瑞沪深300ETF</x:v>
      </x:c>
      <x:c r="D1255" s="7" t="d">
        <x:v>2026-06-18T00:00:00.000Z</x:v>
      </x:c>
      <x:c r="E1255" s="8" t="n">
        <x:f>IF(ISNUMBER('原始字段'!C1276),'原始字段'!C1276,"n.a.")</x:f>
        <x:v>27082387700</x:v>
      </x:c>
      <x:c r="F1255" s="8" t="n">
        <x:f>IF(ISNUMBER('原始字段'!C1371),'原始字段'!C1371,"n.a.")</x:f>
        <x:v>26527087700</x:v>
      </x:c>
      <x:c r="G1255" s="8" t="n">
        <x:f>IF(COUNT(E1255:F1255)=2,F1255-E1255,"n.a.")</x:f>
        <x:v>-555300000</x:v>
      </x:c>
      <x:c r="H1255" s="9" t="n">
        <x:f>IF(ISNUMBER('原始字段'!D1371),'原始字段'!D1371,"n.a.")</x:f>
        <x:v>4.9697</x:v>
      </x:c>
      <x:c r="I1255" s="9" t="n">
        <x:f>IF(COUNT(G1255:H1255)=2,G1255*H1255/100000000,"n.a.")</x:f>
        <x:v>-27.596744099999995</x:v>
      </x:c>
      <x:c r="J1255" s="1" t="str">
        <x:v>日频齐全；折算事件未独立核实</x:v>
      </x:c>
    </x:row>
    <x:row r="1256" ht="25" customHeight="1">
      <x:c r="A1256" s="1" t="str">
        <x:v>沪深300</x:v>
      </x:c>
      <x:c r="B1256" s="1" t="str">
        <x:v>515310.SH</x:v>
      </x:c>
      <x:c r="C1256" s="1" t="str">
        <x:v>汇添富沪深300ETF</x:v>
      </x:c>
      <x:c r="D1256" s="7" t="d">
        <x:v>2026-06-18T00:00:00.000Z</x:v>
      </x:c>
      <x:c r="E1256" s="8" t="n">
        <x:f>IF(ISNUMBER('原始字段'!C1298),'原始字段'!C1298,"n.a.")</x:f>
        <x:v>234111200</x:v>
      </x:c>
      <x:c r="F1256" s="8" t="n">
        <x:f>IF(ISNUMBER('原始字段'!C1393),'原始字段'!C1393,"n.a.")</x:f>
        <x:v>230611200</x:v>
      </x:c>
      <x:c r="G1256" s="8" t="n">
        <x:f>IF(COUNT(E1256:F1256)=2,F1256-E1256,"n.a.")</x:f>
        <x:v>-3500000</x:v>
      </x:c>
      <x:c r="H1256" s="9" t="n">
        <x:f>IF(ISNUMBER('原始字段'!D1393),'原始字段'!D1393,"n.a.")</x:f>
        <x:v>1.4767</x:v>
      </x:c>
      <x:c r="I1256" s="9" t="n">
        <x:f>IF(COUNT(G1256:H1256)=2,G1256*H1256/100000000,"n.a.")</x:f>
        <x:v>-0.0516845</x:v>
      </x:c>
      <x:c r="J1256" s="1" t="str">
        <x:v>日频齐全；折算事件未独立核实</x:v>
      </x:c>
    </x:row>
    <x:row r="1257" ht="25" customHeight="1">
      <x:c r="A1257" s="1" t="str">
        <x:v>沪深300</x:v>
      </x:c>
      <x:c r="B1257" s="1" t="str">
        <x:v>159925.SZ</x:v>
      </x:c>
      <x:c r="C1257" s="1" t="str">
        <x:v>南方沪深300ETF</x:v>
      </x:c>
      <x:c r="D1257" s="7" t="d">
        <x:v>2026-06-18T00:00:00.000Z</x:v>
      </x:c>
      <x:c r="E1257" s="8" t="n">
        <x:f>IF(ISNUMBER('原始字段'!C1264),'原始字段'!C1264,"n.a.")</x:f>
        <x:v>528620856</x:v>
      </x:c>
      <x:c r="F1257" s="8" t="n">
        <x:f>IF(ISNUMBER('原始字段'!C1359),'原始字段'!C1359,"n.a.")</x:f>
        <x:v>534020856</x:v>
      </x:c>
      <x:c r="G1257" s="8" t="n">
        <x:f>IF(COUNT(E1257:F1257)=2,F1257-E1257,"n.a.")</x:f>
        <x:v>5400000</x:v>
      </x:c>
      <x:c r="H1257" s="9" t="n">
        <x:f>IF(ISNUMBER('原始字段'!D1359),'原始字段'!D1359,"n.a.")</x:f>
        <x:v>5.014</x:v>
      </x:c>
      <x:c r="I1257" s="9" t="n">
        <x:f>IF(COUNT(G1257:H1257)=2,G1257*H1257/100000000,"n.a.")</x:f>
        <x:v>0.270756</x:v>
      </x:c>
      <x:c r="J1257" s="1" t="str">
        <x:v>日频齐全；折算事件未独立核实</x:v>
      </x:c>
    </x:row>
    <x:row r="1258" ht="25" customHeight="1">
      <x:c r="A1258" s="1" t="str">
        <x:v>沪深300</x:v>
      </x:c>
      <x:c r="B1258" s="1" t="str">
        <x:v>561930.SH</x:v>
      </x:c>
      <x:c r="C1258" s="1" t="str">
        <x:v>招商沪深300ETF</x:v>
      </x:c>
      <x:c r="D1258" s="7" t="d">
        <x:v>2026-06-18T00:00:00.000Z</x:v>
      </x:c>
      <x:c r="E1258" s="8" t="n">
        <x:f>IF(ISNUMBER('原始字段'!C1313),'原始字段'!C1313,"n.a.")</x:f>
        <x:v>118260600</x:v>
      </x:c>
      <x:c r="F1258" s="8" t="n">
        <x:f>IF(ISNUMBER('原始字段'!C1408),'原始字段'!C1408,"n.a.")</x:f>
        <x:v>121260600</x:v>
      </x:c>
      <x:c r="G1258" s="8" t="n">
        <x:f>IF(COUNT(E1258:F1258)=2,F1258-E1258,"n.a.")</x:f>
        <x:v>3000000</x:v>
      </x:c>
      <x:c r="H1258" s="9" t="n">
        <x:f>IF(ISNUMBER('原始字段'!D1408),'原始字段'!D1408,"n.a.")</x:f>
        <x:v>1.6546</x:v>
      </x:c>
      <x:c r="I1258" s="9" t="n">
        <x:f>IF(COUNT(G1258:H1258)=2,G1258*H1258/100000000,"n.a.")</x:f>
        <x:v>0.049638</x:v>
      </x:c>
      <x:c r="J1258" s="1" t="str">
        <x:v>日频齐全；折算事件未独立核实</x:v>
      </x:c>
    </x:row>
    <x:row r="1259" ht="25" customHeight="1">
      <x:c r="A1259" s="1" t="str">
        <x:v>沪深300</x:v>
      </x:c>
      <x:c r="B1259" s="1" t="str">
        <x:v>515350.SH</x:v>
      </x:c>
      <x:c r="C1259" s="1" t="str">
        <x:v>民生加银沪深300ETF</x:v>
      </x:c>
      <x:c r="D1259" s="7" t="d">
        <x:v>2026-06-18T00:00:00.000Z</x:v>
      </x:c>
      <x:c r="E1259" s="8" t="n">
        <x:f>IF(ISNUMBER('原始字段'!C1300),'原始字段'!C1300,"n.a.")</x:f>
        <x:v>10799200</x:v>
      </x:c>
      <x:c r="F1259" s="8" t="n">
        <x:f>IF(ISNUMBER('原始字段'!C1395),'原始字段'!C1395,"n.a.")</x:f>
        <x:v>10799200</x:v>
      </x:c>
      <x:c r="G1259" s="8" t="n">
        <x:f>IF(COUNT(E1259:F1259)=2,F1259-E1259,"n.a.")</x:f>
        <x:v>0</x:v>
      </x:c>
      <x:c r="H1259" s="9" t="n">
        <x:f>IF(ISNUMBER('原始字段'!D1395),'原始字段'!D1395,"n.a.")</x:f>
        <x:v>6.6505</x:v>
      </x:c>
      <x:c r="I1259" s="9" t="n">
        <x:f>IF(COUNT(G1259:H1259)=2,G1259*H1259/100000000,"n.a.")</x:f>
        <x:v>0</x:v>
      </x:c>
      <x:c r="J1259" s="1" t="str">
        <x:v>日频齐全；折算事件未独立核实</x:v>
      </x:c>
    </x:row>
    <x:row r="1260" ht="25" customHeight="1">
      <x:c r="A1260" s="1" t="str">
        <x:v>沪深300</x:v>
      </x:c>
      <x:c r="B1260" s="1" t="str">
        <x:v>510310.SH</x:v>
      </x:c>
      <x:c r="C1260" s="1" t="str">
        <x:v>易方达沪深300ETF</x:v>
      </x:c>
      <x:c r="D1260" s="7" t="d">
        <x:v>2026-06-18T00:00:00.000Z</x:v>
      </x:c>
      <x:c r="E1260" s="8" t="n">
        <x:f>IF(ISNUMBER('原始字段'!C1277),'原始字段'!C1277,"n.a.")</x:f>
        <x:v>19510844000</x:v>
      </x:c>
      <x:c r="F1260" s="8" t="n">
        <x:f>IF(ISNUMBER('原始字段'!C1372),'原始字段'!C1372,"n.a.")</x:f>
        <x:v>19000544000</x:v>
      </x:c>
      <x:c r="G1260" s="8" t="n">
        <x:f>IF(COUNT(E1260:F1260)=2,F1260-E1260,"n.a.")</x:f>
        <x:v>-510300000</x:v>
      </x:c>
      <x:c r="H1260" s="9" t="n">
        <x:f>IF(ISNUMBER('原始字段'!D1372),'原始字段'!D1372,"n.a.")</x:f>
        <x:v>4.8169</x:v>
      </x:c>
      <x:c r="I1260" s="9" t="n">
        <x:f>IF(COUNT(G1260:H1260)=2,G1260*H1260/100000000,"n.a.")</x:f>
        <x:v>-24.5806407</x:v>
      </x:c>
      <x:c r="J1260" s="1" t="str">
        <x:v>日频齐全；折算事件未独立核实</x:v>
      </x:c>
    </x:row>
    <x:row r="1261" ht="25" customHeight="1">
      <x:c r="A1261" s="1" t="str">
        <x:v>沪深300</x:v>
      </x:c>
      <x:c r="B1261" s="1" t="str">
        <x:v>159330.SZ</x:v>
      </x:c>
      <x:c r="C1261" s="1" t="str">
        <x:v>东财沪深300ETF</x:v>
      </x:c>
      <x:c r="D1261" s="7" t="d">
        <x:v>2026-06-18T00:00:00.000Z</x:v>
      </x:c>
      <x:c r="E1261" s="8" t="n">
        <x:f>IF(ISNUMBER('原始字段'!C1243),'原始字段'!C1243,"n.a.")</x:f>
        <x:v>314801009</x:v>
      </x:c>
      <x:c r="F1261" s="8" t="n">
        <x:f>IF(ISNUMBER('原始字段'!C1338),'原始字段'!C1338,"n.a.")</x:f>
        <x:v>311801009</x:v>
      </x:c>
      <x:c r="G1261" s="8" t="n">
        <x:f>IF(COUNT(E1261:F1261)=2,F1261-E1261,"n.a.")</x:f>
        <x:v>-3000000</x:v>
      </x:c>
      <x:c r="H1261" s="9" t="n">
        <x:f>IF(ISNUMBER('原始字段'!D1338),'原始字段'!D1338,"n.a.")</x:f>
        <x:v>1.5297</x:v>
      </x:c>
      <x:c r="I1261" s="9" t="n">
        <x:f>IF(COUNT(G1261:H1261)=2,G1261*H1261/100000000,"n.a.")</x:f>
        <x:v>-0.045891</x:v>
      </x:c>
      <x:c r="J1261" s="1" t="str">
        <x:v>日频齐全；折算事件未独立核实</x:v>
      </x:c>
    </x:row>
    <x:row r="1262" ht="25" customHeight="1">
      <x:c r="A1262" s="1" t="str">
        <x:v>沪深300</x:v>
      </x:c>
      <x:c r="B1262" s="1" t="str">
        <x:v>510390.SH</x:v>
      </x:c>
      <x:c r="C1262" s="1" t="str">
        <x:v>平安沪深300ETF</x:v>
      </x:c>
      <x:c r="D1262" s="7" t="d">
        <x:v>2026-06-18T00:00:00.000Z</x:v>
      </x:c>
      <x:c r="E1262" s="8" t="n">
        <x:f>IF(ISNUMBER('原始字段'!C1284),'原始字段'!C1284,"n.a.")</x:f>
        <x:v>109550000</x:v>
      </x:c>
      <x:c r="F1262" s="8" t="n">
        <x:f>IF(ISNUMBER('原始字段'!C1379),'原始字段'!C1379,"n.a.")</x:f>
        <x:v>109550000</x:v>
      </x:c>
      <x:c r="G1262" s="8" t="n">
        <x:f>IF(COUNT(E1262:F1262)=2,F1262-E1262,"n.a.")</x:f>
        <x:v>0</x:v>
      </x:c>
      <x:c r="H1262" s="9" t="n">
        <x:f>IF(ISNUMBER('原始字段'!D1379),'原始字段'!D1379,"n.a.")</x:f>
        <x:v>5.5809</x:v>
      </x:c>
      <x:c r="I1262" s="9" t="n">
        <x:f>IF(COUNT(G1262:H1262)=2,G1262*H1262/100000000,"n.a.")</x:f>
        <x:v>0</x:v>
      </x:c>
      <x:c r="J1262" s="1" t="str">
        <x:v>日频齐全；折算事件未独立核实</x:v>
      </x:c>
    </x:row>
    <x:row r="1263" ht="25" customHeight="1">
      <x:c r="A1263" s="1" t="str">
        <x:v>沪深300</x:v>
      </x:c>
      <x:c r="B1263" s="1" t="str">
        <x:v>515390.SH</x:v>
      </x:c>
      <x:c r="C1263" s="1" t="str">
        <x:v>华安沪深300ETF</x:v>
      </x:c>
      <x:c r="D1263" s="7" t="d">
        <x:v>2026-06-18T00:00:00.000Z</x:v>
      </x:c>
      <x:c r="E1263" s="8" t="n">
        <x:f>IF(ISNUMBER('原始字段'!C1303),'原始字段'!C1303,"n.a.")</x:f>
        <x:v>1074683000</x:v>
      </x:c>
      <x:c r="F1263" s="8" t="n">
        <x:f>IF(ISNUMBER('原始字段'!C1398),'原始字段'!C1398,"n.a.")</x:f>
        <x:v>1058683000</x:v>
      </x:c>
      <x:c r="G1263" s="8" t="n">
        <x:f>IF(COUNT(E1263:F1263)=2,F1263-E1263,"n.a.")</x:f>
        <x:v>-16000000</x:v>
      </x:c>
      <x:c r="H1263" s="9" t="n">
        <x:f>IF(ISNUMBER('原始字段'!D1398),'原始字段'!D1398,"n.a.")</x:f>
        <x:v>1.4418</x:v>
      </x:c>
      <x:c r="I1263" s="9" t="n">
        <x:f>IF(COUNT(G1263:H1263)=2,G1263*H1263/100000000,"n.a.")</x:f>
        <x:v>-0.230688</x:v>
      </x:c>
      <x:c r="J1263" s="1" t="str">
        <x:v>日频齐全；折算事件未独立核实</x:v>
      </x:c>
    </x:row>
    <x:row r="1264" ht="25" customHeight="1">
      <x:c r="A1264" s="1" t="str">
        <x:v>沪深300</x:v>
      </x:c>
      <x:c r="B1264" s="1" t="str">
        <x:v>515130.SH</x:v>
      </x:c>
      <x:c r="C1264" s="1" t="str">
        <x:v>博时沪深300ETF</x:v>
      </x:c>
      <x:c r="D1264" s="7" t="d">
        <x:v>2026-06-18T00:00:00.000Z</x:v>
      </x:c>
      <x:c r="E1264" s="8" t="n">
        <x:f>IF(ISNUMBER('原始字段'!C1296),'原始字段'!C1296,"n.a.")</x:f>
        <x:v>82463200</x:v>
      </x:c>
      <x:c r="F1264" s="8" t="n">
        <x:f>IF(ISNUMBER('原始字段'!C1391),'原始字段'!C1391,"n.a.")</x:f>
        <x:v>82463200</x:v>
      </x:c>
      <x:c r="G1264" s="8" t="n">
        <x:f>IF(COUNT(E1264:F1264)=2,F1264-E1264,"n.a.")</x:f>
        <x:v>0</x:v>
      </x:c>
      <x:c r="H1264" s="9" t="n">
        <x:f>IF(ISNUMBER('原始字段'!D1391),'原始字段'!D1391,"n.a.")</x:f>
        <x:v>1.6364</x:v>
      </x:c>
      <x:c r="I1264" s="9" t="n">
        <x:f>IF(COUNT(G1264:H1264)=2,G1264*H1264/100000000,"n.a.")</x:f>
        <x:v>0</x:v>
      </x:c>
      <x:c r="J1264" s="1" t="str">
        <x:v>日频齐全；折算事件未独立核实</x:v>
      </x:c>
    </x:row>
    <x:row r="1265" ht="25" customHeight="1">
      <x:c r="A1265" s="1" t="str">
        <x:v>中证500</x:v>
      </x:c>
      <x:c r="B1265" s="1" t="str">
        <x:v>510530.SH</x:v>
      </x:c>
      <x:c r="C1265" s="1" t="str">
        <x:v>工银中证500ETF</x:v>
      </x:c>
      <x:c r="D1265" s="7" t="d">
        <x:v>2026-06-18T00:00:00.000Z</x:v>
      </x:c>
      <x:c r="E1265" s="8" t="n">
        <x:f>IF(ISNUMBER('原始字段'!C1287),'原始字段'!C1287,"n.a.")</x:f>
        <x:v>45479400</x:v>
      </x:c>
      <x:c r="F1265" s="8" t="n">
        <x:f>IF(ISNUMBER('原始字段'!C1382),'原始字段'!C1382,"n.a.")</x:f>
        <x:v>45479400</x:v>
      </x:c>
      <x:c r="G1265" s="8" t="n">
        <x:f>IF(COUNT(E1265:F1265)=2,F1265-E1265,"n.a.")</x:f>
        <x:v>0</x:v>
      </x:c>
      <x:c r="H1265" s="9" t="n">
        <x:f>IF(ISNUMBER('原始字段'!D1382),'原始字段'!D1382,"n.a.")</x:f>
        <x:v>9.6027</x:v>
      </x:c>
      <x:c r="I1265" s="9" t="n">
        <x:f>IF(COUNT(G1265:H1265)=2,G1265*H1265/100000000,"n.a.")</x:f>
        <x:v>0</x:v>
      </x:c>
      <x:c r="J1265" s="1" t="str">
        <x:v>日频齐全；折算事件未独立核实</x:v>
      </x:c>
    </x:row>
    <x:row r="1266" ht="25" customHeight="1">
      <x:c r="A1266" s="1" t="str">
        <x:v>中证500</x:v>
      </x:c>
      <x:c r="B1266" s="1" t="str">
        <x:v>510580.SH</x:v>
      </x:c>
      <x:c r="C1266" s="1" t="str">
        <x:v>易方达中证500ETF</x:v>
      </x:c>
      <x:c r="D1266" s="7" t="d">
        <x:v>2026-06-18T00:00:00.000Z</x:v>
      </x:c>
      <x:c r="E1266" s="8" t="n">
        <x:f>IF(ISNUMBER('原始字段'!C1291),'原始字段'!C1291,"n.a.")</x:f>
        <x:v>967768300</x:v>
      </x:c>
      <x:c r="F1266" s="8" t="n">
        <x:f>IF(ISNUMBER('原始字段'!C1386),'原始字段'!C1386,"n.a.")</x:f>
        <x:v>968568300</x:v>
      </x:c>
      <x:c r="G1266" s="8" t="n">
        <x:f>IF(COUNT(E1266:F1266)=2,F1266-E1266,"n.a.")</x:f>
        <x:v>800000</x:v>
      </x:c>
      <x:c r="H1266" s="9" t="n">
        <x:f>IF(ISNUMBER('原始字段'!D1386),'原始字段'!D1386,"n.a.")</x:f>
        <x:v>4.5316</x:v>
      </x:c>
      <x:c r="I1266" s="9" t="n">
        <x:f>IF(COUNT(G1266:H1266)=2,G1266*H1266/100000000,"n.a.")</x:f>
        <x:v>0.0362528</x:v>
      </x:c>
      <x:c r="J1266" s="1" t="str">
        <x:v>日频齐全；折算事件未独立核实</x:v>
      </x:c>
    </x:row>
    <x:row r="1267" ht="25" customHeight="1">
      <x:c r="A1267" s="1" t="str">
        <x:v>中证500</x:v>
      </x:c>
      <x:c r="B1267" s="1" t="str">
        <x:v>159922.SZ</x:v>
      </x:c>
      <x:c r="C1267" s="1" t="str">
        <x:v>嘉实中证500ETF</x:v>
      </x:c>
      <x:c r="D1267" s="7" t="d">
        <x:v>2026-06-18T00:00:00.000Z</x:v>
      </x:c>
      <x:c r="E1267" s="8" t="n">
        <x:f>IF(ISNUMBER('原始字段'!C1263),'原始字段'!C1263,"n.a.")</x:f>
        <x:v>2164676765</x:v>
      </x:c>
      <x:c r="F1267" s="8" t="n">
        <x:f>IF(ISNUMBER('原始字段'!C1358),'原始字段'!C1358,"n.a.")</x:f>
        <x:v>2201676765</x:v>
      </x:c>
      <x:c r="G1267" s="8" t="n">
        <x:f>IF(COUNT(E1267:F1267)=2,F1267-E1267,"n.a.")</x:f>
        <x:v>37000000</x:v>
      </x:c>
      <x:c r="H1267" s="9" t="n">
        <x:f>IF(ISNUMBER('原始字段'!D1358),'原始字段'!D1358,"n.a.")</x:f>
        <x:v>3.5053</x:v>
      </x:c>
      <x:c r="I1267" s="9" t="n">
        <x:f>IF(COUNT(G1267:H1267)=2,G1267*H1267/100000000,"n.a.")</x:f>
        <x:v>1.296961</x:v>
      </x:c>
      <x:c r="J1267" s="1" t="str">
        <x:v>日频齐全；折算事件未独立核实</x:v>
      </x:c>
    </x:row>
    <x:row r="1268" ht="25" customHeight="1">
      <x:c r="A1268" s="1" t="str">
        <x:v>中证500</x:v>
      </x:c>
      <x:c r="B1268" s="1" t="str">
        <x:v>563750.SH</x:v>
      </x:c>
      <x:c r="C1268" s="1" t="str">
        <x:v>汇添富中证500ETF</x:v>
      </x:c>
      <x:c r="D1268" s="7" t="d">
        <x:v>2026-06-18T00:00:00.000Z</x:v>
      </x:c>
      <x:c r="E1268" s="8" t="n">
        <x:f>IF(ISNUMBER('原始字段'!C1318),'原始字段'!C1318,"n.a.")</x:f>
        <x:v>342237000</x:v>
      </x:c>
      <x:c r="F1268" s="8" t="n">
        <x:f>IF(ISNUMBER('原始字段'!C1413),'原始字段'!C1413,"n.a.")</x:f>
        <x:v>339737000</x:v>
      </x:c>
      <x:c r="G1268" s="8" t="n">
        <x:f>IF(COUNT(E1268:F1268)=2,F1268-E1268,"n.a.")</x:f>
        <x:v>-2500000</x:v>
      </x:c>
      <x:c r="H1268" s="9" t="n">
        <x:f>IF(ISNUMBER('原始字段'!D1413),'原始字段'!D1413,"n.a.")</x:f>
        <x:v>1.2056</x:v>
      </x:c>
      <x:c r="I1268" s="9" t="n">
        <x:f>IF(COUNT(G1268:H1268)=2,G1268*H1268/100000000,"n.a.")</x:f>
        <x:v>-0.03014</x:v>
      </x:c>
      <x:c r="J1268" s="1" t="str">
        <x:v>日频齐全；折算事件未独立核实</x:v>
      </x:c>
    </x:row>
    <x:row r="1269" ht="25" customHeight="1">
      <x:c r="A1269" s="1" t="str">
        <x:v>中证500</x:v>
      </x:c>
      <x:c r="B1269" s="1" t="str">
        <x:v>159935.SZ</x:v>
      </x:c>
      <x:c r="C1269" s="1" t="str">
        <x:v>景顺长城中证500ETF</x:v>
      </x:c>
      <x:c r="D1269" s="7" t="d">
        <x:v>2026-06-18T00:00:00.000Z</x:v>
      </x:c>
      <x:c r="E1269" s="8" t="n">
        <x:f>IF(ISNUMBER('原始字段'!C1265),'原始字段'!C1265,"n.a.")</x:f>
        <x:v>23572956</x:v>
      </x:c>
      <x:c r="F1269" s="8" t="n">
        <x:f>IF(ISNUMBER('原始字段'!C1360),'原始字段'!C1360,"n.a.")</x:f>
        <x:v>23572956</x:v>
      </x:c>
      <x:c r="G1269" s="8" t="n">
        <x:f>IF(COUNT(E1269:F1269)=2,F1269-E1269,"n.a.")</x:f>
        <x:v>0</x:v>
      </x:c>
      <x:c r="H1269" s="9" t="n">
        <x:f>IF(ISNUMBER('原始字段'!D1360),'原始字段'!D1360,"n.a.")</x:f>
        <x:v>2.7261</x:v>
      </x:c>
      <x:c r="I1269" s="9" t="n">
        <x:f>IF(COUNT(G1269:H1269)=2,G1269*H1269/100000000,"n.a.")</x:f>
        <x:v>0</x:v>
      </x:c>
      <x:c r="J1269" s="1" t="str">
        <x:v>日频齐全；折算事件未独立核实</x:v>
      </x:c>
    </x:row>
    <x:row r="1270" ht="25" customHeight="1">
      <x:c r="A1270" s="1" t="str">
        <x:v>中证500</x:v>
      </x:c>
      <x:c r="B1270" s="1" t="str">
        <x:v>515530.SH</x:v>
      </x:c>
      <x:c r="C1270" s="1" t="str">
        <x:v>泰康中证500ETF</x:v>
      </x:c>
      <x:c r="D1270" s="7" t="d">
        <x:v>2026-06-18T00:00:00.000Z</x:v>
      </x:c>
      <x:c r="E1270" s="8" t="n">
        <x:f>IF(ISNUMBER('原始字段'!C1304),'原始字段'!C1304,"n.a.")</x:f>
        <x:v>12242700</x:v>
      </x:c>
      <x:c r="F1270" s="8" t="n">
        <x:f>IF(ISNUMBER('原始字段'!C1399),'原始字段'!C1399,"n.a.")</x:f>
        <x:v>12242700</x:v>
      </x:c>
      <x:c r="G1270" s="8" t="n">
        <x:f>IF(COUNT(E1270:F1270)=2,F1270-E1270,"n.a.")</x:f>
        <x:v>0</x:v>
      </x:c>
      <x:c r="H1270" s="9" t="n">
        <x:f>IF(ISNUMBER('原始字段'!D1399),'原始字段'!D1399,"n.a.")</x:f>
        <x:v>4.7594</x:v>
      </x:c>
      <x:c r="I1270" s="9" t="n">
        <x:f>IF(COUNT(G1270:H1270)=2,G1270*H1270/100000000,"n.a.")</x:f>
        <x:v>0</x:v>
      </x:c>
      <x:c r="J1270" s="1" t="str">
        <x:v>日频齐全；折算事件未独立核实</x:v>
      </x:c>
    </x:row>
    <x:row r="1271" ht="25" customHeight="1">
      <x:c r="A1271" s="1" t="str">
        <x:v>中证500</x:v>
      </x:c>
      <x:c r="B1271" s="1" t="str">
        <x:v>510590.SH</x:v>
      </x:c>
      <x:c r="C1271" s="1" t="str">
        <x:v>平安中证500ETF</x:v>
      </x:c>
      <x:c r="D1271" s="7" t="d">
        <x:v>2026-06-18T00:00:00.000Z</x:v>
      </x:c>
      <x:c r="E1271" s="8" t="n">
        <x:f>IF(ISNUMBER('原始字段'!C1292),'原始字段'!C1292,"n.a.")</x:f>
        <x:v>139986100</x:v>
      </x:c>
      <x:c r="F1271" s="8" t="n">
        <x:f>IF(ISNUMBER('原始字段'!C1387),'原始字段'!C1387,"n.a.")</x:f>
        <x:v>139586100</x:v>
      </x:c>
      <x:c r="G1271" s="8" t="n">
        <x:f>IF(COUNT(E1271:F1271)=2,F1271-E1271,"n.a.")</x:f>
        <x:v>-400000</x:v>
      </x:c>
      <x:c r="H1271" s="9" t="n">
        <x:f>IF(ISNUMBER('原始字段'!D1387),'原始字段'!D1387,"n.a.")</x:f>
        <x:v>9.339</x:v>
      </x:c>
      <x:c r="I1271" s="9" t="n">
        <x:f>IF(COUNT(G1271:H1271)=2,G1271*H1271/100000000,"n.a.")</x:f>
        <x:v>-0.037356</x:v>
      </x:c>
      <x:c r="J1271" s="1" t="str">
        <x:v>日频齐全；折算事件未独立核实</x:v>
      </x:c>
    </x:row>
    <x:row r="1272" ht="25" customHeight="1">
      <x:c r="A1272" s="1" t="str">
        <x:v>中证500</x:v>
      </x:c>
      <x:c r="B1272" s="1" t="str">
        <x:v>515190.SH</x:v>
      </x:c>
      <x:c r="C1272" s="1" t="str">
        <x:v>中银证券中证500ETF</x:v>
      </x:c>
      <x:c r="D1272" s="7" t="d">
        <x:v>2026-06-18T00:00:00.000Z</x:v>
      </x:c>
      <x:c r="E1272" s="8" t="n">
        <x:f>IF(ISNUMBER('原始字段'!C1297),'原始字段'!C1297,"n.a.")</x:f>
        <x:v>313466100</x:v>
      </x:c>
      <x:c r="F1272" s="8" t="n">
        <x:f>IF(ISNUMBER('原始字段'!C1392),'原始字段'!C1392,"n.a.")</x:f>
        <x:v>313466100</x:v>
      </x:c>
      <x:c r="G1272" s="8" t="n">
        <x:f>IF(COUNT(E1272:F1272)=2,F1272-E1272,"n.a.")</x:f>
        <x:v>0</x:v>
      </x:c>
      <x:c r="H1272" s="9" t="n">
        <x:f>IF(ISNUMBER('原始字段'!D1392),'原始字段'!D1392,"n.a.")</x:f>
        <x:v>1.8165</x:v>
      </x:c>
      <x:c r="I1272" s="9" t="n">
        <x:f>IF(COUNT(G1272:H1272)=2,G1272*H1272/100000000,"n.a.")</x:f>
        <x:v>0</x:v>
      </x:c>
      <x:c r="J1272" s="1" t="str">
        <x:v>日频齐全；折算事件未独立核实</x:v>
      </x:c>
    </x:row>
    <x:row r="1273" ht="25" customHeight="1">
      <x:c r="A1273" s="1" t="str">
        <x:v>中证500</x:v>
      </x:c>
      <x:c r="B1273" s="1" t="str">
        <x:v>159820.SZ</x:v>
      </x:c>
      <x:c r="C1273" s="1" t="str">
        <x:v>天弘中证500ETF</x:v>
      </x:c>
      <x:c r="D1273" s="7" t="d">
        <x:v>2026-06-18T00:00:00.000Z</x:v>
      </x:c>
      <x:c r="E1273" s="8" t="n">
        <x:f>IF(ISNUMBER('原始字段'!C1257),'原始字段'!C1257,"n.a.")</x:f>
        <x:v>1291408470</x:v>
      </x:c>
      <x:c r="F1273" s="8" t="n">
        <x:f>IF(ISNUMBER('原始字段'!C1352),'原始字段'!C1352,"n.a.")</x:f>
        <x:v>1291408470</x:v>
      </x:c>
      <x:c r="G1273" s="8" t="n">
        <x:f>IF(COUNT(E1273:F1273)=2,F1273-E1273,"n.a.")</x:f>
        <x:v>0</x:v>
      </x:c>
      <x:c r="H1273" s="9" t="n">
        <x:f>IF(ISNUMBER('原始字段'!D1352),'原始字段'!D1352,"n.a.")</x:f>
        <x:v>1.4916</x:v>
      </x:c>
      <x:c r="I1273" s="9" t="n">
        <x:f>IF(COUNT(G1273:H1273)=2,G1273*H1273/100000000,"n.a.")</x:f>
        <x:v>0</x:v>
      </x:c>
      <x:c r="J1273" s="1" t="str">
        <x:v>日频齐全；折算事件未独立核实</x:v>
      </x:c>
    </x:row>
    <x:row r="1274" ht="25" customHeight="1">
      <x:c r="A1274" s="1" t="str">
        <x:v>中证500</x:v>
      </x:c>
      <x:c r="B1274" s="1" t="str">
        <x:v>159337.SZ</x:v>
      </x:c>
      <x:c r="C1274" s="1" t="str">
        <x:v>东财中证500ETF</x:v>
      </x:c>
      <x:c r="D1274" s="7" t="d">
        <x:v>2026-06-18T00:00:00.000Z</x:v>
      </x:c>
      <x:c r="E1274" s="8" t="n">
        <x:f>IF(ISNUMBER('原始字段'!C1244),'原始字段'!C1244,"n.a.")</x:f>
        <x:v>249710611</x:v>
      </x:c>
      <x:c r="F1274" s="8" t="n">
        <x:f>IF(ISNUMBER('原始字段'!C1339),'原始字段'!C1339,"n.a.")</x:f>
        <x:v>245710611</x:v>
      </x:c>
      <x:c r="G1274" s="8" t="n">
        <x:f>IF(COUNT(E1274:F1274)=2,F1274-E1274,"n.a.")</x:f>
        <x:v>-4000000</x:v>
      </x:c>
      <x:c r="H1274" s="9" t="n">
        <x:f>IF(ISNUMBER('原始字段'!D1339),'原始字段'!D1339,"n.a.")</x:f>
        <x:v>1.9701</x:v>
      </x:c>
      <x:c r="I1274" s="9" t="n">
        <x:f>IF(COUNT(G1274:H1274)=2,G1274*H1274/100000000,"n.a.")</x:f>
        <x:v>-0.078804</x:v>
      </x:c>
      <x:c r="J1274" s="1" t="str">
        <x:v>日频齐全；折算事件未独立核实</x:v>
      </x:c>
    </x:row>
    <x:row r="1275" ht="25" customHeight="1">
      <x:c r="A1275" s="1" t="str">
        <x:v>中证500</x:v>
      </x:c>
      <x:c r="B1275" s="1" t="str">
        <x:v>510500.SH</x:v>
      </x:c>
      <x:c r="C1275" s="1" t="str">
        <x:v>南方中证500ETF</x:v>
      </x:c>
      <x:c r="D1275" s="7" t="d">
        <x:v>2026-06-18T00:00:00.000Z</x:v>
      </x:c>
      <x:c r="E1275" s="8" t="n">
        <x:f>IF(ISNUMBER('原始字段'!C1285),'原始字段'!C1285,"n.a.")</x:f>
        <x:v>4578568600</x:v>
      </x:c>
      <x:c r="F1275" s="8" t="n">
        <x:f>IF(ISNUMBER('原始字段'!C1380),'原始字段'!C1380,"n.a.")</x:f>
        <x:v>4582168600</x:v>
      </x:c>
      <x:c r="G1275" s="8" t="n">
        <x:f>IF(COUNT(E1275:F1275)=2,F1275-E1275,"n.a.")</x:f>
        <x:v>3600000</x:v>
      </x:c>
      <x:c r="H1275" s="9" t="n">
        <x:f>IF(ISNUMBER('原始字段'!D1380),'原始字段'!D1380,"n.a.")</x:f>
        <x:v>8.8139</x:v>
      </x:c>
      <x:c r="I1275" s="9" t="n">
        <x:f>IF(COUNT(G1275:H1275)=2,G1275*H1275/100000000,"n.a.")</x:f>
        <x:v>0.3173004</x:v>
      </x:c>
      <x:c r="J1275" s="1" t="str">
        <x:v>日频齐全；折算事件未独立核实</x:v>
      </x:c>
    </x:row>
    <x:row r="1276" ht="25" customHeight="1">
      <x:c r="A1276" s="1" t="str">
        <x:v>中证500</x:v>
      </x:c>
      <x:c r="B1276" s="1" t="str">
        <x:v>159968.SZ</x:v>
      </x:c>
      <x:c r="C1276" s="1" t="str">
        <x:v>博时中证500ETF</x:v>
      </x:c>
      <x:c r="D1276" s="7" t="d">
        <x:v>2026-06-18T00:00:00.000Z</x:v>
      </x:c>
      <x:c r="E1276" s="8" t="n">
        <x:f>IF(ISNUMBER('原始字段'!C1272),'原始字段'!C1272,"n.a.")</x:f>
        <x:v>59695098</x:v>
      </x:c>
      <x:c r="F1276" s="8" t="n">
        <x:f>IF(ISNUMBER('原始字段'!C1367),'原始字段'!C1367,"n.a.")</x:f>
        <x:v>59695098</x:v>
      </x:c>
      <x:c r="G1276" s="8" t="n">
        <x:f>IF(COUNT(E1276:F1276)=2,F1276-E1276,"n.a.")</x:f>
        <x:v>0</x:v>
      </x:c>
      <x:c r="H1276" s="9" t="n">
        <x:f>IF(ISNUMBER('原始字段'!D1367),'原始字段'!D1367,"n.a.")</x:f>
        <x:v>11.2496</x:v>
      </x:c>
      <x:c r="I1276" s="9" t="n">
        <x:f>IF(COUNT(G1276:H1276)=2,G1276*H1276/100000000,"n.a.")</x:f>
        <x:v>0</x:v>
      </x:c>
      <x:c r="J1276" s="1" t="str">
        <x:v>日频齐全；折算事件未独立核实</x:v>
      </x:c>
    </x:row>
    <x:row r="1277" ht="25" customHeight="1">
      <x:c r="A1277" s="1" t="str">
        <x:v>中证500</x:v>
      </x:c>
      <x:c r="B1277" s="1" t="str">
        <x:v>561350.SH</x:v>
      </x:c>
      <x:c r="C1277" s="1" t="str">
        <x:v>国泰中证500ETF</x:v>
      </x:c>
      <x:c r="D1277" s="7" t="d">
        <x:v>2026-06-18T00:00:00.000Z</x:v>
      </x:c>
      <x:c r="E1277" s="8" t="n">
        <x:f>IF(ISNUMBER('原始字段'!C1311),'原始字段'!C1311,"n.a.")</x:f>
        <x:v>67700000</x:v>
      </x:c>
      <x:c r="F1277" s="8" t="n">
        <x:f>IF(ISNUMBER('原始字段'!C1406),'原始字段'!C1406,"n.a.")</x:f>
        <x:v>67700000</x:v>
      </x:c>
      <x:c r="G1277" s="8" t="n">
        <x:f>IF(COUNT(E1277:F1277)=2,F1277-E1277,"n.a.")</x:f>
        <x:v>0</x:v>
      </x:c>
      <x:c r="H1277" s="9" t="n">
        <x:f>IF(ISNUMBER('原始字段'!D1406),'原始字段'!D1406,"n.a.")</x:f>
        <x:v>1.3743</x:v>
      </x:c>
      <x:c r="I1277" s="9" t="n">
        <x:f>IF(COUNT(G1277:H1277)=2,G1277*H1277/100000000,"n.a.")</x:f>
        <x:v>0</x:v>
      </x:c>
      <x:c r="J1277" s="1" t="str">
        <x:v>日频齐全；折算事件未独立核实</x:v>
      </x:c>
    </x:row>
    <x:row r="1278" ht="25" customHeight="1">
      <x:c r="A1278" s="1" t="str">
        <x:v>中证500</x:v>
      </x:c>
      <x:c r="B1278" s="1" t="str">
        <x:v>512500.SH</x:v>
      </x:c>
      <x:c r="C1278" s="1" t="str">
        <x:v>华夏中证500ETF</x:v>
      </x:c>
      <x:c r="D1278" s="7" t="d">
        <x:v>2026-06-18T00:00:00.000Z</x:v>
      </x:c>
      <x:c r="E1278" s="8" t="n">
        <x:f>IF(ISNUMBER('原始字段'!C1294),'原始字段'!C1294,"n.a.")</x:f>
        <x:v>1621608800</x:v>
      </x:c>
      <x:c r="F1278" s="8" t="n">
        <x:f>IF(ISNUMBER('原始字段'!C1389),'原始字段'!C1389,"n.a.")</x:f>
        <x:v>1612008800</x:v>
      </x:c>
      <x:c r="G1278" s="8" t="n">
        <x:f>IF(COUNT(E1278:F1278)=2,F1278-E1278,"n.a.")</x:f>
        <x:v>-9600000</x:v>
      </x:c>
      <x:c r="H1278" s="9" t="n">
        <x:f>IF(ISNUMBER('原始字段'!D1389),'原始字段'!D1389,"n.a.")</x:f>
        <x:v>4.8878</x:v>
      </x:c>
      <x:c r="I1278" s="9" t="n">
        <x:f>IF(COUNT(G1278:H1278)=2,G1278*H1278/100000000,"n.a.")</x:f>
        <x:v>-0.4692288</x:v>
      </x:c>
      <x:c r="J1278" s="1" t="str">
        <x:v>日频齐全；折算事件未独立核实</x:v>
      </x:c>
    </x:row>
    <x:row r="1279" ht="25" customHeight="1">
      <x:c r="A1279" s="1" t="str">
        <x:v>中证500</x:v>
      </x:c>
      <x:c r="B1279" s="1" t="str">
        <x:v>510550.SH</x:v>
      </x:c>
      <x:c r="C1279" s="1" t="str">
        <x:v>方正富邦中证500ETF</x:v>
      </x:c>
      <x:c r="D1279" s="7" t="d">
        <x:v>2026-06-18T00:00:00.000Z</x:v>
      </x:c>
      <x:c r="E1279" s="8" t="n">
        <x:f>IF(ISNUMBER('原始字段'!C1288),'原始字段'!C1288,"n.a.")</x:f>
        <x:v>21743300</x:v>
      </x:c>
      <x:c r="F1279" s="8" t="n">
        <x:f>IF(ISNUMBER('原始字段'!C1383),'原始字段'!C1383,"n.a.")</x:f>
        <x:v>21743300</x:v>
      </x:c>
      <x:c r="G1279" s="8" t="n">
        <x:f>IF(COUNT(E1279:F1279)=2,F1279-E1279,"n.a.")</x:f>
        <x:v>0</x:v>
      </x:c>
      <x:c r="H1279" s="9" t="n">
        <x:f>IF(ISNUMBER('原始字段'!D1383),'原始字段'!D1383,"n.a.")</x:f>
        <x:v>2.2224</x:v>
      </x:c>
      <x:c r="I1279" s="9" t="n">
        <x:f>IF(COUNT(G1279:H1279)=2,G1279*H1279/100000000,"n.a.")</x:f>
        <x:v>0</x:v>
      </x:c>
      <x:c r="J1279" s="1" t="str">
        <x:v>日频齐全；折算事件未独立核实</x:v>
      </x:c>
    </x:row>
    <x:row r="1280" ht="25" customHeight="1">
      <x:c r="A1280" s="1" t="str">
        <x:v>中证500</x:v>
      </x:c>
      <x:c r="B1280" s="1" t="str">
        <x:v>510510.SH</x:v>
      </x:c>
      <x:c r="C1280" s="1" t="str">
        <x:v>广发中证500ETF</x:v>
      </x:c>
      <x:c r="D1280" s="7" t="d">
        <x:v>2026-06-18T00:00:00.000Z</x:v>
      </x:c>
      <x:c r="E1280" s="8" t="n">
        <x:f>IF(ISNUMBER('原始字段'!C1286),'原始字段'!C1286,"n.a.")</x:f>
        <x:v>791038300</x:v>
      </x:c>
      <x:c r="F1280" s="8" t="n">
        <x:f>IF(ISNUMBER('原始字段'!C1381),'原始字段'!C1381,"n.a.")</x:f>
        <x:v>807038300</x:v>
      </x:c>
      <x:c r="G1280" s="8" t="n">
        <x:f>IF(COUNT(E1280:F1280)=2,F1280-E1280,"n.a.")</x:f>
        <x:v>16000000</x:v>
      </x:c>
      <x:c r="H1280" s="9" t="n">
        <x:f>IF(ISNUMBER('原始字段'!D1381),'原始字段'!D1381,"n.a.")</x:f>
        <x:v>2.7889</x:v>
      </x:c>
      <x:c r="I1280" s="9" t="n">
        <x:f>IF(COUNT(G1280:H1280)=2,G1280*H1280/100000000,"n.a.")</x:f>
        <x:v>0.446224</x:v>
      </x:c>
      <x:c r="J1280" s="1" t="str">
        <x:v>日频齐全；折算事件未独立核实</x:v>
      </x:c>
    </x:row>
    <x:row r="1281" ht="25" customHeight="1">
      <x:c r="A1281" s="1" t="str">
        <x:v>中证500</x:v>
      </x:c>
      <x:c r="B1281" s="1" t="str">
        <x:v>515550.SH</x:v>
      </x:c>
      <x:c r="C1281" s="1" t="str">
        <x:v>国联中证500ETF</x:v>
      </x:c>
      <x:c r="D1281" s="7" t="d">
        <x:v>2026-06-18T00:00:00.000Z</x:v>
      </x:c>
      <x:c r="E1281" s="8" t="n">
        <x:f>IF(ISNUMBER('原始字段'!C1305),'原始字段'!C1305,"n.a.")</x:f>
        <x:v>19345700</x:v>
      </x:c>
      <x:c r="F1281" s="8" t="n">
        <x:f>IF(ISNUMBER('原始字段'!C1400),'原始字段'!C1400,"n.a.")</x:f>
        <x:v>19345700</x:v>
      </x:c>
      <x:c r="G1281" s="8" t="n">
        <x:f>IF(COUNT(E1281:F1281)=2,F1281-E1281,"n.a.")</x:f>
        <x:v>0</x:v>
      </x:c>
      <x:c r="H1281" s="9" t="n">
        <x:f>IF(ISNUMBER('原始字段'!D1400),'原始字段'!D1400,"n.a.")</x:f>
        <x:v>1.9297</x:v>
      </x:c>
      <x:c r="I1281" s="9" t="n">
        <x:f>IF(COUNT(G1281:H1281)=2,G1281*H1281/100000000,"n.a.")</x:f>
        <x:v>0</x:v>
      </x:c>
      <x:c r="J1281" s="1" t="str">
        <x:v>日频齐全；折算事件未独立核实</x:v>
      </x:c>
    </x:row>
    <x:row r="1282" ht="25" customHeight="1">
      <x:c r="A1282" s="1" t="str">
        <x:v>中证500</x:v>
      </x:c>
      <x:c r="B1282" s="1" t="str">
        <x:v>159500.SZ</x:v>
      </x:c>
      <x:c r="C1282" s="1" t="str">
        <x:v>富国中证500ETF</x:v>
      </x:c>
      <x:c r="D1282" s="7" t="d">
        <x:v>2026-06-18T00:00:00.000Z</x:v>
      </x:c>
      <x:c r="E1282" s="8" t="n">
        <x:f>IF(ISNUMBER('原始字段'!C1246),'原始字段'!C1246,"n.a.")</x:f>
        <x:v>140538865</x:v>
      </x:c>
      <x:c r="F1282" s="8" t="n">
        <x:f>IF(ISNUMBER('原始字段'!C1341),'原始字段'!C1341,"n.a.")</x:f>
        <x:v>137738865</x:v>
      </x:c>
      <x:c r="G1282" s="8" t="n">
        <x:f>IF(COUNT(E1282:F1282)=2,F1282-E1282,"n.a.")</x:f>
        <x:v>-2800000</x:v>
      </x:c>
      <x:c r="H1282" s="9" t="n">
        <x:f>IF(ISNUMBER('原始字段'!D1341),'原始字段'!D1341,"n.a.")</x:f>
        <x:v>1.2876</x:v>
      </x:c>
      <x:c r="I1282" s="9" t="n">
        <x:f>IF(COUNT(G1282:H1282)=2,G1282*H1282/100000000,"n.a.")</x:f>
        <x:v>-0.0360528</x:v>
      </x:c>
      <x:c r="J1282" s="1" t="str">
        <x:v>日频齐全；折算事件未独立核实</x:v>
      </x:c>
    </x:row>
    <x:row r="1283" ht="25" customHeight="1">
      <x:c r="A1283" s="1" t="str">
        <x:v>中证500</x:v>
      </x:c>
      <x:c r="B1283" s="1" t="str">
        <x:v>512510.SH</x:v>
      </x:c>
      <x:c r="C1283" s="1" t="str">
        <x:v>华泰柏瑞中证500ETF</x:v>
      </x:c>
      <x:c r="D1283" s="7" t="d">
        <x:v>2026-06-18T00:00:00.000Z</x:v>
      </x:c>
      <x:c r="E1283" s="8" t="n">
        <x:f>IF(ISNUMBER('原始字段'!C1295),'原始字段'!C1295,"n.a.")</x:f>
        <x:v>415429800</x:v>
      </x:c>
      <x:c r="F1283" s="8" t="n">
        <x:f>IF(ISNUMBER('原始字段'!C1390),'原始字段'!C1390,"n.a.")</x:f>
        <x:v>413929800</x:v>
      </x:c>
      <x:c r="G1283" s="8" t="n">
        <x:f>IF(COUNT(E1283:F1283)=2,F1283-E1283,"n.a.")</x:f>
        <x:v>-1500000</x:v>
      </x:c>
      <x:c r="H1283" s="9" t="n">
        <x:f>IF(ISNUMBER('原始字段'!D1390),'原始字段'!D1390,"n.a.")</x:f>
        <x:v>2.5699</x:v>
      </x:c>
      <x:c r="I1283" s="9" t="n">
        <x:f>IF(COUNT(G1283:H1283)=2,G1283*H1283/100000000,"n.a.")</x:f>
        <x:v>-0.0385485</x:v>
      </x:c>
      <x:c r="J1283" s="1" t="str">
        <x:v>日频齐全；折算事件未独立核实</x:v>
      </x:c>
    </x:row>
    <x:row r="1284" ht="25" customHeight="1">
      <x:c r="A1284" s="1" t="str">
        <x:v>中证500</x:v>
      </x:c>
      <x:c r="B1284" s="1" t="str">
        <x:v>510570.SH</x:v>
      </x:c>
      <x:c r="C1284" s="1" t="str">
        <x:v>兴业中证500ETF</x:v>
      </x:c>
      <x:c r="D1284" s="7" t="d">
        <x:v>2026-06-18T00:00:00.000Z</x:v>
      </x:c>
      <x:c r="E1284" s="8" t="n">
        <x:f>IF(ISNUMBER('原始字段'!C1290),'原始字段'!C1290,"n.a.")</x:f>
        <x:v>45560600</x:v>
      </x:c>
      <x:c r="F1284" s="8" t="n">
        <x:f>IF(ISNUMBER('原始字段'!C1385),'原始字段'!C1385,"n.a.")</x:f>
        <x:v>25560600</x:v>
      </x:c>
      <x:c r="G1284" s="8" t="n">
        <x:f>IF(COUNT(E1284:F1284)=2,F1284-E1284,"n.a.")</x:f>
        <x:v>-20000000</x:v>
      </x:c>
      <x:c r="H1284" s="9" t="n">
        <x:f>IF(ISNUMBER('原始字段'!D1385),'原始字段'!D1385,"n.a.")</x:f>
        <x:v>1.3673</x:v>
      </x:c>
      <x:c r="I1284" s="9" t="n">
        <x:f>IF(COUNT(G1284:H1284)=2,G1284*H1284/100000000,"n.a.")</x:f>
        <x:v>-0.27346</x:v>
      </x:c>
      <x:c r="J1284" s="1" t="str">
        <x:v>日频齐全；折算事件未独立核实</x:v>
      </x:c>
    </x:row>
    <x:row r="1285" ht="25" customHeight="1">
      <x:c r="A1285" s="1" t="str">
        <x:v>中证500</x:v>
      </x:c>
      <x:c r="B1285" s="1" t="str">
        <x:v>510560.SH</x:v>
      </x:c>
      <x:c r="C1285" s="1" t="str">
        <x:v>国寿安保中证500ETF</x:v>
      </x:c>
      <x:c r="D1285" s="7" t="d">
        <x:v>2026-06-18T00:00:00.000Z</x:v>
      </x:c>
      <x:c r="E1285" s="8" t="n">
        <x:f>IF(ISNUMBER('原始字段'!C1289),'原始字段'!C1289,"n.a.")</x:f>
        <x:v>62318700</x:v>
      </x:c>
      <x:c r="F1285" s="8" t="n">
        <x:f>IF(ISNUMBER('原始字段'!C1384),'原始字段'!C1384,"n.a.")</x:f>
        <x:v>62318700</x:v>
      </x:c>
      <x:c r="G1285" s="8" t="n">
        <x:f>IF(COUNT(E1285:F1285)=2,F1285-E1285,"n.a.")</x:f>
        <x:v>0</x:v>
      </x:c>
      <x:c r="H1285" s="9" t="n">
        <x:f>IF(ISNUMBER('原始字段'!D1384),'原始字段'!D1384,"n.a.")</x:f>
        <x:v>2.1457</x:v>
      </x:c>
      <x:c r="I1285" s="9" t="n">
        <x:f>IF(COUNT(G1285:H1285)=2,G1285*H1285/100000000,"n.a.")</x:f>
        <x:v>0</x:v>
      </x:c>
      <x:c r="J1285" s="1" t="str">
        <x:v>日频齐全；折算事件未独立核实</x:v>
      </x:c>
    </x:row>
    <x:row r="1286" ht="25" customHeight="1">
      <x:c r="A1286" s="1" t="str">
        <x:v>中证500</x:v>
      </x:c>
      <x:c r="B1286" s="1" t="str">
        <x:v>159982.SZ</x:v>
      </x:c>
      <x:c r="C1286" s="1" t="str">
        <x:v>鹏华中证500ETF</x:v>
      </x:c>
      <x:c r="D1286" s="7" t="d">
        <x:v>2026-06-18T00:00:00.000Z</x:v>
      </x:c>
      <x:c r="E1286" s="8" t="n">
        <x:f>IF(ISNUMBER('原始字段'!C1275),'原始字段'!C1275,"n.a.")</x:f>
        <x:v>136211253</x:v>
      </x:c>
      <x:c r="F1286" s="8" t="n">
        <x:f>IF(ISNUMBER('原始字段'!C1370),'原始字段'!C1370,"n.a.")</x:f>
        <x:v>136211253</x:v>
      </x:c>
      <x:c r="G1286" s="8" t="n">
        <x:f>IF(COUNT(E1286:F1286)=2,F1286-E1286,"n.a.")</x:f>
        <x:v>0</x:v>
      </x:c>
      <x:c r="H1286" s="9" t="n">
        <x:f>IF(ISNUMBER('原始字段'!D1370),'原始字段'!D1370,"n.a.")</x:f>
        <x:v>2.3061</x:v>
      </x:c>
      <x:c r="I1286" s="9" t="n">
        <x:f>IF(COUNT(G1286:H1286)=2,G1286*H1286/100000000,"n.a.")</x:f>
        <x:v>0</x:v>
      </x:c>
      <x:c r="J1286" s="1" t="str">
        <x:v>日频齐全；折算事件未独立核实</x:v>
      </x:c>
    </x:row>
    <x:row r="1287" ht="25" customHeight="1">
      <x:c r="A1287" s="1" t="str">
        <x:v>中证1000</x:v>
      </x:c>
      <x:c r="B1287" s="1" t="str">
        <x:v>560010.SH</x:v>
      </x:c>
      <x:c r="C1287" s="1" t="str">
        <x:v>广发中证1000ETF</x:v>
      </x:c>
      <x:c r="D1287" s="7" t="d">
        <x:v>2026-06-18T00:00:00.000Z</x:v>
      </x:c>
      <x:c r="E1287" s="8" t="n">
        <x:f>IF(ISNUMBER('原始字段'!C1308),'原始字段'!C1308,"n.a.")</x:f>
        <x:v>990621700</x:v>
      </x:c>
      <x:c r="F1287" s="8" t="n">
        <x:f>IF(ISNUMBER('原始字段'!C1403),'原始字段'!C1403,"n.a.")</x:f>
        <x:v>1072621700</x:v>
      </x:c>
      <x:c r="G1287" s="8" t="n">
        <x:f>IF(COUNT(E1287:F1287)=2,F1287-E1287,"n.a.")</x:f>
        <x:v>82000000</x:v>
      </x:c>
      <x:c r="H1287" s="9" t="n">
        <x:f>IF(ISNUMBER('原始字段'!D1403),'原始字段'!D1403,"n.a.")</x:f>
        <x:v>3.6296</x:v>
      </x:c>
      <x:c r="I1287" s="9" t="n">
        <x:f>IF(COUNT(G1287:H1287)=2,G1287*H1287/100000000,"n.a.")</x:f>
        <x:v>2.976272</x:v>
      </x:c>
      <x:c r="J1287" s="1" t="str">
        <x:v>日频齐全；折算事件未独立核实</x:v>
      </x:c>
    </x:row>
    <x:row r="1288" ht="25" customHeight="1">
      <x:c r="A1288" s="1" t="str">
        <x:v>中证1000</x:v>
      </x:c>
      <x:c r="B1288" s="1" t="str">
        <x:v>159845.SZ</x:v>
      </x:c>
      <x:c r="C1288" s="1" t="str">
        <x:v>华夏中证1000ETF</x:v>
      </x:c>
      <x:c r="D1288" s="7" t="d">
        <x:v>2026-06-18T00:00:00.000Z</x:v>
      </x:c>
      <x:c r="E1288" s="8" t="n">
        <x:f>IF(ISNUMBER('原始字段'!C1259),'原始字段'!C1259,"n.a.")</x:f>
        <x:v>1262425606</x:v>
      </x:c>
      <x:c r="F1288" s="8" t="n">
        <x:f>IF(ISNUMBER('原始字段'!C1354),'原始字段'!C1354,"n.a.")</x:f>
        <x:v>1286425606</x:v>
      </x:c>
      <x:c r="G1288" s="8" t="n">
        <x:f>IF(COUNT(E1288:F1288)=2,F1288-E1288,"n.a.")</x:f>
        <x:v>24000000</x:v>
      </x:c>
      <x:c r="H1288" s="9" t="n">
        <x:f>IF(ISNUMBER('原始字段'!D1354),'原始字段'!D1354,"n.a.")</x:f>
        <x:v>3.6349</x:v>
      </x:c>
      <x:c r="I1288" s="9" t="n">
        <x:f>IF(COUNT(G1288:H1288)=2,G1288*H1288/100000000,"n.a.")</x:f>
        <x:v>0.872376</x:v>
      </x:c>
      <x:c r="J1288" s="1" t="str">
        <x:v>日频齐全；折算事件未独立核实</x:v>
      </x:c>
    </x:row>
    <x:row r="1289" ht="25" customHeight="1">
      <x:c r="A1289" s="1" t="str">
        <x:v>中证1000</x:v>
      </x:c>
      <x:c r="B1289" s="1" t="str">
        <x:v>159633.SZ</x:v>
      </x:c>
      <x:c r="C1289" s="1" t="str">
        <x:v>易方达中证1000ETF</x:v>
      </x:c>
      <x:c r="D1289" s="7" t="d">
        <x:v>2026-06-18T00:00:00.000Z</x:v>
      </x:c>
      <x:c r="E1289" s="8" t="n">
        <x:f>IF(ISNUMBER('原始字段'!C1253),'原始字段'!C1253,"n.a.")</x:f>
        <x:v>555162658</x:v>
      </x:c>
      <x:c r="F1289" s="8" t="n">
        <x:f>IF(ISNUMBER('原始字段'!C1348),'原始字段'!C1348,"n.a.")</x:f>
        <x:v>542162658</x:v>
      </x:c>
      <x:c r="G1289" s="8" t="n">
        <x:f>IF(COUNT(E1289:F1289)=2,F1289-E1289,"n.a.")</x:f>
        <x:v>-13000000</x:v>
      </x:c>
      <x:c r="H1289" s="9" t="n">
        <x:f>IF(ISNUMBER('原始字段'!D1348),'原始字段'!D1348,"n.a.")</x:f>
        <x:v>3.7261</x:v>
      </x:c>
      <x:c r="I1289" s="9" t="n">
        <x:f>IF(COUNT(G1289:H1289)=2,G1289*H1289/100000000,"n.a.")</x:f>
        <x:v>-0.484393</x:v>
      </x:c>
      <x:c r="J1289" s="1" t="str">
        <x:v>日频齐全；折算事件未独立核实</x:v>
      </x:c>
    </x:row>
    <x:row r="1290" ht="25" customHeight="1">
      <x:c r="A1290" s="1" t="str">
        <x:v>中证1000</x:v>
      </x:c>
      <x:c r="B1290" s="1" t="str">
        <x:v>159629.SZ</x:v>
      </x:c>
      <x:c r="C1290" s="1" t="str">
        <x:v>富国中证1000ETF</x:v>
      </x:c>
      <x:c r="D1290" s="7" t="d">
        <x:v>2026-06-18T00:00:00.000Z</x:v>
      </x:c>
      <x:c r="E1290" s="8" t="n">
        <x:f>IF(ISNUMBER('原始字段'!C1252),'原始字段'!C1252,"n.a.")</x:f>
        <x:v>355252663</x:v>
      </x:c>
      <x:c r="F1290" s="8" t="n">
        <x:f>IF(ISNUMBER('原始字段'!C1347),'原始字段'!C1347,"n.a.")</x:f>
        <x:v>353252663</x:v>
      </x:c>
      <x:c r="G1290" s="8" t="n">
        <x:f>IF(COUNT(E1290:F1290)=2,F1290-E1290,"n.a.")</x:f>
        <x:v>-2000000</x:v>
      </x:c>
      <x:c r="H1290" s="9" t="n">
        <x:f>IF(ISNUMBER('原始字段'!D1347),'原始字段'!D1347,"n.a.")</x:f>
        <x:v>3.6357</x:v>
      </x:c>
      <x:c r="I1290" s="9" t="n">
        <x:f>IF(COUNT(G1290:H1290)=2,G1290*H1290/100000000,"n.a.")</x:f>
        <x:v>-0.072714</x:v>
      </x:c>
      <x:c r="J1290" s="1" t="str">
        <x:v>日频齐全；折算事件未独立核实</x:v>
      </x:c>
    </x:row>
    <x:row r="1291" ht="25" customHeight="1">
      <x:c r="A1291" s="1" t="str">
        <x:v>中证1000</x:v>
      </x:c>
      <x:c r="B1291" s="1" t="str">
        <x:v>512100.SH</x:v>
      </x:c>
      <x:c r="C1291" s="1" t="str">
        <x:v>南方中证1000ETF</x:v>
      </x:c>
      <x:c r="D1291" s="7" t="d">
        <x:v>2026-06-18T00:00:00.000Z</x:v>
      </x:c>
      <x:c r="E1291" s="8" t="n">
        <x:f>IF(ISNUMBER('原始字段'!C1293),'原始字段'!C1293,"n.a.")</x:f>
        <x:v>3243217600</x:v>
      </x:c>
      <x:c r="F1291" s="8" t="n">
        <x:f>IF(ISNUMBER('原始字段'!C1388),'原始字段'!C1388,"n.a.")</x:f>
        <x:v>3233217600</x:v>
      </x:c>
      <x:c r="G1291" s="8" t="n">
        <x:f>IF(COUNT(E1291:F1291)=2,F1291-E1291,"n.a.")</x:f>
        <x:v>-10000000</x:v>
      </x:c>
      <x:c r="H1291" s="9" t="n">
        <x:f>IF(ISNUMBER('原始字段'!D1388),'原始字段'!D1388,"n.a.")</x:f>
        <x:v>3.5434</x:v>
      </x:c>
      <x:c r="I1291" s="9" t="n">
        <x:f>IF(COUNT(G1291:H1291)=2,G1291*H1291/100000000,"n.a.")</x:f>
        <x:v>-0.35434</x:v>
      </x:c>
      <x:c r="J1291" s="1" t="str">
        <x:v>日频齐全；折算事件未独立核实</x:v>
      </x:c>
    </x:row>
    <x:row r="1292" ht="25" customHeight="1">
      <x:c r="A1292" s="1" t="str">
        <x:v>中证1000</x:v>
      </x:c>
      <x:c r="B1292" s="1" t="str">
        <x:v>516300.SH</x:v>
      </x:c>
      <x:c r="C1292" s="1" t="str">
        <x:v>华泰柏瑞中证1000ETF</x:v>
      </x:c>
      <x:c r="D1292" s="7" t="d">
        <x:v>2026-06-18T00:00:00.000Z</x:v>
      </x:c>
      <x:c r="E1292" s="8" t="n">
        <x:f>IF(ISNUMBER('原始字段'!C1307),'原始字段'!C1307,"n.a.")</x:f>
        <x:v>25012600</x:v>
      </x:c>
      <x:c r="F1292" s="8" t="n">
        <x:f>IF(ISNUMBER('原始字段'!C1402),'原始字段'!C1402,"n.a.")</x:f>
        <x:v>25012600</x:v>
      </x:c>
      <x:c r="G1292" s="8" t="n">
        <x:f>IF(COUNT(E1292:F1292)=2,F1292-E1292,"n.a.")</x:f>
        <x:v>0</x:v>
      </x:c>
      <x:c r="H1292" s="9" t="n">
        <x:f>IF(ISNUMBER('原始字段'!D1402),'原始字段'!D1402,"n.a.")</x:f>
        <x:v>3.6415</x:v>
      </x:c>
      <x:c r="I1292" s="9" t="n">
        <x:f>IF(COUNT(G1292:H1292)=2,G1292*H1292/100000000,"n.a.")</x:f>
        <x:v>0</x:v>
      </x:c>
      <x:c r="J1292" s="1" t="str">
        <x:v>日频齐全；折算事件未独立核实</x:v>
      </x:c>
    </x:row>
    <x:row r="1293" ht="25" customHeight="1">
      <x:c r="A1293" s="1" t="str">
        <x:v>中证1000</x:v>
      </x:c>
      <x:c r="B1293" s="1" t="str">
        <x:v>560110.SH</x:v>
      </x:c>
      <x:c r="C1293" s="1" t="str">
        <x:v>汇添富中证1000ETF</x:v>
      </x:c>
      <x:c r="D1293" s="7" t="d">
        <x:v>2026-06-18T00:00:00.000Z</x:v>
      </x:c>
      <x:c r="E1293" s="8" t="n">
        <x:f>IF(ISNUMBER('原始字段'!C1309),'原始字段'!C1309,"n.a.")</x:f>
        <x:v>133903500</x:v>
      </x:c>
      <x:c r="F1293" s="8" t="n">
        <x:f>IF(ISNUMBER('原始字段'!C1404),'原始字段'!C1404,"n.a.")</x:f>
        <x:v>133903500</x:v>
      </x:c>
      <x:c r="G1293" s="8" t="n">
        <x:f>IF(COUNT(E1293:F1293)=2,F1293-E1293,"n.a.")</x:f>
        <x:v>0</x:v>
      </x:c>
      <x:c r="H1293" s="9" t="n">
        <x:f>IF(ISNUMBER('原始字段'!D1404),'原始字段'!D1404,"n.a.")</x:f>
        <x:v>1.3102</x:v>
      </x:c>
      <x:c r="I1293" s="9" t="n">
        <x:f>IF(COUNT(G1293:H1293)=2,G1293*H1293/100000000,"n.a.")</x:f>
        <x:v>0</x:v>
      </x:c>
      <x:c r="J1293" s="1" t="str">
        <x:v>日频齐全；折算事件未独立核实</x:v>
      </x:c>
    </x:row>
    <x:row r="1294" ht="25" customHeight="1">
      <x:c r="A1294" s="1" t="str">
        <x:v>中证2000</x:v>
      </x:c>
      <x:c r="B1294" s="1" t="str">
        <x:v>159535.SZ</x:v>
      </x:c>
      <x:c r="C1294" s="1" t="str">
        <x:v>嘉实中证2000ETF</x:v>
      </x:c>
      <x:c r="D1294" s="7" t="d">
        <x:v>2026-06-18T00:00:00.000Z</x:v>
      </x:c>
      <x:c r="E1294" s="8" t="n">
        <x:f>IF(ISNUMBER('原始字段'!C1250),'原始字段'!C1250,"n.a.")</x:f>
        <x:v>16981088</x:v>
      </x:c>
      <x:c r="F1294" s="8" t="n">
        <x:f>IF(ISNUMBER('原始字段'!C1345),'原始字段'!C1345,"n.a.")</x:f>
        <x:v>16981088</x:v>
      </x:c>
      <x:c r="G1294" s="8" t="n">
        <x:f>IF(COUNT(E1294:F1294)=2,F1294-E1294,"n.a.")</x:f>
        <x:v>0</x:v>
      </x:c>
      <x:c r="H1294" s="9" t="n">
        <x:f>IF(ISNUMBER('原始字段'!D1345),'原始字段'!D1345,"n.a.")</x:f>
        <x:v>1.6375</x:v>
      </x:c>
      <x:c r="I1294" s="9" t="n">
        <x:f>IF(COUNT(G1294:H1294)=2,G1294*H1294/100000000,"n.a.")</x:f>
        <x:v>0</x:v>
      </x:c>
      <x:c r="J1294" s="1" t="str">
        <x:v>日频齐全；折算事件未独立核实</x:v>
      </x:c>
    </x:row>
    <x:row r="1295" ht="25" customHeight="1">
      <x:c r="A1295" s="1" t="str">
        <x:v>中证2000</x:v>
      </x:c>
      <x:c r="B1295" s="1" t="str">
        <x:v>159536.SZ</x:v>
      </x:c>
      <x:c r="C1295" s="1" t="str">
        <x:v>汇添富中证2000ETF</x:v>
      </x:c>
      <x:c r="D1295" s="7" t="d">
        <x:v>2026-06-18T00:00:00.000Z</x:v>
      </x:c>
      <x:c r="E1295" s="8" t="n">
        <x:f>IF(ISNUMBER('原始字段'!C1251),'原始字段'!C1251,"n.a.")</x:f>
        <x:v>41261589</x:v>
      </x:c>
      <x:c r="F1295" s="8" t="n">
        <x:f>IF(ISNUMBER('原始字段'!C1346),'原始字段'!C1346,"n.a.")</x:f>
        <x:v>41261589</x:v>
      </x:c>
      <x:c r="G1295" s="8" t="n">
        <x:f>IF(COUNT(E1295:F1295)=2,F1295-E1295,"n.a.")</x:f>
        <x:v>0</x:v>
      </x:c>
      <x:c r="H1295" s="9" t="n">
        <x:f>IF(ISNUMBER('原始字段'!D1346),'原始字段'!D1346,"n.a.")</x:f>
        <x:v>1.5647</x:v>
      </x:c>
      <x:c r="I1295" s="9" t="n">
        <x:f>IF(COUNT(G1295:H1295)=2,G1295*H1295/100000000,"n.a.")</x:f>
        <x:v>0</x:v>
      </x:c>
      <x:c r="J1295" s="1" t="str">
        <x:v>日频齐全；折算事件未独立核实</x:v>
      </x:c>
    </x:row>
    <x:row r="1296" ht="25" customHeight="1">
      <x:c r="A1296" s="1" t="str">
        <x:v>中证2000</x:v>
      </x:c>
      <x:c r="B1296" s="1" t="str">
        <x:v>159531.SZ</x:v>
      </x:c>
      <x:c r="C1296" s="1" t="str">
        <x:v>南方中证2000ETF</x:v>
      </x:c>
      <x:c r="D1296" s="7" t="d">
        <x:v>2026-06-18T00:00:00.000Z</x:v>
      </x:c>
      <x:c r="E1296" s="8" t="n">
        <x:f>IF(ISNUMBER('原始字段'!C1247),'原始字段'!C1247,"n.a.")</x:f>
        <x:v>588608406</x:v>
      </x:c>
      <x:c r="F1296" s="8" t="n">
        <x:f>IF(ISNUMBER('原始字段'!C1342),'原始字段'!C1342,"n.a.")</x:f>
        <x:v>562608406</x:v>
      </x:c>
      <x:c r="G1296" s="8" t="n">
        <x:f>IF(COUNT(E1296:F1296)=2,F1296-E1296,"n.a.")</x:f>
        <x:v>-26000000</x:v>
      </x:c>
      <x:c r="H1296" s="9" t="n">
        <x:f>IF(ISNUMBER('原始字段'!D1342),'原始字段'!D1342,"n.a.")</x:f>
        <x:v>1.5864</x:v>
      </x:c>
      <x:c r="I1296" s="9" t="n">
        <x:f>IF(COUNT(G1296:H1296)=2,G1296*H1296/100000000,"n.a.")</x:f>
        <x:v>-0.412464</x:v>
      </x:c>
      <x:c r="J1296" s="1" t="str">
        <x:v>日频齐全；折算事件未独立核实</x:v>
      </x:c>
    </x:row>
    <x:row r="1297" ht="25" customHeight="1">
      <x:c r="A1297" s="1" t="str">
        <x:v>中证2000</x:v>
      </x:c>
      <x:c r="B1297" s="1" t="str">
        <x:v>159532.SZ</x:v>
      </x:c>
      <x:c r="C1297" s="1" t="str">
        <x:v>易方达中证2000ETF</x:v>
      </x:c>
      <x:c r="D1297" s="7" t="d">
        <x:v>2026-06-18T00:00:00.000Z</x:v>
      </x:c>
      <x:c r="E1297" s="8" t="n">
        <x:f>IF(ISNUMBER('原始字段'!C1248),'原始字段'!C1248,"n.a.")</x:f>
        <x:v>127564791</x:v>
      </x:c>
      <x:c r="F1297" s="8" t="n">
        <x:f>IF(ISNUMBER('原始字段'!C1343),'原始字段'!C1343,"n.a.")</x:f>
        <x:v>127564791</x:v>
      </x:c>
      <x:c r="G1297" s="8" t="n">
        <x:f>IF(COUNT(E1297:F1297)=2,F1297-E1297,"n.a.")</x:f>
        <x:v>0</x:v>
      </x:c>
      <x:c r="H1297" s="9" t="n">
        <x:f>IF(ISNUMBER('原始字段'!D1343),'原始字段'!D1343,"n.a.")</x:f>
        <x:v>1.8196</x:v>
      </x:c>
      <x:c r="I1297" s="9" t="n">
        <x:f>IF(COUNT(G1297:H1297)=2,G1297*H1297/100000000,"n.a.")</x:f>
        <x:v>0</x:v>
      </x:c>
      <x:c r="J1297" s="1" t="str">
        <x:v>日频齐全；折算事件未独立核实</x:v>
      </x:c>
    </x:row>
    <x:row r="1298" ht="25" customHeight="1">
      <x:c r="A1298" s="1" t="str">
        <x:v>中证2000</x:v>
      </x:c>
      <x:c r="B1298" s="1" t="str">
        <x:v>159533.SZ</x:v>
      </x:c>
      <x:c r="C1298" s="1" t="str">
        <x:v>博时中证2000ETF</x:v>
      </x:c>
      <x:c r="D1298" s="7" t="d">
        <x:v>2026-06-18T00:00:00.000Z</x:v>
      </x:c>
      <x:c r="E1298" s="8" t="n">
        <x:f>IF(ISNUMBER('原始字段'!C1249),'原始字段'!C1249,"n.a.")</x:f>
        <x:v>10458785</x:v>
      </x:c>
      <x:c r="F1298" s="8" t="n">
        <x:f>IF(ISNUMBER('原始字段'!C1344),'原始字段'!C1344,"n.a.")</x:f>
        <x:v>9458785</x:v>
      </x:c>
      <x:c r="G1298" s="8" t="n">
        <x:f>IF(COUNT(E1298:F1298)=2,F1298-E1298,"n.a.")</x:f>
        <x:v>-1000000</x:v>
      </x:c>
      <x:c r="H1298" s="9" t="n">
        <x:f>IF(ISNUMBER('原始字段'!D1344),'原始字段'!D1344,"n.a.")</x:f>
        <x:v>2.1792</x:v>
      </x:c>
      <x:c r="I1298" s="9" t="n">
        <x:f>IF(COUNT(G1298:H1298)=2,G1298*H1298/100000000,"n.a.")</x:f>
        <x:v>-0.021792</x:v>
      </x:c>
      <x:c r="J1298" s="1" t="str">
        <x:v>日频齐全；折算事件未独立核实</x:v>
      </x:c>
    </x:row>
    <x:row r="1299" ht="25" customHeight="1">
      <x:c r="A1299" s="1" t="str">
        <x:v>中证2000</x:v>
      </x:c>
      <x:c r="B1299" s="1" t="str">
        <x:v>561370.SH</x:v>
      </x:c>
      <x:c r="C1299" s="1" t="str">
        <x:v>国泰中证2000ETF</x:v>
      </x:c>
      <x:c r="D1299" s="7" t="d">
        <x:v>2026-06-18T00:00:00.000Z</x:v>
      </x:c>
      <x:c r="E1299" s="8" t="n">
        <x:f>IF(ISNUMBER('原始字段'!C1312),'原始字段'!C1312,"n.a.")</x:f>
        <x:v>22356000</x:v>
      </x:c>
      <x:c r="F1299" s="8" t="n">
        <x:f>IF(ISNUMBER('原始字段'!C1407),'原始字段'!C1407,"n.a.")</x:f>
        <x:v>22356000</x:v>
      </x:c>
      <x:c r="G1299" s="8" t="n">
        <x:f>IF(COUNT(E1299:F1299)=2,F1299-E1299,"n.a.")</x:f>
        <x:v>0</x:v>
      </x:c>
      <x:c r="H1299" s="9" t="n">
        <x:f>IF(ISNUMBER('原始字段'!D1407),'原始字段'!D1407,"n.a.")</x:f>
        <x:v>1.5595</x:v>
      </x:c>
      <x:c r="I1299" s="9" t="n">
        <x:f>IF(COUNT(G1299:H1299)=2,G1299*H1299/100000000,"n.a.")</x:f>
        <x:v>0</x:v>
      </x:c>
      <x:c r="J1299" s="1" t="str">
        <x:v>日频齐全；折算事件未独立核实</x:v>
      </x:c>
    </x:row>
    <x:row r="1300" ht="25" customHeight="1">
      <x:c r="A1300" s="1" t="str">
        <x:v>中证2000</x:v>
      </x:c>
      <x:c r="B1300" s="1" t="str">
        <x:v>563300.SH</x:v>
      </x:c>
      <x:c r="C1300" s="1" t="str">
        <x:v>华泰柏瑞中证2000ETF</x:v>
      </x:c>
      <x:c r="D1300" s="7" t="d">
        <x:v>2026-06-18T00:00:00.000Z</x:v>
      </x:c>
      <x:c r="E1300" s="8" t="n">
        <x:f>IF(ISNUMBER('原始字段'!C1316),'原始字段'!C1316,"n.a.")</x:f>
        <x:v>2336174000</x:v>
      </x:c>
      <x:c r="F1300" s="8" t="n">
        <x:f>IF(ISNUMBER('原始字段'!C1411),'原始字段'!C1411,"n.a.")</x:f>
        <x:v>2328674000</x:v>
      </x:c>
      <x:c r="G1300" s="8" t="n">
        <x:f>IF(COUNT(E1300:F1300)=2,F1300-E1300,"n.a.")</x:f>
        <x:v>-7500000</x:v>
      </x:c>
      <x:c r="H1300" s="9" t="n">
        <x:f>IF(ISNUMBER('原始字段'!D1411),'原始字段'!D1411,"n.a.")</x:f>
        <x:v>1.621</x:v>
      </x:c>
      <x:c r="I1300" s="9" t="n">
        <x:f>IF(COUNT(G1300:H1300)=2,G1300*H1300/100000000,"n.a.")</x:f>
        <x:v>-0.121575</x:v>
      </x:c>
      <x:c r="J1300" s="1" t="str">
        <x:v>日频齐全；折算事件未独立核实</x:v>
      </x:c>
    </x:row>
    <x:row r="1301" ht="25" customHeight="1">
      <x:c r="A1301" s="1" t="str">
        <x:v>中证2000</x:v>
      </x:c>
      <x:c r="B1301" s="1" t="str">
        <x:v>562660.SH</x:v>
      </x:c>
      <x:c r="C1301" s="1" t="str">
        <x:v>华夏中证2000ETF</x:v>
      </x:c>
      <x:c r="D1301" s="7" t="d">
        <x:v>2026-06-18T00:00:00.000Z</x:v>
      </x:c>
      <x:c r="E1301" s="8" t="n">
        <x:f>IF(ISNUMBER('原始字段'!C1314),'原始字段'!C1314,"n.a.")</x:f>
        <x:v>232874000</x:v>
      </x:c>
      <x:c r="F1301" s="8" t="n">
        <x:f>IF(ISNUMBER('原始字段'!C1409),'原始字段'!C1409,"n.a.")</x:f>
        <x:v>232874000</x:v>
      </x:c>
      <x:c r="G1301" s="8" t="n">
        <x:f>IF(COUNT(E1301:F1301)=2,F1301-E1301,"n.a.")</x:f>
        <x:v>0</x:v>
      </x:c>
      <x:c r="H1301" s="9" t="n">
        <x:f>IF(ISNUMBER('原始字段'!D1409),'原始字段'!D1409,"n.a.")</x:f>
        <x:v>1.9996</x:v>
      </x:c>
      <x:c r="I1301" s="9" t="n">
        <x:f>IF(COUNT(G1301:H1301)=2,G1301*H1301/100000000,"n.a.")</x:f>
        <x:v>0</x:v>
      </x:c>
      <x:c r="J1301" s="1" t="str">
        <x:v>日频齐全；折算事件未独立核实</x:v>
      </x:c>
    </x:row>
    <x:row r="1302" ht="25" customHeight="1">
      <x:c r="A1302" s="1" t="str">
        <x:v>中证2000</x:v>
      </x:c>
      <x:c r="B1302" s="1" t="str">
        <x:v>563200.SH</x:v>
      </x:c>
      <x:c r="C1302" s="1" t="str">
        <x:v>富国中证2000ETF</x:v>
      </x:c>
      <x:c r="D1302" s="7" t="d">
        <x:v>2026-06-18T00:00:00.000Z</x:v>
      </x:c>
      <x:c r="E1302" s="8" t="n">
        <x:f>IF(ISNUMBER('原始字段'!C1315),'原始字段'!C1315,"n.a.")</x:f>
        <x:v>33458800</x:v>
      </x:c>
      <x:c r="F1302" s="8" t="n">
        <x:f>IF(ISNUMBER('原始字段'!C1410),'原始字段'!C1410,"n.a.")</x:f>
        <x:v>33458800</x:v>
      </x:c>
      <x:c r="G1302" s="8" t="n">
        <x:f>IF(COUNT(E1302:F1302)=2,F1302-E1302,"n.a.")</x:f>
        <x:v>0</x:v>
      </x:c>
      <x:c r="H1302" s="9" t="n">
        <x:f>IF(ISNUMBER('原始字段'!D1410),'原始字段'!D1410,"n.a.")</x:f>
        <x:v>1.686</x:v>
      </x:c>
      <x:c r="I1302" s="9" t="n">
        <x:f>IF(COUNT(G1302:H1302)=2,G1302*H1302/100000000,"n.a.")</x:f>
        <x:v>0</x:v>
      </x:c>
      <x:c r="J1302" s="1" t="str">
        <x:v>日频齐全；折算事件未独立核实</x:v>
      </x:c>
    </x:row>
    <x:row r="1303" ht="25" customHeight="1">
      <x:c r="A1303" s="1" t="str">
        <x:v>中证2000</x:v>
      </x:c>
      <x:c r="B1303" s="1" t="str">
        <x:v>560220.SH</x:v>
      </x:c>
      <x:c r="C1303" s="1" t="str">
        <x:v>广发中证2000ETF</x:v>
      </x:c>
      <x:c r="D1303" s="7" t="d">
        <x:v>2026-06-18T00:00:00.000Z</x:v>
      </x:c>
      <x:c r="E1303" s="8" t="n">
        <x:f>IF(ISNUMBER('原始字段'!C1310),'原始字段'!C1310,"n.a.")</x:f>
        <x:v>48717000</x:v>
      </x:c>
      <x:c r="F1303" s="8" t="n">
        <x:f>IF(ISNUMBER('原始字段'!C1405),'原始字段'!C1405,"n.a.")</x:f>
        <x:v>48717000</x:v>
      </x:c>
      <x:c r="G1303" s="8" t="n">
        <x:f>IF(COUNT(E1303:F1303)=2,F1303-E1303,"n.a.")</x:f>
        <x:v>0</x:v>
      </x:c>
      <x:c r="H1303" s="9" t="n">
        <x:f>IF(ISNUMBER('原始字段'!D1405),'原始字段'!D1405,"n.a.")</x:f>
        <x:v>1.5743</x:v>
      </x:c>
      <x:c r="I1303" s="9" t="n">
        <x:f>IF(COUNT(G1303:H1303)=2,G1303*H1303/100000000,"n.a.")</x:f>
        <x:v>0</x:v>
      </x:c>
      <x:c r="J1303" s="1" t="str">
        <x:v>日频齐全；折算事件未独立核实</x:v>
      </x:c>
    </x:row>
    <x:row r="1304" ht="25" customHeight="1">
      <x:c r="A1304" s="1" t="str">
        <x:v>创业板指</x:v>
      </x:c>
      <x:c r="B1304" s="1" t="str">
        <x:v>159810.SZ</x:v>
      </x:c>
      <x:c r="C1304" s="1" t="str">
        <x:v>浦银创业板ETF</x:v>
      </x:c>
      <x:c r="D1304" s="7" t="d">
        <x:v>2026-06-18T00:00:00.000Z</x:v>
      </x:c>
      <x:c r="E1304" s="8" t="n">
        <x:f>IF(ISNUMBER('原始字段'!C1256),'原始字段'!C1256,"n.a.")</x:f>
        <x:v>45475458</x:v>
      </x:c>
      <x:c r="F1304" s="8" t="n">
        <x:f>IF(ISNUMBER('原始字段'!C1351),'原始字段'!C1351,"n.a.")</x:f>
        <x:v>45475458</x:v>
      </x:c>
      <x:c r="G1304" s="8" t="n">
        <x:f>IF(COUNT(E1304:F1304)=2,F1304-E1304,"n.a.")</x:f>
        <x:v>0</x:v>
      </x:c>
      <x:c r="H1304" s="9" t="n">
        <x:f>IF(ISNUMBER('原始字段'!D1351),'原始字段'!D1351,"n.a.")</x:f>
        <x:v>1.7115</x:v>
      </x:c>
      <x:c r="I1304" s="9" t="n">
        <x:f>IF(COUNT(G1304:H1304)=2,G1304*H1304/100000000,"n.a.")</x:f>
        <x:v>0</x:v>
      </x:c>
      <x:c r="J1304" s="1" t="str">
        <x:v>日频齐全；折算事件未独立核实</x:v>
      </x:c>
    </x:row>
    <x:row r="1305" ht="25" customHeight="1">
      <x:c r="A1305" s="1" t="str">
        <x:v>创业板指</x:v>
      </x:c>
      <x:c r="B1305" s="1" t="str">
        <x:v>159808.SZ</x:v>
      </x:c>
      <x:c r="C1305" s="1" t="str">
        <x:v>融通创业板ETF</x:v>
      </x:c>
      <x:c r="D1305" s="7" t="d">
        <x:v>2026-06-18T00:00:00.000Z</x:v>
      </x:c>
      <x:c r="E1305" s="8" t="n">
        <x:f>IF(ISNUMBER('原始字段'!C1255),'原始字段'!C1255,"n.a.")</x:f>
        <x:v>49484790</x:v>
      </x:c>
      <x:c r="F1305" s="8" t="n">
        <x:f>IF(ISNUMBER('原始字段'!C1350),'原始字段'!C1350,"n.a.")</x:f>
        <x:v>49484790</x:v>
      </x:c>
      <x:c r="G1305" s="8" t="n">
        <x:f>IF(COUNT(E1305:F1305)=2,F1305-E1305,"n.a.")</x:f>
        <x:v>0</x:v>
      </x:c>
      <x:c r="H1305" s="9" t="n">
        <x:f>IF(ISNUMBER('原始字段'!D1350),'原始字段'!D1350,"n.a.")</x:f>
        <x:v>1.6416</x:v>
      </x:c>
      <x:c r="I1305" s="9" t="n">
        <x:f>IF(COUNT(G1305:H1305)=2,G1305*H1305/100000000,"n.a.")</x:f>
        <x:v>0</x:v>
      </x:c>
      <x:c r="J1305" s="1" t="str">
        <x:v>日频齐全；折算事件未独立核实</x:v>
      </x:c>
    </x:row>
    <x:row r="1306" ht="25" customHeight="1">
      <x:c r="A1306" s="1" t="str">
        <x:v>创业板指</x:v>
      </x:c>
      <x:c r="B1306" s="1" t="str">
        <x:v>159964.SZ</x:v>
      </x:c>
      <x:c r="C1306" s="1" t="str">
        <x:v>平安创业板ETF</x:v>
      </x:c>
      <x:c r="D1306" s="7" t="d">
        <x:v>2026-06-18T00:00:00.000Z</x:v>
      </x:c>
      <x:c r="E1306" s="8" t="n">
        <x:f>IF(ISNUMBER('原始字段'!C1271),'原始字段'!C1271,"n.a.")</x:f>
        <x:v>185481881</x:v>
      </x:c>
      <x:c r="F1306" s="8" t="n">
        <x:f>IF(ISNUMBER('原始字段'!C1366),'原始字段'!C1366,"n.a.")</x:f>
        <x:v>183481881</x:v>
      </x:c>
      <x:c r="G1306" s="8" t="n">
        <x:f>IF(COUNT(E1306:F1306)=2,F1306-E1306,"n.a.")</x:f>
        <x:v>-2000000</x:v>
      </x:c>
      <x:c r="H1306" s="9" t="n">
        <x:f>IF(ISNUMBER('原始字段'!D1366),'原始字段'!D1366,"n.a.")</x:f>
        <x:v>2.7816</x:v>
      </x:c>
      <x:c r="I1306" s="9" t="n">
        <x:f>IF(COUNT(G1306:H1306)=2,G1306*H1306/100000000,"n.a.")</x:f>
        <x:v>-0.055632</x:v>
      </x:c>
      <x:c r="J1306" s="1" t="str">
        <x:v>日频齐全；折算事件未独立核实</x:v>
      </x:c>
    </x:row>
    <x:row r="1307" ht="25" customHeight="1">
      <x:c r="A1307" s="1" t="str">
        <x:v>创业板指</x:v>
      </x:c>
      <x:c r="B1307" s="1" t="str">
        <x:v>159915.SZ</x:v>
      </x:c>
      <x:c r="C1307" s="1" t="str">
        <x:v>易方达创业板ETF</x:v>
      </x:c>
      <x:c r="D1307" s="7" t="d">
        <x:v>2026-06-18T00:00:00.000Z</x:v>
      </x:c>
      <x:c r="E1307" s="8" t="n">
        <x:f>IF(ISNUMBER('原始字段'!C1261),'原始字段'!C1261,"n.a.")</x:f>
        <x:v>10523454936</x:v>
      </x:c>
      <x:c r="F1307" s="8" t="n">
        <x:f>IF(ISNUMBER('原始字段'!C1356),'原始字段'!C1356,"n.a.")</x:f>
        <x:v>10522454936</x:v>
      </x:c>
      <x:c r="G1307" s="8" t="n">
        <x:f>IF(COUNT(E1307:F1307)=2,F1307-E1307,"n.a.")</x:f>
        <x:v>-1000000</x:v>
      </x:c>
      <x:c r="H1307" s="9" t="n">
        <x:f>IF(ISNUMBER('原始字段'!D1356),'原始字段'!D1356,"n.a.")</x:f>
        <x:v>4.266</x:v>
      </x:c>
      <x:c r="I1307" s="9" t="n">
        <x:f>IF(COUNT(G1307:H1307)=2,G1307*H1307/100000000,"n.a.")</x:f>
        <x:v>-0.04266</x:v>
      </x:c>
      <x:c r="J1307" s="1" t="str">
        <x:v>日频齐全；折算事件未独立核实</x:v>
      </x:c>
    </x:row>
    <x:row r="1308" ht="25" customHeight="1">
      <x:c r="A1308" s="1" t="str">
        <x:v>创业板指</x:v>
      </x:c>
      <x:c r="B1308" s="1" t="str">
        <x:v>159971.SZ</x:v>
      </x:c>
      <x:c r="C1308" s="1" t="str">
        <x:v>富国创业板ETF</x:v>
      </x:c>
      <x:c r="D1308" s="7" t="d">
        <x:v>2026-06-18T00:00:00.000Z</x:v>
      </x:c>
      <x:c r="E1308" s="8" t="n">
        <x:f>IF(ISNUMBER('原始字段'!C1273),'原始字段'!C1273,"n.a.")</x:f>
        <x:v>1264020288</x:v>
      </x:c>
      <x:c r="F1308" s="8" t="n">
        <x:f>IF(ISNUMBER('原始字段'!C1368),'原始字段'!C1368,"n.a.")</x:f>
        <x:v>1258020288</x:v>
      </x:c>
      <x:c r="G1308" s="8" t="n">
        <x:f>IF(COUNT(E1308:F1308)=2,F1308-E1308,"n.a.")</x:f>
        <x:v>-6000000</x:v>
      </x:c>
      <x:c r="H1308" s="9" t="n">
        <x:f>IF(ISNUMBER('原始字段'!D1368),'原始字段'!D1368,"n.a.")</x:f>
        <x:v>1.4836</x:v>
      </x:c>
      <x:c r="I1308" s="9" t="n">
        <x:f>IF(COUNT(G1308:H1308)=2,G1308*H1308/100000000,"n.a.")</x:f>
        <x:v>-0.089016</x:v>
      </x:c>
      <x:c r="J1308" s="1" t="str">
        <x:v>日频齐全；折算事件未独立核实</x:v>
      </x:c>
    </x:row>
    <x:row r="1309" ht="25" customHeight="1">
      <x:c r="A1309" s="1" t="str">
        <x:v>创业板指</x:v>
      </x:c>
      <x:c r="B1309" s="1" t="str">
        <x:v>159957.SZ</x:v>
      </x:c>
      <x:c r="C1309" s="1" t="str">
        <x:v>华夏创业板ETF</x:v>
      </x:c>
      <x:c r="D1309" s="7" t="d">
        <x:v>2026-06-18T00:00:00.000Z</x:v>
      </x:c>
      <x:c r="E1309" s="8" t="n">
        <x:f>IF(ISNUMBER('原始字段'!C1269),'原始字段'!C1269,"n.a.")</x:f>
        <x:v>769784560</x:v>
      </x:c>
      <x:c r="F1309" s="8" t="n">
        <x:f>IF(ISNUMBER('原始字段'!C1364),'原始字段'!C1364,"n.a.")</x:f>
        <x:v>775784560</x:v>
      </x:c>
      <x:c r="G1309" s="8" t="n">
        <x:f>IF(COUNT(E1309:F1309)=2,F1309-E1309,"n.a.")</x:f>
        <x:v>6000000</x:v>
      </x:c>
      <x:c r="H1309" s="9" t="n">
        <x:f>IF(ISNUMBER('原始字段'!D1364),'原始字段'!D1364,"n.a.")</x:f>
        <x:v>2.7969</x:v>
      </x:c>
      <x:c r="I1309" s="9" t="n">
        <x:f>IF(COUNT(G1309:H1309)=2,G1309*H1309/100000000,"n.a.")</x:f>
        <x:v>0.167814</x:v>
      </x:c>
      <x:c r="J1309" s="1" t="str">
        <x:v>日频齐全；折算事件未独立核实</x:v>
      </x:c>
    </x:row>
    <x:row r="1310" ht="25" customHeight="1">
      <x:c r="A1310" s="1" t="str">
        <x:v>创业板指</x:v>
      </x:c>
      <x:c r="B1310" s="1" t="str">
        <x:v>159958.SZ</x:v>
      </x:c>
      <x:c r="C1310" s="1" t="str">
        <x:v>工银创业板ETF</x:v>
      </x:c>
      <x:c r="D1310" s="7" t="d">
        <x:v>2026-06-18T00:00:00.000Z</x:v>
      </x:c>
      <x:c r="E1310" s="8" t="n">
        <x:f>IF(ISNUMBER('原始字段'!C1270),'原始字段'!C1270,"n.a.")</x:f>
        <x:v>217511448</x:v>
      </x:c>
      <x:c r="F1310" s="8" t="n">
        <x:f>IF(ISNUMBER('原始字段'!C1365),'原始字段'!C1365,"n.a.")</x:f>
        <x:v>215411448</x:v>
      </x:c>
      <x:c r="G1310" s="8" t="n">
        <x:f>IF(COUNT(E1310:F1310)=2,F1310-E1310,"n.a.")</x:f>
        <x:v>-2100000</x:v>
      </x:c>
      <x:c r="H1310" s="9" t="n">
        <x:f>IF(ISNUMBER('原始字段'!D1365),'原始字段'!D1365,"n.a.")</x:f>
        <x:v>2.5735</x:v>
      </x:c>
      <x:c r="I1310" s="9" t="n">
        <x:f>IF(COUNT(G1310:H1310)=2,G1310*H1310/100000000,"n.a.")</x:f>
        <x:v>-0.0540435</x:v>
      </x:c>
      <x:c r="J1310" s="1" t="str">
        <x:v>日频齐全；折算事件未独立核实</x:v>
      </x:c>
    </x:row>
    <x:row r="1311" ht="25" customHeight="1">
      <x:c r="A1311" s="1" t="str">
        <x:v>创业板指</x:v>
      </x:c>
      <x:c r="B1311" s="1" t="str">
        <x:v>159977.SZ</x:v>
      </x:c>
      <x:c r="C1311" s="1" t="str">
        <x:v>天弘创业板ETF</x:v>
      </x:c>
      <x:c r="D1311" s="7" t="d">
        <x:v>2026-06-18T00:00:00.000Z</x:v>
      </x:c>
      <x:c r="E1311" s="8" t="n">
        <x:f>IF(ISNUMBER('原始字段'!C1274),'原始字段'!C1274,"n.a.")</x:f>
        <x:v>2875872820</x:v>
      </x:c>
      <x:c r="F1311" s="8" t="n">
        <x:f>IF(ISNUMBER('原始字段'!C1369),'原始字段'!C1369,"n.a.")</x:f>
        <x:v>2837872820</x:v>
      </x:c>
      <x:c r="G1311" s="8" t="n">
        <x:f>IF(COUNT(E1311:F1311)=2,F1311-E1311,"n.a.")</x:f>
        <x:v>-38000000</x:v>
      </x:c>
      <x:c r="H1311" s="9" t="n">
        <x:f>IF(ISNUMBER('原始字段'!D1369),'原始字段'!D1369,"n.a.")</x:f>
        <x:v>2.215</x:v>
      </x:c>
      <x:c r="I1311" s="9" t="n">
        <x:f>IF(COUNT(G1311:H1311)=2,G1311*H1311/100000000,"n.a.")</x:f>
        <x:v>-0.8417</x:v>
      </x:c>
      <x:c r="J1311" s="1" t="str">
        <x:v>日频齐全；折算事件未独立核实</x:v>
      </x:c>
    </x:row>
    <x:row r="1312" ht="25" customHeight="1">
      <x:c r="A1312" s="1" t="str">
        <x:v>创业板指</x:v>
      </x:c>
      <x:c r="B1312" s="1" t="str">
        <x:v>159821.SZ</x:v>
      </x:c>
      <x:c r="C1312" s="1" t="str">
        <x:v>中银证券创业板ETF</x:v>
      </x:c>
      <x:c r="D1312" s="7" t="d">
        <x:v>2026-06-18T00:00:00.000Z</x:v>
      </x:c>
      <x:c r="E1312" s="8" t="n">
        <x:f>IF(ISNUMBER('原始字段'!C1258),'原始字段'!C1258,"n.a.")</x:f>
        <x:v>52920000</x:v>
      </x:c>
      <x:c r="F1312" s="8" t="n">
        <x:f>IF(ISNUMBER('原始字段'!C1353),'原始字段'!C1353,"n.a.")</x:f>
        <x:v>51620000</x:v>
      </x:c>
      <x:c r="G1312" s="8" t="n">
        <x:f>IF(COUNT(E1312:F1312)=2,F1312-E1312,"n.a.")</x:f>
        <x:v>-1300000</x:v>
      </x:c>
      <x:c r="H1312" s="9" t="n">
        <x:f>IF(ISNUMBER('原始字段'!D1353),'原始字段'!D1353,"n.a.")</x:f>
        <x:v>1.5999</x:v>
      </x:c>
      <x:c r="I1312" s="9" t="n">
        <x:f>IF(COUNT(G1312:H1312)=2,G1312*H1312/100000000,"n.a.")</x:f>
        <x:v>-0.020798700000000003</x:v>
      </x:c>
      <x:c r="J1312" s="1" t="str">
        <x:v>日频齐全；折算事件未独立核实</x:v>
      </x:c>
    </x:row>
    <x:row r="1313" ht="25" customHeight="1">
      <x:c r="A1313" s="1" t="str">
        <x:v>创业板指</x:v>
      </x:c>
      <x:c r="B1313" s="1" t="str">
        <x:v>159956.SZ</x:v>
      </x:c>
      <x:c r="C1313" s="1" t="str">
        <x:v>建信创业板ETF</x:v>
      </x:c>
      <x:c r="D1313" s="7" t="d">
        <x:v>2026-06-18T00:00:00.000Z</x:v>
      </x:c>
      <x:c r="E1313" s="8" t="n">
        <x:f>IF(ISNUMBER('原始字段'!C1268),'原始字段'!C1268,"n.a.")</x:f>
        <x:v>44978674</x:v>
      </x:c>
      <x:c r="F1313" s="8" t="n">
        <x:f>IF(ISNUMBER('原始字段'!C1363),'原始字段'!C1363,"n.a.")</x:f>
        <x:v>44978674</x:v>
      </x:c>
      <x:c r="G1313" s="8" t="n">
        <x:f>IF(COUNT(E1313:F1313)=2,F1313-E1313,"n.a.")</x:f>
        <x:v>0</x:v>
      </x:c>
      <x:c r="H1313" s="9" t="n">
        <x:f>IF(ISNUMBER('原始字段'!D1363),'原始字段'!D1363,"n.a.")</x:f>
        <x:v>2.7005</x:v>
      </x:c>
      <x:c r="I1313" s="9" t="n">
        <x:f>IF(COUNT(G1313:H1313)=2,G1313*H1313/100000000,"n.a.")</x:f>
        <x:v>0</x:v>
      </x:c>
      <x:c r="J1313" s="1" t="str">
        <x:v>日频齐全；折算事件未独立核实</x:v>
      </x:c>
    </x:row>
    <x:row r="1314" ht="25" customHeight="1">
      <x:c r="A1314" s="1" t="str">
        <x:v>创业板指</x:v>
      </x:c>
      <x:c r="B1314" s="1" t="str">
        <x:v>159908.SZ</x:v>
      </x:c>
      <x:c r="C1314" s="1" t="str">
        <x:v>博时创业板ETF</x:v>
      </x:c>
      <x:c r="D1314" s="7" t="d">
        <x:v>2026-06-18T00:00:00.000Z</x:v>
      </x:c>
      <x:c r="E1314" s="8" t="n">
        <x:f>IF(ISNUMBER('原始字段'!C1260),'原始字段'!C1260,"n.a.")</x:f>
        <x:v>336229029</x:v>
      </x:c>
      <x:c r="F1314" s="8" t="n">
        <x:f>IF(ISNUMBER('原始字段'!C1355),'原始字段'!C1355,"n.a.")</x:f>
        <x:v>331229029</x:v>
      </x:c>
      <x:c r="G1314" s="8" t="n">
        <x:f>IF(COUNT(E1314:F1314)=2,F1314-E1314,"n.a.")</x:f>
        <x:v>-5000000</x:v>
      </x:c>
      <x:c r="H1314" s="9" t="n">
        <x:f>IF(ISNUMBER('原始字段'!D1355),'原始字段'!D1355,"n.a.")</x:f>
        <x:v>3.9649</x:v>
      </x:c>
      <x:c r="I1314" s="9" t="n">
        <x:f>IF(COUNT(G1314:H1314)=2,G1314*H1314/100000000,"n.a.")</x:f>
        <x:v>-0.198245</x:v>
      </x:c>
      <x:c r="J1314" s="1" t="str">
        <x:v>日频齐全；折算事件未独立核实</x:v>
      </x:c>
    </x:row>
    <x:row r="1315" ht="25" customHeight="1">
      <x:c r="A1315" s="1" t="str">
        <x:v>创业板指</x:v>
      </x:c>
      <x:c r="B1315" s="1" t="str">
        <x:v>159952.SZ</x:v>
      </x:c>
      <x:c r="C1315" s="1" t="str">
        <x:v>广发创业板ETF</x:v>
      </x:c>
      <x:c r="D1315" s="7" t="d">
        <x:v>2026-06-18T00:00:00.000Z</x:v>
      </x:c>
      <x:c r="E1315" s="8" t="n">
        <x:f>IF(ISNUMBER('原始字段'!C1267),'原始字段'!C1267,"n.a.")</x:f>
        <x:v>3384184929</x:v>
      </x:c>
      <x:c r="F1315" s="8" t="n">
        <x:f>IF(ISNUMBER('原始字段'!C1362),'原始字段'!C1362,"n.a.")</x:f>
        <x:v>3421584929</x:v>
      </x:c>
      <x:c r="G1315" s="8" t="n">
        <x:f>IF(COUNT(E1315:F1315)=2,F1315-E1315,"n.a.")</x:f>
        <x:v>37400000</x:v>
      </x:c>
      <x:c r="H1315" s="9" t="n">
        <x:f>IF(ISNUMBER('原始字段'!D1362),'原始字段'!D1362,"n.a.")</x:f>
        <x:v>2.5904</x:v>
      </x:c>
      <x:c r="I1315" s="9" t="n">
        <x:f>IF(COUNT(G1315:H1315)=2,G1315*H1315/100000000,"n.a.")</x:f>
        <x:v>0.9688096</x:v>
      </x:c>
      <x:c r="J1315" s="1" t="str">
        <x:v>日频齐全；折算事件未独立核实</x:v>
      </x:c>
    </x:row>
    <x:row r="1316" ht="25" customHeight="1">
      <x:c r="A1316" s="1" t="str">
        <x:v>创业板指</x:v>
      </x:c>
      <x:c r="B1316" s="1" t="str">
        <x:v>159247.SZ</x:v>
      </x:c>
      <x:c r="C1316" s="1" t="str">
        <x:v>汇添富创业板ETF</x:v>
      </x:c>
      <x:c r="D1316" s="7" t="d">
        <x:v>2026-06-18T00:00:00.000Z</x:v>
      </x:c>
      <x:c r="E1316" s="8" t="n">
        <x:f>IF(ISNUMBER('原始字段'!C1241),'原始字段'!C1241,"n.a.")</x:f>
        <x:v>177984966</x:v>
      </x:c>
      <x:c r="F1316" s="8" t="n">
        <x:f>IF(ISNUMBER('原始字段'!C1336),'原始字段'!C1336,"n.a.")</x:f>
        <x:v>173984966</x:v>
      </x:c>
      <x:c r="G1316" s="8" t="n">
        <x:f>IF(COUNT(E1316:F1316)=2,F1316-E1316,"n.a.")</x:f>
        <x:v>-4000000</x:v>
      </x:c>
      <x:c r="H1316" s="9" t="n">
        <x:f>IF(ISNUMBER('原始字段'!D1336),'原始字段'!D1336,"n.a.")</x:f>
        <x:v>1.2764</x:v>
      </x:c>
      <x:c r="I1316" s="9" t="n">
        <x:f>IF(COUNT(G1316:H1316)=2,G1316*H1316/100000000,"n.a.")</x:f>
        <x:v>-0.051056</x:v>
      </x:c>
      <x:c r="J1316" s="1" t="str">
        <x:v>日频齐全；折算事件未独立核实</x:v>
      </x:c>
    </x:row>
    <x:row r="1317" ht="25" customHeight="1">
      <x:c r="A1317" s="1" t="str">
        <x:v>创业板指</x:v>
      </x:c>
      <x:c r="B1317" s="1" t="str">
        <x:v>159948.SZ</x:v>
      </x:c>
      <x:c r="C1317" s="1" t="str">
        <x:v>南方创业板ETF</x:v>
      </x:c>
      <x:c r="D1317" s="7" t="d">
        <x:v>2026-06-18T00:00:00.000Z</x:v>
      </x:c>
      <x:c r="E1317" s="8" t="n">
        <x:f>IF(ISNUMBER('原始字段'!C1266),'原始字段'!C1266,"n.a.")</x:f>
        <x:v>1009697720</x:v>
      </x:c>
      <x:c r="F1317" s="8" t="n">
        <x:f>IF(ISNUMBER('原始字段'!C1361),'原始字段'!C1361,"n.a.")</x:f>
        <x:v>993697720</x:v>
      </x:c>
      <x:c r="G1317" s="8" t="n">
        <x:f>IF(COUNT(E1317:F1317)=2,F1317-E1317,"n.a.")</x:f>
        <x:v>-16000000</x:v>
      </x:c>
      <x:c r="H1317" s="9" t="n">
        <x:f>IF(ISNUMBER('原始字段'!D1361),'原始字段'!D1361,"n.a.")</x:f>
        <x:v>4.7117</x:v>
      </x:c>
      <x:c r="I1317" s="9" t="n">
        <x:f>IF(COUNT(G1317:H1317)=2,G1317*H1317/100000000,"n.a.")</x:f>
        <x:v>-0.753872</x:v>
      </x:c>
      <x:c r="J1317" s="1" t="str">
        <x:v>日频齐全；折算事件未独立核实</x:v>
      </x:c>
    </x:row>
    <x:row r="1318" ht="25" customHeight="1">
      <x:c r="A1318" s="1" t="str">
        <x:v>创业板指</x:v>
      </x:c>
      <x:c r="B1318" s="1" t="str">
        <x:v>159205.SZ</x:v>
      </x:c>
      <x:c r="C1318" s="1" t="str">
        <x:v>东财创业板ETF</x:v>
      </x:c>
      <x:c r="D1318" s="7" t="d">
        <x:v>2026-06-18T00:00:00.000Z</x:v>
      </x:c>
      <x:c r="E1318" s="8" t="n">
        <x:f>IF(ISNUMBER('原始字段'!C1240),'原始字段'!C1240,"n.a.")</x:f>
        <x:v>285056064</x:v>
      </x:c>
      <x:c r="F1318" s="8" t="n">
        <x:f>IF(ISNUMBER('原始字段'!C1335),'原始字段'!C1335,"n.a.")</x:f>
        <x:v>281056064</x:v>
      </x:c>
      <x:c r="G1318" s="8" t="n">
        <x:f>IF(COUNT(E1318:F1318)=2,F1318-E1318,"n.a.")</x:f>
        <x:v>-4000000</x:v>
      </x:c>
      <x:c r="H1318" s="9" t="n">
        <x:f>IF(ISNUMBER('原始字段'!D1335),'原始字段'!D1335,"n.a.")</x:f>
        <x:v>2.0825</x:v>
      </x:c>
      <x:c r="I1318" s="9" t="n">
        <x:f>IF(COUNT(G1318:H1318)=2,G1318*H1318/100000000,"n.a.")</x:f>
        <x:v>-0.0833</x:v>
      </x:c>
      <x:c r="J1318" s="1" t="str">
        <x:v>日频齐全；折算事件未独立核实</x:v>
      </x:c>
    </x:row>
    <x:row r="1319" ht="25" customHeight="1">
      <x:c r="A1319" s="1" t="str">
        <x:v>科创50</x:v>
      </x:c>
      <x:c r="B1319" s="1" t="str">
        <x:v>588940.SH</x:v>
      </x:c>
      <x:c r="C1319" s="1" t="str">
        <x:v>富国上证科创板50成份ETF</x:v>
      </x:c>
      <x:c r="D1319" s="7" t="d">
        <x:v>2026-06-18T00:00:00.000Z</x:v>
      </x:c>
      <x:c r="E1319" s="8" t="n">
        <x:f>IF(ISNUMBER('原始字段'!C1331),'原始字段'!C1331,"n.a.")</x:f>
        <x:v>376420000</x:v>
      </x:c>
      <x:c r="F1319" s="8" t="n">
        <x:f>IF(ISNUMBER('原始字段'!C1426),'原始字段'!C1426,"n.a.")</x:f>
        <x:v>400420000</x:v>
      </x:c>
      <x:c r="G1319" s="8" t="n">
        <x:f>IF(COUNT(E1319:F1319)=2,F1319-E1319,"n.a.")</x:f>
        <x:v>24000000</x:v>
      </x:c>
      <x:c r="H1319" s="9" t="n">
        <x:f>IF(ISNUMBER('原始字段'!D1426),'原始字段'!D1426,"n.a.")</x:f>
        <x:v>1.9717</x:v>
      </x:c>
      <x:c r="I1319" s="9" t="n">
        <x:f>IF(COUNT(G1319:H1319)=2,G1319*H1319/100000000,"n.a.")</x:f>
        <x:v>0.473208</x:v>
      </x:c>
      <x:c r="J1319" s="1" t="str">
        <x:v>日频齐全；折算事件未独立核实</x:v>
      </x:c>
    </x:row>
    <x:row r="1320" ht="25" customHeight="1">
      <x:c r="A1320" s="1" t="str">
        <x:v>科创50</x:v>
      </x:c>
      <x:c r="B1320" s="1" t="str">
        <x:v>589150.SH</x:v>
      </x:c>
      <x:c r="C1320" s="1" t="str">
        <x:v>平安上证科创板50成份ETF</x:v>
      </x:c>
      <x:c r="D1320" s="7" t="d">
        <x:v>2026-06-18T00:00:00.000Z</x:v>
      </x:c>
      <x:c r="E1320" s="8" t="n">
        <x:f>IF(ISNUMBER('原始字段'!C1333),'原始字段'!C1333,"n.a.")</x:f>
        <x:v>77437200</x:v>
      </x:c>
      <x:c r="F1320" s="8" t="n">
        <x:f>IF(ISNUMBER('原始字段'!C1428),'原始字段'!C1428,"n.a.")</x:f>
        <x:v>75437200</x:v>
      </x:c>
      <x:c r="G1320" s="8" t="n">
        <x:f>IF(COUNT(E1320:F1320)=2,F1320-E1320,"n.a.")</x:f>
        <x:v>-2000000</x:v>
      </x:c>
      <x:c r="H1320" s="9" t="n">
        <x:f>IF(ISNUMBER('原始字段'!D1428),'原始字段'!D1428,"n.a.")</x:f>
        <x:v>1.3858</x:v>
      </x:c>
      <x:c r="I1320" s="9" t="n">
        <x:f>IF(COUNT(G1320:H1320)=2,G1320*H1320/100000000,"n.a.")</x:f>
        <x:v>-0.027716</x:v>
      </x:c>
      <x:c r="J1320" s="1" t="str">
        <x:v>日频齐全；折算事件未独立核实</x:v>
      </x:c>
    </x:row>
    <x:row r="1321" ht="25" customHeight="1">
      <x:c r="A1321" s="1" t="str">
        <x:v>科创50</x:v>
      </x:c>
      <x:c r="B1321" s="1" t="str">
        <x:v>588150.SH</x:v>
      </x:c>
      <x:c r="C1321" s="1" t="str">
        <x:v>南方上证科创板50成份ETF</x:v>
      </x:c>
      <x:c r="D1321" s="7" t="d">
        <x:v>2026-06-18T00:00:00.000Z</x:v>
      </x:c>
      <x:c r="E1321" s="8" t="n">
        <x:f>IF(ISNUMBER('原始字段'!C1325),'原始字段'!C1325,"n.a.")</x:f>
        <x:v>278932600</x:v>
      </x:c>
      <x:c r="F1321" s="8" t="n">
        <x:f>IF(ISNUMBER('原始字段'!C1420),'原始字段'!C1420,"n.a.")</x:f>
        <x:v>275432600</x:v>
      </x:c>
      <x:c r="G1321" s="8" t="n">
        <x:f>IF(COUNT(E1321:F1321)=2,F1321-E1321,"n.a.")</x:f>
        <x:v>-3500000</x:v>
      </x:c>
      <x:c r="H1321" s="9" t="n">
        <x:f>IF(ISNUMBER('原始字段'!D1420),'原始字段'!D1420,"n.a.")</x:f>
        <x:v>1.3464</x:v>
      </x:c>
      <x:c r="I1321" s="9" t="n">
        <x:f>IF(COUNT(G1321:H1321)=2,G1321*H1321/100000000,"n.a.")</x:f>
        <x:v>-0.047124</x:v>
      </x:c>
      <x:c r="J1321" s="1" t="str">
        <x:v>日频齐全；折算事件未独立核实</x:v>
      </x:c>
    </x:row>
    <x:row r="1322" ht="25" customHeight="1">
      <x:c r="A1322" s="1" t="str">
        <x:v>科创50</x:v>
      </x:c>
      <x:c r="B1322" s="1" t="str">
        <x:v>588000.SH</x:v>
      </x:c>
      <x:c r="C1322" s="1" t="str">
        <x:v>华夏上证科创板50ETF</x:v>
      </x:c>
      <x:c r="D1322" s="7" t="d">
        <x:v>2026-06-18T00:00:00.000Z</x:v>
      </x:c>
      <x:c r="E1322" s="8" t="n">
        <x:f>IF(ISNUMBER('原始字段'!C1319),'原始字段'!C1319,"n.a.")</x:f>
        <x:v>32072668200</x:v>
      </x:c>
      <x:c r="F1322" s="8" t="n">
        <x:f>IF(ISNUMBER('原始字段'!C1414),'原始字段'!C1414,"n.a.")</x:f>
        <x:v>31235668200</x:v>
      </x:c>
      <x:c r="G1322" s="8" t="n">
        <x:f>IF(COUNT(E1322:F1322)=2,F1322-E1322,"n.a.")</x:f>
        <x:v>-837000000</x:v>
      </x:c>
      <x:c r="H1322" s="9" t="n">
        <x:f>IF(ISNUMBER('原始字段'!D1414),'原始字段'!D1414,"n.a.")</x:f>
        <x:v>2.0153</x:v>
      </x:c>
      <x:c r="I1322" s="9" t="n">
        <x:f>IF(COUNT(G1322:H1322)=2,G1322*H1322/100000000,"n.a.")</x:f>
        <x:v>-16.868061</x:v>
      </x:c>
      <x:c r="J1322" s="1" t="str">
        <x:v>日频齐全；折算事件未独立核实</x:v>
      </x:c>
    </x:row>
    <x:row r="1323" ht="25" customHeight="1">
      <x:c r="A1323" s="1" t="str">
        <x:v>科创50</x:v>
      </x:c>
      <x:c r="B1323" s="1" t="str">
        <x:v>589850.SH</x:v>
      </x:c>
      <x:c r="C1323" s="1" t="str">
        <x:v>东财上证科创板50成份ETF</x:v>
      </x:c>
      <x:c r="D1323" s="7" t="d">
        <x:v>2026-06-18T00:00:00.000Z</x:v>
      </x:c>
      <x:c r="E1323" s="8" t="n">
        <x:f>IF(ISNUMBER('原始字段'!C1334),'原始字段'!C1334,"n.a.")</x:f>
        <x:v>322057000</x:v>
      </x:c>
      <x:c r="F1323" s="8" t="n">
        <x:f>IF(ISNUMBER('原始字段'!C1429),'原始字段'!C1429,"n.a.")</x:f>
        <x:v>310057000</x:v>
      </x:c>
      <x:c r="G1323" s="8" t="n">
        <x:f>IF(COUNT(E1323:F1323)=2,F1323-E1323,"n.a.")</x:f>
        <x:v>-12000000</x:v>
      </x:c>
      <x:c r="H1323" s="9" t="n">
        <x:f>IF(ISNUMBER('原始字段'!D1429),'原始字段'!D1429,"n.a.")</x:f>
        <x:v>1.8247</x:v>
      </x:c>
      <x:c r="I1323" s="9" t="n">
        <x:f>IF(COUNT(G1323:H1323)=2,G1323*H1323/100000000,"n.a.")</x:f>
        <x:v>-0.218964</x:v>
      </x:c>
      <x:c r="J1323" s="1" t="str">
        <x:v>日频齐全；折算事件未独立核实</x:v>
      </x:c>
    </x:row>
    <x:row r="1324" ht="25" customHeight="1">
      <x:c r="A1324" s="1" t="str">
        <x:v>科创50</x:v>
      </x:c>
      <x:c r="B1324" s="1" t="str">
        <x:v>588840.SH</x:v>
      </x:c>
      <x:c r="C1324" s="1" t="str">
        <x:v>万家上证科创板50成份ETF</x:v>
      </x:c>
      <x:c r="D1324" s="7" t="d">
        <x:v>2026-06-18T00:00:00.000Z</x:v>
      </x:c>
      <x:c r="E1324" s="8" t="n">
        <x:f>IF(ISNUMBER('原始字段'!C1329),'原始字段'!C1329,"n.a.")</x:f>
        <x:v>31236000</x:v>
      </x:c>
      <x:c r="F1324" s="8" t="n">
        <x:f>IF(ISNUMBER('原始字段'!C1424),'原始字段'!C1424,"n.a.")</x:f>
        <x:v>31236000</x:v>
      </x:c>
      <x:c r="G1324" s="8" t="n">
        <x:f>IF(COUNT(E1324:F1324)=2,F1324-E1324,"n.a.")</x:f>
        <x:v>0</x:v>
      </x:c>
      <x:c r="H1324" s="9" t="n">
        <x:f>IF(ISNUMBER('原始字段'!D1424),'原始字段'!D1424,"n.a.")</x:f>
        <x:v>1.7667</x:v>
      </x:c>
      <x:c r="I1324" s="9" t="n">
        <x:f>IF(COUNT(G1324:H1324)=2,G1324*H1324/100000000,"n.a.")</x:f>
        <x:v>0</x:v>
      </x:c>
      <x:c r="J1324" s="1" t="str">
        <x:v>日频齐全；折算事件未独立核实</x:v>
      </x:c>
    </x:row>
    <x:row r="1325" ht="25" customHeight="1">
      <x:c r="A1325" s="1" t="str">
        <x:v>科创50</x:v>
      </x:c>
      <x:c r="B1325" s="1" t="str">
        <x:v>588040.SH</x:v>
      </x:c>
      <x:c r="C1325" s="1" t="str">
        <x:v>鹏华上证科创板50成份ETF</x:v>
      </x:c>
      <x:c r="D1325" s="7" t="d">
        <x:v>2026-06-18T00:00:00.000Z</x:v>
      </x:c>
      <x:c r="E1325" s="8" t="n">
        <x:f>IF(ISNUMBER('原始字段'!C1320),'原始字段'!C1320,"n.a.")</x:f>
        <x:v>65889000</x:v>
      </x:c>
      <x:c r="F1325" s="8" t="n">
        <x:f>IF(ISNUMBER('原始字段'!C1415),'原始字段'!C1415,"n.a.")</x:f>
        <x:v>65889000</x:v>
      </x:c>
      <x:c r="G1325" s="8" t="n">
        <x:f>IF(COUNT(E1325:F1325)=2,F1325-E1325,"n.a.")</x:f>
        <x:v>0</x:v>
      </x:c>
      <x:c r="H1325" s="9" t="n">
        <x:f>IF(ISNUMBER('原始字段'!D1415),'原始字段'!D1415,"n.a.")</x:f>
        <x:v>1.9434</x:v>
      </x:c>
      <x:c r="I1325" s="9" t="n">
        <x:f>IF(COUNT(G1325:H1325)=2,G1325*H1325/100000000,"n.a.")</x:f>
        <x:v>0</x:v>
      </x:c>
      <x:c r="J1325" s="1" t="str">
        <x:v>日频齐全；折算事件未独立核实</x:v>
      </x:c>
    </x:row>
    <x:row r="1326" ht="25" customHeight="1">
      <x:c r="A1326" s="1" t="str">
        <x:v>科创50</x:v>
      </x:c>
      <x:c r="B1326" s="1" t="str">
        <x:v>588280.SH</x:v>
      </x:c>
      <x:c r="C1326" s="1" t="str">
        <x:v>华安上证科创板50ETF</x:v>
      </x:c>
      <x:c r="D1326" s="7" t="d">
        <x:v>2026-06-18T00:00:00.000Z</x:v>
      </x:c>
      <x:c r="E1326" s="8" t="n">
        <x:f>IF(ISNUMBER('原始字段'!C1327),'原始字段'!C1327,"n.a.")</x:f>
        <x:v>260121000</x:v>
      </x:c>
      <x:c r="F1326" s="8" t="n">
        <x:f>IF(ISNUMBER('原始字段'!C1422),'原始字段'!C1422,"n.a.")</x:f>
        <x:v>256121000</x:v>
      </x:c>
      <x:c r="G1326" s="8" t="n">
        <x:f>IF(COUNT(E1326:F1326)=2,F1326-E1326,"n.a.")</x:f>
        <x:v>-4000000</x:v>
      </x:c>
      <x:c r="H1326" s="9" t="n">
        <x:f>IF(ISNUMBER('原始字段'!D1422),'原始字段'!D1422,"n.a.")</x:f>
        <x:v>1.3733</x:v>
      </x:c>
      <x:c r="I1326" s="9" t="n">
        <x:f>IF(COUNT(G1326:H1326)=2,G1326*H1326/100000000,"n.a.")</x:f>
        <x:v>-0.054932</x:v>
      </x:c>
      <x:c r="J1326" s="1" t="str">
        <x:v>日频齐全；折算事件未独立核实</x:v>
      </x:c>
    </x:row>
    <x:row r="1327" ht="25" customHeight="1">
      <x:c r="A1327" s="1" t="str">
        <x:v>科创50</x:v>
      </x:c>
      <x:c r="B1327" s="1" t="str">
        <x:v>588950.SH</x:v>
      </x:c>
      <x:c r="C1327" s="1" t="str">
        <x:v>景顺长城上证科创板50成份ETF</x:v>
      </x:c>
      <x:c r="D1327" s="7" t="d">
        <x:v>2026-06-18T00:00:00.000Z</x:v>
      </x:c>
      <x:c r="E1327" s="8" t="n">
        <x:f>IF(ISNUMBER('原始字段'!C1332),'原始字段'!C1332,"n.a.")</x:f>
        <x:v>200729700</x:v>
      </x:c>
      <x:c r="F1327" s="8" t="n">
        <x:f>IF(ISNUMBER('原始字段'!C1427),'原始字段'!C1427,"n.a.")</x:f>
        <x:v>200729700</x:v>
      </x:c>
      <x:c r="G1327" s="8" t="n">
        <x:f>IF(COUNT(E1327:F1327)=2,F1327-E1327,"n.a.")</x:f>
        <x:v>0</x:v>
      </x:c>
      <x:c r="H1327" s="9" t="n">
        <x:f>IF(ISNUMBER('原始字段'!D1427),'原始字段'!D1427,"n.a.")</x:f>
        <x:v>1.9837</x:v>
      </x:c>
      <x:c r="I1327" s="9" t="n">
        <x:f>IF(COUNT(G1327:H1327)=2,G1327*H1327/100000000,"n.a.")</x:f>
        <x:v>0</x:v>
      </x:c>
      <x:c r="J1327" s="1" t="str">
        <x:v>日频齐全；折算事件未独立核实</x:v>
      </x:c>
    </x:row>
    <x:row r="1328" ht="25" customHeight="1">
      <x:c r="A1328" s="1" t="str">
        <x:v>科创50</x:v>
      </x:c>
      <x:c r="B1328" s="1" t="str">
        <x:v>588080.SH</x:v>
      </x:c>
      <x:c r="C1328" s="1" t="str">
        <x:v>易方达上证科创板50ETF</x:v>
      </x:c>
      <x:c r="D1328" s="7" t="d">
        <x:v>2026-06-18T00:00:00.000Z</x:v>
      </x:c>
      <x:c r="E1328" s="8" t="n">
        <x:f>IF(ISNUMBER('原始字段'!C1323),'原始字段'!C1323,"n.a.")</x:f>
        <x:v>19711628100</x:v>
      </x:c>
      <x:c r="F1328" s="8" t="n">
        <x:f>IF(ISNUMBER('原始字段'!C1418),'原始字段'!C1418,"n.a.")</x:f>
        <x:v>19306628100</x:v>
      </x:c>
      <x:c r="G1328" s="8" t="n">
        <x:f>IF(COUNT(E1328:F1328)=2,F1328-E1328,"n.a.")</x:f>
        <x:v>-405000000</x:v>
      </x:c>
      <x:c r="H1328" s="9" t="n">
        <x:f>IF(ISNUMBER('原始字段'!D1418),'原始字段'!D1418,"n.a.")</x:f>
        <x:v>1.9507</x:v>
      </x:c>
      <x:c r="I1328" s="9" t="n">
        <x:f>IF(COUNT(G1328:H1328)=2,G1328*H1328/100000000,"n.a.")</x:f>
        <x:v>-7.900335</x:v>
      </x:c>
      <x:c r="J1328" s="1" t="str">
        <x:v>日频齐全；折算事件未独立核实</x:v>
      </x:c>
    </x:row>
    <x:row r="1329" ht="25" customHeight="1">
      <x:c r="A1329" s="1" t="str">
        <x:v>科创50</x:v>
      </x:c>
      <x:c r="B1329" s="1" t="str">
        <x:v>588060.SH</x:v>
      </x:c>
      <x:c r="C1329" s="1" t="str">
        <x:v>广发上证科创板50ETF</x:v>
      </x:c>
      <x:c r="D1329" s="7" t="d">
        <x:v>2026-06-18T00:00:00.000Z</x:v>
      </x:c>
      <x:c r="E1329" s="8" t="n">
        <x:f>IF(ISNUMBER('原始字段'!C1322),'原始字段'!C1322,"n.a.")</x:f>
        <x:v>5047140000</x:v>
      </x:c>
      <x:c r="F1329" s="8" t="n">
        <x:f>IF(ISNUMBER('原始字段'!C1417),'原始字段'!C1417,"n.a.")</x:f>
        <x:v>4963140000</x:v>
      </x:c>
      <x:c r="G1329" s="8" t="n">
        <x:f>IF(COUNT(E1329:F1329)=2,F1329-E1329,"n.a.")</x:f>
        <x:v>-84000000</x:v>
      </x:c>
      <x:c r="H1329" s="9" t="n">
        <x:f>IF(ISNUMBER('原始字段'!D1417),'原始字段'!D1417,"n.a.")</x:f>
        <x:v>1.2115</x:v>
      </x:c>
      <x:c r="I1329" s="9" t="n">
        <x:f>IF(COUNT(G1329:H1329)=2,G1329*H1329/100000000,"n.a.")</x:f>
        <x:v>-1.01766</x:v>
      </x:c>
      <x:c r="J1329" s="1" t="str">
        <x:v>日频齐全；折算事件未独立核实</x:v>
      </x:c>
    </x:row>
    <x:row r="1330" ht="25" customHeight="1">
      <x:c r="A1330" s="1" t="str">
        <x:v>科创50</x:v>
      </x:c>
      <x:c r="B1330" s="1" t="str">
        <x:v>588870.SH</x:v>
      </x:c>
      <x:c r="C1330" s="1" t="str">
        <x:v>汇添富上证科创板50成份ETF</x:v>
      </x:c>
      <x:c r="D1330" s="7" t="d">
        <x:v>2026-06-18T00:00:00.000Z</x:v>
      </x:c>
      <x:c r="E1330" s="8" t="n">
        <x:f>IF(ISNUMBER('原始字段'!C1330),'原始字段'!C1330,"n.a.")</x:f>
        <x:v>257552000</x:v>
      </x:c>
      <x:c r="F1330" s="8" t="n">
        <x:f>IF(ISNUMBER('原始字段'!C1425),'原始字段'!C1425,"n.a.")</x:f>
        <x:v>245552000</x:v>
      </x:c>
      <x:c r="G1330" s="8" t="n">
        <x:f>IF(COUNT(E1330:F1330)=2,F1330-E1330,"n.a.")</x:f>
        <x:v>-12000000</x:v>
      </x:c>
      <x:c r="H1330" s="9" t="n">
        <x:f>IF(ISNUMBER('原始字段'!D1425),'原始字段'!D1425,"n.a.")</x:f>
        <x:v>1.9347</x:v>
      </x:c>
      <x:c r="I1330" s="9" t="n">
        <x:f>IF(COUNT(G1330:H1330)=2,G1330*H1330/100000000,"n.a.")</x:f>
        <x:v>-0.232164</x:v>
      </x:c>
      <x:c r="J1330" s="1" t="str">
        <x:v>日频齐全；折算事件未独立核实</x:v>
      </x:c>
    </x:row>
    <x:row r="1331" ht="25" customHeight="1">
      <x:c r="A1331" s="1" t="str">
        <x:v>科创50</x:v>
      </x:c>
      <x:c r="B1331" s="1" t="str">
        <x:v>588720.SH</x:v>
      </x:c>
      <x:c r="C1331" s="1" t="str">
        <x:v>中银上证科创板50成份ETF</x:v>
      </x:c>
      <x:c r="D1331" s="7" t="d">
        <x:v>2026-06-18T00:00:00.000Z</x:v>
      </x:c>
      <x:c r="E1331" s="8" t="n">
        <x:f>IF(ISNUMBER('原始字段'!C1328),'原始字段'!C1328,"n.a.")</x:f>
        <x:v>92241800</x:v>
      </x:c>
      <x:c r="F1331" s="8" t="n">
        <x:f>IF(ISNUMBER('原始字段'!C1423),'原始字段'!C1423,"n.a.")</x:f>
        <x:v>89741800</x:v>
      </x:c>
      <x:c r="G1331" s="8" t="n">
        <x:f>IF(COUNT(E1331:F1331)=2,F1331-E1331,"n.a.")</x:f>
        <x:v>-2500000</x:v>
      </x:c>
      <x:c r="H1331" s="9" t="n">
        <x:f>IF(ISNUMBER('原始字段'!D1423),'原始字段'!D1423,"n.a.")</x:f>
        <x:v>1.9231</x:v>
      </x:c>
      <x:c r="I1331" s="9" t="n">
        <x:f>IF(COUNT(G1331:H1331)=2,G1331*H1331/100000000,"n.a.")</x:f>
        <x:v>-0.0480775</x:v>
      </x:c>
      <x:c r="J1331" s="1" t="str">
        <x:v>日频齐全；折算事件未独立核实</x:v>
      </x:c>
    </x:row>
    <x:row r="1332" ht="25" customHeight="1">
      <x:c r="A1332" s="1" t="str">
        <x:v>科创50</x:v>
      </x:c>
      <x:c r="B1332" s="1" t="str">
        <x:v>588090.SH</x:v>
      </x:c>
      <x:c r="C1332" s="1" t="str">
        <x:v>华泰柏瑞上证科创板50ETF</x:v>
      </x:c>
      <x:c r="D1332" s="7" t="d">
        <x:v>2026-06-18T00:00:00.000Z</x:v>
      </x:c>
      <x:c r="E1332" s="8" t="n">
        <x:f>IF(ISNUMBER('原始字段'!C1324),'原始字段'!C1324,"n.a.")</x:f>
        <x:v>1863072800</x:v>
      </x:c>
      <x:c r="F1332" s="8" t="n">
        <x:f>IF(ISNUMBER('原始字段'!C1419),'原始字段'!C1419,"n.a.")</x:f>
        <x:v>1761072800</x:v>
      </x:c>
      <x:c r="G1332" s="8" t="n">
        <x:f>IF(COUNT(E1332:F1332)=2,F1332-E1332,"n.a.")</x:f>
        <x:v>-102000000</x:v>
      </x:c>
      <x:c r="H1332" s="9" t="n">
        <x:f>IF(ISNUMBER('原始字段'!D1419),'原始字段'!D1419,"n.a.")</x:f>
        <x:v>1.9582</x:v>
      </x:c>
      <x:c r="I1332" s="9" t="n">
        <x:f>IF(COUNT(G1332:H1332)=2,G1332*H1332/100000000,"n.a.")</x:f>
        <x:v>-1.997364</x:v>
      </x:c>
      <x:c r="J1332" s="1" t="str">
        <x:v>日频齐全；折算事件未独立核实</x:v>
      </x:c>
    </x:row>
    <x:row r="1333" ht="25" customHeight="1">
      <x:c r="A1333" s="1" t="str">
        <x:v>科创50</x:v>
      </x:c>
      <x:c r="B1333" s="1" t="str">
        <x:v>588180.SH</x:v>
      </x:c>
      <x:c r="C1333" s="1" t="str">
        <x:v>国联安上证科创板50ETF</x:v>
      </x:c>
      <x:c r="D1333" s="7" t="d">
        <x:v>2026-06-18T00:00:00.000Z</x:v>
      </x:c>
      <x:c r="E1333" s="8" t="n">
        <x:f>IF(ISNUMBER('原始字段'!C1326),'原始字段'!C1326,"n.a.")</x:f>
        <x:v>895853700</x:v>
      </x:c>
      <x:c r="F1333" s="8" t="n">
        <x:f>IF(ISNUMBER('原始字段'!C1421),'原始字段'!C1421,"n.a.")</x:f>
        <x:v>811853700</x:v>
      </x:c>
      <x:c r="G1333" s="8" t="n">
        <x:f>IF(COUNT(E1333:F1333)=2,F1333-E1333,"n.a.")</x:f>
        <x:v>-84000000</x:v>
      </x:c>
      <x:c r="H1333" s="9" t="n">
        <x:f>IF(ISNUMBER('原始字段'!D1421),'原始字段'!D1421,"n.a.")</x:f>
        <x:v>1.236</x:v>
      </x:c>
      <x:c r="I1333" s="9" t="n">
        <x:f>IF(COUNT(G1333:H1333)=2,G1333*H1333/100000000,"n.a.")</x:f>
        <x:v>-1.03824</x:v>
      </x:c>
      <x:c r="J1333" s="1" t="str">
        <x:v>日频齐全；折算事件未独立核实</x:v>
      </x:c>
    </x:row>
    <x:row r="1334" ht="25" customHeight="1">
      <x:c r="A1334" s="1" t="str">
        <x:v>科创50</x:v>
      </x:c>
      <x:c r="B1334" s="1" t="str">
        <x:v>588050.SH</x:v>
      </x:c>
      <x:c r="C1334" s="1" t="str">
        <x:v>工银上证科创板50ETF</x:v>
      </x:c>
      <x:c r="D1334" s="7" t="d">
        <x:v>2026-06-18T00:00:00.000Z</x:v>
      </x:c>
      <x:c r="E1334" s="8" t="n">
        <x:f>IF(ISNUMBER('原始字段'!C1321),'原始字段'!C1321,"n.a.")</x:f>
        <x:v>4395241300</x:v>
      </x:c>
      <x:c r="F1334" s="8" t="n">
        <x:f>IF(ISNUMBER('原始字段'!C1416),'原始字段'!C1416,"n.a.")</x:f>
        <x:v>4329241300</x:v>
      </x:c>
      <x:c r="G1334" s="8" t="n">
        <x:f>IF(COUNT(E1334:F1334)=2,F1334-E1334,"n.a.")</x:f>
        <x:v>-66000000</x:v>
      </x:c>
      <x:c r="H1334" s="9" t="n">
        <x:f>IF(ISNUMBER('原始字段'!D1416),'原始字段'!D1416,"n.a.")</x:f>
        <x:v>1.9552</x:v>
      </x:c>
      <x:c r="I1334" s="9" t="n">
        <x:f>IF(COUNT(G1334:H1334)=2,G1334*H1334/100000000,"n.a.")</x:f>
        <x:v>-1.290432</x:v>
      </x:c>
      <x:c r="J1334" s="1" t="str">
        <x:v>日频齐全；折算事件未独立核实</x:v>
      </x:c>
    </x:row>
    <x:row r="1335" ht="25" customHeight="1">
      <x:c r="A1335" s="1" t="str">
        <x:v>沪深300</x:v>
      </x:c>
      <x:c r="B1335" s="1" t="str">
        <x:v>159393.SZ</x:v>
      </x:c>
      <x:c r="C1335" s="1" t="str">
        <x:v>万家沪深300ETF</x:v>
      </x:c>
      <x:c r="D1335" s="7" t="d">
        <x:v>2026-06-22T00:00:00.000Z</x:v>
      </x:c>
      <x:c r="E1335" s="8" t="n">
        <x:f>IF(ISNUMBER('原始字段'!C1340),'原始字段'!C1340,"n.a.")</x:f>
        <x:v>41146342</x:v>
      </x:c>
      <x:c r="F1335" s="8" t="n">
        <x:f>IF(ISNUMBER('原始字段'!C1435),'原始字段'!C1435,"n.a.")</x:f>
        <x:v>41146342</x:v>
      </x:c>
      <x:c r="G1335" s="8" t="n">
        <x:f>IF(COUNT(E1335:F1335)=2,F1335-E1335,"n.a.")</x:f>
        <x:v>0</x:v>
      </x:c>
      <x:c r="H1335" s="9" t="n">
        <x:f>IF(ISNUMBER('原始字段'!D1435),'原始字段'!D1435,"n.a.")</x:f>
        <x:v>5.3545</x:v>
      </x:c>
      <x:c r="I1335" s="9" t="n">
        <x:f>IF(COUNT(G1335:H1335)=2,G1335*H1335/100000000,"n.a.")</x:f>
        <x:v>0</x:v>
      </x:c>
      <x:c r="J1335" s="1" t="str">
        <x:v>日频齐全；折算事件未独立核实</x:v>
      </x:c>
    </x:row>
    <x:row r="1336" ht="25" customHeight="1">
      <x:c r="A1336" s="1" t="str">
        <x:v>沪深300</x:v>
      </x:c>
      <x:c r="B1336" s="1" t="str">
        <x:v>515660.SH</x:v>
      </x:c>
      <x:c r="C1336" s="1" t="str">
        <x:v>国联安沪深300ETF</x:v>
      </x:c>
      <x:c r="D1336" s="7" t="d">
        <x:v>2026-06-22T00:00:00.000Z</x:v>
      </x:c>
      <x:c r="E1336" s="8" t="n">
        <x:f>IF(ISNUMBER('原始字段'!C1401),'原始字段'!C1401,"n.a.")</x:f>
        <x:v>466894200</x:v>
      </x:c>
      <x:c r="F1336" s="8" t="n">
        <x:f>IF(ISNUMBER('原始字段'!C1496),'原始字段'!C1496,"n.a.")</x:f>
        <x:v>458794200</x:v>
      </x:c>
      <x:c r="G1336" s="8" t="n">
        <x:f>IF(COUNT(E1336:F1336)=2,F1336-E1336,"n.a.")</x:f>
        <x:v>-8100000</x:v>
      </x:c>
      <x:c r="H1336" s="9" t="n">
        <x:f>IF(ISNUMBER('原始字段'!D1496),'原始字段'!D1496,"n.a.")</x:f>
        <x:v>6.3122</x:v>
      </x:c>
      <x:c r="I1336" s="9" t="n">
        <x:f>IF(COUNT(G1336:H1336)=2,G1336*H1336/100000000,"n.a.")</x:f>
        <x:v>-0.5112882</x:v>
      </x:c>
      <x:c r="J1336" s="1" t="str">
        <x:v>日频齐全；折算事件未独立核实</x:v>
      </x:c>
    </x:row>
    <x:row r="1337" ht="25" customHeight="1">
      <x:c r="A1337" s="1" t="str">
        <x:v>沪深300</x:v>
      </x:c>
      <x:c r="B1337" s="1" t="str">
        <x:v>515360.SH</x:v>
      </x:c>
      <x:c r="C1337" s="1" t="str">
        <x:v>方正富邦沪深300ETF</x:v>
      </x:c>
      <x:c r="D1337" s="7" t="d">
        <x:v>2026-06-22T00:00:00.000Z</x:v>
      </x:c>
      <x:c r="E1337" s="8" t="n">
        <x:f>IF(ISNUMBER('原始字段'!C1396),'原始字段'!C1396,"n.a.")</x:f>
        <x:v>37279300</x:v>
      </x:c>
      <x:c r="F1337" s="8" t="n">
        <x:f>IF(ISNUMBER('原始字段'!C1491),'原始字段'!C1491,"n.a.")</x:f>
        <x:v>37279300</x:v>
      </x:c>
      <x:c r="G1337" s="8" t="n">
        <x:f>IF(COUNT(E1337:F1337)=2,F1337-E1337,"n.a.")</x:f>
        <x:v>0</x:v>
      </x:c>
      <x:c r="H1337" s="9" t="n">
        <x:f>IF(ISNUMBER('原始字段'!D1491),'原始字段'!D1491,"n.a.")</x:f>
        <x:v>7.2737</x:v>
      </x:c>
      <x:c r="I1337" s="9" t="n">
        <x:f>IF(COUNT(G1337:H1337)=2,G1337*H1337/100000000,"n.a.")</x:f>
        <x:v>0</x:v>
      </x:c>
      <x:c r="J1337" s="1" t="str">
        <x:v>日频齐全；折算事件未独立核实</x:v>
      </x:c>
    </x:row>
    <x:row r="1338" ht="25" customHeight="1">
      <x:c r="A1338" s="1" t="str">
        <x:v>沪深300</x:v>
      </x:c>
      <x:c r="B1338" s="1" t="str">
        <x:v>510320.SH</x:v>
      </x:c>
      <x:c r="C1338" s="1" t="str">
        <x:v>中金沪深300ETF</x:v>
      </x:c>
      <x:c r="D1338" s="7" t="d">
        <x:v>2026-06-22T00:00:00.000Z</x:v>
      </x:c>
      <x:c r="E1338" s="8" t="n">
        <x:f>IF(ISNUMBER('原始字段'!C1373),'原始字段'!C1373,"n.a.")</x:f>
        <x:v>592068500</x:v>
      </x:c>
      <x:c r="F1338" s="8" t="n">
        <x:f>IF(ISNUMBER('原始字段'!C1468),'原始字段'!C1468,"n.a.")</x:f>
        <x:v>619068500</x:v>
      </x:c>
      <x:c r="G1338" s="8" t="n">
        <x:f>IF(COUNT(E1338:F1338)=2,F1338-E1338,"n.a.")</x:f>
        <x:v>27000000</x:v>
      </x:c>
      <x:c r="H1338" s="9" t="n">
        <x:f>IF(ISNUMBER('原始字段'!D1468),'原始字段'!D1468,"n.a.")</x:f>
        <x:v>1.3659</x:v>
      </x:c>
      <x:c r="I1338" s="9" t="n">
        <x:f>IF(COUNT(G1338:H1338)=2,G1338*H1338/100000000,"n.a.")</x:f>
        <x:v>0.368793</x:v>
      </x:c>
      <x:c r="J1338" s="1" t="str">
        <x:v>日频齐全；折算事件未独立核实</x:v>
      </x:c>
    </x:row>
    <x:row r="1339" ht="25" customHeight="1">
      <x:c r="A1339" s="1" t="str">
        <x:v>沪深300</x:v>
      </x:c>
      <x:c r="B1339" s="1" t="str">
        <x:v>510360.SH</x:v>
      </x:c>
      <x:c r="C1339" s="1" t="str">
        <x:v>广发沪深300ETF</x:v>
      </x:c>
      <x:c r="D1339" s="7" t="d">
        <x:v>2026-06-22T00:00:00.000Z</x:v>
      </x:c>
      <x:c r="E1339" s="8" t="n">
        <x:f>IF(ISNUMBER('原始字段'!C1376),'原始字段'!C1376,"n.a.")</x:f>
        <x:v>1496381200</x:v>
      </x:c>
      <x:c r="F1339" s="8" t="n">
        <x:f>IF(ISNUMBER('原始字段'!C1471),'原始字段'!C1471,"n.a.")</x:f>
        <x:v>1499381200</x:v>
      </x:c>
      <x:c r="G1339" s="8" t="n">
        <x:f>IF(COUNT(E1339:F1339)=2,F1339-E1339,"n.a.")</x:f>
        <x:v>3000000</x:v>
      </x:c>
      <x:c r="H1339" s="9" t="n">
        <x:f>IF(ISNUMBER('原始字段'!D1471),'原始字段'!D1471,"n.a.")</x:f>
        <x:v>1.9342</x:v>
      </x:c>
      <x:c r="I1339" s="9" t="n">
        <x:f>IF(COUNT(G1339:H1339)=2,G1339*H1339/100000000,"n.a.")</x:f>
        <x:v>0.058026</x:v>
      </x:c>
      <x:c r="J1339" s="1" t="str">
        <x:v>日频齐全；折算事件未独立核实</x:v>
      </x:c>
    </x:row>
    <x:row r="1340" ht="25" customHeight="1">
      <x:c r="A1340" s="1" t="str">
        <x:v>沪深300</x:v>
      </x:c>
      <x:c r="B1340" s="1" t="str">
        <x:v>515330.SH</x:v>
      </x:c>
      <x:c r="C1340" s="1" t="str">
        <x:v>天弘沪深300ETF</x:v>
      </x:c>
      <x:c r="D1340" s="7" t="d">
        <x:v>2026-06-22T00:00:00.000Z</x:v>
      </x:c>
      <x:c r="E1340" s="8" t="n">
        <x:f>IF(ISNUMBER('原始字段'!C1394),'原始字段'!C1394,"n.a.")</x:f>
        <x:v>5483709500</x:v>
      </x:c>
      <x:c r="F1340" s="8" t="n">
        <x:f>IF(ISNUMBER('原始字段'!C1489),'原始字段'!C1489,"n.a.")</x:f>
        <x:v>5444709500</x:v>
      </x:c>
      <x:c r="G1340" s="8" t="n">
        <x:f>IF(COUNT(E1340:F1340)=2,F1340-E1340,"n.a.")</x:f>
        <x:v>-39000000</x:v>
      </x:c>
      <x:c r="H1340" s="9" t="n">
        <x:f>IF(ISNUMBER('原始字段'!D1489),'原始字段'!D1489,"n.a.")</x:f>
        <x:v>1.4602</x:v>
      </x:c>
      <x:c r="I1340" s="9" t="n">
        <x:f>IF(COUNT(G1340:H1340)=2,G1340*H1340/100000000,"n.a.")</x:f>
        <x:v>-0.569478</x:v>
      </x:c>
      <x:c r="J1340" s="1" t="str">
        <x:v>日频齐全；折算事件未独立核实</x:v>
      </x:c>
    </x:row>
    <x:row r="1341" ht="25" customHeight="1">
      <x:c r="A1341" s="1" t="str">
        <x:v>沪深300</x:v>
      </x:c>
      <x:c r="B1341" s="1" t="str">
        <x:v>510330.SH</x:v>
      </x:c>
      <x:c r="C1341" s="1" t="str">
        <x:v>华夏沪深300ETF</x:v>
      </x:c>
      <x:c r="D1341" s="7" t="d">
        <x:v>2026-06-22T00:00:00.000Z</x:v>
      </x:c>
      <x:c r="E1341" s="8" t="n">
        <x:f>IF(ISNUMBER('原始字段'!C1374),'原始字段'!C1374,"n.a.")</x:f>
        <x:v>12889149800</x:v>
      </x:c>
      <x:c r="F1341" s="8" t="n">
        <x:f>IF(ISNUMBER('原始字段'!C1469),'原始字段'!C1469,"n.a.")</x:f>
        <x:v>12753249800</x:v>
      </x:c>
      <x:c r="G1341" s="8" t="n">
        <x:f>IF(COUNT(E1341:F1341)=2,F1341-E1341,"n.a.")</x:f>
        <x:v>-135900000</x:v>
      </x:c>
      <x:c r="H1341" s="9" t="n">
        <x:f>IF(ISNUMBER('原始字段'!D1469),'原始字段'!D1469,"n.a.")</x:f>
        <x:v>5.3011</x:v>
      </x:c>
      <x:c r="I1341" s="9" t="n">
        <x:f>IF(COUNT(G1341:H1341)=2,G1341*H1341/100000000,"n.a.")</x:f>
        <x:v>-7.2041949</x:v>
      </x:c>
      <x:c r="J1341" s="1" t="str">
        <x:v>日频齐全；折算事件未独立核实</x:v>
      </x:c>
    </x:row>
    <x:row r="1342" ht="25" customHeight="1">
      <x:c r="A1342" s="1" t="str">
        <x:v>沪深300</x:v>
      </x:c>
      <x:c r="B1342" s="1" t="str">
        <x:v>510370.SH</x:v>
      </x:c>
      <x:c r="C1342" s="1" t="str">
        <x:v>兴业沪深300ETF</x:v>
      </x:c>
      <x:c r="D1342" s="7" t="d">
        <x:v>2026-06-22T00:00:00.000Z</x:v>
      </x:c>
      <x:c r="E1342" s="8" t="n">
        <x:f>IF(ISNUMBER('原始字段'!C1377),'原始字段'!C1377,"n.a.")</x:f>
        <x:v>78258100</x:v>
      </x:c>
      <x:c r="F1342" s="8" t="n">
        <x:f>IF(ISNUMBER('原始字段'!C1472),'原始字段'!C1472,"n.a.")</x:f>
        <x:v>78258100</x:v>
      </x:c>
      <x:c r="G1342" s="8" t="n">
        <x:f>IF(COUNT(E1342:F1342)=2,F1342-E1342,"n.a.")</x:f>
        <x:v>0</x:v>
      </x:c>
      <x:c r="H1342" s="9" t="n">
        <x:f>IF(ISNUMBER('原始字段'!D1472),'原始字段'!D1472,"n.a.")</x:f>
        <x:v>1.128</x:v>
      </x:c>
      <x:c r="I1342" s="9" t="n">
        <x:f>IF(COUNT(G1342:H1342)=2,G1342*H1342/100000000,"n.a.")</x:f>
        <x:v>0</x:v>
      </x:c>
      <x:c r="J1342" s="1" t="str">
        <x:v>日频齐全；折算事件未独立核实</x:v>
      </x:c>
    </x:row>
    <x:row r="1343" ht="25" customHeight="1">
      <x:c r="A1343" s="1" t="str">
        <x:v>沪深300</x:v>
      </x:c>
      <x:c r="B1343" s="1" t="str">
        <x:v>159919.SZ</x:v>
      </x:c>
      <x:c r="C1343" s="1" t="str">
        <x:v>嘉实沪深300ETF</x:v>
      </x:c>
      <x:c r="D1343" s="7" t="d">
        <x:v>2026-06-22T00:00:00.000Z</x:v>
      </x:c>
      <x:c r="E1343" s="8" t="n">
        <x:f>IF(ISNUMBER('原始字段'!C1357),'原始字段'!C1357,"n.a.")</x:f>
        <x:v>10564416676</x:v>
      </x:c>
      <x:c r="F1343" s="8" t="n">
        <x:f>IF(ISNUMBER('原始字段'!C1452),'原始字段'!C1452,"n.a.")</x:f>
        <x:v>10364616676</x:v>
      </x:c>
      <x:c r="G1343" s="8" t="n">
        <x:f>IF(COUNT(E1343:F1343)=2,F1343-E1343,"n.a.")</x:f>
        <x:v>-199800000</x:v>
      </x:c>
      <x:c r="H1343" s="9" t="n">
        <x:f>IF(ISNUMBER('原始字段'!D1452),'原始字段'!D1452,"n.a.")</x:f>
        <x:v>5.3058</x:v>
      </x:c>
      <x:c r="I1343" s="9" t="n">
        <x:f>IF(COUNT(G1343:H1343)=2,G1343*H1343/100000000,"n.a.")</x:f>
        <x:v>-10.600988399999999</x:v>
      </x:c>
      <x:c r="J1343" s="1" t="str">
        <x:v>日频齐全；折算事件未独立核实</x:v>
      </x:c>
    </x:row>
    <x:row r="1344" ht="25" customHeight="1">
      <x:c r="A1344" s="1" t="str">
        <x:v>沪深300</x:v>
      </x:c>
      <x:c r="B1344" s="1" t="str">
        <x:v>159673.SZ</x:v>
      </x:c>
      <x:c r="C1344" s="1" t="str">
        <x:v>鹏华沪深300ETF</x:v>
      </x:c>
      <x:c r="D1344" s="7" t="d">
        <x:v>2026-06-22T00:00:00.000Z</x:v>
      </x:c>
      <x:c r="E1344" s="8" t="n">
        <x:f>IF(ISNUMBER('原始字段'!C1349),'原始字段'!C1349,"n.a.")</x:f>
        <x:v>1347528385</x:v>
      </x:c>
      <x:c r="F1344" s="8" t="n">
        <x:f>IF(ISNUMBER('原始字段'!C1444),'原始字段'!C1444,"n.a.")</x:f>
        <x:v>1349528385</x:v>
      </x:c>
      <x:c r="G1344" s="8" t="n">
        <x:f>IF(COUNT(E1344:F1344)=2,F1344-E1344,"n.a.")</x:f>
        <x:v>2000000</x:v>
      </x:c>
      <x:c r="H1344" s="9" t="n">
        <x:f>IF(ISNUMBER('原始字段'!D1444),'原始字段'!D1444,"n.a.")</x:f>
        <x:v>1.3933</x:v>
      </x:c>
      <x:c r="I1344" s="9" t="n">
        <x:f>IF(COUNT(G1344:H1344)=2,G1344*H1344/100000000,"n.a.")</x:f>
        <x:v>0.027866</x:v>
      </x:c>
      <x:c r="J1344" s="1" t="str">
        <x:v>日频齐全；折算事件未独立核实</x:v>
      </x:c>
    </x:row>
    <x:row r="1345" ht="25" customHeight="1">
      <x:c r="A1345" s="1" t="str">
        <x:v>沪深300</x:v>
      </x:c>
      <x:c r="B1345" s="1" t="str">
        <x:v>159300.SZ</x:v>
      </x:c>
      <x:c r="C1345" s="1" t="str">
        <x:v>富国沪深300ETF</x:v>
      </x:c>
      <x:c r="D1345" s="7" t="d">
        <x:v>2026-06-22T00:00:00.000Z</x:v>
      </x:c>
      <x:c r="E1345" s="8" t="n">
        <x:f>IF(ISNUMBER('原始字段'!C1337),'原始字段'!C1337,"n.a.")</x:f>
        <x:v>171058097</x:v>
      </x:c>
      <x:c r="F1345" s="8" t="n">
        <x:f>IF(ISNUMBER('原始字段'!C1432),'原始字段'!C1432,"n.a.")</x:f>
        <x:v>168358097</x:v>
      </x:c>
      <x:c r="G1345" s="8" t="n">
        <x:f>IF(COUNT(E1345:F1345)=2,F1345-E1345,"n.a.")</x:f>
        <x:v>-2700000</x:v>
      </x:c>
      <x:c r="H1345" s="9" t="n">
        <x:f>IF(ISNUMBER('原始字段'!D1432),'原始字段'!D1432,"n.a.")</x:f>
        <x:v>5.427</x:v>
      </x:c>
      <x:c r="I1345" s="9" t="n">
        <x:f>IF(COUNT(G1345:H1345)=2,G1345*H1345/100000000,"n.a.")</x:f>
        <x:v>-0.146529</x:v>
      </x:c>
      <x:c r="J1345" s="1" t="str">
        <x:v>日频齐全；折算事件未独立核实</x:v>
      </x:c>
    </x:row>
    <x:row r="1346" ht="25" customHeight="1">
      <x:c r="A1346" s="1" t="str">
        <x:v>沪深300</x:v>
      </x:c>
      <x:c r="B1346" s="1" t="str">
        <x:v>510380.SH</x:v>
      </x:c>
      <x:c r="C1346" s="1" t="str">
        <x:v>国寿安保沪深300ETF</x:v>
      </x:c>
      <x:c r="D1346" s="7" t="d">
        <x:v>2026-06-22T00:00:00.000Z</x:v>
      </x:c>
      <x:c r="E1346" s="8" t="n">
        <x:f>IF(ISNUMBER('原始字段'!C1378),'原始字段'!C1378,"n.a.")</x:f>
        <x:v>1206802400</x:v>
      </x:c>
      <x:c r="F1346" s="8" t="n">
        <x:f>IF(ISNUMBER('原始字段'!C1473),'原始字段'!C1473,"n.a.")</x:f>
        <x:v>1206802400</x:v>
      </x:c>
      <x:c r="G1346" s="8" t="n">
        <x:f>IF(COUNT(E1346:F1346)=2,F1346-E1346,"n.a.")</x:f>
        <x:v>0</x:v>
      </x:c>
      <x:c r="H1346" s="9" t="n">
        <x:f>IF(ISNUMBER('原始字段'!D1473),'原始字段'!D1473,"n.a.")</x:f>
        <x:v>1.5034</x:v>
      </x:c>
      <x:c r="I1346" s="9" t="n">
        <x:f>IF(COUNT(G1346:H1346)=2,G1346*H1346/100000000,"n.a.")</x:f>
        <x:v>0</x:v>
      </x:c>
      <x:c r="J1346" s="1" t="str">
        <x:v>日频齐全；折算事件未独立核实</x:v>
      </x:c>
    </x:row>
    <x:row r="1347" ht="25" customHeight="1">
      <x:c r="A1347" s="1" t="str">
        <x:v>沪深300</x:v>
      </x:c>
      <x:c r="B1347" s="1" t="str">
        <x:v>515380.SH</x:v>
      </x:c>
      <x:c r="C1347" s="1" t="str">
        <x:v>泰康沪深300ETF</x:v>
      </x:c>
      <x:c r="D1347" s="7" t="d">
        <x:v>2026-06-22T00:00:00.000Z</x:v>
      </x:c>
      <x:c r="E1347" s="8" t="n">
        <x:f>IF(ISNUMBER('原始字段'!C1397),'原始字段'!C1397,"n.a.")</x:f>
        <x:v>639999800</x:v>
      </x:c>
      <x:c r="F1347" s="8" t="n">
        <x:f>IF(ISNUMBER('原始字段'!C1492),'原始字段'!C1492,"n.a.")</x:f>
        <x:v>642699800</x:v>
      </x:c>
      <x:c r="G1347" s="8" t="n">
        <x:f>IF(COUNT(E1347:F1347)=2,F1347-E1347,"n.a.")</x:f>
        <x:v>2700000</x:v>
      </x:c>
      <x:c r="H1347" s="9" t="n">
        <x:f>IF(ISNUMBER('原始字段'!D1492),'原始字段'!D1492,"n.a.")</x:f>
        <x:v>5.8808</x:v>
      </x:c>
      <x:c r="I1347" s="9" t="n">
        <x:f>IF(COUNT(G1347:H1347)=2,G1347*H1347/100000000,"n.a.")</x:f>
        <x:v>0.1587816</x:v>
      </x:c>
      <x:c r="J1347" s="1" t="str">
        <x:v>日频齐全；折算事件未独立核实</x:v>
      </x:c>
    </x:row>
    <x:row r="1348" ht="25" customHeight="1">
      <x:c r="A1348" s="1" t="str">
        <x:v>沪深300</x:v>
      </x:c>
      <x:c r="B1348" s="1" t="str">
        <x:v>510350.SH</x:v>
      </x:c>
      <x:c r="C1348" s="1" t="str">
        <x:v>工银沪深300ETF</x:v>
      </x:c>
      <x:c r="D1348" s="7" t="d">
        <x:v>2026-06-22T00:00:00.000Z</x:v>
      </x:c>
      <x:c r="E1348" s="8" t="n">
        <x:f>IF(ISNUMBER('原始字段'!C1375),'原始字段'!C1375,"n.a.")</x:f>
        <x:v>690414700</x:v>
      </x:c>
      <x:c r="F1348" s="8" t="n">
        <x:f>IF(ISNUMBER('原始字段'!C1470),'原始字段'!C1470,"n.a.")</x:f>
        <x:v>690414700</x:v>
      </x:c>
      <x:c r="G1348" s="8" t="n">
        <x:f>IF(COUNT(E1348:F1348)=2,F1348-E1348,"n.a.")</x:f>
        <x:v>0</x:v>
      </x:c>
      <x:c r="H1348" s="9" t="n">
        <x:f>IF(ISNUMBER('原始字段'!D1470),'原始字段'!D1470,"n.a.")</x:f>
        <x:v>5.3212</x:v>
      </x:c>
      <x:c r="I1348" s="9" t="n">
        <x:f>IF(COUNT(G1348:H1348)=2,G1348*H1348/100000000,"n.a.")</x:f>
        <x:v>0</x:v>
      </x:c>
      <x:c r="J1348" s="1" t="str">
        <x:v>日频齐全；折算事件未独立核实</x:v>
      </x:c>
    </x:row>
    <x:row r="1349" ht="25" customHeight="1">
      <x:c r="A1349" s="1" t="str">
        <x:v>沪深300</x:v>
      </x:c>
      <x:c r="B1349" s="1" t="str">
        <x:v>563520.SH</x:v>
      </x:c>
      <x:c r="C1349" s="1" t="str">
        <x:v>永赢沪深300ETF</x:v>
      </x:c>
      <x:c r="D1349" s="7" t="d">
        <x:v>2026-06-22T00:00:00.000Z</x:v>
      </x:c>
      <x:c r="E1349" s="8" t="n">
        <x:f>IF(ISNUMBER('原始字段'!C1412),'原始字段'!C1412,"n.a.")</x:f>
        <x:v>379065000</x:v>
      </x:c>
      <x:c r="F1349" s="8" t="n">
        <x:f>IF(ISNUMBER('原始字段'!C1507),'原始字段'!C1507,"n.a.")</x:f>
        <x:v>379065000</x:v>
      </x:c>
      <x:c r="G1349" s="8" t="n">
        <x:f>IF(COUNT(E1349:F1349)=2,F1349-E1349,"n.a.")</x:f>
        <x:v>0</x:v>
      </x:c>
      <x:c r="H1349" s="9" t="n">
        <x:f>IF(ISNUMBER('原始字段'!D1507),'原始字段'!D1507,"n.a.")</x:f>
        <x:v>1.2997</x:v>
      </x:c>
      <x:c r="I1349" s="9" t="n">
        <x:f>IF(COUNT(G1349:H1349)=2,G1349*H1349/100000000,"n.a.")</x:f>
        <x:v>0</x:v>
      </x:c>
      <x:c r="J1349" s="1" t="str">
        <x:v>日频齐全；折算事件未独立核实</x:v>
      </x:c>
    </x:row>
    <x:row r="1350" ht="25" customHeight="1">
      <x:c r="A1350" s="1" t="str">
        <x:v>沪深300</x:v>
      </x:c>
      <x:c r="B1350" s="1" t="str">
        <x:v>510300.SH</x:v>
      </x:c>
      <x:c r="C1350" s="1" t="str">
        <x:v>华泰柏瑞沪深300ETF</x:v>
      </x:c>
      <x:c r="D1350" s="7" t="d">
        <x:v>2026-06-22T00:00:00.000Z</x:v>
      </x:c>
      <x:c r="E1350" s="8" t="n">
        <x:f>IF(ISNUMBER('原始字段'!C1371),'原始字段'!C1371,"n.a.")</x:f>
        <x:v>26527087700</x:v>
      </x:c>
      <x:c r="F1350" s="8" t="n">
        <x:f>IF(ISNUMBER('原始字段'!C1466),'原始字段'!C1466,"n.a.")</x:f>
        <x:v>26384887700</x:v>
      </x:c>
      <x:c r="G1350" s="8" t="n">
        <x:f>IF(COUNT(E1350:F1350)=2,F1350-E1350,"n.a.")</x:f>
        <x:v>-142200000</x:v>
      </x:c>
      <x:c r="H1350" s="9" t="n">
        <x:f>IF(ISNUMBER('原始字段'!D1466),'原始字段'!D1466,"n.a.")</x:f>
        <x:v>5.0878</x:v>
      </x:c>
      <x:c r="I1350" s="9" t="n">
        <x:f>IF(COUNT(G1350:H1350)=2,G1350*H1350/100000000,"n.a.")</x:f>
        <x:v>-7.2348516</x:v>
      </x:c>
      <x:c r="J1350" s="1" t="str">
        <x:v>日频齐全；折算事件未独立核实</x:v>
      </x:c>
    </x:row>
    <x:row r="1351" ht="25" customHeight="1">
      <x:c r="A1351" s="1" t="str">
        <x:v>沪深300</x:v>
      </x:c>
      <x:c r="B1351" s="1" t="str">
        <x:v>515310.SH</x:v>
      </x:c>
      <x:c r="C1351" s="1" t="str">
        <x:v>汇添富沪深300ETF</x:v>
      </x:c>
      <x:c r="D1351" s="7" t="d">
        <x:v>2026-06-22T00:00:00.000Z</x:v>
      </x:c>
      <x:c r="E1351" s="8" t="n">
        <x:f>IF(ISNUMBER('原始字段'!C1393),'原始字段'!C1393,"n.a.")</x:f>
        <x:v>230611200</x:v>
      </x:c>
      <x:c r="F1351" s="8" t="n">
        <x:f>IF(ISNUMBER('原始字段'!C1488),'原始字段'!C1488,"n.a.")</x:f>
        <x:v>230611200</x:v>
      </x:c>
      <x:c r="G1351" s="8" t="n">
        <x:f>IF(COUNT(E1351:F1351)=2,F1351-E1351,"n.a.")</x:f>
        <x:v>0</x:v>
      </x:c>
      <x:c r="H1351" s="9" t="n">
        <x:f>IF(ISNUMBER('原始字段'!D1488),'原始字段'!D1488,"n.a.")</x:f>
        <x:v>1.5116</x:v>
      </x:c>
      <x:c r="I1351" s="9" t="n">
        <x:f>IF(COUNT(G1351:H1351)=2,G1351*H1351/100000000,"n.a.")</x:f>
        <x:v>0</x:v>
      </x:c>
      <x:c r="J1351" s="1" t="str">
        <x:v>日频齐全；折算事件未独立核实</x:v>
      </x:c>
    </x:row>
    <x:row r="1352" ht="25" customHeight="1">
      <x:c r="A1352" s="1" t="str">
        <x:v>沪深300</x:v>
      </x:c>
      <x:c r="B1352" s="1" t="str">
        <x:v>159925.SZ</x:v>
      </x:c>
      <x:c r="C1352" s="1" t="str">
        <x:v>南方沪深300ETF</x:v>
      </x:c>
      <x:c r="D1352" s="7" t="d">
        <x:v>2026-06-22T00:00:00.000Z</x:v>
      </x:c>
      <x:c r="E1352" s="8" t="n">
        <x:f>IF(ISNUMBER('原始字段'!C1359),'原始字段'!C1359,"n.a.")</x:f>
        <x:v>534020856</x:v>
      </x:c>
      <x:c r="F1352" s="8" t="n">
        <x:f>IF(ISNUMBER('原始字段'!C1454),'原始字段'!C1454,"n.a.")</x:f>
        <x:v>559220856</x:v>
      </x:c>
      <x:c r="G1352" s="8" t="n">
        <x:f>IF(COUNT(E1352:F1352)=2,F1352-E1352,"n.a.")</x:f>
        <x:v>25200000</x:v>
      </x:c>
      <x:c r="H1352" s="9" t="n">
        <x:f>IF(ISNUMBER('原始字段'!D1454),'原始字段'!D1454,"n.a.")</x:f>
        <x:v>5.1345</x:v>
      </x:c>
      <x:c r="I1352" s="9" t="n">
        <x:f>IF(COUNT(G1352:H1352)=2,G1352*H1352/100000000,"n.a.")</x:f>
        <x:v>1.293894</x:v>
      </x:c>
      <x:c r="J1352" s="1" t="str">
        <x:v>日频齐全；折算事件未独立核实</x:v>
      </x:c>
    </x:row>
    <x:row r="1353" ht="25" customHeight="1">
      <x:c r="A1353" s="1" t="str">
        <x:v>沪深300</x:v>
      </x:c>
      <x:c r="B1353" s="1" t="str">
        <x:v>561930.SH</x:v>
      </x:c>
      <x:c r="C1353" s="1" t="str">
        <x:v>招商沪深300ETF</x:v>
      </x:c>
      <x:c r="D1353" s="7" t="d">
        <x:v>2026-06-22T00:00:00.000Z</x:v>
      </x:c>
      <x:c r="E1353" s="8" t="n">
        <x:f>IF(ISNUMBER('原始字段'!C1408),'原始字段'!C1408,"n.a.")</x:f>
        <x:v>121260600</x:v>
      </x:c>
      <x:c r="F1353" s="8" t="n">
        <x:f>IF(ISNUMBER('原始字段'!C1503),'原始字段'!C1503,"n.a.")</x:f>
        <x:v>121260600</x:v>
      </x:c>
      <x:c r="G1353" s="8" t="n">
        <x:f>IF(COUNT(E1353:F1353)=2,F1353-E1353,"n.a.")</x:f>
        <x:v>0</x:v>
      </x:c>
      <x:c r="H1353" s="9" t="n">
        <x:f>IF(ISNUMBER('原始字段'!D1503),'原始字段'!D1503,"n.a.")</x:f>
        <x:v>1.6938</x:v>
      </x:c>
      <x:c r="I1353" s="9" t="n">
        <x:f>IF(COUNT(G1353:H1353)=2,G1353*H1353/100000000,"n.a.")</x:f>
        <x:v>0</x:v>
      </x:c>
      <x:c r="J1353" s="1" t="str">
        <x:v>日频齐全；折算事件未独立核实</x:v>
      </x:c>
    </x:row>
    <x:row r="1354" ht="25" customHeight="1">
      <x:c r="A1354" s="1" t="str">
        <x:v>沪深300</x:v>
      </x:c>
      <x:c r="B1354" s="1" t="str">
        <x:v>515350.SH</x:v>
      </x:c>
      <x:c r="C1354" s="1" t="str">
        <x:v>民生加银沪深300ETF</x:v>
      </x:c>
      <x:c r="D1354" s="7" t="d">
        <x:v>2026-06-22T00:00:00.000Z</x:v>
      </x:c>
      <x:c r="E1354" s="8" t="n">
        <x:f>IF(ISNUMBER('原始字段'!C1395),'原始字段'!C1395,"n.a.")</x:f>
        <x:v>10799200</x:v>
      </x:c>
      <x:c r="F1354" s="8" t="n">
        <x:f>IF(ISNUMBER('原始字段'!C1490),'原始字段'!C1490,"n.a.")</x:f>
        <x:v>10799200</x:v>
      </x:c>
      <x:c r="G1354" s="8" t="n">
        <x:f>IF(COUNT(E1354:F1354)=2,F1354-E1354,"n.a.")</x:f>
        <x:v>0</x:v>
      </x:c>
      <x:c r="H1354" s="9" t="n">
        <x:f>IF(ISNUMBER('原始字段'!D1490),'原始字段'!D1490,"n.a.")</x:f>
        <x:v>6.8068</x:v>
      </x:c>
      <x:c r="I1354" s="9" t="n">
        <x:f>IF(COUNT(G1354:H1354)=2,G1354*H1354/100000000,"n.a.")</x:f>
        <x:v>0</x:v>
      </x:c>
      <x:c r="J1354" s="1" t="str">
        <x:v>日频齐全；折算事件未独立核实</x:v>
      </x:c>
    </x:row>
    <x:row r="1355" ht="25" customHeight="1">
      <x:c r="A1355" s="1" t="str">
        <x:v>沪深300</x:v>
      </x:c>
      <x:c r="B1355" s="1" t="str">
        <x:v>510310.SH</x:v>
      </x:c>
      <x:c r="C1355" s="1" t="str">
        <x:v>易方达沪深300ETF</x:v>
      </x:c>
      <x:c r="D1355" s="7" t="d">
        <x:v>2026-06-22T00:00:00.000Z</x:v>
      </x:c>
      <x:c r="E1355" s="8" t="n">
        <x:f>IF(ISNUMBER('原始字段'!C1372),'原始字段'!C1372,"n.a.")</x:f>
        <x:v>19000544000</x:v>
      </x:c>
      <x:c r="F1355" s="8" t="n">
        <x:f>IF(ISNUMBER('原始字段'!C1467),'原始字段'!C1467,"n.a.")</x:f>
        <x:v>18380444000</x:v>
      </x:c>
      <x:c r="G1355" s="8" t="n">
        <x:f>IF(COUNT(E1355:F1355)=2,F1355-E1355,"n.a.")</x:f>
        <x:v>-620100000</x:v>
      </x:c>
      <x:c r="H1355" s="9" t="n">
        <x:f>IF(ISNUMBER('原始字段'!D1467),'原始字段'!D1467,"n.a.")</x:f>
        <x:v>4.9324</x:v>
      </x:c>
      <x:c r="I1355" s="9" t="n">
        <x:f>IF(COUNT(G1355:H1355)=2,G1355*H1355/100000000,"n.a.")</x:f>
        <x:v>-30.5858124</x:v>
      </x:c>
      <x:c r="J1355" s="1" t="str">
        <x:v>日频齐全；折算事件未独立核实</x:v>
      </x:c>
    </x:row>
    <x:row r="1356" ht="25" customHeight="1">
      <x:c r="A1356" s="1" t="str">
        <x:v>沪深300</x:v>
      </x:c>
      <x:c r="B1356" s="1" t="str">
        <x:v>159330.SZ</x:v>
      </x:c>
      <x:c r="C1356" s="1" t="str">
        <x:v>东财沪深300ETF</x:v>
      </x:c>
      <x:c r="D1356" s="7" t="d">
        <x:v>2026-06-22T00:00:00.000Z</x:v>
      </x:c>
      <x:c r="E1356" s="8" t="n">
        <x:f>IF(ISNUMBER('原始字段'!C1338),'原始字段'!C1338,"n.a.")</x:f>
        <x:v>311801009</x:v>
      </x:c>
      <x:c r="F1356" s="8" t="n">
        <x:f>IF(ISNUMBER('原始字段'!C1433),'原始字段'!C1433,"n.a.")</x:f>
        <x:v>308801009</x:v>
      </x:c>
      <x:c r="G1356" s="8" t="n">
        <x:f>IF(COUNT(E1356:F1356)=2,F1356-E1356,"n.a.")</x:f>
        <x:v>-3000000</x:v>
      </x:c>
      <x:c r="H1356" s="9" t="n">
        <x:f>IF(ISNUMBER('原始字段'!D1433),'原始字段'!D1433,"n.a.")</x:f>
        <x:v>1.5658</x:v>
      </x:c>
      <x:c r="I1356" s="9" t="n">
        <x:f>IF(COUNT(G1356:H1356)=2,G1356*H1356/100000000,"n.a.")</x:f>
        <x:v>-0.046974</x:v>
      </x:c>
      <x:c r="J1356" s="1" t="str">
        <x:v>日频齐全；折算事件未独立核实</x:v>
      </x:c>
    </x:row>
    <x:row r="1357" ht="25" customHeight="1">
      <x:c r="A1357" s="1" t="str">
        <x:v>沪深300</x:v>
      </x:c>
      <x:c r="B1357" s="1" t="str">
        <x:v>510390.SH</x:v>
      </x:c>
      <x:c r="C1357" s="1" t="str">
        <x:v>平安沪深300ETF</x:v>
      </x:c>
      <x:c r="D1357" s="7" t="d">
        <x:v>2026-06-22T00:00:00.000Z</x:v>
      </x:c>
      <x:c r="E1357" s="8" t="n">
        <x:f>IF(ISNUMBER('原始字段'!C1379),'原始字段'!C1379,"n.a.")</x:f>
        <x:v>109550000</x:v>
      </x:c>
      <x:c r="F1357" s="8" t="n">
        <x:f>IF(ISNUMBER('原始字段'!C1474),'原始字段'!C1474,"n.a.")</x:f>
        <x:v>109550000</x:v>
      </x:c>
      <x:c r="G1357" s="8" t="n">
        <x:f>IF(COUNT(E1357:F1357)=2,F1357-E1357,"n.a.")</x:f>
        <x:v>0</x:v>
      </x:c>
      <x:c r="H1357" s="9" t="n">
        <x:f>IF(ISNUMBER('原始字段'!D1474),'原始字段'!D1474,"n.a.")</x:f>
        <x:v>5.7135</x:v>
      </x:c>
      <x:c r="I1357" s="9" t="n">
        <x:f>IF(COUNT(G1357:H1357)=2,G1357*H1357/100000000,"n.a.")</x:f>
        <x:v>0</x:v>
      </x:c>
      <x:c r="J1357" s="1" t="str">
        <x:v>日频齐全；折算事件未独立核实</x:v>
      </x:c>
    </x:row>
    <x:row r="1358" ht="25" customHeight="1">
      <x:c r="A1358" s="1" t="str">
        <x:v>沪深300</x:v>
      </x:c>
      <x:c r="B1358" s="1" t="str">
        <x:v>515390.SH</x:v>
      </x:c>
      <x:c r="C1358" s="1" t="str">
        <x:v>华安沪深300ETF</x:v>
      </x:c>
      <x:c r="D1358" s="7" t="d">
        <x:v>2026-06-22T00:00:00.000Z</x:v>
      </x:c>
      <x:c r="E1358" s="8" t="n">
        <x:f>IF(ISNUMBER('原始字段'!C1398),'原始字段'!C1398,"n.a.")</x:f>
        <x:v>1058683000</x:v>
      </x:c>
      <x:c r="F1358" s="8" t="n">
        <x:f>IF(ISNUMBER('原始字段'!C1493),'原始字段'!C1493,"n.a.")</x:f>
        <x:v>1074683000</x:v>
      </x:c>
      <x:c r="G1358" s="8" t="n">
        <x:f>IF(COUNT(E1358:F1358)=2,F1358-E1358,"n.a.")</x:f>
        <x:v>16000000</x:v>
      </x:c>
      <x:c r="H1358" s="9" t="n">
        <x:f>IF(ISNUMBER('原始字段'!D1493),'原始字段'!D1493,"n.a.")</x:f>
        <x:v>1.4763</x:v>
      </x:c>
      <x:c r="I1358" s="9" t="n">
        <x:f>IF(COUNT(G1358:H1358)=2,G1358*H1358/100000000,"n.a.")</x:f>
        <x:v>0.236208</x:v>
      </x:c>
      <x:c r="J1358" s="1" t="str">
        <x:v>日频齐全；折算事件未独立核实</x:v>
      </x:c>
    </x:row>
    <x:row r="1359" ht="25" customHeight="1">
      <x:c r="A1359" s="1" t="str">
        <x:v>沪深300</x:v>
      </x:c>
      <x:c r="B1359" s="1" t="str">
        <x:v>515130.SH</x:v>
      </x:c>
      <x:c r="C1359" s="1" t="str">
        <x:v>博时沪深300ETF</x:v>
      </x:c>
      <x:c r="D1359" s="7" t="d">
        <x:v>2026-06-22T00:00:00.000Z</x:v>
      </x:c>
      <x:c r="E1359" s="8" t="n">
        <x:f>IF(ISNUMBER('原始字段'!C1391),'原始字段'!C1391,"n.a.")</x:f>
        <x:v>82463200</x:v>
      </x:c>
      <x:c r="F1359" s="8" t="n">
        <x:f>IF(ISNUMBER('原始字段'!C1486),'原始字段'!C1486,"n.a.")</x:f>
        <x:v>82463200</x:v>
      </x:c>
      <x:c r="G1359" s="8" t="n">
        <x:f>IF(COUNT(E1359:F1359)=2,F1359-E1359,"n.a.")</x:f>
        <x:v>0</x:v>
      </x:c>
      <x:c r="H1359" s="9" t="n">
        <x:f>IF(ISNUMBER('原始字段'!D1486),'原始字段'!D1486,"n.a.")</x:f>
        <x:v>1.6751</x:v>
      </x:c>
      <x:c r="I1359" s="9" t="n">
        <x:f>IF(COUNT(G1359:H1359)=2,G1359*H1359/100000000,"n.a.")</x:f>
        <x:v>0</x:v>
      </x:c>
      <x:c r="J1359" s="1" t="str">
        <x:v>日频齐全；折算事件未独立核实</x:v>
      </x:c>
    </x:row>
    <x:row r="1360" ht="25" customHeight="1">
      <x:c r="A1360" s="1" t="str">
        <x:v>中证500</x:v>
      </x:c>
      <x:c r="B1360" s="1" t="str">
        <x:v>510530.SH</x:v>
      </x:c>
      <x:c r="C1360" s="1" t="str">
        <x:v>工银中证500ETF</x:v>
      </x:c>
      <x:c r="D1360" s="7" t="d">
        <x:v>2026-06-22T00:00:00.000Z</x:v>
      </x:c>
      <x:c r="E1360" s="8" t="n">
        <x:f>IF(ISNUMBER('原始字段'!C1382),'原始字段'!C1382,"n.a.")</x:f>
        <x:v>45479400</x:v>
      </x:c>
      <x:c r="F1360" s="8" t="n">
        <x:f>IF(ISNUMBER('原始字段'!C1477),'原始字段'!C1477,"n.a.")</x:f>
        <x:v>45479400</x:v>
      </x:c>
      <x:c r="G1360" s="8" t="n">
        <x:f>IF(COUNT(E1360:F1360)=2,F1360-E1360,"n.a.")</x:f>
        <x:v>0</x:v>
      </x:c>
      <x:c r="H1360" s="9" t="n">
        <x:f>IF(ISNUMBER('原始字段'!D1477),'原始字段'!D1477,"n.a.")</x:f>
        <x:v>9.8133</x:v>
      </x:c>
      <x:c r="I1360" s="9" t="n">
        <x:f>IF(COUNT(G1360:H1360)=2,G1360*H1360/100000000,"n.a.")</x:f>
        <x:v>0</x:v>
      </x:c>
      <x:c r="J1360" s="1" t="str">
        <x:v>日频齐全；折算事件未独立核实</x:v>
      </x:c>
    </x:row>
    <x:row r="1361" ht="25" customHeight="1">
      <x:c r="A1361" s="1" t="str">
        <x:v>中证500</x:v>
      </x:c>
      <x:c r="B1361" s="1" t="str">
        <x:v>510580.SH</x:v>
      </x:c>
      <x:c r="C1361" s="1" t="str">
        <x:v>易方达中证500ETF</x:v>
      </x:c>
      <x:c r="D1361" s="7" t="d">
        <x:v>2026-06-22T00:00:00.000Z</x:v>
      </x:c>
      <x:c r="E1361" s="8" t="n">
        <x:f>IF(ISNUMBER('原始字段'!C1386),'原始字段'!C1386,"n.a.")</x:f>
        <x:v>968568300</x:v>
      </x:c>
      <x:c r="F1361" s="8" t="n">
        <x:f>IF(ISNUMBER('原始字段'!C1481),'原始字段'!C1481,"n.a.")</x:f>
        <x:v>966168300</x:v>
      </x:c>
      <x:c r="G1361" s="8" t="n">
        <x:f>IF(COUNT(E1361:F1361)=2,F1361-E1361,"n.a.")</x:f>
        <x:v>-2400000</x:v>
      </x:c>
      <x:c r="H1361" s="9" t="n">
        <x:f>IF(ISNUMBER('原始字段'!D1481),'原始字段'!D1481,"n.a.")</x:f>
        <x:v>4.6322</x:v>
      </x:c>
      <x:c r="I1361" s="9" t="n">
        <x:f>IF(COUNT(G1361:H1361)=2,G1361*H1361/100000000,"n.a.")</x:f>
        <x:v>-0.1111728</x:v>
      </x:c>
      <x:c r="J1361" s="1" t="str">
        <x:v>日频齐全；折算事件未独立核实</x:v>
      </x:c>
    </x:row>
    <x:row r="1362" ht="25" customHeight="1">
      <x:c r="A1362" s="1" t="str">
        <x:v>中证500</x:v>
      </x:c>
      <x:c r="B1362" s="1" t="str">
        <x:v>159922.SZ</x:v>
      </x:c>
      <x:c r="C1362" s="1" t="str">
        <x:v>嘉实中证500ETF</x:v>
      </x:c>
      <x:c r="D1362" s="7" t="d">
        <x:v>2026-06-22T00:00:00.000Z</x:v>
      </x:c>
      <x:c r="E1362" s="8" t="n">
        <x:f>IF(ISNUMBER('原始字段'!C1358),'原始字段'!C1358,"n.a.")</x:f>
        <x:v>2201676765</x:v>
      </x:c>
      <x:c r="F1362" s="8" t="n">
        <x:f>IF(ISNUMBER('原始字段'!C1453),'原始字段'!C1453,"n.a.")</x:f>
        <x:v>2136676765</x:v>
      </x:c>
      <x:c r="G1362" s="8" t="n">
        <x:f>IF(COUNT(E1362:F1362)=2,F1362-E1362,"n.a.")</x:f>
        <x:v>-65000000</x:v>
      </x:c>
      <x:c r="H1362" s="9" t="n">
        <x:f>IF(ISNUMBER('原始字段'!D1453),'原始字段'!D1453,"n.a.")</x:f>
        <x:v>3.583</x:v>
      </x:c>
      <x:c r="I1362" s="9" t="n">
        <x:f>IF(COUNT(G1362:H1362)=2,G1362*H1362/100000000,"n.a.")</x:f>
        <x:v>-2.32895</x:v>
      </x:c>
      <x:c r="J1362" s="1" t="str">
        <x:v>日频齐全；折算事件未独立核实</x:v>
      </x:c>
    </x:row>
    <x:row r="1363" ht="25" customHeight="1">
      <x:c r="A1363" s="1" t="str">
        <x:v>中证500</x:v>
      </x:c>
      <x:c r="B1363" s="1" t="str">
        <x:v>563750.SH</x:v>
      </x:c>
      <x:c r="C1363" s="1" t="str">
        <x:v>汇添富中证500ETF</x:v>
      </x:c>
      <x:c r="D1363" s="7" t="d">
        <x:v>2026-06-22T00:00:00.000Z</x:v>
      </x:c>
      <x:c r="E1363" s="8" t="n">
        <x:f>IF(ISNUMBER('原始字段'!C1413),'原始字段'!C1413,"n.a.")</x:f>
        <x:v>339737000</x:v>
      </x:c>
      <x:c r="F1363" s="8" t="n">
        <x:f>IF(ISNUMBER('原始字段'!C1508),'原始字段'!C1508,"n.a.")</x:f>
        <x:v>334737000</x:v>
      </x:c>
      <x:c r="G1363" s="8" t="n">
        <x:f>IF(COUNT(E1363:F1363)=2,F1363-E1363,"n.a.")</x:f>
        <x:v>-5000000</x:v>
      </x:c>
      <x:c r="H1363" s="9" t="n">
        <x:f>IF(ISNUMBER('原始字段'!D1508),'原始字段'!D1508,"n.a.")</x:f>
        <x:v>1.2325</x:v>
      </x:c>
      <x:c r="I1363" s="9" t="n">
        <x:f>IF(COUNT(G1363:H1363)=2,G1363*H1363/100000000,"n.a.")</x:f>
        <x:v>-0.061625</x:v>
      </x:c>
      <x:c r="J1363" s="1" t="str">
        <x:v>日频齐全；折算事件未独立核实</x:v>
      </x:c>
    </x:row>
    <x:row r="1364" ht="25" customHeight="1">
      <x:c r="A1364" s="1" t="str">
        <x:v>中证500</x:v>
      </x:c>
      <x:c r="B1364" s="1" t="str">
        <x:v>159935.SZ</x:v>
      </x:c>
      <x:c r="C1364" s="1" t="str">
        <x:v>景顺长城中证500ETF</x:v>
      </x:c>
      <x:c r="D1364" s="7" t="d">
        <x:v>2026-06-22T00:00:00.000Z</x:v>
      </x:c>
      <x:c r="E1364" s="8" t="n">
        <x:f>IF(ISNUMBER('原始字段'!C1360),'原始字段'!C1360,"n.a.")</x:f>
        <x:v>23572956</x:v>
      </x:c>
      <x:c r="F1364" s="8" t="n">
        <x:f>IF(ISNUMBER('原始字段'!C1455),'原始字段'!C1455,"n.a.")</x:f>
        <x:v>23572956</x:v>
      </x:c>
      <x:c r="G1364" s="8" t="n">
        <x:f>IF(COUNT(E1364:F1364)=2,F1364-E1364,"n.a.")</x:f>
        <x:v>0</x:v>
      </x:c>
      <x:c r="H1364" s="9" t="n">
        <x:f>IF(ISNUMBER('原始字段'!D1455),'原始字段'!D1455,"n.a.")</x:f>
        <x:v>2.7851</x:v>
      </x:c>
      <x:c r="I1364" s="9" t="n">
        <x:f>IF(COUNT(G1364:H1364)=2,G1364*H1364/100000000,"n.a.")</x:f>
        <x:v>0</x:v>
      </x:c>
      <x:c r="J1364" s="1" t="str">
        <x:v>日频齐全；折算事件未独立核实</x:v>
      </x:c>
    </x:row>
    <x:row r="1365" ht="25" customHeight="1">
      <x:c r="A1365" s="1" t="str">
        <x:v>中证500</x:v>
      </x:c>
      <x:c r="B1365" s="1" t="str">
        <x:v>515530.SH</x:v>
      </x:c>
      <x:c r="C1365" s="1" t="str">
        <x:v>泰康中证500ETF</x:v>
      </x:c>
      <x:c r="D1365" s="7" t="d">
        <x:v>2026-06-22T00:00:00.000Z</x:v>
      </x:c>
      <x:c r="E1365" s="8" t="n">
        <x:f>IF(ISNUMBER('原始字段'!C1399),'原始字段'!C1399,"n.a.")</x:f>
        <x:v>12242700</x:v>
      </x:c>
      <x:c r="F1365" s="8" t="n">
        <x:f>IF(ISNUMBER('原始字段'!C1494),'原始字段'!C1494,"n.a.")</x:f>
        <x:v>12242700</x:v>
      </x:c>
      <x:c r="G1365" s="8" t="n">
        <x:f>IF(COUNT(E1365:F1365)=2,F1365-E1365,"n.a.")</x:f>
        <x:v>0</x:v>
      </x:c>
      <x:c r="H1365" s="9" t="n">
        <x:f>IF(ISNUMBER('原始字段'!D1494),'原始字段'!D1494,"n.a.")</x:f>
        <x:v>4.864</x:v>
      </x:c>
      <x:c r="I1365" s="9" t="n">
        <x:f>IF(COUNT(G1365:H1365)=2,G1365*H1365/100000000,"n.a.")</x:f>
        <x:v>0</x:v>
      </x:c>
      <x:c r="J1365" s="1" t="str">
        <x:v>日频齐全；折算事件未独立核实</x:v>
      </x:c>
    </x:row>
    <x:row r="1366" ht="25" customHeight="1">
      <x:c r="A1366" s="1" t="str">
        <x:v>中证500</x:v>
      </x:c>
      <x:c r="B1366" s="1" t="str">
        <x:v>510590.SH</x:v>
      </x:c>
      <x:c r="C1366" s="1" t="str">
        <x:v>平安中证500ETF</x:v>
      </x:c>
      <x:c r="D1366" s="7" t="d">
        <x:v>2026-06-22T00:00:00.000Z</x:v>
      </x:c>
      <x:c r="E1366" s="8" t="n">
        <x:f>IF(ISNUMBER('原始字段'!C1387),'原始字段'!C1387,"n.a.")</x:f>
        <x:v>139586100</x:v>
      </x:c>
      <x:c r="F1366" s="8" t="n">
        <x:f>IF(ISNUMBER('原始字段'!C1482),'原始字段'!C1482,"n.a.")</x:f>
        <x:v>138786100</x:v>
      </x:c>
      <x:c r="G1366" s="8" t="n">
        <x:f>IF(COUNT(E1366:F1366)=2,F1366-E1366,"n.a.")</x:f>
        <x:v>-800000</x:v>
      </x:c>
      <x:c r="H1366" s="9" t="n">
        <x:f>IF(ISNUMBER('原始字段'!D1482),'原始字段'!D1482,"n.a.")</x:f>
        <x:v>9.5489</x:v>
      </x:c>
      <x:c r="I1366" s="9" t="n">
        <x:f>IF(COUNT(G1366:H1366)=2,G1366*H1366/100000000,"n.a.")</x:f>
        <x:v>-0.0763912</x:v>
      </x:c>
      <x:c r="J1366" s="1" t="str">
        <x:v>日频齐全；折算事件未独立核实</x:v>
      </x:c>
    </x:row>
    <x:row r="1367" ht="25" customHeight="1">
      <x:c r="A1367" s="1" t="str">
        <x:v>中证500</x:v>
      </x:c>
      <x:c r="B1367" s="1" t="str">
        <x:v>515190.SH</x:v>
      </x:c>
      <x:c r="C1367" s="1" t="str">
        <x:v>中银证券中证500ETF</x:v>
      </x:c>
      <x:c r="D1367" s="7" t="d">
        <x:v>2026-06-22T00:00:00.000Z</x:v>
      </x:c>
      <x:c r="E1367" s="8" t="n">
        <x:f>IF(ISNUMBER('原始字段'!C1392),'原始字段'!C1392,"n.a.")</x:f>
        <x:v>313466100</x:v>
      </x:c>
      <x:c r="F1367" s="8" t="n">
        <x:f>IF(ISNUMBER('原始字段'!C1487),'原始字段'!C1487,"n.a.")</x:f>
        <x:v>301466100</x:v>
      </x:c>
      <x:c r="G1367" s="8" t="n">
        <x:f>IF(COUNT(E1367:F1367)=2,F1367-E1367,"n.a.")</x:f>
        <x:v>-12000000</x:v>
      </x:c>
      <x:c r="H1367" s="9" t="n">
        <x:f>IF(ISNUMBER('原始字段'!D1487),'原始字段'!D1487,"n.a.")</x:f>
        <x:v>1.8573</x:v>
      </x:c>
      <x:c r="I1367" s="9" t="n">
        <x:f>IF(COUNT(G1367:H1367)=2,G1367*H1367/100000000,"n.a.")</x:f>
        <x:v>-0.222876</x:v>
      </x:c>
      <x:c r="J1367" s="1" t="str">
        <x:v>日频齐全；折算事件未独立核实</x:v>
      </x:c>
    </x:row>
    <x:row r="1368" ht="25" customHeight="1">
      <x:c r="A1368" s="1" t="str">
        <x:v>中证500</x:v>
      </x:c>
      <x:c r="B1368" s="1" t="str">
        <x:v>159820.SZ</x:v>
      </x:c>
      <x:c r="C1368" s="1" t="str">
        <x:v>天弘中证500ETF</x:v>
      </x:c>
      <x:c r="D1368" s="7" t="d">
        <x:v>2026-06-22T00:00:00.000Z</x:v>
      </x:c>
      <x:c r="E1368" s="8" t="n">
        <x:f>IF(ISNUMBER('原始字段'!C1352),'原始字段'!C1352,"n.a.")</x:f>
        <x:v>1291408470</x:v>
      </x:c>
      <x:c r="F1368" s="8" t="n">
        <x:f>IF(ISNUMBER('原始字段'!C1447),'原始字段'!C1447,"n.a.")</x:f>
        <x:v>1278908470</x:v>
      </x:c>
      <x:c r="G1368" s="8" t="n">
        <x:f>IF(COUNT(E1368:F1368)=2,F1368-E1368,"n.a.")</x:f>
        <x:v>-12500000</x:v>
      </x:c>
      <x:c r="H1368" s="9" t="n">
        <x:f>IF(ISNUMBER('原始字段'!D1447),'原始字段'!D1447,"n.a.")</x:f>
        <x:v>1.5247</x:v>
      </x:c>
      <x:c r="I1368" s="9" t="n">
        <x:f>IF(COUNT(G1368:H1368)=2,G1368*H1368/100000000,"n.a.")</x:f>
        <x:v>-0.1905875</x:v>
      </x:c>
      <x:c r="J1368" s="1" t="str">
        <x:v>日频齐全；折算事件未独立核实</x:v>
      </x:c>
    </x:row>
    <x:row r="1369" ht="25" customHeight="1">
      <x:c r="A1369" s="1" t="str">
        <x:v>中证500</x:v>
      </x:c>
      <x:c r="B1369" s="1" t="str">
        <x:v>159337.SZ</x:v>
      </x:c>
      <x:c r="C1369" s="1" t="str">
        <x:v>东财中证500ETF</x:v>
      </x:c>
      <x:c r="D1369" s="7" t="d">
        <x:v>2026-06-22T00:00:00.000Z</x:v>
      </x:c>
      <x:c r="E1369" s="8" t="n">
        <x:f>IF(ISNUMBER('原始字段'!C1339),'原始字段'!C1339,"n.a.")</x:f>
        <x:v>245710611</x:v>
      </x:c>
      <x:c r="F1369" s="8" t="n">
        <x:f>IF(ISNUMBER('原始字段'!C1434),'原始字段'!C1434,"n.a.")</x:f>
        <x:v>239710611</x:v>
      </x:c>
      <x:c r="G1369" s="8" t="n">
        <x:f>IF(COUNT(E1369:F1369)=2,F1369-E1369,"n.a.")</x:f>
        <x:v>-6000000</x:v>
      </x:c>
      <x:c r="H1369" s="9" t="n">
        <x:f>IF(ISNUMBER('原始字段'!D1434),'原始字段'!D1434,"n.a.")</x:f>
        <x:v>2.0143</x:v>
      </x:c>
      <x:c r="I1369" s="9" t="n">
        <x:f>IF(COUNT(G1369:H1369)=2,G1369*H1369/100000000,"n.a.")</x:f>
        <x:v>-0.120858</x:v>
      </x:c>
      <x:c r="J1369" s="1" t="str">
        <x:v>日频齐全；折算事件未独立核实</x:v>
      </x:c>
    </x:row>
    <x:row r="1370" ht="25" customHeight="1">
      <x:c r="A1370" s="1" t="str">
        <x:v>中证500</x:v>
      </x:c>
      <x:c r="B1370" s="1" t="str">
        <x:v>510500.SH</x:v>
      </x:c>
      <x:c r="C1370" s="1" t="str">
        <x:v>南方中证500ETF</x:v>
      </x:c>
      <x:c r="D1370" s="7" t="d">
        <x:v>2026-06-22T00:00:00.000Z</x:v>
      </x:c>
      <x:c r="E1370" s="8" t="n">
        <x:f>IF(ISNUMBER('原始字段'!C1380),'原始字段'!C1380,"n.a.")</x:f>
        <x:v>4582168600</x:v>
      </x:c>
      <x:c r="F1370" s="8" t="n">
        <x:f>IF(ISNUMBER('原始字段'!C1475),'原始字段'!C1475,"n.a.")</x:f>
        <x:v>4463768600</x:v>
      </x:c>
      <x:c r="G1370" s="8" t="n">
        <x:f>IF(COUNT(E1370:F1370)=2,F1370-E1370,"n.a.")</x:f>
        <x:v>-118400000</x:v>
      </x:c>
      <x:c r="H1370" s="9" t="n">
        <x:f>IF(ISNUMBER('原始字段'!D1475),'原始字段'!D1475,"n.a.")</x:f>
        <x:v>9.008</x:v>
      </x:c>
      <x:c r="I1370" s="9" t="n">
        <x:f>IF(COUNT(G1370:H1370)=2,G1370*H1370/100000000,"n.a.")</x:f>
        <x:v>-10.665472</x:v>
      </x:c>
      <x:c r="J1370" s="1" t="str">
        <x:v>日频齐全；折算事件未独立核实</x:v>
      </x:c>
    </x:row>
    <x:row r="1371" ht="25" customHeight="1">
      <x:c r="A1371" s="1" t="str">
        <x:v>中证500</x:v>
      </x:c>
      <x:c r="B1371" s="1" t="str">
        <x:v>159968.SZ</x:v>
      </x:c>
      <x:c r="C1371" s="1" t="str">
        <x:v>博时中证500ETF</x:v>
      </x:c>
      <x:c r="D1371" s="7" t="d">
        <x:v>2026-06-22T00:00:00.000Z</x:v>
      </x:c>
      <x:c r="E1371" s="8" t="n">
        <x:f>IF(ISNUMBER('原始字段'!C1367),'原始字段'!C1367,"n.a.")</x:f>
        <x:v>59695098</x:v>
      </x:c>
      <x:c r="F1371" s="8" t="n">
        <x:f>IF(ISNUMBER('原始字段'!C1462),'原始字段'!C1462,"n.a.")</x:f>
        <x:v>59695098</x:v>
      </x:c>
      <x:c r="G1371" s="8" t="n">
        <x:f>IF(COUNT(E1371:F1371)=2,F1371-E1371,"n.a.")</x:f>
        <x:v>0</x:v>
      </x:c>
      <x:c r="H1371" s="9" t="n">
        <x:f>IF(ISNUMBER('原始字段'!D1462),'原始字段'!D1462,"n.a.")</x:f>
        <x:v>11.4896</x:v>
      </x:c>
      <x:c r="I1371" s="9" t="n">
        <x:f>IF(COUNT(G1371:H1371)=2,G1371*H1371/100000000,"n.a.")</x:f>
        <x:v>0</x:v>
      </x:c>
      <x:c r="J1371" s="1" t="str">
        <x:v>日频齐全；折算事件未独立核实</x:v>
      </x:c>
    </x:row>
    <x:row r="1372" ht="25" customHeight="1">
      <x:c r="A1372" s="1" t="str">
        <x:v>中证500</x:v>
      </x:c>
      <x:c r="B1372" s="1" t="str">
        <x:v>561350.SH</x:v>
      </x:c>
      <x:c r="C1372" s="1" t="str">
        <x:v>国泰中证500ETF</x:v>
      </x:c>
      <x:c r="D1372" s="7" t="d">
        <x:v>2026-06-22T00:00:00.000Z</x:v>
      </x:c>
      <x:c r="E1372" s="8" t="n">
        <x:f>IF(ISNUMBER('原始字段'!C1406),'原始字段'!C1406,"n.a.")</x:f>
        <x:v>67700000</x:v>
      </x:c>
      <x:c r="F1372" s="8" t="n">
        <x:f>IF(ISNUMBER('原始字段'!C1501),'原始字段'!C1501,"n.a.")</x:f>
        <x:v>64700000</x:v>
      </x:c>
      <x:c r="G1372" s="8" t="n">
        <x:f>IF(COUNT(E1372:F1372)=2,F1372-E1372,"n.a.")</x:f>
        <x:v>-3000000</x:v>
      </x:c>
      <x:c r="H1372" s="9" t="n">
        <x:f>IF(ISNUMBER('原始字段'!D1501),'原始字段'!D1501,"n.a.")</x:f>
        <x:v>1.4051</x:v>
      </x:c>
      <x:c r="I1372" s="9" t="n">
        <x:f>IF(COUNT(G1372:H1372)=2,G1372*H1372/100000000,"n.a.")</x:f>
        <x:v>-0.042153</x:v>
      </x:c>
      <x:c r="J1372" s="1" t="str">
        <x:v>日频齐全；折算事件未独立核实</x:v>
      </x:c>
    </x:row>
    <x:row r="1373" ht="25" customHeight="1">
      <x:c r="A1373" s="1" t="str">
        <x:v>中证500</x:v>
      </x:c>
      <x:c r="B1373" s="1" t="str">
        <x:v>512500.SH</x:v>
      </x:c>
      <x:c r="C1373" s="1" t="str">
        <x:v>华夏中证500ETF</x:v>
      </x:c>
      <x:c r="D1373" s="7" t="d">
        <x:v>2026-06-22T00:00:00.000Z</x:v>
      </x:c>
      <x:c r="E1373" s="8" t="n">
        <x:f>IF(ISNUMBER('原始字段'!C1389),'原始字段'!C1389,"n.a.")</x:f>
        <x:v>1612008800</x:v>
      </x:c>
      <x:c r="F1373" s="8" t="n">
        <x:f>IF(ISNUMBER('原始字段'!C1484),'原始字段'!C1484,"n.a.")</x:f>
        <x:v>1593608800</x:v>
      </x:c>
      <x:c r="G1373" s="8" t="n">
        <x:f>IF(COUNT(E1373:F1373)=2,F1373-E1373,"n.a.")</x:f>
        <x:v>-18400000</x:v>
      </x:c>
      <x:c r="H1373" s="9" t="n">
        <x:f>IF(ISNUMBER('原始字段'!D1484),'原始字段'!D1484,"n.a.")</x:f>
        <x:v>4.9979</x:v>
      </x:c>
      <x:c r="I1373" s="9" t="n">
        <x:f>IF(COUNT(G1373:H1373)=2,G1373*H1373/100000000,"n.a.")</x:f>
        <x:v>-0.9196135999999998</x:v>
      </x:c>
      <x:c r="J1373" s="1" t="str">
        <x:v>日频齐全；折算事件未独立核实</x:v>
      </x:c>
    </x:row>
    <x:row r="1374" ht="25" customHeight="1">
      <x:c r="A1374" s="1" t="str">
        <x:v>中证500</x:v>
      </x:c>
      <x:c r="B1374" s="1" t="str">
        <x:v>510550.SH</x:v>
      </x:c>
      <x:c r="C1374" s="1" t="str">
        <x:v>方正富邦中证500ETF</x:v>
      </x:c>
      <x:c r="D1374" s="7" t="d">
        <x:v>2026-06-22T00:00:00.000Z</x:v>
      </x:c>
      <x:c r="E1374" s="8" t="n">
        <x:f>IF(ISNUMBER('原始字段'!C1383),'原始字段'!C1383,"n.a.")</x:f>
        <x:v>21743300</x:v>
      </x:c>
      <x:c r="F1374" s="8" t="n">
        <x:f>IF(ISNUMBER('原始字段'!C1478),'原始字段'!C1478,"n.a.")</x:f>
        <x:v>21743300</x:v>
      </x:c>
      <x:c r="G1374" s="8" t="n">
        <x:f>IF(COUNT(E1374:F1374)=2,F1374-E1374,"n.a.")</x:f>
        <x:v>0</x:v>
      </x:c>
      <x:c r="H1374" s="9" t="n">
        <x:f>IF(ISNUMBER('原始字段'!D1478),'原始字段'!D1478,"n.a.")</x:f>
        <x:v>2.2718</x:v>
      </x:c>
      <x:c r="I1374" s="9" t="n">
        <x:f>IF(COUNT(G1374:H1374)=2,G1374*H1374/100000000,"n.a.")</x:f>
        <x:v>0</x:v>
      </x:c>
      <x:c r="J1374" s="1" t="str">
        <x:v>日频齐全；折算事件未独立核实</x:v>
      </x:c>
    </x:row>
    <x:row r="1375" ht="25" customHeight="1">
      <x:c r="A1375" s="1" t="str">
        <x:v>中证500</x:v>
      </x:c>
      <x:c r="B1375" s="1" t="str">
        <x:v>510510.SH</x:v>
      </x:c>
      <x:c r="C1375" s="1" t="str">
        <x:v>广发中证500ETF</x:v>
      </x:c>
      <x:c r="D1375" s="7" t="d">
        <x:v>2026-06-22T00:00:00.000Z</x:v>
      </x:c>
      <x:c r="E1375" s="8" t="n">
        <x:f>IF(ISNUMBER('原始字段'!C1381),'原始字段'!C1381,"n.a.")</x:f>
        <x:v>807038300</x:v>
      </x:c>
      <x:c r="F1375" s="8" t="n">
        <x:f>IF(ISNUMBER('原始字段'!C1476),'原始字段'!C1476,"n.a.")</x:f>
        <x:v>803038300</x:v>
      </x:c>
      <x:c r="G1375" s="8" t="n">
        <x:f>IF(COUNT(E1375:F1375)=2,F1375-E1375,"n.a.")</x:f>
        <x:v>-4000000</x:v>
      </x:c>
      <x:c r="H1375" s="9" t="n">
        <x:f>IF(ISNUMBER('原始字段'!D1476),'原始字段'!D1476,"n.a.")</x:f>
        <x:v>2.851</x:v>
      </x:c>
      <x:c r="I1375" s="9" t="n">
        <x:f>IF(COUNT(G1375:H1375)=2,G1375*H1375/100000000,"n.a.")</x:f>
        <x:v>-0.11404</x:v>
      </x:c>
      <x:c r="J1375" s="1" t="str">
        <x:v>日频齐全；折算事件未独立核实</x:v>
      </x:c>
    </x:row>
    <x:row r="1376" ht="25" customHeight="1">
      <x:c r="A1376" s="1" t="str">
        <x:v>中证500</x:v>
      </x:c>
      <x:c r="B1376" s="1" t="str">
        <x:v>515550.SH</x:v>
      </x:c>
      <x:c r="C1376" s="1" t="str">
        <x:v>国联中证500ETF</x:v>
      </x:c>
      <x:c r="D1376" s="7" t="d">
        <x:v>2026-06-22T00:00:00.000Z</x:v>
      </x:c>
      <x:c r="E1376" s="8" t="n">
        <x:f>IF(ISNUMBER('原始字段'!C1400),'原始字段'!C1400,"n.a.")</x:f>
        <x:v>19345700</x:v>
      </x:c>
      <x:c r="F1376" s="8" t="n">
        <x:f>IF(ISNUMBER('原始字段'!C1495),'原始字段'!C1495,"n.a.")</x:f>
        <x:v>18345700</x:v>
      </x:c>
      <x:c r="G1376" s="8" t="n">
        <x:f>IF(COUNT(E1376:F1376)=2,F1376-E1376,"n.a.")</x:f>
        <x:v>-1000000</x:v>
      </x:c>
      <x:c r="H1376" s="9" t="n">
        <x:f>IF(ISNUMBER('原始字段'!D1495),'原始字段'!D1495,"n.a.")</x:f>
        <x:v>1.9709</x:v>
      </x:c>
      <x:c r="I1376" s="9" t="n">
        <x:f>IF(COUNT(G1376:H1376)=2,G1376*H1376/100000000,"n.a.")</x:f>
        <x:v>-0.019709</x:v>
      </x:c>
      <x:c r="J1376" s="1" t="str">
        <x:v>日频齐全；折算事件未独立核实</x:v>
      </x:c>
    </x:row>
    <x:row r="1377" ht="25" customHeight="1">
      <x:c r="A1377" s="1" t="str">
        <x:v>中证500</x:v>
      </x:c>
      <x:c r="B1377" s="1" t="str">
        <x:v>159500.SZ</x:v>
      </x:c>
      <x:c r="C1377" s="1" t="str">
        <x:v>富国中证500ETF</x:v>
      </x:c>
      <x:c r="D1377" s="7" t="d">
        <x:v>2026-06-22T00:00:00.000Z</x:v>
      </x:c>
      <x:c r="E1377" s="8" t="n">
        <x:f>IF(ISNUMBER('原始字段'!C1341),'原始字段'!C1341,"n.a.")</x:f>
        <x:v>137738865</x:v>
      </x:c>
      <x:c r="F1377" s="8" t="n">
        <x:f>IF(ISNUMBER('原始字段'!C1436),'原始字段'!C1436,"n.a.")</x:f>
        <x:v>132138865</x:v>
      </x:c>
      <x:c r="G1377" s="8" t="n">
        <x:f>IF(COUNT(E1377:F1377)=2,F1377-E1377,"n.a.")</x:f>
        <x:v>-5600000</x:v>
      </x:c>
      <x:c r="H1377" s="9" t="n">
        <x:f>IF(ISNUMBER('原始字段'!D1436),'原始字段'!D1436,"n.a.")</x:f>
        <x:v>1.3167</x:v>
      </x:c>
      <x:c r="I1377" s="9" t="n">
        <x:f>IF(COUNT(G1377:H1377)=2,G1377*H1377/100000000,"n.a.")</x:f>
        <x:v>-0.0737352</x:v>
      </x:c>
      <x:c r="J1377" s="1" t="str">
        <x:v>日频齐全；折算事件未独立核实</x:v>
      </x:c>
    </x:row>
    <x:row r="1378" ht="25" customHeight="1">
      <x:c r="A1378" s="1" t="str">
        <x:v>中证500</x:v>
      </x:c>
      <x:c r="B1378" s="1" t="str">
        <x:v>512510.SH</x:v>
      </x:c>
      <x:c r="C1378" s="1" t="str">
        <x:v>华泰柏瑞中证500ETF</x:v>
      </x:c>
      <x:c r="D1378" s="7" t="d">
        <x:v>2026-06-22T00:00:00.000Z</x:v>
      </x:c>
      <x:c r="E1378" s="8" t="n">
        <x:f>IF(ISNUMBER('原始字段'!C1390),'原始字段'!C1390,"n.a.")</x:f>
        <x:v>413929800</x:v>
      </x:c>
      <x:c r="F1378" s="8" t="n">
        <x:f>IF(ISNUMBER('原始字段'!C1485),'原始字段'!C1485,"n.a.")</x:f>
        <x:v>410929800</x:v>
      </x:c>
      <x:c r="G1378" s="8" t="n">
        <x:f>IF(COUNT(E1378:F1378)=2,F1378-E1378,"n.a.")</x:f>
        <x:v>-3000000</x:v>
      </x:c>
      <x:c r="H1378" s="9" t="n">
        <x:f>IF(ISNUMBER('原始字段'!D1485),'原始字段'!D1485,"n.a.")</x:f>
        <x:v>2.6263</x:v>
      </x:c>
      <x:c r="I1378" s="9" t="n">
        <x:f>IF(COUNT(G1378:H1378)=2,G1378*H1378/100000000,"n.a.")</x:f>
        <x:v>-0.078789</x:v>
      </x:c>
      <x:c r="J1378" s="1" t="str">
        <x:v>日频齐全；折算事件未独立核实</x:v>
      </x:c>
    </x:row>
    <x:row r="1379" ht="25" customHeight="1">
      <x:c r="A1379" s="1" t="str">
        <x:v>中证500</x:v>
      </x:c>
      <x:c r="B1379" s="1" t="str">
        <x:v>510570.SH</x:v>
      </x:c>
      <x:c r="C1379" s="1" t="str">
        <x:v>兴业中证500ETF</x:v>
      </x:c>
      <x:c r="D1379" s="7" t="d">
        <x:v>2026-06-22T00:00:00.000Z</x:v>
      </x:c>
      <x:c r="E1379" s="8" t="n">
        <x:f>IF(ISNUMBER('原始字段'!C1385),'原始字段'!C1385,"n.a.")</x:f>
        <x:v>25560600</x:v>
      </x:c>
      <x:c r="F1379" s="8" t="n">
        <x:f>IF(ISNUMBER('原始字段'!C1480),'原始字段'!C1480,"n.a.")</x:f>
        <x:v>25560600</x:v>
      </x:c>
      <x:c r="G1379" s="8" t="n">
        <x:f>IF(COUNT(E1379:F1379)=2,F1379-E1379,"n.a.")</x:f>
        <x:v>0</x:v>
      </x:c>
      <x:c r="H1379" s="9" t="n">
        <x:f>IF(ISNUMBER('原始字段'!D1480),'原始字段'!D1480,"n.a.")</x:f>
        <x:v>1.3967</x:v>
      </x:c>
      <x:c r="I1379" s="9" t="n">
        <x:f>IF(COUNT(G1379:H1379)=2,G1379*H1379/100000000,"n.a.")</x:f>
        <x:v>0</x:v>
      </x:c>
      <x:c r="J1379" s="1" t="str">
        <x:v>日频齐全；折算事件未独立核实</x:v>
      </x:c>
    </x:row>
    <x:row r="1380" ht="25" customHeight="1">
      <x:c r="A1380" s="1" t="str">
        <x:v>中证500</x:v>
      </x:c>
      <x:c r="B1380" s="1" t="str">
        <x:v>510560.SH</x:v>
      </x:c>
      <x:c r="C1380" s="1" t="str">
        <x:v>国寿安保中证500ETF</x:v>
      </x:c>
      <x:c r="D1380" s="7" t="d">
        <x:v>2026-06-22T00:00:00.000Z</x:v>
      </x:c>
      <x:c r="E1380" s="8" t="n">
        <x:f>IF(ISNUMBER('原始字段'!C1384),'原始字段'!C1384,"n.a.")</x:f>
        <x:v>62318700</x:v>
      </x:c>
      <x:c r="F1380" s="8" t="n">
        <x:f>IF(ISNUMBER('原始字段'!C1479),'原始字段'!C1479,"n.a.")</x:f>
        <x:v>62318700</x:v>
      </x:c>
      <x:c r="G1380" s="8" t="n">
        <x:f>IF(COUNT(E1380:F1380)=2,F1380-E1380,"n.a.")</x:f>
        <x:v>0</x:v>
      </x:c>
      <x:c r="H1380" s="9" t="n">
        <x:f>IF(ISNUMBER('原始字段'!D1479),'原始字段'!D1479,"n.a.")</x:f>
        <x:v>2.1931</x:v>
      </x:c>
      <x:c r="I1380" s="9" t="n">
        <x:f>IF(COUNT(G1380:H1380)=2,G1380*H1380/100000000,"n.a.")</x:f>
        <x:v>0</x:v>
      </x:c>
      <x:c r="J1380" s="1" t="str">
        <x:v>日频齐全；折算事件未独立核实</x:v>
      </x:c>
    </x:row>
    <x:row r="1381" ht="25" customHeight="1">
      <x:c r="A1381" s="1" t="str">
        <x:v>中证500</x:v>
      </x:c>
      <x:c r="B1381" s="1" t="str">
        <x:v>159982.SZ</x:v>
      </x:c>
      <x:c r="C1381" s="1" t="str">
        <x:v>鹏华中证500ETF</x:v>
      </x:c>
      <x:c r="D1381" s="7" t="d">
        <x:v>2026-06-22T00:00:00.000Z</x:v>
      </x:c>
      <x:c r="E1381" s="8" t="n">
        <x:f>IF(ISNUMBER('原始字段'!C1370),'原始字段'!C1370,"n.a.")</x:f>
        <x:v>136211253</x:v>
      </x:c>
      <x:c r="F1381" s="8" t="n">
        <x:f>IF(ISNUMBER('原始字段'!C1465),'原始字段'!C1465,"n.a.")</x:f>
        <x:v>136211253</x:v>
      </x:c>
      <x:c r="G1381" s="8" t="n">
        <x:f>IF(COUNT(E1381:F1381)=2,F1381-E1381,"n.a.")</x:f>
        <x:v>0</x:v>
      </x:c>
      <x:c r="H1381" s="9" t="n">
        <x:f>IF(ISNUMBER('原始字段'!D1465),'原始字段'!D1465,"n.a.")</x:f>
        <x:v>2.3569</x:v>
      </x:c>
      <x:c r="I1381" s="9" t="n">
        <x:f>IF(COUNT(G1381:H1381)=2,G1381*H1381/100000000,"n.a.")</x:f>
        <x:v>0</x:v>
      </x:c>
      <x:c r="J1381" s="1" t="str">
        <x:v>日频齐全；折算事件未独立核实</x:v>
      </x:c>
    </x:row>
    <x:row r="1382" ht="25" customHeight="1">
      <x:c r="A1382" s="1" t="str">
        <x:v>中证1000</x:v>
      </x:c>
      <x:c r="B1382" s="1" t="str">
        <x:v>560010.SH</x:v>
      </x:c>
      <x:c r="C1382" s="1" t="str">
        <x:v>广发中证1000ETF</x:v>
      </x:c>
      <x:c r="D1382" s="7" t="d">
        <x:v>2026-06-22T00:00:00.000Z</x:v>
      </x:c>
      <x:c r="E1382" s="8" t="n">
        <x:f>IF(ISNUMBER('原始字段'!C1403),'原始字段'!C1403,"n.a.")</x:f>
        <x:v>1072621700</x:v>
      </x:c>
      <x:c r="F1382" s="8" t="n">
        <x:f>IF(ISNUMBER('原始字段'!C1498),'原始字段'!C1498,"n.a.")</x:f>
        <x:v>1140621700</x:v>
      </x:c>
      <x:c r="G1382" s="8" t="n">
        <x:f>IF(COUNT(E1382:F1382)=2,F1382-E1382,"n.a.")</x:f>
        <x:v>68000000</x:v>
      </x:c>
      <x:c r="H1382" s="9" t="n">
        <x:f>IF(ISNUMBER('原始字段'!D1498),'原始字段'!D1498,"n.a.")</x:f>
        <x:v>3.6676</x:v>
      </x:c>
      <x:c r="I1382" s="9" t="n">
        <x:f>IF(COUNT(G1382:H1382)=2,G1382*H1382/100000000,"n.a.")</x:f>
        <x:v>2.493968</x:v>
      </x:c>
      <x:c r="J1382" s="1" t="str">
        <x:v>日频齐全；折算事件未独立核实</x:v>
      </x:c>
    </x:row>
    <x:row r="1383" ht="25" customHeight="1">
      <x:c r="A1383" s="1" t="str">
        <x:v>中证1000</x:v>
      </x:c>
      <x:c r="B1383" s="1" t="str">
        <x:v>159845.SZ</x:v>
      </x:c>
      <x:c r="C1383" s="1" t="str">
        <x:v>华夏中证1000ETF</x:v>
      </x:c>
      <x:c r="D1383" s="7" t="d">
        <x:v>2026-06-22T00:00:00.000Z</x:v>
      </x:c>
      <x:c r="E1383" s="8" t="n">
        <x:f>IF(ISNUMBER('原始字段'!C1354),'原始字段'!C1354,"n.a.")</x:f>
        <x:v>1286425606</x:v>
      </x:c>
      <x:c r="F1383" s="8" t="n">
        <x:f>IF(ISNUMBER('原始字段'!C1449),'原始字段'!C1449,"n.a.")</x:f>
        <x:v>1296425606</x:v>
      </x:c>
      <x:c r="G1383" s="8" t="n">
        <x:f>IF(COUNT(E1383:F1383)=2,F1383-E1383,"n.a.")</x:f>
        <x:v>10000000</x:v>
      </x:c>
      <x:c r="H1383" s="9" t="n">
        <x:f>IF(ISNUMBER('原始字段'!D1449),'原始字段'!D1449,"n.a.")</x:f>
        <x:v>3.6727</x:v>
      </x:c>
      <x:c r="I1383" s="9" t="n">
        <x:f>IF(COUNT(G1383:H1383)=2,G1383*H1383/100000000,"n.a.")</x:f>
        <x:v>0.36727</x:v>
      </x:c>
      <x:c r="J1383" s="1" t="str">
        <x:v>日频齐全；折算事件未独立核实</x:v>
      </x:c>
    </x:row>
    <x:row r="1384" ht="25" customHeight="1">
      <x:c r="A1384" s="1" t="str">
        <x:v>中证1000</x:v>
      </x:c>
      <x:c r="B1384" s="1" t="str">
        <x:v>159633.SZ</x:v>
      </x:c>
      <x:c r="C1384" s="1" t="str">
        <x:v>易方达中证1000ETF</x:v>
      </x:c>
      <x:c r="D1384" s="7" t="d">
        <x:v>2026-06-22T00:00:00.000Z</x:v>
      </x:c>
      <x:c r="E1384" s="8" t="n">
        <x:f>IF(ISNUMBER('原始字段'!C1348),'原始字段'!C1348,"n.a.")</x:f>
        <x:v>542162658</x:v>
      </x:c>
      <x:c r="F1384" s="8" t="n">
        <x:f>IF(ISNUMBER('原始字段'!C1443),'原始字段'!C1443,"n.a.")</x:f>
        <x:v>520162658</x:v>
      </x:c>
      <x:c r="G1384" s="8" t="n">
        <x:f>IF(COUNT(E1384:F1384)=2,F1384-E1384,"n.a.")</x:f>
        <x:v>-22000000</x:v>
      </x:c>
      <x:c r="H1384" s="9" t="n">
        <x:f>IF(ISNUMBER('原始字段'!D1443),'原始字段'!D1443,"n.a.")</x:f>
        <x:v>3.7641</x:v>
      </x:c>
      <x:c r="I1384" s="9" t="n">
        <x:f>IF(COUNT(G1384:H1384)=2,G1384*H1384/100000000,"n.a.")</x:f>
        <x:v>-0.828102</x:v>
      </x:c>
      <x:c r="J1384" s="1" t="str">
        <x:v>日频齐全；折算事件未独立核实</x:v>
      </x:c>
    </x:row>
    <x:row r="1385" ht="25" customHeight="1">
      <x:c r="A1385" s="1" t="str">
        <x:v>中证1000</x:v>
      </x:c>
      <x:c r="B1385" s="1" t="str">
        <x:v>159629.SZ</x:v>
      </x:c>
      <x:c r="C1385" s="1" t="str">
        <x:v>富国中证1000ETF</x:v>
      </x:c>
      <x:c r="D1385" s="7" t="d">
        <x:v>2026-06-22T00:00:00.000Z</x:v>
      </x:c>
      <x:c r="E1385" s="8" t="n">
        <x:f>IF(ISNUMBER('原始字段'!C1347),'原始字段'!C1347,"n.a.")</x:f>
        <x:v>353252663</x:v>
      </x:c>
      <x:c r="F1385" s="8" t="n">
        <x:f>IF(ISNUMBER('原始字段'!C1442),'原始字段'!C1442,"n.a.")</x:f>
        <x:v>343252663</x:v>
      </x:c>
      <x:c r="G1385" s="8" t="n">
        <x:f>IF(COUNT(E1385:F1385)=2,F1385-E1385,"n.a.")</x:f>
        <x:v>-10000000</x:v>
      </x:c>
      <x:c r="H1385" s="9" t="n">
        <x:f>IF(ISNUMBER('原始字段'!D1442),'原始字段'!D1442,"n.a.")</x:f>
        <x:v>3.6743</x:v>
      </x:c>
      <x:c r="I1385" s="9" t="n">
        <x:f>IF(COUNT(G1385:H1385)=2,G1385*H1385/100000000,"n.a.")</x:f>
        <x:v>-0.36743</x:v>
      </x:c>
      <x:c r="J1385" s="1" t="str">
        <x:v>日频齐全；折算事件未独立核实</x:v>
      </x:c>
    </x:row>
    <x:row r="1386" ht="25" customHeight="1">
      <x:c r="A1386" s="1" t="str">
        <x:v>中证1000</x:v>
      </x:c>
      <x:c r="B1386" s="1" t="str">
        <x:v>512100.SH</x:v>
      </x:c>
      <x:c r="C1386" s="1" t="str">
        <x:v>南方中证1000ETF</x:v>
      </x:c>
      <x:c r="D1386" s="7" t="d">
        <x:v>2026-06-22T00:00:00.000Z</x:v>
      </x:c>
      <x:c r="E1386" s="8" t="n">
        <x:f>IF(ISNUMBER('原始字段'!C1388),'原始字段'!C1388,"n.a.")</x:f>
        <x:v>3233217600</x:v>
      </x:c>
      <x:c r="F1386" s="8" t="n">
        <x:f>IF(ISNUMBER('原始字段'!C1483),'原始字段'!C1483,"n.a.")</x:f>
        <x:v>3179217600</x:v>
      </x:c>
      <x:c r="G1386" s="8" t="n">
        <x:f>IF(COUNT(E1386:F1386)=2,F1386-E1386,"n.a.")</x:f>
        <x:v>-54000000</x:v>
      </x:c>
      <x:c r="H1386" s="9" t="n">
        <x:f>IF(ISNUMBER('原始字段'!D1483),'原始字段'!D1483,"n.a.")</x:f>
        <x:v>3.5806</x:v>
      </x:c>
      <x:c r="I1386" s="9" t="n">
        <x:f>IF(COUNT(G1386:H1386)=2,G1386*H1386/100000000,"n.a.")</x:f>
        <x:v>-1.933524</x:v>
      </x:c>
      <x:c r="J1386" s="1" t="str">
        <x:v>日频齐全；折算事件未独立核实</x:v>
      </x:c>
    </x:row>
    <x:row r="1387" ht="25" customHeight="1">
      <x:c r="A1387" s="1" t="str">
        <x:v>中证1000</x:v>
      </x:c>
      <x:c r="B1387" s="1" t="str">
        <x:v>516300.SH</x:v>
      </x:c>
      <x:c r="C1387" s="1" t="str">
        <x:v>华泰柏瑞中证1000ETF</x:v>
      </x:c>
      <x:c r="D1387" s="7" t="d">
        <x:v>2026-06-22T00:00:00.000Z</x:v>
      </x:c>
      <x:c r="E1387" s="8" t="n">
        <x:f>IF(ISNUMBER('原始字段'!C1402),'原始字段'!C1402,"n.a.")</x:f>
        <x:v>25012600</x:v>
      </x:c>
      <x:c r="F1387" s="8" t="n">
        <x:f>IF(ISNUMBER('原始字段'!C1497),'原始字段'!C1497,"n.a.")</x:f>
        <x:v>25012600</x:v>
      </x:c>
      <x:c r="G1387" s="8" t="n">
        <x:f>IF(COUNT(E1387:F1387)=2,F1387-E1387,"n.a.")</x:f>
        <x:v>0</x:v>
      </x:c>
      <x:c r="H1387" s="9" t="n">
        <x:f>IF(ISNUMBER('原始字段'!D1497),'原始字段'!D1497,"n.a.")</x:f>
        <x:v>3.6796</x:v>
      </x:c>
      <x:c r="I1387" s="9" t="n">
        <x:f>IF(COUNT(G1387:H1387)=2,G1387*H1387/100000000,"n.a.")</x:f>
        <x:v>0</x:v>
      </x:c>
      <x:c r="J1387" s="1" t="str">
        <x:v>日频齐全；折算事件未独立核实</x:v>
      </x:c>
    </x:row>
    <x:row r="1388" ht="25" customHeight="1">
      <x:c r="A1388" s="1" t="str">
        <x:v>中证1000</x:v>
      </x:c>
      <x:c r="B1388" s="1" t="str">
        <x:v>560110.SH</x:v>
      </x:c>
      <x:c r="C1388" s="1" t="str">
        <x:v>汇添富中证1000ETF</x:v>
      </x:c>
      <x:c r="D1388" s="7" t="d">
        <x:v>2026-06-22T00:00:00.000Z</x:v>
      </x:c>
      <x:c r="E1388" s="8" t="n">
        <x:f>IF(ISNUMBER('原始字段'!C1404),'原始字段'!C1404,"n.a.")</x:f>
        <x:v>133903500</x:v>
      </x:c>
      <x:c r="F1388" s="8" t="n">
        <x:f>IF(ISNUMBER('原始字段'!C1499),'原始字段'!C1499,"n.a.")</x:f>
        <x:v>133903500</x:v>
      </x:c>
      <x:c r="G1388" s="8" t="n">
        <x:f>IF(COUNT(E1388:F1388)=2,F1388-E1388,"n.a.")</x:f>
        <x:v>0</x:v>
      </x:c>
      <x:c r="H1388" s="9" t="n">
        <x:f>IF(ISNUMBER('原始字段'!D1499),'原始字段'!D1499,"n.a.")</x:f>
        <x:v>1.3242</x:v>
      </x:c>
      <x:c r="I1388" s="9" t="n">
        <x:f>IF(COUNT(G1388:H1388)=2,G1388*H1388/100000000,"n.a.")</x:f>
        <x:v>0</x:v>
      </x:c>
      <x:c r="J1388" s="1" t="str">
        <x:v>日频齐全；折算事件未独立核实</x:v>
      </x:c>
    </x:row>
    <x:row r="1389" ht="25" customHeight="1">
      <x:c r="A1389" s="1" t="str">
        <x:v>中证2000</x:v>
      </x:c>
      <x:c r="B1389" s="1" t="str">
        <x:v>159535.SZ</x:v>
      </x:c>
      <x:c r="C1389" s="1" t="str">
        <x:v>嘉实中证2000ETF</x:v>
      </x:c>
      <x:c r="D1389" s="7" t="d">
        <x:v>2026-06-22T00:00:00.000Z</x:v>
      </x:c>
      <x:c r="E1389" s="8" t="n">
        <x:f>IF(ISNUMBER('原始字段'!C1345),'原始字段'!C1345,"n.a.")</x:f>
        <x:v>16981088</x:v>
      </x:c>
      <x:c r="F1389" s="8" t="n">
        <x:f>IF(ISNUMBER('原始字段'!C1440),'原始字段'!C1440,"n.a.")</x:f>
        <x:v>16981088</x:v>
      </x:c>
      <x:c r="G1389" s="8" t="n">
        <x:f>IF(COUNT(E1389:F1389)=2,F1389-E1389,"n.a.")</x:f>
        <x:v>0</x:v>
      </x:c>
      <x:c r="H1389" s="9" t="n">
        <x:f>IF(ISNUMBER('原始字段'!D1440),'原始字段'!D1440,"n.a.")</x:f>
        <x:v>1.6511</x:v>
      </x:c>
      <x:c r="I1389" s="9" t="n">
        <x:f>IF(COUNT(G1389:H1389)=2,G1389*H1389/100000000,"n.a.")</x:f>
        <x:v>0</x:v>
      </x:c>
      <x:c r="J1389" s="1" t="str">
        <x:v>日频齐全；折算事件未独立核实</x:v>
      </x:c>
    </x:row>
    <x:row r="1390" ht="25" customHeight="1">
      <x:c r="A1390" s="1" t="str">
        <x:v>中证2000</x:v>
      </x:c>
      <x:c r="B1390" s="1" t="str">
        <x:v>159536.SZ</x:v>
      </x:c>
      <x:c r="C1390" s="1" t="str">
        <x:v>汇添富中证2000ETF</x:v>
      </x:c>
      <x:c r="D1390" s="7" t="d">
        <x:v>2026-06-22T00:00:00.000Z</x:v>
      </x:c>
      <x:c r="E1390" s="8" t="n">
        <x:f>IF(ISNUMBER('原始字段'!C1346),'原始字段'!C1346,"n.a.")</x:f>
        <x:v>41261589</x:v>
      </x:c>
      <x:c r="F1390" s="8" t="n">
        <x:f>IF(ISNUMBER('原始字段'!C1441),'原始字段'!C1441,"n.a.")</x:f>
        <x:v>39261589</x:v>
      </x:c>
      <x:c r="G1390" s="8" t="n">
        <x:f>IF(COUNT(E1390:F1390)=2,F1390-E1390,"n.a.")</x:f>
        <x:v>-2000000</x:v>
      </x:c>
      <x:c r="H1390" s="9" t="n">
        <x:f>IF(ISNUMBER('原始字段'!D1441),'原始字段'!D1441,"n.a.")</x:f>
        <x:v>1.5795</x:v>
      </x:c>
      <x:c r="I1390" s="9" t="n">
        <x:f>IF(COUNT(G1390:H1390)=2,G1390*H1390/100000000,"n.a.")</x:f>
        <x:v>-0.03159</x:v>
      </x:c>
      <x:c r="J1390" s="1" t="str">
        <x:v>日频齐全；折算事件未独立核实</x:v>
      </x:c>
    </x:row>
    <x:row r="1391" ht="25" customHeight="1">
      <x:c r="A1391" s="1" t="str">
        <x:v>中证2000</x:v>
      </x:c>
      <x:c r="B1391" s="1" t="str">
        <x:v>159531.SZ</x:v>
      </x:c>
      <x:c r="C1391" s="1" t="str">
        <x:v>南方中证2000ETF</x:v>
      </x:c>
      <x:c r="D1391" s="7" t="d">
        <x:v>2026-06-22T00:00:00.000Z</x:v>
      </x:c>
      <x:c r="E1391" s="8" t="n">
        <x:f>IF(ISNUMBER('原始字段'!C1342),'原始字段'!C1342,"n.a.")</x:f>
        <x:v>562608406</x:v>
      </x:c>
      <x:c r="F1391" s="8" t="n">
        <x:f>IF(ISNUMBER('原始字段'!C1437),'原始字段'!C1437,"n.a.")</x:f>
        <x:v>556608406</x:v>
      </x:c>
      <x:c r="G1391" s="8" t="n">
        <x:f>IF(COUNT(E1391:F1391)=2,F1391-E1391,"n.a.")</x:f>
        <x:v>-6000000</x:v>
      </x:c>
      <x:c r="H1391" s="9" t="n">
        <x:f>IF(ISNUMBER('原始字段'!D1437),'原始字段'!D1437,"n.a.")</x:f>
        <x:v>1.6009</x:v>
      </x:c>
      <x:c r="I1391" s="9" t="n">
        <x:f>IF(COUNT(G1391:H1391)=2,G1391*H1391/100000000,"n.a.")</x:f>
        <x:v>-0.096054</x:v>
      </x:c>
      <x:c r="J1391" s="1" t="str">
        <x:v>日频齐全；折算事件未独立核实</x:v>
      </x:c>
    </x:row>
    <x:row r="1392" ht="25" customHeight="1">
      <x:c r="A1392" s="1" t="str">
        <x:v>中证2000</x:v>
      </x:c>
      <x:c r="B1392" s="1" t="str">
        <x:v>159532.SZ</x:v>
      </x:c>
      <x:c r="C1392" s="1" t="str">
        <x:v>易方达中证2000ETF</x:v>
      </x:c>
      <x:c r="D1392" s="7" t="d">
        <x:v>2026-06-22T00:00:00.000Z</x:v>
      </x:c>
      <x:c r="E1392" s="8" t="n">
        <x:f>IF(ISNUMBER('原始字段'!C1343),'原始字段'!C1343,"n.a.")</x:f>
        <x:v>127564791</x:v>
      </x:c>
      <x:c r="F1392" s="8" t="n">
        <x:f>IF(ISNUMBER('原始字段'!C1438),'原始字段'!C1438,"n.a.")</x:f>
        <x:v>127564791</x:v>
      </x:c>
      <x:c r="G1392" s="8" t="n">
        <x:f>IF(COUNT(E1392:F1392)=2,F1392-E1392,"n.a.")</x:f>
        <x:v>0</x:v>
      </x:c>
      <x:c r="H1392" s="9" t="n">
        <x:f>IF(ISNUMBER('原始字段'!D1438),'原始字段'!D1438,"n.a.")</x:f>
        <x:v>1.8301</x:v>
      </x:c>
      <x:c r="I1392" s="9" t="n">
        <x:f>IF(COUNT(G1392:H1392)=2,G1392*H1392/100000000,"n.a.")</x:f>
        <x:v>0</x:v>
      </x:c>
      <x:c r="J1392" s="1" t="str">
        <x:v>日频齐全；折算事件未独立核实</x:v>
      </x:c>
    </x:row>
    <x:row r="1393" ht="25" customHeight="1">
      <x:c r="A1393" s="1" t="str">
        <x:v>中证2000</x:v>
      </x:c>
      <x:c r="B1393" s="1" t="str">
        <x:v>159533.SZ</x:v>
      </x:c>
      <x:c r="C1393" s="1" t="str">
        <x:v>博时中证2000ETF</x:v>
      </x:c>
      <x:c r="D1393" s="7" t="d">
        <x:v>2026-06-22T00:00:00.000Z</x:v>
      </x:c>
      <x:c r="E1393" s="8" t="n">
        <x:f>IF(ISNUMBER('原始字段'!C1344),'原始字段'!C1344,"n.a.")</x:f>
        <x:v>9458785</x:v>
      </x:c>
      <x:c r="F1393" s="8" t="n">
        <x:f>IF(ISNUMBER('原始字段'!C1439),'原始字段'!C1439,"n.a.")</x:f>
        <x:v>9458785</x:v>
      </x:c>
      <x:c r="G1393" s="8" t="n">
        <x:f>IF(COUNT(E1393:F1393)=2,F1393-E1393,"n.a.")</x:f>
        <x:v>0</x:v>
      </x:c>
      <x:c r="H1393" s="9" t="n">
        <x:f>IF(ISNUMBER('原始字段'!D1439),'原始字段'!D1439,"n.a.")</x:f>
        <x:v>2.1832</x:v>
      </x:c>
      <x:c r="I1393" s="9" t="n">
        <x:f>IF(COUNT(G1393:H1393)=2,G1393*H1393/100000000,"n.a.")</x:f>
        <x:v>0</x:v>
      </x:c>
      <x:c r="J1393" s="1" t="str">
        <x:v>日频齐全；折算事件未独立核实</x:v>
      </x:c>
    </x:row>
    <x:row r="1394" ht="25" customHeight="1">
      <x:c r="A1394" s="1" t="str">
        <x:v>中证2000</x:v>
      </x:c>
      <x:c r="B1394" s="1" t="str">
        <x:v>561370.SH</x:v>
      </x:c>
      <x:c r="C1394" s="1" t="str">
        <x:v>国泰中证2000ETF</x:v>
      </x:c>
      <x:c r="D1394" s="7" t="d">
        <x:v>2026-06-22T00:00:00.000Z</x:v>
      </x:c>
      <x:c r="E1394" s="8" t="n">
        <x:f>IF(ISNUMBER('原始字段'!C1407),'原始字段'!C1407,"n.a.")</x:f>
        <x:v>22356000</x:v>
      </x:c>
      <x:c r="F1394" s="8" t="n">
        <x:f>IF(ISNUMBER('原始字段'!C1502),'原始字段'!C1502,"n.a.")</x:f>
        <x:v>22356000</x:v>
      </x:c>
      <x:c r="G1394" s="8" t="n">
        <x:f>IF(COUNT(E1394:F1394)=2,F1394-E1394,"n.a.")</x:f>
        <x:v>0</x:v>
      </x:c>
      <x:c r="H1394" s="9" t="n">
        <x:f>IF(ISNUMBER('原始字段'!D1502),'原始字段'!D1502,"n.a.")</x:f>
        <x:v>1.5725</x:v>
      </x:c>
      <x:c r="I1394" s="9" t="n">
        <x:f>IF(COUNT(G1394:H1394)=2,G1394*H1394/100000000,"n.a.")</x:f>
        <x:v>0</x:v>
      </x:c>
      <x:c r="J1394" s="1" t="str">
        <x:v>日频齐全；折算事件未独立核实</x:v>
      </x:c>
    </x:row>
    <x:row r="1395" ht="25" customHeight="1">
      <x:c r="A1395" s="1" t="str">
        <x:v>中证2000</x:v>
      </x:c>
      <x:c r="B1395" s="1" t="str">
        <x:v>563300.SH</x:v>
      </x:c>
      <x:c r="C1395" s="1" t="str">
        <x:v>华泰柏瑞中证2000ETF</x:v>
      </x:c>
      <x:c r="D1395" s="7" t="d">
        <x:v>2026-06-22T00:00:00.000Z</x:v>
      </x:c>
      <x:c r="E1395" s="8" t="n">
        <x:f>IF(ISNUMBER('原始字段'!C1411),'原始字段'!C1411,"n.a.")</x:f>
        <x:v>2328674000</x:v>
      </x:c>
      <x:c r="F1395" s="8" t="n">
        <x:f>IF(ISNUMBER('原始字段'!C1506),'原始字段'!C1506,"n.a.")</x:f>
        <x:v>2308674000</x:v>
      </x:c>
      <x:c r="G1395" s="8" t="n">
        <x:f>IF(COUNT(E1395:F1395)=2,F1395-E1395,"n.a.")</x:f>
        <x:v>-20000000</x:v>
      </x:c>
      <x:c r="H1395" s="9" t="n">
        <x:f>IF(ISNUMBER('原始字段'!D1506),'原始字段'!D1506,"n.a.")</x:f>
        <x:v>1.6341</x:v>
      </x:c>
      <x:c r="I1395" s="9" t="n">
        <x:f>IF(COUNT(G1395:H1395)=2,G1395*H1395/100000000,"n.a.")</x:f>
        <x:v>-0.32682000000000005</x:v>
      </x:c>
      <x:c r="J1395" s="1" t="str">
        <x:v>日频齐全；折算事件未独立核实</x:v>
      </x:c>
    </x:row>
    <x:row r="1396" ht="25" customHeight="1">
      <x:c r="A1396" s="1" t="str">
        <x:v>中证2000</x:v>
      </x:c>
      <x:c r="B1396" s="1" t="str">
        <x:v>562660.SH</x:v>
      </x:c>
      <x:c r="C1396" s="1" t="str">
        <x:v>华夏中证2000ETF</x:v>
      </x:c>
      <x:c r="D1396" s="7" t="d">
        <x:v>2026-06-22T00:00:00.000Z</x:v>
      </x:c>
      <x:c r="E1396" s="8" t="n">
        <x:f>IF(ISNUMBER('原始字段'!C1409),'原始字段'!C1409,"n.a.")</x:f>
        <x:v>232874000</x:v>
      </x:c>
      <x:c r="F1396" s="8" t="n">
        <x:f>IF(ISNUMBER('原始字段'!C1504),'原始字段'!C1504,"n.a.")</x:f>
        <x:v>224874000</x:v>
      </x:c>
      <x:c r="G1396" s="8" t="n">
        <x:f>IF(COUNT(E1396:F1396)=2,F1396-E1396,"n.a.")</x:f>
        <x:v>-8000000</x:v>
      </x:c>
      <x:c r="H1396" s="9" t="n">
        <x:f>IF(ISNUMBER('原始字段'!D1504),'原始字段'!D1504,"n.a.")</x:f>
        <x:v>2.0049</x:v>
      </x:c>
      <x:c r="I1396" s="9" t="n">
        <x:f>IF(COUNT(G1396:H1396)=2,G1396*H1396/100000000,"n.a.")</x:f>
        <x:v>-0.160392</x:v>
      </x:c>
      <x:c r="J1396" s="1" t="str">
        <x:v>日频齐全；折算事件未独立核实</x:v>
      </x:c>
    </x:row>
    <x:row r="1397" ht="25" customHeight="1">
      <x:c r="A1397" s="1" t="str">
        <x:v>中证2000</x:v>
      </x:c>
      <x:c r="B1397" s="1" t="str">
        <x:v>563200.SH</x:v>
      </x:c>
      <x:c r="C1397" s="1" t="str">
        <x:v>富国中证2000ETF</x:v>
      </x:c>
      <x:c r="D1397" s="7" t="d">
        <x:v>2026-06-22T00:00:00.000Z</x:v>
      </x:c>
      <x:c r="E1397" s="8" t="n">
        <x:f>IF(ISNUMBER('原始字段'!C1410),'原始字段'!C1410,"n.a.")</x:f>
        <x:v>33458800</x:v>
      </x:c>
      <x:c r="F1397" s="8" t="n">
        <x:f>IF(ISNUMBER('原始字段'!C1505),'原始字段'!C1505,"n.a.")</x:f>
        <x:v>33458800</x:v>
      </x:c>
      <x:c r="G1397" s="8" t="n">
        <x:f>IF(COUNT(E1397:F1397)=2,F1397-E1397,"n.a.")</x:f>
        <x:v>0</x:v>
      </x:c>
      <x:c r="H1397" s="9" t="n">
        <x:f>IF(ISNUMBER('原始字段'!D1505),'原始字段'!D1505,"n.a.")</x:f>
        <x:v>1.6964</x:v>
      </x:c>
      <x:c r="I1397" s="9" t="n">
        <x:f>IF(COUNT(G1397:H1397)=2,G1397*H1397/100000000,"n.a.")</x:f>
        <x:v>0</x:v>
      </x:c>
      <x:c r="J1397" s="1" t="str">
        <x:v>日频齐全；折算事件未独立核实</x:v>
      </x:c>
    </x:row>
    <x:row r="1398" ht="25" customHeight="1">
      <x:c r="A1398" s="1" t="str">
        <x:v>中证2000</x:v>
      </x:c>
      <x:c r="B1398" s="1" t="str">
        <x:v>560220.SH</x:v>
      </x:c>
      <x:c r="C1398" s="1" t="str">
        <x:v>广发中证2000ETF</x:v>
      </x:c>
      <x:c r="D1398" s="7" t="d">
        <x:v>2026-06-22T00:00:00.000Z</x:v>
      </x:c>
      <x:c r="E1398" s="8" t="n">
        <x:f>IF(ISNUMBER('原始字段'!C1405),'原始字段'!C1405,"n.a.")</x:f>
        <x:v>48717000</x:v>
      </x:c>
      <x:c r="F1398" s="8" t="n">
        <x:f>IF(ISNUMBER('原始字段'!C1500),'原始字段'!C1500,"n.a.")</x:f>
        <x:v>48717000</x:v>
      </x:c>
      <x:c r="G1398" s="8" t="n">
        <x:f>IF(COUNT(E1398:F1398)=2,F1398-E1398,"n.a.")</x:f>
        <x:v>0</x:v>
      </x:c>
      <x:c r="H1398" s="9" t="n">
        <x:f>IF(ISNUMBER('原始字段'!D1500),'原始字段'!D1500,"n.a.")</x:f>
        <x:v>1.5855</x:v>
      </x:c>
      <x:c r="I1398" s="9" t="n">
        <x:f>IF(COUNT(G1398:H1398)=2,G1398*H1398/100000000,"n.a.")</x:f>
        <x:v>0</x:v>
      </x:c>
      <x:c r="J1398" s="1" t="str">
        <x:v>日频齐全；折算事件未独立核实</x:v>
      </x:c>
    </x:row>
    <x:row r="1399" ht="25" customHeight="1">
      <x:c r="A1399" s="1" t="str">
        <x:v>创业板指</x:v>
      </x:c>
      <x:c r="B1399" s="1" t="str">
        <x:v>159810.SZ</x:v>
      </x:c>
      <x:c r="C1399" s="1" t="str">
        <x:v>浦银创业板ETF</x:v>
      </x:c>
      <x:c r="D1399" s="7" t="d">
        <x:v>2026-06-22T00:00:00.000Z</x:v>
      </x:c>
      <x:c r="E1399" s="8" t="n">
        <x:f>IF(ISNUMBER('原始字段'!C1351),'原始字段'!C1351,"n.a.")</x:f>
        <x:v>45475458</x:v>
      </x:c>
      <x:c r="F1399" s="8" t="n">
        <x:f>IF(ISNUMBER('原始字段'!C1446),'原始字段'!C1446,"n.a.")</x:f>
        <x:v>46475458</x:v>
      </x:c>
      <x:c r="G1399" s="8" t="n">
        <x:f>IF(COUNT(E1399:F1399)=2,F1399-E1399,"n.a.")</x:f>
        <x:v>1000000</x:v>
      </x:c>
      <x:c r="H1399" s="9" t="n">
        <x:f>IF(ISNUMBER('原始字段'!D1446),'原始字段'!D1446,"n.a.")</x:f>
        <x:v>1.7542</x:v>
      </x:c>
      <x:c r="I1399" s="9" t="n">
        <x:f>IF(COUNT(G1399:H1399)=2,G1399*H1399/100000000,"n.a.")</x:f>
        <x:v>0.017542</x:v>
      </x:c>
      <x:c r="J1399" s="1" t="str">
        <x:v>日频齐全；折算事件未独立核实</x:v>
      </x:c>
    </x:row>
    <x:row r="1400" ht="25" customHeight="1">
      <x:c r="A1400" s="1" t="str">
        <x:v>创业板指</x:v>
      </x:c>
      <x:c r="B1400" s="1" t="str">
        <x:v>159808.SZ</x:v>
      </x:c>
      <x:c r="C1400" s="1" t="str">
        <x:v>融通创业板ETF</x:v>
      </x:c>
      <x:c r="D1400" s="7" t="d">
        <x:v>2026-06-22T00:00:00.000Z</x:v>
      </x:c>
      <x:c r="E1400" s="8" t="n">
        <x:f>IF(ISNUMBER('原始字段'!C1350),'原始字段'!C1350,"n.a.")</x:f>
        <x:v>49484790</x:v>
      </x:c>
      <x:c r="F1400" s="8" t="n">
        <x:f>IF(ISNUMBER('原始字段'!C1445),'原始字段'!C1445,"n.a.")</x:f>
        <x:v>49484790</x:v>
      </x:c>
      <x:c r="G1400" s="8" t="n">
        <x:f>IF(COUNT(E1400:F1400)=2,F1400-E1400,"n.a.")</x:f>
        <x:v>0</x:v>
      </x:c>
      <x:c r="H1400" s="9" t="n">
        <x:f>IF(ISNUMBER('原始字段'!D1445),'原始字段'!D1445,"n.a.")</x:f>
        <x:v>1.6824</x:v>
      </x:c>
      <x:c r="I1400" s="9" t="n">
        <x:f>IF(COUNT(G1400:H1400)=2,G1400*H1400/100000000,"n.a.")</x:f>
        <x:v>0</x:v>
      </x:c>
      <x:c r="J1400" s="1" t="str">
        <x:v>日频齐全；折算事件未独立核实</x:v>
      </x:c>
    </x:row>
    <x:row r="1401" ht="25" customHeight="1">
      <x:c r="A1401" s="1" t="str">
        <x:v>创业板指</x:v>
      </x:c>
      <x:c r="B1401" s="1" t="str">
        <x:v>159964.SZ</x:v>
      </x:c>
      <x:c r="C1401" s="1" t="str">
        <x:v>平安创业板ETF</x:v>
      </x:c>
      <x:c r="D1401" s="7" t="d">
        <x:v>2026-06-22T00:00:00.000Z</x:v>
      </x:c>
      <x:c r="E1401" s="8" t="n">
        <x:f>IF(ISNUMBER('原始字段'!C1366),'原始字段'!C1366,"n.a.")</x:f>
        <x:v>183481881</x:v>
      </x:c>
      <x:c r="F1401" s="8" t="n">
        <x:f>IF(ISNUMBER('原始字段'!C1461),'原始字段'!C1461,"n.a.")</x:f>
        <x:v>183481881</x:v>
      </x:c>
      <x:c r="G1401" s="8" t="n">
        <x:f>IF(COUNT(E1401:F1401)=2,F1401-E1401,"n.a.")</x:f>
        <x:v>0</x:v>
      </x:c>
      <x:c r="H1401" s="9" t="n">
        <x:f>IF(ISNUMBER('原始字段'!D1461),'原始字段'!D1461,"n.a.")</x:f>
        <x:v>2.8514</x:v>
      </x:c>
      <x:c r="I1401" s="9" t="n">
        <x:f>IF(COUNT(G1401:H1401)=2,G1401*H1401/100000000,"n.a.")</x:f>
        <x:v>0</x:v>
      </x:c>
      <x:c r="J1401" s="1" t="str">
        <x:v>日频齐全；折算事件未独立核实</x:v>
      </x:c>
    </x:row>
    <x:row r="1402" ht="25" customHeight="1">
      <x:c r="A1402" s="1" t="str">
        <x:v>创业板指</x:v>
      </x:c>
      <x:c r="B1402" s="1" t="str">
        <x:v>159915.SZ</x:v>
      </x:c>
      <x:c r="C1402" s="1" t="str">
        <x:v>易方达创业板ETF</x:v>
      </x:c>
      <x:c r="D1402" s="7" t="d">
        <x:v>2026-06-22T00:00:00.000Z</x:v>
      </x:c>
      <x:c r="E1402" s="8" t="n">
        <x:f>IF(ISNUMBER('原始字段'!C1356),'原始字段'!C1356,"n.a.")</x:f>
        <x:v>10522454936</x:v>
      </x:c>
      <x:c r="F1402" s="8" t="n">
        <x:f>IF(ISNUMBER('原始字段'!C1451),'原始字段'!C1451,"n.a.")</x:f>
        <x:v>10817454936</x:v>
      </x:c>
      <x:c r="G1402" s="8" t="n">
        <x:f>IF(COUNT(E1402:F1402)=2,F1402-E1402,"n.a.")</x:f>
        <x:v>295000000</x:v>
      </x:c>
      <x:c r="H1402" s="9" t="n">
        <x:f>IF(ISNUMBER('原始字段'!D1451),'原始字段'!D1451,"n.a.")</x:f>
        <x:v>4.3737</x:v>
      </x:c>
      <x:c r="I1402" s="9" t="n">
        <x:f>IF(COUNT(G1402:H1402)=2,G1402*H1402/100000000,"n.a.")</x:f>
        <x:v>12.902415</x:v>
      </x:c>
      <x:c r="J1402" s="1" t="str">
        <x:v>日频齐全；折算事件未独立核实</x:v>
      </x:c>
    </x:row>
    <x:row r="1403" ht="25" customHeight="1">
      <x:c r="A1403" s="1" t="str">
        <x:v>创业板指</x:v>
      </x:c>
      <x:c r="B1403" s="1" t="str">
        <x:v>159971.SZ</x:v>
      </x:c>
      <x:c r="C1403" s="1" t="str">
        <x:v>富国创业板ETF</x:v>
      </x:c>
      <x:c r="D1403" s="7" t="d">
        <x:v>2026-06-22T00:00:00.000Z</x:v>
      </x:c>
      <x:c r="E1403" s="8" t="n">
        <x:f>IF(ISNUMBER('原始字段'!C1368),'原始字段'!C1368,"n.a.")</x:f>
        <x:v>1258020288</x:v>
      </x:c>
      <x:c r="F1403" s="8" t="n">
        <x:f>IF(ISNUMBER('原始字段'!C1463),'原始字段'!C1463,"n.a.")</x:f>
        <x:v>1250020288</x:v>
      </x:c>
      <x:c r="G1403" s="8" t="n">
        <x:f>IF(COUNT(E1403:F1403)=2,F1403-E1403,"n.a.")</x:f>
        <x:v>-8000000</x:v>
      </x:c>
      <x:c r="H1403" s="9" t="n">
        <x:f>IF(ISNUMBER('原始字段'!D1463),'原始字段'!D1463,"n.a.")</x:f>
        <x:v>1.5209</x:v>
      </x:c>
      <x:c r="I1403" s="9" t="n">
        <x:f>IF(COUNT(G1403:H1403)=2,G1403*H1403/100000000,"n.a.")</x:f>
        <x:v>-0.121672</x:v>
      </x:c>
      <x:c r="J1403" s="1" t="str">
        <x:v>日频齐全；折算事件未独立核实</x:v>
      </x:c>
    </x:row>
    <x:row r="1404" ht="25" customHeight="1">
      <x:c r="A1404" s="1" t="str">
        <x:v>创业板指</x:v>
      </x:c>
      <x:c r="B1404" s="1" t="str">
        <x:v>159957.SZ</x:v>
      </x:c>
      <x:c r="C1404" s="1" t="str">
        <x:v>华夏创业板ETF</x:v>
      </x:c>
      <x:c r="D1404" s="7" t="d">
        <x:v>2026-06-22T00:00:00.000Z</x:v>
      </x:c>
      <x:c r="E1404" s="8" t="n">
        <x:f>IF(ISNUMBER('原始字段'!C1364),'原始字段'!C1364,"n.a.")</x:f>
        <x:v>775784560</x:v>
      </x:c>
      <x:c r="F1404" s="8" t="n">
        <x:f>IF(ISNUMBER('原始字段'!C1459),'原始字段'!C1459,"n.a.")</x:f>
        <x:v>766784560</x:v>
      </x:c>
      <x:c r="G1404" s="8" t="n">
        <x:f>IF(COUNT(E1404:F1404)=2,F1404-E1404,"n.a.")</x:f>
        <x:v>-9000000</x:v>
      </x:c>
      <x:c r="H1404" s="9" t="n">
        <x:f>IF(ISNUMBER('原始字段'!D1459),'原始字段'!D1459,"n.a.")</x:f>
        <x:v>2.8671</x:v>
      </x:c>
      <x:c r="I1404" s="9" t="n">
        <x:f>IF(COUNT(G1404:H1404)=2,G1404*H1404/100000000,"n.a.")</x:f>
        <x:v>-0.258039</x:v>
      </x:c>
      <x:c r="J1404" s="1" t="str">
        <x:v>日频齐全；折算事件未独立核实</x:v>
      </x:c>
    </x:row>
    <x:row r="1405" ht="25" customHeight="1">
      <x:c r="A1405" s="1" t="str">
        <x:v>创业板指</x:v>
      </x:c>
      <x:c r="B1405" s="1" t="str">
        <x:v>159958.SZ</x:v>
      </x:c>
      <x:c r="C1405" s="1" t="str">
        <x:v>工银创业板ETF</x:v>
      </x:c>
      <x:c r="D1405" s="7" t="d">
        <x:v>2026-06-22T00:00:00.000Z</x:v>
      </x:c>
      <x:c r="E1405" s="8" t="n">
        <x:f>IF(ISNUMBER('原始字段'!C1365),'原始字段'!C1365,"n.a.")</x:f>
        <x:v>215411448</x:v>
      </x:c>
      <x:c r="F1405" s="8" t="n">
        <x:f>IF(ISNUMBER('原始字段'!C1460),'原始字段'!C1460,"n.a.")</x:f>
        <x:v>212611448</x:v>
      </x:c>
      <x:c r="G1405" s="8" t="n">
        <x:f>IF(COUNT(E1405:F1405)=2,F1405-E1405,"n.a.")</x:f>
        <x:v>-2800000</x:v>
      </x:c>
      <x:c r="H1405" s="9" t="n">
        <x:f>IF(ISNUMBER('原始字段'!D1460),'原始字段'!D1460,"n.a.")</x:f>
        <x:v>2.6378</x:v>
      </x:c>
      <x:c r="I1405" s="9" t="n">
        <x:f>IF(COUNT(G1405:H1405)=2,G1405*H1405/100000000,"n.a.")</x:f>
        <x:v>-0.0738584</x:v>
      </x:c>
      <x:c r="J1405" s="1" t="str">
        <x:v>日频齐全；折算事件未独立核实</x:v>
      </x:c>
    </x:row>
    <x:row r="1406" ht="25" customHeight="1">
      <x:c r="A1406" s="1" t="str">
        <x:v>创业板指</x:v>
      </x:c>
      <x:c r="B1406" s="1" t="str">
        <x:v>159977.SZ</x:v>
      </x:c>
      <x:c r="C1406" s="1" t="str">
        <x:v>天弘创业板ETF</x:v>
      </x:c>
      <x:c r="D1406" s="7" t="d">
        <x:v>2026-06-22T00:00:00.000Z</x:v>
      </x:c>
      <x:c r="E1406" s="8" t="n">
        <x:f>IF(ISNUMBER('原始字段'!C1369),'原始字段'!C1369,"n.a.")</x:f>
        <x:v>2837872820</x:v>
      </x:c>
      <x:c r="F1406" s="8" t="n">
        <x:f>IF(ISNUMBER('原始字段'!C1464),'原始字段'!C1464,"n.a.")</x:f>
        <x:v>2779872820</x:v>
      </x:c>
      <x:c r="G1406" s="8" t="n">
        <x:f>IF(COUNT(E1406:F1406)=2,F1406-E1406,"n.a.")</x:f>
        <x:v>-58000000</x:v>
      </x:c>
      <x:c r="H1406" s="9" t="n">
        <x:f>IF(ISNUMBER('原始字段'!D1464),'原始字段'!D1464,"n.a.")</x:f>
        <x:v>2.2708</x:v>
      </x:c>
      <x:c r="I1406" s="9" t="n">
        <x:f>IF(COUNT(G1406:H1406)=2,G1406*H1406/100000000,"n.a.")</x:f>
        <x:v>-1.317064</x:v>
      </x:c>
      <x:c r="J1406" s="1" t="str">
        <x:v>日频齐全；折算事件未独立核实</x:v>
      </x:c>
    </x:row>
    <x:row r="1407" ht="25" customHeight="1">
      <x:c r="A1407" s="1" t="str">
        <x:v>创业板指</x:v>
      </x:c>
      <x:c r="B1407" s="1" t="str">
        <x:v>159821.SZ</x:v>
      </x:c>
      <x:c r="C1407" s="1" t="str">
        <x:v>中银证券创业板ETF</x:v>
      </x:c>
      <x:c r="D1407" s="7" t="d">
        <x:v>2026-06-22T00:00:00.000Z</x:v>
      </x:c>
      <x:c r="E1407" s="8" t="n">
        <x:f>IF(ISNUMBER('原始字段'!C1353),'原始字段'!C1353,"n.a.")</x:f>
        <x:v>51620000</x:v>
      </x:c>
      <x:c r="F1407" s="8" t="n">
        <x:f>IF(ISNUMBER('原始字段'!C1448),'原始字段'!C1448,"n.a.")</x:f>
        <x:v>51620000</x:v>
      </x:c>
      <x:c r="G1407" s="8" t="n">
        <x:f>IF(COUNT(E1407:F1407)=2,F1407-E1407,"n.a.")</x:f>
        <x:v>0</x:v>
      </x:c>
      <x:c r="H1407" s="9" t="n">
        <x:f>IF(ISNUMBER('原始字段'!D1448),'原始字段'!D1448,"n.a.")</x:f>
        <x:v>1.6398</x:v>
      </x:c>
      <x:c r="I1407" s="9" t="n">
        <x:f>IF(COUNT(G1407:H1407)=2,G1407*H1407/100000000,"n.a.")</x:f>
        <x:v>0</x:v>
      </x:c>
      <x:c r="J1407" s="1" t="str">
        <x:v>日频齐全；折算事件未独立核实</x:v>
      </x:c>
    </x:row>
    <x:row r="1408" ht="25" customHeight="1">
      <x:c r="A1408" s="1" t="str">
        <x:v>创业板指</x:v>
      </x:c>
      <x:c r="B1408" s="1" t="str">
        <x:v>159956.SZ</x:v>
      </x:c>
      <x:c r="C1408" s="1" t="str">
        <x:v>建信创业板ETF</x:v>
      </x:c>
      <x:c r="D1408" s="7" t="d">
        <x:v>2026-06-22T00:00:00.000Z</x:v>
      </x:c>
      <x:c r="E1408" s="8" t="n">
        <x:f>IF(ISNUMBER('原始字段'!C1363),'原始字段'!C1363,"n.a.")</x:f>
        <x:v>44978674</x:v>
      </x:c>
      <x:c r="F1408" s="8" t="n">
        <x:f>IF(ISNUMBER('原始字段'!C1458),'原始字段'!C1458,"n.a.")</x:f>
        <x:v>44978674</x:v>
      </x:c>
      <x:c r="G1408" s="8" t="n">
        <x:f>IF(COUNT(E1408:F1408)=2,F1408-E1408,"n.a.")</x:f>
        <x:v>0</x:v>
      </x:c>
      <x:c r="H1408" s="9" t="n">
        <x:f>IF(ISNUMBER('原始字段'!D1458),'原始字段'!D1458,"n.a.")</x:f>
        <x:v>2.7682</x:v>
      </x:c>
      <x:c r="I1408" s="9" t="n">
        <x:f>IF(COUNT(G1408:H1408)=2,G1408*H1408/100000000,"n.a.")</x:f>
        <x:v>0</x:v>
      </x:c>
      <x:c r="J1408" s="1" t="str">
        <x:v>日频齐全；折算事件未独立核实</x:v>
      </x:c>
    </x:row>
    <x:row r="1409" ht="25" customHeight="1">
      <x:c r="A1409" s="1" t="str">
        <x:v>创业板指</x:v>
      </x:c>
      <x:c r="B1409" s="1" t="str">
        <x:v>159908.SZ</x:v>
      </x:c>
      <x:c r="C1409" s="1" t="str">
        <x:v>博时创业板ETF</x:v>
      </x:c>
      <x:c r="D1409" s="7" t="d">
        <x:v>2026-06-22T00:00:00.000Z</x:v>
      </x:c>
      <x:c r="E1409" s="8" t="n">
        <x:f>IF(ISNUMBER('原始字段'!C1355),'原始字段'!C1355,"n.a.")</x:f>
        <x:v>331229029</x:v>
      </x:c>
      <x:c r="F1409" s="8" t="n">
        <x:f>IF(ISNUMBER('原始字段'!C1450),'原始字段'!C1450,"n.a.")</x:f>
        <x:v>322229029</x:v>
      </x:c>
      <x:c r="G1409" s="8" t="n">
        <x:f>IF(COUNT(E1409:F1409)=2,F1409-E1409,"n.a.")</x:f>
        <x:v>-9000000</x:v>
      </x:c>
      <x:c r="H1409" s="9" t="n">
        <x:f>IF(ISNUMBER('原始字段'!D1450),'原始字段'!D1450,"n.a.")</x:f>
        <x:v>4.0639</x:v>
      </x:c>
      <x:c r="I1409" s="9" t="n">
        <x:f>IF(COUNT(G1409:H1409)=2,G1409*H1409/100000000,"n.a.")</x:f>
        <x:v>-0.365751</x:v>
      </x:c>
      <x:c r="J1409" s="1" t="str">
        <x:v>日频齐全；折算事件未独立核实</x:v>
      </x:c>
    </x:row>
    <x:row r="1410" ht="25" customHeight="1">
      <x:c r="A1410" s="1" t="str">
        <x:v>创业板指</x:v>
      </x:c>
      <x:c r="B1410" s="1" t="str">
        <x:v>159952.SZ</x:v>
      </x:c>
      <x:c r="C1410" s="1" t="str">
        <x:v>广发创业板ETF</x:v>
      </x:c>
      <x:c r="D1410" s="7" t="d">
        <x:v>2026-06-22T00:00:00.000Z</x:v>
      </x:c>
      <x:c r="E1410" s="8" t="n">
        <x:f>IF(ISNUMBER('原始字段'!C1362),'原始字段'!C1362,"n.a.")</x:f>
        <x:v>3421584929</x:v>
      </x:c>
      <x:c r="F1410" s="8" t="n">
        <x:f>IF(ISNUMBER('原始字段'!C1457),'原始字段'!C1457,"n.a.")</x:f>
        <x:v>3346784929</x:v>
      </x:c>
      <x:c r="G1410" s="8" t="n">
        <x:f>IF(COUNT(E1410:F1410)=2,F1410-E1410,"n.a.")</x:f>
        <x:v>-74800000</x:v>
      </x:c>
      <x:c r="H1410" s="9" t="n">
        <x:f>IF(ISNUMBER('原始字段'!D1457),'原始字段'!D1457,"n.a.")</x:f>
        <x:v>2.6555</x:v>
      </x:c>
      <x:c r="I1410" s="9" t="n">
        <x:f>IF(COUNT(G1410:H1410)=2,G1410*H1410/100000000,"n.a.")</x:f>
        <x:v>-1.986314</x:v>
      </x:c>
      <x:c r="J1410" s="1" t="str">
        <x:v>日频齐全；折算事件未独立核实</x:v>
      </x:c>
    </x:row>
    <x:row r="1411" ht="25" customHeight="1">
      <x:c r="A1411" s="1" t="str">
        <x:v>创业板指</x:v>
      </x:c>
      <x:c r="B1411" s="1" t="str">
        <x:v>159247.SZ</x:v>
      </x:c>
      <x:c r="C1411" s="1" t="str">
        <x:v>汇添富创业板ETF</x:v>
      </x:c>
      <x:c r="D1411" s="7" t="d">
        <x:v>2026-06-22T00:00:00.000Z</x:v>
      </x:c>
      <x:c r="E1411" s="8" t="n">
        <x:f>IF(ISNUMBER('原始字段'!C1336),'原始字段'!C1336,"n.a.")</x:f>
        <x:v>173984966</x:v>
      </x:c>
      <x:c r="F1411" s="8" t="n">
        <x:f>IF(ISNUMBER('原始字段'!C1431),'原始字段'!C1431,"n.a.")</x:f>
        <x:v>173984966</x:v>
      </x:c>
      <x:c r="G1411" s="8" t="n">
        <x:f>IF(COUNT(E1411:F1411)=2,F1411-E1411,"n.a.")</x:f>
        <x:v>0</x:v>
      </x:c>
      <x:c r="H1411" s="9" t="n">
        <x:f>IF(ISNUMBER('原始字段'!D1431),'原始字段'!D1431,"n.a.")</x:f>
        <x:v>1.3081</x:v>
      </x:c>
      <x:c r="I1411" s="9" t="n">
        <x:f>IF(COUNT(G1411:H1411)=2,G1411*H1411/100000000,"n.a.")</x:f>
        <x:v>0</x:v>
      </x:c>
      <x:c r="J1411" s="1" t="str">
        <x:v>日频齐全；折算事件未独立核实</x:v>
      </x:c>
    </x:row>
    <x:row r="1412" ht="25" customHeight="1">
      <x:c r="A1412" s="1" t="str">
        <x:v>创业板指</x:v>
      </x:c>
      <x:c r="B1412" s="1" t="str">
        <x:v>159948.SZ</x:v>
      </x:c>
      <x:c r="C1412" s="1" t="str">
        <x:v>南方创业板ETF</x:v>
      </x:c>
      <x:c r="D1412" s="7" t="d">
        <x:v>2026-06-22T00:00:00.000Z</x:v>
      </x:c>
      <x:c r="E1412" s="8" t="n">
        <x:f>IF(ISNUMBER('原始字段'!C1361),'原始字段'!C1361,"n.a.")</x:f>
        <x:v>993697720</x:v>
      </x:c>
      <x:c r="F1412" s="8" t="n">
        <x:f>IF(ISNUMBER('原始字段'!C1456),'原始字段'!C1456,"n.a.")</x:f>
        <x:v>999697720</x:v>
      </x:c>
      <x:c r="G1412" s="8" t="n">
        <x:f>IF(COUNT(E1412:F1412)=2,F1412-E1412,"n.a.")</x:f>
        <x:v>6000000</x:v>
      </x:c>
      <x:c r="H1412" s="9" t="n">
        <x:f>IF(ISNUMBER('原始字段'!D1456),'原始字段'!D1456,"n.a.")</x:f>
        <x:v>4.8302</x:v>
      </x:c>
      <x:c r="I1412" s="9" t="n">
        <x:f>IF(COUNT(G1412:H1412)=2,G1412*H1412/100000000,"n.a.")</x:f>
        <x:v>0.28981199999999996</x:v>
      </x:c>
      <x:c r="J1412" s="1" t="str">
        <x:v>日频齐全；折算事件未独立核实</x:v>
      </x:c>
    </x:row>
    <x:row r="1413" ht="25" customHeight="1">
      <x:c r="A1413" s="1" t="str">
        <x:v>创业板指</x:v>
      </x:c>
      <x:c r="B1413" s="1" t="str">
        <x:v>159205.SZ</x:v>
      </x:c>
      <x:c r="C1413" s="1" t="str">
        <x:v>东财创业板ETF</x:v>
      </x:c>
      <x:c r="D1413" s="7" t="d">
        <x:v>2026-06-22T00:00:00.000Z</x:v>
      </x:c>
      <x:c r="E1413" s="8" t="n">
        <x:f>IF(ISNUMBER('原始字段'!C1335),'原始字段'!C1335,"n.a.")</x:f>
        <x:v>281056064</x:v>
      </x:c>
      <x:c r="F1413" s="8" t="n">
        <x:f>IF(ISNUMBER('原始字段'!C1430),'原始字段'!C1430,"n.a.")</x:f>
        <x:v>279056064</x:v>
      </x:c>
      <x:c r="G1413" s="8" t="n">
        <x:f>IF(COUNT(E1413:F1413)=2,F1413-E1413,"n.a.")</x:f>
        <x:v>-2000000</x:v>
      </x:c>
      <x:c r="H1413" s="9" t="n">
        <x:f>IF(ISNUMBER('原始字段'!D1430),'原始字段'!D1430,"n.a.")</x:f>
        <x:v>2.135</x:v>
      </x:c>
      <x:c r="I1413" s="9" t="n">
        <x:f>IF(COUNT(G1413:H1413)=2,G1413*H1413/100000000,"n.a.")</x:f>
        <x:v>-0.0427</x:v>
      </x:c>
      <x:c r="J1413" s="1" t="str">
        <x:v>日频齐全；折算事件未独立核实</x:v>
      </x:c>
    </x:row>
    <x:row r="1414" ht="25" customHeight="1">
      <x:c r="A1414" s="1" t="str">
        <x:v>科创50</x:v>
      </x:c>
      <x:c r="B1414" s="1" t="str">
        <x:v>588940.SH</x:v>
      </x:c>
      <x:c r="C1414" s="1" t="str">
        <x:v>富国上证科创板50成份ETF</x:v>
      </x:c>
      <x:c r="D1414" s="7" t="d">
        <x:v>2026-06-22T00:00:00.000Z</x:v>
      </x:c>
      <x:c r="E1414" s="8" t="n">
        <x:f>IF(ISNUMBER('原始字段'!C1426),'原始字段'!C1426,"n.a.")</x:f>
        <x:v>400420000</x:v>
      </x:c>
      <x:c r="F1414" s="8" t="n">
        <x:f>IF(ISNUMBER('原始字段'!C1521),'原始字段'!C1521,"n.a.")</x:f>
        <x:v>403420000</x:v>
      </x:c>
      <x:c r="G1414" s="8" t="n">
        <x:f>IF(COUNT(E1414:F1414)=2,F1414-E1414,"n.a.")</x:f>
        <x:v>3000000</x:v>
      </x:c>
      <x:c r="H1414" s="9" t="n">
        <x:f>IF(ISNUMBER('原始字段'!D1521),'原始字段'!D1521,"n.a.")</x:f>
        <x:v>2.0101</x:v>
      </x:c>
      <x:c r="I1414" s="9" t="n">
        <x:f>IF(COUNT(G1414:H1414)=2,G1414*H1414/100000000,"n.a.")</x:f>
        <x:v>0.060303</x:v>
      </x:c>
      <x:c r="J1414" s="1" t="str">
        <x:v>日频齐全；折算事件未独立核实</x:v>
      </x:c>
    </x:row>
    <x:row r="1415" ht="25" customHeight="1">
      <x:c r="A1415" s="1" t="str">
        <x:v>科创50</x:v>
      </x:c>
      <x:c r="B1415" s="1" t="str">
        <x:v>589150.SH</x:v>
      </x:c>
      <x:c r="C1415" s="1" t="str">
        <x:v>平安上证科创板50成份ETF</x:v>
      </x:c>
      <x:c r="D1415" s="7" t="d">
        <x:v>2026-06-22T00:00:00.000Z</x:v>
      </x:c>
      <x:c r="E1415" s="8" t="n">
        <x:f>IF(ISNUMBER('原始字段'!C1428),'原始字段'!C1428,"n.a.")</x:f>
        <x:v>75437200</x:v>
      </x:c>
      <x:c r="F1415" s="8" t="n">
        <x:f>IF(ISNUMBER('原始字段'!C1523),'原始字段'!C1523,"n.a.")</x:f>
        <x:v>77437200</x:v>
      </x:c>
      <x:c r="G1415" s="8" t="n">
        <x:f>IF(COUNT(E1415:F1415)=2,F1415-E1415,"n.a.")</x:f>
        <x:v>2000000</x:v>
      </x:c>
      <x:c r="H1415" s="9" t="n">
        <x:f>IF(ISNUMBER('原始字段'!D1523),'原始字段'!D1523,"n.a.")</x:f>
        <x:v>1.4123</x:v>
      </x:c>
      <x:c r="I1415" s="9" t="n">
        <x:f>IF(COUNT(G1415:H1415)=2,G1415*H1415/100000000,"n.a.")</x:f>
        <x:v>0.028246</x:v>
      </x:c>
      <x:c r="J1415" s="1" t="str">
        <x:v>日频齐全；折算事件未独立核实</x:v>
      </x:c>
    </x:row>
    <x:row r="1416" ht="25" customHeight="1">
      <x:c r="A1416" s="1" t="str">
        <x:v>科创50</x:v>
      </x:c>
      <x:c r="B1416" s="1" t="str">
        <x:v>588150.SH</x:v>
      </x:c>
      <x:c r="C1416" s="1" t="str">
        <x:v>南方上证科创板50成份ETF</x:v>
      </x:c>
      <x:c r="D1416" s="7" t="d">
        <x:v>2026-06-22T00:00:00.000Z</x:v>
      </x:c>
      <x:c r="E1416" s="8" t="n">
        <x:f>IF(ISNUMBER('原始字段'!C1420),'原始字段'!C1420,"n.a.")</x:f>
        <x:v>275432600</x:v>
      </x:c>
      <x:c r="F1416" s="8" t="n">
        <x:f>IF(ISNUMBER('原始字段'!C1515),'原始字段'!C1515,"n.a.")</x:f>
        <x:v>275432600</x:v>
      </x:c>
      <x:c r="G1416" s="8" t="n">
        <x:f>IF(COUNT(E1416:F1416)=2,F1416-E1416,"n.a.")</x:f>
        <x:v>0</x:v>
      </x:c>
      <x:c r="H1416" s="9" t="n">
        <x:f>IF(ISNUMBER('原始字段'!D1515),'原始字段'!D1515,"n.a.")</x:f>
        <x:v>1.3727</x:v>
      </x:c>
      <x:c r="I1416" s="9" t="n">
        <x:f>IF(COUNT(G1416:H1416)=2,G1416*H1416/100000000,"n.a.")</x:f>
        <x:v>0</x:v>
      </x:c>
      <x:c r="J1416" s="1" t="str">
        <x:v>日频齐全；折算事件未独立核实</x:v>
      </x:c>
    </x:row>
    <x:row r="1417" ht="25" customHeight="1">
      <x:c r="A1417" s="1" t="str">
        <x:v>科创50</x:v>
      </x:c>
      <x:c r="B1417" s="1" t="str">
        <x:v>588000.SH</x:v>
      </x:c>
      <x:c r="C1417" s="1" t="str">
        <x:v>华夏上证科创板50ETF</x:v>
      </x:c>
      <x:c r="D1417" s="7" t="d">
        <x:v>2026-06-22T00:00:00.000Z</x:v>
      </x:c>
      <x:c r="E1417" s="8" t="n">
        <x:f>IF(ISNUMBER('原始字段'!C1414),'原始字段'!C1414,"n.a.")</x:f>
        <x:v>31235668200</x:v>
      </x:c>
      <x:c r="F1417" s="8" t="n">
        <x:f>IF(ISNUMBER('原始字段'!C1509),'原始字段'!C1509,"n.a.")</x:f>
        <x:v>31604668200</x:v>
      </x:c>
      <x:c r="G1417" s="8" t="n">
        <x:f>IF(COUNT(E1417:F1417)=2,F1417-E1417,"n.a.")</x:f>
        <x:v>369000000</x:v>
      </x:c>
      <x:c r="H1417" s="9" t="n">
        <x:f>IF(ISNUMBER('原始字段'!D1509),'原始字段'!D1509,"n.a.")</x:f>
        <x:v>2.0547</x:v>
      </x:c>
      <x:c r="I1417" s="9" t="n">
        <x:f>IF(COUNT(G1417:H1417)=2,G1417*H1417/100000000,"n.a.")</x:f>
        <x:v>7.581843</x:v>
      </x:c>
      <x:c r="J1417" s="1" t="str">
        <x:v>日频齐全；折算事件未独立核实</x:v>
      </x:c>
    </x:row>
    <x:row r="1418" ht="25" customHeight="1">
      <x:c r="A1418" s="1" t="str">
        <x:v>科创50</x:v>
      </x:c>
      <x:c r="B1418" s="1" t="str">
        <x:v>589850.SH</x:v>
      </x:c>
      <x:c r="C1418" s="1" t="str">
        <x:v>东财上证科创板50成份ETF</x:v>
      </x:c>
      <x:c r="D1418" s="7" t="d">
        <x:v>2026-06-22T00:00:00.000Z</x:v>
      </x:c>
      <x:c r="E1418" s="8" t="n">
        <x:f>IF(ISNUMBER('原始字段'!C1429),'原始字段'!C1429,"n.a.")</x:f>
        <x:v>310057000</x:v>
      </x:c>
      <x:c r="F1418" s="8" t="n">
        <x:f>IF(ISNUMBER('原始字段'!C1524),'原始字段'!C1524,"n.a.")</x:f>
        <x:v>322057000</x:v>
      </x:c>
      <x:c r="G1418" s="8" t="n">
        <x:f>IF(COUNT(E1418:F1418)=2,F1418-E1418,"n.a.")</x:f>
        <x:v>12000000</x:v>
      </x:c>
      <x:c r="H1418" s="9" t="n">
        <x:f>IF(ISNUMBER('原始字段'!D1524),'原始字段'!D1524,"n.a.")</x:f>
        <x:v>1.8602</x:v>
      </x:c>
      <x:c r="I1418" s="9" t="n">
        <x:f>IF(COUNT(G1418:H1418)=2,G1418*H1418/100000000,"n.a.")</x:f>
        <x:v>0.223224</x:v>
      </x:c>
      <x:c r="J1418" s="1" t="str">
        <x:v>日频齐全；折算事件未独立核实</x:v>
      </x:c>
    </x:row>
    <x:row r="1419" ht="25" customHeight="1">
      <x:c r="A1419" s="1" t="str">
        <x:v>科创50</x:v>
      </x:c>
      <x:c r="B1419" s="1" t="str">
        <x:v>588840.SH</x:v>
      </x:c>
      <x:c r="C1419" s="1" t="str">
        <x:v>万家上证科创板50成份ETF</x:v>
      </x:c>
      <x:c r="D1419" s="7" t="d">
        <x:v>2026-06-22T00:00:00.000Z</x:v>
      </x:c>
      <x:c r="E1419" s="8" t="n">
        <x:f>IF(ISNUMBER('原始字段'!C1424),'原始字段'!C1424,"n.a.")</x:f>
        <x:v>31236000</x:v>
      </x:c>
      <x:c r="F1419" s="8" t="n">
        <x:f>IF(ISNUMBER('原始字段'!C1519),'原始字段'!C1519,"n.a.")</x:f>
        <x:v>31236000</x:v>
      </x:c>
      <x:c r="G1419" s="8" t="n">
        <x:f>IF(COUNT(E1419:F1419)=2,F1419-E1419,"n.a.")</x:f>
        <x:v>0</x:v>
      </x:c>
      <x:c r="H1419" s="9" t="n">
        <x:f>IF(ISNUMBER('原始字段'!D1519),'原始字段'!D1519,"n.a.")</x:f>
        <x:v>1.8004</x:v>
      </x:c>
      <x:c r="I1419" s="9" t="n">
        <x:f>IF(COUNT(G1419:H1419)=2,G1419*H1419/100000000,"n.a.")</x:f>
        <x:v>0</x:v>
      </x:c>
      <x:c r="J1419" s="1" t="str">
        <x:v>日频齐全；折算事件未独立核实</x:v>
      </x:c>
    </x:row>
    <x:row r="1420" ht="25" customHeight="1">
      <x:c r="A1420" s="1" t="str">
        <x:v>科创50</x:v>
      </x:c>
      <x:c r="B1420" s="1" t="str">
        <x:v>588040.SH</x:v>
      </x:c>
      <x:c r="C1420" s="1" t="str">
        <x:v>鹏华上证科创板50成份ETF</x:v>
      </x:c>
      <x:c r="D1420" s="7" t="d">
        <x:v>2026-06-22T00:00:00.000Z</x:v>
      </x:c>
      <x:c r="E1420" s="8" t="n">
        <x:f>IF(ISNUMBER('原始字段'!C1415),'原始字段'!C1415,"n.a.")</x:f>
        <x:v>65889000</x:v>
      </x:c>
      <x:c r="F1420" s="8" t="n">
        <x:f>IF(ISNUMBER('原始字段'!C1510),'原始字段'!C1510,"n.a.")</x:f>
        <x:v>67889000</x:v>
      </x:c>
      <x:c r="G1420" s="8" t="n">
        <x:f>IF(COUNT(E1420:F1420)=2,F1420-E1420,"n.a.")</x:f>
        <x:v>2000000</x:v>
      </x:c>
      <x:c r="H1420" s="9" t="n">
        <x:f>IF(ISNUMBER('原始字段'!D1510),'原始字段'!D1510,"n.a.")</x:f>
        <x:v>1.9808</x:v>
      </x:c>
      <x:c r="I1420" s="9" t="n">
        <x:f>IF(COUNT(G1420:H1420)=2,G1420*H1420/100000000,"n.a.")</x:f>
        <x:v>0.039616</x:v>
      </x:c>
      <x:c r="J1420" s="1" t="str">
        <x:v>日频齐全；折算事件未独立核实</x:v>
      </x:c>
    </x:row>
    <x:row r="1421" ht="25" customHeight="1">
      <x:c r="A1421" s="1" t="str">
        <x:v>科创50</x:v>
      </x:c>
      <x:c r="B1421" s="1" t="str">
        <x:v>588280.SH</x:v>
      </x:c>
      <x:c r="C1421" s="1" t="str">
        <x:v>华安上证科创板50ETF</x:v>
      </x:c>
      <x:c r="D1421" s="7" t="d">
        <x:v>2026-06-22T00:00:00.000Z</x:v>
      </x:c>
      <x:c r="E1421" s="8" t="n">
        <x:f>IF(ISNUMBER('原始字段'!C1422),'原始字段'!C1422,"n.a.")</x:f>
        <x:v>256121000</x:v>
      </x:c>
      <x:c r="F1421" s="8" t="n">
        <x:f>IF(ISNUMBER('原始字段'!C1517),'原始字段'!C1517,"n.a.")</x:f>
        <x:v>252121000</x:v>
      </x:c>
      <x:c r="G1421" s="8" t="n">
        <x:f>IF(COUNT(E1421:F1421)=2,F1421-E1421,"n.a.")</x:f>
        <x:v>-4000000</x:v>
      </x:c>
      <x:c r="H1421" s="9" t="n">
        <x:f>IF(ISNUMBER('原始字段'!D1517),'原始字段'!D1517,"n.a.")</x:f>
        <x:v>1.3999</x:v>
      </x:c>
      <x:c r="I1421" s="9" t="n">
        <x:f>IF(COUNT(G1421:H1421)=2,G1421*H1421/100000000,"n.a.")</x:f>
        <x:v>-0.055996</x:v>
      </x:c>
      <x:c r="J1421" s="1" t="str">
        <x:v>日频齐全；折算事件未独立核实</x:v>
      </x:c>
    </x:row>
    <x:row r="1422" ht="25" customHeight="1">
      <x:c r="A1422" s="1" t="str">
        <x:v>科创50</x:v>
      </x:c>
      <x:c r="B1422" s="1" t="str">
        <x:v>588950.SH</x:v>
      </x:c>
      <x:c r="C1422" s="1" t="str">
        <x:v>景顺长城上证科创板50成份ETF</x:v>
      </x:c>
      <x:c r="D1422" s="7" t="d">
        <x:v>2026-06-22T00:00:00.000Z</x:v>
      </x:c>
      <x:c r="E1422" s="8" t="n">
        <x:f>IF(ISNUMBER('原始字段'!C1427),'原始字段'!C1427,"n.a.")</x:f>
        <x:v>200729700</x:v>
      </x:c>
      <x:c r="F1422" s="8" t="n">
        <x:f>IF(ISNUMBER('原始字段'!C1522),'原始字段'!C1522,"n.a.")</x:f>
        <x:v>203729700</x:v>
      </x:c>
      <x:c r="G1422" s="8" t="n">
        <x:f>IF(COUNT(E1422:F1422)=2,F1422-E1422,"n.a.")</x:f>
        <x:v>3000000</x:v>
      </x:c>
      <x:c r="H1422" s="9" t="n">
        <x:f>IF(ISNUMBER('原始字段'!D1522),'原始字段'!D1522,"n.a.")</x:f>
        <x:v>2.022</x:v>
      </x:c>
      <x:c r="I1422" s="9" t="n">
        <x:f>IF(COUNT(G1422:H1422)=2,G1422*H1422/100000000,"n.a.")</x:f>
        <x:v>0.06065999999999999</x:v>
      </x:c>
      <x:c r="J1422" s="1" t="str">
        <x:v>日频齐全；折算事件未独立核实</x:v>
      </x:c>
    </x:row>
    <x:row r="1423" ht="25" customHeight="1">
      <x:c r="A1423" s="1" t="str">
        <x:v>科创50</x:v>
      </x:c>
      <x:c r="B1423" s="1" t="str">
        <x:v>588080.SH</x:v>
      </x:c>
      <x:c r="C1423" s="1" t="str">
        <x:v>易方达上证科创板50ETF</x:v>
      </x:c>
      <x:c r="D1423" s="7" t="d">
        <x:v>2026-06-22T00:00:00.000Z</x:v>
      </x:c>
      <x:c r="E1423" s="8" t="n">
        <x:f>IF(ISNUMBER('原始字段'!C1418),'原始字段'!C1418,"n.a.")</x:f>
        <x:v>19306628100</x:v>
      </x:c>
      <x:c r="F1423" s="8" t="n">
        <x:f>IF(ISNUMBER('原始字段'!C1513),'原始字段'!C1513,"n.a.")</x:f>
        <x:v>19165628100</x:v>
      </x:c>
      <x:c r="G1423" s="8" t="n">
        <x:f>IF(COUNT(E1423:F1423)=2,F1423-E1423,"n.a.")</x:f>
        <x:v>-141000000</x:v>
      </x:c>
      <x:c r="H1423" s="9" t="n">
        <x:f>IF(ISNUMBER('原始字段'!D1513),'原始字段'!D1513,"n.a.")</x:f>
        <x:v>1.9894</x:v>
      </x:c>
      <x:c r="I1423" s="9" t="n">
        <x:f>IF(COUNT(G1423:H1423)=2,G1423*H1423/100000000,"n.a.")</x:f>
        <x:v>-2.805054</x:v>
      </x:c>
      <x:c r="J1423" s="1" t="str">
        <x:v>日频齐全；折算事件未独立核实</x:v>
      </x:c>
    </x:row>
    <x:row r="1424" ht="25" customHeight="1">
      <x:c r="A1424" s="1" t="str">
        <x:v>科创50</x:v>
      </x:c>
      <x:c r="B1424" s="1" t="str">
        <x:v>588060.SH</x:v>
      </x:c>
      <x:c r="C1424" s="1" t="str">
        <x:v>广发上证科创板50ETF</x:v>
      </x:c>
      <x:c r="D1424" s="7" t="d">
        <x:v>2026-06-22T00:00:00.000Z</x:v>
      </x:c>
      <x:c r="E1424" s="8" t="n">
        <x:f>IF(ISNUMBER('原始字段'!C1417),'原始字段'!C1417,"n.a.")</x:f>
        <x:v>4963140000</x:v>
      </x:c>
      <x:c r="F1424" s="8" t="n">
        <x:f>IF(ISNUMBER('原始字段'!C1512),'原始字段'!C1512,"n.a.")</x:f>
        <x:v>4981140000</x:v>
      </x:c>
      <x:c r="G1424" s="8" t="n">
        <x:f>IF(COUNT(E1424:F1424)=2,F1424-E1424,"n.a.")</x:f>
        <x:v>18000000</x:v>
      </x:c>
      <x:c r="H1424" s="9" t="n">
        <x:f>IF(ISNUMBER('原始字段'!D1512),'原始字段'!D1512,"n.a.")</x:f>
        <x:v>1.2352</x:v>
      </x:c>
      <x:c r="I1424" s="9" t="n">
        <x:f>IF(COUNT(G1424:H1424)=2,G1424*H1424/100000000,"n.a.")</x:f>
        <x:v>0.222336</x:v>
      </x:c>
      <x:c r="J1424" s="1" t="str">
        <x:v>日频齐全；折算事件未独立核实</x:v>
      </x:c>
    </x:row>
    <x:row r="1425" ht="25" customHeight="1">
      <x:c r="A1425" s="1" t="str">
        <x:v>科创50</x:v>
      </x:c>
      <x:c r="B1425" s="1" t="str">
        <x:v>588870.SH</x:v>
      </x:c>
      <x:c r="C1425" s="1" t="str">
        <x:v>汇添富上证科创板50成份ETF</x:v>
      </x:c>
      <x:c r="D1425" s="7" t="d">
        <x:v>2026-06-22T00:00:00.000Z</x:v>
      </x:c>
      <x:c r="E1425" s="8" t="n">
        <x:f>IF(ISNUMBER('原始字段'!C1425),'原始字段'!C1425,"n.a.")</x:f>
        <x:v>245552000</x:v>
      </x:c>
      <x:c r="F1425" s="8" t="n">
        <x:f>IF(ISNUMBER('原始字段'!C1520),'原始字段'!C1520,"n.a.")</x:f>
        <x:v>254552000</x:v>
      </x:c>
      <x:c r="G1425" s="8" t="n">
        <x:f>IF(COUNT(E1425:F1425)=2,F1425-E1425,"n.a.")</x:f>
        <x:v>9000000</x:v>
      </x:c>
      <x:c r="H1425" s="9" t="n">
        <x:f>IF(ISNUMBER('原始字段'!D1520),'原始字段'!D1520,"n.a.")</x:f>
        <x:v>1.9717</x:v>
      </x:c>
      <x:c r="I1425" s="9" t="n">
        <x:f>IF(COUNT(G1425:H1425)=2,G1425*H1425/100000000,"n.a.")</x:f>
        <x:v>0.177453</x:v>
      </x:c>
      <x:c r="J1425" s="1" t="str">
        <x:v>日频齐全；折算事件未独立核实</x:v>
      </x:c>
    </x:row>
    <x:row r="1426" ht="25" customHeight="1">
      <x:c r="A1426" s="1" t="str">
        <x:v>科创50</x:v>
      </x:c>
      <x:c r="B1426" s="1" t="str">
        <x:v>588720.SH</x:v>
      </x:c>
      <x:c r="C1426" s="1" t="str">
        <x:v>中银上证科创板50成份ETF</x:v>
      </x:c>
      <x:c r="D1426" s="7" t="d">
        <x:v>2026-06-22T00:00:00.000Z</x:v>
      </x:c>
      <x:c r="E1426" s="8" t="n">
        <x:f>IF(ISNUMBER('原始字段'!C1423),'原始字段'!C1423,"n.a.")</x:f>
        <x:v>89741800</x:v>
      </x:c>
      <x:c r="F1426" s="8" t="n">
        <x:f>IF(ISNUMBER('原始字段'!C1518),'原始字段'!C1518,"n.a.")</x:f>
        <x:v>94741800</x:v>
      </x:c>
      <x:c r="G1426" s="8" t="n">
        <x:f>IF(COUNT(E1426:F1426)=2,F1426-E1426,"n.a.")</x:f>
        <x:v>5000000</x:v>
      </x:c>
      <x:c r="H1426" s="9" t="n">
        <x:f>IF(ISNUMBER('原始字段'!D1518),'原始字段'!D1518,"n.a.")</x:f>
        <x:v>1.9599</x:v>
      </x:c>
      <x:c r="I1426" s="9" t="n">
        <x:f>IF(COUNT(G1426:H1426)=2,G1426*H1426/100000000,"n.a.")</x:f>
        <x:v>0.097995</x:v>
      </x:c>
      <x:c r="J1426" s="1" t="str">
        <x:v>日频齐全；折算事件未独立核实</x:v>
      </x:c>
    </x:row>
    <x:row r="1427" ht="25" customHeight="1">
      <x:c r="A1427" s="1" t="str">
        <x:v>科创50</x:v>
      </x:c>
      <x:c r="B1427" s="1" t="str">
        <x:v>588090.SH</x:v>
      </x:c>
      <x:c r="C1427" s="1" t="str">
        <x:v>华泰柏瑞上证科创板50ETF</x:v>
      </x:c>
      <x:c r="D1427" s="7" t="d">
        <x:v>2026-06-22T00:00:00.000Z</x:v>
      </x:c>
      <x:c r="E1427" s="8" t="n">
        <x:f>IF(ISNUMBER('原始字段'!C1419),'原始字段'!C1419,"n.a.")</x:f>
        <x:v>1761072800</x:v>
      </x:c>
      <x:c r="F1427" s="8" t="n">
        <x:f>IF(ISNUMBER('原始字段'!C1514),'原始字段'!C1514,"n.a.")</x:f>
        <x:v>1749072800</x:v>
      </x:c>
      <x:c r="G1427" s="8" t="n">
        <x:f>IF(COUNT(E1427:F1427)=2,F1427-E1427,"n.a.")</x:f>
        <x:v>-12000000</x:v>
      </x:c>
      <x:c r="H1427" s="9" t="n">
        <x:f>IF(ISNUMBER('原始字段'!D1514),'原始字段'!D1514,"n.a.")</x:f>
        <x:v>1.9956</x:v>
      </x:c>
      <x:c r="I1427" s="9" t="n">
        <x:f>IF(COUNT(G1427:H1427)=2,G1427*H1427/100000000,"n.a.")</x:f>
        <x:v>-0.239472</x:v>
      </x:c>
      <x:c r="J1427" s="1" t="str">
        <x:v>日频齐全；折算事件未独立核实</x:v>
      </x:c>
    </x:row>
    <x:row r="1428" ht="25" customHeight="1">
      <x:c r="A1428" s="1" t="str">
        <x:v>科创50</x:v>
      </x:c>
      <x:c r="B1428" s="1" t="str">
        <x:v>588180.SH</x:v>
      </x:c>
      <x:c r="C1428" s="1" t="str">
        <x:v>国联安上证科创板50ETF</x:v>
      </x:c>
      <x:c r="D1428" s="7" t="d">
        <x:v>2026-06-22T00:00:00.000Z</x:v>
      </x:c>
      <x:c r="E1428" s="8" t="n">
        <x:f>IF(ISNUMBER('原始字段'!C1421),'原始字段'!C1421,"n.a.")</x:f>
        <x:v>811853700</x:v>
      </x:c>
      <x:c r="F1428" s="8" t="n">
        <x:f>IF(ISNUMBER('原始字段'!C1516),'原始字段'!C1516,"n.a.")</x:f>
        <x:v>811853700</x:v>
      </x:c>
      <x:c r="G1428" s="8" t="n">
        <x:f>IF(COUNT(E1428:F1428)=2,F1428-E1428,"n.a.")</x:f>
        <x:v>0</x:v>
      </x:c>
      <x:c r="H1428" s="9" t="n">
        <x:f>IF(ISNUMBER('原始字段'!D1516),'原始字段'!D1516,"n.a.")</x:f>
        <x:v>1.2595</x:v>
      </x:c>
      <x:c r="I1428" s="9" t="n">
        <x:f>IF(COUNT(G1428:H1428)=2,G1428*H1428/100000000,"n.a.")</x:f>
        <x:v>0</x:v>
      </x:c>
      <x:c r="J1428" s="1" t="str">
        <x:v>日频齐全；折算事件未独立核实</x:v>
      </x:c>
    </x:row>
    <x:row r="1429" ht="25" customHeight="1">
      <x:c r="A1429" s="1" t="str">
        <x:v>科创50</x:v>
      </x:c>
      <x:c r="B1429" s="1" t="str">
        <x:v>588050.SH</x:v>
      </x:c>
      <x:c r="C1429" s="1" t="str">
        <x:v>工银上证科创板50ETF</x:v>
      </x:c>
      <x:c r="D1429" s="7" t="d">
        <x:v>2026-06-22T00:00:00.000Z</x:v>
      </x:c>
      <x:c r="E1429" s="8" t="n">
        <x:f>IF(ISNUMBER('原始字段'!C1416),'原始字段'!C1416,"n.a.")</x:f>
        <x:v>4329241300</x:v>
      </x:c>
      <x:c r="F1429" s="8" t="n">
        <x:f>IF(ISNUMBER('原始字段'!C1511),'原始字段'!C1511,"n.a.")</x:f>
        <x:v>4391241300</x:v>
      </x:c>
      <x:c r="G1429" s="8" t="n">
        <x:f>IF(COUNT(E1429:F1429)=2,F1429-E1429,"n.a.")</x:f>
        <x:v>62000000</x:v>
      </x:c>
      <x:c r="H1429" s="9" t="n">
        <x:f>IF(ISNUMBER('原始字段'!D1511),'原始字段'!D1511,"n.a.")</x:f>
        <x:v>1.9937</x:v>
      </x:c>
      <x:c r="I1429" s="9" t="n">
        <x:f>IF(COUNT(G1429:H1429)=2,G1429*H1429/100000000,"n.a.")</x:f>
        <x:v>1.236094</x:v>
      </x:c>
      <x:c r="J1429" s="1" t="str">
        <x:v>日频齐全；折算事件未独立核实</x:v>
      </x:c>
    </x:row>
    <x:row r="1430" ht="25" customHeight="1">
      <x:c r="A1430" s="1" t="str">
        <x:v>沪深300</x:v>
      </x:c>
      <x:c r="B1430" s="1" t="str">
        <x:v>159393.SZ</x:v>
      </x:c>
      <x:c r="C1430" s="1" t="str">
        <x:v>万家沪深300ETF</x:v>
      </x:c>
      <x:c r="D1430" s="7" t="d">
        <x:v>2026-06-23T00:00:00.000Z</x:v>
      </x:c>
      <x:c r="E1430" s="8" t="n">
        <x:f>IF(ISNUMBER('原始字段'!C1435),'原始字段'!C1435,"n.a.")</x:f>
        <x:v>41146342</x:v>
      </x:c>
      <x:c r="F1430" s="8" t="n">
        <x:f>IF(ISNUMBER('原始字段'!C1530),'原始字段'!C1530,"n.a.")</x:f>
        <x:v>41146342</x:v>
      </x:c>
      <x:c r="G1430" s="8" t="n">
        <x:f>IF(COUNT(E1430:F1430)=2,F1430-E1430,"n.a.")</x:f>
        <x:v>0</x:v>
      </x:c>
      <x:c r="H1430" s="9" t="n">
        <x:f>IF(ISNUMBER('原始字段'!D1530),'原始字段'!D1530,"n.a.")</x:f>
        <x:v>5.2097</x:v>
      </x:c>
      <x:c r="I1430" s="9" t="n">
        <x:f>IF(COUNT(G1430:H1430)=2,G1430*H1430/100000000,"n.a.")</x:f>
        <x:v>0</x:v>
      </x:c>
      <x:c r="J1430" s="1" t="str">
        <x:v>日频齐全；折算事件未独立核实</x:v>
      </x:c>
    </x:row>
    <x:row r="1431" ht="25" customHeight="1">
      <x:c r="A1431" s="1" t="str">
        <x:v>沪深300</x:v>
      </x:c>
      <x:c r="B1431" s="1" t="str">
        <x:v>515660.SH</x:v>
      </x:c>
      <x:c r="C1431" s="1" t="str">
        <x:v>国联安沪深300ETF</x:v>
      </x:c>
      <x:c r="D1431" s="7" t="d">
        <x:v>2026-06-23T00:00:00.000Z</x:v>
      </x:c>
      <x:c r="E1431" s="8" t="n">
        <x:f>IF(ISNUMBER('原始字段'!C1496),'原始字段'!C1496,"n.a.")</x:f>
        <x:v>458794200</x:v>
      </x:c>
      <x:c r="F1431" s="8" t="n">
        <x:f>IF(ISNUMBER('原始字段'!C1591),'原始字段'!C1591,"n.a.")</x:f>
        <x:v>458794200</x:v>
      </x:c>
      <x:c r="G1431" s="8" t="n">
        <x:f>IF(COUNT(E1431:F1431)=2,F1431-E1431,"n.a.")</x:f>
        <x:v>0</x:v>
      </x:c>
      <x:c r="H1431" s="9" t="n">
        <x:f>IF(ISNUMBER('原始字段'!D1591),'原始字段'!D1591,"n.a.")</x:f>
        <x:v>6.1378</x:v>
      </x:c>
      <x:c r="I1431" s="9" t="n">
        <x:f>IF(COUNT(G1431:H1431)=2,G1431*H1431/100000000,"n.a.")</x:f>
        <x:v>0</x:v>
      </x:c>
      <x:c r="J1431" s="1" t="str">
        <x:v>日频齐全；折算事件未独立核实</x:v>
      </x:c>
    </x:row>
    <x:row r="1432" ht="25" customHeight="1">
      <x:c r="A1432" s="1" t="str">
        <x:v>沪深300</x:v>
      </x:c>
      <x:c r="B1432" s="1" t="str">
        <x:v>515360.SH</x:v>
      </x:c>
      <x:c r="C1432" s="1" t="str">
        <x:v>方正富邦沪深300ETF</x:v>
      </x:c>
      <x:c r="D1432" s="7" t="d">
        <x:v>2026-06-23T00:00:00.000Z</x:v>
      </x:c>
      <x:c r="E1432" s="8" t="n">
        <x:f>IF(ISNUMBER('原始字段'!C1491),'原始字段'!C1491,"n.a.")</x:f>
        <x:v>37279300</x:v>
      </x:c>
      <x:c r="F1432" s="8" t="n">
        <x:f>IF(ISNUMBER('原始字段'!C1586),'原始字段'!C1586,"n.a.")</x:f>
        <x:v>37279300</x:v>
      </x:c>
      <x:c r="G1432" s="8" t="n">
        <x:f>IF(COUNT(E1432:F1432)=2,F1432-E1432,"n.a.")</x:f>
        <x:v>0</x:v>
      </x:c>
      <x:c r="H1432" s="9" t="n">
        <x:f>IF(ISNUMBER('原始字段'!D1586),'原始字段'!D1586,"n.a.")</x:f>
        <x:v>7.0746</x:v>
      </x:c>
      <x:c r="I1432" s="9" t="n">
        <x:f>IF(COUNT(G1432:H1432)=2,G1432*H1432/100000000,"n.a.")</x:f>
        <x:v>0</x:v>
      </x:c>
      <x:c r="J1432" s="1" t="str">
        <x:v>日频齐全；折算事件未独立核实</x:v>
      </x:c>
    </x:row>
    <x:row r="1433" ht="25" customHeight="1">
      <x:c r="A1433" s="1" t="str">
        <x:v>沪深300</x:v>
      </x:c>
      <x:c r="B1433" s="1" t="str">
        <x:v>510320.SH</x:v>
      </x:c>
      <x:c r="C1433" s="1" t="str">
        <x:v>中金沪深300ETF</x:v>
      </x:c>
      <x:c r="D1433" s="7" t="d">
        <x:v>2026-06-23T00:00:00.000Z</x:v>
      </x:c>
      <x:c r="E1433" s="8" t="n">
        <x:f>IF(ISNUMBER('原始字段'!C1468),'原始字段'!C1468,"n.a.")</x:f>
        <x:v>619068500</x:v>
      </x:c>
      <x:c r="F1433" s="8" t="n">
        <x:f>IF(ISNUMBER('原始字段'!C1563),'原始字段'!C1563,"n.a.")</x:f>
        <x:v>622068500</x:v>
      </x:c>
      <x:c r="G1433" s="8" t="n">
        <x:f>IF(COUNT(E1433:F1433)=2,F1433-E1433,"n.a.")</x:f>
        <x:v>3000000</x:v>
      </x:c>
      <x:c r="H1433" s="9" t="n">
        <x:f>IF(ISNUMBER('原始字段'!D1563),'原始字段'!D1563,"n.a.")</x:f>
        <x:v>1.3285</x:v>
      </x:c>
      <x:c r="I1433" s="9" t="n">
        <x:f>IF(COUNT(G1433:H1433)=2,G1433*H1433/100000000,"n.a.")</x:f>
        <x:v>0.039855</x:v>
      </x:c>
      <x:c r="J1433" s="1" t="str">
        <x:v>日频齐全；折算事件未独立核实</x:v>
      </x:c>
    </x:row>
    <x:row r="1434" ht="25" customHeight="1">
      <x:c r="A1434" s="1" t="str">
        <x:v>沪深300</x:v>
      </x:c>
      <x:c r="B1434" s="1" t="str">
        <x:v>510360.SH</x:v>
      </x:c>
      <x:c r="C1434" s="1" t="str">
        <x:v>广发沪深300ETF</x:v>
      </x:c>
      <x:c r="D1434" s="7" t="d">
        <x:v>2026-06-23T00:00:00.000Z</x:v>
      </x:c>
      <x:c r="E1434" s="8" t="n">
        <x:f>IF(ISNUMBER('原始字段'!C1471),'原始字段'!C1471,"n.a.")</x:f>
        <x:v>1499381200</x:v>
      </x:c>
      <x:c r="F1434" s="8" t="n">
        <x:f>IF(ISNUMBER('原始字段'!C1566),'原始字段'!C1566,"n.a.")</x:f>
        <x:v>1505381200</x:v>
      </x:c>
      <x:c r="G1434" s="8" t="n">
        <x:f>IF(COUNT(E1434:F1434)=2,F1434-E1434,"n.a.")</x:f>
        <x:v>6000000</x:v>
      </x:c>
      <x:c r="H1434" s="9" t="n">
        <x:f>IF(ISNUMBER('原始字段'!D1566),'原始字段'!D1566,"n.a.")</x:f>
        <x:v>1.8806</x:v>
      </x:c>
      <x:c r="I1434" s="9" t="n">
        <x:f>IF(COUNT(G1434:H1434)=2,G1434*H1434/100000000,"n.a.")</x:f>
        <x:v>0.112836</x:v>
      </x:c>
      <x:c r="J1434" s="1" t="str">
        <x:v>日频齐全；折算事件未独立核实</x:v>
      </x:c>
    </x:row>
    <x:row r="1435" ht="25" customHeight="1">
      <x:c r="A1435" s="1" t="str">
        <x:v>沪深300</x:v>
      </x:c>
      <x:c r="B1435" s="1" t="str">
        <x:v>515330.SH</x:v>
      </x:c>
      <x:c r="C1435" s="1" t="str">
        <x:v>天弘沪深300ETF</x:v>
      </x:c>
      <x:c r="D1435" s="7" t="d">
        <x:v>2026-06-23T00:00:00.000Z</x:v>
      </x:c>
      <x:c r="E1435" s="8" t="n">
        <x:f>IF(ISNUMBER('原始字段'!C1489),'原始字段'!C1489,"n.a.")</x:f>
        <x:v>5444709500</x:v>
      </x:c>
      <x:c r="F1435" s="8" t="n">
        <x:f>IF(ISNUMBER('原始字段'!C1584),'原始字段'!C1584,"n.a.")</x:f>
        <x:v>5393709500</x:v>
      </x:c>
      <x:c r="G1435" s="8" t="n">
        <x:f>IF(COUNT(E1435:F1435)=2,F1435-E1435,"n.a.")</x:f>
        <x:v>-51000000</x:v>
      </x:c>
      <x:c r="H1435" s="9" t="n">
        <x:f>IF(ISNUMBER('原始字段'!D1584),'原始字段'!D1584,"n.a.")</x:f>
        <x:v>1.4197</x:v>
      </x:c>
      <x:c r="I1435" s="9" t="n">
        <x:f>IF(COUNT(G1435:H1435)=2,G1435*H1435/100000000,"n.a.")</x:f>
        <x:v>-0.724047</x:v>
      </x:c>
      <x:c r="J1435" s="1" t="str">
        <x:v>日频齐全；折算事件未独立核实</x:v>
      </x:c>
    </x:row>
    <x:row r="1436" ht="25" customHeight="1">
      <x:c r="A1436" s="1" t="str">
        <x:v>沪深300</x:v>
      </x:c>
      <x:c r="B1436" s="1" t="str">
        <x:v>510330.SH</x:v>
      </x:c>
      <x:c r="C1436" s="1" t="str">
        <x:v>华夏沪深300ETF</x:v>
      </x:c>
      <x:c r="D1436" s="7" t="d">
        <x:v>2026-06-23T00:00:00.000Z</x:v>
      </x:c>
      <x:c r="E1436" s="8" t="n">
        <x:f>IF(ISNUMBER('原始字段'!C1469),'原始字段'!C1469,"n.a.")</x:f>
        <x:v>12753249800</x:v>
      </x:c>
      <x:c r="F1436" s="8" t="n">
        <x:f>IF(ISNUMBER('原始字段'!C1564),'原始字段'!C1564,"n.a.")</x:f>
        <x:v>11727249800</x:v>
      </x:c>
      <x:c r="G1436" s="8" t="n">
        <x:f>IF(COUNT(E1436:F1436)=2,F1436-E1436,"n.a.")</x:f>
        <x:v>-1026000000</x:v>
      </x:c>
      <x:c r="H1436" s="9" t="n">
        <x:f>IF(ISNUMBER('原始字段'!D1564),'原始字段'!D1564,"n.a.")</x:f>
        <x:v>5.1539</x:v>
      </x:c>
      <x:c r="I1436" s="9" t="n">
        <x:f>IF(COUNT(G1436:H1436)=2,G1436*H1436/100000000,"n.a.")</x:f>
        <x:v>-52.879014</x:v>
      </x:c>
      <x:c r="J1436" s="1" t="str">
        <x:v>日频齐全；折算事件未独立核实</x:v>
      </x:c>
    </x:row>
    <x:row r="1437" ht="25" customHeight="1">
      <x:c r="A1437" s="1" t="str">
        <x:v>沪深300</x:v>
      </x:c>
      <x:c r="B1437" s="1" t="str">
        <x:v>510370.SH</x:v>
      </x:c>
      <x:c r="C1437" s="1" t="str">
        <x:v>兴业沪深300ETF</x:v>
      </x:c>
      <x:c r="D1437" s="7" t="d">
        <x:v>2026-06-23T00:00:00.000Z</x:v>
      </x:c>
      <x:c r="E1437" s="8" t="n">
        <x:f>IF(ISNUMBER('原始字段'!C1472),'原始字段'!C1472,"n.a.")</x:f>
        <x:v>78258100</x:v>
      </x:c>
      <x:c r="F1437" s="8" t="n">
        <x:f>IF(ISNUMBER('原始字段'!C1567),'原始字段'!C1567,"n.a.")</x:f>
        <x:v>78258100</x:v>
      </x:c>
      <x:c r="G1437" s="8" t="n">
        <x:f>IF(COUNT(E1437:F1437)=2,F1437-E1437,"n.a.")</x:f>
        <x:v>0</x:v>
      </x:c>
      <x:c r="H1437" s="9" t="n">
        <x:f>IF(ISNUMBER('原始字段'!D1567),'原始字段'!D1567,"n.a.")</x:f>
        <x:v>1.097</x:v>
      </x:c>
      <x:c r="I1437" s="9" t="n">
        <x:f>IF(COUNT(G1437:H1437)=2,G1437*H1437/100000000,"n.a.")</x:f>
        <x:v>0</x:v>
      </x:c>
      <x:c r="J1437" s="1" t="str">
        <x:v>日频齐全；折算事件未独立核实</x:v>
      </x:c>
    </x:row>
    <x:row r="1438" ht="25" customHeight="1">
      <x:c r="A1438" s="1" t="str">
        <x:v>沪深300</x:v>
      </x:c>
      <x:c r="B1438" s="1" t="str">
        <x:v>159919.SZ</x:v>
      </x:c>
      <x:c r="C1438" s="1" t="str">
        <x:v>嘉实沪深300ETF</x:v>
      </x:c>
      <x:c r="D1438" s="7" t="d">
        <x:v>2026-06-23T00:00:00.000Z</x:v>
      </x:c>
      <x:c r="E1438" s="8" t="n">
        <x:f>IF(ISNUMBER('原始字段'!C1452),'原始字段'!C1452,"n.a.")</x:f>
        <x:v>10364616676</x:v>
      </x:c>
      <x:c r="F1438" s="8" t="n">
        <x:f>IF(ISNUMBER('原始字段'!C1547),'原始字段'!C1547,"n.a.")</x:f>
        <x:v>9492516676</x:v>
      </x:c>
      <x:c r="G1438" s="8" t="n">
        <x:f>IF(COUNT(E1438:F1438)=2,F1438-E1438,"n.a.")</x:f>
        <x:v>-872100000</x:v>
      </x:c>
      <x:c r="H1438" s="9" t="n">
        <x:f>IF(ISNUMBER('原始字段'!D1547),'原始字段'!D1547,"n.a.")</x:f>
        <x:v>5.1585</x:v>
      </x:c>
      <x:c r="I1438" s="9" t="n">
        <x:f>IF(COUNT(G1438:H1438)=2,G1438*H1438/100000000,"n.a.")</x:f>
        <x:v>-44.9872785</x:v>
      </x:c>
      <x:c r="J1438" s="1" t="str">
        <x:v>日频齐全；折算事件未独立核实</x:v>
      </x:c>
    </x:row>
    <x:row r="1439" ht="25" customHeight="1">
      <x:c r="A1439" s="1" t="str">
        <x:v>沪深300</x:v>
      </x:c>
      <x:c r="B1439" s="1" t="str">
        <x:v>159673.SZ</x:v>
      </x:c>
      <x:c r="C1439" s="1" t="str">
        <x:v>鹏华沪深300ETF</x:v>
      </x:c>
      <x:c r="D1439" s="7" t="d">
        <x:v>2026-06-23T00:00:00.000Z</x:v>
      </x:c>
      <x:c r="E1439" s="8" t="n">
        <x:f>IF(ISNUMBER('原始字段'!C1444),'原始字段'!C1444,"n.a.")</x:f>
        <x:v>1349528385</x:v>
      </x:c>
      <x:c r="F1439" s="8" t="n">
        <x:f>IF(ISNUMBER('原始字段'!C1539),'原始字段'!C1539,"n.a.")</x:f>
        <x:v>1345528385</x:v>
      </x:c>
      <x:c r="G1439" s="8" t="n">
        <x:f>IF(COUNT(E1439:F1439)=2,F1439-E1439,"n.a.")</x:f>
        <x:v>-4000000</x:v>
      </x:c>
      <x:c r="H1439" s="9" t="n">
        <x:f>IF(ISNUMBER('原始字段'!D1539),'原始字段'!D1539,"n.a.")</x:f>
        <x:v>1.3549</x:v>
      </x:c>
      <x:c r="I1439" s="9" t="n">
        <x:f>IF(COUNT(G1439:H1439)=2,G1439*H1439/100000000,"n.a.")</x:f>
        <x:v>-0.054196</x:v>
      </x:c>
      <x:c r="J1439" s="1" t="str">
        <x:v>日频齐全；折算事件未独立核实</x:v>
      </x:c>
    </x:row>
    <x:row r="1440" ht="25" customHeight="1">
      <x:c r="A1440" s="1" t="str">
        <x:v>沪深300</x:v>
      </x:c>
      <x:c r="B1440" s="1" t="str">
        <x:v>159300.SZ</x:v>
      </x:c>
      <x:c r="C1440" s="1" t="str">
        <x:v>富国沪深300ETF</x:v>
      </x:c>
      <x:c r="D1440" s="7" t="d">
        <x:v>2026-06-23T00:00:00.000Z</x:v>
      </x:c>
      <x:c r="E1440" s="8" t="n">
        <x:f>IF(ISNUMBER('原始字段'!C1432),'原始字段'!C1432,"n.a.")</x:f>
        <x:v>168358097</x:v>
      </x:c>
      <x:c r="F1440" s="8" t="n">
        <x:f>IF(ISNUMBER('原始字段'!C1527),'原始字段'!C1527,"n.a.")</x:f>
        <x:v>168358097</x:v>
      </x:c>
      <x:c r="G1440" s="8" t="n">
        <x:f>IF(COUNT(E1440:F1440)=2,F1440-E1440,"n.a.")</x:f>
        <x:v>0</x:v>
      </x:c>
      <x:c r="H1440" s="9" t="n">
        <x:f>IF(ISNUMBER('原始字段'!D1527),'原始字段'!D1527,"n.a.")</x:f>
        <x:v>5.2783</x:v>
      </x:c>
      <x:c r="I1440" s="9" t="n">
        <x:f>IF(COUNT(G1440:H1440)=2,G1440*H1440/100000000,"n.a.")</x:f>
        <x:v>0</x:v>
      </x:c>
      <x:c r="J1440" s="1" t="str">
        <x:v>日频齐全；折算事件未独立核实</x:v>
      </x:c>
    </x:row>
    <x:row r="1441" ht="25" customHeight="1">
      <x:c r="A1441" s="1" t="str">
        <x:v>沪深300</x:v>
      </x:c>
      <x:c r="B1441" s="1" t="str">
        <x:v>510380.SH</x:v>
      </x:c>
      <x:c r="C1441" s="1" t="str">
        <x:v>国寿安保沪深300ETF</x:v>
      </x:c>
      <x:c r="D1441" s="7" t="d">
        <x:v>2026-06-23T00:00:00.000Z</x:v>
      </x:c>
      <x:c r="E1441" s="8" t="n">
        <x:f>IF(ISNUMBER('原始字段'!C1473),'原始字段'!C1473,"n.a.")</x:f>
        <x:v>1206802400</x:v>
      </x:c>
      <x:c r="F1441" s="8" t="n">
        <x:f>IF(ISNUMBER('原始字段'!C1568),'原始字段'!C1568,"n.a.")</x:f>
        <x:v>1206802400</x:v>
      </x:c>
      <x:c r="G1441" s="8" t="n">
        <x:f>IF(COUNT(E1441:F1441)=2,F1441-E1441,"n.a.")</x:f>
        <x:v>0</x:v>
      </x:c>
      <x:c r="H1441" s="9" t="n">
        <x:f>IF(ISNUMBER('原始字段'!D1568),'原始字段'!D1568,"n.a.")</x:f>
        <x:v>1.4625</x:v>
      </x:c>
      <x:c r="I1441" s="9" t="n">
        <x:f>IF(COUNT(G1441:H1441)=2,G1441*H1441/100000000,"n.a.")</x:f>
        <x:v>0</x:v>
      </x:c>
      <x:c r="J1441" s="1" t="str">
        <x:v>日频齐全；折算事件未独立核实</x:v>
      </x:c>
    </x:row>
    <x:row r="1442" ht="25" customHeight="1">
      <x:c r="A1442" s="1" t="str">
        <x:v>沪深300</x:v>
      </x:c>
      <x:c r="B1442" s="1" t="str">
        <x:v>515380.SH</x:v>
      </x:c>
      <x:c r="C1442" s="1" t="str">
        <x:v>泰康沪深300ETF</x:v>
      </x:c>
      <x:c r="D1442" s="7" t="d">
        <x:v>2026-06-23T00:00:00.000Z</x:v>
      </x:c>
      <x:c r="E1442" s="8" t="n">
        <x:f>IF(ISNUMBER('原始字段'!C1492),'原始字段'!C1492,"n.a.")</x:f>
        <x:v>642699800</x:v>
      </x:c>
      <x:c r="F1442" s="8" t="n">
        <x:f>IF(ISNUMBER('原始字段'!C1587),'原始字段'!C1587,"n.a.")</x:f>
        <x:v>640899800</x:v>
      </x:c>
      <x:c r="G1442" s="8" t="n">
        <x:f>IF(COUNT(E1442:F1442)=2,F1442-E1442,"n.a.")</x:f>
        <x:v>-1800000</x:v>
      </x:c>
      <x:c r="H1442" s="9" t="n">
        <x:f>IF(ISNUMBER('原始字段'!D1587),'原始字段'!D1587,"n.a.")</x:f>
        <x:v>5.7174</x:v>
      </x:c>
      <x:c r="I1442" s="9" t="n">
        <x:f>IF(COUNT(G1442:H1442)=2,G1442*H1442/100000000,"n.a.")</x:f>
        <x:v>-0.1029132</x:v>
      </x:c>
      <x:c r="J1442" s="1" t="str">
        <x:v>日频齐全；折算事件未独立核实</x:v>
      </x:c>
    </x:row>
    <x:row r="1443" ht="25" customHeight="1">
      <x:c r="A1443" s="1" t="str">
        <x:v>沪深300</x:v>
      </x:c>
      <x:c r="B1443" s="1" t="str">
        <x:v>510350.SH</x:v>
      </x:c>
      <x:c r="C1443" s="1" t="str">
        <x:v>工银沪深300ETF</x:v>
      </x:c>
      <x:c r="D1443" s="7" t="d">
        <x:v>2026-06-23T00:00:00.000Z</x:v>
      </x:c>
      <x:c r="E1443" s="8" t="n">
        <x:f>IF(ISNUMBER('原始字段'!C1470),'原始字段'!C1470,"n.a.")</x:f>
        <x:v>690414700</x:v>
      </x:c>
      <x:c r="F1443" s="8" t="n">
        <x:f>IF(ISNUMBER('原始字段'!C1565),'原始字段'!C1565,"n.a.")</x:f>
        <x:v>688614700</x:v>
      </x:c>
      <x:c r="G1443" s="8" t="n">
        <x:f>IF(COUNT(E1443:F1443)=2,F1443-E1443,"n.a.")</x:f>
        <x:v>-1800000</x:v>
      </x:c>
      <x:c r="H1443" s="9" t="n">
        <x:f>IF(ISNUMBER('原始字段'!D1565),'原始字段'!D1565,"n.a.")</x:f>
        <x:v>5.1745</x:v>
      </x:c>
      <x:c r="I1443" s="9" t="n">
        <x:f>IF(COUNT(G1443:H1443)=2,G1443*H1443/100000000,"n.a.")</x:f>
        <x:v>-0.093141</x:v>
      </x:c>
      <x:c r="J1443" s="1" t="str">
        <x:v>日频齐全；折算事件未独立核实</x:v>
      </x:c>
    </x:row>
    <x:row r="1444" ht="25" customHeight="1">
      <x:c r="A1444" s="1" t="str">
        <x:v>沪深300</x:v>
      </x:c>
      <x:c r="B1444" s="1" t="str">
        <x:v>563520.SH</x:v>
      </x:c>
      <x:c r="C1444" s="1" t="str">
        <x:v>永赢沪深300ETF</x:v>
      </x:c>
      <x:c r="D1444" s="7" t="d">
        <x:v>2026-06-23T00:00:00.000Z</x:v>
      </x:c>
      <x:c r="E1444" s="8" t="n">
        <x:f>IF(ISNUMBER('原始字段'!C1507),'原始字段'!C1507,"n.a.")</x:f>
        <x:v>379065000</x:v>
      </x:c>
      <x:c r="F1444" s="8" t="n">
        <x:f>IF(ISNUMBER('原始字段'!C1602),'原始字段'!C1602,"n.a.")</x:f>
        <x:v>379065000</x:v>
      </x:c>
      <x:c r="G1444" s="8" t="n">
        <x:f>IF(COUNT(E1444:F1444)=2,F1444-E1444,"n.a.")</x:f>
        <x:v>0</x:v>
      </x:c>
      <x:c r="H1444" s="9" t="n">
        <x:f>IF(ISNUMBER('原始字段'!D1602),'原始字段'!D1602,"n.a.")</x:f>
        <x:v>1.2638</x:v>
      </x:c>
      <x:c r="I1444" s="9" t="n">
        <x:f>IF(COUNT(G1444:H1444)=2,G1444*H1444/100000000,"n.a.")</x:f>
        <x:v>0</x:v>
      </x:c>
      <x:c r="J1444" s="1" t="str">
        <x:v>日频齐全；折算事件未独立核实</x:v>
      </x:c>
    </x:row>
    <x:row r="1445" ht="25" customHeight="1">
      <x:c r="A1445" s="1" t="str">
        <x:v>沪深300</x:v>
      </x:c>
      <x:c r="B1445" s="1" t="str">
        <x:v>510300.SH</x:v>
      </x:c>
      <x:c r="C1445" s="1" t="str">
        <x:v>华泰柏瑞沪深300ETF</x:v>
      </x:c>
      <x:c r="D1445" s="7" t="d">
        <x:v>2026-06-23T00:00:00.000Z</x:v>
      </x:c>
      <x:c r="E1445" s="8" t="n">
        <x:f>IF(ISNUMBER('原始字段'!C1466),'原始字段'!C1466,"n.a.")</x:f>
        <x:v>26384887700</x:v>
      </x:c>
      <x:c r="F1445" s="8" t="n">
        <x:f>IF(ISNUMBER('原始字段'!C1561),'原始字段'!C1561,"n.a.")</x:f>
        <x:v>24676687700</x:v>
      </x:c>
      <x:c r="G1445" s="8" t="n">
        <x:f>IF(COUNT(E1445:F1445)=2,F1445-E1445,"n.a.")</x:f>
        <x:v>-1708200000</x:v>
      </x:c>
      <x:c r="H1445" s="9" t="n">
        <x:f>IF(ISNUMBER('原始字段'!D1561),'原始字段'!D1561,"n.a.")</x:f>
        <x:v>4.947</x:v>
      </x:c>
      <x:c r="I1445" s="9" t="n">
        <x:f>IF(COUNT(G1445:H1445)=2,G1445*H1445/100000000,"n.a.")</x:f>
        <x:v>-84.504654</x:v>
      </x:c>
      <x:c r="J1445" s="1" t="str">
        <x:v>日频齐全；折算事件未独立核实</x:v>
      </x:c>
    </x:row>
    <x:row r="1446" ht="25" customHeight="1">
      <x:c r="A1446" s="1" t="str">
        <x:v>沪深300</x:v>
      </x:c>
      <x:c r="B1446" s="1" t="str">
        <x:v>515310.SH</x:v>
      </x:c>
      <x:c r="C1446" s="1" t="str">
        <x:v>汇添富沪深300ETF</x:v>
      </x:c>
      <x:c r="D1446" s="7" t="d">
        <x:v>2026-06-23T00:00:00.000Z</x:v>
      </x:c>
      <x:c r="E1446" s="8" t="n">
        <x:f>IF(ISNUMBER('原始字段'!C1488),'原始字段'!C1488,"n.a.")</x:f>
        <x:v>230611200</x:v>
      </x:c>
      <x:c r="F1446" s="8" t="n">
        <x:f>IF(ISNUMBER('原始字段'!C1583),'原始字段'!C1583,"n.a.")</x:f>
        <x:v>237611200</x:v>
      </x:c>
      <x:c r="G1446" s="8" t="n">
        <x:f>IF(COUNT(E1446:F1446)=2,F1446-E1446,"n.a.")</x:f>
        <x:v>7000000</x:v>
      </x:c>
      <x:c r="H1446" s="9" t="n">
        <x:f>IF(ISNUMBER('原始字段'!D1583),'原始字段'!D1583,"n.a.")</x:f>
        <x:v>1.4701</x:v>
      </x:c>
      <x:c r="I1446" s="9" t="n">
        <x:f>IF(COUNT(G1446:H1446)=2,G1446*H1446/100000000,"n.a.")</x:f>
        <x:v>0.102907</x:v>
      </x:c>
      <x:c r="J1446" s="1" t="str">
        <x:v>日频齐全；折算事件未独立核实</x:v>
      </x:c>
    </x:row>
    <x:row r="1447" ht="25" customHeight="1">
      <x:c r="A1447" s="1" t="str">
        <x:v>沪深300</x:v>
      </x:c>
      <x:c r="B1447" s="1" t="str">
        <x:v>159925.SZ</x:v>
      </x:c>
      <x:c r="C1447" s="1" t="str">
        <x:v>南方沪深300ETF</x:v>
      </x:c>
      <x:c r="D1447" s="7" t="d">
        <x:v>2026-06-23T00:00:00.000Z</x:v>
      </x:c>
      <x:c r="E1447" s="8" t="n">
        <x:f>IF(ISNUMBER('原始字段'!C1454),'原始字段'!C1454,"n.a.")</x:f>
        <x:v>559220856</x:v>
      </x:c>
      <x:c r="F1447" s="8" t="n">
        <x:f>IF(ISNUMBER('原始字段'!C1549),'原始字段'!C1549,"n.a.")</x:f>
        <x:v>548420856</x:v>
      </x:c>
      <x:c r="G1447" s="8" t="n">
        <x:f>IF(COUNT(E1447:F1447)=2,F1447-E1447,"n.a.")</x:f>
        <x:v>-10800000</x:v>
      </x:c>
      <x:c r="H1447" s="9" t="n">
        <x:f>IF(ISNUMBER('原始字段'!D1549),'原始字段'!D1549,"n.a.")</x:f>
        <x:v>4.991</x:v>
      </x:c>
      <x:c r="I1447" s="9" t="n">
        <x:f>IF(COUNT(G1447:H1447)=2,G1447*H1447/100000000,"n.a.")</x:f>
        <x:v>-0.539028</x:v>
      </x:c>
      <x:c r="J1447" s="1" t="str">
        <x:v>日频齐全；折算事件未独立核实</x:v>
      </x:c>
    </x:row>
    <x:row r="1448" ht="25" customHeight="1">
      <x:c r="A1448" s="1" t="str">
        <x:v>沪深300</x:v>
      </x:c>
      <x:c r="B1448" s="1" t="str">
        <x:v>561930.SH</x:v>
      </x:c>
      <x:c r="C1448" s="1" t="str">
        <x:v>招商沪深300ETF</x:v>
      </x:c>
      <x:c r="D1448" s="7" t="d">
        <x:v>2026-06-23T00:00:00.000Z</x:v>
      </x:c>
      <x:c r="E1448" s="8" t="n">
        <x:f>IF(ISNUMBER('原始字段'!C1503),'原始字段'!C1503,"n.a.")</x:f>
        <x:v>121260600</x:v>
      </x:c>
      <x:c r="F1448" s="8" t="n">
        <x:f>IF(ISNUMBER('原始字段'!C1598),'原始字段'!C1598,"n.a.")</x:f>
        <x:v>121260600</x:v>
      </x:c>
      <x:c r="G1448" s="8" t="n">
        <x:f>IF(COUNT(E1448:F1448)=2,F1448-E1448,"n.a.")</x:f>
        <x:v>0</x:v>
      </x:c>
      <x:c r="H1448" s="9" t="n">
        <x:f>IF(ISNUMBER('原始字段'!D1598),'原始字段'!D1598,"n.a.")</x:f>
        <x:v>1.647</x:v>
      </x:c>
      <x:c r="I1448" s="9" t="n">
        <x:f>IF(COUNT(G1448:H1448)=2,G1448*H1448/100000000,"n.a.")</x:f>
        <x:v>0</x:v>
      </x:c>
      <x:c r="J1448" s="1" t="str">
        <x:v>日频齐全；折算事件未独立核实</x:v>
      </x:c>
    </x:row>
    <x:row r="1449" ht="25" customHeight="1">
      <x:c r="A1449" s="1" t="str">
        <x:v>沪深300</x:v>
      </x:c>
      <x:c r="B1449" s="1" t="str">
        <x:v>515350.SH</x:v>
      </x:c>
      <x:c r="C1449" s="1" t="str">
        <x:v>民生加银沪深300ETF</x:v>
      </x:c>
      <x:c r="D1449" s="7" t="d">
        <x:v>2026-06-23T00:00:00.000Z</x:v>
      </x:c>
      <x:c r="E1449" s="8" t="n">
        <x:f>IF(ISNUMBER('原始字段'!C1490),'原始字段'!C1490,"n.a.")</x:f>
        <x:v>10799200</x:v>
      </x:c>
      <x:c r="F1449" s="8" t="n">
        <x:f>IF(ISNUMBER('原始字段'!C1585),'原始字段'!C1585,"n.a.")</x:f>
        <x:v>9899200</x:v>
      </x:c>
      <x:c r="G1449" s="8" t="n">
        <x:f>IF(COUNT(E1449:F1449)=2,F1449-E1449,"n.a.")</x:f>
        <x:v>-900000</x:v>
      </x:c>
      <x:c r="H1449" s="9" t="n">
        <x:f>IF(ISNUMBER('原始字段'!D1585),'原始字段'!D1585,"n.a.")</x:f>
        <x:v>6.6181</x:v>
      </x:c>
      <x:c r="I1449" s="9" t="n">
        <x:f>IF(COUNT(G1449:H1449)=2,G1449*H1449/100000000,"n.a.")</x:f>
        <x:v>-0.0595629</x:v>
      </x:c>
      <x:c r="J1449" s="1" t="str">
        <x:v>日频齐全；折算事件未独立核实</x:v>
      </x:c>
    </x:row>
    <x:row r="1450" ht="25" customHeight="1">
      <x:c r="A1450" s="1" t="str">
        <x:v>沪深300</x:v>
      </x:c>
      <x:c r="B1450" s="1" t="str">
        <x:v>510310.SH</x:v>
      </x:c>
      <x:c r="C1450" s="1" t="str">
        <x:v>易方达沪深300ETF</x:v>
      </x:c>
      <x:c r="D1450" s="7" t="d">
        <x:v>2026-06-23T00:00:00.000Z</x:v>
      </x:c>
      <x:c r="E1450" s="8" t="n">
        <x:f>IF(ISNUMBER('原始字段'!C1467),'原始字段'!C1467,"n.a.")</x:f>
        <x:v>18380444000</x:v>
      </x:c>
      <x:c r="F1450" s="8" t="n">
        <x:f>IF(ISNUMBER('原始字段'!C1562),'原始字段'!C1562,"n.a.")</x:f>
        <x:v>17021444000</x:v>
      </x:c>
      <x:c r="G1450" s="8" t="n">
        <x:f>IF(COUNT(E1450:F1450)=2,F1450-E1450,"n.a.")</x:f>
        <x:v>-1359000000</x:v>
      </x:c>
      <x:c r="H1450" s="9" t="n">
        <x:f>IF(ISNUMBER('原始字段'!D1562),'原始字段'!D1562,"n.a.")</x:f>
        <x:v>4.7959</x:v>
      </x:c>
      <x:c r="I1450" s="9" t="n">
        <x:f>IF(COUNT(G1450:H1450)=2,G1450*H1450/100000000,"n.a.")</x:f>
        <x:v>-65.17628099999999</x:v>
      </x:c>
      <x:c r="J1450" s="1" t="str">
        <x:v>日频齐全；折算事件未独立核实</x:v>
      </x:c>
    </x:row>
    <x:row r="1451" ht="25" customHeight="1">
      <x:c r="A1451" s="1" t="str">
        <x:v>沪深300</x:v>
      </x:c>
      <x:c r="B1451" s="1" t="str">
        <x:v>159330.SZ</x:v>
      </x:c>
      <x:c r="C1451" s="1" t="str">
        <x:v>东财沪深300ETF</x:v>
      </x:c>
      <x:c r="D1451" s="7" t="d">
        <x:v>2026-06-23T00:00:00.000Z</x:v>
      </x:c>
      <x:c r="E1451" s="8" t="n">
        <x:f>IF(ISNUMBER('原始字段'!C1433),'原始字段'!C1433,"n.a.")</x:f>
        <x:v>308801009</x:v>
      </x:c>
      <x:c r="F1451" s="8" t="n">
        <x:f>IF(ISNUMBER('原始字段'!C1528),'原始字段'!C1528,"n.a.")</x:f>
        <x:v>311801009</x:v>
      </x:c>
      <x:c r="G1451" s="8" t="n">
        <x:f>IF(COUNT(E1451:F1451)=2,F1451-E1451,"n.a.")</x:f>
        <x:v>3000000</x:v>
      </x:c>
      <x:c r="H1451" s="9" t="n">
        <x:f>IF(ISNUMBER('原始字段'!D1528),'原始字段'!D1528,"n.a.")</x:f>
        <x:v>1.5227</x:v>
      </x:c>
      <x:c r="I1451" s="9" t="n">
        <x:f>IF(COUNT(G1451:H1451)=2,G1451*H1451/100000000,"n.a.")</x:f>
        <x:v>0.045681</x:v>
      </x:c>
      <x:c r="J1451" s="1" t="str">
        <x:v>日频齐全；折算事件未独立核实</x:v>
      </x:c>
    </x:row>
    <x:row r="1452" ht="25" customHeight="1">
      <x:c r="A1452" s="1" t="str">
        <x:v>沪深300</x:v>
      </x:c>
      <x:c r="B1452" s="1" t="str">
        <x:v>510390.SH</x:v>
      </x:c>
      <x:c r="C1452" s="1" t="str">
        <x:v>平安沪深300ETF</x:v>
      </x:c>
      <x:c r="D1452" s="7" t="d">
        <x:v>2026-06-23T00:00:00.000Z</x:v>
      </x:c>
      <x:c r="E1452" s="8" t="n">
        <x:f>IF(ISNUMBER('原始字段'!C1474),'原始字段'!C1474,"n.a.")</x:f>
        <x:v>109550000</x:v>
      </x:c>
      <x:c r="F1452" s="8" t="n">
        <x:f>IF(ISNUMBER('原始字段'!C1569),'原始字段'!C1569,"n.a.")</x:f>
        <x:v>109550000</x:v>
      </x:c>
      <x:c r="G1452" s="8" t="n">
        <x:f>IF(COUNT(E1452:F1452)=2,F1452-E1452,"n.a.")</x:f>
        <x:v>0</x:v>
      </x:c>
      <x:c r="H1452" s="9" t="n">
        <x:f>IF(ISNUMBER('原始字段'!D1569),'原始字段'!D1569,"n.a.")</x:f>
        <x:v>5.5564</x:v>
      </x:c>
      <x:c r="I1452" s="9" t="n">
        <x:f>IF(COUNT(G1452:H1452)=2,G1452*H1452/100000000,"n.a.")</x:f>
        <x:v>0</x:v>
      </x:c>
      <x:c r="J1452" s="1" t="str">
        <x:v>日频齐全；折算事件未独立核实</x:v>
      </x:c>
    </x:row>
    <x:row r="1453" ht="25" customHeight="1">
      <x:c r="A1453" s="1" t="str">
        <x:v>沪深300</x:v>
      </x:c>
      <x:c r="B1453" s="1" t="str">
        <x:v>515390.SH</x:v>
      </x:c>
      <x:c r="C1453" s="1" t="str">
        <x:v>华安沪深300ETF</x:v>
      </x:c>
      <x:c r="D1453" s="7" t="d">
        <x:v>2026-06-23T00:00:00.000Z</x:v>
      </x:c>
      <x:c r="E1453" s="8" t="n">
        <x:f>IF(ISNUMBER('原始字段'!C1493),'原始字段'!C1493,"n.a.")</x:f>
        <x:v>1074683000</x:v>
      </x:c>
      <x:c r="F1453" s="8" t="n">
        <x:f>IF(ISNUMBER('原始字段'!C1588),'原始字段'!C1588,"n.a.")</x:f>
        <x:v>1078683000</x:v>
      </x:c>
      <x:c r="G1453" s="8" t="n">
        <x:f>IF(COUNT(E1453:F1453)=2,F1453-E1453,"n.a.")</x:f>
        <x:v>4000000</x:v>
      </x:c>
      <x:c r="H1453" s="9" t="n">
        <x:f>IF(ISNUMBER('原始字段'!D1588),'原始字段'!D1588,"n.a.")</x:f>
        <x:v>1.4351</x:v>
      </x:c>
      <x:c r="I1453" s="9" t="n">
        <x:f>IF(COUNT(G1453:H1453)=2,G1453*H1453/100000000,"n.a.")</x:f>
        <x:v>0.057404</x:v>
      </x:c>
      <x:c r="J1453" s="1" t="str">
        <x:v>日频齐全；折算事件未独立核实</x:v>
      </x:c>
    </x:row>
    <x:row r="1454" ht="25" customHeight="1">
      <x:c r="A1454" s="1" t="str">
        <x:v>沪深300</x:v>
      </x:c>
      <x:c r="B1454" s="1" t="str">
        <x:v>515130.SH</x:v>
      </x:c>
      <x:c r="C1454" s="1" t="str">
        <x:v>博时沪深300ETF</x:v>
      </x:c>
      <x:c r="D1454" s="7" t="d">
        <x:v>2026-06-23T00:00:00.000Z</x:v>
      </x:c>
      <x:c r="E1454" s="8" t="n">
        <x:f>IF(ISNUMBER('原始字段'!C1486),'原始字段'!C1486,"n.a.")</x:f>
        <x:v>82463200</x:v>
      </x:c>
      <x:c r="F1454" s="8" t="n">
        <x:f>IF(ISNUMBER('原始字段'!C1581),'原始字段'!C1581,"n.a.")</x:f>
        <x:v>82463200</x:v>
      </x:c>
      <x:c r="G1454" s="8" t="n">
        <x:f>IF(COUNT(E1454:F1454)=2,F1454-E1454,"n.a.")</x:f>
        <x:v>0</x:v>
      </x:c>
      <x:c r="H1454" s="9" t="n">
        <x:f>IF(ISNUMBER('原始字段'!D1581),'原始字段'!D1581,"n.a.")</x:f>
        <x:v>1.6287</x:v>
      </x:c>
      <x:c r="I1454" s="9" t="n">
        <x:f>IF(COUNT(G1454:H1454)=2,G1454*H1454/100000000,"n.a.")</x:f>
        <x:v>0</x:v>
      </x:c>
      <x:c r="J1454" s="1" t="str">
        <x:v>日频齐全；折算事件未独立核实</x:v>
      </x:c>
    </x:row>
    <x:row r="1455" ht="25" customHeight="1">
      <x:c r="A1455" s="1" t="str">
        <x:v>中证500</x:v>
      </x:c>
      <x:c r="B1455" s="1" t="str">
        <x:v>510530.SH</x:v>
      </x:c>
      <x:c r="C1455" s="1" t="str">
        <x:v>工银中证500ETF</x:v>
      </x:c>
      <x:c r="D1455" s="7" t="d">
        <x:v>2026-06-23T00:00:00.000Z</x:v>
      </x:c>
      <x:c r="E1455" s="8" t="n">
        <x:f>IF(ISNUMBER('原始字段'!C1477),'原始字段'!C1477,"n.a.")</x:f>
        <x:v>45479400</x:v>
      </x:c>
      <x:c r="F1455" s="8" t="n">
        <x:f>IF(ISNUMBER('原始字段'!C1572),'原始字段'!C1572,"n.a.")</x:f>
        <x:v>44979400</x:v>
      </x:c>
      <x:c r="G1455" s="8" t="n">
        <x:f>IF(COUNT(E1455:F1455)=2,F1455-E1455,"n.a.")</x:f>
        <x:v>-500000</x:v>
      </x:c>
      <x:c r="H1455" s="9" t="n">
        <x:f>IF(ISNUMBER('原始字段'!D1572),'原始字段'!D1572,"n.a.")</x:f>
        <x:v>9.6129</x:v>
      </x:c>
      <x:c r="I1455" s="9" t="n">
        <x:f>IF(COUNT(G1455:H1455)=2,G1455*H1455/100000000,"n.a.")</x:f>
        <x:v>-0.0480645</x:v>
      </x:c>
      <x:c r="J1455" s="1" t="str">
        <x:v>日频齐全；折算事件未独立核实</x:v>
      </x:c>
    </x:row>
    <x:row r="1456" ht="25" customHeight="1">
      <x:c r="A1456" s="1" t="str">
        <x:v>中证500</x:v>
      </x:c>
      <x:c r="B1456" s="1" t="str">
        <x:v>510580.SH</x:v>
      </x:c>
      <x:c r="C1456" s="1" t="str">
        <x:v>易方达中证500ETF</x:v>
      </x:c>
      <x:c r="D1456" s="7" t="d">
        <x:v>2026-06-23T00:00:00.000Z</x:v>
      </x:c>
      <x:c r="E1456" s="8" t="n">
        <x:f>IF(ISNUMBER('原始字段'!C1481),'原始字段'!C1481,"n.a.")</x:f>
        <x:v>966168300</x:v>
      </x:c>
      <x:c r="F1456" s="8" t="n">
        <x:f>IF(ISNUMBER('原始字段'!C1576),'原始字段'!C1576,"n.a.")</x:f>
        <x:v>954168300</x:v>
      </x:c>
      <x:c r="G1456" s="8" t="n">
        <x:f>IF(COUNT(E1456:F1456)=2,F1456-E1456,"n.a.")</x:f>
        <x:v>-12000000</x:v>
      </x:c>
      <x:c r="H1456" s="9" t="n">
        <x:f>IF(ISNUMBER('原始字段'!D1576),'原始字段'!D1576,"n.a.")</x:f>
        <x:v>4.5383</x:v>
      </x:c>
      <x:c r="I1456" s="9" t="n">
        <x:f>IF(COUNT(G1456:H1456)=2,G1456*H1456/100000000,"n.a.")</x:f>
        <x:v>-0.544596</x:v>
      </x:c>
      <x:c r="J1456" s="1" t="str">
        <x:v>日频齐全；折算事件未独立核实</x:v>
      </x:c>
    </x:row>
    <x:row r="1457" ht="25" customHeight="1">
      <x:c r="A1457" s="1" t="str">
        <x:v>中证500</x:v>
      </x:c>
      <x:c r="B1457" s="1" t="str">
        <x:v>159922.SZ</x:v>
      </x:c>
      <x:c r="C1457" s="1" t="str">
        <x:v>嘉实中证500ETF</x:v>
      </x:c>
      <x:c r="D1457" s="7" t="d">
        <x:v>2026-06-23T00:00:00.000Z</x:v>
      </x:c>
      <x:c r="E1457" s="8" t="n">
        <x:f>IF(ISNUMBER('原始字段'!C1453),'原始字段'!C1453,"n.a.")</x:f>
        <x:v>2136676765</x:v>
      </x:c>
      <x:c r="F1457" s="8" t="n">
        <x:f>IF(ISNUMBER('原始字段'!C1548),'原始字段'!C1548,"n.a.")</x:f>
        <x:v>2124676765</x:v>
      </x:c>
      <x:c r="G1457" s="8" t="n">
        <x:f>IF(COUNT(E1457:F1457)=2,F1457-E1457,"n.a.")</x:f>
        <x:v>-12000000</x:v>
      </x:c>
      <x:c r="H1457" s="9" t="n">
        <x:f>IF(ISNUMBER('原始字段'!D1548),'原始字段'!D1548,"n.a.")</x:f>
        <x:v>3.5102</x:v>
      </x:c>
      <x:c r="I1457" s="9" t="n">
        <x:f>IF(COUNT(G1457:H1457)=2,G1457*H1457/100000000,"n.a.")</x:f>
        <x:v>-0.421224</x:v>
      </x:c>
      <x:c r="J1457" s="1" t="str">
        <x:v>日频齐全；折算事件未独立核实</x:v>
      </x:c>
    </x:row>
    <x:row r="1458" ht="25" customHeight="1">
      <x:c r="A1458" s="1" t="str">
        <x:v>中证500</x:v>
      </x:c>
      <x:c r="B1458" s="1" t="str">
        <x:v>563750.SH</x:v>
      </x:c>
      <x:c r="C1458" s="1" t="str">
        <x:v>汇添富中证500ETF</x:v>
      </x:c>
      <x:c r="D1458" s="7" t="d">
        <x:v>2026-06-23T00:00:00.000Z</x:v>
      </x:c>
      <x:c r="E1458" s="8" t="n">
        <x:f>IF(ISNUMBER('原始字段'!C1508),'原始字段'!C1508,"n.a.")</x:f>
        <x:v>334737000</x:v>
      </x:c>
      <x:c r="F1458" s="8" t="n">
        <x:f>IF(ISNUMBER('原始字段'!C1603),'原始字段'!C1603,"n.a.")</x:f>
        <x:v>332237000</x:v>
      </x:c>
      <x:c r="G1458" s="8" t="n">
        <x:f>IF(COUNT(E1458:F1458)=2,F1458-E1458,"n.a.")</x:f>
        <x:v>-2500000</x:v>
      </x:c>
      <x:c r="H1458" s="9" t="n">
        <x:f>IF(ISNUMBER('原始字段'!D1603),'原始字段'!D1603,"n.a.")</x:f>
        <x:v>1.2073</x:v>
      </x:c>
      <x:c r="I1458" s="9" t="n">
        <x:f>IF(COUNT(G1458:H1458)=2,G1458*H1458/100000000,"n.a.")</x:f>
        <x:v>-0.0301825</x:v>
      </x:c>
      <x:c r="J1458" s="1" t="str">
        <x:v>日频齐全；折算事件未独立核实</x:v>
      </x:c>
    </x:row>
    <x:row r="1459" ht="25" customHeight="1">
      <x:c r="A1459" s="1" t="str">
        <x:v>中证500</x:v>
      </x:c>
      <x:c r="B1459" s="1" t="str">
        <x:v>159935.SZ</x:v>
      </x:c>
      <x:c r="C1459" s="1" t="str">
        <x:v>景顺长城中证500ETF</x:v>
      </x:c>
      <x:c r="D1459" s="7" t="d">
        <x:v>2026-06-23T00:00:00.000Z</x:v>
      </x:c>
      <x:c r="E1459" s="8" t="n">
        <x:f>IF(ISNUMBER('原始字段'!C1455),'原始字段'!C1455,"n.a.")</x:f>
        <x:v>23572956</x:v>
      </x:c>
      <x:c r="F1459" s="8" t="n">
        <x:f>IF(ISNUMBER('原始字段'!C1550),'原始字段'!C1550,"n.a.")</x:f>
        <x:v>22572956</x:v>
      </x:c>
      <x:c r="G1459" s="8" t="n">
        <x:f>IF(COUNT(E1459:F1459)=2,F1459-E1459,"n.a.")</x:f>
        <x:v>-1000000</x:v>
      </x:c>
      <x:c r="H1459" s="9" t="n">
        <x:f>IF(ISNUMBER('原始字段'!D1550),'原始字段'!D1550,"n.a.")</x:f>
        <x:v>2.7291</x:v>
      </x:c>
      <x:c r="I1459" s="9" t="n">
        <x:f>IF(COUNT(G1459:H1459)=2,G1459*H1459/100000000,"n.a.")</x:f>
        <x:v>-0.027291</x:v>
      </x:c>
      <x:c r="J1459" s="1" t="str">
        <x:v>日频齐全；折算事件未独立核实</x:v>
      </x:c>
    </x:row>
    <x:row r="1460" ht="25" customHeight="1">
      <x:c r="A1460" s="1" t="str">
        <x:v>中证500</x:v>
      </x:c>
      <x:c r="B1460" s="1" t="str">
        <x:v>515530.SH</x:v>
      </x:c>
      <x:c r="C1460" s="1" t="str">
        <x:v>泰康中证500ETF</x:v>
      </x:c>
      <x:c r="D1460" s="7" t="d">
        <x:v>2026-06-23T00:00:00.000Z</x:v>
      </x:c>
      <x:c r="E1460" s="8" t="n">
        <x:f>IF(ISNUMBER('原始字段'!C1494),'原始字段'!C1494,"n.a.")</x:f>
        <x:v>12242700</x:v>
      </x:c>
      <x:c r="F1460" s="8" t="n">
        <x:f>IF(ISNUMBER('原始字段'!C1589),'原始字段'!C1589,"n.a.")</x:f>
        <x:v>12242700</x:v>
      </x:c>
      <x:c r="G1460" s="8" t="n">
        <x:f>IF(COUNT(E1460:F1460)=2,F1460-E1460,"n.a.")</x:f>
        <x:v>0</x:v>
      </x:c>
      <x:c r="H1460" s="9" t="n">
        <x:f>IF(ISNUMBER('原始字段'!D1589),'原始字段'!D1589,"n.a.")</x:f>
        <x:v>4.764</x:v>
      </x:c>
      <x:c r="I1460" s="9" t="n">
        <x:f>IF(COUNT(G1460:H1460)=2,G1460*H1460/100000000,"n.a.")</x:f>
        <x:v>0</x:v>
      </x:c>
      <x:c r="J1460" s="1" t="str">
        <x:v>日频齐全；折算事件未独立核实</x:v>
      </x:c>
    </x:row>
    <x:row r="1461" ht="25" customHeight="1">
      <x:c r="A1461" s="1" t="str">
        <x:v>中证500</x:v>
      </x:c>
      <x:c r="B1461" s="1" t="str">
        <x:v>510590.SH</x:v>
      </x:c>
      <x:c r="C1461" s="1" t="str">
        <x:v>平安中证500ETF</x:v>
      </x:c>
      <x:c r="D1461" s="7" t="d">
        <x:v>2026-06-23T00:00:00.000Z</x:v>
      </x:c>
      <x:c r="E1461" s="8" t="n">
        <x:f>IF(ISNUMBER('原始字段'!C1482),'原始字段'!C1482,"n.a.")</x:f>
        <x:v>138786100</x:v>
      </x:c>
      <x:c r="F1461" s="8" t="n">
        <x:f>IF(ISNUMBER('原始字段'!C1577),'原始字段'!C1577,"n.a.")</x:f>
        <x:v>138786100</x:v>
      </x:c>
      <x:c r="G1461" s="8" t="n">
        <x:f>IF(COUNT(E1461:F1461)=2,F1461-E1461,"n.a.")</x:f>
        <x:v>0</x:v>
      </x:c>
      <x:c r="H1461" s="9" t="n">
        <x:f>IF(ISNUMBER('原始字段'!D1577),'原始字段'!D1577,"n.a.")</x:f>
        <x:v>9.3552</x:v>
      </x:c>
      <x:c r="I1461" s="9" t="n">
        <x:f>IF(COUNT(G1461:H1461)=2,G1461*H1461/100000000,"n.a.")</x:f>
        <x:v>0</x:v>
      </x:c>
      <x:c r="J1461" s="1" t="str">
        <x:v>日频齐全；折算事件未独立核实</x:v>
      </x:c>
    </x:row>
    <x:row r="1462" ht="25" customHeight="1">
      <x:c r="A1462" s="1" t="str">
        <x:v>中证500</x:v>
      </x:c>
      <x:c r="B1462" s="1" t="str">
        <x:v>515190.SH</x:v>
      </x:c>
      <x:c r="C1462" s="1" t="str">
        <x:v>中银证券中证500ETF</x:v>
      </x:c>
      <x:c r="D1462" s="7" t="d">
        <x:v>2026-06-23T00:00:00.000Z</x:v>
      </x:c>
      <x:c r="E1462" s="8" t="n">
        <x:f>IF(ISNUMBER('原始字段'!C1487),'原始字段'!C1487,"n.a.")</x:f>
        <x:v>301466100</x:v>
      </x:c>
      <x:c r="F1462" s="8" t="n">
        <x:f>IF(ISNUMBER('原始字段'!C1582),'原始字段'!C1582,"n.a.")</x:f>
        <x:v>297466100</x:v>
      </x:c>
      <x:c r="G1462" s="8" t="n">
        <x:f>IF(COUNT(E1462:F1462)=2,F1462-E1462,"n.a.")</x:f>
        <x:v>-4000000</x:v>
      </x:c>
      <x:c r="H1462" s="9" t="n">
        <x:f>IF(ISNUMBER('原始字段'!D1582),'原始字段'!D1582,"n.a.")</x:f>
        <x:v>1.8197</x:v>
      </x:c>
      <x:c r="I1462" s="9" t="n">
        <x:f>IF(COUNT(G1462:H1462)=2,G1462*H1462/100000000,"n.a.")</x:f>
        <x:v>-0.072788</x:v>
      </x:c>
      <x:c r="J1462" s="1" t="str">
        <x:v>日频齐全；折算事件未独立核实</x:v>
      </x:c>
    </x:row>
    <x:row r="1463" ht="25" customHeight="1">
      <x:c r="A1463" s="1" t="str">
        <x:v>中证500</x:v>
      </x:c>
      <x:c r="B1463" s="1" t="str">
        <x:v>159820.SZ</x:v>
      </x:c>
      <x:c r="C1463" s="1" t="str">
        <x:v>天弘中证500ETF</x:v>
      </x:c>
      <x:c r="D1463" s="7" t="d">
        <x:v>2026-06-23T00:00:00.000Z</x:v>
      </x:c>
      <x:c r="E1463" s="8" t="n">
        <x:f>IF(ISNUMBER('原始字段'!C1447),'原始字段'!C1447,"n.a.")</x:f>
        <x:v>1278908470</x:v>
      </x:c>
      <x:c r="F1463" s="8" t="n">
        <x:f>IF(ISNUMBER('原始字段'!C1542),'原始字段'!C1542,"n.a.")</x:f>
        <x:v>1268908470</x:v>
      </x:c>
      <x:c r="G1463" s="8" t="n">
        <x:f>IF(COUNT(E1463:F1463)=2,F1463-E1463,"n.a.")</x:f>
        <x:v>-10000000</x:v>
      </x:c>
      <x:c r="H1463" s="9" t="n">
        <x:f>IF(ISNUMBER('原始字段'!D1542),'原始字段'!D1542,"n.a.")</x:f>
        <x:v>1.4935</x:v>
      </x:c>
      <x:c r="I1463" s="9" t="n">
        <x:f>IF(COUNT(G1463:H1463)=2,G1463*H1463/100000000,"n.a.")</x:f>
        <x:v>-0.14935</x:v>
      </x:c>
      <x:c r="J1463" s="1" t="str">
        <x:v>日频齐全；折算事件未独立核实</x:v>
      </x:c>
    </x:row>
    <x:row r="1464" ht="25" customHeight="1">
      <x:c r="A1464" s="1" t="str">
        <x:v>中证500</x:v>
      </x:c>
      <x:c r="B1464" s="1" t="str">
        <x:v>159337.SZ</x:v>
      </x:c>
      <x:c r="C1464" s="1" t="str">
        <x:v>东财中证500ETF</x:v>
      </x:c>
      <x:c r="D1464" s="7" t="d">
        <x:v>2026-06-23T00:00:00.000Z</x:v>
      </x:c>
      <x:c r="E1464" s="8" t="n">
        <x:f>IF(ISNUMBER('原始字段'!C1434),'原始字段'!C1434,"n.a.")</x:f>
        <x:v>239710611</x:v>
      </x:c>
      <x:c r="F1464" s="8" t="n">
        <x:f>IF(ISNUMBER('原始字段'!C1529),'原始字段'!C1529,"n.a.")</x:f>
        <x:v>239710611</x:v>
      </x:c>
      <x:c r="G1464" s="8" t="n">
        <x:f>IF(COUNT(E1464:F1464)=2,F1464-E1464,"n.a.")</x:f>
        <x:v>0</x:v>
      </x:c>
      <x:c r="H1464" s="9" t="n">
        <x:f>IF(ISNUMBER('原始字段'!D1529),'原始字段'!D1529,"n.a.")</x:f>
        <x:v>1.9735</x:v>
      </x:c>
      <x:c r="I1464" s="9" t="n">
        <x:f>IF(COUNT(G1464:H1464)=2,G1464*H1464/100000000,"n.a.")</x:f>
        <x:v>0</x:v>
      </x:c>
      <x:c r="J1464" s="1" t="str">
        <x:v>日频齐全；折算事件未独立核实</x:v>
      </x:c>
    </x:row>
    <x:row r="1465" ht="25" customHeight="1">
      <x:c r="A1465" s="1" t="str">
        <x:v>中证500</x:v>
      </x:c>
      <x:c r="B1465" s="1" t="str">
        <x:v>510500.SH</x:v>
      </x:c>
      <x:c r="C1465" s="1" t="str">
        <x:v>南方中证500ETF</x:v>
      </x:c>
      <x:c r="D1465" s="7" t="d">
        <x:v>2026-06-23T00:00:00.000Z</x:v>
      </x:c>
      <x:c r="E1465" s="8" t="n">
        <x:f>IF(ISNUMBER('原始字段'!C1475),'原始字段'!C1475,"n.a.")</x:f>
        <x:v>4463768600</x:v>
      </x:c>
      <x:c r="F1465" s="8" t="n">
        <x:f>IF(ISNUMBER('原始字段'!C1570),'原始字段'!C1570,"n.a.")</x:f>
        <x:v>4325768600</x:v>
      </x:c>
      <x:c r="G1465" s="8" t="n">
        <x:f>IF(COUNT(E1465:F1465)=2,F1465-E1465,"n.a.")</x:f>
        <x:v>-138000000</x:v>
      </x:c>
      <x:c r="H1465" s="9" t="n">
        <x:f>IF(ISNUMBER('原始字段'!D1570),'原始字段'!D1570,"n.a.")</x:f>
        <x:v>8.8236</x:v>
      </x:c>
      <x:c r="I1465" s="9" t="n">
        <x:f>IF(COUNT(G1465:H1465)=2,G1465*H1465/100000000,"n.a.")</x:f>
        <x:v>-12.176568</x:v>
      </x:c>
      <x:c r="J1465" s="1" t="str">
        <x:v>日频齐全；折算事件未独立核实</x:v>
      </x:c>
    </x:row>
    <x:row r="1466" ht="25" customHeight="1">
      <x:c r="A1466" s="1" t="str">
        <x:v>中证500</x:v>
      </x:c>
      <x:c r="B1466" s="1" t="str">
        <x:v>159968.SZ</x:v>
      </x:c>
      <x:c r="C1466" s="1" t="str">
        <x:v>博时中证500ETF</x:v>
      </x:c>
      <x:c r="D1466" s="7" t="d">
        <x:v>2026-06-23T00:00:00.000Z</x:v>
      </x:c>
      <x:c r="E1466" s="8" t="n">
        <x:f>IF(ISNUMBER('原始字段'!C1462),'原始字段'!C1462,"n.a.")</x:f>
        <x:v>59695098</x:v>
      </x:c>
      <x:c r="F1466" s="8" t="n">
        <x:f>IF(ISNUMBER('原始字段'!C1557),'原始字段'!C1557,"n.a.")</x:f>
        <x:v>59695098</x:v>
      </x:c>
      <x:c r="G1466" s="8" t="n">
        <x:f>IF(COUNT(E1466:F1466)=2,F1466-E1466,"n.a.")</x:f>
        <x:v>0</x:v>
      </x:c>
      <x:c r="H1466" s="9" t="n">
        <x:f>IF(ISNUMBER('原始字段'!D1557),'原始字段'!D1557,"n.a.")</x:f>
        <x:v>11.2653</x:v>
      </x:c>
      <x:c r="I1466" s="9" t="n">
        <x:f>IF(COUNT(G1466:H1466)=2,G1466*H1466/100000000,"n.a.")</x:f>
        <x:v>0</x:v>
      </x:c>
      <x:c r="J1466" s="1" t="str">
        <x:v>日频齐全；折算事件未独立核实</x:v>
      </x:c>
    </x:row>
    <x:row r="1467" ht="25" customHeight="1">
      <x:c r="A1467" s="1" t="str">
        <x:v>中证500</x:v>
      </x:c>
      <x:c r="B1467" s="1" t="str">
        <x:v>561350.SH</x:v>
      </x:c>
      <x:c r="C1467" s="1" t="str">
        <x:v>国泰中证500ETF</x:v>
      </x:c>
      <x:c r="D1467" s="7" t="d">
        <x:v>2026-06-23T00:00:00.000Z</x:v>
      </x:c>
      <x:c r="E1467" s="8" t="n">
        <x:f>IF(ISNUMBER('原始字段'!C1501),'原始字段'!C1501,"n.a.")</x:f>
        <x:v>64700000</x:v>
      </x:c>
      <x:c r="F1467" s="8" t="n">
        <x:f>IF(ISNUMBER('原始字段'!C1596),'原始字段'!C1596,"n.a.")</x:f>
        <x:v>64700000</x:v>
      </x:c>
      <x:c r="G1467" s="8" t="n">
        <x:f>IF(COUNT(E1467:F1467)=2,F1467-E1467,"n.a.")</x:f>
        <x:v>0</x:v>
      </x:c>
      <x:c r="H1467" s="9" t="n">
        <x:f>IF(ISNUMBER('原始字段'!D1596),'原始字段'!D1596,"n.a.")</x:f>
        <x:v>1.3766</x:v>
      </x:c>
      <x:c r="I1467" s="9" t="n">
        <x:f>IF(COUNT(G1467:H1467)=2,G1467*H1467/100000000,"n.a.")</x:f>
        <x:v>0</x:v>
      </x:c>
      <x:c r="J1467" s="1" t="str">
        <x:v>日频齐全；折算事件未独立核实</x:v>
      </x:c>
    </x:row>
    <x:row r="1468" ht="25" customHeight="1">
      <x:c r="A1468" s="1" t="str">
        <x:v>中证500</x:v>
      </x:c>
      <x:c r="B1468" s="1" t="str">
        <x:v>512500.SH</x:v>
      </x:c>
      <x:c r="C1468" s="1" t="str">
        <x:v>华夏中证500ETF</x:v>
      </x:c>
      <x:c r="D1468" s="7" t="d">
        <x:v>2026-06-23T00:00:00.000Z</x:v>
      </x:c>
      <x:c r="E1468" s="8" t="n">
        <x:f>IF(ISNUMBER('原始字段'!C1484),'原始字段'!C1484,"n.a.")</x:f>
        <x:v>1593608800</x:v>
      </x:c>
      <x:c r="F1468" s="8" t="n">
        <x:f>IF(ISNUMBER('原始字段'!C1579),'原始字段'!C1579,"n.a.")</x:f>
        <x:v>1588808800</x:v>
      </x:c>
      <x:c r="G1468" s="8" t="n">
        <x:f>IF(COUNT(E1468:F1468)=2,F1468-E1468,"n.a.")</x:f>
        <x:v>-4800000</x:v>
      </x:c>
      <x:c r="H1468" s="9" t="n">
        <x:f>IF(ISNUMBER('原始字段'!D1579),'原始字段'!D1579,"n.a.")</x:f>
        <x:v>4.8962</x:v>
      </x:c>
      <x:c r="I1468" s="9" t="n">
        <x:f>IF(COUNT(G1468:H1468)=2,G1468*H1468/100000000,"n.a.")</x:f>
        <x:v>-0.2350176</x:v>
      </x:c>
      <x:c r="J1468" s="1" t="str">
        <x:v>日频齐全；折算事件未独立核实</x:v>
      </x:c>
    </x:row>
    <x:row r="1469" ht="25" customHeight="1">
      <x:c r="A1469" s="1" t="str">
        <x:v>中证500</x:v>
      </x:c>
      <x:c r="B1469" s="1" t="str">
        <x:v>510550.SH</x:v>
      </x:c>
      <x:c r="C1469" s="1" t="str">
        <x:v>方正富邦中证500ETF</x:v>
      </x:c>
      <x:c r="D1469" s="7" t="d">
        <x:v>2026-06-23T00:00:00.000Z</x:v>
      </x:c>
      <x:c r="E1469" s="8" t="n">
        <x:f>IF(ISNUMBER('原始字段'!C1478),'原始字段'!C1478,"n.a.")</x:f>
        <x:v>21743300</x:v>
      </x:c>
      <x:c r="F1469" s="8" t="n">
        <x:f>IF(ISNUMBER('原始字段'!C1573),'原始字段'!C1573,"n.a.")</x:f>
        <x:v>21743300</x:v>
      </x:c>
      <x:c r="G1469" s="8" t="n">
        <x:f>IF(COUNT(E1469:F1469)=2,F1469-E1469,"n.a.")</x:f>
        <x:v>0</x:v>
      </x:c>
      <x:c r="H1469" s="9" t="n">
        <x:f>IF(ISNUMBER('原始字段'!D1573),'原始字段'!D1573,"n.a.")</x:f>
        <x:v>2.2264</x:v>
      </x:c>
      <x:c r="I1469" s="9" t="n">
        <x:f>IF(COUNT(G1469:H1469)=2,G1469*H1469/100000000,"n.a.")</x:f>
        <x:v>0</x:v>
      </x:c>
      <x:c r="J1469" s="1" t="str">
        <x:v>日频齐全；折算事件未独立核实</x:v>
      </x:c>
    </x:row>
    <x:row r="1470" ht="25" customHeight="1">
      <x:c r="A1470" s="1" t="str">
        <x:v>中证500</x:v>
      </x:c>
      <x:c r="B1470" s="1" t="str">
        <x:v>510510.SH</x:v>
      </x:c>
      <x:c r="C1470" s="1" t="str">
        <x:v>广发中证500ETF</x:v>
      </x:c>
      <x:c r="D1470" s="7" t="d">
        <x:v>2026-06-23T00:00:00.000Z</x:v>
      </x:c>
      <x:c r="E1470" s="8" t="n">
        <x:f>IF(ISNUMBER('原始字段'!C1476),'原始字段'!C1476,"n.a.")</x:f>
        <x:v>803038300</x:v>
      </x:c>
      <x:c r="F1470" s="8" t="n">
        <x:f>IF(ISNUMBER('原始字段'!C1571),'原始字段'!C1571,"n.a.")</x:f>
        <x:v>807038300</x:v>
      </x:c>
      <x:c r="G1470" s="8" t="n">
        <x:f>IF(COUNT(E1470:F1470)=2,F1470-E1470,"n.a.")</x:f>
        <x:v>4000000</x:v>
      </x:c>
      <x:c r="H1470" s="9" t="n">
        <x:f>IF(ISNUMBER('原始字段'!D1571),'原始字段'!D1571,"n.a.")</x:f>
        <x:v>2.7933</x:v>
      </x:c>
      <x:c r="I1470" s="9" t="n">
        <x:f>IF(COUNT(G1470:H1470)=2,G1470*H1470/100000000,"n.a.")</x:f>
        <x:v>0.111732</x:v>
      </x:c>
      <x:c r="J1470" s="1" t="str">
        <x:v>日频齐全；折算事件未独立核实</x:v>
      </x:c>
    </x:row>
    <x:row r="1471" ht="25" customHeight="1">
      <x:c r="A1471" s="1" t="str">
        <x:v>中证500</x:v>
      </x:c>
      <x:c r="B1471" s="1" t="str">
        <x:v>515550.SH</x:v>
      </x:c>
      <x:c r="C1471" s="1" t="str">
        <x:v>国联中证500ETF</x:v>
      </x:c>
      <x:c r="D1471" s="7" t="d">
        <x:v>2026-06-23T00:00:00.000Z</x:v>
      </x:c>
      <x:c r="E1471" s="8" t="n">
        <x:f>IF(ISNUMBER('原始字段'!C1495),'原始字段'!C1495,"n.a.")</x:f>
        <x:v>18345700</x:v>
      </x:c>
      <x:c r="F1471" s="8" t="n">
        <x:f>IF(ISNUMBER('原始字段'!C1590),'原始字段'!C1590,"n.a.")</x:f>
        <x:v>18345700</x:v>
      </x:c>
      <x:c r="G1471" s="8" t="n">
        <x:f>IF(COUNT(E1471:F1471)=2,F1471-E1471,"n.a.")</x:f>
        <x:v>0</x:v>
      </x:c>
      <x:c r="H1471" s="9" t="n">
        <x:f>IF(ISNUMBER('原始字段'!D1590),'原始字段'!D1590,"n.a.")</x:f>
        <x:v>1.9308</x:v>
      </x:c>
      <x:c r="I1471" s="9" t="n">
        <x:f>IF(COUNT(G1471:H1471)=2,G1471*H1471/100000000,"n.a.")</x:f>
        <x:v>0</x:v>
      </x:c>
      <x:c r="J1471" s="1" t="str">
        <x:v>日频齐全；折算事件未独立核实</x:v>
      </x:c>
    </x:row>
    <x:row r="1472" ht="25" customHeight="1">
      <x:c r="A1472" s="1" t="str">
        <x:v>中证500</x:v>
      </x:c>
      <x:c r="B1472" s="1" t="str">
        <x:v>159500.SZ</x:v>
      </x:c>
      <x:c r="C1472" s="1" t="str">
        <x:v>富国中证500ETF</x:v>
      </x:c>
      <x:c r="D1472" s="7" t="d">
        <x:v>2026-06-23T00:00:00.000Z</x:v>
      </x:c>
      <x:c r="E1472" s="8" t="n">
        <x:f>IF(ISNUMBER('原始字段'!C1436),'原始字段'!C1436,"n.a.")</x:f>
        <x:v>132138865</x:v>
      </x:c>
      <x:c r="F1472" s="8" t="n">
        <x:f>IF(ISNUMBER('原始字段'!C1531),'原始字段'!C1531,"n.a.")</x:f>
        <x:v>132138865</x:v>
      </x:c>
      <x:c r="G1472" s="8" t="n">
        <x:f>IF(COUNT(E1472:F1472)=2,F1472-E1472,"n.a.")</x:f>
        <x:v>0</x:v>
      </x:c>
      <x:c r="H1472" s="9" t="n">
        <x:f>IF(ISNUMBER('原始字段'!D1531),'原始字段'!D1531,"n.a.")</x:f>
        <x:v>1.29</x:v>
      </x:c>
      <x:c r="I1472" s="9" t="n">
        <x:f>IF(COUNT(G1472:H1472)=2,G1472*H1472/100000000,"n.a.")</x:f>
        <x:v>0</x:v>
      </x:c>
      <x:c r="J1472" s="1" t="str">
        <x:v>日频齐全；折算事件未独立核实</x:v>
      </x:c>
    </x:row>
    <x:row r="1473" ht="25" customHeight="1">
      <x:c r="A1473" s="1" t="str">
        <x:v>中证500</x:v>
      </x:c>
      <x:c r="B1473" s="1" t="str">
        <x:v>512510.SH</x:v>
      </x:c>
      <x:c r="C1473" s="1" t="str">
        <x:v>华泰柏瑞中证500ETF</x:v>
      </x:c>
      <x:c r="D1473" s="7" t="d">
        <x:v>2026-06-23T00:00:00.000Z</x:v>
      </x:c>
      <x:c r="E1473" s="8" t="n">
        <x:f>IF(ISNUMBER('原始字段'!C1485),'原始字段'!C1485,"n.a.")</x:f>
        <x:v>410929800</x:v>
      </x:c>
      <x:c r="F1473" s="8" t="n">
        <x:f>IF(ISNUMBER('原始字段'!C1580),'原始字段'!C1580,"n.a.")</x:f>
        <x:v>404929800</x:v>
      </x:c>
      <x:c r="G1473" s="8" t="n">
        <x:f>IF(COUNT(E1473:F1473)=2,F1473-E1473,"n.a.")</x:f>
        <x:v>-6000000</x:v>
      </x:c>
      <x:c r="H1473" s="9" t="n">
        <x:f>IF(ISNUMBER('原始字段'!D1580),'原始字段'!D1580,"n.a.")</x:f>
        <x:v>2.5736</x:v>
      </x:c>
      <x:c r="I1473" s="9" t="n">
        <x:f>IF(COUNT(G1473:H1473)=2,G1473*H1473/100000000,"n.a.")</x:f>
        <x:v>-0.154416</x:v>
      </x:c>
      <x:c r="J1473" s="1" t="str">
        <x:v>日频齐全；折算事件未独立核实</x:v>
      </x:c>
    </x:row>
    <x:row r="1474" ht="25" customHeight="1">
      <x:c r="A1474" s="1" t="str">
        <x:v>中证500</x:v>
      </x:c>
      <x:c r="B1474" s="1" t="str">
        <x:v>510570.SH</x:v>
      </x:c>
      <x:c r="C1474" s="1" t="str">
        <x:v>兴业中证500ETF</x:v>
      </x:c>
      <x:c r="D1474" s="7" t="d">
        <x:v>2026-06-23T00:00:00.000Z</x:v>
      </x:c>
      <x:c r="E1474" s="8" t="n">
        <x:f>IF(ISNUMBER('原始字段'!C1480),'原始字段'!C1480,"n.a.")</x:f>
        <x:v>25560600</x:v>
      </x:c>
      <x:c r="F1474" s="8" t="n">
        <x:f>IF(ISNUMBER('原始字段'!C1575),'原始字段'!C1575,"n.a.")</x:f>
        <x:v>25560600</x:v>
      </x:c>
      <x:c r="G1474" s="8" t="n">
        <x:f>IF(COUNT(E1474:F1474)=2,F1474-E1474,"n.a.")</x:f>
        <x:v>0</x:v>
      </x:c>
      <x:c r="H1474" s="9" t="n">
        <x:f>IF(ISNUMBER('原始字段'!D1575),'原始字段'!D1575,"n.a.")</x:f>
        <x:v>1.3688</x:v>
      </x:c>
      <x:c r="I1474" s="9" t="n">
        <x:f>IF(COUNT(G1474:H1474)=2,G1474*H1474/100000000,"n.a.")</x:f>
        <x:v>0</x:v>
      </x:c>
      <x:c r="J1474" s="1" t="str">
        <x:v>日频齐全；折算事件未独立核实</x:v>
      </x:c>
    </x:row>
    <x:row r="1475" ht="25" customHeight="1">
      <x:c r="A1475" s="1" t="str">
        <x:v>中证500</x:v>
      </x:c>
      <x:c r="B1475" s="1" t="str">
        <x:v>510560.SH</x:v>
      </x:c>
      <x:c r="C1475" s="1" t="str">
        <x:v>国寿安保中证500ETF</x:v>
      </x:c>
      <x:c r="D1475" s="7" t="d">
        <x:v>2026-06-23T00:00:00.000Z</x:v>
      </x:c>
      <x:c r="E1475" s="8" t="n">
        <x:f>IF(ISNUMBER('原始字段'!C1479),'原始字段'!C1479,"n.a.")</x:f>
        <x:v>62318700</x:v>
      </x:c>
      <x:c r="F1475" s="8" t="n">
        <x:f>IF(ISNUMBER('原始字段'!C1574),'原始字段'!C1574,"n.a.")</x:f>
        <x:v>62318700</x:v>
      </x:c>
      <x:c r="G1475" s="8" t="n">
        <x:f>IF(COUNT(E1475:F1475)=2,F1475-E1475,"n.a.")</x:f>
        <x:v>0</x:v>
      </x:c>
      <x:c r="H1475" s="9" t="n">
        <x:f>IF(ISNUMBER('原始字段'!D1574),'原始字段'!D1574,"n.a.")</x:f>
        <x:v>2.1502</x:v>
      </x:c>
      <x:c r="I1475" s="9" t="n">
        <x:f>IF(COUNT(G1475:H1475)=2,G1475*H1475/100000000,"n.a.")</x:f>
        <x:v>0</x:v>
      </x:c>
      <x:c r="J1475" s="1" t="str">
        <x:v>日频齐全；折算事件未独立核实</x:v>
      </x:c>
    </x:row>
    <x:row r="1476" ht="25" customHeight="1">
      <x:c r="A1476" s="1" t="str">
        <x:v>中证500</x:v>
      </x:c>
      <x:c r="B1476" s="1" t="str">
        <x:v>159982.SZ</x:v>
      </x:c>
      <x:c r="C1476" s="1" t="str">
        <x:v>鹏华中证500ETF</x:v>
      </x:c>
      <x:c r="D1476" s="7" t="d">
        <x:v>2026-06-23T00:00:00.000Z</x:v>
      </x:c>
      <x:c r="E1476" s="8" t="n">
        <x:f>IF(ISNUMBER('原始字段'!C1465),'原始字段'!C1465,"n.a.")</x:f>
        <x:v>136211253</x:v>
      </x:c>
      <x:c r="F1476" s="8" t="n">
        <x:f>IF(ISNUMBER('原始字段'!C1560),'原始字段'!C1560,"n.a.")</x:f>
        <x:v>136211253</x:v>
      </x:c>
      <x:c r="G1476" s="8" t="n">
        <x:f>IF(COUNT(E1476:F1476)=2,F1476-E1476,"n.a.")</x:f>
        <x:v>0</x:v>
      </x:c>
      <x:c r="H1476" s="9" t="n">
        <x:f>IF(ISNUMBER('原始字段'!D1560),'原始字段'!D1560,"n.a.")</x:f>
        <x:v>2.309</x:v>
      </x:c>
      <x:c r="I1476" s="9" t="n">
        <x:f>IF(COUNT(G1476:H1476)=2,G1476*H1476/100000000,"n.a.")</x:f>
        <x:v>0</x:v>
      </x:c>
      <x:c r="J1476" s="1" t="str">
        <x:v>日频齐全；折算事件未独立核实</x:v>
      </x:c>
    </x:row>
    <x:row r="1477" ht="25" customHeight="1">
      <x:c r="A1477" s="1" t="str">
        <x:v>中证1000</x:v>
      </x:c>
      <x:c r="B1477" s="1" t="str">
        <x:v>560010.SH</x:v>
      </x:c>
      <x:c r="C1477" s="1" t="str">
        <x:v>广发中证1000ETF</x:v>
      </x:c>
      <x:c r="D1477" s="7" t="d">
        <x:v>2026-06-23T00:00:00.000Z</x:v>
      </x:c>
      <x:c r="E1477" s="8" t="n">
        <x:f>IF(ISNUMBER('原始字段'!C1498),'原始字段'!C1498,"n.a.")</x:f>
        <x:v>1140621700</x:v>
      </x:c>
      <x:c r="F1477" s="8" t="n">
        <x:f>IF(ISNUMBER('原始字段'!C1593),'原始字段'!C1593,"n.a.")</x:f>
        <x:v>1148621700</x:v>
      </x:c>
      <x:c r="G1477" s="8" t="n">
        <x:f>IF(COUNT(E1477:F1477)=2,F1477-E1477,"n.a.")</x:f>
        <x:v>8000000</x:v>
      </x:c>
      <x:c r="H1477" s="9" t="n">
        <x:f>IF(ISNUMBER('原始字段'!D1593),'原始字段'!D1593,"n.a.")</x:f>
        <x:v>3.5918</x:v>
      </x:c>
      <x:c r="I1477" s="9" t="n">
        <x:f>IF(COUNT(G1477:H1477)=2,G1477*H1477/100000000,"n.a.")</x:f>
        <x:v>0.287344</x:v>
      </x:c>
      <x:c r="J1477" s="1" t="str">
        <x:v>日频齐全；折算事件未独立核实</x:v>
      </x:c>
    </x:row>
    <x:row r="1478" ht="25" customHeight="1">
      <x:c r="A1478" s="1" t="str">
        <x:v>中证1000</x:v>
      </x:c>
      <x:c r="B1478" s="1" t="str">
        <x:v>159845.SZ</x:v>
      </x:c>
      <x:c r="C1478" s="1" t="str">
        <x:v>华夏中证1000ETF</x:v>
      </x:c>
      <x:c r="D1478" s="7" t="d">
        <x:v>2026-06-23T00:00:00.000Z</x:v>
      </x:c>
      <x:c r="E1478" s="8" t="n">
        <x:f>IF(ISNUMBER('原始字段'!C1449),'原始字段'!C1449,"n.a.")</x:f>
        <x:v>1296425606</x:v>
      </x:c>
      <x:c r="F1478" s="8" t="n">
        <x:f>IF(ISNUMBER('原始字段'!C1544),'原始字段'!C1544,"n.a.")</x:f>
        <x:v>1428425606</x:v>
      </x:c>
      <x:c r="G1478" s="8" t="n">
        <x:f>IF(COUNT(E1478:F1478)=2,F1478-E1478,"n.a.")</x:f>
        <x:v>132000000</x:v>
      </x:c>
      <x:c r="H1478" s="9" t="n">
        <x:f>IF(ISNUMBER('原始字段'!D1544),'原始字段'!D1544,"n.a.")</x:f>
        <x:v>3.5969</x:v>
      </x:c>
      <x:c r="I1478" s="9" t="n">
        <x:f>IF(COUNT(G1478:H1478)=2,G1478*H1478/100000000,"n.a.")</x:f>
        <x:v>4.747908</x:v>
      </x:c>
      <x:c r="J1478" s="1" t="str">
        <x:v>日频齐全；折算事件未独立核实</x:v>
      </x:c>
    </x:row>
    <x:row r="1479" ht="25" customHeight="1">
      <x:c r="A1479" s="1" t="str">
        <x:v>中证1000</x:v>
      </x:c>
      <x:c r="B1479" s="1" t="str">
        <x:v>159633.SZ</x:v>
      </x:c>
      <x:c r="C1479" s="1" t="str">
        <x:v>易方达中证1000ETF</x:v>
      </x:c>
      <x:c r="D1479" s="7" t="d">
        <x:v>2026-06-23T00:00:00.000Z</x:v>
      </x:c>
      <x:c r="E1479" s="8" t="n">
        <x:f>IF(ISNUMBER('原始字段'!C1443),'原始字段'!C1443,"n.a.")</x:f>
        <x:v>520162658</x:v>
      </x:c>
      <x:c r="F1479" s="8" t="n">
        <x:f>IF(ISNUMBER('原始字段'!C1538),'原始字段'!C1538,"n.a.")</x:f>
        <x:v>541162658</x:v>
      </x:c>
      <x:c r="G1479" s="8" t="n">
        <x:f>IF(COUNT(E1479:F1479)=2,F1479-E1479,"n.a.")</x:f>
        <x:v>21000000</x:v>
      </x:c>
      <x:c r="H1479" s="9" t="n">
        <x:f>IF(ISNUMBER('原始字段'!D1538),'原始字段'!D1538,"n.a.")</x:f>
        <x:v>3.6869</x:v>
      </x:c>
      <x:c r="I1479" s="9" t="n">
        <x:f>IF(COUNT(G1479:H1479)=2,G1479*H1479/100000000,"n.a.")</x:f>
        <x:v>0.774249</x:v>
      </x:c>
      <x:c r="J1479" s="1" t="str">
        <x:v>日频齐全；折算事件未独立核实</x:v>
      </x:c>
    </x:row>
    <x:row r="1480" ht="25" customHeight="1">
      <x:c r="A1480" s="1" t="str">
        <x:v>中证1000</x:v>
      </x:c>
      <x:c r="B1480" s="1" t="str">
        <x:v>159629.SZ</x:v>
      </x:c>
      <x:c r="C1480" s="1" t="str">
        <x:v>富国中证1000ETF</x:v>
      </x:c>
      <x:c r="D1480" s="7" t="d">
        <x:v>2026-06-23T00:00:00.000Z</x:v>
      </x:c>
      <x:c r="E1480" s="8" t="n">
        <x:f>IF(ISNUMBER('原始字段'!C1442),'原始字段'!C1442,"n.a.")</x:f>
        <x:v>343252663</x:v>
      </x:c>
      <x:c r="F1480" s="8" t="n">
        <x:f>IF(ISNUMBER('原始字段'!C1537),'原始字段'!C1537,"n.a.")</x:f>
        <x:v>355252663</x:v>
      </x:c>
      <x:c r="G1480" s="8" t="n">
        <x:f>IF(COUNT(E1480:F1480)=2,F1480-E1480,"n.a.")</x:f>
        <x:v>12000000</x:v>
      </x:c>
      <x:c r="H1480" s="9" t="n">
        <x:f>IF(ISNUMBER('原始字段'!D1537),'原始字段'!D1537,"n.a.")</x:f>
        <x:v>3.5978</x:v>
      </x:c>
      <x:c r="I1480" s="9" t="n">
        <x:f>IF(COUNT(G1480:H1480)=2,G1480*H1480/100000000,"n.a.")</x:f>
        <x:v>0.431736</x:v>
      </x:c>
      <x:c r="J1480" s="1" t="str">
        <x:v>日频齐全；折算事件未独立核实</x:v>
      </x:c>
    </x:row>
    <x:row r="1481" ht="25" customHeight="1">
      <x:c r="A1481" s="1" t="str">
        <x:v>中证1000</x:v>
      </x:c>
      <x:c r="B1481" s="1" t="str">
        <x:v>512100.SH</x:v>
      </x:c>
      <x:c r="C1481" s="1" t="str">
        <x:v>南方中证1000ETF</x:v>
      </x:c>
      <x:c r="D1481" s="7" t="d">
        <x:v>2026-06-23T00:00:00.000Z</x:v>
      </x:c>
      <x:c r="E1481" s="8" t="n">
        <x:f>IF(ISNUMBER('原始字段'!C1483),'原始字段'!C1483,"n.a.")</x:f>
        <x:v>3179217600</x:v>
      </x:c>
      <x:c r="F1481" s="8" t="n">
        <x:f>IF(ISNUMBER('原始字段'!C1578),'原始字段'!C1578,"n.a.")</x:f>
        <x:v>3209217600</x:v>
      </x:c>
      <x:c r="G1481" s="8" t="n">
        <x:f>IF(COUNT(E1481:F1481)=2,F1481-E1481,"n.a.")</x:f>
        <x:v>30000000</x:v>
      </x:c>
      <x:c r="H1481" s="9" t="n">
        <x:f>IF(ISNUMBER('原始字段'!D1578),'原始字段'!D1578,"n.a.")</x:f>
        <x:v>3.5065</x:v>
      </x:c>
      <x:c r="I1481" s="9" t="n">
        <x:f>IF(COUNT(G1481:H1481)=2,G1481*H1481/100000000,"n.a.")</x:f>
        <x:v>1.05195</x:v>
      </x:c>
      <x:c r="J1481" s="1" t="str">
        <x:v>日频齐全；折算事件未独立核实</x:v>
      </x:c>
    </x:row>
    <x:row r="1482" ht="25" customHeight="1">
      <x:c r="A1482" s="1" t="str">
        <x:v>中证1000</x:v>
      </x:c>
      <x:c r="B1482" s="1" t="str">
        <x:v>516300.SH</x:v>
      </x:c>
      <x:c r="C1482" s="1" t="str">
        <x:v>华泰柏瑞中证1000ETF</x:v>
      </x:c>
      <x:c r="D1482" s="7" t="d">
        <x:v>2026-06-23T00:00:00.000Z</x:v>
      </x:c>
      <x:c r="E1482" s="8" t="n">
        <x:f>IF(ISNUMBER('原始字段'!C1497),'原始字段'!C1497,"n.a.")</x:f>
        <x:v>25012600</x:v>
      </x:c>
      <x:c r="F1482" s="8" t="n">
        <x:f>IF(ISNUMBER('原始字段'!C1592),'原始字段'!C1592,"n.a.")</x:f>
        <x:v>25012600</x:v>
      </x:c>
      <x:c r="G1482" s="8" t="n">
        <x:f>IF(COUNT(E1482:F1482)=2,F1482-E1482,"n.a.")</x:f>
        <x:v>0</x:v>
      </x:c>
      <x:c r="H1482" s="9" t="n">
        <x:f>IF(ISNUMBER('原始字段'!D1592),'原始字段'!D1592,"n.a.")</x:f>
        <x:v>3.606</x:v>
      </x:c>
      <x:c r="I1482" s="9" t="n">
        <x:f>IF(COUNT(G1482:H1482)=2,G1482*H1482/100000000,"n.a.")</x:f>
        <x:v>0</x:v>
      </x:c>
      <x:c r="J1482" s="1" t="str">
        <x:v>日频齐全；折算事件未独立核实</x:v>
      </x:c>
    </x:row>
    <x:row r="1483" ht="25" customHeight="1">
      <x:c r="A1483" s="1" t="str">
        <x:v>中证1000</x:v>
      </x:c>
      <x:c r="B1483" s="1" t="str">
        <x:v>560110.SH</x:v>
      </x:c>
      <x:c r="C1483" s="1" t="str">
        <x:v>汇添富中证1000ETF</x:v>
      </x:c>
      <x:c r="D1483" s="7" t="d">
        <x:v>2026-06-23T00:00:00.000Z</x:v>
      </x:c>
      <x:c r="E1483" s="8" t="n">
        <x:f>IF(ISNUMBER('原始字段'!C1499),'原始字段'!C1499,"n.a.")</x:f>
        <x:v>133903500</x:v>
      </x:c>
      <x:c r="F1483" s="8" t="n">
        <x:f>IF(ISNUMBER('原始字段'!C1594),'原始字段'!C1594,"n.a.")</x:f>
        <x:v>130903500</x:v>
      </x:c>
      <x:c r="G1483" s="8" t="n">
        <x:f>IF(COUNT(E1483:F1483)=2,F1483-E1483,"n.a.")</x:f>
        <x:v>-3000000</x:v>
      </x:c>
      <x:c r="H1483" s="9" t="n">
        <x:f>IF(ISNUMBER('原始字段'!D1594),'原始字段'!D1594,"n.a.")</x:f>
        <x:v>1.2967</x:v>
      </x:c>
      <x:c r="I1483" s="9" t="n">
        <x:f>IF(COUNT(G1483:H1483)=2,G1483*H1483/100000000,"n.a.")</x:f>
        <x:v>-0.038901</x:v>
      </x:c>
      <x:c r="J1483" s="1" t="str">
        <x:v>日频齐全；折算事件未独立核实</x:v>
      </x:c>
    </x:row>
    <x:row r="1484" ht="25" customHeight="1">
      <x:c r="A1484" s="1" t="str">
        <x:v>中证2000</x:v>
      </x:c>
      <x:c r="B1484" s="1" t="str">
        <x:v>159535.SZ</x:v>
      </x:c>
      <x:c r="C1484" s="1" t="str">
        <x:v>嘉实中证2000ETF</x:v>
      </x:c>
      <x:c r="D1484" s="7" t="d">
        <x:v>2026-06-23T00:00:00.000Z</x:v>
      </x:c>
      <x:c r="E1484" s="8" t="n">
        <x:f>IF(ISNUMBER('原始字段'!C1440),'原始字段'!C1440,"n.a.")</x:f>
        <x:v>16981088</x:v>
      </x:c>
      <x:c r="F1484" s="8" t="n">
        <x:f>IF(ISNUMBER('原始字段'!C1535),'原始字段'!C1535,"n.a.")</x:f>
        <x:v>16981088</x:v>
      </x:c>
      <x:c r="G1484" s="8" t="n">
        <x:f>IF(COUNT(E1484:F1484)=2,F1484-E1484,"n.a.")</x:f>
        <x:v>0</x:v>
      </x:c>
      <x:c r="H1484" s="9" t="n">
        <x:f>IF(ISNUMBER('原始字段'!D1535),'原始字段'!D1535,"n.a.")</x:f>
        <x:v>1.6326</x:v>
      </x:c>
      <x:c r="I1484" s="9" t="n">
        <x:f>IF(COUNT(G1484:H1484)=2,G1484*H1484/100000000,"n.a.")</x:f>
        <x:v>0</x:v>
      </x:c>
      <x:c r="J1484" s="1" t="str">
        <x:v>日频齐全；折算事件未独立核实</x:v>
      </x:c>
    </x:row>
    <x:row r="1485" ht="25" customHeight="1">
      <x:c r="A1485" s="1" t="str">
        <x:v>中证2000</x:v>
      </x:c>
      <x:c r="B1485" s="1" t="str">
        <x:v>159536.SZ</x:v>
      </x:c>
      <x:c r="C1485" s="1" t="str">
        <x:v>汇添富中证2000ETF</x:v>
      </x:c>
      <x:c r="D1485" s="7" t="d">
        <x:v>2026-06-23T00:00:00.000Z</x:v>
      </x:c>
      <x:c r="E1485" s="8" t="n">
        <x:f>IF(ISNUMBER('原始字段'!C1441),'原始字段'!C1441,"n.a.")</x:f>
        <x:v>39261589</x:v>
      </x:c>
      <x:c r="F1485" s="8" t="n">
        <x:f>IF(ISNUMBER('原始字段'!C1536),'原始字段'!C1536,"n.a.")</x:f>
        <x:v>39261589</x:v>
      </x:c>
      <x:c r="G1485" s="8" t="n">
        <x:f>IF(COUNT(E1485:F1485)=2,F1485-E1485,"n.a.")</x:f>
        <x:v>0</x:v>
      </x:c>
      <x:c r="H1485" s="9" t="n">
        <x:f>IF(ISNUMBER('原始字段'!D1536),'原始字段'!D1536,"n.a.")</x:f>
        <x:v>1.5703</x:v>
      </x:c>
      <x:c r="I1485" s="9" t="n">
        <x:f>IF(COUNT(G1485:H1485)=2,G1485*H1485/100000000,"n.a.")</x:f>
        <x:v>0</x:v>
      </x:c>
      <x:c r="J1485" s="1" t="str">
        <x:v>日频齐全；折算事件未独立核实</x:v>
      </x:c>
    </x:row>
    <x:row r="1486" ht="25" customHeight="1">
      <x:c r="A1486" s="1" t="str">
        <x:v>中证2000</x:v>
      </x:c>
      <x:c r="B1486" s="1" t="str">
        <x:v>159531.SZ</x:v>
      </x:c>
      <x:c r="C1486" s="1" t="str">
        <x:v>南方中证2000ETF</x:v>
      </x:c>
      <x:c r="D1486" s="7" t="d">
        <x:v>2026-06-23T00:00:00.000Z</x:v>
      </x:c>
      <x:c r="E1486" s="8" t="n">
        <x:f>IF(ISNUMBER('原始字段'!C1437),'原始字段'!C1437,"n.a.")</x:f>
        <x:v>556608406</x:v>
      </x:c>
      <x:c r="F1486" s="8" t="n">
        <x:f>IF(ISNUMBER('原始字段'!C1532),'原始字段'!C1532,"n.a.")</x:f>
        <x:v>536608406</x:v>
      </x:c>
      <x:c r="G1486" s="8" t="n">
        <x:f>IF(COUNT(E1486:F1486)=2,F1486-E1486,"n.a.")</x:f>
        <x:v>-20000000</x:v>
      </x:c>
      <x:c r="H1486" s="9" t="n">
        <x:f>IF(ISNUMBER('原始字段'!D1532),'原始字段'!D1532,"n.a.")</x:f>
        <x:v>1.5935</x:v>
      </x:c>
      <x:c r="I1486" s="9" t="n">
        <x:f>IF(COUNT(G1486:H1486)=2,G1486*H1486/100000000,"n.a.")</x:f>
        <x:v>-0.3187</x:v>
      </x:c>
      <x:c r="J1486" s="1" t="str">
        <x:v>日频齐全；折算事件未独立核实</x:v>
      </x:c>
    </x:row>
    <x:row r="1487" ht="25" customHeight="1">
      <x:c r="A1487" s="1" t="str">
        <x:v>中证2000</x:v>
      </x:c>
      <x:c r="B1487" s="1" t="str">
        <x:v>159532.SZ</x:v>
      </x:c>
      <x:c r="C1487" s="1" t="str">
        <x:v>易方达中证2000ETF</x:v>
      </x:c>
      <x:c r="D1487" s="7" t="d">
        <x:v>2026-06-23T00:00:00.000Z</x:v>
      </x:c>
      <x:c r="E1487" s="8" t="n">
        <x:f>IF(ISNUMBER('原始字段'!C1438),'原始字段'!C1438,"n.a.")</x:f>
        <x:v>127564791</x:v>
      </x:c>
      <x:c r="F1487" s="8" t="n">
        <x:f>IF(ISNUMBER('原始字段'!C1533),'原始字段'!C1533,"n.a.")</x:f>
        <x:v>127564791</x:v>
      </x:c>
      <x:c r="G1487" s="8" t="n">
        <x:f>IF(COUNT(E1487:F1487)=2,F1487-E1487,"n.a.")</x:f>
        <x:v>0</x:v>
      </x:c>
      <x:c r="H1487" s="9" t="n">
        <x:f>IF(ISNUMBER('原始字段'!D1533),'原始字段'!D1533,"n.a.")</x:f>
        <x:v>1.8222</x:v>
      </x:c>
      <x:c r="I1487" s="9" t="n">
        <x:f>IF(COUNT(G1487:H1487)=2,G1487*H1487/100000000,"n.a.")</x:f>
        <x:v>0</x:v>
      </x:c>
      <x:c r="J1487" s="1" t="str">
        <x:v>日频齐全；折算事件未独立核实</x:v>
      </x:c>
    </x:row>
    <x:row r="1488" ht="25" customHeight="1">
      <x:c r="A1488" s="1" t="str">
        <x:v>中证2000</x:v>
      </x:c>
      <x:c r="B1488" s="1" t="str">
        <x:v>159533.SZ</x:v>
      </x:c>
      <x:c r="C1488" s="1" t="str">
        <x:v>博时中证2000ETF</x:v>
      </x:c>
      <x:c r="D1488" s="7" t="d">
        <x:v>2026-06-23T00:00:00.000Z</x:v>
      </x:c>
      <x:c r="E1488" s="8" t="n">
        <x:f>IF(ISNUMBER('原始字段'!C1439),'原始字段'!C1439,"n.a.")</x:f>
        <x:v>9458785</x:v>
      </x:c>
      <x:c r="F1488" s="8" t="n">
        <x:f>IF(ISNUMBER('原始字段'!C1534),'原始字段'!C1534,"n.a.")</x:f>
        <x:v>9458785</x:v>
      </x:c>
      <x:c r="G1488" s="8" t="n">
        <x:f>IF(COUNT(E1488:F1488)=2,F1488-E1488,"n.a.")</x:f>
        <x:v>0</x:v>
      </x:c>
      <x:c r="H1488" s="9" t="n">
        <x:f>IF(ISNUMBER('原始字段'!D1534),'原始字段'!D1534,"n.a.")</x:f>
        <x:v>2.1755</x:v>
      </x:c>
      <x:c r="I1488" s="9" t="n">
        <x:f>IF(COUNT(G1488:H1488)=2,G1488*H1488/100000000,"n.a.")</x:f>
        <x:v>0</x:v>
      </x:c>
      <x:c r="J1488" s="1" t="str">
        <x:v>日频齐全；折算事件未独立核实</x:v>
      </x:c>
    </x:row>
    <x:row r="1489" ht="25" customHeight="1">
      <x:c r="A1489" s="1" t="str">
        <x:v>中证2000</x:v>
      </x:c>
      <x:c r="B1489" s="1" t="str">
        <x:v>561370.SH</x:v>
      </x:c>
      <x:c r="C1489" s="1" t="str">
        <x:v>国泰中证2000ETF</x:v>
      </x:c>
      <x:c r="D1489" s="7" t="d">
        <x:v>2026-06-23T00:00:00.000Z</x:v>
      </x:c>
      <x:c r="E1489" s="8" t="n">
        <x:f>IF(ISNUMBER('原始字段'!C1502),'原始字段'!C1502,"n.a.")</x:f>
        <x:v>22356000</x:v>
      </x:c>
      <x:c r="F1489" s="8" t="n">
        <x:f>IF(ISNUMBER('原始字段'!C1597),'原始字段'!C1597,"n.a.")</x:f>
        <x:v>22356000</x:v>
      </x:c>
      <x:c r="G1489" s="8" t="n">
        <x:f>IF(COUNT(E1489:F1489)=2,F1489-E1489,"n.a.")</x:f>
        <x:v>0</x:v>
      </x:c>
      <x:c r="H1489" s="9" t="n">
        <x:f>IF(ISNUMBER('原始字段'!D1597),'原始字段'!D1597,"n.a.")</x:f>
        <x:v>1.568</x:v>
      </x:c>
      <x:c r="I1489" s="9" t="n">
        <x:f>IF(COUNT(G1489:H1489)=2,G1489*H1489/100000000,"n.a.")</x:f>
        <x:v>0</x:v>
      </x:c>
      <x:c r="J1489" s="1" t="str">
        <x:v>日频齐全；折算事件未独立核实</x:v>
      </x:c>
    </x:row>
    <x:row r="1490" ht="25" customHeight="1">
      <x:c r="A1490" s="1" t="str">
        <x:v>中证2000</x:v>
      </x:c>
      <x:c r="B1490" s="1" t="str">
        <x:v>563300.SH</x:v>
      </x:c>
      <x:c r="C1490" s="1" t="str">
        <x:v>华泰柏瑞中证2000ETF</x:v>
      </x:c>
      <x:c r="D1490" s="7" t="d">
        <x:v>2026-06-23T00:00:00.000Z</x:v>
      </x:c>
      <x:c r="E1490" s="8" t="n">
        <x:f>IF(ISNUMBER('原始字段'!C1506),'原始字段'!C1506,"n.a.")</x:f>
        <x:v>2308674000</x:v>
      </x:c>
      <x:c r="F1490" s="8" t="n">
        <x:f>IF(ISNUMBER('原始字段'!C1601),'原始字段'!C1601,"n.a.")</x:f>
        <x:v>2251174000</x:v>
      </x:c>
      <x:c r="G1490" s="8" t="n">
        <x:f>IF(COUNT(E1490:F1490)=2,F1490-E1490,"n.a.")</x:f>
        <x:v>-57500000</x:v>
      </x:c>
      <x:c r="H1490" s="9" t="n">
        <x:f>IF(ISNUMBER('原始字段'!D1601),'原始字段'!D1601,"n.a.")</x:f>
        <x:v>1.6254</x:v>
      </x:c>
      <x:c r="I1490" s="9" t="n">
        <x:f>IF(COUNT(G1490:H1490)=2,G1490*H1490/100000000,"n.a.")</x:f>
        <x:v>-0.934605</x:v>
      </x:c>
      <x:c r="J1490" s="1" t="str">
        <x:v>日频齐全；折算事件未独立核实</x:v>
      </x:c>
    </x:row>
    <x:row r="1491" ht="25" customHeight="1">
      <x:c r="A1491" s="1" t="str">
        <x:v>中证2000</x:v>
      </x:c>
      <x:c r="B1491" s="1" t="str">
        <x:v>562660.SH</x:v>
      </x:c>
      <x:c r="C1491" s="1" t="str">
        <x:v>华夏中证2000ETF</x:v>
      </x:c>
      <x:c r="D1491" s="7" t="d">
        <x:v>2026-06-23T00:00:00.000Z</x:v>
      </x:c>
      <x:c r="E1491" s="8" t="n">
        <x:f>IF(ISNUMBER('原始字段'!C1504),'原始字段'!C1504,"n.a.")</x:f>
        <x:v>224874000</x:v>
      </x:c>
      <x:c r="F1491" s="8" t="n">
        <x:f>IF(ISNUMBER('原始字段'!C1599),'原始字段'!C1599,"n.a.")</x:f>
        <x:v>224874000</x:v>
      </x:c>
      <x:c r="G1491" s="8" t="n">
        <x:f>IF(COUNT(E1491:F1491)=2,F1491-E1491,"n.a.")</x:f>
        <x:v>0</x:v>
      </x:c>
      <x:c r="H1491" s="9" t="n">
        <x:f>IF(ISNUMBER('原始字段'!D1599),'原始字段'!D1599,"n.a.")</x:f>
        <x:v>2.0019</x:v>
      </x:c>
      <x:c r="I1491" s="9" t="n">
        <x:f>IF(COUNT(G1491:H1491)=2,G1491*H1491/100000000,"n.a.")</x:f>
        <x:v>0</x:v>
      </x:c>
      <x:c r="J1491" s="1" t="str">
        <x:v>日频齐全；折算事件未独立核实</x:v>
      </x:c>
    </x:row>
    <x:row r="1492" ht="25" customHeight="1">
      <x:c r="A1492" s="1" t="str">
        <x:v>中证2000</x:v>
      </x:c>
      <x:c r="B1492" s="1" t="str">
        <x:v>563200.SH</x:v>
      </x:c>
      <x:c r="C1492" s="1" t="str">
        <x:v>富国中证2000ETF</x:v>
      </x:c>
      <x:c r="D1492" s="7" t="d">
        <x:v>2026-06-23T00:00:00.000Z</x:v>
      </x:c>
      <x:c r="E1492" s="8" t="n">
        <x:f>IF(ISNUMBER('原始字段'!C1505),'原始字段'!C1505,"n.a.")</x:f>
        <x:v>33458800</x:v>
      </x:c>
      <x:c r="F1492" s="8" t="n">
        <x:f>IF(ISNUMBER('原始字段'!C1600),'原始字段'!C1600,"n.a.")</x:f>
        <x:v>33458800</x:v>
      </x:c>
      <x:c r="G1492" s="8" t="n">
        <x:f>IF(COUNT(E1492:F1492)=2,F1492-E1492,"n.a.")</x:f>
        <x:v>0</x:v>
      </x:c>
      <x:c r="H1492" s="9" t="n">
        <x:f>IF(ISNUMBER('原始字段'!D1600),'原始字段'!D1600,"n.a.")</x:f>
        <x:v>1.691</x:v>
      </x:c>
      <x:c r="I1492" s="9" t="n">
        <x:f>IF(COUNT(G1492:H1492)=2,G1492*H1492/100000000,"n.a.")</x:f>
        <x:v>0</x:v>
      </x:c>
      <x:c r="J1492" s="1" t="str">
        <x:v>日频齐全；折算事件未独立核实</x:v>
      </x:c>
    </x:row>
    <x:row r="1493" ht="25" customHeight="1">
      <x:c r="A1493" s="1" t="str">
        <x:v>中证2000</x:v>
      </x:c>
      <x:c r="B1493" s="1" t="str">
        <x:v>560220.SH</x:v>
      </x:c>
      <x:c r="C1493" s="1" t="str">
        <x:v>广发中证2000ETF</x:v>
      </x:c>
      <x:c r="D1493" s="7" t="d">
        <x:v>2026-06-23T00:00:00.000Z</x:v>
      </x:c>
      <x:c r="E1493" s="8" t="n">
        <x:f>IF(ISNUMBER('原始字段'!C1500),'原始字段'!C1500,"n.a.")</x:f>
        <x:v>48717000</x:v>
      </x:c>
      <x:c r="F1493" s="8" t="n">
        <x:f>IF(ISNUMBER('原始字段'!C1595),'原始字段'!C1595,"n.a.")</x:f>
        <x:v>48717000</x:v>
      </x:c>
      <x:c r="G1493" s="8" t="n">
        <x:f>IF(COUNT(E1493:F1493)=2,F1493-E1493,"n.a.")</x:f>
        <x:v>0</x:v>
      </x:c>
      <x:c r="H1493" s="9" t="n">
        <x:f>IF(ISNUMBER('原始字段'!D1595),'原始字段'!D1595,"n.a.")</x:f>
        <x:v>1.5779</x:v>
      </x:c>
      <x:c r="I1493" s="9" t="n">
        <x:f>IF(COUNT(G1493:H1493)=2,G1493*H1493/100000000,"n.a.")</x:f>
        <x:v>0</x:v>
      </x:c>
      <x:c r="J1493" s="1" t="str">
        <x:v>日频齐全；折算事件未独立核实</x:v>
      </x:c>
    </x:row>
    <x:row r="1494" ht="25" customHeight="1">
      <x:c r="A1494" s="1" t="str">
        <x:v>创业板指</x:v>
      </x:c>
      <x:c r="B1494" s="1" t="str">
        <x:v>159810.SZ</x:v>
      </x:c>
      <x:c r="C1494" s="1" t="str">
        <x:v>浦银创业板ETF</x:v>
      </x:c>
      <x:c r="D1494" s="7" t="d">
        <x:v>2026-06-23T00:00:00.000Z</x:v>
      </x:c>
      <x:c r="E1494" s="8" t="n">
        <x:f>IF(ISNUMBER('原始字段'!C1446),'原始字段'!C1446,"n.a.")</x:f>
        <x:v>46475458</x:v>
      </x:c>
      <x:c r="F1494" s="8" t="n">
        <x:f>IF(ISNUMBER('原始字段'!C1541),'原始字段'!C1541,"n.a.")</x:f>
        <x:v>47475458</x:v>
      </x:c>
      <x:c r="G1494" s="8" t="n">
        <x:f>IF(COUNT(E1494:F1494)=2,F1494-E1494,"n.a.")</x:f>
        <x:v>1000000</x:v>
      </x:c>
      <x:c r="H1494" s="9" t="n">
        <x:f>IF(ISNUMBER('原始字段'!D1541),'原始字段'!D1541,"n.a.")</x:f>
        <x:v>1.6873</x:v>
      </x:c>
      <x:c r="I1494" s="9" t="n">
        <x:f>IF(COUNT(G1494:H1494)=2,G1494*H1494/100000000,"n.a.")</x:f>
        <x:v>0.016873</x:v>
      </x:c>
      <x:c r="J1494" s="1" t="str">
        <x:v>日频齐全；折算事件未独立核实</x:v>
      </x:c>
    </x:row>
    <x:row r="1495" ht="25" customHeight="1">
      <x:c r="A1495" s="1" t="str">
        <x:v>创业板指</x:v>
      </x:c>
      <x:c r="B1495" s="1" t="str">
        <x:v>159808.SZ</x:v>
      </x:c>
      <x:c r="C1495" s="1" t="str">
        <x:v>融通创业板ETF</x:v>
      </x:c>
      <x:c r="D1495" s="7" t="d">
        <x:v>2026-06-23T00:00:00.000Z</x:v>
      </x:c>
      <x:c r="E1495" s="8" t="n">
        <x:f>IF(ISNUMBER('原始字段'!C1445),'原始字段'!C1445,"n.a.")</x:f>
        <x:v>49484790</x:v>
      </x:c>
      <x:c r="F1495" s="8" t="n">
        <x:f>IF(ISNUMBER('原始字段'!C1540),'原始字段'!C1540,"n.a.")</x:f>
        <x:v>49484790</x:v>
      </x:c>
      <x:c r="G1495" s="8" t="n">
        <x:f>IF(COUNT(E1495:F1495)=2,F1495-E1495,"n.a.")</x:f>
        <x:v>0</x:v>
      </x:c>
      <x:c r="H1495" s="9" t="n">
        <x:f>IF(ISNUMBER('原始字段'!D1540),'原始字段'!D1540,"n.a.")</x:f>
        <x:v>1.6184</x:v>
      </x:c>
      <x:c r="I1495" s="9" t="n">
        <x:f>IF(COUNT(G1495:H1495)=2,G1495*H1495/100000000,"n.a.")</x:f>
        <x:v>0</x:v>
      </x:c>
      <x:c r="J1495" s="1" t="str">
        <x:v>日频齐全；折算事件未独立核实</x:v>
      </x:c>
    </x:row>
    <x:row r="1496" ht="25" customHeight="1">
      <x:c r="A1496" s="1" t="str">
        <x:v>创业板指</x:v>
      </x:c>
      <x:c r="B1496" s="1" t="str">
        <x:v>159964.SZ</x:v>
      </x:c>
      <x:c r="C1496" s="1" t="str">
        <x:v>平安创业板ETF</x:v>
      </x:c>
      <x:c r="D1496" s="7" t="d">
        <x:v>2026-06-23T00:00:00.000Z</x:v>
      </x:c>
      <x:c r="E1496" s="8" t="n">
        <x:f>IF(ISNUMBER('原始字段'!C1461),'原始字段'!C1461,"n.a.")</x:f>
        <x:v>183481881</x:v>
      </x:c>
      <x:c r="F1496" s="8" t="n">
        <x:f>IF(ISNUMBER('原始字段'!C1556),'原始字段'!C1556,"n.a.")</x:f>
        <x:v>183481881</x:v>
      </x:c>
      <x:c r="G1496" s="8" t="n">
        <x:f>IF(COUNT(E1496:F1496)=2,F1496-E1496,"n.a.")</x:f>
        <x:v>0</x:v>
      </x:c>
      <x:c r="H1496" s="9" t="n">
        <x:f>IF(ISNUMBER('原始字段'!D1556),'原始字段'!D1556,"n.a.")</x:f>
        <x:v>2.7428</x:v>
      </x:c>
      <x:c r="I1496" s="9" t="n">
        <x:f>IF(COUNT(G1496:H1496)=2,G1496*H1496/100000000,"n.a.")</x:f>
        <x:v>0</x:v>
      </x:c>
      <x:c r="J1496" s="1" t="str">
        <x:v>日频齐全；折算事件未独立核实</x:v>
      </x:c>
    </x:row>
    <x:row r="1497" ht="25" customHeight="1">
      <x:c r="A1497" s="1" t="str">
        <x:v>创业板指</x:v>
      </x:c>
      <x:c r="B1497" s="1" t="str">
        <x:v>159915.SZ</x:v>
      </x:c>
      <x:c r="C1497" s="1" t="str">
        <x:v>易方达创业板ETF</x:v>
      </x:c>
      <x:c r="D1497" s="7" t="d">
        <x:v>2026-06-23T00:00:00.000Z</x:v>
      </x:c>
      <x:c r="E1497" s="8" t="n">
        <x:f>IF(ISNUMBER('原始字段'!C1451),'原始字段'!C1451,"n.a.")</x:f>
        <x:v>10817454936</x:v>
      </x:c>
      <x:c r="F1497" s="8" t="n">
        <x:f>IF(ISNUMBER('原始字段'!C1546),'原始字段'!C1546,"n.a.")</x:f>
        <x:v>11363454936</x:v>
      </x:c>
      <x:c r="G1497" s="8" t="n">
        <x:f>IF(COUNT(E1497:F1497)=2,F1497-E1497,"n.a.")</x:f>
        <x:v>546000000</x:v>
      </x:c>
      <x:c r="H1497" s="9" t="n">
        <x:f>IF(ISNUMBER('原始字段'!D1546),'原始字段'!D1546,"n.a.")</x:f>
        <x:v>4.2063</x:v>
      </x:c>
      <x:c r="I1497" s="9" t="n">
        <x:f>IF(COUNT(G1497:H1497)=2,G1497*H1497/100000000,"n.a.")</x:f>
        <x:v>22.966398</x:v>
      </x:c>
      <x:c r="J1497" s="1" t="str">
        <x:v>日频齐全；折算事件未独立核实</x:v>
      </x:c>
    </x:row>
    <x:row r="1498" ht="25" customHeight="1">
      <x:c r="A1498" s="1" t="str">
        <x:v>创业板指</x:v>
      </x:c>
      <x:c r="B1498" s="1" t="str">
        <x:v>159971.SZ</x:v>
      </x:c>
      <x:c r="C1498" s="1" t="str">
        <x:v>富国创业板ETF</x:v>
      </x:c>
      <x:c r="D1498" s="7" t="d">
        <x:v>2026-06-23T00:00:00.000Z</x:v>
      </x:c>
      <x:c r="E1498" s="8" t="n">
        <x:f>IF(ISNUMBER('原始字段'!C1463),'原始字段'!C1463,"n.a.")</x:f>
        <x:v>1250020288</x:v>
      </x:c>
      <x:c r="F1498" s="8" t="n">
        <x:f>IF(ISNUMBER('原始字段'!C1558),'原始字段'!C1558,"n.a.")</x:f>
        <x:v>1256020288</x:v>
      </x:c>
      <x:c r="G1498" s="8" t="n">
        <x:f>IF(COUNT(E1498:F1498)=2,F1498-E1498,"n.a.")</x:f>
        <x:v>6000000</x:v>
      </x:c>
      <x:c r="H1498" s="9" t="n">
        <x:f>IF(ISNUMBER('原始字段'!D1558),'原始字段'!D1558,"n.a.")</x:f>
        <x:v>1.4627</x:v>
      </x:c>
      <x:c r="I1498" s="9" t="n">
        <x:f>IF(COUNT(G1498:H1498)=2,G1498*H1498/100000000,"n.a.")</x:f>
        <x:v>0.087762</x:v>
      </x:c>
      <x:c r="J1498" s="1" t="str">
        <x:v>日频齐全；折算事件未独立核实</x:v>
      </x:c>
    </x:row>
    <x:row r="1499" ht="25" customHeight="1">
      <x:c r="A1499" s="1" t="str">
        <x:v>创业板指</x:v>
      </x:c>
      <x:c r="B1499" s="1" t="str">
        <x:v>159957.SZ</x:v>
      </x:c>
      <x:c r="C1499" s="1" t="str">
        <x:v>华夏创业板ETF</x:v>
      </x:c>
      <x:c r="D1499" s="7" t="d">
        <x:v>2026-06-23T00:00:00.000Z</x:v>
      </x:c>
      <x:c r="E1499" s="8" t="n">
        <x:f>IF(ISNUMBER('原始字段'!C1459),'原始字段'!C1459,"n.a.")</x:f>
        <x:v>766784560</x:v>
      </x:c>
      <x:c r="F1499" s="8" t="n">
        <x:f>IF(ISNUMBER('原始字段'!C1554),'原始字段'!C1554,"n.a.")</x:f>
        <x:v>778784560</x:v>
      </x:c>
      <x:c r="G1499" s="8" t="n">
        <x:f>IF(COUNT(E1499:F1499)=2,F1499-E1499,"n.a.")</x:f>
        <x:v>12000000</x:v>
      </x:c>
      <x:c r="H1499" s="9" t="n">
        <x:f>IF(ISNUMBER('原始字段'!D1554),'原始字段'!D1554,"n.a.")</x:f>
        <x:v>2.7573</x:v>
      </x:c>
      <x:c r="I1499" s="9" t="n">
        <x:f>IF(COUNT(G1499:H1499)=2,G1499*H1499/100000000,"n.a.")</x:f>
        <x:v>0.330876</x:v>
      </x:c>
      <x:c r="J1499" s="1" t="str">
        <x:v>日频齐全；折算事件未独立核实</x:v>
      </x:c>
    </x:row>
    <x:row r="1500" ht="25" customHeight="1">
      <x:c r="A1500" s="1" t="str">
        <x:v>创业板指</x:v>
      </x:c>
      <x:c r="B1500" s="1" t="str">
        <x:v>159958.SZ</x:v>
      </x:c>
      <x:c r="C1500" s="1" t="str">
        <x:v>工银创业板ETF</x:v>
      </x:c>
      <x:c r="D1500" s="7" t="d">
        <x:v>2026-06-23T00:00:00.000Z</x:v>
      </x:c>
      <x:c r="E1500" s="8" t="n">
        <x:f>IF(ISNUMBER('原始字段'!C1460),'原始字段'!C1460,"n.a.")</x:f>
        <x:v>212611448</x:v>
      </x:c>
      <x:c r="F1500" s="8" t="n">
        <x:f>IF(ISNUMBER('原始字段'!C1555),'原始字段'!C1555,"n.a.")</x:f>
        <x:v>206311448</x:v>
      </x:c>
      <x:c r="G1500" s="8" t="n">
        <x:f>IF(COUNT(E1500:F1500)=2,F1500-E1500,"n.a.")</x:f>
        <x:v>-6300000</x:v>
      </x:c>
      <x:c r="H1500" s="9" t="n">
        <x:f>IF(ISNUMBER('原始字段'!D1555),'原始字段'!D1555,"n.a.")</x:f>
        <x:v>2.5369</x:v>
      </x:c>
      <x:c r="I1500" s="9" t="n">
        <x:f>IF(COUNT(G1500:H1500)=2,G1500*H1500/100000000,"n.a.")</x:f>
        <x:v>-0.15982470000000001</x:v>
      </x:c>
      <x:c r="J1500" s="1" t="str">
        <x:v>日频齐全；折算事件未独立核实</x:v>
      </x:c>
    </x:row>
    <x:row r="1501" ht="25" customHeight="1">
      <x:c r="A1501" s="1" t="str">
        <x:v>创业板指</x:v>
      </x:c>
      <x:c r="B1501" s="1" t="str">
        <x:v>159977.SZ</x:v>
      </x:c>
      <x:c r="C1501" s="1" t="str">
        <x:v>天弘创业板ETF</x:v>
      </x:c>
      <x:c r="D1501" s="7" t="d">
        <x:v>2026-06-23T00:00:00.000Z</x:v>
      </x:c>
      <x:c r="E1501" s="8" t="n">
        <x:f>IF(ISNUMBER('原始字段'!C1464),'原始字段'!C1464,"n.a.")</x:f>
        <x:v>2779872820</x:v>
      </x:c>
      <x:c r="F1501" s="8" t="n">
        <x:f>IF(ISNUMBER('原始字段'!C1559),'原始字段'!C1559,"n.a.")</x:f>
        <x:v>2877872820</x:v>
      </x:c>
      <x:c r="G1501" s="8" t="n">
        <x:f>IF(COUNT(E1501:F1501)=2,F1501-E1501,"n.a.")</x:f>
        <x:v>98000000</x:v>
      </x:c>
      <x:c r="H1501" s="9" t="n">
        <x:f>IF(ISNUMBER('原始字段'!D1559),'原始字段'!D1559,"n.a.")</x:f>
        <x:v>2.1835</x:v>
      </x:c>
      <x:c r="I1501" s="9" t="n">
        <x:f>IF(COUNT(G1501:H1501)=2,G1501*H1501/100000000,"n.a.")</x:f>
        <x:v>2.13983</x:v>
      </x:c>
      <x:c r="J1501" s="1" t="str">
        <x:v>日频齐全；折算事件未独立核实</x:v>
      </x:c>
    </x:row>
    <x:row r="1502" ht="25" customHeight="1">
      <x:c r="A1502" s="1" t="str">
        <x:v>创业板指</x:v>
      </x:c>
      <x:c r="B1502" s="1" t="str">
        <x:v>159821.SZ</x:v>
      </x:c>
      <x:c r="C1502" s="1" t="str">
        <x:v>中银证券创业板ETF</x:v>
      </x:c>
      <x:c r="D1502" s="7" t="d">
        <x:v>2026-06-23T00:00:00.000Z</x:v>
      </x:c>
      <x:c r="E1502" s="8" t="n">
        <x:f>IF(ISNUMBER('原始字段'!C1448),'原始字段'!C1448,"n.a.")</x:f>
        <x:v>51620000</x:v>
      </x:c>
      <x:c r="F1502" s="8" t="n">
        <x:f>IF(ISNUMBER('原始字段'!C1543),'原始字段'!C1543,"n.a.")</x:f>
        <x:v>49020000</x:v>
      </x:c>
      <x:c r="G1502" s="8" t="n">
        <x:f>IF(COUNT(E1502:F1502)=2,F1502-E1502,"n.a.")</x:f>
        <x:v>-2600000</x:v>
      </x:c>
      <x:c r="H1502" s="9" t="n">
        <x:f>IF(ISNUMBER('原始字段'!D1543),'原始字段'!D1543,"n.a.")</x:f>
        <x:v>1.5774</x:v>
      </x:c>
      <x:c r="I1502" s="9" t="n">
        <x:f>IF(COUNT(G1502:H1502)=2,G1502*H1502/100000000,"n.a.")</x:f>
        <x:v>-0.0410124</x:v>
      </x:c>
      <x:c r="J1502" s="1" t="str">
        <x:v>日频齐全；折算事件未独立核实</x:v>
      </x:c>
    </x:row>
    <x:row r="1503" ht="25" customHeight="1">
      <x:c r="A1503" s="1" t="str">
        <x:v>创业板指</x:v>
      </x:c>
      <x:c r="B1503" s="1" t="str">
        <x:v>159956.SZ</x:v>
      </x:c>
      <x:c r="C1503" s="1" t="str">
        <x:v>建信创业板ETF</x:v>
      </x:c>
      <x:c r="D1503" s="7" t="d">
        <x:v>2026-06-23T00:00:00.000Z</x:v>
      </x:c>
      <x:c r="E1503" s="8" t="n">
        <x:f>IF(ISNUMBER('原始字段'!C1458),'原始字段'!C1458,"n.a.")</x:f>
        <x:v>44978674</x:v>
      </x:c>
      <x:c r="F1503" s="8" t="n">
        <x:f>IF(ISNUMBER('原始字段'!C1553),'原始字段'!C1553,"n.a.")</x:f>
        <x:v>44978674</x:v>
      </x:c>
      <x:c r="G1503" s="8" t="n">
        <x:f>IF(COUNT(E1503:F1503)=2,F1503-E1503,"n.a.")</x:f>
        <x:v>0</x:v>
      </x:c>
      <x:c r="H1503" s="9" t="n">
        <x:f>IF(ISNUMBER('原始字段'!D1553),'原始字段'!D1553,"n.a.")</x:f>
        <x:v>2.6623</x:v>
      </x:c>
      <x:c r="I1503" s="9" t="n">
        <x:f>IF(COUNT(G1503:H1503)=2,G1503*H1503/100000000,"n.a.")</x:f>
        <x:v>0</x:v>
      </x:c>
      <x:c r="J1503" s="1" t="str">
        <x:v>日频齐全；折算事件未独立核实</x:v>
      </x:c>
    </x:row>
    <x:row r="1504" ht="25" customHeight="1">
      <x:c r="A1504" s="1" t="str">
        <x:v>创业板指</x:v>
      </x:c>
      <x:c r="B1504" s="1" t="str">
        <x:v>159908.SZ</x:v>
      </x:c>
      <x:c r="C1504" s="1" t="str">
        <x:v>博时创业板ETF</x:v>
      </x:c>
      <x:c r="D1504" s="7" t="d">
        <x:v>2026-06-23T00:00:00.000Z</x:v>
      </x:c>
      <x:c r="E1504" s="8" t="n">
        <x:f>IF(ISNUMBER('原始字段'!C1450),'原始字段'!C1450,"n.a.")</x:f>
        <x:v>322229029</x:v>
      </x:c>
      <x:c r="F1504" s="8" t="n">
        <x:f>IF(ISNUMBER('原始字段'!C1545),'原始字段'!C1545,"n.a.")</x:f>
        <x:v>318229029</x:v>
      </x:c>
      <x:c r="G1504" s="8" t="n">
        <x:f>IF(COUNT(E1504:F1504)=2,F1504-E1504,"n.a.")</x:f>
        <x:v>-4000000</x:v>
      </x:c>
      <x:c r="H1504" s="9" t="n">
        <x:f>IF(ISNUMBER('原始字段'!D1545),'原始字段'!D1545,"n.a.")</x:f>
        <x:v>3.9094</x:v>
      </x:c>
      <x:c r="I1504" s="9" t="n">
        <x:f>IF(COUNT(G1504:H1504)=2,G1504*H1504/100000000,"n.a.")</x:f>
        <x:v>-0.156376</x:v>
      </x:c>
      <x:c r="J1504" s="1" t="str">
        <x:v>日频齐全；折算事件未独立核实</x:v>
      </x:c>
    </x:row>
    <x:row r="1505" ht="25" customHeight="1">
      <x:c r="A1505" s="1" t="str">
        <x:v>创业板指</x:v>
      </x:c>
      <x:c r="B1505" s="1" t="str">
        <x:v>159952.SZ</x:v>
      </x:c>
      <x:c r="C1505" s="1" t="str">
        <x:v>广发创业板ETF</x:v>
      </x:c>
      <x:c r="D1505" s="7" t="d">
        <x:v>2026-06-23T00:00:00.000Z</x:v>
      </x:c>
      <x:c r="E1505" s="8" t="n">
        <x:f>IF(ISNUMBER('原始字段'!C1457),'原始字段'!C1457,"n.a.")</x:f>
        <x:v>3346784929</x:v>
      </x:c>
      <x:c r="F1505" s="8" t="n">
        <x:f>IF(ISNUMBER('原始字段'!C1552),'原始字段'!C1552,"n.a.")</x:f>
        <x:v>3382484929</x:v>
      </x:c>
      <x:c r="G1505" s="8" t="n">
        <x:f>IF(COUNT(E1505:F1505)=2,F1505-E1505,"n.a.")</x:f>
        <x:v>35700000</x:v>
      </x:c>
      <x:c r="H1505" s="9" t="n">
        <x:f>IF(ISNUMBER('原始字段'!D1552),'原始字段'!D1552,"n.a.")</x:f>
        <x:v>2.5538</x:v>
      </x:c>
      <x:c r="I1505" s="9" t="n">
        <x:f>IF(COUNT(G1505:H1505)=2,G1505*H1505/100000000,"n.a.")</x:f>
        <x:v>0.9117066</x:v>
      </x:c>
      <x:c r="J1505" s="1" t="str">
        <x:v>日频齐全；折算事件未独立核实</x:v>
      </x:c>
    </x:row>
    <x:row r="1506" ht="25" customHeight="1">
      <x:c r="A1506" s="1" t="str">
        <x:v>创业板指</x:v>
      </x:c>
      <x:c r="B1506" s="1" t="str">
        <x:v>159247.SZ</x:v>
      </x:c>
      <x:c r="C1506" s="1" t="str">
        <x:v>汇添富创业板ETF</x:v>
      </x:c>
      <x:c r="D1506" s="7" t="d">
        <x:v>2026-06-23T00:00:00.000Z</x:v>
      </x:c>
      <x:c r="E1506" s="8" t="n">
        <x:f>IF(ISNUMBER('原始字段'!C1431),'原始字段'!C1431,"n.a.")</x:f>
        <x:v>173984966</x:v>
      </x:c>
      <x:c r="F1506" s="8" t="n">
        <x:f>IF(ISNUMBER('原始字段'!C1526),'原始字段'!C1526,"n.a.")</x:f>
        <x:v>179984966</x:v>
      </x:c>
      <x:c r="G1506" s="8" t="n">
        <x:f>IF(COUNT(E1506:F1506)=2,F1506-E1506,"n.a.")</x:f>
        <x:v>6000000</x:v>
      </x:c>
      <x:c r="H1506" s="9" t="n">
        <x:f>IF(ISNUMBER('原始字段'!D1526),'原始字段'!D1526,"n.a.")</x:f>
        <x:v>1.2583</x:v>
      </x:c>
      <x:c r="I1506" s="9" t="n">
        <x:f>IF(COUNT(G1506:H1506)=2,G1506*H1506/100000000,"n.a.")</x:f>
        <x:v>0.075498</x:v>
      </x:c>
      <x:c r="J1506" s="1" t="str">
        <x:v>日频齐全；折算事件未独立核实</x:v>
      </x:c>
    </x:row>
    <x:row r="1507" ht="25" customHeight="1">
      <x:c r="A1507" s="1" t="str">
        <x:v>创业板指</x:v>
      </x:c>
      <x:c r="B1507" s="1" t="str">
        <x:v>159948.SZ</x:v>
      </x:c>
      <x:c r="C1507" s="1" t="str">
        <x:v>南方创业板ETF</x:v>
      </x:c>
      <x:c r="D1507" s="7" t="d">
        <x:v>2026-06-23T00:00:00.000Z</x:v>
      </x:c>
      <x:c r="E1507" s="8" t="n">
        <x:f>IF(ISNUMBER('原始字段'!C1456),'原始字段'!C1456,"n.a.")</x:f>
        <x:v>999697720</x:v>
      </x:c>
      <x:c r="F1507" s="8" t="n">
        <x:f>IF(ISNUMBER('原始字段'!C1551),'原始字段'!C1551,"n.a.")</x:f>
        <x:v>981697720</x:v>
      </x:c>
      <x:c r="G1507" s="8" t="n">
        <x:f>IF(COUNT(E1507:F1507)=2,F1507-E1507,"n.a.")</x:f>
        <x:v>-18000000</x:v>
      </x:c>
      <x:c r="H1507" s="9" t="n">
        <x:f>IF(ISNUMBER('原始字段'!D1551),'原始字段'!D1551,"n.a.")</x:f>
        <x:v>4.645</x:v>
      </x:c>
      <x:c r="I1507" s="9" t="n">
        <x:f>IF(COUNT(G1507:H1507)=2,G1507*H1507/100000000,"n.a.")</x:f>
        <x:v>-0.8360999999999998</x:v>
      </x:c>
      <x:c r="J1507" s="1" t="str">
        <x:v>日频齐全；折算事件未独立核实</x:v>
      </x:c>
    </x:row>
    <x:row r="1508" ht="25" customHeight="1">
      <x:c r="A1508" s="1" t="str">
        <x:v>创业板指</x:v>
      </x:c>
      <x:c r="B1508" s="1" t="str">
        <x:v>159205.SZ</x:v>
      </x:c>
      <x:c r="C1508" s="1" t="str">
        <x:v>东财创业板ETF</x:v>
      </x:c>
      <x:c r="D1508" s="7" t="d">
        <x:v>2026-06-23T00:00:00.000Z</x:v>
      </x:c>
      <x:c r="E1508" s="8" t="n">
        <x:f>IF(ISNUMBER('原始字段'!C1430),'原始字段'!C1430,"n.a.")</x:f>
        <x:v>279056064</x:v>
      </x:c>
      <x:c r="F1508" s="8" t="n">
        <x:f>IF(ISNUMBER('原始字段'!C1525),'原始字段'!C1525,"n.a.")</x:f>
        <x:v>295056064</x:v>
      </x:c>
      <x:c r="G1508" s="8" t="n">
        <x:f>IF(COUNT(E1508:F1508)=2,F1508-E1508,"n.a.")</x:f>
        <x:v>16000000</x:v>
      </x:c>
      <x:c r="H1508" s="9" t="n">
        <x:f>IF(ISNUMBER('原始字段'!D1525),'原始字段'!D1525,"n.a.")</x:f>
        <x:v>2.0533</x:v>
      </x:c>
      <x:c r="I1508" s="9" t="n">
        <x:f>IF(COUNT(G1508:H1508)=2,G1508*H1508/100000000,"n.a.")</x:f>
        <x:v>0.32852800000000004</x:v>
      </x:c>
      <x:c r="J1508" s="1" t="str">
        <x:v>日频齐全；折算事件未独立核实</x:v>
      </x:c>
    </x:row>
    <x:row r="1509" ht="25" customHeight="1">
      <x:c r="A1509" s="1" t="str">
        <x:v>科创50</x:v>
      </x:c>
      <x:c r="B1509" s="1" t="str">
        <x:v>588940.SH</x:v>
      </x:c>
      <x:c r="C1509" s="1" t="str">
        <x:v>富国上证科创板50成份ETF</x:v>
      </x:c>
      <x:c r="D1509" s="7" t="d">
        <x:v>2026-06-23T00:00:00.000Z</x:v>
      </x:c>
      <x:c r="E1509" s="8" t="n">
        <x:f>IF(ISNUMBER('原始字段'!C1521),'原始字段'!C1521,"n.a.")</x:f>
        <x:v>403420000</x:v>
      </x:c>
      <x:c r="F1509" s="8" t="n">
        <x:f>IF(ISNUMBER('原始字段'!C1616),'原始字段'!C1616,"n.a.")</x:f>
        <x:v>397420000</x:v>
      </x:c>
      <x:c r="G1509" s="8" t="n">
        <x:f>IF(COUNT(E1509:F1509)=2,F1509-E1509,"n.a.")</x:f>
        <x:v>-6000000</x:v>
      </x:c>
      <x:c r="H1509" s="9" t="n">
        <x:f>IF(ISNUMBER('原始字段'!D1616),'原始字段'!D1616,"n.a.")</x:f>
        <x:v>1.9764</x:v>
      </x:c>
      <x:c r="I1509" s="9" t="n">
        <x:f>IF(COUNT(G1509:H1509)=2,G1509*H1509/100000000,"n.a.")</x:f>
        <x:v>-0.118584</x:v>
      </x:c>
      <x:c r="J1509" s="1" t="str">
        <x:v>日频齐全；折算事件未独立核实</x:v>
      </x:c>
    </x:row>
    <x:row r="1510" ht="25" customHeight="1">
      <x:c r="A1510" s="1" t="str">
        <x:v>科创50</x:v>
      </x:c>
      <x:c r="B1510" s="1" t="str">
        <x:v>589150.SH</x:v>
      </x:c>
      <x:c r="C1510" s="1" t="str">
        <x:v>平安上证科创板50成份ETF</x:v>
      </x:c>
      <x:c r="D1510" s="7" t="d">
        <x:v>2026-06-23T00:00:00.000Z</x:v>
      </x:c>
      <x:c r="E1510" s="8" t="n">
        <x:f>IF(ISNUMBER('原始字段'!C1523),'原始字段'!C1523,"n.a.")</x:f>
        <x:v>77437200</x:v>
      </x:c>
      <x:c r="F1510" s="8" t="n">
        <x:f>IF(ISNUMBER('原始字段'!C1618),'原始字段'!C1618,"n.a.")</x:f>
        <x:v>73437200</x:v>
      </x:c>
      <x:c r="G1510" s="8" t="n">
        <x:f>IF(COUNT(E1510:F1510)=2,F1510-E1510,"n.a.")</x:f>
        <x:v>-4000000</x:v>
      </x:c>
      <x:c r="H1510" s="9" t="n">
        <x:f>IF(ISNUMBER('原始字段'!D1618),'原始字段'!D1618,"n.a.")</x:f>
        <x:v>1.3888</x:v>
      </x:c>
      <x:c r="I1510" s="9" t="n">
        <x:f>IF(COUNT(G1510:H1510)=2,G1510*H1510/100000000,"n.a.")</x:f>
        <x:v>-0.055552</x:v>
      </x:c>
      <x:c r="J1510" s="1" t="str">
        <x:v>日频齐全；折算事件未独立核实</x:v>
      </x:c>
    </x:row>
    <x:row r="1511" ht="25" customHeight="1">
      <x:c r="A1511" s="1" t="str">
        <x:v>科创50</x:v>
      </x:c>
      <x:c r="B1511" s="1" t="str">
        <x:v>588150.SH</x:v>
      </x:c>
      <x:c r="C1511" s="1" t="str">
        <x:v>南方上证科创板50成份ETF</x:v>
      </x:c>
      <x:c r="D1511" s="7" t="d">
        <x:v>2026-06-23T00:00:00.000Z</x:v>
      </x:c>
      <x:c r="E1511" s="8" t="n">
        <x:f>IF(ISNUMBER('原始字段'!C1515),'原始字段'!C1515,"n.a.")</x:f>
        <x:v>275432600</x:v>
      </x:c>
      <x:c r="F1511" s="8" t="n">
        <x:f>IF(ISNUMBER('原始字段'!C1610),'原始字段'!C1610,"n.a.")</x:f>
        <x:v>268432600</x:v>
      </x:c>
      <x:c r="G1511" s="8" t="n">
        <x:f>IF(COUNT(E1511:F1511)=2,F1511-E1511,"n.a.")</x:f>
        <x:v>-7000000</x:v>
      </x:c>
      <x:c r="H1511" s="9" t="n">
        <x:f>IF(ISNUMBER('原始字段'!D1610),'原始字段'!D1610,"n.a.")</x:f>
        <x:v>1.3497</x:v>
      </x:c>
      <x:c r="I1511" s="9" t="n">
        <x:f>IF(COUNT(G1511:H1511)=2,G1511*H1511/100000000,"n.a.")</x:f>
        <x:v>-0.094479</x:v>
      </x:c>
      <x:c r="J1511" s="1" t="str">
        <x:v>日频齐全；折算事件未独立核实</x:v>
      </x:c>
    </x:row>
    <x:row r="1512" ht="25" customHeight="1">
      <x:c r="A1512" s="1" t="str">
        <x:v>科创50</x:v>
      </x:c>
      <x:c r="B1512" s="1" t="str">
        <x:v>588000.SH</x:v>
      </x:c>
      <x:c r="C1512" s="1" t="str">
        <x:v>华夏上证科创板50ETF</x:v>
      </x:c>
      <x:c r="D1512" s="7" t="d">
        <x:v>2026-06-23T00:00:00.000Z</x:v>
      </x:c>
      <x:c r="E1512" s="8" t="n">
        <x:f>IF(ISNUMBER('原始字段'!C1509),'原始字段'!C1509,"n.a.")</x:f>
        <x:v>31604668200</x:v>
      </x:c>
      <x:c r="F1512" s="8" t="n">
        <x:f>IF(ISNUMBER('原始字段'!C1604),'原始字段'!C1604,"n.a.")</x:f>
        <x:v>31661668200</x:v>
      </x:c>
      <x:c r="G1512" s="8" t="n">
        <x:f>IF(COUNT(E1512:F1512)=2,F1512-E1512,"n.a.")</x:f>
        <x:v>57000000</x:v>
      </x:c>
      <x:c r="H1512" s="9" t="n">
        <x:f>IF(ISNUMBER('原始字段'!D1604),'原始字段'!D1604,"n.a.")</x:f>
        <x:v>2.0204</x:v>
      </x:c>
      <x:c r="I1512" s="9" t="n">
        <x:f>IF(COUNT(G1512:H1512)=2,G1512*H1512/100000000,"n.a.")</x:f>
        <x:v>1.151628</x:v>
      </x:c>
      <x:c r="J1512" s="1" t="str">
        <x:v>日频齐全；折算事件未独立核实</x:v>
      </x:c>
    </x:row>
    <x:row r="1513" ht="25" customHeight="1">
      <x:c r="A1513" s="1" t="str">
        <x:v>科创50</x:v>
      </x:c>
      <x:c r="B1513" s="1" t="str">
        <x:v>589850.SH</x:v>
      </x:c>
      <x:c r="C1513" s="1" t="str">
        <x:v>东财上证科创板50成份ETF</x:v>
      </x:c>
      <x:c r="D1513" s="7" t="d">
        <x:v>2026-06-23T00:00:00.000Z</x:v>
      </x:c>
      <x:c r="E1513" s="8" t="n">
        <x:f>IF(ISNUMBER('原始字段'!C1524),'原始字段'!C1524,"n.a.")</x:f>
        <x:v>322057000</x:v>
      </x:c>
      <x:c r="F1513" s="8" t="n">
        <x:f>IF(ISNUMBER('原始字段'!C1619),'原始字段'!C1619,"n.a.")</x:f>
        <x:v>316057000</x:v>
      </x:c>
      <x:c r="G1513" s="8" t="n">
        <x:f>IF(COUNT(E1513:F1513)=2,F1513-E1513,"n.a.")</x:f>
        <x:v>-6000000</x:v>
      </x:c>
      <x:c r="H1513" s="9" t="n">
        <x:f>IF(ISNUMBER('原始字段'!D1619),'原始字段'!D1619,"n.a.")</x:f>
        <x:v>1.8291</x:v>
      </x:c>
      <x:c r="I1513" s="9" t="n">
        <x:f>IF(COUNT(G1513:H1513)=2,G1513*H1513/100000000,"n.a.")</x:f>
        <x:v>-0.109746</x:v>
      </x:c>
      <x:c r="J1513" s="1" t="str">
        <x:v>日频齐全；折算事件未独立核实</x:v>
      </x:c>
    </x:row>
    <x:row r="1514" ht="25" customHeight="1">
      <x:c r="A1514" s="1" t="str">
        <x:v>科创50</x:v>
      </x:c>
      <x:c r="B1514" s="1" t="str">
        <x:v>588840.SH</x:v>
      </x:c>
      <x:c r="C1514" s="1" t="str">
        <x:v>万家上证科创板50成份ETF</x:v>
      </x:c>
      <x:c r="D1514" s="7" t="d">
        <x:v>2026-06-23T00:00:00.000Z</x:v>
      </x:c>
      <x:c r="E1514" s="8" t="n">
        <x:f>IF(ISNUMBER('原始字段'!C1519),'原始字段'!C1519,"n.a.")</x:f>
        <x:v>31236000</x:v>
      </x:c>
      <x:c r="F1514" s="8" t="n">
        <x:f>IF(ISNUMBER('原始字段'!C1614),'原始字段'!C1614,"n.a.")</x:f>
        <x:v>31236000</x:v>
      </x:c>
      <x:c r="G1514" s="8" t="n">
        <x:f>IF(COUNT(E1514:F1514)=2,F1514-E1514,"n.a.")</x:f>
        <x:v>0</x:v>
      </x:c>
      <x:c r="H1514" s="9" t="n">
        <x:f>IF(ISNUMBER('原始字段'!D1614),'原始字段'!D1614,"n.a.")</x:f>
        <x:v>1.771</x:v>
      </x:c>
      <x:c r="I1514" s="9" t="n">
        <x:f>IF(COUNT(G1514:H1514)=2,G1514*H1514/100000000,"n.a.")</x:f>
        <x:v>0</x:v>
      </x:c>
      <x:c r="J1514" s="1" t="str">
        <x:v>日频齐全；折算事件未独立核实</x:v>
      </x:c>
    </x:row>
    <x:row r="1515" ht="25" customHeight="1">
      <x:c r="A1515" s="1" t="str">
        <x:v>科创50</x:v>
      </x:c>
      <x:c r="B1515" s="1" t="str">
        <x:v>588040.SH</x:v>
      </x:c>
      <x:c r="C1515" s="1" t="str">
        <x:v>鹏华上证科创板50成份ETF</x:v>
      </x:c>
      <x:c r="D1515" s="7" t="d">
        <x:v>2026-06-23T00:00:00.000Z</x:v>
      </x:c>
      <x:c r="E1515" s="8" t="n">
        <x:f>IF(ISNUMBER('原始字段'!C1510),'原始字段'!C1510,"n.a.")</x:f>
        <x:v>67889000</x:v>
      </x:c>
      <x:c r="F1515" s="8" t="n">
        <x:f>IF(ISNUMBER('原始字段'!C1605),'原始字段'!C1605,"n.a.")</x:f>
        <x:v>65889000</x:v>
      </x:c>
      <x:c r="G1515" s="8" t="n">
        <x:f>IF(COUNT(E1515:F1515)=2,F1515-E1515,"n.a.")</x:f>
        <x:v>-2000000</x:v>
      </x:c>
      <x:c r="H1515" s="9" t="n">
        <x:f>IF(ISNUMBER('原始字段'!D1605),'原始字段'!D1605,"n.a.")</x:f>
        <x:v>1.948</x:v>
      </x:c>
      <x:c r="I1515" s="9" t="n">
        <x:f>IF(COUNT(G1515:H1515)=2,G1515*H1515/100000000,"n.a.")</x:f>
        <x:v>-0.03896</x:v>
      </x:c>
      <x:c r="J1515" s="1" t="str">
        <x:v>日频齐全；折算事件未独立核实</x:v>
      </x:c>
    </x:row>
    <x:row r="1516" ht="25" customHeight="1">
      <x:c r="A1516" s="1" t="str">
        <x:v>科创50</x:v>
      </x:c>
      <x:c r="B1516" s="1" t="str">
        <x:v>588280.SH</x:v>
      </x:c>
      <x:c r="C1516" s="1" t="str">
        <x:v>华安上证科创板50ETF</x:v>
      </x:c>
      <x:c r="D1516" s="7" t="d">
        <x:v>2026-06-23T00:00:00.000Z</x:v>
      </x:c>
      <x:c r="E1516" s="8" t="n">
        <x:f>IF(ISNUMBER('原始字段'!C1517),'原始字段'!C1517,"n.a.")</x:f>
        <x:v>252121000</x:v>
      </x:c>
      <x:c r="F1516" s="8" t="n">
        <x:f>IF(ISNUMBER('原始字段'!C1612),'原始字段'!C1612,"n.a.")</x:f>
        <x:v>256121000</x:v>
      </x:c>
      <x:c r="G1516" s="8" t="n">
        <x:f>IF(COUNT(E1516:F1516)=2,F1516-E1516,"n.a.")</x:f>
        <x:v>4000000</x:v>
      </x:c>
      <x:c r="H1516" s="9" t="n">
        <x:f>IF(ISNUMBER('原始字段'!D1612),'原始字段'!D1612,"n.a.")</x:f>
        <x:v>1.3767</x:v>
      </x:c>
      <x:c r="I1516" s="9" t="n">
        <x:f>IF(COUNT(G1516:H1516)=2,G1516*H1516/100000000,"n.a.")</x:f>
        <x:v>0.055068</x:v>
      </x:c>
      <x:c r="J1516" s="1" t="str">
        <x:v>日频齐全；折算事件未独立核实</x:v>
      </x:c>
    </x:row>
    <x:row r="1517" ht="25" customHeight="1">
      <x:c r="A1517" s="1" t="str">
        <x:v>科创50</x:v>
      </x:c>
      <x:c r="B1517" s="1" t="str">
        <x:v>588950.SH</x:v>
      </x:c>
      <x:c r="C1517" s="1" t="str">
        <x:v>景顺长城上证科创板50成份ETF</x:v>
      </x:c>
      <x:c r="D1517" s="7" t="d">
        <x:v>2026-06-23T00:00:00.000Z</x:v>
      </x:c>
      <x:c r="E1517" s="8" t="n">
        <x:f>IF(ISNUMBER('原始字段'!C1522),'原始字段'!C1522,"n.a.")</x:f>
        <x:v>203729700</x:v>
      </x:c>
      <x:c r="F1517" s="8" t="n">
        <x:f>IF(ISNUMBER('原始字段'!C1617),'原始字段'!C1617,"n.a.")</x:f>
        <x:v>200729700</x:v>
      </x:c>
      <x:c r="G1517" s="8" t="n">
        <x:f>IF(COUNT(E1517:F1517)=2,F1517-E1517,"n.a.")</x:f>
        <x:v>-3000000</x:v>
      </x:c>
      <x:c r="H1517" s="9" t="n">
        <x:f>IF(ISNUMBER('原始字段'!D1617),'原始字段'!D1617,"n.a.")</x:f>
        <x:v>1.9884</x:v>
      </x:c>
      <x:c r="I1517" s="9" t="n">
        <x:f>IF(COUNT(G1517:H1517)=2,G1517*H1517/100000000,"n.a.")</x:f>
        <x:v>-0.059652</x:v>
      </x:c>
      <x:c r="J1517" s="1" t="str">
        <x:v>日频齐全；折算事件未独立核实</x:v>
      </x:c>
    </x:row>
    <x:row r="1518" ht="25" customHeight="1">
      <x:c r="A1518" s="1" t="str">
        <x:v>科创50</x:v>
      </x:c>
      <x:c r="B1518" s="1" t="str">
        <x:v>588080.SH</x:v>
      </x:c>
      <x:c r="C1518" s="1" t="str">
        <x:v>易方达上证科创板50ETF</x:v>
      </x:c>
      <x:c r="D1518" s="7" t="d">
        <x:v>2026-06-23T00:00:00.000Z</x:v>
      </x:c>
      <x:c r="E1518" s="8" t="n">
        <x:f>IF(ISNUMBER('原始字段'!C1513),'原始字段'!C1513,"n.a.")</x:f>
        <x:v>19165628100</x:v>
      </x:c>
      <x:c r="F1518" s="8" t="n">
        <x:f>IF(ISNUMBER('原始字段'!C1608),'原始字段'!C1608,"n.a.")</x:f>
        <x:v>19051628100</x:v>
      </x:c>
      <x:c r="G1518" s="8" t="n">
        <x:f>IF(COUNT(E1518:F1518)=2,F1518-E1518,"n.a.")</x:f>
        <x:v>-114000000</x:v>
      </x:c>
      <x:c r="H1518" s="9" t="n">
        <x:f>IF(ISNUMBER('原始字段'!D1608),'原始字段'!D1608,"n.a.")</x:f>
        <x:v>1.9576</x:v>
      </x:c>
      <x:c r="I1518" s="9" t="n">
        <x:f>IF(COUNT(G1518:H1518)=2,G1518*H1518/100000000,"n.a.")</x:f>
        <x:v>-2.231664</x:v>
      </x:c>
      <x:c r="J1518" s="1" t="str">
        <x:v>日频齐全；折算事件未独立核实</x:v>
      </x:c>
    </x:row>
    <x:row r="1519" ht="25" customHeight="1">
      <x:c r="A1519" s="1" t="str">
        <x:v>科创50</x:v>
      </x:c>
      <x:c r="B1519" s="1" t="str">
        <x:v>588060.SH</x:v>
      </x:c>
      <x:c r="C1519" s="1" t="str">
        <x:v>广发上证科创板50ETF</x:v>
      </x:c>
      <x:c r="D1519" s="7" t="d">
        <x:v>2026-06-23T00:00:00.000Z</x:v>
      </x:c>
      <x:c r="E1519" s="8" t="n">
        <x:f>IF(ISNUMBER('原始字段'!C1512),'原始字段'!C1512,"n.a.")</x:f>
        <x:v>4981140000</x:v>
      </x:c>
      <x:c r="F1519" s="8" t="n">
        <x:f>IF(ISNUMBER('原始字段'!C1607),'原始字段'!C1607,"n.a.")</x:f>
        <x:v>4999140000</x:v>
      </x:c>
      <x:c r="G1519" s="8" t="n">
        <x:f>IF(COUNT(E1519:F1519)=2,F1519-E1519,"n.a.")</x:f>
        <x:v>18000000</x:v>
      </x:c>
      <x:c r="H1519" s="9" t="n">
        <x:f>IF(ISNUMBER('原始字段'!D1607),'原始字段'!D1607,"n.a.")</x:f>
        <x:v>1.2145</x:v>
      </x:c>
      <x:c r="I1519" s="9" t="n">
        <x:f>IF(COUNT(G1519:H1519)=2,G1519*H1519/100000000,"n.a.")</x:f>
        <x:v>0.21861</x:v>
      </x:c>
      <x:c r="J1519" s="1" t="str">
        <x:v>日频齐全；折算事件未独立核实</x:v>
      </x:c>
    </x:row>
    <x:row r="1520" ht="25" customHeight="1">
      <x:c r="A1520" s="1" t="str">
        <x:v>科创50</x:v>
      </x:c>
      <x:c r="B1520" s="1" t="str">
        <x:v>588870.SH</x:v>
      </x:c>
      <x:c r="C1520" s="1" t="str">
        <x:v>汇添富上证科创板50成份ETF</x:v>
      </x:c>
      <x:c r="D1520" s="7" t="d">
        <x:v>2026-06-23T00:00:00.000Z</x:v>
      </x:c>
      <x:c r="E1520" s="8" t="n">
        <x:f>IF(ISNUMBER('原始字段'!C1520),'原始字段'!C1520,"n.a.")</x:f>
        <x:v>254552000</x:v>
      </x:c>
      <x:c r="F1520" s="8" t="n">
        <x:f>IF(ISNUMBER('原始字段'!C1615),'原始字段'!C1615,"n.a.")</x:f>
        <x:v>251552000</x:v>
      </x:c>
      <x:c r="G1520" s="8" t="n">
        <x:f>IF(COUNT(E1520:F1520)=2,F1520-E1520,"n.a.")</x:f>
        <x:v>-3000000</x:v>
      </x:c>
      <x:c r="H1520" s="9" t="n">
        <x:f>IF(ISNUMBER('原始字段'!D1615),'原始字段'!D1615,"n.a.")</x:f>
        <x:v>1.9393</x:v>
      </x:c>
      <x:c r="I1520" s="9" t="n">
        <x:f>IF(COUNT(G1520:H1520)=2,G1520*H1520/100000000,"n.a.")</x:f>
        <x:v>-0.058179</x:v>
      </x:c>
      <x:c r="J1520" s="1" t="str">
        <x:v>日频齐全；折算事件未独立核实</x:v>
      </x:c>
    </x:row>
    <x:row r="1521" ht="25" customHeight="1">
      <x:c r="A1521" s="1" t="str">
        <x:v>科创50</x:v>
      </x:c>
      <x:c r="B1521" s="1" t="str">
        <x:v>588720.SH</x:v>
      </x:c>
      <x:c r="C1521" s="1" t="str">
        <x:v>中银上证科创板50成份ETF</x:v>
      </x:c>
      <x:c r="D1521" s="7" t="d">
        <x:v>2026-06-23T00:00:00.000Z</x:v>
      </x:c>
      <x:c r="E1521" s="8" t="n">
        <x:f>IF(ISNUMBER('原始字段'!C1518),'原始字段'!C1518,"n.a.")</x:f>
        <x:v>94741800</x:v>
      </x:c>
      <x:c r="F1521" s="8" t="n">
        <x:f>IF(ISNUMBER('原始字段'!C1613),'原始字段'!C1613,"n.a.")</x:f>
        <x:v>94741800</x:v>
      </x:c>
      <x:c r="G1521" s="8" t="n">
        <x:f>IF(COUNT(E1521:F1521)=2,F1521-E1521,"n.a.")</x:f>
        <x:v>0</x:v>
      </x:c>
      <x:c r="H1521" s="9" t="n">
        <x:f>IF(ISNUMBER('原始字段'!D1613),'原始字段'!D1613,"n.a.")</x:f>
        <x:v>1.9265</x:v>
      </x:c>
      <x:c r="I1521" s="9" t="n">
        <x:f>IF(COUNT(G1521:H1521)=2,G1521*H1521/100000000,"n.a.")</x:f>
        <x:v>0</x:v>
      </x:c>
      <x:c r="J1521" s="1" t="str">
        <x:v>日频齐全；折算事件未独立核实</x:v>
      </x:c>
    </x:row>
    <x:row r="1522" ht="25" customHeight="1">
      <x:c r="A1522" s="1" t="str">
        <x:v>科创50</x:v>
      </x:c>
      <x:c r="B1522" s="1" t="str">
        <x:v>588090.SH</x:v>
      </x:c>
      <x:c r="C1522" s="1" t="str">
        <x:v>华泰柏瑞上证科创板50ETF</x:v>
      </x:c>
      <x:c r="D1522" s="7" t="d">
        <x:v>2026-06-23T00:00:00.000Z</x:v>
      </x:c>
      <x:c r="E1522" s="8" t="n">
        <x:f>IF(ISNUMBER('原始字段'!C1514),'原始字段'!C1514,"n.a.")</x:f>
        <x:v>1749072800</x:v>
      </x:c>
      <x:c r="F1522" s="8" t="n">
        <x:f>IF(ISNUMBER('原始字段'!C1609),'原始字段'!C1609,"n.a.")</x:f>
        <x:v>1743072800</x:v>
      </x:c>
      <x:c r="G1522" s="8" t="n">
        <x:f>IF(COUNT(E1522:F1522)=2,F1522-E1522,"n.a.")</x:f>
        <x:v>-6000000</x:v>
      </x:c>
      <x:c r="H1522" s="9" t="n">
        <x:f>IF(ISNUMBER('原始字段'!D1609),'原始字段'!D1609,"n.a.")</x:f>
        <x:v>1.9638</x:v>
      </x:c>
      <x:c r="I1522" s="9" t="n">
        <x:f>IF(COUNT(G1522:H1522)=2,G1522*H1522/100000000,"n.a.")</x:f>
        <x:v>-0.117828</x:v>
      </x:c>
      <x:c r="J1522" s="1" t="str">
        <x:v>日频齐全；折算事件未独立核实</x:v>
      </x:c>
    </x:row>
    <x:row r="1523" ht="25" customHeight="1">
      <x:c r="A1523" s="1" t="str">
        <x:v>科创50</x:v>
      </x:c>
      <x:c r="B1523" s="1" t="str">
        <x:v>588180.SH</x:v>
      </x:c>
      <x:c r="C1523" s="1" t="str">
        <x:v>国联安上证科创板50ETF</x:v>
      </x:c>
      <x:c r="D1523" s="7" t="d">
        <x:v>2026-06-23T00:00:00.000Z</x:v>
      </x:c>
      <x:c r="E1523" s="8" t="n">
        <x:f>IF(ISNUMBER('原始字段'!C1516),'原始字段'!C1516,"n.a.")</x:f>
        <x:v>811853700</x:v>
      </x:c>
      <x:c r="F1523" s="8" t="n">
        <x:f>IF(ISNUMBER('原始字段'!C1611),'原始字段'!C1611,"n.a.")</x:f>
        <x:v>801353700</x:v>
      </x:c>
      <x:c r="G1523" s="8" t="n">
        <x:f>IF(COUNT(E1523:F1523)=2,F1523-E1523,"n.a.")</x:f>
        <x:v>-10500000</x:v>
      </x:c>
      <x:c r="H1523" s="9" t="n">
        <x:f>IF(ISNUMBER('原始字段'!D1611),'原始字段'!D1611,"n.a.")</x:f>
        <x:v>1.2384</x:v>
      </x:c>
      <x:c r="I1523" s="9" t="n">
        <x:f>IF(COUNT(G1523:H1523)=2,G1523*H1523/100000000,"n.a.")</x:f>
        <x:v>-0.130032</x:v>
      </x:c>
      <x:c r="J1523" s="1" t="str">
        <x:v>日频齐全；折算事件未独立核实</x:v>
      </x:c>
    </x:row>
    <x:row r="1524" ht="25" customHeight="1">
      <x:c r="A1524" s="1" t="str">
        <x:v>科创50</x:v>
      </x:c>
      <x:c r="B1524" s="1" t="str">
        <x:v>588050.SH</x:v>
      </x:c>
      <x:c r="C1524" s="1" t="str">
        <x:v>工银上证科创板50ETF</x:v>
      </x:c>
      <x:c r="D1524" s="7" t="d">
        <x:v>2026-06-23T00:00:00.000Z</x:v>
      </x:c>
      <x:c r="E1524" s="8" t="n">
        <x:f>IF(ISNUMBER('原始字段'!C1511),'原始字段'!C1511,"n.a.")</x:f>
        <x:v>4391241300</x:v>
      </x:c>
      <x:c r="F1524" s="8" t="n">
        <x:f>IF(ISNUMBER('原始字段'!C1606),'原始字段'!C1606,"n.a.")</x:f>
        <x:v>4339241300</x:v>
      </x:c>
      <x:c r="G1524" s="8" t="n">
        <x:f>IF(COUNT(E1524:F1524)=2,F1524-E1524,"n.a.")</x:f>
        <x:v>-52000000</x:v>
      </x:c>
      <x:c r="H1524" s="9" t="n">
        <x:f>IF(ISNUMBER('原始字段'!D1606),'原始字段'!D1606,"n.a.")</x:f>
        <x:v>1.9605</x:v>
      </x:c>
      <x:c r="I1524" s="9" t="n">
        <x:f>IF(COUNT(G1524:H1524)=2,G1524*H1524/100000000,"n.a.")</x:f>
        <x:v>-1.01946</x:v>
      </x:c>
      <x:c r="J1524" s="1" t="str">
        <x:v>日频齐全；折算事件未独立核实</x:v>
      </x:c>
    </x:row>
    <x:row r="1525" ht="25" customHeight="1">
      <x:c r="A1525" s="1" t="str">
        <x:v>沪深300</x:v>
      </x:c>
      <x:c r="B1525" s="1" t="str">
        <x:v>159393.SZ</x:v>
      </x:c>
      <x:c r="C1525" s="1" t="str">
        <x:v>万家沪深300ETF</x:v>
      </x:c>
      <x:c r="D1525" s="7" t="d">
        <x:v>2026-06-24T00:00:00.000Z</x:v>
      </x:c>
      <x:c r="E1525" s="8" t="n">
        <x:f>IF(ISNUMBER('原始字段'!C1530),'原始字段'!C1530,"n.a.")</x:f>
        <x:v>41146342</x:v>
      </x:c>
      <x:c r="F1525" s="8" t="n">
        <x:f>IF(ISNUMBER('原始字段'!C1625),'原始字段'!C1625,"n.a.")</x:f>
        <x:v>40246342</x:v>
      </x:c>
      <x:c r="G1525" s="8" t="n">
        <x:f>IF(COUNT(E1525:F1525)=2,F1525-E1525,"n.a.")</x:f>
        <x:v>-900000</x:v>
      </x:c>
      <x:c r="H1525" s="9" t="n">
        <x:f>IF(ISNUMBER('原始字段'!D1625),'原始字段'!D1625,"n.a.")</x:f>
        <x:v>5.2428</x:v>
      </x:c>
      <x:c r="I1525" s="9" t="n">
        <x:f>IF(COUNT(G1525:H1525)=2,G1525*H1525/100000000,"n.a.")</x:f>
        <x:v>-0.0471852</x:v>
      </x:c>
      <x:c r="J1525" s="1" t="str">
        <x:v>日频齐全；折算事件未独立核实</x:v>
      </x:c>
    </x:row>
    <x:row r="1526" ht="25" customHeight="1">
      <x:c r="A1526" s="1" t="str">
        <x:v>沪深300</x:v>
      </x:c>
      <x:c r="B1526" s="1" t="str">
        <x:v>515660.SH</x:v>
      </x:c>
      <x:c r="C1526" s="1" t="str">
        <x:v>国联安沪深300ETF</x:v>
      </x:c>
      <x:c r="D1526" s="7" t="d">
        <x:v>2026-06-24T00:00:00.000Z</x:v>
      </x:c>
      <x:c r="E1526" s="8" t="n">
        <x:f>IF(ISNUMBER('原始字段'!C1591),'原始字段'!C1591,"n.a.")</x:f>
        <x:v>458794200</x:v>
      </x:c>
      <x:c r="F1526" s="8" t="n">
        <x:f>IF(ISNUMBER('原始字段'!C1686),'原始字段'!C1686,"n.a.")</x:f>
        <x:v>458794200</x:v>
      </x:c>
      <x:c r="G1526" s="8" t="n">
        <x:f>IF(COUNT(E1526:F1526)=2,F1526-E1526,"n.a.")</x:f>
        <x:v>0</x:v>
      </x:c>
      <x:c r="H1526" s="9" t="n">
        <x:f>IF(ISNUMBER('原始字段'!D1686),'原始字段'!D1686,"n.a.")</x:f>
        <x:v>6.1693</x:v>
      </x:c>
      <x:c r="I1526" s="9" t="n">
        <x:f>IF(COUNT(G1526:H1526)=2,G1526*H1526/100000000,"n.a.")</x:f>
        <x:v>0</x:v>
      </x:c>
      <x:c r="J1526" s="1" t="str">
        <x:v>日频齐全；折算事件未独立核实</x:v>
      </x:c>
    </x:row>
    <x:row r="1527" ht="25" customHeight="1">
      <x:c r="A1527" s="1" t="str">
        <x:v>沪深300</x:v>
      </x:c>
      <x:c r="B1527" s="1" t="str">
        <x:v>515360.SH</x:v>
      </x:c>
      <x:c r="C1527" s="1" t="str">
        <x:v>方正富邦沪深300ETF</x:v>
      </x:c>
      <x:c r="D1527" s="7" t="d">
        <x:v>2026-06-24T00:00:00.000Z</x:v>
      </x:c>
      <x:c r="E1527" s="8" t="n">
        <x:f>IF(ISNUMBER('原始字段'!C1586),'原始字段'!C1586,"n.a.")</x:f>
        <x:v>37279300</x:v>
      </x:c>
      <x:c r="F1527" s="8" t="n">
        <x:f>IF(ISNUMBER('原始字段'!C1681),'原始字段'!C1681,"n.a.")</x:f>
        <x:v>37779300</x:v>
      </x:c>
      <x:c r="G1527" s="8" t="n">
        <x:f>IF(COUNT(E1527:F1527)=2,F1527-E1527,"n.a.")</x:f>
        <x:v>500000</x:v>
      </x:c>
      <x:c r="H1527" s="9" t="n">
        <x:f>IF(ISNUMBER('原始字段'!D1681),'原始字段'!D1681,"n.a.")</x:f>
        <x:v>7.1231</x:v>
      </x:c>
      <x:c r="I1527" s="9" t="n">
        <x:f>IF(COUNT(G1527:H1527)=2,G1527*H1527/100000000,"n.a.")</x:f>
        <x:v>0.0356155</x:v>
      </x:c>
      <x:c r="J1527" s="1" t="str">
        <x:v>日频齐全；折算事件未独立核实</x:v>
      </x:c>
    </x:row>
    <x:row r="1528" ht="25" customHeight="1">
      <x:c r="A1528" s="1" t="str">
        <x:v>沪深300</x:v>
      </x:c>
      <x:c r="B1528" s="1" t="str">
        <x:v>510320.SH</x:v>
      </x:c>
      <x:c r="C1528" s="1" t="str">
        <x:v>中金沪深300ETF</x:v>
      </x:c>
      <x:c r="D1528" s="7" t="d">
        <x:v>2026-06-24T00:00:00.000Z</x:v>
      </x:c>
      <x:c r="E1528" s="8" t="n">
        <x:f>IF(ISNUMBER('原始字段'!C1563),'原始字段'!C1563,"n.a.")</x:f>
        <x:v>622068500</x:v>
      </x:c>
      <x:c r="F1528" s="8" t="n">
        <x:f>IF(ISNUMBER('原始字段'!C1658),'原始字段'!C1658,"n.a.")</x:f>
        <x:v>622068500</x:v>
      </x:c>
      <x:c r="G1528" s="8" t="n">
        <x:f>IF(COUNT(E1528:F1528)=2,F1528-E1528,"n.a.")</x:f>
        <x:v>0</x:v>
      </x:c>
      <x:c r="H1528" s="9" t="n">
        <x:f>IF(ISNUMBER('原始字段'!D1658),'原始字段'!D1658,"n.a.")</x:f>
        <x:v>1.3347</x:v>
      </x:c>
      <x:c r="I1528" s="9" t="n">
        <x:f>IF(COUNT(G1528:H1528)=2,G1528*H1528/100000000,"n.a.")</x:f>
        <x:v>0</x:v>
      </x:c>
      <x:c r="J1528" s="1" t="str">
        <x:v>日频齐全；折算事件未独立核实</x:v>
      </x:c>
    </x:row>
    <x:row r="1529" ht="25" customHeight="1">
      <x:c r="A1529" s="1" t="str">
        <x:v>沪深300</x:v>
      </x:c>
      <x:c r="B1529" s="1" t="str">
        <x:v>510360.SH</x:v>
      </x:c>
      <x:c r="C1529" s="1" t="str">
        <x:v>广发沪深300ETF</x:v>
      </x:c>
      <x:c r="D1529" s="7" t="d">
        <x:v>2026-06-24T00:00:00.000Z</x:v>
      </x:c>
      <x:c r="E1529" s="8" t="n">
        <x:f>IF(ISNUMBER('原始字段'!C1566),'原始字段'!C1566,"n.a.")</x:f>
        <x:v>1505381200</x:v>
      </x:c>
      <x:c r="F1529" s="8" t="n">
        <x:f>IF(ISNUMBER('原始字段'!C1661),'原始字段'!C1661,"n.a.")</x:f>
        <x:v>1511381200</x:v>
      </x:c>
      <x:c r="G1529" s="8" t="n">
        <x:f>IF(COUNT(E1529:F1529)=2,F1529-E1529,"n.a.")</x:f>
        <x:v>6000000</x:v>
      </x:c>
      <x:c r="H1529" s="9" t="n">
        <x:f>IF(ISNUMBER('原始字段'!D1661),'原始字段'!D1661,"n.a.")</x:f>
        <x:v>1.8903</x:v>
      </x:c>
      <x:c r="I1529" s="9" t="n">
        <x:f>IF(COUNT(G1529:H1529)=2,G1529*H1529/100000000,"n.a.")</x:f>
        <x:v>0.113418</x:v>
      </x:c>
      <x:c r="J1529" s="1" t="str">
        <x:v>日频齐全；折算事件未独立核实</x:v>
      </x:c>
    </x:row>
    <x:row r="1530" ht="25" customHeight="1">
      <x:c r="A1530" s="1" t="str">
        <x:v>沪深300</x:v>
      </x:c>
      <x:c r="B1530" s="1" t="str">
        <x:v>515330.SH</x:v>
      </x:c>
      <x:c r="C1530" s="1" t="str">
        <x:v>天弘沪深300ETF</x:v>
      </x:c>
      <x:c r="D1530" s="7" t="d">
        <x:v>2026-06-24T00:00:00.000Z</x:v>
      </x:c>
      <x:c r="E1530" s="8" t="n">
        <x:f>IF(ISNUMBER('原始字段'!C1584),'原始字段'!C1584,"n.a.")</x:f>
        <x:v>5393709500</x:v>
      </x:c>
      <x:c r="F1530" s="8" t="n">
        <x:f>IF(ISNUMBER('原始字段'!C1679),'原始字段'!C1679,"n.a.")</x:f>
        <x:v>5414709500</x:v>
      </x:c>
      <x:c r="G1530" s="8" t="n">
        <x:f>IF(COUNT(E1530:F1530)=2,F1530-E1530,"n.a.")</x:f>
        <x:v>21000000</x:v>
      </x:c>
      <x:c r="H1530" s="9" t="n">
        <x:f>IF(ISNUMBER('原始字段'!D1679),'原始字段'!D1679,"n.a.")</x:f>
        <x:v>1.4268</x:v>
      </x:c>
      <x:c r="I1530" s="9" t="n">
        <x:f>IF(COUNT(G1530:H1530)=2,G1530*H1530/100000000,"n.a.")</x:f>
        <x:v>0.299628</x:v>
      </x:c>
      <x:c r="J1530" s="1" t="str">
        <x:v>日频齐全；折算事件未独立核实</x:v>
      </x:c>
    </x:row>
    <x:row r="1531" ht="25" customHeight="1">
      <x:c r="A1531" s="1" t="str">
        <x:v>沪深300</x:v>
      </x:c>
      <x:c r="B1531" s="1" t="str">
        <x:v>510330.SH</x:v>
      </x:c>
      <x:c r="C1531" s="1" t="str">
        <x:v>华夏沪深300ETF</x:v>
      </x:c>
      <x:c r="D1531" s="7" t="d">
        <x:v>2026-06-24T00:00:00.000Z</x:v>
      </x:c>
      <x:c r="E1531" s="8" t="n">
        <x:f>IF(ISNUMBER('原始字段'!C1564),'原始字段'!C1564,"n.a.")</x:f>
        <x:v>11727249800</x:v>
      </x:c>
      <x:c r="F1531" s="8" t="n">
        <x:f>IF(ISNUMBER('原始字段'!C1659),'原始字段'!C1659,"n.a.")</x:f>
        <x:v>10534749800</x:v>
      </x:c>
      <x:c r="G1531" s="8" t="n">
        <x:f>IF(COUNT(E1531:F1531)=2,F1531-E1531,"n.a.")</x:f>
        <x:v>-1192500000</x:v>
      </x:c>
      <x:c r="H1531" s="9" t="n">
        <x:f>IF(ISNUMBER('原始字段'!D1659),'原始字段'!D1659,"n.a.")</x:f>
        <x:v>5.1788</x:v>
      </x:c>
      <x:c r="I1531" s="9" t="n">
        <x:f>IF(COUNT(G1531:H1531)=2,G1531*H1531/100000000,"n.a.")</x:f>
        <x:v>-61.75719</x:v>
      </x:c>
      <x:c r="J1531" s="1" t="str">
        <x:v>日频齐全；折算事件未独立核实</x:v>
      </x:c>
    </x:row>
    <x:row r="1532" ht="25" customHeight="1">
      <x:c r="A1532" s="1" t="str">
        <x:v>沪深300</x:v>
      </x:c>
      <x:c r="B1532" s="1" t="str">
        <x:v>510370.SH</x:v>
      </x:c>
      <x:c r="C1532" s="1" t="str">
        <x:v>兴业沪深300ETF</x:v>
      </x:c>
      <x:c r="D1532" s="7" t="d">
        <x:v>2026-06-24T00:00:00.000Z</x:v>
      </x:c>
      <x:c r="E1532" s="8" t="n">
        <x:f>IF(ISNUMBER('原始字段'!C1567),'原始字段'!C1567,"n.a.")</x:f>
        <x:v>78258100</x:v>
      </x:c>
      <x:c r="F1532" s="8" t="n">
        <x:f>IF(ISNUMBER('原始字段'!C1662),'原始字段'!C1662,"n.a.")</x:f>
        <x:v>78258100</x:v>
      </x:c>
      <x:c r="G1532" s="8" t="n">
        <x:f>IF(COUNT(E1532:F1532)=2,F1532-E1532,"n.a.")</x:f>
        <x:v>0</x:v>
      </x:c>
      <x:c r="H1532" s="9" t="n">
        <x:f>IF(ISNUMBER('原始字段'!D1662),'原始字段'!D1662,"n.a.")</x:f>
        <x:v>1.1023</x:v>
      </x:c>
      <x:c r="I1532" s="9" t="n">
        <x:f>IF(COUNT(G1532:H1532)=2,G1532*H1532/100000000,"n.a.")</x:f>
        <x:v>0</x:v>
      </x:c>
      <x:c r="J1532" s="1" t="str">
        <x:v>日频齐全；折算事件未独立核实</x:v>
      </x:c>
    </x:row>
    <x:row r="1533" ht="25" customHeight="1">
      <x:c r="A1533" s="1" t="str">
        <x:v>沪深300</x:v>
      </x:c>
      <x:c r="B1533" s="1" t="str">
        <x:v>159919.SZ</x:v>
      </x:c>
      <x:c r="C1533" s="1" t="str">
        <x:v>嘉实沪深300ETF</x:v>
      </x:c>
      <x:c r="D1533" s="7" t="d">
        <x:v>2026-06-24T00:00:00.000Z</x:v>
      </x:c>
      <x:c r="E1533" s="8" t="n">
        <x:f>IF(ISNUMBER('原始字段'!C1547),'原始字段'!C1547,"n.a.")</x:f>
        <x:v>9492516676</x:v>
      </x:c>
      <x:c r="F1533" s="8" t="n">
        <x:f>IF(ISNUMBER('原始字段'!C1642),'原始字段'!C1642,"n.a.")</x:f>
        <x:v>8598816676</x:v>
      </x:c>
      <x:c r="G1533" s="8" t="n">
        <x:f>IF(COUNT(E1533:F1533)=2,F1533-E1533,"n.a.")</x:f>
        <x:v>-893700000</x:v>
      </x:c>
      <x:c r="H1533" s="9" t="n">
        <x:f>IF(ISNUMBER('原始字段'!D1642),'原始字段'!D1642,"n.a.")</x:f>
        <x:v>5.1834</x:v>
      </x:c>
      <x:c r="I1533" s="9" t="n">
        <x:f>IF(COUNT(G1533:H1533)=2,G1533*H1533/100000000,"n.a.")</x:f>
        <x:v>-46.3240458</x:v>
      </x:c>
      <x:c r="J1533" s="1" t="str">
        <x:v>日频齐全；折算事件未独立核实</x:v>
      </x:c>
    </x:row>
    <x:row r="1534" ht="25" customHeight="1">
      <x:c r="A1534" s="1" t="str">
        <x:v>沪深300</x:v>
      </x:c>
      <x:c r="B1534" s="1" t="str">
        <x:v>159673.SZ</x:v>
      </x:c>
      <x:c r="C1534" s="1" t="str">
        <x:v>鹏华沪深300ETF</x:v>
      </x:c>
      <x:c r="D1534" s="7" t="d">
        <x:v>2026-06-24T00:00:00.000Z</x:v>
      </x:c>
      <x:c r="E1534" s="8" t="n">
        <x:f>IF(ISNUMBER('原始字段'!C1539),'原始字段'!C1539,"n.a.")</x:f>
        <x:v>1345528385</x:v>
      </x:c>
      <x:c r="F1534" s="8" t="n">
        <x:f>IF(ISNUMBER('原始字段'!C1634),'原始字段'!C1634,"n.a.")</x:f>
        <x:v>1343528385</x:v>
      </x:c>
      <x:c r="G1534" s="8" t="n">
        <x:f>IF(COUNT(E1534:F1534)=2,F1534-E1534,"n.a.")</x:f>
        <x:v>-2000000</x:v>
      </x:c>
      <x:c r="H1534" s="9" t="n">
        <x:f>IF(ISNUMBER('原始字段'!D1634),'原始字段'!D1634,"n.a.")</x:f>
        <x:v>1.3623</x:v>
      </x:c>
      <x:c r="I1534" s="9" t="n">
        <x:f>IF(COUNT(G1534:H1534)=2,G1534*H1534/100000000,"n.a.")</x:f>
        <x:v>-0.027246</x:v>
      </x:c>
      <x:c r="J1534" s="1" t="str">
        <x:v>日频齐全；折算事件未独立核实</x:v>
      </x:c>
    </x:row>
    <x:row r="1535" ht="25" customHeight="1">
      <x:c r="A1535" s="1" t="str">
        <x:v>沪深300</x:v>
      </x:c>
      <x:c r="B1535" s="1" t="str">
        <x:v>159300.SZ</x:v>
      </x:c>
      <x:c r="C1535" s="1" t="str">
        <x:v>富国沪深300ETF</x:v>
      </x:c>
      <x:c r="D1535" s="7" t="d">
        <x:v>2026-06-24T00:00:00.000Z</x:v>
      </x:c>
      <x:c r="E1535" s="8" t="n">
        <x:f>IF(ISNUMBER('原始字段'!C1527),'原始字段'!C1527,"n.a.")</x:f>
        <x:v>168358097</x:v>
      </x:c>
      <x:c r="F1535" s="8" t="n">
        <x:f>IF(ISNUMBER('原始字段'!C1622),'原始字段'!C1622,"n.a.")</x:f>
        <x:v>166558097</x:v>
      </x:c>
      <x:c r="G1535" s="8" t="n">
        <x:f>IF(COUNT(E1535:F1535)=2,F1535-E1535,"n.a.")</x:f>
        <x:v>-1800000</x:v>
      </x:c>
      <x:c r="H1535" s="9" t="n">
        <x:f>IF(ISNUMBER('原始字段'!D1622),'原始字段'!D1622,"n.a.")</x:f>
        <x:v>5.3106</x:v>
      </x:c>
      <x:c r="I1535" s="9" t="n">
        <x:f>IF(COUNT(G1535:H1535)=2,G1535*H1535/100000000,"n.a.")</x:f>
        <x:v>-0.0955908</x:v>
      </x:c>
      <x:c r="J1535" s="1" t="str">
        <x:v>日频齐全；折算事件未独立核实</x:v>
      </x:c>
    </x:row>
    <x:row r="1536" ht="25" customHeight="1">
      <x:c r="A1536" s="1" t="str">
        <x:v>沪深300</x:v>
      </x:c>
      <x:c r="B1536" s="1" t="str">
        <x:v>510380.SH</x:v>
      </x:c>
      <x:c r="C1536" s="1" t="str">
        <x:v>国寿安保沪深300ETF</x:v>
      </x:c>
      <x:c r="D1536" s="7" t="d">
        <x:v>2026-06-24T00:00:00.000Z</x:v>
      </x:c>
      <x:c r="E1536" s="8" t="n">
        <x:f>IF(ISNUMBER('原始字段'!C1568),'原始字段'!C1568,"n.a.")</x:f>
        <x:v>1206802400</x:v>
      </x:c>
      <x:c r="F1536" s="8" t="n">
        <x:f>IF(ISNUMBER('原始字段'!C1663),'原始字段'!C1663,"n.a.")</x:f>
        <x:v>1206802400</x:v>
      </x:c>
      <x:c r="G1536" s="8" t="n">
        <x:f>IF(COUNT(E1536:F1536)=2,F1536-E1536,"n.a.")</x:f>
        <x:v>0</x:v>
      </x:c>
      <x:c r="H1536" s="9" t="n">
        <x:f>IF(ISNUMBER('原始字段'!D1663),'原始字段'!D1663,"n.a.")</x:f>
        <x:v>1.4701</x:v>
      </x:c>
      <x:c r="I1536" s="9" t="n">
        <x:f>IF(COUNT(G1536:H1536)=2,G1536*H1536/100000000,"n.a.")</x:f>
        <x:v>0</x:v>
      </x:c>
      <x:c r="J1536" s="1" t="str">
        <x:v>日频齐全；折算事件未独立核实</x:v>
      </x:c>
    </x:row>
    <x:row r="1537" ht="25" customHeight="1">
      <x:c r="A1537" s="1" t="str">
        <x:v>沪深300</x:v>
      </x:c>
      <x:c r="B1537" s="1" t="str">
        <x:v>515380.SH</x:v>
      </x:c>
      <x:c r="C1537" s="1" t="str">
        <x:v>泰康沪深300ETF</x:v>
      </x:c>
      <x:c r="D1537" s="7" t="d">
        <x:v>2026-06-24T00:00:00.000Z</x:v>
      </x:c>
      <x:c r="E1537" s="8" t="n">
        <x:f>IF(ISNUMBER('原始字段'!C1587),'原始字段'!C1587,"n.a.")</x:f>
        <x:v>640899800</x:v>
      </x:c>
      <x:c r="F1537" s="8" t="n">
        <x:f>IF(ISNUMBER('原始字段'!C1682),'原始字段'!C1682,"n.a.")</x:f>
        <x:v>642699800</x:v>
      </x:c>
      <x:c r="G1537" s="8" t="n">
        <x:f>IF(COUNT(E1537:F1537)=2,F1537-E1537,"n.a.")</x:f>
        <x:v>1800000</x:v>
      </x:c>
      <x:c r="H1537" s="9" t="n">
        <x:f>IF(ISNUMBER('原始字段'!D1682),'原始字段'!D1682,"n.a.")</x:f>
        <x:v>5.7462</x:v>
      </x:c>
      <x:c r="I1537" s="9" t="n">
        <x:f>IF(COUNT(G1537:H1537)=2,G1537*H1537/100000000,"n.a.")</x:f>
        <x:v>0.1034316</x:v>
      </x:c>
      <x:c r="J1537" s="1" t="str">
        <x:v>日频齐全；折算事件未独立核实</x:v>
      </x:c>
    </x:row>
    <x:row r="1538" ht="25" customHeight="1">
      <x:c r="A1538" s="1" t="str">
        <x:v>沪深300</x:v>
      </x:c>
      <x:c r="B1538" s="1" t="str">
        <x:v>510350.SH</x:v>
      </x:c>
      <x:c r="C1538" s="1" t="str">
        <x:v>工银沪深300ETF</x:v>
      </x:c>
      <x:c r="D1538" s="7" t="d">
        <x:v>2026-06-24T00:00:00.000Z</x:v>
      </x:c>
      <x:c r="E1538" s="8" t="n">
        <x:f>IF(ISNUMBER('原始字段'!C1565),'原始字段'!C1565,"n.a.")</x:f>
        <x:v>688614700</x:v>
      </x:c>
      <x:c r="F1538" s="8" t="n">
        <x:f>IF(ISNUMBER('原始字段'!C1660),'原始字段'!C1660,"n.a.")</x:f>
        <x:v>688614700</x:v>
      </x:c>
      <x:c r="G1538" s="8" t="n">
        <x:f>IF(COUNT(E1538:F1538)=2,F1538-E1538,"n.a.")</x:f>
        <x:v>0</x:v>
      </x:c>
      <x:c r="H1538" s="9" t="n">
        <x:f>IF(ISNUMBER('原始字段'!D1660),'原始字段'!D1660,"n.a.")</x:f>
        <x:v>5.2006</x:v>
      </x:c>
      <x:c r="I1538" s="9" t="n">
        <x:f>IF(COUNT(G1538:H1538)=2,G1538*H1538/100000000,"n.a.")</x:f>
        <x:v>0</x:v>
      </x:c>
      <x:c r="J1538" s="1" t="str">
        <x:v>日频齐全；折算事件未独立核实</x:v>
      </x:c>
    </x:row>
    <x:row r="1539" ht="25" customHeight="1">
      <x:c r="A1539" s="1" t="str">
        <x:v>沪深300</x:v>
      </x:c>
      <x:c r="B1539" s="1" t="str">
        <x:v>563520.SH</x:v>
      </x:c>
      <x:c r="C1539" s="1" t="str">
        <x:v>永赢沪深300ETF</x:v>
      </x:c>
      <x:c r="D1539" s="7" t="d">
        <x:v>2026-06-24T00:00:00.000Z</x:v>
      </x:c>
      <x:c r="E1539" s="8" t="n">
        <x:f>IF(ISNUMBER('原始字段'!C1602),'原始字段'!C1602,"n.a.")</x:f>
        <x:v>379065000</x:v>
      </x:c>
      <x:c r="F1539" s="8" t="n">
        <x:f>IF(ISNUMBER('原始字段'!C1697),'原始字段'!C1697,"n.a.")</x:f>
        <x:v>379065000</x:v>
      </x:c>
      <x:c r="G1539" s="8" t="n">
        <x:f>IF(COUNT(E1539:F1539)=2,F1539-E1539,"n.a.")</x:f>
        <x:v>0</x:v>
      </x:c>
      <x:c r="H1539" s="9" t="n">
        <x:f>IF(ISNUMBER('原始字段'!D1697),'原始字段'!D1697,"n.a.")</x:f>
        <x:v>1.2699</x:v>
      </x:c>
      <x:c r="I1539" s="9" t="n">
        <x:f>IF(COUNT(G1539:H1539)=2,G1539*H1539/100000000,"n.a.")</x:f>
        <x:v>0</x:v>
      </x:c>
      <x:c r="J1539" s="1" t="str">
        <x:v>日频齐全；折算事件未独立核实</x:v>
      </x:c>
    </x:row>
    <x:row r="1540" ht="25" customHeight="1">
      <x:c r="A1540" s="1" t="str">
        <x:v>沪深300</x:v>
      </x:c>
      <x:c r="B1540" s="1" t="str">
        <x:v>510300.SH</x:v>
      </x:c>
      <x:c r="C1540" s="1" t="str">
        <x:v>华泰柏瑞沪深300ETF</x:v>
      </x:c>
      <x:c r="D1540" s="7" t="d">
        <x:v>2026-06-24T00:00:00.000Z</x:v>
      </x:c>
      <x:c r="E1540" s="8" t="n">
        <x:f>IF(ISNUMBER('原始字段'!C1561),'原始字段'!C1561,"n.a.")</x:f>
        <x:v>24676687700</x:v>
      </x:c>
      <x:c r="F1540" s="8" t="n">
        <x:f>IF(ISNUMBER('原始字段'!C1656),'原始字段'!C1656,"n.a.")</x:f>
        <x:v>22886587700</x:v>
      </x:c>
      <x:c r="G1540" s="8" t="n">
        <x:f>IF(COUNT(E1540:F1540)=2,F1540-E1540,"n.a.")</x:f>
        <x:v>-1790100000</x:v>
      </x:c>
      <x:c r="H1540" s="9" t="n">
        <x:f>IF(ISNUMBER('原始字段'!D1656),'原始字段'!D1656,"n.a.")</x:f>
        <x:v>4.9707</x:v>
      </x:c>
      <x:c r="I1540" s="9" t="n">
        <x:f>IF(COUNT(G1540:H1540)=2,G1540*H1540/100000000,"n.a.")</x:f>
        <x:v>-88.9805007</x:v>
      </x:c>
      <x:c r="J1540" s="1" t="str">
        <x:v>日频齐全；折算事件未独立核实</x:v>
      </x:c>
    </x:row>
    <x:row r="1541" ht="25" customHeight="1">
      <x:c r="A1541" s="1" t="str">
        <x:v>沪深300</x:v>
      </x:c>
      <x:c r="B1541" s="1" t="str">
        <x:v>515310.SH</x:v>
      </x:c>
      <x:c r="C1541" s="1" t="str">
        <x:v>汇添富沪深300ETF</x:v>
      </x:c>
      <x:c r="D1541" s="7" t="d">
        <x:v>2026-06-24T00:00:00.000Z</x:v>
      </x:c>
      <x:c r="E1541" s="8" t="n">
        <x:f>IF(ISNUMBER('原始字段'!C1583),'原始字段'!C1583,"n.a.")</x:f>
        <x:v>237611200</x:v>
      </x:c>
      <x:c r="F1541" s="8" t="n">
        <x:f>IF(ISNUMBER('原始字段'!C1678),'原始字段'!C1678,"n.a.")</x:f>
        <x:v>230611200</x:v>
      </x:c>
      <x:c r="G1541" s="8" t="n">
        <x:f>IF(COUNT(E1541:F1541)=2,F1541-E1541,"n.a.")</x:f>
        <x:v>-7000000</x:v>
      </x:c>
      <x:c r="H1541" s="9" t="n">
        <x:f>IF(ISNUMBER('原始字段'!D1678),'原始字段'!D1678,"n.a.")</x:f>
        <x:v>1.4771</x:v>
      </x:c>
      <x:c r="I1541" s="9" t="n">
        <x:f>IF(COUNT(G1541:H1541)=2,G1541*H1541/100000000,"n.a.")</x:f>
        <x:v>-0.103397</x:v>
      </x:c>
      <x:c r="J1541" s="1" t="str">
        <x:v>日频齐全；折算事件未独立核实</x:v>
      </x:c>
    </x:row>
    <x:row r="1542" ht="25" customHeight="1">
      <x:c r="A1542" s="1" t="str">
        <x:v>沪深300</x:v>
      </x:c>
      <x:c r="B1542" s="1" t="str">
        <x:v>159925.SZ</x:v>
      </x:c>
      <x:c r="C1542" s="1" t="str">
        <x:v>南方沪深300ETF</x:v>
      </x:c>
      <x:c r="D1542" s="7" t="d">
        <x:v>2026-06-24T00:00:00.000Z</x:v>
      </x:c>
      <x:c r="E1542" s="8" t="n">
        <x:f>IF(ISNUMBER('原始字段'!C1549),'原始字段'!C1549,"n.a.")</x:f>
        <x:v>548420856</x:v>
      </x:c>
      <x:c r="F1542" s="8" t="n">
        <x:f>IF(ISNUMBER('原始字段'!C1644),'原始字段'!C1644,"n.a.")</x:f>
        <x:v>529520856</x:v>
      </x:c>
      <x:c r="G1542" s="8" t="n">
        <x:f>IF(COUNT(E1542:F1542)=2,F1542-E1542,"n.a.")</x:f>
        <x:v>-18900000</x:v>
      </x:c>
      <x:c r="H1542" s="9" t="n">
        <x:f>IF(ISNUMBER('原始字段'!D1644),'原始字段'!D1644,"n.a.")</x:f>
        <x:v>5.0164</x:v>
      </x:c>
      <x:c r="I1542" s="9" t="n">
        <x:f>IF(COUNT(G1542:H1542)=2,G1542*H1542/100000000,"n.a.")</x:f>
        <x:v>-0.9480996</x:v>
      </x:c>
      <x:c r="J1542" s="1" t="str">
        <x:v>日频齐全；折算事件未独立核实</x:v>
      </x:c>
    </x:row>
    <x:row r="1543" ht="25" customHeight="1">
      <x:c r="A1543" s="1" t="str">
        <x:v>沪深300</x:v>
      </x:c>
      <x:c r="B1543" s="1" t="str">
        <x:v>561930.SH</x:v>
      </x:c>
      <x:c r="C1543" s="1" t="str">
        <x:v>招商沪深300ETF</x:v>
      </x:c>
      <x:c r="D1543" s="7" t="d">
        <x:v>2026-06-24T00:00:00.000Z</x:v>
      </x:c>
      <x:c r="E1543" s="8" t="n">
        <x:f>IF(ISNUMBER('原始字段'!C1598),'原始字段'!C1598,"n.a.")</x:f>
        <x:v>121260600</x:v>
      </x:c>
      <x:c r="F1543" s="8" t="n">
        <x:f>IF(ISNUMBER('原始字段'!C1693),'原始字段'!C1693,"n.a.")</x:f>
        <x:v>118260600</x:v>
      </x:c>
      <x:c r="G1543" s="8" t="n">
        <x:f>IF(COUNT(E1543:F1543)=2,F1543-E1543,"n.a.")</x:f>
        <x:v>-3000000</x:v>
      </x:c>
      <x:c r="H1543" s="9" t="n">
        <x:f>IF(ISNUMBER('原始字段'!D1693),'原始字段'!D1693,"n.a.")</x:f>
        <x:v>1.6576</x:v>
      </x:c>
      <x:c r="I1543" s="9" t="n">
        <x:f>IF(COUNT(G1543:H1543)=2,G1543*H1543/100000000,"n.a.")</x:f>
        <x:v>-0.049728</x:v>
      </x:c>
      <x:c r="J1543" s="1" t="str">
        <x:v>日频齐全；折算事件未独立核实</x:v>
      </x:c>
    </x:row>
    <x:row r="1544" ht="25" customHeight="1">
      <x:c r="A1544" s="1" t="str">
        <x:v>沪深300</x:v>
      </x:c>
      <x:c r="B1544" s="1" t="str">
        <x:v>515350.SH</x:v>
      </x:c>
      <x:c r="C1544" s="1" t="str">
        <x:v>民生加银沪深300ETF</x:v>
      </x:c>
      <x:c r="D1544" s="7" t="d">
        <x:v>2026-06-24T00:00:00.000Z</x:v>
      </x:c>
      <x:c r="E1544" s="8" t="n">
        <x:f>IF(ISNUMBER('原始字段'!C1585),'原始字段'!C1585,"n.a.")</x:f>
        <x:v>9899200</x:v>
      </x:c>
      <x:c r="F1544" s="8" t="n">
        <x:f>IF(ISNUMBER('原始字段'!C1680),'原始字段'!C1680,"n.a.")</x:f>
        <x:v>9899200</x:v>
      </x:c>
      <x:c r="G1544" s="8" t="n">
        <x:f>IF(COUNT(E1544:F1544)=2,F1544-E1544,"n.a.")</x:f>
        <x:v>0</x:v>
      </x:c>
      <x:c r="H1544" s="9" t="n">
        <x:f>IF(ISNUMBER('原始字段'!D1680),'原始字段'!D1680,"n.a.")</x:f>
        <x:v>6.6493</x:v>
      </x:c>
      <x:c r="I1544" s="9" t="n">
        <x:f>IF(COUNT(G1544:H1544)=2,G1544*H1544/100000000,"n.a.")</x:f>
        <x:v>0</x:v>
      </x:c>
      <x:c r="J1544" s="1" t="str">
        <x:v>日频齐全；折算事件未独立核实</x:v>
      </x:c>
    </x:row>
    <x:row r="1545" ht="25" customHeight="1">
      <x:c r="A1545" s="1" t="str">
        <x:v>沪深300</x:v>
      </x:c>
      <x:c r="B1545" s="1" t="str">
        <x:v>510310.SH</x:v>
      </x:c>
      <x:c r="C1545" s="1" t="str">
        <x:v>易方达沪深300ETF</x:v>
      </x:c>
      <x:c r="D1545" s="7" t="d">
        <x:v>2026-06-24T00:00:00.000Z</x:v>
      </x:c>
      <x:c r="E1545" s="8" t="n">
        <x:f>IF(ISNUMBER('原始字段'!C1562),'原始字段'!C1562,"n.a.")</x:f>
        <x:v>17021444000</x:v>
      </x:c>
      <x:c r="F1545" s="8" t="n">
        <x:f>IF(ISNUMBER('原始字段'!C1657),'原始字段'!C1657,"n.a.")</x:f>
        <x:v>15741644000</x:v>
      </x:c>
      <x:c r="G1545" s="8" t="n">
        <x:f>IF(COUNT(E1545:F1545)=2,F1545-E1545,"n.a.")</x:f>
        <x:v>-1279800000</x:v>
      </x:c>
      <x:c r="H1545" s="9" t="n">
        <x:f>IF(ISNUMBER('原始字段'!D1657),'原始字段'!D1657,"n.a.")</x:f>
        <x:v>4.8194</x:v>
      </x:c>
      <x:c r="I1545" s="9" t="n">
        <x:f>IF(COUNT(G1545:H1545)=2,G1545*H1545/100000000,"n.a.")</x:f>
        <x:v>-61.6786812</x:v>
      </x:c>
      <x:c r="J1545" s="1" t="str">
        <x:v>日频齐全；折算事件未独立核实</x:v>
      </x:c>
    </x:row>
    <x:row r="1546" ht="25" customHeight="1">
      <x:c r="A1546" s="1" t="str">
        <x:v>沪深300</x:v>
      </x:c>
      <x:c r="B1546" s="1" t="str">
        <x:v>159330.SZ</x:v>
      </x:c>
      <x:c r="C1546" s="1" t="str">
        <x:v>东财沪深300ETF</x:v>
      </x:c>
      <x:c r="D1546" s="7" t="d">
        <x:v>2026-06-24T00:00:00.000Z</x:v>
      </x:c>
      <x:c r="E1546" s="8" t="n">
        <x:f>IF(ISNUMBER('原始字段'!C1528),'原始字段'!C1528,"n.a.")</x:f>
        <x:v>311801009</x:v>
      </x:c>
      <x:c r="F1546" s="8" t="n">
        <x:f>IF(ISNUMBER('原始字段'!C1623),'原始字段'!C1623,"n.a.")</x:f>
        <x:v>308801009</x:v>
      </x:c>
      <x:c r="G1546" s="8" t="n">
        <x:f>IF(COUNT(E1546:F1546)=2,F1546-E1546,"n.a.")</x:f>
        <x:v>-3000000</x:v>
      </x:c>
      <x:c r="H1546" s="9" t="n">
        <x:f>IF(ISNUMBER('原始字段'!D1623),'原始字段'!D1623,"n.a.")</x:f>
        <x:v>1.5328</x:v>
      </x:c>
      <x:c r="I1546" s="9" t="n">
        <x:f>IF(COUNT(G1546:H1546)=2,G1546*H1546/100000000,"n.a.")</x:f>
        <x:v>-0.045984</x:v>
      </x:c>
      <x:c r="J1546" s="1" t="str">
        <x:v>日频齐全；折算事件未独立核实</x:v>
      </x:c>
    </x:row>
    <x:row r="1547" ht="25" customHeight="1">
      <x:c r="A1547" s="1" t="str">
        <x:v>沪深300</x:v>
      </x:c>
      <x:c r="B1547" s="1" t="str">
        <x:v>510390.SH</x:v>
      </x:c>
      <x:c r="C1547" s="1" t="str">
        <x:v>平安沪深300ETF</x:v>
      </x:c>
      <x:c r="D1547" s="7" t="d">
        <x:v>2026-06-24T00:00:00.000Z</x:v>
      </x:c>
      <x:c r="E1547" s="8" t="n">
        <x:f>IF(ISNUMBER('原始字段'!C1569),'原始字段'!C1569,"n.a.")</x:f>
        <x:v>109550000</x:v>
      </x:c>
      <x:c r="F1547" s="8" t="n">
        <x:f>IF(ISNUMBER('原始字段'!C1664),'原始字段'!C1664,"n.a.")</x:f>
        <x:v>108650000</x:v>
      </x:c>
      <x:c r="G1547" s="8" t="n">
        <x:f>IF(COUNT(E1547:F1547)=2,F1547-E1547,"n.a.")</x:f>
        <x:v>-900000</x:v>
      </x:c>
      <x:c r="H1547" s="9" t="n">
        <x:f>IF(ISNUMBER('原始字段'!D1664),'原始字段'!D1664,"n.a.")</x:f>
        <x:v>5.5837</x:v>
      </x:c>
      <x:c r="I1547" s="9" t="n">
        <x:f>IF(COUNT(G1547:H1547)=2,G1547*H1547/100000000,"n.a.")</x:f>
        <x:v>-0.0502533</x:v>
      </x:c>
      <x:c r="J1547" s="1" t="str">
        <x:v>日频齐全；折算事件未独立核实</x:v>
      </x:c>
    </x:row>
    <x:row r="1548" ht="25" customHeight="1">
      <x:c r="A1548" s="1" t="str">
        <x:v>沪深300</x:v>
      </x:c>
      <x:c r="B1548" s="1" t="str">
        <x:v>515390.SH</x:v>
      </x:c>
      <x:c r="C1548" s="1" t="str">
        <x:v>华安沪深300ETF</x:v>
      </x:c>
      <x:c r="D1548" s="7" t="d">
        <x:v>2026-06-24T00:00:00.000Z</x:v>
      </x:c>
      <x:c r="E1548" s="8" t="n">
        <x:f>IF(ISNUMBER('原始字段'!C1588),'原始字段'!C1588,"n.a.")</x:f>
        <x:v>1078683000</x:v>
      </x:c>
      <x:c r="F1548" s="8" t="n">
        <x:f>IF(ISNUMBER('原始字段'!C1683),'原始字段'!C1683,"n.a.")</x:f>
        <x:v>1294683000</x:v>
      </x:c>
      <x:c r="G1548" s="8" t="n">
        <x:f>IF(COUNT(E1548:F1548)=2,F1548-E1548,"n.a.")</x:f>
        <x:v>216000000</x:v>
      </x:c>
      <x:c r="H1548" s="9" t="n">
        <x:f>IF(ISNUMBER('原始字段'!D1683),'原始字段'!D1683,"n.a.")</x:f>
        <x:v>1.442</x:v>
      </x:c>
      <x:c r="I1548" s="9" t="n">
        <x:f>IF(COUNT(G1548:H1548)=2,G1548*H1548/100000000,"n.a.")</x:f>
        <x:v>3.11472</x:v>
      </x:c>
      <x:c r="J1548" s="1" t="str">
        <x:v>日频齐全；折算事件未独立核实</x:v>
      </x:c>
    </x:row>
    <x:row r="1549" ht="25" customHeight="1">
      <x:c r="A1549" s="1" t="str">
        <x:v>沪深300</x:v>
      </x:c>
      <x:c r="B1549" s="1" t="str">
        <x:v>515130.SH</x:v>
      </x:c>
      <x:c r="C1549" s="1" t="str">
        <x:v>博时沪深300ETF</x:v>
      </x:c>
      <x:c r="D1549" s="7" t="d">
        <x:v>2026-06-24T00:00:00.000Z</x:v>
      </x:c>
      <x:c r="E1549" s="8" t="n">
        <x:f>IF(ISNUMBER('原始字段'!C1581),'原始字段'!C1581,"n.a.")</x:f>
        <x:v>82463200</x:v>
      </x:c>
      <x:c r="F1549" s="8" t="n">
        <x:f>IF(ISNUMBER('原始字段'!C1676),'原始字段'!C1676,"n.a.")</x:f>
        <x:v>82463200</x:v>
      </x:c>
      <x:c r="G1549" s="8" t="n">
        <x:f>IF(COUNT(E1549:F1549)=2,F1549-E1549,"n.a.")</x:f>
        <x:v>0</x:v>
      </x:c>
      <x:c r="H1549" s="9" t="n">
        <x:f>IF(ISNUMBER('原始字段'!D1676),'原始字段'!D1676,"n.a.")</x:f>
        <x:v>1.6389</x:v>
      </x:c>
      <x:c r="I1549" s="9" t="n">
        <x:f>IF(COUNT(G1549:H1549)=2,G1549*H1549/100000000,"n.a.")</x:f>
        <x:v>0</x:v>
      </x:c>
      <x:c r="J1549" s="1" t="str">
        <x:v>日频齐全；折算事件未独立核实</x:v>
      </x:c>
    </x:row>
    <x:row r="1550" ht="25" customHeight="1">
      <x:c r="A1550" s="1" t="str">
        <x:v>中证500</x:v>
      </x:c>
      <x:c r="B1550" s="1" t="str">
        <x:v>510530.SH</x:v>
      </x:c>
      <x:c r="C1550" s="1" t="str">
        <x:v>工银中证500ETF</x:v>
      </x:c>
      <x:c r="D1550" s="7" t="d">
        <x:v>2026-06-24T00:00:00.000Z</x:v>
      </x:c>
      <x:c r="E1550" s="8" t="n">
        <x:f>IF(ISNUMBER('原始字段'!C1572),'原始字段'!C1572,"n.a.")</x:f>
        <x:v>44979400</x:v>
      </x:c>
      <x:c r="F1550" s="8" t="n">
        <x:f>IF(ISNUMBER('原始字段'!C1667),'原始字段'!C1667,"n.a.")</x:f>
        <x:v>44979400</x:v>
      </x:c>
      <x:c r="G1550" s="8" t="n">
        <x:f>IF(COUNT(E1550:F1550)=2,F1550-E1550,"n.a.")</x:f>
        <x:v>0</x:v>
      </x:c>
      <x:c r="H1550" s="9" t="n">
        <x:f>IF(ISNUMBER('原始字段'!D1667),'原始字段'!D1667,"n.a.")</x:f>
        <x:v>9.8001</x:v>
      </x:c>
      <x:c r="I1550" s="9" t="n">
        <x:f>IF(COUNT(G1550:H1550)=2,G1550*H1550/100000000,"n.a.")</x:f>
        <x:v>0</x:v>
      </x:c>
      <x:c r="J1550" s="1" t="str">
        <x:v>日频齐全；折算事件未独立核实</x:v>
      </x:c>
    </x:row>
    <x:row r="1551" ht="25" customHeight="1">
      <x:c r="A1551" s="1" t="str">
        <x:v>中证500</x:v>
      </x:c>
      <x:c r="B1551" s="1" t="str">
        <x:v>510580.SH</x:v>
      </x:c>
      <x:c r="C1551" s="1" t="str">
        <x:v>易方达中证500ETF</x:v>
      </x:c>
      <x:c r="D1551" s="7" t="d">
        <x:v>2026-06-24T00:00:00.000Z</x:v>
      </x:c>
      <x:c r="E1551" s="8" t="n">
        <x:f>IF(ISNUMBER('原始字段'!C1576),'原始字段'!C1576,"n.a.")</x:f>
        <x:v>954168300</x:v>
      </x:c>
      <x:c r="F1551" s="8" t="n">
        <x:f>IF(ISNUMBER('原始字段'!C1671),'原始字段'!C1671,"n.a.")</x:f>
        <x:v>950968300</x:v>
      </x:c>
      <x:c r="G1551" s="8" t="n">
        <x:f>IF(COUNT(E1551:F1551)=2,F1551-E1551,"n.a.")</x:f>
        <x:v>-3200000</x:v>
      </x:c>
      <x:c r="H1551" s="9" t="n">
        <x:f>IF(ISNUMBER('原始字段'!D1671),'原始字段'!D1671,"n.a.")</x:f>
        <x:v>4.6211</x:v>
      </x:c>
      <x:c r="I1551" s="9" t="n">
        <x:f>IF(COUNT(G1551:H1551)=2,G1551*H1551/100000000,"n.a.")</x:f>
        <x:v>-0.1478752</x:v>
      </x:c>
      <x:c r="J1551" s="1" t="str">
        <x:v>日频齐全；折算事件未独立核实</x:v>
      </x:c>
    </x:row>
    <x:row r="1552" ht="25" customHeight="1">
      <x:c r="A1552" s="1" t="str">
        <x:v>中证500</x:v>
      </x:c>
      <x:c r="B1552" s="1" t="str">
        <x:v>159922.SZ</x:v>
      </x:c>
      <x:c r="C1552" s="1" t="str">
        <x:v>嘉实中证500ETF</x:v>
      </x:c>
      <x:c r="D1552" s="7" t="d">
        <x:v>2026-06-24T00:00:00.000Z</x:v>
      </x:c>
      <x:c r="E1552" s="8" t="n">
        <x:f>IF(ISNUMBER('原始字段'!C1548),'原始字段'!C1548,"n.a.")</x:f>
        <x:v>2124676765</x:v>
      </x:c>
      <x:c r="F1552" s="8" t="n">
        <x:f>IF(ISNUMBER('原始字段'!C1643),'原始字段'!C1643,"n.a.")</x:f>
        <x:v>2187676765</x:v>
      </x:c>
      <x:c r="G1552" s="8" t="n">
        <x:f>IF(COUNT(E1552:F1552)=2,F1552-E1552,"n.a.")</x:f>
        <x:v>63000000</x:v>
      </x:c>
      <x:c r="H1552" s="9" t="n">
        <x:f>IF(ISNUMBER('原始字段'!D1643),'原始字段'!D1643,"n.a.")</x:f>
        <x:v>3.5739</x:v>
      </x:c>
      <x:c r="I1552" s="9" t="n">
        <x:f>IF(COUNT(G1552:H1552)=2,G1552*H1552/100000000,"n.a.")</x:f>
        <x:v>2.251557</x:v>
      </x:c>
      <x:c r="J1552" s="1" t="str">
        <x:v>日频齐全；折算事件未独立核实</x:v>
      </x:c>
    </x:row>
    <x:row r="1553" ht="25" customHeight="1">
      <x:c r="A1553" s="1" t="str">
        <x:v>中证500</x:v>
      </x:c>
      <x:c r="B1553" s="1" t="str">
        <x:v>563750.SH</x:v>
      </x:c>
      <x:c r="C1553" s="1" t="str">
        <x:v>汇添富中证500ETF</x:v>
      </x:c>
      <x:c r="D1553" s="7" t="d">
        <x:v>2026-06-24T00:00:00.000Z</x:v>
      </x:c>
      <x:c r="E1553" s="8" t="n">
        <x:f>IF(ISNUMBER('原始字段'!C1603),'原始字段'!C1603,"n.a.")</x:f>
        <x:v>332237000</x:v>
      </x:c>
      <x:c r="F1553" s="8" t="n">
        <x:f>IF(ISNUMBER('原始字段'!C1698),'原始字段'!C1698,"n.a.")</x:f>
        <x:v>332237000</x:v>
      </x:c>
      <x:c r="G1553" s="8" t="n">
        <x:f>IF(COUNT(E1553:F1553)=2,F1553-E1553,"n.a.")</x:f>
        <x:v>0</x:v>
      </x:c>
      <x:c r="H1553" s="9" t="n">
        <x:f>IF(ISNUMBER('原始字段'!D1698),'原始字段'!D1698,"n.a.")</x:f>
        <x:v>1.23</x:v>
      </x:c>
      <x:c r="I1553" s="9" t="n">
        <x:f>IF(COUNT(G1553:H1553)=2,G1553*H1553/100000000,"n.a.")</x:f>
        <x:v>0</x:v>
      </x:c>
      <x:c r="J1553" s="1" t="str">
        <x:v>日频齐全；折算事件未独立核实</x:v>
      </x:c>
    </x:row>
    <x:row r="1554" ht="25" customHeight="1">
      <x:c r="A1554" s="1" t="str">
        <x:v>中证500</x:v>
      </x:c>
      <x:c r="B1554" s="1" t="str">
        <x:v>159935.SZ</x:v>
      </x:c>
      <x:c r="C1554" s="1" t="str">
        <x:v>景顺长城中证500ETF</x:v>
      </x:c>
      <x:c r="D1554" s="7" t="d">
        <x:v>2026-06-24T00:00:00.000Z</x:v>
      </x:c>
      <x:c r="E1554" s="8" t="n">
        <x:f>IF(ISNUMBER('原始字段'!C1550),'原始字段'!C1550,"n.a.")</x:f>
        <x:v>22572956</x:v>
      </x:c>
      <x:c r="F1554" s="8" t="n">
        <x:f>IF(ISNUMBER('原始字段'!C1645),'原始字段'!C1645,"n.a.")</x:f>
        <x:v>22572956</x:v>
      </x:c>
      <x:c r="G1554" s="8" t="n">
        <x:f>IF(COUNT(E1554:F1554)=2,F1554-E1554,"n.a.")</x:f>
        <x:v>0</x:v>
      </x:c>
      <x:c r="H1554" s="9" t="n">
        <x:f>IF(ISNUMBER('原始字段'!D1645),'原始字段'!D1645,"n.a.")</x:f>
        <x:v>2.7768</x:v>
      </x:c>
      <x:c r="I1554" s="9" t="n">
        <x:f>IF(COUNT(G1554:H1554)=2,G1554*H1554/100000000,"n.a.")</x:f>
        <x:v>0</x:v>
      </x:c>
      <x:c r="J1554" s="1" t="str">
        <x:v>日频齐全；折算事件未独立核实</x:v>
      </x:c>
    </x:row>
    <x:row r="1555" ht="25" customHeight="1">
      <x:c r="A1555" s="1" t="str">
        <x:v>中证500</x:v>
      </x:c>
      <x:c r="B1555" s="1" t="str">
        <x:v>515530.SH</x:v>
      </x:c>
      <x:c r="C1555" s="1" t="str">
        <x:v>泰康中证500ETF</x:v>
      </x:c>
      <x:c r="D1555" s="7" t="d">
        <x:v>2026-06-24T00:00:00.000Z</x:v>
      </x:c>
      <x:c r="E1555" s="8" t="n">
        <x:f>IF(ISNUMBER('原始字段'!C1589),'原始字段'!C1589,"n.a.")</x:f>
        <x:v>12242700</x:v>
      </x:c>
      <x:c r="F1555" s="8" t="n">
        <x:f>IF(ISNUMBER('原始字段'!C1684),'原始字段'!C1684,"n.a.")</x:f>
        <x:v>12242700</x:v>
      </x:c>
      <x:c r="G1555" s="8" t="n">
        <x:f>IF(COUNT(E1555:F1555)=2,F1555-E1555,"n.a.")</x:f>
        <x:v>0</x:v>
      </x:c>
      <x:c r="H1555" s="9" t="n">
        <x:f>IF(ISNUMBER('原始字段'!D1684),'原始字段'!D1684,"n.a.")</x:f>
        <x:v>4.8502</x:v>
      </x:c>
      <x:c r="I1555" s="9" t="n">
        <x:f>IF(COUNT(G1555:H1555)=2,G1555*H1555/100000000,"n.a.")</x:f>
        <x:v>0</x:v>
      </x:c>
      <x:c r="J1555" s="1" t="str">
        <x:v>日频齐全；折算事件未独立核实</x:v>
      </x:c>
    </x:row>
    <x:row r="1556" ht="25" customHeight="1">
      <x:c r="A1556" s="1" t="str">
        <x:v>中证500</x:v>
      </x:c>
      <x:c r="B1556" s="1" t="str">
        <x:v>510590.SH</x:v>
      </x:c>
      <x:c r="C1556" s="1" t="str">
        <x:v>平安中证500ETF</x:v>
      </x:c>
      <x:c r="D1556" s="7" t="d">
        <x:v>2026-06-24T00:00:00.000Z</x:v>
      </x:c>
      <x:c r="E1556" s="8" t="n">
        <x:f>IF(ISNUMBER('原始字段'!C1577),'原始字段'!C1577,"n.a.")</x:f>
        <x:v>138786100</x:v>
      </x:c>
      <x:c r="F1556" s="8" t="n">
        <x:f>IF(ISNUMBER('原始字段'!C1672),'原始字段'!C1672,"n.a.")</x:f>
        <x:v>138786100</x:v>
      </x:c>
      <x:c r="G1556" s="8" t="n">
        <x:f>IF(COUNT(E1556:F1556)=2,F1556-E1556,"n.a.")</x:f>
        <x:v>0</x:v>
      </x:c>
      <x:c r="H1556" s="9" t="n">
        <x:f>IF(ISNUMBER('原始字段'!D1672),'原始字段'!D1672,"n.a.")</x:f>
        <x:v>9.5263</x:v>
      </x:c>
      <x:c r="I1556" s="9" t="n">
        <x:f>IF(COUNT(G1556:H1556)=2,G1556*H1556/100000000,"n.a.")</x:f>
        <x:v>0</x:v>
      </x:c>
      <x:c r="J1556" s="1" t="str">
        <x:v>日频齐全；折算事件未独立核实</x:v>
      </x:c>
    </x:row>
    <x:row r="1557" ht="25" customHeight="1">
      <x:c r="A1557" s="1" t="str">
        <x:v>中证500</x:v>
      </x:c>
      <x:c r="B1557" s="1" t="str">
        <x:v>515190.SH</x:v>
      </x:c>
      <x:c r="C1557" s="1" t="str">
        <x:v>中银证券中证500ETF</x:v>
      </x:c>
      <x:c r="D1557" s="7" t="d">
        <x:v>2026-06-24T00:00:00.000Z</x:v>
      </x:c>
      <x:c r="E1557" s="8" t="n">
        <x:f>IF(ISNUMBER('原始字段'!C1582),'原始字段'!C1582,"n.a.")</x:f>
        <x:v>297466100</x:v>
      </x:c>
      <x:c r="F1557" s="8" t="n">
        <x:f>IF(ISNUMBER('原始字段'!C1677),'原始字段'!C1677,"n.a.")</x:f>
        <x:v>293466100</x:v>
      </x:c>
      <x:c r="G1557" s="8" t="n">
        <x:f>IF(COUNT(E1557:F1557)=2,F1557-E1557,"n.a.")</x:f>
        <x:v>-4000000</x:v>
      </x:c>
      <x:c r="H1557" s="9" t="n">
        <x:f>IF(ISNUMBER('原始字段'!D1677),'原始字段'!D1677,"n.a.")</x:f>
        <x:v>1.8519</x:v>
      </x:c>
      <x:c r="I1557" s="9" t="n">
        <x:f>IF(COUNT(G1557:H1557)=2,G1557*H1557/100000000,"n.a.")</x:f>
        <x:v>-0.074076</x:v>
      </x:c>
      <x:c r="J1557" s="1" t="str">
        <x:v>日频齐全；折算事件未独立核实</x:v>
      </x:c>
    </x:row>
    <x:row r="1558" ht="25" customHeight="1">
      <x:c r="A1558" s="1" t="str">
        <x:v>中证500</x:v>
      </x:c>
      <x:c r="B1558" s="1" t="str">
        <x:v>159820.SZ</x:v>
      </x:c>
      <x:c r="C1558" s="1" t="str">
        <x:v>天弘中证500ETF</x:v>
      </x:c>
      <x:c r="D1558" s="7" t="d">
        <x:v>2026-06-24T00:00:00.000Z</x:v>
      </x:c>
      <x:c r="E1558" s="8" t="n">
        <x:f>IF(ISNUMBER('原始字段'!C1542),'原始字段'!C1542,"n.a.")</x:f>
        <x:v>1268908470</x:v>
      </x:c>
      <x:c r="F1558" s="8" t="n">
        <x:f>IF(ISNUMBER('原始字段'!C1637),'原始字段'!C1637,"n.a.")</x:f>
        <x:v>1268908470</x:v>
      </x:c>
      <x:c r="G1558" s="8" t="n">
        <x:f>IF(COUNT(E1558:F1558)=2,F1558-E1558,"n.a.")</x:f>
        <x:v>0</x:v>
      </x:c>
      <x:c r="H1558" s="9" t="n">
        <x:f>IF(ISNUMBER('原始字段'!D1637),'原始字段'!D1637,"n.a.")</x:f>
        <x:v>1.5212</x:v>
      </x:c>
      <x:c r="I1558" s="9" t="n">
        <x:f>IF(COUNT(G1558:H1558)=2,G1558*H1558/100000000,"n.a.")</x:f>
        <x:v>0</x:v>
      </x:c>
      <x:c r="J1558" s="1" t="str">
        <x:v>日频齐全；折算事件未独立核实</x:v>
      </x:c>
    </x:row>
    <x:row r="1559" ht="25" customHeight="1">
      <x:c r="A1559" s="1" t="str">
        <x:v>中证500</x:v>
      </x:c>
      <x:c r="B1559" s="1" t="str">
        <x:v>159337.SZ</x:v>
      </x:c>
      <x:c r="C1559" s="1" t="str">
        <x:v>东财中证500ETF</x:v>
      </x:c>
      <x:c r="D1559" s="7" t="d">
        <x:v>2026-06-24T00:00:00.000Z</x:v>
      </x:c>
      <x:c r="E1559" s="8" t="n">
        <x:f>IF(ISNUMBER('原始字段'!C1529),'原始字段'!C1529,"n.a.")</x:f>
        <x:v>239710611</x:v>
      </x:c>
      <x:c r="F1559" s="8" t="n">
        <x:f>IF(ISNUMBER('原始字段'!C1624),'原始字段'!C1624,"n.a.")</x:f>
        <x:v>237710611</x:v>
      </x:c>
      <x:c r="G1559" s="8" t="n">
        <x:f>IF(COUNT(E1559:F1559)=2,F1559-E1559,"n.a.")</x:f>
        <x:v>-2000000</x:v>
      </x:c>
      <x:c r="H1559" s="9" t="n">
        <x:f>IF(ISNUMBER('原始字段'!D1624),'原始字段'!D1624,"n.a.")</x:f>
        <x:v>2.0119</x:v>
      </x:c>
      <x:c r="I1559" s="9" t="n">
        <x:f>IF(COUNT(G1559:H1559)=2,G1559*H1559/100000000,"n.a.")</x:f>
        <x:v>-0.040237999999999996</x:v>
      </x:c>
      <x:c r="J1559" s="1" t="str">
        <x:v>日频齐全；折算事件未独立核实</x:v>
      </x:c>
    </x:row>
    <x:row r="1560" ht="25" customHeight="1">
      <x:c r="A1560" s="1" t="str">
        <x:v>中证500</x:v>
      </x:c>
      <x:c r="B1560" s="1" t="str">
        <x:v>510500.SH</x:v>
      </x:c>
      <x:c r="C1560" s="1" t="str">
        <x:v>南方中证500ETF</x:v>
      </x:c>
      <x:c r="D1560" s="7" t="d">
        <x:v>2026-06-24T00:00:00.000Z</x:v>
      </x:c>
      <x:c r="E1560" s="8" t="n">
        <x:f>IF(ISNUMBER('原始字段'!C1570),'原始字段'!C1570,"n.a.")</x:f>
        <x:v>4325768600</x:v>
      </x:c>
      <x:c r="F1560" s="8" t="n">
        <x:f>IF(ISNUMBER('原始字段'!C1665),'原始字段'!C1665,"n.a.")</x:f>
        <x:v>4321368600</x:v>
      </x:c>
      <x:c r="G1560" s="8" t="n">
        <x:f>IF(COUNT(E1560:F1560)=2,F1560-E1560,"n.a.")</x:f>
        <x:v>-4400000</x:v>
      </x:c>
      <x:c r="H1560" s="9" t="n">
        <x:f>IF(ISNUMBER('原始字段'!D1665),'原始字段'!D1665,"n.a.")</x:f>
        <x:v>8.9832</x:v>
      </x:c>
      <x:c r="I1560" s="9" t="n">
        <x:f>IF(COUNT(G1560:H1560)=2,G1560*H1560/100000000,"n.a.")</x:f>
        <x:v>-0.3952608</x:v>
      </x:c>
      <x:c r="J1560" s="1" t="str">
        <x:v>日频齐全；折算事件未独立核实</x:v>
      </x:c>
    </x:row>
    <x:row r="1561" ht="25" customHeight="1">
      <x:c r="A1561" s="1" t="str">
        <x:v>中证500</x:v>
      </x:c>
      <x:c r="B1561" s="1" t="str">
        <x:v>159968.SZ</x:v>
      </x:c>
      <x:c r="C1561" s="1" t="str">
        <x:v>博时中证500ETF</x:v>
      </x:c>
      <x:c r="D1561" s="7" t="d">
        <x:v>2026-06-24T00:00:00.000Z</x:v>
      </x:c>
      <x:c r="E1561" s="8" t="n">
        <x:f>IF(ISNUMBER('原始字段'!C1557),'原始字段'!C1557,"n.a.")</x:f>
        <x:v>59695098</x:v>
      </x:c>
      <x:c r="F1561" s="8" t="n">
        <x:f>IF(ISNUMBER('原始字段'!C1652),'原始字段'!C1652,"n.a.")</x:f>
        <x:v>59695098</x:v>
      </x:c>
      <x:c r="G1561" s="8" t="n">
        <x:f>IF(COUNT(E1561:F1561)=2,F1561-E1561,"n.a.")</x:f>
        <x:v>0</x:v>
      </x:c>
      <x:c r="H1561" s="9" t="n">
        <x:f>IF(ISNUMBER('原始字段'!D1652),'原始字段'!D1652,"n.a.")</x:f>
        <x:v>11.4846</x:v>
      </x:c>
      <x:c r="I1561" s="9" t="n">
        <x:f>IF(COUNT(G1561:H1561)=2,G1561*H1561/100000000,"n.a.")</x:f>
        <x:v>0</x:v>
      </x:c>
      <x:c r="J1561" s="1" t="str">
        <x:v>日频齐全；折算事件未独立核实</x:v>
      </x:c>
    </x:row>
    <x:row r="1562" ht="25" customHeight="1">
      <x:c r="A1562" s="1" t="str">
        <x:v>中证500</x:v>
      </x:c>
      <x:c r="B1562" s="1" t="str">
        <x:v>561350.SH</x:v>
      </x:c>
      <x:c r="C1562" s="1" t="str">
        <x:v>国泰中证500ETF</x:v>
      </x:c>
      <x:c r="D1562" s="7" t="d">
        <x:v>2026-06-24T00:00:00.000Z</x:v>
      </x:c>
      <x:c r="E1562" s="8" t="n">
        <x:f>IF(ISNUMBER('原始字段'!C1596),'原始字段'!C1596,"n.a.")</x:f>
        <x:v>64700000</x:v>
      </x:c>
      <x:c r="F1562" s="8" t="n">
        <x:f>IF(ISNUMBER('原始字段'!C1691),'原始字段'!C1691,"n.a.")</x:f>
        <x:v>64700000</x:v>
      </x:c>
      <x:c r="G1562" s="8" t="n">
        <x:f>IF(COUNT(E1562:F1562)=2,F1562-E1562,"n.a.")</x:f>
        <x:v>0</x:v>
      </x:c>
      <x:c r="H1562" s="9" t="n">
        <x:f>IF(ISNUMBER('原始字段'!D1691),'原始字段'!D1691,"n.a.")</x:f>
        <x:v>1.4007</x:v>
      </x:c>
      <x:c r="I1562" s="9" t="n">
        <x:f>IF(COUNT(G1562:H1562)=2,G1562*H1562/100000000,"n.a.")</x:f>
        <x:v>0</x:v>
      </x:c>
      <x:c r="J1562" s="1" t="str">
        <x:v>日频齐全；折算事件未独立核实</x:v>
      </x:c>
    </x:row>
    <x:row r="1563" ht="25" customHeight="1">
      <x:c r="A1563" s="1" t="str">
        <x:v>中证500</x:v>
      </x:c>
      <x:c r="B1563" s="1" t="str">
        <x:v>512500.SH</x:v>
      </x:c>
      <x:c r="C1563" s="1" t="str">
        <x:v>华夏中证500ETF</x:v>
      </x:c>
      <x:c r="D1563" s="7" t="d">
        <x:v>2026-06-24T00:00:00.000Z</x:v>
      </x:c>
      <x:c r="E1563" s="8" t="n">
        <x:f>IF(ISNUMBER('原始字段'!C1579),'原始字段'!C1579,"n.a.")</x:f>
        <x:v>1588808800</x:v>
      </x:c>
      <x:c r="F1563" s="8" t="n">
        <x:f>IF(ISNUMBER('原始字段'!C1674),'原始字段'!C1674,"n.a.")</x:f>
        <x:v>1590408800</x:v>
      </x:c>
      <x:c r="G1563" s="8" t="n">
        <x:f>IF(COUNT(E1563:F1563)=2,F1563-E1563,"n.a.")</x:f>
        <x:v>1600000</x:v>
      </x:c>
      <x:c r="H1563" s="9" t="n">
        <x:f>IF(ISNUMBER('原始字段'!D1674),'原始字段'!D1674,"n.a.")</x:f>
        <x:v>4.9857</x:v>
      </x:c>
      <x:c r="I1563" s="9" t="n">
        <x:f>IF(COUNT(G1563:H1563)=2,G1563*H1563/100000000,"n.a.")</x:f>
        <x:v>0.07977119999999999</x:v>
      </x:c>
      <x:c r="J1563" s="1" t="str">
        <x:v>日频齐全；折算事件未独立核实</x:v>
      </x:c>
    </x:row>
    <x:row r="1564" ht="25" customHeight="1">
      <x:c r="A1564" s="1" t="str">
        <x:v>中证500</x:v>
      </x:c>
      <x:c r="B1564" s="1" t="str">
        <x:v>510550.SH</x:v>
      </x:c>
      <x:c r="C1564" s="1" t="str">
        <x:v>方正富邦中证500ETF</x:v>
      </x:c>
      <x:c r="D1564" s="7" t="d">
        <x:v>2026-06-24T00:00:00.000Z</x:v>
      </x:c>
      <x:c r="E1564" s="8" t="n">
        <x:f>IF(ISNUMBER('原始字段'!C1573),'原始字段'!C1573,"n.a.")</x:f>
        <x:v>21743300</x:v>
      </x:c>
      <x:c r="F1564" s="8" t="n">
        <x:f>IF(ISNUMBER('原始字段'!C1668),'原始字段'!C1668,"n.a.")</x:f>
        <x:v>21743300</x:v>
      </x:c>
      <x:c r="G1564" s="8" t="n">
        <x:f>IF(COUNT(E1564:F1564)=2,F1564-E1564,"n.a.")</x:f>
        <x:v>0</x:v>
      </x:c>
      <x:c r="H1564" s="9" t="n">
        <x:f>IF(ISNUMBER('原始字段'!D1668),'原始字段'!D1668,"n.a.")</x:f>
        <x:v>2.2654</x:v>
      </x:c>
      <x:c r="I1564" s="9" t="n">
        <x:f>IF(COUNT(G1564:H1564)=2,G1564*H1564/100000000,"n.a.")</x:f>
        <x:v>0</x:v>
      </x:c>
      <x:c r="J1564" s="1" t="str">
        <x:v>日频齐全；折算事件未独立核实</x:v>
      </x:c>
    </x:row>
    <x:row r="1565" ht="25" customHeight="1">
      <x:c r="A1565" s="1" t="str">
        <x:v>中证500</x:v>
      </x:c>
      <x:c r="B1565" s="1" t="str">
        <x:v>510510.SH</x:v>
      </x:c>
      <x:c r="C1565" s="1" t="str">
        <x:v>广发中证500ETF</x:v>
      </x:c>
      <x:c r="D1565" s="7" t="d">
        <x:v>2026-06-24T00:00:00.000Z</x:v>
      </x:c>
      <x:c r="E1565" s="8" t="n">
        <x:f>IF(ISNUMBER('原始字段'!C1571),'原始字段'!C1571,"n.a.")</x:f>
        <x:v>807038300</x:v>
      </x:c>
      <x:c r="F1565" s="8" t="n">
        <x:f>IF(ISNUMBER('原始字段'!C1666),'原始字段'!C1666,"n.a.")</x:f>
        <x:v>801038300</x:v>
      </x:c>
      <x:c r="G1565" s="8" t="n">
        <x:f>IF(COUNT(E1565:F1565)=2,F1565-E1565,"n.a.")</x:f>
        <x:v>-6000000</x:v>
      </x:c>
      <x:c r="H1565" s="9" t="n">
        <x:f>IF(ISNUMBER('原始字段'!D1666),'原始字段'!D1666,"n.a.")</x:f>
        <x:v>2.8447</x:v>
      </x:c>
      <x:c r="I1565" s="9" t="n">
        <x:f>IF(COUNT(G1565:H1565)=2,G1565*H1565/100000000,"n.a.")</x:f>
        <x:v>-0.170682</x:v>
      </x:c>
      <x:c r="J1565" s="1" t="str">
        <x:v>日频齐全；折算事件未独立核实</x:v>
      </x:c>
    </x:row>
    <x:row r="1566" ht="25" customHeight="1">
      <x:c r="A1566" s="1" t="str">
        <x:v>中证500</x:v>
      </x:c>
      <x:c r="B1566" s="1" t="str">
        <x:v>515550.SH</x:v>
      </x:c>
      <x:c r="C1566" s="1" t="str">
        <x:v>国联中证500ETF</x:v>
      </x:c>
      <x:c r="D1566" s="7" t="d">
        <x:v>2026-06-24T00:00:00.000Z</x:v>
      </x:c>
      <x:c r="E1566" s="8" t="n">
        <x:f>IF(ISNUMBER('原始字段'!C1590),'原始字段'!C1590,"n.a.")</x:f>
        <x:v>18345700</x:v>
      </x:c>
      <x:c r="F1566" s="8" t="n">
        <x:f>IF(ISNUMBER('原始字段'!C1685),'原始字段'!C1685,"n.a.")</x:f>
        <x:v>18345700</x:v>
      </x:c>
      <x:c r="G1566" s="8" t="n">
        <x:f>IF(COUNT(E1566:F1566)=2,F1566-E1566,"n.a.")</x:f>
        <x:v>0</x:v>
      </x:c>
      <x:c r="H1566" s="9" t="n">
        <x:f>IF(ISNUMBER('原始字段'!D1685),'原始字段'!D1685,"n.a.")</x:f>
        <x:v>1.9669</x:v>
      </x:c>
      <x:c r="I1566" s="9" t="n">
        <x:f>IF(COUNT(G1566:H1566)=2,G1566*H1566/100000000,"n.a.")</x:f>
        <x:v>0</x:v>
      </x:c>
      <x:c r="J1566" s="1" t="str">
        <x:v>日频齐全；折算事件未独立核实</x:v>
      </x:c>
    </x:row>
    <x:row r="1567" ht="25" customHeight="1">
      <x:c r="A1567" s="1" t="str">
        <x:v>中证500</x:v>
      </x:c>
      <x:c r="B1567" s="1" t="str">
        <x:v>159500.SZ</x:v>
      </x:c>
      <x:c r="C1567" s="1" t="str">
        <x:v>富国中证500ETF</x:v>
      </x:c>
      <x:c r="D1567" s="7" t="d">
        <x:v>2026-06-24T00:00:00.000Z</x:v>
      </x:c>
      <x:c r="E1567" s="8" t="n">
        <x:f>IF(ISNUMBER('原始字段'!C1531),'原始字段'!C1531,"n.a.")</x:f>
        <x:v>132138865</x:v>
      </x:c>
      <x:c r="F1567" s="8" t="n">
        <x:f>IF(ISNUMBER('原始字段'!C1626),'原始字段'!C1626,"n.a.")</x:f>
        <x:v>129338865</x:v>
      </x:c>
      <x:c r="G1567" s="8" t="n">
        <x:f>IF(COUNT(E1567:F1567)=2,F1567-E1567,"n.a.")</x:f>
        <x:v>-2800000</x:v>
      </x:c>
      <x:c r="H1567" s="9" t="n">
        <x:f>IF(ISNUMBER('原始字段'!D1626),'原始字段'!D1626,"n.a.")</x:f>
        <x:v>1.3159</x:v>
      </x:c>
      <x:c r="I1567" s="9" t="n">
        <x:f>IF(COUNT(G1567:H1567)=2,G1567*H1567/100000000,"n.a.")</x:f>
        <x:v>-0.0368452</x:v>
      </x:c>
      <x:c r="J1567" s="1" t="str">
        <x:v>日频齐全；折算事件未独立核实</x:v>
      </x:c>
    </x:row>
    <x:row r="1568" ht="25" customHeight="1">
      <x:c r="A1568" s="1" t="str">
        <x:v>中证500</x:v>
      </x:c>
      <x:c r="B1568" s="1" t="str">
        <x:v>512510.SH</x:v>
      </x:c>
      <x:c r="C1568" s="1" t="str">
        <x:v>华泰柏瑞中证500ETF</x:v>
      </x:c>
      <x:c r="D1568" s="7" t="d">
        <x:v>2026-06-24T00:00:00.000Z</x:v>
      </x:c>
      <x:c r="E1568" s="8" t="n">
        <x:f>IF(ISNUMBER('原始字段'!C1580),'原始字段'!C1580,"n.a.")</x:f>
        <x:v>404929800</x:v>
      </x:c>
      <x:c r="F1568" s="8" t="n">
        <x:f>IF(ISNUMBER('原始字段'!C1675),'原始字段'!C1675,"n.a.")</x:f>
        <x:v>404929800</x:v>
      </x:c>
      <x:c r="G1568" s="8" t="n">
        <x:f>IF(COUNT(E1568:F1568)=2,F1568-E1568,"n.a.")</x:f>
        <x:v>0</x:v>
      </x:c>
      <x:c r="H1568" s="9" t="n">
        <x:f>IF(ISNUMBER('原始字段'!D1675),'原始字段'!D1675,"n.a.")</x:f>
        <x:v>2.6213</x:v>
      </x:c>
      <x:c r="I1568" s="9" t="n">
        <x:f>IF(COUNT(G1568:H1568)=2,G1568*H1568/100000000,"n.a.")</x:f>
        <x:v>0</x:v>
      </x:c>
      <x:c r="J1568" s="1" t="str">
        <x:v>日频齐全；折算事件未独立核实</x:v>
      </x:c>
    </x:row>
    <x:row r="1569" ht="25" customHeight="1">
      <x:c r="A1569" s="1" t="str">
        <x:v>中证500</x:v>
      </x:c>
      <x:c r="B1569" s="1" t="str">
        <x:v>510570.SH</x:v>
      </x:c>
      <x:c r="C1569" s="1" t="str">
        <x:v>兴业中证500ETF</x:v>
      </x:c>
      <x:c r="D1569" s="7" t="d">
        <x:v>2026-06-24T00:00:00.000Z</x:v>
      </x:c>
      <x:c r="E1569" s="8" t="n">
        <x:f>IF(ISNUMBER('原始字段'!C1575),'原始字段'!C1575,"n.a.")</x:f>
        <x:v>25560600</x:v>
      </x:c>
      <x:c r="F1569" s="8" t="n">
        <x:f>IF(ISNUMBER('原始字段'!C1670),'原始字段'!C1670,"n.a.")</x:f>
        <x:v>25560600</x:v>
      </x:c>
      <x:c r="G1569" s="8" t="n">
        <x:f>IF(COUNT(E1569:F1569)=2,F1569-E1569,"n.a.")</x:f>
        <x:v>0</x:v>
      </x:c>
      <x:c r="H1569" s="9" t="n">
        <x:f>IF(ISNUMBER('原始字段'!D1670),'原始字段'!D1670,"n.a.")</x:f>
        <x:v>1.3928</x:v>
      </x:c>
      <x:c r="I1569" s="9" t="n">
        <x:f>IF(COUNT(G1569:H1569)=2,G1569*H1569/100000000,"n.a.")</x:f>
        <x:v>0</x:v>
      </x:c>
      <x:c r="J1569" s="1" t="str">
        <x:v>日频齐全；折算事件未独立核实</x:v>
      </x:c>
    </x:row>
    <x:row r="1570" ht="25" customHeight="1">
      <x:c r="A1570" s="1" t="str">
        <x:v>中证500</x:v>
      </x:c>
      <x:c r="B1570" s="1" t="str">
        <x:v>510560.SH</x:v>
      </x:c>
      <x:c r="C1570" s="1" t="str">
        <x:v>国寿安保中证500ETF</x:v>
      </x:c>
      <x:c r="D1570" s="7" t="d">
        <x:v>2026-06-24T00:00:00.000Z</x:v>
      </x:c>
      <x:c r="E1570" s="8" t="n">
        <x:f>IF(ISNUMBER('原始字段'!C1574),'原始字段'!C1574,"n.a.")</x:f>
        <x:v>62318700</x:v>
      </x:c>
      <x:c r="F1570" s="8" t="n">
        <x:f>IF(ISNUMBER('原始字段'!C1669),'原始字段'!C1669,"n.a.")</x:f>
        <x:v>62318700</x:v>
      </x:c>
      <x:c r="G1570" s="8" t="n">
        <x:f>IF(COUNT(E1570:F1570)=2,F1570-E1570,"n.a.")</x:f>
        <x:v>0</x:v>
      </x:c>
      <x:c r="H1570" s="9" t="n">
        <x:f>IF(ISNUMBER('原始字段'!D1669),'原始字段'!D1669,"n.a.")</x:f>
        <x:v>2.1911</x:v>
      </x:c>
      <x:c r="I1570" s="9" t="n">
        <x:f>IF(COUNT(G1570:H1570)=2,G1570*H1570/100000000,"n.a.")</x:f>
        <x:v>0</x:v>
      </x:c>
      <x:c r="J1570" s="1" t="str">
        <x:v>日频齐全；折算事件未独立核实</x:v>
      </x:c>
    </x:row>
    <x:row r="1571" ht="25" customHeight="1">
      <x:c r="A1571" s="1" t="str">
        <x:v>中证500</x:v>
      </x:c>
      <x:c r="B1571" s="1" t="str">
        <x:v>159982.SZ</x:v>
      </x:c>
      <x:c r="C1571" s="1" t="str">
        <x:v>鹏华中证500ETF</x:v>
      </x:c>
      <x:c r="D1571" s="7" t="d">
        <x:v>2026-06-24T00:00:00.000Z</x:v>
      </x:c>
      <x:c r="E1571" s="8" t="n">
        <x:f>IF(ISNUMBER('原始字段'!C1560),'原始字段'!C1560,"n.a.")</x:f>
        <x:v>136211253</x:v>
      </x:c>
      <x:c r="F1571" s="8" t="n">
        <x:f>IF(ISNUMBER('原始字段'!C1655),'原始字段'!C1655,"n.a.")</x:f>
        <x:v>136211253</x:v>
      </x:c>
      <x:c r="G1571" s="8" t="n">
        <x:f>IF(COUNT(E1571:F1571)=2,F1571-E1571,"n.a.")</x:f>
        <x:v>0</x:v>
      </x:c>
      <x:c r="H1571" s="9" t="n">
        <x:f>IF(ISNUMBER('原始字段'!D1655),'原始字段'!D1655,"n.a.")</x:f>
        <x:v>2.3504</x:v>
      </x:c>
      <x:c r="I1571" s="9" t="n">
        <x:f>IF(COUNT(G1571:H1571)=2,G1571*H1571/100000000,"n.a.")</x:f>
        <x:v>0</x:v>
      </x:c>
      <x:c r="J1571" s="1" t="str">
        <x:v>日频齐全；折算事件未独立核实</x:v>
      </x:c>
    </x:row>
    <x:row r="1572" ht="25" customHeight="1">
      <x:c r="A1572" s="1" t="str">
        <x:v>中证1000</x:v>
      </x:c>
      <x:c r="B1572" s="1" t="str">
        <x:v>560010.SH</x:v>
      </x:c>
      <x:c r="C1572" s="1" t="str">
        <x:v>广发中证1000ETF</x:v>
      </x:c>
      <x:c r="D1572" s="7" t="d">
        <x:v>2026-06-24T00:00:00.000Z</x:v>
      </x:c>
      <x:c r="E1572" s="8" t="n">
        <x:f>IF(ISNUMBER('原始字段'!C1593),'原始字段'!C1593,"n.a.")</x:f>
        <x:v>1148621700</x:v>
      </x:c>
      <x:c r="F1572" s="8" t="n">
        <x:f>IF(ISNUMBER('原始字段'!C1688),'原始字段'!C1688,"n.a.")</x:f>
        <x:v>1210621700</x:v>
      </x:c>
      <x:c r="G1572" s="8" t="n">
        <x:f>IF(COUNT(E1572:F1572)=2,F1572-E1572,"n.a.")</x:f>
        <x:v>62000000</x:v>
      </x:c>
      <x:c r="H1572" s="9" t="n">
        <x:f>IF(ISNUMBER('原始字段'!D1688),'原始字段'!D1688,"n.a.")</x:f>
        <x:v>3.64</x:v>
      </x:c>
      <x:c r="I1572" s="9" t="n">
        <x:f>IF(COUNT(G1572:H1572)=2,G1572*H1572/100000000,"n.a.")</x:f>
        <x:v>2.2568</x:v>
      </x:c>
      <x:c r="J1572" s="1" t="str">
        <x:v>日频齐全；折算事件未独立核实</x:v>
      </x:c>
    </x:row>
    <x:row r="1573" ht="25" customHeight="1">
      <x:c r="A1573" s="1" t="str">
        <x:v>中证1000</x:v>
      </x:c>
      <x:c r="B1573" s="1" t="str">
        <x:v>159845.SZ</x:v>
      </x:c>
      <x:c r="C1573" s="1" t="str">
        <x:v>华夏中证1000ETF</x:v>
      </x:c>
      <x:c r="D1573" s="7" t="d">
        <x:v>2026-06-24T00:00:00.000Z</x:v>
      </x:c>
      <x:c r="E1573" s="8" t="n">
        <x:f>IF(ISNUMBER('原始字段'!C1544),'原始字段'!C1544,"n.a.")</x:f>
        <x:v>1428425606</x:v>
      </x:c>
      <x:c r="F1573" s="8" t="n">
        <x:f>IF(ISNUMBER('原始字段'!C1639),'原始字段'!C1639,"n.a.")</x:f>
        <x:v>1386425606</x:v>
      </x:c>
      <x:c r="G1573" s="8" t="n">
        <x:f>IF(COUNT(E1573:F1573)=2,F1573-E1573,"n.a.")</x:f>
        <x:v>-42000000</x:v>
      </x:c>
      <x:c r="H1573" s="9" t="n">
        <x:f>IF(ISNUMBER('原始字段'!D1639),'原始字段'!D1639,"n.a.")</x:f>
        <x:v>3.6436</x:v>
      </x:c>
      <x:c r="I1573" s="9" t="n">
        <x:f>IF(COUNT(G1573:H1573)=2,G1573*H1573/100000000,"n.a.")</x:f>
        <x:v>-1.530312</x:v>
      </x:c>
      <x:c r="J1573" s="1" t="str">
        <x:v>日频齐全；折算事件未独立核实</x:v>
      </x:c>
    </x:row>
    <x:row r="1574" ht="25" customHeight="1">
      <x:c r="A1574" s="1" t="str">
        <x:v>中证1000</x:v>
      </x:c>
      <x:c r="B1574" s="1" t="str">
        <x:v>159633.SZ</x:v>
      </x:c>
      <x:c r="C1574" s="1" t="str">
        <x:v>易方达中证1000ETF</x:v>
      </x:c>
      <x:c r="D1574" s="7" t="d">
        <x:v>2026-06-24T00:00:00.000Z</x:v>
      </x:c>
      <x:c r="E1574" s="8" t="n">
        <x:f>IF(ISNUMBER('原始字段'!C1538),'原始字段'!C1538,"n.a.")</x:f>
        <x:v>541162658</x:v>
      </x:c>
      <x:c r="F1574" s="8" t="n">
        <x:f>IF(ISNUMBER('原始字段'!C1633),'原始字段'!C1633,"n.a.")</x:f>
        <x:v>523162658</x:v>
      </x:c>
      <x:c r="G1574" s="8" t="n">
        <x:f>IF(COUNT(E1574:F1574)=2,F1574-E1574,"n.a.")</x:f>
        <x:v>-18000000</x:v>
      </x:c>
      <x:c r="H1574" s="9" t="n">
        <x:f>IF(ISNUMBER('原始字段'!D1633),'原始字段'!D1633,"n.a.")</x:f>
        <x:v>3.7359</x:v>
      </x:c>
      <x:c r="I1574" s="9" t="n">
        <x:f>IF(COUNT(G1574:H1574)=2,G1574*H1574/100000000,"n.a.")</x:f>
        <x:v>-0.672462</x:v>
      </x:c>
      <x:c r="J1574" s="1" t="str">
        <x:v>日频齐全；折算事件未独立核实</x:v>
      </x:c>
    </x:row>
    <x:row r="1575" ht="25" customHeight="1">
      <x:c r="A1575" s="1" t="str">
        <x:v>中证1000</x:v>
      </x:c>
      <x:c r="B1575" s="1" t="str">
        <x:v>159629.SZ</x:v>
      </x:c>
      <x:c r="C1575" s="1" t="str">
        <x:v>富国中证1000ETF</x:v>
      </x:c>
      <x:c r="D1575" s="7" t="d">
        <x:v>2026-06-24T00:00:00.000Z</x:v>
      </x:c>
      <x:c r="E1575" s="8" t="n">
        <x:f>IF(ISNUMBER('原始字段'!C1537),'原始字段'!C1537,"n.a.")</x:f>
        <x:v>355252663</x:v>
      </x:c>
      <x:c r="F1575" s="8" t="n">
        <x:f>IF(ISNUMBER('原始字段'!C1632),'原始字段'!C1632,"n.a.")</x:f>
        <x:v>353252663</x:v>
      </x:c>
      <x:c r="G1575" s="8" t="n">
        <x:f>IF(COUNT(E1575:F1575)=2,F1575-E1575,"n.a.")</x:f>
        <x:v>-2000000</x:v>
      </x:c>
      <x:c r="H1575" s="9" t="n">
        <x:f>IF(ISNUMBER('原始字段'!D1632),'原始字段'!D1632,"n.a.")</x:f>
        <x:v>3.6487</x:v>
      </x:c>
      <x:c r="I1575" s="9" t="n">
        <x:f>IF(COUNT(G1575:H1575)=2,G1575*H1575/100000000,"n.a.")</x:f>
        <x:v>-0.072974</x:v>
      </x:c>
      <x:c r="J1575" s="1" t="str">
        <x:v>日频齐全；折算事件未独立核实</x:v>
      </x:c>
    </x:row>
    <x:row r="1576" ht="25" customHeight="1">
      <x:c r="A1576" s="1" t="str">
        <x:v>中证1000</x:v>
      </x:c>
      <x:c r="B1576" s="1" t="str">
        <x:v>512100.SH</x:v>
      </x:c>
      <x:c r="C1576" s="1" t="str">
        <x:v>南方中证1000ETF</x:v>
      </x:c>
      <x:c r="D1576" s="7" t="d">
        <x:v>2026-06-24T00:00:00.000Z</x:v>
      </x:c>
      <x:c r="E1576" s="8" t="n">
        <x:f>IF(ISNUMBER('原始字段'!C1578),'原始字段'!C1578,"n.a.")</x:f>
        <x:v>3209217600</x:v>
      </x:c>
      <x:c r="F1576" s="8" t="n">
        <x:f>IF(ISNUMBER('原始字段'!C1673),'原始字段'!C1673,"n.a.")</x:f>
        <x:v>3035217600</x:v>
      </x:c>
      <x:c r="G1576" s="8" t="n">
        <x:f>IF(COUNT(E1576:F1576)=2,F1576-E1576,"n.a.")</x:f>
        <x:v>-174000000</x:v>
      </x:c>
      <x:c r="H1576" s="9" t="n">
        <x:f>IF(ISNUMBER('原始字段'!D1673),'原始字段'!D1673,"n.a.")</x:f>
        <x:v>3.5532</x:v>
      </x:c>
      <x:c r="I1576" s="9" t="n">
        <x:f>IF(COUNT(G1576:H1576)=2,G1576*H1576/100000000,"n.a.")</x:f>
        <x:v>-6.182568</x:v>
      </x:c>
      <x:c r="J1576" s="1" t="str">
        <x:v>日频齐全；折算事件未独立核实</x:v>
      </x:c>
    </x:row>
    <x:row r="1577" ht="25" customHeight="1">
      <x:c r="A1577" s="1" t="str">
        <x:v>中证1000</x:v>
      </x:c>
      <x:c r="B1577" s="1" t="str">
        <x:v>516300.SH</x:v>
      </x:c>
      <x:c r="C1577" s="1" t="str">
        <x:v>华泰柏瑞中证1000ETF</x:v>
      </x:c>
      <x:c r="D1577" s="7" t="d">
        <x:v>2026-06-24T00:00:00.000Z</x:v>
      </x:c>
      <x:c r="E1577" s="8" t="n">
        <x:f>IF(ISNUMBER('原始字段'!C1592),'原始字段'!C1592,"n.a.")</x:f>
        <x:v>25012600</x:v>
      </x:c>
      <x:c r="F1577" s="8" t="n">
        <x:f>IF(ISNUMBER('原始字段'!C1687),'原始字段'!C1687,"n.a.")</x:f>
        <x:v>25012600</x:v>
      </x:c>
      <x:c r="G1577" s="8" t="n">
        <x:f>IF(COUNT(E1577:F1577)=2,F1577-E1577,"n.a.")</x:f>
        <x:v>0</x:v>
      </x:c>
      <x:c r="H1577" s="9" t="n">
        <x:f>IF(ISNUMBER('原始字段'!D1687),'原始字段'!D1687,"n.a.")</x:f>
        <x:v>3.6514</x:v>
      </x:c>
      <x:c r="I1577" s="9" t="n">
        <x:f>IF(COUNT(G1577:H1577)=2,G1577*H1577/100000000,"n.a.")</x:f>
        <x:v>0</x:v>
      </x:c>
      <x:c r="J1577" s="1" t="str">
        <x:v>日频齐全；折算事件未独立核实</x:v>
      </x:c>
    </x:row>
    <x:row r="1578" ht="25" customHeight="1">
      <x:c r="A1578" s="1" t="str">
        <x:v>中证1000</x:v>
      </x:c>
      <x:c r="B1578" s="1" t="str">
        <x:v>560110.SH</x:v>
      </x:c>
      <x:c r="C1578" s="1" t="str">
        <x:v>汇添富中证1000ETF</x:v>
      </x:c>
      <x:c r="D1578" s="7" t="d">
        <x:v>2026-06-24T00:00:00.000Z</x:v>
      </x:c>
      <x:c r="E1578" s="8" t="n">
        <x:f>IF(ISNUMBER('原始字段'!C1594),'原始字段'!C1594,"n.a.")</x:f>
        <x:v>130903500</x:v>
      </x:c>
      <x:c r="F1578" s="8" t="n">
        <x:f>IF(ISNUMBER('原始字段'!C1689),'原始字段'!C1689,"n.a.")</x:f>
        <x:v>130903500</x:v>
      </x:c>
      <x:c r="G1578" s="8" t="n">
        <x:f>IF(COUNT(E1578:F1578)=2,F1578-E1578,"n.a.")</x:f>
        <x:v>0</x:v>
      </x:c>
      <x:c r="H1578" s="9" t="n">
        <x:f>IF(ISNUMBER('原始字段'!D1689),'原始字段'!D1689,"n.a.")</x:f>
        <x:v>1.3151</x:v>
      </x:c>
      <x:c r="I1578" s="9" t="n">
        <x:f>IF(COUNT(G1578:H1578)=2,G1578*H1578/100000000,"n.a.")</x:f>
        <x:v>0</x:v>
      </x:c>
      <x:c r="J1578" s="1" t="str">
        <x:v>日频齐全；折算事件未独立核实</x:v>
      </x:c>
    </x:row>
    <x:row r="1579" ht="25" customHeight="1">
      <x:c r="A1579" s="1" t="str">
        <x:v>中证2000</x:v>
      </x:c>
      <x:c r="B1579" s="1" t="str">
        <x:v>159535.SZ</x:v>
      </x:c>
      <x:c r="C1579" s="1" t="str">
        <x:v>嘉实中证2000ETF</x:v>
      </x:c>
      <x:c r="D1579" s="7" t="d">
        <x:v>2026-06-24T00:00:00.000Z</x:v>
      </x:c>
      <x:c r="E1579" s="8" t="n">
        <x:f>IF(ISNUMBER('原始字段'!C1535),'原始字段'!C1535,"n.a.")</x:f>
        <x:v>16981088</x:v>
      </x:c>
      <x:c r="F1579" s="8" t="n">
        <x:f>IF(ISNUMBER('原始字段'!C1630),'原始字段'!C1630,"n.a.")</x:f>
        <x:v>16981088</x:v>
      </x:c>
      <x:c r="G1579" s="8" t="n">
        <x:f>IF(COUNT(E1579:F1579)=2,F1579-E1579,"n.a.")</x:f>
        <x:v>0</x:v>
      </x:c>
      <x:c r="H1579" s="9" t="n">
        <x:f>IF(ISNUMBER('原始字段'!D1630),'原始字段'!D1630,"n.a.")</x:f>
        <x:v>1.6374</x:v>
      </x:c>
      <x:c r="I1579" s="9" t="n">
        <x:f>IF(COUNT(G1579:H1579)=2,G1579*H1579/100000000,"n.a.")</x:f>
        <x:v>0</x:v>
      </x:c>
      <x:c r="J1579" s="1" t="str">
        <x:v>日频齐全；折算事件未独立核实</x:v>
      </x:c>
    </x:row>
    <x:row r="1580" ht="25" customHeight="1">
      <x:c r="A1580" s="1" t="str">
        <x:v>中证2000</x:v>
      </x:c>
      <x:c r="B1580" s="1" t="str">
        <x:v>159536.SZ</x:v>
      </x:c>
      <x:c r="C1580" s="1" t="str">
        <x:v>汇添富中证2000ETF</x:v>
      </x:c>
      <x:c r="D1580" s="7" t="d">
        <x:v>2026-06-24T00:00:00.000Z</x:v>
      </x:c>
      <x:c r="E1580" s="8" t="n">
        <x:f>IF(ISNUMBER('原始字段'!C1536),'原始字段'!C1536,"n.a.")</x:f>
        <x:v>39261589</x:v>
      </x:c>
      <x:c r="F1580" s="8" t="n">
        <x:f>IF(ISNUMBER('原始字段'!C1631),'原始字段'!C1631,"n.a.")</x:f>
        <x:v>43261589</x:v>
      </x:c>
      <x:c r="G1580" s="8" t="n">
        <x:f>IF(COUNT(E1580:F1580)=2,F1580-E1580,"n.a.")</x:f>
        <x:v>4000000</x:v>
      </x:c>
      <x:c r="H1580" s="9" t="n">
        <x:f>IF(ISNUMBER('原始字段'!D1631),'原始字段'!D1631,"n.a.")</x:f>
        <x:v>1.5735</x:v>
      </x:c>
      <x:c r="I1580" s="9" t="n">
        <x:f>IF(COUNT(G1580:H1580)=2,G1580*H1580/100000000,"n.a.")</x:f>
        <x:v>0.06294</x:v>
      </x:c>
      <x:c r="J1580" s="1" t="str">
        <x:v>日频齐全；折算事件未独立核实</x:v>
      </x:c>
    </x:row>
    <x:row r="1581" ht="25" customHeight="1">
      <x:c r="A1581" s="1" t="str">
        <x:v>中证2000</x:v>
      </x:c>
      <x:c r="B1581" s="1" t="str">
        <x:v>159531.SZ</x:v>
      </x:c>
      <x:c r="C1581" s="1" t="str">
        <x:v>南方中证2000ETF</x:v>
      </x:c>
      <x:c r="D1581" s="7" t="d">
        <x:v>2026-06-24T00:00:00.000Z</x:v>
      </x:c>
      <x:c r="E1581" s="8" t="n">
        <x:f>IF(ISNUMBER('原始字段'!C1532),'原始字段'!C1532,"n.a.")</x:f>
        <x:v>536608406</x:v>
      </x:c>
      <x:c r="F1581" s="8" t="n">
        <x:f>IF(ISNUMBER('原始字段'!C1627),'原始字段'!C1627,"n.a.")</x:f>
        <x:v>528608406</x:v>
      </x:c>
      <x:c r="G1581" s="8" t="n">
        <x:f>IF(COUNT(E1581:F1581)=2,F1581-E1581,"n.a.")</x:f>
        <x:v>-8000000</x:v>
      </x:c>
      <x:c r="H1581" s="9" t="n">
        <x:f>IF(ISNUMBER('原始字段'!D1627),'原始字段'!D1627,"n.a.")</x:f>
        <x:v>1.5926</x:v>
      </x:c>
      <x:c r="I1581" s="9" t="n">
        <x:f>IF(COUNT(G1581:H1581)=2,G1581*H1581/100000000,"n.a.")</x:f>
        <x:v>-0.127408</x:v>
      </x:c>
      <x:c r="J1581" s="1" t="str">
        <x:v>日频齐全；折算事件未独立核实</x:v>
      </x:c>
    </x:row>
    <x:row r="1582" ht="25" customHeight="1">
      <x:c r="A1582" s="1" t="str">
        <x:v>中证2000</x:v>
      </x:c>
      <x:c r="B1582" s="1" t="str">
        <x:v>159532.SZ</x:v>
      </x:c>
      <x:c r="C1582" s="1" t="str">
        <x:v>易方达中证2000ETF</x:v>
      </x:c>
      <x:c r="D1582" s="7" t="d">
        <x:v>2026-06-24T00:00:00.000Z</x:v>
      </x:c>
      <x:c r="E1582" s="8" t="n">
        <x:f>IF(ISNUMBER('原始字段'!C1533),'原始字段'!C1533,"n.a.")</x:f>
        <x:v>127564791</x:v>
      </x:c>
      <x:c r="F1582" s="8" t="n">
        <x:f>IF(ISNUMBER('原始字段'!C1628),'原始字段'!C1628,"n.a.")</x:f>
        <x:v>127564791</x:v>
      </x:c>
      <x:c r="G1582" s="8" t="n">
        <x:f>IF(COUNT(E1582:F1582)=2,F1582-E1582,"n.a.")</x:f>
        <x:v>0</x:v>
      </x:c>
      <x:c r="H1582" s="9" t="n">
        <x:f>IF(ISNUMBER('原始字段'!D1628),'原始字段'!D1628,"n.a.")</x:f>
        <x:v>1.8234</x:v>
      </x:c>
      <x:c r="I1582" s="9" t="n">
        <x:f>IF(COUNT(G1582:H1582)=2,G1582*H1582/100000000,"n.a.")</x:f>
        <x:v>0</x:v>
      </x:c>
      <x:c r="J1582" s="1" t="str">
        <x:v>日频齐全；折算事件未独立核实</x:v>
      </x:c>
    </x:row>
    <x:row r="1583" ht="25" customHeight="1">
      <x:c r="A1583" s="1" t="str">
        <x:v>中证2000</x:v>
      </x:c>
      <x:c r="B1583" s="1" t="str">
        <x:v>159533.SZ</x:v>
      </x:c>
      <x:c r="C1583" s="1" t="str">
        <x:v>博时中证2000ETF</x:v>
      </x:c>
      <x:c r="D1583" s="7" t="d">
        <x:v>2026-06-24T00:00:00.000Z</x:v>
      </x:c>
      <x:c r="E1583" s="8" t="n">
        <x:f>IF(ISNUMBER('原始字段'!C1534),'原始字段'!C1534,"n.a.")</x:f>
        <x:v>9458785</x:v>
      </x:c>
      <x:c r="F1583" s="8" t="n">
        <x:f>IF(ISNUMBER('原始字段'!C1629),'原始字段'!C1629,"n.a.")</x:f>
        <x:v>9458785</x:v>
      </x:c>
      <x:c r="G1583" s="8" t="n">
        <x:f>IF(COUNT(E1583:F1583)=2,F1583-E1583,"n.a.")</x:f>
        <x:v>0</x:v>
      </x:c>
      <x:c r="H1583" s="9" t="n">
        <x:f>IF(ISNUMBER('原始字段'!D1629),'原始字段'!D1629,"n.a.")</x:f>
        <x:v>2.1748</x:v>
      </x:c>
      <x:c r="I1583" s="9" t="n">
        <x:f>IF(COUNT(G1583:H1583)=2,G1583*H1583/100000000,"n.a.")</x:f>
        <x:v>0</x:v>
      </x:c>
      <x:c r="J1583" s="1" t="str">
        <x:v>日频齐全；折算事件未独立核实</x:v>
      </x:c>
    </x:row>
    <x:row r="1584" ht="25" customHeight="1">
      <x:c r="A1584" s="1" t="str">
        <x:v>中证2000</x:v>
      </x:c>
      <x:c r="B1584" s="1" t="str">
        <x:v>561370.SH</x:v>
      </x:c>
      <x:c r="C1584" s="1" t="str">
        <x:v>国泰中证2000ETF</x:v>
      </x:c>
      <x:c r="D1584" s="7" t="d">
        <x:v>2026-06-24T00:00:00.000Z</x:v>
      </x:c>
      <x:c r="E1584" s="8" t="n">
        <x:f>IF(ISNUMBER('原始字段'!C1597),'原始字段'!C1597,"n.a.")</x:f>
        <x:v>22356000</x:v>
      </x:c>
      <x:c r="F1584" s="8" t="n">
        <x:f>IF(ISNUMBER('原始字段'!C1692),'原始字段'!C1692,"n.a.")</x:f>
        <x:v>22356000</x:v>
      </x:c>
      <x:c r="G1584" s="8" t="n">
        <x:f>IF(COUNT(E1584:F1584)=2,F1584-E1584,"n.a.")</x:f>
        <x:v>0</x:v>
      </x:c>
      <x:c r="H1584" s="9" t="n">
        <x:f>IF(ISNUMBER('原始字段'!D1692),'原始字段'!D1692,"n.a.")</x:f>
        <x:v>1.5652</x:v>
      </x:c>
      <x:c r="I1584" s="9" t="n">
        <x:f>IF(COUNT(G1584:H1584)=2,G1584*H1584/100000000,"n.a.")</x:f>
        <x:v>0</x:v>
      </x:c>
      <x:c r="J1584" s="1" t="str">
        <x:v>日频齐全；折算事件未独立核实</x:v>
      </x:c>
    </x:row>
    <x:row r="1585" ht="25" customHeight="1">
      <x:c r="A1585" s="1" t="str">
        <x:v>中证2000</x:v>
      </x:c>
      <x:c r="B1585" s="1" t="str">
        <x:v>563300.SH</x:v>
      </x:c>
      <x:c r="C1585" s="1" t="str">
        <x:v>华泰柏瑞中证2000ETF</x:v>
      </x:c>
      <x:c r="D1585" s="7" t="d">
        <x:v>2026-06-24T00:00:00.000Z</x:v>
      </x:c>
      <x:c r="E1585" s="8" t="n">
        <x:f>IF(ISNUMBER('原始字段'!C1601),'原始字段'!C1601,"n.a.")</x:f>
        <x:v>2251174000</x:v>
      </x:c>
      <x:c r="F1585" s="8" t="n">
        <x:f>IF(ISNUMBER('原始字段'!C1696),'原始字段'!C1696,"n.a.")</x:f>
        <x:v>2161174000</x:v>
      </x:c>
      <x:c r="G1585" s="8" t="n">
        <x:f>IF(COUNT(E1585:F1585)=2,F1585-E1585,"n.a.")</x:f>
        <x:v>-90000000</x:v>
      </x:c>
      <x:c r="H1585" s="9" t="n">
        <x:f>IF(ISNUMBER('原始字段'!D1696),'原始字段'!D1696,"n.a.")</x:f>
        <x:v>1.6277</x:v>
      </x:c>
      <x:c r="I1585" s="9" t="n">
        <x:f>IF(COUNT(G1585:H1585)=2,G1585*H1585/100000000,"n.a.")</x:f>
        <x:v>-1.46493</x:v>
      </x:c>
      <x:c r="J1585" s="1" t="str">
        <x:v>日频齐全；折算事件未独立核实</x:v>
      </x:c>
    </x:row>
    <x:row r="1586" ht="25" customHeight="1">
      <x:c r="A1586" s="1" t="str">
        <x:v>中证2000</x:v>
      </x:c>
      <x:c r="B1586" s="1" t="str">
        <x:v>562660.SH</x:v>
      </x:c>
      <x:c r="C1586" s="1" t="str">
        <x:v>华夏中证2000ETF</x:v>
      </x:c>
      <x:c r="D1586" s="7" t="d">
        <x:v>2026-06-24T00:00:00.000Z</x:v>
      </x:c>
      <x:c r="E1586" s="8" t="n">
        <x:f>IF(ISNUMBER('原始字段'!C1599),'原始字段'!C1599,"n.a.")</x:f>
        <x:v>224874000</x:v>
      </x:c>
      <x:c r="F1586" s="8" t="n">
        <x:f>IF(ISNUMBER('原始字段'!C1694),'原始字段'!C1694,"n.a.")</x:f>
        <x:v>222874000</x:v>
      </x:c>
      <x:c r="G1586" s="8" t="n">
        <x:f>IF(COUNT(E1586:F1586)=2,F1586-E1586,"n.a.")</x:f>
        <x:v>-2000000</x:v>
      </x:c>
      <x:c r="H1586" s="9" t="n">
        <x:f>IF(ISNUMBER('原始字段'!D1694),'原始字段'!D1694,"n.a.")</x:f>
        <x:v>1.9995</x:v>
      </x:c>
      <x:c r="I1586" s="9" t="n">
        <x:f>IF(COUNT(G1586:H1586)=2,G1586*H1586/100000000,"n.a.")</x:f>
        <x:v>-0.03999</x:v>
      </x:c>
      <x:c r="J1586" s="1" t="str">
        <x:v>日频齐全；折算事件未独立核实</x:v>
      </x:c>
    </x:row>
    <x:row r="1587" ht="25" customHeight="1">
      <x:c r="A1587" s="1" t="str">
        <x:v>中证2000</x:v>
      </x:c>
      <x:c r="B1587" s="1" t="str">
        <x:v>563200.SH</x:v>
      </x:c>
      <x:c r="C1587" s="1" t="str">
        <x:v>富国中证2000ETF</x:v>
      </x:c>
      <x:c r="D1587" s="7" t="d">
        <x:v>2026-06-24T00:00:00.000Z</x:v>
      </x:c>
      <x:c r="E1587" s="8" t="n">
        <x:f>IF(ISNUMBER('原始字段'!C1600),'原始字段'!C1600,"n.a.")</x:f>
        <x:v>33458800</x:v>
      </x:c>
      <x:c r="F1587" s="8" t="n">
        <x:f>IF(ISNUMBER('原始字段'!C1695),'原始字段'!C1695,"n.a.")</x:f>
        <x:v>33458800</x:v>
      </x:c>
      <x:c r="G1587" s="8" t="n">
        <x:f>IF(COUNT(E1587:F1587)=2,F1587-E1587,"n.a.")</x:f>
        <x:v>0</x:v>
      </x:c>
      <x:c r="H1587" s="9" t="n">
        <x:f>IF(ISNUMBER('原始字段'!D1695),'原始字段'!D1695,"n.a.")</x:f>
        <x:v>1.686</x:v>
      </x:c>
      <x:c r="I1587" s="9" t="n">
        <x:f>IF(COUNT(G1587:H1587)=2,G1587*H1587/100000000,"n.a.")</x:f>
        <x:v>0</x:v>
      </x:c>
      <x:c r="J1587" s="1" t="str">
        <x:v>日频齐全；折算事件未独立核实</x:v>
      </x:c>
    </x:row>
    <x:row r="1588" ht="25" customHeight="1">
      <x:c r="A1588" s="1" t="str">
        <x:v>中证2000</x:v>
      </x:c>
      <x:c r="B1588" s="1" t="str">
        <x:v>560220.SH</x:v>
      </x:c>
      <x:c r="C1588" s="1" t="str">
        <x:v>广发中证2000ETF</x:v>
      </x:c>
      <x:c r="D1588" s="7" t="d">
        <x:v>2026-06-24T00:00:00.000Z</x:v>
      </x:c>
      <x:c r="E1588" s="8" t="n">
        <x:f>IF(ISNUMBER('原始字段'!C1595),'原始字段'!C1595,"n.a.")</x:f>
        <x:v>48717000</x:v>
      </x:c>
      <x:c r="F1588" s="8" t="n">
        <x:f>IF(ISNUMBER('原始字段'!C1690),'原始字段'!C1690,"n.a.")</x:f>
        <x:v>48717000</x:v>
      </x:c>
      <x:c r="G1588" s="8" t="n">
        <x:f>IF(COUNT(E1588:F1588)=2,F1588-E1588,"n.a.")</x:f>
        <x:v>0</x:v>
      </x:c>
      <x:c r="H1588" s="9" t="n">
        <x:f>IF(ISNUMBER('原始字段'!D1690),'原始字段'!D1690,"n.a.")</x:f>
        <x:v>1.5787</x:v>
      </x:c>
      <x:c r="I1588" s="9" t="n">
        <x:f>IF(COUNT(G1588:H1588)=2,G1588*H1588/100000000,"n.a.")</x:f>
        <x:v>0</x:v>
      </x:c>
      <x:c r="J1588" s="1" t="str">
        <x:v>日频齐全；折算事件未独立核实</x:v>
      </x:c>
    </x:row>
    <x:row r="1589" ht="25" customHeight="1">
      <x:c r="A1589" s="1" t="str">
        <x:v>创业板指</x:v>
      </x:c>
      <x:c r="B1589" s="1" t="str">
        <x:v>159810.SZ</x:v>
      </x:c>
      <x:c r="C1589" s="1" t="str">
        <x:v>浦银创业板ETF</x:v>
      </x:c>
      <x:c r="D1589" s="7" t="d">
        <x:v>2026-06-24T00:00:00.000Z</x:v>
      </x:c>
      <x:c r="E1589" s="8" t="n">
        <x:f>IF(ISNUMBER('原始字段'!C1541),'原始字段'!C1541,"n.a.")</x:f>
        <x:v>47475458</x:v>
      </x:c>
      <x:c r="F1589" s="8" t="n">
        <x:f>IF(ISNUMBER('原始字段'!C1636),'原始字段'!C1636,"n.a.")</x:f>
        <x:v>46475458</x:v>
      </x:c>
      <x:c r="G1589" s="8" t="n">
        <x:f>IF(COUNT(E1589:F1589)=2,F1589-E1589,"n.a.")</x:f>
        <x:v>-1000000</x:v>
      </x:c>
      <x:c r="H1589" s="9" t="n">
        <x:f>IF(ISNUMBER('原始字段'!D1636),'原始字段'!D1636,"n.a.")</x:f>
        <x:v>1.7114</x:v>
      </x:c>
      <x:c r="I1589" s="9" t="n">
        <x:f>IF(COUNT(G1589:H1589)=2,G1589*H1589/100000000,"n.a.")</x:f>
        <x:v>-0.017114</x:v>
      </x:c>
      <x:c r="J1589" s="1" t="str">
        <x:v>日频齐全；折算事件未独立核实</x:v>
      </x:c>
    </x:row>
    <x:row r="1590" ht="25" customHeight="1">
      <x:c r="A1590" s="1" t="str">
        <x:v>创业板指</x:v>
      </x:c>
      <x:c r="B1590" s="1" t="str">
        <x:v>159808.SZ</x:v>
      </x:c>
      <x:c r="C1590" s="1" t="str">
        <x:v>融通创业板ETF</x:v>
      </x:c>
      <x:c r="D1590" s="7" t="d">
        <x:v>2026-06-24T00:00:00.000Z</x:v>
      </x:c>
      <x:c r="E1590" s="8" t="n">
        <x:f>IF(ISNUMBER('原始字段'!C1540),'原始字段'!C1540,"n.a.")</x:f>
        <x:v>49484790</x:v>
      </x:c>
      <x:c r="F1590" s="8" t="n">
        <x:f>IF(ISNUMBER('原始字段'!C1635),'原始字段'!C1635,"n.a.")</x:f>
        <x:v>49484790</x:v>
      </x:c>
      <x:c r="G1590" s="8" t="n">
        <x:f>IF(COUNT(E1590:F1590)=2,F1590-E1590,"n.a.")</x:f>
        <x:v>0</x:v>
      </x:c>
      <x:c r="H1590" s="9" t="n">
        <x:f>IF(ISNUMBER('原始字段'!D1635),'原始字段'!D1635,"n.a.")</x:f>
        <x:v>1.6412</x:v>
      </x:c>
      <x:c r="I1590" s="9" t="n">
        <x:f>IF(COUNT(G1590:H1590)=2,G1590*H1590/100000000,"n.a.")</x:f>
        <x:v>0</x:v>
      </x:c>
      <x:c r="J1590" s="1" t="str">
        <x:v>日频齐全；折算事件未独立核实</x:v>
      </x:c>
    </x:row>
    <x:row r="1591" ht="25" customHeight="1">
      <x:c r="A1591" s="1" t="str">
        <x:v>创业板指</x:v>
      </x:c>
      <x:c r="B1591" s="1" t="str">
        <x:v>159964.SZ</x:v>
      </x:c>
      <x:c r="C1591" s="1" t="str">
        <x:v>平安创业板ETF</x:v>
      </x:c>
      <x:c r="D1591" s="7" t="d">
        <x:v>2026-06-24T00:00:00.000Z</x:v>
      </x:c>
      <x:c r="E1591" s="8" t="n">
        <x:f>IF(ISNUMBER('原始字段'!C1556),'原始字段'!C1556,"n.a.")</x:f>
        <x:v>183481881</x:v>
      </x:c>
      <x:c r="F1591" s="8" t="n">
        <x:f>IF(ISNUMBER('原始字段'!C1651),'原始字段'!C1651,"n.a.")</x:f>
        <x:v>183481881</x:v>
      </x:c>
      <x:c r="G1591" s="8" t="n">
        <x:f>IF(COUNT(E1591:F1591)=2,F1591-E1591,"n.a.")</x:f>
        <x:v>0</x:v>
      </x:c>
      <x:c r="H1591" s="9" t="n">
        <x:f>IF(ISNUMBER('原始字段'!D1651),'原始字段'!D1651,"n.a.")</x:f>
        <x:v>2.7817</x:v>
      </x:c>
      <x:c r="I1591" s="9" t="n">
        <x:f>IF(COUNT(G1591:H1591)=2,G1591*H1591/100000000,"n.a.")</x:f>
        <x:v>0</x:v>
      </x:c>
      <x:c r="J1591" s="1" t="str">
        <x:v>日频齐全；折算事件未独立核实</x:v>
      </x:c>
    </x:row>
    <x:row r="1592" ht="25" customHeight="1">
      <x:c r="A1592" s="1" t="str">
        <x:v>创业板指</x:v>
      </x:c>
      <x:c r="B1592" s="1" t="str">
        <x:v>159915.SZ</x:v>
      </x:c>
      <x:c r="C1592" s="1" t="str">
        <x:v>易方达创业板ETF</x:v>
      </x:c>
      <x:c r="D1592" s="7" t="d">
        <x:v>2026-06-24T00:00:00.000Z</x:v>
      </x:c>
      <x:c r="E1592" s="8" t="n">
        <x:f>IF(ISNUMBER('原始字段'!C1546),'原始字段'!C1546,"n.a.")</x:f>
        <x:v>11363454936</x:v>
      </x:c>
      <x:c r="F1592" s="8" t="n">
        <x:f>IF(ISNUMBER('原始字段'!C1641),'原始字段'!C1641,"n.a.")</x:f>
        <x:v>11143454936</x:v>
      </x:c>
      <x:c r="G1592" s="8" t="n">
        <x:f>IF(COUNT(E1592:F1592)=2,F1592-E1592,"n.a.")</x:f>
        <x:v>-220000000</x:v>
      </x:c>
      <x:c r="H1592" s="9" t="n">
        <x:f>IF(ISNUMBER('原始字段'!D1641),'原始字段'!D1641,"n.a.")</x:f>
        <x:v>4.2665</x:v>
      </x:c>
      <x:c r="I1592" s="9" t="n">
        <x:f>IF(COUNT(G1592:H1592)=2,G1592*H1592/100000000,"n.a.")</x:f>
        <x:v>-9.3863</x:v>
      </x:c>
      <x:c r="J1592" s="1" t="str">
        <x:v>日频齐全；折算事件未独立核实</x:v>
      </x:c>
    </x:row>
    <x:row r="1593" ht="25" customHeight="1">
      <x:c r="A1593" s="1" t="str">
        <x:v>创业板指</x:v>
      </x:c>
      <x:c r="B1593" s="1" t="str">
        <x:v>159971.SZ</x:v>
      </x:c>
      <x:c r="C1593" s="1" t="str">
        <x:v>富国创业板ETF</x:v>
      </x:c>
      <x:c r="D1593" s="7" t="d">
        <x:v>2026-06-24T00:00:00.000Z</x:v>
      </x:c>
      <x:c r="E1593" s="8" t="n">
        <x:f>IF(ISNUMBER('原始字段'!C1558),'原始字段'!C1558,"n.a.")</x:f>
        <x:v>1256020288</x:v>
      </x:c>
      <x:c r="F1593" s="8" t="n">
        <x:f>IF(ISNUMBER('原始字段'!C1653),'原始字段'!C1653,"n.a.")</x:f>
        <x:v>1258020288</x:v>
      </x:c>
      <x:c r="G1593" s="8" t="n">
        <x:f>IF(COUNT(E1593:F1593)=2,F1593-E1593,"n.a.")</x:f>
        <x:v>2000000</x:v>
      </x:c>
      <x:c r="H1593" s="9" t="n">
        <x:f>IF(ISNUMBER('原始字段'!D1653),'原始字段'!D1653,"n.a.")</x:f>
        <x:v>1.4835</x:v>
      </x:c>
      <x:c r="I1593" s="9" t="n">
        <x:f>IF(COUNT(G1593:H1593)=2,G1593*H1593/100000000,"n.a.")</x:f>
        <x:v>0.02967</x:v>
      </x:c>
      <x:c r="J1593" s="1" t="str">
        <x:v>日频齐全；折算事件未独立核实</x:v>
      </x:c>
    </x:row>
    <x:row r="1594" ht="25" customHeight="1">
      <x:c r="A1594" s="1" t="str">
        <x:v>创业板指</x:v>
      </x:c>
      <x:c r="B1594" s="1" t="str">
        <x:v>159957.SZ</x:v>
      </x:c>
      <x:c r="C1594" s="1" t="str">
        <x:v>华夏创业板ETF</x:v>
      </x:c>
      <x:c r="D1594" s="7" t="d">
        <x:v>2026-06-24T00:00:00.000Z</x:v>
      </x:c>
      <x:c r="E1594" s="8" t="n">
        <x:f>IF(ISNUMBER('原始字段'!C1554),'原始字段'!C1554,"n.a.")</x:f>
        <x:v>778784560</x:v>
      </x:c>
      <x:c r="F1594" s="8" t="n">
        <x:f>IF(ISNUMBER('原始字段'!C1649),'原始字段'!C1649,"n.a.")</x:f>
        <x:v>787784560</x:v>
      </x:c>
      <x:c r="G1594" s="8" t="n">
        <x:f>IF(COUNT(E1594:F1594)=2,F1594-E1594,"n.a.")</x:f>
        <x:v>9000000</x:v>
      </x:c>
      <x:c r="H1594" s="9" t="n">
        <x:f>IF(ISNUMBER('原始字段'!D1649),'原始字段'!D1649,"n.a.")</x:f>
        <x:v>2.7966</x:v>
      </x:c>
      <x:c r="I1594" s="9" t="n">
        <x:f>IF(COUNT(G1594:H1594)=2,G1594*H1594/100000000,"n.a.")</x:f>
        <x:v>0.251694</x:v>
      </x:c>
      <x:c r="J1594" s="1" t="str">
        <x:v>日频齐全；折算事件未独立核实</x:v>
      </x:c>
    </x:row>
    <x:row r="1595" ht="25" customHeight="1">
      <x:c r="A1595" s="1" t="str">
        <x:v>创业板指</x:v>
      </x:c>
      <x:c r="B1595" s="1" t="str">
        <x:v>159958.SZ</x:v>
      </x:c>
      <x:c r="C1595" s="1" t="str">
        <x:v>工银创业板ETF</x:v>
      </x:c>
      <x:c r="D1595" s="7" t="d">
        <x:v>2026-06-24T00:00:00.000Z</x:v>
      </x:c>
      <x:c r="E1595" s="8" t="n">
        <x:f>IF(ISNUMBER('原始字段'!C1555),'原始字段'!C1555,"n.a.")</x:f>
        <x:v>206311448</x:v>
      </x:c>
      <x:c r="F1595" s="8" t="n">
        <x:f>IF(ISNUMBER('原始字段'!C1650),'原始字段'!C1650,"n.a.")</x:f>
        <x:v>209111448</x:v>
      </x:c>
      <x:c r="G1595" s="8" t="n">
        <x:f>IF(COUNT(E1595:F1595)=2,F1595-E1595,"n.a.")</x:f>
        <x:v>2800000</x:v>
      </x:c>
      <x:c r="H1595" s="9" t="n">
        <x:f>IF(ISNUMBER('原始字段'!D1650),'原始字段'!D1650,"n.a.")</x:f>
        <x:v>2.5732</x:v>
      </x:c>
      <x:c r="I1595" s="9" t="n">
        <x:f>IF(COUNT(G1595:H1595)=2,G1595*H1595/100000000,"n.a.")</x:f>
        <x:v>0.0720496</x:v>
      </x:c>
      <x:c r="J1595" s="1" t="str">
        <x:v>日频齐全；折算事件未独立核实</x:v>
      </x:c>
    </x:row>
    <x:row r="1596" ht="25" customHeight="1">
      <x:c r="A1596" s="1" t="str">
        <x:v>创业板指</x:v>
      </x:c>
      <x:c r="B1596" s="1" t="str">
        <x:v>159977.SZ</x:v>
      </x:c>
      <x:c r="C1596" s="1" t="str">
        <x:v>天弘创业板ETF</x:v>
      </x:c>
      <x:c r="D1596" s="7" t="d">
        <x:v>2026-06-24T00:00:00.000Z</x:v>
      </x:c>
      <x:c r="E1596" s="8" t="n">
        <x:f>IF(ISNUMBER('原始字段'!C1559),'原始字段'!C1559,"n.a.")</x:f>
        <x:v>2877872820</x:v>
      </x:c>
      <x:c r="F1596" s="8" t="n">
        <x:f>IF(ISNUMBER('原始字段'!C1654),'原始字段'!C1654,"n.a.")</x:f>
        <x:v>2903872820</x:v>
      </x:c>
      <x:c r="G1596" s="8" t="n">
        <x:f>IF(COUNT(E1596:F1596)=2,F1596-E1596,"n.a.")</x:f>
        <x:v>26000000</x:v>
      </x:c>
      <x:c r="H1596" s="9" t="n">
        <x:f>IF(ISNUMBER('原始字段'!D1654),'原始字段'!D1654,"n.a.")</x:f>
        <x:v>2.2148</x:v>
      </x:c>
      <x:c r="I1596" s="9" t="n">
        <x:f>IF(COUNT(G1596:H1596)=2,G1596*H1596/100000000,"n.a.")</x:f>
        <x:v>0.575848</x:v>
      </x:c>
      <x:c r="J1596" s="1" t="str">
        <x:v>日频齐全；折算事件未独立核实</x:v>
      </x:c>
    </x:row>
    <x:row r="1597" ht="25" customHeight="1">
      <x:c r="A1597" s="1" t="str">
        <x:v>创业板指</x:v>
      </x:c>
      <x:c r="B1597" s="1" t="str">
        <x:v>159821.SZ</x:v>
      </x:c>
      <x:c r="C1597" s="1" t="str">
        <x:v>中银证券创业板ETF</x:v>
      </x:c>
      <x:c r="D1597" s="7" t="d">
        <x:v>2026-06-24T00:00:00.000Z</x:v>
      </x:c>
      <x:c r="E1597" s="8" t="n">
        <x:f>IF(ISNUMBER('原始字段'!C1543),'原始字段'!C1543,"n.a.")</x:f>
        <x:v>49020000</x:v>
      </x:c>
      <x:c r="F1597" s="8" t="n">
        <x:f>IF(ISNUMBER('原始字段'!C1638),'原始字段'!C1638,"n.a.")</x:f>
        <x:v>47720000</x:v>
      </x:c>
      <x:c r="G1597" s="8" t="n">
        <x:f>IF(COUNT(E1597:F1597)=2,F1597-E1597,"n.a.")</x:f>
        <x:v>-1300000</x:v>
      </x:c>
      <x:c r="H1597" s="9" t="n">
        <x:f>IF(ISNUMBER('原始字段'!D1638),'原始字段'!D1638,"n.a.")</x:f>
        <x:v>1.5997</x:v>
      </x:c>
      <x:c r="I1597" s="9" t="n">
        <x:f>IF(COUNT(G1597:H1597)=2,G1597*H1597/100000000,"n.a.")</x:f>
        <x:v>-0.020796099999999998</x:v>
      </x:c>
      <x:c r="J1597" s="1" t="str">
        <x:v>日频齐全；折算事件未独立核实</x:v>
      </x:c>
    </x:row>
    <x:row r="1598" ht="25" customHeight="1">
      <x:c r="A1598" s="1" t="str">
        <x:v>创业板指</x:v>
      </x:c>
      <x:c r="B1598" s="1" t="str">
        <x:v>159956.SZ</x:v>
      </x:c>
      <x:c r="C1598" s="1" t="str">
        <x:v>建信创业板ETF</x:v>
      </x:c>
      <x:c r="D1598" s="7" t="d">
        <x:v>2026-06-24T00:00:00.000Z</x:v>
      </x:c>
      <x:c r="E1598" s="8" t="n">
        <x:f>IF(ISNUMBER('原始字段'!C1553),'原始字段'!C1553,"n.a.")</x:f>
        <x:v>44978674</x:v>
      </x:c>
      <x:c r="F1598" s="8" t="n">
        <x:f>IF(ISNUMBER('原始字段'!C1648),'原始字段'!C1648,"n.a.")</x:f>
        <x:v>44978674</x:v>
      </x:c>
      <x:c r="G1598" s="8" t="n">
        <x:f>IF(COUNT(E1598:F1598)=2,F1598-E1598,"n.a.")</x:f>
        <x:v>0</x:v>
      </x:c>
      <x:c r="H1598" s="9" t="n">
        <x:f>IF(ISNUMBER('原始字段'!D1648),'原始字段'!D1648,"n.a.")</x:f>
        <x:v>2.7001</x:v>
      </x:c>
      <x:c r="I1598" s="9" t="n">
        <x:f>IF(COUNT(G1598:H1598)=2,G1598*H1598/100000000,"n.a.")</x:f>
        <x:v>0</x:v>
      </x:c>
      <x:c r="J1598" s="1" t="str">
        <x:v>日频齐全；折算事件未独立核实</x:v>
      </x:c>
    </x:row>
    <x:row r="1599" ht="25" customHeight="1">
      <x:c r="A1599" s="1" t="str">
        <x:v>创业板指</x:v>
      </x:c>
      <x:c r="B1599" s="1" t="str">
        <x:v>159908.SZ</x:v>
      </x:c>
      <x:c r="C1599" s="1" t="str">
        <x:v>博时创业板ETF</x:v>
      </x:c>
      <x:c r="D1599" s="7" t="d">
        <x:v>2026-06-24T00:00:00.000Z</x:v>
      </x:c>
      <x:c r="E1599" s="8" t="n">
        <x:f>IF(ISNUMBER('原始字段'!C1545),'原始字段'!C1545,"n.a.")</x:f>
        <x:v>318229029</x:v>
      </x:c>
      <x:c r="F1599" s="8" t="n">
        <x:f>IF(ISNUMBER('原始字段'!C1640),'原始字段'!C1640,"n.a.")</x:f>
        <x:v>317229029</x:v>
      </x:c>
      <x:c r="G1599" s="8" t="n">
        <x:f>IF(COUNT(E1599:F1599)=2,F1599-E1599,"n.a.")</x:f>
        <x:v>-1000000</x:v>
      </x:c>
      <x:c r="H1599" s="9" t="n">
        <x:f>IF(ISNUMBER('原始字段'!D1640),'原始字段'!D1640,"n.a.")</x:f>
        <x:v>3.9648</x:v>
      </x:c>
      <x:c r="I1599" s="9" t="n">
        <x:f>IF(COUNT(G1599:H1599)=2,G1599*H1599/100000000,"n.a.")</x:f>
        <x:v>-0.039648</x:v>
      </x:c>
      <x:c r="J1599" s="1" t="str">
        <x:v>日频齐全；折算事件未独立核实</x:v>
      </x:c>
    </x:row>
    <x:row r="1600" ht="25" customHeight="1">
      <x:c r="A1600" s="1" t="str">
        <x:v>创业板指</x:v>
      </x:c>
      <x:c r="B1600" s="1" t="str">
        <x:v>159952.SZ</x:v>
      </x:c>
      <x:c r="C1600" s="1" t="str">
        <x:v>广发创业板ETF</x:v>
      </x:c>
      <x:c r="D1600" s="7" t="d">
        <x:v>2026-06-24T00:00:00.000Z</x:v>
      </x:c>
      <x:c r="E1600" s="8" t="n">
        <x:f>IF(ISNUMBER('原始字段'!C1552),'原始字段'!C1552,"n.a.")</x:f>
        <x:v>3382484929</x:v>
      </x:c>
      <x:c r="F1600" s="8" t="n">
        <x:f>IF(ISNUMBER('原始字段'!C1647),'原始字段'!C1647,"n.a.")</x:f>
        <x:v>3404584929</x:v>
      </x:c>
      <x:c r="G1600" s="8" t="n">
        <x:f>IF(COUNT(E1600:F1600)=2,F1600-E1600,"n.a.")</x:f>
        <x:v>22100000</x:v>
      </x:c>
      <x:c r="H1600" s="9" t="n">
        <x:f>IF(ISNUMBER('原始字段'!D1647),'原始字段'!D1647,"n.a.")</x:f>
        <x:v>2.5898</x:v>
      </x:c>
      <x:c r="I1600" s="9" t="n">
        <x:f>IF(COUNT(G1600:H1600)=2,G1600*H1600/100000000,"n.a.")</x:f>
        <x:v>0.5723458</x:v>
      </x:c>
      <x:c r="J1600" s="1" t="str">
        <x:v>日频齐全；折算事件未独立核实</x:v>
      </x:c>
    </x:row>
    <x:row r="1601" ht="25" customHeight="1">
      <x:c r="A1601" s="1" t="str">
        <x:v>创业板指</x:v>
      </x:c>
      <x:c r="B1601" s="1" t="str">
        <x:v>159247.SZ</x:v>
      </x:c>
      <x:c r="C1601" s="1" t="str">
        <x:v>汇添富创业板ETF</x:v>
      </x:c>
      <x:c r="D1601" s="7" t="d">
        <x:v>2026-06-24T00:00:00.000Z</x:v>
      </x:c>
      <x:c r="E1601" s="8" t="n">
        <x:f>IF(ISNUMBER('原始字段'!C1526),'原始字段'!C1526,"n.a.")</x:f>
        <x:v>179984966</x:v>
      </x:c>
      <x:c r="F1601" s="8" t="n">
        <x:f>IF(ISNUMBER('原始字段'!C1621),'原始字段'!C1621,"n.a.")</x:f>
        <x:v>181984966</x:v>
      </x:c>
      <x:c r="G1601" s="8" t="n">
        <x:f>IF(COUNT(E1601:F1601)=2,F1601-E1601,"n.a.")</x:f>
        <x:v>2000000</x:v>
      </x:c>
      <x:c r="H1601" s="9" t="n">
        <x:f>IF(ISNUMBER('原始字段'!D1621),'原始字段'!D1621,"n.a.")</x:f>
        <x:v>1.276</x:v>
      </x:c>
      <x:c r="I1601" s="9" t="n">
        <x:f>IF(COUNT(G1601:H1601)=2,G1601*H1601/100000000,"n.a.")</x:f>
        <x:v>0.02552</x:v>
      </x:c>
      <x:c r="J1601" s="1" t="str">
        <x:v>日频齐全；折算事件未独立核实</x:v>
      </x:c>
    </x:row>
    <x:row r="1602" ht="25" customHeight="1">
      <x:c r="A1602" s="1" t="str">
        <x:v>创业板指</x:v>
      </x:c>
      <x:c r="B1602" s="1" t="str">
        <x:v>159948.SZ</x:v>
      </x:c>
      <x:c r="C1602" s="1" t="str">
        <x:v>南方创业板ETF</x:v>
      </x:c>
      <x:c r="D1602" s="7" t="d">
        <x:v>2026-06-24T00:00:00.000Z</x:v>
      </x:c>
      <x:c r="E1602" s="8" t="n">
        <x:f>IF(ISNUMBER('原始字段'!C1551),'原始字段'!C1551,"n.a.")</x:f>
        <x:v>981697720</x:v>
      </x:c>
      <x:c r="F1602" s="8" t="n">
        <x:f>IF(ISNUMBER('原始字段'!C1646),'原始字段'!C1646,"n.a.")</x:f>
        <x:v>980697720</x:v>
      </x:c>
      <x:c r="G1602" s="8" t="n">
        <x:f>IF(COUNT(E1602:F1602)=2,F1602-E1602,"n.a.")</x:f>
        <x:v>-1000000</x:v>
      </x:c>
      <x:c r="H1602" s="9" t="n">
        <x:f>IF(ISNUMBER('原始字段'!D1646),'原始字段'!D1646,"n.a.")</x:f>
        <x:v>4.7114</x:v>
      </x:c>
      <x:c r="I1602" s="9" t="n">
        <x:f>IF(COUNT(G1602:H1602)=2,G1602*H1602/100000000,"n.a.")</x:f>
        <x:v>-0.047114</x:v>
      </x:c>
      <x:c r="J1602" s="1" t="str">
        <x:v>日频齐全；折算事件未独立核实</x:v>
      </x:c>
    </x:row>
    <x:row r="1603" ht="25" customHeight="1">
      <x:c r="A1603" s="1" t="str">
        <x:v>创业板指</x:v>
      </x:c>
      <x:c r="B1603" s="1" t="str">
        <x:v>159205.SZ</x:v>
      </x:c>
      <x:c r="C1603" s="1" t="str">
        <x:v>东财创业板ETF</x:v>
      </x:c>
      <x:c r="D1603" s="7" t="d">
        <x:v>2026-06-24T00:00:00.000Z</x:v>
      </x:c>
      <x:c r="E1603" s="8" t="n">
        <x:f>IF(ISNUMBER('原始字段'!C1525),'原始字段'!C1525,"n.a.")</x:f>
        <x:v>295056064</x:v>
      </x:c>
      <x:c r="F1603" s="8" t="n">
        <x:f>IF(ISNUMBER('原始字段'!C1620),'原始字段'!C1620,"n.a.")</x:f>
        <x:v>295056064</x:v>
      </x:c>
      <x:c r="G1603" s="8" t="n">
        <x:f>IF(COUNT(E1603:F1603)=2,F1603-E1603,"n.a.")</x:f>
        <x:v>0</x:v>
      </x:c>
      <x:c r="H1603" s="9" t="n">
        <x:f>IF(ISNUMBER('原始字段'!D1620),'原始字段'!D1620,"n.a.")</x:f>
        <x:v>2.0826</x:v>
      </x:c>
      <x:c r="I1603" s="9" t="n">
        <x:f>IF(COUNT(G1603:H1603)=2,G1603*H1603/100000000,"n.a.")</x:f>
        <x:v>0</x:v>
      </x:c>
      <x:c r="J1603" s="1" t="str">
        <x:v>日频齐全；折算事件未独立核实</x:v>
      </x:c>
    </x:row>
    <x:row r="1604" ht="25" customHeight="1">
      <x:c r="A1604" s="1" t="str">
        <x:v>科创50</x:v>
      </x:c>
      <x:c r="B1604" s="1" t="str">
        <x:v>588940.SH</x:v>
      </x:c>
      <x:c r="C1604" s="1" t="str">
        <x:v>富国上证科创板50成份ETF</x:v>
      </x:c>
      <x:c r="D1604" s="7" t="d">
        <x:v>2026-06-24T00:00:00.000Z</x:v>
      </x:c>
      <x:c r="E1604" s="8" t="n">
        <x:f>IF(ISNUMBER('原始字段'!C1616),'原始字段'!C1616,"n.a.")</x:f>
        <x:v>397420000</x:v>
      </x:c>
      <x:c r="F1604" s="8" t="n">
        <x:f>IF(ISNUMBER('原始字段'!C1711),'原始字段'!C1711,"n.a.")</x:f>
        <x:v>388420000</x:v>
      </x:c>
      <x:c r="G1604" s="8" t="n">
        <x:f>IF(COUNT(E1604:F1604)=2,F1604-E1604,"n.a.")</x:f>
        <x:v>-9000000</x:v>
      </x:c>
      <x:c r="H1604" s="9" t="n">
        <x:f>IF(ISNUMBER('原始字段'!D1711),'原始字段'!D1711,"n.a.")</x:f>
        <x:v>2.0543</x:v>
      </x:c>
      <x:c r="I1604" s="9" t="n">
        <x:f>IF(COUNT(G1604:H1604)=2,G1604*H1604/100000000,"n.a.")</x:f>
        <x:v>-0.184887</x:v>
      </x:c>
      <x:c r="J1604" s="1" t="str">
        <x:v>日频齐全；折算事件未独立核实</x:v>
      </x:c>
    </x:row>
    <x:row r="1605" ht="25" customHeight="1">
      <x:c r="A1605" s="1" t="str">
        <x:v>科创50</x:v>
      </x:c>
      <x:c r="B1605" s="1" t="str">
        <x:v>589150.SH</x:v>
      </x:c>
      <x:c r="C1605" s="1" t="str">
        <x:v>平安上证科创板50成份ETF</x:v>
      </x:c>
      <x:c r="D1605" s="7" t="d">
        <x:v>2026-06-24T00:00:00.000Z</x:v>
      </x:c>
      <x:c r="E1605" s="8" t="n">
        <x:f>IF(ISNUMBER('原始字段'!C1618),'原始字段'!C1618,"n.a.")</x:f>
        <x:v>73437200</x:v>
      </x:c>
      <x:c r="F1605" s="8" t="n">
        <x:f>IF(ISNUMBER('原始字段'!C1713),'原始字段'!C1713,"n.a.")</x:f>
        <x:v>73437200</x:v>
      </x:c>
      <x:c r="G1605" s="8" t="n">
        <x:f>IF(COUNT(E1605:F1605)=2,F1605-E1605,"n.a.")</x:f>
        <x:v>0</x:v>
      </x:c>
      <x:c r="H1605" s="9" t="n">
        <x:f>IF(ISNUMBER('原始字段'!D1713),'原始字段'!D1713,"n.a.")</x:f>
        <x:v>1.4417</x:v>
      </x:c>
      <x:c r="I1605" s="9" t="n">
        <x:f>IF(COUNT(G1605:H1605)=2,G1605*H1605/100000000,"n.a.")</x:f>
        <x:v>0</x:v>
      </x:c>
      <x:c r="J1605" s="1" t="str">
        <x:v>日频齐全；折算事件未独立核实</x:v>
      </x:c>
    </x:row>
    <x:row r="1606" ht="25" customHeight="1">
      <x:c r="A1606" s="1" t="str">
        <x:v>科创50</x:v>
      </x:c>
      <x:c r="B1606" s="1" t="str">
        <x:v>588150.SH</x:v>
      </x:c>
      <x:c r="C1606" s="1" t="str">
        <x:v>南方上证科创板50成份ETF</x:v>
      </x:c>
      <x:c r="D1606" s="7" t="d">
        <x:v>2026-06-24T00:00:00.000Z</x:v>
      </x:c>
      <x:c r="E1606" s="8" t="n">
        <x:f>IF(ISNUMBER('原始字段'!C1610),'原始字段'!C1610,"n.a.")</x:f>
        <x:v>268432600</x:v>
      </x:c>
      <x:c r="F1606" s="8" t="n">
        <x:f>IF(ISNUMBER('原始字段'!C1705),'原始字段'!C1705,"n.a.")</x:f>
        <x:v>261432600</x:v>
      </x:c>
      <x:c r="G1606" s="8" t="n">
        <x:f>IF(COUNT(E1606:F1606)=2,F1606-E1606,"n.a.")</x:f>
        <x:v>-7000000</x:v>
      </x:c>
      <x:c r="H1606" s="9" t="n">
        <x:f>IF(ISNUMBER('原始字段'!D1705),'原始字段'!D1705,"n.a.")</x:f>
        <x:v>1.4033</x:v>
      </x:c>
      <x:c r="I1606" s="9" t="n">
        <x:f>IF(COUNT(G1606:H1606)=2,G1606*H1606/100000000,"n.a.")</x:f>
        <x:v>-0.098231</x:v>
      </x:c>
      <x:c r="J1606" s="1" t="str">
        <x:v>日频齐全；折算事件未独立核实</x:v>
      </x:c>
    </x:row>
    <x:row r="1607" ht="25" customHeight="1">
      <x:c r="A1607" s="1" t="str">
        <x:v>科创50</x:v>
      </x:c>
      <x:c r="B1607" s="1" t="str">
        <x:v>588000.SH</x:v>
      </x:c>
      <x:c r="C1607" s="1" t="str">
        <x:v>华夏上证科创板50ETF</x:v>
      </x:c>
      <x:c r="D1607" s="7" t="d">
        <x:v>2026-06-24T00:00:00.000Z</x:v>
      </x:c>
      <x:c r="E1607" s="8" t="n">
        <x:f>IF(ISNUMBER('原始字段'!C1604),'原始字段'!C1604,"n.a.")</x:f>
        <x:v>31661668200</x:v>
      </x:c>
      <x:c r="F1607" s="8" t="n">
        <x:f>IF(ISNUMBER('原始字段'!C1699),'原始字段'!C1699,"n.a.")</x:f>
        <x:v>31202668200</x:v>
      </x:c>
      <x:c r="G1607" s="8" t="n">
        <x:f>IF(COUNT(E1607:F1607)=2,F1607-E1607,"n.a.")</x:f>
        <x:v>-459000000</x:v>
      </x:c>
      <x:c r="H1607" s="9" t="n">
        <x:f>IF(ISNUMBER('原始字段'!D1699),'原始字段'!D1699,"n.a.")</x:f>
        <x:v>2.0975</x:v>
      </x:c>
      <x:c r="I1607" s="9" t="n">
        <x:f>IF(COUNT(G1607:H1607)=2,G1607*H1607/100000000,"n.a.")</x:f>
        <x:v>-9.627525</x:v>
      </x:c>
      <x:c r="J1607" s="1" t="str">
        <x:v>日频齐全；折算事件未独立核实</x:v>
      </x:c>
    </x:row>
    <x:row r="1608" ht="25" customHeight="1">
      <x:c r="A1608" s="1" t="str">
        <x:v>科创50</x:v>
      </x:c>
      <x:c r="B1608" s="1" t="str">
        <x:v>589850.SH</x:v>
      </x:c>
      <x:c r="C1608" s="1" t="str">
        <x:v>东财上证科创板50成份ETF</x:v>
      </x:c>
      <x:c r="D1608" s="7" t="d">
        <x:v>2026-06-24T00:00:00.000Z</x:v>
      </x:c>
      <x:c r="E1608" s="8" t="n">
        <x:f>IF(ISNUMBER('原始字段'!C1619),'原始字段'!C1619,"n.a.")</x:f>
        <x:v>316057000</x:v>
      </x:c>
      <x:c r="F1608" s="8" t="n">
        <x:f>IF(ISNUMBER('原始字段'!C1714),'原始字段'!C1714,"n.a.")</x:f>
        <x:v>301057000</x:v>
      </x:c>
      <x:c r="G1608" s="8" t="n">
        <x:f>IF(COUNT(E1608:F1608)=2,F1608-E1608,"n.a.")</x:f>
        <x:v>-15000000</x:v>
      </x:c>
      <x:c r="H1608" s="9" t="n">
        <x:f>IF(ISNUMBER('原始字段'!D1714),'原始字段'!D1714,"n.a.")</x:f>
        <x:v>1.9015</x:v>
      </x:c>
      <x:c r="I1608" s="9" t="n">
        <x:f>IF(COUNT(G1608:H1608)=2,G1608*H1608/100000000,"n.a.")</x:f>
        <x:v>-0.285225</x:v>
      </x:c>
      <x:c r="J1608" s="1" t="str">
        <x:v>日频齐全；折算事件未独立核实</x:v>
      </x:c>
    </x:row>
    <x:row r="1609" ht="25" customHeight="1">
      <x:c r="A1609" s="1" t="str">
        <x:v>科创50</x:v>
      </x:c>
      <x:c r="B1609" s="1" t="str">
        <x:v>588840.SH</x:v>
      </x:c>
      <x:c r="C1609" s="1" t="str">
        <x:v>万家上证科创板50成份ETF</x:v>
      </x:c>
      <x:c r="D1609" s="7" t="d">
        <x:v>2026-06-24T00:00:00.000Z</x:v>
      </x:c>
      <x:c r="E1609" s="8" t="n">
        <x:f>IF(ISNUMBER('原始字段'!C1614),'原始字段'!C1614,"n.a.")</x:f>
        <x:v>31236000</x:v>
      </x:c>
      <x:c r="F1609" s="8" t="n">
        <x:f>IF(ISNUMBER('原始字段'!C1709),'原始字段'!C1709,"n.a.")</x:f>
        <x:v>31236000</x:v>
      </x:c>
      <x:c r="G1609" s="8" t="n">
        <x:f>IF(COUNT(E1609:F1609)=2,F1609-E1609,"n.a.")</x:f>
        <x:v>0</x:v>
      </x:c>
      <x:c r="H1609" s="9" t="n">
        <x:f>IF(ISNUMBER('原始字段'!D1709),'原始字段'!D1709,"n.a.")</x:f>
        <x:v>1.8376</x:v>
      </x:c>
      <x:c r="I1609" s="9" t="n">
        <x:f>IF(COUNT(G1609:H1609)=2,G1609*H1609/100000000,"n.a.")</x:f>
        <x:v>0</x:v>
      </x:c>
      <x:c r="J1609" s="1" t="str">
        <x:v>日频齐全；折算事件未独立核实</x:v>
      </x:c>
    </x:row>
    <x:row r="1610" ht="25" customHeight="1">
      <x:c r="A1610" s="1" t="str">
        <x:v>科创50</x:v>
      </x:c>
      <x:c r="B1610" s="1" t="str">
        <x:v>588040.SH</x:v>
      </x:c>
      <x:c r="C1610" s="1" t="str">
        <x:v>鹏华上证科创板50成份ETF</x:v>
      </x:c>
      <x:c r="D1610" s="7" t="d">
        <x:v>2026-06-24T00:00:00.000Z</x:v>
      </x:c>
      <x:c r="E1610" s="8" t="n">
        <x:f>IF(ISNUMBER('原始字段'!C1605),'原始字段'!C1605,"n.a.")</x:f>
        <x:v>65889000</x:v>
      </x:c>
      <x:c r="F1610" s="8" t="n">
        <x:f>IF(ISNUMBER('原始字段'!C1700),'原始字段'!C1700,"n.a.")</x:f>
        <x:v>65889000</x:v>
      </x:c>
      <x:c r="G1610" s="8" t="n">
        <x:f>IF(COUNT(E1610:F1610)=2,F1610-E1610,"n.a.")</x:f>
        <x:v>0</x:v>
      </x:c>
      <x:c r="H1610" s="9" t="n">
        <x:f>IF(ISNUMBER('原始字段'!D1700),'原始字段'!D1700,"n.a.")</x:f>
        <x:v>2.0229</x:v>
      </x:c>
      <x:c r="I1610" s="9" t="n">
        <x:f>IF(COUNT(G1610:H1610)=2,G1610*H1610/100000000,"n.a.")</x:f>
        <x:v>0</x:v>
      </x:c>
      <x:c r="J1610" s="1" t="str">
        <x:v>日频齐全；折算事件未独立核实</x:v>
      </x:c>
    </x:row>
    <x:row r="1611" ht="25" customHeight="1">
      <x:c r="A1611" s="1" t="str">
        <x:v>科创50</x:v>
      </x:c>
      <x:c r="B1611" s="1" t="str">
        <x:v>588280.SH</x:v>
      </x:c>
      <x:c r="C1611" s="1" t="str">
        <x:v>华安上证科创板50ETF</x:v>
      </x:c>
      <x:c r="D1611" s="7" t="d">
        <x:v>2026-06-24T00:00:00.000Z</x:v>
      </x:c>
      <x:c r="E1611" s="8" t="n">
        <x:f>IF(ISNUMBER('原始字段'!C1612),'原始字段'!C1612,"n.a.")</x:f>
        <x:v>256121000</x:v>
      </x:c>
      <x:c r="F1611" s="8" t="n">
        <x:f>IF(ISNUMBER('原始字段'!C1707),'原始字段'!C1707,"n.a.")</x:f>
        <x:v>252121000</x:v>
      </x:c>
      <x:c r="G1611" s="8" t="n">
        <x:f>IF(COUNT(E1611:F1611)=2,F1611-E1611,"n.a.")</x:f>
        <x:v>-4000000</x:v>
      </x:c>
      <x:c r="H1611" s="9" t="n">
        <x:f>IF(ISNUMBER('原始字段'!D1707),'原始字段'!D1707,"n.a.")</x:f>
        <x:v>1.429</x:v>
      </x:c>
      <x:c r="I1611" s="9" t="n">
        <x:f>IF(COUNT(G1611:H1611)=2,G1611*H1611/100000000,"n.a.")</x:f>
        <x:v>-0.05716</x:v>
      </x:c>
      <x:c r="J1611" s="1" t="str">
        <x:v>日频齐全；折算事件未独立核实</x:v>
      </x:c>
    </x:row>
    <x:row r="1612" ht="25" customHeight="1">
      <x:c r="A1612" s="1" t="str">
        <x:v>科创50</x:v>
      </x:c>
      <x:c r="B1612" s="1" t="str">
        <x:v>588950.SH</x:v>
      </x:c>
      <x:c r="C1612" s="1" t="str">
        <x:v>景顺长城上证科创板50成份ETF</x:v>
      </x:c>
      <x:c r="D1612" s="7" t="d">
        <x:v>2026-06-24T00:00:00.000Z</x:v>
      </x:c>
      <x:c r="E1612" s="8" t="n">
        <x:f>IF(ISNUMBER('原始字段'!C1617),'原始字段'!C1617,"n.a.")</x:f>
        <x:v>200729700</x:v>
      </x:c>
      <x:c r="F1612" s="8" t="n">
        <x:f>IF(ISNUMBER('原始字段'!C1712),'原始字段'!C1712,"n.a.")</x:f>
        <x:v>191729700</x:v>
      </x:c>
      <x:c r="G1612" s="8" t="n">
        <x:f>IF(COUNT(E1612:F1612)=2,F1612-E1612,"n.a.")</x:f>
        <x:v>-9000000</x:v>
      </x:c>
      <x:c r="H1612" s="9" t="n">
        <x:f>IF(ISNUMBER('原始字段'!D1712),'原始字段'!D1712,"n.a.")</x:f>
        <x:v>2.0666</x:v>
      </x:c>
      <x:c r="I1612" s="9" t="n">
        <x:f>IF(COUNT(G1612:H1612)=2,G1612*H1612/100000000,"n.a.")</x:f>
        <x:v>-0.18599400000000005</x:v>
      </x:c>
      <x:c r="J1612" s="1" t="str">
        <x:v>日频齐全；折算事件未独立核实</x:v>
      </x:c>
    </x:row>
    <x:row r="1613" ht="25" customHeight="1">
      <x:c r="A1613" s="1" t="str">
        <x:v>科创50</x:v>
      </x:c>
      <x:c r="B1613" s="1" t="str">
        <x:v>588080.SH</x:v>
      </x:c>
      <x:c r="C1613" s="1" t="str">
        <x:v>易方达上证科创板50ETF</x:v>
      </x:c>
      <x:c r="D1613" s="7" t="d">
        <x:v>2026-06-24T00:00:00.000Z</x:v>
      </x:c>
      <x:c r="E1613" s="8" t="n">
        <x:f>IF(ISNUMBER('原始字段'!C1608),'原始字段'!C1608,"n.a.")</x:f>
        <x:v>19051628100</x:v>
      </x:c>
      <x:c r="F1613" s="8" t="n">
        <x:f>IF(ISNUMBER('原始字段'!C1703),'原始字段'!C1703,"n.a.")</x:f>
        <x:v>18850628100</x:v>
      </x:c>
      <x:c r="G1613" s="8" t="n">
        <x:f>IF(COUNT(E1613:F1613)=2,F1613-E1613,"n.a.")</x:f>
        <x:v>-201000000</x:v>
      </x:c>
      <x:c r="H1613" s="9" t="n">
        <x:f>IF(ISNUMBER('原始字段'!D1703),'原始字段'!D1703,"n.a.")</x:f>
        <x:v>2.0329</x:v>
      </x:c>
      <x:c r="I1613" s="9" t="n">
        <x:f>IF(COUNT(G1613:H1613)=2,G1613*H1613/100000000,"n.a.")</x:f>
        <x:v>-4.086129000000001</x:v>
      </x:c>
      <x:c r="J1613" s="1" t="str">
        <x:v>日频齐全；折算事件未独立核实</x:v>
      </x:c>
    </x:row>
    <x:row r="1614" ht="25" customHeight="1">
      <x:c r="A1614" s="1" t="str">
        <x:v>科创50</x:v>
      </x:c>
      <x:c r="B1614" s="1" t="str">
        <x:v>588060.SH</x:v>
      </x:c>
      <x:c r="C1614" s="1" t="str">
        <x:v>广发上证科创板50ETF</x:v>
      </x:c>
      <x:c r="D1614" s="7" t="d">
        <x:v>2026-06-24T00:00:00.000Z</x:v>
      </x:c>
      <x:c r="E1614" s="8" t="n">
        <x:f>IF(ISNUMBER('原始字段'!C1607),'原始字段'!C1607,"n.a.")</x:f>
        <x:v>4999140000</x:v>
      </x:c>
      <x:c r="F1614" s="8" t="n">
        <x:f>IF(ISNUMBER('原始字段'!C1702),'原始字段'!C1702,"n.a.")</x:f>
        <x:v>4957140000</x:v>
      </x:c>
      <x:c r="G1614" s="8" t="n">
        <x:f>IF(COUNT(E1614:F1614)=2,F1614-E1614,"n.a.")</x:f>
        <x:v>-42000000</x:v>
      </x:c>
      <x:c r="H1614" s="9" t="n">
        <x:f>IF(ISNUMBER('原始字段'!D1702),'原始字段'!D1702,"n.a.")</x:f>
        <x:v>1.2611</x:v>
      </x:c>
      <x:c r="I1614" s="9" t="n">
        <x:f>IF(COUNT(G1614:H1614)=2,G1614*H1614/100000000,"n.a.")</x:f>
        <x:v>-0.5296620000000001</x:v>
      </x:c>
      <x:c r="J1614" s="1" t="str">
        <x:v>日频齐全；折算事件未独立核实</x:v>
      </x:c>
    </x:row>
    <x:row r="1615" ht="25" customHeight="1">
      <x:c r="A1615" s="1" t="str">
        <x:v>科创50</x:v>
      </x:c>
      <x:c r="B1615" s="1" t="str">
        <x:v>588870.SH</x:v>
      </x:c>
      <x:c r="C1615" s="1" t="str">
        <x:v>汇添富上证科创板50成份ETF</x:v>
      </x:c>
      <x:c r="D1615" s="7" t="d">
        <x:v>2026-06-24T00:00:00.000Z</x:v>
      </x:c>
      <x:c r="E1615" s="8" t="n">
        <x:f>IF(ISNUMBER('原始字段'!C1615),'原始字段'!C1615,"n.a.")</x:f>
        <x:v>251552000</x:v>
      </x:c>
      <x:c r="F1615" s="8" t="n">
        <x:f>IF(ISNUMBER('原始字段'!C1710),'原始字段'!C1710,"n.a.")</x:f>
        <x:v>245552000</x:v>
      </x:c>
      <x:c r="G1615" s="8" t="n">
        <x:f>IF(COUNT(E1615:F1615)=2,F1615-E1615,"n.a.")</x:f>
        <x:v>-6000000</x:v>
      </x:c>
      <x:c r="H1615" s="9" t="n">
        <x:f>IF(ISNUMBER('原始字段'!D1710),'原始字段'!D1710,"n.a.")</x:f>
        <x:v>2.0151</x:v>
      </x:c>
      <x:c r="I1615" s="9" t="n">
        <x:f>IF(COUNT(G1615:H1615)=2,G1615*H1615/100000000,"n.a.")</x:f>
        <x:v>-0.120906</x:v>
      </x:c>
      <x:c r="J1615" s="1" t="str">
        <x:v>日频齐全；折算事件未独立核实</x:v>
      </x:c>
    </x:row>
    <x:row r="1616" ht="25" customHeight="1">
      <x:c r="A1616" s="1" t="str">
        <x:v>科创50</x:v>
      </x:c>
      <x:c r="B1616" s="1" t="str">
        <x:v>588720.SH</x:v>
      </x:c>
      <x:c r="C1616" s="1" t="str">
        <x:v>中银上证科创板50成份ETF</x:v>
      </x:c>
      <x:c r="D1616" s="7" t="d">
        <x:v>2026-06-24T00:00:00.000Z</x:v>
      </x:c>
      <x:c r="E1616" s="8" t="n">
        <x:f>IF(ISNUMBER('原始字段'!C1613),'原始字段'!C1613,"n.a.")</x:f>
        <x:v>94741800</x:v>
      </x:c>
      <x:c r="F1616" s="8" t="n">
        <x:f>IF(ISNUMBER('原始字段'!C1708),'原始字段'!C1708,"n.a.")</x:f>
        <x:v>92241800</x:v>
      </x:c>
      <x:c r="G1616" s="8" t="n">
        <x:f>IF(COUNT(E1616:F1616)=2,F1616-E1616,"n.a.")</x:f>
        <x:v>-2500000</x:v>
      </x:c>
      <x:c r="H1616" s="9" t="n">
        <x:f>IF(ISNUMBER('原始字段'!D1708),'原始字段'!D1708,"n.a.")</x:f>
        <x:v>2.0013</x:v>
      </x:c>
      <x:c r="I1616" s="9" t="n">
        <x:f>IF(COUNT(G1616:H1616)=2,G1616*H1616/100000000,"n.a.")</x:f>
        <x:v>-0.0500325</x:v>
      </x:c>
      <x:c r="J1616" s="1" t="str">
        <x:v>日频齐全；折算事件未独立核实</x:v>
      </x:c>
    </x:row>
    <x:row r="1617" ht="25" customHeight="1">
      <x:c r="A1617" s="1" t="str">
        <x:v>科创50</x:v>
      </x:c>
      <x:c r="B1617" s="1" t="str">
        <x:v>588090.SH</x:v>
      </x:c>
      <x:c r="C1617" s="1" t="str">
        <x:v>华泰柏瑞上证科创板50ETF</x:v>
      </x:c>
      <x:c r="D1617" s="7" t="d">
        <x:v>2026-06-24T00:00:00.000Z</x:v>
      </x:c>
      <x:c r="E1617" s="8" t="n">
        <x:f>IF(ISNUMBER('原始字段'!C1609),'原始字段'!C1609,"n.a.")</x:f>
        <x:v>1743072800</x:v>
      </x:c>
      <x:c r="F1617" s="8" t="n">
        <x:f>IF(ISNUMBER('原始字段'!C1704),'原始字段'!C1704,"n.a.")</x:f>
        <x:v>1761072800</x:v>
      </x:c>
      <x:c r="G1617" s="8" t="n">
        <x:f>IF(COUNT(E1617:F1617)=2,F1617-E1617,"n.a.")</x:f>
        <x:v>18000000</x:v>
      </x:c>
      <x:c r="H1617" s="9" t="n">
        <x:f>IF(ISNUMBER('原始字段'!D1704),'原始字段'!D1704,"n.a.")</x:f>
        <x:v>2.0388</x:v>
      </x:c>
      <x:c r="I1617" s="9" t="n">
        <x:f>IF(COUNT(G1617:H1617)=2,G1617*H1617/100000000,"n.a.")</x:f>
        <x:v>0.366984</x:v>
      </x:c>
      <x:c r="J1617" s="1" t="str">
        <x:v>日频齐全；折算事件未独立核实</x:v>
      </x:c>
    </x:row>
    <x:row r="1618" ht="25" customHeight="1">
      <x:c r="A1618" s="1" t="str">
        <x:v>科创50</x:v>
      </x:c>
      <x:c r="B1618" s="1" t="str">
        <x:v>588180.SH</x:v>
      </x:c>
      <x:c r="C1618" s="1" t="str">
        <x:v>国联安上证科创板50ETF</x:v>
      </x:c>
      <x:c r="D1618" s="7" t="d">
        <x:v>2026-06-24T00:00:00.000Z</x:v>
      </x:c>
      <x:c r="E1618" s="8" t="n">
        <x:f>IF(ISNUMBER('原始字段'!C1611),'原始字段'!C1611,"n.a.")</x:f>
        <x:v>801353700</x:v>
      </x:c>
      <x:c r="F1618" s="8" t="n">
        <x:f>IF(ISNUMBER('原始字段'!C1706),'原始字段'!C1706,"n.a.")</x:f>
        <x:v>787353700</x:v>
      </x:c>
      <x:c r="G1618" s="8" t="n">
        <x:f>IF(COUNT(E1618:F1618)=2,F1618-E1618,"n.a.")</x:f>
        <x:v>-14000000</x:v>
      </x:c>
      <x:c r="H1618" s="9" t="n">
        <x:f>IF(ISNUMBER('原始字段'!D1706),'原始字段'!D1706,"n.a.")</x:f>
        <x:v>1.2865</x:v>
      </x:c>
      <x:c r="I1618" s="9" t="n">
        <x:f>IF(COUNT(G1618:H1618)=2,G1618*H1618/100000000,"n.a.")</x:f>
        <x:v>-0.18011</x:v>
      </x:c>
      <x:c r="J1618" s="1" t="str">
        <x:v>日频齐全；折算事件未独立核实</x:v>
      </x:c>
    </x:row>
    <x:row r="1619" ht="25" customHeight="1">
      <x:c r="A1619" s="1" t="str">
        <x:v>科创50</x:v>
      </x:c>
      <x:c r="B1619" s="1" t="str">
        <x:v>588050.SH</x:v>
      </x:c>
      <x:c r="C1619" s="1" t="str">
        <x:v>工银上证科创板50ETF</x:v>
      </x:c>
      <x:c r="D1619" s="7" t="d">
        <x:v>2026-06-24T00:00:00.000Z</x:v>
      </x:c>
      <x:c r="E1619" s="8" t="n">
        <x:f>IF(ISNUMBER('原始字段'!C1606),'原始字段'!C1606,"n.a.")</x:f>
        <x:v>4339241300</x:v>
      </x:c>
      <x:c r="F1619" s="8" t="n">
        <x:f>IF(ISNUMBER('原始字段'!C1701),'原始字段'!C1701,"n.a.")</x:f>
        <x:v>4353241300</x:v>
      </x:c>
      <x:c r="G1619" s="8" t="n">
        <x:f>IF(COUNT(E1619:F1619)=2,F1619-E1619,"n.a.")</x:f>
        <x:v>14000000</x:v>
      </x:c>
      <x:c r="H1619" s="9" t="n">
        <x:f>IF(ISNUMBER('原始字段'!D1701),'原始字段'!D1701,"n.a.")</x:f>
        <x:v>2.0351</x:v>
      </x:c>
      <x:c r="I1619" s="9" t="n">
        <x:f>IF(COUNT(G1619:H1619)=2,G1619*H1619/100000000,"n.a.")</x:f>
        <x:v>0.284914</x:v>
      </x:c>
      <x:c r="J1619" s="1" t="str">
        <x:v>日频齐全；折算事件未独立核实</x:v>
      </x:c>
    </x:row>
    <x:row r="1620" ht="25" customHeight="1">
      <x:c r="A1620" s="1" t="str">
        <x:v>沪深300</x:v>
      </x:c>
      <x:c r="B1620" s="1" t="str">
        <x:v>159393.SZ</x:v>
      </x:c>
      <x:c r="C1620" s="1" t="str">
        <x:v>万家沪深300ETF</x:v>
      </x:c>
      <x:c r="D1620" s="7" t="d">
        <x:v>2026-06-25T00:00:00.000Z</x:v>
      </x:c>
      <x:c r="E1620" s="8" t="n">
        <x:f>IF(ISNUMBER('原始字段'!C1625),'原始字段'!C1625,"n.a.")</x:f>
        <x:v>40246342</x:v>
      </x:c>
      <x:c r="F1620" s="8" t="n">
        <x:f>IF(ISNUMBER('原始字段'!C1720),'原始字段'!C1720,"n.a.")</x:f>
        <x:v>39346342</x:v>
      </x:c>
      <x:c r="G1620" s="8" t="n">
        <x:f>IF(COUNT(E1620:F1620)=2,F1620-E1620,"n.a.")</x:f>
        <x:v>-900000</x:v>
      </x:c>
      <x:c r="H1620" s="9" t="n">
        <x:f>IF(ISNUMBER('原始字段'!D1720),'原始字段'!D1720,"n.a.")</x:f>
        <x:v>5.3231</x:v>
      </x:c>
      <x:c r="I1620" s="9" t="n">
        <x:f>IF(COUNT(G1620:H1620)=2,G1620*H1620/100000000,"n.a.")</x:f>
        <x:v>-0.0479079</x:v>
      </x:c>
      <x:c r="J1620" s="1" t="str">
        <x:v>日频齐全；折算事件未独立核实</x:v>
      </x:c>
    </x:row>
    <x:row r="1621" ht="25" customHeight="1">
      <x:c r="A1621" s="1" t="str">
        <x:v>沪深300</x:v>
      </x:c>
      <x:c r="B1621" s="1" t="str">
        <x:v>515660.SH</x:v>
      </x:c>
      <x:c r="C1621" s="1" t="str">
        <x:v>国联安沪深300ETF</x:v>
      </x:c>
      <x:c r="D1621" s="7" t="d">
        <x:v>2026-06-25T00:00:00.000Z</x:v>
      </x:c>
      <x:c r="E1621" s="8" t="n">
        <x:f>IF(ISNUMBER('原始字段'!C1686),'原始字段'!C1686,"n.a.")</x:f>
        <x:v>458794200</x:v>
      </x:c>
      <x:c r="F1621" s="8" t="n">
        <x:f>IF(ISNUMBER('原始字段'!C1781),'原始字段'!C1781,"n.a.")</x:f>
        <x:v>458794200</x:v>
      </x:c>
      <x:c r="G1621" s="8" t="n">
        <x:f>IF(COUNT(E1621:F1621)=2,F1621-E1621,"n.a.")</x:f>
        <x:v>0</x:v>
      </x:c>
      <x:c r="H1621" s="9" t="n">
        <x:f>IF(ISNUMBER('原始字段'!D1781),'原始字段'!D1781,"n.a.")</x:f>
        <x:v>6.2655</x:v>
      </x:c>
      <x:c r="I1621" s="9" t="n">
        <x:f>IF(COUNT(G1621:H1621)=2,G1621*H1621/100000000,"n.a.")</x:f>
        <x:v>0</x:v>
      </x:c>
      <x:c r="J1621" s="1" t="str">
        <x:v>日频齐全；折算事件未独立核实</x:v>
      </x:c>
    </x:row>
    <x:row r="1622" ht="25" customHeight="1">
      <x:c r="A1622" s="1" t="str">
        <x:v>沪深300</x:v>
      </x:c>
      <x:c r="B1622" s="1" t="str">
        <x:v>515360.SH</x:v>
      </x:c>
      <x:c r="C1622" s="1" t="str">
        <x:v>方正富邦沪深300ETF</x:v>
      </x:c>
      <x:c r="D1622" s="7" t="d">
        <x:v>2026-06-25T00:00:00.000Z</x:v>
      </x:c>
      <x:c r="E1622" s="8" t="n">
        <x:f>IF(ISNUMBER('原始字段'!C1681),'原始字段'!C1681,"n.a.")</x:f>
        <x:v>37779300</x:v>
      </x:c>
      <x:c r="F1622" s="8" t="n">
        <x:f>IF(ISNUMBER('原始字段'!C1776),'原始字段'!C1776,"n.a.")</x:f>
        <x:v>38279300</x:v>
      </x:c>
      <x:c r="G1622" s="8" t="n">
        <x:f>IF(COUNT(E1622:F1622)=2,F1622-E1622,"n.a.")</x:f>
        <x:v>500000</x:v>
      </x:c>
      <x:c r="H1622" s="9" t="n">
        <x:f>IF(ISNUMBER('原始字段'!D1776),'原始字段'!D1776,"n.a.")</x:f>
        <x:v>7.2328</x:v>
      </x:c>
      <x:c r="I1622" s="9" t="n">
        <x:f>IF(COUNT(G1622:H1622)=2,G1622*H1622/100000000,"n.a.")</x:f>
        <x:v>0.036164</x:v>
      </x:c>
      <x:c r="J1622" s="1" t="str">
        <x:v>日频齐全；折算事件未独立核实</x:v>
      </x:c>
    </x:row>
    <x:row r="1623" ht="25" customHeight="1">
      <x:c r="A1623" s="1" t="str">
        <x:v>沪深300</x:v>
      </x:c>
      <x:c r="B1623" s="1" t="str">
        <x:v>510320.SH</x:v>
      </x:c>
      <x:c r="C1623" s="1" t="str">
        <x:v>中金沪深300ETF</x:v>
      </x:c>
      <x:c r="D1623" s="7" t="d">
        <x:v>2026-06-25T00:00:00.000Z</x:v>
      </x:c>
      <x:c r="E1623" s="8" t="n">
        <x:f>IF(ISNUMBER('原始字段'!C1658),'原始字段'!C1658,"n.a.")</x:f>
        <x:v>622068500</x:v>
      </x:c>
      <x:c r="F1623" s="8" t="n">
        <x:f>IF(ISNUMBER('原始字段'!C1753),'原始字段'!C1753,"n.a.")</x:f>
        <x:v>637068500</x:v>
      </x:c>
      <x:c r="G1623" s="8" t="n">
        <x:f>IF(COUNT(E1623:F1623)=2,F1623-E1623,"n.a.")</x:f>
        <x:v>15000000</x:v>
      </x:c>
      <x:c r="H1623" s="9" t="n">
        <x:f>IF(ISNUMBER('原始字段'!D1753),'原始字段'!D1753,"n.a.")</x:f>
        <x:v>1.3552</x:v>
      </x:c>
      <x:c r="I1623" s="9" t="n">
        <x:f>IF(COUNT(G1623:H1623)=2,G1623*H1623/100000000,"n.a.")</x:f>
        <x:v>0.20328</x:v>
      </x:c>
      <x:c r="J1623" s="1" t="str">
        <x:v>日频齐全；折算事件未独立核实</x:v>
      </x:c>
    </x:row>
    <x:row r="1624" ht="25" customHeight="1">
      <x:c r="A1624" s="1" t="str">
        <x:v>沪深300</x:v>
      </x:c>
      <x:c r="B1624" s="1" t="str">
        <x:v>510360.SH</x:v>
      </x:c>
      <x:c r="C1624" s="1" t="str">
        <x:v>广发沪深300ETF</x:v>
      </x:c>
      <x:c r="D1624" s="7" t="d">
        <x:v>2026-06-25T00:00:00.000Z</x:v>
      </x:c>
      <x:c r="E1624" s="8" t="n">
        <x:f>IF(ISNUMBER('原始字段'!C1661),'原始字段'!C1661,"n.a.")</x:f>
        <x:v>1511381200</x:v>
      </x:c>
      <x:c r="F1624" s="8" t="n">
        <x:f>IF(ISNUMBER('原始字段'!C1756),'原始字段'!C1756,"n.a.")</x:f>
        <x:v>1511381200</x:v>
      </x:c>
      <x:c r="G1624" s="8" t="n">
        <x:f>IF(COUNT(E1624:F1624)=2,F1624-E1624,"n.a.")</x:f>
        <x:v>0</x:v>
      </x:c>
      <x:c r="H1624" s="9" t="n">
        <x:f>IF(ISNUMBER('原始字段'!D1756),'原始字段'!D1756,"n.a.")</x:f>
        <x:v>1.9198</x:v>
      </x:c>
      <x:c r="I1624" s="9" t="n">
        <x:f>IF(COUNT(G1624:H1624)=2,G1624*H1624/100000000,"n.a.")</x:f>
        <x:v>0</x:v>
      </x:c>
      <x:c r="J1624" s="1" t="str">
        <x:v>日频齐全；折算事件未独立核实</x:v>
      </x:c>
    </x:row>
    <x:row r="1625" ht="25" customHeight="1">
      <x:c r="A1625" s="1" t="str">
        <x:v>沪深300</x:v>
      </x:c>
      <x:c r="B1625" s="1" t="str">
        <x:v>515330.SH</x:v>
      </x:c>
      <x:c r="C1625" s="1" t="str">
        <x:v>天弘沪深300ETF</x:v>
      </x:c>
      <x:c r="D1625" s="7" t="d">
        <x:v>2026-06-25T00:00:00.000Z</x:v>
      </x:c>
      <x:c r="E1625" s="8" t="n">
        <x:f>IF(ISNUMBER('原始字段'!C1679),'原始字段'!C1679,"n.a.")</x:f>
        <x:v>5414709500</x:v>
      </x:c>
      <x:c r="F1625" s="8" t="n">
        <x:f>IF(ISNUMBER('原始字段'!C1774),'原始字段'!C1774,"n.a.")</x:f>
        <x:v>5414709500</x:v>
      </x:c>
      <x:c r="G1625" s="8" t="n">
        <x:f>IF(COUNT(E1625:F1625)=2,F1625-E1625,"n.a.")</x:f>
        <x:v>0</x:v>
      </x:c>
      <x:c r="H1625" s="9" t="n">
        <x:f>IF(ISNUMBER('原始字段'!D1774),'原始字段'!D1774,"n.a.")</x:f>
        <x:v>1.4491</x:v>
      </x:c>
      <x:c r="I1625" s="9" t="n">
        <x:f>IF(COUNT(G1625:H1625)=2,G1625*H1625/100000000,"n.a.")</x:f>
        <x:v>0</x:v>
      </x:c>
      <x:c r="J1625" s="1" t="str">
        <x:v>日频齐全；折算事件未独立核实</x:v>
      </x:c>
    </x:row>
    <x:row r="1626" ht="25" customHeight="1">
      <x:c r="A1626" s="1" t="str">
        <x:v>沪深300</x:v>
      </x:c>
      <x:c r="B1626" s="1" t="str">
        <x:v>510330.SH</x:v>
      </x:c>
      <x:c r="C1626" s="1" t="str">
        <x:v>华夏沪深300ETF</x:v>
      </x:c>
      <x:c r="D1626" s="7" t="d">
        <x:v>2026-06-25T00:00:00.000Z</x:v>
      </x:c>
      <x:c r="E1626" s="8" t="n">
        <x:f>IF(ISNUMBER('原始字段'!C1659),'原始字段'!C1659,"n.a.")</x:f>
        <x:v>10534749800</x:v>
      </x:c>
      <x:c r="F1626" s="8" t="n">
        <x:f>IF(ISNUMBER('原始字段'!C1754),'原始字段'!C1754,"n.a.")</x:f>
        <x:v>8762649800</x:v>
      </x:c>
      <x:c r="G1626" s="8" t="n">
        <x:f>IF(COUNT(E1626:F1626)=2,F1626-E1626,"n.a.")</x:f>
        <x:v>-1772100000</x:v>
      </x:c>
      <x:c r="H1626" s="9" t="n">
        <x:f>IF(ISNUMBER('原始字段'!D1754),'原始字段'!D1754,"n.a.")</x:f>
        <x:v>5.2597</x:v>
      </x:c>
      <x:c r="I1626" s="9" t="n">
        <x:f>IF(COUNT(G1626:H1626)=2,G1626*H1626/100000000,"n.a.")</x:f>
        <x:v>-93.2071437</x:v>
      </x:c>
      <x:c r="J1626" s="1" t="str">
        <x:v>日频齐全；折算事件未独立核实</x:v>
      </x:c>
    </x:row>
    <x:row r="1627" ht="25" customHeight="1">
      <x:c r="A1627" s="1" t="str">
        <x:v>沪深300</x:v>
      </x:c>
      <x:c r="B1627" s="1" t="str">
        <x:v>510370.SH</x:v>
      </x:c>
      <x:c r="C1627" s="1" t="str">
        <x:v>兴业沪深300ETF</x:v>
      </x:c>
      <x:c r="D1627" s="7" t="d">
        <x:v>2026-06-25T00:00:00.000Z</x:v>
      </x:c>
      <x:c r="E1627" s="8" t="n">
        <x:f>IF(ISNUMBER('原始字段'!C1662),'原始字段'!C1662,"n.a.")</x:f>
        <x:v>78258100</x:v>
      </x:c>
      <x:c r="F1627" s="8" t="n">
        <x:f>IF(ISNUMBER('原始字段'!C1757),'原始字段'!C1757,"n.a.")</x:f>
        <x:v>78258100</x:v>
      </x:c>
      <x:c r="G1627" s="8" t="n">
        <x:f>IF(COUNT(E1627:F1627)=2,F1627-E1627,"n.a.")</x:f>
        <x:v>0</x:v>
      </x:c>
      <x:c r="H1627" s="9" t="n">
        <x:f>IF(ISNUMBER('原始字段'!D1757),'原始字段'!D1757,"n.a.")</x:f>
        <x:v>1.1194</x:v>
      </x:c>
      <x:c r="I1627" s="9" t="n">
        <x:f>IF(COUNT(G1627:H1627)=2,G1627*H1627/100000000,"n.a.")</x:f>
        <x:v>0</x:v>
      </x:c>
      <x:c r="J1627" s="1" t="str">
        <x:v>日频齐全；折算事件未独立核实</x:v>
      </x:c>
    </x:row>
    <x:row r="1628" ht="25" customHeight="1">
      <x:c r="A1628" s="1" t="str">
        <x:v>沪深300</x:v>
      </x:c>
      <x:c r="B1628" s="1" t="str">
        <x:v>159919.SZ</x:v>
      </x:c>
      <x:c r="C1628" s="1" t="str">
        <x:v>嘉实沪深300ETF</x:v>
      </x:c>
      <x:c r="D1628" s="7" t="d">
        <x:v>2026-06-25T00:00:00.000Z</x:v>
      </x:c>
      <x:c r="E1628" s="8" t="n">
        <x:f>IF(ISNUMBER('原始字段'!C1642),'原始字段'!C1642,"n.a.")</x:f>
        <x:v>8598816676</x:v>
      </x:c>
      <x:c r="F1628" s="8" t="n">
        <x:f>IF(ISNUMBER('原始字段'!C1737),'原始字段'!C1737,"n.a.")</x:f>
        <x:v>7650216676</x:v>
      </x:c>
      <x:c r="G1628" s="8" t="n">
        <x:f>IF(COUNT(E1628:F1628)=2,F1628-E1628,"n.a.")</x:f>
        <x:v>-948600000</x:v>
      </x:c>
      <x:c r="H1628" s="9" t="n">
        <x:f>IF(ISNUMBER('原始字段'!D1737),'原始字段'!D1737,"n.a.")</x:f>
        <x:v>5.264</x:v>
      </x:c>
      <x:c r="I1628" s="9" t="n">
        <x:f>IF(COUNT(G1628:H1628)=2,G1628*H1628/100000000,"n.a.")</x:f>
        <x:v>-49.934304</x:v>
      </x:c>
      <x:c r="J1628" s="1" t="str">
        <x:v>日频齐全；折算事件未独立核实</x:v>
      </x:c>
    </x:row>
    <x:row r="1629" ht="25" customHeight="1">
      <x:c r="A1629" s="1" t="str">
        <x:v>沪深300</x:v>
      </x:c>
      <x:c r="B1629" s="1" t="str">
        <x:v>159673.SZ</x:v>
      </x:c>
      <x:c r="C1629" s="1" t="str">
        <x:v>鹏华沪深300ETF</x:v>
      </x:c>
      <x:c r="D1629" s="7" t="d">
        <x:v>2026-06-25T00:00:00.000Z</x:v>
      </x:c>
      <x:c r="E1629" s="8" t="n">
        <x:f>IF(ISNUMBER('原始字段'!C1634),'原始字段'!C1634,"n.a.")</x:f>
        <x:v>1343528385</x:v>
      </x:c>
      <x:c r="F1629" s="8" t="n">
        <x:f>IF(ISNUMBER('原始字段'!C1729),'原始字段'!C1729,"n.a.")</x:f>
        <x:v>1339528385</x:v>
      </x:c>
      <x:c r="G1629" s="8" t="n">
        <x:f>IF(COUNT(E1629:F1629)=2,F1629-E1629,"n.a.")</x:f>
        <x:v>-4000000</x:v>
      </x:c>
      <x:c r="H1629" s="9" t="n">
        <x:f>IF(ISNUMBER('原始字段'!D1729),'原始字段'!D1729,"n.a.")</x:f>
        <x:v>1.3834</x:v>
      </x:c>
      <x:c r="I1629" s="9" t="n">
        <x:f>IF(COUNT(G1629:H1629)=2,G1629*H1629/100000000,"n.a.")</x:f>
        <x:v>-0.055336</x:v>
      </x:c>
      <x:c r="J1629" s="1" t="str">
        <x:v>日频齐全；折算事件未独立核实</x:v>
      </x:c>
    </x:row>
    <x:row r="1630" ht="25" customHeight="1">
      <x:c r="A1630" s="1" t="str">
        <x:v>沪深300</x:v>
      </x:c>
      <x:c r="B1630" s="1" t="str">
        <x:v>159300.SZ</x:v>
      </x:c>
      <x:c r="C1630" s="1" t="str">
        <x:v>富国沪深300ETF</x:v>
      </x:c>
      <x:c r="D1630" s="7" t="d">
        <x:v>2026-06-25T00:00:00.000Z</x:v>
      </x:c>
      <x:c r="E1630" s="8" t="n">
        <x:f>IF(ISNUMBER('原始字段'!C1622),'原始字段'!C1622,"n.a.")</x:f>
        <x:v>166558097</x:v>
      </x:c>
      <x:c r="F1630" s="8" t="n">
        <x:f>IF(ISNUMBER('原始字段'!C1717),'原始字段'!C1717,"n.a.")</x:f>
        <x:v>163858097</x:v>
      </x:c>
      <x:c r="G1630" s="8" t="n">
        <x:f>IF(COUNT(E1630:F1630)=2,F1630-E1630,"n.a.")</x:f>
        <x:v>-2700000</x:v>
      </x:c>
      <x:c r="H1630" s="9" t="n">
        <x:f>IF(ISNUMBER('原始字段'!D1717),'原始字段'!D1717,"n.a.")</x:f>
        <x:v>5.3933</x:v>
      </x:c>
      <x:c r="I1630" s="9" t="n">
        <x:f>IF(COUNT(G1630:H1630)=2,G1630*H1630/100000000,"n.a.")</x:f>
        <x:v>-0.1456191</x:v>
      </x:c>
      <x:c r="J1630" s="1" t="str">
        <x:v>日频齐全；折算事件未独立核实</x:v>
      </x:c>
    </x:row>
    <x:row r="1631" ht="25" customHeight="1">
      <x:c r="A1631" s="1" t="str">
        <x:v>沪深300</x:v>
      </x:c>
      <x:c r="B1631" s="1" t="str">
        <x:v>510380.SH</x:v>
      </x:c>
      <x:c r="C1631" s="1" t="str">
        <x:v>国寿安保沪深300ETF</x:v>
      </x:c>
      <x:c r="D1631" s="7" t="d">
        <x:v>2026-06-25T00:00:00.000Z</x:v>
      </x:c>
      <x:c r="E1631" s="8" t="n">
        <x:f>IF(ISNUMBER('原始字段'!C1663),'原始字段'!C1663,"n.a.")</x:f>
        <x:v>1206802400</x:v>
      </x:c>
      <x:c r="F1631" s="8" t="n">
        <x:f>IF(ISNUMBER('原始字段'!C1758),'原始字段'!C1758,"n.a.")</x:f>
        <x:v>1215802400</x:v>
      </x:c>
      <x:c r="G1631" s="8" t="n">
        <x:f>IF(COUNT(E1631:F1631)=2,F1631-E1631,"n.a.")</x:f>
        <x:v>9000000</x:v>
      </x:c>
      <x:c r="H1631" s="9" t="n">
        <x:f>IF(ISNUMBER('原始字段'!D1758),'原始字段'!D1758,"n.a.")</x:f>
        <x:v>1.4925</x:v>
      </x:c>
      <x:c r="I1631" s="9" t="n">
        <x:f>IF(COUNT(G1631:H1631)=2,G1631*H1631/100000000,"n.a.")</x:f>
        <x:v>0.134325</x:v>
      </x:c>
      <x:c r="J1631" s="1" t="str">
        <x:v>日频齐全；折算事件未独立核实</x:v>
      </x:c>
    </x:row>
    <x:row r="1632" ht="25" customHeight="1">
      <x:c r="A1632" s="1" t="str">
        <x:v>沪深300</x:v>
      </x:c>
      <x:c r="B1632" s="1" t="str">
        <x:v>515380.SH</x:v>
      </x:c>
      <x:c r="C1632" s="1" t="str">
        <x:v>泰康沪深300ETF</x:v>
      </x:c>
      <x:c r="D1632" s="7" t="d">
        <x:v>2026-06-25T00:00:00.000Z</x:v>
      </x:c>
      <x:c r="E1632" s="8" t="n">
        <x:f>IF(ISNUMBER('原始字段'!C1682),'原始字段'!C1682,"n.a.")</x:f>
        <x:v>642699800</x:v>
      </x:c>
      <x:c r="F1632" s="8" t="n">
        <x:f>IF(ISNUMBER('原始字段'!C1777),'原始字段'!C1777,"n.a.")</x:f>
        <x:v>642699800</x:v>
      </x:c>
      <x:c r="G1632" s="8" t="n">
        <x:f>IF(COUNT(E1632:F1632)=2,F1632-E1632,"n.a.")</x:f>
        <x:v>0</x:v>
      </x:c>
      <x:c r="H1632" s="9" t="n">
        <x:f>IF(ISNUMBER('原始字段'!D1777),'原始字段'!D1777,"n.a.")</x:f>
        <x:v>5.8357</x:v>
      </x:c>
      <x:c r="I1632" s="9" t="n">
        <x:f>IF(COUNT(G1632:H1632)=2,G1632*H1632/100000000,"n.a.")</x:f>
        <x:v>0</x:v>
      </x:c>
      <x:c r="J1632" s="1" t="str">
        <x:v>日频齐全；折算事件未独立核实</x:v>
      </x:c>
    </x:row>
    <x:row r="1633" ht="25" customHeight="1">
      <x:c r="A1633" s="1" t="str">
        <x:v>沪深300</x:v>
      </x:c>
      <x:c r="B1633" s="1" t="str">
        <x:v>510350.SH</x:v>
      </x:c>
      <x:c r="C1633" s="1" t="str">
        <x:v>工银沪深300ETF</x:v>
      </x:c>
      <x:c r="D1633" s="7" t="d">
        <x:v>2026-06-25T00:00:00.000Z</x:v>
      </x:c>
      <x:c r="E1633" s="8" t="n">
        <x:f>IF(ISNUMBER('原始字段'!C1660),'原始字段'!C1660,"n.a.")</x:f>
        <x:v>688614700</x:v>
      </x:c>
      <x:c r="F1633" s="8" t="n">
        <x:f>IF(ISNUMBER('原始字段'!C1755),'原始字段'!C1755,"n.a.")</x:f>
        <x:v>688614700</x:v>
      </x:c>
      <x:c r="G1633" s="8" t="n">
        <x:f>IF(COUNT(E1633:F1633)=2,F1633-E1633,"n.a.")</x:f>
        <x:v>0</x:v>
      </x:c>
      <x:c r="H1633" s="9" t="n">
        <x:f>IF(ISNUMBER('原始字段'!D1755),'原始字段'!D1755,"n.a.")</x:f>
        <x:v>5.2812</x:v>
      </x:c>
      <x:c r="I1633" s="9" t="n">
        <x:f>IF(COUNT(G1633:H1633)=2,G1633*H1633/100000000,"n.a.")</x:f>
        <x:v>0</x:v>
      </x:c>
      <x:c r="J1633" s="1" t="str">
        <x:v>日频齐全；折算事件未独立核实</x:v>
      </x:c>
    </x:row>
    <x:row r="1634" ht="25" customHeight="1">
      <x:c r="A1634" s="1" t="str">
        <x:v>沪深300</x:v>
      </x:c>
      <x:c r="B1634" s="1" t="str">
        <x:v>563520.SH</x:v>
      </x:c>
      <x:c r="C1634" s="1" t="str">
        <x:v>永赢沪深300ETF</x:v>
      </x:c>
      <x:c r="D1634" s="7" t="d">
        <x:v>2026-06-25T00:00:00.000Z</x:v>
      </x:c>
      <x:c r="E1634" s="8" t="n">
        <x:f>IF(ISNUMBER('原始字段'!C1697),'原始字段'!C1697,"n.a.")</x:f>
        <x:v>379065000</x:v>
      </x:c>
      <x:c r="F1634" s="8" t="n">
        <x:f>IF(ISNUMBER('原始字段'!C1792),'原始字段'!C1792,"n.a.")</x:f>
        <x:v>379065000</x:v>
      </x:c>
      <x:c r="G1634" s="8" t="n">
        <x:f>IF(COUNT(E1634:F1634)=2,F1634-E1634,"n.a.")</x:f>
        <x:v>0</x:v>
      </x:c>
      <x:c r="H1634" s="9" t="n">
        <x:f>IF(ISNUMBER('原始字段'!D1792),'原始字段'!D1792,"n.a.")</x:f>
        <x:v>1.2897</x:v>
      </x:c>
      <x:c r="I1634" s="9" t="n">
        <x:f>IF(COUNT(G1634:H1634)=2,G1634*H1634/100000000,"n.a.")</x:f>
        <x:v>0</x:v>
      </x:c>
      <x:c r="J1634" s="1" t="str">
        <x:v>日频齐全；折算事件未独立核实</x:v>
      </x:c>
    </x:row>
    <x:row r="1635" ht="25" customHeight="1">
      <x:c r="A1635" s="1" t="str">
        <x:v>沪深300</x:v>
      </x:c>
      <x:c r="B1635" s="1" t="str">
        <x:v>510300.SH</x:v>
      </x:c>
      <x:c r="C1635" s="1" t="str">
        <x:v>华泰柏瑞沪深300ETF</x:v>
      </x:c>
      <x:c r="D1635" s="7" t="d">
        <x:v>2026-06-25T00:00:00.000Z</x:v>
      </x:c>
      <x:c r="E1635" s="8" t="n">
        <x:f>IF(ISNUMBER('原始字段'!C1656),'原始字段'!C1656,"n.a.")</x:f>
        <x:v>22886587700</x:v>
      </x:c>
      <x:c r="F1635" s="8" t="n">
        <x:f>IF(ISNUMBER('原始字段'!C1751),'原始字段'!C1751,"n.a.")</x:f>
        <x:v>20744587700</x:v>
      </x:c>
      <x:c r="G1635" s="8" t="n">
        <x:f>IF(COUNT(E1635:F1635)=2,F1635-E1635,"n.a.")</x:f>
        <x:v>-2142000000</x:v>
      </x:c>
      <x:c r="H1635" s="9" t="n">
        <x:f>IF(ISNUMBER('原始字段'!D1751),'原始字段'!D1751,"n.a.")</x:f>
        <x:v>5.0472</x:v>
      </x:c>
      <x:c r="I1635" s="9" t="n">
        <x:f>IF(COUNT(G1635:H1635)=2,G1635*H1635/100000000,"n.a.")</x:f>
        <x:v>-108.111024</x:v>
      </x:c>
      <x:c r="J1635" s="1" t="str">
        <x:v>日频齐全；折算事件未独立核实</x:v>
      </x:c>
    </x:row>
    <x:row r="1636" ht="25" customHeight="1">
      <x:c r="A1636" s="1" t="str">
        <x:v>沪深300</x:v>
      </x:c>
      <x:c r="B1636" s="1" t="str">
        <x:v>515310.SH</x:v>
      </x:c>
      <x:c r="C1636" s="1" t="str">
        <x:v>汇添富沪深300ETF</x:v>
      </x:c>
      <x:c r="D1636" s="7" t="d">
        <x:v>2026-06-25T00:00:00.000Z</x:v>
      </x:c>
      <x:c r="E1636" s="8" t="n">
        <x:f>IF(ISNUMBER('原始字段'!C1678),'原始字段'!C1678,"n.a.")</x:f>
        <x:v>230611200</x:v>
      </x:c>
      <x:c r="F1636" s="8" t="n">
        <x:f>IF(ISNUMBER('原始字段'!C1773),'原始字段'!C1773,"n.a.")</x:f>
        <x:v>230611200</x:v>
      </x:c>
      <x:c r="G1636" s="8" t="n">
        <x:f>IF(COUNT(E1636:F1636)=2,F1636-E1636,"n.a.")</x:f>
        <x:v>0</x:v>
      </x:c>
      <x:c r="H1636" s="9" t="n">
        <x:f>IF(ISNUMBER('原始字段'!D1773),'原始字段'!D1773,"n.a.")</x:f>
        <x:v>1.5</x:v>
      </x:c>
      <x:c r="I1636" s="9" t="n">
        <x:f>IF(COUNT(G1636:H1636)=2,G1636*H1636/100000000,"n.a.")</x:f>
        <x:v>0</x:v>
      </x:c>
      <x:c r="J1636" s="1" t="str">
        <x:v>日频齐全；折算事件未独立核实</x:v>
      </x:c>
    </x:row>
    <x:row r="1637" ht="25" customHeight="1">
      <x:c r="A1637" s="1" t="str">
        <x:v>沪深300</x:v>
      </x:c>
      <x:c r="B1637" s="1" t="str">
        <x:v>159925.SZ</x:v>
      </x:c>
      <x:c r="C1637" s="1" t="str">
        <x:v>南方沪深300ETF</x:v>
      </x:c>
      <x:c r="D1637" s="7" t="d">
        <x:v>2026-06-25T00:00:00.000Z</x:v>
      </x:c>
      <x:c r="E1637" s="8" t="n">
        <x:f>IF(ISNUMBER('原始字段'!C1644),'原始字段'!C1644,"n.a.")</x:f>
        <x:v>529520856</x:v>
      </x:c>
      <x:c r="F1637" s="8" t="n">
        <x:f>IF(ISNUMBER('原始字段'!C1739),'原始字段'!C1739,"n.a.")</x:f>
        <x:v>525920856</x:v>
      </x:c>
      <x:c r="G1637" s="8" t="n">
        <x:f>IF(COUNT(E1637:F1637)=2,F1637-E1637,"n.a.")</x:f>
        <x:v>-3600000</x:v>
      </x:c>
      <x:c r="H1637" s="9" t="n">
        <x:f>IF(ISNUMBER('原始字段'!D1739),'原始字段'!D1739,"n.a.")</x:f>
        <x:v>5.0941</x:v>
      </x:c>
      <x:c r="I1637" s="9" t="n">
        <x:f>IF(COUNT(G1637:H1637)=2,G1637*H1637/100000000,"n.a.")</x:f>
        <x:v>-0.1833876</x:v>
      </x:c>
      <x:c r="J1637" s="1" t="str">
        <x:v>日频齐全；折算事件未独立核实</x:v>
      </x:c>
    </x:row>
    <x:row r="1638" ht="25" customHeight="1">
      <x:c r="A1638" s="1" t="str">
        <x:v>沪深300</x:v>
      </x:c>
      <x:c r="B1638" s="1" t="str">
        <x:v>561930.SH</x:v>
      </x:c>
      <x:c r="C1638" s="1" t="str">
        <x:v>招商沪深300ETF</x:v>
      </x:c>
      <x:c r="D1638" s="7" t="d">
        <x:v>2026-06-25T00:00:00.000Z</x:v>
      </x:c>
      <x:c r="E1638" s="8" t="n">
        <x:f>IF(ISNUMBER('原始字段'!C1693),'原始字段'!C1693,"n.a.")</x:f>
        <x:v>118260600</x:v>
      </x:c>
      <x:c r="F1638" s="8" t="n">
        <x:f>IF(ISNUMBER('原始字段'!C1788),'原始字段'!C1788,"n.a.")</x:f>
        <x:v>118260600</x:v>
      </x:c>
      <x:c r="G1638" s="8" t="n">
        <x:f>IF(COUNT(E1638:F1638)=2,F1638-E1638,"n.a.")</x:f>
        <x:v>0</x:v>
      </x:c>
      <x:c r="H1638" s="9" t="n">
        <x:f>IF(ISNUMBER('原始字段'!D1788),'原始字段'!D1788,"n.a.")</x:f>
        <x:v>1.6831</x:v>
      </x:c>
      <x:c r="I1638" s="9" t="n">
        <x:f>IF(COUNT(G1638:H1638)=2,G1638*H1638/100000000,"n.a.")</x:f>
        <x:v>0</x:v>
      </x:c>
      <x:c r="J1638" s="1" t="str">
        <x:v>日频齐全；折算事件未独立核实</x:v>
      </x:c>
    </x:row>
    <x:row r="1639" ht="25" customHeight="1">
      <x:c r="A1639" s="1" t="str">
        <x:v>沪深300</x:v>
      </x:c>
      <x:c r="B1639" s="1" t="str">
        <x:v>515350.SH</x:v>
      </x:c>
      <x:c r="C1639" s="1" t="str">
        <x:v>民生加银沪深300ETF</x:v>
      </x:c>
      <x:c r="D1639" s="7" t="d">
        <x:v>2026-06-25T00:00:00.000Z</x:v>
      </x:c>
      <x:c r="E1639" s="8" t="n">
        <x:f>IF(ISNUMBER('原始字段'!C1680),'原始字段'!C1680,"n.a.")</x:f>
        <x:v>9899200</x:v>
      </x:c>
      <x:c r="F1639" s="8" t="n">
        <x:f>IF(ISNUMBER('原始字段'!C1775),'原始字段'!C1775,"n.a.")</x:f>
        <x:v>9899200</x:v>
      </x:c>
      <x:c r="G1639" s="8" t="n">
        <x:f>IF(COUNT(E1639:F1639)=2,F1639-E1639,"n.a.")</x:f>
        <x:v>0</x:v>
      </x:c>
      <x:c r="H1639" s="9" t="n">
        <x:f>IF(ISNUMBER('原始字段'!D1775),'原始字段'!D1775,"n.a.")</x:f>
        <x:v>6.7522</x:v>
      </x:c>
      <x:c r="I1639" s="9" t="n">
        <x:f>IF(COUNT(G1639:H1639)=2,G1639*H1639/100000000,"n.a.")</x:f>
        <x:v>0</x:v>
      </x:c>
      <x:c r="J1639" s="1" t="str">
        <x:v>日频齐全；折算事件未独立核实</x:v>
      </x:c>
    </x:row>
    <x:row r="1640" ht="25" customHeight="1">
      <x:c r="A1640" s="1" t="str">
        <x:v>沪深300</x:v>
      </x:c>
      <x:c r="B1640" s="1" t="str">
        <x:v>510310.SH</x:v>
      </x:c>
      <x:c r="C1640" s="1" t="str">
        <x:v>易方达沪深300ETF</x:v>
      </x:c>
      <x:c r="D1640" s="7" t="d">
        <x:v>2026-06-25T00:00:00.000Z</x:v>
      </x:c>
      <x:c r="E1640" s="8" t="n">
        <x:f>IF(ISNUMBER('原始字段'!C1657),'原始字段'!C1657,"n.a.")</x:f>
        <x:v>15741644000</x:v>
      </x:c>
      <x:c r="F1640" s="8" t="n">
        <x:f>IF(ISNUMBER('原始字段'!C1752),'原始字段'!C1752,"n.a.")</x:f>
        <x:v>13868744000</x:v>
      </x:c>
      <x:c r="G1640" s="8" t="n">
        <x:f>IF(COUNT(E1640:F1640)=2,F1640-E1640,"n.a.")</x:f>
        <x:v>-1872900000</x:v>
      </x:c>
      <x:c r="H1640" s="9" t="n">
        <x:f>IF(ISNUMBER('原始字段'!D1752),'原始字段'!D1752,"n.a.")</x:f>
        <x:v>4.8947</x:v>
      </x:c>
      <x:c r="I1640" s="9" t="n">
        <x:f>IF(COUNT(G1640:H1640)=2,G1640*H1640/100000000,"n.a.")</x:f>
        <x:v>-91.6728363</x:v>
      </x:c>
      <x:c r="J1640" s="1" t="str">
        <x:v>日频齐全；折算事件未独立核实</x:v>
      </x:c>
    </x:row>
    <x:row r="1641" ht="25" customHeight="1">
      <x:c r="A1641" s="1" t="str">
        <x:v>沪深300</x:v>
      </x:c>
      <x:c r="B1641" s="1" t="str">
        <x:v>159330.SZ</x:v>
      </x:c>
      <x:c r="C1641" s="1" t="str">
        <x:v>东财沪深300ETF</x:v>
      </x:c>
      <x:c r="D1641" s="7" t="d">
        <x:v>2026-06-25T00:00:00.000Z</x:v>
      </x:c>
      <x:c r="E1641" s="8" t="n">
        <x:f>IF(ISNUMBER('原始字段'!C1623),'原始字段'!C1623,"n.a.")</x:f>
        <x:v>308801009</x:v>
      </x:c>
      <x:c r="F1641" s="8" t="n">
        <x:f>IF(ISNUMBER('原始字段'!C1718),'原始字段'!C1718,"n.a.")</x:f>
        <x:v>305801009</x:v>
      </x:c>
      <x:c r="G1641" s="8" t="n">
        <x:f>IF(COUNT(E1641:F1641)=2,F1641-E1641,"n.a.")</x:f>
        <x:v>-3000000</x:v>
      </x:c>
      <x:c r="H1641" s="9" t="n">
        <x:f>IF(ISNUMBER('原始字段'!D1718),'原始字段'!D1718,"n.a.")</x:f>
        <x:v>1.5566</x:v>
      </x:c>
      <x:c r="I1641" s="9" t="n">
        <x:f>IF(COUNT(G1641:H1641)=2,G1641*H1641/100000000,"n.a.")</x:f>
        <x:v>-0.046698</x:v>
      </x:c>
      <x:c r="J1641" s="1" t="str">
        <x:v>日频齐全；折算事件未独立核实</x:v>
      </x:c>
    </x:row>
    <x:row r="1642" ht="25" customHeight="1">
      <x:c r="A1642" s="1" t="str">
        <x:v>沪深300</x:v>
      </x:c>
      <x:c r="B1642" s="1" t="str">
        <x:v>510390.SH</x:v>
      </x:c>
      <x:c r="C1642" s="1" t="str">
        <x:v>平安沪深300ETF</x:v>
      </x:c>
      <x:c r="D1642" s="7" t="d">
        <x:v>2026-06-25T00:00:00.000Z</x:v>
      </x:c>
      <x:c r="E1642" s="8" t="n">
        <x:f>IF(ISNUMBER('原始字段'!C1664),'原始字段'!C1664,"n.a.")</x:f>
        <x:v>108650000</x:v>
      </x:c>
      <x:c r="F1642" s="8" t="n">
        <x:f>IF(ISNUMBER('原始字段'!C1759),'原始字段'!C1759,"n.a.")</x:f>
        <x:v>108650000</x:v>
      </x:c>
      <x:c r="G1642" s="8" t="n">
        <x:f>IF(COUNT(E1642:F1642)=2,F1642-E1642,"n.a.")</x:f>
        <x:v>0</x:v>
      </x:c>
      <x:c r="H1642" s="9" t="n">
        <x:f>IF(ISNUMBER('原始字段'!D1759),'原始字段'!D1759,"n.a.")</x:f>
        <x:v>5.6709</x:v>
      </x:c>
      <x:c r="I1642" s="9" t="n">
        <x:f>IF(COUNT(G1642:H1642)=2,G1642*H1642/100000000,"n.a.")</x:f>
        <x:v>0</x:v>
      </x:c>
      <x:c r="J1642" s="1" t="str">
        <x:v>日频齐全；折算事件未独立核实</x:v>
      </x:c>
    </x:row>
    <x:row r="1643" ht="25" customHeight="1">
      <x:c r="A1643" s="1" t="str">
        <x:v>沪深300</x:v>
      </x:c>
      <x:c r="B1643" s="1" t="str">
        <x:v>515390.SH</x:v>
      </x:c>
      <x:c r="C1643" s="1" t="str">
        <x:v>华安沪深300ETF</x:v>
      </x:c>
      <x:c r="D1643" s="7" t="d">
        <x:v>2026-06-25T00:00:00.000Z</x:v>
      </x:c>
      <x:c r="E1643" s="8" t="n">
        <x:f>IF(ISNUMBER('原始字段'!C1683),'原始字段'!C1683,"n.a.")</x:f>
        <x:v>1294683000</x:v>
      </x:c>
      <x:c r="F1643" s="8" t="n">
        <x:f>IF(ISNUMBER('原始字段'!C1778),'原始字段'!C1778,"n.a.")</x:f>
        <x:v>1326683000</x:v>
      </x:c>
      <x:c r="G1643" s="8" t="n">
        <x:f>IF(COUNT(E1643:F1643)=2,F1643-E1643,"n.a.")</x:f>
        <x:v>32000000</x:v>
      </x:c>
      <x:c r="H1643" s="9" t="n">
        <x:f>IF(ISNUMBER('原始字段'!D1778),'原始字段'!D1778,"n.a.")</x:f>
        <x:v>1.4642</x:v>
      </x:c>
      <x:c r="I1643" s="9" t="n">
        <x:f>IF(COUNT(G1643:H1643)=2,G1643*H1643/100000000,"n.a.")</x:f>
        <x:v>0.468544</x:v>
      </x:c>
      <x:c r="J1643" s="1" t="str">
        <x:v>日频齐全；折算事件未独立核实</x:v>
      </x:c>
    </x:row>
    <x:row r="1644" ht="25" customHeight="1">
      <x:c r="A1644" s="1" t="str">
        <x:v>沪深300</x:v>
      </x:c>
      <x:c r="B1644" s="1" t="str">
        <x:v>515130.SH</x:v>
      </x:c>
      <x:c r="C1644" s="1" t="str">
        <x:v>博时沪深300ETF</x:v>
      </x:c>
      <x:c r="D1644" s="7" t="d">
        <x:v>2026-06-25T00:00:00.000Z</x:v>
      </x:c>
      <x:c r="E1644" s="8" t="n">
        <x:f>IF(ISNUMBER('原始字段'!C1676),'原始字段'!C1676,"n.a.")</x:f>
        <x:v>82463200</x:v>
      </x:c>
      <x:c r="F1644" s="8" t="n">
        <x:f>IF(ISNUMBER('原始字段'!C1771),'原始字段'!C1771,"n.a.")</x:f>
        <x:v>82463200</x:v>
      </x:c>
      <x:c r="G1644" s="8" t="n">
        <x:f>IF(COUNT(E1644:F1644)=2,F1644-E1644,"n.a.")</x:f>
        <x:v>0</x:v>
      </x:c>
      <x:c r="H1644" s="9" t="n">
        <x:f>IF(ISNUMBER('原始字段'!D1771),'原始字段'!D1771,"n.a.")</x:f>
        <x:v>1.6637</x:v>
      </x:c>
      <x:c r="I1644" s="9" t="n">
        <x:f>IF(COUNT(G1644:H1644)=2,G1644*H1644/100000000,"n.a.")</x:f>
        <x:v>0</x:v>
      </x:c>
      <x:c r="J1644" s="1" t="str">
        <x:v>日频齐全；折算事件未独立核实</x:v>
      </x:c>
    </x:row>
    <x:row r="1645" ht="25" customHeight="1">
      <x:c r="A1645" s="1" t="str">
        <x:v>中证500</x:v>
      </x:c>
      <x:c r="B1645" s="1" t="str">
        <x:v>510530.SH</x:v>
      </x:c>
      <x:c r="C1645" s="1" t="str">
        <x:v>工银中证500ETF</x:v>
      </x:c>
      <x:c r="D1645" s="7" t="d">
        <x:v>2026-06-25T00:00:00.000Z</x:v>
      </x:c>
      <x:c r="E1645" s="8" t="n">
        <x:f>IF(ISNUMBER('原始字段'!C1667),'原始字段'!C1667,"n.a.")</x:f>
        <x:v>44979400</x:v>
      </x:c>
      <x:c r="F1645" s="8" t="n">
        <x:f>IF(ISNUMBER('原始字段'!C1762),'原始字段'!C1762,"n.a.")</x:f>
        <x:v>44979400</x:v>
      </x:c>
      <x:c r="G1645" s="8" t="n">
        <x:f>IF(COUNT(E1645:F1645)=2,F1645-E1645,"n.a.")</x:f>
        <x:v>0</x:v>
      </x:c>
      <x:c r="H1645" s="9" t="n">
        <x:f>IF(ISNUMBER('原始字段'!D1762),'原始字段'!D1762,"n.a.")</x:f>
        <x:v>9.9058</x:v>
      </x:c>
      <x:c r="I1645" s="9" t="n">
        <x:f>IF(COUNT(G1645:H1645)=2,G1645*H1645/100000000,"n.a.")</x:f>
        <x:v>0</x:v>
      </x:c>
      <x:c r="J1645" s="1" t="str">
        <x:v>日频齐全；折算事件未独立核实</x:v>
      </x:c>
    </x:row>
    <x:row r="1646" ht="25" customHeight="1">
      <x:c r="A1646" s="1" t="str">
        <x:v>中证500</x:v>
      </x:c>
      <x:c r="B1646" s="1" t="str">
        <x:v>510580.SH</x:v>
      </x:c>
      <x:c r="C1646" s="1" t="str">
        <x:v>易方达中证500ETF</x:v>
      </x:c>
      <x:c r="D1646" s="7" t="d">
        <x:v>2026-06-25T00:00:00.000Z</x:v>
      </x:c>
      <x:c r="E1646" s="8" t="n">
        <x:f>IF(ISNUMBER('原始字段'!C1671),'原始字段'!C1671,"n.a.")</x:f>
        <x:v>950968300</x:v>
      </x:c>
      <x:c r="F1646" s="8" t="n">
        <x:f>IF(ISNUMBER('原始字段'!C1766),'原始字段'!C1766,"n.a.")</x:f>
        <x:v>946168300</x:v>
      </x:c>
      <x:c r="G1646" s="8" t="n">
        <x:f>IF(COUNT(E1646:F1646)=2,F1646-E1646,"n.a.")</x:f>
        <x:v>-4800000</x:v>
      </x:c>
      <x:c r="H1646" s="9" t="n">
        <x:f>IF(ISNUMBER('原始字段'!D1766),'原始字段'!D1766,"n.a.")</x:f>
        <x:v>4.6713</x:v>
      </x:c>
      <x:c r="I1646" s="9" t="n">
        <x:f>IF(COUNT(G1646:H1646)=2,G1646*H1646/100000000,"n.a.")</x:f>
        <x:v>-0.22422239999999996</x:v>
      </x:c>
      <x:c r="J1646" s="1" t="str">
        <x:v>日频齐全；折算事件未独立核实</x:v>
      </x:c>
    </x:row>
    <x:row r="1647" ht="25" customHeight="1">
      <x:c r="A1647" s="1" t="str">
        <x:v>中证500</x:v>
      </x:c>
      <x:c r="B1647" s="1" t="str">
        <x:v>159922.SZ</x:v>
      </x:c>
      <x:c r="C1647" s="1" t="str">
        <x:v>嘉实中证500ETF</x:v>
      </x:c>
      <x:c r="D1647" s="7" t="d">
        <x:v>2026-06-25T00:00:00.000Z</x:v>
      </x:c>
      <x:c r="E1647" s="8" t="n">
        <x:f>IF(ISNUMBER('原始字段'!C1643),'原始字段'!C1643,"n.a.")</x:f>
        <x:v>2187676765</x:v>
      </x:c>
      <x:c r="F1647" s="8" t="n">
        <x:f>IF(ISNUMBER('原始字段'!C1738),'原始字段'!C1738,"n.a.")</x:f>
        <x:v>2398676765</x:v>
      </x:c>
      <x:c r="G1647" s="8" t="n">
        <x:f>IF(COUNT(E1647:F1647)=2,F1647-E1647,"n.a.")</x:f>
        <x:v>211000000</x:v>
      </x:c>
      <x:c r="H1647" s="9" t="n">
        <x:f>IF(ISNUMBER('原始字段'!D1738),'原始字段'!D1738,"n.a.")</x:f>
        <x:v>3.6129</x:v>
      </x:c>
      <x:c r="I1647" s="9" t="n">
        <x:f>IF(COUNT(G1647:H1647)=2,G1647*H1647/100000000,"n.a.")</x:f>
        <x:v>7.623219</x:v>
      </x:c>
      <x:c r="J1647" s="1" t="str">
        <x:v>日频齐全；折算事件未独立核实</x:v>
      </x:c>
    </x:row>
    <x:row r="1648" ht="25" customHeight="1">
      <x:c r="A1648" s="1" t="str">
        <x:v>中证500</x:v>
      </x:c>
      <x:c r="B1648" s="1" t="str">
        <x:v>563750.SH</x:v>
      </x:c>
      <x:c r="C1648" s="1" t="str">
        <x:v>汇添富中证500ETF</x:v>
      </x:c>
      <x:c r="D1648" s="7" t="d">
        <x:v>2026-06-25T00:00:00.000Z</x:v>
      </x:c>
      <x:c r="E1648" s="8" t="n">
        <x:f>IF(ISNUMBER('原始字段'!C1698),'原始字段'!C1698,"n.a.")</x:f>
        <x:v>332237000</x:v>
      </x:c>
      <x:c r="F1648" s="8" t="n">
        <x:f>IF(ISNUMBER('原始字段'!C1793),'原始字段'!C1793,"n.a.")</x:f>
        <x:v>329737000</x:v>
      </x:c>
      <x:c r="G1648" s="8" t="n">
        <x:f>IF(COUNT(E1648:F1648)=2,F1648-E1648,"n.a.")</x:f>
        <x:v>-2500000</x:v>
      </x:c>
      <x:c r="H1648" s="9" t="n">
        <x:f>IF(ISNUMBER('原始字段'!D1793),'原始字段'!D1793,"n.a.")</x:f>
        <x:v>1.2433</x:v>
      </x:c>
      <x:c r="I1648" s="9" t="n">
        <x:f>IF(COUNT(G1648:H1648)=2,G1648*H1648/100000000,"n.a.")</x:f>
        <x:v>-0.0310825</x:v>
      </x:c>
      <x:c r="J1648" s="1" t="str">
        <x:v>日频齐全；折算事件未独立核实</x:v>
      </x:c>
    </x:row>
    <x:row r="1649" ht="25" customHeight="1">
      <x:c r="A1649" s="1" t="str">
        <x:v>中证500</x:v>
      </x:c>
      <x:c r="B1649" s="1" t="str">
        <x:v>159935.SZ</x:v>
      </x:c>
      <x:c r="C1649" s="1" t="str">
        <x:v>景顺长城中证500ETF</x:v>
      </x:c>
      <x:c r="D1649" s="7" t="d">
        <x:v>2026-06-25T00:00:00.000Z</x:v>
      </x:c>
      <x:c r="E1649" s="8" t="n">
        <x:f>IF(ISNUMBER('原始字段'!C1645),'原始字段'!C1645,"n.a.")</x:f>
        <x:v>22572956</x:v>
      </x:c>
      <x:c r="F1649" s="8" t="n">
        <x:f>IF(ISNUMBER('原始字段'!C1740),'原始字段'!C1740,"n.a.")</x:f>
        <x:v>22572956</x:v>
      </x:c>
      <x:c r="G1649" s="8" t="n">
        <x:f>IF(COUNT(E1649:F1649)=2,F1649-E1649,"n.a.")</x:f>
        <x:v>0</x:v>
      </x:c>
      <x:c r="H1649" s="9" t="n">
        <x:f>IF(ISNUMBER('原始字段'!D1740),'原始字段'!D1740,"n.a.")</x:f>
        <x:v>2.8056</x:v>
      </x:c>
      <x:c r="I1649" s="9" t="n">
        <x:f>IF(COUNT(G1649:H1649)=2,G1649*H1649/100000000,"n.a.")</x:f>
        <x:v>0</x:v>
      </x:c>
      <x:c r="J1649" s="1" t="str">
        <x:v>日频齐全；折算事件未独立核实</x:v>
      </x:c>
    </x:row>
    <x:row r="1650" ht="25" customHeight="1">
      <x:c r="A1650" s="1" t="str">
        <x:v>中证500</x:v>
      </x:c>
      <x:c r="B1650" s="1" t="str">
        <x:v>515530.SH</x:v>
      </x:c>
      <x:c r="C1650" s="1" t="str">
        <x:v>泰康中证500ETF</x:v>
      </x:c>
      <x:c r="D1650" s="7" t="d">
        <x:v>2026-06-25T00:00:00.000Z</x:v>
      </x:c>
      <x:c r="E1650" s="8" t="n">
        <x:f>IF(ISNUMBER('原始字段'!C1684),'原始字段'!C1684,"n.a.")</x:f>
        <x:v>12242700</x:v>
      </x:c>
      <x:c r="F1650" s="8" t="n">
        <x:f>IF(ISNUMBER('原始字段'!C1779),'原始字段'!C1779,"n.a.")</x:f>
        <x:v>12242700</x:v>
      </x:c>
      <x:c r="G1650" s="8" t="n">
        <x:f>IF(COUNT(E1650:F1650)=2,F1650-E1650,"n.a.")</x:f>
        <x:v>0</x:v>
      </x:c>
      <x:c r="H1650" s="9" t="n">
        <x:f>IF(ISNUMBER('原始字段'!D1779),'原始字段'!D1779,"n.a.")</x:f>
        <x:v>4.9029</x:v>
      </x:c>
      <x:c r="I1650" s="9" t="n">
        <x:f>IF(COUNT(G1650:H1650)=2,G1650*H1650/100000000,"n.a.")</x:f>
        <x:v>0</x:v>
      </x:c>
      <x:c r="J1650" s="1" t="str">
        <x:v>日频齐全；折算事件未独立核实</x:v>
      </x:c>
    </x:row>
    <x:row r="1651" ht="25" customHeight="1">
      <x:c r="A1651" s="1" t="str">
        <x:v>中证500</x:v>
      </x:c>
      <x:c r="B1651" s="1" t="str">
        <x:v>510590.SH</x:v>
      </x:c>
      <x:c r="C1651" s="1" t="str">
        <x:v>平安中证500ETF</x:v>
      </x:c>
      <x:c r="D1651" s="7" t="d">
        <x:v>2026-06-25T00:00:00.000Z</x:v>
      </x:c>
      <x:c r="E1651" s="8" t="n">
        <x:f>IF(ISNUMBER('原始字段'!C1672),'原始字段'!C1672,"n.a.")</x:f>
        <x:v>138786100</x:v>
      </x:c>
      <x:c r="F1651" s="8" t="n">
        <x:f>IF(ISNUMBER('原始字段'!C1767),'原始字段'!C1767,"n.a.")</x:f>
        <x:v>138786100</x:v>
      </x:c>
      <x:c r="G1651" s="8" t="n">
        <x:f>IF(COUNT(E1651:F1651)=2,F1651-E1651,"n.a.")</x:f>
        <x:v>0</x:v>
      </x:c>
      <x:c r="H1651" s="9" t="n">
        <x:f>IF(ISNUMBER('原始字段'!D1767),'原始字段'!D1767,"n.a.")</x:f>
        <x:v>9.6308</x:v>
      </x:c>
      <x:c r="I1651" s="9" t="n">
        <x:f>IF(COUNT(G1651:H1651)=2,G1651*H1651/100000000,"n.a.")</x:f>
        <x:v>0</x:v>
      </x:c>
      <x:c r="J1651" s="1" t="str">
        <x:v>日频齐全；折算事件未独立核实</x:v>
      </x:c>
    </x:row>
    <x:row r="1652" ht="25" customHeight="1">
      <x:c r="A1652" s="1" t="str">
        <x:v>中证500</x:v>
      </x:c>
      <x:c r="B1652" s="1" t="str">
        <x:v>515190.SH</x:v>
      </x:c>
      <x:c r="C1652" s="1" t="str">
        <x:v>中银证券中证500ETF</x:v>
      </x:c>
      <x:c r="D1652" s="7" t="d">
        <x:v>2026-06-25T00:00:00.000Z</x:v>
      </x:c>
      <x:c r="E1652" s="8" t="n">
        <x:f>IF(ISNUMBER('原始字段'!C1677),'原始字段'!C1677,"n.a.")</x:f>
        <x:v>293466100</x:v>
      </x:c>
      <x:c r="F1652" s="8" t="n">
        <x:f>IF(ISNUMBER('原始字段'!C1772),'原始字段'!C1772,"n.a.")</x:f>
        <x:v>275466100</x:v>
      </x:c>
      <x:c r="G1652" s="8" t="n">
        <x:f>IF(COUNT(E1652:F1652)=2,F1652-E1652,"n.a.")</x:f>
        <x:v>-18000000</x:v>
      </x:c>
      <x:c r="H1652" s="9" t="n">
        <x:f>IF(ISNUMBER('原始字段'!D1772),'原始字段'!D1772,"n.a.")</x:f>
        <x:v>1.8719</x:v>
      </x:c>
      <x:c r="I1652" s="9" t="n">
        <x:f>IF(COUNT(G1652:H1652)=2,G1652*H1652/100000000,"n.a.")</x:f>
        <x:v>-0.336942</x:v>
      </x:c>
      <x:c r="J1652" s="1" t="str">
        <x:v>日频齐全；折算事件未独立核实</x:v>
      </x:c>
    </x:row>
    <x:row r="1653" ht="25" customHeight="1">
      <x:c r="A1653" s="1" t="str">
        <x:v>中证500</x:v>
      </x:c>
      <x:c r="B1653" s="1" t="str">
        <x:v>159820.SZ</x:v>
      </x:c>
      <x:c r="C1653" s="1" t="str">
        <x:v>天弘中证500ETF</x:v>
      </x:c>
      <x:c r="D1653" s="7" t="d">
        <x:v>2026-06-25T00:00:00.000Z</x:v>
      </x:c>
      <x:c r="E1653" s="8" t="n">
        <x:f>IF(ISNUMBER('原始字段'!C1637),'原始字段'!C1637,"n.a.")</x:f>
        <x:v>1268908470</x:v>
      </x:c>
      <x:c r="F1653" s="8" t="n">
        <x:f>IF(ISNUMBER('原始字段'!C1732),'原始字段'!C1732,"n.a.")</x:f>
        <x:v>1266408470</x:v>
      </x:c>
      <x:c r="G1653" s="8" t="n">
        <x:f>IF(COUNT(E1653:F1653)=2,F1653-E1653,"n.a.")</x:f>
        <x:v>-2500000</x:v>
      </x:c>
      <x:c r="H1653" s="9" t="n">
        <x:f>IF(ISNUMBER('原始字段'!D1732),'原始字段'!D1732,"n.a.")</x:f>
        <x:v>1.5378</x:v>
      </x:c>
      <x:c r="I1653" s="9" t="n">
        <x:f>IF(COUNT(G1653:H1653)=2,G1653*H1653/100000000,"n.a.")</x:f>
        <x:v>-0.038445</x:v>
      </x:c>
      <x:c r="J1653" s="1" t="str">
        <x:v>日频齐全；折算事件未独立核实</x:v>
      </x:c>
    </x:row>
    <x:row r="1654" ht="25" customHeight="1">
      <x:c r="A1654" s="1" t="str">
        <x:v>中证500</x:v>
      </x:c>
      <x:c r="B1654" s="1" t="str">
        <x:v>159337.SZ</x:v>
      </x:c>
      <x:c r="C1654" s="1" t="str">
        <x:v>东财中证500ETF</x:v>
      </x:c>
      <x:c r="D1654" s="7" t="d">
        <x:v>2026-06-25T00:00:00.000Z</x:v>
      </x:c>
      <x:c r="E1654" s="8" t="n">
        <x:f>IF(ISNUMBER('原始字段'!C1624),'原始字段'!C1624,"n.a.")</x:f>
        <x:v>237710611</x:v>
      </x:c>
      <x:c r="F1654" s="8" t="n">
        <x:f>IF(ISNUMBER('原始字段'!C1719),'原始字段'!C1719,"n.a.")</x:f>
        <x:v>235710611</x:v>
      </x:c>
      <x:c r="G1654" s="8" t="n">
        <x:f>IF(COUNT(E1654:F1654)=2,F1654-E1654,"n.a.")</x:f>
        <x:v>-2000000</x:v>
      </x:c>
      <x:c r="H1654" s="9" t="n">
        <x:f>IF(ISNUMBER('原始字段'!D1719),'原始字段'!D1719,"n.a.")</x:f>
        <x:v>2.0336</x:v>
      </x:c>
      <x:c r="I1654" s="9" t="n">
        <x:f>IF(COUNT(G1654:H1654)=2,G1654*H1654/100000000,"n.a.")</x:f>
        <x:v>-0.04067199999999999</x:v>
      </x:c>
      <x:c r="J1654" s="1" t="str">
        <x:v>日频齐全；折算事件未独立核实</x:v>
      </x:c>
    </x:row>
    <x:row r="1655" ht="25" customHeight="1">
      <x:c r="A1655" s="1" t="str">
        <x:v>中证500</x:v>
      </x:c>
      <x:c r="B1655" s="1" t="str">
        <x:v>510500.SH</x:v>
      </x:c>
      <x:c r="C1655" s="1" t="str">
        <x:v>南方中证500ETF</x:v>
      </x:c>
      <x:c r="D1655" s="7" t="d">
        <x:v>2026-06-25T00:00:00.000Z</x:v>
      </x:c>
      <x:c r="E1655" s="8" t="n">
        <x:f>IF(ISNUMBER('原始字段'!C1665),'原始字段'!C1665,"n.a.")</x:f>
        <x:v>4321368600</x:v>
      </x:c>
      <x:c r="F1655" s="8" t="n">
        <x:f>IF(ISNUMBER('原始字段'!C1760),'原始字段'!C1760,"n.a.")</x:f>
        <x:v>4266568600</x:v>
      </x:c>
      <x:c r="G1655" s="8" t="n">
        <x:f>IF(COUNT(E1655:F1655)=2,F1655-E1655,"n.a.")</x:f>
        <x:v>-54800000</x:v>
      </x:c>
      <x:c r="H1655" s="9" t="n">
        <x:f>IF(ISNUMBER('原始字段'!D1760),'原始字段'!D1760,"n.a.")</x:f>
        <x:v>9.0809</x:v>
      </x:c>
      <x:c r="I1655" s="9" t="n">
        <x:f>IF(COUNT(G1655:H1655)=2,G1655*H1655/100000000,"n.a.")</x:f>
        <x:v>-4.9763332</x:v>
      </x:c>
      <x:c r="J1655" s="1" t="str">
        <x:v>日频齐全；折算事件未独立核实</x:v>
      </x:c>
    </x:row>
    <x:row r="1656" ht="25" customHeight="1">
      <x:c r="A1656" s="1" t="str">
        <x:v>中证500</x:v>
      </x:c>
      <x:c r="B1656" s="1" t="str">
        <x:v>159968.SZ</x:v>
      </x:c>
      <x:c r="C1656" s="1" t="str">
        <x:v>博时中证500ETF</x:v>
      </x:c>
      <x:c r="D1656" s="7" t="d">
        <x:v>2026-06-25T00:00:00.000Z</x:v>
      </x:c>
      <x:c r="E1656" s="8" t="n">
        <x:f>IF(ISNUMBER('原始字段'!C1652),'原始字段'!C1652,"n.a.")</x:f>
        <x:v>59695098</x:v>
      </x:c>
      <x:c r="F1656" s="8" t="n">
        <x:f>IF(ISNUMBER('原始字段'!C1747),'原始字段'!C1747,"n.a.")</x:f>
        <x:v>59295098</x:v>
      </x:c>
      <x:c r="G1656" s="8" t="n">
        <x:f>IF(COUNT(E1656:F1656)=2,F1656-E1656,"n.a.")</x:f>
        <x:v>-400000</x:v>
      </x:c>
      <x:c r="H1656" s="9" t="n">
        <x:f>IF(ISNUMBER('原始字段'!D1747),'原始字段'!D1747,"n.a.")</x:f>
        <x:v>11.608</x:v>
      </x:c>
      <x:c r="I1656" s="9" t="n">
        <x:f>IF(COUNT(G1656:H1656)=2,G1656*H1656/100000000,"n.a.")</x:f>
        <x:v>-0.046432</x:v>
      </x:c>
      <x:c r="J1656" s="1" t="str">
        <x:v>日频齐全；折算事件未独立核实</x:v>
      </x:c>
    </x:row>
    <x:row r="1657" ht="25" customHeight="1">
      <x:c r="A1657" s="1" t="str">
        <x:v>中证500</x:v>
      </x:c>
      <x:c r="B1657" s="1" t="str">
        <x:v>561350.SH</x:v>
      </x:c>
      <x:c r="C1657" s="1" t="str">
        <x:v>国泰中证500ETF</x:v>
      </x:c>
      <x:c r="D1657" s="7" t="d">
        <x:v>2026-06-25T00:00:00.000Z</x:v>
      </x:c>
      <x:c r="E1657" s="8" t="n">
        <x:f>IF(ISNUMBER('原始字段'!C1691),'原始字段'!C1691,"n.a.")</x:f>
        <x:v>64700000</x:v>
      </x:c>
      <x:c r="F1657" s="8" t="n">
        <x:f>IF(ISNUMBER('原始字段'!C1786),'原始字段'!C1786,"n.a.")</x:f>
        <x:v>64700000</x:v>
      </x:c>
      <x:c r="G1657" s="8" t="n">
        <x:f>IF(COUNT(E1657:F1657)=2,F1657-E1657,"n.a.")</x:f>
        <x:v>0</x:v>
      </x:c>
      <x:c r="H1657" s="9" t="n">
        <x:f>IF(ISNUMBER('原始字段'!D1786),'原始字段'!D1786,"n.a.")</x:f>
        <x:v>1.4158</x:v>
      </x:c>
      <x:c r="I1657" s="9" t="n">
        <x:f>IF(COUNT(G1657:H1657)=2,G1657*H1657/100000000,"n.a.")</x:f>
        <x:v>0</x:v>
      </x:c>
      <x:c r="J1657" s="1" t="str">
        <x:v>日频齐全；折算事件未独立核实</x:v>
      </x:c>
    </x:row>
    <x:row r="1658" ht="25" customHeight="1">
      <x:c r="A1658" s="1" t="str">
        <x:v>中证500</x:v>
      </x:c>
      <x:c r="B1658" s="1" t="str">
        <x:v>512500.SH</x:v>
      </x:c>
      <x:c r="C1658" s="1" t="str">
        <x:v>华夏中证500ETF</x:v>
      </x:c>
      <x:c r="D1658" s="7" t="d">
        <x:v>2026-06-25T00:00:00.000Z</x:v>
      </x:c>
      <x:c r="E1658" s="8" t="n">
        <x:f>IF(ISNUMBER('原始字段'!C1674),'原始字段'!C1674,"n.a.")</x:f>
        <x:v>1590408800</x:v>
      </x:c>
      <x:c r="F1658" s="8" t="n">
        <x:f>IF(ISNUMBER('原始字段'!C1769),'原始字段'!C1769,"n.a.")</x:f>
        <x:v>1575208800</x:v>
      </x:c>
      <x:c r="G1658" s="8" t="n">
        <x:f>IF(COUNT(E1658:F1658)=2,F1658-E1658,"n.a.")</x:f>
        <x:v>-15200000</x:v>
      </x:c>
      <x:c r="H1658" s="9" t="n">
        <x:f>IF(ISNUMBER('原始字段'!D1769),'原始字段'!D1769,"n.a.")</x:f>
        <x:v>5.0424</x:v>
      </x:c>
      <x:c r="I1658" s="9" t="n">
        <x:f>IF(COUNT(G1658:H1658)=2,G1658*H1658/100000000,"n.a.")</x:f>
        <x:v>-0.7664448</x:v>
      </x:c>
      <x:c r="J1658" s="1" t="str">
        <x:v>日频齐全；折算事件未独立核实</x:v>
      </x:c>
    </x:row>
    <x:row r="1659" ht="25" customHeight="1">
      <x:c r="A1659" s="1" t="str">
        <x:v>中证500</x:v>
      </x:c>
      <x:c r="B1659" s="1" t="str">
        <x:v>510550.SH</x:v>
      </x:c>
      <x:c r="C1659" s="1" t="str">
        <x:v>方正富邦中证500ETF</x:v>
      </x:c>
      <x:c r="D1659" s="7" t="d">
        <x:v>2026-06-25T00:00:00.000Z</x:v>
      </x:c>
      <x:c r="E1659" s="8" t="n">
        <x:f>IF(ISNUMBER('原始字段'!C1668),'原始字段'!C1668,"n.a.")</x:f>
        <x:v>21743300</x:v>
      </x:c>
      <x:c r="F1659" s="8" t="n">
        <x:f>IF(ISNUMBER('原始字段'!C1763),'原始字段'!C1763,"n.a.")</x:f>
        <x:v>21743300</x:v>
      </x:c>
      <x:c r="G1659" s="8" t="n">
        <x:f>IF(COUNT(E1659:F1659)=2,F1659-E1659,"n.a.")</x:f>
        <x:v>0</x:v>
      </x:c>
      <x:c r="H1659" s="9" t="n">
        <x:f>IF(ISNUMBER('原始字段'!D1763),'原始字段'!D1763,"n.a.")</x:f>
        <x:v>2.2893</x:v>
      </x:c>
      <x:c r="I1659" s="9" t="n">
        <x:f>IF(COUNT(G1659:H1659)=2,G1659*H1659/100000000,"n.a.")</x:f>
        <x:v>0</x:v>
      </x:c>
      <x:c r="J1659" s="1" t="str">
        <x:v>日频齐全；折算事件未独立核实</x:v>
      </x:c>
    </x:row>
    <x:row r="1660" ht="25" customHeight="1">
      <x:c r="A1660" s="1" t="str">
        <x:v>中证500</x:v>
      </x:c>
      <x:c r="B1660" s="1" t="str">
        <x:v>510510.SH</x:v>
      </x:c>
      <x:c r="C1660" s="1" t="str">
        <x:v>广发中证500ETF</x:v>
      </x:c>
      <x:c r="D1660" s="7" t="d">
        <x:v>2026-06-25T00:00:00.000Z</x:v>
      </x:c>
      <x:c r="E1660" s="8" t="n">
        <x:f>IF(ISNUMBER('原始字段'!C1666),'原始字段'!C1666,"n.a.")</x:f>
        <x:v>801038300</x:v>
      </x:c>
      <x:c r="F1660" s="8" t="n">
        <x:f>IF(ISNUMBER('原始字段'!C1761),'原始字段'!C1761,"n.a.")</x:f>
        <x:v>795038300</x:v>
      </x:c>
      <x:c r="G1660" s="8" t="n">
        <x:f>IF(COUNT(E1660:F1660)=2,F1660-E1660,"n.a.")</x:f>
        <x:v>-6000000</x:v>
      </x:c>
      <x:c r="H1660" s="9" t="n">
        <x:f>IF(ISNUMBER('原始字段'!D1761),'原始字段'!D1761,"n.a.")</x:f>
        <x:v>2.8757</x:v>
      </x:c>
      <x:c r="I1660" s="9" t="n">
        <x:f>IF(COUNT(G1660:H1660)=2,G1660*H1660/100000000,"n.a.")</x:f>
        <x:v>-0.172542</x:v>
      </x:c>
      <x:c r="J1660" s="1" t="str">
        <x:v>日频齐全；折算事件未独立核实</x:v>
      </x:c>
    </x:row>
    <x:row r="1661" ht="25" customHeight="1">
      <x:c r="A1661" s="1" t="str">
        <x:v>中证500</x:v>
      </x:c>
      <x:c r="B1661" s="1" t="str">
        <x:v>515550.SH</x:v>
      </x:c>
      <x:c r="C1661" s="1" t="str">
        <x:v>国联中证500ETF</x:v>
      </x:c>
      <x:c r="D1661" s="7" t="d">
        <x:v>2026-06-25T00:00:00.000Z</x:v>
      </x:c>
      <x:c r="E1661" s="8" t="n">
        <x:f>IF(ISNUMBER('原始字段'!C1685),'原始字段'!C1685,"n.a.")</x:f>
        <x:v>18345700</x:v>
      </x:c>
      <x:c r="F1661" s="8" t="n">
        <x:f>IF(ISNUMBER('原始字段'!C1780),'原始字段'!C1780,"n.a.")</x:f>
        <x:v>18345700</x:v>
      </x:c>
      <x:c r="G1661" s="8" t="n">
        <x:f>IF(COUNT(E1661:F1661)=2,F1661-E1661,"n.a.")</x:f>
        <x:v>0</x:v>
      </x:c>
      <x:c r="H1661" s="9" t="n">
        <x:f>IF(ISNUMBER('原始字段'!D1780),'原始字段'!D1780,"n.a.")</x:f>
        <x:v>1.9884</x:v>
      </x:c>
      <x:c r="I1661" s="9" t="n">
        <x:f>IF(COUNT(G1661:H1661)=2,G1661*H1661/100000000,"n.a.")</x:f>
        <x:v>0</x:v>
      </x:c>
      <x:c r="J1661" s="1" t="str">
        <x:v>日频齐全；折算事件未独立核实</x:v>
      </x:c>
    </x:row>
    <x:row r="1662" ht="25" customHeight="1">
      <x:c r="A1662" s="1" t="str">
        <x:v>中证500</x:v>
      </x:c>
      <x:c r="B1662" s="1" t="str">
        <x:v>159500.SZ</x:v>
      </x:c>
      <x:c r="C1662" s="1" t="str">
        <x:v>富国中证500ETF</x:v>
      </x:c>
      <x:c r="D1662" s="7" t="d">
        <x:v>2026-06-25T00:00:00.000Z</x:v>
      </x:c>
      <x:c r="E1662" s="8" t="n">
        <x:f>IF(ISNUMBER('原始字段'!C1626),'原始字段'!C1626,"n.a.")</x:f>
        <x:v>129338865</x:v>
      </x:c>
      <x:c r="F1662" s="8" t="n">
        <x:f>IF(ISNUMBER('原始字段'!C1721),'原始字段'!C1721,"n.a.")</x:f>
        <x:v>129338865</x:v>
      </x:c>
      <x:c r="G1662" s="8" t="n">
        <x:f>IF(COUNT(E1662:F1662)=2,F1662-E1662,"n.a.")</x:f>
        <x:v>0</x:v>
      </x:c>
      <x:c r="H1662" s="9" t="n">
        <x:f>IF(ISNUMBER('原始字段'!D1721),'原始字段'!D1721,"n.a.")</x:f>
        <x:v>1.3304</x:v>
      </x:c>
      <x:c r="I1662" s="9" t="n">
        <x:f>IF(COUNT(G1662:H1662)=2,G1662*H1662/100000000,"n.a.")</x:f>
        <x:v>0</x:v>
      </x:c>
      <x:c r="J1662" s="1" t="str">
        <x:v>日频齐全；折算事件未独立核实</x:v>
      </x:c>
    </x:row>
    <x:row r="1663" ht="25" customHeight="1">
      <x:c r="A1663" s="1" t="str">
        <x:v>中证500</x:v>
      </x:c>
      <x:c r="B1663" s="1" t="str">
        <x:v>512510.SH</x:v>
      </x:c>
      <x:c r="C1663" s="1" t="str">
        <x:v>华泰柏瑞中证500ETF</x:v>
      </x:c>
      <x:c r="D1663" s="7" t="d">
        <x:v>2026-06-25T00:00:00.000Z</x:v>
      </x:c>
      <x:c r="E1663" s="8" t="n">
        <x:f>IF(ISNUMBER('原始字段'!C1675),'原始字段'!C1675,"n.a.")</x:f>
        <x:v>404929800</x:v>
      </x:c>
      <x:c r="F1663" s="8" t="n">
        <x:f>IF(ISNUMBER('原始字段'!C1770),'原始字段'!C1770,"n.a.")</x:f>
        <x:v>404929800</x:v>
      </x:c>
      <x:c r="G1663" s="8" t="n">
        <x:f>IF(COUNT(E1663:F1663)=2,F1663-E1663,"n.a.")</x:f>
        <x:v>0</x:v>
      </x:c>
      <x:c r="H1663" s="9" t="n">
        <x:f>IF(ISNUMBER('原始字段'!D1770),'原始字段'!D1770,"n.a.")</x:f>
        <x:v>2.6494</x:v>
      </x:c>
      <x:c r="I1663" s="9" t="n">
        <x:f>IF(COUNT(G1663:H1663)=2,G1663*H1663/100000000,"n.a.")</x:f>
        <x:v>0</x:v>
      </x:c>
      <x:c r="J1663" s="1" t="str">
        <x:v>日频齐全；折算事件未独立核实</x:v>
      </x:c>
    </x:row>
    <x:row r="1664" ht="25" customHeight="1">
      <x:c r="A1664" s="1" t="str">
        <x:v>中证500</x:v>
      </x:c>
      <x:c r="B1664" s="1" t="str">
        <x:v>510570.SH</x:v>
      </x:c>
      <x:c r="C1664" s="1" t="str">
        <x:v>兴业中证500ETF</x:v>
      </x:c>
      <x:c r="D1664" s="7" t="d">
        <x:v>2026-06-25T00:00:00.000Z</x:v>
      </x:c>
      <x:c r="E1664" s="8" t="n">
        <x:f>IF(ISNUMBER('原始字段'!C1670),'原始字段'!C1670,"n.a.")</x:f>
        <x:v>25560600</x:v>
      </x:c>
      <x:c r="F1664" s="8" t="n">
        <x:f>IF(ISNUMBER('原始字段'!C1765),'原始字段'!C1765,"n.a.")</x:f>
        <x:v>25560600</x:v>
      </x:c>
      <x:c r="G1664" s="8" t="n">
        <x:f>IF(COUNT(E1664:F1664)=2,F1664-E1664,"n.a.")</x:f>
        <x:v>0</x:v>
      </x:c>
      <x:c r="H1664" s="9" t="n">
        <x:f>IF(ISNUMBER('原始字段'!D1765),'原始字段'!D1765,"n.a.")</x:f>
        <x:v>1.4077</x:v>
      </x:c>
      <x:c r="I1664" s="9" t="n">
        <x:f>IF(COUNT(G1664:H1664)=2,G1664*H1664/100000000,"n.a.")</x:f>
        <x:v>0</x:v>
      </x:c>
      <x:c r="J1664" s="1" t="str">
        <x:v>日频齐全；折算事件未独立核实</x:v>
      </x:c>
    </x:row>
    <x:row r="1665" ht="25" customHeight="1">
      <x:c r="A1665" s="1" t="str">
        <x:v>中证500</x:v>
      </x:c>
      <x:c r="B1665" s="1" t="str">
        <x:v>510560.SH</x:v>
      </x:c>
      <x:c r="C1665" s="1" t="str">
        <x:v>国寿安保中证500ETF</x:v>
      </x:c>
      <x:c r="D1665" s="7" t="d">
        <x:v>2026-06-25T00:00:00.000Z</x:v>
      </x:c>
      <x:c r="E1665" s="8" t="n">
        <x:f>IF(ISNUMBER('原始字段'!C1669),'原始字段'!C1669,"n.a.")</x:f>
        <x:v>62318700</x:v>
      </x:c>
      <x:c r="F1665" s="8" t="n">
        <x:f>IF(ISNUMBER('原始字段'!C1764),'原始字段'!C1764,"n.a.")</x:f>
        <x:v>62318700</x:v>
      </x:c>
      <x:c r="G1665" s="8" t="n">
        <x:f>IF(COUNT(E1665:F1665)=2,F1665-E1665,"n.a.")</x:f>
        <x:v>0</x:v>
      </x:c>
      <x:c r="H1665" s="9" t="n">
        <x:f>IF(ISNUMBER('原始字段'!D1764),'原始字段'!D1764,"n.a.")</x:f>
        <x:v>2.2139</x:v>
      </x:c>
      <x:c r="I1665" s="9" t="n">
        <x:f>IF(COUNT(G1665:H1665)=2,G1665*H1665/100000000,"n.a.")</x:f>
        <x:v>0</x:v>
      </x:c>
      <x:c r="J1665" s="1" t="str">
        <x:v>日频齐全；折算事件未独立核实</x:v>
      </x:c>
    </x:row>
    <x:row r="1666" ht="25" customHeight="1">
      <x:c r="A1666" s="1" t="str">
        <x:v>中证500</x:v>
      </x:c>
      <x:c r="B1666" s="1" t="str">
        <x:v>159982.SZ</x:v>
      </x:c>
      <x:c r="C1666" s="1" t="str">
        <x:v>鹏华中证500ETF</x:v>
      </x:c>
      <x:c r="D1666" s="7" t="d">
        <x:v>2026-06-25T00:00:00.000Z</x:v>
      </x:c>
      <x:c r="E1666" s="8" t="n">
        <x:f>IF(ISNUMBER('原始字段'!C1655),'原始字段'!C1655,"n.a.")</x:f>
        <x:v>136211253</x:v>
      </x:c>
      <x:c r="F1666" s="8" t="n">
        <x:f>IF(ISNUMBER('原始字段'!C1750),'原始字段'!C1750,"n.a.")</x:f>
        <x:v>136211253</x:v>
      </x:c>
      <x:c r="G1666" s="8" t="n">
        <x:f>IF(COUNT(E1666:F1666)=2,F1666-E1666,"n.a.")</x:f>
        <x:v>0</x:v>
      </x:c>
      <x:c r="H1666" s="9" t="n">
        <x:f>IF(ISNUMBER('原始字段'!D1750),'原始字段'!D1750,"n.a.")</x:f>
        <x:v>2.3756</x:v>
      </x:c>
      <x:c r="I1666" s="9" t="n">
        <x:f>IF(COUNT(G1666:H1666)=2,G1666*H1666/100000000,"n.a.")</x:f>
        <x:v>0</x:v>
      </x:c>
      <x:c r="J1666" s="1" t="str">
        <x:v>日频齐全；折算事件未独立核实</x:v>
      </x:c>
    </x:row>
    <x:row r="1667" ht="25" customHeight="1">
      <x:c r="A1667" s="1" t="str">
        <x:v>中证1000</x:v>
      </x:c>
      <x:c r="B1667" s="1" t="str">
        <x:v>560010.SH</x:v>
      </x:c>
      <x:c r="C1667" s="1" t="str">
        <x:v>广发中证1000ETF</x:v>
      </x:c>
      <x:c r="D1667" s="7" t="d">
        <x:v>2026-06-25T00:00:00.000Z</x:v>
      </x:c>
      <x:c r="E1667" s="8" t="n">
        <x:f>IF(ISNUMBER('原始字段'!C1688),'原始字段'!C1688,"n.a.")</x:f>
        <x:v>1210621700</x:v>
      </x:c>
      <x:c r="F1667" s="8" t="n">
        <x:f>IF(ISNUMBER('原始字段'!C1783),'原始字段'!C1783,"n.a.")</x:f>
        <x:v>1294621700</x:v>
      </x:c>
      <x:c r="G1667" s="8" t="n">
        <x:f>IF(COUNT(E1667:F1667)=2,F1667-E1667,"n.a.")</x:f>
        <x:v>84000000</x:v>
      </x:c>
      <x:c r="H1667" s="9" t="n">
        <x:f>IF(ISNUMBER('原始字段'!D1783),'原始字段'!D1783,"n.a.")</x:f>
        <x:v>3.6539</x:v>
      </x:c>
      <x:c r="I1667" s="9" t="n">
        <x:f>IF(COUNT(G1667:H1667)=2,G1667*H1667/100000000,"n.a.")</x:f>
        <x:v>3.069276</x:v>
      </x:c>
      <x:c r="J1667" s="1" t="str">
        <x:v>日频齐全；折算事件未独立核实</x:v>
      </x:c>
    </x:row>
    <x:row r="1668" ht="25" customHeight="1">
      <x:c r="A1668" s="1" t="str">
        <x:v>中证1000</x:v>
      </x:c>
      <x:c r="B1668" s="1" t="str">
        <x:v>159845.SZ</x:v>
      </x:c>
      <x:c r="C1668" s="1" t="str">
        <x:v>华夏中证1000ETF</x:v>
      </x:c>
      <x:c r="D1668" s="7" t="d">
        <x:v>2026-06-25T00:00:00.000Z</x:v>
      </x:c>
      <x:c r="E1668" s="8" t="n">
        <x:f>IF(ISNUMBER('原始字段'!C1639),'原始字段'!C1639,"n.a.")</x:f>
        <x:v>1386425606</x:v>
      </x:c>
      <x:c r="F1668" s="8" t="n">
        <x:f>IF(ISNUMBER('原始字段'!C1734),'原始字段'!C1734,"n.a.")</x:f>
        <x:v>1148425606</x:v>
      </x:c>
      <x:c r="G1668" s="8" t="n">
        <x:f>IF(COUNT(E1668:F1668)=2,F1668-E1668,"n.a.")</x:f>
        <x:v>-238000000</x:v>
      </x:c>
      <x:c r="H1668" s="9" t="n">
        <x:f>IF(ISNUMBER('原始字段'!D1734),'原始字段'!D1734,"n.a.")</x:f>
        <x:v>3.6571</x:v>
      </x:c>
      <x:c r="I1668" s="9" t="n">
        <x:f>IF(COUNT(G1668:H1668)=2,G1668*H1668/100000000,"n.a.")</x:f>
        <x:v>-8.703898</x:v>
      </x:c>
      <x:c r="J1668" s="1" t="str">
        <x:v>日频齐全；折算事件未独立核实</x:v>
      </x:c>
    </x:row>
    <x:row r="1669" ht="25" customHeight="1">
      <x:c r="A1669" s="1" t="str">
        <x:v>中证1000</x:v>
      </x:c>
      <x:c r="B1669" s="1" t="str">
        <x:v>159633.SZ</x:v>
      </x:c>
      <x:c r="C1669" s="1" t="str">
        <x:v>易方达中证1000ETF</x:v>
      </x:c>
      <x:c r="D1669" s="7" t="d">
        <x:v>2026-06-25T00:00:00.000Z</x:v>
      </x:c>
      <x:c r="E1669" s="8" t="n">
        <x:f>IF(ISNUMBER('原始字段'!C1633),'原始字段'!C1633,"n.a.")</x:f>
        <x:v>523162658</x:v>
      </x:c>
      <x:c r="F1669" s="8" t="n">
        <x:f>IF(ISNUMBER('原始字段'!C1728),'原始字段'!C1728,"n.a.")</x:f>
        <x:v>502162658</x:v>
      </x:c>
      <x:c r="G1669" s="8" t="n">
        <x:f>IF(COUNT(E1669:F1669)=2,F1669-E1669,"n.a.")</x:f>
        <x:v>-21000000</x:v>
      </x:c>
      <x:c r="H1669" s="9" t="n">
        <x:f>IF(ISNUMBER('原始字段'!D1728),'原始字段'!D1728,"n.a.")</x:f>
        <x:v>3.75</x:v>
      </x:c>
      <x:c r="I1669" s="9" t="n">
        <x:f>IF(COUNT(G1669:H1669)=2,G1669*H1669/100000000,"n.a.")</x:f>
        <x:v>-0.7875</x:v>
      </x:c>
      <x:c r="J1669" s="1" t="str">
        <x:v>日频齐全；折算事件未独立核实</x:v>
      </x:c>
    </x:row>
    <x:row r="1670" ht="25" customHeight="1">
      <x:c r="A1670" s="1" t="str">
        <x:v>中证1000</x:v>
      </x:c>
      <x:c r="B1670" s="1" t="str">
        <x:v>159629.SZ</x:v>
      </x:c>
      <x:c r="C1670" s="1" t="str">
        <x:v>富国中证1000ETF</x:v>
      </x:c>
      <x:c r="D1670" s="7" t="d">
        <x:v>2026-06-25T00:00:00.000Z</x:v>
      </x:c>
      <x:c r="E1670" s="8" t="n">
        <x:f>IF(ISNUMBER('原始字段'!C1632),'原始字段'!C1632,"n.a.")</x:f>
        <x:v>353252663</x:v>
      </x:c>
      <x:c r="F1670" s="8" t="n">
        <x:f>IF(ISNUMBER('原始字段'!C1727),'原始字段'!C1727,"n.a.")</x:f>
        <x:v>347252663</x:v>
      </x:c>
      <x:c r="G1670" s="8" t="n">
        <x:f>IF(COUNT(E1670:F1670)=2,F1670-E1670,"n.a.")</x:f>
        <x:v>-6000000</x:v>
      </x:c>
      <x:c r="H1670" s="9" t="n">
        <x:f>IF(ISNUMBER('原始字段'!D1727),'原始字段'!D1727,"n.a.")</x:f>
        <x:v>3.6632</x:v>
      </x:c>
      <x:c r="I1670" s="9" t="n">
        <x:f>IF(COUNT(G1670:H1670)=2,G1670*H1670/100000000,"n.a.")</x:f>
        <x:v>-0.219792</x:v>
      </x:c>
      <x:c r="J1670" s="1" t="str">
        <x:v>日频齐全；折算事件未独立核实</x:v>
      </x:c>
    </x:row>
    <x:row r="1671" ht="25" customHeight="1">
      <x:c r="A1671" s="1" t="str">
        <x:v>中证1000</x:v>
      </x:c>
      <x:c r="B1671" s="1" t="str">
        <x:v>512100.SH</x:v>
      </x:c>
      <x:c r="C1671" s="1" t="str">
        <x:v>南方中证1000ETF</x:v>
      </x:c>
      <x:c r="D1671" s="7" t="d">
        <x:v>2026-06-25T00:00:00.000Z</x:v>
      </x:c>
      <x:c r="E1671" s="8" t="n">
        <x:f>IF(ISNUMBER('原始字段'!C1673),'原始字段'!C1673,"n.a.")</x:f>
        <x:v>3035217600</x:v>
      </x:c>
      <x:c r="F1671" s="8" t="n">
        <x:f>IF(ISNUMBER('原始字段'!C1768),'原始字段'!C1768,"n.a.")</x:f>
        <x:v>2967217600</x:v>
      </x:c>
      <x:c r="G1671" s="8" t="n">
        <x:f>IF(COUNT(E1671:F1671)=2,F1671-E1671,"n.a.")</x:f>
        <x:v>-68000000</x:v>
      </x:c>
      <x:c r="H1671" s="9" t="n">
        <x:f>IF(ISNUMBER('原始字段'!D1768),'原始字段'!D1768,"n.a.")</x:f>
        <x:v>3.567</x:v>
      </x:c>
      <x:c r="I1671" s="9" t="n">
        <x:f>IF(COUNT(G1671:H1671)=2,G1671*H1671/100000000,"n.a.")</x:f>
        <x:v>-2.42556</x:v>
      </x:c>
      <x:c r="J1671" s="1" t="str">
        <x:v>日频齐全；折算事件未独立核实</x:v>
      </x:c>
    </x:row>
    <x:row r="1672" ht="25" customHeight="1">
      <x:c r="A1672" s="1" t="str">
        <x:v>中证1000</x:v>
      </x:c>
      <x:c r="B1672" s="1" t="str">
        <x:v>516300.SH</x:v>
      </x:c>
      <x:c r="C1672" s="1" t="str">
        <x:v>华泰柏瑞中证1000ETF</x:v>
      </x:c>
      <x:c r="D1672" s="7" t="d">
        <x:v>2026-06-25T00:00:00.000Z</x:v>
      </x:c>
      <x:c r="E1672" s="8" t="n">
        <x:f>IF(ISNUMBER('原始字段'!C1687),'原始字段'!C1687,"n.a.")</x:f>
        <x:v>25012600</x:v>
      </x:c>
      <x:c r="F1672" s="8" t="n">
        <x:f>IF(ISNUMBER('原始字段'!C1782),'原始字段'!C1782,"n.a.")</x:f>
        <x:v>25012600</x:v>
      </x:c>
      <x:c r="G1672" s="8" t="n">
        <x:f>IF(COUNT(E1672:F1672)=2,F1672-E1672,"n.a.")</x:f>
        <x:v>0</x:v>
      </x:c>
      <x:c r="H1672" s="9" t="n">
        <x:f>IF(ISNUMBER('原始字段'!D1782),'原始字段'!D1782,"n.a.")</x:f>
        <x:v>3.6642</x:v>
      </x:c>
      <x:c r="I1672" s="9" t="n">
        <x:f>IF(COUNT(G1672:H1672)=2,G1672*H1672/100000000,"n.a.")</x:f>
        <x:v>0</x:v>
      </x:c>
      <x:c r="J1672" s="1" t="str">
        <x:v>日频齐全；折算事件未独立核实</x:v>
      </x:c>
    </x:row>
    <x:row r="1673" ht="25" customHeight="1">
      <x:c r="A1673" s="1" t="str">
        <x:v>中证1000</x:v>
      </x:c>
      <x:c r="B1673" s="1" t="str">
        <x:v>560110.SH</x:v>
      </x:c>
      <x:c r="C1673" s="1" t="str">
        <x:v>汇添富中证1000ETF</x:v>
      </x:c>
      <x:c r="D1673" s="7" t="d">
        <x:v>2026-06-25T00:00:00.000Z</x:v>
      </x:c>
      <x:c r="E1673" s="8" t="n">
        <x:f>IF(ISNUMBER('原始字段'!C1689),'原始字段'!C1689,"n.a.")</x:f>
        <x:v>130903500</x:v>
      </x:c>
      <x:c r="F1673" s="8" t="n">
        <x:f>IF(ISNUMBER('原始字段'!C1784),'原始字段'!C1784,"n.a.")</x:f>
        <x:v>130903500</x:v>
      </x:c>
      <x:c r="G1673" s="8" t="n">
        <x:f>IF(COUNT(E1673:F1673)=2,F1673-E1673,"n.a.")</x:f>
        <x:v>0</x:v>
      </x:c>
      <x:c r="H1673" s="9" t="n">
        <x:f>IF(ISNUMBER('原始字段'!D1784),'原始字段'!D1784,"n.a.")</x:f>
        <x:v>1.3198</x:v>
      </x:c>
      <x:c r="I1673" s="9" t="n">
        <x:f>IF(COUNT(G1673:H1673)=2,G1673*H1673/100000000,"n.a.")</x:f>
        <x:v>0</x:v>
      </x:c>
      <x:c r="J1673" s="1" t="str">
        <x:v>日频齐全；折算事件未独立核实</x:v>
      </x:c>
    </x:row>
    <x:row r="1674" ht="25" customHeight="1">
      <x:c r="A1674" s="1" t="str">
        <x:v>中证2000</x:v>
      </x:c>
      <x:c r="B1674" s="1" t="str">
        <x:v>159535.SZ</x:v>
      </x:c>
      <x:c r="C1674" s="1" t="str">
        <x:v>嘉实中证2000ETF</x:v>
      </x:c>
      <x:c r="D1674" s="7" t="d">
        <x:v>2026-06-25T00:00:00.000Z</x:v>
      </x:c>
      <x:c r="E1674" s="8" t="n">
        <x:f>IF(ISNUMBER('原始字段'!C1630),'原始字段'!C1630,"n.a.")</x:f>
        <x:v>16981088</x:v>
      </x:c>
      <x:c r="F1674" s="8" t="n">
        <x:f>IF(ISNUMBER('原始字段'!C1725),'原始字段'!C1725,"n.a.")</x:f>
        <x:v>16981088</x:v>
      </x:c>
      <x:c r="G1674" s="8" t="n">
        <x:f>IF(COUNT(E1674:F1674)=2,F1674-E1674,"n.a.")</x:f>
        <x:v>0</x:v>
      </x:c>
      <x:c r="H1674" s="9" t="n">
        <x:f>IF(ISNUMBER('原始字段'!D1725),'原始字段'!D1725,"n.a.")</x:f>
        <x:v>1.6205</x:v>
      </x:c>
      <x:c r="I1674" s="9" t="n">
        <x:f>IF(COUNT(G1674:H1674)=2,G1674*H1674/100000000,"n.a.")</x:f>
        <x:v>0</x:v>
      </x:c>
      <x:c r="J1674" s="1" t="str">
        <x:v>日频齐全；折算事件未独立核实</x:v>
      </x:c>
    </x:row>
    <x:row r="1675" ht="25" customHeight="1">
      <x:c r="A1675" s="1" t="str">
        <x:v>中证2000</x:v>
      </x:c>
      <x:c r="B1675" s="1" t="str">
        <x:v>159536.SZ</x:v>
      </x:c>
      <x:c r="C1675" s="1" t="str">
        <x:v>汇添富中证2000ETF</x:v>
      </x:c>
      <x:c r="D1675" s="7" t="d">
        <x:v>2026-06-25T00:00:00.000Z</x:v>
      </x:c>
      <x:c r="E1675" s="8" t="n">
        <x:f>IF(ISNUMBER('原始字段'!C1631),'原始字段'!C1631,"n.a.")</x:f>
        <x:v>43261589</x:v>
      </x:c>
      <x:c r="F1675" s="8" t="n">
        <x:f>IF(ISNUMBER('原始字段'!C1726),'原始字段'!C1726,"n.a.")</x:f>
        <x:v>41261589</x:v>
      </x:c>
      <x:c r="G1675" s="8" t="n">
        <x:f>IF(COUNT(E1675:F1675)=2,F1675-E1675,"n.a.")</x:f>
        <x:v>-2000000</x:v>
      </x:c>
      <x:c r="H1675" s="9" t="n">
        <x:f>IF(ISNUMBER('原始字段'!D1726),'原始字段'!D1726,"n.a.")</x:f>
        <x:v>1.5605</x:v>
      </x:c>
      <x:c r="I1675" s="9" t="n">
        <x:f>IF(COUNT(G1675:H1675)=2,G1675*H1675/100000000,"n.a.")</x:f>
        <x:v>-0.03121</x:v>
      </x:c>
      <x:c r="J1675" s="1" t="str">
        <x:v>日频齐全；折算事件未独立核实</x:v>
      </x:c>
    </x:row>
    <x:row r="1676" ht="25" customHeight="1">
      <x:c r="A1676" s="1" t="str">
        <x:v>中证2000</x:v>
      </x:c>
      <x:c r="B1676" s="1" t="str">
        <x:v>159531.SZ</x:v>
      </x:c>
      <x:c r="C1676" s="1" t="str">
        <x:v>南方中证2000ETF</x:v>
      </x:c>
      <x:c r="D1676" s="7" t="d">
        <x:v>2026-06-25T00:00:00.000Z</x:v>
      </x:c>
      <x:c r="E1676" s="8" t="n">
        <x:f>IF(ISNUMBER('原始字段'!C1627),'原始字段'!C1627,"n.a.")</x:f>
        <x:v>528608406</x:v>
      </x:c>
      <x:c r="F1676" s="8" t="n">
        <x:f>IF(ISNUMBER('原始字段'!C1722),'原始字段'!C1722,"n.a.")</x:f>
        <x:v>518608406</x:v>
      </x:c>
      <x:c r="G1676" s="8" t="n">
        <x:f>IF(COUNT(E1676:F1676)=2,F1676-E1676,"n.a.")</x:f>
        <x:v>-10000000</x:v>
      </x:c>
      <x:c r="H1676" s="9" t="n">
        <x:f>IF(ISNUMBER('原始字段'!D1722),'原始字段'!D1722,"n.a.")</x:f>
        <x:v>1.5763</x:v>
      </x:c>
      <x:c r="I1676" s="9" t="n">
        <x:f>IF(COUNT(G1676:H1676)=2,G1676*H1676/100000000,"n.a.")</x:f>
        <x:v>-0.15763</x:v>
      </x:c>
      <x:c r="J1676" s="1" t="str">
        <x:v>日频齐全；折算事件未独立核实</x:v>
      </x:c>
    </x:row>
    <x:row r="1677" ht="25" customHeight="1">
      <x:c r="A1677" s="1" t="str">
        <x:v>中证2000</x:v>
      </x:c>
      <x:c r="B1677" s="1" t="str">
        <x:v>159532.SZ</x:v>
      </x:c>
      <x:c r="C1677" s="1" t="str">
        <x:v>易方达中证2000ETF</x:v>
      </x:c>
      <x:c r="D1677" s="7" t="d">
        <x:v>2026-06-25T00:00:00.000Z</x:v>
      </x:c>
      <x:c r="E1677" s="8" t="n">
        <x:f>IF(ISNUMBER('原始字段'!C1628),'原始字段'!C1628,"n.a.")</x:f>
        <x:v>127564791</x:v>
      </x:c>
      <x:c r="F1677" s="8" t="n">
        <x:f>IF(ISNUMBER('原始字段'!C1723),'原始字段'!C1723,"n.a.")</x:f>
        <x:v>127564791</x:v>
      </x:c>
      <x:c r="G1677" s="8" t="n">
        <x:f>IF(COUNT(E1677:F1677)=2,F1677-E1677,"n.a.")</x:f>
        <x:v>0</x:v>
      </x:c>
      <x:c r="H1677" s="9" t="n">
        <x:f>IF(ISNUMBER('原始字段'!D1723),'原始字段'!D1723,"n.a.")</x:f>
        <x:v>1.8068</x:v>
      </x:c>
      <x:c r="I1677" s="9" t="n">
        <x:f>IF(COUNT(G1677:H1677)=2,G1677*H1677/100000000,"n.a.")</x:f>
        <x:v>0</x:v>
      </x:c>
      <x:c r="J1677" s="1" t="str">
        <x:v>日频齐全；折算事件未独立核实</x:v>
      </x:c>
    </x:row>
    <x:row r="1678" ht="25" customHeight="1">
      <x:c r="A1678" s="1" t="str">
        <x:v>中证2000</x:v>
      </x:c>
      <x:c r="B1678" s="1" t="str">
        <x:v>159533.SZ</x:v>
      </x:c>
      <x:c r="C1678" s="1" t="str">
        <x:v>博时中证2000ETF</x:v>
      </x:c>
      <x:c r="D1678" s="7" t="d">
        <x:v>2026-06-25T00:00:00.000Z</x:v>
      </x:c>
      <x:c r="E1678" s="8" t="n">
        <x:f>IF(ISNUMBER('原始字段'!C1629),'原始字段'!C1629,"n.a.")</x:f>
        <x:v>9458785</x:v>
      </x:c>
      <x:c r="F1678" s="8" t="n">
        <x:f>IF(ISNUMBER('原始字段'!C1724),'原始字段'!C1724,"n.a.")</x:f>
        <x:v>9458785</x:v>
      </x:c>
      <x:c r="G1678" s="8" t="n">
        <x:f>IF(COUNT(E1678:F1678)=2,F1678-E1678,"n.a.")</x:f>
        <x:v>0</x:v>
      </x:c>
      <x:c r="H1678" s="9" t="n">
        <x:f>IF(ISNUMBER('原始字段'!D1724),'原始字段'!D1724,"n.a.")</x:f>
        <x:v>2.1567</x:v>
      </x:c>
      <x:c r="I1678" s="9" t="n">
        <x:f>IF(COUNT(G1678:H1678)=2,G1678*H1678/100000000,"n.a.")</x:f>
        <x:v>0</x:v>
      </x:c>
      <x:c r="J1678" s="1" t="str">
        <x:v>日频齐全；折算事件未独立核实</x:v>
      </x:c>
    </x:row>
    <x:row r="1679" ht="25" customHeight="1">
      <x:c r="A1679" s="1" t="str">
        <x:v>中证2000</x:v>
      </x:c>
      <x:c r="B1679" s="1" t="str">
        <x:v>561370.SH</x:v>
      </x:c>
      <x:c r="C1679" s="1" t="str">
        <x:v>国泰中证2000ETF</x:v>
      </x:c>
      <x:c r="D1679" s="7" t="d">
        <x:v>2026-06-25T00:00:00.000Z</x:v>
      </x:c>
      <x:c r="E1679" s="8" t="n">
        <x:f>IF(ISNUMBER('原始字段'!C1692),'原始字段'!C1692,"n.a.")</x:f>
        <x:v>22356000</x:v>
      </x:c>
      <x:c r="F1679" s="8" t="n">
        <x:f>IF(ISNUMBER('原始字段'!C1787),'原始字段'!C1787,"n.a.")</x:f>
        <x:v>22356000</x:v>
      </x:c>
      <x:c r="G1679" s="8" t="n">
        <x:f>IF(COUNT(E1679:F1679)=2,F1679-E1679,"n.a.")</x:f>
        <x:v>0</x:v>
      </x:c>
      <x:c r="H1679" s="9" t="n">
        <x:f>IF(ISNUMBER('原始字段'!D1787),'原始字段'!D1787,"n.a.")</x:f>
        <x:v>1.5479</x:v>
      </x:c>
      <x:c r="I1679" s="9" t="n">
        <x:f>IF(COUNT(G1679:H1679)=2,G1679*H1679/100000000,"n.a.")</x:f>
        <x:v>0</x:v>
      </x:c>
      <x:c r="J1679" s="1" t="str">
        <x:v>日频齐全；折算事件未独立核实</x:v>
      </x:c>
    </x:row>
    <x:row r="1680" ht="25" customHeight="1">
      <x:c r="A1680" s="1" t="str">
        <x:v>中证2000</x:v>
      </x:c>
      <x:c r="B1680" s="1" t="str">
        <x:v>563300.SH</x:v>
      </x:c>
      <x:c r="C1680" s="1" t="str">
        <x:v>华泰柏瑞中证2000ETF</x:v>
      </x:c>
      <x:c r="D1680" s="7" t="d">
        <x:v>2026-06-25T00:00:00.000Z</x:v>
      </x:c>
      <x:c r="E1680" s="8" t="n">
        <x:f>IF(ISNUMBER('原始字段'!C1696),'原始字段'!C1696,"n.a.")</x:f>
        <x:v>2161174000</x:v>
      </x:c>
      <x:c r="F1680" s="8" t="n">
        <x:f>IF(ISNUMBER('原始字段'!C1791),'原始字段'!C1791,"n.a.")</x:f>
        <x:v>2101174000</x:v>
      </x:c>
      <x:c r="G1680" s="8" t="n">
        <x:f>IF(COUNT(E1680:F1680)=2,F1680-E1680,"n.a.")</x:f>
        <x:v>-60000000</x:v>
      </x:c>
      <x:c r="H1680" s="9" t="n">
        <x:f>IF(ISNUMBER('原始字段'!D1791),'原始字段'!D1791,"n.a.")</x:f>
        <x:v>1.6159</x:v>
      </x:c>
      <x:c r="I1680" s="9" t="n">
        <x:f>IF(COUNT(G1680:H1680)=2,G1680*H1680/100000000,"n.a.")</x:f>
        <x:v>-0.96954</x:v>
      </x:c>
      <x:c r="J1680" s="1" t="str">
        <x:v>日频齐全；折算事件未独立核实</x:v>
      </x:c>
    </x:row>
    <x:row r="1681" ht="25" customHeight="1">
      <x:c r="A1681" s="1" t="str">
        <x:v>中证2000</x:v>
      </x:c>
      <x:c r="B1681" s="1" t="str">
        <x:v>562660.SH</x:v>
      </x:c>
      <x:c r="C1681" s="1" t="str">
        <x:v>华夏中证2000ETF</x:v>
      </x:c>
      <x:c r="D1681" s="7" t="d">
        <x:v>2026-06-25T00:00:00.000Z</x:v>
      </x:c>
      <x:c r="E1681" s="8" t="n">
        <x:f>IF(ISNUMBER('原始字段'!C1694),'原始字段'!C1694,"n.a.")</x:f>
        <x:v>222874000</x:v>
      </x:c>
      <x:c r="F1681" s="8" t="n">
        <x:f>IF(ISNUMBER('原始字段'!C1789),'原始字段'!C1789,"n.a.")</x:f>
        <x:v>216874000</x:v>
      </x:c>
      <x:c r="G1681" s="8" t="n">
        <x:f>IF(COUNT(E1681:F1681)=2,F1681-E1681,"n.a.")</x:f>
        <x:v>-6000000</x:v>
      </x:c>
      <x:c r="H1681" s="9" t="n">
        <x:f>IF(ISNUMBER('原始字段'!D1789),'原始字段'!D1789,"n.a.")</x:f>
        <x:v>1.9743</x:v>
      </x:c>
      <x:c r="I1681" s="9" t="n">
        <x:f>IF(COUNT(G1681:H1681)=2,G1681*H1681/100000000,"n.a.")</x:f>
        <x:v>-0.118458</x:v>
      </x:c>
      <x:c r="J1681" s="1" t="str">
        <x:v>日频齐全；折算事件未独立核实</x:v>
      </x:c>
    </x:row>
    <x:row r="1682" ht="25" customHeight="1">
      <x:c r="A1682" s="1" t="str">
        <x:v>中证2000</x:v>
      </x:c>
      <x:c r="B1682" s="1" t="str">
        <x:v>563200.SH</x:v>
      </x:c>
      <x:c r="C1682" s="1" t="str">
        <x:v>富国中证2000ETF</x:v>
      </x:c>
      <x:c r="D1682" s="7" t="d">
        <x:v>2026-06-25T00:00:00.000Z</x:v>
      </x:c>
      <x:c r="E1682" s="8" t="n">
        <x:f>IF(ISNUMBER('原始字段'!C1695),'原始字段'!C1695,"n.a.")</x:f>
        <x:v>33458800</x:v>
      </x:c>
      <x:c r="F1682" s="8" t="n">
        <x:f>IF(ISNUMBER('原始字段'!C1790),'原始字段'!C1790,"n.a.")</x:f>
        <x:v>33458800</x:v>
      </x:c>
      <x:c r="G1682" s="8" t="n">
        <x:f>IF(COUNT(E1682:F1682)=2,F1682-E1682,"n.a.")</x:f>
        <x:v>0</x:v>
      </x:c>
      <x:c r="H1682" s="9" t="n">
        <x:f>IF(ISNUMBER('原始字段'!D1790),'原始字段'!D1790,"n.a.")</x:f>
        <x:v>1.6685</x:v>
      </x:c>
      <x:c r="I1682" s="9" t="n">
        <x:f>IF(COUNT(G1682:H1682)=2,G1682*H1682/100000000,"n.a.")</x:f>
        <x:v>0</x:v>
      </x:c>
      <x:c r="J1682" s="1" t="str">
        <x:v>日频齐全；折算事件未独立核实</x:v>
      </x:c>
    </x:row>
    <x:row r="1683" ht="25" customHeight="1">
      <x:c r="A1683" s="1" t="str">
        <x:v>中证2000</x:v>
      </x:c>
      <x:c r="B1683" s="1" t="str">
        <x:v>560220.SH</x:v>
      </x:c>
      <x:c r="C1683" s="1" t="str">
        <x:v>广发中证2000ETF</x:v>
      </x:c>
      <x:c r="D1683" s="7" t="d">
        <x:v>2026-06-25T00:00:00.000Z</x:v>
      </x:c>
      <x:c r="E1683" s="8" t="n">
        <x:f>IF(ISNUMBER('原始字段'!C1690),'原始字段'!C1690,"n.a.")</x:f>
        <x:v>48717000</x:v>
      </x:c>
      <x:c r="F1683" s="8" t="n">
        <x:f>IF(ISNUMBER('原始字段'!C1785),'原始字段'!C1785,"n.a.")</x:f>
        <x:v>48717000</x:v>
      </x:c>
      <x:c r="G1683" s="8" t="n">
        <x:f>IF(COUNT(E1683:F1683)=2,F1683-E1683,"n.a.")</x:f>
        <x:v>0</x:v>
      </x:c>
      <x:c r="H1683" s="9" t="n">
        <x:f>IF(ISNUMBER('原始字段'!D1785),'原始字段'!D1785,"n.a.")</x:f>
        <x:v>1.5683</x:v>
      </x:c>
      <x:c r="I1683" s="9" t="n">
        <x:f>IF(COUNT(G1683:H1683)=2,G1683*H1683/100000000,"n.a.")</x:f>
        <x:v>0</x:v>
      </x:c>
      <x:c r="J1683" s="1" t="str">
        <x:v>日频齐全；折算事件未独立核实</x:v>
      </x:c>
    </x:row>
    <x:row r="1684" ht="25" customHeight="1">
      <x:c r="A1684" s="1" t="str">
        <x:v>创业板指</x:v>
      </x:c>
      <x:c r="B1684" s="1" t="str">
        <x:v>159810.SZ</x:v>
      </x:c>
      <x:c r="C1684" s="1" t="str">
        <x:v>浦银创业板ETF</x:v>
      </x:c>
      <x:c r="D1684" s="7" t="d">
        <x:v>2026-06-25T00:00:00.000Z</x:v>
      </x:c>
      <x:c r="E1684" s="8" t="n">
        <x:f>IF(ISNUMBER('原始字段'!C1636),'原始字段'!C1636,"n.a.")</x:f>
        <x:v>46475458</x:v>
      </x:c>
      <x:c r="F1684" s="8" t="n">
        <x:f>IF(ISNUMBER('原始字段'!C1731),'原始字段'!C1731,"n.a.")</x:f>
        <x:v>46475458</x:v>
      </x:c>
      <x:c r="G1684" s="8" t="n">
        <x:f>IF(COUNT(E1684:F1684)=2,F1684-E1684,"n.a.")</x:f>
        <x:v>0</x:v>
      </x:c>
      <x:c r="H1684" s="9" t="n">
        <x:f>IF(ISNUMBER('原始字段'!D1731),'原始字段'!D1731,"n.a.")</x:f>
        <x:v>1.7597</x:v>
      </x:c>
      <x:c r="I1684" s="9" t="n">
        <x:f>IF(COUNT(G1684:H1684)=2,G1684*H1684/100000000,"n.a.")</x:f>
        <x:v>0</x:v>
      </x:c>
      <x:c r="J1684" s="1" t="str">
        <x:v>日频齐全；折算事件未独立核实</x:v>
      </x:c>
    </x:row>
    <x:row r="1685" ht="25" customHeight="1">
      <x:c r="A1685" s="1" t="str">
        <x:v>创业板指</x:v>
      </x:c>
      <x:c r="B1685" s="1" t="str">
        <x:v>159808.SZ</x:v>
      </x:c>
      <x:c r="C1685" s="1" t="str">
        <x:v>融通创业板ETF</x:v>
      </x:c>
      <x:c r="D1685" s="7" t="d">
        <x:v>2026-06-25T00:00:00.000Z</x:v>
      </x:c>
      <x:c r="E1685" s="8" t="n">
        <x:f>IF(ISNUMBER('原始字段'!C1635),'原始字段'!C1635,"n.a.")</x:f>
        <x:v>49484790</x:v>
      </x:c>
      <x:c r="F1685" s="8" t="n">
        <x:f>IF(ISNUMBER('原始字段'!C1730),'原始字段'!C1730,"n.a.")</x:f>
        <x:v>49484790</x:v>
      </x:c>
      <x:c r="G1685" s="8" t="n">
        <x:f>IF(COUNT(E1685:F1685)=2,F1685-E1685,"n.a.")</x:f>
        <x:v>0</x:v>
      </x:c>
      <x:c r="H1685" s="9" t="n">
        <x:f>IF(ISNUMBER('原始字段'!D1730),'原始字段'!D1730,"n.a.")</x:f>
        <x:v>1.6872</x:v>
      </x:c>
      <x:c r="I1685" s="9" t="n">
        <x:f>IF(COUNT(G1685:H1685)=2,G1685*H1685/100000000,"n.a.")</x:f>
        <x:v>0</x:v>
      </x:c>
      <x:c r="J1685" s="1" t="str">
        <x:v>日频齐全；折算事件未独立核实</x:v>
      </x:c>
    </x:row>
    <x:row r="1686" ht="25" customHeight="1">
      <x:c r="A1686" s="1" t="str">
        <x:v>创业板指</x:v>
      </x:c>
      <x:c r="B1686" s="1" t="str">
        <x:v>159964.SZ</x:v>
      </x:c>
      <x:c r="C1686" s="1" t="str">
        <x:v>平安创业板ETF</x:v>
      </x:c>
      <x:c r="D1686" s="7" t="d">
        <x:v>2026-06-25T00:00:00.000Z</x:v>
      </x:c>
      <x:c r="E1686" s="8" t="n">
        <x:f>IF(ISNUMBER('原始字段'!C1651),'原始字段'!C1651,"n.a.")</x:f>
        <x:v>183481881</x:v>
      </x:c>
      <x:c r="F1686" s="8" t="n">
        <x:f>IF(ISNUMBER('原始字段'!C1746),'原始字段'!C1746,"n.a.")</x:f>
        <x:v>183481881</x:v>
      </x:c>
      <x:c r="G1686" s="8" t="n">
        <x:f>IF(COUNT(E1686:F1686)=2,F1686-E1686,"n.a.")</x:f>
        <x:v>0</x:v>
      </x:c>
      <x:c r="H1686" s="9" t="n">
        <x:f>IF(ISNUMBER('原始字段'!D1746),'原始字段'!D1746,"n.a.")</x:f>
        <x:v>2.8601</x:v>
      </x:c>
      <x:c r="I1686" s="9" t="n">
        <x:f>IF(COUNT(G1686:H1686)=2,G1686*H1686/100000000,"n.a.")</x:f>
        <x:v>0</x:v>
      </x:c>
      <x:c r="J1686" s="1" t="str">
        <x:v>日频齐全；折算事件未独立核实</x:v>
      </x:c>
    </x:row>
    <x:row r="1687" ht="25" customHeight="1">
      <x:c r="A1687" s="1" t="str">
        <x:v>创业板指</x:v>
      </x:c>
      <x:c r="B1687" s="1" t="str">
        <x:v>159915.SZ</x:v>
      </x:c>
      <x:c r="C1687" s="1" t="str">
        <x:v>易方达创业板ETF</x:v>
      </x:c>
      <x:c r="D1687" s="7" t="d">
        <x:v>2026-06-25T00:00:00.000Z</x:v>
      </x:c>
      <x:c r="E1687" s="8" t="n">
        <x:f>IF(ISNUMBER('原始字段'!C1641),'原始字段'!C1641,"n.a.")</x:f>
        <x:v>11143454936</x:v>
      </x:c>
      <x:c r="F1687" s="8" t="n">
        <x:f>IF(ISNUMBER('原始字段'!C1736),'原始字段'!C1736,"n.a.")</x:f>
        <x:v>10990454936</x:v>
      </x:c>
      <x:c r="G1687" s="8" t="n">
        <x:f>IF(COUNT(E1687:F1687)=2,F1687-E1687,"n.a.")</x:f>
        <x:v>-153000000</x:v>
      </x:c>
      <x:c r="H1687" s="9" t="n">
        <x:f>IF(ISNUMBER('原始字段'!D1736),'原始字段'!D1736,"n.a.")</x:f>
        <x:v>4.3879</x:v>
      </x:c>
      <x:c r="I1687" s="9" t="n">
        <x:f>IF(COUNT(G1687:H1687)=2,G1687*H1687/100000000,"n.a.")</x:f>
        <x:v>-6.713487</x:v>
      </x:c>
      <x:c r="J1687" s="1" t="str">
        <x:v>日频齐全；折算事件未独立核实</x:v>
      </x:c>
    </x:row>
    <x:row r="1688" ht="25" customHeight="1">
      <x:c r="A1688" s="1" t="str">
        <x:v>创业板指</x:v>
      </x:c>
      <x:c r="B1688" s="1" t="str">
        <x:v>159971.SZ</x:v>
      </x:c>
      <x:c r="C1688" s="1" t="str">
        <x:v>富国创业板ETF</x:v>
      </x:c>
      <x:c r="D1688" s="7" t="d">
        <x:v>2026-06-25T00:00:00.000Z</x:v>
      </x:c>
      <x:c r="E1688" s="8" t="n">
        <x:f>IF(ISNUMBER('原始字段'!C1653),'原始字段'!C1653,"n.a.")</x:f>
        <x:v>1258020288</x:v>
      </x:c>
      <x:c r="F1688" s="8" t="n">
        <x:f>IF(ISNUMBER('原始字段'!C1748),'原始字段'!C1748,"n.a.")</x:f>
        <x:v>1238020288</x:v>
      </x:c>
      <x:c r="G1688" s="8" t="n">
        <x:f>IF(COUNT(E1688:F1688)=2,F1688-E1688,"n.a.")</x:f>
        <x:v>-20000000</x:v>
      </x:c>
      <x:c r="H1688" s="9" t="n">
        <x:f>IF(ISNUMBER('原始字段'!D1748),'原始字段'!D1748,"n.a.")</x:f>
        <x:v>1.5255</x:v>
      </x:c>
      <x:c r="I1688" s="9" t="n">
        <x:f>IF(COUNT(G1688:H1688)=2,G1688*H1688/100000000,"n.a.")</x:f>
        <x:v>-0.3051</x:v>
      </x:c>
      <x:c r="J1688" s="1" t="str">
        <x:v>日频齐全；折算事件未独立核实</x:v>
      </x:c>
    </x:row>
    <x:row r="1689" ht="25" customHeight="1">
      <x:c r="A1689" s="1" t="str">
        <x:v>创业板指</x:v>
      </x:c>
      <x:c r="B1689" s="1" t="str">
        <x:v>159957.SZ</x:v>
      </x:c>
      <x:c r="C1689" s="1" t="str">
        <x:v>华夏创业板ETF</x:v>
      </x:c>
      <x:c r="D1689" s="7" t="d">
        <x:v>2026-06-25T00:00:00.000Z</x:v>
      </x:c>
      <x:c r="E1689" s="8" t="n">
        <x:f>IF(ISNUMBER('原始字段'!C1649),'原始字段'!C1649,"n.a.")</x:f>
        <x:v>787784560</x:v>
      </x:c>
      <x:c r="F1689" s="8" t="n">
        <x:f>IF(ISNUMBER('原始字段'!C1744),'原始字段'!C1744,"n.a.")</x:f>
        <x:v>776784560</x:v>
      </x:c>
      <x:c r="G1689" s="8" t="n">
        <x:f>IF(COUNT(E1689:F1689)=2,F1689-E1689,"n.a.")</x:f>
        <x:v>-11000000</x:v>
      </x:c>
      <x:c r="H1689" s="9" t="n">
        <x:f>IF(ISNUMBER('原始字段'!D1744),'原始字段'!D1744,"n.a.")</x:f>
        <x:v>2.8757</x:v>
      </x:c>
      <x:c r="I1689" s="9" t="n">
        <x:f>IF(COUNT(G1689:H1689)=2,G1689*H1689/100000000,"n.a.")</x:f>
        <x:v>-0.316327</x:v>
      </x:c>
      <x:c r="J1689" s="1" t="str">
        <x:v>日频齐全；折算事件未独立核实</x:v>
      </x:c>
    </x:row>
    <x:row r="1690" ht="25" customHeight="1">
      <x:c r="A1690" s="1" t="str">
        <x:v>创业板指</x:v>
      </x:c>
      <x:c r="B1690" s="1" t="str">
        <x:v>159958.SZ</x:v>
      </x:c>
      <x:c r="C1690" s="1" t="str">
        <x:v>工银创业板ETF</x:v>
      </x:c>
      <x:c r="D1690" s="7" t="d">
        <x:v>2026-06-25T00:00:00.000Z</x:v>
      </x:c>
      <x:c r="E1690" s="8" t="n">
        <x:f>IF(ISNUMBER('原始字段'!C1650),'原始字段'!C1650,"n.a.")</x:f>
        <x:v>209111448</x:v>
      </x:c>
      <x:c r="F1690" s="8" t="n">
        <x:f>IF(ISNUMBER('原始字段'!C1745),'原始字段'!C1745,"n.a.")</x:f>
        <x:v>209111448</x:v>
      </x:c>
      <x:c r="G1690" s="8" t="n">
        <x:f>IF(COUNT(E1690:F1690)=2,F1690-E1690,"n.a.")</x:f>
        <x:v>0</x:v>
      </x:c>
      <x:c r="H1690" s="9" t="n">
        <x:f>IF(ISNUMBER('原始字段'!D1745),'原始字段'!D1745,"n.a.")</x:f>
        <x:v>2.6457</x:v>
      </x:c>
      <x:c r="I1690" s="9" t="n">
        <x:f>IF(COUNT(G1690:H1690)=2,G1690*H1690/100000000,"n.a.")</x:f>
        <x:v>0</x:v>
      </x:c>
      <x:c r="J1690" s="1" t="str">
        <x:v>日频齐全；折算事件未独立核实</x:v>
      </x:c>
    </x:row>
    <x:row r="1691" ht="25" customHeight="1">
      <x:c r="A1691" s="1" t="str">
        <x:v>创业板指</x:v>
      </x:c>
      <x:c r="B1691" s="1" t="str">
        <x:v>159977.SZ</x:v>
      </x:c>
      <x:c r="C1691" s="1" t="str">
        <x:v>天弘创业板ETF</x:v>
      </x:c>
      <x:c r="D1691" s="7" t="d">
        <x:v>2026-06-25T00:00:00.000Z</x:v>
      </x:c>
      <x:c r="E1691" s="8" t="n">
        <x:f>IF(ISNUMBER('原始字段'!C1654),'原始字段'!C1654,"n.a.")</x:f>
        <x:v>2903872820</x:v>
      </x:c>
      <x:c r="F1691" s="8" t="n">
        <x:f>IF(ISNUMBER('原始字段'!C1749),'原始字段'!C1749,"n.a.")</x:f>
        <x:v>2897872820</x:v>
      </x:c>
      <x:c r="G1691" s="8" t="n">
        <x:f>IF(COUNT(E1691:F1691)=2,F1691-E1691,"n.a.")</x:f>
        <x:v>-6000000</x:v>
      </x:c>
      <x:c r="H1691" s="9" t="n">
        <x:f>IF(ISNUMBER('原始字段'!D1749),'原始字段'!D1749,"n.a.")</x:f>
        <x:v>2.2778</x:v>
      </x:c>
      <x:c r="I1691" s="9" t="n">
        <x:f>IF(COUNT(G1691:H1691)=2,G1691*H1691/100000000,"n.a.")</x:f>
        <x:v>-0.136668</x:v>
      </x:c>
      <x:c r="J1691" s="1" t="str">
        <x:v>日频齐全；折算事件未独立核实</x:v>
      </x:c>
    </x:row>
    <x:row r="1692" ht="25" customHeight="1">
      <x:c r="A1692" s="1" t="str">
        <x:v>创业板指</x:v>
      </x:c>
      <x:c r="B1692" s="1" t="str">
        <x:v>159821.SZ</x:v>
      </x:c>
      <x:c r="C1692" s="1" t="str">
        <x:v>中银证券创业板ETF</x:v>
      </x:c>
      <x:c r="D1692" s="7" t="d">
        <x:v>2026-06-25T00:00:00.000Z</x:v>
      </x:c>
      <x:c r="E1692" s="8" t="n">
        <x:f>IF(ISNUMBER('原始字段'!C1638),'原始字段'!C1638,"n.a.")</x:f>
        <x:v>47720000</x:v>
      </x:c>
      <x:c r="F1692" s="8" t="n">
        <x:f>IF(ISNUMBER('原始字段'!C1733),'原始字段'!C1733,"n.a.")</x:f>
        <x:v>47720000</x:v>
      </x:c>
      <x:c r="G1692" s="8" t="n">
        <x:f>IF(COUNT(E1692:F1692)=2,F1692-E1692,"n.a.")</x:f>
        <x:v>0</x:v>
      </x:c>
      <x:c r="H1692" s="9" t="n">
        <x:f>IF(ISNUMBER('原始字段'!D1733),'原始字段'!D1733,"n.a.")</x:f>
        <x:v>1.6446</x:v>
      </x:c>
      <x:c r="I1692" s="9" t="n">
        <x:f>IF(COUNT(G1692:H1692)=2,G1692*H1692/100000000,"n.a.")</x:f>
        <x:v>0</x:v>
      </x:c>
      <x:c r="J1692" s="1" t="str">
        <x:v>日频齐全；折算事件未独立核实</x:v>
      </x:c>
    </x:row>
    <x:row r="1693" ht="25" customHeight="1">
      <x:c r="A1693" s="1" t="str">
        <x:v>创业板指</x:v>
      </x:c>
      <x:c r="B1693" s="1" t="str">
        <x:v>159956.SZ</x:v>
      </x:c>
      <x:c r="C1693" s="1" t="str">
        <x:v>建信创业板ETF</x:v>
      </x:c>
      <x:c r="D1693" s="7" t="d">
        <x:v>2026-06-25T00:00:00.000Z</x:v>
      </x:c>
      <x:c r="E1693" s="8" t="n">
        <x:f>IF(ISNUMBER('原始字段'!C1648),'原始字段'!C1648,"n.a.")</x:f>
        <x:v>44978674</x:v>
      </x:c>
      <x:c r="F1693" s="8" t="n">
        <x:f>IF(ISNUMBER('原始字段'!C1743),'原始字段'!C1743,"n.a.")</x:f>
        <x:v>44978674</x:v>
      </x:c>
      <x:c r="G1693" s="8" t="n">
        <x:f>IF(COUNT(E1693:F1693)=2,F1693-E1693,"n.a.")</x:f>
        <x:v>0</x:v>
      </x:c>
      <x:c r="H1693" s="9" t="n">
        <x:f>IF(ISNUMBER('原始字段'!D1743),'原始字段'!D1743,"n.a.")</x:f>
        <x:v>2.7763</x:v>
      </x:c>
      <x:c r="I1693" s="9" t="n">
        <x:f>IF(COUNT(G1693:H1693)=2,G1693*H1693/100000000,"n.a.")</x:f>
        <x:v>0</x:v>
      </x:c>
      <x:c r="J1693" s="1" t="str">
        <x:v>日频齐全；折算事件未独立核实</x:v>
      </x:c>
    </x:row>
    <x:row r="1694" ht="25" customHeight="1">
      <x:c r="A1694" s="1" t="str">
        <x:v>创业板指</x:v>
      </x:c>
      <x:c r="B1694" s="1" t="str">
        <x:v>159908.SZ</x:v>
      </x:c>
      <x:c r="C1694" s="1" t="str">
        <x:v>博时创业板ETF</x:v>
      </x:c>
      <x:c r="D1694" s="7" t="d">
        <x:v>2026-06-25T00:00:00.000Z</x:v>
      </x:c>
      <x:c r="E1694" s="8" t="n">
        <x:f>IF(ISNUMBER('原始字段'!C1640),'原始字段'!C1640,"n.a.")</x:f>
        <x:v>317229029</x:v>
      </x:c>
      <x:c r="F1694" s="8" t="n">
        <x:f>IF(ISNUMBER('原始字段'!C1735),'原始字段'!C1735,"n.a.")</x:f>
        <x:v>321229029</x:v>
      </x:c>
      <x:c r="G1694" s="8" t="n">
        <x:f>IF(COUNT(E1694:F1694)=2,F1694-E1694,"n.a.")</x:f>
        <x:v>4000000</x:v>
      </x:c>
      <x:c r="H1694" s="9" t="n">
        <x:f>IF(ISNUMBER('原始字段'!D1735),'原始字段'!D1735,"n.a.")</x:f>
        <x:v>4.0759</x:v>
      </x:c>
      <x:c r="I1694" s="9" t="n">
        <x:f>IF(COUNT(G1694:H1694)=2,G1694*H1694/100000000,"n.a.")</x:f>
        <x:v>0.163036</x:v>
      </x:c>
      <x:c r="J1694" s="1" t="str">
        <x:v>日频齐全；折算事件未独立核实</x:v>
      </x:c>
    </x:row>
    <x:row r="1695" ht="25" customHeight="1">
      <x:c r="A1695" s="1" t="str">
        <x:v>创业板指</x:v>
      </x:c>
      <x:c r="B1695" s="1" t="str">
        <x:v>159952.SZ</x:v>
      </x:c>
      <x:c r="C1695" s="1" t="str">
        <x:v>广发创业板ETF</x:v>
      </x:c>
      <x:c r="D1695" s="7" t="d">
        <x:v>2026-06-25T00:00:00.000Z</x:v>
      </x:c>
      <x:c r="E1695" s="8" t="n">
        <x:f>IF(ISNUMBER('原始字段'!C1647),'原始字段'!C1647,"n.a.")</x:f>
        <x:v>3404584929</x:v>
      </x:c>
      <x:c r="F1695" s="8" t="n">
        <x:f>IF(ISNUMBER('原始字段'!C1742),'原始字段'!C1742,"n.a.")</x:f>
        <x:v>3396084929</x:v>
      </x:c>
      <x:c r="G1695" s="8" t="n">
        <x:f>IF(COUNT(E1695:F1695)=2,F1695-E1695,"n.a.")</x:f>
        <x:v>-8500000</x:v>
      </x:c>
      <x:c r="H1695" s="9" t="n">
        <x:f>IF(ISNUMBER('原始字段'!D1742),'原始字段'!D1742,"n.a.")</x:f>
        <x:v>2.6633</x:v>
      </x:c>
      <x:c r="I1695" s="9" t="n">
        <x:f>IF(COUNT(G1695:H1695)=2,G1695*H1695/100000000,"n.a.")</x:f>
        <x:v>-0.2263805</x:v>
      </x:c>
      <x:c r="J1695" s="1" t="str">
        <x:v>日频齐全；折算事件未独立核实</x:v>
      </x:c>
    </x:row>
    <x:row r="1696" ht="25" customHeight="1">
      <x:c r="A1696" s="1" t="str">
        <x:v>创业板指</x:v>
      </x:c>
      <x:c r="B1696" s="1" t="str">
        <x:v>159247.SZ</x:v>
      </x:c>
      <x:c r="C1696" s="1" t="str">
        <x:v>汇添富创业板ETF</x:v>
      </x:c>
      <x:c r="D1696" s="7" t="d">
        <x:v>2026-06-25T00:00:00.000Z</x:v>
      </x:c>
      <x:c r="E1696" s="8" t="n">
        <x:f>IF(ISNUMBER('原始字段'!C1621),'原始字段'!C1621,"n.a.")</x:f>
        <x:v>181984966</x:v>
      </x:c>
      <x:c r="F1696" s="8" t="n">
        <x:f>IF(ISNUMBER('原始字段'!C1716),'原始字段'!C1716,"n.a.")</x:f>
        <x:v>177984966</x:v>
      </x:c>
      <x:c r="G1696" s="8" t="n">
        <x:f>IF(COUNT(E1696:F1696)=2,F1696-E1696,"n.a.")</x:f>
        <x:v>-4000000</x:v>
      </x:c>
      <x:c r="H1696" s="9" t="n">
        <x:f>IF(ISNUMBER('原始字段'!D1716),'原始字段'!D1716,"n.a.")</x:f>
        <x:v>1.3119</x:v>
      </x:c>
      <x:c r="I1696" s="9" t="n">
        <x:f>IF(COUNT(G1696:H1696)=2,G1696*H1696/100000000,"n.a.")</x:f>
        <x:v>-0.052476</x:v>
      </x:c>
      <x:c r="J1696" s="1" t="str">
        <x:v>日频齐全；折算事件未独立核实</x:v>
      </x:c>
    </x:row>
    <x:row r="1697" ht="25" customHeight="1">
      <x:c r="A1697" s="1" t="str">
        <x:v>创业板指</x:v>
      </x:c>
      <x:c r="B1697" s="1" t="str">
        <x:v>159948.SZ</x:v>
      </x:c>
      <x:c r="C1697" s="1" t="str">
        <x:v>南方创业板ETF</x:v>
      </x:c>
      <x:c r="D1697" s="7" t="d">
        <x:v>2026-06-25T00:00:00.000Z</x:v>
      </x:c>
      <x:c r="E1697" s="8" t="n">
        <x:f>IF(ISNUMBER('原始字段'!C1646),'原始字段'!C1646,"n.a.")</x:f>
        <x:v>980697720</x:v>
      </x:c>
      <x:c r="F1697" s="8" t="n">
        <x:f>IF(ISNUMBER('原始字段'!C1741),'原始字段'!C1741,"n.a.")</x:f>
        <x:v>978697720</x:v>
      </x:c>
      <x:c r="G1697" s="8" t="n">
        <x:f>IF(COUNT(E1697:F1697)=2,F1697-E1697,"n.a.")</x:f>
        <x:v>-2000000</x:v>
      </x:c>
      <x:c r="H1697" s="9" t="n">
        <x:f>IF(ISNUMBER('原始字段'!D1741),'原始字段'!D1741,"n.a.")</x:f>
        <x:v>4.845</x:v>
      </x:c>
      <x:c r="I1697" s="9" t="n">
        <x:f>IF(COUNT(G1697:H1697)=2,G1697*H1697/100000000,"n.a.")</x:f>
        <x:v>-0.0969</x:v>
      </x:c>
      <x:c r="J1697" s="1" t="str">
        <x:v>日频齐全；折算事件未独立核实</x:v>
      </x:c>
    </x:row>
    <x:row r="1698" ht="25" customHeight="1">
      <x:c r="A1698" s="1" t="str">
        <x:v>创业板指</x:v>
      </x:c>
      <x:c r="B1698" s="1" t="str">
        <x:v>159205.SZ</x:v>
      </x:c>
      <x:c r="C1698" s="1" t="str">
        <x:v>东财创业板ETF</x:v>
      </x:c>
      <x:c r="D1698" s="7" t="d">
        <x:v>2026-06-25T00:00:00.000Z</x:v>
      </x:c>
      <x:c r="E1698" s="8" t="n">
        <x:f>IF(ISNUMBER('原始字段'!C1620),'原始字段'!C1620,"n.a.")</x:f>
        <x:v>295056064</x:v>
      </x:c>
      <x:c r="F1698" s="8" t="n">
        <x:f>IF(ISNUMBER('原始字段'!C1715),'原始字段'!C1715,"n.a.")</x:f>
        <x:v>283056064</x:v>
      </x:c>
      <x:c r="G1698" s="8" t="n">
        <x:f>IF(COUNT(E1698:F1698)=2,F1698-E1698,"n.a.")</x:f>
        <x:v>-12000000</x:v>
      </x:c>
      <x:c r="H1698" s="9" t="n">
        <x:f>IF(ISNUMBER('原始字段'!D1715),'原始字段'!D1715,"n.a.")</x:f>
        <x:v>2.1414</x:v>
      </x:c>
      <x:c r="I1698" s="9" t="n">
        <x:f>IF(COUNT(G1698:H1698)=2,G1698*H1698/100000000,"n.a.")</x:f>
        <x:v>-0.256968</x:v>
      </x:c>
      <x:c r="J1698" s="1" t="str">
        <x:v>日频齐全；折算事件未独立核实</x:v>
      </x:c>
    </x:row>
    <x:row r="1699" ht="25" customHeight="1">
      <x:c r="A1699" s="1" t="str">
        <x:v>科创50</x:v>
      </x:c>
      <x:c r="B1699" s="1" t="str">
        <x:v>588940.SH</x:v>
      </x:c>
      <x:c r="C1699" s="1" t="str">
        <x:v>富国上证科创板50成份ETF</x:v>
      </x:c>
      <x:c r="D1699" s="7" t="d">
        <x:v>2026-06-25T00:00:00.000Z</x:v>
      </x:c>
      <x:c r="E1699" s="8" t="n">
        <x:f>IF(ISNUMBER('原始字段'!C1711),'原始字段'!C1711,"n.a.")</x:f>
        <x:v>388420000</x:v>
      </x:c>
      <x:c r="F1699" s="8" t="n">
        <x:f>IF(ISNUMBER('原始字段'!C1806),'原始字段'!C1806,"n.a.")</x:f>
        <x:v>391420000</x:v>
      </x:c>
      <x:c r="G1699" s="8" t="n">
        <x:f>IF(COUNT(E1699:F1699)=2,F1699-E1699,"n.a.")</x:f>
        <x:v>3000000</x:v>
      </x:c>
      <x:c r="H1699" s="9" t="n">
        <x:f>IF(ISNUMBER('原始字段'!D1806),'原始字段'!D1806,"n.a.")</x:f>
        <x:v>2.1333</x:v>
      </x:c>
      <x:c r="I1699" s="9" t="n">
        <x:f>IF(COUNT(G1699:H1699)=2,G1699*H1699/100000000,"n.a.")</x:f>
        <x:v>0.06399900000000001</x:v>
      </x:c>
      <x:c r="J1699" s="1" t="str">
        <x:v>日频齐全；折算事件未独立核实</x:v>
      </x:c>
    </x:row>
    <x:row r="1700" ht="25" customHeight="1">
      <x:c r="A1700" s="1" t="str">
        <x:v>科创50</x:v>
      </x:c>
      <x:c r="B1700" s="1" t="str">
        <x:v>589150.SH</x:v>
      </x:c>
      <x:c r="C1700" s="1" t="str">
        <x:v>平安上证科创板50成份ETF</x:v>
      </x:c>
      <x:c r="D1700" s="7" t="d">
        <x:v>2026-06-25T00:00:00.000Z</x:v>
      </x:c>
      <x:c r="E1700" s="8" t="n">
        <x:f>IF(ISNUMBER('原始字段'!C1713),'原始字段'!C1713,"n.a.")</x:f>
        <x:v>73437200</x:v>
      </x:c>
      <x:c r="F1700" s="8" t="n">
        <x:f>IF(ISNUMBER('原始字段'!C1808),'原始字段'!C1808,"n.a.")</x:f>
        <x:v>71437200</x:v>
      </x:c>
      <x:c r="G1700" s="8" t="n">
        <x:f>IF(COUNT(E1700:F1700)=2,F1700-E1700,"n.a.")</x:f>
        <x:v>-2000000</x:v>
      </x:c>
      <x:c r="H1700" s="9" t="n">
        <x:f>IF(ISNUMBER('原始字段'!D1808),'原始字段'!D1808,"n.a.")</x:f>
        <x:v>1.4968</x:v>
      </x:c>
      <x:c r="I1700" s="9" t="n">
        <x:f>IF(COUNT(G1700:H1700)=2,G1700*H1700/100000000,"n.a.")</x:f>
        <x:v>-0.029936</x:v>
      </x:c>
      <x:c r="J1700" s="1" t="str">
        <x:v>日频齐全；折算事件未独立核实</x:v>
      </x:c>
    </x:row>
    <x:row r="1701" ht="25" customHeight="1">
      <x:c r="A1701" s="1" t="str">
        <x:v>科创50</x:v>
      </x:c>
      <x:c r="B1701" s="1" t="str">
        <x:v>588150.SH</x:v>
      </x:c>
      <x:c r="C1701" s="1" t="str">
        <x:v>南方上证科创板50成份ETF</x:v>
      </x:c>
      <x:c r="D1701" s="7" t="d">
        <x:v>2026-06-25T00:00:00.000Z</x:v>
      </x:c>
      <x:c r="E1701" s="8" t="n">
        <x:f>IF(ISNUMBER('原始字段'!C1705),'原始字段'!C1705,"n.a.")</x:f>
        <x:v>261432600</x:v>
      </x:c>
      <x:c r="F1701" s="8" t="n">
        <x:f>IF(ISNUMBER('原始字段'!C1800),'原始字段'!C1800,"n.a.")</x:f>
        <x:v>264932600</x:v>
      </x:c>
      <x:c r="G1701" s="8" t="n">
        <x:f>IF(COUNT(E1701:F1701)=2,F1701-E1701,"n.a.")</x:f>
        <x:v>3500000</x:v>
      </x:c>
      <x:c r="H1701" s="9" t="n">
        <x:f>IF(ISNUMBER('原始字段'!D1800),'原始字段'!D1800,"n.a.")</x:f>
        <x:v>1.4576</x:v>
      </x:c>
      <x:c r="I1701" s="9" t="n">
        <x:f>IF(COUNT(G1701:H1701)=2,G1701*H1701/100000000,"n.a.")</x:f>
        <x:v>0.051016</x:v>
      </x:c>
      <x:c r="J1701" s="1" t="str">
        <x:v>日频齐全；折算事件未独立核实</x:v>
      </x:c>
    </x:row>
    <x:row r="1702" ht="25" customHeight="1">
      <x:c r="A1702" s="1" t="str">
        <x:v>科创50</x:v>
      </x:c>
      <x:c r="B1702" s="1" t="str">
        <x:v>588000.SH</x:v>
      </x:c>
      <x:c r="C1702" s="1" t="str">
        <x:v>华夏上证科创板50ETF</x:v>
      </x:c>
      <x:c r="D1702" s="7" t="d">
        <x:v>2026-06-25T00:00:00.000Z</x:v>
      </x:c>
      <x:c r="E1702" s="8" t="n">
        <x:f>IF(ISNUMBER('原始字段'!C1699),'原始字段'!C1699,"n.a.")</x:f>
        <x:v>31202668200</x:v>
      </x:c>
      <x:c r="F1702" s="8" t="n">
        <x:f>IF(ISNUMBER('原始字段'!C1794),'原始字段'!C1794,"n.a.")</x:f>
        <x:v>31040668200</x:v>
      </x:c>
      <x:c r="G1702" s="8" t="n">
        <x:f>IF(COUNT(E1702:F1702)=2,F1702-E1702,"n.a.")</x:f>
        <x:v>-162000000</x:v>
      </x:c>
      <x:c r="H1702" s="9" t="n">
        <x:f>IF(ISNUMBER('原始字段'!D1794),'原始字段'!D1794,"n.a.")</x:f>
        <x:v>2.1778</x:v>
      </x:c>
      <x:c r="I1702" s="9" t="n">
        <x:f>IF(COUNT(G1702:H1702)=2,G1702*H1702/100000000,"n.a.")</x:f>
        <x:v>-3.528036</x:v>
      </x:c>
      <x:c r="J1702" s="1" t="str">
        <x:v>日频齐全；折算事件未独立核实</x:v>
      </x:c>
    </x:row>
    <x:row r="1703" ht="25" customHeight="1">
      <x:c r="A1703" s="1" t="str">
        <x:v>科创50</x:v>
      </x:c>
      <x:c r="B1703" s="1" t="str">
        <x:v>589850.SH</x:v>
      </x:c>
      <x:c r="C1703" s="1" t="str">
        <x:v>东财上证科创板50成份ETF</x:v>
      </x:c>
      <x:c r="D1703" s="7" t="d">
        <x:v>2026-06-25T00:00:00.000Z</x:v>
      </x:c>
      <x:c r="E1703" s="8" t="n">
        <x:f>IF(ISNUMBER('原始字段'!C1714),'原始字段'!C1714,"n.a.")</x:f>
        <x:v>301057000</x:v>
      </x:c>
      <x:c r="F1703" s="8" t="n">
        <x:f>IF(ISNUMBER('原始字段'!C1809),'原始字段'!C1809,"n.a.")</x:f>
        <x:v>307057000</x:v>
      </x:c>
      <x:c r="G1703" s="8" t="n">
        <x:f>IF(COUNT(E1703:F1703)=2,F1703-E1703,"n.a.")</x:f>
        <x:v>6000000</x:v>
      </x:c>
      <x:c r="H1703" s="9" t="n">
        <x:f>IF(ISNUMBER('原始字段'!D1809),'原始字段'!D1809,"n.a.")</x:f>
        <x:v>1.9746</x:v>
      </x:c>
      <x:c r="I1703" s="9" t="n">
        <x:f>IF(COUNT(G1703:H1703)=2,G1703*H1703/100000000,"n.a.")</x:f>
        <x:v>0.118476</x:v>
      </x:c>
      <x:c r="J1703" s="1" t="str">
        <x:v>日频齐全；折算事件未独立核实</x:v>
      </x:c>
    </x:row>
    <x:row r="1704" ht="25" customHeight="1">
      <x:c r="A1704" s="1" t="str">
        <x:v>科创50</x:v>
      </x:c>
      <x:c r="B1704" s="1" t="str">
        <x:v>588840.SH</x:v>
      </x:c>
      <x:c r="C1704" s="1" t="str">
        <x:v>万家上证科创板50成份ETF</x:v>
      </x:c>
      <x:c r="D1704" s="7" t="d">
        <x:v>2026-06-25T00:00:00.000Z</x:v>
      </x:c>
      <x:c r="E1704" s="8" t="n">
        <x:f>IF(ISNUMBER('原始字段'!C1709),'原始字段'!C1709,"n.a.")</x:f>
        <x:v>31236000</x:v>
      </x:c>
      <x:c r="F1704" s="8" t="n">
        <x:f>IF(ISNUMBER('原始字段'!C1804),'原始字段'!C1804,"n.a.")</x:f>
        <x:v>31236000</x:v>
      </x:c>
      <x:c r="G1704" s="8" t="n">
        <x:f>IF(COUNT(E1704:F1704)=2,F1704-E1704,"n.a.")</x:f>
        <x:v>0</x:v>
      </x:c>
      <x:c r="H1704" s="9" t="n">
        <x:f>IF(ISNUMBER('原始字段'!D1804),'原始字段'!D1804,"n.a.")</x:f>
        <x:v>1.9076</x:v>
      </x:c>
      <x:c r="I1704" s="9" t="n">
        <x:f>IF(COUNT(G1704:H1704)=2,G1704*H1704/100000000,"n.a.")</x:f>
        <x:v>0</x:v>
      </x:c>
      <x:c r="J1704" s="1" t="str">
        <x:v>日频齐全；折算事件未独立核实</x:v>
      </x:c>
    </x:row>
    <x:row r="1705" ht="25" customHeight="1">
      <x:c r="A1705" s="1" t="str">
        <x:v>科创50</x:v>
      </x:c>
      <x:c r="B1705" s="1" t="str">
        <x:v>588040.SH</x:v>
      </x:c>
      <x:c r="C1705" s="1" t="str">
        <x:v>鹏华上证科创板50成份ETF</x:v>
      </x:c>
      <x:c r="D1705" s="7" t="d">
        <x:v>2026-06-25T00:00:00.000Z</x:v>
      </x:c>
      <x:c r="E1705" s="8" t="n">
        <x:f>IF(ISNUMBER('原始字段'!C1700),'原始字段'!C1700,"n.a.")</x:f>
        <x:v>65889000</x:v>
      </x:c>
      <x:c r="F1705" s="8" t="n">
        <x:f>IF(ISNUMBER('原始字段'!C1795),'原始字段'!C1795,"n.a.")</x:f>
        <x:v>65889000</x:v>
      </x:c>
      <x:c r="G1705" s="8" t="n">
        <x:f>IF(COUNT(E1705:F1705)=2,F1705-E1705,"n.a.")</x:f>
        <x:v>0</x:v>
      </x:c>
      <x:c r="H1705" s="9" t="n">
        <x:f>IF(ISNUMBER('原始字段'!D1795),'原始字段'!D1795,"n.a.")</x:f>
        <x:v>2.1001</x:v>
      </x:c>
      <x:c r="I1705" s="9" t="n">
        <x:f>IF(COUNT(G1705:H1705)=2,G1705*H1705/100000000,"n.a.")</x:f>
        <x:v>0</x:v>
      </x:c>
      <x:c r="J1705" s="1" t="str">
        <x:v>日频齐全；折算事件未独立核实</x:v>
      </x:c>
    </x:row>
    <x:row r="1706" ht="25" customHeight="1">
      <x:c r="A1706" s="1" t="str">
        <x:v>科创50</x:v>
      </x:c>
      <x:c r="B1706" s="1" t="str">
        <x:v>588280.SH</x:v>
      </x:c>
      <x:c r="C1706" s="1" t="str">
        <x:v>华安上证科创板50ETF</x:v>
      </x:c>
      <x:c r="D1706" s="7" t="d">
        <x:v>2026-06-25T00:00:00.000Z</x:v>
      </x:c>
      <x:c r="E1706" s="8" t="n">
        <x:f>IF(ISNUMBER('原始字段'!C1707),'原始字段'!C1707,"n.a.")</x:f>
        <x:v>252121000</x:v>
      </x:c>
      <x:c r="F1706" s="8" t="n">
        <x:f>IF(ISNUMBER('原始字段'!C1802),'原始字段'!C1802,"n.a.")</x:f>
        <x:v>252121000</x:v>
      </x:c>
      <x:c r="G1706" s="8" t="n">
        <x:f>IF(COUNT(E1706:F1706)=2,F1706-E1706,"n.a.")</x:f>
        <x:v>0</x:v>
      </x:c>
      <x:c r="H1706" s="9" t="n">
        <x:f>IF(ISNUMBER('原始字段'!D1802),'原始字段'!D1802,"n.a.")</x:f>
        <x:v>1.4838</x:v>
      </x:c>
      <x:c r="I1706" s="9" t="n">
        <x:f>IF(COUNT(G1706:H1706)=2,G1706*H1706/100000000,"n.a.")</x:f>
        <x:v>0</x:v>
      </x:c>
      <x:c r="J1706" s="1" t="str">
        <x:v>日频齐全；折算事件未独立核实</x:v>
      </x:c>
    </x:row>
    <x:row r="1707" ht="25" customHeight="1">
      <x:c r="A1707" s="1" t="str">
        <x:v>科创50</x:v>
      </x:c>
      <x:c r="B1707" s="1" t="str">
        <x:v>588950.SH</x:v>
      </x:c>
      <x:c r="C1707" s="1" t="str">
        <x:v>景顺长城上证科创板50成份ETF</x:v>
      </x:c>
      <x:c r="D1707" s="7" t="d">
        <x:v>2026-06-25T00:00:00.000Z</x:v>
      </x:c>
      <x:c r="E1707" s="8" t="n">
        <x:f>IF(ISNUMBER('原始字段'!C1712),'原始字段'!C1712,"n.a.")</x:f>
        <x:v>191729700</x:v>
      </x:c>
      <x:c r="F1707" s="8" t="n">
        <x:f>IF(ISNUMBER('原始字段'!C1807),'原始字段'!C1807,"n.a.")</x:f>
        <x:v>203729700</x:v>
      </x:c>
      <x:c r="G1707" s="8" t="n">
        <x:f>IF(COUNT(E1707:F1707)=2,F1707-E1707,"n.a.")</x:f>
        <x:v>12000000</x:v>
      </x:c>
      <x:c r="H1707" s="9" t="n">
        <x:f>IF(ISNUMBER('原始字段'!D1807),'原始字段'!D1807,"n.a.")</x:f>
        <x:v>2.1455</x:v>
      </x:c>
      <x:c r="I1707" s="9" t="n">
        <x:f>IF(COUNT(G1707:H1707)=2,G1707*H1707/100000000,"n.a.")</x:f>
        <x:v>0.25746</x:v>
      </x:c>
      <x:c r="J1707" s="1" t="str">
        <x:v>日频齐全；折算事件未独立核实</x:v>
      </x:c>
    </x:row>
    <x:row r="1708" ht="25" customHeight="1">
      <x:c r="A1708" s="1" t="str">
        <x:v>科创50</x:v>
      </x:c>
      <x:c r="B1708" s="1" t="str">
        <x:v>588080.SH</x:v>
      </x:c>
      <x:c r="C1708" s="1" t="str">
        <x:v>易方达上证科创板50ETF</x:v>
      </x:c>
      <x:c r="D1708" s="7" t="d">
        <x:v>2026-06-25T00:00:00.000Z</x:v>
      </x:c>
      <x:c r="E1708" s="8" t="n">
        <x:f>IF(ISNUMBER('原始字段'!C1703),'原始字段'!C1703,"n.a.")</x:f>
        <x:v>18850628100</x:v>
      </x:c>
      <x:c r="F1708" s="8" t="n">
        <x:f>IF(ISNUMBER('原始字段'!C1798),'原始字段'!C1798,"n.a.")</x:f>
        <x:v>18817628100</x:v>
      </x:c>
      <x:c r="G1708" s="8" t="n">
        <x:f>IF(COUNT(E1708:F1708)=2,F1708-E1708,"n.a.")</x:f>
        <x:v>-33000000</x:v>
      </x:c>
      <x:c r="H1708" s="9" t="n">
        <x:f>IF(ISNUMBER('原始字段'!D1798),'原始字段'!D1798,"n.a.")</x:f>
        <x:v>2.1114</x:v>
      </x:c>
      <x:c r="I1708" s="9" t="n">
        <x:f>IF(COUNT(G1708:H1708)=2,G1708*H1708/100000000,"n.a.")</x:f>
        <x:v>-0.696762</x:v>
      </x:c>
      <x:c r="J1708" s="1" t="str">
        <x:v>日频齐全；折算事件未独立核实</x:v>
      </x:c>
    </x:row>
    <x:row r="1709" ht="25" customHeight="1">
      <x:c r="A1709" s="1" t="str">
        <x:v>科创50</x:v>
      </x:c>
      <x:c r="B1709" s="1" t="str">
        <x:v>588060.SH</x:v>
      </x:c>
      <x:c r="C1709" s="1" t="str">
        <x:v>广发上证科创板50ETF</x:v>
      </x:c>
      <x:c r="D1709" s="7" t="d">
        <x:v>2026-06-25T00:00:00.000Z</x:v>
      </x:c>
      <x:c r="E1709" s="8" t="n">
        <x:f>IF(ISNUMBER('原始字段'!C1702),'原始字段'!C1702,"n.a.")</x:f>
        <x:v>4957140000</x:v>
      </x:c>
      <x:c r="F1709" s="8" t="n">
        <x:f>IF(ISNUMBER('原始字段'!C1797),'原始字段'!C1797,"n.a.")</x:f>
        <x:v>4993140000</x:v>
      </x:c>
      <x:c r="G1709" s="8" t="n">
        <x:f>IF(COUNT(E1709:F1709)=2,F1709-E1709,"n.a.")</x:f>
        <x:v>36000000</x:v>
      </x:c>
      <x:c r="H1709" s="9" t="n">
        <x:f>IF(ISNUMBER('原始字段'!D1797),'原始字段'!D1797,"n.a.")</x:f>
        <x:v>1.3098</x:v>
      </x:c>
      <x:c r="I1709" s="9" t="n">
        <x:f>IF(COUNT(G1709:H1709)=2,G1709*H1709/100000000,"n.a.")</x:f>
        <x:v>0.471528</x:v>
      </x:c>
      <x:c r="J1709" s="1" t="str">
        <x:v>日频齐全；折算事件未独立核实</x:v>
      </x:c>
    </x:row>
    <x:row r="1710" ht="25" customHeight="1">
      <x:c r="A1710" s="1" t="str">
        <x:v>科创50</x:v>
      </x:c>
      <x:c r="B1710" s="1" t="str">
        <x:v>588870.SH</x:v>
      </x:c>
      <x:c r="C1710" s="1" t="str">
        <x:v>汇添富上证科创板50成份ETF</x:v>
      </x:c>
      <x:c r="D1710" s="7" t="d">
        <x:v>2026-06-25T00:00:00.000Z</x:v>
      </x:c>
      <x:c r="E1710" s="8" t="n">
        <x:f>IF(ISNUMBER('原始字段'!C1710),'原始字段'!C1710,"n.a.")</x:f>
        <x:v>245552000</x:v>
      </x:c>
      <x:c r="F1710" s="8" t="n">
        <x:f>IF(ISNUMBER('原始字段'!C1805),'原始字段'!C1805,"n.a.")</x:f>
        <x:v>248552000</x:v>
      </x:c>
      <x:c r="G1710" s="8" t="n">
        <x:f>IF(COUNT(E1710:F1710)=2,F1710-E1710,"n.a.")</x:f>
        <x:v>3000000</x:v>
      </x:c>
      <x:c r="H1710" s="9" t="n">
        <x:f>IF(ISNUMBER('原始字段'!D1805),'原始字段'!D1805,"n.a.")</x:f>
        <x:v>2.0924</x:v>
      </x:c>
      <x:c r="I1710" s="9" t="n">
        <x:f>IF(COUNT(G1710:H1710)=2,G1710*H1710/100000000,"n.a.")</x:f>
        <x:v>0.062772</x:v>
      </x:c>
      <x:c r="J1710" s="1" t="str">
        <x:v>日频齐全；折算事件未独立核实</x:v>
      </x:c>
    </x:row>
    <x:row r="1711" ht="25" customHeight="1">
      <x:c r="A1711" s="1" t="str">
        <x:v>科创50</x:v>
      </x:c>
      <x:c r="B1711" s="1" t="str">
        <x:v>588720.SH</x:v>
      </x:c>
      <x:c r="C1711" s="1" t="str">
        <x:v>中银上证科创板50成份ETF</x:v>
      </x:c>
      <x:c r="D1711" s="7" t="d">
        <x:v>2026-06-25T00:00:00.000Z</x:v>
      </x:c>
      <x:c r="E1711" s="8" t="n">
        <x:f>IF(ISNUMBER('原始字段'!C1708),'原始字段'!C1708,"n.a.")</x:f>
        <x:v>92241800</x:v>
      </x:c>
      <x:c r="F1711" s="8" t="n">
        <x:f>IF(ISNUMBER('原始字段'!C1803),'原始字段'!C1803,"n.a.")</x:f>
        <x:v>92241800</x:v>
      </x:c>
      <x:c r="G1711" s="8" t="n">
        <x:f>IF(COUNT(E1711:F1711)=2,F1711-E1711,"n.a.")</x:f>
        <x:v>0</x:v>
      </x:c>
      <x:c r="H1711" s="9" t="n">
        <x:f>IF(ISNUMBER('原始字段'!D1803),'原始字段'!D1803,"n.a.")</x:f>
        <x:v>2.0779</x:v>
      </x:c>
      <x:c r="I1711" s="9" t="n">
        <x:f>IF(COUNT(G1711:H1711)=2,G1711*H1711/100000000,"n.a.")</x:f>
        <x:v>0</x:v>
      </x:c>
      <x:c r="J1711" s="1" t="str">
        <x:v>日频齐全；折算事件未独立核实</x:v>
      </x:c>
    </x:row>
    <x:row r="1712" ht="25" customHeight="1">
      <x:c r="A1712" s="1" t="str">
        <x:v>科创50</x:v>
      </x:c>
      <x:c r="B1712" s="1" t="str">
        <x:v>588090.SH</x:v>
      </x:c>
      <x:c r="C1712" s="1" t="str">
        <x:v>华泰柏瑞上证科创板50ETF</x:v>
      </x:c>
      <x:c r="D1712" s="7" t="d">
        <x:v>2026-06-25T00:00:00.000Z</x:v>
      </x:c>
      <x:c r="E1712" s="8" t="n">
        <x:f>IF(ISNUMBER('原始字段'!C1704),'原始字段'!C1704,"n.a.")</x:f>
        <x:v>1761072800</x:v>
      </x:c>
      <x:c r="F1712" s="8" t="n">
        <x:f>IF(ISNUMBER('原始字段'!C1799),'原始字段'!C1799,"n.a.")</x:f>
        <x:v>1986072800</x:v>
      </x:c>
      <x:c r="G1712" s="8" t="n">
        <x:f>IF(COUNT(E1712:F1712)=2,F1712-E1712,"n.a.")</x:f>
        <x:v>225000000</x:v>
      </x:c>
      <x:c r="H1712" s="9" t="n">
        <x:f>IF(ISNUMBER('原始字段'!D1799),'原始字段'!D1799,"n.a.")</x:f>
        <x:v>2.117</x:v>
      </x:c>
      <x:c r="I1712" s="9" t="n">
        <x:f>IF(COUNT(G1712:H1712)=2,G1712*H1712/100000000,"n.a.")</x:f>
        <x:v>4.76325</x:v>
      </x:c>
      <x:c r="J1712" s="1" t="str">
        <x:v>日频齐全；折算事件未独立核实</x:v>
      </x:c>
    </x:row>
    <x:row r="1713" ht="25" customHeight="1">
      <x:c r="A1713" s="1" t="str">
        <x:v>科创50</x:v>
      </x:c>
      <x:c r="B1713" s="1" t="str">
        <x:v>588180.SH</x:v>
      </x:c>
      <x:c r="C1713" s="1" t="str">
        <x:v>国联安上证科创板50ETF</x:v>
      </x:c>
      <x:c r="D1713" s="7" t="d">
        <x:v>2026-06-25T00:00:00.000Z</x:v>
      </x:c>
      <x:c r="E1713" s="8" t="n">
        <x:f>IF(ISNUMBER('原始字段'!C1706),'原始字段'!C1706,"n.a.")</x:f>
        <x:v>787353700</x:v>
      </x:c>
      <x:c r="F1713" s="8" t="n">
        <x:f>IF(ISNUMBER('原始字段'!C1801),'原始字段'!C1801,"n.a.")</x:f>
        <x:v>783853700</x:v>
      </x:c>
      <x:c r="G1713" s="8" t="n">
        <x:f>IF(COUNT(E1713:F1713)=2,F1713-E1713,"n.a.")</x:f>
        <x:v>-3500000</x:v>
      </x:c>
      <x:c r="H1713" s="9" t="n">
        <x:f>IF(ISNUMBER('原始字段'!D1801),'原始字段'!D1801,"n.a.")</x:f>
        <x:v>1.3358</x:v>
      </x:c>
      <x:c r="I1713" s="9" t="n">
        <x:f>IF(COUNT(G1713:H1713)=2,G1713*H1713/100000000,"n.a.")</x:f>
        <x:v>-0.046753</x:v>
      </x:c>
      <x:c r="J1713" s="1" t="str">
        <x:v>日频齐全；折算事件未独立核实</x:v>
      </x:c>
    </x:row>
    <x:row r="1714" ht="25" customHeight="1">
      <x:c r="A1714" s="1" t="str">
        <x:v>科创50</x:v>
      </x:c>
      <x:c r="B1714" s="1" t="str">
        <x:v>588050.SH</x:v>
      </x:c>
      <x:c r="C1714" s="1" t="str">
        <x:v>工银上证科创板50ETF</x:v>
      </x:c>
      <x:c r="D1714" s="7" t="d">
        <x:v>2026-06-25T00:00:00.000Z</x:v>
      </x:c>
      <x:c r="E1714" s="8" t="n">
        <x:f>IF(ISNUMBER('原始字段'!C1701),'原始字段'!C1701,"n.a.")</x:f>
        <x:v>4353241300</x:v>
      </x:c>
      <x:c r="F1714" s="8" t="n">
        <x:f>IF(ISNUMBER('原始字段'!C1796),'原始字段'!C1796,"n.a.")</x:f>
        <x:v>4589241300</x:v>
      </x:c>
      <x:c r="G1714" s="8" t="n">
        <x:f>IF(COUNT(E1714:F1714)=2,F1714-E1714,"n.a.")</x:f>
        <x:v>236000000</x:v>
      </x:c>
      <x:c r="H1714" s="9" t="n">
        <x:f>IF(ISNUMBER('原始字段'!D1796),'原始字段'!D1796,"n.a.")</x:f>
        <x:v>2.1131</x:v>
      </x:c>
      <x:c r="I1714" s="9" t="n">
        <x:f>IF(COUNT(G1714:H1714)=2,G1714*H1714/100000000,"n.a.")</x:f>
        <x:v>4.986916000000001</x:v>
      </x:c>
      <x:c r="J1714" s="1" t="str">
        <x:v>日频齐全；折算事件未独立核实</x:v>
      </x:c>
    </x:row>
    <x:row r="1715" ht="25" customHeight="1">
      <x:c r="A1715" s="1" t="str">
        <x:v>沪深300</x:v>
      </x:c>
      <x:c r="B1715" s="1" t="str">
        <x:v>159393.SZ</x:v>
      </x:c>
      <x:c r="C1715" s="1" t="str">
        <x:v>万家沪深300ETF</x:v>
      </x:c>
      <x:c r="D1715" s="7" t="d">
        <x:v>2026-06-26T00:00:00.000Z</x:v>
      </x:c>
      <x:c r="E1715" s="8" t="n">
        <x:f>IF(ISNUMBER('原始字段'!C1720),'原始字段'!C1720,"n.a.")</x:f>
        <x:v>39346342</x:v>
      </x:c>
      <x:c r="F1715" s="8" t="n">
        <x:f>IF(ISNUMBER('原始字段'!C1815),'原始字段'!C1815,"n.a.")</x:f>
        <x:v>42946342</x:v>
      </x:c>
      <x:c r="G1715" s="8" t="n">
        <x:f>IF(COUNT(E1715:F1715)=2,F1715-E1715,"n.a.")</x:f>
        <x:v>3600000</x:v>
      </x:c>
      <x:c r="H1715" s="9" t="n">
        <x:f>IF(ISNUMBER('原始字段'!D1815),'原始字段'!D1815,"n.a.")</x:f>
        <x:v>5.1712</x:v>
      </x:c>
      <x:c r="I1715" s="9" t="n">
        <x:f>IF(COUNT(G1715:H1715)=2,G1715*H1715/100000000,"n.a.")</x:f>
        <x:v>0.1861632</x:v>
      </x:c>
      <x:c r="J1715" s="1" t="str">
        <x:v>日频齐全；折算事件未独立核实</x:v>
      </x:c>
    </x:row>
    <x:row r="1716" ht="25" customHeight="1">
      <x:c r="A1716" s="1" t="str">
        <x:v>沪深300</x:v>
      </x:c>
      <x:c r="B1716" s="1" t="str">
        <x:v>515660.SH</x:v>
      </x:c>
      <x:c r="C1716" s="1" t="str">
        <x:v>国联安沪深300ETF</x:v>
      </x:c>
      <x:c r="D1716" s="7" t="d">
        <x:v>2026-06-26T00:00:00.000Z</x:v>
      </x:c>
      <x:c r="E1716" s="8" t="n">
        <x:f>IF(ISNUMBER('原始字段'!C1781),'原始字段'!C1781,"n.a.")</x:f>
        <x:v>458794200</x:v>
      </x:c>
      <x:c r="F1716" s="8" t="n">
        <x:f>IF(ISNUMBER('原始字段'!C1876),'原始字段'!C1876,"n.a.")</x:f>
        <x:v>458794200</x:v>
      </x:c>
      <x:c r="G1716" s="8" t="n">
        <x:f>IF(COUNT(E1716:F1716)=2,F1716-E1716,"n.a.")</x:f>
        <x:v>0</x:v>
      </x:c>
      <x:c r="H1716" s="9" t="n">
        <x:f>IF(ISNUMBER('原始字段'!D1876),'原始字段'!D1876,"n.a.")</x:f>
        <x:v>6.0861</x:v>
      </x:c>
      <x:c r="I1716" s="9" t="n">
        <x:f>IF(COUNT(G1716:H1716)=2,G1716*H1716/100000000,"n.a.")</x:f>
        <x:v>0</x:v>
      </x:c>
      <x:c r="J1716" s="1" t="str">
        <x:v>日频齐全；折算事件未独立核实</x:v>
      </x:c>
    </x:row>
    <x:row r="1717" ht="25" customHeight="1">
      <x:c r="A1717" s="1" t="str">
        <x:v>沪深300</x:v>
      </x:c>
      <x:c r="B1717" s="1" t="str">
        <x:v>515360.SH</x:v>
      </x:c>
      <x:c r="C1717" s="1" t="str">
        <x:v>方正富邦沪深300ETF</x:v>
      </x:c>
      <x:c r="D1717" s="7" t="d">
        <x:v>2026-06-26T00:00:00.000Z</x:v>
      </x:c>
      <x:c r="E1717" s="8" t="n">
        <x:f>IF(ISNUMBER('原始字段'!C1776),'原始字段'!C1776,"n.a.")</x:f>
        <x:v>38279300</x:v>
      </x:c>
      <x:c r="F1717" s="8" t="n">
        <x:f>IF(ISNUMBER('原始字段'!C1871),'原始字段'!C1871,"n.a.")</x:f>
        <x:v>38279300</x:v>
      </x:c>
      <x:c r="G1717" s="8" t="n">
        <x:f>IF(COUNT(E1717:F1717)=2,F1717-E1717,"n.a.")</x:f>
        <x:v>0</x:v>
      </x:c>
      <x:c r="H1717" s="9" t="n">
        <x:f>IF(ISNUMBER('原始字段'!D1871),'原始字段'!D1871,"n.a.")</x:f>
        <x:v>7.0287</x:v>
      </x:c>
      <x:c r="I1717" s="9" t="n">
        <x:f>IF(COUNT(G1717:H1717)=2,G1717*H1717/100000000,"n.a.")</x:f>
        <x:v>0</x:v>
      </x:c>
      <x:c r="J1717" s="1" t="str">
        <x:v>日频齐全；折算事件未独立核实</x:v>
      </x:c>
    </x:row>
    <x:row r="1718" ht="25" customHeight="1">
      <x:c r="A1718" s="1" t="str">
        <x:v>沪深300</x:v>
      </x:c>
      <x:c r="B1718" s="1" t="str">
        <x:v>510320.SH</x:v>
      </x:c>
      <x:c r="C1718" s="1" t="str">
        <x:v>中金沪深300ETF</x:v>
      </x:c>
      <x:c r="D1718" s="7" t="d">
        <x:v>2026-06-26T00:00:00.000Z</x:v>
      </x:c>
      <x:c r="E1718" s="8" t="n">
        <x:f>IF(ISNUMBER('原始字段'!C1753),'原始字段'!C1753,"n.a.")</x:f>
        <x:v>637068500</x:v>
      </x:c>
      <x:c r="F1718" s="8" t="n">
        <x:f>IF(ISNUMBER('原始字段'!C1848),'原始字段'!C1848,"n.a.")</x:f>
        <x:v>634068500</x:v>
      </x:c>
      <x:c r="G1718" s="8" t="n">
        <x:f>IF(COUNT(E1718:F1718)=2,F1718-E1718,"n.a.")</x:f>
        <x:v>-3000000</x:v>
      </x:c>
      <x:c r="H1718" s="9" t="n">
        <x:f>IF(ISNUMBER('原始字段'!D1848),'原始字段'!D1848,"n.a.")</x:f>
        <x:v>1.3166</x:v>
      </x:c>
      <x:c r="I1718" s="9" t="n">
        <x:f>IF(COUNT(G1718:H1718)=2,G1718*H1718/100000000,"n.a.")</x:f>
        <x:v>-0.039498</x:v>
      </x:c>
      <x:c r="J1718" s="1" t="str">
        <x:v>日频齐全；折算事件未独立核实</x:v>
      </x:c>
    </x:row>
    <x:row r="1719" ht="25" customHeight="1">
      <x:c r="A1719" s="1" t="str">
        <x:v>沪深300</x:v>
      </x:c>
      <x:c r="B1719" s="1" t="str">
        <x:v>510360.SH</x:v>
      </x:c>
      <x:c r="C1719" s="1" t="str">
        <x:v>广发沪深300ETF</x:v>
      </x:c>
      <x:c r="D1719" s="7" t="d">
        <x:v>2026-06-26T00:00:00.000Z</x:v>
      </x:c>
      <x:c r="E1719" s="8" t="n">
        <x:f>IF(ISNUMBER('原始字段'!C1756),'原始字段'!C1756,"n.a.")</x:f>
        <x:v>1511381200</x:v>
      </x:c>
      <x:c r="F1719" s="8" t="n">
        <x:f>IF(ISNUMBER('原始字段'!C1851),'原始字段'!C1851,"n.a.")</x:f>
        <x:v>1505381200</x:v>
      </x:c>
      <x:c r="G1719" s="8" t="n">
        <x:f>IF(COUNT(E1719:F1719)=2,F1719-E1719,"n.a.")</x:f>
        <x:v>-6000000</x:v>
      </x:c>
      <x:c r="H1719" s="9" t="n">
        <x:f>IF(ISNUMBER('原始字段'!D1851),'原始字段'!D1851,"n.a.")</x:f>
        <x:v>1.8647</x:v>
      </x:c>
      <x:c r="I1719" s="9" t="n">
        <x:f>IF(COUNT(G1719:H1719)=2,G1719*H1719/100000000,"n.a.")</x:f>
        <x:v>-0.111882</x:v>
      </x:c>
      <x:c r="J1719" s="1" t="str">
        <x:v>日频齐全；折算事件未独立核实</x:v>
      </x:c>
    </x:row>
    <x:row r="1720" ht="25" customHeight="1">
      <x:c r="A1720" s="1" t="str">
        <x:v>沪深300</x:v>
      </x:c>
      <x:c r="B1720" s="1" t="str">
        <x:v>515330.SH</x:v>
      </x:c>
      <x:c r="C1720" s="1" t="str">
        <x:v>天弘沪深300ETF</x:v>
      </x:c>
      <x:c r="D1720" s="7" t="d">
        <x:v>2026-06-26T00:00:00.000Z</x:v>
      </x:c>
      <x:c r="E1720" s="8" t="n">
        <x:f>IF(ISNUMBER('原始字段'!C1774),'原始字段'!C1774,"n.a.")</x:f>
        <x:v>5414709500</x:v>
      </x:c>
      <x:c r="F1720" s="8" t="n">
        <x:f>IF(ISNUMBER('原始字段'!C1869),'原始字段'!C1869,"n.a.")</x:f>
        <x:v>5402709500</x:v>
      </x:c>
      <x:c r="G1720" s="8" t="n">
        <x:f>IF(COUNT(E1720:F1720)=2,F1720-E1720,"n.a.")</x:f>
        <x:v>-12000000</x:v>
      </x:c>
      <x:c r="H1720" s="9" t="n">
        <x:f>IF(ISNUMBER('原始字段'!D1869),'原始字段'!D1869,"n.a.")</x:f>
        <x:v>1.4074</x:v>
      </x:c>
      <x:c r="I1720" s="9" t="n">
        <x:f>IF(COUNT(G1720:H1720)=2,G1720*H1720/100000000,"n.a.")</x:f>
        <x:v>-0.168888</x:v>
      </x:c>
      <x:c r="J1720" s="1" t="str">
        <x:v>日频齐全；折算事件未独立核实</x:v>
      </x:c>
    </x:row>
    <x:row r="1721" ht="25" customHeight="1">
      <x:c r="A1721" s="1" t="str">
        <x:v>沪深300</x:v>
      </x:c>
      <x:c r="B1721" s="1" t="str">
        <x:v>510330.SH</x:v>
      </x:c>
      <x:c r="C1721" s="1" t="str">
        <x:v>华夏沪深300ETF</x:v>
      </x:c>
      <x:c r="D1721" s="7" t="d">
        <x:v>2026-06-26T00:00:00.000Z</x:v>
      </x:c>
      <x:c r="E1721" s="8" t="n">
        <x:f>IF(ISNUMBER('原始字段'!C1754),'原始字段'!C1754,"n.a.")</x:f>
        <x:v>8762649800</x:v>
      </x:c>
      <x:c r="F1721" s="8" t="n">
        <x:f>IF(ISNUMBER('原始字段'!C1849),'原始字段'!C1849,"n.a.")</x:f>
        <x:v>8754549800</x:v>
      </x:c>
      <x:c r="G1721" s="8" t="n">
        <x:f>IF(COUNT(E1721:F1721)=2,F1721-E1721,"n.a.")</x:f>
        <x:v>-8100000</x:v>
      </x:c>
      <x:c r="H1721" s="9" t="n">
        <x:f>IF(ISNUMBER('原始字段'!D1849),'原始字段'!D1849,"n.a.")</x:f>
        <x:v>5.1076</x:v>
      </x:c>
      <x:c r="I1721" s="9" t="n">
        <x:f>IF(COUNT(G1721:H1721)=2,G1721*H1721/100000000,"n.a.")</x:f>
        <x:v>-0.4137156</x:v>
      </x:c>
      <x:c r="J1721" s="1" t="str">
        <x:v>日频齐全；折算事件未独立核实</x:v>
      </x:c>
    </x:row>
    <x:row r="1722" ht="25" customHeight="1">
      <x:c r="A1722" s="1" t="str">
        <x:v>沪深300</x:v>
      </x:c>
      <x:c r="B1722" s="1" t="str">
        <x:v>510370.SH</x:v>
      </x:c>
      <x:c r="C1722" s="1" t="str">
        <x:v>兴业沪深300ETF</x:v>
      </x:c>
      <x:c r="D1722" s="7" t="d">
        <x:v>2026-06-26T00:00:00.000Z</x:v>
      </x:c>
      <x:c r="E1722" s="8" t="n">
        <x:f>IF(ISNUMBER('原始字段'!C1757),'原始字段'!C1757,"n.a.")</x:f>
        <x:v>78258100</x:v>
      </x:c>
      <x:c r="F1722" s="8" t="n">
        <x:f>IF(ISNUMBER('原始字段'!C1852),'原始字段'!C1852,"n.a.")</x:f>
        <x:v>78258100</x:v>
      </x:c>
      <x:c r="G1722" s="8" t="n">
        <x:f>IF(COUNT(E1722:F1722)=2,F1722-E1722,"n.a.")</x:f>
        <x:v>0</x:v>
      </x:c>
      <x:c r="H1722" s="9" t="n">
        <x:f>IF(ISNUMBER('原始字段'!D1852),'原始字段'!D1852,"n.a.")</x:f>
        <x:v>1.0874</x:v>
      </x:c>
      <x:c r="I1722" s="9" t="n">
        <x:f>IF(COUNT(G1722:H1722)=2,G1722*H1722/100000000,"n.a.")</x:f>
        <x:v>0</x:v>
      </x:c>
      <x:c r="J1722" s="1" t="str">
        <x:v>日频齐全；折算事件未独立核实</x:v>
      </x:c>
    </x:row>
    <x:row r="1723" ht="25" customHeight="1">
      <x:c r="A1723" s="1" t="str">
        <x:v>沪深300</x:v>
      </x:c>
      <x:c r="B1723" s="1" t="str">
        <x:v>159919.SZ</x:v>
      </x:c>
      <x:c r="C1723" s="1" t="str">
        <x:v>嘉实沪深300ETF</x:v>
      </x:c>
      <x:c r="D1723" s="7" t="d">
        <x:v>2026-06-26T00:00:00.000Z</x:v>
      </x:c>
      <x:c r="E1723" s="8" t="n">
        <x:f>IF(ISNUMBER('原始字段'!C1737),'原始字段'!C1737,"n.a.")</x:f>
        <x:v>7650216676</x:v>
      </x:c>
      <x:c r="F1723" s="8" t="n">
        <x:f>IF(ISNUMBER('原始字段'!C1832),'原始字段'!C1832,"n.a.")</x:f>
        <x:v>7608816676</x:v>
      </x:c>
      <x:c r="G1723" s="8" t="n">
        <x:f>IF(COUNT(E1723:F1723)=2,F1723-E1723,"n.a.")</x:f>
        <x:v>-41400000</x:v>
      </x:c>
      <x:c r="H1723" s="9" t="n">
        <x:f>IF(ISNUMBER('原始字段'!D1832),'原始字段'!D1832,"n.a.")</x:f>
        <x:v>5.1126</x:v>
      </x:c>
      <x:c r="I1723" s="9" t="n">
        <x:f>IF(COUNT(G1723:H1723)=2,G1723*H1723/100000000,"n.a.")</x:f>
        <x:v>-2.1166164</x:v>
      </x:c>
      <x:c r="J1723" s="1" t="str">
        <x:v>日频齐全；折算事件未独立核实</x:v>
      </x:c>
    </x:row>
    <x:row r="1724" ht="25" customHeight="1">
      <x:c r="A1724" s="1" t="str">
        <x:v>沪深300</x:v>
      </x:c>
      <x:c r="B1724" s="1" t="str">
        <x:v>159673.SZ</x:v>
      </x:c>
      <x:c r="C1724" s="1" t="str">
        <x:v>鹏华沪深300ETF</x:v>
      </x:c>
      <x:c r="D1724" s="7" t="d">
        <x:v>2026-06-26T00:00:00.000Z</x:v>
      </x:c>
      <x:c r="E1724" s="8" t="n">
        <x:f>IF(ISNUMBER('原始字段'!C1729),'原始字段'!C1729,"n.a.")</x:f>
        <x:v>1339528385</x:v>
      </x:c>
      <x:c r="F1724" s="8" t="n">
        <x:f>IF(ISNUMBER('原始字段'!C1824),'原始字段'!C1824,"n.a.")</x:f>
        <x:v>1325528385</x:v>
      </x:c>
      <x:c r="G1724" s="8" t="n">
        <x:f>IF(COUNT(E1724:F1724)=2,F1724-E1724,"n.a.")</x:f>
        <x:v>-14000000</x:v>
      </x:c>
      <x:c r="H1724" s="9" t="n">
        <x:f>IF(ISNUMBER('原始字段'!D1824),'原始字段'!D1824,"n.a.")</x:f>
        <x:v>1.344</x:v>
      </x:c>
      <x:c r="I1724" s="9" t="n">
        <x:f>IF(COUNT(G1724:H1724)=2,G1724*H1724/100000000,"n.a.")</x:f>
        <x:v>-0.18816</x:v>
      </x:c>
      <x:c r="J1724" s="1" t="str">
        <x:v>日频齐全；折算事件未独立核实</x:v>
      </x:c>
    </x:row>
    <x:row r="1725" ht="25" customHeight="1">
      <x:c r="A1725" s="1" t="str">
        <x:v>沪深300</x:v>
      </x:c>
      <x:c r="B1725" s="1" t="str">
        <x:v>159300.SZ</x:v>
      </x:c>
      <x:c r="C1725" s="1" t="str">
        <x:v>富国沪深300ETF</x:v>
      </x:c>
      <x:c r="D1725" s="7" t="d">
        <x:v>2026-06-26T00:00:00.000Z</x:v>
      </x:c>
      <x:c r="E1725" s="8" t="n">
        <x:f>IF(ISNUMBER('原始字段'!C1717),'原始字段'!C1717,"n.a.")</x:f>
        <x:v>163858097</x:v>
      </x:c>
      <x:c r="F1725" s="8" t="n">
        <x:f>IF(ISNUMBER('原始字段'!C1812),'原始字段'!C1812,"n.a.")</x:f>
        <x:v>167458097</x:v>
      </x:c>
      <x:c r="G1725" s="8" t="n">
        <x:f>IF(COUNT(E1725:F1725)=2,F1725-E1725,"n.a.")</x:f>
        <x:v>3600000</x:v>
      </x:c>
      <x:c r="H1725" s="9" t="n">
        <x:f>IF(ISNUMBER('原始字段'!D1812),'原始字段'!D1812,"n.a.")</x:f>
        <x:v>5.2398</x:v>
      </x:c>
      <x:c r="I1725" s="9" t="n">
        <x:f>IF(COUNT(G1725:H1725)=2,G1725*H1725/100000000,"n.a.")</x:f>
        <x:v>0.1886328</x:v>
      </x:c>
      <x:c r="J1725" s="1" t="str">
        <x:v>日频齐全；折算事件未独立核实</x:v>
      </x:c>
    </x:row>
    <x:row r="1726" ht="25" customHeight="1">
      <x:c r="A1726" s="1" t="str">
        <x:v>沪深300</x:v>
      </x:c>
      <x:c r="B1726" s="1" t="str">
        <x:v>510380.SH</x:v>
      </x:c>
      <x:c r="C1726" s="1" t="str">
        <x:v>国寿安保沪深300ETF</x:v>
      </x:c>
      <x:c r="D1726" s="7" t="d">
        <x:v>2026-06-26T00:00:00.000Z</x:v>
      </x:c>
      <x:c r="E1726" s="8" t="n">
        <x:f>IF(ISNUMBER('原始字段'!C1758),'原始字段'!C1758,"n.a.")</x:f>
        <x:v>1215802400</x:v>
      </x:c>
      <x:c r="F1726" s="8" t="n">
        <x:f>IF(ISNUMBER('原始字段'!C1853),'原始字段'!C1853,"n.a.")</x:f>
        <x:v>1215802400</x:v>
      </x:c>
      <x:c r="G1726" s="8" t="n">
        <x:f>IF(COUNT(E1726:F1726)=2,F1726-E1726,"n.a.")</x:f>
        <x:v>0</x:v>
      </x:c>
      <x:c r="H1726" s="9" t="n">
        <x:f>IF(ISNUMBER('原始字段'!D1853),'原始字段'!D1853,"n.a.")</x:f>
        <x:v>1.4499</x:v>
      </x:c>
      <x:c r="I1726" s="9" t="n">
        <x:f>IF(COUNT(G1726:H1726)=2,G1726*H1726/100000000,"n.a.")</x:f>
        <x:v>0</x:v>
      </x:c>
      <x:c r="J1726" s="1" t="str">
        <x:v>日频齐全；折算事件未独立核实</x:v>
      </x:c>
    </x:row>
    <x:row r="1727" ht="25" customHeight="1">
      <x:c r="A1727" s="1" t="str">
        <x:v>沪深300</x:v>
      </x:c>
      <x:c r="B1727" s="1" t="str">
        <x:v>515380.SH</x:v>
      </x:c>
      <x:c r="C1727" s="1" t="str">
        <x:v>泰康沪深300ETF</x:v>
      </x:c>
      <x:c r="D1727" s="7" t="d">
        <x:v>2026-06-26T00:00:00.000Z</x:v>
      </x:c>
      <x:c r="E1727" s="8" t="n">
        <x:f>IF(ISNUMBER('原始字段'!C1777),'原始字段'!C1777,"n.a.")</x:f>
        <x:v>642699800</x:v>
      </x:c>
      <x:c r="F1727" s="8" t="n">
        <x:f>IF(ISNUMBER('原始字段'!C1872),'原始字段'!C1872,"n.a.")</x:f>
        <x:v>644499800</x:v>
      </x:c>
      <x:c r="G1727" s="8" t="n">
        <x:f>IF(COUNT(E1727:F1727)=2,F1727-E1727,"n.a.")</x:f>
        <x:v>1800000</x:v>
      </x:c>
      <x:c r="H1727" s="9" t="n">
        <x:f>IF(ISNUMBER('原始字段'!D1872),'原始字段'!D1872,"n.a.")</x:f>
        <x:v>5.6678</x:v>
      </x:c>
      <x:c r="I1727" s="9" t="n">
        <x:f>IF(COUNT(G1727:H1727)=2,G1727*H1727/100000000,"n.a.")</x:f>
        <x:v>0.1020204</x:v>
      </x:c>
      <x:c r="J1727" s="1" t="str">
        <x:v>日频齐全；折算事件未独立核实</x:v>
      </x:c>
    </x:row>
    <x:row r="1728" ht="25" customHeight="1">
      <x:c r="A1728" s="1" t="str">
        <x:v>沪深300</x:v>
      </x:c>
      <x:c r="B1728" s="1" t="str">
        <x:v>510350.SH</x:v>
      </x:c>
      <x:c r="C1728" s="1" t="str">
        <x:v>工银沪深300ETF</x:v>
      </x:c>
      <x:c r="D1728" s="7" t="d">
        <x:v>2026-06-26T00:00:00.000Z</x:v>
      </x:c>
      <x:c r="E1728" s="8" t="n">
        <x:f>IF(ISNUMBER('原始字段'!C1755),'原始字段'!C1755,"n.a.")</x:f>
        <x:v>688614700</x:v>
      </x:c>
      <x:c r="F1728" s="8" t="n">
        <x:f>IF(ISNUMBER('原始字段'!C1850),'原始字段'!C1850,"n.a.")</x:f>
        <x:v>686814700</x:v>
      </x:c>
      <x:c r="G1728" s="8" t="n">
        <x:f>IF(COUNT(E1728:F1728)=2,F1728-E1728,"n.a.")</x:f>
        <x:v>-1800000</x:v>
      </x:c>
      <x:c r="H1728" s="9" t="n">
        <x:f>IF(ISNUMBER('原始字段'!D1850),'原始字段'!D1850,"n.a.")</x:f>
        <x:v>5.1294</x:v>
      </x:c>
      <x:c r="I1728" s="9" t="n">
        <x:f>IF(COUNT(G1728:H1728)=2,G1728*H1728/100000000,"n.a.")</x:f>
        <x:v>-0.0923292</x:v>
      </x:c>
      <x:c r="J1728" s="1" t="str">
        <x:v>日频齐全；折算事件未独立核实</x:v>
      </x:c>
    </x:row>
    <x:row r="1729" ht="25" customHeight="1">
      <x:c r="A1729" s="1" t="str">
        <x:v>沪深300</x:v>
      </x:c>
      <x:c r="B1729" s="1" t="str">
        <x:v>563520.SH</x:v>
      </x:c>
      <x:c r="C1729" s="1" t="str">
        <x:v>永赢沪深300ETF</x:v>
      </x:c>
      <x:c r="D1729" s="7" t="d">
        <x:v>2026-06-26T00:00:00.000Z</x:v>
      </x:c>
      <x:c r="E1729" s="8" t="n">
        <x:f>IF(ISNUMBER('原始字段'!C1792),'原始字段'!C1792,"n.a.")</x:f>
        <x:v>379065000</x:v>
      </x:c>
      <x:c r="F1729" s="8" t="n">
        <x:f>IF(ISNUMBER('原始字段'!C1887),'原始字段'!C1887,"n.a.")</x:f>
        <x:v>379065000</x:v>
      </x:c>
      <x:c r="G1729" s="8" t="n">
        <x:f>IF(COUNT(E1729:F1729)=2,F1729-E1729,"n.a.")</x:f>
        <x:v>0</x:v>
      </x:c>
      <x:c r="H1729" s="9" t="n">
        <x:f>IF(ISNUMBER('原始字段'!D1887),'原始字段'!D1887,"n.a.")</x:f>
        <x:v>1.2526</x:v>
      </x:c>
      <x:c r="I1729" s="9" t="n">
        <x:f>IF(COUNT(G1729:H1729)=2,G1729*H1729/100000000,"n.a.")</x:f>
        <x:v>0</x:v>
      </x:c>
      <x:c r="J1729" s="1" t="str">
        <x:v>日频齐全；折算事件未独立核实</x:v>
      </x:c>
    </x:row>
    <x:row r="1730" ht="25" customHeight="1">
      <x:c r="A1730" s="1" t="str">
        <x:v>沪深300</x:v>
      </x:c>
      <x:c r="B1730" s="1" t="str">
        <x:v>510300.SH</x:v>
      </x:c>
      <x:c r="C1730" s="1" t="str">
        <x:v>华泰柏瑞沪深300ETF</x:v>
      </x:c>
      <x:c r="D1730" s="7" t="d">
        <x:v>2026-06-26T00:00:00.000Z</x:v>
      </x:c>
      <x:c r="E1730" s="8" t="n">
        <x:f>IF(ISNUMBER('原始字段'!C1751),'原始字段'!C1751,"n.a.")</x:f>
        <x:v>20744587700</x:v>
      </x:c>
      <x:c r="F1730" s="8" t="n">
        <x:f>IF(ISNUMBER('原始字段'!C1846),'原始字段'!C1846,"n.a.")</x:f>
        <x:v>20800387700</x:v>
      </x:c>
      <x:c r="G1730" s="8" t="n">
        <x:f>IF(COUNT(E1730:F1730)=2,F1730-E1730,"n.a.")</x:f>
        <x:v>55800000</x:v>
      </x:c>
      <x:c r="H1730" s="9" t="n">
        <x:f>IF(ISNUMBER('原始字段'!D1846),'原始字段'!D1846,"n.a.")</x:f>
        <x:v>4.9012</x:v>
      </x:c>
      <x:c r="I1730" s="9" t="n">
        <x:f>IF(COUNT(G1730:H1730)=2,G1730*H1730/100000000,"n.a.")</x:f>
        <x:v>2.7348696</x:v>
      </x:c>
      <x:c r="J1730" s="1" t="str">
        <x:v>日频齐全；折算事件未独立核实</x:v>
      </x:c>
    </x:row>
    <x:row r="1731" ht="25" customHeight="1">
      <x:c r="A1731" s="1" t="str">
        <x:v>沪深300</x:v>
      </x:c>
      <x:c r="B1731" s="1" t="str">
        <x:v>515310.SH</x:v>
      </x:c>
      <x:c r="C1731" s="1" t="str">
        <x:v>汇添富沪深300ETF</x:v>
      </x:c>
      <x:c r="D1731" s="7" t="d">
        <x:v>2026-06-26T00:00:00.000Z</x:v>
      </x:c>
      <x:c r="E1731" s="8" t="n">
        <x:f>IF(ISNUMBER('原始字段'!C1773),'原始字段'!C1773,"n.a.")</x:f>
        <x:v>230611200</x:v>
      </x:c>
      <x:c r="F1731" s="8" t="n">
        <x:f>IF(ISNUMBER('原始字段'!C1868),'原始字段'!C1868,"n.a.")</x:f>
        <x:v>234111200</x:v>
      </x:c>
      <x:c r="G1731" s="8" t="n">
        <x:f>IF(COUNT(E1731:F1731)=2,F1731-E1731,"n.a.")</x:f>
        <x:v>3500000</x:v>
      </x:c>
      <x:c r="H1731" s="9" t="n">
        <x:f>IF(ISNUMBER('原始字段'!D1868),'原始字段'!D1868,"n.a.")</x:f>
        <x:v>1.4571</x:v>
      </x:c>
      <x:c r="I1731" s="9" t="n">
        <x:f>IF(COUNT(G1731:H1731)=2,G1731*H1731/100000000,"n.a.")</x:f>
        <x:v>0.0509985</x:v>
      </x:c>
      <x:c r="J1731" s="1" t="str">
        <x:v>日频齐全；折算事件未独立核实</x:v>
      </x:c>
    </x:row>
    <x:row r="1732" ht="25" customHeight="1">
      <x:c r="A1732" s="1" t="str">
        <x:v>沪深300</x:v>
      </x:c>
      <x:c r="B1732" s="1" t="str">
        <x:v>159925.SZ</x:v>
      </x:c>
      <x:c r="C1732" s="1" t="str">
        <x:v>南方沪深300ETF</x:v>
      </x:c>
      <x:c r="D1732" s="7" t="d">
        <x:v>2026-06-26T00:00:00.000Z</x:v>
      </x:c>
      <x:c r="E1732" s="8" t="n">
        <x:f>IF(ISNUMBER('原始字段'!C1739),'原始字段'!C1739,"n.a.")</x:f>
        <x:v>525920856</x:v>
      </x:c>
      <x:c r="F1732" s="8" t="n">
        <x:f>IF(ISNUMBER('原始字段'!C1834),'原始字段'!C1834,"n.a.")</x:f>
        <x:v>525920856</x:v>
      </x:c>
      <x:c r="G1732" s="8" t="n">
        <x:f>IF(COUNT(E1732:F1732)=2,F1732-E1732,"n.a.")</x:f>
        <x:v>0</x:v>
      </x:c>
      <x:c r="H1732" s="9" t="n">
        <x:f>IF(ISNUMBER('原始字段'!D1834),'原始字段'!D1834,"n.a.")</x:f>
        <x:v>4.9474</x:v>
      </x:c>
      <x:c r="I1732" s="9" t="n">
        <x:f>IF(COUNT(G1732:H1732)=2,G1732*H1732/100000000,"n.a.")</x:f>
        <x:v>0</x:v>
      </x:c>
      <x:c r="J1732" s="1" t="str">
        <x:v>日频齐全；折算事件未独立核实</x:v>
      </x:c>
    </x:row>
    <x:row r="1733" ht="25" customHeight="1">
      <x:c r="A1733" s="1" t="str">
        <x:v>沪深300</x:v>
      </x:c>
      <x:c r="B1733" s="1" t="str">
        <x:v>561930.SH</x:v>
      </x:c>
      <x:c r="C1733" s="1" t="str">
        <x:v>招商沪深300ETF</x:v>
      </x:c>
      <x:c r="D1733" s="7" t="d">
        <x:v>2026-06-26T00:00:00.000Z</x:v>
      </x:c>
      <x:c r="E1733" s="8" t="n">
        <x:f>IF(ISNUMBER('原始字段'!C1788),'原始字段'!C1788,"n.a.")</x:f>
        <x:v>118260600</x:v>
      </x:c>
      <x:c r="F1733" s="8" t="n">
        <x:f>IF(ISNUMBER('原始字段'!C1883),'原始字段'!C1883,"n.a.")</x:f>
        <x:v>118260600</x:v>
      </x:c>
      <x:c r="G1733" s="8" t="n">
        <x:f>IF(COUNT(E1733:F1733)=2,F1733-E1733,"n.a.")</x:f>
        <x:v>0</x:v>
      </x:c>
      <x:c r="H1733" s="9" t="n">
        <x:f>IF(ISNUMBER('原始字段'!D1883),'原始字段'!D1883,"n.a.")</x:f>
        <x:v>1.6354</x:v>
      </x:c>
      <x:c r="I1733" s="9" t="n">
        <x:f>IF(COUNT(G1733:H1733)=2,G1733*H1733/100000000,"n.a.")</x:f>
        <x:v>0</x:v>
      </x:c>
      <x:c r="J1733" s="1" t="str">
        <x:v>日频齐全；折算事件未独立核实</x:v>
      </x:c>
    </x:row>
    <x:row r="1734" ht="25" customHeight="1">
      <x:c r="A1734" s="1" t="str">
        <x:v>沪深300</x:v>
      </x:c>
      <x:c r="B1734" s="1" t="str">
        <x:v>515350.SH</x:v>
      </x:c>
      <x:c r="C1734" s="1" t="str">
        <x:v>民生加银沪深300ETF</x:v>
      </x:c>
      <x:c r="D1734" s="7" t="d">
        <x:v>2026-06-26T00:00:00.000Z</x:v>
      </x:c>
      <x:c r="E1734" s="8" t="n">
        <x:f>IF(ISNUMBER('原始字段'!C1775),'原始字段'!C1775,"n.a.")</x:f>
        <x:v>9899200</x:v>
      </x:c>
      <x:c r="F1734" s="8" t="n">
        <x:f>IF(ISNUMBER('原始字段'!C1870),'原始字段'!C1870,"n.a.")</x:f>
        <x:v>10799200</x:v>
      </x:c>
      <x:c r="G1734" s="8" t="n">
        <x:f>IF(COUNT(E1734:F1734)=2,F1734-E1734,"n.a.")</x:f>
        <x:v>900000</x:v>
      </x:c>
      <x:c r="H1734" s="9" t="n">
        <x:f>IF(ISNUMBER('原始字段'!D1870),'原始字段'!D1870,"n.a.")</x:f>
        <x:v>6.5584</x:v>
      </x:c>
      <x:c r="I1734" s="9" t="n">
        <x:f>IF(COUNT(G1734:H1734)=2,G1734*H1734/100000000,"n.a.")</x:f>
        <x:v>0.0590256</x:v>
      </x:c>
      <x:c r="J1734" s="1" t="str">
        <x:v>日频齐全；折算事件未独立核实</x:v>
      </x:c>
    </x:row>
    <x:row r="1735" ht="25" customHeight="1">
      <x:c r="A1735" s="1" t="str">
        <x:v>沪深300</x:v>
      </x:c>
      <x:c r="B1735" s="1" t="str">
        <x:v>510310.SH</x:v>
      </x:c>
      <x:c r="C1735" s="1" t="str">
        <x:v>易方达沪深300ETF</x:v>
      </x:c>
      <x:c r="D1735" s="7" t="d">
        <x:v>2026-06-26T00:00:00.000Z</x:v>
      </x:c>
      <x:c r="E1735" s="8" t="n">
        <x:f>IF(ISNUMBER('原始字段'!C1752),'原始字段'!C1752,"n.a.")</x:f>
        <x:v>13868744000</x:v>
      </x:c>
      <x:c r="F1735" s="8" t="n">
        <x:f>IF(ISNUMBER('原始字段'!C1847),'原始字段'!C1847,"n.a.")</x:f>
        <x:v>13886744000</x:v>
      </x:c>
      <x:c r="G1735" s="8" t="n">
        <x:f>IF(COUNT(E1735:F1735)=2,F1735-E1735,"n.a.")</x:f>
        <x:v>18000000</x:v>
      </x:c>
      <x:c r="H1735" s="9" t="n">
        <x:f>IF(ISNUMBER('原始字段'!D1847),'原始字段'!D1847,"n.a.")</x:f>
        <x:v>4.7533</x:v>
      </x:c>
      <x:c r="I1735" s="9" t="n">
        <x:f>IF(COUNT(G1735:H1735)=2,G1735*H1735/100000000,"n.a.")</x:f>
        <x:v>0.855594</x:v>
      </x:c>
      <x:c r="J1735" s="1" t="str">
        <x:v>日频齐全；折算事件未独立核实</x:v>
      </x:c>
    </x:row>
    <x:row r="1736" ht="25" customHeight="1">
      <x:c r="A1736" s="1" t="str">
        <x:v>沪深300</x:v>
      </x:c>
      <x:c r="B1736" s="1" t="str">
        <x:v>159330.SZ</x:v>
      </x:c>
      <x:c r="C1736" s="1" t="str">
        <x:v>东财沪深300ETF</x:v>
      </x:c>
      <x:c r="D1736" s="7" t="d">
        <x:v>2026-06-26T00:00:00.000Z</x:v>
      </x:c>
      <x:c r="E1736" s="8" t="n">
        <x:f>IF(ISNUMBER('原始字段'!C1718),'原始字段'!C1718,"n.a.")</x:f>
        <x:v>305801009</x:v>
      </x:c>
      <x:c r="F1736" s="8" t="n">
        <x:f>IF(ISNUMBER('原始字段'!C1813),'原始字段'!C1813,"n.a.")</x:f>
        <x:v>317801009</x:v>
      </x:c>
      <x:c r="G1736" s="8" t="n">
        <x:f>IF(COUNT(E1736:F1736)=2,F1736-E1736,"n.a.")</x:f>
        <x:v>12000000</x:v>
      </x:c>
      <x:c r="H1736" s="9" t="n">
        <x:f>IF(ISNUMBER('原始字段'!D1813),'原始字段'!D1813,"n.a.")</x:f>
        <x:v>1.5125</x:v>
      </x:c>
      <x:c r="I1736" s="9" t="n">
        <x:f>IF(COUNT(G1736:H1736)=2,G1736*H1736/100000000,"n.a.")</x:f>
        <x:v>0.1815</x:v>
      </x:c>
      <x:c r="J1736" s="1" t="str">
        <x:v>日频齐全；折算事件未独立核实</x:v>
      </x:c>
    </x:row>
    <x:row r="1737" ht="25" customHeight="1">
      <x:c r="A1737" s="1" t="str">
        <x:v>沪深300</x:v>
      </x:c>
      <x:c r="B1737" s="1" t="str">
        <x:v>510390.SH</x:v>
      </x:c>
      <x:c r="C1737" s="1" t="str">
        <x:v>平安沪深300ETF</x:v>
      </x:c>
      <x:c r="D1737" s="7" t="d">
        <x:v>2026-06-26T00:00:00.000Z</x:v>
      </x:c>
      <x:c r="E1737" s="8" t="n">
        <x:f>IF(ISNUMBER('原始字段'!C1759),'原始字段'!C1759,"n.a.")</x:f>
        <x:v>108650000</x:v>
      </x:c>
      <x:c r="F1737" s="8" t="n">
        <x:f>IF(ISNUMBER('原始字段'!C1854),'原始字段'!C1854,"n.a.")</x:f>
        <x:v>108650000</x:v>
      </x:c>
      <x:c r="G1737" s="8" t="n">
        <x:f>IF(COUNT(E1737:F1737)=2,F1737-E1737,"n.a.")</x:f>
        <x:v>0</x:v>
      </x:c>
      <x:c r="H1737" s="9" t="n">
        <x:f>IF(ISNUMBER('原始字段'!D1854),'原始字段'!D1854,"n.a.")</x:f>
        <x:v>5.511</x:v>
      </x:c>
      <x:c r="I1737" s="9" t="n">
        <x:f>IF(COUNT(G1737:H1737)=2,G1737*H1737/100000000,"n.a.")</x:f>
        <x:v>0</x:v>
      </x:c>
      <x:c r="J1737" s="1" t="str">
        <x:v>日频齐全；折算事件未独立核实</x:v>
      </x:c>
    </x:row>
    <x:row r="1738" ht="25" customHeight="1">
      <x:c r="A1738" s="1" t="str">
        <x:v>沪深300</x:v>
      </x:c>
      <x:c r="B1738" s="1" t="str">
        <x:v>515390.SH</x:v>
      </x:c>
      <x:c r="C1738" s="1" t="str">
        <x:v>华安沪深300ETF</x:v>
      </x:c>
      <x:c r="D1738" s="7" t="d">
        <x:v>2026-06-26T00:00:00.000Z</x:v>
      </x:c>
      <x:c r="E1738" s="8" t="n">
        <x:f>IF(ISNUMBER('原始字段'!C1778),'原始字段'!C1778,"n.a.")</x:f>
        <x:v>1326683000</x:v>
      </x:c>
      <x:c r="F1738" s="8" t="n">
        <x:f>IF(ISNUMBER('原始字段'!C1873),'原始字段'!C1873,"n.a.")</x:f>
        <x:v>1358683000</x:v>
      </x:c>
      <x:c r="G1738" s="8" t="n">
        <x:f>IF(COUNT(E1738:F1738)=2,F1738-E1738,"n.a.")</x:f>
        <x:v>32000000</x:v>
      </x:c>
      <x:c r="H1738" s="9" t="n">
        <x:f>IF(ISNUMBER('原始字段'!D1873),'原始字段'!D1873,"n.a.")</x:f>
        <x:v>1.4219</x:v>
      </x:c>
      <x:c r="I1738" s="9" t="n">
        <x:f>IF(COUNT(G1738:H1738)=2,G1738*H1738/100000000,"n.a.")</x:f>
        <x:v>0.455008</x:v>
      </x:c>
      <x:c r="J1738" s="1" t="str">
        <x:v>日频齐全；折算事件未独立核实</x:v>
      </x:c>
    </x:row>
    <x:row r="1739" ht="25" customHeight="1">
      <x:c r="A1739" s="1" t="str">
        <x:v>沪深300</x:v>
      </x:c>
      <x:c r="B1739" s="1" t="str">
        <x:v>515130.SH</x:v>
      </x:c>
      <x:c r="C1739" s="1" t="str">
        <x:v>博时沪深300ETF</x:v>
      </x:c>
      <x:c r="D1739" s="7" t="d">
        <x:v>2026-06-26T00:00:00.000Z</x:v>
      </x:c>
      <x:c r="E1739" s="8" t="n">
        <x:f>IF(ISNUMBER('原始字段'!C1771),'原始字段'!C1771,"n.a.")</x:f>
        <x:v>82463200</x:v>
      </x:c>
      <x:c r="F1739" s="8" t="n">
        <x:f>IF(ISNUMBER('原始字段'!C1866),'原始字段'!C1866,"n.a.")</x:f>
        <x:v>79463200</x:v>
      </x:c>
      <x:c r="G1739" s="8" t="n">
        <x:f>IF(COUNT(E1739:F1739)=2,F1739-E1739,"n.a.")</x:f>
        <x:v>-3000000</x:v>
      </x:c>
      <x:c r="H1739" s="9" t="n">
        <x:f>IF(ISNUMBER('原始字段'!D1866),'原始字段'!D1866,"n.a.")</x:f>
        <x:v>1.6162</x:v>
      </x:c>
      <x:c r="I1739" s="9" t="n">
        <x:f>IF(COUNT(G1739:H1739)=2,G1739*H1739/100000000,"n.a.")</x:f>
        <x:v>-0.048486</x:v>
      </x:c>
      <x:c r="J1739" s="1" t="str">
        <x:v>日频齐全；折算事件未独立核实</x:v>
      </x:c>
    </x:row>
    <x:row r="1740" ht="25" customHeight="1">
      <x:c r="A1740" s="1" t="str">
        <x:v>中证500</x:v>
      </x:c>
      <x:c r="B1740" s="1" t="str">
        <x:v>510530.SH</x:v>
      </x:c>
      <x:c r="C1740" s="1" t="str">
        <x:v>工银中证500ETF</x:v>
      </x:c>
      <x:c r="D1740" s="7" t="d">
        <x:v>2026-06-26T00:00:00.000Z</x:v>
      </x:c>
      <x:c r="E1740" s="8" t="n">
        <x:f>IF(ISNUMBER('原始字段'!C1762),'原始字段'!C1762,"n.a.")</x:f>
        <x:v>44979400</x:v>
      </x:c>
      <x:c r="F1740" s="8" t="n">
        <x:f>IF(ISNUMBER('原始字段'!C1857),'原始字段'!C1857,"n.a.")</x:f>
        <x:v>44979400</x:v>
      </x:c>
      <x:c r="G1740" s="8" t="n">
        <x:f>IF(COUNT(E1740:F1740)=2,F1740-E1740,"n.a.")</x:f>
        <x:v>0</x:v>
      </x:c>
      <x:c r="H1740" s="9" t="n">
        <x:f>IF(ISNUMBER('原始字段'!D1857),'原始字段'!D1857,"n.a.")</x:f>
        <x:v>9.6525</x:v>
      </x:c>
      <x:c r="I1740" s="9" t="n">
        <x:f>IF(COUNT(G1740:H1740)=2,G1740*H1740/100000000,"n.a.")</x:f>
        <x:v>0</x:v>
      </x:c>
      <x:c r="J1740" s="1" t="str">
        <x:v>日频齐全；折算事件未独立核实</x:v>
      </x:c>
    </x:row>
    <x:row r="1741" ht="25" customHeight="1">
      <x:c r="A1741" s="1" t="str">
        <x:v>中证500</x:v>
      </x:c>
      <x:c r="B1741" s="1" t="str">
        <x:v>510580.SH</x:v>
      </x:c>
      <x:c r="C1741" s="1" t="str">
        <x:v>易方达中证500ETF</x:v>
      </x:c>
      <x:c r="D1741" s="7" t="d">
        <x:v>2026-06-26T00:00:00.000Z</x:v>
      </x:c>
      <x:c r="E1741" s="8" t="n">
        <x:f>IF(ISNUMBER('原始字段'!C1766),'原始字段'!C1766,"n.a.")</x:f>
        <x:v>946168300</x:v>
      </x:c>
      <x:c r="F1741" s="8" t="n">
        <x:f>IF(ISNUMBER('原始字段'!C1861),'原始字段'!C1861,"n.a.")</x:f>
        <x:v>941368300</x:v>
      </x:c>
      <x:c r="G1741" s="8" t="n">
        <x:f>IF(COUNT(E1741:F1741)=2,F1741-E1741,"n.a.")</x:f>
        <x:v>-4800000</x:v>
      </x:c>
      <x:c r="H1741" s="9" t="n">
        <x:f>IF(ISNUMBER('原始字段'!D1861),'原始字段'!D1861,"n.a.")</x:f>
        <x:v>4.5508</x:v>
      </x:c>
      <x:c r="I1741" s="9" t="n">
        <x:f>IF(COUNT(G1741:H1741)=2,G1741*H1741/100000000,"n.a.")</x:f>
        <x:v>-0.2184384</x:v>
      </x:c>
      <x:c r="J1741" s="1" t="str">
        <x:v>日频齐全；折算事件未独立核实</x:v>
      </x:c>
    </x:row>
    <x:row r="1742" ht="25" customHeight="1">
      <x:c r="A1742" s="1" t="str">
        <x:v>中证500</x:v>
      </x:c>
      <x:c r="B1742" s="1" t="str">
        <x:v>159922.SZ</x:v>
      </x:c>
      <x:c r="C1742" s="1" t="str">
        <x:v>嘉实中证500ETF</x:v>
      </x:c>
      <x:c r="D1742" s="7" t="d">
        <x:v>2026-06-26T00:00:00.000Z</x:v>
      </x:c>
      <x:c r="E1742" s="8" t="n">
        <x:f>IF(ISNUMBER('原始字段'!C1738),'原始字段'!C1738,"n.a.")</x:f>
        <x:v>2398676765</x:v>
      </x:c>
      <x:c r="F1742" s="8" t="n">
        <x:f>IF(ISNUMBER('原始字段'!C1833),'原始字段'!C1833,"n.a.")</x:f>
        <x:v>2251676765</x:v>
      </x:c>
      <x:c r="G1742" s="8" t="n">
        <x:f>IF(COUNT(E1742:F1742)=2,F1742-E1742,"n.a.")</x:f>
        <x:v>-147000000</x:v>
      </x:c>
      <x:c r="H1742" s="9" t="n">
        <x:f>IF(ISNUMBER('原始字段'!D1833),'原始字段'!D1833,"n.a.")</x:f>
        <x:v>3.5202</x:v>
      </x:c>
      <x:c r="I1742" s="9" t="n">
        <x:f>IF(COUNT(G1742:H1742)=2,G1742*H1742/100000000,"n.a.")</x:f>
        <x:v>-5.174694</x:v>
      </x:c>
      <x:c r="J1742" s="1" t="str">
        <x:v>日频齐全；折算事件未独立核实</x:v>
      </x:c>
    </x:row>
    <x:row r="1743" ht="25" customHeight="1">
      <x:c r="A1743" s="1" t="str">
        <x:v>中证500</x:v>
      </x:c>
      <x:c r="B1743" s="1" t="str">
        <x:v>563750.SH</x:v>
      </x:c>
      <x:c r="C1743" s="1" t="str">
        <x:v>汇添富中证500ETF</x:v>
      </x:c>
      <x:c r="D1743" s="7" t="d">
        <x:v>2026-06-26T00:00:00.000Z</x:v>
      </x:c>
      <x:c r="E1743" s="8" t="n">
        <x:f>IF(ISNUMBER('原始字段'!C1793),'原始字段'!C1793,"n.a.")</x:f>
        <x:v>329737000</x:v>
      </x:c>
      <x:c r="F1743" s="8" t="n">
        <x:f>IF(ISNUMBER('原始字段'!C1888),'原始字段'!C1888,"n.a.")</x:f>
        <x:v>322237000</x:v>
      </x:c>
      <x:c r="G1743" s="8" t="n">
        <x:f>IF(COUNT(E1743:F1743)=2,F1743-E1743,"n.a.")</x:f>
        <x:v>-7500000</x:v>
      </x:c>
      <x:c r="H1743" s="9" t="n">
        <x:f>IF(ISNUMBER('原始字段'!D1888),'原始字段'!D1888,"n.a.")</x:f>
        <x:v>1.2111</x:v>
      </x:c>
      <x:c r="I1743" s="9" t="n">
        <x:f>IF(COUNT(G1743:H1743)=2,G1743*H1743/100000000,"n.a.")</x:f>
        <x:v>-0.0908325</x:v>
      </x:c>
      <x:c r="J1743" s="1" t="str">
        <x:v>日频齐全；折算事件未独立核实</x:v>
      </x:c>
    </x:row>
    <x:row r="1744" ht="25" customHeight="1">
      <x:c r="A1744" s="1" t="str">
        <x:v>中证500</x:v>
      </x:c>
      <x:c r="B1744" s="1" t="str">
        <x:v>159935.SZ</x:v>
      </x:c>
      <x:c r="C1744" s="1" t="str">
        <x:v>景顺长城中证500ETF</x:v>
      </x:c>
      <x:c r="D1744" s="7" t="d">
        <x:v>2026-06-26T00:00:00.000Z</x:v>
      </x:c>
      <x:c r="E1744" s="8" t="n">
        <x:f>IF(ISNUMBER('原始字段'!C1740),'原始字段'!C1740,"n.a.")</x:f>
        <x:v>22572956</x:v>
      </x:c>
      <x:c r="F1744" s="8" t="n">
        <x:f>IF(ISNUMBER('原始字段'!C1835),'原始字段'!C1835,"n.a.")</x:f>
        <x:v>22572956</x:v>
      </x:c>
      <x:c r="G1744" s="8" t="n">
        <x:f>IF(COUNT(E1744:F1744)=2,F1744-E1744,"n.a.")</x:f>
        <x:v>0</x:v>
      </x:c>
      <x:c r="H1744" s="9" t="n">
        <x:f>IF(ISNUMBER('原始字段'!D1835),'原始字段'!D1835,"n.a.")</x:f>
        <x:v>2.734</x:v>
      </x:c>
      <x:c r="I1744" s="9" t="n">
        <x:f>IF(COUNT(G1744:H1744)=2,G1744*H1744/100000000,"n.a.")</x:f>
        <x:v>0</x:v>
      </x:c>
      <x:c r="J1744" s="1" t="str">
        <x:v>日频齐全；折算事件未独立核实</x:v>
      </x:c>
    </x:row>
    <x:row r="1745" ht="25" customHeight="1">
      <x:c r="A1745" s="1" t="str">
        <x:v>中证500</x:v>
      </x:c>
      <x:c r="B1745" s="1" t="str">
        <x:v>515530.SH</x:v>
      </x:c>
      <x:c r="C1745" s="1" t="str">
        <x:v>泰康中证500ETF</x:v>
      </x:c>
      <x:c r="D1745" s="7" t="d">
        <x:v>2026-06-26T00:00:00.000Z</x:v>
      </x:c>
      <x:c r="E1745" s="8" t="n">
        <x:f>IF(ISNUMBER('原始字段'!C1779),'原始字段'!C1779,"n.a.")</x:f>
        <x:v>12242700</x:v>
      </x:c>
      <x:c r="F1745" s="8" t="n">
        <x:f>IF(ISNUMBER('原始字段'!C1874),'原始字段'!C1874,"n.a.")</x:f>
        <x:v>12242700</x:v>
      </x:c>
      <x:c r="G1745" s="8" t="n">
        <x:f>IF(COUNT(E1745:F1745)=2,F1745-E1745,"n.a.")</x:f>
        <x:v>0</x:v>
      </x:c>
      <x:c r="H1745" s="9" t="n">
        <x:f>IF(ISNUMBER('原始字段'!D1874),'原始字段'!D1874,"n.a.")</x:f>
        <x:v>4.7762</x:v>
      </x:c>
      <x:c r="I1745" s="9" t="n">
        <x:f>IF(COUNT(G1745:H1745)=2,G1745*H1745/100000000,"n.a.")</x:f>
        <x:v>0</x:v>
      </x:c>
      <x:c r="J1745" s="1" t="str">
        <x:v>日频齐全；折算事件未独立核实</x:v>
      </x:c>
    </x:row>
    <x:row r="1746" ht="25" customHeight="1">
      <x:c r="A1746" s="1" t="str">
        <x:v>中证500</x:v>
      </x:c>
      <x:c r="B1746" s="1" t="str">
        <x:v>510590.SH</x:v>
      </x:c>
      <x:c r="C1746" s="1" t="str">
        <x:v>平安中证500ETF</x:v>
      </x:c>
      <x:c r="D1746" s="7" t="d">
        <x:v>2026-06-26T00:00:00.000Z</x:v>
      </x:c>
      <x:c r="E1746" s="8" t="n">
        <x:f>IF(ISNUMBER('原始字段'!C1767),'原始字段'!C1767,"n.a.")</x:f>
        <x:v>138786100</x:v>
      </x:c>
      <x:c r="F1746" s="8" t="n">
        <x:f>IF(ISNUMBER('原始字段'!C1862),'原始字段'!C1862,"n.a.")</x:f>
        <x:v>138786100</x:v>
      </x:c>
      <x:c r="G1746" s="8" t="n">
        <x:f>IF(COUNT(E1746:F1746)=2,F1746-E1746,"n.a.")</x:f>
        <x:v>0</x:v>
      </x:c>
      <x:c r="H1746" s="9" t="n">
        <x:f>IF(ISNUMBER('原始字段'!D1862),'原始字段'!D1862,"n.a.")</x:f>
        <x:v>9.3849</x:v>
      </x:c>
      <x:c r="I1746" s="9" t="n">
        <x:f>IF(COUNT(G1746:H1746)=2,G1746*H1746/100000000,"n.a.")</x:f>
        <x:v>0</x:v>
      </x:c>
      <x:c r="J1746" s="1" t="str">
        <x:v>日频齐全；折算事件未独立核实</x:v>
      </x:c>
    </x:row>
    <x:row r="1747" ht="25" customHeight="1">
      <x:c r="A1747" s="1" t="str">
        <x:v>中证500</x:v>
      </x:c>
      <x:c r="B1747" s="1" t="str">
        <x:v>515190.SH</x:v>
      </x:c>
      <x:c r="C1747" s="1" t="str">
        <x:v>中银证券中证500ETF</x:v>
      </x:c>
      <x:c r="D1747" s="7" t="d">
        <x:v>2026-06-26T00:00:00.000Z</x:v>
      </x:c>
      <x:c r="E1747" s="8" t="n">
        <x:f>IF(ISNUMBER('原始字段'!C1772),'原始字段'!C1772,"n.a.")</x:f>
        <x:v>275466100</x:v>
      </x:c>
      <x:c r="F1747" s="8" t="n">
        <x:f>IF(ISNUMBER('原始字段'!C1867),'原始字段'!C1867,"n.a.")</x:f>
        <x:v>265466100</x:v>
      </x:c>
      <x:c r="G1747" s="8" t="n">
        <x:f>IF(COUNT(E1747:F1747)=2,F1747-E1747,"n.a.")</x:f>
        <x:v>-10000000</x:v>
      </x:c>
      <x:c r="H1747" s="9" t="n">
        <x:f>IF(ISNUMBER('原始字段'!D1867),'原始字段'!D1867,"n.a.")</x:f>
        <x:v>1.8235</x:v>
      </x:c>
      <x:c r="I1747" s="9" t="n">
        <x:f>IF(COUNT(G1747:H1747)=2,G1747*H1747/100000000,"n.a.")</x:f>
        <x:v>-0.18235</x:v>
      </x:c>
      <x:c r="J1747" s="1" t="str">
        <x:v>日频齐全；折算事件未独立核实</x:v>
      </x:c>
    </x:row>
    <x:row r="1748" ht="25" customHeight="1">
      <x:c r="A1748" s="1" t="str">
        <x:v>中证500</x:v>
      </x:c>
      <x:c r="B1748" s="1" t="str">
        <x:v>159820.SZ</x:v>
      </x:c>
      <x:c r="C1748" s="1" t="str">
        <x:v>天弘中证500ETF</x:v>
      </x:c>
      <x:c r="D1748" s="7" t="d">
        <x:v>2026-06-26T00:00:00.000Z</x:v>
      </x:c>
      <x:c r="E1748" s="8" t="n">
        <x:f>IF(ISNUMBER('原始字段'!C1732),'原始字段'!C1732,"n.a.")</x:f>
        <x:v>1266408470</x:v>
      </x:c>
      <x:c r="F1748" s="8" t="n">
        <x:f>IF(ISNUMBER('原始字段'!C1827),'原始字段'!C1827,"n.a.")</x:f>
        <x:v>1263908470</x:v>
      </x:c>
      <x:c r="G1748" s="8" t="n">
        <x:f>IF(COUNT(E1748:F1748)=2,F1748-E1748,"n.a.")</x:f>
        <x:v>-2500000</x:v>
      </x:c>
      <x:c r="H1748" s="9" t="n">
        <x:f>IF(ISNUMBER('原始字段'!D1827),'原始字段'!D1827,"n.a.")</x:f>
        <x:v>1.4984</x:v>
      </x:c>
      <x:c r="I1748" s="9" t="n">
        <x:f>IF(COUNT(G1748:H1748)=2,G1748*H1748/100000000,"n.a.")</x:f>
        <x:v>-0.03746</x:v>
      </x:c>
      <x:c r="J1748" s="1" t="str">
        <x:v>日频齐全；折算事件未独立核实</x:v>
      </x:c>
    </x:row>
    <x:row r="1749" ht="25" customHeight="1">
      <x:c r="A1749" s="1" t="str">
        <x:v>中证500</x:v>
      </x:c>
      <x:c r="B1749" s="1" t="str">
        <x:v>159337.SZ</x:v>
      </x:c>
      <x:c r="C1749" s="1" t="str">
        <x:v>东财中证500ETF</x:v>
      </x:c>
      <x:c r="D1749" s="7" t="d">
        <x:v>2026-06-26T00:00:00.000Z</x:v>
      </x:c>
      <x:c r="E1749" s="8" t="n">
        <x:f>IF(ISNUMBER('原始字段'!C1719),'原始字段'!C1719,"n.a.")</x:f>
        <x:v>235710611</x:v>
      </x:c>
      <x:c r="F1749" s="8" t="n">
        <x:f>IF(ISNUMBER('原始字段'!C1814),'原始字段'!C1814,"n.a.")</x:f>
        <x:v>235710611</x:v>
      </x:c>
      <x:c r="G1749" s="8" t="n">
        <x:f>IF(COUNT(E1749:F1749)=2,F1749-E1749,"n.a.")</x:f>
        <x:v>0</x:v>
      </x:c>
      <x:c r="H1749" s="9" t="n">
        <x:f>IF(ISNUMBER('原始字段'!D1814),'原始字段'!D1814,"n.a.")</x:f>
        <x:v>1.9808</x:v>
      </x:c>
      <x:c r="I1749" s="9" t="n">
        <x:f>IF(COUNT(G1749:H1749)=2,G1749*H1749/100000000,"n.a.")</x:f>
        <x:v>0</x:v>
      </x:c>
      <x:c r="J1749" s="1" t="str">
        <x:v>日频齐全；折算事件未独立核实</x:v>
      </x:c>
    </x:row>
    <x:row r="1750" ht="25" customHeight="1">
      <x:c r="A1750" s="1" t="str">
        <x:v>中证500</x:v>
      </x:c>
      <x:c r="B1750" s="1" t="str">
        <x:v>510500.SH</x:v>
      </x:c>
      <x:c r="C1750" s="1" t="str">
        <x:v>南方中证500ETF</x:v>
      </x:c>
      <x:c r="D1750" s="7" t="d">
        <x:v>2026-06-26T00:00:00.000Z</x:v>
      </x:c>
      <x:c r="E1750" s="8" t="n">
        <x:f>IF(ISNUMBER('原始字段'!C1760),'原始字段'!C1760,"n.a.")</x:f>
        <x:v>4266568600</x:v>
      </x:c>
      <x:c r="F1750" s="8" t="n">
        <x:f>IF(ISNUMBER('原始字段'!C1855),'原始字段'!C1855,"n.a.")</x:f>
        <x:v>4176568600</x:v>
      </x:c>
      <x:c r="G1750" s="8" t="n">
        <x:f>IF(COUNT(E1750:F1750)=2,F1750-E1750,"n.a.")</x:f>
        <x:v>-90000000</x:v>
      </x:c>
      <x:c r="H1750" s="9" t="n">
        <x:f>IF(ISNUMBER('原始字段'!D1855),'原始字段'!D1855,"n.a.")</x:f>
        <x:v>8.8452</x:v>
      </x:c>
      <x:c r="I1750" s="9" t="n">
        <x:f>IF(COUNT(G1750:H1750)=2,G1750*H1750/100000000,"n.a.")</x:f>
        <x:v>-7.96068</x:v>
      </x:c>
      <x:c r="J1750" s="1" t="str">
        <x:v>日频齐全；折算事件未独立核实</x:v>
      </x:c>
    </x:row>
    <x:row r="1751" ht="25" customHeight="1">
      <x:c r="A1751" s="1" t="str">
        <x:v>中证500</x:v>
      </x:c>
      <x:c r="B1751" s="1" t="str">
        <x:v>159968.SZ</x:v>
      </x:c>
      <x:c r="C1751" s="1" t="str">
        <x:v>博时中证500ETF</x:v>
      </x:c>
      <x:c r="D1751" s="7" t="d">
        <x:v>2026-06-26T00:00:00.000Z</x:v>
      </x:c>
      <x:c r="E1751" s="8" t="n">
        <x:f>IF(ISNUMBER('原始字段'!C1747),'原始字段'!C1747,"n.a.")</x:f>
        <x:v>59295098</x:v>
      </x:c>
      <x:c r="F1751" s="8" t="n">
        <x:f>IF(ISNUMBER('原始字段'!C1842),'原始字段'!C1842,"n.a.")</x:f>
        <x:v>59295098</x:v>
      </x:c>
      <x:c r="G1751" s="8" t="n">
        <x:f>IF(COUNT(E1751:F1751)=2,F1751-E1751,"n.a.")</x:f>
        <x:v>0</x:v>
      </x:c>
      <x:c r="H1751" s="9" t="n">
        <x:f>IF(ISNUMBER('原始字段'!D1842),'原始字段'!D1842,"n.a.")</x:f>
        <x:v>11.3115</x:v>
      </x:c>
      <x:c r="I1751" s="9" t="n">
        <x:f>IF(COUNT(G1751:H1751)=2,G1751*H1751/100000000,"n.a.")</x:f>
        <x:v>0</x:v>
      </x:c>
      <x:c r="J1751" s="1" t="str">
        <x:v>日频齐全；折算事件未独立核实</x:v>
      </x:c>
    </x:row>
    <x:row r="1752" ht="25" customHeight="1">
      <x:c r="A1752" s="1" t="str">
        <x:v>中证500</x:v>
      </x:c>
      <x:c r="B1752" s="1" t="str">
        <x:v>561350.SH</x:v>
      </x:c>
      <x:c r="C1752" s="1" t="str">
        <x:v>国泰中证500ETF</x:v>
      </x:c>
      <x:c r="D1752" s="7" t="d">
        <x:v>2026-06-26T00:00:00.000Z</x:v>
      </x:c>
      <x:c r="E1752" s="8" t="n">
        <x:f>IF(ISNUMBER('原始字段'!C1786),'原始字段'!C1786,"n.a.")</x:f>
        <x:v>64700000</x:v>
      </x:c>
      <x:c r="F1752" s="8" t="n">
        <x:f>IF(ISNUMBER('原始字段'!C1881),'原始字段'!C1881,"n.a.")</x:f>
        <x:v>64700000</x:v>
      </x:c>
      <x:c r="G1752" s="8" t="n">
        <x:f>IF(COUNT(E1752:F1752)=2,F1752-E1752,"n.a.")</x:f>
        <x:v>0</x:v>
      </x:c>
      <x:c r="H1752" s="9" t="n">
        <x:f>IF(ISNUMBER('原始字段'!D1881),'原始字段'!D1881,"n.a.")</x:f>
        <x:v>1.3793</x:v>
      </x:c>
      <x:c r="I1752" s="9" t="n">
        <x:f>IF(COUNT(G1752:H1752)=2,G1752*H1752/100000000,"n.a.")</x:f>
        <x:v>0</x:v>
      </x:c>
      <x:c r="J1752" s="1" t="str">
        <x:v>日频齐全；折算事件未独立核实</x:v>
      </x:c>
    </x:row>
    <x:row r="1753" ht="25" customHeight="1">
      <x:c r="A1753" s="1" t="str">
        <x:v>中证500</x:v>
      </x:c>
      <x:c r="B1753" s="1" t="str">
        <x:v>512500.SH</x:v>
      </x:c>
      <x:c r="C1753" s="1" t="str">
        <x:v>华夏中证500ETF</x:v>
      </x:c>
      <x:c r="D1753" s="7" t="d">
        <x:v>2026-06-26T00:00:00.000Z</x:v>
      </x:c>
      <x:c r="E1753" s="8" t="n">
        <x:f>IF(ISNUMBER('原始字段'!C1769),'原始字段'!C1769,"n.a.")</x:f>
        <x:v>1575208800</x:v>
      </x:c>
      <x:c r="F1753" s="8" t="n">
        <x:f>IF(ISNUMBER('原始字段'!C1864),'原始字段'!C1864,"n.a.")</x:f>
        <x:v>1572008800</x:v>
      </x:c>
      <x:c r="G1753" s="8" t="n">
        <x:f>IF(COUNT(E1753:F1753)=2,F1753-E1753,"n.a.")</x:f>
        <x:v>-3200000</x:v>
      </x:c>
      <x:c r="H1753" s="9" t="n">
        <x:f>IF(ISNUMBER('原始字段'!D1864),'原始字段'!D1864,"n.a.")</x:f>
        <x:v>4.914</x:v>
      </x:c>
      <x:c r="I1753" s="9" t="n">
        <x:f>IF(COUNT(G1753:H1753)=2,G1753*H1753/100000000,"n.a.")</x:f>
        <x:v>-0.15724799999999997</x:v>
      </x:c>
      <x:c r="J1753" s="1" t="str">
        <x:v>日频齐全；折算事件未独立核实</x:v>
      </x:c>
    </x:row>
    <x:row r="1754" ht="25" customHeight="1">
      <x:c r="A1754" s="1" t="str">
        <x:v>中证500</x:v>
      </x:c>
      <x:c r="B1754" s="1" t="str">
        <x:v>510550.SH</x:v>
      </x:c>
      <x:c r="C1754" s="1" t="str">
        <x:v>方正富邦中证500ETF</x:v>
      </x:c>
      <x:c r="D1754" s="7" t="d">
        <x:v>2026-06-26T00:00:00.000Z</x:v>
      </x:c>
      <x:c r="E1754" s="8" t="n">
        <x:f>IF(ISNUMBER('原始字段'!C1763),'原始字段'!C1763,"n.a.")</x:f>
        <x:v>21743300</x:v>
      </x:c>
      <x:c r="F1754" s="8" t="n">
        <x:f>IF(ISNUMBER('原始字段'!C1858),'原始字段'!C1858,"n.a.")</x:f>
        <x:v>21743300</x:v>
      </x:c>
      <x:c r="G1754" s="8" t="n">
        <x:f>IF(COUNT(E1754:F1754)=2,F1754-E1754,"n.a.")</x:f>
        <x:v>0</x:v>
      </x:c>
      <x:c r="H1754" s="9" t="n">
        <x:f>IF(ISNUMBER('原始字段'!D1858),'原始字段'!D1858,"n.a.")</x:f>
        <x:v>2.2306</x:v>
      </x:c>
      <x:c r="I1754" s="9" t="n">
        <x:f>IF(COUNT(G1754:H1754)=2,G1754*H1754/100000000,"n.a.")</x:f>
        <x:v>0</x:v>
      </x:c>
      <x:c r="J1754" s="1" t="str">
        <x:v>日频齐全；折算事件未独立核实</x:v>
      </x:c>
    </x:row>
    <x:row r="1755" ht="25" customHeight="1">
      <x:c r="A1755" s="1" t="str">
        <x:v>中证500</x:v>
      </x:c>
      <x:c r="B1755" s="1" t="str">
        <x:v>510510.SH</x:v>
      </x:c>
      <x:c r="C1755" s="1" t="str">
        <x:v>广发中证500ETF</x:v>
      </x:c>
      <x:c r="D1755" s="7" t="d">
        <x:v>2026-06-26T00:00:00.000Z</x:v>
      </x:c>
      <x:c r="E1755" s="8" t="n">
        <x:f>IF(ISNUMBER('原始字段'!C1761),'原始字段'!C1761,"n.a.")</x:f>
        <x:v>795038300</x:v>
      </x:c>
      <x:c r="F1755" s="8" t="n">
        <x:f>IF(ISNUMBER('原始字段'!C1856),'原始字段'!C1856,"n.a.")</x:f>
        <x:v>793038300</x:v>
      </x:c>
      <x:c r="G1755" s="8" t="n">
        <x:f>IF(COUNT(E1755:F1755)=2,F1755-E1755,"n.a.")</x:f>
        <x:v>-2000000</x:v>
      </x:c>
      <x:c r="H1755" s="9" t="n">
        <x:f>IF(ISNUMBER('原始字段'!D1856),'原始字段'!D1856,"n.a.")</x:f>
        <x:v>2.8028</x:v>
      </x:c>
      <x:c r="I1755" s="9" t="n">
        <x:f>IF(COUNT(G1755:H1755)=2,G1755*H1755/100000000,"n.a.")</x:f>
        <x:v>-0.056056</x:v>
      </x:c>
      <x:c r="J1755" s="1" t="str">
        <x:v>日频齐全；折算事件未独立核实</x:v>
      </x:c>
    </x:row>
    <x:row r="1756" ht="25" customHeight="1">
      <x:c r="A1756" s="1" t="str">
        <x:v>中证500</x:v>
      </x:c>
      <x:c r="B1756" s="1" t="str">
        <x:v>515550.SH</x:v>
      </x:c>
      <x:c r="C1756" s="1" t="str">
        <x:v>国联中证500ETF</x:v>
      </x:c>
      <x:c r="D1756" s="7" t="d">
        <x:v>2026-06-26T00:00:00.000Z</x:v>
      </x:c>
      <x:c r="E1756" s="8" t="n">
        <x:f>IF(ISNUMBER('原始字段'!C1780),'原始字段'!C1780,"n.a.")</x:f>
        <x:v>18345700</x:v>
      </x:c>
      <x:c r="F1756" s="8" t="n">
        <x:f>IF(ISNUMBER('原始字段'!C1875),'原始字段'!C1875,"n.a.")</x:f>
        <x:v>17345700</x:v>
      </x:c>
      <x:c r="G1756" s="8" t="n">
        <x:f>IF(COUNT(E1756:F1756)=2,F1756-E1756,"n.a.")</x:f>
        <x:v>-1000000</x:v>
      </x:c>
      <x:c r="H1756" s="9" t="n">
        <x:f>IF(ISNUMBER('原始字段'!D1875),'原始字段'!D1875,"n.a.")</x:f>
        <x:v>1.9368</x:v>
      </x:c>
      <x:c r="I1756" s="9" t="n">
        <x:f>IF(COUNT(G1756:H1756)=2,G1756*H1756/100000000,"n.a.")</x:f>
        <x:v>-0.019368</x:v>
      </x:c>
      <x:c r="J1756" s="1" t="str">
        <x:v>日频齐全；折算事件未独立核实</x:v>
      </x:c>
    </x:row>
    <x:row r="1757" ht="25" customHeight="1">
      <x:c r="A1757" s="1" t="str">
        <x:v>中证500</x:v>
      </x:c>
      <x:c r="B1757" s="1" t="str">
        <x:v>159500.SZ</x:v>
      </x:c>
      <x:c r="C1757" s="1" t="str">
        <x:v>富国中证500ETF</x:v>
      </x:c>
      <x:c r="D1757" s="7" t="d">
        <x:v>2026-06-26T00:00:00.000Z</x:v>
      </x:c>
      <x:c r="E1757" s="8" t="n">
        <x:f>IF(ISNUMBER('原始字段'!C1721),'原始字段'!C1721,"n.a.")</x:f>
        <x:v>129338865</x:v>
      </x:c>
      <x:c r="F1757" s="8" t="n">
        <x:f>IF(ISNUMBER('原始字段'!C1816),'原始字段'!C1816,"n.a.")</x:f>
        <x:v>129338865</x:v>
      </x:c>
      <x:c r="G1757" s="8" t="n">
        <x:f>IF(COUNT(E1757:F1757)=2,F1757-E1757,"n.a.")</x:f>
        <x:v>0</x:v>
      </x:c>
      <x:c r="H1757" s="9" t="n">
        <x:f>IF(ISNUMBER('原始字段'!D1816),'原始字段'!D1816,"n.a.")</x:f>
        <x:v>1.2964</x:v>
      </x:c>
      <x:c r="I1757" s="9" t="n">
        <x:f>IF(COUNT(G1757:H1757)=2,G1757*H1757/100000000,"n.a.")</x:f>
        <x:v>0</x:v>
      </x:c>
      <x:c r="J1757" s="1" t="str">
        <x:v>日频齐全；折算事件未独立核实</x:v>
      </x:c>
    </x:row>
    <x:row r="1758" ht="25" customHeight="1">
      <x:c r="A1758" s="1" t="str">
        <x:v>中证500</x:v>
      </x:c>
      <x:c r="B1758" s="1" t="str">
        <x:v>512510.SH</x:v>
      </x:c>
      <x:c r="C1758" s="1" t="str">
        <x:v>华泰柏瑞中证500ETF</x:v>
      </x:c>
      <x:c r="D1758" s="7" t="d">
        <x:v>2026-06-26T00:00:00.000Z</x:v>
      </x:c>
      <x:c r="E1758" s="8" t="n">
        <x:f>IF(ISNUMBER('原始字段'!C1770),'原始字段'!C1770,"n.a.")</x:f>
        <x:v>404929800</x:v>
      </x:c>
      <x:c r="F1758" s="8" t="n">
        <x:f>IF(ISNUMBER('原始字段'!C1865),'原始字段'!C1865,"n.a.")</x:f>
        <x:v>400429800</x:v>
      </x:c>
      <x:c r="G1758" s="8" t="n">
        <x:f>IF(COUNT(E1758:F1758)=2,F1758-E1758,"n.a.")</x:f>
        <x:v>-4500000</x:v>
      </x:c>
      <x:c r="H1758" s="9" t="n">
        <x:f>IF(ISNUMBER('原始字段'!D1865),'原始字段'!D1865,"n.a.")</x:f>
        <x:v>2.5818</x:v>
      </x:c>
      <x:c r="I1758" s="9" t="n">
        <x:f>IF(COUNT(G1758:H1758)=2,G1758*H1758/100000000,"n.a.")</x:f>
        <x:v>-0.116181</x:v>
      </x:c>
      <x:c r="J1758" s="1" t="str">
        <x:v>日频齐全；折算事件未独立核实</x:v>
      </x:c>
    </x:row>
    <x:row r="1759" ht="25" customHeight="1">
      <x:c r="A1759" s="1" t="str">
        <x:v>中证500</x:v>
      </x:c>
      <x:c r="B1759" s="1" t="str">
        <x:v>510570.SH</x:v>
      </x:c>
      <x:c r="C1759" s="1" t="str">
        <x:v>兴业中证500ETF</x:v>
      </x:c>
      <x:c r="D1759" s="7" t="d">
        <x:v>2026-06-26T00:00:00.000Z</x:v>
      </x:c>
      <x:c r="E1759" s="8" t="n">
        <x:f>IF(ISNUMBER('原始字段'!C1765),'原始字段'!C1765,"n.a.")</x:f>
        <x:v>25560600</x:v>
      </x:c>
      <x:c r="F1759" s="8" t="n">
        <x:f>IF(ISNUMBER('原始字段'!C1860),'原始字段'!C1860,"n.a.")</x:f>
        <x:v>25560600</x:v>
      </x:c>
      <x:c r="G1759" s="8" t="n">
        <x:f>IF(COUNT(E1759:F1759)=2,F1759-E1759,"n.a.")</x:f>
        <x:v>0</x:v>
      </x:c>
      <x:c r="H1759" s="9" t="n">
        <x:f>IF(ISNUMBER('原始字段'!D1860),'原始字段'!D1860,"n.a.")</x:f>
        <x:v>1.3708</x:v>
      </x:c>
      <x:c r="I1759" s="9" t="n">
        <x:f>IF(COUNT(G1759:H1759)=2,G1759*H1759/100000000,"n.a.")</x:f>
        <x:v>0</x:v>
      </x:c>
      <x:c r="J1759" s="1" t="str">
        <x:v>日频齐全；折算事件未独立核实</x:v>
      </x:c>
    </x:row>
    <x:row r="1760" ht="25" customHeight="1">
      <x:c r="A1760" s="1" t="str">
        <x:v>中证500</x:v>
      </x:c>
      <x:c r="B1760" s="1" t="str">
        <x:v>510560.SH</x:v>
      </x:c>
      <x:c r="C1760" s="1" t="str">
        <x:v>国寿安保中证500ETF</x:v>
      </x:c>
      <x:c r="D1760" s="7" t="d">
        <x:v>2026-06-26T00:00:00.000Z</x:v>
      </x:c>
      <x:c r="E1760" s="8" t="n">
        <x:f>IF(ISNUMBER('原始字段'!C1764),'原始字段'!C1764,"n.a.")</x:f>
        <x:v>62318700</x:v>
      </x:c>
      <x:c r="F1760" s="8" t="n">
        <x:f>IF(ISNUMBER('原始字段'!C1859),'原始字段'!C1859,"n.a.")</x:f>
        <x:v>62318700</x:v>
      </x:c>
      <x:c r="G1760" s="8" t="n">
        <x:f>IF(COUNT(E1760:F1760)=2,F1760-E1760,"n.a.")</x:f>
        <x:v>0</x:v>
      </x:c>
      <x:c r="H1760" s="9" t="n">
        <x:f>IF(ISNUMBER('原始字段'!D1859),'原始字段'!D1859,"n.a.")</x:f>
        <x:v>2.1575</x:v>
      </x:c>
      <x:c r="I1760" s="9" t="n">
        <x:f>IF(COUNT(G1760:H1760)=2,G1760*H1760/100000000,"n.a.")</x:f>
        <x:v>0</x:v>
      </x:c>
      <x:c r="J1760" s="1" t="str">
        <x:v>日频齐全；折算事件未独立核实</x:v>
      </x:c>
    </x:row>
    <x:row r="1761" ht="25" customHeight="1">
      <x:c r="A1761" s="1" t="str">
        <x:v>中证500</x:v>
      </x:c>
      <x:c r="B1761" s="1" t="str">
        <x:v>159982.SZ</x:v>
      </x:c>
      <x:c r="C1761" s="1" t="str">
        <x:v>鹏华中证500ETF</x:v>
      </x:c>
      <x:c r="D1761" s="7" t="d">
        <x:v>2026-06-26T00:00:00.000Z</x:v>
      </x:c>
      <x:c r="E1761" s="8" t="n">
        <x:f>IF(ISNUMBER('原始字段'!C1750),'原始字段'!C1750,"n.a.")</x:f>
        <x:v>136211253</x:v>
      </x:c>
      <x:c r="F1761" s="8" t="n">
        <x:f>IF(ISNUMBER('原始字段'!C1845),'原始字段'!C1845,"n.a.")</x:f>
        <x:v>134211253</x:v>
      </x:c>
      <x:c r="G1761" s="8" t="n">
        <x:f>IF(COUNT(E1761:F1761)=2,F1761-E1761,"n.a.")</x:f>
        <x:v>-2000000</x:v>
      </x:c>
      <x:c r="H1761" s="9" t="n">
        <x:f>IF(ISNUMBER('原始字段'!D1845),'原始字段'!D1845,"n.a.")</x:f>
        <x:v>2.3147</x:v>
      </x:c>
      <x:c r="I1761" s="9" t="n">
        <x:f>IF(COUNT(G1761:H1761)=2,G1761*H1761/100000000,"n.a.")</x:f>
        <x:v>-0.046294</x:v>
      </x:c>
      <x:c r="J1761" s="1" t="str">
        <x:v>日频齐全；折算事件未独立核实</x:v>
      </x:c>
    </x:row>
    <x:row r="1762" ht="25" customHeight="1">
      <x:c r="A1762" s="1" t="str">
        <x:v>中证1000</x:v>
      </x:c>
      <x:c r="B1762" s="1" t="str">
        <x:v>560010.SH</x:v>
      </x:c>
      <x:c r="C1762" s="1" t="str">
        <x:v>广发中证1000ETF</x:v>
      </x:c>
      <x:c r="D1762" s="7" t="d">
        <x:v>2026-06-26T00:00:00.000Z</x:v>
      </x:c>
      <x:c r="E1762" s="8" t="n">
        <x:f>IF(ISNUMBER('原始字段'!C1783),'原始字段'!C1783,"n.a.")</x:f>
        <x:v>1294621700</x:v>
      </x:c>
      <x:c r="F1762" s="8" t="n">
        <x:f>IF(ISNUMBER('原始字段'!C1878),'原始字段'!C1878,"n.a.")</x:f>
        <x:v>1570621700</x:v>
      </x:c>
      <x:c r="G1762" s="8" t="n">
        <x:f>IF(COUNT(E1762:F1762)=2,F1762-E1762,"n.a.")</x:f>
        <x:v>276000000</x:v>
      </x:c>
      <x:c r="H1762" s="9" t="n">
        <x:f>IF(ISNUMBER('原始字段'!D1878),'原始字段'!D1878,"n.a.")</x:f>
        <x:v>3.5626</x:v>
      </x:c>
      <x:c r="I1762" s="9" t="n">
        <x:f>IF(COUNT(G1762:H1762)=2,G1762*H1762/100000000,"n.a.")</x:f>
        <x:v>9.832776</x:v>
      </x:c>
      <x:c r="J1762" s="1" t="str">
        <x:v>日频齐全；折算事件未独立核实</x:v>
      </x:c>
    </x:row>
    <x:row r="1763" ht="25" customHeight="1">
      <x:c r="A1763" s="1" t="str">
        <x:v>中证1000</x:v>
      </x:c>
      <x:c r="B1763" s="1" t="str">
        <x:v>159845.SZ</x:v>
      </x:c>
      <x:c r="C1763" s="1" t="str">
        <x:v>华夏中证1000ETF</x:v>
      </x:c>
      <x:c r="D1763" s="7" t="d">
        <x:v>2026-06-26T00:00:00.000Z</x:v>
      </x:c>
      <x:c r="E1763" s="8" t="n">
        <x:f>IF(ISNUMBER('原始字段'!C1734),'原始字段'!C1734,"n.a.")</x:f>
        <x:v>1148425606</x:v>
      </x:c>
      <x:c r="F1763" s="8" t="n">
        <x:f>IF(ISNUMBER('原始字段'!C1829),'原始字段'!C1829,"n.a.")</x:f>
        <x:v>1248425606</x:v>
      </x:c>
      <x:c r="G1763" s="8" t="n">
        <x:f>IF(COUNT(E1763:F1763)=2,F1763-E1763,"n.a.")</x:f>
        <x:v>100000000</x:v>
      </x:c>
      <x:c r="H1763" s="9" t="n">
        <x:f>IF(ISNUMBER('原始字段'!D1829),'原始字段'!D1829,"n.a.")</x:f>
        <x:v>3.5652</x:v>
      </x:c>
      <x:c r="I1763" s="9" t="n">
        <x:f>IF(COUNT(G1763:H1763)=2,G1763*H1763/100000000,"n.a.")</x:f>
        <x:v>3.5652</x:v>
      </x:c>
      <x:c r="J1763" s="1" t="str">
        <x:v>日频齐全；折算事件未独立核实</x:v>
      </x:c>
    </x:row>
    <x:row r="1764" ht="25" customHeight="1">
      <x:c r="A1764" s="1" t="str">
        <x:v>中证1000</x:v>
      </x:c>
      <x:c r="B1764" s="1" t="str">
        <x:v>159633.SZ</x:v>
      </x:c>
      <x:c r="C1764" s="1" t="str">
        <x:v>易方达中证1000ETF</x:v>
      </x:c>
      <x:c r="D1764" s="7" t="d">
        <x:v>2026-06-26T00:00:00.000Z</x:v>
      </x:c>
      <x:c r="E1764" s="8" t="n">
        <x:f>IF(ISNUMBER('原始字段'!C1728),'原始字段'!C1728,"n.a.")</x:f>
        <x:v>502162658</x:v>
      </x:c>
      <x:c r="F1764" s="8" t="n">
        <x:f>IF(ISNUMBER('原始字段'!C1823),'原始字段'!C1823,"n.a.")</x:f>
        <x:v>522162658</x:v>
      </x:c>
      <x:c r="G1764" s="8" t="n">
        <x:f>IF(COUNT(E1764:F1764)=2,F1764-E1764,"n.a.")</x:f>
        <x:v>20000000</x:v>
      </x:c>
      <x:c r="H1764" s="9" t="n">
        <x:f>IF(ISNUMBER('原始字段'!D1823),'原始字段'!D1823,"n.a.")</x:f>
        <x:v>3.6569</x:v>
      </x:c>
      <x:c r="I1764" s="9" t="n">
        <x:f>IF(COUNT(G1764:H1764)=2,G1764*H1764/100000000,"n.a.")</x:f>
        <x:v>0.73138</x:v>
      </x:c>
      <x:c r="J1764" s="1" t="str">
        <x:v>日频齐全；折算事件未独立核实</x:v>
      </x:c>
    </x:row>
    <x:row r="1765" ht="25" customHeight="1">
      <x:c r="A1765" s="1" t="str">
        <x:v>中证1000</x:v>
      </x:c>
      <x:c r="B1765" s="1" t="str">
        <x:v>159629.SZ</x:v>
      </x:c>
      <x:c r="C1765" s="1" t="str">
        <x:v>富国中证1000ETF</x:v>
      </x:c>
      <x:c r="D1765" s="7" t="d">
        <x:v>2026-06-26T00:00:00.000Z</x:v>
      </x:c>
      <x:c r="E1765" s="8" t="n">
        <x:f>IF(ISNUMBER('原始字段'!C1727),'原始字段'!C1727,"n.a.")</x:f>
        <x:v>347252663</x:v>
      </x:c>
      <x:c r="F1765" s="8" t="n">
        <x:f>IF(ISNUMBER('原始字段'!C1822),'原始字段'!C1822,"n.a.")</x:f>
        <x:v>355252663</x:v>
      </x:c>
      <x:c r="G1765" s="8" t="n">
        <x:f>IF(COUNT(E1765:F1765)=2,F1765-E1765,"n.a.")</x:f>
        <x:v>8000000</x:v>
      </x:c>
      <x:c r="H1765" s="9" t="n">
        <x:f>IF(ISNUMBER('原始字段'!D1822),'原始字段'!D1822,"n.a.")</x:f>
        <x:v>3.5725</x:v>
      </x:c>
      <x:c r="I1765" s="9" t="n">
        <x:f>IF(COUNT(G1765:H1765)=2,G1765*H1765/100000000,"n.a.")</x:f>
        <x:v>0.2858</x:v>
      </x:c>
      <x:c r="J1765" s="1" t="str">
        <x:v>日频齐全；折算事件未独立核实</x:v>
      </x:c>
    </x:row>
    <x:row r="1766" ht="25" customHeight="1">
      <x:c r="A1766" s="1" t="str">
        <x:v>中证1000</x:v>
      </x:c>
      <x:c r="B1766" s="1" t="str">
        <x:v>512100.SH</x:v>
      </x:c>
      <x:c r="C1766" s="1" t="str">
        <x:v>南方中证1000ETF</x:v>
      </x:c>
      <x:c r="D1766" s="7" t="d">
        <x:v>2026-06-26T00:00:00.000Z</x:v>
      </x:c>
      <x:c r="E1766" s="8" t="n">
        <x:f>IF(ISNUMBER('原始字段'!C1768),'原始字段'!C1768,"n.a.")</x:f>
        <x:v>2967217600</x:v>
      </x:c>
      <x:c r="F1766" s="8" t="n">
        <x:f>IF(ISNUMBER('原始字段'!C1863),'原始字段'!C1863,"n.a.")</x:f>
        <x:v>3037217600</x:v>
      </x:c>
      <x:c r="G1766" s="8" t="n">
        <x:f>IF(COUNT(E1766:F1766)=2,F1766-E1766,"n.a.")</x:f>
        <x:v>70000000</x:v>
      </x:c>
      <x:c r="H1766" s="9" t="n">
        <x:f>IF(ISNUMBER('原始字段'!D1863),'原始字段'!D1863,"n.a.")</x:f>
        <x:v>3.478</x:v>
      </x:c>
      <x:c r="I1766" s="9" t="n">
        <x:f>IF(COUNT(G1766:H1766)=2,G1766*H1766/100000000,"n.a.")</x:f>
        <x:v>2.4346</x:v>
      </x:c>
      <x:c r="J1766" s="1" t="str">
        <x:v>日频齐全；折算事件未独立核实</x:v>
      </x:c>
    </x:row>
    <x:row r="1767" ht="25" customHeight="1">
      <x:c r="A1767" s="1" t="str">
        <x:v>中证1000</x:v>
      </x:c>
      <x:c r="B1767" s="1" t="str">
        <x:v>516300.SH</x:v>
      </x:c>
      <x:c r="C1767" s="1" t="str">
        <x:v>华泰柏瑞中证1000ETF</x:v>
      </x:c>
      <x:c r="D1767" s="7" t="d">
        <x:v>2026-06-26T00:00:00.000Z</x:v>
      </x:c>
      <x:c r="E1767" s="8" t="n">
        <x:f>IF(ISNUMBER('原始字段'!C1782),'原始字段'!C1782,"n.a.")</x:f>
        <x:v>25012600</x:v>
      </x:c>
      <x:c r="F1767" s="8" t="n">
        <x:f>IF(ISNUMBER('原始字段'!C1877),'原始字段'!C1877,"n.a.")</x:f>
        <x:v>23012600</x:v>
      </x:c>
      <x:c r="G1767" s="8" t="n">
        <x:f>IF(COUNT(E1767:F1767)=2,F1767-E1767,"n.a.")</x:f>
        <x:v>-2000000</x:v>
      </x:c>
      <x:c r="H1767" s="9" t="n">
        <x:f>IF(ISNUMBER('原始字段'!D1877),'原始字段'!D1877,"n.a.")</x:f>
        <x:v>3.5745</x:v>
      </x:c>
      <x:c r="I1767" s="9" t="n">
        <x:f>IF(COUNT(G1767:H1767)=2,G1767*H1767/100000000,"n.a.")</x:f>
        <x:v>-0.07149</x:v>
      </x:c>
      <x:c r="J1767" s="1" t="str">
        <x:v>日频齐全；折算事件未独立核实</x:v>
      </x:c>
    </x:row>
    <x:row r="1768" ht="25" customHeight="1">
      <x:c r="A1768" s="1" t="str">
        <x:v>中证1000</x:v>
      </x:c>
      <x:c r="B1768" s="1" t="str">
        <x:v>560110.SH</x:v>
      </x:c>
      <x:c r="C1768" s="1" t="str">
        <x:v>汇添富中证1000ETF</x:v>
      </x:c>
      <x:c r="D1768" s="7" t="d">
        <x:v>2026-06-26T00:00:00.000Z</x:v>
      </x:c>
      <x:c r="E1768" s="8" t="n">
        <x:f>IF(ISNUMBER('原始字段'!C1784),'原始字段'!C1784,"n.a.")</x:f>
        <x:v>130903500</x:v>
      </x:c>
      <x:c r="F1768" s="8" t="n">
        <x:f>IF(ISNUMBER('原始字段'!C1879),'原始字段'!C1879,"n.a.")</x:f>
        <x:v>127903500</x:v>
      </x:c>
      <x:c r="G1768" s="8" t="n">
        <x:f>IF(COUNT(E1768:F1768)=2,F1768-E1768,"n.a.")</x:f>
        <x:v>-3000000</x:v>
      </x:c>
      <x:c r="H1768" s="9" t="n">
        <x:f>IF(ISNUMBER('原始字段'!D1879),'原始字段'!D1879,"n.a.")</x:f>
        <x:v>1.2866</x:v>
      </x:c>
      <x:c r="I1768" s="9" t="n">
        <x:f>IF(COUNT(G1768:H1768)=2,G1768*H1768/100000000,"n.a.")</x:f>
        <x:v>-0.038598</x:v>
      </x:c>
      <x:c r="J1768" s="1" t="str">
        <x:v>日频齐全；折算事件未独立核实</x:v>
      </x:c>
    </x:row>
    <x:row r="1769" ht="25" customHeight="1">
      <x:c r="A1769" s="1" t="str">
        <x:v>中证2000</x:v>
      </x:c>
      <x:c r="B1769" s="1" t="str">
        <x:v>159535.SZ</x:v>
      </x:c>
      <x:c r="C1769" s="1" t="str">
        <x:v>嘉实中证2000ETF</x:v>
      </x:c>
      <x:c r="D1769" s="7" t="d">
        <x:v>2026-06-26T00:00:00.000Z</x:v>
      </x:c>
      <x:c r="E1769" s="8" t="n">
        <x:f>IF(ISNUMBER('原始字段'!C1725),'原始字段'!C1725,"n.a.")</x:f>
        <x:v>16981088</x:v>
      </x:c>
      <x:c r="F1769" s="8" t="n">
        <x:f>IF(ISNUMBER('原始字段'!C1820),'原始字段'!C1820,"n.a.")</x:f>
        <x:v>16981088</x:v>
      </x:c>
      <x:c r="G1769" s="8" t="n">
        <x:f>IF(COUNT(E1769:F1769)=2,F1769-E1769,"n.a.")</x:f>
        <x:v>0</x:v>
      </x:c>
      <x:c r="H1769" s="9" t="n">
        <x:f>IF(ISNUMBER('原始字段'!D1820),'原始字段'!D1820,"n.a.")</x:f>
        <x:v>1.5785</x:v>
      </x:c>
      <x:c r="I1769" s="9" t="n">
        <x:f>IF(COUNT(G1769:H1769)=2,G1769*H1769/100000000,"n.a.")</x:f>
        <x:v>0</x:v>
      </x:c>
      <x:c r="J1769" s="1" t="str">
        <x:v>日频齐全；折算事件未独立核实</x:v>
      </x:c>
    </x:row>
    <x:row r="1770" ht="25" customHeight="1">
      <x:c r="A1770" s="1" t="str">
        <x:v>中证2000</x:v>
      </x:c>
      <x:c r="B1770" s="1" t="str">
        <x:v>159536.SZ</x:v>
      </x:c>
      <x:c r="C1770" s="1" t="str">
        <x:v>汇添富中证2000ETF</x:v>
      </x:c>
      <x:c r="D1770" s="7" t="d">
        <x:v>2026-06-26T00:00:00.000Z</x:v>
      </x:c>
      <x:c r="E1770" s="8" t="n">
        <x:f>IF(ISNUMBER('原始字段'!C1726),'原始字段'!C1726,"n.a.")</x:f>
        <x:v>41261589</x:v>
      </x:c>
      <x:c r="F1770" s="8" t="n">
        <x:f>IF(ISNUMBER('原始字段'!C1821),'原始字段'!C1821,"n.a.")</x:f>
        <x:v>39261589</x:v>
      </x:c>
      <x:c r="G1770" s="8" t="n">
        <x:f>IF(COUNT(E1770:F1770)=2,F1770-E1770,"n.a.")</x:f>
        <x:v>-2000000</x:v>
      </x:c>
      <x:c r="H1770" s="9" t="n">
        <x:f>IF(ISNUMBER('原始字段'!D1821),'原始字段'!D1821,"n.a.")</x:f>
        <x:v>1.5182</x:v>
      </x:c>
      <x:c r="I1770" s="9" t="n">
        <x:f>IF(COUNT(G1770:H1770)=2,G1770*H1770/100000000,"n.a.")</x:f>
        <x:v>-0.030364</x:v>
      </x:c>
      <x:c r="J1770" s="1" t="str">
        <x:v>日频齐全；折算事件未独立核实</x:v>
      </x:c>
    </x:row>
    <x:row r="1771" ht="25" customHeight="1">
      <x:c r="A1771" s="1" t="str">
        <x:v>中证2000</x:v>
      </x:c>
      <x:c r="B1771" s="1" t="str">
        <x:v>159531.SZ</x:v>
      </x:c>
      <x:c r="C1771" s="1" t="str">
        <x:v>南方中证2000ETF</x:v>
      </x:c>
      <x:c r="D1771" s="7" t="d">
        <x:v>2026-06-26T00:00:00.000Z</x:v>
      </x:c>
      <x:c r="E1771" s="8" t="n">
        <x:f>IF(ISNUMBER('原始字段'!C1722),'原始字段'!C1722,"n.a.")</x:f>
        <x:v>518608406</x:v>
      </x:c>
      <x:c r="F1771" s="8" t="n">
        <x:f>IF(ISNUMBER('原始字段'!C1817),'原始字段'!C1817,"n.a.")</x:f>
        <x:v>522608406</x:v>
      </x:c>
      <x:c r="G1771" s="8" t="n">
        <x:f>IF(COUNT(E1771:F1771)=2,F1771-E1771,"n.a.")</x:f>
        <x:v>4000000</x:v>
      </x:c>
      <x:c r="H1771" s="9" t="n">
        <x:f>IF(ISNUMBER('原始字段'!D1817),'原始字段'!D1817,"n.a.")</x:f>
        <x:v>1.533</x:v>
      </x:c>
      <x:c r="I1771" s="9" t="n">
        <x:f>IF(COUNT(G1771:H1771)=2,G1771*H1771/100000000,"n.a.")</x:f>
        <x:v>0.06132</x:v>
      </x:c>
      <x:c r="J1771" s="1" t="str">
        <x:v>日频齐全；折算事件未独立核实</x:v>
      </x:c>
    </x:row>
    <x:row r="1772" ht="25" customHeight="1">
      <x:c r="A1772" s="1" t="str">
        <x:v>中证2000</x:v>
      </x:c>
      <x:c r="B1772" s="1" t="str">
        <x:v>159532.SZ</x:v>
      </x:c>
      <x:c r="C1772" s="1" t="str">
        <x:v>易方达中证2000ETF</x:v>
      </x:c>
      <x:c r="D1772" s="7" t="d">
        <x:v>2026-06-26T00:00:00.000Z</x:v>
      </x:c>
      <x:c r="E1772" s="8" t="n">
        <x:f>IF(ISNUMBER('原始字段'!C1723),'原始字段'!C1723,"n.a.")</x:f>
        <x:v>127564791</x:v>
      </x:c>
      <x:c r="F1772" s="8" t="n">
        <x:f>IF(ISNUMBER('原始字段'!C1818),'原始字段'!C1818,"n.a.")</x:f>
        <x:v>127564791</x:v>
      </x:c>
      <x:c r="G1772" s="8" t="n">
        <x:f>IF(COUNT(E1772:F1772)=2,F1772-E1772,"n.a.")</x:f>
        <x:v>0</x:v>
      </x:c>
      <x:c r="H1772" s="9" t="n">
        <x:f>IF(ISNUMBER('原始字段'!D1818),'原始字段'!D1818,"n.a.")</x:f>
        <x:v>1.7606</x:v>
      </x:c>
      <x:c r="I1772" s="9" t="n">
        <x:f>IF(COUNT(G1772:H1772)=2,G1772*H1772/100000000,"n.a.")</x:f>
        <x:v>0</x:v>
      </x:c>
      <x:c r="J1772" s="1" t="str">
        <x:v>日频齐全；折算事件未独立核实</x:v>
      </x:c>
    </x:row>
    <x:row r="1773" ht="25" customHeight="1">
      <x:c r="A1773" s="1" t="str">
        <x:v>中证2000</x:v>
      </x:c>
      <x:c r="B1773" s="1" t="str">
        <x:v>159533.SZ</x:v>
      </x:c>
      <x:c r="C1773" s="1" t="str">
        <x:v>博时中证2000ETF</x:v>
      </x:c>
      <x:c r="D1773" s="7" t="d">
        <x:v>2026-06-26T00:00:00.000Z</x:v>
      </x:c>
      <x:c r="E1773" s="8" t="n">
        <x:f>IF(ISNUMBER('原始字段'!C1724),'原始字段'!C1724,"n.a.")</x:f>
        <x:v>9458785</x:v>
      </x:c>
      <x:c r="F1773" s="8" t="n">
        <x:f>IF(ISNUMBER('原始字段'!C1819),'原始字段'!C1819,"n.a.")</x:f>
        <x:v>9458785</x:v>
      </x:c>
      <x:c r="G1773" s="8" t="n">
        <x:f>IF(COUNT(E1773:F1773)=2,F1773-E1773,"n.a.")</x:f>
        <x:v>0</x:v>
      </x:c>
      <x:c r="H1773" s="9" t="n">
        <x:f>IF(ISNUMBER('原始字段'!D1819),'原始字段'!D1819,"n.a.")</x:f>
        <x:v>2.0953</x:v>
      </x:c>
      <x:c r="I1773" s="9" t="n">
        <x:f>IF(COUNT(G1773:H1773)=2,G1773*H1773/100000000,"n.a.")</x:f>
        <x:v>0</x:v>
      </x:c>
      <x:c r="J1773" s="1" t="str">
        <x:v>日频齐全；折算事件未独立核实</x:v>
      </x:c>
    </x:row>
    <x:row r="1774" ht="25" customHeight="1">
      <x:c r="A1774" s="1" t="str">
        <x:v>中证2000</x:v>
      </x:c>
      <x:c r="B1774" s="1" t="str">
        <x:v>561370.SH</x:v>
      </x:c>
      <x:c r="C1774" s="1" t="str">
        <x:v>国泰中证2000ETF</x:v>
      </x:c>
      <x:c r="D1774" s="7" t="d">
        <x:v>2026-06-26T00:00:00.000Z</x:v>
      </x:c>
      <x:c r="E1774" s="8" t="n">
        <x:f>IF(ISNUMBER('原始字段'!C1787),'原始字段'!C1787,"n.a.")</x:f>
        <x:v>22356000</x:v>
      </x:c>
      <x:c r="F1774" s="8" t="n">
        <x:f>IF(ISNUMBER('原始字段'!C1882),'原始字段'!C1882,"n.a.")</x:f>
        <x:v>22356000</x:v>
      </x:c>
      <x:c r="G1774" s="8" t="n">
        <x:f>IF(COUNT(E1774:F1774)=2,F1774-E1774,"n.a.")</x:f>
        <x:v>0</x:v>
      </x:c>
      <x:c r="H1774" s="9" t="n">
        <x:f>IF(ISNUMBER('原始字段'!D1882),'原始字段'!D1882,"n.a.")</x:f>
        <x:v>1.5062</x:v>
      </x:c>
      <x:c r="I1774" s="9" t="n">
        <x:f>IF(COUNT(G1774:H1774)=2,G1774*H1774/100000000,"n.a.")</x:f>
        <x:v>0</x:v>
      </x:c>
      <x:c r="J1774" s="1" t="str">
        <x:v>日频齐全；折算事件未独立核实</x:v>
      </x:c>
    </x:row>
    <x:row r="1775" ht="25" customHeight="1">
      <x:c r="A1775" s="1" t="str">
        <x:v>中证2000</x:v>
      </x:c>
      <x:c r="B1775" s="1" t="str">
        <x:v>563300.SH</x:v>
      </x:c>
      <x:c r="C1775" s="1" t="str">
        <x:v>华泰柏瑞中证2000ETF</x:v>
      </x:c>
      <x:c r="D1775" s="7" t="d">
        <x:v>2026-06-26T00:00:00.000Z</x:v>
      </x:c>
      <x:c r="E1775" s="8" t="n">
        <x:f>IF(ISNUMBER('原始字段'!C1791),'原始字段'!C1791,"n.a.")</x:f>
        <x:v>2101174000</x:v>
      </x:c>
      <x:c r="F1775" s="8" t="n">
        <x:f>IF(ISNUMBER('原始字段'!C1886),'原始字段'!C1886,"n.a.")</x:f>
        <x:v>2053674000</x:v>
      </x:c>
      <x:c r="G1775" s="8" t="n">
        <x:f>IF(COUNT(E1775:F1775)=2,F1775-E1775,"n.a.")</x:f>
        <x:v>-47500000</x:v>
      </x:c>
      <x:c r="H1775" s="9" t="n">
        <x:f>IF(ISNUMBER('原始字段'!D1886),'原始字段'!D1886,"n.a.")</x:f>
        <x:v>1.5777</x:v>
      </x:c>
      <x:c r="I1775" s="9" t="n">
        <x:f>IF(COUNT(G1775:H1775)=2,G1775*H1775/100000000,"n.a.")</x:f>
        <x:v>-0.7494075</x:v>
      </x:c>
      <x:c r="J1775" s="1" t="str">
        <x:v>日频齐全；折算事件未独立核实</x:v>
      </x:c>
    </x:row>
    <x:row r="1776" ht="25" customHeight="1">
      <x:c r="A1776" s="1" t="str">
        <x:v>中证2000</x:v>
      </x:c>
      <x:c r="B1776" s="1" t="str">
        <x:v>562660.SH</x:v>
      </x:c>
      <x:c r="C1776" s="1" t="str">
        <x:v>华夏中证2000ETF</x:v>
      </x:c>
      <x:c r="D1776" s="7" t="d">
        <x:v>2026-06-26T00:00:00.000Z</x:v>
      </x:c>
      <x:c r="E1776" s="8" t="n">
        <x:f>IF(ISNUMBER('原始字段'!C1789),'原始字段'!C1789,"n.a.")</x:f>
        <x:v>216874000</x:v>
      </x:c>
      <x:c r="F1776" s="8" t="n">
        <x:f>IF(ISNUMBER('原始字段'!C1884),'原始字段'!C1884,"n.a.")</x:f>
        <x:v>214874000</x:v>
      </x:c>
      <x:c r="G1776" s="8" t="n">
        <x:f>IF(COUNT(E1776:F1776)=2,F1776-E1776,"n.a.")</x:f>
        <x:v>-2000000</x:v>
      </x:c>
      <x:c r="H1776" s="9" t="n">
        <x:f>IF(ISNUMBER('原始字段'!D1884),'原始字段'!D1884,"n.a.")</x:f>
        <x:v>1.9239</x:v>
      </x:c>
      <x:c r="I1776" s="9" t="n">
        <x:f>IF(COUNT(G1776:H1776)=2,G1776*H1776/100000000,"n.a.")</x:f>
        <x:v>-0.038478</x:v>
      </x:c>
      <x:c r="J1776" s="1" t="str">
        <x:v>日频齐全；折算事件未独立核实</x:v>
      </x:c>
    </x:row>
    <x:row r="1777" ht="25" customHeight="1">
      <x:c r="A1777" s="1" t="str">
        <x:v>中证2000</x:v>
      </x:c>
      <x:c r="B1777" s="1" t="str">
        <x:v>563200.SH</x:v>
      </x:c>
      <x:c r="C1777" s="1" t="str">
        <x:v>富国中证2000ETF</x:v>
      </x:c>
      <x:c r="D1777" s="7" t="d">
        <x:v>2026-06-26T00:00:00.000Z</x:v>
      </x:c>
      <x:c r="E1777" s="8" t="n">
        <x:f>IF(ISNUMBER('原始字段'!C1790),'原始字段'!C1790,"n.a.")</x:f>
        <x:v>33458800</x:v>
      </x:c>
      <x:c r="F1777" s="8" t="n">
        <x:f>IF(ISNUMBER('原始字段'!C1885),'原始字段'!C1885,"n.a.")</x:f>
        <x:v>33458800</x:v>
      </x:c>
      <x:c r="G1777" s="8" t="n">
        <x:f>IF(COUNT(E1777:F1777)=2,F1777-E1777,"n.a.")</x:f>
        <x:v>0</x:v>
      </x:c>
      <x:c r="H1777" s="9" t="n">
        <x:f>IF(ISNUMBER('原始字段'!D1885),'原始字段'!D1885,"n.a.")</x:f>
        <x:v>1.6256</x:v>
      </x:c>
      <x:c r="I1777" s="9" t="n">
        <x:f>IF(COUNT(G1777:H1777)=2,G1777*H1777/100000000,"n.a.")</x:f>
        <x:v>0</x:v>
      </x:c>
      <x:c r="J1777" s="1" t="str">
        <x:v>日频齐全；折算事件未独立核实</x:v>
      </x:c>
    </x:row>
    <x:row r="1778" ht="25" customHeight="1">
      <x:c r="A1778" s="1" t="str">
        <x:v>中证2000</x:v>
      </x:c>
      <x:c r="B1778" s="1" t="str">
        <x:v>560220.SH</x:v>
      </x:c>
      <x:c r="C1778" s="1" t="str">
        <x:v>广发中证2000ETF</x:v>
      </x:c>
      <x:c r="D1778" s="7" t="d">
        <x:v>2026-06-26T00:00:00.000Z</x:v>
      </x:c>
      <x:c r="E1778" s="8" t="n">
        <x:f>IF(ISNUMBER('原始字段'!C1785),'原始字段'!C1785,"n.a.")</x:f>
        <x:v>48717000</x:v>
      </x:c>
      <x:c r="F1778" s="8" t="n">
        <x:f>IF(ISNUMBER('原始字段'!C1880),'原始字段'!C1880,"n.a.")</x:f>
        <x:v>48717000</x:v>
      </x:c>
      <x:c r="G1778" s="8" t="n">
        <x:f>IF(COUNT(E1778:F1778)=2,F1778-E1778,"n.a.")</x:f>
        <x:v>0</x:v>
      </x:c>
      <x:c r="H1778" s="9" t="n">
        <x:f>IF(ISNUMBER('原始字段'!D1880),'原始字段'!D1880,"n.a.")</x:f>
        <x:v>1.5265</x:v>
      </x:c>
      <x:c r="I1778" s="9" t="n">
        <x:f>IF(COUNT(G1778:H1778)=2,G1778*H1778/100000000,"n.a.")</x:f>
        <x:v>0</x:v>
      </x:c>
      <x:c r="J1778" s="1" t="str">
        <x:v>日频齐全；折算事件未独立核实</x:v>
      </x:c>
    </x:row>
    <x:row r="1779" ht="25" customHeight="1">
      <x:c r="A1779" s="1" t="str">
        <x:v>创业板指</x:v>
      </x:c>
      <x:c r="B1779" s="1" t="str">
        <x:v>159810.SZ</x:v>
      </x:c>
      <x:c r="C1779" s="1" t="str">
        <x:v>浦银创业板ETF</x:v>
      </x:c>
      <x:c r="D1779" s="7" t="d">
        <x:v>2026-06-26T00:00:00.000Z</x:v>
      </x:c>
      <x:c r="E1779" s="8" t="n">
        <x:f>IF(ISNUMBER('原始字段'!C1731),'原始字段'!C1731,"n.a.")</x:f>
        <x:v>46475458</x:v>
      </x:c>
      <x:c r="F1779" s="8" t="n">
        <x:f>IF(ISNUMBER('原始字段'!C1826),'原始字段'!C1826,"n.a.")</x:f>
        <x:v>47475458</x:v>
      </x:c>
      <x:c r="G1779" s="8" t="n">
        <x:f>IF(COUNT(E1779:F1779)=2,F1779-E1779,"n.a.")</x:f>
        <x:v>1000000</x:v>
      </x:c>
      <x:c r="H1779" s="9" t="n">
        <x:f>IF(ISNUMBER('原始字段'!D1826),'原始字段'!D1826,"n.a.")</x:f>
        <x:v>1.6887</x:v>
      </x:c>
      <x:c r="I1779" s="9" t="n">
        <x:f>IF(COUNT(G1779:H1779)=2,G1779*H1779/100000000,"n.a.")</x:f>
        <x:v>0.016887</x:v>
      </x:c>
      <x:c r="J1779" s="1" t="str">
        <x:v>日频齐全；折算事件未独立核实</x:v>
      </x:c>
    </x:row>
    <x:row r="1780" ht="25" customHeight="1">
      <x:c r="A1780" s="1" t="str">
        <x:v>创业板指</x:v>
      </x:c>
      <x:c r="B1780" s="1" t="str">
        <x:v>159808.SZ</x:v>
      </x:c>
      <x:c r="C1780" s="1" t="str">
        <x:v>融通创业板ETF</x:v>
      </x:c>
      <x:c r="D1780" s="7" t="d">
        <x:v>2026-06-26T00:00:00.000Z</x:v>
      </x:c>
      <x:c r="E1780" s="8" t="n">
        <x:f>IF(ISNUMBER('原始字段'!C1730),'原始字段'!C1730,"n.a.")</x:f>
        <x:v>49484790</x:v>
      </x:c>
      <x:c r="F1780" s="8" t="n">
        <x:f>IF(ISNUMBER('原始字段'!C1825),'原始字段'!C1825,"n.a.")</x:f>
        <x:v>49484790</x:v>
      </x:c>
      <x:c r="G1780" s="8" t="n">
        <x:f>IF(COUNT(E1780:F1780)=2,F1780-E1780,"n.a.")</x:f>
        <x:v>0</x:v>
      </x:c>
      <x:c r="H1780" s="9" t="n">
        <x:f>IF(ISNUMBER('原始字段'!D1825),'原始字段'!D1825,"n.a.")</x:f>
        <x:v>1.6195</x:v>
      </x:c>
      <x:c r="I1780" s="9" t="n">
        <x:f>IF(COUNT(G1780:H1780)=2,G1780*H1780/100000000,"n.a.")</x:f>
        <x:v>0</x:v>
      </x:c>
      <x:c r="J1780" s="1" t="str">
        <x:v>日频齐全；折算事件未独立核实</x:v>
      </x:c>
    </x:row>
    <x:row r="1781" ht="25" customHeight="1">
      <x:c r="A1781" s="1" t="str">
        <x:v>创业板指</x:v>
      </x:c>
      <x:c r="B1781" s="1" t="str">
        <x:v>159964.SZ</x:v>
      </x:c>
      <x:c r="C1781" s="1" t="str">
        <x:v>平安创业板ETF</x:v>
      </x:c>
      <x:c r="D1781" s="7" t="d">
        <x:v>2026-06-26T00:00:00.000Z</x:v>
      </x:c>
      <x:c r="E1781" s="8" t="n">
        <x:f>IF(ISNUMBER('原始字段'!C1746),'原始字段'!C1746,"n.a.")</x:f>
        <x:v>183481881</x:v>
      </x:c>
      <x:c r="F1781" s="8" t="n">
        <x:f>IF(ISNUMBER('原始字段'!C1841),'原始字段'!C1841,"n.a.")</x:f>
        <x:v>187481881</x:v>
      </x:c>
      <x:c r="G1781" s="8" t="n">
        <x:f>IF(COUNT(E1781:F1781)=2,F1781-E1781,"n.a.")</x:f>
        <x:v>4000000</x:v>
      </x:c>
      <x:c r="H1781" s="9" t="n">
        <x:f>IF(ISNUMBER('原始字段'!D1841),'原始字段'!D1841,"n.a.")</x:f>
        <x:v>2.7458</x:v>
      </x:c>
      <x:c r="I1781" s="9" t="n">
        <x:f>IF(COUNT(G1781:H1781)=2,G1781*H1781/100000000,"n.a.")</x:f>
        <x:v>0.109832</x:v>
      </x:c>
      <x:c r="J1781" s="1" t="str">
        <x:v>日频齐全；折算事件未独立核实</x:v>
      </x:c>
    </x:row>
    <x:row r="1782" ht="25" customHeight="1">
      <x:c r="A1782" s="1" t="str">
        <x:v>创业板指</x:v>
      </x:c>
      <x:c r="B1782" s="1" t="str">
        <x:v>159915.SZ</x:v>
      </x:c>
      <x:c r="C1782" s="1" t="str">
        <x:v>易方达创业板ETF</x:v>
      </x:c>
      <x:c r="D1782" s="7" t="d">
        <x:v>2026-06-26T00:00:00.000Z</x:v>
      </x:c>
      <x:c r="E1782" s="8" t="n">
        <x:f>IF(ISNUMBER('原始字段'!C1736),'原始字段'!C1736,"n.a.")</x:f>
        <x:v>10990454936</x:v>
      </x:c>
      <x:c r="F1782" s="8" t="n">
        <x:f>IF(ISNUMBER('原始字段'!C1831),'原始字段'!C1831,"n.a.")</x:f>
        <x:v>11029454936</x:v>
      </x:c>
      <x:c r="G1782" s="8" t="n">
        <x:f>IF(COUNT(E1782:F1782)=2,F1782-E1782,"n.a.")</x:f>
        <x:v>39000000</x:v>
      </x:c>
      <x:c r="H1782" s="9" t="n">
        <x:f>IF(ISNUMBER('原始字段'!D1831),'原始字段'!D1831,"n.a.")</x:f>
        <x:v>4.2097</x:v>
      </x:c>
      <x:c r="I1782" s="9" t="n">
        <x:f>IF(COUNT(G1782:H1782)=2,G1782*H1782/100000000,"n.a.")</x:f>
        <x:v>1.641783</x:v>
      </x:c>
      <x:c r="J1782" s="1" t="str">
        <x:v>日频齐全；折算事件未独立核实</x:v>
      </x:c>
    </x:row>
    <x:row r="1783" ht="25" customHeight="1">
      <x:c r="A1783" s="1" t="str">
        <x:v>创业板指</x:v>
      </x:c>
      <x:c r="B1783" s="1" t="str">
        <x:v>159971.SZ</x:v>
      </x:c>
      <x:c r="C1783" s="1" t="str">
        <x:v>富国创业板ETF</x:v>
      </x:c>
      <x:c r="D1783" s="7" t="d">
        <x:v>2026-06-26T00:00:00.000Z</x:v>
      </x:c>
      <x:c r="E1783" s="8" t="n">
        <x:f>IF(ISNUMBER('原始字段'!C1748),'原始字段'!C1748,"n.a.")</x:f>
        <x:v>1238020288</x:v>
      </x:c>
      <x:c r="F1783" s="8" t="n">
        <x:f>IF(ISNUMBER('原始字段'!C1843),'原始字段'!C1843,"n.a.")</x:f>
        <x:v>1272020288</x:v>
      </x:c>
      <x:c r="G1783" s="8" t="n">
        <x:f>IF(COUNT(E1783:F1783)=2,F1783-E1783,"n.a.")</x:f>
        <x:v>34000000</x:v>
      </x:c>
      <x:c r="H1783" s="9" t="n">
        <x:f>IF(ISNUMBER('原始字段'!D1843),'原始字段'!D1843,"n.a.")</x:f>
        <x:v>1.4639</x:v>
      </x:c>
      <x:c r="I1783" s="9" t="n">
        <x:f>IF(COUNT(G1783:H1783)=2,G1783*H1783/100000000,"n.a.")</x:f>
        <x:v>0.497726</x:v>
      </x:c>
      <x:c r="J1783" s="1" t="str">
        <x:v>日频齐全；折算事件未独立核实</x:v>
      </x:c>
    </x:row>
    <x:row r="1784" ht="25" customHeight="1">
      <x:c r="A1784" s="1" t="str">
        <x:v>创业板指</x:v>
      </x:c>
      <x:c r="B1784" s="1" t="str">
        <x:v>159957.SZ</x:v>
      </x:c>
      <x:c r="C1784" s="1" t="str">
        <x:v>华夏创业板ETF</x:v>
      </x:c>
      <x:c r="D1784" s="7" t="d">
        <x:v>2026-06-26T00:00:00.000Z</x:v>
      </x:c>
      <x:c r="E1784" s="8" t="n">
        <x:f>IF(ISNUMBER('原始字段'!C1744),'原始字段'!C1744,"n.a.")</x:f>
        <x:v>776784560</x:v>
      </x:c>
      <x:c r="F1784" s="8" t="n">
        <x:f>IF(ISNUMBER('原始字段'!C1839),'原始字段'!C1839,"n.a.")</x:f>
        <x:v>792784560</x:v>
      </x:c>
      <x:c r="G1784" s="8" t="n">
        <x:f>IF(COUNT(E1784:F1784)=2,F1784-E1784,"n.a.")</x:f>
        <x:v>16000000</x:v>
      </x:c>
      <x:c r="H1784" s="9" t="n">
        <x:f>IF(ISNUMBER('原始字段'!D1839),'原始字段'!D1839,"n.a.")</x:f>
        <x:v>2.7595</x:v>
      </x:c>
      <x:c r="I1784" s="9" t="n">
        <x:f>IF(COUNT(G1784:H1784)=2,G1784*H1784/100000000,"n.a.")</x:f>
        <x:v>0.44152</x:v>
      </x:c>
      <x:c r="J1784" s="1" t="str">
        <x:v>日频齐全；折算事件未独立核实</x:v>
      </x:c>
    </x:row>
    <x:row r="1785" ht="25" customHeight="1">
      <x:c r="A1785" s="1" t="str">
        <x:v>创业板指</x:v>
      </x:c>
      <x:c r="B1785" s="1" t="str">
        <x:v>159958.SZ</x:v>
      </x:c>
      <x:c r="C1785" s="1" t="str">
        <x:v>工银创业板ETF</x:v>
      </x:c>
      <x:c r="D1785" s="7" t="d">
        <x:v>2026-06-26T00:00:00.000Z</x:v>
      </x:c>
      <x:c r="E1785" s="8" t="n">
        <x:f>IF(ISNUMBER('原始字段'!C1745),'原始字段'!C1745,"n.a.")</x:f>
        <x:v>209111448</x:v>
      </x:c>
      <x:c r="F1785" s="8" t="n">
        <x:f>IF(ISNUMBER('原始字段'!C1840),'原始字段'!C1840,"n.a.")</x:f>
        <x:v>208411448</x:v>
      </x:c>
      <x:c r="G1785" s="8" t="n">
        <x:f>IF(COUNT(E1785:F1785)=2,F1785-E1785,"n.a.")</x:f>
        <x:v>-700000</x:v>
      </x:c>
      <x:c r="H1785" s="9" t="n">
        <x:f>IF(ISNUMBER('原始字段'!D1840),'原始字段'!D1840,"n.a.")</x:f>
        <x:v>2.5391</x:v>
      </x:c>
      <x:c r="I1785" s="9" t="n">
        <x:f>IF(COUNT(G1785:H1785)=2,G1785*H1785/100000000,"n.a.")</x:f>
        <x:v>-0.0177737</x:v>
      </x:c>
      <x:c r="J1785" s="1" t="str">
        <x:v>日频齐全；折算事件未独立核实</x:v>
      </x:c>
    </x:row>
    <x:row r="1786" ht="25" customHeight="1">
      <x:c r="A1786" s="1" t="str">
        <x:v>创业板指</x:v>
      </x:c>
      <x:c r="B1786" s="1" t="str">
        <x:v>159977.SZ</x:v>
      </x:c>
      <x:c r="C1786" s="1" t="str">
        <x:v>天弘创业板ETF</x:v>
      </x:c>
      <x:c r="D1786" s="7" t="d">
        <x:v>2026-06-26T00:00:00.000Z</x:v>
      </x:c>
      <x:c r="E1786" s="8" t="n">
        <x:f>IF(ISNUMBER('原始字段'!C1749),'原始字段'!C1749,"n.a.")</x:f>
        <x:v>2897872820</x:v>
      </x:c>
      <x:c r="F1786" s="8" t="n">
        <x:f>IF(ISNUMBER('原始字段'!C1844),'原始字段'!C1844,"n.a.")</x:f>
        <x:v>2987872820</x:v>
      </x:c>
      <x:c r="G1786" s="8" t="n">
        <x:f>IF(COUNT(E1786:F1786)=2,F1786-E1786,"n.a.")</x:f>
        <x:v>90000000</x:v>
      </x:c>
      <x:c r="H1786" s="9" t="n">
        <x:f>IF(ISNUMBER('原始字段'!D1844),'原始字段'!D1844,"n.a.")</x:f>
        <x:v>2.1853</x:v>
      </x:c>
      <x:c r="I1786" s="9" t="n">
        <x:f>IF(COUNT(G1786:H1786)=2,G1786*H1786/100000000,"n.a.")</x:f>
        <x:v>1.9667699999999997</x:v>
      </x:c>
      <x:c r="J1786" s="1" t="str">
        <x:v>日频齐全；折算事件未独立核实</x:v>
      </x:c>
    </x:row>
    <x:row r="1787" ht="25" customHeight="1">
      <x:c r="A1787" s="1" t="str">
        <x:v>创业板指</x:v>
      </x:c>
      <x:c r="B1787" s="1" t="str">
        <x:v>159821.SZ</x:v>
      </x:c>
      <x:c r="C1787" s="1" t="str">
        <x:v>中银证券创业板ETF</x:v>
      </x:c>
      <x:c r="D1787" s="7" t="d">
        <x:v>2026-06-26T00:00:00.000Z</x:v>
      </x:c>
      <x:c r="E1787" s="8" t="n">
        <x:f>IF(ISNUMBER('原始字段'!C1733),'原始字段'!C1733,"n.a.")</x:f>
        <x:v>47720000</x:v>
      </x:c>
      <x:c r="F1787" s="8" t="n">
        <x:f>IF(ISNUMBER('原始字段'!C1828),'原始字段'!C1828,"n.a.")</x:f>
        <x:v>50320000</x:v>
      </x:c>
      <x:c r="G1787" s="8" t="n">
        <x:f>IF(COUNT(E1787:F1787)=2,F1787-E1787,"n.a.")</x:f>
        <x:v>2600000</x:v>
      </x:c>
      <x:c r="H1787" s="9" t="n">
        <x:f>IF(ISNUMBER('原始字段'!D1828),'原始字段'!D1828,"n.a.")</x:f>
        <x:v>1.5782</x:v>
      </x:c>
      <x:c r="I1787" s="9" t="n">
        <x:f>IF(COUNT(G1787:H1787)=2,G1787*H1787/100000000,"n.a.")</x:f>
        <x:v>0.0410332</x:v>
      </x:c>
      <x:c r="J1787" s="1" t="str">
        <x:v>日频齐全；折算事件未独立核实</x:v>
      </x:c>
    </x:row>
    <x:row r="1788" ht="25" customHeight="1">
      <x:c r="A1788" s="1" t="str">
        <x:v>创业板指</x:v>
      </x:c>
      <x:c r="B1788" s="1" t="str">
        <x:v>159956.SZ</x:v>
      </x:c>
      <x:c r="C1788" s="1" t="str">
        <x:v>建信创业板ETF</x:v>
      </x:c>
      <x:c r="D1788" s="7" t="d">
        <x:v>2026-06-26T00:00:00.000Z</x:v>
      </x:c>
      <x:c r="E1788" s="8" t="n">
        <x:f>IF(ISNUMBER('原始字段'!C1743),'原始字段'!C1743,"n.a.")</x:f>
        <x:v>44978674</x:v>
      </x:c>
      <x:c r="F1788" s="8" t="n">
        <x:f>IF(ISNUMBER('原始字段'!C1838),'原始字段'!C1838,"n.a.")</x:f>
        <x:v>40978674</x:v>
      </x:c>
      <x:c r="G1788" s="8" t="n">
        <x:f>IF(COUNT(E1788:F1788)=2,F1788-E1788,"n.a.")</x:f>
        <x:v>-4000000</x:v>
      </x:c>
      <x:c r="H1788" s="9" t="n">
        <x:f>IF(ISNUMBER('原始字段'!D1838),'原始字段'!D1838,"n.a.")</x:f>
        <x:v>2.6639</x:v>
      </x:c>
      <x:c r="I1788" s="9" t="n">
        <x:f>IF(COUNT(G1788:H1788)=2,G1788*H1788/100000000,"n.a.")</x:f>
        <x:v>-0.106556</x:v>
      </x:c>
      <x:c r="J1788" s="1" t="str">
        <x:v>日频齐全；折算事件未独立核实</x:v>
      </x:c>
    </x:row>
    <x:row r="1789" ht="25" customHeight="1">
      <x:c r="A1789" s="1" t="str">
        <x:v>创业板指</x:v>
      </x:c>
      <x:c r="B1789" s="1" t="str">
        <x:v>159908.SZ</x:v>
      </x:c>
      <x:c r="C1789" s="1" t="str">
        <x:v>博时创业板ETF</x:v>
      </x:c>
      <x:c r="D1789" s="7" t="d">
        <x:v>2026-06-26T00:00:00.000Z</x:v>
      </x:c>
      <x:c r="E1789" s="8" t="n">
        <x:f>IF(ISNUMBER('原始字段'!C1735),'原始字段'!C1735,"n.a.")</x:f>
        <x:v>321229029</x:v>
      </x:c>
      <x:c r="F1789" s="8" t="n">
        <x:f>IF(ISNUMBER('原始字段'!C1830),'原始字段'!C1830,"n.a.")</x:f>
        <x:v>321229029</x:v>
      </x:c>
      <x:c r="G1789" s="8" t="n">
        <x:f>IF(COUNT(E1789:F1789)=2,F1789-E1789,"n.a.")</x:f>
        <x:v>0</x:v>
      </x:c>
      <x:c r="H1789" s="9" t="n">
        <x:f>IF(ISNUMBER('原始字段'!D1830),'原始字段'!D1830,"n.a.")</x:f>
        <x:v>3.9135</x:v>
      </x:c>
      <x:c r="I1789" s="9" t="n">
        <x:f>IF(COUNT(G1789:H1789)=2,G1789*H1789/100000000,"n.a.")</x:f>
        <x:v>0</x:v>
      </x:c>
      <x:c r="J1789" s="1" t="str">
        <x:v>日频齐全；折算事件未独立核实</x:v>
      </x:c>
    </x:row>
    <x:row r="1790" ht="25" customHeight="1">
      <x:c r="A1790" s="1" t="str">
        <x:v>创业板指</x:v>
      </x:c>
      <x:c r="B1790" s="1" t="str">
        <x:v>159952.SZ</x:v>
      </x:c>
      <x:c r="C1790" s="1" t="str">
        <x:v>广发创业板ETF</x:v>
      </x:c>
      <x:c r="D1790" s="7" t="d">
        <x:v>2026-06-26T00:00:00.000Z</x:v>
      </x:c>
      <x:c r="E1790" s="8" t="n">
        <x:f>IF(ISNUMBER('原始字段'!C1742),'原始字段'!C1742,"n.a.")</x:f>
        <x:v>3396084929</x:v>
      </x:c>
      <x:c r="F1790" s="8" t="n">
        <x:f>IF(ISNUMBER('原始字段'!C1837),'原始字段'!C1837,"n.a.")</x:f>
        <x:v>3426684929</x:v>
      </x:c>
      <x:c r="G1790" s="8" t="n">
        <x:f>IF(COUNT(E1790:F1790)=2,F1790-E1790,"n.a.")</x:f>
        <x:v>30600000</x:v>
      </x:c>
      <x:c r="H1790" s="9" t="n">
        <x:f>IF(ISNUMBER('原始字段'!D1837),'原始字段'!D1837,"n.a.")</x:f>
        <x:v>2.5555</x:v>
      </x:c>
      <x:c r="I1790" s="9" t="n">
        <x:f>IF(COUNT(G1790:H1790)=2,G1790*H1790/100000000,"n.a.")</x:f>
        <x:v>0.781983</x:v>
      </x:c>
      <x:c r="J1790" s="1" t="str">
        <x:v>日频齐全；折算事件未独立核实</x:v>
      </x:c>
    </x:row>
    <x:row r="1791" ht="25" customHeight="1">
      <x:c r="A1791" s="1" t="str">
        <x:v>创业板指</x:v>
      </x:c>
      <x:c r="B1791" s="1" t="str">
        <x:v>159247.SZ</x:v>
      </x:c>
      <x:c r="C1791" s="1" t="str">
        <x:v>汇添富创业板ETF</x:v>
      </x:c>
      <x:c r="D1791" s="7" t="d">
        <x:v>2026-06-26T00:00:00.000Z</x:v>
      </x:c>
      <x:c r="E1791" s="8" t="n">
        <x:f>IF(ISNUMBER('原始字段'!C1716),'原始字段'!C1716,"n.a.")</x:f>
        <x:v>177984966</x:v>
      </x:c>
      <x:c r="F1791" s="8" t="n">
        <x:f>IF(ISNUMBER('原始字段'!C1811),'原始字段'!C1811,"n.a.")</x:f>
        <x:v>193984966</x:v>
      </x:c>
      <x:c r="G1791" s="8" t="n">
        <x:f>IF(COUNT(E1791:F1791)=2,F1791-E1791,"n.a.")</x:f>
        <x:v>16000000</x:v>
      </x:c>
      <x:c r="H1791" s="9" t="n">
        <x:f>IF(ISNUMBER('原始字段'!D1811),'原始字段'!D1811,"n.a.")</x:f>
        <x:v>1.2589</x:v>
      </x:c>
      <x:c r="I1791" s="9" t="n">
        <x:f>IF(COUNT(G1791:H1791)=2,G1791*H1791/100000000,"n.a.")</x:f>
        <x:v>0.201424</x:v>
      </x:c>
      <x:c r="J1791" s="1" t="str">
        <x:v>日频齐全；折算事件未独立核实</x:v>
      </x:c>
    </x:row>
    <x:row r="1792" ht="25" customHeight="1">
      <x:c r="A1792" s="1" t="str">
        <x:v>创业板指</x:v>
      </x:c>
      <x:c r="B1792" s="1" t="str">
        <x:v>159948.SZ</x:v>
      </x:c>
      <x:c r="C1792" s="1" t="str">
        <x:v>南方创业板ETF</x:v>
      </x:c>
      <x:c r="D1792" s="7" t="d">
        <x:v>2026-06-26T00:00:00.000Z</x:v>
      </x:c>
      <x:c r="E1792" s="8" t="n">
        <x:f>IF(ISNUMBER('原始字段'!C1741),'原始字段'!C1741,"n.a.")</x:f>
        <x:v>978697720</x:v>
      </x:c>
      <x:c r="F1792" s="8" t="n">
        <x:f>IF(ISNUMBER('原始字段'!C1836),'原始字段'!C1836,"n.a.")</x:f>
        <x:v>986697720</x:v>
      </x:c>
      <x:c r="G1792" s="8" t="n">
        <x:f>IF(COUNT(E1792:F1792)=2,F1792-E1792,"n.a.")</x:f>
        <x:v>8000000</x:v>
      </x:c>
      <x:c r="H1792" s="9" t="n">
        <x:f>IF(ISNUMBER('原始字段'!D1836),'原始字段'!D1836,"n.a.")</x:f>
        <x:v>4.649</x:v>
      </x:c>
      <x:c r="I1792" s="9" t="n">
        <x:f>IF(COUNT(G1792:H1792)=2,G1792*H1792/100000000,"n.a.")</x:f>
        <x:v>0.37192</x:v>
      </x:c>
      <x:c r="J1792" s="1" t="str">
        <x:v>日频齐全；折算事件未独立核实</x:v>
      </x:c>
    </x:row>
    <x:row r="1793" ht="25" customHeight="1">
      <x:c r="A1793" s="1" t="str">
        <x:v>创业板指</x:v>
      </x:c>
      <x:c r="B1793" s="1" t="str">
        <x:v>159205.SZ</x:v>
      </x:c>
      <x:c r="C1793" s="1" t="str">
        <x:v>东财创业板ETF</x:v>
      </x:c>
      <x:c r="D1793" s="7" t="d">
        <x:v>2026-06-26T00:00:00.000Z</x:v>
      </x:c>
      <x:c r="E1793" s="8" t="n">
        <x:f>IF(ISNUMBER('原始字段'!C1715),'原始字段'!C1715,"n.a.")</x:f>
        <x:v>283056064</x:v>
      </x:c>
      <x:c r="F1793" s="8" t="n">
        <x:f>IF(ISNUMBER('原始字段'!C1810),'原始字段'!C1810,"n.a.")</x:f>
        <x:v>303056064</x:v>
      </x:c>
      <x:c r="G1793" s="8" t="n">
        <x:f>IF(COUNT(E1793:F1793)=2,F1793-E1793,"n.a.")</x:f>
        <x:v>20000000</x:v>
      </x:c>
      <x:c r="H1793" s="9" t="n">
        <x:f>IF(ISNUMBER('原始字段'!D1810),'原始字段'!D1810,"n.a.")</x:f>
        <x:v>2.0553</x:v>
      </x:c>
      <x:c r="I1793" s="9" t="n">
        <x:f>IF(COUNT(G1793:H1793)=2,G1793*H1793/100000000,"n.a.")</x:f>
        <x:v>0.41106</x:v>
      </x:c>
      <x:c r="J1793" s="1" t="str">
        <x:v>日频齐全；折算事件未独立核实</x:v>
      </x:c>
    </x:row>
    <x:row r="1794" ht="25" customHeight="1">
      <x:c r="A1794" s="1" t="str">
        <x:v>科创50</x:v>
      </x:c>
      <x:c r="B1794" s="1" t="str">
        <x:v>588940.SH</x:v>
      </x:c>
      <x:c r="C1794" s="1" t="str">
        <x:v>富国上证科创板50成份ETF</x:v>
      </x:c>
      <x:c r="D1794" s="7" t="d">
        <x:v>2026-06-26T00:00:00.000Z</x:v>
      </x:c>
      <x:c r="E1794" s="8" t="n">
        <x:f>IF(ISNUMBER('原始字段'!C1806),'原始字段'!C1806,"n.a.")</x:f>
        <x:v>391420000</x:v>
      </x:c>
      <x:c r="F1794" s="8" t="n">
        <x:f>IF(ISNUMBER('原始字段'!C1901),'原始字段'!C1901,"n.a.")</x:f>
        <x:v>406420000</x:v>
      </x:c>
      <x:c r="G1794" s="8" t="n">
        <x:f>IF(COUNT(E1794:F1794)=2,F1794-E1794,"n.a.")</x:f>
        <x:v>15000000</x:v>
      </x:c>
      <x:c r="H1794" s="9" t="n">
        <x:f>IF(ISNUMBER('原始字段'!D1901),'原始字段'!D1901,"n.a.")</x:f>
        <x:v>2.0982</x:v>
      </x:c>
      <x:c r="I1794" s="9" t="n">
        <x:f>IF(COUNT(G1794:H1794)=2,G1794*H1794/100000000,"n.a.")</x:f>
        <x:v>0.31472999999999995</x:v>
      </x:c>
      <x:c r="J1794" s="1" t="str">
        <x:v>日频齐全；折算事件未独立核实</x:v>
      </x:c>
    </x:row>
    <x:row r="1795" ht="25" customHeight="1">
      <x:c r="A1795" s="1" t="str">
        <x:v>科创50</x:v>
      </x:c>
      <x:c r="B1795" s="1" t="str">
        <x:v>589150.SH</x:v>
      </x:c>
      <x:c r="C1795" s="1" t="str">
        <x:v>平安上证科创板50成份ETF</x:v>
      </x:c>
      <x:c r="D1795" s="7" t="d">
        <x:v>2026-06-26T00:00:00.000Z</x:v>
      </x:c>
      <x:c r="E1795" s="8" t="n">
        <x:f>IF(ISNUMBER('原始字段'!C1808),'原始字段'!C1808,"n.a.")</x:f>
        <x:v>71437200</x:v>
      </x:c>
      <x:c r="F1795" s="8" t="n">
        <x:f>IF(ISNUMBER('原始字段'!C1903),'原始字段'!C1903,"n.a.")</x:f>
        <x:v>73437200</x:v>
      </x:c>
      <x:c r="G1795" s="8" t="n">
        <x:f>IF(COUNT(E1795:F1795)=2,F1795-E1795,"n.a.")</x:f>
        <x:v>2000000</x:v>
      </x:c>
      <x:c r="H1795" s="9" t="n">
        <x:f>IF(ISNUMBER('原始字段'!D1903),'原始字段'!D1903,"n.a.")</x:f>
        <x:v>1.4715</x:v>
      </x:c>
      <x:c r="I1795" s="9" t="n">
        <x:f>IF(COUNT(G1795:H1795)=2,G1795*H1795/100000000,"n.a.")</x:f>
        <x:v>0.02943</x:v>
      </x:c>
      <x:c r="J1795" s="1" t="str">
        <x:v>日频齐全；折算事件未独立核实</x:v>
      </x:c>
    </x:row>
    <x:row r="1796" ht="25" customHeight="1">
      <x:c r="A1796" s="1" t="str">
        <x:v>科创50</x:v>
      </x:c>
      <x:c r="B1796" s="1" t="str">
        <x:v>588150.SH</x:v>
      </x:c>
      <x:c r="C1796" s="1" t="str">
        <x:v>南方上证科创板50成份ETF</x:v>
      </x:c>
      <x:c r="D1796" s="7" t="d">
        <x:v>2026-06-26T00:00:00.000Z</x:v>
      </x:c>
      <x:c r="E1796" s="8" t="n">
        <x:f>IF(ISNUMBER('原始字段'!C1800),'原始字段'!C1800,"n.a.")</x:f>
        <x:v>264932600</x:v>
      </x:c>
      <x:c r="F1796" s="8" t="n">
        <x:f>IF(ISNUMBER('原始字段'!C1895),'原始字段'!C1895,"n.a.")</x:f>
        <x:v>268432600</x:v>
      </x:c>
      <x:c r="G1796" s="8" t="n">
        <x:f>IF(COUNT(E1796:F1796)=2,F1796-E1796,"n.a.")</x:f>
        <x:v>3500000</x:v>
      </x:c>
      <x:c r="H1796" s="9" t="n">
        <x:f>IF(ISNUMBER('原始字段'!D1895),'原始字段'!D1895,"n.a.")</x:f>
        <x:v>1.4335</x:v>
      </x:c>
      <x:c r="I1796" s="9" t="n">
        <x:f>IF(COUNT(G1796:H1796)=2,G1796*H1796/100000000,"n.a.")</x:f>
        <x:v>0.0501725</x:v>
      </x:c>
      <x:c r="J1796" s="1" t="str">
        <x:v>日频齐全；折算事件未独立核实</x:v>
      </x:c>
    </x:row>
    <x:row r="1797" ht="25" customHeight="1">
      <x:c r="A1797" s="1" t="str">
        <x:v>科创50</x:v>
      </x:c>
      <x:c r="B1797" s="1" t="str">
        <x:v>588000.SH</x:v>
      </x:c>
      <x:c r="C1797" s="1" t="str">
        <x:v>华夏上证科创板50ETF</x:v>
      </x:c>
      <x:c r="D1797" s="7" t="d">
        <x:v>2026-06-26T00:00:00.000Z</x:v>
      </x:c>
      <x:c r="E1797" s="8" t="n">
        <x:f>IF(ISNUMBER('原始字段'!C1794),'原始字段'!C1794,"n.a.")</x:f>
        <x:v>31040668200</x:v>
      </x:c>
      <x:c r="F1797" s="8" t="n">
        <x:f>IF(ISNUMBER('原始字段'!C1889),'原始字段'!C1889,"n.a.")</x:f>
        <x:v>30881668200</x:v>
      </x:c>
      <x:c r="G1797" s="8" t="n">
        <x:f>IF(COUNT(E1797:F1797)=2,F1797-E1797,"n.a.")</x:f>
        <x:v>-159000000</x:v>
      </x:c>
      <x:c r="H1797" s="9" t="n">
        <x:f>IF(ISNUMBER('原始字段'!D1889),'原始字段'!D1889,"n.a.")</x:f>
        <x:v>2.1418</x:v>
      </x:c>
      <x:c r="I1797" s="9" t="n">
        <x:f>IF(COUNT(G1797:H1797)=2,G1797*H1797/100000000,"n.a.")</x:f>
        <x:v>-3.405462</x:v>
      </x:c>
      <x:c r="J1797" s="1" t="str">
        <x:v>日频齐全；折算事件未独立核实</x:v>
      </x:c>
    </x:row>
    <x:row r="1798" ht="25" customHeight="1">
      <x:c r="A1798" s="1" t="str">
        <x:v>科创50</x:v>
      </x:c>
      <x:c r="B1798" s="1" t="str">
        <x:v>589850.SH</x:v>
      </x:c>
      <x:c r="C1798" s="1" t="str">
        <x:v>东财上证科创板50成份ETF</x:v>
      </x:c>
      <x:c r="D1798" s="7" t="d">
        <x:v>2026-06-26T00:00:00.000Z</x:v>
      </x:c>
      <x:c r="E1798" s="8" t="n">
        <x:f>IF(ISNUMBER('原始字段'!C1809),'原始字段'!C1809,"n.a.")</x:f>
        <x:v>307057000</x:v>
      </x:c>
      <x:c r="F1798" s="8" t="n">
        <x:f>IF(ISNUMBER('原始字段'!C1905),'原始字段'!C1905,"n.a.")</x:f>
        <x:v>328057000</x:v>
      </x:c>
      <x:c r="G1798" s="8" t="n">
        <x:f>IF(COUNT(E1798:F1798)=2,F1798-E1798,"n.a.")</x:f>
        <x:v>21000000</x:v>
      </x:c>
      <x:c r="H1798" s="9" t="n">
        <x:f>IF(ISNUMBER('原始字段'!D1905),'原始字段'!D1905,"n.a.")</x:f>
        <x:v>1.9421</x:v>
      </x:c>
      <x:c r="I1798" s="9" t="n">
        <x:f>IF(COUNT(G1798:H1798)=2,G1798*H1798/100000000,"n.a.")</x:f>
        <x:v>0.407841</x:v>
      </x:c>
      <x:c r="J1798" s="1" t="str">
        <x:v>日频齐全；折算事件未独立核实</x:v>
      </x:c>
    </x:row>
    <x:row r="1799" ht="25" customHeight="1">
      <x:c r="A1799" s="1" t="str">
        <x:v>科创50</x:v>
      </x:c>
      <x:c r="B1799" s="1" t="str">
        <x:v>588840.SH</x:v>
      </x:c>
      <x:c r="C1799" s="1" t="str">
        <x:v>万家上证科创板50成份ETF</x:v>
      </x:c>
      <x:c r="D1799" s="7" t="d">
        <x:v>2026-06-26T00:00:00.000Z</x:v>
      </x:c>
      <x:c r="E1799" s="8" t="n">
        <x:f>IF(ISNUMBER('原始字段'!C1804),'原始字段'!C1804,"n.a.")</x:f>
        <x:v>31236000</x:v>
      </x:c>
      <x:c r="F1799" s="8" t="n">
        <x:f>IF(ISNUMBER('原始字段'!C1899),'原始字段'!C1899,"n.a.")</x:f>
        <x:v>31236000</x:v>
      </x:c>
      <x:c r="G1799" s="8" t="n">
        <x:f>IF(COUNT(E1799:F1799)=2,F1799-E1799,"n.a.")</x:f>
        <x:v>0</x:v>
      </x:c>
      <x:c r="H1799" s="9" t="n">
        <x:f>IF(ISNUMBER('原始字段'!D1899),'原始字段'!D1899,"n.a.")</x:f>
        <x:v>1.8763</x:v>
      </x:c>
      <x:c r="I1799" s="9" t="n">
        <x:f>IF(COUNT(G1799:H1799)=2,G1799*H1799/100000000,"n.a.")</x:f>
        <x:v>0</x:v>
      </x:c>
      <x:c r="J1799" s="1" t="str">
        <x:v>日频齐全；折算事件未独立核实</x:v>
      </x:c>
    </x:row>
    <x:row r="1800" ht="25" customHeight="1">
      <x:c r="A1800" s="1" t="str">
        <x:v>科创50</x:v>
      </x:c>
      <x:c r="B1800" s="1" t="str">
        <x:v>588040.SH</x:v>
      </x:c>
      <x:c r="C1800" s="1" t="str">
        <x:v>鹏华上证科创板50成份ETF</x:v>
      </x:c>
      <x:c r="D1800" s="7" t="d">
        <x:v>2026-06-26T00:00:00.000Z</x:v>
      </x:c>
      <x:c r="E1800" s="8" t="n">
        <x:f>IF(ISNUMBER('原始字段'!C1795),'原始字段'!C1795,"n.a.")</x:f>
        <x:v>65889000</x:v>
      </x:c>
      <x:c r="F1800" s="8" t="n">
        <x:f>IF(ISNUMBER('原始字段'!C1890),'原始字段'!C1890,"n.a.")</x:f>
        <x:v>65889000</x:v>
      </x:c>
      <x:c r="G1800" s="8" t="n">
        <x:f>IF(COUNT(E1800:F1800)=2,F1800-E1800,"n.a.")</x:f>
        <x:v>0</x:v>
      </x:c>
      <x:c r="H1800" s="9" t="n">
        <x:f>IF(ISNUMBER('原始字段'!D1890),'原始字段'!D1890,"n.a.")</x:f>
        <x:v>2.0659</x:v>
      </x:c>
      <x:c r="I1800" s="9" t="n">
        <x:f>IF(COUNT(G1800:H1800)=2,G1800*H1800/100000000,"n.a.")</x:f>
        <x:v>0</x:v>
      </x:c>
      <x:c r="J1800" s="1" t="str">
        <x:v>日频齐全；折算事件未独立核实</x:v>
      </x:c>
    </x:row>
    <x:row r="1801" ht="25" customHeight="1">
      <x:c r="A1801" s="1" t="str">
        <x:v>科创50</x:v>
      </x:c>
      <x:c r="B1801" s="1" t="str">
        <x:v>588280.SH</x:v>
      </x:c>
      <x:c r="C1801" s="1" t="str">
        <x:v>华安上证科创板50ETF</x:v>
      </x:c>
      <x:c r="D1801" s="7" t="d">
        <x:v>2026-06-26T00:00:00.000Z</x:v>
      </x:c>
      <x:c r="E1801" s="8" t="n">
        <x:f>IF(ISNUMBER('原始字段'!C1802),'原始字段'!C1802,"n.a.")</x:f>
        <x:v>252121000</x:v>
      </x:c>
      <x:c r="F1801" s="8" t="n">
        <x:f>IF(ISNUMBER('原始字段'!C1897),'原始字段'!C1897,"n.a.")</x:f>
        <x:v>256121000</x:v>
      </x:c>
      <x:c r="G1801" s="8" t="n">
        <x:f>IF(COUNT(E1801:F1801)=2,F1801-E1801,"n.a.")</x:f>
        <x:v>4000000</x:v>
      </x:c>
      <x:c r="H1801" s="9" t="n">
        <x:f>IF(ISNUMBER('原始字段'!D1897),'原始字段'!D1897,"n.a.")</x:f>
        <x:v>1.4596</x:v>
      </x:c>
      <x:c r="I1801" s="9" t="n">
        <x:f>IF(COUNT(G1801:H1801)=2,G1801*H1801/100000000,"n.a.")</x:f>
        <x:v>0.058384</x:v>
      </x:c>
      <x:c r="J1801" s="1" t="str">
        <x:v>日频齐全；折算事件未独立核实</x:v>
      </x:c>
    </x:row>
    <x:row r="1802" ht="25" customHeight="1">
      <x:c r="A1802" s="1" t="str">
        <x:v>科创50</x:v>
      </x:c>
      <x:c r="B1802" s="1" t="str">
        <x:v>589360.SH</x:v>
      </x:c>
      <x:c r="C1802" s="1" t="str">
        <x:v>国泰上证科创板50成份ETF</x:v>
      </x:c>
      <x:c r="D1802" s="7" t="d">
        <x:v>2026-06-26T00:00:00.000Z</x:v>
      </x:c>
      <x:c r="E1802" s="8" t="str">
        <x:f>IF(ISNUMBER('原始字段'!C9495),'原始字段'!C9495,"n.a.")</x:f>
        <x:v>n.a.</x:v>
      </x:c>
      <x:c r="F1802" s="8" t="n">
        <x:f>IF(ISNUMBER('原始字段'!C1904),'原始字段'!C1904,"n.a.")</x:f>
        <x:v>173174000</x:v>
      </x:c>
      <x:c r="G1802" s="8" t="str">
        <x:f>IF(COUNT(E1802:F1802)=2,F1802-E1802,"n.a.")</x:f>
        <x:v>n.a.</x:v>
      </x:c>
      <x:c r="H1802" s="9" t="n">
        <x:f>IF(ISNUMBER('原始字段'!D1904),'原始字段'!D1904,"n.a.")</x:f>
        <x:v>1.0457</x:v>
      </x:c>
      <x:c r="I1802" s="9" t="str">
        <x:f>"n.a."</x:f>
        <x:v>n.a.</x:v>
      </x:c>
      <x:c r="J1802" s="1" t="str">
        <x:v>首次纳入，不将初始份额计为申购</x:v>
      </x:c>
    </x:row>
    <x:row r="1803" ht="25" customHeight="1">
      <x:c r="A1803" s="1" t="str">
        <x:v>科创50</x:v>
      </x:c>
      <x:c r="B1803" s="1" t="str">
        <x:v>588950.SH</x:v>
      </x:c>
      <x:c r="C1803" s="1" t="str">
        <x:v>景顺长城上证科创板50成份ETF</x:v>
      </x:c>
      <x:c r="D1803" s="7" t="d">
        <x:v>2026-06-26T00:00:00.000Z</x:v>
      </x:c>
      <x:c r="E1803" s="8" t="n">
        <x:f>IF(ISNUMBER('原始字段'!C1807),'原始字段'!C1807,"n.a.")</x:f>
        <x:v>203729700</x:v>
      </x:c>
      <x:c r="F1803" s="8" t="n">
        <x:f>IF(ISNUMBER('原始字段'!C1902),'原始字段'!C1902,"n.a.")</x:f>
        <x:v>209729700</x:v>
      </x:c>
      <x:c r="G1803" s="8" t="n">
        <x:f>IF(COUNT(E1803:F1803)=2,F1803-E1803,"n.a.")</x:f>
        <x:v>6000000</x:v>
      </x:c>
      <x:c r="H1803" s="9" t="n">
        <x:f>IF(ISNUMBER('原始字段'!D1902),'原始字段'!D1902,"n.a.")</x:f>
        <x:v>2.1105</x:v>
      </x:c>
      <x:c r="I1803" s="9" t="n">
        <x:f>IF(COUNT(G1803:H1803)=2,G1803*H1803/100000000,"n.a.")</x:f>
        <x:v>0.12663</x:v>
      </x:c>
      <x:c r="J1803" s="1" t="str">
        <x:v>日频齐全；折算事件未独立核实</x:v>
      </x:c>
    </x:row>
    <x:row r="1804" ht="25" customHeight="1">
      <x:c r="A1804" s="1" t="str">
        <x:v>科创50</x:v>
      </x:c>
      <x:c r="B1804" s="1" t="str">
        <x:v>588080.SH</x:v>
      </x:c>
      <x:c r="C1804" s="1" t="str">
        <x:v>易方达上证科创板50ETF</x:v>
      </x:c>
      <x:c r="D1804" s="7" t="d">
        <x:v>2026-06-26T00:00:00.000Z</x:v>
      </x:c>
      <x:c r="E1804" s="8" t="n">
        <x:f>IF(ISNUMBER('原始字段'!C1798),'原始字段'!C1798,"n.a.")</x:f>
        <x:v>18817628100</x:v>
      </x:c>
      <x:c r="F1804" s="8" t="n">
        <x:f>IF(ISNUMBER('原始字段'!C1893),'原始字段'!C1893,"n.a.")</x:f>
        <x:v>18685628100</x:v>
      </x:c>
      <x:c r="G1804" s="8" t="n">
        <x:f>IF(COUNT(E1804:F1804)=2,F1804-E1804,"n.a.")</x:f>
        <x:v>-132000000</x:v>
      </x:c>
      <x:c r="H1804" s="9" t="n">
        <x:f>IF(ISNUMBER('原始字段'!D1893),'原始字段'!D1893,"n.a.")</x:f>
        <x:v>2.0767</x:v>
      </x:c>
      <x:c r="I1804" s="9" t="n">
        <x:f>IF(COUNT(G1804:H1804)=2,G1804*H1804/100000000,"n.a.")</x:f>
        <x:v>-2.741244</x:v>
      </x:c>
      <x:c r="J1804" s="1" t="str">
        <x:v>日频齐全；折算事件未独立核实</x:v>
      </x:c>
    </x:row>
    <x:row r="1805" ht="25" customHeight="1">
      <x:c r="A1805" s="1" t="str">
        <x:v>科创50</x:v>
      </x:c>
      <x:c r="B1805" s="1" t="str">
        <x:v>588060.SH</x:v>
      </x:c>
      <x:c r="C1805" s="1" t="str">
        <x:v>广发上证科创板50ETF</x:v>
      </x:c>
      <x:c r="D1805" s="7" t="d">
        <x:v>2026-06-26T00:00:00.000Z</x:v>
      </x:c>
      <x:c r="E1805" s="8" t="n">
        <x:f>IF(ISNUMBER('原始字段'!C1797),'原始字段'!C1797,"n.a.")</x:f>
        <x:v>4993140000</x:v>
      </x:c>
      <x:c r="F1805" s="8" t="n">
        <x:f>IF(ISNUMBER('原始字段'!C1892),'原始字段'!C1892,"n.a.")</x:f>
        <x:v>5053140000</x:v>
      </x:c>
      <x:c r="G1805" s="8" t="n">
        <x:f>IF(COUNT(E1805:F1805)=2,F1805-E1805,"n.a.")</x:f>
        <x:v>60000000</x:v>
      </x:c>
      <x:c r="H1805" s="9" t="n">
        <x:f>IF(ISNUMBER('原始字段'!D1892),'原始字段'!D1892,"n.a.")</x:f>
        <x:v>1.2882</x:v>
      </x:c>
      <x:c r="I1805" s="9" t="n">
        <x:f>IF(COUNT(G1805:H1805)=2,G1805*H1805/100000000,"n.a.")</x:f>
        <x:v>0.77292</x:v>
      </x:c>
      <x:c r="J1805" s="1" t="str">
        <x:v>日频齐全；折算事件未独立核实</x:v>
      </x:c>
    </x:row>
    <x:row r="1806" ht="25" customHeight="1">
      <x:c r="A1806" s="1" t="str">
        <x:v>科创50</x:v>
      </x:c>
      <x:c r="B1806" s="1" t="str">
        <x:v>588870.SH</x:v>
      </x:c>
      <x:c r="C1806" s="1" t="str">
        <x:v>汇添富上证科创板50成份ETF</x:v>
      </x:c>
      <x:c r="D1806" s="7" t="d">
        <x:v>2026-06-26T00:00:00.000Z</x:v>
      </x:c>
      <x:c r="E1806" s="8" t="n">
        <x:f>IF(ISNUMBER('原始字段'!C1805),'原始字段'!C1805,"n.a.")</x:f>
        <x:v>248552000</x:v>
      </x:c>
      <x:c r="F1806" s="8" t="n">
        <x:f>IF(ISNUMBER('原始字段'!C1900),'原始字段'!C1900,"n.a.")</x:f>
        <x:v>257552000</x:v>
      </x:c>
      <x:c r="G1806" s="8" t="n">
        <x:f>IF(COUNT(E1806:F1806)=2,F1806-E1806,"n.a.")</x:f>
        <x:v>9000000</x:v>
      </x:c>
      <x:c r="H1806" s="9" t="n">
        <x:f>IF(ISNUMBER('原始字段'!D1900),'原始字段'!D1900,"n.a.")</x:f>
        <x:v>2.0587</x:v>
      </x:c>
      <x:c r="I1806" s="9" t="n">
        <x:f>IF(COUNT(G1806:H1806)=2,G1806*H1806/100000000,"n.a.")</x:f>
        <x:v>0.185283</x:v>
      </x:c>
      <x:c r="J1806" s="1" t="str">
        <x:v>日频齐全；折算事件未独立核实</x:v>
      </x:c>
    </x:row>
    <x:row r="1807" ht="25" customHeight="1">
      <x:c r="A1807" s="1" t="str">
        <x:v>科创50</x:v>
      </x:c>
      <x:c r="B1807" s="1" t="str">
        <x:v>588720.SH</x:v>
      </x:c>
      <x:c r="C1807" s="1" t="str">
        <x:v>中银上证科创板50成份ETF</x:v>
      </x:c>
      <x:c r="D1807" s="7" t="d">
        <x:v>2026-06-26T00:00:00.000Z</x:v>
      </x:c>
      <x:c r="E1807" s="8" t="n">
        <x:f>IF(ISNUMBER('原始字段'!C1803),'原始字段'!C1803,"n.a.")</x:f>
        <x:v>92241800</x:v>
      </x:c>
      <x:c r="F1807" s="8" t="n">
        <x:f>IF(ISNUMBER('原始字段'!C1898),'原始字段'!C1898,"n.a.")</x:f>
        <x:v>89741800</x:v>
      </x:c>
      <x:c r="G1807" s="8" t="n">
        <x:f>IF(COUNT(E1807:F1807)=2,F1807-E1807,"n.a.")</x:f>
        <x:v>-2500000</x:v>
      </x:c>
      <x:c r="H1807" s="9" t="n">
        <x:f>IF(ISNUMBER('原始字段'!D1898),'原始字段'!D1898,"n.a.")</x:f>
        <x:v>2.0428</x:v>
      </x:c>
      <x:c r="I1807" s="9" t="n">
        <x:f>IF(COUNT(G1807:H1807)=2,G1807*H1807/100000000,"n.a.")</x:f>
        <x:v>-0.05107</x:v>
      </x:c>
      <x:c r="J1807" s="1" t="str">
        <x:v>日频齐全；折算事件未独立核实</x:v>
      </x:c>
    </x:row>
    <x:row r="1808" ht="25" customHeight="1">
      <x:c r="A1808" s="1" t="str">
        <x:v>科创50</x:v>
      </x:c>
      <x:c r="B1808" s="1" t="str">
        <x:v>588090.SH</x:v>
      </x:c>
      <x:c r="C1808" s="1" t="str">
        <x:v>华泰柏瑞上证科创板50ETF</x:v>
      </x:c>
      <x:c r="D1808" s="7" t="d">
        <x:v>2026-06-26T00:00:00.000Z</x:v>
      </x:c>
      <x:c r="E1808" s="8" t="n">
        <x:f>IF(ISNUMBER('原始字段'!C1799),'原始字段'!C1799,"n.a.")</x:f>
        <x:v>1986072800</x:v>
      </x:c>
      <x:c r="F1808" s="8" t="n">
        <x:f>IF(ISNUMBER('原始字段'!C1894),'原始字段'!C1894,"n.a.")</x:f>
        <x:v>2196072800</x:v>
      </x:c>
      <x:c r="G1808" s="8" t="n">
        <x:f>IF(COUNT(E1808:F1808)=2,F1808-E1808,"n.a.")</x:f>
        <x:v>210000000</x:v>
      </x:c>
      <x:c r="H1808" s="9" t="n">
        <x:f>IF(ISNUMBER('原始字段'!D1894),'原始字段'!D1894,"n.a.")</x:f>
        <x:v>2.0826</x:v>
      </x:c>
      <x:c r="I1808" s="9" t="n">
        <x:f>IF(COUNT(G1808:H1808)=2,G1808*H1808/100000000,"n.a.")</x:f>
        <x:v>4.37346</x:v>
      </x:c>
      <x:c r="J1808" s="1" t="str">
        <x:v>日频齐全；折算事件未独立核实</x:v>
      </x:c>
    </x:row>
    <x:row r="1809" ht="25" customHeight="1">
      <x:c r="A1809" s="1" t="str">
        <x:v>科创50</x:v>
      </x:c>
      <x:c r="B1809" s="1" t="str">
        <x:v>588180.SH</x:v>
      </x:c>
      <x:c r="C1809" s="1" t="str">
        <x:v>国联安上证科创板50ETF</x:v>
      </x:c>
      <x:c r="D1809" s="7" t="d">
        <x:v>2026-06-26T00:00:00.000Z</x:v>
      </x:c>
      <x:c r="E1809" s="8" t="n">
        <x:f>IF(ISNUMBER('原始字段'!C1801),'原始字段'!C1801,"n.a.")</x:f>
        <x:v>783853700</x:v>
      </x:c>
      <x:c r="F1809" s="8" t="n">
        <x:f>IF(ISNUMBER('原始字段'!C1896),'原始字段'!C1896,"n.a.")</x:f>
        <x:v>755853700</x:v>
      </x:c>
      <x:c r="G1809" s="8" t="n">
        <x:f>IF(COUNT(E1809:F1809)=2,F1809-E1809,"n.a.")</x:f>
        <x:v>-28000000</x:v>
      </x:c>
      <x:c r="H1809" s="9" t="n">
        <x:f>IF(ISNUMBER('原始字段'!D1896),'原始字段'!D1896,"n.a.")</x:f>
        <x:v>1.3142</x:v>
      </x:c>
      <x:c r="I1809" s="9" t="n">
        <x:f>IF(COUNT(G1809:H1809)=2,G1809*H1809/100000000,"n.a.")</x:f>
        <x:v>-0.367976</x:v>
      </x:c>
      <x:c r="J1809" s="1" t="str">
        <x:v>日频齐全；折算事件未独立核实</x:v>
      </x:c>
    </x:row>
    <x:row r="1810" ht="25" customHeight="1">
      <x:c r="A1810" s="1" t="str">
        <x:v>科创50</x:v>
      </x:c>
      <x:c r="B1810" s="1" t="str">
        <x:v>588050.SH</x:v>
      </x:c>
      <x:c r="C1810" s="1" t="str">
        <x:v>工银上证科创板50ETF</x:v>
      </x:c>
      <x:c r="D1810" s="7" t="d">
        <x:v>2026-06-26T00:00:00.000Z</x:v>
      </x:c>
      <x:c r="E1810" s="8" t="n">
        <x:f>IF(ISNUMBER('原始字段'!C1796),'原始字段'!C1796,"n.a.")</x:f>
        <x:v>4589241300</x:v>
      </x:c>
      <x:c r="F1810" s="8" t="n">
        <x:f>IF(ISNUMBER('原始字段'!C1891),'原始字段'!C1891,"n.a.")</x:f>
        <x:v>4703241300</x:v>
      </x:c>
      <x:c r="G1810" s="8" t="n">
        <x:f>IF(COUNT(E1810:F1810)=2,F1810-E1810,"n.a.")</x:f>
        <x:v>114000000</x:v>
      </x:c>
      <x:c r="H1810" s="9" t="n">
        <x:f>IF(ISNUMBER('原始字段'!D1891),'原始字段'!D1891,"n.a.")</x:f>
        <x:v>2.0787</x:v>
      </x:c>
      <x:c r="I1810" s="9" t="n">
        <x:f>IF(COUNT(G1810:H1810)=2,G1810*H1810/100000000,"n.a.")</x:f>
        <x:v>2.369718</x:v>
      </x:c>
      <x:c r="J1810" s="1" t="str">
        <x:v>日频齐全；折算事件未独立核实</x:v>
      </x:c>
    </x:row>
    <x:row r="1811" ht="25" customHeight="1">
      <x:c r="A1811" s="1" t="str">
        <x:v>沪深300</x:v>
      </x:c>
      <x:c r="B1811" s="1" t="str">
        <x:v>159393.SZ</x:v>
      </x:c>
      <x:c r="C1811" s="1" t="str">
        <x:v>万家沪深300ETF</x:v>
      </x:c>
      <x:c r="D1811" s="7" t="d">
        <x:v>2026-06-29T00:00:00.000Z</x:v>
      </x:c>
      <x:c r="E1811" s="8" t="n">
        <x:f>IF(ISNUMBER('原始字段'!C1815),'原始字段'!C1815,"n.a.")</x:f>
        <x:v>42946342</x:v>
      </x:c>
      <x:c r="F1811" s="8" t="n">
        <x:f>IF(ISNUMBER('原始字段'!C1911),'原始字段'!C1911,"n.a.")</x:f>
        <x:v>43846342</x:v>
      </x:c>
      <x:c r="G1811" s="8" t="n">
        <x:f>IF(COUNT(E1811:F1811)=2,F1811-E1811,"n.a.")</x:f>
        <x:v>900000</x:v>
      </x:c>
      <x:c r="H1811" s="9" t="n">
        <x:f>IF(ISNUMBER('原始字段'!D1911),'原始字段'!D1911,"n.a.")</x:f>
        <x:v>5.2379</x:v>
      </x:c>
      <x:c r="I1811" s="9" t="n">
        <x:f>IF(COUNT(G1811:H1811)=2,G1811*H1811/100000000,"n.a.")</x:f>
        <x:v>0.0471411</x:v>
      </x:c>
      <x:c r="J1811" s="1" t="str">
        <x:v>日频齐全；折算事件未独立核实</x:v>
      </x:c>
    </x:row>
    <x:row r="1812" ht="25" customHeight="1">
      <x:c r="A1812" s="1" t="str">
        <x:v>沪深300</x:v>
      </x:c>
      <x:c r="B1812" s="1" t="str">
        <x:v>515660.SH</x:v>
      </x:c>
      <x:c r="C1812" s="1" t="str">
        <x:v>国联安沪深300ETF</x:v>
      </x:c>
      <x:c r="D1812" s="7" t="d">
        <x:v>2026-06-29T00:00:00.000Z</x:v>
      </x:c>
      <x:c r="E1812" s="8" t="n">
        <x:f>IF(ISNUMBER('原始字段'!C1876),'原始字段'!C1876,"n.a.")</x:f>
        <x:v>458794200</x:v>
      </x:c>
      <x:c r="F1812" s="8" t="n">
        <x:f>IF(ISNUMBER('原始字段'!C1972),'原始字段'!C1972,"n.a.")</x:f>
        <x:v>458794200</x:v>
      </x:c>
      <x:c r="G1812" s="8" t="n">
        <x:f>IF(COUNT(E1812:F1812)=2,F1812-E1812,"n.a.")</x:f>
        <x:v>0</x:v>
      </x:c>
      <x:c r="H1812" s="9" t="n">
        <x:f>IF(ISNUMBER('原始字段'!D1972),'原始字段'!D1972,"n.a.")</x:f>
        <x:v>6.1635</x:v>
      </x:c>
      <x:c r="I1812" s="9" t="n">
        <x:f>IF(COUNT(G1812:H1812)=2,G1812*H1812/100000000,"n.a.")</x:f>
        <x:v>0</x:v>
      </x:c>
      <x:c r="J1812" s="1" t="str">
        <x:v>日频齐全；折算事件未独立核实</x:v>
      </x:c>
    </x:row>
    <x:row r="1813" ht="25" customHeight="1">
      <x:c r="A1813" s="1" t="str">
        <x:v>沪深300</x:v>
      </x:c>
      <x:c r="B1813" s="1" t="str">
        <x:v>515360.SH</x:v>
      </x:c>
      <x:c r="C1813" s="1" t="str">
        <x:v>方正富邦沪深300ETF</x:v>
      </x:c>
      <x:c r="D1813" s="7" t="d">
        <x:v>2026-06-29T00:00:00.000Z</x:v>
      </x:c>
      <x:c r="E1813" s="8" t="n">
        <x:f>IF(ISNUMBER('原始字段'!C1871),'原始字段'!C1871,"n.a.")</x:f>
        <x:v>38279300</x:v>
      </x:c>
      <x:c r="F1813" s="8" t="n">
        <x:f>IF(ISNUMBER('原始字段'!C1967),'原始字段'!C1967,"n.a.")</x:f>
        <x:v>38279300</x:v>
      </x:c>
      <x:c r="G1813" s="8" t="n">
        <x:f>IF(COUNT(E1813:F1813)=2,F1813-E1813,"n.a.")</x:f>
        <x:v>0</x:v>
      </x:c>
      <x:c r="H1813" s="9" t="n">
        <x:f>IF(ISNUMBER('原始字段'!D1967),'原始字段'!D1967,"n.a.")</x:f>
        <x:v>7.1201</x:v>
      </x:c>
      <x:c r="I1813" s="9" t="n">
        <x:f>IF(COUNT(G1813:H1813)=2,G1813*H1813/100000000,"n.a.")</x:f>
        <x:v>0</x:v>
      </x:c>
      <x:c r="J1813" s="1" t="str">
        <x:v>日频齐全；折算事件未独立核实</x:v>
      </x:c>
    </x:row>
    <x:row r="1814" ht="25" customHeight="1">
      <x:c r="A1814" s="1" t="str">
        <x:v>沪深300</x:v>
      </x:c>
      <x:c r="B1814" s="1" t="str">
        <x:v>510320.SH</x:v>
      </x:c>
      <x:c r="C1814" s="1" t="str">
        <x:v>中金沪深300ETF</x:v>
      </x:c>
      <x:c r="D1814" s="7" t="d">
        <x:v>2026-06-29T00:00:00.000Z</x:v>
      </x:c>
      <x:c r="E1814" s="8" t="n">
        <x:f>IF(ISNUMBER('原始字段'!C1848),'原始字段'!C1848,"n.a.")</x:f>
        <x:v>634068500</x:v>
      </x:c>
      <x:c r="F1814" s="8" t="n">
        <x:f>IF(ISNUMBER('原始字段'!C1944),'原始字段'!C1944,"n.a.")</x:f>
        <x:v>676068500</x:v>
      </x:c>
      <x:c r="G1814" s="8" t="n">
        <x:f>IF(COUNT(E1814:F1814)=2,F1814-E1814,"n.a.")</x:f>
        <x:v>42000000</x:v>
      </x:c>
      <x:c r="H1814" s="9" t="n">
        <x:f>IF(ISNUMBER('原始字段'!D1944),'原始字段'!D1944,"n.a.")</x:f>
        <x:v>1.3331</x:v>
      </x:c>
      <x:c r="I1814" s="9" t="n">
        <x:f>IF(COUNT(G1814:H1814)=2,G1814*H1814/100000000,"n.a.")</x:f>
        <x:v>0.559902</x:v>
      </x:c>
      <x:c r="J1814" s="1" t="str">
        <x:v>日频齐全；折算事件未独立核实</x:v>
      </x:c>
    </x:row>
    <x:row r="1815" ht="25" customHeight="1">
      <x:c r="A1815" s="1" t="str">
        <x:v>沪深300</x:v>
      </x:c>
      <x:c r="B1815" s="1" t="str">
        <x:v>510360.SH</x:v>
      </x:c>
      <x:c r="C1815" s="1" t="str">
        <x:v>广发沪深300ETF</x:v>
      </x:c>
      <x:c r="D1815" s="7" t="d">
        <x:v>2026-06-29T00:00:00.000Z</x:v>
      </x:c>
      <x:c r="E1815" s="8" t="n">
        <x:f>IF(ISNUMBER('原始字段'!C1851),'原始字段'!C1851,"n.a.")</x:f>
        <x:v>1505381200</x:v>
      </x:c>
      <x:c r="F1815" s="8" t="n">
        <x:f>IF(ISNUMBER('原始字段'!C1947),'原始字段'!C1947,"n.a.")</x:f>
        <x:v>1511381200</x:v>
      </x:c>
      <x:c r="G1815" s="8" t="n">
        <x:f>IF(COUNT(E1815:F1815)=2,F1815-E1815,"n.a.")</x:f>
        <x:v>6000000</x:v>
      </x:c>
      <x:c r="H1815" s="9" t="n">
        <x:f>IF(ISNUMBER('原始字段'!D1947),'原始字段'!D1947,"n.a.")</x:f>
        <x:v>1.8883</x:v>
      </x:c>
      <x:c r="I1815" s="9" t="n">
        <x:f>IF(COUNT(G1815:H1815)=2,G1815*H1815/100000000,"n.a.")</x:f>
        <x:v>0.113298</x:v>
      </x:c>
      <x:c r="J1815" s="1" t="str">
        <x:v>日频齐全；折算事件未独立核实</x:v>
      </x:c>
    </x:row>
    <x:row r="1816" ht="25" customHeight="1">
      <x:c r="A1816" s="1" t="str">
        <x:v>沪深300</x:v>
      </x:c>
      <x:c r="B1816" s="1" t="str">
        <x:v>515330.SH</x:v>
      </x:c>
      <x:c r="C1816" s="1" t="str">
        <x:v>天弘沪深300ETF</x:v>
      </x:c>
      <x:c r="D1816" s="7" t="d">
        <x:v>2026-06-29T00:00:00.000Z</x:v>
      </x:c>
      <x:c r="E1816" s="8" t="n">
        <x:f>IF(ISNUMBER('原始字段'!C1869),'原始字段'!C1869,"n.a.")</x:f>
        <x:v>5402709500</x:v>
      </x:c>
      <x:c r="F1816" s="8" t="n">
        <x:f>IF(ISNUMBER('原始字段'!C1965),'原始字段'!C1965,"n.a.")</x:f>
        <x:v>5402709500</x:v>
      </x:c>
      <x:c r="G1816" s="8" t="n">
        <x:f>IF(COUNT(E1816:F1816)=2,F1816-E1816,"n.a.")</x:f>
        <x:v>0</x:v>
      </x:c>
      <x:c r="H1816" s="9" t="n">
        <x:f>IF(ISNUMBER('原始字段'!D1965),'原始字段'!D1965,"n.a.")</x:f>
        <x:v>1.4253</x:v>
      </x:c>
      <x:c r="I1816" s="9" t="n">
        <x:f>IF(COUNT(G1816:H1816)=2,G1816*H1816/100000000,"n.a.")</x:f>
        <x:v>0</x:v>
      </x:c>
      <x:c r="J1816" s="1" t="str">
        <x:v>日频齐全；折算事件未独立核实</x:v>
      </x:c>
    </x:row>
    <x:row r="1817" ht="25" customHeight="1">
      <x:c r="A1817" s="1" t="str">
        <x:v>沪深300</x:v>
      </x:c>
      <x:c r="B1817" s="1" t="str">
        <x:v>510330.SH</x:v>
      </x:c>
      <x:c r="C1817" s="1" t="str">
        <x:v>华夏沪深300ETF</x:v>
      </x:c>
      <x:c r="D1817" s="7" t="d">
        <x:v>2026-06-29T00:00:00.000Z</x:v>
      </x:c>
      <x:c r="E1817" s="8" t="n">
        <x:f>IF(ISNUMBER('原始字段'!C1849),'原始字段'!C1849,"n.a.")</x:f>
        <x:v>8754549800</x:v>
      </x:c>
      <x:c r="F1817" s="8" t="n">
        <x:f>IF(ISNUMBER('原始字段'!C1945),'原始字段'!C1945,"n.a.")</x:f>
        <x:v>8274849800</x:v>
      </x:c>
      <x:c r="G1817" s="8" t="n">
        <x:f>IF(COUNT(E1817:F1817)=2,F1817-E1817,"n.a.")</x:f>
        <x:v>-479700000</x:v>
      </x:c>
      <x:c r="H1817" s="9" t="n">
        <x:f>IF(ISNUMBER('原始字段'!D1945),'原始字段'!D1945,"n.a.")</x:f>
        <x:v>5.1725</x:v>
      </x:c>
      <x:c r="I1817" s="9" t="n">
        <x:f>IF(COUNT(G1817:H1817)=2,G1817*H1817/100000000,"n.a.")</x:f>
        <x:v>-24.8124825</x:v>
      </x:c>
      <x:c r="J1817" s="1" t="str">
        <x:v>日频齐全；折算事件未独立核实</x:v>
      </x:c>
    </x:row>
    <x:row r="1818" ht="25" customHeight="1">
      <x:c r="A1818" s="1" t="str">
        <x:v>沪深300</x:v>
      </x:c>
      <x:c r="B1818" s="1" t="str">
        <x:v>510370.SH</x:v>
      </x:c>
      <x:c r="C1818" s="1" t="str">
        <x:v>兴业沪深300ETF</x:v>
      </x:c>
      <x:c r="D1818" s="7" t="d">
        <x:v>2026-06-29T00:00:00.000Z</x:v>
      </x:c>
      <x:c r="E1818" s="8" t="n">
        <x:f>IF(ISNUMBER('原始字段'!C1852),'原始字段'!C1852,"n.a.")</x:f>
        <x:v>78258100</x:v>
      </x:c>
      <x:c r="F1818" s="8" t="n">
        <x:f>IF(ISNUMBER('原始字段'!C1948),'原始字段'!C1948,"n.a.")</x:f>
        <x:v>78258100</x:v>
      </x:c>
      <x:c r="G1818" s="8" t="n">
        <x:f>IF(COUNT(E1818:F1818)=2,F1818-E1818,"n.a.")</x:f>
        <x:v>0</x:v>
      </x:c>
      <x:c r="H1818" s="9" t="n">
        <x:f>IF(ISNUMBER('原始字段'!D1948),'原始字段'!D1948,"n.a.")</x:f>
        <x:v>1.101</x:v>
      </x:c>
      <x:c r="I1818" s="9" t="n">
        <x:f>IF(COUNT(G1818:H1818)=2,G1818*H1818/100000000,"n.a.")</x:f>
        <x:v>0</x:v>
      </x:c>
      <x:c r="J1818" s="1" t="str">
        <x:v>日频齐全；折算事件未独立核实</x:v>
      </x:c>
    </x:row>
    <x:row r="1819" ht="25" customHeight="1">
      <x:c r="A1819" s="1" t="str">
        <x:v>沪深300</x:v>
      </x:c>
      <x:c r="B1819" s="1" t="str">
        <x:v>159919.SZ</x:v>
      </x:c>
      <x:c r="C1819" s="1" t="str">
        <x:v>嘉实沪深300ETF</x:v>
      </x:c>
      <x:c r="D1819" s="7" t="d">
        <x:v>2026-06-29T00:00:00.000Z</x:v>
      </x:c>
      <x:c r="E1819" s="8" t="n">
        <x:f>IF(ISNUMBER('原始字段'!C1832),'原始字段'!C1832,"n.a.")</x:f>
        <x:v>7608816676</x:v>
      </x:c>
      <x:c r="F1819" s="8" t="n">
        <x:f>IF(ISNUMBER('原始字段'!C1928),'原始字段'!C1928,"n.a.")</x:f>
        <x:v>6996816676</x:v>
      </x:c>
      <x:c r="G1819" s="8" t="n">
        <x:f>IF(COUNT(E1819:F1819)=2,F1819-E1819,"n.a.")</x:f>
        <x:v>-612000000</x:v>
      </x:c>
      <x:c r="H1819" s="9" t="n">
        <x:f>IF(ISNUMBER('原始字段'!D1928),'原始字段'!D1928,"n.a.")</x:f>
        <x:v>5.1772</x:v>
      </x:c>
      <x:c r="I1819" s="9" t="n">
        <x:f>IF(COUNT(G1819:H1819)=2,G1819*H1819/100000000,"n.a.")</x:f>
        <x:v>-31.684464</x:v>
      </x:c>
      <x:c r="J1819" s="1" t="str">
        <x:v>日频齐全；折算事件未独立核实</x:v>
      </x:c>
    </x:row>
    <x:row r="1820" ht="25" customHeight="1">
      <x:c r="A1820" s="1" t="str">
        <x:v>沪深300</x:v>
      </x:c>
      <x:c r="B1820" s="1" t="str">
        <x:v>159673.SZ</x:v>
      </x:c>
      <x:c r="C1820" s="1" t="str">
        <x:v>鹏华沪深300ETF</x:v>
      </x:c>
      <x:c r="D1820" s="7" t="d">
        <x:v>2026-06-29T00:00:00.000Z</x:v>
      </x:c>
      <x:c r="E1820" s="8" t="n">
        <x:f>IF(ISNUMBER('原始字段'!C1824),'原始字段'!C1824,"n.a.")</x:f>
        <x:v>1325528385</x:v>
      </x:c>
      <x:c r="F1820" s="8" t="n">
        <x:f>IF(ISNUMBER('原始字段'!C1920),'原始字段'!C1920,"n.a.")</x:f>
        <x:v>1323528385</x:v>
      </x:c>
      <x:c r="G1820" s="8" t="n">
        <x:f>IF(COUNT(E1820:F1820)=2,F1820-E1820,"n.a.")</x:f>
        <x:v>-2000000</x:v>
      </x:c>
      <x:c r="H1820" s="9" t="n">
        <x:f>IF(ISNUMBER('原始字段'!D1920),'原始字段'!D1920,"n.a.")</x:f>
        <x:v>1.3611</x:v>
      </x:c>
      <x:c r="I1820" s="9" t="n">
        <x:f>IF(COUNT(G1820:H1820)=2,G1820*H1820/100000000,"n.a.")</x:f>
        <x:v>-0.027222</x:v>
      </x:c>
      <x:c r="J1820" s="1" t="str">
        <x:v>日频齐全；折算事件未独立核实</x:v>
      </x:c>
    </x:row>
    <x:row r="1821" ht="25" customHeight="1">
      <x:c r="A1821" s="1" t="str">
        <x:v>沪深300</x:v>
      </x:c>
      <x:c r="B1821" s="1" t="str">
        <x:v>159300.SZ</x:v>
      </x:c>
      <x:c r="C1821" s="1" t="str">
        <x:v>富国沪深300ETF</x:v>
      </x:c>
      <x:c r="D1821" s="7" t="d">
        <x:v>2026-06-29T00:00:00.000Z</x:v>
      </x:c>
      <x:c r="E1821" s="8" t="n">
        <x:f>IF(ISNUMBER('原始字段'!C1812),'原始字段'!C1812,"n.a.")</x:f>
        <x:v>167458097</x:v>
      </x:c>
      <x:c r="F1821" s="8" t="n">
        <x:f>IF(ISNUMBER('原始字段'!C1908),'原始字段'!C1908,"n.a.")</x:f>
        <x:v>169258097</x:v>
      </x:c>
      <x:c r="G1821" s="8" t="n">
        <x:f>IF(COUNT(E1821:F1821)=2,F1821-E1821,"n.a.")</x:f>
        <x:v>1800000</x:v>
      </x:c>
      <x:c r="H1821" s="9" t="n">
        <x:f>IF(ISNUMBER('原始字段'!D1908),'原始字段'!D1908,"n.a.")</x:f>
        <x:v>5.3099</x:v>
      </x:c>
      <x:c r="I1821" s="9" t="n">
        <x:f>IF(COUNT(G1821:H1821)=2,G1821*H1821/100000000,"n.a.")</x:f>
        <x:v>0.0955782</x:v>
      </x:c>
      <x:c r="J1821" s="1" t="str">
        <x:v>日频齐全；折算事件未独立核实</x:v>
      </x:c>
    </x:row>
    <x:row r="1822" ht="25" customHeight="1">
      <x:c r="A1822" s="1" t="str">
        <x:v>沪深300</x:v>
      </x:c>
      <x:c r="B1822" s="1" t="str">
        <x:v>510380.SH</x:v>
      </x:c>
      <x:c r="C1822" s="1" t="str">
        <x:v>国寿安保沪深300ETF</x:v>
      </x:c>
      <x:c r="D1822" s="7" t="d">
        <x:v>2026-06-29T00:00:00.000Z</x:v>
      </x:c>
      <x:c r="E1822" s="8" t="n">
        <x:f>IF(ISNUMBER('原始字段'!C1853),'原始字段'!C1853,"n.a.")</x:f>
        <x:v>1215802400</x:v>
      </x:c>
      <x:c r="F1822" s="8" t="n">
        <x:f>IF(ISNUMBER('原始字段'!C1949),'原始字段'!C1949,"n.a.")</x:f>
        <x:v>1224802400</x:v>
      </x:c>
      <x:c r="G1822" s="8" t="n">
        <x:f>IF(COUNT(E1822:F1822)=2,F1822-E1822,"n.a.")</x:f>
        <x:v>9000000</x:v>
      </x:c>
      <x:c r="H1822" s="9" t="n">
        <x:f>IF(ISNUMBER('原始字段'!D1949),'原始字段'!D1949,"n.a.")</x:f>
        <x:v>1.4685</x:v>
      </x:c>
      <x:c r="I1822" s="9" t="n">
        <x:f>IF(COUNT(G1822:H1822)=2,G1822*H1822/100000000,"n.a.")</x:f>
        <x:v>0.132165</x:v>
      </x:c>
      <x:c r="J1822" s="1" t="str">
        <x:v>日频齐全；折算事件未独立核实</x:v>
      </x:c>
    </x:row>
    <x:row r="1823" ht="25" customHeight="1">
      <x:c r="A1823" s="1" t="str">
        <x:v>沪深300</x:v>
      </x:c>
      <x:c r="B1823" s="1" t="str">
        <x:v>515380.SH</x:v>
      </x:c>
      <x:c r="C1823" s="1" t="str">
        <x:v>泰康沪深300ETF</x:v>
      </x:c>
      <x:c r="D1823" s="7" t="d">
        <x:v>2026-06-29T00:00:00.000Z</x:v>
      </x:c>
      <x:c r="E1823" s="8" t="n">
        <x:f>IF(ISNUMBER('原始字段'!C1872),'原始字段'!C1872,"n.a.")</x:f>
        <x:v>644499800</x:v>
      </x:c>
      <x:c r="F1823" s="8" t="n">
        <x:f>IF(ISNUMBER('原始字段'!C1968),'原始字段'!C1968,"n.a.")</x:f>
        <x:v>641799800</x:v>
      </x:c>
      <x:c r="G1823" s="8" t="n">
        <x:f>IF(COUNT(E1823:F1823)=2,F1823-E1823,"n.a.")</x:f>
        <x:v>-2700000</x:v>
      </x:c>
      <x:c r="H1823" s="9" t="n">
        <x:f>IF(ISNUMBER('原始字段'!D1968),'原始字段'!D1968,"n.a.")</x:f>
        <x:v>5.7398</x:v>
      </x:c>
      <x:c r="I1823" s="9" t="n">
        <x:f>IF(COUNT(G1823:H1823)=2,G1823*H1823/100000000,"n.a.")</x:f>
        <x:v>-0.1549746</x:v>
      </x:c>
      <x:c r="J1823" s="1" t="str">
        <x:v>日频齐全；折算事件未独立核实</x:v>
      </x:c>
    </x:row>
    <x:row r="1824" ht="25" customHeight="1">
      <x:c r="A1824" s="1" t="str">
        <x:v>沪深300</x:v>
      </x:c>
      <x:c r="B1824" s="1" t="str">
        <x:v>510350.SH</x:v>
      </x:c>
      <x:c r="C1824" s="1" t="str">
        <x:v>工银沪深300ETF</x:v>
      </x:c>
      <x:c r="D1824" s="7" t="d">
        <x:v>2026-06-29T00:00:00.000Z</x:v>
      </x:c>
      <x:c r="E1824" s="8" t="n">
        <x:f>IF(ISNUMBER('原始字段'!C1850),'原始字段'!C1850,"n.a.")</x:f>
        <x:v>686814700</x:v>
      </x:c>
      <x:c r="F1824" s="8" t="n">
        <x:f>IF(ISNUMBER('原始字段'!C1946),'原始字段'!C1946,"n.a.")</x:f>
        <x:v>678714700</x:v>
      </x:c>
      <x:c r="G1824" s="8" t="n">
        <x:f>IF(COUNT(E1824:F1824)=2,F1824-E1824,"n.a.")</x:f>
        <x:v>-8100000</x:v>
      </x:c>
      <x:c r="H1824" s="9" t="n">
        <x:f>IF(ISNUMBER('原始字段'!D1946),'原始字段'!D1946,"n.a.")</x:f>
        <x:v>5.1953</x:v>
      </x:c>
      <x:c r="I1824" s="9" t="n">
        <x:f>IF(COUNT(G1824:H1824)=2,G1824*H1824/100000000,"n.a.")</x:f>
        <x:v>-0.4208193</x:v>
      </x:c>
      <x:c r="J1824" s="1" t="str">
        <x:v>日频齐全；折算事件未独立核实</x:v>
      </x:c>
    </x:row>
    <x:row r="1825" ht="25" customHeight="1">
      <x:c r="A1825" s="1" t="str">
        <x:v>沪深300</x:v>
      </x:c>
      <x:c r="B1825" s="1" t="str">
        <x:v>563520.SH</x:v>
      </x:c>
      <x:c r="C1825" s="1" t="str">
        <x:v>永赢沪深300ETF</x:v>
      </x:c>
      <x:c r="D1825" s="7" t="d">
        <x:v>2026-06-29T00:00:00.000Z</x:v>
      </x:c>
      <x:c r="E1825" s="8" t="n">
        <x:f>IF(ISNUMBER('原始字段'!C1887),'原始字段'!C1887,"n.a.")</x:f>
        <x:v>379065000</x:v>
      </x:c>
      <x:c r="F1825" s="8" t="n">
        <x:f>IF(ISNUMBER('原始字段'!C1983),'原始字段'!C1983,"n.a.")</x:f>
        <x:v>379065000</x:v>
      </x:c>
      <x:c r="G1825" s="8" t="n">
        <x:f>IF(COUNT(E1825:F1825)=2,F1825-E1825,"n.a.")</x:f>
        <x:v>0</x:v>
      </x:c>
      <x:c r="H1825" s="9" t="n">
        <x:f>IF(ISNUMBER('原始字段'!D1983),'原始字段'!D1983,"n.a.")</x:f>
        <x:v>1.2685</x:v>
      </x:c>
      <x:c r="I1825" s="9" t="n">
        <x:f>IF(COUNT(G1825:H1825)=2,G1825*H1825/100000000,"n.a.")</x:f>
        <x:v>0</x:v>
      </x:c>
      <x:c r="J1825" s="1" t="str">
        <x:v>日频齐全；折算事件未独立核实</x:v>
      </x:c>
    </x:row>
    <x:row r="1826" ht="25" customHeight="1">
      <x:c r="A1826" s="1" t="str">
        <x:v>沪深300</x:v>
      </x:c>
      <x:c r="B1826" s="1" t="str">
        <x:v>510300.SH</x:v>
      </x:c>
      <x:c r="C1826" s="1" t="str">
        <x:v>华泰柏瑞沪深300ETF</x:v>
      </x:c>
      <x:c r="D1826" s="7" t="d">
        <x:v>2026-06-29T00:00:00.000Z</x:v>
      </x:c>
      <x:c r="E1826" s="8" t="n">
        <x:f>IF(ISNUMBER('原始字段'!C1846),'原始字段'!C1846,"n.a.")</x:f>
        <x:v>20800387700</x:v>
      </x:c>
      <x:c r="F1826" s="8" t="n">
        <x:f>IF(ISNUMBER('原始字段'!C1942),'原始字段'!C1942,"n.a.")</x:f>
        <x:v>19936387700</x:v>
      </x:c>
      <x:c r="G1826" s="8" t="n">
        <x:f>IF(COUNT(E1826:F1826)=2,F1826-E1826,"n.a.")</x:f>
        <x:v>-864000000</x:v>
      </x:c>
      <x:c r="H1826" s="9" t="n">
        <x:f>IF(ISNUMBER('原始字段'!D1942),'原始字段'!D1942,"n.a.")</x:f>
        <x:v>4.9618</x:v>
      </x:c>
      <x:c r="I1826" s="9" t="n">
        <x:f>IF(COUNT(G1826:H1826)=2,G1826*H1826/100000000,"n.a.")</x:f>
        <x:v>-42.869952</x:v>
      </x:c>
      <x:c r="J1826" s="1" t="str">
        <x:v>日频齐全；折算事件未独立核实</x:v>
      </x:c>
    </x:row>
    <x:row r="1827" ht="25" customHeight="1">
      <x:c r="A1827" s="1" t="str">
        <x:v>沪深300</x:v>
      </x:c>
      <x:c r="B1827" s="1" t="str">
        <x:v>515310.SH</x:v>
      </x:c>
      <x:c r="C1827" s="1" t="str">
        <x:v>汇添富沪深300ETF</x:v>
      </x:c>
      <x:c r="D1827" s="7" t="d">
        <x:v>2026-06-29T00:00:00.000Z</x:v>
      </x:c>
      <x:c r="E1827" s="8" t="n">
        <x:f>IF(ISNUMBER('原始字段'!C1868),'原始字段'!C1868,"n.a.")</x:f>
        <x:v>234111200</x:v>
      </x:c>
      <x:c r="F1827" s="8" t="n">
        <x:f>IF(ISNUMBER('原始字段'!C1964),'原始字段'!C1964,"n.a.")</x:f>
        <x:v>234111200</x:v>
      </x:c>
      <x:c r="G1827" s="8" t="n">
        <x:f>IF(COUNT(E1827:F1827)=2,F1827-E1827,"n.a.")</x:f>
        <x:v>0</x:v>
      </x:c>
      <x:c r="H1827" s="9" t="n">
        <x:f>IF(ISNUMBER('原始字段'!D1964),'原始字段'!D1964,"n.a.")</x:f>
        <x:v>1.4755</x:v>
      </x:c>
      <x:c r="I1827" s="9" t="n">
        <x:f>IF(COUNT(G1827:H1827)=2,G1827*H1827/100000000,"n.a.")</x:f>
        <x:v>0</x:v>
      </x:c>
      <x:c r="J1827" s="1" t="str">
        <x:v>日频齐全；折算事件未独立核实</x:v>
      </x:c>
    </x:row>
    <x:row r="1828" ht="25" customHeight="1">
      <x:c r="A1828" s="1" t="str">
        <x:v>沪深300</x:v>
      </x:c>
      <x:c r="B1828" s="1" t="str">
        <x:v>159925.SZ</x:v>
      </x:c>
      <x:c r="C1828" s="1" t="str">
        <x:v>南方沪深300ETF</x:v>
      </x:c>
      <x:c r="D1828" s="7" t="d">
        <x:v>2026-06-29T00:00:00.000Z</x:v>
      </x:c>
      <x:c r="E1828" s="8" t="n">
        <x:f>IF(ISNUMBER('原始字段'!C1834),'原始字段'!C1834,"n.a.")</x:f>
        <x:v>525920856</x:v>
      </x:c>
      <x:c r="F1828" s="8" t="n">
        <x:f>IF(ISNUMBER('原始字段'!C1930),'原始字段'!C1930,"n.a.")</x:f>
        <x:v>527720856</x:v>
      </x:c>
      <x:c r="G1828" s="8" t="n">
        <x:f>IF(COUNT(E1828:F1828)=2,F1828-E1828,"n.a.")</x:f>
        <x:v>1800000</x:v>
      </x:c>
      <x:c r="H1828" s="9" t="n">
        <x:f>IF(ISNUMBER('原始字段'!D1930),'原始字段'!D1930,"n.a.")</x:f>
        <x:v>5.0093</x:v>
      </x:c>
      <x:c r="I1828" s="9" t="n">
        <x:f>IF(COUNT(G1828:H1828)=2,G1828*H1828/100000000,"n.a.")</x:f>
        <x:v>0.0901674</x:v>
      </x:c>
      <x:c r="J1828" s="1" t="str">
        <x:v>日频齐全；折算事件未独立核实</x:v>
      </x:c>
    </x:row>
    <x:row r="1829" ht="25" customHeight="1">
      <x:c r="A1829" s="1" t="str">
        <x:v>沪深300</x:v>
      </x:c>
      <x:c r="B1829" s="1" t="str">
        <x:v>561930.SH</x:v>
      </x:c>
      <x:c r="C1829" s="1" t="str">
        <x:v>招商沪深300ETF</x:v>
      </x:c>
      <x:c r="D1829" s="7" t="d">
        <x:v>2026-06-29T00:00:00.000Z</x:v>
      </x:c>
      <x:c r="E1829" s="8" t="n">
        <x:f>IF(ISNUMBER('原始字段'!C1883),'原始字段'!C1883,"n.a.")</x:f>
        <x:v>118260600</x:v>
      </x:c>
      <x:c r="F1829" s="8" t="n">
        <x:f>IF(ISNUMBER('原始字段'!C1979),'原始字段'!C1979,"n.a.")</x:f>
        <x:v>118260600</x:v>
      </x:c>
      <x:c r="G1829" s="8" t="n">
        <x:f>IF(COUNT(E1829:F1829)=2,F1829-E1829,"n.a.")</x:f>
        <x:v>0</x:v>
      </x:c>
      <x:c r="H1829" s="9" t="n">
        <x:f>IF(ISNUMBER('原始字段'!D1979),'原始字段'!D1979,"n.a.")</x:f>
        <x:v>1.6561</x:v>
      </x:c>
      <x:c r="I1829" s="9" t="n">
        <x:f>IF(COUNT(G1829:H1829)=2,G1829*H1829/100000000,"n.a.")</x:f>
        <x:v>0</x:v>
      </x:c>
      <x:c r="J1829" s="1" t="str">
        <x:v>日频齐全；折算事件未独立核实</x:v>
      </x:c>
    </x:row>
    <x:row r="1830" ht="25" customHeight="1">
      <x:c r="A1830" s="1" t="str">
        <x:v>沪深300</x:v>
      </x:c>
      <x:c r="B1830" s="1" t="str">
        <x:v>515350.SH</x:v>
      </x:c>
      <x:c r="C1830" s="1" t="str">
        <x:v>民生加银沪深300ETF</x:v>
      </x:c>
      <x:c r="D1830" s="7" t="d">
        <x:v>2026-06-29T00:00:00.000Z</x:v>
      </x:c>
      <x:c r="E1830" s="8" t="n">
        <x:f>IF(ISNUMBER('原始字段'!C1870),'原始字段'!C1870,"n.a.")</x:f>
        <x:v>10799200</x:v>
      </x:c>
      <x:c r="F1830" s="8" t="n">
        <x:f>IF(ISNUMBER('原始字段'!C1966),'原始字段'!C1966,"n.a.")</x:f>
        <x:v>10799200</x:v>
      </x:c>
      <x:c r="G1830" s="8" t="n">
        <x:f>IF(COUNT(E1830:F1830)=2,F1830-E1830,"n.a.")</x:f>
        <x:v>0</x:v>
      </x:c>
      <x:c r="H1830" s="9" t="n">
        <x:f>IF(ISNUMBER('原始字段'!D1966),'原始字段'!D1966,"n.a.")</x:f>
        <x:v>6.6377</x:v>
      </x:c>
      <x:c r="I1830" s="9" t="n">
        <x:f>IF(COUNT(G1830:H1830)=2,G1830*H1830/100000000,"n.a.")</x:f>
        <x:v>0</x:v>
      </x:c>
      <x:c r="J1830" s="1" t="str">
        <x:v>日频齐全；折算事件未独立核实</x:v>
      </x:c>
    </x:row>
    <x:row r="1831" ht="25" customHeight="1">
      <x:c r="A1831" s="1" t="str">
        <x:v>沪深300</x:v>
      </x:c>
      <x:c r="B1831" s="1" t="str">
        <x:v>510310.SH</x:v>
      </x:c>
      <x:c r="C1831" s="1" t="str">
        <x:v>易方达沪深300ETF</x:v>
      </x:c>
      <x:c r="D1831" s="7" t="d">
        <x:v>2026-06-29T00:00:00.000Z</x:v>
      </x:c>
      <x:c r="E1831" s="8" t="n">
        <x:f>IF(ISNUMBER('原始字段'!C1847),'原始字段'!C1847,"n.a.")</x:f>
        <x:v>13886744000</x:v>
      </x:c>
      <x:c r="F1831" s="8" t="n">
        <x:f>IF(ISNUMBER('原始字段'!C1943),'原始字段'!C1943,"n.a.")</x:f>
        <x:v>13210844000</x:v>
      </x:c>
      <x:c r="G1831" s="8" t="n">
        <x:f>IF(COUNT(E1831:F1831)=2,F1831-E1831,"n.a.")</x:f>
        <x:v>-675900000</x:v>
      </x:c>
      <x:c r="H1831" s="9" t="n">
        <x:f>IF(ISNUMBER('原始字段'!D1943),'原始字段'!D1943,"n.a.")</x:f>
        <x:v>4.8137</x:v>
      </x:c>
      <x:c r="I1831" s="9" t="n">
        <x:f>IF(COUNT(G1831:H1831)=2,G1831*H1831/100000000,"n.a.")</x:f>
        <x:v>-32.5357983</x:v>
      </x:c>
      <x:c r="J1831" s="1" t="str">
        <x:v>日频齐全；折算事件未独立核实</x:v>
      </x:c>
    </x:row>
    <x:row r="1832" ht="25" customHeight="1">
      <x:c r="A1832" s="1" t="str">
        <x:v>沪深300</x:v>
      </x:c>
      <x:c r="B1832" s="1" t="str">
        <x:v>159330.SZ</x:v>
      </x:c>
      <x:c r="C1832" s="1" t="str">
        <x:v>东财沪深300ETF</x:v>
      </x:c>
      <x:c r="D1832" s="7" t="d">
        <x:v>2026-06-29T00:00:00.000Z</x:v>
      </x:c>
      <x:c r="E1832" s="8" t="n">
        <x:f>IF(ISNUMBER('原始字段'!C1813),'原始字段'!C1813,"n.a.")</x:f>
        <x:v>317801009</x:v>
      </x:c>
      <x:c r="F1832" s="8" t="n">
        <x:f>IF(ISNUMBER('原始字段'!C1909),'原始字段'!C1909,"n.a.")</x:f>
        <x:v>320801009</x:v>
      </x:c>
      <x:c r="G1832" s="8" t="n">
        <x:f>IF(COUNT(E1832:F1832)=2,F1832-E1832,"n.a.")</x:f>
        <x:v>3000000</x:v>
      </x:c>
      <x:c r="H1832" s="9" t="n">
        <x:f>IF(ISNUMBER('原始字段'!D1909),'原始字段'!D1909,"n.a.")</x:f>
        <x:v>1.5313</x:v>
      </x:c>
      <x:c r="I1832" s="9" t="n">
        <x:f>IF(COUNT(G1832:H1832)=2,G1832*H1832/100000000,"n.a.")</x:f>
        <x:v>0.045939</x:v>
      </x:c>
      <x:c r="J1832" s="1" t="str">
        <x:v>日频齐全；折算事件未独立核实</x:v>
      </x:c>
    </x:row>
    <x:row r="1833" ht="25" customHeight="1">
      <x:c r="A1833" s="1" t="str">
        <x:v>沪深300</x:v>
      </x:c>
      <x:c r="B1833" s="1" t="str">
        <x:v>510390.SH</x:v>
      </x:c>
      <x:c r="C1833" s="1" t="str">
        <x:v>平安沪深300ETF</x:v>
      </x:c>
      <x:c r="D1833" s="7" t="d">
        <x:v>2026-06-29T00:00:00.000Z</x:v>
      </x:c>
      <x:c r="E1833" s="8" t="n">
        <x:f>IF(ISNUMBER('原始字段'!C1854),'原始字段'!C1854,"n.a.")</x:f>
        <x:v>108650000</x:v>
      </x:c>
      <x:c r="F1833" s="8" t="n">
        <x:f>IF(ISNUMBER('原始字段'!C1950),'原始字段'!C1950,"n.a.")</x:f>
        <x:v>112250000</x:v>
      </x:c>
      <x:c r="G1833" s="8" t="n">
        <x:f>IF(COUNT(E1833:F1833)=2,F1833-E1833,"n.a.")</x:f>
        <x:v>3600000</x:v>
      </x:c>
      <x:c r="H1833" s="9" t="n">
        <x:f>IF(ISNUMBER('原始字段'!D1950),'原始字段'!D1950,"n.a.")</x:f>
        <x:v>5.5827</x:v>
      </x:c>
      <x:c r="I1833" s="9" t="n">
        <x:f>IF(COUNT(G1833:H1833)=2,G1833*H1833/100000000,"n.a.")</x:f>
        <x:v>0.2009772</x:v>
      </x:c>
      <x:c r="J1833" s="1" t="str">
        <x:v>日频齐全；折算事件未独立核实</x:v>
      </x:c>
    </x:row>
    <x:row r="1834" ht="25" customHeight="1">
      <x:c r="A1834" s="1" t="str">
        <x:v>沪深300</x:v>
      </x:c>
      <x:c r="B1834" s="1" t="str">
        <x:v>515390.SH</x:v>
      </x:c>
      <x:c r="C1834" s="1" t="str">
        <x:v>华安沪深300ETF</x:v>
      </x:c>
      <x:c r="D1834" s="7" t="d">
        <x:v>2026-06-29T00:00:00.000Z</x:v>
      </x:c>
      <x:c r="E1834" s="8" t="n">
        <x:f>IF(ISNUMBER('原始字段'!C1873),'原始字段'!C1873,"n.a.")</x:f>
        <x:v>1358683000</x:v>
      </x:c>
      <x:c r="F1834" s="8" t="n">
        <x:f>IF(ISNUMBER('原始字段'!C1969),'原始字段'!C1969,"n.a.")</x:f>
        <x:v>1374683000</x:v>
      </x:c>
      <x:c r="G1834" s="8" t="n">
        <x:f>IF(COUNT(E1834:F1834)=2,F1834-E1834,"n.a.")</x:f>
        <x:v>16000000</x:v>
      </x:c>
      <x:c r="H1834" s="9" t="n">
        <x:f>IF(ISNUMBER('原始字段'!D1969),'原始字段'!D1969,"n.a.")</x:f>
        <x:v>1.4396</x:v>
      </x:c>
      <x:c r="I1834" s="9" t="n">
        <x:f>IF(COUNT(G1834:H1834)=2,G1834*H1834/100000000,"n.a.")</x:f>
        <x:v>0.230336</x:v>
      </x:c>
      <x:c r="J1834" s="1" t="str">
        <x:v>日频齐全；折算事件未独立核实</x:v>
      </x:c>
    </x:row>
    <x:row r="1835" ht="25" customHeight="1">
      <x:c r="A1835" s="1" t="str">
        <x:v>沪深300</x:v>
      </x:c>
      <x:c r="B1835" s="1" t="str">
        <x:v>515130.SH</x:v>
      </x:c>
      <x:c r="C1835" s="1" t="str">
        <x:v>博时沪深300ETF</x:v>
      </x:c>
      <x:c r="D1835" s="7" t="d">
        <x:v>2026-06-29T00:00:00.000Z</x:v>
      </x:c>
      <x:c r="E1835" s="8" t="n">
        <x:f>IF(ISNUMBER('原始字段'!C1866),'原始字段'!C1866,"n.a.")</x:f>
        <x:v>79463200</x:v>
      </x:c>
      <x:c r="F1835" s="8" t="n">
        <x:f>IF(ISNUMBER('原始字段'!C1962),'原始字段'!C1962,"n.a.")</x:f>
        <x:v>79463200</x:v>
      </x:c>
      <x:c r="G1835" s="8" t="n">
        <x:f>IF(COUNT(E1835:F1835)=2,F1835-E1835,"n.a.")</x:f>
        <x:v>0</x:v>
      </x:c>
      <x:c r="H1835" s="9" t="n">
        <x:f>IF(ISNUMBER('原始字段'!D1962),'原始字段'!D1962,"n.a.")</x:f>
        <x:v>1.6357</x:v>
      </x:c>
      <x:c r="I1835" s="9" t="n">
        <x:f>IF(COUNT(G1835:H1835)=2,G1835*H1835/100000000,"n.a.")</x:f>
        <x:v>0</x:v>
      </x:c>
      <x:c r="J1835" s="1" t="str">
        <x:v>日频齐全；折算事件未独立核实</x:v>
      </x:c>
    </x:row>
    <x:row r="1836" ht="25" customHeight="1">
      <x:c r="A1836" s="1" t="str">
        <x:v>中证500</x:v>
      </x:c>
      <x:c r="B1836" s="1" t="str">
        <x:v>510530.SH</x:v>
      </x:c>
      <x:c r="C1836" s="1" t="str">
        <x:v>工银中证500ETF</x:v>
      </x:c>
      <x:c r="D1836" s="7" t="d">
        <x:v>2026-06-29T00:00:00.000Z</x:v>
      </x:c>
      <x:c r="E1836" s="8" t="n">
        <x:f>IF(ISNUMBER('原始字段'!C1857),'原始字段'!C1857,"n.a.")</x:f>
        <x:v>44979400</x:v>
      </x:c>
      <x:c r="F1836" s="8" t="n">
        <x:f>IF(ISNUMBER('原始字段'!C1953),'原始字段'!C1953,"n.a.")</x:f>
        <x:v>44979400</x:v>
      </x:c>
      <x:c r="G1836" s="8" t="n">
        <x:f>IF(COUNT(E1836:F1836)=2,F1836-E1836,"n.a.")</x:f>
        <x:v>0</x:v>
      </x:c>
      <x:c r="H1836" s="9" t="n">
        <x:f>IF(ISNUMBER('原始字段'!D1953),'原始字段'!D1953,"n.a.")</x:f>
        <x:v>9.7832</x:v>
      </x:c>
      <x:c r="I1836" s="9" t="n">
        <x:f>IF(COUNT(G1836:H1836)=2,G1836*H1836/100000000,"n.a.")</x:f>
        <x:v>0</x:v>
      </x:c>
      <x:c r="J1836" s="1" t="str">
        <x:v>日频齐全；折算事件未独立核实</x:v>
      </x:c>
    </x:row>
    <x:row r="1837" ht="25" customHeight="1">
      <x:c r="A1837" s="1" t="str">
        <x:v>中证500</x:v>
      </x:c>
      <x:c r="B1837" s="1" t="str">
        <x:v>510580.SH</x:v>
      </x:c>
      <x:c r="C1837" s="1" t="str">
        <x:v>易方达中证500ETF</x:v>
      </x:c>
      <x:c r="D1837" s="7" t="d">
        <x:v>2026-06-29T00:00:00.000Z</x:v>
      </x:c>
      <x:c r="E1837" s="8" t="n">
        <x:f>IF(ISNUMBER('原始字段'!C1861),'原始字段'!C1861,"n.a.")</x:f>
        <x:v>941368300</x:v>
      </x:c>
      <x:c r="F1837" s="8" t="n">
        <x:f>IF(ISNUMBER('原始字段'!C1957),'原始字段'!C1957,"n.a.")</x:f>
        <x:v>921368300</x:v>
      </x:c>
      <x:c r="G1837" s="8" t="n">
        <x:f>IF(COUNT(E1837:F1837)=2,F1837-E1837,"n.a.")</x:f>
        <x:v>-20000000</x:v>
      </x:c>
      <x:c r="H1837" s="9" t="n">
        <x:f>IF(ISNUMBER('原始字段'!D1957),'原始字段'!D1957,"n.a.")</x:f>
        <x:v>4.6125</x:v>
      </x:c>
      <x:c r="I1837" s="9" t="n">
        <x:f>IF(COUNT(G1837:H1837)=2,G1837*H1837/100000000,"n.a.")</x:f>
        <x:v>-0.9225</x:v>
      </x:c>
      <x:c r="J1837" s="1" t="str">
        <x:v>日频齐全；折算事件未独立核实</x:v>
      </x:c>
    </x:row>
    <x:row r="1838" ht="25" customHeight="1">
      <x:c r="A1838" s="1" t="str">
        <x:v>中证500</x:v>
      </x:c>
      <x:c r="B1838" s="1" t="str">
        <x:v>159922.SZ</x:v>
      </x:c>
      <x:c r="C1838" s="1" t="str">
        <x:v>嘉实中证500ETF</x:v>
      </x:c>
      <x:c r="D1838" s="7" t="d">
        <x:v>2026-06-29T00:00:00.000Z</x:v>
      </x:c>
      <x:c r="E1838" s="8" t="n">
        <x:f>IF(ISNUMBER('原始字段'!C1833),'原始字段'!C1833,"n.a.")</x:f>
        <x:v>2251676765</x:v>
      </x:c>
      <x:c r="F1838" s="8" t="n">
        <x:f>IF(ISNUMBER('原始字段'!C1929),'原始字段'!C1929,"n.a.")</x:f>
        <x:v>2230676765</x:v>
      </x:c>
      <x:c r="G1838" s="8" t="n">
        <x:f>IF(COUNT(E1838:F1838)=2,F1838-E1838,"n.a.")</x:f>
        <x:v>-21000000</x:v>
      </x:c>
      <x:c r="H1838" s="9" t="n">
        <x:f>IF(ISNUMBER('原始字段'!D1929),'原始字段'!D1929,"n.a.")</x:f>
        <x:v>3.5672</x:v>
      </x:c>
      <x:c r="I1838" s="9" t="n">
        <x:f>IF(COUNT(G1838:H1838)=2,G1838*H1838/100000000,"n.a.")</x:f>
        <x:v>-0.749112</x:v>
      </x:c>
      <x:c r="J1838" s="1" t="str">
        <x:v>日频齐全；折算事件未独立核实</x:v>
      </x:c>
    </x:row>
    <x:row r="1839" ht="25" customHeight="1">
      <x:c r="A1839" s="1" t="str">
        <x:v>中证500</x:v>
      </x:c>
      <x:c r="B1839" s="1" t="str">
        <x:v>563750.SH</x:v>
      </x:c>
      <x:c r="C1839" s="1" t="str">
        <x:v>汇添富中证500ETF</x:v>
      </x:c>
      <x:c r="D1839" s="7" t="d">
        <x:v>2026-06-29T00:00:00.000Z</x:v>
      </x:c>
      <x:c r="E1839" s="8" t="n">
        <x:f>IF(ISNUMBER('原始字段'!C1888),'原始字段'!C1888,"n.a.")</x:f>
        <x:v>322237000</x:v>
      </x:c>
      <x:c r="F1839" s="8" t="n">
        <x:f>IF(ISNUMBER('原始字段'!C1984),'原始字段'!C1984,"n.a.")</x:f>
        <x:v>322237000</x:v>
      </x:c>
      <x:c r="G1839" s="8" t="n">
        <x:f>IF(COUNT(E1839:F1839)=2,F1839-E1839,"n.a.")</x:f>
        <x:v>0</x:v>
      </x:c>
      <x:c r="H1839" s="9" t="n">
        <x:f>IF(ISNUMBER('原始字段'!D1984),'原始字段'!D1984,"n.a.")</x:f>
        <x:v>1.2273</x:v>
      </x:c>
      <x:c r="I1839" s="9" t="n">
        <x:f>IF(COUNT(G1839:H1839)=2,G1839*H1839/100000000,"n.a.")</x:f>
        <x:v>0</x:v>
      </x:c>
      <x:c r="J1839" s="1" t="str">
        <x:v>日频齐全；折算事件未独立核实</x:v>
      </x:c>
    </x:row>
    <x:row r="1840" ht="25" customHeight="1">
      <x:c r="A1840" s="1" t="str">
        <x:v>中证500</x:v>
      </x:c>
      <x:c r="B1840" s="1" t="str">
        <x:v>159935.SZ</x:v>
      </x:c>
      <x:c r="C1840" s="1" t="str">
        <x:v>景顺长城中证500ETF</x:v>
      </x:c>
      <x:c r="D1840" s="7" t="d">
        <x:v>2026-06-29T00:00:00.000Z</x:v>
      </x:c>
      <x:c r="E1840" s="8" t="n">
        <x:f>IF(ISNUMBER('原始字段'!C1835),'原始字段'!C1835,"n.a.")</x:f>
        <x:v>22572956</x:v>
      </x:c>
      <x:c r="F1840" s="8" t="n">
        <x:f>IF(ISNUMBER('原始字段'!C1931),'原始字段'!C1931,"n.a.")</x:f>
        <x:v>22572956</x:v>
      </x:c>
      <x:c r="G1840" s="8" t="n">
        <x:f>IF(COUNT(E1840:F1840)=2,F1840-E1840,"n.a.")</x:f>
        <x:v>0</x:v>
      </x:c>
      <x:c r="H1840" s="9" t="n">
        <x:f>IF(ISNUMBER('原始字段'!D1931),'原始字段'!D1931,"n.a.")</x:f>
        <x:v>2.7702</x:v>
      </x:c>
      <x:c r="I1840" s="9" t="n">
        <x:f>IF(COUNT(G1840:H1840)=2,G1840*H1840/100000000,"n.a.")</x:f>
        <x:v>0</x:v>
      </x:c>
      <x:c r="J1840" s="1" t="str">
        <x:v>日频齐全；折算事件未独立核实</x:v>
      </x:c>
    </x:row>
    <x:row r="1841" ht="25" customHeight="1">
      <x:c r="A1841" s="1" t="str">
        <x:v>中证500</x:v>
      </x:c>
      <x:c r="B1841" s="1" t="str">
        <x:v>515530.SH</x:v>
      </x:c>
      <x:c r="C1841" s="1" t="str">
        <x:v>泰康中证500ETF</x:v>
      </x:c>
      <x:c r="D1841" s="7" t="d">
        <x:v>2026-06-29T00:00:00.000Z</x:v>
      </x:c>
      <x:c r="E1841" s="8" t="n">
        <x:f>IF(ISNUMBER('原始字段'!C1874),'原始字段'!C1874,"n.a.")</x:f>
        <x:v>12242700</x:v>
      </x:c>
      <x:c r="F1841" s="8" t="n">
        <x:f>IF(ISNUMBER('原始字段'!C1970),'原始字段'!C1970,"n.a.")</x:f>
        <x:v>12242700</x:v>
      </x:c>
      <x:c r="G1841" s="8" t="n">
        <x:f>IF(COUNT(E1841:F1841)=2,F1841-E1841,"n.a.")</x:f>
        <x:v>0</x:v>
      </x:c>
      <x:c r="H1841" s="9" t="n">
        <x:f>IF(ISNUMBER('原始字段'!D1970),'原始字段'!D1970,"n.a.")</x:f>
        <x:v>4.839</x:v>
      </x:c>
      <x:c r="I1841" s="9" t="n">
        <x:f>IF(COUNT(G1841:H1841)=2,G1841*H1841/100000000,"n.a.")</x:f>
        <x:v>0</x:v>
      </x:c>
      <x:c r="J1841" s="1" t="str">
        <x:v>日频齐全；折算事件未独立核实</x:v>
      </x:c>
    </x:row>
    <x:row r="1842" ht="25" customHeight="1">
      <x:c r="A1842" s="1" t="str">
        <x:v>中证500</x:v>
      </x:c>
      <x:c r="B1842" s="1" t="str">
        <x:v>510590.SH</x:v>
      </x:c>
      <x:c r="C1842" s="1" t="str">
        <x:v>平安中证500ETF</x:v>
      </x:c>
      <x:c r="D1842" s="7" t="d">
        <x:v>2026-06-29T00:00:00.000Z</x:v>
      </x:c>
      <x:c r="E1842" s="8" t="n">
        <x:f>IF(ISNUMBER('原始字段'!C1862),'原始字段'!C1862,"n.a.")</x:f>
        <x:v>138786100</x:v>
      </x:c>
      <x:c r="F1842" s="8" t="n">
        <x:f>IF(ISNUMBER('原始字段'!C1958),'原始字段'!C1958,"n.a.")</x:f>
        <x:v>138786100</x:v>
      </x:c>
      <x:c r="G1842" s="8" t="n">
        <x:f>IF(COUNT(E1842:F1842)=2,F1842-E1842,"n.a.")</x:f>
        <x:v>0</x:v>
      </x:c>
      <x:c r="H1842" s="9" t="n">
        <x:f>IF(ISNUMBER('原始字段'!D1958),'原始字段'!D1958,"n.a.")</x:f>
        <x:v>9.5128</x:v>
      </x:c>
      <x:c r="I1842" s="9" t="n">
        <x:f>IF(COUNT(G1842:H1842)=2,G1842*H1842/100000000,"n.a.")</x:f>
        <x:v>0</x:v>
      </x:c>
      <x:c r="J1842" s="1" t="str">
        <x:v>日频齐全；折算事件未独立核实</x:v>
      </x:c>
    </x:row>
    <x:row r="1843" ht="25" customHeight="1">
      <x:c r="A1843" s="1" t="str">
        <x:v>中证500</x:v>
      </x:c>
      <x:c r="B1843" s="1" t="str">
        <x:v>515190.SH</x:v>
      </x:c>
      <x:c r="C1843" s="1" t="str">
        <x:v>中银证券中证500ETF</x:v>
      </x:c>
      <x:c r="D1843" s="7" t="d">
        <x:v>2026-06-29T00:00:00.000Z</x:v>
      </x:c>
      <x:c r="E1843" s="8" t="n">
        <x:f>IF(ISNUMBER('原始字段'!C1867),'原始字段'!C1867,"n.a.")</x:f>
        <x:v>265466100</x:v>
      </x:c>
      <x:c r="F1843" s="8" t="n">
        <x:f>IF(ISNUMBER('原始字段'!C1963),'原始字段'!C1963,"n.a.")</x:f>
        <x:v>265466100</x:v>
      </x:c>
      <x:c r="G1843" s="8" t="n">
        <x:f>IF(COUNT(E1843:F1843)=2,F1843-E1843,"n.a.")</x:f>
        <x:v>0</x:v>
      </x:c>
      <x:c r="H1843" s="9" t="n">
        <x:f>IF(ISNUMBER('原始字段'!D1963),'原始字段'!D1963,"n.a.")</x:f>
        <x:v>1.8481</x:v>
      </x:c>
      <x:c r="I1843" s="9" t="n">
        <x:f>IF(COUNT(G1843:H1843)=2,G1843*H1843/100000000,"n.a.")</x:f>
        <x:v>0</x:v>
      </x:c>
      <x:c r="J1843" s="1" t="str">
        <x:v>日频齐全；折算事件未独立核实</x:v>
      </x:c>
    </x:row>
    <x:row r="1844" ht="25" customHeight="1">
      <x:c r="A1844" s="1" t="str">
        <x:v>中证500</x:v>
      </x:c>
      <x:c r="B1844" s="1" t="str">
        <x:v>159820.SZ</x:v>
      </x:c>
      <x:c r="C1844" s="1" t="str">
        <x:v>天弘中证500ETF</x:v>
      </x:c>
      <x:c r="D1844" s="7" t="d">
        <x:v>2026-06-29T00:00:00.000Z</x:v>
      </x:c>
      <x:c r="E1844" s="8" t="n">
        <x:f>IF(ISNUMBER('原始字段'!C1827),'原始字段'!C1827,"n.a.")</x:f>
        <x:v>1263908470</x:v>
      </x:c>
      <x:c r="F1844" s="8" t="n">
        <x:f>IF(ISNUMBER('原始字段'!C1923),'原始字段'!C1923,"n.a.")</x:f>
        <x:v>1263908470</x:v>
      </x:c>
      <x:c r="G1844" s="8" t="n">
        <x:f>IF(COUNT(E1844:F1844)=2,F1844-E1844,"n.a.")</x:f>
        <x:v>0</x:v>
      </x:c>
      <x:c r="H1844" s="9" t="n">
        <x:f>IF(ISNUMBER('原始字段'!D1923),'原始字段'!D1923,"n.a.")</x:f>
        <x:v>1.5187</x:v>
      </x:c>
      <x:c r="I1844" s="9" t="n">
        <x:f>IF(COUNT(G1844:H1844)=2,G1844*H1844/100000000,"n.a.")</x:f>
        <x:v>0</x:v>
      </x:c>
      <x:c r="J1844" s="1" t="str">
        <x:v>日频齐全；折算事件未独立核实</x:v>
      </x:c>
    </x:row>
    <x:row r="1845" ht="25" customHeight="1">
      <x:c r="A1845" s="1" t="str">
        <x:v>中证500</x:v>
      </x:c>
      <x:c r="B1845" s="1" t="str">
        <x:v>159337.SZ</x:v>
      </x:c>
      <x:c r="C1845" s="1" t="str">
        <x:v>东财中证500ETF</x:v>
      </x:c>
      <x:c r="D1845" s="7" t="d">
        <x:v>2026-06-29T00:00:00.000Z</x:v>
      </x:c>
      <x:c r="E1845" s="8" t="n">
        <x:f>IF(ISNUMBER('原始字段'!C1814),'原始字段'!C1814,"n.a.")</x:f>
        <x:v>235710611</x:v>
      </x:c>
      <x:c r="F1845" s="8" t="n">
        <x:f>IF(ISNUMBER('原始字段'!C1910),'原始字段'!C1910,"n.a.")</x:f>
        <x:v>233710611</x:v>
      </x:c>
      <x:c r="G1845" s="8" t="n">
        <x:f>IF(COUNT(E1845:F1845)=2,F1845-E1845,"n.a.")</x:f>
        <x:v>-2000000</x:v>
      </x:c>
      <x:c r="H1845" s="9" t="n">
        <x:f>IF(ISNUMBER('原始字段'!D1910),'原始字段'!D1910,"n.a.")</x:f>
        <x:v>2.0075</x:v>
      </x:c>
      <x:c r="I1845" s="9" t="n">
        <x:f>IF(COUNT(G1845:H1845)=2,G1845*H1845/100000000,"n.a.")</x:f>
        <x:v>-0.04015</x:v>
      </x:c>
      <x:c r="J1845" s="1" t="str">
        <x:v>日频齐全；折算事件未独立核实</x:v>
      </x:c>
    </x:row>
    <x:row r="1846" ht="25" customHeight="1">
      <x:c r="A1846" s="1" t="str">
        <x:v>中证500</x:v>
      </x:c>
      <x:c r="B1846" s="1" t="str">
        <x:v>510500.SH</x:v>
      </x:c>
      <x:c r="C1846" s="1" t="str">
        <x:v>南方中证500ETF</x:v>
      </x:c>
      <x:c r="D1846" s="7" t="d">
        <x:v>2026-06-29T00:00:00.000Z</x:v>
      </x:c>
      <x:c r="E1846" s="8" t="n">
        <x:f>IF(ISNUMBER('原始字段'!C1855),'原始字段'!C1855,"n.a.")</x:f>
        <x:v>4176568600</x:v>
      </x:c>
      <x:c r="F1846" s="8" t="n">
        <x:f>IF(ISNUMBER('原始字段'!C1951),'原始字段'!C1951,"n.a.")</x:f>
        <x:v>4139368600</x:v>
      </x:c>
      <x:c r="G1846" s="8" t="n">
        <x:f>IF(COUNT(E1846:F1846)=2,F1846-E1846,"n.a.")</x:f>
        <x:v>-37200000</x:v>
      </x:c>
      <x:c r="H1846" s="9" t="n">
        <x:f>IF(ISNUMBER('原始字段'!D1951),'原始字段'!D1951,"n.a.")</x:f>
        <x:v>8.963</x:v>
      </x:c>
      <x:c r="I1846" s="9" t="n">
        <x:f>IF(COUNT(G1846:H1846)=2,G1846*H1846/100000000,"n.a.")</x:f>
        <x:v>-3.3342359999999993</x:v>
      </x:c>
      <x:c r="J1846" s="1" t="str">
        <x:v>日频齐全；折算事件未独立核实</x:v>
      </x:c>
    </x:row>
    <x:row r="1847" ht="25" customHeight="1">
      <x:c r="A1847" s="1" t="str">
        <x:v>中证500</x:v>
      </x:c>
      <x:c r="B1847" s="1" t="str">
        <x:v>159968.SZ</x:v>
      </x:c>
      <x:c r="C1847" s="1" t="str">
        <x:v>博时中证500ETF</x:v>
      </x:c>
      <x:c r="D1847" s="7" t="d">
        <x:v>2026-06-29T00:00:00.000Z</x:v>
      </x:c>
      <x:c r="E1847" s="8" t="n">
        <x:f>IF(ISNUMBER('原始字段'!C1842),'原始字段'!C1842,"n.a.")</x:f>
        <x:v>59295098</x:v>
      </x:c>
      <x:c r="F1847" s="8" t="n">
        <x:f>IF(ISNUMBER('原始字段'!C1938),'原始字段'!C1938,"n.a.")</x:f>
        <x:v>59295098</x:v>
      </x:c>
      <x:c r="G1847" s="8" t="n">
        <x:f>IF(COUNT(E1847:F1847)=2,F1847-E1847,"n.a.")</x:f>
        <x:v>0</x:v>
      </x:c>
      <x:c r="H1847" s="9" t="n">
        <x:f>IF(ISNUMBER('原始字段'!D1938),'原始字段'!D1938,"n.a.")</x:f>
        <x:v>11.4618</x:v>
      </x:c>
      <x:c r="I1847" s="9" t="n">
        <x:f>IF(COUNT(G1847:H1847)=2,G1847*H1847/100000000,"n.a.")</x:f>
        <x:v>0</x:v>
      </x:c>
      <x:c r="J1847" s="1" t="str">
        <x:v>日频齐全；折算事件未独立核实</x:v>
      </x:c>
    </x:row>
    <x:row r="1848" ht="25" customHeight="1">
      <x:c r="A1848" s="1" t="str">
        <x:v>中证500</x:v>
      </x:c>
      <x:c r="B1848" s="1" t="str">
        <x:v>561350.SH</x:v>
      </x:c>
      <x:c r="C1848" s="1" t="str">
        <x:v>国泰中证500ETF</x:v>
      </x:c>
      <x:c r="D1848" s="7" t="d">
        <x:v>2026-06-29T00:00:00.000Z</x:v>
      </x:c>
      <x:c r="E1848" s="8" t="n">
        <x:f>IF(ISNUMBER('原始字段'!C1881),'原始字段'!C1881,"n.a.")</x:f>
        <x:v>64700000</x:v>
      </x:c>
      <x:c r="F1848" s="8" t="n">
        <x:f>IF(ISNUMBER('原始字段'!C1977),'原始字段'!C1977,"n.a.")</x:f>
        <x:v>64700000</x:v>
      </x:c>
      <x:c r="G1848" s="8" t="n">
        <x:f>IF(COUNT(E1848:F1848)=2,F1848-E1848,"n.a.")</x:f>
        <x:v>0</x:v>
      </x:c>
      <x:c r="H1848" s="9" t="n">
        <x:f>IF(ISNUMBER('原始字段'!D1977),'原始字段'!D1977,"n.a.")</x:f>
        <x:v>1.3979</x:v>
      </x:c>
      <x:c r="I1848" s="9" t="n">
        <x:f>IF(COUNT(G1848:H1848)=2,G1848*H1848/100000000,"n.a.")</x:f>
        <x:v>0</x:v>
      </x:c>
      <x:c r="J1848" s="1" t="str">
        <x:v>日频齐全；折算事件未独立核实</x:v>
      </x:c>
    </x:row>
    <x:row r="1849" ht="25" customHeight="1">
      <x:c r="A1849" s="1" t="str">
        <x:v>中证500</x:v>
      </x:c>
      <x:c r="B1849" s="1" t="str">
        <x:v>512500.SH</x:v>
      </x:c>
      <x:c r="C1849" s="1" t="str">
        <x:v>华夏中证500ETF</x:v>
      </x:c>
      <x:c r="D1849" s="7" t="d">
        <x:v>2026-06-29T00:00:00.000Z</x:v>
      </x:c>
      <x:c r="E1849" s="8" t="n">
        <x:f>IF(ISNUMBER('原始字段'!C1864),'原始字段'!C1864,"n.a.")</x:f>
        <x:v>1572008800</x:v>
      </x:c>
      <x:c r="F1849" s="8" t="n">
        <x:f>IF(ISNUMBER('原始字段'!C1960),'原始字段'!C1960,"n.a.")</x:f>
        <x:v>1570408800</x:v>
      </x:c>
      <x:c r="G1849" s="8" t="n">
        <x:f>IF(COUNT(E1849:F1849)=2,F1849-E1849,"n.a.")</x:f>
        <x:v>-1600000</x:v>
      </x:c>
      <x:c r="H1849" s="9" t="n">
        <x:f>IF(ISNUMBER('原始字段'!D1960),'原始字段'!D1960,"n.a.")</x:f>
        <x:v>4.9812</x:v>
      </x:c>
      <x:c r="I1849" s="9" t="n">
        <x:f>IF(COUNT(G1849:H1849)=2,G1849*H1849/100000000,"n.a.")</x:f>
        <x:v>-0.07969920000000001</x:v>
      </x:c>
      <x:c r="J1849" s="1" t="str">
        <x:v>日频齐全；折算事件未独立核实</x:v>
      </x:c>
    </x:row>
    <x:row r="1850" ht="25" customHeight="1">
      <x:c r="A1850" s="1" t="str">
        <x:v>中证500</x:v>
      </x:c>
      <x:c r="B1850" s="1" t="str">
        <x:v>510550.SH</x:v>
      </x:c>
      <x:c r="C1850" s="1" t="str">
        <x:v>方正富邦中证500ETF</x:v>
      </x:c>
      <x:c r="D1850" s="7" t="d">
        <x:v>2026-06-29T00:00:00.000Z</x:v>
      </x:c>
      <x:c r="E1850" s="8" t="n">
        <x:f>IF(ISNUMBER('原始字段'!C1858),'原始字段'!C1858,"n.a.")</x:f>
        <x:v>21743300</x:v>
      </x:c>
      <x:c r="F1850" s="8" t="n">
        <x:f>IF(ISNUMBER('原始字段'!C1954),'原始字段'!C1954,"n.a.")</x:f>
        <x:v>21743300</x:v>
      </x:c>
      <x:c r="G1850" s="8" t="n">
        <x:f>IF(COUNT(E1850:F1850)=2,F1850-E1850,"n.a.")</x:f>
        <x:v>0</x:v>
      </x:c>
      <x:c r="H1850" s="9" t="n">
        <x:f>IF(ISNUMBER('原始字段'!D1954),'原始字段'!D1954,"n.a.")</x:f>
        <x:v>2.2603</x:v>
      </x:c>
      <x:c r="I1850" s="9" t="n">
        <x:f>IF(COUNT(G1850:H1850)=2,G1850*H1850/100000000,"n.a.")</x:f>
        <x:v>0</x:v>
      </x:c>
      <x:c r="J1850" s="1" t="str">
        <x:v>日频齐全；折算事件未独立核实</x:v>
      </x:c>
    </x:row>
    <x:row r="1851" ht="25" customHeight="1">
      <x:c r="A1851" s="1" t="str">
        <x:v>中证500</x:v>
      </x:c>
      <x:c r="B1851" s="1" t="str">
        <x:v>510510.SH</x:v>
      </x:c>
      <x:c r="C1851" s="1" t="str">
        <x:v>广发中证500ETF</x:v>
      </x:c>
      <x:c r="D1851" s="7" t="d">
        <x:v>2026-06-29T00:00:00.000Z</x:v>
      </x:c>
      <x:c r="E1851" s="8" t="n">
        <x:f>IF(ISNUMBER('原始字段'!C1856),'原始字段'!C1856,"n.a.")</x:f>
        <x:v>793038300</x:v>
      </x:c>
      <x:c r="F1851" s="8" t="n">
        <x:f>IF(ISNUMBER('原始字段'!C1952),'原始字段'!C1952,"n.a.")</x:f>
        <x:v>789038300</x:v>
      </x:c>
      <x:c r="G1851" s="8" t="n">
        <x:f>IF(COUNT(E1851:F1851)=2,F1851-E1851,"n.a.")</x:f>
        <x:v>-4000000</x:v>
      </x:c>
      <x:c r="H1851" s="9" t="n">
        <x:f>IF(ISNUMBER('原始字段'!D1952),'原始字段'!D1952,"n.a.")</x:f>
        <x:v>2.8401</x:v>
      </x:c>
      <x:c r="I1851" s="9" t="n">
        <x:f>IF(COUNT(G1851:H1851)=2,G1851*H1851/100000000,"n.a.")</x:f>
        <x:v>-0.113604</x:v>
      </x:c>
      <x:c r="J1851" s="1" t="str">
        <x:v>日频齐全；折算事件未独立核实</x:v>
      </x:c>
    </x:row>
    <x:row r="1852" ht="25" customHeight="1">
      <x:c r="A1852" s="1" t="str">
        <x:v>中证500</x:v>
      </x:c>
      <x:c r="B1852" s="1" t="str">
        <x:v>515550.SH</x:v>
      </x:c>
      <x:c r="C1852" s="1" t="str">
        <x:v>国联中证500ETF</x:v>
      </x:c>
      <x:c r="D1852" s="7" t="d">
        <x:v>2026-06-29T00:00:00.000Z</x:v>
      </x:c>
      <x:c r="E1852" s="8" t="n">
        <x:f>IF(ISNUMBER('原始字段'!C1875),'原始字段'!C1875,"n.a.")</x:f>
        <x:v>17345700</x:v>
      </x:c>
      <x:c r="F1852" s="8" t="n">
        <x:f>IF(ISNUMBER('原始字段'!C1971),'原始字段'!C1971,"n.a.")</x:f>
        <x:v>16345700</x:v>
      </x:c>
      <x:c r="G1852" s="8" t="n">
        <x:f>IF(COUNT(E1852:F1852)=2,F1852-E1852,"n.a.")</x:f>
        <x:v>-1000000</x:v>
      </x:c>
      <x:c r="H1852" s="9" t="n">
        <x:f>IF(ISNUMBER('原始字段'!D1971),'原始字段'!D1971,"n.a.")</x:f>
        <x:v>1.9626</x:v>
      </x:c>
      <x:c r="I1852" s="9" t="n">
        <x:f>IF(COUNT(G1852:H1852)=2,G1852*H1852/100000000,"n.a.")</x:f>
        <x:v>-0.019626</x:v>
      </x:c>
      <x:c r="J1852" s="1" t="str">
        <x:v>日频齐全；折算事件未独立核实</x:v>
      </x:c>
    </x:row>
    <x:row r="1853" ht="25" customHeight="1">
      <x:c r="A1853" s="1" t="str">
        <x:v>中证500</x:v>
      </x:c>
      <x:c r="B1853" s="1" t="str">
        <x:v>159500.SZ</x:v>
      </x:c>
      <x:c r="C1853" s="1" t="str">
        <x:v>富国中证500ETF</x:v>
      </x:c>
      <x:c r="D1853" s="7" t="d">
        <x:v>2026-06-29T00:00:00.000Z</x:v>
      </x:c>
      <x:c r="E1853" s="8" t="n">
        <x:f>IF(ISNUMBER('原始字段'!C1816),'原始字段'!C1816,"n.a.")</x:f>
        <x:v>129338865</x:v>
      </x:c>
      <x:c r="F1853" s="8" t="n">
        <x:f>IF(ISNUMBER('原始字段'!C1912),'原始字段'!C1912,"n.a.")</x:f>
        <x:v>132138865</x:v>
      </x:c>
      <x:c r="G1853" s="8" t="n">
        <x:f>IF(COUNT(E1853:F1853)=2,F1853-E1853,"n.a.")</x:f>
        <x:v>2800000</x:v>
      </x:c>
      <x:c r="H1853" s="9" t="n">
        <x:f>IF(ISNUMBER('原始字段'!D1912),'原始字段'!D1912,"n.a.")</x:f>
        <x:v>1.3143</x:v>
      </x:c>
      <x:c r="I1853" s="9" t="n">
        <x:f>IF(COUNT(G1853:H1853)=2,G1853*H1853/100000000,"n.a.")</x:f>
        <x:v>0.0368004</x:v>
      </x:c>
      <x:c r="J1853" s="1" t="str">
        <x:v>日频齐全；折算事件未独立核实</x:v>
      </x:c>
    </x:row>
    <x:row r="1854" ht="25" customHeight="1">
      <x:c r="A1854" s="1" t="str">
        <x:v>中证500</x:v>
      </x:c>
      <x:c r="B1854" s="1" t="str">
        <x:v>512510.SH</x:v>
      </x:c>
      <x:c r="C1854" s="1" t="str">
        <x:v>华泰柏瑞中证500ETF</x:v>
      </x:c>
      <x:c r="D1854" s="7" t="d">
        <x:v>2026-06-29T00:00:00.000Z</x:v>
      </x:c>
      <x:c r="E1854" s="8" t="n">
        <x:f>IF(ISNUMBER('原始字段'!C1865),'原始字段'!C1865,"n.a.")</x:f>
        <x:v>400429800</x:v>
      </x:c>
      <x:c r="F1854" s="8" t="n">
        <x:f>IF(ISNUMBER('原始字段'!C1961),'原始字段'!C1961,"n.a.")</x:f>
        <x:v>398929800</x:v>
      </x:c>
      <x:c r="G1854" s="8" t="n">
        <x:f>IF(COUNT(E1854:F1854)=2,F1854-E1854,"n.a.")</x:f>
        <x:v>-1500000</x:v>
      </x:c>
      <x:c r="H1854" s="9" t="n">
        <x:f>IF(ISNUMBER('原始字段'!D1961),'原始字段'!D1961,"n.a.")</x:f>
        <x:v>2.6165</x:v>
      </x:c>
      <x:c r="I1854" s="9" t="n">
        <x:f>IF(COUNT(G1854:H1854)=2,G1854*H1854/100000000,"n.a.")</x:f>
        <x:v>-0.0392475</x:v>
      </x:c>
      <x:c r="J1854" s="1" t="str">
        <x:v>日频齐全；折算事件未独立核实</x:v>
      </x:c>
    </x:row>
    <x:row r="1855" ht="25" customHeight="1">
      <x:c r="A1855" s="1" t="str">
        <x:v>中证500</x:v>
      </x:c>
      <x:c r="B1855" s="1" t="str">
        <x:v>510570.SH</x:v>
      </x:c>
      <x:c r="C1855" s="1" t="str">
        <x:v>兴业中证500ETF</x:v>
      </x:c>
      <x:c r="D1855" s="7" t="d">
        <x:v>2026-06-29T00:00:00.000Z</x:v>
      </x:c>
      <x:c r="E1855" s="8" t="n">
        <x:f>IF(ISNUMBER('原始字段'!C1860),'原始字段'!C1860,"n.a.")</x:f>
        <x:v>25560600</x:v>
      </x:c>
      <x:c r="F1855" s="8" t="n">
        <x:f>IF(ISNUMBER('原始字段'!C1956),'原始字段'!C1956,"n.a.")</x:f>
        <x:v>25560600</x:v>
      </x:c>
      <x:c r="G1855" s="8" t="n">
        <x:f>IF(COUNT(E1855:F1855)=2,F1855-E1855,"n.a.")</x:f>
        <x:v>0</x:v>
      </x:c>
      <x:c r="H1855" s="9" t="n">
        <x:f>IF(ISNUMBER('原始字段'!D1956),'原始字段'!D1956,"n.a.")</x:f>
        <x:v>1.3892</x:v>
      </x:c>
      <x:c r="I1855" s="9" t="n">
        <x:f>IF(COUNT(G1855:H1855)=2,G1855*H1855/100000000,"n.a.")</x:f>
        <x:v>0</x:v>
      </x:c>
      <x:c r="J1855" s="1" t="str">
        <x:v>日频齐全；折算事件未独立核实</x:v>
      </x:c>
    </x:row>
    <x:row r="1856" ht="25" customHeight="1">
      <x:c r="A1856" s="1" t="str">
        <x:v>中证500</x:v>
      </x:c>
      <x:c r="B1856" s="1" t="str">
        <x:v>510560.SH</x:v>
      </x:c>
      <x:c r="C1856" s="1" t="str">
        <x:v>国寿安保中证500ETF</x:v>
      </x:c>
      <x:c r="D1856" s="7" t="d">
        <x:v>2026-06-29T00:00:00.000Z</x:v>
      </x:c>
      <x:c r="E1856" s="8" t="n">
        <x:f>IF(ISNUMBER('原始字段'!C1859),'原始字段'!C1859,"n.a.")</x:f>
        <x:v>62318700</x:v>
      </x:c>
      <x:c r="F1856" s="8" t="n">
        <x:f>IF(ISNUMBER('原始字段'!C1955),'原始字段'!C1955,"n.a.")</x:f>
        <x:v>62318700</x:v>
      </x:c>
      <x:c r="G1856" s="8" t="n">
        <x:f>IF(COUNT(E1856:F1856)=2,F1856-E1856,"n.a.")</x:f>
        <x:v>0</x:v>
      </x:c>
      <x:c r="H1856" s="9" t="n">
        <x:f>IF(ISNUMBER('原始字段'!D1955),'原始字段'!D1955,"n.a.")</x:f>
        <x:v>2.187</x:v>
      </x:c>
      <x:c r="I1856" s="9" t="n">
        <x:f>IF(COUNT(G1856:H1856)=2,G1856*H1856/100000000,"n.a.")</x:f>
        <x:v>0</x:v>
      </x:c>
      <x:c r="J1856" s="1" t="str">
        <x:v>日频齐全；折算事件未独立核实</x:v>
      </x:c>
    </x:row>
    <x:row r="1857" ht="25" customHeight="1">
      <x:c r="A1857" s="1" t="str">
        <x:v>中证500</x:v>
      </x:c>
      <x:c r="B1857" s="1" t="str">
        <x:v>159982.SZ</x:v>
      </x:c>
      <x:c r="C1857" s="1" t="str">
        <x:v>鹏华中证500ETF</x:v>
      </x:c>
      <x:c r="D1857" s="7" t="d">
        <x:v>2026-06-29T00:00:00.000Z</x:v>
      </x:c>
      <x:c r="E1857" s="8" t="n">
        <x:f>IF(ISNUMBER('原始字段'!C1845),'原始字段'!C1845,"n.a.")</x:f>
        <x:v>134211253</x:v>
      </x:c>
      <x:c r="F1857" s="8" t="n">
        <x:f>IF(ISNUMBER('原始字段'!C1941),'原始字段'!C1941,"n.a.")</x:f>
        <x:v>132211253</x:v>
      </x:c>
      <x:c r="G1857" s="8" t="n">
        <x:f>IF(COUNT(E1857:F1857)=2,F1857-E1857,"n.a.")</x:f>
        <x:v>-2000000</x:v>
      </x:c>
      <x:c r="H1857" s="9" t="n">
        <x:f>IF(ISNUMBER('原始字段'!D1941),'原始字段'!D1941,"n.a.")</x:f>
        <x:v>2.3451</x:v>
      </x:c>
      <x:c r="I1857" s="9" t="n">
        <x:f>IF(COUNT(G1857:H1857)=2,G1857*H1857/100000000,"n.a.")</x:f>
        <x:v>-0.046902</x:v>
      </x:c>
      <x:c r="J1857" s="1" t="str">
        <x:v>日频齐全；折算事件未独立核实</x:v>
      </x:c>
    </x:row>
    <x:row r="1858" ht="25" customHeight="1">
      <x:c r="A1858" s="1" t="str">
        <x:v>中证1000</x:v>
      </x:c>
      <x:c r="B1858" s="1" t="str">
        <x:v>560010.SH</x:v>
      </x:c>
      <x:c r="C1858" s="1" t="str">
        <x:v>广发中证1000ETF</x:v>
      </x:c>
      <x:c r="D1858" s="7" t="d">
        <x:v>2026-06-29T00:00:00.000Z</x:v>
      </x:c>
      <x:c r="E1858" s="8" t="n">
        <x:f>IF(ISNUMBER('原始字段'!C1878),'原始字段'!C1878,"n.a.")</x:f>
        <x:v>1570621700</x:v>
      </x:c>
      <x:c r="F1858" s="8" t="n">
        <x:f>IF(ISNUMBER('原始字段'!C1974),'原始字段'!C1974,"n.a.")</x:f>
        <x:v>2302621700</x:v>
      </x:c>
      <x:c r="G1858" s="8" t="n">
        <x:f>IF(COUNT(E1858:F1858)=2,F1858-E1858,"n.a.")</x:f>
        <x:v>732000000</x:v>
      </x:c>
      <x:c r="H1858" s="9" t="n">
        <x:f>IF(ISNUMBER('原始字段'!D1974),'原始字段'!D1974,"n.a.")</x:f>
        <x:v>3.5597</x:v>
      </x:c>
      <x:c r="I1858" s="9" t="n">
        <x:f>IF(COUNT(G1858:H1858)=2,G1858*H1858/100000000,"n.a.")</x:f>
        <x:v>26.057004</x:v>
      </x:c>
      <x:c r="J1858" s="1" t="str">
        <x:v>日频齐全；折算事件未独立核实</x:v>
      </x:c>
    </x:row>
    <x:row r="1859" ht="25" customHeight="1">
      <x:c r="A1859" s="1" t="str">
        <x:v>中证1000</x:v>
      </x:c>
      <x:c r="B1859" s="1" t="str">
        <x:v>159845.SZ</x:v>
      </x:c>
      <x:c r="C1859" s="1" t="str">
        <x:v>华夏中证1000ETF</x:v>
      </x:c>
      <x:c r="D1859" s="7" t="d">
        <x:v>2026-06-29T00:00:00.000Z</x:v>
      </x:c>
      <x:c r="E1859" s="8" t="n">
        <x:f>IF(ISNUMBER('原始字段'!C1829),'原始字段'!C1829,"n.a.")</x:f>
        <x:v>1248425606</x:v>
      </x:c>
      <x:c r="F1859" s="8" t="n">
        <x:f>IF(ISNUMBER('原始字段'!C1925),'原始字段'!C1925,"n.a.")</x:f>
        <x:v>1450425606</x:v>
      </x:c>
      <x:c r="G1859" s="8" t="n">
        <x:f>IF(COUNT(E1859:F1859)=2,F1859-E1859,"n.a.")</x:f>
        <x:v>202000000</x:v>
      </x:c>
      <x:c r="H1859" s="9" t="n">
        <x:f>IF(ISNUMBER('原始字段'!D1925),'原始字段'!D1925,"n.a.")</x:f>
        <x:v>3.5642</x:v>
      </x:c>
      <x:c r="I1859" s="9" t="n">
        <x:f>IF(COUNT(G1859:H1859)=2,G1859*H1859/100000000,"n.a.")</x:f>
        <x:v>7.199684</x:v>
      </x:c>
      <x:c r="J1859" s="1" t="str">
        <x:v>日频齐全；折算事件未独立核实</x:v>
      </x:c>
    </x:row>
    <x:row r="1860" ht="25" customHeight="1">
      <x:c r="A1860" s="1" t="str">
        <x:v>中证1000</x:v>
      </x:c>
      <x:c r="B1860" s="1" t="str">
        <x:v>159633.SZ</x:v>
      </x:c>
      <x:c r="C1860" s="1" t="str">
        <x:v>易方达中证1000ETF</x:v>
      </x:c>
      <x:c r="D1860" s="7" t="d">
        <x:v>2026-06-29T00:00:00.000Z</x:v>
      </x:c>
      <x:c r="E1860" s="8" t="n">
        <x:f>IF(ISNUMBER('原始字段'!C1823),'原始字段'!C1823,"n.a.")</x:f>
        <x:v>522162658</x:v>
      </x:c>
      <x:c r="F1860" s="8" t="n">
        <x:f>IF(ISNUMBER('原始字段'!C1919),'原始字段'!C1919,"n.a.")</x:f>
        <x:v>544162658</x:v>
      </x:c>
      <x:c r="G1860" s="8" t="n">
        <x:f>IF(COUNT(E1860:F1860)=2,F1860-E1860,"n.a.")</x:f>
        <x:v>22000000</x:v>
      </x:c>
      <x:c r="H1860" s="9" t="n">
        <x:f>IF(ISNUMBER('原始字段'!D1919),'原始字段'!D1919,"n.a.")</x:f>
        <x:v>3.6559</x:v>
      </x:c>
      <x:c r="I1860" s="9" t="n">
        <x:f>IF(COUNT(G1860:H1860)=2,G1860*H1860/100000000,"n.a.")</x:f>
        <x:v>0.804298</x:v>
      </x:c>
      <x:c r="J1860" s="1" t="str">
        <x:v>日频齐全；折算事件未独立核实</x:v>
      </x:c>
    </x:row>
    <x:row r="1861" ht="25" customHeight="1">
      <x:c r="A1861" s="1" t="str">
        <x:v>中证1000</x:v>
      </x:c>
      <x:c r="B1861" s="1" t="str">
        <x:v>159629.SZ</x:v>
      </x:c>
      <x:c r="C1861" s="1" t="str">
        <x:v>富国中证1000ETF</x:v>
      </x:c>
      <x:c r="D1861" s="7" t="d">
        <x:v>2026-06-29T00:00:00.000Z</x:v>
      </x:c>
      <x:c r="E1861" s="8" t="n">
        <x:f>IF(ISNUMBER('原始字段'!C1822),'原始字段'!C1822,"n.a.")</x:f>
        <x:v>355252663</x:v>
      </x:c>
      <x:c r="F1861" s="8" t="n">
        <x:f>IF(ISNUMBER('原始字段'!C1918),'原始字段'!C1918,"n.a.")</x:f>
        <x:v>369252663</x:v>
      </x:c>
      <x:c r="G1861" s="8" t="n">
        <x:f>IF(COUNT(E1861:F1861)=2,F1861-E1861,"n.a.")</x:f>
        <x:v>14000000</x:v>
      </x:c>
      <x:c r="H1861" s="9" t="n">
        <x:f>IF(ISNUMBER('原始字段'!D1918),'原始字段'!D1918,"n.a.")</x:f>
        <x:v>3.5722</x:v>
      </x:c>
      <x:c r="I1861" s="9" t="n">
        <x:f>IF(COUNT(G1861:H1861)=2,G1861*H1861/100000000,"n.a.")</x:f>
        <x:v>0.500108</x:v>
      </x:c>
      <x:c r="J1861" s="1" t="str">
        <x:v>日频齐全；折算事件未独立核实</x:v>
      </x:c>
    </x:row>
    <x:row r="1862" ht="25" customHeight="1">
      <x:c r="A1862" s="1" t="str">
        <x:v>中证1000</x:v>
      </x:c>
      <x:c r="B1862" s="1" t="str">
        <x:v>512100.SH</x:v>
      </x:c>
      <x:c r="C1862" s="1" t="str">
        <x:v>南方中证1000ETF</x:v>
      </x:c>
      <x:c r="D1862" s="7" t="d">
        <x:v>2026-06-29T00:00:00.000Z</x:v>
      </x:c>
      <x:c r="E1862" s="8" t="n">
        <x:f>IF(ISNUMBER('原始字段'!C1863),'原始字段'!C1863,"n.a.")</x:f>
        <x:v>3037217600</x:v>
      </x:c>
      <x:c r="F1862" s="8" t="n">
        <x:f>IF(ISNUMBER('原始字段'!C1959),'原始字段'!C1959,"n.a.")</x:f>
        <x:v>3369217600</x:v>
      </x:c>
      <x:c r="G1862" s="8" t="n">
        <x:f>IF(COUNT(E1862:F1862)=2,F1862-E1862,"n.a.")</x:f>
        <x:v>332000000</x:v>
      </x:c>
      <x:c r="H1862" s="9" t="n">
        <x:f>IF(ISNUMBER('原始字段'!D1959),'原始字段'!D1959,"n.a.")</x:f>
        <x:v>3.4761</x:v>
      </x:c>
      <x:c r="I1862" s="9" t="n">
        <x:f>IF(COUNT(G1862:H1862)=2,G1862*H1862/100000000,"n.a.")</x:f>
        <x:v>11.540652</x:v>
      </x:c>
      <x:c r="J1862" s="1" t="str">
        <x:v>日频齐全；折算事件未独立核实</x:v>
      </x:c>
    </x:row>
    <x:row r="1863" ht="25" customHeight="1">
      <x:c r="A1863" s="1" t="str">
        <x:v>中证1000</x:v>
      </x:c>
      <x:c r="B1863" s="1" t="str">
        <x:v>516300.SH</x:v>
      </x:c>
      <x:c r="C1863" s="1" t="str">
        <x:v>华泰柏瑞中证1000ETF</x:v>
      </x:c>
      <x:c r="D1863" s="7" t="d">
        <x:v>2026-06-29T00:00:00.000Z</x:v>
      </x:c>
      <x:c r="E1863" s="8" t="n">
        <x:f>IF(ISNUMBER('原始字段'!C1877),'原始字段'!C1877,"n.a.")</x:f>
        <x:v>23012600</x:v>
      </x:c>
      <x:c r="F1863" s="8" t="n">
        <x:f>IF(ISNUMBER('原始字段'!C1973),'原始字段'!C1973,"n.a.")</x:f>
        <x:v>23012600</x:v>
      </x:c>
      <x:c r="G1863" s="8" t="n">
        <x:f>IF(COUNT(E1863:F1863)=2,F1863-E1863,"n.a.")</x:f>
        <x:v>0</x:v>
      </x:c>
      <x:c r="H1863" s="9" t="n">
        <x:f>IF(ISNUMBER('原始字段'!D1973),'原始字段'!D1973,"n.a.")</x:f>
        <x:v>3.5724</x:v>
      </x:c>
      <x:c r="I1863" s="9" t="n">
        <x:f>IF(COUNT(G1863:H1863)=2,G1863*H1863/100000000,"n.a.")</x:f>
        <x:v>0</x:v>
      </x:c>
      <x:c r="J1863" s="1" t="str">
        <x:v>日频齐全；折算事件未独立核实</x:v>
      </x:c>
    </x:row>
    <x:row r="1864" ht="25" customHeight="1">
      <x:c r="A1864" s="1" t="str">
        <x:v>中证1000</x:v>
      </x:c>
      <x:c r="B1864" s="1" t="str">
        <x:v>560110.SH</x:v>
      </x:c>
      <x:c r="C1864" s="1" t="str">
        <x:v>汇添富中证1000ETF</x:v>
      </x:c>
      <x:c r="D1864" s="7" t="d">
        <x:v>2026-06-29T00:00:00.000Z</x:v>
      </x:c>
      <x:c r="E1864" s="8" t="n">
        <x:f>IF(ISNUMBER('原始字段'!C1879),'原始字段'!C1879,"n.a.")</x:f>
        <x:v>127903500</x:v>
      </x:c>
      <x:c r="F1864" s="8" t="n">
        <x:f>IF(ISNUMBER('原始字段'!C1975),'原始字段'!C1975,"n.a.")</x:f>
        <x:v>130903500</x:v>
      </x:c>
      <x:c r="G1864" s="8" t="n">
        <x:f>IF(COUNT(E1864:F1864)=2,F1864-E1864,"n.a.")</x:f>
        <x:v>3000000</x:v>
      </x:c>
      <x:c r="H1864" s="9" t="n">
        <x:f>IF(ISNUMBER('原始字段'!D1975),'原始字段'!D1975,"n.a.")</x:f>
        <x:v>1.2858</x:v>
      </x:c>
      <x:c r="I1864" s="9" t="n">
        <x:f>IF(COUNT(G1864:H1864)=2,G1864*H1864/100000000,"n.a.")</x:f>
        <x:v>0.038574</x:v>
      </x:c>
      <x:c r="J1864" s="1" t="str">
        <x:v>日频齐全；折算事件未独立核实</x:v>
      </x:c>
    </x:row>
    <x:row r="1865" ht="25" customHeight="1">
      <x:c r="A1865" s="1" t="str">
        <x:v>中证2000</x:v>
      </x:c>
      <x:c r="B1865" s="1" t="str">
        <x:v>159535.SZ</x:v>
      </x:c>
      <x:c r="C1865" s="1" t="str">
        <x:v>嘉实中证2000ETF</x:v>
      </x:c>
      <x:c r="D1865" s="7" t="d">
        <x:v>2026-06-29T00:00:00.000Z</x:v>
      </x:c>
      <x:c r="E1865" s="8" t="n">
        <x:f>IF(ISNUMBER('原始字段'!C1820),'原始字段'!C1820,"n.a.")</x:f>
        <x:v>16981088</x:v>
      </x:c>
      <x:c r="F1865" s="8" t="n">
        <x:f>IF(ISNUMBER('原始字段'!C1916),'原始字段'!C1916,"n.a.")</x:f>
        <x:v>16981088</x:v>
      </x:c>
      <x:c r="G1865" s="8" t="n">
        <x:f>IF(COUNT(E1865:F1865)=2,F1865-E1865,"n.a.")</x:f>
        <x:v>0</x:v>
      </x:c>
      <x:c r="H1865" s="9" t="n">
        <x:f>IF(ISNUMBER('原始字段'!D1916),'原始字段'!D1916,"n.a.")</x:f>
        <x:v>1.5637</x:v>
      </x:c>
      <x:c r="I1865" s="9" t="n">
        <x:f>IF(COUNT(G1865:H1865)=2,G1865*H1865/100000000,"n.a.")</x:f>
        <x:v>0</x:v>
      </x:c>
      <x:c r="J1865" s="1" t="str">
        <x:v>日频齐全；折算事件未独立核实</x:v>
      </x:c>
    </x:row>
    <x:row r="1866" ht="25" customHeight="1">
      <x:c r="A1866" s="1" t="str">
        <x:v>中证2000</x:v>
      </x:c>
      <x:c r="B1866" s="1" t="str">
        <x:v>159536.SZ</x:v>
      </x:c>
      <x:c r="C1866" s="1" t="str">
        <x:v>汇添富中证2000ETF</x:v>
      </x:c>
      <x:c r="D1866" s="7" t="d">
        <x:v>2026-06-29T00:00:00.000Z</x:v>
      </x:c>
      <x:c r="E1866" s="8" t="n">
        <x:f>IF(ISNUMBER('原始字段'!C1821),'原始字段'!C1821,"n.a.")</x:f>
        <x:v>39261589</x:v>
      </x:c>
      <x:c r="F1866" s="8" t="n">
        <x:f>IF(ISNUMBER('原始字段'!C1917),'原始字段'!C1917,"n.a.")</x:f>
        <x:v>41261589</x:v>
      </x:c>
      <x:c r="G1866" s="8" t="n">
        <x:f>IF(COUNT(E1866:F1866)=2,F1866-E1866,"n.a.")</x:f>
        <x:v>2000000</x:v>
      </x:c>
      <x:c r="H1866" s="9" t="n">
        <x:f>IF(ISNUMBER('原始字段'!D1917),'原始字段'!D1917,"n.a.")</x:f>
        <x:v>1.5089</x:v>
      </x:c>
      <x:c r="I1866" s="9" t="n">
        <x:f>IF(COUNT(G1866:H1866)=2,G1866*H1866/100000000,"n.a.")</x:f>
        <x:v>0.030178</x:v>
      </x:c>
      <x:c r="J1866" s="1" t="str">
        <x:v>日频齐全；折算事件未独立核实</x:v>
      </x:c>
    </x:row>
    <x:row r="1867" ht="25" customHeight="1">
      <x:c r="A1867" s="1" t="str">
        <x:v>中证2000</x:v>
      </x:c>
      <x:c r="B1867" s="1" t="str">
        <x:v>159531.SZ</x:v>
      </x:c>
      <x:c r="C1867" s="1" t="str">
        <x:v>南方中证2000ETF</x:v>
      </x:c>
      <x:c r="D1867" s="7" t="d">
        <x:v>2026-06-29T00:00:00.000Z</x:v>
      </x:c>
      <x:c r="E1867" s="8" t="n">
        <x:f>IF(ISNUMBER('原始字段'!C1817),'原始字段'!C1817,"n.a.")</x:f>
        <x:v>522608406</x:v>
      </x:c>
      <x:c r="F1867" s="8" t="n">
        <x:f>IF(ISNUMBER('原始字段'!C1913),'原始字段'!C1913,"n.a.")</x:f>
        <x:v>536608406</x:v>
      </x:c>
      <x:c r="G1867" s="8" t="n">
        <x:f>IF(COUNT(E1867:F1867)=2,F1867-E1867,"n.a.")</x:f>
        <x:v>14000000</x:v>
      </x:c>
      <x:c r="H1867" s="9" t="n">
        <x:f>IF(ISNUMBER('原始字段'!D1913),'原始字段'!D1913,"n.a.")</x:f>
        <x:v>1.5195</x:v>
      </x:c>
      <x:c r="I1867" s="9" t="n">
        <x:f>IF(COUNT(G1867:H1867)=2,G1867*H1867/100000000,"n.a.")</x:f>
        <x:v>0.21273</x:v>
      </x:c>
      <x:c r="J1867" s="1" t="str">
        <x:v>日频齐全；折算事件未独立核实</x:v>
      </x:c>
    </x:row>
    <x:row r="1868" ht="25" customHeight="1">
      <x:c r="A1868" s="1" t="str">
        <x:v>中证2000</x:v>
      </x:c>
      <x:c r="B1868" s="1" t="str">
        <x:v>159532.SZ</x:v>
      </x:c>
      <x:c r="C1868" s="1" t="str">
        <x:v>易方达中证2000ETF</x:v>
      </x:c>
      <x:c r="D1868" s="7" t="d">
        <x:v>2026-06-29T00:00:00.000Z</x:v>
      </x:c>
      <x:c r="E1868" s="8" t="n">
        <x:f>IF(ISNUMBER('原始字段'!C1818),'原始字段'!C1818,"n.a.")</x:f>
        <x:v>127564791</x:v>
      </x:c>
      <x:c r="F1868" s="8" t="n">
        <x:f>IF(ISNUMBER('原始字段'!C1914),'原始字段'!C1914,"n.a.")</x:f>
        <x:v>127564791</x:v>
      </x:c>
      <x:c r="G1868" s="8" t="n">
        <x:f>IF(COUNT(E1868:F1868)=2,F1868-E1868,"n.a.")</x:f>
        <x:v>0</x:v>
      </x:c>
      <x:c r="H1868" s="9" t="n">
        <x:f>IF(ISNUMBER('原始字段'!D1914),'原始字段'!D1914,"n.a.")</x:f>
        <x:v>1.7552</x:v>
      </x:c>
      <x:c r="I1868" s="9" t="n">
        <x:f>IF(COUNT(G1868:H1868)=2,G1868*H1868/100000000,"n.a.")</x:f>
        <x:v>0</x:v>
      </x:c>
      <x:c r="J1868" s="1" t="str">
        <x:v>日频齐全；折算事件未独立核实</x:v>
      </x:c>
    </x:row>
    <x:row r="1869" ht="25" customHeight="1">
      <x:c r="A1869" s="1" t="str">
        <x:v>中证2000</x:v>
      </x:c>
      <x:c r="B1869" s="1" t="str">
        <x:v>159533.SZ</x:v>
      </x:c>
      <x:c r="C1869" s="1" t="str">
        <x:v>博时中证2000ETF</x:v>
      </x:c>
      <x:c r="D1869" s="7" t="d">
        <x:v>2026-06-29T00:00:00.000Z</x:v>
      </x:c>
      <x:c r="E1869" s="8" t="n">
        <x:f>IF(ISNUMBER('原始字段'!C1819),'原始字段'!C1819,"n.a.")</x:f>
        <x:v>9458785</x:v>
      </x:c>
      <x:c r="F1869" s="8" t="n">
        <x:f>IF(ISNUMBER('原始字段'!C1915),'原始字段'!C1915,"n.a.")</x:f>
        <x:v>9458785</x:v>
      </x:c>
      <x:c r="G1869" s="8" t="n">
        <x:f>IF(COUNT(E1869:F1869)=2,F1869-E1869,"n.a.")</x:f>
        <x:v>0</x:v>
      </x:c>
      <x:c r="H1869" s="9" t="n">
        <x:f>IF(ISNUMBER('原始字段'!D1915),'原始字段'!D1915,"n.a.")</x:f>
        <x:v>2.0724</x:v>
      </x:c>
      <x:c r="I1869" s="9" t="n">
        <x:f>IF(COUNT(G1869:H1869)=2,G1869*H1869/100000000,"n.a.")</x:f>
        <x:v>0</x:v>
      </x:c>
      <x:c r="J1869" s="1" t="str">
        <x:v>日频齐全；折算事件未独立核实</x:v>
      </x:c>
    </x:row>
    <x:row r="1870" ht="25" customHeight="1">
      <x:c r="A1870" s="1" t="str">
        <x:v>中证2000</x:v>
      </x:c>
      <x:c r="B1870" s="1" t="str">
        <x:v>561370.SH</x:v>
      </x:c>
      <x:c r="C1870" s="1" t="str">
        <x:v>国泰中证2000ETF</x:v>
      </x:c>
      <x:c r="D1870" s="7" t="d">
        <x:v>2026-06-29T00:00:00.000Z</x:v>
      </x:c>
      <x:c r="E1870" s="8" t="n">
        <x:f>IF(ISNUMBER('原始字段'!C1882),'原始字段'!C1882,"n.a.")</x:f>
        <x:v>22356000</x:v>
      </x:c>
      <x:c r="F1870" s="8" t="n">
        <x:f>IF(ISNUMBER('原始字段'!C1978),'原始字段'!C1978,"n.a.")</x:f>
        <x:v>22356000</x:v>
      </x:c>
      <x:c r="G1870" s="8" t="n">
        <x:f>IF(COUNT(E1870:F1870)=2,F1870-E1870,"n.a.")</x:f>
        <x:v>0</x:v>
      </x:c>
      <x:c r="H1870" s="9" t="n">
        <x:f>IF(ISNUMBER('原始字段'!D1978),'原始字段'!D1978,"n.a.")</x:f>
        <x:v>1.4936</x:v>
      </x:c>
      <x:c r="I1870" s="9" t="n">
        <x:f>IF(COUNT(G1870:H1870)=2,G1870*H1870/100000000,"n.a.")</x:f>
        <x:v>0</x:v>
      </x:c>
      <x:c r="J1870" s="1" t="str">
        <x:v>日频齐全；折算事件未独立核实</x:v>
      </x:c>
    </x:row>
    <x:row r="1871" ht="25" customHeight="1">
      <x:c r="A1871" s="1" t="str">
        <x:v>中证2000</x:v>
      </x:c>
      <x:c r="B1871" s="1" t="str">
        <x:v>563300.SH</x:v>
      </x:c>
      <x:c r="C1871" s="1" t="str">
        <x:v>华泰柏瑞中证2000ETF</x:v>
      </x:c>
      <x:c r="D1871" s="7" t="d">
        <x:v>2026-06-29T00:00:00.000Z</x:v>
      </x:c>
      <x:c r="E1871" s="8" t="n">
        <x:f>IF(ISNUMBER('原始字段'!C1886),'原始字段'!C1886,"n.a.")</x:f>
        <x:v>2053674000</x:v>
      </x:c>
      <x:c r="F1871" s="8" t="n">
        <x:f>IF(ISNUMBER('原始字段'!C1982),'原始字段'!C1982,"n.a.")</x:f>
        <x:v>2013674000</x:v>
      </x:c>
      <x:c r="G1871" s="8" t="n">
        <x:f>IF(COUNT(E1871:F1871)=2,F1871-E1871,"n.a.")</x:f>
        <x:v>-40000000</x:v>
      </x:c>
      <x:c r="H1871" s="9" t="n">
        <x:f>IF(ISNUMBER('原始字段'!D1982),'原始字段'!D1982,"n.a.")</x:f>
        <x:v>1.5658</x:v>
      </x:c>
      <x:c r="I1871" s="9" t="n">
        <x:f>IF(COUNT(G1871:H1871)=2,G1871*H1871/100000000,"n.a.")</x:f>
        <x:v>-0.62632</x:v>
      </x:c>
      <x:c r="J1871" s="1" t="str">
        <x:v>日频齐全；折算事件未独立核实</x:v>
      </x:c>
    </x:row>
    <x:row r="1872" ht="25" customHeight="1">
      <x:c r="A1872" s="1" t="str">
        <x:v>中证2000</x:v>
      </x:c>
      <x:c r="B1872" s="1" t="str">
        <x:v>562660.SH</x:v>
      </x:c>
      <x:c r="C1872" s="1" t="str">
        <x:v>华夏中证2000ETF</x:v>
      </x:c>
      <x:c r="D1872" s="7" t="d">
        <x:v>2026-06-29T00:00:00.000Z</x:v>
      </x:c>
      <x:c r="E1872" s="8" t="n">
        <x:f>IF(ISNUMBER('原始字段'!C1884),'原始字段'!C1884,"n.a.")</x:f>
        <x:v>214874000</x:v>
      </x:c>
      <x:c r="F1872" s="8" t="n">
        <x:f>IF(ISNUMBER('原始字段'!C1980),'原始字段'!C1980,"n.a.")</x:f>
        <x:v>214874000</x:v>
      </x:c>
      <x:c r="G1872" s="8" t="n">
        <x:f>IF(COUNT(E1872:F1872)=2,F1872-E1872,"n.a.")</x:f>
        <x:v>0</x:v>
      </x:c>
      <x:c r="H1872" s="9" t="n">
        <x:f>IF(ISNUMBER('原始字段'!D1980),'原始字段'!D1980,"n.a.")</x:f>
        <x:v>1.9106</x:v>
      </x:c>
      <x:c r="I1872" s="9" t="n">
        <x:f>IF(COUNT(G1872:H1872)=2,G1872*H1872/100000000,"n.a.")</x:f>
        <x:v>0</x:v>
      </x:c>
      <x:c r="J1872" s="1" t="str">
        <x:v>日频齐全；折算事件未独立核实</x:v>
      </x:c>
    </x:row>
    <x:row r="1873" ht="25" customHeight="1">
      <x:c r="A1873" s="1" t="str">
        <x:v>中证2000</x:v>
      </x:c>
      <x:c r="B1873" s="1" t="str">
        <x:v>563200.SH</x:v>
      </x:c>
      <x:c r="C1873" s="1" t="str">
        <x:v>富国中证2000ETF</x:v>
      </x:c>
      <x:c r="D1873" s="7" t="d">
        <x:v>2026-06-29T00:00:00.000Z</x:v>
      </x:c>
      <x:c r="E1873" s="8" t="n">
        <x:f>IF(ISNUMBER('原始字段'!C1885),'原始字段'!C1885,"n.a.")</x:f>
        <x:v>33458800</x:v>
      </x:c>
      <x:c r="F1873" s="8" t="n">
        <x:f>IF(ISNUMBER('原始字段'!C1981),'原始字段'!C1981,"n.a.")</x:f>
        <x:v>33458800</x:v>
      </x:c>
      <x:c r="G1873" s="8" t="n">
        <x:f>IF(COUNT(E1873:F1873)=2,F1873-E1873,"n.a.")</x:f>
        <x:v>0</x:v>
      </x:c>
      <x:c r="H1873" s="9" t="n">
        <x:f>IF(ISNUMBER('原始字段'!D1981),'原始字段'!D1981,"n.a.")</x:f>
        <x:v>1.6114</x:v>
      </x:c>
      <x:c r="I1873" s="9" t="n">
        <x:f>IF(COUNT(G1873:H1873)=2,G1873*H1873/100000000,"n.a.")</x:f>
        <x:v>0</x:v>
      </x:c>
      <x:c r="J1873" s="1" t="str">
        <x:v>日频齐全；折算事件未独立核实</x:v>
      </x:c>
    </x:row>
    <x:row r="1874" ht="25" customHeight="1">
      <x:c r="A1874" s="1" t="str">
        <x:v>中证2000</x:v>
      </x:c>
      <x:c r="B1874" s="1" t="str">
        <x:v>560220.SH</x:v>
      </x:c>
      <x:c r="C1874" s="1" t="str">
        <x:v>广发中证2000ETF</x:v>
      </x:c>
      <x:c r="D1874" s="7" t="d">
        <x:v>2026-06-29T00:00:00.000Z</x:v>
      </x:c>
      <x:c r="E1874" s="8" t="n">
        <x:f>IF(ISNUMBER('原始字段'!C1880),'原始字段'!C1880,"n.a.")</x:f>
        <x:v>48717000</x:v>
      </x:c>
      <x:c r="F1874" s="8" t="n">
        <x:f>IF(ISNUMBER('原始字段'!C1976),'原始字段'!C1976,"n.a.")</x:f>
        <x:v>48717000</x:v>
      </x:c>
      <x:c r="G1874" s="8" t="n">
        <x:f>IF(COUNT(E1874:F1874)=2,F1874-E1874,"n.a.")</x:f>
        <x:v>0</x:v>
      </x:c>
      <x:c r="H1874" s="9" t="n">
        <x:f>IF(ISNUMBER('原始字段'!D1976),'原始字段'!D1976,"n.a.")</x:f>
        <x:v>1.5201</x:v>
      </x:c>
      <x:c r="I1874" s="9" t="n">
        <x:f>IF(COUNT(G1874:H1874)=2,G1874*H1874/100000000,"n.a.")</x:f>
        <x:v>0</x:v>
      </x:c>
      <x:c r="J1874" s="1" t="str">
        <x:v>日频齐全；折算事件未独立核实</x:v>
      </x:c>
    </x:row>
    <x:row r="1875" ht="25" customHeight="1">
      <x:c r="A1875" s="1" t="str">
        <x:v>创业板指</x:v>
      </x:c>
      <x:c r="B1875" s="1" t="str">
        <x:v>159810.SZ</x:v>
      </x:c>
      <x:c r="C1875" s="1" t="str">
        <x:v>浦银创业板ETF</x:v>
      </x:c>
      <x:c r="D1875" s="7" t="d">
        <x:v>2026-06-29T00:00:00.000Z</x:v>
      </x:c>
      <x:c r="E1875" s="8" t="n">
        <x:f>IF(ISNUMBER('原始字段'!C1826),'原始字段'!C1826,"n.a.")</x:f>
        <x:v>47475458</x:v>
      </x:c>
      <x:c r="F1875" s="8" t="n">
        <x:f>IF(ISNUMBER('原始字段'!C1922),'原始字段'!C1922,"n.a.")</x:f>
        <x:v>48475458</x:v>
      </x:c>
      <x:c r="G1875" s="8" t="n">
        <x:f>IF(COUNT(E1875:F1875)=2,F1875-E1875,"n.a.")</x:f>
        <x:v>1000000</x:v>
      </x:c>
      <x:c r="H1875" s="9" t="n">
        <x:f>IF(ISNUMBER('原始字段'!D1922),'原始字段'!D1922,"n.a.")</x:f>
        <x:v>1.6978</x:v>
      </x:c>
      <x:c r="I1875" s="9" t="n">
        <x:f>IF(COUNT(G1875:H1875)=2,G1875*H1875/100000000,"n.a.")</x:f>
        <x:v>0.016978</x:v>
      </x:c>
      <x:c r="J1875" s="1" t="str">
        <x:v>日频齐全；折算事件未独立核实</x:v>
      </x:c>
    </x:row>
    <x:row r="1876" ht="25" customHeight="1">
      <x:c r="A1876" s="1" t="str">
        <x:v>创业板指</x:v>
      </x:c>
      <x:c r="B1876" s="1" t="str">
        <x:v>159808.SZ</x:v>
      </x:c>
      <x:c r="C1876" s="1" t="str">
        <x:v>融通创业板ETF</x:v>
      </x:c>
      <x:c r="D1876" s="7" t="d">
        <x:v>2026-06-29T00:00:00.000Z</x:v>
      </x:c>
      <x:c r="E1876" s="8" t="n">
        <x:f>IF(ISNUMBER('原始字段'!C1825),'原始字段'!C1825,"n.a.")</x:f>
        <x:v>49484790</x:v>
      </x:c>
      <x:c r="F1876" s="8" t="n">
        <x:f>IF(ISNUMBER('原始字段'!C1921),'原始字段'!C1921,"n.a.")</x:f>
        <x:v>49484790</x:v>
      </x:c>
      <x:c r="G1876" s="8" t="n">
        <x:f>IF(COUNT(E1876:F1876)=2,F1876-E1876,"n.a.")</x:f>
        <x:v>0</x:v>
      </x:c>
      <x:c r="H1876" s="9" t="n">
        <x:f>IF(ISNUMBER('原始字段'!D1921),'原始字段'!D1921,"n.a.")</x:f>
        <x:v>1.628</x:v>
      </x:c>
      <x:c r="I1876" s="9" t="n">
        <x:f>IF(COUNT(G1876:H1876)=2,G1876*H1876/100000000,"n.a.")</x:f>
        <x:v>0</x:v>
      </x:c>
      <x:c r="J1876" s="1" t="str">
        <x:v>日频齐全；折算事件未独立核实</x:v>
      </x:c>
    </x:row>
    <x:row r="1877" ht="25" customHeight="1">
      <x:c r="A1877" s="1" t="str">
        <x:v>创业板指</x:v>
      </x:c>
      <x:c r="B1877" s="1" t="str">
        <x:v>159964.SZ</x:v>
      </x:c>
      <x:c r="C1877" s="1" t="str">
        <x:v>平安创业板ETF</x:v>
      </x:c>
      <x:c r="D1877" s="7" t="d">
        <x:v>2026-06-29T00:00:00.000Z</x:v>
      </x:c>
      <x:c r="E1877" s="8" t="n">
        <x:f>IF(ISNUMBER('原始字段'!C1841),'原始字段'!C1841,"n.a.")</x:f>
        <x:v>187481881</x:v>
      </x:c>
      <x:c r="F1877" s="8" t="n">
        <x:f>IF(ISNUMBER('原始字段'!C1937),'原始字段'!C1937,"n.a.")</x:f>
        <x:v>187481881</x:v>
      </x:c>
      <x:c r="G1877" s="8" t="n">
        <x:f>IF(COUNT(E1877:F1877)=2,F1877-E1877,"n.a.")</x:f>
        <x:v>0</x:v>
      </x:c>
      <x:c r="H1877" s="9" t="n">
        <x:f>IF(ISNUMBER('原始字段'!D1937),'原始字段'!D1937,"n.a.")</x:f>
        <x:v>2.7601</x:v>
      </x:c>
      <x:c r="I1877" s="9" t="n">
        <x:f>IF(COUNT(G1877:H1877)=2,G1877*H1877/100000000,"n.a.")</x:f>
        <x:v>0</x:v>
      </x:c>
      <x:c r="J1877" s="1" t="str">
        <x:v>日频齐全；折算事件未独立核实</x:v>
      </x:c>
    </x:row>
    <x:row r="1878" ht="25" customHeight="1">
      <x:c r="A1878" s="1" t="str">
        <x:v>创业板指</x:v>
      </x:c>
      <x:c r="B1878" s="1" t="str">
        <x:v>159915.SZ</x:v>
      </x:c>
      <x:c r="C1878" s="1" t="str">
        <x:v>易方达创业板ETF</x:v>
      </x:c>
      <x:c r="D1878" s="7" t="d">
        <x:v>2026-06-29T00:00:00.000Z</x:v>
      </x:c>
      <x:c r="E1878" s="8" t="n">
        <x:f>IF(ISNUMBER('原始字段'!C1831),'原始字段'!C1831,"n.a.")</x:f>
        <x:v>11029454936</x:v>
      </x:c>
      <x:c r="F1878" s="8" t="n">
        <x:f>IF(ISNUMBER('原始字段'!C1927),'原始字段'!C1927,"n.a.")</x:f>
        <x:v>10959454936</x:v>
      </x:c>
      <x:c r="G1878" s="8" t="n">
        <x:f>IF(COUNT(E1878:F1878)=2,F1878-E1878,"n.a.")</x:f>
        <x:v>-70000000</x:v>
      </x:c>
      <x:c r="H1878" s="9" t="n">
        <x:f>IF(ISNUMBER('原始字段'!D1927),'原始字段'!D1927,"n.a.")</x:f>
        <x:v>4.2329</x:v>
      </x:c>
      <x:c r="I1878" s="9" t="n">
        <x:f>IF(COUNT(G1878:H1878)=2,G1878*H1878/100000000,"n.a.")</x:f>
        <x:v>-2.96303</x:v>
      </x:c>
      <x:c r="J1878" s="1" t="str">
        <x:v>日频齐全；折算事件未独立核实</x:v>
      </x:c>
    </x:row>
    <x:row r="1879" ht="25" customHeight="1">
      <x:c r="A1879" s="1" t="str">
        <x:v>创业板指</x:v>
      </x:c>
      <x:c r="B1879" s="1" t="str">
        <x:v>159971.SZ</x:v>
      </x:c>
      <x:c r="C1879" s="1" t="str">
        <x:v>富国创业板ETF</x:v>
      </x:c>
      <x:c r="D1879" s="7" t="d">
        <x:v>2026-06-29T00:00:00.000Z</x:v>
      </x:c>
      <x:c r="E1879" s="8" t="n">
        <x:f>IF(ISNUMBER('原始字段'!C1843),'原始字段'!C1843,"n.a.")</x:f>
        <x:v>1272020288</x:v>
      </x:c>
      <x:c r="F1879" s="8" t="n">
        <x:f>IF(ISNUMBER('原始字段'!C1939),'原始字段'!C1939,"n.a.")</x:f>
        <x:v>1294020288</x:v>
      </x:c>
      <x:c r="G1879" s="8" t="n">
        <x:f>IF(COUNT(E1879:F1879)=2,F1879-E1879,"n.a.")</x:f>
        <x:v>22000000</x:v>
      </x:c>
      <x:c r="H1879" s="9" t="n">
        <x:f>IF(ISNUMBER('原始字段'!D1939),'原始字段'!D1939,"n.a.")</x:f>
        <x:v>1.4718</x:v>
      </x:c>
      <x:c r="I1879" s="9" t="n">
        <x:f>IF(COUNT(G1879:H1879)=2,G1879*H1879/100000000,"n.a.")</x:f>
        <x:v>0.323796</x:v>
      </x:c>
      <x:c r="J1879" s="1" t="str">
        <x:v>日频齐全；折算事件未独立核实</x:v>
      </x:c>
    </x:row>
    <x:row r="1880" ht="25" customHeight="1">
      <x:c r="A1880" s="1" t="str">
        <x:v>创业板指</x:v>
      </x:c>
      <x:c r="B1880" s="1" t="str">
        <x:v>159957.SZ</x:v>
      </x:c>
      <x:c r="C1880" s="1" t="str">
        <x:v>华夏创业板ETF</x:v>
      </x:c>
      <x:c r="D1880" s="7" t="d">
        <x:v>2026-06-29T00:00:00.000Z</x:v>
      </x:c>
      <x:c r="E1880" s="8" t="n">
        <x:f>IF(ISNUMBER('原始字段'!C1839),'原始字段'!C1839,"n.a.")</x:f>
        <x:v>792784560</x:v>
      </x:c>
      <x:c r="F1880" s="8" t="n">
        <x:f>IF(ISNUMBER('原始字段'!C1935),'原始字段'!C1935,"n.a.")</x:f>
        <x:v>803784560</x:v>
      </x:c>
      <x:c r="G1880" s="8" t="n">
        <x:f>IF(COUNT(E1880:F1880)=2,F1880-E1880,"n.a.")</x:f>
        <x:v>11000000</x:v>
      </x:c>
      <x:c r="H1880" s="9" t="n">
        <x:f>IF(ISNUMBER('原始字段'!D1935),'原始字段'!D1935,"n.a.")</x:f>
        <x:v>2.7743</x:v>
      </x:c>
      <x:c r="I1880" s="9" t="n">
        <x:f>IF(COUNT(G1880:H1880)=2,G1880*H1880/100000000,"n.a.")</x:f>
        <x:v>0.305173</x:v>
      </x:c>
      <x:c r="J1880" s="1" t="str">
        <x:v>日频齐全；折算事件未独立核实</x:v>
      </x:c>
    </x:row>
    <x:row r="1881" ht="25" customHeight="1">
      <x:c r="A1881" s="1" t="str">
        <x:v>创业板指</x:v>
      </x:c>
      <x:c r="B1881" s="1" t="str">
        <x:v>159958.SZ</x:v>
      </x:c>
      <x:c r="C1881" s="1" t="str">
        <x:v>工银创业板ETF</x:v>
      </x:c>
      <x:c r="D1881" s="7" t="d">
        <x:v>2026-06-29T00:00:00.000Z</x:v>
      </x:c>
      <x:c r="E1881" s="8" t="n">
        <x:f>IF(ISNUMBER('原始字段'!C1840),'原始字段'!C1840,"n.a.")</x:f>
        <x:v>208411448</x:v>
      </x:c>
      <x:c r="F1881" s="8" t="n">
        <x:f>IF(ISNUMBER('原始字段'!C1936),'原始字段'!C1936,"n.a.")</x:f>
        <x:v>211211448</x:v>
      </x:c>
      <x:c r="G1881" s="8" t="n">
        <x:f>IF(COUNT(E1881:F1881)=2,F1881-E1881,"n.a.")</x:f>
        <x:v>2800000</x:v>
      </x:c>
      <x:c r="H1881" s="9" t="n">
        <x:f>IF(ISNUMBER('原始字段'!D1936),'原始字段'!D1936,"n.a.")</x:f>
        <x:v>2.5524</x:v>
      </x:c>
      <x:c r="I1881" s="9" t="n">
        <x:f>IF(COUNT(G1881:H1881)=2,G1881*H1881/100000000,"n.a.")</x:f>
        <x:v>0.0714672</x:v>
      </x:c>
      <x:c r="J1881" s="1" t="str">
        <x:v>日频齐全；折算事件未独立核实</x:v>
      </x:c>
    </x:row>
    <x:row r="1882" ht="25" customHeight="1">
      <x:c r="A1882" s="1" t="str">
        <x:v>创业板指</x:v>
      </x:c>
      <x:c r="B1882" s="1" t="str">
        <x:v>159977.SZ</x:v>
      </x:c>
      <x:c r="C1882" s="1" t="str">
        <x:v>天弘创业板ETF</x:v>
      </x:c>
      <x:c r="D1882" s="7" t="d">
        <x:v>2026-06-29T00:00:00.000Z</x:v>
      </x:c>
      <x:c r="E1882" s="8" t="n">
        <x:f>IF(ISNUMBER('原始字段'!C1844),'原始字段'!C1844,"n.a.")</x:f>
        <x:v>2987872820</x:v>
      </x:c>
      <x:c r="F1882" s="8" t="n">
        <x:f>IF(ISNUMBER('原始字段'!C1940),'原始字段'!C1940,"n.a.")</x:f>
        <x:v>3027872820</x:v>
      </x:c>
      <x:c r="G1882" s="8" t="n">
        <x:f>IF(COUNT(E1882:F1882)=2,F1882-E1882,"n.a.")</x:f>
        <x:v>40000000</x:v>
      </x:c>
      <x:c r="H1882" s="9" t="n">
        <x:f>IF(ISNUMBER('原始字段'!D1940),'原始字段'!D1940,"n.a.")</x:f>
        <x:v>2.1968</x:v>
      </x:c>
      <x:c r="I1882" s="9" t="n">
        <x:f>IF(COUNT(G1882:H1882)=2,G1882*H1882/100000000,"n.a.")</x:f>
        <x:v>0.87872</x:v>
      </x:c>
      <x:c r="J1882" s="1" t="str">
        <x:v>日频齐全；折算事件未独立核实</x:v>
      </x:c>
    </x:row>
    <x:row r="1883" ht="25" customHeight="1">
      <x:c r="A1883" s="1" t="str">
        <x:v>创业板指</x:v>
      </x:c>
      <x:c r="B1883" s="1" t="str">
        <x:v>159821.SZ</x:v>
      </x:c>
      <x:c r="C1883" s="1" t="str">
        <x:v>中银证券创业板ETF</x:v>
      </x:c>
      <x:c r="D1883" s="7" t="d">
        <x:v>2026-06-29T00:00:00.000Z</x:v>
      </x:c>
      <x:c r="E1883" s="8" t="n">
        <x:f>IF(ISNUMBER('原始字段'!C1828),'原始字段'!C1828,"n.a.")</x:f>
        <x:v>50320000</x:v>
      </x:c>
      <x:c r="F1883" s="8" t="n">
        <x:f>IF(ISNUMBER('原始字段'!C1924),'原始字段'!C1924,"n.a.")</x:f>
        <x:v>52920000</x:v>
      </x:c>
      <x:c r="G1883" s="8" t="n">
        <x:f>IF(COUNT(E1883:F1883)=2,F1883-E1883,"n.a.")</x:f>
        <x:v>2600000</x:v>
      </x:c>
      <x:c r="H1883" s="9" t="n">
        <x:f>IF(ISNUMBER('原始字段'!D1924),'原始字段'!D1924,"n.a.")</x:f>
        <x:v>1.5866</x:v>
      </x:c>
      <x:c r="I1883" s="9" t="n">
        <x:f>IF(COUNT(G1883:H1883)=2,G1883*H1883/100000000,"n.a.")</x:f>
        <x:v>0.0412516</x:v>
      </x:c>
      <x:c r="J1883" s="1" t="str">
        <x:v>日频齐全；折算事件未独立核实</x:v>
      </x:c>
    </x:row>
    <x:row r="1884" ht="25" customHeight="1">
      <x:c r="A1884" s="1" t="str">
        <x:v>创业板指</x:v>
      </x:c>
      <x:c r="B1884" s="1" t="str">
        <x:v>159956.SZ</x:v>
      </x:c>
      <x:c r="C1884" s="1" t="str">
        <x:v>建信创业板ETF</x:v>
      </x:c>
      <x:c r="D1884" s="7" t="d">
        <x:v>2026-06-29T00:00:00.000Z</x:v>
      </x:c>
      <x:c r="E1884" s="8" t="n">
        <x:f>IF(ISNUMBER('原始字段'!C1838),'原始字段'!C1838,"n.a.")</x:f>
        <x:v>40978674</x:v>
      </x:c>
      <x:c r="F1884" s="8" t="n">
        <x:f>IF(ISNUMBER('原始字段'!C1934),'原始字段'!C1934,"n.a.")</x:f>
        <x:v>40978674</x:v>
      </x:c>
      <x:c r="G1884" s="8" t="n">
        <x:f>IF(COUNT(E1884:F1884)=2,F1884-E1884,"n.a.")</x:f>
        <x:v>0</x:v>
      </x:c>
      <x:c r="H1884" s="9" t="n">
        <x:f>IF(ISNUMBER('原始字段'!D1934),'原始字段'!D1934,"n.a.")</x:f>
        <x:v>2.6778</x:v>
      </x:c>
      <x:c r="I1884" s="9" t="n">
        <x:f>IF(COUNT(G1884:H1884)=2,G1884*H1884/100000000,"n.a.")</x:f>
        <x:v>0</x:v>
      </x:c>
      <x:c r="J1884" s="1" t="str">
        <x:v>日频齐全；折算事件未独立核实</x:v>
      </x:c>
    </x:row>
    <x:row r="1885" ht="25" customHeight="1">
      <x:c r="A1885" s="1" t="str">
        <x:v>创业板指</x:v>
      </x:c>
      <x:c r="B1885" s="1" t="str">
        <x:v>159908.SZ</x:v>
      </x:c>
      <x:c r="C1885" s="1" t="str">
        <x:v>博时创业板ETF</x:v>
      </x:c>
      <x:c r="D1885" s="7" t="d">
        <x:v>2026-06-29T00:00:00.000Z</x:v>
      </x:c>
      <x:c r="E1885" s="8" t="n">
        <x:f>IF(ISNUMBER('原始字段'!C1830),'原始字段'!C1830,"n.a.")</x:f>
        <x:v>321229029</x:v>
      </x:c>
      <x:c r="F1885" s="8" t="n">
        <x:f>IF(ISNUMBER('原始字段'!C1926),'原始字段'!C1926,"n.a.")</x:f>
        <x:v>322229029</x:v>
      </x:c>
      <x:c r="G1885" s="8" t="n">
        <x:f>IF(COUNT(E1885:F1885)=2,F1885-E1885,"n.a.")</x:f>
        <x:v>1000000</x:v>
      </x:c>
      <x:c r="H1885" s="9" t="n">
        <x:f>IF(ISNUMBER('原始字段'!D1926),'原始字段'!D1926,"n.a.")</x:f>
        <x:v>3.9342</x:v>
      </x:c>
      <x:c r="I1885" s="9" t="n">
        <x:f>IF(COUNT(G1885:H1885)=2,G1885*H1885/100000000,"n.a.")</x:f>
        <x:v>0.039342</x:v>
      </x:c>
      <x:c r="J1885" s="1" t="str">
        <x:v>日频齐全；折算事件未独立核实</x:v>
      </x:c>
    </x:row>
    <x:row r="1886" ht="25" customHeight="1">
      <x:c r="A1886" s="1" t="str">
        <x:v>创业板指</x:v>
      </x:c>
      <x:c r="B1886" s="1" t="str">
        <x:v>159952.SZ</x:v>
      </x:c>
      <x:c r="C1886" s="1" t="str">
        <x:v>广发创业板ETF</x:v>
      </x:c>
      <x:c r="D1886" s="7" t="d">
        <x:v>2026-06-29T00:00:00.000Z</x:v>
      </x:c>
      <x:c r="E1886" s="8" t="n">
        <x:f>IF(ISNUMBER('原始字段'!C1837),'原始字段'!C1837,"n.a.")</x:f>
        <x:v>3426684929</x:v>
      </x:c>
      <x:c r="F1886" s="8" t="n">
        <x:f>IF(ISNUMBER('原始字段'!C1933),'原始字段'!C1933,"n.a.")</x:f>
        <x:v>3430084929</x:v>
      </x:c>
      <x:c r="G1886" s="8" t="n">
        <x:f>IF(COUNT(E1886:F1886)=2,F1886-E1886,"n.a.")</x:f>
        <x:v>3400000</x:v>
      </x:c>
      <x:c r="H1886" s="9" t="n">
        <x:f>IF(ISNUMBER('原始字段'!D1933),'原始字段'!D1933,"n.a.")</x:f>
        <x:v>2.5693</x:v>
      </x:c>
      <x:c r="I1886" s="9" t="n">
        <x:f>IF(COUNT(G1886:H1886)=2,G1886*H1886/100000000,"n.a.")</x:f>
        <x:v>0.0873562</x:v>
      </x:c>
      <x:c r="J1886" s="1" t="str">
        <x:v>日频齐全；折算事件未独立核实</x:v>
      </x:c>
    </x:row>
    <x:row r="1887" ht="25" customHeight="1">
      <x:c r="A1887" s="1" t="str">
        <x:v>创业板指</x:v>
      </x:c>
      <x:c r="B1887" s="1" t="str">
        <x:v>159247.SZ</x:v>
      </x:c>
      <x:c r="C1887" s="1" t="str">
        <x:v>汇添富创业板ETF</x:v>
      </x:c>
      <x:c r="D1887" s="7" t="d">
        <x:v>2026-06-29T00:00:00.000Z</x:v>
      </x:c>
      <x:c r="E1887" s="8" t="n">
        <x:f>IF(ISNUMBER('原始字段'!C1811),'原始字段'!C1811,"n.a.")</x:f>
        <x:v>193984966</x:v>
      </x:c>
      <x:c r="F1887" s="8" t="n">
        <x:f>IF(ISNUMBER('原始字段'!C1907),'原始字段'!C1907,"n.a.")</x:f>
        <x:v>195984966</x:v>
      </x:c>
      <x:c r="G1887" s="8" t="n">
        <x:f>IF(COUNT(E1887:F1887)=2,F1887-E1887,"n.a.")</x:f>
        <x:v>2000000</x:v>
      </x:c>
      <x:c r="H1887" s="9" t="n">
        <x:f>IF(ISNUMBER('原始字段'!D1907),'原始字段'!D1907,"n.a.")</x:f>
        <x:v>1.2658</x:v>
      </x:c>
      <x:c r="I1887" s="9" t="n">
        <x:f>IF(COUNT(G1887:H1887)=2,G1887*H1887/100000000,"n.a.")</x:f>
        <x:v>0.025316</x:v>
      </x:c>
      <x:c r="J1887" s="1" t="str">
        <x:v>日频齐全；折算事件未独立核实</x:v>
      </x:c>
    </x:row>
    <x:row r="1888" ht="25" customHeight="1">
      <x:c r="A1888" s="1" t="str">
        <x:v>创业板指</x:v>
      </x:c>
      <x:c r="B1888" s="1" t="str">
        <x:v>159948.SZ</x:v>
      </x:c>
      <x:c r="C1888" s="1" t="str">
        <x:v>南方创业板ETF</x:v>
      </x:c>
      <x:c r="D1888" s="7" t="d">
        <x:v>2026-06-29T00:00:00.000Z</x:v>
      </x:c>
      <x:c r="E1888" s="8" t="n">
        <x:f>IF(ISNUMBER('原始字段'!C1836),'原始字段'!C1836,"n.a.")</x:f>
        <x:v>986697720</x:v>
      </x:c>
      <x:c r="F1888" s="8" t="n">
        <x:f>IF(ISNUMBER('原始字段'!C1932),'原始字段'!C1932,"n.a.")</x:f>
        <x:v>989697720</x:v>
      </x:c>
      <x:c r="G1888" s="8" t="n">
        <x:f>IF(COUNT(E1888:F1888)=2,F1888-E1888,"n.a.")</x:f>
        <x:v>3000000</x:v>
      </x:c>
      <x:c r="H1888" s="9" t="n">
        <x:f>IF(ISNUMBER('原始字段'!D1932),'原始字段'!D1932,"n.a.")</x:f>
        <x:v>4.6738</x:v>
      </x:c>
      <x:c r="I1888" s="9" t="n">
        <x:f>IF(COUNT(G1888:H1888)=2,G1888*H1888/100000000,"n.a.")</x:f>
        <x:v>0.140214</x:v>
      </x:c>
      <x:c r="J1888" s="1" t="str">
        <x:v>日频齐全；折算事件未独立核实</x:v>
      </x:c>
    </x:row>
    <x:row r="1889" ht="25" customHeight="1">
      <x:c r="A1889" s="1" t="str">
        <x:v>创业板指</x:v>
      </x:c>
      <x:c r="B1889" s="1" t="str">
        <x:v>159205.SZ</x:v>
      </x:c>
      <x:c r="C1889" s="1" t="str">
        <x:v>东财创业板ETF</x:v>
      </x:c>
      <x:c r="D1889" s="7" t="d">
        <x:v>2026-06-29T00:00:00.000Z</x:v>
      </x:c>
      <x:c r="E1889" s="8" t="n">
        <x:f>IF(ISNUMBER('原始字段'!C1810),'原始字段'!C1810,"n.a.")</x:f>
        <x:v>303056064</x:v>
      </x:c>
      <x:c r="F1889" s="8" t="n">
        <x:f>IF(ISNUMBER('原始字段'!C1906),'原始字段'!C1906,"n.a.")</x:f>
        <x:v>309056064</x:v>
      </x:c>
      <x:c r="G1889" s="8" t="n">
        <x:f>IF(COUNT(E1889:F1889)=2,F1889-E1889,"n.a.")</x:f>
        <x:v>6000000</x:v>
      </x:c>
      <x:c r="H1889" s="9" t="n">
        <x:f>IF(ISNUMBER('原始字段'!D1906),'原始字段'!D1906,"n.a.")</x:f>
        <x:v>2.0661</x:v>
      </x:c>
      <x:c r="I1889" s="9" t="n">
        <x:f>IF(COUNT(G1889:H1889)=2,G1889*H1889/100000000,"n.a.")</x:f>
        <x:v>0.123966</x:v>
      </x:c>
      <x:c r="J1889" s="1" t="str">
        <x:v>日频齐全；折算事件未独立核实</x:v>
      </x:c>
    </x:row>
    <x:row r="1890" ht="25" customHeight="1">
      <x:c r="A1890" s="1" t="str">
        <x:v>科创50</x:v>
      </x:c>
      <x:c r="B1890" s="1" t="str">
        <x:v>588940.SH</x:v>
      </x:c>
      <x:c r="C1890" s="1" t="str">
        <x:v>富国上证科创板50成份ETF</x:v>
      </x:c>
      <x:c r="D1890" s="7" t="d">
        <x:v>2026-06-29T00:00:00.000Z</x:v>
      </x:c>
      <x:c r="E1890" s="8" t="n">
        <x:f>IF(ISNUMBER('原始字段'!C1901),'原始字段'!C1901,"n.a.")</x:f>
        <x:v>406420000</x:v>
      </x:c>
      <x:c r="F1890" s="8" t="n">
        <x:f>IF(ISNUMBER('原始字段'!C1997),'原始字段'!C1997,"n.a.")</x:f>
        <x:v>400420000</x:v>
      </x:c>
      <x:c r="G1890" s="8" t="n">
        <x:f>IF(COUNT(E1890:F1890)=2,F1890-E1890,"n.a.")</x:f>
        <x:v>-6000000</x:v>
      </x:c>
      <x:c r="H1890" s="9" t="n">
        <x:f>IF(ISNUMBER('原始字段'!D1997),'原始字段'!D1997,"n.a.")</x:f>
        <x:v>2.1951</x:v>
      </x:c>
      <x:c r="I1890" s="9" t="n">
        <x:f>IF(COUNT(G1890:H1890)=2,G1890*H1890/100000000,"n.a.")</x:f>
        <x:v>-0.131706</x:v>
      </x:c>
      <x:c r="J1890" s="1" t="str">
        <x:v>日频齐全；折算事件未独立核实</x:v>
      </x:c>
    </x:row>
    <x:row r="1891" ht="25" customHeight="1">
      <x:c r="A1891" s="1" t="str">
        <x:v>科创50</x:v>
      </x:c>
      <x:c r="B1891" s="1" t="str">
        <x:v>589150.SH</x:v>
      </x:c>
      <x:c r="C1891" s="1" t="str">
        <x:v>平安上证科创板50成份ETF</x:v>
      </x:c>
      <x:c r="D1891" s="7" t="d">
        <x:v>2026-06-29T00:00:00.000Z</x:v>
      </x:c>
      <x:c r="E1891" s="8" t="n">
        <x:f>IF(ISNUMBER('原始字段'!C1903),'原始字段'!C1903,"n.a.")</x:f>
        <x:v>73437200</x:v>
      </x:c>
      <x:c r="F1891" s="8" t="n">
        <x:f>IF(ISNUMBER('原始字段'!C1999),'原始字段'!C1999,"n.a.")</x:f>
        <x:v>73437200</x:v>
      </x:c>
      <x:c r="G1891" s="8" t="n">
        <x:f>IF(COUNT(E1891:F1891)=2,F1891-E1891,"n.a.")</x:f>
        <x:v>0</x:v>
      </x:c>
      <x:c r="H1891" s="9" t="n">
        <x:f>IF(ISNUMBER('原始字段'!D1999),'原始字段'!D1999,"n.a.")</x:f>
        <x:v>1.5396</x:v>
      </x:c>
      <x:c r="I1891" s="9" t="n">
        <x:f>IF(COUNT(G1891:H1891)=2,G1891*H1891/100000000,"n.a.")</x:f>
        <x:v>0</x:v>
      </x:c>
      <x:c r="J1891" s="1" t="str">
        <x:v>日频齐全；折算事件未独立核实</x:v>
      </x:c>
    </x:row>
    <x:row r="1892" ht="25" customHeight="1">
      <x:c r="A1892" s="1" t="str">
        <x:v>科创50</x:v>
      </x:c>
      <x:c r="B1892" s="1" t="str">
        <x:v>588150.SH</x:v>
      </x:c>
      <x:c r="C1892" s="1" t="str">
        <x:v>南方上证科创板50成份ETF</x:v>
      </x:c>
      <x:c r="D1892" s="7" t="d">
        <x:v>2026-06-29T00:00:00.000Z</x:v>
      </x:c>
      <x:c r="E1892" s="8" t="n">
        <x:f>IF(ISNUMBER('原始字段'!C1895),'原始字段'!C1895,"n.a.")</x:f>
        <x:v>268432600</x:v>
      </x:c>
      <x:c r="F1892" s="8" t="n">
        <x:f>IF(ISNUMBER('原始字段'!C1991),'原始字段'!C1991,"n.a.")</x:f>
        <x:v>268432600</x:v>
      </x:c>
      <x:c r="G1892" s="8" t="n">
        <x:f>IF(COUNT(E1892:F1892)=2,F1892-E1892,"n.a.")</x:f>
        <x:v>0</x:v>
      </x:c>
      <x:c r="H1892" s="9" t="n">
        <x:f>IF(ISNUMBER('原始字段'!D1991),'原始字段'!D1991,"n.a.")</x:f>
        <x:v>1.4997</x:v>
      </x:c>
      <x:c r="I1892" s="9" t="n">
        <x:f>IF(COUNT(G1892:H1892)=2,G1892*H1892/100000000,"n.a.")</x:f>
        <x:v>0</x:v>
      </x:c>
      <x:c r="J1892" s="1" t="str">
        <x:v>日频齐全；折算事件未独立核实</x:v>
      </x:c>
    </x:row>
    <x:row r="1893" ht="25" customHeight="1">
      <x:c r="A1893" s="1" t="str">
        <x:v>科创50</x:v>
      </x:c>
      <x:c r="B1893" s="1" t="str">
        <x:v>588000.SH</x:v>
      </x:c>
      <x:c r="C1893" s="1" t="str">
        <x:v>华夏上证科创板50ETF</x:v>
      </x:c>
      <x:c r="D1893" s="7" t="d">
        <x:v>2026-06-29T00:00:00.000Z</x:v>
      </x:c>
      <x:c r="E1893" s="8" t="n">
        <x:f>IF(ISNUMBER('原始字段'!C1889),'原始字段'!C1889,"n.a.")</x:f>
        <x:v>30881668200</x:v>
      </x:c>
      <x:c r="F1893" s="8" t="n">
        <x:f>IF(ISNUMBER('原始字段'!C1985),'原始字段'!C1985,"n.a.")</x:f>
        <x:v>29804668200</x:v>
      </x:c>
      <x:c r="G1893" s="8" t="n">
        <x:f>IF(COUNT(E1893:F1893)=2,F1893-E1893,"n.a.")</x:f>
        <x:v>-1077000000</x:v>
      </x:c>
      <x:c r="H1893" s="9" t="n">
        <x:f>IF(ISNUMBER('原始字段'!D1985),'原始字段'!D1985,"n.a.")</x:f>
        <x:v>2.2406</x:v>
      </x:c>
      <x:c r="I1893" s="9" t="n">
        <x:f>IF(COUNT(G1893:H1893)=2,G1893*H1893/100000000,"n.a.")</x:f>
        <x:v>-24.131262</x:v>
      </x:c>
      <x:c r="J1893" s="1" t="str">
        <x:v>日频齐全；折算事件未独立核实</x:v>
      </x:c>
    </x:row>
    <x:row r="1894" ht="25" customHeight="1">
      <x:c r="A1894" s="1" t="str">
        <x:v>科创50</x:v>
      </x:c>
      <x:c r="B1894" s="1" t="str">
        <x:v>589850.SH</x:v>
      </x:c>
      <x:c r="C1894" s="1" t="str">
        <x:v>东财上证科创板50成份ETF</x:v>
      </x:c>
      <x:c r="D1894" s="7" t="d">
        <x:v>2026-06-29T00:00:00.000Z</x:v>
      </x:c>
      <x:c r="E1894" s="8" t="n">
        <x:f>IF(ISNUMBER('原始字段'!C1905),'原始字段'!C1905,"n.a.")</x:f>
        <x:v>328057000</x:v>
      </x:c>
      <x:c r="F1894" s="8" t="n">
        <x:f>IF(ISNUMBER('原始字段'!C2001),'原始字段'!C2001,"n.a.")</x:f>
        <x:v>319057000</x:v>
      </x:c>
      <x:c r="G1894" s="8" t="n">
        <x:f>IF(COUNT(E1894:F1894)=2,F1894-E1894,"n.a.")</x:f>
        <x:v>-9000000</x:v>
      </x:c>
      <x:c r="H1894" s="9" t="n">
        <x:f>IF(ISNUMBER('原始字段'!D2001),'原始字段'!D2001,"n.a.")</x:f>
        <x:v>2.0311</x:v>
      </x:c>
      <x:c r="I1894" s="9" t="n">
        <x:f>IF(COUNT(G1894:H1894)=2,G1894*H1894/100000000,"n.a.")</x:f>
        <x:v>-0.182799</x:v>
      </x:c>
      <x:c r="J1894" s="1" t="str">
        <x:v>日频齐全；折算事件未独立核实</x:v>
      </x:c>
    </x:row>
    <x:row r="1895" ht="25" customHeight="1">
      <x:c r="A1895" s="1" t="str">
        <x:v>科创50</x:v>
      </x:c>
      <x:c r="B1895" s="1" t="str">
        <x:v>588840.SH</x:v>
      </x:c>
      <x:c r="C1895" s="1" t="str">
        <x:v>万家上证科创板50成份ETF</x:v>
      </x:c>
      <x:c r="D1895" s="7" t="d">
        <x:v>2026-06-29T00:00:00.000Z</x:v>
      </x:c>
      <x:c r="E1895" s="8" t="n">
        <x:f>IF(ISNUMBER('原始字段'!C1899),'原始字段'!C1899,"n.a.")</x:f>
        <x:v>31236000</x:v>
      </x:c>
      <x:c r="F1895" s="8" t="n">
        <x:f>IF(ISNUMBER('原始字段'!C1995),'原始字段'!C1995,"n.a.")</x:f>
        <x:v>31236000</x:v>
      </x:c>
      <x:c r="G1895" s="8" t="n">
        <x:f>IF(COUNT(E1895:F1895)=2,F1895-E1895,"n.a.")</x:f>
        <x:v>0</x:v>
      </x:c>
      <x:c r="H1895" s="9" t="n">
        <x:f>IF(ISNUMBER('原始字段'!D1995),'原始字段'!D1995,"n.a.")</x:f>
        <x:v>1.9624</x:v>
      </x:c>
      <x:c r="I1895" s="9" t="n">
        <x:f>IF(COUNT(G1895:H1895)=2,G1895*H1895/100000000,"n.a.")</x:f>
        <x:v>0</x:v>
      </x:c>
      <x:c r="J1895" s="1" t="str">
        <x:v>日频齐全；折算事件未独立核实</x:v>
      </x:c>
    </x:row>
    <x:row r="1896" ht="25" customHeight="1">
      <x:c r="A1896" s="1" t="str">
        <x:v>科创50</x:v>
      </x:c>
      <x:c r="B1896" s="1" t="str">
        <x:v>588040.SH</x:v>
      </x:c>
      <x:c r="C1896" s="1" t="str">
        <x:v>鹏华上证科创板50成份ETF</x:v>
      </x:c>
      <x:c r="D1896" s="7" t="d">
        <x:v>2026-06-29T00:00:00.000Z</x:v>
      </x:c>
      <x:c r="E1896" s="8" t="n">
        <x:f>IF(ISNUMBER('原始字段'!C1890),'原始字段'!C1890,"n.a.")</x:f>
        <x:v>65889000</x:v>
      </x:c>
      <x:c r="F1896" s="8" t="n">
        <x:f>IF(ISNUMBER('原始字段'!C1986),'原始字段'!C1986,"n.a.")</x:f>
        <x:v>65889000</x:v>
      </x:c>
      <x:c r="G1896" s="8" t="n">
        <x:f>IF(COUNT(E1896:F1896)=2,F1896-E1896,"n.a.")</x:f>
        <x:v>0</x:v>
      </x:c>
      <x:c r="H1896" s="9" t="n">
        <x:f>IF(ISNUMBER('原始字段'!D1986),'原始字段'!D1986,"n.a.")</x:f>
        <x:v>2.1606</x:v>
      </x:c>
      <x:c r="I1896" s="9" t="n">
        <x:f>IF(COUNT(G1896:H1896)=2,G1896*H1896/100000000,"n.a.")</x:f>
        <x:v>0</x:v>
      </x:c>
      <x:c r="J1896" s="1" t="str">
        <x:v>日频齐全；折算事件未独立核实</x:v>
      </x:c>
    </x:row>
    <x:row r="1897" ht="25" customHeight="1">
      <x:c r="A1897" s="1" t="str">
        <x:v>科创50</x:v>
      </x:c>
      <x:c r="B1897" s="1" t="str">
        <x:v>588280.SH</x:v>
      </x:c>
      <x:c r="C1897" s="1" t="str">
        <x:v>华安上证科创板50ETF</x:v>
      </x:c>
      <x:c r="D1897" s="7" t="d">
        <x:v>2026-06-29T00:00:00.000Z</x:v>
      </x:c>
      <x:c r="E1897" s="8" t="n">
        <x:f>IF(ISNUMBER('原始字段'!C1897),'原始字段'!C1897,"n.a.")</x:f>
        <x:v>256121000</x:v>
      </x:c>
      <x:c r="F1897" s="8" t="n">
        <x:f>IF(ISNUMBER('原始字段'!C1993),'原始字段'!C1993,"n.a.")</x:f>
        <x:v>240121000</x:v>
      </x:c>
      <x:c r="G1897" s="8" t="n">
        <x:f>IF(COUNT(E1897:F1897)=2,F1897-E1897,"n.a.")</x:f>
        <x:v>-16000000</x:v>
      </x:c>
      <x:c r="H1897" s="9" t="n">
        <x:f>IF(ISNUMBER('原始字段'!D1993),'原始字段'!D1993,"n.a.")</x:f>
        <x:v>1.5266</x:v>
      </x:c>
      <x:c r="I1897" s="9" t="n">
        <x:f>IF(COUNT(G1897:H1897)=2,G1897*H1897/100000000,"n.a.")</x:f>
        <x:v>-0.244256</x:v>
      </x:c>
      <x:c r="J1897" s="1" t="str">
        <x:v>日频齐全；折算事件未独立核实</x:v>
      </x:c>
    </x:row>
    <x:row r="1898" ht="25" customHeight="1">
      <x:c r="A1898" s="1" t="str">
        <x:v>科创50</x:v>
      </x:c>
      <x:c r="B1898" s="1" t="str">
        <x:v>589360.SH</x:v>
      </x:c>
      <x:c r="C1898" s="1" t="str">
        <x:v>国泰上证科创板50成份ETF</x:v>
      </x:c>
      <x:c r="D1898" s="7" t="d">
        <x:v>2026-06-29T00:00:00.000Z</x:v>
      </x:c>
      <x:c r="E1898" s="8" t="n">
        <x:f>IF(ISNUMBER('原始字段'!C1904),'原始字段'!C1904,"n.a.")</x:f>
        <x:v>173174000</x:v>
      </x:c>
      <x:c r="F1898" s="8" t="n">
        <x:f>IF(ISNUMBER('原始字段'!C2000),'原始字段'!C2000,"n.a.")</x:f>
        <x:v>152174000</x:v>
      </x:c>
      <x:c r="G1898" s="8" t="n">
        <x:f>IF(COUNT(E1898:F1898)=2,F1898-E1898,"n.a.")</x:f>
        <x:v>-21000000</x:v>
      </x:c>
      <x:c r="H1898" s="9" t="n">
        <x:f>IF(ISNUMBER('原始字段'!D2000),'原始字段'!D2000,"n.a.")</x:f>
        <x:v>1.0941</x:v>
      </x:c>
      <x:c r="I1898" s="9" t="n">
        <x:f>IF(COUNT(G1898:H1898)=2,G1898*H1898/100000000,"n.a.")</x:f>
        <x:v>-0.229761</x:v>
      </x:c>
      <x:c r="J1898" s="1" t="str">
        <x:v>日频齐全；折算事件未独立核实</x:v>
      </x:c>
    </x:row>
    <x:row r="1899" ht="25" customHeight="1">
      <x:c r="A1899" s="1" t="str">
        <x:v>科创50</x:v>
      </x:c>
      <x:c r="B1899" s="1" t="str">
        <x:v>588950.SH</x:v>
      </x:c>
      <x:c r="C1899" s="1" t="str">
        <x:v>景顺长城上证科创板50成份ETF</x:v>
      </x:c>
      <x:c r="D1899" s="7" t="d">
        <x:v>2026-06-29T00:00:00.000Z</x:v>
      </x:c>
      <x:c r="E1899" s="8" t="n">
        <x:f>IF(ISNUMBER('原始字段'!C1902),'原始字段'!C1902,"n.a.")</x:f>
        <x:v>209729700</x:v>
      </x:c>
      <x:c r="F1899" s="8" t="n">
        <x:f>IF(ISNUMBER('原始字段'!C1998),'原始字段'!C1998,"n.a.")</x:f>
        <x:v>206729700</x:v>
      </x:c>
      <x:c r="G1899" s="8" t="n">
        <x:f>IF(COUNT(E1899:F1899)=2,F1899-E1899,"n.a.")</x:f>
        <x:v>-3000000</x:v>
      </x:c>
      <x:c r="H1899" s="9" t="n">
        <x:f>IF(ISNUMBER('原始字段'!D1998),'原始字段'!D1998,"n.a.")</x:f>
        <x:v>2.2069</x:v>
      </x:c>
      <x:c r="I1899" s="9" t="n">
        <x:f>IF(COUNT(G1899:H1899)=2,G1899*H1899/100000000,"n.a.")</x:f>
        <x:v>-0.066207</x:v>
      </x:c>
      <x:c r="J1899" s="1" t="str">
        <x:v>日频齐全；折算事件未独立核实</x:v>
      </x:c>
    </x:row>
    <x:row r="1900" ht="25" customHeight="1">
      <x:c r="A1900" s="1" t="str">
        <x:v>科创50</x:v>
      </x:c>
      <x:c r="B1900" s="1" t="str">
        <x:v>588080.SH</x:v>
      </x:c>
      <x:c r="C1900" s="1" t="str">
        <x:v>易方达上证科创板50ETF</x:v>
      </x:c>
      <x:c r="D1900" s="7" t="d">
        <x:v>2026-06-29T00:00:00.000Z</x:v>
      </x:c>
      <x:c r="E1900" s="8" t="n">
        <x:f>IF(ISNUMBER('原始字段'!C1893),'原始字段'!C1893,"n.a.")</x:f>
        <x:v>18685628100</x:v>
      </x:c>
      <x:c r="F1900" s="8" t="n">
        <x:f>IF(ISNUMBER('原始字段'!C1989),'原始字段'!C1989,"n.a.")</x:f>
        <x:v>18676628100</x:v>
      </x:c>
      <x:c r="G1900" s="8" t="n">
        <x:f>IF(COUNT(E1900:F1900)=2,F1900-E1900,"n.a.")</x:f>
        <x:v>-9000000</x:v>
      </x:c>
      <x:c r="H1900" s="9" t="n">
        <x:f>IF(ISNUMBER('原始字段'!D1989),'原始字段'!D1989,"n.a.")</x:f>
        <x:v>2.1725</x:v>
      </x:c>
      <x:c r="I1900" s="9" t="n">
        <x:f>IF(COUNT(G1900:H1900)=2,G1900*H1900/100000000,"n.a.")</x:f>
        <x:v>-0.195525</x:v>
      </x:c>
      <x:c r="J1900" s="1" t="str">
        <x:v>日频齐全；折算事件未独立核实</x:v>
      </x:c>
    </x:row>
    <x:row r="1901" ht="25" customHeight="1">
      <x:c r="A1901" s="1" t="str">
        <x:v>科创50</x:v>
      </x:c>
      <x:c r="B1901" s="1" t="str">
        <x:v>588060.SH</x:v>
      </x:c>
      <x:c r="C1901" s="1" t="str">
        <x:v>广发上证科创板50ETF</x:v>
      </x:c>
      <x:c r="D1901" s="7" t="d">
        <x:v>2026-06-29T00:00:00.000Z</x:v>
      </x:c>
      <x:c r="E1901" s="8" t="n">
        <x:f>IF(ISNUMBER('原始字段'!C1892),'原始字段'!C1892,"n.a.")</x:f>
        <x:v>5053140000</x:v>
      </x:c>
      <x:c r="F1901" s="8" t="n">
        <x:f>IF(ISNUMBER('原始字段'!C1988),'原始字段'!C1988,"n.a.")</x:f>
        <x:v>5011140000</x:v>
      </x:c>
      <x:c r="G1901" s="8" t="n">
        <x:f>IF(COUNT(E1901:F1901)=2,F1901-E1901,"n.a.")</x:f>
        <x:v>-42000000</x:v>
      </x:c>
      <x:c r="H1901" s="9" t="n">
        <x:f>IF(ISNUMBER('原始字段'!D1988),'原始字段'!D1988,"n.a.")</x:f>
        <x:v>1.3476</x:v>
      </x:c>
      <x:c r="I1901" s="9" t="n">
        <x:f>IF(COUNT(G1901:H1901)=2,G1901*H1901/100000000,"n.a.")</x:f>
        <x:v>-0.5659919999999999</x:v>
      </x:c>
      <x:c r="J1901" s="1" t="str">
        <x:v>日频齐全；折算事件未独立核实</x:v>
      </x:c>
    </x:row>
    <x:row r="1902" ht="25" customHeight="1">
      <x:c r="A1902" s="1" t="str">
        <x:v>科创50</x:v>
      </x:c>
      <x:c r="B1902" s="1" t="str">
        <x:v>588870.SH</x:v>
      </x:c>
      <x:c r="C1902" s="1" t="str">
        <x:v>汇添富上证科创板50成份ETF</x:v>
      </x:c>
      <x:c r="D1902" s="7" t="d">
        <x:v>2026-06-29T00:00:00.000Z</x:v>
      </x:c>
      <x:c r="E1902" s="8" t="n">
        <x:f>IF(ISNUMBER('原始字段'!C1900),'原始字段'!C1900,"n.a.")</x:f>
        <x:v>257552000</x:v>
      </x:c>
      <x:c r="F1902" s="8" t="n">
        <x:f>IF(ISNUMBER('原始字段'!C1996),'原始字段'!C1996,"n.a.")</x:f>
        <x:v>257552000</x:v>
      </x:c>
      <x:c r="G1902" s="8" t="n">
        <x:f>IF(COUNT(E1902:F1902)=2,F1902-E1902,"n.a.")</x:f>
        <x:v>0</x:v>
      </x:c>
      <x:c r="H1902" s="9" t="n">
        <x:f>IF(ISNUMBER('原始字段'!D1996),'原始字段'!D1996,"n.a.")</x:f>
        <x:v>2.1528</x:v>
      </x:c>
      <x:c r="I1902" s="9" t="n">
        <x:f>IF(COUNT(G1902:H1902)=2,G1902*H1902/100000000,"n.a.")</x:f>
        <x:v>0</x:v>
      </x:c>
      <x:c r="J1902" s="1" t="str">
        <x:v>日频齐全；折算事件未独立核实</x:v>
      </x:c>
    </x:row>
    <x:row r="1903" ht="25" customHeight="1">
      <x:c r="A1903" s="1" t="str">
        <x:v>科创50</x:v>
      </x:c>
      <x:c r="B1903" s="1" t="str">
        <x:v>588720.SH</x:v>
      </x:c>
      <x:c r="C1903" s="1" t="str">
        <x:v>中银上证科创板50成份ETF</x:v>
      </x:c>
      <x:c r="D1903" s="7" t="d">
        <x:v>2026-06-29T00:00:00.000Z</x:v>
      </x:c>
      <x:c r="E1903" s="8" t="n">
        <x:f>IF(ISNUMBER('原始字段'!C1898),'原始字段'!C1898,"n.a.")</x:f>
        <x:v>89741800</x:v>
      </x:c>
      <x:c r="F1903" s="8" t="n">
        <x:f>IF(ISNUMBER('原始字段'!C1994),'原始字段'!C1994,"n.a.")</x:f>
        <x:v>87241800</x:v>
      </x:c>
      <x:c r="G1903" s="8" t="n">
        <x:f>IF(COUNT(E1903:F1903)=2,F1903-E1903,"n.a.")</x:f>
        <x:v>-2500000</x:v>
      </x:c>
      <x:c r="H1903" s="9" t="n">
        <x:f>IF(ISNUMBER('原始字段'!D1994),'原始字段'!D1994,"n.a.")</x:f>
        <x:v>2.1356</x:v>
      </x:c>
      <x:c r="I1903" s="9" t="n">
        <x:f>IF(COUNT(G1903:H1903)=2,G1903*H1903/100000000,"n.a.")</x:f>
        <x:v>-0.05339</x:v>
      </x:c>
      <x:c r="J1903" s="1" t="str">
        <x:v>日频齐全；折算事件未独立核实</x:v>
      </x:c>
    </x:row>
    <x:row r="1904" ht="25" customHeight="1">
      <x:c r="A1904" s="1" t="str">
        <x:v>科创50</x:v>
      </x:c>
      <x:c r="B1904" s="1" t="str">
        <x:v>588090.SH</x:v>
      </x:c>
      <x:c r="C1904" s="1" t="str">
        <x:v>华泰柏瑞上证科创板50ETF</x:v>
      </x:c>
      <x:c r="D1904" s="7" t="d">
        <x:v>2026-06-29T00:00:00.000Z</x:v>
      </x:c>
      <x:c r="E1904" s="8" t="n">
        <x:f>IF(ISNUMBER('原始字段'!C1894),'原始字段'!C1894,"n.a.")</x:f>
        <x:v>2196072800</x:v>
      </x:c>
      <x:c r="F1904" s="8" t="n">
        <x:f>IF(ISNUMBER('原始字段'!C1990),'原始字段'!C1990,"n.a.")</x:f>
        <x:v>2181072800</x:v>
      </x:c>
      <x:c r="G1904" s="8" t="n">
        <x:f>IF(COUNT(E1904:F1904)=2,F1904-E1904,"n.a.")</x:f>
        <x:v>-15000000</x:v>
      </x:c>
      <x:c r="H1904" s="9" t="n">
        <x:f>IF(ISNUMBER('原始字段'!D1990),'原始字段'!D1990,"n.a.")</x:f>
        <x:v>2.1779</x:v>
      </x:c>
      <x:c r="I1904" s="9" t="n">
        <x:f>IF(COUNT(G1904:H1904)=2,G1904*H1904/100000000,"n.a.")</x:f>
        <x:v>-0.32668500000000006</x:v>
      </x:c>
      <x:c r="J1904" s="1" t="str">
        <x:v>日频齐全；折算事件未独立核实</x:v>
      </x:c>
    </x:row>
    <x:row r="1905" ht="25" customHeight="1">
      <x:c r="A1905" s="1" t="str">
        <x:v>科创50</x:v>
      </x:c>
      <x:c r="B1905" s="1" t="str">
        <x:v>588180.SH</x:v>
      </x:c>
      <x:c r="C1905" s="1" t="str">
        <x:v>国联安上证科创板50ETF</x:v>
      </x:c>
      <x:c r="D1905" s="7" t="d">
        <x:v>2026-06-29T00:00:00.000Z</x:v>
      </x:c>
      <x:c r="E1905" s="8" t="n">
        <x:f>IF(ISNUMBER('原始字段'!C1896),'原始字段'!C1896,"n.a.")</x:f>
        <x:v>755853700</x:v>
      </x:c>
      <x:c r="F1905" s="8" t="n">
        <x:f>IF(ISNUMBER('原始字段'!C1992),'原始字段'!C1992,"n.a.")</x:f>
        <x:v>745353700</x:v>
      </x:c>
      <x:c r="G1905" s="8" t="n">
        <x:f>IF(COUNT(E1905:F1905)=2,F1905-E1905,"n.a.")</x:f>
        <x:v>-10500000</x:v>
      </x:c>
      <x:c r="H1905" s="9" t="n">
        <x:f>IF(ISNUMBER('原始字段'!D1992),'原始字段'!D1992,"n.a.")</x:f>
        <x:v>1.3743</x:v>
      </x:c>
      <x:c r="I1905" s="9" t="n">
        <x:f>IF(COUNT(G1905:H1905)=2,G1905*H1905/100000000,"n.a.")</x:f>
        <x:v>-0.1443015</x:v>
      </x:c>
      <x:c r="J1905" s="1" t="str">
        <x:v>日频齐全；折算事件未独立核实</x:v>
      </x:c>
    </x:row>
    <x:row r="1906" ht="25" customHeight="1">
      <x:c r="A1906" s="1" t="str">
        <x:v>科创50</x:v>
      </x:c>
      <x:c r="B1906" s="1" t="str">
        <x:v>588050.SH</x:v>
      </x:c>
      <x:c r="C1906" s="1" t="str">
        <x:v>工银上证科创板50ETF</x:v>
      </x:c>
      <x:c r="D1906" s="7" t="d">
        <x:v>2026-06-29T00:00:00.000Z</x:v>
      </x:c>
      <x:c r="E1906" s="8" t="n">
        <x:f>IF(ISNUMBER('原始字段'!C1891),'原始字段'!C1891,"n.a.")</x:f>
        <x:v>4703241300</x:v>
      </x:c>
      <x:c r="F1906" s="8" t="n">
        <x:f>IF(ISNUMBER('原始字段'!C1987),'原始字段'!C1987,"n.a.")</x:f>
        <x:v>4681241300</x:v>
      </x:c>
      <x:c r="G1906" s="8" t="n">
        <x:f>IF(COUNT(E1906:F1906)=2,F1906-E1906,"n.a.")</x:f>
        <x:v>-22000000</x:v>
      </x:c>
      <x:c r="H1906" s="9" t="n">
        <x:f>IF(ISNUMBER('原始字段'!D1987),'原始字段'!D1987,"n.a.")</x:f>
        <x:v>2.1747</x:v>
      </x:c>
      <x:c r="I1906" s="9" t="n">
        <x:f>IF(COUNT(G1906:H1906)=2,G1906*H1906/100000000,"n.a.")</x:f>
        <x:v>-0.478434</x:v>
      </x:c>
      <x:c r="J1906" s="1" t="str">
        <x:v>日频齐全；折算事件未独立核实</x:v>
      </x:c>
    </x:row>
    <x:row r="1907" ht="25" customHeight="1">
      <x:c r="A1907" s="1" t="str">
        <x:v>沪深300</x:v>
      </x:c>
      <x:c r="B1907" s="1" t="str">
        <x:v>159393.SZ</x:v>
      </x:c>
      <x:c r="C1907" s="1" t="str">
        <x:v>万家沪深300ETF</x:v>
      </x:c>
      <x:c r="D1907" s="7" t="d">
        <x:v>2026-06-30T00:00:00.000Z</x:v>
      </x:c>
      <x:c r="E1907" s="8" t="n">
        <x:f>IF(ISNUMBER('原始字段'!C1911),'原始字段'!C1911,"n.a.")</x:f>
        <x:v>43846342</x:v>
      </x:c>
      <x:c r="F1907" s="8" t="n">
        <x:f>IF(ISNUMBER('原始字段'!C2007),'原始字段'!C2007,"n.a.")</x:f>
        <x:v>42046342</x:v>
      </x:c>
      <x:c r="G1907" s="8" t="n">
        <x:f>IF(COUNT(E1907:F1907)=2,F1907-E1907,"n.a.")</x:f>
        <x:v>-1800000</x:v>
      </x:c>
      <x:c r="H1907" s="9" t="n">
        <x:f>IF(ISNUMBER('原始字段'!D2007),'原始字段'!D2007,"n.a.")</x:f>
        <x:v>5.2946</x:v>
      </x:c>
      <x:c r="I1907" s="9" t="n">
        <x:f>IF(COUNT(G1907:H1907)=2,G1907*H1907/100000000,"n.a.")</x:f>
        <x:v>-0.0953028</x:v>
      </x:c>
      <x:c r="J1907" s="1" t="str">
        <x:v>日频齐全；折算事件未独立核实</x:v>
      </x:c>
    </x:row>
    <x:row r="1908" ht="25" customHeight="1">
      <x:c r="A1908" s="1" t="str">
        <x:v>沪深300</x:v>
      </x:c>
      <x:c r="B1908" s="1" t="str">
        <x:v>515660.SH</x:v>
      </x:c>
      <x:c r="C1908" s="1" t="str">
        <x:v>国联安沪深300ETF</x:v>
      </x:c>
      <x:c r="D1908" s="7" t="d">
        <x:v>2026-06-30T00:00:00.000Z</x:v>
      </x:c>
      <x:c r="E1908" s="8" t="n">
        <x:f>IF(ISNUMBER('原始字段'!C1972),'原始字段'!C1972,"n.a.")</x:f>
        <x:v>458794200</x:v>
      </x:c>
      <x:c r="F1908" s="8" t="n">
        <x:f>IF(ISNUMBER('原始字段'!C2068),'原始字段'!C2068,"n.a.")</x:f>
        <x:v>458794200</x:v>
      </x:c>
      <x:c r="G1908" s="8" t="n">
        <x:f>IF(COUNT(E1908:F1908)=2,F1908-E1908,"n.a.")</x:f>
        <x:v>0</x:v>
      </x:c>
      <x:c r="H1908" s="9" t="n">
        <x:f>IF(ISNUMBER('原始字段'!D2068),'原始字段'!D2068,"n.a.")</x:f>
        <x:v>6.2299</x:v>
      </x:c>
      <x:c r="I1908" s="9" t="n">
        <x:f>IF(COUNT(G1908:H1908)=2,G1908*H1908/100000000,"n.a.")</x:f>
        <x:v>0</x:v>
      </x:c>
      <x:c r="J1908" s="1" t="str">
        <x:v>日频齐全；折算事件未独立核实</x:v>
      </x:c>
    </x:row>
    <x:row r="1909" ht="25" customHeight="1">
      <x:c r="A1909" s="1" t="str">
        <x:v>沪深300</x:v>
      </x:c>
      <x:c r="B1909" s="1" t="str">
        <x:v>515360.SH</x:v>
      </x:c>
      <x:c r="C1909" s="1" t="str">
        <x:v>方正富邦沪深300ETF</x:v>
      </x:c>
      <x:c r="D1909" s="7" t="d">
        <x:v>2026-06-30T00:00:00.000Z</x:v>
      </x:c>
      <x:c r="E1909" s="8" t="n">
        <x:f>IF(ISNUMBER('原始字段'!C1967),'原始字段'!C1967,"n.a.")</x:f>
        <x:v>38279300</x:v>
      </x:c>
      <x:c r="F1909" s="8" t="n">
        <x:f>IF(ISNUMBER('原始字段'!C2063),'原始字段'!C2063,"n.a.")</x:f>
        <x:v>38279300</x:v>
      </x:c>
      <x:c r="G1909" s="8" t="n">
        <x:f>IF(COUNT(E1909:F1909)=2,F1909-E1909,"n.a.")</x:f>
        <x:v>0</x:v>
      </x:c>
      <x:c r="H1909" s="9" t="n">
        <x:f>IF(ISNUMBER('原始字段'!D2063),'原始字段'!D2063,"n.a.")</x:f>
        <x:v>7.1967</x:v>
      </x:c>
      <x:c r="I1909" s="9" t="n">
        <x:f>IF(COUNT(G1909:H1909)=2,G1909*H1909/100000000,"n.a.")</x:f>
        <x:v>0</x:v>
      </x:c>
      <x:c r="J1909" s="1" t="str">
        <x:v>日频齐全；折算事件未独立核实</x:v>
      </x:c>
    </x:row>
    <x:row r="1910" ht="25" customHeight="1">
      <x:c r="A1910" s="1" t="str">
        <x:v>沪深300</x:v>
      </x:c>
      <x:c r="B1910" s="1" t="str">
        <x:v>510320.SH</x:v>
      </x:c>
      <x:c r="C1910" s="1" t="str">
        <x:v>中金沪深300ETF</x:v>
      </x:c>
      <x:c r="D1910" s="7" t="d">
        <x:v>2026-06-30T00:00:00.000Z</x:v>
      </x:c>
      <x:c r="E1910" s="8" t="n">
        <x:f>IF(ISNUMBER('原始字段'!C1944),'原始字段'!C1944,"n.a.")</x:f>
        <x:v>676068500</x:v>
      </x:c>
      <x:c r="F1910" s="8" t="n">
        <x:f>IF(ISNUMBER('原始字段'!C2040),'原始字段'!C2040,"n.a.")</x:f>
        <x:v>676068500</x:v>
      </x:c>
      <x:c r="G1910" s="8" t="n">
        <x:f>IF(COUNT(E1910:F1910)=2,F1910-E1910,"n.a.")</x:f>
        <x:v>0</x:v>
      </x:c>
      <x:c r="H1910" s="9" t="n">
        <x:f>IF(ISNUMBER('原始字段'!D2040),'原始字段'!D2040,"n.a.")</x:f>
        <x:v>1.3474</x:v>
      </x:c>
      <x:c r="I1910" s="9" t="n">
        <x:f>IF(COUNT(G1910:H1910)=2,G1910*H1910/100000000,"n.a.")</x:f>
        <x:v>0</x:v>
      </x:c>
      <x:c r="J1910" s="1" t="str">
        <x:v>日频齐全；折算事件未独立核实</x:v>
      </x:c>
    </x:row>
    <x:row r="1911" ht="25" customHeight="1">
      <x:c r="A1911" s="1" t="str">
        <x:v>沪深300</x:v>
      </x:c>
      <x:c r="B1911" s="1" t="str">
        <x:v>510360.SH</x:v>
      </x:c>
      <x:c r="C1911" s="1" t="str">
        <x:v>广发沪深300ETF</x:v>
      </x:c>
      <x:c r="D1911" s="7" t="d">
        <x:v>2026-06-30T00:00:00.000Z</x:v>
      </x:c>
      <x:c r="E1911" s="8" t="n">
        <x:f>IF(ISNUMBER('原始字段'!C1947),'原始字段'!C1947,"n.a.")</x:f>
        <x:v>1511381200</x:v>
      </x:c>
      <x:c r="F1911" s="8" t="n">
        <x:f>IF(ISNUMBER('原始字段'!C2043),'原始字段'!C2043,"n.a.")</x:f>
        <x:v>1514381200</x:v>
      </x:c>
      <x:c r="G1911" s="8" t="n">
        <x:f>IF(COUNT(E1911:F1911)=2,F1911-E1911,"n.a.")</x:f>
        <x:v>3000000</x:v>
      </x:c>
      <x:c r="H1911" s="9" t="n">
        <x:f>IF(ISNUMBER('原始字段'!D2043),'原始字段'!D2043,"n.a.")</x:f>
        <x:v>1.9087</x:v>
      </x:c>
      <x:c r="I1911" s="9" t="n">
        <x:f>IF(COUNT(G1911:H1911)=2,G1911*H1911/100000000,"n.a.")</x:f>
        <x:v>0.057261</x:v>
      </x:c>
      <x:c r="J1911" s="1" t="str">
        <x:v>日频齐全；折算事件未独立核实</x:v>
      </x:c>
    </x:row>
    <x:row r="1912" ht="25" customHeight="1">
      <x:c r="A1912" s="1" t="str">
        <x:v>沪深300</x:v>
      </x:c>
      <x:c r="B1912" s="1" t="str">
        <x:v>515330.SH</x:v>
      </x:c>
      <x:c r="C1912" s="1" t="str">
        <x:v>天弘沪深300ETF</x:v>
      </x:c>
      <x:c r="D1912" s="7" t="d">
        <x:v>2026-06-30T00:00:00.000Z</x:v>
      </x:c>
      <x:c r="E1912" s="8" t="n">
        <x:f>IF(ISNUMBER('原始字段'!C1965),'原始字段'!C1965,"n.a.")</x:f>
        <x:v>5402709500</x:v>
      </x:c>
      <x:c r="F1912" s="8" t="n">
        <x:f>IF(ISNUMBER('原始字段'!C2061),'原始字段'!C2061,"n.a.")</x:f>
        <x:v>5384709500</x:v>
      </x:c>
      <x:c r="G1912" s="8" t="n">
        <x:f>IF(COUNT(E1912:F1912)=2,F1912-E1912,"n.a.")</x:f>
        <x:v>-18000000</x:v>
      </x:c>
      <x:c r="H1912" s="9" t="n">
        <x:f>IF(ISNUMBER('原始字段'!D2061),'原始字段'!D2061,"n.a.")</x:f>
        <x:v>1.4406</x:v>
      </x:c>
      <x:c r="I1912" s="9" t="n">
        <x:f>IF(COUNT(G1912:H1912)=2,G1912*H1912/100000000,"n.a.")</x:f>
        <x:v>-0.259308</x:v>
      </x:c>
      <x:c r="J1912" s="1" t="str">
        <x:v>日频齐全；折算事件未独立核实</x:v>
      </x:c>
    </x:row>
    <x:row r="1913" ht="25" customHeight="1">
      <x:c r="A1913" s="1" t="str">
        <x:v>沪深300</x:v>
      </x:c>
      <x:c r="B1913" s="1" t="str">
        <x:v>510330.SH</x:v>
      </x:c>
      <x:c r="C1913" s="1" t="str">
        <x:v>华夏沪深300ETF</x:v>
      </x:c>
      <x:c r="D1913" s="7" t="d">
        <x:v>2026-06-30T00:00:00.000Z</x:v>
      </x:c>
      <x:c r="E1913" s="8" t="n">
        <x:f>IF(ISNUMBER('原始字段'!C1945),'原始字段'!C1945,"n.a.")</x:f>
        <x:v>8274849800</x:v>
      </x:c>
      <x:c r="F1913" s="8" t="n">
        <x:f>IF(ISNUMBER('原始字段'!C2041),'原始字段'!C2041,"n.a.")</x:f>
        <x:v>7489149800</x:v>
      </x:c>
      <x:c r="G1913" s="8" t="n">
        <x:f>IF(COUNT(E1913:F1913)=2,F1913-E1913,"n.a.")</x:f>
        <x:v>-785700000</x:v>
      </x:c>
      <x:c r="H1913" s="9" t="n">
        <x:f>IF(ISNUMBER('原始字段'!D2041),'原始字段'!D2041,"n.a.")</x:f>
        <x:v>5.2284</x:v>
      </x:c>
      <x:c r="I1913" s="9" t="n">
        <x:f>IF(COUNT(G1913:H1913)=2,G1913*H1913/100000000,"n.a.")</x:f>
        <x:v>-41.0795388</x:v>
      </x:c>
      <x:c r="J1913" s="1" t="str">
        <x:v>日频齐全；折算事件未独立核实</x:v>
      </x:c>
    </x:row>
    <x:row r="1914" ht="25" customHeight="1">
      <x:c r="A1914" s="1" t="str">
        <x:v>沪深300</x:v>
      </x:c>
      <x:c r="B1914" s="1" t="str">
        <x:v>510370.SH</x:v>
      </x:c>
      <x:c r="C1914" s="1" t="str">
        <x:v>兴业沪深300ETF</x:v>
      </x:c>
      <x:c r="D1914" s="7" t="d">
        <x:v>2026-06-30T00:00:00.000Z</x:v>
      </x:c>
      <x:c r="E1914" s="8" t="n">
        <x:f>IF(ISNUMBER('原始字段'!C1948),'原始字段'!C1948,"n.a.")</x:f>
        <x:v>78258100</x:v>
      </x:c>
      <x:c r="F1914" s="8" t="n">
        <x:f>IF(ISNUMBER('原始字段'!C2044),'原始字段'!C2044,"n.a.")</x:f>
        <x:v>78258100</x:v>
      </x:c>
      <x:c r="G1914" s="8" t="n">
        <x:f>IF(COUNT(E1914:F1914)=2,F1914-E1914,"n.a.")</x:f>
        <x:v>0</x:v>
      </x:c>
      <x:c r="H1914" s="9" t="n">
        <x:f>IF(ISNUMBER('原始字段'!D2044),'原始字段'!D2044,"n.a.")</x:f>
        <x:v>1.1129</x:v>
      </x:c>
      <x:c r="I1914" s="9" t="n">
        <x:f>IF(COUNT(G1914:H1914)=2,G1914*H1914/100000000,"n.a.")</x:f>
        <x:v>0</x:v>
      </x:c>
      <x:c r="J1914" s="1" t="str">
        <x:v>日频齐全；折算事件未独立核实</x:v>
      </x:c>
    </x:row>
    <x:row r="1915" ht="25" customHeight="1">
      <x:c r="A1915" s="1" t="str">
        <x:v>沪深300</x:v>
      </x:c>
      <x:c r="B1915" s="1" t="str">
        <x:v>159919.SZ</x:v>
      </x:c>
      <x:c r="C1915" s="1" t="str">
        <x:v>嘉实沪深300ETF</x:v>
      </x:c>
      <x:c r="D1915" s="7" t="d">
        <x:v>2026-06-30T00:00:00.000Z</x:v>
      </x:c>
      <x:c r="E1915" s="8" t="n">
        <x:f>IF(ISNUMBER('原始字段'!C1928),'原始字段'!C1928,"n.a.")</x:f>
        <x:v>6996816676</x:v>
      </x:c>
      <x:c r="F1915" s="8" t="n">
        <x:f>IF(ISNUMBER('原始字段'!C2024),'原始字段'!C2024,"n.a.")</x:f>
        <x:v>6939216676</x:v>
      </x:c>
      <x:c r="G1915" s="8" t="n">
        <x:f>IF(COUNT(E1915:F1915)=2,F1915-E1915,"n.a.")</x:f>
        <x:v>-57600000</x:v>
      </x:c>
      <x:c r="H1915" s="9" t="n">
        <x:f>IF(ISNUMBER('原始字段'!D2024),'原始字段'!D2024,"n.a.")</x:f>
        <x:v>5.2332</x:v>
      </x:c>
      <x:c r="I1915" s="9" t="n">
        <x:f>IF(COUNT(G1915:H1915)=2,G1915*H1915/100000000,"n.a.")</x:f>
        <x:v>-3.0143232</x:v>
      </x:c>
      <x:c r="J1915" s="1" t="str">
        <x:v>日频齐全；折算事件未独立核实</x:v>
      </x:c>
    </x:row>
    <x:row r="1916" ht="25" customHeight="1">
      <x:c r="A1916" s="1" t="str">
        <x:v>沪深300</x:v>
      </x:c>
      <x:c r="B1916" s="1" t="str">
        <x:v>159673.SZ</x:v>
      </x:c>
      <x:c r="C1916" s="1" t="str">
        <x:v>鹏华沪深300ETF</x:v>
      </x:c>
      <x:c r="D1916" s="7" t="d">
        <x:v>2026-06-30T00:00:00.000Z</x:v>
      </x:c>
      <x:c r="E1916" s="8" t="n">
        <x:f>IF(ISNUMBER('原始字段'!C1920),'原始字段'!C1920,"n.a.")</x:f>
        <x:v>1323528385</x:v>
      </x:c>
      <x:c r="F1916" s="8" t="n">
        <x:f>IF(ISNUMBER('原始字段'!C2016),'原始字段'!C2016,"n.a.")</x:f>
        <x:v>1321528385</x:v>
      </x:c>
      <x:c r="G1916" s="8" t="n">
        <x:f>IF(COUNT(E1916:F1916)=2,F1916-E1916,"n.a.")</x:f>
        <x:v>-2000000</x:v>
      </x:c>
      <x:c r="H1916" s="9" t="n">
        <x:f>IF(ISNUMBER('原始字段'!D2016),'原始字段'!D2016,"n.a.")</x:f>
        <x:v>1.3758</x:v>
      </x:c>
      <x:c r="I1916" s="9" t="n">
        <x:f>IF(COUNT(G1916:H1916)=2,G1916*H1916/100000000,"n.a.")</x:f>
        <x:v>-0.027516</x:v>
      </x:c>
      <x:c r="J1916" s="1" t="str">
        <x:v>日频齐全；折算事件未独立核实</x:v>
      </x:c>
    </x:row>
    <x:row r="1917" ht="25" customHeight="1">
      <x:c r="A1917" s="1" t="str">
        <x:v>沪深300</x:v>
      </x:c>
      <x:c r="B1917" s="1" t="str">
        <x:v>159300.SZ</x:v>
      </x:c>
      <x:c r="C1917" s="1" t="str">
        <x:v>富国沪深300ETF</x:v>
      </x:c>
      <x:c r="D1917" s="7" t="d">
        <x:v>2026-06-30T00:00:00.000Z</x:v>
      </x:c>
      <x:c r="E1917" s="8" t="n">
        <x:f>IF(ISNUMBER('原始字段'!C1908),'原始字段'!C1908,"n.a.")</x:f>
        <x:v>169258097</x:v>
      </x:c>
      <x:c r="F1917" s="8" t="n">
        <x:f>IF(ISNUMBER('原始字段'!C2004),'原始字段'!C2004,"n.a.")</x:f>
        <x:v>166558097</x:v>
      </x:c>
      <x:c r="G1917" s="8" t="n">
        <x:f>IF(COUNT(E1917:F1917)=2,F1917-E1917,"n.a.")</x:f>
        <x:v>-2700000</x:v>
      </x:c>
      <x:c r="H1917" s="9" t="n">
        <x:f>IF(ISNUMBER('原始字段'!D2004),'原始字段'!D2004,"n.a.")</x:f>
        <x:v>5.3681</x:v>
      </x:c>
      <x:c r="I1917" s="9" t="n">
        <x:f>IF(COUNT(G1917:H1917)=2,G1917*H1917/100000000,"n.a.")</x:f>
        <x:v>-0.1449387</x:v>
      </x:c>
      <x:c r="J1917" s="1" t="str">
        <x:v>日频齐全；折算事件未独立核实</x:v>
      </x:c>
    </x:row>
    <x:row r="1918" ht="25" customHeight="1">
      <x:c r="A1918" s="1" t="str">
        <x:v>沪深300</x:v>
      </x:c>
      <x:c r="B1918" s="1" t="str">
        <x:v>510380.SH</x:v>
      </x:c>
      <x:c r="C1918" s="1" t="str">
        <x:v>国寿安保沪深300ETF</x:v>
      </x:c>
      <x:c r="D1918" s="7" t="d">
        <x:v>2026-06-30T00:00:00.000Z</x:v>
      </x:c>
      <x:c r="E1918" s="8" t="n">
        <x:f>IF(ISNUMBER('原始字段'!C1949),'原始字段'!C1949,"n.a.")</x:f>
        <x:v>1224802400</x:v>
      </x:c>
      <x:c r="F1918" s="8" t="n">
        <x:f>IF(ISNUMBER('原始字段'!C2045),'原始字段'!C2045,"n.a.")</x:f>
        <x:v>1242802400</x:v>
      </x:c>
      <x:c r="G1918" s="8" t="n">
        <x:f>IF(COUNT(E1918:F1918)=2,F1918-E1918,"n.a.")</x:f>
        <x:v>18000000</x:v>
      </x:c>
      <x:c r="H1918" s="9" t="n">
        <x:f>IF(ISNUMBER('原始字段'!D2045),'原始字段'!D2045,"n.a.")</x:f>
        <x:v>1.4842</x:v>
      </x:c>
      <x:c r="I1918" s="9" t="n">
        <x:f>IF(COUNT(G1918:H1918)=2,G1918*H1918/100000000,"n.a.")</x:f>
        <x:v>0.267156</x:v>
      </x:c>
      <x:c r="J1918" s="1" t="str">
        <x:v>日频齐全；折算事件未独立核实</x:v>
      </x:c>
    </x:row>
    <x:row r="1919" ht="25" customHeight="1">
      <x:c r="A1919" s="1" t="str">
        <x:v>沪深300</x:v>
      </x:c>
      <x:c r="B1919" s="1" t="str">
        <x:v>515380.SH</x:v>
      </x:c>
      <x:c r="C1919" s="1" t="str">
        <x:v>泰康沪深300ETF</x:v>
      </x:c>
      <x:c r="D1919" s="7" t="d">
        <x:v>2026-06-30T00:00:00.000Z</x:v>
      </x:c>
      <x:c r="E1919" s="8" t="n">
        <x:f>IF(ISNUMBER('原始字段'!C1968),'原始字段'!C1968,"n.a.")</x:f>
        <x:v>641799800</x:v>
      </x:c>
      <x:c r="F1919" s="8" t="n">
        <x:f>IF(ISNUMBER('原始字段'!C2064),'原始字段'!C2064,"n.a.")</x:f>
        <x:v>639999800</x:v>
      </x:c>
      <x:c r="G1919" s="8" t="n">
        <x:f>IF(COUNT(E1919:F1919)=2,F1919-E1919,"n.a.")</x:f>
        <x:v>-1800000</x:v>
      </x:c>
      <x:c r="H1919" s="9" t="n">
        <x:f>IF(ISNUMBER('原始字段'!D2064),'原始字段'!D2064,"n.a.")</x:f>
        <x:v>5.8019</x:v>
      </x:c>
      <x:c r="I1919" s="9" t="n">
        <x:f>IF(COUNT(G1919:H1919)=2,G1919*H1919/100000000,"n.a.")</x:f>
        <x:v>-0.1044342</x:v>
      </x:c>
      <x:c r="J1919" s="1" t="str">
        <x:v>日频齐全；折算事件未独立核实</x:v>
      </x:c>
    </x:row>
    <x:row r="1920" ht="25" customHeight="1">
      <x:c r="A1920" s="1" t="str">
        <x:v>沪深300</x:v>
      </x:c>
      <x:c r="B1920" s="1" t="str">
        <x:v>510350.SH</x:v>
      </x:c>
      <x:c r="C1920" s="1" t="str">
        <x:v>工银沪深300ETF</x:v>
      </x:c>
      <x:c r="D1920" s="7" t="d">
        <x:v>2026-06-30T00:00:00.000Z</x:v>
      </x:c>
      <x:c r="E1920" s="8" t="n">
        <x:f>IF(ISNUMBER('原始字段'!C1946),'原始字段'!C1946,"n.a.")</x:f>
        <x:v>678714700</x:v>
      </x:c>
      <x:c r="F1920" s="8" t="n">
        <x:f>IF(ISNUMBER('原始字段'!C2042),'原始字段'!C2042,"n.a.")</x:f>
        <x:v>679614700</x:v>
      </x:c>
      <x:c r="G1920" s="8" t="n">
        <x:f>IF(COUNT(E1920:F1920)=2,F1920-E1920,"n.a.")</x:f>
        <x:v>900000</x:v>
      </x:c>
      <x:c r="H1920" s="9" t="n">
        <x:f>IF(ISNUMBER('原始字段'!D2042),'原始字段'!D2042,"n.a.")</x:f>
        <x:v>5.2514</x:v>
      </x:c>
      <x:c r="I1920" s="9" t="n">
        <x:f>IF(COUNT(G1920:H1920)=2,G1920*H1920/100000000,"n.a.")</x:f>
        <x:v>0.0472626</x:v>
      </x:c>
      <x:c r="J1920" s="1" t="str">
        <x:v>日频齐全；折算事件未独立核实</x:v>
      </x:c>
    </x:row>
    <x:row r="1921" ht="25" customHeight="1">
      <x:c r="A1921" s="1" t="str">
        <x:v>沪深300</x:v>
      </x:c>
      <x:c r="B1921" s="1" t="str">
        <x:v>563520.SH</x:v>
      </x:c>
      <x:c r="C1921" s="1" t="str">
        <x:v>永赢沪深300ETF</x:v>
      </x:c>
      <x:c r="D1921" s="7" t="d">
        <x:v>2026-06-30T00:00:00.000Z</x:v>
      </x:c>
      <x:c r="E1921" s="8" t="n">
        <x:f>IF(ISNUMBER('原始字段'!C1983),'原始字段'!C1983,"n.a.")</x:f>
        <x:v>379065000</x:v>
      </x:c>
      <x:c r="F1921" s="8" t="n">
        <x:f>IF(ISNUMBER('原始字段'!C2079),'原始字段'!C2079,"n.a.")</x:f>
        <x:v>379065000</x:v>
      </x:c>
      <x:c r="G1921" s="8" t="n">
        <x:f>IF(COUNT(E1921:F1921)=2,F1921-E1921,"n.a.")</x:f>
        <x:v>0</x:v>
      </x:c>
      <x:c r="H1921" s="9" t="n">
        <x:f>IF(ISNUMBER('原始字段'!D2079),'原始字段'!D2079,"n.a.")</x:f>
        <x:v>1.2821</x:v>
      </x:c>
      <x:c r="I1921" s="9" t="n">
        <x:f>IF(COUNT(G1921:H1921)=2,G1921*H1921/100000000,"n.a.")</x:f>
        <x:v>0</x:v>
      </x:c>
      <x:c r="J1921" s="1" t="str">
        <x:v>日频齐全；折算事件未独立核实</x:v>
      </x:c>
    </x:row>
    <x:row r="1922" ht="25" customHeight="1">
      <x:c r="A1922" s="1" t="str">
        <x:v>沪深300</x:v>
      </x:c>
      <x:c r="B1922" s="1" t="str">
        <x:v>510300.SH</x:v>
      </x:c>
      <x:c r="C1922" s="1" t="str">
        <x:v>华泰柏瑞沪深300ETF</x:v>
      </x:c>
      <x:c r="D1922" s="7" t="d">
        <x:v>2026-06-30T00:00:00.000Z</x:v>
      </x:c>
      <x:c r="E1922" s="8" t="n">
        <x:f>IF(ISNUMBER('原始字段'!C1942),'原始字段'!C1942,"n.a.")</x:f>
        <x:v>19936387700</x:v>
      </x:c>
      <x:c r="F1922" s="8" t="n">
        <x:f>IF(ISNUMBER('原始字段'!C2038),'原始字段'!C2038,"n.a.")</x:f>
        <x:v>18914887700</x:v>
      </x:c>
      <x:c r="G1922" s="8" t="n">
        <x:f>IF(COUNT(E1922:F1922)=2,F1922-E1922,"n.a.")</x:f>
        <x:v>-1021500000</x:v>
      </x:c>
      <x:c r="H1922" s="9" t="n">
        <x:f>IF(ISNUMBER('原始字段'!D2038),'原始字段'!D2038,"n.a.")</x:f>
        <x:v>5.0157</x:v>
      </x:c>
      <x:c r="I1922" s="9" t="n">
        <x:f>IF(COUNT(G1922:H1922)=2,G1922*H1922/100000000,"n.a.")</x:f>
        <x:v>-51.2353755</x:v>
      </x:c>
      <x:c r="J1922" s="1" t="str">
        <x:v>日频齐全；折算事件未独立核实</x:v>
      </x:c>
    </x:row>
    <x:row r="1923" ht="25" customHeight="1">
      <x:c r="A1923" s="1" t="str">
        <x:v>沪深300</x:v>
      </x:c>
      <x:c r="B1923" s="1" t="str">
        <x:v>515310.SH</x:v>
      </x:c>
      <x:c r="C1923" s="1" t="str">
        <x:v>汇添富沪深300ETF</x:v>
      </x:c>
      <x:c r="D1923" s="7" t="d">
        <x:v>2026-06-30T00:00:00.000Z</x:v>
      </x:c>
      <x:c r="E1923" s="8" t="n">
        <x:f>IF(ISNUMBER('原始字段'!C1964),'原始字段'!C1964,"n.a.")</x:f>
        <x:v>234111200</x:v>
      </x:c>
      <x:c r="F1923" s="8" t="n">
        <x:f>IF(ISNUMBER('原始字段'!C2060),'原始字段'!C2060,"n.a.")</x:f>
        <x:v>230611200</x:v>
      </x:c>
      <x:c r="G1923" s="8" t="n">
        <x:f>IF(COUNT(E1923:F1923)=2,F1923-E1923,"n.a.")</x:f>
        <x:v>-3500000</x:v>
      </x:c>
      <x:c r="H1923" s="9" t="n">
        <x:f>IF(ISNUMBER('原始字段'!D2060),'原始字段'!D2060,"n.a.")</x:f>
        <x:v>1.4912</x:v>
      </x:c>
      <x:c r="I1923" s="9" t="n">
        <x:f>IF(COUNT(G1923:H1923)=2,G1923*H1923/100000000,"n.a.")</x:f>
        <x:v>-0.052192</x:v>
      </x:c>
      <x:c r="J1923" s="1" t="str">
        <x:v>日频齐全；折算事件未独立核实</x:v>
      </x:c>
    </x:row>
    <x:row r="1924" ht="25" customHeight="1">
      <x:c r="A1924" s="1" t="str">
        <x:v>沪深300</x:v>
      </x:c>
      <x:c r="B1924" s="1" t="str">
        <x:v>159925.SZ</x:v>
      </x:c>
      <x:c r="C1924" s="1" t="str">
        <x:v>南方沪深300ETF</x:v>
      </x:c>
      <x:c r="D1924" s="7" t="d">
        <x:v>2026-06-30T00:00:00.000Z</x:v>
      </x:c>
      <x:c r="E1924" s="8" t="n">
        <x:f>IF(ISNUMBER('原始字段'!C1930),'原始字段'!C1930,"n.a.")</x:f>
        <x:v>527720856</x:v>
      </x:c>
      <x:c r="F1924" s="8" t="n">
        <x:f>IF(ISNUMBER('原始字段'!C2026),'原始字段'!C2026,"n.a.")</x:f>
        <x:v>522320856</x:v>
      </x:c>
      <x:c r="G1924" s="8" t="n">
        <x:f>IF(COUNT(E1924:F1924)=2,F1924-E1924,"n.a.")</x:f>
        <x:v>-5400000</x:v>
      </x:c>
      <x:c r="H1924" s="9" t="n">
        <x:f>IF(ISNUMBER('原始字段'!D2026),'原始字段'!D2026,"n.a.")</x:f>
        <x:v>5.064</x:v>
      </x:c>
      <x:c r="I1924" s="9" t="n">
        <x:f>IF(COUNT(G1924:H1924)=2,G1924*H1924/100000000,"n.a.")</x:f>
        <x:v>-0.273456</x:v>
      </x:c>
      <x:c r="J1924" s="1" t="str">
        <x:v>日频齐全；折算事件未独立核实</x:v>
      </x:c>
    </x:row>
    <x:row r="1925" ht="25" customHeight="1">
      <x:c r="A1925" s="1" t="str">
        <x:v>沪深300</x:v>
      </x:c>
      <x:c r="B1925" s="1" t="str">
        <x:v>561930.SH</x:v>
      </x:c>
      <x:c r="C1925" s="1" t="str">
        <x:v>招商沪深300ETF</x:v>
      </x:c>
      <x:c r="D1925" s="7" t="d">
        <x:v>2026-06-30T00:00:00.000Z</x:v>
      </x:c>
      <x:c r="E1925" s="8" t="n">
        <x:f>IF(ISNUMBER('原始字段'!C1979),'原始字段'!C1979,"n.a.")</x:f>
        <x:v>118260600</x:v>
      </x:c>
      <x:c r="F1925" s="8" t="n">
        <x:f>IF(ISNUMBER('原始字段'!C2075),'原始字段'!C2075,"n.a.")</x:f>
        <x:v>118260600</x:v>
      </x:c>
      <x:c r="G1925" s="8" t="n">
        <x:f>IF(COUNT(E1925:F1925)=2,F1925-E1925,"n.a.")</x:f>
        <x:v>0</x:v>
      </x:c>
      <x:c r="H1925" s="9" t="n">
        <x:f>IF(ISNUMBER('原始字段'!D2075),'原始字段'!D2075,"n.a.")</x:f>
        <x:v>1.6739</x:v>
      </x:c>
      <x:c r="I1925" s="9" t="n">
        <x:f>IF(COUNT(G1925:H1925)=2,G1925*H1925/100000000,"n.a.")</x:f>
        <x:v>0</x:v>
      </x:c>
      <x:c r="J1925" s="1" t="str">
        <x:v>日频齐全；折算事件未独立核实</x:v>
      </x:c>
    </x:row>
    <x:row r="1926" ht="25" customHeight="1">
      <x:c r="A1926" s="1" t="str">
        <x:v>沪深300</x:v>
      </x:c>
      <x:c r="B1926" s="1" t="str">
        <x:v>515350.SH</x:v>
      </x:c>
      <x:c r="C1926" s="1" t="str">
        <x:v>民生加银沪深300ETF</x:v>
      </x:c>
      <x:c r="D1926" s="7" t="d">
        <x:v>2026-06-30T00:00:00.000Z</x:v>
      </x:c>
      <x:c r="E1926" s="8" t="n">
        <x:f>IF(ISNUMBER('原始字段'!C1966),'原始字段'!C1966,"n.a.")</x:f>
        <x:v>10799200</x:v>
      </x:c>
      <x:c r="F1926" s="8" t="n">
        <x:f>IF(ISNUMBER('原始字段'!C2062),'原始字段'!C2062,"n.a.")</x:f>
        <x:v>10799200</x:v>
      </x:c>
      <x:c r="G1926" s="8" t="n">
        <x:f>IF(COUNT(E1926:F1926)=2,F1926-E1926,"n.a.")</x:f>
        <x:v>0</x:v>
      </x:c>
      <x:c r="H1926" s="9" t="n">
        <x:f>IF(ISNUMBER('原始字段'!D2062),'原始字段'!D2062,"n.a.")</x:f>
        <x:v>6.7102</x:v>
      </x:c>
      <x:c r="I1926" s="9" t="n">
        <x:f>IF(COUNT(G1926:H1926)=2,G1926*H1926/100000000,"n.a.")</x:f>
        <x:v>0</x:v>
      </x:c>
      <x:c r="J1926" s="1" t="str">
        <x:v>日频齐全；折算事件未独立核实</x:v>
      </x:c>
    </x:row>
    <x:row r="1927" ht="25" customHeight="1">
      <x:c r="A1927" s="1" t="str">
        <x:v>沪深300</x:v>
      </x:c>
      <x:c r="B1927" s="1" t="str">
        <x:v>510310.SH</x:v>
      </x:c>
      <x:c r="C1927" s="1" t="str">
        <x:v>易方达沪深300ETF</x:v>
      </x:c>
      <x:c r="D1927" s="7" t="d">
        <x:v>2026-06-30T00:00:00.000Z</x:v>
      </x:c>
      <x:c r="E1927" s="8" t="n">
        <x:f>IF(ISNUMBER('原始字段'!C1943),'原始字段'!C1943,"n.a.")</x:f>
        <x:v>13210844000</x:v>
      </x:c>
      <x:c r="F1927" s="8" t="n">
        <x:f>IF(ISNUMBER('原始字段'!C2039),'原始字段'!C2039,"n.a.")</x:f>
        <x:v>11600744000</x:v>
      </x:c>
      <x:c r="G1927" s="8" t="n">
        <x:f>IF(COUNT(E1927:F1927)=2,F1927-E1927,"n.a.")</x:f>
        <x:v>-1610100000</x:v>
      </x:c>
      <x:c r="H1927" s="9" t="n">
        <x:f>IF(ISNUMBER('原始字段'!D2039),'原始字段'!D2039,"n.a.")</x:f>
        <x:v>4.8661</x:v>
      </x:c>
      <x:c r="I1927" s="9" t="n">
        <x:f>IF(COUNT(G1927:H1927)=2,G1927*H1927/100000000,"n.a.")</x:f>
        <x:v>-78.3490761</x:v>
      </x:c>
      <x:c r="J1927" s="1" t="str">
        <x:v>日频齐全；折算事件未独立核实</x:v>
      </x:c>
    </x:row>
    <x:row r="1928" ht="25" customHeight="1">
      <x:c r="A1928" s="1" t="str">
        <x:v>沪深300</x:v>
      </x:c>
      <x:c r="B1928" s="1" t="str">
        <x:v>159330.SZ</x:v>
      </x:c>
      <x:c r="C1928" s="1" t="str">
        <x:v>东财沪深300ETF</x:v>
      </x:c>
      <x:c r="D1928" s="7" t="d">
        <x:v>2026-06-30T00:00:00.000Z</x:v>
      </x:c>
      <x:c r="E1928" s="8" t="n">
        <x:f>IF(ISNUMBER('原始字段'!C1909),'原始字段'!C1909,"n.a.")</x:f>
        <x:v>320801009</x:v>
      </x:c>
      <x:c r="F1928" s="8" t="n">
        <x:f>IF(ISNUMBER('原始字段'!C2005),'原始字段'!C2005,"n.a.")</x:f>
        <x:v>314801009</x:v>
      </x:c>
      <x:c r="G1928" s="8" t="n">
        <x:f>IF(COUNT(E1928:F1928)=2,F1928-E1928,"n.a.")</x:f>
        <x:v>-6000000</x:v>
      </x:c>
      <x:c r="H1928" s="9" t="n">
        <x:f>IF(ISNUMBER('原始字段'!D2005),'原始字段'!D2005,"n.a.")</x:f>
        <x:v>1.5478</x:v>
      </x:c>
      <x:c r="I1928" s="9" t="n">
        <x:f>IF(COUNT(G1928:H1928)=2,G1928*H1928/100000000,"n.a.")</x:f>
        <x:v>-0.092868</x:v>
      </x:c>
      <x:c r="J1928" s="1" t="str">
        <x:v>日频齐全；折算事件未独立核实</x:v>
      </x:c>
    </x:row>
    <x:row r="1929" ht="25" customHeight="1">
      <x:c r="A1929" s="1" t="str">
        <x:v>沪深300</x:v>
      </x:c>
      <x:c r="B1929" s="1" t="str">
        <x:v>510390.SH</x:v>
      </x:c>
      <x:c r="C1929" s="1" t="str">
        <x:v>平安沪深300ETF</x:v>
      </x:c>
      <x:c r="D1929" s="7" t="d">
        <x:v>2026-06-30T00:00:00.000Z</x:v>
      </x:c>
      <x:c r="E1929" s="8" t="n">
        <x:f>IF(ISNUMBER('原始字段'!C1950),'原始字段'!C1950,"n.a.")</x:f>
        <x:v>112250000</x:v>
      </x:c>
      <x:c r="F1929" s="8" t="n">
        <x:f>IF(ISNUMBER('原始字段'!C2046),'原始字段'!C2046,"n.a.")</x:f>
        <x:v>118550000</x:v>
      </x:c>
      <x:c r="G1929" s="8" t="n">
        <x:f>IF(COUNT(E1929:F1929)=2,F1929-E1929,"n.a.")</x:f>
        <x:v>6300000</x:v>
      </x:c>
      <x:c r="H1929" s="9" t="n">
        <x:f>IF(ISNUMBER('原始字段'!D2046),'原始字段'!D2046,"n.a.")</x:f>
        <x:v>5.6431</x:v>
      </x:c>
      <x:c r="I1929" s="9" t="n">
        <x:f>IF(COUNT(G1929:H1929)=2,G1929*H1929/100000000,"n.a.")</x:f>
        <x:v>0.3555153</x:v>
      </x:c>
      <x:c r="J1929" s="1" t="str">
        <x:v>日频齐全；折算事件未独立核实</x:v>
      </x:c>
    </x:row>
    <x:row r="1930" ht="25" customHeight="1">
      <x:c r="A1930" s="1" t="str">
        <x:v>沪深300</x:v>
      </x:c>
      <x:c r="B1930" s="1" t="str">
        <x:v>515390.SH</x:v>
      </x:c>
      <x:c r="C1930" s="1" t="str">
        <x:v>华安沪深300ETF</x:v>
      </x:c>
      <x:c r="D1930" s="7" t="d">
        <x:v>2026-06-30T00:00:00.000Z</x:v>
      </x:c>
      <x:c r="E1930" s="8" t="n">
        <x:f>IF(ISNUMBER('原始字段'!C1969),'原始字段'!C1969,"n.a.")</x:f>
        <x:v>1374683000</x:v>
      </x:c>
      <x:c r="F1930" s="8" t="n">
        <x:f>IF(ISNUMBER('原始字段'!C2065),'原始字段'!C2065,"n.a.")</x:f>
        <x:v>1398683000</x:v>
      </x:c>
      <x:c r="G1930" s="8" t="n">
        <x:f>IF(COUNT(E1930:F1930)=2,F1930-E1930,"n.a.")</x:f>
        <x:v>24000000</x:v>
      </x:c>
      <x:c r="H1930" s="9" t="n">
        <x:f>IF(ISNUMBER('原始字段'!D2065),'原始字段'!D2065,"n.a.")</x:f>
        <x:v>1.4553</x:v>
      </x:c>
      <x:c r="I1930" s="9" t="n">
        <x:f>IF(COUNT(G1930:H1930)=2,G1930*H1930/100000000,"n.a.")</x:f>
        <x:v>0.349272</x:v>
      </x:c>
      <x:c r="J1930" s="1" t="str">
        <x:v>日频齐全；折算事件未独立核实</x:v>
      </x:c>
    </x:row>
    <x:row r="1931" ht="25" customHeight="1">
      <x:c r="A1931" s="1" t="str">
        <x:v>沪深300</x:v>
      </x:c>
      <x:c r="B1931" s="1" t="str">
        <x:v>515130.SH</x:v>
      </x:c>
      <x:c r="C1931" s="1" t="str">
        <x:v>博时沪深300ETF</x:v>
      </x:c>
      <x:c r="D1931" s="7" t="d">
        <x:v>2026-06-30T00:00:00.000Z</x:v>
      </x:c>
      <x:c r="E1931" s="8" t="n">
        <x:f>IF(ISNUMBER('原始字段'!C1962),'原始字段'!C1962,"n.a.")</x:f>
        <x:v>79463200</x:v>
      </x:c>
      <x:c r="F1931" s="8" t="n">
        <x:f>IF(ISNUMBER('原始字段'!C2058),'原始字段'!C2058,"n.a.")</x:f>
        <x:v>76463200</x:v>
      </x:c>
      <x:c r="G1931" s="8" t="n">
        <x:f>IF(COUNT(E1931:F1931)=2,F1931-E1931,"n.a.")</x:f>
        <x:v>-3000000</x:v>
      </x:c>
      <x:c r="H1931" s="9" t="n">
        <x:f>IF(ISNUMBER('原始字段'!D2058),'原始字段'!D2058,"n.a.")</x:f>
        <x:v>1.6534</x:v>
      </x:c>
      <x:c r="I1931" s="9" t="n">
        <x:f>IF(COUNT(G1931:H1931)=2,G1931*H1931/100000000,"n.a.")</x:f>
        <x:v>-0.049602</x:v>
      </x:c>
      <x:c r="J1931" s="1" t="str">
        <x:v>日频齐全；折算事件未独立核实</x:v>
      </x:c>
    </x:row>
    <x:row r="1932" ht="25" customHeight="1">
      <x:c r="A1932" s="1" t="str">
        <x:v>中证500</x:v>
      </x:c>
      <x:c r="B1932" s="1" t="str">
        <x:v>510530.SH</x:v>
      </x:c>
      <x:c r="C1932" s="1" t="str">
        <x:v>工银中证500ETF</x:v>
      </x:c>
      <x:c r="D1932" s="7" t="d">
        <x:v>2026-06-30T00:00:00.000Z</x:v>
      </x:c>
      <x:c r="E1932" s="8" t="n">
        <x:f>IF(ISNUMBER('原始字段'!C1953),'原始字段'!C1953,"n.a.")</x:f>
        <x:v>44979400</x:v>
      </x:c>
      <x:c r="F1932" s="8" t="n">
        <x:f>IF(ISNUMBER('原始字段'!C2049),'原始字段'!C2049,"n.a.")</x:f>
        <x:v>44979400</x:v>
      </x:c>
      <x:c r="G1932" s="8" t="n">
        <x:f>IF(COUNT(E1932:F1932)=2,F1932-E1932,"n.a.")</x:f>
        <x:v>0</x:v>
      </x:c>
      <x:c r="H1932" s="9" t="n">
        <x:f>IF(ISNUMBER('原始字段'!D2049),'原始字段'!D2049,"n.a.")</x:f>
        <x:v>10.0188</x:v>
      </x:c>
      <x:c r="I1932" s="9" t="n">
        <x:f>IF(COUNT(G1932:H1932)=2,G1932*H1932/100000000,"n.a.")</x:f>
        <x:v>0</x:v>
      </x:c>
      <x:c r="J1932" s="1" t="str">
        <x:v>日频齐全；折算事件未独立核实</x:v>
      </x:c>
    </x:row>
    <x:row r="1933" ht="25" customHeight="1">
      <x:c r="A1933" s="1" t="str">
        <x:v>中证500</x:v>
      </x:c>
      <x:c r="B1933" s="1" t="str">
        <x:v>510580.SH</x:v>
      </x:c>
      <x:c r="C1933" s="1" t="str">
        <x:v>易方达中证500ETF</x:v>
      </x:c>
      <x:c r="D1933" s="7" t="d">
        <x:v>2026-06-30T00:00:00.000Z</x:v>
      </x:c>
      <x:c r="E1933" s="8" t="n">
        <x:f>IF(ISNUMBER('原始字段'!C1957),'原始字段'!C1957,"n.a.")</x:f>
        <x:v>921368300</x:v>
      </x:c>
      <x:c r="F1933" s="8" t="n">
        <x:f>IF(ISNUMBER('原始字段'!C2053),'原始字段'!C2053,"n.a.")</x:f>
        <x:v>917368300</x:v>
      </x:c>
      <x:c r="G1933" s="8" t="n">
        <x:f>IF(COUNT(E1933:F1933)=2,F1933-E1933,"n.a.")</x:f>
        <x:v>-4000000</x:v>
      </x:c>
      <x:c r="H1933" s="9" t="n">
        <x:f>IF(ISNUMBER('原始字段'!D2053),'原始字段'!D2053,"n.a.")</x:f>
        <x:v>4.7243</x:v>
      </x:c>
      <x:c r="I1933" s="9" t="n">
        <x:f>IF(COUNT(G1933:H1933)=2,G1933*H1933/100000000,"n.a.")</x:f>
        <x:v>-0.188972</x:v>
      </x:c>
      <x:c r="J1933" s="1" t="str">
        <x:v>日频齐全；折算事件未独立核实</x:v>
      </x:c>
    </x:row>
    <x:row r="1934" ht="25" customHeight="1">
      <x:c r="A1934" s="1" t="str">
        <x:v>中证500</x:v>
      </x:c>
      <x:c r="B1934" s="1" t="str">
        <x:v>159922.SZ</x:v>
      </x:c>
      <x:c r="C1934" s="1" t="str">
        <x:v>嘉实中证500ETF</x:v>
      </x:c>
      <x:c r="D1934" s="7" t="d">
        <x:v>2026-06-30T00:00:00.000Z</x:v>
      </x:c>
      <x:c r="E1934" s="8" t="n">
        <x:f>IF(ISNUMBER('原始字段'!C1929),'原始字段'!C1929,"n.a.")</x:f>
        <x:v>2230676765</x:v>
      </x:c>
      <x:c r="F1934" s="8" t="n">
        <x:f>IF(ISNUMBER('原始字段'!C2025),'原始字段'!C2025,"n.a.")</x:f>
        <x:v>2241676765</x:v>
      </x:c>
      <x:c r="G1934" s="8" t="n">
        <x:f>IF(COUNT(E1934:F1934)=2,F1934-E1934,"n.a.")</x:f>
        <x:v>11000000</x:v>
      </x:c>
      <x:c r="H1934" s="9" t="n">
        <x:f>IF(ISNUMBER('原始字段'!D2025),'原始字段'!D2025,"n.a.")</x:f>
        <x:v>3.6532</x:v>
      </x:c>
      <x:c r="I1934" s="9" t="n">
        <x:f>IF(COUNT(G1934:H1934)=2,G1934*H1934/100000000,"n.a.")</x:f>
        <x:v>0.401852</x:v>
      </x:c>
      <x:c r="J1934" s="1" t="str">
        <x:v>日频齐全；折算事件未独立核实</x:v>
      </x:c>
    </x:row>
    <x:row r="1935" ht="25" customHeight="1">
      <x:c r="A1935" s="1" t="str">
        <x:v>中证500</x:v>
      </x:c>
      <x:c r="B1935" s="1" t="str">
        <x:v>563750.SH</x:v>
      </x:c>
      <x:c r="C1935" s="1" t="str">
        <x:v>汇添富中证500ETF</x:v>
      </x:c>
      <x:c r="D1935" s="7" t="d">
        <x:v>2026-06-30T00:00:00.000Z</x:v>
      </x:c>
      <x:c r="E1935" s="8" t="n">
        <x:f>IF(ISNUMBER('原始字段'!C1984),'原始字段'!C1984,"n.a.")</x:f>
        <x:v>322237000</x:v>
      </x:c>
      <x:c r="F1935" s="8" t="n">
        <x:f>IF(ISNUMBER('原始字段'!C2080),'原始字段'!C2080,"n.a.")</x:f>
        <x:v>337237000</x:v>
      </x:c>
      <x:c r="G1935" s="8" t="n">
        <x:f>IF(COUNT(E1935:F1935)=2,F1935-E1935,"n.a.")</x:f>
        <x:v>15000000</x:v>
      </x:c>
      <x:c r="H1935" s="9" t="n">
        <x:f>IF(ISNUMBER('原始字段'!D2080),'原始字段'!D2080,"n.a.")</x:f>
        <x:v>1.257</x:v>
      </x:c>
      <x:c r="I1935" s="9" t="n">
        <x:f>IF(COUNT(G1935:H1935)=2,G1935*H1935/100000000,"n.a.")</x:f>
        <x:v>0.18855</x:v>
      </x:c>
      <x:c r="J1935" s="1" t="str">
        <x:v>日频齐全；折算事件未独立核实</x:v>
      </x:c>
    </x:row>
    <x:row r="1936" ht="25" customHeight="1">
      <x:c r="A1936" s="1" t="str">
        <x:v>中证500</x:v>
      </x:c>
      <x:c r="B1936" s="1" t="str">
        <x:v>159935.SZ</x:v>
      </x:c>
      <x:c r="C1936" s="1" t="str">
        <x:v>景顺长城中证500ETF</x:v>
      </x:c>
      <x:c r="D1936" s="7" t="d">
        <x:v>2026-06-30T00:00:00.000Z</x:v>
      </x:c>
      <x:c r="E1936" s="8" t="n">
        <x:f>IF(ISNUMBER('原始字段'!C1931),'原始字段'!C1931,"n.a.")</x:f>
        <x:v>22572956</x:v>
      </x:c>
      <x:c r="F1936" s="8" t="n">
        <x:f>IF(ISNUMBER('原始字段'!C2027),'原始字段'!C2027,"n.a.")</x:f>
        <x:v>22572956</x:v>
      </x:c>
      <x:c r="G1936" s="8" t="n">
        <x:f>IF(COUNT(E1936:F1936)=2,F1936-E1936,"n.a.")</x:f>
        <x:v>0</x:v>
      </x:c>
      <x:c r="H1936" s="9" t="n">
        <x:f>IF(ISNUMBER('原始字段'!D2027),'原始字段'!D2027,"n.a.")</x:f>
        <x:v>2.8346</x:v>
      </x:c>
      <x:c r="I1936" s="9" t="n">
        <x:f>IF(COUNT(G1936:H1936)=2,G1936*H1936/100000000,"n.a.")</x:f>
        <x:v>0</x:v>
      </x:c>
      <x:c r="J1936" s="1" t="str">
        <x:v>日频齐全；折算事件未独立核实</x:v>
      </x:c>
    </x:row>
    <x:row r="1937" ht="25" customHeight="1">
      <x:c r="A1937" s="1" t="str">
        <x:v>中证500</x:v>
      </x:c>
      <x:c r="B1937" s="1" t="str">
        <x:v>515530.SH</x:v>
      </x:c>
      <x:c r="C1937" s="1" t="str">
        <x:v>泰康中证500ETF</x:v>
      </x:c>
      <x:c r="D1937" s="7" t="d">
        <x:v>2026-06-30T00:00:00.000Z</x:v>
      </x:c>
      <x:c r="E1937" s="8" t="n">
        <x:f>IF(ISNUMBER('原始字段'!C1970),'原始字段'!C1970,"n.a.")</x:f>
        <x:v>12242700</x:v>
      </x:c>
      <x:c r="F1937" s="8" t="n">
        <x:f>IF(ISNUMBER('原始字段'!C2066),'原始字段'!C2066,"n.a.")</x:f>
        <x:v>12242700</x:v>
      </x:c>
      <x:c r="G1937" s="8" t="n">
        <x:f>IF(COUNT(E1937:F1937)=2,F1937-E1937,"n.a.")</x:f>
        <x:v>0</x:v>
      </x:c>
      <x:c r="H1937" s="9" t="n">
        <x:f>IF(ISNUMBER('原始字段'!D2066),'原始字段'!D2066,"n.a.")</x:f>
        <x:v>4.9567</x:v>
      </x:c>
      <x:c r="I1937" s="9" t="n">
        <x:f>IF(COUNT(G1937:H1937)=2,G1937*H1937/100000000,"n.a.")</x:f>
        <x:v>0</x:v>
      </x:c>
      <x:c r="J1937" s="1" t="str">
        <x:v>日频齐全；折算事件未独立核实</x:v>
      </x:c>
    </x:row>
    <x:row r="1938" ht="25" customHeight="1">
      <x:c r="A1938" s="1" t="str">
        <x:v>中证500</x:v>
      </x:c>
      <x:c r="B1938" s="1" t="str">
        <x:v>510590.SH</x:v>
      </x:c>
      <x:c r="C1938" s="1" t="str">
        <x:v>平安中证500ETF</x:v>
      </x:c>
      <x:c r="D1938" s="7" t="d">
        <x:v>2026-06-30T00:00:00.000Z</x:v>
      </x:c>
      <x:c r="E1938" s="8" t="n">
        <x:f>IF(ISNUMBER('原始字段'!C1958),'原始字段'!C1958,"n.a.")</x:f>
        <x:v>138786100</x:v>
      </x:c>
      <x:c r="F1938" s="8" t="n">
        <x:f>IF(ISNUMBER('原始字段'!C2054),'原始字段'!C2054,"n.a.")</x:f>
        <x:v>138786100</x:v>
      </x:c>
      <x:c r="G1938" s="8" t="n">
        <x:f>IF(COUNT(E1938:F1938)=2,F1938-E1938,"n.a.")</x:f>
        <x:v>0</x:v>
      </x:c>
      <x:c r="H1938" s="9" t="n">
        <x:f>IF(ISNUMBER('原始字段'!D2054),'原始字段'!D2054,"n.a.")</x:f>
        <x:v>9.7418</x:v>
      </x:c>
      <x:c r="I1938" s="9" t="n">
        <x:f>IF(COUNT(G1938:H1938)=2,G1938*H1938/100000000,"n.a.")</x:f>
        <x:v>0</x:v>
      </x:c>
      <x:c r="J1938" s="1" t="str">
        <x:v>日频齐全；折算事件未独立核实</x:v>
      </x:c>
    </x:row>
    <x:row r="1939" ht="25" customHeight="1">
      <x:c r="A1939" s="1" t="str">
        <x:v>中证500</x:v>
      </x:c>
      <x:c r="B1939" s="1" t="str">
        <x:v>515190.SH</x:v>
      </x:c>
      <x:c r="C1939" s="1" t="str">
        <x:v>中银证券中证500ETF</x:v>
      </x:c>
      <x:c r="D1939" s="7" t="d">
        <x:v>2026-06-30T00:00:00.000Z</x:v>
      </x:c>
      <x:c r="E1939" s="8" t="n">
        <x:f>IF(ISNUMBER('原始字段'!C1963),'原始字段'!C1963,"n.a.")</x:f>
        <x:v>265466100</x:v>
      </x:c>
      <x:c r="F1939" s="8" t="n">
        <x:f>IF(ISNUMBER('原始字段'!C2059),'原始字段'!C2059,"n.a.")</x:f>
        <x:v>267466100</x:v>
      </x:c>
      <x:c r="G1939" s="8" t="n">
        <x:f>IF(COUNT(E1939:F1939)=2,F1939-E1939,"n.a.")</x:f>
        <x:v>2000000</x:v>
      </x:c>
      <x:c r="H1939" s="9" t="n">
        <x:f>IF(ISNUMBER('原始字段'!D2059),'原始字段'!D2059,"n.a.")</x:f>
        <x:v>1.8922</x:v>
      </x:c>
      <x:c r="I1939" s="9" t="n">
        <x:f>IF(COUNT(G1939:H1939)=2,G1939*H1939/100000000,"n.a.")</x:f>
        <x:v>0.037844</x:v>
      </x:c>
      <x:c r="J1939" s="1" t="str">
        <x:v>日频齐全；折算事件未独立核实</x:v>
      </x:c>
    </x:row>
    <x:row r="1940" ht="25" customHeight="1">
      <x:c r="A1940" s="1" t="str">
        <x:v>中证500</x:v>
      </x:c>
      <x:c r="B1940" s="1" t="str">
        <x:v>159820.SZ</x:v>
      </x:c>
      <x:c r="C1940" s="1" t="str">
        <x:v>天弘中证500ETF</x:v>
      </x:c>
      <x:c r="D1940" s="7" t="d">
        <x:v>2026-06-30T00:00:00.000Z</x:v>
      </x:c>
      <x:c r="E1940" s="8" t="n">
        <x:f>IF(ISNUMBER('原始字段'!C1923),'原始字段'!C1923,"n.a.")</x:f>
        <x:v>1263908470</x:v>
      </x:c>
      <x:c r="F1940" s="8" t="n">
        <x:f>IF(ISNUMBER('原始字段'!C2019),'原始字段'!C2019,"n.a.")</x:f>
        <x:v>1261408470</x:v>
      </x:c>
      <x:c r="G1940" s="8" t="n">
        <x:f>IF(COUNT(E1940:F1940)=2,F1940-E1940,"n.a.")</x:f>
        <x:v>-2500000</x:v>
      </x:c>
      <x:c r="H1940" s="9" t="n">
        <x:f>IF(ISNUMBER('原始字段'!D2019),'原始字段'!D2019,"n.a.")</x:f>
        <x:v>1.5552</x:v>
      </x:c>
      <x:c r="I1940" s="9" t="n">
        <x:f>IF(COUNT(G1940:H1940)=2,G1940*H1940/100000000,"n.a.")</x:f>
        <x:v>-0.03888</x:v>
      </x:c>
      <x:c r="J1940" s="1" t="str">
        <x:v>日频齐全；折算事件未独立核实</x:v>
      </x:c>
    </x:row>
    <x:row r="1941" ht="25" customHeight="1">
      <x:c r="A1941" s="1" t="str">
        <x:v>中证500</x:v>
      </x:c>
      <x:c r="B1941" s="1" t="str">
        <x:v>159337.SZ</x:v>
      </x:c>
      <x:c r="C1941" s="1" t="str">
        <x:v>东财中证500ETF</x:v>
      </x:c>
      <x:c r="D1941" s="7" t="d">
        <x:v>2026-06-30T00:00:00.000Z</x:v>
      </x:c>
      <x:c r="E1941" s="8" t="n">
        <x:f>IF(ISNUMBER('原始字段'!C1910),'原始字段'!C1910,"n.a.")</x:f>
        <x:v>233710611</x:v>
      </x:c>
      <x:c r="F1941" s="8" t="n">
        <x:f>IF(ISNUMBER('原始字段'!C2006),'原始字段'!C2006,"n.a.")</x:f>
        <x:v>233710611</x:v>
      </x:c>
      <x:c r="G1941" s="8" t="n">
        <x:f>IF(COUNT(E1941:F1941)=2,F1941-E1941,"n.a.")</x:f>
        <x:v>0</x:v>
      </x:c>
      <x:c r="H1941" s="9" t="n">
        <x:f>IF(ISNUMBER('原始字段'!D2006),'原始字段'!D2006,"n.a.")</x:f>
        <x:v>2.0551</x:v>
      </x:c>
      <x:c r="I1941" s="9" t="n">
        <x:f>IF(COUNT(G1941:H1941)=2,G1941*H1941/100000000,"n.a.")</x:f>
        <x:v>0</x:v>
      </x:c>
      <x:c r="J1941" s="1" t="str">
        <x:v>日频齐全；折算事件未独立核实</x:v>
      </x:c>
    </x:row>
    <x:row r="1942" ht="25" customHeight="1">
      <x:c r="A1942" s="1" t="str">
        <x:v>中证500</x:v>
      </x:c>
      <x:c r="B1942" s="1" t="str">
        <x:v>510500.SH</x:v>
      </x:c>
      <x:c r="C1942" s="1" t="str">
        <x:v>南方中证500ETF</x:v>
      </x:c>
      <x:c r="D1942" s="7" t="d">
        <x:v>2026-06-30T00:00:00.000Z</x:v>
      </x:c>
      <x:c r="E1942" s="8" t="n">
        <x:f>IF(ISNUMBER('原始字段'!C1951),'原始字段'!C1951,"n.a.")</x:f>
        <x:v>4139368600</x:v>
      </x:c>
      <x:c r="F1942" s="8" t="n">
        <x:f>IF(ISNUMBER('原始字段'!C2047),'原始字段'!C2047,"n.a.")</x:f>
        <x:v>4148568600</x:v>
      </x:c>
      <x:c r="G1942" s="8" t="n">
        <x:f>IF(COUNT(E1942:F1942)=2,F1942-E1942,"n.a.")</x:f>
        <x:v>9200000</x:v>
      </x:c>
      <x:c r="H1942" s="9" t="n">
        <x:f>IF(ISNUMBER('原始字段'!D2047),'原始字段'!D2047,"n.a.")</x:f>
        <x:v>9.1808</x:v>
      </x:c>
      <x:c r="I1942" s="9" t="n">
        <x:f>IF(COUNT(G1942:H1942)=2,G1942*H1942/100000000,"n.a.")</x:f>
        <x:v>0.8446336</x:v>
      </x:c>
      <x:c r="J1942" s="1" t="str">
        <x:v>日频齐全；折算事件未独立核实</x:v>
      </x:c>
    </x:row>
    <x:row r="1943" ht="25" customHeight="1">
      <x:c r="A1943" s="1" t="str">
        <x:v>中证500</x:v>
      </x:c>
      <x:c r="B1943" s="1" t="str">
        <x:v>159968.SZ</x:v>
      </x:c>
      <x:c r="C1943" s="1" t="str">
        <x:v>博时中证500ETF</x:v>
      </x:c>
      <x:c r="D1943" s="7" t="d">
        <x:v>2026-06-30T00:00:00.000Z</x:v>
      </x:c>
      <x:c r="E1943" s="8" t="n">
        <x:f>IF(ISNUMBER('原始字段'!C1938),'原始字段'!C1938,"n.a.")</x:f>
        <x:v>59295098</x:v>
      </x:c>
      <x:c r="F1943" s="8" t="n">
        <x:f>IF(ISNUMBER('原始字段'!C2034),'原始字段'!C2034,"n.a.")</x:f>
        <x:v>59295098</x:v>
      </x:c>
      <x:c r="G1943" s="8" t="n">
        <x:f>IF(COUNT(E1943:F1943)=2,F1943-E1943,"n.a.")</x:f>
        <x:v>0</x:v>
      </x:c>
      <x:c r="H1943" s="9" t="n">
        <x:f>IF(ISNUMBER('原始字段'!D2034),'原始字段'!D2034,"n.a.")</x:f>
        <x:v>11.7356</x:v>
      </x:c>
      <x:c r="I1943" s="9" t="n">
        <x:f>IF(COUNT(G1943:H1943)=2,G1943*H1943/100000000,"n.a.")</x:f>
        <x:v>0</x:v>
      </x:c>
      <x:c r="J1943" s="1" t="str">
        <x:v>日频齐全；折算事件未独立核实</x:v>
      </x:c>
    </x:row>
    <x:row r="1944" ht="25" customHeight="1">
      <x:c r="A1944" s="1" t="str">
        <x:v>中证500</x:v>
      </x:c>
      <x:c r="B1944" s="1" t="str">
        <x:v>561350.SH</x:v>
      </x:c>
      <x:c r="C1944" s="1" t="str">
        <x:v>国泰中证500ETF</x:v>
      </x:c>
      <x:c r="D1944" s="7" t="d">
        <x:v>2026-06-30T00:00:00.000Z</x:v>
      </x:c>
      <x:c r="E1944" s="8" t="n">
        <x:f>IF(ISNUMBER('原始字段'!C1977),'原始字段'!C1977,"n.a.")</x:f>
        <x:v>64700000</x:v>
      </x:c>
      <x:c r="F1944" s="8" t="n">
        <x:f>IF(ISNUMBER('原始字段'!C2073),'原始字段'!C2073,"n.a.")</x:f>
        <x:v>64700000</x:v>
      </x:c>
      <x:c r="G1944" s="8" t="n">
        <x:f>IF(COUNT(E1944:F1944)=2,F1944-E1944,"n.a.")</x:f>
        <x:v>0</x:v>
      </x:c>
      <x:c r="H1944" s="9" t="n">
        <x:f>IF(ISNUMBER('原始字段'!D2073),'原始字段'!D2073,"n.a.")</x:f>
        <x:v>1.4311</x:v>
      </x:c>
      <x:c r="I1944" s="9" t="n">
        <x:f>IF(COUNT(G1944:H1944)=2,G1944*H1944/100000000,"n.a.")</x:f>
        <x:v>0</x:v>
      </x:c>
      <x:c r="J1944" s="1" t="str">
        <x:v>日频齐全；折算事件未独立核实</x:v>
      </x:c>
    </x:row>
    <x:row r="1945" ht="25" customHeight="1">
      <x:c r="A1945" s="1" t="str">
        <x:v>中证500</x:v>
      </x:c>
      <x:c r="B1945" s="1" t="str">
        <x:v>512500.SH</x:v>
      </x:c>
      <x:c r="C1945" s="1" t="str">
        <x:v>华夏中证500ETF</x:v>
      </x:c>
      <x:c r="D1945" s="7" t="d">
        <x:v>2026-06-30T00:00:00.000Z</x:v>
      </x:c>
      <x:c r="E1945" s="8" t="n">
        <x:f>IF(ISNUMBER('原始字段'!C1960),'原始字段'!C1960,"n.a.")</x:f>
        <x:v>1570408800</x:v>
      </x:c>
      <x:c r="F1945" s="8" t="n">
        <x:f>IF(ISNUMBER('原始字段'!C2056),'原始字段'!C2056,"n.a.")</x:f>
        <x:v>1559208800</x:v>
      </x:c>
      <x:c r="G1945" s="8" t="n">
        <x:f>IF(COUNT(E1945:F1945)=2,F1945-E1945,"n.a.")</x:f>
        <x:v>-11200000</x:v>
      </x:c>
      <x:c r="H1945" s="9" t="n">
        <x:f>IF(ISNUMBER('原始字段'!D2056),'原始字段'!D2056,"n.a.")</x:f>
        <x:v>5.1</x:v>
      </x:c>
      <x:c r="I1945" s="9" t="n">
        <x:f>IF(COUNT(G1945:H1945)=2,G1945*H1945/100000000,"n.a.")</x:f>
        <x:v>-0.5711999999999999</x:v>
      </x:c>
      <x:c r="J1945" s="1" t="str">
        <x:v>日频齐全；折算事件未独立核实</x:v>
      </x:c>
    </x:row>
    <x:row r="1946" ht="25" customHeight="1">
      <x:c r="A1946" s="1" t="str">
        <x:v>中证500</x:v>
      </x:c>
      <x:c r="B1946" s="1" t="str">
        <x:v>510550.SH</x:v>
      </x:c>
      <x:c r="C1946" s="1" t="str">
        <x:v>方正富邦中证500ETF</x:v>
      </x:c>
      <x:c r="D1946" s="7" t="d">
        <x:v>2026-06-30T00:00:00.000Z</x:v>
      </x:c>
      <x:c r="E1946" s="8" t="n">
        <x:f>IF(ISNUMBER('原始字段'!C1954),'原始字段'!C1954,"n.a.")</x:f>
        <x:v>21743300</x:v>
      </x:c>
      <x:c r="F1946" s="8" t="n">
        <x:f>IF(ISNUMBER('原始字段'!C2050),'原始字段'!C2050,"n.a.")</x:f>
        <x:v>21743300</x:v>
      </x:c>
      <x:c r="G1946" s="8" t="n">
        <x:f>IF(COUNT(E1946:F1946)=2,F1946-E1946,"n.a.")</x:f>
        <x:v>0</x:v>
      </x:c>
      <x:c r="H1946" s="9" t="n">
        <x:f>IF(ISNUMBER('原始字段'!D2050),'原始字段'!D2050,"n.a.")</x:f>
        <x:v>2.3128</x:v>
      </x:c>
      <x:c r="I1946" s="9" t="n">
        <x:f>IF(COUNT(G1946:H1946)=2,G1946*H1946/100000000,"n.a.")</x:f>
        <x:v>0</x:v>
      </x:c>
      <x:c r="J1946" s="1" t="str">
        <x:v>日频齐全；折算事件未独立核实</x:v>
      </x:c>
    </x:row>
    <x:row r="1947" ht="25" customHeight="1">
      <x:c r="A1947" s="1" t="str">
        <x:v>中证500</x:v>
      </x:c>
      <x:c r="B1947" s="1" t="str">
        <x:v>510510.SH</x:v>
      </x:c>
      <x:c r="C1947" s="1" t="str">
        <x:v>广发中证500ETF</x:v>
      </x:c>
      <x:c r="D1947" s="7" t="d">
        <x:v>2026-06-30T00:00:00.000Z</x:v>
      </x:c>
      <x:c r="E1947" s="8" t="n">
        <x:f>IF(ISNUMBER('原始字段'!C1952),'原始字段'!C1952,"n.a.")</x:f>
        <x:v>789038300</x:v>
      </x:c>
      <x:c r="F1947" s="8" t="n">
        <x:f>IF(ISNUMBER('原始字段'!C2048),'原始字段'!C2048,"n.a.")</x:f>
        <x:v>787038300</x:v>
      </x:c>
      <x:c r="G1947" s="8" t="n">
        <x:f>IF(COUNT(E1947:F1947)=2,F1947-E1947,"n.a.")</x:f>
        <x:v>-2000000</x:v>
      </x:c>
      <x:c r="H1947" s="9" t="n">
        <x:f>IF(ISNUMBER('原始字段'!D2048),'原始字段'!D2048,"n.a.")</x:f>
        <x:v>2.9083</x:v>
      </x:c>
      <x:c r="I1947" s="9" t="n">
        <x:f>IF(COUNT(G1947:H1947)=2,G1947*H1947/100000000,"n.a.")</x:f>
        <x:v>-0.058166</x:v>
      </x:c>
      <x:c r="J1947" s="1" t="str">
        <x:v>日频齐全；折算事件未独立核实</x:v>
      </x:c>
    </x:row>
    <x:row r="1948" ht="25" customHeight="1">
      <x:c r="A1948" s="1" t="str">
        <x:v>中证500</x:v>
      </x:c>
      <x:c r="B1948" s="1" t="str">
        <x:v>515550.SH</x:v>
      </x:c>
      <x:c r="C1948" s="1" t="str">
        <x:v>国联中证500ETF</x:v>
      </x:c>
      <x:c r="D1948" s="7" t="d">
        <x:v>2026-06-30T00:00:00.000Z</x:v>
      </x:c>
      <x:c r="E1948" s="8" t="n">
        <x:f>IF(ISNUMBER('原始字段'!C1971),'原始字段'!C1971,"n.a.")</x:f>
        <x:v>16345700</x:v>
      </x:c>
      <x:c r="F1948" s="8" t="n">
        <x:f>IF(ISNUMBER('原始字段'!C2067),'原始字段'!C2067,"n.a.")</x:f>
        <x:v>16345700</x:v>
      </x:c>
      <x:c r="G1948" s="8" t="n">
        <x:f>IF(COUNT(E1948:F1948)=2,F1948-E1948,"n.a.")</x:f>
        <x:v>0</x:v>
      </x:c>
      <x:c r="H1948" s="9" t="n">
        <x:f>IF(ISNUMBER('原始字段'!D2067),'原始字段'!D2067,"n.a.")</x:f>
        <x:v>2.013</x:v>
      </x:c>
      <x:c r="I1948" s="9" t="n">
        <x:f>IF(COUNT(G1948:H1948)=2,G1948*H1948/100000000,"n.a.")</x:f>
        <x:v>0</x:v>
      </x:c>
      <x:c r="J1948" s="1" t="str">
        <x:v>日频齐全；折算事件未独立核实</x:v>
      </x:c>
    </x:row>
    <x:row r="1949" ht="25" customHeight="1">
      <x:c r="A1949" s="1" t="str">
        <x:v>中证500</x:v>
      </x:c>
      <x:c r="B1949" s="1" t="str">
        <x:v>159500.SZ</x:v>
      </x:c>
      <x:c r="C1949" s="1" t="str">
        <x:v>富国中证500ETF</x:v>
      </x:c>
      <x:c r="D1949" s="7" t="d">
        <x:v>2026-06-30T00:00:00.000Z</x:v>
      </x:c>
      <x:c r="E1949" s="8" t="n">
        <x:f>IF(ISNUMBER('原始字段'!C1912),'原始字段'!C1912,"n.a.")</x:f>
        <x:v>132138865</x:v>
      </x:c>
      <x:c r="F1949" s="8" t="n">
        <x:f>IF(ISNUMBER('原始字段'!C2008),'原始字段'!C2008,"n.a.")</x:f>
        <x:v>129338865</x:v>
      </x:c>
      <x:c r="G1949" s="8" t="n">
        <x:f>IF(COUNT(E1949:F1949)=2,F1949-E1949,"n.a.")</x:f>
        <x:v>-2800000</x:v>
      </x:c>
      <x:c r="H1949" s="9" t="n">
        <x:f>IF(ISNUMBER('原始字段'!D2008),'原始字段'!D2008,"n.a.")</x:f>
        <x:v>1.3457</x:v>
      </x:c>
      <x:c r="I1949" s="9" t="n">
        <x:f>IF(COUNT(G1949:H1949)=2,G1949*H1949/100000000,"n.a.")</x:f>
        <x:v>-0.037679599999999994</x:v>
      </x:c>
      <x:c r="J1949" s="1" t="str">
        <x:v>日频齐全；折算事件未独立核实</x:v>
      </x:c>
    </x:row>
    <x:row r="1950" ht="25" customHeight="1">
      <x:c r="A1950" s="1" t="str">
        <x:v>中证500</x:v>
      </x:c>
      <x:c r="B1950" s="1" t="str">
        <x:v>512510.SH</x:v>
      </x:c>
      <x:c r="C1950" s="1" t="str">
        <x:v>华泰柏瑞中证500ETF</x:v>
      </x:c>
      <x:c r="D1950" s="7" t="d">
        <x:v>2026-06-30T00:00:00.000Z</x:v>
      </x:c>
      <x:c r="E1950" s="8" t="n">
        <x:f>IF(ISNUMBER('原始字段'!C1961),'原始字段'!C1961,"n.a.")</x:f>
        <x:v>398929800</x:v>
      </x:c>
      <x:c r="F1950" s="8" t="n">
        <x:f>IF(ISNUMBER('原始字段'!C2057),'原始字段'!C2057,"n.a.")</x:f>
        <x:v>397429800</x:v>
      </x:c>
      <x:c r="G1950" s="8" t="n">
        <x:f>IF(COUNT(E1950:F1950)=2,F1950-E1950,"n.a.")</x:f>
        <x:v>-1500000</x:v>
      </x:c>
      <x:c r="H1950" s="9" t="n">
        <x:f>IF(ISNUMBER('原始字段'!D2057),'原始字段'!D2057,"n.a.")</x:f>
        <x:v>2.6794</x:v>
      </x:c>
      <x:c r="I1950" s="9" t="n">
        <x:f>IF(COUNT(G1950:H1950)=2,G1950*H1950/100000000,"n.a.")</x:f>
        <x:v>-0.040191</x:v>
      </x:c>
      <x:c r="J1950" s="1" t="str">
        <x:v>日频齐全；折算事件未独立核实</x:v>
      </x:c>
    </x:row>
    <x:row r="1951" ht="25" customHeight="1">
      <x:c r="A1951" s="1" t="str">
        <x:v>中证500</x:v>
      </x:c>
      <x:c r="B1951" s="1" t="str">
        <x:v>510570.SH</x:v>
      </x:c>
      <x:c r="C1951" s="1" t="str">
        <x:v>兴业中证500ETF</x:v>
      </x:c>
      <x:c r="D1951" s="7" t="d">
        <x:v>2026-06-30T00:00:00.000Z</x:v>
      </x:c>
      <x:c r="E1951" s="8" t="n">
        <x:f>IF(ISNUMBER('原始字段'!C1956),'原始字段'!C1956,"n.a.")</x:f>
        <x:v>25560600</x:v>
      </x:c>
      <x:c r="F1951" s="8" t="n">
        <x:f>IF(ISNUMBER('原始字段'!C2052),'原始字段'!C2052,"n.a.")</x:f>
        <x:v>28060600</x:v>
      </x:c>
      <x:c r="G1951" s="8" t="n">
        <x:f>IF(COUNT(E1951:F1951)=2,F1951-E1951,"n.a.")</x:f>
        <x:v>2500000</x:v>
      </x:c>
      <x:c r="H1951" s="9" t="n">
        <x:f>IF(ISNUMBER('原始字段'!D2052),'原始字段'!D2052,"n.a.")</x:f>
        <x:v>1.423</x:v>
      </x:c>
      <x:c r="I1951" s="9" t="n">
        <x:f>IF(COUNT(G1951:H1951)=2,G1951*H1951/100000000,"n.a.")</x:f>
        <x:v>0.035575</x:v>
      </x:c>
      <x:c r="J1951" s="1" t="str">
        <x:v>日频齐全；折算事件未独立核实</x:v>
      </x:c>
    </x:row>
    <x:row r="1952" ht="25" customHeight="1">
      <x:c r="A1952" s="1" t="str">
        <x:v>中证500</x:v>
      </x:c>
      <x:c r="B1952" s="1" t="str">
        <x:v>510560.SH</x:v>
      </x:c>
      <x:c r="C1952" s="1" t="str">
        <x:v>国寿安保中证500ETF</x:v>
      </x:c>
      <x:c r="D1952" s="7" t="d">
        <x:v>2026-06-30T00:00:00.000Z</x:v>
      </x:c>
      <x:c r="E1952" s="8" t="n">
        <x:f>IF(ISNUMBER('原始字段'!C1955),'原始字段'!C1955,"n.a.")</x:f>
        <x:v>62318700</x:v>
      </x:c>
      <x:c r="F1952" s="8" t="n">
        <x:f>IF(ISNUMBER('原始字段'!C2051),'原始字段'!C2051,"n.a.")</x:f>
        <x:v>62318700</x:v>
      </x:c>
      <x:c r="G1952" s="8" t="n">
        <x:f>IF(COUNT(E1952:F1952)=2,F1952-E1952,"n.a.")</x:f>
        <x:v>0</x:v>
      </x:c>
      <x:c r="H1952" s="9" t="n">
        <x:f>IF(ISNUMBER('原始字段'!D2051),'原始字段'!D2051,"n.a.")</x:f>
        <x:v>2.2387</x:v>
      </x:c>
      <x:c r="I1952" s="9" t="n">
        <x:f>IF(COUNT(G1952:H1952)=2,G1952*H1952/100000000,"n.a.")</x:f>
        <x:v>0</x:v>
      </x:c>
      <x:c r="J1952" s="1" t="str">
        <x:v>日频齐全；折算事件未独立核实</x:v>
      </x:c>
    </x:row>
    <x:row r="1953" ht="25" customHeight="1">
      <x:c r="A1953" s="1" t="str">
        <x:v>中证500</x:v>
      </x:c>
      <x:c r="B1953" s="1" t="str">
        <x:v>159982.SZ</x:v>
      </x:c>
      <x:c r="C1953" s="1" t="str">
        <x:v>鹏华中证500ETF</x:v>
      </x:c>
      <x:c r="D1953" s="7" t="d">
        <x:v>2026-06-30T00:00:00.000Z</x:v>
      </x:c>
      <x:c r="E1953" s="8" t="n">
        <x:f>IF(ISNUMBER('原始字段'!C1941),'原始字段'!C1941,"n.a.")</x:f>
        <x:v>132211253</x:v>
      </x:c>
      <x:c r="F1953" s="8" t="n">
        <x:f>IF(ISNUMBER('原始字段'!C2037),'原始字段'!C2037,"n.a.")</x:f>
        <x:v>132211253</x:v>
      </x:c>
      <x:c r="G1953" s="8" t="n">
        <x:f>IF(COUNT(E1953:F1953)=2,F1953-E1953,"n.a.")</x:f>
        <x:v>0</x:v>
      </x:c>
      <x:c r="H1953" s="9" t="n">
        <x:f>IF(ISNUMBER('原始字段'!D2037),'原始字段'!D2037,"n.a.")</x:f>
        <x:v>2.4009</x:v>
      </x:c>
      <x:c r="I1953" s="9" t="n">
        <x:f>IF(COUNT(G1953:H1953)=2,G1953*H1953/100000000,"n.a.")</x:f>
        <x:v>0</x:v>
      </x:c>
      <x:c r="J1953" s="1" t="str">
        <x:v>日频齐全；折算事件未独立核实</x:v>
      </x:c>
    </x:row>
    <x:row r="1954" ht="25" customHeight="1">
      <x:c r="A1954" s="1" t="str">
        <x:v>中证1000</x:v>
      </x:c>
      <x:c r="B1954" s="1" t="str">
        <x:v>560010.SH</x:v>
      </x:c>
      <x:c r="C1954" s="1" t="str">
        <x:v>广发中证1000ETF</x:v>
      </x:c>
      <x:c r="D1954" s="7" t="d">
        <x:v>2026-06-30T00:00:00.000Z</x:v>
      </x:c>
      <x:c r="E1954" s="8" t="n">
        <x:f>IF(ISNUMBER('原始字段'!C1974),'原始字段'!C1974,"n.a.")</x:f>
        <x:v>2302621700</x:v>
      </x:c>
      <x:c r="F1954" s="8" t="n">
        <x:f>IF(ISNUMBER('原始字段'!C2070),'原始字段'!C2070,"n.a.")</x:f>
        <x:v>2420621700</x:v>
      </x:c>
      <x:c r="G1954" s="8" t="n">
        <x:f>IF(COUNT(E1954:F1954)=2,F1954-E1954,"n.a.")</x:f>
        <x:v>118000000</x:v>
      </x:c>
      <x:c r="H1954" s="9" t="n">
        <x:f>IF(ISNUMBER('原始字段'!D2070),'原始字段'!D2070,"n.a.")</x:f>
        <x:v>3.6475</x:v>
      </x:c>
      <x:c r="I1954" s="9" t="n">
        <x:f>IF(COUNT(G1954:H1954)=2,G1954*H1954/100000000,"n.a.")</x:f>
        <x:v>4.30405</x:v>
      </x:c>
      <x:c r="J1954" s="1" t="str">
        <x:v>日频齐全；折算事件未独立核实</x:v>
      </x:c>
    </x:row>
    <x:row r="1955" ht="25" customHeight="1">
      <x:c r="A1955" s="1" t="str">
        <x:v>中证1000</x:v>
      </x:c>
      <x:c r="B1955" s="1" t="str">
        <x:v>159845.SZ</x:v>
      </x:c>
      <x:c r="C1955" s="1" t="str">
        <x:v>华夏中证1000ETF</x:v>
      </x:c>
      <x:c r="D1955" s="7" t="d">
        <x:v>2026-06-30T00:00:00.000Z</x:v>
      </x:c>
      <x:c r="E1955" s="8" t="n">
        <x:f>IF(ISNUMBER('原始字段'!C1925),'原始字段'!C1925,"n.a.")</x:f>
        <x:v>1450425606</x:v>
      </x:c>
      <x:c r="F1955" s="8" t="n">
        <x:f>IF(ISNUMBER('原始字段'!C2021),'原始字段'!C2021,"n.a.")</x:f>
        <x:v>1326425606</x:v>
      </x:c>
      <x:c r="G1955" s="8" t="n">
        <x:f>IF(COUNT(E1955:F1955)=2,F1955-E1955,"n.a.")</x:f>
        <x:v>-124000000</x:v>
      </x:c>
      <x:c r="H1955" s="9" t="n">
        <x:f>IF(ISNUMBER('原始字段'!D2021),'原始字段'!D2021,"n.a.")</x:f>
        <x:v>3.6535</x:v>
      </x:c>
      <x:c r="I1955" s="9" t="n">
        <x:f>IF(COUNT(G1955:H1955)=2,G1955*H1955/100000000,"n.a.")</x:f>
        <x:v>-4.53034</x:v>
      </x:c>
      <x:c r="J1955" s="1" t="str">
        <x:v>日频齐全；折算事件未独立核实</x:v>
      </x:c>
    </x:row>
    <x:row r="1956" ht="25" customHeight="1">
      <x:c r="A1956" s="1" t="str">
        <x:v>中证1000</x:v>
      </x:c>
      <x:c r="B1956" s="1" t="str">
        <x:v>159633.SZ</x:v>
      </x:c>
      <x:c r="C1956" s="1" t="str">
        <x:v>易方达中证1000ETF</x:v>
      </x:c>
      <x:c r="D1956" s="7" t="d">
        <x:v>2026-06-30T00:00:00.000Z</x:v>
      </x:c>
      <x:c r="E1956" s="8" t="n">
        <x:f>IF(ISNUMBER('原始字段'!C1919),'原始字段'!C1919,"n.a.")</x:f>
        <x:v>544162658</x:v>
      </x:c>
      <x:c r="F1956" s="8" t="n">
        <x:f>IF(ISNUMBER('原始字段'!C2015),'原始字段'!C2015,"n.a.")</x:f>
        <x:v>502162658</x:v>
      </x:c>
      <x:c r="G1956" s="8" t="n">
        <x:f>IF(COUNT(E1956:F1956)=2,F1956-E1956,"n.a.")</x:f>
        <x:v>-42000000</x:v>
      </x:c>
      <x:c r="H1956" s="9" t="n">
        <x:f>IF(ISNUMBER('原始字段'!D2015),'原始字段'!D2015,"n.a.")</x:f>
        <x:v>3.746</x:v>
      </x:c>
      <x:c r="I1956" s="9" t="n">
        <x:f>IF(COUNT(G1956:H1956)=2,G1956*H1956/100000000,"n.a.")</x:f>
        <x:v>-1.57332</x:v>
      </x:c>
      <x:c r="J1956" s="1" t="str">
        <x:v>日频齐全；折算事件未独立核实</x:v>
      </x:c>
    </x:row>
    <x:row r="1957" ht="25" customHeight="1">
      <x:c r="A1957" s="1" t="str">
        <x:v>中证1000</x:v>
      </x:c>
      <x:c r="B1957" s="1" t="str">
        <x:v>159629.SZ</x:v>
      </x:c>
      <x:c r="C1957" s="1" t="str">
        <x:v>富国中证1000ETF</x:v>
      </x:c>
      <x:c r="D1957" s="7" t="d">
        <x:v>2026-06-30T00:00:00.000Z</x:v>
      </x:c>
      <x:c r="E1957" s="8" t="n">
        <x:f>IF(ISNUMBER('原始字段'!C1918),'原始字段'!C1918,"n.a.")</x:f>
        <x:v>369252663</x:v>
      </x:c>
      <x:c r="F1957" s="8" t="n">
        <x:f>IF(ISNUMBER('原始字段'!C2014),'原始字段'!C2014,"n.a.")</x:f>
        <x:v>357252663</x:v>
      </x:c>
      <x:c r="G1957" s="8" t="n">
        <x:f>IF(COUNT(E1957:F1957)=2,F1957-E1957,"n.a.")</x:f>
        <x:v>-12000000</x:v>
      </x:c>
      <x:c r="H1957" s="9" t="n">
        <x:f>IF(ISNUMBER('原始字段'!D2014),'原始字段'!D2014,"n.a.")</x:f>
        <x:v>3.6605</x:v>
      </x:c>
      <x:c r="I1957" s="9" t="n">
        <x:f>IF(COUNT(G1957:H1957)=2,G1957*H1957/100000000,"n.a.")</x:f>
        <x:v>-0.43926</x:v>
      </x:c>
      <x:c r="J1957" s="1" t="str">
        <x:v>日频齐全；折算事件未独立核实</x:v>
      </x:c>
    </x:row>
    <x:row r="1958" ht="25" customHeight="1">
      <x:c r="A1958" s="1" t="str">
        <x:v>中证1000</x:v>
      </x:c>
      <x:c r="B1958" s="1" t="str">
        <x:v>512100.SH</x:v>
      </x:c>
      <x:c r="C1958" s="1" t="str">
        <x:v>南方中证1000ETF</x:v>
      </x:c>
      <x:c r="D1958" s="7" t="d">
        <x:v>2026-06-30T00:00:00.000Z</x:v>
      </x:c>
      <x:c r="E1958" s="8" t="n">
        <x:f>IF(ISNUMBER('原始字段'!C1959),'原始字段'!C1959,"n.a.")</x:f>
        <x:v>3369217600</x:v>
      </x:c>
      <x:c r="F1958" s="8" t="n">
        <x:f>IF(ISNUMBER('原始字段'!C2055),'原始字段'!C2055,"n.a.")</x:f>
        <x:v>3077217600</x:v>
      </x:c>
      <x:c r="G1958" s="8" t="n">
        <x:f>IF(COUNT(E1958:F1958)=2,F1958-E1958,"n.a.")</x:f>
        <x:v>-292000000</x:v>
      </x:c>
      <x:c r="H1958" s="9" t="n">
        <x:f>IF(ISNUMBER('原始字段'!D2055),'原始字段'!D2055,"n.a.")</x:f>
        <x:v>3.5621</x:v>
      </x:c>
      <x:c r="I1958" s="9" t="n">
        <x:f>IF(COUNT(G1958:H1958)=2,G1958*H1958/100000000,"n.a.")</x:f>
        <x:v>-10.401332</x:v>
      </x:c>
      <x:c r="J1958" s="1" t="str">
        <x:v>日频齐全；折算事件未独立核实</x:v>
      </x:c>
    </x:row>
    <x:row r="1959" ht="25" customHeight="1">
      <x:c r="A1959" s="1" t="str">
        <x:v>中证1000</x:v>
      </x:c>
      <x:c r="B1959" s="1" t="str">
        <x:v>516300.SH</x:v>
      </x:c>
      <x:c r="C1959" s="1" t="str">
        <x:v>华泰柏瑞中证1000ETF</x:v>
      </x:c>
      <x:c r="D1959" s="7" t="d">
        <x:v>2026-06-30T00:00:00.000Z</x:v>
      </x:c>
      <x:c r="E1959" s="8" t="n">
        <x:f>IF(ISNUMBER('原始字段'!C1973),'原始字段'!C1973,"n.a.")</x:f>
        <x:v>23012600</x:v>
      </x:c>
      <x:c r="F1959" s="8" t="n">
        <x:f>IF(ISNUMBER('原始字段'!C2069),'原始字段'!C2069,"n.a.")</x:f>
        <x:v>23012600</x:v>
      </x:c>
      <x:c r="G1959" s="8" t="n">
        <x:f>IF(COUNT(E1959:F1959)=2,F1959-E1959,"n.a.")</x:f>
        <x:v>0</x:v>
      </x:c>
      <x:c r="H1959" s="9" t="n">
        <x:f>IF(ISNUMBER('原始字段'!D2069),'原始字段'!D2069,"n.a.")</x:f>
        <x:v>3.6571</x:v>
      </x:c>
      <x:c r="I1959" s="9" t="n">
        <x:f>IF(COUNT(G1959:H1959)=2,G1959*H1959/100000000,"n.a.")</x:f>
        <x:v>0</x:v>
      </x:c>
      <x:c r="J1959" s="1" t="str">
        <x:v>日频齐全；折算事件未独立核实</x:v>
      </x:c>
    </x:row>
    <x:row r="1960" ht="25" customHeight="1">
      <x:c r="A1960" s="1" t="str">
        <x:v>中证1000</x:v>
      </x:c>
      <x:c r="B1960" s="1" t="str">
        <x:v>560110.SH</x:v>
      </x:c>
      <x:c r="C1960" s="1" t="str">
        <x:v>汇添富中证1000ETF</x:v>
      </x:c>
      <x:c r="D1960" s="7" t="d">
        <x:v>2026-06-30T00:00:00.000Z</x:v>
      </x:c>
      <x:c r="E1960" s="8" t="n">
        <x:f>IF(ISNUMBER('原始字段'!C1975),'原始字段'!C1975,"n.a.")</x:f>
        <x:v>130903500</x:v>
      </x:c>
      <x:c r="F1960" s="8" t="n">
        <x:f>IF(ISNUMBER('原始字段'!C2071),'原始字段'!C2071,"n.a.")</x:f>
        <x:v>124903500</x:v>
      </x:c>
      <x:c r="G1960" s="8" t="n">
        <x:f>IF(COUNT(E1960:F1960)=2,F1960-E1960,"n.a.")</x:f>
        <x:v>-6000000</x:v>
      </x:c>
      <x:c r="H1960" s="9" t="n">
        <x:f>IF(ISNUMBER('原始字段'!D2071),'原始字段'!D2071,"n.a.")</x:f>
        <x:v>1.3176</x:v>
      </x:c>
      <x:c r="I1960" s="9" t="n">
        <x:f>IF(COUNT(G1960:H1960)=2,G1960*H1960/100000000,"n.a.")</x:f>
        <x:v>-0.07905600000000002</x:v>
      </x:c>
      <x:c r="J1960" s="1" t="str">
        <x:v>日频齐全；折算事件未独立核实</x:v>
      </x:c>
    </x:row>
    <x:row r="1961" ht="25" customHeight="1">
      <x:c r="A1961" s="1" t="str">
        <x:v>中证2000</x:v>
      </x:c>
      <x:c r="B1961" s="1" t="str">
        <x:v>159535.SZ</x:v>
      </x:c>
      <x:c r="C1961" s="1" t="str">
        <x:v>嘉实中证2000ETF</x:v>
      </x:c>
      <x:c r="D1961" s="7" t="d">
        <x:v>2026-06-30T00:00:00.000Z</x:v>
      </x:c>
      <x:c r="E1961" s="8" t="n">
        <x:f>IF(ISNUMBER('原始字段'!C1916),'原始字段'!C1916,"n.a.")</x:f>
        <x:v>16981088</x:v>
      </x:c>
      <x:c r="F1961" s="8" t="n">
        <x:f>IF(ISNUMBER('原始字段'!C2012),'原始字段'!C2012,"n.a.")</x:f>
        <x:v>16981088</x:v>
      </x:c>
      <x:c r="G1961" s="8" t="n">
        <x:f>IF(COUNT(E1961:F1961)=2,F1961-E1961,"n.a.")</x:f>
        <x:v>0</x:v>
      </x:c>
      <x:c r="H1961" s="9" t="n">
        <x:f>IF(ISNUMBER('原始字段'!D2012),'原始字段'!D2012,"n.a.")</x:f>
        <x:v>1.6063</x:v>
      </x:c>
      <x:c r="I1961" s="9" t="n">
        <x:f>IF(COUNT(G1961:H1961)=2,G1961*H1961/100000000,"n.a.")</x:f>
        <x:v>0</x:v>
      </x:c>
      <x:c r="J1961" s="1" t="str">
        <x:v>日频齐全；折算事件未独立核实</x:v>
      </x:c>
    </x:row>
    <x:row r="1962" ht="25" customHeight="1">
      <x:c r="A1962" s="1" t="str">
        <x:v>中证2000</x:v>
      </x:c>
      <x:c r="B1962" s="1" t="str">
        <x:v>159536.SZ</x:v>
      </x:c>
      <x:c r="C1962" s="1" t="str">
        <x:v>汇添富中证2000ETF</x:v>
      </x:c>
      <x:c r="D1962" s="7" t="d">
        <x:v>2026-06-30T00:00:00.000Z</x:v>
      </x:c>
      <x:c r="E1962" s="8" t="n">
        <x:f>IF(ISNUMBER('原始字段'!C1917),'原始字段'!C1917,"n.a.")</x:f>
        <x:v>41261589</x:v>
      </x:c>
      <x:c r="F1962" s="8" t="n">
        <x:f>IF(ISNUMBER('原始字段'!C2013),'原始字段'!C2013,"n.a.")</x:f>
        <x:v>39261589</x:v>
      </x:c>
      <x:c r="G1962" s="8" t="n">
        <x:f>IF(COUNT(E1962:F1962)=2,F1962-E1962,"n.a.")</x:f>
        <x:v>-2000000</x:v>
      </x:c>
      <x:c r="H1962" s="9" t="n">
        <x:f>IF(ISNUMBER('原始字段'!D2013),'原始字段'!D2013,"n.a.")</x:f>
        <x:v>1.5427</x:v>
      </x:c>
      <x:c r="I1962" s="9" t="n">
        <x:f>IF(COUNT(G1962:H1962)=2,G1962*H1962/100000000,"n.a.")</x:f>
        <x:v>-0.030854</x:v>
      </x:c>
      <x:c r="J1962" s="1" t="str">
        <x:v>日频齐全；折算事件未独立核实</x:v>
      </x:c>
    </x:row>
    <x:row r="1963" ht="25" customHeight="1">
      <x:c r="A1963" s="1" t="str">
        <x:v>中证2000</x:v>
      </x:c>
      <x:c r="B1963" s="1" t="str">
        <x:v>159531.SZ</x:v>
      </x:c>
      <x:c r="C1963" s="1" t="str">
        <x:v>南方中证2000ETF</x:v>
      </x:c>
      <x:c r="D1963" s="7" t="d">
        <x:v>2026-06-30T00:00:00.000Z</x:v>
      </x:c>
      <x:c r="E1963" s="8" t="n">
        <x:f>IF(ISNUMBER('原始字段'!C1913),'原始字段'!C1913,"n.a.")</x:f>
        <x:v>536608406</x:v>
      </x:c>
      <x:c r="F1963" s="8" t="n">
        <x:f>IF(ISNUMBER('原始字段'!C2009),'原始字段'!C2009,"n.a.")</x:f>
        <x:v>510608406</x:v>
      </x:c>
      <x:c r="G1963" s="8" t="n">
        <x:f>IF(COUNT(E1963:F1963)=2,F1963-E1963,"n.a.")</x:f>
        <x:v>-26000000</x:v>
      </x:c>
      <x:c r="H1963" s="9" t="n">
        <x:f>IF(ISNUMBER('原始字段'!D2009),'原始字段'!D2009,"n.a.")</x:f>
        <x:v>1.555</x:v>
      </x:c>
      <x:c r="I1963" s="9" t="n">
        <x:f>IF(COUNT(G1963:H1963)=2,G1963*H1963/100000000,"n.a.")</x:f>
        <x:v>-0.4043</x:v>
      </x:c>
      <x:c r="J1963" s="1" t="str">
        <x:v>日频齐全；折算事件未独立核实</x:v>
      </x:c>
    </x:row>
    <x:row r="1964" ht="25" customHeight="1">
      <x:c r="A1964" s="1" t="str">
        <x:v>中证2000</x:v>
      </x:c>
      <x:c r="B1964" s="1" t="str">
        <x:v>159532.SZ</x:v>
      </x:c>
      <x:c r="C1964" s="1" t="str">
        <x:v>易方达中证2000ETF</x:v>
      </x:c>
      <x:c r="D1964" s="7" t="d">
        <x:v>2026-06-30T00:00:00.000Z</x:v>
      </x:c>
      <x:c r="E1964" s="8" t="n">
        <x:f>IF(ISNUMBER('原始字段'!C1914),'原始字段'!C1914,"n.a.")</x:f>
        <x:v>127564791</x:v>
      </x:c>
      <x:c r="F1964" s="8" t="n">
        <x:f>IF(ISNUMBER('原始字段'!C2010),'原始字段'!C2010,"n.a.")</x:f>
        <x:v>127564791</x:v>
      </x:c>
      <x:c r="G1964" s="8" t="n">
        <x:f>IF(COUNT(E1964:F1964)=2,F1964-E1964,"n.a.")</x:f>
        <x:v>0</x:v>
      </x:c>
      <x:c r="H1964" s="9" t="n">
        <x:f>IF(ISNUMBER('原始字段'!D2010),'原始字段'!D2010,"n.a.")</x:f>
        <x:v>1.7952</x:v>
      </x:c>
      <x:c r="I1964" s="9" t="n">
        <x:f>IF(COUNT(G1964:H1964)=2,G1964*H1964/100000000,"n.a.")</x:f>
        <x:v>0</x:v>
      </x:c>
      <x:c r="J1964" s="1" t="str">
        <x:v>日频齐全；折算事件未独立核实</x:v>
      </x:c>
    </x:row>
    <x:row r="1965" ht="25" customHeight="1">
      <x:c r="A1965" s="1" t="str">
        <x:v>中证2000</x:v>
      </x:c>
      <x:c r="B1965" s="1" t="str">
        <x:v>159533.SZ</x:v>
      </x:c>
      <x:c r="C1965" s="1" t="str">
        <x:v>博时中证2000ETF</x:v>
      </x:c>
      <x:c r="D1965" s="7" t="d">
        <x:v>2026-06-30T00:00:00.000Z</x:v>
      </x:c>
      <x:c r="E1965" s="8" t="n">
        <x:f>IF(ISNUMBER('原始字段'!C1915),'原始字段'!C1915,"n.a.")</x:f>
        <x:v>9458785</x:v>
      </x:c>
      <x:c r="F1965" s="8" t="n">
        <x:f>IF(ISNUMBER('原始字段'!C2011),'原始字段'!C2011,"n.a.")</x:f>
        <x:v>9458785</x:v>
      </x:c>
      <x:c r="G1965" s="8" t="n">
        <x:f>IF(COUNT(E1965:F1965)=2,F1965-E1965,"n.a.")</x:f>
        <x:v>0</x:v>
      </x:c>
      <x:c r="H1965" s="9" t="n">
        <x:f>IF(ISNUMBER('原始字段'!D2011),'原始字段'!D2011,"n.a.")</x:f>
        <x:v>2.1342</x:v>
      </x:c>
      <x:c r="I1965" s="9" t="n">
        <x:f>IF(COUNT(G1965:H1965)=2,G1965*H1965/100000000,"n.a.")</x:f>
        <x:v>0</x:v>
      </x:c>
      <x:c r="J1965" s="1" t="str">
        <x:v>日频齐全；折算事件未独立核实</x:v>
      </x:c>
    </x:row>
    <x:row r="1966" ht="25" customHeight="1">
      <x:c r="A1966" s="1" t="str">
        <x:v>中证2000</x:v>
      </x:c>
      <x:c r="B1966" s="1" t="str">
        <x:v>561370.SH</x:v>
      </x:c>
      <x:c r="C1966" s="1" t="str">
        <x:v>国泰中证2000ETF</x:v>
      </x:c>
      <x:c r="D1966" s="7" t="d">
        <x:v>2026-06-30T00:00:00.000Z</x:v>
      </x:c>
      <x:c r="E1966" s="8" t="n">
        <x:f>IF(ISNUMBER('原始字段'!C1978),'原始字段'!C1978,"n.a.")</x:f>
        <x:v>22356000</x:v>
      </x:c>
      <x:c r="F1966" s="8" t="n">
        <x:f>IF(ISNUMBER('原始字段'!C2074),'原始字段'!C2074,"n.a.")</x:f>
        <x:v>22356000</x:v>
      </x:c>
      <x:c r="G1966" s="8" t="n">
        <x:f>IF(COUNT(E1966:F1966)=2,F1966-E1966,"n.a.")</x:f>
        <x:v>0</x:v>
      </x:c>
      <x:c r="H1966" s="9" t="n">
        <x:f>IF(ISNUMBER('原始字段'!D2074),'原始字段'!D2074,"n.a.")</x:f>
        <x:v>1.526</x:v>
      </x:c>
      <x:c r="I1966" s="9" t="n">
        <x:f>IF(COUNT(G1966:H1966)=2,G1966*H1966/100000000,"n.a.")</x:f>
        <x:v>0</x:v>
      </x:c>
      <x:c r="J1966" s="1" t="str">
        <x:v>日频齐全；折算事件未独立核实</x:v>
      </x:c>
    </x:row>
    <x:row r="1967" ht="25" customHeight="1">
      <x:c r="A1967" s="1" t="str">
        <x:v>中证2000</x:v>
      </x:c>
      <x:c r="B1967" s="1" t="str">
        <x:v>563300.SH</x:v>
      </x:c>
      <x:c r="C1967" s="1" t="str">
        <x:v>华泰柏瑞中证2000ETF</x:v>
      </x:c>
      <x:c r="D1967" s="7" t="d">
        <x:v>2026-06-30T00:00:00.000Z</x:v>
      </x:c>
      <x:c r="E1967" s="8" t="n">
        <x:f>IF(ISNUMBER('原始字段'!C1982),'原始字段'!C1982,"n.a.")</x:f>
        <x:v>2013674000</x:v>
      </x:c>
      <x:c r="F1967" s="8" t="n">
        <x:f>IF(ISNUMBER('原始字段'!C2078),'原始字段'!C2078,"n.a.")</x:f>
        <x:v>2116174000</x:v>
      </x:c>
      <x:c r="G1967" s="8" t="n">
        <x:f>IF(COUNT(E1967:F1967)=2,F1967-E1967,"n.a.")</x:f>
        <x:v>102500000</x:v>
      </x:c>
      <x:c r="H1967" s="9" t="n">
        <x:f>IF(ISNUMBER('原始字段'!D2078),'原始字段'!D2078,"n.a.")</x:f>
        <x:v>1.6051</x:v>
      </x:c>
      <x:c r="I1967" s="9" t="n">
        <x:f>IF(COUNT(G1967:H1967)=2,G1967*H1967/100000000,"n.a.")</x:f>
        <x:v>1.6452275</x:v>
      </x:c>
      <x:c r="J1967" s="1" t="str">
        <x:v>日频齐全；折算事件未独立核实</x:v>
      </x:c>
    </x:row>
    <x:row r="1968" ht="25" customHeight="1">
      <x:c r="A1968" s="1" t="str">
        <x:v>中证2000</x:v>
      </x:c>
      <x:c r="B1968" s="1" t="str">
        <x:v>562660.SH</x:v>
      </x:c>
      <x:c r="C1968" s="1" t="str">
        <x:v>华夏中证2000ETF</x:v>
      </x:c>
      <x:c r="D1968" s="7" t="d">
        <x:v>2026-06-30T00:00:00.000Z</x:v>
      </x:c>
      <x:c r="E1968" s="8" t="n">
        <x:f>IF(ISNUMBER('原始字段'!C1980),'原始字段'!C1980,"n.a.")</x:f>
        <x:v>214874000</x:v>
      </x:c>
      <x:c r="F1968" s="8" t="n">
        <x:f>IF(ISNUMBER('原始字段'!C2076),'原始字段'!C2076,"n.a.")</x:f>
        <x:v>208874000</x:v>
      </x:c>
      <x:c r="G1968" s="8" t="n">
        <x:f>IF(COUNT(E1968:F1968)=2,F1968-E1968,"n.a.")</x:f>
        <x:v>-6000000</x:v>
      </x:c>
      <x:c r="H1968" s="9" t="n">
        <x:f>IF(ISNUMBER('原始字段'!D2076),'原始字段'!D2076,"n.a.")</x:f>
        <x:v>1.9558</x:v>
      </x:c>
      <x:c r="I1968" s="9" t="n">
        <x:f>IF(COUNT(G1968:H1968)=2,G1968*H1968/100000000,"n.a.")</x:f>
        <x:v>-0.117348</x:v>
      </x:c>
      <x:c r="J1968" s="1" t="str">
        <x:v>日频齐全；折算事件未独立核实</x:v>
      </x:c>
    </x:row>
    <x:row r="1969" ht="25" customHeight="1">
      <x:c r="A1969" s="1" t="str">
        <x:v>中证2000</x:v>
      </x:c>
      <x:c r="B1969" s="1" t="str">
        <x:v>563200.SH</x:v>
      </x:c>
      <x:c r="C1969" s="1" t="str">
        <x:v>富国中证2000ETF</x:v>
      </x:c>
      <x:c r="D1969" s="7" t="d">
        <x:v>2026-06-30T00:00:00.000Z</x:v>
      </x:c>
      <x:c r="E1969" s="8" t="n">
        <x:f>IF(ISNUMBER('原始字段'!C1981),'原始字段'!C1981,"n.a.")</x:f>
        <x:v>33458800</x:v>
      </x:c>
      <x:c r="F1969" s="8" t="n">
        <x:f>IF(ISNUMBER('原始字段'!C2077),'原始字段'!C2077,"n.a.")</x:f>
        <x:v>33458800</x:v>
      </x:c>
      <x:c r="G1969" s="8" t="n">
        <x:f>IF(COUNT(E1969:F1969)=2,F1969-E1969,"n.a.")</x:f>
        <x:v>0</x:v>
      </x:c>
      <x:c r="H1969" s="9" t="n">
        <x:f>IF(ISNUMBER('原始字段'!D2077),'原始字段'!D2077,"n.a.")</x:f>
        <x:v>1.6497</x:v>
      </x:c>
      <x:c r="I1969" s="9" t="n">
        <x:f>IF(COUNT(G1969:H1969)=2,G1969*H1969/100000000,"n.a.")</x:f>
        <x:v>0</x:v>
      </x:c>
      <x:c r="J1969" s="1" t="str">
        <x:v>日频齐全；折算事件未独立核实</x:v>
      </x:c>
    </x:row>
    <x:row r="1970" ht="25" customHeight="1">
      <x:c r="A1970" s="1" t="str">
        <x:v>中证2000</x:v>
      </x:c>
      <x:c r="B1970" s="1" t="str">
        <x:v>560220.SH</x:v>
      </x:c>
      <x:c r="C1970" s="1" t="str">
        <x:v>广发中证2000ETF</x:v>
      </x:c>
      <x:c r="D1970" s="7" t="d">
        <x:v>2026-06-30T00:00:00.000Z</x:v>
      </x:c>
      <x:c r="E1970" s="8" t="n">
        <x:f>IF(ISNUMBER('原始字段'!C1976),'原始字段'!C1976,"n.a.")</x:f>
        <x:v>48717000</x:v>
      </x:c>
      <x:c r="F1970" s="8" t="n">
        <x:f>IF(ISNUMBER('原始字段'!C2072),'原始字段'!C2072,"n.a.")</x:f>
        <x:v>48717000</x:v>
      </x:c>
      <x:c r="G1970" s="8" t="n">
        <x:f>IF(COUNT(E1970:F1970)=2,F1970-E1970,"n.a.")</x:f>
        <x:v>0</x:v>
      </x:c>
      <x:c r="H1970" s="9" t="n">
        <x:f>IF(ISNUMBER('原始字段'!D2072),'原始字段'!D2072,"n.a.")</x:f>
        <x:v>1.5562</x:v>
      </x:c>
      <x:c r="I1970" s="9" t="n">
        <x:f>IF(COUNT(G1970:H1970)=2,G1970*H1970/100000000,"n.a.")</x:f>
        <x:v>0</x:v>
      </x:c>
      <x:c r="J1970" s="1" t="str">
        <x:v>日频齐全；折算事件未独立核实</x:v>
      </x:c>
    </x:row>
    <x:row r="1971" ht="25" customHeight="1">
      <x:c r="A1971" s="1" t="str">
        <x:v>创业板指</x:v>
      </x:c>
      <x:c r="B1971" s="1" t="str">
        <x:v>159810.SZ</x:v>
      </x:c>
      <x:c r="C1971" s="1" t="str">
        <x:v>浦银创业板ETF</x:v>
      </x:c>
      <x:c r="D1971" s="7" t="d">
        <x:v>2026-06-30T00:00:00.000Z</x:v>
      </x:c>
      <x:c r="E1971" s="8" t="n">
        <x:f>IF(ISNUMBER('原始字段'!C1922),'原始字段'!C1922,"n.a.")</x:f>
        <x:v>48475458</x:v>
      </x:c>
      <x:c r="F1971" s="8" t="n">
        <x:f>IF(ISNUMBER('原始字段'!C2018),'原始字段'!C2018,"n.a.")</x:f>
        <x:v>47475458</x:v>
      </x:c>
      <x:c r="G1971" s="8" t="n">
        <x:f>IF(COUNT(E1971:F1971)=2,F1971-E1971,"n.a.")</x:f>
        <x:v>-1000000</x:v>
      </x:c>
      <x:c r="H1971" s="9" t="n">
        <x:f>IF(ISNUMBER('原始字段'!D2018),'原始字段'!D2018,"n.a.")</x:f>
        <x:v>1.7484</x:v>
      </x:c>
      <x:c r="I1971" s="9" t="n">
        <x:f>IF(COUNT(G1971:H1971)=2,G1971*H1971/100000000,"n.a.")</x:f>
        <x:v>-0.017484</x:v>
      </x:c>
      <x:c r="J1971" s="1" t="str">
        <x:v>日频齐全；折算事件未独立核实</x:v>
      </x:c>
    </x:row>
    <x:row r="1972" ht="25" customHeight="1">
      <x:c r="A1972" s="1" t="str">
        <x:v>创业板指</x:v>
      </x:c>
      <x:c r="B1972" s="1" t="str">
        <x:v>159808.SZ</x:v>
      </x:c>
      <x:c r="C1972" s="1" t="str">
        <x:v>融通创业板ETF</x:v>
      </x:c>
      <x:c r="D1972" s="7" t="d">
        <x:v>2026-06-30T00:00:00.000Z</x:v>
      </x:c>
      <x:c r="E1972" s="8" t="n">
        <x:f>IF(ISNUMBER('原始字段'!C1921),'原始字段'!C1921,"n.a.")</x:f>
        <x:v>49484790</x:v>
      </x:c>
      <x:c r="F1972" s="8" t="n">
        <x:f>IF(ISNUMBER('原始字段'!C2017),'原始字段'!C2017,"n.a.")</x:f>
        <x:v>49484790</x:v>
      </x:c>
      <x:c r="G1972" s="8" t="n">
        <x:f>IF(COUNT(E1972:F1972)=2,F1972-E1972,"n.a.")</x:f>
        <x:v>0</x:v>
      </x:c>
      <x:c r="H1972" s="9" t="n">
        <x:f>IF(ISNUMBER('原始字段'!D2017),'原始字段'!D2017,"n.a.")</x:f>
        <x:v>1.6763</x:v>
      </x:c>
      <x:c r="I1972" s="9" t="n">
        <x:f>IF(COUNT(G1972:H1972)=2,G1972*H1972/100000000,"n.a.")</x:f>
        <x:v>0</x:v>
      </x:c>
      <x:c r="J1972" s="1" t="str">
        <x:v>日频齐全；折算事件未独立核实</x:v>
      </x:c>
    </x:row>
    <x:row r="1973" ht="25" customHeight="1">
      <x:c r="A1973" s="1" t="str">
        <x:v>创业板指</x:v>
      </x:c>
      <x:c r="B1973" s="1" t="str">
        <x:v>159964.SZ</x:v>
      </x:c>
      <x:c r="C1973" s="1" t="str">
        <x:v>平安创业板ETF</x:v>
      </x:c>
      <x:c r="D1973" s="7" t="d">
        <x:v>2026-06-30T00:00:00.000Z</x:v>
      </x:c>
      <x:c r="E1973" s="8" t="n">
        <x:f>IF(ISNUMBER('原始字段'!C1937),'原始字段'!C1937,"n.a.")</x:f>
        <x:v>187481881</x:v>
      </x:c>
      <x:c r="F1973" s="8" t="n">
        <x:f>IF(ISNUMBER('原始字段'!C2033),'原始字段'!C2033,"n.a.")</x:f>
        <x:v>187481881</x:v>
      </x:c>
      <x:c r="G1973" s="8" t="n">
        <x:f>IF(COUNT(E1973:F1973)=2,F1973-E1973,"n.a.")</x:f>
        <x:v>0</x:v>
      </x:c>
      <x:c r="H1973" s="9" t="n">
        <x:f>IF(ISNUMBER('原始字段'!D2033),'原始字段'!D2033,"n.a.")</x:f>
        <x:v>2.8423</x:v>
      </x:c>
      <x:c r="I1973" s="9" t="n">
        <x:f>IF(COUNT(G1973:H1973)=2,G1973*H1973/100000000,"n.a.")</x:f>
        <x:v>0</x:v>
      </x:c>
      <x:c r="J1973" s="1" t="str">
        <x:v>日频齐全；折算事件未独立核实</x:v>
      </x:c>
    </x:row>
    <x:row r="1974" ht="25" customHeight="1">
      <x:c r="A1974" s="1" t="str">
        <x:v>创业板指</x:v>
      </x:c>
      <x:c r="B1974" s="1" t="str">
        <x:v>159915.SZ</x:v>
      </x:c>
      <x:c r="C1974" s="1" t="str">
        <x:v>易方达创业板ETF</x:v>
      </x:c>
      <x:c r="D1974" s="7" t="d">
        <x:v>2026-06-30T00:00:00.000Z</x:v>
      </x:c>
      <x:c r="E1974" s="8" t="n">
        <x:f>IF(ISNUMBER('原始字段'!C1927),'原始字段'!C1927,"n.a.")</x:f>
        <x:v>10959454936</x:v>
      </x:c>
      <x:c r="F1974" s="8" t="n">
        <x:f>IF(ISNUMBER('原始字段'!C2023),'原始字段'!C2023,"n.a.")</x:f>
        <x:v>10746454936</x:v>
      </x:c>
      <x:c r="G1974" s="8" t="n">
        <x:f>IF(COUNT(E1974:F1974)=2,F1974-E1974,"n.a.")</x:f>
        <x:v>-213000000</x:v>
      </x:c>
      <x:c r="H1974" s="9" t="n">
        <x:f>IF(ISNUMBER('原始字段'!D2023),'原始字段'!D2023,"n.a.")</x:f>
        <x:v>4.3598</x:v>
      </x:c>
      <x:c r="I1974" s="9" t="n">
        <x:f>IF(COUNT(G1974:H1974)=2,G1974*H1974/100000000,"n.a.")</x:f>
        <x:v>-9.286374</x:v>
      </x:c>
      <x:c r="J1974" s="1" t="str">
        <x:v>日频齐全；折算事件未独立核实</x:v>
      </x:c>
    </x:row>
    <x:row r="1975" ht="25" customHeight="1">
      <x:c r="A1975" s="1" t="str">
        <x:v>创业板指</x:v>
      </x:c>
      <x:c r="B1975" s="1" t="str">
        <x:v>159971.SZ</x:v>
      </x:c>
      <x:c r="C1975" s="1" t="str">
        <x:v>富国创业板ETF</x:v>
      </x:c>
      <x:c r="D1975" s="7" t="d">
        <x:v>2026-06-30T00:00:00.000Z</x:v>
      </x:c>
      <x:c r="E1975" s="8" t="n">
        <x:f>IF(ISNUMBER('原始字段'!C1939),'原始字段'!C1939,"n.a.")</x:f>
        <x:v>1294020288</x:v>
      </x:c>
      <x:c r="F1975" s="8" t="n">
        <x:f>IF(ISNUMBER('原始字段'!C2035),'原始字段'!C2035,"n.a.")</x:f>
        <x:v>1270020288</x:v>
      </x:c>
      <x:c r="G1975" s="8" t="n">
        <x:f>IF(COUNT(E1975:F1975)=2,F1975-E1975,"n.a.")</x:f>
        <x:v>-24000000</x:v>
      </x:c>
      <x:c r="H1975" s="9" t="n">
        <x:f>IF(ISNUMBER('原始字段'!D2035),'原始字段'!D2035,"n.a.")</x:f>
        <x:v>1.5157</x:v>
      </x:c>
      <x:c r="I1975" s="9" t="n">
        <x:f>IF(COUNT(G1975:H1975)=2,G1975*H1975/100000000,"n.a.")</x:f>
        <x:v>-0.363768</x:v>
      </x:c>
      <x:c r="J1975" s="1" t="str">
        <x:v>日频齐全；折算事件未独立核实</x:v>
      </x:c>
    </x:row>
    <x:row r="1976" ht="25" customHeight="1">
      <x:c r="A1976" s="1" t="str">
        <x:v>创业板指</x:v>
      </x:c>
      <x:c r="B1976" s="1" t="str">
        <x:v>159957.SZ</x:v>
      </x:c>
      <x:c r="C1976" s="1" t="str">
        <x:v>华夏创业板ETF</x:v>
      </x:c>
      <x:c r="D1976" s="7" t="d">
        <x:v>2026-06-30T00:00:00.000Z</x:v>
      </x:c>
      <x:c r="E1976" s="8" t="n">
        <x:f>IF(ISNUMBER('原始字段'!C1935),'原始字段'!C1935,"n.a.")</x:f>
        <x:v>803784560</x:v>
      </x:c>
      <x:c r="F1976" s="8" t="n">
        <x:f>IF(ISNUMBER('原始字段'!C2031),'原始字段'!C2031,"n.a.")</x:f>
        <x:v>785784560</x:v>
      </x:c>
      <x:c r="G1976" s="8" t="n">
        <x:f>IF(COUNT(E1976:F1976)=2,F1976-E1976,"n.a.")</x:f>
        <x:v>-18000000</x:v>
      </x:c>
      <x:c r="H1976" s="9" t="n">
        <x:f>IF(ISNUMBER('原始字段'!D2031),'原始字段'!D2031,"n.a.")</x:f>
        <x:v>2.8572</x:v>
      </x:c>
      <x:c r="I1976" s="9" t="n">
        <x:f>IF(COUNT(G1976:H1976)=2,G1976*H1976/100000000,"n.a.")</x:f>
        <x:v>-0.514296</x:v>
      </x:c>
      <x:c r="J1976" s="1" t="str">
        <x:v>日频齐全；折算事件未独立核实</x:v>
      </x:c>
    </x:row>
    <x:row r="1977" ht="25" customHeight="1">
      <x:c r="A1977" s="1" t="str">
        <x:v>创业板指</x:v>
      </x:c>
      <x:c r="B1977" s="1" t="str">
        <x:v>159958.SZ</x:v>
      </x:c>
      <x:c r="C1977" s="1" t="str">
        <x:v>工银创业板ETF</x:v>
      </x:c>
      <x:c r="D1977" s="7" t="d">
        <x:v>2026-06-30T00:00:00.000Z</x:v>
      </x:c>
      <x:c r="E1977" s="8" t="n">
        <x:f>IF(ISNUMBER('原始字段'!C1936),'原始字段'!C1936,"n.a.")</x:f>
        <x:v>211211448</x:v>
      </x:c>
      <x:c r="F1977" s="8" t="n">
        <x:f>IF(ISNUMBER('原始字段'!C2032),'原始字段'!C2032,"n.a.")</x:f>
        <x:v>211211448</x:v>
      </x:c>
      <x:c r="G1977" s="8" t="n">
        <x:f>IF(COUNT(E1977:F1977)=2,F1977-E1977,"n.a.")</x:f>
        <x:v>0</x:v>
      </x:c>
      <x:c r="H1977" s="9" t="n">
        <x:f>IF(ISNUMBER('原始字段'!D2032),'原始字段'!D2032,"n.a.")</x:f>
        <x:v>2.6288</x:v>
      </x:c>
      <x:c r="I1977" s="9" t="n">
        <x:f>IF(COUNT(G1977:H1977)=2,G1977*H1977/100000000,"n.a.")</x:f>
        <x:v>0</x:v>
      </x:c>
      <x:c r="J1977" s="1" t="str">
        <x:v>日频齐全；折算事件未独立核实</x:v>
      </x:c>
    </x:row>
    <x:row r="1978" ht="25" customHeight="1">
      <x:c r="A1978" s="1" t="str">
        <x:v>创业板指</x:v>
      </x:c>
      <x:c r="B1978" s="1" t="str">
        <x:v>159977.SZ</x:v>
      </x:c>
      <x:c r="C1978" s="1" t="str">
        <x:v>天弘创业板ETF</x:v>
      </x:c>
      <x:c r="D1978" s="7" t="d">
        <x:v>2026-06-30T00:00:00.000Z</x:v>
      </x:c>
      <x:c r="E1978" s="8" t="n">
        <x:f>IF(ISNUMBER('原始字段'!C1940),'原始字段'!C1940,"n.a.")</x:f>
        <x:v>3027872820</x:v>
      </x:c>
      <x:c r="F1978" s="8" t="n">
        <x:f>IF(ISNUMBER('原始字段'!C2036),'原始字段'!C2036,"n.a.")</x:f>
        <x:v>2999872820</x:v>
      </x:c>
      <x:c r="G1978" s="8" t="n">
        <x:f>IF(COUNT(E1978:F1978)=2,F1978-E1978,"n.a.")</x:f>
        <x:v>-28000000</x:v>
      </x:c>
      <x:c r="H1978" s="9" t="n">
        <x:f>IF(ISNUMBER('原始字段'!D2036),'原始字段'!D2036,"n.a.")</x:f>
        <x:v>2.2627</x:v>
      </x:c>
      <x:c r="I1978" s="9" t="n">
        <x:f>IF(COUNT(G1978:H1978)=2,G1978*H1978/100000000,"n.a.")</x:f>
        <x:v>-0.6335560000000001</x:v>
      </x:c>
      <x:c r="J1978" s="1" t="str">
        <x:v>日频齐全；折算事件未独立核实</x:v>
      </x:c>
    </x:row>
    <x:row r="1979" ht="25" customHeight="1">
      <x:c r="A1979" s="1" t="str">
        <x:v>创业板指</x:v>
      </x:c>
      <x:c r="B1979" s="1" t="str">
        <x:v>159821.SZ</x:v>
      </x:c>
      <x:c r="C1979" s="1" t="str">
        <x:v>中银证券创业板ETF</x:v>
      </x:c>
      <x:c r="D1979" s="7" t="d">
        <x:v>2026-06-30T00:00:00.000Z</x:v>
      </x:c>
      <x:c r="E1979" s="8" t="n">
        <x:f>IF(ISNUMBER('原始字段'!C1924),'原始字段'!C1924,"n.a.")</x:f>
        <x:v>52920000</x:v>
      </x:c>
      <x:c r="F1979" s="8" t="n">
        <x:f>IF(ISNUMBER('原始字段'!C2020),'原始字段'!C2020,"n.a.")</x:f>
        <x:v>54220000</x:v>
      </x:c>
      <x:c r="G1979" s="8" t="n">
        <x:f>IF(COUNT(E1979:F1979)=2,F1979-E1979,"n.a.")</x:f>
        <x:v>1300000</x:v>
      </x:c>
      <x:c r="H1979" s="9" t="n">
        <x:f>IF(ISNUMBER('原始字段'!D2020),'原始字段'!D2020,"n.a.")</x:f>
        <x:v>1.6337</x:v>
      </x:c>
      <x:c r="I1979" s="9" t="n">
        <x:f>IF(COUNT(G1979:H1979)=2,G1979*H1979/100000000,"n.a.")</x:f>
        <x:v>0.0212381</x:v>
      </x:c>
      <x:c r="J1979" s="1" t="str">
        <x:v>日频齐全；折算事件未独立核实</x:v>
      </x:c>
    </x:row>
    <x:row r="1980" ht="25" customHeight="1">
      <x:c r="A1980" s="1" t="str">
        <x:v>创业板指</x:v>
      </x:c>
      <x:c r="B1980" s="1" t="str">
        <x:v>159956.SZ</x:v>
      </x:c>
      <x:c r="C1980" s="1" t="str">
        <x:v>建信创业板ETF</x:v>
      </x:c>
      <x:c r="D1980" s="7" t="d">
        <x:v>2026-06-30T00:00:00.000Z</x:v>
      </x:c>
      <x:c r="E1980" s="8" t="n">
        <x:f>IF(ISNUMBER('原始字段'!C1934),'原始字段'!C1934,"n.a.")</x:f>
        <x:v>40978674</x:v>
      </x:c>
      <x:c r="F1980" s="8" t="n">
        <x:f>IF(ISNUMBER('原始字段'!C2030),'原始字段'!C2030,"n.a.")</x:f>
        <x:v>40978674</x:v>
      </x:c>
      <x:c r="G1980" s="8" t="n">
        <x:f>IF(COUNT(E1980:F1980)=2,F1980-E1980,"n.a.")</x:f>
        <x:v>0</x:v>
      </x:c>
      <x:c r="H1980" s="9" t="n">
        <x:f>IF(ISNUMBER('原始字段'!D2030),'原始字段'!D2030,"n.a.")</x:f>
        <x:v>2.7575</x:v>
      </x:c>
      <x:c r="I1980" s="9" t="n">
        <x:f>IF(COUNT(G1980:H1980)=2,G1980*H1980/100000000,"n.a.")</x:f>
        <x:v>0</x:v>
      </x:c>
      <x:c r="J1980" s="1" t="str">
        <x:v>日频齐全；折算事件未独立核实</x:v>
      </x:c>
    </x:row>
    <x:row r="1981" ht="25" customHeight="1">
      <x:c r="A1981" s="1" t="str">
        <x:v>创业板指</x:v>
      </x:c>
      <x:c r="B1981" s="1" t="str">
        <x:v>159908.SZ</x:v>
      </x:c>
      <x:c r="C1981" s="1" t="str">
        <x:v>博时创业板ETF</x:v>
      </x:c>
      <x:c r="D1981" s="7" t="d">
        <x:v>2026-06-30T00:00:00.000Z</x:v>
      </x:c>
      <x:c r="E1981" s="8" t="n">
        <x:f>IF(ISNUMBER('原始字段'!C1926),'原始字段'!C1926,"n.a.")</x:f>
        <x:v>322229029</x:v>
      </x:c>
      <x:c r="F1981" s="8" t="n">
        <x:f>IF(ISNUMBER('原始字段'!C2022),'原始字段'!C2022,"n.a.")</x:f>
        <x:v>322229029</x:v>
      </x:c>
      <x:c r="G1981" s="8" t="n">
        <x:f>IF(COUNT(E1981:F1981)=2,F1981-E1981,"n.a.")</x:f>
        <x:v>0</x:v>
      </x:c>
      <x:c r="H1981" s="9" t="n">
        <x:f>IF(ISNUMBER('原始字段'!D2022),'原始字段'!D2022,"n.a.")</x:f>
        <x:v>4.0502</x:v>
      </x:c>
      <x:c r="I1981" s="9" t="n">
        <x:f>IF(COUNT(G1981:H1981)=2,G1981*H1981/100000000,"n.a.")</x:f>
        <x:v>0</x:v>
      </x:c>
      <x:c r="J1981" s="1" t="str">
        <x:v>日频齐全；折算事件未独立核实</x:v>
      </x:c>
    </x:row>
    <x:row r="1982" ht="25" customHeight="1">
      <x:c r="A1982" s="1" t="str">
        <x:v>创业板指</x:v>
      </x:c>
      <x:c r="B1982" s="1" t="str">
        <x:v>159952.SZ</x:v>
      </x:c>
      <x:c r="C1982" s="1" t="str">
        <x:v>广发创业板ETF</x:v>
      </x:c>
      <x:c r="D1982" s="7" t="d">
        <x:v>2026-06-30T00:00:00.000Z</x:v>
      </x:c>
      <x:c r="E1982" s="8" t="n">
        <x:f>IF(ISNUMBER('原始字段'!C1933),'原始字段'!C1933,"n.a.")</x:f>
        <x:v>3430084929</x:v>
      </x:c>
      <x:c r="F1982" s="8" t="n">
        <x:f>IF(ISNUMBER('原始字段'!C2029),'原始字段'!C2029,"n.a.")</x:f>
        <x:v>3452184929</x:v>
      </x:c>
      <x:c r="G1982" s="8" t="n">
        <x:f>IF(COUNT(E1982:F1982)=2,F1982-E1982,"n.a.")</x:f>
        <x:v>22100000</x:v>
      </x:c>
      <x:c r="H1982" s="9" t="n">
        <x:f>IF(ISNUMBER('原始字段'!D2029),'原始字段'!D2029,"n.a.")</x:f>
        <x:v>2.646</x:v>
      </x:c>
      <x:c r="I1982" s="9" t="n">
        <x:f>IF(COUNT(G1982:H1982)=2,G1982*H1982/100000000,"n.a.")</x:f>
        <x:v>0.584766</x:v>
      </x:c>
      <x:c r="J1982" s="1" t="str">
        <x:v>日频齐全；折算事件未独立核实</x:v>
      </x:c>
    </x:row>
    <x:row r="1983" ht="25" customHeight="1">
      <x:c r="A1983" s="1" t="str">
        <x:v>创业板指</x:v>
      </x:c>
      <x:c r="B1983" s="1" t="str">
        <x:v>159247.SZ</x:v>
      </x:c>
      <x:c r="C1983" s="1" t="str">
        <x:v>汇添富创业板ETF</x:v>
      </x:c>
      <x:c r="D1983" s="7" t="d">
        <x:v>2026-06-30T00:00:00.000Z</x:v>
      </x:c>
      <x:c r="E1983" s="8" t="n">
        <x:f>IF(ISNUMBER('原始字段'!C1907),'原始字段'!C1907,"n.a.")</x:f>
        <x:v>195984966</x:v>
      </x:c>
      <x:c r="F1983" s="8" t="n">
        <x:f>IF(ISNUMBER('原始字段'!C2003),'原始字段'!C2003,"n.a.")</x:f>
        <x:v>187984966</x:v>
      </x:c>
      <x:c r="G1983" s="8" t="n">
        <x:f>IF(COUNT(E1983:F1983)=2,F1983-E1983,"n.a.")</x:f>
        <x:v>-8000000</x:v>
      </x:c>
      <x:c r="H1983" s="9" t="n">
        <x:f>IF(ISNUMBER('原始字段'!D2003),'原始字段'!D2003,"n.a.")</x:f>
        <x:v>1.3032</x:v>
      </x:c>
      <x:c r="I1983" s="9" t="n">
        <x:f>IF(COUNT(G1983:H1983)=2,G1983*H1983/100000000,"n.a.")</x:f>
        <x:v>-0.104256</x:v>
      </x:c>
      <x:c r="J1983" s="1" t="str">
        <x:v>日频齐全；折算事件未独立核实</x:v>
      </x:c>
    </x:row>
    <x:row r="1984" ht="25" customHeight="1">
      <x:c r="A1984" s="1" t="str">
        <x:v>创业板指</x:v>
      </x:c>
      <x:c r="B1984" s="1" t="str">
        <x:v>159948.SZ</x:v>
      </x:c>
      <x:c r="C1984" s="1" t="str">
        <x:v>南方创业板ETF</x:v>
      </x:c>
      <x:c r="D1984" s="7" t="d">
        <x:v>2026-06-30T00:00:00.000Z</x:v>
      </x:c>
      <x:c r="E1984" s="8" t="n">
        <x:f>IF(ISNUMBER('原始字段'!C1932),'原始字段'!C1932,"n.a.")</x:f>
        <x:v>989697720</x:v>
      </x:c>
      <x:c r="F1984" s="8" t="n">
        <x:f>IF(ISNUMBER('原始字段'!C2028),'原始字段'!C2028,"n.a.")</x:f>
        <x:v>1045697720</x:v>
      </x:c>
      <x:c r="G1984" s="8" t="n">
        <x:f>IF(COUNT(E1984:F1984)=2,F1984-E1984,"n.a.")</x:f>
        <x:v>56000000</x:v>
      </x:c>
      <x:c r="H1984" s="9" t="n">
        <x:f>IF(ISNUMBER('原始字段'!D2028),'原始字段'!D2028,"n.a.")</x:f>
        <x:v>4.8137</x:v>
      </x:c>
      <x:c r="I1984" s="9" t="n">
        <x:f>IF(COUNT(G1984:H1984)=2,G1984*H1984/100000000,"n.a.")</x:f>
        <x:v>2.695672</x:v>
      </x:c>
      <x:c r="J1984" s="1" t="str">
        <x:v>日频齐全；折算事件未独立核实</x:v>
      </x:c>
    </x:row>
    <x:row r="1985" ht="25" customHeight="1">
      <x:c r="A1985" s="1" t="str">
        <x:v>创业板指</x:v>
      </x:c>
      <x:c r="B1985" s="1" t="str">
        <x:v>159205.SZ</x:v>
      </x:c>
      <x:c r="C1985" s="1" t="str">
        <x:v>东财创业板ETF</x:v>
      </x:c>
      <x:c r="D1985" s="7" t="d">
        <x:v>2026-06-30T00:00:00.000Z</x:v>
      </x:c>
      <x:c r="E1985" s="8" t="n">
        <x:f>IF(ISNUMBER('原始字段'!C1906),'原始字段'!C1906,"n.a.")</x:f>
        <x:v>309056064</x:v>
      </x:c>
      <x:c r="F1985" s="8" t="n">
        <x:f>IF(ISNUMBER('原始字段'!C2002),'原始字段'!C2002,"n.a.")</x:f>
        <x:v>291056064</x:v>
      </x:c>
      <x:c r="G1985" s="8" t="n">
        <x:f>IF(COUNT(E1985:F1985)=2,F1985-E1985,"n.a.")</x:f>
        <x:v>-18000000</x:v>
      </x:c>
      <x:c r="H1985" s="9" t="n">
        <x:f>IF(ISNUMBER('原始字段'!D2002),'原始字段'!D2002,"n.a.")</x:f>
        <x:v>2.1279</x:v>
      </x:c>
      <x:c r="I1985" s="9" t="n">
        <x:f>IF(COUNT(G1985:H1985)=2,G1985*H1985/100000000,"n.a.")</x:f>
        <x:v>-0.383022</x:v>
      </x:c>
      <x:c r="J1985" s="1" t="str">
        <x:v>日频齐全；折算事件未独立核实</x:v>
      </x:c>
    </x:row>
    <x:row r="1986" ht="25" customHeight="1">
      <x:c r="A1986" s="1" t="str">
        <x:v>科创50</x:v>
      </x:c>
      <x:c r="B1986" s="1" t="str">
        <x:v>588940.SH</x:v>
      </x:c>
      <x:c r="C1986" s="1" t="str">
        <x:v>富国上证科创板50成份ETF</x:v>
      </x:c>
      <x:c r="D1986" s="7" t="d">
        <x:v>2026-06-30T00:00:00.000Z</x:v>
      </x:c>
      <x:c r="E1986" s="8" t="n">
        <x:f>IF(ISNUMBER('原始字段'!C1997),'原始字段'!C1997,"n.a.")</x:f>
        <x:v>400420000</x:v>
      </x:c>
      <x:c r="F1986" s="8" t="n">
        <x:f>IF(ISNUMBER('原始字段'!C2093),'原始字段'!C2093,"n.a.")</x:f>
        <x:v>409420000</x:v>
      </x:c>
      <x:c r="G1986" s="8" t="n">
        <x:f>IF(COUNT(E1986:F1986)=2,F1986-E1986,"n.a.")</x:f>
        <x:v>9000000</x:v>
      </x:c>
      <x:c r="H1986" s="9" t="n">
        <x:f>IF(ISNUMBER('原始字段'!D2093),'原始字段'!D2093,"n.a.")</x:f>
        <x:v>2.2794</x:v>
      </x:c>
      <x:c r="I1986" s="9" t="n">
        <x:f>IF(COUNT(G1986:H1986)=2,G1986*H1986/100000000,"n.a.")</x:f>
        <x:v>0.205146</x:v>
      </x:c>
      <x:c r="J1986" s="1" t="str">
        <x:v>日频齐全；折算事件未独立核实</x:v>
      </x:c>
    </x:row>
    <x:row r="1987" ht="25" customHeight="1">
      <x:c r="A1987" s="1" t="str">
        <x:v>科创50</x:v>
      </x:c>
      <x:c r="B1987" s="1" t="str">
        <x:v>589150.SH</x:v>
      </x:c>
      <x:c r="C1987" s="1" t="str">
        <x:v>平安上证科创板50成份ETF</x:v>
      </x:c>
      <x:c r="D1987" s="7" t="d">
        <x:v>2026-06-30T00:00:00.000Z</x:v>
      </x:c>
      <x:c r="E1987" s="8" t="n">
        <x:f>IF(ISNUMBER('原始字段'!C1999),'原始字段'!C1999,"n.a.")</x:f>
        <x:v>73437200</x:v>
      </x:c>
      <x:c r="F1987" s="8" t="n">
        <x:f>IF(ISNUMBER('原始字段'!C2095),'原始字段'!C2095,"n.a.")</x:f>
        <x:v>75437200</x:v>
      </x:c>
      <x:c r="G1987" s="8" t="n">
        <x:f>IF(COUNT(E1987:F1987)=2,F1987-E1987,"n.a.")</x:f>
        <x:v>2000000</x:v>
      </x:c>
      <x:c r="H1987" s="9" t="n">
        <x:f>IF(ISNUMBER('原始字段'!D2095),'原始字段'!D2095,"n.a.")</x:f>
        <x:v>1.5986</x:v>
      </x:c>
      <x:c r="I1987" s="9" t="n">
        <x:f>IF(COUNT(G1987:H1987)=2,G1987*H1987/100000000,"n.a.")</x:f>
        <x:v>0.031972</x:v>
      </x:c>
      <x:c r="J1987" s="1" t="str">
        <x:v>日频齐全；折算事件未独立核实</x:v>
      </x:c>
    </x:row>
    <x:row r="1988" ht="25" customHeight="1">
      <x:c r="A1988" s="1" t="str">
        <x:v>科创50</x:v>
      </x:c>
      <x:c r="B1988" s="1" t="str">
        <x:v>588150.SH</x:v>
      </x:c>
      <x:c r="C1988" s="1" t="str">
        <x:v>南方上证科创板50成份ETF</x:v>
      </x:c>
      <x:c r="D1988" s="7" t="d">
        <x:v>2026-06-30T00:00:00.000Z</x:v>
      </x:c>
      <x:c r="E1988" s="8" t="n">
        <x:f>IF(ISNUMBER('原始字段'!C1991),'原始字段'!C1991,"n.a.")</x:f>
        <x:v>268432600</x:v>
      </x:c>
      <x:c r="F1988" s="8" t="n">
        <x:f>IF(ISNUMBER('原始字段'!C2087),'原始字段'!C2087,"n.a.")</x:f>
        <x:v>264932600</x:v>
      </x:c>
      <x:c r="G1988" s="8" t="n">
        <x:f>IF(COUNT(E1988:F1988)=2,F1988-E1988,"n.a.")</x:f>
        <x:v>-3500000</x:v>
      </x:c>
      <x:c r="H1988" s="9" t="n">
        <x:f>IF(ISNUMBER('原始字段'!D2087),'原始字段'!D2087,"n.a.")</x:f>
        <x:v>1.5574</x:v>
      </x:c>
      <x:c r="I1988" s="9" t="n">
        <x:f>IF(COUNT(G1988:H1988)=2,G1988*H1988/100000000,"n.a.")</x:f>
        <x:v>-0.054509</x:v>
      </x:c>
      <x:c r="J1988" s="1" t="str">
        <x:v>日频齐全；折算事件未独立核实</x:v>
      </x:c>
    </x:row>
    <x:row r="1989" ht="25" customHeight="1">
      <x:c r="A1989" s="1" t="str">
        <x:v>科创50</x:v>
      </x:c>
      <x:c r="B1989" s="1" t="str">
        <x:v>588000.SH</x:v>
      </x:c>
      <x:c r="C1989" s="1" t="str">
        <x:v>华夏上证科创板50ETF</x:v>
      </x:c>
      <x:c r="D1989" s="7" t="d">
        <x:v>2026-06-30T00:00:00.000Z</x:v>
      </x:c>
      <x:c r="E1989" s="8" t="n">
        <x:f>IF(ISNUMBER('原始字段'!C1985),'原始字段'!C1985,"n.a.")</x:f>
        <x:v>29804668200</x:v>
      </x:c>
      <x:c r="F1989" s="8" t="n">
        <x:f>IF(ISNUMBER('原始字段'!C2081),'原始字段'!C2081,"n.a.")</x:f>
        <x:v>29831668200</x:v>
      </x:c>
      <x:c r="G1989" s="8" t="n">
        <x:f>IF(COUNT(E1989:F1989)=2,F1989-E1989,"n.a.")</x:f>
        <x:v>27000000</x:v>
      </x:c>
      <x:c r="H1989" s="9" t="n">
        <x:f>IF(ISNUMBER('原始字段'!D2081),'原始字段'!D2081,"n.a.")</x:f>
        <x:v>2.3272</x:v>
      </x:c>
      <x:c r="I1989" s="9" t="n">
        <x:f>IF(COUNT(G1989:H1989)=2,G1989*H1989/100000000,"n.a.")</x:f>
        <x:v>0.628344</x:v>
      </x:c>
      <x:c r="J1989" s="1" t="str">
        <x:v>日频齐全；折算事件未独立核实</x:v>
      </x:c>
    </x:row>
    <x:row r="1990" ht="25" customHeight="1">
      <x:c r="A1990" s="1" t="str">
        <x:v>科创50</x:v>
      </x:c>
      <x:c r="B1990" s="1" t="str">
        <x:v>589850.SH</x:v>
      </x:c>
      <x:c r="C1990" s="1" t="str">
        <x:v>东财上证科创板50成份ETF</x:v>
      </x:c>
      <x:c r="D1990" s="7" t="d">
        <x:v>2026-06-30T00:00:00.000Z</x:v>
      </x:c>
      <x:c r="E1990" s="8" t="n">
        <x:f>IF(ISNUMBER('原始字段'!C2001),'原始字段'!C2001,"n.a.")</x:f>
        <x:v>319057000</x:v>
      </x:c>
      <x:c r="F1990" s="8" t="n">
        <x:f>IF(ISNUMBER('原始字段'!C2097),'原始字段'!C2097,"n.a.")</x:f>
        <x:v>334057000</x:v>
      </x:c>
      <x:c r="G1990" s="8" t="n">
        <x:f>IF(COUNT(E1990:F1990)=2,F1990-E1990,"n.a.")</x:f>
        <x:v>15000000</x:v>
      </x:c>
      <x:c r="H1990" s="9" t="n">
        <x:f>IF(ISNUMBER('原始字段'!D2097),'原始字段'!D2097,"n.a.")</x:f>
        <x:v>2.1088</x:v>
      </x:c>
      <x:c r="I1990" s="9" t="n">
        <x:f>IF(COUNT(G1990:H1990)=2,G1990*H1990/100000000,"n.a.")</x:f>
        <x:v>0.31632</x:v>
      </x:c>
      <x:c r="J1990" s="1" t="str">
        <x:v>日频齐全；折算事件未独立核实</x:v>
      </x:c>
    </x:row>
    <x:row r="1991" ht="25" customHeight="1">
      <x:c r="A1991" s="1" t="str">
        <x:v>科创50</x:v>
      </x:c>
      <x:c r="B1991" s="1" t="str">
        <x:v>588840.SH</x:v>
      </x:c>
      <x:c r="C1991" s="1" t="str">
        <x:v>万家上证科创板50成份ETF</x:v>
      </x:c>
      <x:c r="D1991" s="7" t="d">
        <x:v>2026-06-30T00:00:00.000Z</x:v>
      </x:c>
      <x:c r="E1991" s="8" t="n">
        <x:f>IF(ISNUMBER('原始字段'!C1995),'原始字段'!C1995,"n.a.")</x:f>
        <x:v>31236000</x:v>
      </x:c>
      <x:c r="F1991" s="8" t="n">
        <x:f>IF(ISNUMBER('原始字段'!C2091),'原始字段'!C2091,"n.a.")</x:f>
        <x:v>31236000</x:v>
      </x:c>
      <x:c r="G1991" s="8" t="n">
        <x:f>IF(COUNT(E1991:F1991)=2,F1991-E1991,"n.a.")</x:f>
        <x:v>0</x:v>
      </x:c>
      <x:c r="H1991" s="9" t="n">
        <x:f>IF(ISNUMBER('原始字段'!D2091),'原始字段'!D2091,"n.a.")</x:f>
        <x:v>2.0368</x:v>
      </x:c>
      <x:c r="I1991" s="9" t="n">
        <x:f>IF(COUNT(G1991:H1991)=2,G1991*H1991/100000000,"n.a.")</x:f>
        <x:v>0</x:v>
      </x:c>
      <x:c r="J1991" s="1" t="str">
        <x:v>日频齐全；折算事件未独立核实</x:v>
      </x:c>
    </x:row>
    <x:row r="1992" ht="25" customHeight="1">
      <x:c r="A1992" s="1" t="str">
        <x:v>科创50</x:v>
      </x:c>
      <x:c r="B1992" s="1" t="str">
        <x:v>588040.SH</x:v>
      </x:c>
      <x:c r="C1992" s="1" t="str">
        <x:v>鹏华上证科创板50成份ETF</x:v>
      </x:c>
      <x:c r="D1992" s="7" t="d">
        <x:v>2026-06-30T00:00:00.000Z</x:v>
      </x:c>
      <x:c r="E1992" s="8" t="n">
        <x:f>IF(ISNUMBER('原始字段'!C1986),'原始字段'!C1986,"n.a.")</x:f>
        <x:v>65889000</x:v>
      </x:c>
      <x:c r="F1992" s="8" t="n">
        <x:f>IF(ISNUMBER('原始字段'!C2082),'原始字段'!C2082,"n.a.")</x:f>
        <x:v>65889000</x:v>
      </x:c>
      <x:c r="G1992" s="8" t="n">
        <x:f>IF(COUNT(E1992:F1992)=2,F1992-E1992,"n.a.")</x:f>
        <x:v>0</x:v>
      </x:c>
      <x:c r="H1992" s="9" t="n">
        <x:f>IF(ISNUMBER('原始字段'!D2082),'原始字段'!D2082,"n.a.")</x:f>
        <x:v>2.2432</x:v>
      </x:c>
      <x:c r="I1992" s="9" t="n">
        <x:f>IF(COUNT(G1992:H1992)=2,G1992*H1992/100000000,"n.a.")</x:f>
        <x:v>0</x:v>
      </x:c>
      <x:c r="J1992" s="1" t="str">
        <x:v>日频齐全；折算事件未独立核实</x:v>
      </x:c>
    </x:row>
    <x:row r="1993" ht="25" customHeight="1">
      <x:c r="A1993" s="1" t="str">
        <x:v>科创50</x:v>
      </x:c>
      <x:c r="B1993" s="1" t="str">
        <x:v>588280.SH</x:v>
      </x:c>
      <x:c r="C1993" s="1" t="str">
        <x:v>华安上证科创板50ETF</x:v>
      </x:c>
      <x:c r="D1993" s="7" t="d">
        <x:v>2026-06-30T00:00:00.000Z</x:v>
      </x:c>
      <x:c r="E1993" s="8" t="n">
        <x:f>IF(ISNUMBER('原始字段'!C1993),'原始字段'!C1993,"n.a.")</x:f>
        <x:v>240121000</x:v>
      </x:c>
      <x:c r="F1993" s="8" t="n">
        <x:f>IF(ISNUMBER('原始字段'!C2089),'原始字段'!C2089,"n.a.")</x:f>
        <x:v>240121000</x:v>
      </x:c>
      <x:c r="G1993" s="8" t="n">
        <x:f>IF(COUNT(E1993:F1993)=2,F1993-E1993,"n.a.")</x:f>
        <x:v>0</x:v>
      </x:c>
      <x:c r="H1993" s="9" t="n">
        <x:f>IF(ISNUMBER('原始字段'!D2089),'原始字段'!D2089,"n.a.")</x:f>
        <x:v>1.5848</x:v>
      </x:c>
      <x:c r="I1993" s="9" t="n">
        <x:f>IF(COUNT(G1993:H1993)=2,G1993*H1993/100000000,"n.a.")</x:f>
        <x:v>0</x:v>
      </x:c>
      <x:c r="J1993" s="1" t="str">
        <x:v>日频齐全；折算事件未独立核实</x:v>
      </x:c>
    </x:row>
    <x:row r="1994" ht="25" customHeight="1">
      <x:c r="A1994" s="1" t="str">
        <x:v>科创50</x:v>
      </x:c>
      <x:c r="B1994" s="1" t="str">
        <x:v>589360.SH</x:v>
      </x:c>
      <x:c r="C1994" s="1" t="str">
        <x:v>国泰上证科创板50成份ETF</x:v>
      </x:c>
      <x:c r="D1994" s="7" t="d">
        <x:v>2026-06-30T00:00:00.000Z</x:v>
      </x:c>
      <x:c r="E1994" s="8" t="n">
        <x:f>IF(ISNUMBER('原始字段'!C2000),'原始字段'!C2000,"n.a.")</x:f>
        <x:v>152174000</x:v>
      </x:c>
      <x:c r="F1994" s="8" t="n">
        <x:f>IF(ISNUMBER('原始字段'!C2096),'原始字段'!C2096,"n.a.")</x:f>
        <x:v>161174000</x:v>
      </x:c>
      <x:c r="G1994" s="8" t="n">
        <x:f>IF(COUNT(E1994:F1994)=2,F1994-E1994,"n.a.")</x:f>
        <x:v>9000000</x:v>
      </x:c>
      <x:c r="H1994" s="9" t="n">
        <x:f>IF(ISNUMBER('原始字段'!D2096),'原始字段'!D2096,"n.a.")</x:f>
        <x:v>1.1359</x:v>
      </x:c>
      <x:c r="I1994" s="9" t="n">
        <x:f>IF(COUNT(G1994:H1994)=2,G1994*H1994/100000000,"n.a.")</x:f>
        <x:v>0.102231</x:v>
      </x:c>
      <x:c r="J1994" s="1" t="str">
        <x:v>日频齐全；折算事件未独立核实</x:v>
      </x:c>
    </x:row>
    <x:row r="1995" ht="25" customHeight="1">
      <x:c r="A1995" s="1" t="str">
        <x:v>科创50</x:v>
      </x:c>
      <x:c r="B1995" s="1" t="str">
        <x:v>588950.SH</x:v>
      </x:c>
      <x:c r="C1995" s="1" t="str">
        <x:v>景顺长城上证科创板50成份ETF</x:v>
      </x:c>
      <x:c r="D1995" s="7" t="d">
        <x:v>2026-06-30T00:00:00.000Z</x:v>
      </x:c>
      <x:c r="E1995" s="8" t="n">
        <x:f>IF(ISNUMBER('原始字段'!C1998),'原始字段'!C1998,"n.a.")</x:f>
        <x:v>206729700</x:v>
      </x:c>
      <x:c r="F1995" s="8" t="n">
        <x:f>IF(ISNUMBER('原始字段'!C2094),'原始字段'!C2094,"n.a.")</x:f>
        <x:v>209729700</x:v>
      </x:c>
      <x:c r="G1995" s="8" t="n">
        <x:f>IF(COUNT(E1995:F1995)=2,F1995-E1995,"n.a.")</x:f>
        <x:v>3000000</x:v>
      </x:c>
      <x:c r="H1995" s="9" t="n">
        <x:f>IF(ISNUMBER('原始字段'!D2094),'原始字段'!D2094,"n.a.")</x:f>
        <x:v>2.2909</x:v>
      </x:c>
      <x:c r="I1995" s="9" t="n">
        <x:f>IF(COUNT(G1995:H1995)=2,G1995*H1995/100000000,"n.a.")</x:f>
        <x:v>0.06872700000000001</x:v>
      </x:c>
      <x:c r="J1995" s="1" t="str">
        <x:v>日频齐全；折算事件未独立核实</x:v>
      </x:c>
    </x:row>
    <x:row r="1996" ht="25" customHeight="1">
      <x:c r="A1996" s="1" t="str">
        <x:v>科创50</x:v>
      </x:c>
      <x:c r="B1996" s="1" t="str">
        <x:v>588080.SH</x:v>
      </x:c>
      <x:c r="C1996" s="1" t="str">
        <x:v>易方达上证科创板50ETF</x:v>
      </x:c>
      <x:c r="D1996" s="7" t="d">
        <x:v>2026-06-30T00:00:00.000Z</x:v>
      </x:c>
      <x:c r="E1996" s="8" t="n">
        <x:f>IF(ISNUMBER('原始字段'!C1989),'原始字段'!C1989,"n.a.")</x:f>
        <x:v>18676628100</x:v>
      </x:c>
      <x:c r="F1996" s="8" t="n">
        <x:f>IF(ISNUMBER('原始字段'!C2085),'原始字段'!C2085,"n.a.")</x:f>
        <x:v>18766628100</x:v>
      </x:c>
      <x:c r="G1996" s="8" t="n">
        <x:f>IF(COUNT(E1996:F1996)=2,F1996-E1996,"n.a.")</x:f>
        <x:v>90000000</x:v>
      </x:c>
      <x:c r="H1996" s="9" t="n">
        <x:f>IF(ISNUMBER('原始字段'!D2085),'原始字段'!D2085,"n.a.")</x:f>
        <x:v>2.2567</x:v>
      </x:c>
      <x:c r="I1996" s="9" t="n">
        <x:f>IF(COUNT(G1996:H1996)=2,G1996*H1996/100000000,"n.a.")</x:f>
        <x:v>2.03103</x:v>
      </x:c>
      <x:c r="J1996" s="1" t="str">
        <x:v>日频齐全；折算事件未独立核实</x:v>
      </x:c>
    </x:row>
    <x:row r="1997" ht="25" customHeight="1">
      <x:c r="A1997" s="1" t="str">
        <x:v>科创50</x:v>
      </x:c>
      <x:c r="B1997" s="1" t="str">
        <x:v>588060.SH</x:v>
      </x:c>
      <x:c r="C1997" s="1" t="str">
        <x:v>广发上证科创板50ETF</x:v>
      </x:c>
      <x:c r="D1997" s="7" t="d">
        <x:v>2026-06-30T00:00:00.000Z</x:v>
      </x:c>
      <x:c r="E1997" s="8" t="n">
        <x:f>IF(ISNUMBER('原始字段'!C1988),'原始字段'!C1988,"n.a.")</x:f>
        <x:v>5011140000</x:v>
      </x:c>
      <x:c r="F1997" s="8" t="n">
        <x:f>IF(ISNUMBER('原始字段'!C2084),'原始字段'!C2084,"n.a.")</x:f>
        <x:v>5041140000</x:v>
      </x:c>
      <x:c r="G1997" s="8" t="n">
        <x:f>IF(COUNT(E1997:F1997)=2,F1997-E1997,"n.a.")</x:f>
        <x:v>30000000</x:v>
      </x:c>
      <x:c r="H1997" s="9" t="n">
        <x:f>IF(ISNUMBER('原始字段'!D2084),'原始字段'!D2084,"n.a.")</x:f>
        <x:v>1.3995</x:v>
      </x:c>
      <x:c r="I1997" s="9" t="n">
        <x:f>IF(COUNT(G1997:H1997)=2,G1997*H1997/100000000,"n.a.")</x:f>
        <x:v>0.41985</x:v>
      </x:c>
      <x:c r="J1997" s="1" t="str">
        <x:v>日频齐全；折算事件未独立核实</x:v>
      </x:c>
    </x:row>
    <x:row r="1998" ht="25" customHeight="1">
      <x:c r="A1998" s="1" t="str">
        <x:v>科创50</x:v>
      </x:c>
      <x:c r="B1998" s="1" t="str">
        <x:v>588870.SH</x:v>
      </x:c>
      <x:c r="C1998" s="1" t="str">
        <x:v>汇添富上证科创板50成份ETF</x:v>
      </x:c>
      <x:c r="D1998" s="7" t="d">
        <x:v>2026-06-30T00:00:00.000Z</x:v>
      </x:c>
      <x:c r="E1998" s="8" t="n">
        <x:f>IF(ISNUMBER('原始字段'!C1996),'原始字段'!C1996,"n.a.")</x:f>
        <x:v>257552000</x:v>
      </x:c>
      <x:c r="F1998" s="8" t="n">
        <x:f>IF(ISNUMBER('原始字段'!C2092),'原始字段'!C2092,"n.a.")</x:f>
        <x:v>269552000</x:v>
      </x:c>
      <x:c r="G1998" s="8" t="n">
        <x:f>IF(COUNT(E1998:F1998)=2,F1998-E1998,"n.a.")</x:f>
        <x:v>12000000</x:v>
      </x:c>
      <x:c r="H1998" s="9" t="n">
        <x:f>IF(ISNUMBER('原始字段'!D2092),'原始字段'!D2092,"n.a.")</x:f>
        <x:v>2.2352</x:v>
      </x:c>
      <x:c r="I1998" s="9" t="n">
        <x:f>IF(COUNT(G1998:H1998)=2,G1998*H1998/100000000,"n.a.")</x:f>
        <x:v>0.268224</x:v>
      </x:c>
      <x:c r="J1998" s="1" t="str">
        <x:v>日频齐全；折算事件未独立核实</x:v>
      </x:c>
    </x:row>
    <x:row r="1999" ht="25" customHeight="1">
      <x:c r="A1999" s="1" t="str">
        <x:v>科创50</x:v>
      </x:c>
      <x:c r="B1999" s="1" t="str">
        <x:v>588720.SH</x:v>
      </x:c>
      <x:c r="C1999" s="1" t="str">
        <x:v>中银上证科创板50成份ETF</x:v>
      </x:c>
      <x:c r="D1999" s="7" t="d">
        <x:v>2026-06-30T00:00:00.000Z</x:v>
      </x:c>
      <x:c r="E1999" s="8" t="n">
        <x:f>IF(ISNUMBER('原始字段'!C1994),'原始字段'!C1994,"n.a.")</x:f>
        <x:v>87241800</x:v>
      </x:c>
      <x:c r="F1999" s="8" t="n">
        <x:f>IF(ISNUMBER('原始字段'!C2090),'原始字段'!C2090,"n.a.")</x:f>
        <x:v>89741800</x:v>
      </x:c>
      <x:c r="G1999" s="8" t="n">
        <x:f>IF(COUNT(E1999:F1999)=2,F1999-E1999,"n.a.")</x:f>
        <x:v>2500000</x:v>
      </x:c>
      <x:c r="H1999" s="9" t="n">
        <x:f>IF(ISNUMBER('原始字段'!D2090),'原始字段'!D2090,"n.a.")</x:f>
        <x:v>2.2172</x:v>
      </x:c>
      <x:c r="I1999" s="9" t="n">
        <x:f>IF(COUNT(G1999:H1999)=2,G1999*H1999/100000000,"n.a.")</x:f>
        <x:v>0.05543</x:v>
      </x:c>
      <x:c r="J1999" s="1" t="str">
        <x:v>日频齐全；折算事件未独立核实</x:v>
      </x:c>
    </x:row>
    <x:row r="2000" ht="25" customHeight="1">
      <x:c r="A2000" s="1" t="str">
        <x:v>科创50</x:v>
      </x:c>
      <x:c r="B2000" s="1" t="str">
        <x:v>588090.SH</x:v>
      </x:c>
      <x:c r="C2000" s="1" t="str">
        <x:v>华泰柏瑞上证科创板50ETF</x:v>
      </x:c>
      <x:c r="D2000" s="7" t="d">
        <x:v>2026-06-30T00:00:00.000Z</x:v>
      </x:c>
      <x:c r="E2000" s="8" t="n">
        <x:f>IF(ISNUMBER('原始字段'!C1990),'原始字段'!C1990,"n.a.")</x:f>
        <x:v>2181072800</x:v>
      </x:c>
      <x:c r="F2000" s="8" t="n">
        <x:f>IF(ISNUMBER('原始字段'!C2086),'原始字段'!C2086,"n.a.")</x:f>
        <x:v>1950072800</x:v>
      </x:c>
      <x:c r="G2000" s="8" t="n">
        <x:f>IF(COUNT(E2000:F2000)=2,F2000-E2000,"n.a.")</x:f>
        <x:v>-231000000</x:v>
      </x:c>
      <x:c r="H2000" s="9" t="n">
        <x:f>IF(ISNUMBER('原始字段'!D2086),'原始字段'!D2086,"n.a.")</x:f>
        <x:v>2.2612</x:v>
      </x:c>
      <x:c r="I2000" s="9" t="n">
        <x:f>IF(COUNT(G2000:H2000)=2,G2000*H2000/100000000,"n.a.")</x:f>
        <x:v>-5.223372</x:v>
      </x:c>
      <x:c r="J2000" s="1" t="str">
        <x:v>日频齐全；折算事件未独立核实</x:v>
      </x:c>
    </x:row>
    <x:row r="2001" ht="25" customHeight="1">
      <x:c r="A2001" s="1" t="str">
        <x:v>科创50</x:v>
      </x:c>
      <x:c r="B2001" s="1" t="str">
        <x:v>588180.SH</x:v>
      </x:c>
      <x:c r="C2001" s="1" t="str">
        <x:v>国联安上证科创板50ETF</x:v>
      </x:c>
      <x:c r="D2001" s="7" t="d">
        <x:v>2026-06-30T00:00:00.000Z</x:v>
      </x:c>
      <x:c r="E2001" s="8" t="n">
        <x:f>IF(ISNUMBER('原始字段'!C1992),'原始字段'!C1992,"n.a.")</x:f>
        <x:v>745353700</x:v>
      </x:c>
      <x:c r="F2001" s="8" t="n">
        <x:f>IF(ISNUMBER('原始字段'!C2088),'原始字段'!C2088,"n.a.")</x:f>
        <x:v>738353700</x:v>
      </x:c>
      <x:c r="G2001" s="8" t="n">
        <x:f>IF(COUNT(E2001:F2001)=2,F2001-E2001,"n.a.")</x:f>
        <x:v>-7000000</x:v>
      </x:c>
      <x:c r="H2001" s="9" t="n">
        <x:f>IF(ISNUMBER('原始字段'!D2088),'原始字段'!D2088,"n.a.")</x:f>
        <x:v>1.427</x:v>
      </x:c>
      <x:c r="I2001" s="9" t="n">
        <x:f>IF(COUNT(G2001:H2001)=2,G2001*H2001/100000000,"n.a.")</x:f>
        <x:v>-0.09989</x:v>
      </x:c>
      <x:c r="J2001" s="1" t="str">
        <x:v>日频齐全；折算事件未独立核实</x:v>
      </x:c>
    </x:row>
    <x:row r="2002" ht="25" customHeight="1">
      <x:c r="A2002" s="1" t="str">
        <x:v>科创50</x:v>
      </x:c>
      <x:c r="B2002" s="1" t="str">
        <x:v>588050.SH</x:v>
      </x:c>
      <x:c r="C2002" s="1" t="str">
        <x:v>工银上证科创板50ETF</x:v>
      </x:c>
      <x:c r="D2002" s="7" t="d">
        <x:v>2026-06-30T00:00:00.000Z</x:v>
      </x:c>
      <x:c r="E2002" s="8" t="n">
        <x:f>IF(ISNUMBER('原始字段'!C1987),'原始字段'!C1987,"n.a.")</x:f>
        <x:v>4681241300</x:v>
      </x:c>
      <x:c r="F2002" s="8" t="n">
        <x:f>IF(ISNUMBER('原始字段'!C2083),'原始字段'!C2083,"n.a.")</x:f>
        <x:v>4331241300</x:v>
      </x:c>
      <x:c r="G2002" s="8" t="n">
        <x:f>IF(COUNT(E2002:F2002)=2,F2002-E2002,"n.a.")</x:f>
        <x:v>-350000000</x:v>
      </x:c>
      <x:c r="H2002" s="9" t="n">
        <x:f>IF(ISNUMBER('原始字段'!D2083),'原始字段'!D2083,"n.a.")</x:f>
        <x:v>2.2577</x:v>
      </x:c>
      <x:c r="I2002" s="9" t="n">
        <x:f>IF(COUNT(G2002:H2002)=2,G2002*H2002/100000000,"n.a.")</x:f>
        <x:v>-7.9019499999999985</x:v>
      </x:c>
      <x:c r="J2002" s="1" t="str">
        <x:v>日频齐全；折算事件未独立核实</x:v>
      </x:c>
    </x:row>
    <x:row r="2003" ht="25" customHeight="1">
      <x:c r="A2003" s="1" t="str">
        <x:v>沪深300</x:v>
      </x:c>
      <x:c r="B2003" s="1" t="str">
        <x:v>159393.SZ</x:v>
      </x:c>
      <x:c r="C2003" s="1" t="str">
        <x:v>万家沪深300ETF</x:v>
      </x:c>
      <x:c r="D2003" s="7" t="d">
        <x:v>2026-07-01T00:00:00.000Z</x:v>
      </x:c>
      <x:c r="E2003" s="8" t="n">
        <x:f>IF(ISNUMBER('原始字段'!C2007),'原始字段'!C2007,"n.a.")</x:f>
        <x:v>42046342</x:v>
      </x:c>
      <x:c r="F2003" s="8" t="n">
        <x:f>IF(ISNUMBER('原始字段'!C2103),'原始字段'!C2103,"n.a.")</x:f>
        <x:v>42046342</x:v>
      </x:c>
      <x:c r="G2003" s="8" t="n">
        <x:f>IF(COUNT(E2003:F2003)=2,F2003-E2003,"n.a.")</x:f>
        <x:v>0</x:v>
      </x:c>
      <x:c r="H2003" s="9" t="n">
        <x:f>IF(ISNUMBER('原始字段'!D2103),'原始字段'!D2103,"n.a.")</x:f>
        <x:v>5.2709</x:v>
      </x:c>
      <x:c r="I2003" s="9" t="n">
        <x:f>IF(COUNT(G2003:H2003)=2,G2003*H2003/100000000,"n.a.")</x:f>
        <x:v>0</x:v>
      </x:c>
      <x:c r="J2003" s="1" t="str">
        <x:v>日频齐全；折算事件未独立核实</x:v>
      </x:c>
    </x:row>
    <x:row r="2004" ht="25" customHeight="1">
      <x:c r="A2004" s="1" t="str">
        <x:v>沪深300</x:v>
      </x:c>
      <x:c r="B2004" s="1" t="str">
        <x:v>515660.SH</x:v>
      </x:c>
      <x:c r="C2004" s="1" t="str">
        <x:v>国联安沪深300ETF</x:v>
      </x:c>
      <x:c r="D2004" s="7" t="d">
        <x:v>2026-07-01T00:00:00.000Z</x:v>
      </x:c>
      <x:c r="E2004" s="8" t="n">
        <x:f>IF(ISNUMBER('原始字段'!C2068),'原始字段'!C2068,"n.a.")</x:f>
        <x:v>458794200</x:v>
      </x:c>
      <x:c r="F2004" s="8" t="n">
        <x:f>IF(ISNUMBER('原始字段'!C2164),'原始字段'!C2164,"n.a.")</x:f>
        <x:v>458794200</x:v>
      </x:c>
      <x:c r="G2004" s="8" t="n">
        <x:f>IF(COUNT(E2004:F2004)=2,F2004-E2004,"n.a.")</x:f>
        <x:v>0</x:v>
      </x:c>
      <x:c r="H2004" s="9" t="n">
        <x:f>IF(ISNUMBER('原始字段'!D2164),'原始字段'!D2164,"n.a.")</x:f>
        <x:v>6.2046</x:v>
      </x:c>
      <x:c r="I2004" s="9" t="n">
        <x:f>IF(COUNT(G2004:H2004)=2,G2004*H2004/100000000,"n.a.")</x:f>
        <x:v>0</x:v>
      </x:c>
      <x:c r="J2004" s="1" t="str">
        <x:v>日频齐全；折算事件未独立核实</x:v>
      </x:c>
    </x:row>
    <x:row r="2005" ht="25" customHeight="1">
      <x:c r="A2005" s="1" t="str">
        <x:v>沪深300</x:v>
      </x:c>
      <x:c r="B2005" s="1" t="str">
        <x:v>515360.SH</x:v>
      </x:c>
      <x:c r="C2005" s="1" t="str">
        <x:v>方正富邦沪深300ETF</x:v>
      </x:c>
      <x:c r="D2005" s="7" t="d">
        <x:v>2026-07-01T00:00:00.000Z</x:v>
      </x:c>
      <x:c r="E2005" s="8" t="n">
        <x:f>IF(ISNUMBER('原始字段'!C2063),'原始字段'!C2063,"n.a.")</x:f>
        <x:v>38279300</x:v>
      </x:c>
      <x:c r="F2005" s="8" t="n">
        <x:f>IF(ISNUMBER('原始字段'!C2159),'原始字段'!C2159,"n.a.")</x:f>
        <x:v>38279300</x:v>
      </x:c>
      <x:c r="G2005" s="8" t="n">
        <x:f>IF(COUNT(E2005:F2005)=2,F2005-E2005,"n.a.")</x:f>
        <x:v>0</x:v>
      </x:c>
      <x:c r="H2005" s="9" t="n">
        <x:f>IF(ISNUMBER('原始字段'!D2159),'原始字段'!D2159,"n.a.")</x:f>
        <x:v>7.1676</x:v>
      </x:c>
      <x:c r="I2005" s="9" t="n">
        <x:f>IF(COUNT(G2005:H2005)=2,G2005*H2005/100000000,"n.a.")</x:f>
        <x:v>0</x:v>
      </x:c>
      <x:c r="J2005" s="1" t="str">
        <x:v>日频齐全；折算事件未独立核实</x:v>
      </x:c>
    </x:row>
    <x:row r="2006" ht="25" customHeight="1">
      <x:c r="A2006" s="1" t="str">
        <x:v>沪深300</x:v>
      </x:c>
      <x:c r="B2006" s="1" t="str">
        <x:v>510320.SH</x:v>
      </x:c>
      <x:c r="C2006" s="1" t="str">
        <x:v>中金沪深300ETF</x:v>
      </x:c>
      <x:c r="D2006" s="7" t="d">
        <x:v>2026-07-01T00:00:00.000Z</x:v>
      </x:c>
      <x:c r="E2006" s="8" t="n">
        <x:f>IF(ISNUMBER('原始字段'!C2040),'原始字段'!C2040,"n.a.")</x:f>
        <x:v>676068500</x:v>
      </x:c>
      <x:c r="F2006" s="8" t="n">
        <x:f>IF(ISNUMBER('原始字段'!C2136),'原始字段'!C2136,"n.a.")</x:f>
        <x:v>637068500</x:v>
      </x:c>
      <x:c r="G2006" s="8" t="n">
        <x:f>IF(COUNT(E2006:F2006)=2,F2006-E2006,"n.a.")</x:f>
        <x:v>-39000000</x:v>
      </x:c>
      <x:c r="H2006" s="9" t="n">
        <x:f>IF(ISNUMBER('原始字段'!D2136),'原始字段'!D2136,"n.a.")</x:f>
        <x:v>1.3419</x:v>
      </x:c>
      <x:c r="I2006" s="9" t="n">
        <x:f>IF(COUNT(G2006:H2006)=2,G2006*H2006/100000000,"n.a.")</x:f>
        <x:v>-0.523341</x:v>
      </x:c>
      <x:c r="J2006" s="1" t="str">
        <x:v>日频齐全；折算事件未独立核实</x:v>
      </x:c>
    </x:row>
    <x:row r="2007" ht="25" customHeight="1">
      <x:c r="A2007" s="1" t="str">
        <x:v>沪深300</x:v>
      </x:c>
      <x:c r="B2007" s="1" t="str">
        <x:v>510360.SH</x:v>
      </x:c>
      <x:c r="C2007" s="1" t="str">
        <x:v>广发沪深300ETF</x:v>
      </x:c>
      <x:c r="D2007" s="7" t="d">
        <x:v>2026-07-01T00:00:00.000Z</x:v>
      </x:c>
      <x:c r="E2007" s="8" t="n">
        <x:f>IF(ISNUMBER('原始字段'!C2043),'原始字段'!C2043,"n.a.")</x:f>
        <x:v>1514381200</x:v>
      </x:c>
      <x:c r="F2007" s="8" t="n">
        <x:f>IF(ISNUMBER('原始字段'!C2139),'原始字段'!C2139,"n.a.")</x:f>
        <x:v>1514381200</x:v>
      </x:c>
      <x:c r="G2007" s="8" t="n">
        <x:f>IF(COUNT(E2007:F2007)=2,F2007-E2007,"n.a.")</x:f>
        <x:v>0</x:v>
      </x:c>
      <x:c r="H2007" s="9" t="n">
        <x:f>IF(ISNUMBER('原始字段'!D2139),'原始字段'!D2139,"n.a.")</x:f>
        <x:v>1.9009</x:v>
      </x:c>
      <x:c r="I2007" s="9" t="n">
        <x:f>IF(COUNT(G2007:H2007)=2,G2007*H2007/100000000,"n.a.")</x:f>
        <x:v>0</x:v>
      </x:c>
      <x:c r="J2007" s="1" t="str">
        <x:v>日频齐全；折算事件未独立核实</x:v>
      </x:c>
    </x:row>
    <x:row r="2008" ht="25" customHeight="1">
      <x:c r="A2008" s="1" t="str">
        <x:v>沪深300</x:v>
      </x:c>
      <x:c r="B2008" s="1" t="str">
        <x:v>515330.SH</x:v>
      </x:c>
      <x:c r="C2008" s="1" t="str">
        <x:v>天弘沪深300ETF</x:v>
      </x:c>
      <x:c r="D2008" s="7" t="d">
        <x:v>2026-07-01T00:00:00.000Z</x:v>
      </x:c>
      <x:c r="E2008" s="8" t="n">
        <x:f>IF(ISNUMBER('原始字段'!C2061),'原始字段'!C2061,"n.a.")</x:f>
        <x:v>5384709500</x:v>
      </x:c>
      <x:c r="F2008" s="8" t="n">
        <x:f>IF(ISNUMBER('原始字段'!C2157),'原始字段'!C2157,"n.a.")</x:f>
        <x:v>5384709500</x:v>
      </x:c>
      <x:c r="G2008" s="8" t="n">
        <x:f>IF(COUNT(E2008:F2008)=2,F2008-E2008,"n.a.")</x:f>
        <x:v>0</x:v>
      </x:c>
      <x:c r="H2008" s="9" t="n">
        <x:f>IF(ISNUMBER('原始字段'!D2157),'原始字段'!D2157,"n.a.")</x:f>
        <x:v>1.4347</x:v>
      </x:c>
      <x:c r="I2008" s="9" t="n">
        <x:f>IF(COUNT(G2008:H2008)=2,G2008*H2008/100000000,"n.a.")</x:f>
        <x:v>0</x:v>
      </x:c>
      <x:c r="J2008" s="1" t="str">
        <x:v>日频齐全；折算事件未独立核实</x:v>
      </x:c>
    </x:row>
    <x:row r="2009" ht="25" customHeight="1">
      <x:c r="A2009" s="1" t="str">
        <x:v>沪深300</x:v>
      </x:c>
      <x:c r="B2009" s="1" t="str">
        <x:v>510330.SH</x:v>
      </x:c>
      <x:c r="C2009" s="1" t="str">
        <x:v>华夏沪深300ETF</x:v>
      </x:c>
      <x:c r="D2009" s="7" t="d">
        <x:v>2026-07-01T00:00:00.000Z</x:v>
      </x:c>
      <x:c r="E2009" s="8" t="n">
        <x:f>IF(ISNUMBER('原始字段'!C2041),'原始字段'!C2041,"n.a.")</x:f>
        <x:v>7489149800</x:v>
      </x:c>
      <x:c r="F2009" s="8" t="n">
        <x:f>IF(ISNUMBER('原始字段'!C2137),'原始字段'!C2137,"n.a.")</x:f>
        <x:v>7503549800</x:v>
      </x:c>
      <x:c r="G2009" s="8" t="n">
        <x:f>IF(COUNT(E2009:F2009)=2,F2009-E2009,"n.a.")</x:f>
        <x:v>14400000</x:v>
      </x:c>
      <x:c r="H2009" s="9" t="n">
        <x:f>IF(ISNUMBER('原始字段'!D2137),'原始字段'!D2137,"n.a.")</x:f>
        <x:v>5.2071</x:v>
      </x:c>
      <x:c r="I2009" s="9" t="n">
        <x:f>IF(COUNT(G2009:H2009)=2,G2009*H2009/100000000,"n.a.")</x:f>
        <x:v>0.7498224</x:v>
      </x:c>
      <x:c r="J2009" s="1" t="str">
        <x:v>日频齐全；折算事件未独立核实</x:v>
      </x:c>
    </x:row>
    <x:row r="2010" ht="25" customHeight="1">
      <x:c r="A2010" s="1" t="str">
        <x:v>沪深300</x:v>
      </x:c>
      <x:c r="B2010" s="1" t="str">
        <x:v>510370.SH</x:v>
      </x:c>
      <x:c r="C2010" s="1" t="str">
        <x:v>兴业沪深300ETF</x:v>
      </x:c>
      <x:c r="D2010" s="7" t="d">
        <x:v>2026-07-01T00:00:00.000Z</x:v>
      </x:c>
      <x:c r="E2010" s="8" t="n">
        <x:f>IF(ISNUMBER('原始字段'!C2044),'原始字段'!C2044,"n.a.")</x:f>
        <x:v>78258100</x:v>
      </x:c>
      <x:c r="F2010" s="8" t="n">
        <x:f>IF(ISNUMBER('原始字段'!C2140),'原始字段'!C2140,"n.a.")</x:f>
        <x:v>78258100</x:v>
      </x:c>
      <x:c r="G2010" s="8" t="n">
        <x:f>IF(COUNT(E2010:F2010)=2,F2010-E2010,"n.a.")</x:f>
        <x:v>0</x:v>
      </x:c>
      <x:c r="H2010" s="9" t="n">
        <x:f>IF(ISNUMBER('原始字段'!D2140),'原始字段'!D2140,"n.a.")</x:f>
        <x:v>1.1083</x:v>
      </x:c>
      <x:c r="I2010" s="9" t="n">
        <x:f>IF(COUNT(G2010:H2010)=2,G2010*H2010/100000000,"n.a.")</x:f>
        <x:v>0</x:v>
      </x:c>
      <x:c r="J2010" s="1" t="str">
        <x:v>日频齐全；折算事件未独立核实</x:v>
      </x:c>
    </x:row>
    <x:row r="2011" ht="25" customHeight="1">
      <x:c r="A2011" s="1" t="str">
        <x:v>沪深300</x:v>
      </x:c>
      <x:c r="B2011" s="1" t="str">
        <x:v>159919.SZ</x:v>
      </x:c>
      <x:c r="C2011" s="1" t="str">
        <x:v>嘉实沪深300ETF</x:v>
      </x:c>
      <x:c r="D2011" s="7" t="d">
        <x:v>2026-07-01T00:00:00.000Z</x:v>
      </x:c>
      <x:c r="E2011" s="8" t="n">
        <x:f>IF(ISNUMBER('原始字段'!C2024),'原始字段'!C2024,"n.a.")</x:f>
        <x:v>6939216676</x:v>
      </x:c>
      <x:c r="F2011" s="8" t="n">
        <x:f>IF(ISNUMBER('原始字段'!C2120),'原始字段'!C2120,"n.a.")</x:f>
        <x:v>6554916676</x:v>
      </x:c>
      <x:c r="G2011" s="8" t="n">
        <x:f>IF(COUNT(E2011:F2011)=2,F2011-E2011,"n.a.")</x:f>
        <x:v>-384300000</x:v>
      </x:c>
      <x:c r="H2011" s="9" t="n">
        <x:f>IF(ISNUMBER('原始字段'!D2120),'原始字段'!D2120,"n.a.")</x:f>
        <x:v>5.2118</x:v>
      </x:c>
      <x:c r="I2011" s="9" t="n">
        <x:f>IF(COUNT(G2011:H2011)=2,G2011*H2011/100000000,"n.a.")</x:f>
        <x:v>-20.0289474</x:v>
      </x:c>
      <x:c r="J2011" s="1" t="str">
        <x:v>日频齐全；折算事件未独立核实</x:v>
      </x:c>
    </x:row>
    <x:row r="2012" ht="25" customHeight="1">
      <x:c r="A2012" s="1" t="str">
        <x:v>沪深300</x:v>
      </x:c>
      <x:c r="B2012" s="1" t="str">
        <x:v>159673.SZ</x:v>
      </x:c>
      <x:c r="C2012" s="1" t="str">
        <x:v>鹏华沪深300ETF</x:v>
      </x:c>
      <x:c r="D2012" s="7" t="d">
        <x:v>2026-07-01T00:00:00.000Z</x:v>
      </x:c>
      <x:c r="E2012" s="8" t="n">
        <x:f>IF(ISNUMBER('原始字段'!C2016),'原始字段'!C2016,"n.a.")</x:f>
        <x:v>1321528385</x:v>
      </x:c>
      <x:c r="F2012" s="8" t="n">
        <x:f>IF(ISNUMBER('原始字段'!C2112),'原始字段'!C2112,"n.a.")</x:f>
        <x:v>1329528385</x:v>
      </x:c>
      <x:c r="G2012" s="8" t="n">
        <x:f>IF(COUNT(E2012:F2012)=2,F2012-E2012,"n.a.")</x:f>
        <x:v>8000000</x:v>
      </x:c>
      <x:c r="H2012" s="9" t="n">
        <x:f>IF(ISNUMBER('原始字段'!D2112),'原始字段'!D2112,"n.a.")</x:f>
        <x:v>1.3704</x:v>
      </x:c>
      <x:c r="I2012" s="9" t="n">
        <x:f>IF(COUNT(G2012:H2012)=2,G2012*H2012/100000000,"n.a.")</x:f>
        <x:v>0.109632</x:v>
      </x:c>
      <x:c r="J2012" s="1" t="str">
        <x:v>日频齐全；折算事件未独立核实</x:v>
      </x:c>
    </x:row>
    <x:row r="2013" ht="25" customHeight="1">
      <x:c r="A2013" s="1" t="str">
        <x:v>沪深300</x:v>
      </x:c>
      <x:c r="B2013" s="1" t="str">
        <x:v>159300.SZ</x:v>
      </x:c>
      <x:c r="C2013" s="1" t="str">
        <x:v>富国沪深300ETF</x:v>
      </x:c>
      <x:c r="D2013" s="7" t="d">
        <x:v>2026-07-01T00:00:00.000Z</x:v>
      </x:c>
      <x:c r="E2013" s="8" t="n">
        <x:f>IF(ISNUMBER('原始字段'!C2004),'原始字段'!C2004,"n.a.")</x:f>
        <x:v>166558097</x:v>
      </x:c>
      <x:c r="F2013" s="8" t="n">
        <x:f>IF(ISNUMBER('原始字段'!C2100),'原始字段'!C2100,"n.a.")</x:f>
        <x:v>166558097</x:v>
      </x:c>
      <x:c r="G2013" s="8" t="n">
        <x:f>IF(COUNT(E2013:F2013)=2,F2013-E2013,"n.a.")</x:f>
        <x:v>0</x:v>
      </x:c>
      <x:c r="H2013" s="9" t="n">
        <x:f>IF(ISNUMBER('原始字段'!D2100),'原始字段'!D2100,"n.a.")</x:f>
        <x:v>5.344</x:v>
      </x:c>
      <x:c r="I2013" s="9" t="n">
        <x:f>IF(COUNT(G2013:H2013)=2,G2013*H2013/100000000,"n.a.")</x:f>
        <x:v>0</x:v>
      </x:c>
      <x:c r="J2013" s="1" t="str">
        <x:v>日频齐全；折算事件未独立核实</x:v>
      </x:c>
    </x:row>
    <x:row r="2014" ht="25" customHeight="1">
      <x:c r="A2014" s="1" t="str">
        <x:v>沪深300</x:v>
      </x:c>
      <x:c r="B2014" s="1" t="str">
        <x:v>510380.SH</x:v>
      </x:c>
      <x:c r="C2014" s="1" t="str">
        <x:v>国寿安保沪深300ETF</x:v>
      </x:c>
      <x:c r="D2014" s="7" t="d">
        <x:v>2026-07-01T00:00:00.000Z</x:v>
      </x:c>
      <x:c r="E2014" s="8" t="n">
        <x:f>IF(ISNUMBER('原始字段'!C2045),'原始字段'!C2045,"n.a.")</x:f>
        <x:v>1242802400</x:v>
      </x:c>
      <x:c r="F2014" s="8" t="n">
        <x:f>IF(ISNUMBER('原始字段'!C2141),'原始字段'!C2141,"n.a.")</x:f>
        <x:v>1242802400</x:v>
      </x:c>
      <x:c r="G2014" s="8" t="n">
        <x:f>IF(COUNT(E2014:F2014)=2,F2014-E2014,"n.a.")</x:f>
        <x:v>0</x:v>
      </x:c>
      <x:c r="H2014" s="9" t="n">
        <x:f>IF(ISNUMBER('原始字段'!D2141),'原始字段'!D2141,"n.a.")</x:f>
        <x:v>1.478</x:v>
      </x:c>
      <x:c r="I2014" s="9" t="n">
        <x:f>IF(COUNT(G2014:H2014)=2,G2014*H2014/100000000,"n.a.")</x:f>
        <x:v>0</x:v>
      </x:c>
      <x:c r="J2014" s="1" t="str">
        <x:v>日频齐全；折算事件未独立核实</x:v>
      </x:c>
    </x:row>
    <x:row r="2015" ht="25" customHeight="1">
      <x:c r="A2015" s="1" t="str">
        <x:v>沪深300</x:v>
      </x:c>
      <x:c r="B2015" s="1" t="str">
        <x:v>515380.SH</x:v>
      </x:c>
      <x:c r="C2015" s="1" t="str">
        <x:v>泰康沪深300ETF</x:v>
      </x:c>
      <x:c r="D2015" s="7" t="d">
        <x:v>2026-07-01T00:00:00.000Z</x:v>
      </x:c>
      <x:c r="E2015" s="8" t="n">
        <x:f>IF(ISNUMBER('原始字段'!C2064),'原始字段'!C2064,"n.a.")</x:f>
        <x:v>639999800</x:v>
      </x:c>
      <x:c r="F2015" s="8" t="n">
        <x:f>IF(ISNUMBER('原始字段'!C2160),'原始字段'!C2160,"n.a.")</x:f>
        <x:v>640899800</x:v>
      </x:c>
      <x:c r="G2015" s="8" t="n">
        <x:f>IF(COUNT(E2015:F2015)=2,F2015-E2015,"n.a.")</x:f>
        <x:v>900000</x:v>
      </x:c>
      <x:c r="H2015" s="9" t="n">
        <x:f>IF(ISNUMBER('原始字段'!D2160),'原始字段'!D2160,"n.a.")</x:f>
        <x:v>5.7781</x:v>
      </x:c>
      <x:c r="I2015" s="9" t="n">
        <x:f>IF(COUNT(G2015:H2015)=2,G2015*H2015/100000000,"n.a.")</x:f>
        <x:v>0.0520029</x:v>
      </x:c>
      <x:c r="J2015" s="1" t="str">
        <x:v>日频齐全；折算事件未独立核实</x:v>
      </x:c>
    </x:row>
    <x:row r="2016" ht="25" customHeight="1">
      <x:c r="A2016" s="1" t="str">
        <x:v>沪深300</x:v>
      </x:c>
      <x:c r="B2016" s="1" t="str">
        <x:v>510350.SH</x:v>
      </x:c>
      <x:c r="C2016" s="1" t="str">
        <x:v>工银沪深300ETF</x:v>
      </x:c>
      <x:c r="D2016" s="7" t="d">
        <x:v>2026-07-01T00:00:00.000Z</x:v>
      </x:c>
      <x:c r="E2016" s="8" t="n">
        <x:f>IF(ISNUMBER('原始字段'!C2042),'原始字段'!C2042,"n.a.")</x:f>
        <x:v>679614700</x:v>
      </x:c>
      <x:c r="F2016" s="8" t="n">
        <x:f>IF(ISNUMBER('原始字段'!C2138),'原始字段'!C2138,"n.a.")</x:f>
        <x:v>677814700</x:v>
      </x:c>
      <x:c r="G2016" s="8" t="n">
        <x:f>IF(COUNT(E2016:F2016)=2,F2016-E2016,"n.a.")</x:f>
        <x:v>-1800000</x:v>
      </x:c>
      <x:c r="H2016" s="9" t="n">
        <x:f>IF(ISNUMBER('原始字段'!D2138),'原始字段'!D2138,"n.a.")</x:f>
        <x:v>5.2294</x:v>
      </x:c>
      <x:c r="I2016" s="9" t="n">
        <x:f>IF(COUNT(G2016:H2016)=2,G2016*H2016/100000000,"n.a.")</x:f>
        <x:v>-0.0941292</x:v>
      </x:c>
      <x:c r="J2016" s="1" t="str">
        <x:v>日频齐全；折算事件未独立核实</x:v>
      </x:c>
    </x:row>
    <x:row r="2017" ht="25" customHeight="1">
      <x:c r="A2017" s="1" t="str">
        <x:v>沪深300</x:v>
      </x:c>
      <x:c r="B2017" s="1" t="str">
        <x:v>563520.SH</x:v>
      </x:c>
      <x:c r="C2017" s="1" t="str">
        <x:v>永赢沪深300ETF</x:v>
      </x:c>
      <x:c r="D2017" s="7" t="d">
        <x:v>2026-07-01T00:00:00.000Z</x:v>
      </x:c>
      <x:c r="E2017" s="8" t="n">
        <x:f>IF(ISNUMBER('原始字段'!C2079),'原始字段'!C2079,"n.a.")</x:f>
        <x:v>379065000</x:v>
      </x:c>
      <x:c r="F2017" s="8" t="n">
        <x:f>IF(ISNUMBER('原始字段'!C2175),'原始字段'!C2175,"n.a.")</x:f>
        <x:v>373065000</x:v>
      </x:c>
      <x:c r="G2017" s="8" t="n">
        <x:f>IF(COUNT(E2017:F2017)=2,F2017-E2017,"n.a.")</x:f>
        <x:v>-6000000</x:v>
      </x:c>
      <x:c r="H2017" s="9" t="n">
        <x:f>IF(ISNUMBER('原始字段'!D2175),'原始字段'!D2175,"n.a.")</x:f>
        <x:v>1.2769</x:v>
      </x:c>
      <x:c r="I2017" s="9" t="n">
        <x:f>IF(COUNT(G2017:H2017)=2,G2017*H2017/100000000,"n.a.")</x:f>
        <x:v>-0.076614</x:v>
      </x:c>
      <x:c r="J2017" s="1" t="str">
        <x:v>日频齐全；折算事件未独立核实</x:v>
      </x:c>
    </x:row>
    <x:row r="2018" ht="25" customHeight="1">
      <x:c r="A2018" s="1" t="str">
        <x:v>沪深300</x:v>
      </x:c>
      <x:c r="B2018" s="1" t="str">
        <x:v>510300.SH</x:v>
      </x:c>
      <x:c r="C2018" s="1" t="str">
        <x:v>华泰柏瑞沪深300ETF</x:v>
      </x:c>
      <x:c r="D2018" s="7" t="d">
        <x:v>2026-07-01T00:00:00.000Z</x:v>
      </x:c>
      <x:c r="E2018" s="8" t="n">
        <x:f>IF(ISNUMBER('原始字段'!C2038),'原始字段'!C2038,"n.a.")</x:f>
        <x:v>18914887700</x:v>
      </x:c>
      <x:c r="F2018" s="8" t="n">
        <x:f>IF(ISNUMBER('原始字段'!C2134),'原始字段'!C2134,"n.a.")</x:f>
        <x:v>18395587700</x:v>
      </x:c>
      <x:c r="G2018" s="8" t="n">
        <x:f>IF(COUNT(E2018:F2018)=2,F2018-E2018,"n.a.")</x:f>
        <x:v>-519300000</x:v>
      </x:c>
      <x:c r="H2018" s="9" t="n">
        <x:f>IF(ISNUMBER('原始字段'!D2134),'原始字段'!D2134,"n.a.")</x:f>
        <x:v>4.9952</x:v>
      </x:c>
      <x:c r="I2018" s="9" t="n">
        <x:f>IF(COUNT(G2018:H2018)=2,G2018*H2018/100000000,"n.a.")</x:f>
        <x:v>-25.9400736</x:v>
      </x:c>
      <x:c r="J2018" s="1" t="str">
        <x:v>日频齐全；折算事件未独立核实</x:v>
      </x:c>
    </x:row>
    <x:row r="2019" ht="25" customHeight="1">
      <x:c r="A2019" s="1" t="str">
        <x:v>沪深300</x:v>
      </x:c>
      <x:c r="B2019" s="1" t="str">
        <x:v>515310.SH</x:v>
      </x:c>
      <x:c r="C2019" s="1" t="str">
        <x:v>汇添富沪深300ETF</x:v>
      </x:c>
      <x:c r="D2019" s="7" t="d">
        <x:v>2026-07-01T00:00:00.000Z</x:v>
      </x:c>
      <x:c r="E2019" s="8" t="n">
        <x:f>IF(ISNUMBER('原始字段'!C2060),'原始字段'!C2060,"n.a.")</x:f>
        <x:v>230611200</x:v>
      </x:c>
      <x:c r="F2019" s="8" t="n">
        <x:f>IF(ISNUMBER('原始字段'!C2156),'原始字段'!C2156,"n.a.")</x:f>
        <x:v>227111200</x:v>
      </x:c>
      <x:c r="G2019" s="8" t="n">
        <x:f>IF(COUNT(E2019:F2019)=2,F2019-E2019,"n.a.")</x:f>
        <x:v>-3500000</x:v>
      </x:c>
      <x:c r="H2019" s="9" t="n">
        <x:f>IF(ISNUMBER('原始字段'!D2156),'原始字段'!D2156,"n.a.")</x:f>
        <x:v>1.4852</x:v>
      </x:c>
      <x:c r="I2019" s="9" t="n">
        <x:f>IF(COUNT(G2019:H2019)=2,G2019*H2019/100000000,"n.a.")</x:f>
        <x:v>-0.051982</x:v>
      </x:c>
      <x:c r="J2019" s="1" t="str">
        <x:v>日频齐全；折算事件未独立核实</x:v>
      </x:c>
    </x:row>
    <x:row r="2020" ht="25" customHeight="1">
      <x:c r="A2020" s="1" t="str">
        <x:v>沪深300</x:v>
      </x:c>
      <x:c r="B2020" s="1" t="str">
        <x:v>159925.SZ</x:v>
      </x:c>
      <x:c r="C2020" s="1" t="str">
        <x:v>南方沪深300ETF</x:v>
      </x:c>
      <x:c r="D2020" s="7" t="d">
        <x:v>2026-07-01T00:00:00.000Z</x:v>
      </x:c>
      <x:c r="E2020" s="8" t="n">
        <x:f>IF(ISNUMBER('原始字段'!C2026),'原始字段'!C2026,"n.a.")</x:f>
        <x:v>522320856</x:v>
      </x:c>
      <x:c r="F2020" s="8" t="n">
        <x:f>IF(ISNUMBER('原始字段'!C2122),'原始字段'!C2122,"n.a.")</x:f>
        <x:v>525920856</x:v>
      </x:c>
      <x:c r="G2020" s="8" t="n">
        <x:f>IF(COUNT(E2020:F2020)=2,F2020-E2020,"n.a.")</x:f>
        <x:v>3600000</x:v>
      </x:c>
      <x:c r="H2020" s="9" t="n">
        <x:f>IF(ISNUMBER('原始字段'!D2122),'原始字段'!D2122,"n.a.")</x:f>
        <x:v>5.0431</x:v>
      </x:c>
      <x:c r="I2020" s="9" t="n">
        <x:f>IF(COUNT(G2020:H2020)=2,G2020*H2020/100000000,"n.a.")</x:f>
        <x:v>0.1815516</x:v>
      </x:c>
      <x:c r="J2020" s="1" t="str">
        <x:v>日频齐全；折算事件未独立核实</x:v>
      </x:c>
    </x:row>
    <x:row r="2021" ht="25" customHeight="1">
      <x:c r="A2021" s="1" t="str">
        <x:v>沪深300</x:v>
      </x:c>
      <x:c r="B2021" s="1" t="str">
        <x:v>561930.SH</x:v>
      </x:c>
      <x:c r="C2021" s="1" t="str">
        <x:v>招商沪深300ETF</x:v>
      </x:c>
      <x:c r="D2021" s="7" t="d">
        <x:v>2026-07-01T00:00:00.000Z</x:v>
      </x:c>
      <x:c r="E2021" s="8" t="n">
        <x:f>IF(ISNUMBER('原始字段'!C2075),'原始字段'!C2075,"n.a.")</x:f>
        <x:v>118260600</x:v>
      </x:c>
      <x:c r="F2021" s="8" t="n">
        <x:f>IF(ISNUMBER('原始字段'!C2171),'原始字段'!C2171,"n.a.")</x:f>
        <x:v>118260600</x:v>
      </x:c>
      <x:c r="G2021" s="8" t="n">
        <x:f>IF(COUNT(E2021:F2021)=2,F2021-E2021,"n.a.")</x:f>
        <x:v>0</x:v>
      </x:c>
      <x:c r="H2021" s="9" t="n">
        <x:f>IF(ISNUMBER('原始字段'!D2171),'原始字段'!D2171,"n.a.")</x:f>
        <x:v>1.6672</x:v>
      </x:c>
      <x:c r="I2021" s="9" t="n">
        <x:f>IF(COUNT(G2021:H2021)=2,G2021*H2021/100000000,"n.a.")</x:f>
        <x:v>0</x:v>
      </x:c>
      <x:c r="J2021" s="1" t="str">
        <x:v>日频齐全；折算事件未独立核实</x:v>
      </x:c>
    </x:row>
    <x:row r="2022" ht="25" customHeight="1">
      <x:c r="A2022" s="1" t="str">
        <x:v>沪深300</x:v>
      </x:c>
      <x:c r="B2022" s="1" t="str">
        <x:v>515350.SH</x:v>
      </x:c>
      <x:c r="C2022" s="1" t="str">
        <x:v>民生加银沪深300ETF</x:v>
      </x:c>
      <x:c r="D2022" s="7" t="d">
        <x:v>2026-07-01T00:00:00.000Z</x:v>
      </x:c>
      <x:c r="E2022" s="8" t="n">
        <x:f>IF(ISNUMBER('原始字段'!C2062),'原始字段'!C2062,"n.a.")</x:f>
        <x:v>10799200</x:v>
      </x:c>
      <x:c r="F2022" s="8" t="n">
        <x:f>IF(ISNUMBER('原始字段'!C2158),'原始字段'!C2158,"n.a.")</x:f>
        <x:v>11699200</x:v>
      </x:c>
      <x:c r="G2022" s="8" t="n">
        <x:f>IF(COUNT(E2022:F2022)=2,F2022-E2022,"n.a.")</x:f>
        <x:v>900000</x:v>
      </x:c>
      <x:c r="H2022" s="9" t="n">
        <x:f>IF(ISNUMBER('原始字段'!D2158),'原始字段'!D2158,"n.a.")</x:f>
        <x:v>6.6828</x:v>
      </x:c>
      <x:c r="I2022" s="9" t="n">
        <x:f>IF(COUNT(G2022:H2022)=2,G2022*H2022/100000000,"n.a.")</x:f>
        <x:v>0.0601452</x:v>
      </x:c>
      <x:c r="J2022" s="1" t="str">
        <x:v>日频齐全；折算事件未独立核实</x:v>
      </x:c>
    </x:row>
    <x:row r="2023" ht="25" customHeight="1">
      <x:c r="A2023" s="1" t="str">
        <x:v>沪深300</x:v>
      </x:c>
      <x:c r="B2023" s="1" t="str">
        <x:v>510310.SH</x:v>
      </x:c>
      <x:c r="C2023" s="1" t="str">
        <x:v>易方达沪深300ETF</x:v>
      </x:c>
      <x:c r="D2023" s="7" t="d">
        <x:v>2026-07-01T00:00:00.000Z</x:v>
      </x:c>
      <x:c r="E2023" s="8" t="n">
        <x:f>IF(ISNUMBER('原始字段'!C2039),'原始字段'!C2039,"n.a.")</x:f>
        <x:v>11600744000</x:v>
      </x:c>
      <x:c r="F2023" s="8" t="n">
        <x:f>IF(ISNUMBER('原始字段'!C2135),'原始字段'!C2135,"n.a.")</x:f>
        <x:v>11335244000</x:v>
      </x:c>
      <x:c r="G2023" s="8" t="n">
        <x:f>IF(COUNT(E2023:F2023)=2,F2023-E2023,"n.a.")</x:f>
        <x:v>-265500000</x:v>
      </x:c>
      <x:c r="H2023" s="9" t="n">
        <x:f>IF(ISNUMBER('原始字段'!D2135),'原始字段'!D2135,"n.a.")</x:f>
        <x:v>4.8462</x:v>
      </x:c>
      <x:c r="I2023" s="9" t="n">
        <x:f>IF(COUNT(G2023:H2023)=2,G2023*H2023/100000000,"n.a.")</x:f>
        <x:v>-12.866661</x:v>
      </x:c>
      <x:c r="J2023" s="1" t="str">
        <x:v>日频齐全；折算事件未独立核实</x:v>
      </x:c>
    </x:row>
    <x:row r="2024" ht="25" customHeight="1">
      <x:c r="A2024" s="1" t="str">
        <x:v>沪深300</x:v>
      </x:c>
      <x:c r="B2024" s="1" t="str">
        <x:v>159330.SZ</x:v>
      </x:c>
      <x:c r="C2024" s="1" t="str">
        <x:v>东财沪深300ETF</x:v>
      </x:c>
      <x:c r="D2024" s="7" t="d">
        <x:v>2026-07-01T00:00:00.000Z</x:v>
      </x:c>
      <x:c r="E2024" s="8" t="n">
        <x:f>IF(ISNUMBER('原始字段'!C2005),'原始字段'!C2005,"n.a.")</x:f>
        <x:v>314801009</x:v>
      </x:c>
      <x:c r="F2024" s="8" t="n">
        <x:f>IF(ISNUMBER('原始字段'!C2101),'原始字段'!C2101,"n.a.")</x:f>
        <x:v>314801009</x:v>
      </x:c>
      <x:c r="G2024" s="8" t="n">
        <x:f>IF(COUNT(E2024:F2024)=2,F2024-E2024,"n.a.")</x:f>
        <x:v>0</x:v>
      </x:c>
      <x:c r="H2024" s="9" t="n">
        <x:f>IF(ISNUMBER('原始字段'!D2101),'原始字段'!D2101,"n.a.")</x:f>
        <x:v>1.5415</x:v>
      </x:c>
      <x:c r="I2024" s="9" t="n">
        <x:f>IF(COUNT(G2024:H2024)=2,G2024*H2024/100000000,"n.a.")</x:f>
        <x:v>0</x:v>
      </x:c>
      <x:c r="J2024" s="1" t="str">
        <x:v>日频齐全；折算事件未独立核实</x:v>
      </x:c>
    </x:row>
    <x:row r="2025" ht="25" customHeight="1">
      <x:c r="A2025" s="1" t="str">
        <x:v>沪深300</x:v>
      </x:c>
      <x:c r="B2025" s="1" t="str">
        <x:v>510390.SH</x:v>
      </x:c>
      <x:c r="C2025" s="1" t="str">
        <x:v>平安沪深300ETF</x:v>
      </x:c>
      <x:c r="D2025" s="7" t="d">
        <x:v>2026-07-01T00:00:00.000Z</x:v>
      </x:c>
      <x:c r="E2025" s="8" t="n">
        <x:f>IF(ISNUMBER('原始字段'!C2046),'原始字段'!C2046,"n.a.")</x:f>
        <x:v>118550000</x:v>
      </x:c>
      <x:c r="F2025" s="8" t="n">
        <x:f>IF(ISNUMBER('原始字段'!C2142),'原始字段'!C2142,"n.a.")</x:f>
        <x:v>119450000</x:v>
      </x:c>
      <x:c r="G2025" s="8" t="n">
        <x:f>IF(COUNT(E2025:F2025)=2,F2025-E2025,"n.a.")</x:f>
        <x:v>900000</x:v>
      </x:c>
      <x:c r="H2025" s="9" t="n">
        <x:f>IF(ISNUMBER('原始字段'!D2142),'原始字段'!D2142,"n.a.")</x:f>
        <x:v>5.6194</x:v>
      </x:c>
      <x:c r="I2025" s="9" t="n">
        <x:f>IF(COUNT(G2025:H2025)=2,G2025*H2025/100000000,"n.a.")</x:f>
        <x:v>0.0505746</x:v>
      </x:c>
      <x:c r="J2025" s="1" t="str">
        <x:v>日频齐全；折算事件未独立核实</x:v>
      </x:c>
    </x:row>
    <x:row r="2026" ht="25" customHeight="1">
      <x:c r="A2026" s="1" t="str">
        <x:v>沪深300</x:v>
      </x:c>
      <x:c r="B2026" s="1" t="str">
        <x:v>515390.SH</x:v>
      </x:c>
      <x:c r="C2026" s="1" t="str">
        <x:v>华安沪深300ETF</x:v>
      </x:c>
      <x:c r="D2026" s="7" t="d">
        <x:v>2026-07-01T00:00:00.000Z</x:v>
      </x:c>
      <x:c r="E2026" s="8" t="n">
        <x:f>IF(ISNUMBER('原始字段'!C2065),'原始字段'!C2065,"n.a.")</x:f>
        <x:v>1398683000</x:v>
      </x:c>
      <x:c r="F2026" s="8" t="n">
        <x:f>IF(ISNUMBER('原始字段'!C2161),'原始字段'!C2161,"n.a.")</x:f>
        <x:v>1358683000</x:v>
      </x:c>
      <x:c r="G2026" s="8" t="n">
        <x:f>IF(COUNT(E2026:F2026)=2,F2026-E2026,"n.a.")</x:f>
        <x:v>-40000000</x:v>
      </x:c>
      <x:c r="H2026" s="9" t="n">
        <x:f>IF(ISNUMBER('原始字段'!D2161),'原始字段'!D2161,"n.a.")</x:f>
        <x:v>1.4495</x:v>
      </x:c>
      <x:c r="I2026" s="9" t="n">
        <x:f>IF(COUNT(G2026:H2026)=2,G2026*H2026/100000000,"n.a.")</x:f>
        <x:v>-0.5798</x:v>
      </x:c>
      <x:c r="J2026" s="1" t="str">
        <x:v>日频齐全；折算事件未独立核实</x:v>
      </x:c>
    </x:row>
    <x:row r="2027" ht="25" customHeight="1">
      <x:c r="A2027" s="1" t="str">
        <x:v>沪深300</x:v>
      </x:c>
      <x:c r="B2027" s="1" t="str">
        <x:v>515130.SH</x:v>
      </x:c>
      <x:c r="C2027" s="1" t="str">
        <x:v>博时沪深300ETF</x:v>
      </x:c>
      <x:c r="D2027" s="7" t="d">
        <x:v>2026-07-01T00:00:00.000Z</x:v>
      </x:c>
      <x:c r="E2027" s="8" t="n">
        <x:f>IF(ISNUMBER('原始字段'!C2058),'原始字段'!C2058,"n.a.")</x:f>
        <x:v>76463200</x:v>
      </x:c>
      <x:c r="F2027" s="8" t="n">
        <x:f>IF(ISNUMBER('原始字段'!C2154),'原始字段'!C2154,"n.a.")</x:f>
        <x:v>73463200</x:v>
      </x:c>
      <x:c r="G2027" s="8" t="n">
        <x:f>IF(COUNT(E2027:F2027)=2,F2027-E2027,"n.a.")</x:f>
        <x:v>-3000000</x:v>
      </x:c>
      <x:c r="H2027" s="9" t="n">
        <x:f>IF(ISNUMBER('原始字段'!D2154),'原始字段'!D2154,"n.a.")</x:f>
        <x:v>1.6464</x:v>
      </x:c>
      <x:c r="I2027" s="9" t="n">
        <x:f>IF(COUNT(G2027:H2027)=2,G2027*H2027/100000000,"n.a.")</x:f>
        <x:v>-0.049392</x:v>
      </x:c>
      <x:c r="J2027" s="1" t="str">
        <x:v>日频齐全；折算事件未独立核实</x:v>
      </x:c>
    </x:row>
    <x:row r="2028" ht="25" customHeight="1">
      <x:c r="A2028" s="1" t="str">
        <x:v>中证500</x:v>
      </x:c>
      <x:c r="B2028" s="1" t="str">
        <x:v>510530.SH</x:v>
      </x:c>
      <x:c r="C2028" s="1" t="str">
        <x:v>工银中证500ETF</x:v>
      </x:c>
      <x:c r="D2028" s="7" t="d">
        <x:v>2026-07-01T00:00:00.000Z</x:v>
      </x:c>
      <x:c r="E2028" s="8" t="n">
        <x:f>IF(ISNUMBER('原始字段'!C2049),'原始字段'!C2049,"n.a.")</x:f>
        <x:v>44979400</x:v>
      </x:c>
      <x:c r="F2028" s="8" t="n">
        <x:f>IF(ISNUMBER('原始字段'!C2145),'原始字段'!C2145,"n.a.")</x:f>
        <x:v>44979400</x:v>
      </x:c>
      <x:c r="G2028" s="8" t="n">
        <x:f>IF(COUNT(E2028:F2028)=2,F2028-E2028,"n.a.")</x:f>
        <x:v>0</x:v>
      </x:c>
      <x:c r="H2028" s="9" t="n">
        <x:f>IF(ISNUMBER('原始字段'!D2145),'原始字段'!D2145,"n.a.")</x:f>
        <x:v>10.0134</x:v>
      </x:c>
      <x:c r="I2028" s="9" t="n">
        <x:f>IF(COUNT(G2028:H2028)=2,G2028*H2028/100000000,"n.a.")</x:f>
        <x:v>0</x:v>
      </x:c>
      <x:c r="J2028" s="1" t="str">
        <x:v>日频齐全；折算事件未独立核实</x:v>
      </x:c>
    </x:row>
    <x:row r="2029" ht="25" customHeight="1">
      <x:c r="A2029" s="1" t="str">
        <x:v>中证500</x:v>
      </x:c>
      <x:c r="B2029" s="1" t="str">
        <x:v>510580.SH</x:v>
      </x:c>
      <x:c r="C2029" s="1" t="str">
        <x:v>易方达中证500ETF</x:v>
      </x:c>
      <x:c r="D2029" s="7" t="d">
        <x:v>2026-07-01T00:00:00.000Z</x:v>
      </x:c>
      <x:c r="E2029" s="8" t="n">
        <x:f>IF(ISNUMBER('原始字段'!C2053),'原始字段'!C2053,"n.a.")</x:f>
        <x:v>917368300</x:v>
      </x:c>
      <x:c r="F2029" s="8" t="n">
        <x:f>IF(ISNUMBER('原始字段'!C2149),'原始字段'!C2149,"n.a.")</x:f>
        <x:v>906168300</x:v>
      </x:c>
      <x:c r="G2029" s="8" t="n">
        <x:f>IF(COUNT(E2029:F2029)=2,F2029-E2029,"n.a.")</x:f>
        <x:v>-11200000</x:v>
      </x:c>
      <x:c r="H2029" s="9" t="n">
        <x:f>IF(ISNUMBER('原始字段'!D2149),'原始字段'!D2149,"n.a.")</x:f>
        <x:v>4.7214</x:v>
      </x:c>
      <x:c r="I2029" s="9" t="n">
        <x:f>IF(COUNT(G2029:H2029)=2,G2029*H2029/100000000,"n.a.")</x:f>
        <x:v>-0.5287968</x:v>
      </x:c>
      <x:c r="J2029" s="1" t="str">
        <x:v>日频齐全；折算事件未独立核实</x:v>
      </x:c>
    </x:row>
    <x:row r="2030" ht="25" customHeight="1">
      <x:c r="A2030" s="1" t="str">
        <x:v>中证500</x:v>
      </x:c>
      <x:c r="B2030" s="1" t="str">
        <x:v>159922.SZ</x:v>
      </x:c>
      <x:c r="C2030" s="1" t="str">
        <x:v>嘉实中证500ETF</x:v>
      </x:c>
      <x:c r="D2030" s="7" t="d">
        <x:v>2026-07-01T00:00:00.000Z</x:v>
      </x:c>
      <x:c r="E2030" s="8" t="n">
        <x:f>IF(ISNUMBER('原始字段'!C2025),'原始字段'!C2025,"n.a.")</x:f>
        <x:v>2241676765</x:v>
      </x:c>
      <x:c r="F2030" s="8" t="n">
        <x:f>IF(ISNUMBER('原始字段'!C2121),'原始字段'!C2121,"n.a.")</x:f>
        <x:v>2216676765</x:v>
      </x:c>
      <x:c r="G2030" s="8" t="n">
        <x:f>IF(COUNT(E2030:F2030)=2,F2030-E2030,"n.a.")</x:f>
        <x:v>-25000000</x:v>
      </x:c>
      <x:c r="H2030" s="9" t="n">
        <x:f>IF(ISNUMBER('原始字段'!D2121),'原始字段'!D2121,"n.a.")</x:f>
        <x:v>3.6516</x:v>
      </x:c>
      <x:c r="I2030" s="9" t="n">
        <x:f>IF(COUNT(G2030:H2030)=2,G2030*H2030/100000000,"n.a.")</x:f>
        <x:v>-0.9129</x:v>
      </x:c>
      <x:c r="J2030" s="1" t="str">
        <x:v>日频齐全；折算事件未独立核实</x:v>
      </x:c>
    </x:row>
    <x:row r="2031" ht="25" customHeight="1">
      <x:c r="A2031" s="1" t="str">
        <x:v>中证500</x:v>
      </x:c>
      <x:c r="B2031" s="1" t="str">
        <x:v>563750.SH</x:v>
      </x:c>
      <x:c r="C2031" s="1" t="str">
        <x:v>汇添富中证500ETF</x:v>
      </x:c>
      <x:c r="D2031" s="7" t="d">
        <x:v>2026-07-01T00:00:00.000Z</x:v>
      </x:c>
      <x:c r="E2031" s="8" t="n">
        <x:f>IF(ISNUMBER('原始字段'!C2080),'原始字段'!C2080,"n.a.")</x:f>
        <x:v>337237000</x:v>
      </x:c>
      <x:c r="F2031" s="8" t="n">
        <x:f>IF(ISNUMBER('原始字段'!C2176),'原始字段'!C2176,"n.a.")</x:f>
        <x:v>324737000</x:v>
      </x:c>
      <x:c r="G2031" s="8" t="n">
        <x:f>IF(COUNT(E2031:F2031)=2,F2031-E2031,"n.a.")</x:f>
        <x:v>-12500000</x:v>
      </x:c>
      <x:c r="H2031" s="9" t="n">
        <x:f>IF(ISNUMBER('原始字段'!D2176),'原始字段'!D2176,"n.a.")</x:f>
        <x:v>1.2566</x:v>
      </x:c>
      <x:c r="I2031" s="9" t="n">
        <x:f>IF(COUNT(G2031:H2031)=2,G2031*H2031/100000000,"n.a.")</x:f>
        <x:v>-0.157075</x:v>
      </x:c>
      <x:c r="J2031" s="1" t="str">
        <x:v>日频齐全；折算事件未独立核实</x:v>
      </x:c>
    </x:row>
    <x:row r="2032" ht="25" customHeight="1">
      <x:c r="A2032" s="1" t="str">
        <x:v>中证500</x:v>
      </x:c>
      <x:c r="B2032" s="1" t="str">
        <x:v>159935.SZ</x:v>
      </x:c>
      <x:c r="C2032" s="1" t="str">
        <x:v>景顺长城中证500ETF</x:v>
      </x:c>
      <x:c r="D2032" s="7" t="d">
        <x:v>2026-07-01T00:00:00.000Z</x:v>
      </x:c>
      <x:c r="E2032" s="8" t="n">
        <x:f>IF(ISNUMBER('原始字段'!C2027),'原始字段'!C2027,"n.a.")</x:f>
        <x:v>22572956</x:v>
      </x:c>
      <x:c r="F2032" s="8" t="n">
        <x:f>IF(ISNUMBER('原始字段'!C2123),'原始字段'!C2123,"n.a.")</x:f>
        <x:v>22572956</x:v>
      </x:c>
      <x:c r="G2032" s="8" t="n">
        <x:f>IF(COUNT(E2032:F2032)=2,F2032-E2032,"n.a.")</x:f>
        <x:v>0</x:v>
      </x:c>
      <x:c r="H2032" s="9" t="n">
        <x:f>IF(ISNUMBER('原始字段'!D2123),'原始字段'!D2123,"n.a.")</x:f>
        <x:v>2.8359</x:v>
      </x:c>
      <x:c r="I2032" s="9" t="n">
        <x:f>IF(COUNT(G2032:H2032)=2,G2032*H2032/100000000,"n.a.")</x:f>
        <x:v>0</x:v>
      </x:c>
      <x:c r="J2032" s="1" t="str">
        <x:v>日频齐全；折算事件未独立核实</x:v>
      </x:c>
    </x:row>
    <x:row r="2033" ht="25" customHeight="1">
      <x:c r="A2033" s="1" t="str">
        <x:v>中证500</x:v>
      </x:c>
      <x:c r="B2033" s="1" t="str">
        <x:v>515530.SH</x:v>
      </x:c>
      <x:c r="C2033" s="1" t="str">
        <x:v>泰康中证500ETF</x:v>
      </x:c>
      <x:c r="D2033" s="7" t="d">
        <x:v>2026-07-01T00:00:00.000Z</x:v>
      </x:c>
      <x:c r="E2033" s="8" t="n">
        <x:f>IF(ISNUMBER('原始字段'!C2066),'原始字段'!C2066,"n.a.")</x:f>
        <x:v>12242700</x:v>
      </x:c>
      <x:c r="F2033" s="8" t="n">
        <x:f>IF(ISNUMBER('原始字段'!C2162),'原始字段'!C2162,"n.a.")</x:f>
        <x:v>12242700</x:v>
      </x:c>
      <x:c r="G2033" s="8" t="n">
        <x:f>IF(COUNT(E2033:F2033)=2,F2033-E2033,"n.a.")</x:f>
        <x:v>0</x:v>
      </x:c>
      <x:c r="H2033" s="9" t="n">
        <x:f>IF(ISNUMBER('原始字段'!D2162),'原始字段'!D2162,"n.a.")</x:f>
        <x:v>4.954</x:v>
      </x:c>
      <x:c r="I2033" s="9" t="n">
        <x:f>IF(COUNT(G2033:H2033)=2,G2033*H2033/100000000,"n.a.")</x:f>
        <x:v>0</x:v>
      </x:c>
      <x:c r="J2033" s="1" t="str">
        <x:v>日频齐全；折算事件未独立核实</x:v>
      </x:c>
    </x:row>
    <x:row r="2034" ht="25" customHeight="1">
      <x:c r="A2034" s="1" t="str">
        <x:v>中证500</x:v>
      </x:c>
      <x:c r="B2034" s="1" t="str">
        <x:v>510590.SH</x:v>
      </x:c>
      <x:c r="C2034" s="1" t="str">
        <x:v>平安中证500ETF</x:v>
      </x:c>
      <x:c r="D2034" s="7" t="d">
        <x:v>2026-07-01T00:00:00.000Z</x:v>
      </x:c>
      <x:c r="E2034" s="8" t="n">
        <x:f>IF(ISNUMBER('原始字段'!C2054),'原始字段'!C2054,"n.a.")</x:f>
        <x:v>138786100</x:v>
      </x:c>
      <x:c r="F2034" s="8" t="n">
        <x:f>IF(ISNUMBER('原始字段'!C2150),'原始字段'!C2150,"n.a.")</x:f>
        <x:v>138786100</x:v>
      </x:c>
      <x:c r="G2034" s="8" t="n">
        <x:f>IF(COUNT(E2034:F2034)=2,F2034-E2034,"n.a.")</x:f>
        <x:v>0</x:v>
      </x:c>
      <x:c r="H2034" s="9" t="n">
        <x:f>IF(ISNUMBER('原始字段'!D2150),'原始字段'!D2150,"n.a.")</x:f>
        <x:v>9.7363</x:v>
      </x:c>
      <x:c r="I2034" s="9" t="n">
        <x:f>IF(COUNT(G2034:H2034)=2,G2034*H2034/100000000,"n.a.")</x:f>
        <x:v>0</x:v>
      </x:c>
      <x:c r="J2034" s="1" t="str">
        <x:v>日频齐全；折算事件未独立核实</x:v>
      </x:c>
    </x:row>
    <x:row r="2035" ht="25" customHeight="1">
      <x:c r="A2035" s="1" t="str">
        <x:v>中证500</x:v>
      </x:c>
      <x:c r="B2035" s="1" t="str">
        <x:v>515190.SH</x:v>
      </x:c>
      <x:c r="C2035" s="1" t="str">
        <x:v>中银证券中证500ETF</x:v>
      </x:c>
      <x:c r="D2035" s="7" t="d">
        <x:v>2026-07-01T00:00:00.000Z</x:v>
      </x:c>
      <x:c r="E2035" s="8" t="n">
        <x:f>IF(ISNUMBER('原始字段'!C2059),'原始字段'!C2059,"n.a.")</x:f>
        <x:v>267466100</x:v>
      </x:c>
      <x:c r="F2035" s="8" t="n">
        <x:f>IF(ISNUMBER('原始字段'!C2155),'原始字段'!C2155,"n.a.")</x:f>
        <x:v>265466100</x:v>
      </x:c>
      <x:c r="G2035" s="8" t="n">
        <x:f>IF(COUNT(E2035:F2035)=2,F2035-E2035,"n.a.")</x:f>
        <x:v>-2000000</x:v>
      </x:c>
      <x:c r="H2035" s="9" t="n">
        <x:f>IF(ISNUMBER('原始字段'!D2155),'原始字段'!D2155,"n.a.")</x:f>
        <x:v>1.8917</x:v>
      </x:c>
      <x:c r="I2035" s="9" t="n">
        <x:f>IF(COUNT(G2035:H2035)=2,G2035*H2035/100000000,"n.a.")</x:f>
        <x:v>-0.037834</x:v>
      </x:c>
      <x:c r="J2035" s="1" t="str">
        <x:v>日频齐全；折算事件未独立核实</x:v>
      </x:c>
    </x:row>
    <x:row r="2036" ht="25" customHeight="1">
      <x:c r="A2036" s="1" t="str">
        <x:v>中证500</x:v>
      </x:c>
      <x:c r="B2036" s="1" t="str">
        <x:v>159820.SZ</x:v>
      </x:c>
      <x:c r="C2036" s="1" t="str">
        <x:v>天弘中证500ETF</x:v>
      </x:c>
      <x:c r="D2036" s="7" t="d">
        <x:v>2026-07-01T00:00:00.000Z</x:v>
      </x:c>
      <x:c r="E2036" s="8" t="n">
        <x:f>IF(ISNUMBER('原始字段'!C2019),'原始字段'!C2019,"n.a.")</x:f>
        <x:v>1261408470</x:v>
      </x:c>
      <x:c r="F2036" s="8" t="n">
        <x:f>IF(ISNUMBER('原始字段'!C2115),'原始字段'!C2115,"n.a.")</x:f>
        <x:v>1268908470</x:v>
      </x:c>
      <x:c r="G2036" s="8" t="n">
        <x:f>IF(COUNT(E2036:F2036)=2,F2036-E2036,"n.a.")</x:f>
        <x:v>7500000</x:v>
      </x:c>
      <x:c r="H2036" s="9" t="n">
        <x:f>IF(ISNUMBER('原始字段'!D2115),'原始字段'!D2115,"n.a.")</x:f>
        <x:v>1.5546</x:v>
      </x:c>
      <x:c r="I2036" s="9" t="n">
        <x:f>IF(COUNT(G2036:H2036)=2,G2036*H2036/100000000,"n.a.")</x:f>
        <x:v>0.116595</x:v>
      </x:c>
      <x:c r="J2036" s="1" t="str">
        <x:v>日频齐全；折算事件未独立核实</x:v>
      </x:c>
    </x:row>
    <x:row r="2037" ht="25" customHeight="1">
      <x:c r="A2037" s="1" t="str">
        <x:v>中证500</x:v>
      </x:c>
      <x:c r="B2037" s="1" t="str">
        <x:v>159337.SZ</x:v>
      </x:c>
      <x:c r="C2037" s="1" t="str">
        <x:v>东财中证500ETF</x:v>
      </x:c>
      <x:c r="D2037" s="7" t="d">
        <x:v>2026-07-01T00:00:00.000Z</x:v>
      </x:c>
      <x:c r="E2037" s="8" t="n">
        <x:f>IF(ISNUMBER('原始字段'!C2006),'原始字段'!C2006,"n.a.")</x:f>
        <x:v>233710611</x:v>
      </x:c>
      <x:c r="F2037" s="8" t="n">
        <x:f>IF(ISNUMBER('原始字段'!C2102),'原始字段'!C2102,"n.a.")</x:f>
        <x:v>233710611</x:v>
      </x:c>
      <x:c r="G2037" s="8" t="n">
        <x:f>IF(COUNT(E2037:F2037)=2,F2037-E2037,"n.a.")</x:f>
        <x:v>0</x:v>
      </x:c>
      <x:c r="H2037" s="9" t="n">
        <x:f>IF(ISNUMBER('原始字段'!D2102),'原始字段'!D2102,"n.a.")</x:f>
        <x:v>2.0545</x:v>
      </x:c>
      <x:c r="I2037" s="9" t="n">
        <x:f>IF(COUNT(G2037:H2037)=2,G2037*H2037/100000000,"n.a.")</x:f>
        <x:v>0</x:v>
      </x:c>
      <x:c r="J2037" s="1" t="str">
        <x:v>日频齐全；折算事件未独立核实</x:v>
      </x:c>
    </x:row>
    <x:row r="2038" ht="25" customHeight="1">
      <x:c r="A2038" s="1" t="str">
        <x:v>中证500</x:v>
      </x:c>
      <x:c r="B2038" s="1" t="str">
        <x:v>510500.SH</x:v>
      </x:c>
      <x:c r="C2038" s="1" t="str">
        <x:v>南方中证500ETF</x:v>
      </x:c>
      <x:c r="D2038" s="7" t="d">
        <x:v>2026-07-01T00:00:00.000Z</x:v>
      </x:c>
      <x:c r="E2038" s="8" t="n">
        <x:f>IF(ISNUMBER('原始字段'!C2047),'原始字段'!C2047,"n.a.")</x:f>
        <x:v>4148568600</x:v>
      </x:c>
      <x:c r="F2038" s="8" t="n">
        <x:f>IF(ISNUMBER('原始字段'!C2143),'原始字段'!C2143,"n.a.")</x:f>
        <x:v>4108968600</x:v>
      </x:c>
      <x:c r="G2038" s="8" t="n">
        <x:f>IF(COUNT(E2038:F2038)=2,F2038-E2038,"n.a.")</x:f>
        <x:v>-39600000</x:v>
      </x:c>
      <x:c r="H2038" s="9" t="n">
        <x:f>IF(ISNUMBER('原始字段'!D2143),'原始字段'!D2143,"n.a.")</x:f>
        <x:v>9.1766</x:v>
      </x:c>
      <x:c r="I2038" s="9" t="n">
        <x:f>IF(COUNT(G2038:H2038)=2,G2038*H2038/100000000,"n.a.")</x:f>
        <x:v>-3.6339336</x:v>
      </x:c>
      <x:c r="J2038" s="1" t="str">
        <x:v>日频齐全；折算事件未独立核实</x:v>
      </x:c>
    </x:row>
    <x:row r="2039" ht="25" customHeight="1">
      <x:c r="A2039" s="1" t="str">
        <x:v>中证500</x:v>
      </x:c>
      <x:c r="B2039" s="1" t="str">
        <x:v>159968.SZ</x:v>
      </x:c>
      <x:c r="C2039" s="1" t="str">
        <x:v>博时中证500ETF</x:v>
      </x:c>
      <x:c r="D2039" s="7" t="d">
        <x:v>2026-07-01T00:00:00.000Z</x:v>
      </x:c>
      <x:c r="E2039" s="8" t="n">
        <x:f>IF(ISNUMBER('原始字段'!C2034),'原始字段'!C2034,"n.a.")</x:f>
        <x:v>59295098</x:v>
      </x:c>
      <x:c r="F2039" s="8" t="n">
        <x:f>IF(ISNUMBER('原始字段'!C2130),'原始字段'!C2130,"n.a.")</x:f>
        <x:v>58895098</x:v>
      </x:c>
      <x:c r="G2039" s="8" t="n">
        <x:f>IF(COUNT(E2039:F2039)=2,F2039-E2039,"n.a.")</x:f>
        <x:v>-400000</x:v>
      </x:c>
      <x:c r="H2039" s="9" t="n">
        <x:f>IF(ISNUMBER('原始字段'!D2130),'原始字段'!D2130,"n.a.")</x:f>
        <x:v>11.7301</x:v>
      </x:c>
      <x:c r="I2039" s="9" t="n">
        <x:f>IF(COUNT(G2039:H2039)=2,G2039*H2039/100000000,"n.a.")</x:f>
        <x:v>-0.0469204</x:v>
      </x:c>
      <x:c r="J2039" s="1" t="str">
        <x:v>日频齐全；折算事件未独立核实</x:v>
      </x:c>
    </x:row>
    <x:row r="2040" ht="25" customHeight="1">
      <x:c r="A2040" s="1" t="str">
        <x:v>中证500</x:v>
      </x:c>
      <x:c r="B2040" s="1" t="str">
        <x:v>561350.SH</x:v>
      </x:c>
      <x:c r="C2040" s="1" t="str">
        <x:v>国泰中证500ETF</x:v>
      </x:c>
      <x:c r="D2040" s="7" t="d">
        <x:v>2026-07-01T00:00:00.000Z</x:v>
      </x:c>
      <x:c r="E2040" s="8" t="n">
        <x:f>IF(ISNUMBER('原始字段'!C2073),'原始字段'!C2073,"n.a.")</x:f>
        <x:v>64700000</x:v>
      </x:c>
      <x:c r="F2040" s="8" t="n">
        <x:f>IF(ISNUMBER('原始字段'!C2169),'原始字段'!C2169,"n.a.")</x:f>
        <x:v>61700000</x:v>
      </x:c>
      <x:c r="G2040" s="8" t="n">
        <x:f>IF(COUNT(E2040:F2040)=2,F2040-E2040,"n.a.")</x:f>
        <x:v>-3000000</x:v>
      </x:c>
      <x:c r="H2040" s="9" t="n">
        <x:f>IF(ISNUMBER('原始字段'!D2169),'原始字段'!D2169,"n.a.")</x:f>
        <x:v>1.4311</x:v>
      </x:c>
      <x:c r="I2040" s="9" t="n">
        <x:f>IF(COUNT(G2040:H2040)=2,G2040*H2040/100000000,"n.a.")</x:f>
        <x:v>-0.042933</x:v>
      </x:c>
      <x:c r="J2040" s="1" t="str">
        <x:v>日频齐全；折算事件未独立核实</x:v>
      </x:c>
    </x:row>
    <x:row r="2041" ht="25" customHeight="1">
      <x:c r="A2041" s="1" t="str">
        <x:v>中证500</x:v>
      </x:c>
      <x:c r="B2041" s="1" t="str">
        <x:v>512500.SH</x:v>
      </x:c>
      <x:c r="C2041" s="1" t="str">
        <x:v>华夏中证500ETF</x:v>
      </x:c>
      <x:c r="D2041" s="7" t="d">
        <x:v>2026-07-01T00:00:00.000Z</x:v>
      </x:c>
      <x:c r="E2041" s="8" t="n">
        <x:f>IF(ISNUMBER('原始字段'!C2056),'原始字段'!C2056,"n.a.")</x:f>
        <x:v>1559208800</x:v>
      </x:c>
      <x:c r="F2041" s="8" t="n">
        <x:f>IF(ISNUMBER('原始字段'!C2152),'原始字段'!C2152,"n.a.")</x:f>
        <x:v>1562408800</x:v>
      </x:c>
      <x:c r="G2041" s="8" t="n">
        <x:f>IF(COUNT(E2041:F2041)=2,F2041-E2041,"n.a.")</x:f>
        <x:v>3200000</x:v>
      </x:c>
      <x:c r="H2041" s="9" t="n">
        <x:f>IF(ISNUMBER('原始字段'!D2152),'原始字段'!D2152,"n.a.")</x:f>
        <x:v>5.0964</x:v>
      </x:c>
      <x:c r="I2041" s="9" t="n">
        <x:f>IF(COUNT(G2041:H2041)=2,G2041*H2041/100000000,"n.a.")</x:f>
        <x:v>0.1630848</x:v>
      </x:c>
      <x:c r="J2041" s="1" t="str">
        <x:v>日频齐全；折算事件未独立核实</x:v>
      </x:c>
    </x:row>
    <x:row r="2042" ht="25" customHeight="1">
      <x:c r="A2042" s="1" t="str">
        <x:v>中证500</x:v>
      </x:c>
      <x:c r="B2042" s="1" t="str">
        <x:v>510550.SH</x:v>
      </x:c>
      <x:c r="C2042" s="1" t="str">
        <x:v>方正富邦中证500ETF</x:v>
      </x:c>
      <x:c r="D2042" s="7" t="d">
        <x:v>2026-07-01T00:00:00.000Z</x:v>
      </x:c>
      <x:c r="E2042" s="8" t="n">
        <x:f>IF(ISNUMBER('原始字段'!C2050),'原始字段'!C2050,"n.a.")</x:f>
        <x:v>21743300</x:v>
      </x:c>
      <x:c r="F2042" s="8" t="n">
        <x:f>IF(ISNUMBER('原始字段'!C2146),'原始字段'!C2146,"n.a.")</x:f>
        <x:v>21743300</x:v>
      </x:c>
      <x:c r="G2042" s="8" t="n">
        <x:f>IF(COUNT(E2042:F2042)=2,F2042-E2042,"n.a.")</x:f>
        <x:v>0</x:v>
      </x:c>
      <x:c r="H2042" s="9" t="n">
        <x:f>IF(ISNUMBER('原始字段'!D2146),'原始字段'!D2146,"n.a.")</x:f>
        <x:v>2.3128</x:v>
      </x:c>
      <x:c r="I2042" s="9" t="n">
        <x:f>IF(COUNT(G2042:H2042)=2,G2042*H2042/100000000,"n.a.")</x:f>
        <x:v>0</x:v>
      </x:c>
      <x:c r="J2042" s="1" t="str">
        <x:v>日频齐全；折算事件未独立核实</x:v>
      </x:c>
    </x:row>
    <x:row r="2043" ht="25" customHeight="1">
      <x:c r="A2043" s="1" t="str">
        <x:v>中证500</x:v>
      </x:c>
      <x:c r="B2043" s="1" t="str">
        <x:v>510510.SH</x:v>
      </x:c>
      <x:c r="C2043" s="1" t="str">
        <x:v>广发中证500ETF</x:v>
      </x:c>
      <x:c r="D2043" s="7" t="d">
        <x:v>2026-07-01T00:00:00.000Z</x:v>
      </x:c>
      <x:c r="E2043" s="8" t="n">
        <x:f>IF(ISNUMBER('原始字段'!C2048),'原始字段'!C2048,"n.a.")</x:f>
        <x:v>787038300</x:v>
      </x:c>
      <x:c r="F2043" s="8" t="n">
        <x:f>IF(ISNUMBER('原始字段'!C2144),'原始字段'!C2144,"n.a.")</x:f>
        <x:v>769038300</x:v>
      </x:c>
      <x:c r="G2043" s="8" t="n">
        <x:f>IF(COUNT(E2043:F2043)=2,F2043-E2043,"n.a.")</x:f>
        <x:v>-18000000</x:v>
      </x:c>
      <x:c r="H2043" s="9" t="n">
        <x:f>IF(ISNUMBER('原始字段'!D2144),'原始字段'!D2144,"n.a.")</x:f>
        <x:v>2.9072</x:v>
      </x:c>
      <x:c r="I2043" s="9" t="n">
        <x:f>IF(COUNT(G2043:H2043)=2,G2043*H2043/100000000,"n.a.")</x:f>
        <x:v>-0.523296</x:v>
      </x:c>
      <x:c r="J2043" s="1" t="str">
        <x:v>日频齐全；折算事件未独立核实</x:v>
      </x:c>
    </x:row>
    <x:row r="2044" ht="25" customHeight="1">
      <x:c r="A2044" s="1" t="str">
        <x:v>中证500</x:v>
      </x:c>
      <x:c r="B2044" s="1" t="str">
        <x:v>515550.SH</x:v>
      </x:c>
      <x:c r="C2044" s="1" t="str">
        <x:v>国联中证500ETF</x:v>
      </x:c>
      <x:c r="D2044" s="7" t="d">
        <x:v>2026-07-01T00:00:00.000Z</x:v>
      </x:c>
      <x:c r="E2044" s="8" t="n">
        <x:f>IF(ISNUMBER('原始字段'!C2067),'原始字段'!C2067,"n.a.")</x:f>
        <x:v>16345700</x:v>
      </x:c>
      <x:c r="F2044" s="8" t="n">
        <x:f>IF(ISNUMBER('原始字段'!C2163),'原始字段'!C2163,"n.a.")</x:f>
        <x:v>16345700</x:v>
      </x:c>
      <x:c r="G2044" s="8" t="n">
        <x:f>IF(COUNT(E2044:F2044)=2,F2044-E2044,"n.a.")</x:f>
        <x:v>0</x:v>
      </x:c>
      <x:c r="H2044" s="9" t="n">
        <x:f>IF(ISNUMBER('原始字段'!D2163),'原始字段'!D2163,"n.a.")</x:f>
        <x:v>2.0119</x:v>
      </x:c>
      <x:c r="I2044" s="9" t="n">
        <x:f>IF(COUNT(G2044:H2044)=2,G2044*H2044/100000000,"n.a.")</x:f>
        <x:v>0</x:v>
      </x:c>
      <x:c r="J2044" s="1" t="str">
        <x:v>日频齐全；折算事件未独立核实</x:v>
      </x:c>
    </x:row>
    <x:row r="2045" ht="25" customHeight="1">
      <x:c r="A2045" s="1" t="str">
        <x:v>中证500</x:v>
      </x:c>
      <x:c r="B2045" s="1" t="str">
        <x:v>159500.SZ</x:v>
      </x:c>
      <x:c r="C2045" s="1" t="str">
        <x:v>富国中证500ETF</x:v>
      </x:c>
      <x:c r="D2045" s="7" t="d">
        <x:v>2026-07-01T00:00:00.000Z</x:v>
      </x:c>
      <x:c r="E2045" s="8" t="n">
        <x:f>IF(ISNUMBER('原始字段'!C2008),'原始字段'!C2008,"n.a.")</x:f>
        <x:v>129338865</x:v>
      </x:c>
      <x:c r="F2045" s="8" t="n">
        <x:f>IF(ISNUMBER('原始字段'!C2104),'原始字段'!C2104,"n.a.")</x:f>
        <x:v>126538865</x:v>
      </x:c>
      <x:c r="G2045" s="8" t="n">
        <x:f>IF(COUNT(E2045:F2045)=2,F2045-E2045,"n.a.")</x:f>
        <x:v>-2800000</x:v>
      </x:c>
      <x:c r="H2045" s="9" t="n">
        <x:f>IF(ISNUMBER('原始字段'!D2104),'原始字段'!D2104,"n.a.")</x:f>
        <x:v>1.3453</x:v>
      </x:c>
      <x:c r="I2045" s="9" t="n">
        <x:f>IF(COUNT(G2045:H2045)=2,G2045*H2045/100000000,"n.a.")</x:f>
        <x:v>-0.0376684</x:v>
      </x:c>
      <x:c r="J2045" s="1" t="str">
        <x:v>日频齐全；折算事件未独立核实</x:v>
      </x:c>
    </x:row>
    <x:row r="2046" ht="25" customHeight="1">
      <x:c r="A2046" s="1" t="str">
        <x:v>中证500</x:v>
      </x:c>
      <x:c r="B2046" s="1" t="str">
        <x:v>512510.SH</x:v>
      </x:c>
      <x:c r="C2046" s="1" t="str">
        <x:v>华泰柏瑞中证500ETF</x:v>
      </x:c>
      <x:c r="D2046" s="7" t="d">
        <x:v>2026-07-01T00:00:00.000Z</x:v>
      </x:c>
      <x:c r="E2046" s="8" t="n">
        <x:f>IF(ISNUMBER('原始字段'!C2057),'原始字段'!C2057,"n.a.")</x:f>
        <x:v>397429800</x:v>
      </x:c>
      <x:c r="F2046" s="8" t="n">
        <x:f>IF(ISNUMBER('原始字段'!C2153),'原始字段'!C2153,"n.a.")</x:f>
        <x:v>395929800</x:v>
      </x:c>
      <x:c r="G2046" s="8" t="n">
        <x:f>IF(COUNT(E2046:F2046)=2,F2046-E2046,"n.a.")</x:f>
        <x:v>-1500000</x:v>
      </x:c>
      <x:c r="H2046" s="9" t="n">
        <x:f>IF(ISNUMBER('原始字段'!D2153),'原始字段'!D2153,"n.a.")</x:f>
        <x:v>2.6776</x:v>
      </x:c>
      <x:c r="I2046" s="9" t="n">
        <x:f>IF(COUNT(G2046:H2046)=2,G2046*H2046/100000000,"n.a.")</x:f>
        <x:v>-0.040164</x:v>
      </x:c>
      <x:c r="J2046" s="1" t="str">
        <x:v>日频齐全；折算事件未独立核实</x:v>
      </x:c>
    </x:row>
    <x:row r="2047" ht="25" customHeight="1">
      <x:c r="A2047" s="1" t="str">
        <x:v>中证500</x:v>
      </x:c>
      <x:c r="B2047" s="1" t="str">
        <x:v>510570.SH</x:v>
      </x:c>
      <x:c r="C2047" s="1" t="str">
        <x:v>兴业中证500ETF</x:v>
      </x:c>
      <x:c r="D2047" s="7" t="d">
        <x:v>2026-07-01T00:00:00.000Z</x:v>
      </x:c>
      <x:c r="E2047" s="8" t="n">
        <x:f>IF(ISNUMBER('原始字段'!C2052),'原始字段'!C2052,"n.a.")</x:f>
        <x:v>28060600</x:v>
      </x:c>
      <x:c r="F2047" s="8" t="n">
        <x:f>IF(ISNUMBER('原始字段'!C2148),'原始字段'!C2148,"n.a.")</x:f>
        <x:v>28060600</x:v>
      </x:c>
      <x:c r="G2047" s="8" t="n">
        <x:f>IF(COUNT(E2047:F2047)=2,F2047-E2047,"n.a.")</x:f>
        <x:v>0</x:v>
      </x:c>
      <x:c r="H2047" s="9" t="n">
        <x:f>IF(ISNUMBER('原始字段'!D2148),'原始字段'!D2148,"n.a.")</x:f>
        <x:v>1.4219</x:v>
      </x:c>
      <x:c r="I2047" s="9" t="n">
        <x:f>IF(COUNT(G2047:H2047)=2,G2047*H2047/100000000,"n.a.")</x:f>
        <x:v>0</x:v>
      </x:c>
      <x:c r="J2047" s="1" t="str">
        <x:v>日频齐全；折算事件未独立核实</x:v>
      </x:c>
    </x:row>
    <x:row r="2048" ht="25" customHeight="1">
      <x:c r="A2048" s="1" t="str">
        <x:v>中证500</x:v>
      </x:c>
      <x:c r="B2048" s="1" t="str">
        <x:v>510560.SH</x:v>
      </x:c>
      <x:c r="C2048" s="1" t="str">
        <x:v>国寿安保中证500ETF</x:v>
      </x:c>
      <x:c r="D2048" s="7" t="d">
        <x:v>2026-07-01T00:00:00.000Z</x:v>
      </x:c>
      <x:c r="E2048" s="8" t="n">
        <x:f>IF(ISNUMBER('原始字段'!C2051),'原始字段'!C2051,"n.a.")</x:f>
        <x:v>62318700</x:v>
      </x:c>
      <x:c r="F2048" s="8" t="n">
        <x:f>IF(ISNUMBER('原始字段'!C2147),'原始字段'!C2147,"n.a.")</x:f>
        <x:v>62318700</x:v>
      </x:c>
      <x:c r="G2048" s="8" t="n">
        <x:f>IF(COUNT(E2048:F2048)=2,F2048-E2048,"n.a.")</x:f>
        <x:v>0</x:v>
      </x:c>
      <x:c r="H2048" s="9" t="n">
        <x:f>IF(ISNUMBER('原始字段'!D2147),'原始字段'!D2147,"n.a.")</x:f>
        <x:v>2.2373</x:v>
      </x:c>
      <x:c r="I2048" s="9" t="n">
        <x:f>IF(COUNT(G2048:H2048)=2,G2048*H2048/100000000,"n.a.")</x:f>
        <x:v>0</x:v>
      </x:c>
      <x:c r="J2048" s="1" t="str">
        <x:v>日频齐全；折算事件未独立核实</x:v>
      </x:c>
    </x:row>
    <x:row r="2049" ht="25" customHeight="1">
      <x:c r="A2049" s="1" t="str">
        <x:v>中证500</x:v>
      </x:c>
      <x:c r="B2049" s="1" t="str">
        <x:v>159982.SZ</x:v>
      </x:c>
      <x:c r="C2049" s="1" t="str">
        <x:v>鹏华中证500ETF</x:v>
      </x:c>
      <x:c r="D2049" s="7" t="d">
        <x:v>2026-07-01T00:00:00.000Z</x:v>
      </x:c>
      <x:c r="E2049" s="8" t="n">
        <x:f>IF(ISNUMBER('原始字段'!C2037),'原始字段'!C2037,"n.a.")</x:f>
        <x:v>132211253</x:v>
      </x:c>
      <x:c r="F2049" s="8" t="n">
        <x:f>IF(ISNUMBER('原始字段'!C2133),'原始字段'!C2133,"n.a.")</x:f>
        <x:v>132211253</x:v>
      </x:c>
      <x:c r="G2049" s="8" t="n">
        <x:f>IF(COUNT(E2049:F2049)=2,F2049-E2049,"n.a.")</x:f>
        <x:v>0</x:v>
      </x:c>
      <x:c r="H2049" s="9" t="n">
        <x:f>IF(ISNUMBER('原始字段'!D2133),'原始字段'!D2133,"n.a.")</x:f>
        <x:v>2.3999</x:v>
      </x:c>
      <x:c r="I2049" s="9" t="n">
        <x:f>IF(COUNT(G2049:H2049)=2,G2049*H2049/100000000,"n.a.")</x:f>
        <x:v>0</x:v>
      </x:c>
      <x:c r="J2049" s="1" t="str">
        <x:v>日频齐全；折算事件未独立核实</x:v>
      </x:c>
    </x:row>
    <x:row r="2050" ht="25" customHeight="1">
      <x:c r="A2050" s="1" t="str">
        <x:v>中证1000</x:v>
      </x:c>
      <x:c r="B2050" s="1" t="str">
        <x:v>560010.SH</x:v>
      </x:c>
      <x:c r="C2050" s="1" t="str">
        <x:v>广发中证1000ETF</x:v>
      </x:c>
      <x:c r="D2050" s="7" t="d">
        <x:v>2026-07-01T00:00:00.000Z</x:v>
      </x:c>
      <x:c r="E2050" s="8" t="n">
        <x:f>IF(ISNUMBER('原始字段'!C2070),'原始字段'!C2070,"n.a.")</x:f>
        <x:v>2420621700</x:v>
      </x:c>
      <x:c r="F2050" s="8" t="n">
        <x:f>IF(ISNUMBER('原始字段'!C2166),'原始字段'!C2166,"n.a.")</x:f>
        <x:v>1856621700</x:v>
      </x:c>
      <x:c r="G2050" s="8" t="n">
        <x:f>IF(COUNT(E2050:F2050)=2,F2050-E2050,"n.a.")</x:f>
        <x:v>-564000000</x:v>
      </x:c>
      <x:c r="H2050" s="9" t="n">
        <x:f>IF(ISNUMBER('原始字段'!D2166),'原始字段'!D2166,"n.a.")</x:f>
        <x:v>3.6747</x:v>
      </x:c>
      <x:c r="I2050" s="9" t="n">
        <x:f>IF(COUNT(G2050:H2050)=2,G2050*H2050/100000000,"n.a.")</x:f>
        <x:v>-20.725308</x:v>
      </x:c>
      <x:c r="J2050" s="1" t="str">
        <x:v>日频齐全；折算事件未独立核实</x:v>
      </x:c>
    </x:row>
    <x:row r="2051" ht="25" customHeight="1">
      <x:c r="A2051" s="1" t="str">
        <x:v>中证1000</x:v>
      </x:c>
      <x:c r="B2051" s="1" t="str">
        <x:v>159845.SZ</x:v>
      </x:c>
      <x:c r="C2051" s="1" t="str">
        <x:v>华夏中证1000ETF</x:v>
      </x:c>
      <x:c r="D2051" s="7" t="d">
        <x:v>2026-07-01T00:00:00.000Z</x:v>
      </x:c>
      <x:c r="E2051" s="8" t="n">
        <x:f>IF(ISNUMBER('原始字段'!C2021),'原始字段'!C2021,"n.a.")</x:f>
        <x:v>1326425606</x:v>
      </x:c>
      <x:c r="F2051" s="8" t="n">
        <x:f>IF(ISNUMBER('原始字段'!C2117),'原始字段'!C2117,"n.a.")</x:f>
        <x:v>1028425606</x:v>
      </x:c>
      <x:c r="G2051" s="8" t="n">
        <x:f>IF(COUNT(E2051:F2051)=2,F2051-E2051,"n.a.")</x:f>
        <x:v>-298000000</x:v>
      </x:c>
      <x:c r="H2051" s="9" t="n">
        <x:f>IF(ISNUMBER('原始字段'!D2117),'原始字段'!D2117,"n.a.")</x:f>
        <x:v>3.6785</x:v>
      </x:c>
      <x:c r="I2051" s="9" t="n">
        <x:f>IF(COUNT(G2051:H2051)=2,G2051*H2051/100000000,"n.a.")</x:f>
        <x:v>-10.96193</x:v>
      </x:c>
      <x:c r="J2051" s="1" t="str">
        <x:v>日频齐全；折算事件未独立核实</x:v>
      </x:c>
    </x:row>
    <x:row r="2052" ht="25" customHeight="1">
      <x:c r="A2052" s="1" t="str">
        <x:v>中证1000</x:v>
      </x:c>
      <x:c r="B2052" s="1" t="str">
        <x:v>159633.SZ</x:v>
      </x:c>
      <x:c r="C2052" s="1" t="str">
        <x:v>易方达中证1000ETF</x:v>
      </x:c>
      <x:c r="D2052" s="7" t="d">
        <x:v>2026-07-01T00:00:00.000Z</x:v>
      </x:c>
      <x:c r="E2052" s="8" t="n">
        <x:f>IF(ISNUMBER('原始字段'!C2015),'原始字段'!C2015,"n.a.")</x:f>
        <x:v>502162658</x:v>
      </x:c>
      <x:c r="F2052" s="8" t="n">
        <x:f>IF(ISNUMBER('原始字段'!C2111),'原始字段'!C2111,"n.a.")</x:f>
        <x:v>477162658</x:v>
      </x:c>
      <x:c r="G2052" s="8" t="n">
        <x:f>IF(COUNT(E2052:F2052)=2,F2052-E2052,"n.a.")</x:f>
        <x:v>-25000000</x:v>
      </x:c>
      <x:c r="H2052" s="9" t="n">
        <x:f>IF(ISNUMBER('原始字段'!D2111),'原始字段'!D2111,"n.a.")</x:f>
        <x:v>3.7719</x:v>
      </x:c>
      <x:c r="I2052" s="9" t="n">
        <x:f>IF(COUNT(G2052:H2052)=2,G2052*H2052/100000000,"n.a.")</x:f>
        <x:v>-0.942975</x:v>
      </x:c>
      <x:c r="J2052" s="1" t="str">
        <x:v>日频齐全；折算事件未独立核实</x:v>
      </x:c>
    </x:row>
    <x:row r="2053" ht="25" customHeight="1">
      <x:c r="A2053" s="1" t="str">
        <x:v>中证1000</x:v>
      </x:c>
      <x:c r="B2053" s="1" t="str">
        <x:v>159629.SZ</x:v>
      </x:c>
      <x:c r="C2053" s="1" t="str">
        <x:v>富国中证1000ETF</x:v>
      </x:c>
      <x:c r="D2053" s="7" t="d">
        <x:v>2026-07-01T00:00:00.000Z</x:v>
      </x:c>
      <x:c r="E2053" s="8" t="n">
        <x:f>IF(ISNUMBER('原始字段'!C2014),'原始字段'!C2014,"n.a.")</x:f>
        <x:v>357252663</x:v>
      </x:c>
      <x:c r="F2053" s="8" t="n">
        <x:f>IF(ISNUMBER('原始字段'!C2110),'原始字段'!C2110,"n.a.")</x:f>
        <x:v>353252663</x:v>
      </x:c>
      <x:c r="G2053" s="8" t="n">
        <x:f>IF(COUNT(E2053:F2053)=2,F2053-E2053,"n.a.")</x:f>
        <x:v>-4000000</x:v>
      </x:c>
      <x:c r="H2053" s="9" t="n">
        <x:f>IF(ISNUMBER('原始字段'!D2110),'原始字段'!D2110,"n.a.")</x:f>
        <x:v>3.6872</x:v>
      </x:c>
      <x:c r="I2053" s="9" t="n">
        <x:f>IF(COUNT(G2053:H2053)=2,G2053*H2053/100000000,"n.a.")</x:f>
        <x:v>-0.147488</x:v>
      </x:c>
      <x:c r="J2053" s="1" t="str">
        <x:v>日频齐全；折算事件未独立核实</x:v>
      </x:c>
    </x:row>
    <x:row r="2054" ht="25" customHeight="1">
      <x:c r="A2054" s="1" t="str">
        <x:v>中证1000</x:v>
      </x:c>
      <x:c r="B2054" s="1" t="str">
        <x:v>512100.SH</x:v>
      </x:c>
      <x:c r="C2054" s="1" t="str">
        <x:v>南方中证1000ETF</x:v>
      </x:c>
      <x:c r="D2054" s="7" t="d">
        <x:v>2026-07-01T00:00:00.000Z</x:v>
      </x:c>
      <x:c r="E2054" s="8" t="n">
        <x:f>IF(ISNUMBER('原始字段'!C2055),'原始字段'!C2055,"n.a.")</x:f>
        <x:v>3077217600</x:v>
      </x:c>
      <x:c r="F2054" s="8" t="n">
        <x:f>IF(ISNUMBER('原始字段'!C2151),'原始字段'!C2151,"n.a.")</x:f>
        <x:v>3011217600</x:v>
      </x:c>
      <x:c r="G2054" s="8" t="n">
        <x:f>IF(COUNT(E2054:F2054)=2,F2054-E2054,"n.a.")</x:f>
        <x:v>-66000000</x:v>
      </x:c>
      <x:c r="H2054" s="9" t="n">
        <x:f>IF(ISNUMBER('原始字段'!D2151),'原始字段'!D2151,"n.a.")</x:f>
        <x:v>3.5885</x:v>
      </x:c>
      <x:c r="I2054" s="9" t="n">
        <x:f>IF(COUNT(G2054:H2054)=2,G2054*H2054/100000000,"n.a.")</x:f>
        <x:v>-2.36841</x:v>
      </x:c>
      <x:c r="J2054" s="1" t="str">
        <x:v>日频齐全；折算事件未独立核实</x:v>
      </x:c>
    </x:row>
    <x:row r="2055" ht="25" customHeight="1">
      <x:c r="A2055" s="1" t="str">
        <x:v>中证1000</x:v>
      </x:c>
      <x:c r="B2055" s="1" t="str">
        <x:v>516300.SH</x:v>
      </x:c>
      <x:c r="C2055" s="1" t="str">
        <x:v>华泰柏瑞中证1000ETF</x:v>
      </x:c>
      <x:c r="D2055" s="7" t="d">
        <x:v>2026-07-01T00:00:00.000Z</x:v>
      </x:c>
      <x:c r="E2055" s="8" t="n">
        <x:f>IF(ISNUMBER('原始字段'!C2069),'原始字段'!C2069,"n.a.")</x:f>
        <x:v>23012600</x:v>
      </x:c>
      <x:c r="F2055" s="8" t="n">
        <x:f>IF(ISNUMBER('原始字段'!C2165),'原始字段'!C2165,"n.a.")</x:f>
        <x:v>23012600</x:v>
      </x:c>
      <x:c r="G2055" s="8" t="n">
        <x:f>IF(COUNT(E2055:F2055)=2,F2055-E2055,"n.a.")</x:f>
        <x:v>0</x:v>
      </x:c>
      <x:c r="H2055" s="9" t="n">
        <x:f>IF(ISNUMBER('原始字段'!D2165),'原始字段'!D2165,"n.a.")</x:f>
        <x:v>3.6857</x:v>
      </x:c>
      <x:c r="I2055" s="9" t="n">
        <x:f>IF(COUNT(G2055:H2055)=2,G2055*H2055/100000000,"n.a.")</x:f>
        <x:v>0</x:v>
      </x:c>
      <x:c r="J2055" s="1" t="str">
        <x:v>日频齐全；折算事件未独立核实</x:v>
      </x:c>
    </x:row>
    <x:row r="2056" ht="25" customHeight="1">
      <x:c r="A2056" s="1" t="str">
        <x:v>中证1000</x:v>
      </x:c>
      <x:c r="B2056" s="1" t="str">
        <x:v>560110.SH</x:v>
      </x:c>
      <x:c r="C2056" s="1" t="str">
        <x:v>汇添富中证1000ETF</x:v>
      </x:c>
      <x:c r="D2056" s="7" t="d">
        <x:v>2026-07-01T00:00:00.000Z</x:v>
      </x:c>
      <x:c r="E2056" s="8" t="n">
        <x:f>IF(ISNUMBER('原始字段'!C2071),'原始字段'!C2071,"n.a.")</x:f>
        <x:v>124903500</x:v>
      </x:c>
      <x:c r="F2056" s="8" t="n">
        <x:f>IF(ISNUMBER('原始字段'!C2167),'原始字段'!C2167,"n.a.")</x:f>
        <x:v>115903500</x:v>
      </x:c>
      <x:c r="G2056" s="8" t="n">
        <x:f>IF(COUNT(E2056:F2056)=2,F2056-E2056,"n.a.")</x:f>
        <x:v>-9000000</x:v>
      </x:c>
      <x:c r="H2056" s="9" t="n">
        <x:f>IF(ISNUMBER('原始字段'!D2167),'原始字段'!D2167,"n.a.")</x:f>
        <x:v>1.3273</x:v>
      </x:c>
      <x:c r="I2056" s="9" t="n">
        <x:f>IF(COUNT(G2056:H2056)=2,G2056*H2056/100000000,"n.a.")</x:f>
        <x:v>-0.119457</x:v>
      </x:c>
      <x:c r="J2056" s="1" t="str">
        <x:v>日频齐全；折算事件未独立核实</x:v>
      </x:c>
    </x:row>
    <x:row r="2057" ht="25" customHeight="1">
      <x:c r="A2057" s="1" t="str">
        <x:v>中证2000</x:v>
      </x:c>
      <x:c r="B2057" s="1" t="str">
        <x:v>159535.SZ</x:v>
      </x:c>
      <x:c r="C2057" s="1" t="str">
        <x:v>嘉实中证2000ETF</x:v>
      </x:c>
      <x:c r="D2057" s="7" t="d">
        <x:v>2026-07-01T00:00:00.000Z</x:v>
      </x:c>
      <x:c r="E2057" s="8" t="n">
        <x:f>IF(ISNUMBER('原始字段'!C2012),'原始字段'!C2012,"n.a.")</x:f>
        <x:v>16981088</x:v>
      </x:c>
      <x:c r="F2057" s="8" t="n">
        <x:f>IF(ISNUMBER('原始字段'!C2108),'原始字段'!C2108,"n.a.")</x:f>
        <x:v>16981088</x:v>
      </x:c>
      <x:c r="G2057" s="8" t="n">
        <x:f>IF(COUNT(E2057:F2057)=2,F2057-E2057,"n.a.")</x:f>
        <x:v>0</x:v>
      </x:c>
      <x:c r="H2057" s="9" t="n">
        <x:f>IF(ISNUMBER('原始字段'!D2108),'原始字段'!D2108,"n.a.")</x:f>
        <x:v>1.6283</x:v>
      </x:c>
      <x:c r="I2057" s="9" t="n">
        <x:f>IF(COUNT(G2057:H2057)=2,G2057*H2057/100000000,"n.a.")</x:f>
        <x:v>0</x:v>
      </x:c>
      <x:c r="J2057" s="1" t="str">
        <x:v>日频齐全；折算事件未独立核实</x:v>
      </x:c>
    </x:row>
    <x:row r="2058" ht="25" customHeight="1">
      <x:c r="A2058" s="1" t="str">
        <x:v>中证2000</x:v>
      </x:c>
      <x:c r="B2058" s="1" t="str">
        <x:v>159536.SZ</x:v>
      </x:c>
      <x:c r="C2058" s="1" t="str">
        <x:v>汇添富中证2000ETF</x:v>
      </x:c>
      <x:c r="D2058" s="7" t="d">
        <x:v>2026-07-01T00:00:00.000Z</x:v>
      </x:c>
      <x:c r="E2058" s="8" t="n">
        <x:f>IF(ISNUMBER('原始字段'!C2013),'原始字段'!C2013,"n.a.")</x:f>
        <x:v>39261589</x:v>
      </x:c>
      <x:c r="F2058" s="8" t="n">
        <x:f>IF(ISNUMBER('原始字段'!C2109),'原始字段'!C2109,"n.a.")</x:f>
        <x:v>37261589</x:v>
      </x:c>
      <x:c r="G2058" s="8" t="n">
        <x:f>IF(COUNT(E2058:F2058)=2,F2058-E2058,"n.a.")</x:f>
        <x:v>-2000000</x:v>
      </x:c>
      <x:c r="H2058" s="9" t="n">
        <x:f>IF(ISNUMBER('原始字段'!D2109),'原始字段'!D2109,"n.a.")</x:f>
        <x:v>1.5654</x:v>
      </x:c>
      <x:c r="I2058" s="9" t="n">
        <x:f>IF(COUNT(G2058:H2058)=2,G2058*H2058/100000000,"n.a.")</x:f>
        <x:v>-0.031308</x:v>
      </x:c>
      <x:c r="J2058" s="1" t="str">
        <x:v>日频齐全；折算事件未独立核实</x:v>
      </x:c>
    </x:row>
    <x:row r="2059" ht="25" customHeight="1">
      <x:c r="A2059" s="1" t="str">
        <x:v>中证2000</x:v>
      </x:c>
      <x:c r="B2059" s="1" t="str">
        <x:v>159531.SZ</x:v>
      </x:c>
      <x:c r="C2059" s="1" t="str">
        <x:v>南方中证2000ETF</x:v>
      </x:c>
      <x:c r="D2059" s="7" t="d">
        <x:v>2026-07-01T00:00:00.000Z</x:v>
      </x:c>
      <x:c r="E2059" s="8" t="n">
        <x:f>IF(ISNUMBER('原始字段'!C2009),'原始字段'!C2009,"n.a.")</x:f>
        <x:v>510608406</x:v>
      </x:c>
      <x:c r="F2059" s="8" t="n">
        <x:f>IF(ISNUMBER('原始字段'!C2105),'原始字段'!C2105,"n.a.")</x:f>
        <x:v>508608406</x:v>
      </x:c>
      <x:c r="G2059" s="8" t="n">
        <x:f>IF(COUNT(E2059:F2059)=2,F2059-E2059,"n.a.")</x:f>
        <x:v>-2000000</x:v>
      </x:c>
      <x:c r="H2059" s="9" t="n">
        <x:f>IF(ISNUMBER('原始字段'!D2105),'原始字段'!D2105,"n.a.")</x:f>
        <x:v>1.578</x:v>
      </x:c>
      <x:c r="I2059" s="9" t="n">
        <x:f>IF(COUNT(G2059:H2059)=2,G2059*H2059/100000000,"n.a.")</x:f>
        <x:v>-0.03156</x:v>
      </x:c>
      <x:c r="J2059" s="1" t="str">
        <x:v>日频齐全；折算事件未独立核实</x:v>
      </x:c>
    </x:row>
    <x:row r="2060" ht="25" customHeight="1">
      <x:c r="A2060" s="1" t="str">
        <x:v>中证2000</x:v>
      </x:c>
      <x:c r="B2060" s="1" t="str">
        <x:v>159532.SZ</x:v>
      </x:c>
      <x:c r="C2060" s="1" t="str">
        <x:v>易方达中证2000ETF</x:v>
      </x:c>
      <x:c r="D2060" s="7" t="d">
        <x:v>2026-07-01T00:00:00.000Z</x:v>
      </x:c>
      <x:c r="E2060" s="8" t="n">
        <x:f>IF(ISNUMBER('原始字段'!C2010),'原始字段'!C2010,"n.a.")</x:f>
        <x:v>127564791</x:v>
      </x:c>
      <x:c r="F2060" s="8" t="n">
        <x:f>IF(ISNUMBER('原始字段'!C2106),'原始字段'!C2106,"n.a.")</x:f>
        <x:v>127564791</x:v>
      </x:c>
      <x:c r="G2060" s="8" t="n">
        <x:f>IF(COUNT(E2060:F2060)=2,F2060-E2060,"n.a.")</x:f>
        <x:v>0</x:v>
      </x:c>
      <x:c r="H2060" s="9" t="n">
        <x:f>IF(ISNUMBER('原始字段'!D2106),'原始字段'!D2106,"n.a.")</x:f>
        <x:v>1.8239</x:v>
      </x:c>
      <x:c r="I2060" s="9" t="n">
        <x:f>IF(COUNT(G2060:H2060)=2,G2060*H2060/100000000,"n.a.")</x:f>
        <x:v>0</x:v>
      </x:c>
      <x:c r="J2060" s="1" t="str">
        <x:v>日频齐全；折算事件未独立核实</x:v>
      </x:c>
    </x:row>
    <x:row r="2061" ht="25" customHeight="1">
      <x:c r="A2061" s="1" t="str">
        <x:v>中证2000</x:v>
      </x:c>
      <x:c r="B2061" s="1" t="str">
        <x:v>159533.SZ</x:v>
      </x:c>
      <x:c r="C2061" s="1" t="str">
        <x:v>博时中证2000ETF</x:v>
      </x:c>
      <x:c r="D2061" s="7" t="d">
        <x:v>2026-07-01T00:00:00.000Z</x:v>
      </x:c>
      <x:c r="E2061" s="8" t="n">
        <x:f>IF(ISNUMBER('原始字段'!C2011),'原始字段'!C2011,"n.a.")</x:f>
        <x:v>9458785</x:v>
      </x:c>
      <x:c r="F2061" s="8" t="n">
        <x:f>IF(ISNUMBER('原始字段'!C2107),'原始字段'!C2107,"n.a.")</x:f>
        <x:v>10458785</x:v>
      </x:c>
      <x:c r="G2061" s="8" t="n">
        <x:f>IF(COUNT(E2061:F2061)=2,F2061-E2061,"n.a.")</x:f>
        <x:v>1000000</x:v>
      </x:c>
      <x:c r="H2061" s="9" t="n">
        <x:f>IF(ISNUMBER('原始字段'!D2107),'原始字段'!D2107,"n.a.")</x:f>
        <x:v>2.1691</x:v>
      </x:c>
      <x:c r="I2061" s="9" t="n">
        <x:f>IF(COUNT(G2061:H2061)=2,G2061*H2061/100000000,"n.a.")</x:f>
        <x:v>0.021691</x:v>
      </x:c>
      <x:c r="J2061" s="1" t="str">
        <x:v>日频齐全；折算事件未独立核实</x:v>
      </x:c>
    </x:row>
    <x:row r="2062" ht="25" customHeight="1">
      <x:c r="A2062" s="1" t="str">
        <x:v>中证2000</x:v>
      </x:c>
      <x:c r="B2062" s="1" t="str">
        <x:v>561370.SH</x:v>
      </x:c>
      <x:c r="C2062" s="1" t="str">
        <x:v>国泰中证2000ETF</x:v>
      </x:c>
      <x:c r="D2062" s="7" t="d">
        <x:v>2026-07-01T00:00:00.000Z</x:v>
      </x:c>
      <x:c r="E2062" s="8" t="n">
        <x:f>IF(ISNUMBER('原始字段'!C2074),'原始字段'!C2074,"n.a.")</x:f>
        <x:v>22356000</x:v>
      </x:c>
      <x:c r="F2062" s="8" t="n">
        <x:f>IF(ISNUMBER('原始字段'!C2170),'原始字段'!C2170,"n.a.")</x:f>
        <x:v>22356000</x:v>
      </x:c>
      <x:c r="G2062" s="8" t="n">
        <x:f>IF(COUNT(E2062:F2062)=2,F2062-E2062,"n.a.")</x:f>
        <x:v>0</x:v>
      </x:c>
      <x:c r="H2062" s="9" t="n">
        <x:f>IF(ISNUMBER('原始字段'!D2170),'原始字段'!D2170,"n.a.")</x:f>
        <x:v>1.5507</x:v>
      </x:c>
      <x:c r="I2062" s="9" t="n">
        <x:f>IF(COUNT(G2062:H2062)=2,G2062*H2062/100000000,"n.a.")</x:f>
        <x:v>0</x:v>
      </x:c>
      <x:c r="J2062" s="1" t="str">
        <x:v>日频齐全；折算事件未独立核实</x:v>
      </x:c>
    </x:row>
    <x:row r="2063" ht="25" customHeight="1">
      <x:c r="A2063" s="1" t="str">
        <x:v>中证2000</x:v>
      </x:c>
      <x:c r="B2063" s="1" t="str">
        <x:v>563300.SH</x:v>
      </x:c>
      <x:c r="C2063" s="1" t="str">
        <x:v>华泰柏瑞中证2000ETF</x:v>
      </x:c>
      <x:c r="D2063" s="7" t="d">
        <x:v>2026-07-01T00:00:00.000Z</x:v>
      </x:c>
      <x:c r="E2063" s="8" t="n">
        <x:f>IF(ISNUMBER('原始字段'!C2078),'原始字段'!C2078,"n.a.")</x:f>
        <x:v>2116174000</x:v>
      </x:c>
      <x:c r="F2063" s="8" t="n">
        <x:f>IF(ISNUMBER('原始字段'!C2174),'原始字段'!C2174,"n.a.")</x:f>
        <x:v>2206174000</x:v>
      </x:c>
      <x:c r="G2063" s="8" t="n">
        <x:f>IF(COUNT(E2063:F2063)=2,F2063-E2063,"n.a.")</x:f>
        <x:v>90000000</x:v>
      </x:c>
      <x:c r="H2063" s="9" t="n">
        <x:f>IF(ISNUMBER('原始字段'!D2174),'原始字段'!D2174,"n.a.")</x:f>
        <x:v>1.6323</x:v>
      </x:c>
      <x:c r="I2063" s="9" t="n">
        <x:f>IF(COUNT(G2063:H2063)=2,G2063*H2063/100000000,"n.a.")</x:f>
        <x:v>1.46907</x:v>
      </x:c>
      <x:c r="J2063" s="1" t="str">
        <x:v>日频齐全；折算事件未独立核实</x:v>
      </x:c>
    </x:row>
    <x:row r="2064" ht="25" customHeight="1">
      <x:c r="A2064" s="1" t="str">
        <x:v>中证2000</x:v>
      </x:c>
      <x:c r="B2064" s="1" t="str">
        <x:v>562660.SH</x:v>
      </x:c>
      <x:c r="C2064" s="1" t="str">
        <x:v>华夏中证2000ETF</x:v>
      </x:c>
      <x:c r="D2064" s="7" t="d">
        <x:v>2026-07-01T00:00:00.000Z</x:v>
      </x:c>
      <x:c r="E2064" s="8" t="n">
        <x:f>IF(ISNUMBER('原始字段'!C2076),'原始字段'!C2076,"n.a.")</x:f>
        <x:v>208874000</x:v>
      </x:c>
      <x:c r="F2064" s="8" t="n">
        <x:f>IF(ISNUMBER('原始字段'!C2172),'原始字段'!C2172,"n.a.")</x:f>
        <x:v>208874000</x:v>
      </x:c>
      <x:c r="G2064" s="8" t="n">
        <x:f>IF(COUNT(E2064:F2064)=2,F2064-E2064,"n.a.")</x:f>
        <x:v>0</x:v>
      </x:c>
      <x:c r="H2064" s="9" t="n">
        <x:f>IF(ISNUMBER('原始字段'!D2172),'原始字段'!D2172,"n.a.")</x:f>
        <x:v>1.985</x:v>
      </x:c>
      <x:c r="I2064" s="9" t="n">
        <x:f>IF(COUNT(G2064:H2064)=2,G2064*H2064/100000000,"n.a.")</x:f>
        <x:v>0</x:v>
      </x:c>
      <x:c r="J2064" s="1" t="str">
        <x:v>日频齐全；折算事件未独立核实</x:v>
      </x:c>
    </x:row>
    <x:row r="2065" ht="25" customHeight="1">
      <x:c r="A2065" s="1" t="str">
        <x:v>中证2000</x:v>
      </x:c>
      <x:c r="B2065" s="1" t="str">
        <x:v>563200.SH</x:v>
      </x:c>
      <x:c r="C2065" s="1" t="str">
        <x:v>富国中证2000ETF</x:v>
      </x:c>
      <x:c r="D2065" s="7" t="d">
        <x:v>2026-07-01T00:00:00.000Z</x:v>
      </x:c>
      <x:c r="E2065" s="8" t="n">
        <x:f>IF(ISNUMBER('原始字段'!C2077),'原始字段'!C2077,"n.a.")</x:f>
        <x:v>33458800</x:v>
      </x:c>
      <x:c r="F2065" s="8" t="n">
        <x:f>IF(ISNUMBER('原始字段'!C2173),'原始字段'!C2173,"n.a.")</x:f>
        <x:v>33458800</x:v>
      </x:c>
      <x:c r="G2065" s="8" t="n">
        <x:f>IF(COUNT(E2065:F2065)=2,F2065-E2065,"n.a.")</x:f>
        <x:v>0</x:v>
      </x:c>
      <x:c r="H2065" s="9" t="n">
        <x:f>IF(ISNUMBER('原始字段'!D2173),'原始字段'!D2173,"n.a.")</x:f>
        <x:v>1.676</x:v>
      </x:c>
      <x:c r="I2065" s="9" t="n">
        <x:f>IF(COUNT(G2065:H2065)=2,G2065*H2065/100000000,"n.a.")</x:f>
        <x:v>0</x:v>
      </x:c>
      <x:c r="J2065" s="1" t="str">
        <x:v>日频齐全；折算事件未独立核实</x:v>
      </x:c>
    </x:row>
    <x:row r="2066" ht="25" customHeight="1">
      <x:c r="A2066" s="1" t="str">
        <x:v>中证2000</x:v>
      </x:c>
      <x:c r="B2066" s="1" t="str">
        <x:v>560220.SH</x:v>
      </x:c>
      <x:c r="C2066" s="1" t="str">
        <x:v>广发中证2000ETF</x:v>
      </x:c>
      <x:c r="D2066" s="7" t="d">
        <x:v>2026-07-01T00:00:00.000Z</x:v>
      </x:c>
      <x:c r="E2066" s="8" t="n">
        <x:f>IF(ISNUMBER('原始字段'!C2072),'原始字段'!C2072,"n.a.")</x:f>
        <x:v>48717000</x:v>
      </x:c>
      <x:c r="F2066" s="8" t="n">
        <x:f>IF(ISNUMBER('原始字段'!C2168),'原始字段'!C2168,"n.a.")</x:f>
        <x:v>48717000</x:v>
      </x:c>
      <x:c r="G2066" s="8" t="n">
        <x:f>IF(COUNT(E2066:F2066)=2,F2066-E2066,"n.a.")</x:f>
        <x:v>0</x:v>
      </x:c>
      <x:c r="H2066" s="9" t="n">
        <x:f>IF(ISNUMBER('原始字段'!D2168),'原始字段'!D2168,"n.a.")</x:f>
        <x:v>1.5819</x:v>
      </x:c>
      <x:c r="I2066" s="9" t="n">
        <x:f>IF(COUNT(G2066:H2066)=2,G2066*H2066/100000000,"n.a.")</x:f>
        <x:v>0</x:v>
      </x:c>
      <x:c r="J2066" s="1" t="str">
        <x:v>日频齐全；折算事件未独立核实</x:v>
      </x:c>
    </x:row>
    <x:row r="2067" ht="25" customHeight="1">
      <x:c r="A2067" s="1" t="str">
        <x:v>创业板指</x:v>
      </x:c>
      <x:c r="B2067" s="1" t="str">
        <x:v>159810.SZ</x:v>
      </x:c>
      <x:c r="C2067" s="1" t="str">
        <x:v>浦银创业板ETF</x:v>
      </x:c>
      <x:c r="D2067" s="7" t="d">
        <x:v>2026-07-01T00:00:00.000Z</x:v>
      </x:c>
      <x:c r="E2067" s="8" t="n">
        <x:f>IF(ISNUMBER('原始字段'!C2018),'原始字段'!C2018,"n.a.")</x:f>
        <x:v>47475458</x:v>
      </x:c>
      <x:c r="F2067" s="8" t="n">
        <x:f>IF(ISNUMBER('原始字段'!C2114),'原始字段'!C2114,"n.a.")</x:f>
        <x:v>48475458</x:v>
      </x:c>
      <x:c r="G2067" s="8" t="n">
        <x:f>IF(COUNT(E2067:F2067)=2,F2067-E2067,"n.a.")</x:f>
        <x:v>1000000</x:v>
      </x:c>
      <x:c r="H2067" s="9" t="n">
        <x:f>IF(ISNUMBER('原始字段'!D2114),'原始字段'!D2114,"n.a.")</x:f>
        <x:v>1.7155</x:v>
      </x:c>
      <x:c r="I2067" s="9" t="n">
        <x:f>IF(COUNT(G2067:H2067)=2,G2067*H2067/100000000,"n.a.")</x:f>
        <x:v>0.017155</x:v>
      </x:c>
      <x:c r="J2067" s="1" t="str">
        <x:v>日频齐全；折算事件未独立核实</x:v>
      </x:c>
    </x:row>
    <x:row r="2068" ht="25" customHeight="1">
      <x:c r="A2068" s="1" t="str">
        <x:v>创业板指</x:v>
      </x:c>
      <x:c r="B2068" s="1" t="str">
        <x:v>159808.SZ</x:v>
      </x:c>
      <x:c r="C2068" s="1" t="str">
        <x:v>融通创业板ETF</x:v>
      </x:c>
      <x:c r="D2068" s="7" t="d">
        <x:v>2026-07-01T00:00:00.000Z</x:v>
      </x:c>
      <x:c r="E2068" s="8" t="n">
        <x:f>IF(ISNUMBER('原始字段'!C2017),'原始字段'!C2017,"n.a.")</x:f>
        <x:v>49484790</x:v>
      </x:c>
      <x:c r="F2068" s="8" t="n">
        <x:f>IF(ISNUMBER('原始字段'!C2113),'原始字段'!C2113,"n.a.")</x:f>
        <x:v>49484790</x:v>
      </x:c>
      <x:c r="G2068" s="8" t="n">
        <x:f>IF(COUNT(E2068:F2068)=2,F2068-E2068,"n.a.")</x:f>
        <x:v>0</x:v>
      </x:c>
      <x:c r="H2068" s="9" t="n">
        <x:f>IF(ISNUMBER('原始字段'!D2113),'原始字段'!D2113,"n.a.")</x:f>
        <x:v>1.645</x:v>
      </x:c>
      <x:c r="I2068" s="9" t="n">
        <x:f>IF(COUNT(G2068:H2068)=2,G2068*H2068/100000000,"n.a.")</x:f>
        <x:v>0</x:v>
      </x:c>
      <x:c r="J2068" s="1" t="str">
        <x:v>日频齐全；折算事件未独立核实</x:v>
      </x:c>
    </x:row>
    <x:row r="2069" ht="25" customHeight="1">
      <x:c r="A2069" s="1" t="str">
        <x:v>创业板指</x:v>
      </x:c>
      <x:c r="B2069" s="1" t="str">
        <x:v>159964.SZ</x:v>
      </x:c>
      <x:c r="C2069" s="1" t="str">
        <x:v>平安创业板ETF</x:v>
      </x:c>
      <x:c r="D2069" s="7" t="d">
        <x:v>2026-07-01T00:00:00.000Z</x:v>
      </x:c>
      <x:c r="E2069" s="8" t="n">
        <x:f>IF(ISNUMBER('原始字段'!C2033),'原始字段'!C2033,"n.a.")</x:f>
        <x:v>187481881</x:v>
      </x:c>
      <x:c r="F2069" s="8" t="n">
        <x:f>IF(ISNUMBER('原始字段'!C2129),'原始字段'!C2129,"n.a.")</x:f>
        <x:v>189481881</x:v>
      </x:c>
      <x:c r="G2069" s="8" t="n">
        <x:f>IF(COUNT(E2069:F2069)=2,F2069-E2069,"n.a.")</x:f>
        <x:v>2000000</x:v>
      </x:c>
      <x:c r="H2069" s="9" t="n">
        <x:f>IF(ISNUMBER('原始字段'!D2129),'原始字段'!D2129,"n.a.")</x:f>
        <x:v>2.7889</x:v>
      </x:c>
      <x:c r="I2069" s="9" t="n">
        <x:f>IF(COUNT(G2069:H2069)=2,G2069*H2069/100000000,"n.a.")</x:f>
        <x:v>0.055778</x:v>
      </x:c>
      <x:c r="J2069" s="1" t="str">
        <x:v>日频齐全；折算事件未独立核实</x:v>
      </x:c>
    </x:row>
    <x:row r="2070" ht="25" customHeight="1">
      <x:c r="A2070" s="1" t="str">
        <x:v>创业板指</x:v>
      </x:c>
      <x:c r="B2070" s="1" t="str">
        <x:v>159915.SZ</x:v>
      </x:c>
      <x:c r="C2070" s="1" t="str">
        <x:v>易方达创业板ETF</x:v>
      </x:c>
      <x:c r="D2070" s="7" t="d">
        <x:v>2026-07-01T00:00:00.000Z</x:v>
      </x:c>
      <x:c r="E2070" s="8" t="n">
        <x:f>IF(ISNUMBER('原始字段'!C2023),'原始字段'!C2023,"n.a.")</x:f>
        <x:v>10746454936</x:v>
      </x:c>
      <x:c r="F2070" s="8" t="n">
        <x:f>IF(ISNUMBER('原始字段'!C2119),'原始字段'!C2119,"n.a.")</x:f>
        <x:v>10694454936</x:v>
      </x:c>
      <x:c r="G2070" s="8" t="n">
        <x:f>IF(COUNT(E2070:F2070)=2,F2070-E2070,"n.a.")</x:f>
        <x:v>-52000000</x:v>
      </x:c>
      <x:c r="H2070" s="9" t="n">
        <x:f>IF(ISNUMBER('原始字段'!D2119),'原始字段'!D2119,"n.a.")</x:f>
        <x:v>4.2774</x:v>
      </x:c>
      <x:c r="I2070" s="9" t="n">
        <x:f>IF(COUNT(G2070:H2070)=2,G2070*H2070/100000000,"n.a.")</x:f>
        <x:v>-2.224248</x:v>
      </x:c>
      <x:c r="J2070" s="1" t="str">
        <x:v>日频齐全；折算事件未独立核实</x:v>
      </x:c>
    </x:row>
    <x:row r="2071" ht="25" customHeight="1">
      <x:c r="A2071" s="1" t="str">
        <x:v>创业板指</x:v>
      </x:c>
      <x:c r="B2071" s="1" t="str">
        <x:v>159971.SZ</x:v>
      </x:c>
      <x:c r="C2071" s="1" t="str">
        <x:v>富国创业板ETF</x:v>
      </x:c>
      <x:c r="D2071" s="7" t="d">
        <x:v>2026-07-01T00:00:00.000Z</x:v>
      </x:c>
      <x:c r="E2071" s="8" t="n">
        <x:f>IF(ISNUMBER('原始字段'!C2035),'原始字段'!C2035,"n.a.")</x:f>
        <x:v>1270020288</x:v>
      </x:c>
      <x:c r="F2071" s="8" t="n">
        <x:f>IF(ISNUMBER('原始字段'!C2131),'原始字段'!C2131,"n.a.")</x:f>
        <x:v>1268020288</x:v>
      </x:c>
      <x:c r="G2071" s="8" t="n">
        <x:f>IF(COUNT(E2071:F2071)=2,F2071-E2071,"n.a.")</x:f>
        <x:v>-2000000</x:v>
      </x:c>
      <x:c r="H2071" s="9" t="n">
        <x:f>IF(ISNUMBER('原始字段'!D2131),'原始字段'!D2131,"n.a.")</x:f>
        <x:v>1.4871</x:v>
      </x:c>
      <x:c r="I2071" s="9" t="n">
        <x:f>IF(COUNT(G2071:H2071)=2,G2071*H2071/100000000,"n.a.")</x:f>
        <x:v>-0.029742</x:v>
      </x:c>
      <x:c r="J2071" s="1" t="str">
        <x:v>日频齐全；折算事件未独立核实</x:v>
      </x:c>
    </x:row>
    <x:row r="2072" ht="25" customHeight="1">
      <x:c r="A2072" s="1" t="str">
        <x:v>创业板指</x:v>
      </x:c>
      <x:c r="B2072" s="1" t="str">
        <x:v>159957.SZ</x:v>
      </x:c>
      <x:c r="C2072" s="1" t="str">
        <x:v>华夏创业板ETF</x:v>
      </x:c>
      <x:c r="D2072" s="7" t="d">
        <x:v>2026-07-01T00:00:00.000Z</x:v>
      </x:c>
      <x:c r="E2072" s="8" t="n">
        <x:f>IF(ISNUMBER('原始字段'!C2031),'原始字段'!C2031,"n.a.")</x:f>
        <x:v>785784560</x:v>
      </x:c>
      <x:c r="F2072" s="8" t="n">
        <x:f>IF(ISNUMBER('原始字段'!C2127),'原始字段'!C2127,"n.a.")</x:f>
        <x:v>788784560</x:v>
      </x:c>
      <x:c r="G2072" s="8" t="n">
        <x:f>IF(COUNT(E2072:F2072)=2,F2072-E2072,"n.a.")</x:f>
        <x:v>3000000</x:v>
      </x:c>
      <x:c r="H2072" s="9" t="n">
        <x:f>IF(ISNUMBER('原始字段'!D2127),'原始字段'!D2127,"n.a.")</x:f>
        <x:v>2.8034</x:v>
      </x:c>
      <x:c r="I2072" s="9" t="n">
        <x:f>IF(COUNT(G2072:H2072)=2,G2072*H2072/100000000,"n.a.")</x:f>
        <x:v>0.084102</x:v>
      </x:c>
      <x:c r="J2072" s="1" t="str">
        <x:v>日频齐全；折算事件未独立核实</x:v>
      </x:c>
    </x:row>
    <x:row r="2073" ht="25" customHeight="1">
      <x:c r="A2073" s="1" t="str">
        <x:v>创业板指</x:v>
      </x:c>
      <x:c r="B2073" s="1" t="str">
        <x:v>159958.SZ</x:v>
      </x:c>
      <x:c r="C2073" s="1" t="str">
        <x:v>工银创业板ETF</x:v>
      </x:c>
      <x:c r="D2073" s="7" t="d">
        <x:v>2026-07-01T00:00:00.000Z</x:v>
      </x:c>
      <x:c r="E2073" s="8" t="n">
        <x:f>IF(ISNUMBER('原始字段'!C2032),'原始字段'!C2032,"n.a.")</x:f>
        <x:v>211211448</x:v>
      </x:c>
      <x:c r="F2073" s="8" t="n">
        <x:f>IF(ISNUMBER('原始字段'!C2128),'原始字段'!C2128,"n.a.")</x:f>
        <x:v>211211448</x:v>
      </x:c>
      <x:c r="G2073" s="8" t="n">
        <x:f>IF(COUNT(E2073:F2073)=2,F2073-E2073,"n.a.")</x:f>
        <x:v>0</x:v>
      </x:c>
      <x:c r="H2073" s="9" t="n">
        <x:f>IF(ISNUMBER('原始字段'!D2128),'原始字段'!D2128,"n.a.")</x:f>
        <x:v>2.5794</x:v>
      </x:c>
      <x:c r="I2073" s="9" t="n">
        <x:f>IF(COUNT(G2073:H2073)=2,G2073*H2073/100000000,"n.a.")</x:f>
        <x:v>0</x:v>
      </x:c>
      <x:c r="J2073" s="1" t="str">
        <x:v>日频齐全；折算事件未独立核实</x:v>
      </x:c>
    </x:row>
    <x:row r="2074" ht="25" customHeight="1">
      <x:c r="A2074" s="1" t="str">
        <x:v>创业板指</x:v>
      </x:c>
      <x:c r="B2074" s="1" t="str">
        <x:v>159977.SZ</x:v>
      </x:c>
      <x:c r="C2074" s="1" t="str">
        <x:v>天弘创业板ETF</x:v>
      </x:c>
      <x:c r="D2074" s="7" t="d">
        <x:v>2026-07-01T00:00:00.000Z</x:v>
      </x:c>
      <x:c r="E2074" s="8" t="n">
        <x:f>IF(ISNUMBER('原始字段'!C2036),'原始字段'!C2036,"n.a.")</x:f>
        <x:v>2999872820</x:v>
      </x:c>
      <x:c r="F2074" s="8" t="n">
        <x:f>IF(ISNUMBER('原始字段'!C2132),'原始字段'!C2132,"n.a.")</x:f>
        <x:v>2989872820</x:v>
      </x:c>
      <x:c r="G2074" s="8" t="n">
        <x:f>IF(COUNT(E2074:F2074)=2,F2074-E2074,"n.a.")</x:f>
        <x:v>-10000000</x:v>
      </x:c>
      <x:c r="H2074" s="9" t="n">
        <x:f>IF(ISNUMBER('原始字段'!D2132),'原始字段'!D2132,"n.a.")</x:f>
        <x:v>2.22</x:v>
      </x:c>
      <x:c r="I2074" s="9" t="n">
        <x:f>IF(COUNT(G2074:H2074)=2,G2074*H2074/100000000,"n.a.")</x:f>
        <x:v>-0.22200000000000003</x:v>
      </x:c>
      <x:c r="J2074" s="1" t="str">
        <x:v>日频齐全；折算事件未独立核实</x:v>
      </x:c>
    </x:row>
    <x:row r="2075" ht="25" customHeight="1">
      <x:c r="A2075" s="1" t="str">
        <x:v>创业板指</x:v>
      </x:c>
      <x:c r="B2075" s="1" t="str">
        <x:v>159821.SZ</x:v>
      </x:c>
      <x:c r="C2075" s="1" t="str">
        <x:v>中银证券创业板ETF</x:v>
      </x:c>
      <x:c r="D2075" s="7" t="d">
        <x:v>2026-07-01T00:00:00.000Z</x:v>
      </x:c>
      <x:c r="E2075" s="8" t="n">
        <x:f>IF(ISNUMBER('原始字段'!C2020),'原始字段'!C2020,"n.a.")</x:f>
        <x:v>54220000</x:v>
      </x:c>
      <x:c r="F2075" s="8" t="n">
        <x:f>IF(ISNUMBER('原始字段'!C2116),'原始字段'!C2116,"n.a.")</x:f>
        <x:v>55520000</x:v>
      </x:c>
      <x:c r="G2075" s="8" t="n">
        <x:f>IF(COUNT(E2075:F2075)=2,F2075-E2075,"n.a.")</x:f>
        <x:v>1300000</x:v>
      </x:c>
      <x:c r="H2075" s="9" t="n">
        <x:f>IF(ISNUMBER('原始字段'!D2116),'原始字段'!D2116,"n.a.")</x:f>
        <x:v>1.603</x:v>
      </x:c>
      <x:c r="I2075" s="9" t="n">
        <x:f>IF(COUNT(G2075:H2075)=2,G2075*H2075/100000000,"n.a.")</x:f>
        <x:v>0.020839</x:v>
      </x:c>
      <x:c r="J2075" s="1" t="str">
        <x:v>日频齐全；折算事件未独立核实</x:v>
      </x:c>
    </x:row>
    <x:row r="2076" ht="25" customHeight="1">
      <x:c r="A2076" s="1" t="str">
        <x:v>创业板指</x:v>
      </x:c>
      <x:c r="B2076" s="1" t="str">
        <x:v>159956.SZ</x:v>
      </x:c>
      <x:c r="C2076" s="1" t="str">
        <x:v>建信创业板ETF</x:v>
      </x:c>
      <x:c r="D2076" s="7" t="d">
        <x:v>2026-07-01T00:00:00.000Z</x:v>
      </x:c>
      <x:c r="E2076" s="8" t="n">
        <x:f>IF(ISNUMBER('原始字段'!C2030),'原始字段'!C2030,"n.a.")</x:f>
        <x:v>40978674</x:v>
      </x:c>
      <x:c r="F2076" s="8" t="n">
        <x:f>IF(ISNUMBER('原始字段'!C2126),'原始字段'!C2126,"n.a.")</x:f>
        <x:v>40978674</x:v>
      </x:c>
      <x:c r="G2076" s="8" t="n">
        <x:f>IF(COUNT(E2076:F2076)=2,F2076-E2076,"n.a.")</x:f>
        <x:v>0</x:v>
      </x:c>
      <x:c r="H2076" s="9" t="n">
        <x:f>IF(ISNUMBER('原始字段'!D2126),'原始字段'!D2126,"n.a.")</x:f>
        <x:v>2.7055</x:v>
      </x:c>
      <x:c r="I2076" s="9" t="n">
        <x:f>IF(COUNT(G2076:H2076)=2,G2076*H2076/100000000,"n.a.")</x:f>
        <x:v>0</x:v>
      </x:c>
      <x:c r="J2076" s="1" t="str">
        <x:v>日频齐全；折算事件未独立核实</x:v>
      </x:c>
    </x:row>
    <x:row r="2077" ht="25" customHeight="1">
      <x:c r="A2077" s="1" t="str">
        <x:v>创业板指</x:v>
      </x:c>
      <x:c r="B2077" s="1" t="str">
        <x:v>159908.SZ</x:v>
      </x:c>
      <x:c r="C2077" s="1" t="str">
        <x:v>博时创业板ETF</x:v>
      </x:c>
      <x:c r="D2077" s="7" t="d">
        <x:v>2026-07-01T00:00:00.000Z</x:v>
      </x:c>
      <x:c r="E2077" s="8" t="n">
        <x:f>IF(ISNUMBER('原始字段'!C2022),'原始字段'!C2022,"n.a.")</x:f>
        <x:v>322229029</x:v>
      </x:c>
      <x:c r="F2077" s="8" t="n">
        <x:f>IF(ISNUMBER('原始字段'!C2118),'原始字段'!C2118,"n.a.")</x:f>
        <x:v>316229029</x:v>
      </x:c>
      <x:c r="G2077" s="8" t="n">
        <x:f>IF(COUNT(E2077:F2077)=2,F2077-E2077,"n.a.")</x:f>
        <x:v>-6000000</x:v>
      </x:c>
      <x:c r="H2077" s="9" t="n">
        <x:f>IF(ISNUMBER('原始字段'!D2118),'原始字段'!D2118,"n.a.")</x:f>
        <x:v>3.975</x:v>
      </x:c>
      <x:c r="I2077" s="9" t="n">
        <x:f>IF(COUNT(G2077:H2077)=2,G2077*H2077/100000000,"n.a.")</x:f>
        <x:v>-0.2385</x:v>
      </x:c>
      <x:c r="J2077" s="1" t="str">
        <x:v>日频齐全；折算事件未独立核实</x:v>
      </x:c>
    </x:row>
    <x:row r="2078" ht="25" customHeight="1">
      <x:c r="A2078" s="1" t="str">
        <x:v>创业板指</x:v>
      </x:c>
      <x:c r="B2078" s="1" t="str">
        <x:v>159952.SZ</x:v>
      </x:c>
      <x:c r="C2078" s="1" t="str">
        <x:v>广发创业板ETF</x:v>
      </x:c>
      <x:c r="D2078" s="7" t="d">
        <x:v>2026-07-01T00:00:00.000Z</x:v>
      </x:c>
      <x:c r="E2078" s="8" t="n">
        <x:f>IF(ISNUMBER('原始字段'!C2029),'原始字段'!C2029,"n.a.")</x:f>
        <x:v>3452184929</x:v>
      </x:c>
      <x:c r="F2078" s="8" t="n">
        <x:f>IF(ISNUMBER('原始字段'!C2125),'原始字段'!C2125,"n.a.")</x:f>
        <x:v>3509984929</x:v>
      </x:c>
      <x:c r="G2078" s="8" t="n">
        <x:f>IF(COUNT(E2078:F2078)=2,F2078-E2078,"n.a.")</x:f>
        <x:v>57800000</x:v>
      </x:c>
      <x:c r="H2078" s="9" t="n">
        <x:f>IF(ISNUMBER('原始字段'!D2125),'原始字段'!D2125,"n.a.")</x:f>
        <x:v>2.5961</x:v>
      </x:c>
      <x:c r="I2078" s="9" t="n">
        <x:f>IF(COUNT(G2078:H2078)=2,G2078*H2078/100000000,"n.a.")</x:f>
        <x:v>1.5005458</x:v>
      </x:c>
      <x:c r="J2078" s="1" t="str">
        <x:v>日频齐全；折算事件未独立核实</x:v>
      </x:c>
    </x:row>
    <x:row r="2079" ht="25" customHeight="1">
      <x:c r="A2079" s="1" t="str">
        <x:v>创业板指</x:v>
      </x:c>
      <x:c r="B2079" s="1" t="str">
        <x:v>159247.SZ</x:v>
      </x:c>
      <x:c r="C2079" s="1" t="str">
        <x:v>汇添富创业板ETF</x:v>
      </x:c>
      <x:c r="D2079" s="7" t="d">
        <x:v>2026-07-01T00:00:00.000Z</x:v>
      </x:c>
      <x:c r="E2079" s="8" t="n">
        <x:f>IF(ISNUMBER('原始字段'!C2003),'原始字段'!C2003,"n.a.")</x:f>
        <x:v>187984966</x:v>
      </x:c>
      <x:c r="F2079" s="8" t="n">
        <x:f>IF(ISNUMBER('原始字段'!C2099),'原始字段'!C2099,"n.a.")</x:f>
        <x:v>185984966</x:v>
      </x:c>
      <x:c r="G2079" s="8" t="n">
        <x:f>IF(COUNT(E2079:F2079)=2,F2079-E2079,"n.a.")</x:f>
        <x:v>-2000000</x:v>
      </x:c>
      <x:c r="H2079" s="9" t="n">
        <x:f>IF(ISNUMBER('原始字段'!D2099),'原始字段'!D2099,"n.a.")</x:f>
        <x:v>1.2788</x:v>
      </x:c>
      <x:c r="I2079" s="9" t="n">
        <x:f>IF(COUNT(G2079:H2079)=2,G2079*H2079/100000000,"n.a.")</x:f>
        <x:v>-0.025576</x:v>
      </x:c>
      <x:c r="J2079" s="1" t="str">
        <x:v>日频齐全；折算事件未独立核实</x:v>
      </x:c>
    </x:row>
    <x:row r="2080" ht="25" customHeight="1">
      <x:c r="A2080" s="1" t="str">
        <x:v>创业板指</x:v>
      </x:c>
      <x:c r="B2080" s="1" t="str">
        <x:v>159948.SZ</x:v>
      </x:c>
      <x:c r="C2080" s="1" t="str">
        <x:v>南方创业板ETF</x:v>
      </x:c>
      <x:c r="D2080" s="7" t="d">
        <x:v>2026-07-01T00:00:00.000Z</x:v>
      </x:c>
      <x:c r="E2080" s="8" t="n">
        <x:f>IF(ISNUMBER('原始字段'!C2028),'原始字段'!C2028,"n.a.")</x:f>
        <x:v>1045697720</x:v>
      </x:c>
      <x:c r="F2080" s="8" t="n">
        <x:f>IF(ISNUMBER('原始字段'!C2124),'原始字段'!C2124,"n.a.")</x:f>
        <x:v>1045697720</x:v>
      </x:c>
      <x:c r="G2080" s="8" t="n">
        <x:f>IF(COUNT(E2080:F2080)=2,F2080-E2080,"n.a.")</x:f>
        <x:v>0</x:v>
      </x:c>
      <x:c r="H2080" s="9" t="n">
        <x:f>IF(ISNUMBER('原始字段'!D2124),'原始字段'!D2124,"n.a.")</x:f>
        <x:v>4.7228</x:v>
      </x:c>
      <x:c r="I2080" s="9" t="n">
        <x:f>IF(COUNT(G2080:H2080)=2,G2080*H2080/100000000,"n.a.")</x:f>
        <x:v>0</x:v>
      </x:c>
      <x:c r="J2080" s="1" t="str">
        <x:v>日频齐全；折算事件未独立核实</x:v>
      </x:c>
    </x:row>
    <x:row r="2081" ht="25" customHeight="1">
      <x:c r="A2081" s="1" t="str">
        <x:v>创业板指</x:v>
      </x:c>
      <x:c r="B2081" s="1" t="str">
        <x:v>159205.SZ</x:v>
      </x:c>
      <x:c r="C2081" s="1" t="str">
        <x:v>东财创业板ETF</x:v>
      </x:c>
      <x:c r="D2081" s="7" t="d">
        <x:v>2026-07-01T00:00:00.000Z</x:v>
      </x:c>
      <x:c r="E2081" s="8" t="n">
        <x:f>IF(ISNUMBER('原始字段'!C2002),'原始字段'!C2002,"n.a.")</x:f>
        <x:v>291056064</x:v>
      </x:c>
      <x:c r="F2081" s="8" t="n">
        <x:f>IF(ISNUMBER('原始字段'!C2098),'原始字段'!C2098,"n.a.")</x:f>
        <x:v>293056064</x:v>
      </x:c>
      <x:c r="G2081" s="8" t="n">
        <x:f>IF(COUNT(E2081:F2081)=2,F2081-E2081,"n.a.")</x:f>
        <x:v>2000000</x:v>
      </x:c>
      <x:c r="H2081" s="9" t="n">
        <x:f>IF(ISNUMBER('原始字段'!D2098),'原始字段'!D2098,"n.a.")</x:f>
        <x:v>2.0879</x:v>
      </x:c>
      <x:c r="I2081" s="9" t="n">
        <x:f>IF(COUNT(G2081:H2081)=2,G2081*H2081/100000000,"n.a.")</x:f>
        <x:v>0.041757999999999997</x:v>
      </x:c>
      <x:c r="J2081" s="1" t="str">
        <x:v>日频齐全；折算事件未独立核实</x:v>
      </x:c>
    </x:row>
    <x:row r="2082" ht="25" customHeight="1">
      <x:c r="A2082" s="1" t="str">
        <x:v>科创50</x:v>
      </x:c>
      <x:c r="B2082" s="1" t="str">
        <x:v>588940.SH</x:v>
      </x:c>
      <x:c r="C2082" s="1" t="str">
        <x:v>富国上证科创板50成份ETF</x:v>
      </x:c>
      <x:c r="D2082" s="7" t="d">
        <x:v>2026-07-01T00:00:00.000Z</x:v>
      </x:c>
      <x:c r="E2082" s="8" t="n">
        <x:f>IF(ISNUMBER('原始字段'!C2093),'原始字段'!C2093,"n.a.")</x:f>
        <x:v>409420000</x:v>
      </x:c>
      <x:c r="F2082" s="8" t="n">
        <x:f>IF(ISNUMBER('原始字段'!C2189),'原始字段'!C2189,"n.a.")</x:f>
        <x:v>457420000</x:v>
      </x:c>
      <x:c r="G2082" s="8" t="n">
        <x:f>IF(COUNT(E2082:F2082)=2,F2082-E2082,"n.a.")</x:f>
        <x:v>48000000</x:v>
      </x:c>
      <x:c r="H2082" s="9" t="n">
        <x:f>IF(ISNUMBER('原始字段'!D2189),'原始字段'!D2189,"n.a.")</x:f>
        <x:v>2.2229</x:v>
      </x:c>
      <x:c r="I2082" s="9" t="n">
        <x:f>IF(COUNT(G2082:H2082)=2,G2082*H2082/100000000,"n.a.")</x:f>
        <x:v>1.066992</x:v>
      </x:c>
      <x:c r="J2082" s="1" t="str">
        <x:v>日频齐全；折算事件未独立核实</x:v>
      </x:c>
    </x:row>
    <x:row r="2083" ht="25" customHeight="1">
      <x:c r="A2083" s="1" t="str">
        <x:v>科创50</x:v>
      </x:c>
      <x:c r="B2083" s="1" t="str">
        <x:v>589150.SH</x:v>
      </x:c>
      <x:c r="C2083" s="1" t="str">
        <x:v>平安上证科创板50成份ETF</x:v>
      </x:c>
      <x:c r="D2083" s="7" t="d">
        <x:v>2026-07-01T00:00:00.000Z</x:v>
      </x:c>
      <x:c r="E2083" s="8" t="n">
        <x:f>IF(ISNUMBER('原始字段'!C2095),'原始字段'!C2095,"n.a.")</x:f>
        <x:v>75437200</x:v>
      </x:c>
      <x:c r="F2083" s="8" t="n">
        <x:f>IF(ISNUMBER('原始字段'!C2191),'原始字段'!C2191,"n.a.")</x:f>
        <x:v>81437200</x:v>
      </x:c>
      <x:c r="G2083" s="8" t="n">
        <x:f>IF(COUNT(E2083:F2083)=2,F2083-E2083,"n.a.")</x:f>
        <x:v>6000000</x:v>
      </x:c>
      <x:c r="H2083" s="9" t="n">
        <x:f>IF(ISNUMBER('原始字段'!D2191),'原始字段'!D2191,"n.a.")</x:f>
        <x:v>1.5589</x:v>
      </x:c>
      <x:c r="I2083" s="9" t="n">
        <x:f>IF(COUNT(G2083:H2083)=2,G2083*H2083/100000000,"n.a.")</x:f>
        <x:v>0.093534</x:v>
      </x:c>
      <x:c r="J2083" s="1" t="str">
        <x:v>日频齐全；折算事件未独立核实</x:v>
      </x:c>
    </x:row>
    <x:row r="2084" ht="25" customHeight="1">
      <x:c r="A2084" s="1" t="str">
        <x:v>科创50</x:v>
      </x:c>
      <x:c r="B2084" s="1" t="str">
        <x:v>588150.SH</x:v>
      </x:c>
      <x:c r="C2084" s="1" t="str">
        <x:v>南方上证科创板50成份ETF</x:v>
      </x:c>
      <x:c r="D2084" s="7" t="d">
        <x:v>2026-07-01T00:00:00.000Z</x:v>
      </x:c>
      <x:c r="E2084" s="8" t="n">
        <x:f>IF(ISNUMBER('原始字段'!C2087),'原始字段'!C2087,"n.a.")</x:f>
        <x:v>264932600</x:v>
      </x:c>
      <x:c r="F2084" s="8" t="n">
        <x:f>IF(ISNUMBER('原始字段'!C2183),'原始字段'!C2183,"n.a.")</x:f>
        <x:v>271932600</x:v>
      </x:c>
      <x:c r="G2084" s="8" t="n">
        <x:f>IF(COUNT(E2084:F2084)=2,F2084-E2084,"n.a.")</x:f>
        <x:v>7000000</x:v>
      </x:c>
      <x:c r="H2084" s="9" t="n">
        <x:f>IF(ISNUMBER('原始字段'!D2183),'原始字段'!D2183,"n.a.")</x:f>
        <x:v>1.5187</x:v>
      </x:c>
      <x:c r="I2084" s="9" t="n">
        <x:f>IF(COUNT(G2084:H2084)=2,G2084*H2084/100000000,"n.a.")</x:f>
        <x:v>0.106309</x:v>
      </x:c>
      <x:c r="J2084" s="1" t="str">
        <x:v>日频齐全；折算事件未独立核实</x:v>
      </x:c>
    </x:row>
    <x:row r="2085" ht="25" customHeight="1">
      <x:c r="A2085" s="1" t="str">
        <x:v>科创50</x:v>
      </x:c>
      <x:c r="B2085" s="1" t="str">
        <x:v>588000.SH</x:v>
      </x:c>
      <x:c r="C2085" s="1" t="str">
        <x:v>华夏上证科创板50ETF</x:v>
      </x:c>
      <x:c r="D2085" s="7" t="d">
        <x:v>2026-07-01T00:00:00.000Z</x:v>
      </x:c>
      <x:c r="E2085" s="8" t="n">
        <x:f>IF(ISNUMBER('原始字段'!C2081),'原始字段'!C2081,"n.a.")</x:f>
        <x:v>29831668200</x:v>
      </x:c>
      <x:c r="F2085" s="8" t="n">
        <x:f>IF(ISNUMBER('原始字段'!C2177),'原始字段'!C2177,"n.a.")</x:f>
        <x:v>29963668200</x:v>
      </x:c>
      <x:c r="G2085" s="8" t="n">
        <x:f>IF(COUNT(E2085:F2085)=2,F2085-E2085,"n.a.")</x:f>
        <x:v>132000000</x:v>
      </x:c>
      <x:c r="H2085" s="9" t="n">
        <x:f>IF(ISNUMBER('原始字段'!D2177),'原始字段'!D2177,"n.a.")</x:f>
        <x:v>2.2693</x:v>
      </x:c>
      <x:c r="I2085" s="9" t="n">
        <x:f>IF(COUNT(G2085:H2085)=2,G2085*H2085/100000000,"n.a.")</x:f>
        <x:v>2.995476</x:v>
      </x:c>
      <x:c r="J2085" s="1" t="str">
        <x:v>日频齐全；折算事件未独立核实</x:v>
      </x:c>
    </x:row>
    <x:row r="2086" ht="25" customHeight="1">
      <x:c r="A2086" s="1" t="str">
        <x:v>科创50</x:v>
      </x:c>
      <x:c r="B2086" s="1" t="str">
        <x:v>589850.SH</x:v>
      </x:c>
      <x:c r="C2086" s="1" t="str">
        <x:v>东财上证科创板50成份ETF</x:v>
      </x:c>
      <x:c r="D2086" s="7" t="d">
        <x:v>2026-07-01T00:00:00.000Z</x:v>
      </x:c>
      <x:c r="E2086" s="8" t="n">
        <x:f>IF(ISNUMBER('原始字段'!C2097),'原始字段'!C2097,"n.a.")</x:f>
        <x:v>334057000</x:v>
      </x:c>
      <x:c r="F2086" s="8" t="n">
        <x:f>IF(ISNUMBER('原始字段'!C2193),'原始字段'!C2193,"n.a.")</x:f>
        <x:v>370057000</x:v>
      </x:c>
      <x:c r="G2086" s="8" t="n">
        <x:f>IF(COUNT(E2086:F2086)=2,F2086-E2086,"n.a.")</x:f>
        <x:v>36000000</x:v>
      </x:c>
      <x:c r="H2086" s="9" t="n">
        <x:f>IF(ISNUMBER('原始字段'!D2193),'原始字段'!D2193,"n.a.")</x:f>
        <x:v>2.0568</x:v>
      </x:c>
      <x:c r="I2086" s="9" t="n">
        <x:f>IF(COUNT(G2086:H2086)=2,G2086*H2086/100000000,"n.a.")</x:f>
        <x:v>0.740448</x:v>
      </x:c>
      <x:c r="J2086" s="1" t="str">
        <x:v>日频齐全；折算事件未独立核实</x:v>
      </x:c>
    </x:row>
    <x:row r="2087" ht="25" customHeight="1">
      <x:c r="A2087" s="1" t="str">
        <x:v>科创50</x:v>
      </x:c>
      <x:c r="B2087" s="1" t="str">
        <x:v>588840.SH</x:v>
      </x:c>
      <x:c r="C2087" s="1" t="str">
        <x:v>万家上证科创板50成份ETF</x:v>
      </x:c>
      <x:c r="D2087" s="7" t="d">
        <x:v>2026-07-01T00:00:00.000Z</x:v>
      </x:c>
      <x:c r="E2087" s="8" t="n">
        <x:f>IF(ISNUMBER('原始字段'!C2091),'原始字段'!C2091,"n.a.")</x:f>
        <x:v>31236000</x:v>
      </x:c>
      <x:c r="F2087" s="8" t="n">
        <x:f>IF(ISNUMBER('原始字段'!C2187),'原始字段'!C2187,"n.a.")</x:f>
        <x:v>40236000</x:v>
      </x:c>
      <x:c r="G2087" s="8" t="n">
        <x:f>IF(COUNT(E2087:F2087)=2,F2087-E2087,"n.a.")</x:f>
        <x:v>9000000</x:v>
      </x:c>
      <x:c r="H2087" s="9" t="n">
        <x:f>IF(ISNUMBER('原始字段'!D2187),'原始字段'!D2187,"n.a.")</x:f>
        <x:v>1.9868</x:v>
      </x:c>
      <x:c r="I2087" s="9" t="n">
        <x:f>IF(COUNT(G2087:H2087)=2,G2087*H2087/100000000,"n.a.")</x:f>
        <x:v>0.178812</x:v>
      </x:c>
      <x:c r="J2087" s="1" t="str">
        <x:v>日频齐全；折算事件未独立核实</x:v>
      </x:c>
    </x:row>
    <x:row r="2088" ht="25" customHeight="1">
      <x:c r="A2088" s="1" t="str">
        <x:v>科创50</x:v>
      </x:c>
      <x:c r="B2088" s="1" t="str">
        <x:v>588040.SH</x:v>
      </x:c>
      <x:c r="C2088" s="1" t="str">
        <x:v>鹏华上证科创板50成份ETF</x:v>
      </x:c>
      <x:c r="D2088" s="7" t="d">
        <x:v>2026-07-01T00:00:00.000Z</x:v>
      </x:c>
      <x:c r="E2088" s="8" t="n">
        <x:f>IF(ISNUMBER('原始字段'!C2082),'原始字段'!C2082,"n.a.")</x:f>
        <x:v>65889000</x:v>
      </x:c>
      <x:c r="F2088" s="8" t="n">
        <x:f>IF(ISNUMBER('原始字段'!C2178),'原始字段'!C2178,"n.a.")</x:f>
        <x:v>69889000</x:v>
      </x:c>
      <x:c r="G2088" s="8" t="n">
        <x:f>IF(COUNT(E2088:F2088)=2,F2088-E2088,"n.a.")</x:f>
        <x:v>4000000</x:v>
      </x:c>
      <x:c r="H2088" s="9" t="n">
        <x:f>IF(ISNUMBER('原始字段'!D2178),'原始字段'!D2178,"n.a.")</x:f>
        <x:v>2.1878</x:v>
      </x:c>
      <x:c r="I2088" s="9" t="n">
        <x:f>IF(COUNT(G2088:H2088)=2,G2088*H2088/100000000,"n.a.")</x:f>
        <x:v>0.087512</x:v>
      </x:c>
      <x:c r="J2088" s="1" t="str">
        <x:v>日频齐全；折算事件未独立核实</x:v>
      </x:c>
    </x:row>
    <x:row r="2089" ht="25" customHeight="1">
      <x:c r="A2089" s="1" t="str">
        <x:v>科创50</x:v>
      </x:c>
      <x:c r="B2089" s="1" t="str">
        <x:v>588280.SH</x:v>
      </x:c>
      <x:c r="C2089" s="1" t="str">
        <x:v>华安上证科创板50ETF</x:v>
      </x:c>
      <x:c r="D2089" s="7" t="d">
        <x:v>2026-07-01T00:00:00.000Z</x:v>
      </x:c>
      <x:c r="E2089" s="8" t="n">
        <x:f>IF(ISNUMBER('原始字段'!C2089),'原始字段'!C2089,"n.a.")</x:f>
        <x:v>240121000</x:v>
      </x:c>
      <x:c r="F2089" s="8" t="n">
        <x:f>IF(ISNUMBER('原始字段'!C2185),'原始字段'!C2185,"n.a.")</x:f>
        <x:v>248121000</x:v>
      </x:c>
      <x:c r="G2089" s="8" t="n">
        <x:f>IF(COUNT(E2089:F2089)=2,F2089-E2089,"n.a.")</x:f>
        <x:v>8000000</x:v>
      </x:c>
      <x:c r="H2089" s="9" t="n">
        <x:f>IF(ISNUMBER('原始字段'!D2185),'原始字段'!D2185,"n.a.")</x:f>
        <x:v>1.5458</x:v>
      </x:c>
      <x:c r="I2089" s="9" t="n">
        <x:f>IF(COUNT(G2089:H2089)=2,G2089*H2089/100000000,"n.a.")</x:f>
        <x:v>0.123664</x:v>
      </x:c>
      <x:c r="J2089" s="1" t="str">
        <x:v>日频齐全；折算事件未独立核实</x:v>
      </x:c>
    </x:row>
    <x:row r="2090" ht="25" customHeight="1">
      <x:c r="A2090" s="1" t="str">
        <x:v>科创50</x:v>
      </x:c>
      <x:c r="B2090" s="1" t="str">
        <x:v>589360.SH</x:v>
      </x:c>
      <x:c r="C2090" s="1" t="str">
        <x:v>国泰上证科创板50成份ETF</x:v>
      </x:c>
      <x:c r="D2090" s="7" t="d">
        <x:v>2026-07-01T00:00:00.000Z</x:v>
      </x:c>
      <x:c r="E2090" s="8" t="n">
        <x:f>IF(ISNUMBER('原始字段'!C2096),'原始字段'!C2096,"n.a.")</x:f>
        <x:v>161174000</x:v>
      </x:c>
      <x:c r="F2090" s="8" t="n">
        <x:f>IF(ISNUMBER('原始字段'!C2192),'原始字段'!C2192,"n.a.")</x:f>
        <x:v>191174000</x:v>
      </x:c>
      <x:c r="G2090" s="8" t="n">
        <x:f>IF(COUNT(E2090:F2090)=2,F2090-E2090,"n.a.")</x:f>
        <x:v>30000000</x:v>
      </x:c>
      <x:c r="H2090" s="9" t="n">
        <x:f>IF(ISNUMBER('原始字段'!D2192),'原始字段'!D2192,"n.a.")</x:f>
        <x:v>1.1076</x:v>
      </x:c>
      <x:c r="I2090" s="9" t="n">
        <x:f>IF(COUNT(G2090:H2090)=2,G2090*H2090/100000000,"n.a.")</x:f>
        <x:v>0.33227999999999996</x:v>
      </x:c>
      <x:c r="J2090" s="1" t="str">
        <x:v>日频齐全；折算事件未独立核实</x:v>
      </x:c>
    </x:row>
    <x:row r="2091" ht="25" customHeight="1">
      <x:c r="A2091" s="1" t="str">
        <x:v>科创50</x:v>
      </x:c>
      <x:c r="B2091" s="1" t="str">
        <x:v>588950.SH</x:v>
      </x:c>
      <x:c r="C2091" s="1" t="str">
        <x:v>景顺长城上证科创板50成份ETF</x:v>
      </x:c>
      <x:c r="D2091" s="7" t="d">
        <x:v>2026-07-01T00:00:00.000Z</x:v>
      </x:c>
      <x:c r="E2091" s="8" t="n">
        <x:f>IF(ISNUMBER('原始字段'!C2094),'原始字段'!C2094,"n.a.")</x:f>
        <x:v>209729700</x:v>
      </x:c>
      <x:c r="F2091" s="8" t="n">
        <x:f>IF(ISNUMBER('原始字段'!C2190),'原始字段'!C2190,"n.a.")</x:f>
        <x:v>227729700</x:v>
      </x:c>
      <x:c r="G2091" s="8" t="n">
        <x:f>IF(COUNT(E2091:F2091)=2,F2091-E2091,"n.a.")</x:f>
        <x:v>18000000</x:v>
      </x:c>
      <x:c r="H2091" s="9" t="n">
        <x:f>IF(ISNUMBER('原始字段'!D2190),'原始字段'!D2190,"n.a.")</x:f>
        <x:v>2.2348</x:v>
      </x:c>
      <x:c r="I2091" s="9" t="n">
        <x:f>IF(COUNT(G2091:H2091)=2,G2091*H2091/100000000,"n.a.")</x:f>
        <x:v>0.402264</x:v>
      </x:c>
      <x:c r="J2091" s="1" t="str">
        <x:v>日频齐全；折算事件未独立核实</x:v>
      </x:c>
    </x:row>
    <x:row r="2092" ht="25" customHeight="1">
      <x:c r="A2092" s="1" t="str">
        <x:v>科创50</x:v>
      </x:c>
      <x:c r="B2092" s="1" t="str">
        <x:v>588080.SH</x:v>
      </x:c>
      <x:c r="C2092" s="1" t="str">
        <x:v>易方达上证科创板50ETF</x:v>
      </x:c>
      <x:c r="D2092" s="7" t="d">
        <x:v>2026-07-01T00:00:00.000Z</x:v>
      </x:c>
      <x:c r="E2092" s="8" t="n">
        <x:f>IF(ISNUMBER('原始字段'!C2085),'原始字段'!C2085,"n.a.")</x:f>
        <x:v>18766628100</x:v>
      </x:c>
      <x:c r="F2092" s="8" t="n">
        <x:f>IF(ISNUMBER('原始字段'!C2181),'原始字段'!C2181,"n.a.")</x:f>
        <x:v>18874628100</x:v>
      </x:c>
      <x:c r="G2092" s="8" t="n">
        <x:f>IF(COUNT(E2092:F2092)=2,F2092-E2092,"n.a.")</x:f>
        <x:v>108000000</x:v>
      </x:c>
      <x:c r="H2092" s="9" t="n">
        <x:f>IF(ISNUMBER('原始字段'!D2181),'原始字段'!D2181,"n.a.")</x:f>
        <x:v>2.2008</x:v>
      </x:c>
      <x:c r="I2092" s="9" t="n">
        <x:f>IF(COUNT(G2092:H2092)=2,G2092*H2092/100000000,"n.a.")</x:f>
        <x:v>2.376864</x:v>
      </x:c>
      <x:c r="J2092" s="1" t="str">
        <x:v>日频齐全；折算事件未独立核实</x:v>
      </x:c>
    </x:row>
    <x:row r="2093" ht="25" customHeight="1">
      <x:c r="A2093" s="1" t="str">
        <x:v>科创50</x:v>
      </x:c>
      <x:c r="B2093" s="1" t="str">
        <x:v>588060.SH</x:v>
      </x:c>
      <x:c r="C2093" s="1" t="str">
        <x:v>广发上证科创板50ETF</x:v>
      </x:c>
      <x:c r="D2093" s="7" t="d">
        <x:v>2026-07-01T00:00:00.000Z</x:v>
      </x:c>
      <x:c r="E2093" s="8" t="n">
        <x:f>IF(ISNUMBER('原始字段'!C2084),'原始字段'!C2084,"n.a.")</x:f>
        <x:v>5041140000</x:v>
      </x:c>
      <x:c r="F2093" s="8" t="n">
        <x:f>IF(ISNUMBER('原始字段'!C2180),'原始字段'!C2180,"n.a.")</x:f>
        <x:v>5125140000</x:v>
      </x:c>
      <x:c r="G2093" s="8" t="n">
        <x:f>IF(COUNT(E2093:F2093)=2,F2093-E2093,"n.a.")</x:f>
        <x:v>84000000</x:v>
      </x:c>
      <x:c r="H2093" s="9" t="n">
        <x:f>IF(ISNUMBER('原始字段'!D2180),'原始字段'!D2180,"n.a.")</x:f>
        <x:v>1.3648</x:v>
      </x:c>
      <x:c r="I2093" s="9" t="n">
        <x:f>IF(COUNT(G2093:H2093)=2,G2093*H2093/100000000,"n.a.")</x:f>
        <x:v>1.146432</x:v>
      </x:c>
      <x:c r="J2093" s="1" t="str">
        <x:v>日频齐全；折算事件未独立核实</x:v>
      </x:c>
    </x:row>
    <x:row r="2094" ht="25" customHeight="1">
      <x:c r="A2094" s="1" t="str">
        <x:v>科创50</x:v>
      </x:c>
      <x:c r="B2094" s="1" t="str">
        <x:v>588870.SH</x:v>
      </x:c>
      <x:c r="C2094" s="1" t="str">
        <x:v>汇添富上证科创板50成份ETF</x:v>
      </x:c>
      <x:c r="D2094" s="7" t="d">
        <x:v>2026-07-01T00:00:00.000Z</x:v>
      </x:c>
      <x:c r="E2094" s="8" t="n">
        <x:f>IF(ISNUMBER('原始字段'!C2092),'原始字段'!C2092,"n.a.")</x:f>
        <x:v>269552000</x:v>
      </x:c>
      <x:c r="F2094" s="8" t="n">
        <x:f>IF(ISNUMBER('原始字段'!C2188),'原始字段'!C2188,"n.a.")</x:f>
        <x:v>293552000</x:v>
      </x:c>
      <x:c r="G2094" s="8" t="n">
        <x:f>IF(COUNT(E2094:F2094)=2,F2094-E2094,"n.a.")</x:f>
        <x:v>24000000</x:v>
      </x:c>
      <x:c r="H2094" s="9" t="n">
        <x:f>IF(ISNUMBER('原始字段'!D2188),'原始字段'!D2188,"n.a.")</x:f>
        <x:v>2.18</x:v>
      </x:c>
      <x:c r="I2094" s="9" t="n">
        <x:f>IF(COUNT(G2094:H2094)=2,G2094*H2094/100000000,"n.a.")</x:f>
        <x:v>0.5232000000000001</x:v>
      </x:c>
      <x:c r="J2094" s="1" t="str">
        <x:v>日频齐全；折算事件未独立核实</x:v>
      </x:c>
    </x:row>
    <x:row r="2095" ht="25" customHeight="1">
      <x:c r="A2095" s="1" t="str">
        <x:v>科创50</x:v>
      </x:c>
      <x:c r="B2095" s="1" t="str">
        <x:v>588720.SH</x:v>
      </x:c>
      <x:c r="C2095" s="1" t="str">
        <x:v>中银上证科创板50成份ETF</x:v>
      </x:c>
      <x:c r="D2095" s="7" t="d">
        <x:v>2026-07-01T00:00:00.000Z</x:v>
      </x:c>
      <x:c r="E2095" s="8" t="n">
        <x:f>IF(ISNUMBER('原始字段'!C2090),'原始字段'!C2090,"n.a.")</x:f>
        <x:v>89741800</x:v>
      </x:c>
      <x:c r="F2095" s="8" t="n">
        <x:f>IF(ISNUMBER('原始字段'!C2186),'原始字段'!C2186,"n.a.")</x:f>
        <x:v>89741800</x:v>
      </x:c>
      <x:c r="G2095" s="8" t="n">
        <x:f>IF(COUNT(E2095:F2095)=2,F2095-E2095,"n.a.")</x:f>
        <x:v>0</x:v>
      </x:c>
      <x:c r="H2095" s="9" t="n">
        <x:f>IF(ISNUMBER('原始字段'!D2186),'原始字段'!D2186,"n.a.")</x:f>
        <x:v>2.1623</x:v>
      </x:c>
      <x:c r="I2095" s="9" t="n">
        <x:f>IF(COUNT(G2095:H2095)=2,G2095*H2095/100000000,"n.a.")</x:f>
        <x:v>0</x:v>
      </x:c>
      <x:c r="J2095" s="1" t="str">
        <x:v>日频齐全；折算事件未独立核实</x:v>
      </x:c>
    </x:row>
    <x:row r="2096" ht="25" customHeight="1">
      <x:c r="A2096" s="1" t="str">
        <x:v>科创50</x:v>
      </x:c>
      <x:c r="B2096" s="1" t="str">
        <x:v>588090.SH</x:v>
      </x:c>
      <x:c r="C2096" s="1" t="str">
        <x:v>华泰柏瑞上证科创板50ETF</x:v>
      </x:c>
      <x:c r="D2096" s="7" t="d">
        <x:v>2026-07-01T00:00:00.000Z</x:v>
      </x:c>
      <x:c r="E2096" s="8" t="n">
        <x:f>IF(ISNUMBER('原始字段'!C2086),'原始字段'!C2086,"n.a.")</x:f>
        <x:v>1950072800</x:v>
      </x:c>
      <x:c r="F2096" s="8" t="n">
        <x:f>IF(ISNUMBER('原始字段'!C2182),'原始字段'!C2182,"n.a.")</x:f>
        <x:v>1857072800</x:v>
      </x:c>
      <x:c r="G2096" s="8" t="n">
        <x:f>IF(COUNT(E2096:F2096)=2,F2096-E2096,"n.a.")</x:f>
        <x:v>-93000000</x:v>
      </x:c>
      <x:c r="H2096" s="9" t="n">
        <x:f>IF(ISNUMBER('原始字段'!D2182),'原始字段'!D2182,"n.a.")</x:f>
        <x:v>2.2053</x:v>
      </x:c>
      <x:c r="I2096" s="9" t="n">
        <x:f>IF(COUNT(G2096:H2096)=2,G2096*H2096/100000000,"n.a.")</x:f>
        <x:v>-2.0509289999999996</x:v>
      </x:c>
      <x:c r="J2096" s="1" t="str">
        <x:v>日频齐全；折算事件未独立核实</x:v>
      </x:c>
    </x:row>
    <x:row r="2097" ht="25" customHeight="1">
      <x:c r="A2097" s="1" t="str">
        <x:v>科创50</x:v>
      </x:c>
      <x:c r="B2097" s="1" t="str">
        <x:v>588180.SH</x:v>
      </x:c>
      <x:c r="C2097" s="1" t="str">
        <x:v>国联安上证科创板50ETF</x:v>
      </x:c>
      <x:c r="D2097" s="7" t="d">
        <x:v>2026-07-01T00:00:00.000Z</x:v>
      </x:c>
      <x:c r="E2097" s="8" t="n">
        <x:f>IF(ISNUMBER('原始字段'!C2088),'原始字段'!C2088,"n.a.")</x:f>
        <x:v>738353700</x:v>
      </x:c>
      <x:c r="F2097" s="8" t="n">
        <x:f>IF(ISNUMBER('原始字段'!C2184),'原始字段'!C2184,"n.a.")</x:f>
        <x:v>741853700</x:v>
      </x:c>
      <x:c r="G2097" s="8" t="n">
        <x:f>IF(COUNT(E2097:F2097)=2,F2097-E2097,"n.a.")</x:f>
        <x:v>3500000</x:v>
      </x:c>
      <x:c r="H2097" s="9" t="n">
        <x:f>IF(ISNUMBER('原始字段'!D2184),'原始字段'!D2184,"n.a.")</x:f>
        <x:v>1.3919</x:v>
      </x:c>
      <x:c r="I2097" s="9" t="n">
        <x:f>IF(COUNT(G2097:H2097)=2,G2097*H2097/100000000,"n.a.")</x:f>
        <x:v>0.0487165</x:v>
      </x:c>
      <x:c r="J2097" s="1" t="str">
        <x:v>日频齐全；折算事件未独立核实</x:v>
      </x:c>
    </x:row>
    <x:row r="2098" ht="25" customHeight="1">
      <x:c r="A2098" s="1" t="str">
        <x:v>科创50</x:v>
      </x:c>
      <x:c r="B2098" s="1" t="str">
        <x:v>588050.SH</x:v>
      </x:c>
      <x:c r="C2098" s="1" t="str">
        <x:v>工银上证科创板50ETF</x:v>
      </x:c>
      <x:c r="D2098" s="7" t="d">
        <x:v>2026-07-01T00:00:00.000Z</x:v>
      </x:c>
      <x:c r="E2098" s="8" t="n">
        <x:f>IF(ISNUMBER('原始字段'!C2083),'原始字段'!C2083,"n.a.")</x:f>
        <x:v>4331241300</x:v>
      </x:c>
      <x:c r="F2098" s="8" t="n">
        <x:f>IF(ISNUMBER('原始字段'!C2179),'原始字段'!C2179,"n.a.")</x:f>
        <x:v>4493241300</x:v>
      </x:c>
      <x:c r="G2098" s="8" t="n">
        <x:f>IF(COUNT(E2098:F2098)=2,F2098-E2098,"n.a.")</x:f>
        <x:v>162000000</x:v>
      </x:c>
      <x:c r="H2098" s="9" t="n">
        <x:f>IF(ISNUMBER('原始字段'!D2179),'原始字段'!D2179,"n.a.")</x:f>
        <x:v>2.202</x:v>
      </x:c>
      <x:c r="I2098" s="9" t="n">
        <x:f>IF(COUNT(G2098:H2098)=2,G2098*H2098/100000000,"n.a.")</x:f>
        <x:v>3.56724</x:v>
      </x:c>
      <x:c r="J2098" s="1" t="str">
        <x:v>日频齐全；折算事件未独立核实</x:v>
      </x:c>
    </x:row>
    <x:row r="2099" ht="25" customHeight="1">
      <x:c r="A2099" s="1" t="str">
        <x:v>沪深300</x:v>
      </x:c>
      <x:c r="B2099" s="1" t="str">
        <x:v>159393.SZ</x:v>
      </x:c>
      <x:c r="C2099" s="1" t="str">
        <x:v>万家沪深300ETF</x:v>
      </x:c>
      <x:c r="D2099" s="7" t="d">
        <x:v>2026-07-02T00:00:00.000Z</x:v>
      </x:c>
      <x:c r="E2099" s="8" t="n">
        <x:f>IF(ISNUMBER('原始字段'!C2103),'原始字段'!C2103,"n.a.")</x:f>
        <x:v>42046342</x:v>
      </x:c>
      <x:c r="F2099" s="8" t="n">
        <x:f>IF(ISNUMBER('原始字段'!C2199),'原始字段'!C2199,"n.a.")</x:f>
        <x:v>57346342</x:v>
      </x:c>
      <x:c r="G2099" s="8" t="n">
        <x:f>IF(COUNT(E2099:F2099)=2,F2099-E2099,"n.a.")</x:f>
        <x:v>15300000</x:v>
      </x:c>
      <x:c r="H2099" s="9" t="n">
        <x:f>IF(ISNUMBER('原始字段'!D2199),'原始字段'!D2199,"n.a.")</x:f>
        <x:v>5.118</x:v>
      </x:c>
      <x:c r="I2099" s="9" t="n">
        <x:f>IF(COUNT(G2099:H2099)=2,G2099*H2099/100000000,"n.a.")</x:f>
        <x:v>0.783054</x:v>
      </x:c>
      <x:c r="J2099" s="1" t="str">
        <x:v>日频齐全；折算事件未独立核实</x:v>
      </x:c>
    </x:row>
    <x:row r="2100" ht="25" customHeight="1">
      <x:c r="A2100" s="1" t="str">
        <x:v>沪深300</x:v>
      </x:c>
      <x:c r="B2100" s="1" t="str">
        <x:v>515660.SH</x:v>
      </x:c>
      <x:c r="C2100" s="1" t="str">
        <x:v>国联安沪深300ETF</x:v>
      </x:c>
      <x:c r="D2100" s="7" t="d">
        <x:v>2026-07-02T00:00:00.000Z</x:v>
      </x:c>
      <x:c r="E2100" s="8" t="n">
        <x:f>IF(ISNUMBER('原始字段'!C2164),'原始字段'!C2164,"n.a.")</x:f>
        <x:v>458794200</x:v>
      </x:c>
      <x:c r="F2100" s="8" t="n">
        <x:f>IF(ISNUMBER('原始字段'!C2260),'原始字段'!C2260,"n.a.")</x:f>
        <x:v>458794200</x:v>
      </x:c>
      <x:c r="G2100" s="8" t="n">
        <x:f>IF(COUNT(E2100:F2100)=2,F2100-E2100,"n.a.")</x:f>
        <x:v>0</x:v>
      </x:c>
      <x:c r="H2100" s="9" t="n">
        <x:f>IF(ISNUMBER('原始字段'!D2260),'原始字段'!D2260,"n.a.")</x:f>
        <x:v>6.0243</x:v>
      </x:c>
      <x:c r="I2100" s="9" t="n">
        <x:f>IF(COUNT(G2100:H2100)=2,G2100*H2100/100000000,"n.a.")</x:f>
        <x:v>0</x:v>
      </x:c>
      <x:c r="J2100" s="1" t="str">
        <x:v>日频齐全；折算事件未独立核实</x:v>
      </x:c>
    </x:row>
    <x:row r="2101" ht="25" customHeight="1">
      <x:c r="A2101" s="1" t="str">
        <x:v>沪深300</x:v>
      </x:c>
      <x:c r="B2101" s="1" t="str">
        <x:v>515360.SH</x:v>
      </x:c>
      <x:c r="C2101" s="1" t="str">
        <x:v>方正富邦沪深300ETF</x:v>
      </x:c>
      <x:c r="D2101" s="7" t="d">
        <x:v>2026-07-02T00:00:00.000Z</x:v>
      </x:c>
      <x:c r="E2101" s="8" t="n">
        <x:f>IF(ISNUMBER('原始字段'!C2159),'原始字段'!C2159,"n.a.")</x:f>
        <x:v>38279300</x:v>
      </x:c>
      <x:c r="F2101" s="8" t="n">
        <x:f>IF(ISNUMBER('原始字段'!C2255),'原始字段'!C2255,"n.a.")</x:f>
        <x:v>38279300</x:v>
      </x:c>
      <x:c r="G2101" s="8" t="n">
        <x:f>IF(COUNT(E2101:F2101)=2,F2101-E2101,"n.a.")</x:f>
        <x:v>0</x:v>
      </x:c>
      <x:c r="H2101" s="9" t="n">
        <x:f>IF(ISNUMBER('原始字段'!D2255),'原始字段'!D2255,"n.a.")</x:f>
        <x:v>6.9614</x:v>
      </x:c>
      <x:c r="I2101" s="9" t="n">
        <x:f>IF(COUNT(G2101:H2101)=2,G2101*H2101/100000000,"n.a.")</x:f>
        <x:v>0</x:v>
      </x:c>
      <x:c r="J2101" s="1" t="str">
        <x:v>日频齐全；折算事件未独立核实</x:v>
      </x:c>
    </x:row>
    <x:row r="2102" ht="25" customHeight="1">
      <x:c r="A2102" s="1" t="str">
        <x:v>沪深300</x:v>
      </x:c>
      <x:c r="B2102" s="1" t="str">
        <x:v>510320.SH</x:v>
      </x:c>
      <x:c r="C2102" s="1" t="str">
        <x:v>中金沪深300ETF</x:v>
      </x:c>
      <x:c r="D2102" s="7" t="d">
        <x:v>2026-07-02T00:00:00.000Z</x:v>
      </x:c>
      <x:c r="E2102" s="8" t="n">
        <x:f>IF(ISNUMBER('原始字段'!C2136),'原始字段'!C2136,"n.a.")</x:f>
        <x:v>637068500</x:v>
      </x:c>
      <x:c r="F2102" s="8" t="n">
        <x:f>IF(ISNUMBER('原始字段'!C2232),'原始字段'!C2232,"n.a.")</x:f>
        <x:v>637068500</x:v>
      </x:c>
      <x:c r="G2102" s="8" t="n">
        <x:f>IF(COUNT(E2102:F2102)=2,F2102-E2102,"n.a.")</x:f>
        <x:v>0</x:v>
      </x:c>
      <x:c r="H2102" s="9" t="n">
        <x:f>IF(ISNUMBER('原始字段'!D2232),'原始字段'!D2232,"n.a.")</x:f>
        <x:v>1.303</x:v>
      </x:c>
      <x:c r="I2102" s="9" t="n">
        <x:f>IF(COUNT(G2102:H2102)=2,G2102*H2102/100000000,"n.a.")</x:f>
        <x:v>0</x:v>
      </x:c>
      <x:c r="J2102" s="1" t="str">
        <x:v>日频齐全；折算事件未独立核实</x:v>
      </x:c>
    </x:row>
    <x:row r="2103" ht="25" customHeight="1">
      <x:c r="A2103" s="1" t="str">
        <x:v>沪深300</x:v>
      </x:c>
      <x:c r="B2103" s="1" t="str">
        <x:v>510360.SH</x:v>
      </x:c>
      <x:c r="C2103" s="1" t="str">
        <x:v>广发沪深300ETF</x:v>
      </x:c>
      <x:c r="D2103" s="7" t="d">
        <x:v>2026-07-02T00:00:00.000Z</x:v>
      </x:c>
      <x:c r="E2103" s="8" t="n">
        <x:f>IF(ISNUMBER('原始字段'!C2139),'原始字段'!C2139,"n.a.")</x:f>
        <x:v>1514381200</x:v>
      </x:c>
      <x:c r="F2103" s="8" t="n">
        <x:f>IF(ISNUMBER('原始字段'!C2235),'原始字段'!C2235,"n.a.")</x:f>
        <x:v>1532381200</x:v>
      </x:c>
      <x:c r="G2103" s="8" t="n">
        <x:f>IF(COUNT(E2103:F2103)=2,F2103-E2103,"n.a.")</x:f>
        <x:v>18000000</x:v>
      </x:c>
      <x:c r="H2103" s="9" t="n">
        <x:f>IF(ISNUMBER('原始字段'!D2235),'原始字段'!D2235,"n.a.")</x:f>
        <x:v>1.8456</x:v>
      </x:c>
      <x:c r="I2103" s="9" t="n">
        <x:f>IF(COUNT(G2103:H2103)=2,G2103*H2103/100000000,"n.a.")</x:f>
        <x:v>0.332208</x:v>
      </x:c>
      <x:c r="J2103" s="1" t="str">
        <x:v>日频齐全；折算事件未独立核实</x:v>
      </x:c>
    </x:row>
    <x:row r="2104" ht="25" customHeight="1">
      <x:c r="A2104" s="1" t="str">
        <x:v>沪深300</x:v>
      </x:c>
      <x:c r="B2104" s="1" t="str">
        <x:v>515330.SH</x:v>
      </x:c>
      <x:c r="C2104" s="1" t="str">
        <x:v>天弘沪深300ETF</x:v>
      </x:c>
      <x:c r="D2104" s="7" t="d">
        <x:v>2026-07-02T00:00:00.000Z</x:v>
      </x:c>
      <x:c r="E2104" s="8" t="n">
        <x:f>IF(ISNUMBER('原始字段'!C2157),'原始字段'!C2157,"n.a.")</x:f>
        <x:v>5384709500</x:v>
      </x:c>
      <x:c r="F2104" s="8" t="n">
        <x:f>IF(ISNUMBER('原始字段'!C2253),'原始字段'!C2253,"n.a.")</x:f>
        <x:v>5384709500</x:v>
      </x:c>
      <x:c r="G2104" s="8" t="n">
        <x:f>IF(COUNT(E2104:F2104)=2,F2104-E2104,"n.a.")</x:f>
        <x:v>0</x:v>
      </x:c>
      <x:c r="H2104" s="9" t="n">
        <x:f>IF(ISNUMBER('原始字段'!D2253),'原始字段'!D2253,"n.a.")</x:f>
        <x:v>1.3927</x:v>
      </x:c>
      <x:c r="I2104" s="9" t="n">
        <x:f>IF(COUNT(G2104:H2104)=2,G2104*H2104/100000000,"n.a.")</x:f>
        <x:v>0</x:v>
      </x:c>
      <x:c r="J2104" s="1" t="str">
        <x:v>日频齐全；折算事件未独立核实</x:v>
      </x:c>
    </x:row>
    <x:row r="2105" ht="25" customHeight="1">
      <x:c r="A2105" s="1" t="str">
        <x:v>沪深300</x:v>
      </x:c>
      <x:c r="B2105" s="1" t="str">
        <x:v>510330.SH</x:v>
      </x:c>
      <x:c r="C2105" s="1" t="str">
        <x:v>华夏沪深300ETF</x:v>
      </x:c>
      <x:c r="D2105" s="7" t="d">
        <x:v>2026-07-02T00:00:00.000Z</x:v>
      </x:c>
      <x:c r="E2105" s="8" t="n">
        <x:f>IF(ISNUMBER('原始字段'!C2137),'原始字段'!C2137,"n.a.")</x:f>
        <x:v>7503549800</x:v>
      </x:c>
      <x:c r="F2105" s="8" t="n">
        <x:f>IF(ISNUMBER('原始字段'!C2233),'原始字段'!C2233,"n.a.")</x:f>
        <x:v>7554849800</x:v>
      </x:c>
      <x:c r="G2105" s="8" t="n">
        <x:f>IF(COUNT(E2105:F2105)=2,F2105-E2105,"n.a.")</x:f>
        <x:v>51300000</x:v>
      </x:c>
      <x:c r="H2105" s="9" t="n">
        <x:f>IF(ISNUMBER('原始字段'!D2233),'原始字段'!D2233,"n.a.")</x:f>
        <x:v>5.0545</x:v>
      </x:c>
      <x:c r="I2105" s="9" t="n">
        <x:f>IF(COUNT(G2105:H2105)=2,G2105*H2105/100000000,"n.a.")</x:f>
        <x:v>2.5929585</x:v>
      </x:c>
      <x:c r="J2105" s="1" t="str">
        <x:v>日频齐全；折算事件未独立核实</x:v>
      </x:c>
    </x:row>
    <x:row r="2106" ht="25" customHeight="1">
      <x:c r="A2106" s="1" t="str">
        <x:v>沪深300</x:v>
      </x:c>
      <x:c r="B2106" s="1" t="str">
        <x:v>510370.SH</x:v>
      </x:c>
      <x:c r="C2106" s="1" t="str">
        <x:v>兴业沪深300ETF</x:v>
      </x:c>
      <x:c r="D2106" s="7" t="d">
        <x:v>2026-07-02T00:00:00.000Z</x:v>
      </x:c>
      <x:c r="E2106" s="8" t="n">
        <x:f>IF(ISNUMBER('原始字段'!C2140),'原始字段'!C2140,"n.a.")</x:f>
        <x:v>78258100</x:v>
      </x:c>
      <x:c r="F2106" s="8" t="n">
        <x:f>IF(ISNUMBER('原始字段'!C2236),'原始字段'!C2236,"n.a.")</x:f>
        <x:v>81258100</x:v>
      </x:c>
      <x:c r="G2106" s="8" t="n">
        <x:f>IF(COUNT(E2106:F2106)=2,F2106-E2106,"n.a.")</x:f>
        <x:v>3000000</x:v>
      </x:c>
      <x:c r="H2106" s="9" t="n">
        <x:f>IF(ISNUMBER('原始字段'!D2236),'原始字段'!D2236,"n.a.")</x:f>
        <x:v>1.0758</x:v>
      </x:c>
      <x:c r="I2106" s="9" t="n">
        <x:f>IF(COUNT(G2106:H2106)=2,G2106*H2106/100000000,"n.a.")</x:f>
        <x:v>0.032274000000000004</x:v>
      </x:c>
      <x:c r="J2106" s="1" t="str">
        <x:v>日频齐全；折算事件未独立核实</x:v>
      </x:c>
    </x:row>
    <x:row r="2107" ht="25" customHeight="1">
      <x:c r="A2107" s="1" t="str">
        <x:v>沪深300</x:v>
      </x:c>
      <x:c r="B2107" s="1" t="str">
        <x:v>159919.SZ</x:v>
      </x:c>
      <x:c r="C2107" s="1" t="str">
        <x:v>嘉实沪深300ETF</x:v>
      </x:c>
      <x:c r="D2107" s="7" t="d">
        <x:v>2026-07-02T00:00:00.000Z</x:v>
      </x:c>
      <x:c r="E2107" s="8" t="n">
        <x:f>IF(ISNUMBER('原始字段'!C2120),'原始字段'!C2120,"n.a.")</x:f>
        <x:v>6554916676</x:v>
      </x:c>
      <x:c r="F2107" s="8" t="n">
        <x:f>IF(ISNUMBER('原始字段'!C2216),'原始字段'!C2216,"n.a.")</x:f>
        <x:v>6319116676</x:v>
      </x:c>
      <x:c r="G2107" s="8" t="n">
        <x:f>IF(COUNT(E2107:F2107)=2,F2107-E2107,"n.a.")</x:f>
        <x:v>-235800000</x:v>
      </x:c>
      <x:c r="H2107" s="9" t="n">
        <x:f>IF(ISNUMBER('原始字段'!D2216),'原始字段'!D2216,"n.a.")</x:f>
        <x:v>5.0595</x:v>
      </x:c>
      <x:c r="I2107" s="9" t="n">
        <x:f>IF(COUNT(G2107:H2107)=2,G2107*H2107/100000000,"n.a.")</x:f>
        <x:v>-11.930301</x:v>
      </x:c>
      <x:c r="J2107" s="1" t="str">
        <x:v>日频齐全；折算事件未独立核实</x:v>
      </x:c>
    </x:row>
    <x:row r="2108" ht="25" customHeight="1">
      <x:c r="A2108" s="1" t="str">
        <x:v>沪深300</x:v>
      </x:c>
      <x:c r="B2108" s="1" t="str">
        <x:v>159673.SZ</x:v>
      </x:c>
      <x:c r="C2108" s="1" t="str">
        <x:v>鹏华沪深300ETF</x:v>
      </x:c>
      <x:c r="D2108" s="7" t="d">
        <x:v>2026-07-02T00:00:00.000Z</x:v>
      </x:c>
      <x:c r="E2108" s="8" t="n">
        <x:f>IF(ISNUMBER('原始字段'!C2112),'原始字段'!C2112,"n.a.")</x:f>
        <x:v>1329528385</x:v>
      </x:c>
      <x:c r="F2108" s="8" t="n">
        <x:f>IF(ISNUMBER('原始字段'!C2208),'原始字段'!C2208,"n.a.")</x:f>
        <x:v>1345528385</x:v>
      </x:c>
      <x:c r="G2108" s="8" t="n">
        <x:f>IF(COUNT(E2108:F2108)=2,F2108-E2108,"n.a.")</x:f>
        <x:v>16000000</x:v>
      </x:c>
      <x:c r="H2108" s="9" t="n">
        <x:f>IF(ISNUMBER('原始字段'!D2208),'原始字段'!D2208,"n.a.")</x:f>
        <x:v>1.3308</x:v>
      </x:c>
      <x:c r="I2108" s="9" t="n">
        <x:f>IF(COUNT(G2108:H2108)=2,G2108*H2108/100000000,"n.a.")</x:f>
        <x:v>0.212928</x:v>
      </x:c>
      <x:c r="J2108" s="1" t="str">
        <x:v>日频齐全；折算事件未独立核实</x:v>
      </x:c>
    </x:row>
    <x:row r="2109" ht="25" customHeight="1">
      <x:c r="A2109" s="1" t="str">
        <x:v>沪深300</x:v>
      </x:c>
      <x:c r="B2109" s="1" t="str">
        <x:v>159300.SZ</x:v>
      </x:c>
      <x:c r="C2109" s="1" t="str">
        <x:v>富国沪深300ETF</x:v>
      </x:c>
      <x:c r="D2109" s="7" t="d">
        <x:v>2026-07-02T00:00:00.000Z</x:v>
      </x:c>
      <x:c r="E2109" s="8" t="n">
        <x:f>IF(ISNUMBER('原始字段'!C2100),'原始字段'!C2100,"n.a.")</x:f>
        <x:v>166558097</x:v>
      </x:c>
      <x:c r="F2109" s="8" t="n">
        <x:f>IF(ISNUMBER('原始字段'!C2196),'原始字段'!C2196,"n.a.")</x:f>
        <x:v>177358097</x:v>
      </x:c>
      <x:c r="G2109" s="8" t="n">
        <x:f>IF(COUNT(E2109:F2109)=2,F2109-E2109,"n.a.")</x:f>
        <x:v>10800000</x:v>
      </x:c>
      <x:c r="H2109" s="9" t="n">
        <x:f>IF(ISNUMBER('原始字段'!D2196),'原始字段'!D2196,"n.a.")</x:f>
        <x:v>5.1876</x:v>
      </x:c>
      <x:c r="I2109" s="9" t="n">
        <x:f>IF(COUNT(G2109:H2109)=2,G2109*H2109/100000000,"n.a.")</x:f>
        <x:v>0.5602608</x:v>
      </x:c>
      <x:c r="J2109" s="1" t="str">
        <x:v>日频齐全；折算事件未独立核实</x:v>
      </x:c>
    </x:row>
    <x:row r="2110" ht="25" customHeight="1">
      <x:c r="A2110" s="1" t="str">
        <x:v>沪深300</x:v>
      </x:c>
      <x:c r="B2110" s="1" t="str">
        <x:v>510380.SH</x:v>
      </x:c>
      <x:c r="C2110" s="1" t="str">
        <x:v>国寿安保沪深300ETF</x:v>
      </x:c>
      <x:c r="D2110" s="7" t="d">
        <x:v>2026-07-02T00:00:00.000Z</x:v>
      </x:c>
      <x:c r="E2110" s="8" t="n">
        <x:f>IF(ISNUMBER('原始字段'!C2141),'原始字段'!C2141,"n.a.")</x:f>
        <x:v>1242802400</x:v>
      </x:c>
      <x:c r="F2110" s="8" t="n">
        <x:f>IF(ISNUMBER('原始字段'!C2237),'原始字段'!C2237,"n.a.")</x:f>
        <x:v>1242802400</x:v>
      </x:c>
      <x:c r="G2110" s="8" t="n">
        <x:f>IF(COUNT(E2110:F2110)=2,F2110-E2110,"n.a.")</x:f>
        <x:v>0</x:v>
      </x:c>
      <x:c r="H2110" s="9" t="n">
        <x:f>IF(ISNUMBER('原始字段'!D2237),'原始字段'!D2237,"n.a.")</x:f>
        <x:v>1.4353</x:v>
      </x:c>
      <x:c r="I2110" s="9" t="n">
        <x:f>IF(COUNT(G2110:H2110)=2,G2110*H2110/100000000,"n.a.")</x:f>
        <x:v>0</x:v>
      </x:c>
      <x:c r="J2110" s="1" t="str">
        <x:v>日频齐全；折算事件未独立核实</x:v>
      </x:c>
    </x:row>
    <x:row r="2111" ht="25" customHeight="1">
      <x:c r="A2111" s="1" t="str">
        <x:v>沪深300</x:v>
      </x:c>
      <x:c r="B2111" s="1" t="str">
        <x:v>515380.SH</x:v>
      </x:c>
      <x:c r="C2111" s="1" t="str">
        <x:v>泰康沪深300ETF</x:v>
      </x:c>
      <x:c r="D2111" s="7" t="d">
        <x:v>2026-07-02T00:00:00.000Z</x:v>
      </x:c>
      <x:c r="E2111" s="8" t="n">
        <x:f>IF(ISNUMBER('原始字段'!C2160),'原始字段'!C2160,"n.a.")</x:f>
        <x:v>640899800</x:v>
      </x:c>
      <x:c r="F2111" s="8" t="n">
        <x:f>IF(ISNUMBER('原始字段'!C2256),'原始字段'!C2256,"n.a.")</x:f>
        <x:v>641799800</x:v>
      </x:c>
      <x:c r="G2111" s="8" t="n">
        <x:f>IF(COUNT(E2111:F2111)=2,F2111-E2111,"n.a.")</x:f>
        <x:v>900000</x:v>
      </x:c>
      <x:c r="H2111" s="9" t="n">
        <x:f>IF(ISNUMBER('原始字段'!D2256),'原始字段'!D2256,"n.a.")</x:f>
        <x:v>5.6079</x:v>
      </x:c>
      <x:c r="I2111" s="9" t="n">
        <x:f>IF(COUNT(G2111:H2111)=2,G2111*H2111/100000000,"n.a.")</x:f>
        <x:v>0.0504711</x:v>
      </x:c>
      <x:c r="J2111" s="1" t="str">
        <x:v>日频齐全；折算事件未独立核实</x:v>
      </x:c>
    </x:row>
    <x:row r="2112" ht="25" customHeight="1">
      <x:c r="A2112" s="1" t="str">
        <x:v>沪深300</x:v>
      </x:c>
      <x:c r="B2112" s="1" t="str">
        <x:v>510350.SH</x:v>
      </x:c>
      <x:c r="C2112" s="1" t="str">
        <x:v>工银沪深300ETF</x:v>
      </x:c>
      <x:c r="D2112" s="7" t="d">
        <x:v>2026-07-02T00:00:00.000Z</x:v>
      </x:c>
      <x:c r="E2112" s="8" t="n">
        <x:f>IF(ISNUMBER('原始字段'!C2138),'原始字段'!C2138,"n.a.")</x:f>
        <x:v>677814700</x:v>
      </x:c>
      <x:c r="F2112" s="8" t="n">
        <x:f>IF(ISNUMBER('原始字段'!C2234),'原始字段'!C2234,"n.a.")</x:f>
        <x:v>677814700</x:v>
      </x:c>
      <x:c r="G2112" s="8" t="n">
        <x:f>IF(COUNT(E2112:F2112)=2,F2112-E2112,"n.a.")</x:f>
        <x:v>0</x:v>
      </x:c>
      <x:c r="H2112" s="9" t="n">
        <x:f>IF(ISNUMBER('原始字段'!D2234),'原始字段'!D2234,"n.a.")</x:f>
        <x:v>5.0779</x:v>
      </x:c>
      <x:c r="I2112" s="9" t="n">
        <x:f>IF(COUNT(G2112:H2112)=2,G2112*H2112/100000000,"n.a.")</x:f>
        <x:v>0</x:v>
      </x:c>
      <x:c r="J2112" s="1" t="str">
        <x:v>日频齐全；折算事件未独立核实</x:v>
      </x:c>
    </x:row>
    <x:row r="2113" ht="25" customHeight="1">
      <x:c r="A2113" s="1" t="str">
        <x:v>沪深300</x:v>
      </x:c>
      <x:c r="B2113" s="1" t="str">
        <x:v>563520.SH</x:v>
      </x:c>
      <x:c r="C2113" s="1" t="str">
        <x:v>永赢沪深300ETF</x:v>
      </x:c>
      <x:c r="D2113" s="7" t="d">
        <x:v>2026-07-02T00:00:00.000Z</x:v>
      </x:c>
      <x:c r="E2113" s="8" t="n">
        <x:f>IF(ISNUMBER('原始字段'!C2175),'原始字段'!C2175,"n.a.")</x:f>
        <x:v>373065000</x:v>
      </x:c>
      <x:c r="F2113" s="8" t="n">
        <x:f>IF(ISNUMBER('原始字段'!C2271),'原始字段'!C2271,"n.a.")</x:f>
        <x:v>373065000</x:v>
      </x:c>
      <x:c r="G2113" s="8" t="n">
        <x:f>IF(COUNT(E2113:F2113)=2,F2113-E2113,"n.a.")</x:f>
        <x:v>0</x:v>
      </x:c>
      <x:c r="H2113" s="9" t="n">
        <x:f>IF(ISNUMBER('原始字段'!D2271),'原始字段'!D2271,"n.a.")</x:f>
        <x:v>1.2394</x:v>
      </x:c>
      <x:c r="I2113" s="9" t="n">
        <x:f>IF(COUNT(G2113:H2113)=2,G2113*H2113/100000000,"n.a.")</x:f>
        <x:v>0</x:v>
      </x:c>
      <x:c r="J2113" s="1" t="str">
        <x:v>日频齐全；折算事件未独立核实</x:v>
      </x:c>
    </x:row>
    <x:row r="2114" ht="25" customHeight="1">
      <x:c r="A2114" s="1" t="str">
        <x:v>沪深300</x:v>
      </x:c>
      <x:c r="B2114" s="1" t="str">
        <x:v>510300.SH</x:v>
      </x:c>
      <x:c r="C2114" s="1" t="str">
        <x:v>华泰柏瑞沪深300ETF</x:v>
      </x:c>
      <x:c r="D2114" s="7" t="d">
        <x:v>2026-07-02T00:00:00.000Z</x:v>
      </x:c>
      <x:c r="E2114" s="8" t="n">
        <x:f>IF(ISNUMBER('原始字段'!C2134),'原始字段'!C2134,"n.a.")</x:f>
        <x:v>18395587700</x:v>
      </x:c>
      <x:c r="F2114" s="8" t="n">
        <x:f>IF(ISNUMBER('原始字段'!C2230),'原始字段'!C2230,"n.a.")</x:f>
        <x:v>18532387700</x:v>
      </x:c>
      <x:c r="G2114" s="8" t="n">
        <x:f>IF(COUNT(E2114:F2114)=2,F2114-E2114,"n.a.")</x:f>
        <x:v>136800000</x:v>
      </x:c>
      <x:c r="H2114" s="9" t="n">
        <x:f>IF(ISNUMBER('原始字段'!D2230),'原始字段'!D2230,"n.a.")</x:f>
        <x:v>4.85</x:v>
      </x:c>
      <x:c r="I2114" s="9" t="n">
        <x:f>IF(COUNT(G2114:H2114)=2,G2114*H2114/100000000,"n.a.")</x:f>
        <x:v>6.6348</x:v>
      </x:c>
      <x:c r="J2114" s="1" t="str">
        <x:v>日频齐全；折算事件未独立核实</x:v>
      </x:c>
    </x:row>
    <x:row r="2115" ht="25" customHeight="1">
      <x:c r="A2115" s="1" t="str">
        <x:v>沪深300</x:v>
      </x:c>
      <x:c r="B2115" s="1" t="str">
        <x:v>515310.SH</x:v>
      </x:c>
      <x:c r="C2115" s="1" t="str">
        <x:v>汇添富沪深300ETF</x:v>
      </x:c>
      <x:c r="D2115" s="7" t="d">
        <x:v>2026-07-02T00:00:00.000Z</x:v>
      </x:c>
      <x:c r="E2115" s="8" t="n">
        <x:f>IF(ISNUMBER('原始字段'!C2156),'原始字段'!C2156,"n.a.")</x:f>
        <x:v>227111200</x:v>
      </x:c>
      <x:c r="F2115" s="8" t="n">
        <x:f>IF(ISNUMBER('原始字段'!C2252),'原始字段'!C2252,"n.a.")</x:f>
        <x:v>237611200</x:v>
      </x:c>
      <x:c r="G2115" s="8" t="n">
        <x:f>IF(COUNT(E2115:F2115)=2,F2115-E2115,"n.a.")</x:f>
        <x:v>10500000</x:v>
      </x:c>
      <x:c r="H2115" s="9" t="n">
        <x:f>IF(ISNUMBER('原始字段'!D2252),'原始字段'!D2252,"n.a.")</x:f>
        <x:v>1.4417</x:v>
      </x:c>
      <x:c r="I2115" s="9" t="n">
        <x:f>IF(COUNT(G2115:H2115)=2,G2115*H2115/100000000,"n.a.")</x:f>
        <x:v>0.1513785</x:v>
      </x:c>
      <x:c r="J2115" s="1" t="str">
        <x:v>日频齐全；折算事件未独立核实</x:v>
      </x:c>
    </x:row>
    <x:row r="2116" ht="25" customHeight="1">
      <x:c r="A2116" s="1" t="str">
        <x:v>沪深300</x:v>
      </x:c>
      <x:c r="B2116" s="1" t="str">
        <x:v>159925.SZ</x:v>
      </x:c>
      <x:c r="C2116" s="1" t="str">
        <x:v>南方沪深300ETF</x:v>
      </x:c>
      <x:c r="D2116" s="7" t="d">
        <x:v>2026-07-02T00:00:00.000Z</x:v>
      </x:c>
      <x:c r="E2116" s="8" t="n">
        <x:f>IF(ISNUMBER('原始字段'!C2122),'原始字段'!C2122,"n.a.")</x:f>
        <x:v>525920856</x:v>
      </x:c>
      <x:c r="F2116" s="8" t="n">
        <x:f>IF(ISNUMBER('原始字段'!C2218),'原始字段'!C2218,"n.a.")</x:f>
        <x:v>541220856</x:v>
      </x:c>
      <x:c r="G2116" s="8" t="n">
        <x:f>IF(COUNT(E2116:F2116)=2,F2116-E2116,"n.a.")</x:f>
        <x:v>15300000</x:v>
      </x:c>
      <x:c r="H2116" s="9" t="n">
        <x:f>IF(ISNUMBER('原始字段'!D2218),'原始字段'!D2218,"n.a.")</x:f>
        <x:v>4.8986</x:v>
      </x:c>
      <x:c r="I2116" s="9" t="n">
        <x:f>IF(COUNT(G2116:H2116)=2,G2116*H2116/100000000,"n.a.")</x:f>
        <x:v>0.7494858</x:v>
      </x:c>
      <x:c r="J2116" s="1" t="str">
        <x:v>日频齐全；折算事件未独立核实</x:v>
      </x:c>
    </x:row>
    <x:row r="2117" ht="25" customHeight="1">
      <x:c r="A2117" s="1" t="str">
        <x:v>沪深300</x:v>
      </x:c>
      <x:c r="B2117" s="1" t="str">
        <x:v>561930.SH</x:v>
      </x:c>
      <x:c r="C2117" s="1" t="str">
        <x:v>招商沪深300ETF</x:v>
      </x:c>
      <x:c r="D2117" s="7" t="d">
        <x:v>2026-07-02T00:00:00.000Z</x:v>
      </x:c>
      <x:c r="E2117" s="8" t="n">
        <x:f>IF(ISNUMBER('原始字段'!C2171),'原始字段'!C2171,"n.a.")</x:f>
        <x:v>118260600</x:v>
      </x:c>
      <x:c r="F2117" s="8" t="n">
        <x:f>IF(ISNUMBER('原始字段'!C2267),'原始字段'!C2267,"n.a.")</x:f>
        <x:v>133260600</x:v>
      </x:c>
      <x:c r="G2117" s="8" t="n">
        <x:f>IF(COUNT(E2117:F2117)=2,F2117-E2117,"n.a.")</x:f>
        <x:v>15000000</x:v>
      </x:c>
      <x:c r="H2117" s="9" t="n">
        <x:f>IF(ISNUMBER('原始字段'!D2267),'原始字段'!D2267,"n.a.")</x:f>
        <x:v>1.619</x:v>
      </x:c>
      <x:c r="I2117" s="9" t="n">
        <x:f>IF(COUNT(G2117:H2117)=2,G2117*H2117/100000000,"n.a.")</x:f>
        <x:v>0.24285</x:v>
      </x:c>
      <x:c r="J2117" s="1" t="str">
        <x:v>日频齐全；折算事件未独立核实</x:v>
      </x:c>
    </x:row>
    <x:row r="2118" ht="25" customHeight="1">
      <x:c r="A2118" s="1" t="str">
        <x:v>沪深300</x:v>
      </x:c>
      <x:c r="B2118" s="1" t="str">
        <x:v>515350.SH</x:v>
      </x:c>
      <x:c r="C2118" s="1" t="str">
        <x:v>民生加银沪深300ETF</x:v>
      </x:c>
      <x:c r="D2118" s="7" t="d">
        <x:v>2026-07-02T00:00:00.000Z</x:v>
      </x:c>
      <x:c r="E2118" s="8" t="n">
        <x:f>IF(ISNUMBER('原始字段'!C2158),'原始字段'!C2158,"n.a.")</x:f>
        <x:v>11699200</x:v>
      </x:c>
      <x:c r="F2118" s="8" t="n">
        <x:f>IF(ISNUMBER('原始字段'!C2254),'原始字段'!C2254,"n.a.")</x:f>
        <x:v>11699200</x:v>
      </x:c>
      <x:c r="G2118" s="8" t="n">
        <x:f>IF(COUNT(E2118:F2118)=2,F2118-E2118,"n.a.")</x:f>
        <x:v>0</x:v>
      </x:c>
      <x:c r="H2118" s="9" t="n">
        <x:f>IF(ISNUMBER('原始字段'!D2254),'原始字段'!D2254,"n.a.")</x:f>
        <x:v>6.4932</x:v>
      </x:c>
      <x:c r="I2118" s="9" t="n">
        <x:f>IF(COUNT(G2118:H2118)=2,G2118*H2118/100000000,"n.a.")</x:f>
        <x:v>0</x:v>
      </x:c>
      <x:c r="J2118" s="1" t="str">
        <x:v>日频齐全；折算事件未独立核实</x:v>
      </x:c>
    </x:row>
    <x:row r="2119" ht="25" customHeight="1">
      <x:c r="A2119" s="1" t="str">
        <x:v>沪深300</x:v>
      </x:c>
      <x:c r="B2119" s="1" t="str">
        <x:v>510310.SH</x:v>
      </x:c>
      <x:c r="C2119" s="1" t="str">
        <x:v>易方达沪深300ETF</x:v>
      </x:c>
      <x:c r="D2119" s="7" t="d">
        <x:v>2026-07-02T00:00:00.000Z</x:v>
      </x:c>
      <x:c r="E2119" s="8" t="n">
        <x:f>IF(ISNUMBER('原始字段'!C2135),'原始字段'!C2135,"n.a.")</x:f>
        <x:v>11335244000</x:v>
      </x:c>
      <x:c r="F2119" s="8" t="n">
        <x:f>IF(ISNUMBER('原始字段'!C2231),'原始字段'!C2231,"n.a.")</x:f>
        <x:v>10822244000</x:v>
      </x:c>
      <x:c r="G2119" s="8" t="n">
        <x:f>IF(COUNT(E2119:F2119)=2,F2119-E2119,"n.a.")</x:f>
        <x:v>-513000000</x:v>
      </x:c>
      <x:c r="H2119" s="9" t="n">
        <x:f>IF(ISNUMBER('原始字段'!D2231),'原始字段'!D2231,"n.a.")</x:f>
        <x:v>4.7042</x:v>
      </x:c>
      <x:c r="I2119" s="9" t="n">
        <x:f>IF(COUNT(G2119:H2119)=2,G2119*H2119/100000000,"n.a.")</x:f>
        <x:v>-24.132546</x:v>
      </x:c>
      <x:c r="J2119" s="1" t="str">
        <x:v>日频齐全；折算事件未独立核实</x:v>
      </x:c>
    </x:row>
    <x:row r="2120" ht="25" customHeight="1">
      <x:c r="A2120" s="1" t="str">
        <x:v>沪深300</x:v>
      </x:c>
      <x:c r="B2120" s="1" t="str">
        <x:v>159330.SZ</x:v>
      </x:c>
      <x:c r="C2120" s="1" t="str">
        <x:v>东财沪深300ETF</x:v>
      </x:c>
      <x:c r="D2120" s="7" t="d">
        <x:v>2026-07-02T00:00:00.000Z</x:v>
      </x:c>
      <x:c r="E2120" s="8" t="n">
        <x:f>IF(ISNUMBER('原始字段'!C2101),'原始字段'!C2101,"n.a.")</x:f>
        <x:v>314801009</x:v>
      </x:c>
      <x:c r="F2120" s="8" t="n">
        <x:f>IF(ISNUMBER('原始字段'!C2197),'原始字段'!C2197,"n.a.")</x:f>
        <x:v>329801009</x:v>
      </x:c>
      <x:c r="G2120" s="8" t="n">
        <x:f>IF(COUNT(E2120:F2120)=2,F2120-E2120,"n.a.")</x:f>
        <x:v>15000000</x:v>
      </x:c>
      <x:c r="H2120" s="9" t="n">
        <x:f>IF(ISNUMBER('原始字段'!D2197),'原始字段'!D2197,"n.a.")</x:f>
        <x:v>1.4973</x:v>
      </x:c>
      <x:c r="I2120" s="9" t="n">
        <x:f>IF(COUNT(G2120:H2120)=2,G2120*H2120/100000000,"n.a.")</x:f>
        <x:v>0.224595</x:v>
      </x:c>
      <x:c r="J2120" s="1" t="str">
        <x:v>日频齐全；折算事件未独立核实</x:v>
      </x:c>
    </x:row>
    <x:row r="2121" ht="25" customHeight="1">
      <x:c r="A2121" s="1" t="str">
        <x:v>沪深300</x:v>
      </x:c>
      <x:c r="B2121" s="1" t="str">
        <x:v>510390.SH</x:v>
      </x:c>
      <x:c r="C2121" s="1" t="str">
        <x:v>平安沪深300ETF</x:v>
      </x:c>
      <x:c r="D2121" s="7" t="d">
        <x:v>2026-07-02T00:00:00.000Z</x:v>
      </x:c>
      <x:c r="E2121" s="8" t="n">
        <x:f>IF(ISNUMBER('原始字段'!C2142),'原始字段'!C2142,"n.a.")</x:f>
        <x:v>119450000</x:v>
      </x:c>
      <x:c r="F2121" s="8" t="n">
        <x:f>IF(ISNUMBER('原始字段'!C2238),'原始字段'!C2238,"n.a.")</x:f>
        <x:v>119450000</x:v>
      </x:c>
      <x:c r="G2121" s="8" t="n">
        <x:f>IF(COUNT(E2121:F2121)=2,F2121-E2121,"n.a.")</x:f>
        <x:v>0</x:v>
      </x:c>
      <x:c r="H2121" s="9" t="n">
        <x:f>IF(ISNUMBER('原始字段'!D2238),'原始字段'!D2238,"n.a.")</x:f>
        <x:v>5.4562</x:v>
      </x:c>
      <x:c r="I2121" s="9" t="n">
        <x:f>IF(COUNT(G2121:H2121)=2,G2121*H2121/100000000,"n.a.")</x:f>
        <x:v>0</x:v>
      </x:c>
      <x:c r="J2121" s="1" t="str">
        <x:v>日频齐全；折算事件未独立核实</x:v>
      </x:c>
    </x:row>
    <x:row r="2122" ht="25" customHeight="1">
      <x:c r="A2122" s="1" t="str">
        <x:v>沪深300</x:v>
      </x:c>
      <x:c r="B2122" s="1" t="str">
        <x:v>515390.SH</x:v>
      </x:c>
      <x:c r="C2122" s="1" t="str">
        <x:v>华安沪深300ETF</x:v>
      </x:c>
      <x:c r="D2122" s="7" t="d">
        <x:v>2026-07-02T00:00:00.000Z</x:v>
      </x:c>
      <x:c r="E2122" s="8" t="n">
        <x:f>IF(ISNUMBER('原始字段'!C2161),'原始字段'!C2161,"n.a.")</x:f>
        <x:v>1358683000</x:v>
      </x:c>
      <x:c r="F2122" s="8" t="n">
        <x:f>IF(ISNUMBER('原始字段'!C2257),'原始字段'!C2257,"n.a.")</x:f>
        <x:v>1278683000</x:v>
      </x:c>
      <x:c r="G2122" s="8" t="n">
        <x:f>IF(COUNT(E2122:F2122)=2,F2122-E2122,"n.a.")</x:f>
        <x:v>-80000000</x:v>
      </x:c>
      <x:c r="H2122" s="9" t="n">
        <x:f>IF(ISNUMBER('原始字段'!D2257),'原始字段'!D2257,"n.a.")</x:f>
        <x:v>1.4076</x:v>
      </x:c>
      <x:c r="I2122" s="9" t="n">
        <x:f>IF(COUNT(G2122:H2122)=2,G2122*H2122/100000000,"n.a.")</x:f>
        <x:v>-1.12608</x:v>
      </x:c>
      <x:c r="J2122" s="1" t="str">
        <x:v>日频齐全；折算事件未独立核实</x:v>
      </x:c>
    </x:row>
    <x:row r="2123" ht="25" customHeight="1">
      <x:c r="A2123" s="1" t="str">
        <x:v>沪深300</x:v>
      </x:c>
      <x:c r="B2123" s="1" t="str">
        <x:v>515130.SH</x:v>
      </x:c>
      <x:c r="C2123" s="1" t="str">
        <x:v>博时沪深300ETF</x:v>
      </x:c>
      <x:c r="D2123" s="7" t="d">
        <x:v>2026-07-02T00:00:00.000Z</x:v>
      </x:c>
      <x:c r="E2123" s="8" t="n">
        <x:f>IF(ISNUMBER('原始字段'!C2154),'原始字段'!C2154,"n.a.")</x:f>
        <x:v>73463200</x:v>
      </x:c>
      <x:c r="F2123" s="8" t="n">
        <x:f>IF(ISNUMBER('原始字段'!C2250),'原始字段'!C2250,"n.a.")</x:f>
        <x:v>73463200</x:v>
      </x:c>
      <x:c r="G2123" s="8" t="n">
        <x:f>IF(COUNT(E2123:F2123)=2,F2123-E2123,"n.a.")</x:f>
        <x:v>0</x:v>
      </x:c>
      <x:c r="H2123" s="9" t="n">
        <x:f>IF(ISNUMBER('原始字段'!D2250),'原始字段'!D2250,"n.a.")</x:f>
        <x:v>1.5991</x:v>
      </x:c>
      <x:c r="I2123" s="9" t="n">
        <x:f>IF(COUNT(G2123:H2123)=2,G2123*H2123/100000000,"n.a.")</x:f>
        <x:v>0</x:v>
      </x:c>
      <x:c r="J2123" s="1" t="str">
        <x:v>日频齐全；折算事件未独立核实</x:v>
      </x:c>
    </x:row>
    <x:row r="2124" ht="25" customHeight="1">
      <x:c r="A2124" s="1" t="str">
        <x:v>中证500</x:v>
      </x:c>
      <x:c r="B2124" s="1" t="str">
        <x:v>510530.SH</x:v>
      </x:c>
      <x:c r="C2124" s="1" t="str">
        <x:v>工银中证500ETF</x:v>
      </x:c>
      <x:c r="D2124" s="7" t="d">
        <x:v>2026-07-02T00:00:00.000Z</x:v>
      </x:c>
      <x:c r="E2124" s="8" t="n">
        <x:f>IF(ISNUMBER('原始字段'!C2145),'原始字段'!C2145,"n.a.")</x:f>
        <x:v>44979400</x:v>
      </x:c>
      <x:c r="F2124" s="8" t="n">
        <x:f>IF(ISNUMBER('原始字段'!C2241),'原始字段'!C2241,"n.a.")</x:f>
        <x:v>44979400</x:v>
      </x:c>
      <x:c r="G2124" s="8" t="n">
        <x:f>IF(COUNT(E2124:F2124)=2,F2124-E2124,"n.a.")</x:f>
        <x:v>0</x:v>
      </x:c>
      <x:c r="H2124" s="9" t="n">
        <x:f>IF(ISNUMBER('原始字段'!D2241),'原始字段'!D2241,"n.a.")</x:f>
        <x:v>9.6564</x:v>
      </x:c>
      <x:c r="I2124" s="9" t="n">
        <x:f>IF(COUNT(G2124:H2124)=2,G2124*H2124/100000000,"n.a.")</x:f>
        <x:v>0</x:v>
      </x:c>
      <x:c r="J2124" s="1" t="str">
        <x:v>日频齐全；折算事件未独立核实</x:v>
      </x:c>
    </x:row>
    <x:row r="2125" ht="25" customHeight="1">
      <x:c r="A2125" s="1" t="str">
        <x:v>中证500</x:v>
      </x:c>
      <x:c r="B2125" s="1" t="str">
        <x:v>510580.SH</x:v>
      </x:c>
      <x:c r="C2125" s="1" t="str">
        <x:v>易方达中证500ETF</x:v>
      </x:c>
      <x:c r="D2125" s="7" t="d">
        <x:v>2026-07-02T00:00:00.000Z</x:v>
      </x:c>
      <x:c r="E2125" s="8" t="n">
        <x:f>IF(ISNUMBER('原始字段'!C2149),'原始字段'!C2149,"n.a.")</x:f>
        <x:v>906168300</x:v>
      </x:c>
      <x:c r="F2125" s="8" t="n">
        <x:f>IF(ISNUMBER('原始字段'!C2245),'原始字段'!C2245,"n.a.")</x:f>
        <x:v>941368300</x:v>
      </x:c>
      <x:c r="G2125" s="8" t="n">
        <x:f>IF(COUNT(E2125:F2125)=2,F2125-E2125,"n.a.")</x:f>
        <x:v>35200000</x:v>
      </x:c>
      <x:c r="H2125" s="9" t="n">
        <x:f>IF(ISNUMBER('原始字段'!D2245),'原始字段'!D2245,"n.a.")</x:f>
        <x:v>4.5496</x:v>
      </x:c>
      <x:c r="I2125" s="9" t="n">
        <x:f>IF(COUNT(G2125:H2125)=2,G2125*H2125/100000000,"n.a.")</x:f>
        <x:v>1.6014592</x:v>
      </x:c>
      <x:c r="J2125" s="1" t="str">
        <x:v>日频齐全；折算事件未独立核实</x:v>
      </x:c>
    </x:row>
    <x:row r="2126" ht="25" customHeight="1">
      <x:c r="A2126" s="1" t="str">
        <x:v>中证500</x:v>
      </x:c>
      <x:c r="B2126" s="1" t="str">
        <x:v>159922.SZ</x:v>
      </x:c>
      <x:c r="C2126" s="1" t="str">
        <x:v>嘉实中证500ETF</x:v>
      </x:c>
      <x:c r="D2126" s="7" t="d">
        <x:v>2026-07-02T00:00:00.000Z</x:v>
      </x:c>
      <x:c r="E2126" s="8" t="n">
        <x:f>IF(ISNUMBER('原始字段'!C2121),'原始字段'!C2121,"n.a.")</x:f>
        <x:v>2216676765</x:v>
      </x:c>
      <x:c r="F2126" s="8" t="n">
        <x:f>IF(ISNUMBER('原始字段'!C2217),'原始字段'!C2217,"n.a.")</x:f>
        <x:v>2431676765</x:v>
      </x:c>
      <x:c r="G2126" s="8" t="n">
        <x:f>IF(COUNT(E2126:F2126)=2,F2126-E2126,"n.a.")</x:f>
        <x:v>215000000</x:v>
      </x:c>
      <x:c r="H2126" s="9" t="n">
        <x:f>IF(ISNUMBER('原始字段'!D2217),'原始字段'!D2217,"n.a.")</x:f>
        <x:v>3.5191</x:v>
      </x:c>
      <x:c r="I2126" s="9" t="n">
        <x:f>IF(COUNT(G2126:H2126)=2,G2126*H2126/100000000,"n.a.")</x:f>
        <x:v>7.566065</x:v>
      </x:c>
      <x:c r="J2126" s="1" t="str">
        <x:v>日频齐全；折算事件未独立核实</x:v>
      </x:c>
    </x:row>
    <x:row r="2127" ht="25" customHeight="1">
      <x:c r="A2127" s="1" t="str">
        <x:v>中证500</x:v>
      </x:c>
      <x:c r="B2127" s="1" t="str">
        <x:v>563750.SH</x:v>
      </x:c>
      <x:c r="C2127" s="1" t="str">
        <x:v>汇添富中证500ETF</x:v>
      </x:c>
      <x:c r="D2127" s="7" t="d">
        <x:v>2026-07-02T00:00:00.000Z</x:v>
      </x:c>
      <x:c r="E2127" s="8" t="n">
        <x:f>IF(ISNUMBER('原始字段'!C2176),'原始字段'!C2176,"n.a.")</x:f>
        <x:v>324737000</x:v>
      </x:c>
      <x:c r="F2127" s="8" t="n">
        <x:f>IF(ISNUMBER('原始字段'!C2272),'原始字段'!C2272,"n.a.")</x:f>
        <x:v>334737000</x:v>
      </x:c>
      <x:c r="G2127" s="8" t="n">
        <x:f>IF(COUNT(E2127:F2127)=2,F2127-E2127,"n.a.")</x:f>
        <x:v>10000000</x:v>
      </x:c>
      <x:c r="H2127" s="9" t="n">
        <x:f>IF(ISNUMBER('原始字段'!D2272),'原始字段'!D2272,"n.a.")</x:f>
        <x:v>1.2105</x:v>
      </x:c>
      <x:c r="I2127" s="9" t="n">
        <x:f>IF(COUNT(G2127:H2127)=2,G2127*H2127/100000000,"n.a.")</x:f>
        <x:v>0.12105</x:v>
      </x:c>
      <x:c r="J2127" s="1" t="str">
        <x:v>日频齐全；折算事件未独立核实</x:v>
      </x:c>
    </x:row>
    <x:row r="2128" ht="25" customHeight="1">
      <x:c r="A2128" s="1" t="str">
        <x:v>中证500</x:v>
      </x:c>
      <x:c r="B2128" s="1" t="str">
        <x:v>159935.SZ</x:v>
      </x:c>
      <x:c r="C2128" s="1" t="str">
        <x:v>景顺长城中证500ETF</x:v>
      </x:c>
      <x:c r="D2128" s="7" t="d">
        <x:v>2026-07-02T00:00:00.000Z</x:v>
      </x:c>
      <x:c r="E2128" s="8" t="n">
        <x:f>IF(ISNUMBER('原始字段'!C2123),'原始字段'!C2123,"n.a.")</x:f>
        <x:v>22572956</x:v>
      </x:c>
      <x:c r="F2128" s="8" t="n">
        <x:f>IF(ISNUMBER('原始字段'!C2219),'原始字段'!C2219,"n.a.")</x:f>
        <x:v>22572956</x:v>
      </x:c>
      <x:c r="G2128" s="8" t="n">
        <x:f>IF(COUNT(E2128:F2128)=2,F2128-E2128,"n.a.")</x:f>
        <x:v>0</x:v>
      </x:c>
      <x:c r="H2128" s="9" t="n">
        <x:f>IF(ISNUMBER('原始字段'!D2219),'原始字段'!D2219,"n.a.")</x:f>
        <x:v>2.7343</x:v>
      </x:c>
      <x:c r="I2128" s="9" t="n">
        <x:f>IF(COUNT(G2128:H2128)=2,G2128*H2128/100000000,"n.a.")</x:f>
        <x:v>0</x:v>
      </x:c>
      <x:c r="J2128" s="1" t="str">
        <x:v>日频齐全；折算事件未独立核实</x:v>
      </x:c>
    </x:row>
    <x:row r="2129" ht="25" customHeight="1">
      <x:c r="A2129" s="1" t="str">
        <x:v>中证500</x:v>
      </x:c>
      <x:c r="B2129" s="1" t="str">
        <x:v>515530.SH</x:v>
      </x:c>
      <x:c r="C2129" s="1" t="str">
        <x:v>泰康中证500ETF</x:v>
      </x:c>
      <x:c r="D2129" s="7" t="d">
        <x:v>2026-07-02T00:00:00.000Z</x:v>
      </x:c>
      <x:c r="E2129" s="8" t="n">
        <x:f>IF(ISNUMBER('原始字段'!C2162),'原始字段'!C2162,"n.a.")</x:f>
        <x:v>12242700</x:v>
      </x:c>
      <x:c r="F2129" s="8" t="n">
        <x:f>IF(ISNUMBER('原始字段'!C2258),'原始字段'!C2258,"n.a.")</x:f>
        <x:v>12242700</x:v>
      </x:c>
      <x:c r="G2129" s="8" t="n">
        <x:f>IF(COUNT(E2129:F2129)=2,F2129-E2129,"n.a.")</x:f>
        <x:v>0</x:v>
      </x:c>
      <x:c r="H2129" s="9" t="n">
        <x:f>IF(ISNUMBER('原始字段'!D2258),'原始字段'!D2258,"n.a.")</x:f>
        <x:v>4.7751</x:v>
      </x:c>
      <x:c r="I2129" s="9" t="n">
        <x:f>IF(COUNT(G2129:H2129)=2,G2129*H2129/100000000,"n.a.")</x:f>
        <x:v>0</x:v>
      </x:c>
      <x:c r="J2129" s="1" t="str">
        <x:v>日频齐全；折算事件未独立核实</x:v>
      </x:c>
    </x:row>
    <x:row r="2130" ht="25" customHeight="1">
      <x:c r="A2130" s="1" t="str">
        <x:v>中证500</x:v>
      </x:c>
      <x:c r="B2130" s="1" t="str">
        <x:v>510590.SH</x:v>
      </x:c>
      <x:c r="C2130" s="1" t="str">
        <x:v>平安中证500ETF</x:v>
      </x:c>
      <x:c r="D2130" s="7" t="d">
        <x:v>2026-07-02T00:00:00.000Z</x:v>
      </x:c>
      <x:c r="E2130" s="8" t="n">
        <x:f>IF(ISNUMBER('原始字段'!C2150),'原始字段'!C2150,"n.a.")</x:f>
        <x:v>138786100</x:v>
      </x:c>
      <x:c r="F2130" s="8" t="n">
        <x:f>IF(ISNUMBER('原始字段'!C2246),'原始字段'!C2246,"n.a.")</x:f>
        <x:v>138386100</x:v>
      </x:c>
      <x:c r="G2130" s="8" t="n">
        <x:f>IF(COUNT(E2130:F2130)=2,F2130-E2130,"n.a.")</x:f>
        <x:v>-400000</x:v>
      </x:c>
      <x:c r="H2130" s="9" t="n">
        <x:f>IF(ISNUMBER('原始字段'!D2246),'原始字段'!D2246,"n.a.")</x:f>
        <x:v>9.3801</x:v>
      </x:c>
      <x:c r="I2130" s="9" t="n">
        <x:f>IF(COUNT(G2130:H2130)=2,G2130*H2130/100000000,"n.a.")</x:f>
        <x:v>-0.0375204</x:v>
      </x:c>
      <x:c r="J2130" s="1" t="str">
        <x:v>日频齐全；折算事件未独立核实</x:v>
      </x:c>
    </x:row>
    <x:row r="2131" ht="25" customHeight="1">
      <x:c r="A2131" s="1" t="str">
        <x:v>中证500</x:v>
      </x:c>
      <x:c r="B2131" s="1" t="str">
        <x:v>515190.SH</x:v>
      </x:c>
      <x:c r="C2131" s="1" t="str">
        <x:v>中银证券中证500ETF</x:v>
      </x:c>
      <x:c r="D2131" s="7" t="d">
        <x:v>2026-07-02T00:00:00.000Z</x:v>
      </x:c>
      <x:c r="E2131" s="8" t="n">
        <x:f>IF(ISNUMBER('原始字段'!C2155),'原始字段'!C2155,"n.a.")</x:f>
        <x:v>265466100</x:v>
      </x:c>
      <x:c r="F2131" s="8" t="n">
        <x:f>IF(ISNUMBER('原始字段'!C2251),'原始字段'!C2251,"n.a.")</x:f>
        <x:v>259466100</x:v>
      </x:c>
      <x:c r="G2131" s="8" t="n">
        <x:f>IF(COUNT(E2131:F2131)=2,F2131-E2131,"n.a.")</x:f>
        <x:v>-6000000</x:v>
      </x:c>
      <x:c r="H2131" s="9" t="n">
        <x:f>IF(ISNUMBER('原始字段'!D2251),'原始字段'!D2251,"n.a.")</x:f>
        <x:v>1.822</x:v>
      </x:c>
      <x:c r="I2131" s="9" t="n">
        <x:f>IF(COUNT(G2131:H2131)=2,G2131*H2131/100000000,"n.a.")</x:f>
        <x:v>-0.10932</x:v>
      </x:c>
      <x:c r="J2131" s="1" t="str">
        <x:v>日频齐全；折算事件未独立核实</x:v>
      </x:c>
    </x:row>
    <x:row r="2132" ht="25" customHeight="1">
      <x:c r="A2132" s="1" t="str">
        <x:v>中证500</x:v>
      </x:c>
      <x:c r="B2132" s="1" t="str">
        <x:v>159820.SZ</x:v>
      </x:c>
      <x:c r="C2132" s="1" t="str">
        <x:v>天弘中证500ETF</x:v>
      </x:c>
      <x:c r="D2132" s="7" t="d">
        <x:v>2026-07-02T00:00:00.000Z</x:v>
      </x:c>
      <x:c r="E2132" s="8" t="n">
        <x:f>IF(ISNUMBER('原始字段'!C2115),'原始字段'!C2115,"n.a.")</x:f>
        <x:v>1268908470</x:v>
      </x:c>
      <x:c r="F2132" s="8" t="n">
        <x:f>IF(ISNUMBER('原始字段'!C2211),'原始字段'!C2211,"n.a.")</x:f>
        <x:v>1268908470</x:v>
      </x:c>
      <x:c r="G2132" s="8" t="n">
        <x:f>IF(COUNT(E2132:F2132)=2,F2132-E2132,"n.a.")</x:f>
        <x:v>0</x:v>
      </x:c>
      <x:c r="H2132" s="9" t="n">
        <x:f>IF(ISNUMBER('原始字段'!D2211),'原始字段'!D2211,"n.a.")</x:f>
        <x:v>1.4984</x:v>
      </x:c>
      <x:c r="I2132" s="9" t="n">
        <x:f>IF(COUNT(G2132:H2132)=2,G2132*H2132/100000000,"n.a.")</x:f>
        <x:v>0</x:v>
      </x:c>
      <x:c r="J2132" s="1" t="str">
        <x:v>日频齐全；折算事件未独立核实</x:v>
      </x:c>
    </x:row>
    <x:row r="2133" ht="25" customHeight="1">
      <x:c r="A2133" s="1" t="str">
        <x:v>中证500</x:v>
      </x:c>
      <x:c r="B2133" s="1" t="str">
        <x:v>159337.SZ</x:v>
      </x:c>
      <x:c r="C2133" s="1" t="str">
        <x:v>东财中证500ETF</x:v>
      </x:c>
      <x:c r="D2133" s="7" t="d">
        <x:v>2026-07-02T00:00:00.000Z</x:v>
      </x:c>
      <x:c r="E2133" s="8" t="n">
        <x:f>IF(ISNUMBER('原始字段'!C2102),'原始字段'!C2102,"n.a.")</x:f>
        <x:v>233710611</x:v>
      </x:c>
      <x:c r="F2133" s="8" t="n">
        <x:f>IF(ISNUMBER('原始字段'!C2198),'原始字段'!C2198,"n.a.")</x:f>
        <x:v>233710611</x:v>
      </x:c>
      <x:c r="G2133" s="8" t="n">
        <x:f>IF(COUNT(E2133:F2133)=2,F2133-E2133,"n.a.")</x:f>
        <x:v>0</x:v>
      </x:c>
      <x:c r="H2133" s="9" t="n">
        <x:f>IF(ISNUMBER('原始字段'!D2198),'原始字段'!D2198,"n.a.")</x:f>
        <x:v>1.979</x:v>
      </x:c>
      <x:c r="I2133" s="9" t="n">
        <x:f>IF(COUNT(G2133:H2133)=2,G2133*H2133/100000000,"n.a.")</x:f>
        <x:v>0</x:v>
      </x:c>
      <x:c r="J2133" s="1" t="str">
        <x:v>日频齐全；折算事件未独立核实</x:v>
      </x:c>
    </x:row>
    <x:row r="2134" ht="25" customHeight="1">
      <x:c r="A2134" s="1" t="str">
        <x:v>中证500</x:v>
      </x:c>
      <x:c r="B2134" s="1" t="str">
        <x:v>510500.SH</x:v>
      </x:c>
      <x:c r="C2134" s="1" t="str">
        <x:v>南方中证500ETF</x:v>
      </x:c>
      <x:c r="D2134" s="7" t="d">
        <x:v>2026-07-02T00:00:00.000Z</x:v>
      </x:c>
      <x:c r="E2134" s="8" t="n">
        <x:f>IF(ISNUMBER('原始字段'!C2143),'原始字段'!C2143,"n.a.")</x:f>
        <x:v>4108968600</x:v>
      </x:c>
      <x:c r="F2134" s="8" t="n">
        <x:f>IF(ISNUMBER('原始字段'!C2239),'原始字段'!C2239,"n.a.")</x:f>
        <x:v>4348568600</x:v>
      </x:c>
      <x:c r="G2134" s="8" t="n">
        <x:f>IF(COUNT(E2134:F2134)=2,F2134-E2134,"n.a.")</x:f>
        <x:v>239600000</x:v>
      </x:c>
      <x:c r="H2134" s="9" t="n">
        <x:f>IF(ISNUMBER('原始字段'!D2239),'原始字段'!D2239,"n.a.")</x:f>
        <x:v>8.8433</x:v>
      </x:c>
      <x:c r="I2134" s="9" t="n">
        <x:f>IF(COUNT(G2134:H2134)=2,G2134*H2134/100000000,"n.a.")</x:f>
        <x:v>21.188546799999997</x:v>
      </x:c>
      <x:c r="J2134" s="1" t="str">
        <x:v>日频齐全；折算事件未独立核实</x:v>
      </x:c>
    </x:row>
    <x:row r="2135" ht="25" customHeight="1">
      <x:c r="A2135" s="1" t="str">
        <x:v>中证500</x:v>
      </x:c>
      <x:c r="B2135" s="1" t="str">
        <x:v>159968.SZ</x:v>
      </x:c>
      <x:c r="C2135" s="1" t="str">
        <x:v>博时中证500ETF</x:v>
      </x:c>
      <x:c r="D2135" s="7" t="d">
        <x:v>2026-07-02T00:00:00.000Z</x:v>
      </x:c>
      <x:c r="E2135" s="8" t="n">
        <x:f>IF(ISNUMBER('原始字段'!C2130),'原始字段'!C2130,"n.a.")</x:f>
        <x:v>58895098</x:v>
      </x:c>
      <x:c r="F2135" s="8" t="n">
        <x:f>IF(ISNUMBER('原始字段'!C2226),'原始字段'!C2226,"n.a.")</x:f>
        <x:v>58495098</x:v>
      </x:c>
      <x:c r="G2135" s="8" t="n">
        <x:f>IF(COUNT(E2135:F2135)=2,F2135-E2135,"n.a.")</x:f>
        <x:v>-400000</x:v>
      </x:c>
      <x:c r="H2135" s="9" t="n">
        <x:f>IF(ISNUMBER('原始字段'!D2226),'原始字段'!D2226,"n.a.")</x:f>
        <x:v>11.3162</x:v>
      </x:c>
      <x:c r="I2135" s="9" t="n">
        <x:f>IF(COUNT(G2135:H2135)=2,G2135*H2135/100000000,"n.a.")</x:f>
        <x:v>-0.0452648</x:v>
      </x:c>
      <x:c r="J2135" s="1" t="str">
        <x:v>日频齐全；折算事件未独立核实</x:v>
      </x:c>
    </x:row>
    <x:row r="2136" ht="25" customHeight="1">
      <x:c r="A2136" s="1" t="str">
        <x:v>中证500</x:v>
      </x:c>
      <x:c r="B2136" s="1" t="str">
        <x:v>561350.SH</x:v>
      </x:c>
      <x:c r="C2136" s="1" t="str">
        <x:v>国泰中证500ETF</x:v>
      </x:c>
      <x:c r="D2136" s="7" t="d">
        <x:v>2026-07-02T00:00:00.000Z</x:v>
      </x:c>
      <x:c r="E2136" s="8" t="n">
        <x:f>IF(ISNUMBER('原始字段'!C2169),'原始字段'!C2169,"n.a.")</x:f>
        <x:v>61700000</x:v>
      </x:c>
      <x:c r="F2136" s="8" t="n">
        <x:f>IF(ISNUMBER('原始字段'!C2265),'原始字段'!C2265,"n.a.")</x:f>
        <x:v>64700000</x:v>
      </x:c>
      <x:c r="G2136" s="8" t="n">
        <x:f>IF(COUNT(E2136:F2136)=2,F2136-E2136,"n.a.")</x:f>
        <x:v>3000000</x:v>
      </x:c>
      <x:c r="H2136" s="9" t="n">
        <x:f>IF(ISNUMBER('原始字段'!D2265),'原始字段'!D2265,"n.a.")</x:f>
        <x:v>1.3791</x:v>
      </x:c>
      <x:c r="I2136" s="9" t="n">
        <x:f>IF(COUNT(G2136:H2136)=2,G2136*H2136/100000000,"n.a.")</x:f>
        <x:v>0.041373</x:v>
      </x:c>
      <x:c r="J2136" s="1" t="str">
        <x:v>日频齐全；折算事件未独立核实</x:v>
      </x:c>
    </x:row>
    <x:row r="2137" ht="25" customHeight="1">
      <x:c r="A2137" s="1" t="str">
        <x:v>中证500</x:v>
      </x:c>
      <x:c r="B2137" s="1" t="str">
        <x:v>512500.SH</x:v>
      </x:c>
      <x:c r="C2137" s="1" t="str">
        <x:v>华夏中证500ETF</x:v>
      </x:c>
      <x:c r="D2137" s="7" t="d">
        <x:v>2026-07-02T00:00:00.000Z</x:v>
      </x:c>
      <x:c r="E2137" s="8" t="n">
        <x:f>IF(ISNUMBER('原始字段'!C2152),'原始字段'!C2152,"n.a.")</x:f>
        <x:v>1562408800</x:v>
      </x:c>
      <x:c r="F2137" s="8" t="n">
        <x:f>IF(ISNUMBER('原始字段'!C2248),'原始字段'!C2248,"n.a.")</x:f>
        <x:v>1613608800</x:v>
      </x:c>
      <x:c r="G2137" s="8" t="n">
        <x:f>IF(COUNT(E2137:F2137)=2,F2137-E2137,"n.a.")</x:f>
        <x:v>51200000</x:v>
      </x:c>
      <x:c r="H2137" s="9" t="n">
        <x:f>IF(ISNUMBER('原始字段'!D2248),'原始字段'!D2248,"n.a.")</x:f>
        <x:v>4.9085</x:v>
      </x:c>
      <x:c r="I2137" s="9" t="n">
        <x:f>IF(COUNT(G2137:H2137)=2,G2137*H2137/100000000,"n.a.")</x:f>
        <x:v>2.513152</x:v>
      </x:c>
      <x:c r="J2137" s="1" t="str">
        <x:v>日频齐全；折算事件未独立核实</x:v>
      </x:c>
    </x:row>
    <x:row r="2138" ht="25" customHeight="1">
      <x:c r="A2138" s="1" t="str">
        <x:v>中证500</x:v>
      </x:c>
      <x:c r="B2138" s="1" t="str">
        <x:v>510550.SH</x:v>
      </x:c>
      <x:c r="C2138" s="1" t="str">
        <x:v>方正富邦中证500ETF</x:v>
      </x:c>
      <x:c r="D2138" s="7" t="d">
        <x:v>2026-07-02T00:00:00.000Z</x:v>
      </x:c>
      <x:c r="E2138" s="8" t="n">
        <x:f>IF(ISNUMBER('原始字段'!C2146),'原始字段'!C2146,"n.a.")</x:f>
        <x:v>21743300</x:v>
      </x:c>
      <x:c r="F2138" s="8" t="n">
        <x:f>IF(ISNUMBER('原始字段'!C2242),'原始字段'!C2242,"n.a.")</x:f>
        <x:v>21743300</x:v>
      </x:c>
      <x:c r="G2138" s="8" t="n">
        <x:f>IF(COUNT(E2138:F2138)=2,F2138-E2138,"n.a.")</x:f>
        <x:v>0</x:v>
      </x:c>
      <x:c r="H2138" s="9" t="n">
        <x:f>IF(ISNUMBER('原始字段'!D2242),'原始字段'!D2242,"n.a.")</x:f>
        <x:v>2.2286</x:v>
      </x:c>
      <x:c r="I2138" s="9" t="n">
        <x:f>IF(COUNT(G2138:H2138)=2,G2138*H2138/100000000,"n.a.")</x:f>
        <x:v>0</x:v>
      </x:c>
      <x:c r="J2138" s="1" t="str">
        <x:v>日频齐全；折算事件未独立核实</x:v>
      </x:c>
    </x:row>
    <x:row r="2139" ht="25" customHeight="1">
      <x:c r="A2139" s="1" t="str">
        <x:v>中证500</x:v>
      </x:c>
      <x:c r="B2139" s="1" t="str">
        <x:v>510510.SH</x:v>
      </x:c>
      <x:c r="C2139" s="1" t="str">
        <x:v>广发中证500ETF</x:v>
      </x:c>
      <x:c r="D2139" s="7" t="d">
        <x:v>2026-07-02T00:00:00.000Z</x:v>
      </x:c>
      <x:c r="E2139" s="8" t="n">
        <x:f>IF(ISNUMBER('原始字段'!C2144),'原始字段'!C2144,"n.a.")</x:f>
        <x:v>769038300</x:v>
      </x:c>
      <x:c r="F2139" s="8" t="n">
        <x:f>IF(ISNUMBER('原始字段'!C2240),'原始字段'!C2240,"n.a.")</x:f>
        <x:v>771038300</x:v>
      </x:c>
      <x:c r="G2139" s="8" t="n">
        <x:f>IF(COUNT(E2139:F2139)=2,F2139-E2139,"n.a.")</x:f>
        <x:v>2000000</x:v>
      </x:c>
      <x:c r="H2139" s="9" t="n">
        <x:f>IF(ISNUMBER('原始字段'!D2240),'原始字段'!D2240,"n.a.")</x:f>
        <x:v>2.8013</x:v>
      </x:c>
      <x:c r="I2139" s="9" t="n">
        <x:f>IF(COUNT(G2139:H2139)=2,G2139*H2139/100000000,"n.a.")</x:f>
        <x:v>0.056026</x:v>
      </x:c>
      <x:c r="J2139" s="1" t="str">
        <x:v>日频齐全；折算事件未独立核实</x:v>
      </x:c>
    </x:row>
    <x:row r="2140" ht="25" customHeight="1">
      <x:c r="A2140" s="1" t="str">
        <x:v>中证500</x:v>
      </x:c>
      <x:c r="B2140" s="1" t="str">
        <x:v>515550.SH</x:v>
      </x:c>
      <x:c r="C2140" s="1" t="str">
        <x:v>国联中证500ETF</x:v>
      </x:c>
      <x:c r="D2140" s="7" t="d">
        <x:v>2026-07-02T00:00:00.000Z</x:v>
      </x:c>
      <x:c r="E2140" s="8" t="n">
        <x:f>IF(ISNUMBER('原始字段'!C2163),'原始字段'!C2163,"n.a.")</x:f>
        <x:v>16345700</x:v>
      </x:c>
      <x:c r="F2140" s="8" t="n">
        <x:f>IF(ISNUMBER('原始字段'!C2259),'原始字段'!C2259,"n.a.")</x:f>
        <x:v>16345700</x:v>
      </x:c>
      <x:c r="G2140" s="8" t="n">
        <x:f>IF(COUNT(E2140:F2140)=2,F2140-E2140,"n.a.")</x:f>
        <x:v>0</x:v>
      </x:c>
      <x:c r="H2140" s="9" t="n">
        <x:f>IF(ISNUMBER('原始字段'!D2259),'原始字段'!D2259,"n.a.")</x:f>
        <x:v>1.942</x:v>
      </x:c>
      <x:c r="I2140" s="9" t="n">
        <x:f>IF(COUNT(G2140:H2140)=2,G2140*H2140/100000000,"n.a.")</x:f>
        <x:v>0</x:v>
      </x:c>
      <x:c r="J2140" s="1" t="str">
        <x:v>日频齐全；折算事件未独立核实</x:v>
      </x:c>
    </x:row>
    <x:row r="2141" ht="25" customHeight="1">
      <x:c r="A2141" s="1" t="str">
        <x:v>中证500</x:v>
      </x:c>
      <x:c r="B2141" s="1" t="str">
        <x:v>159500.SZ</x:v>
      </x:c>
      <x:c r="C2141" s="1" t="str">
        <x:v>富国中证500ETF</x:v>
      </x:c>
      <x:c r="D2141" s="7" t="d">
        <x:v>2026-07-02T00:00:00.000Z</x:v>
      </x:c>
      <x:c r="E2141" s="8" t="n">
        <x:f>IF(ISNUMBER('原始字段'!C2104),'原始字段'!C2104,"n.a.")</x:f>
        <x:v>126538865</x:v>
      </x:c>
      <x:c r="F2141" s="8" t="n">
        <x:f>IF(ISNUMBER('原始字段'!C2200),'原始字段'!C2200,"n.a.")</x:f>
        <x:v>140538865</x:v>
      </x:c>
      <x:c r="G2141" s="8" t="n">
        <x:f>IF(COUNT(E2141:F2141)=2,F2141-E2141,"n.a.")</x:f>
        <x:v>14000000</x:v>
      </x:c>
      <x:c r="H2141" s="9" t="n">
        <x:f>IF(ISNUMBER('原始字段'!D2200),'原始字段'!D2200,"n.a.")</x:f>
        <x:v>1.2957</x:v>
      </x:c>
      <x:c r="I2141" s="9" t="n">
        <x:f>IF(COUNT(G2141:H2141)=2,G2141*H2141/100000000,"n.a.")</x:f>
        <x:v>0.181398</x:v>
      </x:c>
      <x:c r="J2141" s="1" t="str">
        <x:v>日频齐全；折算事件未独立核实</x:v>
      </x:c>
    </x:row>
    <x:row r="2142" ht="25" customHeight="1">
      <x:c r="A2142" s="1" t="str">
        <x:v>中证500</x:v>
      </x:c>
      <x:c r="B2142" s="1" t="str">
        <x:v>512510.SH</x:v>
      </x:c>
      <x:c r="C2142" s="1" t="str">
        <x:v>华泰柏瑞中证500ETF</x:v>
      </x:c>
      <x:c r="D2142" s="7" t="d">
        <x:v>2026-07-02T00:00:00.000Z</x:v>
      </x:c>
      <x:c r="E2142" s="8" t="n">
        <x:f>IF(ISNUMBER('原始字段'!C2153),'原始字段'!C2153,"n.a.")</x:f>
        <x:v>395929800</x:v>
      </x:c>
      <x:c r="F2142" s="8" t="n">
        <x:f>IF(ISNUMBER('原始字段'!C2249),'原始字段'!C2249,"n.a.")</x:f>
        <x:v>395929800</x:v>
      </x:c>
      <x:c r="G2142" s="8" t="n">
        <x:f>IF(COUNT(E2142:F2142)=2,F2142-E2142,"n.a.")</x:f>
        <x:v>0</x:v>
      </x:c>
      <x:c r="H2142" s="9" t="n">
        <x:f>IF(ISNUMBER('原始字段'!D2249),'原始字段'!D2249,"n.a.")</x:f>
        <x:v>2.5814</x:v>
      </x:c>
      <x:c r="I2142" s="9" t="n">
        <x:f>IF(COUNT(G2142:H2142)=2,G2142*H2142/100000000,"n.a.")</x:f>
        <x:v>0</x:v>
      </x:c>
      <x:c r="J2142" s="1" t="str">
        <x:v>日频齐全；折算事件未独立核实</x:v>
      </x:c>
    </x:row>
    <x:row r="2143" ht="25" customHeight="1">
      <x:c r="A2143" s="1" t="str">
        <x:v>中证500</x:v>
      </x:c>
      <x:c r="B2143" s="1" t="str">
        <x:v>510570.SH</x:v>
      </x:c>
      <x:c r="C2143" s="1" t="str">
        <x:v>兴业中证500ETF</x:v>
      </x:c>
      <x:c r="D2143" s="7" t="d">
        <x:v>2026-07-02T00:00:00.000Z</x:v>
      </x:c>
      <x:c r="E2143" s="8" t="n">
        <x:f>IF(ISNUMBER('原始字段'!C2148),'原始字段'!C2148,"n.a.")</x:f>
        <x:v>28060600</x:v>
      </x:c>
      <x:c r="F2143" s="8" t="n">
        <x:f>IF(ISNUMBER('原始字段'!C2244),'原始字段'!C2244,"n.a.")</x:f>
        <x:v>30560600</x:v>
      </x:c>
      <x:c r="G2143" s="8" t="n">
        <x:f>IF(COUNT(E2143:F2143)=2,F2143-E2143,"n.a.")</x:f>
        <x:v>2500000</x:v>
      </x:c>
      <x:c r="H2143" s="9" t="n">
        <x:f>IF(ISNUMBER('原始字段'!D2244),'原始字段'!D2244,"n.a.")</x:f>
        <x:v>1.3689</x:v>
      </x:c>
      <x:c r="I2143" s="9" t="n">
        <x:f>IF(COUNT(G2143:H2143)=2,G2143*H2143/100000000,"n.a.")</x:f>
        <x:v>0.0342225</x:v>
      </x:c>
      <x:c r="J2143" s="1" t="str">
        <x:v>日频齐全；折算事件未独立核实</x:v>
      </x:c>
    </x:row>
    <x:row r="2144" ht="25" customHeight="1">
      <x:c r="A2144" s="1" t="str">
        <x:v>中证500</x:v>
      </x:c>
      <x:c r="B2144" s="1" t="str">
        <x:v>510560.SH</x:v>
      </x:c>
      <x:c r="C2144" s="1" t="str">
        <x:v>国寿安保中证500ETF</x:v>
      </x:c>
      <x:c r="D2144" s="7" t="d">
        <x:v>2026-07-02T00:00:00.000Z</x:v>
      </x:c>
      <x:c r="E2144" s="8" t="n">
        <x:f>IF(ISNUMBER('原始字段'!C2147),'原始字段'!C2147,"n.a.")</x:f>
        <x:v>62318700</x:v>
      </x:c>
      <x:c r="F2144" s="8" t="n">
        <x:f>IF(ISNUMBER('原始字段'!C2243),'原始字段'!C2243,"n.a.")</x:f>
        <x:v>62318700</x:v>
      </x:c>
      <x:c r="G2144" s="8" t="n">
        <x:f>IF(COUNT(E2144:F2144)=2,F2144-E2144,"n.a.")</x:f>
        <x:v>0</x:v>
      </x:c>
      <x:c r="H2144" s="9" t="n">
        <x:f>IF(ISNUMBER('原始字段'!D2243),'原始字段'!D2243,"n.a.")</x:f>
        <x:v>2.1561</x:v>
      </x:c>
      <x:c r="I2144" s="9" t="n">
        <x:f>IF(COUNT(G2144:H2144)=2,G2144*H2144/100000000,"n.a.")</x:f>
        <x:v>0</x:v>
      </x:c>
      <x:c r="J2144" s="1" t="str">
        <x:v>日频齐全；折算事件未独立核实</x:v>
      </x:c>
    </x:row>
    <x:row r="2145" ht="25" customHeight="1">
      <x:c r="A2145" s="1" t="str">
        <x:v>中证500</x:v>
      </x:c>
      <x:c r="B2145" s="1" t="str">
        <x:v>159982.SZ</x:v>
      </x:c>
      <x:c r="C2145" s="1" t="str">
        <x:v>鹏华中证500ETF</x:v>
      </x:c>
      <x:c r="D2145" s="7" t="d">
        <x:v>2026-07-02T00:00:00.000Z</x:v>
      </x:c>
      <x:c r="E2145" s="8" t="n">
        <x:f>IF(ISNUMBER('原始字段'!C2133),'原始字段'!C2133,"n.a.")</x:f>
        <x:v>132211253</x:v>
      </x:c>
      <x:c r="F2145" s="8" t="n">
        <x:f>IF(ISNUMBER('原始字段'!C2229),'原始字段'!C2229,"n.a.")</x:f>
        <x:v>134211253</x:v>
      </x:c>
      <x:c r="G2145" s="8" t="n">
        <x:f>IF(COUNT(E2145:F2145)=2,F2145-E2145,"n.a.")</x:f>
        <x:v>2000000</x:v>
      </x:c>
      <x:c r="H2145" s="9" t="n">
        <x:f>IF(ISNUMBER('原始字段'!D2229),'原始字段'!D2229,"n.a.")</x:f>
        <x:v>2.3136</x:v>
      </x:c>
      <x:c r="I2145" s="9" t="n">
        <x:f>IF(COUNT(G2145:H2145)=2,G2145*H2145/100000000,"n.a.")</x:f>
        <x:v>0.046272</x:v>
      </x:c>
      <x:c r="J2145" s="1" t="str">
        <x:v>日频齐全；折算事件未独立核实</x:v>
      </x:c>
    </x:row>
    <x:row r="2146" ht="25" customHeight="1">
      <x:c r="A2146" s="1" t="str">
        <x:v>中证1000</x:v>
      </x:c>
      <x:c r="B2146" s="1" t="str">
        <x:v>560010.SH</x:v>
      </x:c>
      <x:c r="C2146" s="1" t="str">
        <x:v>广发中证1000ETF</x:v>
      </x:c>
      <x:c r="D2146" s="7" t="d">
        <x:v>2026-07-02T00:00:00.000Z</x:v>
      </x:c>
      <x:c r="E2146" s="8" t="n">
        <x:f>IF(ISNUMBER('原始字段'!C2166),'原始字段'!C2166,"n.a.")</x:f>
        <x:v>1856621700</x:v>
      </x:c>
      <x:c r="F2146" s="8" t="n">
        <x:f>IF(ISNUMBER('原始字段'!C2262),'原始字段'!C2262,"n.a.")</x:f>
        <x:v>1584621700</x:v>
      </x:c>
      <x:c r="G2146" s="8" t="n">
        <x:f>IF(COUNT(E2146:F2146)=2,F2146-E2146,"n.a.")</x:f>
        <x:v>-272000000</x:v>
      </x:c>
      <x:c r="H2146" s="9" t="n">
        <x:f>IF(ISNUMBER('原始字段'!D2262),'原始字段'!D2262,"n.a.")</x:f>
        <x:v>3.5731</x:v>
      </x:c>
      <x:c r="I2146" s="9" t="n">
        <x:f>IF(COUNT(G2146:H2146)=2,G2146*H2146/100000000,"n.a.")</x:f>
        <x:v>-9.718832</x:v>
      </x:c>
      <x:c r="J2146" s="1" t="str">
        <x:v>日频齐全；折算事件未独立核实</x:v>
      </x:c>
    </x:row>
    <x:row r="2147" ht="25" customHeight="1">
      <x:c r="A2147" s="1" t="str">
        <x:v>中证1000</x:v>
      </x:c>
      <x:c r="B2147" s="1" t="str">
        <x:v>159845.SZ</x:v>
      </x:c>
      <x:c r="C2147" s="1" t="str">
        <x:v>华夏中证1000ETF</x:v>
      </x:c>
      <x:c r="D2147" s="7" t="d">
        <x:v>2026-07-02T00:00:00.000Z</x:v>
      </x:c>
      <x:c r="E2147" s="8" t="n">
        <x:f>IF(ISNUMBER('原始字段'!C2117),'原始字段'!C2117,"n.a.")</x:f>
        <x:v>1028425606</x:v>
      </x:c>
      <x:c r="F2147" s="8" t="n">
        <x:f>IF(ISNUMBER('原始字段'!C2213),'原始字段'!C2213,"n.a.")</x:f>
        <x:v>1246425606</x:v>
      </x:c>
      <x:c r="G2147" s="8" t="n">
        <x:f>IF(COUNT(E2147:F2147)=2,F2147-E2147,"n.a.")</x:f>
        <x:v>218000000</x:v>
      </x:c>
      <x:c r="H2147" s="9" t="n">
        <x:f>IF(ISNUMBER('原始字段'!D2213),'原始字段'!D2213,"n.a.")</x:f>
        <x:v>3.577</x:v>
      </x:c>
      <x:c r="I2147" s="9" t="n">
        <x:f>IF(COUNT(G2147:H2147)=2,G2147*H2147/100000000,"n.a.")</x:f>
        <x:v>7.79786</x:v>
      </x:c>
      <x:c r="J2147" s="1" t="str">
        <x:v>日频齐全；折算事件未独立核实</x:v>
      </x:c>
    </x:row>
    <x:row r="2148" ht="25" customHeight="1">
      <x:c r="A2148" s="1" t="str">
        <x:v>中证1000</x:v>
      </x:c>
      <x:c r="B2148" s="1" t="str">
        <x:v>159633.SZ</x:v>
      </x:c>
      <x:c r="C2148" s="1" t="str">
        <x:v>易方达中证1000ETF</x:v>
      </x:c>
      <x:c r="D2148" s="7" t="d">
        <x:v>2026-07-02T00:00:00.000Z</x:v>
      </x:c>
      <x:c r="E2148" s="8" t="n">
        <x:f>IF(ISNUMBER('原始字段'!C2111),'原始字段'!C2111,"n.a.")</x:f>
        <x:v>477162658</x:v>
      </x:c>
      <x:c r="F2148" s="8" t="n">
        <x:f>IF(ISNUMBER('原始字段'!C2207),'原始字段'!C2207,"n.a.")</x:f>
        <x:v>536162658</x:v>
      </x:c>
      <x:c r="G2148" s="8" t="n">
        <x:f>IF(COUNT(E2148:F2148)=2,F2148-E2148,"n.a.")</x:f>
        <x:v>59000000</x:v>
      </x:c>
      <x:c r="H2148" s="9" t="n">
        <x:f>IF(ISNUMBER('原始字段'!D2207),'原始字段'!D2207,"n.a.")</x:f>
        <x:v>3.6697</x:v>
      </x:c>
      <x:c r="I2148" s="9" t="n">
        <x:f>IF(COUNT(G2148:H2148)=2,G2148*H2148/100000000,"n.a.")</x:f>
        <x:v>2.165123</x:v>
      </x:c>
      <x:c r="J2148" s="1" t="str">
        <x:v>日频齐全；折算事件未独立核实</x:v>
      </x:c>
    </x:row>
    <x:row r="2149" ht="25" customHeight="1">
      <x:c r="A2149" s="1" t="str">
        <x:v>中证1000</x:v>
      </x:c>
      <x:c r="B2149" s="1" t="str">
        <x:v>159629.SZ</x:v>
      </x:c>
      <x:c r="C2149" s="1" t="str">
        <x:v>富国中证1000ETF</x:v>
      </x:c>
      <x:c r="D2149" s="7" t="d">
        <x:v>2026-07-02T00:00:00.000Z</x:v>
      </x:c>
      <x:c r="E2149" s="8" t="n">
        <x:f>IF(ISNUMBER('原始字段'!C2110),'原始字段'!C2110,"n.a.")</x:f>
        <x:v>353252663</x:v>
      </x:c>
      <x:c r="F2149" s="8" t="n">
        <x:f>IF(ISNUMBER('原始字段'!C2206),'原始字段'!C2206,"n.a.")</x:f>
        <x:v>373252663</x:v>
      </x:c>
      <x:c r="G2149" s="8" t="n">
        <x:f>IF(COUNT(E2149:F2149)=2,F2149-E2149,"n.a.")</x:f>
        <x:v>20000000</x:v>
      </x:c>
      <x:c r="H2149" s="9" t="n">
        <x:f>IF(ISNUMBER('原始字段'!D2206),'原始字段'!D2206,"n.a.")</x:f>
        <x:v>3.5859</x:v>
      </x:c>
      <x:c r="I2149" s="9" t="n">
        <x:f>IF(COUNT(G2149:H2149)=2,G2149*H2149/100000000,"n.a.")</x:f>
        <x:v>0.71718</x:v>
      </x:c>
      <x:c r="J2149" s="1" t="str">
        <x:v>日频齐全；折算事件未独立核实</x:v>
      </x:c>
    </x:row>
    <x:row r="2150" ht="25" customHeight="1">
      <x:c r="A2150" s="1" t="str">
        <x:v>中证1000</x:v>
      </x:c>
      <x:c r="B2150" s="1" t="str">
        <x:v>512100.SH</x:v>
      </x:c>
      <x:c r="C2150" s="1" t="str">
        <x:v>南方中证1000ETF</x:v>
      </x:c>
      <x:c r="D2150" s="7" t="d">
        <x:v>2026-07-02T00:00:00.000Z</x:v>
      </x:c>
      <x:c r="E2150" s="8" t="n">
        <x:f>IF(ISNUMBER('原始字段'!C2151),'原始字段'!C2151,"n.a.")</x:f>
        <x:v>3011217600</x:v>
      </x:c>
      <x:c r="F2150" s="8" t="n">
        <x:f>IF(ISNUMBER('原始字段'!C2247),'原始字段'!C2247,"n.a.")</x:f>
        <x:v>3395217600</x:v>
      </x:c>
      <x:c r="G2150" s="8" t="n">
        <x:f>IF(COUNT(E2150:F2150)=2,F2150-E2150,"n.a.")</x:f>
        <x:v>384000000</x:v>
      </x:c>
      <x:c r="H2150" s="9" t="n">
        <x:f>IF(ISNUMBER('原始字段'!D2247),'原始字段'!D2247,"n.a.")</x:f>
        <x:v>3.4891</x:v>
      </x:c>
      <x:c r="I2150" s="9" t="n">
        <x:f>IF(COUNT(G2150:H2150)=2,G2150*H2150/100000000,"n.a.")</x:f>
        <x:v>13.398144</x:v>
      </x:c>
      <x:c r="J2150" s="1" t="str">
        <x:v>日频齐全；折算事件未独立核实</x:v>
      </x:c>
    </x:row>
    <x:row r="2151" ht="25" customHeight="1">
      <x:c r="A2151" s="1" t="str">
        <x:v>中证1000</x:v>
      </x:c>
      <x:c r="B2151" s="1" t="str">
        <x:v>516300.SH</x:v>
      </x:c>
      <x:c r="C2151" s="1" t="str">
        <x:v>华泰柏瑞中证1000ETF</x:v>
      </x:c>
      <x:c r="D2151" s="7" t="d">
        <x:v>2026-07-02T00:00:00.000Z</x:v>
      </x:c>
      <x:c r="E2151" s="8" t="n">
        <x:f>IF(ISNUMBER('原始字段'!C2165),'原始字段'!C2165,"n.a.")</x:f>
        <x:v>23012600</x:v>
      </x:c>
      <x:c r="F2151" s="8" t="n">
        <x:f>IF(ISNUMBER('原始字段'!C2261),'原始字段'!C2261,"n.a.")</x:f>
        <x:v>23012600</x:v>
      </x:c>
      <x:c r="G2151" s="8" t="n">
        <x:f>IF(COUNT(E2151:F2151)=2,F2151-E2151,"n.a.")</x:f>
        <x:v>0</x:v>
      </x:c>
      <x:c r="H2151" s="9" t="n">
        <x:f>IF(ISNUMBER('原始字段'!D2261),'原始字段'!D2261,"n.a.")</x:f>
        <x:v>3.587</x:v>
      </x:c>
      <x:c r="I2151" s="9" t="n">
        <x:f>IF(COUNT(G2151:H2151)=2,G2151*H2151/100000000,"n.a.")</x:f>
        <x:v>0</x:v>
      </x:c>
      <x:c r="J2151" s="1" t="str">
        <x:v>日频齐全；折算事件未独立核实</x:v>
      </x:c>
    </x:row>
    <x:row r="2152" ht="25" customHeight="1">
      <x:c r="A2152" s="1" t="str">
        <x:v>中证1000</x:v>
      </x:c>
      <x:c r="B2152" s="1" t="str">
        <x:v>560110.SH</x:v>
      </x:c>
      <x:c r="C2152" s="1" t="str">
        <x:v>汇添富中证1000ETF</x:v>
      </x:c>
      <x:c r="D2152" s="7" t="d">
        <x:v>2026-07-02T00:00:00.000Z</x:v>
      </x:c>
      <x:c r="E2152" s="8" t="n">
        <x:f>IF(ISNUMBER('原始字段'!C2167),'原始字段'!C2167,"n.a.")</x:f>
        <x:v>115903500</x:v>
      </x:c>
      <x:c r="F2152" s="8" t="n">
        <x:f>IF(ISNUMBER('原始字段'!C2263),'原始字段'!C2263,"n.a.")</x:f>
        <x:v>127903500</x:v>
      </x:c>
      <x:c r="G2152" s="8" t="n">
        <x:f>IF(COUNT(E2152:F2152)=2,F2152-E2152,"n.a.")</x:f>
        <x:v>12000000</x:v>
      </x:c>
      <x:c r="H2152" s="9" t="n">
        <x:f>IF(ISNUMBER('原始字段'!D2263),'原始字段'!D2263,"n.a.")</x:f>
        <x:v>1.2905</x:v>
      </x:c>
      <x:c r="I2152" s="9" t="n">
        <x:f>IF(COUNT(G2152:H2152)=2,G2152*H2152/100000000,"n.a.")</x:f>
        <x:v>0.15486</x:v>
      </x:c>
      <x:c r="J2152" s="1" t="str">
        <x:v>日频齐全；折算事件未独立核实</x:v>
      </x:c>
    </x:row>
    <x:row r="2153" ht="25" customHeight="1">
      <x:c r="A2153" s="1" t="str">
        <x:v>中证2000</x:v>
      </x:c>
      <x:c r="B2153" s="1" t="str">
        <x:v>159535.SZ</x:v>
      </x:c>
      <x:c r="C2153" s="1" t="str">
        <x:v>嘉实中证2000ETF</x:v>
      </x:c>
      <x:c r="D2153" s="7" t="d">
        <x:v>2026-07-02T00:00:00.000Z</x:v>
      </x:c>
      <x:c r="E2153" s="8" t="n">
        <x:f>IF(ISNUMBER('原始字段'!C2108),'原始字段'!C2108,"n.a.")</x:f>
        <x:v>16981088</x:v>
      </x:c>
      <x:c r="F2153" s="8" t="n">
        <x:f>IF(ISNUMBER('原始字段'!C2204),'原始字段'!C2204,"n.a.")</x:f>
        <x:v>16981088</x:v>
      </x:c>
      <x:c r="G2153" s="8" t="n">
        <x:f>IF(COUNT(E2153:F2153)=2,F2153-E2153,"n.a.")</x:f>
        <x:v>0</x:v>
      </x:c>
      <x:c r="H2153" s="9" t="n">
        <x:f>IF(ISNUMBER('原始字段'!D2204),'原始字段'!D2204,"n.a.")</x:f>
        <x:v>1.5987</x:v>
      </x:c>
      <x:c r="I2153" s="9" t="n">
        <x:f>IF(COUNT(G2153:H2153)=2,G2153*H2153/100000000,"n.a.")</x:f>
        <x:v>0</x:v>
      </x:c>
      <x:c r="J2153" s="1" t="str">
        <x:v>日频齐全；折算事件未独立核实</x:v>
      </x:c>
    </x:row>
    <x:row r="2154" ht="25" customHeight="1">
      <x:c r="A2154" s="1" t="str">
        <x:v>中证2000</x:v>
      </x:c>
      <x:c r="B2154" s="1" t="str">
        <x:v>159536.SZ</x:v>
      </x:c>
      <x:c r="C2154" s="1" t="str">
        <x:v>汇添富中证2000ETF</x:v>
      </x:c>
      <x:c r="D2154" s="7" t="d">
        <x:v>2026-07-02T00:00:00.000Z</x:v>
      </x:c>
      <x:c r="E2154" s="8" t="n">
        <x:f>IF(ISNUMBER('原始字段'!C2109),'原始字段'!C2109,"n.a.")</x:f>
        <x:v>37261589</x:v>
      </x:c>
      <x:c r="F2154" s="8" t="n">
        <x:f>IF(ISNUMBER('原始字段'!C2205),'原始字段'!C2205,"n.a.")</x:f>
        <x:v>39261589</x:v>
      </x:c>
      <x:c r="G2154" s="8" t="n">
        <x:f>IF(COUNT(E2154:F2154)=2,F2154-E2154,"n.a.")</x:f>
        <x:v>2000000</x:v>
      </x:c>
      <x:c r="H2154" s="9" t="n">
        <x:f>IF(ISNUMBER('原始字段'!D2205),'原始字段'!D2205,"n.a.")</x:f>
        <x:v>1.5358</x:v>
      </x:c>
      <x:c r="I2154" s="9" t="n">
        <x:f>IF(COUNT(G2154:H2154)=2,G2154*H2154/100000000,"n.a.")</x:f>
        <x:v>0.030716</x:v>
      </x:c>
      <x:c r="J2154" s="1" t="str">
        <x:v>日频齐全；折算事件未独立核实</x:v>
      </x:c>
    </x:row>
    <x:row r="2155" ht="25" customHeight="1">
      <x:c r="A2155" s="1" t="str">
        <x:v>中证2000</x:v>
      </x:c>
      <x:c r="B2155" s="1" t="str">
        <x:v>159531.SZ</x:v>
      </x:c>
      <x:c r="C2155" s="1" t="str">
        <x:v>南方中证2000ETF</x:v>
      </x:c>
      <x:c r="D2155" s="7" t="d">
        <x:v>2026-07-02T00:00:00.000Z</x:v>
      </x:c>
      <x:c r="E2155" s="8" t="n">
        <x:f>IF(ISNUMBER('原始字段'!C2105),'原始字段'!C2105,"n.a.")</x:f>
        <x:v>508608406</x:v>
      </x:c>
      <x:c r="F2155" s="8" t="n">
        <x:f>IF(ISNUMBER('原始字段'!C2201),'原始字段'!C2201,"n.a.")</x:f>
        <x:v>518608406</x:v>
      </x:c>
      <x:c r="G2155" s="8" t="n">
        <x:f>IF(COUNT(E2155:F2155)=2,F2155-E2155,"n.a.")</x:f>
        <x:v>10000000</x:v>
      </x:c>
      <x:c r="H2155" s="9" t="n">
        <x:f>IF(ISNUMBER('原始字段'!D2201),'原始字段'!D2201,"n.a.")</x:f>
        <x:v>1.5537</x:v>
      </x:c>
      <x:c r="I2155" s="9" t="n">
        <x:f>IF(COUNT(G2155:H2155)=2,G2155*H2155/100000000,"n.a.")</x:f>
        <x:v>0.15537</x:v>
      </x:c>
      <x:c r="J2155" s="1" t="str">
        <x:v>日频齐全；折算事件未独立核实</x:v>
      </x:c>
    </x:row>
    <x:row r="2156" ht="25" customHeight="1">
      <x:c r="A2156" s="1" t="str">
        <x:v>中证2000</x:v>
      </x:c>
      <x:c r="B2156" s="1" t="str">
        <x:v>159532.SZ</x:v>
      </x:c>
      <x:c r="C2156" s="1" t="str">
        <x:v>易方达中证2000ETF</x:v>
      </x:c>
      <x:c r="D2156" s="7" t="d">
        <x:v>2026-07-02T00:00:00.000Z</x:v>
      </x:c>
      <x:c r="E2156" s="8" t="n">
        <x:f>IF(ISNUMBER('原始字段'!C2106),'原始字段'!C2106,"n.a.")</x:f>
        <x:v>127564791</x:v>
      </x:c>
      <x:c r="F2156" s="8" t="n">
        <x:f>IF(ISNUMBER('原始字段'!C2202),'原始字段'!C2202,"n.a.")</x:f>
        <x:v>127564791</x:v>
      </x:c>
      <x:c r="G2156" s="8" t="n">
        <x:f>IF(COUNT(E2156:F2156)=2,F2156-E2156,"n.a.")</x:f>
        <x:v>0</x:v>
      </x:c>
      <x:c r="H2156" s="9" t="n">
        <x:f>IF(ISNUMBER('原始字段'!D2202),'原始字段'!D2202,"n.a.")</x:f>
        <x:v>1.7906</x:v>
      </x:c>
      <x:c r="I2156" s="9" t="n">
        <x:f>IF(COUNT(G2156:H2156)=2,G2156*H2156/100000000,"n.a.")</x:f>
        <x:v>0</x:v>
      </x:c>
      <x:c r="J2156" s="1" t="str">
        <x:v>日频齐全；折算事件未独立核实</x:v>
      </x:c>
    </x:row>
    <x:row r="2157" ht="25" customHeight="1">
      <x:c r="A2157" s="1" t="str">
        <x:v>中证2000</x:v>
      </x:c>
      <x:c r="B2157" s="1" t="str">
        <x:v>159533.SZ</x:v>
      </x:c>
      <x:c r="C2157" s="1" t="str">
        <x:v>博时中证2000ETF</x:v>
      </x:c>
      <x:c r="D2157" s="7" t="d">
        <x:v>2026-07-02T00:00:00.000Z</x:v>
      </x:c>
      <x:c r="E2157" s="8" t="n">
        <x:f>IF(ISNUMBER('原始字段'!C2107),'原始字段'!C2107,"n.a.")</x:f>
        <x:v>10458785</x:v>
      </x:c>
      <x:c r="F2157" s="8" t="n">
        <x:f>IF(ISNUMBER('原始字段'!C2203),'原始字段'!C2203,"n.a.")</x:f>
        <x:v>11458785</x:v>
      </x:c>
      <x:c r="G2157" s="8" t="n">
        <x:f>IF(COUNT(E2157:F2157)=2,F2157-E2157,"n.a.")</x:f>
        <x:v>1000000</x:v>
      </x:c>
      <x:c r="H2157" s="9" t="n">
        <x:f>IF(ISNUMBER('原始字段'!D2203),'原始字段'!D2203,"n.a.")</x:f>
        <x:v>2.1376</x:v>
      </x:c>
      <x:c r="I2157" s="9" t="n">
        <x:f>IF(COUNT(G2157:H2157)=2,G2157*H2157/100000000,"n.a.")</x:f>
        <x:v>0.021376</x:v>
      </x:c>
      <x:c r="J2157" s="1" t="str">
        <x:v>日频齐全；折算事件未独立核实</x:v>
      </x:c>
    </x:row>
    <x:row r="2158" ht="25" customHeight="1">
      <x:c r="A2158" s="1" t="str">
        <x:v>中证2000</x:v>
      </x:c>
      <x:c r="B2158" s="1" t="str">
        <x:v>561370.SH</x:v>
      </x:c>
      <x:c r="C2158" s="1" t="str">
        <x:v>国泰中证2000ETF</x:v>
      </x:c>
      <x:c r="D2158" s="7" t="d">
        <x:v>2026-07-02T00:00:00.000Z</x:v>
      </x:c>
      <x:c r="E2158" s="8" t="n">
        <x:f>IF(ISNUMBER('原始字段'!C2170),'原始字段'!C2170,"n.a.")</x:f>
        <x:v>22356000</x:v>
      </x:c>
      <x:c r="F2158" s="8" t="n">
        <x:f>IF(ISNUMBER('原始字段'!C2266),'原始字段'!C2266,"n.a.")</x:f>
        <x:v>22356000</x:v>
      </x:c>
      <x:c r="G2158" s="8" t="n">
        <x:f>IF(COUNT(E2158:F2158)=2,F2158-E2158,"n.a.")</x:f>
        <x:v>0</x:v>
      </x:c>
      <x:c r="H2158" s="9" t="n">
        <x:f>IF(ISNUMBER('原始字段'!D2266),'原始字段'!D2266,"n.a.")</x:f>
        <x:v>1.5263</x:v>
      </x:c>
      <x:c r="I2158" s="9" t="n">
        <x:f>IF(COUNT(G2158:H2158)=2,G2158*H2158/100000000,"n.a.")</x:f>
        <x:v>0</x:v>
      </x:c>
      <x:c r="J2158" s="1" t="str">
        <x:v>日频齐全；折算事件未独立核实</x:v>
      </x:c>
    </x:row>
    <x:row r="2159" ht="25" customHeight="1">
      <x:c r="A2159" s="1" t="str">
        <x:v>中证2000</x:v>
      </x:c>
      <x:c r="B2159" s="1" t="str">
        <x:v>563300.SH</x:v>
      </x:c>
      <x:c r="C2159" s="1" t="str">
        <x:v>华泰柏瑞中证2000ETF</x:v>
      </x:c>
      <x:c r="D2159" s="7" t="d">
        <x:v>2026-07-02T00:00:00.000Z</x:v>
      </x:c>
      <x:c r="E2159" s="8" t="n">
        <x:f>IF(ISNUMBER('原始字段'!C2174),'原始字段'!C2174,"n.a.")</x:f>
        <x:v>2206174000</x:v>
      </x:c>
      <x:c r="F2159" s="8" t="n">
        <x:f>IF(ISNUMBER('原始字段'!C2270),'原始字段'!C2270,"n.a.")</x:f>
        <x:v>2236174000</x:v>
      </x:c>
      <x:c r="G2159" s="8" t="n">
        <x:f>IF(COUNT(E2159:F2159)=2,F2159-E2159,"n.a.")</x:f>
        <x:v>30000000</x:v>
      </x:c>
      <x:c r="H2159" s="9" t="n">
        <x:f>IF(ISNUMBER('原始字段'!D2270),'原始字段'!D2270,"n.a.")</x:f>
        <x:v>1.6006</x:v>
      </x:c>
      <x:c r="I2159" s="9" t="n">
        <x:f>IF(COUNT(G2159:H2159)=2,G2159*H2159/100000000,"n.a.")</x:f>
        <x:v>0.48018</x:v>
      </x:c>
      <x:c r="J2159" s="1" t="str">
        <x:v>日频齐全；折算事件未独立核实</x:v>
      </x:c>
    </x:row>
    <x:row r="2160" ht="25" customHeight="1">
      <x:c r="A2160" s="1" t="str">
        <x:v>中证2000</x:v>
      </x:c>
      <x:c r="B2160" s="1" t="str">
        <x:v>562660.SH</x:v>
      </x:c>
      <x:c r="C2160" s="1" t="str">
        <x:v>华夏中证2000ETF</x:v>
      </x:c>
      <x:c r="D2160" s="7" t="d">
        <x:v>2026-07-02T00:00:00.000Z</x:v>
      </x:c>
      <x:c r="E2160" s="8" t="n">
        <x:f>IF(ISNUMBER('原始字段'!C2172),'原始字段'!C2172,"n.a.")</x:f>
        <x:v>208874000</x:v>
      </x:c>
      <x:c r="F2160" s="8" t="n">
        <x:f>IF(ISNUMBER('原始字段'!C2268),'原始字段'!C2268,"n.a.")</x:f>
        <x:v>206874000</x:v>
      </x:c>
      <x:c r="G2160" s="8" t="n">
        <x:f>IF(COUNT(E2160:F2160)=2,F2160-E2160,"n.a.")</x:f>
        <x:v>-2000000</x:v>
      </x:c>
      <x:c r="H2160" s="9" t="n">
        <x:f>IF(ISNUMBER('原始字段'!D2268),'原始字段'!D2268,"n.a.")</x:f>
        <x:v>1.96</x:v>
      </x:c>
      <x:c r="I2160" s="9" t="n">
        <x:f>IF(COUNT(G2160:H2160)=2,G2160*H2160/100000000,"n.a.")</x:f>
        <x:v>-0.0392</x:v>
      </x:c>
      <x:c r="J2160" s="1" t="str">
        <x:v>日频齐全；折算事件未独立核实</x:v>
      </x:c>
    </x:row>
    <x:row r="2161" ht="25" customHeight="1">
      <x:c r="A2161" s="1" t="str">
        <x:v>中证2000</x:v>
      </x:c>
      <x:c r="B2161" s="1" t="str">
        <x:v>563200.SH</x:v>
      </x:c>
      <x:c r="C2161" s="1" t="str">
        <x:v>富国中证2000ETF</x:v>
      </x:c>
      <x:c r="D2161" s="7" t="d">
        <x:v>2026-07-02T00:00:00.000Z</x:v>
      </x:c>
      <x:c r="E2161" s="8" t="n">
        <x:f>IF(ISNUMBER('原始字段'!C2173),'原始字段'!C2173,"n.a.")</x:f>
        <x:v>33458800</x:v>
      </x:c>
      <x:c r="F2161" s="8" t="n">
        <x:f>IF(ISNUMBER('原始字段'!C2269),'原始字段'!C2269,"n.a.")</x:f>
        <x:v>31458800</x:v>
      </x:c>
      <x:c r="G2161" s="8" t="n">
        <x:f>IF(COUNT(E2161:F2161)=2,F2161-E2161,"n.a.")</x:f>
        <x:v>-2000000</x:v>
      </x:c>
      <x:c r="H2161" s="9" t="n">
        <x:f>IF(ISNUMBER('原始字段'!D2269),'原始字段'!D2269,"n.a.")</x:f>
        <x:v>1.6516</x:v>
      </x:c>
      <x:c r="I2161" s="9" t="n">
        <x:f>IF(COUNT(G2161:H2161)=2,G2161*H2161/100000000,"n.a.")</x:f>
        <x:v>-0.033032</x:v>
      </x:c>
      <x:c r="J2161" s="1" t="str">
        <x:v>日频齐全；折算事件未独立核实</x:v>
      </x:c>
    </x:row>
    <x:row r="2162" ht="25" customHeight="1">
      <x:c r="A2162" s="1" t="str">
        <x:v>中证2000</x:v>
      </x:c>
      <x:c r="B2162" s="1" t="str">
        <x:v>560220.SH</x:v>
      </x:c>
      <x:c r="C2162" s="1" t="str">
        <x:v>广发中证2000ETF</x:v>
      </x:c>
      <x:c r="D2162" s="7" t="d">
        <x:v>2026-07-02T00:00:00.000Z</x:v>
      </x:c>
      <x:c r="E2162" s="8" t="n">
        <x:f>IF(ISNUMBER('原始字段'!C2168),'原始字段'!C2168,"n.a.")</x:f>
        <x:v>48717000</x:v>
      </x:c>
      <x:c r="F2162" s="8" t="n">
        <x:f>IF(ISNUMBER('原始字段'!C2264),'原始字段'!C2264,"n.a.")</x:f>
        <x:v>48717000</x:v>
      </x:c>
      <x:c r="G2162" s="8" t="n">
        <x:f>IF(COUNT(E2162:F2162)=2,F2162-E2162,"n.a.")</x:f>
        <x:v>0</x:v>
      </x:c>
      <x:c r="H2162" s="9" t="n">
        <x:f>IF(ISNUMBER('原始字段'!D2264),'原始字段'!D2264,"n.a.")</x:f>
        <x:v>1.5535</x:v>
      </x:c>
      <x:c r="I2162" s="9" t="n">
        <x:f>IF(COUNT(G2162:H2162)=2,G2162*H2162/100000000,"n.a.")</x:f>
        <x:v>0</x:v>
      </x:c>
      <x:c r="J2162" s="1" t="str">
        <x:v>日频齐全；折算事件未独立核实</x:v>
      </x:c>
    </x:row>
    <x:row r="2163" ht="25" customHeight="1">
      <x:c r="A2163" s="1" t="str">
        <x:v>创业板指</x:v>
      </x:c>
      <x:c r="B2163" s="1" t="str">
        <x:v>159810.SZ</x:v>
      </x:c>
      <x:c r="C2163" s="1" t="str">
        <x:v>浦银创业板ETF</x:v>
      </x:c>
      <x:c r="D2163" s="7" t="d">
        <x:v>2026-07-02T00:00:00.000Z</x:v>
      </x:c>
      <x:c r="E2163" s="8" t="n">
        <x:f>IF(ISNUMBER('原始字段'!C2114),'原始字段'!C2114,"n.a.")</x:f>
        <x:v>48475458</x:v>
      </x:c>
      <x:c r="F2163" s="8" t="n">
        <x:f>IF(ISNUMBER('原始字段'!C2210),'原始字段'!C2210,"n.a.")</x:f>
        <x:v>48475458</x:v>
      </x:c>
      <x:c r="G2163" s="8" t="n">
        <x:f>IF(COUNT(E2163:F2163)=2,F2163-E2163,"n.a.")</x:f>
        <x:v>0</x:v>
      </x:c>
      <x:c r="H2163" s="9" t="n">
        <x:f>IF(ISNUMBER('原始字段'!D2210),'原始字段'!D2210,"n.a.")</x:f>
        <x:v>1.6177</x:v>
      </x:c>
      <x:c r="I2163" s="9" t="n">
        <x:f>IF(COUNT(G2163:H2163)=2,G2163*H2163/100000000,"n.a.")</x:f>
        <x:v>0</x:v>
      </x:c>
      <x:c r="J2163" s="1" t="str">
        <x:v>日频齐全；折算事件未独立核实</x:v>
      </x:c>
    </x:row>
    <x:row r="2164" ht="25" customHeight="1">
      <x:c r="A2164" s="1" t="str">
        <x:v>创业板指</x:v>
      </x:c>
      <x:c r="B2164" s="1" t="str">
        <x:v>159808.SZ</x:v>
      </x:c>
      <x:c r="C2164" s="1" t="str">
        <x:v>融通创业板ETF</x:v>
      </x:c>
      <x:c r="D2164" s="7" t="d">
        <x:v>2026-07-02T00:00:00.000Z</x:v>
      </x:c>
      <x:c r="E2164" s="8" t="n">
        <x:f>IF(ISNUMBER('原始字段'!C2113),'原始字段'!C2113,"n.a.")</x:f>
        <x:v>49484790</x:v>
      </x:c>
      <x:c r="F2164" s="8" t="n">
        <x:f>IF(ISNUMBER('原始字段'!C2209),'原始字段'!C2209,"n.a.")</x:f>
        <x:v>49484790</x:v>
      </x:c>
      <x:c r="G2164" s="8" t="n">
        <x:f>IF(COUNT(E2164:F2164)=2,F2164-E2164,"n.a.")</x:f>
        <x:v>0</x:v>
      </x:c>
      <x:c r="H2164" s="9" t="n">
        <x:f>IF(ISNUMBER('原始字段'!D2209),'原始字段'!D2209,"n.a.")</x:f>
        <x:v>1.5525</x:v>
      </x:c>
      <x:c r="I2164" s="9" t="n">
        <x:f>IF(COUNT(G2164:H2164)=2,G2164*H2164/100000000,"n.a.")</x:f>
        <x:v>0</x:v>
      </x:c>
      <x:c r="J2164" s="1" t="str">
        <x:v>日频齐全；折算事件未独立核实</x:v>
      </x:c>
    </x:row>
    <x:row r="2165" ht="25" customHeight="1">
      <x:c r="A2165" s="1" t="str">
        <x:v>创业板指</x:v>
      </x:c>
      <x:c r="B2165" s="1" t="str">
        <x:v>159964.SZ</x:v>
      </x:c>
      <x:c r="C2165" s="1" t="str">
        <x:v>平安创业板ETF</x:v>
      </x:c>
      <x:c r="D2165" s="7" t="d">
        <x:v>2026-07-02T00:00:00.000Z</x:v>
      </x:c>
      <x:c r="E2165" s="8" t="n">
        <x:f>IF(ISNUMBER('原始字段'!C2129),'原始字段'!C2129,"n.a.")</x:f>
        <x:v>189481881</x:v>
      </x:c>
      <x:c r="F2165" s="8" t="n">
        <x:f>IF(ISNUMBER('原始字段'!C2225),'原始字段'!C2225,"n.a.")</x:f>
        <x:v>191481881</x:v>
      </x:c>
      <x:c r="G2165" s="8" t="n">
        <x:f>IF(COUNT(E2165:F2165)=2,F2165-E2165,"n.a.")</x:f>
        <x:v>2000000</x:v>
      </x:c>
      <x:c r="H2165" s="9" t="n">
        <x:f>IF(ISNUMBER('原始字段'!D2225),'原始字段'!D2225,"n.a.")</x:f>
        <x:v>2.6322</x:v>
      </x:c>
      <x:c r="I2165" s="9" t="n">
        <x:f>IF(COUNT(G2165:H2165)=2,G2165*H2165/100000000,"n.a.")</x:f>
        <x:v>0.052644</x:v>
      </x:c>
      <x:c r="J2165" s="1" t="str">
        <x:v>日频齐全；折算事件未独立核实</x:v>
      </x:c>
    </x:row>
    <x:row r="2166" ht="25" customHeight="1">
      <x:c r="A2166" s="1" t="str">
        <x:v>创业板指</x:v>
      </x:c>
      <x:c r="B2166" s="1" t="str">
        <x:v>159915.SZ</x:v>
      </x:c>
      <x:c r="C2166" s="1" t="str">
        <x:v>易方达创业板ETF</x:v>
      </x:c>
      <x:c r="D2166" s="7" t="d">
        <x:v>2026-07-02T00:00:00.000Z</x:v>
      </x:c>
      <x:c r="E2166" s="8" t="n">
        <x:f>IF(ISNUMBER('原始字段'!C2119),'原始字段'!C2119,"n.a.")</x:f>
        <x:v>10694454936</x:v>
      </x:c>
      <x:c r="F2166" s="8" t="n">
        <x:f>IF(ISNUMBER('原始字段'!C2215),'原始字段'!C2215,"n.a.")</x:f>
        <x:v>11165454936</x:v>
      </x:c>
      <x:c r="G2166" s="8" t="n">
        <x:f>IF(COUNT(E2166:F2166)=2,F2166-E2166,"n.a.")</x:f>
        <x:v>471000000</x:v>
      </x:c>
      <x:c r="H2166" s="9" t="n">
        <x:f>IF(ISNUMBER('原始字段'!D2215),'原始字段'!D2215,"n.a.")</x:f>
        <x:v>4.0329</x:v>
      </x:c>
      <x:c r="I2166" s="9" t="n">
        <x:f>IF(COUNT(G2166:H2166)=2,G2166*H2166/100000000,"n.a.")</x:f>
        <x:v>18.994958999999998</x:v>
      </x:c>
      <x:c r="J2166" s="1" t="str">
        <x:v>日频齐全；折算事件未独立核实</x:v>
      </x:c>
    </x:row>
    <x:row r="2167" ht="25" customHeight="1">
      <x:c r="A2167" s="1" t="str">
        <x:v>创业板指</x:v>
      </x:c>
      <x:c r="B2167" s="1" t="str">
        <x:v>159971.SZ</x:v>
      </x:c>
      <x:c r="C2167" s="1" t="str">
        <x:v>富国创业板ETF</x:v>
      </x:c>
      <x:c r="D2167" s="7" t="d">
        <x:v>2026-07-02T00:00:00.000Z</x:v>
      </x:c>
      <x:c r="E2167" s="8" t="n">
        <x:f>IF(ISNUMBER('原始字段'!C2131),'原始字段'!C2131,"n.a.")</x:f>
        <x:v>1268020288</x:v>
      </x:c>
      <x:c r="F2167" s="8" t="n">
        <x:f>IF(ISNUMBER('原始字段'!C2227),'原始字段'!C2227,"n.a.")</x:f>
        <x:v>1308020288</x:v>
      </x:c>
      <x:c r="G2167" s="8" t="n">
        <x:f>IF(COUNT(E2167:F2167)=2,F2167-E2167,"n.a.")</x:f>
        <x:v>40000000</x:v>
      </x:c>
      <x:c r="H2167" s="9" t="n">
        <x:f>IF(ISNUMBER('原始字段'!D2227),'原始字段'!D2227,"n.a.")</x:f>
        <x:v>1.403</x:v>
      </x:c>
      <x:c r="I2167" s="9" t="n">
        <x:f>IF(COUNT(G2167:H2167)=2,G2167*H2167/100000000,"n.a.")</x:f>
        <x:v>0.5612</x:v>
      </x:c>
      <x:c r="J2167" s="1" t="str">
        <x:v>日频齐全；折算事件未独立核实</x:v>
      </x:c>
    </x:row>
    <x:row r="2168" ht="25" customHeight="1">
      <x:c r="A2168" s="1" t="str">
        <x:v>创业板指</x:v>
      </x:c>
      <x:c r="B2168" s="1" t="str">
        <x:v>159957.SZ</x:v>
      </x:c>
      <x:c r="C2168" s="1" t="str">
        <x:v>华夏创业板ETF</x:v>
      </x:c>
      <x:c r="D2168" s="7" t="d">
        <x:v>2026-07-02T00:00:00.000Z</x:v>
      </x:c>
      <x:c r="E2168" s="8" t="n">
        <x:f>IF(ISNUMBER('原始字段'!C2127),'原始字段'!C2127,"n.a.")</x:f>
        <x:v>788784560</x:v>
      </x:c>
      <x:c r="F2168" s="8" t="n">
        <x:f>IF(ISNUMBER('原始字段'!C2223),'原始字段'!C2223,"n.a.")</x:f>
        <x:v>814784560</x:v>
      </x:c>
      <x:c r="G2168" s="8" t="n">
        <x:f>IF(COUNT(E2168:F2168)=2,F2168-E2168,"n.a.")</x:f>
        <x:v>26000000</x:v>
      </x:c>
      <x:c r="H2168" s="9" t="n">
        <x:f>IF(ISNUMBER('原始字段'!D2223),'原始字段'!D2223,"n.a.")</x:f>
        <x:v>2.6437</x:v>
      </x:c>
      <x:c r="I2168" s="9" t="n">
        <x:f>IF(COUNT(G2168:H2168)=2,G2168*H2168/100000000,"n.a.")</x:f>
        <x:v>0.687362</x:v>
      </x:c>
      <x:c r="J2168" s="1" t="str">
        <x:v>日频齐全；折算事件未独立核实</x:v>
      </x:c>
    </x:row>
    <x:row r="2169" ht="25" customHeight="1">
      <x:c r="A2169" s="1" t="str">
        <x:v>创业板指</x:v>
      </x:c>
      <x:c r="B2169" s="1" t="str">
        <x:v>159958.SZ</x:v>
      </x:c>
      <x:c r="C2169" s="1" t="str">
        <x:v>工银创业板ETF</x:v>
      </x:c>
      <x:c r="D2169" s="7" t="d">
        <x:v>2026-07-02T00:00:00.000Z</x:v>
      </x:c>
      <x:c r="E2169" s="8" t="n">
        <x:f>IF(ISNUMBER('原始字段'!C2128),'原始字段'!C2128,"n.a.")</x:f>
        <x:v>211211448</x:v>
      </x:c>
      <x:c r="F2169" s="8" t="n">
        <x:f>IF(ISNUMBER('原始字段'!C2224),'原始字段'!C2224,"n.a.")</x:f>
        <x:v>211211448</x:v>
      </x:c>
      <x:c r="G2169" s="8" t="n">
        <x:f>IF(COUNT(E2169:F2169)=2,F2169-E2169,"n.a.")</x:f>
        <x:v>0</x:v>
      </x:c>
      <x:c r="H2169" s="9" t="n">
        <x:f>IF(ISNUMBER('原始字段'!D2224),'原始字段'!D2224,"n.a.")</x:f>
        <x:v>2.4341</x:v>
      </x:c>
      <x:c r="I2169" s="9" t="n">
        <x:f>IF(COUNT(G2169:H2169)=2,G2169*H2169/100000000,"n.a.")</x:f>
        <x:v>0</x:v>
      </x:c>
      <x:c r="J2169" s="1" t="str">
        <x:v>日频齐全；折算事件未独立核实</x:v>
      </x:c>
    </x:row>
    <x:row r="2170" ht="25" customHeight="1">
      <x:c r="A2170" s="1" t="str">
        <x:v>创业板指</x:v>
      </x:c>
      <x:c r="B2170" s="1" t="str">
        <x:v>159977.SZ</x:v>
      </x:c>
      <x:c r="C2170" s="1" t="str">
        <x:v>天弘创业板ETF</x:v>
      </x:c>
      <x:c r="D2170" s="7" t="d">
        <x:v>2026-07-02T00:00:00.000Z</x:v>
      </x:c>
      <x:c r="E2170" s="8" t="n">
        <x:f>IF(ISNUMBER('原始字段'!C2132),'原始字段'!C2132,"n.a.")</x:f>
        <x:v>2989872820</x:v>
      </x:c>
      <x:c r="F2170" s="8" t="n">
        <x:f>IF(ISNUMBER('原始字段'!C2228),'原始字段'!C2228,"n.a.")</x:f>
        <x:v>3017872820</x:v>
      </x:c>
      <x:c r="G2170" s="8" t="n">
        <x:f>IF(COUNT(E2170:F2170)=2,F2170-E2170,"n.a.")</x:f>
        <x:v>28000000</x:v>
      </x:c>
      <x:c r="H2170" s="9" t="n">
        <x:f>IF(ISNUMBER('原始字段'!D2228),'原始字段'!D2228,"n.a.")</x:f>
        <x:v>2.0935</x:v>
      </x:c>
      <x:c r="I2170" s="9" t="n">
        <x:f>IF(COUNT(G2170:H2170)=2,G2170*H2170/100000000,"n.a.")</x:f>
        <x:v>0.58618</x:v>
      </x:c>
      <x:c r="J2170" s="1" t="str">
        <x:v>日频齐全；折算事件未独立核实</x:v>
      </x:c>
    </x:row>
    <x:row r="2171" ht="25" customHeight="1">
      <x:c r="A2171" s="1" t="str">
        <x:v>创业板指</x:v>
      </x:c>
      <x:c r="B2171" s="1" t="str">
        <x:v>159821.SZ</x:v>
      </x:c>
      <x:c r="C2171" s="1" t="str">
        <x:v>中银证券创业板ETF</x:v>
      </x:c>
      <x:c r="D2171" s="7" t="d">
        <x:v>2026-07-02T00:00:00.000Z</x:v>
      </x:c>
      <x:c r="E2171" s="8" t="n">
        <x:f>IF(ISNUMBER('原始字段'!C2116),'原始字段'!C2116,"n.a.")</x:f>
        <x:v>55520000</x:v>
      </x:c>
      <x:c r="F2171" s="8" t="n">
        <x:f>IF(ISNUMBER('原始字段'!C2212),'原始字段'!C2212,"n.a.")</x:f>
        <x:v>55520000</x:v>
      </x:c>
      <x:c r="G2171" s="8" t="n">
        <x:f>IF(COUNT(E2171:F2171)=2,F2171-E2171,"n.a.")</x:f>
        <x:v>0</x:v>
      </x:c>
      <x:c r="H2171" s="9" t="n">
        <x:f>IF(ISNUMBER('原始字段'!D2212),'原始字段'!D2212,"n.a.")</x:f>
        <x:v>1.5117</x:v>
      </x:c>
      <x:c r="I2171" s="9" t="n">
        <x:f>IF(COUNT(G2171:H2171)=2,G2171*H2171/100000000,"n.a.")</x:f>
        <x:v>0</x:v>
      </x:c>
      <x:c r="J2171" s="1" t="str">
        <x:v>日频齐全；折算事件未独立核实</x:v>
      </x:c>
    </x:row>
    <x:row r="2172" ht="25" customHeight="1">
      <x:c r="A2172" s="1" t="str">
        <x:v>创业板指</x:v>
      </x:c>
      <x:c r="B2172" s="1" t="str">
        <x:v>159956.SZ</x:v>
      </x:c>
      <x:c r="C2172" s="1" t="str">
        <x:v>建信创业板ETF</x:v>
      </x:c>
      <x:c r="D2172" s="7" t="d">
        <x:v>2026-07-02T00:00:00.000Z</x:v>
      </x:c>
      <x:c r="E2172" s="8" t="n">
        <x:f>IF(ISNUMBER('原始字段'!C2126),'原始字段'!C2126,"n.a.")</x:f>
        <x:v>40978674</x:v>
      </x:c>
      <x:c r="F2172" s="8" t="n">
        <x:f>IF(ISNUMBER('原始字段'!C2222),'原始字段'!C2222,"n.a.")</x:f>
        <x:v>41978674</x:v>
      </x:c>
      <x:c r="G2172" s="8" t="n">
        <x:f>IF(COUNT(E2172:F2172)=2,F2172-E2172,"n.a.")</x:f>
        <x:v>1000000</x:v>
      </x:c>
      <x:c r="H2172" s="9" t="n">
        <x:f>IF(ISNUMBER('原始字段'!D2222),'原始字段'!D2222,"n.a.")</x:f>
        <x:v>2.5515</x:v>
      </x:c>
      <x:c r="I2172" s="9" t="n">
        <x:f>IF(COUNT(G2172:H2172)=2,G2172*H2172/100000000,"n.a.")</x:f>
        <x:v>0.025515</x:v>
      </x:c>
      <x:c r="J2172" s="1" t="str">
        <x:v>日频齐全；折算事件未独立核实</x:v>
      </x:c>
    </x:row>
    <x:row r="2173" ht="25" customHeight="1">
      <x:c r="A2173" s="1" t="str">
        <x:v>创业板指</x:v>
      </x:c>
      <x:c r="B2173" s="1" t="str">
        <x:v>159908.SZ</x:v>
      </x:c>
      <x:c r="C2173" s="1" t="str">
        <x:v>博时创业板ETF</x:v>
      </x:c>
      <x:c r="D2173" s="7" t="d">
        <x:v>2026-07-02T00:00:00.000Z</x:v>
      </x:c>
      <x:c r="E2173" s="8" t="n">
        <x:f>IF(ISNUMBER('原始字段'!C2118),'原始字段'!C2118,"n.a.")</x:f>
        <x:v>316229029</x:v>
      </x:c>
      <x:c r="F2173" s="8" t="n">
        <x:f>IF(ISNUMBER('原始字段'!C2214),'原始字段'!C2214,"n.a.")</x:f>
        <x:v>318229029</x:v>
      </x:c>
      <x:c r="G2173" s="8" t="n">
        <x:f>IF(COUNT(E2173:F2173)=2,F2173-E2173,"n.a.")</x:f>
        <x:v>2000000</x:v>
      </x:c>
      <x:c r="H2173" s="9" t="n">
        <x:f>IF(ISNUMBER('原始字段'!D2214),'原始字段'!D2214,"n.a.")</x:f>
        <x:v>3.7509</x:v>
      </x:c>
      <x:c r="I2173" s="9" t="n">
        <x:f>IF(COUNT(G2173:H2173)=2,G2173*H2173/100000000,"n.a.")</x:f>
        <x:v>0.075018</x:v>
      </x:c>
      <x:c r="J2173" s="1" t="str">
        <x:v>日频齐全；折算事件未独立核实</x:v>
      </x:c>
    </x:row>
    <x:row r="2174" ht="25" customHeight="1">
      <x:c r="A2174" s="1" t="str">
        <x:v>创业板指</x:v>
      </x:c>
      <x:c r="B2174" s="1" t="str">
        <x:v>159952.SZ</x:v>
      </x:c>
      <x:c r="C2174" s="1" t="str">
        <x:v>广发创业板ETF</x:v>
      </x:c>
      <x:c r="D2174" s="7" t="d">
        <x:v>2026-07-02T00:00:00.000Z</x:v>
      </x:c>
      <x:c r="E2174" s="8" t="n">
        <x:f>IF(ISNUMBER('原始字段'!C2125),'原始字段'!C2125,"n.a.")</x:f>
        <x:v>3509984929</x:v>
      </x:c>
      <x:c r="F2174" s="8" t="n">
        <x:f>IF(ISNUMBER('原始字段'!C2221),'原始字段'!C2221,"n.a.")</x:f>
        <x:v>3583084929</x:v>
      </x:c>
      <x:c r="G2174" s="8" t="n">
        <x:f>IF(COUNT(E2174:F2174)=2,F2174-E2174,"n.a.")</x:f>
        <x:v>73100000</x:v>
      </x:c>
      <x:c r="H2174" s="9" t="n">
        <x:f>IF(ISNUMBER('原始字段'!D2221),'原始字段'!D2221,"n.a.")</x:f>
        <x:v>2.4483</x:v>
      </x:c>
      <x:c r="I2174" s="9" t="n">
        <x:f>IF(COUNT(G2174:H2174)=2,G2174*H2174/100000000,"n.a.")</x:f>
        <x:v>1.7897073</x:v>
      </x:c>
      <x:c r="J2174" s="1" t="str">
        <x:v>日频齐全；折算事件未独立核实</x:v>
      </x:c>
    </x:row>
    <x:row r="2175" ht="25" customHeight="1">
      <x:c r="A2175" s="1" t="str">
        <x:v>创业板指</x:v>
      </x:c>
      <x:c r="B2175" s="1" t="str">
        <x:v>159247.SZ</x:v>
      </x:c>
      <x:c r="C2175" s="1" t="str">
        <x:v>汇添富创业板ETF</x:v>
      </x:c>
      <x:c r="D2175" s="7" t="d">
        <x:v>2026-07-02T00:00:00.000Z</x:v>
      </x:c>
      <x:c r="E2175" s="8" t="n">
        <x:f>IF(ISNUMBER('原始字段'!C2099),'原始字段'!C2099,"n.a.")</x:f>
        <x:v>185984966</x:v>
      </x:c>
      <x:c r="F2175" s="8" t="n">
        <x:f>IF(ISNUMBER('原始字段'!C2195),'原始字段'!C2195,"n.a.")</x:f>
        <x:v>213984966</x:v>
      </x:c>
      <x:c r="G2175" s="8" t="n">
        <x:f>IF(COUNT(E2175:F2175)=2,F2175-E2175,"n.a.")</x:f>
        <x:v>28000000</x:v>
      </x:c>
      <x:c r="H2175" s="9" t="n">
        <x:f>IF(ISNUMBER('原始字段'!D2195),'原始字段'!D2195,"n.a.")</x:f>
        <x:v>1.2064</x:v>
      </x:c>
      <x:c r="I2175" s="9" t="n">
        <x:f>IF(COUNT(G2175:H2175)=2,G2175*H2175/100000000,"n.a.")</x:f>
        <x:v>0.337792</x:v>
      </x:c>
      <x:c r="J2175" s="1" t="str">
        <x:v>日频齐全；折算事件未独立核实</x:v>
      </x:c>
    </x:row>
    <x:row r="2176" ht="25" customHeight="1">
      <x:c r="A2176" s="1" t="str">
        <x:v>创业板指</x:v>
      </x:c>
      <x:c r="B2176" s="1" t="str">
        <x:v>159948.SZ</x:v>
      </x:c>
      <x:c r="C2176" s="1" t="str">
        <x:v>南方创业板ETF</x:v>
      </x:c>
      <x:c r="D2176" s="7" t="d">
        <x:v>2026-07-02T00:00:00.000Z</x:v>
      </x:c>
      <x:c r="E2176" s="8" t="n">
        <x:f>IF(ISNUMBER('原始字段'!C2124),'原始字段'!C2124,"n.a.")</x:f>
        <x:v>1045697720</x:v>
      </x:c>
      <x:c r="F2176" s="8" t="n">
        <x:f>IF(ISNUMBER('原始字段'!C2220),'原始字段'!C2220,"n.a.")</x:f>
        <x:v>1054697720</x:v>
      </x:c>
      <x:c r="G2176" s="8" t="n">
        <x:f>IF(COUNT(E2176:F2176)=2,F2176-E2176,"n.a.")</x:f>
        <x:v>9000000</x:v>
      </x:c>
      <x:c r="H2176" s="9" t="n">
        <x:f>IF(ISNUMBER('原始字段'!D2220),'原始字段'!D2220,"n.a.")</x:f>
        <x:v>4.4534</x:v>
      </x:c>
      <x:c r="I2176" s="9" t="n">
        <x:f>IF(COUNT(G2176:H2176)=2,G2176*H2176/100000000,"n.a.")</x:f>
        <x:v>0.400806</x:v>
      </x:c>
      <x:c r="J2176" s="1" t="str">
        <x:v>日频齐全；折算事件未独立核实</x:v>
      </x:c>
    </x:row>
    <x:row r="2177" ht="25" customHeight="1">
      <x:c r="A2177" s="1" t="str">
        <x:v>创业板指</x:v>
      </x:c>
      <x:c r="B2177" s="1" t="str">
        <x:v>159205.SZ</x:v>
      </x:c>
      <x:c r="C2177" s="1" t="str">
        <x:v>东财创业板ETF</x:v>
      </x:c>
      <x:c r="D2177" s="7" t="d">
        <x:v>2026-07-02T00:00:00.000Z</x:v>
      </x:c>
      <x:c r="E2177" s="8" t="n">
        <x:f>IF(ISNUMBER('原始字段'!C2098),'原始字段'!C2098,"n.a.")</x:f>
        <x:v>293056064</x:v>
      </x:c>
      <x:c r="F2177" s="8" t="n">
        <x:f>IF(ISNUMBER('原始字段'!C2194),'原始字段'!C2194,"n.a.")</x:f>
        <x:v>327056064</x:v>
      </x:c>
      <x:c r="G2177" s="8" t="n">
        <x:f>IF(COUNT(E2177:F2177)=2,F2177-E2177,"n.a.")</x:f>
        <x:v>34000000</x:v>
      </x:c>
      <x:c r="H2177" s="9" t="n">
        <x:f>IF(ISNUMBER('原始字段'!D2194),'原始字段'!D2194,"n.a.")</x:f>
        <x:v>1.9701</x:v>
      </x:c>
      <x:c r="I2177" s="9" t="n">
        <x:f>IF(COUNT(G2177:H2177)=2,G2177*H2177/100000000,"n.a.")</x:f>
        <x:v>0.669834</x:v>
      </x:c>
      <x:c r="J2177" s="1" t="str">
        <x:v>日频齐全；折算事件未独立核实</x:v>
      </x:c>
    </x:row>
    <x:row r="2178" ht="25" customHeight="1">
      <x:c r="A2178" s="1" t="str">
        <x:v>科创50</x:v>
      </x:c>
      <x:c r="B2178" s="1" t="str">
        <x:v>588940.SH</x:v>
      </x:c>
      <x:c r="C2178" s="1" t="str">
        <x:v>富国上证科创板50成份ETF</x:v>
      </x:c>
      <x:c r="D2178" s="7" t="d">
        <x:v>2026-07-02T00:00:00.000Z</x:v>
      </x:c>
      <x:c r="E2178" s="8" t="n">
        <x:f>IF(ISNUMBER('原始字段'!C2189),'原始字段'!C2189,"n.a.")</x:f>
        <x:v>457420000</x:v>
      </x:c>
      <x:c r="F2178" s="8" t="n">
        <x:f>IF(ISNUMBER('原始字段'!C2285),'原始字段'!C2285,"n.a.")</x:f>
        <x:v>490420000</x:v>
      </x:c>
      <x:c r="G2178" s="8" t="n">
        <x:f>IF(COUNT(E2178:F2178)=2,F2178-E2178,"n.a.")</x:f>
        <x:v>33000000</x:v>
      </x:c>
      <x:c r="H2178" s="9" t="n">
        <x:f>IF(ISNUMBER('原始字段'!D2285),'原始字段'!D2285,"n.a.")</x:f>
        <x:v>2.0518</x:v>
      </x:c>
      <x:c r="I2178" s="9" t="n">
        <x:f>IF(COUNT(G2178:H2178)=2,G2178*H2178/100000000,"n.a.")</x:f>
        <x:v>0.677094</x:v>
      </x:c>
      <x:c r="J2178" s="1" t="str">
        <x:v>日频齐全；折算事件未独立核实</x:v>
      </x:c>
    </x:row>
    <x:row r="2179" ht="25" customHeight="1">
      <x:c r="A2179" s="1" t="str">
        <x:v>科创50</x:v>
      </x:c>
      <x:c r="B2179" s="1" t="str">
        <x:v>589150.SH</x:v>
      </x:c>
      <x:c r="C2179" s="1" t="str">
        <x:v>平安上证科创板50成份ETF</x:v>
      </x:c>
      <x:c r="D2179" s="7" t="d">
        <x:v>2026-07-02T00:00:00.000Z</x:v>
      </x:c>
      <x:c r="E2179" s="8" t="n">
        <x:f>IF(ISNUMBER('原始字段'!C2191),'原始字段'!C2191,"n.a.")</x:f>
        <x:v>81437200</x:v>
      </x:c>
      <x:c r="F2179" s="8" t="n">
        <x:f>IF(ISNUMBER('原始字段'!C2287),'原始字段'!C2287,"n.a.")</x:f>
        <x:v>87437200</x:v>
      </x:c>
      <x:c r="G2179" s="8" t="n">
        <x:f>IF(COUNT(E2179:F2179)=2,F2179-E2179,"n.a.")</x:f>
        <x:v>6000000</x:v>
      </x:c>
      <x:c r="H2179" s="9" t="n">
        <x:f>IF(ISNUMBER('原始字段'!D2287),'原始字段'!D2287,"n.a.")</x:f>
        <x:v>1.4389</x:v>
      </x:c>
      <x:c r="I2179" s="9" t="n">
        <x:f>IF(COUNT(G2179:H2179)=2,G2179*H2179/100000000,"n.a.")</x:f>
        <x:v>0.086334</x:v>
      </x:c>
      <x:c r="J2179" s="1" t="str">
        <x:v>日频齐全；折算事件未独立核实</x:v>
      </x:c>
    </x:row>
    <x:row r="2180" ht="25" customHeight="1">
      <x:c r="A2180" s="1" t="str">
        <x:v>科创50</x:v>
      </x:c>
      <x:c r="B2180" s="1" t="str">
        <x:v>588150.SH</x:v>
      </x:c>
      <x:c r="C2180" s="1" t="str">
        <x:v>南方上证科创板50成份ETF</x:v>
      </x:c>
      <x:c r="D2180" s="7" t="d">
        <x:v>2026-07-02T00:00:00.000Z</x:v>
      </x:c>
      <x:c r="E2180" s="8" t="n">
        <x:f>IF(ISNUMBER('原始字段'!C2183),'原始字段'!C2183,"n.a.")</x:f>
        <x:v>271932600</x:v>
      </x:c>
      <x:c r="F2180" s="8" t="n">
        <x:f>IF(ISNUMBER('原始字段'!C2279),'原始字段'!C2279,"n.a.")</x:f>
        <x:v>285932600</x:v>
      </x:c>
      <x:c r="G2180" s="8" t="n">
        <x:f>IF(COUNT(E2180:F2180)=2,F2180-E2180,"n.a.")</x:f>
        <x:v>14000000</x:v>
      </x:c>
      <x:c r="H2180" s="9" t="n">
        <x:f>IF(ISNUMBER('原始字段'!D2279),'原始字段'!D2279,"n.a.")</x:f>
        <x:v>1.4017</x:v>
      </x:c>
      <x:c r="I2180" s="9" t="n">
        <x:f>IF(COUNT(G2180:H2180)=2,G2180*H2180/100000000,"n.a.")</x:f>
        <x:v>0.196238</x:v>
      </x:c>
      <x:c r="J2180" s="1" t="str">
        <x:v>日频齐全；折算事件未独立核实</x:v>
      </x:c>
    </x:row>
    <x:row r="2181" ht="25" customHeight="1">
      <x:c r="A2181" s="1" t="str">
        <x:v>科创50</x:v>
      </x:c>
      <x:c r="B2181" s="1" t="str">
        <x:v>588000.SH</x:v>
      </x:c>
      <x:c r="C2181" s="1" t="str">
        <x:v>华夏上证科创板50ETF</x:v>
      </x:c>
      <x:c r="D2181" s="7" t="d">
        <x:v>2026-07-02T00:00:00.000Z</x:v>
      </x:c>
      <x:c r="E2181" s="8" t="n">
        <x:f>IF(ISNUMBER('原始字段'!C2177),'原始字段'!C2177,"n.a.")</x:f>
        <x:v>29963668200</x:v>
      </x:c>
      <x:c r="F2181" s="8" t="n">
        <x:f>IF(ISNUMBER('原始字段'!C2273),'原始字段'!C2273,"n.a.")</x:f>
        <x:v>31130668200</x:v>
      </x:c>
      <x:c r="G2181" s="8" t="n">
        <x:f>IF(COUNT(E2181:F2181)=2,F2181-E2181,"n.a.")</x:f>
        <x:v>1167000000</x:v>
      </x:c>
      <x:c r="H2181" s="9" t="n">
        <x:f>IF(ISNUMBER('原始字段'!D2273),'原始字段'!D2273,"n.a.")</x:f>
        <x:v>2.0945</x:v>
      </x:c>
      <x:c r="I2181" s="9" t="n">
        <x:f>IF(COUNT(G2181:H2181)=2,G2181*H2181/100000000,"n.a.")</x:f>
        <x:v>24.442815</x:v>
      </x:c>
      <x:c r="J2181" s="1" t="str">
        <x:v>日频齐全；折算事件未独立核实</x:v>
      </x:c>
    </x:row>
    <x:row r="2182" ht="25" customHeight="1">
      <x:c r="A2182" s="1" t="str">
        <x:v>科创50</x:v>
      </x:c>
      <x:c r="B2182" s="1" t="str">
        <x:v>589850.SH</x:v>
      </x:c>
      <x:c r="C2182" s="1" t="str">
        <x:v>东财上证科创板50成份ETF</x:v>
      </x:c>
      <x:c r="D2182" s="7" t="d">
        <x:v>2026-07-02T00:00:00.000Z</x:v>
      </x:c>
      <x:c r="E2182" s="8" t="n">
        <x:f>IF(ISNUMBER('原始字段'!C2193),'原始字段'!C2193,"n.a.")</x:f>
        <x:v>370057000</x:v>
      </x:c>
      <x:c r="F2182" s="8" t="n">
        <x:f>IF(ISNUMBER('原始字段'!C2289),'原始字段'!C2289,"n.a.")</x:f>
        <x:v>418057000</x:v>
      </x:c>
      <x:c r="G2182" s="8" t="n">
        <x:f>IF(COUNT(E2182:F2182)=2,F2182-E2182,"n.a.")</x:f>
        <x:v>48000000</x:v>
      </x:c>
      <x:c r="H2182" s="9" t="n">
        <x:f>IF(ISNUMBER('原始字段'!D2289),'原始字段'!D2289,"n.a.")</x:f>
        <x:v>1.8992</x:v>
      </x:c>
      <x:c r="I2182" s="9" t="n">
        <x:f>IF(COUNT(G2182:H2182)=2,G2182*H2182/100000000,"n.a.")</x:f>
        <x:v>0.911616</x:v>
      </x:c>
      <x:c r="J2182" s="1" t="str">
        <x:v>日频齐全；折算事件未独立核实</x:v>
      </x:c>
    </x:row>
    <x:row r="2183" ht="25" customHeight="1">
      <x:c r="A2183" s="1" t="str">
        <x:v>科创50</x:v>
      </x:c>
      <x:c r="B2183" s="1" t="str">
        <x:v>588840.SH</x:v>
      </x:c>
      <x:c r="C2183" s="1" t="str">
        <x:v>万家上证科创板50成份ETF</x:v>
      </x:c>
      <x:c r="D2183" s="7" t="d">
        <x:v>2026-07-02T00:00:00.000Z</x:v>
      </x:c>
      <x:c r="E2183" s="8" t="n">
        <x:f>IF(ISNUMBER('原始字段'!C2187),'原始字段'!C2187,"n.a.")</x:f>
        <x:v>40236000</x:v>
      </x:c>
      <x:c r="F2183" s="8" t="n">
        <x:f>IF(ISNUMBER('原始字段'!C2283),'原始字段'!C2283,"n.a.")</x:f>
        <x:v>40236000</x:v>
      </x:c>
      <x:c r="G2183" s="8" t="n">
        <x:f>IF(COUNT(E2183:F2183)=2,F2183-E2183,"n.a.")</x:f>
        <x:v>0</x:v>
      </x:c>
      <x:c r="H2183" s="9" t="n">
        <x:f>IF(ISNUMBER('原始字段'!D2283),'原始字段'!D2283,"n.a.")</x:f>
        <x:v>1.8345</x:v>
      </x:c>
      <x:c r="I2183" s="9" t="n">
        <x:f>IF(COUNT(G2183:H2183)=2,G2183*H2183/100000000,"n.a.")</x:f>
        <x:v>0</x:v>
      </x:c>
      <x:c r="J2183" s="1" t="str">
        <x:v>日频齐全；折算事件未独立核实</x:v>
      </x:c>
    </x:row>
    <x:row r="2184" ht="25" customHeight="1">
      <x:c r="A2184" s="1" t="str">
        <x:v>科创50</x:v>
      </x:c>
      <x:c r="B2184" s="1" t="str">
        <x:v>588040.SH</x:v>
      </x:c>
      <x:c r="C2184" s="1" t="str">
        <x:v>鹏华上证科创板50成份ETF</x:v>
      </x:c>
      <x:c r="D2184" s="7" t="d">
        <x:v>2026-07-02T00:00:00.000Z</x:v>
      </x:c>
      <x:c r="E2184" s="8" t="n">
        <x:f>IF(ISNUMBER('原始字段'!C2178),'原始字段'!C2178,"n.a.")</x:f>
        <x:v>69889000</x:v>
      </x:c>
      <x:c r="F2184" s="8" t="n">
        <x:f>IF(ISNUMBER('原始字段'!C2274),'原始字段'!C2274,"n.a.")</x:f>
        <x:v>83889000</x:v>
      </x:c>
      <x:c r="G2184" s="8" t="n">
        <x:f>IF(COUNT(E2184:F2184)=2,F2184-E2184,"n.a.")</x:f>
        <x:v>14000000</x:v>
      </x:c>
      <x:c r="H2184" s="9" t="n">
        <x:f>IF(ISNUMBER('原始字段'!D2274),'原始字段'!D2274,"n.a.")</x:f>
        <x:v>2.0207</x:v>
      </x:c>
      <x:c r="I2184" s="9" t="n">
        <x:f>IF(COUNT(G2184:H2184)=2,G2184*H2184/100000000,"n.a.")</x:f>
        <x:v>0.28289800000000004</x:v>
      </x:c>
      <x:c r="J2184" s="1" t="str">
        <x:v>日频齐全；折算事件未独立核实</x:v>
      </x:c>
    </x:row>
    <x:row r="2185" ht="25" customHeight="1">
      <x:c r="A2185" s="1" t="str">
        <x:v>科创50</x:v>
      </x:c>
      <x:c r="B2185" s="1" t="str">
        <x:v>588280.SH</x:v>
      </x:c>
      <x:c r="C2185" s="1" t="str">
        <x:v>华安上证科创板50ETF</x:v>
      </x:c>
      <x:c r="D2185" s="7" t="d">
        <x:v>2026-07-02T00:00:00.000Z</x:v>
      </x:c>
      <x:c r="E2185" s="8" t="n">
        <x:f>IF(ISNUMBER('原始字段'!C2185),'原始字段'!C2185,"n.a.")</x:f>
        <x:v>248121000</x:v>
      </x:c>
      <x:c r="F2185" s="8" t="n">
        <x:f>IF(ISNUMBER('原始字段'!C2281),'原始字段'!C2281,"n.a.")</x:f>
        <x:v>256121000</x:v>
      </x:c>
      <x:c r="G2185" s="8" t="n">
        <x:f>IF(COUNT(E2185:F2185)=2,F2185-E2185,"n.a.")</x:f>
        <x:v>8000000</x:v>
      </x:c>
      <x:c r="H2185" s="9" t="n">
        <x:f>IF(ISNUMBER('原始字段'!D2281),'原始字段'!D2281,"n.a.")</x:f>
        <x:v>1.4276</x:v>
      </x:c>
      <x:c r="I2185" s="9" t="n">
        <x:f>IF(COUNT(G2185:H2185)=2,G2185*H2185/100000000,"n.a.")</x:f>
        <x:v>0.114208</x:v>
      </x:c>
      <x:c r="J2185" s="1" t="str">
        <x:v>日频齐全；折算事件未独立核实</x:v>
      </x:c>
    </x:row>
    <x:row r="2186" ht="25" customHeight="1">
      <x:c r="A2186" s="1" t="str">
        <x:v>科创50</x:v>
      </x:c>
      <x:c r="B2186" s="1" t="str">
        <x:v>589360.SH</x:v>
      </x:c>
      <x:c r="C2186" s="1" t="str">
        <x:v>国泰上证科创板50成份ETF</x:v>
      </x:c>
      <x:c r="D2186" s="7" t="d">
        <x:v>2026-07-02T00:00:00.000Z</x:v>
      </x:c>
      <x:c r="E2186" s="8" t="n">
        <x:f>IF(ISNUMBER('原始字段'!C2192),'原始字段'!C2192,"n.a.")</x:f>
        <x:v>191174000</x:v>
      </x:c>
      <x:c r="F2186" s="8" t="n">
        <x:f>IF(ISNUMBER('原始字段'!C2288),'原始字段'!C2288,"n.a.")</x:f>
        <x:v>209174000</x:v>
      </x:c>
      <x:c r="G2186" s="8" t="n">
        <x:f>IF(COUNT(E2186:F2186)=2,F2186-E2186,"n.a.")</x:f>
        <x:v>18000000</x:v>
      </x:c>
      <x:c r="H2186" s="9" t="n">
        <x:f>IF(ISNUMBER('原始字段'!D2288),'原始字段'!D2288,"n.a.")</x:f>
        <x:v>1.0223</x:v>
      </x:c>
      <x:c r="I2186" s="9" t="n">
        <x:f>IF(COUNT(G2186:H2186)=2,G2186*H2186/100000000,"n.a.")</x:f>
        <x:v>0.184014</x:v>
      </x:c>
      <x:c r="J2186" s="1" t="str">
        <x:v>日频齐全；折算事件未独立核实</x:v>
      </x:c>
    </x:row>
    <x:row r="2187" ht="25" customHeight="1">
      <x:c r="A2187" s="1" t="str">
        <x:v>科创50</x:v>
      </x:c>
      <x:c r="B2187" s="1" t="str">
        <x:v>588950.SH</x:v>
      </x:c>
      <x:c r="C2187" s="1" t="str">
        <x:v>景顺长城上证科创板50成份ETF</x:v>
      </x:c>
      <x:c r="D2187" s="7" t="d">
        <x:v>2026-07-02T00:00:00.000Z</x:v>
      </x:c>
      <x:c r="E2187" s="8" t="n">
        <x:f>IF(ISNUMBER('原始字段'!C2190),'原始字段'!C2190,"n.a.")</x:f>
        <x:v>227729700</x:v>
      </x:c>
      <x:c r="F2187" s="8" t="n">
        <x:f>IF(ISNUMBER('原始字段'!C2286),'原始字段'!C2286,"n.a.")</x:f>
        <x:v>242729700</x:v>
      </x:c>
      <x:c r="G2187" s="8" t="n">
        <x:f>IF(COUNT(E2187:F2187)=2,F2187-E2187,"n.a.")</x:f>
        <x:v>15000000</x:v>
      </x:c>
      <x:c r="H2187" s="9" t="n">
        <x:f>IF(ISNUMBER('原始字段'!D2286),'原始字段'!D2286,"n.a.")</x:f>
        <x:v>2.0644</x:v>
      </x:c>
      <x:c r="I2187" s="9" t="n">
        <x:f>IF(COUNT(G2187:H2187)=2,G2187*H2187/100000000,"n.a.")</x:f>
        <x:v>0.30966</x:v>
      </x:c>
      <x:c r="J2187" s="1" t="str">
        <x:v>日频齐全；折算事件未独立核实</x:v>
      </x:c>
    </x:row>
    <x:row r="2188" ht="25" customHeight="1">
      <x:c r="A2188" s="1" t="str">
        <x:v>科创50</x:v>
      </x:c>
      <x:c r="B2188" s="1" t="str">
        <x:v>588080.SH</x:v>
      </x:c>
      <x:c r="C2188" s="1" t="str">
        <x:v>易方达上证科创板50ETF</x:v>
      </x:c>
      <x:c r="D2188" s="7" t="d">
        <x:v>2026-07-02T00:00:00.000Z</x:v>
      </x:c>
      <x:c r="E2188" s="8" t="n">
        <x:f>IF(ISNUMBER('原始字段'!C2181),'原始字段'!C2181,"n.a.")</x:f>
        <x:v>18874628100</x:v>
      </x:c>
      <x:c r="F2188" s="8" t="n">
        <x:f>IF(ISNUMBER('原始字段'!C2277),'原始字段'!C2277,"n.a.")</x:f>
        <x:v>19516628100</x:v>
      </x:c>
      <x:c r="G2188" s="8" t="n">
        <x:f>IF(COUNT(E2188:F2188)=2,F2188-E2188,"n.a.")</x:f>
        <x:v>642000000</x:v>
      </x:c>
      <x:c r="H2188" s="9" t="n">
        <x:f>IF(ISNUMBER('原始字段'!D2277),'原始字段'!D2277,"n.a.")</x:f>
        <x:v>2.031</x:v>
      </x:c>
      <x:c r="I2188" s="9" t="n">
        <x:f>IF(COUNT(G2188:H2188)=2,G2188*H2188/100000000,"n.a.")</x:f>
        <x:v>13.03902</x:v>
      </x:c>
      <x:c r="J2188" s="1" t="str">
        <x:v>日频齐全；折算事件未独立核实</x:v>
      </x:c>
    </x:row>
    <x:row r="2189" ht="25" customHeight="1">
      <x:c r="A2189" s="1" t="str">
        <x:v>科创50</x:v>
      </x:c>
      <x:c r="B2189" s="1" t="str">
        <x:v>588060.SH</x:v>
      </x:c>
      <x:c r="C2189" s="1" t="str">
        <x:v>广发上证科创板50ETF</x:v>
      </x:c>
      <x:c r="D2189" s="7" t="d">
        <x:v>2026-07-02T00:00:00.000Z</x:v>
      </x:c>
      <x:c r="E2189" s="8" t="n">
        <x:f>IF(ISNUMBER('原始字段'!C2180),'原始字段'!C2180,"n.a.")</x:f>
        <x:v>5125140000</x:v>
      </x:c>
      <x:c r="F2189" s="8" t="n">
        <x:f>IF(ISNUMBER('原始字段'!C2276),'原始字段'!C2276,"n.a.")</x:f>
        <x:v>5305140000</x:v>
      </x:c>
      <x:c r="G2189" s="8" t="n">
        <x:f>IF(COUNT(E2189:F2189)=2,F2189-E2189,"n.a.")</x:f>
        <x:v>180000000</x:v>
      </x:c>
      <x:c r="H2189" s="9" t="n">
        <x:f>IF(ISNUMBER('原始字段'!D2276),'原始字段'!D2276,"n.a.")</x:f>
        <x:v>1.2597</x:v>
      </x:c>
      <x:c r="I2189" s="9" t="n">
        <x:f>IF(COUNT(G2189:H2189)=2,G2189*H2189/100000000,"n.a.")</x:f>
        <x:v>2.26746</x:v>
      </x:c>
      <x:c r="J2189" s="1" t="str">
        <x:v>日频齐全；折算事件未独立核实</x:v>
      </x:c>
    </x:row>
    <x:row r="2190" ht="25" customHeight="1">
      <x:c r="A2190" s="1" t="str">
        <x:v>科创50</x:v>
      </x:c>
      <x:c r="B2190" s="1" t="str">
        <x:v>588870.SH</x:v>
      </x:c>
      <x:c r="C2190" s="1" t="str">
        <x:v>汇添富上证科创板50成份ETF</x:v>
      </x:c>
      <x:c r="D2190" s="7" t="d">
        <x:v>2026-07-02T00:00:00.000Z</x:v>
      </x:c>
      <x:c r="E2190" s="8" t="n">
        <x:f>IF(ISNUMBER('原始字段'!C2188),'原始字段'!C2188,"n.a.")</x:f>
        <x:v>293552000</x:v>
      </x:c>
      <x:c r="F2190" s="8" t="n">
        <x:f>IF(ISNUMBER('原始字段'!C2284),'原始字段'!C2284,"n.a.")</x:f>
        <x:v>317552000</x:v>
      </x:c>
      <x:c r="G2190" s="8" t="n">
        <x:f>IF(COUNT(E2190:F2190)=2,F2190-E2190,"n.a.")</x:f>
        <x:v>24000000</x:v>
      </x:c>
      <x:c r="H2190" s="9" t="n">
        <x:f>IF(ISNUMBER('原始字段'!D2284),'原始字段'!D2284,"n.a.")</x:f>
        <x:v>2.0123</x:v>
      </x:c>
      <x:c r="I2190" s="9" t="n">
        <x:f>IF(COUNT(G2190:H2190)=2,G2190*H2190/100000000,"n.a.")</x:f>
        <x:v>0.48295200000000005</x:v>
      </x:c>
      <x:c r="J2190" s="1" t="str">
        <x:v>日频齐全；折算事件未独立核实</x:v>
      </x:c>
    </x:row>
    <x:row r="2191" ht="25" customHeight="1">
      <x:c r="A2191" s="1" t="str">
        <x:v>科创50</x:v>
      </x:c>
      <x:c r="B2191" s="1" t="str">
        <x:v>588720.SH</x:v>
      </x:c>
      <x:c r="C2191" s="1" t="str">
        <x:v>中银上证科创板50成份ETF</x:v>
      </x:c>
      <x:c r="D2191" s="7" t="d">
        <x:v>2026-07-02T00:00:00.000Z</x:v>
      </x:c>
      <x:c r="E2191" s="8" t="n">
        <x:f>IF(ISNUMBER('原始字段'!C2186),'原始字段'!C2186,"n.a.")</x:f>
        <x:v>89741800</x:v>
      </x:c>
      <x:c r="F2191" s="8" t="n">
        <x:f>IF(ISNUMBER('原始字段'!C2282),'原始字段'!C2282,"n.a.")</x:f>
        <x:v>89741800</x:v>
      </x:c>
      <x:c r="G2191" s="8" t="n">
        <x:f>IF(COUNT(E2191:F2191)=2,F2191-E2191,"n.a.")</x:f>
        <x:v>0</x:v>
      </x:c>
      <x:c r="H2191" s="9" t="n">
        <x:f>IF(ISNUMBER('原始字段'!D2282),'原始字段'!D2282,"n.a.")</x:f>
        <x:v>1.9985</x:v>
      </x:c>
      <x:c r="I2191" s="9" t="n">
        <x:f>IF(COUNT(G2191:H2191)=2,G2191*H2191/100000000,"n.a.")</x:f>
        <x:v>0</x:v>
      </x:c>
      <x:c r="J2191" s="1" t="str">
        <x:v>日频齐全；折算事件未独立核实</x:v>
      </x:c>
    </x:row>
    <x:row r="2192" ht="25" customHeight="1">
      <x:c r="A2192" s="1" t="str">
        <x:v>科创50</x:v>
      </x:c>
      <x:c r="B2192" s="1" t="str">
        <x:v>588090.SH</x:v>
      </x:c>
      <x:c r="C2192" s="1" t="str">
        <x:v>华泰柏瑞上证科创板50ETF</x:v>
      </x:c>
      <x:c r="D2192" s="7" t="d">
        <x:v>2026-07-02T00:00:00.000Z</x:v>
      </x:c>
      <x:c r="E2192" s="8" t="n">
        <x:f>IF(ISNUMBER('原始字段'!C2182),'原始字段'!C2182,"n.a.")</x:f>
        <x:v>1857072800</x:v>
      </x:c>
      <x:c r="F2192" s="8" t="n">
        <x:f>IF(ISNUMBER('原始字段'!C2278),'原始字段'!C2278,"n.a.")</x:f>
        <x:v>1866072800</x:v>
      </x:c>
      <x:c r="G2192" s="8" t="n">
        <x:f>IF(COUNT(E2192:F2192)=2,F2192-E2192,"n.a.")</x:f>
        <x:v>9000000</x:v>
      </x:c>
      <x:c r="H2192" s="9" t="n">
        <x:f>IF(ISNUMBER('原始字段'!D2278),'原始字段'!D2278,"n.a.")</x:f>
        <x:v>2.0371</x:v>
      </x:c>
      <x:c r="I2192" s="9" t="n">
        <x:f>IF(COUNT(G2192:H2192)=2,G2192*H2192/100000000,"n.a.")</x:f>
        <x:v>0.183339</x:v>
      </x:c>
      <x:c r="J2192" s="1" t="str">
        <x:v>日频齐全；折算事件未独立核实</x:v>
      </x:c>
    </x:row>
    <x:row r="2193" ht="25" customHeight="1">
      <x:c r="A2193" s="1" t="str">
        <x:v>科创50</x:v>
      </x:c>
      <x:c r="B2193" s="1" t="str">
        <x:v>588180.SH</x:v>
      </x:c>
      <x:c r="C2193" s="1" t="str">
        <x:v>国联安上证科创板50ETF</x:v>
      </x:c>
      <x:c r="D2193" s="7" t="d">
        <x:v>2026-07-02T00:00:00.000Z</x:v>
      </x:c>
      <x:c r="E2193" s="8" t="n">
        <x:f>IF(ISNUMBER('原始字段'!C2184),'原始字段'!C2184,"n.a.")</x:f>
        <x:v>741853700</x:v>
      </x:c>
      <x:c r="F2193" s="8" t="n">
        <x:f>IF(ISNUMBER('原始字段'!C2280),'原始字段'!C2280,"n.a.")</x:f>
        <x:v>738353700</x:v>
      </x:c>
      <x:c r="G2193" s="8" t="n">
        <x:f>IF(COUNT(E2193:F2193)=2,F2193-E2193,"n.a.")</x:f>
        <x:v>-3500000</x:v>
      </x:c>
      <x:c r="H2193" s="9" t="n">
        <x:f>IF(ISNUMBER('原始字段'!D2280),'原始字段'!D2280,"n.a.")</x:f>
        <x:v>1.2851</x:v>
      </x:c>
      <x:c r="I2193" s="9" t="n">
        <x:f>IF(COUNT(G2193:H2193)=2,G2193*H2193/100000000,"n.a.")</x:f>
        <x:v>-0.0449785</x:v>
      </x:c>
      <x:c r="J2193" s="1" t="str">
        <x:v>日频齐全；折算事件未独立核实</x:v>
      </x:c>
    </x:row>
    <x:row r="2194" ht="25" customHeight="1">
      <x:c r="A2194" s="1" t="str">
        <x:v>科创50</x:v>
      </x:c>
      <x:c r="B2194" s="1" t="str">
        <x:v>588050.SH</x:v>
      </x:c>
      <x:c r="C2194" s="1" t="str">
        <x:v>工银上证科创板50ETF</x:v>
      </x:c>
      <x:c r="D2194" s="7" t="d">
        <x:v>2026-07-02T00:00:00.000Z</x:v>
      </x:c>
      <x:c r="E2194" s="8" t="n">
        <x:f>IF(ISNUMBER('原始字段'!C2179),'原始字段'!C2179,"n.a.")</x:f>
        <x:v>4493241300</x:v>
      </x:c>
      <x:c r="F2194" s="8" t="n">
        <x:f>IF(ISNUMBER('原始字段'!C2275),'原始字段'!C2275,"n.a.")</x:f>
        <x:v>4565241300</x:v>
      </x:c>
      <x:c r="G2194" s="8" t="n">
        <x:f>IF(COUNT(E2194:F2194)=2,F2194-E2194,"n.a.")</x:f>
        <x:v>72000000</x:v>
      </x:c>
      <x:c r="H2194" s="9" t="n">
        <x:f>IF(ISNUMBER('原始字段'!D2275),'原始字段'!D2275,"n.a.")</x:f>
        <x:v>2.0331</x:v>
      </x:c>
      <x:c r="I2194" s="9" t="n">
        <x:f>IF(COUNT(G2194:H2194)=2,G2194*H2194/100000000,"n.a.")</x:f>
        <x:v>1.463832</x:v>
      </x:c>
      <x:c r="J2194" s="1" t="str">
        <x:v>日频齐全；折算事件未独立核实</x:v>
      </x:c>
    </x:row>
    <x:row r="2195" ht="25" customHeight="1">
      <x:c r="A2195" s="1" t="str">
        <x:v>沪深300</x:v>
      </x:c>
      <x:c r="B2195" s="1" t="str">
        <x:v>159393.SZ</x:v>
      </x:c>
      <x:c r="C2195" s="1" t="str">
        <x:v>万家沪深300ETF</x:v>
      </x:c>
      <x:c r="D2195" s="7" t="d">
        <x:v>2026-07-03T00:00:00.000Z</x:v>
      </x:c>
      <x:c r="E2195" s="8" t="n">
        <x:f>IF(ISNUMBER('原始字段'!C2199),'原始字段'!C2199,"n.a.")</x:f>
        <x:v>57346342</x:v>
      </x:c>
      <x:c r="F2195" s="8" t="n">
        <x:f>IF(ISNUMBER('原始字段'!C2295),'原始字段'!C2295,"n.a.")</x:f>
        <x:v>57346342</x:v>
      </x:c>
      <x:c r="G2195" s="8" t="n">
        <x:f>IF(COUNT(E2195:F2195)=2,F2195-E2195,"n.a.")</x:f>
        <x:v>0</x:v>
      </x:c>
      <x:c r="H2195" s="9" t="n">
        <x:f>IF(ISNUMBER('原始字段'!D2295),'原始字段'!D2295,"n.a.")</x:f>
        <x:v>5.1489</x:v>
      </x:c>
      <x:c r="I2195" s="9" t="n">
        <x:f>IF(COUNT(G2195:H2195)=2,G2195*H2195/100000000,"n.a.")</x:f>
        <x:v>0</x:v>
      </x:c>
      <x:c r="J2195" s="1" t="str">
        <x:v>日频齐全；折算事件未独立核实</x:v>
      </x:c>
    </x:row>
    <x:row r="2196" ht="25" customHeight="1">
      <x:c r="A2196" s="1" t="str">
        <x:v>沪深300</x:v>
      </x:c>
      <x:c r="B2196" s="1" t="str">
        <x:v>515660.SH</x:v>
      </x:c>
      <x:c r="C2196" s="1" t="str">
        <x:v>国联安沪深300ETF</x:v>
      </x:c>
      <x:c r="D2196" s="7" t="d">
        <x:v>2026-07-03T00:00:00.000Z</x:v>
      </x:c>
      <x:c r="E2196" s="8" t="n">
        <x:f>IF(ISNUMBER('原始字段'!C2260),'原始字段'!C2260,"n.a.")</x:f>
        <x:v>458794200</x:v>
      </x:c>
      <x:c r="F2196" s="8" t="n">
        <x:f>IF(ISNUMBER('原始字段'!C2356),'原始字段'!C2356,"n.a.")</x:f>
        <x:v>458794200</x:v>
      </x:c>
      <x:c r="G2196" s="8" t="n">
        <x:f>IF(COUNT(E2196:F2196)=2,F2196-E2196,"n.a.")</x:f>
        <x:v>0</x:v>
      </x:c>
      <x:c r="H2196" s="9" t="n">
        <x:f>IF(ISNUMBER('原始字段'!D2356),'原始字段'!D2356,"n.a.")</x:f>
        <x:v>6.0621</x:v>
      </x:c>
      <x:c r="I2196" s="9" t="n">
        <x:f>IF(COUNT(G2196:H2196)=2,G2196*H2196/100000000,"n.a.")</x:f>
        <x:v>0</x:v>
      </x:c>
      <x:c r="J2196" s="1" t="str">
        <x:v>日频齐全；折算事件未独立核实</x:v>
      </x:c>
    </x:row>
    <x:row r="2197" ht="25" customHeight="1">
      <x:c r="A2197" s="1" t="str">
        <x:v>沪深300</x:v>
      </x:c>
      <x:c r="B2197" s="1" t="str">
        <x:v>515360.SH</x:v>
      </x:c>
      <x:c r="C2197" s="1" t="str">
        <x:v>方正富邦沪深300ETF</x:v>
      </x:c>
      <x:c r="D2197" s="7" t="d">
        <x:v>2026-07-03T00:00:00.000Z</x:v>
      </x:c>
      <x:c r="E2197" s="8" t="n">
        <x:f>IF(ISNUMBER('原始字段'!C2255),'原始字段'!C2255,"n.a.")</x:f>
        <x:v>38279300</x:v>
      </x:c>
      <x:c r="F2197" s="8" t="n">
        <x:f>IF(ISNUMBER('原始字段'!C2351),'原始字段'!C2351,"n.a.")</x:f>
        <x:v>38779300</x:v>
      </x:c>
      <x:c r="G2197" s="8" t="n">
        <x:f>IF(COUNT(E2197:F2197)=2,F2197-E2197,"n.a.")</x:f>
        <x:v>500000</x:v>
      </x:c>
      <x:c r="H2197" s="9" t="n">
        <x:f>IF(ISNUMBER('原始字段'!D2351),'原始字段'!D2351,"n.a.")</x:f>
        <x:v>7.0033</x:v>
      </x:c>
      <x:c r="I2197" s="9" t="n">
        <x:f>IF(COUNT(G2197:H2197)=2,G2197*H2197/100000000,"n.a.")</x:f>
        <x:v>0.0350165</x:v>
      </x:c>
      <x:c r="J2197" s="1" t="str">
        <x:v>日频齐全；折算事件未独立核实</x:v>
      </x:c>
    </x:row>
    <x:row r="2198" ht="25" customHeight="1">
      <x:c r="A2198" s="1" t="str">
        <x:v>沪深300</x:v>
      </x:c>
      <x:c r="B2198" s="1" t="str">
        <x:v>510320.SH</x:v>
      </x:c>
      <x:c r="C2198" s="1" t="str">
        <x:v>中金沪深300ETF</x:v>
      </x:c>
      <x:c r="D2198" s="7" t="d">
        <x:v>2026-07-03T00:00:00.000Z</x:v>
      </x:c>
      <x:c r="E2198" s="8" t="n">
        <x:f>IF(ISNUMBER('原始字段'!C2232),'原始字段'!C2232,"n.a.")</x:f>
        <x:v>637068500</x:v>
      </x:c>
      <x:c r="F2198" s="8" t="n">
        <x:f>IF(ISNUMBER('原始字段'!C2328),'原始字段'!C2328,"n.a.")</x:f>
        <x:v>601068500</x:v>
      </x:c>
      <x:c r="G2198" s="8" t="n">
        <x:f>IF(COUNT(E2198:F2198)=2,F2198-E2198,"n.a.")</x:f>
        <x:v>-36000000</x:v>
      </x:c>
      <x:c r="H2198" s="9" t="n">
        <x:f>IF(ISNUMBER('原始字段'!D2328),'原始字段'!D2328,"n.a.")</x:f>
        <x:v>1.3112</x:v>
      </x:c>
      <x:c r="I2198" s="9" t="n">
        <x:f>IF(COUNT(G2198:H2198)=2,G2198*H2198/100000000,"n.a.")</x:f>
        <x:v>-0.472032</x:v>
      </x:c>
      <x:c r="J2198" s="1" t="str">
        <x:v>日频齐全；折算事件未独立核实</x:v>
      </x:c>
    </x:row>
    <x:row r="2199" ht="25" customHeight="1">
      <x:c r="A2199" s="1" t="str">
        <x:v>沪深300</x:v>
      </x:c>
      <x:c r="B2199" s="1" t="str">
        <x:v>510360.SH</x:v>
      </x:c>
      <x:c r="C2199" s="1" t="str">
        <x:v>广发沪深300ETF</x:v>
      </x:c>
      <x:c r="D2199" s="7" t="d">
        <x:v>2026-07-03T00:00:00.000Z</x:v>
      </x:c>
      <x:c r="E2199" s="8" t="n">
        <x:f>IF(ISNUMBER('原始字段'!C2235),'原始字段'!C2235,"n.a.")</x:f>
        <x:v>1532381200</x:v>
      </x:c>
      <x:c r="F2199" s="8" t="n">
        <x:f>IF(ISNUMBER('原始字段'!C2331),'原始字段'!C2331,"n.a.")</x:f>
        <x:v>1556381200</x:v>
      </x:c>
      <x:c r="G2199" s="8" t="n">
        <x:f>IF(COUNT(E2199:F2199)=2,F2199-E2199,"n.a.")</x:f>
        <x:v>24000000</x:v>
      </x:c>
      <x:c r="H2199" s="9" t="n">
        <x:f>IF(ISNUMBER('原始字段'!D2331),'原始字段'!D2331,"n.a.")</x:f>
        <x:v>1.8572</x:v>
      </x:c>
      <x:c r="I2199" s="9" t="n">
        <x:f>IF(COUNT(G2199:H2199)=2,G2199*H2199/100000000,"n.a.")</x:f>
        <x:v>0.445728</x:v>
      </x:c>
      <x:c r="J2199" s="1" t="str">
        <x:v>日频齐全；折算事件未独立核实</x:v>
      </x:c>
    </x:row>
    <x:row r="2200" ht="25" customHeight="1">
      <x:c r="A2200" s="1" t="str">
        <x:v>沪深300</x:v>
      </x:c>
      <x:c r="B2200" s="1" t="str">
        <x:v>515330.SH</x:v>
      </x:c>
      <x:c r="C2200" s="1" t="str">
        <x:v>天弘沪深300ETF</x:v>
      </x:c>
      <x:c r="D2200" s="7" t="d">
        <x:v>2026-07-03T00:00:00.000Z</x:v>
      </x:c>
      <x:c r="E2200" s="8" t="n">
        <x:f>IF(ISNUMBER('原始字段'!C2253),'原始字段'!C2253,"n.a.")</x:f>
        <x:v>5384709500</x:v>
      </x:c>
      <x:c r="F2200" s="8" t="n">
        <x:f>IF(ISNUMBER('原始字段'!C2349),'原始字段'!C2349,"n.a.")</x:f>
        <x:v>5378709500</x:v>
      </x:c>
      <x:c r="G2200" s="8" t="n">
        <x:f>IF(COUNT(E2200:F2200)=2,F2200-E2200,"n.a.")</x:f>
        <x:v>-6000000</x:v>
      </x:c>
      <x:c r="H2200" s="9" t="n">
        <x:f>IF(ISNUMBER('原始字段'!D2349),'原始字段'!D2349,"n.a.")</x:f>
        <x:v>1.4015</x:v>
      </x:c>
      <x:c r="I2200" s="9" t="n">
        <x:f>IF(COUNT(G2200:H2200)=2,G2200*H2200/100000000,"n.a.")</x:f>
        <x:v>-0.08409</x:v>
      </x:c>
      <x:c r="J2200" s="1" t="str">
        <x:v>日频齐全；折算事件未独立核实</x:v>
      </x:c>
    </x:row>
    <x:row r="2201" ht="25" customHeight="1">
      <x:c r="A2201" s="1" t="str">
        <x:v>沪深300</x:v>
      </x:c>
      <x:c r="B2201" s="1" t="str">
        <x:v>510330.SH</x:v>
      </x:c>
      <x:c r="C2201" s="1" t="str">
        <x:v>华夏沪深300ETF</x:v>
      </x:c>
      <x:c r="D2201" s="7" t="d">
        <x:v>2026-07-03T00:00:00.000Z</x:v>
      </x:c>
      <x:c r="E2201" s="8" t="n">
        <x:f>IF(ISNUMBER('原始字段'!C2233),'原始字段'!C2233,"n.a.")</x:f>
        <x:v>7554849800</x:v>
      </x:c>
      <x:c r="F2201" s="8" t="n">
        <x:f>IF(ISNUMBER('原始字段'!C2329),'原始字段'!C2329,"n.a.")</x:f>
        <x:v>7548549800</x:v>
      </x:c>
      <x:c r="G2201" s="8" t="n">
        <x:f>IF(COUNT(E2201:F2201)=2,F2201-E2201,"n.a.")</x:f>
        <x:v>-6300000</x:v>
      </x:c>
      <x:c r="H2201" s="9" t="n">
        <x:f>IF(ISNUMBER('原始字段'!D2329),'原始字段'!D2329,"n.a.")</x:f>
        <x:v>5.0867</x:v>
      </x:c>
      <x:c r="I2201" s="9" t="n">
        <x:f>IF(COUNT(G2201:H2201)=2,G2201*H2201/100000000,"n.a.")</x:f>
        <x:v>-0.3204621</x:v>
      </x:c>
      <x:c r="J2201" s="1" t="str">
        <x:v>日频齐全；折算事件未独立核实</x:v>
      </x:c>
    </x:row>
    <x:row r="2202" ht="25" customHeight="1">
      <x:c r="A2202" s="1" t="str">
        <x:v>沪深300</x:v>
      </x:c>
      <x:c r="B2202" s="1" t="str">
        <x:v>510370.SH</x:v>
      </x:c>
      <x:c r="C2202" s="1" t="str">
        <x:v>兴业沪深300ETF</x:v>
      </x:c>
      <x:c r="D2202" s="7" t="d">
        <x:v>2026-07-03T00:00:00.000Z</x:v>
      </x:c>
      <x:c r="E2202" s="8" t="n">
        <x:f>IF(ISNUMBER('原始字段'!C2236),'原始字段'!C2236,"n.a.")</x:f>
        <x:v>81258100</x:v>
      </x:c>
      <x:c r="F2202" s="8" t="n">
        <x:f>IF(ISNUMBER('原始字段'!C2332),'原始字段'!C2332,"n.a.")</x:f>
        <x:v>81258100</x:v>
      </x:c>
      <x:c r="G2202" s="8" t="n">
        <x:f>IF(COUNT(E2202:F2202)=2,F2202-E2202,"n.a.")</x:f>
        <x:v>0</x:v>
      </x:c>
      <x:c r="H2202" s="9" t="n">
        <x:f>IF(ISNUMBER('原始字段'!D2332),'原始字段'!D2332,"n.a.")</x:f>
        <x:v>1.0825</x:v>
      </x:c>
      <x:c r="I2202" s="9" t="n">
        <x:f>IF(COUNT(G2202:H2202)=2,G2202*H2202/100000000,"n.a.")</x:f>
        <x:v>0</x:v>
      </x:c>
      <x:c r="J2202" s="1" t="str">
        <x:v>日频齐全；折算事件未独立核实</x:v>
      </x:c>
    </x:row>
    <x:row r="2203" ht="25" customHeight="1">
      <x:c r="A2203" s="1" t="str">
        <x:v>沪深300</x:v>
      </x:c>
      <x:c r="B2203" s="1" t="str">
        <x:v>159919.SZ</x:v>
      </x:c>
      <x:c r="C2203" s="1" t="str">
        <x:v>嘉实沪深300ETF</x:v>
      </x:c>
      <x:c r="D2203" s="7" t="d">
        <x:v>2026-07-03T00:00:00.000Z</x:v>
      </x:c>
      <x:c r="E2203" s="8" t="n">
        <x:f>IF(ISNUMBER('原始字段'!C2216),'原始字段'!C2216,"n.a.")</x:f>
        <x:v>6319116676</x:v>
      </x:c>
      <x:c r="F2203" s="8" t="n">
        <x:f>IF(ISNUMBER('原始字段'!C2312),'原始字段'!C2312,"n.a.")</x:f>
        <x:v>5428116676</x:v>
      </x:c>
      <x:c r="G2203" s="8" t="n">
        <x:f>IF(COUNT(E2203:F2203)=2,F2203-E2203,"n.a.")</x:f>
        <x:v>-891000000</x:v>
      </x:c>
      <x:c r="H2203" s="9" t="n">
        <x:f>IF(ISNUMBER('原始字段'!D2312),'原始字段'!D2312,"n.a.")</x:f>
        <x:v>5.0919</x:v>
      </x:c>
      <x:c r="I2203" s="9" t="n">
        <x:f>IF(COUNT(G2203:H2203)=2,G2203*H2203/100000000,"n.a.")</x:f>
        <x:v>-45.368829</x:v>
      </x:c>
      <x:c r="J2203" s="1" t="str">
        <x:v>日频齐全；折算事件未独立核实</x:v>
      </x:c>
    </x:row>
    <x:row r="2204" ht="25" customHeight="1">
      <x:c r="A2204" s="1" t="str">
        <x:v>沪深300</x:v>
      </x:c>
      <x:c r="B2204" s="1" t="str">
        <x:v>159673.SZ</x:v>
      </x:c>
      <x:c r="C2204" s="1" t="str">
        <x:v>鹏华沪深300ETF</x:v>
      </x:c>
      <x:c r="D2204" s="7" t="d">
        <x:v>2026-07-03T00:00:00.000Z</x:v>
      </x:c>
      <x:c r="E2204" s="8" t="n">
        <x:f>IF(ISNUMBER('原始字段'!C2208),'原始字段'!C2208,"n.a.")</x:f>
        <x:v>1345528385</x:v>
      </x:c>
      <x:c r="F2204" s="8" t="n">
        <x:f>IF(ISNUMBER('原始字段'!C2304),'原始字段'!C2304,"n.a.")</x:f>
        <x:v>1351528385</x:v>
      </x:c>
      <x:c r="G2204" s="8" t="n">
        <x:f>IF(COUNT(E2204:F2204)=2,F2204-E2204,"n.a.")</x:f>
        <x:v>6000000</x:v>
      </x:c>
      <x:c r="H2204" s="9" t="n">
        <x:f>IF(ISNUMBER('原始字段'!D2304),'原始字段'!D2304,"n.a.")</x:f>
        <x:v>1.3389</x:v>
      </x:c>
      <x:c r="I2204" s="9" t="n">
        <x:f>IF(COUNT(G2204:H2204)=2,G2204*H2204/100000000,"n.a.")</x:f>
        <x:v>0.080334</x:v>
      </x:c>
      <x:c r="J2204" s="1" t="str">
        <x:v>日频齐全；折算事件未独立核实</x:v>
      </x:c>
    </x:row>
    <x:row r="2205" ht="25" customHeight="1">
      <x:c r="A2205" s="1" t="str">
        <x:v>沪深300</x:v>
      </x:c>
      <x:c r="B2205" s="1" t="str">
        <x:v>159300.SZ</x:v>
      </x:c>
      <x:c r="C2205" s="1" t="str">
        <x:v>富国沪深300ETF</x:v>
      </x:c>
      <x:c r="D2205" s="7" t="d">
        <x:v>2026-07-03T00:00:00.000Z</x:v>
      </x:c>
      <x:c r="E2205" s="8" t="n">
        <x:f>IF(ISNUMBER('原始字段'!C2196),'原始字段'!C2196,"n.a.")</x:f>
        <x:v>177358097</x:v>
      </x:c>
      <x:c r="F2205" s="8" t="n">
        <x:f>IF(ISNUMBER('原始字段'!C2292),'原始字段'!C2292,"n.a.")</x:f>
        <x:v>179158097</x:v>
      </x:c>
      <x:c r="G2205" s="8" t="n">
        <x:f>IF(COUNT(E2205:F2205)=2,F2205-E2205,"n.a.")</x:f>
        <x:v>1800000</x:v>
      </x:c>
      <x:c r="H2205" s="9" t="n">
        <x:f>IF(ISNUMBER('原始字段'!D2292),'原始字段'!D2292,"n.a.")</x:f>
        <x:v>5.2192</x:v>
      </x:c>
      <x:c r="I2205" s="9" t="n">
        <x:f>IF(COUNT(G2205:H2205)=2,G2205*H2205/100000000,"n.a.")</x:f>
        <x:v>0.0939456</x:v>
      </x:c>
      <x:c r="J2205" s="1" t="str">
        <x:v>日频齐全；折算事件未独立核实</x:v>
      </x:c>
    </x:row>
    <x:row r="2206" ht="25" customHeight="1">
      <x:c r="A2206" s="1" t="str">
        <x:v>沪深300</x:v>
      </x:c>
      <x:c r="B2206" s="1" t="str">
        <x:v>510380.SH</x:v>
      </x:c>
      <x:c r="C2206" s="1" t="str">
        <x:v>国寿安保沪深300ETF</x:v>
      </x:c>
      <x:c r="D2206" s="7" t="d">
        <x:v>2026-07-03T00:00:00.000Z</x:v>
      </x:c>
      <x:c r="E2206" s="8" t="n">
        <x:f>IF(ISNUMBER('原始字段'!C2237),'原始字段'!C2237,"n.a.")</x:f>
        <x:v>1242802400</x:v>
      </x:c>
      <x:c r="F2206" s="8" t="n">
        <x:f>IF(ISNUMBER('原始字段'!C2333),'原始字段'!C2333,"n.a.")</x:f>
        <x:v>1242802400</x:v>
      </x:c>
      <x:c r="G2206" s="8" t="n">
        <x:f>IF(COUNT(E2206:F2206)=2,F2206-E2206,"n.a.")</x:f>
        <x:v>0</x:v>
      </x:c>
      <x:c r="H2206" s="9" t="n">
        <x:f>IF(ISNUMBER('原始字段'!D2333),'原始字段'!D2333,"n.a.")</x:f>
        <x:v>1.4443</x:v>
      </x:c>
      <x:c r="I2206" s="9" t="n">
        <x:f>IF(COUNT(G2206:H2206)=2,G2206*H2206/100000000,"n.a.")</x:f>
        <x:v>0</x:v>
      </x:c>
      <x:c r="J2206" s="1" t="str">
        <x:v>日频齐全；折算事件未独立核实</x:v>
      </x:c>
    </x:row>
    <x:row r="2207" ht="25" customHeight="1">
      <x:c r="A2207" s="1" t="str">
        <x:v>沪深300</x:v>
      </x:c>
      <x:c r="B2207" s="1" t="str">
        <x:v>515380.SH</x:v>
      </x:c>
      <x:c r="C2207" s="1" t="str">
        <x:v>泰康沪深300ETF</x:v>
      </x:c>
      <x:c r="D2207" s="7" t="d">
        <x:v>2026-07-03T00:00:00.000Z</x:v>
      </x:c>
      <x:c r="E2207" s="8" t="n">
        <x:f>IF(ISNUMBER('原始字段'!C2256),'原始字段'!C2256,"n.a.")</x:f>
        <x:v>641799800</x:v>
      </x:c>
      <x:c r="F2207" s="8" t="n">
        <x:f>IF(ISNUMBER('原始字段'!C2352),'原始字段'!C2352,"n.a.")</x:f>
        <x:v>641799800</x:v>
      </x:c>
      <x:c r="G2207" s="8" t="n">
        <x:f>IF(COUNT(E2207:F2207)=2,F2207-E2207,"n.a.")</x:f>
        <x:v>0</x:v>
      </x:c>
      <x:c r="H2207" s="9" t="n">
        <x:f>IF(ISNUMBER('原始字段'!D2352),'原始字段'!D2352,"n.a.")</x:f>
        <x:v>5.6435</x:v>
      </x:c>
      <x:c r="I2207" s="9" t="n">
        <x:f>IF(COUNT(G2207:H2207)=2,G2207*H2207/100000000,"n.a.")</x:f>
        <x:v>0</x:v>
      </x:c>
      <x:c r="J2207" s="1" t="str">
        <x:v>日频齐全；折算事件未独立核实</x:v>
      </x:c>
    </x:row>
    <x:row r="2208" ht="25" customHeight="1">
      <x:c r="A2208" s="1" t="str">
        <x:v>沪深300</x:v>
      </x:c>
      <x:c r="B2208" s="1" t="str">
        <x:v>510350.SH</x:v>
      </x:c>
      <x:c r="C2208" s="1" t="str">
        <x:v>工银沪深300ETF</x:v>
      </x:c>
      <x:c r="D2208" s="7" t="d">
        <x:v>2026-07-03T00:00:00.000Z</x:v>
      </x:c>
      <x:c r="E2208" s="8" t="n">
        <x:f>IF(ISNUMBER('原始字段'!C2234),'原始字段'!C2234,"n.a.")</x:f>
        <x:v>677814700</x:v>
      </x:c>
      <x:c r="F2208" s="8" t="n">
        <x:f>IF(ISNUMBER('原始字段'!C2330),'原始字段'!C2330,"n.a.")</x:f>
        <x:v>677814700</x:v>
      </x:c>
      <x:c r="G2208" s="8" t="n">
        <x:f>IF(COUNT(E2208:F2208)=2,F2208-E2208,"n.a.")</x:f>
        <x:v>0</x:v>
      </x:c>
      <x:c r="H2208" s="9" t="n">
        <x:f>IF(ISNUMBER('原始字段'!D2330),'原始字段'!D2330,"n.a.")</x:f>
        <x:v>5.11</x:v>
      </x:c>
      <x:c r="I2208" s="9" t="n">
        <x:f>IF(COUNT(G2208:H2208)=2,G2208*H2208/100000000,"n.a.")</x:f>
        <x:v>0</x:v>
      </x:c>
      <x:c r="J2208" s="1" t="str">
        <x:v>日频齐全；折算事件未独立核实</x:v>
      </x:c>
    </x:row>
    <x:row r="2209" ht="25" customHeight="1">
      <x:c r="A2209" s="1" t="str">
        <x:v>沪深300</x:v>
      </x:c>
      <x:c r="B2209" s="1" t="str">
        <x:v>563520.SH</x:v>
      </x:c>
      <x:c r="C2209" s="1" t="str">
        <x:v>永赢沪深300ETF</x:v>
      </x:c>
      <x:c r="D2209" s="7" t="d">
        <x:v>2026-07-03T00:00:00.000Z</x:v>
      </x:c>
      <x:c r="E2209" s="8" t="n">
        <x:f>IF(ISNUMBER('原始字段'!C2271),'原始字段'!C2271,"n.a.")</x:f>
        <x:v>373065000</x:v>
      </x:c>
      <x:c r="F2209" s="8" t="n">
        <x:f>IF(ISNUMBER('原始字段'!C2367),'原始字段'!C2367,"n.a.")</x:f>
        <x:v>373065000</x:v>
      </x:c>
      <x:c r="G2209" s="8" t="n">
        <x:f>IF(COUNT(E2209:F2209)=2,F2209-E2209,"n.a.")</x:f>
        <x:v>0</x:v>
      </x:c>
      <x:c r="H2209" s="9" t="n">
        <x:f>IF(ISNUMBER('原始字段'!D2367),'原始字段'!D2367,"n.a.")</x:f>
        <x:v>1.2473</x:v>
      </x:c>
      <x:c r="I2209" s="9" t="n">
        <x:f>IF(COUNT(G2209:H2209)=2,G2209*H2209/100000000,"n.a.")</x:f>
        <x:v>0</x:v>
      </x:c>
      <x:c r="J2209" s="1" t="str">
        <x:v>日频齐全；折算事件未独立核实</x:v>
      </x:c>
    </x:row>
    <x:row r="2210" ht="25" customHeight="1">
      <x:c r="A2210" s="1" t="str">
        <x:v>沪深300</x:v>
      </x:c>
      <x:c r="B2210" s="1" t="str">
        <x:v>510300.SH</x:v>
      </x:c>
      <x:c r="C2210" s="1" t="str">
        <x:v>华泰柏瑞沪深300ETF</x:v>
      </x:c>
      <x:c r="D2210" s="7" t="d">
        <x:v>2026-07-03T00:00:00.000Z</x:v>
      </x:c>
      <x:c r="E2210" s="8" t="n">
        <x:f>IF(ISNUMBER('原始字段'!C2230),'原始字段'!C2230,"n.a.")</x:f>
        <x:v>18532387700</x:v>
      </x:c>
      <x:c r="F2210" s="8" t="n">
        <x:f>IF(ISNUMBER('原始字段'!C2326),'原始字段'!C2326,"n.a.")</x:f>
        <x:v>17069887700</x:v>
      </x:c>
      <x:c r="G2210" s="8" t="n">
        <x:f>IF(COUNT(E2210:F2210)=2,F2210-E2210,"n.a.")</x:f>
        <x:v>-1462500000</x:v>
      </x:c>
      <x:c r="H2210" s="9" t="n">
        <x:f>IF(ISNUMBER('原始字段'!D2326),'原始字段'!D2326,"n.a.")</x:f>
        <x:v>4.8814</x:v>
      </x:c>
      <x:c r="I2210" s="9" t="n">
        <x:f>IF(COUNT(G2210:H2210)=2,G2210*H2210/100000000,"n.a.")</x:f>
        <x:v>-71.390475</x:v>
      </x:c>
      <x:c r="J2210" s="1" t="str">
        <x:v>日频齐全；折算事件未独立核实</x:v>
      </x:c>
    </x:row>
    <x:row r="2211" ht="25" customHeight="1">
      <x:c r="A2211" s="1" t="str">
        <x:v>沪深300</x:v>
      </x:c>
      <x:c r="B2211" s="1" t="str">
        <x:v>515310.SH</x:v>
      </x:c>
      <x:c r="C2211" s="1" t="str">
        <x:v>汇添富沪深300ETF</x:v>
      </x:c>
      <x:c r="D2211" s="7" t="d">
        <x:v>2026-07-03T00:00:00.000Z</x:v>
      </x:c>
      <x:c r="E2211" s="8" t="n">
        <x:f>IF(ISNUMBER('原始字段'!C2252),'原始字段'!C2252,"n.a.")</x:f>
        <x:v>237611200</x:v>
      </x:c>
      <x:c r="F2211" s="8" t="n">
        <x:f>IF(ISNUMBER('原始字段'!C2348),'原始字段'!C2348,"n.a.")</x:f>
        <x:v>237611200</x:v>
      </x:c>
      <x:c r="G2211" s="8" t="n">
        <x:f>IF(COUNT(E2211:F2211)=2,F2211-E2211,"n.a.")</x:f>
        <x:v>0</x:v>
      </x:c>
      <x:c r="H2211" s="9" t="n">
        <x:f>IF(ISNUMBER('原始字段'!D2348),'原始字段'!D2348,"n.a.")</x:f>
        <x:v>1.4508</x:v>
      </x:c>
      <x:c r="I2211" s="9" t="n">
        <x:f>IF(COUNT(G2211:H2211)=2,G2211*H2211/100000000,"n.a.")</x:f>
        <x:v>0</x:v>
      </x:c>
      <x:c r="J2211" s="1" t="str">
        <x:v>日频齐全；折算事件未独立核实</x:v>
      </x:c>
    </x:row>
    <x:row r="2212" ht="25" customHeight="1">
      <x:c r="A2212" s="1" t="str">
        <x:v>沪深300</x:v>
      </x:c>
      <x:c r="B2212" s="1" t="str">
        <x:v>159925.SZ</x:v>
      </x:c>
      <x:c r="C2212" s="1" t="str">
        <x:v>南方沪深300ETF</x:v>
      </x:c>
      <x:c r="D2212" s="7" t="d">
        <x:v>2026-07-03T00:00:00.000Z</x:v>
      </x:c>
      <x:c r="E2212" s="8" t="n">
        <x:f>IF(ISNUMBER('原始字段'!C2218),'原始字段'!C2218,"n.a.")</x:f>
        <x:v>541220856</x:v>
      </x:c>
      <x:c r="F2212" s="8" t="n">
        <x:f>IF(ISNUMBER('原始字段'!C2314),'原始字段'!C2314,"n.a.")</x:f>
        <x:v>543920856</x:v>
      </x:c>
      <x:c r="G2212" s="8" t="n">
        <x:f>IF(COUNT(E2212:F2212)=2,F2212-E2212,"n.a.")</x:f>
        <x:v>2700000</x:v>
      </x:c>
      <x:c r="H2212" s="9" t="n">
        <x:f>IF(ISNUMBER('原始字段'!D2314),'原始字段'!D2314,"n.a.")</x:f>
        <x:v>4.9299</x:v>
      </x:c>
      <x:c r="I2212" s="9" t="n">
        <x:f>IF(COUNT(G2212:H2212)=2,G2212*H2212/100000000,"n.a.")</x:f>
        <x:v>0.1331073</x:v>
      </x:c>
      <x:c r="J2212" s="1" t="str">
        <x:v>日频齐全；折算事件未独立核实</x:v>
      </x:c>
    </x:row>
    <x:row r="2213" ht="25" customHeight="1">
      <x:c r="A2213" s="1" t="str">
        <x:v>沪深300</x:v>
      </x:c>
      <x:c r="B2213" s="1" t="str">
        <x:v>561930.SH</x:v>
      </x:c>
      <x:c r="C2213" s="1" t="str">
        <x:v>招商沪深300ETF</x:v>
      </x:c>
      <x:c r="D2213" s="7" t="d">
        <x:v>2026-07-03T00:00:00.000Z</x:v>
      </x:c>
      <x:c r="E2213" s="8" t="n">
        <x:f>IF(ISNUMBER('原始字段'!C2267),'原始字段'!C2267,"n.a.")</x:f>
        <x:v>133260600</x:v>
      </x:c>
      <x:c r="F2213" s="8" t="n">
        <x:f>IF(ISNUMBER('原始字段'!C2363),'原始字段'!C2363,"n.a.")</x:f>
        <x:v>133260600</x:v>
      </x:c>
      <x:c r="G2213" s="8" t="n">
        <x:f>IF(COUNT(E2213:F2213)=2,F2213-E2213,"n.a.")</x:f>
        <x:v>0</x:v>
      </x:c>
      <x:c r="H2213" s="9" t="n">
        <x:f>IF(ISNUMBER('原始字段'!D2363),'原始字段'!D2363,"n.a.")</x:f>
        <x:v>1.629</x:v>
      </x:c>
      <x:c r="I2213" s="9" t="n">
        <x:f>IF(COUNT(G2213:H2213)=2,G2213*H2213/100000000,"n.a.")</x:f>
        <x:v>0</x:v>
      </x:c>
      <x:c r="J2213" s="1" t="str">
        <x:v>日频齐全；折算事件未独立核实</x:v>
      </x:c>
    </x:row>
    <x:row r="2214" ht="25" customHeight="1">
      <x:c r="A2214" s="1" t="str">
        <x:v>沪深300</x:v>
      </x:c>
      <x:c r="B2214" s="1" t="str">
        <x:v>515350.SH</x:v>
      </x:c>
      <x:c r="C2214" s="1" t="str">
        <x:v>民生加银沪深300ETF</x:v>
      </x:c>
      <x:c r="D2214" s="7" t="d">
        <x:v>2026-07-03T00:00:00.000Z</x:v>
      </x:c>
      <x:c r="E2214" s="8" t="n">
        <x:f>IF(ISNUMBER('原始字段'!C2254),'原始字段'!C2254,"n.a.")</x:f>
        <x:v>11699200</x:v>
      </x:c>
      <x:c r="F2214" s="8" t="n">
        <x:f>IF(ISNUMBER('原始字段'!C2350),'原始字段'!C2350,"n.a.")</x:f>
        <x:v>11699200</x:v>
      </x:c>
      <x:c r="G2214" s="8" t="n">
        <x:f>IF(COUNT(E2214:F2214)=2,F2214-E2214,"n.a.")</x:f>
        <x:v>0</x:v>
      </x:c>
      <x:c r="H2214" s="9" t="n">
        <x:f>IF(ISNUMBER('原始字段'!D2350),'原始字段'!D2350,"n.a.")</x:f>
        <x:v>6.5359</x:v>
      </x:c>
      <x:c r="I2214" s="9" t="n">
        <x:f>IF(COUNT(G2214:H2214)=2,G2214*H2214/100000000,"n.a.")</x:f>
        <x:v>0</x:v>
      </x:c>
      <x:c r="J2214" s="1" t="str">
        <x:v>日频齐全；折算事件未独立核实</x:v>
      </x:c>
    </x:row>
    <x:row r="2215" ht="25" customHeight="1">
      <x:c r="A2215" s="1" t="str">
        <x:v>沪深300</x:v>
      </x:c>
      <x:c r="B2215" s="1" t="str">
        <x:v>510310.SH</x:v>
      </x:c>
      <x:c r="C2215" s="1" t="str">
        <x:v>易方达沪深300ETF</x:v>
      </x:c>
      <x:c r="D2215" s="7" t="d">
        <x:v>2026-07-03T00:00:00.000Z</x:v>
      </x:c>
      <x:c r="E2215" s="8" t="n">
        <x:f>IF(ISNUMBER('原始字段'!C2231),'原始字段'!C2231,"n.a.")</x:f>
        <x:v>10822244000</x:v>
      </x:c>
      <x:c r="F2215" s="8" t="n">
        <x:f>IF(ISNUMBER('原始字段'!C2327),'原始字段'!C2327,"n.a.")</x:f>
        <x:v>9175244000</x:v>
      </x:c>
      <x:c r="G2215" s="8" t="n">
        <x:f>IF(COUNT(E2215:F2215)=2,F2215-E2215,"n.a.")</x:f>
        <x:v>-1647000000</x:v>
      </x:c>
      <x:c r="H2215" s="9" t="n">
        <x:f>IF(ISNUMBER('原始字段'!D2327),'原始字段'!D2327,"n.a.")</x:f>
        <x:v>4.7343</x:v>
      </x:c>
      <x:c r="I2215" s="9" t="n">
        <x:f>IF(COUNT(G2215:H2215)=2,G2215*H2215/100000000,"n.a.")</x:f>
        <x:v>-77.973921</x:v>
      </x:c>
      <x:c r="J2215" s="1" t="str">
        <x:v>日频齐全；折算事件未独立核实</x:v>
      </x:c>
    </x:row>
    <x:row r="2216" ht="25" customHeight="1">
      <x:c r="A2216" s="1" t="str">
        <x:v>沪深300</x:v>
      </x:c>
      <x:c r="B2216" s="1" t="str">
        <x:v>159330.SZ</x:v>
      </x:c>
      <x:c r="C2216" s="1" t="str">
        <x:v>东财沪深300ETF</x:v>
      </x:c>
      <x:c r="D2216" s="7" t="d">
        <x:v>2026-07-03T00:00:00.000Z</x:v>
      </x:c>
      <x:c r="E2216" s="8" t="n">
        <x:f>IF(ISNUMBER('原始字段'!C2197),'原始字段'!C2197,"n.a.")</x:f>
        <x:v>329801009</x:v>
      </x:c>
      <x:c r="F2216" s="8" t="n">
        <x:f>IF(ISNUMBER('原始字段'!C2293),'原始字段'!C2293,"n.a.")</x:f>
        <x:v>326801009</x:v>
      </x:c>
      <x:c r="G2216" s="8" t="n">
        <x:f>IF(COUNT(E2216:F2216)=2,F2216-E2216,"n.a.")</x:f>
        <x:v>-3000000</x:v>
      </x:c>
      <x:c r="H2216" s="9" t="n">
        <x:f>IF(ISNUMBER('原始字段'!D2293),'原始字段'!D2293,"n.a.")</x:f>
        <x:v>1.5064</x:v>
      </x:c>
      <x:c r="I2216" s="9" t="n">
        <x:f>IF(COUNT(G2216:H2216)=2,G2216*H2216/100000000,"n.a.")</x:f>
        <x:v>-0.045192</x:v>
      </x:c>
      <x:c r="J2216" s="1" t="str">
        <x:v>日频齐全；折算事件未独立核实</x:v>
      </x:c>
    </x:row>
    <x:row r="2217" ht="25" customHeight="1">
      <x:c r="A2217" s="1" t="str">
        <x:v>沪深300</x:v>
      </x:c>
      <x:c r="B2217" s="1" t="str">
        <x:v>510390.SH</x:v>
      </x:c>
      <x:c r="C2217" s="1" t="str">
        <x:v>平安沪深300ETF</x:v>
      </x:c>
      <x:c r="D2217" s="7" t="d">
        <x:v>2026-07-03T00:00:00.000Z</x:v>
      </x:c>
      <x:c r="E2217" s="8" t="n">
        <x:f>IF(ISNUMBER('原始字段'!C2238),'原始字段'!C2238,"n.a.")</x:f>
        <x:v>119450000</x:v>
      </x:c>
      <x:c r="F2217" s="8" t="n">
        <x:f>IF(ISNUMBER('原始字段'!C2334),'原始字段'!C2334,"n.a.")</x:f>
        <x:v>119450000</x:v>
      </x:c>
      <x:c r="G2217" s="8" t="n">
        <x:f>IF(COUNT(E2217:F2217)=2,F2217-E2217,"n.a.")</x:f>
        <x:v>0</x:v>
      </x:c>
      <x:c r="H2217" s="9" t="n">
        <x:f>IF(ISNUMBER('原始字段'!D2334),'原始字段'!D2334,"n.a.")</x:f>
        <x:v>5.4896</x:v>
      </x:c>
      <x:c r="I2217" s="9" t="n">
        <x:f>IF(COUNT(G2217:H2217)=2,G2217*H2217/100000000,"n.a.")</x:f>
        <x:v>0</x:v>
      </x:c>
      <x:c r="J2217" s="1" t="str">
        <x:v>日频齐全；折算事件未独立核实</x:v>
      </x:c>
    </x:row>
    <x:row r="2218" ht="25" customHeight="1">
      <x:c r="A2218" s="1" t="str">
        <x:v>沪深300</x:v>
      </x:c>
      <x:c r="B2218" s="1" t="str">
        <x:v>515390.SH</x:v>
      </x:c>
      <x:c r="C2218" s="1" t="str">
        <x:v>华安沪深300ETF</x:v>
      </x:c>
      <x:c r="D2218" s="7" t="d">
        <x:v>2026-07-03T00:00:00.000Z</x:v>
      </x:c>
      <x:c r="E2218" s="8" t="n">
        <x:f>IF(ISNUMBER('原始字段'!C2257),'原始字段'!C2257,"n.a.")</x:f>
        <x:v>1278683000</x:v>
      </x:c>
      <x:c r="F2218" s="8" t="n">
        <x:f>IF(ISNUMBER('原始字段'!C2353),'原始字段'!C2353,"n.a.")</x:f>
        <x:v>1206683000</x:v>
      </x:c>
      <x:c r="G2218" s="8" t="n">
        <x:f>IF(COUNT(E2218:F2218)=2,F2218-E2218,"n.a.")</x:f>
        <x:v>-72000000</x:v>
      </x:c>
      <x:c r="H2218" s="9" t="n">
        <x:f>IF(ISNUMBER('原始字段'!D2353),'原始字段'!D2353,"n.a.")</x:f>
        <x:v>1.4167</x:v>
      </x:c>
      <x:c r="I2218" s="9" t="n">
        <x:f>IF(COUNT(G2218:H2218)=2,G2218*H2218/100000000,"n.a.")</x:f>
        <x:v>-1.020024</x:v>
      </x:c>
      <x:c r="J2218" s="1" t="str">
        <x:v>日频齐全；折算事件未独立核实</x:v>
      </x:c>
    </x:row>
    <x:row r="2219" ht="25" customHeight="1">
      <x:c r="A2219" s="1" t="str">
        <x:v>沪深300</x:v>
      </x:c>
      <x:c r="B2219" s="1" t="str">
        <x:v>515130.SH</x:v>
      </x:c>
      <x:c r="C2219" s="1" t="str">
        <x:v>博时沪深300ETF</x:v>
      </x:c>
      <x:c r="D2219" s="7" t="d">
        <x:v>2026-07-03T00:00:00.000Z</x:v>
      </x:c>
      <x:c r="E2219" s="8" t="n">
        <x:f>IF(ISNUMBER('原始字段'!C2250),'原始字段'!C2250,"n.a.")</x:f>
        <x:v>73463200</x:v>
      </x:c>
      <x:c r="F2219" s="8" t="n">
        <x:f>IF(ISNUMBER('原始字段'!C2346),'原始字段'!C2346,"n.a.")</x:f>
        <x:v>73463200</x:v>
      </x:c>
      <x:c r="G2219" s="8" t="n">
        <x:f>IF(COUNT(E2219:F2219)=2,F2219-E2219,"n.a.")</x:f>
        <x:v>0</x:v>
      </x:c>
      <x:c r="H2219" s="9" t="n">
        <x:f>IF(ISNUMBER('原始字段'!D2346),'原始字段'!D2346,"n.a.")</x:f>
        <x:v>1.6097</x:v>
      </x:c>
      <x:c r="I2219" s="9" t="n">
        <x:f>IF(COUNT(G2219:H2219)=2,G2219*H2219/100000000,"n.a.")</x:f>
        <x:v>0</x:v>
      </x:c>
      <x:c r="J2219" s="1" t="str">
        <x:v>日频齐全；折算事件未独立核实</x:v>
      </x:c>
    </x:row>
    <x:row r="2220" ht="25" customHeight="1">
      <x:c r="A2220" s="1" t="str">
        <x:v>中证500</x:v>
      </x:c>
      <x:c r="B2220" s="1" t="str">
        <x:v>510530.SH</x:v>
      </x:c>
      <x:c r="C2220" s="1" t="str">
        <x:v>工银中证500ETF</x:v>
      </x:c>
      <x:c r="D2220" s="7" t="d">
        <x:v>2026-07-03T00:00:00.000Z</x:v>
      </x:c>
      <x:c r="E2220" s="8" t="n">
        <x:f>IF(ISNUMBER('原始字段'!C2241),'原始字段'!C2241,"n.a.")</x:f>
        <x:v>44979400</x:v>
      </x:c>
      <x:c r="F2220" s="8" t="n">
        <x:f>IF(ISNUMBER('原始字段'!C2337),'原始字段'!C2337,"n.a.")</x:f>
        <x:v>44979400</x:v>
      </x:c>
      <x:c r="G2220" s="8" t="n">
        <x:f>IF(COUNT(E2220:F2220)=2,F2220-E2220,"n.a.")</x:f>
        <x:v>0</x:v>
      </x:c>
      <x:c r="H2220" s="9" t="n">
        <x:f>IF(ISNUMBER('原始字段'!D2337),'原始字段'!D2337,"n.a.")</x:f>
        <x:v>9.7108</x:v>
      </x:c>
      <x:c r="I2220" s="9" t="n">
        <x:f>IF(COUNT(G2220:H2220)=2,G2220*H2220/100000000,"n.a.")</x:f>
        <x:v>0</x:v>
      </x:c>
      <x:c r="J2220" s="1" t="str">
        <x:v>日频齐全；折算事件未独立核实</x:v>
      </x:c>
    </x:row>
    <x:row r="2221" ht="25" customHeight="1">
      <x:c r="A2221" s="1" t="str">
        <x:v>中证500</x:v>
      </x:c>
      <x:c r="B2221" s="1" t="str">
        <x:v>510580.SH</x:v>
      </x:c>
      <x:c r="C2221" s="1" t="str">
        <x:v>易方达中证500ETF</x:v>
      </x:c>
      <x:c r="D2221" s="7" t="d">
        <x:v>2026-07-03T00:00:00.000Z</x:v>
      </x:c>
      <x:c r="E2221" s="8" t="n">
        <x:f>IF(ISNUMBER('原始字段'!C2245),'原始字段'!C2245,"n.a.")</x:f>
        <x:v>941368300</x:v>
      </x:c>
      <x:c r="F2221" s="8" t="n">
        <x:f>IF(ISNUMBER('原始字段'!C2341),'原始字段'!C2341,"n.a.")</x:f>
        <x:v>944568300</x:v>
      </x:c>
      <x:c r="G2221" s="8" t="n">
        <x:f>IF(COUNT(E2221:F2221)=2,F2221-E2221,"n.a.")</x:f>
        <x:v>3200000</x:v>
      </x:c>
      <x:c r="H2221" s="9" t="n">
        <x:f>IF(ISNUMBER('原始字段'!D2341),'原始字段'!D2341,"n.a.")</x:f>
        <x:v>4.5765</x:v>
      </x:c>
      <x:c r="I2221" s="9" t="n">
        <x:f>IF(COUNT(G2221:H2221)=2,G2221*H2221/100000000,"n.a.")</x:f>
        <x:v>0.146448</x:v>
      </x:c>
      <x:c r="J2221" s="1" t="str">
        <x:v>日频齐全；折算事件未独立核实</x:v>
      </x:c>
    </x:row>
    <x:row r="2222" ht="25" customHeight="1">
      <x:c r="A2222" s="1" t="str">
        <x:v>中证500</x:v>
      </x:c>
      <x:c r="B2222" s="1" t="str">
        <x:v>159922.SZ</x:v>
      </x:c>
      <x:c r="C2222" s="1" t="str">
        <x:v>嘉实中证500ETF</x:v>
      </x:c>
      <x:c r="D2222" s="7" t="d">
        <x:v>2026-07-03T00:00:00.000Z</x:v>
      </x:c>
      <x:c r="E2222" s="8" t="n">
        <x:f>IF(ISNUMBER('原始字段'!C2217),'原始字段'!C2217,"n.a.")</x:f>
        <x:v>2431676765</x:v>
      </x:c>
      <x:c r="F2222" s="8" t="n">
        <x:f>IF(ISNUMBER('原始字段'!C2313),'原始字段'!C2313,"n.a.")</x:f>
        <x:v>2421676765</x:v>
      </x:c>
      <x:c r="G2222" s="8" t="n">
        <x:f>IF(COUNT(E2222:F2222)=2,F2222-E2222,"n.a.")</x:f>
        <x:v>-10000000</x:v>
      </x:c>
      <x:c r="H2222" s="9" t="n">
        <x:f>IF(ISNUMBER('原始字段'!D2313),'原始字段'!D2313,"n.a.")</x:f>
        <x:v>3.54</x:v>
      </x:c>
      <x:c r="I2222" s="9" t="n">
        <x:f>IF(COUNT(G2222:H2222)=2,G2222*H2222/100000000,"n.a.")</x:f>
        <x:v>-0.354</x:v>
      </x:c>
      <x:c r="J2222" s="1" t="str">
        <x:v>日频齐全；折算事件未独立核实</x:v>
      </x:c>
    </x:row>
    <x:row r="2223" ht="25" customHeight="1">
      <x:c r="A2223" s="1" t="str">
        <x:v>中证500</x:v>
      </x:c>
      <x:c r="B2223" s="1" t="str">
        <x:v>563750.SH</x:v>
      </x:c>
      <x:c r="C2223" s="1" t="str">
        <x:v>汇添富中证500ETF</x:v>
      </x:c>
      <x:c r="D2223" s="7" t="d">
        <x:v>2026-07-03T00:00:00.000Z</x:v>
      </x:c>
      <x:c r="E2223" s="8" t="n">
        <x:f>IF(ISNUMBER('原始字段'!C2272),'原始字段'!C2272,"n.a.")</x:f>
        <x:v>334737000</x:v>
      </x:c>
      <x:c r="F2223" s="8" t="n">
        <x:f>IF(ISNUMBER('原始字段'!C2368),'原始字段'!C2368,"n.a.")</x:f>
        <x:v>337237000</x:v>
      </x:c>
      <x:c r="G2223" s="8" t="n">
        <x:f>IF(COUNT(E2223:F2223)=2,F2223-E2223,"n.a.")</x:f>
        <x:v>2500000</x:v>
      </x:c>
      <x:c r="H2223" s="9" t="n">
        <x:f>IF(ISNUMBER('原始字段'!D2368),'原始字段'!D2368,"n.a.")</x:f>
        <x:v>1.2177</x:v>
      </x:c>
      <x:c r="I2223" s="9" t="n">
        <x:f>IF(COUNT(G2223:H2223)=2,G2223*H2223/100000000,"n.a.")</x:f>
        <x:v>0.0304425</x:v>
      </x:c>
      <x:c r="J2223" s="1" t="str">
        <x:v>日频齐全；折算事件未独立核实</x:v>
      </x:c>
    </x:row>
    <x:row r="2224" ht="25" customHeight="1">
      <x:c r="A2224" s="1" t="str">
        <x:v>中证500</x:v>
      </x:c>
      <x:c r="B2224" s="1" t="str">
        <x:v>159935.SZ</x:v>
      </x:c>
      <x:c r="C2224" s="1" t="str">
        <x:v>景顺长城中证500ETF</x:v>
      </x:c>
      <x:c r="D2224" s="7" t="d">
        <x:v>2026-07-03T00:00:00.000Z</x:v>
      </x:c>
      <x:c r="E2224" s="8" t="n">
        <x:f>IF(ISNUMBER('原始字段'!C2219),'原始字段'!C2219,"n.a.")</x:f>
        <x:v>22572956</x:v>
      </x:c>
      <x:c r="F2224" s="8" t="n">
        <x:f>IF(ISNUMBER('原始字段'!C2315),'原始字段'!C2315,"n.a.")</x:f>
        <x:v>22572956</x:v>
      </x:c>
      <x:c r="G2224" s="8" t="n">
        <x:f>IF(COUNT(E2224:F2224)=2,F2224-E2224,"n.a.")</x:f>
        <x:v>0</x:v>
      </x:c>
      <x:c r="H2224" s="9" t="n">
        <x:f>IF(ISNUMBER('原始字段'!D2315),'原始字段'!D2315,"n.a.")</x:f>
        <x:v>2.7506</x:v>
      </x:c>
      <x:c r="I2224" s="9" t="n">
        <x:f>IF(COUNT(G2224:H2224)=2,G2224*H2224/100000000,"n.a.")</x:f>
        <x:v>0</x:v>
      </x:c>
      <x:c r="J2224" s="1" t="str">
        <x:v>日频齐全；折算事件未独立核实</x:v>
      </x:c>
    </x:row>
    <x:row r="2225" ht="25" customHeight="1">
      <x:c r="A2225" s="1" t="str">
        <x:v>中证500</x:v>
      </x:c>
      <x:c r="B2225" s="1" t="str">
        <x:v>515530.SH</x:v>
      </x:c>
      <x:c r="C2225" s="1" t="str">
        <x:v>泰康中证500ETF</x:v>
      </x:c>
      <x:c r="D2225" s="7" t="d">
        <x:v>2026-07-03T00:00:00.000Z</x:v>
      </x:c>
      <x:c r="E2225" s="8" t="n">
        <x:f>IF(ISNUMBER('原始字段'!C2258),'原始字段'!C2258,"n.a.")</x:f>
        <x:v>12242700</x:v>
      </x:c>
      <x:c r="F2225" s="8" t="n">
        <x:f>IF(ISNUMBER('原始字段'!C2354),'原始字段'!C2354,"n.a.")</x:f>
        <x:v>12242700</x:v>
      </x:c>
      <x:c r="G2225" s="8" t="n">
        <x:f>IF(COUNT(E2225:F2225)=2,F2225-E2225,"n.a.")</x:f>
        <x:v>0</x:v>
      </x:c>
      <x:c r="H2225" s="9" t="n">
        <x:f>IF(ISNUMBER('原始字段'!D2354),'原始字段'!D2354,"n.a.")</x:f>
        <x:v>4.8042</x:v>
      </x:c>
      <x:c r="I2225" s="9" t="n">
        <x:f>IF(COUNT(G2225:H2225)=2,G2225*H2225/100000000,"n.a.")</x:f>
        <x:v>0</x:v>
      </x:c>
      <x:c r="J2225" s="1" t="str">
        <x:v>日频齐全；折算事件未独立核实</x:v>
      </x:c>
    </x:row>
    <x:row r="2226" ht="25" customHeight="1">
      <x:c r="A2226" s="1" t="str">
        <x:v>中证500</x:v>
      </x:c>
      <x:c r="B2226" s="1" t="str">
        <x:v>510590.SH</x:v>
      </x:c>
      <x:c r="C2226" s="1" t="str">
        <x:v>平安中证500ETF</x:v>
      </x:c>
      <x:c r="D2226" s="7" t="d">
        <x:v>2026-07-03T00:00:00.000Z</x:v>
      </x:c>
      <x:c r="E2226" s="8" t="n">
        <x:f>IF(ISNUMBER('原始字段'!C2246),'原始字段'!C2246,"n.a.")</x:f>
        <x:v>138386100</x:v>
      </x:c>
      <x:c r="F2226" s="8" t="n">
        <x:f>IF(ISNUMBER('原始字段'!C2342),'原始字段'!C2342,"n.a.")</x:f>
        <x:v>138386100</x:v>
      </x:c>
      <x:c r="G2226" s="8" t="n">
        <x:f>IF(COUNT(E2226:F2226)=2,F2226-E2226,"n.a.")</x:f>
        <x:v>0</x:v>
      </x:c>
      <x:c r="H2226" s="9" t="n">
        <x:f>IF(ISNUMBER('原始字段'!D2342),'原始字段'!D2342,"n.a.")</x:f>
        <x:v>9.434</x:v>
      </x:c>
      <x:c r="I2226" s="9" t="n">
        <x:f>IF(COUNT(G2226:H2226)=2,G2226*H2226/100000000,"n.a.")</x:f>
        <x:v>0</x:v>
      </x:c>
      <x:c r="J2226" s="1" t="str">
        <x:v>日频齐全；折算事件未独立核实</x:v>
      </x:c>
    </x:row>
    <x:row r="2227" ht="25" customHeight="1">
      <x:c r="A2227" s="1" t="str">
        <x:v>中证500</x:v>
      </x:c>
      <x:c r="B2227" s="1" t="str">
        <x:v>515190.SH</x:v>
      </x:c>
      <x:c r="C2227" s="1" t="str">
        <x:v>中银证券中证500ETF</x:v>
      </x:c>
      <x:c r="D2227" s="7" t="d">
        <x:v>2026-07-03T00:00:00.000Z</x:v>
      </x:c>
      <x:c r="E2227" s="8" t="n">
        <x:f>IF(ISNUMBER('原始字段'!C2251),'原始字段'!C2251,"n.a.")</x:f>
        <x:v>259466100</x:v>
      </x:c>
      <x:c r="F2227" s="8" t="n">
        <x:f>IF(ISNUMBER('原始字段'!C2347),'原始字段'!C2347,"n.a.")</x:f>
        <x:v>259466100</x:v>
      </x:c>
      <x:c r="G2227" s="8" t="n">
        <x:f>IF(COUNT(E2227:F2227)=2,F2227-E2227,"n.a.")</x:f>
        <x:v>0</x:v>
      </x:c>
      <x:c r="H2227" s="9" t="n">
        <x:f>IF(ISNUMBER('原始字段'!D2347),'原始字段'!D2347,"n.a.")</x:f>
        <x:v>1.8329</x:v>
      </x:c>
      <x:c r="I2227" s="9" t="n">
        <x:f>IF(COUNT(G2227:H2227)=2,G2227*H2227/100000000,"n.a.")</x:f>
        <x:v>0</x:v>
      </x:c>
      <x:c r="J2227" s="1" t="str">
        <x:v>日频齐全；折算事件未独立核实</x:v>
      </x:c>
    </x:row>
    <x:row r="2228" ht="25" customHeight="1">
      <x:c r="A2228" s="1" t="str">
        <x:v>中证500</x:v>
      </x:c>
      <x:c r="B2228" s="1" t="str">
        <x:v>159820.SZ</x:v>
      </x:c>
      <x:c r="C2228" s="1" t="str">
        <x:v>天弘中证500ETF</x:v>
      </x:c>
      <x:c r="D2228" s="7" t="d">
        <x:v>2026-07-03T00:00:00.000Z</x:v>
      </x:c>
      <x:c r="E2228" s="8" t="n">
        <x:f>IF(ISNUMBER('原始字段'!C2211),'原始字段'!C2211,"n.a.")</x:f>
        <x:v>1268908470</x:v>
      </x:c>
      <x:c r="F2228" s="8" t="n">
        <x:f>IF(ISNUMBER('原始字段'!C2307),'原始字段'!C2307,"n.a.")</x:f>
        <x:v>1268908470</x:v>
      </x:c>
      <x:c r="G2228" s="8" t="n">
        <x:f>IF(COUNT(E2228:F2228)=2,F2228-E2228,"n.a.")</x:f>
        <x:v>0</x:v>
      </x:c>
      <x:c r="H2228" s="9" t="n">
        <x:f>IF(ISNUMBER('原始字段'!D2307),'原始字段'!D2307,"n.a.")</x:f>
        <x:v>1.5071</x:v>
      </x:c>
      <x:c r="I2228" s="9" t="n">
        <x:f>IF(COUNT(G2228:H2228)=2,G2228*H2228/100000000,"n.a.")</x:f>
        <x:v>0</x:v>
      </x:c>
      <x:c r="J2228" s="1" t="str">
        <x:v>日频齐全；折算事件未独立核实</x:v>
      </x:c>
    </x:row>
    <x:row r="2229" ht="25" customHeight="1">
      <x:c r="A2229" s="1" t="str">
        <x:v>中证500</x:v>
      </x:c>
      <x:c r="B2229" s="1" t="str">
        <x:v>159337.SZ</x:v>
      </x:c>
      <x:c r="C2229" s="1" t="str">
        <x:v>东财中证500ETF</x:v>
      </x:c>
      <x:c r="D2229" s="7" t="d">
        <x:v>2026-07-03T00:00:00.000Z</x:v>
      </x:c>
      <x:c r="E2229" s="8" t="n">
        <x:f>IF(ISNUMBER('原始字段'!C2198),'原始字段'!C2198,"n.a.")</x:f>
        <x:v>233710611</x:v>
      </x:c>
      <x:c r="F2229" s="8" t="n">
        <x:f>IF(ISNUMBER('原始字段'!C2294),'原始字段'!C2294,"n.a.")</x:f>
        <x:v>233710611</x:v>
      </x:c>
      <x:c r="G2229" s="8" t="n">
        <x:f>IF(COUNT(E2229:F2229)=2,F2229-E2229,"n.a.")</x:f>
        <x:v>0</x:v>
      </x:c>
      <x:c r="H2229" s="9" t="n">
        <x:f>IF(ISNUMBER('原始字段'!D2294),'原始字段'!D2294,"n.a.")</x:f>
        <x:v>1.9907</x:v>
      </x:c>
      <x:c r="I2229" s="9" t="n">
        <x:f>IF(COUNT(G2229:H2229)=2,G2229*H2229/100000000,"n.a.")</x:f>
        <x:v>0</x:v>
      </x:c>
      <x:c r="J2229" s="1" t="str">
        <x:v>日频齐全；折算事件未独立核实</x:v>
      </x:c>
    </x:row>
    <x:row r="2230" ht="25" customHeight="1">
      <x:c r="A2230" s="1" t="str">
        <x:v>中证500</x:v>
      </x:c>
      <x:c r="B2230" s="1" t="str">
        <x:v>510500.SH</x:v>
      </x:c>
      <x:c r="C2230" s="1" t="str">
        <x:v>南方中证500ETF</x:v>
      </x:c>
      <x:c r="D2230" s="7" t="d">
        <x:v>2026-07-03T00:00:00.000Z</x:v>
      </x:c>
      <x:c r="E2230" s="8" t="n">
        <x:f>IF(ISNUMBER('原始字段'!C2239),'原始字段'!C2239,"n.a.")</x:f>
        <x:v>4348568600</x:v>
      </x:c>
      <x:c r="F2230" s="8" t="n">
        <x:f>IF(ISNUMBER('原始字段'!C2335),'原始字段'!C2335,"n.a.")</x:f>
        <x:v>4317768600</x:v>
      </x:c>
      <x:c r="G2230" s="8" t="n">
        <x:f>IF(COUNT(E2230:F2230)=2,F2230-E2230,"n.a.")</x:f>
        <x:v>-30800000</x:v>
      </x:c>
      <x:c r="H2230" s="9" t="n">
        <x:f>IF(ISNUMBER('原始字段'!D2335),'原始字段'!D2335,"n.a.")</x:f>
        <x:v>8.8972</x:v>
      </x:c>
      <x:c r="I2230" s="9" t="n">
        <x:f>IF(COUNT(G2230:H2230)=2,G2230*H2230/100000000,"n.a.")</x:f>
        <x:v>-2.7403376</x:v>
      </x:c>
      <x:c r="J2230" s="1" t="str">
        <x:v>日频齐全；折算事件未独立核实</x:v>
      </x:c>
    </x:row>
    <x:row r="2231" ht="25" customHeight="1">
      <x:c r="A2231" s="1" t="str">
        <x:v>中证500</x:v>
      </x:c>
      <x:c r="B2231" s="1" t="str">
        <x:v>159968.SZ</x:v>
      </x:c>
      <x:c r="C2231" s="1" t="str">
        <x:v>博时中证500ETF</x:v>
      </x:c>
      <x:c r="D2231" s="7" t="d">
        <x:v>2026-07-03T00:00:00.000Z</x:v>
      </x:c>
      <x:c r="E2231" s="8" t="n">
        <x:f>IF(ISNUMBER('原始字段'!C2226),'原始字段'!C2226,"n.a.")</x:f>
        <x:v>58495098</x:v>
      </x:c>
      <x:c r="F2231" s="8" t="n">
        <x:f>IF(ISNUMBER('原始字段'!C2322),'原始字段'!C2322,"n.a.")</x:f>
        <x:v>59295098</x:v>
      </x:c>
      <x:c r="G2231" s="8" t="n">
        <x:f>IF(COUNT(E2231:F2231)=2,F2231-E2231,"n.a.")</x:f>
        <x:v>800000</x:v>
      </x:c>
      <x:c r="H2231" s="9" t="n">
        <x:f>IF(ISNUMBER('原始字段'!D2322),'原始字段'!D2322,"n.a.")</x:f>
        <x:v>11.3825</x:v>
      </x:c>
      <x:c r="I2231" s="9" t="n">
        <x:f>IF(COUNT(G2231:H2231)=2,G2231*H2231/100000000,"n.a.")</x:f>
        <x:v>0.09106</x:v>
      </x:c>
      <x:c r="J2231" s="1" t="str">
        <x:v>日频齐全；折算事件未独立核实</x:v>
      </x:c>
    </x:row>
    <x:row r="2232" ht="25" customHeight="1">
      <x:c r="A2232" s="1" t="str">
        <x:v>中证500</x:v>
      </x:c>
      <x:c r="B2232" s="1" t="str">
        <x:v>561350.SH</x:v>
      </x:c>
      <x:c r="C2232" s="1" t="str">
        <x:v>国泰中证500ETF</x:v>
      </x:c>
      <x:c r="D2232" s="7" t="d">
        <x:v>2026-07-03T00:00:00.000Z</x:v>
      </x:c>
      <x:c r="E2232" s="8" t="n">
        <x:f>IF(ISNUMBER('原始字段'!C2265),'原始字段'!C2265,"n.a.")</x:f>
        <x:v>64700000</x:v>
      </x:c>
      <x:c r="F2232" s="8" t="n">
        <x:f>IF(ISNUMBER('原始字段'!C2361),'原始字段'!C2361,"n.a.")</x:f>
        <x:v>64700000</x:v>
      </x:c>
      <x:c r="G2232" s="8" t="n">
        <x:f>IF(COUNT(E2232:F2232)=2,F2232-E2232,"n.a.")</x:f>
        <x:v>0</x:v>
      </x:c>
      <x:c r="H2232" s="9" t="n">
        <x:f>IF(ISNUMBER('原始字段'!D2361),'原始字段'!D2361,"n.a.")</x:f>
        <x:v>1.3872</x:v>
      </x:c>
      <x:c r="I2232" s="9" t="n">
        <x:f>IF(COUNT(G2232:H2232)=2,G2232*H2232/100000000,"n.a.")</x:f>
        <x:v>0</x:v>
      </x:c>
      <x:c r="J2232" s="1" t="str">
        <x:v>日频齐全；折算事件未独立核实</x:v>
      </x:c>
    </x:row>
    <x:row r="2233" ht="25" customHeight="1">
      <x:c r="A2233" s="1" t="str">
        <x:v>中证500</x:v>
      </x:c>
      <x:c r="B2233" s="1" t="str">
        <x:v>512500.SH</x:v>
      </x:c>
      <x:c r="C2233" s="1" t="str">
        <x:v>华夏中证500ETF</x:v>
      </x:c>
      <x:c r="D2233" s="7" t="d">
        <x:v>2026-07-03T00:00:00.000Z</x:v>
      </x:c>
      <x:c r="E2233" s="8" t="n">
        <x:f>IF(ISNUMBER('原始字段'!C2248),'原始字段'!C2248,"n.a.")</x:f>
        <x:v>1613608800</x:v>
      </x:c>
      <x:c r="F2233" s="8" t="n">
        <x:f>IF(ISNUMBER('原始字段'!C2344),'原始字段'!C2344,"n.a.")</x:f>
        <x:v>1612808800</x:v>
      </x:c>
      <x:c r="G2233" s="8" t="n">
        <x:f>IF(COUNT(E2233:F2233)=2,F2233-E2233,"n.a.")</x:f>
        <x:v>-800000</x:v>
      </x:c>
      <x:c r="H2233" s="9" t="n">
        <x:f>IF(ISNUMBER('原始字段'!D2344),'原始字段'!D2344,"n.a.")</x:f>
        <x:v>4.938</x:v>
      </x:c>
      <x:c r="I2233" s="9" t="n">
        <x:f>IF(COUNT(G2233:H2233)=2,G2233*H2233/100000000,"n.a.")</x:f>
        <x:v>-0.039504</x:v>
      </x:c>
      <x:c r="J2233" s="1" t="str">
        <x:v>日频齐全；折算事件未独立核实</x:v>
      </x:c>
    </x:row>
    <x:row r="2234" ht="25" customHeight="1">
      <x:c r="A2234" s="1" t="str">
        <x:v>中证500</x:v>
      </x:c>
      <x:c r="B2234" s="1" t="str">
        <x:v>510550.SH</x:v>
      </x:c>
      <x:c r="C2234" s="1" t="str">
        <x:v>方正富邦中证500ETF</x:v>
      </x:c>
      <x:c r="D2234" s="7" t="d">
        <x:v>2026-07-03T00:00:00.000Z</x:v>
      </x:c>
      <x:c r="E2234" s="8" t="n">
        <x:f>IF(ISNUMBER('原始字段'!C2242),'原始字段'!C2242,"n.a.")</x:f>
        <x:v>21743300</x:v>
      </x:c>
      <x:c r="F2234" s="8" t="n">
        <x:f>IF(ISNUMBER('原始字段'!C2338),'原始字段'!C2338,"n.a.")</x:f>
        <x:v>21743300</x:v>
      </x:c>
      <x:c r="G2234" s="8" t="n">
        <x:f>IF(COUNT(E2234:F2234)=2,F2234-E2234,"n.a.")</x:f>
        <x:v>0</x:v>
      </x:c>
      <x:c r="H2234" s="9" t="n">
        <x:f>IF(ISNUMBER('原始字段'!D2338),'原始字段'!D2338,"n.a.")</x:f>
        <x:v>2.2416</x:v>
      </x:c>
      <x:c r="I2234" s="9" t="n">
        <x:f>IF(COUNT(G2234:H2234)=2,G2234*H2234/100000000,"n.a.")</x:f>
        <x:v>0</x:v>
      </x:c>
      <x:c r="J2234" s="1" t="str">
        <x:v>日频齐全；折算事件未独立核实</x:v>
      </x:c>
    </x:row>
    <x:row r="2235" ht="25" customHeight="1">
      <x:c r="A2235" s="1" t="str">
        <x:v>中证500</x:v>
      </x:c>
      <x:c r="B2235" s="1" t="str">
        <x:v>510510.SH</x:v>
      </x:c>
      <x:c r="C2235" s="1" t="str">
        <x:v>广发中证500ETF</x:v>
      </x:c>
      <x:c r="D2235" s="7" t="d">
        <x:v>2026-07-03T00:00:00.000Z</x:v>
      </x:c>
      <x:c r="E2235" s="8" t="n">
        <x:f>IF(ISNUMBER('原始字段'!C2240),'原始字段'!C2240,"n.a.")</x:f>
        <x:v>771038300</x:v>
      </x:c>
      <x:c r="F2235" s="8" t="n">
        <x:f>IF(ISNUMBER('原始字段'!C2336),'原始字段'!C2336,"n.a.")</x:f>
        <x:v>769038300</x:v>
      </x:c>
      <x:c r="G2235" s="8" t="n">
        <x:f>IF(COUNT(E2235:F2235)=2,F2235-E2235,"n.a.")</x:f>
        <x:v>-2000000</x:v>
      </x:c>
      <x:c r="H2235" s="9" t="n">
        <x:f>IF(ISNUMBER('原始字段'!D2336),'原始字段'!D2336,"n.a.")</x:f>
        <x:v>2.8178</x:v>
      </x:c>
      <x:c r="I2235" s="9" t="n">
        <x:f>IF(COUNT(G2235:H2235)=2,G2235*H2235/100000000,"n.a.")</x:f>
        <x:v>-0.056356</x:v>
      </x:c>
      <x:c r="J2235" s="1" t="str">
        <x:v>日频齐全；折算事件未独立核实</x:v>
      </x:c>
    </x:row>
    <x:row r="2236" ht="25" customHeight="1">
      <x:c r="A2236" s="1" t="str">
        <x:v>中证500</x:v>
      </x:c>
      <x:c r="B2236" s="1" t="str">
        <x:v>515550.SH</x:v>
      </x:c>
      <x:c r="C2236" s="1" t="str">
        <x:v>国联中证500ETF</x:v>
      </x:c>
      <x:c r="D2236" s="7" t="d">
        <x:v>2026-07-03T00:00:00.000Z</x:v>
      </x:c>
      <x:c r="E2236" s="8" t="n">
        <x:f>IF(ISNUMBER('原始字段'!C2259),'原始字段'!C2259,"n.a.")</x:f>
        <x:v>16345700</x:v>
      </x:c>
      <x:c r="F2236" s="8" t="n">
        <x:f>IF(ISNUMBER('原始字段'!C2355),'原始字段'!C2355,"n.a.")</x:f>
        <x:v>15345700</x:v>
      </x:c>
      <x:c r="G2236" s="8" t="n">
        <x:f>IF(COUNT(E2236:F2236)=2,F2236-E2236,"n.a.")</x:f>
        <x:v>-1000000</x:v>
      </x:c>
      <x:c r="H2236" s="9" t="n">
        <x:f>IF(ISNUMBER('原始字段'!D2355),'原始字段'!D2355,"n.a.")</x:f>
        <x:v>1.9539</x:v>
      </x:c>
      <x:c r="I2236" s="9" t="n">
        <x:f>IF(COUNT(G2236:H2236)=2,G2236*H2236/100000000,"n.a.")</x:f>
        <x:v>-0.019539</x:v>
      </x:c>
      <x:c r="J2236" s="1" t="str">
        <x:v>日频齐全；折算事件未独立核实</x:v>
      </x:c>
    </x:row>
    <x:row r="2237" ht="25" customHeight="1">
      <x:c r="A2237" s="1" t="str">
        <x:v>中证500</x:v>
      </x:c>
      <x:c r="B2237" s="1" t="str">
        <x:v>159500.SZ</x:v>
      </x:c>
      <x:c r="C2237" s="1" t="str">
        <x:v>富国中证500ETF</x:v>
      </x:c>
      <x:c r="D2237" s="7" t="d">
        <x:v>2026-07-03T00:00:00.000Z</x:v>
      </x:c>
      <x:c r="E2237" s="8" t="n">
        <x:f>IF(ISNUMBER('原始字段'!C2200),'原始字段'!C2200,"n.a.")</x:f>
        <x:v>140538865</x:v>
      </x:c>
      <x:c r="F2237" s="8" t="n">
        <x:f>IF(ISNUMBER('原始字段'!C2296),'原始字段'!C2296,"n.a.")</x:f>
        <x:v>140538865</x:v>
      </x:c>
      <x:c r="G2237" s="8" t="n">
        <x:f>IF(COUNT(E2237:F2237)=2,F2237-E2237,"n.a.")</x:f>
        <x:v>0</x:v>
      </x:c>
      <x:c r="H2237" s="9" t="n">
        <x:f>IF(ISNUMBER('原始字段'!D2296),'原始字段'!D2296,"n.a.")</x:f>
        <x:v>1.3032</x:v>
      </x:c>
      <x:c r="I2237" s="9" t="n">
        <x:f>IF(COUNT(G2237:H2237)=2,G2237*H2237/100000000,"n.a.")</x:f>
        <x:v>0</x:v>
      </x:c>
      <x:c r="J2237" s="1" t="str">
        <x:v>日频齐全；折算事件未独立核实</x:v>
      </x:c>
    </x:row>
    <x:row r="2238" ht="25" customHeight="1">
      <x:c r="A2238" s="1" t="str">
        <x:v>中证500</x:v>
      </x:c>
      <x:c r="B2238" s="1" t="str">
        <x:v>512510.SH</x:v>
      </x:c>
      <x:c r="C2238" s="1" t="str">
        <x:v>华泰柏瑞中证500ETF</x:v>
      </x:c>
      <x:c r="D2238" s="7" t="d">
        <x:v>2026-07-03T00:00:00.000Z</x:v>
      </x:c>
      <x:c r="E2238" s="8" t="n">
        <x:f>IF(ISNUMBER('原始字段'!C2249),'原始字段'!C2249,"n.a.")</x:f>
        <x:v>395929800</x:v>
      </x:c>
      <x:c r="F2238" s="8" t="n">
        <x:f>IF(ISNUMBER('原始字段'!C2345),'原始字段'!C2345,"n.a.")</x:f>
        <x:v>395929800</x:v>
      </x:c>
      <x:c r="G2238" s="8" t="n">
        <x:f>IF(COUNT(E2238:F2238)=2,F2238-E2238,"n.a.")</x:f>
        <x:v>0</x:v>
      </x:c>
      <x:c r="H2238" s="9" t="n">
        <x:f>IF(ISNUMBER('原始字段'!D2345),'原始字段'!D2345,"n.a.")</x:f>
        <x:v>2.5966</x:v>
      </x:c>
      <x:c r="I2238" s="9" t="n">
        <x:f>IF(COUNT(G2238:H2238)=2,G2238*H2238/100000000,"n.a.")</x:f>
        <x:v>0</x:v>
      </x:c>
      <x:c r="J2238" s="1" t="str">
        <x:v>日频齐全；折算事件未独立核实</x:v>
      </x:c>
    </x:row>
    <x:row r="2239" ht="25" customHeight="1">
      <x:c r="A2239" s="1" t="str">
        <x:v>中证500</x:v>
      </x:c>
      <x:c r="B2239" s="1" t="str">
        <x:v>510570.SH</x:v>
      </x:c>
      <x:c r="C2239" s="1" t="str">
        <x:v>兴业中证500ETF</x:v>
      </x:c>
      <x:c r="D2239" s="7" t="d">
        <x:v>2026-07-03T00:00:00.000Z</x:v>
      </x:c>
      <x:c r="E2239" s="8" t="n">
        <x:f>IF(ISNUMBER('原始字段'!C2244),'原始字段'!C2244,"n.a.")</x:f>
        <x:v>30560600</x:v>
      </x:c>
      <x:c r="F2239" s="8" t="n">
        <x:f>IF(ISNUMBER('原始字段'!C2340),'原始字段'!C2340,"n.a.")</x:f>
        <x:v>30560600</x:v>
      </x:c>
      <x:c r="G2239" s="8" t="n">
        <x:f>IF(COUNT(E2239:F2239)=2,F2239-E2239,"n.a.")</x:f>
        <x:v>0</x:v>
      </x:c>
      <x:c r="H2239" s="9" t="n">
        <x:f>IF(ISNUMBER('原始字段'!D2340),'原始字段'!D2340,"n.a.")</x:f>
        <x:v>1.3766</x:v>
      </x:c>
      <x:c r="I2239" s="9" t="n">
        <x:f>IF(COUNT(G2239:H2239)=2,G2239*H2239/100000000,"n.a.")</x:f>
        <x:v>0</x:v>
      </x:c>
      <x:c r="J2239" s="1" t="str">
        <x:v>日频齐全；折算事件未独立核实</x:v>
      </x:c>
    </x:row>
    <x:row r="2240" ht="25" customHeight="1">
      <x:c r="A2240" s="1" t="str">
        <x:v>中证500</x:v>
      </x:c>
      <x:c r="B2240" s="1" t="str">
        <x:v>510560.SH</x:v>
      </x:c>
      <x:c r="C2240" s="1" t="str">
        <x:v>国寿安保中证500ETF</x:v>
      </x:c>
      <x:c r="D2240" s="7" t="d">
        <x:v>2026-07-03T00:00:00.000Z</x:v>
      </x:c>
      <x:c r="E2240" s="8" t="n">
        <x:f>IF(ISNUMBER('原始字段'!C2243),'原始字段'!C2243,"n.a.")</x:f>
        <x:v>62318700</x:v>
      </x:c>
      <x:c r="F2240" s="8" t="n">
        <x:f>IF(ISNUMBER('原始字段'!C2339),'原始字段'!C2339,"n.a.")</x:f>
        <x:v>62318700</x:v>
      </x:c>
      <x:c r="G2240" s="8" t="n">
        <x:f>IF(COUNT(E2240:F2240)=2,F2240-E2240,"n.a.")</x:f>
        <x:v>0</x:v>
      </x:c>
      <x:c r="H2240" s="9" t="n">
        <x:f>IF(ISNUMBER('原始字段'!D2339),'原始字段'!D2339,"n.a.")</x:f>
        <x:v>2.1685</x:v>
      </x:c>
      <x:c r="I2240" s="9" t="n">
        <x:f>IF(COUNT(G2240:H2240)=2,G2240*H2240/100000000,"n.a.")</x:f>
        <x:v>0</x:v>
      </x:c>
      <x:c r="J2240" s="1" t="str">
        <x:v>日频齐全；折算事件未独立核实</x:v>
      </x:c>
    </x:row>
    <x:row r="2241" ht="25" customHeight="1">
      <x:c r="A2241" s="1" t="str">
        <x:v>中证500</x:v>
      </x:c>
      <x:c r="B2241" s="1" t="str">
        <x:v>159982.SZ</x:v>
      </x:c>
      <x:c r="C2241" s="1" t="str">
        <x:v>鹏华中证500ETF</x:v>
      </x:c>
      <x:c r="D2241" s="7" t="d">
        <x:v>2026-07-03T00:00:00.000Z</x:v>
      </x:c>
      <x:c r="E2241" s="8" t="n">
        <x:f>IF(ISNUMBER('原始字段'!C2229),'原始字段'!C2229,"n.a.")</x:f>
        <x:v>134211253</x:v>
      </x:c>
      <x:c r="F2241" s="8" t="n">
        <x:f>IF(ISNUMBER('原始字段'!C2325),'原始字段'!C2325,"n.a.")</x:f>
        <x:v>134211253</x:v>
      </x:c>
      <x:c r="G2241" s="8" t="n">
        <x:f>IF(COUNT(E2241:F2241)=2,F2241-E2241,"n.a.")</x:f>
        <x:v>0</x:v>
      </x:c>
      <x:c r="H2241" s="9" t="n">
        <x:f>IF(ISNUMBER('原始字段'!D2325),'原始字段'!D2325,"n.a.")</x:f>
        <x:v>2.3274</x:v>
      </x:c>
      <x:c r="I2241" s="9" t="n">
        <x:f>IF(COUNT(G2241:H2241)=2,G2241*H2241/100000000,"n.a.")</x:f>
        <x:v>0</x:v>
      </x:c>
      <x:c r="J2241" s="1" t="str">
        <x:v>日频齐全；折算事件未独立核实</x:v>
      </x:c>
    </x:row>
    <x:row r="2242" ht="25" customHeight="1">
      <x:c r="A2242" s="1" t="str">
        <x:v>中证1000</x:v>
      </x:c>
      <x:c r="B2242" s="1" t="str">
        <x:v>560010.SH</x:v>
      </x:c>
      <x:c r="C2242" s="1" t="str">
        <x:v>广发中证1000ETF</x:v>
      </x:c>
      <x:c r="D2242" s="7" t="d">
        <x:v>2026-07-03T00:00:00.000Z</x:v>
      </x:c>
      <x:c r="E2242" s="8" t="n">
        <x:f>IF(ISNUMBER('原始字段'!C2262),'原始字段'!C2262,"n.a.")</x:f>
        <x:v>1584621700</x:v>
      </x:c>
      <x:c r="F2242" s="8" t="n">
        <x:f>IF(ISNUMBER('原始字段'!C2358),'原始字段'!C2358,"n.a.")</x:f>
        <x:v>1552621700</x:v>
      </x:c>
      <x:c r="G2242" s="8" t="n">
        <x:f>IF(COUNT(E2242:F2242)=2,F2242-E2242,"n.a.")</x:f>
        <x:v>-32000000</x:v>
      </x:c>
      <x:c r="H2242" s="9" t="n">
        <x:f>IF(ISNUMBER('原始字段'!D2358),'原始字段'!D2358,"n.a.")</x:f>
        <x:v>3.5713</x:v>
      </x:c>
      <x:c r="I2242" s="9" t="n">
        <x:f>IF(COUNT(G2242:H2242)=2,G2242*H2242/100000000,"n.a.")</x:f>
        <x:v>-1.142816</x:v>
      </x:c>
      <x:c r="J2242" s="1" t="str">
        <x:v>日频齐全；折算事件未独立核实</x:v>
      </x:c>
    </x:row>
    <x:row r="2243" ht="25" customHeight="1">
      <x:c r="A2243" s="1" t="str">
        <x:v>中证1000</x:v>
      </x:c>
      <x:c r="B2243" s="1" t="str">
        <x:v>159845.SZ</x:v>
      </x:c>
      <x:c r="C2243" s="1" t="str">
        <x:v>华夏中证1000ETF</x:v>
      </x:c>
      <x:c r="D2243" s="7" t="d">
        <x:v>2026-07-03T00:00:00.000Z</x:v>
      </x:c>
      <x:c r="E2243" s="8" t="n">
        <x:f>IF(ISNUMBER('原始字段'!C2213),'原始字段'!C2213,"n.a.")</x:f>
        <x:v>1246425606</x:v>
      </x:c>
      <x:c r="F2243" s="8" t="n">
        <x:f>IF(ISNUMBER('原始字段'!C2309),'原始字段'!C2309,"n.a.")</x:f>
        <x:v>1342425606</x:v>
      </x:c>
      <x:c r="G2243" s="8" t="n">
        <x:f>IF(COUNT(E2243:F2243)=2,F2243-E2243,"n.a.")</x:f>
        <x:v>96000000</x:v>
      </x:c>
      <x:c r="H2243" s="9" t="n">
        <x:f>IF(ISNUMBER('原始字段'!D2309),'原始字段'!D2309,"n.a.")</x:f>
        <x:v>3.5764</x:v>
      </x:c>
      <x:c r="I2243" s="9" t="n">
        <x:f>IF(COUNT(G2243:H2243)=2,G2243*H2243/100000000,"n.a.")</x:f>
        <x:v>3.433344</x:v>
      </x:c>
      <x:c r="J2243" s="1" t="str">
        <x:v>日频齐全；折算事件未独立核实</x:v>
      </x:c>
    </x:row>
    <x:row r="2244" ht="25" customHeight="1">
      <x:c r="A2244" s="1" t="str">
        <x:v>中证1000</x:v>
      </x:c>
      <x:c r="B2244" s="1" t="str">
        <x:v>159633.SZ</x:v>
      </x:c>
      <x:c r="C2244" s="1" t="str">
        <x:v>易方达中证1000ETF</x:v>
      </x:c>
      <x:c r="D2244" s="7" t="d">
        <x:v>2026-07-03T00:00:00.000Z</x:v>
      </x:c>
      <x:c r="E2244" s="8" t="n">
        <x:f>IF(ISNUMBER('原始字段'!C2207),'原始字段'!C2207,"n.a.")</x:f>
        <x:v>536162658</x:v>
      </x:c>
      <x:c r="F2244" s="8" t="n">
        <x:f>IF(ISNUMBER('原始字段'!C2303),'原始字段'!C2303,"n.a.")</x:f>
        <x:v>551162658</x:v>
      </x:c>
      <x:c r="G2244" s="8" t="n">
        <x:f>IF(COUNT(E2244:F2244)=2,F2244-E2244,"n.a.")</x:f>
        <x:v>15000000</x:v>
      </x:c>
      <x:c r="H2244" s="9" t="n">
        <x:f>IF(ISNUMBER('原始字段'!D2303),'原始字段'!D2303,"n.a.")</x:f>
        <x:v>3.6686</x:v>
      </x:c>
      <x:c r="I2244" s="9" t="n">
        <x:f>IF(COUNT(G2244:H2244)=2,G2244*H2244/100000000,"n.a.")</x:f>
        <x:v>0.55029</x:v>
      </x:c>
      <x:c r="J2244" s="1" t="str">
        <x:v>日频齐全；折算事件未独立核实</x:v>
      </x:c>
    </x:row>
    <x:row r="2245" ht="25" customHeight="1">
      <x:c r="A2245" s="1" t="str">
        <x:v>中证1000</x:v>
      </x:c>
      <x:c r="B2245" s="1" t="str">
        <x:v>159629.SZ</x:v>
      </x:c>
      <x:c r="C2245" s="1" t="str">
        <x:v>富国中证1000ETF</x:v>
      </x:c>
      <x:c r="D2245" s="7" t="d">
        <x:v>2026-07-03T00:00:00.000Z</x:v>
      </x:c>
      <x:c r="E2245" s="8" t="n">
        <x:f>IF(ISNUMBER('原始字段'!C2206),'原始字段'!C2206,"n.a.")</x:f>
        <x:v>373252663</x:v>
      </x:c>
      <x:c r="F2245" s="8" t="n">
        <x:f>IF(ISNUMBER('原始字段'!C2302),'原始字段'!C2302,"n.a.")</x:f>
        <x:v>385252663</x:v>
      </x:c>
      <x:c r="G2245" s="8" t="n">
        <x:f>IF(COUNT(E2245:F2245)=2,F2245-E2245,"n.a.")</x:f>
        <x:v>12000000</x:v>
      </x:c>
      <x:c r="H2245" s="9" t="n">
        <x:f>IF(ISNUMBER('原始字段'!D2302),'原始字段'!D2302,"n.a.")</x:f>
        <x:v>3.584</x:v>
      </x:c>
      <x:c r="I2245" s="9" t="n">
        <x:f>IF(COUNT(G2245:H2245)=2,G2245*H2245/100000000,"n.a.")</x:f>
        <x:v>0.43008</x:v>
      </x:c>
      <x:c r="J2245" s="1" t="str">
        <x:v>日频齐全；折算事件未独立核实</x:v>
      </x:c>
    </x:row>
    <x:row r="2246" ht="25" customHeight="1">
      <x:c r="A2246" s="1" t="str">
        <x:v>中证1000</x:v>
      </x:c>
      <x:c r="B2246" s="1" t="str">
        <x:v>512100.SH</x:v>
      </x:c>
      <x:c r="C2246" s="1" t="str">
        <x:v>南方中证1000ETF</x:v>
      </x:c>
      <x:c r="D2246" s="7" t="d">
        <x:v>2026-07-03T00:00:00.000Z</x:v>
      </x:c>
      <x:c r="E2246" s="8" t="n">
        <x:f>IF(ISNUMBER('原始字段'!C2247),'原始字段'!C2247,"n.a.")</x:f>
        <x:v>3395217600</x:v>
      </x:c>
      <x:c r="F2246" s="8" t="n">
        <x:f>IF(ISNUMBER('原始字段'!C2343),'原始字段'!C2343,"n.a.")</x:f>
        <x:v>3453217600</x:v>
      </x:c>
      <x:c r="G2246" s="8" t="n">
        <x:f>IF(COUNT(E2246:F2246)=2,F2246-E2246,"n.a.")</x:f>
        <x:v>58000000</x:v>
      </x:c>
      <x:c r="H2246" s="9" t="n">
        <x:f>IF(ISNUMBER('原始字段'!D2343),'原始字段'!D2343,"n.a.")</x:f>
        <x:v>3.4876</x:v>
      </x:c>
      <x:c r="I2246" s="9" t="n">
        <x:f>IF(COUNT(G2246:H2246)=2,G2246*H2246/100000000,"n.a.")</x:f>
        <x:v>2.022808</x:v>
      </x:c>
      <x:c r="J2246" s="1" t="str">
        <x:v>日频齐全；折算事件未独立核实</x:v>
      </x:c>
    </x:row>
    <x:row r="2247" ht="25" customHeight="1">
      <x:c r="A2247" s="1" t="str">
        <x:v>中证1000</x:v>
      </x:c>
      <x:c r="B2247" s="1" t="str">
        <x:v>516300.SH</x:v>
      </x:c>
      <x:c r="C2247" s="1" t="str">
        <x:v>华泰柏瑞中证1000ETF</x:v>
      </x:c>
      <x:c r="D2247" s="7" t="d">
        <x:v>2026-07-03T00:00:00.000Z</x:v>
      </x:c>
      <x:c r="E2247" s="8" t="n">
        <x:f>IF(ISNUMBER('原始字段'!C2261),'原始字段'!C2261,"n.a.")</x:f>
        <x:v>23012600</x:v>
      </x:c>
      <x:c r="F2247" s="8" t="n">
        <x:f>IF(ISNUMBER('原始字段'!C2357),'原始字段'!C2357,"n.a.")</x:f>
        <x:v>23012600</x:v>
      </x:c>
      <x:c r="G2247" s="8" t="n">
        <x:f>IF(COUNT(E2247:F2247)=2,F2247-E2247,"n.a.")</x:f>
        <x:v>0</x:v>
      </x:c>
      <x:c r="H2247" s="9" t="n">
        <x:f>IF(ISNUMBER('原始字段'!D2357),'原始字段'!D2357,"n.a.")</x:f>
        <x:v>3.5849</x:v>
      </x:c>
      <x:c r="I2247" s="9" t="n">
        <x:f>IF(COUNT(G2247:H2247)=2,G2247*H2247/100000000,"n.a.")</x:f>
        <x:v>0</x:v>
      </x:c>
      <x:c r="J2247" s="1" t="str">
        <x:v>日频齐全；折算事件未独立核实</x:v>
      </x:c>
    </x:row>
    <x:row r="2248" ht="25" customHeight="1">
      <x:c r="A2248" s="1" t="str">
        <x:v>中证1000</x:v>
      </x:c>
      <x:c r="B2248" s="1" t="str">
        <x:v>560110.SH</x:v>
      </x:c>
      <x:c r="C2248" s="1" t="str">
        <x:v>汇添富中证1000ETF</x:v>
      </x:c>
      <x:c r="D2248" s="7" t="d">
        <x:v>2026-07-03T00:00:00.000Z</x:v>
      </x:c>
      <x:c r="E2248" s="8" t="n">
        <x:f>IF(ISNUMBER('原始字段'!C2263),'原始字段'!C2263,"n.a.")</x:f>
        <x:v>127903500</x:v>
      </x:c>
      <x:c r="F2248" s="8" t="n">
        <x:f>IF(ISNUMBER('原始字段'!C2359),'原始字段'!C2359,"n.a.")</x:f>
        <x:v>124903500</x:v>
      </x:c>
      <x:c r="G2248" s="8" t="n">
        <x:f>IF(COUNT(E2248:F2248)=2,F2248-E2248,"n.a.")</x:f>
        <x:v>-3000000</x:v>
      </x:c>
      <x:c r="H2248" s="9" t="n">
        <x:f>IF(ISNUMBER('原始字段'!D2359),'原始字段'!D2359,"n.a.")</x:f>
        <x:v>1.2899</x:v>
      </x:c>
      <x:c r="I2248" s="9" t="n">
        <x:f>IF(COUNT(G2248:H2248)=2,G2248*H2248/100000000,"n.a.")</x:f>
        <x:v>-0.038697</x:v>
      </x:c>
      <x:c r="J2248" s="1" t="str">
        <x:v>日频齐全；折算事件未独立核实</x:v>
      </x:c>
    </x:row>
    <x:row r="2249" ht="25" customHeight="1">
      <x:c r="A2249" s="1" t="str">
        <x:v>中证2000</x:v>
      </x:c>
      <x:c r="B2249" s="1" t="str">
        <x:v>159535.SZ</x:v>
      </x:c>
      <x:c r="C2249" s="1" t="str">
        <x:v>嘉实中证2000ETF</x:v>
      </x:c>
      <x:c r="D2249" s="7" t="d">
        <x:v>2026-07-03T00:00:00.000Z</x:v>
      </x:c>
      <x:c r="E2249" s="8" t="n">
        <x:f>IF(ISNUMBER('原始字段'!C2204),'原始字段'!C2204,"n.a.")</x:f>
        <x:v>16981088</x:v>
      </x:c>
      <x:c r="F2249" s="8" t="n">
        <x:f>IF(ISNUMBER('原始字段'!C2300),'原始字段'!C2300,"n.a.")</x:f>
        <x:v>16981088</x:v>
      </x:c>
      <x:c r="G2249" s="8" t="n">
        <x:f>IF(COUNT(E2249:F2249)=2,F2249-E2249,"n.a.")</x:f>
        <x:v>0</x:v>
      </x:c>
      <x:c r="H2249" s="9" t="n">
        <x:f>IF(ISNUMBER('原始字段'!D2300),'原始字段'!D2300,"n.a.")</x:f>
        <x:v>1.5958</x:v>
      </x:c>
      <x:c r="I2249" s="9" t="n">
        <x:f>IF(COUNT(G2249:H2249)=2,G2249*H2249/100000000,"n.a.")</x:f>
        <x:v>0</x:v>
      </x:c>
      <x:c r="J2249" s="1" t="str">
        <x:v>日频齐全；折算事件未独立核实</x:v>
      </x:c>
    </x:row>
    <x:row r="2250" ht="25" customHeight="1">
      <x:c r="A2250" s="1" t="str">
        <x:v>中证2000</x:v>
      </x:c>
      <x:c r="B2250" s="1" t="str">
        <x:v>159536.SZ</x:v>
      </x:c>
      <x:c r="C2250" s="1" t="str">
        <x:v>汇添富中证2000ETF</x:v>
      </x:c>
      <x:c r="D2250" s="7" t="d">
        <x:v>2026-07-03T00:00:00.000Z</x:v>
      </x:c>
      <x:c r="E2250" s="8" t="n">
        <x:f>IF(ISNUMBER('原始字段'!C2205),'原始字段'!C2205,"n.a.")</x:f>
        <x:v>39261589</x:v>
      </x:c>
      <x:c r="F2250" s="8" t="n">
        <x:f>IF(ISNUMBER('原始字段'!C2301),'原始字段'!C2301,"n.a.")</x:f>
        <x:v>41261589</x:v>
      </x:c>
      <x:c r="G2250" s="8" t="n">
        <x:f>IF(COUNT(E2250:F2250)=2,F2250-E2250,"n.a.")</x:f>
        <x:v>2000000</x:v>
      </x:c>
      <x:c r="H2250" s="9" t="n">
        <x:f>IF(ISNUMBER('原始字段'!D2301),'原始字段'!D2301,"n.a.")</x:f>
        <x:v>1.542</x:v>
      </x:c>
      <x:c r="I2250" s="9" t="n">
        <x:f>IF(COUNT(G2250:H2250)=2,G2250*H2250/100000000,"n.a.")</x:f>
        <x:v>0.03084</x:v>
      </x:c>
      <x:c r="J2250" s="1" t="str">
        <x:v>日频齐全；折算事件未独立核实</x:v>
      </x:c>
    </x:row>
    <x:row r="2251" ht="25" customHeight="1">
      <x:c r="A2251" s="1" t="str">
        <x:v>中证2000</x:v>
      </x:c>
      <x:c r="B2251" s="1" t="str">
        <x:v>159531.SZ</x:v>
      </x:c>
      <x:c r="C2251" s="1" t="str">
        <x:v>南方中证2000ETF</x:v>
      </x:c>
      <x:c r="D2251" s="7" t="d">
        <x:v>2026-07-03T00:00:00.000Z</x:v>
      </x:c>
      <x:c r="E2251" s="8" t="n">
        <x:f>IF(ISNUMBER('原始字段'!C2201),'原始字段'!C2201,"n.a.")</x:f>
        <x:v>518608406</x:v>
      </x:c>
      <x:c r="F2251" s="8" t="n">
        <x:f>IF(ISNUMBER('原始字段'!C2297),'原始字段'!C2297,"n.a.")</x:f>
        <x:v>508608406</x:v>
      </x:c>
      <x:c r="G2251" s="8" t="n">
        <x:f>IF(COUNT(E2251:F2251)=2,F2251-E2251,"n.a.")</x:f>
        <x:v>-10000000</x:v>
      </x:c>
      <x:c r="H2251" s="9" t="n">
        <x:f>IF(ISNUMBER('原始字段'!D2297),'原始字段'!D2297,"n.a.")</x:f>
        <x:v>1.5633</x:v>
      </x:c>
      <x:c r="I2251" s="9" t="n">
        <x:f>IF(COUNT(G2251:H2251)=2,G2251*H2251/100000000,"n.a.")</x:f>
        <x:v>-0.15633</x:v>
      </x:c>
      <x:c r="J2251" s="1" t="str">
        <x:v>日频齐全；折算事件未独立核实</x:v>
      </x:c>
    </x:row>
    <x:row r="2252" ht="25" customHeight="1">
      <x:c r="A2252" s="1" t="str">
        <x:v>中证2000</x:v>
      </x:c>
      <x:c r="B2252" s="1" t="str">
        <x:v>159532.SZ</x:v>
      </x:c>
      <x:c r="C2252" s="1" t="str">
        <x:v>易方达中证2000ETF</x:v>
      </x:c>
      <x:c r="D2252" s="7" t="d">
        <x:v>2026-07-03T00:00:00.000Z</x:v>
      </x:c>
      <x:c r="E2252" s="8" t="n">
        <x:f>IF(ISNUMBER('原始字段'!C2202),'原始字段'!C2202,"n.a.")</x:f>
        <x:v>127564791</x:v>
      </x:c>
      <x:c r="F2252" s="8" t="n">
        <x:f>IF(ISNUMBER('原始字段'!C2298),'原始字段'!C2298,"n.a.")</x:f>
        <x:v>127564791</x:v>
      </x:c>
      <x:c r="G2252" s="8" t="n">
        <x:f>IF(COUNT(E2252:F2252)=2,F2252-E2252,"n.a.")</x:f>
        <x:v>0</x:v>
      </x:c>
      <x:c r="H2252" s="9" t="n">
        <x:f>IF(ISNUMBER('原始字段'!D2298),'原始字段'!D2298,"n.a.")</x:f>
        <x:v>1.7956</x:v>
      </x:c>
      <x:c r="I2252" s="9" t="n">
        <x:f>IF(COUNT(G2252:H2252)=2,G2252*H2252/100000000,"n.a.")</x:f>
        <x:v>0</x:v>
      </x:c>
      <x:c r="J2252" s="1" t="str">
        <x:v>日频齐全；折算事件未独立核实</x:v>
      </x:c>
    </x:row>
    <x:row r="2253" ht="25" customHeight="1">
      <x:c r="A2253" s="1" t="str">
        <x:v>中证2000</x:v>
      </x:c>
      <x:c r="B2253" s="1" t="str">
        <x:v>159533.SZ</x:v>
      </x:c>
      <x:c r="C2253" s="1" t="str">
        <x:v>博时中证2000ETF</x:v>
      </x:c>
      <x:c r="D2253" s="7" t="d">
        <x:v>2026-07-03T00:00:00.000Z</x:v>
      </x:c>
      <x:c r="E2253" s="8" t="n">
        <x:f>IF(ISNUMBER('原始字段'!C2203),'原始字段'!C2203,"n.a.")</x:f>
        <x:v>11458785</x:v>
      </x:c>
      <x:c r="F2253" s="8" t="n">
        <x:f>IF(ISNUMBER('原始字段'!C2299),'原始字段'!C2299,"n.a.")</x:f>
        <x:v>11458785</x:v>
      </x:c>
      <x:c r="G2253" s="8" t="n">
        <x:f>IF(COUNT(E2253:F2253)=2,F2253-E2253,"n.a.")</x:f>
        <x:v>0</x:v>
      </x:c>
      <x:c r="H2253" s="9" t="n">
        <x:f>IF(ISNUMBER('原始字段'!D2299),'原始字段'!D2299,"n.a.")</x:f>
        <x:v>2.1441</x:v>
      </x:c>
      <x:c r="I2253" s="9" t="n">
        <x:f>IF(COUNT(G2253:H2253)=2,G2253*H2253/100000000,"n.a.")</x:f>
        <x:v>0</x:v>
      </x:c>
      <x:c r="J2253" s="1" t="str">
        <x:v>日频齐全；折算事件未独立核实</x:v>
      </x:c>
    </x:row>
    <x:row r="2254" ht="25" customHeight="1">
      <x:c r="A2254" s="1" t="str">
        <x:v>中证2000</x:v>
      </x:c>
      <x:c r="B2254" s="1" t="str">
        <x:v>561370.SH</x:v>
      </x:c>
      <x:c r="C2254" s="1" t="str">
        <x:v>国泰中证2000ETF</x:v>
      </x:c>
      <x:c r="D2254" s="7" t="d">
        <x:v>2026-07-03T00:00:00.000Z</x:v>
      </x:c>
      <x:c r="E2254" s="8" t="n">
        <x:f>IF(ISNUMBER('原始字段'!C2266),'原始字段'!C2266,"n.a.")</x:f>
        <x:v>22356000</x:v>
      </x:c>
      <x:c r="F2254" s="8" t="n">
        <x:f>IF(ISNUMBER('原始字段'!C2362),'原始字段'!C2362,"n.a.")</x:f>
        <x:v>22356000</x:v>
      </x:c>
      <x:c r="G2254" s="8" t="n">
        <x:f>IF(COUNT(E2254:F2254)=2,F2254-E2254,"n.a.")</x:f>
        <x:v>0</x:v>
      </x:c>
      <x:c r="H2254" s="9" t="n">
        <x:f>IF(ISNUMBER('原始字段'!D2362),'原始字段'!D2362,"n.a.")</x:f>
        <x:v>1.5355</x:v>
      </x:c>
      <x:c r="I2254" s="9" t="n">
        <x:f>IF(COUNT(G2254:H2254)=2,G2254*H2254/100000000,"n.a.")</x:f>
        <x:v>0</x:v>
      </x:c>
      <x:c r="J2254" s="1" t="str">
        <x:v>日频齐全；折算事件未独立核实</x:v>
      </x:c>
    </x:row>
    <x:row r="2255" ht="25" customHeight="1">
      <x:c r="A2255" s="1" t="str">
        <x:v>中证2000</x:v>
      </x:c>
      <x:c r="B2255" s="1" t="str">
        <x:v>563300.SH</x:v>
      </x:c>
      <x:c r="C2255" s="1" t="str">
        <x:v>华泰柏瑞中证2000ETF</x:v>
      </x:c>
      <x:c r="D2255" s="7" t="d">
        <x:v>2026-07-03T00:00:00.000Z</x:v>
      </x:c>
      <x:c r="E2255" s="8" t="n">
        <x:f>IF(ISNUMBER('原始字段'!C2270),'原始字段'!C2270,"n.a.")</x:f>
        <x:v>2236174000</x:v>
      </x:c>
      <x:c r="F2255" s="8" t="n">
        <x:f>IF(ISNUMBER('原始字段'!C2366),'原始字段'!C2366,"n.a.")</x:f>
        <x:v>2211174000</x:v>
      </x:c>
      <x:c r="G2255" s="8" t="n">
        <x:f>IF(COUNT(E2255:F2255)=2,F2255-E2255,"n.a.")</x:f>
        <x:v>-25000000</x:v>
      </x:c>
      <x:c r="H2255" s="9" t="n">
        <x:f>IF(ISNUMBER('原始字段'!D2366),'原始字段'!D2366,"n.a.")</x:f>
        <x:v>1.6033</x:v>
      </x:c>
      <x:c r="I2255" s="9" t="n">
        <x:f>IF(COUNT(G2255:H2255)=2,G2255*H2255/100000000,"n.a.")</x:f>
        <x:v>-0.400825</x:v>
      </x:c>
      <x:c r="J2255" s="1" t="str">
        <x:v>日频齐全；折算事件未独立核实</x:v>
      </x:c>
    </x:row>
    <x:row r="2256" ht="25" customHeight="1">
      <x:c r="A2256" s="1" t="str">
        <x:v>中证2000</x:v>
      </x:c>
      <x:c r="B2256" s="1" t="str">
        <x:v>562660.SH</x:v>
      </x:c>
      <x:c r="C2256" s="1" t="str">
        <x:v>华夏中证2000ETF</x:v>
      </x:c>
      <x:c r="D2256" s="7" t="d">
        <x:v>2026-07-03T00:00:00.000Z</x:v>
      </x:c>
      <x:c r="E2256" s="8" t="n">
        <x:f>IF(ISNUMBER('原始字段'!C2268),'原始字段'!C2268,"n.a.")</x:f>
        <x:v>206874000</x:v>
      </x:c>
      <x:c r="F2256" s="8" t="n">
        <x:f>IF(ISNUMBER('原始字段'!C2364),'原始字段'!C2364,"n.a.")</x:f>
        <x:v>206874000</x:v>
      </x:c>
      <x:c r="G2256" s="8" t="n">
        <x:f>IF(COUNT(E2256:F2256)=2,F2256-E2256,"n.a.")</x:f>
        <x:v>0</x:v>
      </x:c>
      <x:c r="H2256" s="9" t="n">
        <x:f>IF(ISNUMBER('原始字段'!D2364),'原始字段'!D2364,"n.a.")</x:f>
        <x:v>1.9782</x:v>
      </x:c>
      <x:c r="I2256" s="9" t="n">
        <x:f>IF(COUNT(G2256:H2256)=2,G2256*H2256/100000000,"n.a.")</x:f>
        <x:v>0</x:v>
      </x:c>
      <x:c r="J2256" s="1" t="str">
        <x:v>日频齐全；折算事件未独立核实</x:v>
      </x:c>
    </x:row>
    <x:row r="2257" ht="25" customHeight="1">
      <x:c r="A2257" s="1" t="str">
        <x:v>中证2000</x:v>
      </x:c>
      <x:c r="B2257" s="1" t="str">
        <x:v>563200.SH</x:v>
      </x:c>
      <x:c r="C2257" s="1" t="str">
        <x:v>富国中证2000ETF</x:v>
      </x:c>
      <x:c r="D2257" s="7" t="d">
        <x:v>2026-07-03T00:00:00.000Z</x:v>
      </x:c>
      <x:c r="E2257" s="8" t="n">
        <x:f>IF(ISNUMBER('原始字段'!C2269),'原始字段'!C2269,"n.a.")</x:f>
        <x:v>31458800</x:v>
      </x:c>
      <x:c r="F2257" s="8" t="n">
        <x:f>IF(ISNUMBER('原始字段'!C2365),'原始字段'!C2365,"n.a.")</x:f>
        <x:v>31458800</x:v>
      </x:c>
      <x:c r="G2257" s="8" t="n">
        <x:f>IF(COUNT(E2257:F2257)=2,F2257-E2257,"n.a.")</x:f>
        <x:v>0</x:v>
      </x:c>
      <x:c r="H2257" s="9" t="n">
        <x:f>IF(ISNUMBER('原始字段'!D2365),'原始字段'!D2365,"n.a.")</x:f>
        <x:v>1.659</x:v>
      </x:c>
      <x:c r="I2257" s="9" t="n">
        <x:f>IF(COUNT(G2257:H2257)=2,G2257*H2257/100000000,"n.a.")</x:f>
        <x:v>0</x:v>
      </x:c>
      <x:c r="J2257" s="1" t="str">
        <x:v>日频齐全；折算事件未独立核实</x:v>
      </x:c>
    </x:row>
    <x:row r="2258" ht="25" customHeight="1">
      <x:c r="A2258" s="1" t="str">
        <x:v>中证2000</x:v>
      </x:c>
      <x:c r="B2258" s="1" t="str">
        <x:v>560220.SH</x:v>
      </x:c>
      <x:c r="C2258" s="1" t="str">
        <x:v>广发中证2000ETF</x:v>
      </x:c>
      <x:c r="D2258" s="7" t="d">
        <x:v>2026-07-03T00:00:00.000Z</x:v>
      </x:c>
      <x:c r="E2258" s="8" t="n">
        <x:f>IF(ISNUMBER('原始字段'!C2264),'原始字段'!C2264,"n.a.")</x:f>
        <x:v>48717000</x:v>
      </x:c>
      <x:c r="F2258" s="8" t="n">
        <x:f>IF(ISNUMBER('原始字段'!C2360),'原始字段'!C2360,"n.a.")</x:f>
        <x:v>48717000</x:v>
      </x:c>
      <x:c r="G2258" s="8" t="n">
        <x:f>IF(COUNT(E2258:F2258)=2,F2258-E2258,"n.a.")</x:f>
        <x:v>0</x:v>
      </x:c>
      <x:c r="H2258" s="9" t="n">
        <x:f>IF(ISNUMBER('原始字段'!D2360),'原始字段'!D2360,"n.a.")</x:f>
        <x:v>1.556</x:v>
      </x:c>
      <x:c r="I2258" s="9" t="n">
        <x:f>IF(COUNT(G2258:H2258)=2,G2258*H2258/100000000,"n.a.")</x:f>
        <x:v>0</x:v>
      </x:c>
      <x:c r="J2258" s="1" t="str">
        <x:v>日频齐全；折算事件未独立核实</x:v>
      </x:c>
    </x:row>
    <x:row r="2259" ht="25" customHeight="1">
      <x:c r="A2259" s="1" t="str">
        <x:v>创业板指</x:v>
      </x:c>
      <x:c r="B2259" s="1" t="str">
        <x:v>159810.SZ</x:v>
      </x:c>
      <x:c r="C2259" s="1" t="str">
        <x:v>浦银创业板ETF</x:v>
      </x:c>
      <x:c r="D2259" s="7" t="d">
        <x:v>2026-07-03T00:00:00.000Z</x:v>
      </x:c>
      <x:c r="E2259" s="8" t="n">
        <x:f>IF(ISNUMBER('原始字段'!C2210),'原始字段'!C2210,"n.a.")</x:f>
        <x:v>48475458</x:v>
      </x:c>
      <x:c r="F2259" s="8" t="n">
        <x:f>IF(ISNUMBER('原始字段'!C2306),'原始字段'!C2306,"n.a.")</x:f>
        <x:v>48475458</x:v>
      </x:c>
      <x:c r="G2259" s="8" t="n">
        <x:f>IF(COUNT(E2259:F2259)=2,F2259-E2259,"n.a.")</x:f>
        <x:v>0</x:v>
      </x:c>
      <x:c r="H2259" s="9" t="n">
        <x:f>IF(ISNUMBER('原始字段'!D2306),'原始字段'!D2306,"n.a.")</x:f>
        <x:v>1.6188</x:v>
      </x:c>
      <x:c r="I2259" s="9" t="n">
        <x:f>IF(COUNT(G2259:H2259)=2,G2259*H2259/100000000,"n.a.")</x:f>
        <x:v>0</x:v>
      </x:c>
      <x:c r="J2259" s="1" t="str">
        <x:v>日频齐全；折算事件未独立核实</x:v>
      </x:c>
    </x:row>
    <x:row r="2260" ht="25" customHeight="1">
      <x:c r="A2260" s="1" t="str">
        <x:v>创业板指</x:v>
      </x:c>
      <x:c r="B2260" s="1" t="str">
        <x:v>159808.SZ</x:v>
      </x:c>
      <x:c r="C2260" s="1" t="str">
        <x:v>融通创业板ETF</x:v>
      </x:c>
      <x:c r="D2260" s="7" t="d">
        <x:v>2026-07-03T00:00:00.000Z</x:v>
      </x:c>
      <x:c r="E2260" s="8" t="n">
        <x:f>IF(ISNUMBER('原始字段'!C2209),'原始字段'!C2209,"n.a.")</x:f>
        <x:v>49484790</x:v>
      </x:c>
      <x:c r="F2260" s="8" t="n">
        <x:f>IF(ISNUMBER('原始字段'!C2305),'原始字段'!C2305,"n.a.")</x:f>
        <x:v>49484790</x:v>
      </x:c>
      <x:c r="G2260" s="8" t="n">
        <x:f>IF(COUNT(E2260:F2260)=2,F2260-E2260,"n.a.")</x:f>
        <x:v>0</x:v>
      </x:c>
      <x:c r="H2260" s="9" t="n">
        <x:f>IF(ISNUMBER('原始字段'!D2305),'原始字段'!D2305,"n.a.")</x:f>
        <x:v>1.5535</x:v>
      </x:c>
      <x:c r="I2260" s="9" t="n">
        <x:f>IF(COUNT(G2260:H2260)=2,G2260*H2260/100000000,"n.a.")</x:f>
        <x:v>0</x:v>
      </x:c>
      <x:c r="J2260" s="1" t="str">
        <x:v>日频齐全；折算事件未独立核实</x:v>
      </x:c>
    </x:row>
    <x:row r="2261" ht="25" customHeight="1">
      <x:c r="A2261" s="1" t="str">
        <x:v>创业板指</x:v>
      </x:c>
      <x:c r="B2261" s="1" t="str">
        <x:v>159964.SZ</x:v>
      </x:c>
      <x:c r="C2261" s="1" t="str">
        <x:v>平安创业板ETF</x:v>
      </x:c>
      <x:c r="D2261" s="7" t="d">
        <x:v>2026-07-03T00:00:00.000Z</x:v>
      </x:c>
      <x:c r="E2261" s="8" t="n">
        <x:f>IF(ISNUMBER('原始字段'!C2225),'原始字段'!C2225,"n.a.")</x:f>
        <x:v>191481881</x:v>
      </x:c>
      <x:c r="F2261" s="8" t="n">
        <x:f>IF(ISNUMBER('原始字段'!C2321),'原始字段'!C2321,"n.a.")</x:f>
        <x:v>191481881</x:v>
      </x:c>
      <x:c r="G2261" s="8" t="n">
        <x:f>IF(COUNT(E2261:F2261)=2,F2261-E2261,"n.a.")</x:f>
        <x:v>0</x:v>
      </x:c>
      <x:c r="H2261" s="9" t="n">
        <x:f>IF(ISNUMBER('原始字段'!D2321),'原始字段'!D2321,"n.a.")</x:f>
        <x:v>2.6337</x:v>
      </x:c>
      <x:c r="I2261" s="9" t="n">
        <x:f>IF(COUNT(G2261:H2261)=2,G2261*H2261/100000000,"n.a.")</x:f>
        <x:v>0</x:v>
      </x:c>
      <x:c r="J2261" s="1" t="str">
        <x:v>日频齐全；折算事件未独立核实</x:v>
      </x:c>
    </x:row>
    <x:row r="2262" ht="25" customHeight="1">
      <x:c r="A2262" s="1" t="str">
        <x:v>创业板指</x:v>
      </x:c>
      <x:c r="B2262" s="1" t="str">
        <x:v>159915.SZ</x:v>
      </x:c>
      <x:c r="C2262" s="1" t="str">
        <x:v>易方达创业板ETF</x:v>
      </x:c>
      <x:c r="D2262" s="7" t="d">
        <x:v>2026-07-03T00:00:00.000Z</x:v>
      </x:c>
      <x:c r="E2262" s="8" t="n">
        <x:f>IF(ISNUMBER('原始字段'!C2215),'原始字段'!C2215,"n.a.")</x:f>
        <x:v>11165454936</x:v>
      </x:c>
      <x:c r="F2262" s="8" t="n">
        <x:f>IF(ISNUMBER('原始字段'!C2311),'原始字段'!C2311,"n.a.")</x:f>
        <x:v>11042454936</x:v>
      </x:c>
      <x:c r="G2262" s="8" t="n">
        <x:f>IF(COUNT(E2262:F2262)=2,F2262-E2262,"n.a.")</x:f>
        <x:v>-123000000</x:v>
      </x:c>
      <x:c r="H2262" s="9" t="n">
        <x:f>IF(ISNUMBER('原始字段'!D2311),'原始字段'!D2311,"n.a.")</x:f>
        <x:v>4.0353</x:v>
      </x:c>
      <x:c r="I2262" s="9" t="n">
        <x:f>IF(COUNT(G2262:H2262)=2,G2262*H2262/100000000,"n.a.")</x:f>
        <x:v>-4.963419000000001</x:v>
      </x:c>
      <x:c r="J2262" s="1" t="str">
        <x:v>日频齐全；折算事件未独立核实</x:v>
      </x:c>
    </x:row>
    <x:row r="2263" ht="25" customHeight="1">
      <x:c r="A2263" s="1" t="str">
        <x:v>创业板指</x:v>
      </x:c>
      <x:c r="B2263" s="1" t="str">
        <x:v>159971.SZ</x:v>
      </x:c>
      <x:c r="C2263" s="1" t="str">
        <x:v>富国创业板ETF</x:v>
      </x:c>
      <x:c r="D2263" s="7" t="d">
        <x:v>2026-07-03T00:00:00.000Z</x:v>
      </x:c>
      <x:c r="E2263" s="8" t="n">
        <x:f>IF(ISNUMBER('原始字段'!C2227),'原始字段'!C2227,"n.a.")</x:f>
        <x:v>1308020288</x:v>
      </x:c>
      <x:c r="F2263" s="8" t="n">
        <x:f>IF(ISNUMBER('原始字段'!C2323),'原始字段'!C2323,"n.a.")</x:f>
        <x:v>1296020288</x:v>
      </x:c>
      <x:c r="G2263" s="8" t="n">
        <x:f>IF(COUNT(E2263:F2263)=2,F2263-E2263,"n.a.")</x:f>
        <x:v>-12000000</x:v>
      </x:c>
      <x:c r="H2263" s="9" t="n">
        <x:f>IF(ISNUMBER('原始字段'!D2323),'原始字段'!D2323,"n.a.")</x:f>
        <x:v>1.4038</x:v>
      </x:c>
      <x:c r="I2263" s="9" t="n">
        <x:f>IF(COUNT(G2263:H2263)=2,G2263*H2263/100000000,"n.a.")</x:f>
        <x:v>-0.168456</x:v>
      </x:c>
      <x:c r="J2263" s="1" t="str">
        <x:v>日频齐全；折算事件未独立核实</x:v>
      </x:c>
    </x:row>
    <x:row r="2264" ht="25" customHeight="1">
      <x:c r="A2264" s="1" t="str">
        <x:v>创业板指</x:v>
      </x:c>
      <x:c r="B2264" s="1" t="str">
        <x:v>159957.SZ</x:v>
      </x:c>
      <x:c r="C2264" s="1" t="str">
        <x:v>华夏创业板ETF</x:v>
      </x:c>
      <x:c r="D2264" s="7" t="d">
        <x:v>2026-07-03T00:00:00.000Z</x:v>
      </x:c>
      <x:c r="E2264" s="8" t="n">
        <x:f>IF(ISNUMBER('原始字段'!C2223),'原始字段'!C2223,"n.a.")</x:f>
        <x:v>814784560</x:v>
      </x:c>
      <x:c r="F2264" s="8" t="n">
        <x:f>IF(ISNUMBER('原始字段'!C2319),'原始字段'!C2319,"n.a.")</x:f>
        <x:v>819784560</x:v>
      </x:c>
      <x:c r="G2264" s="8" t="n">
        <x:f>IF(COUNT(E2264:F2264)=2,F2264-E2264,"n.a.")</x:f>
        <x:v>5000000</x:v>
      </x:c>
      <x:c r="H2264" s="9" t="n">
        <x:f>IF(ISNUMBER('原始字段'!D2319),'原始字段'!D2319,"n.a.")</x:f>
        <x:v>2.6453</x:v>
      </x:c>
      <x:c r="I2264" s="9" t="n">
        <x:f>IF(COUNT(G2264:H2264)=2,G2264*H2264/100000000,"n.a.")</x:f>
        <x:v>0.13226500000000002</x:v>
      </x:c>
      <x:c r="J2264" s="1" t="str">
        <x:v>日频齐全；折算事件未独立核实</x:v>
      </x:c>
    </x:row>
    <x:row r="2265" ht="25" customHeight="1">
      <x:c r="A2265" s="1" t="str">
        <x:v>创业板指</x:v>
      </x:c>
      <x:c r="B2265" s="1" t="str">
        <x:v>159958.SZ</x:v>
      </x:c>
      <x:c r="C2265" s="1" t="str">
        <x:v>工银创业板ETF</x:v>
      </x:c>
      <x:c r="D2265" s="7" t="d">
        <x:v>2026-07-03T00:00:00.000Z</x:v>
      </x:c>
      <x:c r="E2265" s="8" t="n">
        <x:f>IF(ISNUMBER('原始字段'!C2224),'原始字段'!C2224,"n.a.")</x:f>
        <x:v>211211448</x:v>
      </x:c>
      <x:c r="F2265" s="8" t="n">
        <x:f>IF(ISNUMBER('原始字段'!C2320),'原始字段'!C2320,"n.a.")</x:f>
        <x:v>213311448</x:v>
      </x:c>
      <x:c r="G2265" s="8" t="n">
        <x:f>IF(COUNT(E2265:F2265)=2,F2265-E2265,"n.a.")</x:f>
        <x:v>2100000</x:v>
      </x:c>
      <x:c r="H2265" s="9" t="n">
        <x:f>IF(ISNUMBER('原始字段'!D2320),'原始字段'!D2320,"n.a.")</x:f>
        <x:v>2.4353</x:v>
      </x:c>
      <x:c r="I2265" s="9" t="n">
        <x:f>IF(COUNT(G2265:H2265)=2,G2265*H2265/100000000,"n.a.")</x:f>
        <x:v>0.0511413</x:v>
      </x:c>
      <x:c r="J2265" s="1" t="str">
        <x:v>日频齐全；折算事件未独立核实</x:v>
      </x:c>
    </x:row>
    <x:row r="2266" ht="25" customHeight="1">
      <x:c r="A2266" s="1" t="str">
        <x:v>创业板指</x:v>
      </x:c>
      <x:c r="B2266" s="1" t="str">
        <x:v>159977.SZ</x:v>
      </x:c>
      <x:c r="C2266" s="1" t="str">
        <x:v>天弘创业板ETF</x:v>
      </x:c>
      <x:c r="D2266" s="7" t="d">
        <x:v>2026-07-03T00:00:00.000Z</x:v>
      </x:c>
      <x:c r="E2266" s="8" t="n">
        <x:f>IF(ISNUMBER('原始字段'!C2228),'原始字段'!C2228,"n.a.")</x:f>
        <x:v>3017872820</x:v>
      </x:c>
      <x:c r="F2266" s="8" t="n">
        <x:f>IF(ISNUMBER('原始字段'!C2324),'原始字段'!C2324,"n.a.")</x:f>
        <x:v>2929872820</x:v>
      </x:c>
      <x:c r="G2266" s="8" t="n">
        <x:f>IF(COUNT(E2266:F2266)=2,F2266-E2266,"n.a.")</x:f>
        <x:v>-88000000</x:v>
      </x:c>
      <x:c r="H2266" s="9" t="n">
        <x:f>IF(ISNUMBER('原始字段'!D2324),'原始字段'!D2324,"n.a.")</x:f>
        <x:v>2.0948</x:v>
      </x:c>
      <x:c r="I2266" s="9" t="n">
        <x:f>IF(COUNT(G2266:H2266)=2,G2266*H2266/100000000,"n.a.")</x:f>
        <x:v>-1.8434240000000004</x:v>
      </x:c>
      <x:c r="J2266" s="1" t="str">
        <x:v>日频齐全；折算事件未独立核实</x:v>
      </x:c>
    </x:row>
    <x:row r="2267" ht="25" customHeight="1">
      <x:c r="A2267" s="1" t="str">
        <x:v>创业板指</x:v>
      </x:c>
      <x:c r="B2267" s="1" t="str">
        <x:v>159821.SZ</x:v>
      </x:c>
      <x:c r="C2267" s="1" t="str">
        <x:v>中银证券创业板ETF</x:v>
      </x:c>
      <x:c r="D2267" s="7" t="d">
        <x:v>2026-07-03T00:00:00.000Z</x:v>
      </x:c>
      <x:c r="E2267" s="8" t="n">
        <x:f>IF(ISNUMBER('原始字段'!C2212),'原始字段'!C2212,"n.a.")</x:f>
        <x:v>55520000</x:v>
      </x:c>
      <x:c r="F2267" s="8" t="n">
        <x:f>IF(ISNUMBER('原始字段'!C2308),'原始字段'!C2308,"n.a.")</x:f>
        <x:v>55520000</x:v>
      </x:c>
      <x:c r="G2267" s="8" t="n">
        <x:f>IF(COUNT(E2267:F2267)=2,F2267-E2267,"n.a.")</x:f>
        <x:v>0</x:v>
      </x:c>
      <x:c r="H2267" s="9" t="n">
        <x:f>IF(ISNUMBER('原始字段'!D2308),'原始字段'!D2308,"n.a.")</x:f>
        <x:v>1.5127</x:v>
      </x:c>
      <x:c r="I2267" s="9" t="n">
        <x:f>IF(COUNT(G2267:H2267)=2,G2267*H2267/100000000,"n.a.")</x:f>
        <x:v>0</x:v>
      </x:c>
      <x:c r="J2267" s="1" t="str">
        <x:v>日频齐全；折算事件未独立核实</x:v>
      </x:c>
    </x:row>
    <x:row r="2268" ht="25" customHeight="1">
      <x:c r="A2268" s="1" t="str">
        <x:v>创业板指</x:v>
      </x:c>
      <x:c r="B2268" s="1" t="str">
        <x:v>159956.SZ</x:v>
      </x:c>
      <x:c r="C2268" s="1" t="str">
        <x:v>建信创业板ETF</x:v>
      </x:c>
      <x:c r="D2268" s="7" t="d">
        <x:v>2026-07-03T00:00:00.000Z</x:v>
      </x:c>
      <x:c r="E2268" s="8" t="n">
        <x:f>IF(ISNUMBER('原始字段'!C2222),'原始字段'!C2222,"n.a.")</x:f>
        <x:v>41978674</x:v>
      </x:c>
      <x:c r="F2268" s="8" t="n">
        <x:f>IF(ISNUMBER('原始字段'!C2318),'原始字段'!C2318,"n.a.")</x:f>
        <x:v>41978674</x:v>
      </x:c>
      <x:c r="G2268" s="8" t="n">
        <x:f>IF(COUNT(E2268:F2268)=2,F2268-E2268,"n.a.")</x:f>
        <x:v>0</x:v>
      </x:c>
      <x:c r="H2268" s="9" t="n">
        <x:f>IF(ISNUMBER('原始字段'!D2318),'原始字段'!D2318,"n.a.")</x:f>
        <x:v>2.5532</x:v>
      </x:c>
      <x:c r="I2268" s="9" t="n">
        <x:f>IF(COUNT(G2268:H2268)=2,G2268*H2268/100000000,"n.a.")</x:f>
        <x:v>0</x:v>
      </x:c>
      <x:c r="J2268" s="1" t="str">
        <x:v>日频齐全；折算事件未独立核实</x:v>
      </x:c>
    </x:row>
    <x:row r="2269" ht="25" customHeight="1">
      <x:c r="A2269" s="1" t="str">
        <x:v>创业板指</x:v>
      </x:c>
      <x:c r="B2269" s="1" t="str">
        <x:v>159908.SZ</x:v>
      </x:c>
      <x:c r="C2269" s="1" t="str">
        <x:v>博时创业板ETF</x:v>
      </x:c>
      <x:c r="D2269" s="7" t="d">
        <x:v>2026-07-03T00:00:00.000Z</x:v>
      </x:c>
      <x:c r="E2269" s="8" t="n">
        <x:f>IF(ISNUMBER('原始字段'!C2214),'原始字段'!C2214,"n.a.")</x:f>
        <x:v>318229029</x:v>
      </x:c>
      <x:c r="F2269" s="8" t="n">
        <x:f>IF(ISNUMBER('原始字段'!C2310),'原始字段'!C2310,"n.a.")</x:f>
        <x:v>322229029</x:v>
      </x:c>
      <x:c r="G2269" s="8" t="n">
        <x:f>IF(COUNT(E2269:F2269)=2,F2269-E2269,"n.a.")</x:f>
        <x:v>4000000</x:v>
      </x:c>
      <x:c r="H2269" s="9" t="n">
        <x:f>IF(ISNUMBER('原始字段'!D2310),'原始字段'!D2310,"n.a.")</x:f>
        <x:v>3.7534</x:v>
      </x:c>
      <x:c r="I2269" s="9" t="n">
        <x:f>IF(COUNT(G2269:H2269)=2,G2269*H2269/100000000,"n.a.")</x:f>
        <x:v>0.150136</x:v>
      </x:c>
      <x:c r="J2269" s="1" t="str">
        <x:v>日频齐全；折算事件未独立核实</x:v>
      </x:c>
    </x:row>
    <x:row r="2270" ht="25" customHeight="1">
      <x:c r="A2270" s="1" t="str">
        <x:v>创业板指</x:v>
      </x:c>
      <x:c r="B2270" s="1" t="str">
        <x:v>159952.SZ</x:v>
      </x:c>
      <x:c r="C2270" s="1" t="str">
        <x:v>广发创业板ETF</x:v>
      </x:c>
      <x:c r="D2270" s="7" t="d">
        <x:v>2026-07-03T00:00:00.000Z</x:v>
      </x:c>
      <x:c r="E2270" s="8" t="n">
        <x:f>IF(ISNUMBER('原始字段'!C2221),'原始字段'!C2221,"n.a.")</x:f>
        <x:v>3583084929</x:v>
      </x:c>
      <x:c r="F2270" s="8" t="n">
        <x:f>IF(ISNUMBER('原始字段'!C2317),'原始字段'!C2317,"n.a.")</x:f>
        <x:v>3613684929</x:v>
      </x:c>
      <x:c r="G2270" s="8" t="n">
        <x:f>IF(COUNT(E2270:F2270)=2,F2270-E2270,"n.a.")</x:f>
        <x:v>30600000</x:v>
      </x:c>
      <x:c r="H2270" s="9" t="n">
        <x:f>IF(ISNUMBER('原始字段'!D2317),'原始字段'!D2317,"n.a.")</x:f>
        <x:v>2.4499</x:v>
      </x:c>
      <x:c r="I2270" s="9" t="n">
        <x:f>IF(COUNT(G2270:H2270)=2,G2270*H2270/100000000,"n.a.")</x:f>
        <x:v>0.7496694</x:v>
      </x:c>
      <x:c r="J2270" s="1" t="str">
        <x:v>日频齐全；折算事件未独立核实</x:v>
      </x:c>
    </x:row>
    <x:row r="2271" ht="25" customHeight="1">
      <x:c r="A2271" s="1" t="str">
        <x:v>创业板指</x:v>
      </x:c>
      <x:c r="B2271" s="1" t="str">
        <x:v>159247.SZ</x:v>
      </x:c>
      <x:c r="C2271" s="1" t="str">
        <x:v>汇添富创业板ETF</x:v>
      </x:c>
      <x:c r="D2271" s="7" t="d">
        <x:v>2026-07-03T00:00:00.000Z</x:v>
      </x:c>
      <x:c r="E2271" s="8" t="n">
        <x:f>IF(ISNUMBER('原始字段'!C2195),'原始字段'!C2195,"n.a.")</x:f>
        <x:v>213984966</x:v>
      </x:c>
      <x:c r="F2271" s="8" t="n">
        <x:f>IF(ISNUMBER('原始字段'!C2291),'原始字段'!C2291,"n.a.")</x:f>
        <x:v>209984966</x:v>
      </x:c>
      <x:c r="G2271" s="8" t="n">
        <x:f>IF(COUNT(E2271:F2271)=2,F2271-E2271,"n.a.")</x:f>
        <x:v>-4000000</x:v>
      </x:c>
      <x:c r="H2271" s="9" t="n">
        <x:f>IF(ISNUMBER('原始字段'!D2291),'原始字段'!D2291,"n.a.")</x:f>
        <x:v>1.2071</x:v>
      </x:c>
      <x:c r="I2271" s="9" t="n">
        <x:f>IF(COUNT(G2271:H2271)=2,G2271*H2271/100000000,"n.a.")</x:f>
        <x:v>-0.048284</x:v>
      </x:c>
      <x:c r="J2271" s="1" t="str">
        <x:v>日频齐全；折算事件未独立核实</x:v>
      </x:c>
    </x:row>
    <x:row r="2272" ht="25" customHeight="1">
      <x:c r="A2272" s="1" t="str">
        <x:v>创业板指</x:v>
      </x:c>
      <x:c r="B2272" s="1" t="str">
        <x:v>159948.SZ</x:v>
      </x:c>
      <x:c r="C2272" s="1" t="str">
        <x:v>南方创业板ETF</x:v>
      </x:c>
      <x:c r="D2272" s="7" t="d">
        <x:v>2026-07-03T00:00:00.000Z</x:v>
      </x:c>
      <x:c r="E2272" s="8" t="n">
        <x:f>IF(ISNUMBER('原始字段'!C2220),'原始字段'!C2220,"n.a.")</x:f>
        <x:v>1054697720</x:v>
      </x:c>
      <x:c r="F2272" s="8" t="n">
        <x:f>IF(ISNUMBER('原始字段'!C2316),'原始字段'!C2316,"n.a.")</x:f>
        <x:v>1056697720</x:v>
      </x:c>
      <x:c r="G2272" s="8" t="n">
        <x:f>IF(COUNT(E2272:F2272)=2,F2272-E2272,"n.a.")</x:f>
        <x:v>2000000</x:v>
      </x:c>
      <x:c r="H2272" s="9" t="n">
        <x:f>IF(ISNUMBER('原始字段'!D2316),'原始字段'!D2316,"n.a.")</x:f>
        <x:v>4.4562</x:v>
      </x:c>
      <x:c r="I2272" s="9" t="n">
        <x:f>IF(COUNT(G2272:H2272)=2,G2272*H2272/100000000,"n.a.")</x:f>
        <x:v>0.089124</x:v>
      </x:c>
      <x:c r="J2272" s="1" t="str">
        <x:v>日频齐全；折算事件未独立核实</x:v>
      </x:c>
    </x:row>
    <x:row r="2273" ht="25" customHeight="1">
      <x:c r="A2273" s="1" t="str">
        <x:v>创业板指</x:v>
      </x:c>
      <x:c r="B2273" s="1" t="str">
        <x:v>159205.SZ</x:v>
      </x:c>
      <x:c r="C2273" s="1" t="str">
        <x:v>东财创业板ETF</x:v>
      </x:c>
      <x:c r="D2273" s="7" t="d">
        <x:v>2026-07-03T00:00:00.000Z</x:v>
      </x:c>
      <x:c r="E2273" s="8" t="n">
        <x:f>IF(ISNUMBER('原始字段'!C2194),'原始字段'!C2194,"n.a.")</x:f>
        <x:v>327056064</x:v>
      </x:c>
      <x:c r="F2273" s="8" t="n">
        <x:f>IF(ISNUMBER('原始字段'!C2290),'原始字段'!C2290,"n.a.")</x:f>
        <x:v>329056064</x:v>
      </x:c>
      <x:c r="G2273" s="8" t="n">
        <x:f>IF(COUNT(E2273:F2273)=2,F2273-E2273,"n.a.")</x:f>
        <x:v>2000000</x:v>
      </x:c>
      <x:c r="H2273" s="9" t="n">
        <x:f>IF(ISNUMBER('原始字段'!D2290),'原始字段'!D2290,"n.a.")</x:f>
        <x:v>1.9711</x:v>
      </x:c>
      <x:c r="I2273" s="9" t="n">
        <x:f>IF(COUNT(G2273:H2273)=2,G2273*H2273/100000000,"n.a.")</x:f>
        <x:v>0.039422</x:v>
      </x:c>
      <x:c r="J2273" s="1" t="str">
        <x:v>日频齐全；折算事件未独立核实</x:v>
      </x:c>
    </x:row>
    <x:row r="2274" ht="25" customHeight="1">
      <x:c r="A2274" s="1" t="str">
        <x:v>科创50</x:v>
      </x:c>
      <x:c r="B2274" s="1" t="str">
        <x:v>588940.SH</x:v>
      </x:c>
      <x:c r="C2274" s="1" t="str">
        <x:v>富国上证科创板50成份ETF</x:v>
      </x:c>
      <x:c r="D2274" s="7" t="d">
        <x:v>2026-07-03T00:00:00.000Z</x:v>
      </x:c>
      <x:c r="E2274" s="8" t="n">
        <x:f>IF(ISNUMBER('原始字段'!C2285),'原始字段'!C2285,"n.a.")</x:f>
        <x:v>490420000</x:v>
      </x:c>
      <x:c r="F2274" s="8" t="n">
        <x:f>IF(ISNUMBER('原始字段'!C2381),'原始字段'!C2381,"n.a.")</x:f>
        <x:v>517420000</x:v>
      </x:c>
      <x:c r="G2274" s="8" t="n">
        <x:f>IF(COUNT(E2274:F2274)=2,F2274-E2274,"n.a.")</x:f>
        <x:v>27000000</x:v>
      </x:c>
      <x:c r="H2274" s="9" t="n">
        <x:f>IF(ISNUMBER('原始字段'!D2381),'原始字段'!D2381,"n.a.")</x:f>
        <x:v>2.0398</x:v>
      </x:c>
      <x:c r="I2274" s="9" t="n">
        <x:f>IF(COUNT(G2274:H2274)=2,G2274*H2274/100000000,"n.a.")</x:f>
        <x:v>0.550746</x:v>
      </x:c>
      <x:c r="J2274" s="1" t="str">
        <x:v>日频齐全；折算事件未独立核实</x:v>
      </x:c>
    </x:row>
    <x:row r="2275" ht="25" customHeight="1">
      <x:c r="A2275" s="1" t="str">
        <x:v>科创50</x:v>
      </x:c>
      <x:c r="B2275" s="1" t="str">
        <x:v>589150.SH</x:v>
      </x:c>
      <x:c r="C2275" s="1" t="str">
        <x:v>平安上证科创板50成份ETF</x:v>
      </x:c>
      <x:c r="D2275" s="7" t="d">
        <x:v>2026-07-03T00:00:00.000Z</x:v>
      </x:c>
      <x:c r="E2275" s="8" t="n">
        <x:f>IF(ISNUMBER('原始字段'!C2287),'原始字段'!C2287,"n.a.")</x:f>
        <x:v>87437200</x:v>
      </x:c>
      <x:c r="F2275" s="8" t="n">
        <x:f>IF(ISNUMBER('原始字段'!C2383),'原始字段'!C2383,"n.a.")</x:f>
        <x:v>85437200</x:v>
      </x:c>
      <x:c r="G2275" s="8" t="n">
        <x:f>IF(COUNT(E2275:F2275)=2,F2275-E2275,"n.a.")</x:f>
        <x:v>-2000000</x:v>
      </x:c>
      <x:c r="H2275" s="9" t="n">
        <x:f>IF(ISNUMBER('原始字段'!D2383),'原始字段'!D2383,"n.a.")</x:f>
        <x:v>1.4299</x:v>
      </x:c>
      <x:c r="I2275" s="9" t="n">
        <x:f>IF(COUNT(G2275:H2275)=2,G2275*H2275/100000000,"n.a.")</x:f>
        <x:v>-0.028598</x:v>
      </x:c>
      <x:c r="J2275" s="1" t="str">
        <x:v>日频齐全；折算事件未独立核实</x:v>
      </x:c>
    </x:row>
    <x:row r="2276" ht="25" customHeight="1">
      <x:c r="A2276" s="1" t="str">
        <x:v>科创50</x:v>
      </x:c>
      <x:c r="B2276" s="1" t="str">
        <x:v>588150.SH</x:v>
      </x:c>
      <x:c r="C2276" s="1" t="str">
        <x:v>南方上证科创板50成份ETF</x:v>
      </x:c>
      <x:c r="D2276" s="7" t="d">
        <x:v>2026-07-03T00:00:00.000Z</x:v>
      </x:c>
      <x:c r="E2276" s="8" t="n">
        <x:f>IF(ISNUMBER('原始字段'!C2279),'原始字段'!C2279,"n.a.")</x:f>
        <x:v>285932600</x:v>
      </x:c>
      <x:c r="F2276" s="8" t="n">
        <x:f>IF(ISNUMBER('原始字段'!C2375),'原始字段'!C2375,"n.a.")</x:f>
        <x:v>285932600</x:v>
      </x:c>
      <x:c r="G2276" s="8" t="n">
        <x:f>IF(COUNT(E2276:F2276)=2,F2276-E2276,"n.a.")</x:f>
        <x:v>0</x:v>
      </x:c>
      <x:c r="H2276" s="9" t="n">
        <x:f>IF(ISNUMBER('原始字段'!D2375),'原始字段'!D2375,"n.a.")</x:f>
        <x:v>1.3935</x:v>
      </x:c>
      <x:c r="I2276" s="9" t="n">
        <x:f>IF(COUNT(G2276:H2276)=2,G2276*H2276/100000000,"n.a.")</x:f>
        <x:v>0</x:v>
      </x:c>
      <x:c r="J2276" s="1" t="str">
        <x:v>日频齐全；折算事件未独立核实</x:v>
      </x:c>
    </x:row>
    <x:row r="2277" ht="25" customHeight="1">
      <x:c r="A2277" s="1" t="str">
        <x:v>科创50</x:v>
      </x:c>
      <x:c r="B2277" s="1" t="str">
        <x:v>588000.SH</x:v>
      </x:c>
      <x:c r="C2277" s="1" t="str">
        <x:v>华夏上证科创板50ETF</x:v>
      </x:c>
      <x:c r="D2277" s="7" t="d">
        <x:v>2026-07-03T00:00:00.000Z</x:v>
      </x:c>
      <x:c r="E2277" s="8" t="n">
        <x:f>IF(ISNUMBER('原始字段'!C2273),'原始字段'!C2273,"n.a.")</x:f>
        <x:v>31130668200</x:v>
      </x:c>
      <x:c r="F2277" s="8" t="n">
        <x:f>IF(ISNUMBER('原始字段'!C2369),'原始字段'!C2369,"n.a.")</x:f>
        <x:v>31190668200</x:v>
      </x:c>
      <x:c r="G2277" s="8" t="n">
        <x:f>IF(COUNT(E2277:F2277)=2,F2277-E2277,"n.a.")</x:f>
        <x:v>60000000</x:v>
      </x:c>
      <x:c r="H2277" s="9" t="n">
        <x:f>IF(ISNUMBER('原始字段'!D2369),'原始字段'!D2369,"n.a.")</x:f>
        <x:v>2.0823</x:v>
      </x:c>
      <x:c r="I2277" s="9" t="n">
        <x:f>IF(COUNT(G2277:H2277)=2,G2277*H2277/100000000,"n.a.")</x:f>
        <x:v>1.24938</x:v>
      </x:c>
      <x:c r="J2277" s="1" t="str">
        <x:v>日频齐全；折算事件未独立核实</x:v>
      </x:c>
    </x:row>
    <x:row r="2278" ht="25" customHeight="1">
      <x:c r="A2278" s="1" t="str">
        <x:v>科创50</x:v>
      </x:c>
      <x:c r="B2278" s="1" t="str">
        <x:v>589850.SH</x:v>
      </x:c>
      <x:c r="C2278" s="1" t="str">
        <x:v>东财上证科创板50成份ETF</x:v>
      </x:c>
      <x:c r="D2278" s="7" t="d">
        <x:v>2026-07-03T00:00:00.000Z</x:v>
      </x:c>
      <x:c r="E2278" s="8" t="n">
        <x:f>IF(ISNUMBER('原始字段'!C2289),'原始字段'!C2289,"n.a.")</x:f>
        <x:v>418057000</x:v>
      </x:c>
      <x:c r="F2278" s="8" t="n">
        <x:f>IF(ISNUMBER('原始字段'!C2385),'原始字段'!C2385,"n.a.")</x:f>
        <x:v>421057000</x:v>
      </x:c>
      <x:c r="G2278" s="8" t="n">
        <x:f>IF(COUNT(E2278:F2278)=2,F2278-E2278,"n.a.")</x:f>
        <x:v>3000000</x:v>
      </x:c>
      <x:c r="H2278" s="9" t="n">
        <x:f>IF(ISNUMBER('原始字段'!D2385),'原始字段'!D2385,"n.a.")</x:f>
        <x:v>1.8883</x:v>
      </x:c>
      <x:c r="I2278" s="9" t="n">
        <x:f>IF(COUNT(G2278:H2278)=2,G2278*H2278/100000000,"n.a.")</x:f>
        <x:v>0.056649</x:v>
      </x:c>
      <x:c r="J2278" s="1" t="str">
        <x:v>日频齐全；折算事件未独立核实</x:v>
      </x:c>
    </x:row>
    <x:row r="2279" ht="25" customHeight="1">
      <x:c r="A2279" s="1" t="str">
        <x:v>科创50</x:v>
      </x:c>
      <x:c r="B2279" s="1" t="str">
        <x:v>588840.SH</x:v>
      </x:c>
      <x:c r="C2279" s="1" t="str">
        <x:v>万家上证科创板50成份ETF</x:v>
      </x:c>
      <x:c r="D2279" s="7" t="d">
        <x:v>2026-07-03T00:00:00.000Z</x:v>
      </x:c>
      <x:c r="E2279" s="8" t="n">
        <x:f>IF(ISNUMBER('原始字段'!C2283),'原始字段'!C2283,"n.a.")</x:f>
        <x:v>40236000</x:v>
      </x:c>
      <x:c r="F2279" s="8" t="n">
        <x:f>IF(ISNUMBER('原始字段'!C2379),'原始字段'!C2379,"n.a.")</x:f>
        <x:v>37236000</x:v>
      </x:c>
      <x:c r="G2279" s="8" t="n">
        <x:f>IF(COUNT(E2279:F2279)=2,F2279-E2279,"n.a.")</x:f>
        <x:v>-3000000</x:v>
      </x:c>
      <x:c r="H2279" s="9" t="n">
        <x:f>IF(ISNUMBER('原始字段'!D2379),'原始字段'!D2379,"n.a.")</x:f>
        <x:v>1.824</x:v>
      </x:c>
      <x:c r="I2279" s="9" t="n">
        <x:f>IF(COUNT(G2279:H2279)=2,G2279*H2279/100000000,"n.a.")</x:f>
        <x:v>-0.05472</x:v>
      </x:c>
      <x:c r="J2279" s="1" t="str">
        <x:v>日频齐全；折算事件未独立核实</x:v>
      </x:c>
    </x:row>
    <x:row r="2280" ht="25" customHeight="1">
      <x:c r="A2280" s="1" t="str">
        <x:v>科创50</x:v>
      </x:c>
      <x:c r="B2280" s="1" t="str">
        <x:v>588040.SH</x:v>
      </x:c>
      <x:c r="C2280" s="1" t="str">
        <x:v>鹏华上证科创板50成份ETF</x:v>
      </x:c>
      <x:c r="D2280" s="7" t="d">
        <x:v>2026-07-03T00:00:00.000Z</x:v>
      </x:c>
      <x:c r="E2280" s="8" t="n">
        <x:f>IF(ISNUMBER('原始字段'!C2274),'原始字段'!C2274,"n.a.")</x:f>
        <x:v>83889000</x:v>
      </x:c>
      <x:c r="F2280" s="8" t="n">
        <x:f>IF(ISNUMBER('原始字段'!C2370),'原始字段'!C2370,"n.a.")</x:f>
        <x:v>85889000</x:v>
      </x:c>
      <x:c r="G2280" s="8" t="n">
        <x:f>IF(COUNT(E2280:F2280)=2,F2280-E2280,"n.a.")</x:f>
        <x:v>2000000</x:v>
      </x:c>
      <x:c r="H2280" s="9" t="n">
        <x:f>IF(ISNUMBER('原始字段'!D2370),'原始字段'!D2370,"n.a.")</x:f>
        <x:v>2.0088</x:v>
      </x:c>
      <x:c r="I2280" s="9" t="n">
        <x:f>IF(COUNT(G2280:H2280)=2,G2280*H2280/100000000,"n.a.")</x:f>
        <x:v>0.040176</x:v>
      </x:c>
      <x:c r="J2280" s="1" t="str">
        <x:v>日频齐全；折算事件未独立核实</x:v>
      </x:c>
    </x:row>
    <x:row r="2281" ht="25" customHeight="1">
      <x:c r="A2281" s="1" t="str">
        <x:v>科创50</x:v>
      </x:c>
      <x:c r="B2281" s="1" t="str">
        <x:v>588280.SH</x:v>
      </x:c>
      <x:c r="C2281" s="1" t="str">
        <x:v>华安上证科创板50ETF</x:v>
      </x:c>
      <x:c r="D2281" s="7" t="d">
        <x:v>2026-07-03T00:00:00.000Z</x:v>
      </x:c>
      <x:c r="E2281" s="8" t="n">
        <x:f>IF(ISNUMBER('原始字段'!C2281),'原始字段'!C2281,"n.a.")</x:f>
        <x:v>256121000</x:v>
      </x:c>
      <x:c r="F2281" s="8" t="n">
        <x:f>IF(ISNUMBER('原始字段'!C2377),'原始字段'!C2377,"n.a.")</x:f>
        <x:v>272121000</x:v>
      </x:c>
      <x:c r="G2281" s="8" t="n">
        <x:f>IF(COUNT(E2281:F2281)=2,F2281-E2281,"n.a.")</x:f>
        <x:v>16000000</x:v>
      </x:c>
      <x:c r="H2281" s="9" t="n">
        <x:f>IF(ISNUMBER('原始字段'!D2377),'原始字段'!D2377,"n.a.")</x:f>
        <x:v>1.4194</x:v>
      </x:c>
      <x:c r="I2281" s="9" t="n">
        <x:f>IF(COUNT(G2281:H2281)=2,G2281*H2281/100000000,"n.a.")</x:f>
        <x:v>0.227104</x:v>
      </x:c>
      <x:c r="J2281" s="1" t="str">
        <x:v>日频齐全；折算事件未独立核实</x:v>
      </x:c>
    </x:row>
    <x:row r="2282" ht="25" customHeight="1">
      <x:c r="A2282" s="1" t="str">
        <x:v>科创50</x:v>
      </x:c>
      <x:c r="B2282" s="1" t="str">
        <x:v>589360.SH</x:v>
      </x:c>
      <x:c r="C2282" s="1" t="str">
        <x:v>国泰上证科创板50成份ETF</x:v>
      </x:c>
      <x:c r="D2282" s="7" t="d">
        <x:v>2026-07-03T00:00:00.000Z</x:v>
      </x:c>
      <x:c r="E2282" s="8" t="n">
        <x:f>IF(ISNUMBER('原始字段'!C2288),'原始字段'!C2288,"n.a.")</x:f>
        <x:v>209174000</x:v>
      </x:c>
      <x:c r="F2282" s="8" t="n">
        <x:f>IF(ISNUMBER('原始字段'!C2384),'原始字段'!C2384,"n.a.")</x:f>
        <x:v>218174000</x:v>
      </x:c>
      <x:c r="G2282" s="8" t="n">
        <x:f>IF(COUNT(E2282:F2282)=2,F2282-E2282,"n.a.")</x:f>
        <x:v>9000000</x:v>
      </x:c>
      <x:c r="H2282" s="9" t="n">
        <x:f>IF(ISNUMBER('原始字段'!D2384),'原始字段'!D2384,"n.a.")</x:f>
        <x:v>1.0169</x:v>
      </x:c>
      <x:c r="I2282" s="9" t="n">
        <x:f>IF(COUNT(G2282:H2282)=2,G2282*H2282/100000000,"n.a.")</x:f>
        <x:v>0.091521</x:v>
      </x:c>
      <x:c r="J2282" s="1" t="str">
        <x:v>日频齐全；折算事件未独立核实</x:v>
      </x:c>
    </x:row>
    <x:row r="2283" ht="25" customHeight="1">
      <x:c r="A2283" s="1" t="str">
        <x:v>科创50</x:v>
      </x:c>
      <x:c r="B2283" s="1" t="str">
        <x:v>588950.SH</x:v>
      </x:c>
      <x:c r="C2283" s="1" t="str">
        <x:v>景顺长城上证科创板50成份ETF</x:v>
      </x:c>
      <x:c r="D2283" s="7" t="d">
        <x:v>2026-07-03T00:00:00.000Z</x:v>
      </x:c>
      <x:c r="E2283" s="8" t="n">
        <x:f>IF(ISNUMBER('原始字段'!C2286),'原始字段'!C2286,"n.a.")</x:f>
        <x:v>242729700</x:v>
      </x:c>
      <x:c r="F2283" s="8" t="n">
        <x:f>IF(ISNUMBER('原始字段'!C2382),'原始字段'!C2382,"n.a.")</x:f>
        <x:v>251729700</x:v>
      </x:c>
      <x:c r="G2283" s="8" t="n">
        <x:f>IF(COUNT(E2283:F2283)=2,F2283-E2283,"n.a.")</x:f>
        <x:v>9000000</x:v>
      </x:c>
      <x:c r="H2283" s="9" t="n">
        <x:f>IF(ISNUMBER('原始字段'!D2382),'原始字段'!D2382,"n.a.")</x:f>
        <x:v>2.0525</x:v>
      </x:c>
      <x:c r="I2283" s="9" t="n">
        <x:f>IF(COUNT(G2283:H2283)=2,G2283*H2283/100000000,"n.a.")</x:f>
        <x:v>0.18472500000000003</x:v>
      </x:c>
      <x:c r="J2283" s="1" t="str">
        <x:v>日频齐全；折算事件未独立核实</x:v>
      </x:c>
    </x:row>
    <x:row r="2284" ht="25" customHeight="1">
      <x:c r="A2284" s="1" t="str">
        <x:v>科创50</x:v>
      </x:c>
      <x:c r="B2284" s="1" t="str">
        <x:v>588080.SH</x:v>
      </x:c>
      <x:c r="C2284" s="1" t="str">
        <x:v>易方达上证科创板50ETF</x:v>
      </x:c>
      <x:c r="D2284" s="7" t="d">
        <x:v>2026-07-03T00:00:00.000Z</x:v>
      </x:c>
      <x:c r="E2284" s="8" t="n">
        <x:f>IF(ISNUMBER('原始字段'!C2277),'原始字段'!C2277,"n.a.")</x:f>
        <x:v>19516628100</x:v>
      </x:c>
      <x:c r="F2284" s="8" t="n">
        <x:f>IF(ISNUMBER('原始字段'!C2373),'原始字段'!C2373,"n.a.")</x:f>
        <x:v>19807628100</x:v>
      </x:c>
      <x:c r="G2284" s="8" t="n">
        <x:f>IF(COUNT(E2284:F2284)=2,F2284-E2284,"n.a.")</x:f>
        <x:v>291000000</x:v>
      </x:c>
      <x:c r="H2284" s="9" t="n">
        <x:f>IF(ISNUMBER('原始字段'!D2373),'原始字段'!D2373,"n.a.")</x:f>
        <x:v>2.0192</x:v>
      </x:c>
      <x:c r="I2284" s="9" t="n">
        <x:f>IF(COUNT(G2284:H2284)=2,G2284*H2284/100000000,"n.a.")</x:f>
        <x:v>5.875872</x:v>
      </x:c>
      <x:c r="J2284" s="1" t="str">
        <x:v>日频齐全；折算事件未独立核实</x:v>
      </x:c>
    </x:row>
    <x:row r="2285" ht="25" customHeight="1">
      <x:c r="A2285" s="1" t="str">
        <x:v>科创50</x:v>
      </x:c>
      <x:c r="B2285" s="1" t="str">
        <x:v>588060.SH</x:v>
      </x:c>
      <x:c r="C2285" s="1" t="str">
        <x:v>广发上证科创板50ETF</x:v>
      </x:c>
      <x:c r="D2285" s="7" t="d">
        <x:v>2026-07-03T00:00:00.000Z</x:v>
      </x:c>
      <x:c r="E2285" s="8" t="n">
        <x:f>IF(ISNUMBER('原始字段'!C2276),'原始字段'!C2276,"n.a.")</x:f>
        <x:v>5305140000</x:v>
      </x:c>
      <x:c r="F2285" s="8" t="n">
        <x:f>IF(ISNUMBER('原始字段'!C2372),'原始字段'!C2372,"n.a.")</x:f>
        <x:v>5323140000</x:v>
      </x:c>
      <x:c r="G2285" s="8" t="n">
        <x:f>IF(COUNT(E2285:F2285)=2,F2285-E2285,"n.a.")</x:f>
        <x:v>18000000</x:v>
      </x:c>
      <x:c r="H2285" s="9" t="n">
        <x:f>IF(ISNUMBER('原始字段'!D2372),'原始字段'!D2372,"n.a.")</x:f>
        <x:v>1.2524</x:v>
      </x:c>
      <x:c r="I2285" s="9" t="n">
        <x:f>IF(COUNT(G2285:H2285)=2,G2285*H2285/100000000,"n.a.")</x:f>
        <x:v>0.225432</x:v>
      </x:c>
      <x:c r="J2285" s="1" t="str">
        <x:v>日频齐全；折算事件未独立核实</x:v>
      </x:c>
    </x:row>
    <x:row r="2286" ht="25" customHeight="1">
      <x:c r="A2286" s="1" t="str">
        <x:v>科创50</x:v>
      </x:c>
      <x:c r="B2286" s="1" t="str">
        <x:v>588870.SH</x:v>
      </x:c>
      <x:c r="C2286" s="1" t="str">
        <x:v>汇添富上证科创板50成份ETF</x:v>
      </x:c>
      <x:c r="D2286" s="7" t="d">
        <x:v>2026-07-03T00:00:00.000Z</x:v>
      </x:c>
      <x:c r="E2286" s="8" t="n">
        <x:f>IF(ISNUMBER('原始字段'!C2284),'原始字段'!C2284,"n.a.")</x:f>
        <x:v>317552000</x:v>
      </x:c>
      <x:c r="F2286" s="8" t="n">
        <x:f>IF(ISNUMBER('原始字段'!C2380),'原始字段'!C2380,"n.a.")</x:f>
        <x:v>320552000</x:v>
      </x:c>
      <x:c r="G2286" s="8" t="n">
        <x:f>IF(COUNT(E2286:F2286)=2,F2286-E2286,"n.a.")</x:f>
        <x:v>3000000</x:v>
      </x:c>
      <x:c r="H2286" s="9" t="n">
        <x:f>IF(ISNUMBER('原始字段'!D2380),'原始字段'!D2380,"n.a.")</x:f>
        <x:v>2.0005</x:v>
      </x:c>
      <x:c r="I2286" s="9" t="n">
        <x:f>IF(COUNT(G2286:H2286)=2,G2286*H2286/100000000,"n.a.")</x:f>
        <x:v>0.06001500000000001</x:v>
      </x:c>
      <x:c r="J2286" s="1" t="str">
        <x:v>日频齐全；折算事件未独立核实</x:v>
      </x:c>
    </x:row>
    <x:row r="2287" ht="25" customHeight="1">
      <x:c r="A2287" s="1" t="str">
        <x:v>科创50</x:v>
      </x:c>
      <x:c r="B2287" s="1" t="str">
        <x:v>588720.SH</x:v>
      </x:c>
      <x:c r="C2287" s="1" t="str">
        <x:v>中银上证科创板50成份ETF</x:v>
      </x:c>
      <x:c r="D2287" s="7" t="d">
        <x:v>2026-07-03T00:00:00.000Z</x:v>
      </x:c>
      <x:c r="E2287" s="8" t="n">
        <x:f>IF(ISNUMBER('原始字段'!C2282),'原始字段'!C2282,"n.a.")</x:f>
        <x:v>89741800</x:v>
      </x:c>
      <x:c r="F2287" s="8" t="n">
        <x:f>IF(ISNUMBER('原始字段'!C2378),'原始字段'!C2378,"n.a.")</x:f>
        <x:v>92241800</x:v>
      </x:c>
      <x:c r="G2287" s="8" t="n">
        <x:f>IF(COUNT(E2287:F2287)=2,F2287-E2287,"n.a.")</x:f>
        <x:v>2500000</x:v>
      </x:c>
      <x:c r="H2287" s="9" t="n">
        <x:f>IF(ISNUMBER('原始字段'!D2378),'原始字段'!D2378,"n.a.")</x:f>
        <x:v>1.9873</x:v>
      </x:c>
      <x:c r="I2287" s="9" t="n">
        <x:f>IF(COUNT(G2287:H2287)=2,G2287*H2287/100000000,"n.a.")</x:f>
        <x:v>0.0496825</x:v>
      </x:c>
      <x:c r="J2287" s="1" t="str">
        <x:v>日频齐全；折算事件未独立核实</x:v>
      </x:c>
    </x:row>
    <x:row r="2288" ht="25" customHeight="1">
      <x:c r="A2288" s="1" t="str">
        <x:v>科创50</x:v>
      </x:c>
      <x:c r="B2288" s="1" t="str">
        <x:v>588090.SH</x:v>
      </x:c>
      <x:c r="C2288" s="1" t="str">
        <x:v>华泰柏瑞上证科创板50ETF</x:v>
      </x:c>
      <x:c r="D2288" s="7" t="d">
        <x:v>2026-07-03T00:00:00.000Z</x:v>
      </x:c>
      <x:c r="E2288" s="8" t="n">
        <x:f>IF(ISNUMBER('原始字段'!C2278),'原始字段'!C2278,"n.a.")</x:f>
        <x:v>1866072800</x:v>
      </x:c>
      <x:c r="F2288" s="8" t="n">
        <x:f>IF(ISNUMBER('原始字段'!C2374),'原始字段'!C2374,"n.a.")</x:f>
        <x:v>1860072800</x:v>
      </x:c>
      <x:c r="G2288" s="8" t="n">
        <x:f>IF(COUNT(E2288:F2288)=2,F2288-E2288,"n.a.")</x:f>
        <x:v>-6000000</x:v>
      </x:c>
      <x:c r="H2288" s="9" t="n">
        <x:f>IF(ISNUMBER('原始字段'!D2374),'原始字段'!D2374,"n.a.")</x:f>
        <x:v>2.0255</x:v>
      </x:c>
      <x:c r="I2288" s="9" t="n">
        <x:f>IF(COUNT(G2288:H2288)=2,G2288*H2288/100000000,"n.a.")</x:f>
        <x:v>-0.12153</x:v>
      </x:c>
      <x:c r="J2288" s="1" t="str">
        <x:v>日频齐全；折算事件未独立核实</x:v>
      </x:c>
    </x:row>
    <x:row r="2289" ht="25" customHeight="1">
      <x:c r="A2289" s="1" t="str">
        <x:v>科创50</x:v>
      </x:c>
      <x:c r="B2289" s="1" t="str">
        <x:v>588180.SH</x:v>
      </x:c>
      <x:c r="C2289" s="1" t="str">
        <x:v>国联安上证科创板50ETF</x:v>
      </x:c>
      <x:c r="D2289" s="7" t="d">
        <x:v>2026-07-03T00:00:00.000Z</x:v>
      </x:c>
      <x:c r="E2289" s="8" t="n">
        <x:f>IF(ISNUMBER('原始字段'!C2280),'原始字段'!C2280,"n.a.")</x:f>
        <x:v>738353700</x:v>
      </x:c>
      <x:c r="F2289" s="8" t="n">
        <x:f>IF(ISNUMBER('原始字段'!C2376),'原始字段'!C2376,"n.a.")</x:f>
        <x:v>717353700</x:v>
      </x:c>
      <x:c r="G2289" s="8" t="n">
        <x:f>IF(COUNT(E2289:F2289)=2,F2289-E2289,"n.a.")</x:f>
        <x:v>-21000000</x:v>
      </x:c>
      <x:c r="H2289" s="9" t="n">
        <x:f>IF(ISNUMBER('原始字段'!D2376),'原始字段'!D2376,"n.a.")</x:f>
        <x:v>1.2776</x:v>
      </x:c>
      <x:c r="I2289" s="9" t="n">
        <x:f>IF(COUNT(G2289:H2289)=2,G2289*H2289/100000000,"n.a.")</x:f>
        <x:v>-0.268296</x:v>
      </x:c>
      <x:c r="J2289" s="1" t="str">
        <x:v>日频齐全；折算事件未独立核实</x:v>
      </x:c>
    </x:row>
    <x:row r="2290" ht="25" customHeight="1">
      <x:c r="A2290" s="1" t="str">
        <x:v>科创50</x:v>
      </x:c>
      <x:c r="B2290" s="1" t="str">
        <x:v>588050.SH</x:v>
      </x:c>
      <x:c r="C2290" s="1" t="str">
        <x:v>工银上证科创板50ETF</x:v>
      </x:c>
      <x:c r="D2290" s="7" t="d">
        <x:v>2026-07-03T00:00:00.000Z</x:v>
      </x:c>
      <x:c r="E2290" s="8" t="n">
        <x:f>IF(ISNUMBER('原始字段'!C2275),'原始字段'!C2275,"n.a.")</x:f>
        <x:v>4565241300</x:v>
      </x:c>
      <x:c r="F2290" s="8" t="n">
        <x:f>IF(ISNUMBER('原始字段'!C2371),'原始字段'!C2371,"n.a.")</x:f>
        <x:v>4543241300</x:v>
      </x:c>
      <x:c r="G2290" s="8" t="n">
        <x:f>IF(COUNT(E2290:F2290)=2,F2290-E2290,"n.a.")</x:f>
        <x:v>-22000000</x:v>
      </x:c>
      <x:c r="H2290" s="9" t="n">
        <x:f>IF(ISNUMBER('原始字段'!D2371),'原始字段'!D2371,"n.a.")</x:f>
        <x:v>2.0212</x:v>
      </x:c>
      <x:c r="I2290" s="9" t="n">
        <x:f>IF(COUNT(G2290:H2290)=2,G2290*H2290/100000000,"n.a.")</x:f>
        <x:v>-0.444664</x:v>
      </x:c>
      <x:c r="J2290" s="1" t="str">
        <x:v>日频齐全；折算事件未独立核实</x:v>
      </x:c>
    </x:row>
    <x:row r="2291" ht="25" customHeight="1">
      <x:c r="A2291" s="1" t="str">
        <x:v>沪深300</x:v>
      </x:c>
      <x:c r="B2291" s="1" t="str">
        <x:v>159393.SZ</x:v>
      </x:c>
      <x:c r="C2291" s="1" t="str">
        <x:v>万家沪深300ETF</x:v>
      </x:c>
      <x:c r="D2291" s="7" t="d">
        <x:v>2026-07-06T00:00:00.000Z</x:v>
      </x:c>
      <x:c r="E2291" s="8" t="n">
        <x:f>IF(ISNUMBER('原始字段'!C2295),'原始字段'!C2295,"n.a.")</x:f>
        <x:v>57346342</x:v>
      </x:c>
      <x:c r="F2291" s="8" t="n">
        <x:f>IF(ISNUMBER('原始字段'!C2391),'原始字段'!C2391,"n.a.")</x:f>
        <x:v>57346342</x:v>
      </x:c>
      <x:c r="G2291" s="8" t="n">
        <x:f>IF(COUNT(E2291:F2291)=2,F2291-E2291,"n.a.")</x:f>
        <x:v>0</x:v>
      </x:c>
      <x:c r="H2291" s="9" t="n">
        <x:f>IF(ISNUMBER('原始字段'!D2391),'原始字段'!D2391,"n.a.")</x:f>
        <x:v>5.148</x:v>
      </x:c>
      <x:c r="I2291" s="9" t="n">
        <x:f>IF(COUNT(G2291:H2291)=2,G2291*H2291/100000000,"n.a.")</x:f>
        <x:v>0</x:v>
      </x:c>
      <x:c r="J2291" s="1" t="str">
        <x:v>日频齐全；折算事件未独立核实</x:v>
      </x:c>
    </x:row>
    <x:row r="2292" ht="25" customHeight="1">
      <x:c r="A2292" s="1" t="str">
        <x:v>沪深300</x:v>
      </x:c>
      <x:c r="B2292" s="1" t="str">
        <x:v>515660.SH</x:v>
      </x:c>
      <x:c r="C2292" s="1" t="str">
        <x:v>国联安沪深300ETF</x:v>
      </x:c>
      <x:c r="D2292" s="7" t="d">
        <x:v>2026-07-06T00:00:00.000Z</x:v>
      </x:c>
      <x:c r="E2292" s="8" t="n">
        <x:f>IF(ISNUMBER('原始字段'!C2356),'原始字段'!C2356,"n.a.")</x:f>
        <x:v>458794200</x:v>
      </x:c>
      <x:c r="F2292" s="8" t="n">
        <x:f>IF(ISNUMBER('原始字段'!C2452),'原始字段'!C2452,"n.a.")</x:f>
        <x:v>429094200</x:v>
      </x:c>
      <x:c r="G2292" s="8" t="n">
        <x:f>IF(COUNT(E2292:F2292)=2,F2292-E2292,"n.a.")</x:f>
        <x:v>-29700000</x:v>
      </x:c>
      <x:c r="H2292" s="9" t="n">
        <x:f>IF(ISNUMBER('原始字段'!D2452),'原始字段'!D2452,"n.a.")</x:f>
        <x:v>6.0619</x:v>
      </x:c>
      <x:c r="I2292" s="9" t="n">
        <x:f>IF(COUNT(G2292:H2292)=2,G2292*H2292/100000000,"n.a.")</x:f>
        <x:v>-1.8003843</x:v>
      </x:c>
      <x:c r="J2292" s="1" t="str">
        <x:v>日频齐全；折算事件未独立核实</x:v>
      </x:c>
    </x:row>
    <x:row r="2293" ht="25" customHeight="1">
      <x:c r="A2293" s="1" t="str">
        <x:v>沪深300</x:v>
      </x:c>
      <x:c r="B2293" s="1" t="str">
        <x:v>515360.SH</x:v>
      </x:c>
      <x:c r="C2293" s="1" t="str">
        <x:v>方正富邦沪深300ETF</x:v>
      </x:c>
      <x:c r="D2293" s="7" t="d">
        <x:v>2026-07-06T00:00:00.000Z</x:v>
      </x:c>
      <x:c r="E2293" s="8" t="n">
        <x:f>IF(ISNUMBER('原始字段'!C2351),'原始字段'!C2351,"n.a.")</x:f>
        <x:v>38779300</x:v>
      </x:c>
      <x:c r="F2293" s="8" t="n">
        <x:f>IF(ISNUMBER('原始字段'!C2447),'原始字段'!C2447,"n.a.")</x:f>
        <x:v>38779300</x:v>
      </x:c>
      <x:c r="G2293" s="8" t="n">
        <x:f>IF(COUNT(E2293:F2293)=2,F2293-E2293,"n.a.")</x:f>
        <x:v>0</x:v>
      </x:c>
      <x:c r="H2293" s="9" t="n">
        <x:f>IF(ISNUMBER('原始字段'!D2447),'原始字段'!D2447,"n.a.")</x:f>
        <x:v>7.0019</x:v>
      </x:c>
      <x:c r="I2293" s="9" t="n">
        <x:f>IF(COUNT(G2293:H2293)=2,G2293*H2293/100000000,"n.a.")</x:f>
        <x:v>0</x:v>
      </x:c>
      <x:c r="J2293" s="1" t="str">
        <x:v>日频齐全；折算事件未独立核实</x:v>
      </x:c>
    </x:row>
    <x:row r="2294" ht="25" customHeight="1">
      <x:c r="A2294" s="1" t="str">
        <x:v>沪深300</x:v>
      </x:c>
      <x:c r="B2294" s="1" t="str">
        <x:v>510320.SH</x:v>
      </x:c>
      <x:c r="C2294" s="1" t="str">
        <x:v>中金沪深300ETF</x:v>
      </x:c>
      <x:c r="D2294" s="7" t="d">
        <x:v>2026-07-06T00:00:00.000Z</x:v>
      </x:c>
      <x:c r="E2294" s="8" t="n">
        <x:f>IF(ISNUMBER('原始字段'!C2328),'原始字段'!C2328,"n.a.")</x:f>
        <x:v>601068500</x:v>
      </x:c>
      <x:c r="F2294" s="8" t="n">
        <x:f>IF(ISNUMBER('原始字段'!C2424),'原始字段'!C2424,"n.a.")</x:f>
        <x:v>601068500</x:v>
      </x:c>
      <x:c r="G2294" s="8" t="n">
        <x:f>IF(COUNT(E2294:F2294)=2,F2294-E2294,"n.a.")</x:f>
        <x:v>0</x:v>
      </x:c>
      <x:c r="H2294" s="9" t="n">
        <x:f>IF(ISNUMBER('原始字段'!D2424),'原始字段'!D2424,"n.a.")</x:f>
        <x:v>1.3113</x:v>
      </x:c>
      <x:c r="I2294" s="9" t="n">
        <x:f>IF(COUNT(G2294:H2294)=2,G2294*H2294/100000000,"n.a.")</x:f>
        <x:v>0</x:v>
      </x:c>
      <x:c r="J2294" s="1" t="str">
        <x:v>日频齐全；折算事件未独立核实</x:v>
      </x:c>
    </x:row>
    <x:row r="2295" ht="25" customHeight="1">
      <x:c r="A2295" s="1" t="str">
        <x:v>沪深300</x:v>
      </x:c>
      <x:c r="B2295" s="1" t="str">
        <x:v>510360.SH</x:v>
      </x:c>
      <x:c r="C2295" s="1" t="str">
        <x:v>广发沪深300ETF</x:v>
      </x:c>
      <x:c r="D2295" s="7" t="d">
        <x:v>2026-07-06T00:00:00.000Z</x:v>
      </x:c>
      <x:c r="E2295" s="8" t="n">
        <x:f>IF(ISNUMBER('原始字段'!C2331),'原始字段'!C2331,"n.a.")</x:f>
        <x:v>1556381200</x:v>
      </x:c>
      <x:c r="F2295" s="8" t="n">
        <x:f>IF(ISNUMBER('原始字段'!C2427),'原始字段'!C2427,"n.a.")</x:f>
        <x:v>1559381200</x:v>
      </x:c>
      <x:c r="G2295" s="8" t="n">
        <x:f>IF(COUNT(E2295:F2295)=2,F2295-E2295,"n.a.")</x:f>
        <x:v>3000000</x:v>
      </x:c>
      <x:c r="H2295" s="9" t="n">
        <x:f>IF(ISNUMBER('原始字段'!D2427),'原始字段'!D2427,"n.a.")</x:f>
        <x:v>1.8572</x:v>
      </x:c>
      <x:c r="I2295" s="9" t="n">
        <x:f>IF(COUNT(G2295:H2295)=2,G2295*H2295/100000000,"n.a.")</x:f>
        <x:v>0.055716</x:v>
      </x:c>
      <x:c r="J2295" s="1" t="str">
        <x:v>日频齐全；折算事件未独立核实</x:v>
      </x:c>
    </x:row>
    <x:row r="2296" ht="25" customHeight="1">
      <x:c r="A2296" s="1" t="str">
        <x:v>沪深300</x:v>
      </x:c>
      <x:c r="B2296" s="1" t="str">
        <x:v>515330.SH</x:v>
      </x:c>
      <x:c r="C2296" s="1" t="str">
        <x:v>天弘沪深300ETF</x:v>
      </x:c>
      <x:c r="D2296" s="7" t="d">
        <x:v>2026-07-06T00:00:00.000Z</x:v>
      </x:c>
      <x:c r="E2296" s="8" t="n">
        <x:f>IF(ISNUMBER('原始字段'!C2349),'原始字段'!C2349,"n.a.")</x:f>
        <x:v>5378709500</x:v>
      </x:c>
      <x:c r="F2296" s="8" t="n">
        <x:f>IF(ISNUMBER('原始字段'!C2445),'原始字段'!C2445,"n.a.")</x:f>
        <x:v>5381709500</x:v>
      </x:c>
      <x:c r="G2296" s="8" t="n">
        <x:f>IF(COUNT(E2296:F2296)=2,F2296-E2296,"n.a.")</x:f>
        <x:v>3000000</x:v>
      </x:c>
      <x:c r="H2296" s="9" t="n">
        <x:f>IF(ISNUMBER('原始字段'!D2445),'原始字段'!D2445,"n.a.")</x:f>
        <x:v>1.4014</x:v>
      </x:c>
      <x:c r="I2296" s="9" t="n">
        <x:f>IF(COUNT(G2296:H2296)=2,G2296*H2296/100000000,"n.a.")</x:f>
        <x:v>0.042042</x:v>
      </x:c>
      <x:c r="J2296" s="1" t="str">
        <x:v>日频齐全；折算事件未独立核实</x:v>
      </x:c>
    </x:row>
    <x:row r="2297" ht="25" customHeight="1">
      <x:c r="A2297" s="1" t="str">
        <x:v>沪深300</x:v>
      </x:c>
      <x:c r="B2297" s="1" t="str">
        <x:v>510330.SH</x:v>
      </x:c>
      <x:c r="C2297" s="1" t="str">
        <x:v>华夏沪深300ETF</x:v>
      </x:c>
      <x:c r="D2297" s="7" t="d">
        <x:v>2026-07-06T00:00:00.000Z</x:v>
      </x:c>
      <x:c r="E2297" s="8" t="n">
        <x:f>IF(ISNUMBER('原始字段'!C2329),'原始字段'!C2329,"n.a.")</x:f>
        <x:v>7548549800</x:v>
      </x:c>
      <x:c r="F2297" s="8" t="n">
        <x:f>IF(ISNUMBER('原始字段'!C2425),'原始字段'!C2425,"n.a.")</x:f>
        <x:v>7520649800</x:v>
      </x:c>
      <x:c r="G2297" s="8" t="n">
        <x:f>IF(COUNT(E2297:F2297)=2,F2297-E2297,"n.a.")</x:f>
        <x:v>-27900000</x:v>
      </x:c>
      <x:c r="H2297" s="9" t="n">
        <x:f>IF(ISNUMBER('原始字段'!D2425),'原始字段'!D2425,"n.a.")</x:f>
        <x:v>5.0864</x:v>
      </x:c>
      <x:c r="I2297" s="9" t="n">
        <x:f>IF(COUNT(G2297:H2297)=2,G2297*H2297/100000000,"n.a.")</x:f>
        <x:v>-1.4191056</x:v>
      </x:c>
      <x:c r="J2297" s="1" t="str">
        <x:v>日频齐全；折算事件未独立核实</x:v>
      </x:c>
    </x:row>
    <x:row r="2298" ht="25" customHeight="1">
      <x:c r="A2298" s="1" t="str">
        <x:v>沪深300</x:v>
      </x:c>
      <x:c r="B2298" s="1" t="str">
        <x:v>510370.SH</x:v>
      </x:c>
      <x:c r="C2298" s="1" t="str">
        <x:v>兴业沪深300ETF</x:v>
      </x:c>
      <x:c r="D2298" s="7" t="d">
        <x:v>2026-07-06T00:00:00.000Z</x:v>
      </x:c>
      <x:c r="E2298" s="8" t="n">
        <x:f>IF(ISNUMBER('原始字段'!C2332),'原始字段'!C2332,"n.a.")</x:f>
        <x:v>81258100</x:v>
      </x:c>
      <x:c r="F2298" s="8" t="n">
        <x:f>IF(ISNUMBER('原始字段'!C2428),'原始字段'!C2428,"n.a.")</x:f>
        <x:v>81258100</x:v>
      </x:c>
      <x:c r="G2298" s="8" t="n">
        <x:f>IF(COUNT(E2298:F2298)=2,F2298-E2298,"n.a.")</x:f>
        <x:v>0</x:v>
      </x:c>
      <x:c r="H2298" s="9" t="n">
        <x:f>IF(ISNUMBER('原始字段'!D2428),'原始字段'!D2428,"n.a.")</x:f>
        <x:v>1.0825</x:v>
      </x:c>
      <x:c r="I2298" s="9" t="n">
        <x:f>IF(COUNT(G2298:H2298)=2,G2298*H2298/100000000,"n.a.")</x:f>
        <x:v>0</x:v>
      </x:c>
      <x:c r="J2298" s="1" t="str">
        <x:v>日频齐全；折算事件未独立核实</x:v>
      </x:c>
    </x:row>
    <x:row r="2299" ht="25" customHeight="1">
      <x:c r="A2299" s="1" t="str">
        <x:v>沪深300</x:v>
      </x:c>
      <x:c r="B2299" s="1" t="str">
        <x:v>159919.SZ</x:v>
      </x:c>
      <x:c r="C2299" s="1" t="str">
        <x:v>嘉实沪深300ETF</x:v>
      </x:c>
      <x:c r="D2299" s="7" t="d">
        <x:v>2026-07-06T00:00:00.000Z</x:v>
      </x:c>
      <x:c r="E2299" s="8" t="n">
        <x:f>IF(ISNUMBER('原始字段'!C2312),'原始字段'!C2312,"n.a.")</x:f>
        <x:v>5428116676</x:v>
      </x:c>
      <x:c r="F2299" s="8" t="n">
        <x:f>IF(ISNUMBER('原始字段'!C2408),'原始字段'!C2408,"n.a.")</x:f>
        <x:v>5361516676</x:v>
      </x:c>
      <x:c r="G2299" s="8" t="n">
        <x:f>IF(COUNT(E2299:F2299)=2,F2299-E2299,"n.a.")</x:f>
        <x:v>-66600000</x:v>
      </x:c>
      <x:c r="H2299" s="9" t="n">
        <x:f>IF(ISNUMBER('原始字段'!D2408),'原始字段'!D2408,"n.a.")</x:f>
        <x:v>5.0915</x:v>
      </x:c>
      <x:c r="I2299" s="9" t="n">
        <x:f>IF(COUNT(G2299:H2299)=2,G2299*H2299/100000000,"n.a.")</x:f>
        <x:v>-3.390939</x:v>
      </x:c>
      <x:c r="J2299" s="1" t="str">
        <x:v>日频齐全；折算事件未独立核实</x:v>
      </x:c>
    </x:row>
    <x:row r="2300" ht="25" customHeight="1">
      <x:c r="A2300" s="1" t="str">
        <x:v>沪深300</x:v>
      </x:c>
      <x:c r="B2300" s="1" t="str">
        <x:v>159673.SZ</x:v>
      </x:c>
      <x:c r="C2300" s="1" t="str">
        <x:v>鹏华沪深300ETF</x:v>
      </x:c>
      <x:c r="D2300" s="7" t="d">
        <x:v>2026-07-06T00:00:00.000Z</x:v>
      </x:c>
      <x:c r="E2300" s="8" t="n">
        <x:f>IF(ISNUMBER('原始字段'!C2304),'原始字段'!C2304,"n.a.")</x:f>
        <x:v>1351528385</x:v>
      </x:c>
      <x:c r="F2300" s="8" t="n">
        <x:f>IF(ISNUMBER('原始字段'!C2400),'原始字段'!C2400,"n.a.")</x:f>
        <x:v>1345528385</x:v>
      </x:c>
      <x:c r="G2300" s="8" t="n">
        <x:f>IF(COUNT(E2300:F2300)=2,F2300-E2300,"n.a.")</x:f>
        <x:v>-6000000</x:v>
      </x:c>
      <x:c r="H2300" s="9" t="n">
        <x:f>IF(ISNUMBER('原始字段'!D2400),'原始字段'!D2400,"n.a.")</x:f>
        <x:v>1.3386</x:v>
      </x:c>
      <x:c r="I2300" s="9" t="n">
        <x:f>IF(COUNT(G2300:H2300)=2,G2300*H2300/100000000,"n.a.")</x:f>
        <x:v>-0.080316</x:v>
      </x:c>
      <x:c r="J2300" s="1" t="str">
        <x:v>日频齐全；折算事件未独立核实</x:v>
      </x:c>
    </x:row>
    <x:row r="2301" ht="25" customHeight="1">
      <x:c r="A2301" s="1" t="str">
        <x:v>沪深300</x:v>
      </x:c>
      <x:c r="B2301" s="1" t="str">
        <x:v>159300.SZ</x:v>
      </x:c>
      <x:c r="C2301" s="1" t="str">
        <x:v>富国沪深300ETF</x:v>
      </x:c>
      <x:c r="D2301" s="7" t="d">
        <x:v>2026-07-06T00:00:00.000Z</x:v>
      </x:c>
      <x:c r="E2301" s="8" t="n">
        <x:f>IF(ISNUMBER('原始字段'!C2292),'原始字段'!C2292,"n.a.")</x:f>
        <x:v>179158097</x:v>
      </x:c>
      <x:c r="F2301" s="8" t="n">
        <x:f>IF(ISNUMBER('原始字段'!C2388),'原始字段'!C2388,"n.a.")</x:f>
        <x:v>179158097</x:v>
      </x:c>
      <x:c r="G2301" s="8" t="n">
        <x:f>IF(COUNT(E2301:F2301)=2,F2301-E2301,"n.a.")</x:f>
        <x:v>0</x:v>
      </x:c>
      <x:c r="H2301" s="9" t="n">
        <x:f>IF(ISNUMBER('原始字段'!D2388),'原始字段'!D2388,"n.a.")</x:f>
        <x:v>5.218</x:v>
      </x:c>
      <x:c r="I2301" s="9" t="n">
        <x:f>IF(COUNT(G2301:H2301)=2,G2301*H2301/100000000,"n.a.")</x:f>
        <x:v>0</x:v>
      </x:c>
      <x:c r="J2301" s="1" t="str">
        <x:v>日频齐全；折算事件未独立核实</x:v>
      </x:c>
    </x:row>
    <x:row r="2302" ht="25" customHeight="1">
      <x:c r="A2302" s="1" t="str">
        <x:v>沪深300</x:v>
      </x:c>
      <x:c r="B2302" s="1" t="str">
        <x:v>510380.SH</x:v>
      </x:c>
      <x:c r="C2302" s="1" t="str">
        <x:v>国寿安保沪深300ETF</x:v>
      </x:c>
      <x:c r="D2302" s="7" t="d">
        <x:v>2026-07-06T00:00:00.000Z</x:v>
      </x:c>
      <x:c r="E2302" s="8" t="n">
        <x:f>IF(ISNUMBER('原始字段'!C2333),'原始字段'!C2333,"n.a.")</x:f>
        <x:v>1242802400</x:v>
      </x:c>
      <x:c r="F2302" s="8" t="n">
        <x:f>IF(ISNUMBER('原始字段'!C2429),'原始字段'!C2429,"n.a.")</x:f>
        <x:v>1251802400</x:v>
      </x:c>
      <x:c r="G2302" s="8" t="n">
        <x:f>IF(COUNT(E2302:F2302)=2,F2302-E2302,"n.a.")</x:f>
        <x:v>9000000</x:v>
      </x:c>
      <x:c r="H2302" s="9" t="n">
        <x:f>IF(ISNUMBER('原始字段'!D2429),'原始字段'!D2429,"n.a.")</x:f>
        <x:v>1.4441</x:v>
      </x:c>
      <x:c r="I2302" s="9" t="n">
        <x:f>IF(COUNT(G2302:H2302)=2,G2302*H2302/100000000,"n.a.")</x:f>
        <x:v>0.129969</x:v>
      </x:c>
      <x:c r="J2302" s="1" t="str">
        <x:v>日频齐全；折算事件未独立核实</x:v>
      </x:c>
    </x:row>
    <x:row r="2303" ht="25" customHeight="1">
      <x:c r="A2303" s="1" t="str">
        <x:v>沪深300</x:v>
      </x:c>
      <x:c r="B2303" s="1" t="str">
        <x:v>515380.SH</x:v>
      </x:c>
      <x:c r="C2303" s="1" t="str">
        <x:v>泰康沪深300ETF</x:v>
      </x:c>
      <x:c r="D2303" s="7" t="d">
        <x:v>2026-07-06T00:00:00.000Z</x:v>
      </x:c>
      <x:c r="E2303" s="8" t="n">
        <x:f>IF(ISNUMBER('原始字段'!C2352),'原始字段'!C2352,"n.a.")</x:f>
        <x:v>641799800</x:v>
      </x:c>
      <x:c r="F2303" s="8" t="n">
        <x:f>IF(ISNUMBER('原始字段'!C2448),'原始字段'!C2448,"n.a.")</x:f>
        <x:v>639999800</x:v>
      </x:c>
      <x:c r="G2303" s="8" t="n">
        <x:f>IF(COUNT(E2303:F2303)=2,F2303-E2303,"n.a.")</x:f>
        <x:v>-1800000</x:v>
      </x:c>
      <x:c r="H2303" s="9" t="n">
        <x:f>IF(ISNUMBER('原始字段'!D2448),'原始字段'!D2448,"n.a.")</x:f>
        <x:v>5.6436</x:v>
      </x:c>
      <x:c r="I2303" s="9" t="n">
        <x:f>IF(COUNT(G2303:H2303)=2,G2303*H2303/100000000,"n.a.")</x:f>
        <x:v>-0.1015848</x:v>
      </x:c>
      <x:c r="J2303" s="1" t="str">
        <x:v>日频齐全；折算事件未独立核实</x:v>
      </x:c>
    </x:row>
    <x:row r="2304" ht="25" customHeight="1">
      <x:c r="A2304" s="1" t="str">
        <x:v>沪深300</x:v>
      </x:c>
      <x:c r="B2304" s="1" t="str">
        <x:v>510350.SH</x:v>
      </x:c>
      <x:c r="C2304" s="1" t="str">
        <x:v>工银沪深300ETF</x:v>
      </x:c>
      <x:c r="D2304" s="7" t="d">
        <x:v>2026-07-06T00:00:00.000Z</x:v>
      </x:c>
      <x:c r="E2304" s="8" t="n">
        <x:f>IF(ISNUMBER('原始字段'!C2330),'原始字段'!C2330,"n.a.")</x:f>
        <x:v>677814700</x:v>
      </x:c>
      <x:c r="F2304" s="8" t="n">
        <x:f>IF(ISNUMBER('原始字段'!C2426),'原始字段'!C2426,"n.a.")</x:f>
        <x:v>675114700</x:v>
      </x:c>
      <x:c r="G2304" s="8" t="n">
        <x:f>IF(COUNT(E2304:F2304)=2,F2304-E2304,"n.a.")</x:f>
        <x:v>-2700000</x:v>
      </x:c>
      <x:c r="H2304" s="9" t="n">
        <x:f>IF(ISNUMBER('原始字段'!D2426),'原始字段'!D2426,"n.a.")</x:f>
        <x:v>5.1094</x:v>
      </x:c>
      <x:c r="I2304" s="9" t="n">
        <x:f>IF(COUNT(G2304:H2304)=2,G2304*H2304/100000000,"n.a.")</x:f>
        <x:v>-0.1379538</x:v>
      </x:c>
      <x:c r="J2304" s="1" t="str">
        <x:v>日频齐全；折算事件未独立核实</x:v>
      </x:c>
    </x:row>
    <x:row r="2305" ht="25" customHeight="1">
      <x:c r="A2305" s="1" t="str">
        <x:v>沪深300</x:v>
      </x:c>
      <x:c r="B2305" s="1" t="str">
        <x:v>563520.SH</x:v>
      </x:c>
      <x:c r="C2305" s="1" t="str">
        <x:v>永赢沪深300ETF</x:v>
      </x:c>
      <x:c r="D2305" s="7" t="d">
        <x:v>2026-07-06T00:00:00.000Z</x:v>
      </x:c>
      <x:c r="E2305" s="8" t="n">
        <x:f>IF(ISNUMBER('原始字段'!C2367),'原始字段'!C2367,"n.a.")</x:f>
        <x:v>373065000</x:v>
      </x:c>
      <x:c r="F2305" s="8" t="n">
        <x:f>IF(ISNUMBER('原始字段'!C2463),'原始字段'!C2463,"n.a.")</x:f>
        <x:v>373065000</x:v>
      </x:c>
      <x:c r="G2305" s="8" t="n">
        <x:f>IF(COUNT(E2305:F2305)=2,F2305-E2305,"n.a.")</x:f>
        <x:v>0</x:v>
      </x:c>
      <x:c r="H2305" s="9" t="n">
        <x:f>IF(ISNUMBER('原始字段'!D2463),'原始字段'!D2463,"n.a.")</x:f>
        <x:v>1.2474</x:v>
      </x:c>
      <x:c r="I2305" s="9" t="n">
        <x:f>IF(COUNT(G2305:H2305)=2,G2305*H2305/100000000,"n.a.")</x:f>
        <x:v>0</x:v>
      </x:c>
      <x:c r="J2305" s="1" t="str">
        <x:v>日频齐全；折算事件未独立核实</x:v>
      </x:c>
    </x:row>
    <x:row r="2306" ht="25" customHeight="1">
      <x:c r="A2306" s="1" t="str">
        <x:v>沪深300</x:v>
      </x:c>
      <x:c r="B2306" s="1" t="str">
        <x:v>510300.SH</x:v>
      </x:c>
      <x:c r="C2306" s="1" t="str">
        <x:v>华泰柏瑞沪深300ETF</x:v>
      </x:c>
      <x:c r="D2306" s="7" t="d">
        <x:v>2026-07-06T00:00:00.000Z</x:v>
      </x:c>
      <x:c r="E2306" s="8" t="n">
        <x:f>IF(ISNUMBER('原始字段'!C2326),'原始字段'!C2326,"n.a.")</x:f>
        <x:v>17069887700</x:v>
      </x:c>
      <x:c r="F2306" s="8" t="n">
        <x:f>IF(ISNUMBER('原始字段'!C2422),'原始字段'!C2422,"n.a.")</x:f>
        <x:v>16821487700</x:v>
      </x:c>
      <x:c r="G2306" s="8" t="n">
        <x:f>IF(COUNT(E2306:F2306)=2,F2306-E2306,"n.a.")</x:f>
        <x:v>-248400000</x:v>
      </x:c>
      <x:c r="H2306" s="9" t="n">
        <x:f>IF(ISNUMBER('原始字段'!D2422),'原始字段'!D2422,"n.a.")</x:f>
        <x:v>4.8813</x:v>
      </x:c>
      <x:c r="I2306" s="9" t="n">
        <x:f>IF(COUNT(G2306:H2306)=2,G2306*H2306/100000000,"n.a.")</x:f>
        <x:v>-12.1251492</x:v>
      </x:c>
      <x:c r="J2306" s="1" t="str">
        <x:v>日频齐全；折算事件未独立核实</x:v>
      </x:c>
    </x:row>
    <x:row r="2307" ht="25" customHeight="1">
      <x:c r="A2307" s="1" t="str">
        <x:v>沪深300</x:v>
      </x:c>
      <x:c r="B2307" s="1" t="str">
        <x:v>515310.SH</x:v>
      </x:c>
      <x:c r="C2307" s="1" t="str">
        <x:v>汇添富沪深300ETF</x:v>
      </x:c>
      <x:c r="D2307" s="7" t="d">
        <x:v>2026-07-06T00:00:00.000Z</x:v>
      </x:c>
      <x:c r="E2307" s="8" t="n">
        <x:f>IF(ISNUMBER('原始字段'!C2348),'原始字段'!C2348,"n.a.")</x:f>
        <x:v>237611200</x:v>
      </x:c>
      <x:c r="F2307" s="8" t="n">
        <x:f>IF(ISNUMBER('原始字段'!C2444),'原始字段'!C2444,"n.a.")</x:f>
        <x:v>230611200</x:v>
      </x:c>
      <x:c r="G2307" s="8" t="n">
        <x:f>IF(COUNT(E2307:F2307)=2,F2307-E2307,"n.a.")</x:f>
        <x:v>-7000000</x:v>
      </x:c>
      <x:c r="H2307" s="9" t="n">
        <x:f>IF(ISNUMBER('原始字段'!D2444),'原始字段'!D2444,"n.a.")</x:f>
        <x:v>1.4509</x:v>
      </x:c>
      <x:c r="I2307" s="9" t="n">
        <x:f>IF(COUNT(G2307:H2307)=2,G2307*H2307/100000000,"n.a.")</x:f>
        <x:v>-0.101563</x:v>
      </x:c>
      <x:c r="J2307" s="1" t="str">
        <x:v>日频齐全；折算事件未独立核实</x:v>
      </x:c>
    </x:row>
    <x:row r="2308" ht="25" customHeight="1">
      <x:c r="A2308" s="1" t="str">
        <x:v>沪深300</x:v>
      </x:c>
      <x:c r="B2308" s="1" t="str">
        <x:v>159925.SZ</x:v>
      </x:c>
      <x:c r="C2308" s="1" t="str">
        <x:v>南方沪深300ETF</x:v>
      </x:c>
      <x:c r="D2308" s="7" t="d">
        <x:v>2026-07-06T00:00:00.000Z</x:v>
      </x:c>
      <x:c r="E2308" s="8" t="n">
        <x:f>IF(ISNUMBER('原始字段'!C2314),'原始字段'!C2314,"n.a.")</x:f>
        <x:v>543920856</x:v>
      </x:c>
      <x:c r="F2308" s="8" t="n">
        <x:f>IF(ISNUMBER('原始字段'!C2410),'原始字段'!C2410,"n.a.")</x:f>
        <x:v>544820856</x:v>
      </x:c>
      <x:c r="G2308" s="8" t="n">
        <x:f>IF(COUNT(E2308:F2308)=2,F2308-E2308,"n.a.")</x:f>
        <x:v>900000</x:v>
      </x:c>
      <x:c r="H2308" s="9" t="n">
        <x:f>IF(ISNUMBER('原始字段'!D2410),'原始字段'!D2410,"n.a.")</x:f>
        <x:v>4.9275</x:v>
      </x:c>
      <x:c r="I2308" s="9" t="n">
        <x:f>IF(COUNT(G2308:H2308)=2,G2308*H2308/100000000,"n.a.")</x:f>
        <x:v>0.0443475</x:v>
      </x:c>
      <x:c r="J2308" s="1" t="str">
        <x:v>日频齐全；折算事件未独立核实</x:v>
      </x:c>
    </x:row>
    <x:row r="2309" ht="25" customHeight="1">
      <x:c r="A2309" s="1" t="str">
        <x:v>沪深300</x:v>
      </x:c>
      <x:c r="B2309" s="1" t="str">
        <x:v>561930.SH</x:v>
      </x:c>
      <x:c r="C2309" s="1" t="str">
        <x:v>招商沪深300ETF</x:v>
      </x:c>
      <x:c r="D2309" s="7" t="d">
        <x:v>2026-07-06T00:00:00.000Z</x:v>
      </x:c>
      <x:c r="E2309" s="8" t="n">
        <x:f>IF(ISNUMBER('原始字段'!C2363),'原始字段'!C2363,"n.a.")</x:f>
        <x:v>133260600</x:v>
      </x:c>
      <x:c r="F2309" s="8" t="n">
        <x:f>IF(ISNUMBER('原始字段'!C2459),'原始字段'!C2459,"n.a.")</x:f>
        <x:v>133260600</x:v>
      </x:c>
      <x:c r="G2309" s="8" t="n">
        <x:f>IF(COUNT(E2309:F2309)=2,F2309-E2309,"n.a.")</x:f>
        <x:v>0</x:v>
      </x:c>
      <x:c r="H2309" s="9" t="n">
        <x:f>IF(ISNUMBER('原始字段'!D2459),'原始字段'!D2459,"n.a.")</x:f>
        <x:v>1.6286</x:v>
      </x:c>
      <x:c r="I2309" s="9" t="n">
        <x:f>IF(COUNT(G2309:H2309)=2,G2309*H2309/100000000,"n.a.")</x:f>
        <x:v>0</x:v>
      </x:c>
      <x:c r="J2309" s="1" t="str">
        <x:v>日频齐全；折算事件未独立核实</x:v>
      </x:c>
    </x:row>
    <x:row r="2310" ht="25" customHeight="1">
      <x:c r="A2310" s="1" t="str">
        <x:v>沪深300</x:v>
      </x:c>
      <x:c r="B2310" s="1" t="str">
        <x:v>515350.SH</x:v>
      </x:c>
      <x:c r="C2310" s="1" t="str">
        <x:v>民生加银沪深300ETF</x:v>
      </x:c>
      <x:c r="D2310" s="7" t="d">
        <x:v>2026-07-06T00:00:00.000Z</x:v>
      </x:c>
      <x:c r="E2310" s="8" t="n">
        <x:f>IF(ISNUMBER('原始字段'!C2350),'原始字段'!C2350,"n.a.")</x:f>
        <x:v>11699200</x:v>
      </x:c>
      <x:c r="F2310" s="8" t="n">
        <x:f>IF(ISNUMBER('原始字段'!C2446),'原始字段'!C2446,"n.a.")</x:f>
        <x:v>11699200</x:v>
      </x:c>
      <x:c r="G2310" s="8" t="n">
        <x:f>IF(COUNT(E2310:F2310)=2,F2310-E2310,"n.a.")</x:f>
        <x:v>0</x:v>
      </x:c>
      <x:c r="H2310" s="9" t="n">
        <x:f>IF(ISNUMBER('原始字段'!D2446),'原始字段'!D2446,"n.a.")</x:f>
        <x:v>6.5351</x:v>
      </x:c>
      <x:c r="I2310" s="9" t="n">
        <x:f>IF(COUNT(G2310:H2310)=2,G2310*H2310/100000000,"n.a.")</x:f>
        <x:v>0</x:v>
      </x:c>
      <x:c r="J2310" s="1" t="str">
        <x:v>日频齐全；折算事件未独立核实</x:v>
      </x:c>
    </x:row>
    <x:row r="2311" ht="25" customHeight="1">
      <x:c r="A2311" s="1" t="str">
        <x:v>沪深300</x:v>
      </x:c>
      <x:c r="B2311" s="1" t="str">
        <x:v>510310.SH</x:v>
      </x:c>
      <x:c r="C2311" s="1" t="str">
        <x:v>易方达沪深300ETF</x:v>
      </x:c>
      <x:c r="D2311" s="7" t="d">
        <x:v>2026-07-06T00:00:00.000Z</x:v>
      </x:c>
      <x:c r="E2311" s="8" t="n">
        <x:f>IF(ISNUMBER('原始字段'!C2327),'原始字段'!C2327,"n.a.")</x:f>
        <x:v>9175244000</x:v>
      </x:c>
      <x:c r="F2311" s="8" t="n">
        <x:f>IF(ISNUMBER('原始字段'!C2423),'原始字段'!C2423,"n.a.")</x:f>
        <x:v>9121244000</x:v>
      </x:c>
      <x:c r="G2311" s="8" t="n">
        <x:f>IF(COUNT(E2311:F2311)=2,F2311-E2311,"n.a.")</x:f>
        <x:v>-54000000</x:v>
      </x:c>
      <x:c r="H2311" s="9" t="n">
        <x:f>IF(ISNUMBER('原始字段'!D2423),'原始字段'!D2423,"n.a.")</x:f>
        <x:v>4.7334</x:v>
      </x:c>
      <x:c r="I2311" s="9" t="n">
        <x:f>IF(COUNT(G2311:H2311)=2,G2311*H2311/100000000,"n.a.")</x:f>
        <x:v>-2.5560359999999998</x:v>
      </x:c>
      <x:c r="J2311" s="1" t="str">
        <x:v>日频齐全；折算事件未独立核实</x:v>
      </x:c>
    </x:row>
    <x:row r="2312" ht="25" customHeight="1">
      <x:c r="A2312" s="1" t="str">
        <x:v>沪深300</x:v>
      </x:c>
      <x:c r="B2312" s="1" t="str">
        <x:v>159330.SZ</x:v>
      </x:c>
      <x:c r="C2312" s="1" t="str">
        <x:v>东财沪深300ETF</x:v>
      </x:c>
      <x:c r="D2312" s="7" t="d">
        <x:v>2026-07-06T00:00:00.000Z</x:v>
      </x:c>
      <x:c r="E2312" s="8" t="n">
        <x:f>IF(ISNUMBER('原始字段'!C2293),'原始字段'!C2293,"n.a.")</x:f>
        <x:v>326801009</x:v>
      </x:c>
      <x:c r="F2312" s="8" t="n">
        <x:f>IF(ISNUMBER('原始字段'!C2389),'原始字段'!C2389,"n.a.")</x:f>
        <x:v>329801009</x:v>
      </x:c>
      <x:c r="G2312" s="8" t="n">
        <x:f>IF(COUNT(E2312:F2312)=2,F2312-E2312,"n.a.")</x:f>
        <x:v>3000000</x:v>
      </x:c>
      <x:c r="H2312" s="9" t="n">
        <x:f>IF(ISNUMBER('原始字段'!D2389),'原始字段'!D2389,"n.a.")</x:f>
        <x:v>1.5061</x:v>
      </x:c>
      <x:c r="I2312" s="9" t="n">
        <x:f>IF(COUNT(G2312:H2312)=2,G2312*H2312/100000000,"n.a.")</x:f>
        <x:v>0.045183</x:v>
      </x:c>
      <x:c r="J2312" s="1" t="str">
        <x:v>日频齐全；折算事件未独立核实</x:v>
      </x:c>
    </x:row>
    <x:row r="2313" ht="25" customHeight="1">
      <x:c r="A2313" s="1" t="str">
        <x:v>沪深300</x:v>
      </x:c>
      <x:c r="B2313" s="1" t="str">
        <x:v>510390.SH</x:v>
      </x:c>
      <x:c r="C2313" s="1" t="str">
        <x:v>平安沪深300ETF</x:v>
      </x:c>
      <x:c r="D2313" s="7" t="d">
        <x:v>2026-07-06T00:00:00.000Z</x:v>
      </x:c>
      <x:c r="E2313" s="8" t="n">
        <x:f>IF(ISNUMBER('原始字段'!C2334),'原始字段'!C2334,"n.a.")</x:f>
        <x:v>119450000</x:v>
      </x:c>
      <x:c r="F2313" s="8" t="n">
        <x:f>IF(ISNUMBER('原始字段'!C2430),'原始字段'!C2430,"n.a.")</x:f>
        <x:v>119450000</x:v>
      </x:c>
      <x:c r="G2313" s="8" t="n">
        <x:f>IF(COUNT(E2313:F2313)=2,F2313-E2313,"n.a.")</x:f>
        <x:v>0</x:v>
      </x:c>
      <x:c r="H2313" s="9" t="n">
        <x:f>IF(ISNUMBER('原始字段'!D2430),'原始字段'!D2430,"n.a.")</x:f>
        <x:v>5.4885</x:v>
      </x:c>
      <x:c r="I2313" s="9" t="n">
        <x:f>IF(COUNT(G2313:H2313)=2,G2313*H2313/100000000,"n.a.")</x:f>
        <x:v>0</x:v>
      </x:c>
      <x:c r="J2313" s="1" t="str">
        <x:v>日频齐全；折算事件未独立核实</x:v>
      </x:c>
    </x:row>
    <x:row r="2314" ht="25" customHeight="1">
      <x:c r="A2314" s="1" t="str">
        <x:v>沪深300</x:v>
      </x:c>
      <x:c r="B2314" s="1" t="str">
        <x:v>515390.SH</x:v>
      </x:c>
      <x:c r="C2314" s="1" t="str">
        <x:v>华安沪深300ETF</x:v>
      </x:c>
      <x:c r="D2314" s="7" t="d">
        <x:v>2026-07-06T00:00:00.000Z</x:v>
      </x:c>
      <x:c r="E2314" s="8" t="n">
        <x:f>IF(ISNUMBER('原始字段'!C2353),'原始字段'!C2353,"n.a.")</x:f>
        <x:v>1206683000</x:v>
      </x:c>
      <x:c r="F2314" s="8" t="n">
        <x:f>IF(ISNUMBER('原始字段'!C2449),'原始字段'!C2449,"n.a.")</x:f>
        <x:v>1162683000</x:v>
      </x:c>
      <x:c r="G2314" s="8" t="n">
        <x:f>IF(COUNT(E2314:F2314)=2,F2314-E2314,"n.a.")</x:f>
        <x:v>-44000000</x:v>
      </x:c>
      <x:c r="H2314" s="9" t="n">
        <x:f>IF(ISNUMBER('原始字段'!D2449),'原始字段'!D2449,"n.a.")</x:f>
        <x:v>1.4164</x:v>
      </x:c>
      <x:c r="I2314" s="9" t="n">
        <x:f>IF(COUNT(G2314:H2314)=2,G2314*H2314/100000000,"n.a.")</x:f>
        <x:v>-0.6232160000000001</x:v>
      </x:c>
      <x:c r="J2314" s="1" t="str">
        <x:v>日频齐全；折算事件未独立核实</x:v>
      </x:c>
    </x:row>
    <x:row r="2315" ht="25" customHeight="1">
      <x:c r="A2315" s="1" t="str">
        <x:v>沪深300</x:v>
      </x:c>
      <x:c r="B2315" s="1" t="str">
        <x:v>515130.SH</x:v>
      </x:c>
      <x:c r="C2315" s="1" t="str">
        <x:v>博时沪深300ETF</x:v>
      </x:c>
      <x:c r="D2315" s="7" t="d">
        <x:v>2026-07-06T00:00:00.000Z</x:v>
      </x:c>
      <x:c r="E2315" s="8" t="n">
        <x:f>IF(ISNUMBER('原始字段'!C2346),'原始字段'!C2346,"n.a.")</x:f>
        <x:v>73463200</x:v>
      </x:c>
      <x:c r="F2315" s="8" t="n">
        <x:f>IF(ISNUMBER('原始字段'!C2442),'原始字段'!C2442,"n.a.")</x:f>
        <x:v>76463200</x:v>
      </x:c>
      <x:c r="G2315" s="8" t="n">
        <x:f>IF(COUNT(E2315:F2315)=2,F2315-E2315,"n.a.")</x:f>
        <x:v>3000000</x:v>
      </x:c>
      <x:c r="H2315" s="9" t="n">
        <x:f>IF(ISNUMBER('原始字段'!D2442),'原始字段'!D2442,"n.a.")</x:f>
        <x:v>1.6092</x:v>
      </x:c>
      <x:c r="I2315" s="9" t="n">
        <x:f>IF(COUNT(G2315:H2315)=2,G2315*H2315/100000000,"n.a.")</x:f>
        <x:v>0.048276</x:v>
      </x:c>
      <x:c r="J2315" s="1" t="str">
        <x:v>日频齐全；折算事件未独立核实</x:v>
      </x:c>
    </x:row>
    <x:row r="2316" ht="25" customHeight="1">
      <x:c r="A2316" s="1" t="str">
        <x:v>中证500</x:v>
      </x:c>
      <x:c r="B2316" s="1" t="str">
        <x:v>510530.SH</x:v>
      </x:c>
      <x:c r="C2316" s="1" t="str">
        <x:v>工银中证500ETF</x:v>
      </x:c>
      <x:c r="D2316" s="7" t="d">
        <x:v>2026-07-06T00:00:00.000Z</x:v>
      </x:c>
      <x:c r="E2316" s="8" t="n">
        <x:f>IF(ISNUMBER('原始字段'!C2337),'原始字段'!C2337,"n.a.")</x:f>
        <x:v>44979400</x:v>
      </x:c>
      <x:c r="F2316" s="8" t="n">
        <x:f>IF(ISNUMBER('原始字段'!C2433),'原始字段'!C2433,"n.a.")</x:f>
        <x:v>44979400</x:v>
      </x:c>
      <x:c r="G2316" s="8" t="n">
        <x:f>IF(COUNT(E2316:F2316)=2,F2316-E2316,"n.a.")</x:f>
        <x:v>0</x:v>
      </x:c>
      <x:c r="H2316" s="9" t="n">
        <x:f>IF(ISNUMBER('原始字段'!D2433),'原始字段'!D2433,"n.a.")</x:f>
        <x:v>9.6058</x:v>
      </x:c>
      <x:c r="I2316" s="9" t="n">
        <x:f>IF(COUNT(G2316:H2316)=2,G2316*H2316/100000000,"n.a.")</x:f>
        <x:v>0</x:v>
      </x:c>
      <x:c r="J2316" s="1" t="str">
        <x:v>日频齐全；折算事件未独立核实</x:v>
      </x:c>
    </x:row>
    <x:row r="2317" ht="25" customHeight="1">
      <x:c r="A2317" s="1" t="str">
        <x:v>中证500</x:v>
      </x:c>
      <x:c r="B2317" s="1" t="str">
        <x:v>510580.SH</x:v>
      </x:c>
      <x:c r="C2317" s="1" t="str">
        <x:v>易方达中证500ETF</x:v>
      </x:c>
      <x:c r="D2317" s="7" t="d">
        <x:v>2026-07-06T00:00:00.000Z</x:v>
      </x:c>
      <x:c r="E2317" s="8" t="n">
        <x:f>IF(ISNUMBER('原始字段'!C2341),'原始字段'!C2341,"n.a.")</x:f>
        <x:v>944568300</x:v>
      </x:c>
      <x:c r="F2317" s="8" t="n">
        <x:f>IF(ISNUMBER('原始字段'!C2437),'原始字段'!C2437,"n.a.")</x:f>
        <x:v>936568300</x:v>
      </x:c>
      <x:c r="G2317" s="8" t="n">
        <x:f>IF(COUNT(E2317:F2317)=2,F2317-E2317,"n.a.")</x:f>
        <x:v>-8000000</x:v>
      </x:c>
      <x:c r="H2317" s="9" t="n">
        <x:f>IF(ISNUMBER('原始字段'!D2437),'原始字段'!D2437,"n.a.")</x:f>
        <x:v>4.5274</x:v>
      </x:c>
      <x:c r="I2317" s="9" t="n">
        <x:f>IF(COUNT(G2317:H2317)=2,G2317*H2317/100000000,"n.a.")</x:f>
        <x:v>-0.362192</x:v>
      </x:c>
      <x:c r="J2317" s="1" t="str">
        <x:v>日频齐全；折算事件未独立核实</x:v>
      </x:c>
    </x:row>
    <x:row r="2318" ht="25" customHeight="1">
      <x:c r="A2318" s="1" t="str">
        <x:v>中证500</x:v>
      </x:c>
      <x:c r="B2318" s="1" t="str">
        <x:v>159922.SZ</x:v>
      </x:c>
      <x:c r="C2318" s="1" t="str">
        <x:v>嘉实中证500ETF</x:v>
      </x:c>
      <x:c r="D2318" s="7" t="d">
        <x:v>2026-07-06T00:00:00.000Z</x:v>
      </x:c>
      <x:c r="E2318" s="8" t="n">
        <x:f>IF(ISNUMBER('原始字段'!C2313),'原始字段'!C2313,"n.a.")</x:f>
        <x:v>2421676765</x:v>
      </x:c>
      <x:c r="F2318" s="8" t="n">
        <x:f>IF(ISNUMBER('原始字段'!C2409),'原始字段'!C2409,"n.a.")</x:f>
        <x:v>2335676765</x:v>
      </x:c>
      <x:c r="G2318" s="8" t="n">
        <x:f>IF(COUNT(E2318:F2318)=2,F2318-E2318,"n.a.")</x:f>
        <x:v>-86000000</x:v>
      </x:c>
      <x:c r="H2318" s="9" t="n">
        <x:f>IF(ISNUMBER('原始字段'!D2409),'原始字段'!D2409,"n.a.")</x:f>
        <x:v>3.5021</x:v>
      </x:c>
      <x:c r="I2318" s="9" t="n">
        <x:f>IF(COUNT(G2318:H2318)=2,G2318*H2318/100000000,"n.a.")</x:f>
        <x:v>-3.011806</x:v>
      </x:c>
      <x:c r="J2318" s="1" t="str">
        <x:v>日频齐全；折算事件未独立核实</x:v>
      </x:c>
    </x:row>
    <x:row r="2319" ht="25" customHeight="1">
      <x:c r="A2319" s="1" t="str">
        <x:v>中证500</x:v>
      </x:c>
      <x:c r="B2319" s="1" t="str">
        <x:v>563750.SH</x:v>
      </x:c>
      <x:c r="C2319" s="1" t="str">
        <x:v>汇添富中证500ETF</x:v>
      </x:c>
      <x:c r="D2319" s="7" t="d">
        <x:v>2026-07-06T00:00:00.000Z</x:v>
      </x:c>
      <x:c r="E2319" s="8" t="n">
        <x:f>IF(ISNUMBER('原始字段'!C2368),'原始字段'!C2368,"n.a.")</x:f>
        <x:v>337237000</x:v>
      </x:c>
      <x:c r="F2319" s="8" t="n">
        <x:f>IF(ISNUMBER('原始字段'!C2464),'原始字段'!C2464,"n.a.")</x:f>
        <x:v>342237000</x:v>
      </x:c>
      <x:c r="G2319" s="8" t="n">
        <x:f>IF(COUNT(E2319:F2319)=2,F2319-E2319,"n.a.")</x:f>
        <x:v>5000000</x:v>
      </x:c>
      <x:c r="H2319" s="9" t="n">
        <x:f>IF(ISNUMBER('原始字段'!D2464),'原始字段'!D2464,"n.a.")</x:f>
        <x:v>1.2047</x:v>
      </x:c>
      <x:c r="I2319" s="9" t="n">
        <x:f>IF(COUNT(G2319:H2319)=2,G2319*H2319/100000000,"n.a.")</x:f>
        <x:v>0.06023500000000001</x:v>
      </x:c>
      <x:c r="J2319" s="1" t="str">
        <x:v>日频齐全；折算事件未独立核实</x:v>
      </x:c>
    </x:row>
    <x:row r="2320" ht="25" customHeight="1">
      <x:c r="A2320" s="1" t="str">
        <x:v>中证500</x:v>
      </x:c>
      <x:c r="B2320" s="1" t="str">
        <x:v>159935.SZ</x:v>
      </x:c>
      <x:c r="C2320" s="1" t="str">
        <x:v>景顺长城中证500ETF</x:v>
      </x:c>
      <x:c r="D2320" s="7" t="d">
        <x:v>2026-07-06T00:00:00.000Z</x:v>
      </x:c>
      <x:c r="E2320" s="8" t="n">
        <x:f>IF(ISNUMBER('原始字段'!C2315),'原始字段'!C2315,"n.a.")</x:f>
        <x:v>22572956</x:v>
      </x:c>
      <x:c r="F2320" s="8" t="n">
        <x:f>IF(ISNUMBER('原始字段'!C2411),'原始字段'!C2411,"n.a.")</x:f>
        <x:v>22572956</x:v>
      </x:c>
      <x:c r="G2320" s="8" t="n">
        <x:f>IF(COUNT(E2320:F2320)=2,F2320-E2320,"n.a.")</x:f>
        <x:v>0</x:v>
      </x:c>
      <x:c r="H2320" s="9" t="n">
        <x:f>IF(ISNUMBER('原始字段'!D2411),'原始字段'!D2411,"n.a.")</x:f>
        <x:v>2.7208</x:v>
      </x:c>
      <x:c r="I2320" s="9" t="n">
        <x:f>IF(COUNT(G2320:H2320)=2,G2320*H2320/100000000,"n.a.")</x:f>
        <x:v>0</x:v>
      </x:c>
      <x:c r="J2320" s="1" t="str">
        <x:v>日频齐全；折算事件未独立核实</x:v>
      </x:c>
    </x:row>
    <x:row r="2321" ht="25" customHeight="1">
      <x:c r="A2321" s="1" t="str">
        <x:v>中证500</x:v>
      </x:c>
      <x:c r="B2321" s="1" t="str">
        <x:v>515530.SH</x:v>
      </x:c>
      <x:c r="C2321" s="1" t="str">
        <x:v>泰康中证500ETF</x:v>
      </x:c>
      <x:c r="D2321" s="7" t="d">
        <x:v>2026-07-06T00:00:00.000Z</x:v>
      </x:c>
      <x:c r="E2321" s="8" t="n">
        <x:f>IF(ISNUMBER('原始字段'!C2354),'原始字段'!C2354,"n.a.")</x:f>
        <x:v>12242700</x:v>
      </x:c>
      <x:c r="F2321" s="8" t="n">
        <x:f>IF(ISNUMBER('原始字段'!C2450),'原始字段'!C2450,"n.a.")</x:f>
        <x:v>12242700</x:v>
      </x:c>
      <x:c r="G2321" s="8" t="n">
        <x:f>IF(COUNT(E2321:F2321)=2,F2321-E2321,"n.a.")</x:f>
        <x:v>0</x:v>
      </x:c>
      <x:c r="H2321" s="9" t="n">
        <x:f>IF(ISNUMBER('原始字段'!D2450),'原始字段'!D2450,"n.a.")</x:f>
        <x:v>4.7526</x:v>
      </x:c>
      <x:c r="I2321" s="9" t="n">
        <x:f>IF(COUNT(G2321:H2321)=2,G2321*H2321/100000000,"n.a.")</x:f>
        <x:v>0</x:v>
      </x:c>
      <x:c r="J2321" s="1" t="str">
        <x:v>日频齐全；折算事件未独立核实</x:v>
      </x:c>
    </x:row>
    <x:row r="2322" ht="25" customHeight="1">
      <x:c r="A2322" s="1" t="str">
        <x:v>中证500</x:v>
      </x:c>
      <x:c r="B2322" s="1" t="str">
        <x:v>510590.SH</x:v>
      </x:c>
      <x:c r="C2322" s="1" t="str">
        <x:v>平安中证500ETF</x:v>
      </x:c>
      <x:c r="D2322" s="7" t="d">
        <x:v>2026-07-06T00:00:00.000Z</x:v>
      </x:c>
      <x:c r="E2322" s="8" t="n">
        <x:f>IF(ISNUMBER('原始字段'!C2342),'原始字段'!C2342,"n.a.")</x:f>
        <x:v>138386100</x:v>
      </x:c>
      <x:c r="F2322" s="8" t="n">
        <x:f>IF(ISNUMBER('原始字段'!C2438),'原始字段'!C2438,"n.a.")</x:f>
        <x:v>138386100</x:v>
      </x:c>
      <x:c r="G2322" s="8" t="n">
        <x:f>IF(COUNT(E2322:F2322)=2,F2322-E2322,"n.a.")</x:f>
        <x:v>0</x:v>
      </x:c>
      <x:c r="H2322" s="9" t="n">
        <x:f>IF(ISNUMBER('原始字段'!D2438),'原始字段'!D2438,"n.a.")</x:f>
        <x:v>9.3314</x:v>
      </x:c>
      <x:c r="I2322" s="9" t="n">
        <x:f>IF(COUNT(G2322:H2322)=2,G2322*H2322/100000000,"n.a.")</x:f>
        <x:v>0</x:v>
      </x:c>
      <x:c r="J2322" s="1" t="str">
        <x:v>日频齐全；折算事件未独立核实</x:v>
      </x:c>
    </x:row>
    <x:row r="2323" ht="25" customHeight="1">
      <x:c r="A2323" s="1" t="str">
        <x:v>中证500</x:v>
      </x:c>
      <x:c r="B2323" s="1" t="str">
        <x:v>515190.SH</x:v>
      </x:c>
      <x:c r="C2323" s="1" t="str">
        <x:v>中银证券中证500ETF</x:v>
      </x:c>
      <x:c r="D2323" s="7" t="d">
        <x:v>2026-07-06T00:00:00.000Z</x:v>
      </x:c>
      <x:c r="E2323" s="8" t="n">
        <x:f>IF(ISNUMBER('原始字段'!C2347),'原始字段'!C2347,"n.a.")</x:f>
        <x:v>259466100</x:v>
      </x:c>
      <x:c r="F2323" s="8" t="n">
        <x:f>IF(ISNUMBER('原始字段'!C2443),'原始字段'!C2443,"n.a.")</x:f>
        <x:v>259466100</x:v>
      </x:c>
      <x:c r="G2323" s="8" t="n">
        <x:f>IF(COUNT(E2323:F2323)=2,F2323-E2323,"n.a.")</x:f>
        <x:v>0</x:v>
      </x:c>
      <x:c r="H2323" s="9" t="n">
        <x:f>IF(ISNUMBER('原始字段'!D2443),'原始字段'!D2443,"n.a.")</x:f>
        <x:v>1.8135</x:v>
      </x:c>
      <x:c r="I2323" s="9" t="n">
        <x:f>IF(COUNT(G2323:H2323)=2,G2323*H2323/100000000,"n.a.")</x:f>
        <x:v>0</x:v>
      </x:c>
      <x:c r="J2323" s="1" t="str">
        <x:v>日频齐全；折算事件未独立核实</x:v>
      </x:c>
    </x:row>
    <x:row r="2324" ht="25" customHeight="1">
      <x:c r="A2324" s="1" t="str">
        <x:v>中证500</x:v>
      </x:c>
      <x:c r="B2324" s="1" t="str">
        <x:v>159820.SZ</x:v>
      </x:c>
      <x:c r="C2324" s="1" t="str">
        <x:v>天弘中证500ETF</x:v>
      </x:c>
      <x:c r="D2324" s="7" t="d">
        <x:v>2026-07-06T00:00:00.000Z</x:v>
      </x:c>
      <x:c r="E2324" s="8" t="n">
        <x:f>IF(ISNUMBER('原始字段'!C2307),'原始字段'!C2307,"n.a.")</x:f>
        <x:v>1268908470</x:v>
      </x:c>
      <x:c r="F2324" s="8" t="n">
        <x:f>IF(ISNUMBER('原始字段'!C2403),'原始字段'!C2403,"n.a.")</x:f>
        <x:v>1268908470</x:v>
      </x:c>
      <x:c r="G2324" s="8" t="n">
        <x:f>IF(COUNT(E2324:F2324)=2,F2324-E2324,"n.a.")</x:f>
        <x:v>0</x:v>
      </x:c>
      <x:c r="H2324" s="9" t="n">
        <x:f>IF(ISNUMBER('原始字段'!D2403),'原始字段'!D2403,"n.a.")</x:f>
        <x:v>1.4907</x:v>
      </x:c>
      <x:c r="I2324" s="9" t="n">
        <x:f>IF(COUNT(G2324:H2324)=2,G2324*H2324/100000000,"n.a.")</x:f>
        <x:v>0</x:v>
      </x:c>
      <x:c r="J2324" s="1" t="str">
        <x:v>日频齐全；折算事件未独立核实</x:v>
      </x:c>
    </x:row>
    <x:row r="2325" ht="25" customHeight="1">
      <x:c r="A2325" s="1" t="str">
        <x:v>中证500</x:v>
      </x:c>
      <x:c r="B2325" s="1" t="str">
        <x:v>159337.SZ</x:v>
      </x:c>
      <x:c r="C2325" s="1" t="str">
        <x:v>东财中证500ETF</x:v>
      </x:c>
      <x:c r="D2325" s="7" t="d">
        <x:v>2026-07-06T00:00:00.000Z</x:v>
      </x:c>
      <x:c r="E2325" s="8" t="n">
        <x:f>IF(ISNUMBER('原始字段'!C2294),'原始字段'!C2294,"n.a.")</x:f>
        <x:v>233710611</x:v>
      </x:c>
      <x:c r="F2325" s="8" t="n">
        <x:f>IF(ISNUMBER('原始字段'!C2390),'原始字段'!C2390,"n.a.")</x:f>
        <x:v>233710611</x:v>
      </x:c>
      <x:c r="G2325" s="8" t="n">
        <x:f>IF(COUNT(E2325:F2325)=2,F2325-E2325,"n.a.")</x:f>
        <x:v>0</x:v>
      </x:c>
      <x:c r="H2325" s="9" t="n">
        <x:f>IF(ISNUMBER('原始字段'!D2390),'原始字段'!D2390,"n.a.")</x:f>
        <x:v>1.9695</x:v>
      </x:c>
      <x:c r="I2325" s="9" t="n">
        <x:f>IF(COUNT(G2325:H2325)=2,G2325*H2325/100000000,"n.a.")</x:f>
        <x:v>0</x:v>
      </x:c>
      <x:c r="J2325" s="1" t="str">
        <x:v>日频齐全；折算事件未独立核实</x:v>
      </x:c>
    </x:row>
    <x:row r="2326" ht="25" customHeight="1">
      <x:c r="A2326" s="1" t="str">
        <x:v>中证500</x:v>
      </x:c>
      <x:c r="B2326" s="1" t="str">
        <x:v>510500.SH</x:v>
      </x:c>
      <x:c r="C2326" s="1" t="str">
        <x:v>南方中证500ETF</x:v>
      </x:c>
      <x:c r="D2326" s="7" t="d">
        <x:v>2026-07-06T00:00:00.000Z</x:v>
      </x:c>
      <x:c r="E2326" s="8" t="n">
        <x:f>IF(ISNUMBER('原始字段'!C2335),'原始字段'!C2335,"n.a.")</x:f>
        <x:v>4317768600</x:v>
      </x:c>
      <x:c r="F2326" s="8" t="n">
        <x:f>IF(ISNUMBER('原始字段'!C2431),'原始字段'!C2431,"n.a.")</x:f>
        <x:v>4376968600</x:v>
      </x:c>
      <x:c r="G2326" s="8" t="n">
        <x:f>IF(COUNT(E2326:F2326)=2,F2326-E2326,"n.a.")</x:f>
        <x:v>59200000</x:v>
      </x:c>
      <x:c r="H2326" s="9" t="n">
        <x:f>IF(ISNUMBER('原始字段'!D2431),'原始字段'!D2431,"n.a.")</x:f>
        <x:v>8.8016</x:v>
      </x:c>
      <x:c r="I2326" s="9" t="n">
        <x:f>IF(COUNT(G2326:H2326)=2,G2326*H2326/100000000,"n.a.")</x:f>
        <x:v>5.210547200000001</x:v>
      </x:c>
      <x:c r="J2326" s="1" t="str">
        <x:v>日频齐全；折算事件未独立核实</x:v>
      </x:c>
    </x:row>
    <x:row r="2327" ht="25" customHeight="1">
      <x:c r="A2327" s="1" t="str">
        <x:v>中证500</x:v>
      </x:c>
      <x:c r="B2327" s="1" t="str">
        <x:v>159968.SZ</x:v>
      </x:c>
      <x:c r="C2327" s="1" t="str">
        <x:v>博时中证500ETF</x:v>
      </x:c>
      <x:c r="D2327" s="7" t="d">
        <x:v>2026-07-06T00:00:00.000Z</x:v>
      </x:c>
      <x:c r="E2327" s="8" t="n">
        <x:f>IF(ISNUMBER('原始字段'!C2322),'原始字段'!C2322,"n.a.")</x:f>
        <x:v>59295098</x:v>
      </x:c>
      <x:c r="F2327" s="8" t="n">
        <x:f>IF(ISNUMBER('原始字段'!C2418),'原始字段'!C2418,"n.a.")</x:f>
        <x:v>59295098</x:v>
      </x:c>
      <x:c r="G2327" s="8" t="n">
        <x:f>IF(COUNT(E2327:F2327)=2,F2327-E2327,"n.a.")</x:f>
        <x:v>0</x:v>
      </x:c>
      <x:c r="H2327" s="9" t="n">
        <x:f>IF(ISNUMBER('原始字段'!D2418),'原始字段'!D2418,"n.a.")</x:f>
        <x:v>11.2597</x:v>
      </x:c>
      <x:c r="I2327" s="9" t="n">
        <x:f>IF(COUNT(G2327:H2327)=2,G2327*H2327/100000000,"n.a.")</x:f>
        <x:v>0</x:v>
      </x:c>
      <x:c r="J2327" s="1" t="str">
        <x:v>日频齐全；折算事件未独立核实</x:v>
      </x:c>
    </x:row>
    <x:row r="2328" ht="25" customHeight="1">
      <x:c r="A2328" s="1" t="str">
        <x:v>中证500</x:v>
      </x:c>
      <x:c r="B2328" s="1" t="str">
        <x:v>561350.SH</x:v>
      </x:c>
      <x:c r="C2328" s="1" t="str">
        <x:v>国泰中证500ETF</x:v>
      </x:c>
      <x:c r="D2328" s="7" t="d">
        <x:v>2026-07-06T00:00:00.000Z</x:v>
      </x:c>
      <x:c r="E2328" s="8" t="n">
        <x:f>IF(ISNUMBER('原始字段'!C2361),'原始字段'!C2361,"n.a.")</x:f>
        <x:v>64700000</x:v>
      </x:c>
      <x:c r="F2328" s="8" t="n">
        <x:f>IF(ISNUMBER('原始字段'!C2457),'原始字段'!C2457,"n.a.")</x:f>
        <x:v>61700000</x:v>
      </x:c>
      <x:c r="G2328" s="8" t="n">
        <x:f>IF(COUNT(E2328:F2328)=2,F2328-E2328,"n.a.")</x:f>
        <x:v>-3000000</x:v>
      </x:c>
      <x:c r="H2328" s="9" t="n">
        <x:f>IF(ISNUMBER('原始字段'!D2457),'原始字段'!D2457,"n.a.")</x:f>
        <x:v>1.3726</x:v>
      </x:c>
      <x:c r="I2328" s="9" t="n">
        <x:f>IF(COUNT(G2328:H2328)=2,G2328*H2328/100000000,"n.a.")</x:f>
        <x:v>-0.041178</x:v>
      </x:c>
      <x:c r="J2328" s="1" t="str">
        <x:v>日频齐全；折算事件未独立核实</x:v>
      </x:c>
    </x:row>
    <x:row r="2329" ht="25" customHeight="1">
      <x:c r="A2329" s="1" t="str">
        <x:v>中证500</x:v>
      </x:c>
      <x:c r="B2329" s="1" t="str">
        <x:v>512500.SH</x:v>
      </x:c>
      <x:c r="C2329" s="1" t="str">
        <x:v>华夏中证500ETF</x:v>
      </x:c>
      <x:c r="D2329" s="7" t="d">
        <x:v>2026-07-06T00:00:00.000Z</x:v>
      </x:c>
      <x:c r="E2329" s="8" t="n">
        <x:f>IF(ISNUMBER('原始字段'!C2344),'原始字段'!C2344,"n.a.")</x:f>
        <x:v>1612808800</x:v>
      </x:c>
      <x:c r="F2329" s="8" t="n">
        <x:f>IF(ISNUMBER('原始字段'!C2440),'原始字段'!C2440,"n.a.")</x:f>
        <x:v>1598408800</x:v>
      </x:c>
      <x:c r="G2329" s="8" t="n">
        <x:f>IF(COUNT(E2329:F2329)=2,F2329-E2329,"n.a.")</x:f>
        <x:v>-14400000</x:v>
      </x:c>
      <x:c r="H2329" s="9" t="n">
        <x:f>IF(ISNUMBER('原始字段'!D2440),'原始字段'!D2440,"n.a.")</x:f>
        <x:v>4.8864</x:v>
      </x:c>
      <x:c r="I2329" s="9" t="n">
        <x:f>IF(COUNT(G2329:H2329)=2,G2329*H2329/100000000,"n.a.")</x:f>
        <x:v>-0.7036416</x:v>
      </x:c>
      <x:c r="J2329" s="1" t="str">
        <x:v>日频齐全；折算事件未独立核实</x:v>
      </x:c>
    </x:row>
    <x:row r="2330" ht="25" customHeight="1">
      <x:c r="A2330" s="1" t="str">
        <x:v>中证500</x:v>
      </x:c>
      <x:c r="B2330" s="1" t="str">
        <x:v>510550.SH</x:v>
      </x:c>
      <x:c r="C2330" s="1" t="str">
        <x:v>方正富邦中证500ETF</x:v>
      </x:c>
      <x:c r="D2330" s="7" t="d">
        <x:v>2026-07-06T00:00:00.000Z</x:v>
      </x:c>
      <x:c r="E2330" s="8" t="n">
        <x:f>IF(ISNUMBER('原始字段'!C2338),'原始字段'!C2338,"n.a.")</x:f>
        <x:v>21743300</x:v>
      </x:c>
      <x:c r="F2330" s="8" t="n">
        <x:f>IF(ISNUMBER('原始字段'!C2434),'原始字段'!C2434,"n.a.")</x:f>
        <x:v>19743300</x:v>
      </x:c>
      <x:c r="G2330" s="8" t="n">
        <x:f>IF(COUNT(E2330:F2330)=2,F2330-E2330,"n.a.")</x:f>
        <x:v>-2000000</x:v>
      </x:c>
      <x:c r="H2330" s="9" t="n">
        <x:f>IF(ISNUMBER('原始字段'!D2434),'原始字段'!D2434,"n.a.")</x:f>
        <x:v>2.2179</x:v>
      </x:c>
      <x:c r="I2330" s="9" t="n">
        <x:f>IF(COUNT(G2330:H2330)=2,G2330*H2330/100000000,"n.a.")</x:f>
        <x:v>-0.044358</x:v>
      </x:c>
      <x:c r="J2330" s="1" t="str">
        <x:v>日频齐全；折算事件未独立核实</x:v>
      </x:c>
    </x:row>
    <x:row r="2331" ht="25" customHeight="1">
      <x:c r="A2331" s="1" t="str">
        <x:v>中证500</x:v>
      </x:c>
      <x:c r="B2331" s="1" t="str">
        <x:v>510510.SH</x:v>
      </x:c>
      <x:c r="C2331" s="1" t="str">
        <x:v>广发中证500ETF</x:v>
      </x:c>
      <x:c r="D2331" s="7" t="d">
        <x:v>2026-07-06T00:00:00.000Z</x:v>
      </x:c>
      <x:c r="E2331" s="8" t="n">
        <x:f>IF(ISNUMBER('原始字段'!C2336),'原始字段'!C2336,"n.a.")</x:f>
        <x:v>769038300</x:v>
      </x:c>
      <x:c r="F2331" s="8" t="n">
        <x:f>IF(ISNUMBER('原始字段'!C2432),'原始字段'!C2432,"n.a.")</x:f>
        <x:v>767038300</x:v>
      </x:c>
      <x:c r="G2331" s="8" t="n">
        <x:f>IF(COUNT(E2331:F2331)=2,F2331-E2331,"n.a.")</x:f>
        <x:v>-2000000</x:v>
      </x:c>
      <x:c r="H2331" s="9" t="n">
        <x:f>IF(ISNUMBER('原始字段'!D2432),'原始字段'!D2432,"n.a.")</x:f>
        <x:v>2.7873</x:v>
      </x:c>
      <x:c r="I2331" s="9" t="n">
        <x:f>IF(COUNT(G2331:H2331)=2,G2331*H2331/100000000,"n.a.")</x:f>
        <x:v>-0.055746</x:v>
      </x:c>
      <x:c r="J2331" s="1" t="str">
        <x:v>日频齐全；折算事件未独立核实</x:v>
      </x:c>
    </x:row>
    <x:row r="2332" ht="25" customHeight="1">
      <x:c r="A2332" s="1" t="str">
        <x:v>中证500</x:v>
      </x:c>
      <x:c r="B2332" s="1" t="str">
        <x:v>515550.SH</x:v>
      </x:c>
      <x:c r="C2332" s="1" t="str">
        <x:v>国联中证500ETF</x:v>
      </x:c>
      <x:c r="D2332" s="7" t="d">
        <x:v>2026-07-06T00:00:00.000Z</x:v>
      </x:c>
      <x:c r="E2332" s="8" t="n">
        <x:f>IF(ISNUMBER('原始字段'!C2355),'原始字段'!C2355,"n.a.")</x:f>
        <x:v>15345700</x:v>
      </x:c>
      <x:c r="F2332" s="8" t="n">
        <x:f>IF(ISNUMBER('原始字段'!C2451),'原始字段'!C2451,"n.a.")</x:f>
        <x:v>17345700</x:v>
      </x:c>
      <x:c r="G2332" s="8" t="n">
        <x:f>IF(COUNT(E2332:F2332)=2,F2332-E2332,"n.a.")</x:f>
        <x:v>2000000</x:v>
      </x:c>
      <x:c r="H2332" s="9" t="n">
        <x:f>IF(ISNUMBER('原始字段'!D2451),'原始字段'!D2451,"n.a.")</x:f>
        <x:v>1.9337</x:v>
      </x:c>
      <x:c r="I2332" s="9" t="n">
        <x:f>IF(COUNT(G2332:H2332)=2,G2332*H2332/100000000,"n.a.")</x:f>
        <x:v>0.038674</x:v>
      </x:c>
      <x:c r="J2332" s="1" t="str">
        <x:v>日频齐全；折算事件未独立核实</x:v>
      </x:c>
    </x:row>
    <x:row r="2333" ht="25" customHeight="1">
      <x:c r="A2333" s="1" t="str">
        <x:v>中证500</x:v>
      </x:c>
      <x:c r="B2333" s="1" t="str">
        <x:v>159500.SZ</x:v>
      </x:c>
      <x:c r="C2333" s="1" t="str">
        <x:v>富国中证500ETF</x:v>
      </x:c>
      <x:c r="D2333" s="7" t="d">
        <x:v>2026-07-06T00:00:00.000Z</x:v>
      </x:c>
      <x:c r="E2333" s="8" t="n">
        <x:f>IF(ISNUMBER('原始字段'!C2296),'原始字段'!C2296,"n.a.")</x:f>
        <x:v>140538865</x:v>
      </x:c>
      <x:c r="F2333" s="8" t="n">
        <x:f>IF(ISNUMBER('原始字段'!C2392),'原始字段'!C2392,"n.a.")</x:f>
        <x:v>140538865</x:v>
      </x:c>
      <x:c r="G2333" s="8" t="n">
        <x:f>IF(COUNT(E2333:F2333)=2,F2333-E2333,"n.a.")</x:f>
        <x:v>0</x:v>
      </x:c>
      <x:c r="H2333" s="9" t="n">
        <x:f>IF(ISNUMBER('原始字段'!D2392),'原始字段'!D2392,"n.a.")</x:f>
        <x:v>1.2891</x:v>
      </x:c>
      <x:c r="I2333" s="9" t="n">
        <x:f>IF(COUNT(G2333:H2333)=2,G2333*H2333/100000000,"n.a.")</x:f>
        <x:v>0</x:v>
      </x:c>
      <x:c r="J2333" s="1" t="str">
        <x:v>日频齐全；折算事件未独立核实</x:v>
      </x:c>
    </x:row>
    <x:row r="2334" ht="25" customHeight="1">
      <x:c r="A2334" s="1" t="str">
        <x:v>中证500</x:v>
      </x:c>
      <x:c r="B2334" s="1" t="str">
        <x:v>512510.SH</x:v>
      </x:c>
      <x:c r="C2334" s="1" t="str">
        <x:v>华泰柏瑞中证500ETF</x:v>
      </x:c>
      <x:c r="D2334" s="7" t="d">
        <x:v>2026-07-06T00:00:00.000Z</x:v>
      </x:c>
      <x:c r="E2334" s="8" t="n">
        <x:f>IF(ISNUMBER('原始字段'!C2345),'原始字段'!C2345,"n.a.")</x:f>
        <x:v>395929800</x:v>
      </x:c>
      <x:c r="F2334" s="8" t="n">
        <x:f>IF(ISNUMBER('原始字段'!C2441),'原始字段'!C2441,"n.a.")</x:f>
        <x:v>395929800</x:v>
      </x:c>
      <x:c r="G2334" s="8" t="n">
        <x:f>IF(COUNT(E2334:F2334)=2,F2334-E2334,"n.a.")</x:f>
        <x:v>0</x:v>
      </x:c>
      <x:c r="H2334" s="9" t="n">
        <x:f>IF(ISNUMBER('原始字段'!D2441),'原始字段'!D2441,"n.a.")</x:f>
        <x:v>2.5689</x:v>
      </x:c>
      <x:c r="I2334" s="9" t="n">
        <x:f>IF(COUNT(G2334:H2334)=2,G2334*H2334/100000000,"n.a.")</x:f>
        <x:v>0</x:v>
      </x:c>
      <x:c r="J2334" s="1" t="str">
        <x:v>日频齐全；折算事件未独立核实</x:v>
      </x:c>
    </x:row>
    <x:row r="2335" ht="25" customHeight="1">
      <x:c r="A2335" s="1" t="str">
        <x:v>中证500</x:v>
      </x:c>
      <x:c r="B2335" s="1" t="str">
        <x:v>510570.SH</x:v>
      </x:c>
      <x:c r="C2335" s="1" t="str">
        <x:v>兴业中证500ETF</x:v>
      </x:c>
      <x:c r="D2335" s="7" t="d">
        <x:v>2026-07-06T00:00:00.000Z</x:v>
      </x:c>
      <x:c r="E2335" s="8" t="n">
        <x:f>IF(ISNUMBER('原始字段'!C2340),'原始字段'!C2340,"n.a.")</x:f>
        <x:v>30560600</x:v>
      </x:c>
      <x:c r="F2335" s="8" t="n">
        <x:f>IF(ISNUMBER('原始字段'!C2436),'原始字段'!C2436,"n.a.")</x:f>
        <x:v>30560600</x:v>
      </x:c>
      <x:c r="G2335" s="8" t="n">
        <x:f>IF(COUNT(E2335:F2335)=2,F2335-E2335,"n.a.")</x:f>
        <x:v>0</x:v>
      </x:c>
      <x:c r="H2335" s="9" t="n">
        <x:f>IF(ISNUMBER('原始字段'!D2436),'原始字段'!D2436,"n.a.")</x:f>
        <x:v>1.3624</x:v>
      </x:c>
      <x:c r="I2335" s="9" t="n">
        <x:f>IF(COUNT(G2335:H2335)=2,G2335*H2335/100000000,"n.a.")</x:f>
        <x:v>0</x:v>
      </x:c>
      <x:c r="J2335" s="1" t="str">
        <x:v>日频齐全；折算事件未独立核实</x:v>
      </x:c>
    </x:row>
    <x:row r="2336" ht="25" customHeight="1">
      <x:c r="A2336" s="1" t="str">
        <x:v>中证500</x:v>
      </x:c>
      <x:c r="B2336" s="1" t="str">
        <x:v>510560.SH</x:v>
      </x:c>
      <x:c r="C2336" s="1" t="str">
        <x:v>国寿安保中证500ETF</x:v>
      </x:c>
      <x:c r="D2336" s="7" t="d">
        <x:v>2026-07-06T00:00:00.000Z</x:v>
      </x:c>
      <x:c r="E2336" s="8" t="n">
        <x:f>IF(ISNUMBER('原始字段'!C2339),'原始字段'!C2339,"n.a.")</x:f>
        <x:v>62318700</x:v>
      </x:c>
      <x:c r="F2336" s="8" t="n">
        <x:f>IF(ISNUMBER('原始字段'!C2435),'原始字段'!C2435,"n.a.")</x:f>
        <x:v>62318700</x:v>
      </x:c>
      <x:c r="G2336" s="8" t="n">
        <x:f>IF(COUNT(E2336:F2336)=2,F2336-E2336,"n.a.")</x:f>
        <x:v>0</x:v>
      </x:c>
      <x:c r="H2336" s="9" t="n">
        <x:f>IF(ISNUMBER('原始字段'!D2435),'原始字段'!D2435,"n.a.")</x:f>
        <x:v>2.1457</x:v>
      </x:c>
      <x:c r="I2336" s="9" t="n">
        <x:f>IF(COUNT(G2336:H2336)=2,G2336*H2336/100000000,"n.a.")</x:f>
        <x:v>0</x:v>
      </x:c>
      <x:c r="J2336" s="1" t="str">
        <x:v>日频齐全；折算事件未独立核实</x:v>
      </x:c>
    </x:row>
    <x:row r="2337" ht="25" customHeight="1">
      <x:c r="A2337" s="1" t="str">
        <x:v>中证500</x:v>
      </x:c>
      <x:c r="B2337" s="1" t="str">
        <x:v>159982.SZ</x:v>
      </x:c>
      <x:c r="C2337" s="1" t="str">
        <x:v>鹏华中证500ETF</x:v>
      </x:c>
      <x:c r="D2337" s="7" t="d">
        <x:v>2026-07-06T00:00:00.000Z</x:v>
      </x:c>
      <x:c r="E2337" s="8" t="n">
        <x:f>IF(ISNUMBER('原始字段'!C2325),'原始字段'!C2325,"n.a.")</x:f>
        <x:v>134211253</x:v>
      </x:c>
      <x:c r="F2337" s="8" t="n">
        <x:f>IF(ISNUMBER('原始字段'!C2421),'原始字段'!C2421,"n.a.")</x:f>
        <x:v>134211253</x:v>
      </x:c>
      <x:c r="G2337" s="8" t="n">
        <x:f>IF(COUNT(E2337:F2337)=2,F2337-E2337,"n.a.")</x:f>
        <x:v>0</x:v>
      </x:c>
      <x:c r="H2337" s="9" t="n">
        <x:f>IF(ISNUMBER('原始字段'!D2421),'原始字段'!D2421,"n.a.")</x:f>
        <x:v>2.3025</x:v>
      </x:c>
      <x:c r="I2337" s="9" t="n">
        <x:f>IF(COUNT(G2337:H2337)=2,G2337*H2337/100000000,"n.a.")</x:f>
        <x:v>0</x:v>
      </x:c>
      <x:c r="J2337" s="1" t="str">
        <x:v>日频齐全；折算事件未独立核实</x:v>
      </x:c>
    </x:row>
    <x:row r="2338" ht="25" customHeight="1">
      <x:c r="A2338" s="1" t="str">
        <x:v>中证1000</x:v>
      </x:c>
      <x:c r="B2338" s="1" t="str">
        <x:v>560010.SH</x:v>
      </x:c>
      <x:c r="C2338" s="1" t="str">
        <x:v>广发中证1000ETF</x:v>
      </x:c>
      <x:c r="D2338" s="7" t="d">
        <x:v>2026-07-06T00:00:00.000Z</x:v>
      </x:c>
      <x:c r="E2338" s="8" t="n">
        <x:f>IF(ISNUMBER('原始字段'!C2358),'原始字段'!C2358,"n.a.")</x:f>
        <x:v>1552621700</x:v>
      </x:c>
      <x:c r="F2338" s="8" t="n">
        <x:f>IF(ISNUMBER('原始字段'!C2454),'原始字段'!C2454,"n.a.")</x:f>
        <x:v>1506621700</x:v>
      </x:c>
      <x:c r="G2338" s="8" t="n">
        <x:f>IF(COUNT(E2338:F2338)=2,F2338-E2338,"n.a.")</x:f>
        <x:v>-46000000</x:v>
      </x:c>
      <x:c r="H2338" s="9" t="n">
        <x:f>IF(ISNUMBER('原始字段'!D2454),'原始字段'!D2454,"n.a.")</x:f>
        <x:v>3.5101</x:v>
      </x:c>
      <x:c r="I2338" s="9" t="n">
        <x:f>IF(COUNT(G2338:H2338)=2,G2338*H2338/100000000,"n.a.")</x:f>
        <x:v>-1.614646</x:v>
      </x:c>
      <x:c r="J2338" s="1" t="str">
        <x:v>日频齐全；折算事件未独立核实</x:v>
      </x:c>
    </x:row>
    <x:row r="2339" ht="25" customHeight="1">
      <x:c r="A2339" s="1" t="str">
        <x:v>中证1000</x:v>
      </x:c>
      <x:c r="B2339" s="1" t="str">
        <x:v>159845.SZ</x:v>
      </x:c>
      <x:c r="C2339" s="1" t="str">
        <x:v>华夏中证1000ETF</x:v>
      </x:c>
      <x:c r="D2339" s="7" t="d">
        <x:v>2026-07-06T00:00:00.000Z</x:v>
      </x:c>
      <x:c r="E2339" s="8" t="n">
        <x:f>IF(ISNUMBER('原始字段'!C2309),'原始字段'!C2309,"n.a.")</x:f>
        <x:v>1342425606</x:v>
      </x:c>
      <x:c r="F2339" s="8" t="n">
        <x:f>IF(ISNUMBER('原始字段'!C2405),'原始字段'!C2405,"n.a.")</x:f>
        <x:v>1592425606</x:v>
      </x:c>
      <x:c r="G2339" s="8" t="n">
        <x:f>IF(COUNT(E2339:F2339)=2,F2339-E2339,"n.a.")</x:f>
        <x:v>250000000</x:v>
      </x:c>
      <x:c r="H2339" s="9" t="n">
        <x:f>IF(ISNUMBER('原始字段'!D2405),'原始字段'!D2405,"n.a.")</x:f>
        <x:v>3.5157</x:v>
      </x:c>
      <x:c r="I2339" s="9" t="n">
        <x:f>IF(COUNT(G2339:H2339)=2,G2339*H2339/100000000,"n.a.")</x:f>
        <x:v>8.78925</x:v>
      </x:c>
      <x:c r="J2339" s="1" t="str">
        <x:v>日频齐全；折算事件未独立核实</x:v>
      </x:c>
    </x:row>
    <x:row r="2340" ht="25" customHeight="1">
      <x:c r="A2340" s="1" t="str">
        <x:v>中证1000</x:v>
      </x:c>
      <x:c r="B2340" s="1" t="str">
        <x:v>159633.SZ</x:v>
      </x:c>
      <x:c r="C2340" s="1" t="str">
        <x:v>易方达中证1000ETF</x:v>
      </x:c>
      <x:c r="D2340" s="7" t="d">
        <x:v>2026-07-06T00:00:00.000Z</x:v>
      </x:c>
      <x:c r="E2340" s="8" t="n">
        <x:f>IF(ISNUMBER('原始字段'!C2303),'原始字段'!C2303,"n.a.")</x:f>
        <x:v>551162658</x:v>
      </x:c>
      <x:c r="F2340" s="8" t="n">
        <x:f>IF(ISNUMBER('原始字段'!C2399),'原始字段'!C2399,"n.a.")</x:f>
        <x:v>615162658</x:v>
      </x:c>
      <x:c r="G2340" s="8" t="n">
        <x:f>IF(COUNT(E2340:F2340)=2,F2340-E2340,"n.a.")</x:f>
        <x:v>64000000</x:v>
      </x:c>
      <x:c r="H2340" s="9" t="n">
        <x:f>IF(ISNUMBER('原始字段'!D2399),'原始字段'!D2399,"n.a.")</x:f>
        <x:v>3.6056</x:v>
      </x:c>
      <x:c r="I2340" s="9" t="n">
        <x:f>IF(COUNT(G2340:H2340)=2,G2340*H2340/100000000,"n.a.")</x:f>
        <x:v>2.307584</x:v>
      </x:c>
      <x:c r="J2340" s="1" t="str">
        <x:v>日频齐全；折算事件未独立核实</x:v>
      </x:c>
    </x:row>
    <x:row r="2341" ht="25" customHeight="1">
      <x:c r="A2341" s="1" t="str">
        <x:v>中证1000</x:v>
      </x:c>
      <x:c r="B2341" s="1" t="str">
        <x:v>159629.SZ</x:v>
      </x:c>
      <x:c r="C2341" s="1" t="str">
        <x:v>富国中证1000ETF</x:v>
      </x:c>
      <x:c r="D2341" s="7" t="d">
        <x:v>2026-07-06T00:00:00.000Z</x:v>
      </x:c>
      <x:c r="E2341" s="8" t="n">
        <x:f>IF(ISNUMBER('原始字段'!C2302),'原始字段'!C2302,"n.a.")</x:f>
        <x:v>385252663</x:v>
      </x:c>
      <x:c r="F2341" s="8" t="n">
        <x:f>IF(ISNUMBER('原始字段'!C2398),'原始字段'!C2398,"n.a.")</x:f>
        <x:v>403252663</x:v>
      </x:c>
      <x:c r="G2341" s="8" t="n">
        <x:f>IF(COUNT(E2341:F2341)=2,F2341-E2341,"n.a.")</x:f>
        <x:v>18000000</x:v>
      </x:c>
      <x:c r="H2341" s="9" t="n">
        <x:f>IF(ISNUMBER('原始字段'!D2398),'原始字段'!D2398,"n.a.")</x:f>
        <x:v>3.5225</x:v>
      </x:c>
      <x:c r="I2341" s="9" t="n">
        <x:f>IF(COUNT(G2341:H2341)=2,G2341*H2341/100000000,"n.a.")</x:f>
        <x:v>0.63405</x:v>
      </x:c>
      <x:c r="J2341" s="1" t="str">
        <x:v>日频齐全；折算事件未独立核实</x:v>
      </x:c>
    </x:row>
    <x:row r="2342" ht="25" customHeight="1">
      <x:c r="A2342" s="1" t="str">
        <x:v>中证1000</x:v>
      </x:c>
      <x:c r="B2342" s="1" t="str">
        <x:v>512100.SH</x:v>
      </x:c>
      <x:c r="C2342" s="1" t="str">
        <x:v>南方中证1000ETF</x:v>
      </x:c>
      <x:c r="D2342" s="7" t="d">
        <x:v>2026-07-06T00:00:00.000Z</x:v>
      </x:c>
      <x:c r="E2342" s="8" t="n">
        <x:f>IF(ISNUMBER('原始字段'!C2343),'原始字段'!C2343,"n.a.")</x:f>
        <x:v>3453217600</x:v>
      </x:c>
      <x:c r="F2342" s="8" t="n">
        <x:f>IF(ISNUMBER('原始字段'!C2439),'原始字段'!C2439,"n.a.")</x:f>
        <x:v>3961217600</x:v>
      </x:c>
      <x:c r="G2342" s="8" t="n">
        <x:f>IF(COUNT(E2342:F2342)=2,F2342-E2342,"n.a.")</x:f>
        <x:v>508000000</x:v>
      </x:c>
      <x:c r="H2342" s="9" t="n">
        <x:f>IF(ISNUMBER('原始字段'!D2439),'原始字段'!D2439,"n.a.")</x:f>
        <x:v>3.4278</x:v>
      </x:c>
      <x:c r="I2342" s="9" t="n">
        <x:f>IF(COUNT(G2342:H2342)=2,G2342*H2342/100000000,"n.a.")</x:f>
        <x:v>17.413224</x:v>
      </x:c>
      <x:c r="J2342" s="1" t="str">
        <x:v>日频齐全；折算事件未独立核实</x:v>
      </x:c>
    </x:row>
    <x:row r="2343" ht="25" customHeight="1">
      <x:c r="A2343" s="1" t="str">
        <x:v>中证1000</x:v>
      </x:c>
      <x:c r="B2343" s="1" t="str">
        <x:v>516300.SH</x:v>
      </x:c>
      <x:c r="C2343" s="1" t="str">
        <x:v>华泰柏瑞中证1000ETF</x:v>
      </x:c>
      <x:c r="D2343" s="7" t="d">
        <x:v>2026-07-06T00:00:00.000Z</x:v>
      </x:c>
      <x:c r="E2343" s="8" t="n">
        <x:f>IF(ISNUMBER('原始字段'!C2357),'原始字段'!C2357,"n.a.")</x:f>
        <x:v>23012600</x:v>
      </x:c>
      <x:c r="F2343" s="8" t="n">
        <x:f>IF(ISNUMBER('原始字段'!C2453),'原始字段'!C2453,"n.a.")</x:f>
        <x:v>23012600</x:v>
      </x:c>
      <x:c r="G2343" s="8" t="n">
        <x:f>IF(COUNT(E2343:F2343)=2,F2343-E2343,"n.a.")</x:f>
        <x:v>0</x:v>
      </x:c>
      <x:c r="H2343" s="9" t="n">
        <x:f>IF(ISNUMBER('原始字段'!D2453),'原始字段'!D2453,"n.a.")</x:f>
        <x:v>3.5244</x:v>
      </x:c>
      <x:c r="I2343" s="9" t="n">
        <x:f>IF(COUNT(G2343:H2343)=2,G2343*H2343/100000000,"n.a.")</x:f>
        <x:v>0</x:v>
      </x:c>
      <x:c r="J2343" s="1" t="str">
        <x:v>日频齐全；折算事件未独立核实</x:v>
      </x:c>
    </x:row>
    <x:row r="2344" ht="25" customHeight="1">
      <x:c r="A2344" s="1" t="str">
        <x:v>中证1000</x:v>
      </x:c>
      <x:c r="B2344" s="1" t="str">
        <x:v>560110.SH</x:v>
      </x:c>
      <x:c r="C2344" s="1" t="str">
        <x:v>汇添富中证1000ETF</x:v>
      </x:c>
      <x:c r="D2344" s="7" t="d">
        <x:v>2026-07-06T00:00:00.000Z</x:v>
      </x:c>
      <x:c r="E2344" s="8" t="n">
        <x:f>IF(ISNUMBER('原始字段'!C2359),'原始字段'!C2359,"n.a.")</x:f>
        <x:v>124903500</x:v>
      </x:c>
      <x:c r="F2344" s="8" t="n">
        <x:f>IF(ISNUMBER('原始字段'!C2455),'原始字段'!C2455,"n.a.")</x:f>
        <x:v>127903500</x:v>
      </x:c>
      <x:c r="G2344" s="8" t="n">
        <x:f>IF(COUNT(E2344:F2344)=2,F2344-E2344,"n.a.")</x:f>
        <x:v>3000000</x:v>
      </x:c>
      <x:c r="H2344" s="9" t="n">
        <x:f>IF(ISNUMBER('原始字段'!D2455),'原始字段'!D2455,"n.a.")</x:f>
        <x:v>1.2677</x:v>
      </x:c>
      <x:c r="I2344" s="9" t="n">
        <x:f>IF(COUNT(G2344:H2344)=2,G2344*H2344/100000000,"n.a.")</x:f>
        <x:v>0.038031</x:v>
      </x:c>
      <x:c r="J2344" s="1" t="str">
        <x:v>日频齐全；折算事件未独立核实</x:v>
      </x:c>
    </x:row>
    <x:row r="2345" ht="25" customHeight="1">
      <x:c r="A2345" s="1" t="str">
        <x:v>中证2000</x:v>
      </x:c>
      <x:c r="B2345" s="1" t="str">
        <x:v>159535.SZ</x:v>
      </x:c>
      <x:c r="C2345" s="1" t="str">
        <x:v>嘉实中证2000ETF</x:v>
      </x:c>
      <x:c r="D2345" s="7" t="d">
        <x:v>2026-07-06T00:00:00.000Z</x:v>
      </x:c>
      <x:c r="E2345" s="8" t="n">
        <x:f>IF(ISNUMBER('原始字段'!C2300),'原始字段'!C2300,"n.a.")</x:f>
        <x:v>16981088</x:v>
      </x:c>
      <x:c r="F2345" s="8" t="n">
        <x:f>IF(ISNUMBER('原始字段'!C2396),'原始字段'!C2396,"n.a.")</x:f>
        <x:v>16981088</x:v>
      </x:c>
      <x:c r="G2345" s="8" t="n">
        <x:f>IF(COUNT(E2345:F2345)=2,F2345-E2345,"n.a.")</x:f>
        <x:v>0</x:v>
      </x:c>
      <x:c r="H2345" s="9" t="n">
        <x:f>IF(ISNUMBER('原始字段'!D2396),'原始字段'!D2396,"n.a.")</x:f>
        <x:v>1.5673</x:v>
      </x:c>
      <x:c r="I2345" s="9" t="n">
        <x:f>IF(COUNT(G2345:H2345)=2,G2345*H2345/100000000,"n.a.")</x:f>
        <x:v>0</x:v>
      </x:c>
      <x:c r="J2345" s="1" t="str">
        <x:v>日频齐全；折算事件未独立核实</x:v>
      </x:c>
    </x:row>
    <x:row r="2346" ht="25" customHeight="1">
      <x:c r="A2346" s="1" t="str">
        <x:v>中证2000</x:v>
      </x:c>
      <x:c r="B2346" s="1" t="str">
        <x:v>159536.SZ</x:v>
      </x:c>
      <x:c r="C2346" s="1" t="str">
        <x:v>汇添富中证2000ETF</x:v>
      </x:c>
      <x:c r="D2346" s="7" t="d">
        <x:v>2026-07-06T00:00:00.000Z</x:v>
      </x:c>
      <x:c r="E2346" s="8" t="n">
        <x:f>IF(ISNUMBER('原始字段'!C2301),'原始字段'!C2301,"n.a.")</x:f>
        <x:v>41261589</x:v>
      </x:c>
      <x:c r="F2346" s="8" t="n">
        <x:f>IF(ISNUMBER('原始字段'!C2397),'原始字段'!C2397,"n.a.")</x:f>
        <x:v>41261589</x:v>
      </x:c>
      <x:c r="G2346" s="8" t="n">
        <x:f>IF(COUNT(E2346:F2346)=2,F2346-E2346,"n.a.")</x:f>
        <x:v>0</x:v>
      </x:c>
      <x:c r="H2346" s="9" t="n">
        <x:f>IF(ISNUMBER('原始字段'!D2397),'原始字段'!D2397,"n.a.")</x:f>
        <x:v>1.5117</x:v>
      </x:c>
      <x:c r="I2346" s="9" t="n">
        <x:f>IF(COUNT(G2346:H2346)=2,G2346*H2346/100000000,"n.a.")</x:f>
        <x:v>0</x:v>
      </x:c>
      <x:c r="J2346" s="1" t="str">
        <x:v>日频齐全；折算事件未独立核实</x:v>
      </x:c>
    </x:row>
    <x:row r="2347" ht="25" customHeight="1">
      <x:c r="A2347" s="1" t="str">
        <x:v>中证2000</x:v>
      </x:c>
      <x:c r="B2347" s="1" t="str">
        <x:v>159531.SZ</x:v>
      </x:c>
      <x:c r="C2347" s="1" t="str">
        <x:v>南方中证2000ETF</x:v>
      </x:c>
      <x:c r="D2347" s="7" t="d">
        <x:v>2026-07-06T00:00:00.000Z</x:v>
      </x:c>
      <x:c r="E2347" s="8" t="n">
        <x:f>IF(ISNUMBER('原始字段'!C2297),'原始字段'!C2297,"n.a.")</x:f>
        <x:v>508608406</x:v>
      </x:c>
      <x:c r="F2347" s="8" t="n">
        <x:f>IF(ISNUMBER('原始字段'!C2393),'原始字段'!C2393,"n.a.")</x:f>
        <x:v>512608406</x:v>
      </x:c>
      <x:c r="G2347" s="8" t="n">
        <x:f>IF(COUNT(E2347:F2347)=2,F2347-E2347,"n.a.")</x:f>
        <x:v>4000000</x:v>
      </x:c>
      <x:c r="H2347" s="9" t="n">
        <x:f>IF(ISNUMBER('原始字段'!D2393),'原始字段'!D2393,"n.a.")</x:f>
        <x:v>1.5335</x:v>
      </x:c>
      <x:c r="I2347" s="9" t="n">
        <x:f>IF(COUNT(G2347:H2347)=2,G2347*H2347/100000000,"n.a.")</x:f>
        <x:v>0.06134</x:v>
      </x:c>
      <x:c r="J2347" s="1" t="str">
        <x:v>日频齐全；折算事件未独立核实</x:v>
      </x:c>
    </x:row>
    <x:row r="2348" ht="25" customHeight="1">
      <x:c r="A2348" s="1" t="str">
        <x:v>中证2000</x:v>
      </x:c>
      <x:c r="B2348" s="1" t="str">
        <x:v>159532.SZ</x:v>
      </x:c>
      <x:c r="C2348" s="1" t="str">
        <x:v>易方达中证2000ETF</x:v>
      </x:c>
      <x:c r="D2348" s="7" t="d">
        <x:v>2026-07-06T00:00:00.000Z</x:v>
      </x:c>
      <x:c r="E2348" s="8" t="n">
        <x:f>IF(ISNUMBER('原始字段'!C2298),'原始字段'!C2298,"n.a.")</x:f>
        <x:v>127564791</x:v>
      </x:c>
      <x:c r="F2348" s="8" t="n">
        <x:f>IF(ISNUMBER('原始字段'!C2394),'原始字段'!C2394,"n.a.")</x:f>
        <x:v>127564791</x:v>
      </x:c>
      <x:c r="G2348" s="8" t="n">
        <x:f>IF(COUNT(E2348:F2348)=2,F2348-E2348,"n.a.")</x:f>
        <x:v>0</x:v>
      </x:c>
      <x:c r="H2348" s="9" t="n">
        <x:f>IF(ISNUMBER('原始字段'!D2394),'原始字段'!D2394,"n.a.")</x:f>
        <x:v>1.7711</x:v>
      </x:c>
      <x:c r="I2348" s="9" t="n">
        <x:f>IF(COUNT(G2348:H2348)=2,G2348*H2348/100000000,"n.a.")</x:f>
        <x:v>0</x:v>
      </x:c>
      <x:c r="J2348" s="1" t="str">
        <x:v>日频齐全；折算事件未独立核实</x:v>
      </x:c>
    </x:row>
    <x:row r="2349" ht="25" customHeight="1">
      <x:c r="A2349" s="1" t="str">
        <x:v>中证2000</x:v>
      </x:c>
      <x:c r="B2349" s="1" t="str">
        <x:v>159533.SZ</x:v>
      </x:c>
      <x:c r="C2349" s="1" t="str">
        <x:v>博时中证2000ETF</x:v>
      </x:c>
      <x:c r="D2349" s="7" t="d">
        <x:v>2026-07-06T00:00:00.000Z</x:v>
      </x:c>
      <x:c r="E2349" s="8" t="n">
        <x:f>IF(ISNUMBER('原始字段'!C2299),'原始字段'!C2299,"n.a.")</x:f>
        <x:v>11458785</x:v>
      </x:c>
      <x:c r="F2349" s="8" t="n">
        <x:f>IF(ISNUMBER('原始字段'!C2395),'原始字段'!C2395,"n.a.")</x:f>
        <x:v>12458785</x:v>
      </x:c>
      <x:c r="G2349" s="8" t="n">
        <x:f>IF(COUNT(E2349:F2349)=2,F2349-E2349,"n.a.")</x:f>
        <x:v>1000000</x:v>
      </x:c>
      <x:c r="H2349" s="9" t="n">
        <x:f>IF(ISNUMBER('原始字段'!D2395),'原始字段'!D2395,"n.a.")</x:f>
        <x:v>2.1059</x:v>
      </x:c>
      <x:c r="I2349" s="9" t="n">
        <x:f>IF(COUNT(G2349:H2349)=2,G2349*H2349/100000000,"n.a.")</x:f>
        <x:v>0.021059</x:v>
      </x:c>
      <x:c r="J2349" s="1" t="str">
        <x:v>日频齐全；折算事件未独立核实</x:v>
      </x:c>
    </x:row>
    <x:row r="2350" ht="25" customHeight="1">
      <x:c r="A2350" s="1" t="str">
        <x:v>中证2000</x:v>
      </x:c>
      <x:c r="B2350" s="1" t="str">
        <x:v>561370.SH</x:v>
      </x:c>
      <x:c r="C2350" s="1" t="str">
        <x:v>国泰中证2000ETF</x:v>
      </x:c>
      <x:c r="D2350" s="7" t="d">
        <x:v>2026-07-06T00:00:00.000Z</x:v>
      </x:c>
      <x:c r="E2350" s="8" t="n">
        <x:f>IF(ISNUMBER('原始字段'!C2362),'原始字段'!C2362,"n.a.")</x:f>
        <x:v>22356000</x:v>
      </x:c>
      <x:c r="F2350" s="8" t="n">
        <x:f>IF(ISNUMBER('原始字段'!C2458),'原始字段'!C2458,"n.a.")</x:f>
        <x:v>22356000</x:v>
      </x:c>
      <x:c r="G2350" s="8" t="n">
        <x:f>IF(COUNT(E2350:F2350)=2,F2350-E2350,"n.a.")</x:f>
        <x:v>0</x:v>
      </x:c>
      <x:c r="H2350" s="9" t="n">
        <x:f>IF(ISNUMBER('原始字段'!D2458),'原始字段'!D2458,"n.a.")</x:f>
        <x:v>1.5031</x:v>
      </x:c>
      <x:c r="I2350" s="9" t="n">
        <x:f>IF(COUNT(G2350:H2350)=2,G2350*H2350/100000000,"n.a.")</x:f>
        <x:v>0</x:v>
      </x:c>
      <x:c r="J2350" s="1" t="str">
        <x:v>日频齐全；折算事件未独立核实</x:v>
      </x:c>
    </x:row>
    <x:row r="2351" ht="25" customHeight="1">
      <x:c r="A2351" s="1" t="str">
        <x:v>中证2000</x:v>
      </x:c>
      <x:c r="B2351" s="1" t="str">
        <x:v>563300.SH</x:v>
      </x:c>
      <x:c r="C2351" s="1" t="str">
        <x:v>华泰柏瑞中证2000ETF</x:v>
      </x:c>
      <x:c r="D2351" s="7" t="d">
        <x:v>2026-07-06T00:00:00.000Z</x:v>
      </x:c>
      <x:c r="E2351" s="8" t="n">
        <x:f>IF(ISNUMBER('原始字段'!C2366),'原始字段'!C2366,"n.a.")</x:f>
        <x:v>2211174000</x:v>
      </x:c>
      <x:c r="F2351" s="8" t="n">
        <x:f>IF(ISNUMBER('原始字段'!C2462),'原始字段'!C2462,"n.a.")</x:f>
        <x:v>2071174000</x:v>
      </x:c>
      <x:c r="G2351" s="8" t="n">
        <x:f>IF(COUNT(E2351:F2351)=2,F2351-E2351,"n.a.")</x:f>
        <x:v>-140000000</x:v>
      </x:c>
      <x:c r="H2351" s="9" t="n">
        <x:f>IF(ISNUMBER('原始字段'!D2462),'原始字段'!D2462,"n.a.")</x:f>
        <x:v>1.5743</x:v>
      </x:c>
      <x:c r="I2351" s="9" t="n">
        <x:f>IF(COUNT(G2351:H2351)=2,G2351*H2351/100000000,"n.a.")</x:f>
        <x:v>-2.20402</x:v>
      </x:c>
      <x:c r="J2351" s="1" t="str">
        <x:v>日频齐全；折算事件未独立核实</x:v>
      </x:c>
    </x:row>
    <x:row r="2352" ht="25" customHeight="1">
      <x:c r="A2352" s="1" t="str">
        <x:v>中证2000</x:v>
      </x:c>
      <x:c r="B2352" s="1" t="str">
        <x:v>562660.SH</x:v>
      </x:c>
      <x:c r="C2352" s="1" t="str">
        <x:v>华夏中证2000ETF</x:v>
      </x:c>
      <x:c r="D2352" s="7" t="d">
        <x:v>2026-07-06T00:00:00.000Z</x:v>
      </x:c>
      <x:c r="E2352" s="8" t="n">
        <x:f>IF(ISNUMBER('原始字段'!C2364),'原始字段'!C2364,"n.a.")</x:f>
        <x:v>206874000</x:v>
      </x:c>
      <x:c r="F2352" s="8" t="n">
        <x:f>IF(ISNUMBER('原始字段'!C2460),'原始字段'!C2460,"n.a.")</x:f>
        <x:v>206874000</x:v>
      </x:c>
      <x:c r="G2352" s="8" t="n">
        <x:f>IF(COUNT(E2352:F2352)=2,F2352-E2352,"n.a.")</x:f>
        <x:v>0</x:v>
      </x:c>
      <x:c r="H2352" s="9" t="n">
        <x:f>IF(ISNUMBER('原始字段'!D2460),'原始字段'!D2460,"n.a.")</x:f>
        <x:v>1.9452</x:v>
      </x:c>
      <x:c r="I2352" s="9" t="n">
        <x:f>IF(COUNT(G2352:H2352)=2,G2352*H2352/100000000,"n.a.")</x:f>
        <x:v>0</x:v>
      </x:c>
      <x:c r="J2352" s="1" t="str">
        <x:v>日频齐全；折算事件未独立核实</x:v>
      </x:c>
    </x:row>
    <x:row r="2353" ht="25" customHeight="1">
      <x:c r="A2353" s="1" t="str">
        <x:v>中证2000</x:v>
      </x:c>
      <x:c r="B2353" s="1" t="str">
        <x:v>563200.SH</x:v>
      </x:c>
      <x:c r="C2353" s="1" t="str">
        <x:v>富国中证2000ETF</x:v>
      </x:c>
      <x:c r="D2353" s="7" t="d">
        <x:v>2026-07-06T00:00:00.000Z</x:v>
      </x:c>
      <x:c r="E2353" s="8" t="n">
        <x:f>IF(ISNUMBER('原始字段'!C2365),'原始字段'!C2365,"n.a.")</x:f>
        <x:v>31458800</x:v>
      </x:c>
      <x:c r="F2353" s="8" t="n">
        <x:f>IF(ISNUMBER('原始字段'!C2461),'原始字段'!C2461,"n.a.")</x:f>
        <x:v>31458800</x:v>
      </x:c>
      <x:c r="G2353" s="8" t="n">
        <x:f>IF(COUNT(E2353:F2353)=2,F2353-E2353,"n.a.")</x:f>
        <x:v>0</x:v>
      </x:c>
      <x:c r="H2353" s="9" t="n">
        <x:f>IF(ISNUMBER('原始字段'!D2461),'原始字段'!D2461,"n.a.")</x:f>
        <x:v>1.6257</x:v>
      </x:c>
      <x:c r="I2353" s="9" t="n">
        <x:f>IF(COUNT(G2353:H2353)=2,G2353*H2353/100000000,"n.a.")</x:f>
        <x:v>0</x:v>
      </x:c>
      <x:c r="J2353" s="1" t="str">
        <x:v>日频齐全；折算事件未独立核实</x:v>
      </x:c>
    </x:row>
    <x:row r="2354" ht="25" customHeight="1">
      <x:c r="A2354" s="1" t="str">
        <x:v>中证2000</x:v>
      </x:c>
      <x:c r="B2354" s="1" t="str">
        <x:v>560220.SH</x:v>
      </x:c>
      <x:c r="C2354" s="1" t="str">
        <x:v>广发中证2000ETF</x:v>
      </x:c>
      <x:c r="D2354" s="7" t="d">
        <x:v>2026-07-06T00:00:00.000Z</x:v>
      </x:c>
      <x:c r="E2354" s="8" t="n">
        <x:f>IF(ISNUMBER('原始字段'!C2360),'原始字段'!C2360,"n.a.")</x:f>
        <x:v>48717000</x:v>
      </x:c>
      <x:c r="F2354" s="8" t="n">
        <x:f>IF(ISNUMBER('原始字段'!C2456),'原始字段'!C2456,"n.a.")</x:f>
        <x:v>48717000</x:v>
      </x:c>
      <x:c r="G2354" s="8" t="n">
        <x:f>IF(COUNT(E2354:F2354)=2,F2354-E2354,"n.a.")</x:f>
        <x:v>0</x:v>
      </x:c>
      <x:c r="H2354" s="9" t="n">
        <x:f>IF(ISNUMBER('原始字段'!D2456),'原始字段'!D2456,"n.a.")</x:f>
        <x:v>1.5341</x:v>
      </x:c>
      <x:c r="I2354" s="9" t="n">
        <x:f>IF(COUNT(G2354:H2354)=2,G2354*H2354/100000000,"n.a.")</x:f>
        <x:v>0</x:v>
      </x:c>
      <x:c r="J2354" s="1" t="str">
        <x:v>日频齐全；折算事件未独立核实</x:v>
      </x:c>
    </x:row>
    <x:row r="2355" ht="25" customHeight="1">
      <x:c r="A2355" s="1" t="str">
        <x:v>创业板指</x:v>
      </x:c>
      <x:c r="B2355" s="1" t="str">
        <x:v>159810.SZ</x:v>
      </x:c>
      <x:c r="C2355" s="1" t="str">
        <x:v>浦银创业板ETF</x:v>
      </x:c>
      <x:c r="D2355" s="7" t="d">
        <x:v>2026-07-06T00:00:00.000Z</x:v>
      </x:c>
      <x:c r="E2355" s="8" t="n">
        <x:f>IF(ISNUMBER('原始字段'!C2306),'原始字段'!C2306,"n.a.")</x:f>
        <x:v>48475458</x:v>
      </x:c>
      <x:c r="F2355" s="8" t="n">
        <x:f>IF(ISNUMBER('原始字段'!C2402),'原始字段'!C2402,"n.a.")</x:f>
        <x:v>48475458</x:v>
      </x:c>
      <x:c r="G2355" s="8" t="n">
        <x:f>IF(COUNT(E2355:F2355)=2,F2355-E2355,"n.a.")</x:f>
        <x:v>0</x:v>
      </x:c>
      <x:c r="H2355" s="9" t="n">
        <x:f>IF(ISNUMBER('原始字段'!D2402),'原始字段'!D2402,"n.a.")</x:f>
        <x:v>1.5905</x:v>
      </x:c>
      <x:c r="I2355" s="9" t="n">
        <x:f>IF(COUNT(G2355:H2355)=2,G2355*H2355/100000000,"n.a.")</x:f>
        <x:v>0</x:v>
      </x:c>
      <x:c r="J2355" s="1" t="str">
        <x:v>日频齐全；折算事件未独立核实</x:v>
      </x:c>
    </x:row>
    <x:row r="2356" ht="25" customHeight="1">
      <x:c r="A2356" s="1" t="str">
        <x:v>创业板指</x:v>
      </x:c>
      <x:c r="B2356" s="1" t="str">
        <x:v>159808.SZ</x:v>
      </x:c>
      <x:c r="C2356" s="1" t="str">
        <x:v>融通创业板ETF</x:v>
      </x:c>
      <x:c r="D2356" s="7" t="d">
        <x:v>2026-07-06T00:00:00.000Z</x:v>
      </x:c>
      <x:c r="E2356" s="8" t="n">
        <x:f>IF(ISNUMBER('原始字段'!C2305),'原始字段'!C2305,"n.a.")</x:f>
        <x:v>49484790</x:v>
      </x:c>
      <x:c r="F2356" s="8" t="n">
        <x:f>IF(ISNUMBER('原始字段'!C2401),'原始字段'!C2401,"n.a.")</x:f>
        <x:v>49484790</x:v>
      </x:c>
      <x:c r="G2356" s="8" t="n">
        <x:f>IF(COUNT(E2356:F2356)=2,F2356-E2356,"n.a.")</x:f>
        <x:v>0</x:v>
      </x:c>
      <x:c r="H2356" s="9" t="n">
        <x:f>IF(ISNUMBER('原始字段'!D2401),'原始字段'!D2401,"n.a.")</x:f>
        <x:v>1.5262</x:v>
      </x:c>
      <x:c r="I2356" s="9" t="n">
        <x:f>IF(COUNT(G2356:H2356)=2,G2356*H2356/100000000,"n.a.")</x:f>
        <x:v>0</x:v>
      </x:c>
      <x:c r="J2356" s="1" t="str">
        <x:v>日频齐全；折算事件未独立核实</x:v>
      </x:c>
    </x:row>
    <x:row r="2357" ht="25" customHeight="1">
      <x:c r="A2357" s="1" t="str">
        <x:v>创业板指</x:v>
      </x:c>
      <x:c r="B2357" s="1" t="str">
        <x:v>159964.SZ</x:v>
      </x:c>
      <x:c r="C2357" s="1" t="str">
        <x:v>平安创业板ETF</x:v>
      </x:c>
      <x:c r="D2357" s="7" t="d">
        <x:v>2026-07-06T00:00:00.000Z</x:v>
      </x:c>
      <x:c r="E2357" s="8" t="n">
        <x:f>IF(ISNUMBER('原始字段'!C2321),'原始字段'!C2321,"n.a.")</x:f>
        <x:v>191481881</x:v>
      </x:c>
      <x:c r="F2357" s="8" t="n">
        <x:f>IF(ISNUMBER('原始字段'!C2417),'原始字段'!C2417,"n.a.")</x:f>
        <x:v>193481881</x:v>
      </x:c>
      <x:c r="G2357" s="8" t="n">
        <x:f>IF(COUNT(E2357:F2357)=2,F2357-E2357,"n.a.")</x:f>
        <x:v>2000000</x:v>
      </x:c>
      <x:c r="H2357" s="9" t="n">
        <x:f>IF(ISNUMBER('原始字段'!D2417),'原始字段'!D2417,"n.a.")</x:f>
        <x:v>2.5875</x:v>
      </x:c>
      <x:c r="I2357" s="9" t="n">
        <x:f>IF(COUNT(G2357:H2357)=2,G2357*H2357/100000000,"n.a.")</x:f>
        <x:v>0.05175</x:v>
      </x:c>
      <x:c r="J2357" s="1" t="str">
        <x:v>日频齐全；折算事件未独立核实</x:v>
      </x:c>
    </x:row>
    <x:row r="2358" ht="25" customHeight="1">
      <x:c r="A2358" s="1" t="str">
        <x:v>创业板指</x:v>
      </x:c>
      <x:c r="B2358" s="1" t="str">
        <x:v>159915.SZ</x:v>
      </x:c>
      <x:c r="C2358" s="1" t="str">
        <x:v>易方达创业板ETF</x:v>
      </x:c>
      <x:c r="D2358" s="7" t="d">
        <x:v>2026-07-06T00:00:00.000Z</x:v>
      </x:c>
      <x:c r="E2358" s="8" t="n">
        <x:f>IF(ISNUMBER('原始字段'!C2311),'原始字段'!C2311,"n.a.")</x:f>
        <x:v>11042454936</x:v>
      </x:c>
      <x:c r="F2358" s="8" t="n">
        <x:f>IF(ISNUMBER('原始字段'!C2407),'原始字段'!C2407,"n.a.")</x:f>
        <x:v>11143454936</x:v>
      </x:c>
      <x:c r="G2358" s="8" t="n">
        <x:f>IF(COUNT(E2358:F2358)=2,F2358-E2358,"n.a.")</x:f>
        <x:v>101000000</x:v>
      </x:c>
      <x:c r="H2358" s="9" t="n">
        <x:f>IF(ISNUMBER('原始字段'!D2407),'原始字段'!D2407,"n.a.")</x:f>
        <x:v>3.963</x:v>
      </x:c>
      <x:c r="I2358" s="9" t="n">
        <x:f>IF(COUNT(G2358:H2358)=2,G2358*H2358/100000000,"n.a.")</x:f>
        <x:v>4.00263</x:v>
      </x:c>
      <x:c r="J2358" s="1" t="str">
        <x:v>日频齐全；折算事件未独立核实</x:v>
      </x:c>
    </x:row>
    <x:row r="2359" ht="25" customHeight="1">
      <x:c r="A2359" s="1" t="str">
        <x:v>创业板指</x:v>
      </x:c>
      <x:c r="B2359" s="1" t="str">
        <x:v>159971.SZ</x:v>
      </x:c>
      <x:c r="C2359" s="1" t="str">
        <x:v>富国创业板ETF</x:v>
      </x:c>
      <x:c r="D2359" s="7" t="d">
        <x:v>2026-07-06T00:00:00.000Z</x:v>
      </x:c>
      <x:c r="E2359" s="8" t="n">
        <x:f>IF(ISNUMBER('原始字段'!C2323),'原始字段'!C2323,"n.a.")</x:f>
        <x:v>1296020288</x:v>
      </x:c>
      <x:c r="F2359" s="8" t="n">
        <x:f>IF(ISNUMBER('原始字段'!C2419),'原始字段'!C2419,"n.a.")</x:f>
        <x:v>1310020288</x:v>
      </x:c>
      <x:c r="G2359" s="8" t="n">
        <x:f>IF(COUNT(E2359:F2359)=2,F2359-E2359,"n.a.")</x:f>
        <x:v>14000000</x:v>
      </x:c>
      <x:c r="H2359" s="9" t="n">
        <x:f>IF(ISNUMBER('原始字段'!D2419),'原始字段'!D2419,"n.a.")</x:f>
        <x:v>1.3791</x:v>
      </x:c>
      <x:c r="I2359" s="9" t="n">
        <x:f>IF(COUNT(G2359:H2359)=2,G2359*H2359/100000000,"n.a.")</x:f>
        <x:v>0.193074</x:v>
      </x:c>
      <x:c r="J2359" s="1" t="str">
        <x:v>日频齐全；折算事件未独立核实</x:v>
      </x:c>
    </x:row>
    <x:row r="2360" ht="25" customHeight="1">
      <x:c r="A2360" s="1" t="str">
        <x:v>创业板指</x:v>
      </x:c>
      <x:c r="B2360" s="1" t="str">
        <x:v>159957.SZ</x:v>
      </x:c>
      <x:c r="C2360" s="1" t="str">
        <x:v>华夏创业板ETF</x:v>
      </x:c>
      <x:c r="D2360" s="7" t="d">
        <x:v>2026-07-06T00:00:00.000Z</x:v>
      </x:c>
      <x:c r="E2360" s="8" t="n">
        <x:f>IF(ISNUMBER('原始字段'!C2319),'原始字段'!C2319,"n.a.")</x:f>
        <x:v>819784560</x:v>
      </x:c>
      <x:c r="F2360" s="8" t="n">
        <x:f>IF(ISNUMBER('原始字段'!C2415),'原始字段'!C2415,"n.a.")</x:f>
        <x:v>825784560</x:v>
      </x:c>
      <x:c r="G2360" s="8" t="n">
        <x:f>IF(COUNT(E2360:F2360)=2,F2360-E2360,"n.a.")</x:f>
        <x:v>6000000</x:v>
      </x:c>
      <x:c r="H2360" s="9" t="n">
        <x:f>IF(ISNUMBER('原始字段'!D2415),'原始字段'!D2415,"n.a.")</x:f>
        <x:v>2.5978</x:v>
      </x:c>
      <x:c r="I2360" s="9" t="n">
        <x:f>IF(COUNT(G2360:H2360)=2,G2360*H2360/100000000,"n.a.")</x:f>
        <x:v>0.155868</x:v>
      </x:c>
      <x:c r="J2360" s="1" t="str">
        <x:v>日频齐全；折算事件未独立核实</x:v>
      </x:c>
    </x:row>
    <x:row r="2361" ht="25" customHeight="1">
      <x:c r="A2361" s="1" t="str">
        <x:v>创业板指</x:v>
      </x:c>
      <x:c r="B2361" s="1" t="str">
        <x:v>159958.SZ</x:v>
      </x:c>
      <x:c r="C2361" s="1" t="str">
        <x:v>工银创业板ETF</x:v>
      </x:c>
      <x:c r="D2361" s="7" t="d">
        <x:v>2026-07-06T00:00:00.000Z</x:v>
      </x:c>
      <x:c r="E2361" s="8" t="n">
        <x:f>IF(ISNUMBER('原始字段'!C2320),'原始字段'!C2320,"n.a.")</x:f>
        <x:v>213311448</x:v>
      </x:c>
      <x:c r="F2361" s="8" t="n">
        <x:f>IF(ISNUMBER('原始字段'!C2416),'原始字段'!C2416,"n.a.")</x:f>
        <x:v>214011448</x:v>
      </x:c>
      <x:c r="G2361" s="8" t="n">
        <x:f>IF(COUNT(E2361:F2361)=2,F2361-E2361,"n.a.")</x:f>
        <x:v>700000</x:v>
      </x:c>
      <x:c r="H2361" s="9" t="n">
        <x:f>IF(ISNUMBER('原始字段'!D2416),'原始字段'!D2416,"n.a.")</x:f>
        <x:v>2.3922</x:v>
      </x:c>
      <x:c r="I2361" s="9" t="n">
        <x:f>IF(COUNT(G2361:H2361)=2,G2361*H2361/100000000,"n.a.")</x:f>
        <x:v>0.0167454</x:v>
      </x:c>
      <x:c r="J2361" s="1" t="str">
        <x:v>日频齐全；折算事件未独立核实</x:v>
      </x:c>
    </x:row>
    <x:row r="2362" ht="25" customHeight="1">
      <x:c r="A2362" s="1" t="str">
        <x:v>创业板指</x:v>
      </x:c>
      <x:c r="B2362" s="1" t="str">
        <x:v>159977.SZ</x:v>
      </x:c>
      <x:c r="C2362" s="1" t="str">
        <x:v>天弘创业板ETF</x:v>
      </x:c>
      <x:c r="D2362" s="7" t="d">
        <x:v>2026-07-06T00:00:00.000Z</x:v>
      </x:c>
      <x:c r="E2362" s="8" t="n">
        <x:f>IF(ISNUMBER('原始字段'!C2324),'原始字段'!C2324,"n.a.")</x:f>
        <x:v>2929872820</x:v>
      </x:c>
      <x:c r="F2362" s="8" t="n">
        <x:f>IF(ISNUMBER('原始字段'!C2420),'原始字段'!C2420,"n.a.")</x:f>
        <x:v>2973872820</x:v>
      </x:c>
      <x:c r="G2362" s="8" t="n">
        <x:f>IF(COUNT(E2362:F2362)=2,F2362-E2362,"n.a.")</x:f>
        <x:v>44000000</x:v>
      </x:c>
      <x:c r="H2362" s="9" t="n">
        <x:f>IF(ISNUMBER('原始字段'!D2420),'原始字段'!D2420,"n.a.")</x:f>
        <x:v>2.058</x:v>
      </x:c>
      <x:c r="I2362" s="9" t="n">
        <x:f>IF(COUNT(G2362:H2362)=2,G2362*H2362/100000000,"n.a.")</x:f>
        <x:v>0.9055199999999999</x:v>
      </x:c>
      <x:c r="J2362" s="1" t="str">
        <x:v>日频齐全；折算事件未独立核实</x:v>
      </x:c>
    </x:row>
    <x:row r="2363" ht="25" customHeight="1">
      <x:c r="A2363" s="1" t="str">
        <x:v>创业板指</x:v>
      </x:c>
      <x:c r="B2363" s="1" t="str">
        <x:v>159821.SZ</x:v>
      </x:c>
      <x:c r="C2363" s="1" t="str">
        <x:v>中银证券创业板ETF</x:v>
      </x:c>
      <x:c r="D2363" s="7" t="d">
        <x:v>2026-07-06T00:00:00.000Z</x:v>
      </x:c>
      <x:c r="E2363" s="8" t="n">
        <x:f>IF(ISNUMBER('原始字段'!C2308),'原始字段'!C2308,"n.a.")</x:f>
        <x:v>55520000</x:v>
      </x:c>
      <x:c r="F2363" s="8" t="n">
        <x:f>IF(ISNUMBER('原始字段'!C2404),'原始字段'!C2404,"n.a.")</x:f>
        <x:v>55520000</x:v>
      </x:c>
      <x:c r="G2363" s="8" t="n">
        <x:f>IF(COUNT(E2363:F2363)=2,F2363-E2363,"n.a.")</x:f>
        <x:v>0</x:v>
      </x:c>
      <x:c r="H2363" s="9" t="n">
        <x:f>IF(ISNUMBER('原始字段'!D2404),'原始字段'!D2404,"n.a.")</x:f>
        <x:v>1.4863</x:v>
      </x:c>
      <x:c r="I2363" s="9" t="n">
        <x:f>IF(COUNT(G2363:H2363)=2,G2363*H2363/100000000,"n.a.")</x:f>
        <x:v>0</x:v>
      </x:c>
      <x:c r="J2363" s="1" t="str">
        <x:v>日频齐全；折算事件未独立核实</x:v>
      </x:c>
    </x:row>
    <x:row r="2364" ht="25" customHeight="1">
      <x:c r="A2364" s="1" t="str">
        <x:v>创业板指</x:v>
      </x:c>
      <x:c r="B2364" s="1" t="str">
        <x:v>159956.SZ</x:v>
      </x:c>
      <x:c r="C2364" s="1" t="str">
        <x:v>建信创业板ETF</x:v>
      </x:c>
      <x:c r="D2364" s="7" t="d">
        <x:v>2026-07-06T00:00:00.000Z</x:v>
      </x:c>
      <x:c r="E2364" s="8" t="n">
        <x:f>IF(ISNUMBER('原始字段'!C2318),'原始字段'!C2318,"n.a.")</x:f>
        <x:v>41978674</x:v>
      </x:c>
      <x:c r="F2364" s="8" t="n">
        <x:f>IF(ISNUMBER('原始字段'!C2414),'原始字段'!C2414,"n.a.")</x:f>
        <x:v>41978674</x:v>
      </x:c>
      <x:c r="G2364" s="8" t="n">
        <x:f>IF(COUNT(E2364:F2364)=2,F2364-E2364,"n.a.")</x:f>
        <x:v>0</x:v>
      </x:c>
      <x:c r="H2364" s="9" t="n">
        <x:f>IF(ISNUMBER('原始字段'!D2414),'原始字段'!D2414,"n.a.")</x:f>
        <x:v>2.5085</x:v>
      </x:c>
      <x:c r="I2364" s="9" t="n">
        <x:f>IF(COUNT(G2364:H2364)=2,G2364*H2364/100000000,"n.a.")</x:f>
        <x:v>0</x:v>
      </x:c>
      <x:c r="J2364" s="1" t="str">
        <x:v>日频齐全；折算事件未独立核实</x:v>
      </x:c>
    </x:row>
    <x:row r="2365" ht="25" customHeight="1">
      <x:c r="A2365" s="1" t="str">
        <x:v>创业板指</x:v>
      </x:c>
      <x:c r="B2365" s="1" t="str">
        <x:v>159908.SZ</x:v>
      </x:c>
      <x:c r="C2365" s="1" t="str">
        <x:v>博时创业板ETF</x:v>
      </x:c>
      <x:c r="D2365" s="7" t="d">
        <x:v>2026-07-06T00:00:00.000Z</x:v>
      </x:c>
      <x:c r="E2365" s="8" t="n">
        <x:f>IF(ISNUMBER('原始字段'!C2310),'原始字段'!C2310,"n.a.")</x:f>
        <x:v>322229029</x:v>
      </x:c>
      <x:c r="F2365" s="8" t="n">
        <x:f>IF(ISNUMBER('原始字段'!C2406),'原始字段'!C2406,"n.a.")</x:f>
        <x:v>315229029</x:v>
      </x:c>
      <x:c r="G2365" s="8" t="n">
        <x:f>IF(COUNT(E2365:F2365)=2,F2365-E2365,"n.a.")</x:f>
        <x:v>-7000000</x:v>
      </x:c>
      <x:c r="H2365" s="9" t="n">
        <x:f>IF(ISNUMBER('原始字段'!D2406),'原始字段'!D2406,"n.a.")</x:f>
        <x:v>3.6884</x:v>
      </x:c>
      <x:c r="I2365" s="9" t="n">
        <x:f>IF(COUNT(G2365:H2365)=2,G2365*H2365/100000000,"n.a.")</x:f>
        <x:v>-0.258188</x:v>
      </x:c>
      <x:c r="J2365" s="1" t="str">
        <x:v>日频齐全；折算事件未独立核实</x:v>
      </x:c>
    </x:row>
    <x:row r="2366" ht="25" customHeight="1">
      <x:c r="A2366" s="1" t="str">
        <x:v>创业板指</x:v>
      </x:c>
      <x:c r="B2366" s="1" t="str">
        <x:v>159952.SZ</x:v>
      </x:c>
      <x:c r="C2366" s="1" t="str">
        <x:v>广发创业板ETF</x:v>
      </x:c>
      <x:c r="D2366" s="7" t="d">
        <x:v>2026-07-06T00:00:00.000Z</x:v>
      </x:c>
      <x:c r="E2366" s="8" t="n">
        <x:f>IF(ISNUMBER('原始字段'!C2317),'原始字段'!C2317,"n.a.")</x:f>
        <x:v>3613684929</x:v>
      </x:c>
      <x:c r="F2366" s="8" t="n">
        <x:f>IF(ISNUMBER('原始字段'!C2413),'原始字段'!C2413,"n.a.")</x:f>
        <x:v>3637484929</x:v>
      </x:c>
      <x:c r="G2366" s="8" t="n">
        <x:f>IF(COUNT(E2366:F2366)=2,F2366-E2366,"n.a.")</x:f>
        <x:v>23800000</x:v>
      </x:c>
      <x:c r="H2366" s="9" t="n">
        <x:f>IF(ISNUMBER('原始字段'!D2413),'原始字段'!D2413,"n.a.")</x:f>
        <x:v>2.4068</x:v>
      </x:c>
      <x:c r="I2366" s="9" t="n">
        <x:f>IF(COUNT(G2366:H2366)=2,G2366*H2366/100000000,"n.a.")</x:f>
        <x:v>0.5728184</x:v>
      </x:c>
      <x:c r="J2366" s="1" t="str">
        <x:v>日频齐全；折算事件未独立核实</x:v>
      </x:c>
    </x:row>
    <x:row r="2367" ht="25" customHeight="1">
      <x:c r="A2367" s="1" t="str">
        <x:v>创业板指</x:v>
      </x:c>
      <x:c r="B2367" s="1" t="str">
        <x:v>159247.SZ</x:v>
      </x:c>
      <x:c r="C2367" s="1" t="str">
        <x:v>汇添富创业板ETF</x:v>
      </x:c>
      <x:c r="D2367" s="7" t="d">
        <x:v>2026-07-06T00:00:00.000Z</x:v>
      </x:c>
      <x:c r="E2367" s="8" t="n">
        <x:f>IF(ISNUMBER('原始字段'!C2291),'原始字段'!C2291,"n.a.")</x:f>
        <x:v>209984966</x:v>
      </x:c>
      <x:c r="F2367" s="8" t="n">
        <x:f>IF(ISNUMBER('原始字段'!C2387),'原始字段'!C2387,"n.a.")</x:f>
        <x:v>213984966</x:v>
      </x:c>
      <x:c r="G2367" s="8" t="n">
        <x:f>IF(COUNT(E2367:F2367)=2,F2367-E2367,"n.a.")</x:f>
        <x:v>4000000</x:v>
      </x:c>
      <x:c r="H2367" s="9" t="n">
        <x:f>IF(ISNUMBER('原始字段'!D2387),'原始字段'!D2387,"n.a.")</x:f>
        <x:v>1.1862</x:v>
      </x:c>
      <x:c r="I2367" s="9" t="n">
        <x:f>IF(COUNT(G2367:H2367)=2,G2367*H2367/100000000,"n.a.")</x:f>
        <x:v>0.047448</x:v>
      </x:c>
      <x:c r="J2367" s="1" t="str">
        <x:v>日频齐全；折算事件未独立核实</x:v>
      </x:c>
    </x:row>
    <x:row r="2368" ht="25" customHeight="1">
      <x:c r="A2368" s="1" t="str">
        <x:v>创业板指</x:v>
      </x:c>
      <x:c r="B2368" s="1" t="str">
        <x:v>159948.SZ</x:v>
      </x:c>
      <x:c r="C2368" s="1" t="str">
        <x:v>南方创业板ETF</x:v>
      </x:c>
      <x:c r="D2368" s="7" t="d">
        <x:v>2026-07-06T00:00:00.000Z</x:v>
      </x:c>
      <x:c r="E2368" s="8" t="n">
        <x:f>IF(ISNUMBER('原始字段'!C2316),'原始字段'!C2316,"n.a.")</x:f>
        <x:v>1056697720</x:v>
      </x:c>
      <x:c r="F2368" s="8" t="n">
        <x:f>IF(ISNUMBER('原始字段'!C2412),'原始字段'!C2412,"n.a.")</x:f>
        <x:v>1058697720</x:v>
      </x:c>
      <x:c r="G2368" s="8" t="n">
        <x:f>IF(COUNT(E2368:F2368)=2,F2368-E2368,"n.a.")</x:f>
        <x:v>2000000</x:v>
      </x:c>
      <x:c r="H2368" s="9" t="n">
        <x:f>IF(ISNUMBER('原始字段'!D2412),'原始字段'!D2412,"n.a.")</x:f>
        <x:v>4.3777</x:v>
      </x:c>
      <x:c r="I2368" s="9" t="n">
        <x:f>IF(COUNT(G2368:H2368)=2,G2368*H2368/100000000,"n.a.")</x:f>
        <x:v>0.087554</x:v>
      </x:c>
      <x:c r="J2368" s="1" t="str">
        <x:v>日频齐全；折算事件未独立核实</x:v>
      </x:c>
    </x:row>
    <x:row r="2369" ht="25" customHeight="1">
      <x:c r="A2369" s="1" t="str">
        <x:v>创业板指</x:v>
      </x:c>
      <x:c r="B2369" s="1" t="str">
        <x:v>159205.SZ</x:v>
      </x:c>
      <x:c r="C2369" s="1" t="str">
        <x:v>东财创业板ETF</x:v>
      </x:c>
      <x:c r="D2369" s="7" t="d">
        <x:v>2026-07-06T00:00:00.000Z</x:v>
      </x:c>
      <x:c r="E2369" s="8" t="n">
        <x:f>IF(ISNUMBER('原始字段'!C2290),'原始字段'!C2290,"n.a.")</x:f>
        <x:v>329056064</x:v>
      </x:c>
      <x:c r="F2369" s="8" t="n">
        <x:f>IF(ISNUMBER('原始字段'!C2386),'原始字段'!C2386,"n.a.")</x:f>
        <x:v>337056064</x:v>
      </x:c>
      <x:c r="G2369" s="8" t="n">
        <x:f>IF(COUNT(E2369:F2369)=2,F2369-E2369,"n.a.")</x:f>
        <x:v>8000000</x:v>
      </x:c>
      <x:c r="H2369" s="9" t="n">
        <x:f>IF(ISNUMBER('原始字段'!D2386),'原始字段'!D2386,"n.a.")</x:f>
        <x:v>1.9362</x:v>
      </x:c>
      <x:c r="I2369" s="9" t="n">
        <x:f>IF(COUNT(G2369:H2369)=2,G2369*H2369/100000000,"n.a.")</x:f>
        <x:v>0.154896</x:v>
      </x:c>
      <x:c r="J2369" s="1" t="str">
        <x:v>日频齐全；折算事件未独立核实</x:v>
      </x:c>
    </x:row>
    <x:row r="2370" ht="25" customHeight="1">
      <x:c r="A2370" s="1" t="str">
        <x:v>科创50</x:v>
      </x:c>
      <x:c r="B2370" s="1" t="str">
        <x:v>588940.SH</x:v>
      </x:c>
      <x:c r="C2370" s="1" t="str">
        <x:v>富国上证科创板50成份ETF</x:v>
      </x:c>
      <x:c r="D2370" s="7" t="d">
        <x:v>2026-07-06T00:00:00.000Z</x:v>
      </x:c>
      <x:c r="E2370" s="8" t="n">
        <x:f>IF(ISNUMBER('原始字段'!C2381),'原始字段'!C2381,"n.a.")</x:f>
        <x:v>517420000</x:v>
      </x:c>
      <x:c r="F2370" s="8" t="n">
        <x:f>IF(ISNUMBER('原始字段'!C2477),'原始字段'!C2477,"n.a.")</x:f>
        <x:v>523420000</x:v>
      </x:c>
      <x:c r="G2370" s="8" t="n">
        <x:f>IF(COUNT(E2370:F2370)=2,F2370-E2370,"n.a.")</x:f>
        <x:v>6000000</x:v>
      </x:c>
      <x:c r="H2370" s="9" t="n">
        <x:f>IF(ISNUMBER('原始字段'!D2477),'原始字段'!D2477,"n.a.")</x:f>
        <x:v>2.0605</x:v>
      </x:c>
      <x:c r="I2370" s="9" t="n">
        <x:f>IF(COUNT(G2370:H2370)=2,G2370*H2370/100000000,"n.a.")</x:f>
        <x:v>0.12363000000000002</x:v>
      </x:c>
      <x:c r="J2370" s="1" t="str">
        <x:v>日频齐全；折算事件未独立核实</x:v>
      </x:c>
    </x:row>
    <x:row r="2371" ht="25" customHeight="1">
      <x:c r="A2371" s="1" t="str">
        <x:v>科创50</x:v>
      </x:c>
      <x:c r="B2371" s="1" t="str">
        <x:v>589150.SH</x:v>
      </x:c>
      <x:c r="C2371" s="1" t="str">
        <x:v>平安上证科创板50成份ETF</x:v>
      </x:c>
      <x:c r="D2371" s="7" t="d">
        <x:v>2026-07-06T00:00:00.000Z</x:v>
      </x:c>
      <x:c r="E2371" s="8" t="n">
        <x:f>IF(ISNUMBER('原始字段'!C2383),'原始字段'!C2383,"n.a.")</x:f>
        <x:v>85437200</x:v>
      </x:c>
      <x:c r="F2371" s="8" t="n">
        <x:f>IF(ISNUMBER('原始字段'!C2479),'原始字段'!C2479,"n.a.")</x:f>
        <x:v>81437200</x:v>
      </x:c>
      <x:c r="G2371" s="8" t="n">
        <x:f>IF(COUNT(E2371:F2371)=2,F2371-E2371,"n.a.")</x:f>
        <x:v>-4000000</x:v>
      </x:c>
      <x:c r="H2371" s="9" t="n">
        <x:f>IF(ISNUMBER('原始字段'!D2479),'原始字段'!D2479,"n.a.")</x:f>
        <x:v>1.4455</x:v>
      </x:c>
      <x:c r="I2371" s="9" t="n">
        <x:f>IF(COUNT(G2371:H2371)=2,G2371*H2371/100000000,"n.a.")</x:f>
        <x:v>-0.05782</x:v>
      </x:c>
      <x:c r="J2371" s="1" t="str">
        <x:v>日频齐全；折算事件未独立核实</x:v>
      </x:c>
    </x:row>
    <x:row r="2372" ht="25" customHeight="1">
      <x:c r="A2372" s="1" t="str">
        <x:v>科创50</x:v>
      </x:c>
      <x:c r="B2372" s="1" t="str">
        <x:v>588150.SH</x:v>
      </x:c>
      <x:c r="C2372" s="1" t="str">
        <x:v>南方上证科创板50成份ETF</x:v>
      </x:c>
      <x:c r="D2372" s="7" t="d">
        <x:v>2026-07-06T00:00:00.000Z</x:v>
      </x:c>
      <x:c r="E2372" s="8" t="n">
        <x:f>IF(ISNUMBER('原始字段'!C2375),'原始字段'!C2375,"n.a.")</x:f>
        <x:v>285932600</x:v>
      </x:c>
      <x:c r="F2372" s="8" t="n">
        <x:f>IF(ISNUMBER('原始字段'!C2471),'原始字段'!C2471,"n.a.")</x:f>
        <x:v>282432600</x:v>
      </x:c>
      <x:c r="G2372" s="8" t="n">
        <x:f>IF(COUNT(E2372:F2372)=2,F2372-E2372,"n.a.")</x:f>
        <x:v>-3500000</x:v>
      </x:c>
      <x:c r="H2372" s="9" t="n">
        <x:f>IF(ISNUMBER('原始字段'!D2471),'原始字段'!D2471,"n.a.")</x:f>
        <x:v>1.4079</x:v>
      </x:c>
      <x:c r="I2372" s="9" t="n">
        <x:f>IF(COUNT(G2372:H2372)=2,G2372*H2372/100000000,"n.a.")</x:f>
        <x:v>-0.0492765</x:v>
      </x:c>
      <x:c r="J2372" s="1" t="str">
        <x:v>日频齐全；折算事件未独立核实</x:v>
      </x:c>
    </x:row>
    <x:row r="2373" ht="25" customHeight="1">
      <x:c r="A2373" s="1" t="str">
        <x:v>科创50</x:v>
      </x:c>
      <x:c r="B2373" s="1" t="str">
        <x:v>588000.SH</x:v>
      </x:c>
      <x:c r="C2373" s="1" t="str">
        <x:v>华夏上证科创板50ETF</x:v>
      </x:c>
      <x:c r="D2373" s="7" t="d">
        <x:v>2026-07-06T00:00:00.000Z</x:v>
      </x:c>
      <x:c r="E2373" s="8" t="n">
        <x:f>IF(ISNUMBER('原始字段'!C2369),'原始字段'!C2369,"n.a.")</x:f>
        <x:v>31190668200</x:v>
      </x:c>
      <x:c r="F2373" s="8" t="n">
        <x:f>IF(ISNUMBER('原始字段'!C2465),'原始字段'!C2465,"n.a.")</x:f>
        <x:v>31148668200</x:v>
      </x:c>
      <x:c r="G2373" s="8" t="n">
        <x:f>IF(COUNT(E2373:F2373)=2,F2373-E2373,"n.a.")</x:f>
        <x:v>-42000000</x:v>
      </x:c>
      <x:c r="H2373" s="9" t="n">
        <x:f>IF(ISNUMBER('原始字段'!D2465),'原始字段'!D2465,"n.a.")</x:f>
        <x:v>2.104</x:v>
      </x:c>
      <x:c r="I2373" s="9" t="n">
        <x:f>IF(COUNT(G2373:H2373)=2,G2373*H2373/100000000,"n.a.")</x:f>
        <x:v>-0.88368</x:v>
      </x:c>
      <x:c r="J2373" s="1" t="str">
        <x:v>日频齐全；折算事件未独立核实</x:v>
      </x:c>
    </x:row>
    <x:row r="2374" ht="25" customHeight="1">
      <x:c r="A2374" s="1" t="str">
        <x:v>科创50</x:v>
      </x:c>
      <x:c r="B2374" s="1" t="str">
        <x:v>589850.SH</x:v>
      </x:c>
      <x:c r="C2374" s="1" t="str">
        <x:v>东财上证科创板50成份ETF</x:v>
      </x:c>
      <x:c r="D2374" s="7" t="d">
        <x:v>2026-07-06T00:00:00.000Z</x:v>
      </x:c>
      <x:c r="E2374" s="8" t="n">
        <x:f>IF(ISNUMBER('原始字段'!C2385),'原始字段'!C2385,"n.a.")</x:f>
        <x:v>421057000</x:v>
      </x:c>
      <x:c r="F2374" s="8" t="n">
        <x:f>IF(ISNUMBER('原始字段'!C2481),'原始字段'!C2481,"n.a.")</x:f>
        <x:v>427057000</x:v>
      </x:c>
      <x:c r="G2374" s="8" t="n">
        <x:f>IF(COUNT(E2374:F2374)=2,F2374-E2374,"n.a.")</x:f>
        <x:v>6000000</x:v>
      </x:c>
      <x:c r="H2374" s="9" t="n">
        <x:f>IF(ISNUMBER('原始字段'!D2481),'原始字段'!D2481,"n.a.")</x:f>
        <x:v>1.9074</x:v>
      </x:c>
      <x:c r="I2374" s="9" t="n">
        <x:f>IF(COUNT(G2374:H2374)=2,G2374*H2374/100000000,"n.a.")</x:f>
        <x:v>0.114444</x:v>
      </x:c>
      <x:c r="J2374" s="1" t="str">
        <x:v>日频齐全；折算事件未独立核实</x:v>
      </x:c>
    </x:row>
    <x:row r="2375" ht="25" customHeight="1">
      <x:c r="A2375" s="1" t="str">
        <x:v>科创50</x:v>
      </x:c>
      <x:c r="B2375" s="1" t="str">
        <x:v>588840.SH</x:v>
      </x:c>
      <x:c r="C2375" s="1" t="str">
        <x:v>万家上证科创板50成份ETF</x:v>
      </x:c>
      <x:c r="D2375" s="7" t="d">
        <x:v>2026-07-06T00:00:00.000Z</x:v>
      </x:c>
      <x:c r="E2375" s="8" t="n">
        <x:f>IF(ISNUMBER('原始字段'!C2379),'原始字段'!C2379,"n.a.")</x:f>
        <x:v>37236000</x:v>
      </x:c>
      <x:c r="F2375" s="8" t="n">
        <x:f>IF(ISNUMBER('原始字段'!C2475),'原始字段'!C2475,"n.a.")</x:f>
        <x:v>37236000</x:v>
      </x:c>
      <x:c r="G2375" s="8" t="n">
        <x:f>IF(COUNT(E2375:F2375)=2,F2375-E2375,"n.a.")</x:f>
        <x:v>0</x:v>
      </x:c>
      <x:c r="H2375" s="9" t="n">
        <x:f>IF(ISNUMBER('原始字段'!D2475),'原始字段'!D2475,"n.a.")</x:f>
        <x:v>1.8425</x:v>
      </x:c>
      <x:c r="I2375" s="9" t="n">
        <x:f>IF(COUNT(G2375:H2375)=2,G2375*H2375/100000000,"n.a.")</x:f>
        <x:v>0</x:v>
      </x:c>
      <x:c r="J2375" s="1" t="str">
        <x:v>日频齐全；折算事件未独立核实</x:v>
      </x:c>
    </x:row>
    <x:row r="2376" ht="25" customHeight="1">
      <x:c r="A2376" s="1" t="str">
        <x:v>科创50</x:v>
      </x:c>
      <x:c r="B2376" s="1" t="str">
        <x:v>588040.SH</x:v>
      </x:c>
      <x:c r="C2376" s="1" t="str">
        <x:v>鹏华上证科创板50成份ETF</x:v>
      </x:c>
      <x:c r="D2376" s="7" t="d">
        <x:v>2026-07-06T00:00:00.000Z</x:v>
      </x:c>
      <x:c r="E2376" s="8" t="n">
        <x:f>IF(ISNUMBER('原始字段'!C2370),'原始字段'!C2370,"n.a.")</x:f>
        <x:v>85889000</x:v>
      </x:c>
      <x:c r="F2376" s="8" t="n">
        <x:f>IF(ISNUMBER('原始字段'!C2466),'原始字段'!C2466,"n.a.")</x:f>
        <x:v>85889000</x:v>
      </x:c>
      <x:c r="G2376" s="8" t="n">
        <x:f>IF(COUNT(E2376:F2376)=2,F2376-E2376,"n.a.")</x:f>
        <x:v>0</x:v>
      </x:c>
      <x:c r="H2376" s="9" t="n">
        <x:f>IF(ISNUMBER('原始字段'!D2466),'原始字段'!D2466,"n.a.")</x:f>
        <x:v>2.0301</x:v>
      </x:c>
      <x:c r="I2376" s="9" t="n">
        <x:f>IF(COUNT(G2376:H2376)=2,G2376*H2376/100000000,"n.a.")</x:f>
        <x:v>0</x:v>
      </x:c>
      <x:c r="J2376" s="1" t="str">
        <x:v>日频齐全；折算事件未独立核实</x:v>
      </x:c>
    </x:row>
    <x:row r="2377" ht="25" customHeight="1">
      <x:c r="A2377" s="1" t="str">
        <x:v>科创50</x:v>
      </x:c>
      <x:c r="B2377" s="1" t="str">
        <x:v>588280.SH</x:v>
      </x:c>
      <x:c r="C2377" s="1" t="str">
        <x:v>华安上证科创板50ETF</x:v>
      </x:c>
      <x:c r="D2377" s="7" t="d">
        <x:v>2026-07-06T00:00:00.000Z</x:v>
      </x:c>
      <x:c r="E2377" s="8" t="n">
        <x:f>IF(ISNUMBER('原始字段'!C2377),'原始字段'!C2377,"n.a.")</x:f>
        <x:v>272121000</x:v>
      </x:c>
      <x:c r="F2377" s="8" t="n">
        <x:f>IF(ISNUMBER('原始字段'!C2473),'原始字段'!C2473,"n.a.")</x:f>
        <x:v>268121000</x:v>
      </x:c>
      <x:c r="G2377" s="8" t="n">
        <x:f>IF(COUNT(E2377:F2377)=2,F2377-E2377,"n.a.")</x:f>
        <x:v>-4000000</x:v>
      </x:c>
      <x:c r="H2377" s="9" t="n">
        <x:f>IF(ISNUMBER('原始字段'!D2473),'原始字段'!D2473,"n.a.")</x:f>
        <x:v>1.4339</x:v>
      </x:c>
      <x:c r="I2377" s="9" t="n">
        <x:f>IF(COUNT(G2377:H2377)=2,G2377*H2377/100000000,"n.a.")</x:f>
        <x:v>-0.057356</x:v>
      </x:c>
      <x:c r="J2377" s="1" t="str">
        <x:v>日频齐全；折算事件未独立核实</x:v>
      </x:c>
    </x:row>
    <x:row r="2378" ht="25" customHeight="1">
      <x:c r="A2378" s="1" t="str">
        <x:v>科创50</x:v>
      </x:c>
      <x:c r="B2378" s="1" t="str">
        <x:v>589360.SH</x:v>
      </x:c>
      <x:c r="C2378" s="1" t="str">
        <x:v>国泰上证科创板50成份ETF</x:v>
      </x:c>
      <x:c r="D2378" s="7" t="d">
        <x:v>2026-07-06T00:00:00.000Z</x:v>
      </x:c>
      <x:c r="E2378" s="8" t="n">
        <x:f>IF(ISNUMBER('原始字段'!C2384),'原始字段'!C2384,"n.a.")</x:f>
        <x:v>218174000</x:v>
      </x:c>
      <x:c r="F2378" s="8" t="n">
        <x:f>IF(ISNUMBER('原始字段'!C2480),'原始字段'!C2480,"n.a.")</x:f>
        <x:v>221174000</x:v>
      </x:c>
      <x:c r="G2378" s="8" t="n">
        <x:f>IF(COUNT(E2378:F2378)=2,F2378-E2378,"n.a.")</x:f>
        <x:v>3000000</x:v>
      </x:c>
      <x:c r="H2378" s="9" t="n">
        <x:f>IF(ISNUMBER('原始字段'!D2480),'原始字段'!D2480,"n.a.")</x:f>
        <x:v>1.027</x:v>
      </x:c>
      <x:c r="I2378" s="9" t="n">
        <x:f>IF(COUNT(G2378:H2378)=2,G2378*H2378/100000000,"n.a.")</x:f>
        <x:v>0.030809999999999994</x:v>
      </x:c>
      <x:c r="J2378" s="1" t="str">
        <x:v>日频齐全；折算事件未独立核实</x:v>
      </x:c>
    </x:row>
    <x:row r="2379" ht="25" customHeight="1">
      <x:c r="A2379" s="1" t="str">
        <x:v>科创50</x:v>
      </x:c>
      <x:c r="B2379" s="1" t="str">
        <x:v>588950.SH</x:v>
      </x:c>
      <x:c r="C2379" s="1" t="str">
        <x:v>景顺长城上证科创板50成份ETF</x:v>
      </x:c>
      <x:c r="D2379" s="7" t="d">
        <x:v>2026-07-06T00:00:00.000Z</x:v>
      </x:c>
      <x:c r="E2379" s="8" t="n">
        <x:f>IF(ISNUMBER('原始字段'!C2382),'原始字段'!C2382,"n.a.")</x:f>
        <x:v>251729700</x:v>
      </x:c>
      <x:c r="F2379" s="8" t="n">
        <x:f>IF(ISNUMBER('原始字段'!C2478),'原始字段'!C2478,"n.a.")</x:f>
        <x:v>254729700</x:v>
      </x:c>
      <x:c r="G2379" s="8" t="n">
        <x:f>IF(COUNT(E2379:F2379)=2,F2379-E2379,"n.a.")</x:f>
        <x:v>3000000</x:v>
      </x:c>
      <x:c r="H2379" s="9" t="n">
        <x:f>IF(ISNUMBER('原始字段'!D2478),'原始字段'!D2478,"n.a.")</x:f>
        <x:v>2.0735</x:v>
      </x:c>
      <x:c r="I2379" s="9" t="n">
        <x:f>IF(COUNT(G2379:H2379)=2,G2379*H2379/100000000,"n.a.")</x:f>
        <x:v>0.062205</x:v>
      </x:c>
      <x:c r="J2379" s="1" t="str">
        <x:v>日频齐全；折算事件未独立核实</x:v>
      </x:c>
    </x:row>
    <x:row r="2380" ht="25" customHeight="1">
      <x:c r="A2380" s="1" t="str">
        <x:v>科创50</x:v>
      </x:c>
      <x:c r="B2380" s="1" t="str">
        <x:v>588080.SH</x:v>
      </x:c>
      <x:c r="C2380" s="1" t="str">
        <x:v>易方达上证科创板50ETF</x:v>
      </x:c>
      <x:c r="D2380" s="7" t="d">
        <x:v>2026-07-06T00:00:00.000Z</x:v>
      </x:c>
      <x:c r="E2380" s="8" t="n">
        <x:f>IF(ISNUMBER('原始字段'!C2373),'原始字段'!C2373,"n.a.")</x:f>
        <x:v>19807628100</x:v>
      </x:c>
      <x:c r="F2380" s="8" t="n">
        <x:f>IF(ISNUMBER('原始字段'!C2469),'原始字段'!C2469,"n.a.")</x:f>
        <x:v>19957628100</x:v>
      </x:c>
      <x:c r="G2380" s="8" t="n">
        <x:f>IF(COUNT(E2380:F2380)=2,F2380-E2380,"n.a.")</x:f>
        <x:v>150000000</x:v>
      </x:c>
      <x:c r="H2380" s="9" t="n">
        <x:f>IF(ISNUMBER('原始字段'!D2469),'原始字段'!D2469,"n.a.")</x:f>
        <x:v>2.0404</x:v>
      </x:c>
      <x:c r="I2380" s="9" t="n">
        <x:f>IF(COUNT(G2380:H2380)=2,G2380*H2380/100000000,"n.a.")</x:f>
        <x:v>3.0606</x:v>
      </x:c>
      <x:c r="J2380" s="1" t="str">
        <x:v>日频齐全；折算事件未独立核实</x:v>
      </x:c>
    </x:row>
    <x:row r="2381" ht="25" customHeight="1">
      <x:c r="A2381" s="1" t="str">
        <x:v>科创50</x:v>
      </x:c>
      <x:c r="B2381" s="1" t="str">
        <x:v>588060.SH</x:v>
      </x:c>
      <x:c r="C2381" s="1" t="str">
        <x:v>广发上证科创板50ETF</x:v>
      </x:c>
      <x:c r="D2381" s="7" t="d">
        <x:v>2026-07-06T00:00:00.000Z</x:v>
      </x:c>
      <x:c r="E2381" s="8" t="n">
        <x:f>IF(ISNUMBER('原始字段'!C2372),'原始字段'!C2372,"n.a.")</x:f>
        <x:v>5323140000</x:v>
      </x:c>
      <x:c r="F2381" s="8" t="n">
        <x:f>IF(ISNUMBER('原始字段'!C2468),'原始字段'!C2468,"n.a.")</x:f>
        <x:v>5329140000</x:v>
      </x:c>
      <x:c r="G2381" s="8" t="n">
        <x:f>IF(COUNT(E2381:F2381)=2,F2381-E2381,"n.a.")</x:f>
        <x:v>6000000</x:v>
      </x:c>
      <x:c r="H2381" s="9" t="n">
        <x:f>IF(ISNUMBER('原始字段'!D2468),'原始字段'!D2468,"n.a.")</x:f>
        <x:v>1.2653</x:v>
      </x:c>
      <x:c r="I2381" s="9" t="n">
        <x:f>IF(COUNT(G2381:H2381)=2,G2381*H2381/100000000,"n.a.")</x:f>
        <x:v>0.07591800000000001</x:v>
      </x:c>
      <x:c r="J2381" s="1" t="str">
        <x:v>日频齐全；折算事件未独立核实</x:v>
      </x:c>
    </x:row>
    <x:row r="2382" ht="25" customHeight="1">
      <x:c r="A2382" s="1" t="str">
        <x:v>科创50</x:v>
      </x:c>
      <x:c r="B2382" s="1" t="str">
        <x:v>588870.SH</x:v>
      </x:c>
      <x:c r="C2382" s="1" t="str">
        <x:v>汇添富上证科创板50成份ETF</x:v>
      </x:c>
      <x:c r="D2382" s="7" t="d">
        <x:v>2026-07-06T00:00:00.000Z</x:v>
      </x:c>
      <x:c r="E2382" s="8" t="n">
        <x:f>IF(ISNUMBER('原始字段'!C2380),'原始字段'!C2380,"n.a.")</x:f>
        <x:v>320552000</x:v>
      </x:c>
      <x:c r="F2382" s="8" t="n">
        <x:f>IF(ISNUMBER('原始字段'!C2476),'原始字段'!C2476,"n.a.")</x:f>
        <x:v>311552000</x:v>
      </x:c>
      <x:c r="G2382" s="8" t="n">
        <x:f>IF(COUNT(E2382:F2382)=2,F2382-E2382,"n.a.")</x:f>
        <x:v>-9000000</x:v>
      </x:c>
      <x:c r="H2382" s="9" t="n">
        <x:f>IF(ISNUMBER('原始字段'!D2476),'原始字段'!D2476,"n.a.")</x:f>
        <x:v>2.0213</x:v>
      </x:c>
      <x:c r="I2382" s="9" t="n">
        <x:f>IF(COUNT(G2382:H2382)=2,G2382*H2382/100000000,"n.a.")</x:f>
        <x:v>-0.181917</x:v>
      </x:c>
      <x:c r="J2382" s="1" t="str">
        <x:v>日频齐全；折算事件未独立核实</x:v>
      </x:c>
    </x:row>
    <x:row r="2383" ht="25" customHeight="1">
      <x:c r="A2383" s="1" t="str">
        <x:v>科创50</x:v>
      </x:c>
      <x:c r="B2383" s="1" t="str">
        <x:v>588720.SH</x:v>
      </x:c>
      <x:c r="C2383" s="1" t="str">
        <x:v>中银上证科创板50成份ETF</x:v>
      </x:c>
      <x:c r="D2383" s="7" t="d">
        <x:v>2026-07-06T00:00:00.000Z</x:v>
      </x:c>
      <x:c r="E2383" s="8" t="n">
        <x:f>IF(ISNUMBER('原始字段'!C2378),'原始字段'!C2378,"n.a.")</x:f>
        <x:v>92241800</x:v>
      </x:c>
      <x:c r="F2383" s="8" t="n">
        <x:f>IF(ISNUMBER('原始字段'!C2474),'原始字段'!C2474,"n.a.")</x:f>
        <x:v>92241800</x:v>
      </x:c>
      <x:c r="G2383" s="8" t="n">
        <x:f>IF(COUNT(E2383:F2383)=2,F2383-E2383,"n.a.")</x:f>
        <x:v>0</x:v>
      </x:c>
      <x:c r="H2383" s="9" t="n">
        <x:f>IF(ISNUMBER('原始字段'!D2474),'原始字段'!D2474,"n.a.")</x:f>
        <x:v>2.0074</x:v>
      </x:c>
      <x:c r="I2383" s="9" t="n">
        <x:f>IF(COUNT(G2383:H2383)=2,G2383*H2383/100000000,"n.a.")</x:f>
        <x:v>0</x:v>
      </x:c>
      <x:c r="J2383" s="1" t="str">
        <x:v>日频齐全；折算事件未独立核实</x:v>
      </x:c>
    </x:row>
    <x:row r="2384" ht="25" customHeight="1">
      <x:c r="A2384" s="1" t="str">
        <x:v>科创50</x:v>
      </x:c>
      <x:c r="B2384" s="1" t="str">
        <x:v>588090.SH</x:v>
      </x:c>
      <x:c r="C2384" s="1" t="str">
        <x:v>华泰柏瑞上证科创板50ETF</x:v>
      </x:c>
      <x:c r="D2384" s="7" t="d">
        <x:v>2026-07-06T00:00:00.000Z</x:v>
      </x:c>
      <x:c r="E2384" s="8" t="n">
        <x:f>IF(ISNUMBER('原始字段'!C2374),'原始字段'!C2374,"n.a.")</x:f>
        <x:v>1860072800</x:v>
      </x:c>
      <x:c r="F2384" s="8" t="n">
        <x:f>IF(ISNUMBER('原始字段'!C2470),'原始字段'!C2470,"n.a.")</x:f>
        <x:v>2211072800</x:v>
      </x:c>
      <x:c r="G2384" s="8" t="n">
        <x:f>IF(COUNT(E2384:F2384)=2,F2384-E2384,"n.a.")</x:f>
        <x:v>351000000</x:v>
      </x:c>
      <x:c r="H2384" s="9" t="n">
        <x:f>IF(ISNUMBER('原始字段'!D2470),'原始字段'!D2470,"n.a.")</x:f>
        <x:v>2.0463</x:v>
      </x:c>
      <x:c r="I2384" s="9" t="n">
        <x:f>IF(COUNT(G2384:H2384)=2,G2384*H2384/100000000,"n.a.")</x:f>
        <x:v>7.182513</x:v>
      </x:c>
      <x:c r="J2384" s="1" t="str">
        <x:v>日频齐全；折算事件未独立核实</x:v>
      </x:c>
    </x:row>
    <x:row r="2385" ht="25" customHeight="1">
      <x:c r="A2385" s="1" t="str">
        <x:v>科创50</x:v>
      </x:c>
      <x:c r="B2385" s="1" t="str">
        <x:v>588180.SH</x:v>
      </x:c>
      <x:c r="C2385" s="1" t="str">
        <x:v>国联安上证科创板50ETF</x:v>
      </x:c>
      <x:c r="D2385" s="7" t="d">
        <x:v>2026-07-06T00:00:00.000Z</x:v>
      </x:c>
      <x:c r="E2385" s="8" t="n">
        <x:f>IF(ISNUMBER('原始字段'!C2376),'原始字段'!C2376,"n.a.")</x:f>
        <x:v>717353700</x:v>
      </x:c>
      <x:c r="F2385" s="8" t="n">
        <x:f>IF(ISNUMBER('原始字段'!C2472),'原始字段'!C2472,"n.a.")</x:f>
        <x:v>675353700</x:v>
      </x:c>
      <x:c r="G2385" s="8" t="n">
        <x:f>IF(COUNT(E2385:F2385)=2,F2385-E2385,"n.a.")</x:f>
        <x:v>-42000000</x:v>
      </x:c>
      <x:c r="H2385" s="9" t="n">
        <x:f>IF(ISNUMBER('原始字段'!D2472),'原始字段'!D2472,"n.a.")</x:f>
        <x:v>1.2908</x:v>
      </x:c>
      <x:c r="I2385" s="9" t="n">
        <x:f>IF(COUNT(G2385:H2385)=2,G2385*H2385/100000000,"n.a.")</x:f>
        <x:v>-0.542136</x:v>
      </x:c>
      <x:c r="J2385" s="1" t="str">
        <x:v>日频齐全；折算事件未独立核实</x:v>
      </x:c>
    </x:row>
    <x:row r="2386" ht="25" customHeight="1">
      <x:c r="A2386" s="1" t="str">
        <x:v>科创50</x:v>
      </x:c>
      <x:c r="B2386" s="1" t="str">
        <x:v>588050.SH</x:v>
      </x:c>
      <x:c r="C2386" s="1" t="str">
        <x:v>工银上证科创板50ETF</x:v>
      </x:c>
      <x:c r="D2386" s="7" t="d">
        <x:v>2026-07-06T00:00:00.000Z</x:v>
      </x:c>
      <x:c r="E2386" s="8" t="n">
        <x:f>IF(ISNUMBER('原始字段'!C2371),'原始字段'!C2371,"n.a.")</x:f>
        <x:v>4543241300</x:v>
      </x:c>
      <x:c r="F2386" s="8" t="n">
        <x:f>IF(ISNUMBER('原始字段'!C2467),'原始字段'!C2467,"n.a.")</x:f>
        <x:v>4559241300</x:v>
      </x:c>
      <x:c r="G2386" s="8" t="n">
        <x:f>IF(COUNT(E2386:F2386)=2,F2386-E2386,"n.a.")</x:f>
        <x:v>16000000</x:v>
      </x:c>
      <x:c r="H2386" s="9" t="n">
        <x:f>IF(ISNUMBER('原始字段'!D2467),'原始字段'!D2467,"n.a.")</x:f>
        <x:v>2.0419</x:v>
      </x:c>
      <x:c r="I2386" s="9" t="n">
        <x:f>IF(COUNT(G2386:H2386)=2,G2386*H2386/100000000,"n.a.")</x:f>
        <x:v>0.326704</x:v>
      </x:c>
      <x:c r="J2386" s="1" t="str">
        <x:v>日频齐全；折算事件未独立核实</x:v>
      </x:c>
    </x:row>
    <x:row r="2387" ht="25" customHeight="1">
      <x:c r="A2387" s="1" t="str">
        <x:v>沪深300</x:v>
      </x:c>
      <x:c r="B2387" s="1" t="str">
        <x:v>159393.SZ</x:v>
      </x:c>
      <x:c r="C2387" s="1" t="str">
        <x:v>万家沪深300ETF</x:v>
      </x:c>
      <x:c r="D2387" s="7" t="d">
        <x:v>2026-07-07T00:00:00.000Z</x:v>
      </x:c>
      <x:c r="E2387" s="8" t="n">
        <x:f>IF(ISNUMBER('原始字段'!C2391),'原始字段'!C2391,"n.a.")</x:f>
        <x:v>57346342</x:v>
      </x:c>
      <x:c r="F2387" s="8" t="n">
        <x:f>IF(ISNUMBER('原始字段'!C2487),'原始字段'!C2487,"n.a.")</x:f>
        <x:v>57346342</x:v>
      </x:c>
      <x:c r="G2387" s="8" t="n">
        <x:f>IF(COUNT(E2387:F2387)=2,F2387-E2387,"n.a.")</x:f>
        <x:v>0</x:v>
      </x:c>
      <x:c r="H2387" s="9" t="n">
        <x:f>IF(ISNUMBER('原始字段'!D2487),'原始字段'!D2487,"n.a.")</x:f>
        <x:v>5.0974</x:v>
      </x:c>
      <x:c r="I2387" s="9" t="n">
        <x:f>IF(COUNT(G2387:H2387)=2,G2387*H2387/100000000,"n.a.")</x:f>
        <x:v>0</x:v>
      </x:c>
      <x:c r="J2387" s="1" t="str">
        <x:v>日频齐全；折算事件未独立核实</x:v>
      </x:c>
    </x:row>
    <x:row r="2388" ht="25" customHeight="1">
      <x:c r="A2388" s="1" t="str">
        <x:v>沪深300</x:v>
      </x:c>
      <x:c r="B2388" s="1" t="str">
        <x:v>515660.SH</x:v>
      </x:c>
      <x:c r="C2388" s="1" t="str">
        <x:v>国联安沪深300ETF</x:v>
      </x:c>
      <x:c r="D2388" s="7" t="d">
        <x:v>2026-07-07T00:00:00.000Z</x:v>
      </x:c>
      <x:c r="E2388" s="8" t="n">
        <x:f>IF(ISNUMBER('原始字段'!C2452),'原始字段'!C2452,"n.a.")</x:f>
        <x:v>429094200</x:v>
      </x:c>
      <x:c r="F2388" s="8" t="n">
        <x:f>IF(ISNUMBER('原始字段'!C2548),'原始字段'!C2548,"n.a.")</x:f>
        <x:v>429094200</x:v>
      </x:c>
      <x:c r="G2388" s="8" t="n">
        <x:f>IF(COUNT(E2388:F2388)=2,F2388-E2388,"n.a.")</x:f>
        <x:v>0</x:v>
      </x:c>
      <x:c r="H2388" s="9" t="n">
        <x:f>IF(ISNUMBER('原始字段'!D2548),'原始字段'!D2548,"n.a.")</x:f>
        <x:v>5.9998</x:v>
      </x:c>
      <x:c r="I2388" s="9" t="n">
        <x:f>IF(COUNT(G2388:H2388)=2,G2388*H2388/100000000,"n.a.")</x:f>
        <x:v>0</x:v>
      </x:c>
      <x:c r="J2388" s="1" t="str">
        <x:v>日频齐全；折算事件未独立核实</x:v>
      </x:c>
    </x:row>
    <x:row r="2389" ht="25" customHeight="1">
      <x:c r="A2389" s="1" t="str">
        <x:v>沪深300</x:v>
      </x:c>
      <x:c r="B2389" s="1" t="str">
        <x:v>515360.SH</x:v>
      </x:c>
      <x:c r="C2389" s="1" t="str">
        <x:v>方正富邦沪深300ETF</x:v>
      </x:c>
      <x:c r="D2389" s="7" t="d">
        <x:v>2026-07-07T00:00:00.000Z</x:v>
      </x:c>
      <x:c r="E2389" s="8" t="n">
        <x:f>IF(ISNUMBER('原始字段'!C2447),'原始字段'!C2447,"n.a.")</x:f>
        <x:v>38779300</x:v>
      </x:c>
      <x:c r="F2389" s="8" t="n">
        <x:f>IF(ISNUMBER('原始字段'!C2543),'原始字段'!C2543,"n.a.")</x:f>
        <x:v>38279300</x:v>
      </x:c>
      <x:c r="G2389" s="8" t="n">
        <x:f>IF(COUNT(E2389:F2389)=2,F2389-E2389,"n.a.")</x:f>
        <x:v>-500000</x:v>
      </x:c>
      <x:c r="H2389" s="9" t="n">
        <x:f>IF(ISNUMBER('原始字段'!D2543),'原始字段'!D2543,"n.a.")</x:f>
        <x:v>6.9325</x:v>
      </x:c>
      <x:c r="I2389" s="9" t="n">
        <x:f>IF(COUNT(G2389:H2389)=2,G2389*H2389/100000000,"n.a.")</x:f>
        <x:v>-0.0346625</x:v>
      </x:c>
      <x:c r="J2389" s="1" t="str">
        <x:v>日频齐全；折算事件未独立核实</x:v>
      </x:c>
    </x:row>
    <x:row r="2390" ht="25" customHeight="1">
      <x:c r="A2390" s="1" t="str">
        <x:v>沪深300</x:v>
      </x:c>
      <x:c r="B2390" s="1" t="str">
        <x:v>510320.SH</x:v>
      </x:c>
      <x:c r="C2390" s="1" t="str">
        <x:v>中金沪深300ETF</x:v>
      </x:c>
      <x:c r="D2390" s="7" t="d">
        <x:v>2026-07-07T00:00:00.000Z</x:v>
      </x:c>
      <x:c r="E2390" s="8" t="n">
        <x:f>IF(ISNUMBER('原始字段'!C2424),'原始字段'!C2424,"n.a.")</x:f>
        <x:v>601068500</x:v>
      </x:c>
      <x:c r="F2390" s="8" t="n">
        <x:f>IF(ISNUMBER('原始字段'!C2520),'原始字段'!C2520,"n.a.")</x:f>
        <x:v>601068500</x:v>
      </x:c>
      <x:c r="G2390" s="8" t="n">
        <x:f>IF(COUNT(E2390:F2390)=2,F2390-E2390,"n.a.")</x:f>
        <x:v>0</x:v>
      </x:c>
      <x:c r="H2390" s="9" t="n">
        <x:f>IF(ISNUMBER('原始字段'!D2520),'原始字段'!D2520,"n.a.")</x:f>
        <x:v>1.2981</x:v>
      </x:c>
      <x:c r="I2390" s="9" t="n">
        <x:f>IF(COUNT(G2390:H2390)=2,G2390*H2390/100000000,"n.a.")</x:f>
        <x:v>0</x:v>
      </x:c>
      <x:c r="J2390" s="1" t="str">
        <x:v>日频齐全；折算事件未独立核实</x:v>
      </x:c>
    </x:row>
    <x:row r="2391" ht="25" customHeight="1">
      <x:c r="A2391" s="1" t="str">
        <x:v>沪深300</x:v>
      </x:c>
      <x:c r="B2391" s="1" t="str">
        <x:v>510360.SH</x:v>
      </x:c>
      <x:c r="C2391" s="1" t="str">
        <x:v>广发沪深300ETF</x:v>
      </x:c>
      <x:c r="D2391" s="7" t="d">
        <x:v>2026-07-07T00:00:00.000Z</x:v>
      </x:c>
      <x:c r="E2391" s="8" t="n">
        <x:f>IF(ISNUMBER('原始字段'!C2427),'原始字段'!C2427,"n.a.")</x:f>
        <x:v>1559381200</x:v>
      </x:c>
      <x:c r="F2391" s="8" t="n">
        <x:f>IF(ISNUMBER('原始字段'!C2523),'原始字段'!C2523,"n.a.")</x:f>
        <x:v>1568381200</x:v>
      </x:c>
      <x:c r="G2391" s="8" t="n">
        <x:f>IF(COUNT(E2391:F2391)=2,F2391-E2391,"n.a.")</x:f>
        <x:v>9000000</x:v>
      </x:c>
      <x:c r="H2391" s="9" t="n">
        <x:f>IF(ISNUMBER('原始字段'!D2523),'原始字段'!D2523,"n.a.")</x:f>
        <x:v>1.8381</x:v>
      </x:c>
      <x:c r="I2391" s="9" t="n">
        <x:f>IF(COUNT(G2391:H2391)=2,G2391*H2391/100000000,"n.a.")</x:f>
        <x:v>0.165429</x:v>
      </x:c>
      <x:c r="J2391" s="1" t="str">
        <x:v>日频齐全；折算事件未独立核实</x:v>
      </x:c>
    </x:row>
    <x:row r="2392" ht="25" customHeight="1">
      <x:c r="A2392" s="1" t="str">
        <x:v>沪深300</x:v>
      </x:c>
      <x:c r="B2392" s="1" t="str">
        <x:v>515330.SH</x:v>
      </x:c>
      <x:c r="C2392" s="1" t="str">
        <x:v>天弘沪深300ETF</x:v>
      </x:c>
      <x:c r="D2392" s="7" t="d">
        <x:v>2026-07-07T00:00:00.000Z</x:v>
      </x:c>
      <x:c r="E2392" s="8" t="n">
        <x:f>IF(ISNUMBER('原始字段'!C2445),'原始字段'!C2445,"n.a.")</x:f>
        <x:v>5381709500</x:v>
      </x:c>
      <x:c r="F2392" s="8" t="n">
        <x:f>IF(ISNUMBER('原始字段'!C2541),'原始字段'!C2541,"n.a.")</x:f>
        <x:v>5381709500</x:v>
      </x:c>
      <x:c r="G2392" s="8" t="n">
        <x:f>IF(COUNT(E2392:F2392)=2,F2392-E2392,"n.a.")</x:f>
        <x:v>0</x:v>
      </x:c>
      <x:c r="H2392" s="9" t="n">
        <x:f>IF(ISNUMBER('原始字段'!D2541),'原始字段'!D2541,"n.a.")</x:f>
        <x:v>1.387</x:v>
      </x:c>
      <x:c r="I2392" s="9" t="n">
        <x:f>IF(COUNT(G2392:H2392)=2,G2392*H2392/100000000,"n.a.")</x:f>
        <x:v>0</x:v>
      </x:c>
      <x:c r="J2392" s="1" t="str">
        <x:v>日频齐全；折算事件未独立核实</x:v>
      </x:c>
    </x:row>
    <x:row r="2393" ht="25" customHeight="1">
      <x:c r="A2393" s="1" t="str">
        <x:v>沪深300</x:v>
      </x:c>
      <x:c r="B2393" s="1" t="str">
        <x:v>510330.SH</x:v>
      </x:c>
      <x:c r="C2393" s="1" t="str">
        <x:v>华夏沪深300ETF</x:v>
      </x:c>
      <x:c r="D2393" s="7" t="d">
        <x:v>2026-07-07T00:00:00.000Z</x:v>
      </x:c>
      <x:c r="E2393" s="8" t="n">
        <x:f>IF(ISNUMBER('原始字段'!C2425),'原始字段'!C2425,"n.a.")</x:f>
        <x:v>7520649800</x:v>
      </x:c>
      <x:c r="F2393" s="8" t="n">
        <x:f>IF(ISNUMBER('原始字段'!C2521),'原始字段'!C2521,"n.a.")</x:f>
        <x:v>7514349800</x:v>
      </x:c>
      <x:c r="G2393" s="8" t="n">
        <x:f>IF(COUNT(E2393:F2393)=2,F2393-E2393,"n.a.")</x:f>
        <x:v>-6300000</x:v>
      </x:c>
      <x:c r="H2393" s="9" t="n">
        <x:f>IF(ISNUMBER('原始字段'!D2521),'原始字段'!D2521,"n.a.")</x:f>
        <x:v>5.0345</x:v>
      </x:c>
      <x:c r="I2393" s="9" t="n">
        <x:f>IF(COUNT(G2393:H2393)=2,G2393*H2393/100000000,"n.a.")</x:f>
        <x:v>-0.31717350000000005</x:v>
      </x:c>
      <x:c r="J2393" s="1" t="str">
        <x:v>日频齐全；折算事件未独立核实</x:v>
      </x:c>
    </x:row>
    <x:row r="2394" ht="25" customHeight="1">
      <x:c r="A2394" s="1" t="str">
        <x:v>沪深300</x:v>
      </x:c>
      <x:c r="B2394" s="1" t="str">
        <x:v>510370.SH</x:v>
      </x:c>
      <x:c r="C2394" s="1" t="str">
        <x:v>兴业沪深300ETF</x:v>
      </x:c>
      <x:c r="D2394" s="7" t="d">
        <x:v>2026-07-07T00:00:00.000Z</x:v>
      </x:c>
      <x:c r="E2394" s="8" t="n">
        <x:f>IF(ISNUMBER('原始字段'!C2428),'原始字段'!C2428,"n.a.")</x:f>
        <x:v>81258100</x:v>
      </x:c>
      <x:c r="F2394" s="8" t="n">
        <x:f>IF(ISNUMBER('原始字段'!C2524),'原始字段'!C2524,"n.a.")</x:f>
        <x:v>84258100</x:v>
      </x:c>
      <x:c r="G2394" s="8" t="n">
        <x:f>IF(COUNT(E2394:F2394)=2,F2394-E2394,"n.a.")</x:f>
        <x:v>3000000</x:v>
      </x:c>
      <x:c r="H2394" s="9" t="n">
        <x:f>IF(ISNUMBER('原始字段'!D2524),'原始字段'!D2524,"n.a.")</x:f>
        <x:v>1.0715</x:v>
      </x:c>
      <x:c r="I2394" s="9" t="n">
        <x:f>IF(COUNT(G2394:H2394)=2,G2394*H2394/100000000,"n.a.")</x:f>
        <x:v>0.03214499999999999</x:v>
      </x:c>
      <x:c r="J2394" s="1" t="str">
        <x:v>日频齐全；折算事件未独立核实</x:v>
      </x:c>
    </x:row>
    <x:row r="2395" ht="25" customHeight="1">
      <x:c r="A2395" s="1" t="str">
        <x:v>沪深300</x:v>
      </x:c>
      <x:c r="B2395" s="1" t="str">
        <x:v>159919.SZ</x:v>
      </x:c>
      <x:c r="C2395" s="1" t="str">
        <x:v>嘉实沪深300ETF</x:v>
      </x:c>
      <x:c r="D2395" s="7" t="d">
        <x:v>2026-07-07T00:00:00.000Z</x:v>
      </x:c>
      <x:c r="E2395" s="8" t="n">
        <x:f>IF(ISNUMBER('原始字段'!C2408),'原始字段'!C2408,"n.a.")</x:f>
        <x:v>5361516676</x:v>
      </x:c>
      <x:c r="F2395" s="8" t="n">
        <x:f>IF(ISNUMBER('原始字段'!C2504),'原始字段'!C2504,"n.a.")</x:f>
        <x:v>5356116676</x:v>
      </x:c>
      <x:c r="G2395" s="8" t="n">
        <x:f>IF(COUNT(E2395:F2395)=2,F2395-E2395,"n.a.")</x:f>
        <x:v>-5400000</x:v>
      </x:c>
      <x:c r="H2395" s="9" t="n">
        <x:f>IF(ISNUMBER('原始字段'!D2504),'原始字段'!D2504,"n.a.")</x:f>
        <x:v>5.0393</x:v>
      </x:c>
      <x:c r="I2395" s="9" t="n">
        <x:f>IF(COUNT(G2395:H2395)=2,G2395*H2395/100000000,"n.a.")</x:f>
        <x:v>-0.2721222</x:v>
      </x:c>
      <x:c r="J2395" s="1" t="str">
        <x:v>日频齐全；折算事件未独立核实</x:v>
      </x:c>
    </x:row>
    <x:row r="2396" ht="25" customHeight="1">
      <x:c r="A2396" s="1" t="str">
        <x:v>沪深300</x:v>
      </x:c>
      <x:c r="B2396" s="1" t="str">
        <x:v>159673.SZ</x:v>
      </x:c>
      <x:c r="C2396" s="1" t="str">
        <x:v>鹏华沪深300ETF</x:v>
      </x:c>
      <x:c r="D2396" s="7" t="d">
        <x:v>2026-07-07T00:00:00.000Z</x:v>
      </x:c>
      <x:c r="E2396" s="8" t="n">
        <x:f>IF(ISNUMBER('原始字段'!C2400),'原始字段'!C2400,"n.a.")</x:f>
        <x:v>1345528385</x:v>
      </x:c>
      <x:c r="F2396" s="8" t="n">
        <x:f>IF(ISNUMBER('原始字段'!C2496),'原始字段'!C2496,"n.a.")</x:f>
        <x:v>1345528385</x:v>
      </x:c>
      <x:c r="G2396" s="8" t="n">
        <x:f>IF(COUNT(E2396:F2396)=2,F2396-E2396,"n.a.")</x:f>
        <x:v>0</x:v>
      </x:c>
      <x:c r="H2396" s="9" t="n">
        <x:f>IF(ISNUMBER('原始字段'!D2496),'原始字段'!D2496,"n.a.")</x:f>
        <x:v>1.325</x:v>
      </x:c>
      <x:c r="I2396" s="9" t="n">
        <x:f>IF(COUNT(G2396:H2396)=2,G2396*H2396/100000000,"n.a.")</x:f>
        <x:v>0</x:v>
      </x:c>
      <x:c r="J2396" s="1" t="str">
        <x:v>日频齐全；折算事件未独立核实</x:v>
      </x:c>
    </x:row>
    <x:row r="2397" ht="25" customHeight="1">
      <x:c r="A2397" s="1" t="str">
        <x:v>沪深300</x:v>
      </x:c>
      <x:c r="B2397" s="1" t="str">
        <x:v>159300.SZ</x:v>
      </x:c>
      <x:c r="C2397" s="1" t="str">
        <x:v>富国沪深300ETF</x:v>
      </x:c>
      <x:c r="D2397" s="7" t="d">
        <x:v>2026-07-07T00:00:00.000Z</x:v>
      </x:c>
      <x:c r="E2397" s="8" t="n">
        <x:f>IF(ISNUMBER('原始字段'!C2388),'原始字段'!C2388,"n.a.")</x:f>
        <x:v>179158097</x:v>
      </x:c>
      <x:c r="F2397" s="8" t="n">
        <x:f>IF(ISNUMBER('原始字段'!C2484),'原始字段'!C2484,"n.a.")</x:f>
        <x:v>180058097</x:v>
      </x:c>
      <x:c r="G2397" s="8" t="n">
        <x:f>IF(COUNT(E2397:F2397)=2,F2397-E2397,"n.a.")</x:f>
        <x:v>900000</x:v>
      </x:c>
      <x:c r="H2397" s="9" t="n">
        <x:f>IF(ISNUMBER('原始字段'!D2484),'原始字段'!D2484,"n.a.")</x:f>
        <x:v>5.1676</x:v>
      </x:c>
      <x:c r="I2397" s="9" t="n">
        <x:f>IF(COUNT(G2397:H2397)=2,G2397*H2397/100000000,"n.a.")</x:f>
        <x:v>0.0465084</x:v>
      </x:c>
      <x:c r="J2397" s="1" t="str">
        <x:v>日频齐全；折算事件未独立核实</x:v>
      </x:c>
    </x:row>
    <x:row r="2398" ht="25" customHeight="1">
      <x:c r="A2398" s="1" t="str">
        <x:v>沪深300</x:v>
      </x:c>
      <x:c r="B2398" s="1" t="str">
        <x:v>510380.SH</x:v>
      </x:c>
      <x:c r="C2398" s="1" t="str">
        <x:v>国寿安保沪深300ETF</x:v>
      </x:c>
      <x:c r="D2398" s="7" t="d">
        <x:v>2026-07-07T00:00:00.000Z</x:v>
      </x:c>
      <x:c r="E2398" s="8" t="n">
        <x:f>IF(ISNUMBER('原始字段'!C2429),'原始字段'!C2429,"n.a.")</x:f>
        <x:v>1251802400</x:v>
      </x:c>
      <x:c r="F2398" s="8" t="n">
        <x:f>IF(ISNUMBER('原始字段'!C2525),'原始字段'!C2525,"n.a.")</x:f>
        <x:v>1251802400</x:v>
      </x:c>
      <x:c r="G2398" s="8" t="n">
        <x:f>IF(COUNT(E2398:F2398)=2,F2398-E2398,"n.a.")</x:f>
        <x:v>0</x:v>
      </x:c>
      <x:c r="H2398" s="9" t="n">
        <x:f>IF(ISNUMBER('原始字段'!D2525),'原始字段'!D2525,"n.a.")</x:f>
        <x:v>1.4298</x:v>
      </x:c>
      <x:c r="I2398" s="9" t="n">
        <x:f>IF(COUNT(G2398:H2398)=2,G2398*H2398/100000000,"n.a.")</x:f>
        <x:v>0</x:v>
      </x:c>
      <x:c r="J2398" s="1" t="str">
        <x:v>日频齐全；折算事件未独立核实</x:v>
      </x:c>
    </x:row>
    <x:row r="2399" ht="25" customHeight="1">
      <x:c r="A2399" s="1" t="str">
        <x:v>沪深300</x:v>
      </x:c>
      <x:c r="B2399" s="1" t="str">
        <x:v>515380.SH</x:v>
      </x:c>
      <x:c r="C2399" s="1" t="str">
        <x:v>泰康沪深300ETF</x:v>
      </x:c>
      <x:c r="D2399" s="7" t="d">
        <x:v>2026-07-07T00:00:00.000Z</x:v>
      </x:c>
      <x:c r="E2399" s="8" t="n">
        <x:f>IF(ISNUMBER('原始字段'!C2448),'原始字段'!C2448,"n.a.")</x:f>
        <x:v>639999800</x:v>
      </x:c>
      <x:c r="F2399" s="8" t="n">
        <x:f>IF(ISNUMBER('原始字段'!C2544),'原始字段'!C2544,"n.a.")</x:f>
        <x:v>640899800</x:v>
      </x:c>
      <x:c r="G2399" s="8" t="n">
        <x:f>IF(COUNT(E2399:F2399)=2,F2399-E2399,"n.a.")</x:f>
        <x:v>900000</x:v>
      </x:c>
      <x:c r="H2399" s="9" t="n">
        <x:f>IF(ISNUMBER('原始字段'!D2544),'原始字段'!D2544,"n.a.")</x:f>
        <x:v>5.5856</x:v>
      </x:c>
      <x:c r="I2399" s="9" t="n">
        <x:f>IF(COUNT(G2399:H2399)=2,G2399*H2399/100000000,"n.a.")</x:f>
        <x:v>0.0502704</x:v>
      </x:c>
      <x:c r="J2399" s="1" t="str">
        <x:v>日频齐全；折算事件未独立核实</x:v>
      </x:c>
    </x:row>
    <x:row r="2400" ht="25" customHeight="1">
      <x:c r="A2400" s="1" t="str">
        <x:v>沪深300</x:v>
      </x:c>
      <x:c r="B2400" s="1" t="str">
        <x:v>510350.SH</x:v>
      </x:c>
      <x:c r="C2400" s="1" t="str">
        <x:v>工银沪深300ETF</x:v>
      </x:c>
      <x:c r="D2400" s="7" t="d">
        <x:v>2026-07-07T00:00:00.000Z</x:v>
      </x:c>
      <x:c r="E2400" s="8" t="n">
        <x:f>IF(ISNUMBER('原始字段'!C2426),'原始字段'!C2426,"n.a.")</x:f>
        <x:v>675114700</x:v>
      </x:c>
      <x:c r="F2400" s="8" t="n">
        <x:f>IF(ISNUMBER('原始字段'!C2522),'原始字段'!C2522,"n.a.")</x:f>
        <x:v>674214700</x:v>
      </x:c>
      <x:c r="G2400" s="8" t="n">
        <x:f>IF(COUNT(E2400:F2400)=2,F2400-E2400,"n.a.")</x:f>
        <x:v>-900000</x:v>
      </x:c>
      <x:c r="H2400" s="9" t="n">
        <x:f>IF(ISNUMBER('原始字段'!D2522),'原始字段'!D2522,"n.a.")</x:f>
        <x:v>5.0581</x:v>
      </x:c>
      <x:c r="I2400" s="9" t="n">
        <x:f>IF(COUNT(G2400:H2400)=2,G2400*H2400/100000000,"n.a.")</x:f>
        <x:v>-0.0455229</x:v>
      </x:c>
      <x:c r="J2400" s="1" t="str">
        <x:v>日频齐全；折算事件未独立核实</x:v>
      </x:c>
    </x:row>
    <x:row r="2401" ht="25" customHeight="1">
      <x:c r="A2401" s="1" t="str">
        <x:v>沪深300</x:v>
      </x:c>
      <x:c r="B2401" s="1" t="str">
        <x:v>563520.SH</x:v>
      </x:c>
      <x:c r="C2401" s="1" t="str">
        <x:v>永赢沪深300ETF</x:v>
      </x:c>
      <x:c r="D2401" s="7" t="d">
        <x:v>2026-07-07T00:00:00.000Z</x:v>
      </x:c>
      <x:c r="E2401" s="8" t="n">
        <x:f>IF(ISNUMBER('原始字段'!C2463),'原始字段'!C2463,"n.a.")</x:f>
        <x:v>373065000</x:v>
      </x:c>
      <x:c r="F2401" s="8" t="n">
        <x:f>IF(ISNUMBER('原始字段'!C2559),'原始字段'!C2559,"n.a.")</x:f>
        <x:v>373065000</x:v>
      </x:c>
      <x:c r="G2401" s="8" t="n">
        <x:f>IF(COUNT(E2401:F2401)=2,F2401-E2401,"n.a.")</x:f>
        <x:v>0</x:v>
      </x:c>
      <x:c r="H2401" s="9" t="n">
        <x:f>IF(ISNUMBER('原始字段'!D2559),'原始字段'!D2559,"n.a.")</x:f>
        <x:v>1.2346</x:v>
      </x:c>
      <x:c r="I2401" s="9" t="n">
        <x:f>IF(COUNT(G2401:H2401)=2,G2401*H2401/100000000,"n.a.")</x:f>
        <x:v>0</x:v>
      </x:c>
      <x:c r="J2401" s="1" t="str">
        <x:v>日频齐全；折算事件未独立核实</x:v>
      </x:c>
    </x:row>
    <x:row r="2402" ht="25" customHeight="1">
      <x:c r="A2402" s="1" t="str">
        <x:v>沪深300</x:v>
      </x:c>
      <x:c r="B2402" s="1" t="str">
        <x:v>510300.SH</x:v>
      </x:c>
      <x:c r="C2402" s="1" t="str">
        <x:v>华泰柏瑞沪深300ETF</x:v>
      </x:c>
      <x:c r="D2402" s="7" t="d">
        <x:v>2026-07-07T00:00:00.000Z</x:v>
      </x:c>
      <x:c r="E2402" s="8" t="n">
        <x:f>IF(ISNUMBER('原始字段'!C2422),'原始字段'!C2422,"n.a.")</x:f>
        <x:v>16821487700</x:v>
      </x:c>
      <x:c r="F2402" s="8" t="n">
        <x:f>IF(ISNUMBER('原始字段'!C2518),'原始字段'!C2518,"n.a.")</x:f>
        <x:v>17094187700</x:v>
      </x:c>
      <x:c r="G2402" s="8" t="n">
        <x:f>IF(COUNT(E2402:F2402)=2,F2402-E2402,"n.a.")</x:f>
        <x:v>272700000</x:v>
      </x:c>
      <x:c r="H2402" s="9" t="n">
        <x:f>IF(ISNUMBER('原始字段'!D2518),'原始字段'!D2518,"n.a.")</x:f>
        <x:v>4.8311</x:v>
      </x:c>
      <x:c r="I2402" s="9" t="n">
        <x:f>IF(COUNT(G2402:H2402)=2,G2402*H2402/100000000,"n.a.")</x:f>
        <x:v>13.1744097</x:v>
      </x:c>
      <x:c r="J2402" s="1" t="str">
        <x:v>日频齐全；折算事件未独立核实</x:v>
      </x:c>
    </x:row>
    <x:row r="2403" ht="25" customHeight="1">
      <x:c r="A2403" s="1" t="str">
        <x:v>沪深300</x:v>
      </x:c>
      <x:c r="B2403" s="1" t="str">
        <x:v>515310.SH</x:v>
      </x:c>
      <x:c r="C2403" s="1" t="str">
        <x:v>汇添富沪深300ETF</x:v>
      </x:c>
      <x:c r="D2403" s="7" t="d">
        <x:v>2026-07-07T00:00:00.000Z</x:v>
      </x:c>
      <x:c r="E2403" s="8" t="n">
        <x:f>IF(ISNUMBER('原始字段'!C2444),'原始字段'!C2444,"n.a.")</x:f>
        <x:v>230611200</x:v>
      </x:c>
      <x:c r="F2403" s="8" t="n">
        <x:f>IF(ISNUMBER('原始字段'!C2540),'原始字段'!C2540,"n.a.")</x:f>
        <x:v>241111200</x:v>
      </x:c>
      <x:c r="G2403" s="8" t="n">
        <x:f>IF(COUNT(E2403:F2403)=2,F2403-E2403,"n.a.")</x:f>
        <x:v>10500000</x:v>
      </x:c>
      <x:c r="H2403" s="9" t="n">
        <x:f>IF(ISNUMBER('原始字段'!D2540),'原始字段'!D2540,"n.a.")</x:f>
        <x:v>1.4361</x:v>
      </x:c>
      <x:c r="I2403" s="9" t="n">
        <x:f>IF(COUNT(G2403:H2403)=2,G2403*H2403/100000000,"n.a.")</x:f>
        <x:v>0.1507905</x:v>
      </x:c>
      <x:c r="J2403" s="1" t="str">
        <x:v>日频齐全；折算事件未独立核实</x:v>
      </x:c>
    </x:row>
    <x:row r="2404" ht="25" customHeight="1">
      <x:c r="A2404" s="1" t="str">
        <x:v>沪深300</x:v>
      </x:c>
      <x:c r="B2404" s="1" t="str">
        <x:v>159925.SZ</x:v>
      </x:c>
      <x:c r="C2404" s="1" t="str">
        <x:v>南方沪深300ETF</x:v>
      </x:c>
      <x:c r="D2404" s="7" t="d">
        <x:v>2026-07-07T00:00:00.000Z</x:v>
      </x:c>
      <x:c r="E2404" s="8" t="n">
        <x:f>IF(ISNUMBER('原始字段'!C2410),'原始字段'!C2410,"n.a.")</x:f>
        <x:v>544820856</x:v>
      </x:c>
      <x:c r="F2404" s="8" t="n">
        <x:f>IF(ISNUMBER('原始字段'!C2506),'原始字段'!C2506,"n.a.")</x:f>
        <x:v>550220856</x:v>
      </x:c>
      <x:c r="G2404" s="8" t="n">
        <x:f>IF(COUNT(E2404:F2404)=2,F2404-E2404,"n.a.")</x:f>
        <x:v>5400000</x:v>
      </x:c>
      <x:c r="H2404" s="9" t="n">
        <x:f>IF(ISNUMBER('原始字段'!D2506),'原始字段'!D2506,"n.a.")</x:f>
        <x:v>4.8779</x:v>
      </x:c>
      <x:c r="I2404" s="9" t="n">
        <x:f>IF(COUNT(G2404:H2404)=2,G2404*H2404/100000000,"n.a.")</x:f>
        <x:v>0.26340660000000005</x:v>
      </x:c>
      <x:c r="J2404" s="1" t="str">
        <x:v>日频齐全；折算事件未独立核实</x:v>
      </x:c>
    </x:row>
    <x:row r="2405" ht="25" customHeight="1">
      <x:c r="A2405" s="1" t="str">
        <x:v>沪深300</x:v>
      </x:c>
      <x:c r="B2405" s="1" t="str">
        <x:v>561930.SH</x:v>
      </x:c>
      <x:c r="C2405" s="1" t="str">
        <x:v>招商沪深300ETF</x:v>
      </x:c>
      <x:c r="D2405" s="7" t="d">
        <x:v>2026-07-07T00:00:00.000Z</x:v>
      </x:c>
      <x:c r="E2405" s="8" t="n">
        <x:f>IF(ISNUMBER('原始字段'!C2459),'原始字段'!C2459,"n.a.")</x:f>
        <x:v>133260600</x:v>
      </x:c>
      <x:c r="F2405" s="8" t="n">
        <x:f>IF(ISNUMBER('原始字段'!C2555),'原始字段'!C2555,"n.a.")</x:f>
        <x:v>133260600</x:v>
      </x:c>
      <x:c r="G2405" s="8" t="n">
        <x:f>IF(COUNT(E2405:F2405)=2,F2405-E2405,"n.a.")</x:f>
        <x:v>0</x:v>
      </x:c>
      <x:c r="H2405" s="9" t="n">
        <x:f>IF(ISNUMBER('原始字段'!D2555),'原始字段'!D2555,"n.a.")</x:f>
        <x:v>1.6121</x:v>
      </x:c>
      <x:c r="I2405" s="9" t="n">
        <x:f>IF(COUNT(G2405:H2405)=2,G2405*H2405/100000000,"n.a.")</x:f>
        <x:v>0</x:v>
      </x:c>
      <x:c r="J2405" s="1" t="str">
        <x:v>日频齐全；折算事件未独立核实</x:v>
      </x:c>
    </x:row>
    <x:row r="2406" ht="25" customHeight="1">
      <x:c r="A2406" s="1" t="str">
        <x:v>沪深300</x:v>
      </x:c>
      <x:c r="B2406" s="1" t="str">
        <x:v>515350.SH</x:v>
      </x:c>
      <x:c r="C2406" s="1" t="str">
        <x:v>民生加银沪深300ETF</x:v>
      </x:c>
      <x:c r="D2406" s="7" t="d">
        <x:v>2026-07-07T00:00:00.000Z</x:v>
      </x:c>
      <x:c r="E2406" s="8" t="n">
        <x:f>IF(ISNUMBER('原始字段'!C2446),'原始字段'!C2446,"n.a.")</x:f>
        <x:v>11699200</x:v>
      </x:c>
      <x:c r="F2406" s="8" t="n">
        <x:f>IF(ISNUMBER('原始字段'!C2542),'原始字段'!C2542,"n.a.")</x:f>
        <x:v>11699200</x:v>
      </x:c>
      <x:c r="G2406" s="8" t="n">
        <x:f>IF(COUNT(E2406:F2406)=2,F2406-E2406,"n.a.")</x:f>
        <x:v>0</x:v>
      </x:c>
      <x:c r="H2406" s="9" t="n">
        <x:f>IF(ISNUMBER('原始字段'!D2542),'原始字段'!D2542,"n.a.")</x:f>
        <x:v>6.4676</x:v>
      </x:c>
      <x:c r="I2406" s="9" t="n">
        <x:f>IF(COUNT(G2406:H2406)=2,G2406*H2406/100000000,"n.a.")</x:f>
        <x:v>0</x:v>
      </x:c>
      <x:c r="J2406" s="1" t="str">
        <x:v>日频齐全；折算事件未独立核实</x:v>
      </x:c>
    </x:row>
    <x:row r="2407" ht="25" customHeight="1">
      <x:c r="A2407" s="1" t="str">
        <x:v>沪深300</x:v>
      </x:c>
      <x:c r="B2407" s="1" t="str">
        <x:v>510310.SH</x:v>
      </x:c>
      <x:c r="C2407" s="1" t="str">
        <x:v>易方达沪深300ETF</x:v>
      </x:c>
      <x:c r="D2407" s="7" t="d">
        <x:v>2026-07-07T00:00:00.000Z</x:v>
      </x:c>
      <x:c r="E2407" s="8" t="n">
        <x:f>IF(ISNUMBER('原始字段'!C2423),'原始字段'!C2423,"n.a.")</x:f>
        <x:v>9121244000</x:v>
      </x:c>
      <x:c r="F2407" s="8" t="n">
        <x:f>IF(ISNUMBER('原始字段'!C2519),'原始字段'!C2519,"n.a.")</x:f>
        <x:v>9129344000</x:v>
      </x:c>
      <x:c r="G2407" s="8" t="n">
        <x:f>IF(COUNT(E2407:F2407)=2,F2407-E2407,"n.a.")</x:f>
        <x:v>8100000</x:v>
      </x:c>
      <x:c r="H2407" s="9" t="n">
        <x:f>IF(ISNUMBER('原始字段'!D2519),'原始字段'!D2519,"n.a.")</x:f>
        <x:v>4.686</x:v>
      </x:c>
      <x:c r="I2407" s="9" t="n">
        <x:f>IF(COUNT(G2407:H2407)=2,G2407*H2407/100000000,"n.a.")</x:f>
        <x:v>0.379566</x:v>
      </x:c>
      <x:c r="J2407" s="1" t="str">
        <x:v>日频齐全；折算事件未独立核实</x:v>
      </x:c>
    </x:row>
    <x:row r="2408" ht="25" customHeight="1">
      <x:c r="A2408" s="1" t="str">
        <x:v>沪深300</x:v>
      </x:c>
      <x:c r="B2408" s="1" t="str">
        <x:v>159330.SZ</x:v>
      </x:c>
      <x:c r="C2408" s="1" t="str">
        <x:v>东财沪深300ETF</x:v>
      </x:c>
      <x:c r="D2408" s="7" t="d">
        <x:v>2026-07-07T00:00:00.000Z</x:v>
      </x:c>
      <x:c r="E2408" s="8" t="n">
        <x:f>IF(ISNUMBER('原始字段'!C2389),'原始字段'!C2389,"n.a.")</x:f>
        <x:v>329801009</x:v>
      </x:c>
      <x:c r="F2408" s="8" t="n">
        <x:f>IF(ISNUMBER('原始字段'!C2485),'原始字段'!C2485,"n.a.")</x:f>
        <x:v>335801009</x:v>
      </x:c>
      <x:c r="G2408" s="8" t="n">
        <x:f>IF(COUNT(E2408:F2408)=2,F2408-E2408,"n.a.")</x:f>
        <x:v>6000000</x:v>
      </x:c>
      <x:c r="H2408" s="9" t="n">
        <x:f>IF(ISNUMBER('原始字段'!D2485),'原始字段'!D2485,"n.a.")</x:f>
        <x:v>1.4907</x:v>
      </x:c>
      <x:c r="I2408" s="9" t="n">
        <x:f>IF(COUNT(G2408:H2408)=2,G2408*H2408/100000000,"n.a.")</x:f>
        <x:v>0.089442</x:v>
      </x:c>
      <x:c r="J2408" s="1" t="str">
        <x:v>日频齐全；折算事件未独立核实</x:v>
      </x:c>
    </x:row>
    <x:row r="2409" ht="25" customHeight="1">
      <x:c r="A2409" s="1" t="str">
        <x:v>沪深300</x:v>
      </x:c>
      <x:c r="B2409" s="1" t="str">
        <x:v>510390.SH</x:v>
      </x:c>
      <x:c r="C2409" s="1" t="str">
        <x:v>平安沪深300ETF</x:v>
      </x:c>
      <x:c r="D2409" s="7" t="d">
        <x:v>2026-07-07T00:00:00.000Z</x:v>
      </x:c>
      <x:c r="E2409" s="8" t="n">
        <x:f>IF(ISNUMBER('原始字段'!C2430),'原始字段'!C2430,"n.a.")</x:f>
        <x:v>119450000</x:v>
      </x:c>
      <x:c r="F2409" s="8" t="n">
        <x:f>IF(ISNUMBER('原始字段'!C2526),'原始字段'!C2526,"n.a.")</x:f>
        <x:v>119450000</x:v>
      </x:c>
      <x:c r="G2409" s="8" t="n">
        <x:f>IF(COUNT(E2409:F2409)=2,F2409-E2409,"n.a.")</x:f>
        <x:v>0</x:v>
      </x:c>
      <x:c r="H2409" s="9" t="n">
        <x:f>IF(ISNUMBER('原始字段'!D2526),'原始字段'!D2526,"n.a.")</x:f>
        <x:v>5.4331</x:v>
      </x:c>
      <x:c r="I2409" s="9" t="n">
        <x:f>IF(COUNT(G2409:H2409)=2,G2409*H2409/100000000,"n.a.")</x:f>
        <x:v>0</x:v>
      </x:c>
      <x:c r="J2409" s="1" t="str">
        <x:v>日频齐全；折算事件未独立核实</x:v>
      </x:c>
    </x:row>
    <x:row r="2410" ht="25" customHeight="1">
      <x:c r="A2410" s="1" t="str">
        <x:v>沪深300</x:v>
      </x:c>
      <x:c r="B2410" s="1" t="str">
        <x:v>515390.SH</x:v>
      </x:c>
      <x:c r="C2410" s="1" t="str">
        <x:v>华安沪深300ETF</x:v>
      </x:c>
      <x:c r="D2410" s="7" t="d">
        <x:v>2026-07-07T00:00:00.000Z</x:v>
      </x:c>
      <x:c r="E2410" s="8" t="n">
        <x:f>IF(ISNUMBER('原始字段'!C2449),'原始字段'!C2449,"n.a.")</x:f>
        <x:v>1162683000</x:v>
      </x:c>
      <x:c r="F2410" s="8" t="n">
        <x:f>IF(ISNUMBER('原始字段'!C2545),'原始字段'!C2545,"n.a.")</x:f>
        <x:v>1162683000</x:v>
      </x:c>
      <x:c r="G2410" s="8" t="n">
        <x:f>IF(COUNT(E2410:F2410)=2,F2410-E2410,"n.a.")</x:f>
        <x:v>0</x:v>
      </x:c>
      <x:c r="H2410" s="9" t="n">
        <x:f>IF(ISNUMBER('原始字段'!D2545),'原始字段'!D2545,"n.a.")</x:f>
        <x:v>1.4017</x:v>
      </x:c>
      <x:c r="I2410" s="9" t="n">
        <x:f>IF(COUNT(G2410:H2410)=2,G2410*H2410/100000000,"n.a.")</x:f>
        <x:v>0</x:v>
      </x:c>
      <x:c r="J2410" s="1" t="str">
        <x:v>日频齐全；折算事件未独立核实</x:v>
      </x:c>
    </x:row>
    <x:row r="2411" ht="25" customHeight="1">
      <x:c r="A2411" s="1" t="str">
        <x:v>沪深300</x:v>
      </x:c>
      <x:c r="B2411" s="1" t="str">
        <x:v>515130.SH</x:v>
      </x:c>
      <x:c r="C2411" s="1" t="str">
        <x:v>博时沪深300ETF</x:v>
      </x:c>
      <x:c r="D2411" s="7" t="d">
        <x:v>2026-07-07T00:00:00.000Z</x:v>
      </x:c>
      <x:c r="E2411" s="8" t="n">
        <x:f>IF(ISNUMBER('原始字段'!C2442),'原始字段'!C2442,"n.a.")</x:f>
        <x:v>76463200</x:v>
      </x:c>
      <x:c r="F2411" s="8" t="n">
        <x:f>IF(ISNUMBER('原始字段'!C2538),'原始字段'!C2538,"n.a.")</x:f>
        <x:v>79463200</x:v>
      </x:c>
      <x:c r="G2411" s="8" t="n">
        <x:f>IF(COUNT(E2411:F2411)=2,F2411-E2411,"n.a.")</x:f>
        <x:v>3000000</x:v>
      </x:c>
      <x:c r="H2411" s="9" t="n">
        <x:f>IF(ISNUMBER('原始字段'!D2538),'原始字段'!D2538,"n.a.")</x:f>
        <x:v>1.5932</x:v>
      </x:c>
      <x:c r="I2411" s="9" t="n">
        <x:f>IF(COUNT(G2411:H2411)=2,G2411*H2411/100000000,"n.a.")</x:f>
        <x:v>0.047796</x:v>
      </x:c>
      <x:c r="J2411" s="1" t="str">
        <x:v>日频齐全；折算事件未独立核实</x:v>
      </x:c>
    </x:row>
    <x:row r="2412" ht="25" customHeight="1">
      <x:c r="A2412" s="1" t="str">
        <x:v>中证500</x:v>
      </x:c>
      <x:c r="B2412" s="1" t="str">
        <x:v>510530.SH</x:v>
      </x:c>
      <x:c r="C2412" s="1" t="str">
        <x:v>工银中证500ETF</x:v>
      </x:c>
      <x:c r="D2412" s="7" t="d">
        <x:v>2026-07-07T00:00:00.000Z</x:v>
      </x:c>
      <x:c r="E2412" s="8" t="n">
        <x:f>IF(ISNUMBER('原始字段'!C2433),'原始字段'!C2433,"n.a.")</x:f>
        <x:v>44979400</x:v>
      </x:c>
      <x:c r="F2412" s="8" t="n">
        <x:f>IF(ISNUMBER('原始字段'!C2529),'原始字段'!C2529,"n.a.")</x:f>
        <x:v>45479400</x:v>
      </x:c>
      <x:c r="G2412" s="8" t="n">
        <x:f>IF(COUNT(E2412:F2412)=2,F2412-E2412,"n.a.")</x:f>
        <x:v>500000</x:v>
      </x:c>
      <x:c r="H2412" s="9" t="n">
        <x:f>IF(ISNUMBER('原始字段'!D2529),'原始字段'!D2529,"n.a.")</x:f>
        <x:v>9.4517</x:v>
      </x:c>
      <x:c r="I2412" s="9" t="n">
        <x:f>IF(COUNT(G2412:H2412)=2,G2412*H2412/100000000,"n.a.")</x:f>
        <x:v>0.0472585</x:v>
      </x:c>
      <x:c r="J2412" s="1" t="str">
        <x:v>日频齐全；折算事件未独立核实</x:v>
      </x:c>
    </x:row>
    <x:row r="2413" ht="25" customHeight="1">
      <x:c r="A2413" s="1" t="str">
        <x:v>中证500</x:v>
      </x:c>
      <x:c r="B2413" s="1" t="str">
        <x:v>510580.SH</x:v>
      </x:c>
      <x:c r="C2413" s="1" t="str">
        <x:v>易方达中证500ETF</x:v>
      </x:c>
      <x:c r="D2413" s="7" t="d">
        <x:v>2026-07-07T00:00:00.000Z</x:v>
      </x:c>
      <x:c r="E2413" s="8" t="n">
        <x:f>IF(ISNUMBER('原始字段'!C2437),'原始字段'!C2437,"n.a.")</x:f>
        <x:v>936568300</x:v>
      </x:c>
      <x:c r="F2413" s="8" t="n">
        <x:f>IF(ISNUMBER('原始字段'!C2533),'原始字段'!C2533,"n.a.")</x:f>
        <x:v>939768300</x:v>
      </x:c>
      <x:c r="G2413" s="8" t="n">
        <x:f>IF(COUNT(E2413:F2413)=2,F2413-E2413,"n.a.")</x:f>
        <x:v>3200000</x:v>
      </x:c>
      <x:c r="H2413" s="9" t="n">
        <x:f>IF(ISNUMBER('原始字段'!D2533),'原始字段'!D2533,"n.a.")</x:f>
        <x:v>4.4547</x:v>
      </x:c>
      <x:c r="I2413" s="9" t="n">
        <x:f>IF(COUNT(G2413:H2413)=2,G2413*H2413/100000000,"n.a.")</x:f>
        <x:v>0.1425504</x:v>
      </x:c>
      <x:c r="J2413" s="1" t="str">
        <x:v>日频齐全；折算事件未独立核实</x:v>
      </x:c>
    </x:row>
    <x:row r="2414" ht="25" customHeight="1">
      <x:c r="A2414" s="1" t="str">
        <x:v>中证500</x:v>
      </x:c>
      <x:c r="B2414" s="1" t="str">
        <x:v>159922.SZ</x:v>
      </x:c>
      <x:c r="C2414" s="1" t="str">
        <x:v>嘉实中证500ETF</x:v>
      </x:c>
      <x:c r="D2414" s="7" t="d">
        <x:v>2026-07-07T00:00:00.000Z</x:v>
      </x:c>
      <x:c r="E2414" s="8" t="n">
        <x:f>IF(ISNUMBER('原始字段'!C2409),'原始字段'!C2409,"n.a.")</x:f>
        <x:v>2335676765</x:v>
      </x:c>
      <x:c r="F2414" s="8" t="n">
        <x:f>IF(ISNUMBER('原始字段'!C2505),'原始字段'!C2505,"n.a.")</x:f>
        <x:v>2371676765</x:v>
      </x:c>
      <x:c r="G2414" s="8" t="n">
        <x:f>IF(COUNT(E2414:F2414)=2,F2414-E2414,"n.a.")</x:f>
        <x:v>36000000</x:v>
      </x:c>
      <x:c r="H2414" s="9" t="n">
        <x:f>IF(ISNUMBER('原始字段'!D2505),'原始字段'!D2505,"n.a.")</x:f>
        <x:v>3.4448</x:v>
      </x:c>
      <x:c r="I2414" s="9" t="n">
        <x:f>IF(COUNT(G2414:H2414)=2,G2414*H2414/100000000,"n.a.")</x:f>
        <x:v>1.240128</x:v>
      </x:c>
      <x:c r="J2414" s="1" t="str">
        <x:v>日频齐全；折算事件未独立核实</x:v>
      </x:c>
    </x:row>
    <x:row r="2415" ht="25" customHeight="1">
      <x:c r="A2415" s="1" t="str">
        <x:v>中证500</x:v>
      </x:c>
      <x:c r="B2415" s="1" t="str">
        <x:v>563750.SH</x:v>
      </x:c>
      <x:c r="C2415" s="1" t="str">
        <x:v>汇添富中证500ETF</x:v>
      </x:c>
      <x:c r="D2415" s="7" t="d">
        <x:v>2026-07-07T00:00:00.000Z</x:v>
      </x:c>
      <x:c r="E2415" s="8" t="n">
        <x:f>IF(ISNUMBER('原始字段'!C2464),'原始字段'!C2464,"n.a.")</x:f>
        <x:v>342237000</x:v>
      </x:c>
      <x:c r="F2415" s="8" t="n">
        <x:f>IF(ISNUMBER('原始字段'!C2560),'原始字段'!C2560,"n.a.")</x:f>
        <x:v>342237000</x:v>
      </x:c>
      <x:c r="G2415" s="8" t="n">
        <x:f>IF(COUNT(E2415:F2415)=2,F2415-E2415,"n.a.")</x:f>
        <x:v>0</x:v>
      </x:c>
      <x:c r="H2415" s="9" t="n">
        <x:f>IF(ISNUMBER('原始字段'!D2560),'原始字段'!D2560,"n.a.")</x:f>
        <x:v>1.1849</x:v>
      </x:c>
      <x:c r="I2415" s="9" t="n">
        <x:f>IF(COUNT(G2415:H2415)=2,G2415*H2415/100000000,"n.a.")</x:f>
        <x:v>0</x:v>
      </x:c>
      <x:c r="J2415" s="1" t="str">
        <x:v>日频齐全；折算事件未独立核实</x:v>
      </x:c>
    </x:row>
    <x:row r="2416" ht="25" customHeight="1">
      <x:c r="A2416" s="1" t="str">
        <x:v>中证500</x:v>
      </x:c>
      <x:c r="B2416" s="1" t="str">
        <x:v>159935.SZ</x:v>
      </x:c>
      <x:c r="C2416" s="1" t="str">
        <x:v>景顺长城中证500ETF</x:v>
      </x:c>
      <x:c r="D2416" s="7" t="d">
        <x:v>2026-07-07T00:00:00.000Z</x:v>
      </x:c>
      <x:c r="E2416" s="8" t="n">
        <x:f>IF(ISNUMBER('原始字段'!C2411),'原始字段'!C2411,"n.a.")</x:f>
        <x:v>22572956</x:v>
      </x:c>
      <x:c r="F2416" s="8" t="n">
        <x:f>IF(ISNUMBER('原始字段'!C2507),'原始字段'!C2507,"n.a.")</x:f>
        <x:v>23572956</x:v>
      </x:c>
      <x:c r="G2416" s="8" t="n">
        <x:f>IF(COUNT(E2416:F2416)=2,F2416-E2416,"n.a.")</x:f>
        <x:v>1000000</x:v>
      </x:c>
      <x:c r="H2416" s="9" t="n">
        <x:f>IF(ISNUMBER('原始字段'!D2507),'原始字段'!D2507,"n.a.")</x:f>
        <x:v>2.6753</x:v>
      </x:c>
      <x:c r="I2416" s="9" t="n">
        <x:f>IF(COUNT(G2416:H2416)=2,G2416*H2416/100000000,"n.a.")</x:f>
        <x:v>0.026753</x:v>
      </x:c>
      <x:c r="J2416" s="1" t="str">
        <x:v>日频齐全；折算事件未独立核实</x:v>
      </x:c>
    </x:row>
    <x:row r="2417" ht="25" customHeight="1">
      <x:c r="A2417" s="1" t="str">
        <x:v>中证500</x:v>
      </x:c>
      <x:c r="B2417" s="1" t="str">
        <x:v>515530.SH</x:v>
      </x:c>
      <x:c r="C2417" s="1" t="str">
        <x:v>泰康中证500ETF</x:v>
      </x:c>
      <x:c r="D2417" s="7" t="d">
        <x:v>2026-07-07T00:00:00.000Z</x:v>
      </x:c>
      <x:c r="E2417" s="8" t="n">
        <x:f>IF(ISNUMBER('原始字段'!C2450),'原始字段'!C2450,"n.a.")</x:f>
        <x:v>12242700</x:v>
      </x:c>
      <x:c r="F2417" s="8" t="n">
        <x:f>IF(ISNUMBER('原始字段'!C2546),'原始字段'!C2546,"n.a.")</x:f>
        <x:v>12242700</x:v>
      </x:c>
      <x:c r="G2417" s="8" t="n">
        <x:f>IF(COUNT(E2417:F2417)=2,F2417-E2417,"n.a.")</x:f>
        <x:v>0</x:v>
      </x:c>
      <x:c r="H2417" s="9" t="n">
        <x:f>IF(ISNUMBER('原始字段'!D2546),'原始字段'!D2546,"n.a.")</x:f>
        <x:v>4.675</x:v>
      </x:c>
      <x:c r="I2417" s="9" t="n">
        <x:f>IF(COUNT(G2417:H2417)=2,G2417*H2417/100000000,"n.a.")</x:f>
        <x:v>0</x:v>
      </x:c>
      <x:c r="J2417" s="1" t="str">
        <x:v>日频齐全；折算事件未独立核实</x:v>
      </x:c>
    </x:row>
    <x:row r="2418" ht="25" customHeight="1">
      <x:c r="A2418" s="1" t="str">
        <x:v>中证500</x:v>
      </x:c>
      <x:c r="B2418" s="1" t="str">
        <x:v>510590.SH</x:v>
      </x:c>
      <x:c r="C2418" s="1" t="str">
        <x:v>平安中证500ETF</x:v>
      </x:c>
      <x:c r="D2418" s="7" t="d">
        <x:v>2026-07-07T00:00:00.000Z</x:v>
      </x:c>
      <x:c r="E2418" s="8" t="n">
        <x:f>IF(ISNUMBER('原始字段'!C2438),'原始字段'!C2438,"n.a.")</x:f>
        <x:v>138386100</x:v>
      </x:c>
      <x:c r="F2418" s="8" t="n">
        <x:f>IF(ISNUMBER('原始字段'!C2534),'原始字段'!C2534,"n.a.")</x:f>
        <x:v>138386100</x:v>
      </x:c>
      <x:c r="G2418" s="8" t="n">
        <x:f>IF(COUNT(E2418:F2418)=2,F2418-E2418,"n.a.")</x:f>
        <x:v>0</x:v>
      </x:c>
      <x:c r="H2418" s="9" t="n">
        <x:f>IF(ISNUMBER('原始字段'!D2534),'原始字段'!D2534,"n.a.")</x:f>
        <x:v>9.1818</x:v>
      </x:c>
      <x:c r="I2418" s="9" t="n">
        <x:f>IF(COUNT(G2418:H2418)=2,G2418*H2418/100000000,"n.a.")</x:f>
        <x:v>0</x:v>
      </x:c>
      <x:c r="J2418" s="1" t="str">
        <x:v>日频齐全；折算事件未独立核实</x:v>
      </x:c>
    </x:row>
    <x:row r="2419" ht="25" customHeight="1">
      <x:c r="A2419" s="1" t="str">
        <x:v>中证500</x:v>
      </x:c>
      <x:c r="B2419" s="1" t="str">
        <x:v>515190.SH</x:v>
      </x:c>
      <x:c r="C2419" s="1" t="str">
        <x:v>中银证券中证500ETF</x:v>
      </x:c>
      <x:c r="D2419" s="7" t="d">
        <x:v>2026-07-07T00:00:00.000Z</x:v>
      </x:c>
      <x:c r="E2419" s="8" t="n">
        <x:f>IF(ISNUMBER('原始字段'!C2443),'原始字段'!C2443,"n.a.")</x:f>
        <x:v>259466100</x:v>
      </x:c>
      <x:c r="F2419" s="8" t="n">
        <x:f>IF(ISNUMBER('原始字段'!C2539),'原始字段'!C2539,"n.a.")</x:f>
        <x:v>259466100</x:v>
      </x:c>
      <x:c r="G2419" s="8" t="n">
        <x:f>IF(COUNT(E2419:F2419)=2,F2419-E2419,"n.a.")</x:f>
        <x:v>0</x:v>
      </x:c>
      <x:c r="H2419" s="9" t="n">
        <x:f>IF(ISNUMBER('原始字段'!D2539),'原始字段'!D2539,"n.a.")</x:f>
        <x:v>1.7842</x:v>
      </x:c>
      <x:c r="I2419" s="9" t="n">
        <x:f>IF(COUNT(G2419:H2419)=2,G2419*H2419/100000000,"n.a.")</x:f>
        <x:v>0</x:v>
      </x:c>
      <x:c r="J2419" s="1" t="str">
        <x:v>日频齐全；折算事件未独立核实</x:v>
      </x:c>
    </x:row>
    <x:row r="2420" ht="25" customHeight="1">
      <x:c r="A2420" s="1" t="str">
        <x:v>中证500</x:v>
      </x:c>
      <x:c r="B2420" s="1" t="str">
        <x:v>159820.SZ</x:v>
      </x:c>
      <x:c r="C2420" s="1" t="str">
        <x:v>天弘中证500ETF</x:v>
      </x:c>
      <x:c r="D2420" s="7" t="d">
        <x:v>2026-07-07T00:00:00.000Z</x:v>
      </x:c>
      <x:c r="E2420" s="8" t="n">
        <x:f>IF(ISNUMBER('原始字段'!C2403),'原始字段'!C2403,"n.a.")</x:f>
        <x:v>1268908470</x:v>
      </x:c>
      <x:c r="F2420" s="8" t="n">
        <x:f>IF(ISNUMBER('原始字段'!C2499),'原始字段'!C2499,"n.a.")</x:f>
        <x:v>1268908470</x:v>
      </x:c>
      <x:c r="G2420" s="8" t="n">
        <x:f>IF(COUNT(E2420:F2420)=2,F2420-E2420,"n.a.")</x:f>
        <x:v>0</x:v>
      </x:c>
      <x:c r="H2420" s="9" t="n">
        <x:f>IF(ISNUMBER('原始字段'!D2499),'原始字段'!D2499,"n.a.")</x:f>
        <x:v>1.4665</x:v>
      </x:c>
      <x:c r="I2420" s="9" t="n">
        <x:f>IF(COUNT(G2420:H2420)=2,G2420*H2420/100000000,"n.a.")</x:f>
        <x:v>0</x:v>
      </x:c>
      <x:c r="J2420" s="1" t="str">
        <x:v>日频齐全；折算事件未独立核实</x:v>
      </x:c>
    </x:row>
    <x:row r="2421" ht="25" customHeight="1">
      <x:c r="A2421" s="1" t="str">
        <x:v>中证500</x:v>
      </x:c>
      <x:c r="B2421" s="1" t="str">
        <x:v>159337.SZ</x:v>
      </x:c>
      <x:c r="C2421" s="1" t="str">
        <x:v>东财中证500ETF</x:v>
      </x:c>
      <x:c r="D2421" s="7" t="d">
        <x:v>2026-07-07T00:00:00.000Z</x:v>
      </x:c>
      <x:c r="E2421" s="8" t="n">
        <x:f>IF(ISNUMBER('原始字段'!C2390),'原始字段'!C2390,"n.a.")</x:f>
        <x:v>233710611</x:v>
      </x:c>
      <x:c r="F2421" s="8" t="n">
        <x:f>IF(ISNUMBER('原始字段'!C2486),'原始字段'!C2486,"n.a.")</x:f>
        <x:v>233710611</x:v>
      </x:c>
      <x:c r="G2421" s="8" t="n">
        <x:f>IF(COUNT(E2421:F2421)=2,F2421-E2421,"n.a.")</x:f>
        <x:v>0</x:v>
      </x:c>
      <x:c r="H2421" s="9" t="n">
        <x:f>IF(ISNUMBER('原始字段'!D2486),'原始字段'!D2486,"n.a.")</x:f>
        <x:v>1.9376</x:v>
      </x:c>
      <x:c r="I2421" s="9" t="n">
        <x:f>IF(COUNT(G2421:H2421)=2,G2421*H2421/100000000,"n.a.")</x:f>
        <x:v>0</x:v>
      </x:c>
      <x:c r="J2421" s="1" t="str">
        <x:v>日频齐全；折算事件未独立核实</x:v>
      </x:c>
    </x:row>
    <x:row r="2422" ht="25" customHeight="1">
      <x:c r="A2422" s="1" t="str">
        <x:v>中证500</x:v>
      </x:c>
      <x:c r="B2422" s="1" t="str">
        <x:v>510500.SH</x:v>
      </x:c>
      <x:c r="C2422" s="1" t="str">
        <x:v>南方中证500ETF</x:v>
      </x:c>
      <x:c r="D2422" s="7" t="d">
        <x:v>2026-07-07T00:00:00.000Z</x:v>
      </x:c>
      <x:c r="E2422" s="8" t="n">
        <x:f>IF(ISNUMBER('原始字段'!C2431),'原始字段'!C2431,"n.a.")</x:f>
        <x:v>4376968600</x:v>
      </x:c>
      <x:c r="F2422" s="8" t="n">
        <x:f>IF(ISNUMBER('原始字段'!C2527),'原始字段'!C2527,"n.a.")</x:f>
        <x:v>4464968600</x:v>
      </x:c>
      <x:c r="G2422" s="8" t="n">
        <x:f>IF(COUNT(E2422:F2422)=2,F2422-E2422,"n.a.")</x:f>
        <x:v>88000000</x:v>
      </x:c>
      <x:c r="H2422" s="9" t="n">
        <x:f>IF(ISNUMBER('原始字段'!D2527),'原始字段'!D2527,"n.a.")</x:f>
        <x:v>8.6558</x:v>
      </x:c>
      <x:c r="I2422" s="9" t="n">
        <x:f>IF(COUNT(G2422:H2422)=2,G2422*H2422/100000000,"n.a.")</x:f>
        <x:v>7.6171039999999985</x:v>
      </x:c>
      <x:c r="J2422" s="1" t="str">
        <x:v>日频齐全；折算事件未独立核实</x:v>
      </x:c>
    </x:row>
    <x:row r="2423" ht="25" customHeight="1">
      <x:c r="A2423" s="1" t="str">
        <x:v>中证500</x:v>
      </x:c>
      <x:c r="B2423" s="1" t="str">
        <x:v>159968.SZ</x:v>
      </x:c>
      <x:c r="C2423" s="1" t="str">
        <x:v>博时中证500ETF</x:v>
      </x:c>
      <x:c r="D2423" s="7" t="d">
        <x:v>2026-07-07T00:00:00.000Z</x:v>
      </x:c>
      <x:c r="E2423" s="8" t="n">
        <x:f>IF(ISNUMBER('原始字段'!C2418),'原始字段'!C2418,"n.a.")</x:f>
        <x:v>59295098</x:v>
      </x:c>
      <x:c r="F2423" s="8" t="n">
        <x:f>IF(ISNUMBER('原始字段'!C2514),'原始字段'!C2514,"n.a.")</x:f>
        <x:v>59695098</x:v>
      </x:c>
      <x:c r="G2423" s="8" t="n">
        <x:f>IF(COUNT(E2423:F2423)=2,F2423-E2423,"n.a.")</x:f>
        <x:v>400000</x:v>
      </x:c>
      <x:c r="H2423" s="9" t="n">
        <x:f>IF(ISNUMBER('原始字段'!D2514),'原始字段'!D2514,"n.a.")</x:f>
        <x:v>11.0787</x:v>
      </x:c>
      <x:c r="I2423" s="9" t="n">
        <x:f>IF(COUNT(G2423:H2423)=2,G2423*H2423/100000000,"n.a.")</x:f>
        <x:v>0.0443148</x:v>
      </x:c>
      <x:c r="J2423" s="1" t="str">
        <x:v>日频齐全；折算事件未独立核实</x:v>
      </x:c>
    </x:row>
    <x:row r="2424" ht="25" customHeight="1">
      <x:c r="A2424" s="1" t="str">
        <x:v>中证500</x:v>
      </x:c>
      <x:c r="B2424" s="1" t="str">
        <x:v>561350.SH</x:v>
      </x:c>
      <x:c r="C2424" s="1" t="str">
        <x:v>国泰中证500ETF</x:v>
      </x:c>
      <x:c r="D2424" s="7" t="d">
        <x:v>2026-07-07T00:00:00.000Z</x:v>
      </x:c>
      <x:c r="E2424" s="8" t="n">
        <x:f>IF(ISNUMBER('原始字段'!C2457),'原始字段'!C2457,"n.a.")</x:f>
        <x:v>61700000</x:v>
      </x:c>
      <x:c r="F2424" s="8" t="n">
        <x:f>IF(ISNUMBER('原始字段'!C2553),'原始字段'!C2553,"n.a.")</x:f>
        <x:v>61700000</x:v>
      </x:c>
      <x:c r="G2424" s="8" t="n">
        <x:f>IF(COUNT(E2424:F2424)=2,F2424-E2424,"n.a.")</x:f>
        <x:v>0</x:v>
      </x:c>
      <x:c r="H2424" s="9" t="n">
        <x:f>IF(ISNUMBER('原始字段'!D2553),'原始字段'!D2553,"n.a.")</x:f>
        <x:v>1.3507</x:v>
      </x:c>
      <x:c r="I2424" s="9" t="n">
        <x:f>IF(COUNT(G2424:H2424)=2,G2424*H2424/100000000,"n.a.")</x:f>
        <x:v>0</x:v>
      </x:c>
      <x:c r="J2424" s="1" t="str">
        <x:v>日频齐全；折算事件未独立核实</x:v>
      </x:c>
    </x:row>
    <x:row r="2425" ht="25" customHeight="1">
      <x:c r="A2425" s="1" t="str">
        <x:v>中证500</x:v>
      </x:c>
      <x:c r="B2425" s="1" t="str">
        <x:v>512500.SH</x:v>
      </x:c>
      <x:c r="C2425" s="1" t="str">
        <x:v>华夏中证500ETF</x:v>
      </x:c>
      <x:c r="D2425" s="7" t="d">
        <x:v>2026-07-07T00:00:00.000Z</x:v>
      </x:c>
      <x:c r="E2425" s="8" t="n">
        <x:f>IF(ISNUMBER('原始字段'!C2440),'原始字段'!C2440,"n.a.")</x:f>
        <x:v>1598408800</x:v>
      </x:c>
      <x:c r="F2425" s="8" t="n">
        <x:f>IF(ISNUMBER('原始字段'!C2536),'原始字段'!C2536,"n.a.")</x:f>
        <x:v>1615208800</x:v>
      </x:c>
      <x:c r="G2425" s="8" t="n">
        <x:f>IF(COUNT(E2425:F2425)=2,F2425-E2425,"n.a.")</x:f>
        <x:v>16800000</x:v>
      </x:c>
      <x:c r="H2425" s="9" t="n">
        <x:f>IF(ISNUMBER('原始字段'!D2536),'原始字段'!D2536,"n.a.")</x:f>
        <x:v>4.8064</x:v>
      </x:c>
      <x:c r="I2425" s="9" t="n">
        <x:f>IF(COUNT(G2425:H2425)=2,G2425*H2425/100000000,"n.a.")</x:f>
        <x:v>0.8074752</x:v>
      </x:c>
      <x:c r="J2425" s="1" t="str">
        <x:v>日频齐全；折算事件未独立核实</x:v>
      </x:c>
    </x:row>
    <x:row r="2426" ht="25" customHeight="1">
      <x:c r="A2426" s="1" t="str">
        <x:v>中证500</x:v>
      </x:c>
      <x:c r="B2426" s="1" t="str">
        <x:v>510550.SH</x:v>
      </x:c>
      <x:c r="C2426" s="1" t="str">
        <x:v>方正富邦中证500ETF</x:v>
      </x:c>
      <x:c r="D2426" s="7" t="d">
        <x:v>2026-07-07T00:00:00.000Z</x:v>
      </x:c>
      <x:c r="E2426" s="8" t="n">
        <x:f>IF(ISNUMBER('原始字段'!C2434),'原始字段'!C2434,"n.a.")</x:f>
        <x:v>19743300</x:v>
      </x:c>
      <x:c r="F2426" s="8" t="n">
        <x:f>IF(ISNUMBER('原始字段'!C2530),'原始字段'!C2530,"n.a.")</x:f>
        <x:v>19743300</x:v>
      </x:c>
      <x:c r="G2426" s="8" t="n">
        <x:f>IF(COUNT(E2426:F2426)=2,F2426-E2426,"n.a.")</x:f>
        <x:v>0</x:v>
      </x:c>
      <x:c r="H2426" s="9" t="n">
        <x:f>IF(ISNUMBER('原始字段'!D2530),'原始字段'!D2530,"n.a.")</x:f>
        <x:v>2.1816</x:v>
      </x:c>
      <x:c r="I2426" s="9" t="n">
        <x:f>IF(COUNT(G2426:H2426)=2,G2426*H2426/100000000,"n.a.")</x:f>
        <x:v>0</x:v>
      </x:c>
      <x:c r="J2426" s="1" t="str">
        <x:v>日频齐全；折算事件未独立核实</x:v>
      </x:c>
    </x:row>
    <x:row r="2427" ht="25" customHeight="1">
      <x:c r="A2427" s="1" t="str">
        <x:v>中证500</x:v>
      </x:c>
      <x:c r="B2427" s="1" t="str">
        <x:v>510510.SH</x:v>
      </x:c>
      <x:c r="C2427" s="1" t="str">
        <x:v>广发中证500ETF</x:v>
      </x:c>
      <x:c r="D2427" s="7" t="d">
        <x:v>2026-07-07T00:00:00.000Z</x:v>
      </x:c>
      <x:c r="E2427" s="8" t="n">
        <x:f>IF(ISNUMBER('原始字段'!C2432),'原始字段'!C2432,"n.a.")</x:f>
        <x:v>767038300</x:v>
      </x:c>
      <x:c r="F2427" s="8" t="n">
        <x:f>IF(ISNUMBER('原始字段'!C2528),'原始字段'!C2528,"n.a.")</x:f>
        <x:v>775038300</x:v>
      </x:c>
      <x:c r="G2427" s="8" t="n">
        <x:f>IF(COUNT(E2427:F2427)=2,F2427-E2427,"n.a.")</x:f>
        <x:v>8000000</x:v>
      </x:c>
      <x:c r="H2427" s="9" t="n">
        <x:f>IF(ISNUMBER('原始字段'!D2528),'原始字段'!D2528,"n.a.")</x:f>
        <x:v>2.7424</x:v>
      </x:c>
      <x:c r="I2427" s="9" t="n">
        <x:f>IF(COUNT(G2427:H2427)=2,G2427*H2427/100000000,"n.a.")</x:f>
        <x:v>0.219392</x:v>
      </x:c>
      <x:c r="J2427" s="1" t="str">
        <x:v>日频齐全；折算事件未独立核实</x:v>
      </x:c>
    </x:row>
    <x:row r="2428" ht="25" customHeight="1">
      <x:c r="A2428" s="1" t="str">
        <x:v>中证500</x:v>
      </x:c>
      <x:c r="B2428" s="1" t="str">
        <x:v>515550.SH</x:v>
      </x:c>
      <x:c r="C2428" s="1" t="str">
        <x:v>国联中证500ETF</x:v>
      </x:c>
      <x:c r="D2428" s="7" t="d">
        <x:v>2026-07-07T00:00:00.000Z</x:v>
      </x:c>
      <x:c r="E2428" s="8" t="n">
        <x:f>IF(ISNUMBER('原始字段'!C2451),'原始字段'!C2451,"n.a.")</x:f>
        <x:v>17345700</x:v>
      </x:c>
      <x:c r="F2428" s="8" t="n">
        <x:f>IF(ISNUMBER('原始字段'!C2547),'原始字段'!C2547,"n.a.")</x:f>
        <x:v>17345700</x:v>
      </x:c>
      <x:c r="G2428" s="8" t="n">
        <x:f>IF(COUNT(E2428:F2428)=2,F2428-E2428,"n.a.")</x:f>
        <x:v>0</x:v>
      </x:c>
      <x:c r="H2428" s="9" t="n">
        <x:f>IF(ISNUMBER('原始字段'!D2547),'原始字段'!D2547,"n.a.")</x:f>
        <x:v>1.9039</x:v>
      </x:c>
      <x:c r="I2428" s="9" t="n">
        <x:f>IF(COUNT(G2428:H2428)=2,G2428*H2428/100000000,"n.a.")</x:f>
        <x:v>0</x:v>
      </x:c>
      <x:c r="J2428" s="1" t="str">
        <x:v>日频齐全；折算事件未独立核实</x:v>
      </x:c>
    </x:row>
    <x:row r="2429" ht="25" customHeight="1">
      <x:c r="A2429" s="1" t="str">
        <x:v>中证500</x:v>
      </x:c>
      <x:c r="B2429" s="1" t="str">
        <x:v>159500.SZ</x:v>
      </x:c>
      <x:c r="C2429" s="1" t="str">
        <x:v>富国中证500ETF</x:v>
      </x:c>
      <x:c r="D2429" s="7" t="d">
        <x:v>2026-07-07T00:00:00.000Z</x:v>
      </x:c>
      <x:c r="E2429" s="8" t="n">
        <x:f>IF(ISNUMBER('原始字段'!C2392),'原始字段'!C2392,"n.a.")</x:f>
        <x:v>140538865</x:v>
      </x:c>
      <x:c r="F2429" s="8" t="n">
        <x:f>IF(ISNUMBER('原始字段'!C2488),'原始字段'!C2488,"n.a.")</x:f>
        <x:v>146138865</x:v>
      </x:c>
      <x:c r="G2429" s="8" t="n">
        <x:f>IF(COUNT(E2429:F2429)=2,F2429-E2429,"n.a.")</x:f>
        <x:v>5600000</x:v>
      </x:c>
      <x:c r="H2429" s="9" t="n">
        <x:f>IF(ISNUMBER('原始字段'!D2488),'原始字段'!D2488,"n.a.")</x:f>
        <x:v>1.2682</x:v>
      </x:c>
      <x:c r="I2429" s="9" t="n">
        <x:f>IF(COUNT(G2429:H2429)=2,G2429*H2429/100000000,"n.a.")</x:f>
        <x:v>0.0710192</x:v>
      </x:c>
      <x:c r="J2429" s="1" t="str">
        <x:v>日频齐全；折算事件未独立核实</x:v>
      </x:c>
    </x:row>
    <x:row r="2430" ht="25" customHeight="1">
      <x:c r="A2430" s="1" t="str">
        <x:v>中证500</x:v>
      </x:c>
      <x:c r="B2430" s="1" t="str">
        <x:v>512510.SH</x:v>
      </x:c>
      <x:c r="C2430" s="1" t="str">
        <x:v>华泰柏瑞中证500ETF</x:v>
      </x:c>
      <x:c r="D2430" s="7" t="d">
        <x:v>2026-07-07T00:00:00.000Z</x:v>
      </x:c>
      <x:c r="E2430" s="8" t="n">
        <x:f>IF(ISNUMBER('原始字段'!C2441),'原始字段'!C2441,"n.a.")</x:f>
        <x:v>395929800</x:v>
      </x:c>
      <x:c r="F2430" s="8" t="n">
        <x:f>IF(ISNUMBER('原始字段'!C2537),'原始字段'!C2537,"n.a.")</x:f>
        <x:v>395929800</x:v>
      </x:c>
      <x:c r="G2430" s="8" t="n">
        <x:f>IF(COUNT(E2430:F2430)=2,F2430-E2430,"n.a.")</x:f>
        <x:v>0</x:v>
      </x:c>
      <x:c r="H2430" s="9" t="n">
        <x:f>IF(ISNUMBER('原始字段'!D2537),'原始字段'!D2537,"n.a.")</x:f>
        <x:v>2.528</x:v>
      </x:c>
      <x:c r="I2430" s="9" t="n">
        <x:f>IF(COUNT(G2430:H2430)=2,G2430*H2430/100000000,"n.a.")</x:f>
        <x:v>0</x:v>
      </x:c>
      <x:c r="J2430" s="1" t="str">
        <x:v>日频齐全；折算事件未独立核实</x:v>
      </x:c>
    </x:row>
    <x:row r="2431" ht="25" customHeight="1">
      <x:c r="A2431" s="1" t="str">
        <x:v>中证500</x:v>
      </x:c>
      <x:c r="B2431" s="1" t="str">
        <x:v>510570.SH</x:v>
      </x:c>
      <x:c r="C2431" s="1" t="str">
        <x:v>兴业中证500ETF</x:v>
      </x:c>
      <x:c r="D2431" s="7" t="d">
        <x:v>2026-07-07T00:00:00.000Z</x:v>
      </x:c>
      <x:c r="E2431" s="8" t="n">
        <x:f>IF(ISNUMBER('原始字段'!C2436),'原始字段'!C2436,"n.a.")</x:f>
        <x:v>30560600</x:v>
      </x:c>
      <x:c r="F2431" s="8" t="n">
        <x:f>IF(ISNUMBER('原始字段'!C2532),'原始字段'!C2532,"n.a.")</x:f>
        <x:v>30560600</x:v>
      </x:c>
      <x:c r="G2431" s="8" t="n">
        <x:f>IF(COUNT(E2431:F2431)=2,F2431-E2431,"n.a.")</x:f>
        <x:v>0</x:v>
      </x:c>
      <x:c r="H2431" s="9" t="n">
        <x:f>IF(ISNUMBER('原始字段'!D2532),'原始字段'!D2532,"n.a.")</x:f>
        <x:v>1.3402</x:v>
      </x:c>
      <x:c r="I2431" s="9" t="n">
        <x:f>IF(COUNT(G2431:H2431)=2,G2431*H2431/100000000,"n.a.")</x:f>
        <x:v>0</x:v>
      </x:c>
      <x:c r="J2431" s="1" t="str">
        <x:v>日频齐全；折算事件未独立核实</x:v>
      </x:c>
    </x:row>
    <x:row r="2432" ht="25" customHeight="1">
      <x:c r="A2432" s="1" t="str">
        <x:v>中证500</x:v>
      </x:c>
      <x:c r="B2432" s="1" t="str">
        <x:v>510560.SH</x:v>
      </x:c>
      <x:c r="C2432" s="1" t="str">
        <x:v>国寿安保中证500ETF</x:v>
      </x:c>
      <x:c r="D2432" s="7" t="d">
        <x:v>2026-07-07T00:00:00.000Z</x:v>
      </x:c>
      <x:c r="E2432" s="8" t="n">
        <x:f>IF(ISNUMBER('原始字段'!C2435),'原始字段'!C2435,"n.a.")</x:f>
        <x:v>62318700</x:v>
      </x:c>
      <x:c r="F2432" s="8" t="n">
        <x:f>IF(ISNUMBER('原始字段'!C2531),'原始字段'!C2531,"n.a.")</x:f>
        <x:v>62318700</x:v>
      </x:c>
      <x:c r="G2432" s="8" t="n">
        <x:f>IF(COUNT(E2432:F2432)=2,F2432-E2432,"n.a.")</x:f>
        <x:v>0</x:v>
      </x:c>
      <x:c r="H2432" s="9" t="n">
        <x:f>IF(ISNUMBER('原始字段'!D2531),'原始字段'!D2531,"n.a.")</x:f>
        <x:v>2.1126</x:v>
      </x:c>
      <x:c r="I2432" s="9" t="n">
        <x:f>IF(COUNT(G2432:H2432)=2,G2432*H2432/100000000,"n.a.")</x:f>
        <x:v>0</x:v>
      </x:c>
      <x:c r="J2432" s="1" t="str">
        <x:v>日频齐全；折算事件未独立核实</x:v>
      </x:c>
    </x:row>
    <x:row r="2433" ht="25" customHeight="1">
      <x:c r="A2433" s="1" t="str">
        <x:v>中证500</x:v>
      </x:c>
      <x:c r="B2433" s="1" t="str">
        <x:v>159982.SZ</x:v>
      </x:c>
      <x:c r="C2433" s="1" t="str">
        <x:v>鹏华中证500ETF</x:v>
      </x:c>
      <x:c r="D2433" s="7" t="d">
        <x:v>2026-07-07T00:00:00.000Z</x:v>
      </x:c>
      <x:c r="E2433" s="8" t="n">
        <x:f>IF(ISNUMBER('原始字段'!C2421),'原始字段'!C2421,"n.a.")</x:f>
        <x:v>134211253</x:v>
      </x:c>
      <x:c r="F2433" s="8" t="n">
        <x:f>IF(ISNUMBER('原始字段'!C2517),'原始字段'!C2517,"n.a.")</x:f>
        <x:v>136211253</x:v>
      </x:c>
      <x:c r="G2433" s="8" t="n">
        <x:f>IF(COUNT(E2433:F2433)=2,F2433-E2433,"n.a.")</x:f>
        <x:v>2000000</x:v>
      </x:c>
      <x:c r="H2433" s="9" t="n">
        <x:f>IF(ISNUMBER('原始字段'!D2517),'原始字段'!D2517,"n.a.")</x:f>
        <x:v>2.2652</x:v>
      </x:c>
      <x:c r="I2433" s="9" t="n">
        <x:f>IF(COUNT(G2433:H2433)=2,G2433*H2433/100000000,"n.a.")</x:f>
        <x:v>0.045304</x:v>
      </x:c>
      <x:c r="J2433" s="1" t="str">
        <x:v>日频齐全；折算事件未独立核实</x:v>
      </x:c>
    </x:row>
    <x:row r="2434" ht="25" customHeight="1">
      <x:c r="A2434" s="1" t="str">
        <x:v>中证1000</x:v>
      </x:c>
      <x:c r="B2434" s="1" t="str">
        <x:v>560010.SH</x:v>
      </x:c>
      <x:c r="C2434" s="1" t="str">
        <x:v>广发中证1000ETF</x:v>
      </x:c>
      <x:c r="D2434" s="7" t="d">
        <x:v>2026-07-07T00:00:00.000Z</x:v>
      </x:c>
      <x:c r="E2434" s="8" t="n">
        <x:f>IF(ISNUMBER('原始字段'!C2454),'原始字段'!C2454,"n.a.")</x:f>
        <x:v>1506621700</x:v>
      </x:c>
      <x:c r="F2434" s="8" t="n">
        <x:f>IF(ISNUMBER('原始字段'!C2550),'原始字段'!C2550,"n.a.")</x:f>
        <x:v>1594621700</x:v>
      </x:c>
      <x:c r="G2434" s="8" t="n">
        <x:f>IF(COUNT(E2434:F2434)=2,F2434-E2434,"n.a.")</x:f>
        <x:v>88000000</x:v>
      </x:c>
      <x:c r="H2434" s="9" t="n">
        <x:f>IF(ISNUMBER('原始字段'!D2550),'原始字段'!D2550,"n.a.")</x:f>
        <x:v>3.4395</x:v>
      </x:c>
      <x:c r="I2434" s="9" t="n">
        <x:f>IF(COUNT(G2434:H2434)=2,G2434*H2434/100000000,"n.a.")</x:f>
        <x:v>3.02676</x:v>
      </x:c>
      <x:c r="J2434" s="1" t="str">
        <x:v>日频齐全；折算事件未独立核实</x:v>
      </x:c>
    </x:row>
    <x:row r="2435" ht="25" customHeight="1">
      <x:c r="A2435" s="1" t="str">
        <x:v>中证1000</x:v>
      </x:c>
      <x:c r="B2435" s="1" t="str">
        <x:v>159845.SZ</x:v>
      </x:c>
      <x:c r="C2435" s="1" t="str">
        <x:v>华夏中证1000ETF</x:v>
      </x:c>
      <x:c r="D2435" s="7" t="d">
        <x:v>2026-07-07T00:00:00.000Z</x:v>
      </x:c>
      <x:c r="E2435" s="8" t="n">
        <x:f>IF(ISNUMBER('原始字段'!C2405),'原始字段'!C2405,"n.a.")</x:f>
        <x:v>1592425606</x:v>
      </x:c>
      <x:c r="F2435" s="8" t="n">
        <x:f>IF(ISNUMBER('原始字段'!C2501),'原始字段'!C2501,"n.a.")</x:f>
        <x:v>2216425606</x:v>
      </x:c>
      <x:c r="G2435" s="8" t="n">
        <x:f>IF(COUNT(E2435:F2435)=2,F2435-E2435,"n.a.")</x:f>
        <x:v>624000000</x:v>
      </x:c>
      <x:c r="H2435" s="9" t="n">
        <x:f>IF(ISNUMBER('原始字段'!D2501),'原始字段'!D2501,"n.a.")</x:f>
        <x:v>3.4455</x:v>
      </x:c>
      <x:c r="I2435" s="9" t="n">
        <x:f>IF(COUNT(G2435:H2435)=2,G2435*H2435/100000000,"n.a.")</x:f>
        <x:v>21.49992</x:v>
      </x:c>
      <x:c r="J2435" s="1" t="str">
        <x:v>日频齐全；折算事件未独立核实</x:v>
      </x:c>
    </x:row>
    <x:row r="2436" ht="25" customHeight="1">
      <x:c r="A2436" s="1" t="str">
        <x:v>中证1000</x:v>
      </x:c>
      <x:c r="B2436" s="1" t="str">
        <x:v>159633.SZ</x:v>
      </x:c>
      <x:c r="C2436" s="1" t="str">
        <x:v>易方达中证1000ETF</x:v>
      </x:c>
      <x:c r="D2436" s="7" t="d">
        <x:v>2026-07-07T00:00:00.000Z</x:v>
      </x:c>
      <x:c r="E2436" s="8" t="n">
        <x:f>IF(ISNUMBER('原始字段'!C2399),'原始字段'!C2399,"n.a.")</x:f>
        <x:v>615162658</x:v>
      </x:c>
      <x:c r="F2436" s="8" t="n">
        <x:f>IF(ISNUMBER('原始字段'!C2495),'原始字段'!C2495,"n.a.")</x:f>
        <x:v>666162658</x:v>
      </x:c>
      <x:c r="G2436" s="8" t="n">
        <x:f>IF(COUNT(E2436:F2436)=2,F2436-E2436,"n.a.")</x:f>
        <x:v>51000000</x:v>
      </x:c>
      <x:c r="H2436" s="9" t="n">
        <x:f>IF(ISNUMBER('原始字段'!D2495),'原始字段'!D2495,"n.a.")</x:f>
        <x:v>3.5348</x:v>
      </x:c>
      <x:c r="I2436" s="9" t="n">
        <x:f>IF(COUNT(G2436:H2436)=2,G2436*H2436/100000000,"n.a.")</x:f>
        <x:v>1.802748</x:v>
      </x:c>
      <x:c r="J2436" s="1" t="str">
        <x:v>日频齐全；折算事件未独立核实</x:v>
      </x:c>
    </x:row>
    <x:row r="2437" ht="25" customHeight="1">
      <x:c r="A2437" s="1" t="str">
        <x:v>中证1000</x:v>
      </x:c>
      <x:c r="B2437" s="1" t="str">
        <x:v>159629.SZ</x:v>
      </x:c>
      <x:c r="C2437" s="1" t="str">
        <x:v>富国中证1000ETF</x:v>
      </x:c>
      <x:c r="D2437" s="7" t="d">
        <x:v>2026-07-07T00:00:00.000Z</x:v>
      </x:c>
      <x:c r="E2437" s="8" t="n">
        <x:f>IF(ISNUMBER('原始字段'!C2398),'原始字段'!C2398,"n.a.")</x:f>
        <x:v>403252663</x:v>
      </x:c>
      <x:c r="F2437" s="8" t="n">
        <x:f>IF(ISNUMBER('原始字段'!C2494),'原始字段'!C2494,"n.a.")</x:f>
        <x:v>435252663</x:v>
      </x:c>
      <x:c r="G2437" s="8" t="n">
        <x:f>IF(COUNT(E2437:F2437)=2,F2437-E2437,"n.a.")</x:f>
        <x:v>32000000</x:v>
      </x:c>
      <x:c r="H2437" s="9" t="n">
        <x:f>IF(ISNUMBER('原始字段'!D2494),'原始字段'!D2494,"n.a.")</x:f>
        <x:v>3.4532</x:v>
      </x:c>
      <x:c r="I2437" s="9" t="n">
        <x:f>IF(COUNT(G2437:H2437)=2,G2437*H2437/100000000,"n.a.")</x:f>
        <x:v>1.105024</x:v>
      </x:c>
      <x:c r="J2437" s="1" t="str">
        <x:v>日频齐全；折算事件未独立核实</x:v>
      </x:c>
    </x:row>
    <x:row r="2438" ht="25" customHeight="1">
      <x:c r="A2438" s="1" t="str">
        <x:v>中证1000</x:v>
      </x:c>
      <x:c r="B2438" s="1" t="str">
        <x:v>512100.SH</x:v>
      </x:c>
      <x:c r="C2438" s="1" t="str">
        <x:v>南方中证1000ETF</x:v>
      </x:c>
      <x:c r="D2438" s="7" t="d">
        <x:v>2026-07-07T00:00:00.000Z</x:v>
      </x:c>
      <x:c r="E2438" s="8" t="n">
        <x:f>IF(ISNUMBER('原始字段'!C2439),'原始字段'!C2439,"n.a.")</x:f>
        <x:v>3961217600</x:v>
      </x:c>
      <x:c r="F2438" s="8" t="n">
        <x:f>IF(ISNUMBER('原始字段'!C2535),'原始字段'!C2535,"n.a.")</x:f>
        <x:v>4739217600</x:v>
      </x:c>
      <x:c r="G2438" s="8" t="n">
        <x:f>IF(COUNT(E2438:F2438)=2,F2438-E2438,"n.a.")</x:f>
        <x:v>778000000</x:v>
      </x:c>
      <x:c r="H2438" s="9" t="n">
        <x:f>IF(ISNUMBER('原始字段'!D2535),'原始字段'!D2535,"n.a.")</x:f>
        <x:v>3.3587</x:v>
      </x:c>
      <x:c r="I2438" s="9" t="n">
        <x:f>IF(COUNT(G2438:H2438)=2,G2438*H2438/100000000,"n.a.")</x:f>
        <x:v>26.130686</x:v>
      </x:c>
      <x:c r="J2438" s="1" t="str">
        <x:v>日频齐全；折算事件未独立核实</x:v>
      </x:c>
    </x:row>
    <x:row r="2439" ht="25" customHeight="1">
      <x:c r="A2439" s="1" t="str">
        <x:v>中证1000</x:v>
      </x:c>
      <x:c r="B2439" s="1" t="str">
        <x:v>516300.SH</x:v>
      </x:c>
      <x:c r="C2439" s="1" t="str">
        <x:v>华泰柏瑞中证1000ETF</x:v>
      </x:c>
      <x:c r="D2439" s="7" t="d">
        <x:v>2026-07-07T00:00:00.000Z</x:v>
      </x:c>
      <x:c r="E2439" s="8" t="n">
        <x:f>IF(ISNUMBER('原始字段'!C2453),'原始字段'!C2453,"n.a.")</x:f>
        <x:v>23012600</x:v>
      </x:c>
      <x:c r="F2439" s="8" t="n">
        <x:f>IF(ISNUMBER('原始字段'!C2549),'原始字段'!C2549,"n.a.")</x:f>
        <x:v>23012600</x:v>
      </x:c>
      <x:c r="G2439" s="8" t="n">
        <x:f>IF(COUNT(E2439:F2439)=2,F2439-E2439,"n.a.")</x:f>
        <x:v>0</x:v>
      </x:c>
      <x:c r="H2439" s="9" t="n">
        <x:f>IF(ISNUMBER('原始字段'!D2549),'原始字段'!D2549,"n.a.")</x:f>
        <x:v>3.4563</x:v>
      </x:c>
      <x:c r="I2439" s="9" t="n">
        <x:f>IF(COUNT(G2439:H2439)=2,G2439*H2439/100000000,"n.a.")</x:f>
        <x:v>0</x:v>
      </x:c>
      <x:c r="J2439" s="1" t="str">
        <x:v>日频齐全；折算事件未独立核实</x:v>
      </x:c>
    </x:row>
    <x:row r="2440" ht="25" customHeight="1">
      <x:c r="A2440" s="1" t="str">
        <x:v>中证1000</x:v>
      </x:c>
      <x:c r="B2440" s="1" t="str">
        <x:v>560110.SH</x:v>
      </x:c>
      <x:c r="C2440" s="1" t="str">
        <x:v>汇添富中证1000ETF</x:v>
      </x:c>
      <x:c r="D2440" s="7" t="d">
        <x:v>2026-07-07T00:00:00.000Z</x:v>
      </x:c>
      <x:c r="E2440" s="8" t="n">
        <x:f>IF(ISNUMBER('原始字段'!C2455),'原始字段'!C2455,"n.a.")</x:f>
        <x:v>127903500</x:v>
      </x:c>
      <x:c r="F2440" s="8" t="n">
        <x:f>IF(ISNUMBER('原始字段'!C2551),'原始字段'!C2551,"n.a.")</x:f>
        <x:v>151903500</x:v>
      </x:c>
      <x:c r="G2440" s="8" t="n">
        <x:f>IF(COUNT(E2440:F2440)=2,F2440-E2440,"n.a.")</x:f>
        <x:v>24000000</x:v>
      </x:c>
      <x:c r="H2440" s="9" t="n">
        <x:f>IF(ISNUMBER('原始字段'!D2551),'原始字段'!D2551,"n.a.")</x:f>
        <x:v>1.2424</x:v>
      </x:c>
      <x:c r="I2440" s="9" t="n">
        <x:f>IF(COUNT(G2440:H2440)=2,G2440*H2440/100000000,"n.a.")</x:f>
        <x:v>0.298176</x:v>
      </x:c>
      <x:c r="J2440" s="1" t="str">
        <x:v>日频齐全；折算事件未独立核实</x:v>
      </x:c>
    </x:row>
    <x:row r="2441" ht="25" customHeight="1">
      <x:c r="A2441" s="1" t="str">
        <x:v>中证2000</x:v>
      </x:c>
      <x:c r="B2441" s="1" t="str">
        <x:v>159535.SZ</x:v>
      </x:c>
      <x:c r="C2441" s="1" t="str">
        <x:v>嘉实中证2000ETF</x:v>
      </x:c>
      <x:c r="D2441" s="7" t="d">
        <x:v>2026-07-07T00:00:00.000Z</x:v>
      </x:c>
      <x:c r="E2441" s="8" t="n">
        <x:f>IF(ISNUMBER('原始字段'!C2396),'原始字段'!C2396,"n.a.")</x:f>
        <x:v>16981088</x:v>
      </x:c>
      <x:c r="F2441" s="8" t="n">
        <x:f>IF(ISNUMBER('原始字段'!C2492),'原始字段'!C2492,"n.a.")</x:f>
        <x:v>16981088</x:v>
      </x:c>
      <x:c r="G2441" s="8" t="n">
        <x:f>IF(COUNT(E2441:F2441)=2,F2441-E2441,"n.a.")</x:f>
        <x:v>0</x:v>
      </x:c>
      <x:c r="H2441" s="9" t="n">
        <x:f>IF(ISNUMBER('原始字段'!D2492),'原始字段'!D2492,"n.a.")</x:f>
        <x:v>1.5245</x:v>
      </x:c>
      <x:c r="I2441" s="9" t="n">
        <x:f>IF(COUNT(G2441:H2441)=2,G2441*H2441/100000000,"n.a.")</x:f>
        <x:v>0</x:v>
      </x:c>
      <x:c r="J2441" s="1" t="str">
        <x:v>日频齐全；折算事件未独立核实</x:v>
      </x:c>
    </x:row>
    <x:row r="2442" ht="25" customHeight="1">
      <x:c r="A2442" s="1" t="str">
        <x:v>中证2000</x:v>
      </x:c>
      <x:c r="B2442" s="1" t="str">
        <x:v>159536.SZ</x:v>
      </x:c>
      <x:c r="C2442" s="1" t="str">
        <x:v>汇添富中证2000ETF</x:v>
      </x:c>
      <x:c r="D2442" s="7" t="d">
        <x:v>2026-07-07T00:00:00.000Z</x:v>
      </x:c>
      <x:c r="E2442" s="8" t="n">
        <x:f>IF(ISNUMBER('原始字段'!C2397),'原始字段'!C2397,"n.a.")</x:f>
        <x:v>41261589</x:v>
      </x:c>
      <x:c r="F2442" s="8" t="n">
        <x:f>IF(ISNUMBER('原始字段'!C2493),'原始字段'!C2493,"n.a.")</x:f>
        <x:v>41261589</x:v>
      </x:c>
      <x:c r="G2442" s="8" t="n">
        <x:f>IF(COUNT(E2442:F2442)=2,F2442-E2442,"n.a.")</x:f>
        <x:v>0</x:v>
      </x:c>
      <x:c r="H2442" s="9" t="n">
        <x:f>IF(ISNUMBER('原始字段'!D2493),'原始字段'!D2493,"n.a.")</x:f>
        <x:v>1.4677</x:v>
      </x:c>
      <x:c r="I2442" s="9" t="n">
        <x:f>IF(COUNT(G2442:H2442)=2,G2442*H2442/100000000,"n.a.")</x:f>
        <x:v>0</x:v>
      </x:c>
      <x:c r="J2442" s="1" t="str">
        <x:v>日频齐全；折算事件未独立核实</x:v>
      </x:c>
    </x:row>
    <x:row r="2443" ht="25" customHeight="1">
      <x:c r="A2443" s="1" t="str">
        <x:v>中证2000</x:v>
      </x:c>
      <x:c r="B2443" s="1" t="str">
        <x:v>159531.SZ</x:v>
      </x:c>
      <x:c r="C2443" s="1" t="str">
        <x:v>南方中证2000ETF</x:v>
      </x:c>
      <x:c r="D2443" s="7" t="d">
        <x:v>2026-07-07T00:00:00.000Z</x:v>
      </x:c>
      <x:c r="E2443" s="8" t="n">
        <x:f>IF(ISNUMBER('原始字段'!C2393),'原始字段'!C2393,"n.a.")</x:f>
        <x:v>512608406</x:v>
      </x:c>
      <x:c r="F2443" s="8" t="n">
        <x:f>IF(ISNUMBER('原始字段'!C2489),'原始字段'!C2489,"n.a.")</x:f>
        <x:v>532608406</x:v>
      </x:c>
      <x:c r="G2443" s="8" t="n">
        <x:f>IF(COUNT(E2443:F2443)=2,F2443-E2443,"n.a.")</x:f>
        <x:v>20000000</x:v>
      </x:c>
      <x:c r="H2443" s="9" t="n">
        <x:f>IF(ISNUMBER('原始字段'!D2489),'原始字段'!D2489,"n.a.")</x:f>
        <x:v>1.4878</x:v>
      </x:c>
      <x:c r="I2443" s="9" t="n">
        <x:f>IF(COUNT(G2443:H2443)=2,G2443*H2443/100000000,"n.a.")</x:f>
        <x:v>0.29756</x:v>
      </x:c>
      <x:c r="J2443" s="1" t="str">
        <x:v>日频齐全；折算事件未独立核实</x:v>
      </x:c>
    </x:row>
    <x:row r="2444" ht="25" customHeight="1">
      <x:c r="A2444" s="1" t="str">
        <x:v>中证2000</x:v>
      </x:c>
      <x:c r="B2444" s="1" t="str">
        <x:v>159532.SZ</x:v>
      </x:c>
      <x:c r="C2444" s="1" t="str">
        <x:v>易方达中证2000ETF</x:v>
      </x:c>
      <x:c r="D2444" s="7" t="d">
        <x:v>2026-07-07T00:00:00.000Z</x:v>
      </x:c>
      <x:c r="E2444" s="8" t="n">
        <x:f>IF(ISNUMBER('原始字段'!C2394),'原始字段'!C2394,"n.a.")</x:f>
        <x:v>127564791</x:v>
      </x:c>
      <x:c r="F2444" s="8" t="n">
        <x:f>IF(ISNUMBER('原始字段'!C2490),'原始字段'!C2490,"n.a.")</x:f>
        <x:v>127564791</x:v>
      </x:c>
      <x:c r="G2444" s="8" t="n">
        <x:f>IF(COUNT(E2444:F2444)=2,F2444-E2444,"n.a.")</x:f>
        <x:v>0</x:v>
      </x:c>
      <x:c r="H2444" s="9" t="n">
        <x:f>IF(ISNUMBER('原始字段'!D2490),'原始字段'!D2490,"n.a.")</x:f>
        <x:v>1.7223</x:v>
      </x:c>
      <x:c r="I2444" s="9" t="n">
        <x:f>IF(COUNT(G2444:H2444)=2,G2444*H2444/100000000,"n.a.")</x:f>
        <x:v>0</x:v>
      </x:c>
      <x:c r="J2444" s="1" t="str">
        <x:v>日频齐全；折算事件未独立核实</x:v>
      </x:c>
    </x:row>
    <x:row r="2445" ht="25" customHeight="1">
      <x:c r="A2445" s="1" t="str">
        <x:v>中证2000</x:v>
      </x:c>
      <x:c r="B2445" s="1" t="str">
        <x:v>159533.SZ</x:v>
      </x:c>
      <x:c r="C2445" s="1" t="str">
        <x:v>博时中证2000ETF</x:v>
      </x:c>
      <x:c r="D2445" s="7" t="d">
        <x:v>2026-07-07T00:00:00.000Z</x:v>
      </x:c>
      <x:c r="E2445" s="8" t="n">
        <x:f>IF(ISNUMBER('原始字段'!C2395),'原始字段'!C2395,"n.a.")</x:f>
        <x:v>12458785</x:v>
      </x:c>
      <x:c r="F2445" s="8" t="n">
        <x:f>IF(ISNUMBER('原始字段'!C2491),'原始字段'!C2491,"n.a.")</x:f>
        <x:v>13458785</x:v>
      </x:c>
      <x:c r="G2445" s="8" t="n">
        <x:f>IF(COUNT(E2445:F2445)=2,F2445-E2445,"n.a.")</x:f>
        <x:v>1000000</x:v>
      </x:c>
      <x:c r="H2445" s="9" t="n">
        <x:f>IF(ISNUMBER('原始字段'!D2491),'原始字段'!D2491,"n.a.")</x:f>
        <x:v>2.0397</x:v>
      </x:c>
      <x:c r="I2445" s="9" t="n">
        <x:f>IF(COUNT(G2445:H2445)=2,G2445*H2445/100000000,"n.a.")</x:f>
        <x:v>0.020397</x:v>
      </x:c>
      <x:c r="J2445" s="1" t="str">
        <x:v>日频齐全；折算事件未独立核实</x:v>
      </x:c>
    </x:row>
    <x:row r="2446" ht="25" customHeight="1">
      <x:c r="A2446" s="1" t="str">
        <x:v>中证2000</x:v>
      </x:c>
      <x:c r="B2446" s="1" t="str">
        <x:v>561370.SH</x:v>
      </x:c>
      <x:c r="C2446" s="1" t="str">
        <x:v>国泰中证2000ETF</x:v>
      </x:c>
      <x:c r="D2446" s="7" t="d">
        <x:v>2026-07-07T00:00:00.000Z</x:v>
      </x:c>
      <x:c r="E2446" s="8" t="n">
        <x:f>IF(ISNUMBER('原始字段'!C2458),'原始字段'!C2458,"n.a.")</x:f>
        <x:v>22356000</x:v>
      </x:c>
      <x:c r="F2446" s="8" t="n">
        <x:f>IF(ISNUMBER('原始字段'!C2554),'原始字段'!C2554,"n.a.")</x:f>
        <x:v>22356000</x:v>
      </x:c>
      <x:c r="G2446" s="8" t="n">
        <x:f>IF(COUNT(E2446:F2446)=2,F2446-E2446,"n.a.")</x:f>
        <x:v>0</x:v>
      </x:c>
      <x:c r="H2446" s="9" t="n">
        <x:f>IF(ISNUMBER('原始字段'!D2554),'原始字段'!D2554,"n.a.")</x:f>
        <x:v>1.4594</x:v>
      </x:c>
      <x:c r="I2446" s="9" t="n">
        <x:f>IF(COUNT(G2446:H2446)=2,G2446*H2446/100000000,"n.a.")</x:f>
        <x:v>0</x:v>
      </x:c>
      <x:c r="J2446" s="1" t="str">
        <x:v>日频齐全；折算事件未独立核实</x:v>
      </x:c>
    </x:row>
    <x:row r="2447" ht="25" customHeight="1">
      <x:c r="A2447" s="1" t="str">
        <x:v>中证2000</x:v>
      </x:c>
      <x:c r="B2447" s="1" t="str">
        <x:v>563300.SH</x:v>
      </x:c>
      <x:c r="C2447" s="1" t="str">
        <x:v>华泰柏瑞中证2000ETF</x:v>
      </x:c>
      <x:c r="D2447" s="7" t="d">
        <x:v>2026-07-07T00:00:00.000Z</x:v>
      </x:c>
      <x:c r="E2447" s="8" t="n">
        <x:f>IF(ISNUMBER('原始字段'!C2462),'原始字段'!C2462,"n.a.")</x:f>
        <x:v>2071174000</x:v>
      </x:c>
      <x:c r="F2447" s="8" t="n">
        <x:f>IF(ISNUMBER('原始字段'!C2558),'原始字段'!C2558,"n.a.")</x:f>
        <x:v>2088674000</x:v>
      </x:c>
      <x:c r="G2447" s="8" t="n">
        <x:f>IF(COUNT(E2447:F2447)=2,F2447-E2447,"n.a.")</x:f>
        <x:v>17500000</x:v>
      </x:c>
      <x:c r="H2447" s="9" t="n">
        <x:f>IF(ISNUMBER('原始字段'!D2558),'原始字段'!D2558,"n.a.")</x:f>
        <x:v>1.5296</x:v>
      </x:c>
      <x:c r="I2447" s="9" t="n">
        <x:f>IF(COUNT(G2447:H2447)=2,G2447*H2447/100000000,"n.a.")</x:f>
        <x:v>0.26768</x:v>
      </x:c>
      <x:c r="J2447" s="1" t="str">
        <x:v>日频齐全；折算事件未独立核实</x:v>
      </x:c>
    </x:row>
    <x:row r="2448" ht="25" customHeight="1">
      <x:c r="A2448" s="1" t="str">
        <x:v>中证2000</x:v>
      </x:c>
      <x:c r="B2448" s="1" t="str">
        <x:v>562660.SH</x:v>
      </x:c>
      <x:c r="C2448" s="1" t="str">
        <x:v>华夏中证2000ETF</x:v>
      </x:c>
      <x:c r="D2448" s="7" t="d">
        <x:v>2026-07-07T00:00:00.000Z</x:v>
      </x:c>
      <x:c r="E2448" s="8" t="n">
        <x:f>IF(ISNUMBER('原始字段'!C2460),'原始字段'!C2460,"n.a.")</x:f>
        <x:v>206874000</x:v>
      </x:c>
      <x:c r="F2448" s="8" t="n">
        <x:f>IF(ISNUMBER('原始字段'!C2556),'原始字段'!C2556,"n.a.")</x:f>
        <x:v>210874000</x:v>
      </x:c>
      <x:c r="G2448" s="8" t="n">
        <x:f>IF(COUNT(E2448:F2448)=2,F2448-E2448,"n.a.")</x:f>
        <x:v>4000000</x:v>
      </x:c>
      <x:c r="H2448" s="9" t="n">
        <x:f>IF(ISNUMBER('原始字段'!D2556),'原始字段'!D2556,"n.a.")</x:f>
        <x:v>1.8897</x:v>
      </x:c>
      <x:c r="I2448" s="9" t="n">
        <x:f>IF(COUNT(G2448:H2448)=2,G2448*H2448/100000000,"n.a.")</x:f>
        <x:v>0.075588</x:v>
      </x:c>
      <x:c r="J2448" s="1" t="str">
        <x:v>日频齐全；折算事件未独立核实</x:v>
      </x:c>
    </x:row>
    <x:row r="2449" ht="25" customHeight="1">
      <x:c r="A2449" s="1" t="str">
        <x:v>中证2000</x:v>
      </x:c>
      <x:c r="B2449" s="1" t="str">
        <x:v>563200.SH</x:v>
      </x:c>
      <x:c r="C2449" s="1" t="str">
        <x:v>富国中证2000ETF</x:v>
      </x:c>
      <x:c r="D2449" s="7" t="d">
        <x:v>2026-07-07T00:00:00.000Z</x:v>
      </x:c>
      <x:c r="E2449" s="8" t="n">
        <x:f>IF(ISNUMBER('原始字段'!C2461),'原始字段'!C2461,"n.a.")</x:f>
        <x:v>31458800</x:v>
      </x:c>
      <x:c r="F2449" s="8" t="n">
        <x:f>IF(ISNUMBER('原始字段'!C2557),'原始字段'!C2557,"n.a.")</x:f>
        <x:v>37458800</x:v>
      </x:c>
      <x:c r="G2449" s="8" t="n">
        <x:f>IF(COUNT(E2449:F2449)=2,F2449-E2449,"n.a.")</x:f>
        <x:v>6000000</x:v>
      </x:c>
      <x:c r="H2449" s="9" t="n">
        <x:f>IF(ISNUMBER('原始字段'!D2557),'原始字段'!D2557,"n.a.")</x:f>
        <x:v>1.5779</x:v>
      </x:c>
      <x:c r="I2449" s="9" t="n">
        <x:f>IF(COUNT(G2449:H2449)=2,G2449*H2449/100000000,"n.a.")</x:f>
        <x:v>0.094674</x:v>
      </x:c>
      <x:c r="J2449" s="1" t="str">
        <x:v>日频齐全；折算事件未独立核实</x:v>
      </x:c>
    </x:row>
    <x:row r="2450" ht="25" customHeight="1">
      <x:c r="A2450" s="1" t="str">
        <x:v>中证2000</x:v>
      </x:c>
      <x:c r="B2450" s="1" t="str">
        <x:v>560220.SH</x:v>
      </x:c>
      <x:c r="C2450" s="1" t="str">
        <x:v>广发中证2000ETF</x:v>
      </x:c>
      <x:c r="D2450" s="7" t="d">
        <x:v>2026-07-07T00:00:00.000Z</x:v>
      </x:c>
      <x:c r="E2450" s="8" t="n">
        <x:f>IF(ISNUMBER('原始字段'!C2456),'原始字段'!C2456,"n.a.")</x:f>
        <x:v>48717000</x:v>
      </x:c>
      <x:c r="F2450" s="8" t="n">
        <x:f>IF(ISNUMBER('原始字段'!C2552),'原始字段'!C2552,"n.a.")</x:f>
        <x:v>48717000</x:v>
      </x:c>
      <x:c r="G2450" s="8" t="n">
        <x:f>IF(COUNT(E2450:F2450)=2,F2450-E2450,"n.a.")</x:f>
        <x:v>0</x:v>
      </x:c>
      <x:c r="H2450" s="9" t="n">
        <x:f>IF(ISNUMBER('原始字段'!D2552),'原始字段'!D2552,"n.a.")</x:f>
        <x:v>1.491</x:v>
      </x:c>
      <x:c r="I2450" s="9" t="n">
        <x:f>IF(COUNT(G2450:H2450)=2,G2450*H2450/100000000,"n.a.")</x:f>
        <x:v>0</x:v>
      </x:c>
      <x:c r="J2450" s="1" t="str">
        <x:v>日频齐全；折算事件未独立核实</x:v>
      </x:c>
    </x:row>
    <x:row r="2451" ht="25" customHeight="1">
      <x:c r="A2451" s="1" t="str">
        <x:v>创业板指</x:v>
      </x:c>
      <x:c r="B2451" s="1" t="str">
        <x:v>159810.SZ</x:v>
      </x:c>
      <x:c r="C2451" s="1" t="str">
        <x:v>浦银创业板ETF</x:v>
      </x:c>
      <x:c r="D2451" s="7" t="d">
        <x:v>2026-07-07T00:00:00.000Z</x:v>
      </x:c>
      <x:c r="E2451" s="8" t="n">
        <x:f>IF(ISNUMBER('原始字段'!C2402),'原始字段'!C2402,"n.a.")</x:f>
        <x:v>48475458</x:v>
      </x:c>
      <x:c r="F2451" s="8" t="n">
        <x:f>IF(ISNUMBER('原始字段'!C2498),'原始字段'!C2498,"n.a.")</x:f>
        <x:v>48475458</x:v>
      </x:c>
      <x:c r="G2451" s="8" t="n">
        <x:f>IF(COUNT(E2451:F2451)=2,F2451-E2451,"n.a.")</x:f>
        <x:v>0</x:v>
      </x:c>
      <x:c r="H2451" s="9" t="n">
        <x:f>IF(ISNUMBER('原始字段'!D2498),'原始字段'!D2498,"n.a.")</x:f>
        <x:v>1.5758</x:v>
      </x:c>
      <x:c r="I2451" s="9" t="n">
        <x:f>IF(COUNT(G2451:H2451)=2,G2451*H2451/100000000,"n.a.")</x:f>
        <x:v>0</x:v>
      </x:c>
      <x:c r="J2451" s="1" t="str">
        <x:v>日频齐全；折算事件未独立核实</x:v>
      </x:c>
    </x:row>
    <x:row r="2452" ht="25" customHeight="1">
      <x:c r="A2452" s="1" t="str">
        <x:v>创业板指</x:v>
      </x:c>
      <x:c r="B2452" s="1" t="str">
        <x:v>159808.SZ</x:v>
      </x:c>
      <x:c r="C2452" s="1" t="str">
        <x:v>融通创业板ETF</x:v>
      </x:c>
      <x:c r="D2452" s="7" t="d">
        <x:v>2026-07-07T00:00:00.000Z</x:v>
      </x:c>
      <x:c r="E2452" s="8" t="n">
        <x:f>IF(ISNUMBER('原始字段'!C2401),'原始字段'!C2401,"n.a.")</x:f>
        <x:v>49484790</x:v>
      </x:c>
      <x:c r="F2452" s="8" t="n">
        <x:f>IF(ISNUMBER('原始字段'!C2497),'原始字段'!C2497,"n.a.")</x:f>
        <x:v>49484790</x:v>
      </x:c>
      <x:c r="G2452" s="8" t="n">
        <x:f>IF(COUNT(E2452:F2452)=2,F2452-E2452,"n.a.")</x:f>
        <x:v>0</x:v>
      </x:c>
      <x:c r="H2452" s="9" t="n">
        <x:f>IF(ISNUMBER('原始字段'!D2497),'原始字段'!D2497,"n.a.")</x:f>
        <x:v>1.5121</x:v>
      </x:c>
      <x:c r="I2452" s="9" t="n">
        <x:f>IF(COUNT(G2452:H2452)=2,G2452*H2452/100000000,"n.a.")</x:f>
        <x:v>0</x:v>
      </x:c>
      <x:c r="J2452" s="1" t="str">
        <x:v>日频齐全；折算事件未独立核实</x:v>
      </x:c>
    </x:row>
    <x:row r="2453" ht="25" customHeight="1">
      <x:c r="A2453" s="1" t="str">
        <x:v>创业板指</x:v>
      </x:c>
      <x:c r="B2453" s="1" t="str">
        <x:v>159964.SZ</x:v>
      </x:c>
      <x:c r="C2453" s="1" t="str">
        <x:v>平安创业板ETF</x:v>
      </x:c>
      <x:c r="D2453" s="7" t="d">
        <x:v>2026-07-07T00:00:00.000Z</x:v>
      </x:c>
      <x:c r="E2453" s="8" t="n">
        <x:f>IF(ISNUMBER('原始字段'!C2417),'原始字段'!C2417,"n.a.")</x:f>
        <x:v>193481881</x:v>
      </x:c>
      <x:c r="F2453" s="8" t="n">
        <x:f>IF(ISNUMBER('原始字段'!C2513),'原始字段'!C2513,"n.a.")</x:f>
        <x:v>193481881</x:v>
      </x:c>
      <x:c r="G2453" s="8" t="n">
        <x:f>IF(COUNT(E2453:F2453)=2,F2453-E2453,"n.a.")</x:f>
        <x:v>0</x:v>
      </x:c>
      <x:c r="H2453" s="9" t="n">
        <x:f>IF(ISNUMBER('原始字段'!D2513),'原始字段'!D2513,"n.a.")</x:f>
        <x:v>2.5634</x:v>
      </x:c>
      <x:c r="I2453" s="9" t="n">
        <x:f>IF(COUNT(G2453:H2453)=2,G2453*H2453/100000000,"n.a.")</x:f>
        <x:v>0</x:v>
      </x:c>
      <x:c r="J2453" s="1" t="str">
        <x:v>日频齐全；折算事件未独立核实</x:v>
      </x:c>
    </x:row>
    <x:row r="2454" ht="25" customHeight="1">
      <x:c r="A2454" s="1" t="str">
        <x:v>创业板指</x:v>
      </x:c>
      <x:c r="B2454" s="1" t="str">
        <x:v>159915.SZ</x:v>
      </x:c>
      <x:c r="C2454" s="1" t="str">
        <x:v>易方达创业板ETF</x:v>
      </x:c>
      <x:c r="D2454" s="7" t="d">
        <x:v>2026-07-07T00:00:00.000Z</x:v>
      </x:c>
      <x:c r="E2454" s="8" t="n">
        <x:f>IF(ISNUMBER('原始字段'!C2407),'原始字段'!C2407,"n.a.")</x:f>
        <x:v>11143454936</x:v>
      </x:c>
      <x:c r="F2454" s="8" t="n">
        <x:f>IF(ISNUMBER('原始字段'!C2503),'原始字段'!C2503,"n.a.")</x:f>
        <x:v>11533454936</x:v>
      </x:c>
      <x:c r="G2454" s="8" t="n">
        <x:f>IF(COUNT(E2454:F2454)=2,F2454-E2454,"n.a.")</x:f>
        <x:v>390000000</x:v>
      </x:c>
      <x:c r="H2454" s="9" t="n">
        <x:f>IF(ISNUMBER('原始字段'!D2503),'原始字段'!D2503,"n.a.")</x:f>
        <x:v>3.9281</x:v>
      </x:c>
      <x:c r="I2454" s="9" t="n">
        <x:f>IF(COUNT(G2454:H2454)=2,G2454*H2454/100000000,"n.a.")</x:f>
        <x:v>15.31959</x:v>
      </x:c>
      <x:c r="J2454" s="1" t="str">
        <x:v>日频齐全；折算事件未独立核实</x:v>
      </x:c>
    </x:row>
    <x:row r="2455" ht="25" customHeight="1">
      <x:c r="A2455" s="1" t="str">
        <x:v>创业板指</x:v>
      </x:c>
      <x:c r="B2455" s="1" t="str">
        <x:v>159971.SZ</x:v>
      </x:c>
      <x:c r="C2455" s="1" t="str">
        <x:v>富国创业板ETF</x:v>
      </x:c>
      <x:c r="D2455" s="7" t="d">
        <x:v>2026-07-07T00:00:00.000Z</x:v>
      </x:c>
      <x:c r="E2455" s="8" t="n">
        <x:f>IF(ISNUMBER('原始字段'!C2419),'原始字段'!C2419,"n.a.")</x:f>
        <x:v>1310020288</x:v>
      </x:c>
      <x:c r="F2455" s="8" t="n">
        <x:f>IF(ISNUMBER('原始字段'!C2515),'原始字段'!C2515,"n.a.")</x:f>
        <x:v>1324020288</x:v>
      </x:c>
      <x:c r="G2455" s="8" t="n">
        <x:f>IF(COUNT(E2455:F2455)=2,F2455-E2455,"n.a.")</x:f>
        <x:v>14000000</x:v>
      </x:c>
      <x:c r="H2455" s="9" t="n">
        <x:f>IF(ISNUMBER('原始字段'!D2515),'原始字段'!D2515,"n.a.")</x:f>
        <x:v>1.3662</x:v>
      </x:c>
      <x:c r="I2455" s="9" t="n">
        <x:f>IF(COUNT(G2455:H2455)=2,G2455*H2455/100000000,"n.a.")</x:f>
        <x:v>0.191268</x:v>
      </x:c>
      <x:c r="J2455" s="1" t="str">
        <x:v>日频齐全；折算事件未独立核实</x:v>
      </x:c>
    </x:row>
    <x:row r="2456" ht="25" customHeight="1">
      <x:c r="A2456" s="1" t="str">
        <x:v>创业板指</x:v>
      </x:c>
      <x:c r="B2456" s="1" t="str">
        <x:v>159957.SZ</x:v>
      </x:c>
      <x:c r="C2456" s="1" t="str">
        <x:v>华夏创业板ETF</x:v>
      </x:c>
      <x:c r="D2456" s="7" t="d">
        <x:v>2026-07-07T00:00:00.000Z</x:v>
      </x:c>
      <x:c r="E2456" s="8" t="n">
        <x:f>IF(ISNUMBER('原始字段'!C2415),'原始字段'!C2415,"n.a.")</x:f>
        <x:v>825784560</x:v>
      </x:c>
      <x:c r="F2456" s="8" t="n">
        <x:f>IF(ISNUMBER('原始字段'!C2511),'原始字段'!C2511,"n.a.")</x:f>
        <x:v>838784560</x:v>
      </x:c>
      <x:c r="G2456" s="8" t="n">
        <x:f>IF(COUNT(E2456:F2456)=2,F2456-E2456,"n.a.")</x:f>
        <x:v>13000000</x:v>
      </x:c>
      <x:c r="H2456" s="9" t="n">
        <x:f>IF(ISNUMBER('原始字段'!D2511),'原始字段'!D2511,"n.a.")</x:f>
        <x:v>2.5745</x:v>
      </x:c>
      <x:c r="I2456" s="9" t="n">
        <x:f>IF(COUNT(G2456:H2456)=2,G2456*H2456/100000000,"n.a.")</x:f>
        <x:v>0.334685</x:v>
      </x:c>
      <x:c r="J2456" s="1" t="str">
        <x:v>日频齐全；折算事件未独立核实</x:v>
      </x:c>
    </x:row>
    <x:row r="2457" ht="25" customHeight="1">
      <x:c r="A2457" s="1" t="str">
        <x:v>创业板指</x:v>
      </x:c>
      <x:c r="B2457" s="1" t="str">
        <x:v>159958.SZ</x:v>
      </x:c>
      <x:c r="C2457" s="1" t="str">
        <x:v>工银创业板ETF</x:v>
      </x:c>
      <x:c r="D2457" s="7" t="d">
        <x:v>2026-07-07T00:00:00.000Z</x:v>
      </x:c>
      <x:c r="E2457" s="8" t="n">
        <x:f>IF(ISNUMBER('原始字段'!C2416),'原始字段'!C2416,"n.a.")</x:f>
        <x:v>214011448</x:v>
      </x:c>
      <x:c r="F2457" s="8" t="n">
        <x:f>IF(ISNUMBER('原始字段'!C2512),'原始字段'!C2512,"n.a.")</x:f>
        <x:v>214711448</x:v>
      </x:c>
      <x:c r="G2457" s="8" t="n">
        <x:f>IF(COUNT(E2457:F2457)=2,F2457-E2457,"n.a.")</x:f>
        <x:v>700000</x:v>
      </x:c>
      <x:c r="H2457" s="9" t="n">
        <x:f>IF(ISNUMBER('原始字段'!D2512),'原始字段'!D2512,"n.a.")</x:f>
        <x:v>2.3701</x:v>
      </x:c>
      <x:c r="I2457" s="9" t="n">
        <x:f>IF(COUNT(G2457:H2457)=2,G2457*H2457/100000000,"n.a.")</x:f>
        <x:v>0.0165907</x:v>
      </x:c>
      <x:c r="J2457" s="1" t="str">
        <x:v>日频齐全；折算事件未独立核实</x:v>
      </x:c>
    </x:row>
    <x:row r="2458" ht="25" customHeight="1">
      <x:c r="A2458" s="1" t="str">
        <x:v>创业板指</x:v>
      </x:c>
      <x:c r="B2458" s="1" t="str">
        <x:v>159977.SZ</x:v>
      </x:c>
      <x:c r="C2458" s="1" t="str">
        <x:v>天弘创业板ETF</x:v>
      </x:c>
      <x:c r="D2458" s="7" t="d">
        <x:v>2026-07-07T00:00:00.000Z</x:v>
      </x:c>
      <x:c r="E2458" s="8" t="n">
        <x:f>IF(ISNUMBER('原始字段'!C2420),'原始字段'!C2420,"n.a.")</x:f>
        <x:v>2973872820</x:v>
      </x:c>
      <x:c r="F2458" s="8" t="n">
        <x:f>IF(ISNUMBER('原始字段'!C2516),'原始字段'!C2516,"n.a.")</x:f>
        <x:v>3025872820</x:v>
      </x:c>
      <x:c r="G2458" s="8" t="n">
        <x:f>IF(COUNT(E2458:F2458)=2,F2458-E2458,"n.a.")</x:f>
        <x:v>52000000</x:v>
      </x:c>
      <x:c r="H2458" s="9" t="n">
        <x:f>IF(ISNUMBER('原始字段'!D2516),'原始字段'!D2516,"n.a.")</x:f>
        <x:v>2.0388</x:v>
      </x:c>
      <x:c r="I2458" s="9" t="n">
        <x:f>IF(COUNT(G2458:H2458)=2,G2458*H2458/100000000,"n.a.")</x:f>
        <x:v>1.0601760000000002</x:v>
      </x:c>
      <x:c r="J2458" s="1" t="str">
        <x:v>日频齐全；折算事件未独立核实</x:v>
      </x:c>
    </x:row>
    <x:row r="2459" ht="25" customHeight="1">
      <x:c r="A2459" s="1" t="str">
        <x:v>创业板指</x:v>
      </x:c>
      <x:c r="B2459" s="1" t="str">
        <x:v>159821.SZ</x:v>
      </x:c>
      <x:c r="C2459" s="1" t="str">
        <x:v>中银证券创业板ETF</x:v>
      </x:c>
      <x:c r="D2459" s="7" t="d">
        <x:v>2026-07-07T00:00:00.000Z</x:v>
      </x:c>
      <x:c r="E2459" s="8" t="n">
        <x:f>IF(ISNUMBER('原始字段'!C2404),'原始字段'!C2404,"n.a.")</x:f>
        <x:v>55520000</x:v>
      </x:c>
      <x:c r="F2459" s="8" t="n">
        <x:f>IF(ISNUMBER('原始字段'!C2500),'原始字段'!C2500,"n.a.")</x:f>
        <x:v>56820000</x:v>
      </x:c>
      <x:c r="G2459" s="8" t="n">
        <x:f>IF(COUNT(E2459:F2459)=2,F2459-E2459,"n.a.")</x:f>
        <x:v>1300000</x:v>
      </x:c>
      <x:c r="H2459" s="9" t="n">
        <x:f>IF(ISNUMBER('原始字段'!D2500),'原始字段'!D2500,"n.a.")</x:f>
        <x:v>1.4726</x:v>
      </x:c>
      <x:c r="I2459" s="9" t="n">
        <x:f>IF(COUNT(G2459:H2459)=2,G2459*H2459/100000000,"n.a.")</x:f>
        <x:v>0.0191438</x:v>
      </x:c>
      <x:c r="J2459" s="1" t="str">
        <x:v>日频齐全；折算事件未独立核实</x:v>
      </x:c>
    </x:row>
    <x:row r="2460" ht="25" customHeight="1">
      <x:c r="A2460" s="1" t="str">
        <x:v>创业板指</x:v>
      </x:c>
      <x:c r="B2460" s="1" t="str">
        <x:v>159956.SZ</x:v>
      </x:c>
      <x:c r="C2460" s="1" t="str">
        <x:v>建信创业板ETF</x:v>
      </x:c>
      <x:c r="D2460" s="7" t="d">
        <x:v>2026-07-07T00:00:00.000Z</x:v>
      </x:c>
      <x:c r="E2460" s="8" t="n">
        <x:f>IF(ISNUMBER('原始字段'!C2414),'原始字段'!C2414,"n.a.")</x:f>
        <x:v>41978674</x:v>
      </x:c>
      <x:c r="F2460" s="8" t="n">
        <x:f>IF(ISNUMBER('原始字段'!C2510),'原始字段'!C2510,"n.a.")</x:f>
        <x:v>41978674</x:v>
      </x:c>
      <x:c r="G2460" s="8" t="n">
        <x:f>IF(COUNT(E2460:F2460)=2,F2460-E2460,"n.a.")</x:f>
        <x:v>0</x:v>
      </x:c>
      <x:c r="H2460" s="9" t="n">
        <x:f>IF(ISNUMBER('原始字段'!D2510),'原始字段'!D2510,"n.a.")</x:f>
        <x:v>2.4851</x:v>
      </x:c>
      <x:c r="I2460" s="9" t="n">
        <x:f>IF(COUNT(G2460:H2460)=2,G2460*H2460/100000000,"n.a.")</x:f>
        <x:v>0</x:v>
      </x:c>
      <x:c r="J2460" s="1" t="str">
        <x:v>日频齐全；折算事件未独立核实</x:v>
      </x:c>
    </x:row>
    <x:row r="2461" ht="25" customHeight="1">
      <x:c r="A2461" s="1" t="str">
        <x:v>创业板指</x:v>
      </x:c>
      <x:c r="B2461" s="1" t="str">
        <x:v>159908.SZ</x:v>
      </x:c>
      <x:c r="C2461" s="1" t="str">
        <x:v>博时创业板ETF</x:v>
      </x:c>
      <x:c r="D2461" s="7" t="d">
        <x:v>2026-07-07T00:00:00.000Z</x:v>
      </x:c>
      <x:c r="E2461" s="8" t="n">
        <x:f>IF(ISNUMBER('原始字段'!C2406),'原始字段'!C2406,"n.a.")</x:f>
        <x:v>315229029</x:v>
      </x:c>
      <x:c r="F2461" s="8" t="n">
        <x:f>IF(ISNUMBER('原始字段'!C2502),'原始字段'!C2502,"n.a.")</x:f>
        <x:v>315229029</x:v>
      </x:c>
      <x:c r="G2461" s="8" t="n">
        <x:f>IF(COUNT(E2461:F2461)=2,F2461-E2461,"n.a.")</x:f>
        <x:v>0</x:v>
      </x:c>
      <x:c r="H2461" s="9" t="n">
        <x:f>IF(ISNUMBER('原始字段'!D2502),'原始字段'!D2502,"n.a.")</x:f>
        <x:v>3.6542</x:v>
      </x:c>
      <x:c r="I2461" s="9" t="n">
        <x:f>IF(COUNT(G2461:H2461)=2,G2461*H2461/100000000,"n.a.")</x:f>
        <x:v>0</x:v>
      </x:c>
      <x:c r="J2461" s="1" t="str">
        <x:v>日频齐全；折算事件未独立核实</x:v>
      </x:c>
    </x:row>
    <x:row r="2462" ht="25" customHeight="1">
      <x:c r="A2462" s="1" t="str">
        <x:v>创业板指</x:v>
      </x:c>
      <x:c r="B2462" s="1" t="str">
        <x:v>159952.SZ</x:v>
      </x:c>
      <x:c r="C2462" s="1" t="str">
        <x:v>广发创业板ETF</x:v>
      </x:c>
      <x:c r="D2462" s="7" t="d">
        <x:v>2026-07-07T00:00:00.000Z</x:v>
      </x:c>
      <x:c r="E2462" s="8" t="n">
        <x:f>IF(ISNUMBER('原始字段'!C2413),'原始字段'!C2413,"n.a.")</x:f>
        <x:v>3637484929</x:v>
      </x:c>
      <x:c r="F2462" s="8" t="n">
        <x:f>IF(ISNUMBER('原始字段'!C2509),'原始字段'!C2509,"n.a.")</x:f>
        <x:v>3829584929</x:v>
      </x:c>
      <x:c r="G2462" s="8" t="n">
        <x:f>IF(COUNT(E2462:F2462)=2,F2462-E2462,"n.a.")</x:f>
        <x:v>192100000</x:v>
      </x:c>
      <x:c r="H2462" s="9" t="n">
        <x:f>IF(ISNUMBER('原始字段'!D2509),'原始字段'!D2509,"n.a.")</x:f>
        <x:v>2.3844</x:v>
      </x:c>
      <x:c r="I2462" s="9" t="n">
        <x:f>IF(COUNT(G2462:H2462)=2,G2462*H2462/100000000,"n.a.")</x:f>
        <x:v>4.5804324</x:v>
      </x:c>
      <x:c r="J2462" s="1" t="str">
        <x:v>日频齐全；折算事件未独立核实</x:v>
      </x:c>
    </x:row>
    <x:row r="2463" ht="25" customHeight="1">
      <x:c r="A2463" s="1" t="str">
        <x:v>创业板指</x:v>
      </x:c>
      <x:c r="B2463" s="1" t="str">
        <x:v>159247.SZ</x:v>
      </x:c>
      <x:c r="C2463" s="1" t="str">
        <x:v>汇添富创业板ETF</x:v>
      </x:c>
      <x:c r="D2463" s="7" t="d">
        <x:v>2026-07-07T00:00:00.000Z</x:v>
      </x:c>
      <x:c r="E2463" s="8" t="n">
        <x:f>IF(ISNUMBER('原始字段'!C2387),'原始字段'!C2387,"n.a.")</x:f>
        <x:v>213984966</x:v>
      </x:c>
      <x:c r="F2463" s="8" t="n">
        <x:f>IF(ISNUMBER('原始字段'!C2483),'原始字段'!C2483,"n.a.")</x:f>
        <x:v>229984966</x:v>
      </x:c>
      <x:c r="G2463" s="8" t="n">
        <x:f>IF(COUNT(E2463:F2463)=2,F2463-E2463,"n.a.")</x:f>
        <x:v>16000000</x:v>
      </x:c>
      <x:c r="H2463" s="9" t="n">
        <x:f>IF(ISNUMBER('原始字段'!D2483),'原始字段'!D2483,"n.a.")</x:f>
        <x:v>1.1752</x:v>
      </x:c>
      <x:c r="I2463" s="9" t="n">
        <x:f>IF(COUNT(G2463:H2463)=2,G2463*H2463/100000000,"n.a.")</x:f>
        <x:v>0.188032</x:v>
      </x:c>
      <x:c r="J2463" s="1" t="str">
        <x:v>日频齐全；折算事件未独立核实</x:v>
      </x:c>
    </x:row>
    <x:row r="2464" ht="25" customHeight="1">
      <x:c r="A2464" s="1" t="str">
        <x:v>创业板指</x:v>
      </x:c>
      <x:c r="B2464" s="1" t="str">
        <x:v>159948.SZ</x:v>
      </x:c>
      <x:c r="C2464" s="1" t="str">
        <x:v>南方创业板ETF</x:v>
      </x:c>
      <x:c r="D2464" s="7" t="d">
        <x:v>2026-07-07T00:00:00.000Z</x:v>
      </x:c>
      <x:c r="E2464" s="8" t="n">
        <x:f>IF(ISNUMBER('原始字段'!C2412),'原始字段'!C2412,"n.a.")</x:f>
        <x:v>1058697720</x:v>
      </x:c>
      <x:c r="F2464" s="8" t="n">
        <x:f>IF(ISNUMBER('原始字段'!C2508),'原始字段'!C2508,"n.a.")</x:f>
        <x:v>1060697720</x:v>
      </x:c>
      <x:c r="G2464" s="8" t="n">
        <x:f>IF(COUNT(E2464:F2464)=2,F2464-E2464,"n.a.")</x:f>
        <x:v>2000000</x:v>
      </x:c>
      <x:c r="H2464" s="9" t="n">
        <x:f>IF(ISNUMBER('原始字段'!D2508),'原始字段'!D2508,"n.a.")</x:f>
        <x:v>4.3373</x:v>
      </x:c>
      <x:c r="I2464" s="9" t="n">
        <x:f>IF(COUNT(G2464:H2464)=2,G2464*H2464/100000000,"n.a.")</x:f>
        <x:v>0.086746</x:v>
      </x:c>
      <x:c r="J2464" s="1" t="str">
        <x:v>日频齐全；折算事件未独立核实</x:v>
      </x:c>
    </x:row>
    <x:row r="2465" ht="25" customHeight="1">
      <x:c r="A2465" s="1" t="str">
        <x:v>创业板指</x:v>
      </x:c>
      <x:c r="B2465" s="1" t="str">
        <x:v>159205.SZ</x:v>
      </x:c>
      <x:c r="C2465" s="1" t="str">
        <x:v>东财创业板ETF</x:v>
      </x:c>
      <x:c r="D2465" s="7" t="d">
        <x:v>2026-07-07T00:00:00.000Z</x:v>
      </x:c>
      <x:c r="E2465" s="8" t="n">
        <x:f>IF(ISNUMBER('原始字段'!C2386),'原始字段'!C2386,"n.a.")</x:f>
        <x:v>337056064</x:v>
      </x:c>
      <x:c r="F2465" s="8" t="n">
        <x:f>IF(ISNUMBER('原始字段'!C2482),'原始字段'!C2482,"n.a.")</x:f>
        <x:v>357056064</x:v>
      </x:c>
      <x:c r="G2465" s="8" t="n">
        <x:f>IF(COUNT(E2465:F2465)=2,F2465-E2465,"n.a.")</x:f>
        <x:v>20000000</x:v>
      </x:c>
      <x:c r="H2465" s="9" t="n">
        <x:f>IF(ISNUMBER('原始字段'!D2482),'原始字段'!D2482,"n.a.")</x:f>
        <x:v>1.9182</x:v>
      </x:c>
      <x:c r="I2465" s="9" t="n">
        <x:f>IF(COUNT(G2465:H2465)=2,G2465*H2465/100000000,"n.a.")</x:f>
        <x:v>0.38364</x:v>
      </x:c>
      <x:c r="J2465" s="1" t="str">
        <x:v>日频齐全；折算事件未独立核实</x:v>
      </x:c>
    </x:row>
    <x:row r="2466" ht="25" customHeight="1">
      <x:c r="A2466" s="1" t="str">
        <x:v>科创50</x:v>
      </x:c>
      <x:c r="B2466" s="1" t="str">
        <x:v>588940.SH</x:v>
      </x:c>
      <x:c r="C2466" s="1" t="str">
        <x:v>富国上证科创板50成份ETF</x:v>
      </x:c>
      <x:c r="D2466" s="7" t="d">
        <x:v>2026-07-07T00:00:00.000Z</x:v>
      </x:c>
      <x:c r="E2466" s="8" t="n">
        <x:f>IF(ISNUMBER('原始字段'!C2477),'原始字段'!C2477,"n.a.")</x:f>
        <x:v>523420000</x:v>
      </x:c>
      <x:c r="F2466" s="8" t="n">
        <x:f>IF(ISNUMBER('原始字段'!C2573),'原始字段'!C2573,"n.a.")</x:f>
        <x:v>529420000</x:v>
      </x:c>
      <x:c r="G2466" s="8" t="n">
        <x:f>IF(COUNT(E2466:F2466)=2,F2466-E2466,"n.a.")</x:f>
        <x:v>6000000</x:v>
      </x:c>
      <x:c r="H2466" s="9" t="n">
        <x:f>IF(ISNUMBER('原始字段'!D2573),'原始字段'!D2573,"n.a.")</x:f>
        <x:v>2.0665</x:v>
      </x:c>
      <x:c r="I2466" s="9" t="n">
        <x:f>IF(COUNT(G2466:H2466)=2,G2466*H2466/100000000,"n.a.")</x:f>
        <x:v>0.12399</x:v>
      </x:c>
      <x:c r="J2466" s="1" t="str">
        <x:v>日频齐全；折算事件未独立核实</x:v>
      </x:c>
    </x:row>
    <x:row r="2467" ht="25" customHeight="1">
      <x:c r="A2467" s="1" t="str">
        <x:v>科创50</x:v>
      </x:c>
      <x:c r="B2467" s="1" t="str">
        <x:v>589150.SH</x:v>
      </x:c>
      <x:c r="C2467" s="1" t="str">
        <x:v>平安上证科创板50成份ETF</x:v>
      </x:c>
      <x:c r="D2467" s="7" t="d">
        <x:v>2026-07-07T00:00:00.000Z</x:v>
      </x:c>
      <x:c r="E2467" s="8" t="n">
        <x:f>IF(ISNUMBER('原始字段'!C2479),'原始字段'!C2479,"n.a.")</x:f>
        <x:v>81437200</x:v>
      </x:c>
      <x:c r="F2467" s="8" t="n">
        <x:f>IF(ISNUMBER('原始字段'!C2575),'原始字段'!C2575,"n.a.")</x:f>
        <x:v>83437200</x:v>
      </x:c>
      <x:c r="G2467" s="8" t="n">
        <x:f>IF(COUNT(E2467:F2467)=2,F2467-E2467,"n.a.")</x:f>
        <x:v>2000000</x:v>
      </x:c>
      <x:c r="H2467" s="9" t="n">
        <x:f>IF(ISNUMBER('原始字段'!D2575),'原始字段'!D2575,"n.a.")</x:f>
        <x:v>1.4493</x:v>
      </x:c>
      <x:c r="I2467" s="9" t="n">
        <x:f>IF(COUNT(G2467:H2467)=2,G2467*H2467/100000000,"n.a.")</x:f>
        <x:v>0.028986</x:v>
      </x:c>
      <x:c r="J2467" s="1" t="str">
        <x:v>日频齐全；折算事件未独立核实</x:v>
      </x:c>
    </x:row>
    <x:row r="2468" ht="25" customHeight="1">
      <x:c r="A2468" s="1" t="str">
        <x:v>科创50</x:v>
      </x:c>
      <x:c r="B2468" s="1" t="str">
        <x:v>588150.SH</x:v>
      </x:c>
      <x:c r="C2468" s="1" t="str">
        <x:v>南方上证科创板50成份ETF</x:v>
      </x:c>
      <x:c r="D2468" s="7" t="d">
        <x:v>2026-07-07T00:00:00.000Z</x:v>
      </x:c>
      <x:c r="E2468" s="8" t="n">
        <x:f>IF(ISNUMBER('原始字段'!C2471),'原始字段'!C2471,"n.a.")</x:f>
        <x:v>282432600</x:v>
      </x:c>
      <x:c r="F2468" s="8" t="n">
        <x:f>IF(ISNUMBER('原始字段'!C2567),'原始字段'!C2567,"n.a.")</x:f>
        <x:v>289432600</x:v>
      </x:c>
      <x:c r="G2468" s="8" t="n">
        <x:f>IF(COUNT(E2468:F2468)=2,F2468-E2468,"n.a.")</x:f>
        <x:v>7000000</x:v>
      </x:c>
      <x:c r="H2468" s="9" t="n">
        <x:f>IF(ISNUMBER('原始字段'!D2567),'原始字段'!D2567,"n.a.")</x:f>
        <x:v>1.4118</x:v>
      </x:c>
      <x:c r="I2468" s="9" t="n">
        <x:f>IF(COUNT(G2468:H2468)=2,G2468*H2468/100000000,"n.a.")</x:f>
        <x:v>0.098826</x:v>
      </x:c>
      <x:c r="J2468" s="1" t="str">
        <x:v>日频齐全；折算事件未独立核实</x:v>
      </x:c>
    </x:row>
    <x:row r="2469" ht="25" customHeight="1">
      <x:c r="A2469" s="1" t="str">
        <x:v>科创50</x:v>
      </x:c>
      <x:c r="B2469" s="1" t="str">
        <x:v>588000.SH</x:v>
      </x:c>
      <x:c r="C2469" s="1" t="str">
        <x:v>华夏上证科创板50ETF</x:v>
      </x:c>
      <x:c r="D2469" s="7" t="d">
        <x:v>2026-07-07T00:00:00.000Z</x:v>
      </x:c>
      <x:c r="E2469" s="8" t="n">
        <x:f>IF(ISNUMBER('原始字段'!C2465),'原始字段'!C2465,"n.a.")</x:f>
        <x:v>31148668200</x:v>
      </x:c>
      <x:c r="F2469" s="8" t="n">
        <x:f>IF(ISNUMBER('原始字段'!C2561),'原始字段'!C2561,"n.a.")</x:f>
        <x:v>30917668200</x:v>
      </x:c>
      <x:c r="G2469" s="8" t="n">
        <x:f>IF(COUNT(E2469:F2469)=2,F2469-E2469,"n.a.")</x:f>
        <x:v>-231000000</x:v>
      </x:c>
      <x:c r="H2469" s="9" t="n">
        <x:f>IF(ISNUMBER('原始字段'!D2561),'原始字段'!D2561,"n.a.")</x:f>
        <x:v>2.11</x:v>
      </x:c>
      <x:c r="I2469" s="9" t="n">
        <x:f>IF(COUNT(G2469:H2469)=2,G2469*H2469/100000000,"n.a.")</x:f>
        <x:v>-4.8741</x:v>
      </x:c>
      <x:c r="J2469" s="1" t="str">
        <x:v>日频齐全；折算事件未独立核实</x:v>
      </x:c>
    </x:row>
    <x:row r="2470" ht="25" customHeight="1">
      <x:c r="A2470" s="1" t="str">
        <x:v>科创50</x:v>
      </x:c>
      <x:c r="B2470" s="1" t="str">
        <x:v>589850.SH</x:v>
      </x:c>
      <x:c r="C2470" s="1" t="str">
        <x:v>东财上证科创板50成份ETF</x:v>
      </x:c>
      <x:c r="D2470" s="7" t="d">
        <x:v>2026-07-07T00:00:00.000Z</x:v>
      </x:c>
      <x:c r="E2470" s="8" t="n">
        <x:f>IF(ISNUMBER('原始字段'!C2481),'原始字段'!C2481,"n.a.")</x:f>
        <x:v>427057000</x:v>
      </x:c>
      <x:c r="F2470" s="8" t="n">
        <x:f>IF(ISNUMBER('原始字段'!C2577),'原始字段'!C2577,"n.a.")</x:f>
        <x:v>433057000</x:v>
      </x:c>
      <x:c r="G2470" s="8" t="n">
        <x:f>IF(COUNT(E2470:F2470)=2,F2470-E2470,"n.a.")</x:f>
        <x:v>6000000</x:v>
      </x:c>
      <x:c r="H2470" s="9" t="n">
        <x:f>IF(ISNUMBER('原始字段'!D2577),'原始字段'!D2577,"n.a.")</x:f>
        <x:v>1.9126</x:v>
      </x:c>
      <x:c r="I2470" s="9" t="n">
        <x:f>IF(COUNT(G2470:H2470)=2,G2470*H2470/100000000,"n.a.")</x:f>
        <x:v>0.114756</x:v>
      </x:c>
      <x:c r="J2470" s="1" t="str">
        <x:v>日频齐全；折算事件未独立核实</x:v>
      </x:c>
    </x:row>
    <x:row r="2471" ht="25" customHeight="1">
      <x:c r="A2471" s="1" t="str">
        <x:v>科创50</x:v>
      </x:c>
      <x:c r="B2471" s="1" t="str">
        <x:v>588840.SH</x:v>
      </x:c>
      <x:c r="C2471" s="1" t="str">
        <x:v>万家上证科创板50成份ETF</x:v>
      </x:c>
      <x:c r="D2471" s="7" t="d">
        <x:v>2026-07-07T00:00:00.000Z</x:v>
      </x:c>
      <x:c r="E2471" s="8" t="n">
        <x:f>IF(ISNUMBER('原始字段'!C2475),'原始字段'!C2475,"n.a.")</x:f>
        <x:v>37236000</x:v>
      </x:c>
      <x:c r="F2471" s="8" t="n">
        <x:f>IF(ISNUMBER('原始字段'!C2571),'原始字段'!C2571,"n.a.")</x:f>
        <x:v>40236000</x:v>
      </x:c>
      <x:c r="G2471" s="8" t="n">
        <x:f>IF(COUNT(E2471:F2471)=2,F2471-E2471,"n.a.")</x:f>
        <x:v>3000000</x:v>
      </x:c>
      <x:c r="H2471" s="9" t="n">
        <x:f>IF(ISNUMBER('原始字段'!D2571),'原始字段'!D2571,"n.a.")</x:f>
        <x:v>1.8474</x:v>
      </x:c>
      <x:c r="I2471" s="9" t="n">
        <x:f>IF(COUNT(G2471:H2471)=2,G2471*H2471/100000000,"n.a.")</x:f>
        <x:v>0.055422</x:v>
      </x:c>
      <x:c r="J2471" s="1" t="str">
        <x:v>日频齐全；折算事件未独立核实</x:v>
      </x:c>
    </x:row>
    <x:row r="2472" ht="25" customHeight="1">
      <x:c r="A2472" s="1" t="str">
        <x:v>科创50</x:v>
      </x:c>
      <x:c r="B2472" s="1" t="str">
        <x:v>588040.SH</x:v>
      </x:c>
      <x:c r="C2472" s="1" t="str">
        <x:v>鹏华上证科创板50成份ETF</x:v>
      </x:c>
      <x:c r="D2472" s="7" t="d">
        <x:v>2026-07-07T00:00:00.000Z</x:v>
      </x:c>
      <x:c r="E2472" s="8" t="n">
        <x:f>IF(ISNUMBER('原始字段'!C2466),'原始字段'!C2466,"n.a.")</x:f>
        <x:v>85889000</x:v>
      </x:c>
      <x:c r="F2472" s="8" t="n">
        <x:f>IF(ISNUMBER('原始字段'!C2562),'原始字段'!C2562,"n.a.")</x:f>
        <x:v>81889000</x:v>
      </x:c>
      <x:c r="G2472" s="8" t="n">
        <x:f>IF(COUNT(E2472:F2472)=2,F2472-E2472,"n.a.")</x:f>
        <x:v>-4000000</x:v>
      </x:c>
      <x:c r="H2472" s="9" t="n">
        <x:f>IF(ISNUMBER('原始字段'!D2562),'原始字段'!D2562,"n.a.")</x:f>
        <x:v>2.0355</x:v>
      </x:c>
      <x:c r="I2472" s="9" t="n">
        <x:f>IF(COUNT(G2472:H2472)=2,G2472*H2472/100000000,"n.a.")</x:f>
        <x:v>-0.08141999999999999</x:v>
      </x:c>
      <x:c r="J2472" s="1" t="str">
        <x:v>日频齐全；折算事件未独立核实</x:v>
      </x:c>
    </x:row>
    <x:row r="2473" ht="25" customHeight="1">
      <x:c r="A2473" s="1" t="str">
        <x:v>科创50</x:v>
      </x:c>
      <x:c r="B2473" s="1" t="str">
        <x:v>588280.SH</x:v>
      </x:c>
      <x:c r="C2473" s="1" t="str">
        <x:v>华安上证科创板50ETF</x:v>
      </x:c>
      <x:c r="D2473" s="7" t="d">
        <x:v>2026-07-07T00:00:00.000Z</x:v>
      </x:c>
      <x:c r="E2473" s="8" t="n">
        <x:f>IF(ISNUMBER('原始字段'!C2473),'原始字段'!C2473,"n.a.")</x:f>
        <x:v>268121000</x:v>
      </x:c>
      <x:c r="F2473" s="8" t="n">
        <x:f>IF(ISNUMBER('原始字段'!C2569),'原始字段'!C2569,"n.a.")</x:f>
        <x:v>268121000</x:v>
      </x:c>
      <x:c r="G2473" s="8" t="n">
        <x:f>IF(COUNT(E2473:F2473)=2,F2473-E2473,"n.a.")</x:f>
        <x:v>0</x:v>
      </x:c>
      <x:c r="H2473" s="9" t="n">
        <x:f>IF(ISNUMBER('原始字段'!D2569),'原始字段'!D2569,"n.a.")</x:f>
        <x:v>1.4378</x:v>
      </x:c>
      <x:c r="I2473" s="9" t="n">
        <x:f>IF(COUNT(G2473:H2473)=2,G2473*H2473/100000000,"n.a.")</x:f>
        <x:v>0</x:v>
      </x:c>
      <x:c r="J2473" s="1" t="str">
        <x:v>日频齐全；折算事件未独立核实</x:v>
      </x:c>
    </x:row>
    <x:row r="2474" ht="25" customHeight="1">
      <x:c r="A2474" s="1" t="str">
        <x:v>科创50</x:v>
      </x:c>
      <x:c r="B2474" s="1" t="str">
        <x:v>589360.SH</x:v>
      </x:c>
      <x:c r="C2474" s="1" t="str">
        <x:v>国泰上证科创板50成份ETF</x:v>
      </x:c>
      <x:c r="D2474" s="7" t="d">
        <x:v>2026-07-07T00:00:00.000Z</x:v>
      </x:c>
      <x:c r="E2474" s="8" t="n">
        <x:f>IF(ISNUMBER('原始字段'!C2480),'原始字段'!C2480,"n.a.")</x:f>
        <x:v>221174000</x:v>
      </x:c>
      <x:c r="F2474" s="8" t="n">
        <x:f>IF(ISNUMBER('原始字段'!C2576),'原始字段'!C2576,"n.a.")</x:f>
        <x:v>218174000</x:v>
      </x:c>
      <x:c r="G2474" s="8" t="n">
        <x:f>IF(COUNT(E2474:F2474)=2,F2474-E2474,"n.a.")</x:f>
        <x:v>-3000000</x:v>
      </x:c>
      <x:c r="H2474" s="9" t="n">
        <x:f>IF(ISNUMBER('原始字段'!D2576),'原始字段'!D2576,"n.a.")</x:f>
        <x:v>1.0299</x:v>
      </x:c>
      <x:c r="I2474" s="9" t="n">
        <x:f>IF(COUNT(G2474:H2474)=2,G2474*H2474/100000000,"n.a.")</x:f>
        <x:v>-0.030897</x:v>
      </x:c>
      <x:c r="J2474" s="1" t="str">
        <x:v>日频齐全；折算事件未独立核实</x:v>
      </x:c>
    </x:row>
    <x:row r="2475" ht="25" customHeight="1">
      <x:c r="A2475" s="1" t="str">
        <x:v>科创50</x:v>
      </x:c>
      <x:c r="B2475" s="1" t="str">
        <x:v>588950.SH</x:v>
      </x:c>
      <x:c r="C2475" s="1" t="str">
        <x:v>景顺长城上证科创板50成份ETF</x:v>
      </x:c>
      <x:c r="D2475" s="7" t="d">
        <x:v>2026-07-07T00:00:00.000Z</x:v>
      </x:c>
      <x:c r="E2475" s="8" t="n">
        <x:f>IF(ISNUMBER('原始字段'!C2478),'原始字段'!C2478,"n.a.")</x:f>
        <x:v>254729700</x:v>
      </x:c>
      <x:c r="F2475" s="8" t="n">
        <x:f>IF(ISNUMBER('原始字段'!C2574),'原始字段'!C2574,"n.a.")</x:f>
        <x:v>254729700</x:v>
      </x:c>
      <x:c r="G2475" s="8" t="n">
        <x:f>IF(COUNT(E2475:F2475)=2,F2475-E2475,"n.a.")</x:f>
        <x:v>0</x:v>
      </x:c>
      <x:c r="H2475" s="9" t="n">
        <x:f>IF(ISNUMBER('原始字段'!D2574),'原始字段'!D2574,"n.a.")</x:f>
        <x:v>2.0791</x:v>
      </x:c>
      <x:c r="I2475" s="9" t="n">
        <x:f>IF(COUNT(G2475:H2475)=2,G2475*H2475/100000000,"n.a.")</x:f>
        <x:v>0</x:v>
      </x:c>
      <x:c r="J2475" s="1" t="str">
        <x:v>日频齐全；折算事件未独立核实</x:v>
      </x:c>
    </x:row>
    <x:row r="2476" ht="25" customHeight="1">
      <x:c r="A2476" s="1" t="str">
        <x:v>科创50</x:v>
      </x:c>
      <x:c r="B2476" s="1" t="str">
        <x:v>588080.SH</x:v>
      </x:c>
      <x:c r="C2476" s="1" t="str">
        <x:v>易方达上证科创板50ETF</x:v>
      </x:c>
      <x:c r="D2476" s="7" t="d">
        <x:v>2026-07-07T00:00:00.000Z</x:v>
      </x:c>
      <x:c r="E2476" s="8" t="n">
        <x:f>IF(ISNUMBER('原始字段'!C2469),'原始字段'!C2469,"n.a.")</x:f>
        <x:v>19957628100</x:v>
      </x:c>
      <x:c r="F2476" s="8" t="n">
        <x:f>IF(ISNUMBER('原始字段'!C2565),'原始字段'!C2565,"n.a.")</x:f>
        <x:v>20023628100</x:v>
      </x:c>
      <x:c r="G2476" s="8" t="n">
        <x:f>IF(COUNT(E2476:F2476)=2,F2476-E2476,"n.a.")</x:f>
        <x:v>66000000</x:v>
      </x:c>
      <x:c r="H2476" s="9" t="n">
        <x:f>IF(ISNUMBER('原始字段'!D2565),'原始字段'!D2565,"n.a.")</x:f>
        <x:v>2.0458</x:v>
      </x:c>
      <x:c r="I2476" s="9" t="n">
        <x:f>IF(COUNT(G2476:H2476)=2,G2476*H2476/100000000,"n.a.")</x:f>
        <x:v>1.350228</x:v>
      </x:c>
      <x:c r="J2476" s="1" t="str">
        <x:v>日频齐全；折算事件未独立核实</x:v>
      </x:c>
    </x:row>
    <x:row r="2477" ht="25" customHeight="1">
      <x:c r="A2477" s="1" t="str">
        <x:v>科创50</x:v>
      </x:c>
      <x:c r="B2477" s="1" t="str">
        <x:v>588060.SH</x:v>
      </x:c>
      <x:c r="C2477" s="1" t="str">
        <x:v>广发上证科创板50ETF</x:v>
      </x:c>
      <x:c r="D2477" s="7" t="d">
        <x:v>2026-07-07T00:00:00.000Z</x:v>
      </x:c>
      <x:c r="E2477" s="8" t="n">
        <x:f>IF(ISNUMBER('原始字段'!C2468),'原始字段'!C2468,"n.a.")</x:f>
        <x:v>5329140000</x:v>
      </x:c>
      <x:c r="F2477" s="8" t="n">
        <x:f>IF(ISNUMBER('原始字段'!C2564),'原始字段'!C2564,"n.a.")</x:f>
        <x:v>5323140000</x:v>
      </x:c>
      <x:c r="G2477" s="8" t="n">
        <x:f>IF(COUNT(E2477:F2477)=2,F2477-E2477,"n.a.")</x:f>
        <x:v>-6000000</x:v>
      </x:c>
      <x:c r="H2477" s="9" t="n">
        <x:f>IF(ISNUMBER('原始字段'!D2564),'原始字段'!D2564,"n.a.")</x:f>
        <x:v>1.2689</x:v>
      </x:c>
      <x:c r="I2477" s="9" t="n">
        <x:f>IF(COUNT(G2477:H2477)=2,G2477*H2477/100000000,"n.a.")</x:f>
        <x:v>-0.076134</x:v>
      </x:c>
      <x:c r="J2477" s="1" t="str">
        <x:v>日频齐全；折算事件未独立核实</x:v>
      </x:c>
    </x:row>
    <x:row r="2478" ht="25" customHeight="1">
      <x:c r="A2478" s="1" t="str">
        <x:v>科创50</x:v>
      </x:c>
      <x:c r="B2478" s="1" t="str">
        <x:v>588870.SH</x:v>
      </x:c>
      <x:c r="C2478" s="1" t="str">
        <x:v>汇添富上证科创板50成份ETF</x:v>
      </x:c>
      <x:c r="D2478" s="7" t="d">
        <x:v>2026-07-07T00:00:00.000Z</x:v>
      </x:c>
      <x:c r="E2478" s="8" t="n">
        <x:f>IF(ISNUMBER('原始字段'!C2476),'原始字段'!C2476,"n.a.")</x:f>
        <x:v>311552000</x:v>
      </x:c>
      <x:c r="F2478" s="8" t="n">
        <x:f>IF(ISNUMBER('原始字段'!C2572),'原始字段'!C2572,"n.a.")</x:f>
        <x:v>311552000</x:v>
      </x:c>
      <x:c r="G2478" s="8" t="n">
        <x:f>IF(COUNT(E2478:F2478)=2,F2478-E2478,"n.a.")</x:f>
        <x:v>0</x:v>
      </x:c>
      <x:c r="H2478" s="9" t="n">
        <x:f>IF(ISNUMBER('原始字段'!D2572),'原始字段'!D2572,"n.a.")</x:f>
        <x:v>2.027</x:v>
      </x:c>
      <x:c r="I2478" s="9" t="n">
        <x:f>IF(COUNT(G2478:H2478)=2,G2478*H2478/100000000,"n.a.")</x:f>
        <x:v>0</x:v>
      </x:c>
      <x:c r="J2478" s="1" t="str">
        <x:v>日频齐全；折算事件未独立核实</x:v>
      </x:c>
    </x:row>
    <x:row r="2479" ht="25" customHeight="1">
      <x:c r="A2479" s="1" t="str">
        <x:v>科创50</x:v>
      </x:c>
      <x:c r="B2479" s="1" t="str">
        <x:v>588720.SH</x:v>
      </x:c>
      <x:c r="C2479" s="1" t="str">
        <x:v>中银上证科创板50成份ETF</x:v>
      </x:c>
      <x:c r="D2479" s="7" t="d">
        <x:v>2026-07-07T00:00:00.000Z</x:v>
      </x:c>
      <x:c r="E2479" s="8" t="n">
        <x:f>IF(ISNUMBER('原始字段'!C2474),'原始字段'!C2474,"n.a.")</x:f>
        <x:v>92241800</x:v>
      </x:c>
      <x:c r="F2479" s="8" t="n">
        <x:f>IF(ISNUMBER('原始字段'!C2570),'原始字段'!C2570,"n.a.")</x:f>
        <x:v>92241800</x:v>
      </x:c>
      <x:c r="G2479" s="8" t="n">
        <x:f>IF(COUNT(E2479:F2479)=2,F2479-E2479,"n.a.")</x:f>
        <x:v>0</x:v>
      </x:c>
      <x:c r="H2479" s="9" t="n">
        <x:f>IF(ISNUMBER('原始字段'!D2570),'原始字段'!D2570,"n.a.")</x:f>
        <x:v>2.0126</x:v>
      </x:c>
      <x:c r="I2479" s="9" t="n">
        <x:f>IF(COUNT(G2479:H2479)=2,G2479*H2479/100000000,"n.a.")</x:f>
        <x:v>0</x:v>
      </x:c>
      <x:c r="J2479" s="1" t="str">
        <x:v>日频齐全；折算事件未独立核实</x:v>
      </x:c>
    </x:row>
    <x:row r="2480" ht="25" customHeight="1">
      <x:c r="A2480" s="1" t="str">
        <x:v>科创50</x:v>
      </x:c>
      <x:c r="B2480" s="1" t="str">
        <x:v>588090.SH</x:v>
      </x:c>
      <x:c r="C2480" s="1" t="str">
        <x:v>华泰柏瑞上证科创板50ETF</x:v>
      </x:c>
      <x:c r="D2480" s="7" t="d">
        <x:v>2026-07-07T00:00:00.000Z</x:v>
      </x:c>
      <x:c r="E2480" s="8" t="n">
        <x:f>IF(ISNUMBER('原始字段'!C2470),'原始字段'!C2470,"n.a.")</x:f>
        <x:v>2211072800</x:v>
      </x:c>
      <x:c r="F2480" s="8" t="n">
        <x:f>IF(ISNUMBER('原始字段'!C2566),'原始字段'!C2566,"n.a.")</x:f>
        <x:v>2214072800</x:v>
      </x:c>
      <x:c r="G2480" s="8" t="n">
        <x:f>IF(COUNT(E2480:F2480)=2,F2480-E2480,"n.a.")</x:f>
        <x:v>3000000</x:v>
      </x:c>
      <x:c r="H2480" s="9" t="n">
        <x:f>IF(ISNUMBER('原始字段'!D2566),'原始字段'!D2566,"n.a.")</x:f>
        <x:v>2.0516</x:v>
      </x:c>
      <x:c r="I2480" s="9" t="n">
        <x:f>IF(COUNT(G2480:H2480)=2,G2480*H2480/100000000,"n.a.")</x:f>
        <x:v>0.061548</x:v>
      </x:c>
      <x:c r="J2480" s="1" t="str">
        <x:v>日频齐全；折算事件未独立核实</x:v>
      </x:c>
    </x:row>
    <x:row r="2481" ht="25" customHeight="1">
      <x:c r="A2481" s="1" t="str">
        <x:v>科创50</x:v>
      </x:c>
      <x:c r="B2481" s="1" t="str">
        <x:v>588180.SH</x:v>
      </x:c>
      <x:c r="C2481" s="1" t="str">
        <x:v>国联安上证科创板50ETF</x:v>
      </x:c>
      <x:c r="D2481" s="7" t="d">
        <x:v>2026-07-07T00:00:00.000Z</x:v>
      </x:c>
      <x:c r="E2481" s="8" t="n">
        <x:f>IF(ISNUMBER('原始字段'!C2472),'原始字段'!C2472,"n.a.")</x:f>
        <x:v>675353700</x:v>
      </x:c>
      <x:c r="F2481" s="8" t="n">
        <x:f>IF(ISNUMBER('原始字段'!C2568),'原始字段'!C2568,"n.a.")</x:f>
        <x:v>668353700</x:v>
      </x:c>
      <x:c r="G2481" s="8" t="n">
        <x:f>IF(COUNT(E2481:F2481)=2,F2481-E2481,"n.a.")</x:f>
        <x:v>-7000000</x:v>
      </x:c>
      <x:c r="H2481" s="9" t="n">
        <x:f>IF(ISNUMBER('原始字段'!D2568),'原始字段'!D2568,"n.a.")</x:f>
        <x:v>1.2942</x:v>
      </x:c>
      <x:c r="I2481" s="9" t="n">
        <x:f>IF(COUNT(G2481:H2481)=2,G2481*H2481/100000000,"n.a.")</x:f>
        <x:v>-0.090594</x:v>
      </x:c>
      <x:c r="J2481" s="1" t="str">
        <x:v>日频齐全；折算事件未独立核实</x:v>
      </x:c>
    </x:row>
    <x:row r="2482" ht="25" customHeight="1">
      <x:c r="A2482" s="1" t="str">
        <x:v>科创50</x:v>
      </x:c>
      <x:c r="B2482" s="1" t="str">
        <x:v>588050.SH</x:v>
      </x:c>
      <x:c r="C2482" s="1" t="str">
        <x:v>工银上证科创板50ETF</x:v>
      </x:c>
      <x:c r="D2482" s="7" t="d">
        <x:v>2026-07-07T00:00:00.000Z</x:v>
      </x:c>
      <x:c r="E2482" s="8" t="n">
        <x:f>IF(ISNUMBER('原始字段'!C2467),'原始字段'!C2467,"n.a.")</x:f>
        <x:v>4559241300</x:v>
      </x:c>
      <x:c r="F2482" s="8" t="n">
        <x:f>IF(ISNUMBER('原始字段'!C2563),'原始字段'!C2563,"n.a.")</x:f>
        <x:v>4819241300</x:v>
      </x:c>
      <x:c r="G2482" s="8" t="n">
        <x:f>IF(COUNT(E2482:F2482)=2,F2482-E2482,"n.a.")</x:f>
        <x:v>260000000</x:v>
      </x:c>
      <x:c r="H2482" s="9" t="n">
        <x:f>IF(ISNUMBER('原始字段'!D2563),'原始字段'!D2563,"n.a.")</x:f>
        <x:v>2.0474</x:v>
      </x:c>
      <x:c r="I2482" s="9" t="n">
        <x:f>IF(COUNT(G2482:H2482)=2,G2482*H2482/100000000,"n.a.")</x:f>
        <x:v>5.32324</x:v>
      </x:c>
      <x:c r="J2482" s="1" t="str">
        <x:v>日频齐全；折算事件未独立核实</x:v>
      </x:c>
    </x:row>
    <x:row r="2483" ht="25" customHeight="1">
      <x:c r="A2483" s="1" t="str">
        <x:v>沪深300</x:v>
      </x:c>
      <x:c r="B2483" s="1" t="str">
        <x:v>159393.SZ</x:v>
      </x:c>
      <x:c r="C2483" s="1" t="str">
        <x:v>万家沪深300ETF</x:v>
      </x:c>
      <x:c r="D2483" s="7" t="d">
        <x:v>2026-07-08T00:00:00.000Z</x:v>
      </x:c>
      <x:c r="E2483" s="8" t="n">
        <x:f>IF(ISNUMBER('原始字段'!C2487),'原始字段'!C2487,"n.a.")</x:f>
        <x:v>57346342</x:v>
      </x:c>
      <x:c r="F2483" s="8" t="n">
        <x:f>IF(ISNUMBER('原始字段'!C2583),'原始字段'!C2583,"n.a.")</x:f>
        <x:v>57346342</x:v>
      </x:c>
      <x:c r="G2483" s="8" t="n">
        <x:f>IF(COUNT(E2483:F2483)=2,F2483-E2483,"n.a.")</x:f>
        <x:v>0</x:v>
      </x:c>
      <x:c r="H2483" s="9" t="n">
        <x:f>IF(ISNUMBER('原始字段'!D2583),'原始字段'!D2583,"n.a.")</x:f>
        <x:v>5.0586</x:v>
      </x:c>
      <x:c r="I2483" s="9" t="n">
        <x:f>IF(COUNT(G2483:H2483)=2,G2483*H2483/100000000,"n.a.")</x:f>
        <x:v>0</x:v>
      </x:c>
      <x:c r="J2483" s="1" t="str">
        <x:v>日频齐全；折算事件未独立核实</x:v>
      </x:c>
    </x:row>
    <x:row r="2484" ht="25" customHeight="1">
      <x:c r="A2484" s="1" t="str">
        <x:v>沪深300</x:v>
      </x:c>
      <x:c r="B2484" s="1" t="str">
        <x:v>515660.SH</x:v>
      </x:c>
      <x:c r="C2484" s="1" t="str">
        <x:v>国联安沪深300ETF</x:v>
      </x:c>
      <x:c r="D2484" s="7" t="d">
        <x:v>2026-07-08T00:00:00.000Z</x:v>
      </x:c>
      <x:c r="E2484" s="8" t="n">
        <x:f>IF(ISNUMBER('原始字段'!C2548),'原始字段'!C2548,"n.a.")</x:f>
        <x:v>429094200</x:v>
      </x:c>
      <x:c r="F2484" s="8" t="n">
        <x:f>IF(ISNUMBER('原始字段'!C2644),'原始字段'!C2644,"n.a.")</x:f>
        <x:v>429094200</x:v>
      </x:c>
      <x:c r="G2484" s="8" t="n">
        <x:f>IF(COUNT(E2484:F2484)=2,F2484-E2484,"n.a.")</x:f>
        <x:v>0</x:v>
      </x:c>
      <x:c r="H2484" s="9" t="n">
        <x:f>IF(ISNUMBER('原始字段'!D2644),'原始字段'!D2644,"n.a.")</x:f>
        <x:v>5.9536</x:v>
      </x:c>
      <x:c r="I2484" s="9" t="n">
        <x:f>IF(COUNT(G2484:H2484)=2,G2484*H2484/100000000,"n.a.")</x:f>
        <x:v>0</x:v>
      </x:c>
      <x:c r="J2484" s="1" t="str">
        <x:v>日频齐全；折算事件未独立核实</x:v>
      </x:c>
    </x:row>
    <x:row r="2485" ht="25" customHeight="1">
      <x:c r="A2485" s="1" t="str">
        <x:v>沪深300</x:v>
      </x:c>
      <x:c r="B2485" s="1" t="str">
        <x:v>515360.SH</x:v>
      </x:c>
      <x:c r="C2485" s="1" t="str">
        <x:v>方正富邦沪深300ETF</x:v>
      </x:c>
      <x:c r="D2485" s="7" t="d">
        <x:v>2026-07-08T00:00:00.000Z</x:v>
      </x:c>
      <x:c r="E2485" s="8" t="n">
        <x:f>IF(ISNUMBER('原始字段'!C2543),'原始字段'!C2543,"n.a.")</x:f>
        <x:v>38279300</x:v>
      </x:c>
      <x:c r="F2485" s="8" t="n">
        <x:f>IF(ISNUMBER('原始字段'!C2639),'原始字段'!C2639,"n.a.")</x:f>
        <x:v>38279300</x:v>
      </x:c>
      <x:c r="G2485" s="8" t="n">
        <x:f>IF(COUNT(E2485:F2485)=2,F2485-E2485,"n.a.")</x:f>
        <x:v>0</x:v>
      </x:c>
      <x:c r="H2485" s="9" t="n">
        <x:f>IF(ISNUMBER('原始字段'!D2639),'原始字段'!D2639,"n.a.")</x:f>
        <x:v>6.8789</x:v>
      </x:c>
      <x:c r="I2485" s="9" t="n">
        <x:f>IF(COUNT(G2485:H2485)=2,G2485*H2485/100000000,"n.a.")</x:f>
        <x:v>0</x:v>
      </x:c>
      <x:c r="J2485" s="1" t="str">
        <x:v>日频齐全；折算事件未独立核实</x:v>
      </x:c>
    </x:row>
    <x:row r="2486" ht="25" customHeight="1">
      <x:c r="A2486" s="1" t="str">
        <x:v>沪深300</x:v>
      </x:c>
      <x:c r="B2486" s="1" t="str">
        <x:v>510320.SH</x:v>
      </x:c>
      <x:c r="C2486" s="1" t="str">
        <x:v>中金沪深300ETF</x:v>
      </x:c>
      <x:c r="D2486" s="7" t="d">
        <x:v>2026-07-08T00:00:00.000Z</x:v>
      </x:c>
      <x:c r="E2486" s="8" t="n">
        <x:f>IF(ISNUMBER('原始字段'!C2520),'原始字段'!C2520,"n.a.")</x:f>
        <x:v>601068500</x:v>
      </x:c>
      <x:c r="F2486" s="8" t="n">
        <x:f>IF(ISNUMBER('原始字段'!C2616),'原始字段'!C2616,"n.a.")</x:f>
        <x:v>601068500</x:v>
      </x:c>
      <x:c r="G2486" s="8" t="n">
        <x:f>IF(COUNT(E2486:F2486)=2,F2486-E2486,"n.a.")</x:f>
        <x:v>0</x:v>
      </x:c>
      <x:c r="H2486" s="9" t="n">
        <x:f>IF(ISNUMBER('原始字段'!D2616),'原始字段'!D2616,"n.a.")</x:f>
        <x:v>1.2884</x:v>
      </x:c>
      <x:c r="I2486" s="9" t="n">
        <x:f>IF(COUNT(G2486:H2486)=2,G2486*H2486/100000000,"n.a.")</x:f>
        <x:v>0</x:v>
      </x:c>
      <x:c r="J2486" s="1" t="str">
        <x:v>日频齐全；折算事件未独立核实</x:v>
      </x:c>
    </x:row>
    <x:row r="2487" ht="25" customHeight="1">
      <x:c r="A2487" s="1" t="str">
        <x:v>沪深300</x:v>
      </x:c>
      <x:c r="B2487" s="1" t="str">
        <x:v>510360.SH</x:v>
      </x:c>
      <x:c r="C2487" s="1" t="str">
        <x:v>广发沪深300ETF</x:v>
      </x:c>
      <x:c r="D2487" s="7" t="d">
        <x:v>2026-07-08T00:00:00.000Z</x:v>
      </x:c>
      <x:c r="E2487" s="8" t="n">
        <x:f>IF(ISNUMBER('原始字段'!C2523),'原始字段'!C2523,"n.a.")</x:f>
        <x:v>1568381200</x:v>
      </x:c>
      <x:c r="F2487" s="8" t="n">
        <x:f>IF(ISNUMBER('原始字段'!C2619),'原始字段'!C2619,"n.a.")</x:f>
        <x:v>1577381200</x:v>
      </x:c>
      <x:c r="G2487" s="8" t="n">
        <x:f>IF(COUNT(E2487:F2487)=2,F2487-E2487,"n.a.")</x:f>
        <x:v>9000000</x:v>
      </x:c>
      <x:c r="H2487" s="9" t="n">
        <x:f>IF(ISNUMBER('原始字段'!D2619),'原始字段'!D2619,"n.a.")</x:f>
        <x:v>1.824</x:v>
      </x:c>
      <x:c r="I2487" s="9" t="n">
        <x:f>IF(COUNT(G2487:H2487)=2,G2487*H2487/100000000,"n.a.")</x:f>
        <x:v>0.16416</x:v>
      </x:c>
      <x:c r="J2487" s="1" t="str">
        <x:v>日频齐全；折算事件未独立核实</x:v>
      </x:c>
    </x:row>
    <x:row r="2488" ht="25" customHeight="1">
      <x:c r="A2488" s="1" t="str">
        <x:v>沪深300</x:v>
      </x:c>
      <x:c r="B2488" s="1" t="str">
        <x:v>515330.SH</x:v>
      </x:c>
      <x:c r="C2488" s="1" t="str">
        <x:v>天弘沪深300ETF</x:v>
      </x:c>
      <x:c r="D2488" s="7" t="d">
        <x:v>2026-07-08T00:00:00.000Z</x:v>
      </x:c>
      <x:c r="E2488" s="8" t="n">
        <x:f>IF(ISNUMBER('原始字段'!C2541),'原始字段'!C2541,"n.a.")</x:f>
        <x:v>5381709500</x:v>
      </x:c>
      <x:c r="F2488" s="8" t="n">
        <x:f>IF(ISNUMBER('原始字段'!C2637),'原始字段'!C2637,"n.a.")</x:f>
        <x:v>5405709500</x:v>
      </x:c>
      <x:c r="G2488" s="8" t="n">
        <x:f>IF(COUNT(E2488:F2488)=2,F2488-E2488,"n.a.")</x:f>
        <x:v>24000000</x:v>
      </x:c>
      <x:c r="H2488" s="9" t="n">
        <x:f>IF(ISNUMBER('原始字段'!D2637),'原始字段'!D2637,"n.a.")</x:f>
        <x:v>1.3764</x:v>
      </x:c>
      <x:c r="I2488" s="9" t="n">
        <x:f>IF(COUNT(G2488:H2488)=2,G2488*H2488/100000000,"n.a.")</x:f>
        <x:v>0.330336</x:v>
      </x:c>
      <x:c r="J2488" s="1" t="str">
        <x:v>日频齐全；折算事件未独立核实</x:v>
      </x:c>
    </x:row>
    <x:row r="2489" ht="25" customHeight="1">
      <x:c r="A2489" s="1" t="str">
        <x:v>沪深300</x:v>
      </x:c>
      <x:c r="B2489" s="1" t="str">
        <x:v>510330.SH</x:v>
      </x:c>
      <x:c r="C2489" s="1" t="str">
        <x:v>华夏沪深300ETF</x:v>
      </x:c>
      <x:c r="D2489" s="7" t="d">
        <x:v>2026-07-08T00:00:00.000Z</x:v>
      </x:c>
      <x:c r="E2489" s="8" t="n">
        <x:f>IF(ISNUMBER('原始字段'!C2521),'原始字段'!C2521,"n.a.")</x:f>
        <x:v>7514349800</x:v>
      </x:c>
      <x:c r="F2489" s="8" t="n">
        <x:f>IF(ISNUMBER('原始字段'!C2617),'原始字段'!C2617,"n.a.")</x:f>
        <x:v>7534149800</x:v>
      </x:c>
      <x:c r="G2489" s="8" t="n">
        <x:f>IF(COUNT(E2489:F2489)=2,F2489-E2489,"n.a.")</x:f>
        <x:v>19800000</x:v>
      </x:c>
      <x:c r="H2489" s="9" t="n">
        <x:f>IF(ISNUMBER('原始字段'!D2617),'原始字段'!D2617,"n.a.")</x:f>
        <x:v>4.9964</x:v>
      </x:c>
      <x:c r="I2489" s="9" t="n">
        <x:f>IF(COUNT(G2489:H2489)=2,G2489*H2489/100000000,"n.a.")</x:f>
        <x:v>0.9892872000000001</x:v>
      </x:c>
      <x:c r="J2489" s="1" t="str">
        <x:v>日频齐全；折算事件未独立核实</x:v>
      </x:c>
    </x:row>
    <x:row r="2490" ht="25" customHeight="1">
      <x:c r="A2490" s="1" t="str">
        <x:v>沪深300</x:v>
      </x:c>
      <x:c r="B2490" s="1" t="str">
        <x:v>510370.SH</x:v>
      </x:c>
      <x:c r="C2490" s="1" t="str">
        <x:v>兴业沪深300ETF</x:v>
      </x:c>
      <x:c r="D2490" s="7" t="d">
        <x:v>2026-07-08T00:00:00.000Z</x:v>
      </x:c>
      <x:c r="E2490" s="8" t="n">
        <x:f>IF(ISNUMBER('原始字段'!C2524),'原始字段'!C2524,"n.a.")</x:f>
        <x:v>84258100</x:v>
      </x:c>
      <x:c r="F2490" s="8" t="n">
        <x:f>IF(ISNUMBER('原始字段'!C2620),'原始字段'!C2620,"n.a.")</x:f>
        <x:v>84258100</x:v>
      </x:c>
      <x:c r="G2490" s="8" t="n">
        <x:f>IF(COUNT(E2490:F2490)=2,F2490-E2490,"n.a.")</x:f>
        <x:v>0</x:v>
      </x:c>
      <x:c r="H2490" s="9" t="n">
        <x:f>IF(ISNUMBER('原始字段'!D2620),'原始字段'!D2620,"n.a.")</x:f>
        <x:v>1.0633</x:v>
      </x:c>
      <x:c r="I2490" s="9" t="n">
        <x:f>IF(COUNT(G2490:H2490)=2,G2490*H2490/100000000,"n.a.")</x:f>
        <x:v>0</x:v>
      </x:c>
      <x:c r="J2490" s="1" t="str">
        <x:v>日频齐全；折算事件未独立核实</x:v>
      </x:c>
    </x:row>
    <x:row r="2491" ht="25" customHeight="1">
      <x:c r="A2491" s="1" t="str">
        <x:v>沪深300</x:v>
      </x:c>
      <x:c r="B2491" s="1" t="str">
        <x:v>159919.SZ</x:v>
      </x:c>
      <x:c r="C2491" s="1" t="str">
        <x:v>嘉实沪深300ETF</x:v>
      </x:c>
      <x:c r="D2491" s="7" t="d">
        <x:v>2026-07-08T00:00:00.000Z</x:v>
      </x:c>
      <x:c r="E2491" s="8" t="n">
        <x:f>IF(ISNUMBER('原始字段'!C2504),'原始字段'!C2504,"n.a.")</x:f>
        <x:v>5356116676</x:v>
      </x:c>
      <x:c r="F2491" s="8" t="n">
        <x:f>IF(ISNUMBER('原始字段'!C2600),'原始字段'!C2600,"n.a.")</x:f>
        <x:v>5368716676</x:v>
      </x:c>
      <x:c r="G2491" s="8" t="n">
        <x:f>IF(COUNT(E2491:F2491)=2,F2491-E2491,"n.a.")</x:f>
        <x:v>12600000</x:v>
      </x:c>
      <x:c r="H2491" s="9" t="n">
        <x:f>IF(ISNUMBER('原始字段'!D2600),'原始字段'!D2600,"n.a.")</x:f>
        <x:v>5.0019</x:v>
      </x:c>
      <x:c r="I2491" s="9" t="n">
        <x:f>IF(COUNT(G2491:H2491)=2,G2491*H2491/100000000,"n.a.")</x:f>
        <x:v>0.6302394</x:v>
      </x:c>
      <x:c r="J2491" s="1" t="str">
        <x:v>日频齐全；折算事件未独立核实</x:v>
      </x:c>
    </x:row>
    <x:row r="2492" ht="25" customHeight="1">
      <x:c r="A2492" s="1" t="str">
        <x:v>沪深300</x:v>
      </x:c>
      <x:c r="B2492" s="1" t="str">
        <x:v>159673.SZ</x:v>
      </x:c>
      <x:c r="C2492" s="1" t="str">
        <x:v>鹏华沪深300ETF</x:v>
      </x:c>
      <x:c r="D2492" s="7" t="d">
        <x:v>2026-07-08T00:00:00.000Z</x:v>
      </x:c>
      <x:c r="E2492" s="8" t="n">
        <x:f>IF(ISNUMBER('原始字段'!C2496),'原始字段'!C2496,"n.a.")</x:f>
        <x:v>1345528385</x:v>
      </x:c>
      <x:c r="F2492" s="8" t="n">
        <x:f>IF(ISNUMBER('原始字段'!C2592),'原始字段'!C2592,"n.a.")</x:f>
        <x:v>1347528385</x:v>
      </x:c>
      <x:c r="G2492" s="8" t="n">
        <x:f>IF(COUNT(E2492:F2492)=2,F2492-E2492,"n.a.")</x:f>
        <x:v>2000000</x:v>
      </x:c>
      <x:c r="H2492" s="9" t="n">
        <x:f>IF(ISNUMBER('原始字段'!D2592),'原始字段'!D2592,"n.a.")</x:f>
        <x:v>1.3147</x:v>
      </x:c>
      <x:c r="I2492" s="9" t="n">
        <x:f>IF(COUNT(G2492:H2492)=2,G2492*H2492/100000000,"n.a.")</x:f>
        <x:v>0.026294</x:v>
      </x:c>
      <x:c r="J2492" s="1" t="str">
        <x:v>日频齐全；折算事件未独立核实</x:v>
      </x:c>
    </x:row>
    <x:row r="2493" ht="25" customHeight="1">
      <x:c r="A2493" s="1" t="str">
        <x:v>沪深300</x:v>
      </x:c>
      <x:c r="B2493" s="1" t="str">
        <x:v>159300.SZ</x:v>
      </x:c>
      <x:c r="C2493" s="1" t="str">
        <x:v>富国沪深300ETF</x:v>
      </x:c>
      <x:c r="D2493" s="7" t="d">
        <x:v>2026-07-08T00:00:00.000Z</x:v>
      </x:c>
      <x:c r="E2493" s="8" t="n">
        <x:f>IF(ISNUMBER('原始字段'!C2484),'原始字段'!C2484,"n.a.")</x:f>
        <x:v>180058097</x:v>
      </x:c>
      <x:c r="F2493" s="8" t="n">
        <x:f>IF(ISNUMBER('原始字段'!C2580),'原始字段'!C2580,"n.a.")</x:f>
        <x:v>182758097</x:v>
      </x:c>
      <x:c r="G2493" s="8" t="n">
        <x:f>IF(COUNT(E2493:F2493)=2,F2493-E2493,"n.a.")</x:f>
        <x:v>2700000</x:v>
      </x:c>
      <x:c r="H2493" s="9" t="n">
        <x:f>IF(ISNUMBER('原始字段'!D2580),'原始字段'!D2580,"n.a.")</x:f>
        <x:v>5.1274</x:v>
      </x:c>
      <x:c r="I2493" s="9" t="n">
        <x:f>IF(COUNT(G2493:H2493)=2,G2493*H2493/100000000,"n.a.")</x:f>
        <x:v>0.1384398</x:v>
      </x:c>
      <x:c r="J2493" s="1" t="str">
        <x:v>日频齐全；折算事件未独立核实</x:v>
      </x:c>
    </x:row>
    <x:row r="2494" ht="25" customHeight="1">
      <x:c r="A2494" s="1" t="str">
        <x:v>沪深300</x:v>
      </x:c>
      <x:c r="B2494" s="1" t="str">
        <x:v>510380.SH</x:v>
      </x:c>
      <x:c r="C2494" s="1" t="str">
        <x:v>国寿安保沪深300ETF</x:v>
      </x:c>
      <x:c r="D2494" s="7" t="d">
        <x:v>2026-07-08T00:00:00.000Z</x:v>
      </x:c>
      <x:c r="E2494" s="8" t="n">
        <x:f>IF(ISNUMBER('原始字段'!C2525),'原始字段'!C2525,"n.a.")</x:f>
        <x:v>1251802400</x:v>
      </x:c>
      <x:c r="F2494" s="8" t="n">
        <x:f>IF(ISNUMBER('原始字段'!C2621),'原始字段'!C2621,"n.a.")</x:f>
        <x:v>1251802400</x:v>
      </x:c>
      <x:c r="G2494" s="8" t="n">
        <x:f>IF(COUNT(E2494:F2494)=2,F2494-E2494,"n.a.")</x:f>
        <x:v>0</x:v>
      </x:c>
      <x:c r="H2494" s="9" t="n">
        <x:f>IF(ISNUMBER('原始字段'!D2621),'原始字段'!D2621,"n.a.")</x:f>
        <x:v>1.419</x:v>
      </x:c>
      <x:c r="I2494" s="9" t="n">
        <x:f>IF(COUNT(G2494:H2494)=2,G2494*H2494/100000000,"n.a.")</x:f>
        <x:v>0</x:v>
      </x:c>
      <x:c r="J2494" s="1" t="str">
        <x:v>日频齐全；折算事件未独立核实</x:v>
      </x:c>
    </x:row>
    <x:row r="2495" ht="25" customHeight="1">
      <x:c r="A2495" s="1" t="str">
        <x:v>沪深300</x:v>
      </x:c>
      <x:c r="B2495" s="1" t="str">
        <x:v>515380.SH</x:v>
      </x:c>
      <x:c r="C2495" s="1" t="str">
        <x:v>泰康沪深300ETF</x:v>
      </x:c>
      <x:c r="D2495" s="7" t="d">
        <x:v>2026-07-08T00:00:00.000Z</x:v>
      </x:c>
      <x:c r="E2495" s="8" t="n">
        <x:f>IF(ISNUMBER('原始字段'!C2544),'原始字段'!C2544,"n.a.")</x:f>
        <x:v>640899800</x:v>
      </x:c>
      <x:c r="F2495" s="8" t="n">
        <x:f>IF(ISNUMBER('原始字段'!C2640),'原始字段'!C2640,"n.a.")</x:f>
        <x:v>641799800</x:v>
      </x:c>
      <x:c r="G2495" s="8" t="n">
        <x:f>IF(COUNT(E2495:F2495)=2,F2495-E2495,"n.a.")</x:f>
        <x:v>900000</x:v>
      </x:c>
      <x:c r="H2495" s="9" t="n">
        <x:f>IF(ISNUMBER('原始字段'!D2640),'原始字段'!D2640,"n.a.")</x:f>
        <x:v>5.5432</x:v>
      </x:c>
      <x:c r="I2495" s="9" t="n">
        <x:f>IF(COUNT(G2495:H2495)=2,G2495*H2495/100000000,"n.a.")</x:f>
        <x:v>0.0498888</x:v>
      </x:c>
      <x:c r="J2495" s="1" t="str">
        <x:v>日频齐全；折算事件未独立核实</x:v>
      </x:c>
    </x:row>
    <x:row r="2496" ht="25" customHeight="1">
      <x:c r="A2496" s="1" t="str">
        <x:v>沪深300</x:v>
      </x:c>
      <x:c r="B2496" s="1" t="str">
        <x:v>510350.SH</x:v>
      </x:c>
      <x:c r="C2496" s="1" t="str">
        <x:v>工银沪深300ETF</x:v>
      </x:c>
      <x:c r="D2496" s="7" t="d">
        <x:v>2026-07-08T00:00:00.000Z</x:v>
      </x:c>
      <x:c r="E2496" s="8" t="n">
        <x:f>IF(ISNUMBER('原始字段'!C2522),'原始字段'!C2522,"n.a.")</x:f>
        <x:v>674214700</x:v>
      </x:c>
      <x:c r="F2496" s="8" t="n">
        <x:f>IF(ISNUMBER('原始字段'!C2618),'原始字段'!C2618,"n.a.")</x:f>
        <x:v>675114700</x:v>
      </x:c>
      <x:c r="G2496" s="8" t="n">
        <x:f>IF(COUNT(E2496:F2496)=2,F2496-E2496,"n.a.")</x:f>
        <x:v>900000</x:v>
      </x:c>
      <x:c r="H2496" s="9" t="n">
        <x:f>IF(ISNUMBER('原始字段'!D2618),'原始字段'!D2618,"n.a.")</x:f>
        <x:v>5.0197</x:v>
      </x:c>
      <x:c r="I2496" s="9" t="n">
        <x:f>IF(COUNT(G2496:H2496)=2,G2496*H2496/100000000,"n.a.")</x:f>
        <x:v>0.0451773</x:v>
      </x:c>
      <x:c r="J2496" s="1" t="str">
        <x:v>日频齐全；折算事件未独立核实</x:v>
      </x:c>
    </x:row>
    <x:row r="2497" ht="25" customHeight="1">
      <x:c r="A2497" s="1" t="str">
        <x:v>沪深300</x:v>
      </x:c>
      <x:c r="B2497" s="1" t="str">
        <x:v>563520.SH</x:v>
      </x:c>
      <x:c r="C2497" s="1" t="str">
        <x:v>永赢沪深300ETF</x:v>
      </x:c>
      <x:c r="D2497" s="7" t="d">
        <x:v>2026-07-08T00:00:00.000Z</x:v>
      </x:c>
      <x:c r="E2497" s="8" t="n">
        <x:f>IF(ISNUMBER('原始字段'!C2559),'原始字段'!C2559,"n.a.")</x:f>
        <x:v>373065000</x:v>
      </x:c>
      <x:c r="F2497" s="8" t="n">
        <x:f>IF(ISNUMBER('原始字段'!C2655),'原始字段'!C2655,"n.a.")</x:f>
        <x:v>373065000</x:v>
      </x:c>
      <x:c r="G2497" s="8" t="n">
        <x:f>IF(COUNT(E2497:F2497)=2,F2497-E2497,"n.a.")</x:f>
        <x:v>0</x:v>
      </x:c>
      <x:c r="H2497" s="9" t="n">
        <x:f>IF(ISNUMBER('原始字段'!D2655),'原始字段'!D2655,"n.a.")</x:f>
        <x:v>1.2252</x:v>
      </x:c>
      <x:c r="I2497" s="9" t="n">
        <x:f>IF(COUNT(G2497:H2497)=2,G2497*H2497/100000000,"n.a.")</x:f>
        <x:v>0</x:v>
      </x:c>
      <x:c r="J2497" s="1" t="str">
        <x:v>日频齐全；折算事件未独立核实</x:v>
      </x:c>
    </x:row>
    <x:row r="2498" ht="25" customHeight="1">
      <x:c r="A2498" s="1" t="str">
        <x:v>沪深300</x:v>
      </x:c>
      <x:c r="B2498" s="1" t="str">
        <x:v>510300.SH</x:v>
      </x:c>
      <x:c r="C2498" s="1" t="str">
        <x:v>华泰柏瑞沪深300ETF</x:v>
      </x:c>
      <x:c r="D2498" s="7" t="d">
        <x:v>2026-07-08T00:00:00.000Z</x:v>
      </x:c>
      <x:c r="E2498" s="8" t="n">
        <x:f>IF(ISNUMBER('原始字段'!C2518),'原始字段'!C2518,"n.a.")</x:f>
        <x:v>17094187700</x:v>
      </x:c>
      <x:c r="F2498" s="8" t="n">
        <x:f>IF(ISNUMBER('原始字段'!C2614),'原始字段'!C2614,"n.a.")</x:f>
        <x:v>17203087700</x:v>
      </x:c>
      <x:c r="G2498" s="8" t="n">
        <x:f>IF(COUNT(E2498:F2498)=2,F2498-E2498,"n.a.")</x:f>
        <x:v>108900000</x:v>
      </x:c>
      <x:c r="H2498" s="9" t="n">
        <x:f>IF(ISNUMBER('原始字段'!D2614),'原始字段'!D2614,"n.a.")</x:f>
        <x:v>4.795</x:v>
      </x:c>
      <x:c r="I2498" s="9" t="n">
        <x:f>IF(COUNT(G2498:H2498)=2,G2498*H2498/100000000,"n.a.")</x:f>
        <x:v>5.221755</x:v>
      </x:c>
      <x:c r="J2498" s="1" t="str">
        <x:v>日频齐全；折算事件未独立核实</x:v>
      </x:c>
    </x:row>
    <x:row r="2499" ht="25" customHeight="1">
      <x:c r="A2499" s="1" t="str">
        <x:v>沪深300</x:v>
      </x:c>
      <x:c r="B2499" s="1" t="str">
        <x:v>515310.SH</x:v>
      </x:c>
      <x:c r="C2499" s="1" t="str">
        <x:v>汇添富沪深300ETF</x:v>
      </x:c>
      <x:c r="D2499" s="7" t="d">
        <x:v>2026-07-08T00:00:00.000Z</x:v>
      </x:c>
      <x:c r="E2499" s="8" t="n">
        <x:f>IF(ISNUMBER('原始字段'!C2540),'原始字段'!C2540,"n.a.")</x:f>
        <x:v>241111200</x:v>
      </x:c>
      <x:c r="F2499" s="8" t="n">
        <x:f>IF(ISNUMBER('原始字段'!C2636),'原始字段'!C2636,"n.a.")</x:f>
        <x:v>244611200</x:v>
      </x:c>
      <x:c r="G2499" s="8" t="n">
        <x:f>IF(COUNT(E2499:F2499)=2,F2499-E2499,"n.a.")</x:f>
        <x:v>3500000</x:v>
      </x:c>
      <x:c r="H2499" s="9" t="n">
        <x:f>IF(ISNUMBER('原始字段'!D2636),'原始字段'!D2636,"n.a.")</x:f>
        <x:v>1.4252</x:v>
      </x:c>
      <x:c r="I2499" s="9" t="n">
        <x:f>IF(COUNT(G2499:H2499)=2,G2499*H2499/100000000,"n.a.")</x:f>
        <x:v>0.049882</x:v>
      </x:c>
      <x:c r="J2499" s="1" t="str">
        <x:v>日频齐全；折算事件未独立核实</x:v>
      </x:c>
    </x:row>
    <x:row r="2500" ht="25" customHeight="1">
      <x:c r="A2500" s="1" t="str">
        <x:v>沪深300</x:v>
      </x:c>
      <x:c r="B2500" s="1" t="str">
        <x:v>159925.SZ</x:v>
      </x:c>
      <x:c r="C2500" s="1" t="str">
        <x:v>南方沪深300ETF</x:v>
      </x:c>
      <x:c r="D2500" s="7" t="d">
        <x:v>2026-07-08T00:00:00.000Z</x:v>
      </x:c>
      <x:c r="E2500" s="8" t="n">
        <x:f>IF(ISNUMBER('原始字段'!C2506),'原始字段'!C2506,"n.a.")</x:f>
        <x:v>550220856</x:v>
      </x:c>
      <x:c r="F2500" s="8" t="n">
        <x:f>IF(ISNUMBER('原始字段'!C2602),'原始字段'!C2602,"n.a.")</x:f>
        <x:v>551120856</x:v>
      </x:c>
      <x:c r="G2500" s="8" t="n">
        <x:f>IF(COUNT(E2500:F2500)=2,F2500-E2500,"n.a.")</x:f>
        <x:v>900000</x:v>
      </x:c>
      <x:c r="H2500" s="9" t="n">
        <x:f>IF(ISNUMBER('原始字段'!D2602),'原始字段'!D2602,"n.a.")</x:f>
        <x:v>4.8415</x:v>
      </x:c>
      <x:c r="I2500" s="9" t="n">
        <x:f>IF(COUNT(G2500:H2500)=2,G2500*H2500/100000000,"n.a.")</x:f>
        <x:v>0.0435735</x:v>
      </x:c>
      <x:c r="J2500" s="1" t="str">
        <x:v>日频齐全；折算事件未独立核实</x:v>
      </x:c>
    </x:row>
    <x:row r="2501" ht="25" customHeight="1">
      <x:c r="A2501" s="1" t="str">
        <x:v>沪深300</x:v>
      </x:c>
      <x:c r="B2501" s="1" t="str">
        <x:v>561930.SH</x:v>
      </x:c>
      <x:c r="C2501" s="1" t="str">
        <x:v>招商沪深300ETF</x:v>
      </x:c>
      <x:c r="D2501" s="7" t="d">
        <x:v>2026-07-08T00:00:00.000Z</x:v>
      </x:c>
      <x:c r="E2501" s="8" t="n">
        <x:f>IF(ISNUMBER('原始字段'!C2555),'原始字段'!C2555,"n.a.")</x:f>
        <x:v>133260600</x:v>
      </x:c>
      <x:c r="F2501" s="8" t="n">
        <x:f>IF(ISNUMBER('原始字段'!C2651),'原始字段'!C2651,"n.a.")</x:f>
        <x:v>136260600</x:v>
      </x:c>
      <x:c r="G2501" s="8" t="n">
        <x:f>IF(COUNT(E2501:F2501)=2,F2501-E2501,"n.a.")</x:f>
        <x:v>3000000</x:v>
      </x:c>
      <x:c r="H2501" s="9" t="n">
        <x:f>IF(ISNUMBER('原始字段'!D2651),'原始字段'!D2651,"n.a.")</x:f>
        <x:v>1.5995</x:v>
      </x:c>
      <x:c r="I2501" s="9" t="n">
        <x:f>IF(COUNT(G2501:H2501)=2,G2501*H2501/100000000,"n.a.")</x:f>
        <x:v>0.047985</x:v>
      </x:c>
      <x:c r="J2501" s="1" t="str">
        <x:v>日频齐全；折算事件未独立核实</x:v>
      </x:c>
    </x:row>
    <x:row r="2502" ht="25" customHeight="1">
      <x:c r="A2502" s="1" t="str">
        <x:v>沪深300</x:v>
      </x:c>
      <x:c r="B2502" s="1" t="str">
        <x:v>515350.SH</x:v>
      </x:c>
      <x:c r="C2502" s="1" t="str">
        <x:v>民生加银沪深300ETF</x:v>
      </x:c>
      <x:c r="D2502" s="7" t="d">
        <x:v>2026-07-08T00:00:00.000Z</x:v>
      </x:c>
      <x:c r="E2502" s="8" t="n">
        <x:f>IF(ISNUMBER('原始字段'!C2542),'原始字段'!C2542,"n.a.")</x:f>
        <x:v>11699200</x:v>
      </x:c>
      <x:c r="F2502" s="8" t="n">
        <x:f>IF(ISNUMBER('原始字段'!C2638),'原始字段'!C2638,"n.a.")</x:f>
        <x:v>11699200</x:v>
      </x:c>
      <x:c r="G2502" s="8" t="n">
        <x:f>IF(COUNT(E2502:F2502)=2,F2502-E2502,"n.a.")</x:f>
        <x:v>0</x:v>
      </x:c>
      <x:c r="H2502" s="9" t="n">
        <x:f>IF(ISNUMBER('原始字段'!D2638),'原始字段'!D2638,"n.a.")</x:f>
        <x:v>6.4209</x:v>
      </x:c>
      <x:c r="I2502" s="9" t="n">
        <x:f>IF(COUNT(G2502:H2502)=2,G2502*H2502/100000000,"n.a.")</x:f>
        <x:v>0</x:v>
      </x:c>
      <x:c r="J2502" s="1" t="str">
        <x:v>日频齐全；折算事件未独立核实</x:v>
      </x:c>
    </x:row>
    <x:row r="2503" ht="25" customHeight="1">
      <x:c r="A2503" s="1" t="str">
        <x:v>沪深300</x:v>
      </x:c>
      <x:c r="B2503" s="1" t="str">
        <x:v>510310.SH</x:v>
      </x:c>
      <x:c r="C2503" s="1" t="str">
        <x:v>易方达沪深300ETF</x:v>
      </x:c>
      <x:c r="D2503" s="7" t="d">
        <x:v>2026-07-08T00:00:00.000Z</x:v>
      </x:c>
      <x:c r="E2503" s="8" t="n">
        <x:f>IF(ISNUMBER('原始字段'!C2519),'原始字段'!C2519,"n.a.")</x:f>
        <x:v>9129344000</x:v>
      </x:c>
      <x:c r="F2503" s="8" t="n">
        <x:f>IF(ISNUMBER('原始字段'!C2615),'原始字段'!C2615,"n.a.")</x:f>
        <x:v>9169844000</x:v>
      </x:c>
      <x:c r="G2503" s="8" t="n">
        <x:f>IF(COUNT(E2503:F2503)=2,F2503-E2503,"n.a.")</x:f>
        <x:v>40500000</x:v>
      </x:c>
      <x:c r="H2503" s="9" t="n">
        <x:f>IF(ISNUMBER('原始字段'!D2615),'原始字段'!D2615,"n.a.")</x:f>
        <x:v>4.6515</x:v>
      </x:c>
      <x:c r="I2503" s="9" t="n">
        <x:f>IF(COUNT(G2503:H2503)=2,G2503*H2503/100000000,"n.a.")</x:f>
        <x:v>1.8838575000000004</x:v>
      </x:c>
      <x:c r="J2503" s="1" t="str">
        <x:v>日频齐全；折算事件未独立核实</x:v>
      </x:c>
    </x:row>
    <x:row r="2504" ht="25" customHeight="1">
      <x:c r="A2504" s="1" t="str">
        <x:v>沪深300</x:v>
      </x:c>
      <x:c r="B2504" s="1" t="str">
        <x:v>159330.SZ</x:v>
      </x:c>
      <x:c r="C2504" s="1" t="str">
        <x:v>东财沪深300ETF</x:v>
      </x:c>
      <x:c r="D2504" s="7" t="d">
        <x:v>2026-07-08T00:00:00.000Z</x:v>
      </x:c>
      <x:c r="E2504" s="8" t="n">
        <x:f>IF(ISNUMBER('原始字段'!C2485),'原始字段'!C2485,"n.a.")</x:f>
        <x:v>335801009</x:v>
      </x:c>
      <x:c r="F2504" s="8" t="n">
        <x:f>IF(ISNUMBER('原始字段'!C2581),'原始字段'!C2581,"n.a.")</x:f>
        <x:v>341801009</x:v>
      </x:c>
      <x:c r="G2504" s="8" t="n">
        <x:f>IF(COUNT(E2504:F2504)=2,F2504-E2504,"n.a.")</x:f>
        <x:v>6000000</x:v>
      </x:c>
      <x:c r="H2504" s="9" t="n">
        <x:f>IF(ISNUMBER('原始字段'!D2581),'原始字段'!D2581,"n.a.")</x:f>
        <x:v>1.4793</x:v>
      </x:c>
      <x:c r="I2504" s="9" t="n">
        <x:f>IF(COUNT(G2504:H2504)=2,G2504*H2504/100000000,"n.a.")</x:f>
        <x:v>0.088758</x:v>
      </x:c>
      <x:c r="J2504" s="1" t="str">
        <x:v>日频齐全；折算事件未独立核实</x:v>
      </x:c>
    </x:row>
    <x:row r="2505" ht="25" customHeight="1">
      <x:c r="A2505" s="1" t="str">
        <x:v>沪深300</x:v>
      </x:c>
      <x:c r="B2505" s="1" t="str">
        <x:v>510390.SH</x:v>
      </x:c>
      <x:c r="C2505" s="1" t="str">
        <x:v>平安沪深300ETF</x:v>
      </x:c>
      <x:c r="D2505" s="7" t="d">
        <x:v>2026-07-08T00:00:00.000Z</x:v>
      </x:c>
      <x:c r="E2505" s="8" t="n">
        <x:f>IF(ISNUMBER('原始字段'!C2526),'原始字段'!C2526,"n.a.")</x:f>
        <x:v>119450000</x:v>
      </x:c>
      <x:c r="F2505" s="8" t="n">
        <x:f>IF(ISNUMBER('原始字段'!C2622),'原始字段'!C2622,"n.a.")</x:f>
        <x:v>119450000</x:v>
      </x:c>
      <x:c r="G2505" s="8" t="n">
        <x:f>IF(COUNT(E2505:F2505)=2,F2505-E2505,"n.a.")</x:f>
        <x:v>0</x:v>
      </x:c>
      <x:c r="H2505" s="9" t="n">
        <x:f>IF(ISNUMBER('原始字段'!D2622),'原始字段'!D2622,"n.a.")</x:f>
        <x:v>5.3905</x:v>
      </x:c>
      <x:c r="I2505" s="9" t="n">
        <x:f>IF(COUNT(G2505:H2505)=2,G2505*H2505/100000000,"n.a.")</x:f>
        <x:v>0</x:v>
      </x:c>
      <x:c r="J2505" s="1" t="str">
        <x:v>日频齐全；折算事件未独立核实</x:v>
      </x:c>
    </x:row>
    <x:row r="2506" ht="25" customHeight="1">
      <x:c r="A2506" s="1" t="str">
        <x:v>沪深300</x:v>
      </x:c>
      <x:c r="B2506" s="1" t="str">
        <x:v>515390.SH</x:v>
      </x:c>
      <x:c r="C2506" s="1" t="str">
        <x:v>华安沪深300ETF</x:v>
      </x:c>
      <x:c r="D2506" s="7" t="d">
        <x:v>2026-07-08T00:00:00.000Z</x:v>
      </x:c>
      <x:c r="E2506" s="8" t="n">
        <x:f>IF(ISNUMBER('原始字段'!C2545),'原始字段'!C2545,"n.a.")</x:f>
        <x:v>1162683000</x:v>
      </x:c>
      <x:c r="F2506" s="8" t="n">
        <x:f>IF(ISNUMBER('原始字段'!C2641),'原始字段'!C2641,"n.a.")</x:f>
        <x:v>1142683000</x:v>
      </x:c>
      <x:c r="G2506" s="8" t="n">
        <x:f>IF(COUNT(E2506:F2506)=2,F2506-E2506,"n.a.")</x:f>
        <x:v>-20000000</x:v>
      </x:c>
      <x:c r="H2506" s="9" t="n">
        <x:f>IF(ISNUMBER('原始字段'!D2641),'原始字段'!D2641,"n.a.")</x:f>
        <x:v>1.3914</x:v>
      </x:c>
      <x:c r="I2506" s="9" t="n">
        <x:f>IF(COUNT(G2506:H2506)=2,G2506*H2506/100000000,"n.a.")</x:f>
        <x:v>-0.27828</x:v>
      </x:c>
      <x:c r="J2506" s="1" t="str">
        <x:v>日频齐全；折算事件未独立核实</x:v>
      </x:c>
    </x:row>
    <x:row r="2507" ht="25" customHeight="1">
      <x:c r="A2507" s="1" t="str">
        <x:v>沪深300</x:v>
      </x:c>
      <x:c r="B2507" s="1" t="str">
        <x:v>515130.SH</x:v>
      </x:c>
      <x:c r="C2507" s="1" t="str">
        <x:v>博时沪深300ETF</x:v>
      </x:c>
      <x:c r="D2507" s="7" t="d">
        <x:v>2026-07-08T00:00:00.000Z</x:v>
      </x:c>
      <x:c r="E2507" s="8" t="n">
        <x:f>IF(ISNUMBER('原始字段'!C2538),'原始字段'!C2538,"n.a.")</x:f>
        <x:v>79463200</x:v>
      </x:c>
      <x:c r="F2507" s="8" t="n">
        <x:f>IF(ISNUMBER('原始字段'!C2634),'原始字段'!C2634,"n.a.")</x:f>
        <x:v>79463200</x:v>
      </x:c>
      <x:c r="G2507" s="8" t="n">
        <x:f>IF(COUNT(E2507:F2507)=2,F2507-E2507,"n.a.")</x:f>
        <x:v>0</x:v>
      </x:c>
      <x:c r="H2507" s="9" t="n">
        <x:f>IF(ISNUMBER('原始字段'!D2634),'原始字段'!D2634,"n.a.")</x:f>
        <x:v>1.5817</x:v>
      </x:c>
      <x:c r="I2507" s="9" t="n">
        <x:f>IF(COUNT(G2507:H2507)=2,G2507*H2507/100000000,"n.a.")</x:f>
        <x:v>0</x:v>
      </x:c>
      <x:c r="J2507" s="1" t="str">
        <x:v>日频齐全；折算事件未独立核实</x:v>
      </x:c>
    </x:row>
    <x:row r="2508" ht="25" customHeight="1">
      <x:c r="A2508" s="1" t="str">
        <x:v>中证500</x:v>
      </x:c>
      <x:c r="B2508" s="1" t="str">
        <x:v>510530.SH</x:v>
      </x:c>
      <x:c r="C2508" s="1" t="str">
        <x:v>工银中证500ETF</x:v>
      </x:c>
      <x:c r="D2508" s="7" t="d">
        <x:v>2026-07-08T00:00:00.000Z</x:v>
      </x:c>
      <x:c r="E2508" s="8" t="n">
        <x:f>IF(ISNUMBER('原始字段'!C2529),'原始字段'!C2529,"n.a.")</x:f>
        <x:v>45479400</x:v>
      </x:c>
      <x:c r="F2508" s="8" t="n">
        <x:f>IF(ISNUMBER('原始字段'!C2625),'原始字段'!C2625,"n.a.")</x:f>
        <x:v>47479400</x:v>
      </x:c>
      <x:c r="G2508" s="8" t="n">
        <x:f>IF(COUNT(E2508:F2508)=2,F2508-E2508,"n.a.")</x:f>
        <x:v>2000000</x:v>
      </x:c>
      <x:c r="H2508" s="9" t="n">
        <x:f>IF(ISNUMBER('原始字段'!D2625),'原始字段'!D2625,"n.a.")</x:f>
        <x:v>9.3269</x:v>
      </x:c>
      <x:c r="I2508" s="9" t="n">
        <x:f>IF(COUNT(G2508:H2508)=2,G2508*H2508/100000000,"n.a.")</x:f>
        <x:v>0.186538</x:v>
      </x:c>
      <x:c r="J2508" s="1" t="str">
        <x:v>日频齐全；折算事件未独立核实</x:v>
      </x:c>
    </x:row>
    <x:row r="2509" ht="25" customHeight="1">
      <x:c r="A2509" s="1" t="str">
        <x:v>中证500</x:v>
      </x:c>
      <x:c r="B2509" s="1" t="str">
        <x:v>510580.SH</x:v>
      </x:c>
      <x:c r="C2509" s="1" t="str">
        <x:v>易方达中证500ETF</x:v>
      </x:c>
      <x:c r="D2509" s="7" t="d">
        <x:v>2026-07-08T00:00:00.000Z</x:v>
      </x:c>
      <x:c r="E2509" s="8" t="n">
        <x:f>IF(ISNUMBER('原始字段'!C2533),'原始字段'!C2533,"n.a.")</x:f>
        <x:v>939768300</x:v>
      </x:c>
      <x:c r="F2509" s="8" t="n">
        <x:f>IF(ISNUMBER('原始字段'!C2629),'原始字段'!C2629,"n.a.")</x:f>
        <x:v>958968300</x:v>
      </x:c>
      <x:c r="G2509" s="8" t="n">
        <x:f>IF(COUNT(E2509:F2509)=2,F2509-E2509,"n.a.")</x:f>
        <x:v>19200000</x:v>
      </x:c>
      <x:c r="H2509" s="9" t="n">
        <x:f>IF(ISNUMBER('原始字段'!D2629),'原始字段'!D2629,"n.a.")</x:f>
        <x:v>4.3953</x:v>
      </x:c>
      <x:c r="I2509" s="9" t="n">
        <x:f>IF(COUNT(G2509:H2509)=2,G2509*H2509/100000000,"n.a.")</x:f>
        <x:v>0.8438976</x:v>
      </x:c>
      <x:c r="J2509" s="1" t="str">
        <x:v>日频齐全；折算事件未独立核实</x:v>
      </x:c>
    </x:row>
    <x:row r="2510" ht="25" customHeight="1">
      <x:c r="A2510" s="1" t="str">
        <x:v>中证500</x:v>
      </x:c>
      <x:c r="B2510" s="1" t="str">
        <x:v>159922.SZ</x:v>
      </x:c>
      <x:c r="C2510" s="1" t="str">
        <x:v>嘉实中证500ETF</x:v>
      </x:c>
      <x:c r="D2510" s="7" t="d">
        <x:v>2026-07-08T00:00:00.000Z</x:v>
      </x:c>
      <x:c r="E2510" s="8" t="n">
        <x:f>IF(ISNUMBER('原始字段'!C2505),'原始字段'!C2505,"n.a.")</x:f>
        <x:v>2371676765</x:v>
      </x:c>
      <x:c r="F2510" s="8" t="n">
        <x:f>IF(ISNUMBER('原始字段'!C2601),'原始字段'!C2601,"n.a.")</x:f>
        <x:v>2367676765</x:v>
      </x:c>
      <x:c r="G2510" s="8" t="n">
        <x:f>IF(COUNT(E2510:F2510)=2,F2510-E2510,"n.a.")</x:f>
        <x:v>-4000000</x:v>
      </x:c>
      <x:c r="H2510" s="9" t="n">
        <x:f>IF(ISNUMBER('原始字段'!D2601),'原始字段'!D2601,"n.a.")</x:f>
        <x:v>3.3988</x:v>
      </x:c>
      <x:c r="I2510" s="9" t="n">
        <x:f>IF(COUNT(G2510:H2510)=2,G2510*H2510/100000000,"n.a.")</x:f>
        <x:v>-0.135952</x:v>
      </x:c>
      <x:c r="J2510" s="1" t="str">
        <x:v>日频齐全；折算事件未独立核实</x:v>
      </x:c>
    </x:row>
    <x:row r="2511" ht="25" customHeight="1">
      <x:c r="A2511" s="1" t="str">
        <x:v>中证500</x:v>
      </x:c>
      <x:c r="B2511" s="1" t="str">
        <x:v>563750.SH</x:v>
      </x:c>
      <x:c r="C2511" s="1" t="str">
        <x:v>汇添富中证500ETF</x:v>
      </x:c>
      <x:c r="D2511" s="7" t="d">
        <x:v>2026-07-08T00:00:00.000Z</x:v>
      </x:c>
      <x:c r="E2511" s="8" t="n">
        <x:f>IF(ISNUMBER('原始字段'!C2560),'原始字段'!C2560,"n.a.")</x:f>
        <x:v>342237000</x:v>
      </x:c>
      <x:c r="F2511" s="8" t="n">
        <x:f>IF(ISNUMBER('原始字段'!C2656),'原始字段'!C2656,"n.a.")</x:f>
        <x:v>347237000</x:v>
      </x:c>
      <x:c r="G2511" s="8" t="n">
        <x:f>IF(COUNT(E2511:F2511)=2,F2511-E2511,"n.a.")</x:f>
        <x:v>5000000</x:v>
      </x:c>
      <x:c r="H2511" s="9" t="n">
        <x:f>IF(ISNUMBER('原始字段'!D2656),'原始字段'!D2656,"n.a.")</x:f>
        <x:v>1.1689</x:v>
      </x:c>
      <x:c r="I2511" s="9" t="n">
        <x:f>IF(COUNT(G2511:H2511)=2,G2511*H2511/100000000,"n.a.")</x:f>
        <x:v>0.058445</x:v>
      </x:c>
      <x:c r="J2511" s="1" t="str">
        <x:v>日频齐全；折算事件未独立核实</x:v>
      </x:c>
    </x:row>
    <x:row r="2512" ht="25" customHeight="1">
      <x:c r="A2512" s="1" t="str">
        <x:v>中证500</x:v>
      </x:c>
      <x:c r="B2512" s="1" t="str">
        <x:v>159935.SZ</x:v>
      </x:c>
      <x:c r="C2512" s="1" t="str">
        <x:v>景顺长城中证500ETF</x:v>
      </x:c>
      <x:c r="D2512" s="7" t="d">
        <x:v>2026-07-08T00:00:00.000Z</x:v>
      </x:c>
      <x:c r="E2512" s="8" t="n">
        <x:f>IF(ISNUMBER('原始字段'!C2507),'原始字段'!C2507,"n.a.")</x:f>
        <x:v>23572956</x:v>
      </x:c>
      <x:c r="F2512" s="8" t="n">
        <x:f>IF(ISNUMBER('原始字段'!C2603),'原始字段'!C2603,"n.a.")</x:f>
        <x:v>24572956</x:v>
      </x:c>
      <x:c r="G2512" s="8" t="n">
        <x:f>IF(COUNT(E2512:F2512)=2,F2512-E2512,"n.a.")</x:f>
        <x:v>1000000</x:v>
      </x:c>
      <x:c r="H2512" s="9" t="n">
        <x:f>IF(ISNUMBER('原始字段'!D2603),'原始字段'!D2603,"n.a.")</x:f>
        <x:v>2.6395</x:v>
      </x:c>
      <x:c r="I2512" s="9" t="n">
        <x:f>IF(COUNT(G2512:H2512)=2,G2512*H2512/100000000,"n.a.")</x:f>
        <x:v>0.026395</x:v>
      </x:c>
      <x:c r="J2512" s="1" t="str">
        <x:v>日频齐全；折算事件未独立核实</x:v>
      </x:c>
    </x:row>
    <x:row r="2513" ht="25" customHeight="1">
      <x:c r="A2513" s="1" t="str">
        <x:v>中证500</x:v>
      </x:c>
      <x:c r="B2513" s="1" t="str">
        <x:v>515530.SH</x:v>
      </x:c>
      <x:c r="C2513" s="1" t="str">
        <x:v>泰康中证500ETF</x:v>
      </x:c>
      <x:c r="D2513" s="7" t="d">
        <x:v>2026-07-08T00:00:00.000Z</x:v>
      </x:c>
      <x:c r="E2513" s="8" t="n">
        <x:f>IF(ISNUMBER('原始字段'!C2546),'原始字段'!C2546,"n.a.")</x:f>
        <x:v>12242700</x:v>
      </x:c>
      <x:c r="F2513" s="8" t="n">
        <x:f>IF(ISNUMBER('原始字段'!C2642),'原始字段'!C2642,"n.a.")</x:f>
        <x:v>12242700</x:v>
      </x:c>
      <x:c r="G2513" s="8" t="n">
        <x:f>IF(COUNT(E2513:F2513)=2,F2513-E2513,"n.a.")</x:f>
        <x:v>0</x:v>
      </x:c>
      <x:c r="H2513" s="9" t="n">
        <x:f>IF(ISNUMBER('原始字段'!D2642),'原始字段'!D2642,"n.a.")</x:f>
        <x:v>4.6126</x:v>
      </x:c>
      <x:c r="I2513" s="9" t="n">
        <x:f>IF(COUNT(G2513:H2513)=2,G2513*H2513/100000000,"n.a.")</x:f>
        <x:v>0</x:v>
      </x:c>
      <x:c r="J2513" s="1" t="str">
        <x:v>日频齐全；折算事件未独立核实</x:v>
      </x:c>
    </x:row>
    <x:row r="2514" ht="25" customHeight="1">
      <x:c r="A2514" s="1" t="str">
        <x:v>中证500</x:v>
      </x:c>
      <x:c r="B2514" s="1" t="str">
        <x:v>510590.SH</x:v>
      </x:c>
      <x:c r="C2514" s="1" t="str">
        <x:v>平安中证500ETF</x:v>
      </x:c>
      <x:c r="D2514" s="7" t="d">
        <x:v>2026-07-08T00:00:00.000Z</x:v>
      </x:c>
      <x:c r="E2514" s="8" t="n">
        <x:f>IF(ISNUMBER('原始字段'!C2534),'原始字段'!C2534,"n.a.")</x:f>
        <x:v>138386100</x:v>
      </x:c>
      <x:c r="F2514" s="8" t="n">
        <x:f>IF(ISNUMBER('原始字段'!C2630),'原始字段'!C2630,"n.a.")</x:f>
        <x:v>137986100</x:v>
      </x:c>
      <x:c r="G2514" s="8" t="n">
        <x:f>IF(COUNT(E2514:F2514)=2,F2514-E2514,"n.a.")</x:f>
        <x:v>-400000</x:v>
      </x:c>
      <x:c r="H2514" s="9" t="n">
        <x:f>IF(ISNUMBER('原始字段'!D2630),'原始字段'!D2630,"n.a.")</x:f>
        <x:v>9.0549</x:v>
      </x:c>
      <x:c r="I2514" s="9" t="n">
        <x:f>IF(COUNT(G2514:H2514)=2,G2514*H2514/100000000,"n.a.")</x:f>
        <x:v>-0.0362196</x:v>
      </x:c>
      <x:c r="J2514" s="1" t="str">
        <x:v>日频齐全；折算事件未独立核实</x:v>
      </x:c>
    </x:row>
    <x:row r="2515" ht="25" customHeight="1">
      <x:c r="A2515" s="1" t="str">
        <x:v>中证500</x:v>
      </x:c>
      <x:c r="B2515" s="1" t="str">
        <x:v>515190.SH</x:v>
      </x:c>
      <x:c r="C2515" s="1" t="str">
        <x:v>中银证券中证500ETF</x:v>
      </x:c>
      <x:c r="D2515" s="7" t="d">
        <x:v>2026-07-08T00:00:00.000Z</x:v>
      </x:c>
      <x:c r="E2515" s="8" t="n">
        <x:f>IF(ISNUMBER('原始字段'!C2539),'原始字段'!C2539,"n.a.")</x:f>
        <x:v>259466100</x:v>
      </x:c>
      <x:c r="F2515" s="8" t="n">
        <x:f>IF(ISNUMBER('原始字段'!C2635),'原始字段'!C2635,"n.a.")</x:f>
        <x:v>265466100</x:v>
      </x:c>
      <x:c r="G2515" s="8" t="n">
        <x:f>IF(COUNT(E2515:F2515)=2,F2515-E2515,"n.a.")</x:f>
        <x:v>6000000</x:v>
      </x:c>
      <x:c r="H2515" s="9" t="n">
        <x:f>IF(ISNUMBER('原始字段'!D2635),'原始字段'!D2635,"n.a.")</x:f>
        <x:v>1.76</x:v>
      </x:c>
      <x:c r="I2515" s="9" t="n">
        <x:f>IF(COUNT(G2515:H2515)=2,G2515*H2515/100000000,"n.a.")</x:f>
        <x:v>0.1056</x:v>
      </x:c>
      <x:c r="J2515" s="1" t="str">
        <x:v>日频齐全；折算事件未独立核实</x:v>
      </x:c>
    </x:row>
    <x:row r="2516" ht="25" customHeight="1">
      <x:c r="A2516" s="1" t="str">
        <x:v>中证500</x:v>
      </x:c>
      <x:c r="B2516" s="1" t="str">
        <x:v>159820.SZ</x:v>
      </x:c>
      <x:c r="C2516" s="1" t="str">
        <x:v>天弘中证500ETF</x:v>
      </x:c>
      <x:c r="D2516" s="7" t="d">
        <x:v>2026-07-08T00:00:00.000Z</x:v>
      </x:c>
      <x:c r="E2516" s="8" t="n">
        <x:f>IF(ISNUMBER('原始字段'!C2499),'原始字段'!C2499,"n.a.")</x:f>
        <x:v>1268908470</x:v>
      </x:c>
      <x:c r="F2516" s="8" t="n">
        <x:f>IF(ISNUMBER('原始字段'!C2595),'原始字段'!C2595,"n.a.")</x:f>
        <x:v>1273908470</x:v>
      </x:c>
      <x:c r="G2516" s="8" t="n">
        <x:f>IF(COUNT(E2516:F2516)=2,F2516-E2516,"n.a.")</x:f>
        <x:v>5000000</x:v>
      </x:c>
      <x:c r="H2516" s="9" t="n">
        <x:f>IF(ISNUMBER('原始字段'!D2595),'原始字段'!D2595,"n.a.")</x:f>
        <x:v>1.4468</x:v>
      </x:c>
      <x:c r="I2516" s="9" t="n">
        <x:f>IF(COUNT(G2516:H2516)=2,G2516*H2516/100000000,"n.a.")</x:f>
        <x:v>0.07234</x:v>
      </x:c>
      <x:c r="J2516" s="1" t="str">
        <x:v>日频齐全；折算事件未独立核实</x:v>
      </x:c>
    </x:row>
    <x:row r="2517" ht="25" customHeight="1">
      <x:c r="A2517" s="1" t="str">
        <x:v>中证500</x:v>
      </x:c>
      <x:c r="B2517" s="1" t="str">
        <x:v>159337.SZ</x:v>
      </x:c>
      <x:c r="C2517" s="1" t="str">
        <x:v>东财中证500ETF</x:v>
      </x:c>
      <x:c r="D2517" s="7" t="d">
        <x:v>2026-07-08T00:00:00.000Z</x:v>
      </x:c>
      <x:c r="E2517" s="8" t="n">
        <x:f>IF(ISNUMBER('原始字段'!C2486),'原始字段'!C2486,"n.a.")</x:f>
        <x:v>233710611</x:v>
      </x:c>
      <x:c r="F2517" s="8" t="n">
        <x:f>IF(ISNUMBER('原始字段'!C2582),'原始字段'!C2582,"n.a.")</x:f>
        <x:v>233710611</x:v>
      </x:c>
      <x:c r="G2517" s="8" t="n">
        <x:f>IF(COUNT(E2517:F2517)=2,F2517-E2517,"n.a.")</x:f>
        <x:v>0</x:v>
      </x:c>
      <x:c r="H2517" s="9" t="n">
        <x:f>IF(ISNUMBER('原始字段'!D2582),'原始字段'!D2582,"n.a.")</x:f>
        <x:v>1.9112</x:v>
      </x:c>
      <x:c r="I2517" s="9" t="n">
        <x:f>IF(COUNT(G2517:H2517)=2,G2517*H2517/100000000,"n.a.")</x:f>
        <x:v>0</x:v>
      </x:c>
      <x:c r="J2517" s="1" t="str">
        <x:v>日频齐全；折算事件未独立核实</x:v>
      </x:c>
    </x:row>
    <x:row r="2518" ht="25" customHeight="1">
      <x:c r="A2518" s="1" t="str">
        <x:v>中证500</x:v>
      </x:c>
      <x:c r="B2518" s="1" t="str">
        <x:v>510500.SH</x:v>
      </x:c>
      <x:c r="C2518" s="1" t="str">
        <x:v>南方中证500ETF</x:v>
      </x:c>
      <x:c r="D2518" s="7" t="d">
        <x:v>2026-07-08T00:00:00.000Z</x:v>
      </x:c>
      <x:c r="E2518" s="8" t="n">
        <x:f>IF(ISNUMBER('原始字段'!C2527),'原始字段'!C2527,"n.a.")</x:f>
        <x:v>4464968600</x:v>
      </x:c>
      <x:c r="F2518" s="8" t="n">
        <x:f>IF(ISNUMBER('原始字段'!C2623),'原始字段'!C2623,"n.a.")</x:f>
        <x:v>4621368600</x:v>
      </x:c>
      <x:c r="G2518" s="8" t="n">
        <x:f>IF(COUNT(E2518:F2518)=2,F2518-E2518,"n.a.")</x:f>
        <x:v>156400000</x:v>
      </x:c>
      <x:c r="H2518" s="9" t="n">
        <x:f>IF(ISNUMBER('原始字段'!D2623),'原始字段'!D2623,"n.a.")</x:f>
        <x:v>8.541</x:v>
      </x:c>
      <x:c r="I2518" s="9" t="n">
        <x:f>IF(COUNT(G2518:H2518)=2,G2518*H2518/100000000,"n.a.")</x:f>
        <x:v>13.358124</x:v>
      </x:c>
      <x:c r="J2518" s="1" t="str">
        <x:v>日频齐全；折算事件未独立核实</x:v>
      </x:c>
    </x:row>
    <x:row r="2519" ht="25" customHeight="1">
      <x:c r="A2519" s="1" t="str">
        <x:v>中证500</x:v>
      </x:c>
      <x:c r="B2519" s="1" t="str">
        <x:v>159968.SZ</x:v>
      </x:c>
      <x:c r="C2519" s="1" t="str">
        <x:v>博时中证500ETF</x:v>
      </x:c>
      <x:c r="D2519" s="7" t="d">
        <x:v>2026-07-08T00:00:00.000Z</x:v>
      </x:c>
      <x:c r="E2519" s="8" t="n">
        <x:f>IF(ISNUMBER('原始字段'!C2514),'原始字段'!C2514,"n.a.")</x:f>
        <x:v>59695098</x:v>
      </x:c>
      <x:c r="F2519" s="8" t="n">
        <x:f>IF(ISNUMBER('原始字段'!C2610),'原始字段'!C2610,"n.a.")</x:f>
        <x:v>60495098</x:v>
      </x:c>
      <x:c r="G2519" s="8" t="n">
        <x:f>IF(COUNT(E2519:F2519)=2,F2519-E2519,"n.a.")</x:f>
        <x:v>800000</x:v>
      </x:c>
      <x:c r="H2519" s="9" t="n">
        <x:f>IF(ISNUMBER('原始字段'!D2610),'原始字段'!D2610,"n.a.")</x:f>
        <x:v>10.9335</x:v>
      </x:c>
      <x:c r="I2519" s="9" t="n">
        <x:f>IF(COUNT(G2519:H2519)=2,G2519*H2519/100000000,"n.a.")</x:f>
        <x:v>0.087468</x:v>
      </x:c>
      <x:c r="J2519" s="1" t="str">
        <x:v>日频齐全；折算事件未独立核实</x:v>
      </x:c>
    </x:row>
    <x:row r="2520" ht="25" customHeight="1">
      <x:c r="A2520" s="1" t="str">
        <x:v>中证500</x:v>
      </x:c>
      <x:c r="B2520" s="1" t="str">
        <x:v>561350.SH</x:v>
      </x:c>
      <x:c r="C2520" s="1" t="str">
        <x:v>国泰中证500ETF</x:v>
      </x:c>
      <x:c r="D2520" s="7" t="d">
        <x:v>2026-07-08T00:00:00.000Z</x:v>
      </x:c>
      <x:c r="E2520" s="8" t="n">
        <x:f>IF(ISNUMBER('原始字段'!C2553),'原始字段'!C2553,"n.a.")</x:f>
        <x:v>61700000</x:v>
      </x:c>
      <x:c r="F2520" s="8" t="n">
        <x:f>IF(ISNUMBER('原始字段'!C2649),'原始字段'!C2649,"n.a.")</x:f>
        <x:v>64700000</x:v>
      </x:c>
      <x:c r="G2520" s="8" t="n">
        <x:f>IF(COUNT(E2520:F2520)=2,F2520-E2520,"n.a.")</x:f>
        <x:v>3000000</x:v>
      </x:c>
      <x:c r="H2520" s="9" t="n">
        <x:f>IF(ISNUMBER('原始字段'!D2649),'原始字段'!D2649,"n.a.")</x:f>
        <x:v>1.3318</x:v>
      </x:c>
      <x:c r="I2520" s="9" t="n">
        <x:f>IF(COUNT(G2520:H2520)=2,G2520*H2520/100000000,"n.a.")</x:f>
        <x:v>0.039954</x:v>
      </x:c>
      <x:c r="J2520" s="1" t="str">
        <x:v>日频齐全；折算事件未独立核实</x:v>
      </x:c>
    </x:row>
    <x:row r="2521" ht="25" customHeight="1">
      <x:c r="A2521" s="1" t="str">
        <x:v>中证500</x:v>
      </x:c>
      <x:c r="B2521" s="1" t="str">
        <x:v>512500.SH</x:v>
      </x:c>
      <x:c r="C2521" s="1" t="str">
        <x:v>华夏中证500ETF</x:v>
      </x:c>
      <x:c r="D2521" s="7" t="d">
        <x:v>2026-07-08T00:00:00.000Z</x:v>
      </x:c>
      <x:c r="E2521" s="8" t="n">
        <x:f>IF(ISNUMBER('原始字段'!C2536),'原始字段'!C2536,"n.a.")</x:f>
        <x:v>1615208800</x:v>
      </x:c>
      <x:c r="F2521" s="8" t="n">
        <x:f>IF(ISNUMBER('原始字段'!C2632),'原始字段'!C2632,"n.a.")</x:f>
        <x:v>1637608800</x:v>
      </x:c>
      <x:c r="G2521" s="8" t="n">
        <x:f>IF(COUNT(E2521:F2521)=2,F2521-E2521,"n.a.")</x:f>
        <x:v>22400000</x:v>
      </x:c>
      <x:c r="H2521" s="9" t="n">
        <x:f>IF(ISNUMBER('原始字段'!D2632),'原始字段'!D2632,"n.a.")</x:f>
        <x:v>4.7405</x:v>
      </x:c>
      <x:c r="I2521" s="9" t="n">
        <x:f>IF(COUNT(G2521:H2521)=2,G2521*H2521/100000000,"n.a.")</x:f>
        <x:v>1.061872</x:v>
      </x:c>
      <x:c r="J2521" s="1" t="str">
        <x:v>日频齐全；折算事件未独立核实</x:v>
      </x:c>
    </x:row>
    <x:row r="2522" ht="25" customHeight="1">
      <x:c r="A2522" s="1" t="str">
        <x:v>中证500</x:v>
      </x:c>
      <x:c r="B2522" s="1" t="str">
        <x:v>510550.SH</x:v>
      </x:c>
      <x:c r="C2522" s="1" t="str">
        <x:v>方正富邦中证500ETF</x:v>
      </x:c>
      <x:c r="D2522" s="7" t="d">
        <x:v>2026-07-08T00:00:00.000Z</x:v>
      </x:c>
      <x:c r="E2522" s="8" t="n">
        <x:f>IF(ISNUMBER('原始字段'!C2530),'原始字段'!C2530,"n.a.")</x:f>
        <x:v>19743300</x:v>
      </x:c>
      <x:c r="F2522" s="8" t="n">
        <x:f>IF(ISNUMBER('原始字段'!C2626),'原始字段'!C2626,"n.a.")</x:f>
        <x:v>19743300</x:v>
      </x:c>
      <x:c r="G2522" s="8" t="n">
        <x:f>IF(COUNT(E2522:F2522)=2,F2522-E2522,"n.a.")</x:f>
        <x:v>0</x:v>
      </x:c>
      <x:c r="H2522" s="9" t="n">
        <x:f>IF(ISNUMBER('原始字段'!D2626),'原始字段'!D2626,"n.a.")</x:f>
        <x:v>2.1517</x:v>
      </x:c>
      <x:c r="I2522" s="9" t="n">
        <x:f>IF(COUNT(G2522:H2522)=2,G2522*H2522/100000000,"n.a.")</x:f>
        <x:v>0</x:v>
      </x:c>
      <x:c r="J2522" s="1" t="str">
        <x:v>日频齐全；折算事件未独立核实</x:v>
      </x:c>
    </x:row>
    <x:row r="2523" ht="25" customHeight="1">
      <x:c r="A2523" s="1" t="str">
        <x:v>中证500</x:v>
      </x:c>
      <x:c r="B2523" s="1" t="str">
        <x:v>510510.SH</x:v>
      </x:c>
      <x:c r="C2523" s="1" t="str">
        <x:v>广发中证500ETF</x:v>
      </x:c>
      <x:c r="D2523" s="7" t="d">
        <x:v>2026-07-08T00:00:00.000Z</x:v>
      </x:c>
      <x:c r="E2523" s="8" t="n">
        <x:f>IF(ISNUMBER('原始字段'!C2528),'原始字段'!C2528,"n.a.")</x:f>
        <x:v>775038300</x:v>
      </x:c>
      <x:c r="F2523" s="8" t="n">
        <x:f>IF(ISNUMBER('原始字段'!C2624),'原始字段'!C2624,"n.a.")</x:f>
        <x:v>783038300</x:v>
      </x:c>
      <x:c r="G2523" s="8" t="n">
        <x:f>IF(COUNT(E2523:F2523)=2,F2523-E2523,"n.a.")</x:f>
        <x:v>8000000</x:v>
      </x:c>
      <x:c r="H2523" s="9" t="n">
        <x:f>IF(ISNUMBER('原始字段'!D2624),'原始字段'!D2624,"n.a.")</x:f>
        <x:v>2.7051</x:v>
      </x:c>
      <x:c r="I2523" s="9" t="n">
        <x:f>IF(COUNT(G2523:H2523)=2,G2523*H2523/100000000,"n.a.")</x:f>
        <x:v>0.216408</x:v>
      </x:c>
      <x:c r="J2523" s="1" t="str">
        <x:v>日频齐全；折算事件未独立核实</x:v>
      </x:c>
    </x:row>
    <x:row r="2524" ht="25" customHeight="1">
      <x:c r="A2524" s="1" t="str">
        <x:v>中证500</x:v>
      </x:c>
      <x:c r="B2524" s="1" t="str">
        <x:v>515550.SH</x:v>
      </x:c>
      <x:c r="C2524" s="1" t="str">
        <x:v>国联中证500ETF</x:v>
      </x:c>
      <x:c r="D2524" s="7" t="d">
        <x:v>2026-07-08T00:00:00.000Z</x:v>
      </x:c>
      <x:c r="E2524" s="8" t="n">
        <x:f>IF(ISNUMBER('原始字段'!C2547),'原始字段'!C2547,"n.a.")</x:f>
        <x:v>17345700</x:v>
      </x:c>
      <x:c r="F2524" s="8" t="n">
        <x:f>IF(ISNUMBER('原始字段'!C2643),'原始字段'!C2643,"n.a.")</x:f>
        <x:v>17345700</x:v>
      </x:c>
      <x:c r="G2524" s="8" t="n">
        <x:f>IF(COUNT(E2524:F2524)=2,F2524-E2524,"n.a.")</x:f>
        <x:v>0</x:v>
      </x:c>
      <x:c r="H2524" s="9" t="n">
        <x:f>IF(ISNUMBER('原始字段'!D2643),'原始字段'!D2643,"n.a.")</x:f>
        <x:v>1.8791</x:v>
      </x:c>
      <x:c r="I2524" s="9" t="n">
        <x:f>IF(COUNT(G2524:H2524)=2,G2524*H2524/100000000,"n.a.")</x:f>
        <x:v>0</x:v>
      </x:c>
      <x:c r="J2524" s="1" t="str">
        <x:v>日频齐全；折算事件未独立核实</x:v>
      </x:c>
    </x:row>
    <x:row r="2525" ht="25" customHeight="1">
      <x:c r="A2525" s="1" t="str">
        <x:v>中证500</x:v>
      </x:c>
      <x:c r="B2525" s="1" t="str">
        <x:v>159500.SZ</x:v>
      </x:c>
      <x:c r="C2525" s="1" t="str">
        <x:v>富国中证500ETF</x:v>
      </x:c>
      <x:c r="D2525" s="7" t="d">
        <x:v>2026-07-08T00:00:00.000Z</x:v>
      </x:c>
      <x:c r="E2525" s="8" t="n">
        <x:f>IF(ISNUMBER('原始字段'!C2488),'原始字段'!C2488,"n.a.")</x:f>
        <x:v>146138865</x:v>
      </x:c>
      <x:c r="F2525" s="8" t="n">
        <x:f>IF(ISNUMBER('原始字段'!C2584),'原始字段'!C2584,"n.a.")</x:f>
        <x:v>151738865</x:v>
      </x:c>
      <x:c r="G2525" s="8" t="n">
        <x:f>IF(COUNT(E2525:F2525)=2,F2525-E2525,"n.a.")</x:f>
        <x:v>5600000</x:v>
      </x:c>
      <x:c r="H2525" s="9" t="n">
        <x:f>IF(ISNUMBER('原始字段'!D2584),'原始字段'!D2584,"n.a.")</x:f>
        <x:v>1.2508</x:v>
      </x:c>
      <x:c r="I2525" s="9" t="n">
        <x:f>IF(COUNT(G2525:H2525)=2,G2525*H2525/100000000,"n.a.")</x:f>
        <x:v>0.07004479999999999</x:v>
      </x:c>
      <x:c r="J2525" s="1" t="str">
        <x:v>日频齐全；折算事件未独立核实</x:v>
      </x:c>
    </x:row>
    <x:row r="2526" ht="25" customHeight="1">
      <x:c r="A2526" s="1" t="str">
        <x:v>中证500</x:v>
      </x:c>
      <x:c r="B2526" s="1" t="str">
        <x:v>512510.SH</x:v>
      </x:c>
      <x:c r="C2526" s="1" t="str">
        <x:v>华泰柏瑞中证500ETF</x:v>
      </x:c>
      <x:c r="D2526" s="7" t="d">
        <x:v>2026-07-08T00:00:00.000Z</x:v>
      </x:c>
      <x:c r="E2526" s="8" t="n">
        <x:f>IF(ISNUMBER('原始字段'!C2537),'原始字段'!C2537,"n.a.")</x:f>
        <x:v>395929800</x:v>
      </x:c>
      <x:c r="F2526" s="8" t="n">
        <x:f>IF(ISNUMBER('原始字段'!C2633),'原始字段'!C2633,"n.a.")</x:f>
        <x:v>394429800</x:v>
      </x:c>
      <x:c r="G2526" s="8" t="n">
        <x:f>IF(COUNT(E2526:F2526)=2,F2526-E2526,"n.a.")</x:f>
        <x:v>-1500000</x:v>
      </x:c>
      <x:c r="H2526" s="9" t="n">
        <x:f>IF(ISNUMBER('原始字段'!D2633),'原始字段'!D2633,"n.a.")</x:f>
        <x:v>2.4941</x:v>
      </x:c>
      <x:c r="I2526" s="9" t="n">
        <x:f>IF(COUNT(G2526:H2526)=2,G2526*H2526/100000000,"n.a.")</x:f>
        <x:v>-0.0374115</x:v>
      </x:c>
      <x:c r="J2526" s="1" t="str">
        <x:v>日频齐全；折算事件未独立核实</x:v>
      </x:c>
    </x:row>
    <x:row r="2527" ht="25" customHeight="1">
      <x:c r="A2527" s="1" t="str">
        <x:v>中证500</x:v>
      </x:c>
      <x:c r="B2527" s="1" t="str">
        <x:v>510570.SH</x:v>
      </x:c>
      <x:c r="C2527" s="1" t="str">
        <x:v>兴业中证500ETF</x:v>
      </x:c>
      <x:c r="D2527" s="7" t="d">
        <x:v>2026-07-08T00:00:00.000Z</x:v>
      </x:c>
      <x:c r="E2527" s="8" t="n">
        <x:f>IF(ISNUMBER('原始字段'!C2532),'原始字段'!C2532,"n.a.")</x:f>
        <x:v>30560600</x:v>
      </x:c>
      <x:c r="F2527" s="8" t="n">
        <x:f>IF(ISNUMBER('原始字段'!C2628),'原始字段'!C2628,"n.a.")</x:f>
        <x:v>30560600</x:v>
      </x:c>
      <x:c r="G2527" s="8" t="n">
        <x:f>IF(COUNT(E2527:F2527)=2,F2527-E2527,"n.a.")</x:f>
        <x:v>0</x:v>
      </x:c>
      <x:c r="H2527" s="9" t="n">
        <x:f>IF(ISNUMBER('原始字段'!D2628),'原始字段'!D2628,"n.a.")</x:f>
        <x:v>1.3232</x:v>
      </x:c>
      <x:c r="I2527" s="9" t="n">
        <x:f>IF(COUNT(G2527:H2527)=2,G2527*H2527/100000000,"n.a.")</x:f>
        <x:v>0</x:v>
      </x:c>
      <x:c r="J2527" s="1" t="str">
        <x:v>日频齐全；折算事件未独立核实</x:v>
      </x:c>
    </x:row>
    <x:row r="2528" ht="25" customHeight="1">
      <x:c r="A2528" s="1" t="str">
        <x:v>中证500</x:v>
      </x:c>
      <x:c r="B2528" s="1" t="str">
        <x:v>510560.SH</x:v>
      </x:c>
      <x:c r="C2528" s="1" t="str">
        <x:v>国寿安保中证500ETF</x:v>
      </x:c>
      <x:c r="D2528" s="7" t="d">
        <x:v>2026-07-08T00:00:00.000Z</x:v>
      </x:c>
      <x:c r="E2528" s="8" t="n">
        <x:f>IF(ISNUMBER('原始字段'!C2531),'原始字段'!C2531,"n.a.")</x:f>
        <x:v>62318700</x:v>
      </x:c>
      <x:c r="F2528" s="8" t="n">
        <x:f>IF(ISNUMBER('原始字段'!C2627),'原始字段'!C2627,"n.a.")</x:f>
        <x:v>60318700</x:v>
      </x:c>
      <x:c r="G2528" s="8" t="n">
        <x:f>IF(COUNT(E2528:F2528)=2,F2528-E2528,"n.a.")</x:f>
        <x:v>-2000000</x:v>
      </x:c>
      <x:c r="H2528" s="9" t="n">
        <x:f>IF(ISNUMBER('原始字段'!D2627),'原始字段'!D2627,"n.a.")</x:f>
        <x:v>2.0843</x:v>
      </x:c>
      <x:c r="I2528" s="9" t="n">
        <x:f>IF(COUNT(G2528:H2528)=2,G2528*H2528/100000000,"n.a.")</x:f>
        <x:v>-0.041685999999999994</x:v>
      </x:c>
      <x:c r="J2528" s="1" t="str">
        <x:v>日频齐全；折算事件未独立核实</x:v>
      </x:c>
    </x:row>
    <x:row r="2529" ht="25" customHeight="1">
      <x:c r="A2529" s="1" t="str">
        <x:v>中证500</x:v>
      </x:c>
      <x:c r="B2529" s="1" t="str">
        <x:v>159982.SZ</x:v>
      </x:c>
      <x:c r="C2529" s="1" t="str">
        <x:v>鹏华中证500ETF</x:v>
      </x:c>
      <x:c r="D2529" s="7" t="d">
        <x:v>2026-07-08T00:00:00.000Z</x:v>
      </x:c>
      <x:c r="E2529" s="8" t="n">
        <x:f>IF(ISNUMBER('原始字段'!C2517),'原始字段'!C2517,"n.a.")</x:f>
        <x:v>136211253</x:v>
      </x:c>
      <x:c r="F2529" s="8" t="n">
        <x:f>IF(ISNUMBER('原始字段'!C2613),'原始字段'!C2613,"n.a.")</x:f>
        <x:v>138211253</x:v>
      </x:c>
      <x:c r="G2529" s="8" t="n">
        <x:f>IF(COUNT(E2529:F2529)=2,F2529-E2529,"n.a.")</x:f>
        <x:v>2000000</x:v>
      </x:c>
      <x:c r="H2529" s="9" t="n">
        <x:f>IF(ISNUMBER('原始字段'!D2613),'原始字段'!D2613,"n.a.")</x:f>
        <x:v>2.2353</x:v>
      </x:c>
      <x:c r="I2529" s="9" t="n">
        <x:f>IF(COUNT(G2529:H2529)=2,G2529*H2529/100000000,"n.a.")</x:f>
        <x:v>0.044706</x:v>
      </x:c>
      <x:c r="J2529" s="1" t="str">
        <x:v>日频齐全；折算事件未独立核实</x:v>
      </x:c>
    </x:row>
    <x:row r="2530" ht="25" customHeight="1">
      <x:c r="A2530" s="1" t="str">
        <x:v>中证1000</x:v>
      </x:c>
      <x:c r="B2530" s="1" t="str">
        <x:v>560010.SH</x:v>
      </x:c>
      <x:c r="C2530" s="1" t="str">
        <x:v>广发中证1000ETF</x:v>
      </x:c>
      <x:c r="D2530" s="7" t="d">
        <x:v>2026-07-08T00:00:00.000Z</x:v>
      </x:c>
      <x:c r="E2530" s="8" t="n">
        <x:f>IF(ISNUMBER('原始字段'!C2550),'原始字段'!C2550,"n.a.")</x:f>
        <x:v>1594621700</x:v>
      </x:c>
      <x:c r="F2530" s="8" t="n">
        <x:f>IF(ISNUMBER('原始字段'!C2646),'原始字段'!C2646,"n.a.")</x:f>
        <x:v>1760621700</x:v>
      </x:c>
      <x:c r="G2530" s="8" t="n">
        <x:f>IF(COUNT(E2530:F2530)=2,F2530-E2530,"n.a.")</x:f>
        <x:v>166000000</x:v>
      </x:c>
      <x:c r="H2530" s="9" t="n">
        <x:f>IF(ISNUMBER('原始字段'!D2646),'原始字段'!D2646,"n.a.")</x:f>
        <x:v>3.3649</x:v>
      </x:c>
      <x:c r="I2530" s="9" t="n">
        <x:f>IF(COUNT(G2530:H2530)=2,G2530*H2530/100000000,"n.a.")</x:f>
        <x:v>5.585734</x:v>
      </x:c>
      <x:c r="J2530" s="1" t="str">
        <x:v>日频齐全；折算事件未独立核实</x:v>
      </x:c>
    </x:row>
    <x:row r="2531" ht="25" customHeight="1">
      <x:c r="A2531" s="1" t="str">
        <x:v>中证1000</x:v>
      </x:c>
      <x:c r="B2531" s="1" t="str">
        <x:v>159845.SZ</x:v>
      </x:c>
      <x:c r="C2531" s="1" t="str">
        <x:v>华夏中证1000ETF</x:v>
      </x:c>
      <x:c r="D2531" s="7" t="d">
        <x:v>2026-07-08T00:00:00.000Z</x:v>
      </x:c>
      <x:c r="E2531" s="8" t="n">
        <x:f>IF(ISNUMBER('原始字段'!C2501),'原始字段'!C2501,"n.a.")</x:f>
        <x:v>2216425606</x:v>
      </x:c>
      <x:c r="F2531" s="8" t="n">
        <x:f>IF(ISNUMBER('原始字段'!C2597),'原始字段'!C2597,"n.a.")</x:f>
        <x:v>2788425606</x:v>
      </x:c>
      <x:c r="G2531" s="8" t="n">
        <x:f>IF(COUNT(E2531:F2531)=2,F2531-E2531,"n.a.")</x:f>
        <x:v>572000000</x:v>
      </x:c>
      <x:c r="H2531" s="9" t="n">
        <x:f>IF(ISNUMBER('原始字段'!D2597),'原始字段'!D2597,"n.a.")</x:f>
        <x:v>3.3698</x:v>
      </x:c>
      <x:c r="I2531" s="9" t="n">
        <x:f>IF(COUNT(G2531:H2531)=2,G2531*H2531/100000000,"n.a.")</x:f>
        <x:v>19.275256</x:v>
      </x:c>
      <x:c r="J2531" s="1" t="str">
        <x:v>日频齐全；折算事件未独立核实</x:v>
      </x:c>
    </x:row>
    <x:row r="2532" ht="25" customHeight="1">
      <x:c r="A2532" s="1" t="str">
        <x:v>中证1000</x:v>
      </x:c>
      <x:c r="B2532" s="1" t="str">
        <x:v>159633.SZ</x:v>
      </x:c>
      <x:c r="C2532" s="1" t="str">
        <x:v>易方达中证1000ETF</x:v>
      </x:c>
      <x:c r="D2532" s="7" t="d">
        <x:v>2026-07-08T00:00:00.000Z</x:v>
      </x:c>
      <x:c r="E2532" s="8" t="n">
        <x:f>IF(ISNUMBER('原始字段'!C2495),'原始字段'!C2495,"n.a.")</x:f>
        <x:v>666162658</x:v>
      </x:c>
      <x:c r="F2532" s="8" t="n">
        <x:f>IF(ISNUMBER('原始字段'!C2591),'原始字段'!C2591,"n.a.")</x:f>
        <x:v>829162658</x:v>
      </x:c>
      <x:c r="G2532" s="8" t="n">
        <x:f>IF(COUNT(E2532:F2532)=2,F2532-E2532,"n.a.")</x:f>
        <x:v>163000000</x:v>
      </x:c>
      <x:c r="H2532" s="9" t="n">
        <x:f>IF(ISNUMBER('原始字段'!D2591),'原始字段'!D2591,"n.a.")</x:f>
        <x:v>3.4587</x:v>
      </x:c>
      <x:c r="I2532" s="9" t="n">
        <x:f>IF(COUNT(G2532:H2532)=2,G2532*H2532/100000000,"n.a.")</x:f>
        <x:v>5.637681</x:v>
      </x:c>
      <x:c r="J2532" s="1" t="str">
        <x:v>日频齐全；折算事件未独立核实</x:v>
      </x:c>
    </x:row>
    <x:row r="2533" ht="25" customHeight="1">
      <x:c r="A2533" s="1" t="str">
        <x:v>中证1000</x:v>
      </x:c>
      <x:c r="B2533" s="1" t="str">
        <x:v>159629.SZ</x:v>
      </x:c>
      <x:c r="C2533" s="1" t="str">
        <x:v>富国中证1000ETF</x:v>
      </x:c>
      <x:c r="D2533" s="7" t="d">
        <x:v>2026-07-08T00:00:00.000Z</x:v>
      </x:c>
      <x:c r="E2533" s="8" t="n">
        <x:f>IF(ISNUMBER('原始字段'!C2494),'原始字段'!C2494,"n.a.")</x:f>
        <x:v>435252663</x:v>
      </x:c>
      <x:c r="F2533" s="8" t="n">
        <x:f>IF(ISNUMBER('原始字段'!C2590),'原始字段'!C2590,"n.a.")</x:f>
        <x:v>555252663</x:v>
      </x:c>
      <x:c r="G2533" s="8" t="n">
        <x:f>IF(COUNT(E2533:F2533)=2,F2533-E2533,"n.a.")</x:f>
        <x:v>120000000</x:v>
      </x:c>
      <x:c r="H2533" s="9" t="n">
        <x:f>IF(ISNUMBER('原始字段'!D2590),'原始字段'!D2590,"n.a.")</x:f>
        <x:v>3.3777</x:v>
      </x:c>
      <x:c r="I2533" s="9" t="n">
        <x:f>IF(COUNT(G2533:H2533)=2,G2533*H2533/100000000,"n.a.")</x:f>
        <x:v>4.05324</x:v>
      </x:c>
      <x:c r="J2533" s="1" t="str">
        <x:v>日频齐全；折算事件未独立核实</x:v>
      </x:c>
    </x:row>
    <x:row r="2534" ht="25" customHeight="1">
      <x:c r="A2534" s="1" t="str">
        <x:v>中证1000</x:v>
      </x:c>
      <x:c r="B2534" s="1" t="str">
        <x:v>512100.SH</x:v>
      </x:c>
      <x:c r="C2534" s="1" t="str">
        <x:v>南方中证1000ETF</x:v>
      </x:c>
      <x:c r="D2534" s="7" t="d">
        <x:v>2026-07-08T00:00:00.000Z</x:v>
      </x:c>
      <x:c r="E2534" s="8" t="n">
        <x:f>IF(ISNUMBER('原始字段'!C2535),'原始字段'!C2535,"n.a.")</x:f>
        <x:v>4739217600</x:v>
      </x:c>
      <x:c r="F2534" s="8" t="n">
        <x:f>IF(ISNUMBER('原始字段'!C2631),'原始字段'!C2631,"n.a.")</x:f>
        <x:v>5789217600</x:v>
      </x:c>
      <x:c r="G2534" s="8" t="n">
        <x:f>IF(COUNT(E2534:F2534)=2,F2534-E2534,"n.a.")</x:f>
        <x:v>1050000000</x:v>
      </x:c>
      <x:c r="H2534" s="9" t="n">
        <x:f>IF(ISNUMBER('原始字段'!D2631),'原始字段'!D2631,"n.a.")</x:f>
        <x:v>3.2851</x:v>
      </x:c>
      <x:c r="I2534" s="9" t="n">
        <x:f>IF(COUNT(G2534:H2534)=2,G2534*H2534/100000000,"n.a.")</x:f>
        <x:v>34.49355</x:v>
      </x:c>
      <x:c r="J2534" s="1" t="str">
        <x:v>日频齐全；折算事件未独立核实</x:v>
      </x:c>
    </x:row>
    <x:row r="2535" ht="25" customHeight="1">
      <x:c r="A2535" s="1" t="str">
        <x:v>中证1000</x:v>
      </x:c>
      <x:c r="B2535" s="1" t="str">
        <x:v>516300.SH</x:v>
      </x:c>
      <x:c r="C2535" s="1" t="str">
        <x:v>华泰柏瑞中证1000ETF</x:v>
      </x:c>
      <x:c r="D2535" s="7" t="d">
        <x:v>2026-07-08T00:00:00.000Z</x:v>
      </x:c>
      <x:c r="E2535" s="8" t="n">
        <x:f>IF(ISNUMBER('原始字段'!C2549),'原始字段'!C2549,"n.a.")</x:f>
        <x:v>23012600</x:v>
      </x:c>
      <x:c r="F2535" s="8" t="n">
        <x:f>IF(ISNUMBER('原始字段'!C2645),'原始字段'!C2645,"n.a.")</x:f>
        <x:v>27012600</x:v>
      </x:c>
      <x:c r="G2535" s="8" t="n">
        <x:f>IF(COUNT(E2535:F2535)=2,F2535-E2535,"n.a.")</x:f>
        <x:v>4000000</x:v>
      </x:c>
      <x:c r="H2535" s="9" t="n">
        <x:f>IF(ISNUMBER('原始字段'!D2645),'原始字段'!D2645,"n.a.")</x:f>
        <x:v>3.3843</x:v>
      </x:c>
      <x:c r="I2535" s="9" t="n">
        <x:f>IF(COUNT(G2535:H2535)=2,G2535*H2535/100000000,"n.a.")</x:f>
        <x:v>0.135372</x:v>
      </x:c>
      <x:c r="J2535" s="1" t="str">
        <x:v>日频齐全；折算事件未独立核实</x:v>
      </x:c>
    </x:row>
    <x:row r="2536" ht="25" customHeight="1">
      <x:c r="A2536" s="1" t="str">
        <x:v>中证1000</x:v>
      </x:c>
      <x:c r="B2536" s="1" t="str">
        <x:v>560110.SH</x:v>
      </x:c>
      <x:c r="C2536" s="1" t="str">
        <x:v>汇添富中证1000ETF</x:v>
      </x:c>
      <x:c r="D2536" s="7" t="d">
        <x:v>2026-07-08T00:00:00.000Z</x:v>
      </x:c>
      <x:c r="E2536" s="8" t="n">
        <x:f>IF(ISNUMBER('原始字段'!C2551),'原始字段'!C2551,"n.a.")</x:f>
        <x:v>151903500</x:v>
      </x:c>
      <x:c r="F2536" s="8" t="n">
        <x:f>IF(ISNUMBER('原始字段'!C2647),'原始字段'!C2647,"n.a.")</x:f>
        <x:v>187903500</x:v>
      </x:c>
      <x:c r="G2536" s="8" t="n">
        <x:f>IF(COUNT(E2536:F2536)=2,F2536-E2536,"n.a.")</x:f>
        <x:v>36000000</x:v>
      </x:c>
      <x:c r="H2536" s="9" t="n">
        <x:f>IF(ISNUMBER('原始字段'!D2647),'原始字段'!D2647,"n.a.")</x:f>
        <x:v>1.2153</x:v>
      </x:c>
      <x:c r="I2536" s="9" t="n">
        <x:f>IF(COUNT(G2536:H2536)=2,G2536*H2536/100000000,"n.a.")</x:f>
        <x:v>0.437508</x:v>
      </x:c>
      <x:c r="J2536" s="1" t="str">
        <x:v>日频齐全；折算事件未独立核实</x:v>
      </x:c>
    </x:row>
    <x:row r="2537" ht="25" customHeight="1">
      <x:c r="A2537" s="1" t="str">
        <x:v>中证2000</x:v>
      </x:c>
      <x:c r="B2537" s="1" t="str">
        <x:v>159535.SZ</x:v>
      </x:c>
      <x:c r="C2537" s="1" t="str">
        <x:v>嘉实中证2000ETF</x:v>
      </x:c>
      <x:c r="D2537" s="7" t="d">
        <x:v>2026-07-08T00:00:00.000Z</x:v>
      </x:c>
      <x:c r="E2537" s="8" t="n">
        <x:f>IF(ISNUMBER('原始字段'!C2492),'原始字段'!C2492,"n.a.")</x:f>
        <x:v>16981088</x:v>
      </x:c>
      <x:c r="F2537" s="8" t="n">
        <x:f>IF(ISNUMBER('原始字段'!C2588),'原始字段'!C2588,"n.a.")</x:f>
        <x:v>19981088</x:v>
      </x:c>
      <x:c r="G2537" s="8" t="n">
        <x:f>IF(COUNT(E2537:F2537)=2,F2537-E2537,"n.a.")</x:f>
        <x:v>3000000</x:v>
      </x:c>
      <x:c r="H2537" s="9" t="n">
        <x:f>IF(ISNUMBER('原始字段'!D2588),'原始字段'!D2588,"n.a.")</x:f>
        <x:v>1.4851</x:v>
      </x:c>
      <x:c r="I2537" s="9" t="n">
        <x:f>IF(COUNT(G2537:H2537)=2,G2537*H2537/100000000,"n.a.")</x:f>
        <x:v>0.044553</x:v>
      </x:c>
      <x:c r="J2537" s="1" t="str">
        <x:v>日频齐全；折算事件未独立核实</x:v>
      </x:c>
    </x:row>
    <x:row r="2538" ht="25" customHeight="1">
      <x:c r="A2538" s="1" t="str">
        <x:v>中证2000</x:v>
      </x:c>
      <x:c r="B2538" s="1" t="str">
        <x:v>159536.SZ</x:v>
      </x:c>
      <x:c r="C2538" s="1" t="str">
        <x:v>汇添富中证2000ETF</x:v>
      </x:c>
      <x:c r="D2538" s="7" t="d">
        <x:v>2026-07-08T00:00:00.000Z</x:v>
      </x:c>
      <x:c r="E2538" s="8" t="n">
        <x:f>IF(ISNUMBER('原始字段'!C2493),'原始字段'!C2493,"n.a.")</x:f>
        <x:v>41261589</x:v>
      </x:c>
      <x:c r="F2538" s="8" t="n">
        <x:f>IF(ISNUMBER('原始字段'!C2589),'原始字段'!C2589,"n.a.")</x:f>
        <x:v>41261589</x:v>
      </x:c>
      <x:c r="G2538" s="8" t="n">
        <x:f>IF(COUNT(E2538:F2538)=2,F2538-E2538,"n.a.")</x:f>
        <x:v>0</x:v>
      </x:c>
      <x:c r="H2538" s="9" t="n">
        <x:f>IF(ISNUMBER('原始字段'!D2589),'原始字段'!D2589,"n.a.")</x:f>
        <x:v>1.4319</x:v>
      </x:c>
      <x:c r="I2538" s="9" t="n">
        <x:f>IF(COUNT(G2538:H2538)=2,G2538*H2538/100000000,"n.a.")</x:f>
        <x:v>0</x:v>
      </x:c>
      <x:c r="J2538" s="1" t="str">
        <x:v>日频齐全；折算事件未独立核实</x:v>
      </x:c>
    </x:row>
    <x:row r="2539" ht="25" customHeight="1">
      <x:c r="A2539" s="1" t="str">
        <x:v>中证2000</x:v>
      </x:c>
      <x:c r="B2539" s="1" t="str">
        <x:v>159531.SZ</x:v>
      </x:c>
      <x:c r="C2539" s="1" t="str">
        <x:v>南方中证2000ETF</x:v>
      </x:c>
      <x:c r="D2539" s="7" t="d">
        <x:v>2026-07-08T00:00:00.000Z</x:v>
      </x:c>
      <x:c r="E2539" s="8" t="n">
        <x:f>IF(ISNUMBER('原始字段'!C2489),'原始字段'!C2489,"n.a.")</x:f>
        <x:v>532608406</x:v>
      </x:c>
      <x:c r="F2539" s="8" t="n">
        <x:f>IF(ISNUMBER('原始字段'!C2585),'原始字段'!C2585,"n.a.")</x:f>
        <x:v>560608406</x:v>
      </x:c>
      <x:c r="G2539" s="8" t="n">
        <x:f>IF(COUNT(E2539:F2539)=2,F2539-E2539,"n.a.")</x:f>
        <x:v>28000000</x:v>
      </x:c>
      <x:c r="H2539" s="9" t="n">
        <x:f>IF(ISNUMBER('原始字段'!D2585),'原始字段'!D2585,"n.a.")</x:f>
        <x:v>1.4571</x:v>
      </x:c>
      <x:c r="I2539" s="9" t="n">
        <x:f>IF(COUNT(G2539:H2539)=2,G2539*H2539/100000000,"n.a.")</x:f>
        <x:v>0.407988</x:v>
      </x:c>
      <x:c r="J2539" s="1" t="str">
        <x:v>日频齐全；折算事件未独立核实</x:v>
      </x:c>
    </x:row>
    <x:row r="2540" ht="25" customHeight="1">
      <x:c r="A2540" s="1" t="str">
        <x:v>中证2000</x:v>
      </x:c>
      <x:c r="B2540" s="1" t="str">
        <x:v>159532.SZ</x:v>
      </x:c>
      <x:c r="C2540" s="1" t="str">
        <x:v>易方达中证2000ETF</x:v>
      </x:c>
      <x:c r="D2540" s="7" t="d">
        <x:v>2026-07-08T00:00:00.000Z</x:v>
      </x:c>
      <x:c r="E2540" s="8" t="n">
        <x:f>IF(ISNUMBER('原始字段'!C2490),'原始字段'!C2490,"n.a.")</x:f>
        <x:v>127564791</x:v>
      </x:c>
      <x:c r="F2540" s="8" t="n">
        <x:f>IF(ISNUMBER('原始字段'!C2586),'原始字段'!C2586,"n.a.")</x:f>
        <x:v>127564791</x:v>
      </x:c>
      <x:c r="G2540" s="8" t="n">
        <x:f>IF(COUNT(E2540:F2540)=2,F2540-E2540,"n.a.")</x:f>
        <x:v>0</x:v>
      </x:c>
      <x:c r="H2540" s="9" t="n">
        <x:f>IF(ISNUMBER('原始字段'!D2586),'原始字段'!D2586,"n.a.")</x:f>
        <x:v>1.6844</x:v>
      </x:c>
      <x:c r="I2540" s="9" t="n">
        <x:f>IF(COUNT(G2540:H2540)=2,G2540*H2540/100000000,"n.a.")</x:f>
        <x:v>0</x:v>
      </x:c>
      <x:c r="J2540" s="1" t="str">
        <x:v>日频齐全；折算事件未独立核实</x:v>
      </x:c>
    </x:row>
    <x:row r="2541" ht="25" customHeight="1">
      <x:c r="A2541" s="1" t="str">
        <x:v>中证2000</x:v>
      </x:c>
      <x:c r="B2541" s="1" t="str">
        <x:v>159533.SZ</x:v>
      </x:c>
      <x:c r="C2541" s="1" t="str">
        <x:v>博时中证2000ETF</x:v>
      </x:c>
      <x:c r="D2541" s="7" t="d">
        <x:v>2026-07-08T00:00:00.000Z</x:v>
      </x:c>
      <x:c r="E2541" s="8" t="n">
        <x:f>IF(ISNUMBER('原始字段'!C2491),'原始字段'!C2491,"n.a.")</x:f>
        <x:v>13458785</x:v>
      </x:c>
      <x:c r="F2541" s="8" t="n">
        <x:f>IF(ISNUMBER('原始字段'!C2587),'原始字段'!C2587,"n.a.")</x:f>
        <x:v>13458785</x:v>
      </x:c>
      <x:c r="G2541" s="8" t="n">
        <x:f>IF(COUNT(E2541:F2541)=2,F2541-E2541,"n.a.")</x:f>
        <x:v>0</x:v>
      </x:c>
      <x:c r="H2541" s="9" t="n">
        <x:f>IF(ISNUMBER('原始字段'!D2587),'原始字段'!D2587,"n.a.")</x:f>
        <x:v>1.986</x:v>
      </x:c>
      <x:c r="I2541" s="9" t="n">
        <x:f>IF(COUNT(G2541:H2541)=2,G2541*H2541/100000000,"n.a.")</x:f>
        <x:v>0</x:v>
      </x:c>
      <x:c r="J2541" s="1" t="str">
        <x:v>日频齐全；折算事件未独立核实</x:v>
      </x:c>
    </x:row>
    <x:row r="2542" ht="25" customHeight="1">
      <x:c r="A2542" s="1" t="str">
        <x:v>中证2000</x:v>
      </x:c>
      <x:c r="B2542" s="1" t="str">
        <x:v>561370.SH</x:v>
      </x:c>
      <x:c r="C2542" s="1" t="str">
        <x:v>国泰中证2000ETF</x:v>
      </x:c>
      <x:c r="D2542" s="7" t="d">
        <x:v>2026-07-08T00:00:00.000Z</x:v>
      </x:c>
      <x:c r="E2542" s="8" t="n">
        <x:f>IF(ISNUMBER('原始字段'!C2554),'原始字段'!C2554,"n.a.")</x:f>
        <x:v>22356000</x:v>
      </x:c>
      <x:c r="F2542" s="8" t="n">
        <x:f>IF(ISNUMBER('原始字段'!C2650),'原始字段'!C2650,"n.a.")</x:f>
        <x:v>22356000</x:v>
      </x:c>
      <x:c r="G2542" s="8" t="n">
        <x:f>IF(COUNT(E2542:F2542)=2,F2542-E2542,"n.a.")</x:f>
        <x:v>0</x:v>
      </x:c>
      <x:c r="H2542" s="9" t="n">
        <x:f>IF(ISNUMBER('原始字段'!D2650),'原始字段'!D2650,"n.a.")</x:f>
        <x:v>1.4268</x:v>
      </x:c>
      <x:c r="I2542" s="9" t="n">
        <x:f>IF(COUNT(G2542:H2542)=2,G2542*H2542/100000000,"n.a.")</x:f>
        <x:v>0</x:v>
      </x:c>
      <x:c r="J2542" s="1" t="str">
        <x:v>日频齐全；折算事件未独立核实</x:v>
      </x:c>
    </x:row>
    <x:row r="2543" ht="25" customHeight="1">
      <x:c r="A2543" s="1" t="str">
        <x:v>中证2000</x:v>
      </x:c>
      <x:c r="B2543" s="1" t="str">
        <x:v>563300.SH</x:v>
      </x:c>
      <x:c r="C2543" s="1" t="str">
        <x:v>华泰柏瑞中证2000ETF</x:v>
      </x:c>
      <x:c r="D2543" s="7" t="d">
        <x:v>2026-07-08T00:00:00.000Z</x:v>
      </x:c>
      <x:c r="E2543" s="8" t="n">
        <x:f>IF(ISNUMBER('原始字段'!C2558),'原始字段'!C2558,"n.a.")</x:f>
        <x:v>2088674000</x:v>
      </x:c>
      <x:c r="F2543" s="8" t="n">
        <x:f>IF(ISNUMBER('原始字段'!C2654),'原始字段'!C2654,"n.a.")</x:f>
        <x:v>2148674000</x:v>
      </x:c>
      <x:c r="G2543" s="8" t="n">
        <x:f>IF(COUNT(E2543:F2543)=2,F2543-E2543,"n.a.")</x:f>
        <x:v>60000000</x:v>
      </x:c>
      <x:c r="H2543" s="9" t="n">
        <x:f>IF(ISNUMBER('原始字段'!D2654),'原始字段'!D2654,"n.a.")</x:f>
        <x:v>1.492</x:v>
      </x:c>
      <x:c r="I2543" s="9" t="n">
        <x:f>IF(COUNT(G2543:H2543)=2,G2543*H2543/100000000,"n.a.")</x:f>
        <x:v>0.8952</x:v>
      </x:c>
      <x:c r="J2543" s="1" t="str">
        <x:v>日频齐全；折算事件未独立核实</x:v>
      </x:c>
    </x:row>
    <x:row r="2544" ht="25" customHeight="1">
      <x:c r="A2544" s="1" t="str">
        <x:v>中证2000</x:v>
      </x:c>
      <x:c r="B2544" s="1" t="str">
        <x:v>562660.SH</x:v>
      </x:c>
      <x:c r="C2544" s="1" t="str">
        <x:v>华夏中证2000ETF</x:v>
      </x:c>
      <x:c r="D2544" s="7" t="d">
        <x:v>2026-07-08T00:00:00.000Z</x:v>
      </x:c>
      <x:c r="E2544" s="8" t="n">
        <x:f>IF(ISNUMBER('原始字段'!C2556),'原始字段'!C2556,"n.a.")</x:f>
        <x:v>210874000</x:v>
      </x:c>
      <x:c r="F2544" s="8" t="n">
        <x:f>IF(ISNUMBER('原始字段'!C2652),'原始字段'!C2652,"n.a.")</x:f>
        <x:v>210874000</x:v>
      </x:c>
      <x:c r="G2544" s="8" t="n">
        <x:f>IF(COUNT(E2544:F2544)=2,F2544-E2544,"n.a.")</x:f>
        <x:v>0</x:v>
      </x:c>
      <x:c r="H2544" s="9" t="n">
        <x:f>IF(ISNUMBER('原始字段'!D2652),'原始字段'!D2652,"n.a.")</x:f>
        <x:v>1.8494</x:v>
      </x:c>
      <x:c r="I2544" s="9" t="n">
        <x:f>IF(COUNT(G2544:H2544)=2,G2544*H2544/100000000,"n.a.")</x:f>
        <x:v>0</x:v>
      </x:c>
      <x:c r="J2544" s="1" t="str">
        <x:v>日频齐全；折算事件未独立核实</x:v>
      </x:c>
    </x:row>
    <x:row r="2545" ht="25" customHeight="1">
      <x:c r="A2545" s="1" t="str">
        <x:v>中证2000</x:v>
      </x:c>
      <x:c r="B2545" s="1" t="str">
        <x:v>563200.SH</x:v>
      </x:c>
      <x:c r="C2545" s="1" t="str">
        <x:v>富国中证2000ETF</x:v>
      </x:c>
      <x:c r="D2545" s="7" t="d">
        <x:v>2026-07-08T00:00:00.000Z</x:v>
      </x:c>
      <x:c r="E2545" s="8" t="n">
        <x:f>IF(ISNUMBER('原始字段'!C2557),'原始字段'!C2557,"n.a.")</x:f>
        <x:v>37458800</x:v>
      </x:c>
      <x:c r="F2545" s="8" t="n">
        <x:f>IF(ISNUMBER('原始字段'!C2653),'原始字段'!C2653,"n.a.")</x:f>
        <x:v>37458800</x:v>
      </x:c>
      <x:c r="G2545" s="8" t="n">
        <x:f>IF(COUNT(E2545:F2545)=2,F2545-E2545,"n.a.")</x:f>
        <x:v>0</x:v>
      </x:c>
      <x:c r="H2545" s="9" t="n">
        <x:f>IF(ISNUMBER('原始字段'!D2653),'原始字段'!D2653,"n.a.")</x:f>
        <x:v>1.543</x:v>
      </x:c>
      <x:c r="I2545" s="9" t="n">
        <x:f>IF(COUNT(G2545:H2545)=2,G2545*H2545/100000000,"n.a.")</x:f>
        <x:v>0</x:v>
      </x:c>
      <x:c r="J2545" s="1" t="str">
        <x:v>日频齐全；折算事件未独立核实</x:v>
      </x:c>
    </x:row>
    <x:row r="2546" ht="25" customHeight="1">
      <x:c r="A2546" s="1" t="str">
        <x:v>中证2000</x:v>
      </x:c>
      <x:c r="B2546" s="1" t="str">
        <x:v>560220.SH</x:v>
      </x:c>
      <x:c r="C2546" s="1" t="str">
        <x:v>广发中证2000ETF</x:v>
      </x:c>
      <x:c r="D2546" s="7" t="d">
        <x:v>2026-07-08T00:00:00.000Z</x:v>
      </x:c>
      <x:c r="E2546" s="8" t="n">
        <x:f>IF(ISNUMBER('原始字段'!C2552),'原始字段'!C2552,"n.a.")</x:f>
        <x:v>48717000</x:v>
      </x:c>
      <x:c r="F2546" s="8" t="n">
        <x:f>IF(ISNUMBER('原始字段'!C2648),'原始字段'!C2648,"n.a.")</x:f>
        <x:v>48717000</x:v>
      </x:c>
      <x:c r="G2546" s="8" t="n">
        <x:f>IF(COUNT(E2546:F2546)=2,F2546-E2546,"n.a.")</x:f>
        <x:v>0</x:v>
      </x:c>
      <x:c r="H2546" s="9" t="n">
        <x:f>IF(ISNUMBER('原始字段'!D2648),'原始字段'!D2648,"n.a.")</x:f>
        <x:v>1.4611</x:v>
      </x:c>
      <x:c r="I2546" s="9" t="n">
        <x:f>IF(COUNT(G2546:H2546)=2,G2546*H2546/100000000,"n.a.")</x:f>
        <x:v>0</x:v>
      </x:c>
      <x:c r="J2546" s="1" t="str">
        <x:v>日频齐全；折算事件未独立核实</x:v>
      </x:c>
    </x:row>
    <x:row r="2547" ht="25" customHeight="1">
      <x:c r="A2547" s="1" t="str">
        <x:v>创业板指</x:v>
      </x:c>
      <x:c r="B2547" s="1" t="str">
        <x:v>159810.SZ</x:v>
      </x:c>
      <x:c r="C2547" s="1" t="str">
        <x:v>浦银创业板ETF</x:v>
      </x:c>
      <x:c r="D2547" s="7" t="d">
        <x:v>2026-07-08T00:00:00.000Z</x:v>
      </x:c>
      <x:c r="E2547" s="8" t="n">
        <x:f>IF(ISNUMBER('原始字段'!C2498),'原始字段'!C2498,"n.a.")</x:f>
        <x:v>48475458</x:v>
      </x:c>
      <x:c r="F2547" s="8" t="n">
        <x:f>IF(ISNUMBER('原始字段'!C2594),'原始字段'!C2594,"n.a.")</x:f>
        <x:v>48475458</x:v>
      </x:c>
      <x:c r="G2547" s="8" t="n">
        <x:f>IF(COUNT(E2547:F2547)=2,F2547-E2547,"n.a.")</x:f>
        <x:v>0</x:v>
      </x:c>
      <x:c r="H2547" s="9" t="n">
        <x:f>IF(ISNUMBER('原始字段'!D2594),'原始字段'!D2594,"n.a.")</x:f>
        <x:v>1.5492</x:v>
      </x:c>
      <x:c r="I2547" s="9" t="n">
        <x:f>IF(COUNT(G2547:H2547)=2,G2547*H2547/100000000,"n.a.")</x:f>
        <x:v>0</x:v>
      </x:c>
      <x:c r="J2547" s="1" t="str">
        <x:v>日频齐全；折算事件未独立核实</x:v>
      </x:c>
    </x:row>
    <x:row r="2548" ht="25" customHeight="1">
      <x:c r="A2548" s="1" t="str">
        <x:v>创业板指</x:v>
      </x:c>
      <x:c r="B2548" s="1" t="str">
        <x:v>159808.SZ</x:v>
      </x:c>
      <x:c r="C2548" s="1" t="str">
        <x:v>融通创业板ETF</x:v>
      </x:c>
      <x:c r="D2548" s="7" t="d">
        <x:v>2026-07-08T00:00:00.000Z</x:v>
      </x:c>
      <x:c r="E2548" s="8" t="n">
        <x:f>IF(ISNUMBER('原始字段'!C2497),'原始字段'!C2497,"n.a.")</x:f>
        <x:v>49484790</x:v>
      </x:c>
      <x:c r="F2548" s="8" t="n">
        <x:f>IF(ISNUMBER('原始字段'!C2593),'原始字段'!C2593,"n.a.")</x:f>
        <x:v>49484790</x:v>
      </x:c>
      <x:c r="G2548" s="8" t="n">
        <x:f>IF(COUNT(E2548:F2548)=2,F2548-E2548,"n.a.")</x:f>
        <x:v>0</x:v>
      </x:c>
      <x:c r="H2548" s="9" t="n">
        <x:f>IF(ISNUMBER('原始字段'!D2593),'原始字段'!D2593,"n.a.")</x:f>
        <x:v>1.4866</x:v>
      </x:c>
      <x:c r="I2548" s="9" t="n">
        <x:f>IF(COUNT(G2548:H2548)=2,G2548*H2548/100000000,"n.a.")</x:f>
        <x:v>0</x:v>
      </x:c>
      <x:c r="J2548" s="1" t="str">
        <x:v>日频齐全；折算事件未独立核实</x:v>
      </x:c>
    </x:row>
    <x:row r="2549" ht="25" customHeight="1">
      <x:c r="A2549" s="1" t="str">
        <x:v>创业板指</x:v>
      </x:c>
      <x:c r="B2549" s="1" t="str">
        <x:v>159964.SZ</x:v>
      </x:c>
      <x:c r="C2549" s="1" t="str">
        <x:v>平安创业板ETF</x:v>
      </x:c>
      <x:c r="D2549" s="7" t="d">
        <x:v>2026-07-08T00:00:00.000Z</x:v>
      </x:c>
      <x:c r="E2549" s="8" t="n">
        <x:f>IF(ISNUMBER('原始字段'!C2513),'原始字段'!C2513,"n.a.")</x:f>
        <x:v>193481881</x:v>
      </x:c>
      <x:c r="F2549" s="8" t="n">
        <x:f>IF(ISNUMBER('原始字段'!C2609),'原始字段'!C2609,"n.a.")</x:f>
        <x:v>195481881</x:v>
      </x:c>
      <x:c r="G2549" s="8" t="n">
        <x:f>IF(COUNT(E2549:F2549)=2,F2549-E2549,"n.a.")</x:f>
        <x:v>2000000</x:v>
      </x:c>
      <x:c r="H2549" s="9" t="n">
        <x:f>IF(ISNUMBER('原始字段'!D2609),'原始字段'!D2609,"n.a.")</x:f>
        <x:v>2.5199</x:v>
      </x:c>
      <x:c r="I2549" s="9" t="n">
        <x:f>IF(COUNT(G2549:H2549)=2,G2549*H2549/100000000,"n.a.")</x:f>
        <x:v>0.050398</x:v>
      </x:c>
      <x:c r="J2549" s="1" t="str">
        <x:v>日频齐全；折算事件未独立核实</x:v>
      </x:c>
    </x:row>
    <x:row r="2550" ht="25" customHeight="1">
      <x:c r="A2550" s="1" t="str">
        <x:v>创业板指</x:v>
      </x:c>
      <x:c r="B2550" s="1" t="str">
        <x:v>159915.SZ</x:v>
      </x:c>
      <x:c r="C2550" s="1" t="str">
        <x:v>易方达创业板ETF</x:v>
      </x:c>
      <x:c r="D2550" s="7" t="d">
        <x:v>2026-07-08T00:00:00.000Z</x:v>
      </x:c>
      <x:c r="E2550" s="8" t="n">
        <x:f>IF(ISNUMBER('原始字段'!C2503),'原始字段'!C2503,"n.a.")</x:f>
        <x:v>11533454936</x:v>
      </x:c>
      <x:c r="F2550" s="8" t="n">
        <x:f>IF(ISNUMBER('原始字段'!C2599),'原始字段'!C2599,"n.a.")</x:f>
        <x:v>11746454936</x:v>
      </x:c>
      <x:c r="G2550" s="8" t="n">
        <x:f>IF(COUNT(E2550:F2550)=2,F2550-E2550,"n.a.")</x:f>
        <x:v>213000000</x:v>
      </x:c>
      <x:c r="H2550" s="9" t="n">
        <x:f>IF(ISNUMBER('原始字段'!D2599),'原始字段'!D2599,"n.a.")</x:f>
        <x:v>3.8626</x:v>
      </x:c>
      <x:c r="I2550" s="9" t="n">
        <x:f>IF(COUNT(G2550:H2550)=2,G2550*H2550/100000000,"n.a.")</x:f>
        <x:v>8.227338</x:v>
      </x:c>
      <x:c r="J2550" s="1" t="str">
        <x:v>日频齐全；折算事件未独立核实</x:v>
      </x:c>
    </x:row>
    <x:row r="2551" ht="25" customHeight="1">
      <x:c r="A2551" s="1" t="str">
        <x:v>创业板指</x:v>
      </x:c>
      <x:c r="B2551" s="1" t="str">
        <x:v>159971.SZ</x:v>
      </x:c>
      <x:c r="C2551" s="1" t="str">
        <x:v>富国创业板ETF</x:v>
      </x:c>
      <x:c r="D2551" s="7" t="d">
        <x:v>2026-07-08T00:00:00.000Z</x:v>
      </x:c>
      <x:c r="E2551" s="8" t="n">
        <x:f>IF(ISNUMBER('原始字段'!C2515),'原始字段'!C2515,"n.a.")</x:f>
        <x:v>1324020288</x:v>
      </x:c>
      <x:c r="F2551" s="8" t="n">
        <x:f>IF(ISNUMBER('原始字段'!C2611),'原始字段'!C2611,"n.a.")</x:f>
        <x:v>1338020288</x:v>
      </x:c>
      <x:c r="G2551" s="8" t="n">
        <x:f>IF(COUNT(E2551:F2551)=2,F2551-E2551,"n.a.")</x:f>
        <x:v>14000000</x:v>
      </x:c>
      <x:c r="H2551" s="9" t="n">
        <x:f>IF(ISNUMBER('原始字段'!D2611),'原始字段'!D2611,"n.a.")</x:f>
        <x:v>1.3429</x:v>
      </x:c>
      <x:c r="I2551" s="9" t="n">
        <x:f>IF(COUNT(G2551:H2551)=2,G2551*H2551/100000000,"n.a.")</x:f>
        <x:v>0.188006</x:v>
      </x:c>
      <x:c r="J2551" s="1" t="str">
        <x:v>日频齐全；折算事件未独立核实</x:v>
      </x:c>
    </x:row>
    <x:row r="2552" ht="25" customHeight="1">
      <x:c r="A2552" s="1" t="str">
        <x:v>创业板指</x:v>
      </x:c>
      <x:c r="B2552" s="1" t="str">
        <x:v>159957.SZ</x:v>
      </x:c>
      <x:c r="C2552" s="1" t="str">
        <x:v>华夏创业板ETF</x:v>
      </x:c>
      <x:c r="D2552" s="7" t="d">
        <x:v>2026-07-08T00:00:00.000Z</x:v>
      </x:c>
      <x:c r="E2552" s="8" t="n">
        <x:f>IF(ISNUMBER('原始字段'!C2511),'原始字段'!C2511,"n.a.")</x:f>
        <x:v>838784560</x:v>
      </x:c>
      <x:c r="F2552" s="8" t="n">
        <x:f>IF(ISNUMBER('原始字段'!C2607),'原始字段'!C2607,"n.a.")</x:f>
        <x:v>843784560</x:v>
      </x:c>
      <x:c r="G2552" s="8" t="n">
        <x:f>IF(COUNT(E2552:F2552)=2,F2552-E2552,"n.a.")</x:f>
        <x:v>5000000</x:v>
      </x:c>
      <x:c r="H2552" s="9" t="n">
        <x:f>IF(ISNUMBER('原始字段'!D2607),'原始字段'!D2607,"n.a.")</x:f>
        <x:v>2.5315</x:v>
      </x:c>
      <x:c r="I2552" s="9" t="n">
        <x:f>IF(COUNT(G2552:H2552)=2,G2552*H2552/100000000,"n.a.")</x:f>
        <x:v>0.126575</x:v>
      </x:c>
      <x:c r="J2552" s="1" t="str">
        <x:v>日频齐全；折算事件未独立核实</x:v>
      </x:c>
    </x:row>
    <x:row r="2553" ht="25" customHeight="1">
      <x:c r="A2553" s="1" t="str">
        <x:v>创业板指</x:v>
      </x:c>
      <x:c r="B2553" s="1" t="str">
        <x:v>159958.SZ</x:v>
      </x:c>
      <x:c r="C2553" s="1" t="str">
        <x:v>工银创业板ETF</x:v>
      </x:c>
      <x:c r="D2553" s="7" t="d">
        <x:v>2026-07-08T00:00:00.000Z</x:v>
      </x:c>
      <x:c r="E2553" s="8" t="n">
        <x:f>IF(ISNUMBER('原始字段'!C2512),'原始字段'!C2512,"n.a.")</x:f>
        <x:v>214711448</x:v>
      </x:c>
      <x:c r="F2553" s="8" t="n">
        <x:f>IF(ISNUMBER('原始字段'!C2608),'原始字段'!C2608,"n.a.")</x:f>
        <x:v>215411448</x:v>
      </x:c>
      <x:c r="G2553" s="8" t="n">
        <x:f>IF(COUNT(E2553:F2553)=2,F2553-E2553,"n.a.")</x:f>
        <x:v>700000</x:v>
      </x:c>
      <x:c r="H2553" s="9" t="n">
        <x:f>IF(ISNUMBER('原始字段'!D2608),'原始字段'!D2608,"n.a.")</x:f>
        <x:v>2.3298</x:v>
      </x:c>
      <x:c r="I2553" s="9" t="n">
        <x:f>IF(COUNT(G2553:H2553)=2,G2553*H2553/100000000,"n.a.")</x:f>
        <x:v>0.0163086</x:v>
      </x:c>
      <x:c r="J2553" s="1" t="str">
        <x:v>日频齐全；折算事件未独立核实</x:v>
      </x:c>
    </x:row>
    <x:row r="2554" ht="25" customHeight="1">
      <x:c r="A2554" s="1" t="str">
        <x:v>创业板指</x:v>
      </x:c>
      <x:c r="B2554" s="1" t="str">
        <x:v>159977.SZ</x:v>
      </x:c>
      <x:c r="C2554" s="1" t="str">
        <x:v>天弘创业板ETF</x:v>
      </x:c>
      <x:c r="D2554" s="7" t="d">
        <x:v>2026-07-08T00:00:00.000Z</x:v>
      </x:c>
      <x:c r="E2554" s="8" t="n">
        <x:f>IF(ISNUMBER('原始字段'!C2516),'原始字段'!C2516,"n.a.")</x:f>
        <x:v>3025872820</x:v>
      </x:c>
      <x:c r="F2554" s="8" t="n">
        <x:f>IF(ISNUMBER('原始字段'!C2612),'原始字段'!C2612,"n.a.")</x:f>
        <x:v>3051872820</x:v>
      </x:c>
      <x:c r="G2554" s="8" t="n">
        <x:f>IF(COUNT(E2554:F2554)=2,F2554-E2554,"n.a.")</x:f>
        <x:v>26000000</x:v>
      </x:c>
      <x:c r="H2554" s="9" t="n">
        <x:f>IF(ISNUMBER('原始字段'!D2612),'原始字段'!D2612,"n.a.")</x:f>
        <x:v>2.004</x:v>
      </x:c>
      <x:c r="I2554" s="9" t="n">
        <x:f>IF(COUNT(G2554:H2554)=2,G2554*H2554/100000000,"n.a.")</x:f>
        <x:v>0.52104</x:v>
      </x:c>
      <x:c r="J2554" s="1" t="str">
        <x:v>日频齐全；折算事件未独立核实</x:v>
      </x:c>
    </x:row>
    <x:row r="2555" ht="25" customHeight="1">
      <x:c r="A2555" s="1" t="str">
        <x:v>创业板指</x:v>
      </x:c>
      <x:c r="B2555" s="1" t="str">
        <x:v>159821.SZ</x:v>
      </x:c>
      <x:c r="C2555" s="1" t="str">
        <x:v>中银证券创业板ETF</x:v>
      </x:c>
      <x:c r="D2555" s="7" t="d">
        <x:v>2026-07-08T00:00:00.000Z</x:v>
      </x:c>
      <x:c r="E2555" s="8" t="n">
        <x:f>IF(ISNUMBER('原始字段'!C2500),'原始字段'!C2500,"n.a.")</x:f>
        <x:v>56820000</x:v>
      </x:c>
      <x:c r="F2555" s="8" t="n">
        <x:f>IF(ISNUMBER('原始字段'!C2596),'原始字段'!C2596,"n.a.")</x:f>
        <x:v>56820000</x:v>
      </x:c>
      <x:c r="G2555" s="8" t="n">
        <x:f>IF(COUNT(E2555:F2555)=2,F2555-E2555,"n.a.")</x:f>
        <x:v>0</x:v>
      </x:c>
      <x:c r="H2555" s="9" t="n">
        <x:f>IF(ISNUMBER('原始字段'!D2596),'原始字段'!D2596,"n.a.")</x:f>
        <x:v>1.4477</x:v>
      </x:c>
      <x:c r="I2555" s="9" t="n">
        <x:f>IF(COUNT(G2555:H2555)=2,G2555*H2555/100000000,"n.a.")</x:f>
        <x:v>0</x:v>
      </x:c>
      <x:c r="J2555" s="1" t="str">
        <x:v>日频齐全；折算事件未独立核实</x:v>
      </x:c>
    </x:row>
    <x:row r="2556" ht="25" customHeight="1">
      <x:c r="A2556" s="1" t="str">
        <x:v>创业板指</x:v>
      </x:c>
      <x:c r="B2556" s="1" t="str">
        <x:v>159956.SZ</x:v>
      </x:c>
      <x:c r="C2556" s="1" t="str">
        <x:v>建信创业板ETF</x:v>
      </x:c>
      <x:c r="D2556" s="7" t="d">
        <x:v>2026-07-08T00:00:00.000Z</x:v>
      </x:c>
      <x:c r="E2556" s="8" t="n">
        <x:f>IF(ISNUMBER('原始字段'!C2510),'原始字段'!C2510,"n.a.")</x:f>
        <x:v>41978674</x:v>
      </x:c>
      <x:c r="F2556" s="8" t="n">
        <x:f>IF(ISNUMBER('原始字段'!C2606),'原始字段'!C2606,"n.a.")</x:f>
        <x:v>41978674</x:v>
      </x:c>
      <x:c r="G2556" s="8" t="n">
        <x:f>IF(COUNT(E2556:F2556)=2,F2556-E2556,"n.a.")</x:f>
        <x:v>0</x:v>
      </x:c>
      <x:c r="H2556" s="9" t="n">
        <x:f>IF(ISNUMBER('原始字段'!D2606),'原始字段'!D2606,"n.a.")</x:f>
        <x:v>2.443</x:v>
      </x:c>
      <x:c r="I2556" s="9" t="n">
        <x:f>IF(COUNT(G2556:H2556)=2,G2556*H2556/100000000,"n.a.")</x:f>
        <x:v>0</x:v>
      </x:c>
      <x:c r="J2556" s="1" t="str">
        <x:v>日频齐全；折算事件未独立核实</x:v>
      </x:c>
    </x:row>
    <x:row r="2557" ht="25" customHeight="1">
      <x:c r="A2557" s="1" t="str">
        <x:v>创业板指</x:v>
      </x:c>
      <x:c r="B2557" s="1" t="str">
        <x:v>159908.SZ</x:v>
      </x:c>
      <x:c r="C2557" s="1" t="str">
        <x:v>博时创业板ETF</x:v>
      </x:c>
      <x:c r="D2557" s="7" t="d">
        <x:v>2026-07-08T00:00:00.000Z</x:v>
      </x:c>
      <x:c r="E2557" s="8" t="n">
        <x:f>IF(ISNUMBER('原始字段'!C2502),'原始字段'!C2502,"n.a.")</x:f>
        <x:v>315229029</x:v>
      </x:c>
      <x:c r="F2557" s="8" t="n">
        <x:f>IF(ISNUMBER('原始字段'!C2598),'原始字段'!C2598,"n.a.")</x:f>
        <x:v>317229029</x:v>
      </x:c>
      <x:c r="G2557" s="8" t="n">
        <x:f>IF(COUNT(E2557:F2557)=2,F2557-E2557,"n.a.")</x:f>
        <x:v>2000000</x:v>
      </x:c>
      <x:c r="H2557" s="9" t="n">
        <x:f>IF(ISNUMBER('原始字段'!D2598),'原始字段'!D2598,"n.a.")</x:f>
        <x:v>3.5929</x:v>
      </x:c>
      <x:c r="I2557" s="9" t="n">
        <x:f>IF(COUNT(G2557:H2557)=2,G2557*H2557/100000000,"n.a.")</x:f>
        <x:v>0.071858</x:v>
      </x:c>
      <x:c r="J2557" s="1" t="str">
        <x:v>日频齐全；折算事件未独立核实</x:v>
      </x:c>
    </x:row>
    <x:row r="2558" ht="25" customHeight="1">
      <x:c r="A2558" s="1" t="str">
        <x:v>创业板指</x:v>
      </x:c>
      <x:c r="B2558" s="1" t="str">
        <x:v>159952.SZ</x:v>
      </x:c>
      <x:c r="C2558" s="1" t="str">
        <x:v>广发创业板ETF</x:v>
      </x:c>
      <x:c r="D2558" s="7" t="d">
        <x:v>2026-07-08T00:00:00.000Z</x:v>
      </x:c>
      <x:c r="E2558" s="8" t="n">
        <x:f>IF(ISNUMBER('原始字段'!C2509),'原始字段'!C2509,"n.a.")</x:f>
        <x:v>3829584929</x:v>
      </x:c>
      <x:c r="F2558" s="8" t="n">
        <x:f>IF(ISNUMBER('原始字段'!C2605),'原始字段'!C2605,"n.a.")</x:f>
        <x:v>3831284929</x:v>
      </x:c>
      <x:c r="G2558" s="8" t="n">
        <x:f>IF(COUNT(E2558:F2558)=2,F2558-E2558,"n.a.")</x:f>
        <x:v>1700000</x:v>
      </x:c>
      <x:c r="H2558" s="9" t="n">
        <x:f>IF(ISNUMBER('原始字段'!D2605),'原始字段'!D2605,"n.a.")</x:f>
        <x:v>2.3442</x:v>
      </x:c>
      <x:c r="I2558" s="9" t="n">
        <x:f>IF(COUNT(G2558:H2558)=2,G2558*H2558/100000000,"n.a.")</x:f>
        <x:v>0.039851399999999995</x:v>
      </x:c>
      <x:c r="J2558" s="1" t="str">
        <x:v>日频齐全；折算事件未独立核实</x:v>
      </x:c>
    </x:row>
    <x:row r="2559" ht="25" customHeight="1">
      <x:c r="A2559" s="1" t="str">
        <x:v>创业板指</x:v>
      </x:c>
      <x:c r="B2559" s="1" t="str">
        <x:v>159247.SZ</x:v>
      </x:c>
      <x:c r="C2559" s="1" t="str">
        <x:v>汇添富创业板ETF</x:v>
      </x:c>
      <x:c r="D2559" s="7" t="d">
        <x:v>2026-07-08T00:00:00.000Z</x:v>
      </x:c>
      <x:c r="E2559" s="8" t="n">
        <x:f>IF(ISNUMBER('原始字段'!C2483),'原始字段'!C2483,"n.a.")</x:f>
        <x:v>229984966</x:v>
      </x:c>
      <x:c r="F2559" s="8" t="n">
        <x:f>IF(ISNUMBER('原始字段'!C2579),'原始字段'!C2579,"n.a.")</x:f>
        <x:v>239984966</x:v>
      </x:c>
      <x:c r="G2559" s="8" t="n">
        <x:f>IF(COUNT(E2559:F2559)=2,F2559-E2559,"n.a.")</x:f>
        <x:v>10000000</x:v>
      </x:c>
      <x:c r="H2559" s="9" t="n">
        <x:f>IF(ISNUMBER('原始字段'!D2579),'原始字段'!D2579,"n.a.")</x:f>
        <x:v>1.1554</x:v>
      </x:c>
      <x:c r="I2559" s="9" t="n">
        <x:f>IF(COUNT(G2559:H2559)=2,G2559*H2559/100000000,"n.a.")</x:f>
        <x:v>0.11554</x:v>
      </x:c>
      <x:c r="J2559" s="1" t="str">
        <x:v>日频齐全；折算事件未独立核实</x:v>
      </x:c>
    </x:row>
    <x:row r="2560" ht="25" customHeight="1">
      <x:c r="A2560" s="1" t="str">
        <x:v>创业板指</x:v>
      </x:c>
      <x:c r="B2560" s="1" t="str">
        <x:v>159948.SZ</x:v>
      </x:c>
      <x:c r="C2560" s="1" t="str">
        <x:v>南方创业板ETF</x:v>
      </x:c>
      <x:c r="D2560" s="7" t="d">
        <x:v>2026-07-08T00:00:00.000Z</x:v>
      </x:c>
      <x:c r="E2560" s="8" t="n">
        <x:f>IF(ISNUMBER('原始字段'!C2508),'原始字段'!C2508,"n.a.")</x:f>
        <x:v>1060697720</x:v>
      </x:c>
      <x:c r="F2560" s="8" t="n">
        <x:f>IF(ISNUMBER('原始字段'!C2604),'原始字段'!C2604,"n.a.")</x:f>
        <x:v>1067697720</x:v>
      </x:c>
      <x:c r="G2560" s="8" t="n">
        <x:f>IF(COUNT(E2560:F2560)=2,F2560-E2560,"n.a.")</x:f>
        <x:v>7000000</x:v>
      </x:c>
      <x:c r="H2560" s="9" t="n">
        <x:f>IF(ISNUMBER('原始字段'!D2604),'原始字段'!D2604,"n.a.")</x:f>
        <x:v>4.2638</x:v>
      </x:c>
      <x:c r="I2560" s="9" t="n">
        <x:f>IF(COUNT(G2560:H2560)=2,G2560*H2560/100000000,"n.a.")</x:f>
        <x:v>0.298466</x:v>
      </x:c>
      <x:c r="J2560" s="1" t="str">
        <x:v>日频齐全；折算事件未独立核实</x:v>
      </x:c>
    </x:row>
    <x:row r="2561" ht="25" customHeight="1">
      <x:c r="A2561" s="1" t="str">
        <x:v>创业板指</x:v>
      </x:c>
      <x:c r="B2561" s="1" t="str">
        <x:v>159205.SZ</x:v>
      </x:c>
      <x:c r="C2561" s="1" t="str">
        <x:v>东财创业板ETF</x:v>
      </x:c>
      <x:c r="D2561" s="7" t="d">
        <x:v>2026-07-08T00:00:00.000Z</x:v>
      </x:c>
      <x:c r="E2561" s="8" t="n">
        <x:f>IF(ISNUMBER('原始字段'!C2482),'原始字段'!C2482,"n.a.")</x:f>
        <x:v>357056064</x:v>
      </x:c>
      <x:c r="F2561" s="8" t="n">
        <x:f>IF(ISNUMBER('原始字段'!C2578),'原始字段'!C2578,"n.a.")</x:f>
        <x:v>371056064</x:v>
      </x:c>
      <x:c r="G2561" s="8" t="n">
        <x:f>IF(COUNT(E2561:F2561)=2,F2561-E2561,"n.a.")</x:f>
        <x:v>14000000</x:v>
      </x:c>
      <x:c r="H2561" s="9" t="n">
        <x:f>IF(ISNUMBER('原始字段'!D2578),'原始字段'!D2578,"n.a.")</x:f>
        <x:v>1.8858</x:v>
      </x:c>
      <x:c r="I2561" s="9" t="n">
        <x:f>IF(COUNT(G2561:H2561)=2,G2561*H2561/100000000,"n.a.")</x:f>
        <x:v>0.264012</x:v>
      </x:c>
      <x:c r="J2561" s="1" t="str">
        <x:v>日频齐全；折算事件未独立核实</x:v>
      </x:c>
    </x:row>
    <x:row r="2562" ht="25" customHeight="1">
      <x:c r="A2562" s="1" t="str">
        <x:v>科创50</x:v>
      </x:c>
      <x:c r="B2562" s="1" t="str">
        <x:v>588940.SH</x:v>
      </x:c>
      <x:c r="C2562" s="1" t="str">
        <x:v>富国上证科创板50成份ETF</x:v>
      </x:c>
      <x:c r="D2562" s="7" t="d">
        <x:v>2026-07-08T00:00:00.000Z</x:v>
      </x:c>
      <x:c r="E2562" s="8" t="n">
        <x:f>IF(ISNUMBER('原始字段'!C2573),'原始字段'!C2573,"n.a.")</x:f>
        <x:v>529420000</x:v>
      </x:c>
      <x:c r="F2562" s="8" t="n">
        <x:f>IF(ISNUMBER('原始字段'!C2669),'原始字段'!C2669,"n.a.")</x:f>
        <x:v>532420000</x:v>
      </x:c>
      <x:c r="G2562" s="8" t="n">
        <x:f>IF(COUNT(E2562:F2562)=2,F2562-E2562,"n.a.")</x:f>
        <x:v>3000000</x:v>
      </x:c>
      <x:c r="H2562" s="9" t="n">
        <x:f>IF(ISNUMBER('原始字段'!D2669),'原始字段'!D2669,"n.a.")</x:f>
        <x:v>2.0813</x:v>
      </x:c>
      <x:c r="I2562" s="9" t="n">
        <x:f>IF(COUNT(G2562:H2562)=2,G2562*H2562/100000000,"n.a.")</x:f>
        <x:v>0.062439</x:v>
      </x:c>
      <x:c r="J2562" s="1" t="str">
        <x:v>日频齐全；折算事件未独立核实</x:v>
      </x:c>
    </x:row>
    <x:row r="2563" ht="25" customHeight="1">
      <x:c r="A2563" s="1" t="str">
        <x:v>科创50</x:v>
      </x:c>
      <x:c r="B2563" s="1" t="str">
        <x:v>589150.SH</x:v>
      </x:c>
      <x:c r="C2563" s="1" t="str">
        <x:v>平安上证科创板50成份ETF</x:v>
      </x:c>
      <x:c r="D2563" s="7" t="d">
        <x:v>2026-07-08T00:00:00.000Z</x:v>
      </x:c>
      <x:c r="E2563" s="8" t="n">
        <x:f>IF(ISNUMBER('原始字段'!C2575),'原始字段'!C2575,"n.a.")</x:f>
        <x:v>83437200</x:v>
      </x:c>
      <x:c r="F2563" s="8" t="n">
        <x:f>IF(ISNUMBER('原始字段'!C2671),'原始字段'!C2671,"n.a.")</x:f>
        <x:v>81437200</x:v>
      </x:c>
      <x:c r="G2563" s="8" t="n">
        <x:f>IF(COUNT(E2563:F2563)=2,F2563-E2563,"n.a.")</x:f>
        <x:v>-2000000</x:v>
      </x:c>
      <x:c r="H2563" s="9" t="n">
        <x:f>IF(ISNUMBER('原始字段'!D2671),'原始字段'!D2671,"n.a.")</x:f>
        <x:v>1.4604</x:v>
      </x:c>
      <x:c r="I2563" s="9" t="n">
        <x:f>IF(COUNT(G2563:H2563)=2,G2563*H2563/100000000,"n.a.")</x:f>
        <x:v>-0.029208</x:v>
      </x:c>
      <x:c r="J2563" s="1" t="str">
        <x:v>日频齐全；折算事件未独立核实</x:v>
      </x:c>
    </x:row>
    <x:row r="2564" ht="25" customHeight="1">
      <x:c r="A2564" s="1" t="str">
        <x:v>科创50</x:v>
      </x:c>
      <x:c r="B2564" s="1" t="str">
        <x:v>588150.SH</x:v>
      </x:c>
      <x:c r="C2564" s="1" t="str">
        <x:v>南方上证科创板50成份ETF</x:v>
      </x:c>
      <x:c r="D2564" s="7" t="d">
        <x:v>2026-07-08T00:00:00.000Z</x:v>
      </x:c>
      <x:c r="E2564" s="8" t="n">
        <x:f>IF(ISNUMBER('原始字段'!C2567),'原始字段'!C2567,"n.a.")</x:f>
        <x:v>289432600</x:v>
      </x:c>
      <x:c r="F2564" s="8" t="n">
        <x:f>IF(ISNUMBER('原始字段'!C2663),'原始字段'!C2663,"n.a.")</x:f>
        <x:v>289432600</x:v>
      </x:c>
      <x:c r="G2564" s="8" t="n">
        <x:f>IF(COUNT(E2564:F2564)=2,F2564-E2564,"n.a.")</x:f>
        <x:v>0</x:v>
      </x:c>
      <x:c r="H2564" s="9" t="n">
        <x:f>IF(ISNUMBER('原始字段'!D2663),'原始字段'!D2663,"n.a.")</x:f>
        <x:v>1.4221</x:v>
      </x:c>
      <x:c r="I2564" s="9" t="n">
        <x:f>IF(COUNT(G2564:H2564)=2,G2564*H2564/100000000,"n.a.")</x:f>
        <x:v>0</x:v>
      </x:c>
      <x:c r="J2564" s="1" t="str">
        <x:v>日频齐全；折算事件未独立核实</x:v>
      </x:c>
    </x:row>
    <x:row r="2565" ht="25" customHeight="1">
      <x:c r="A2565" s="1" t="str">
        <x:v>科创50</x:v>
      </x:c>
      <x:c r="B2565" s="1" t="str">
        <x:v>588000.SH</x:v>
      </x:c>
      <x:c r="C2565" s="1" t="str">
        <x:v>华夏上证科创板50ETF</x:v>
      </x:c>
      <x:c r="D2565" s="7" t="d">
        <x:v>2026-07-08T00:00:00.000Z</x:v>
      </x:c>
      <x:c r="E2565" s="8" t="n">
        <x:f>IF(ISNUMBER('原始字段'!C2561),'原始字段'!C2561,"n.a.")</x:f>
        <x:v>30917668200</x:v>
      </x:c>
      <x:c r="F2565" s="8" t="n">
        <x:f>IF(ISNUMBER('原始字段'!C2657),'原始字段'!C2657,"n.a.")</x:f>
        <x:v>30800668200</x:v>
      </x:c>
      <x:c r="G2565" s="8" t="n">
        <x:f>IF(COUNT(E2565:F2565)=2,F2565-E2565,"n.a.")</x:f>
        <x:v>-117000000</x:v>
      </x:c>
      <x:c r="H2565" s="9" t="n">
        <x:f>IF(ISNUMBER('原始字段'!D2657),'原始字段'!D2657,"n.a.")</x:f>
        <x:v>2.1256</x:v>
      </x:c>
      <x:c r="I2565" s="9" t="n">
        <x:f>IF(COUNT(G2565:H2565)=2,G2565*H2565/100000000,"n.a.")</x:f>
        <x:v>-2.486952</x:v>
      </x:c>
      <x:c r="J2565" s="1" t="str">
        <x:v>日频齐全；折算事件未独立核实</x:v>
      </x:c>
    </x:row>
    <x:row r="2566" ht="25" customHeight="1">
      <x:c r="A2566" s="1" t="str">
        <x:v>科创50</x:v>
      </x:c>
      <x:c r="B2566" s="1" t="str">
        <x:v>589850.SH</x:v>
      </x:c>
      <x:c r="C2566" s="1" t="str">
        <x:v>东财上证科创板50成份ETF</x:v>
      </x:c>
      <x:c r="D2566" s="7" t="d">
        <x:v>2026-07-08T00:00:00.000Z</x:v>
      </x:c>
      <x:c r="E2566" s="8" t="n">
        <x:f>IF(ISNUMBER('原始字段'!C2577),'原始字段'!C2577,"n.a.")</x:f>
        <x:v>433057000</x:v>
      </x:c>
      <x:c r="F2566" s="8" t="n">
        <x:f>IF(ISNUMBER('原始字段'!C2673),'原始字段'!C2673,"n.a.")</x:f>
        <x:v>439057000</x:v>
      </x:c>
      <x:c r="G2566" s="8" t="n">
        <x:f>IF(COUNT(E2566:F2566)=2,F2566-E2566,"n.a.")</x:f>
        <x:v>6000000</x:v>
      </x:c>
      <x:c r="H2566" s="9" t="n">
        <x:f>IF(ISNUMBER('原始字段'!D2673),'原始字段'!D2673,"n.a.")</x:f>
        <x:v>1.9264</x:v>
      </x:c>
      <x:c r="I2566" s="9" t="n">
        <x:f>IF(COUNT(G2566:H2566)=2,G2566*H2566/100000000,"n.a.")</x:f>
        <x:v>0.115584</x:v>
      </x:c>
      <x:c r="J2566" s="1" t="str">
        <x:v>日频齐全；折算事件未独立核实</x:v>
      </x:c>
    </x:row>
    <x:row r="2567" ht="25" customHeight="1">
      <x:c r="A2567" s="1" t="str">
        <x:v>科创50</x:v>
      </x:c>
      <x:c r="B2567" s="1" t="str">
        <x:v>588840.SH</x:v>
      </x:c>
      <x:c r="C2567" s="1" t="str">
        <x:v>万家上证科创板50成份ETF</x:v>
      </x:c>
      <x:c r="D2567" s="7" t="d">
        <x:v>2026-07-08T00:00:00.000Z</x:v>
      </x:c>
      <x:c r="E2567" s="8" t="n">
        <x:f>IF(ISNUMBER('原始字段'!C2571),'原始字段'!C2571,"n.a.")</x:f>
        <x:v>40236000</x:v>
      </x:c>
      <x:c r="F2567" s="8" t="n">
        <x:f>IF(ISNUMBER('原始字段'!C2667),'原始字段'!C2667,"n.a.")</x:f>
        <x:v>40236000</x:v>
      </x:c>
      <x:c r="G2567" s="8" t="n">
        <x:f>IF(COUNT(E2567:F2567)=2,F2567-E2567,"n.a.")</x:f>
        <x:v>0</x:v>
      </x:c>
      <x:c r="H2567" s="9" t="n">
        <x:f>IF(ISNUMBER('原始字段'!D2667),'原始字段'!D2667,"n.a.")</x:f>
        <x:v>1.8606</x:v>
      </x:c>
      <x:c r="I2567" s="9" t="n">
        <x:f>IF(COUNT(G2567:H2567)=2,G2567*H2567/100000000,"n.a.")</x:f>
        <x:v>0</x:v>
      </x:c>
      <x:c r="J2567" s="1" t="str">
        <x:v>日频齐全；折算事件未独立核实</x:v>
      </x:c>
    </x:row>
    <x:row r="2568" ht="25" customHeight="1">
      <x:c r="A2568" s="1" t="str">
        <x:v>科创50</x:v>
      </x:c>
      <x:c r="B2568" s="1" t="str">
        <x:v>588040.SH</x:v>
      </x:c>
      <x:c r="C2568" s="1" t="str">
        <x:v>鹏华上证科创板50成份ETF</x:v>
      </x:c>
      <x:c r="D2568" s="7" t="d">
        <x:v>2026-07-08T00:00:00.000Z</x:v>
      </x:c>
      <x:c r="E2568" s="8" t="n">
        <x:f>IF(ISNUMBER('原始字段'!C2562),'原始字段'!C2562,"n.a.")</x:f>
        <x:v>81889000</x:v>
      </x:c>
      <x:c r="F2568" s="8" t="n">
        <x:f>IF(ISNUMBER('原始字段'!C2658),'原始字段'!C2658,"n.a.")</x:f>
        <x:v>81889000</x:v>
      </x:c>
      <x:c r="G2568" s="8" t="n">
        <x:f>IF(COUNT(E2568:F2568)=2,F2568-E2568,"n.a.")</x:f>
        <x:v>0</x:v>
      </x:c>
      <x:c r="H2568" s="9" t="n">
        <x:f>IF(ISNUMBER('原始字段'!D2658),'原始字段'!D2658,"n.a.")</x:f>
        <x:v>2.0505</x:v>
      </x:c>
      <x:c r="I2568" s="9" t="n">
        <x:f>IF(COUNT(G2568:H2568)=2,G2568*H2568/100000000,"n.a.")</x:f>
        <x:v>0</x:v>
      </x:c>
      <x:c r="J2568" s="1" t="str">
        <x:v>日频齐全；折算事件未独立核实</x:v>
      </x:c>
    </x:row>
    <x:row r="2569" ht="25" customHeight="1">
      <x:c r="A2569" s="1" t="str">
        <x:v>科创50</x:v>
      </x:c>
      <x:c r="B2569" s="1" t="str">
        <x:v>588280.SH</x:v>
      </x:c>
      <x:c r="C2569" s="1" t="str">
        <x:v>华安上证科创板50ETF</x:v>
      </x:c>
      <x:c r="D2569" s="7" t="d">
        <x:v>2026-07-08T00:00:00.000Z</x:v>
      </x:c>
      <x:c r="E2569" s="8" t="n">
        <x:f>IF(ISNUMBER('原始字段'!C2569),'原始字段'!C2569,"n.a.")</x:f>
        <x:v>268121000</x:v>
      </x:c>
      <x:c r="F2569" s="8" t="n">
        <x:f>IF(ISNUMBER('原始字段'!C2665),'原始字段'!C2665,"n.a.")</x:f>
        <x:v>272121000</x:v>
      </x:c>
      <x:c r="G2569" s="8" t="n">
        <x:f>IF(COUNT(E2569:F2569)=2,F2569-E2569,"n.a.")</x:f>
        <x:v>4000000</x:v>
      </x:c>
      <x:c r="H2569" s="9" t="n">
        <x:f>IF(ISNUMBER('原始字段'!D2665),'原始字段'!D2665,"n.a.")</x:f>
        <x:v>1.4482</x:v>
      </x:c>
      <x:c r="I2569" s="9" t="n">
        <x:f>IF(COUNT(G2569:H2569)=2,G2569*H2569/100000000,"n.a.")</x:f>
        <x:v>0.057928</x:v>
      </x:c>
      <x:c r="J2569" s="1" t="str">
        <x:v>日频齐全；折算事件未独立核实</x:v>
      </x:c>
    </x:row>
    <x:row r="2570" ht="25" customHeight="1">
      <x:c r="A2570" s="1" t="str">
        <x:v>科创50</x:v>
      </x:c>
      <x:c r="B2570" s="1" t="str">
        <x:v>589360.SH</x:v>
      </x:c>
      <x:c r="C2570" s="1" t="str">
        <x:v>国泰上证科创板50成份ETF</x:v>
      </x:c>
      <x:c r="D2570" s="7" t="d">
        <x:v>2026-07-08T00:00:00.000Z</x:v>
      </x:c>
      <x:c r="E2570" s="8" t="n">
        <x:f>IF(ISNUMBER('原始字段'!C2576),'原始字段'!C2576,"n.a.")</x:f>
        <x:v>218174000</x:v>
      </x:c>
      <x:c r="F2570" s="8" t="n">
        <x:f>IF(ISNUMBER('原始字段'!C2672),'原始字段'!C2672,"n.a.")</x:f>
        <x:v>212174000</x:v>
      </x:c>
      <x:c r="G2570" s="8" t="n">
        <x:f>IF(COUNT(E2570:F2570)=2,F2570-E2570,"n.a.")</x:f>
        <x:v>-6000000</x:v>
      </x:c>
      <x:c r="H2570" s="9" t="n">
        <x:f>IF(ISNUMBER('原始字段'!D2672),'原始字段'!D2672,"n.a.")</x:f>
        <x:v>1.0359</x:v>
      </x:c>
      <x:c r="I2570" s="9" t="n">
        <x:f>IF(COUNT(G2570:H2570)=2,G2570*H2570/100000000,"n.a.")</x:f>
        <x:v>-0.062154</x:v>
      </x:c>
      <x:c r="J2570" s="1" t="str">
        <x:v>日频齐全；折算事件未独立核实</x:v>
      </x:c>
    </x:row>
    <x:row r="2571" ht="25" customHeight="1">
      <x:c r="A2571" s="1" t="str">
        <x:v>科创50</x:v>
      </x:c>
      <x:c r="B2571" s="1" t="str">
        <x:v>588950.SH</x:v>
      </x:c>
      <x:c r="C2571" s="1" t="str">
        <x:v>景顺长城上证科创板50成份ETF</x:v>
      </x:c>
      <x:c r="D2571" s="7" t="d">
        <x:v>2026-07-08T00:00:00.000Z</x:v>
      </x:c>
      <x:c r="E2571" s="8" t="n">
        <x:f>IF(ISNUMBER('原始字段'!C2574),'原始字段'!C2574,"n.a.")</x:f>
        <x:v>254729700</x:v>
      </x:c>
      <x:c r="F2571" s="8" t="n">
        <x:f>IF(ISNUMBER('原始字段'!C2670),'原始字段'!C2670,"n.a.")</x:f>
        <x:v>254729700</x:v>
      </x:c>
      <x:c r="G2571" s="8" t="n">
        <x:f>IF(COUNT(E2571:F2571)=2,F2571-E2571,"n.a.")</x:f>
        <x:v>0</x:v>
      </x:c>
      <x:c r="H2571" s="9" t="n">
        <x:f>IF(ISNUMBER('原始字段'!D2670),'原始字段'!D2670,"n.a.")</x:f>
        <x:v>2.0941</x:v>
      </x:c>
      <x:c r="I2571" s="9" t="n">
        <x:f>IF(COUNT(G2571:H2571)=2,G2571*H2571/100000000,"n.a.")</x:f>
        <x:v>0</x:v>
      </x:c>
      <x:c r="J2571" s="1" t="str">
        <x:v>日频齐全；折算事件未独立核实</x:v>
      </x:c>
    </x:row>
    <x:row r="2572" ht="25" customHeight="1">
      <x:c r="A2572" s="1" t="str">
        <x:v>科创50</x:v>
      </x:c>
      <x:c r="B2572" s="1" t="str">
        <x:v>588080.SH</x:v>
      </x:c>
      <x:c r="C2572" s="1" t="str">
        <x:v>易方达上证科创板50ETF</x:v>
      </x:c>
      <x:c r="D2572" s="7" t="d">
        <x:v>2026-07-08T00:00:00.000Z</x:v>
      </x:c>
      <x:c r="E2572" s="8" t="n">
        <x:f>IF(ISNUMBER('原始字段'!C2565),'原始字段'!C2565,"n.a.")</x:f>
        <x:v>20023628100</x:v>
      </x:c>
      <x:c r="F2572" s="8" t="n">
        <x:f>IF(ISNUMBER('原始字段'!C2661),'原始字段'!C2661,"n.a.")</x:f>
        <x:v>20053628100</x:v>
      </x:c>
      <x:c r="G2572" s="8" t="n">
        <x:f>IF(COUNT(E2572:F2572)=2,F2572-E2572,"n.a.")</x:f>
        <x:v>30000000</x:v>
      </x:c>
      <x:c r="H2572" s="9" t="n">
        <x:f>IF(ISNUMBER('原始字段'!D2661),'原始字段'!D2661,"n.a.")</x:f>
        <x:v>2.0607</x:v>
      </x:c>
      <x:c r="I2572" s="9" t="n">
        <x:f>IF(COUNT(G2572:H2572)=2,G2572*H2572/100000000,"n.a.")</x:f>
        <x:v>0.61821</x:v>
      </x:c>
      <x:c r="J2572" s="1" t="str">
        <x:v>日频齐全；折算事件未独立核实</x:v>
      </x:c>
    </x:row>
    <x:row r="2573" ht="25" customHeight="1">
      <x:c r="A2573" s="1" t="str">
        <x:v>科创50</x:v>
      </x:c>
      <x:c r="B2573" s="1" t="str">
        <x:v>588060.SH</x:v>
      </x:c>
      <x:c r="C2573" s="1" t="str">
        <x:v>广发上证科创板50ETF</x:v>
      </x:c>
      <x:c r="D2573" s="7" t="d">
        <x:v>2026-07-08T00:00:00.000Z</x:v>
      </x:c>
      <x:c r="E2573" s="8" t="n">
        <x:f>IF(ISNUMBER('原始字段'!C2564),'原始字段'!C2564,"n.a.")</x:f>
        <x:v>5323140000</x:v>
      </x:c>
      <x:c r="F2573" s="8" t="n">
        <x:f>IF(ISNUMBER('原始字段'!C2660),'原始字段'!C2660,"n.a.")</x:f>
        <x:v>5311140000</x:v>
      </x:c>
      <x:c r="G2573" s="8" t="n">
        <x:f>IF(COUNT(E2573:F2573)=2,F2573-E2573,"n.a.")</x:f>
        <x:v>-12000000</x:v>
      </x:c>
      <x:c r="H2573" s="9" t="n">
        <x:f>IF(ISNUMBER('原始字段'!D2660),'原始字段'!D2660,"n.a.")</x:f>
        <x:v>1.2781</x:v>
      </x:c>
      <x:c r="I2573" s="9" t="n">
        <x:f>IF(COUNT(G2573:H2573)=2,G2573*H2573/100000000,"n.a.")</x:f>
        <x:v>-0.153372</x:v>
      </x:c>
      <x:c r="J2573" s="1" t="str">
        <x:v>日频齐全；折算事件未独立核实</x:v>
      </x:c>
    </x:row>
    <x:row r="2574" ht="25" customHeight="1">
      <x:c r="A2574" s="1" t="str">
        <x:v>科创50</x:v>
      </x:c>
      <x:c r="B2574" s="1" t="str">
        <x:v>588870.SH</x:v>
      </x:c>
      <x:c r="C2574" s="1" t="str">
        <x:v>汇添富上证科创板50成份ETF</x:v>
      </x:c>
      <x:c r="D2574" s="7" t="d">
        <x:v>2026-07-08T00:00:00.000Z</x:v>
      </x:c>
      <x:c r="E2574" s="8" t="n">
        <x:f>IF(ISNUMBER('原始字段'!C2572),'原始字段'!C2572,"n.a.")</x:f>
        <x:v>311552000</x:v>
      </x:c>
      <x:c r="F2574" s="8" t="n">
        <x:f>IF(ISNUMBER('原始字段'!C2668),'原始字段'!C2668,"n.a.")</x:f>
        <x:v>317552000</x:v>
      </x:c>
      <x:c r="G2574" s="8" t="n">
        <x:f>IF(COUNT(E2574:F2574)=2,F2574-E2574,"n.a.")</x:f>
        <x:v>6000000</x:v>
      </x:c>
      <x:c r="H2574" s="9" t="n">
        <x:f>IF(ISNUMBER('原始字段'!D2668),'原始字段'!D2668,"n.a.")</x:f>
        <x:v>2.0419</x:v>
      </x:c>
      <x:c r="I2574" s="9" t="n">
        <x:f>IF(COUNT(G2574:H2574)=2,G2574*H2574/100000000,"n.a.")</x:f>
        <x:v>0.122514</x:v>
      </x:c>
      <x:c r="J2574" s="1" t="str">
        <x:v>日频齐全；折算事件未独立核实</x:v>
      </x:c>
    </x:row>
    <x:row r="2575" ht="25" customHeight="1">
      <x:c r="A2575" s="1" t="str">
        <x:v>科创50</x:v>
      </x:c>
      <x:c r="B2575" s="1" t="str">
        <x:v>588720.SH</x:v>
      </x:c>
      <x:c r="C2575" s="1" t="str">
        <x:v>中银上证科创板50成份ETF</x:v>
      </x:c>
      <x:c r="D2575" s="7" t="d">
        <x:v>2026-07-08T00:00:00.000Z</x:v>
      </x:c>
      <x:c r="E2575" s="8" t="n">
        <x:f>IF(ISNUMBER('原始字段'!C2570),'原始字段'!C2570,"n.a.")</x:f>
        <x:v>92241800</x:v>
      </x:c>
      <x:c r="F2575" s="8" t="n">
        <x:f>IF(ISNUMBER('原始字段'!C2666),'原始字段'!C2666,"n.a.")</x:f>
        <x:v>92241800</x:v>
      </x:c>
      <x:c r="G2575" s="8" t="n">
        <x:f>IF(COUNT(E2575:F2575)=2,F2575-E2575,"n.a.")</x:f>
        <x:v>0</x:v>
      </x:c>
      <x:c r="H2575" s="9" t="n">
        <x:f>IF(ISNUMBER('原始字段'!D2666),'原始字段'!D2666,"n.a.")</x:f>
        <x:v>2.0265</x:v>
      </x:c>
      <x:c r="I2575" s="9" t="n">
        <x:f>IF(COUNT(G2575:H2575)=2,G2575*H2575/100000000,"n.a.")</x:f>
        <x:v>0</x:v>
      </x:c>
      <x:c r="J2575" s="1" t="str">
        <x:v>日频齐全；折算事件未独立核实</x:v>
      </x:c>
    </x:row>
    <x:row r="2576" ht="25" customHeight="1">
      <x:c r="A2576" s="1" t="str">
        <x:v>科创50</x:v>
      </x:c>
      <x:c r="B2576" s="1" t="str">
        <x:v>588090.SH</x:v>
      </x:c>
      <x:c r="C2576" s="1" t="str">
        <x:v>华泰柏瑞上证科创板50ETF</x:v>
      </x:c>
      <x:c r="D2576" s="7" t="d">
        <x:v>2026-07-08T00:00:00.000Z</x:v>
      </x:c>
      <x:c r="E2576" s="8" t="n">
        <x:f>IF(ISNUMBER('原始字段'!C2566),'原始字段'!C2566,"n.a.")</x:f>
        <x:v>2214072800</x:v>
      </x:c>
      <x:c r="F2576" s="8" t="n">
        <x:f>IF(ISNUMBER('原始字段'!C2662),'原始字段'!C2662,"n.a.")</x:f>
        <x:v>2214072800</x:v>
      </x:c>
      <x:c r="G2576" s="8" t="n">
        <x:f>IF(COUNT(E2576:F2576)=2,F2576-E2576,"n.a.")</x:f>
        <x:v>0</x:v>
      </x:c>
      <x:c r="H2576" s="9" t="n">
        <x:f>IF(ISNUMBER('原始字段'!D2662),'原始字段'!D2662,"n.a.")</x:f>
        <x:v>2.0659</x:v>
      </x:c>
      <x:c r="I2576" s="9" t="n">
        <x:f>IF(COUNT(G2576:H2576)=2,G2576*H2576/100000000,"n.a.")</x:f>
        <x:v>0</x:v>
      </x:c>
      <x:c r="J2576" s="1" t="str">
        <x:v>日频齐全；折算事件未独立核实</x:v>
      </x:c>
    </x:row>
    <x:row r="2577" ht="25" customHeight="1">
      <x:c r="A2577" s="1" t="str">
        <x:v>科创50</x:v>
      </x:c>
      <x:c r="B2577" s="1" t="str">
        <x:v>588180.SH</x:v>
      </x:c>
      <x:c r="C2577" s="1" t="str">
        <x:v>国联安上证科创板50ETF</x:v>
      </x:c>
      <x:c r="D2577" s="7" t="d">
        <x:v>2026-07-08T00:00:00.000Z</x:v>
      </x:c>
      <x:c r="E2577" s="8" t="n">
        <x:f>IF(ISNUMBER('原始字段'!C2568),'原始字段'!C2568,"n.a.")</x:f>
        <x:v>668353700</x:v>
      </x:c>
      <x:c r="F2577" s="8" t="n">
        <x:f>IF(ISNUMBER('原始字段'!C2664),'原始字段'!C2664,"n.a.")</x:f>
        <x:v>661353700</x:v>
      </x:c>
      <x:c r="G2577" s="8" t="n">
        <x:f>IF(COUNT(E2577:F2577)=2,F2577-E2577,"n.a.")</x:f>
        <x:v>-7000000</x:v>
      </x:c>
      <x:c r="H2577" s="9" t="n">
        <x:f>IF(ISNUMBER('原始字段'!D2664),'原始字段'!D2664,"n.a.")</x:f>
        <x:v>1.3039</x:v>
      </x:c>
      <x:c r="I2577" s="9" t="n">
        <x:f>IF(COUNT(G2577:H2577)=2,G2577*H2577/100000000,"n.a.")</x:f>
        <x:v>-0.091273</x:v>
      </x:c>
      <x:c r="J2577" s="1" t="str">
        <x:v>日频齐全；折算事件未独立核实</x:v>
      </x:c>
    </x:row>
    <x:row r="2578" ht="25" customHeight="1">
      <x:c r="A2578" s="1" t="str">
        <x:v>科创50</x:v>
      </x:c>
      <x:c r="B2578" s="1" t="str">
        <x:v>588050.SH</x:v>
      </x:c>
      <x:c r="C2578" s="1" t="str">
        <x:v>工银上证科创板50ETF</x:v>
      </x:c>
      <x:c r="D2578" s="7" t="d">
        <x:v>2026-07-08T00:00:00.000Z</x:v>
      </x:c>
      <x:c r="E2578" s="8" t="n">
        <x:f>IF(ISNUMBER('原始字段'!C2563),'原始字段'!C2563,"n.a.")</x:f>
        <x:v>4819241300</x:v>
      </x:c>
      <x:c r="F2578" s="8" t="n">
        <x:f>IF(ISNUMBER('原始字段'!C2659),'原始字段'!C2659,"n.a.")</x:f>
        <x:v>4805241300</x:v>
      </x:c>
      <x:c r="G2578" s="8" t="n">
        <x:f>IF(COUNT(E2578:F2578)=2,F2578-E2578,"n.a.")</x:f>
        <x:v>-14000000</x:v>
      </x:c>
      <x:c r="H2578" s="9" t="n">
        <x:f>IF(ISNUMBER('原始字段'!D2659),'原始字段'!D2659,"n.a.")</x:f>
        <x:v>2.0628</x:v>
      </x:c>
      <x:c r="I2578" s="9" t="n">
        <x:f>IF(COUNT(G2578:H2578)=2,G2578*H2578/100000000,"n.a.")</x:f>
        <x:v>-0.28879200000000005</x:v>
      </x:c>
      <x:c r="J2578" s="1" t="str">
        <x:v>日频齐全；折算事件未独立核实</x:v>
      </x:c>
    </x:row>
    <x:row r="2579" ht="25" customHeight="1">
      <x:c r="A2579" s="1" t="str">
        <x:v>沪深300</x:v>
      </x:c>
      <x:c r="B2579" s="1" t="str">
        <x:v>159393.SZ</x:v>
      </x:c>
      <x:c r="C2579" s="1" t="str">
        <x:v>万家沪深300ETF</x:v>
      </x:c>
      <x:c r="D2579" s="7" t="d">
        <x:v>2026-07-09T00:00:00.000Z</x:v>
      </x:c>
      <x:c r="E2579" s="8" t="n">
        <x:f>IF(ISNUMBER('原始字段'!C2583),'原始字段'!C2583,"n.a.")</x:f>
        <x:v>57346342</x:v>
      </x:c>
      <x:c r="F2579" s="8" t="n">
        <x:f>IF(ISNUMBER('原始字段'!C2679),'原始字段'!C2679,"n.a.")</x:f>
        <x:v>56446342</x:v>
      </x:c>
      <x:c r="G2579" s="8" t="n">
        <x:f>IF(COUNT(E2579:F2579)=2,F2579-E2579,"n.a.")</x:f>
        <x:v>-900000</x:v>
      </x:c>
      <x:c r="H2579" s="9" t="n">
        <x:f>IF(ISNUMBER('原始字段'!D2679),'原始字段'!D2679,"n.a.")</x:f>
        <x:v>5.1901</x:v>
      </x:c>
      <x:c r="I2579" s="9" t="n">
        <x:f>IF(COUNT(G2579:H2579)=2,G2579*H2579/100000000,"n.a.")</x:f>
        <x:v>-0.0467109</x:v>
      </x:c>
      <x:c r="J2579" s="1" t="str">
        <x:v>日频齐全；折算事件未独立核实</x:v>
      </x:c>
    </x:row>
    <x:row r="2580" ht="25" customHeight="1">
      <x:c r="A2580" s="1" t="str">
        <x:v>沪深300</x:v>
      </x:c>
      <x:c r="B2580" s="1" t="str">
        <x:v>515660.SH</x:v>
      </x:c>
      <x:c r="C2580" s="1" t="str">
        <x:v>国联安沪深300ETF</x:v>
      </x:c>
      <x:c r="D2580" s="7" t="d">
        <x:v>2026-07-09T00:00:00.000Z</x:v>
      </x:c>
      <x:c r="E2580" s="8" t="n">
        <x:f>IF(ISNUMBER('原始字段'!C2644),'原始字段'!C2644,"n.a.")</x:f>
        <x:v>429094200</x:v>
      </x:c>
      <x:c r="F2580" s="8" t="n">
        <x:f>IF(ISNUMBER('原始字段'!C2740),'原始字段'!C2740,"n.a.")</x:f>
        <x:v>429094200</x:v>
      </x:c>
      <x:c r="G2580" s="8" t="n">
        <x:f>IF(COUNT(E2580:F2580)=2,F2580-E2580,"n.a.")</x:f>
        <x:v>0</x:v>
      </x:c>
      <x:c r="H2580" s="9" t="n">
        <x:f>IF(ISNUMBER('原始字段'!D2740),'原始字段'!D2740,"n.a.")</x:f>
        <x:v>6.1052</x:v>
      </x:c>
      <x:c r="I2580" s="9" t="n">
        <x:f>IF(COUNT(G2580:H2580)=2,G2580*H2580/100000000,"n.a.")</x:f>
        <x:v>0</x:v>
      </x:c>
      <x:c r="J2580" s="1" t="str">
        <x:v>日频齐全；折算事件未独立核实</x:v>
      </x:c>
    </x:row>
    <x:row r="2581" ht="25" customHeight="1">
      <x:c r="A2581" s="1" t="str">
        <x:v>沪深300</x:v>
      </x:c>
      <x:c r="B2581" s="1" t="str">
        <x:v>515360.SH</x:v>
      </x:c>
      <x:c r="C2581" s="1" t="str">
        <x:v>方正富邦沪深300ETF</x:v>
      </x:c>
      <x:c r="D2581" s="7" t="d">
        <x:v>2026-07-09T00:00:00.000Z</x:v>
      </x:c>
      <x:c r="E2581" s="8" t="n">
        <x:f>IF(ISNUMBER('原始字段'!C2639),'原始字段'!C2639,"n.a.")</x:f>
        <x:v>38279300</x:v>
      </x:c>
      <x:c r="F2581" s="8" t="n">
        <x:f>IF(ISNUMBER('原始字段'!C2735),'原始字段'!C2735,"n.a.")</x:f>
        <x:v>37779300</x:v>
      </x:c>
      <x:c r="G2581" s="8" t="n">
        <x:f>IF(COUNT(E2581:F2581)=2,F2581-E2581,"n.a.")</x:f>
        <x:v>-500000</x:v>
      </x:c>
      <x:c r="H2581" s="9" t="n">
        <x:f>IF(ISNUMBER('原始字段'!D2735),'原始字段'!D2735,"n.a.")</x:f>
        <x:v>7.055</x:v>
      </x:c>
      <x:c r="I2581" s="9" t="n">
        <x:f>IF(COUNT(G2581:H2581)=2,G2581*H2581/100000000,"n.a.")</x:f>
        <x:v>-0.035275</x:v>
      </x:c>
      <x:c r="J2581" s="1" t="str">
        <x:v>日频齐全；折算事件未独立核实</x:v>
      </x:c>
    </x:row>
    <x:row r="2582" ht="25" customHeight="1">
      <x:c r="A2582" s="1" t="str">
        <x:v>沪深300</x:v>
      </x:c>
      <x:c r="B2582" s="1" t="str">
        <x:v>510320.SH</x:v>
      </x:c>
      <x:c r="C2582" s="1" t="str">
        <x:v>中金沪深300ETF</x:v>
      </x:c>
      <x:c r="D2582" s="7" t="d">
        <x:v>2026-07-09T00:00:00.000Z</x:v>
      </x:c>
      <x:c r="E2582" s="8" t="n">
        <x:f>IF(ISNUMBER('原始字段'!C2616),'原始字段'!C2616,"n.a.")</x:f>
        <x:v>601068500</x:v>
      </x:c>
      <x:c r="F2582" s="8" t="n">
        <x:f>IF(ISNUMBER('原始字段'!C2712),'原始字段'!C2712,"n.a.")</x:f>
        <x:v>601068500</x:v>
      </x:c>
      <x:c r="G2582" s="8" t="n">
        <x:f>IF(COUNT(E2582:F2582)=2,F2582-E2582,"n.a.")</x:f>
        <x:v>0</x:v>
      </x:c>
      <x:c r="H2582" s="9" t="n">
        <x:f>IF(ISNUMBER('原始字段'!D2712),'原始字段'!D2712,"n.a.")</x:f>
        <x:v>1.3206</x:v>
      </x:c>
      <x:c r="I2582" s="9" t="n">
        <x:f>IF(COUNT(G2582:H2582)=2,G2582*H2582/100000000,"n.a.")</x:f>
        <x:v>0</x:v>
      </x:c>
      <x:c r="J2582" s="1" t="str">
        <x:v>日频齐全；折算事件未独立核实</x:v>
      </x:c>
    </x:row>
    <x:row r="2583" ht="25" customHeight="1">
      <x:c r="A2583" s="1" t="str">
        <x:v>沪深300</x:v>
      </x:c>
      <x:c r="B2583" s="1" t="str">
        <x:v>510360.SH</x:v>
      </x:c>
      <x:c r="C2583" s="1" t="str">
        <x:v>广发沪深300ETF</x:v>
      </x:c>
      <x:c r="D2583" s="7" t="d">
        <x:v>2026-07-09T00:00:00.000Z</x:v>
      </x:c>
      <x:c r="E2583" s="8" t="n">
        <x:f>IF(ISNUMBER('原始字段'!C2619),'原始字段'!C2619,"n.a.")</x:f>
        <x:v>1577381200</x:v>
      </x:c>
      <x:c r="F2583" s="8" t="n">
        <x:f>IF(ISNUMBER('原始字段'!C2715),'原始字段'!C2715,"n.a.")</x:f>
        <x:v>1577381200</x:v>
      </x:c>
      <x:c r="G2583" s="8" t="n">
        <x:f>IF(COUNT(E2583:F2583)=2,F2583-E2583,"n.a.")</x:f>
        <x:v>0</x:v>
      </x:c>
      <x:c r="H2583" s="9" t="n">
        <x:f>IF(ISNUMBER('原始字段'!D2715),'原始字段'!D2715,"n.a.")</x:f>
        <x:v>1.8705</x:v>
      </x:c>
      <x:c r="I2583" s="9" t="n">
        <x:f>IF(COUNT(G2583:H2583)=2,G2583*H2583/100000000,"n.a.")</x:f>
        <x:v>0</x:v>
      </x:c>
      <x:c r="J2583" s="1" t="str">
        <x:v>日频齐全；折算事件未独立核实</x:v>
      </x:c>
    </x:row>
    <x:row r="2584" ht="25" customHeight="1">
      <x:c r="A2584" s="1" t="str">
        <x:v>沪深300</x:v>
      </x:c>
      <x:c r="B2584" s="1" t="str">
        <x:v>515330.SH</x:v>
      </x:c>
      <x:c r="C2584" s="1" t="str">
        <x:v>天弘沪深300ETF</x:v>
      </x:c>
      <x:c r="D2584" s="7" t="d">
        <x:v>2026-07-09T00:00:00.000Z</x:v>
      </x:c>
      <x:c r="E2584" s="8" t="n">
        <x:f>IF(ISNUMBER('原始字段'!C2637),'原始字段'!C2637,"n.a.")</x:f>
        <x:v>5405709500</x:v>
      </x:c>
      <x:c r="F2584" s="8" t="n">
        <x:f>IF(ISNUMBER('原始字段'!C2733),'原始字段'!C2733,"n.a.")</x:f>
        <x:v>5405709500</x:v>
      </x:c>
      <x:c r="G2584" s="8" t="n">
        <x:f>IF(COUNT(E2584:F2584)=2,F2584-E2584,"n.a.")</x:f>
        <x:v>0</x:v>
      </x:c>
      <x:c r="H2584" s="9" t="n">
        <x:f>IF(ISNUMBER('原始字段'!D2733),'原始字段'!D2733,"n.a.")</x:f>
        <x:v>1.4115</x:v>
      </x:c>
      <x:c r="I2584" s="9" t="n">
        <x:f>IF(COUNT(G2584:H2584)=2,G2584*H2584/100000000,"n.a.")</x:f>
        <x:v>0</x:v>
      </x:c>
      <x:c r="J2584" s="1" t="str">
        <x:v>日频齐全；折算事件未独立核实</x:v>
      </x:c>
    </x:row>
    <x:row r="2585" ht="25" customHeight="1">
      <x:c r="A2585" s="1" t="str">
        <x:v>沪深300</x:v>
      </x:c>
      <x:c r="B2585" s="1" t="str">
        <x:v>510330.SH</x:v>
      </x:c>
      <x:c r="C2585" s="1" t="str">
        <x:v>华夏沪深300ETF</x:v>
      </x:c>
      <x:c r="D2585" s="7" t="d">
        <x:v>2026-07-09T00:00:00.000Z</x:v>
      </x:c>
      <x:c r="E2585" s="8" t="n">
        <x:f>IF(ISNUMBER('原始字段'!C2617),'原始字段'!C2617,"n.a.")</x:f>
        <x:v>7534149800</x:v>
      </x:c>
      <x:c r="F2585" s="8" t="n">
        <x:f>IF(ISNUMBER('原始字段'!C2713),'原始字段'!C2713,"n.a.")</x:f>
        <x:v>7550349800</x:v>
      </x:c>
      <x:c r="G2585" s="8" t="n">
        <x:f>IF(COUNT(E2585:F2585)=2,F2585-E2585,"n.a.")</x:f>
        <x:v>16200000</x:v>
      </x:c>
      <x:c r="H2585" s="9" t="n">
        <x:f>IF(ISNUMBER('原始字段'!D2713),'原始字段'!D2713,"n.a.")</x:f>
        <x:v>5.1232</x:v>
      </x:c>
      <x:c r="I2585" s="9" t="n">
        <x:f>IF(COUNT(G2585:H2585)=2,G2585*H2585/100000000,"n.a.")</x:f>
        <x:v>0.8299584</x:v>
      </x:c>
      <x:c r="J2585" s="1" t="str">
        <x:v>日频齐全；折算事件未独立核实</x:v>
      </x:c>
    </x:row>
    <x:row r="2586" ht="25" customHeight="1">
      <x:c r="A2586" s="1" t="str">
        <x:v>沪深300</x:v>
      </x:c>
      <x:c r="B2586" s="1" t="str">
        <x:v>510370.SH</x:v>
      </x:c>
      <x:c r="C2586" s="1" t="str">
        <x:v>兴业沪深300ETF</x:v>
      </x:c>
      <x:c r="D2586" s="7" t="d">
        <x:v>2026-07-09T00:00:00.000Z</x:v>
      </x:c>
      <x:c r="E2586" s="8" t="n">
        <x:f>IF(ISNUMBER('原始字段'!C2620),'原始字段'!C2620,"n.a.")</x:f>
        <x:v>84258100</x:v>
      </x:c>
      <x:c r="F2586" s="8" t="n">
        <x:f>IF(ISNUMBER('原始字段'!C2716),'原始字段'!C2716,"n.a.")</x:f>
        <x:v>84258100</x:v>
      </x:c>
      <x:c r="G2586" s="8" t="n">
        <x:f>IF(COUNT(E2586:F2586)=2,F2586-E2586,"n.a.")</x:f>
        <x:v>0</x:v>
      </x:c>
      <x:c r="H2586" s="9" t="n">
        <x:f>IF(ISNUMBER('原始字段'!D2716),'原始字段'!D2716,"n.a.")</x:f>
        <x:v>1.0901</x:v>
      </x:c>
      <x:c r="I2586" s="9" t="n">
        <x:f>IF(COUNT(G2586:H2586)=2,G2586*H2586/100000000,"n.a.")</x:f>
        <x:v>0</x:v>
      </x:c>
      <x:c r="J2586" s="1" t="str">
        <x:v>日频齐全；折算事件未独立核实</x:v>
      </x:c>
    </x:row>
    <x:row r="2587" ht="25" customHeight="1">
      <x:c r="A2587" s="1" t="str">
        <x:v>沪深300</x:v>
      </x:c>
      <x:c r="B2587" s="1" t="str">
        <x:v>159919.SZ</x:v>
      </x:c>
      <x:c r="C2587" s="1" t="str">
        <x:v>嘉实沪深300ETF</x:v>
      </x:c>
      <x:c r="D2587" s="7" t="d">
        <x:v>2026-07-09T00:00:00.000Z</x:v>
      </x:c>
      <x:c r="E2587" s="8" t="n">
        <x:f>IF(ISNUMBER('原始字段'!C2600),'原始字段'!C2600,"n.a.")</x:f>
        <x:v>5368716676</x:v>
      </x:c>
      <x:c r="F2587" s="8" t="n">
        <x:f>IF(ISNUMBER('原始字段'!C2696),'原始字段'!C2696,"n.a.")</x:f>
        <x:v>5343516676</x:v>
      </x:c>
      <x:c r="G2587" s="8" t="n">
        <x:f>IF(COUNT(E2587:F2587)=2,F2587-E2587,"n.a.")</x:f>
        <x:v>-25200000</x:v>
      </x:c>
      <x:c r="H2587" s="9" t="n">
        <x:f>IF(ISNUMBER('原始字段'!D2696),'原始字段'!D2696,"n.a.")</x:f>
        <x:v>5.1282</x:v>
      </x:c>
      <x:c r="I2587" s="9" t="n">
        <x:f>IF(COUNT(G2587:H2587)=2,G2587*H2587/100000000,"n.a.")</x:f>
        <x:v>-1.2923063999999997</x:v>
      </x:c>
      <x:c r="J2587" s="1" t="str">
        <x:v>日频齐全；折算事件未独立核实</x:v>
      </x:c>
    </x:row>
    <x:row r="2588" ht="25" customHeight="1">
      <x:c r="A2588" s="1" t="str">
        <x:v>沪深300</x:v>
      </x:c>
      <x:c r="B2588" s="1" t="str">
        <x:v>159673.SZ</x:v>
      </x:c>
      <x:c r="C2588" s="1" t="str">
        <x:v>鹏华沪深300ETF</x:v>
      </x:c>
      <x:c r="D2588" s="7" t="d">
        <x:v>2026-07-09T00:00:00.000Z</x:v>
      </x:c>
      <x:c r="E2588" s="8" t="n">
        <x:f>IF(ISNUMBER('原始字段'!C2592),'原始字段'!C2592,"n.a.")</x:f>
        <x:v>1347528385</x:v>
      </x:c>
      <x:c r="F2588" s="8" t="n">
        <x:f>IF(ISNUMBER('原始字段'!C2688),'原始字段'!C2688,"n.a.")</x:f>
        <x:v>1345528385</x:v>
      </x:c>
      <x:c r="G2588" s="8" t="n">
        <x:f>IF(COUNT(E2588:F2588)=2,F2588-E2588,"n.a.")</x:f>
        <x:v>-2000000</x:v>
      </x:c>
      <x:c r="H2588" s="9" t="n">
        <x:f>IF(ISNUMBER('原始字段'!D2688),'原始字段'!D2688,"n.a.")</x:f>
        <x:v>1.3482</x:v>
      </x:c>
      <x:c r="I2588" s="9" t="n">
        <x:f>IF(COUNT(G2588:H2588)=2,G2588*H2588/100000000,"n.a.")</x:f>
        <x:v>-0.026964</x:v>
      </x:c>
      <x:c r="J2588" s="1" t="str">
        <x:v>日频齐全；折算事件未独立核实</x:v>
      </x:c>
    </x:row>
    <x:row r="2589" ht="25" customHeight="1">
      <x:c r="A2589" s="1" t="str">
        <x:v>沪深300</x:v>
      </x:c>
      <x:c r="B2589" s="1" t="str">
        <x:v>159300.SZ</x:v>
      </x:c>
      <x:c r="C2589" s="1" t="str">
        <x:v>富国沪深300ETF</x:v>
      </x:c>
      <x:c r="D2589" s="7" t="d">
        <x:v>2026-07-09T00:00:00.000Z</x:v>
      </x:c>
      <x:c r="E2589" s="8" t="n">
        <x:f>IF(ISNUMBER('原始字段'!C2580),'原始字段'!C2580,"n.a.")</x:f>
        <x:v>182758097</x:v>
      </x:c>
      <x:c r="F2589" s="8" t="n">
        <x:f>IF(ISNUMBER('原始字段'!C2676),'原始字段'!C2676,"n.a.")</x:f>
        <x:v>183658097</x:v>
      </x:c>
      <x:c r="G2589" s="8" t="n">
        <x:f>IF(COUNT(E2589:F2589)=2,F2589-E2589,"n.a.")</x:f>
        <x:v>900000</x:v>
      </x:c>
      <x:c r="H2589" s="9" t="n">
        <x:f>IF(ISNUMBER('原始字段'!D2676),'原始字段'!D2676,"n.a.")</x:f>
        <x:v>5.263</x:v>
      </x:c>
      <x:c r="I2589" s="9" t="n">
        <x:f>IF(COUNT(G2589:H2589)=2,G2589*H2589/100000000,"n.a.")</x:f>
        <x:v>0.047367</x:v>
      </x:c>
      <x:c r="J2589" s="1" t="str">
        <x:v>日频齐全；折算事件未独立核实</x:v>
      </x:c>
    </x:row>
    <x:row r="2590" ht="25" customHeight="1">
      <x:c r="A2590" s="1" t="str">
        <x:v>沪深300</x:v>
      </x:c>
      <x:c r="B2590" s="1" t="str">
        <x:v>510380.SH</x:v>
      </x:c>
      <x:c r="C2590" s="1" t="str">
        <x:v>国寿安保沪深300ETF</x:v>
      </x:c>
      <x:c r="D2590" s="7" t="d">
        <x:v>2026-07-09T00:00:00.000Z</x:v>
      </x:c>
      <x:c r="E2590" s="8" t="n">
        <x:f>IF(ISNUMBER('原始字段'!C2621),'原始字段'!C2621,"n.a.")</x:f>
        <x:v>1251802400</x:v>
      </x:c>
      <x:c r="F2590" s="8" t="n">
        <x:f>IF(ISNUMBER('原始字段'!C2717),'原始字段'!C2717,"n.a.")</x:f>
        <x:v>1251802400</x:v>
      </x:c>
      <x:c r="G2590" s="8" t="n">
        <x:f>IF(COUNT(E2590:F2590)=2,F2590-E2590,"n.a.")</x:f>
        <x:v>0</x:v>
      </x:c>
      <x:c r="H2590" s="9" t="n">
        <x:f>IF(ISNUMBER('原始字段'!D2717),'原始字段'!D2717,"n.a.")</x:f>
        <x:v>1.4555</x:v>
      </x:c>
      <x:c r="I2590" s="9" t="n">
        <x:f>IF(COUNT(G2590:H2590)=2,G2590*H2590/100000000,"n.a.")</x:f>
        <x:v>0</x:v>
      </x:c>
      <x:c r="J2590" s="1" t="str">
        <x:v>日频齐全；折算事件未独立核实</x:v>
      </x:c>
    </x:row>
    <x:row r="2591" ht="25" customHeight="1">
      <x:c r="A2591" s="1" t="str">
        <x:v>沪深300</x:v>
      </x:c>
      <x:c r="B2591" s="1" t="str">
        <x:v>515380.SH</x:v>
      </x:c>
      <x:c r="C2591" s="1" t="str">
        <x:v>泰康沪深300ETF</x:v>
      </x:c>
      <x:c r="D2591" s="7" t="d">
        <x:v>2026-07-09T00:00:00.000Z</x:v>
      </x:c>
      <x:c r="E2591" s="8" t="n">
        <x:f>IF(ISNUMBER('原始字段'!C2640),'原始字段'!C2640,"n.a.")</x:f>
        <x:v>641799800</x:v>
      </x:c>
      <x:c r="F2591" s="8" t="n">
        <x:f>IF(ISNUMBER('原始字段'!C2736),'原始字段'!C2736,"n.a.")</x:f>
        <x:v>641799800</x:v>
      </x:c>
      <x:c r="G2591" s="8" t="n">
        <x:f>IF(COUNT(E2591:F2591)=2,F2591-E2591,"n.a.")</x:f>
        <x:v>0</x:v>
      </x:c>
      <x:c r="H2591" s="9" t="n">
        <x:f>IF(ISNUMBER('原始字段'!D2736),'原始字段'!D2736,"n.a.")</x:f>
        <x:v>5.6844</x:v>
      </x:c>
      <x:c r="I2591" s="9" t="n">
        <x:f>IF(COUNT(G2591:H2591)=2,G2591*H2591/100000000,"n.a.")</x:f>
        <x:v>0</x:v>
      </x:c>
      <x:c r="J2591" s="1" t="str">
        <x:v>日频齐全；折算事件未独立核实</x:v>
      </x:c>
    </x:row>
    <x:row r="2592" ht="25" customHeight="1">
      <x:c r="A2592" s="1" t="str">
        <x:v>沪深300</x:v>
      </x:c>
      <x:c r="B2592" s="1" t="str">
        <x:v>510350.SH</x:v>
      </x:c>
      <x:c r="C2592" s="1" t="str">
        <x:v>工银沪深300ETF</x:v>
      </x:c>
      <x:c r="D2592" s="7" t="d">
        <x:v>2026-07-09T00:00:00.000Z</x:v>
      </x:c>
      <x:c r="E2592" s="8" t="n">
        <x:f>IF(ISNUMBER('原始字段'!C2618),'原始字段'!C2618,"n.a.")</x:f>
        <x:v>675114700</x:v>
      </x:c>
      <x:c r="F2592" s="8" t="n">
        <x:f>IF(ISNUMBER('原始字段'!C2714),'原始字段'!C2714,"n.a.")</x:f>
        <x:v>676014700</x:v>
      </x:c>
      <x:c r="G2592" s="8" t="n">
        <x:f>IF(COUNT(E2592:F2592)=2,F2592-E2592,"n.a.")</x:f>
        <x:v>900000</x:v>
      </x:c>
      <x:c r="H2592" s="9" t="n">
        <x:f>IF(ISNUMBER('原始字段'!D2714),'原始字段'!D2714,"n.a.")</x:f>
        <x:v>5.1482</x:v>
      </x:c>
      <x:c r="I2592" s="9" t="n">
        <x:f>IF(COUNT(G2592:H2592)=2,G2592*H2592/100000000,"n.a.")</x:f>
        <x:v>0.0463338</x:v>
      </x:c>
      <x:c r="J2592" s="1" t="str">
        <x:v>日频齐全；折算事件未独立核实</x:v>
      </x:c>
    </x:row>
    <x:row r="2593" ht="25" customHeight="1">
      <x:c r="A2593" s="1" t="str">
        <x:v>沪深300</x:v>
      </x:c>
      <x:c r="B2593" s="1" t="str">
        <x:v>563520.SH</x:v>
      </x:c>
      <x:c r="C2593" s="1" t="str">
        <x:v>永赢沪深300ETF</x:v>
      </x:c>
      <x:c r="D2593" s="7" t="d">
        <x:v>2026-07-09T00:00:00.000Z</x:v>
      </x:c>
      <x:c r="E2593" s="8" t="n">
        <x:f>IF(ISNUMBER('原始字段'!C2655),'原始字段'!C2655,"n.a.")</x:f>
        <x:v>373065000</x:v>
      </x:c>
      <x:c r="F2593" s="8" t="n">
        <x:f>IF(ISNUMBER('原始字段'!C2751),'原始字段'!C2751,"n.a.")</x:f>
        <x:v>376065000</x:v>
      </x:c>
      <x:c r="G2593" s="8" t="n">
        <x:f>IF(COUNT(E2593:F2593)=2,F2593-E2593,"n.a.")</x:f>
        <x:v>3000000</x:v>
      </x:c>
      <x:c r="H2593" s="9" t="n">
        <x:f>IF(ISNUMBER('原始字段'!D2751),'原始字段'!D2751,"n.a.")</x:f>
        <x:v>1.2564</x:v>
      </x:c>
      <x:c r="I2593" s="9" t="n">
        <x:f>IF(COUNT(G2593:H2593)=2,G2593*H2593/100000000,"n.a.")</x:f>
        <x:v>0.037692</x:v>
      </x:c>
      <x:c r="J2593" s="1" t="str">
        <x:v>日频齐全；折算事件未独立核实</x:v>
      </x:c>
    </x:row>
    <x:row r="2594" ht="25" customHeight="1">
      <x:c r="A2594" s="1" t="str">
        <x:v>沪深300</x:v>
      </x:c>
      <x:c r="B2594" s="1" t="str">
        <x:v>510300.SH</x:v>
      </x:c>
      <x:c r="C2594" s="1" t="str">
        <x:v>华泰柏瑞沪深300ETF</x:v>
      </x:c>
      <x:c r="D2594" s="7" t="d">
        <x:v>2026-07-09T00:00:00.000Z</x:v>
      </x:c>
      <x:c r="E2594" s="8" t="n">
        <x:f>IF(ISNUMBER('原始字段'!C2614),'原始字段'!C2614,"n.a.")</x:f>
        <x:v>17203087700</x:v>
      </x:c>
      <x:c r="F2594" s="8" t="n">
        <x:f>IF(ISNUMBER('原始字段'!C2710),'原始字段'!C2710,"n.a.")</x:f>
        <x:v>17214787700</x:v>
      </x:c>
      <x:c r="G2594" s="8" t="n">
        <x:f>IF(COUNT(E2594:F2594)=2,F2594-E2594,"n.a.")</x:f>
        <x:v>11700000</x:v>
      </x:c>
      <x:c r="H2594" s="9" t="n">
        <x:f>IF(ISNUMBER('原始字段'!D2710),'原始字段'!D2710,"n.a.")</x:f>
        <x:v>4.916</x:v>
      </x:c>
      <x:c r="I2594" s="9" t="n">
        <x:f>IF(COUNT(G2594:H2594)=2,G2594*H2594/100000000,"n.a.")</x:f>
        <x:v>0.5751720000000001</x:v>
      </x:c>
      <x:c r="J2594" s="1" t="str">
        <x:v>日频齐全；折算事件未独立核实</x:v>
      </x:c>
    </x:row>
    <x:row r="2595" ht="25" customHeight="1">
      <x:c r="A2595" s="1" t="str">
        <x:v>沪深300</x:v>
      </x:c>
      <x:c r="B2595" s="1" t="str">
        <x:v>515310.SH</x:v>
      </x:c>
      <x:c r="C2595" s="1" t="str">
        <x:v>汇添富沪深300ETF</x:v>
      </x:c>
      <x:c r="D2595" s="7" t="d">
        <x:v>2026-07-09T00:00:00.000Z</x:v>
      </x:c>
      <x:c r="E2595" s="8" t="n">
        <x:f>IF(ISNUMBER('原始字段'!C2636),'原始字段'!C2636,"n.a.")</x:f>
        <x:v>244611200</x:v>
      </x:c>
      <x:c r="F2595" s="8" t="n">
        <x:f>IF(ISNUMBER('原始字段'!C2732),'原始字段'!C2732,"n.a.")</x:f>
        <x:v>244611200</x:v>
      </x:c>
      <x:c r="G2595" s="8" t="n">
        <x:f>IF(COUNT(E2595:F2595)=2,F2595-E2595,"n.a.")</x:f>
        <x:v>0</x:v>
      </x:c>
      <x:c r="H2595" s="9" t="n">
        <x:f>IF(ISNUMBER('原始字段'!D2732),'原始字段'!D2732,"n.a.")</x:f>
        <x:v>1.4612</x:v>
      </x:c>
      <x:c r="I2595" s="9" t="n">
        <x:f>IF(COUNT(G2595:H2595)=2,G2595*H2595/100000000,"n.a.")</x:f>
        <x:v>0</x:v>
      </x:c>
      <x:c r="J2595" s="1" t="str">
        <x:v>日频齐全；折算事件未独立核实</x:v>
      </x:c>
    </x:row>
    <x:row r="2596" ht="25" customHeight="1">
      <x:c r="A2596" s="1" t="str">
        <x:v>沪深300</x:v>
      </x:c>
      <x:c r="B2596" s="1" t="str">
        <x:v>159925.SZ</x:v>
      </x:c>
      <x:c r="C2596" s="1" t="str">
        <x:v>南方沪深300ETF</x:v>
      </x:c>
      <x:c r="D2596" s="7" t="d">
        <x:v>2026-07-09T00:00:00.000Z</x:v>
      </x:c>
      <x:c r="E2596" s="8" t="n">
        <x:f>IF(ISNUMBER('原始字段'!C2602),'原始字段'!C2602,"n.a.")</x:f>
        <x:v>551120856</x:v>
      </x:c>
      <x:c r="F2596" s="8" t="n">
        <x:f>IF(ISNUMBER('原始字段'!C2698),'原始字段'!C2698,"n.a.")</x:f>
        <x:v>549320856</x:v>
      </x:c>
      <x:c r="G2596" s="8" t="n">
        <x:f>IF(COUNT(E2596:F2596)=2,F2596-E2596,"n.a.")</x:f>
        <x:v>-1800000</x:v>
      </x:c>
      <x:c r="H2596" s="9" t="n">
        <x:f>IF(ISNUMBER('原始字段'!D2698),'原始字段'!D2698,"n.a.")</x:f>
        <x:v>4.9633</x:v>
      </x:c>
      <x:c r="I2596" s="9" t="n">
        <x:f>IF(COUNT(G2596:H2596)=2,G2596*H2596/100000000,"n.a.")</x:f>
        <x:v>-0.0893394</x:v>
      </x:c>
      <x:c r="J2596" s="1" t="str">
        <x:v>日频齐全；折算事件未独立核实</x:v>
      </x:c>
    </x:row>
    <x:row r="2597" ht="25" customHeight="1">
      <x:c r="A2597" s="1" t="str">
        <x:v>沪深300</x:v>
      </x:c>
      <x:c r="B2597" s="1" t="str">
        <x:v>561930.SH</x:v>
      </x:c>
      <x:c r="C2597" s="1" t="str">
        <x:v>招商沪深300ETF</x:v>
      </x:c>
      <x:c r="D2597" s="7" t="d">
        <x:v>2026-07-09T00:00:00.000Z</x:v>
      </x:c>
      <x:c r="E2597" s="8" t="n">
        <x:f>IF(ISNUMBER('原始字段'!C2651),'原始字段'!C2651,"n.a.")</x:f>
        <x:v>136260600</x:v>
      </x:c>
      <x:c r="F2597" s="8" t="n">
        <x:f>IF(ISNUMBER('原始字段'!C2747),'原始字段'!C2747,"n.a.")</x:f>
        <x:v>142260600</x:v>
      </x:c>
      <x:c r="G2597" s="8" t="n">
        <x:f>IF(COUNT(E2597:F2597)=2,F2597-E2597,"n.a.")</x:f>
        <x:v>6000000</x:v>
      </x:c>
      <x:c r="H2597" s="9" t="n">
        <x:f>IF(ISNUMBER('原始字段'!D2747),'原始字段'!D2747,"n.a.")</x:f>
        <x:v>1.6398</x:v>
      </x:c>
      <x:c r="I2597" s="9" t="n">
        <x:f>IF(COUNT(G2597:H2597)=2,G2597*H2597/100000000,"n.a.")</x:f>
        <x:v>0.098388</x:v>
      </x:c>
      <x:c r="J2597" s="1" t="str">
        <x:v>日频齐全；折算事件未独立核实</x:v>
      </x:c>
    </x:row>
    <x:row r="2598" ht="25" customHeight="1">
      <x:c r="A2598" s="1" t="str">
        <x:v>沪深300</x:v>
      </x:c>
      <x:c r="B2598" s="1" t="str">
        <x:v>515350.SH</x:v>
      </x:c>
      <x:c r="C2598" s="1" t="str">
        <x:v>民生加银沪深300ETF</x:v>
      </x:c>
      <x:c r="D2598" s="7" t="d">
        <x:v>2026-07-09T00:00:00.000Z</x:v>
      </x:c>
      <x:c r="E2598" s="8" t="n">
        <x:f>IF(ISNUMBER('原始字段'!C2638),'原始字段'!C2638,"n.a.")</x:f>
        <x:v>11699200</x:v>
      </x:c>
      <x:c r="F2598" s="8" t="n">
        <x:f>IF(ISNUMBER('原始字段'!C2734),'原始字段'!C2734,"n.a.")</x:f>
        <x:v>11699200</x:v>
      </x:c>
      <x:c r="G2598" s="8" t="n">
        <x:f>IF(COUNT(E2598:F2598)=2,F2598-E2598,"n.a.")</x:f>
        <x:v>0</x:v>
      </x:c>
      <x:c r="H2598" s="9" t="n">
        <x:f>IF(ISNUMBER('原始字段'!D2734),'原始字段'!D2734,"n.a.")</x:f>
        <x:v>6.5772</x:v>
      </x:c>
      <x:c r="I2598" s="9" t="n">
        <x:f>IF(COUNT(G2598:H2598)=2,G2598*H2598/100000000,"n.a.")</x:f>
        <x:v>0</x:v>
      </x:c>
      <x:c r="J2598" s="1" t="str">
        <x:v>日频齐全；折算事件未独立核实</x:v>
      </x:c>
    </x:row>
    <x:row r="2599" ht="25" customHeight="1">
      <x:c r="A2599" s="1" t="str">
        <x:v>沪深300</x:v>
      </x:c>
      <x:c r="B2599" s="1" t="str">
        <x:v>510310.SH</x:v>
      </x:c>
      <x:c r="C2599" s="1" t="str">
        <x:v>易方达沪深300ETF</x:v>
      </x:c>
      <x:c r="D2599" s="7" t="d">
        <x:v>2026-07-09T00:00:00.000Z</x:v>
      </x:c>
      <x:c r="E2599" s="8" t="n">
        <x:f>IF(ISNUMBER('原始字段'!C2615),'原始字段'!C2615,"n.a.")</x:f>
        <x:v>9169844000</x:v>
      </x:c>
      <x:c r="F2599" s="8" t="n">
        <x:f>IF(ISNUMBER('原始字段'!C2711),'原始字段'!C2711,"n.a.")</x:f>
        <x:v>9177944000</x:v>
      </x:c>
      <x:c r="G2599" s="8" t="n">
        <x:f>IF(COUNT(E2599:F2599)=2,F2599-E2599,"n.a.")</x:f>
        <x:v>8100000</x:v>
      </x:c>
      <x:c r="H2599" s="9" t="n">
        <x:f>IF(ISNUMBER('原始字段'!D2711),'原始字段'!D2711,"n.a.")</x:f>
        <x:v>4.7691</x:v>
      </x:c>
      <x:c r="I2599" s="9" t="n">
        <x:f>IF(COUNT(G2599:H2599)=2,G2599*H2599/100000000,"n.a.")</x:f>
        <x:v>0.3862971</x:v>
      </x:c>
      <x:c r="J2599" s="1" t="str">
        <x:v>日频齐全；折算事件未独立核实</x:v>
      </x:c>
    </x:row>
    <x:row r="2600" ht="25" customHeight="1">
      <x:c r="A2600" s="1" t="str">
        <x:v>沪深300</x:v>
      </x:c>
      <x:c r="B2600" s="1" t="str">
        <x:v>159330.SZ</x:v>
      </x:c>
      <x:c r="C2600" s="1" t="str">
        <x:v>东财沪深300ETF</x:v>
      </x:c>
      <x:c r="D2600" s="7" t="d">
        <x:v>2026-07-09T00:00:00.000Z</x:v>
      </x:c>
      <x:c r="E2600" s="8" t="n">
        <x:f>IF(ISNUMBER('原始字段'!C2581),'原始字段'!C2581,"n.a.")</x:f>
        <x:v>341801009</x:v>
      </x:c>
      <x:c r="F2600" s="8" t="n">
        <x:f>IF(ISNUMBER('原始字段'!C2677),'原始字段'!C2677,"n.a.")</x:f>
        <x:v>338801009</x:v>
      </x:c>
      <x:c r="G2600" s="8" t="n">
        <x:f>IF(COUNT(E2600:F2600)=2,F2600-E2600,"n.a.")</x:f>
        <x:v>-3000000</x:v>
      </x:c>
      <x:c r="H2600" s="9" t="n">
        <x:f>IF(ISNUMBER('原始字段'!D2677),'原始字段'!D2677,"n.a.")</x:f>
        <x:v>1.5166</x:v>
      </x:c>
      <x:c r="I2600" s="9" t="n">
        <x:f>IF(COUNT(G2600:H2600)=2,G2600*H2600/100000000,"n.a.")</x:f>
        <x:v>-0.045498</x:v>
      </x:c>
      <x:c r="J2600" s="1" t="str">
        <x:v>日频齐全；折算事件未独立核实</x:v>
      </x:c>
    </x:row>
    <x:row r="2601" ht="25" customHeight="1">
      <x:c r="A2601" s="1" t="str">
        <x:v>沪深300</x:v>
      </x:c>
      <x:c r="B2601" s="1" t="str">
        <x:v>510390.SH</x:v>
      </x:c>
      <x:c r="C2601" s="1" t="str">
        <x:v>平安沪深300ETF</x:v>
      </x:c>
      <x:c r="D2601" s="7" t="d">
        <x:v>2026-07-09T00:00:00.000Z</x:v>
      </x:c>
      <x:c r="E2601" s="8" t="n">
        <x:f>IF(ISNUMBER('原始字段'!C2622),'原始字段'!C2622,"n.a.")</x:f>
        <x:v>119450000</x:v>
      </x:c>
      <x:c r="F2601" s="8" t="n">
        <x:f>IF(ISNUMBER('原始字段'!C2718),'原始字段'!C2718,"n.a.")</x:f>
        <x:v>119450000</x:v>
      </x:c>
      <x:c r="G2601" s="8" t="n">
        <x:f>IF(COUNT(E2601:F2601)=2,F2601-E2601,"n.a.")</x:f>
        <x:v>0</x:v>
      </x:c>
      <x:c r="H2601" s="9" t="n">
        <x:f>IF(ISNUMBER('原始字段'!D2718),'原始字段'!D2718,"n.a.")</x:f>
        <x:v>5.5298</x:v>
      </x:c>
      <x:c r="I2601" s="9" t="n">
        <x:f>IF(COUNT(G2601:H2601)=2,G2601*H2601/100000000,"n.a.")</x:f>
        <x:v>0</x:v>
      </x:c>
      <x:c r="J2601" s="1" t="str">
        <x:v>日频齐全；折算事件未独立核实</x:v>
      </x:c>
    </x:row>
    <x:row r="2602" ht="25" customHeight="1">
      <x:c r="A2602" s="1" t="str">
        <x:v>沪深300</x:v>
      </x:c>
      <x:c r="B2602" s="1" t="str">
        <x:v>515390.SH</x:v>
      </x:c>
      <x:c r="C2602" s="1" t="str">
        <x:v>华安沪深300ETF</x:v>
      </x:c>
      <x:c r="D2602" s="7" t="d">
        <x:v>2026-07-09T00:00:00.000Z</x:v>
      </x:c>
      <x:c r="E2602" s="8" t="n">
        <x:f>IF(ISNUMBER('原始字段'!C2641),'原始字段'!C2641,"n.a.")</x:f>
        <x:v>1142683000</x:v>
      </x:c>
      <x:c r="F2602" s="8" t="n">
        <x:f>IF(ISNUMBER('原始字段'!C2737),'原始字段'!C2737,"n.a.")</x:f>
        <x:v>1142683000</x:v>
      </x:c>
      <x:c r="G2602" s="8" t="n">
        <x:f>IF(COUNT(E2602:F2602)=2,F2602-E2602,"n.a.")</x:f>
        <x:v>0</x:v>
      </x:c>
      <x:c r="H2602" s="9" t="n">
        <x:f>IF(ISNUMBER('原始字段'!D2737),'原始字段'!D2737,"n.a.")</x:f>
        <x:v>1.4264</x:v>
      </x:c>
      <x:c r="I2602" s="9" t="n">
        <x:f>IF(COUNT(G2602:H2602)=2,G2602*H2602/100000000,"n.a.")</x:f>
        <x:v>0</x:v>
      </x:c>
      <x:c r="J2602" s="1" t="str">
        <x:v>日频齐全；折算事件未独立核实</x:v>
      </x:c>
    </x:row>
    <x:row r="2603" ht="25" customHeight="1">
      <x:c r="A2603" s="1" t="str">
        <x:v>沪深300</x:v>
      </x:c>
      <x:c r="B2603" s="1" t="str">
        <x:v>515130.SH</x:v>
      </x:c>
      <x:c r="C2603" s="1" t="str">
        <x:v>博时沪深300ETF</x:v>
      </x:c>
      <x:c r="D2603" s="7" t="d">
        <x:v>2026-07-09T00:00:00.000Z</x:v>
      </x:c>
      <x:c r="E2603" s="8" t="n">
        <x:f>IF(ISNUMBER('原始字段'!C2634),'原始字段'!C2634,"n.a.")</x:f>
        <x:v>79463200</x:v>
      </x:c>
      <x:c r="F2603" s="8" t="n">
        <x:f>IF(ISNUMBER('原始字段'!C2730),'原始字段'!C2730,"n.a.")</x:f>
        <x:v>79463200</x:v>
      </x:c>
      <x:c r="G2603" s="8" t="n">
        <x:f>IF(COUNT(E2603:F2603)=2,F2603-E2603,"n.a.")</x:f>
        <x:v>0</x:v>
      </x:c>
      <x:c r="H2603" s="9" t="n">
        <x:f>IF(ISNUMBER('原始字段'!D2730),'原始字段'!D2730,"n.a.")</x:f>
        <x:v>1.6212</x:v>
      </x:c>
      <x:c r="I2603" s="9" t="n">
        <x:f>IF(COUNT(G2603:H2603)=2,G2603*H2603/100000000,"n.a.")</x:f>
        <x:v>0</x:v>
      </x:c>
      <x:c r="J2603" s="1" t="str">
        <x:v>日频齐全；折算事件未独立核实</x:v>
      </x:c>
    </x:row>
    <x:row r="2604" ht="25" customHeight="1">
      <x:c r="A2604" s="1" t="str">
        <x:v>中证500</x:v>
      </x:c>
      <x:c r="B2604" s="1" t="str">
        <x:v>510530.SH</x:v>
      </x:c>
      <x:c r="C2604" s="1" t="str">
        <x:v>工银中证500ETF</x:v>
      </x:c>
      <x:c r="D2604" s="7" t="d">
        <x:v>2026-07-09T00:00:00.000Z</x:v>
      </x:c>
      <x:c r="E2604" s="8" t="n">
        <x:f>IF(ISNUMBER('原始字段'!C2625),'原始字段'!C2625,"n.a.")</x:f>
        <x:v>47479400</x:v>
      </x:c>
      <x:c r="F2604" s="8" t="n">
        <x:f>IF(ISNUMBER('原始字段'!C2721),'原始字段'!C2721,"n.a.")</x:f>
        <x:v>47479400</x:v>
      </x:c>
      <x:c r="G2604" s="8" t="n">
        <x:f>IF(COUNT(E2604:F2604)=2,F2604-E2604,"n.a.")</x:f>
        <x:v>0</x:v>
      </x:c>
      <x:c r="H2604" s="9" t="n">
        <x:f>IF(ISNUMBER('原始字段'!D2721),'原始字段'!D2721,"n.a.")</x:f>
        <x:v>9.6178</x:v>
      </x:c>
      <x:c r="I2604" s="9" t="n">
        <x:f>IF(COUNT(G2604:H2604)=2,G2604*H2604/100000000,"n.a.")</x:f>
        <x:v>0</x:v>
      </x:c>
      <x:c r="J2604" s="1" t="str">
        <x:v>日频齐全；折算事件未独立核实</x:v>
      </x:c>
    </x:row>
    <x:row r="2605" ht="25" customHeight="1">
      <x:c r="A2605" s="1" t="str">
        <x:v>中证500</x:v>
      </x:c>
      <x:c r="B2605" s="1" t="str">
        <x:v>510580.SH</x:v>
      </x:c>
      <x:c r="C2605" s="1" t="str">
        <x:v>易方达中证500ETF</x:v>
      </x:c>
      <x:c r="D2605" s="7" t="d">
        <x:v>2026-07-09T00:00:00.000Z</x:v>
      </x:c>
      <x:c r="E2605" s="8" t="n">
        <x:f>IF(ISNUMBER('原始字段'!C2629),'原始字段'!C2629,"n.a.")</x:f>
        <x:v>958968300</x:v>
      </x:c>
      <x:c r="F2605" s="8" t="n">
        <x:f>IF(ISNUMBER('原始字段'!C2725),'原始字段'!C2725,"n.a.")</x:f>
        <x:v>954168300</x:v>
      </x:c>
      <x:c r="G2605" s="8" t="n">
        <x:f>IF(COUNT(E2605:F2605)=2,F2605-E2605,"n.a.")</x:f>
        <x:v>-4800000</x:v>
      </x:c>
      <x:c r="H2605" s="9" t="n">
        <x:f>IF(ISNUMBER('原始字段'!D2725),'原始字段'!D2725,"n.a.")</x:f>
        <x:v>4.5333</x:v>
      </x:c>
      <x:c r="I2605" s="9" t="n">
        <x:f>IF(COUNT(G2605:H2605)=2,G2605*H2605/100000000,"n.a.")</x:f>
        <x:v>-0.2175984</x:v>
      </x:c>
      <x:c r="J2605" s="1" t="str">
        <x:v>日频齐全；折算事件未独立核实</x:v>
      </x:c>
    </x:row>
    <x:row r="2606" ht="25" customHeight="1">
      <x:c r="A2606" s="1" t="str">
        <x:v>中证500</x:v>
      </x:c>
      <x:c r="B2606" s="1" t="str">
        <x:v>159922.SZ</x:v>
      </x:c>
      <x:c r="C2606" s="1" t="str">
        <x:v>嘉实中证500ETF</x:v>
      </x:c>
      <x:c r="D2606" s="7" t="d">
        <x:v>2026-07-09T00:00:00.000Z</x:v>
      </x:c>
      <x:c r="E2606" s="8" t="n">
        <x:f>IF(ISNUMBER('原始字段'!C2601),'原始字段'!C2601,"n.a.")</x:f>
        <x:v>2367676765</x:v>
      </x:c>
      <x:c r="F2606" s="8" t="n">
        <x:f>IF(ISNUMBER('原始字段'!C2697),'原始字段'!C2697,"n.a.")</x:f>
        <x:v>2477676765</x:v>
      </x:c>
      <x:c r="G2606" s="8" t="n">
        <x:f>IF(COUNT(E2606:F2606)=2,F2606-E2606,"n.a.")</x:f>
        <x:v>110000000</x:v>
      </x:c>
      <x:c r="H2606" s="9" t="n">
        <x:f>IF(ISNUMBER('原始字段'!D2697),'原始字段'!D2697,"n.a.")</x:f>
        <x:v>3.5036</x:v>
      </x:c>
      <x:c r="I2606" s="9" t="n">
        <x:f>IF(COUNT(G2606:H2606)=2,G2606*H2606/100000000,"n.a.")</x:f>
        <x:v>3.85396</x:v>
      </x:c>
      <x:c r="J2606" s="1" t="str">
        <x:v>日频齐全；折算事件未独立核实</x:v>
      </x:c>
    </x:row>
    <x:row r="2607" ht="25" customHeight="1">
      <x:c r="A2607" s="1" t="str">
        <x:v>中证500</x:v>
      </x:c>
      <x:c r="B2607" s="1" t="str">
        <x:v>563750.SH</x:v>
      </x:c>
      <x:c r="C2607" s="1" t="str">
        <x:v>汇添富中证500ETF</x:v>
      </x:c>
      <x:c r="D2607" s="7" t="d">
        <x:v>2026-07-09T00:00:00.000Z</x:v>
      </x:c>
      <x:c r="E2607" s="8" t="n">
        <x:f>IF(ISNUMBER('原始字段'!C2656),'原始字段'!C2656,"n.a.")</x:f>
        <x:v>347237000</x:v>
      </x:c>
      <x:c r="F2607" s="8" t="n">
        <x:f>IF(ISNUMBER('原始字段'!C2752),'原始字段'!C2752,"n.a.")</x:f>
        <x:v>357237000</x:v>
      </x:c>
      <x:c r="G2607" s="8" t="n">
        <x:f>IF(COUNT(E2607:F2607)=2,F2607-E2607,"n.a.")</x:f>
        <x:v>10000000</x:v>
      </x:c>
      <x:c r="H2607" s="9" t="n">
        <x:f>IF(ISNUMBER('原始字段'!D2752),'原始字段'!D2752,"n.a.")</x:f>
        <x:v>1.2054</x:v>
      </x:c>
      <x:c r="I2607" s="9" t="n">
        <x:f>IF(COUNT(G2607:H2607)=2,G2607*H2607/100000000,"n.a.")</x:f>
        <x:v>0.12054</x:v>
      </x:c>
      <x:c r="J2607" s="1" t="str">
        <x:v>日频齐全；折算事件未独立核实</x:v>
      </x:c>
    </x:row>
    <x:row r="2608" ht="25" customHeight="1">
      <x:c r="A2608" s="1" t="str">
        <x:v>中证500</x:v>
      </x:c>
      <x:c r="B2608" s="1" t="str">
        <x:v>159935.SZ</x:v>
      </x:c>
      <x:c r="C2608" s="1" t="str">
        <x:v>景顺长城中证500ETF</x:v>
      </x:c>
      <x:c r="D2608" s="7" t="d">
        <x:v>2026-07-09T00:00:00.000Z</x:v>
      </x:c>
      <x:c r="E2608" s="8" t="n">
        <x:f>IF(ISNUMBER('原始字段'!C2603),'原始字段'!C2603,"n.a.")</x:f>
        <x:v>24572956</x:v>
      </x:c>
      <x:c r="F2608" s="8" t="n">
        <x:f>IF(ISNUMBER('原始字段'!C2699),'原始字段'!C2699,"n.a.")</x:f>
        <x:v>24572956</x:v>
      </x:c>
      <x:c r="G2608" s="8" t="n">
        <x:f>IF(COUNT(E2608:F2608)=2,F2608-E2608,"n.a.")</x:f>
        <x:v>0</x:v>
      </x:c>
      <x:c r="H2608" s="9" t="n">
        <x:f>IF(ISNUMBER('原始字段'!D2699),'原始字段'!D2699,"n.a.")</x:f>
        <x:v>2.7202</x:v>
      </x:c>
      <x:c r="I2608" s="9" t="n">
        <x:f>IF(COUNT(G2608:H2608)=2,G2608*H2608/100000000,"n.a.")</x:f>
        <x:v>0</x:v>
      </x:c>
      <x:c r="J2608" s="1" t="str">
        <x:v>日频齐全；折算事件未独立核实</x:v>
      </x:c>
    </x:row>
    <x:row r="2609" ht="25" customHeight="1">
      <x:c r="A2609" s="1" t="str">
        <x:v>中证500</x:v>
      </x:c>
      <x:c r="B2609" s="1" t="str">
        <x:v>515530.SH</x:v>
      </x:c>
      <x:c r="C2609" s="1" t="str">
        <x:v>泰康中证500ETF</x:v>
      </x:c>
      <x:c r="D2609" s="7" t="d">
        <x:v>2026-07-09T00:00:00.000Z</x:v>
      </x:c>
      <x:c r="E2609" s="8" t="n">
        <x:f>IF(ISNUMBER('原始字段'!C2642),'原始字段'!C2642,"n.a.")</x:f>
        <x:v>12242700</x:v>
      </x:c>
      <x:c r="F2609" s="8" t="n">
        <x:f>IF(ISNUMBER('原始字段'!C2738),'原始字段'!C2738,"n.a.")</x:f>
        <x:v>12242700</x:v>
      </x:c>
      <x:c r="G2609" s="8" t="n">
        <x:f>IF(COUNT(E2609:F2609)=2,F2609-E2609,"n.a.")</x:f>
        <x:v>0</x:v>
      </x:c>
      <x:c r="H2609" s="9" t="n">
        <x:f>IF(ISNUMBER('原始字段'!D2738),'原始字段'!D2738,"n.a.")</x:f>
        <x:v>4.7549</x:v>
      </x:c>
      <x:c r="I2609" s="9" t="n">
        <x:f>IF(COUNT(G2609:H2609)=2,G2609*H2609/100000000,"n.a.")</x:f>
        <x:v>0</x:v>
      </x:c>
      <x:c r="J2609" s="1" t="str">
        <x:v>日频齐全；折算事件未独立核实</x:v>
      </x:c>
    </x:row>
    <x:row r="2610" ht="25" customHeight="1">
      <x:c r="A2610" s="1" t="str">
        <x:v>中证500</x:v>
      </x:c>
      <x:c r="B2610" s="1" t="str">
        <x:v>510590.SH</x:v>
      </x:c>
      <x:c r="C2610" s="1" t="str">
        <x:v>平安中证500ETF</x:v>
      </x:c>
      <x:c r="D2610" s="7" t="d">
        <x:v>2026-07-09T00:00:00.000Z</x:v>
      </x:c>
      <x:c r="E2610" s="8" t="n">
        <x:f>IF(ISNUMBER('原始字段'!C2630),'原始字段'!C2630,"n.a.")</x:f>
        <x:v>137986100</x:v>
      </x:c>
      <x:c r="F2610" s="8" t="n">
        <x:f>IF(ISNUMBER('原始字段'!C2726),'原始字段'!C2726,"n.a.")</x:f>
        <x:v>138386100</x:v>
      </x:c>
      <x:c r="G2610" s="8" t="n">
        <x:f>IF(COUNT(E2610:F2610)=2,F2610-E2610,"n.a.")</x:f>
        <x:v>400000</x:v>
      </x:c>
      <x:c r="H2610" s="9" t="n">
        <x:f>IF(ISNUMBER('原始字段'!D2726),'原始字段'!D2726,"n.a.")</x:f>
        <x:v>9.3431</x:v>
      </x:c>
      <x:c r="I2610" s="9" t="n">
        <x:f>IF(COUNT(G2610:H2610)=2,G2610*H2610/100000000,"n.a.")</x:f>
        <x:v>0.0373724</x:v>
      </x:c>
      <x:c r="J2610" s="1" t="str">
        <x:v>日频齐全；折算事件未独立核实</x:v>
      </x:c>
    </x:row>
    <x:row r="2611" ht="25" customHeight="1">
      <x:c r="A2611" s="1" t="str">
        <x:v>中证500</x:v>
      </x:c>
      <x:c r="B2611" s="1" t="str">
        <x:v>515190.SH</x:v>
      </x:c>
      <x:c r="C2611" s="1" t="str">
        <x:v>中银证券中证500ETF</x:v>
      </x:c>
      <x:c r="D2611" s="7" t="d">
        <x:v>2026-07-09T00:00:00.000Z</x:v>
      </x:c>
      <x:c r="E2611" s="8" t="n">
        <x:f>IF(ISNUMBER('原始字段'!C2635),'原始字段'!C2635,"n.a.")</x:f>
        <x:v>265466100</x:v>
      </x:c>
      <x:c r="F2611" s="8" t="n">
        <x:f>IF(ISNUMBER('原始字段'!C2731),'原始字段'!C2731,"n.a.")</x:f>
        <x:v>267466100</x:v>
      </x:c>
      <x:c r="G2611" s="8" t="n">
        <x:f>IF(COUNT(E2611:F2611)=2,F2611-E2611,"n.a.")</x:f>
        <x:v>2000000</x:v>
      </x:c>
      <x:c r="H2611" s="9" t="n">
        <x:f>IF(ISNUMBER('原始字段'!D2731),'原始字段'!D2731,"n.a.")</x:f>
        <x:v>1.815</x:v>
      </x:c>
      <x:c r="I2611" s="9" t="n">
        <x:f>IF(COUNT(G2611:H2611)=2,G2611*H2611/100000000,"n.a.")</x:f>
        <x:v>0.0363</x:v>
      </x:c>
      <x:c r="J2611" s="1" t="str">
        <x:v>日频齐全；折算事件未独立核实</x:v>
      </x:c>
    </x:row>
    <x:row r="2612" ht="25" customHeight="1">
      <x:c r="A2612" s="1" t="str">
        <x:v>中证500</x:v>
      </x:c>
      <x:c r="B2612" s="1" t="str">
        <x:v>159820.SZ</x:v>
      </x:c>
      <x:c r="C2612" s="1" t="str">
        <x:v>天弘中证500ETF</x:v>
      </x:c>
      <x:c r="D2612" s="7" t="d">
        <x:v>2026-07-09T00:00:00.000Z</x:v>
      </x:c>
      <x:c r="E2612" s="8" t="n">
        <x:f>IF(ISNUMBER('原始字段'!C2595),'原始字段'!C2595,"n.a.")</x:f>
        <x:v>1273908470</x:v>
      </x:c>
      <x:c r="F2612" s="8" t="n">
        <x:f>IF(ISNUMBER('原始字段'!C2691),'原始字段'!C2691,"n.a.")</x:f>
        <x:v>1276408470</x:v>
      </x:c>
      <x:c r="G2612" s="8" t="n">
        <x:f>IF(COUNT(E2612:F2612)=2,F2612-E2612,"n.a.")</x:f>
        <x:v>2500000</x:v>
      </x:c>
      <x:c r="H2612" s="9" t="n">
        <x:f>IF(ISNUMBER('原始字段'!D2691),'原始字段'!D2691,"n.a.")</x:f>
        <x:v>1.4919</x:v>
      </x:c>
      <x:c r="I2612" s="9" t="n">
        <x:f>IF(COUNT(G2612:H2612)=2,G2612*H2612/100000000,"n.a.")</x:f>
        <x:v>0.0372975</x:v>
      </x:c>
      <x:c r="J2612" s="1" t="str">
        <x:v>日频齐全；折算事件未独立核实</x:v>
      </x:c>
    </x:row>
    <x:row r="2613" ht="25" customHeight="1">
      <x:c r="A2613" s="1" t="str">
        <x:v>中证500</x:v>
      </x:c>
      <x:c r="B2613" s="1" t="str">
        <x:v>159337.SZ</x:v>
      </x:c>
      <x:c r="C2613" s="1" t="str">
        <x:v>东财中证500ETF</x:v>
      </x:c>
      <x:c r="D2613" s="7" t="d">
        <x:v>2026-07-09T00:00:00.000Z</x:v>
      </x:c>
      <x:c r="E2613" s="8" t="n">
        <x:f>IF(ISNUMBER('原始字段'!C2582),'原始字段'!C2582,"n.a.")</x:f>
        <x:v>233710611</x:v>
      </x:c>
      <x:c r="F2613" s="8" t="n">
        <x:f>IF(ISNUMBER('原始字段'!C2678),'原始字段'!C2678,"n.a.")</x:f>
        <x:v>247710611</x:v>
      </x:c>
      <x:c r="G2613" s="8" t="n">
        <x:f>IF(COUNT(E2613:F2613)=2,F2613-E2613,"n.a.")</x:f>
        <x:v>14000000</x:v>
      </x:c>
      <x:c r="H2613" s="9" t="n">
        <x:f>IF(ISNUMBER('原始字段'!D2678),'原始字段'!D2678,"n.a.")</x:f>
        <x:v>1.9708</x:v>
      </x:c>
      <x:c r="I2613" s="9" t="n">
        <x:f>IF(COUNT(G2613:H2613)=2,G2613*H2613/100000000,"n.a.")</x:f>
        <x:v>0.275912</x:v>
      </x:c>
      <x:c r="J2613" s="1" t="str">
        <x:v>日频齐全；折算事件未独立核实</x:v>
      </x:c>
    </x:row>
    <x:row r="2614" ht="25" customHeight="1">
      <x:c r="A2614" s="1" t="str">
        <x:v>中证500</x:v>
      </x:c>
      <x:c r="B2614" s="1" t="str">
        <x:v>510500.SH</x:v>
      </x:c>
      <x:c r="C2614" s="1" t="str">
        <x:v>南方中证500ETF</x:v>
      </x:c>
      <x:c r="D2614" s="7" t="d">
        <x:v>2026-07-09T00:00:00.000Z</x:v>
      </x:c>
      <x:c r="E2614" s="8" t="n">
        <x:f>IF(ISNUMBER('原始字段'!C2623),'原始字段'!C2623,"n.a.")</x:f>
        <x:v>4621368600</x:v>
      </x:c>
      <x:c r="F2614" s="8" t="n">
        <x:f>IF(ISNUMBER('原始字段'!C2719),'原始字段'!C2719,"n.a.")</x:f>
        <x:v>4680568600</x:v>
      </x:c>
      <x:c r="G2614" s="8" t="n">
        <x:f>IF(COUNT(E2614:F2614)=2,F2614-E2614,"n.a.")</x:f>
        <x:v>59200000</x:v>
      </x:c>
      <x:c r="H2614" s="9" t="n">
        <x:f>IF(ISNUMBER('原始字段'!D2719),'原始字段'!D2719,"n.a.")</x:f>
        <x:v>8.807</x:v>
      </x:c>
      <x:c r="I2614" s="9" t="n">
        <x:f>IF(COUNT(G2614:H2614)=2,G2614*H2614/100000000,"n.a.")</x:f>
        <x:v>5.213744</x:v>
      </x:c>
      <x:c r="J2614" s="1" t="str">
        <x:v>日频齐全；折算事件未独立核实</x:v>
      </x:c>
    </x:row>
    <x:row r="2615" ht="25" customHeight="1">
      <x:c r="A2615" s="1" t="str">
        <x:v>中证500</x:v>
      </x:c>
      <x:c r="B2615" s="1" t="str">
        <x:v>159968.SZ</x:v>
      </x:c>
      <x:c r="C2615" s="1" t="str">
        <x:v>博时中证500ETF</x:v>
      </x:c>
      <x:c r="D2615" s="7" t="d">
        <x:v>2026-07-09T00:00:00.000Z</x:v>
      </x:c>
      <x:c r="E2615" s="8" t="n">
        <x:f>IF(ISNUMBER('原始字段'!C2610),'原始字段'!C2610,"n.a.")</x:f>
        <x:v>60495098</x:v>
      </x:c>
      <x:c r="F2615" s="8" t="n">
        <x:f>IF(ISNUMBER('原始字段'!C2706),'原始字段'!C2706,"n.a.")</x:f>
        <x:v>60895098</x:v>
      </x:c>
      <x:c r="G2615" s="8" t="n">
        <x:f>IF(COUNT(E2615:F2615)=2,F2615-E2615,"n.a.")</x:f>
        <x:v>400000</x:v>
      </x:c>
      <x:c r="H2615" s="9" t="n">
        <x:f>IF(ISNUMBER('原始字段'!D2706),'原始字段'!D2706,"n.a.")</x:f>
        <x:v>11.2732</x:v>
      </x:c>
      <x:c r="I2615" s="9" t="n">
        <x:f>IF(COUNT(G2615:H2615)=2,G2615*H2615/100000000,"n.a.")</x:f>
        <x:v>0.0450928</x:v>
      </x:c>
      <x:c r="J2615" s="1" t="str">
        <x:v>日频齐全；折算事件未独立核实</x:v>
      </x:c>
    </x:row>
    <x:row r="2616" ht="25" customHeight="1">
      <x:c r="A2616" s="1" t="str">
        <x:v>中证500</x:v>
      </x:c>
      <x:c r="B2616" s="1" t="str">
        <x:v>561350.SH</x:v>
      </x:c>
      <x:c r="C2616" s="1" t="str">
        <x:v>国泰中证500ETF</x:v>
      </x:c>
      <x:c r="D2616" s="7" t="d">
        <x:v>2026-07-09T00:00:00.000Z</x:v>
      </x:c>
      <x:c r="E2616" s="8" t="n">
        <x:f>IF(ISNUMBER('原始字段'!C2649),'原始字段'!C2649,"n.a.")</x:f>
        <x:v>64700000</x:v>
      </x:c>
      <x:c r="F2616" s="8" t="n">
        <x:f>IF(ISNUMBER('原始字段'!C2745),'原始字段'!C2745,"n.a.")</x:f>
        <x:v>64700000</x:v>
      </x:c>
      <x:c r="G2616" s="8" t="n">
        <x:f>IF(COUNT(E2616:F2616)=2,F2616-E2616,"n.a.")</x:f>
        <x:v>0</x:v>
      </x:c>
      <x:c r="H2616" s="9" t="n">
        <x:f>IF(ISNUMBER('原始字段'!D2745),'原始字段'!D2745,"n.a.")</x:f>
        <x:v>1.3729</x:v>
      </x:c>
      <x:c r="I2616" s="9" t="n">
        <x:f>IF(COUNT(G2616:H2616)=2,G2616*H2616/100000000,"n.a.")</x:f>
        <x:v>0</x:v>
      </x:c>
      <x:c r="J2616" s="1" t="str">
        <x:v>日频齐全；折算事件未独立核实</x:v>
      </x:c>
    </x:row>
    <x:row r="2617" ht="25" customHeight="1">
      <x:c r="A2617" s="1" t="str">
        <x:v>中证500</x:v>
      </x:c>
      <x:c r="B2617" s="1" t="str">
        <x:v>512500.SH</x:v>
      </x:c>
      <x:c r="C2617" s="1" t="str">
        <x:v>华夏中证500ETF</x:v>
      </x:c>
      <x:c r="D2617" s="7" t="d">
        <x:v>2026-07-09T00:00:00.000Z</x:v>
      </x:c>
      <x:c r="E2617" s="8" t="n">
        <x:f>IF(ISNUMBER('原始字段'!C2632),'原始字段'!C2632,"n.a.")</x:f>
        <x:v>1637608800</x:v>
      </x:c>
      <x:c r="F2617" s="8" t="n">
        <x:f>IF(ISNUMBER('原始字段'!C2728),'原始字段'!C2728,"n.a.")</x:f>
        <x:v>1664808800</x:v>
      </x:c>
      <x:c r="G2617" s="8" t="n">
        <x:f>IF(COUNT(E2617:F2617)=2,F2617-E2617,"n.a.")</x:f>
        <x:v>27200000</x:v>
      </x:c>
      <x:c r="H2617" s="9" t="n">
        <x:f>IF(ISNUMBER('原始字段'!D2728),'原始字段'!D2728,"n.a.")</x:f>
        <x:v>4.8894</x:v>
      </x:c>
      <x:c r="I2617" s="9" t="n">
        <x:f>IF(COUNT(G2617:H2617)=2,G2617*H2617/100000000,"n.a.")</x:f>
        <x:v>1.3299168</x:v>
      </x:c>
      <x:c r="J2617" s="1" t="str">
        <x:v>日频齐全；折算事件未独立核实</x:v>
      </x:c>
    </x:row>
    <x:row r="2618" ht="25" customHeight="1">
      <x:c r="A2618" s="1" t="str">
        <x:v>中证500</x:v>
      </x:c>
      <x:c r="B2618" s="1" t="str">
        <x:v>510550.SH</x:v>
      </x:c>
      <x:c r="C2618" s="1" t="str">
        <x:v>方正富邦中证500ETF</x:v>
      </x:c>
      <x:c r="D2618" s="7" t="d">
        <x:v>2026-07-09T00:00:00.000Z</x:v>
      </x:c>
      <x:c r="E2618" s="8" t="n">
        <x:f>IF(ISNUMBER('原始字段'!C2626),'原始字段'!C2626,"n.a.")</x:f>
        <x:v>19743300</x:v>
      </x:c>
      <x:c r="F2618" s="8" t="n">
        <x:f>IF(ISNUMBER('原始字段'!C2722),'原始字段'!C2722,"n.a.")</x:f>
        <x:v>19743300</x:v>
      </x:c>
      <x:c r="G2618" s="8" t="n">
        <x:f>IF(COUNT(E2618:F2618)=2,F2618-E2618,"n.a.")</x:f>
        <x:v>0</x:v>
      </x:c>
      <x:c r="H2618" s="9" t="n">
        <x:f>IF(ISNUMBER('原始字段'!D2722),'原始字段'!D2722,"n.a.")</x:f>
        <x:v>2.2183</x:v>
      </x:c>
      <x:c r="I2618" s="9" t="n">
        <x:f>IF(COUNT(G2618:H2618)=2,G2618*H2618/100000000,"n.a.")</x:f>
        <x:v>0</x:v>
      </x:c>
      <x:c r="J2618" s="1" t="str">
        <x:v>日频齐全；折算事件未独立核实</x:v>
      </x:c>
    </x:row>
    <x:row r="2619" ht="25" customHeight="1">
      <x:c r="A2619" s="1" t="str">
        <x:v>中证500</x:v>
      </x:c>
      <x:c r="B2619" s="1" t="str">
        <x:v>510510.SH</x:v>
      </x:c>
      <x:c r="C2619" s="1" t="str">
        <x:v>广发中证500ETF</x:v>
      </x:c>
      <x:c r="D2619" s="7" t="d">
        <x:v>2026-07-09T00:00:00.000Z</x:v>
      </x:c>
      <x:c r="E2619" s="8" t="n">
        <x:f>IF(ISNUMBER('原始字段'!C2624),'原始字段'!C2624,"n.a.")</x:f>
        <x:v>783038300</x:v>
      </x:c>
      <x:c r="F2619" s="8" t="n">
        <x:f>IF(ISNUMBER('原始字段'!C2720),'原始字段'!C2720,"n.a.")</x:f>
        <x:v>799038300</x:v>
      </x:c>
      <x:c r="G2619" s="8" t="n">
        <x:f>IF(COUNT(E2619:F2619)=2,F2619-E2619,"n.a.")</x:f>
        <x:v>16000000</x:v>
      </x:c>
      <x:c r="H2619" s="9" t="n">
        <x:f>IF(ISNUMBER('原始字段'!D2720),'原始字段'!D2720,"n.a.")</x:f>
        <x:v>2.7894</x:v>
      </x:c>
      <x:c r="I2619" s="9" t="n">
        <x:f>IF(COUNT(G2619:H2619)=2,G2619*H2619/100000000,"n.a.")</x:f>
        <x:v>0.446304</x:v>
      </x:c>
      <x:c r="J2619" s="1" t="str">
        <x:v>日频齐全；折算事件未独立核实</x:v>
      </x:c>
    </x:row>
    <x:row r="2620" ht="25" customHeight="1">
      <x:c r="A2620" s="1" t="str">
        <x:v>中证500</x:v>
      </x:c>
      <x:c r="B2620" s="1" t="str">
        <x:v>515550.SH</x:v>
      </x:c>
      <x:c r="C2620" s="1" t="str">
        <x:v>国联中证500ETF</x:v>
      </x:c>
      <x:c r="D2620" s="7" t="d">
        <x:v>2026-07-09T00:00:00.000Z</x:v>
      </x:c>
      <x:c r="E2620" s="8" t="n">
        <x:f>IF(ISNUMBER('原始字段'!C2643),'原始字段'!C2643,"n.a.")</x:f>
        <x:v>17345700</x:v>
      </x:c>
      <x:c r="F2620" s="8" t="n">
        <x:f>IF(ISNUMBER('原始字段'!C2739),'原始字段'!C2739,"n.a.")</x:f>
        <x:v>17345700</x:v>
      </x:c>
      <x:c r="G2620" s="8" t="n">
        <x:f>IF(COUNT(E2620:F2620)=2,F2620-E2620,"n.a.")</x:f>
        <x:v>0</x:v>
      </x:c>
      <x:c r="H2620" s="9" t="n">
        <x:f>IF(ISNUMBER('原始字段'!D2739),'原始字段'!D2739,"n.a.")</x:f>
        <x:v>1.9346</x:v>
      </x:c>
      <x:c r="I2620" s="9" t="n">
        <x:f>IF(COUNT(G2620:H2620)=2,G2620*H2620/100000000,"n.a.")</x:f>
        <x:v>0</x:v>
      </x:c>
      <x:c r="J2620" s="1" t="str">
        <x:v>日频齐全；折算事件未独立核实</x:v>
      </x:c>
    </x:row>
    <x:row r="2621" ht="25" customHeight="1">
      <x:c r="A2621" s="1" t="str">
        <x:v>中证500</x:v>
      </x:c>
      <x:c r="B2621" s="1" t="str">
        <x:v>159500.SZ</x:v>
      </x:c>
      <x:c r="C2621" s="1" t="str">
        <x:v>富国中证500ETF</x:v>
      </x:c>
      <x:c r="D2621" s="7" t="d">
        <x:v>2026-07-09T00:00:00.000Z</x:v>
      </x:c>
      <x:c r="E2621" s="8" t="n">
        <x:f>IF(ISNUMBER('原始字段'!C2584),'原始字段'!C2584,"n.a.")</x:f>
        <x:v>151738865</x:v>
      </x:c>
      <x:c r="F2621" s="8" t="n">
        <x:f>IF(ISNUMBER('原始字段'!C2680),'原始字段'!C2680,"n.a.")</x:f>
        <x:v>146138865</x:v>
      </x:c>
      <x:c r="G2621" s="8" t="n">
        <x:f>IF(COUNT(E2621:F2621)=2,F2621-E2621,"n.a.")</x:f>
        <x:v>-5600000</x:v>
      </x:c>
      <x:c r="H2621" s="9" t="n">
        <x:f>IF(ISNUMBER('原始字段'!D2680),'原始字段'!D2680,"n.a.")</x:f>
        <x:v>1.2901</x:v>
      </x:c>
      <x:c r="I2621" s="9" t="n">
        <x:f>IF(COUNT(G2621:H2621)=2,G2621*H2621/100000000,"n.a.")</x:f>
        <x:v>-0.0722456</x:v>
      </x:c>
      <x:c r="J2621" s="1" t="str">
        <x:v>日频齐全；折算事件未独立核实</x:v>
      </x:c>
    </x:row>
    <x:row r="2622" ht="25" customHeight="1">
      <x:c r="A2622" s="1" t="str">
        <x:v>中证500</x:v>
      </x:c>
      <x:c r="B2622" s="1" t="str">
        <x:v>512510.SH</x:v>
      </x:c>
      <x:c r="C2622" s="1" t="str">
        <x:v>华泰柏瑞中证500ETF</x:v>
      </x:c>
      <x:c r="D2622" s="7" t="d">
        <x:v>2026-07-09T00:00:00.000Z</x:v>
      </x:c>
      <x:c r="E2622" s="8" t="n">
        <x:f>IF(ISNUMBER('原始字段'!C2633),'原始字段'!C2633,"n.a.")</x:f>
        <x:v>394429800</x:v>
      </x:c>
      <x:c r="F2622" s="8" t="n">
        <x:f>IF(ISNUMBER('原始字段'!C2729),'原始字段'!C2729,"n.a.")</x:f>
        <x:v>395929800</x:v>
      </x:c>
      <x:c r="G2622" s="8" t="n">
        <x:f>IF(COUNT(E2622:F2622)=2,F2622-E2622,"n.a.")</x:f>
        <x:v>1500000</x:v>
      </x:c>
      <x:c r="H2622" s="9" t="n">
        <x:f>IF(ISNUMBER('原始字段'!D2729),'原始字段'!D2729,"n.a.")</x:f>
        <x:v>2.5726</x:v>
      </x:c>
      <x:c r="I2622" s="9" t="n">
        <x:f>IF(COUNT(G2622:H2622)=2,G2622*H2622/100000000,"n.a.")</x:f>
        <x:v>0.038589</x:v>
      </x:c>
      <x:c r="J2622" s="1" t="str">
        <x:v>日频齐全；折算事件未独立核实</x:v>
      </x:c>
    </x:row>
    <x:row r="2623" ht="25" customHeight="1">
      <x:c r="A2623" s="1" t="str">
        <x:v>中证500</x:v>
      </x:c>
      <x:c r="B2623" s="1" t="str">
        <x:v>510570.SH</x:v>
      </x:c>
      <x:c r="C2623" s="1" t="str">
        <x:v>兴业中证500ETF</x:v>
      </x:c>
      <x:c r="D2623" s="7" t="d">
        <x:v>2026-07-09T00:00:00.000Z</x:v>
      </x:c>
      <x:c r="E2623" s="8" t="n">
        <x:f>IF(ISNUMBER('原始字段'!C2628),'原始字段'!C2628,"n.a.")</x:f>
        <x:v>30560600</x:v>
      </x:c>
      <x:c r="F2623" s="8" t="n">
        <x:f>IF(ISNUMBER('原始字段'!C2724),'原始字段'!C2724,"n.a.")</x:f>
        <x:v>30560600</x:v>
      </x:c>
      <x:c r="G2623" s="8" t="n">
        <x:f>IF(COUNT(E2623:F2623)=2,F2623-E2623,"n.a.")</x:f>
        <x:v>0</x:v>
      </x:c>
      <x:c r="H2623" s="9" t="n">
        <x:f>IF(ISNUMBER('原始字段'!D2724),'原始字段'!D2724,"n.a.")</x:f>
        <x:v>1.365</x:v>
      </x:c>
      <x:c r="I2623" s="9" t="n">
        <x:f>IF(COUNT(G2623:H2623)=2,G2623*H2623/100000000,"n.a.")</x:f>
        <x:v>0</x:v>
      </x:c>
      <x:c r="J2623" s="1" t="str">
        <x:v>日频齐全；折算事件未独立核实</x:v>
      </x:c>
    </x:row>
    <x:row r="2624" ht="25" customHeight="1">
      <x:c r="A2624" s="1" t="str">
        <x:v>中证500</x:v>
      </x:c>
      <x:c r="B2624" s="1" t="str">
        <x:v>510560.SH</x:v>
      </x:c>
      <x:c r="C2624" s="1" t="str">
        <x:v>国寿安保中证500ETF</x:v>
      </x:c>
      <x:c r="D2624" s="7" t="d">
        <x:v>2026-07-09T00:00:00.000Z</x:v>
      </x:c>
      <x:c r="E2624" s="8" t="n">
        <x:f>IF(ISNUMBER('原始字段'!C2627),'原始字段'!C2627,"n.a.")</x:f>
        <x:v>60318700</x:v>
      </x:c>
      <x:c r="F2624" s="8" t="n">
        <x:f>IF(ISNUMBER('原始字段'!C2723),'原始字段'!C2723,"n.a.")</x:f>
        <x:v>60318700</x:v>
      </x:c>
      <x:c r="G2624" s="8" t="n">
        <x:f>IF(COUNT(E2624:F2624)=2,F2624-E2624,"n.a.")</x:f>
        <x:v>0</x:v>
      </x:c>
      <x:c r="H2624" s="9" t="n">
        <x:f>IF(ISNUMBER('原始字段'!D2723),'原始字段'!D2723,"n.a.")</x:f>
        <x:v>2.1508</x:v>
      </x:c>
      <x:c r="I2624" s="9" t="n">
        <x:f>IF(COUNT(G2624:H2624)=2,G2624*H2624/100000000,"n.a.")</x:f>
        <x:v>0</x:v>
      </x:c>
      <x:c r="J2624" s="1" t="str">
        <x:v>日频齐全；折算事件未独立核实</x:v>
      </x:c>
    </x:row>
    <x:row r="2625" ht="25" customHeight="1">
      <x:c r="A2625" s="1" t="str">
        <x:v>中证500</x:v>
      </x:c>
      <x:c r="B2625" s="1" t="str">
        <x:v>159982.SZ</x:v>
      </x:c>
      <x:c r="C2625" s="1" t="str">
        <x:v>鹏华中证500ETF</x:v>
      </x:c>
      <x:c r="D2625" s="7" t="d">
        <x:v>2026-07-09T00:00:00.000Z</x:v>
      </x:c>
      <x:c r="E2625" s="8" t="n">
        <x:f>IF(ISNUMBER('原始字段'!C2613),'原始字段'!C2613,"n.a.")</x:f>
        <x:v>138211253</x:v>
      </x:c>
      <x:c r="F2625" s="8" t="n">
        <x:f>IF(ISNUMBER('原始字段'!C2709),'原始字段'!C2709,"n.a.")</x:f>
        <x:v>138211253</x:v>
      </x:c>
      <x:c r="G2625" s="8" t="n">
        <x:f>IF(COUNT(E2625:F2625)=2,F2625-E2625,"n.a.")</x:f>
        <x:v>0</x:v>
      </x:c>
      <x:c r="H2625" s="9" t="n">
        <x:f>IF(ISNUMBER('原始字段'!D2709),'原始字段'!D2709,"n.a.")</x:f>
        <x:v>2.3042</x:v>
      </x:c>
      <x:c r="I2625" s="9" t="n">
        <x:f>IF(COUNT(G2625:H2625)=2,G2625*H2625/100000000,"n.a.")</x:f>
        <x:v>0</x:v>
      </x:c>
      <x:c r="J2625" s="1" t="str">
        <x:v>日频齐全；折算事件未独立核实</x:v>
      </x:c>
    </x:row>
    <x:row r="2626" ht="25" customHeight="1">
      <x:c r="A2626" s="1" t="str">
        <x:v>中证1000</x:v>
      </x:c>
      <x:c r="B2626" s="1" t="str">
        <x:v>560010.SH</x:v>
      </x:c>
      <x:c r="C2626" s="1" t="str">
        <x:v>广发中证1000ETF</x:v>
      </x:c>
      <x:c r="D2626" s="7" t="d">
        <x:v>2026-07-09T00:00:00.000Z</x:v>
      </x:c>
      <x:c r="E2626" s="8" t="n">
        <x:f>IF(ISNUMBER('原始字段'!C2646),'原始字段'!C2646,"n.a.")</x:f>
        <x:v>1760621700</x:v>
      </x:c>
      <x:c r="F2626" s="8" t="n">
        <x:f>IF(ISNUMBER('原始字段'!C2742),'原始字段'!C2742,"n.a.")</x:f>
        <x:v>1800621700</x:v>
      </x:c>
      <x:c r="G2626" s="8" t="n">
        <x:f>IF(COUNT(E2626:F2626)=2,F2626-E2626,"n.a.")</x:f>
        <x:v>40000000</x:v>
      </x:c>
      <x:c r="H2626" s="9" t="n">
        <x:f>IF(ISNUMBER('原始字段'!D2742),'原始字段'!D2742,"n.a.")</x:f>
        <x:v>3.4388</x:v>
      </x:c>
      <x:c r="I2626" s="9" t="n">
        <x:f>IF(COUNT(G2626:H2626)=2,G2626*H2626/100000000,"n.a.")</x:f>
        <x:v>1.37552</x:v>
      </x:c>
      <x:c r="J2626" s="1" t="str">
        <x:v>日频齐全；折算事件未独立核实</x:v>
      </x:c>
    </x:row>
    <x:row r="2627" ht="25" customHeight="1">
      <x:c r="A2627" s="1" t="str">
        <x:v>中证1000</x:v>
      </x:c>
      <x:c r="B2627" s="1" t="str">
        <x:v>159845.SZ</x:v>
      </x:c>
      <x:c r="C2627" s="1" t="str">
        <x:v>华夏中证1000ETF</x:v>
      </x:c>
      <x:c r="D2627" s="7" t="d">
        <x:v>2026-07-09T00:00:00.000Z</x:v>
      </x:c>
      <x:c r="E2627" s="8" t="n">
        <x:f>IF(ISNUMBER('原始字段'!C2597),'原始字段'!C2597,"n.a.")</x:f>
        <x:v>2788425606</x:v>
      </x:c>
      <x:c r="F2627" s="8" t="n">
        <x:f>IF(ISNUMBER('原始字段'!C2693),'原始字段'!C2693,"n.a.")</x:f>
        <x:v>2834425606</x:v>
      </x:c>
      <x:c r="G2627" s="8" t="n">
        <x:f>IF(COUNT(E2627:F2627)=2,F2627-E2627,"n.a.")</x:f>
        <x:v>46000000</x:v>
      </x:c>
      <x:c r="H2627" s="9" t="n">
        <x:f>IF(ISNUMBER('原始字段'!D2693),'原始字段'!D2693,"n.a.")</x:f>
        <x:v>3.4448</x:v>
      </x:c>
      <x:c r="I2627" s="9" t="n">
        <x:f>IF(COUNT(G2627:H2627)=2,G2627*H2627/100000000,"n.a.")</x:f>
        <x:v>1.584608</x:v>
      </x:c>
      <x:c r="J2627" s="1" t="str">
        <x:v>日频齐全；折算事件未独立核实</x:v>
      </x:c>
    </x:row>
    <x:row r="2628" ht="25" customHeight="1">
      <x:c r="A2628" s="1" t="str">
        <x:v>中证1000</x:v>
      </x:c>
      <x:c r="B2628" s="1" t="str">
        <x:v>159633.SZ</x:v>
      </x:c>
      <x:c r="C2628" s="1" t="str">
        <x:v>易方达中证1000ETF</x:v>
      </x:c>
      <x:c r="D2628" s="7" t="d">
        <x:v>2026-07-09T00:00:00.000Z</x:v>
      </x:c>
      <x:c r="E2628" s="8" t="n">
        <x:f>IF(ISNUMBER('原始字段'!C2591),'原始字段'!C2591,"n.a.")</x:f>
        <x:v>829162658</x:v>
      </x:c>
      <x:c r="F2628" s="8" t="n">
        <x:f>IF(ISNUMBER('原始字段'!C2687),'原始字段'!C2687,"n.a.")</x:f>
        <x:v>761162658</x:v>
      </x:c>
      <x:c r="G2628" s="8" t="n">
        <x:f>IF(COUNT(E2628:F2628)=2,F2628-E2628,"n.a.")</x:f>
        <x:v>-68000000</x:v>
      </x:c>
      <x:c r="H2628" s="9" t="n">
        <x:f>IF(ISNUMBER('原始字段'!D2687),'原始字段'!D2687,"n.a.")</x:f>
        <x:v>3.5339</x:v>
      </x:c>
      <x:c r="I2628" s="9" t="n">
        <x:f>IF(COUNT(G2628:H2628)=2,G2628*H2628/100000000,"n.a.")</x:f>
        <x:v>-2.403052</x:v>
      </x:c>
      <x:c r="J2628" s="1" t="str">
        <x:v>日频齐全；折算事件未独立核实</x:v>
      </x:c>
    </x:row>
    <x:row r="2629" ht="25" customHeight="1">
      <x:c r="A2629" s="1" t="str">
        <x:v>中证1000</x:v>
      </x:c>
      <x:c r="B2629" s="1" t="str">
        <x:v>159629.SZ</x:v>
      </x:c>
      <x:c r="C2629" s="1" t="str">
        <x:v>富国中证1000ETF</x:v>
      </x:c>
      <x:c r="D2629" s="7" t="d">
        <x:v>2026-07-09T00:00:00.000Z</x:v>
      </x:c>
      <x:c r="E2629" s="8" t="n">
        <x:f>IF(ISNUMBER('原始字段'!C2590),'原始字段'!C2590,"n.a.")</x:f>
        <x:v>555252663</x:v>
      </x:c>
      <x:c r="F2629" s="8" t="n">
        <x:f>IF(ISNUMBER('原始字段'!C2686),'原始字段'!C2686,"n.a.")</x:f>
        <x:v>551252663</x:v>
      </x:c>
      <x:c r="G2629" s="8" t="n">
        <x:f>IF(COUNT(E2629:F2629)=2,F2629-E2629,"n.a.")</x:f>
        <x:v>-4000000</x:v>
      </x:c>
      <x:c r="H2629" s="9" t="n">
        <x:f>IF(ISNUMBER('原始字段'!D2686),'原始字段'!D2686,"n.a.")</x:f>
        <x:v>3.4532</x:v>
      </x:c>
      <x:c r="I2629" s="9" t="n">
        <x:f>IF(COUNT(G2629:H2629)=2,G2629*H2629/100000000,"n.a.")</x:f>
        <x:v>-0.138128</x:v>
      </x:c>
      <x:c r="J2629" s="1" t="str">
        <x:v>日频齐全；折算事件未独立核实</x:v>
      </x:c>
    </x:row>
    <x:row r="2630" ht="25" customHeight="1">
      <x:c r="A2630" s="1" t="str">
        <x:v>中证1000</x:v>
      </x:c>
      <x:c r="B2630" s="1" t="str">
        <x:v>512100.SH</x:v>
      </x:c>
      <x:c r="C2630" s="1" t="str">
        <x:v>南方中证1000ETF</x:v>
      </x:c>
      <x:c r="D2630" s="7" t="d">
        <x:v>2026-07-09T00:00:00.000Z</x:v>
      </x:c>
      <x:c r="E2630" s="8" t="n">
        <x:f>IF(ISNUMBER('原始字段'!C2631),'原始字段'!C2631,"n.a.")</x:f>
        <x:v>5789217600</x:v>
      </x:c>
      <x:c r="F2630" s="8" t="n">
        <x:f>IF(ISNUMBER('原始字段'!C2727),'原始字段'!C2727,"n.a.")</x:f>
        <x:v>5905217600</x:v>
      </x:c>
      <x:c r="G2630" s="8" t="n">
        <x:f>IF(COUNT(E2630:F2630)=2,F2630-E2630,"n.a.")</x:f>
        <x:v>116000000</x:v>
      </x:c>
      <x:c r="H2630" s="9" t="n">
        <x:f>IF(ISNUMBER('原始字段'!D2727),'原始字段'!D2727,"n.a.")</x:f>
        <x:v>3.3578</x:v>
      </x:c>
      <x:c r="I2630" s="9" t="n">
        <x:f>IF(COUNT(G2630:H2630)=2,G2630*H2630/100000000,"n.a.")</x:f>
        <x:v>3.895048</x:v>
      </x:c>
      <x:c r="J2630" s="1" t="str">
        <x:v>日频齐全；折算事件未独立核实</x:v>
      </x:c>
    </x:row>
    <x:row r="2631" ht="25" customHeight="1">
      <x:c r="A2631" s="1" t="str">
        <x:v>中证1000</x:v>
      </x:c>
      <x:c r="B2631" s="1" t="str">
        <x:v>516300.SH</x:v>
      </x:c>
      <x:c r="C2631" s="1" t="str">
        <x:v>华泰柏瑞中证1000ETF</x:v>
      </x:c>
      <x:c r="D2631" s="7" t="d">
        <x:v>2026-07-09T00:00:00.000Z</x:v>
      </x:c>
      <x:c r="E2631" s="8" t="n">
        <x:f>IF(ISNUMBER('原始字段'!C2645),'原始字段'!C2645,"n.a.")</x:f>
        <x:v>27012600</x:v>
      </x:c>
      <x:c r="F2631" s="8" t="n">
        <x:f>IF(ISNUMBER('原始字段'!C2741),'原始字段'!C2741,"n.a.")</x:f>
        <x:v>29012600</x:v>
      </x:c>
      <x:c r="G2631" s="8" t="n">
        <x:f>IF(COUNT(E2631:F2631)=2,F2631-E2631,"n.a.")</x:f>
        <x:v>2000000</x:v>
      </x:c>
      <x:c r="H2631" s="9" t="n">
        <x:f>IF(ISNUMBER('原始字段'!D2741),'原始字段'!D2741,"n.a.")</x:f>
        <x:v>3.4569</x:v>
      </x:c>
      <x:c r="I2631" s="9" t="n">
        <x:f>IF(COUNT(G2631:H2631)=2,G2631*H2631/100000000,"n.a.")</x:f>
        <x:v>0.069138</x:v>
      </x:c>
      <x:c r="J2631" s="1" t="str">
        <x:v>日频齐全；折算事件未独立核实</x:v>
      </x:c>
    </x:row>
    <x:row r="2632" ht="25" customHeight="1">
      <x:c r="A2632" s="1" t="str">
        <x:v>中证1000</x:v>
      </x:c>
      <x:c r="B2632" s="1" t="str">
        <x:v>560110.SH</x:v>
      </x:c>
      <x:c r="C2632" s="1" t="str">
        <x:v>汇添富中证1000ETF</x:v>
      </x:c>
      <x:c r="D2632" s="7" t="d">
        <x:v>2026-07-09T00:00:00.000Z</x:v>
      </x:c>
      <x:c r="E2632" s="8" t="n">
        <x:f>IF(ISNUMBER('原始字段'!C2647),'原始字段'!C2647,"n.a.")</x:f>
        <x:v>187903500</x:v>
      </x:c>
      <x:c r="F2632" s="8" t="n">
        <x:f>IF(ISNUMBER('原始字段'!C2743),'原始字段'!C2743,"n.a.")</x:f>
        <x:v>241903500</x:v>
      </x:c>
      <x:c r="G2632" s="8" t="n">
        <x:f>IF(COUNT(E2632:F2632)=2,F2632-E2632,"n.a.")</x:f>
        <x:v>54000000</x:v>
      </x:c>
      <x:c r="H2632" s="9" t="n">
        <x:f>IF(ISNUMBER('原始字段'!D2743),'原始字段'!D2743,"n.a.")</x:f>
        <x:v>1.2415</x:v>
      </x:c>
      <x:c r="I2632" s="9" t="n">
        <x:f>IF(COUNT(G2632:H2632)=2,G2632*H2632/100000000,"n.a.")</x:f>
        <x:v>0.67041</x:v>
      </x:c>
      <x:c r="J2632" s="1" t="str">
        <x:v>日频齐全；折算事件未独立核实</x:v>
      </x:c>
    </x:row>
    <x:row r="2633" ht="25" customHeight="1">
      <x:c r="A2633" s="1" t="str">
        <x:v>中证2000</x:v>
      </x:c>
      <x:c r="B2633" s="1" t="str">
        <x:v>159535.SZ</x:v>
      </x:c>
      <x:c r="C2633" s="1" t="str">
        <x:v>嘉实中证2000ETF</x:v>
      </x:c>
      <x:c r="D2633" s="7" t="d">
        <x:v>2026-07-09T00:00:00.000Z</x:v>
      </x:c>
      <x:c r="E2633" s="8" t="n">
        <x:f>IF(ISNUMBER('原始字段'!C2588),'原始字段'!C2588,"n.a.")</x:f>
        <x:v>19981088</x:v>
      </x:c>
      <x:c r="F2633" s="8" t="n">
        <x:f>IF(ISNUMBER('原始字段'!C2684),'原始字段'!C2684,"n.a.")</x:f>
        <x:v>19981088</x:v>
      </x:c>
      <x:c r="G2633" s="8" t="n">
        <x:f>IF(COUNT(E2633:F2633)=2,F2633-E2633,"n.a.")</x:f>
        <x:v>0</x:v>
      </x:c>
      <x:c r="H2633" s="9" t="n">
        <x:f>IF(ISNUMBER('原始字段'!D2684),'原始字段'!D2684,"n.a.")</x:f>
        <x:v>1.5045</x:v>
      </x:c>
      <x:c r="I2633" s="9" t="n">
        <x:f>IF(COUNT(G2633:H2633)=2,G2633*H2633/100000000,"n.a.")</x:f>
        <x:v>0</x:v>
      </x:c>
      <x:c r="J2633" s="1" t="str">
        <x:v>日频齐全；折算事件未独立核实</x:v>
      </x:c>
    </x:row>
    <x:row r="2634" ht="25" customHeight="1">
      <x:c r="A2634" s="1" t="str">
        <x:v>中证2000</x:v>
      </x:c>
      <x:c r="B2634" s="1" t="str">
        <x:v>159536.SZ</x:v>
      </x:c>
      <x:c r="C2634" s="1" t="str">
        <x:v>汇添富中证2000ETF</x:v>
      </x:c>
      <x:c r="D2634" s="7" t="d">
        <x:v>2026-07-09T00:00:00.000Z</x:v>
      </x:c>
      <x:c r="E2634" s="8" t="n">
        <x:f>IF(ISNUMBER('原始字段'!C2589),'原始字段'!C2589,"n.a.")</x:f>
        <x:v>41261589</x:v>
      </x:c>
      <x:c r="F2634" s="8" t="n">
        <x:f>IF(ISNUMBER('原始字段'!C2685),'原始字段'!C2685,"n.a.")</x:f>
        <x:v>41261589</x:v>
      </x:c>
      <x:c r="G2634" s="8" t="n">
        <x:f>IF(COUNT(E2634:F2634)=2,F2634-E2634,"n.a.")</x:f>
        <x:v>0</x:v>
      </x:c>
      <x:c r="H2634" s="9" t="n">
        <x:f>IF(ISNUMBER('原始字段'!D2685),'原始字段'!D2685,"n.a.")</x:f>
        <x:v>1.4528</x:v>
      </x:c>
      <x:c r="I2634" s="9" t="n">
        <x:f>IF(COUNT(G2634:H2634)=2,G2634*H2634/100000000,"n.a.")</x:f>
        <x:v>0</x:v>
      </x:c>
      <x:c r="J2634" s="1" t="str">
        <x:v>日频齐全；折算事件未独立核实</x:v>
      </x:c>
    </x:row>
    <x:row r="2635" ht="25" customHeight="1">
      <x:c r="A2635" s="1" t="str">
        <x:v>中证2000</x:v>
      </x:c>
      <x:c r="B2635" s="1" t="str">
        <x:v>159531.SZ</x:v>
      </x:c>
      <x:c r="C2635" s="1" t="str">
        <x:v>南方中证2000ETF</x:v>
      </x:c>
      <x:c r="D2635" s="7" t="d">
        <x:v>2026-07-09T00:00:00.000Z</x:v>
      </x:c>
      <x:c r="E2635" s="8" t="n">
        <x:f>IF(ISNUMBER('原始字段'!C2585),'原始字段'!C2585,"n.a.")</x:f>
        <x:v>560608406</x:v>
      </x:c>
      <x:c r="F2635" s="8" t="n">
        <x:f>IF(ISNUMBER('原始字段'!C2681),'原始字段'!C2681,"n.a.")</x:f>
        <x:v>586608406</x:v>
      </x:c>
      <x:c r="G2635" s="8" t="n">
        <x:f>IF(COUNT(E2635:F2635)=2,F2635-E2635,"n.a.")</x:f>
        <x:v>26000000</x:v>
      </x:c>
      <x:c r="H2635" s="9" t="n">
        <x:f>IF(ISNUMBER('原始字段'!D2681),'原始字段'!D2681,"n.a.")</x:f>
        <x:v>1.4763</x:v>
      </x:c>
      <x:c r="I2635" s="9" t="n">
        <x:f>IF(COUNT(G2635:H2635)=2,G2635*H2635/100000000,"n.a.")</x:f>
        <x:v>0.383838</x:v>
      </x:c>
      <x:c r="J2635" s="1" t="str">
        <x:v>日频齐全；折算事件未独立核实</x:v>
      </x:c>
    </x:row>
    <x:row r="2636" ht="25" customHeight="1">
      <x:c r="A2636" s="1" t="str">
        <x:v>中证2000</x:v>
      </x:c>
      <x:c r="B2636" s="1" t="str">
        <x:v>159532.SZ</x:v>
      </x:c>
      <x:c r="C2636" s="1" t="str">
        <x:v>易方达中证2000ETF</x:v>
      </x:c>
      <x:c r="D2636" s="7" t="d">
        <x:v>2026-07-09T00:00:00.000Z</x:v>
      </x:c>
      <x:c r="E2636" s="8" t="n">
        <x:f>IF(ISNUMBER('原始字段'!C2586),'原始字段'!C2586,"n.a.")</x:f>
        <x:v>127564791</x:v>
      </x:c>
      <x:c r="F2636" s="8" t="n">
        <x:f>IF(ISNUMBER('原始字段'!C2682),'原始字段'!C2682,"n.a.")</x:f>
        <x:v>127564791</x:v>
      </x:c>
      <x:c r="G2636" s="8" t="n">
        <x:f>IF(COUNT(E2636:F2636)=2,F2636-E2636,"n.a.")</x:f>
        <x:v>0</x:v>
      </x:c>
      <x:c r="H2636" s="9" t="n">
        <x:f>IF(ISNUMBER('原始字段'!D2682),'原始字段'!D2682,"n.a.")</x:f>
        <x:v>1.7094</x:v>
      </x:c>
      <x:c r="I2636" s="9" t="n">
        <x:f>IF(COUNT(G2636:H2636)=2,G2636*H2636/100000000,"n.a.")</x:f>
        <x:v>0</x:v>
      </x:c>
      <x:c r="J2636" s="1" t="str">
        <x:v>日频齐全；折算事件未独立核实</x:v>
      </x:c>
    </x:row>
    <x:row r="2637" ht="25" customHeight="1">
      <x:c r="A2637" s="1" t="str">
        <x:v>中证2000</x:v>
      </x:c>
      <x:c r="B2637" s="1" t="str">
        <x:v>159533.SZ</x:v>
      </x:c>
      <x:c r="C2637" s="1" t="str">
        <x:v>博时中证2000ETF</x:v>
      </x:c>
      <x:c r="D2637" s="7" t="d">
        <x:v>2026-07-09T00:00:00.000Z</x:v>
      </x:c>
      <x:c r="E2637" s="8" t="n">
        <x:f>IF(ISNUMBER('原始字段'!C2587),'原始字段'!C2587,"n.a.")</x:f>
        <x:v>13458785</x:v>
      </x:c>
      <x:c r="F2637" s="8" t="n">
        <x:f>IF(ISNUMBER('原始字段'!C2683),'原始字段'!C2683,"n.a.")</x:f>
        <x:v>13458785</x:v>
      </x:c>
      <x:c r="G2637" s="8" t="n">
        <x:f>IF(COUNT(E2637:F2637)=2,F2637-E2637,"n.a.")</x:f>
        <x:v>0</x:v>
      </x:c>
      <x:c r="H2637" s="9" t="n">
        <x:f>IF(ISNUMBER('原始字段'!D2683),'原始字段'!D2683,"n.a.")</x:f>
        <x:v>2.0121</x:v>
      </x:c>
      <x:c r="I2637" s="9" t="n">
        <x:f>IF(COUNT(G2637:H2637)=2,G2637*H2637/100000000,"n.a.")</x:f>
        <x:v>0</x:v>
      </x:c>
      <x:c r="J2637" s="1" t="str">
        <x:v>日频齐全；折算事件未独立核实</x:v>
      </x:c>
    </x:row>
    <x:row r="2638" ht="25" customHeight="1">
      <x:c r="A2638" s="1" t="str">
        <x:v>中证2000</x:v>
      </x:c>
      <x:c r="B2638" s="1" t="str">
        <x:v>561370.SH</x:v>
      </x:c>
      <x:c r="C2638" s="1" t="str">
        <x:v>国泰中证2000ETF</x:v>
      </x:c>
      <x:c r="D2638" s="7" t="d">
        <x:v>2026-07-09T00:00:00.000Z</x:v>
      </x:c>
      <x:c r="E2638" s="8" t="n">
        <x:f>IF(ISNUMBER('原始字段'!C2650),'原始字段'!C2650,"n.a.")</x:f>
        <x:v>22356000</x:v>
      </x:c>
      <x:c r="F2638" s="8" t="n">
        <x:f>IF(ISNUMBER('原始字段'!C2746),'原始字段'!C2746,"n.a.")</x:f>
        <x:v>22356000</x:v>
      </x:c>
      <x:c r="G2638" s="8" t="n">
        <x:f>IF(COUNT(E2638:F2638)=2,F2638-E2638,"n.a.")</x:f>
        <x:v>0</x:v>
      </x:c>
      <x:c r="H2638" s="9" t="n">
        <x:f>IF(ISNUMBER('原始字段'!D2746),'原始字段'!D2746,"n.a.")</x:f>
        <x:v>1.444</x:v>
      </x:c>
      <x:c r="I2638" s="9" t="n">
        <x:f>IF(COUNT(G2638:H2638)=2,G2638*H2638/100000000,"n.a.")</x:f>
        <x:v>0</x:v>
      </x:c>
      <x:c r="J2638" s="1" t="str">
        <x:v>日频齐全；折算事件未独立核实</x:v>
      </x:c>
    </x:row>
    <x:row r="2639" ht="25" customHeight="1">
      <x:c r="A2639" s="1" t="str">
        <x:v>中证2000</x:v>
      </x:c>
      <x:c r="B2639" s="1" t="str">
        <x:v>563300.SH</x:v>
      </x:c>
      <x:c r="C2639" s="1" t="str">
        <x:v>华泰柏瑞中证2000ETF</x:v>
      </x:c>
      <x:c r="D2639" s="7" t="d">
        <x:v>2026-07-09T00:00:00.000Z</x:v>
      </x:c>
      <x:c r="E2639" s="8" t="n">
        <x:f>IF(ISNUMBER('原始字段'!C2654),'原始字段'!C2654,"n.a.")</x:f>
        <x:v>2148674000</x:v>
      </x:c>
      <x:c r="F2639" s="8" t="n">
        <x:f>IF(ISNUMBER('原始字段'!C2750),'原始字段'!C2750,"n.a.")</x:f>
        <x:v>2221174000</x:v>
      </x:c>
      <x:c r="G2639" s="8" t="n">
        <x:f>IF(COUNT(E2639:F2639)=2,F2639-E2639,"n.a.")</x:f>
        <x:v>72500000</x:v>
      </x:c>
      <x:c r="H2639" s="9" t="n">
        <x:f>IF(ISNUMBER('原始字段'!D2750),'原始字段'!D2750,"n.a.")</x:f>
        <x:v>1.5174</x:v>
      </x:c>
      <x:c r="I2639" s="9" t="n">
        <x:f>IF(COUNT(G2639:H2639)=2,G2639*H2639/100000000,"n.a.")</x:f>
        <x:v>1.100115</x:v>
      </x:c>
      <x:c r="J2639" s="1" t="str">
        <x:v>日频齐全；折算事件未独立核实</x:v>
      </x:c>
    </x:row>
    <x:row r="2640" ht="25" customHeight="1">
      <x:c r="A2640" s="1" t="str">
        <x:v>中证2000</x:v>
      </x:c>
      <x:c r="B2640" s="1" t="str">
        <x:v>562660.SH</x:v>
      </x:c>
      <x:c r="C2640" s="1" t="str">
        <x:v>华夏中证2000ETF</x:v>
      </x:c>
      <x:c r="D2640" s="7" t="d">
        <x:v>2026-07-09T00:00:00.000Z</x:v>
      </x:c>
      <x:c r="E2640" s="8" t="n">
        <x:f>IF(ISNUMBER('原始字段'!C2652),'原始字段'!C2652,"n.a.")</x:f>
        <x:v>210874000</x:v>
      </x:c>
      <x:c r="F2640" s="8" t="n">
        <x:f>IF(ISNUMBER('原始字段'!C2748),'原始字段'!C2748,"n.a.")</x:f>
        <x:v>210874000</x:v>
      </x:c>
      <x:c r="G2640" s="8" t="n">
        <x:f>IF(COUNT(E2640:F2640)=2,F2640-E2640,"n.a.")</x:f>
        <x:v>0</x:v>
      </x:c>
      <x:c r="H2640" s="9" t="n">
        <x:f>IF(ISNUMBER('原始字段'!D2748),'原始字段'!D2748,"n.a.")</x:f>
        <x:v>1.869</x:v>
      </x:c>
      <x:c r="I2640" s="9" t="n">
        <x:f>IF(COUNT(G2640:H2640)=2,G2640*H2640/100000000,"n.a.")</x:f>
        <x:v>0</x:v>
      </x:c>
      <x:c r="J2640" s="1" t="str">
        <x:v>日频齐全；折算事件未独立核实</x:v>
      </x:c>
    </x:row>
    <x:row r="2641" ht="25" customHeight="1">
      <x:c r="A2641" s="1" t="str">
        <x:v>中证2000</x:v>
      </x:c>
      <x:c r="B2641" s="1" t="str">
        <x:v>563200.SH</x:v>
      </x:c>
      <x:c r="C2641" s="1" t="str">
        <x:v>富国中证2000ETF</x:v>
      </x:c>
      <x:c r="D2641" s="7" t="d">
        <x:v>2026-07-09T00:00:00.000Z</x:v>
      </x:c>
      <x:c r="E2641" s="8" t="n">
        <x:f>IF(ISNUMBER('原始字段'!C2653),'原始字段'!C2653,"n.a.")</x:f>
        <x:v>37458800</x:v>
      </x:c>
      <x:c r="F2641" s="8" t="n">
        <x:f>IF(ISNUMBER('原始字段'!C2749),'原始字段'!C2749,"n.a.")</x:f>
        <x:v>39458800</x:v>
      </x:c>
      <x:c r="G2641" s="8" t="n">
        <x:f>IF(COUNT(E2641:F2641)=2,F2641-E2641,"n.a.")</x:f>
        <x:v>2000000</x:v>
      </x:c>
      <x:c r="H2641" s="9" t="n">
        <x:f>IF(ISNUMBER('原始字段'!D2749),'原始字段'!D2749,"n.a.")</x:f>
        <x:v>1.5617</x:v>
      </x:c>
      <x:c r="I2641" s="9" t="n">
        <x:f>IF(COUNT(G2641:H2641)=2,G2641*H2641/100000000,"n.a.")</x:f>
        <x:v>0.031234</x:v>
      </x:c>
      <x:c r="J2641" s="1" t="str">
        <x:v>日频齐全；折算事件未独立核实</x:v>
      </x:c>
    </x:row>
    <x:row r="2642" ht="25" customHeight="1">
      <x:c r="A2642" s="1" t="str">
        <x:v>中证2000</x:v>
      </x:c>
      <x:c r="B2642" s="1" t="str">
        <x:v>560220.SH</x:v>
      </x:c>
      <x:c r="C2642" s="1" t="str">
        <x:v>广发中证2000ETF</x:v>
      </x:c>
      <x:c r="D2642" s="7" t="d">
        <x:v>2026-07-09T00:00:00.000Z</x:v>
      </x:c>
      <x:c r="E2642" s="8" t="n">
        <x:f>IF(ISNUMBER('原始字段'!C2648),'原始字段'!C2648,"n.a.")</x:f>
        <x:v>48717000</x:v>
      </x:c>
      <x:c r="F2642" s="8" t="n">
        <x:f>IF(ISNUMBER('原始字段'!C2744),'原始字段'!C2744,"n.a.")</x:f>
        <x:v>48717000</x:v>
      </x:c>
      <x:c r="G2642" s="8" t="n">
        <x:f>IF(COUNT(E2642:F2642)=2,F2642-E2642,"n.a.")</x:f>
        <x:v>0</x:v>
      </x:c>
      <x:c r="H2642" s="9" t="n">
        <x:f>IF(ISNUMBER('原始字段'!D2744),'原始字段'!D2744,"n.a.")</x:f>
        <x:v>1.4857</x:v>
      </x:c>
      <x:c r="I2642" s="9" t="n">
        <x:f>IF(COUNT(G2642:H2642)=2,G2642*H2642/100000000,"n.a.")</x:f>
        <x:v>0</x:v>
      </x:c>
      <x:c r="J2642" s="1" t="str">
        <x:v>日频齐全；折算事件未独立核实</x:v>
      </x:c>
    </x:row>
    <x:row r="2643" ht="25" customHeight="1">
      <x:c r="A2643" s="1" t="str">
        <x:v>创业板指</x:v>
      </x:c>
      <x:c r="B2643" s="1" t="str">
        <x:v>159810.SZ</x:v>
      </x:c>
      <x:c r="C2643" s="1" t="str">
        <x:v>浦银创业板ETF</x:v>
      </x:c>
      <x:c r="D2643" s="7" t="d">
        <x:v>2026-07-09T00:00:00.000Z</x:v>
      </x:c>
      <x:c r="E2643" s="8" t="n">
        <x:f>IF(ISNUMBER('原始字段'!C2594),'原始字段'!C2594,"n.a.")</x:f>
        <x:v>48475458</x:v>
      </x:c>
      <x:c r="F2643" s="8" t="n">
        <x:f>IF(ISNUMBER('原始字段'!C2690),'原始字段'!C2690,"n.a.")</x:f>
        <x:v>48475458</x:v>
      </x:c>
      <x:c r="G2643" s="8" t="n">
        <x:f>IF(COUNT(E2643:F2643)=2,F2643-E2643,"n.a.")</x:f>
        <x:v>0</x:v>
      </x:c>
      <x:c r="H2643" s="9" t="n">
        <x:f>IF(ISNUMBER('原始字段'!D2690),'原始字段'!D2690,"n.a.")</x:f>
        <x:v>1.6185</x:v>
      </x:c>
      <x:c r="I2643" s="9" t="n">
        <x:f>IF(COUNT(G2643:H2643)=2,G2643*H2643/100000000,"n.a.")</x:f>
        <x:v>0</x:v>
      </x:c>
      <x:c r="J2643" s="1" t="str">
        <x:v>日频齐全；折算事件未独立核实</x:v>
      </x:c>
    </x:row>
    <x:row r="2644" ht="25" customHeight="1">
      <x:c r="A2644" s="1" t="str">
        <x:v>创业板指</x:v>
      </x:c>
      <x:c r="B2644" s="1" t="str">
        <x:v>159808.SZ</x:v>
      </x:c>
      <x:c r="C2644" s="1" t="str">
        <x:v>融通创业板ETF</x:v>
      </x:c>
      <x:c r="D2644" s="7" t="d">
        <x:v>2026-07-09T00:00:00.000Z</x:v>
      </x:c>
      <x:c r="E2644" s="8" t="n">
        <x:f>IF(ISNUMBER('原始字段'!C2593),'原始字段'!C2593,"n.a.")</x:f>
        <x:v>49484790</x:v>
      </x:c>
      <x:c r="F2644" s="8" t="n">
        <x:f>IF(ISNUMBER('原始字段'!C2689),'原始字段'!C2689,"n.a.")</x:f>
        <x:v>49484790</x:v>
      </x:c>
      <x:c r="G2644" s="8" t="n">
        <x:f>IF(COUNT(E2644:F2644)=2,F2644-E2644,"n.a.")</x:f>
        <x:v>0</x:v>
      </x:c>
      <x:c r="H2644" s="9" t="n">
        <x:f>IF(ISNUMBER('原始字段'!D2689),'原始字段'!D2689,"n.a.")</x:f>
        <x:v>1.5526</x:v>
      </x:c>
      <x:c r="I2644" s="9" t="n">
        <x:f>IF(COUNT(G2644:H2644)=2,G2644*H2644/100000000,"n.a.")</x:f>
        <x:v>0</x:v>
      </x:c>
      <x:c r="J2644" s="1" t="str">
        <x:v>日频齐全；折算事件未独立核实</x:v>
      </x:c>
    </x:row>
    <x:row r="2645" ht="25" customHeight="1">
      <x:c r="A2645" s="1" t="str">
        <x:v>创业板指</x:v>
      </x:c>
      <x:c r="B2645" s="1" t="str">
        <x:v>159964.SZ</x:v>
      </x:c>
      <x:c r="C2645" s="1" t="str">
        <x:v>平安创业板ETF</x:v>
      </x:c>
      <x:c r="D2645" s="7" t="d">
        <x:v>2026-07-09T00:00:00.000Z</x:v>
      </x:c>
      <x:c r="E2645" s="8" t="n">
        <x:f>IF(ISNUMBER('原始字段'!C2609),'原始字段'!C2609,"n.a.")</x:f>
        <x:v>195481881</x:v>
      </x:c>
      <x:c r="F2645" s="8" t="n">
        <x:f>IF(ISNUMBER('原始字段'!C2705),'原始字段'!C2705,"n.a.")</x:f>
        <x:v>193481881</x:v>
      </x:c>
      <x:c r="G2645" s="8" t="n">
        <x:f>IF(COUNT(E2645:F2645)=2,F2645-E2645,"n.a.")</x:f>
        <x:v>-2000000</x:v>
      </x:c>
      <x:c r="H2645" s="9" t="n">
        <x:f>IF(ISNUMBER('原始字段'!D2705),'原始字段'!D2705,"n.a.")</x:f>
        <x:v>2.6325</x:v>
      </x:c>
      <x:c r="I2645" s="9" t="n">
        <x:f>IF(COUNT(G2645:H2645)=2,G2645*H2645/100000000,"n.a.")</x:f>
        <x:v>-0.05265</x:v>
      </x:c>
      <x:c r="J2645" s="1" t="str">
        <x:v>日频齐全；折算事件未独立核实</x:v>
      </x:c>
    </x:row>
    <x:row r="2646" ht="25" customHeight="1">
      <x:c r="A2646" s="1" t="str">
        <x:v>创业板指</x:v>
      </x:c>
      <x:c r="B2646" s="1" t="str">
        <x:v>159915.SZ</x:v>
      </x:c>
      <x:c r="C2646" s="1" t="str">
        <x:v>易方达创业板ETF</x:v>
      </x:c>
      <x:c r="D2646" s="7" t="d">
        <x:v>2026-07-09T00:00:00.000Z</x:v>
      </x:c>
      <x:c r="E2646" s="8" t="n">
        <x:f>IF(ISNUMBER('原始字段'!C2599),'原始字段'!C2599,"n.a.")</x:f>
        <x:v>11746454936</x:v>
      </x:c>
      <x:c r="F2646" s="8" t="n">
        <x:f>IF(ISNUMBER('原始字段'!C2695),'原始字段'!C2695,"n.a.")</x:f>
        <x:v>11800454936</x:v>
      </x:c>
      <x:c r="G2646" s="8" t="n">
        <x:f>IF(COUNT(E2646:F2646)=2,F2646-E2646,"n.a.")</x:f>
        <x:v>54000000</x:v>
      </x:c>
      <x:c r="H2646" s="9" t="n">
        <x:f>IF(ISNUMBER('原始字段'!D2695),'原始字段'!D2695,"n.a.")</x:f>
        <x:v>4.0353</x:v>
      </x:c>
      <x:c r="I2646" s="9" t="n">
        <x:f>IF(COUNT(G2646:H2646)=2,G2646*H2646/100000000,"n.a.")</x:f>
        <x:v>2.1790620000000005</x:v>
      </x:c>
      <x:c r="J2646" s="1" t="str">
        <x:v>日频齐全；折算事件未独立核实</x:v>
      </x:c>
    </x:row>
    <x:row r="2647" ht="25" customHeight="1">
      <x:c r="A2647" s="1" t="str">
        <x:v>创业板指</x:v>
      </x:c>
      <x:c r="B2647" s="1" t="str">
        <x:v>159971.SZ</x:v>
      </x:c>
      <x:c r="C2647" s="1" t="str">
        <x:v>富国创业板ETF</x:v>
      </x:c>
      <x:c r="D2647" s="7" t="d">
        <x:v>2026-07-09T00:00:00.000Z</x:v>
      </x:c>
      <x:c r="E2647" s="8" t="n">
        <x:f>IF(ISNUMBER('原始字段'!C2611),'原始字段'!C2611,"n.a.")</x:f>
        <x:v>1338020288</x:v>
      </x:c>
      <x:c r="F2647" s="8" t="n">
        <x:f>IF(ISNUMBER('原始字段'!C2707),'原始字段'!C2707,"n.a.")</x:f>
        <x:v>1338020288</x:v>
      </x:c>
      <x:c r="G2647" s="8" t="n">
        <x:f>IF(COUNT(E2647:F2647)=2,F2647-E2647,"n.a.")</x:f>
        <x:v>0</x:v>
      </x:c>
      <x:c r="H2647" s="9" t="n">
        <x:f>IF(ISNUMBER('原始字段'!D2707),'原始字段'!D2707,"n.a.")</x:f>
        <x:v>1.4031</x:v>
      </x:c>
      <x:c r="I2647" s="9" t="n">
        <x:f>IF(COUNT(G2647:H2647)=2,G2647*H2647/100000000,"n.a.")</x:f>
        <x:v>0</x:v>
      </x:c>
      <x:c r="J2647" s="1" t="str">
        <x:v>日频齐全；折算事件未独立核实</x:v>
      </x:c>
    </x:row>
    <x:row r="2648" ht="25" customHeight="1">
      <x:c r="A2648" s="1" t="str">
        <x:v>创业板指</x:v>
      </x:c>
      <x:c r="B2648" s="1" t="str">
        <x:v>159957.SZ</x:v>
      </x:c>
      <x:c r="C2648" s="1" t="str">
        <x:v>华夏创业板ETF</x:v>
      </x:c>
      <x:c r="D2648" s="7" t="d">
        <x:v>2026-07-09T00:00:00.000Z</x:v>
      </x:c>
      <x:c r="E2648" s="8" t="n">
        <x:f>IF(ISNUMBER('原始字段'!C2607),'原始字段'!C2607,"n.a.")</x:f>
        <x:v>843784560</x:v>
      </x:c>
      <x:c r="F2648" s="8" t="n">
        <x:f>IF(ISNUMBER('原始字段'!C2703),'原始字段'!C2703,"n.a.")</x:f>
        <x:v>836784560</x:v>
      </x:c>
      <x:c r="G2648" s="8" t="n">
        <x:f>IF(COUNT(E2648:F2648)=2,F2648-E2648,"n.a.")</x:f>
        <x:v>-7000000</x:v>
      </x:c>
      <x:c r="H2648" s="9" t="n">
        <x:f>IF(ISNUMBER('原始字段'!D2703),'原始字段'!D2703,"n.a.")</x:f>
        <x:v>2.6446</x:v>
      </x:c>
      <x:c r="I2648" s="9" t="n">
        <x:f>IF(COUNT(G2648:H2648)=2,G2648*H2648/100000000,"n.a.")</x:f>
        <x:v>-0.185122</x:v>
      </x:c>
      <x:c r="J2648" s="1" t="str">
        <x:v>日频齐全；折算事件未独立核实</x:v>
      </x:c>
    </x:row>
    <x:row r="2649" ht="25" customHeight="1">
      <x:c r="A2649" s="1" t="str">
        <x:v>创业板指</x:v>
      </x:c>
      <x:c r="B2649" s="1" t="str">
        <x:v>159958.SZ</x:v>
      </x:c>
      <x:c r="C2649" s="1" t="str">
        <x:v>工银创业板ETF</x:v>
      </x:c>
      <x:c r="D2649" s="7" t="d">
        <x:v>2026-07-09T00:00:00.000Z</x:v>
      </x:c>
      <x:c r="E2649" s="8" t="n">
        <x:f>IF(ISNUMBER('原始字段'!C2608),'原始字段'!C2608,"n.a.")</x:f>
        <x:v>215411448</x:v>
      </x:c>
      <x:c r="F2649" s="8" t="n">
        <x:f>IF(ISNUMBER('原始字段'!C2704),'原始字段'!C2704,"n.a.")</x:f>
        <x:v>216111448</x:v>
      </x:c>
      <x:c r="G2649" s="8" t="n">
        <x:f>IF(COUNT(E2649:F2649)=2,F2649-E2649,"n.a.")</x:f>
        <x:v>700000</x:v>
      </x:c>
      <x:c r="H2649" s="9" t="n">
        <x:f>IF(ISNUMBER('原始字段'!D2704),'原始字段'!D2704,"n.a.")</x:f>
        <x:v>2.4339</x:v>
      </x:c>
      <x:c r="I2649" s="9" t="n">
        <x:f>IF(COUNT(G2649:H2649)=2,G2649*H2649/100000000,"n.a.")</x:f>
        <x:v>0.0170373</x:v>
      </x:c>
      <x:c r="J2649" s="1" t="str">
        <x:v>日频齐全；折算事件未独立核实</x:v>
      </x:c>
    </x:row>
    <x:row r="2650" ht="25" customHeight="1">
      <x:c r="A2650" s="1" t="str">
        <x:v>创业板指</x:v>
      </x:c>
      <x:c r="B2650" s="1" t="str">
        <x:v>159977.SZ</x:v>
      </x:c>
      <x:c r="C2650" s="1" t="str">
        <x:v>天弘创业板ETF</x:v>
      </x:c>
      <x:c r="D2650" s="7" t="d">
        <x:v>2026-07-09T00:00:00.000Z</x:v>
      </x:c>
      <x:c r="E2650" s="8" t="n">
        <x:f>IF(ISNUMBER('原始字段'!C2612),'原始字段'!C2612,"n.a.")</x:f>
        <x:v>3051872820</x:v>
      </x:c>
      <x:c r="F2650" s="8" t="n">
        <x:f>IF(ISNUMBER('原始字段'!C2708),'原始字段'!C2708,"n.a.")</x:f>
        <x:v>3061872820</x:v>
      </x:c>
      <x:c r="G2650" s="8" t="n">
        <x:f>IF(COUNT(E2650:F2650)=2,F2650-E2650,"n.a.")</x:f>
        <x:v>10000000</x:v>
      </x:c>
      <x:c r="H2650" s="9" t="n">
        <x:f>IF(ISNUMBER('原始字段'!D2708),'原始字段'!D2708,"n.a.")</x:f>
        <x:v>2.094</x:v>
      </x:c>
      <x:c r="I2650" s="9" t="n">
        <x:f>IF(COUNT(G2650:H2650)=2,G2650*H2650/100000000,"n.a.")</x:f>
        <x:v>0.2094</x:v>
      </x:c>
      <x:c r="J2650" s="1" t="str">
        <x:v>日频齐全；折算事件未独立核实</x:v>
      </x:c>
    </x:row>
    <x:row r="2651" ht="25" customHeight="1">
      <x:c r="A2651" s="1" t="str">
        <x:v>创业板指</x:v>
      </x:c>
      <x:c r="B2651" s="1" t="str">
        <x:v>159821.SZ</x:v>
      </x:c>
      <x:c r="C2651" s="1" t="str">
        <x:v>中银证券创业板ETF</x:v>
      </x:c>
      <x:c r="D2651" s="7" t="d">
        <x:v>2026-07-09T00:00:00.000Z</x:v>
      </x:c>
      <x:c r="E2651" s="8" t="n">
        <x:f>IF(ISNUMBER('原始字段'!C2596),'原始字段'!C2596,"n.a.")</x:f>
        <x:v>56820000</x:v>
      </x:c>
      <x:c r="F2651" s="8" t="n">
        <x:f>IF(ISNUMBER('原始字段'!C2692),'原始字段'!C2692,"n.a.")</x:f>
        <x:v>56820000</x:v>
      </x:c>
      <x:c r="G2651" s="8" t="n">
        <x:f>IF(COUNT(E2651:F2651)=2,F2651-E2651,"n.a.")</x:f>
        <x:v>0</x:v>
      </x:c>
      <x:c r="H2651" s="9" t="n">
        <x:f>IF(ISNUMBER('原始字段'!D2692),'原始字段'!D2692,"n.a.")</x:f>
        <x:v>1.5124</x:v>
      </x:c>
      <x:c r="I2651" s="9" t="n">
        <x:f>IF(COUNT(G2651:H2651)=2,G2651*H2651/100000000,"n.a.")</x:f>
        <x:v>0</x:v>
      </x:c>
      <x:c r="J2651" s="1" t="str">
        <x:v>日频齐全；折算事件未独立核实</x:v>
      </x:c>
    </x:row>
    <x:row r="2652" ht="25" customHeight="1">
      <x:c r="A2652" s="1" t="str">
        <x:v>创业板指</x:v>
      </x:c>
      <x:c r="B2652" s="1" t="str">
        <x:v>159956.SZ</x:v>
      </x:c>
      <x:c r="C2652" s="1" t="str">
        <x:v>建信创业板ETF</x:v>
      </x:c>
      <x:c r="D2652" s="7" t="d">
        <x:v>2026-07-09T00:00:00.000Z</x:v>
      </x:c>
      <x:c r="E2652" s="8" t="n">
        <x:f>IF(ISNUMBER('原始字段'!C2606),'原始字段'!C2606,"n.a.")</x:f>
        <x:v>41978674</x:v>
      </x:c>
      <x:c r="F2652" s="8" t="n">
        <x:f>IF(ISNUMBER('原始字段'!C2702),'原始字段'!C2702,"n.a.")</x:f>
        <x:v>41978674</x:v>
      </x:c>
      <x:c r="G2652" s="8" t="n">
        <x:f>IF(COUNT(E2652:F2652)=2,F2652-E2652,"n.a.")</x:f>
        <x:v>0</x:v>
      </x:c>
      <x:c r="H2652" s="9" t="n">
        <x:f>IF(ISNUMBER('原始字段'!D2702),'原始字段'!D2702,"n.a.")</x:f>
        <x:v>2.5523</x:v>
      </x:c>
      <x:c r="I2652" s="9" t="n">
        <x:f>IF(COUNT(G2652:H2652)=2,G2652*H2652/100000000,"n.a.")</x:f>
        <x:v>0</x:v>
      </x:c>
      <x:c r="J2652" s="1" t="str">
        <x:v>日频齐全；折算事件未独立核实</x:v>
      </x:c>
    </x:row>
    <x:row r="2653" ht="25" customHeight="1">
      <x:c r="A2653" s="1" t="str">
        <x:v>创业板指</x:v>
      </x:c>
      <x:c r="B2653" s="1" t="str">
        <x:v>159908.SZ</x:v>
      </x:c>
      <x:c r="C2653" s="1" t="str">
        <x:v>博时创业板ETF</x:v>
      </x:c>
      <x:c r="D2653" s="7" t="d">
        <x:v>2026-07-09T00:00:00.000Z</x:v>
      </x:c>
      <x:c r="E2653" s="8" t="n">
        <x:f>IF(ISNUMBER('原始字段'!C2598),'原始字段'!C2598,"n.a.")</x:f>
        <x:v>317229029</x:v>
      </x:c>
      <x:c r="F2653" s="8" t="n">
        <x:f>IF(ISNUMBER('原始字段'!C2694),'原始字段'!C2694,"n.a.")</x:f>
        <x:v>318229029</x:v>
      </x:c>
      <x:c r="G2653" s="8" t="n">
        <x:f>IF(COUNT(E2653:F2653)=2,F2653-E2653,"n.a.")</x:f>
        <x:v>1000000</x:v>
      </x:c>
      <x:c r="H2653" s="9" t="n">
        <x:f>IF(ISNUMBER('原始字段'!D2694),'原始字段'!D2694,"n.a.")</x:f>
        <x:v>3.7522</x:v>
      </x:c>
      <x:c r="I2653" s="9" t="n">
        <x:f>IF(COUNT(G2653:H2653)=2,G2653*H2653/100000000,"n.a.")</x:f>
        <x:v>0.037522</x:v>
      </x:c>
      <x:c r="J2653" s="1" t="str">
        <x:v>日频齐全；折算事件未独立核实</x:v>
      </x:c>
    </x:row>
    <x:row r="2654" ht="25" customHeight="1">
      <x:c r="A2654" s="1" t="str">
        <x:v>创业板指</x:v>
      </x:c>
      <x:c r="B2654" s="1" t="str">
        <x:v>159952.SZ</x:v>
      </x:c>
      <x:c r="C2654" s="1" t="str">
        <x:v>广发创业板ETF</x:v>
      </x:c>
      <x:c r="D2654" s="7" t="d">
        <x:v>2026-07-09T00:00:00.000Z</x:v>
      </x:c>
      <x:c r="E2654" s="8" t="n">
        <x:f>IF(ISNUMBER('原始字段'!C2605),'原始字段'!C2605,"n.a.")</x:f>
        <x:v>3831284929</x:v>
      </x:c>
      <x:c r="F2654" s="8" t="n">
        <x:f>IF(ISNUMBER('原始字段'!C2701),'原始字段'!C2701,"n.a.")</x:f>
        <x:v>3860184929</x:v>
      </x:c>
      <x:c r="G2654" s="8" t="n">
        <x:f>IF(COUNT(E2654:F2654)=2,F2654-E2654,"n.a.")</x:f>
        <x:v>28900000</x:v>
      </x:c>
      <x:c r="H2654" s="9" t="n">
        <x:f>IF(ISNUMBER('原始字段'!D2701),'原始字段'!D2701,"n.a.")</x:f>
        <x:v>2.4493</x:v>
      </x:c>
      <x:c r="I2654" s="9" t="n">
        <x:f>IF(COUNT(G2654:H2654)=2,G2654*H2654/100000000,"n.a.")</x:f>
        <x:v>0.7078477</x:v>
      </x:c>
      <x:c r="J2654" s="1" t="str">
        <x:v>日频齐全；折算事件未独立核实</x:v>
      </x:c>
    </x:row>
    <x:row r="2655" ht="25" customHeight="1">
      <x:c r="A2655" s="1" t="str">
        <x:v>创业板指</x:v>
      </x:c>
      <x:c r="B2655" s="1" t="str">
        <x:v>159247.SZ</x:v>
      </x:c>
      <x:c r="C2655" s="1" t="str">
        <x:v>汇添富创业板ETF</x:v>
      </x:c>
      <x:c r="D2655" s="7" t="d">
        <x:v>2026-07-09T00:00:00.000Z</x:v>
      </x:c>
      <x:c r="E2655" s="8" t="n">
        <x:f>IF(ISNUMBER('原始字段'!C2579),'原始字段'!C2579,"n.a.")</x:f>
        <x:v>239984966</x:v>
      </x:c>
      <x:c r="F2655" s="8" t="n">
        <x:f>IF(ISNUMBER('原始字段'!C2675),'原始字段'!C2675,"n.a.")</x:f>
        <x:v>245984966</x:v>
      </x:c>
      <x:c r="G2655" s="8" t="n">
        <x:f>IF(COUNT(E2655:F2655)=2,F2655-E2655,"n.a.")</x:f>
        <x:v>6000000</x:v>
      </x:c>
      <x:c r="H2655" s="9" t="n">
        <x:f>IF(ISNUMBER('原始字段'!D2675),'原始字段'!D2675,"n.a.")</x:f>
        <x:v>1.207</x:v>
      </x:c>
      <x:c r="I2655" s="9" t="n">
        <x:f>IF(COUNT(G2655:H2655)=2,G2655*H2655/100000000,"n.a.")</x:f>
        <x:v>0.07242</x:v>
      </x:c>
      <x:c r="J2655" s="1" t="str">
        <x:v>日频齐全；折算事件未独立核实</x:v>
      </x:c>
    </x:row>
    <x:row r="2656" ht="25" customHeight="1">
      <x:c r="A2656" s="1" t="str">
        <x:v>创业板指</x:v>
      </x:c>
      <x:c r="B2656" s="1" t="str">
        <x:v>159948.SZ</x:v>
      </x:c>
      <x:c r="C2656" s="1" t="str">
        <x:v>南方创业板ETF</x:v>
      </x:c>
      <x:c r="D2656" s="7" t="d">
        <x:v>2026-07-09T00:00:00.000Z</x:v>
      </x:c>
      <x:c r="E2656" s="8" t="n">
        <x:f>IF(ISNUMBER('原始字段'!C2604),'原始字段'!C2604,"n.a.")</x:f>
        <x:v>1067697720</x:v>
      </x:c>
      <x:c r="F2656" s="8" t="n">
        <x:f>IF(ISNUMBER('原始字段'!C2700),'原始字段'!C2700,"n.a.")</x:f>
        <x:v>1071697720</x:v>
      </x:c>
      <x:c r="G2656" s="8" t="n">
        <x:f>IF(COUNT(E2656:F2656)=2,F2656-E2656,"n.a.")</x:f>
        <x:v>4000000</x:v>
      </x:c>
      <x:c r="H2656" s="9" t="n">
        <x:f>IF(ISNUMBER('原始字段'!D2700),'原始字段'!D2700,"n.a.")</x:f>
        <x:v>4.4554</x:v>
      </x:c>
      <x:c r="I2656" s="9" t="n">
        <x:f>IF(COUNT(G2656:H2656)=2,G2656*H2656/100000000,"n.a.")</x:f>
        <x:v>0.178216</x:v>
      </x:c>
      <x:c r="J2656" s="1" t="str">
        <x:v>日频齐全；折算事件未独立核实</x:v>
      </x:c>
    </x:row>
    <x:row r="2657" ht="25" customHeight="1">
      <x:c r="A2657" s="1" t="str">
        <x:v>创业板指</x:v>
      </x:c>
      <x:c r="B2657" s="1" t="str">
        <x:v>159205.SZ</x:v>
      </x:c>
      <x:c r="C2657" s="1" t="str">
        <x:v>东财创业板ETF</x:v>
      </x:c>
      <x:c r="D2657" s="7" t="d">
        <x:v>2026-07-09T00:00:00.000Z</x:v>
      </x:c>
      <x:c r="E2657" s="8" t="n">
        <x:f>IF(ISNUMBER('原始字段'!C2578),'原始字段'!C2578,"n.a.")</x:f>
        <x:v>371056064</x:v>
      </x:c>
      <x:c r="F2657" s="8" t="n">
        <x:f>IF(ISNUMBER('原始字段'!C2674),'原始字段'!C2674,"n.a.")</x:f>
        <x:v>365056064</x:v>
      </x:c>
      <x:c r="G2657" s="8" t="n">
        <x:f>IF(COUNT(E2657:F2657)=2,F2657-E2657,"n.a.")</x:f>
        <x:v>-6000000</x:v>
      </x:c>
      <x:c r="H2657" s="9" t="n">
        <x:f>IF(ISNUMBER('原始字段'!D2674),'原始字段'!D2674,"n.a.")</x:f>
        <x:v>1.9704</x:v>
      </x:c>
      <x:c r="I2657" s="9" t="n">
        <x:f>IF(COUNT(G2657:H2657)=2,G2657*H2657/100000000,"n.a.")</x:f>
        <x:v>-0.118224</x:v>
      </x:c>
      <x:c r="J2657" s="1" t="str">
        <x:v>日频齐全；折算事件未独立核实</x:v>
      </x:c>
    </x:row>
    <x:row r="2658" ht="25" customHeight="1">
      <x:c r="A2658" s="1" t="str">
        <x:v>科创50</x:v>
      </x:c>
      <x:c r="B2658" s="1" t="str">
        <x:v>588940.SH</x:v>
      </x:c>
      <x:c r="C2658" s="1" t="str">
        <x:v>富国上证科创板50成份ETF</x:v>
      </x:c>
      <x:c r="D2658" s="7" t="d">
        <x:v>2026-07-09T00:00:00.000Z</x:v>
      </x:c>
      <x:c r="E2658" s="8" t="n">
        <x:f>IF(ISNUMBER('原始字段'!C2669),'原始字段'!C2669,"n.a.")</x:f>
        <x:v>532420000</x:v>
      </x:c>
      <x:c r="F2658" s="8" t="n">
        <x:f>IF(ISNUMBER('原始字段'!C2765),'原始字段'!C2765,"n.a.")</x:f>
        <x:v>541420000</x:v>
      </x:c>
      <x:c r="G2658" s="8" t="n">
        <x:f>IF(COUNT(E2658:F2658)=2,F2658-E2658,"n.a.")</x:f>
        <x:v>9000000</x:v>
      </x:c>
      <x:c r="H2658" s="9" t="n">
        <x:f>IF(ISNUMBER('原始字段'!D2765),'原始字段'!D2765,"n.a.")</x:f>
        <x:v>2.2569</x:v>
      </x:c>
      <x:c r="I2658" s="9" t="n">
        <x:f>IF(COUNT(G2658:H2658)=2,G2658*H2658/100000000,"n.a.")</x:f>
        <x:v>0.203121</x:v>
      </x:c>
      <x:c r="J2658" s="1" t="str">
        <x:v>日频齐全；折算事件未独立核实</x:v>
      </x:c>
    </x:row>
    <x:row r="2659" ht="25" customHeight="1">
      <x:c r="A2659" s="1" t="str">
        <x:v>科创50</x:v>
      </x:c>
      <x:c r="B2659" s="1" t="str">
        <x:v>589150.SH</x:v>
      </x:c>
      <x:c r="C2659" s="1" t="str">
        <x:v>平安上证科创板50成份ETF</x:v>
      </x:c>
      <x:c r="D2659" s="7" t="d">
        <x:v>2026-07-09T00:00:00.000Z</x:v>
      </x:c>
      <x:c r="E2659" s="8" t="n">
        <x:f>IF(ISNUMBER('原始字段'!C2671),'原始字段'!C2671,"n.a.")</x:f>
        <x:v>81437200</x:v>
      </x:c>
      <x:c r="F2659" s="8" t="n">
        <x:f>IF(ISNUMBER('原始字段'!C2767),'原始字段'!C2767,"n.a.")</x:f>
        <x:v>421437200</x:v>
      </x:c>
      <x:c r="G2659" s="8" t="n">
        <x:f>IF(COUNT(E2659:F2659)=2,F2659-E2659,"n.a.")</x:f>
        <x:v>340000000</x:v>
      </x:c>
      <x:c r="H2659" s="9" t="n">
        <x:f>IF(ISNUMBER('原始字段'!D2767),'原始字段'!D2767,"n.a.")</x:f>
        <x:v>1.5832</x:v>
      </x:c>
      <x:c r="I2659" s="9" t="str">
        <x:f>"n.a."</x:f>
        <x:v>n.a.</x:v>
      </x:c>
      <x:c r="J2659" s="1" t="str">
        <x:v>份额突变，待核折算或大额申赎</x:v>
      </x:c>
    </x:row>
    <x:row r="2660" ht="25" customHeight="1">
      <x:c r="A2660" s="1" t="str">
        <x:v>科创50</x:v>
      </x:c>
      <x:c r="B2660" s="1" t="str">
        <x:v>588150.SH</x:v>
      </x:c>
      <x:c r="C2660" s="1" t="str">
        <x:v>南方上证科创板50成份ETF</x:v>
      </x:c>
      <x:c r="D2660" s="7" t="d">
        <x:v>2026-07-09T00:00:00.000Z</x:v>
      </x:c>
      <x:c r="E2660" s="8" t="n">
        <x:f>IF(ISNUMBER('原始字段'!C2663),'原始字段'!C2663,"n.a.")</x:f>
        <x:v>289432600</x:v>
      </x:c>
      <x:c r="F2660" s="8" t="n">
        <x:f>IF(ISNUMBER('原始字段'!C2759),'原始字段'!C2759,"n.a.")</x:f>
        <x:v>289432600</x:v>
      </x:c>
      <x:c r="G2660" s="8" t="n">
        <x:f>IF(COUNT(E2660:F2660)=2,F2660-E2660,"n.a.")</x:f>
        <x:v>0</x:v>
      </x:c>
      <x:c r="H2660" s="9" t="n">
        <x:f>IF(ISNUMBER('原始字段'!D2759),'原始字段'!D2759,"n.a.")</x:f>
        <x:v>1.5418</x:v>
      </x:c>
      <x:c r="I2660" s="9" t="n">
        <x:f>IF(COUNT(G2660:H2660)=2,G2660*H2660/100000000,"n.a.")</x:f>
        <x:v>0</x:v>
      </x:c>
      <x:c r="J2660" s="1" t="str">
        <x:v>日频齐全；折算事件未独立核实</x:v>
      </x:c>
    </x:row>
    <x:row r="2661" ht="25" customHeight="1">
      <x:c r="A2661" s="1" t="str">
        <x:v>科创50</x:v>
      </x:c>
      <x:c r="B2661" s="1" t="str">
        <x:v>588000.SH</x:v>
      </x:c>
      <x:c r="C2661" s="1" t="str">
        <x:v>华夏上证科创板50ETF</x:v>
      </x:c>
      <x:c r="D2661" s="7" t="d">
        <x:v>2026-07-09T00:00:00.000Z</x:v>
      </x:c>
      <x:c r="E2661" s="8" t="n">
        <x:f>IF(ISNUMBER('原始字段'!C2657),'原始字段'!C2657,"n.a.")</x:f>
        <x:v>30800668200</x:v>
      </x:c>
      <x:c r="F2661" s="8" t="n">
        <x:f>IF(ISNUMBER('原始字段'!C2753),'原始字段'!C2753,"n.a.")</x:f>
        <x:v>31241668200</x:v>
      </x:c>
      <x:c r="G2661" s="8" t="n">
        <x:f>IF(COUNT(E2661:F2661)=2,F2661-E2661,"n.a.")</x:f>
        <x:v>441000000</x:v>
      </x:c>
      <x:c r="H2661" s="9" t="n">
        <x:f>IF(ISNUMBER('原始字段'!D2753),'原始字段'!D2753,"n.a.")</x:f>
        <x:v>2.3041</x:v>
      </x:c>
      <x:c r="I2661" s="9" t="n">
        <x:f>IF(COUNT(G2661:H2661)=2,G2661*H2661/100000000,"n.a.")</x:f>
        <x:v>10.161081</x:v>
      </x:c>
      <x:c r="J2661" s="1" t="str">
        <x:v>日频齐全；折算事件未独立核实</x:v>
      </x:c>
    </x:row>
    <x:row r="2662" ht="25" customHeight="1">
      <x:c r="A2662" s="1" t="str">
        <x:v>科创50</x:v>
      </x:c>
      <x:c r="B2662" s="1" t="str">
        <x:v>589850.SH</x:v>
      </x:c>
      <x:c r="C2662" s="1" t="str">
        <x:v>东财上证科创板50成份ETF</x:v>
      </x:c>
      <x:c r="D2662" s="7" t="d">
        <x:v>2026-07-09T00:00:00.000Z</x:v>
      </x:c>
      <x:c r="E2662" s="8" t="n">
        <x:f>IF(ISNUMBER('原始字段'!C2673),'原始字段'!C2673,"n.a.")</x:f>
        <x:v>439057000</x:v>
      </x:c>
      <x:c r="F2662" s="8" t="n">
        <x:f>IF(ISNUMBER('原始字段'!C2769),'原始字段'!C2769,"n.a.")</x:f>
        <x:v>445057000</x:v>
      </x:c>
      <x:c r="G2662" s="8" t="n">
        <x:f>IF(COUNT(E2662:F2662)=2,F2662-E2662,"n.a.")</x:f>
        <x:v>6000000</x:v>
      </x:c>
      <x:c r="H2662" s="9" t="n">
        <x:f>IF(ISNUMBER('原始字段'!D2769),'原始字段'!D2769,"n.a.")</x:f>
        <x:v>2.0876</x:v>
      </x:c>
      <x:c r="I2662" s="9" t="n">
        <x:f>IF(COUNT(G2662:H2662)=2,G2662*H2662/100000000,"n.a.")</x:f>
        <x:v>0.125256</x:v>
      </x:c>
      <x:c r="J2662" s="1" t="str">
        <x:v>日频齐全；折算事件未独立核实</x:v>
      </x:c>
    </x:row>
    <x:row r="2663" ht="25" customHeight="1">
      <x:c r="A2663" s="1" t="str">
        <x:v>科创50</x:v>
      </x:c>
      <x:c r="B2663" s="1" t="str">
        <x:v>588840.SH</x:v>
      </x:c>
      <x:c r="C2663" s="1" t="str">
        <x:v>万家上证科创板50成份ETF</x:v>
      </x:c>
      <x:c r="D2663" s="7" t="d">
        <x:v>2026-07-09T00:00:00.000Z</x:v>
      </x:c>
      <x:c r="E2663" s="8" t="n">
        <x:f>IF(ISNUMBER('原始字段'!C2667),'原始字段'!C2667,"n.a.")</x:f>
        <x:v>40236000</x:v>
      </x:c>
      <x:c r="F2663" s="8" t="n">
        <x:f>IF(ISNUMBER('原始字段'!C2763),'原始字段'!C2763,"n.a.")</x:f>
        <x:v>43236000</x:v>
      </x:c>
      <x:c r="G2663" s="8" t="n">
        <x:f>IF(COUNT(E2663:F2663)=2,F2663-E2663,"n.a.")</x:f>
        <x:v>3000000</x:v>
      </x:c>
      <x:c r="H2663" s="9" t="n">
        <x:f>IF(ISNUMBER('原始字段'!D2763),'原始字段'!D2763,"n.a.")</x:f>
        <x:v>2.0171</x:v>
      </x:c>
      <x:c r="I2663" s="9" t="n">
        <x:f>IF(COUNT(G2663:H2663)=2,G2663*H2663/100000000,"n.a.")</x:f>
        <x:v>0.060513</x:v>
      </x:c>
      <x:c r="J2663" s="1" t="str">
        <x:v>日频齐全；折算事件未独立核实</x:v>
      </x:c>
    </x:row>
    <x:row r="2664" ht="25" customHeight="1">
      <x:c r="A2664" s="1" t="str">
        <x:v>科创50</x:v>
      </x:c>
      <x:c r="B2664" s="1" t="str">
        <x:v>588040.SH</x:v>
      </x:c>
      <x:c r="C2664" s="1" t="str">
        <x:v>鹏华上证科创板50成份ETF</x:v>
      </x:c>
      <x:c r="D2664" s="7" t="d">
        <x:v>2026-07-09T00:00:00.000Z</x:v>
      </x:c>
      <x:c r="E2664" s="8" t="n">
        <x:f>IF(ISNUMBER('原始字段'!C2658),'原始字段'!C2658,"n.a.")</x:f>
        <x:v>81889000</x:v>
      </x:c>
      <x:c r="F2664" s="8" t="n">
        <x:f>IF(ISNUMBER('原始字段'!C2754),'原始字段'!C2754,"n.a.")</x:f>
        <x:v>79889000</x:v>
      </x:c>
      <x:c r="G2664" s="8" t="n">
        <x:f>IF(COUNT(E2664:F2664)=2,F2664-E2664,"n.a.")</x:f>
        <x:v>-2000000</x:v>
      </x:c>
      <x:c r="H2664" s="9" t="n">
        <x:f>IF(ISNUMBER('原始字段'!D2754),'原始字段'!D2754,"n.a.")</x:f>
        <x:v>2.2229</x:v>
      </x:c>
      <x:c r="I2664" s="9" t="n">
        <x:f>IF(COUNT(G2664:H2664)=2,G2664*H2664/100000000,"n.a.")</x:f>
        <x:v>-0.044458</x:v>
      </x:c>
      <x:c r="J2664" s="1" t="str">
        <x:v>日频齐全；折算事件未独立核实</x:v>
      </x:c>
    </x:row>
    <x:row r="2665" ht="25" customHeight="1">
      <x:c r="A2665" s="1" t="str">
        <x:v>科创50</x:v>
      </x:c>
      <x:c r="B2665" s="1" t="str">
        <x:v>588280.SH</x:v>
      </x:c>
      <x:c r="C2665" s="1" t="str">
        <x:v>华安上证科创板50ETF</x:v>
      </x:c>
      <x:c r="D2665" s="7" t="d">
        <x:v>2026-07-09T00:00:00.000Z</x:v>
      </x:c>
      <x:c r="E2665" s="8" t="n">
        <x:f>IF(ISNUMBER('原始字段'!C2665),'原始字段'!C2665,"n.a.")</x:f>
        <x:v>272121000</x:v>
      </x:c>
      <x:c r="F2665" s="8" t="n">
        <x:f>IF(ISNUMBER('原始字段'!C2761),'原始字段'!C2761,"n.a.")</x:f>
        <x:v>276121000</x:v>
      </x:c>
      <x:c r="G2665" s="8" t="n">
        <x:f>IF(COUNT(E2665:F2665)=2,F2665-E2665,"n.a.")</x:f>
        <x:v>4000000</x:v>
      </x:c>
      <x:c r="H2665" s="9" t="n">
        <x:f>IF(ISNUMBER('原始字段'!D2761),'原始字段'!D2761,"n.a.")</x:f>
        <x:v>1.5693</x:v>
      </x:c>
      <x:c r="I2665" s="9" t="n">
        <x:f>IF(COUNT(G2665:H2665)=2,G2665*H2665/100000000,"n.a.")</x:f>
        <x:v>0.062772</x:v>
      </x:c>
      <x:c r="J2665" s="1" t="str">
        <x:v>日频齐全；折算事件未独立核实</x:v>
      </x:c>
    </x:row>
    <x:row r="2666" ht="25" customHeight="1">
      <x:c r="A2666" s="1" t="str">
        <x:v>科创50</x:v>
      </x:c>
      <x:c r="B2666" s="1" t="str">
        <x:v>589360.SH</x:v>
      </x:c>
      <x:c r="C2666" s="1" t="str">
        <x:v>国泰上证科创板50成份ETF</x:v>
      </x:c>
      <x:c r="D2666" s="7" t="d">
        <x:v>2026-07-09T00:00:00.000Z</x:v>
      </x:c>
      <x:c r="E2666" s="8" t="n">
        <x:f>IF(ISNUMBER('原始字段'!C2672),'原始字段'!C2672,"n.a.")</x:f>
        <x:v>212174000</x:v>
      </x:c>
      <x:c r="F2666" s="8" t="n">
        <x:f>IF(ISNUMBER('原始字段'!C2768),'原始字段'!C2768,"n.a.")</x:f>
        <x:v>203174000</x:v>
      </x:c>
      <x:c r="G2666" s="8" t="n">
        <x:f>IF(COUNT(E2666:F2666)=2,F2666-E2666,"n.a.")</x:f>
        <x:v>-9000000</x:v>
      </x:c>
      <x:c r="H2666" s="9" t="n">
        <x:f>IF(ISNUMBER('原始字段'!D2768),'原始字段'!D2768,"n.a.")</x:f>
        <x:v>1.1234</x:v>
      </x:c>
      <x:c r="I2666" s="9" t="n">
        <x:f>IF(COUNT(G2666:H2666)=2,G2666*H2666/100000000,"n.a.")</x:f>
        <x:v>-0.101106</x:v>
      </x:c>
      <x:c r="J2666" s="1" t="str">
        <x:v>日频齐全；折算事件未独立核实</x:v>
      </x:c>
    </x:row>
    <x:row r="2667" ht="25" customHeight="1">
      <x:c r="A2667" s="1" t="str">
        <x:v>科创50</x:v>
      </x:c>
      <x:c r="B2667" s="1" t="str">
        <x:v>588950.SH</x:v>
      </x:c>
      <x:c r="C2667" s="1" t="str">
        <x:v>景顺长城上证科创板50成份ETF</x:v>
      </x:c>
      <x:c r="D2667" s="7" t="d">
        <x:v>2026-07-09T00:00:00.000Z</x:v>
      </x:c>
      <x:c r="E2667" s="8" t="n">
        <x:f>IF(ISNUMBER('原始字段'!C2670),'原始字段'!C2670,"n.a.")</x:f>
        <x:v>254729700</x:v>
      </x:c>
      <x:c r="F2667" s="8" t="n">
        <x:f>IF(ISNUMBER('原始字段'!C2766),'原始字段'!C2766,"n.a.")</x:f>
        <x:v>263729700</x:v>
      </x:c>
      <x:c r="G2667" s="8" t="n">
        <x:f>IF(COUNT(E2667:F2667)=2,F2667-E2667,"n.a.")</x:f>
        <x:v>9000000</x:v>
      </x:c>
      <x:c r="H2667" s="9" t="n">
        <x:f>IF(ISNUMBER('原始字段'!D2766),'原始字段'!D2766,"n.a.")</x:f>
        <x:v>2.269</x:v>
      </x:c>
      <x:c r="I2667" s="9" t="n">
        <x:f>IF(COUNT(G2667:H2667)=2,G2667*H2667/100000000,"n.a.")</x:f>
        <x:v>0.20421</x:v>
      </x:c>
      <x:c r="J2667" s="1" t="str">
        <x:v>日频齐全；折算事件未独立核实</x:v>
      </x:c>
    </x:row>
    <x:row r="2668" ht="25" customHeight="1">
      <x:c r="A2668" s="1" t="str">
        <x:v>科创50</x:v>
      </x:c>
      <x:c r="B2668" s="1" t="str">
        <x:v>588080.SH</x:v>
      </x:c>
      <x:c r="C2668" s="1" t="str">
        <x:v>易方达上证科创板50ETF</x:v>
      </x:c>
      <x:c r="D2668" s="7" t="d">
        <x:v>2026-07-09T00:00:00.000Z</x:v>
      </x:c>
      <x:c r="E2668" s="8" t="n">
        <x:f>IF(ISNUMBER('原始字段'!C2661),'原始字段'!C2661,"n.a.")</x:f>
        <x:v>20053628100</x:v>
      </x:c>
      <x:c r="F2668" s="8" t="n">
        <x:f>IF(ISNUMBER('原始字段'!C2757),'原始字段'!C2757,"n.a.")</x:f>
        <x:v>20137628100</x:v>
      </x:c>
      <x:c r="G2668" s="8" t="n">
        <x:f>IF(COUNT(E2668:F2668)=2,F2668-E2668,"n.a.")</x:f>
        <x:v>84000000</x:v>
      </x:c>
      <x:c r="H2668" s="9" t="n">
        <x:f>IF(ISNUMBER('原始字段'!D2757),'原始字段'!D2757,"n.a.")</x:f>
        <x:v>2.2339</x:v>
      </x:c>
      <x:c r="I2668" s="9" t="n">
        <x:f>IF(COUNT(G2668:H2668)=2,G2668*H2668/100000000,"n.a.")</x:f>
        <x:v>1.8764760000000003</x:v>
      </x:c>
      <x:c r="J2668" s="1" t="str">
        <x:v>日频齐全；折算事件未独立核实</x:v>
      </x:c>
    </x:row>
    <x:row r="2669" ht="25" customHeight="1">
      <x:c r="A2669" s="1" t="str">
        <x:v>科创50</x:v>
      </x:c>
      <x:c r="B2669" s="1" t="str">
        <x:v>588060.SH</x:v>
      </x:c>
      <x:c r="C2669" s="1" t="str">
        <x:v>广发上证科创板50ETF</x:v>
      </x:c>
      <x:c r="D2669" s="7" t="d">
        <x:v>2026-07-09T00:00:00.000Z</x:v>
      </x:c>
      <x:c r="E2669" s="8" t="n">
        <x:f>IF(ISNUMBER('原始字段'!C2660),'原始字段'!C2660,"n.a.")</x:f>
        <x:v>5311140000</x:v>
      </x:c>
      <x:c r="F2669" s="8" t="n">
        <x:f>IF(ISNUMBER('原始字段'!C2756),'原始字段'!C2756,"n.a.")</x:f>
        <x:v>5281140000</x:v>
      </x:c>
      <x:c r="G2669" s="8" t="n">
        <x:f>IF(COUNT(E2669:F2669)=2,F2669-E2669,"n.a.")</x:f>
        <x:v>-30000000</x:v>
      </x:c>
      <x:c r="H2669" s="9" t="n">
        <x:f>IF(ISNUMBER('原始字段'!D2756),'原始字段'!D2756,"n.a.")</x:f>
        <x:v>1.3856</x:v>
      </x:c>
      <x:c r="I2669" s="9" t="n">
        <x:f>IF(COUNT(G2669:H2669)=2,G2669*H2669/100000000,"n.a.")</x:f>
        <x:v>-0.41568</x:v>
      </x:c>
      <x:c r="J2669" s="1" t="str">
        <x:v>日频齐全；折算事件未独立核实</x:v>
      </x:c>
    </x:row>
    <x:row r="2670" ht="25" customHeight="1">
      <x:c r="A2670" s="1" t="str">
        <x:v>科创50</x:v>
      </x:c>
      <x:c r="B2670" s="1" t="str">
        <x:v>588870.SH</x:v>
      </x:c>
      <x:c r="C2670" s="1" t="str">
        <x:v>汇添富上证科创板50成份ETF</x:v>
      </x:c>
      <x:c r="D2670" s="7" t="d">
        <x:v>2026-07-09T00:00:00.000Z</x:v>
      </x:c>
      <x:c r="E2670" s="8" t="n">
        <x:f>IF(ISNUMBER('原始字段'!C2668),'原始字段'!C2668,"n.a.")</x:f>
        <x:v>317552000</x:v>
      </x:c>
      <x:c r="F2670" s="8" t="n">
        <x:f>IF(ISNUMBER('原始字段'!C2764),'原始字段'!C2764,"n.a.")</x:f>
        <x:v>317552000</x:v>
      </x:c>
      <x:c r="G2670" s="8" t="n">
        <x:f>IF(COUNT(E2670:F2670)=2,F2670-E2670,"n.a.")</x:f>
        <x:v>0</x:v>
      </x:c>
      <x:c r="H2670" s="9" t="n">
        <x:f>IF(ISNUMBER('原始字段'!D2764),'原始字段'!D2764,"n.a.")</x:f>
        <x:v>2.2118</x:v>
      </x:c>
      <x:c r="I2670" s="9" t="n">
        <x:f>IF(COUNT(G2670:H2670)=2,G2670*H2670/100000000,"n.a.")</x:f>
        <x:v>0</x:v>
      </x:c>
      <x:c r="J2670" s="1" t="str">
        <x:v>日频齐全；折算事件未独立核实</x:v>
      </x:c>
    </x:row>
    <x:row r="2671" ht="25" customHeight="1">
      <x:c r="A2671" s="1" t="str">
        <x:v>科创50</x:v>
      </x:c>
      <x:c r="B2671" s="1" t="str">
        <x:v>588720.SH</x:v>
      </x:c>
      <x:c r="C2671" s="1" t="str">
        <x:v>中银上证科创板50成份ETF</x:v>
      </x:c>
      <x:c r="D2671" s="7" t="d">
        <x:v>2026-07-09T00:00:00.000Z</x:v>
      </x:c>
      <x:c r="E2671" s="8" t="n">
        <x:f>IF(ISNUMBER('原始字段'!C2666),'原始字段'!C2666,"n.a.")</x:f>
        <x:v>92241800</x:v>
      </x:c>
      <x:c r="F2671" s="8" t="n">
        <x:f>IF(ISNUMBER('原始字段'!C2762),'原始字段'!C2762,"n.a.")</x:f>
        <x:v>92241800</x:v>
      </x:c>
      <x:c r="G2671" s="8" t="n">
        <x:f>IF(COUNT(E2671:F2671)=2,F2671-E2671,"n.a.")</x:f>
        <x:v>0</x:v>
      </x:c>
      <x:c r="H2671" s="9" t="n">
        <x:f>IF(ISNUMBER('原始字段'!D2762),'原始字段'!D2762,"n.a.")</x:f>
        <x:v>2.1945</x:v>
      </x:c>
      <x:c r="I2671" s="9" t="n">
        <x:f>IF(COUNT(G2671:H2671)=2,G2671*H2671/100000000,"n.a.")</x:f>
        <x:v>0</x:v>
      </x:c>
      <x:c r="J2671" s="1" t="str">
        <x:v>日频齐全；折算事件未独立核实</x:v>
      </x:c>
    </x:row>
    <x:row r="2672" ht="25" customHeight="1">
      <x:c r="A2672" s="1" t="str">
        <x:v>科创50</x:v>
      </x:c>
      <x:c r="B2672" s="1" t="str">
        <x:v>588090.SH</x:v>
      </x:c>
      <x:c r="C2672" s="1" t="str">
        <x:v>华泰柏瑞上证科创板50ETF</x:v>
      </x:c>
      <x:c r="D2672" s="7" t="d">
        <x:v>2026-07-09T00:00:00.000Z</x:v>
      </x:c>
      <x:c r="E2672" s="8" t="n">
        <x:f>IF(ISNUMBER('原始字段'!C2662),'原始字段'!C2662,"n.a.")</x:f>
        <x:v>2214072800</x:v>
      </x:c>
      <x:c r="F2672" s="8" t="n">
        <x:f>IF(ISNUMBER('原始字段'!C2758),'原始字段'!C2758,"n.a.")</x:f>
        <x:v>2442072800</x:v>
      </x:c>
      <x:c r="G2672" s="8" t="n">
        <x:f>IF(COUNT(E2672:F2672)=2,F2672-E2672,"n.a.")</x:f>
        <x:v>228000000</x:v>
      </x:c>
      <x:c r="H2672" s="9" t="n">
        <x:f>IF(ISNUMBER('原始字段'!D2758),'原始字段'!D2758,"n.a.")</x:f>
        <x:v>2.2378</x:v>
      </x:c>
      <x:c r="I2672" s="9" t="n">
        <x:f>IF(COUNT(G2672:H2672)=2,G2672*H2672/100000000,"n.a.")</x:f>
        <x:v>5.102184</x:v>
      </x:c>
      <x:c r="J2672" s="1" t="str">
        <x:v>日频齐全；折算事件未独立核实</x:v>
      </x:c>
    </x:row>
    <x:row r="2673" ht="25" customHeight="1">
      <x:c r="A2673" s="1" t="str">
        <x:v>科创50</x:v>
      </x:c>
      <x:c r="B2673" s="1" t="str">
        <x:v>588180.SH</x:v>
      </x:c>
      <x:c r="C2673" s="1" t="str">
        <x:v>国联安上证科创板50ETF</x:v>
      </x:c>
      <x:c r="D2673" s="7" t="d">
        <x:v>2026-07-09T00:00:00.000Z</x:v>
      </x:c>
      <x:c r="E2673" s="8" t="n">
        <x:f>IF(ISNUMBER('原始字段'!C2664),'原始字段'!C2664,"n.a.")</x:f>
        <x:v>661353700</x:v>
      </x:c>
      <x:c r="F2673" s="8" t="n">
        <x:f>IF(ISNUMBER('原始字段'!C2760),'原始字段'!C2760,"n.a.")</x:f>
        <x:v>654353700</x:v>
      </x:c>
      <x:c r="G2673" s="8" t="n">
        <x:f>IF(COUNT(E2673:F2673)=2,F2673-E2673,"n.a.")</x:f>
        <x:v>-7000000</x:v>
      </x:c>
      <x:c r="H2673" s="9" t="n">
        <x:f>IF(ISNUMBER('原始字段'!D2760),'原始字段'!D2760,"n.a.")</x:f>
        <x:v>1.4129</x:v>
      </x:c>
      <x:c r="I2673" s="9" t="n">
        <x:f>IF(COUNT(G2673:H2673)=2,G2673*H2673/100000000,"n.a.")</x:f>
        <x:v>-0.098903</x:v>
      </x:c>
      <x:c r="J2673" s="1" t="str">
        <x:v>日频齐全；折算事件未独立核实</x:v>
      </x:c>
    </x:row>
    <x:row r="2674" ht="25" customHeight="1">
      <x:c r="A2674" s="1" t="str">
        <x:v>科创50</x:v>
      </x:c>
      <x:c r="B2674" s="1" t="str">
        <x:v>588050.SH</x:v>
      </x:c>
      <x:c r="C2674" s="1" t="str">
        <x:v>工银上证科创板50ETF</x:v>
      </x:c>
      <x:c r="D2674" s="7" t="d">
        <x:v>2026-07-09T00:00:00.000Z</x:v>
      </x:c>
      <x:c r="E2674" s="8" t="n">
        <x:f>IF(ISNUMBER('原始字段'!C2659),'原始字段'!C2659,"n.a.")</x:f>
        <x:v>4805241300</x:v>
      </x:c>
      <x:c r="F2674" s="8" t="n">
        <x:f>IF(ISNUMBER('原始字段'!C2755),'原始字段'!C2755,"n.a.")</x:f>
        <x:v>4797241300</x:v>
      </x:c>
      <x:c r="G2674" s="8" t="n">
        <x:f>IF(COUNT(E2674:F2674)=2,F2674-E2674,"n.a.")</x:f>
        <x:v>-8000000</x:v>
      </x:c>
      <x:c r="H2674" s="9" t="n">
        <x:f>IF(ISNUMBER('原始字段'!D2755),'原始字段'!D2755,"n.a.")</x:f>
        <x:v>2.2361</x:v>
      </x:c>
      <x:c r="I2674" s="9" t="n">
        <x:f>IF(COUNT(G2674:H2674)=2,G2674*H2674/100000000,"n.a.")</x:f>
        <x:v>-0.178888</x:v>
      </x:c>
      <x:c r="J2674" s="1" t="str">
        <x:v>日频齐全；折算事件未独立核实</x:v>
      </x:c>
    </x:row>
    <x:row r="2675" ht="25" customHeight="1">
      <x:c r="A2675" s="1" t="str">
        <x:v>沪深300</x:v>
      </x:c>
      <x:c r="B2675" s="1" t="str">
        <x:v>159393.SZ</x:v>
      </x:c>
      <x:c r="C2675" s="1" t="str">
        <x:v>万家沪深300ETF</x:v>
      </x:c>
      <x:c r="D2675" s="7" t="d">
        <x:v>2026-07-10T00:00:00.000Z</x:v>
      </x:c>
      <x:c r="E2675" s="8" t="n">
        <x:f>IF(ISNUMBER('原始字段'!C2679),'原始字段'!C2679,"n.a.")</x:f>
        <x:v>56446342</x:v>
      </x:c>
      <x:c r="F2675" s="8" t="n">
        <x:f>IF(ISNUMBER('原始字段'!C2775),'原始字段'!C2775,"n.a.")</x:f>
        <x:v>56446342</x:v>
      </x:c>
      <x:c r="G2675" s="8" t="n">
        <x:f>IF(COUNT(E2675:F2675)=2,F2675-E2675,"n.a.")</x:f>
        <x:v>0</x:v>
      </x:c>
      <x:c r="H2675" s="9" t="n">
        <x:f>IF(ISNUMBER('原始字段'!D2775),'原始字段'!D2775,"n.a.")</x:f>
        <x:v>5.0981</x:v>
      </x:c>
      <x:c r="I2675" s="9" t="n">
        <x:f>IF(COUNT(G2675:H2675)=2,G2675*H2675/100000000,"n.a.")</x:f>
        <x:v>0</x:v>
      </x:c>
      <x:c r="J2675" s="1" t="str">
        <x:v>日频齐全；折算事件未独立核实</x:v>
      </x:c>
    </x:row>
    <x:row r="2676" ht="25" customHeight="1">
      <x:c r="A2676" s="1" t="str">
        <x:v>沪深300</x:v>
      </x:c>
      <x:c r="B2676" s="1" t="str">
        <x:v>515660.SH</x:v>
      </x:c>
      <x:c r="C2676" s="1" t="str">
        <x:v>国联安沪深300ETF</x:v>
      </x:c>
      <x:c r="D2676" s="7" t="d">
        <x:v>2026-07-10T00:00:00.000Z</x:v>
      </x:c>
      <x:c r="E2676" s="8" t="n">
        <x:f>IF(ISNUMBER('原始字段'!C2740),'原始字段'!C2740,"n.a.")</x:f>
        <x:v>429094200</x:v>
      </x:c>
      <x:c r="F2676" s="8" t="n">
        <x:f>IF(ISNUMBER('原始字段'!C2836),'原始字段'!C2836,"n.a.")</x:f>
        <x:v>429094200</x:v>
      </x:c>
      <x:c r="G2676" s="8" t="n">
        <x:f>IF(COUNT(E2676:F2676)=2,F2676-E2676,"n.a.")</x:f>
        <x:v>0</x:v>
      </x:c>
      <x:c r="H2676" s="9" t="n">
        <x:f>IF(ISNUMBER('原始字段'!D2836),'原始字段'!D2836,"n.a.")</x:f>
        <x:v>5.9938</x:v>
      </x:c>
      <x:c r="I2676" s="9" t="n">
        <x:f>IF(COUNT(G2676:H2676)=2,G2676*H2676/100000000,"n.a.")</x:f>
        <x:v>0</x:v>
      </x:c>
      <x:c r="J2676" s="1" t="str">
        <x:v>日频齐全；折算事件未独立核实</x:v>
      </x:c>
    </x:row>
    <x:row r="2677" ht="25" customHeight="1">
      <x:c r="A2677" s="1" t="str">
        <x:v>沪深300</x:v>
      </x:c>
      <x:c r="B2677" s="1" t="str">
        <x:v>515360.SH</x:v>
      </x:c>
      <x:c r="C2677" s="1" t="str">
        <x:v>方正富邦沪深300ETF</x:v>
      </x:c>
      <x:c r="D2677" s="7" t="d">
        <x:v>2026-07-10T00:00:00.000Z</x:v>
      </x:c>
      <x:c r="E2677" s="8" t="n">
        <x:f>IF(ISNUMBER('原始字段'!C2735),'原始字段'!C2735,"n.a.")</x:f>
        <x:v>37779300</x:v>
      </x:c>
      <x:c r="F2677" s="8" t="n">
        <x:f>IF(ISNUMBER('原始字段'!C2831),'原始字段'!C2831,"n.a.")</x:f>
        <x:v>37779300</x:v>
      </x:c>
      <x:c r="G2677" s="8" t="n">
        <x:f>IF(COUNT(E2677:F2677)=2,F2677-E2677,"n.a.")</x:f>
        <x:v>0</x:v>
      </x:c>
      <x:c r="H2677" s="9" t="n">
        <x:f>IF(ISNUMBER('原始字段'!D2831),'原始字段'!D2831,"n.a.")</x:f>
        <x:v>6.9336</x:v>
      </x:c>
      <x:c r="I2677" s="9" t="n">
        <x:f>IF(COUNT(G2677:H2677)=2,G2677*H2677/100000000,"n.a.")</x:f>
        <x:v>0</x:v>
      </x:c>
      <x:c r="J2677" s="1" t="str">
        <x:v>日频齐全；折算事件未独立核实</x:v>
      </x:c>
    </x:row>
    <x:row r="2678" ht="25" customHeight="1">
      <x:c r="A2678" s="1" t="str">
        <x:v>沪深300</x:v>
      </x:c>
      <x:c r="B2678" s="1" t="str">
        <x:v>510320.SH</x:v>
      </x:c>
      <x:c r="C2678" s="1" t="str">
        <x:v>中金沪深300ETF</x:v>
      </x:c>
      <x:c r="D2678" s="7" t="d">
        <x:v>2026-07-10T00:00:00.000Z</x:v>
      </x:c>
      <x:c r="E2678" s="8" t="n">
        <x:f>IF(ISNUMBER('原始字段'!C2712),'原始字段'!C2712,"n.a.")</x:f>
        <x:v>601068500</x:v>
      </x:c>
      <x:c r="F2678" s="8" t="n">
        <x:f>IF(ISNUMBER('原始字段'!C2808),'原始字段'!C2808,"n.a.")</x:f>
        <x:v>601068500</x:v>
      </x:c>
      <x:c r="G2678" s="8" t="n">
        <x:f>IF(COUNT(E2678:F2678)=2,F2678-E2678,"n.a.")</x:f>
        <x:v>0</x:v>
      </x:c>
      <x:c r="H2678" s="9" t="n">
        <x:f>IF(ISNUMBER('原始字段'!D2808),'原始字段'!D2808,"n.a.")</x:f>
        <x:v>1.2966</x:v>
      </x:c>
      <x:c r="I2678" s="9" t="n">
        <x:f>IF(COUNT(G2678:H2678)=2,G2678*H2678/100000000,"n.a.")</x:f>
        <x:v>0</x:v>
      </x:c>
      <x:c r="J2678" s="1" t="str">
        <x:v>日频齐全；折算事件未独立核实</x:v>
      </x:c>
    </x:row>
    <x:row r="2679" ht="25" customHeight="1">
      <x:c r="A2679" s="1" t="str">
        <x:v>沪深300</x:v>
      </x:c>
      <x:c r="B2679" s="1" t="str">
        <x:v>510360.SH</x:v>
      </x:c>
      <x:c r="C2679" s="1" t="str">
        <x:v>广发沪深300ETF</x:v>
      </x:c>
      <x:c r="D2679" s="7" t="d">
        <x:v>2026-07-10T00:00:00.000Z</x:v>
      </x:c>
      <x:c r="E2679" s="8" t="n">
        <x:f>IF(ISNUMBER('原始字段'!C2715),'原始字段'!C2715,"n.a.")</x:f>
        <x:v>1577381200</x:v>
      </x:c>
      <x:c r="F2679" s="8" t="n">
        <x:f>IF(ISNUMBER('原始字段'!C2811),'原始字段'!C2811,"n.a.")</x:f>
        <x:v>1568381200</x:v>
      </x:c>
      <x:c r="G2679" s="8" t="n">
        <x:f>IF(COUNT(E2679:F2679)=2,F2679-E2679,"n.a.")</x:f>
        <x:v>-9000000</x:v>
      </x:c>
      <x:c r="H2679" s="9" t="n">
        <x:f>IF(ISNUMBER('原始字段'!D2811),'原始字段'!D2811,"n.a.")</x:f>
        <x:v>1.8362</x:v>
      </x:c>
      <x:c r="I2679" s="9" t="n">
        <x:f>IF(COUNT(G2679:H2679)=2,G2679*H2679/100000000,"n.a.")</x:f>
        <x:v>-0.165258</x:v>
      </x:c>
      <x:c r="J2679" s="1" t="str">
        <x:v>日频齐全；折算事件未独立核实</x:v>
      </x:c>
    </x:row>
    <x:row r="2680" ht="25" customHeight="1">
      <x:c r="A2680" s="1" t="str">
        <x:v>沪深300</x:v>
      </x:c>
      <x:c r="B2680" s="1" t="str">
        <x:v>515330.SH</x:v>
      </x:c>
      <x:c r="C2680" s="1" t="str">
        <x:v>天弘沪深300ETF</x:v>
      </x:c>
      <x:c r="D2680" s="7" t="d">
        <x:v>2026-07-10T00:00:00.000Z</x:v>
      </x:c>
      <x:c r="E2680" s="8" t="n">
        <x:f>IF(ISNUMBER('原始字段'!C2733),'原始字段'!C2733,"n.a.")</x:f>
        <x:v>5405709500</x:v>
      </x:c>
      <x:c r="F2680" s="8" t="n">
        <x:f>IF(ISNUMBER('原始字段'!C2829),'原始字段'!C2829,"n.a.")</x:f>
        <x:v>5405709500</x:v>
      </x:c>
      <x:c r="G2680" s="8" t="n">
        <x:f>IF(COUNT(E2680:F2680)=2,F2680-E2680,"n.a.")</x:f>
        <x:v>0</x:v>
      </x:c>
      <x:c r="H2680" s="9" t="n">
        <x:f>IF(ISNUMBER('原始字段'!D2829),'原始字段'!D2829,"n.a.")</x:f>
        <x:v>1.3856</x:v>
      </x:c>
      <x:c r="I2680" s="9" t="n">
        <x:f>IF(COUNT(G2680:H2680)=2,G2680*H2680/100000000,"n.a.")</x:f>
        <x:v>0</x:v>
      </x:c>
      <x:c r="J2680" s="1" t="str">
        <x:v>日频齐全；折算事件未独立核实</x:v>
      </x:c>
    </x:row>
    <x:row r="2681" ht="25" customHeight="1">
      <x:c r="A2681" s="1" t="str">
        <x:v>沪深300</x:v>
      </x:c>
      <x:c r="B2681" s="1" t="str">
        <x:v>510330.SH</x:v>
      </x:c>
      <x:c r="C2681" s="1" t="str">
        <x:v>华夏沪深300ETF</x:v>
      </x:c>
      <x:c r="D2681" s="7" t="d">
        <x:v>2026-07-10T00:00:00.000Z</x:v>
      </x:c>
      <x:c r="E2681" s="8" t="n">
        <x:f>IF(ISNUMBER('原始字段'!C2713),'原始字段'!C2713,"n.a.")</x:f>
        <x:v>7550349800</x:v>
      </x:c>
      <x:c r="F2681" s="8" t="n">
        <x:f>IF(ISNUMBER('原始字段'!C2809),'原始字段'!C2809,"n.a.")</x:f>
        <x:v>7578249800</x:v>
      </x:c>
      <x:c r="G2681" s="8" t="n">
        <x:f>IF(COUNT(E2681:F2681)=2,F2681-E2681,"n.a.")</x:f>
        <x:v>27900000</x:v>
      </x:c>
      <x:c r="H2681" s="9" t="n">
        <x:f>IF(ISNUMBER('原始字段'!D2809),'原始字段'!D2809,"n.a.")</x:f>
        <x:v>5.0298</x:v>
      </x:c>
      <x:c r="I2681" s="9" t="n">
        <x:f>IF(COUNT(G2681:H2681)=2,G2681*H2681/100000000,"n.a.")</x:f>
        <x:v>1.4033142</x:v>
      </x:c>
      <x:c r="J2681" s="1" t="str">
        <x:v>日频齐全；折算事件未独立核实</x:v>
      </x:c>
    </x:row>
    <x:row r="2682" ht="25" customHeight="1">
      <x:c r="A2682" s="1" t="str">
        <x:v>沪深300</x:v>
      </x:c>
      <x:c r="B2682" s="1" t="str">
        <x:v>510370.SH</x:v>
      </x:c>
      <x:c r="C2682" s="1" t="str">
        <x:v>兴业沪深300ETF</x:v>
      </x:c>
      <x:c r="D2682" s="7" t="d">
        <x:v>2026-07-10T00:00:00.000Z</x:v>
      </x:c>
      <x:c r="E2682" s="8" t="n">
        <x:f>IF(ISNUMBER('原始字段'!C2716),'原始字段'!C2716,"n.a.")</x:f>
        <x:v>84258100</x:v>
      </x:c>
      <x:c r="F2682" s="8" t="n">
        <x:f>IF(ISNUMBER('原始字段'!C2812),'原始字段'!C2812,"n.a.")</x:f>
        <x:v>84258100</x:v>
      </x:c>
      <x:c r="G2682" s="8" t="n">
        <x:f>IF(COUNT(E2682:F2682)=2,F2682-E2682,"n.a.")</x:f>
        <x:v>0</x:v>
      </x:c>
      <x:c r="H2682" s="9" t="n">
        <x:f>IF(ISNUMBER('原始字段'!D2812),'原始字段'!D2812,"n.a.")</x:f>
        <x:v>1.0701</x:v>
      </x:c>
      <x:c r="I2682" s="9" t="n">
        <x:f>IF(COUNT(G2682:H2682)=2,G2682*H2682/100000000,"n.a.")</x:f>
        <x:v>0</x:v>
      </x:c>
      <x:c r="J2682" s="1" t="str">
        <x:v>日频齐全；折算事件未独立核实</x:v>
      </x:c>
    </x:row>
    <x:row r="2683" ht="25" customHeight="1">
      <x:c r="A2683" s="1" t="str">
        <x:v>沪深300</x:v>
      </x:c>
      <x:c r="B2683" s="1" t="str">
        <x:v>159919.SZ</x:v>
      </x:c>
      <x:c r="C2683" s="1" t="str">
        <x:v>嘉实沪深300ETF</x:v>
      </x:c>
      <x:c r="D2683" s="7" t="d">
        <x:v>2026-07-10T00:00:00.000Z</x:v>
      </x:c>
      <x:c r="E2683" s="8" t="n">
        <x:f>IF(ISNUMBER('原始字段'!C2696),'原始字段'!C2696,"n.a.")</x:f>
        <x:v>5343516676</x:v>
      </x:c>
      <x:c r="F2683" s="8" t="n">
        <x:f>IF(ISNUMBER('原始字段'!C2792),'原始字段'!C2792,"n.a.")</x:f>
        <x:v>5380416676</x:v>
      </x:c>
      <x:c r="G2683" s="8" t="n">
        <x:f>IF(COUNT(E2683:F2683)=2,F2683-E2683,"n.a.")</x:f>
        <x:v>36900000</x:v>
      </x:c>
      <x:c r="H2683" s="9" t="n">
        <x:f>IF(ISNUMBER('原始字段'!D2792),'原始字段'!D2792,"n.a.")</x:f>
        <x:v>5.0354</x:v>
      </x:c>
      <x:c r="I2683" s="9" t="n">
        <x:f>IF(COUNT(G2683:H2683)=2,G2683*H2683/100000000,"n.a.")</x:f>
        <x:v>1.8580626</x:v>
      </x:c>
      <x:c r="J2683" s="1" t="str">
        <x:v>日频齐全；折算事件未独立核实</x:v>
      </x:c>
    </x:row>
    <x:row r="2684" ht="25" customHeight="1">
      <x:c r="A2684" s="1" t="str">
        <x:v>沪深300</x:v>
      </x:c>
      <x:c r="B2684" s="1" t="str">
        <x:v>159673.SZ</x:v>
      </x:c>
      <x:c r="C2684" s="1" t="str">
        <x:v>鹏华沪深300ETF</x:v>
      </x:c>
      <x:c r="D2684" s="7" t="d">
        <x:v>2026-07-10T00:00:00.000Z</x:v>
      </x:c>
      <x:c r="E2684" s="8" t="n">
        <x:f>IF(ISNUMBER('原始字段'!C2688),'原始字段'!C2688,"n.a.")</x:f>
        <x:v>1345528385</x:v>
      </x:c>
      <x:c r="F2684" s="8" t="n">
        <x:f>IF(ISNUMBER('原始字段'!C2784),'原始字段'!C2784,"n.a.")</x:f>
        <x:v>1365528385</x:v>
      </x:c>
      <x:c r="G2684" s="8" t="n">
        <x:f>IF(COUNT(E2684:F2684)=2,F2684-E2684,"n.a.")</x:f>
        <x:v>20000000</x:v>
      </x:c>
      <x:c r="H2684" s="9" t="n">
        <x:f>IF(ISNUMBER('原始字段'!D2784),'原始字段'!D2784,"n.a.")</x:f>
        <x:v>1.3233</x:v>
      </x:c>
      <x:c r="I2684" s="9" t="n">
        <x:f>IF(COUNT(G2684:H2684)=2,G2684*H2684/100000000,"n.a.")</x:f>
        <x:v>0.26466</x:v>
      </x:c>
      <x:c r="J2684" s="1" t="str">
        <x:v>日频齐全；折算事件未独立核实</x:v>
      </x:c>
    </x:row>
    <x:row r="2685" ht="25" customHeight="1">
      <x:c r="A2685" s="1" t="str">
        <x:v>沪深300</x:v>
      </x:c>
      <x:c r="B2685" s="1" t="str">
        <x:v>159300.SZ</x:v>
      </x:c>
      <x:c r="C2685" s="1" t="str">
        <x:v>富国沪深300ETF</x:v>
      </x:c>
      <x:c r="D2685" s="7" t="d">
        <x:v>2026-07-10T00:00:00.000Z</x:v>
      </x:c>
      <x:c r="E2685" s="8" t="n">
        <x:f>IF(ISNUMBER('原始字段'!C2676),'原始字段'!C2676,"n.a.")</x:f>
        <x:v>183658097</x:v>
      </x:c>
      <x:c r="F2685" s="8" t="n">
        <x:f>IF(ISNUMBER('原始字段'!C2772),'原始字段'!C2772,"n.a.")</x:f>
        <x:v>179158097</x:v>
      </x:c>
      <x:c r="G2685" s="8" t="n">
        <x:f>IF(COUNT(E2685:F2685)=2,F2685-E2685,"n.a.")</x:f>
        <x:v>-4500000</x:v>
      </x:c>
      <x:c r="H2685" s="9" t="n">
        <x:f>IF(ISNUMBER('原始字段'!D2772),'原始字段'!D2772,"n.a.")</x:f>
        <x:v>5.1653</x:v>
      </x:c>
      <x:c r="I2685" s="9" t="n">
        <x:f>IF(COUNT(G2685:H2685)=2,G2685*H2685/100000000,"n.a.")</x:f>
        <x:v>-0.2324385</x:v>
      </x:c>
      <x:c r="J2685" s="1" t="str">
        <x:v>日频齐全；折算事件未独立核实</x:v>
      </x:c>
    </x:row>
    <x:row r="2686" ht="25" customHeight="1">
      <x:c r="A2686" s="1" t="str">
        <x:v>沪深300</x:v>
      </x:c>
      <x:c r="B2686" s="1" t="str">
        <x:v>510380.SH</x:v>
      </x:c>
      <x:c r="C2686" s="1" t="str">
        <x:v>国寿安保沪深300ETF</x:v>
      </x:c>
      <x:c r="D2686" s="7" t="d">
        <x:v>2026-07-10T00:00:00.000Z</x:v>
      </x:c>
      <x:c r="E2686" s="8" t="n">
        <x:f>IF(ISNUMBER('原始字段'!C2717),'原始字段'!C2717,"n.a.")</x:f>
        <x:v>1251802400</x:v>
      </x:c>
      <x:c r="F2686" s="8" t="n">
        <x:f>IF(ISNUMBER('原始字段'!C2813),'原始字段'!C2813,"n.a.")</x:f>
        <x:v>1251802400</x:v>
      </x:c>
      <x:c r="G2686" s="8" t="n">
        <x:f>IF(COUNT(E2686:F2686)=2,F2686-E2686,"n.a.")</x:f>
        <x:v>0</x:v>
      </x:c>
      <x:c r="H2686" s="9" t="n">
        <x:f>IF(ISNUMBER('原始字段'!D2813),'原始字段'!D2813,"n.a.")</x:f>
        <x:v>1.4287</x:v>
      </x:c>
      <x:c r="I2686" s="9" t="n">
        <x:f>IF(COUNT(G2686:H2686)=2,G2686*H2686/100000000,"n.a.")</x:f>
        <x:v>0</x:v>
      </x:c>
      <x:c r="J2686" s="1" t="str">
        <x:v>日频齐全；折算事件未独立核实</x:v>
      </x:c>
    </x:row>
    <x:row r="2687" ht="25" customHeight="1">
      <x:c r="A2687" s="1" t="str">
        <x:v>沪深300</x:v>
      </x:c>
      <x:c r="B2687" s="1" t="str">
        <x:v>515380.SH</x:v>
      </x:c>
      <x:c r="C2687" s="1" t="str">
        <x:v>泰康沪深300ETF</x:v>
      </x:c>
      <x:c r="D2687" s="7" t="d">
        <x:v>2026-07-10T00:00:00.000Z</x:v>
      </x:c>
      <x:c r="E2687" s="8" t="n">
        <x:f>IF(ISNUMBER('原始字段'!C2736),'原始字段'!C2736,"n.a.")</x:f>
        <x:v>641799800</x:v>
      </x:c>
      <x:c r="F2687" s="8" t="n">
        <x:f>IF(ISNUMBER('原始字段'!C2832),'原始字段'!C2832,"n.a.")</x:f>
        <x:v>641799800</x:v>
      </x:c>
      <x:c r="G2687" s="8" t="n">
        <x:f>IF(COUNT(E2687:F2687)=2,F2687-E2687,"n.a.")</x:f>
        <x:v>0</x:v>
      </x:c>
      <x:c r="H2687" s="9" t="n">
        <x:f>IF(ISNUMBER('原始字段'!D2832),'原始字段'!D2832,"n.a.")</x:f>
        <x:v>5.5802</x:v>
      </x:c>
      <x:c r="I2687" s="9" t="n">
        <x:f>IF(COUNT(G2687:H2687)=2,G2687*H2687/100000000,"n.a.")</x:f>
        <x:v>0</x:v>
      </x:c>
      <x:c r="J2687" s="1" t="str">
        <x:v>日频齐全；折算事件未独立核实</x:v>
      </x:c>
    </x:row>
    <x:row r="2688" ht="25" customHeight="1">
      <x:c r="A2688" s="1" t="str">
        <x:v>沪深300</x:v>
      </x:c>
      <x:c r="B2688" s="1" t="str">
        <x:v>510350.SH</x:v>
      </x:c>
      <x:c r="C2688" s="1" t="str">
        <x:v>工银沪深300ETF</x:v>
      </x:c>
      <x:c r="D2688" s="7" t="d">
        <x:v>2026-07-10T00:00:00.000Z</x:v>
      </x:c>
      <x:c r="E2688" s="8" t="n">
        <x:f>IF(ISNUMBER('原始字段'!C2714),'原始字段'!C2714,"n.a.")</x:f>
        <x:v>676014700</x:v>
      </x:c>
      <x:c r="F2688" s="8" t="n">
        <x:f>IF(ISNUMBER('原始字段'!C2810),'原始字段'!C2810,"n.a.")</x:f>
        <x:v>671514700</x:v>
      </x:c>
      <x:c r="G2688" s="8" t="n">
        <x:f>IF(COUNT(E2688:F2688)=2,F2688-E2688,"n.a.")</x:f>
        <x:v>-4500000</x:v>
      </x:c>
      <x:c r="H2688" s="9" t="n">
        <x:f>IF(ISNUMBER('原始字段'!D2810),'原始字段'!D2810,"n.a.")</x:f>
        <x:v>5.0542</x:v>
      </x:c>
      <x:c r="I2688" s="9" t="n">
        <x:f>IF(COUNT(G2688:H2688)=2,G2688*H2688/100000000,"n.a.")</x:f>
        <x:v>-0.227439</x:v>
      </x:c>
      <x:c r="J2688" s="1" t="str">
        <x:v>日频齐全；折算事件未独立核实</x:v>
      </x:c>
    </x:row>
    <x:row r="2689" ht="25" customHeight="1">
      <x:c r="A2689" s="1" t="str">
        <x:v>沪深300</x:v>
      </x:c>
      <x:c r="B2689" s="1" t="str">
        <x:v>563520.SH</x:v>
      </x:c>
      <x:c r="C2689" s="1" t="str">
        <x:v>永赢沪深300ETF</x:v>
      </x:c>
      <x:c r="D2689" s="7" t="d">
        <x:v>2026-07-10T00:00:00.000Z</x:v>
      </x:c>
      <x:c r="E2689" s="8" t="n">
        <x:f>IF(ISNUMBER('原始字段'!C2751),'原始字段'!C2751,"n.a.")</x:f>
        <x:v>376065000</x:v>
      </x:c>
      <x:c r="F2689" s="8" t="n">
        <x:f>IF(ISNUMBER('原始字段'!C2847),'原始字段'!C2847,"n.a.")</x:f>
        <x:v>376065000</x:v>
      </x:c>
      <x:c r="G2689" s="8" t="n">
        <x:f>IF(COUNT(E2689:F2689)=2,F2689-E2689,"n.a.")</x:f>
        <x:v>0</x:v>
      </x:c>
      <x:c r="H2689" s="9" t="n">
        <x:f>IF(ISNUMBER('原始字段'!D2847),'原始字段'!D2847,"n.a.")</x:f>
        <x:v>1.2333</x:v>
      </x:c>
      <x:c r="I2689" s="9" t="n">
        <x:f>IF(COUNT(G2689:H2689)=2,G2689*H2689/100000000,"n.a.")</x:f>
        <x:v>0</x:v>
      </x:c>
      <x:c r="J2689" s="1" t="str">
        <x:v>日频齐全；折算事件未独立核实</x:v>
      </x:c>
    </x:row>
    <x:row r="2690" ht="25" customHeight="1">
      <x:c r="A2690" s="1" t="str">
        <x:v>沪深300</x:v>
      </x:c>
      <x:c r="B2690" s="1" t="str">
        <x:v>510300.SH</x:v>
      </x:c>
      <x:c r="C2690" s="1" t="str">
        <x:v>华泰柏瑞沪深300ETF</x:v>
      </x:c>
      <x:c r="D2690" s="7" t="d">
        <x:v>2026-07-10T00:00:00.000Z</x:v>
      </x:c>
      <x:c r="E2690" s="8" t="n">
        <x:f>IF(ISNUMBER('原始字段'!C2710),'原始字段'!C2710,"n.a.")</x:f>
        <x:v>17214787700</x:v>
      </x:c>
      <x:c r="F2690" s="8" t="n">
        <x:f>IF(ISNUMBER('原始字段'!C2806),'原始字段'!C2806,"n.a.")</x:f>
        <x:v>17157187700</x:v>
      </x:c>
      <x:c r="G2690" s="8" t="n">
        <x:f>IF(COUNT(E2690:F2690)=2,F2690-E2690,"n.a.")</x:f>
        <x:v>-57600000</x:v>
      </x:c>
      <x:c r="H2690" s="9" t="n">
        <x:f>IF(ISNUMBER('原始字段'!D2806),'原始字段'!D2806,"n.a.")</x:f>
        <x:v>4.827</x:v>
      </x:c>
      <x:c r="I2690" s="9" t="n">
        <x:f>IF(COUNT(G2690:H2690)=2,G2690*H2690/100000000,"n.a.")</x:f>
        <x:v>-2.780352</x:v>
      </x:c>
      <x:c r="J2690" s="1" t="str">
        <x:v>日频齐全；折算事件未独立核实</x:v>
      </x:c>
    </x:row>
    <x:row r="2691" ht="25" customHeight="1">
      <x:c r="A2691" s="1" t="str">
        <x:v>沪深300</x:v>
      </x:c>
      <x:c r="B2691" s="1" t="str">
        <x:v>515310.SH</x:v>
      </x:c>
      <x:c r="C2691" s="1" t="str">
        <x:v>汇添富沪深300ETF</x:v>
      </x:c>
      <x:c r="D2691" s="7" t="d">
        <x:v>2026-07-10T00:00:00.000Z</x:v>
      </x:c>
      <x:c r="E2691" s="8" t="n">
        <x:f>IF(ISNUMBER('原始字段'!C2732),'原始字段'!C2732,"n.a.")</x:f>
        <x:v>244611200</x:v>
      </x:c>
      <x:c r="F2691" s="8" t="n">
        <x:f>IF(ISNUMBER('原始字段'!C2828),'原始字段'!C2828,"n.a.")</x:f>
        <x:v>244611200</x:v>
      </x:c>
      <x:c r="G2691" s="8" t="n">
        <x:f>IF(COUNT(E2691:F2691)=2,F2691-E2691,"n.a.")</x:f>
        <x:v>0</x:v>
      </x:c>
      <x:c r="H2691" s="9" t="n">
        <x:f>IF(ISNUMBER('原始字段'!D2828),'原始字段'!D2828,"n.a.")</x:f>
        <x:v>1.4346</x:v>
      </x:c>
      <x:c r="I2691" s="9" t="n">
        <x:f>IF(COUNT(G2691:H2691)=2,G2691*H2691/100000000,"n.a.")</x:f>
        <x:v>0</x:v>
      </x:c>
      <x:c r="J2691" s="1" t="str">
        <x:v>日频齐全；折算事件未独立核实</x:v>
      </x:c>
    </x:row>
    <x:row r="2692" ht="25" customHeight="1">
      <x:c r="A2692" s="1" t="str">
        <x:v>沪深300</x:v>
      </x:c>
      <x:c r="B2692" s="1" t="str">
        <x:v>159925.SZ</x:v>
      </x:c>
      <x:c r="C2692" s="1" t="str">
        <x:v>南方沪深300ETF</x:v>
      </x:c>
      <x:c r="D2692" s="7" t="d">
        <x:v>2026-07-10T00:00:00.000Z</x:v>
      </x:c>
      <x:c r="E2692" s="8" t="n">
        <x:f>IF(ISNUMBER('原始字段'!C2698),'原始字段'!C2698,"n.a.")</x:f>
        <x:v>549320856</x:v>
      </x:c>
      <x:c r="F2692" s="8" t="n">
        <x:f>IF(ISNUMBER('原始字段'!C2794),'原始字段'!C2794,"n.a.")</x:f>
        <x:v>543920856</x:v>
      </x:c>
      <x:c r="G2692" s="8" t="n">
        <x:f>IF(COUNT(E2692:F2692)=2,F2692-E2692,"n.a.")</x:f>
        <x:v>-5400000</x:v>
      </x:c>
      <x:c r="H2692" s="9" t="n">
        <x:f>IF(ISNUMBER('原始字段'!D2794),'原始字段'!D2794,"n.a.")</x:f>
        <x:v>4.8745</x:v>
      </x:c>
      <x:c r="I2692" s="9" t="n">
        <x:f>IF(COUNT(G2692:H2692)=2,G2692*H2692/100000000,"n.a.")</x:f>
        <x:v>-0.263223</x:v>
      </x:c>
      <x:c r="J2692" s="1" t="str">
        <x:v>日频齐全；折算事件未独立核实</x:v>
      </x:c>
    </x:row>
    <x:row r="2693" ht="25" customHeight="1">
      <x:c r="A2693" s="1" t="str">
        <x:v>沪深300</x:v>
      </x:c>
      <x:c r="B2693" s="1" t="str">
        <x:v>561930.SH</x:v>
      </x:c>
      <x:c r="C2693" s="1" t="str">
        <x:v>招商沪深300ETF</x:v>
      </x:c>
      <x:c r="D2693" s="7" t="d">
        <x:v>2026-07-10T00:00:00.000Z</x:v>
      </x:c>
      <x:c r="E2693" s="8" t="n">
        <x:f>IF(ISNUMBER('原始字段'!C2747),'原始字段'!C2747,"n.a.")</x:f>
        <x:v>142260600</x:v>
      </x:c>
      <x:c r="F2693" s="8" t="n">
        <x:f>IF(ISNUMBER('原始字段'!C2843),'原始字段'!C2843,"n.a.")</x:f>
        <x:v>160260600</x:v>
      </x:c>
      <x:c r="G2693" s="8" t="n">
        <x:f>IF(COUNT(E2693:F2693)=2,F2693-E2693,"n.a.")</x:f>
        <x:v>18000000</x:v>
      </x:c>
      <x:c r="H2693" s="9" t="n">
        <x:f>IF(ISNUMBER('原始字段'!D2843),'原始字段'!D2843,"n.a.")</x:f>
        <x:v>1.6118</x:v>
      </x:c>
      <x:c r="I2693" s="9" t="n">
        <x:f>IF(COUNT(G2693:H2693)=2,G2693*H2693/100000000,"n.a.")</x:f>
        <x:v>0.290124</x:v>
      </x:c>
      <x:c r="J2693" s="1" t="str">
        <x:v>日频齐全；折算事件未独立核实</x:v>
      </x:c>
    </x:row>
    <x:row r="2694" ht="25" customHeight="1">
      <x:c r="A2694" s="1" t="str">
        <x:v>沪深300</x:v>
      </x:c>
      <x:c r="B2694" s="1" t="str">
        <x:v>515350.SH</x:v>
      </x:c>
      <x:c r="C2694" s="1" t="str">
        <x:v>民生加银沪深300ETF</x:v>
      </x:c>
      <x:c r="D2694" s="7" t="d">
        <x:v>2026-07-10T00:00:00.000Z</x:v>
      </x:c>
      <x:c r="E2694" s="8" t="n">
        <x:f>IF(ISNUMBER('原始字段'!C2734),'原始字段'!C2734,"n.a.")</x:f>
        <x:v>11699200</x:v>
      </x:c>
      <x:c r="F2694" s="8" t="n">
        <x:f>IF(ISNUMBER('原始字段'!C2830),'原始字段'!C2830,"n.a.")</x:f>
        <x:v>11699200</x:v>
      </x:c>
      <x:c r="G2694" s="8" t="n">
        <x:f>IF(COUNT(E2694:F2694)=2,F2694-E2694,"n.a.")</x:f>
        <x:v>0</x:v>
      </x:c>
      <x:c r="H2694" s="9" t="n">
        <x:f>IF(ISNUMBER('原始字段'!D2830),'原始字段'!D2830,"n.a.")</x:f>
        <x:v>6.4638</x:v>
      </x:c>
      <x:c r="I2694" s="9" t="n">
        <x:f>IF(COUNT(G2694:H2694)=2,G2694*H2694/100000000,"n.a.")</x:f>
        <x:v>0</x:v>
      </x:c>
      <x:c r="J2694" s="1" t="str">
        <x:v>日频齐全；折算事件未独立核实</x:v>
      </x:c>
    </x:row>
    <x:row r="2695" ht="25" customHeight="1">
      <x:c r="A2695" s="1" t="str">
        <x:v>沪深300</x:v>
      </x:c>
      <x:c r="B2695" s="1" t="str">
        <x:v>510310.SH</x:v>
      </x:c>
      <x:c r="C2695" s="1" t="str">
        <x:v>易方达沪深300ETF</x:v>
      </x:c>
      <x:c r="D2695" s="7" t="d">
        <x:v>2026-07-10T00:00:00.000Z</x:v>
      </x:c>
      <x:c r="E2695" s="8" t="n">
        <x:f>IF(ISNUMBER('原始字段'!C2711),'原始字段'!C2711,"n.a.")</x:f>
        <x:v>9177944000</x:v>
      </x:c>
      <x:c r="F2695" s="8" t="n">
        <x:f>IF(ISNUMBER('原始字段'!C2807),'原始字段'!C2807,"n.a.")</x:f>
        <x:v>9177044000</x:v>
      </x:c>
      <x:c r="G2695" s="8" t="n">
        <x:f>IF(COUNT(E2695:F2695)=2,F2695-E2695,"n.a.")</x:f>
        <x:v>-900000</x:v>
      </x:c>
      <x:c r="H2695" s="9" t="n">
        <x:f>IF(ISNUMBER('原始字段'!D2807),'原始字段'!D2807,"n.a.")</x:f>
        <x:v>4.6826</x:v>
      </x:c>
      <x:c r="I2695" s="9" t="n">
        <x:f>IF(COUNT(G2695:H2695)=2,G2695*H2695/100000000,"n.a.")</x:f>
        <x:v>-0.0421434</x:v>
      </x:c>
      <x:c r="J2695" s="1" t="str">
        <x:v>日频齐全；折算事件未独立核实</x:v>
      </x:c>
    </x:row>
    <x:row r="2696" ht="25" customHeight="1">
      <x:c r="A2696" s="1" t="str">
        <x:v>沪深300</x:v>
      </x:c>
      <x:c r="B2696" s="1" t="str">
        <x:v>159330.SZ</x:v>
      </x:c>
      <x:c r="C2696" s="1" t="str">
        <x:v>东财沪深300ETF</x:v>
      </x:c>
      <x:c r="D2696" s="7" t="d">
        <x:v>2026-07-10T00:00:00.000Z</x:v>
      </x:c>
      <x:c r="E2696" s="8" t="n">
        <x:f>IF(ISNUMBER('原始字段'!C2677),'原始字段'!C2677,"n.a.")</x:f>
        <x:v>338801009</x:v>
      </x:c>
      <x:c r="F2696" s="8" t="n">
        <x:f>IF(ISNUMBER('原始字段'!C2773),'原始字段'!C2773,"n.a.")</x:f>
        <x:v>335801009</x:v>
      </x:c>
      <x:c r="G2696" s="8" t="n">
        <x:f>IF(COUNT(E2696:F2696)=2,F2696-E2696,"n.a.")</x:f>
        <x:v>-3000000</x:v>
      </x:c>
      <x:c r="H2696" s="9" t="n">
        <x:f>IF(ISNUMBER('原始字段'!D2773),'原始字段'!D2773,"n.a.")</x:f>
        <x:v>1.4898</x:v>
      </x:c>
      <x:c r="I2696" s="9" t="n">
        <x:f>IF(COUNT(G2696:H2696)=2,G2696*H2696/100000000,"n.a.")</x:f>
        <x:v>-0.044694</x:v>
      </x:c>
      <x:c r="J2696" s="1" t="str">
        <x:v>日频齐全；折算事件未独立核实</x:v>
      </x:c>
    </x:row>
    <x:row r="2697" ht="25" customHeight="1">
      <x:c r="A2697" s="1" t="str">
        <x:v>沪深300</x:v>
      </x:c>
      <x:c r="B2697" s="1" t="str">
        <x:v>510390.SH</x:v>
      </x:c>
      <x:c r="C2697" s="1" t="str">
        <x:v>平安沪深300ETF</x:v>
      </x:c>
      <x:c r="D2697" s="7" t="d">
        <x:v>2026-07-10T00:00:00.000Z</x:v>
      </x:c>
      <x:c r="E2697" s="8" t="n">
        <x:f>IF(ISNUMBER('原始字段'!C2718),'原始字段'!C2718,"n.a.")</x:f>
        <x:v>119450000</x:v>
      </x:c>
      <x:c r="F2697" s="8" t="n">
        <x:f>IF(ISNUMBER('原始字段'!C2814),'原始字段'!C2814,"n.a.")</x:f>
        <x:v>119450000</x:v>
      </x:c>
      <x:c r="G2697" s="8" t="n">
        <x:f>IF(COUNT(E2697:F2697)=2,F2697-E2697,"n.a.")</x:f>
        <x:v>0</x:v>
      </x:c>
      <x:c r="H2697" s="9" t="n">
        <x:f>IF(ISNUMBER('原始字段'!D2814),'原始字段'!D2814,"n.a.")</x:f>
        <x:v>5.4302</x:v>
      </x:c>
      <x:c r="I2697" s="9" t="n">
        <x:f>IF(COUNT(G2697:H2697)=2,G2697*H2697/100000000,"n.a.")</x:f>
        <x:v>0</x:v>
      </x:c>
      <x:c r="J2697" s="1" t="str">
        <x:v>日频齐全；折算事件未独立核实</x:v>
      </x:c>
    </x:row>
    <x:row r="2698" ht="25" customHeight="1">
      <x:c r="A2698" s="1" t="str">
        <x:v>沪深300</x:v>
      </x:c>
      <x:c r="B2698" s="1" t="str">
        <x:v>515390.SH</x:v>
      </x:c>
      <x:c r="C2698" s="1" t="str">
        <x:v>华安沪深300ETF</x:v>
      </x:c>
      <x:c r="D2698" s="7" t="d">
        <x:v>2026-07-10T00:00:00.000Z</x:v>
      </x:c>
      <x:c r="E2698" s="8" t="n">
        <x:f>IF(ISNUMBER('原始字段'!C2737),'原始字段'!C2737,"n.a.")</x:f>
        <x:v>1142683000</x:v>
      </x:c>
      <x:c r="F2698" s="8" t="n">
        <x:f>IF(ISNUMBER('原始字段'!C2833),'原始字段'!C2833,"n.a.")</x:f>
        <x:v>1134683000</x:v>
      </x:c>
      <x:c r="G2698" s="8" t="n">
        <x:f>IF(COUNT(E2698:F2698)=2,F2698-E2698,"n.a.")</x:f>
        <x:v>-8000000</x:v>
      </x:c>
      <x:c r="H2698" s="9" t="n">
        <x:f>IF(ISNUMBER('原始字段'!D2833),'原始字段'!D2833,"n.a.")</x:f>
        <x:v>1.4007</x:v>
      </x:c>
      <x:c r="I2698" s="9" t="n">
        <x:f>IF(COUNT(G2698:H2698)=2,G2698*H2698/100000000,"n.a.")</x:f>
        <x:v>-0.112056</x:v>
      </x:c>
      <x:c r="J2698" s="1" t="str">
        <x:v>日频齐全；折算事件未独立核实</x:v>
      </x:c>
    </x:row>
    <x:row r="2699" ht="25" customHeight="1">
      <x:c r="A2699" s="1" t="str">
        <x:v>沪深300</x:v>
      </x:c>
      <x:c r="B2699" s="1" t="str">
        <x:v>515130.SH</x:v>
      </x:c>
      <x:c r="C2699" s="1" t="str">
        <x:v>博时沪深300ETF</x:v>
      </x:c>
      <x:c r="D2699" s="7" t="d">
        <x:v>2026-07-10T00:00:00.000Z</x:v>
      </x:c>
      <x:c r="E2699" s="8" t="n">
        <x:f>IF(ISNUMBER('原始字段'!C2730),'原始字段'!C2730,"n.a.")</x:f>
        <x:v>79463200</x:v>
      </x:c>
      <x:c r="F2699" s="8" t="n">
        <x:f>IF(ISNUMBER('原始字段'!C2826),'原始字段'!C2826,"n.a.")</x:f>
        <x:v>79463200</x:v>
      </x:c>
      <x:c r="G2699" s="8" t="n">
        <x:f>IF(COUNT(E2699:F2699)=2,F2699-E2699,"n.a.")</x:f>
        <x:v>0</x:v>
      </x:c>
      <x:c r="H2699" s="9" t="n">
        <x:f>IF(ISNUMBER('原始字段'!D2826),'原始字段'!D2826,"n.a.")</x:f>
        <x:v>1.5924</x:v>
      </x:c>
      <x:c r="I2699" s="9" t="n">
        <x:f>IF(COUNT(G2699:H2699)=2,G2699*H2699/100000000,"n.a.")</x:f>
        <x:v>0</x:v>
      </x:c>
      <x:c r="J2699" s="1" t="str">
        <x:v>日频齐全；折算事件未独立核实</x:v>
      </x:c>
    </x:row>
    <x:row r="2700" ht="25" customHeight="1">
      <x:c r="A2700" s="1" t="str">
        <x:v>中证500</x:v>
      </x:c>
      <x:c r="B2700" s="1" t="str">
        <x:v>510530.SH</x:v>
      </x:c>
      <x:c r="C2700" s="1" t="str">
        <x:v>工银中证500ETF</x:v>
      </x:c>
      <x:c r="D2700" s="7" t="d">
        <x:v>2026-07-10T00:00:00.000Z</x:v>
      </x:c>
      <x:c r="E2700" s="8" t="n">
        <x:f>IF(ISNUMBER('原始字段'!C2721),'原始字段'!C2721,"n.a.")</x:f>
        <x:v>47479400</x:v>
      </x:c>
      <x:c r="F2700" s="8" t="n">
        <x:f>IF(ISNUMBER('原始字段'!C2817),'原始字段'!C2817,"n.a.")</x:f>
        <x:v>45479400</x:v>
      </x:c>
      <x:c r="G2700" s="8" t="n">
        <x:f>IF(COUNT(E2700:F2700)=2,F2700-E2700,"n.a.")</x:f>
        <x:v>-2000000</x:v>
      </x:c>
      <x:c r="H2700" s="9" t="n">
        <x:f>IF(ISNUMBER('原始字段'!D2817),'原始字段'!D2817,"n.a.")</x:f>
        <x:v>9.4676</x:v>
      </x:c>
      <x:c r="I2700" s="9" t="n">
        <x:f>IF(COUNT(G2700:H2700)=2,G2700*H2700/100000000,"n.a.")</x:f>
        <x:v>-0.189352</x:v>
      </x:c>
      <x:c r="J2700" s="1" t="str">
        <x:v>日频齐全；折算事件未独立核实</x:v>
      </x:c>
    </x:row>
    <x:row r="2701" ht="25" customHeight="1">
      <x:c r="A2701" s="1" t="str">
        <x:v>中证500</x:v>
      </x:c>
      <x:c r="B2701" s="1" t="str">
        <x:v>510580.SH</x:v>
      </x:c>
      <x:c r="C2701" s="1" t="str">
        <x:v>易方达中证500ETF</x:v>
      </x:c>
      <x:c r="D2701" s="7" t="d">
        <x:v>2026-07-10T00:00:00.000Z</x:v>
      </x:c>
      <x:c r="E2701" s="8" t="n">
        <x:f>IF(ISNUMBER('原始字段'!C2725),'原始字段'!C2725,"n.a.")</x:f>
        <x:v>954168300</x:v>
      </x:c>
      <x:c r="F2701" s="8" t="n">
        <x:f>IF(ISNUMBER('原始字段'!C2821),'原始字段'!C2821,"n.a.")</x:f>
        <x:v>948568300</x:v>
      </x:c>
      <x:c r="G2701" s="8" t="n">
        <x:f>IF(COUNT(E2701:F2701)=2,F2701-E2701,"n.a.")</x:f>
        <x:v>-5600000</x:v>
      </x:c>
      <x:c r="H2701" s="9" t="n">
        <x:f>IF(ISNUMBER('原始字段'!D2821),'原始字段'!D2821,"n.a.")</x:f>
        <x:v>4.4581</x:v>
      </x:c>
      <x:c r="I2701" s="9" t="n">
        <x:f>IF(COUNT(G2701:H2701)=2,G2701*H2701/100000000,"n.a.")</x:f>
        <x:v>-0.2496536</x:v>
      </x:c>
      <x:c r="J2701" s="1" t="str">
        <x:v>日频齐全；折算事件未独立核实</x:v>
      </x:c>
    </x:row>
    <x:row r="2702" ht="25" customHeight="1">
      <x:c r="A2702" s="1" t="str">
        <x:v>中证500</x:v>
      </x:c>
      <x:c r="B2702" s="1" t="str">
        <x:v>159922.SZ</x:v>
      </x:c>
      <x:c r="C2702" s="1" t="str">
        <x:v>嘉实中证500ETF</x:v>
      </x:c>
      <x:c r="D2702" s="7" t="d">
        <x:v>2026-07-10T00:00:00.000Z</x:v>
      </x:c>
      <x:c r="E2702" s="8" t="n">
        <x:f>IF(ISNUMBER('原始字段'!C2697),'原始字段'!C2697,"n.a.")</x:f>
        <x:v>2477676765</x:v>
      </x:c>
      <x:c r="F2702" s="8" t="n">
        <x:f>IF(ISNUMBER('原始字段'!C2793),'原始字段'!C2793,"n.a.")</x:f>
        <x:v>2354676765</x:v>
      </x:c>
      <x:c r="G2702" s="8" t="n">
        <x:f>IF(COUNT(E2702:F2702)=2,F2702-E2702,"n.a.")</x:f>
        <x:v>-123000000</x:v>
      </x:c>
      <x:c r="H2702" s="9" t="n">
        <x:f>IF(ISNUMBER('原始字段'!D2793),'原始字段'!D2793,"n.a.")</x:f>
        <x:v>3.4475</x:v>
      </x:c>
      <x:c r="I2702" s="9" t="n">
        <x:f>IF(COUNT(G2702:H2702)=2,G2702*H2702/100000000,"n.a.")</x:f>
        <x:v>-4.240425</x:v>
      </x:c>
      <x:c r="J2702" s="1" t="str">
        <x:v>日频齐全；折算事件未独立核实</x:v>
      </x:c>
    </x:row>
    <x:row r="2703" ht="25" customHeight="1">
      <x:c r="A2703" s="1" t="str">
        <x:v>中证500</x:v>
      </x:c>
      <x:c r="B2703" s="1" t="str">
        <x:v>563750.SH</x:v>
      </x:c>
      <x:c r="C2703" s="1" t="str">
        <x:v>汇添富中证500ETF</x:v>
      </x:c>
      <x:c r="D2703" s="7" t="d">
        <x:v>2026-07-10T00:00:00.000Z</x:v>
      </x:c>
      <x:c r="E2703" s="8" t="n">
        <x:f>IF(ISNUMBER('原始字段'!C2752),'原始字段'!C2752,"n.a.")</x:f>
        <x:v>357237000</x:v>
      </x:c>
      <x:c r="F2703" s="8" t="n">
        <x:f>IF(ISNUMBER('原始字段'!C2848),'原始字段'!C2848,"n.a.")</x:f>
        <x:v>349737000</x:v>
      </x:c>
      <x:c r="G2703" s="8" t="n">
        <x:f>IF(COUNT(E2703:F2703)=2,F2703-E2703,"n.a.")</x:f>
        <x:v>-7500000</x:v>
      </x:c>
      <x:c r="H2703" s="9" t="n">
        <x:f>IF(ISNUMBER('原始字段'!D2848),'原始字段'!D2848,"n.a.")</x:f>
        <x:v>1.1863</x:v>
      </x:c>
      <x:c r="I2703" s="9" t="n">
        <x:f>IF(COUNT(G2703:H2703)=2,G2703*H2703/100000000,"n.a.")</x:f>
        <x:v>-0.0889725</x:v>
      </x:c>
      <x:c r="J2703" s="1" t="str">
        <x:v>日频齐全；折算事件未独立核实</x:v>
      </x:c>
    </x:row>
    <x:row r="2704" ht="25" customHeight="1">
      <x:c r="A2704" s="1" t="str">
        <x:v>中证500</x:v>
      </x:c>
      <x:c r="B2704" s="1" t="str">
        <x:v>159935.SZ</x:v>
      </x:c>
      <x:c r="C2704" s="1" t="str">
        <x:v>景顺长城中证500ETF</x:v>
      </x:c>
      <x:c r="D2704" s="7" t="d">
        <x:v>2026-07-10T00:00:00.000Z</x:v>
      </x:c>
      <x:c r="E2704" s="8" t="n">
        <x:f>IF(ISNUMBER('原始字段'!C2699),'原始字段'!C2699,"n.a.")</x:f>
        <x:v>24572956</x:v>
      </x:c>
      <x:c r="F2704" s="8" t="n">
        <x:f>IF(ISNUMBER('原始字段'!C2795),'原始字段'!C2795,"n.a.")</x:f>
        <x:v>24572956</x:v>
      </x:c>
      <x:c r="G2704" s="8" t="n">
        <x:f>IF(COUNT(E2704:F2704)=2,F2704-E2704,"n.a.")</x:f>
        <x:v>0</x:v>
      </x:c>
      <x:c r="H2704" s="9" t="n">
        <x:f>IF(ISNUMBER('原始字段'!D2795),'原始字段'!D2795,"n.a.")</x:f>
        <x:v>2.6767</x:v>
      </x:c>
      <x:c r="I2704" s="9" t="n">
        <x:f>IF(COUNT(G2704:H2704)=2,G2704*H2704/100000000,"n.a.")</x:f>
        <x:v>0</x:v>
      </x:c>
      <x:c r="J2704" s="1" t="str">
        <x:v>日频齐全；折算事件未独立核实</x:v>
      </x:c>
    </x:row>
    <x:row r="2705" ht="25" customHeight="1">
      <x:c r="A2705" s="1" t="str">
        <x:v>中证500</x:v>
      </x:c>
      <x:c r="B2705" s="1" t="str">
        <x:v>515530.SH</x:v>
      </x:c>
      <x:c r="C2705" s="1" t="str">
        <x:v>泰康中证500ETF</x:v>
      </x:c>
      <x:c r="D2705" s="7" t="d">
        <x:v>2026-07-10T00:00:00.000Z</x:v>
      </x:c>
      <x:c r="E2705" s="8" t="n">
        <x:f>IF(ISNUMBER('原始字段'!C2738),'原始字段'!C2738,"n.a.")</x:f>
        <x:v>12242700</x:v>
      </x:c>
      <x:c r="F2705" s="8" t="n">
        <x:f>IF(ISNUMBER('原始字段'!C2834),'原始字段'!C2834,"n.a.")</x:f>
        <x:v>12242700</x:v>
      </x:c>
      <x:c r="G2705" s="8" t="n">
        <x:f>IF(COUNT(E2705:F2705)=2,F2705-E2705,"n.a.")</x:f>
        <x:v>0</x:v>
      </x:c>
      <x:c r="H2705" s="9" t="n">
        <x:f>IF(ISNUMBER('原始字段'!D2834),'原始字段'!D2834,"n.a.")</x:f>
        <x:v>4.6778</x:v>
      </x:c>
      <x:c r="I2705" s="9" t="n">
        <x:f>IF(COUNT(G2705:H2705)=2,G2705*H2705/100000000,"n.a.")</x:f>
        <x:v>0</x:v>
      </x:c>
      <x:c r="J2705" s="1" t="str">
        <x:v>日频齐全；折算事件未独立核实</x:v>
      </x:c>
    </x:row>
    <x:row r="2706" ht="25" customHeight="1">
      <x:c r="A2706" s="1" t="str">
        <x:v>中证500</x:v>
      </x:c>
      <x:c r="B2706" s="1" t="str">
        <x:v>510590.SH</x:v>
      </x:c>
      <x:c r="C2706" s="1" t="str">
        <x:v>平安中证500ETF</x:v>
      </x:c>
      <x:c r="D2706" s="7" t="d">
        <x:v>2026-07-10T00:00:00.000Z</x:v>
      </x:c>
      <x:c r="E2706" s="8" t="n">
        <x:f>IF(ISNUMBER('原始字段'!C2726),'原始字段'!C2726,"n.a.")</x:f>
        <x:v>138386100</x:v>
      </x:c>
      <x:c r="F2706" s="8" t="n">
        <x:f>IF(ISNUMBER('原始字段'!C2822),'原始字段'!C2822,"n.a.")</x:f>
        <x:v>138386100</x:v>
      </x:c>
      <x:c r="G2706" s="8" t="n">
        <x:f>IF(COUNT(E2706:F2706)=2,F2706-E2706,"n.a.")</x:f>
        <x:v>0</x:v>
      </x:c>
      <x:c r="H2706" s="9" t="n">
        <x:f>IF(ISNUMBER('原始字段'!D2822),'原始字段'!D2822,"n.a.")</x:f>
        <x:v>9.1856</x:v>
      </x:c>
      <x:c r="I2706" s="9" t="n">
        <x:f>IF(COUNT(G2706:H2706)=2,G2706*H2706/100000000,"n.a.")</x:f>
        <x:v>0</x:v>
      </x:c>
      <x:c r="J2706" s="1" t="str">
        <x:v>日频齐全；折算事件未独立核实</x:v>
      </x:c>
    </x:row>
    <x:row r="2707" ht="25" customHeight="1">
      <x:c r="A2707" s="1" t="str">
        <x:v>中证500</x:v>
      </x:c>
      <x:c r="B2707" s="1" t="str">
        <x:v>515190.SH</x:v>
      </x:c>
      <x:c r="C2707" s="1" t="str">
        <x:v>中银证券中证500ETF</x:v>
      </x:c>
      <x:c r="D2707" s="7" t="d">
        <x:v>2026-07-10T00:00:00.000Z</x:v>
      </x:c>
      <x:c r="E2707" s="8" t="n">
        <x:f>IF(ISNUMBER('原始字段'!C2731),'原始字段'!C2731,"n.a.")</x:f>
        <x:v>267466100</x:v>
      </x:c>
      <x:c r="F2707" s="8" t="n">
        <x:f>IF(ISNUMBER('原始字段'!C2827),'原始字段'!C2827,"n.a.")</x:f>
        <x:v>267466100</x:v>
      </x:c>
      <x:c r="G2707" s="8" t="n">
        <x:f>IF(COUNT(E2707:F2707)=2,F2707-E2707,"n.a.")</x:f>
        <x:v>0</x:v>
      </x:c>
      <x:c r="H2707" s="9" t="n">
        <x:f>IF(ISNUMBER('原始字段'!D2827),'原始字段'!D2827,"n.a.")</x:f>
        <x:v>1.7845</x:v>
      </x:c>
      <x:c r="I2707" s="9" t="n">
        <x:f>IF(COUNT(G2707:H2707)=2,G2707*H2707/100000000,"n.a.")</x:f>
        <x:v>0</x:v>
      </x:c>
      <x:c r="J2707" s="1" t="str">
        <x:v>日频齐全；折算事件未独立核实</x:v>
      </x:c>
    </x:row>
    <x:row r="2708" ht="25" customHeight="1">
      <x:c r="A2708" s="1" t="str">
        <x:v>中证500</x:v>
      </x:c>
      <x:c r="B2708" s="1" t="str">
        <x:v>159820.SZ</x:v>
      </x:c>
      <x:c r="C2708" s="1" t="str">
        <x:v>天弘中证500ETF</x:v>
      </x:c>
      <x:c r="D2708" s="7" t="d">
        <x:v>2026-07-10T00:00:00.000Z</x:v>
      </x:c>
      <x:c r="E2708" s="8" t="n">
        <x:f>IF(ISNUMBER('原始字段'!C2691),'原始字段'!C2691,"n.a.")</x:f>
        <x:v>1276408470</x:v>
      </x:c>
      <x:c r="F2708" s="8" t="n">
        <x:f>IF(ISNUMBER('原始字段'!C2787),'原始字段'!C2787,"n.a.")</x:f>
        <x:v>1276408470</x:v>
      </x:c>
      <x:c r="G2708" s="8" t="n">
        <x:f>IF(COUNT(E2708:F2708)=2,F2708-E2708,"n.a.")</x:f>
        <x:v>0</x:v>
      </x:c>
      <x:c r="H2708" s="9" t="n">
        <x:f>IF(ISNUMBER('原始字段'!D2787),'原始字段'!D2787,"n.a.")</x:f>
        <x:v>1.4674</x:v>
      </x:c>
      <x:c r="I2708" s="9" t="n">
        <x:f>IF(COUNT(G2708:H2708)=2,G2708*H2708/100000000,"n.a.")</x:f>
        <x:v>0</x:v>
      </x:c>
      <x:c r="J2708" s="1" t="str">
        <x:v>日频齐全；折算事件未独立核实</x:v>
      </x:c>
    </x:row>
    <x:row r="2709" ht="25" customHeight="1">
      <x:c r="A2709" s="1" t="str">
        <x:v>中证500</x:v>
      </x:c>
      <x:c r="B2709" s="1" t="str">
        <x:v>159337.SZ</x:v>
      </x:c>
      <x:c r="C2709" s="1" t="str">
        <x:v>东财中证500ETF</x:v>
      </x:c>
      <x:c r="D2709" s="7" t="d">
        <x:v>2026-07-10T00:00:00.000Z</x:v>
      </x:c>
      <x:c r="E2709" s="8" t="n">
        <x:f>IF(ISNUMBER('原始字段'!C2678),'原始字段'!C2678,"n.a.")</x:f>
        <x:v>247710611</x:v>
      </x:c>
      <x:c r="F2709" s="8" t="n">
        <x:f>IF(ISNUMBER('原始字段'!C2774),'原始字段'!C2774,"n.a.")</x:f>
        <x:v>247710611</x:v>
      </x:c>
      <x:c r="G2709" s="8" t="n">
        <x:f>IF(COUNT(E2709:F2709)=2,F2709-E2709,"n.a.")</x:f>
        <x:v>0</x:v>
      </x:c>
      <x:c r="H2709" s="9" t="n">
        <x:f>IF(ISNUMBER('原始字段'!D2774),'原始字段'!D2774,"n.a.")</x:f>
        <x:v>1.9375</x:v>
      </x:c>
      <x:c r="I2709" s="9" t="n">
        <x:f>IF(COUNT(G2709:H2709)=2,G2709*H2709/100000000,"n.a.")</x:f>
        <x:v>0</x:v>
      </x:c>
      <x:c r="J2709" s="1" t="str">
        <x:v>日频齐全；折算事件未独立核实</x:v>
      </x:c>
    </x:row>
    <x:row r="2710" ht="25" customHeight="1">
      <x:c r="A2710" s="1" t="str">
        <x:v>中证500</x:v>
      </x:c>
      <x:c r="B2710" s="1" t="str">
        <x:v>510500.SH</x:v>
      </x:c>
      <x:c r="C2710" s="1" t="str">
        <x:v>南方中证500ETF</x:v>
      </x:c>
      <x:c r="D2710" s="7" t="d">
        <x:v>2026-07-10T00:00:00.000Z</x:v>
      </x:c>
      <x:c r="E2710" s="8" t="n">
        <x:f>IF(ISNUMBER('原始字段'!C2719),'原始字段'!C2719,"n.a.")</x:f>
        <x:v>4680568600</x:v>
      </x:c>
      <x:c r="F2710" s="8" t="n">
        <x:f>IF(ISNUMBER('原始字段'!C2815),'原始字段'!C2815,"n.a.")</x:f>
        <x:v>4536568600</x:v>
      </x:c>
      <x:c r="G2710" s="8" t="n">
        <x:f>IF(COUNT(E2710:F2710)=2,F2710-E2710,"n.a.")</x:f>
        <x:v>-144000000</x:v>
      </x:c>
      <x:c r="H2710" s="9" t="n">
        <x:f>IF(ISNUMBER('原始字段'!D2815),'原始字段'!D2815,"n.a.")</x:f>
        <x:v>8.6625</x:v>
      </x:c>
      <x:c r="I2710" s="9" t="n">
        <x:f>IF(COUNT(G2710:H2710)=2,G2710*H2710/100000000,"n.a.")</x:f>
        <x:v>-12.474</x:v>
      </x:c>
      <x:c r="J2710" s="1" t="str">
        <x:v>日频齐全；折算事件未独立核实</x:v>
      </x:c>
    </x:row>
    <x:row r="2711" ht="25" customHeight="1">
      <x:c r="A2711" s="1" t="str">
        <x:v>中证500</x:v>
      </x:c>
      <x:c r="B2711" s="1" t="str">
        <x:v>159968.SZ</x:v>
      </x:c>
      <x:c r="C2711" s="1" t="str">
        <x:v>博时中证500ETF</x:v>
      </x:c>
      <x:c r="D2711" s="7" t="d">
        <x:v>2026-07-10T00:00:00.000Z</x:v>
      </x:c>
      <x:c r="E2711" s="8" t="n">
        <x:f>IF(ISNUMBER('原始字段'!C2706),'原始字段'!C2706,"n.a.")</x:f>
        <x:v>60895098</x:v>
      </x:c>
      <x:c r="F2711" s="8" t="n">
        <x:f>IF(ISNUMBER('原始字段'!C2802),'原始字段'!C2802,"n.a.")</x:f>
        <x:v>60895098</x:v>
      </x:c>
      <x:c r="G2711" s="8" t="n">
        <x:f>IF(COUNT(E2711:F2711)=2,F2711-E2711,"n.a.")</x:f>
        <x:v>0</x:v>
      </x:c>
      <x:c r="H2711" s="9" t="n">
        <x:f>IF(ISNUMBER('原始字段'!D2802),'原始字段'!D2802,"n.a.")</x:f>
        <x:v>11.0939</x:v>
      </x:c>
      <x:c r="I2711" s="9" t="n">
        <x:f>IF(COUNT(G2711:H2711)=2,G2711*H2711/100000000,"n.a.")</x:f>
        <x:v>0</x:v>
      </x:c>
      <x:c r="J2711" s="1" t="str">
        <x:v>日频齐全；折算事件未独立核实</x:v>
      </x:c>
    </x:row>
    <x:row r="2712" ht="25" customHeight="1">
      <x:c r="A2712" s="1" t="str">
        <x:v>中证500</x:v>
      </x:c>
      <x:c r="B2712" s="1" t="str">
        <x:v>561350.SH</x:v>
      </x:c>
      <x:c r="C2712" s="1" t="str">
        <x:v>国泰中证500ETF</x:v>
      </x:c>
      <x:c r="D2712" s="7" t="d">
        <x:v>2026-07-10T00:00:00.000Z</x:v>
      </x:c>
      <x:c r="E2712" s="8" t="n">
        <x:f>IF(ISNUMBER('原始字段'!C2745),'原始字段'!C2745,"n.a.")</x:f>
        <x:v>64700000</x:v>
      </x:c>
      <x:c r="F2712" s="8" t="n">
        <x:f>IF(ISNUMBER('原始字段'!C2841),'原始字段'!C2841,"n.a.")</x:f>
        <x:v>61700000</x:v>
      </x:c>
      <x:c r="G2712" s="8" t="n">
        <x:f>IF(COUNT(E2712:F2712)=2,F2712-E2712,"n.a.")</x:f>
        <x:v>-3000000</x:v>
      </x:c>
      <x:c r="H2712" s="9" t="n">
        <x:f>IF(ISNUMBER('原始字段'!D2841),'原始字段'!D2841,"n.a.")</x:f>
        <x:v>1.3499</x:v>
      </x:c>
      <x:c r="I2712" s="9" t="n">
        <x:f>IF(COUNT(G2712:H2712)=2,G2712*H2712/100000000,"n.a.")</x:f>
        <x:v>-0.040497000000000005</x:v>
      </x:c>
      <x:c r="J2712" s="1" t="str">
        <x:v>日频齐全；折算事件未独立核实</x:v>
      </x:c>
    </x:row>
    <x:row r="2713" ht="25" customHeight="1">
      <x:c r="A2713" s="1" t="str">
        <x:v>中证500</x:v>
      </x:c>
      <x:c r="B2713" s="1" t="str">
        <x:v>512500.SH</x:v>
      </x:c>
      <x:c r="C2713" s="1" t="str">
        <x:v>华夏中证500ETF</x:v>
      </x:c>
      <x:c r="D2713" s="7" t="d">
        <x:v>2026-07-10T00:00:00.000Z</x:v>
      </x:c>
      <x:c r="E2713" s="8" t="n">
        <x:f>IF(ISNUMBER('原始字段'!C2728),'原始字段'!C2728,"n.a.")</x:f>
        <x:v>1664808800</x:v>
      </x:c>
      <x:c r="F2713" s="8" t="n">
        <x:f>IF(ISNUMBER('原始字段'!C2824),'原始字段'!C2824,"n.a.")</x:f>
        <x:v>1648808800</x:v>
      </x:c>
      <x:c r="G2713" s="8" t="n">
        <x:f>IF(COUNT(E2713:F2713)=2,F2713-E2713,"n.a.")</x:f>
        <x:v>-16000000</x:v>
      </x:c>
      <x:c r="H2713" s="9" t="n">
        <x:f>IF(ISNUMBER('原始字段'!D2824),'原始字段'!D2824,"n.a.")</x:f>
        <x:v>4.8068</x:v>
      </x:c>
      <x:c r="I2713" s="9" t="n">
        <x:f>IF(COUNT(G2713:H2713)=2,G2713*H2713/100000000,"n.a.")</x:f>
        <x:v>-0.769088</x:v>
      </x:c>
      <x:c r="J2713" s="1" t="str">
        <x:v>日频齐全；折算事件未独立核实</x:v>
      </x:c>
    </x:row>
    <x:row r="2714" ht="25" customHeight="1">
      <x:c r="A2714" s="1" t="str">
        <x:v>中证500</x:v>
      </x:c>
      <x:c r="B2714" s="1" t="str">
        <x:v>510550.SH</x:v>
      </x:c>
      <x:c r="C2714" s="1" t="str">
        <x:v>方正富邦中证500ETF</x:v>
      </x:c>
      <x:c r="D2714" s="7" t="d">
        <x:v>2026-07-10T00:00:00.000Z</x:v>
      </x:c>
      <x:c r="E2714" s="8" t="n">
        <x:f>IF(ISNUMBER('原始字段'!C2722),'原始字段'!C2722,"n.a.")</x:f>
        <x:v>19743300</x:v>
      </x:c>
      <x:c r="F2714" s="8" t="n">
        <x:f>IF(ISNUMBER('原始字段'!C2818),'原始字段'!C2818,"n.a.")</x:f>
        <x:v>19743300</x:v>
      </x:c>
      <x:c r="G2714" s="8" t="n">
        <x:f>IF(COUNT(E2714:F2714)=2,F2714-E2714,"n.a.")</x:f>
        <x:v>0</x:v>
      </x:c>
      <x:c r="H2714" s="9" t="n">
        <x:f>IF(ISNUMBER('原始字段'!D2818),'原始字段'!D2818,"n.a.")</x:f>
        <x:v>2.182</x:v>
      </x:c>
      <x:c r="I2714" s="9" t="n">
        <x:f>IF(COUNT(G2714:H2714)=2,G2714*H2714/100000000,"n.a.")</x:f>
        <x:v>0</x:v>
      </x:c>
      <x:c r="J2714" s="1" t="str">
        <x:v>日频齐全；折算事件未独立核实</x:v>
      </x:c>
    </x:row>
    <x:row r="2715" ht="25" customHeight="1">
      <x:c r="A2715" s="1" t="str">
        <x:v>中证500</x:v>
      </x:c>
      <x:c r="B2715" s="1" t="str">
        <x:v>510510.SH</x:v>
      </x:c>
      <x:c r="C2715" s="1" t="str">
        <x:v>广发中证500ETF</x:v>
      </x:c>
      <x:c r="D2715" s="7" t="d">
        <x:v>2026-07-10T00:00:00.000Z</x:v>
      </x:c>
      <x:c r="E2715" s="8" t="n">
        <x:f>IF(ISNUMBER('原始字段'!C2720),'原始字段'!C2720,"n.a.")</x:f>
        <x:v>799038300</x:v>
      </x:c>
      <x:c r="F2715" s="8" t="n">
        <x:f>IF(ISNUMBER('原始字段'!C2816),'原始字段'!C2816,"n.a.")</x:f>
        <x:v>803038300</x:v>
      </x:c>
      <x:c r="G2715" s="8" t="n">
        <x:f>IF(COUNT(E2715:F2715)=2,F2715-E2715,"n.a.")</x:f>
        <x:v>4000000</x:v>
      </x:c>
      <x:c r="H2715" s="9" t="n">
        <x:f>IF(ISNUMBER('原始字段'!D2816),'原始字段'!D2816,"n.a.")</x:f>
        <x:v>2.7433</x:v>
      </x:c>
      <x:c r="I2715" s="9" t="n">
        <x:f>IF(COUNT(G2715:H2715)=2,G2715*H2715/100000000,"n.a.")</x:f>
        <x:v>0.109732</x:v>
      </x:c>
      <x:c r="J2715" s="1" t="str">
        <x:v>日频齐全；折算事件未独立核实</x:v>
      </x:c>
    </x:row>
    <x:row r="2716" ht="25" customHeight="1">
      <x:c r="A2716" s="1" t="str">
        <x:v>中证500</x:v>
      </x:c>
      <x:c r="B2716" s="1" t="str">
        <x:v>515550.SH</x:v>
      </x:c>
      <x:c r="C2716" s="1" t="str">
        <x:v>国联中证500ETF</x:v>
      </x:c>
      <x:c r="D2716" s="7" t="d">
        <x:v>2026-07-10T00:00:00.000Z</x:v>
      </x:c>
      <x:c r="E2716" s="8" t="n">
        <x:f>IF(ISNUMBER('原始字段'!C2739),'原始字段'!C2739,"n.a.")</x:f>
        <x:v>17345700</x:v>
      </x:c>
      <x:c r="F2716" s="8" t="n">
        <x:f>IF(ISNUMBER('原始字段'!C2835),'原始字段'!C2835,"n.a.")</x:f>
        <x:v>17345700</x:v>
      </x:c>
      <x:c r="G2716" s="8" t="n">
        <x:f>IF(COUNT(E2716:F2716)=2,F2716-E2716,"n.a.")</x:f>
        <x:v>0</x:v>
      </x:c>
      <x:c r="H2716" s="9" t="n">
        <x:f>IF(ISNUMBER('原始字段'!D2835),'原始字段'!D2835,"n.a.")</x:f>
        <x:v>1.9049</x:v>
      </x:c>
      <x:c r="I2716" s="9" t="n">
        <x:f>IF(COUNT(G2716:H2716)=2,G2716*H2716/100000000,"n.a.")</x:f>
        <x:v>0</x:v>
      </x:c>
      <x:c r="J2716" s="1" t="str">
        <x:v>日频齐全；折算事件未独立核实</x:v>
      </x:c>
    </x:row>
    <x:row r="2717" ht="25" customHeight="1">
      <x:c r="A2717" s="1" t="str">
        <x:v>中证500</x:v>
      </x:c>
      <x:c r="B2717" s="1" t="str">
        <x:v>159500.SZ</x:v>
      </x:c>
      <x:c r="C2717" s="1" t="str">
        <x:v>富国中证500ETF</x:v>
      </x:c>
      <x:c r="D2717" s="7" t="d">
        <x:v>2026-07-10T00:00:00.000Z</x:v>
      </x:c>
      <x:c r="E2717" s="8" t="n">
        <x:f>IF(ISNUMBER('原始字段'!C2680),'原始字段'!C2680,"n.a.")</x:f>
        <x:v>146138865</x:v>
      </x:c>
      <x:c r="F2717" s="8" t="n">
        <x:f>IF(ISNUMBER('原始字段'!C2776),'原始字段'!C2776,"n.a.")</x:f>
        <x:v>140538865</x:v>
      </x:c>
      <x:c r="G2717" s="8" t="n">
        <x:f>IF(COUNT(E2717:F2717)=2,F2717-E2717,"n.a.")</x:f>
        <x:v>-5600000</x:v>
      </x:c>
      <x:c r="H2717" s="9" t="n">
        <x:f>IF(ISNUMBER('原始字段'!D2776),'原始字段'!D2776,"n.a.")</x:f>
        <x:v>1.2695</x:v>
      </x:c>
      <x:c r="I2717" s="9" t="n">
        <x:f>IF(COUNT(G2717:H2717)=2,G2717*H2717/100000000,"n.a.")</x:f>
        <x:v>-0.071092</x:v>
      </x:c>
      <x:c r="J2717" s="1" t="str">
        <x:v>日频齐全；折算事件未独立核实</x:v>
      </x:c>
    </x:row>
    <x:row r="2718" ht="25" customHeight="1">
      <x:c r="A2718" s="1" t="str">
        <x:v>中证500</x:v>
      </x:c>
      <x:c r="B2718" s="1" t="str">
        <x:v>512510.SH</x:v>
      </x:c>
      <x:c r="C2718" s="1" t="str">
        <x:v>华泰柏瑞中证500ETF</x:v>
      </x:c>
      <x:c r="D2718" s="7" t="d">
        <x:v>2026-07-10T00:00:00.000Z</x:v>
      </x:c>
      <x:c r="E2718" s="8" t="n">
        <x:f>IF(ISNUMBER('原始字段'!C2729),'原始字段'!C2729,"n.a.")</x:f>
        <x:v>395929800</x:v>
      </x:c>
      <x:c r="F2718" s="8" t="n">
        <x:f>IF(ISNUMBER('原始字段'!C2825),'原始字段'!C2825,"n.a.")</x:f>
        <x:v>394429800</x:v>
      </x:c>
      <x:c r="G2718" s="8" t="n">
        <x:f>IF(COUNT(E2718:F2718)=2,F2718-E2718,"n.a.")</x:f>
        <x:v>-1500000</x:v>
      </x:c>
      <x:c r="H2718" s="9" t="n">
        <x:f>IF(ISNUMBER('原始字段'!D2825),'原始字段'!D2825,"n.a.")</x:f>
        <x:v>2.5304</x:v>
      </x:c>
      <x:c r="I2718" s="9" t="n">
        <x:f>IF(COUNT(G2718:H2718)=2,G2718*H2718/100000000,"n.a.")</x:f>
        <x:v>-0.037956000000000004</x:v>
      </x:c>
      <x:c r="J2718" s="1" t="str">
        <x:v>日频齐全；折算事件未独立核实</x:v>
      </x:c>
    </x:row>
    <x:row r="2719" ht="25" customHeight="1">
      <x:c r="A2719" s="1" t="str">
        <x:v>中证500</x:v>
      </x:c>
      <x:c r="B2719" s="1" t="str">
        <x:v>510570.SH</x:v>
      </x:c>
      <x:c r="C2719" s="1" t="str">
        <x:v>兴业中证500ETF</x:v>
      </x:c>
      <x:c r="D2719" s="7" t="d">
        <x:v>2026-07-10T00:00:00.000Z</x:v>
      </x:c>
      <x:c r="E2719" s="8" t="n">
        <x:f>IF(ISNUMBER('原始字段'!C2724),'原始字段'!C2724,"n.a.")</x:f>
        <x:v>30560600</x:v>
      </x:c>
      <x:c r="F2719" s="8" t="n">
        <x:f>IF(ISNUMBER('原始字段'!C2820),'原始字段'!C2820,"n.a.")</x:f>
        <x:v>30560600</x:v>
      </x:c>
      <x:c r="G2719" s="8" t="n">
        <x:f>IF(COUNT(E2719:F2719)=2,F2719-E2719,"n.a.")</x:f>
        <x:v>0</x:v>
      </x:c>
      <x:c r="H2719" s="9" t="n">
        <x:f>IF(ISNUMBER('原始字段'!D2820),'原始字段'!D2820,"n.a.")</x:f>
        <x:v>1.3422</x:v>
      </x:c>
      <x:c r="I2719" s="9" t="n">
        <x:f>IF(COUNT(G2719:H2719)=2,G2719*H2719/100000000,"n.a.")</x:f>
        <x:v>0</x:v>
      </x:c>
      <x:c r="J2719" s="1" t="str">
        <x:v>日频齐全；折算事件未独立核实</x:v>
      </x:c>
    </x:row>
    <x:row r="2720" ht="25" customHeight="1">
      <x:c r="A2720" s="1" t="str">
        <x:v>中证500</x:v>
      </x:c>
      <x:c r="B2720" s="1" t="str">
        <x:v>510560.SH</x:v>
      </x:c>
      <x:c r="C2720" s="1" t="str">
        <x:v>国寿安保中证500ETF</x:v>
      </x:c>
      <x:c r="D2720" s="7" t="d">
        <x:v>2026-07-10T00:00:00.000Z</x:v>
      </x:c>
      <x:c r="E2720" s="8" t="n">
        <x:f>IF(ISNUMBER('原始字段'!C2723),'原始字段'!C2723,"n.a.")</x:f>
        <x:v>60318700</x:v>
      </x:c>
      <x:c r="F2720" s="8" t="n">
        <x:f>IF(ISNUMBER('原始字段'!C2819),'原始字段'!C2819,"n.a.")</x:f>
        <x:v>60318700</x:v>
      </x:c>
      <x:c r="G2720" s="8" t="n">
        <x:f>IF(COUNT(E2720:F2720)=2,F2720-E2720,"n.a.")</x:f>
        <x:v>0</x:v>
      </x:c>
      <x:c r="H2720" s="9" t="n">
        <x:f>IF(ISNUMBER('原始字段'!D2819),'原始字段'!D2819,"n.a.")</x:f>
        <x:v>2.1133</x:v>
      </x:c>
      <x:c r="I2720" s="9" t="n">
        <x:f>IF(COUNT(G2720:H2720)=2,G2720*H2720/100000000,"n.a.")</x:f>
        <x:v>0</x:v>
      </x:c>
      <x:c r="J2720" s="1" t="str">
        <x:v>日频齐全；折算事件未独立核实</x:v>
      </x:c>
    </x:row>
    <x:row r="2721" ht="25" customHeight="1">
      <x:c r="A2721" s="1" t="str">
        <x:v>中证500</x:v>
      </x:c>
      <x:c r="B2721" s="1" t="str">
        <x:v>159982.SZ</x:v>
      </x:c>
      <x:c r="C2721" s="1" t="str">
        <x:v>鹏华中证500ETF</x:v>
      </x:c>
      <x:c r="D2721" s="7" t="d">
        <x:v>2026-07-10T00:00:00.000Z</x:v>
      </x:c>
      <x:c r="E2721" s="8" t="n">
        <x:f>IF(ISNUMBER('原始字段'!C2709),'原始字段'!C2709,"n.a.")</x:f>
        <x:v>138211253</x:v>
      </x:c>
      <x:c r="F2721" s="8" t="n">
        <x:f>IF(ISNUMBER('原始字段'!C2805),'原始字段'!C2805,"n.a.")</x:f>
        <x:v>138211253</x:v>
      </x:c>
      <x:c r="G2721" s="8" t="n">
        <x:f>IF(COUNT(E2721:F2721)=2,F2721-E2721,"n.a.")</x:f>
        <x:v>0</x:v>
      </x:c>
      <x:c r="H2721" s="9" t="n">
        <x:f>IF(ISNUMBER('原始字段'!D2805),'原始字段'!D2805,"n.a.")</x:f>
        <x:v>2.269</x:v>
      </x:c>
      <x:c r="I2721" s="9" t="n">
        <x:f>IF(COUNT(G2721:H2721)=2,G2721*H2721/100000000,"n.a.")</x:f>
        <x:v>0</x:v>
      </x:c>
      <x:c r="J2721" s="1" t="str">
        <x:v>日频齐全；折算事件未独立核实</x:v>
      </x:c>
    </x:row>
    <x:row r="2722" ht="25" customHeight="1">
      <x:c r="A2722" s="1" t="str">
        <x:v>中证1000</x:v>
      </x:c>
      <x:c r="B2722" s="1" t="str">
        <x:v>560010.SH</x:v>
      </x:c>
      <x:c r="C2722" s="1" t="str">
        <x:v>广发中证1000ETF</x:v>
      </x:c>
      <x:c r="D2722" s="7" t="d">
        <x:v>2026-07-10T00:00:00.000Z</x:v>
      </x:c>
      <x:c r="E2722" s="8" t="n">
        <x:f>IF(ISNUMBER('原始字段'!C2742),'原始字段'!C2742,"n.a.")</x:f>
        <x:v>1800621700</x:v>
      </x:c>
      <x:c r="F2722" s="8" t="n">
        <x:f>IF(ISNUMBER('原始字段'!C2838),'原始字段'!C2838,"n.a.")</x:f>
        <x:v>1620621700</x:v>
      </x:c>
      <x:c r="G2722" s="8" t="n">
        <x:f>IF(COUNT(E2722:F2722)=2,F2722-E2722,"n.a.")</x:f>
        <x:v>-180000000</x:v>
      </x:c>
      <x:c r="H2722" s="9" t="n">
        <x:f>IF(ISNUMBER('原始字段'!D2838),'原始字段'!D2838,"n.a.")</x:f>
        <x:v>3.3992</x:v>
      </x:c>
      <x:c r="I2722" s="9" t="n">
        <x:f>IF(COUNT(G2722:H2722)=2,G2722*H2722/100000000,"n.a.")</x:f>
        <x:v>-6.11856</x:v>
      </x:c>
      <x:c r="J2722" s="1" t="str">
        <x:v>日频齐全；折算事件未独立核实</x:v>
      </x:c>
    </x:row>
    <x:row r="2723" ht="25" customHeight="1">
      <x:c r="A2723" s="1" t="str">
        <x:v>中证1000</x:v>
      </x:c>
      <x:c r="B2723" s="1" t="str">
        <x:v>159845.SZ</x:v>
      </x:c>
      <x:c r="C2723" s="1" t="str">
        <x:v>华夏中证1000ETF</x:v>
      </x:c>
      <x:c r="D2723" s="7" t="d">
        <x:v>2026-07-10T00:00:00.000Z</x:v>
      </x:c>
      <x:c r="E2723" s="8" t="n">
        <x:f>IF(ISNUMBER('原始字段'!C2693),'原始字段'!C2693,"n.a.")</x:f>
        <x:v>2834425606</x:v>
      </x:c>
      <x:c r="F2723" s="8" t="n">
        <x:f>IF(ISNUMBER('原始字段'!C2789),'原始字段'!C2789,"n.a.")</x:f>
        <x:v>2188425606</x:v>
      </x:c>
      <x:c r="G2723" s="8" t="n">
        <x:f>IF(COUNT(E2723:F2723)=2,F2723-E2723,"n.a.")</x:f>
        <x:v>-646000000</x:v>
      </x:c>
      <x:c r="H2723" s="9" t="n">
        <x:f>IF(ISNUMBER('原始字段'!D2789),'原始字段'!D2789,"n.a.")</x:f>
        <x:v>3.4035</x:v>
      </x:c>
      <x:c r="I2723" s="9" t="n">
        <x:f>IF(COUNT(G2723:H2723)=2,G2723*H2723/100000000,"n.a.")</x:f>
        <x:v>-21.98661</x:v>
      </x:c>
      <x:c r="J2723" s="1" t="str">
        <x:v>日频齐全；折算事件未独立核实</x:v>
      </x:c>
    </x:row>
    <x:row r="2724" ht="25" customHeight="1">
      <x:c r="A2724" s="1" t="str">
        <x:v>中证1000</x:v>
      </x:c>
      <x:c r="B2724" s="1" t="str">
        <x:v>159633.SZ</x:v>
      </x:c>
      <x:c r="C2724" s="1" t="str">
        <x:v>易方达中证1000ETF</x:v>
      </x:c>
      <x:c r="D2724" s="7" t="d">
        <x:v>2026-07-10T00:00:00.000Z</x:v>
      </x:c>
      <x:c r="E2724" s="8" t="n">
        <x:f>IF(ISNUMBER('原始字段'!C2687),'原始字段'!C2687,"n.a.")</x:f>
        <x:v>761162658</x:v>
      </x:c>
      <x:c r="F2724" s="8" t="n">
        <x:f>IF(ISNUMBER('原始字段'!C2783),'原始字段'!C2783,"n.a.")</x:f>
        <x:v>706162658</x:v>
      </x:c>
      <x:c r="G2724" s="8" t="n">
        <x:f>IF(COUNT(E2724:F2724)=2,F2724-E2724,"n.a.")</x:f>
        <x:v>-55000000</x:v>
      </x:c>
      <x:c r="H2724" s="9" t="n">
        <x:f>IF(ISNUMBER('原始字段'!D2783),'原始字段'!D2783,"n.a.")</x:f>
        <x:v>3.4918</x:v>
      </x:c>
      <x:c r="I2724" s="9" t="n">
        <x:f>IF(COUNT(G2724:H2724)=2,G2724*H2724/100000000,"n.a.")</x:f>
        <x:v>-1.92049</x:v>
      </x:c>
      <x:c r="J2724" s="1" t="str">
        <x:v>日频齐全；折算事件未独立核实</x:v>
      </x:c>
    </x:row>
    <x:row r="2725" ht="25" customHeight="1">
      <x:c r="A2725" s="1" t="str">
        <x:v>中证1000</x:v>
      </x:c>
      <x:c r="B2725" s="1" t="str">
        <x:v>159629.SZ</x:v>
      </x:c>
      <x:c r="C2725" s="1" t="str">
        <x:v>富国中证1000ETF</x:v>
      </x:c>
      <x:c r="D2725" s="7" t="d">
        <x:v>2026-07-10T00:00:00.000Z</x:v>
      </x:c>
      <x:c r="E2725" s="8" t="n">
        <x:f>IF(ISNUMBER('原始字段'!C2686),'原始字段'!C2686,"n.a.")</x:f>
        <x:v>551252663</x:v>
      </x:c>
      <x:c r="F2725" s="8" t="n">
        <x:f>IF(ISNUMBER('原始字段'!C2782),'原始字段'!C2782,"n.a.")</x:f>
        <x:v>497252663</x:v>
      </x:c>
      <x:c r="G2725" s="8" t="n">
        <x:f>IF(COUNT(E2725:F2725)=2,F2725-E2725,"n.a.")</x:f>
        <x:v>-54000000</x:v>
      </x:c>
      <x:c r="H2725" s="9" t="n">
        <x:f>IF(ISNUMBER('原始字段'!D2782),'原始字段'!D2782,"n.a.")</x:f>
        <x:v>3.4124</x:v>
      </x:c>
      <x:c r="I2725" s="9" t="n">
        <x:f>IF(COUNT(G2725:H2725)=2,G2725*H2725/100000000,"n.a.")</x:f>
        <x:v>-1.842696</x:v>
      </x:c>
      <x:c r="J2725" s="1" t="str">
        <x:v>日频齐全；折算事件未独立核实</x:v>
      </x:c>
    </x:row>
    <x:row r="2726" ht="25" customHeight="1">
      <x:c r="A2726" s="1" t="str">
        <x:v>中证1000</x:v>
      </x:c>
      <x:c r="B2726" s="1" t="str">
        <x:v>512100.SH</x:v>
      </x:c>
      <x:c r="C2726" s="1" t="str">
        <x:v>南方中证1000ETF</x:v>
      </x:c>
      <x:c r="D2726" s="7" t="d">
        <x:v>2026-07-10T00:00:00.000Z</x:v>
      </x:c>
      <x:c r="E2726" s="8" t="n">
        <x:f>IF(ISNUMBER('原始字段'!C2727),'原始字段'!C2727,"n.a.")</x:f>
        <x:v>5905217600</x:v>
      </x:c>
      <x:c r="F2726" s="8" t="n">
        <x:f>IF(ISNUMBER('原始字段'!C2823),'原始字段'!C2823,"n.a.")</x:f>
        <x:v>5259217600</x:v>
      </x:c>
      <x:c r="G2726" s="8" t="n">
        <x:f>IF(COUNT(E2726:F2726)=2,F2726-E2726,"n.a.")</x:f>
        <x:v>-646000000</x:v>
      </x:c>
      <x:c r="H2726" s="9" t="n">
        <x:f>IF(ISNUMBER('原始字段'!D2823),'原始字段'!D2823,"n.a.")</x:f>
        <x:v>3.318</x:v>
      </x:c>
      <x:c r="I2726" s="9" t="n">
        <x:f>IF(COUNT(G2726:H2726)=2,G2726*H2726/100000000,"n.a.")</x:f>
        <x:v>-21.43428</x:v>
      </x:c>
      <x:c r="J2726" s="1" t="str">
        <x:v>日频齐全；折算事件未独立核实</x:v>
      </x:c>
    </x:row>
    <x:row r="2727" ht="25" customHeight="1">
      <x:c r="A2727" s="1" t="str">
        <x:v>中证1000</x:v>
      </x:c>
      <x:c r="B2727" s="1" t="str">
        <x:v>516300.SH</x:v>
      </x:c>
      <x:c r="C2727" s="1" t="str">
        <x:v>华泰柏瑞中证1000ETF</x:v>
      </x:c>
      <x:c r="D2727" s="7" t="d">
        <x:v>2026-07-10T00:00:00.000Z</x:v>
      </x:c>
      <x:c r="E2727" s="8" t="n">
        <x:f>IF(ISNUMBER('原始字段'!C2741),'原始字段'!C2741,"n.a.")</x:f>
        <x:v>29012600</x:v>
      </x:c>
      <x:c r="F2727" s="8" t="n">
        <x:f>IF(ISNUMBER('原始字段'!C2837),'原始字段'!C2837,"n.a.")</x:f>
        <x:v>27012600</x:v>
      </x:c>
      <x:c r="G2727" s="8" t="n">
        <x:f>IF(COUNT(E2727:F2727)=2,F2727-E2727,"n.a.")</x:f>
        <x:v>-2000000</x:v>
      </x:c>
      <x:c r="H2727" s="9" t="n">
        <x:f>IF(ISNUMBER('原始字段'!D2837),'原始字段'!D2837,"n.a.")</x:f>
        <x:v>3.4185</x:v>
      </x:c>
      <x:c r="I2727" s="9" t="n">
        <x:f>IF(COUNT(G2727:H2727)=2,G2727*H2727/100000000,"n.a.")</x:f>
        <x:v>-0.06837</x:v>
      </x:c>
      <x:c r="J2727" s="1" t="str">
        <x:v>日频齐全；折算事件未独立核实</x:v>
      </x:c>
    </x:row>
    <x:row r="2728" ht="25" customHeight="1">
      <x:c r="A2728" s="1" t="str">
        <x:v>中证1000</x:v>
      </x:c>
      <x:c r="B2728" s="1" t="str">
        <x:v>560110.SH</x:v>
      </x:c>
      <x:c r="C2728" s="1" t="str">
        <x:v>汇添富中证1000ETF</x:v>
      </x:c>
      <x:c r="D2728" s="7" t="d">
        <x:v>2026-07-10T00:00:00.000Z</x:v>
      </x:c>
      <x:c r="E2728" s="8" t="n">
        <x:f>IF(ISNUMBER('原始字段'!C2743),'原始字段'!C2743,"n.a.")</x:f>
        <x:v>241903500</x:v>
      </x:c>
      <x:c r="F2728" s="8" t="n">
        <x:f>IF(ISNUMBER('原始字段'!C2839),'原始字段'!C2839,"n.a.")</x:f>
        <x:v>226903500</x:v>
      </x:c>
      <x:c r="G2728" s="8" t="n">
        <x:f>IF(COUNT(E2728:F2728)=2,F2728-E2728,"n.a.")</x:f>
        <x:v>-15000000</x:v>
      </x:c>
      <x:c r="H2728" s="9" t="n">
        <x:f>IF(ISNUMBER('原始字段'!D2839),'原始字段'!D2839,"n.a.")</x:f>
        <x:v>1.2275</x:v>
      </x:c>
      <x:c r="I2728" s="9" t="n">
        <x:f>IF(COUNT(G2728:H2728)=2,G2728*H2728/100000000,"n.a.")</x:f>
        <x:v>-0.184125</x:v>
      </x:c>
      <x:c r="J2728" s="1" t="str">
        <x:v>日频齐全；折算事件未独立核实</x:v>
      </x:c>
    </x:row>
    <x:row r="2729" ht="25" customHeight="1">
      <x:c r="A2729" s="1" t="str">
        <x:v>中证2000</x:v>
      </x:c>
      <x:c r="B2729" s="1" t="str">
        <x:v>159535.SZ</x:v>
      </x:c>
      <x:c r="C2729" s="1" t="str">
        <x:v>嘉实中证2000ETF</x:v>
      </x:c>
      <x:c r="D2729" s="7" t="d">
        <x:v>2026-07-10T00:00:00.000Z</x:v>
      </x:c>
      <x:c r="E2729" s="8" t="n">
        <x:f>IF(ISNUMBER('原始字段'!C2684),'原始字段'!C2684,"n.a.")</x:f>
        <x:v>19981088</x:v>
      </x:c>
      <x:c r="F2729" s="8" t="n">
        <x:f>IF(ISNUMBER('原始字段'!C2780),'原始字段'!C2780,"n.a.")</x:f>
        <x:v>19981088</x:v>
      </x:c>
      <x:c r="G2729" s="8" t="n">
        <x:f>IF(COUNT(E2729:F2729)=2,F2729-E2729,"n.a.")</x:f>
        <x:v>0</x:v>
      </x:c>
      <x:c r="H2729" s="9" t="n">
        <x:f>IF(ISNUMBER('原始字段'!D2780),'原始字段'!D2780,"n.a.")</x:f>
        <x:v>1.5012</x:v>
      </x:c>
      <x:c r="I2729" s="9" t="n">
        <x:f>IF(COUNT(G2729:H2729)=2,G2729*H2729/100000000,"n.a.")</x:f>
        <x:v>0</x:v>
      </x:c>
      <x:c r="J2729" s="1" t="str">
        <x:v>日频齐全；折算事件未独立核实</x:v>
      </x:c>
    </x:row>
    <x:row r="2730" ht="25" customHeight="1">
      <x:c r="A2730" s="1" t="str">
        <x:v>中证2000</x:v>
      </x:c>
      <x:c r="B2730" s="1" t="str">
        <x:v>159536.SZ</x:v>
      </x:c>
      <x:c r="C2730" s="1" t="str">
        <x:v>汇添富中证2000ETF</x:v>
      </x:c>
      <x:c r="D2730" s="7" t="d">
        <x:v>2026-07-10T00:00:00.000Z</x:v>
      </x:c>
      <x:c r="E2730" s="8" t="n">
        <x:f>IF(ISNUMBER('原始字段'!C2685),'原始字段'!C2685,"n.a.")</x:f>
        <x:v>41261589</x:v>
      </x:c>
      <x:c r="F2730" s="8" t="n">
        <x:f>IF(ISNUMBER('原始字段'!C2781),'原始字段'!C2781,"n.a.")</x:f>
        <x:v>39261589</x:v>
      </x:c>
      <x:c r="G2730" s="8" t="n">
        <x:f>IF(COUNT(E2730:F2730)=2,F2730-E2730,"n.a.")</x:f>
        <x:v>-2000000</x:v>
      </x:c>
      <x:c r="H2730" s="9" t="n">
        <x:f>IF(ISNUMBER('原始字段'!D2781),'原始字段'!D2781,"n.a.")</x:f>
        <x:v>1.4512</x:v>
      </x:c>
      <x:c r="I2730" s="9" t="n">
        <x:f>IF(COUNT(G2730:H2730)=2,G2730*H2730/100000000,"n.a.")</x:f>
        <x:v>-0.029024</x:v>
      </x:c>
      <x:c r="J2730" s="1" t="str">
        <x:v>日频齐全；折算事件未独立核实</x:v>
      </x:c>
    </x:row>
    <x:row r="2731" ht="25" customHeight="1">
      <x:c r="A2731" s="1" t="str">
        <x:v>中证2000</x:v>
      </x:c>
      <x:c r="B2731" s="1" t="str">
        <x:v>159531.SZ</x:v>
      </x:c>
      <x:c r="C2731" s="1" t="str">
        <x:v>南方中证2000ETF</x:v>
      </x:c>
      <x:c r="D2731" s="7" t="d">
        <x:v>2026-07-10T00:00:00.000Z</x:v>
      </x:c>
      <x:c r="E2731" s="8" t="n">
        <x:f>IF(ISNUMBER('原始字段'!C2681),'原始字段'!C2681,"n.a.")</x:f>
        <x:v>586608406</x:v>
      </x:c>
      <x:c r="F2731" s="8" t="n">
        <x:f>IF(ISNUMBER('原始字段'!C2777),'原始字段'!C2777,"n.a.")</x:f>
        <x:v>588608406</x:v>
      </x:c>
      <x:c r="G2731" s="8" t="n">
        <x:f>IF(COUNT(E2731:F2731)=2,F2731-E2731,"n.a.")</x:f>
        <x:v>2000000</x:v>
      </x:c>
      <x:c r="H2731" s="9" t="n">
        <x:f>IF(ISNUMBER('原始字段'!D2777),'原始字段'!D2777,"n.a.")</x:f>
        <x:v>1.4738</x:v>
      </x:c>
      <x:c r="I2731" s="9" t="n">
        <x:f>IF(COUNT(G2731:H2731)=2,G2731*H2731/100000000,"n.a.")</x:f>
        <x:v>0.029476</x:v>
      </x:c>
      <x:c r="J2731" s="1" t="str">
        <x:v>日频齐全；折算事件未独立核实</x:v>
      </x:c>
    </x:row>
    <x:row r="2732" ht="25" customHeight="1">
      <x:c r="A2732" s="1" t="str">
        <x:v>中证2000</x:v>
      </x:c>
      <x:c r="B2732" s="1" t="str">
        <x:v>159532.SZ</x:v>
      </x:c>
      <x:c r="C2732" s="1" t="str">
        <x:v>易方达中证2000ETF</x:v>
      </x:c>
      <x:c r="D2732" s="7" t="d">
        <x:v>2026-07-10T00:00:00.000Z</x:v>
      </x:c>
      <x:c r="E2732" s="8" t="n">
        <x:f>IF(ISNUMBER('原始字段'!C2682),'原始字段'!C2682,"n.a.")</x:f>
        <x:v>127564791</x:v>
      </x:c>
      <x:c r="F2732" s="8" t="n">
        <x:f>IF(ISNUMBER('原始字段'!C2778),'原始字段'!C2778,"n.a.")</x:f>
        <x:v>127564791</x:v>
      </x:c>
      <x:c r="G2732" s="8" t="n">
        <x:f>IF(COUNT(E2732:F2732)=2,F2732-E2732,"n.a.")</x:f>
        <x:v>0</x:v>
      </x:c>
      <x:c r="H2732" s="9" t="n">
        <x:f>IF(ISNUMBER('原始字段'!D2778),'原始字段'!D2778,"n.a.")</x:f>
        <x:v>1.7108</x:v>
      </x:c>
      <x:c r="I2732" s="9" t="n">
        <x:f>IF(COUNT(G2732:H2732)=2,G2732*H2732/100000000,"n.a.")</x:f>
        <x:v>0</x:v>
      </x:c>
      <x:c r="J2732" s="1" t="str">
        <x:v>日频齐全；折算事件未独立核实</x:v>
      </x:c>
    </x:row>
    <x:row r="2733" ht="25" customHeight="1">
      <x:c r="A2733" s="1" t="str">
        <x:v>中证2000</x:v>
      </x:c>
      <x:c r="B2733" s="1" t="str">
        <x:v>159533.SZ</x:v>
      </x:c>
      <x:c r="C2733" s="1" t="str">
        <x:v>博时中证2000ETF</x:v>
      </x:c>
      <x:c r="D2733" s="7" t="d">
        <x:v>2026-07-10T00:00:00.000Z</x:v>
      </x:c>
      <x:c r="E2733" s="8" t="n">
        <x:f>IF(ISNUMBER('原始字段'!C2683),'原始字段'!C2683,"n.a.")</x:f>
        <x:v>13458785</x:v>
      </x:c>
      <x:c r="F2733" s="8" t="n">
        <x:f>IF(ISNUMBER('原始字段'!C2779),'原始字段'!C2779,"n.a.")</x:f>
        <x:v>13458785</x:v>
      </x:c>
      <x:c r="G2733" s="8" t="n">
        <x:f>IF(COUNT(E2733:F2733)=2,F2733-E2733,"n.a.")</x:f>
        <x:v>0</x:v>
      </x:c>
      <x:c r="H2733" s="9" t="n">
        <x:f>IF(ISNUMBER('原始字段'!D2779),'原始字段'!D2779,"n.a.")</x:f>
        <x:v>2.0111</x:v>
      </x:c>
      <x:c r="I2733" s="9" t="n">
        <x:f>IF(COUNT(G2733:H2733)=2,G2733*H2733/100000000,"n.a.")</x:f>
        <x:v>0</x:v>
      </x:c>
      <x:c r="J2733" s="1" t="str">
        <x:v>日频齐全；折算事件未独立核实</x:v>
      </x:c>
    </x:row>
    <x:row r="2734" ht="25" customHeight="1">
      <x:c r="A2734" s="1" t="str">
        <x:v>中证2000</x:v>
      </x:c>
      <x:c r="B2734" s="1" t="str">
        <x:v>561370.SH</x:v>
      </x:c>
      <x:c r="C2734" s="1" t="str">
        <x:v>国泰中证2000ETF</x:v>
      </x:c>
      <x:c r="D2734" s="7" t="d">
        <x:v>2026-07-10T00:00:00.000Z</x:v>
      </x:c>
      <x:c r="E2734" s="8" t="n">
        <x:f>IF(ISNUMBER('原始字段'!C2746),'原始字段'!C2746,"n.a.")</x:f>
        <x:v>22356000</x:v>
      </x:c>
      <x:c r="F2734" s="8" t="n">
        <x:f>IF(ISNUMBER('原始字段'!C2842),'原始字段'!C2842,"n.a.")</x:f>
        <x:v>22356000</x:v>
      </x:c>
      <x:c r="G2734" s="8" t="n">
        <x:f>IF(COUNT(E2734:F2734)=2,F2734-E2734,"n.a.")</x:f>
        <x:v>0</x:v>
      </x:c>
      <x:c r="H2734" s="9" t="n">
        <x:f>IF(ISNUMBER('原始字段'!D2842),'原始字段'!D2842,"n.a.")</x:f>
        <x:v>1.4466</x:v>
      </x:c>
      <x:c r="I2734" s="9" t="n">
        <x:f>IF(COUNT(G2734:H2734)=2,G2734*H2734/100000000,"n.a.")</x:f>
        <x:v>0</x:v>
      </x:c>
      <x:c r="J2734" s="1" t="str">
        <x:v>日频齐全；折算事件未独立核实</x:v>
      </x:c>
    </x:row>
    <x:row r="2735" ht="25" customHeight="1">
      <x:c r="A2735" s="1" t="str">
        <x:v>中证2000</x:v>
      </x:c>
      <x:c r="B2735" s="1" t="str">
        <x:v>563300.SH</x:v>
      </x:c>
      <x:c r="C2735" s="1" t="str">
        <x:v>华泰柏瑞中证2000ETF</x:v>
      </x:c>
      <x:c r="D2735" s="7" t="d">
        <x:v>2026-07-10T00:00:00.000Z</x:v>
      </x:c>
      <x:c r="E2735" s="8" t="n">
        <x:f>IF(ISNUMBER('原始字段'!C2750),'原始字段'!C2750,"n.a.")</x:f>
        <x:v>2221174000</x:v>
      </x:c>
      <x:c r="F2735" s="8" t="n">
        <x:f>IF(ISNUMBER('原始字段'!C2846),'原始字段'!C2846,"n.a.")</x:f>
        <x:v>2306174000</x:v>
      </x:c>
      <x:c r="G2735" s="8" t="n">
        <x:f>IF(COUNT(E2735:F2735)=2,F2735-E2735,"n.a.")</x:f>
        <x:v>85000000</x:v>
      </x:c>
      <x:c r="H2735" s="9" t="n">
        <x:f>IF(ISNUMBER('原始字段'!D2846),'原始字段'!D2846,"n.a.")</x:f>
        <x:v>1.5117</x:v>
      </x:c>
      <x:c r="I2735" s="9" t="n">
        <x:f>IF(COUNT(G2735:H2735)=2,G2735*H2735/100000000,"n.a.")</x:f>
        <x:v>1.284945</x:v>
      </x:c>
      <x:c r="J2735" s="1" t="str">
        <x:v>日频齐全；折算事件未独立核实</x:v>
      </x:c>
    </x:row>
    <x:row r="2736" ht="25" customHeight="1">
      <x:c r="A2736" s="1" t="str">
        <x:v>中证2000</x:v>
      </x:c>
      <x:c r="B2736" s="1" t="str">
        <x:v>562660.SH</x:v>
      </x:c>
      <x:c r="C2736" s="1" t="str">
        <x:v>华夏中证2000ETF</x:v>
      </x:c>
      <x:c r="D2736" s="7" t="d">
        <x:v>2026-07-10T00:00:00.000Z</x:v>
      </x:c>
      <x:c r="E2736" s="8" t="n">
        <x:f>IF(ISNUMBER('原始字段'!C2748),'原始字段'!C2748,"n.a.")</x:f>
        <x:v>210874000</x:v>
      </x:c>
      <x:c r="F2736" s="8" t="n">
        <x:f>IF(ISNUMBER('原始字段'!C2844),'原始字段'!C2844,"n.a.")</x:f>
        <x:v>212874000</x:v>
      </x:c>
      <x:c r="G2736" s="8" t="n">
        <x:f>IF(COUNT(E2736:F2736)=2,F2736-E2736,"n.a.")</x:f>
        <x:v>2000000</x:v>
      </x:c>
      <x:c r="H2736" s="9" t="n">
        <x:f>IF(ISNUMBER('原始字段'!D2844),'原始字段'!D2844,"n.a.")</x:f>
        <x:v>1.873</x:v>
      </x:c>
      <x:c r="I2736" s="9" t="n">
        <x:f>IF(COUNT(G2736:H2736)=2,G2736*H2736/100000000,"n.a.")</x:f>
        <x:v>0.03746</x:v>
      </x:c>
      <x:c r="J2736" s="1" t="str">
        <x:v>日频齐全；折算事件未独立核实</x:v>
      </x:c>
    </x:row>
    <x:row r="2737" ht="25" customHeight="1">
      <x:c r="A2737" s="1" t="str">
        <x:v>中证2000</x:v>
      </x:c>
      <x:c r="B2737" s="1" t="str">
        <x:v>563200.SH</x:v>
      </x:c>
      <x:c r="C2737" s="1" t="str">
        <x:v>富国中证2000ETF</x:v>
      </x:c>
      <x:c r="D2737" s="7" t="d">
        <x:v>2026-07-10T00:00:00.000Z</x:v>
      </x:c>
      <x:c r="E2737" s="8" t="n">
        <x:f>IF(ISNUMBER('原始字段'!C2749),'原始字段'!C2749,"n.a.")</x:f>
        <x:v>39458800</x:v>
      </x:c>
      <x:c r="F2737" s="8" t="n">
        <x:f>IF(ISNUMBER('原始字段'!C2845),'原始字段'!C2845,"n.a.")</x:f>
        <x:v>39458800</x:v>
      </x:c>
      <x:c r="G2737" s="8" t="n">
        <x:f>IF(COUNT(E2737:F2737)=2,F2737-E2737,"n.a.")</x:f>
        <x:v>0</x:v>
      </x:c>
      <x:c r="H2737" s="9" t="n">
        <x:f>IF(ISNUMBER('原始字段'!D2845),'原始字段'!D2845,"n.a.")</x:f>
        <x:v>1.562</x:v>
      </x:c>
      <x:c r="I2737" s="9" t="n">
        <x:f>IF(COUNT(G2737:H2737)=2,G2737*H2737/100000000,"n.a.")</x:f>
        <x:v>0</x:v>
      </x:c>
      <x:c r="J2737" s="1" t="str">
        <x:v>日频齐全；折算事件未独立核实</x:v>
      </x:c>
    </x:row>
    <x:row r="2738" ht="25" customHeight="1">
      <x:c r="A2738" s="1" t="str">
        <x:v>中证2000</x:v>
      </x:c>
      <x:c r="B2738" s="1" t="str">
        <x:v>560220.SH</x:v>
      </x:c>
      <x:c r="C2738" s="1" t="str">
        <x:v>广发中证2000ETF</x:v>
      </x:c>
      <x:c r="D2738" s="7" t="d">
        <x:v>2026-07-10T00:00:00.000Z</x:v>
      </x:c>
      <x:c r="E2738" s="8" t="n">
        <x:f>IF(ISNUMBER('原始字段'!C2744),'原始字段'!C2744,"n.a.")</x:f>
        <x:v>48717000</x:v>
      </x:c>
      <x:c r="F2738" s="8" t="n">
        <x:f>IF(ISNUMBER('原始字段'!C2840),'原始字段'!C2840,"n.a.")</x:f>
        <x:v>48717000</x:v>
      </x:c>
      <x:c r="G2738" s="8" t="n">
        <x:f>IF(COUNT(E2738:F2738)=2,F2738-E2738,"n.a.")</x:f>
        <x:v>0</x:v>
      </x:c>
      <x:c r="H2738" s="9" t="n">
        <x:f>IF(ISNUMBER('原始字段'!D2840),'原始字段'!D2840,"n.a.")</x:f>
        <x:v>1.4833</x:v>
      </x:c>
      <x:c r="I2738" s="9" t="n">
        <x:f>IF(COUNT(G2738:H2738)=2,G2738*H2738/100000000,"n.a.")</x:f>
        <x:v>0</x:v>
      </x:c>
      <x:c r="J2738" s="1" t="str">
        <x:v>日频齐全；折算事件未独立核实</x:v>
      </x:c>
    </x:row>
    <x:row r="2739" ht="25" customHeight="1">
      <x:c r="A2739" s="1" t="str">
        <x:v>创业板指</x:v>
      </x:c>
      <x:c r="B2739" s="1" t="str">
        <x:v>159810.SZ</x:v>
      </x:c>
      <x:c r="C2739" s="1" t="str">
        <x:v>浦银创业板ETF</x:v>
      </x:c>
      <x:c r="D2739" s="7" t="d">
        <x:v>2026-07-10T00:00:00.000Z</x:v>
      </x:c>
      <x:c r="E2739" s="8" t="n">
        <x:f>IF(ISNUMBER('原始字段'!C2690),'原始字段'!C2690,"n.a.")</x:f>
        <x:v>48475458</x:v>
      </x:c>
      <x:c r="F2739" s="8" t="n">
        <x:f>IF(ISNUMBER('原始字段'!C2786),'原始字段'!C2786,"n.a.")</x:f>
        <x:v>48475458</x:v>
      </x:c>
      <x:c r="G2739" s="8" t="n">
        <x:f>IF(COUNT(E2739:F2739)=2,F2739-E2739,"n.a.")</x:f>
        <x:v>0</x:v>
      </x:c>
      <x:c r="H2739" s="9" t="n">
        <x:f>IF(ISNUMBER('原始字段'!D2786),'原始字段'!D2786,"n.a.")</x:f>
        <x:v>1.5483</x:v>
      </x:c>
      <x:c r="I2739" s="9" t="n">
        <x:f>IF(COUNT(G2739:H2739)=2,G2739*H2739/100000000,"n.a.")</x:f>
        <x:v>0</x:v>
      </x:c>
      <x:c r="J2739" s="1" t="str">
        <x:v>日频齐全；折算事件未独立核实</x:v>
      </x:c>
    </x:row>
    <x:row r="2740" ht="25" customHeight="1">
      <x:c r="A2740" s="1" t="str">
        <x:v>创业板指</x:v>
      </x:c>
      <x:c r="B2740" s="1" t="str">
        <x:v>159808.SZ</x:v>
      </x:c>
      <x:c r="C2740" s="1" t="str">
        <x:v>融通创业板ETF</x:v>
      </x:c>
      <x:c r="D2740" s="7" t="d">
        <x:v>2026-07-10T00:00:00.000Z</x:v>
      </x:c>
      <x:c r="E2740" s="8" t="n">
        <x:f>IF(ISNUMBER('原始字段'!C2689),'原始字段'!C2689,"n.a.")</x:f>
        <x:v>49484790</x:v>
      </x:c>
      <x:c r="F2740" s="8" t="n">
        <x:f>IF(ISNUMBER('原始字段'!C2785),'原始字段'!C2785,"n.a.")</x:f>
        <x:v>49484790</x:v>
      </x:c>
      <x:c r="G2740" s="8" t="n">
        <x:f>IF(COUNT(E2740:F2740)=2,F2740-E2740,"n.a.")</x:f>
        <x:v>0</x:v>
      </x:c>
      <x:c r="H2740" s="9" t="n">
        <x:f>IF(ISNUMBER('原始字段'!D2785),'原始字段'!D2785,"n.a.")</x:f>
        <x:v>1.4875</x:v>
      </x:c>
      <x:c r="I2740" s="9" t="n">
        <x:f>IF(COUNT(G2740:H2740)=2,G2740*H2740/100000000,"n.a.")</x:f>
        <x:v>0</x:v>
      </x:c>
      <x:c r="J2740" s="1" t="str">
        <x:v>日频齐全；折算事件未独立核实</x:v>
      </x:c>
    </x:row>
    <x:row r="2741" ht="25" customHeight="1">
      <x:c r="A2741" s="1" t="str">
        <x:v>创业板指</x:v>
      </x:c>
      <x:c r="B2741" s="1" t="str">
        <x:v>159964.SZ</x:v>
      </x:c>
      <x:c r="C2741" s="1" t="str">
        <x:v>平安创业板ETF</x:v>
      </x:c>
      <x:c r="D2741" s="7" t="d">
        <x:v>2026-07-10T00:00:00.000Z</x:v>
      </x:c>
      <x:c r="E2741" s="8" t="n">
        <x:f>IF(ISNUMBER('原始字段'!C2705),'原始字段'!C2705,"n.a.")</x:f>
        <x:v>193481881</x:v>
      </x:c>
      <x:c r="F2741" s="8" t="n">
        <x:f>IF(ISNUMBER('原始字段'!C2801),'原始字段'!C2801,"n.a.")</x:f>
        <x:v>193481881</x:v>
      </x:c>
      <x:c r="G2741" s="8" t="n">
        <x:f>IF(COUNT(E2741:F2741)=2,F2741-E2741,"n.a.")</x:f>
        <x:v>0</x:v>
      </x:c>
      <x:c r="H2741" s="9" t="n">
        <x:f>IF(ISNUMBER('原始字段'!D2801),'原始字段'!D2801,"n.a.")</x:f>
        <x:v>2.52</x:v>
      </x:c>
      <x:c r="I2741" s="9" t="n">
        <x:f>IF(COUNT(G2741:H2741)=2,G2741*H2741/100000000,"n.a.")</x:f>
        <x:v>0</x:v>
      </x:c>
      <x:c r="J2741" s="1" t="str">
        <x:v>日频齐全；折算事件未独立核实</x:v>
      </x:c>
    </x:row>
    <x:row r="2742" ht="25" customHeight="1">
      <x:c r="A2742" s="1" t="str">
        <x:v>创业板指</x:v>
      </x:c>
      <x:c r="B2742" s="1" t="str">
        <x:v>159915.SZ</x:v>
      </x:c>
      <x:c r="C2742" s="1" t="str">
        <x:v>易方达创业板ETF</x:v>
      </x:c>
      <x:c r="D2742" s="7" t="d">
        <x:v>2026-07-10T00:00:00.000Z</x:v>
      </x:c>
      <x:c r="E2742" s="8" t="n">
        <x:f>IF(ISNUMBER('原始字段'!C2695),'原始字段'!C2695,"n.a.")</x:f>
        <x:v>11800454936</x:v>
      </x:c>
      <x:c r="F2742" s="8" t="n">
        <x:f>IF(ISNUMBER('原始字段'!C2791),'原始字段'!C2791,"n.a.")</x:f>
        <x:v>11801454936</x:v>
      </x:c>
      <x:c r="G2742" s="8" t="n">
        <x:f>IF(COUNT(E2742:F2742)=2,F2742-E2742,"n.a.")</x:f>
        <x:v>1000000</x:v>
      </x:c>
      <x:c r="H2742" s="9" t="n">
        <x:f>IF(ISNUMBER('原始字段'!D2791),'原始字段'!D2791,"n.a.")</x:f>
        <x:v>3.8605</x:v>
      </x:c>
      <x:c r="I2742" s="9" t="n">
        <x:f>IF(COUNT(G2742:H2742)=2,G2742*H2742/100000000,"n.a.")</x:f>
        <x:v>0.038605</x:v>
      </x:c>
      <x:c r="J2742" s="1" t="str">
        <x:v>日频齐全；折算事件未独立核实</x:v>
      </x:c>
    </x:row>
    <x:row r="2743" ht="25" customHeight="1">
      <x:c r="A2743" s="1" t="str">
        <x:v>创业板指</x:v>
      </x:c>
      <x:c r="B2743" s="1" t="str">
        <x:v>159971.SZ</x:v>
      </x:c>
      <x:c r="C2743" s="1" t="str">
        <x:v>富国创业板ETF</x:v>
      </x:c>
      <x:c r="D2743" s="7" t="d">
        <x:v>2026-07-10T00:00:00.000Z</x:v>
      </x:c>
      <x:c r="E2743" s="8" t="n">
        <x:f>IF(ISNUMBER('原始字段'!C2707),'原始字段'!C2707,"n.a.")</x:f>
        <x:v>1338020288</x:v>
      </x:c>
      <x:c r="F2743" s="8" t="n">
        <x:f>IF(ISNUMBER('原始字段'!C2803),'原始字段'!C2803,"n.a.")</x:f>
        <x:v>1360020288</x:v>
      </x:c>
      <x:c r="G2743" s="8" t="n">
        <x:f>IF(COUNT(E2743:F2743)=2,F2743-E2743,"n.a.")</x:f>
        <x:v>22000000</x:v>
      </x:c>
      <x:c r="H2743" s="9" t="n">
        <x:f>IF(ISNUMBER('原始字段'!D2803),'原始字段'!D2803,"n.a.")</x:f>
        <x:v>1.3423</x:v>
      </x:c>
      <x:c r="I2743" s="9" t="n">
        <x:f>IF(COUNT(G2743:H2743)=2,G2743*H2743/100000000,"n.a.")</x:f>
        <x:v>0.295306</x:v>
      </x:c>
      <x:c r="J2743" s="1" t="str">
        <x:v>日频齐全；折算事件未独立核实</x:v>
      </x:c>
    </x:row>
    <x:row r="2744" ht="25" customHeight="1">
      <x:c r="A2744" s="1" t="str">
        <x:v>创业板指</x:v>
      </x:c>
      <x:c r="B2744" s="1" t="str">
        <x:v>159957.SZ</x:v>
      </x:c>
      <x:c r="C2744" s="1" t="str">
        <x:v>华夏创业板ETF</x:v>
      </x:c>
      <x:c r="D2744" s="7" t="d">
        <x:v>2026-07-10T00:00:00.000Z</x:v>
      </x:c>
      <x:c r="E2744" s="8" t="n">
        <x:f>IF(ISNUMBER('原始字段'!C2703),'原始字段'!C2703,"n.a.")</x:f>
        <x:v>836784560</x:v>
      </x:c>
      <x:c r="F2744" s="8" t="n">
        <x:f>IF(ISNUMBER('原始字段'!C2799),'原始字段'!C2799,"n.a.")</x:f>
        <x:v>852784560</x:v>
      </x:c>
      <x:c r="G2744" s="8" t="n">
        <x:f>IF(COUNT(E2744:F2744)=2,F2744-E2744,"n.a.")</x:f>
        <x:v>16000000</x:v>
      </x:c>
      <x:c r="H2744" s="9" t="n">
        <x:f>IF(ISNUMBER('原始字段'!D2799),'原始字段'!D2799,"n.a.")</x:f>
        <x:v>2.5305</x:v>
      </x:c>
      <x:c r="I2744" s="9" t="n">
        <x:f>IF(COUNT(G2744:H2744)=2,G2744*H2744/100000000,"n.a.")</x:f>
        <x:v>0.40488</x:v>
      </x:c>
      <x:c r="J2744" s="1" t="str">
        <x:v>日频齐全；折算事件未独立核实</x:v>
      </x:c>
    </x:row>
    <x:row r="2745" ht="25" customHeight="1">
      <x:c r="A2745" s="1" t="str">
        <x:v>创业板指</x:v>
      </x:c>
      <x:c r="B2745" s="1" t="str">
        <x:v>159958.SZ</x:v>
      </x:c>
      <x:c r="C2745" s="1" t="str">
        <x:v>工银创业板ETF</x:v>
      </x:c>
      <x:c r="D2745" s="7" t="d">
        <x:v>2026-07-10T00:00:00.000Z</x:v>
      </x:c>
      <x:c r="E2745" s="8" t="n">
        <x:f>IF(ISNUMBER('原始字段'!C2704),'原始字段'!C2704,"n.a.")</x:f>
        <x:v>216111448</x:v>
      </x:c>
      <x:c r="F2745" s="8" t="n">
        <x:f>IF(ISNUMBER('原始字段'!C2800),'原始字段'!C2800,"n.a.")</x:f>
        <x:v>218211448</x:v>
      </x:c>
      <x:c r="G2745" s="8" t="n">
        <x:f>IF(COUNT(E2745:F2745)=2,F2745-E2745,"n.a.")</x:f>
        <x:v>2100000</x:v>
      </x:c>
      <x:c r="H2745" s="9" t="n">
        <x:f>IF(ISNUMBER('原始字段'!D2800),'原始字段'!D2800,"n.a.")</x:f>
        <x:v>2.3296</x:v>
      </x:c>
      <x:c r="I2745" s="9" t="n">
        <x:f>IF(COUNT(G2745:H2745)=2,G2745*H2745/100000000,"n.a.")</x:f>
        <x:v>0.0489216</x:v>
      </x:c>
      <x:c r="J2745" s="1" t="str">
        <x:v>日频齐全；折算事件未独立核实</x:v>
      </x:c>
    </x:row>
    <x:row r="2746" ht="25" customHeight="1">
      <x:c r="A2746" s="1" t="str">
        <x:v>创业板指</x:v>
      </x:c>
      <x:c r="B2746" s="1" t="str">
        <x:v>159977.SZ</x:v>
      </x:c>
      <x:c r="C2746" s="1" t="str">
        <x:v>天弘创业板ETF</x:v>
      </x:c>
      <x:c r="D2746" s="7" t="d">
        <x:v>2026-07-10T00:00:00.000Z</x:v>
      </x:c>
      <x:c r="E2746" s="8" t="n">
        <x:f>IF(ISNUMBER('原始字段'!C2708),'原始字段'!C2708,"n.a.")</x:f>
        <x:v>3061872820</x:v>
      </x:c>
      <x:c r="F2746" s="8" t="n">
        <x:f>IF(ISNUMBER('原始字段'!C2804),'原始字段'!C2804,"n.a.")</x:f>
        <x:v>3069872820</x:v>
      </x:c>
      <x:c r="G2746" s="8" t="n">
        <x:f>IF(COUNT(E2746:F2746)=2,F2746-E2746,"n.a.")</x:f>
        <x:v>8000000</x:v>
      </x:c>
      <x:c r="H2746" s="9" t="n">
        <x:f>IF(ISNUMBER('原始字段'!D2804),'原始字段'!D2804,"n.a.")</x:f>
        <x:v>2.003</x:v>
      </x:c>
      <x:c r="I2746" s="9" t="n">
        <x:f>IF(COUNT(G2746:H2746)=2,G2746*H2746/100000000,"n.a.")</x:f>
        <x:v>0.16024</x:v>
      </x:c>
      <x:c r="J2746" s="1" t="str">
        <x:v>日频齐全；折算事件未独立核实</x:v>
      </x:c>
    </x:row>
    <x:row r="2747" ht="25" customHeight="1">
      <x:c r="A2747" s="1" t="str">
        <x:v>创业板指</x:v>
      </x:c>
      <x:c r="B2747" s="1" t="str">
        <x:v>159821.SZ</x:v>
      </x:c>
      <x:c r="C2747" s="1" t="str">
        <x:v>中银证券创业板ETF</x:v>
      </x:c>
      <x:c r="D2747" s="7" t="d">
        <x:v>2026-07-10T00:00:00.000Z</x:v>
      </x:c>
      <x:c r="E2747" s="8" t="n">
        <x:f>IF(ISNUMBER('原始字段'!C2692),'原始字段'!C2692,"n.a.")</x:f>
        <x:v>56820000</x:v>
      </x:c>
      <x:c r="F2747" s="8" t="n">
        <x:f>IF(ISNUMBER('原始字段'!C2788),'原始字段'!C2788,"n.a.")</x:f>
        <x:v>56820000</x:v>
      </x:c>
      <x:c r="G2747" s="8" t="n">
        <x:f>IF(COUNT(E2747:F2747)=2,F2747-E2747,"n.a.")</x:f>
        <x:v>0</x:v>
      </x:c>
      <x:c r="H2747" s="9" t="n">
        <x:f>IF(ISNUMBER('原始字段'!D2788),'原始字段'!D2788,"n.a.")</x:f>
        <x:v>1.4467</x:v>
      </x:c>
      <x:c r="I2747" s="9" t="n">
        <x:f>IF(COUNT(G2747:H2747)=2,G2747*H2747/100000000,"n.a.")</x:f>
        <x:v>0</x:v>
      </x:c>
      <x:c r="J2747" s="1" t="str">
        <x:v>日频齐全；折算事件未独立核实</x:v>
      </x:c>
    </x:row>
    <x:row r="2748" ht="25" customHeight="1">
      <x:c r="A2748" s="1" t="str">
        <x:v>创业板指</x:v>
      </x:c>
      <x:c r="B2748" s="1" t="str">
        <x:v>159956.SZ</x:v>
      </x:c>
      <x:c r="C2748" s="1" t="str">
        <x:v>建信创业板ETF</x:v>
      </x:c>
      <x:c r="D2748" s="7" t="d">
        <x:v>2026-07-10T00:00:00.000Z</x:v>
      </x:c>
      <x:c r="E2748" s="8" t="n">
        <x:f>IF(ISNUMBER('原始字段'!C2702),'原始字段'!C2702,"n.a.")</x:f>
        <x:v>41978674</x:v>
      </x:c>
      <x:c r="F2748" s="8" t="n">
        <x:f>IF(ISNUMBER('原始字段'!C2798),'原始字段'!C2798,"n.a.")</x:f>
        <x:v>41978674</x:v>
      </x:c>
      <x:c r="G2748" s="8" t="n">
        <x:f>IF(COUNT(E2748:F2748)=2,F2748-E2748,"n.a.")</x:f>
        <x:v>0</x:v>
      </x:c>
      <x:c r="H2748" s="9" t="n">
        <x:f>IF(ISNUMBER('原始字段'!D2798),'原始字段'!D2798,"n.a.")</x:f>
        <x:v>2.4413</x:v>
      </x:c>
      <x:c r="I2748" s="9" t="n">
        <x:f>IF(COUNT(G2748:H2748)=2,G2748*H2748/100000000,"n.a.")</x:f>
        <x:v>0</x:v>
      </x:c>
      <x:c r="J2748" s="1" t="str">
        <x:v>日频齐全；折算事件未独立核实</x:v>
      </x:c>
    </x:row>
    <x:row r="2749" ht="25" customHeight="1">
      <x:c r="A2749" s="1" t="str">
        <x:v>创业板指</x:v>
      </x:c>
      <x:c r="B2749" s="1" t="str">
        <x:v>159908.SZ</x:v>
      </x:c>
      <x:c r="C2749" s="1" t="str">
        <x:v>博时创业板ETF</x:v>
      </x:c>
      <x:c r="D2749" s="7" t="d">
        <x:v>2026-07-10T00:00:00.000Z</x:v>
      </x:c>
      <x:c r="E2749" s="8" t="n">
        <x:f>IF(ISNUMBER('原始字段'!C2694),'原始字段'!C2694,"n.a.")</x:f>
        <x:v>318229029</x:v>
      </x:c>
      <x:c r="F2749" s="8" t="n">
        <x:f>IF(ISNUMBER('原始字段'!C2790),'原始字段'!C2790,"n.a.")</x:f>
        <x:v>320229029</x:v>
      </x:c>
      <x:c r="G2749" s="8" t="n">
        <x:f>IF(COUNT(E2749:F2749)=2,F2749-E2749,"n.a.")</x:f>
        <x:v>2000000</x:v>
      </x:c>
      <x:c r="H2749" s="9" t="n">
        <x:f>IF(ISNUMBER('原始字段'!D2790),'原始字段'!D2790,"n.a.")</x:f>
        <x:v>3.5922</x:v>
      </x:c>
      <x:c r="I2749" s="9" t="n">
        <x:f>IF(COUNT(G2749:H2749)=2,G2749*H2749/100000000,"n.a.")</x:f>
        <x:v>0.071844</x:v>
      </x:c>
      <x:c r="J2749" s="1" t="str">
        <x:v>日频齐全；折算事件未独立核实</x:v>
      </x:c>
    </x:row>
    <x:row r="2750" ht="25" customHeight="1">
      <x:c r="A2750" s="1" t="str">
        <x:v>创业板指</x:v>
      </x:c>
      <x:c r="B2750" s="1" t="str">
        <x:v>159952.SZ</x:v>
      </x:c>
      <x:c r="C2750" s="1" t="str">
        <x:v>广发创业板ETF</x:v>
      </x:c>
      <x:c r="D2750" s="7" t="d">
        <x:v>2026-07-10T00:00:00.000Z</x:v>
      </x:c>
      <x:c r="E2750" s="8" t="n">
        <x:f>IF(ISNUMBER('原始字段'!C2701),'原始字段'!C2701,"n.a.")</x:f>
        <x:v>3860184929</x:v>
      </x:c>
      <x:c r="F2750" s="8" t="n">
        <x:f>IF(ISNUMBER('原始字段'!C2797),'原始字段'!C2797,"n.a.")</x:f>
        <x:v>3889084929</x:v>
      </x:c>
      <x:c r="G2750" s="8" t="n">
        <x:f>IF(COUNT(E2750:F2750)=2,F2750-E2750,"n.a.")</x:f>
        <x:v>28900000</x:v>
      </x:c>
      <x:c r="H2750" s="9" t="n">
        <x:f>IF(ISNUMBER('原始字段'!D2797),'原始字段'!D2797,"n.a.")</x:f>
        <x:v>2.3426</x:v>
      </x:c>
      <x:c r="I2750" s="9" t="n">
        <x:f>IF(COUNT(G2750:H2750)=2,G2750*H2750/100000000,"n.a.")</x:f>
        <x:v>0.6770114</x:v>
      </x:c>
      <x:c r="J2750" s="1" t="str">
        <x:v>日频齐全；折算事件未独立核实</x:v>
      </x:c>
    </x:row>
    <x:row r="2751" ht="25" customHeight="1">
      <x:c r="A2751" s="1" t="str">
        <x:v>创业板指</x:v>
      </x:c>
      <x:c r="B2751" s="1" t="str">
        <x:v>159247.SZ</x:v>
      </x:c>
      <x:c r="C2751" s="1" t="str">
        <x:v>汇添富创业板ETF</x:v>
      </x:c>
      <x:c r="D2751" s="7" t="d">
        <x:v>2026-07-10T00:00:00.000Z</x:v>
      </x:c>
      <x:c r="E2751" s="8" t="n">
        <x:f>IF(ISNUMBER('原始字段'!C2675),'原始字段'!C2675,"n.a.")</x:f>
        <x:v>245984966</x:v>
      </x:c>
      <x:c r="F2751" s="8" t="n">
        <x:f>IF(ISNUMBER('原始字段'!C2771),'原始字段'!C2771,"n.a.")</x:f>
        <x:v>257984966</x:v>
      </x:c>
      <x:c r="G2751" s="8" t="n">
        <x:f>IF(COUNT(E2751:F2751)=2,F2751-E2751,"n.a.")</x:f>
        <x:v>12000000</x:v>
      </x:c>
      <x:c r="H2751" s="9" t="n">
        <x:f>IF(ISNUMBER('原始字段'!D2771),'原始字段'!D2771,"n.a.")</x:f>
        <x:v>1.1551</x:v>
      </x:c>
      <x:c r="I2751" s="9" t="n">
        <x:f>IF(COUNT(G2751:H2751)=2,G2751*H2751/100000000,"n.a.")</x:f>
        <x:v>0.138612</x:v>
      </x:c>
      <x:c r="J2751" s="1" t="str">
        <x:v>日频齐全；折算事件未独立核实</x:v>
      </x:c>
    </x:row>
    <x:row r="2752" ht="25" customHeight="1">
      <x:c r="A2752" s="1" t="str">
        <x:v>创业板指</x:v>
      </x:c>
      <x:c r="B2752" s="1" t="str">
        <x:v>159948.SZ</x:v>
      </x:c>
      <x:c r="C2752" s="1" t="str">
        <x:v>南方创业板ETF</x:v>
      </x:c>
      <x:c r="D2752" s="7" t="d">
        <x:v>2026-07-10T00:00:00.000Z</x:v>
      </x:c>
      <x:c r="E2752" s="8" t="n">
        <x:f>IF(ISNUMBER('原始字段'!C2700),'原始字段'!C2700,"n.a.")</x:f>
        <x:v>1071697720</x:v>
      </x:c>
      <x:c r="F2752" s="8" t="n">
        <x:f>IF(ISNUMBER('原始字段'!C2796),'原始字段'!C2796,"n.a.")</x:f>
        <x:v>1069697720</x:v>
      </x:c>
      <x:c r="G2752" s="8" t="n">
        <x:f>IF(COUNT(E2752:F2752)=2,F2752-E2752,"n.a.")</x:f>
        <x:v>-2000000</x:v>
      </x:c>
      <x:c r="H2752" s="9" t="n">
        <x:f>IF(ISNUMBER('原始字段'!D2796),'原始字段'!D2796,"n.a.")</x:f>
        <x:v>4.2612</x:v>
      </x:c>
      <x:c r="I2752" s="9" t="n">
        <x:f>IF(COUNT(G2752:H2752)=2,G2752*H2752/100000000,"n.a.")</x:f>
        <x:v>-0.085224</x:v>
      </x:c>
      <x:c r="J2752" s="1" t="str">
        <x:v>日频齐全；折算事件未独立核实</x:v>
      </x:c>
    </x:row>
    <x:row r="2753" ht="25" customHeight="1">
      <x:c r="A2753" s="1" t="str">
        <x:v>创业板指</x:v>
      </x:c>
      <x:c r="B2753" s="1" t="str">
        <x:v>159205.SZ</x:v>
      </x:c>
      <x:c r="C2753" s="1" t="str">
        <x:v>东财创业板ETF</x:v>
      </x:c>
      <x:c r="D2753" s="7" t="d">
        <x:v>2026-07-10T00:00:00.000Z</x:v>
      </x:c>
      <x:c r="E2753" s="8" t="n">
        <x:f>IF(ISNUMBER('原始字段'!C2674),'原始字段'!C2674,"n.a.")</x:f>
        <x:v>365056064</x:v>
      </x:c>
      <x:c r="F2753" s="8" t="n">
        <x:f>IF(ISNUMBER('原始字段'!C2770),'原始字段'!C2770,"n.a.")</x:f>
        <x:v>389056064</x:v>
      </x:c>
      <x:c r="G2753" s="8" t="n">
        <x:f>IF(COUNT(E2753:F2753)=2,F2753-E2753,"n.a.")</x:f>
        <x:v>24000000</x:v>
      </x:c>
      <x:c r="H2753" s="9" t="n">
        <x:f>IF(ISNUMBER('原始字段'!D2770),'原始字段'!D2770,"n.a.")</x:f>
        <x:v>1.8855</x:v>
      </x:c>
      <x:c r="I2753" s="9" t="n">
        <x:f>IF(COUNT(G2753:H2753)=2,G2753*H2753/100000000,"n.a.")</x:f>
        <x:v>0.45252</x:v>
      </x:c>
      <x:c r="J2753" s="1" t="str">
        <x:v>日频齐全；折算事件未独立核实</x:v>
      </x:c>
    </x:row>
    <x:row r="2754" ht="25" customHeight="1">
      <x:c r="A2754" s="1" t="str">
        <x:v>科创50</x:v>
      </x:c>
      <x:c r="B2754" s="1" t="str">
        <x:v>588940.SH</x:v>
      </x:c>
      <x:c r="C2754" s="1" t="str">
        <x:v>富国上证科创板50成份ETF</x:v>
      </x:c>
      <x:c r="D2754" s="7" t="d">
        <x:v>2026-07-10T00:00:00.000Z</x:v>
      </x:c>
      <x:c r="E2754" s="8" t="n">
        <x:f>IF(ISNUMBER('原始字段'!C2765),'原始字段'!C2765,"n.a.")</x:f>
        <x:v>541420000</x:v>
      </x:c>
      <x:c r="F2754" s="8" t="n">
        <x:f>IF(ISNUMBER('原始字段'!C2861),'原始字段'!C2861,"n.a.")</x:f>
        <x:v>613420000</x:v>
      </x:c>
      <x:c r="G2754" s="8" t="n">
        <x:f>IF(COUNT(E2754:F2754)=2,F2754-E2754,"n.a.")</x:f>
        <x:v>72000000</x:v>
      </x:c>
      <x:c r="H2754" s="9" t="n">
        <x:f>IF(ISNUMBER('原始字段'!D2861),'原始字段'!D2861,"n.a.")</x:f>
        <x:v>2.1319</x:v>
      </x:c>
      <x:c r="I2754" s="9" t="n">
        <x:f>IF(COUNT(G2754:H2754)=2,G2754*H2754/100000000,"n.a.")</x:f>
        <x:v>1.534968</x:v>
      </x:c>
      <x:c r="J2754" s="1" t="str">
        <x:v>日频齐全；折算事件未独立核实</x:v>
      </x:c>
    </x:row>
    <x:row r="2755" ht="25" customHeight="1">
      <x:c r="A2755" s="1" t="str">
        <x:v>科创50</x:v>
      </x:c>
      <x:c r="B2755" s="1" t="str">
        <x:v>589150.SH</x:v>
      </x:c>
      <x:c r="C2755" s="1" t="str">
        <x:v>平安上证科创板50成份ETF</x:v>
      </x:c>
      <x:c r="D2755" s="7" t="d">
        <x:v>2026-07-10T00:00:00.000Z</x:v>
      </x:c>
      <x:c r="E2755" s="8" t="n">
        <x:f>IF(ISNUMBER('原始字段'!C2767),'原始字段'!C2767,"n.a.")</x:f>
        <x:v>421437200</x:v>
      </x:c>
      <x:c r="F2755" s="8" t="n">
        <x:f>IF(ISNUMBER('原始字段'!C2863),'原始字段'!C2863,"n.a.")</x:f>
        <x:v>637437200</x:v>
      </x:c>
      <x:c r="G2755" s="8" t="n">
        <x:f>IF(COUNT(E2755:F2755)=2,F2755-E2755,"n.a.")</x:f>
        <x:v>216000000</x:v>
      </x:c>
      <x:c r="H2755" s="9" t="n">
        <x:f>IF(ISNUMBER('原始字段'!D2863),'原始字段'!D2863,"n.a.")</x:f>
        <x:v>1.4851</x:v>
      </x:c>
      <x:c r="I2755" s="9" t="n">
        <x:f>IF(COUNT(G2755:H2755)=2,G2755*H2755/100000000,"n.a.")</x:f>
        <x:v>3.207816</x:v>
      </x:c>
      <x:c r="J2755" s="1" t="str">
        <x:v>日频齐全；折算事件未独立核实</x:v>
      </x:c>
    </x:row>
    <x:row r="2756" ht="25" customHeight="1">
      <x:c r="A2756" s="1" t="str">
        <x:v>科创50</x:v>
      </x:c>
      <x:c r="B2756" s="1" t="str">
        <x:v>588150.SH</x:v>
      </x:c>
      <x:c r="C2756" s="1" t="str">
        <x:v>南方上证科创板50成份ETF</x:v>
      </x:c>
      <x:c r="D2756" s="7" t="d">
        <x:v>2026-07-10T00:00:00.000Z</x:v>
      </x:c>
      <x:c r="E2756" s="8" t="n">
        <x:f>IF(ISNUMBER('原始字段'!C2759),'原始字段'!C2759,"n.a.")</x:f>
        <x:v>289432600</x:v>
      </x:c>
      <x:c r="F2756" s="8" t="n">
        <x:f>IF(ISNUMBER('原始字段'!C2855),'原始字段'!C2855,"n.a.")</x:f>
        <x:v>292932600</x:v>
      </x:c>
      <x:c r="G2756" s="8" t="n">
        <x:f>IF(COUNT(E2756:F2756)=2,F2756-E2756,"n.a.")</x:f>
        <x:v>3500000</x:v>
      </x:c>
      <x:c r="H2756" s="9" t="n">
        <x:f>IF(ISNUMBER('原始字段'!D2855),'原始字段'!D2855,"n.a.")</x:f>
        <x:v>1.4564</x:v>
      </x:c>
      <x:c r="I2756" s="9" t="n">
        <x:f>IF(COUNT(G2756:H2756)=2,G2756*H2756/100000000,"n.a.")</x:f>
        <x:v>0.050974</x:v>
      </x:c>
      <x:c r="J2756" s="1" t="str">
        <x:v>日频齐全；折算事件未独立核实</x:v>
      </x:c>
    </x:row>
    <x:row r="2757" ht="25" customHeight="1">
      <x:c r="A2757" s="1" t="str">
        <x:v>科创50</x:v>
      </x:c>
      <x:c r="B2757" s="1" t="str">
        <x:v>588000.SH</x:v>
      </x:c>
      <x:c r="C2757" s="1" t="str">
        <x:v>华夏上证科创板50ETF</x:v>
      </x:c>
      <x:c r="D2757" s="7" t="d">
        <x:v>2026-07-10T00:00:00.000Z</x:v>
      </x:c>
      <x:c r="E2757" s="8" t="n">
        <x:f>IF(ISNUMBER('原始字段'!C2753),'原始字段'!C2753,"n.a.")</x:f>
        <x:v>31241668200</x:v>
      </x:c>
      <x:c r="F2757" s="8" t="n">
        <x:f>IF(ISNUMBER('原始字段'!C2849),'原始字段'!C2849,"n.a.")</x:f>
        <x:v>31733668200</x:v>
      </x:c>
      <x:c r="G2757" s="8" t="n">
        <x:f>IF(COUNT(E2757:F2757)=2,F2757-E2757,"n.a.")</x:f>
        <x:v>492000000</x:v>
      </x:c>
      <x:c r="H2757" s="9" t="n">
        <x:f>IF(ISNUMBER('原始字段'!D2849),'原始字段'!D2849,"n.a.")</x:f>
        <x:v>2.1769</x:v>
      </x:c>
      <x:c r="I2757" s="9" t="n">
        <x:f>IF(COUNT(G2757:H2757)=2,G2757*H2757/100000000,"n.a.")</x:f>
        <x:v>10.710347999999998</x:v>
      </x:c>
      <x:c r="J2757" s="1" t="str">
        <x:v>日频齐全；折算事件未独立核实</x:v>
      </x:c>
    </x:row>
    <x:row r="2758" ht="25" customHeight="1">
      <x:c r="A2758" s="1" t="str">
        <x:v>科创50</x:v>
      </x:c>
      <x:c r="B2758" s="1" t="str">
        <x:v>589850.SH</x:v>
      </x:c>
      <x:c r="C2758" s="1" t="str">
        <x:v>东财上证科创板50成份ETF</x:v>
      </x:c>
      <x:c r="D2758" s="7" t="d">
        <x:v>2026-07-10T00:00:00.000Z</x:v>
      </x:c>
      <x:c r="E2758" s="8" t="n">
        <x:f>IF(ISNUMBER('原始字段'!C2769),'原始字段'!C2769,"n.a.")</x:f>
        <x:v>445057000</x:v>
      </x:c>
      <x:c r="F2758" s="8" t="n">
        <x:f>IF(ISNUMBER('原始字段'!C2865),'原始字段'!C2865,"n.a.")</x:f>
        <x:v>487057000</x:v>
      </x:c>
      <x:c r="G2758" s="8" t="n">
        <x:f>IF(COUNT(E2758:F2758)=2,F2758-E2758,"n.a.")</x:f>
        <x:v>42000000</x:v>
      </x:c>
      <x:c r="H2758" s="9" t="n">
        <x:f>IF(ISNUMBER('原始字段'!D2865),'原始字段'!D2865,"n.a.")</x:f>
        <x:v>1.9723</x:v>
      </x:c>
      <x:c r="I2758" s="9" t="n">
        <x:f>IF(COUNT(G2758:H2758)=2,G2758*H2758/100000000,"n.a.")</x:f>
        <x:v>0.828366</x:v>
      </x:c>
      <x:c r="J2758" s="1" t="str">
        <x:v>日频齐全；折算事件未独立核实</x:v>
      </x:c>
    </x:row>
    <x:row r="2759" ht="25" customHeight="1">
      <x:c r="A2759" s="1" t="str">
        <x:v>科创50</x:v>
      </x:c>
      <x:c r="B2759" s="1" t="str">
        <x:v>588840.SH</x:v>
      </x:c>
      <x:c r="C2759" s="1" t="str">
        <x:v>万家上证科创板50成份ETF</x:v>
      </x:c>
      <x:c r="D2759" s="7" t="d">
        <x:v>2026-07-10T00:00:00.000Z</x:v>
      </x:c>
      <x:c r="E2759" s="8" t="n">
        <x:f>IF(ISNUMBER('原始字段'!C2763),'原始字段'!C2763,"n.a.")</x:f>
        <x:v>43236000</x:v>
      </x:c>
      <x:c r="F2759" s="8" t="n">
        <x:f>IF(ISNUMBER('原始字段'!C2859),'原始字段'!C2859,"n.a.")</x:f>
        <x:v>46236000</x:v>
      </x:c>
      <x:c r="G2759" s="8" t="n">
        <x:f>IF(COUNT(E2759:F2759)=2,F2759-E2759,"n.a.")</x:f>
        <x:v>3000000</x:v>
      </x:c>
      <x:c r="H2759" s="9" t="n">
        <x:f>IF(ISNUMBER('原始字段'!D2859),'原始字段'!D2859,"n.a.")</x:f>
        <x:v>1.9052</x:v>
      </x:c>
      <x:c r="I2759" s="9" t="n">
        <x:f>IF(COUNT(G2759:H2759)=2,G2759*H2759/100000000,"n.a.")</x:f>
        <x:v>0.057156</x:v>
      </x:c>
      <x:c r="J2759" s="1" t="str">
        <x:v>日频齐全；折算事件未独立核实</x:v>
      </x:c>
    </x:row>
    <x:row r="2760" ht="25" customHeight="1">
      <x:c r="A2760" s="1" t="str">
        <x:v>科创50</x:v>
      </x:c>
      <x:c r="B2760" s="1" t="str">
        <x:v>588040.SH</x:v>
      </x:c>
      <x:c r="C2760" s="1" t="str">
        <x:v>鹏华上证科创板50成份ETF</x:v>
      </x:c>
      <x:c r="D2760" s="7" t="d">
        <x:v>2026-07-10T00:00:00.000Z</x:v>
      </x:c>
      <x:c r="E2760" s="8" t="n">
        <x:f>IF(ISNUMBER('原始字段'!C2754),'原始字段'!C2754,"n.a.")</x:f>
        <x:v>79889000</x:v>
      </x:c>
      <x:c r="F2760" s="8" t="n">
        <x:f>IF(ISNUMBER('原始字段'!C2850),'原始字段'!C2850,"n.a.")</x:f>
        <x:v>87889000</x:v>
      </x:c>
      <x:c r="G2760" s="8" t="n">
        <x:f>IF(COUNT(E2760:F2760)=2,F2760-E2760,"n.a.")</x:f>
        <x:v>8000000</x:v>
      </x:c>
      <x:c r="H2760" s="9" t="n">
        <x:f>IF(ISNUMBER('原始字段'!D2850),'原始字段'!D2850,"n.a.")</x:f>
        <x:v>2.1001</x:v>
      </x:c>
      <x:c r="I2760" s="9" t="n">
        <x:f>IF(COUNT(G2760:H2760)=2,G2760*H2760/100000000,"n.a.")</x:f>
        <x:v>0.168008</x:v>
      </x:c>
      <x:c r="J2760" s="1" t="str">
        <x:v>日频齐全；折算事件未独立核实</x:v>
      </x:c>
    </x:row>
    <x:row r="2761" ht="25" customHeight="1">
      <x:c r="A2761" s="1" t="str">
        <x:v>科创50</x:v>
      </x:c>
      <x:c r="B2761" s="1" t="str">
        <x:v>588280.SH</x:v>
      </x:c>
      <x:c r="C2761" s="1" t="str">
        <x:v>华安上证科创板50ETF</x:v>
      </x:c>
      <x:c r="D2761" s="7" t="d">
        <x:v>2026-07-10T00:00:00.000Z</x:v>
      </x:c>
      <x:c r="E2761" s="8" t="n">
        <x:f>IF(ISNUMBER('原始字段'!C2761),'原始字段'!C2761,"n.a.")</x:f>
        <x:v>276121000</x:v>
      </x:c>
      <x:c r="F2761" s="8" t="n">
        <x:f>IF(ISNUMBER('原始字段'!C2857),'原始字段'!C2857,"n.a.")</x:f>
        <x:v>280121000</x:v>
      </x:c>
      <x:c r="G2761" s="8" t="n">
        <x:f>IF(COUNT(E2761:F2761)=2,F2761-E2761,"n.a.")</x:f>
        <x:v>4000000</x:v>
      </x:c>
      <x:c r="H2761" s="9" t="n">
        <x:f>IF(ISNUMBER('原始字段'!D2857),'原始字段'!D2857,"n.a.")</x:f>
        <x:v>1.4829</x:v>
      </x:c>
      <x:c r="I2761" s="9" t="n">
        <x:f>IF(COUNT(G2761:H2761)=2,G2761*H2761/100000000,"n.a.")</x:f>
        <x:v>0.059316</x:v>
      </x:c>
      <x:c r="J2761" s="1" t="str">
        <x:v>日频齐全；折算事件未独立核实</x:v>
      </x:c>
    </x:row>
    <x:row r="2762" ht="25" customHeight="1">
      <x:c r="A2762" s="1" t="str">
        <x:v>科创50</x:v>
      </x:c>
      <x:c r="B2762" s="1" t="str">
        <x:v>589360.SH</x:v>
      </x:c>
      <x:c r="C2762" s="1" t="str">
        <x:v>国泰上证科创板50成份ETF</x:v>
      </x:c>
      <x:c r="D2762" s="7" t="d">
        <x:v>2026-07-10T00:00:00.000Z</x:v>
      </x:c>
      <x:c r="E2762" s="8" t="n">
        <x:f>IF(ISNUMBER('原始字段'!C2768),'原始字段'!C2768,"n.a.")</x:f>
        <x:v>203174000</x:v>
      </x:c>
      <x:c r="F2762" s="8" t="n">
        <x:f>IF(ISNUMBER('原始字段'!C2864),'原始字段'!C2864,"n.a.")</x:f>
        <x:v>281174000</x:v>
      </x:c>
      <x:c r="G2762" s="8" t="n">
        <x:f>IF(COUNT(E2762:F2762)=2,F2762-E2762,"n.a.")</x:f>
        <x:v>78000000</x:v>
      </x:c>
      <x:c r="H2762" s="9" t="n">
        <x:f>IF(ISNUMBER('原始字段'!D2864),'原始字段'!D2864,"n.a.")</x:f>
        <x:v>1.061</x:v>
      </x:c>
      <x:c r="I2762" s="9" t="n">
        <x:f>IF(COUNT(G2762:H2762)=2,G2762*H2762/100000000,"n.a.")</x:f>
        <x:v>0.82758</x:v>
      </x:c>
      <x:c r="J2762" s="1" t="str">
        <x:v>日频齐全；折算事件未独立核实</x:v>
      </x:c>
    </x:row>
    <x:row r="2763" ht="25" customHeight="1">
      <x:c r="A2763" s="1" t="str">
        <x:v>科创50</x:v>
      </x:c>
      <x:c r="B2763" s="1" t="str">
        <x:v>588950.SH</x:v>
      </x:c>
      <x:c r="C2763" s="1" t="str">
        <x:v>景顺长城上证科创板50成份ETF</x:v>
      </x:c>
      <x:c r="D2763" s="7" t="d">
        <x:v>2026-07-10T00:00:00.000Z</x:v>
      </x:c>
      <x:c r="E2763" s="8" t="n">
        <x:f>IF(ISNUMBER('原始字段'!C2766),'原始字段'!C2766,"n.a.")</x:f>
        <x:v>263729700</x:v>
      </x:c>
      <x:c r="F2763" s="8" t="n">
        <x:f>IF(ISNUMBER('原始字段'!C2862),'原始字段'!C2862,"n.a.")</x:f>
        <x:v>395729700</x:v>
      </x:c>
      <x:c r="G2763" s="8" t="n">
        <x:f>IF(COUNT(E2763:F2763)=2,F2763-E2763,"n.a.")</x:f>
        <x:v>132000000</x:v>
      </x:c>
      <x:c r="H2763" s="9" t="n">
        <x:f>IF(ISNUMBER('原始字段'!D2862),'原始字段'!D2862,"n.a.")</x:f>
        <x:v>2.1443</x:v>
      </x:c>
      <x:c r="I2763" s="9" t="n">
        <x:f>IF(COUNT(G2763:H2763)=2,G2763*H2763/100000000,"n.a.")</x:f>
        <x:v>2.830476</x:v>
      </x:c>
      <x:c r="J2763" s="1" t="str">
        <x:v>日频齐全；折算事件未独立核实</x:v>
      </x:c>
    </x:row>
    <x:row r="2764" ht="25" customHeight="1">
      <x:c r="A2764" s="1" t="str">
        <x:v>科创50</x:v>
      </x:c>
      <x:c r="B2764" s="1" t="str">
        <x:v>588080.SH</x:v>
      </x:c>
      <x:c r="C2764" s="1" t="str">
        <x:v>易方达上证科创板50ETF</x:v>
      </x:c>
      <x:c r="D2764" s="7" t="d">
        <x:v>2026-07-10T00:00:00.000Z</x:v>
      </x:c>
      <x:c r="E2764" s="8" t="n">
        <x:f>IF(ISNUMBER('原始字段'!C2757),'原始字段'!C2757,"n.a.")</x:f>
        <x:v>20137628100</x:v>
      </x:c>
      <x:c r="F2764" s="8" t="n">
        <x:f>IF(ISNUMBER('原始字段'!C2853),'原始字段'!C2853,"n.a.")</x:f>
        <x:v>20395628100</x:v>
      </x:c>
      <x:c r="G2764" s="8" t="n">
        <x:f>IF(COUNT(E2764:F2764)=2,F2764-E2764,"n.a.")</x:f>
        <x:v>258000000</x:v>
      </x:c>
      <x:c r="H2764" s="9" t="n">
        <x:f>IF(ISNUMBER('原始字段'!D2853),'原始字段'!D2853,"n.a.")</x:f>
        <x:v>2.1103</x:v>
      </x:c>
      <x:c r="I2764" s="9" t="n">
        <x:f>IF(COUNT(G2764:H2764)=2,G2764*H2764/100000000,"n.a.")</x:f>
        <x:v>5.444574</x:v>
      </x:c>
      <x:c r="J2764" s="1" t="str">
        <x:v>日频齐全；折算事件未独立核实</x:v>
      </x:c>
    </x:row>
    <x:row r="2765" ht="25" customHeight="1">
      <x:c r="A2765" s="1" t="str">
        <x:v>科创50</x:v>
      </x:c>
      <x:c r="B2765" s="1" t="str">
        <x:v>588060.SH</x:v>
      </x:c>
      <x:c r="C2765" s="1" t="str">
        <x:v>广发上证科创板50ETF</x:v>
      </x:c>
      <x:c r="D2765" s="7" t="d">
        <x:v>2026-07-10T00:00:00.000Z</x:v>
      </x:c>
      <x:c r="E2765" s="8" t="n">
        <x:f>IF(ISNUMBER('原始字段'!C2756),'原始字段'!C2756,"n.a.")</x:f>
        <x:v>5281140000</x:v>
      </x:c>
      <x:c r="F2765" s="8" t="n">
        <x:f>IF(ISNUMBER('原始字段'!C2852),'原始字段'!C2852,"n.a.")</x:f>
        <x:v>5353140000</x:v>
      </x:c>
      <x:c r="G2765" s="8" t="n">
        <x:f>IF(COUNT(E2765:F2765)=2,F2765-E2765,"n.a.")</x:f>
        <x:v>72000000</x:v>
      </x:c>
      <x:c r="H2765" s="9" t="n">
        <x:f>IF(ISNUMBER('原始字段'!D2852),'原始字段'!D2852,"n.a.")</x:f>
        <x:v>1.309</x:v>
      </x:c>
      <x:c r="I2765" s="9" t="n">
        <x:f>IF(COUNT(G2765:H2765)=2,G2765*H2765/100000000,"n.a.")</x:f>
        <x:v>0.94248</x:v>
      </x:c>
      <x:c r="J2765" s="1" t="str">
        <x:v>日频齐全；折算事件未独立核实</x:v>
      </x:c>
    </x:row>
    <x:row r="2766" ht="25" customHeight="1">
      <x:c r="A2766" s="1" t="str">
        <x:v>科创50</x:v>
      </x:c>
      <x:c r="B2766" s="1" t="str">
        <x:v>588870.SH</x:v>
      </x:c>
      <x:c r="C2766" s="1" t="str">
        <x:v>汇添富上证科创板50成份ETF</x:v>
      </x:c>
      <x:c r="D2766" s="7" t="d">
        <x:v>2026-07-10T00:00:00.000Z</x:v>
      </x:c>
      <x:c r="E2766" s="8" t="n">
        <x:f>IF(ISNUMBER('原始字段'!C2764),'原始字段'!C2764,"n.a.")</x:f>
        <x:v>317552000</x:v>
      </x:c>
      <x:c r="F2766" s="8" t="n">
        <x:f>IF(ISNUMBER('原始字段'!C2860),'原始字段'!C2860,"n.a.")</x:f>
        <x:v>332552000</x:v>
      </x:c>
      <x:c r="G2766" s="8" t="n">
        <x:f>IF(COUNT(E2766:F2766)=2,F2766-E2766,"n.a.")</x:f>
        <x:v>15000000</x:v>
      </x:c>
      <x:c r="H2766" s="9" t="n">
        <x:f>IF(ISNUMBER('原始字段'!D2860),'原始字段'!D2860,"n.a.")</x:f>
        <x:v>2.0905</x:v>
      </x:c>
      <x:c r="I2766" s="9" t="n">
        <x:f>IF(COUNT(G2766:H2766)=2,G2766*H2766/100000000,"n.a.")</x:f>
        <x:v>0.313575</x:v>
      </x:c>
      <x:c r="J2766" s="1" t="str">
        <x:v>日频齐全；折算事件未独立核实</x:v>
      </x:c>
    </x:row>
    <x:row r="2767" ht="25" customHeight="1">
      <x:c r="A2767" s="1" t="str">
        <x:v>科创50</x:v>
      </x:c>
      <x:c r="B2767" s="1" t="str">
        <x:v>588720.SH</x:v>
      </x:c>
      <x:c r="C2767" s="1" t="str">
        <x:v>中银上证科创板50成份ETF</x:v>
      </x:c>
      <x:c r="D2767" s="7" t="d">
        <x:v>2026-07-10T00:00:00.000Z</x:v>
      </x:c>
      <x:c r="E2767" s="8" t="n">
        <x:f>IF(ISNUMBER('原始字段'!C2762),'原始字段'!C2762,"n.a.")</x:f>
        <x:v>92241800</x:v>
      </x:c>
      <x:c r="F2767" s="8" t="n">
        <x:f>IF(ISNUMBER('原始字段'!C2858),'原始字段'!C2858,"n.a.")</x:f>
        <x:v>94741800</x:v>
      </x:c>
      <x:c r="G2767" s="8" t="n">
        <x:f>IF(COUNT(E2767:F2767)=2,F2767-E2767,"n.a.")</x:f>
        <x:v>2500000</x:v>
      </x:c>
      <x:c r="H2767" s="9" t="n">
        <x:f>IF(ISNUMBER('原始字段'!D2858),'原始字段'!D2858,"n.a.")</x:f>
        <x:v>2.0746</x:v>
      </x:c>
      <x:c r="I2767" s="9" t="n">
        <x:f>IF(COUNT(G2767:H2767)=2,G2767*H2767/100000000,"n.a.")</x:f>
        <x:v>0.05186500000000001</x:v>
      </x:c>
      <x:c r="J2767" s="1" t="str">
        <x:v>日频齐全；折算事件未独立核实</x:v>
      </x:c>
    </x:row>
    <x:row r="2768" ht="25" customHeight="1">
      <x:c r="A2768" s="1" t="str">
        <x:v>科创50</x:v>
      </x:c>
      <x:c r="B2768" s="1" t="str">
        <x:v>588090.SH</x:v>
      </x:c>
      <x:c r="C2768" s="1" t="str">
        <x:v>华泰柏瑞上证科创板50ETF</x:v>
      </x:c>
      <x:c r="D2768" s="7" t="d">
        <x:v>2026-07-10T00:00:00.000Z</x:v>
      </x:c>
      <x:c r="E2768" s="8" t="n">
        <x:f>IF(ISNUMBER('原始字段'!C2758),'原始字段'!C2758,"n.a.")</x:f>
        <x:v>2442072800</x:v>
      </x:c>
      <x:c r="F2768" s="8" t="n">
        <x:f>IF(ISNUMBER('原始字段'!C2854),'原始字段'!C2854,"n.a.")</x:f>
        <x:v>2496072800</x:v>
      </x:c>
      <x:c r="G2768" s="8" t="n">
        <x:f>IF(COUNT(E2768:F2768)=2,F2768-E2768,"n.a.")</x:f>
        <x:v>54000000</x:v>
      </x:c>
      <x:c r="H2768" s="9" t="n">
        <x:f>IF(ISNUMBER('原始字段'!D2854),'原始字段'!D2854,"n.a.")</x:f>
        <x:v>2.1148</x:v>
      </x:c>
      <x:c r="I2768" s="9" t="n">
        <x:f>IF(COUNT(G2768:H2768)=2,G2768*H2768/100000000,"n.a.")</x:f>
        <x:v>1.141992</x:v>
      </x:c>
      <x:c r="J2768" s="1" t="str">
        <x:v>日频齐全；折算事件未独立核实</x:v>
      </x:c>
    </x:row>
    <x:row r="2769" ht="25" customHeight="1">
      <x:c r="A2769" s="1" t="str">
        <x:v>科创50</x:v>
      </x:c>
      <x:c r="B2769" s="1" t="str">
        <x:v>588180.SH</x:v>
      </x:c>
      <x:c r="C2769" s="1" t="str">
        <x:v>国联安上证科创板50ETF</x:v>
      </x:c>
      <x:c r="D2769" s="7" t="d">
        <x:v>2026-07-10T00:00:00.000Z</x:v>
      </x:c>
      <x:c r="E2769" s="8" t="n">
        <x:f>IF(ISNUMBER('原始字段'!C2760),'原始字段'!C2760,"n.a.")</x:f>
        <x:v>654353700</x:v>
      </x:c>
      <x:c r="F2769" s="8" t="n">
        <x:f>IF(ISNUMBER('原始字段'!C2856),'原始字段'!C2856,"n.a.")</x:f>
        <x:v>650853700</x:v>
      </x:c>
      <x:c r="G2769" s="8" t="n">
        <x:f>IF(COUNT(E2769:F2769)=2,F2769-E2769,"n.a.")</x:f>
        <x:v>-3500000</x:v>
      </x:c>
      <x:c r="H2769" s="9" t="n">
        <x:f>IF(ISNUMBER('原始字段'!D2856),'原始字段'!D2856,"n.a.")</x:f>
        <x:v>1.3352</x:v>
      </x:c>
      <x:c r="I2769" s="9" t="n">
        <x:f>IF(COUNT(G2769:H2769)=2,G2769*H2769/100000000,"n.a.")</x:f>
        <x:v>-0.046732</x:v>
      </x:c>
      <x:c r="J2769" s="1" t="str">
        <x:v>日频齐全；折算事件未独立核实</x:v>
      </x:c>
    </x:row>
    <x:row r="2770" ht="25" customHeight="1">
      <x:c r="A2770" s="1" t="str">
        <x:v>科创50</x:v>
      </x:c>
      <x:c r="B2770" s="1" t="str">
        <x:v>588050.SH</x:v>
      </x:c>
      <x:c r="C2770" s="1" t="str">
        <x:v>工银上证科创板50ETF</x:v>
      </x:c>
      <x:c r="D2770" s="7" t="d">
        <x:v>2026-07-10T00:00:00.000Z</x:v>
      </x:c>
      <x:c r="E2770" s="8" t="n">
        <x:f>IF(ISNUMBER('原始字段'!C2755),'原始字段'!C2755,"n.a.")</x:f>
        <x:v>4797241300</x:v>
      </x:c>
      <x:c r="F2770" s="8" t="n">
        <x:f>IF(ISNUMBER('原始字段'!C2851),'原始字段'!C2851,"n.a.")</x:f>
        <x:v>5033241300</x:v>
      </x:c>
      <x:c r="G2770" s="8" t="n">
        <x:f>IF(COUNT(E2770:F2770)=2,F2770-E2770,"n.a.")</x:f>
        <x:v>236000000</x:v>
      </x:c>
      <x:c r="H2770" s="9" t="n">
        <x:f>IF(ISNUMBER('原始字段'!D2851),'原始字段'!D2851,"n.a.")</x:f>
        <x:v>2.1126</x:v>
      </x:c>
      <x:c r="I2770" s="9" t="n">
        <x:f>IF(COUNT(G2770:H2770)=2,G2770*H2770/100000000,"n.a.")</x:f>
        <x:v>4.985736</x:v>
      </x:c>
      <x:c r="J2770" s="1" t="str">
        <x:v>日频齐全；折算事件未独立核实</x:v>
      </x:c>
    </x:row>
    <x:row r="2771" ht="25" customHeight="1">
      <x:c r="A2771" s="1" t="str">
        <x:v>沪深300</x:v>
      </x:c>
      <x:c r="B2771" s="1" t="str">
        <x:v>159393.SZ</x:v>
      </x:c>
      <x:c r="C2771" s="1" t="str">
        <x:v>万家沪深300ETF</x:v>
      </x:c>
      <x:c r="D2771" s="7" t="d">
        <x:v>2026-07-13T00:00:00.000Z</x:v>
      </x:c>
      <x:c r="E2771" s="8" t="n">
        <x:f>IF(ISNUMBER('原始字段'!C2775),'原始字段'!C2775,"n.a.")</x:f>
        <x:v>56446342</x:v>
      </x:c>
      <x:c r="F2771" s="8" t="n">
        <x:f>IF(ISNUMBER('原始字段'!C2871),'原始字段'!C2871,"n.a.")</x:f>
        <x:v>71746342</x:v>
      </x:c>
      <x:c r="G2771" s="8" t="n">
        <x:f>IF(COUNT(E2771:F2771)=2,F2771-E2771,"n.a.")</x:f>
        <x:v>15300000</x:v>
      </x:c>
      <x:c r="H2771" s="9" t="n">
        <x:f>IF(ISNUMBER('原始字段'!D2871),'原始字段'!D2871,"n.a.")</x:f>
        <x:v>5.0102</x:v>
      </x:c>
      <x:c r="I2771" s="9" t="n">
        <x:f>IF(COUNT(G2771:H2771)=2,G2771*H2771/100000000,"n.a.")</x:f>
        <x:v>0.7665606</x:v>
      </x:c>
      <x:c r="J2771" s="1" t="str">
        <x:v>日频齐全；折算事件未独立核实</x:v>
      </x:c>
    </x:row>
    <x:row r="2772" ht="25" customHeight="1">
      <x:c r="A2772" s="1" t="str">
        <x:v>沪深300</x:v>
      </x:c>
      <x:c r="B2772" s="1" t="str">
        <x:v>515660.SH</x:v>
      </x:c>
      <x:c r="C2772" s="1" t="str">
        <x:v>国联安沪深300ETF</x:v>
      </x:c>
      <x:c r="D2772" s="7" t="d">
        <x:v>2026-07-13T00:00:00.000Z</x:v>
      </x:c>
      <x:c r="E2772" s="8" t="n">
        <x:f>IF(ISNUMBER('原始字段'!C2836),'原始字段'!C2836,"n.a.")</x:f>
        <x:v>429094200</x:v>
      </x:c>
      <x:c r="F2772" s="8" t="n">
        <x:f>IF(ISNUMBER('原始字段'!C2932),'原始字段'!C2932,"n.a.")</x:f>
        <x:v>429994200</x:v>
      </x:c>
      <x:c r="G2772" s="8" t="n">
        <x:f>IF(COUNT(E2772:F2772)=2,F2772-E2772,"n.a.")</x:f>
        <x:v>900000</x:v>
      </x:c>
      <x:c r="H2772" s="9" t="n">
        <x:f>IF(ISNUMBER('原始字段'!D2932),'原始字段'!D2932,"n.a.")</x:f>
        <x:v>5.8889</x:v>
      </x:c>
      <x:c r="I2772" s="9" t="n">
        <x:f>IF(COUNT(G2772:H2772)=2,G2772*H2772/100000000,"n.a.")</x:f>
        <x:v>0.0530001</x:v>
      </x:c>
      <x:c r="J2772" s="1" t="str">
        <x:v>日频齐全；折算事件未独立核实</x:v>
      </x:c>
    </x:row>
    <x:row r="2773" ht="25" customHeight="1">
      <x:c r="A2773" s="1" t="str">
        <x:v>沪深300</x:v>
      </x:c>
      <x:c r="B2773" s="1" t="str">
        <x:v>515360.SH</x:v>
      </x:c>
      <x:c r="C2773" s="1" t="str">
        <x:v>方正富邦沪深300ETF</x:v>
      </x:c>
      <x:c r="D2773" s="7" t="d">
        <x:v>2026-07-13T00:00:00.000Z</x:v>
      </x:c>
      <x:c r="E2773" s="8" t="n">
        <x:f>IF(ISNUMBER('原始字段'!C2831),'原始字段'!C2831,"n.a.")</x:f>
        <x:v>37779300</x:v>
      </x:c>
      <x:c r="F2773" s="8" t="n">
        <x:f>IF(ISNUMBER('原始字段'!C2927),'原始字段'!C2927,"n.a.")</x:f>
        <x:v>37779300</x:v>
      </x:c>
      <x:c r="G2773" s="8" t="n">
        <x:f>IF(COUNT(E2773:F2773)=2,F2773-E2773,"n.a.")</x:f>
        <x:v>0</x:v>
      </x:c>
      <x:c r="H2773" s="9" t="n">
        <x:f>IF(ISNUMBER('原始字段'!D2927),'原始字段'!D2927,"n.a.")</x:f>
        <x:v>6.8142</x:v>
      </x:c>
      <x:c r="I2773" s="9" t="n">
        <x:f>IF(COUNT(G2773:H2773)=2,G2773*H2773/100000000,"n.a.")</x:f>
        <x:v>0</x:v>
      </x:c>
      <x:c r="J2773" s="1" t="str">
        <x:v>日频齐全；折算事件未独立核实</x:v>
      </x:c>
    </x:row>
    <x:row r="2774" ht="25" customHeight="1">
      <x:c r="A2774" s="1" t="str">
        <x:v>沪深300</x:v>
      </x:c>
      <x:c r="B2774" s="1" t="str">
        <x:v>510320.SH</x:v>
      </x:c>
      <x:c r="C2774" s="1" t="str">
        <x:v>中金沪深300ETF</x:v>
      </x:c>
      <x:c r="D2774" s="7" t="d">
        <x:v>2026-07-13T00:00:00.000Z</x:v>
      </x:c>
      <x:c r="E2774" s="8" t="n">
        <x:f>IF(ISNUMBER('原始字段'!C2808),'原始字段'!C2808,"n.a.")</x:f>
        <x:v>601068500</x:v>
      </x:c>
      <x:c r="F2774" s="8" t="n">
        <x:f>IF(ISNUMBER('原始字段'!C2904),'原始字段'!C2904,"n.a.")</x:f>
        <x:v>610068500</x:v>
      </x:c>
      <x:c r="G2774" s="8" t="n">
        <x:f>IF(COUNT(E2774:F2774)=2,F2774-E2774,"n.a.")</x:f>
        <x:v>9000000</x:v>
      </x:c>
      <x:c r="H2774" s="9" t="n">
        <x:f>IF(ISNUMBER('原始字段'!D2904),'原始字段'!D2904,"n.a.")</x:f>
        <x:v>1.2742</x:v>
      </x:c>
      <x:c r="I2774" s="9" t="n">
        <x:f>IF(COUNT(G2774:H2774)=2,G2774*H2774/100000000,"n.a.")</x:f>
        <x:v>0.114678</x:v>
      </x:c>
      <x:c r="J2774" s="1" t="str">
        <x:v>日频齐全；折算事件未独立核实</x:v>
      </x:c>
    </x:row>
    <x:row r="2775" ht="25" customHeight="1">
      <x:c r="A2775" s="1" t="str">
        <x:v>沪深300</x:v>
      </x:c>
      <x:c r="B2775" s="1" t="str">
        <x:v>510360.SH</x:v>
      </x:c>
      <x:c r="C2775" s="1" t="str">
        <x:v>广发沪深300ETF</x:v>
      </x:c>
      <x:c r="D2775" s="7" t="d">
        <x:v>2026-07-13T00:00:00.000Z</x:v>
      </x:c>
      <x:c r="E2775" s="8" t="n">
        <x:f>IF(ISNUMBER('原始字段'!C2811),'原始字段'!C2811,"n.a.")</x:f>
        <x:v>1568381200</x:v>
      </x:c>
      <x:c r="F2775" s="8" t="n">
        <x:f>IF(ISNUMBER('原始字段'!C2907),'原始字段'!C2907,"n.a.")</x:f>
        <x:v>1586381200</x:v>
      </x:c>
      <x:c r="G2775" s="8" t="n">
        <x:f>IF(COUNT(E2775:F2775)=2,F2775-E2775,"n.a.")</x:f>
        <x:v>18000000</x:v>
      </x:c>
      <x:c r="H2775" s="9" t="n">
        <x:f>IF(ISNUMBER('原始字段'!D2907),'原始字段'!D2907,"n.a.")</x:f>
        <x:v>1.804</x:v>
      </x:c>
      <x:c r="I2775" s="9" t="n">
        <x:f>IF(COUNT(G2775:H2775)=2,G2775*H2775/100000000,"n.a.")</x:f>
        <x:v>0.32472</x:v>
      </x:c>
      <x:c r="J2775" s="1" t="str">
        <x:v>日频齐全；折算事件未独立核实</x:v>
      </x:c>
    </x:row>
    <x:row r="2776" ht="25" customHeight="1">
      <x:c r="A2776" s="1" t="str">
        <x:v>沪深300</x:v>
      </x:c>
      <x:c r="B2776" s="1" t="str">
        <x:v>515330.SH</x:v>
      </x:c>
      <x:c r="C2776" s="1" t="str">
        <x:v>天弘沪深300ETF</x:v>
      </x:c>
      <x:c r="D2776" s="7" t="d">
        <x:v>2026-07-13T00:00:00.000Z</x:v>
      </x:c>
      <x:c r="E2776" s="8" t="n">
        <x:f>IF(ISNUMBER('原始字段'!C2829),'原始字段'!C2829,"n.a.")</x:f>
        <x:v>5405709500</x:v>
      </x:c>
      <x:c r="F2776" s="8" t="n">
        <x:f>IF(ISNUMBER('原始字段'!C2925),'原始字段'!C2925,"n.a.")</x:f>
        <x:v>5429709500</x:v>
      </x:c>
      <x:c r="G2776" s="8" t="n">
        <x:f>IF(COUNT(E2776:F2776)=2,F2776-E2776,"n.a.")</x:f>
        <x:v>24000000</x:v>
      </x:c>
      <x:c r="H2776" s="9" t="n">
        <x:f>IF(ISNUMBER('原始字段'!D2925),'原始字段'!D2925,"n.a.")</x:f>
        <x:v>1.3613</x:v>
      </x:c>
      <x:c r="I2776" s="9" t="n">
        <x:f>IF(COUNT(G2776:H2776)=2,G2776*H2776/100000000,"n.a.")</x:f>
        <x:v>0.326712</x:v>
      </x:c>
      <x:c r="J2776" s="1" t="str">
        <x:v>日频齐全；折算事件未独立核实</x:v>
      </x:c>
    </x:row>
    <x:row r="2777" ht="25" customHeight="1">
      <x:c r="A2777" s="1" t="str">
        <x:v>沪深300</x:v>
      </x:c>
      <x:c r="B2777" s="1" t="str">
        <x:v>510330.SH</x:v>
      </x:c>
      <x:c r="C2777" s="1" t="str">
        <x:v>华夏沪深300ETF</x:v>
      </x:c>
      <x:c r="D2777" s="7" t="d">
        <x:v>2026-07-13T00:00:00.000Z</x:v>
      </x:c>
      <x:c r="E2777" s="8" t="n">
        <x:f>IF(ISNUMBER('原始字段'!C2809),'原始字段'!C2809,"n.a.")</x:f>
        <x:v>7578249800</x:v>
      </x:c>
      <x:c r="F2777" s="8" t="n">
        <x:f>IF(ISNUMBER('原始字段'!C2905),'原始字段'!C2905,"n.a.")</x:f>
        <x:v>7710549800</x:v>
      </x:c>
      <x:c r="G2777" s="8" t="n">
        <x:f>IF(COUNT(E2777:F2777)=2,F2777-E2777,"n.a.")</x:f>
        <x:v>132300000</x:v>
      </x:c>
      <x:c r="H2777" s="9" t="n">
        <x:f>IF(ISNUMBER('原始字段'!D2905),'原始字段'!D2905,"n.a.")</x:f>
        <x:v>4.9424</x:v>
      </x:c>
      <x:c r="I2777" s="9" t="n">
        <x:f>IF(COUNT(G2777:H2777)=2,G2777*H2777/100000000,"n.a.")</x:f>
        <x:v>6.5387952</x:v>
      </x:c>
      <x:c r="J2777" s="1" t="str">
        <x:v>日频齐全；折算事件未独立核实</x:v>
      </x:c>
    </x:row>
    <x:row r="2778" ht="25" customHeight="1">
      <x:c r="A2778" s="1" t="str">
        <x:v>沪深300</x:v>
      </x:c>
      <x:c r="B2778" s="1" t="str">
        <x:v>510370.SH</x:v>
      </x:c>
      <x:c r="C2778" s="1" t="str">
        <x:v>兴业沪深300ETF</x:v>
      </x:c>
      <x:c r="D2778" s="7" t="d">
        <x:v>2026-07-13T00:00:00.000Z</x:v>
      </x:c>
      <x:c r="E2778" s="8" t="n">
        <x:f>IF(ISNUMBER('原始字段'!C2812),'原始字段'!C2812,"n.a.")</x:f>
        <x:v>84258100</x:v>
      </x:c>
      <x:c r="F2778" s="8" t="n">
        <x:f>IF(ISNUMBER('原始字段'!C2908),'原始字段'!C2908,"n.a.")</x:f>
        <x:v>84258100</x:v>
      </x:c>
      <x:c r="G2778" s="8" t="n">
        <x:f>IF(COUNT(E2778:F2778)=2,F2778-E2778,"n.a.")</x:f>
        <x:v>0</x:v>
      </x:c>
      <x:c r="H2778" s="9" t="n">
        <x:f>IF(ISNUMBER('原始字段'!D2908),'原始字段'!D2908,"n.a.")</x:f>
        <x:v>1.0516</x:v>
      </x:c>
      <x:c r="I2778" s="9" t="n">
        <x:f>IF(COUNT(G2778:H2778)=2,G2778*H2778/100000000,"n.a.")</x:f>
        <x:v>0</x:v>
      </x:c>
      <x:c r="J2778" s="1" t="str">
        <x:v>日频齐全；折算事件未独立核实</x:v>
      </x:c>
    </x:row>
    <x:row r="2779" ht="25" customHeight="1">
      <x:c r="A2779" s="1" t="str">
        <x:v>沪深300</x:v>
      </x:c>
      <x:c r="B2779" s="1" t="str">
        <x:v>159919.SZ</x:v>
      </x:c>
      <x:c r="C2779" s="1" t="str">
        <x:v>嘉实沪深300ETF</x:v>
      </x:c>
      <x:c r="D2779" s="7" t="d">
        <x:v>2026-07-13T00:00:00.000Z</x:v>
      </x:c>
      <x:c r="E2779" s="8" t="n">
        <x:f>IF(ISNUMBER('原始字段'!C2792),'原始字段'!C2792,"n.a.")</x:f>
        <x:v>5380416676</x:v>
      </x:c>
      <x:c r="F2779" s="8" t="n">
        <x:f>IF(ISNUMBER('原始字段'!C2888),'原始字段'!C2888,"n.a.")</x:f>
        <x:v>5609916676</x:v>
      </x:c>
      <x:c r="G2779" s="8" t="n">
        <x:f>IF(COUNT(E2779:F2779)=2,F2779-E2779,"n.a.")</x:f>
        <x:v>229500000</x:v>
      </x:c>
      <x:c r="H2779" s="9" t="n">
        <x:f>IF(ISNUMBER('原始字段'!D2888),'原始字段'!D2888,"n.a.")</x:f>
        <x:v>4.947</x:v>
      </x:c>
      <x:c r="I2779" s="9" t="n">
        <x:f>IF(COUNT(G2779:H2779)=2,G2779*H2779/100000000,"n.a.")</x:f>
        <x:v>11.353365</x:v>
      </x:c>
      <x:c r="J2779" s="1" t="str">
        <x:v>日频齐全；折算事件未独立核实</x:v>
      </x:c>
    </x:row>
    <x:row r="2780" ht="25" customHeight="1">
      <x:c r="A2780" s="1" t="str">
        <x:v>沪深300</x:v>
      </x:c>
      <x:c r="B2780" s="1" t="str">
        <x:v>159673.SZ</x:v>
      </x:c>
      <x:c r="C2780" s="1" t="str">
        <x:v>鹏华沪深300ETF</x:v>
      </x:c>
      <x:c r="D2780" s="7" t="d">
        <x:v>2026-07-13T00:00:00.000Z</x:v>
      </x:c>
      <x:c r="E2780" s="8" t="n">
        <x:f>IF(ISNUMBER('原始字段'!C2784),'原始字段'!C2784,"n.a.")</x:f>
        <x:v>1365528385</x:v>
      </x:c>
      <x:c r="F2780" s="8" t="n">
        <x:f>IF(ISNUMBER('原始字段'!C2880),'原始字段'!C2880,"n.a.")</x:f>
        <x:v>1375528385</x:v>
      </x:c>
      <x:c r="G2780" s="8" t="n">
        <x:f>IF(COUNT(E2780:F2780)=2,F2780-E2780,"n.a.")</x:f>
        <x:v>10000000</x:v>
      </x:c>
      <x:c r="H2780" s="9" t="n">
        <x:f>IF(ISNUMBER('原始字段'!D2880),'原始字段'!D2880,"n.a.")</x:f>
        <x:v>1.3</x:v>
      </x:c>
      <x:c r="I2780" s="9" t="n">
        <x:f>IF(COUNT(G2780:H2780)=2,G2780*H2780/100000000,"n.a.")</x:f>
        <x:v>0.13</x:v>
      </x:c>
      <x:c r="J2780" s="1" t="str">
        <x:v>日频齐全；折算事件未独立核实</x:v>
      </x:c>
    </x:row>
    <x:row r="2781" ht="25" customHeight="1">
      <x:c r="A2781" s="1" t="str">
        <x:v>沪深300</x:v>
      </x:c>
      <x:c r="B2781" s="1" t="str">
        <x:v>159300.SZ</x:v>
      </x:c>
      <x:c r="C2781" s="1" t="str">
        <x:v>富国沪深300ETF</x:v>
      </x:c>
      <x:c r="D2781" s="7" t="d">
        <x:v>2026-07-13T00:00:00.000Z</x:v>
      </x:c>
      <x:c r="E2781" s="8" t="n">
        <x:f>IF(ISNUMBER('原始字段'!C2772),'原始字段'!C2772,"n.a.")</x:f>
        <x:v>179158097</x:v>
      </x:c>
      <x:c r="F2781" s="8" t="n">
        <x:f>IF(ISNUMBER('原始字段'!C2868),'原始字段'!C2868,"n.a.")</x:f>
        <x:v>267358097</x:v>
      </x:c>
      <x:c r="G2781" s="8" t="n">
        <x:f>IF(COUNT(E2781:F2781)=2,F2781-E2781,"n.a.")</x:f>
        <x:v>88200000</x:v>
      </x:c>
      <x:c r="H2781" s="9" t="n">
        <x:f>IF(ISNUMBER('原始字段'!D2868),'原始字段'!D2868,"n.a.")</x:f>
        <x:v>5.0762</x:v>
      </x:c>
      <x:c r="I2781" s="9" t="n">
        <x:f>IF(COUNT(G2781:H2781)=2,G2781*H2781/100000000,"n.a.")</x:f>
        <x:v>4.4772084</x:v>
      </x:c>
      <x:c r="J2781" s="1" t="str">
        <x:v>日频齐全；折算事件未独立核实</x:v>
      </x:c>
    </x:row>
    <x:row r="2782" ht="25" customHeight="1">
      <x:c r="A2782" s="1" t="str">
        <x:v>沪深300</x:v>
      </x:c>
      <x:c r="B2782" s="1" t="str">
        <x:v>510380.SH</x:v>
      </x:c>
      <x:c r="C2782" s="1" t="str">
        <x:v>国寿安保沪深300ETF</x:v>
      </x:c>
      <x:c r="D2782" s="7" t="d">
        <x:v>2026-07-13T00:00:00.000Z</x:v>
      </x:c>
      <x:c r="E2782" s="8" t="n">
        <x:f>IF(ISNUMBER('原始字段'!C2813),'原始字段'!C2813,"n.a.")</x:f>
        <x:v>1251802400</x:v>
      </x:c>
      <x:c r="F2782" s="8" t="n">
        <x:f>IF(ISNUMBER('原始字段'!C2909),'原始字段'!C2909,"n.a.")</x:f>
        <x:v>1251802400</x:v>
      </x:c>
      <x:c r="G2782" s="8" t="n">
        <x:f>IF(COUNT(E2782:F2782)=2,F2782-E2782,"n.a.")</x:f>
        <x:v>0</x:v>
      </x:c>
      <x:c r="H2782" s="9" t="n">
        <x:f>IF(ISNUMBER('原始字段'!D2909),'原始字段'!D2909,"n.a.")</x:f>
        <x:v>1.4042</x:v>
      </x:c>
      <x:c r="I2782" s="9" t="n">
        <x:f>IF(COUNT(G2782:H2782)=2,G2782*H2782/100000000,"n.a.")</x:f>
        <x:v>0</x:v>
      </x:c>
      <x:c r="J2782" s="1" t="str">
        <x:v>日频齐全；折算事件未独立核实</x:v>
      </x:c>
    </x:row>
    <x:row r="2783" ht="25" customHeight="1">
      <x:c r="A2783" s="1" t="str">
        <x:v>沪深300</x:v>
      </x:c>
      <x:c r="B2783" s="1" t="str">
        <x:v>515380.SH</x:v>
      </x:c>
      <x:c r="C2783" s="1" t="str">
        <x:v>泰康沪深300ETF</x:v>
      </x:c>
      <x:c r="D2783" s="7" t="d">
        <x:v>2026-07-13T00:00:00.000Z</x:v>
      </x:c>
      <x:c r="E2783" s="8" t="n">
        <x:f>IF(ISNUMBER('原始字段'!C2832),'原始字段'!C2832,"n.a.")</x:f>
        <x:v>641799800</x:v>
      </x:c>
      <x:c r="F2783" s="8" t="n">
        <x:f>IF(ISNUMBER('原始字段'!C2928),'原始字段'!C2928,"n.a.")</x:f>
        <x:v>647199800</x:v>
      </x:c>
      <x:c r="G2783" s="8" t="n">
        <x:f>IF(COUNT(E2783:F2783)=2,F2783-E2783,"n.a.")</x:f>
        <x:v>5400000</x:v>
      </x:c>
      <x:c r="H2783" s="9" t="n">
        <x:f>IF(ISNUMBER('原始字段'!D2928),'原始字段'!D2928,"n.a.")</x:f>
        <x:v>5.4819</x:v>
      </x:c>
      <x:c r="I2783" s="9" t="n">
        <x:f>IF(COUNT(G2783:H2783)=2,G2783*H2783/100000000,"n.a.")</x:f>
        <x:v>0.2960226</x:v>
      </x:c>
      <x:c r="J2783" s="1" t="str">
        <x:v>日频齐全；折算事件未独立核实</x:v>
      </x:c>
    </x:row>
    <x:row r="2784" ht="25" customHeight="1">
      <x:c r="A2784" s="1" t="str">
        <x:v>沪深300</x:v>
      </x:c>
      <x:c r="B2784" s="1" t="str">
        <x:v>510350.SH</x:v>
      </x:c>
      <x:c r="C2784" s="1" t="str">
        <x:v>工银沪深300ETF</x:v>
      </x:c>
      <x:c r="D2784" s="7" t="d">
        <x:v>2026-07-13T00:00:00.000Z</x:v>
      </x:c>
      <x:c r="E2784" s="8" t="n">
        <x:f>IF(ISNUMBER('原始字段'!C2810),'原始字段'!C2810,"n.a.")</x:f>
        <x:v>671514700</x:v>
      </x:c>
      <x:c r="F2784" s="8" t="n">
        <x:f>IF(ISNUMBER('原始字段'!C2906),'原始字段'!C2906,"n.a.")</x:f>
        <x:v>675114700</x:v>
      </x:c>
      <x:c r="G2784" s="8" t="n">
        <x:f>IF(COUNT(E2784:F2784)=2,F2784-E2784,"n.a.")</x:f>
        <x:v>3600000</x:v>
      </x:c>
      <x:c r="H2784" s="9" t="n">
        <x:f>IF(ISNUMBER('原始字段'!D2906),'原始字段'!D2906,"n.a.")</x:f>
        <x:v>4.9666</x:v>
      </x:c>
      <x:c r="I2784" s="9" t="n">
        <x:f>IF(COUNT(G2784:H2784)=2,G2784*H2784/100000000,"n.a.")</x:f>
        <x:v>0.1787976</x:v>
      </x:c>
      <x:c r="J2784" s="1" t="str">
        <x:v>日频齐全；折算事件未独立核实</x:v>
      </x:c>
    </x:row>
    <x:row r="2785" ht="25" customHeight="1">
      <x:c r="A2785" s="1" t="str">
        <x:v>沪深300</x:v>
      </x:c>
      <x:c r="B2785" s="1" t="str">
        <x:v>563520.SH</x:v>
      </x:c>
      <x:c r="C2785" s="1" t="str">
        <x:v>永赢沪深300ETF</x:v>
      </x:c>
      <x:c r="D2785" s="7" t="d">
        <x:v>2026-07-13T00:00:00.000Z</x:v>
      </x:c>
      <x:c r="E2785" s="8" t="n">
        <x:f>IF(ISNUMBER('原始字段'!C2847),'原始字段'!C2847,"n.a.")</x:f>
        <x:v>376065000</x:v>
      </x:c>
      <x:c r="F2785" s="8" t="n">
        <x:f>IF(ISNUMBER('原始字段'!C2943),'原始字段'!C2943,"n.a.")</x:f>
        <x:v>382065000</x:v>
      </x:c>
      <x:c r="G2785" s="8" t="n">
        <x:f>IF(COUNT(E2785:F2785)=2,F2785-E2785,"n.a.")</x:f>
        <x:v>6000000</x:v>
      </x:c>
      <x:c r="H2785" s="9" t="n">
        <x:f>IF(ISNUMBER('原始字段'!D2943),'原始字段'!D2943,"n.a.")</x:f>
        <x:v>1.2118</x:v>
      </x:c>
      <x:c r="I2785" s="9" t="n">
        <x:f>IF(COUNT(G2785:H2785)=2,G2785*H2785/100000000,"n.a.")</x:f>
        <x:v>0.072708</x:v>
      </x:c>
      <x:c r="J2785" s="1" t="str">
        <x:v>日频齐全；折算事件未独立核实</x:v>
      </x:c>
    </x:row>
    <x:row r="2786" ht="25" customHeight="1">
      <x:c r="A2786" s="1" t="str">
        <x:v>沪深300</x:v>
      </x:c>
      <x:c r="B2786" s="1" t="str">
        <x:v>510300.SH</x:v>
      </x:c>
      <x:c r="C2786" s="1" t="str">
        <x:v>华泰柏瑞沪深300ETF</x:v>
      </x:c>
      <x:c r="D2786" s="7" t="d">
        <x:v>2026-07-13T00:00:00.000Z</x:v>
      </x:c>
      <x:c r="E2786" s="8" t="n">
        <x:f>IF(ISNUMBER('原始字段'!C2806),'原始字段'!C2806,"n.a.")</x:f>
        <x:v>17157187700</x:v>
      </x:c>
      <x:c r="F2786" s="8" t="n">
        <x:f>IF(ISNUMBER('原始字段'!C2902),'原始字段'!C2902,"n.a.")</x:f>
        <x:v>18320887700</x:v>
      </x:c>
      <x:c r="G2786" s="8" t="n">
        <x:f>IF(COUNT(E2786:F2786)=2,F2786-E2786,"n.a.")</x:f>
        <x:v>1163700000</x:v>
      </x:c>
      <x:c r="H2786" s="9" t="n">
        <x:f>IF(ISNUMBER('原始字段'!D2902),'原始字段'!D2902,"n.a.")</x:f>
        <x:v>4.7423</x:v>
      </x:c>
      <x:c r="I2786" s="9" t="n">
        <x:f>IF(COUNT(G2786:H2786)=2,G2786*H2786/100000000,"n.a.")</x:f>
        <x:v>55.1861451</x:v>
      </x:c>
      <x:c r="J2786" s="1" t="str">
        <x:v>日频齐全；折算事件未独立核实</x:v>
      </x:c>
    </x:row>
    <x:row r="2787" ht="25" customHeight="1">
      <x:c r="A2787" s="1" t="str">
        <x:v>沪深300</x:v>
      </x:c>
      <x:c r="B2787" s="1" t="str">
        <x:v>515310.SH</x:v>
      </x:c>
      <x:c r="C2787" s="1" t="str">
        <x:v>汇添富沪深300ETF</x:v>
      </x:c>
      <x:c r="D2787" s="7" t="d">
        <x:v>2026-07-13T00:00:00.000Z</x:v>
      </x:c>
      <x:c r="E2787" s="8" t="n">
        <x:f>IF(ISNUMBER('原始字段'!C2828),'原始字段'!C2828,"n.a.")</x:f>
        <x:v>244611200</x:v>
      </x:c>
      <x:c r="F2787" s="8" t="n">
        <x:f>IF(ISNUMBER('原始字段'!C2924),'原始字段'!C2924,"n.a.")</x:f>
        <x:v>262111200</x:v>
      </x:c>
      <x:c r="G2787" s="8" t="n">
        <x:f>IF(COUNT(E2787:F2787)=2,F2787-E2787,"n.a.")</x:f>
        <x:v>17500000</x:v>
      </x:c>
      <x:c r="H2787" s="9" t="n">
        <x:f>IF(ISNUMBER('原始字段'!D2924),'原始字段'!D2924,"n.a.")</x:f>
        <x:v>1.4097</x:v>
      </x:c>
      <x:c r="I2787" s="9" t="n">
        <x:f>IF(COUNT(G2787:H2787)=2,G2787*H2787/100000000,"n.a.")</x:f>
        <x:v>0.2466975</x:v>
      </x:c>
      <x:c r="J2787" s="1" t="str">
        <x:v>日频齐全；折算事件未独立核实</x:v>
      </x:c>
    </x:row>
    <x:row r="2788" ht="25" customHeight="1">
      <x:c r="A2788" s="1" t="str">
        <x:v>沪深300</x:v>
      </x:c>
      <x:c r="B2788" s="1" t="str">
        <x:v>159925.SZ</x:v>
      </x:c>
      <x:c r="C2788" s="1" t="str">
        <x:v>南方沪深300ETF</x:v>
      </x:c>
      <x:c r="D2788" s="7" t="d">
        <x:v>2026-07-13T00:00:00.000Z</x:v>
      </x:c>
      <x:c r="E2788" s="8" t="n">
        <x:f>IF(ISNUMBER('原始字段'!C2794),'原始字段'!C2794,"n.a.")</x:f>
        <x:v>543920856</x:v>
      </x:c>
      <x:c r="F2788" s="8" t="n">
        <x:f>IF(ISNUMBER('原始字段'!C2890),'原始字段'!C2890,"n.a.")</x:f>
        <x:v>596120856</x:v>
      </x:c>
      <x:c r="G2788" s="8" t="n">
        <x:f>IF(COUNT(E2788:F2788)=2,F2788-E2788,"n.a.")</x:f>
        <x:v>52200000</x:v>
      </x:c>
      <x:c r="H2788" s="9" t="n">
        <x:f>IF(ISNUMBER('原始字段'!D2890),'原始字段'!D2890,"n.a.")</x:f>
        <x:v>4.7895</x:v>
      </x:c>
      <x:c r="I2788" s="9" t="n">
        <x:f>IF(COUNT(G2788:H2788)=2,G2788*H2788/100000000,"n.a.")</x:f>
        <x:v>2.500119</x:v>
      </x:c>
      <x:c r="J2788" s="1" t="str">
        <x:v>日频齐全；折算事件未独立核实</x:v>
      </x:c>
    </x:row>
    <x:row r="2789" ht="25" customHeight="1">
      <x:c r="A2789" s="1" t="str">
        <x:v>沪深300</x:v>
      </x:c>
      <x:c r="B2789" s="1" t="str">
        <x:v>561930.SH</x:v>
      </x:c>
      <x:c r="C2789" s="1" t="str">
        <x:v>招商沪深300ETF</x:v>
      </x:c>
      <x:c r="D2789" s="7" t="d">
        <x:v>2026-07-13T00:00:00.000Z</x:v>
      </x:c>
      <x:c r="E2789" s="8" t="n">
        <x:f>IF(ISNUMBER('原始字段'!C2843),'原始字段'!C2843,"n.a.")</x:f>
        <x:v>160260600</x:v>
      </x:c>
      <x:c r="F2789" s="8" t="n">
        <x:f>IF(ISNUMBER('原始字段'!C2939),'原始字段'!C2939,"n.a.")</x:f>
        <x:v>199260600</x:v>
      </x:c>
      <x:c r="G2789" s="8" t="n">
        <x:f>IF(COUNT(E2789:F2789)=2,F2789-E2789,"n.a.")</x:f>
        <x:v>39000000</x:v>
      </x:c>
      <x:c r="H2789" s="9" t="n">
        <x:f>IF(ISNUMBER('原始字段'!D2939),'原始字段'!D2939,"n.a.")</x:f>
        <x:v>1.5839</x:v>
      </x:c>
      <x:c r="I2789" s="9" t="n">
        <x:f>IF(COUNT(G2789:H2789)=2,G2789*H2789/100000000,"n.a.")</x:f>
        <x:v>0.617721</x:v>
      </x:c>
      <x:c r="J2789" s="1" t="str">
        <x:v>日频齐全；折算事件未独立核实</x:v>
      </x:c>
    </x:row>
    <x:row r="2790" ht="25" customHeight="1">
      <x:c r="A2790" s="1" t="str">
        <x:v>沪深300</x:v>
      </x:c>
      <x:c r="B2790" s="1" t="str">
        <x:v>515350.SH</x:v>
      </x:c>
      <x:c r="C2790" s="1" t="str">
        <x:v>民生加银沪深300ETF</x:v>
      </x:c>
      <x:c r="D2790" s="7" t="d">
        <x:v>2026-07-13T00:00:00.000Z</x:v>
      </x:c>
      <x:c r="E2790" s="8" t="n">
        <x:f>IF(ISNUMBER('原始字段'!C2830),'原始字段'!C2830,"n.a.")</x:f>
        <x:v>11699200</x:v>
      </x:c>
      <x:c r="F2790" s="8" t="n">
        <x:f>IF(ISNUMBER('原始字段'!C2926),'原始字段'!C2926,"n.a.")</x:f>
        <x:v>11699200</x:v>
      </x:c>
      <x:c r="G2790" s="8" t="n">
        <x:f>IF(COUNT(E2790:F2790)=2,F2790-E2790,"n.a.")</x:f>
        <x:v>0</x:v>
      </x:c>
      <x:c r="H2790" s="9" t="n">
        <x:f>IF(ISNUMBER('原始字段'!D2926),'原始字段'!D2926,"n.a.")</x:f>
        <x:v>6.3505</x:v>
      </x:c>
      <x:c r="I2790" s="9" t="n">
        <x:f>IF(COUNT(G2790:H2790)=2,G2790*H2790/100000000,"n.a.")</x:f>
        <x:v>0</x:v>
      </x:c>
      <x:c r="J2790" s="1" t="str">
        <x:v>日频齐全；折算事件未独立核实</x:v>
      </x:c>
    </x:row>
    <x:row r="2791" ht="25" customHeight="1">
      <x:c r="A2791" s="1" t="str">
        <x:v>沪深300</x:v>
      </x:c>
      <x:c r="B2791" s="1" t="str">
        <x:v>510310.SH</x:v>
      </x:c>
      <x:c r="C2791" s="1" t="str">
        <x:v>易方达沪深300ETF</x:v>
      </x:c>
      <x:c r="D2791" s="7" t="d">
        <x:v>2026-07-13T00:00:00.000Z</x:v>
      </x:c>
      <x:c r="E2791" s="8" t="n">
        <x:f>IF(ISNUMBER('原始字段'!C2807),'原始字段'!C2807,"n.a.")</x:f>
        <x:v>9177044000</x:v>
      </x:c>
      <x:c r="F2791" s="8" t="n">
        <x:f>IF(ISNUMBER('原始字段'!C2903),'原始字段'!C2903,"n.a.")</x:f>
        <x:v>9428144000</x:v>
      </x:c>
      <x:c r="G2791" s="8" t="n">
        <x:f>IF(COUNT(E2791:F2791)=2,F2791-E2791,"n.a.")</x:f>
        <x:v>251100000</x:v>
      </x:c>
      <x:c r="H2791" s="9" t="n">
        <x:f>IF(ISNUMBER('原始字段'!D2903),'原始字段'!D2903,"n.a.")</x:f>
        <x:v>4.6023</x:v>
      </x:c>
      <x:c r="I2791" s="9" t="n">
        <x:f>IF(COUNT(G2791:H2791)=2,G2791*H2791/100000000,"n.a.")</x:f>
        <x:v>11.5563753</x:v>
      </x:c>
      <x:c r="J2791" s="1" t="str">
        <x:v>日频齐全；折算事件未独立核实</x:v>
      </x:c>
    </x:row>
    <x:row r="2792" ht="25" customHeight="1">
      <x:c r="A2792" s="1" t="str">
        <x:v>沪深300</x:v>
      </x:c>
      <x:c r="B2792" s="1" t="str">
        <x:v>159330.SZ</x:v>
      </x:c>
      <x:c r="C2792" s="1" t="str">
        <x:v>东财沪深300ETF</x:v>
      </x:c>
      <x:c r="D2792" s="7" t="d">
        <x:v>2026-07-13T00:00:00.000Z</x:v>
      </x:c>
      <x:c r="E2792" s="8" t="n">
        <x:f>IF(ISNUMBER('原始字段'!C2773),'原始字段'!C2773,"n.a.")</x:f>
        <x:v>335801009</x:v>
      </x:c>
      <x:c r="F2792" s="8" t="n">
        <x:f>IF(ISNUMBER('原始字段'!C2869),'原始字段'!C2869,"n.a.")</x:f>
        <x:v>365801009</x:v>
      </x:c>
      <x:c r="G2792" s="8" t="n">
        <x:f>IF(COUNT(E2792:F2792)=2,F2792-E2792,"n.a.")</x:f>
        <x:v>30000000</x:v>
      </x:c>
      <x:c r="H2792" s="9" t="n">
        <x:f>IF(ISNUMBER('原始字段'!D2869),'原始字段'!D2869,"n.a.")</x:f>
        <x:v>1.4637</x:v>
      </x:c>
      <x:c r="I2792" s="9" t="n">
        <x:f>IF(COUNT(G2792:H2792)=2,G2792*H2792/100000000,"n.a.")</x:f>
        <x:v>0.43911</x:v>
      </x:c>
      <x:c r="J2792" s="1" t="str">
        <x:v>日频齐全；折算事件未独立核实</x:v>
      </x:c>
    </x:row>
    <x:row r="2793" ht="25" customHeight="1">
      <x:c r="A2793" s="1" t="str">
        <x:v>沪深300</x:v>
      </x:c>
      <x:c r="B2793" s="1" t="str">
        <x:v>510390.SH</x:v>
      </x:c>
      <x:c r="C2793" s="1" t="str">
        <x:v>平安沪深300ETF</x:v>
      </x:c>
      <x:c r="D2793" s="7" t="d">
        <x:v>2026-07-13T00:00:00.000Z</x:v>
      </x:c>
      <x:c r="E2793" s="8" t="n">
        <x:f>IF(ISNUMBER('原始字段'!C2814),'原始字段'!C2814,"n.a.")</x:f>
        <x:v>119450000</x:v>
      </x:c>
      <x:c r="F2793" s="8" t="n">
        <x:f>IF(ISNUMBER('原始字段'!C2910),'原始字段'!C2910,"n.a.")</x:f>
        <x:v>125750000</x:v>
      </x:c>
      <x:c r="G2793" s="8" t="n">
        <x:f>IF(COUNT(E2793:F2793)=2,F2793-E2793,"n.a.")</x:f>
        <x:v>6300000</x:v>
      </x:c>
      <x:c r="H2793" s="9" t="n">
        <x:f>IF(ISNUMBER('原始字段'!D2910),'原始字段'!D2910,"n.a.")</x:f>
        <x:v>5.3348</x:v>
      </x:c>
      <x:c r="I2793" s="9" t="n">
        <x:f>IF(COUNT(G2793:H2793)=2,G2793*H2793/100000000,"n.a.")</x:f>
        <x:v>0.3360924</x:v>
      </x:c>
      <x:c r="J2793" s="1" t="str">
        <x:v>日频齐全；折算事件未独立核实</x:v>
      </x:c>
    </x:row>
    <x:row r="2794" ht="25" customHeight="1">
      <x:c r="A2794" s="1" t="str">
        <x:v>沪深300</x:v>
      </x:c>
      <x:c r="B2794" s="1" t="str">
        <x:v>515390.SH</x:v>
      </x:c>
      <x:c r="C2794" s="1" t="str">
        <x:v>华安沪深300ETF</x:v>
      </x:c>
      <x:c r="D2794" s="7" t="d">
        <x:v>2026-07-13T00:00:00.000Z</x:v>
      </x:c>
      <x:c r="E2794" s="8" t="n">
        <x:f>IF(ISNUMBER('原始字段'!C2833),'原始字段'!C2833,"n.a.")</x:f>
        <x:v>1134683000</x:v>
      </x:c>
      <x:c r="F2794" s="8" t="n">
        <x:f>IF(ISNUMBER('原始字段'!C2929),'原始字段'!C2929,"n.a.")</x:f>
        <x:v>1334683000</x:v>
      </x:c>
      <x:c r="G2794" s="8" t="n">
        <x:f>IF(COUNT(E2794:F2794)=2,F2794-E2794,"n.a.")</x:f>
        <x:v>200000000</x:v>
      </x:c>
      <x:c r="H2794" s="9" t="n">
        <x:f>IF(ISNUMBER('原始字段'!D2929),'原始字段'!D2929,"n.a.")</x:f>
        <x:v>1.376</x:v>
      </x:c>
      <x:c r="I2794" s="9" t="n">
        <x:f>IF(COUNT(G2794:H2794)=2,G2794*H2794/100000000,"n.a.")</x:f>
        <x:v>2.752</x:v>
      </x:c>
      <x:c r="J2794" s="1" t="str">
        <x:v>日频齐全；折算事件未独立核实</x:v>
      </x:c>
    </x:row>
    <x:row r="2795" ht="25" customHeight="1">
      <x:c r="A2795" s="1" t="str">
        <x:v>沪深300</x:v>
      </x:c>
      <x:c r="B2795" s="1" t="str">
        <x:v>515130.SH</x:v>
      </x:c>
      <x:c r="C2795" s="1" t="str">
        <x:v>博时沪深300ETF</x:v>
      </x:c>
      <x:c r="D2795" s="7" t="d">
        <x:v>2026-07-13T00:00:00.000Z</x:v>
      </x:c>
      <x:c r="E2795" s="8" t="n">
        <x:f>IF(ISNUMBER('原始字段'!C2826),'原始字段'!C2826,"n.a.")</x:f>
        <x:v>79463200</x:v>
      </x:c>
      <x:c r="F2795" s="8" t="n">
        <x:f>IF(ISNUMBER('原始字段'!C2922),'原始字段'!C2922,"n.a.")</x:f>
        <x:v>94463200</x:v>
      </x:c>
      <x:c r="G2795" s="8" t="n">
        <x:f>IF(COUNT(E2795:F2795)=2,F2795-E2795,"n.a.")</x:f>
        <x:v>15000000</x:v>
      </x:c>
      <x:c r="H2795" s="9" t="n">
        <x:f>IF(ISNUMBER('原始字段'!D2922),'原始字段'!D2922,"n.a.")</x:f>
        <x:v>1.5646</x:v>
      </x:c>
      <x:c r="I2795" s="9" t="n">
        <x:f>IF(COUNT(G2795:H2795)=2,G2795*H2795/100000000,"n.a.")</x:f>
        <x:v>0.23469</x:v>
      </x:c>
      <x:c r="J2795" s="1" t="str">
        <x:v>日频齐全；折算事件未独立核实</x:v>
      </x:c>
    </x:row>
    <x:row r="2796" ht="25" customHeight="1">
      <x:c r="A2796" s="1" t="str">
        <x:v>中证500</x:v>
      </x:c>
      <x:c r="B2796" s="1" t="str">
        <x:v>510530.SH</x:v>
      </x:c>
      <x:c r="C2796" s="1" t="str">
        <x:v>工银中证500ETF</x:v>
      </x:c>
      <x:c r="D2796" s="7" t="d">
        <x:v>2026-07-13T00:00:00.000Z</x:v>
      </x:c>
      <x:c r="E2796" s="8" t="n">
        <x:f>IF(ISNUMBER('原始字段'!C2817),'原始字段'!C2817,"n.a.")</x:f>
        <x:v>45479400</x:v>
      </x:c>
      <x:c r="F2796" s="8" t="n">
        <x:f>IF(ISNUMBER('原始字段'!C2913),'原始字段'!C2913,"n.a.")</x:f>
        <x:v>47479400</x:v>
      </x:c>
      <x:c r="G2796" s="8" t="n">
        <x:f>IF(COUNT(E2796:F2796)=2,F2796-E2796,"n.a.")</x:f>
        <x:v>2000000</x:v>
      </x:c>
      <x:c r="H2796" s="9" t="n">
        <x:f>IF(ISNUMBER('原始字段'!D2913),'原始字段'!D2913,"n.a.")</x:f>
        <x:v>9.0641</x:v>
      </x:c>
      <x:c r="I2796" s="9" t="n">
        <x:f>IF(COUNT(G2796:H2796)=2,G2796*H2796/100000000,"n.a.")</x:f>
        <x:v>0.181282</x:v>
      </x:c>
      <x:c r="J2796" s="1" t="str">
        <x:v>日频齐全；折算事件未独立核实</x:v>
      </x:c>
    </x:row>
    <x:row r="2797" ht="25" customHeight="1">
      <x:c r="A2797" s="1" t="str">
        <x:v>中证500</x:v>
      </x:c>
      <x:c r="B2797" s="1" t="str">
        <x:v>510580.SH</x:v>
      </x:c>
      <x:c r="C2797" s="1" t="str">
        <x:v>易方达中证500ETF</x:v>
      </x:c>
      <x:c r="D2797" s="7" t="d">
        <x:v>2026-07-13T00:00:00.000Z</x:v>
      </x:c>
      <x:c r="E2797" s="8" t="n">
        <x:f>IF(ISNUMBER('原始字段'!C2821),'原始字段'!C2821,"n.a.")</x:f>
        <x:v>948568300</x:v>
      </x:c>
      <x:c r="F2797" s="8" t="n">
        <x:f>IF(ISNUMBER('原始字段'!C2917),'原始字段'!C2917,"n.a.")</x:f>
        <x:v>977368300</x:v>
      </x:c>
      <x:c r="G2797" s="8" t="n">
        <x:f>IF(COUNT(E2797:F2797)=2,F2797-E2797,"n.a.")</x:f>
        <x:v>28800000</x:v>
      </x:c>
      <x:c r="H2797" s="9" t="n">
        <x:f>IF(ISNUMBER('原始字段'!D2917),'原始字段'!D2917,"n.a.")</x:f>
        <x:v>4.2669</x:v>
      </x:c>
      <x:c r="I2797" s="9" t="n">
        <x:f>IF(COUNT(G2797:H2797)=2,G2797*H2797/100000000,"n.a.")</x:f>
        <x:v>1.2288671999999998</x:v>
      </x:c>
      <x:c r="J2797" s="1" t="str">
        <x:v>日频齐全；折算事件未独立核实</x:v>
      </x:c>
    </x:row>
    <x:row r="2798" ht="25" customHeight="1">
      <x:c r="A2798" s="1" t="str">
        <x:v>中证500</x:v>
      </x:c>
      <x:c r="B2798" s="1" t="str">
        <x:v>159922.SZ</x:v>
      </x:c>
      <x:c r="C2798" s="1" t="str">
        <x:v>嘉实中证500ETF</x:v>
      </x:c>
      <x:c r="D2798" s="7" t="d">
        <x:v>2026-07-13T00:00:00.000Z</x:v>
      </x:c>
      <x:c r="E2798" s="8" t="n">
        <x:f>IF(ISNUMBER('原始字段'!C2793),'原始字段'!C2793,"n.a.")</x:f>
        <x:v>2354676765</x:v>
      </x:c>
      <x:c r="F2798" s="8" t="n">
        <x:f>IF(ISNUMBER('原始字段'!C2889),'原始字段'!C2889,"n.a.")</x:f>
        <x:v>2607676765</x:v>
      </x:c>
      <x:c r="G2798" s="8" t="n">
        <x:f>IF(COUNT(E2798:F2798)=2,F2798-E2798,"n.a.")</x:f>
        <x:v>253000000</x:v>
      </x:c>
      <x:c r="H2798" s="9" t="n">
        <x:f>IF(ISNUMBER('原始字段'!D2889),'原始字段'!D2889,"n.a.")</x:f>
        <x:v>3.2983</x:v>
      </x:c>
      <x:c r="I2798" s="9" t="n">
        <x:f>IF(COUNT(G2798:H2798)=2,G2798*H2798/100000000,"n.a.")</x:f>
        <x:v>8.344699</x:v>
      </x:c>
      <x:c r="J2798" s="1" t="str">
        <x:v>日频齐全；折算事件未独立核实</x:v>
      </x:c>
    </x:row>
    <x:row r="2799" ht="25" customHeight="1">
      <x:c r="A2799" s="1" t="str">
        <x:v>中证500</x:v>
      </x:c>
      <x:c r="B2799" s="1" t="str">
        <x:v>563750.SH</x:v>
      </x:c>
      <x:c r="C2799" s="1" t="str">
        <x:v>汇添富中证500ETF</x:v>
      </x:c>
      <x:c r="D2799" s="7" t="d">
        <x:v>2026-07-13T00:00:00.000Z</x:v>
      </x:c>
      <x:c r="E2799" s="8" t="n">
        <x:f>IF(ISNUMBER('原始字段'!C2848),'原始字段'!C2848,"n.a.")</x:f>
        <x:v>349737000</x:v>
      </x:c>
      <x:c r="F2799" s="8" t="n">
        <x:f>IF(ISNUMBER('原始字段'!C2944),'原始字段'!C2944,"n.a.")</x:f>
        <x:v>357237000</x:v>
      </x:c>
      <x:c r="G2799" s="8" t="n">
        <x:f>IF(COUNT(E2799:F2799)=2,F2799-E2799,"n.a.")</x:f>
        <x:v>7500000</x:v>
      </x:c>
      <x:c r="H2799" s="9" t="n">
        <x:f>IF(ISNUMBER('原始字段'!D2944),'原始字段'!D2944,"n.a.")</x:f>
        <x:v>1.1353</x:v>
      </x:c>
      <x:c r="I2799" s="9" t="n">
        <x:f>IF(COUNT(G2799:H2799)=2,G2799*H2799/100000000,"n.a.")</x:f>
        <x:v>0.0851475</x:v>
      </x:c>
      <x:c r="J2799" s="1" t="str">
        <x:v>日频齐全；折算事件未独立核实</x:v>
      </x:c>
    </x:row>
    <x:row r="2800" ht="25" customHeight="1">
      <x:c r="A2800" s="1" t="str">
        <x:v>中证500</x:v>
      </x:c>
      <x:c r="B2800" s="1" t="str">
        <x:v>159935.SZ</x:v>
      </x:c>
      <x:c r="C2800" s="1" t="str">
        <x:v>景顺长城中证500ETF</x:v>
      </x:c>
      <x:c r="D2800" s="7" t="d">
        <x:v>2026-07-13T00:00:00.000Z</x:v>
      </x:c>
      <x:c r="E2800" s="8" t="n">
        <x:f>IF(ISNUMBER('原始字段'!C2795),'原始字段'!C2795,"n.a.")</x:f>
        <x:v>24572956</x:v>
      </x:c>
      <x:c r="F2800" s="8" t="n">
        <x:f>IF(ISNUMBER('原始字段'!C2891),'原始字段'!C2891,"n.a.")</x:f>
        <x:v>24572956</x:v>
      </x:c>
      <x:c r="G2800" s="8" t="n">
        <x:f>IF(COUNT(E2800:F2800)=2,F2800-E2800,"n.a.")</x:f>
        <x:v>0</x:v>
      </x:c>
      <x:c r="H2800" s="9" t="n">
        <x:f>IF(ISNUMBER('原始字段'!D2891),'原始字段'!D2891,"n.a.")</x:f>
        <x:v>2.5623</x:v>
      </x:c>
      <x:c r="I2800" s="9" t="n">
        <x:f>IF(COUNT(G2800:H2800)=2,G2800*H2800/100000000,"n.a.")</x:f>
        <x:v>0</x:v>
      </x:c>
      <x:c r="J2800" s="1" t="str">
        <x:v>日频齐全；折算事件未独立核实</x:v>
      </x:c>
    </x:row>
    <x:row r="2801" ht="25" customHeight="1">
      <x:c r="A2801" s="1" t="str">
        <x:v>中证500</x:v>
      </x:c>
      <x:c r="B2801" s="1" t="str">
        <x:v>515530.SH</x:v>
      </x:c>
      <x:c r="C2801" s="1" t="str">
        <x:v>泰康中证500ETF</x:v>
      </x:c>
      <x:c r="D2801" s="7" t="d">
        <x:v>2026-07-13T00:00:00.000Z</x:v>
      </x:c>
      <x:c r="E2801" s="8" t="n">
        <x:f>IF(ISNUMBER('原始字段'!C2834),'原始字段'!C2834,"n.a.")</x:f>
        <x:v>12242700</x:v>
      </x:c>
      <x:c r="F2801" s="8" t="n">
        <x:f>IF(ISNUMBER('原始字段'!C2930),'原始字段'!C2930,"n.a.")</x:f>
        <x:v>12242700</x:v>
      </x:c>
      <x:c r="G2801" s="8" t="n">
        <x:f>IF(COUNT(E2801:F2801)=2,F2801-E2801,"n.a.")</x:f>
        <x:v>0</x:v>
      </x:c>
      <x:c r="H2801" s="9" t="n">
        <x:f>IF(ISNUMBER('原始字段'!D2930),'原始字段'!D2930,"n.a.")</x:f>
        <x:v>4.4757</x:v>
      </x:c>
      <x:c r="I2801" s="9" t="n">
        <x:f>IF(COUNT(G2801:H2801)=2,G2801*H2801/100000000,"n.a.")</x:f>
        <x:v>0</x:v>
      </x:c>
      <x:c r="J2801" s="1" t="str">
        <x:v>日频齐全；折算事件未独立核实</x:v>
      </x:c>
    </x:row>
    <x:row r="2802" ht="25" customHeight="1">
      <x:c r="A2802" s="1" t="str">
        <x:v>中证500</x:v>
      </x:c>
      <x:c r="B2802" s="1" t="str">
        <x:v>510590.SH</x:v>
      </x:c>
      <x:c r="C2802" s="1" t="str">
        <x:v>平安中证500ETF</x:v>
      </x:c>
      <x:c r="D2802" s="7" t="d">
        <x:v>2026-07-13T00:00:00.000Z</x:v>
      </x:c>
      <x:c r="E2802" s="8" t="n">
        <x:f>IF(ISNUMBER('原始字段'!C2822),'原始字段'!C2822,"n.a.")</x:f>
        <x:v>138386100</x:v>
      </x:c>
      <x:c r="F2802" s="8" t="n">
        <x:f>IF(ISNUMBER('原始字段'!C2918),'原始字段'!C2918,"n.a.")</x:f>
        <x:v>135986100</x:v>
      </x:c>
      <x:c r="G2802" s="8" t="n">
        <x:f>IF(COUNT(E2802:F2802)=2,F2802-E2802,"n.a.")</x:f>
        <x:v>-2400000</x:v>
      </x:c>
      <x:c r="H2802" s="9" t="n">
        <x:f>IF(ISNUMBER('原始字段'!D2918),'原始字段'!D2918,"n.a.")</x:f>
        <x:v>8.7891</x:v>
      </x:c>
      <x:c r="I2802" s="9" t="n">
        <x:f>IF(COUNT(G2802:H2802)=2,G2802*H2802/100000000,"n.a.")</x:f>
        <x:v>-0.2109384</x:v>
      </x:c>
      <x:c r="J2802" s="1" t="str">
        <x:v>日频齐全；折算事件未独立核实</x:v>
      </x:c>
    </x:row>
    <x:row r="2803" ht="25" customHeight="1">
      <x:c r="A2803" s="1" t="str">
        <x:v>中证500</x:v>
      </x:c>
      <x:c r="B2803" s="1" t="str">
        <x:v>515190.SH</x:v>
      </x:c>
      <x:c r="C2803" s="1" t="str">
        <x:v>中银证券中证500ETF</x:v>
      </x:c>
      <x:c r="D2803" s="7" t="d">
        <x:v>2026-07-13T00:00:00.000Z</x:v>
      </x:c>
      <x:c r="E2803" s="8" t="n">
        <x:f>IF(ISNUMBER('原始字段'!C2827),'原始字段'!C2827,"n.a.")</x:f>
        <x:v>267466100</x:v>
      </x:c>
      <x:c r="F2803" s="8" t="n">
        <x:f>IF(ISNUMBER('原始字段'!C2923),'原始字段'!C2923,"n.a.")</x:f>
        <x:v>267466100</x:v>
      </x:c>
      <x:c r="G2803" s="8" t="n">
        <x:f>IF(COUNT(E2803:F2803)=2,F2803-E2803,"n.a.")</x:f>
        <x:v>0</x:v>
      </x:c>
      <x:c r="H2803" s="9" t="n">
        <x:f>IF(ISNUMBER('原始字段'!D2923),'原始字段'!D2923,"n.a.")</x:f>
        <x:v>1.7083</x:v>
      </x:c>
      <x:c r="I2803" s="9" t="n">
        <x:f>IF(COUNT(G2803:H2803)=2,G2803*H2803/100000000,"n.a.")</x:f>
        <x:v>0</x:v>
      </x:c>
      <x:c r="J2803" s="1" t="str">
        <x:v>日频齐全；折算事件未独立核实</x:v>
      </x:c>
    </x:row>
    <x:row r="2804" ht="25" customHeight="1">
      <x:c r="A2804" s="1" t="str">
        <x:v>中证500</x:v>
      </x:c>
      <x:c r="B2804" s="1" t="str">
        <x:v>159820.SZ</x:v>
      </x:c>
      <x:c r="C2804" s="1" t="str">
        <x:v>天弘中证500ETF</x:v>
      </x:c>
      <x:c r="D2804" s="7" t="d">
        <x:v>2026-07-13T00:00:00.000Z</x:v>
      </x:c>
      <x:c r="E2804" s="8" t="n">
        <x:f>IF(ISNUMBER('原始字段'!C2787),'原始字段'!C2787,"n.a.")</x:f>
        <x:v>1276408470</x:v>
      </x:c>
      <x:c r="F2804" s="8" t="n">
        <x:f>IF(ISNUMBER('原始字段'!C2883),'原始字段'!C2883,"n.a.")</x:f>
        <x:v>1296408470</x:v>
      </x:c>
      <x:c r="G2804" s="8" t="n">
        <x:f>IF(COUNT(E2804:F2804)=2,F2804-E2804,"n.a.")</x:f>
        <x:v>20000000</x:v>
      </x:c>
      <x:c r="H2804" s="9" t="n">
        <x:f>IF(ISNUMBER('原始字段'!D2883),'原始字段'!D2883,"n.a.")</x:f>
        <x:v>1.4042</x:v>
      </x:c>
      <x:c r="I2804" s="9" t="n">
        <x:f>IF(COUNT(G2804:H2804)=2,G2804*H2804/100000000,"n.a.")</x:f>
        <x:v>0.28084</x:v>
      </x:c>
      <x:c r="J2804" s="1" t="str">
        <x:v>日频齐全；折算事件未独立核实</x:v>
      </x:c>
    </x:row>
    <x:row r="2805" ht="25" customHeight="1">
      <x:c r="A2805" s="1" t="str">
        <x:v>中证500</x:v>
      </x:c>
      <x:c r="B2805" s="1" t="str">
        <x:v>159337.SZ</x:v>
      </x:c>
      <x:c r="C2805" s="1" t="str">
        <x:v>东财中证500ETF</x:v>
      </x:c>
      <x:c r="D2805" s="7" t="d">
        <x:v>2026-07-13T00:00:00.000Z</x:v>
      </x:c>
      <x:c r="E2805" s="8" t="n">
        <x:f>IF(ISNUMBER('原始字段'!C2774),'原始字段'!C2774,"n.a.")</x:f>
        <x:v>247710611</x:v>
      </x:c>
      <x:c r="F2805" s="8" t="n">
        <x:f>IF(ISNUMBER('原始字段'!C2870),'原始字段'!C2870,"n.a.")</x:f>
        <x:v>249710611</x:v>
      </x:c>
      <x:c r="G2805" s="8" t="n">
        <x:f>IF(COUNT(E2805:F2805)=2,F2805-E2805,"n.a.")</x:f>
        <x:v>2000000</x:v>
      </x:c>
      <x:c r="H2805" s="9" t="n">
        <x:f>IF(ISNUMBER('原始字段'!D2870),'原始字段'!D2870,"n.a.")</x:f>
        <x:v>1.8548</x:v>
      </x:c>
      <x:c r="I2805" s="9" t="n">
        <x:f>IF(COUNT(G2805:H2805)=2,G2805*H2805/100000000,"n.a.")</x:f>
        <x:v>0.037096</x:v>
      </x:c>
      <x:c r="J2805" s="1" t="str">
        <x:v>日频齐全；折算事件未独立核实</x:v>
      </x:c>
    </x:row>
    <x:row r="2806" ht="25" customHeight="1">
      <x:c r="A2806" s="1" t="str">
        <x:v>中证500</x:v>
      </x:c>
      <x:c r="B2806" s="1" t="str">
        <x:v>510500.SH</x:v>
      </x:c>
      <x:c r="C2806" s="1" t="str">
        <x:v>南方中证500ETF</x:v>
      </x:c>
      <x:c r="D2806" s="7" t="d">
        <x:v>2026-07-13T00:00:00.000Z</x:v>
      </x:c>
      <x:c r="E2806" s="8" t="n">
        <x:f>IF(ISNUMBER('原始字段'!C2815),'原始字段'!C2815,"n.a.")</x:f>
        <x:v>4536568600</x:v>
      </x:c>
      <x:c r="F2806" s="8" t="n">
        <x:f>IF(ISNUMBER('原始字段'!C2911),'原始字段'!C2911,"n.a.")</x:f>
        <x:v>5252568600</x:v>
      </x:c>
      <x:c r="G2806" s="8" t="n">
        <x:f>IF(COUNT(E2806:F2806)=2,F2806-E2806,"n.a.")</x:f>
        <x:v>716000000</x:v>
      </x:c>
      <x:c r="H2806" s="9" t="n">
        <x:f>IF(ISNUMBER('原始字段'!D2911),'原始字段'!D2911,"n.a.")</x:f>
        <x:v>8.2877</x:v>
      </x:c>
      <x:c r="I2806" s="9" t="n">
        <x:f>IF(COUNT(G2806:H2806)=2,G2806*H2806/100000000,"n.a.")</x:f>
        <x:v>59.33993199999999</x:v>
      </x:c>
      <x:c r="J2806" s="1" t="str">
        <x:v>日频齐全；折算事件未独立核实</x:v>
      </x:c>
    </x:row>
    <x:row r="2807" ht="25" customHeight="1">
      <x:c r="A2807" s="1" t="str">
        <x:v>中证500</x:v>
      </x:c>
      <x:c r="B2807" s="1" t="str">
        <x:v>159968.SZ</x:v>
      </x:c>
      <x:c r="C2807" s="1" t="str">
        <x:v>博时中证500ETF</x:v>
      </x:c>
      <x:c r="D2807" s="7" t="d">
        <x:v>2026-07-13T00:00:00.000Z</x:v>
      </x:c>
      <x:c r="E2807" s="8" t="n">
        <x:f>IF(ISNUMBER('原始字段'!C2802),'原始字段'!C2802,"n.a.")</x:f>
        <x:v>60895098</x:v>
      </x:c>
      <x:c r="F2807" s="8" t="n">
        <x:f>IF(ISNUMBER('原始字段'!C2898),'原始字段'!C2898,"n.a.")</x:f>
        <x:v>62495098</x:v>
      </x:c>
      <x:c r="G2807" s="8" t="n">
        <x:f>IF(COUNT(E2807:F2807)=2,F2807-E2807,"n.a.")</x:f>
        <x:v>1600000</x:v>
      </x:c>
      <x:c r="H2807" s="9" t="n">
        <x:f>IF(ISNUMBER('原始字段'!D2898),'原始字段'!D2898,"n.a.")</x:f>
        <x:v>10.6203</x:v>
      </x:c>
      <x:c r="I2807" s="9" t="n">
        <x:f>IF(COUNT(G2807:H2807)=2,G2807*H2807/100000000,"n.a.")</x:f>
        <x:v>0.1699248</x:v>
      </x:c>
      <x:c r="J2807" s="1" t="str">
        <x:v>日频齐全；折算事件未独立核实</x:v>
      </x:c>
    </x:row>
    <x:row r="2808" ht="25" customHeight="1">
      <x:c r="A2808" s="1" t="str">
        <x:v>中证500</x:v>
      </x:c>
      <x:c r="B2808" s="1" t="str">
        <x:v>561350.SH</x:v>
      </x:c>
      <x:c r="C2808" s="1" t="str">
        <x:v>国泰中证500ETF</x:v>
      </x:c>
      <x:c r="D2808" s="7" t="d">
        <x:v>2026-07-13T00:00:00.000Z</x:v>
      </x:c>
      <x:c r="E2808" s="8" t="n">
        <x:f>IF(ISNUMBER('原始字段'!C2841),'原始字段'!C2841,"n.a.")</x:f>
        <x:v>61700000</x:v>
      </x:c>
      <x:c r="F2808" s="8" t="n">
        <x:f>IF(ISNUMBER('原始字段'!C2937),'原始字段'!C2937,"n.a.")</x:f>
        <x:v>67700000</x:v>
      </x:c>
      <x:c r="G2808" s="8" t="n">
        <x:f>IF(COUNT(E2808:F2808)=2,F2808-E2808,"n.a.")</x:f>
        <x:v>6000000</x:v>
      </x:c>
      <x:c r="H2808" s="9" t="n">
        <x:f>IF(ISNUMBER('原始字段'!D2937),'原始字段'!D2937,"n.a.")</x:f>
        <x:v>1.2928</x:v>
      </x:c>
      <x:c r="I2808" s="9" t="n">
        <x:f>IF(COUNT(G2808:H2808)=2,G2808*H2808/100000000,"n.a.")</x:f>
        <x:v>0.077568</x:v>
      </x:c>
      <x:c r="J2808" s="1" t="str">
        <x:v>日频齐全；折算事件未独立核实</x:v>
      </x:c>
    </x:row>
    <x:row r="2809" ht="25" customHeight="1">
      <x:c r="A2809" s="1" t="str">
        <x:v>中证500</x:v>
      </x:c>
      <x:c r="B2809" s="1" t="str">
        <x:v>512500.SH</x:v>
      </x:c>
      <x:c r="C2809" s="1" t="str">
        <x:v>华夏中证500ETF</x:v>
      </x:c>
      <x:c r="D2809" s="7" t="d">
        <x:v>2026-07-13T00:00:00.000Z</x:v>
      </x:c>
      <x:c r="E2809" s="8" t="n">
        <x:f>IF(ISNUMBER('原始字段'!C2824),'原始字段'!C2824,"n.a.")</x:f>
        <x:v>1648808800</x:v>
      </x:c>
      <x:c r="F2809" s="8" t="n">
        <x:f>IF(ISNUMBER('原始字段'!C2920),'原始字段'!C2920,"n.a.")</x:f>
        <x:v>1756808800</x:v>
      </x:c>
      <x:c r="G2809" s="8" t="n">
        <x:f>IF(COUNT(E2809:F2809)=2,F2809-E2809,"n.a.")</x:f>
        <x:v>108000000</x:v>
      </x:c>
      <x:c r="H2809" s="9" t="n">
        <x:f>IF(ISNUMBER('原始字段'!D2920),'原始字段'!D2920,"n.a.")</x:f>
        <x:v>4.5991</x:v>
      </x:c>
      <x:c r="I2809" s="9" t="n">
        <x:f>IF(COUNT(G2809:H2809)=2,G2809*H2809/100000000,"n.a.")</x:f>
        <x:v>4.967028</x:v>
      </x:c>
      <x:c r="J2809" s="1" t="str">
        <x:v>日频齐全；折算事件未独立核实</x:v>
      </x:c>
    </x:row>
    <x:row r="2810" ht="25" customHeight="1">
      <x:c r="A2810" s="1" t="str">
        <x:v>中证500</x:v>
      </x:c>
      <x:c r="B2810" s="1" t="str">
        <x:v>510550.SH</x:v>
      </x:c>
      <x:c r="C2810" s="1" t="str">
        <x:v>方正富邦中证500ETF</x:v>
      </x:c>
      <x:c r="D2810" s="7" t="d">
        <x:v>2026-07-13T00:00:00.000Z</x:v>
      </x:c>
      <x:c r="E2810" s="8" t="n">
        <x:f>IF(ISNUMBER('原始字段'!C2818),'原始字段'!C2818,"n.a.")</x:f>
        <x:v>19743300</x:v>
      </x:c>
      <x:c r="F2810" s="8" t="n">
        <x:f>IF(ISNUMBER('原始字段'!C2914),'原始字段'!C2914,"n.a.")</x:f>
        <x:v>19743300</x:v>
      </x:c>
      <x:c r="G2810" s="8" t="n">
        <x:f>IF(COUNT(E2810:F2810)=2,F2810-E2810,"n.a.")</x:f>
        <x:v>0</x:v>
      </x:c>
      <x:c r="H2810" s="9" t="n">
        <x:f>IF(ISNUMBER('原始字段'!D2914),'原始字段'!D2914,"n.a.")</x:f>
        <x:v>2.0893</x:v>
      </x:c>
      <x:c r="I2810" s="9" t="n">
        <x:f>IF(COUNT(G2810:H2810)=2,G2810*H2810/100000000,"n.a.")</x:f>
        <x:v>0</x:v>
      </x:c>
      <x:c r="J2810" s="1" t="str">
        <x:v>日频齐全；折算事件未独立核实</x:v>
      </x:c>
    </x:row>
    <x:row r="2811" ht="25" customHeight="1">
      <x:c r="A2811" s="1" t="str">
        <x:v>中证500</x:v>
      </x:c>
      <x:c r="B2811" s="1" t="str">
        <x:v>510510.SH</x:v>
      </x:c>
      <x:c r="C2811" s="1" t="str">
        <x:v>广发中证500ETF</x:v>
      </x:c>
      <x:c r="D2811" s="7" t="d">
        <x:v>2026-07-13T00:00:00.000Z</x:v>
      </x:c>
      <x:c r="E2811" s="8" t="n">
        <x:f>IF(ISNUMBER('原始字段'!C2816),'原始字段'!C2816,"n.a.")</x:f>
        <x:v>803038300</x:v>
      </x:c>
      <x:c r="F2811" s="8" t="n">
        <x:f>IF(ISNUMBER('原始字段'!C2912),'原始字段'!C2912,"n.a.")</x:f>
        <x:v>833038300</x:v>
      </x:c>
      <x:c r="G2811" s="8" t="n">
        <x:f>IF(COUNT(E2811:F2811)=2,F2811-E2811,"n.a.")</x:f>
        <x:v>30000000</x:v>
      </x:c>
      <x:c r="H2811" s="9" t="n">
        <x:f>IF(ISNUMBER('原始字段'!D2912),'原始字段'!D2912,"n.a.")</x:f>
        <x:v>2.6252</x:v>
      </x:c>
      <x:c r="I2811" s="9" t="n">
        <x:f>IF(COUNT(G2811:H2811)=2,G2811*H2811/100000000,"n.a.")</x:f>
        <x:v>0.78756</x:v>
      </x:c>
      <x:c r="J2811" s="1" t="str">
        <x:v>日频齐全；折算事件未独立核实</x:v>
      </x:c>
    </x:row>
    <x:row r="2812" ht="25" customHeight="1">
      <x:c r="A2812" s="1" t="str">
        <x:v>中证500</x:v>
      </x:c>
      <x:c r="B2812" s="1" t="str">
        <x:v>515550.SH</x:v>
      </x:c>
      <x:c r="C2812" s="1" t="str">
        <x:v>国联中证500ETF</x:v>
      </x:c>
      <x:c r="D2812" s="7" t="d">
        <x:v>2026-07-13T00:00:00.000Z</x:v>
      </x:c>
      <x:c r="E2812" s="8" t="n">
        <x:f>IF(ISNUMBER('原始字段'!C2835),'原始字段'!C2835,"n.a.")</x:f>
        <x:v>17345700</x:v>
      </x:c>
      <x:c r="F2812" s="8" t="n">
        <x:f>IF(ISNUMBER('原始字段'!C2931),'原始字段'!C2931,"n.a.")</x:f>
        <x:v>17345700</x:v>
      </x:c>
      <x:c r="G2812" s="8" t="n">
        <x:f>IF(COUNT(E2812:F2812)=2,F2812-E2812,"n.a.")</x:f>
        <x:v>0</x:v>
      </x:c>
      <x:c r="H2812" s="9" t="n">
        <x:f>IF(ISNUMBER('原始字段'!D2931),'原始字段'!D2931,"n.a.")</x:f>
        <x:v>1.8266</x:v>
      </x:c>
      <x:c r="I2812" s="9" t="n">
        <x:f>IF(COUNT(G2812:H2812)=2,G2812*H2812/100000000,"n.a.")</x:f>
        <x:v>0</x:v>
      </x:c>
      <x:c r="J2812" s="1" t="str">
        <x:v>日频齐全；折算事件未独立核实</x:v>
      </x:c>
    </x:row>
    <x:row r="2813" ht="25" customHeight="1">
      <x:c r="A2813" s="1" t="str">
        <x:v>中证500</x:v>
      </x:c>
      <x:c r="B2813" s="1" t="str">
        <x:v>159500.SZ</x:v>
      </x:c>
      <x:c r="C2813" s="1" t="str">
        <x:v>富国中证500ETF</x:v>
      </x:c>
      <x:c r="D2813" s="7" t="d">
        <x:v>2026-07-13T00:00:00.000Z</x:v>
      </x:c>
      <x:c r="E2813" s="8" t="n">
        <x:f>IF(ISNUMBER('原始字段'!C2776),'原始字段'!C2776,"n.a.")</x:f>
        <x:v>140538865</x:v>
      </x:c>
      <x:c r="F2813" s="8" t="n">
        <x:f>IF(ISNUMBER('原始字段'!C2872),'原始字段'!C2872,"n.a.")</x:f>
        <x:v>165738865</x:v>
      </x:c>
      <x:c r="G2813" s="8" t="n">
        <x:f>IF(COUNT(E2813:F2813)=2,F2813-E2813,"n.a.")</x:f>
        <x:v>25200000</x:v>
      </x:c>
      <x:c r="H2813" s="9" t="n">
        <x:f>IF(ISNUMBER('原始字段'!D2872),'原始字段'!D2872,"n.a.")</x:f>
        <x:v>1.2151</x:v>
      </x:c>
      <x:c r="I2813" s="9" t="n">
        <x:f>IF(COUNT(G2813:H2813)=2,G2813*H2813/100000000,"n.a.")</x:f>
        <x:v>0.3062052</x:v>
      </x:c>
      <x:c r="J2813" s="1" t="str">
        <x:v>日频齐全；折算事件未独立核实</x:v>
      </x:c>
    </x:row>
    <x:row r="2814" ht="25" customHeight="1">
      <x:c r="A2814" s="1" t="str">
        <x:v>中证500</x:v>
      </x:c>
      <x:c r="B2814" s="1" t="str">
        <x:v>512510.SH</x:v>
      </x:c>
      <x:c r="C2814" s="1" t="str">
        <x:v>华泰柏瑞中证500ETF</x:v>
      </x:c>
      <x:c r="D2814" s="7" t="d">
        <x:v>2026-07-13T00:00:00.000Z</x:v>
      </x:c>
      <x:c r="E2814" s="8" t="n">
        <x:f>IF(ISNUMBER('原始字段'!C2825),'原始字段'!C2825,"n.a.")</x:f>
        <x:v>394429800</x:v>
      </x:c>
      <x:c r="F2814" s="8" t="n">
        <x:f>IF(ISNUMBER('原始字段'!C2921),'原始字段'!C2921,"n.a.")</x:f>
        <x:v>401929800</x:v>
      </x:c>
      <x:c r="G2814" s="8" t="n">
        <x:f>IF(COUNT(E2814:F2814)=2,F2814-E2814,"n.a.")</x:f>
        <x:v>7500000</x:v>
      </x:c>
      <x:c r="H2814" s="9" t="n">
        <x:f>IF(ISNUMBER('原始字段'!D2921),'原始字段'!D2921,"n.a.")</x:f>
        <x:v>2.4229</x:v>
      </x:c>
      <x:c r="I2814" s="9" t="n">
        <x:f>IF(COUNT(G2814:H2814)=2,G2814*H2814/100000000,"n.a.")</x:f>
        <x:v>0.1817175</x:v>
      </x:c>
      <x:c r="J2814" s="1" t="str">
        <x:v>日频齐全；折算事件未独立核实</x:v>
      </x:c>
    </x:row>
    <x:row r="2815" ht="25" customHeight="1">
      <x:c r="A2815" s="1" t="str">
        <x:v>中证500</x:v>
      </x:c>
      <x:c r="B2815" s="1" t="str">
        <x:v>510570.SH</x:v>
      </x:c>
      <x:c r="C2815" s="1" t="str">
        <x:v>兴业中证500ETF</x:v>
      </x:c>
      <x:c r="D2815" s="7" t="d">
        <x:v>2026-07-13T00:00:00.000Z</x:v>
      </x:c>
      <x:c r="E2815" s="8" t="n">
        <x:f>IF(ISNUMBER('原始字段'!C2820),'原始字段'!C2820,"n.a.")</x:f>
        <x:v>30560600</x:v>
      </x:c>
      <x:c r="F2815" s="8" t="n">
        <x:f>IF(ISNUMBER('原始字段'!C2916),'原始字段'!C2916,"n.a.")</x:f>
        <x:v>30560600</x:v>
      </x:c>
      <x:c r="G2815" s="8" t="n">
        <x:f>IF(COUNT(E2815:F2815)=2,F2815-E2815,"n.a.")</x:f>
        <x:v>0</x:v>
      </x:c>
      <x:c r="H2815" s="9" t="n">
        <x:f>IF(ISNUMBER('原始字段'!D2916),'原始字段'!D2916,"n.a.")</x:f>
        <x:v>1.2843</x:v>
      </x:c>
      <x:c r="I2815" s="9" t="n">
        <x:f>IF(COUNT(G2815:H2815)=2,G2815*H2815/100000000,"n.a.")</x:f>
        <x:v>0</x:v>
      </x:c>
      <x:c r="J2815" s="1" t="str">
        <x:v>日频齐全；折算事件未独立核实</x:v>
      </x:c>
    </x:row>
    <x:row r="2816" ht="25" customHeight="1">
      <x:c r="A2816" s="1" t="str">
        <x:v>中证500</x:v>
      </x:c>
      <x:c r="B2816" s="1" t="str">
        <x:v>510560.SH</x:v>
      </x:c>
      <x:c r="C2816" s="1" t="str">
        <x:v>国寿安保中证500ETF</x:v>
      </x:c>
      <x:c r="D2816" s="7" t="d">
        <x:v>2026-07-13T00:00:00.000Z</x:v>
      </x:c>
      <x:c r="E2816" s="8" t="n">
        <x:f>IF(ISNUMBER('原始字段'!C2819),'原始字段'!C2819,"n.a.")</x:f>
        <x:v>60318700</x:v>
      </x:c>
      <x:c r="F2816" s="8" t="n">
        <x:f>IF(ISNUMBER('原始字段'!C2915),'原始字段'!C2915,"n.a.")</x:f>
        <x:v>60318700</x:v>
      </x:c>
      <x:c r="G2816" s="8" t="n">
        <x:f>IF(COUNT(E2816:F2816)=2,F2816-E2816,"n.a.")</x:f>
        <x:v>0</x:v>
      </x:c>
      <x:c r="H2816" s="9" t="n">
        <x:f>IF(ISNUMBER('原始字段'!D2915),'原始字段'!D2915,"n.a.")</x:f>
        <x:v>2.0253</x:v>
      </x:c>
      <x:c r="I2816" s="9" t="n">
        <x:f>IF(COUNT(G2816:H2816)=2,G2816*H2816/100000000,"n.a.")</x:f>
        <x:v>0</x:v>
      </x:c>
      <x:c r="J2816" s="1" t="str">
        <x:v>日频齐全；折算事件未独立核实</x:v>
      </x:c>
    </x:row>
    <x:row r="2817" ht="25" customHeight="1">
      <x:c r="A2817" s="1" t="str">
        <x:v>中证500</x:v>
      </x:c>
      <x:c r="B2817" s="1" t="str">
        <x:v>159982.SZ</x:v>
      </x:c>
      <x:c r="C2817" s="1" t="str">
        <x:v>鹏华中证500ETF</x:v>
      </x:c>
      <x:c r="D2817" s="7" t="d">
        <x:v>2026-07-13T00:00:00.000Z</x:v>
      </x:c>
      <x:c r="E2817" s="8" t="n">
        <x:f>IF(ISNUMBER('原始字段'!C2805),'原始字段'!C2805,"n.a.")</x:f>
        <x:v>138211253</x:v>
      </x:c>
      <x:c r="F2817" s="8" t="n">
        <x:f>IF(ISNUMBER('原始字段'!C2901),'原始字段'!C2901,"n.a.")</x:f>
        <x:v>144211253</x:v>
      </x:c>
      <x:c r="G2817" s="8" t="n">
        <x:f>IF(COUNT(E2817:F2817)=2,F2817-E2817,"n.a.")</x:f>
        <x:v>6000000</x:v>
      </x:c>
      <x:c r="H2817" s="9" t="n">
        <x:f>IF(ISNUMBER('原始字段'!D2901),'原始字段'!D2901,"n.a.")</x:f>
        <x:v>2.1722</x:v>
      </x:c>
      <x:c r="I2817" s="9" t="n">
        <x:f>IF(COUNT(G2817:H2817)=2,G2817*H2817/100000000,"n.a.")</x:f>
        <x:v>0.130332</x:v>
      </x:c>
      <x:c r="J2817" s="1" t="str">
        <x:v>日频齐全；折算事件未独立核实</x:v>
      </x:c>
    </x:row>
    <x:row r="2818" ht="25" customHeight="1">
      <x:c r="A2818" s="1" t="str">
        <x:v>中证1000</x:v>
      </x:c>
      <x:c r="B2818" s="1" t="str">
        <x:v>560010.SH</x:v>
      </x:c>
      <x:c r="C2818" s="1" t="str">
        <x:v>广发中证1000ETF</x:v>
      </x:c>
      <x:c r="D2818" s="7" t="d">
        <x:v>2026-07-13T00:00:00.000Z</x:v>
      </x:c>
      <x:c r="E2818" s="8" t="n">
        <x:f>IF(ISNUMBER('原始字段'!C2838),'原始字段'!C2838,"n.a.")</x:f>
        <x:v>1620621700</x:v>
      </x:c>
      <x:c r="F2818" s="8" t="n">
        <x:f>IF(ISNUMBER('原始字段'!C2934),'原始字段'!C2934,"n.a.")</x:f>
        <x:v>1832621700</x:v>
      </x:c>
      <x:c r="G2818" s="8" t="n">
        <x:f>IF(COUNT(E2818:F2818)=2,F2818-E2818,"n.a.")</x:f>
        <x:v>212000000</x:v>
      </x:c>
      <x:c r="H2818" s="9" t="n">
        <x:f>IF(ISNUMBER('原始字段'!D2934),'原始字段'!D2934,"n.a.")</x:f>
        <x:v>3.2289</x:v>
      </x:c>
      <x:c r="I2818" s="9" t="n">
        <x:f>IF(COUNT(G2818:H2818)=2,G2818*H2818/100000000,"n.a.")</x:f>
        <x:v>6.845268</x:v>
      </x:c>
      <x:c r="J2818" s="1" t="str">
        <x:v>日频齐全；折算事件未独立核实</x:v>
      </x:c>
    </x:row>
    <x:row r="2819" ht="25" customHeight="1">
      <x:c r="A2819" s="1" t="str">
        <x:v>中证1000</x:v>
      </x:c>
      <x:c r="B2819" s="1" t="str">
        <x:v>159845.SZ</x:v>
      </x:c>
      <x:c r="C2819" s="1" t="str">
        <x:v>华夏中证1000ETF</x:v>
      </x:c>
      <x:c r="D2819" s="7" t="d">
        <x:v>2026-07-13T00:00:00.000Z</x:v>
      </x:c>
      <x:c r="E2819" s="8" t="n">
        <x:f>IF(ISNUMBER('原始字段'!C2789),'原始字段'!C2789,"n.a.")</x:f>
        <x:v>2188425606</x:v>
      </x:c>
      <x:c r="F2819" s="8" t="n">
        <x:f>IF(ISNUMBER('原始字段'!C2885),'原始字段'!C2885,"n.a.")</x:f>
        <x:v>3670425606</x:v>
      </x:c>
      <x:c r="G2819" s="8" t="n">
        <x:f>IF(COUNT(E2819:F2819)=2,F2819-E2819,"n.a.")</x:f>
        <x:v>1482000000</x:v>
      </x:c>
      <x:c r="H2819" s="9" t="n">
        <x:f>IF(ISNUMBER('原始字段'!D2885),'原始字段'!D2885,"n.a.")</x:f>
        <x:v>3.2326</x:v>
      </x:c>
      <x:c r="I2819" s="9" t="n">
        <x:f>IF(COUNT(G2819:H2819)=2,G2819*H2819/100000000,"n.a.")</x:f>
        <x:v>47.907132</x:v>
      </x:c>
      <x:c r="J2819" s="1" t="str">
        <x:v>日频齐全；折算事件未独立核实</x:v>
      </x:c>
    </x:row>
    <x:row r="2820" ht="25" customHeight="1">
      <x:c r="A2820" s="1" t="str">
        <x:v>中证1000</x:v>
      </x:c>
      <x:c r="B2820" s="1" t="str">
        <x:v>159633.SZ</x:v>
      </x:c>
      <x:c r="C2820" s="1" t="str">
        <x:v>易方达中证1000ETF</x:v>
      </x:c>
      <x:c r="D2820" s="7" t="d">
        <x:v>2026-07-13T00:00:00.000Z</x:v>
      </x:c>
      <x:c r="E2820" s="8" t="n">
        <x:f>IF(ISNUMBER('原始字段'!C2783),'原始字段'!C2783,"n.a.")</x:f>
        <x:v>706162658</x:v>
      </x:c>
      <x:c r="F2820" s="8" t="n">
        <x:f>IF(ISNUMBER('原始字段'!C2879),'原始字段'!C2879,"n.a.")</x:f>
        <x:v>980162658</x:v>
      </x:c>
      <x:c r="G2820" s="8" t="n">
        <x:f>IF(COUNT(E2820:F2820)=2,F2820-E2820,"n.a.")</x:f>
        <x:v>274000000</x:v>
      </x:c>
      <x:c r="H2820" s="9" t="n">
        <x:f>IF(ISNUMBER('原始字段'!D2879),'原始字段'!D2879,"n.a.")</x:f>
        <x:v>3.318</x:v>
      </x:c>
      <x:c r="I2820" s="9" t="n">
        <x:f>IF(COUNT(G2820:H2820)=2,G2820*H2820/100000000,"n.a.")</x:f>
        <x:v>9.09132</x:v>
      </x:c>
      <x:c r="J2820" s="1" t="str">
        <x:v>日频齐全；折算事件未独立核实</x:v>
      </x:c>
    </x:row>
    <x:row r="2821" ht="25" customHeight="1">
      <x:c r="A2821" s="1" t="str">
        <x:v>中证1000</x:v>
      </x:c>
      <x:c r="B2821" s="1" t="str">
        <x:v>159629.SZ</x:v>
      </x:c>
      <x:c r="C2821" s="1" t="str">
        <x:v>富国中证1000ETF</x:v>
      </x:c>
      <x:c r="D2821" s="7" t="d">
        <x:v>2026-07-13T00:00:00.000Z</x:v>
      </x:c>
      <x:c r="E2821" s="8" t="n">
        <x:f>IF(ISNUMBER('原始字段'!C2782),'原始字段'!C2782,"n.a.")</x:f>
        <x:v>497252663</x:v>
      </x:c>
      <x:c r="F2821" s="8" t="n">
        <x:f>IF(ISNUMBER('原始字段'!C2878),'原始字段'!C2878,"n.a.")</x:f>
        <x:v>617252663</x:v>
      </x:c>
      <x:c r="G2821" s="8" t="n">
        <x:f>IF(COUNT(E2821:F2821)=2,F2821-E2821,"n.a.")</x:f>
        <x:v>120000000</x:v>
      </x:c>
      <x:c r="H2821" s="9" t="n">
        <x:f>IF(ISNUMBER('原始字段'!D2878),'原始字段'!D2878,"n.a.")</x:f>
        <x:v>3.2423</x:v>
      </x:c>
      <x:c r="I2821" s="9" t="n">
        <x:f>IF(COUNT(G2821:H2821)=2,G2821*H2821/100000000,"n.a.")</x:f>
        <x:v>3.89076</x:v>
      </x:c>
      <x:c r="J2821" s="1" t="str">
        <x:v>日频齐全；折算事件未独立核实</x:v>
      </x:c>
    </x:row>
    <x:row r="2822" ht="25" customHeight="1">
      <x:c r="A2822" s="1" t="str">
        <x:v>中证1000</x:v>
      </x:c>
      <x:c r="B2822" s="1" t="str">
        <x:v>512100.SH</x:v>
      </x:c>
      <x:c r="C2822" s="1" t="str">
        <x:v>南方中证1000ETF</x:v>
      </x:c>
      <x:c r="D2822" s="7" t="d">
        <x:v>2026-07-13T00:00:00.000Z</x:v>
      </x:c>
      <x:c r="E2822" s="8" t="n">
        <x:f>IF(ISNUMBER('原始字段'!C2823),'原始字段'!C2823,"n.a.")</x:f>
        <x:v>5259217600</x:v>
      </x:c>
      <x:c r="F2822" s="8" t="n">
        <x:f>IF(ISNUMBER('原始字段'!C2919),'原始字段'!C2919,"n.a.")</x:f>
        <x:v>7121217600</x:v>
      </x:c>
      <x:c r="G2822" s="8" t="n">
        <x:f>IF(COUNT(E2822:F2822)=2,F2822-E2822,"n.a.")</x:f>
        <x:v>1862000000</x:v>
      </x:c>
      <x:c r="H2822" s="9" t="n">
        <x:f>IF(ISNUMBER('原始字段'!D2919),'原始字段'!D2919,"n.a.")</x:f>
        <x:v>3.1517</x:v>
      </x:c>
      <x:c r="I2822" s="9" t="n">
        <x:f>IF(COUNT(G2822:H2822)=2,G2822*H2822/100000000,"n.a.")</x:f>
        <x:v>58.684654</x:v>
      </x:c>
      <x:c r="J2822" s="1" t="str">
        <x:v>日频齐全；折算事件未独立核实</x:v>
      </x:c>
    </x:row>
    <x:row r="2823" ht="25" customHeight="1">
      <x:c r="A2823" s="1" t="str">
        <x:v>中证1000</x:v>
      </x:c>
      <x:c r="B2823" s="1" t="str">
        <x:v>516300.SH</x:v>
      </x:c>
      <x:c r="C2823" s="1" t="str">
        <x:v>华泰柏瑞中证1000ETF</x:v>
      </x:c>
      <x:c r="D2823" s="7" t="d">
        <x:v>2026-07-13T00:00:00.000Z</x:v>
      </x:c>
      <x:c r="E2823" s="8" t="n">
        <x:f>IF(ISNUMBER('原始字段'!C2837),'原始字段'!C2837,"n.a.")</x:f>
        <x:v>27012600</x:v>
      </x:c>
      <x:c r="F2823" s="8" t="n">
        <x:f>IF(ISNUMBER('原始字段'!C2933),'原始字段'!C2933,"n.a.")</x:f>
        <x:v>29012600</x:v>
      </x:c>
      <x:c r="G2823" s="8" t="n">
        <x:f>IF(COUNT(E2823:F2823)=2,F2823-E2823,"n.a.")</x:f>
        <x:v>2000000</x:v>
      </x:c>
      <x:c r="H2823" s="9" t="n">
        <x:f>IF(ISNUMBER('原始字段'!D2933),'原始字段'!D2933,"n.a.")</x:f>
        <x:v>3.2521</x:v>
      </x:c>
      <x:c r="I2823" s="9" t="n">
        <x:f>IF(COUNT(G2823:H2823)=2,G2823*H2823/100000000,"n.a.")</x:f>
        <x:v>0.065042</x:v>
      </x:c>
      <x:c r="J2823" s="1" t="str">
        <x:v>日频齐全；折算事件未独立核实</x:v>
      </x:c>
    </x:row>
    <x:row r="2824" ht="25" customHeight="1">
      <x:c r="A2824" s="1" t="str">
        <x:v>中证1000</x:v>
      </x:c>
      <x:c r="B2824" s="1" t="str">
        <x:v>560110.SH</x:v>
      </x:c>
      <x:c r="C2824" s="1" t="str">
        <x:v>汇添富中证1000ETF</x:v>
      </x:c>
      <x:c r="D2824" s="7" t="d">
        <x:v>2026-07-13T00:00:00.000Z</x:v>
      </x:c>
      <x:c r="E2824" s="8" t="n">
        <x:f>IF(ISNUMBER('原始字段'!C2839),'原始字段'!C2839,"n.a.")</x:f>
        <x:v>226903500</x:v>
      </x:c>
      <x:c r="F2824" s="8" t="n">
        <x:f>IF(ISNUMBER('原始字段'!C2935),'原始字段'!C2935,"n.a.")</x:f>
        <x:v>244903500</x:v>
      </x:c>
      <x:c r="G2824" s="8" t="n">
        <x:f>IF(COUNT(E2824:F2824)=2,F2824-E2824,"n.a.")</x:f>
        <x:v>18000000</x:v>
      </x:c>
      <x:c r="H2824" s="9" t="n">
        <x:f>IF(ISNUMBER('原始字段'!D2935),'原始字段'!D2935,"n.a.")</x:f>
        <x:v>1.1662</x:v>
      </x:c>
      <x:c r="I2824" s="9" t="n">
        <x:f>IF(COUNT(G2824:H2824)=2,G2824*H2824/100000000,"n.a.")</x:f>
        <x:v>0.209916</x:v>
      </x:c>
      <x:c r="J2824" s="1" t="str">
        <x:v>日频齐全；折算事件未独立核实</x:v>
      </x:c>
    </x:row>
    <x:row r="2825" ht="25" customHeight="1">
      <x:c r="A2825" s="1" t="str">
        <x:v>中证2000</x:v>
      </x:c>
      <x:c r="B2825" s="1" t="str">
        <x:v>159535.SZ</x:v>
      </x:c>
      <x:c r="C2825" s="1" t="str">
        <x:v>嘉实中证2000ETF</x:v>
      </x:c>
      <x:c r="D2825" s="7" t="d">
        <x:v>2026-07-13T00:00:00.000Z</x:v>
      </x:c>
      <x:c r="E2825" s="8" t="n">
        <x:f>IF(ISNUMBER('原始字段'!C2780),'原始字段'!C2780,"n.a.")</x:f>
        <x:v>19981088</x:v>
      </x:c>
      <x:c r="F2825" s="8" t="n">
        <x:f>IF(ISNUMBER('原始字段'!C2876),'原始字段'!C2876,"n.a.")</x:f>
        <x:v>19981088</x:v>
      </x:c>
      <x:c r="G2825" s="8" t="n">
        <x:f>IF(COUNT(E2825:F2825)=2,F2825-E2825,"n.a.")</x:f>
        <x:v>0</x:v>
      </x:c>
      <x:c r="H2825" s="9" t="n">
        <x:f>IF(ISNUMBER('原始字段'!D2876),'原始字段'!D2876,"n.a.")</x:f>
        <x:v>1.4198</x:v>
      </x:c>
      <x:c r="I2825" s="9" t="n">
        <x:f>IF(COUNT(G2825:H2825)=2,G2825*H2825/100000000,"n.a.")</x:f>
        <x:v>0</x:v>
      </x:c>
      <x:c r="J2825" s="1" t="str">
        <x:v>日频齐全；折算事件未独立核实</x:v>
      </x:c>
    </x:row>
    <x:row r="2826" ht="25" customHeight="1">
      <x:c r="A2826" s="1" t="str">
        <x:v>中证2000</x:v>
      </x:c>
      <x:c r="B2826" s="1" t="str">
        <x:v>159536.SZ</x:v>
      </x:c>
      <x:c r="C2826" s="1" t="str">
        <x:v>汇添富中证2000ETF</x:v>
      </x:c>
      <x:c r="D2826" s="7" t="d">
        <x:v>2026-07-13T00:00:00.000Z</x:v>
      </x:c>
      <x:c r="E2826" s="8" t="n">
        <x:f>IF(ISNUMBER('原始字段'!C2781),'原始字段'!C2781,"n.a.")</x:f>
        <x:v>39261589</x:v>
      </x:c>
      <x:c r="F2826" s="8" t="n">
        <x:f>IF(ISNUMBER('原始字段'!C2877),'原始字段'!C2877,"n.a.")</x:f>
        <x:v>57261589</x:v>
      </x:c>
      <x:c r="G2826" s="8" t="n">
        <x:f>IF(COUNT(E2826:F2826)=2,F2826-E2826,"n.a.")</x:f>
        <x:v>18000000</x:v>
      </x:c>
      <x:c r="H2826" s="9" t="n">
        <x:f>IF(ISNUMBER('原始字段'!D2877),'原始字段'!D2877,"n.a.")</x:f>
        <x:v>1.3684</x:v>
      </x:c>
      <x:c r="I2826" s="9" t="n">
        <x:f>IF(COUNT(G2826:H2826)=2,G2826*H2826/100000000,"n.a.")</x:f>
        <x:v>0.246312</x:v>
      </x:c>
      <x:c r="J2826" s="1" t="str">
        <x:v>日频齐全；折算事件未独立核实</x:v>
      </x:c>
    </x:row>
    <x:row r="2827" ht="25" customHeight="1">
      <x:c r="A2827" s="1" t="str">
        <x:v>中证2000</x:v>
      </x:c>
      <x:c r="B2827" s="1" t="str">
        <x:v>159531.SZ</x:v>
      </x:c>
      <x:c r="C2827" s="1" t="str">
        <x:v>南方中证2000ETF</x:v>
      </x:c>
      <x:c r="D2827" s="7" t="d">
        <x:v>2026-07-13T00:00:00.000Z</x:v>
      </x:c>
      <x:c r="E2827" s="8" t="n">
        <x:f>IF(ISNUMBER('原始字段'!C2777),'原始字段'!C2777,"n.a.")</x:f>
        <x:v>588608406</x:v>
      </x:c>
      <x:c r="F2827" s="8" t="n">
        <x:f>IF(ISNUMBER('原始字段'!C2873),'原始字段'!C2873,"n.a.")</x:f>
        <x:v>630608406</x:v>
      </x:c>
      <x:c r="G2827" s="8" t="n">
        <x:f>IF(COUNT(E2827:F2827)=2,F2827-E2827,"n.a.")</x:f>
        <x:v>42000000</x:v>
      </x:c>
      <x:c r="H2827" s="9" t="n">
        <x:f>IF(ISNUMBER('原始字段'!D2873),'原始字段'!D2873,"n.a.")</x:f>
        <x:v>1.3911</x:v>
      </x:c>
      <x:c r="I2827" s="9" t="n">
        <x:f>IF(COUNT(G2827:H2827)=2,G2827*H2827/100000000,"n.a.")</x:f>
        <x:v>0.584262</x:v>
      </x:c>
      <x:c r="J2827" s="1" t="str">
        <x:v>日频齐全；折算事件未独立核实</x:v>
      </x:c>
    </x:row>
    <x:row r="2828" ht="25" customHeight="1">
      <x:c r="A2828" s="1" t="str">
        <x:v>中证2000</x:v>
      </x:c>
      <x:c r="B2828" s="1" t="str">
        <x:v>159532.SZ</x:v>
      </x:c>
      <x:c r="C2828" s="1" t="str">
        <x:v>易方达中证2000ETF</x:v>
      </x:c>
      <x:c r="D2828" s="7" t="d">
        <x:v>2026-07-13T00:00:00.000Z</x:v>
      </x:c>
      <x:c r="E2828" s="8" t="n">
        <x:f>IF(ISNUMBER('原始字段'!C2778),'原始字段'!C2778,"n.a.")</x:f>
        <x:v>127564791</x:v>
      </x:c>
      <x:c r="F2828" s="8" t="n">
        <x:f>IF(ISNUMBER('原始字段'!C2874),'原始字段'!C2874,"n.a.")</x:f>
        <x:v>129564791</x:v>
      </x:c>
      <x:c r="G2828" s="8" t="n">
        <x:f>IF(COUNT(E2828:F2828)=2,F2828-E2828,"n.a.")</x:f>
        <x:v>2000000</x:v>
      </x:c>
      <x:c r="H2828" s="9" t="n">
        <x:f>IF(ISNUMBER('原始字段'!D2874),'原始字段'!D2874,"n.a.")</x:f>
        <x:v>1.6218</x:v>
      </x:c>
      <x:c r="I2828" s="9" t="n">
        <x:f>IF(COUNT(G2828:H2828)=2,G2828*H2828/100000000,"n.a.")</x:f>
        <x:v>0.032436</x:v>
      </x:c>
      <x:c r="J2828" s="1" t="str">
        <x:v>日频齐全；折算事件未独立核实</x:v>
      </x:c>
    </x:row>
    <x:row r="2829" ht="25" customHeight="1">
      <x:c r="A2829" s="1" t="str">
        <x:v>中证2000</x:v>
      </x:c>
      <x:c r="B2829" s="1" t="str">
        <x:v>159533.SZ</x:v>
      </x:c>
      <x:c r="C2829" s="1" t="str">
        <x:v>博时中证2000ETF</x:v>
      </x:c>
      <x:c r="D2829" s="7" t="d">
        <x:v>2026-07-13T00:00:00.000Z</x:v>
      </x:c>
      <x:c r="E2829" s="8" t="n">
        <x:f>IF(ISNUMBER('原始字段'!C2779),'原始字段'!C2779,"n.a.")</x:f>
        <x:v>13458785</x:v>
      </x:c>
      <x:c r="F2829" s="8" t="n">
        <x:f>IF(ISNUMBER('原始字段'!C2875),'原始字段'!C2875,"n.a.")</x:f>
        <x:v>13458785</x:v>
      </x:c>
      <x:c r="G2829" s="8" t="n">
        <x:f>IF(COUNT(E2829:F2829)=2,F2829-E2829,"n.a.")</x:f>
        <x:v>0</x:v>
      </x:c>
      <x:c r="H2829" s="9" t="n">
        <x:f>IF(ISNUMBER('原始字段'!D2875),'原始字段'!D2875,"n.a.")</x:f>
        <x:v>1.8926</x:v>
      </x:c>
      <x:c r="I2829" s="9" t="n">
        <x:f>IF(COUNT(G2829:H2829)=2,G2829*H2829/100000000,"n.a.")</x:f>
        <x:v>0</x:v>
      </x:c>
      <x:c r="J2829" s="1" t="str">
        <x:v>日频齐全；折算事件未独立核实</x:v>
      </x:c>
    </x:row>
    <x:row r="2830" ht="25" customHeight="1">
      <x:c r="A2830" s="1" t="str">
        <x:v>中证2000</x:v>
      </x:c>
      <x:c r="B2830" s="1" t="str">
        <x:v>561370.SH</x:v>
      </x:c>
      <x:c r="C2830" s="1" t="str">
        <x:v>国泰中证2000ETF</x:v>
      </x:c>
      <x:c r="D2830" s="7" t="d">
        <x:v>2026-07-13T00:00:00.000Z</x:v>
      </x:c>
      <x:c r="E2830" s="8" t="n">
        <x:f>IF(ISNUMBER('原始字段'!C2842),'原始字段'!C2842,"n.a.")</x:f>
        <x:v>22356000</x:v>
      </x:c>
      <x:c r="F2830" s="8" t="n">
        <x:f>IF(ISNUMBER('原始字段'!C2938),'原始字段'!C2938,"n.a.")</x:f>
        <x:v>22356000</x:v>
      </x:c>
      <x:c r="G2830" s="8" t="n">
        <x:f>IF(COUNT(E2830:F2830)=2,F2830-E2830,"n.a.")</x:f>
        <x:v>0</x:v>
      </x:c>
      <x:c r="H2830" s="9" t="n">
        <x:f>IF(ISNUMBER('原始字段'!D2938),'原始字段'!D2938,"n.a.")</x:f>
        <x:v>1.3666</x:v>
      </x:c>
      <x:c r="I2830" s="9" t="n">
        <x:f>IF(COUNT(G2830:H2830)=2,G2830*H2830/100000000,"n.a.")</x:f>
        <x:v>0</x:v>
      </x:c>
      <x:c r="J2830" s="1" t="str">
        <x:v>日频齐全；折算事件未独立核实</x:v>
      </x:c>
    </x:row>
    <x:row r="2831" ht="25" customHeight="1">
      <x:c r="A2831" s="1" t="str">
        <x:v>中证2000</x:v>
      </x:c>
      <x:c r="B2831" s="1" t="str">
        <x:v>563300.SH</x:v>
      </x:c>
      <x:c r="C2831" s="1" t="str">
        <x:v>华泰柏瑞中证2000ETF</x:v>
      </x:c>
      <x:c r="D2831" s="7" t="d">
        <x:v>2026-07-13T00:00:00.000Z</x:v>
      </x:c>
      <x:c r="E2831" s="8" t="n">
        <x:f>IF(ISNUMBER('原始字段'!C2846),'原始字段'!C2846,"n.a.")</x:f>
        <x:v>2306174000</x:v>
      </x:c>
      <x:c r="F2831" s="8" t="n">
        <x:f>IF(ISNUMBER('原始字段'!C2942),'原始字段'!C2942,"n.a.")</x:f>
        <x:v>2318674000</x:v>
      </x:c>
      <x:c r="G2831" s="8" t="n">
        <x:f>IF(COUNT(E2831:F2831)=2,F2831-E2831,"n.a.")</x:f>
        <x:v>12500000</x:v>
      </x:c>
      <x:c r="H2831" s="9" t="n">
        <x:f>IF(ISNUMBER('原始字段'!D2942),'原始字段'!D2942,"n.a.")</x:f>
        <x:v>1.428</x:v>
      </x:c>
      <x:c r="I2831" s="9" t="n">
        <x:f>IF(COUNT(G2831:H2831)=2,G2831*H2831/100000000,"n.a.")</x:f>
        <x:v>0.1785</x:v>
      </x:c>
      <x:c r="J2831" s="1" t="str">
        <x:v>日频齐全；折算事件未独立核实</x:v>
      </x:c>
    </x:row>
    <x:row r="2832" ht="25" customHeight="1">
      <x:c r="A2832" s="1" t="str">
        <x:v>中证2000</x:v>
      </x:c>
      <x:c r="B2832" s="1" t="str">
        <x:v>562660.SH</x:v>
      </x:c>
      <x:c r="C2832" s="1" t="str">
        <x:v>华夏中证2000ETF</x:v>
      </x:c>
      <x:c r="D2832" s="7" t="d">
        <x:v>2026-07-13T00:00:00.000Z</x:v>
      </x:c>
      <x:c r="E2832" s="8" t="n">
        <x:f>IF(ISNUMBER('原始字段'!C2844),'原始字段'!C2844,"n.a.")</x:f>
        <x:v>212874000</x:v>
      </x:c>
      <x:c r="F2832" s="8" t="n">
        <x:f>IF(ISNUMBER('原始字段'!C2940),'原始字段'!C2940,"n.a.")</x:f>
        <x:v>222874000</x:v>
      </x:c>
      <x:c r="G2832" s="8" t="n">
        <x:f>IF(COUNT(E2832:F2832)=2,F2832-E2832,"n.a.")</x:f>
        <x:v>10000000</x:v>
      </x:c>
      <x:c r="H2832" s="9" t="n">
        <x:f>IF(ISNUMBER('原始字段'!D2940),'原始字段'!D2940,"n.a.")</x:f>
        <x:v>1.7764</x:v>
      </x:c>
      <x:c r="I2832" s="9" t="n">
        <x:f>IF(COUNT(G2832:H2832)=2,G2832*H2832/100000000,"n.a.")</x:f>
        <x:v>0.17764</x:v>
      </x:c>
      <x:c r="J2832" s="1" t="str">
        <x:v>日频齐全；折算事件未独立核实</x:v>
      </x:c>
    </x:row>
    <x:row r="2833" ht="25" customHeight="1">
      <x:c r="A2833" s="1" t="str">
        <x:v>中证2000</x:v>
      </x:c>
      <x:c r="B2833" s="1" t="str">
        <x:v>563200.SH</x:v>
      </x:c>
      <x:c r="C2833" s="1" t="str">
        <x:v>富国中证2000ETF</x:v>
      </x:c>
      <x:c r="D2833" s="7" t="d">
        <x:v>2026-07-13T00:00:00.000Z</x:v>
      </x:c>
      <x:c r="E2833" s="8" t="n">
        <x:f>IF(ISNUMBER('原始字段'!C2845),'原始字段'!C2845,"n.a.")</x:f>
        <x:v>39458800</x:v>
      </x:c>
      <x:c r="F2833" s="8" t="n">
        <x:f>IF(ISNUMBER('原始字段'!C2941),'原始字段'!C2941,"n.a.")</x:f>
        <x:v>43458800</x:v>
      </x:c>
      <x:c r="G2833" s="8" t="n">
        <x:f>IF(COUNT(E2833:F2833)=2,F2833-E2833,"n.a.")</x:f>
        <x:v>4000000</x:v>
      </x:c>
      <x:c r="H2833" s="9" t="n">
        <x:f>IF(ISNUMBER('原始字段'!D2941),'原始字段'!D2941,"n.a.")</x:f>
        <x:v>1.4763</x:v>
      </x:c>
      <x:c r="I2833" s="9" t="n">
        <x:f>IF(COUNT(G2833:H2833)=2,G2833*H2833/100000000,"n.a.")</x:f>
        <x:v>0.059052</x:v>
      </x:c>
      <x:c r="J2833" s="1" t="str">
        <x:v>日频齐全；折算事件未独立核实</x:v>
      </x:c>
    </x:row>
    <x:row r="2834" ht="25" customHeight="1">
      <x:c r="A2834" s="1" t="str">
        <x:v>中证2000</x:v>
      </x:c>
      <x:c r="B2834" s="1" t="str">
        <x:v>560220.SH</x:v>
      </x:c>
      <x:c r="C2834" s="1" t="str">
        <x:v>广发中证2000ETF</x:v>
      </x:c>
      <x:c r="D2834" s="7" t="d">
        <x:v>2026-07-13T00:00:00.000Z</x:v>
      </x:c>
      <x:c r="E2834" s="8" t="n">
        <x:f>IF(ISNUMBER('原始字段'!C2840),'原始字段'!C2840,"n.a.")</x:f>
        <x:v>48717000</x:v>
      </x:c>
      <x:c r="F2834" s="8" t="n">
        <x:f>IF(ISNUMBER('原始字段'!C2936),'原始字段'!C2936,"n.a.")</x:f>
        <x:v>48717000</x:v>
      </x:c>
      <x:c r="G2834" s="8" t="n">
        <x:f>IF(COUNT(E2834:F2834)=2,F2834-E2834,"n.a.")</x:f>
        <x:v>0</x:v>
      </x:c>
      <x:c r="H2834" s="9" t="n">
        <x:f>IF(ISNUMBER('原始字段'!D2936),'原始字段'!D2936,"n.a.")</x:f>
        <x:v>1.4065</x:v>
      </x:c>
      <x:c r="I2834" s="9" t="n">
        <x:f>IF(COUNT(G2834:H2834)=2,G2834*H2834/100000000,"n.a.")</x:f>
        <x:v>0</x:v>
      </x:c>
      <x:c r="J2834" s="1" t="str">
        <x:v>日频齐全；折算事件未独立核实</x:v>
      </x:c>
    </x:row>
    <x:row r="2835" ht="25" customHeight="1">
      <x:c r="A2835" s="1" t="str">
        <x:v>创业板指</x:v>
      </x:c>
      <x:c r="B2835" s="1" t="str">
        <x:v>159810.SZ</x:v>
      </x:c>
      <x:c r="C2835" s="1" t="str">
        <x:v>浦银创业板ETF</x:v>
      </x:c>
      <x:c r="D2835" s="7" t="d">
        <x:v>2026-07-13T00:00:00.000Z</x:v>
      </x:c>
      <x:c r="E2835" s="8" t="n">
        <x:f>IF(ISNUMBER('原始字段'!C2786),'原始字段'!C2786,"n.a.")</x:f>
        <x:v>48475458</x:v>
      </x:c>
      <x:c r="F2835" s="8" t="n">
        <x:f>IF(ISNUMBER('原始字段'!C2882),'原始字段'!C2882,"n.a.")</x:f>
        <x:v>48475458</x:v>
      </x:c>
      <x:c r="G2835" s="8" t="n">
        <x:f>IF(COUNT(E2835:F2835)=2,F2835-E2835,"n.a.")</x:f>
        <x:v>0</x:v>
      </x:c>
      <x:c r="H2835" s="9" t="n">
        <x:f>IF(ISNUMBER('原始字段'!D2882),'原始字段'!D2882,"n.a.")</x:f>
        <x:v>1.5004</x:v>
      </x:c>
      <x:c r="I2835" s="9" t="n">
        <x:f>IF(COUNT(G2835:H2835)=2,G2835*H2835/100000000,"n.a.")</x:f>
        <x:v>0</x:v>
      </x:c>
      <x:c r="J2835" s="1" t="str">
        <x:v>日频齐全；折算事件未独立核实</x:v>
      </x:c>
    </x:row>
    <x:row r="2836" ht="25" customHeight="1">
      <x:c r="A2836" s="1" t="str">
        <x:v>创业板指</x:v>
      </x:c>
      <x:c r="B2836" s="1" t="str">
        <x:v>159808.SZ</x:v>
      </x:c>
      <x:c r="C2836" s="1" t="str">
        <x:v>融通创业板ETF</x:v>
      </x:c>
      <x:c r="D2836" s="7" t="d">
        <x:v>2026-07-13T00:00:00.000Z</x:v>
      </x:c>
      <x:c r="E2836" s="8" t="n">
        <x:f>IF(ISNUMBER('原始字段'!C2785),'原始字段'!C2785,"n.a.")</x:f>
        <x:v>49484790</x:v>
      </x:c>
      <x:c r="F2836" s="8" t="n">
        <x:f>IF(ISNUMBER('原始字段'!C2881),'原始字段'!C2881,"n.a.")</x:f>
        <x:v>49484790</x:v>
      </x:c>
      <x:c r="G2836" s="8" t="n">
        <x:f>IF(COUNT(E2836:F2836)=2,F2836-E2836,"n.a.")</x:f>
        <x:v>0</x:v>
      </x:c>
      <x:c r="H2836" s="9" t="n">
        <x:f>IF(ISNUMBER('原始字段'!D2881),'原始字段'!D2881,"n.a.")</x:f>
        <x:v>1.4418</x:v>
      </x:c>
      <x:c r="I2836" s="9" t="n">
        <x:f>IF(COUNT(G2836:H2836)=2,G2836*H2836/100000000,"n.a.")</x:f>
        <x:v>0</x:v>
      </x:c>
      <x:c r="J2836" s="1" t="str">
        <x:v>日频齐全；折算事件未独立核实</x:v>
      </x:c>
    </x:row>
    <x:row r="2837" ht="25" customHeight="1">
      <x:c r="A2837" s="1" t="str">
        <x:v>创业板指</x:v>
      </x:c>
      <x:c r="B2837" s="1" t="str">
        <x:v>159964.SZ</x:v>
      </x:c>
      <x:c r="C2837" s="1" t="str">
        <x:v>平安创业板ETF</x:v>
      </x:c>
      <x:c r="D2837" s="7" t="d">
        <x:v>2026-07-13T00:00:00.000Z</x:v>
      </x:c>
      <x:c r="E2837" s="8" t="n">
        <x:f>IF(ISNUMBER('原始字段'!C2801),'原始字段'!C2801,"n.a.")</x:f>
        <x:v>193481881</x:v>
      </x:c>
      <x:c r="F2837" s="8" t="n">
        <x:f>IF(ISNUMBER('原始字段'!C2897),'原始字段'!C2897,"n.a.")</x:f>
        <x:v>193481881</x:v>
      </x:c>
      <x:c r="G2837" s="8" t="n">
        <x:f>IF(COUNT(E2837:F2837)=2,F2837-E2837,"n.a.")</x:f>
        <x:v>0</x:v>
      </x:c>
      <x:c r="H2837" s="9" t="n">
        <x:f>IF(ISNUMBER('原始字段'!D2897),'原始字段'!D2897,"n.a.")</x:f>
        <x:v>2.4422</x:v>
      </x:c>
      <x:c r="I2837" s="9" t="n">
        <x:f>IF(COUNT(G2837:H2837)=2,G2837*H2837/100000000,"n.a.")</x:f>
        <x:v>0</x:v>
      </x:c>
      <x:c r="J2837" s="1" t="str">
        <x:v>日频齐全；折算事件未独立核实</x:v>
      </x:c>
    </x:row>
    <x:row r="2838" ht="25" customHeight="1">
      <x:c r="A2838" s="1" t="str">
        <x:v>创业板指</x:v>
      </x:c>
      <x:c r="B2838" s="1" t="str">
        <x:v>159915.SZ</x:v>
      </x:c>
      <x:c r="C2838" s="1" t="str">
        <x:v>易方达创业板ETF</x:v>
      </x:c>
      <x:c r="D2838" s="7" t="d">
        <x:v>2026-07-13T00:00:00.000Z</x:v>
      </x:c>
      <x:c r="E2838" s="8" t="n">
        <x:f>IF(ISNUMBER('原始字段'!C2791),'原始字段'!C2791,"n.a.")</x:f>
        <x:v>11801454936</x:v>
      </x:c>
      <x:c r="F2838" s="8" t="n">
        <x:f>IF(ISNUMBER('原始字段'!C2887),'原始字段'!C2887,"n.a.")</x:f>
        <x:v>12338454936</x:v>
      </x:c>
      <x:c r="G2838" s="8" t="n">
        <x:f>IF(COUNT(E2838:F2838)=2,F2838-E2838,"n.a.")</x:f>
        <x:v>537000000</x:v>
      </x:c>
      <x:c r="H2838" s="9" t="n">
        <x:f>IF(ISNUMBER('原始字段'!D2887),'原始字段'!D2887,"n.a.")</x:f>
        <x:v>3.7432</x:v>
      </x:c>
      <x:c r="I2838" s="9" t="n">
        <x:f>IF(COUNT(G2838:H2838)=2,G2838*H2838/100000000,"n.a.")</x:f>
        <x:v>20.100984</x:v>
      </x:c>
      <x:c r="J2838" s="1" t="str">
        <x:v>日频齐全；折算事件未独立核实</x:v>
      </x:c>
    </x:row>
    <x:row r="2839" ht="25" customHeight="1">
      <x:c r="A2839" s="1" t="str">
        <x:v>创业板指</x:v>
      </x:c>
      <x:c r="B2839" s="1" t="str">
        <x:v>159971.SZ</x:v>
      </x:c>
      <x:c r="C2839" s="1" t="str">
        <x:v>富国创业板ETF</x:v>
      </x:c>
      <x:c r="D2839" s="7" t="d">
        <x:v>2026-07-13T00:00:00.000Z</x:v>
      </x:c>
      <x:c r="E2839" s="8" t="n">
        <x:f>IF(ISNUMBER('原始字段'!C2803),'原始字段'!C2803,"n.a.")</x:f>
        <x:v>1360020288</x:v>
      </x:c>
      <x:c r="F2839" s="8" t="n">
        <x:f>IF(ISNUMBER('原始字段'!C2899),'原始字段'!C2899,"n.a.")</x:f>
        <x:v>1416020288</x:v>
      </x:c>
      <x:c r="G2839" s="8" t="n">
        <x:f>IF(COUNT(E2839:F2839)=2,F2839-E2839,"n.a.")</x:f>
        <x:v>56000000</x:v>
      </x:c>
      <x:c r="H2839" s="9" t="n">
        <x:f>IF(ISNUMBER('原始字段'!D2899),'原始字段'!D2899,"n.a.")</x:f>
        <x:v>1.3006</x:v>
      </x:c>
      <x:c r="I2839" s="9" t="n">
        <x:f>IF(COUNT(G2839:H2839)=2,G2839*H2839/100000000,"n.a.")</x:f>
        <x:v>0.728336</x:v>
      </x:c>
      <x:c r="J2839" s="1" t="str">
        <x:v>日频齐全；折算事件未独立核实</x:v>
      </x:c>
    </x:row>
    <x:row r="2840" ht="25" customHeight="1">
      <x:c r="A2840" s="1" t="str">
        <x:v>创业板指</x:v>
      </x:c>
      <x:c r="B2840" s="1" t="str">
        <x:v>159957.SZ</x:v>
      </x:c>
      <x:c r="C2840" s="1" t="str">
        <x:v>华夏创业板ETF</x:v>
      </x:c>
      <x:c r="D2840" s="7" t="d">
        <x:v>2026-07-13T00:00:00.000Z</x:v>
      </x:c>
      <x:c r="E2840" s="8" t="n">
        <x:f>IF(ISNUMBER('原始字段'!C2799),'原始字段'!C2799,"n.a.")</x:f>
        <x:v>852784560</x:v>
      </x:c>
      <x:c r="F2840" s="8" t="n">
        <x:f>IF(ISNUMBER('原始字段'!C2895),'原始字段'!C2895,"n.a.")</x:f>
        <x:v>879784560</x:v>
      </x:c>
      <x:c r="G2840" s="8" t="n">
        <x:f>IF(COUNT(E2840:F2840)=2,F2840-E2840,"n.a.")</x:f>
        <x:v>27000000</x:v>
      </x:c>
      <x:c r="H2840" s="9" t="n">
        <x:f>IF(ISNUMBER('原始字段'!D2895),'原始字段'!D2895,"n.a.")</x:f>
        <x:v>2.453</x:v>
      </x:c>
      <x:c r="I2840" s="9" t="n">
        <x:f>IF(COUNT(G2840:H2840)=2,G2840*H2840/100000000,"n.a.")</x:f>
        <x:v>0.66231</x:v>
      </x:c>
      <x:c r="J2840" s="1" t="str">
        <x:v>日频齐全；折算事件未独立核实</x:v>
      </x:c>
    </x:row>
    <x:row r="2841" ht="25" customHeight="1">
      <x:c r="A2841" s="1" t="str">
        <x:v>创业板指</x:v>
      </x:c>
      <x:c r="B2841" s="1" t="str">
        <x:v>159958.SZ</x:v>
      </x:c>
      <x:c r="C2841" s="1" t="str">
        <x:v>工银创业板ETF</x:v>
      </x:c>
      <x:c r="D2841" s="7" t="d">
        <x:v>2026-07-13T00:00:00.000Z</x:v>
      </x:c>
      <x:c r="E2841" s="8" t="n">
        <x:f>IF(ISNUMBER('原始字段'!C2800),'原始字段'!C2800,"n.a.")</x:f>
        <x:v>218211448</x:v>
      </x:c>
      <x:c r="F2841" s="8" t="n">
        <x:f>IF(ISNUMBER('原始字段'!C2896),'原始字段'!C2896,"n.a.")</x:f>
        <x:v>219611448</x:v>
      </x:c>
      <x:c r="G2841" s="8" t="n">
        <x:f>IF(COUNT(E2841:F2841)=2,F2841-E2841,"n.a.")</x:f>
        <x:v>1400000</x:v>
      </x:c>
      <x:c r="H2841" s="9" t="n">
        <x:f>IF(ISNUMBER('原始字段'!D2896),'原始字段'!D2896,"n.a.")</x:f>
        <x:v>2.2575</x:v>
      </x:c>
      <x:c r="I2841" s="9" t="n">
        <x:f>IF(COUNT(G2841:H2841)=2,G2841*H2841/100000000,"n.a.")</x:f>
        <x:v>0.031605</x:v>
      </x:c>
      <x:c r="J2841" s="1" t="str">
        <x:v>日频齐全；折算事件未独立核实</x:v>
      </x:c>
    </x:row>
    <x:row r="2842" ht="25" customHeight="1">
      <x:c r="A2842" s="1" t="str">
        <x:v>创业板指</x:v>
      </x:c>
      <x:c r="B2842" s="1" t="str">
        <x:v>159977.SZ</x:v>
      </x:c>
      <x:c r="C2842" s="1" t="str">
        <x:v>天弘创业板ETF</x:v>
      </x:c>
      <x:c r="D2842" s="7" t="d">
        <x:v>2026-07-13T00:00:00.000Z</x:v>
      </x:c>
      <x:c r="E2842" s="8" t="n">
        <x:f>IF(ISNUMBER('原始字段'!C2804),'原始字段'!C2804,"n.a.")</x:f>
        <x:v>3069872820</x:v>
      </x:c>
      <x:c r="F2842" s="8" t="n">
        <x:f>IF(ISNUMBER('原始字段'!C2900),'原始字段'!C2900,"n.a.")</x:f>
        <x:v>3097872820</x:v>
      </x:c>
      <x:c r="G2842" s="8" t="n">
        <x:f>IF(COUNT(E2842:F2842)=2,F2842-E2842,"n.a.")</x:f>
        <x:v>28000000</x:v>
      </x:c>
      <x:c r="H2842" s="9" t="n">
        <x:f>IF(ISNUMBER('原始字段'!D2900),'原始字段'!D2900,"n.a.")</x:f>
        <x:v>1.9407</x:v>
      </x:c>
      <x:c r="I2842" s="9" t="n">
        <x:f>IF(COUNT(G2842:H2842)=2,G2842*H2842/100000000,"n.a.")</x:f>
        <x:v>0.543396</x:v>
      </x:c>
      <x:c r="J2842" s="1" t="str">
        <x:v>日频齐全；折算事件未独立核实</x:v>
      </x:c>
    </x:row>
    <x:row r="2843" ht="25" customHeight="1">
      <x:c r="A2843" s="1" t="str">
        <x:v>创业板指</x:v>
      </x:c>
      <x:c r="B2843" s="1" t="str">
        <x:v>159821.SZ</x:v>
      </x:c>
      <x:c r="C2843" s="1" t="str">
        <x:v>中银证券创业板ETF</x:v>
      </x:c>
      <x:c r="D2843" s="7" t="d">
        <x:v>2026-07-13T00:00:00.000Z</x:v>
      </x:c>
      <x:c r="E2843" s="8" t="n">
        <x:f>IF(ISNUMBER('原始字段'!C2788),'原始字段'!C2788,"n.a.")</x:f>
        <x:v>56820000</x:v>
      </x:c>
      <x:c r="F2843" s="8" t="n">
        <x:f>IF(ISNUMBER('原始字段'!C2884),'原始字段'!C2884,"n.a.")</x:f>
        <x:v>55520000</x:v>
      </x:c>
      <x:c r="G2843" s="8" t="n">
        <x:f>IF(COUNT(E2843:F2843)=2,F2843-E2843,"n.a.")</x:f>
        <x:v>-1300000</x:v>
      </x:c>
      <x:c r="H2843" s="9" t="n">
        <x:f>IF(ISNUMBER('原始字段'!D2884),'原始字段'!D2884,"n.a.")</x:f>
        <x:v>1.4021</x:v>
      </x:c>
      <x:c r="I2843" s="9" t="n">
        <x:f>IF(COUNT(G2843:H2843)=2,G2843*H2843/100000000,"n.a.")</x:f>
        <x:v>-0.0182273</x:v>
      </x:c>
      <x:c r="J2843" s="1" t="str">
        <x:v>日频齐全；折算事件未独立核实</x:v>
      </x:c>
    </x:row>
    <x:row r="2844" ht="25" customHeight="1">
      <x:c r="A2844" s="1" t="str">
        <x:v>创业板指</x:v>
      </x:c>
      <x:c r="B2844" s="1" t="str">
        <x:v>159956.SZ</x:v>
      </x:c>
      <x:c r="C2844" s="1" t="str">
        <x:v>建信创业板ETF</x:v>
      </x:c>
      <x:c r="D2844" s="7" t="d">
        <x:v>2026-07-13T00:00:00.000Z</x:v>
      </x:c>
      <x:c r="E2844" s="8" t="n">
        <x:f>IF(ISNUMBER('原始字段'!C2798),'原始字段'!C2798,"n.a.")</x:f>
        <x:v>41978674</x:v>
      </x:c>
      <x:c r="F2844" s="8" t="n">
        <x:f>IF(ISNUMBER('原始字段'!C2894),'原始字段'!C2894,"n.a.")</x:f>
        <x:v>41978674</x:v>
      </x:c>
      <x:c r="G2844" s="8" t="n">
        <x:f>IF(COUNT(E2844:F2844)=2,F2844-E2844,"n.a.")</x:f>
        <x:v>0</x:v>
      </x:c>
      <x:c r="H2844" s="9" t="n">
        <x:f>IF(ISNUMBER('原始字段'!D2894),'原始字段'!D2894,"n.a.")</x:f>
        <x:v>2.3656</x:v>
      </x:c>
      <x:c r="I2844" s="9" t="n">
        <x:f>IF(COUNT(G2844:H2844)=2,G2844*H2844/100000000,"n.a.")</x:f>
        <x:v>0</x:v>
      </x:c>
      <x:c r="J2844" s="1" t="str">
        <x:v>日频齐全；折算事件未独立核实</x:v>
      </x:c>
    </x:row>
    <x:row r="2845" ht="25" customHeight="1">
      <x:c r="A2845" s="1" t="str">
        <x:v>创业板指</x:v>
      </x:c>
      <x:c r="B2845" s="1" t="str">
        <x:v>159908.SZ</x:v>
      </x:c>
      <x:c r="C2845" s="1" t="str">
        <x:v>博时创业板ETF</x:v>
      </x:c>
      <x:c r="D2845" s="7" t="d">
        <x:v>2026-07-13T00:00:00.000Z</x:v>
      </x:c>
      <x:c r="E2845" s="8" t="n">
        <x:f>IF(ISNUMBER('原始字段'!C2790),'原始字段'!C2790,"n.a.")</x:f>
        <x:v>320229029</x:v>
      </x:c>
      <x:c r="F2845" s="8" t="n">
        <x:f>IF(ISNUMBER('原始字段'!C2886),'原始字段'!C2886,"n.a.")</x:f>
        <x:v>320229029</x:v>
      </x:c>
      <x:c r="G2845" s="8" t="n">
        <x:f>IF(COUNT(E2845:F2845)=2,F2845-E2845,"n.a.")</x:f>
        <x:v>0</x:v>
      </x:c>
      <x:c r="H2845" s="9" t="n">
        <x:f>IF(ISNUMBER('原始字段'!D2886),'原始字段'!D2886,"n.a.")</x:f>
        <x:v>3.4816</x:v>
      </x:c>
      <x:c r="I2845" s="9" t="n">
        <x:f>IF(COUNT(G2845:H2845)=2,G2845*H2845/100000000,"n.a.")</x:f>
        <x:v>0</x:v>
      </x:c>
      <x:c r="J2845" s="1" t="str">
        <x:v>日频齐全；折算事件未独立核实</x:v>
      </x:c>
    </x:row>
    <x:row r="2846" ht="25" customHeight="1">
      <x:c r="A2846" s="1" t="str">
        <x:v>创业板指</x:v>
      </x:c>
      <x:c r="B2846" s="1" t="str">
        <x:v>159952.SZ</x:v>
      </x:c>
      <x:c r="C2846" s="1" t="str">
        <x:v>广发创业板ETF</x:v>
      </x:c>
      <x:c r="D2846" s="7" t="d">
        <x:v>2026-07-13T00:00:00.000Z</x:v>
      </x:c>
      <x:c r="E2846" s="8" t="n">
        <x:f>IF(ISNUMBER('原始字段'!C2797),'原始字段'!C2797,"n.a.")</x:f>
        <x:v>3889084929</x:v>
      </x:c>
      <x:c r="F2846" s="8" t="n">
        <x:f>IF(ISNUMBER('原始字段'!C2893),'原始字段'!C2893,"n.a.")</x:f>
        <x:v>3994484929</x:v>
      </x:c>
      <x:c r="G2846" s="8" t="n">
        <x:f>IF(COUNT(E2846:F2846)=2,F2846-E2846,"n.a.")</x:f>
        <x:v>105400000</x:v>
      </x:c>
      <x:c r="H2846" s="9" t="n">
        <x:f>IF(ISNUMBER('原始字段'!D2893),'原始字段'!D2893,"n.a.")</x:f>
        <x:v>2.2702</x:v>
      </x:c>
      <x:c r="I2846" s="9" t="n">
        <x:f>IF(COUNT(G2846:H2846)=2,G2846*H2846/100000000,"n.a.")</x:f>
        <x:v>2.3927908</x:v>
      </x:c>
      <x:c r="J2846" s="1" t="str">
        <x:v>日频齐全；折算事件未独立核实</x:v>
      </x:c>
    </x:row>
    <x:row r="2847" ht="25" customHeight="1">
      <x:c r="A2847" s="1" t="str">
        <x:v>创业板指</x:v>
      </x:c>
      <x:c r="B2847" s="1" t="str">
        <x:v>159247.SZ</x:v>
      </x:c>
      <x:c r="C2847" s="1" t="str">
        <x:v>汇添富创业板ETF</x:v>
      </x:c>
      <x:c r="D2847" s="7" t="d">
        <x:v>2026-07-13T00:00:00.000Z</x:v>
      </x:c>
      <x:c r="E2847" s="8" t="n">
        <x:f>IF(ISNUMBER('原始字段'!C2771),'原始字段'!C2771,"n.a.")</x:f>
        <x:v>257984966</x:v>
      </x:c>
      <x:c r="F2847" s="8" t="n">
        <x:f>IF(ISNUMBER('原始字段'!C2867),'原始字段'!C2867,"n.a.")</x:f>
        <x:v>281984966</x:v>
      </x:c>
      <x:c r="G2847" s="8" t="n">
        <x:f>IF(COUNT(E2847:F2847)=2,F2847-E2847,"n.a.")</x:f>
        <x:v>24000000</x:v>
      </x:c>
      <x:c r="H2847" s="9" t="n">
        <x:f>IF(ISNUMBER('原始字段'!D2867),'原始字段'!D2867,"n.a.")</x:f>
        <x:v>1.1195</x:v>
      </x:c>
      <x:c r="I2847" s="9" t="n">
        <x:f>IF(COUNT(G2847:H2847)=2,G2847*H2847/100000000,"n.a.")</x:f>
        <x:v>0.26868</x:v>
      </x:c>
      <x:c r="J2847" s="1" t="str">
        <x:v>日频齐全；折算事件未独立核实</x:v>
      </x:c>
    </x:row>
    <x:row r="2848" ht="25" customHeight="1">
      <x:c r="A2848" s="1" t="str">
        <x:v>创业板指</x:v>
      </x:c>
      <x:c r="B2848" s="1" t="str">
        <x:v>159948.SZ</x:v>
      </x:c>
      <x:c r="C2848" s="1" t="str">
        <x:v>南方创业板ETF</x:v>
      </x:c>
      <x:c r="D2848" s="7" t="d">
        <x:v>2026-07-13T00:00:00.000Z</x:v>
      </x:c>
      <x:c r="E2848" s="8" t="n">
        <x:f>IF(ISNUMBER('原始字段'!C2796),'原始字段'!C2796,"n.a.")</x:f>
        <x:v>1069697720</x:v>
      </x:c>
      <x:c r="F2848" s="8" t="n">
        <x:f>IF(ISNUMBER('原始字段'!C2892),'原始字段'!C2892,"n.a.")</x:f>
        <x:v>1080697720</x:v>
      </x:c>
      <x:c r="G2848" s="8" t="n">
        <x:f>IF(COUNT(E2848:F2848)=2,F2848-E2848,"n.a.")</x:f>
        <x:v>11000000</x:v>
      </x:c>
      <x:c r="H2848" s="9" t="n">
        <x:f>IF(ISNUMBER('原始字段'!D2892),'原始字段'!D2892,"n.a.")</x:f>
        <x:v>4.1297</x:v>
      </x:c>
      <x:c r="I2848" s="9" t="n">
        <x:f>IF(COUNT(G2848:H2848)=2,G2848*H2848/100000000,"n.a.")</x:f>
        <x:v>0.454267</x:v>
      </x:c>
      <x:c r="J2848" s="1" t="str">
        <x:v>日频齐全；折算事件未独立核实</x:v>
      </x:c>
    </x:row>
    <x:row r="2849" ht="25" customHeight="1">
      <x:c r="A2849" s="1" t="str">
        <x:v>创业板指</x:v>
      </x:c>
      <x:c r="B2849" s="1" t="str">
        <x:v>159205.SZ</x:v>
      </x:c>
      <x:c r="C2849" s="1" t="str">
        <x:v>东财创业板ETF</x:v>
      </x:c>
      <x:c r="D2849" s="7" t="d">
        <x:v>2026-07-13T00:00:00.000Z</x:v>
      </x:c>
      <x:c r="E2849" s="8" t="n">
        <x:f>IF(ISNUMBER('原始字段'!C2770),'原始字段'!C2770,"n.a.")</x:f>
        <x:v>389056064</x:v>
      </x:c>
      <x:c r="F2849" s="8" t="n">
        <x:f>IF(ISNUMBER('原始字段'!C2866),'原始字段'!C2866,"n.a.")</x:f>
        <x:v>417056064</x:v>
      </x:c>
      <x:c r="G2849" s="8" t="n">
        <x:f>IF(COUNT(E2849:F2849)=2,F2849-E2849,"n.a.")</x:f>
        <x:v>28000000</x:v>
      </x:c>
      <x:c r="H2849" s="9" t="n">
        <x:f>IF(ISNUMBER('原始字段'!D2866),'原始字段'!D2866,"n.a.")</x:f>
        <x:v>1.827</x:v>
      </x:c>
      <x:c r="I2849" s="9" t="n">
        <x:f>IF(COUNT(G2849:H2849)=2,G2849*H2849/100000000,"n.a.")</x:f>
        <x:v>0.51156</x:v>
      </x:c>
      <x:c r="J2849" s="1" t="str">
        <x:v>日频齐全；折算事件未独立核实</x:v>
      </x:c>
    </x:row>
    <x:row r="2850" ht="25" customHeight="1">
      <x:c r="A2850" s="1" t="str">
        <x:v>科创50</x:v>
      </x:c>
      <x:c r="B2850" s="1" t="str">
        <x:v>588940.SH</x:v>
      </x:c>
      <x:c r="C2850" s="1" t="str">
        <x:v>富国上证科创板50成份ETF</x:v>
      </x:c>
      <x:c r="D2850" s="7" t="d">
        <x:v>2026-07-13T00:00:00.000Z</x:v>
      </x:c>
      <x:c r="E2850" s="8" t="n">
        <x:f>IF(ISNUMBER('原始字段'!C2861),'原始字段'!C2861,"n.a.")</x:f>
        <x:v>613420000</x:v>
      </x:c>
      <x:c r="F2850" s="8" t="n">
        <x:f>IF(ISNUMBER('原始字段'!C2957),'原始字段'!C2957,"n.a.")</x:f>
        <x:v>628420000</x:v>
      </x:c>
      <x:c r="G2850" s="8" t="n">
        <x:f>IF(COUNT(E2850:F2850)=2,F2850-E2850,"n.a.")</x:f>
        <x:v>15000000</x:v>
      </x:c>
      <x:c r="H2850" s="9" t="n">
        <x:f>IF(ISNUMBER('原始字段'!D2957),'原始字段'!D2957,"n.a.")</x:f>
        <x:v>2.0578</x:v>
      </x:c>
      <x:c r="I2850" s="9" t="n">
        <x:f>IF(COUNT(G2850:H2850)=2,G2850*H2850/100000000,"n.a.")</x:f>
        <x:v>0.30866999999999994</x:v>
      </x:c>
      <x:c r="J2850" s="1" t="str">
        <x:v>日频齐全；折算事件未独立核实</x:v>
      </x:c>
    </x:row>
    <x:row r="2851" ht="25" customHeight="1">
      <x:c r="A2851" s="1" t="str">
        <x:v>科创50</x:v>
      </x:c>
      <x:c r="B2851" s="1" t="str">
        <x:v>589150.SH</x:v>
      </x:c>
      <x:c r="C2851" s="1" t="str">
        <x:v>平安上证科创板50成份ETF</x:v>
      </x:c>
      <x:c r="D2851" s="7" t="d">
        <x:v>2026-07-13T00:00:00.000Z</x:v>
      </x:c>
      <x:c r="E2851" s="8" t="n">
        <x:f>IF(ISNUMBER('原始字段'!C2863),'原始字段'!C2863,"n.a.")</x:f>
        <x:v>637437200</x:v>
      </x:c>
      <x:c r="F2851" s="8" t="n">
        <x:f>IF(ISNUMBER('原始字段'!C2959),'原始字段'!C2959,"n.a.")</x:f>
        <x:v>641437200</x:v>
      </x:c>
      <x:c r="G2851" s="8" t="n">
        <x:f>IF(COUNT(E2851:F2851)=2,F2851-E2851,"n.a.")</x:f>
        <x:v>4000000</x:v>
      </x:c>
      <x:c r="H2851" s="9" t="n">
        <x:f>IF(ISNUMBER('原始字段'!D2959),'原始字段'!D2959,"n.a.")</x:f>
        <x:v>1.4318</x:v>
      </x:c>
      <x:c r="I2851" s="9" t="n">
        <x:f>IF(COUNT(G2851:H2851)=2,G2851*H2851/100000000,"n.a.")</x:f>
        <x:v>0.057272</x:v>
      </x:c>
      <x:c r="J2851" s="1" t="str">
        <x:v>日频齐全；折算事件未独立核实</x:v>
      </x:c>
    </x:row>
    <x:row r="2852" ht="25" customHeight="1">
      <x:c r="A2852" s="1" t="str">
        <x:v>科创50</x:v>
      </x:c>
      <x:c r="B2852" s="1" t="str">
        <x:v>588150.SH</x:v>
      </x:c>
      <x:c r="C2852" s="1" t="str">
        <x:v>南方上证科创板50成份ETF</x:v>
      </x:c>
      <x:c r="D2852" s="7" t="d">
        <x:v>2026-07-13T00:00:00.000Z</x:v>
      </x:c>
      <x:c r="E2852" s="8" t="n">
        <x:f>IF(ISNUMBER('原始字段'!C2855),'原始字段'!C2855,"n.a.")</x:f>
        <x:v>292932600</x:v>
      </x:c>
      <x:c r="F2852" s="8" t="n">
        <x:f>IF(ISNUMBER('原始字段'!C2951),'原始字段'!C2951,"n.a.")</x:f>
        <x:v>306932600</x:v>
      </x:c>
      <x:c r="G2852" s="8" t="n">
        <x:f>IF(COUNT(E2852:F2852)=2,F2852-E2852,"n.a.")</x:f>
        <x:v>14000000</x:v>
      </x:c>
      <x:c r="H2852" s="9" t="n">
        <x:f>IF(ISNUMBER('原始字段'!D2951),'原始字段'!D2951,"n.a.")</x:f>
        <x:v>1.4064</x:v>
      </x:c>
      <x:c r="I2852" s="9" t="n">
        <x:f>IF(COUNT(G2852:H2852)=2,G2852*H2852/100000000,"n.a.")</x:f>
        <x:v>0.196896</x:v>
      </x:c>
      <x:c r="J2852" s="1" t="str">
        <x:v>日频齐全；折算事件未独立核实</x:v>
      </x:c>
    </x:row>
    <x:row r="2853" ht="25" customHeight="1">
      <x:c r="A2853" s="1" t="str">
        <x:v>科创50</x:v>
      </x:c>
      <x:c r="B2853" s="1" t="str">
        <x:v>588000.SH</x:v>
      </x:c>
      <x:c r="C2853" s="1" t="str">
        <x:v>华夏上证科创板50ETF</x:v>
      </x:c>
      <x:c r="D2853" s="7" t="d">
        <x:v>2026-07-13T00:00:00.000Z</x:v>
      </x:c>
      <x:c r="E2853" s="8" t="n">
        <x:f>IF(ISNUMBER('原始字段'!C2849),'原始字段'!C2849,"n.a.")</x:f>
        <x:v>31733668200</x:v>
      </x:c>
      <x:c r="F2853" s="8" t="n">
        <x:f>IF(ISNUMBER('原始字段'!C2945),'原始字段'!C2945,"n.a.")</x:f>
        <x:v>32681668200</x:v>
      </x:c>
      <x:c r="G2853" s="8" t="n">
        <x:f>IF(COUNT(E2853:F2853)=2,F2853-E2853,"n.a.")</x:f>
        <x:v>948000000</x:v>
      </x:c>
      <x:c r="H2853" s="9" t="n">
        <x:f>IF(ISNUMBER('原始字段'!D2945),'原始字段'!D2945,"n.a.")</x:f>
        <x:v>2.1027</x:v>
      </x:c>
      <x:c r="I2853" s="9" t="n">
        <x:f>IF(COUNT(G2853:H2853)=2,G2853*H2853/100000000,"n.a.")</x:f>
        <x:v>19.933596</x:v>
      </x:c>
      <x:c r="J2853" s="1" t="str">
        <x:v>日频齐全；折算事件未独立核实</x:v>
      </x:c>
    </x:row>
    <x:row r="2854" ht="25" customHeight="1">
      <x:c r="A2854" s="1" t="str">
        <x:v>科创50</x:v>
      </x:c>
      <x:c r="B2854" s="1" t="str">
        <x:v>589850.SH</x:v>
      </x:c>
      <x:c r="C2854" s="1" t="str">
        <x:v>东财上证科创板50成份ETF</x:v>
      </x:c>
      <x:c r="D2854" s="7" t="d">
        <x:v>2026-07-13T00:00:00.000Z</x:v>
      </x:c>
      <x:c r="E2854" s="8" t="n">
        <x:f>IF(ISNUMBER('原始字段'!C2865),'原始字段'!C2865,"n.a.")</x:f>
        <x:v>487057000</x:v>
      </x:c>
      <x:c r="F2854" s="8" t="n">
        <x:f>IF(ISNUMBER('原始字段'!C2961),'原始字段'!C2961,"n.a.")</x:f>
        <x:v>496057000</x:v>
      </x:c>
      <x:c r="G2854" s="8" t="n">
        <x:f>IF(COUNT(E2854:F2854)=2,F2854-E2854,"n.a.")</x:f>
        <x:v>9000000</x:v>
      </x:c>
      <x:c r="H2854" s="9" t="n">
        <x:f>IF(ISNUMBER('原始字段'!D2961),'原始字段'!D2961,"n.a.")</x:f>
        <x:v>1.9023</x:v>
      </x:c>
      <x:c r="I2854" s="9" t="n">
        <x:f>IF(COUNT(G2854:H2854)=2,G2854*H2854/100000000,"n.a.")</x:f>
        <x:v>0.171207</x:v>
      </x:c>
      <x:c r="J2854" s="1" t="str">
        <x:v>日频齐全；折算事件未独立核实</x:v>
      </x:c>
    </x:row>
    <x:row r="2855" ht="25" customHeight="1">
      <x:c r="A2855" s="1" t="str">
        <x:v>科创50</x:v>
      </x:c>
      <x:c r="B2855" s="1" t="str">
        <x:v>588840.SH</x:v>
      </x:c>
      <x:c r="C2855" s="1" t="str">
        <x:v>万家上证科创板50成份ETF</x:v>
      </x:c>
      <x:c r="D2855" s="7" t="d">
        <x:v>2026-07-13T00:00:00.000Z</x:v>
      </x:c>
      <x:c r="E2855" s="8" t="n">
        <x:f>IF(ISNUMBER('原始字段'!C2859),'原始字段'!C2859,"n.a.")</x:f>
        <x:v>46236000</x:v>
      </x:c>
      <x:c r="F2855" s="8" t="n">
        <x:f>IF(ISNUMBER('原始字段'!C2955),'原始字段'!C2955,"n.a.")</x:f>
        <x:v>52236000</x:v>
      </x:c>
      <x:c r="G2855" s="8" t="n">
        <x:f>IF(COUNT(E2855:F2855)=2,F2855-E2855,"n.a.")</x:f>
        <x:v>6000000</x:v>
      </x:c>
      <x:c r="H2855" s="9" t="n">
        <x:f>IF(ISNUMBER('原始字段'!D2955),'原始字段'!D2955,"n.a.")</x:f>
        <x:v>1.8404</x:v>
      </x:c>
      <x:c r="I2855" s="9" t="n">
        <x:f>IF(COUNT(G2855:H2855)=2,G2855*H2855/100000000,"n.a.")</x:f>
        <x:v>0.110424</x:v>
      </x:c>
      <x:c r="J2855" s="1" t="str">
        <x:v>日频齐全；折算事件未独立核实</x:v>
      </x:c>
    </x:row>
    <x:row r="2856" ht="25" customHeight="1">
      <x:c r="A2856" s="1" t="str">
        <x:v>科创50</x:v>
      </x:c>
      <x:c r="B2856" s="1" t="str">
        <x:v>588040.SH</x:v>
      </x:c>
      <x:c r="C2856" s="1" t="str">
        <x:v>鹏华上证科创板50成份ETF</x:v>
      </x:c>
      <x:c r="D2856" s="7" t="d">
        <x:v>2026-07-13T00:00:00.000Z</x:v>
      </x:c>
      <x:c r="E2856" s="8" t="n">
        <x:f>IF(ISNUMBER('原始字段'!C2850),'原始字段'!C2850,"n.a.")</x:f>
        <x:v>87889000</x:v>
      </x:c>
      <x:c r="F2856" s="8" t="n">
        <x:f>IF(ISNUMBER('原始字段'!C2946),'原始字段'!C2946,"n.a.")</x:f>
        <x:v>101889000</x:v>
      </x:c>
      <x:c r="G2856" s="8" t="n">
        <x:f>IF(COUNT(E2856:F2856)=2,F2856-E2856,"n.a.")</x:f>
        <x:v>14000000</x:v>
      </x:c>
      <x:c r="H2856" s="9" t="n">
        <x:f>IF(ISNUMBER('原始字段'!D2946),'原始字段'!D2946,"n.a.")</x:f>
        <x:v>2.0278</x:v>
      </x:c>
      <x:c r="I2856" s="9" t="n">
        <x:f>IF(COUNT(G2856:H2856)=2,G2856*H2856/100000000,"n.a.")</x:f>
        <x:v>0.283892</x:v>
      </x:c>
      <x:c r="J2856" s="1" t="str">
        <x:v>日频齐全；折算事件未独立核实</x:v>
      </x:c>
    </x:row>
    <x:row r="2857" ht="25" customHeight="1">
      <x:c r="A2857" s="1" t="str">
        <x:v>科创50</x:v>
      </x:c>
      <x:c r="B2857" s="1" t="str">
        <x:v>588280.SH</x:v>
      </x:c>
      <x:c r="C2857" s="1" t="str">
        <x:v>华安上证科创板50ETF</x:v>
      </x:c>
      <x:c r="D2857" s="7" t="d">
        <x:v>2026-07-13T00:00:00.000Z</x:v>
      </x:c>
      <x:c r="E2857" s="8" t="n">
        <x:f>IF(ISNUMBER('原始字段'!C2857),'原始字段'!C2857,"n.a.")</x:f>
        <x:v>280121000</x:v>
      </x:c>
      <x:c r="F2857" s="8" t="n">
        <x:f>IF(ISNUMBER('原始字段'!C2953),'原始字段'!C2953,"n.a.")</x:f>
        <x:v>284121000</x:v>
      </x:c>
      <x:c r="G2857" s="8" t="n">
        <x:f>IF(COUNT(E2857:F2857)=2,F2857-E2857,"n.a.")</x:f>
        <x:v>4000000</x:v>
      </x:c>
      <x:c r="H2857" s="9" t="n">
        <x:f>IF(ISNUMBER('原始字段'!D2953),'原始字段'!D2953,"n.a.")</x:f>
        <x:v>1.4324</x:v>
      </x:c>
      <x:c r="I2857" s="9" t="n">
        <x:f>IF(COUNT(G2857:H2857)=2,G2857*H2857/100000000,"n.a.")</x:f>
        <x:v>0.057296</x:v>
      </x:c>
      <x:c r="J2857" s="1" t="str">
        <x:v>日频齐全；折算事件未独立核实</x:v>
      </x:c>
    </x:row>
    <x:row r="2858" ht="25" customHeight="1">
      <x:c r="A2858" s="1" t="str">
        <x:v>科创50</x:v>
      </x:c>
      <x:c r="B2858" s="1" t="str">
        <x:v>589360.SH</x:v>
      </x:c>
      <x:c r="C2858" s="1" t="str">
        <x:v>国泰上证科创板50成份ETF</x:v>
      </x:c>
      <x:c r="D2858" s="7" t="d">
        <x:v>2026-07-13T00:00:00.000Z</x:v>
      </x:c>
      <x:c r="E2858" s="8" t="n">
        <x:f>IF(ISNUMBER('原始字段'!C2864),'原始字段'!C2864,"n.a.")</x:f>
        <x:v>281174000</x:v>
      </x:c>
      <x:c r="F2858" s="8" t="n">
        <x:f>IF(ISNUMBER('原始字段'!C2960),'原始字段'!C2960,"n.a.")</x:f>
        <x:v>404174000</x:v>
      </x:c>
      <x:c r="G2858" s="8" t="n">
        <x:f>IF(COUNT(E2858:F2858)=2,F2858-E2858,"n.a.")</x:f>
        <x:v>123000000</x:v>
      </x:c>
      <x:c r="H2858" s="9" t="n">
        <x:f>IF(ISNUMBER('原始字段'!D2960),'原始字段'!D2960,"n.a.")</x:f>
        <x:v>1.0241</x:v>
      </x:c>
      <x:c r="I2858" s="9" t="n">
        <x:f>IF(COUNT(G2858:H2858)=2,G2858*H2858/100000000,"n.a.")</x:f>
        <x:v>1.259643</x:v>
      </x:c>
      <x:c r="J2858" s="1" t="str">
        <x:v>日频齐全；折算事件未独立核实</x:v>
      </x:c>
    </x:row>
    <x:row r="2859" ht="25" customHeight="1">
      <x:c r="A2859" s="1" t="str">
        <x:v>科创50</x:v>
      </x:c>
      <x:c r="B2859" s="1" t="str">
        <x:v>588950.SH</x:v>
      </x:c>
      <x:c r="C2859" s="1" t="str">
        <x:v>景顺长城上证科创板50成份ETF</x:v>
      </x:c>
      <x:c r="D2859" s="7" t="d">
        <x:v>2026-07-13T00:00:00.000Z</x:v>
      </x:c>
      <x:c r="E2859" s="8" t="n">
        <x:f>IF(ISNUMBER('原始字段'!C2862),'原始字段'!C2862,"n.a.")</x:f>
        <x:v>395729700</x:v>
      </x:c>
      <x:c r="F2859" s="8" t="n">
        <x:f>IF(ISNUMBER('原始字段'!C2958),'原始字段'!C2958,"n.a.")</x:f>
        <x:v>401729700</x:v>
      </x:c>
      <x:c r="G2859" s="8" t="n">
        <x:f>IF(COUNT(E2859:F2859)=2,F2859-E2859,"n.a.")</x:f>
        <x:v>6000000</x:v>
      </x:c>
      <x:c r="H2859" s="9" t="n">
        <x:f>IF(ISNUMBER('原始字段'!D2958),'原始字段'!D2958,"n.a.")</x:f>
        <x:v>2.0716</x:v>
      </x:c>
      <x:c r="I2859" s="9" t="n">
        <x:f>IF(COUNT(G2859:H2859)=2,G2859*H2859/100000000,"n.a.")</x:f>
        <x:v>0.124296</x:v>
      </x:c>
      <x:c r="J2859" s="1" t="str">
        <x:v>日频齐全；折算事件未独立核实</x:v>
      </x:c>
    </x:row>
    <x:row r="2860" ht="25" customHeight="1">
      <x:c r="A2860" s="1" t="str">
        <x:v>科创50</x:v>
      </x:c>
      <x:c r="B2860" s="1" t="str">
        <x:v>588080.SH</x:v>
      </x:c>
      <x:c r="C2860" s="1" t="str">
        <x:v>易方达上证科创板50ETF</x:v>
      </x:c>
      <x:c r="D2860" s="7" t="d">
        <x:v>2026-07-13T00:00:00.000Z</x:v>
      </x:c>
      <x:c r="E2860" s="8" t="n">
        <x:f>IF(ISNUMBER('原始字段'!C2853),'原始字段'!C2853,"n.a.")</x:f>
        <x:v>20395628100</x:v>
      </x:c>
      <x:c r="F2860" s="8" t="n">
        <x:f>IF(ISNUMBER('原始字段'!C2949),'原始字段'!C2949,"n.a.")</x:f>
        <x:v>20449628100</x:v>
      </x:c>
      <x:c r="G2860" s="8" t="n">
        <x:f>IF(COUNT(E2860:F2860)=2,F2860-E2860,"n.a.")</x:f>
        <x:v>54000000</x:v>
      </x:c>
      <x:c r="H2860" s="9" t="n">
        <x:f>IF(ISNUMBER('原始字段'!D2949),'原始字段'!D2949,"n.a.")</x:f>
        <x:v>2.0383</x:v>
      </x:c>
      <x:c r="I2860" s="9" t="n">
        <x:f>IF(COUNT(G2860:H2860)=2,G2860*H2860/100000000,"n.a.")</x:f>
        <x:v>1.100682</x:v>
      </x:c>
      <x:c r="J2860" s="1" t="str">
        <x:v>日频齐全；折算事件未独立核实</x:v>
      </x:c>
    </x:row>
    <x:row r="2861" ht="25" customHeight="1">
      <x:c r="A2861" s="1" t="str">
        <x:v>科创50</x:v>
      </x:c>
      <x:c r="B2861" s="1" t="str">
        <x:v>588060.SH</x:v>
      </x:c>
      <x:c r="C2861" s="1" t="str">
        <x:v>广发上证科创板50ETF</x:v>
      </x:c>
      <x:c r="D2861" s="7" t="d">
        <x:v>2026-07-13T00:00:00.000Z</x:v>
      </x:c>
      <x:c r="E2861" s="8" t="n">
        <x:f>IF(ISNUMBER('原始字段'!C2852),'原始字段'!C2852,"n.a.")</x:f>
        <x:v>5353140000</x:v>
      </x:c>
      <x:c r="F2861" s="8" t="n">
        <x:f>IF(ISNUMBER('原始字段'!C2948),'原始字段'!C2948,"n.a.")</x:f>
        <x:v>5587140000</x:v>
      </x:c>
      <x:c r="G2861" s="8" t="n">
        <x:f>IF(COUNT(E2861:F2861)=2,F2861-E2861,"n.a.")</x:f>
        <x:v>234000000</x:v>
      </x:c>
      <x:c r="H2861" s="9" t="n">
        <x:f>IF(ISNUMBER('原始字段'!D2948),'原始字段'!D2948,"n.a.")</x:f>
        <x:v>1.2639</x:v>
      </x:c>
      <x:c r="I2861" s="9" t="n">
        <x:f>IF(COUNT(G2861:H2861)=2,G2861*H2861/100000000,"n.a.")</x:f>
        <x:v>2.957526</x:v>
      </x:c>
      <x:c r="J2861" s="1" t="str">
        <x:v>日频齐全；折算事件未独立核实</x:v>
      </x:c>
    </x:row>
    <x:row r="2862" ht="25" customHeight="1">
      <x:c r="A2862" s="1" t="str">
        <x:v>科创50</x:v>
      </x:c>
      <x:c r="B2862" s="1" t="str">
        <x:v>588870.SH</x:v>
      </x:c>
      <x:c r="C2862" s="1" t="str">
        <x:v>汇添富上证科创板50成份ETF</x:v>
      </x:c>
      <x:c r="D2862" s="7" t="d">
        <x:v>2026-07-13T00:00:00.000Z</x:v>
      </x:c>
      <x:c r="E2862" s="8" t="n">
        <x:f>IF(ISNUMBER('原始字段'!C2860),'原始字段'!C2860,"n.a.")</x:f>
        <x:v>332552000</x:v>
      </x:c>
      <x:c r="F2862" s="8" t="n">
        <x:f>IF(ISNUMBER('原始字段'!C2956),'原始字段'!C2956,"n.a.")</x:f>
        <x:v>362552000</x:v>
      </x:c>
      <x:c r="G2862" s="8" t="n">
        <x:f>IF(COUNT(E2862:F2862)=2,F2862-E2862,"n.a.")</x:f>
        <x:v>30000000</x:v>
      </x:c>
      <x:c r="H2862" s="9" t="n">
        <x:f>IF(ISNUMBER('原始字段'!D2956),'原始字段'!D2956,"n.a.")</x:f>
        <x:v>2.0177</x:v>
      </x:c>
      <x:c r="I2862" s="9" t="n">
        <x:f>IF(COUNT(G2862:H2862)=2,G2862*H2862/100000000,"n.a.")</x:f>
        <x:v>0.60531</x:v>
      </x:c>
      <x:c r="J2862" s="1" t="str">
        <x:v>日频齐全；折算事件未独立核实</x:v>
      </x:c>
    </x:row>
    <x:row r="2863" ht="25" customHeight="1">
      <x:c r="A2863" s="1" t="str">
        <x:v>科创50</x:v>
      </x:c>
      <x:c r="B2863" s="1" t="str">
        <x:v>588720.SH</x:v>
      </x:c>
      <x:c r="C2863" s="1" t="str">
        <x:v>中银上证科创板50成份ETF</x:v>
      </x:c>
      <x:c r="D2863" s="7" t="d">
        <x:v>2026-07-13T00:00:00.000Z</x:v>
      </x:c>
      <x:c r="E2863" s="8" t="n">
        <x:f>IF(ISNUMBER('原始字段'!C2858),'原始字段'!C2858,"n.a.")</x:f>
        <x:v>94741800</x:v>
      </x:c>
      <x:c r="F2863" s="8" t="n">
        <x:f>IF(ISNUMBER('原始字段'!C2954),'原始字段'!C2954,"n.a.")</x:f>
        <x:v>97241800</x:v>
      </x:c>
      <x:c r="G2863" s="8" t="n">
        <x:f>IF(COUNT(E2863:F2863)=2,F2863-E2863,"n.a.")</x:f>
        <x:v>2500000</x:v>
      </x:c>
      <x:c r="H2863" s="9" t="n">
        <x:f>IF(ISNUMBER('原始字段'!D2954),'原始字段'!D2954,"n.a.")</x:f>
        <x:v>2.0041</x:v>
      </x:c>
      <x:c r="I2863" s="9" t="n">
        <x:f>IF(COUNT(G2863:H2863)=2,G2863*H2863/100000000,"n.a.")</x:f>
        <x:v>0.05010250000000001</x:v>
      </x:c>
      <x:c r="J2863" s="1" t="str">
        <x:v>日频齐全；折算事件未独立核实</x:v>
      </x:c>
    </x:row>
    <x:row r="2864" ht="25" customHeight="1">
      <x:c r="A2864" s="1" t="str">
        <x:v>科创50</x:v>
      </x:c>
      <x:c r="B2864" s="1" t="str">
        <x:v>588090.SH</x:v>
      </x:c>
      <x:c r="C2864" s="1" t="str">
        <x:v>华泰柏瑞上证科创板50ETF</x:v>
      </x:c>
      <x:c r="D2864" s="7" t="d">
        <x:v>2026-07-13T00:00:00.000Z</x:v>
      </x:c>
      <x:c r="E2864" s="8" t="n">
        <x:f>IF(ISNUMBER('原始字段'!C2854),'原始字段'!C2854,"n.a.")</x:f>
        <x:v>2496072800</x:v>
      </x:c>
      <x:c r="F2864" s="8" t="n">
        <x:f>IF(ISNUMBER('原始字段'!C2950),'原始字段'!C2950,"n.a.")</x:f>
        <x:v>2535072800</x:v>
      </x:c>
      <x:c r="G2864" s="8" t="n">
        <x:f>IF(COUNT(E2864:F2864)=2,F2864-E2864,"n.a.")</x:f>
        <x:v>39000000</x:v>
      </x:c>
      <x:c r="H2864" s="9" t="n">
        <x:f>IF(ISNUMBER('原始字段'!D2950),'原始字段'!D2950,"n.a.")</x:f>
        <x:v>2.0426</x:v>
      </x:c>
      <x:c r="I2864" s="9" t="n">
        <x:f>IF(COUNT(G2864:H2864)=2,G2864*H2864/100000000,"n.a.")</x:f>
        <x:v>0.7966140000000002</x:v>
      </x:c>
      <x:c r="J2864" s="1" t="str">
        <x:v>日频齐全；折算事件未独立核实</x:v>
      </x:c>
    </x:row>
    <x:row r="2865" ht="25" customHeight="1">
      <x:c r="A2865" s="1" t="str">
        <x:v>科创50</x:v>
      </x:c>
      <x:c r="B2865" s="1" t="str">
        <x:v>588180.SH</x:v>
      </x:c>
      <x:c r="C2865" s="1" t="str">
        <x:v>国联安上证科创板50ETF</x:v>
      </x:c>
      <x:c r="D2865" s="7" t="d">
        <x:v>2026-07-13T00:00:00.000Z</x:v>
      </x:c>
      <x:c r="E2865" s="8" t="n">
        <x:f>IF(ISNUMBER('原始字段'!C2856),'原始字段'!C2856,"n.a.")</x:f>
        <x:v>650853700</x:v>
      </x:c>
      <x:c r="F2865" s="8" t="n">
        <x:f>IF(ISNUMBER('原始字段'!C2952),'原始字段'!C2952,"n.a.")</x:f>
        <x:v>664853700</x:v>
      </x:c>
      <x:c r="G2865" s="8" t="n">
        <x:f>IF(COUNT(E2865:F2865)=2,F2865-E2865,"n.a.")</x:f>
        <x:v>14000000</x:v>
      </x:c>
      <x:c r="H2865" s="9" t="n">
        <x:f>IF(ISNUMBER('原始字段'!D2952),'原始字段'!D2952,"n.a.")</x:f>
        <x:v>1.2895</x:v>
      </x:c>
      <x:c r="I2865" s="9" t="n">
        <x:f>IF(COUNT(G2865:H2865)=2,G2865*H2865/100000000,"n.a.")</x:f>
        <x:v>0.18053</x:v>
      </x:c>
      <x:c r="J2865" s="1" t="str">
        <x:v>日频齐全；折算事件未独立核实</x:v>
      </x:c>
    </x:row>
    <x:row r="2866" ht="25" customHeight="1">
      <x:c r="A2866" s="1" t="str">
        <x:v>科创50</x:v>
      </x:c>
      <x:c r="B2866" s="1" t="str">
        <x:v>588050.SH</x:v>
      </x:c>
      <x:c r="C2866" s="1" t="str">
        <x:v>工银上证科创板50ETF</x:v>
      </x:c>
      <x:c r="D2866" s="7" t="d">
        <x:v>2026-07-13T00:00:00.000Z</x:v>
      </x:c>
      <x:c r="E2866" s="8" t="n">
        <x:f>IF(ISNUMBER('原始字段'!C2851),'原始字段'!C2851,"n.a.")</x:f>
        <x:v>5033241300</x:v>
      </x:c>
      <x:c r="F2866" s="8" t="n">
        <x:f>IF(ISNUMBER('原始字段'!C2947),'原始字段'!C2947,"n.a.")</x:f>
        <x:v>5077241300</x:v>
      </x:c>
      <x:c r="G2866" s="8" t="n">
        <x:f>IF(COUNT(E2866:F2866)=2,F2866-E2866,"n.a.")</x:f>
        <x:v>44000000</x:v>
      </x:c>
      <x:c r="H2866" s="9" t="n">
        <x:f>IF(ISNUMBER('原始字段'!D2947),'原始字段'!D2947,"n.a.")</x:f>
        <x:v>2.0398</x:v>
      </x:c>
      <x:c r="I2866" s="9" t="n">
        <x:f>IF(COUNT(G2866:H2866)=2,G2866*H2866/100000000,"n.a.")</x:f>
        <x:v>0.897512</x:v>
      </x:c>
      <x:c r="J2866" s="1" t="str">
        <x:v>日频齐全；折算事件未独立核实</x:v>
      </x:c>
    </x:row>
    <x:row r="2867" ht="25" customHeight="1">
      <x:c r="A2867" s="1" t="str">
        <x:v>沪深300</x:v>
      </x:c>
      <x:c r="B2867" s="1" t="str">
        <x:v>159393.SZ</x:v>
      </x:c>
      <x:c r="C2867" s="1" t="str">
        <x:v>万家沪深300ETF</x:v>
      </x:c>
      <x:c r="D2867" s="7" t="d">
        <x:v>2026-07-14T00:00:00.000Z</x:v>
      </x:c>
      <x:c r="E2867" s="8" t="n">
        <x:f>IF(ISNUMBER('原始字段'!C2871),'原始字段'!C2871,"n.a.")</x:f>
        <x:v>71746342</x:v>
      </x:c>
      <x:c r="F2867" s="8" t="n">
        <x:f>IF(ISNUMBER('原始字段'!C2967),'原始字段'!C2967,"n.a.")</x:f>
        <x:v>71746342</x:v>
      </x:c>
      <x:c r="G2867" s="8" t="n">
        <x:f>IF(COUNT(E2867:F2867)=2,F2867-E2867,"n.a.")</x:f>
        <x:v>0</x:v>
      </x:c>
      <x:c r="H2867" s="9" t="n">
        <x:f>IF(ISNUMBER('原始字段'!D2967),'原始字段'!D2967,"n.a.")</x:f>
        <x:v>5.1152</x:v>
      </x:c>
      <x:c r="I2867" s="9" t="n">
        <x:f>IF(COUNT(G2867:H2867)=2,G2867*H2867/100000000,"n.a.")</x:f>
        <x:v>0</x:v>
      </x:c>
      <x:c r="J2867" s="1" t="str">
        <x:v>日频齐全；折算事件未独立核实</x:v>
      </x:c>
    </x:row>
    <x:row r="2868" ht="25" customHeight="1">
      <x:c r="A2868" s="1" t="str">
        <x:v>沪深300</x:v>
      </x:c>
      <x:c r="B2868" s="1" t="str">
        <x:v>515660.SH</x:v>
      </x:c>
      <x:c r="C2868" s="1" t="str">
        <x:v>国联安沪深300ETF</x:v>
      </x:c>
      <x:c r="D2868" s="7" t="d">
        <x:v>2026-07-14T00:00:00.000Z</x:v>
      </x:c>
      <x:c r="E2868" s="8" t="n">
        <x:f>IF(ISNUMBER('原始字段'!C2932),'原始字段'!C2932,"n.a.")</x:f>
        <x:v>429994200</x:v>
      </x:c>
      <x:c r="F2868" s="8" t="n">
        <x:f>IF(ISNUMBER('原始字段'!C3028),'原始字段'!C3028,"n.a.")</x:f>
        <x:v>430894200</x:v>
      </x:c>
      <x:c r="G2868" s="8" t="n">
        <x:f>IF(COUNT(E2868:F2868)=2,F2868-E2868,"n.a.")</x:f>
        <x:v>900000</x:v>
      </x:c>
      <x:c r="H2868" s="9" t="n">
        <x:f>IF(ISNUMBER('原始字段'!D3028),'原始字段'!D3028,"n.a.")</x:f>
        <x:v>6.0152</x:v>
      </x:c>
      <x:c r="I2868" s="9" t="n">
        <x:f>IF(COUNT(G2868:H2868)=2,G2868*H2868/100000000,"n.a.")</x:f>
        <x:v>0.0541368</x:v>
      </x:c>
      <x:c r="J2868" s="1" t="str">
        <x:v>日频齐全；折算事件未独立核实</x:v>
      </x:c>
    </x:row>
    <x:row r="2869" ht="25" customHeight="1">
      <x:c r="A2869" s="1" t="str">
        <x:v>沪深300</x:v>
      </x:c>
      <x:c r="B2869" s="1" t="str">
        <x:v>515360.SH</x:v>
      </x:c>
      <x:c r="C2869" s="1" t="str">
        <x:v>方正富邦沪深300ETF</x:v>
      </x:c>
      <x:c r="D2869" s="7" t="d">
        <x:v>2026-07-14T00:00:00.000Z</x:v>
      </x:c>
      <x:c r="E2869" s="8" t="n">
        <x:f>IF(ISNUMBER('原始字段'!C2927),'原始字段'!C2927,"n.a.")</x:f>
        <x:v>37779300</x:v>
      </x:c>
      <x:c r="F2869" s="8" t="n">
        <x:f>IF(ISNUMBER('原始字段'!C3023),'原始字段'!C3023,"n.a.")</x:f>
        <x:v>37779300</x:v>
      </x:c>
      <x:c r="G2869" s="8" t="n">
        <x:f>IF(COUNT(E2869:F2869)=2,F2869-E2869,"n.a.")</x:f>
        <x:v>0</x:v>
      </x:c>
      <x:c r="H2869" s="9" t="n">
        <x:f>IF(ISNUMBER('原始字段'!D3023),'原始字段'!D3023,"n.a.")</x:f>
        <x:v>6.9578</x:v>
      </x:c>
      <x:c r="I2869" s="9" t="n">
        <x:f>IF(COUNT(G2869:H2869)=2,G2869*H2869/100000000,"n.a.")</x:f>
        <x:v>0</x:v>
      </x:c>
      <x:c r="J2869" s="1" t="str">
        <x:v>日频齐全；折算事件未独立核实</x:v>
      </x:c>
    </x:row>
    <x:row r="2870" ht="25" customHeight="1">
      <x:c r="A2870" s="1" t="str">
        <x:v>沪深300</x:v>
      </x:c>
      <x:c r="B2870" s="1" t="str">
        <x:v>510320.SH</x:v>
      </x:c>
      <x:c r="C2870" s="1" t="str">
        <x:v>中金沪深300ETF</x:v>
      </x:c>
      <x:c r="D2870" s="7" t="d">
        <x:v>2026-07-14T00:00:00.000Z</x:v>
      </x:c>
      <x:c r="E2870" s="8" t="n">
        <x:f>IF(ISNUMBER('原始字段'!C2904),'原始字段'!C2904,"n.a.")</x:f>
        <x:v>610068500</x:v>
      </x:c>
      <x:c r="F2870" s="8" t="n">
        <x:f>IF(ISNUMBER('原始字段'!C3000),'原始字段'!C3000,"n.a.")</x:f>
        <x:v>607068500</x:v>
      </x:c>
      <x:c r="G2870" s="8" t="n">
        <x:f>IF(COUNT(E2870:F2870)=2,F2870-E2870,"n.a.")</x:f>
        <x:v>-3000000</x:v>
      </x:c>
      <x:c r="H2870" s="9" t="n">
        <x:f>IF(ISNUMBER('原始字段'!D3000),'原始字段'!D3000,"n.a.")</x:f>
        <x:v>1.3013</x:v>
      </x:c>
      <x:c r="I2870" s="9" t="n">
        <x:f>IF(COUNT(G2870:H2870)=2,G2870*H2870/100000000,"n.a.")</x:f>
        <x:v>-0.039039</x:v>
      </x:c>
      <x:c r="J2870" s="1" t="str">
        <x:v>日频齐全；折算事件未独立核实</x:v>
      </x:c>
    </x:row>
    <x:row r="2871" ht="25" customHeight="1">
      <x:c r="A2871" s="1" t="str">
        <x:v>沪深300</x:v>
      </x:c>
      <x:c r="B2871" s="1" t="str">
        <x:v>510360.SH</x:v>
      </x:c>
      <x:c r="C2871" s="1" t="str">
        <x:v>广发沪深300ETF</x:v>
      </x:c>
      <x:c r="D2871" s="7" t="d">
        <x:v>2026-07-14T00:00:00.000Z</x:v>
      </x:c>
      <x:c r="E2871" s="8" t="n">
        <x:f>IF(ISNUMBER('原始字段'!C2907),'原始字段'!C2907,"n.a.")</x:f>
        <x:v>1586381200</x:v>
      </x:c>
      <x:c r="F2871" s="8" t="n">
        <x:f>IF(ISNUMBER('原始字段'!C3003),'原始字段'!C3003,"n.a.")</x:f>
        <x:v>1580381200</x:v>
      </x:c>
      <x:c r="G2871" s="8" t="n">
        <x:f>IF(COUNT(E2871:F2871)=2,F2871-E2871,"n.a.")</x:f>
        <x:v>-6000000</x:v>
      </x:c>
      <x:c r="H2871" s="9" t="n">
        <x:f>IF(ISNUMBER('原始字段'!D3003),'原始字段'!D3003,"n.a.")</x:f>
        <x:v>1.8428</x:v>
      </x:c>
      <x:c r="I2871" s="9" t="n">
        <x:f>IF(COUNT(G2871:H2871)=2,G2871*H2871/100000000,"n.a.")</x:f>
        <x:v>-0.110568</x:v>
      </x:c>
      <x:c r="J2871" s="1" t="str">
        <x:v>日频齐全；折算事件未独立核实</x:v>
      </x:c>
    </x:row>
    <x:row r="2872" ht="25" customHeight="1">
      <x:c r="A2872" s="1" t="str">
        <x:v>沪深300</x:v>
      </x:c>
      <x:c r="B2872" s="1" t="str">
        <x:v>515330.SH</x:v>
      </x:c>
      <x:c r="C2872" s="1" t="str">
        <x:v>天弘沪深300ETF</x:v>
      </x:c>
      <x:c r="D2872" s="7" t="d">
        <x:v>2026-07-14T00:00:00.000Z</x:v>
      </x:c>
      <x:c r="E2872" s="8" t="n">
        <x:f>IF(ISNUMBER('原始字段'!C2925),'原始字段'!C2925,"n.a.")</x:f>
        <x:v>5429709500</x:v>
      </x:c>
      <x:c r="F2872" s="8" t="n">
        <x:f>IF(ISNUMBER('原始字段'!C3021),'原始字段'!C3021,"n.a.")</x:f>
        <x:v>5771709500</x:v>
      </x:c>
      <x:c r="G2872" s="8" t="n">
        <x:f>IF(COUNT(E2872:F2872)=2,F2872-E2872,"n.a.")</x:f>
        <x:v>342000000</x:v>
      </x:c>
      <x:c r="H2872" s="9" t="n">
        <x:f>IF(ISNUMBER('原始字段'!D3021),'原始字段'!D3021,"n.a.")</x:f>
        <x:v>1.3905</x:v>
      </x:c>
      <x:c r="I2872" s="9" t="n">
        <x:f>IF(COUNT(G2872:H2872)=2,G2872*H2872/100000000,"n.a.")</x:f>
        <x:v>4.75551</x:v>
      </x:c>
      <x:c r="J2872" s="1" t="str">
        <x:v>日频齐全；折算事件未独立核实</x:v>
      </x:c>
    </x:row>
    <x:row r="2873" ht="25" customHeight="1">
      <x:c r="A2873" s="1" t="str">
        <x:v>沪深300</x:v>
      </x:c>
      <x:c r="B2873" s="1" t="str">
        <x:v>510330.SH</x:v>
      </x:c>
      <x:c r="C2873" s="1" t="str">
        <x:v>华夏沪深300ETF</x:v>
      </x:c>
      <x:c r="D2873" s="7" t="d">
        <x:v>2026-07-14T00:00:00.000Z</x:v>
      </x:c>
      <x:c r="E2873" s="8" t="n">
        <x:f>IF(ISNUMBER('原始字段'!C2905),'原始字段'!C2905,"n.a.")</x:f>
        <x:v>7710549800</x:v>
      </x:c>
      <x:c r="F2873" s="8" t="n">
        <x:f>IF(ISNUMBER('原始字段'!C3001),'原始字段'!C3001,"n.a.")</x:f>
        <x:v>7749249800</x:v>
      </x:c>
      <x:c r="G2873" s="8" t="n">
        <x:f>IF(COUNT(E2873:F2873)=2,F2873-E2873,"n.a.")</x:f>
        <x:v>38700000</x:v>
      </x:c>
      <x:c r="H2873" s="9" t="n">
        <x:f>IF(ISNUMBER('原始字段'!D3001),'原始字段'!D3001,"n.a.")</x:f>
        <x:v>5.0484</x:v>
      </x:c>
      <x:c r="I2873" s="9" t="n">
        <x:f>IF(COUNT(G2873:H2873)=2,G2873*H2873/100000000,"n.a.")</x:f>
        <x:v>1.9537308</x:v>
      </x:c>
      <x:c r="J2873" s="1" t="str">
        <x:v>日频齐全；折算事件未独立核实</x:v>
      </x:c>
    </x:row>
    <x:row r="2874" ht="25" customHeight="1">
      <x:c r="A2874" s="1" t="str">
        <x:v>沪深300</x:v>
      </x:c>
      <x:c r="B2874" s="1" t="str">
        <x:v>510370.SH</x:v>
      </x:c>
      <x:c r="C2874" s="1" t="str">
        <x:v>兴业沪深300ETF</x:v>
      </x:c>
      <x:c r="D2874" s="7" t="d">
        <x:v>2026-07-14T00:00:00.000Z</x:v>
      </x:c>
      <x:c r="E2874" s="8" t="n">
        <x:f>IF(ISNUMBER('原始字段'!C2908),'原始字段'!C2908,"n.a.")</x:f>
        <x:v>84258100</x:v>
      </x:c>
      <x:c r="F2874" s="8" t="n">
        <x:f>IF(ISNUMBER('原始字段'!C3004),'原始字段'!C3004,"n.a.")</x:f>
        <x:v>84258100</x:v>
      </x:c>
      <x:c r="G2874" s="8" t="n">
        <x:f>IF(COUNT(E2874:F2874)=2,F2874-E2874,"n.a.")</x:f>
        <x:v>0</x:v>
      </x:c>
      <x:c r="H2874" s="9" t="n">
        <x:f>IF(ISNUMBER('原始字段'!D3004),'原始字段'!D3004,"n.a.")</x:f>
        <x:v>1.0741</x:v>
      </x:c>
      <x:c r="I2874" s="9" t="n">
        <x:f>IF(COUNT(G2874:H2874)=2,G2874*H2874/100000000,"n.a.")</x:f>
        <x:v>0</x:v>
      </x:c>
      <x:c r="J2874" s="1" t="str">
        <x:v>日频齐全；折算事件未独立核实</x:v>
      </x:c>
    </x:row>
    <x:row r="2875" ht="25" customHeight="1">
      <x:c r="A2875" s="1" t="str">
        <x:v>沪深300</x:v>
      </x:c>
      <x:c r="B2875" s="1" t="str">
        <x:v>159919.SZ</x:v>
      </x:c>
      <x:c r="C2875" s="1" t="str">
        <x:v>嘉实沪深300ETF</x:v>
      </x:c>
      <x:c r="D2875" s="7" t="d">
        <x:v>2026-07-14T00:00:00.000Z</x:v>
      </x:c>
      <x:c r="E2875" s="8" t="n">
        <x:f>IF(ISNUMBER('原始字段'!C2888),'原始字段'!C2888,"n.a.")</x:f>
        <x:v>5609916676</x:v>
      </x:c>
      <x:c r="F2875" s="8" t="n">
        <x:f>IF(ISNUMBER('原始字段'!C2984),'原始字段'!C2984,"n.a.")</x:f>
        <x:v>5614416676</x:v>
      </x:c>
      <x:c r="G2875" s="8" t="n">
        <x:f>IF(COUNT(E2875:F2875)=2,F2875-E2875,"n.a.")</x:f>
        <x:v>4500000</x:v>
      </x:c>
      <x:c r="H2875" s="9" t="n">
        <x:f>IF(ISNUMBER('原始字段'!D2984),'原始字段'!D2984,"n.a.")</x:f>
        <x:v>5.0527</x:v>
      </x:c>
      <x:c r="I2875" s="9" t="n">
        <x:f>IF(COUNT(G2875:H2875)=2,G2875*H2875/100000000,"n.a.")</x:f>
        <x:v>0.2273715</x:v>
      </x:c>
      <x:c r="J2875" s="1" t="str">
        <x:v>日频齐全；折算事件未独立核实</x:v>
      </x:c>
    </x:row>
    <x:row r="2876" ht="25" customHeight="1">
      <x:c r="A2876" s="1" t="str">
        <x:v>沪深300</x:v>
      </x:c>
      <x:c r="B2876" s="1" t="str">
        <x:v>159673.SZ</x:v>
      </x:c>
      <x:c r="C2876" s="1" t="str">
        <x:v>鹏华沪深300ETF</x:v>
      </x:c>
      <x:c r="D2876" s="7" t="d">
        <x:v>2026-07-14T00:00:00.000Z</x:v>
      </x:c>
      <x:c r="E2876" s="8" t="n">
        <x:f>IF(ISNUMBER('原始字段'!C2880),'原始字段'!C2880,"n.a.")</x:f>
        <x:v>1375528385</x:v>
      </x:c>
      <x:c r="F2876" s="8" t="n">
        <x:f>IF(ISNUMBER('原始字段'!C2976),'原始字段'!C2976,"n.a.")</x:f>
        <x:v>1367528385</x:v>
      </x:c>
      <x:c r="G2876" s="8" t="n">
        <x:f>IF(COUNT(E2876:F2876)=2,F2876-E2876,"n.a.")</x:f>
        <x:v>-8000000</x:v>
      </x:c>
      <x:c r="H2876" s="9" t="n">
        <x:f>IF(ISNUMBER('原始字段'!D2976),'原始字段'!D2976,"n.a.")</x:f>
        <x:v>1.3278</x:v>
      </x:c>
      <x:c r="I2876" s="9" t="n">
        <x:f>IF(COUNT(G2876:H2876)=2,G2876*H2876/100000000,"n.a.")</x:f>
        <x:v>-0.106224</x:v>
      </x:c>
      <x:c r="J2876" s="1" t="str">
        <x:v>日频齐全；折算事件未独立核实</x:v>
      </x:c>
    </x:row>
    <x:row r="2877" ht="25" customHeight="1">
      <x:c r="A2877" s="1" t="str">
        <x:v>沪深300</x:v>
      </x:c>
      <x:c r="B2877" s="1" t="str">
        <x:v>159300.SZ</x:v>
      </x:c>
      <x:c r="C2877" s="1" t="str">
        <x:v>富国沪深300ETF</x:v>
      </x:c>
      <x:c r="D2877" s="7" t="d">
        <x:v>2026-07-14T00:00:00.000Z</x:v>
      </x:c>
      <x:c r="E2877" s="8" t="n">
        <x:f>IF(ISNUMBER('原始字段'!C2868),'原始字段'!C2868,"n.a.")</x:f>
        <x:v>267358097</x:v>
      </x:c>
      <x:c r="F2877" s="8" t="n">
        <x:f>IF(ISNUMBER('原始字段'!C2964),'原始字段'!C2964,"n.a.")</x:f>
        <x:v>264658097</x:v>
      </x:c>
      <x:c r="G2877" s="8" t="n">
        <x:f>IF(COUNT(E2877:F2877)=2,F2877-E2877,"n.a.")</x:f>
        <x:v>-2700000</x:v>
      </x:c>
      <x:c r="H2877" s="9" t="n">
        <x:f>IF(ISNUMBER('原始字段'!D2964),'原始字段'!D2964,"n.a.")</x:f>
        <x:v>5.183</x:v>
      </x:c>
      <x:c r="I2877" s="9" t="n">
        <x:f>IF(COUNT(G2877:H2877)=2,G2877*H2877/100000000,"n.a.")</x:f>
        <x:v>-0.139941</x:v>
      </x:c>
      <x:c r="J2877" s="1" t="str">
        <x:v>日频齐全；折算事件未独立核实</x:v>
      </x:c>
    </x:row>
    <x:row r="2878" ht="25" customHeight="1">
      <x:c r="A2878" s="1" t="str">
        <x:v>沪深300</x:v>
      </x:c>
      <x:c r="B2878" s="1" t="str">
        <x:v>510380.SH</x:v>
      </x:c>
      <x:c r="C2878" s="1" t="str">
        <x:v>国寿安保沪深300ETF</x:v>
      </x:c>
      <x:c r="D2878" s="7" t="d">
        <x:v>2026-07-14T00:00:00.000Z</x:v>
      </x:c>
      <x:c r="E2878" s="8" t="n">
        <x:f>IF(ISNUMBER('原始字段'!C2909),'原始字段'!C2909,"n.a.")</x:f>
        <x:v>1251802400</x:v>
      </x:c>
      <x:c r="F2878" s="8" t="n">
        <x:f>IF(ISNUMBER('原始字段'!C3005),'原始字段'!C3005,"n.a.")</x:f>
        <x:v>1251802400</x:v>
      </x:c>
      <x:c r="G2878" s="8" t="n">
        <x:f>IF(COUNT(E2878:F2878)=2,F2878-E2878,"n.a.")</x:f>
        <x:v>0</x:v>
      </x:c>
      <x:c r="H2878" s="9" t="n">
        <x:f>IF(ISNUMBER('原始字段'!D3005),'原始字段'!D3005,"n.a.")</x:f>
        <x:v>1.4339</x:v>
      </x:c>
      <x:c r="I2878" s="9" t="n">
        <x:f>IF(COUNT(G2878:H2878)=2,G2878*H2878/100000000,"n.a.")</x:f>
        <x:v>0</x:v>
      </x:c>
      <x:c r="J2878" s="1" t="str">
        <x:v>日频齐全；折算事件未独立核实</x:v>
      </x:c>
    </x:row>
    <x:row r="2879" ht="25" customHeight="1">
      <x:c r="A2879" s="1" t="str">
        <x:v>沪深300</x:v>
      </x:c>
      <x:c r="B2879" s="1" t="str">
        <x:v>515380.SH</x:v>
      </x:c>
      <x:c r="C2879" s="1" t="str">
        <x:v>泰康沪深300ETF</x:v>
      </x:c>
      <x:c r="D2879" s="7" t="d">
        <x:v>2026-07-14T00:00:00.000Z</x:v>
      </x:c>
      <x:c r="E2879" s="8" t="n">
        <x:f>IF(ISNUMBER('原始字段'!C2928),'原始字段'!C2928,"n.a.")</x:f>
        <x:v>647199800</x:v>
      </x:c>
      <x:c r="F2879" s="8" t="n">
        <x:f>IF(ISNUMBER('原始字段'!C3024),'原始字段'!C3024,"n.a.")</x:f>
        <x:v>644499800</x:v>
      </x:c>
      <x:c r="G2879" s="8" t="n">
        <x:f>IF(COUNT(E2879:F2879)=2,F2879-E2879,"n.a.")</x:f>
        <x:v>-2700000</x:v>
      </x:c>
      <x:c r="H2879" s="9" t="n">
        <x:f>IF(ISNUMBER('原始字段'!D3024),'原始字段'!D3024,"n.a.")</x:f>
        <x:v>5.5996</x:v>
      </x:c>
      <x:c r="I2879" s="9" t="n">
        <x:f>IF(COUNT(G2879:H2879)=2,G2879*H2879/100000000,"n.a.")</x:f>
        <x:v>-0.1511892</x:v>
      </x:c>
      <x:c r="J2879" s="1" t="str">
        <x:v>日频齐全；折算事件未独立核实</x:v>
      </x:c>
    </x:row>
    <x:row r="2880" ht="25" customHeight="1">
      <x:c r="A2880" s="1" t="str">
        <x:v>沪深300</x:v>
      </x:c>
      <x:c r="B2880" s="1" t="str">
        <x:v>510350.SH</x:v>
      </x:c>
      <x:c r="C2880" s="1" t="str">
        <x:v>工银沪深300ETF</x:v>
      </x:c>
      <x:c r="D2880" s="7" t="d">
        <x:v>2026-07-14T00:00:00.000Z</x:v>
      </x:c>
      <x:c r="E2880" s="8" t="n">
        <x:f>IF(ISNUMBER('原始字段'!C2906),'原始字段'!C2906,"n.a.")</x:f>
        <x:v>675114700</x:v>
      </x:c>
      <x:c r="F2880" s="8" t="n">
        <x:f>IF(ISNUMBER('原始字段'!C3002),'原始字段'!C3002,"n.a.")</x:f>
        <x:v>673314700</x:v>
      </x:c>
      <x:c r="G2880" s="8" t="n">
        <x:f>IF(COUNT(E2880:F2880)=2,F2880-E2880,"n.a.")</x:f>
        <x:v>-1800000</x:v>
      </x:c>
      <x:c r="H2880" s="9" t="n">
        <x:f>IF(ISNUMBER('原始字段'!D3002),'原始字段'!D3002,"n.a.")</x:f>
        <x:v>5.0713</x:v>
      </x:c>
      <x:c r="I2880" s="9" t="n">
        <x:f>IF(COUNT(G2880:H2880)=2,G2880*H2880/100000000,"n.a.")</x:f>
        <x:v>-0.0912834</x:v>
      </x:c>
      <x:c r="J2880" s="1" t="str">
        <x:v>日频齐全；折算事件未独立核实</x:v>
      </x:c>
    </x:row>
    <x:row r="2881" ht="25" customHeight="1">
      <x:c r="A2881" s="1" t="str">
        <x:v>沪深300</x:v>
      </x:c>
      <x:c r="B2881" s="1" t="str">
        <x:v>563520.SH</x:v>
      </x:c>
      <x:c r="C2881" s="1" t="str">
        <x:v>永赢沪深300ETF</x:v>
      </x:c>
      <x:c r="D2881" s="7" t="d">
        <x:v>2026-07-14T00:00:00.000Z</x:v>
      </x:c>
      <x:c r="E2881" s="8" t="n">
        <x:f>IF(ISNUMBER('原始字段'!C2943),'原始字段'!C2943,"n.a.")</x:f>
        <x:v>382065000</x:v>
      </x:c>
      <x:c r="F2881" s="8" t="n">
        <x:f>IF(ISNUMBER('原始字段'!C3039),'原始字段'!C3039,"n.a.")</x:f>
        <x:v>382065000</x:v>
      </x:c>
      <x:c r="G2881" s="8" t="n">
        <x:f>IF(COUNT(E2881:F2881)=2,F2881-E2881,"n.a.")</x:f>
        <x:v>0</x:v>
      </x:c>
      <x:c r="H2881" s="9" t="n">
        <x:f>IF(ISNUMBER('原始字段'!D3039),'原始字段'!D3039,"n.a.")</x:f>
        <x:v>1.2378</x:v>
      </x:c>
      <x:c r="I2881" s="9" t="n">
        <x:f>IF(COUNT(G2881:H2881)=2,G2881*H2881/100000000,"n.a.")</x:f>
        <x:v>0</x:v>
      </x:c>
      <x:c r="J2881" s="1" t="str">
        <x:v>日频齐全；折算事件未独立核实</x:v>
      </x:c>
    </x:row>
    <x:row r="2882" ht="25" customHeight="1">
      <x:c r="A2882" s="1" t="str">
        <x:v>沪深300</x:v>
      </x:c>
      <x:c r="B2882" s="1" t="str">
        <x:v>510300.SH</x:v>
      </x:c>
      <x:c r="C2882" s="1" t="str">
        <x:v>华泰柏瑞沪深300ETF</x:v>
      </x:c>
      <x:c r="D2882" s="7" t="d">
        <x:v>2026-07-14T00:00:00.000Z</x:v>
      </x:c>
      <x:c r="E2882" s="8" t="n">
        <x:f>IF(ISNUMBER('原始字段'!C2902),'原始字段'!C2902,"n.a.")</x:f>
        <x:v>18320887700</x:v>
      </x:c>
      <x:c r="F2882" s="8" t="n">
        <x:f>IF(ISNUMBER('原始字段'!C2998),'原始字段'!C2998,"n.a.")</x:f>
        <x:v>18481987700</x:v>
      </x:c>
      <x:c r="G2882" s="8" t="n">
        <x:f>IF(COUNT(E2882:F2882)=2,F2882-E2882,"n.a.")</x:f>
        <x:v>161100000</x:v>
      </x:c>
      <x:c r="H2882" s="9" t="n">
        <x:f>IF(ISNUMBER('原始字段'!D2998),'原始字段'!D2998,"n.a.")</x:f>
        <x:v>4.8429</x:v>
      </x:c>
      <x:c r="I2882" s="9" t="n">
        <x:f>IF(COUNT(G2882:H2882)=2,G2882*H2882/100000000,"n.a.")</x:f>
        <x:v>7.8019119</x:v>
      </x:c>
      <x:c r="J2882" s="1" t="str">
        <x:v>日频齐全；折算事件未独立核实</x:v>
      </x:c>
    </x:row>
    <x:row r="2883" ht="25" customHeight="1">
      <x:c r="A2883" s="1" t="str">
        <x:v>沪深300</x:v>
      </x:c>
      <x:c r="B2883" s="1" t="str">
        <x:v>515310.SH</x:v>
      </x:c>
      <x:c r="C2883" s="1" t="str">
        <x:v>汇添富沪深300ETF</x:v>
      </x:c>
      <x:c r="D2883" s="7" t="d">
        <x:v>2026-07-14T00:00:00.000Z</x:v>
      </x:c>
      <x:c r="E2883" s="8" t="n">
        <x:f>IF(ISNUMBER('原始字段'!C2924),'原始字段'!C2924,"n.a.")</x:f>
        <x:v>262111200</x:v>
      </x:c>
      <x:c r="F2883" s="8" t="n">
        <x:f>IF(ISNUMBER('原始字段'!C3020),'原始字段'!C3020,"n.a.")</x:f>
        <x:v>258611200</x:v>
      </x:c>
      <x:c r="G2883" s="8" t="n">
        <x:f>IF(COUNT(E2883:F2883)=2,F2883-E2883,"n.a.")</x:f>
        <x:v>-3500000</x:v>
      </x:c>
      <x:c r="H2883" s="9" t="n">
        <x:f>IF(ISNUMBER('原始字段'!D3020),'原始字段'!D3020,"n.a.")</x:f>
        <x:v>1.4397</x:v>
      </x:c>
      <x:c r="I2883" s="9" t="n">
        <x:f>IF(COUNT(G2883:H2883)=2,G2883*H2883/100000000,"n.a.")</x:f>
        <x:v>-0.0503895</x:v>
      </x:c>
      <x:c r="J2883" s="1" t="str">
        <x:v>日频齐全；折算事件未独立核实</x:v>
      </x:c>
    </x:row>
    <x:row r="2884" ht="25" customHeight="1">
      <x:c r="A2884" s="1" t="str">
        <x:v>沪深300</x:v>
      </x:c>
      <x:c r="B2884" s="1" t="str">
        <x:v>159925.SZ</x:v>
      </x:c>
      <x:c r="C2884" s="1" t="str">
        <x:v>南方沪深300ETF</x:v>
      </x:c>
      <x:c r="D2884" s="7" t="d">
        <x:v>2026-07-14T00:00:00.000Z</x:v>
      </x:c>
      <x:c r="E2884" s="8" t="n">
        <x:f>IF(ISNUMBER('原始字段'!C2890),'原始字段'!C2890,"n.a.")</x:f>
        <x:v>596120856</x:v>
      </x:c>
      <x:c r="F2884" s="8" t="n">
        <x:f>IF(ISNUMBER('原始字段'!C2986),'原始字段'!C2986,"n.a.")</x:f>
        <x:v>559220856</x:v>
      </x:c>
      <x:c r="G2884" s="8" t="n">
        <x:f>IF(COUNT(E2884:F2884)=2,F2884-E2884,"n.a.")</x:f>
        <x:v>-36900000</x:v>
      </x:c>
      <x:c r="H2884" s="9" t="n">
        <x:f>IF(ISNUMBER('原始字段'!D2986),'原始字段'!D2986,"n.a.")</x:f>
        <x:v>4.8908</x:v>
      </x:c>
      <x:c r="I2884" s="9" t="n">
        <x:f>IF(COUNT(G2884:H2884)=2,G2884*H2884/100000000,"n.a.")</x:f>
        <x:v>-1.8047051999999997</x:v>
      </x:c>
      <x:c r="J2884" s="1" t="str">
        <x:v>日频齐全；折算事件未独立核实</x:v>
      </x:c>
    </x:row>
    <x:row r="2885" ht="25" customHeight="1">
      <x:c r="A2885" s="1" t="str">
        <x:v>沪深300</x:v>
      </x:c>
      <x:c r="B2885" s="1" t="str">
        <x:v>561930.SH</x:v>
      </x:c>
      <x:c r="C2885" s="1" t="str">
        <x:v>招商沪深300ETF</x:v>
      </x:c>
      <x:c r="D2885" s="7" t="d">
        <x:v>2026-07-14T00:00:00.000Z</x:v>
      </x:c>
      <x:c r="E2885" s="8" t="n">
        <x:f>IF(ISNUMBER('原始字段'!C2939),'原始字段'!C2939,"n.a.")</x:f>
        <x:v>199260600</x:v>
      </x:c>
      <x:c r="F2885" s="8" t="n">
        <x:f>IF(ISNUMBER('原始字段'!C3035),'原始字段'!C3035,"n.a.")</x:f>
        <x:v>193260600</x:v>
      </x:c>
      <x:c r="G2885" s="8" t="n">
        <x:f>IF(COUNT(E2885:F2885)=2,F2885-E2885,"n.a.")</x:f>
        <x:v>-6000000</x:v>
      </x:c>
      <x:c r="H2885" s="9" t="n">
        <x:f>IF(ISNUMBER('原始字段'!D3035),'原始字段'!D3035,"n.a.")</x:f>
        <x:v>1.6169</x:v>
      </x:c>
      <x:c r="I2885" s="9" t="n">
        <x:f>IF(COUNT(G2885:H2885)=2,G2885*H2885/100000000,"n.a.")</x:f>
        <x:v>-0.097014</x:v>
      </x:c>
      <x:c r="J2885" s="1" t="str">
        <x:v>日频齐全；折算事件未独立核实</x:v>
      </x:c>
    </x:row>
    <x:row r="2886" ht="25" customHeight="1">
      <x:c r="A2886" s="1" t="str">
        <x:v>沪深300</x:v>
      </x:c>
      <x:c r="B2886" s="1" t="str">
        <x:v>515350.SH</x:v>
      </x:c>
      <x:c r="C2886" s="1" t="str">
        <x:v>民生加银沪深300ETF</x:v>
      </x:c>
      <x:c r="D2886" s="7" t="d">
        <x:v>2026-07-14T00:00:00.000Z</x:v>
      </x:c>
      <x:c r="E2886" s="8" t="n">
        <x:f>IF(ISNUMBER('原始字段'!C2926),'原始字段'!C2926,"n.a.")</x:f>
        <x:v>11699200</x:v>
      </x:c>
      <x:c r="F2886" s="8" t="n">
        <x:f>IF(ISNUMBER('原始字段'!C3022),'原始字段'!C3022,"n.a.")</x:f>
        <x:v>11699200</x:v>
      </x:c>
      <x:c r="G2886" s="8" t="n">
        <x:f>IF(COUNT(E2886:F2886)=2,F2886-E2886,"n.a.")</x:f>
        <x:v>0</x:v>
      </x:c>
      <x:c r="H2886" s="9" t="n">
        <x:f>IF(ISNUMBER('原始字段'!D3022),'原始字段'!D3022,"n.a.")</x:f>
        <x:v>6.4828</x:v>
      </x:c>
      <x:c r="I2886" s="9" t="n">
        <x:f>IF(COUNT(G2886:H2886)=2,G2886*H2886/100000000,"n.a.")</x:f>
        <x:v>0</x:v>
      </x:c>
      <x:c r="J2886" s="1" t="str">
        <x:v>日频齐全；折算事件未独立核实</x:v>
      </x:c>
    </x:row>
    <x:row r="2887" ht="25" customHeight="1">
      <x:c r="A2887" s="1" t="str">
        <x:v>沪深300</x:v>
      </x:c>
      <x:c r="B2887" s="1" t="str">
        <x:v>510310.SH</x:v>
      </x:c>
      <x:c r="C2887" s="1" t="str">
        <x:v>易方达沪深300ETF</x:v>
      </x:c>
      <x:c r="D2887" s="7" t="d">
        <x:v>2026-07-14T00:00:00.000Z</x:v>
      </x:c>
      <x:c r="E2887" s="8" t="n">
        <x:f>IF(ISNUMBER('原始字段'!C2903),'原始字段'!C2903,"n.a.")</x:f>
        <x:v>9428144000</x:v>
      </x:c>
      <x:c r="F2887" s="8" t="n">
        <x:f>IF(ISNUMBER('原始字段'!C2999),'原始字段'!C2999,"n.a.")</x:f>
        <x:v>9660344000</x:v>
      </x:c>
      <x:c r="G2887" s="8" t="n">
        <x:f>IF(COUNT(E2887:F2887)=2,F2887-E2887,"n.a.")</x:f>
        <x:v>232200000</x:v>
      </x:c>
      <x:c r="H2887" s="9" t="n">
        <x:f>IF(ISNUMBER('原始字段'!D2999),'原始字段'!D2999,"n.a.")</x:f>
        <x:v>4.7006</x:v>
      </x:c>
      <x:c r="I2887" s="9" t="n">
        <x:f>IF(COUNT(G2887:H2887)=2,G2887*H2887/100000000,"n.a.")</x:f>
        <x:v>10.9147932</x:v>
      </x:c>
      <x:c r="J2887" s="1" t="str">
        <x:v>日频齐全；折算事件未独立核实</x:v>
      </x:c>
    </x:row>
    <x:row r="2888" ht="25" customHeight="1">
      <x:c r="A2888" s="1" t="str">
        <x:v>沪深300</x:v>
      </x:c>
      <x:c r="B2888" s="1" t="str">
        <x:v>159330.SZ</x:v>
      </x:c>
      <x:c r="C2888" s="1" t="str">
        <x:v>东财沪深300ETF</x:v>
      </x:c>
      <x:c r="D2888" s="7" t="d">
        <x:v>2026-07-14T00:00:00.000Z</x:v>
      </x:c>
      <x:c r="E2888" s="8" t="n">
        <x:f>IF(ISNUMBER('原始字段'!C2869),'原始字段'!C2869,"n.a.")</x:f>
        <x:v>365801009</x:v>
      </x:c>
      <x:c r="F2888" s="8" t="n">
        <x:f>IF(ISNUMBER('原始字段'!C2965),'原始字段'!C2965,"n.a.")</x:f>
        <x:v>365801009</x:v>
      </x:c>
      <x:c r="G2888" s="8" t="n">
        <x:f>IF(COUNT(E2888:F2888)=2,F2888-E2888,"n.a.")</x:f>
        <x:v>0</x:v>
      </x:c>
      <x:c r="H2888" s="9" t="n">
        <x:f>IF(ISNUMBER('原始字段'!D2965),'原始字段'!D2965,"n.a.")</x:f>
        <x:v>1.4948</x:v>
      </x:c>
      <x:c r="I2888" s="9" t="n">
        <x:f>IF(COUNT(G2888:H2888)=2,G2888*H2888/100000000,"n.a.")</x:f>
        <x:v>0</x:v>
      </x:c>
      <x:c r="J2888" s="1" t="str">
        <x:v>日频齐全；折算事件未独立核实</x:v>
      </x:c>
    </x:row>
    <x:row r="2889" ht="25" customHeight="1">
      <x:c r="A2889" s="1" t="str">
        <x:v>沪深300</x:v>
      </x:c>
      <x:c r="B2889" s="1" t="str">
        <x:v>510390.SH</x:v>
      </x:c>
      <x:c r="C2889" s="1" t="str">
        <x:v>平安沪深300ETF</x:v>
      </x:c>
      <x:c r="D2889" s="7" t="d">
        <x:v>2026-07-14T00:00:00.000Z</x:v>
      </x:c>
      <x:c r="E2889" s="8" t="n">
        <x:f>IF(ISNUMBER('原始字段'!C2910),'原始字段'!C2910,"n.a.")</x:f>
        <x:v>125750000</x:v>
      </x:c>
      <x:c r="F2889" s="8" t="n">
        <x:f>IF(ISNUMBER('原始字段'!C3006),'原始字段'!C3006,"n.a.")</x:f>
        <x:v>129350000</x:v>
      </x:c>
      <x:c r="G2889" s="8" t="n">
        <x:f>IF(COUNT(E2889:F2889)=2,F2889-E2889,"n.a.")</x:f>
        <x:v>3600000</x:v>
      </x:c>
      <x:c r="H2889" s="9" t="n">
        <x:f>IF(ISNUMBER('原始字段'!D3006),'原始字段'!D3006,"n.a.")</x:f>
        <x:v>5.4478</x:v>
      </x:c>
      <x:c r="I2889" s="9" t="n">
        <x:f>IF(COUNT(G2889:H2889)=2,G2889*H2889/100000000,"n.a.")</x:f>
        <x:v>0.1961208</x:v>
      </x:c>
      <x:c r="J2889" s="1" t="str">
        <x:v>日频齐全；折算事件未独立核实</x:v>
      </x:c>
    </x:row>
    <x:row r="2890" ht="25" customHeight="1">
      <x:c r="A2890" s="1" t="str">
        <x:v>沪深300</x:v>
      </x:c>
      <x:c r="B2890" s="1" t="str">
        <x:v>515390.SH</x:v>
      </x:c>
      <x:c r="C2890" s="1" t="str">
        <x:v>华安沪深300ETF</x:v>
      </x:c>
      <x:c r="D2890" s="7" t="d">
        <x:v>2026-07-14T00:00:00.000Z</x:v>
      </x:c>
      <x:c r="E2890" s="8" t="n">
        <x:f>IF(ISNUMBER('原始字段'!C2929),'原始字段'!C2929,"n.a.")</x:f>
        <x:v>1334683000</x:v>
      </x:c>
      <x:c r="F2890" s="8" t="n">
        <x:f>IF(ISNUMBER('原始字段'!C3025),'原始字段'!C3025,"n.a.")</x:f>
        <x:v>1342683000</x:v>
      </x:c>
      <x:c r="G2890" s="8" t="n">
        <x:f>IF(COUNT(E2890:F2890)=2,F2890-E2890,"n.a.")</x:f>
        <x:v>8000000</x:v>
      </x:c>
      <x:c r="H2890" s="9" t="n">
        <x:f>IF(ISNUMBER('原始字段'!D3025),'原始字段'!D3025,"n.a.")</x:f>
        <x:v>1.4051</x:v>
      </x:c>
      <x:c r="I2890" s="9" t="n">
        <x:f>IF(COUNT(G2890:H2890)=2,G2890*H2890/100000000,"n.a.")</x:f>
        <x:v>0.112408</x:v>
      </x:c>
      <x:c r="J2890" s="1" t="str">
        <x:v>日频齐全；折算事件未独立核实</x:v>
      </x:c>
    </x:row>
    <x:row r="2891" ht="25" customHeight="1">
      <x:c r="A2891" s="1" t="str">
        <x:v>沪深300</x:v>
      </x:c>
      <x:c r="B2891" s="1" t="str">
        <x:v>515130.SH</x:v>
      </x:c>
      <x:c r="C2891" s="1" t="str">
        <x:v>博时沪深300ETF</x:v>
      </x:c>
      <x:c r="D2891" s="7" t="d">
        <x:v>2026-07-14T00:00:00.000Z</x:v>
      </x:c>
      <x:c r="E2891" s="8" t="n">
        <x:f>IF(ISNUMBER('原始字段'!C2922),'原始字段'!C2922,"n.a.")</x:f>
        <x:v>94463200</x:v>
      </x:c>
      <x:c r="F2891" s="8" t="n">
        <x:f>IF(ISNUMBER('原始字段'!C3018),'原始字段'!C3018,"n.a.")</x:f>
        <x:v>103463200</x:v>
      </x:c>
      <x:c r="G2891" s="8" t="n">
        <x:f>IF(COUNT(E2891:F2891)=2,F2891-E2891,"n.a.")</x:f>
        <x:v>9000000</x:v>
      </x:c>
      <x:c r="H2891" s="9" t="n">
        <x:f>IF(ISNUMBER('原始字段'!D3018),'原始字段'!D3018,"n.a.")</x:f>
        <x:v>1.5971</x:v>
      </x:c>
      <x:c r="I2891" s="9" t="n">
        <x:f>IF(COUNT(G2891:H2891)=2,G2891*H2891/100000000,"n.a.")</x:f>
        <x:v>0.143739</x:v>
      </x:c>
      <x:c r="J2891" s="1" t="str">
        <x:v>日频齐全；折算事件未独立核实</x:v>
      </x:c>
    </x:row>
    <x:row r="2892" ht="25" customHeight="1">
      <x:c r="A2892" s="1" t="str">
        <x:v>中证500</x:v>
      </x:c>
      <x:c r="B2892" s="1" t="str">
        <x:v>510530.SH</x:v>
      </x:c>
      <x:c r="C2892" s="1" t="str">
        <x:v>工银中证500ETF</x:v>
      </x:c>
      <x:c r="D2892" s="7" t="d">
        <x:v>2026-07-14T00:00:00.000Z</x:v>
      </x:c>
      <x:c r="E2892" s="8" t="n">
        <x:f>IF(ISNUMBER('原始字段'!C2913),'原始字段'!C2913,"n.a.")</x:f>
        <x:v>47479400</x:v>
      </x:c>
      <x:c r="F2892" s="8" t="n">
        <x:f>IF(ISNUMBER('原始字段'!C3009),'原始字段'!C3009,"n.a.")</x:f>
        <x:v>47979400</x:v>
      </x:c>
      <x:c r="G2892" s="8" t="n">
        <x:f>IF(COUNT(E2892:F2892)=2,F2892-E2892,"n.a.")</x:f>
        <x:v>500000</x:v>
      </x:c>
      <x:c r="H2892" s="9" t="n">
        <x:f>IF(ISNUMBER('原始字段'!D3009),'原始字段'!D3009,"n.a.")</x:f>
        <x:v>9.2123</x:v>
      </x:c>
      <x:c r="I2892" s="9" t="n">
        <x:f>IF(COUNT(G2892:H2892)=2,G2892*H2892/100000000,"n.a.")</x:f>
        <x:v>0.0460615</x:v>
      </x:c>
      <x:c r="J2892" s="1" t="str">
        <x:v>日频齐全；折算事件未独立核实</x:v>
      </x:c>
    </x:row>
    <x:row r="2893" ht="25" customHeight="1">
      <x:c r="A2893" s="1" t="str">
        <x:v>中证500</x:v>
      </x:c>
      <x:c r="B2893" s="1" t="str">
        <x:v>510580.SH</x:v>
      </x:c>
      <x:c r="C2893" s="1" t="str">
        <x:v>易方达中证500ETF</x:v>
      </x:c>
      <x:c r="D2893" s="7" t="d">
        <x:v>2026-07-14T00:00:00.000Z</x:v>
      </x:c>
      <x:c r="E2893" s="8" t="n">
        <x:f>IF(ISNUMBER('原始字段'!C2917),'原始字段'!C2917,"n.a.")</x:f>
        <x:v>977368300</x:v>
      </x:c>
      <x:c r="F2893" s="8" t="n">
        <x:f>IF(ISNUMBER('原始字段'!C3013),'原始字段'!C3013,"n.a.")</x:f>
        <x:v>1009368300</x:v>
      </x:c>
      <x:c r="G2893" s="8" t="n">
        <x:f>IF(COUNT(E2893:F2893)=2,F2893-E2893,"n.a.")</x:f>
        <x:v>32000000</x:v>
      </x:c>
      <x:c r="H2893" s="9" t="n">
        <x:f>IF(ISNUMBER('原始字段'!D3013),'原始字段'!D3013,"n.a.")</x:f>
        <x:v>4.338</x:v>
      </x:c>
      <x:c r="I2893" s="9" t="n">
        <x:f>IF(COUNT(G2893:H2893)=2,G2893*H2893/100000000,"n.a.")</x:f>
        <x:v>1.38816</x:v>
      </x:c>
      <x:c r="J2893" s="1" t="str">
        <x:v>日频齐全；折算事件未独立核实</x:v>
      </x:c>
    </x:row>
    <x:row r="2894" ht="25" customHeight="1">
      <x:c r="A2894" s="1" t="str">
        <x:v>中证500</x:v>
      </x:c>
      <x:c r="B2894" s="1" t="str">
        <x:v>159922.SZ</x:v>
      </x:c>
      <x:c r="C2894" s="1" t="str">
        <x:v>嘉实中证500ETF</x:v>
      </x:c>
      <x:c r="D2894" s="7" t="d">
        <x:v>2026-07-14T00:00:00.000Z</x:v>
      </x:c>
      <x:c r="E2894" s="8" t="n">
        <x:f>IF(ISNUMBER('原始字段'!C2889),'原始字段'!C2889,"n.a.")</x:f>
        <x:v>2607676765</x:v>
      </x:c>
      <x:c r="F2894" s="8" t="n">
        <x:f>IF(ISNUMBER('原始字段'!C2985),'原始字段'!C2985,"n.a.")</x:f>
        <x:v>2654676765</x:v>
      </x:c>
      <x:c r="G2894" s="8" t="n">
        <x:f>IF(COUNT(E2894:F2894)=2,F2894-E2894,"n.a.")</x:f>
        <x:v>47000000</x:v>
      </x:c>
      <x:c r="H2894" s="9" t="n">
        <x:f>IF(ISNUMBER('原始字段'!D2985),'原始字段'!D2985,"n.a.")</x:f>
        <x:v>3.3536</x:v>
      </x:c>
      <x:c r="I2894" s="9" t="n">
        <x:f>IF(COUNT(G2894:H2894)=2,G2894*H2894/100000000,"n.a.")</x:f>
        <x:v>1.576192</x:v>
      </x:c>
      <x:c r="J2894" s="1" t="str">
        <x:v>日频齐全；折算事件未独立核实</x:v>
      </x:c>
    </x:row>
    <x:row r="2895" ht="25" customHeight="1">
      <x:c r="A2895" s="1" t="str">
        <x:v>中证500</x:v>
      </x:c>
      <x:c r="B2895" s="1" t="str">
        <x:v>563750.SH</x:v>
      </x:c>
      <x:c r="C2895" s="1" t="str">
        <x:v>汇添富中证500ETF</x:v>
      </x:c>
      <x:c r="D2895" s="7" t="d">
        <x:v>2026-07-14T00:00:00.000Z</x:v>
      </x:c>
      <x:c r="E2895" s="8" t="n">
        <x:f>IF(ISNUMBER('原始字段'!C2944),'原始字段'!C2944,"n.a.")</x:f>
        <x:v>357237000</x:v>
      </x:c>
      <x:c r="F2895" s="8" t="n">
        <x:f>IF(ISNUMBER('原始字段'!C3040),'原始字段'!C3040,"n.a.")</x:f>
        <x:v>352237000</x:v>
      </x:c>
      <x:c r="G2895" s="8" t="n">
        <x:f>IF(COUNT(E2895:F2895)=2,F2895-E2895,"n.a.")</x:f>
        <x:v>-5000000</x:v>
      </x:c>
      <x:c r="H2895" s="9" t="n">
        <x:f>IF(ISNUMBER('原始字段'!D3040),'原始字段'!D3040,"n.a.")</x:f>
        <x:v>1.1544</x:v>
      </x:c>
      <x:c r="I2895" s="9" t="n">
        <x:f>IF(COUNT(G2895:H2895)=2,G2895*H2895/100000000,"n.a.")</x:f>
        <x:v>-0.05772</x:v>
      </x:c>
      <x:c r="J2895" s="1" t="str">
        <x:v>日频齐全；折算事件未独立核实</x:v>
      </x:c>
    </x:row>
    <x:row r="2896" ht="25" customHeight="1">
      <x:c r="A2896" s="1" t="str">
        <x:v>中证500</x:v>
      </x:c>
      <x:c r="B2896" s="1" t="str">
        <x:v>159935.SZ</x:v>
      </x:c>
      <x:c r="C2896" s="1" t="str">
        <x:v>景顺长城中证500ETF</x:v>
      </x:c>
      <x:c r="D2896" s="7" t="d">
        <x:v>2026-07-14T00:00:00.000Z</x:v>
      </x:c>
      <x:c r="E2896" s="8" t="n">
        <x:f>IF(ISNUMBER('原始字段'!C2891),'原始字段'!C2891,"n.a.")</x:f>
        <x:v>24572956</x:v>
      </x:c>
      <x:c r="F2896" s="8" t="n">
        <x:f>IF(ISNUMBER('原始字段'!C2987),'原始字段'!C2987,"n.a.")</x:f>
        <x:v>26572956</x:v>
      </x:c>
      <x:c r="G2896" s="8" t="n">
        <x:f>IF(COUNT(E2896:F2896)=2,F2896-E2896,"n.a.")</x:f>
        <x:v>2000000</x:v>
      </x:c>
      <x:c r="H2896" s="9" t="n">
        <x:f>IF(ISNUMBER('原始字段'!D2987),'原始字段'!D2987,"n.a.")</x:f>
        <x:v>2.6044</x:v>
      </x:c>
      <x:c r="I2896" s="9" t="n">
        <x:f>IF(COUNT(G2896:H2896)=2,G2896*H2896/100000000,"n.a.")</x:f>
        <x:v>0.052088</x:v>
      </x:c>
      <x:c r="J2896" s="1" t="str">
        <x:v>日频齐全；折算事件未独立核实</x:v>
      </x:c>
    </x:row>
    <x:row r="2897" ht="25" customHeight="1">
      <x:c r="A2897" s="1" t="str">
        <x:v>中证500</x:v>
      </x:c>
      <x:c r="B2897" s="1" t="str">
        <x:v>515530.SH</x:v>
      </x:c>
      <x:c r="C2897" s="1" t="str">
        <x:v>泰康中证500ETF</x:v>
      </x:c>
      <x:c r="D2897" s="7" t="d">
        <x:v>2026-07-14T00:00:00.000Z</x:v>
      </x:c>
      <x:c r="E2897" s="8" t="n">
        <x:f>IF(ISNUMBER('原始字段'!C2930),'原始字段'!C2930,"n.a.")</x:f>
        <x:v>12242700</x:v>
      </x:c>
      <x:c r="F2897" s="8" t="n">
        <x:f>IF(ISNUMBER('原始字段'!C3026),'原始字段'!C3026,"n.a.")</x:f>
        <x:v>12242700</x:v>
      </x:c>
      <x:c r="G2897" s="8" t="n">
        <x:f>IF(COUNT(E2897:F2897)=2,F2897-E2897,"n.a.")</x:f>
        <x:v>0</x:v>
      </x:c>
      <x:c r="H2897" s="9" t="n">
        <x:f>IF(ISNUMBER('原始字段'!D3026),'原始字段'!D3026,"n.a.")</x:f>
        <x:v>4.5501</x:v>
      </x:c>
      <x:c r="I2897" s="9" t="n">
        <x:f>IF(COUNT(G2897:H2897)=2,G2897*H2897/100000000,"n.a.")</x:f>
        <x:v>0</x:v>
      </x:c>
      <x:c r="J2897" s="1" t="str">
        <x:v>日频齐全；折算事件未独立核实</x:v>
      </x:c>
    </x:row>
    <x:row r="2898" ht="25" customHeight="1">
      <x:c r="A2898" s="1" t="str">
        <x:v>中证500</x:v>
      </x:c>
      <x:c r="B2898" s="1" t="str">
        <x:v>510590.SH</x:v>
      </x:c>
      <x:c r="C2898" s="1" t="str">
        <x:v>平安中证500ETF</x:v>
      </x:c>
      <x:c r="D2898" s="7" t="d">
        <x:v>2026-07-14T00:00:00.000Z</x:v>
      </x:c>
      <x:c r="E2898" s="8" t="n">
        <x:f>IF(ISNUMBER('原始字段'!C2918),'原始字段'!C2918,"n.a.")</x:f>
        <x:v>135986100</x:v>
      </x:c>
      <x:c r="F2898" s="8" t="n">
        <x:f>IF(ISNUMBER('原始字段'!C3014),'原始字段'!C3014,"n.a.")</x:f>
        <x:v>135586100</x:v>
      </x:c>
      <x:c r="G2898" s="8" t="n">
        <x:f>IF(COUNT(E2898:F2898)=2,F2898-E2898,"n.a.")</x:f>
        <x:v>-400000</x:v>
      </x:c>
      <x:c r="H2898" s="9" t="n">
        <x:f>IF(ISNUMBER('原始字段'!D3014),'原始字段'!D3014,"n.a.")</x:f>
        <x:v>8.9367</x:v>
      </x:c>
      <x:c r="I2898" s="9" t="n">
        <x:f>IF(COUNT(G2898:H2898)=2,G2898*H2898/100000000,"n.a.")</x:f>
        <x:v>-0.0357468</x:v>
      </x:c>
      <x:c r="J2898" s="1" t="str">
        <x:v>日频齐全；折算事件未独立核实</x:v>
      </x:c>
    </x:row>
    <x:row r="2899" ht="25" customHeight="1">
      <x:c r="A2899" s="1" t="str">
        <x:v>中证500</x:v>
      </x:c>
      <x:c r="B2899" s="1" t="str">
        <x:v>515190.SH</x:v>
      </x:c>
      <x:c r="C2899" s="1" t="str">
        <x:v>中银证券中证500ETF</x:v>
      </x:c>
      <x:c r="D2899" s="7" t="d">
        <x:v>2026-07-14T00:00:00.000Z</x:v>
      </x:c>
      <x:c r="E2899" s="8" t="n">
        <x:f>IF(ISNUMBER('原始字段'!C2923),'原始字段'!C2923,"n.a.")</x:f>
        <x:v>267466100</x:v>
      </x:c>
      <x:c r="F2899" s="8" t="n">
        <x:f>IF(ISNUMBER('原始字段'!C3019),'原始字段'!C3019,"n.a.")</x:f>
        <x:v>271466100</x:v>
      </x:c>
      <x:c r="G2899" s="8" t="n">
        <x:f>IF(COUNT(E2899:F2899)=2,F2899-E2899,"n.a.")</x:f>
        <x:v>4000000</x:v>
      </x:c>
      <x:c r="H2899" s="9" t="n">
        <x:f>IF(ISNUMBER('原始字段'!D3019),'原始字段'!D3019,"n.a.")</x:f>
        <x:v>1.7372</x:v>
      </x:c>
      <x:c r="I2899" s="9" t="n">
        <x:f>IF(COUNT(G2899:H2899)=2,G2899*H2899/100000000,"n.a.")</x:f>
        <x:v>0.069488</x:v>
      </x:c>
      <x:c r="J2899" s="1" t="str">
        <x:v>日频齐全；折算事件未独立核实</x:v>
      </x:c>
    </x:row>
    <x:row r="2900" ht="25" customHeight="1">
      <x:c r="A2900" s="1" t="str">
        <x:v>中证500</x:v>
      </x:c>
      <x:c r="B2900" s="1" t="str">
        <x:v>159820.SZ</x:v>
      </x:c>
      <x:c r="C2900" s="1" t="str">
        <x:v>天弘中证500ETF</x:v>
      </x:c>
      <x:c r="D2900" s="7" t="d">
        <x:v>2026-07-14T00:00:00.000Z</x:v>
      </x:c>
      <x:c r="E2900" s="8" t="n">
        <x:f>IF(ISNUMBER('原始字段'!C2883),'原始字段'!C2883,"n.a.")</x:f>
        <x:v>1296408470</x:v>
      </x:c>
      <x:c r="F2900" s="8" t="n">
        <x:f>IF(ISNUMBER('原始字段'!C2979),'原始字段'!C2979,"n.a.")</x:f>
        <x:v>1306408470</x:v>
      </x:c>
      <x:c r="G2900" s="8" t="n">
        <x:f>IF(COUNT(E2900:F2900)=2,F2900-E2900,"n.a.")</x:f>
        <x:v>10000000</x:v>
      </x:c>
      <x:c r="H2900" s="9" t="n">
        <x:f>IF(ISNUMBER('原始字段'!D2979),'原始字段'!D2979,"n.a.")</x:f>
        <x:v>1.4278</x:v>
      </x:c>
      <x:c r="I2900" s="9" t="n">
        <x:f>IF(COUNT(G2900:H2900)=2,G2900*H2900/100000000,"n.a.")</x:f>
        <x:v>0.14278</x:v>
      </x:c>
      <x:c r="J2900" s="1" t="str">
        <x:v>日频齐全；折算事件未独立核实</x:v>
      </x:c>
    </x:row>
    <x:row r="2901" ht="25" customHeight="1">
      <x:c r="A2901" s="1" t="str">
        <x:v>中证500</x:v>
      </x:c>
      <x:c r="B2901" s="1" t="str">
        <x:v>159337.SZ</x:v>
      </x:c>
      <x:c r="C2901" s="1" t="str">
        <x:v>东财中证500ETF</x:v>
      </x:c>
      <x:c r="D2901" s="7" t="d">
        <x:v>2026-07-14T00:00:00.000Z</x:v>
      </x:c>
      <x:c r="E2901" s="8" t="n">
        <x:f>IF(ISNUMBER('原始字段'!C2870),'原始字段'!C2870,"n.a.")</x:f>
        <x:v>249710611</x:v>
      </x:c>
      <x:c r="F2901" s="8" t="n">
        <x:f>IF(ISNUMBER('原始字段'!C2966),'原始字段'!C2966,"n.a.")</x:f>
        <x:v>253710611</x:v>
      </x:c>
      <x:c r="G2901" s="8" t="n">
        <x:f>IF(COUNT(E2901:F2901)=2,F2901-E2901,"n.a.")</x:f>
        <x:v>4000000</x:v>
      </x:c>
      <x:c r="H2901" s="9" t="n">
        <x:f>IF(ISNUMBER('原始字段'!D2966),'原始字段'!D2966,"n.a.")</x:f>
        <x:v>1.8861</x:v>
      </x:c>
      <x:c r="I2901" s="9" t="n">
        <x:f>IF(COUNT(G2901:H2901)=2,G2901*H2901/100000000,"n.a.")</x:f>
        <x:v>0.075444</x:v>
      </x:c>
      <x:c r="J2901" s="1" t="str">
        <x:v>日频齐全；折算事件未独立核实</x:v>
      </x:c>
    </x:row>
    <x:row r="2902" ht="25" customHeight="1">
      <x:c r="A2902" s="1" t="str">
        <x:v>中证500</x:v>
      </x:c>
      <x:c r="B2902" s="1" t="str">
        <x:v>510500.SH</x:v>
      </x:c>
      <x:c r="C2902" s="1" t="str">
        <x:v>南方中证500ETF</x:v>
      </x:c>
      <x:c r="D2902" s="7" t="d">
        <x:v>2026-07-14T00:00:00.000Z</x:v>
      </x:c>
      <x:c r="E2902" s="8" t="n">
        <x:f>IF(ISNUMBER('原始字段'!C2911),'原始字段'!C2911,"n.a.")</x:f>
        <x:v>5252568600</x:v>
      </x:c>
      <x:c r="F2902" s="8" t="n">
        <x:f>IF(ISNUMBER('原始字段'!C3007),'原始字段'!C3007,"n.a.")</x:f>
        <x:v>5478568600</x:v>
      </x:c>
      <x:c r="G2902" s="8" t="n">
        <x:f>IF(COUNT(E2902:F2902)=2,F2902-E2902,"n.a.")</x:f>
        <x:v>226000000</x:v>
      </x:c>
      <x:c r="H2902" s="9" t="n">
        <x:f>IF(ISNUMBER('原始字段'!D3007),'原始字段'!D3007,"n.a.")</x:f>
        <x:v>8.4262</x:v>
      </x:c>
      <x:c r="I2902" s="9" t="n">
        <x:f>IF(COUNT(G2902:H2902)=2,G2902*H2902/100000000,"n.a.")</x:f>
        <x:v>19.043212</x:v>
      </x:c>
      <x:c r="J2902" s="1" t="str">
        <x:v>日频齐全；折算事件未独立核实</x:v>
      </x:c>
    </x:row>
    <x:row r="2903" ht="25" customHeight="1">
      <x:c r="A2903" s="1" t="str">
        <x:v>中证500</x:v>
      </x:c>
      <x:c r="B2903" s="1" t="str">
        <x:v>159968.SZ</x:v>
      </x:c>
      <x:c r="C2903" s="1" t="str">
        <x:v>博时中证500ETF</x:v>
      </x:c>
      <x:c r="D2903" s="7" t="d">
        <x:v>2026-07-14T00:00:00.000Z</x:v>
      </x:c>
      <x:c r="E2903" s="8" t="n">
        <x:f>IF(ISNUMBER('原始字段'!C2898),'原始字段'!C2898,"n.a.")</x:f>
        <x:v>62495098</x:v>
      </x:c>
      <x:c r="F2903" s="8" t="n">
        <x:f>IF(ISNUMBER('原始字段'!C2994),'原始字段'!C2994,"n.a.")</x:f>
        <x:v>63295098</x:v>
      </x:c>
      <x:c r="G2903" s="8" t="n">
        <x:f>IF(COUNT(E2903:F2903)=2,F2903-E2903,"n.a.")</x:f>
        <x:v>800000</x:v>
      </x:c>
      <x:c r="H2903" s="9" t="n">
        <x:f>IF(ISNUMBER('原始字段'!D2994),'原始字段'!D2994,"n.a.")</x:f>
        <x:v>10.7953</x:v>
      </x:c>
      <x:c r="I2903" s="9" t="n">
        <x:f>IF(COUNT(G2903:H2903)=2,G2903*H2903/100000000,"n.a.")</x:f>
        <x:v>0.0863624</x:v>
      </x:c>
      <x:c r="J2903" s="1" t="str">
        <x:v>日频齐全；折算事件未独立核实</x:v>
      </x:c>
    </x:row>
    <x:row r="2904" ht="25" customHeight="1">
      <x:c r="A2904" s="1" t="str">
        <x:v>中证500</x:v>
      </x:c>
      <x:c r="B2904" s="1" t="str">
        <x:v>561350.SH</x:v>
      </x:c>
      <x:c r="C2904" s="1" t="str">
        <x:v>国泰中证500ETF</x:v>
      </x:c>
      <x:c r="D2904" s="7" t="d">
        <x:v>2026-07-14T00:00:00.000Z</x:v>
      </x:c>
      <x:c r="E2904" s="8" t="n">
        <x:f>IF(ISNUMBER('原始字段'!C2937),'原始字段'!C2937,"n.a.")</x:f>
        <x:v>67700000</x:v>
      </x:c>
      <x:c r="F2904" s="8" t="n">
        <x:f>IF(ISNUMBER('原始字段'!C3033),'原始字段'!C3033,"n.a.")</x:f>
        <x:v>73700000</x:v>
      </x:c>
      <x:c r="G2904" s="8" t="n">
        <x:f>IF(COUNT(E2904:F2904)=2,F2904-E2904,"n.a.")</x:f>
        <x:v>6000000</x:v>
      </x:c>
      <x:c r="H2904" s="9" t="n">
        <x:f>IF(ISNUMBER('原始字段'!D3033),'原始字段'!D3033,"n.a.")</x:f>
        <x:v>1.3147</x:v>
      </x:c>
      <x:c r="I2904" s="9" t="n">
        <x:f>IF(COUNT(G2904:H2904)=2,G2904*H2904/100000000,"n.a.")</x:f>
        <x:v>0.078882</x:v>
      </x:c>
      <x:c r="J2904" s="1" t="str">
        <x:v>日频齐全；折算事件未独立核实</x:v>
      </x:c>
    </x:row>
    <x:row r="2905" ht="25" customHeight="1">
      <x:c r="A2905" s="1" t="str">
        <x:v>中证500</x:v>
      </x:c>
      <x:c r="B2905" s="1" t="str">
        <x:v>512500.SH</x:v>
      </x:c>
      <x:c r="C2905" s="1" t="str">
        <x:v>华夏中证500ETF</x:v>
      </x:c>
      <x:c r="D2905" s="7" t="d">
        <x:v>2026-07-14T00:00:00.000Z</x:v>
      </x:c>
      <x:c r="E2905" s="8" t="n">
        <x:f>IF(ISNUMBER('原始字段'!C2920),'原始字段'!C2920,"n.a.")</x:f>
        <x:v>1756808800</x:v>
      </x:c>
      <x:c r="F2905" s="8" t="n">
        <x:f>IF(ISNUMBER('原始字段'!C3016),'原始字段'!C3016,"n.a.")</x:f>
        <x:v>1815208800</x:v>
      </x:c>
      <x:c r="G2905" s="8" t="n">
        <x:f>IF(COUNT(E2905:F2905)=2,F2905-E2905,"n.a.")</x:f>
        <x:v>58400000</x:v>
      </x:c>
      <x:c r="H2905" s="9" t="n">
        <x:f>IF(ISNUMBER('原始字段'!D3016),'原始字段'!D3016,"n.a.")</x:f>
        <x:v>4.6772</x:v>
      </x:c>
      <x:c r="I2905" s="9" t="n">
        <x:f>IF(COUNT(G2905:H2905)=2,G2905*H2905/100000000,"n.a.")</x:f>
        <x:v>2.7314848</x:v>
      </x:c>
      <x:c r="J2905" s="1" t="str">
        <x:v>日频齐全；折算事件未独立核实</x:v>
      </x:c>
    </x:row>
    <x:row r="2906" ht="25" customHeight="1">
      <x:c r="A2906" s="1" t="str">
        <x:v>中证500</x:v>
      </x:c>
      <x:c r="B2906" s="1" t="str">
        <x:v>510550.SH</x:v>
      </x:c>
      <x:c r="C2906" s="1" t="str">
        <x:v>方正富邦中证500ETF</x:v>
      </x:c>
      <x:c r="D2906" s="7" t="d">
        <x:v>2026-07-14T00:00:00.000Z</x:v>
      </x:c>
      <x:c r="E2906" s="8" t="n">
        <x:f>IF(ISNUMBER('原始字段'!C2914),'原始字段'!C2914,"n.a.")</x:f>
        <x:v>19743300</x:v>
      </x:c>
      <x:c r="F2906" s="8" t="n">
        <x:f>IF(ISNUMBER('原始字段'!C3010),'原始字段'!C3010,"n.a.")</x:f>
        <x:v>19743300</x:v>
      </x:c>
      <x:c r="G2906" s="8" t="n">
        <x:f>IF(COUNT(E2906:F2906)=2,F2906-E2906,"n.a.")</x:f>
        <x:v>0</x:v>
      </x:c>
      <x:c r="H2906" s="9" t="n">
        <x:f>IF(ISNUMBER('原始字段'!D3010),'原始字段'!D3010,"n.a.")</x:f>
        <x:v>2.1252</x:v>
      </x:c>
      <x:c r="I2906" s="9" t="n">
        <x:f>IF(COUNT(G2906:H2906)=2,G2906*H2906/100000000,"n.a.")</x:f>
        <x:v>0</x:v>
      </x:c>
      <x:c r="J2906" s="1" t="str">
        <x:v>日频齐全；折算事件未独立核实</x:v>
      </x:c>
    </x:row>
    <x:row r="2907" ht="25" customHeight="1">
      <x:c r="A2907" s="1" t="str">
        <x:v>中证500</x:v>
      </x:c>
      <x:c r="B2907" s="1" t="str">
        <x:v>510510.SH</x:v>
      </x:c>
      <x:c r="C2907" s="1" t="str">
        <x:v>广发中证500ETF</x:v>
      </x:c>
      <x:c r="D2907" s="7" t="d">
        <x:v>2026-07-14T00:00:00.000Z</x:v>
      </x:c>
      <x:c r="E2907" s="8" t="n">
        <x:f>IF(ISNUMBER('原始字段'!C2912),'原始字段'!C2912,"n.a.")</x:f>
        <x:v>833038300</x:v>
      </x:c>
      <x:c r="F2907" s="8" t="n">
        <x:f>IF(ISNUMBER('原始字段'!C3008),'原始字段'!C3008,"n.a.")</x:f>
        <x:v>853038300</x:v>
      </x:c>
      <x:c r="G2907" s="8" t="n">
        <x:f>IF(COUNT(E2907:F2907)=2,F2907-E2907,"n.a.")</x:f>
        <x:v>20000000</x:v>
      </x:c>
      <x:c r="H2907" s="9" t="n">
        <x:f>IF(ISNUMBER('原始字段'!D3008),'原始字段'!D3008,"n.a.")</x:f>
        <x:v>2.6692</x:v>
      </x:c>
      <x:c r="I2907" s="9" t="n">
        <x:f>IF(COUNT(G2907:H2907)=2,G2907*H2907/100000000,"n.a.")</x:f>
        <x:v>0.53384</x:v>
      </x:c>
      <x:c r="J2907" s="1" t="str">
        <x:v>日频齐全；折算事件未独立核实</x:v>
      </x:c>
    </x:row>
    <x:row r="2908" ht="25" customHeight="1">
      <x:c r="A2908" s="1" t="str">
        <x:v>中证500</x:v>
      </x:c>
      <x:c r="B2908" s="1" t="str">
        <x:v>515550.SH</x:v>
      </x:c>
      <x:c r="C2908" s="1" t="str">
        <x:v>国联中证500ETF</x:v>
      </x:c>
      <x:c r="D2908" s="7" t="d">
        <x:v>2026-07-14T00:00:00.000Z</x:v>
      </x:c>
      <x:c r="E2908" s="8" t="n">
        <x:f>IF(ISNUMBER('原始字段'!C2931),'原始字段'!C2931,"n.a.")</x:f>
        <x:v>17345700</x:v>
      </x:c>
      <x:c r="F2908" s="8" t="n">
        <x:f>IF(ISNUMBER('原始字段'!C3027),'原始字段'!C3027,"n.a.")</x:f>
        <x:v>17345700</x:v>
      </x:c>
      <x:c r="G2908" s="8" t="n">
        <x:f>IF(COUNT(E2908:F2908)=2,F2908-E2908,"n.a.")</x:f>
        <x:v>0</x:v>
      </x:c>
      <x:c r="H2908" s="9" t="n">
        <x:f>IF(ISNUMBER('原始字段'!D3027),'原始字段'!D3027,"n.a.")</x:f>
        <x:v>1.8559</x:v>
      </x:c>
      <x:c r="I2908" s="9" t="n">
        <x:f>IF(COUNT(G2908:H2908)=2,G2908*H2908/100000000,"n.a.")</x:f>
        <x:v>0</x:v>
      </x:c>
      <x:c r="J2908" s="1" t="str">
        <x:v>日频齐全；折算事件未独立核实</x:v>
      </x:c>
    </x:row>
    <x:row r="2909" ht="25" customHeight="1">
      <x:c r="A2909" s="1" t="str">
        <x:v>中证500</x:v>
      </x:c>
      <x:c r="B2909" s="1" t="str">
        <x:v>159500.SZ</x:v>
      </x:c>
      <x:c r="C2909" s="1" t="str">
        <x:v>富国中证500ETF</x:v>
      </x:c>
      <x:c r="D2909" s="7" t="d">
        <x:v>2026-07-14T00:00:00.000Z</x:v>
      </x:c>
      <x:c r="E2909" s="8" t="n">
        <x:f>IF(ISNUMBER('原始字段'!C2872),'原始字段'!C2872,"n.a.")</x:f>
        <x:v>165738865</x:v>
      </x:c>
      <x:c r="F2909" s="8" t="n">
        <x:f>IF(ISNUMBER('原始字段'!C2968),'原始字段'!C2968,"n.a.")</x:f>
        <x:v>179738865</x:v>
      </x:c>
      <x:c r="G2909" s="8" t="n">
        <x:f>IF(COUNT(E2909:F2909)=2,F2909-E2909,"n.a.")</x:f>
        <x:v>14000000</x:v>
      </x:c>
      <x:c r="H2909" s="9" t="n">
        <x:f>IF(ISNUMBER('原始字段'!D2968),'原始字段'!D2968,"n.a.")</x:f>
        <x:v>1.2356</x:v>
      </x:c>
      <x:c r="I2909" s="9" t="n">
        <x:f>IF(COUNT(G2909:H2909)=2,G2909*H2909/100000000,"n.a.")</x:f>
        <x:v>0.172984</x:v>
      </x:c>
      <x:c r="J2909" s="1" t="str">
        <x:v>日频齐全；折算事件未独立核实</x:v>
      </x:c>
    </x:row>
    <x:row r="2910" ht="25" customHeight="1">
      <x:c r="A2910" s="1" t="str">
        <x:v>中证500</x:v>
      </x:c>
      <x:c r="B2910" s="1" t="str">
        <x:v>512510.SH</x:v>
      </x:c>
      <x:c r="C2910" s="1" t="str">
        <x:v>华泰柏瑞中证500ETF</x:v>
      </x:c>
      <x:c r="D2910" s="7" t="d">
        <x:v>2026-07-14T00:00:00.000Z</x:v>
      </x:c>
      <x:c r="E2910" s="8" t="n">
        <x:f>IF(ISNUMBER('原始字段'!C2921),'原始字段'!C2921,"n.a.")</x:f>
        <x:v>401929800</x:v>
      </x:c>
      <x:c r="F2910" s="8" t="n">
        <x:f>IF(ISNUMBER('原始字段'!C3017),'原始字段'!C3017,"n.a.")</x:f>
        <x:v>406429800</x:v>
      </x:c>
      <x:c r="G2910" s="8" t="n">
        <x:f>IF(COUNT(E2910:F2910)=2,F2910-E2910,"n.a.")</x:f>
        <x:v>4500000</x:v>
      </x:c>
      <x:c r="H2910" s="9" t="n">
        <x:f>IF(ISNUMBER('原始字段'!D3017),'原始字段'!D3017,"n.a.")</x:f>
        <x:v>2.463</x:v>
      </x:c>
      <x:c r="I2910" s="9" t="n">
        <x:f>IF(COUNT(G2910:H2910)=2,G2910*H2910/100000000,"n.a.")</x:f>
        <x:v>0.110835</x:v>
      </x:c>
      <x:c r="J2910" s="1" t="str">
        <x:v>日频齐全；折算事件未独立核实</x:v>
      </x:c>
    </x:row>
    <x:row r="2911" ht="25" customHeight="1">
      <x:c r="A2911" s="1" t="str">
        <x:v>中证500</x:v>
      </x:c>
      <x:c r="B2911" s="1" t="str">
        <x:v>510570.SH</x:v>
      </x:c>
      <x:c r="C2911" s="1" t="str">
        <x:v>兴业中证500ETF</x:v>
      </x:c>
      <x:c r="D2911" s="7" t="d">
        <x:v>2026-07-14T00:00:00.000Z</x:v>
      </x:c>
      <x:c r="E2911" s="8" t="n">
        <x:f>IF(ISNUMBER('原始字段'!C2916),'原始字段'!C2916,"n.a.")</x:f>
        <x:v>30560600</x:v>
      </x:c>
      <x:c r="F2911" s="8" t="n">
        <x:f>IF(ISNUMBER('原始字段'!C3012),'原始字段'!C3012,"n.a.")</x:f>
        <x:v>30560600</x:v>
      </x:c>
      <x:c r="G2911" s="8" t="n">
        <x:f>IF(COUNT(E2911:F2911)=2,F2911-E2911,"n.a.")</x:f>
        <x:v>0</x:v>
      </x:c>
      <x:c r="H2911" s="9" t="n">
        <x:f>IF(ISNUMBER('原始字段'!D3012),'原始字段'!D3012,"n.a.")</x:f>
        <x:v>1.3056</x:v>
      </x:c>
      <x:c r="I2911" s="9" t="n">
        <x:f>IF(COUNT(G2911:H2911)=2,G2911*H2911/100000000,"n.a.")</x:f>
        <x:v>0</x:v>
      </x:c>
      <x:c r="J2911" s="1" t="str">
        <x:v>日频齐全；折算事件未独立核实</x:v>
      </x:c>
    </x:row>
    <x:row r="2912" ht="25" customHeight="1">
      <x:c r="A2912" s="1" t="str">
        <x:v>中证500</x:v>
      </x:c>
      <x:c r="B2912" s="1" t="str">
        <x:v>510560.SH</x:v>
      </x:c>
      <x:c r="C2912" s="1" t="str">
        <x:v>国寿安保中证500ETF</x:v>
      </x:c>
      <x:c r="D2912" s="7" t="d">
        <x:v>2026-07-14T00:00:00.000Z</x:v>
      </x:c>
      <x:c r="E2912" s="8" t="n">
        <x:f>IF(ISNUMBER('原始字段'!C2915),'原始字段'!C2915,"n.a.")</x:f>
        <x:v>60318700</x:v>
      </x:c>
      <x:c r="F2912" s="8" t="n">
        <x:f>IF(ISNUMBER('原始字段'!C3011),'原始字段'!C3011,"n.a.")</x:f>
        <x:v>60318700</x:v>
      </x:c>
      <x:c r="G2912" s="8" t="n">
        <x:f>IF(COUNT(E2912:F2912)=2,F2912-E2912,"n.a.")</x:f>
        <x:v>0</x:v>
      </x:c>
      <x:c r="H2912" s="9" t="n">
        <x:f>IF(ISNUMBER('原始字段'!D3011),'原始字段'!D3011,"n.a.")</x:f>
        <x:v>2.0586</x:v>
      </x:c>
      <x:c r="I2912" s="9" t="n">
        <x:f>IF(COUNT(G2912:H2912)=2,G2912*H2912/100000000,"n.a.")</x:f>
        <x:v>0</x:v>
      </x:c>
      <x:c r="J2912" s="1" t="str">
        <x:v>日频齐全；折算事件未独立核实</x:v>
      </x:c>
    </x:row>
    <x:row r="2913" ht="25" customHeight="1">
      <x:c r="A2913" s="1" t="str">
        <x:v>中证500</x:v>
      </x:c>
      <x:c r="B2913" s="1" t="str">
        <x:v>159982.SZ</x:v>
      </x:c>
      <x:c r="C2913" s="1" t="str">
        <x:v>鹏华中证500ETF</x:v>
      </x:c>
      <x:c r="D2913" s="7" t="d">
        <x:v>2026-07-14T00:00:00.000Z</x:v>
      </x:c>
      <x:c r="E2913" s="8" t="n">
        <x:f>IF(ISNUMBER('原始字段'!C2901),'原始字段'!C2901,"n.a.")</x:f>
        <x:v>144211253</x:v>
      </x:c>
      <x:c r="F2913" s="8" t="n">
        <x:f>IF(ISNUMBER('原始字段'!C2997),'原始字段'!C2997,"n.a.")</x:f>
        <x:v>144211253</x:v>
      </x:c>
      <x:c r="G2913" s="8" t="n">
        <x:f>IF(COUNT(E2913:F2913)=2,F2913-E2913,"n.a.")</x:f>
        <x:v>0</x:v>
      </x:c>
      <x:c r="H2913" s="9" t="n">
        <x:f>IF(ISNUMBER('原始字段'!D2997),'原始字段'!D2997,"n.a.")</x:f>
        <x:v>2.2079</x:v>
      </x:c>
      <x:c r="I2913" s="9" t="n">
        <x:f>IF(COUNT(G2913:H2913)=2,G2913*H2913/100000000,"n.a.")</x:f>
        <x:v>0</x:v>
      </x:c>
      <x:c r="J2913" s="1" t="str">
        <x:v>日频齐全；折算事件未独立核实</x:v>
      </x:c>
    </x:row>
    <x:row r="2914" ht="25" customHeight="1">
      <x:c r="A2914" s="1" t="str">
        <x:v>中证1000</x:v>
      </x:c>
      <x:c r="B2914" s="1" t="str">
        <x:v>560010.SH</x:v>
      </x:c>
      <x:c r="C2914" s="1" t="str">
        <x:v>广发中证1000ETF</x:v>
      </x:c>
      <x:c r="D2914" s="7" t="d">
        <x:v>2026-07-14T00:00:00.000Z</x:v>
      </x:c>
      <x:c r="E2914" s="8" t="n">
        <x:f>IF(ISNUMBER('原始字段'!C2934),'原始字段'!C2934,"n.a.")</x:f>
        <x:v>1832621700</x:v>
      </x:c>
      <x:c r="F2914" s="8" t="n">
        <x:f>IF(ISNUMBER('原始字段'!C3030),'原始字段'!C3030,"n.a.")</x:f>
        <x:v>1868621700</x:v>
      </x:c>
      <x:c r="G2914" s="8" t="n">
        <x:f>IF(COUNT(E2914:F2914)=2,F2914-E2914,"n.a.")</x:f>
        <x:v>36000000</x:v>
      </x:c>
      <x:c r="H2914" s="9" t="n">
        <x:f>IF(ISNUMBER('原始字段'!D3030),'原始字段'!D3030,"n.a.")</x:f>
        <x:v>3.2844</x:v>
      </x:c>
      <x:c r="I2914" s="9" t="n">
        <x:f>IF(COUNT(G2914:H2914)=2,G2914*H2914/100000000,"n.a.")</x:f>
        <x:v>1.182384</x:v>
      </x:c>
      <x:c r="J2914" s="1" t="str">
        <x:v>日频齐全；折算事件未独立核实</x:v>
      </x:c>
    </x:row>
    <x:row r="2915" ht="25" customHeight="1">
      <x:c r="A2915" s="1" t="str">
        <x:v>中证1000</x:v>
      </x:c>
      <x:c r="B2915" s="1" t="str">
        <x:v>159845.SZ</x:v>
      </x:c>
      <x:c r="C2915" s="1" t="str">
        <x:v>华夏中证1000ETF</x:v>
      </x:c>
      <x:c r="D2915" s="7" t="d">
        <x:v>2026-07-14T00:00:00.000Z</x:v>
      </x:c>
      <x:c r="E2915" s="8" t="n">
        <x:f>IF(ISNUMBER('原始字段'!C2885),'原始字段'!C2885,"n.a.")</x:f>
        <x:v>3670425606</x:v>
      </x:c>
      <x:c r="F2915" s="8" t="n">
        <x:f>IF(ISNUMBER('原始字段'!C2981),'原始字段'!C2981,"n.a.")</x:f>
        <x:v>3612425606</x:v>
      </x:c>
      <x:c r="G2915" s="8" t="n">
        <x:f>IF(COUNT(E2915:F2915)=2,F2915-E2915,"n.a.")</x:f>
        <x:v>-58000000</x:v>
      </x:c>
      <x:c r="H2915" s="9" t="n">
        <x:f>IF(ISNUMBER('原始字段'!D2981),'原始字段'!D2981,"n.a.")</x:f>
        <x:v>3.2901</x:v>
      </x:c>
      <x:c r="I2915" s="9" t="n">
        <x:f>IF(COUNT(G2915:H2915)=2,G2915*H2915/100000000,"n.a.")</x:f>
        <x:v>-1.908258</x:v>
      </x:c>
      <x:c r="J2915" s="1" t="str">
        <x:v>日频齐全；折算事件未独立核实</x:v>
      </x:c>
    </x:row>
    <x:row r="2916" ht="25" customHeight="1">
      <x:c r="A2916" s="1" t="str">
        <x:v>中证1000</x:v>
      </x:c>
      <x:c r="B2916" s="1" t="str">
        <x:v>159633.SZ</x:v>
      </x:c>
      <x:c r="C2916" s="1" t="str">
        <x:v>易方达中证1000ETF</x:v>
      </x:c>
      <x:c r="D2916" s="7" t="d">
        <x:v>2026-07-14T00:00:00.000Z</x:v>
      </x:c>
      <x:c r="E2916" s="8" t="n">
        <x:f>IF(ISNUMBER('原始字段'!C2879),'原始字段'!C2879,"n.a.")</x:f>
        <x:v>980162658</x:v>
      </x:c>
      <x:c r="F2916" s="8" t="n">
        <x:f>IF(ISNUMBER('原始字段'!C2975),'原始字段'!C2975,"n.a.")</x:f>
        <x:v>1081162658</x:v>
      </x:c>
      <x:c r="G2916" s="8" t="n">
        <x:f>IF(COUNT(E2916:F2916)=2,F2916-E2916,"n.a.")</x:f>
        <x:v>101000000</x:v>
      </x:c>
      <x:c r="H2916" s="9" t="n">
        <x:f>IF(ISNUMBER('原始字段'!D2975),'原始字段'!D2975,"n.a.")</x:f>
        <x:v>3.3729</x:v>
      </x:c>
      <x:c r="I2916" s="9" t="n">
        <x:f>IF(COUNT(G2916:H2916)=2,G2916*H2916/100000000,"n.a.")</x:f>
        <x:v>3.406629</x:v>
      </x:c>
      <x:c r="J2916" s="1" t="str">
        <x:v>日频齐全；折算事件未独立核实</x:v>
      </x:c>
    </x:row>
    <x:row r="2917" ht="25" customHeight="1">
      <x:c r="A2917" s="1" t="str">
        <x:v>中证1000</x:v>
      </x:c>
      <x:c r="B2917" s="1" t="str">
        <x:v>159629.SZ</x:v>
      </x:c>
      <x:c r="C2917" s="1" t="str">
        <x:v>富国中证1000ETF</x:v>
      </x:c>
      <x:c r="D2917" s="7" t="d">
        <x:v>2026-07-14T00:00:00.000Z</x:v>
      </x:c>
      <x:c r="E2917" s="8" t="n">
        <x:f>IF(ISNUMBER('原始字段'!C2878),'原始字段'!C2878,"n.a.")</x:f>
        <x:v>617252663</x:v>
      </x:c>
      <x:c r="F2917" s="8" t="n">
        <x:f>IF(ISNUMBER('原始字段'!C2974),'原始字段'!C2974,"n.a.")</x:f>
        <x:v>677252663</x:v>
      </x:c>
      <x:c r="G2917" s="8" t="n">
        <x:f>IF(COUNT(E2917:F2917)=2,F2917-E2917,"n.a.")</x:f>
        <x:v>60000000</x:v>
      </x:c>
      <x:c r="H2917" s="9" t="n">
        <x:f>IF(ISNUMBER('原始字段'!D2974),'原始字段'!D2974,"n.a.")</x:f>
        <x:v>3.2981</x:v>
      </x:c>
      <x:c r="I2917" s="9" t="n">
        <x:f>IF(COUNT(G2917:H2917)=2,G2917*H2917/100000000,"n.a.")</x:f>
        <x:v>1.97886</x:v>
      </x:c>
      <x:c r="J2917" s="1" t="str">
        <x:v>日频齐全；折算事件未独立核实</x:v>
      </x:c>
    </x:row>
    <x:row r="2918" ht="25" customHeight="1">
      <x:c r="A2918" s="1" t="str">
        <x:v>中证1000</x:v>
      </x:c>
      <x:c r="B2918" s="1" t="str">
        <x:v>512100.SH</x:v>
      </x:c>
      <x:c r="C2918" s="1" t="str">
        <x:v>南方中证1000ETF</x:v>
      </x:c>
      <x:c r="D2918" s="7" t="d">
        <x:v>2026-07-14T00:00:00.000Z</x:v>
      </x:c>
      <x:c r="E2918" s="8" t="n">
        <x:f>IF(ISNUMBER('原始字段'!C2919),'原始字段'!C2919,"n.a.")</x:f>
        <x:v>7121217600</x:v>
      </x:c>
      <x:c r="F2918" s="8" t="n">
        <x:f>IF(ISNUMBER('原始字段'!C3015),'原始字段'!C3015,"n.a.")</x:f>
        <x:v>7629217600</x:v>
      </x:c>
      <x:c r="G2918" s="8" t="n">
        <x:f>IF(COUNT(E2918:F2918)=2,F2918-E2918,"n.a.")</x:f>
        <x:v>508000000</x:v>
      </x:c>
      <x:c r="H2918" s="9" t="n">
        <x:f>IF(ISNUMBER('原始字段'!D3015),'原始字段'!D3015,"n.a.")</x:f>
        <x:v>3.2061</x:v>
      </x:c>
      <x:c r="I2918" s="9" t="n">
        <x:f>IF(COUNT(G2918:H2918)=2,G2918*H2918/100000000,"n.a.")</x:f>
        <x:v>16.286988</x:v>
      </x:c>
      <x:c r="J2918" s="1" t="str">
        <x:v>日频齐全；折算事件未独立核实</x:v>
      </x:c>
    </x:row>
    <x:row r="2919" ht="25" customHeight="1">
      <x:c r="A2919" s="1" t="str">
        <x:v>中证1000</x:v>
      </x:c>
      <x:c r="B2919" s="1" t="str">
        <x:v>516300.SH</x:v>
      </x:c>
      <x:c r="C2919" s="1" t="str">
        <x:v>华泰柏瑞中证1000ETF</x:v>
      </x:c>
      <x:c r="D2919" s="7" t="d">
        <x:v>2026-07-14T00:00:00.000Z</x:v>
      </x:c>
      <x:c r="E2919" s="8" t="n">
        <x:f>IF(ISNUMBER('原始字段'!C2933),'原始字段'!C2933,"n.a.")</x:f>
        <x:v>29012600</x:v>
      </x:c>
      <x:c r="F2919" s="8" t="n">
        <x:f>IF(ISNUMBER('原始字段'!C3029),'原始字段'!C3029,"n.a.")</x:f>
        <x:v>29012600</x:v>
      </x:c>
      <x:c r="G2919" s="8" t="n">
        <x:f>IF(COUNT(E2919:F2919)=2,F2919-E2919,"n.a.")</x:f>
        <x:v>0</x:v>
      </x:c>
      <x:c r="H2919" s="9" t="n">
        <x:f>IF(ISNUMBER('原始字段'!D3029),'原始字段'!D3029,"n.a.")</x:f>
        <x:v>3.3064</x:v>
      </x:c>
      <x:c r="I2919" s="9" t="n">
        <x:f>IF(COUNT(G2919:H2919)=2,G2919*H2919/100000000,"n.a.")</x:f>
        <x:v>0</x:v>
      </x:c>
      <x:c r="J2919" s="1" t="str">
        <x:v>日频齐全；折算事件未独立核实</x:v>
      </x:c>
    </x:row>
    <x:row r="2920" ht="25" customHeight="1">
      <x:c r="A2920" s="1" t="str">
        <x:v>中证1000</x:v>
      </x:c>
      <x:c r="B2920" s="1" t="str">
        <x:v>560110.SH</x:v>
      </x:c>
      <x:c r="C2920" s="1" t="str">
        <x:v>汇添富中证1000ETF</x:v>
      </x:c>
      <x:c r="D2920" s="7" t="d">
        <x:v>2026-07-14T00:00:00.000Z</x:v>
      </x:c>
      <x:c r="E2920" s="8" t="n">
        <x:f>IF(ISNUMBER('原始字段'!C2935),'原始字段'!C2935,"n.a.")</x:f>
        <x:v>244903500</x:v>
      </x:c>
      <x:c r="F2920" s="8" t="n">
        <x:f>IF(ISNUMBER('原始字段'!C3031),'原始字段'!C3031,"n.a.")</x:f>
        <x:v>244903500</x:v>
      </x:c>
      <x:c r="G2920" s="8" t="n">
        <x:f>IF(COUNT(E2920:F2920)=2,F2920-E2920,"n.a.")</x:f>
        <x:v>0</x:v>
      </x:c>
      <x:c r="H2920" s="9" t="n">
        <x:f>IF(ISNUMBER('原始字段'!D3031),'原始字段'!D3031,"n.a.")</x:f>
        <x:v>1.1861</x:v>
      </x:c>
      <x:c r="I2920" s="9" t="n">
        <x:f>IF(COUNT(G2920:H2920)=2,G2920*H2920/100000000,"n.a.")</x:f>
        <x:v>0</x:v>
      </x:c>
      <x:c r="J2920" s="1" t="str">
        <x:v>日频齐全；折算事件未独立核实</x:v>
      </x:c>
    </x:row>
    <x:row r="2921" ht="25" customHeight="1">
      <x:c r="A2921" s="1" t="str">
        <x:v>中证2000</x:v>
      </x:c>
      <x:c r="B2921" s="1" t="str">
        <x:v>159535.SZ</x:v>
      </x:c>
      <x:c r="C2921" s="1" t="str">
        <x:v>嘉实中证2000ETF</x:v>
      </x:c>
      <x:c r="D2921" s="7" t="d">
        <x:v>2026-07-14T00:00:00.000Z</x:v>
      </x:c>
      <x:c r="E2921" s="8" t="n">
        <x:f>IF(ISNUMBER('原始字段'!C2876),'原始字段'!C2876,"n.a.")</x:f>
        <x:v>19981088</x:v>
      </x:c>
      <x:c r="F2921" s="8" t="n">
        <x:f>IF(ISNUMBER('原始字段'!C2972),'原始字段'!C2972,"n.a.")</x:f>
        <x:v>19981088</x:v>
      </x:c>
      <x:c r="G2921" s="8" t="n">
        <x:f>IF(COUNT(E2921:F2921)=2,F2921-E2921,"n.a.")</x:f>
        <x:v>0</x:v>
      </x:c>
      <x:c r="H2921" s="9" t="n">
        <x:f>IF(ISNUMBER('原始字段'!D2972),'原始字段'!D2972,"n.a.")</x:f>
        <x:v>1.4489</x:v>
      </x:c>
      <x:c r="I2921" s="9" t="n">
        <x:f>IF(COUNT(G2921:H2921)=2,G2921*H2921/100000000,"n.a.")</x:f>
        <x:v>0</x:v>
      </x:c>
      <x:c r="J2921" s="1" t="str">
        <x:v>日频齐全；折算事件未独立核实</x:v>
      </x:c>
    </x:row>
    <x:row r="2922" ht="25" customHeight="1">
      <x:c r="A2922" s="1" t="str">
        <x:v>中证2000</x:v>
      </x:c>
      <x:c r="B2922" s="1" t="str">
        <x:v>159536.SZ</x:v>
      </x:c>
      <x:c r="C2922" s="1" t="str">
        <x:v>汇添富中证2000ETF</x:v>
      </x:c>
      <x:c r="D2922" s="7" t="d">
        <x:v>2026-07-14T00:00:00.000Z</x:v>
      </x:c>
      <x:c r="E2922" s="8" t="n">
        <x:f>IF(ISNUMBER('原始字段'!C2877),'原始字段'!C2877,"n.a.")</x:f>
        <x:v>57261589</x:v>
      </x:c>
      <x:c r="F2922" s="8" t="n">
        <x:f>IF(ISNUMBER('原始字段'!C2973),'原始字段'!C2973,"n.a.")</x:f>
        <x:v>63261589</x:v>
      </x:c>
      <x:c r="G2922" s="8" t="n">
        <x:f>IF(COUNT(E2922:F2922)=2,F2922-E2922,"n.a.")</x:f>
        <x:v>6000000</x:v>
      </x:c>
      <x:c r="H2922" s="9" t="n">
        <x:f>IF(ISNUMBER('原始字段'!D2973),'原始字段'!D2973,"n.a.")</x:f>
        <x:v>1.3966</x:v>
      </x:c>
      <x:c r="I2922" s="9" t="n">
        <x:f>IF(COUNT(G2922:H2922)=2,G2922*H2922/100000000,"n.a.")</x:f>
        <x:v>0.083796</x:v>
      </x:c>
      <x:c r="J2922" s="1" t="str">
        <x:v>日频齐全；折算事件未独立核实</x:v>
      </x:c>
    </x:row>
    <x:row r="2923" ht="25" customHeight="1">
      <x:c r="A2923" s="1" t="str">
        <x:v>中证2000</x:v>
      </x:c>
      <x:c r="B2923" s="1" t="str">
        <x:v>159531.SZ</x:v>
      </x:c>
      <x:c r="C2923" s="1" t="str">
        <x:v>南方中证2000ETF</x:v>
      </x:c>
      <x:c r="D2923" s="7" t="d">
        <x:v>2026-07-14T00:00:00.000Z</x:v>
      </x:c>
      <x:c r="E2923" s="8" t="n">
        <x:f>IF(ISNUMBER('原始字段'!C2873),'原始字段'!C2873,"n.a.")</x:f>
        <x:v>630608406</x:v>
      </x:c>
      <x:c r="F2923" s="8" t="n">
        <x:f>IF(ISNUMBER('原始字段'!C2969),'原始字段'!C2969,"n.a.")</x:f>
        <x:v>660608406</x:v>
      </x:c>
      <x:c r="G2923" s="8" t="n">
        <x:f>IF(COUNT(E2923:F2923)=2,F2923-E2923,"n.a.")</x:f>
        <x:v>30000000</x:v>
      </x:c>
      <x:c r="H2923" s="9" t="n">
        <x:f>IF(ISNUMBER('原始字段'!D2969),'原始字段'!D2969,"n.a.")</x:f>
        <x:v>1.4201</x:v>
      </x:c>
      <x:c r="I2923" s="9" t="n">
        <x:f>IF(COUNT(G2923:H2923)=2,G2923*H2923/100000000,"n.a.")</x:f>
        <x:v>0.42603</x:v>
      </x:c>
      <x:c r="J2923" s="1" t="str">
        <x:v>日频齐全；折算事件未独立核实</x:v>
      </x:c>
    </x:row>
    <x:row r="2924" ht="25" customHeight="1">
      <x:c r="A2924" s="1" t="str">
        <x:v>中证2000</x:v>
      </x:c>
      <x:c r="B2924" s="1" t="str">
        <x:v>159532.SZ</x:v>
      </x:c>
      <x:c r="C2924" s="1" t="str">
        <x:v>易方达中证2000ETF</x:v>
      </x:c>
      <x:c r="D2924" s="7" t="d">
        <x:v>2026-07-14T00:00:00.000Z</x:v>
      </x:c>
      <x:c r="E2924" s="8" t="n">
        <x:f>IF(ISNUMBER('原始字段'!C2874),'原始字段'!C2874,"n.a.")</x:f>
        <x:v>129564791</x:v>
      </x:c>
      <x:c r="F2924" s="8" t="n">
        <x:f>IF(ISNUMBER('原始字段'!C2970),'原始字段'!C2970,"n.a.")</x:f>
        <x:v>133564791</x:v>
      </x:c>
      <x:c r="G2924" s="8" t="n">
        <x:f>IF(COUNT(E2924:F2924)=2,F2924-E2924,"n.a.")</x:f>
        <x:v>4000000</x:v>
      </x:c>
      <x:c r="H2924" s="9" t="n">
        <x:f>IF(ISNUMBER('原始字段'!D2970),'原始字段'!D2970,"n.a.")</x:f>
        <x:v>1.6509</x:v>
      </x:c>
      <x:c r="I2924" s="9" t="n">
        <x:f>IF(COUNT(G2924:H2924)=2,G2924*H2924/100000000,"n.a.")</x:f>
        <x:v>0.066036</x:v>
      </x:c>
      <x:c r="J2924" s="1" t="str">
        <x:v>日频齐全；折算事件未独立核实</x:v>
      </x:c>
    </x:row>
    <x:row r="2925" ht="25" customHeight="1">
      <x:c r="A2925" s="1" t="str">
        <x:v>中证2000</x:v>
      </x:c>
      <x:c r="B2925" s="1" t="str">
        <x:v>159533.SZ</x:v>
      </x:c>
      <x:c r="C2925" s="1" t="str">
        <x:v>博时中证2000ETF</x:v>
      </x:c>
      <x:c r="D2925" s="7" t="d">
        <x:v>2026-07-14T00:00:00.000Z</x:v>
      </x:c>
      <x:c r="E2925" s="8" t="n">
        <x:f>IF(ISNUMBER('原始字段'!C2875),'原始字段'!C2875,"n.a.")</x:f>
        <x:v>13458785</x:v>
      </x:c>
      <x:c r="F2925" s="8" t="n">
        <x:f>IF(ISNUMBER('原始字段'!C2971),'原始字段'!C2971,"n.a.")</x:f>
        <x:v>13458785</x:v>
      </x:c>
      <x:c r="G2925" s="8" t="n">
        <x:f>IF(COUNT(E2925:F2925)=2,F2925-E2925,"n.a.")</x:f>
        <x:v>0</x:v>
      </x:c>
      <x:c r="H2925" s="9" t="n">
        <x:f>IF(ISNUMBER('原始字段'!D2971),'原始字段'!D2971,"n.a.")</x:f>
        <x:v>1.9165</x:v>
      </x:c>
      <x:c r="I2925" s="9" t="n">
        <x:f>IF(COUNT(G2925:H2925)=2,G2925*H2925/100000000,"n.a.")</x:f>
        <x:v>0</x:v>
      </x:c>
      <x:c r="J2925" s="1" t="str">
        <x:v>日频齐全；折算事件未独立核实</x:v>
      </x:c>
    </x:row>
    <x:row r="2926" ht="25" customHeight="1">
      <x:c r="A2926" s="1" t="str">
        <x:v>中证2000</x:v>
      </x:c>
      <x:c r="B2926" s="1" t="str">
        <x:v>561370.SH</x:v>
      </x:c>
      <x:c r="C2926" s="1" t="str">
        <x:v>国泰中证2000ETF</x:v>
      </x:c>
      <x:c r="D2926" s="7" t="d">
        <x:v>2026-07-14T00:00:00.000Z</x:v>
      </x:c>
      <x:c r="E2926" s="8" t="n">
        <x:f>IF(ISNUMBER('原始字段'!C2938),'原始字段'!C2938,"n.a.")</x:f>
        <x:v>22356000</x:v>
      </x:c>
      <x:c r="F2926" s="8" t="n">
        <x:f>IF(ISNUMBER('原始字段'!C3034),'原始字段'!C3034,"n.a.")</x:f>
        <x:v>22356000</x:v>
      </x:c>
      <x:c r="G2926" s="8" t="n">
        <x:f>IF(COUNT(E2926:F2926)=2,F2926-E2926,"n.a.")</x:f>
        <x:v>0</x:v>
      </x:c>
      <x:c r="H2926" s="9" t="n">
        <x:f>IF(ISNUMBER('原始字段'!D3034),'原始字段'!D3034,"n.a.")</x:f>
        <x:v>1.3926</x:v>
      </x:c>
      <x:c r="I2926" s="9" t="n">
        <x:f>IF(COUNT(G2926:H2926)=2,G2926*H2926/100000000,"n.a.")</x:f>
        <x:v>0</x:v>
      </x:c>
      <x:c r="J2926" s="1" t="str">
        <x:v>日频齐全；折算事件未独立核实</x:v>
      </x:c>
    </x:row>
    <x:row r="2927" ht="25" customHeight="1">
      <x:c r="A2927" s="1" t="str">
        <x:v>中证2000</x:v>
      </x:c>
      <x:c r="B2927" s="1" t="str">
        <x:v>563300.SH</x:v>
      </x:c>
      <x:c r="C2927" s="1" t="str">
        <x:v>华泰柏瑞中证2000ETF</x:v>
      </x:c>
      <x:c r="D2927" s="7" t="d">
        <x:v>2026-07-14T00:00:00.000Z</x:v>
      </x:c>
      <x:c r="E2927" s="8" t="n">
        <x:f>IF(ISNUMBER('原始字段'!C2942),'原始字段'!C2942,"n.a.")</x:f>
        <x:v>2318674000</x:v>
      </x:c>
      <x:c r="F2927" s="8" t="n">
        <x:f>IF(ISNUMBER('原始字段'!C3038),'原始字段'!C3038,"n.a.")</x:f>
        <x:v>2483674000</x:v>
      </x:c>
      <x:c r="G2927" s="8" t="n">
        <x:f>IF(COUNT(E2927:F2927)=2,F2927-E2927,"n.a.")</x:f>
        <x:v>165000000</x:v>
      </x:c>
      <x:c r="H2927" s="9" t="n">
        <x:f>IF(ISNUMBER('原始字段'!D3038),'原始字段'!D3038,"n.a.")</x:f>
        <x:v>1.4576</x:v>
      </x:c>
      <x:c r="I2927" s="9" t="n">
        <x:f>IF(COUNT(G2927:H2927)=2,G2927*H2927/100000000,"n.a.")</x:f>
        <x:v>2.40504</x:v>
      </x:c>
      <x:c r="J2927" s="1" t="str">
        <x:v>日频齐全；折算事件未独立核实</x:v>
      </x:c>
    </x:row>
    <x:row r="2928" ht="25" customHeight="1">
      <x:c r="A2928" s="1" t="str">
        <x:v>中证2000</x:v>
      </x:c>
      <x:c r="B2928" s="1" t="str">
        <x:v>562660.SH</x:v>
      </x:c>
      <x:c r="C2928" s="1" t="str">
        <x:v>华夏中证2000ETF</x:v>
      </x:c>
      <x:c r="D2928" s="7" t="d">
        <x:v>2026-07-14T00:00:00.000Z</x:v>
      </x:c>
      <x:c r="E2928" s="8" t="n">
        <x:f>IF(ISNUMBER('原始字段'!C2940),'原始字段'!C2940,"n.a.")</x:f>
        <x:v>222874000</x:v>
      </x:c>
      <x:c r="F2928" s="8" t="n">
        <x:f>IF(ISNUMBER('原始字段'!C3036),'原始字段'!C3036,"n.a.")</x:f>
        <x:v>226874000</x:v>
      </x:c>
      <x:c r="G2928" s="8" t="n">
        <x:f>IF(COUNT(E2928:F2928)=2,F2928-E2928,"n.a.")</x:f>
        <x:v>4000000</x:v>
      </x:c>
      <x:c r="H2928" s="9" t="n">
        <x:f>IF(ISNUMBER('原始字段'!D3036),'原始字段'!D3036,"n.a.")</x:f>
        <x:v>1.8097</x:v>
      </x:c>
      <x:c r="I2928" s="9" t="n">
        <x:f>IF(COUNT(G2928:H2928)=2,G2928*H2928/100000000,"n.a.")</x:f>
        <x:v>0.072388</x:v>
      </x:c>
      <x:c r="J2928" s="1" t="str">
        <x:v>日频齐全；折算事件未独立核实</x:v>
      </x:c>
    </x:row>
    <x:row r="2929" ht="25" customHeight="1">
      <x:c r="A2929" s="1" t="str">
        <x:v>中证2000</x:v>
      </x:c>
      <x:c r="B2929" s="1" t="str">
        <x:v>563200.SH</x:v>
      </x:c>
      <x:c r="C2929" s="1" t="str">
        <x:v>富国中证2000ETF</x:v>
      </x:c>
      <x:c r="D2929" s="7" t="d">
        <x:v>2026-07-14T00:00:00.000Z</x:v>
      </x:c>
      <x:c r="E2929" s="8" t="n">
        <x:f>IF(ISNUMBER('原始字段'!C2941),'原始字段'!C2941,"n.a.")</x:f>
        <x:v>43458800</x:v>
      </x:c>
      <x:c r="F2929" s="8" t="n">
        <x:f>IF(ISNUMBER('原始字段'!C3037),'原始字段'!C3037,"n.a.")</x:f>
        <x:v>47458800</x:v>
      </x:c>
      <x:c r="G2929" s="8" t="n">
        <x:f>IF(COUNT(E2929:F2929)=2,F2929-E2929,"n.a.")</x:f>
        <x:v>4000000</x:v>
      </x:c>
      <x:c r="H2929" s="9" t="n">
        <x:f>IF(ISNUMBER('原始字段'!D3037),'原始字段'!D3037,"n.a.")</x:f>
        <x:v>1.5048</x:v>
      </x:c>
      <x:c r="I2929" s="9" t="n">
        <x:f>IF(COUNT(G2929:H2929)=2,G2929*H2929/100000000,"n.a.")</x:f>
        <x:v>0.060192</x:v>
      </x:c>
      <x:c r="J2929" s="1" t="str">
        <x:v>日频齐全；折算事件未独立核实</x:v>
      </x:c>
    </x:row>
    <x:row r="2930" ht="25" customHeight="1">
      <x:c r="A2930" s="1" t="str">
        <x:v>中证2000</x:v>
      </x:c>
      <x:c r="B2930" s="1" t="str">
        <x:v>560220.SH</x:v>
      </x:c>
      <x:c r="C2930" s="1" t="str">
        <x:v>广发中证2000ETF</x:v>
      </x:c>
      <x:c r="D2930" s="7" t="d">
        <x:v>2026-07-14T00:00:00.000Z</x:v>
      </x:c>
      <x:c r="E2930" s="8" t="n">
        <x:f>IF(ISNUMBER('原始字段'!C2936),'原始字段'!C2936,"n.a.")</x:f>
        <x:v>48717000</x:v>
      </x:c>
      <x:c r="F2930" s="8" t="n">
        <x:f>IF(ISNUMBER('原始字段'!C3032),'原始字段'!C3032,"n.a.")</x:f>
        <x:v>51717000</x:v>
      </x:c>
      <x:c r="G2930" s="8" t="n">
        <x:f>IF(COUNT(E2930:F2930)=2,F2930-E2930,"n.a.")</x:f>
        <x:v>3000000</x:v>
      </x:c>
      <x:c r="H2930" s="9" t="n">
        <x:f>IF(ISNUMBER('原始字段'!D3032),'原始字段'!D3032,"n.a.")</x:f>
        <x:v>1.4361</x:v>
      </x:c>
      <x:c r="I2930" s="9" t="n">
        <x:f>IF(COUNT(G2930:H2930)=2,G2930*H2930/100000000,"n.a.")</x:f>
        <x:v>0.043083</x:v>
      </x:c>
      <x:c r="J2930" s="1" t="str">
        <x:v>日频齐全；折算事件未独立核实</x:v>
      </x:c>
    </x:row>
    <x:row r="2931" ht="25" customHeight="1">
      <x:c r="A2931" s="1" t="str">
        <x:v>创业板指</x:v>
      </x:c>
      <x:c r="B2931" s="1" t="str">
        <x:v>159810.SZ</x:v>
      </x:c>
      <x:c r="C2931" s="1" t="str">
        <x:v>浦银创业板ETF</x:v>
      </x:c>
      <x:c r="D2931" s="7" t="d">
        <x:v>2026-07-14T00:00:00.000Z</x:v>
      </x:c>
      <x:c r="E2931" s="8" t="n">
        <x:f>IF(ISNUMBER('原始字段'!C2882),'原始字段'!C2882,"n.a.")</x:f>
        <x:v>48475458</x:v>
      </x:c>
      <x:c r="F2931" s="8" t="n">
        <x:f>IF(ISNUMBER('原始字段'!C2978),'原始字段'!C2978,"n.a.")</x:f>
        <x:v>49475458</x:v>
      </x:c>
      <x:c r="G2931" s="8" t="n">
        <x:f>IF(COUNT(E2931:F2931)=2,F2931-E2931,"n.a.")</x:f>
        <x:v>1000000</x:v>
      </x:c>
      <x:c r="H2931" s="9" t="n">
        <x:f>IF(ISNUMBER('原始字段'!D2978),'原始字段'!D2978,"n.a.")</x:f>
        <x:v>1.5515</x:v>
      </x:c>
      <x:c r="I2931" s="9" t="n">
        <x:f>IF(COUNT(G2931:H2931)=2,G2931*H2931/100000000,"n.a.")</x:f>
        <x:v>0.015515</x:v>
      </x:c>
      <x:c r="J2931" s="1" t="str">
        <x:v>日频齐全；折算事件未独立核实</x:v>
      </x:c>
    </x:row>
    <x:row r="2932" ht="25" customHeight="1">
      <x:c r="A2932" s="1" t="str">
        <x:v>创业板指</x:v>
      </x:c>
      <x:c r="B2932" s="1" t="str">
        <x:v>159808.SZ</x:v>
      </x:c>
      <x:c r="C2932" s="1" t="str">
        <x:v>融通创业板ETF</x:v>
      </x:c>
      <x:c r="D2932" s="7" t="d">
        <x:v>2026-07-14T00:00:00.000Z</x:v>
      </x:c>
      <x:c r="E2932" s="8" t="n">
        <x:f>IF(ISNUMBER('原始字段'!C2881),'原始字段'!C2881,"n.a.")</x:f>
        <x:v>49484790</x:v>
      </x:c>
      <x:c r="F2932" s="8" t="n">
        <x:f>IF(ISNUMBER('原始字段'!C2977),'原始字段'!C2977,"n.a.")</x:f>
        <x:v>49484790</x:v>
      </x:c>
      <x:c r="G2932" s="8" t="n">
        <x:f>IF(COUNT(E2932:F2932)=2,F2932-E2932,"n.a.")</x:f>
        <x:v>0</x:v>
      </x:c>
      <x:c r="H2932" s="9" t="n">
        <x:f>IF(ISNUMBER('原始字段'!D2977),'原始字段'!D2977,"n.a.")</x:f>
        <x:v>1.4907</x:v>
      </x:c>
      <x:c r="I2932" s="9" t="n">
        <x:f>IF(COUNT(G2932:H2932)=2,G2932*H2932/100000000,"n.a.")</x:f>
        <x:v>0</x:v>
      </x:c>
      <x:c r="J2932" s="1" t="str">
        <x:v>日频齐全；折算事件未独立核实</x:v>
      </x:c>
    </x:row>
    <x:row r="2933" ht="25" customHeight="1">
      <x:c r="A2933" s="1" t="str">
        <x:v>创业板指</x:v>
      </x:c>
      <x:c r="B2933" s="1" t="str">
        <x:v>159964.SZ</x:v>
      </x:c>
      <x:c r="C2933" s="1" t="str">
        <x:v>平安创业板ETF</x:v>
      </x:c>
      <x:c r="D2933" s="7" t="d">
        <x:v>2026-07-14T00:00:00.000Z</x:v>
      </x:c>
      <x:c r="E2933" s="8" t="n">
        <x:f>IF(ISNUMBER('原始字段'!C2897),'原始字段'!C2897,"n.a.")</x:f>
        <x:v>193481881</x:v>
      </x:c>
      <x:c r="F2933" s="8" t="n">
        <x:f>IF(ISNUMBER('原始字段'!C2993),'原始字段'!C2993,"n.a.")</x:f>
        <x:v>159481881</x:v>
      </x:c>
      <x:c r="G2933" s="8" t="n">
        <x:f>IF(COUNT(E2933:F2933)=2,F2933-E2933,"n.a.")</x:f>
        <x:v>-34000000</x:v>
      </x:c>
      <x:c r="H2933" s="9" t="n">
        <x:f>IF(ISNUMBER('原始字段'!D2993),'原始字段'!D2993,"n.a.")</x:f>
        <x:v>2.5254</x:v>
      </x:c>
      <x:c r="I2933" s="9" t="n">
        <x:f>IF(COUNT(G2933:H2933)=2,G2933*H2933/100000000,"n.a.")</x:f>
        <x:v>-0.858636</x:v>
      </x:c>
      <x:c r="J2933" s="1" t="str">
        <x:v>日频齐全；折算事件未独立核实</x:v>
      </x:c>
    </x:row>
    <x:row r="2934" ht="25" customHeight="1">
      <x:c r="A2934" s="1" t="str">
        <x:v>创业板指</x:v>
      </x:c>
      <x:c r="B2934" s="1" t="str">
        <x:v>159915.SZ</x:v>
      </x:c>
      <x:c r="C2934" s="1" t="str">
        <x:v>易方达创业板ETF</x:v>
      </x:c>
      <x:c r="D2934" s="7" t="d">
        <x:v>2026-07-14T00:00:00.000Z</x:v>
      </x:c>
      <x:c r="E2934" s="8" t="n">
        <x:f>IF(ISNUMBER('原始字段'!C2887),'原始字段'!C2887,"n.a.")</x:f>
        <x:v>12338454936</x:v>
      </x:c>
      <x:c r="F2934" s="8" t="n">
        <x:f>IF(ISNUMBER('原始字段'!C2983),'原始字段'!C2983,"n.a.")</x:f>
        <x:v>12469454936</x:v>
      </x:c>
      <x:c r="G2934" s="8" t="n">
        <x:f>IF(COUNT(E2934:F2934)=2,F2934-E2934,"n.a.")</x:f>
        <x:v>131000000</x:v>
      </x:c>
      <x:c r="H2934" s="9" t="n">
        <x:f>IF(ISNUMBER('原始字段'!D2983),'原始字段'!D2983,"n.a.")</x:f>
        <x:v>3.871</x:v>
      </x:c>
      <x:c r="I2934" s="9" t="n">
        <x:f>IF(COUNT(G2934:H2934)=2,G2934*H2934/100000000,"n.a.")</x:f>
        <x:v>5.07101</x:v>
      </x:c>
      <x:c r="J2934" s="1" t="str">
        <x:v>日频齐全；折算事件未独立核实</x:v>
      </x:c>
    </x:row>
    <x:row r="2935" ht="25" customHeight="1">
      <x:c r="A2935" s="1" t="str">
        <x:v>创业板指</x:v>
      </x:c>
      <x:c r="B2935" s="1" t="str">
        <x:v>159971.SZ</x:v>
      </x:c>
      <x:c r="C2935" s="1" t="str">
        <x:v>富国创业板ETF</x:v>
      </x:c>
      <x:c r="D2935" s="7" t="d">
        <x:v>2026-07-14T00:00:00.000Z</x:v>
      </x:c>
      <x:c r="E2935" s="8" t="n">
        <x:f>IF(ISNUMBER('原始字段'!C2899),'原始字段'!C2899,"n.a.")</x:f>
        <x:v>1416020288</x:v>
      </x:c>
      <x:c r="F2935" s="8" t="n">
        <x:f>IF(ISNUMBER('原始字段'!C2995),'原始字段'!C2995,"n.a.")</x:f>
        <x:v>1414020288</x:v>
      </x:c>
      <x:c r="G2935" s="8" t="n">
        <x:f>IF(COUNT(E2935:F2935)=2,F2935-E2935,"n.a.")</x:f>
        <x:v>-2000000</x:v>
      </x:c>
      <x:c r="H2935" s="9" t="n">
        <x:f>IF(ISNUMBER('原始字段'!D2995),'原始字段'!D2995,"n.a.")</x:f>
        <x:v>1.3451</x:v>
      </x:c>
      <x:c r="I2935" s="9" t="n">
        <x:f>IF(COUNT(G2935:H2935)=2,G2935*H2935/100000000,"n.a.")</x:f>
        <x:v>-0.026902</x:v>
      </x:c>
      <x:c r="J2935" s="1" t="str">
        <x:v>日频齐全；折算事件未独立核实</x:v>
      </x:c>
    </x:row>
    <x:row r="2936" ht="25" customHeight="1">
      <x:c r="A2936" s="1" t="str">
        <x:v>创业板指</x:v>
      </x:c>
      <x:c r="B2936" s="1" t="str">
        <x:v>159957.SZ</x:v>
      </x:c>
      <x:c r="C2936" s="1" t="str">
        <x:v>华夏创业板ETF</x:v>
      </x:c>
      <x:c r="D2936" s="7" t="d">
        <x:v>2026-07-14T00:00:00.000Z</x:v>
      </x:c>
      <x:c r="E2936" s="8" t="n">
        <x:f>IF(ISNUMBER('原始字段'!C2895),'原始字段'!C2895,"n.a.")</x:f>
        <x:v>879784560</x:v>
      </x:c>
      <x:c r="F2936" s="8" t="n">
        <x:f>IF(ISNUMBER('原始字段'!C2991),'原始字段'!C2991,"n.a.")</x:f>
        <x:v>886784560</x:v>
      </x:c>
      <x:c r="G2936" s="8" t="n">
        <x:f>IF(COUNT(E2936:F2936)=2,F2936-E2936,"n.a.")</x:f>
        <x:v>7000000</x:v>
      </x:c>
      <x:c r="H2936" s="9" t="n">
        <x:f>IF(ISNUMBER('原始字段'!D2991),'原始字段'!D2991,"n.a.")</x:f>
        <x:v>2.5361</x:v>
      </x:c>
      <x:c r="I2936" s="9" t="n">
        <x:f>IF(COUNT(G2936:H2936)=2,G2936*H2936/100000000,"n.a.")</x:f>
        <x:v>0.177527</x:v>
      </x:c>
      <x:c r="J2936" s="1" t="str">
        <x:v>日频齐全；折算事件未独立核实</x:v>
      </x:c>
    </x:row>
    <x:row r="2937" ht="25" customHeight="1">
      <x:c r="A2937" s="1" t="str">
        <x:v>创业板指</x:v>
      </x:c>
      <x:c r="B2937" s="1" t="str">
        <x:v>159958.SZ</x:v>
      </x:c>
      <x:c r="C2937" s="1" t="str">
        <x:v>工银创业板ETF</x:v>
      </x:c>
      <x:c r="D2937" s="7" t="d">
        <x:v>2026-07-14T00:00:00.000Z</x:v>
      </x:c>
      <x:c r="E2937" s="8" t="n">
        <x:f>IF(ISNUMBER('原始字段'!C2896),'原始字段'!C2896,"n.a.")</x:f>
        <x:v>219611448</x:v>
      </x:c>
      <x:c r="F2937" s="8" t="n">
        <x:f>IF(ISNUMBER('原始字段'!C2992),'原始字段'!C2992,"n.a.")</x:f>
        <x:v>223111448</x:v>
      </x:c>
      <x:c r="G2937" s="8" t="n">
        <x:f>IF(COUNT(E2937:F2937)=2,F2937-E2937,"n.a.")</x:f>
        <x:v>3500000</x:v>
      </x:c>
      <x:c r="H2937" s="9" t="n">
        <x:f>IF(ISNUMBER('原始字段'!D2992),'原始字段'!D2992,"n.a.")</x:f>
        <x:v>2.3344</x:v>
      </x:c>
      <x:c r="I2937" s="9" t="n">
        <x:f>IF(COUNT(G2937:H2937)=2,G2937*H2937/100000000,"n.a.")</x:f>
        <x:v>0.081704</x:v>
      </x:c>
      <x:c r="J2937" s="1" t="str">
        <x:v>日频齐全；折算事件未独立核实</x:v>
      </x:c>
    </x:row>
    <x:row r="2938" ht="25" customHeight="1">
      <x:c r="A2938" s="1" t="str">
        <x:v>创业板指</x:v>
      </x:c>
      <x:c r="B2938" s="1" t="str">
        <x:v>159977.SZ</x:v>
      </x:c>
      <x:c r="C2938" s="1" t="str">
        <x:v>天弘创业板ETF</x:v>
      </x:c>
      <x:c r="D2938" s="7" t="d">
        <x:v>2026-07-14T00:00:00.000Z</x:v>
      </x:c>
      <x:c r="E2938" s="8" t="n">
        <x:f>IF(ISNUMBER('原始字段'!C2900),'原始字段'!C2900,"n.a.")</x:f>
        <x:v>3097872820</x:v>
      </x:c>
      <x:c r="F2938" s="8" t="n">
        <x:f>IF(ISNUMBER('原始字段'!C2996),'原始字段'!C2996,"n.a.")</x:f>
        <x:v>3103872820</x:v>
      </x:c>
      <x:c r="G2938" s="8" t="n">
        <x:f>IF(COUNT(E2938:F2938)=2,F2938-E2938,"n.a.")</x:f>
        <x:v>6000000</x:v>
      </x:c>
      <x:c r="H2938" s="9" t="n">
        <x:f>IF(ISNUMBER('原始字段'!D2996),'原始字段'!D2996,"n.a.")</x:f>
        <x:v>2.0072</x:v>
      </x:c>
      <x:c r="I2938" s="9" t="n">
        <x:f>IF(COUNT(G2938:H2938)=2,G2938*H2938/100000000,"n.a.")</x:f>
        <x:v>0.120432</x:v>
      </x:c>
      <x:c r="J2938" s="1" t="str">
        <x:v>日频齐全；折算事件未独立核实</x:v>
      </x:c>
    </x:row>
    <x:row r="2939" ht="25" customHeight="1">
      <x:c r="A2939" s="1" t="str">
        <x:v>创业板指</x:v>
      </x:c>
      <x:c r="B2939" s="1" t="str">
        <x:v>159821.SZ</x:v>
      </x:c>
      <x:c r="C2939" s="1" t="str">
        <x:v>中银证券创业板ETF</x:v>
      </x:c>
      <x:c r="D2939" s="7" t="d">
        <x:v>2026-07-14T00:00:00.000Z</x:v>
      </x:c>
      <x:c r="E2939" s="8" t="n">
        <x:f>IF(ISNUMBER('原始字段'!C2884),'原始字段'!C2884,"n.a.")</x:f>
        <x:v>55520000</x:v>
      </x:c>
      <x:c r="F2939" s="8" t="n">
        <x:f>IF(ISNUMBER('原始字段'!C2980),'原始字段'!C2980,"n.a.")</x:f>
        <x:v>55520000</x:v>
      </x:c>
      <x:c r="G2939" s="8" t="n">
        <x:f>IF(COUNT(E2939:F2939)=2,F2939-E2939,"n.a.")</x:f>
        <x:v>0</x:v>
      </x:c>
      <x:c r="H2939" s="9" t="n">
        <x:f>IF(ISNUMBER('原始字段'!D2980),'原始字段'!D2980,"n.a.")</x:f>
        <x:v>1.4498</x:v>
      </x:c>
      <x:c r="I2939" s="9" t="n">
        <x:f>IF(COUNT(G2939:H2939)=2,G2939*H2939/100000000,"n.a.")</x:f>
        <x:v>0</x:v>
      </x:c>
      <x:c r="J2939" s="1" t="str">
        <x:v>日频齐全；折算事件未独立核实</x:v>
      </x:c>
    </x:row>
    <x:row r="2940" ht="25" customHeight="1">
      <x:c r="A2940" s="1" t="str">
        <x:v>创业板指</x:v>
      </x:c>
      <x:c r="B2940" s="1" t="str">
        <x:v>159956.SZ</x:v>
      </x:c>
      <x:c r="C2940" s="1" t="str">
        <x:v>建信创业板ETF</x:v>
      </x:c>
      <x:c r="D2940" s="7" t="d">
        <x:v>2026-07-14T00:00:00.000Z</x:v>
      </x:c>
      <x:c r="E2940" s="8" t="n">
        <x:f>IF(ISNUMBER('原始字段'!C2894),'原始字段'!C2894,"n.a.")</x:f>
        <x:v>41978674</x:v>
      </x:c>
      <x:c r="F2940" s="8" t="n">
        <x:f>IF(ISNUMBER('原始字段'!C2990),'原始字段'!C2990,"n.a.")</x:f>
        <x:v>42978674</x:v>
      </x:c>
      <x:c r="G2940" s="8" t="n">
        <x:f>IF(COUNT(E2940:F2940)=2,F2940-E2940,"n.a.")</x:f>
        <x:v>1000000</x:v>
      </x:c>
      <x:c r="H2940" s="9" t="n">
        <x:f>IF(ISNUMBER('原始字段'!D2990),'原始字段'!D2990,"n.a.")</x:f>
        <x:v>2.4463</x:v>
      </x:c>
      <x:c r="I2940" s="9" t="n">
        <x:f>IF(COUNT(G2940:H2940)=2,G2940*H2940/100000000,"n.a.")</x:f>
        <x:v>0.024463</x:v>
      </x:c>
      <x:c r="J2940" s="1" t="str">
        <x:v>日频齐全；折算事件未独立核实</x:v>
      </x:c>
    </x:row>
    <x:row r="2941" ht="25" customHeight="1">
      <x:c r="A2941" s="1" t="str">
        <x:v>创业板指</x:v>
      </x:c>
      <x:c r="B2941" s="1" t="str">
        <x:v>159908.SZ</x:v>
      </x:c>
      <x:c r="C2941" s="1" t="str">
        <x:v>博时创业板ETF</x:v>
      </x:c>
      <x:c r="D2941" s="7" t="d">
        <x:v>2026-07-14T00:00:00.000Z</x:v>
      </x:c>
      <x:c r="E2941" s="8" t="n">
        <x:f>IF(ISNUMBER('原始字段'!C2886),'原始字段'!C2886,"n.a.")</x:f>
        <x:v>320229029</x:v>
      </x:c>
      <x:c r="F2941" s="8" t="n">
        <x:f>IF(ISNUMBER('原始字段'!C2982),'原始字段'!C2982,"n.a.")</x:f>
        <x:v>322229029</x:v>
      </x:c>
      <x:c r="G2941" s="8" t="n">
        <x:f>IF(COUNT(E2941:F2941)=2,F2941-E2941,"n.a.")</x:f>
        <x:v>2000000</x:v>
      </x:c>
      <x:c r="H2941" s="9" t="n">
        <x:f>IF(ISNUMBER('原始字段'!D2982),'原始字段'!D2982,"n.a.")</x:f>
        <x:v>3.5993</x:v>
      </x:c>
      <x:c r="I2941" s="9" t="n">
        <x:f>IF(COUNT(G2941:H2941)=2,G2941*H2941/100000000,"n.a.")</x:f>
        <x:v>0.071986</x:v>
      </x:c>
      <x:c r="J2941" s="1" t="str">
        <x:v>日频齐全；折算事件未独立核实</x:v>
      </x:c>
    </x:row>
    <x:row r="2942" ht="25" customHeight="1">
      <x:c r="A2942" s="1" t="str">
        <x:v>创业板指</x:v>
      </x:c>
      <x:c r="B2942" s="1" t="str">
        <x:v>159952.SZ</x:v>
      </x:c>
      <x:c r="C2942" s="1" t="str">
        <x:v>广发创业板ETF</x:v>
      </x:c>
      <x:c r="D2942" s="7" t="d">
        <x:v>2026-07-14T00:00:00.000Z</x:v>
      </x:c>
      <x:c r="E2942" s="8" t="n">
        <x:f>IF(ISNUMBER('原始字段'!C2893),'原始字段'!C2893,"n.a.")</x:f>
        <x:v>3994484929</x:v>
      </x:c>
      <x:c r="F2942" s="8" t="n">
        <x:f>IF(ISNUMBER('原始字段'!C2989),'原始字段'!C2989,"n.a.")</x:f>
        <x:v>3963884929</x:v>
      </x:c>
      <x:c r="G2942" s="8" t="n">
        <x:f>IF(COUNT(E2942:F2942)=2,F2942-E2942,"n.a.")</x:f>
        <x:v>-30600000</x:v>
      </x:c>
      <x:c r="H2942" s="9" t="n">
        <x:f>IF(ISNUMBER('原始字段'!D2989),'原始字段'!D2989,"n.a.")</x:f>
        <x:v>2.3476</x:v>
      </x:c>
      <x:c r="I2942" s="9" t="n">
        <x:f>IF(COUNT(G2942:H2942)=2,G2942*H2942/100000000,"n.a.")</x:f>
        <x:v>-0.7183656</x:v>
      </x:c>
      <x:c r="J2942" s="1" t="str">
        <x:v>日频齐全；折算事件未独立核实</x:v>
      </x:c>
    </x:row>
    <x:row r="2943" ht="25" customHeight="1">
      <x:c r="A2943" s="1" t="str">
        <x:v>创业板指</x:v>
      </x:c>
      <x:c r="B2943" s="1" t="str">
        <x:v>159247.SZ</x:v>
      </x:c>
      <x:c r="C2943" s="1" t="str">
        <x:v>汇添富创业板ETF</x:v>
      </x:c>
      <x:c r="D2943" s="7" t="d">
        <x:v>2026-07-14T00:00:00.000Z</x:v>
      </x:c>
      <x:c r="E2943" s="8" t="n">
        <x:f>IF(ISNUMBER('原始字段'!C2867),'原始字段'!C2867,"n.a.")</x:f>
        <x:v>281984966</x:v>
      </x:c>
      <x:c r="F2943" s="8" t="n">
        <x:f>IF(ISNUMBER('原始字段'!C2963),'原始字段'!C2963,"n.a.")</x:f>
        <x:v>283984966</x:v>
      </x:c>
      <x:c r="G2943" s="8" t="n">
        <x:f>IF(COUNT(E2943:F2943)=2,F2943-E2943,"n.a.")</x:f>
        <x:v>2000000</x:v>
      </x:c>
      <x:c r="H2943" s="9" t="n">
        <x:f>IF(ISNUMBER('原始字段'!D2963),'原始字段'!D2963,"n.a.")</x:f>
        <x:v>1.1572</x:v>
      </x:c>
      <x:c r="I2943" s="9" t="n">
        <x:f>IF(COUNT(G2943:H2943)=2,G2943*H2943/100000000,"n.a.")</x:f>
        <x:v>0.023144</x:v>
      </x:c>
      <x:c r="J2943" s="1" t="str">
        <x:v>日频齐全；折算事件未独立核实</x:v>
      </x:c>
    </x:row>
    <x:row r="2944" ht="25" customHeight="1">
      <x:c r="A2944" s="1" t="str">
        <x:v>创业板指</x:v>
      </x:c>
      <x:c r="B2944" s="1" t="str">
        <x:v>159948.SZ</x:v>
      </x:c>
      <x:c r="C2944" s="1" t="str">
        <x:v>南方创业板ETF</x:v>
      </x:c>
      <x:c r="D2944" s="7" t="d">
        <x:v>2026-07-14T00:00:00.000Z</x:v>
      </x:c>
      <x:c r="E2944" s="8" t="n">
        <x:f>IF(ISNUMBER('原始字段'!C2892),'原始字段'!C2892,"n.a.")</x:f>
        <x:v>1080697720</x:v>
      </x:c>
      <x:c r="F2944" s="8" t="n">
        <x:f>IF(ISNUMBER('原始字段'!C2988),'原始字段'!C2988,"n.a.")</x:f>
        <x:v>1070697720</x:v>
      </x:c>
      <x:c r="G2944" s="8" t="n">
        <x:f>IF(COUNT(E2944:F2944)=2,F2944-E2944,"n.a.")</x:f>
        <x:v>-10000000</x:v>
      </x:c>
      <x:c r="H2944" s="9" t="n">
        <x:f>IF(ISNUMBER('原始字段'!D2988),'原始字段'!D2988,"n.a.")</x:f>
        <x:v>4.271</x:v>
      </x:c>
      <x:c r="I2944" s="9" t="n">
        <x:f>IF(COUNT(G2944:H2944)=2,G2944*H2944/100000000,"n.a.")</x:f>
        <x:v>-0.4271</x:v>
      </x:c>
      <x:c r="J2944" s="1" t="str">
        <x:v>日频齐全；折算事件未独立核实</x:v>
      </x:c>
    </x:row>
    <x:row r="2945" ht="25" customHeight="1">
      <x:c r="A2945" s="1" t="str">
        <x:v>创业板指</x:v>
      </x:c>
      <x:c r="B2945" s="1" t="str">
        <x:v>159205.SZ</x:v>
      </x:c>
      <x:c r="C2945" s="1" t="str">
        <x:v>东财创业板ETF</x:v>
      </x:c>
      <x:c r="D2945" s="7" t="d">
        <x:v>2026-07-14T00:00:00.000Z</x:v>
      </x:c>
      <x:c r="E2945" s="8" t="n">
        <x:f>IF(ISNUMBER('原始字段'!C2866),'原始字段'!C2866,"n.a.")</x:f>
        <x:v>417056064</x:v>
      </x:c>
      <x:c r="F2945" s="8" t="n">
        <x:f>IF(ISNUMBER('原始字段'!C2962),'原始字段'!C2962,"n.a.")</x:f>
        <x:v>409056064</x:v>
      </x:c>
      <x:c r="G2945" s="8" t="n">
        <x:f>IF(COUNT(E2945:F2945)=2,F2945-E2945,"n.a.")</x:f>
        <x:v>-8000000</x:v>
      </x:c>
      <x:c r="H2945" s="9" t="n">
        <x:f>IF(ISNUMBER('原始字段'!D2962),'原始字段'!D2962,"n.a.")</x:f>
        <x:v>1.8894</x:v>
      </x:c>
      <x:c r="I2945" s="9" t="n">
        <x:f>IF(COUNT(G2945:H2945)=2,G2945*H2945/100000000,"n.a.")</x:f>
        <x:v>-0.151152</x:v>
      </x:c>
      <x:c r="J2945" s="1" t="str">
        <x:v>日频齐全；折算事件未独立核实</x:v>
      </x:c>
    </x:row>
    <x:row r="2946" ht="25" customHeight="1">
      <x:c r="A2946" s="1" t="str">
        <x:v>科创50</x:v>
      </x:c>
      <x:c r="B2946" s="1" t="str">
        <x:v>588940.SH</x:v>
      </x:c>
      <x:c r="C2946" s="1" t="str">
        <x:v>富国上证科创板50成份ETF</x:v>
      </x:c>
      <x:c r="D2946" s="7" t="d">
        <x:v>2026-07-14T00:00:00.000Z</x:v>
      </x:c>
      <x:c r="E2946" s="8" t="n">
        <x:f>IF(ISNUMBER('原始字段'!C2957),'原始字段'!C2957,"n.a.")</x:f>
        <x:v>628420000</x:v>
      </x:c>
      <x:c r="F2946" s="8" t="n">
        <x:f>IF(ISNUMBER('原始字段'!C3053),'原始字段'!C3053,"n.a.")</x:f>
        <x:v>655420000</x:v>
      </x:c>
      <x:c r="G2946" s="8" t="n">
        <x:f>IF(COUNT(E2946:F2946)=2,F2946-E2946,"n.a.")</x:f>
        <x:v>27000000</x:v>
      </x:c>
      <x:c r="H2946" s="9" t="n">
        <x:f>IF(ISNUMBER('原始字段'!D3053),'原始字段'!D3053,"n.a.")</x:f>
        <x:v>2.0736</x:v>
      </x:c>
      <x:c r="I2946" s="9" t="n">
        <x:f>IF(COUNT(G2946:H2946)=2,G2946*H2946/100000000,"n.a.")</x:f>
        <x:v>0.559872</x:v>
      </x:c>
      <x:c r="J2946" s="1" t="str">
        <x:v>日频齐全；折算事件未独立核实</x:v>
      </x:c>
    </x:row>
    <x:row r="2947" ht="25" customHeight="1">
      <x:c r="A2947" s="1" t="str">
        <x:v>科创50</x:v>
      </x:c>
      <x:c r="B2947" s="1" t="str">
        <x:v>589150.SH</x:v>
      </x:c>
      <x:c r="C2947" s="1" t="str">
        <x:v>平安上证科创板50成份ETF</x:v>
      </x:c>
      <x:c r="D2947" s="7" t="d">
        <x:v>2026-07-14T00:00:00.000Z</x:v>
      </x:c>
      <x:c r="E2947" s="8" t="n">
        <x:f>IF(ISNUMBER('原始字段'!C2959),'原始字段'!C2959,"n.a.")</x:f>
        <x:v>641437200</x:v>
      </x:c>
      <x:c r="F2947" s="8" t="n">
        <x:f>IF(ISNUMBER('原始字段'!C3055),'原始字段'!C3055,"n.a.")</x:f>
        <x:v>655437200</x:v>
      </x:c>
      <x:c r="G2947" s="8" t="n">
        <x:f>IF(COUNT(E2947:F2947)=2,F2947-E2947,"n.a.")</x:f>
        <x:v>14000000</x:v>
      </x:c>
      <x:c r="H2947" s="9" t="n">
        <x:f>IF(ISNUMBER('原始字段'!D3055),'原始字段'!D3055,"n.a.")</x:f>
        <x:v>1.447</x:v>
      </x:c>
      <x:c r="I2947" s="9" t="n">
        <x:f>IF(COUNT(G2947:H2947)=2,G2947*H2947/100000000,"n.a.")</x:f>
        <x:v>0.20258</x:v>
      </x:c>
      <x:c r="J2947" s="1" t="str">
        <x:v>日频齐全；折算事件未独立核实</x:v>
      </x:c>
    </x:row>
    <x:row r="2948" ht="25" customHeight="1">
      <x:c r="A2948" s="1" t="str">
        <x:v>科创50</x:v>
      </x:c>
      <x:c r="B2948" s="1" t="str">
        <x:v>588150.SH</x:v>
      </x:c>
      <x:c r="C2948" s="1" t="str">
        <x:v>南方上证科创板50成份ETF</x:v>
      </x:c>
      <x:c r="D2948" s="7" t="d">
        <x:v>2026-07-14T00:00:00.000Z</x:v>
      </x:c>
      <x:c r="E2948" s="8" t="n">
        <x:f>IF(ISNUMBER('原始字段'!C2951),'原始字段'!C2951,"n.a.")</x:f>
        <x:v>306932600</x:v>
      </x:c>
      <x:c r="F2948" s="8" t="n">
        <x:f>IF(ISNUMBER('原始字段'!C3047),'原始字段'!C3047,"n.a.")</x:f>
        <x:v>313932600</x:v>
      </x:c>
      <x:c r="G2948" s="8" t="n">
        <x:f>IF(COUNT(E2948:F2948)=2,F2948-E2948,"n.a.")</x:f>
        <x:v>7000000</x:v>
      </x:c>
      <x:c r="H2948" s="9" t="n">
        <x:f>IF(ISNUMBER('原始字段'!D3047),'原始字段'!D3047,"n.a.")</x:f>
        <x:v>1.4173</x:v>
      </x:c>
      <x:c r="I2948" s="9" t="n">
        <x:f>IF(COUNT(G2948:H2948)=2,G2948*H2948/100000000,"n.a.")</x:f>
        <x:v>0.099211</x:v>
      </x:c>
      <x:c r="J2948" s="1" t="str">
        <x:v>日频齐全；折算事件未独立核实</x:v>
      </x:c>
    </x:row>
    <x:row r="2949" ht="25" customHeight="1">
      <x:c r="A2949" s="1" t="str">
        <x:v>科创50</x:v>
      </x:c>
      <x:c r="B2949" s="1" t="str">
        <x:v>588000.SH</x:v>
      </x:c>
      <x:c r="C2949" s="1" t="str">
        <x:v>华夏上证科创板50ETF</x:v>
      </x:c>
      <x:c r="D2949" s="7" t="d">
        <x:v>2026-07-14T00:00:00.000Z</x:v>
      </x:c>
      <x:c r="E2949" s="8" t="n">
        <x:f>IF(ISNUMBER('原始字段'!C2945),'原始字段'!C2945,"n.a.")</x:f>
        <x:v>32681668200</x:v>
      </x:c>
      <x:c r="F2949" s="8" t="n">
        <x:f>IF(ISNUMBER('原始字段'!C3041),'原始字段'!C3041,"n.a.")</x:f>
        <x:v>33176668200</x:v>
      </x:c>
      <x:c r="G2949" s="8" t="n">
        <x:f>IF(COUNT(E2949:F2949)=2,F2949-E2949,"n.a.")</x:f>
        <x:v>495000000</x:v>
      </x:c>
      <x:c r="H2949" s="9" t="n">
        <x:f>IF(ISNUMBER('原始字段'!D3041),'原始字段'!D3041,"n.a.")</x:f>
        <x:v>2.1185</x:v>
      </x:c>
      <x:c r="I2949" s="9" t="n">
        <x:f>IF(COUNT(G2949:H2949)=2,G2949*H2949/100000000,"n.a.")</x:f>
        <x:v>10.486575</x:v>
      </x:c>
      <x:c r="J2949" s="1" t="str">
        <x:v>日频齐全；折算事件未独立核实</x:v>
      </x:c>
    </x:row>
    <x:row r="2950" ht="25" customHeight="1">
      <x:c r="A2950" s="1" t="str">
        <x:v>科创50</x:v>
      </x:c>
      <x:c r="B2950" s="1" t="str">
        <x:v>589850.SH</x:v>
      </x:c>
      <x:c r="C2950" s="1" t="str">
        <x:v>东财上证科创板50成份ETF</x:v>
      </x:c>
      <x:c r="D2950" s="7" t="d">
        <x:v>2026-07-14T00:00:00.000Z</x:v>
      </x:c>
      <x:c r="E2950" s="8" t="n">
        <x:f>IF(ISNUMBER('原始字段'!C2961),'原始字段'!C2961,"n.a.")</x:f>
        <x:v>496057000</x:v>
      </x:c>
      <x:c r="F2950" s="8" t="n">
        <x:f>IF(ISNUMBER('原始字段'!C3057),'原始字段'!C3057,"n.a.")</x:f>
        <x:v>523057000</x:v>
      </x:c>
      <x:c r="G2950" s="8" t="n">
        <x:f>IF(COUNT(E2950:F2950)=2,F2950-E2950,"n.a.")</x:f>
        <x:v>27000000</x:v>
      </x:c>
      <x:c r="H2950" s="9" t="n">
        <x:f>IF(ISNUMBER('原始字段'!D3057),'原始字段'!D3057,"n.a.")</x:f>
        <x:v>1.9171</x:v>
      </x:c>
      <x:c r="I2950" s="9" t="n">
        <x:f>IF(COUNT(G2950:H2950)=2,G2950*H2950/100000000,"n.a.")</x:f>
        <x:v>0.517617</x:v>
      </x:c>
      <x:c r="J2950" s="1" t="str">
        <x:v>日频齐全；折算事件未独立核实</x:v>
      </x:c>
    </x:row>
    <x:row r="2951" ht="25" customHeight="1">
      <x:c r="A2951" s="1" t="str">
        <x:v>科创50</x:v>
      </x:c>
      <x:c r="B2951" s="1" t="str">
        <x:v>588840.SH</x:v>
      </x:c>
      <x:c r="C2951" s="1" t="str">
        <x:v>万家上证科创板50成份ETF</x:v>
      </x:c>
      <x:c r="D2951" s="7" t="d">
        <x:v>2026-07-14T00:00:00.000Z</x:v>
      </x:c>
      <x:c r="E2951" s="8" t="n">
        <x:f>IF(ISNUMBER('原始字段'!C2955),'原始字段'!C2955,"n.a.")</x:f>
        <x:v>52236000</x:v>
      </x:c>
      <x:c r="F2951" s="8" t="n">
        <x:f>IF(ISNUMBER('原始字段'!C3051),'原始字段'!C3051,"n.a.")</x:f>
        <x:v>52236000</x:v>
      </x:c>
      <x:c r="G2951" s="8" t="n">
        <x:f>IF(COUNT(E2951:F2951)=2,F2951-E2951,"n.a.")</x:f>
        <x:v>0</x:v>
      </x:c>
      <x:c r="H2951" s="9" t="n">
        <x:f>IF(ISNUMBER('原始字段'!D3051),'原始字段'!D3051,"n.a.")</x:f>
        <x:v>1.8552</x:v>
      </x:c>
      <x:c r="I2951" s="9" t="n">
        <x:f>IF(COUNT(G2951:H2951)=2,G2951*H2951/100000000,"n.a.")</x:f>
        <x:v>0</x:v>
      </x:c>
      <x:c r="J2951" s="1" t="str">
        <x:v>日频齐全；折算事件未独立核实</x:v>
      </x:c>
    </x:row>
    <x:row r="2952" ht="25" customHeight="1">
      <x:c r="A2952" s="1" t="str">
        <x:v>科创50</x:v>
      </x:c>
      <x:c r="B2952" s="1" t="str">
        <x:v>588040.SH</x:v>
      </x:c>
      <x:c r="C2952" s="1" t="str">
        <x:v>鹏华上证科创板50成份ETF</x:v>
      </x:c>
      <x:c r="D2952" s="7" t="d">
        <x:v>2026-07-14T00:00:00.000Z</x:v>
      </x:c>
      <x:c r="E2952" s="8" t="n">
        <x:f>IF(ISNUMBER('原始字段'!C2946),'原始字段'!C2946,"n.a.")</x:f>
        <x:v>101889000</x:v>
      </x:c>
      <x:c r="F2952" s="8" t="n">
        <x:f>IF(ISNUMBER('原始字段'!C3042),'原始字段'!C3042,"n.a.")</x:f>
        <x:v>115889000</x:v>
      </x:c>
      <x:c r="G2952" s="8" t="n">
        <x:f>IF(COUNT(E2952:F2952)=2,F2952-E2952,"n.a.")</x:f>
        <x:v>14000000</x:v>
      </x:c>
      <x:c r="H2952" s="9" t="n">
        <x:f>IF(ISNUMBER('原始字段'!D3042),'原始字段'!D3042,"n.a.")</x:f>
        <x:v>2.0427</x:v>
      </x:c>
      <x:c r="I2952" s="9" t="n">
        <x:f>IF(COUNT(G2952:H2952)=2,G2952*H2952/100000000,"n.a.")</x:f>
        <x:v>0.285978</x:v>
      </x:c>
      <x:c r="J2952" s="1" t="str">
        <x:v>日频齐全；折算事件未独立核实</x:v>
      </x:c>
    </x:row>
    <x:row r="2953" ht="25" customHeight="1">
      <x:c r="A2953" s="1" t="str">
        <x:v>科创50</x:v>
      </x:c>
      <x:c r="B2953" s="1" t="str">
        <x:v>588280.SH</x:v>
      </x:c>
      <x:c r="C2953" s="1" t="str">
        <x:v>华安上证科创板50ETF</x:v>
      </x:c>
      <x:c r="D2953" s="7" t="d">
        <x:v>2026-07-14T00:00:00.000Z</x:v>
      </x:c>
      <x:c r="E2953" s="8" t="n">
        <x:f>IF(ISNUMBER('原始字段'!C2953),'原始字段'!C2953,"n.a.")</x:f>
        <x:v>284121000</x:v>
      </x:c>
      <x:c r="F2953" s="8" t="n">
        <x:f>IF(ISNUMBER('原始字段'!C3049),'原始字段'!C3049,"n.a.")</x:f>
        <x:v>288121000</x:v>
      </x:c>
      <x:c r="G2953" s="8" t="n">
        <x:f>IF(COUNT(E2953:F2953)=2,F2953-E2953,"n.a.")</x:f>
        <x:v>4000000</x:v>
      </x:c>
      <x:c r="H2953" s="9" t="n">
        <x:f>IF(ISNUMBER('原始字段'!D3049),'原始字段'!D3049,"n.a.")</x:f>
        <x:v>1.4436</x:v>
      </x:c>
      <x:c r="I2953" s="9" t="n">
        <x:f>IF(COUNT(G2953:H2953)=2,G2953*H2953/100000000,"n.a.")</x:f>
        <x:v>0.057744</x:v>
      </x:c>
      <x:c r="J2953" s="1" t="str">
        <x:v>日频齐全；折算事件未独立核实</x:v>
      </x:c>
    </x:row>
    <x:row r="2954" ht="25" customHeight="1">
      <x:c r="A2954" s="1" t="str">
        <x:v>科创50</x:v>
      </x:c>
      <x:c r="B2954" s="1" t="str">
        <x:v>589360.SH</x:v>
      </x:c>
      <x:c r="C2954" s="1" t="str">
        <x:v>国泰上证科创板50成份ETF</x:v>
      </x:c>
      <x:c r="D2954" s="7" t="d">
        <x:v>2026-07-14T00:00:00.000Z</x:v>
      </x:c>
      <x:c r="E2954" s="8" t="n">
        <x:f>IF(ISNUMBER('原始字段'!C2960),'原始字段'!C2960,"n.a.")</x:f>
        <x:v>404174000</x:v>
      </x:c>
      <x:c r="F2954" s="8" t="n">
        <x:f>IF(ISNUMBER('原始字段'!C3056),'原始字段'!C3056,"n.a.")</x:f>
        <x:v>527174000</x:v>
      </x:c>
      <x:c r="G2954" s="8" t="n">
        <x:f>IF(COUNT(E2954:F2954)=2,F2954-E2954,"n.a.")</x:f>
        <x:v>123000000</x:v>
      </x:c>
      <x:c r="H2954" s="9" t="n">
        <x:f>IF(ISNUMBER('原始字段'!D3056),'原始字段'!D3056,"n.a.")</x:f>
        <x:v>1.0367</x:v>
      </x:c>
      <x:c r="I2954" s="9" t="n">
        <x:f>IF(COUNT(G2954:H2954)=2,G2954*H2954/100000000,"n.a.")</x:f>
        <x:v>1.275141</x:v>
      </x:c>
      <x:c r="J2954" s="1" t="str">
        <x:v>日频齐全；折算事件未独立核实</x:v>
      </x:c>
    </x:row>
    <x:row r="2955" ht="25" customHeight="1">
      <x:c r="A2955" s="1" t="str">
        <x:v>科创50</x:v>
      </x:c>
      <x:c r="B2955" s="1" t="str">
        <x:v>588950.SH</x:v>
      </x:c>
      <x:c r="C2955" s="1" t="str">
        <x:v>景顺长城上证科创板50成份ETF</x:v>
      </x:c>
      <x:c r="D2955" s="7" t="d">
        <x:v>2026-07-14T00:00:00.000Z</x:v>
      </x:c>
      <x:c r="E2955" s="8" t="n">
        <x:f>IF(ISNUMBER('原始字段'!C2958),'原始字段'!C2958,"n.a.")</x:f>
        <x:v>401729700</x:v>
      </x:c>
      <x:c r="F2955" s="8" t="n">
        <x:f>IF(ISNUMBER('原始字段'!C3054),'原始字段'!C3054,"n.a.")</x:f>
        <x:v>407729700</x:v>
      </x:c>
      <x:c r="G2955" s="8" t="n">
        <x:f>IF(COUNT(E2955:F2955)=2,F2955-E2955,"n.a.")</x:f>
        <x:v>6000000</x:v>
      </x:c>
      <x:c r="H2955" s="9" t="n">
        <x:f>IF(ISNUMBER('原始字段'!D3054),'原始字段'!D3054,"n.a.")</x:f>
        <x:v>2.0871</x:v>
      </x:c>
      <x:c r="I2955" s="9" t="n">
        <x:f>IF(COUNT(G2955:H2955)=2,G2955*H2955/100000000,"n.a.")</x:f>
        <x:v>0.125226</x:v>
      </x:c>
      <x:c r="J2955" s="1" t="str">
        <x:v>日频齐全；折算事件未独立核实</x:v>
      </x:c>
    </x:row>
    <x:row r="2956" ht="25" customHeight="1">
      <x:c r="A2956" s="1" t="str">
        <x:v>科创50</x:v>
      </x:c>
      <x:c r="B2956" s="1" t="str">
        <x:v>588080.SH</x:v>
      </x:c>
      <x:c r="C2956" s="1" t="str">
        <x:v>易方达上证科创板50ETF</x:v>
      </x:c>
      <x:c r="D2956" s="7" t="d">
        <x:v>2026-07-14T00:00:00.000Z</x:v>
      </x:c>
      <x:c r="E2956" s="8" t="n">
        <x:f>IF(ISNUMBER('原始字段'!C2949),'原始字段'!C2949,"n.a.")</x:f>
        <x:v>20449628100</x:v>
      </x:c>
      <x:c r="F2956" s="8" t="n">
        <x:f>IF(ISNUMBER('原始字段'!C3045),'原始字段'!C3045,"n.a.")</x:f>
        <x:v>20716628100</x:v>
      </x:c>
      <x:c r="G2956" s="8" t="n">
        <x:f>IF(COUNT(E2956:F2956)=2,F2956-E2956,"n.a.")</x:f>
        <x:v>267000000</x:v>
      </x:c>
      <x:c r="H2956" s="9" t="n">
        <x:f>IF(ISNUMBER('原始字段'!D3045),'原始字段'!D3045,"n.a.")</x:f>
        <x:v>2.0542</x:v>
      </x:c>
      <x:c r="I2956" s="9" t="n">
        <x:f>IF(COUNT(G2956:H2956)=2,G2956*H2956/100000000,"n.a.")</x:f>
        <x:v>5.484714</x:v>
      </x:c>
      <x:c r="J2956" s="1" t="str">
        <x:v>日频齐全；折算事件未独立核实</x:v>
      </x:c>
    </x:row>
    <x:row r="2957" ht="25" customHeight="1">
      <x:c r="A2957" s="1" t="str">
        <x:v>科创50</x:v>
      </x:c>
      <x:c r="B2957" s="1" t="str">
        <x:v>588060.SH</x:v>
      </x:c>
      <x:c r="C2957" s="1" t="str">
        <x:v>广发上证科创板50ETF</x:v>
      </x:c>
      <x:c r="D2957" s="7" t="d">
        <x:v>2026-07-14T00:00:00.000Z</x:v>
      </x:c>
      <x:c r="E2957" s="8" t="n">
        <x:f>IF(ISNUMBER('原始字段'!C2948),'原始字段'!C2948,"n.a.")</x:f>
        <x:v>5587140000</x:v>
      </x:c>
      <x:c r="F2957" s="8" t="n">
        <x:f>IF(ISNUMBER('原始字段'!C3044),'原始字段'!C3044,"n.a.")</x:f>
        <x:v>5755140000</x:v>
      </x:c>
      <x:c r="G2957" s="8" t="n">
        <x:f>IF(COUNT(E2957:F2957)=2,F2957-E2957,"n.a.")</x:f>
        <x:v>168000000</x:v>
      </x:c>
      <x:c r="H2957" s="9" t="n">
        <x:f>IF(ISNUMBER('原始字段'!D3044),'原始字段'!D3044,"n.a.")</x:f>
        <x:v>1.2736</x:v>
      </x:c>
      <x:c r="I2957" s="9" t="n">
        <x:f>IF(COUNT(G2957:H2957)=2,G2957*H2957/100000000,"n.a.")</x:f>
        <x:v>2.139648</x:v>
      </x:c>
      <x:c r="J2957" s="1" t="str">
        <x:v>日频齐全；折算事件未独立核实</x:v>
      </x:c>
    </x:row>
    <x:row r="2958" ht="25" customHeight="1">
      <x:c r="A2958" s="1" t="str">
        <x:v>科创50</x:v>
      </x:c>
      <x:c r="B2958" s="1" t="str">
        <x:v>588870.SH</x:v>
      </x:c>
      <x:c r="C2958" s="1" t="str">
        <x:v>汇添富上证科创板50成份ETF</x:v>
      </x:c>
      <x:c r="D2958" s="7" t="d">
        <x:v>2026-07-14T00:00:00.000Z</x:v>
      </x:c>
      <x:c r="E2958" s="8" t="n">
        <x:f>IF(ISNUMBER('原始字段'!C2956),'原始字段'!C2956,"n.a.")</x:f>
        <x:v>362552000</x:v>
      </x:c>
      <x:c r="F2958" s="8" t="n">
        <x:f>IF(ISNUMBER('原始字段'!C3052),'原始字段'!C3052,"n.a.")</x:f>
        <x:v>386552000</x:v>
      </x:c>
      <x:c r="G2958" s="8" t="n">
        <x:f>IF(COUNT(E2958:F2958)=2,F2958-E2958,"n.a.")</x:f>
        <x:v>24000000</x:v>
      </x:c>
      <x:c r="H2958" s="9" t="n">
        <x:f>IF(ISNUMBER('原始字段'!D3052),'原始字段'!D3052,"n.a.")</x:f>
        <x:v>2.0334</x:v>
      </x:c>
      <x:c r="I2958" s="9" t="n">
        <x:f>IF(COUNT(G2958:H2958)=2,G2958*H2958/100000000,"n.a.")</x:f>
        <x:v>0.488016</x:v>
      </x:c>
      <x:c r="J2958" s="1" t="str">
        <x:v>日频齐全；折算事件未独立核实</x:v>
      </x:c>
    </x:row>
    <x:row r="2959" ht="25" customHeight="1">
      <x:c r="A2959" s="1" t="str">
        <x:v>科创50</x:v>
      </x:c>
      <x:c r="B2959" s="1" t="str">
        <x:v>588720.SH</x:v>
      </x:c>
      <x:c r="C2959" s="1" t="str">
        <x:v>中银上证科创板50成份ETF</x:v>
      </x:c>
      <x:c r="D2959" s="7" t="d">
        <x:v>2026-07-14T00:00:00.000Z</x:v>
      </x:c>
      <x:c r="E2959" s="8" t="n">
        <x:f>IF(ISNUMBER('原始字段'!C2954),'原始字段'!C2954,"n.a.")</x:f>
        <x:v>97241800</x:v>
      </x:c>
      <x:c r="F2959" s="8" t="n">
        <x:f>IF(ISNUMBER('原始字段'!C3050),'原始字段'!C3050,"n.a.")</x:f>
        <x:v>97241800</x:v>
      </x:c>
      <x:c r="G2959" s="8" t="n">
        <x:f>IF(COUNT(E2959:F2959)=2,F2959-E2959,"n.a.")</x:f>
        <x:v>0</x:v>
      </x:c>
      <x:c r="H2959" s="9" t="n">
        <x:f>IF(ISNUMBER('原始字段'!D3050),'原始字段'!D3050,"n.a.")</x:f>
        <x:v>2.0198</x:v>
      </x:c>
      <x:c r="I2959" s="9" t="n">
        <x:f>IF(COUNT(G2959:H2959)=2,G2959*H2959/100000000,"n.a.")</x:f>
        <x:v>0</x:v>
      </x:c>
      <x:c r="J2959" s="1" t="str">
        <x:v>日频齐全；折算事件未独立核实</x:v>
      </x:c>
    </x:row>
    <x:row r="2960" ht="25" customHeight="1">
      <x:c r="A2960" s="1" t="str">
        <x:v>科创50</x:v>
      </x:c>
      <x:c r="B2960" s="1" t="str">
        <x:v>588090.SH</x:v>
      </x:c>
      <x:c r="C2960" s="1" t="str">
        <x:v>华泰柏瑞上证科创板50ETF</x:v>
      </x:c>
      <x:c r="D2960" s="7" t="d">
        <x:v>2026-07-14T00:00:00.000Z</x:v>
      </x:c>
      <x:c r="E2960" s="8" t="n">
        <x:f>IF(ISNUMBER('原始字段'!C2950),'原始字段'!C2950,"n.a.")</x:f>
        <x:v>2535072800</x:v>
      </x:c>
      <x:c r="F2960" s="8" t="n">
        <x:f>IF(ISNUMBER('原始字段'!C3046),'原始字段'!C3046,"n.a.")</x:f>
        <x:v>2562072800</x:v>
      </x:c>
      <x:c r="G2960" s="8" t="n">
        <x:f>IF(COUNT(E2960:F2960)=2,F2960-E2960,"n.a.")</x:f>
        <x:v>27000000</x:v>
      </x:c>
      <x:c r="H2960" s="9" t="n">
        <x:f>IF(ISNUMBER('原始字段'!D3046),'原始字段'!D3046,"n.a.")</x:f>
        <x:v>2.0585</x:v>
      </x:c>
      <x:c r="I2960" s="9" t="n">
        <x:f>IF(COUNT(G2960:H2960)=2,G2960*H2960/100000000,"n.a.")</x:f>
        <x:v>0.555795</x:v>
      </x:c>
      <x:c r="J2960" s="1" t="str">
        <x:v>日频齐全；折算事件未独立核实</x:v>
      </x:c>
    </x:row>
    <x:row r="2961" ht="25" customHeight="1">
      <x:c r="A2961" s="1" t="str">
        <x:v>科创50</x:v>
      </x:c>
      <x:c r="B2961" s="1" t="str">
        <x:v>588180.SH</x:v>
      </x:c>
      <x:c r="C2961" s="1" t="str">
        <x:v>国联安上证科创板50ETF</x:v>
      </x:c>
      <x:c r="D2961" s="7" t="d">
        <x:v>2026-07-14T00:00:00.000Z</x:v>
      </x:c>
      <x:c r="E2961" s="8" t="n">
        <x:f>IF(ISNUMBER('原始字段'!C2952),'原始字段'!C2952,"n.a.")</x:f>
        <x:v>664853700</x:v>
      </x:c>
      <x:c r="F2961" s="8" t="n">
        <x:f>IF(ISNUMBER('原始字段'!C3048),'原始字段'!C3048,"n.a.")</x:f>
        <x:v>675353700</x:v>
      </x:c>
      <x:c r="G2961" s="8" t="n">
        <x:f>IF(COUNT(E2961:F2961)=2,F2961-E2961,"n.a.")</x:f>
        <x:v>10500000</x:v>
      </x:c>
      <x:c r="H2961" s="9" t="n">
        <x:f>IF(ISNUMBER('原始字段'!D3048),'原始字段'!D3048,"n.a.")</x:f>
        <x:v>1.2988</x:v>
      </x:c>
      <x:c r="I2961" s="9" t="n">
        <x:f>IF(COUNT(G2961:H2961)=2,G2961*H2961/100000000,"n.a.")</x:f>
        <x:v>0.136374</x:v>
      </x:c>
      <x:c r="J2961" s="1" t="str">
        <x:v>日频齐全；折算事件未独立核实</x:v>
      </x:c>
    </x:row>
    <x:row r="2962" ht="25" customHeight="1">
      <x:c r="A2962" s="1" t="str">
        <x:v>科创50</x:v>
      </x:c>
      <x:c r="B2962" s="1" t="str">
        <x:v>588050.SH</x:v>
      </x:c>
      <x:c r="C2962" s="1" t="str">
        <x:v>工银上证科创板50ETF</x:v>
      </x:c>
      <x:c r="D2962" s="7" t="d">
        <x:v>2026-07-14T00:00:00.000Z</x:v>
      </x:c>
      <x:c r="E2962" s="8" t="n">
        <x:f>IF(ISNUMBER('原始字段'!C2947),'原始字段'!C2947,"n.a.")</x:f>
        <x:v>5077241300</x:v>
      </x:c>
      <x:c r="F2962" s="8" t="n">
        <x:f>IF(ISNUMBER('原始字段'!C3043),'原始字段'!C3043,"n.a.")</x:f>
        <x:v>5131241300</x:v>
      </x:c>
      <x:c r="G2962" s="8" t="n">
        <x:f>IF(COUNT(E2962:F2962)=2,F2962-E2962,"n.a.")</x:f>
        <x:v>54000000</x:v>
      </x:c>
      <x:c r="H2962" s="9" t="n">
        <x:f>IF(ISNUMBER('原始字段'!D3043),'原始字段'!D3043,"n.a.")</x:f>
        <x:v>2.0545</x:v>
      </x:c>
      <x:c r="I2962" s="9" t="n">
        <x:f>IF(COUNT(G2962:H2962)=2,G2962*H2962/100000000,"n.a.")</x:f>
        <x:v>1.10943</x:v>
      </x:c>
      <x:c r="J2962" s="1" t="str">
        <x:v>日频齐全；折算事件未独立核实</x:v>
      </x:c>
    </x:row>
    <x:row r="2963" ht="25" customHeight="1">
      <x:c r="A2963" s="1" t="str">
        <x:v>沪深300</x:v>
      </x:c>
      <x:c r="B2963" s="1" t="str">
        <x:v>159393.SZ</x:v>
      </x:c>
      <x:c r="C2963" s="1" t="str">
        <x:v>万家沪深300ETF</x:v>
      </x:c>
      <x:c r="D2963" s="7" t="d">
        <x:v>2026-07-15T00:00:00.000Z</x:v>
      </x:c>
      <x:c r="E2963" s="8" t="n">
        <x:f>IF(ISNUMBER('原始字段'!C2967),'原始字段'!C2967,"n.a.")</x:f>
        <x:v>71746342</x:v>
      </x:c>
      <x:c r="F2963" s="8" t="n">
        <x:f>IF(ISNUMBER('原始字段'!C3063),'原始字段'!C3063,"n.a.")</x:f>
        <x:v>71746342</x:v>
      </x:c>
      <x:c r="G2963" s="8" t="n">
        <x:f>IF(COUNT(E2963:F2963)=2,F2963-E2963,"n.a.")</x:f>
        <x:v>0</x:v>
      </x:c>
      <x:c r="H2963" s="9" t="n">
        <x:f>IF(ISNUMBER('原始字段'!D3063),'原始字段'!D3063,"n.a.")</x:f>
        <x:v>5.1031</x:v>
      </x:c>
      <x:c r="I2963" s="9" t="n">
        <x:f>IF(COUNT(G2963:H2963)=2,G2963*H2963/100000000,"n.a.")</x:f>
        <x:v>0</x:v>
      </x:c>
      <x:c r="J2963" s="1" t="str">
        <x:v>日频齐全；折算事件未独立核实</x:v>
      </x:c>
    </x:row>
    <x:row r="2964" ht="25" customHeight="1">
      <x:c r="A2964" s="1" t="str">
        <x:v>沪深300</x:v>
      </x:c>
      <x:c r="B2964" s="1" t="str">
        <x:v>515660.SH</x:v>
      </x:c>
      <x:c r="C2964" s="1" t="str">
        <x:v>国联安沪深300ETF</x:v>
      </x:c>
      <x:c r="D2964" s="7" t="d">
        <x:v>2026-07-15T00:00:00.000Z</x:v>
      </x:c>
      <x:c r="E2964" s="8" t="n">
        <x:f>IF(ISNUMBER('原始字段'!C3028),'原始字段'!C3028,"n.a.")</x:f>
        <x:v>430894200</x:v>
      </x:c>
      <x:c r="F2964" s="8" t="n">
        <x:f>IF(ISNUMBER('原始字段'!C3124),'原始字段'!C3124,"n.a.")</x:f>
        <x:v>430894200</x:v>
      </x:c>
      <x:c r="G2964" s="8" t="n">
        <x:f>IF(COUNT(E2964:F2964)=2,F2964-E2964,"n.a.")</x:f>
        <x:v>0</x:v>
      </x:c>
      <x:c r="H2964" s="9" t="n">
        <x:f>IF(ISNUMBER('原始字段'!D3124),'原始字段'!D3124,"n.a.")</x:f>
        <x:v>6.0029</x:v>
      </x:c>
      <x:c r="I2964" s="9" t="n">
        <x:f>IF(COUNT(G2964:H2964)=2,G2964*H2964/100000000,"n.a.")</x:f>
        <x:v>0</x:v>
      </x:c>
      <x:c r="J2964" s="1" t="str">
        <x:v>日频齐全；折算事件未独立核实</x:v>
      </x:c>
    </x:row>
    <x:row r="2965" ht="25" customHeight="1">
      <x:c r="A2965" s="1" t="str">
        <x:v>沪深300</x:v>
      </x:c>
      <x:c r="B2965" s="1" t="str">
        <x:v>515360.SH</x:v>
      </x:c>
      <x:c r="C2965" s="1" t="str">
        <x:v>方正富邦沪深300ETF</x:v>
      </x:c>
      <x:c r="D2965" s="7" t="d">
        <x:v>2026-07-15T00:00:00.000Z</x:v>
      </x:c>
      <x:c r="E2965" s="8" t="n">
        <x:f>IF(ISNUMBER('原始字段'!C3023),'原始字段'!C3023,"n.a.")</x:f>
        <x:v>37779300</x:v>
      </x:c>
      <x:c r="F2965" s="8" t="n">
        <x:f>IF(ISNUMBER('原始字段'!C3119),'原始字段'!C3119,"n.a.")</x:f>
        <x:v>37779300</x:v>
      </x:c>
      <x:c r="G2965" s="8" t="n">
        <x:f>IF(COUNT(E2965:F2965)=2,F2965-E2965,"n.a.")</x:f>
        <x:v>0</x:v>
      </x:c>
      <x:c r="H2965" s="9" t="n">
        <x:f>IF(ISNUMBER('原始字段'!D3119),'原始字段'!D3119,"n.a.")</x:f>
        <x:v>6.9405</x:v>
      </x:c>
      <x:c r="I2965" s="9" t="n">
        <x:f>IF(COUNT(G2965:H2965)=2,G2965*H2965/100000000,"n.a.")</x:f>
        <x:v>0</x:v>
      </x:c>
      <x:c r="J2965" s="1" t="str">
        <x:v>日频齐全；折算事件未独立核实</x:v>
      </x:c>
    </x:row>
    <x:row r="2966" ht="25" customHeight="1">
      <x:c r="A2966" s="1" t="str">
        <x:v>沪深300</x:v>
      </x:c>
      <x:c r="B2966" s="1" t="str">
        <x:v>510320.SH</x:v>
      </x:c>
      <x:c r="C2966" s="1" t="str">
        <x:v>中金沪深300ETF</x:v>
      </x:c>
      <x:c r="D2966" s="7" t="d">
        <x:v>2026-07-15T00:00:00.000Z</x:v>
      </x:c>
      <x:c r="E2966" s="8" t="n">
        <x:f>IF(ISNUMBER('原始字段'!C3000),'原始字段'!C3000,"n.a.")</x:f>
        <x:v>607068500</x:v>
      </x:c>
      <x:c r="F2966" s="8" t="n">
        <x:f>IF(ISNUMBER('原始字段'!C3096),'原始字段'!C3096,"n.a.")</x:f>
        <x:v>607068500</x:v>
      </x:c>
      <x:c r="G2966" s="8" t="n">
        <x:f>IF(COUNT(E2966:F2966)=2,F2966-E2966,"n.a.")</x:f>
        <x:v>0</x:v>
      </x:c>
      <x:c r="H2966" s="9" t="n">
        <x:f>IF(ISNUMBER('原始字段'!D3096),'原始字段'!D3096,"n.a.")</x:f>
        <x:v>1.2988</x:v>
      </x:c>
      <x:c r="I2966" s="9" t="n">
        <x:f>IF(COUNT(G2966:H2966)=2,G2966*H2966/100000000,"n.a.")</x:f>
        <x:v>0</x:v>
      </x:c>
      <x:c r="J2966" s="1" t="str">
        <x:v>日频齐全；折算事件未独立核实</x:v>
      </x:c>
    </x:row>
    <x:row r="2967" ht="25" customHeight="1">
      <x:c r="A2967" s="1" t="str">
        <x:v>沪深300</x:v>
      </x:c>
      <x:c r="B2967" s="1" t="str">
        <x:v>510360.SH</x:v>
      </x:c>
      <x:c r="C2967" s="1" t="str">
        <x:v>广发沪深300ETF</x:v>
      </x:c>
      <x:c r="D2967" s="7" t="d">
        <x:v>2026-07-15T00:00:00.000Z</x:v>
      </x:c>
      <x:c r="E2967" s="8" t="n">
        <x:f>IF(ISNUMBER('原始字段'!C3003),'原始字段'!C3003,"n.a.")</x:f>
        <x:v>1580381200</x:v>
      </x:c>
      <x:c r="F2967" s="8" t="n">
        <x:f>IF(ISNUMBER('原始字段'!C3099),'原始字段'!C3099,"n.a.")</x:f>
        <x:v>1577381200</x:v>
      </x:c>
      <x:c r="G2967" s="8" t="n">
        <x:f>IF(COUNT(E2967:F2967)=2,F2967-E2967,"n.a.")</x:f>
        <x:v>-3000000</x:v>
      </x:c>
      <x:c r="H2967" s="9" t="n">
        <x:f>IF(ISNUMBER('原始字段'!D3099),'原始字段'!D3099,"n.a.")</x:f>
        <x:v>1.8391</x:v>
      </x:c>
      <x:c r="I2967" s="9" t="n">
        <x:f>IF(COUNT(G2967:H2967)=2,G2967*H2967/100000000,"n.a.")</x:f>
        <x:v>-0.055173</x:v>
      </x:c>
      <x:c r="J2967" s="1" t="str">
        <x:v>日频齐全；折算事件未独立核实</x:v>
      </x:c>
    </x:row>
    <x:row r="2968" ht="25" customHeight="1">
      <x:c r="A2968" s="1" t="str">
        <x:v>沪深300</x:v>
      </x:c>
      <x:c r="B2968" s="1" t="str">
        <x:v>515330.SH</x:v>
      </x:c>
      <x:c r="C2968" s="1" t="str">
        <x:v>天弘沪深300ETF</x:v>
      </x:c>
      <x:c r="D2968" s="7" t="d">
        <x:v>2026-07-15T00:00:00.000Z</x:v>
      </x:c>
      <x:c r="E2968" s="8" t="n">
        <x:f>IF(ISNUMBER('原始字段'!C3021),'原始字段'!C3021,"n.a.")</x:f>
        <x:v>5771709500</x:v>
      </x:c>
      <x:c r="F2968" s="8" t="n">
        <x:f>IF(ISNUMBER('原始字段'!C3117),'原始字段'!C3117,"n.a.")</x:f>
        <x:v>5771709500</x:v>
      </x:c>
      <x:c r="G2968" s="8" t="n">
        <x:f>IF(COUNT(E2968:F2968)=2,F2968-E2968,"n.a.")</x:f>
        <x:v>0</x:v>
      </x:c>
      <x:c r="H2968" s="9" t="n">
        <x:f>IF(ISNUMBER('原始字段'!D3117),'原始字段'!D3117,"n.a.")</x:f>
        <x:v>1.3878</x:v>
      </x:c>
      <x:c r="I2968" s="9" t="n">
        <x:f>IF(COUNT(G2968:H2968)=2,G2968*H2968/100000000,"n.a.")</x:f>
        <x:v>0</x:v>
      </x:c>
      <x:c r="J2968" s="1" t="str">
        <x:v>日频齐全；折算事件未独立核实</x:v>
      </x:c>
    </x:row>
    <x:row r="2969" ht="25" customHeight="1">
      <x:c r="A2969" s="1" t="str">
        <x:v>沪深300</x:v>
      </x:c>
      <x:c r="B2969" s="1" t="str">
        <x:v>510330.SH</x:v>
      </x:c>
      <x:c r="C2969" s="1" t="str">
        <x:v>华夏沪深300ETF</x:v>
      </x:c>
      <x:c r="D2969" s="7" t="d">
        <x:v>2026-07-15T00:00:00.000Z</x:v>
      </x:c>
      <x:c r="E2969" s="8" t="n">
        <x:f>IF(ISNUMBER('原始字段'!C3001),'原始字段'!C3001,"n.a.")</x:f>
        <x:v>7749249800</x:v>
      </x:c>
      <x:c r="F2969" s="8" t="n">
        <x:f>IF(ISNUMBER('原始字段'!C3097),'原始字段'!C3097,"n.a.")</x:f>
        <x:v>7765449800</x:v>
      </x:c>
      <x:c r="G2969" s="8" t="n">
        <x:f>IF(COUNT(E2969:F2969)=2,F2969-E2969,"n.a.")</x:f>
        <x:v>16200000</x:v>
      </x:c>
      <x:c r="H2969" s="9" t="n">
        <x:f>IF(ISNUMBER('原始字段'!D3097),'原始字段'!D3097,"n.a.")</x:f>
        <x:v>5.039</x:v>
      </x:c>
      <x:c r="I2969" s="9" t="n">
        <x:f>IF(COUNT(G2969:H2969)=2,G2969*H2969/100000000,"n.a.")</x:f>
        <x:v>0.816318</x:v>
      </x:c>
      <x:c r="J2969" s="1" t="str">
        <x:v>日频齐全；折算事件未独立核实</x:v>
      </x:c>
    </x:row>
    <x:row r="2970" ht="25" customHeight="1">
      <x:c r="A2970" s="1" t="str">
        <x:v>沪深300</x:v>
      </x:c>
      <x:c r="B2970" s="1" t="str">
        <x:v>510370.SH</x:v>
      </x:c>
      <x:c r="C2970" s="1" t="str">
        <x:v>兴业沪深300ETF</x:v>
      </x:c>
      <x:c r="D2970" s="7" t="d">
        <x:v>2026-07-15T00:00:00.000Z</x:v>
      </x:c>
      <x:c r="E2970" s="8" t="n">
        <x:f>IF(ISNUMBER('原始字段'!C3004),'原始字段'!C3004,"n.a.")</x:f>
        <x:v>84258100</x:v>
      </x:c>
      <x:c r="F2970" s="8" t="n">
        <x:f>IF(ISNUMBER('原始字段'!C3100),'原始字段'!C3100,"n.a.")</x:f>
        <x:v>84258100</x:v>
      </x:c>
      <x:c r="G2970" s="8" t="n">
        <x:f>IF(COUNT(E2970:F2970)=2,F2970-E2970,"n.a.")</x:f>
        <x:v>0</x:v>
      </x:c>
      <x:c r="H2970" s="9" t="n">
        <x:f>IF(ISNUMBER('原始字段'!D3100),'原始字段'!D3100,"n.a.")</x:f>
        <x:v>1.0722</x:v>
      </x:c>
      <x:c r="I2970" s="9" t="n">
        <x:f>IF(COUNT(G2970:H2970)=2,G2970*H2970/100000000,"n.a.")</x:f>
        <x:v>0</x:v>
      </x:c>
      <x:c r="J2970" s="1" t="str">
        <x:v>日频齐全；折算事件未独立核实</x:v>
      </x:c>
    </x:row>
    <x:row r="2971" ht="25" customHeight="1">
      <x:c r="A2971" s="1" t="str">
        <x:v>沪深300</x:v>
      </x:c>
      <x:c r="B2971" s="1" t="str">
        <x:v>159919.SZ</x:v>
      </x:c>
      <x:c r="C2971" s="1" t="str">
        <x:v>嘉实沪深300ETF</x:v>
      </x:c>
      <x:c r="D2971" s="7" t="d">
        <x:v>2026-07-15T00:00:00.000Z</x:v>
      </x:c>
      <x:c r="E2971" s="8" t="n">
        <x:f>IF(ISNUMBER('原始字段'!C2984),'原始字段'!C2984,"n.a.")</x:f>
        <x:v>5614416676</x:v>
      </x:c>
      <x:c r="F2971" s="8" t="n">
        <x:f>IF(ISNUMBER('原始字段'!C3080),'原始字段'!C3080,"n.a.")</x:f>
        <x:v>5569416676</x:v>
      </x:c>
      <x:c r="G2971" s="8" t="n">
        <x:f>IF(COUNT(E2971:F2971)=2,F2971-E2971,"n.a.")</x:f>
        <x:v>-45000000</x:v>
      </x:c>
      <x:c r="H2971" s="9" t="n">
        <x:f>IF(ISNUMBER('原始字段'!D3080),'原始字段'!D3080,"n.a.")</x:f>
        <x:v>5.0434</x:v>
      </x:c>
      <x:c r="I2971" s="9" t="n">
        <x:f>IF(COUNT(G2971:H2971)=2,G2971*H2971/100000000,"n.a.")</x:f>
        <x:v>-2.26953</x:v>
      </x:c>
      <x:c r="J2971" s="1" t="str">
        <x:v>日频齐全；折算事件未独立核实</x:v>
      </x:c>
    </x:row>
    <x:row r="2972" ht="25" customHeight="1">
      <x:c r="A2972" s="1" t="str">
        <x:v>沪深300</x:v>
      </x:c>
      <x:c r="B2972" s="1" t="str">
        <x:v>159673.SZ</x:v>
      </x:c>
      <x:c r="C2972" s="1" t="str">
        <x:v>鹏华沪深300ETF</x:v>
      </x:c>
      <x:c r="D2972" s="7" t="d">
        <x:v>2026-07-15T00:00:00.000Z</x:v>
      </x:c>
      <x:c r="E2972" s="8" t="n">
        <x:f>IF(ISNUMBER('原始字段'!C2976),'原始字段'!C2976,"n.a.")</x:f>
        <x:v>1367528385</x:v>
      </x:c>
      <x:c r="F2972" s="8" t="n">
        <x:f>IF(ISNUMBER('原始字段'!C3072),'原始字段'!C3072,"n.a.")</x:f>
        <x:v>1387528385</x:v>
      </x:c>
      <x:c r="G2972" s="8" t="n">
        <x:f>IF(COUNT(E2972:F2972)=2,F2972-E2972,"n.a.")</x:f>
        <x:v>20000000</x:v>
      </x:c>
      <x:c r="H2972" s="9" t="n">
        <x:f>IF(ISNUMBER('原始字段'!D3072),'原始字段'!D3072,"n.a.")</x:f>
        <x:v>1.325</x:v>
      </x:c>
      <x:c r="I2972" s="9" t="n">
        <x:f>IF(COUNT(G2972:H2972)=2,G2972*H2972/100000000,"n.a.")</x:f>
        <x:v>0.265</x:v>
      </x:c>
      <x:c r="J2972" s="1" t="str">
        <x:v>日频齐全；折算事件未独立核实</x:v>
      </x:c>
    </x:row>
    <x:row r="2973" ht="25" customHeight="1">
      <x:c r="A2973" s="1" t="str">
        <x:v>沪深300</x:v>
      </x:c>
      <x:c r="B2973" s="1" t="str">
        <x:v>159300.SZ</x:v>
      </x:c>
      <x:c r="C2973" s="1" t="str">
        <x:v>富国沪深300ETF</x:v>
      </x:c>
      <x:c r="D2973" s="7" t="d">
        <x:v>2026-07-15T00:00:00.000Z</x:v>
      </x:c>
      <x:c r="E2973" s="8" t="n">
        <x:f>IF(ISNUMBER('原始字段'!C2964),'原始字段'!C2964,"n.a.")</x:f>
        <x:v>264658097</x:v>
      </x:c>
      <x:c r="F2973" s="8" t="n">
        <x:f>IF(ISNUMBER('原始字段'!C3060),'原始字段'!C3060,"n.a.")</x:f>
        <x:v>260158097</x:v>
      </x:c>
      <x:c r="G2973" s="8" t="n">
        <x:f>IF(COUNT(E2973:F2973)=2,F2973-E2973,"n.a.")</x:f>
        <x:v>-4500000</x:v>
      </x:c>
      <x:c r="H2973" s="9" t="n">
        <x:f>IF(ISNUMBER('原始字段'!D3060),'原始字段'!D3060,"n.a.")</x:f>
        <x:v>5.1703</x:v>
      </x:c>
      <x:c r="I2973" s="9" t="n">
        <x:f>IF(COUNT(G2973:H2973)=2,G2973*H2973/100000000,"n.a.")</x:f>
        <x:v>-0.2326635</x:v>
      </x:c>
      <x:c r="J2973" s="1" t="str">
        <x:v>日频齐全；折算事件未独立核实</x:v>
      </x:c>
    </x:row>
    <x:row r="2974" ht="25" customHeight="1">
      <x:c r="A2974" s="1" t="str">
        <x:v>沪深300</x:v>
      </x:c>
      <x:c r="B2974" s="1" t="str">
        <x:v>510380.SH</x:v>
      </x:c>
      <x:c r="C2974" s="1" t="str">
        <x:v>国寿安保沪深300ETF</x:v>
      </x:c>
      <x:c r="D2974" s="7" t="d">
        <x:v>2026-07-15T00:00:00.000Z</x:v>
      </x:c>
      <x:c r="E2974" s="8" t="n">
        <x:f>IF(ISNUMBER('原始字段'!C3005),'原始字段'!C3005,"n.a.")</x:f>
        <x:v>1251802400</x:v>
      </x:c>
      <x:c r="F2974" s="8" t="n">
        <x:f>IF(ISNUMBER('原始字段'!C3101),'原始字段'!C3101,"n.a.")</x:f>
        <x:v>1251802400</x:v>
      </x:c>
      <x:c r="G2974" s="8" t="n">
        <x:f>IF(COUNT(E2974:F2974)=2,F2974-E2974,"n.a.")</x:f>
        <x:v>0</x:v>
      </x:c>
      <x:c r="H2974" s="9" t="n">
        <x:f>IF(ISNUMBER('原始字段'!D3101),'原始字段'!D3101,"n.a.")</x:f>
        <x:v>1.4306</x:v>
      </x:c>
      <x:c r="I2974" s="9" t="n">
        <x:f>IF(COUNT(G2974:H2974)=2,G2974*H2974/100000000,"n.a.")</x:f>
        <x:v>0</x:v>
      </x:c>
      <x:c r="J2974" s="1" t="str">
        <x:v>日频齐全；折算事件未独立核实</x:v>
      </x:c>
    </x:row>
    <x:row r="2975" ht="25" customHeight="1">
      <x:c r="A2975" s="1" t="str">
        <x:v>沪深300</x:v>
      </x:c>
      <x:c r="B2975" s="1" t="str">
        <x:v>515380.SH</x:v>
      </x:c>
      <x:c r="C2975" s="1" t="str">
        <x:v>泰康沪深300ETF</x:v>
      </x:c>
      <x:c r="D2975" s="7" t="d">
        <x:v>2026-07-15T00:00:00.000Z</x:v>
      </x:c>
      <x:c r="E2975" s="8" t="n">
        <x:f>IF(ISNUMBER('原始字段'!C3024),'原始字段'!C3024,"n.a.")</x:f>
        <x:v>644499800</x:v>
      </x:c>
      <x:c r="F2975" s="8" t="n">
        <x:f>IF(ISNUMBER('原始字段'!C3120),'原始字段'!C3120,"n.a.")</x:f>
        <x:v>643599800</x:v>
      </x:c>
      <x:c r="G2975" s="8" t="n">
        <x:f>IF(COUNT(E2975:F2975)=2,F2975-E2975,"n.a.")</x:f>
        <x:v>-900000</x:v>
      </x:c>
      <x:c r="H2975" s="9" t="n">
        <x:f>IF(ISNUMBER('原始字段'!D3120),'原始字段'!D3120,"n.a.")</x:f>
        <x:v>5.5887</x:v>
      </x:c>
      <x:c r="I2975" s="9" t="n">
        <x:f>IF(COUNT(G2975:H2975)=2,G2975*H2975/100000000,"n.a.")</x:f>
        <x:v>-0.0502983</x:v>
      </x:c>
      <x:c r="J2975" s="1" t="str">
        <x:v>日频齐全；折算事件未独立核实</x:v>
      </x:c>
    </x:row>
    <x:row r="2976" ht="25" customHeight="1">
      <x:c r="A2976" s="1" t="str">
        <x:v>沪深300</x:v>
      </x:c>
      <x:c r="B2976" s="1" t="str">
        <x:v>510350.SH</x:v>
      </x:c>
      <x:c r="C2976" s="1" t="str">
        <x:v>工银沪深300ETF</x:v>
      </x:c>
      <x:c r="D2976" s="7" t="d">
        <x:v>2026-07-15T00:00:00.000Z</x:v>
      </x:c>
      <x:c r="E2976" s="8" t="n">
        <x:f>IF(ISNUMBER('原始字段'!C3002),'原始字段'!C3002,"n.a.")</x:f>
        <x:v>673314700</x:v>
      </x:c>
      <x:c r="F2976" s="8" t="n">
        <x:f>IF(ISNUMBER('原始字段'!C3098),'原始字段'!C3098,"n.a.")</x:f>
        <x:v>673314700</x:v>
      </x:c>
      <x:c r="G2976" s="8" t="n">
        <x:f>IF(COUNT(E2976:F2976)=2,F2976-E2976,"n.a.")</x:f>
        <x:v>0</x:v>
      </x:c>
      <x:c r="H2976" s="9" t="n">
        <x:f>IF(ISNUMBER('原始字段'!D3098),'原始字段'!D3098,"n.a.")</x:f>
        <x:v>5.0602</x:v>
      </x:c>
      <x:c r="I2976" s="9" t="n">
        <x:f>IF(COUNT(G2976:H2976)=2,G2976*H2976/100000000,"n.a.")</x:f>
        <x:v>0</x:v>
      </x:c>
      <x:c r="J2976" s="1" t="str">
        <x:v>日频齐全；折算事件未独立核实</x:v>
      </x:c>
    </x:row>
    <x:row r="2977" ht="25" customHeight="1">
      <x:c r="A2977" s="1" t="str">
        <x:v>沪深300</x:v>
      </x:c>
      <x:c r="B2977" s="1" t="str">
        <x:v>563520.SH</x:v>
      </x:c>
      <x:c r="C2977" s="1" t="str">
        <x:v>永赢沪深300ETF</x:v>
      </x:c>
      <x:c r="D2977" s="7" t="d">
        <x:v>2026-07-15T00:00:00.000Z</x:v>
      </x:c>
      <x:c r="E2977" s="8" t="n">
        <x:f>IF(ISNUMBER('原始字段'!C3039),'原始字段'!C3039,"n.a.")</x:f>
        <x:v>382065000</x:v>
      </x:c>
      <x:c r="F2977" s="8" t="n">
        <x:f>IF(ISNUMBER('原始字段'!C3135),'原始字段'!C3135,"n.a.")</x:f>
        <x:v>376065000</x:v>
      </x:c>
      <x:c r="G2977" s="8" t="n">
        <x:f>IF(COUNT(E2977:F2977)=2,F2977-E2977,"n.a.")</x:f>
        <x:v>-6000000</x:v>
      </x:c>
      <x:c r="H2977" s="9" t="n">
        <x:f>IF(ISNUMBER('原始字段'!D3135),'原始字段'!D3135,"n.a.")</x:f>
        <x:v>1.2354</x:v>
      </x:c>
      <x:c r="I2977" s="9" t="n">
        <x:f>IF(COUNT(G2977:H2977)=2,G2977*H2977/100000000,"n.a.")</x:f>
        <x:v>-0.074124</x:v>
      </x:c>
      <x:c r="J2977" s="1" t="str">
        <x:v>日频齐全；折算事件未独立核实</x:v>
      </x:c>
    </x:row>
    <x:row r="2978" ht="25" customHeight="1">
      <x:c r="A2978" s="1" t="str">
        <x:v>沪深300</x:v>
      </x:c>
      <x:c r="B2978" s="1" t="str">
        <x:v>510300.SH</x:v>
      </x:c>
      <x:c r="C2978" s="1" t="str">
        <x:v>华泰柏瑞沪深300ETF</x:v>
      </x:c>
      <x:c r="D2978" s="7" t="d">
        <x:v>2026-07-15T00:00:00.000Z</x:v>
      </x:c>
      <x:c r="E2978" s="8" t="n">
        <x:f>IF(ISNUMBER('原始字段'!C2998),'原始字段'!C2998,"n.a.")</x:f>
        <x:v>18481987700</x:v>
      </x:c>
      <x:c r="F2978" s="8" t="n">
        <x:f>IF(ISNUMBER('原始字段'!C3094),'原始字段'!C3094,"n.a.")</x:f>
        <x:v>18395587700</x:v>
      </x:c>
      <x:c r="G2978" s="8" t="n">
        <x:f>IF(COUNT(E2978:F2978)=2,F2978-E2978,"n.a.")</x:f>
        <x:v>-86400000</x:v>
      </x:c>
      <x:c r="H2978" s="9" t="n">
        <x:f>IF(ISNUMBER('原始字段'!D3094),'原始字段'!D3094,"n.a.")</x:f>
        <x:v>4.8336</x:v>
      </x:c>
      <x:c r="I2978" s="9" t="n">
        <x:f>IF(COUNT(G2978:H2978)=2,G2978*H2978/100000000,"n.a.")</x:f>
        <x:v>-4.1762304</x:v>
      </x:c>
      <x:c r="J2978" s="1" t="str">
        <x:v>日频齐全；折算事件未独立核实</x:v>
      </x:c>
    </x:row>
    <x:row r="2979" ht="25" customHeight="1">
      <x:c r="A2979" s="1" t="str">
        <x:v>沪深300</x:v>
      </x:c>
      <x:c r="B2979" s="1" t="str">
        <x:v>515310.SH</x:v>
      </x:c>
      <x:c r="C2979" s="1" t="str">
        <x:v>汇添富沪深300ETF</x:v>
      </x:c>
      <x:c r="D2979" s="7" t="d">
        <x:v>2026-07-15T00:00:00.000Z</x:v>
      </x:c>
      <x:c r="E2979" s="8" t="n">
        <x:f>IF(ISNUMBER('原始字段'!C3020),'原始字段'!C3020,"n.a.")</x:f>
        <x:v>258611200</x:v>
      </x:c>
      <x:c r="F2979" s="8" t="n">
        <x:f>IF(ISNUMBER('原始字段'!C3116),'原始字段'!C3116,"n.a.")</x:f>
        <x:v>255111200</x:v>
      </x:c>
      <x:c r="G2979" s="8" t="n">
        <x:f>IF(COUNT(E2979:F2979)=2,F2979-E2979,"n.a.")</x:f>
        <x:v>-3500000</x:v>
      </x:c>
      <x:c r="H2979" s="9" t="n">
        <x:f>IF(ISNUMBER('原始字段'!D3116),'原始字段'!D3116,"n.a.")</x:f>
        <x:v>1.4368</x:v>
      </x:c>
      <x:c r="I2979" s="9" t="n">
        <x:f>IF(COUNT(G2979:H2979)=2,G2979*H2979/100000000,"n.a.")</x:f>
        <x:v>-0.050288</x:v>
      </x:c>
      <x:c r="J2979" s="1" t="str">
        <x:v>日频齐全；折算事件未独立核实</x:v>
      </x:c>
    </x:row>
    <x:row r="2980" ht="25" customHeight="1">
      <x:c r="A2980" s="1" t="str">
        <x:v>沪深300</x:v>
      </x:c>
      <x:c r="B2980" s="1" t="str">
        <x:v>159925.SZ</x:v>
      </x:c>
      <x:c r="C2980" s="1" t="str">
        <x:v>南方沪深300ETF</x:v>
      </x:c>
      <x:c r="D2980" s="7" t="d">
        <x:v>2026-07-15T00:00:00.000Z</x:v>
      </x:c>
      <x:c r="E2980" s="8" t="n">
        <x:f>IF(ISNUMBER('原始字段'!C2986),'原始字段'!C2986,"n.a.")</x:f>
        <x:v>559220856</x:v>
      </x:c>
      <x:c r="F2980" s="8" t="n">
        <x:f>IF(ISNUMBER('原始字段'!C3082),'原始字段'!C3082,"n.a.")</x:f>
        <x:v>559220856</x:v>
      </x:c>
      <x:c r="G2980" s="8" t="n">
        <x:f>IF(COUNT(E2980:F2980)=2,F2980-E2980,"n.a.")</x:f>
        <x:v>0</x:v>
      </x:c>
      <x:c r="H2980" s="9" t="n">
        <x:f>IF(ISNUMBER('原始字段'!D3082),'原始字段'!D3082,"n.a.")</x:f>
        <x:v>4.8827</x:v>
      </x:c>
      <x:c r="I2980" s="9" t="n">
        <x:f>IF(COUNT(G2980:H2980)=2,G2980*H2980/100000000,"n.a.")</x:f>
        <x:v>0</x:v>
      </x:c>
      <x:c r="J2980" s="1" t="str">
        <x:v>日频齐全；折算事件未独立核实</x:v>
      </x:c>
    </x:row>
    <x:row r="2981" ht="25" customHeight="1">
      <x:c r="A2981" s="1" t="str">
        <x:v>沪深300</x:v>
      </x:c>
      <x:c r="B2981" s="1" t="str">
        <x:v>561930.SH</x:v>
      </x:c>
      <x:c r="C2981" s="1" t="str">
        <x:v>招商沪深300ETF</x:v>
      </x:c>
      <x:c r="D2981" s="7" t="d">
        <x:v>2026-07-15T00:00:00.000Z</x:v>
      </x:c>
      <x:c r="E2981" s="8" t="n">
        <x:f>IF(ISNUMBER('原始字段'!C3035),'原始字段'!C3035,"n.a.")</x:f>
        <x:v>193260600</x:v>
      </x:c>
      <x:c r="F2981" s="8" t="n">
        <x:f>IF(ISNUMBER('原始字段'!C3131),'原始字段'!C3131,"n.a.")</x:f>
        <x:v>193260600</x:v>
      </x:c>
      <x:c r="G2981" s="8" t="n">
        <x:f>IF(COUNT(E2981:F2981)=2,F2981-E2981,"n.a.")</x:f>
        <x:v>0</x:v>
      </x:c>
      <x:c r="H2981" s="9" t="n">
        <x:f>IF(ISNUMBER('原始字段'!D3131),'原始字段'!D3131,"n.a.")</x:f>
        <x:v>1.6136</x:v>
      </x:c>
      <x:c r="I2981" s="9" t="n">
        <x:f>IF(COUNT(G2981:H2981)=2,G2981*H2981/100000000,"n.a.")</x:f>
        <x:v>0</x:v>
      </x:c>
      <x:c r="J2981" s="1" t="str">
        <x:v>日频齐全；折算事件未独立核实</x:v>
      </x:c>
    </x:row>
    <x:row r="2982" ht="25" customHeight="1">
      <x:c r="A2982" s="1" t="str">
        <x:v>沪深300</x:v>
      </x:c>
      <x:c r="B2982" s="1" t="str">
        <x:v>515350.SH</x:v>
      </x:c>
      <x:c r="C2982" s="1" t="str">
        <x:v>民生加银沪深300ETF</x:v>
      </x:c>
      <x:c r="D2982" s="7" t="d">
        <x:v>2026-07-15T00:00:00.000Z</x:v>
      </x:c>
      <x:c r="E2982" s="8" t="n">
        <x:f>IF(ISNUMBER('原始字段'!C3022),'原始字段'!C3022,"n.a.")</x:f>
        <x:v>11699200</x:v>
      </x:c>
      <x:c r="F2982" s="8" t="n">
        <x:f>IF(ISNUMBER('原始字段'!C3118),'原始字段'!C3118,"n.a.")</x:f>
        <x:v>11699200</x:v>
      </x:c>
      <x:c r="G2982" s="8" t="n">
        <x:f>IF(COUNT(E2982:F2982)=2,F2982-E2982,"n.a.")</x:f>
        <x:v>0</x:v>
      </x:c>
      <x:c r="H2982" s="9" t="n">
        <x:f>IF(ISNUMBER('原始字段'!D3118),'原始字段'!D3118,"n.a.")</x:f>
        <x:v>6.4742</x:v>
      </x:c>
      <x:c r="I2982" s="9" t="n">
        <x:f>IF(COUNT(G2982:H2982)=2,G2982*H2982/100000000,"n.a.")</x:f>
        <x:v>0</x:v>
      </x:c>
      <x:c r="J2982" s="1" t="str">
        <x:v>日频齐全；折算事件未独立核实</x:v>
      </x:c>
    </x:row>
    <x:row r="2983" ht="25" customHeight="1">
      <x:c r="A2983" s="1" t="str">
        <x:v>沪深300</x:v>
      </x:c>
      <x:c r="B2983" s="1" t="str">
        <x:v>510310.SH</x:v>
      </x:c>
      <x:c r="C2983" s="1" t="str">
        <x:v>易方达沪深300ETF</x:v>
      </x:c>
      <x:c r="D2983" s="7" t="d">
        <x:v>2026-07-15T00:00:00.000Z</x:v>
      </x:c>
      <x:c r="E2983" s="8" t="n">
        <x:f>IF(ISNUMBER('原始字段'!C2999),'原始字段'!C2999,"n.a.")</x:f>
        <x:v>9660344000</x:v>
      </x:c>
      <x:c r="F2983" s="8" t="n">
        <x:f>IF(ISNUMBER('原始字段'!C3095),'原始字段'!C3095,"n.a.")</x:f>
        <x:v>9753944000</x:v>
      </x:c>
      <x:c r="G2983" s="8" t="n">
        <x:f>IF(COUNT(E2983:F2983)=2,F2983-E2983,"n.a.")</x:f>
        <x:v>93600000</x:v>
      </x:c>
      <x:c r="H2983" s="9" t="n">
        <x:f>IF(ISNUMBER('原始字段'!D3095),'原始字段'!D3095,"n.a.")</x:f>
        <x:v>4.6924</x:v>
      </x:c>
      <x:c r="I2983" s="9" t="n">
        <x:f>IF(COUNT(G2983:H2983)=2,G2983*H2983/100000000,"n.a.")</x:f>
        <x:v>4.3920864</x:v>
      </x:c>
      <x:c r="J2983" s="1" t="str">
        <x:v>日频齐全；折算事件未独立核实</x:v>
      </x:c>
    </x:row>
    <x:row r="2984" ht="25" customHeight="1">
      <x:c r="A2984" s="1" t="str">
        <x:v>沪深300</x:v>
      </x:c>
      <x:c r="B2984" s="1" t="str">
        <x:v>159330.SZ</x:v>
      </x:c>
      <x:c r="C2984" s="1" t="str">
        <x:v>东财沪深300ETF</x:v>
      </x:c>
      <x:c r="D2984" s="7" t="d">
        <x:v>2026-07-15T00:00:00.000Z</x:v>
      </x:c>
      <x:c r="E2984" s="8" t="n">
        <x:f>IF(ISNUMBER('原始字段'!C2965),'原始字段'!C2965,"n.a.")</x:f>
        <x:v>365801009</x:v>
      </x:c>
      <x:c r="F2984" s="8" t="n">
        <x:f>IF(ISNUMBER('原始字段'!C3061),'原始字段'!C3061,"n.a.")</x:f>
        <x:v>359801009</x:v>
      </x:c>
      <x:c r="G2984" s="8" t="n">
        <x:f>IF(COUNT(E2984:F2984)=2,F2984-E2984,"n.a.")</x:f>
        <x:v>-6000000</x:v>
      </x:c>
      <x:c r="H2984" s="9" t="n">
        <x:f>IF(ISNUMBER('原始字段'!D3061),'原始字段'!D3061,"n.a.")</x:f>
        <x:v>1.4919</x:v>
      </x:c>
      <x:c r="I2984" s="9" t="n">
        <x:f>IF(COUNT(G2984:H2984)=2,G2984*H2984/100000000,"n.a.")</x:f>
        <x:v>-0.089514</x:v>
      </x:c>
      <x:c r="J2984" s="1" t="str">
        <x:v>日频齐全；折算事件未独立核实</x:v>
      </x:c>
    </x:row>
    <x:row r="2985" ht="25" customHeight="1">
      <x:c r="A2985" s="1" t="str">
        <x:v>沪深300</x:v>
      </x:c>
      <x:c r="B2985" s="1" t="str">
        <x:v>510390.SH</x:v>
      </x:c>
      <x:c r="C2985" s="1" t="str">
        <x:v>平安沪深300ETF</x:v>
      </x:c>
      <x:c r="D2985" s="7" t="d">
        <x:v>2026-07-15T00:00:00.000Z</x:v>
      </x:c>
      <x:c r="E2985" s="8" t="n">
        <x:f>IF(ISNUMBER('原始字段'!C3006),'原始字段'!C3006,"n.a.")</x:f>
        <x:v>129350000</x:v>
      </x:c>
      <x:c r="F2985" s="8" t="n">
        <x:f>IF(ISNUMBER('原始字段'!C3102),'原始字段'!C3102,"n.a.")</x:f>
        <x:v>129350000</x:v>
      </x:c>
      <x:c r="G2985" s="8" t="n">
        <x:f>IF(COUNT(E2985:F2985)=2,F2985-E2985,"n.a.")</x:f>
        <x:v>0</x:v>
      </x:c>
      <x:c r="H2985" s="9" t="n">
        <x:f>IF(ISNUMBER('原始字段'!D3102),'原始字段'!D3102,"n.a.")</x:f>
        <x:v>5.4352</x:v>
      </x:c>
      <x:c r="I2985" s="9" t="n">
        <x:f>IF(COUNT(G2985:H2985)=2,G2985*H2985/100000000,"n.a.")</x:f>
        <x:v>0</x:v>
      </x:c>
      <x:c r="J2985" s="1" t="str">
        <x:v>日频齐全；折算事件未独立核实</x:v>
      </x:c>
    </x:row>
    <x:row r="2986" ht="25" customHeight="1">
      <x:c r="A2986" s="1" t="str">
        <x:v>沪深300</x:v>
      </x:c>
      <x:c r="B2986" s="1" t="str">
        <x:v>515390.SH</x:v>
      </x:c>
      <x:c r="C2986" s="1" t="str">
        <x:v>华安沪深300ETF</x:v>
      </x:c>
      <x:c r="D2986" s="7" t="d">
        <x:v>2026-07-15T00:00:00.000Z</x:v>
      </x:c>
      <x:c r="E2986" s="8" t="n">
        <x:f>IF(ISNUMBER('原始字段'!C3025),'原始字段'!C3025,"n.a.")</x:f>
        <x:v>1342683000</x:v>
      </x:c>
      <x:c r="F2986" s="8" t="n">
        <x:f>IF(ISNUMBER('原始字段'!C3121),'原始字段'!C3121,"n.a.")</x:f>
        <x:v>1334683000</x:v>
      </x:c>
      <x:c r="G2986" s="8" t="n">
        <x:f>IF(COUNT(E2986:F2986)=2,F2986-E2986,"n.a.")</x:f>
        <x:v>-8000000</x:v>
      </x:c>
      <x:c r="H2986" s="9" t="n">
        <x:f>IF(ISNUMBER('原始字段'!D3121),'原始字段'!D3121,"n.a.")</x:f>
        <x:v>1.403</x:v>
      </x:c>
      <x:c r="I2986" s="9" t="n">
        <x:f>IF(COUNT(G2986:H2986)=2,G2986*H2986/100000000,"n.a.")</x:f>
        <x:v>-0.11224</x:v>
      </x:c>
      <x:c r="J2986" s="1" t="str">
        <x:v>日频齐全；折算事件未独立核实</x:v>
      </x:c>
    </x:row>
    <x:row r="2987" ht="25" customHeight="1">
      <x:c r="A2987" s="1" t="str">
        <x:v>沪深300</x:v>
      </x:c>
      <x:c r="B2987" s="1" t="str">
        <x:v>515130.SH</x:v>
      </x:c>
      <x:c r="C2987" s="1" t="str">
        <x:v>博时沪深300ETF</x:v>
      </x:c>
      <x:c r="D2987" s="7" t="d">
        <x:v>2026-07-15T00:00:00.000Z</x:v>
      </x:c>
      <x:c r="E2987" s="8" t="n">
        <x:f>IF(ISNUMBER('原始字段'!C3018),'原始字段'!C3018,"n.a.")</x:f>
        <x:v>103463200</x:v>
      </x:c>
      <x:c r="F2987" s="8" t="n">
        <x:f>IF(ISNUMBER('原始字段'!C3114),'原始字段'!C3114,"n.a.")</x:f>
        <x:v>100463200</x:v>
      </x:c>
      <x:c r="G2987" s="8" t="n">
        <x:f>IF(COUNT(E2987:F2987)=2,F2987-E2987,"n.a.")</x:f>
        <x:v>-3000000</x:v>
      </x:c>
      <x:c r="H2987" s="9" t="n">
        <x:f>IF(ISNUMBER('原始字段'!D3114),'原始字段'!D3114,"n.a.")</x:f>
        <x:v>1.5951</x:v>
      </x:c>
      <x:c r="I2987" s="9" t="n">
        <x:f>IF(COUNT(G2987:H2987)=2,G2987*H2987/100000000,"n.a.")</x:f>
        <x:v>-0.047853</x:v>
      </x:c>
      <x:c r="J2987" s="1" t="str">
        <x:v>日频齐全；折算事件未独立核实</x:v>
      </x:c>
    </x:row>
    <x:row r="2988" ht="25" customHeight="1">
      <x:c r="A2988" s="1" t="str">
        <x:v>中证500</x:v>
      </x:c>
      <x:c r="B2988" s="1" t="str">
        <x:v>510530.SH</x:v>
      </x:c>
      <x:c r="C2988" s="1" t="str">
        <x:v>工银中证500ETF</x:v>
      </x:c>
      <x:c r="D2988" s="7" t="d">
        <x:v>2026-07-15T00:00:00.000Z</x:v>
      </x:c>
      <x:c r="E2988" s="8" t="n">
        <x:f>IF(ISNUMBER('原始字段'!C3009),'原始字段'!C3009,"n.a.")</x:f>
        <x:v>47979400</x:v>
      </x:c>
      <x:c r="F2988" s="8" t="n">
        <x:f>IF(ISNUMBER('原始字段'!C3105),'原始字段'!C3105,"n.a.")</x:f>
        <x:v>46979400</x:v>
      </x:c>
      <x:c r="G2988" s="8" t="n">
        <x:f>IF(COUNT(E2988:F2988)=2,F2988-E2988,"n.a.")</x:f>
        <x:v>-1000000</x:v>
      </x:c>
      <x:c r="H2988" s="9" t="n">
        <x:f>IF(ISNUMBER('原始字段'!D3105),'原始字段'!D3105,"n.a.")</x:f>
        <x:v>9.0692</x:v>
      </x:c>
      <x:c r="I2988" s="9" t="n">
        <x:f>IF(COUNT(G2988:H2988)=2,G2988*H2988/100000000,"n.a.")</x:f>
        <x:v>-0.090692</x:v>
      </x:c>
      <x:c r="J2988" s="1" t="str">
        <x:v>日频齐全；折算事件未独立核实</x:v>
      </x:c>
    </x:row>
    <x:row r="2989" ht="25" customHeight="1">
      <x:c r="A2989" s="1" t="str">
        <x:v>中证500</x:v>
      </x:c>
      <x:c r="B2989" s="1" t="str">
        <x:v>510580.SH</x:v>
      </x:c>
      <x:c r="C2989" s="1" t="str">
        <x:v>易方达中证500ETF</x:v>
      </x:c>
      <x:c r="D2989" s="7" t="d">
        <x:v>2026-07-15T00:00:00.000Z</x:v>
      </x:c>
      <x:c r="E2989" s="8" t="n">
        <x:f>IF(ISNUMBER('原始字段'!C3013),'原始字段'!C3013,"n.a.")</x:f>
        <x:v>1009368300</x:v>
      </x:c>
      <x:c r="F2989" s="8" t="n">
        <x:f>IF(ISNUMBER('原始字段'!C3109),'原始字段'!C3109,"n.a.")</x:f>
        <x:v>1008568300</x:v>
      </x:c>
      <x:c r="G2989" s="8" t="n">
        <x:f>IF(COUNT(E2989:F2989)=2,F2989-E2989,"n.a.")</x:f>
        <x:v>-800000</x:v>
      </x:c>
      <x:c r="H2989" s="9" t="n">
        <x:f>IF(ISNUMBER('原始字段'!D3109),'原始字段'!D3109,"n.a.")</x:f>
        <x:v>4.271</x:v>
      </x:c>
      <x:c r="I2989" s="9" t="n">
        <x:f>IF(COUNT(G2989:H2989)=2,G2989*H2989/100000000,"n.a.")</x:f>
        <x:v>-0.034168</x:v>
      </x:c>
      <x:c r="J2989" s="1" t="str">
        <x:v>日频齐全；折算事件未独立核实</x:v>
      </x:c>
    </x:row>
    <x:row r="2990" ht="25" customHeight="1">
      <x:c r="A2990" s="1" t="str">
        <x:v>中证500</x:v>
      </x:c>
      <x:c r="B2990" s="1" t="str">
        <x:v>159922.SZ</x:v>
      </x:c>
      <x:c r="C2990" s="1" t="str">
        <x:v>嘉实中证500ETF</x:v>
      </x:c>
      <x:c r="D2990" s="7" t="d">
        <x:v>2026-07-15T00:00:00.000Z</x:v>
      </x:c>
      <x:c r="E2990" s="8" t="n">
        <x:f>IF(ISNUMBER('原始字段'!C2985),'原始字段'!C2985,"n.a.")</x:f>
        <x:v>2654676765</x:v>
      </x:c>
      <x:c r="F2990" s="8" t="n">
        <x:f>IF(ISNUMBER('原始字段'!C3081),'原始字段'!C3081,"n.a.")</x:f>
        <x:v>2768676765</x:v>
      </x:c>
      <x:c r="G2990" s="8" t="n">
        <x:f>IF(COUNT(E2990:F2990)=2,F2990-E2990,"n.a.")</x:f>
        <x:v>114000000</x:v>
      </x:c>
      <x:c r="H2990" s="9" t="n">
        <x:f>IF(ISNUMBER('原始字段'!D3081),'原始字段'!D3081,"n.a.")</x:f>
        <x:v>3.3019</x:v>
      </x:c>
      <x:c r="I2990" s="9" t="n">
        <x:f>IF(COUNT(G2990:H2990)=2,G2990*H2990/100000000,"n.a.")</x:f>
        <x:v>3.764166</x:v>
      </x:c>
      <x:c r="J2990" s="1" t="str">
        <x:v>日频齐全；折算事件未独立核实</x:v>
      </x:c>
    </x:row>
    <x:row r="2991" ht="25" customHeight="1">
      <x:c r="A2991" s="1" t="str">
        <x:v>中证500</x:v>
      </x:c>
      <x:c r="B2991" s="1" t="str">
        <x:v>563750.SH</x:v>
      </x:c>
      <x:c r="C2991" s="1" t="str">
        <x:v>汇添富中证500ETF</x:v>
      </x:c>
      <x:c r="D2991" s="7" t="d">
        <x:v>2026-07-15T00:00:00.000Z</x:v>
      </x:c>
      <x:c r="E2991" s="8" t="n">
        <x:f>IF(ISNUMBER('原始字段'!C3040),'原始字段'!C3040,"n.a.")</x:f>
        <x:v>352237000</x:v>
      </x:c>
      <x:c r="F2991" s="8" t="n">
        <x:f>IF(ISNUMBER('原始字段'!C3136),'原始字段'!C3136,"n.a.")</x:f>
        <x:v>352237000</x:v>
      </x:c>
      <x:c r="G2991" s="8" t="n">
        <x:f>IF(COUNT(E2991:F2991)=2,F2991-E2991,"n.a.")</x:f>
        <x:v>0</x:v>
      </x:c>
      <x:c r="H2991" s="9" t="n">
        <x:f>IF(ISNUMBER('原始字段'!D3136),'原始字段'!D3136,"n.a.")</x:f>
        <x:v>1.1367</x:v>
      </x:c>
      <x:c r="I2991" s="9" t="n">
        <x:f>IF(COUNT(G2991:H2991)=2,G2991*H2991/100000000,"n.a.")</x:f>
        <x:v>0</x:v>
      </x:c>
      <x:c r="J2991" s="1" t="str">
        <x:v>日频齐全；折算事件未独立核实</x:v>
      </x:c>
    </x:row>
    <x:row r="2992" ht="25" customHeight="1">
      <x:c r="A2992" s="1" t="str">
        <x:v>中证500</x:v>
      </x:c>
      <x:c r="B2992" s="1" t="str">
        <x:v>159935.SZ</x:v>
      </x:c>
      <x:c r="C2992" s="1" t="str">
        <x:v>景顺长城中证500ETF</x:v>
      </x:c>
      <x:c r="D2992" s="7" t="d">
        <x:v>2026-07-15T00:00:00.000Z</x:v>
      </x:c>
      <x:c r="E2992" s="8" t="n">
        <x:f>IF(ISNUMBER('原始字段'!C2987),'原始字段'!C2987,"n.a.")</x:f>
        <x:v>26572956</x:v>
      </x:c>
      <x:c r="F2992" s="8" t="n">
        <x:f>IF(ISNUMBER('原始字段'!C3083),'原始字段'!C3083,"n.a.")</x:f>
        <x:v>24572956</x:v>
      </x:c>
      <x:c r="G2992" s="8" t="n">
        <x:f>IF(COUNT(E2992:F2992)=2,F2992-E2992,"n.a.")</x:f>
        <x:v>-2000000</x:v>
      </x:c>
      <x:c r="H2992" s="9" t="n">
        <x:f>IF(ISNUMBER('原始字段'!D3083),'原始字段'!D3083,"n.a.")</x:f>
        <x:v>2.5644</x:v>
      </x:c>
      <x:c r="I2992" s="9" t="n">
        <x:f>IF(COUNT(G2992:H2992)=2,G2992*H2992/100000000,"n.a.")</x:f>
        <x:v>-0.051288</x:v>
      </x:c>
      <x:c r="J2992" s="1" t="str">
        <x:v>日频齐全；折算事件未独立核实</x:v>
      </x:c>
    </x:row>
    <x:row r="2993" ht="25" customHeight="1">
      <x:c r="A2993" s="1" t="str">
        <x:v>中证500</x:v>
      </x:c>
      <x:c r="B2993" s="1" t="str">
        <x:v>515530.SH</x:v>
      </x:c>
      <x:c r="C2993" s="1" t="str">
        <x:v>泰康中证500ETF</x:v>
      </x:c>
      <x:c r="D2993" s="7" t="d">
        <x:v>2026-07-15T00:00:00.000Z</x:v>
      </x:c>
      <x:c r="E2993" s="8" t="n">
        <x:f>IF(ISNUMBER('原始字段'!C3026),'原始字段'!C3026,"n.a.")</x:f>
        <x:v>12242700</x:v>
      </x:c>
      <x:c r="F2993" s="8" t="n">
        <x:f>IF(ISNUMBER('原始字段'!C3122),'原始字段'!C3122,"n.a.")</x:f>
        <x:v>12242700</x:v>
      </x:c>
      <x:c r="G2993" s="8" t="n">
        <x:f>IF(COUNT(E2993:F2993)=2,F2993-E2993,"n.a.")</x:f>
        <x:v>0</x:v>
      </x:c>
      <x:c r="H2993" s="9" t="n">
        <x:f>IF(ISNUMBER('原始字段'!D3122),'原始字段'!D3122,"n.a.")</x:f>
        <x:v>4.4806</x:v>
      </x:c>
      <x:c r="I2993" s="9" t="n">
        <x:f>IF(COUNT(G2993:H2993)=2,G2993*H2993/100000000,"n.a.")</x:f>
        <x:v>0</x:v>
      </x:c>
      <x:c r="J2993" s="1" t="str">
        <x:v>日频齐全；折算事件未独立核实</x:v>
      </x:c>
    </x:row>
    <x:row r="2994" ht="25" customHeight="1">
      <x:c r="A2994" s="1" t="str">
        <x:v>中证500</x:v>
      </x:c>
      <x:c r="B2994" s="1" t="str">
        <x:v>510590.SH</x:v>
      </x:c>
      <x:c r="C2994" s="1" t="str">
        <x:v>平安中证500ETF</x:v>
      </x:c>
      <x:c r="D2994" s="7" t="d">
        <x:v>2026-07-15T00:00:00.000Z</x:v>
      </x:c>
      <x:c r="E2994" s="8" t="n">
        <x:f>IF(ISNUMBER('原始字段'!C3014),'原始字段'!C3014,"n.a.")</x:f>
        <x:v>135586100</x:v>
      </x:c>
      <x:c r="F2994" s="8" t="n">
        <x:f>IF(ISNUMBER('原始字段'!C3110),'原始字段'!C3110,"n.a.")</x:f>
        <x:v>131186100</x:v>
      </x:c>
      <x:c r="G2994" s="8" t="n">
        <x:f>IF(COUNT(E2994:F2994)=2,F2994-E2994,"n.a.")</x:f>
        <x:v>-4400000</x:v>
      </x:c>
      <x:c r="H2994" s="9" t="n">
        <x:f>IF(ISNUMBER('原始字段'!D3110),'原始字段'!D3110,"n.a.")</x:f>
        <x:v>8.7947</x:v>
      </x:c>
      <x:c r="I2994" s="9" t="n">
        <x:f>IF(COUNT(G2994:H2994)=2,G2994*H2994/100000000,"n.a.")</x:f>
        <x:v>-0.3869668</x:v>
      </x:c>
      <x:c r="J2994" s="1" t="str">
        <x:v>日频齐全；折算事件未独立核实</x:v>
      </x:c>
    </x:row>
    <x:row r="2995" ht="25" customHeight="1">
      <x:c r="A2995" s="1" t="str">
        <x:v>中证500</x:v>
      </x:c>
      <x:c r="B2995" s="1" t="str">
        <x:v>515190.SH</x:v>
      </x:c>
      <x:c r="C2995" s="1" t="str">
        <x:v>中银证券中证500ETF</x:v>
      </x:c>
      <x:c r="D2995" s="7" t="d">
        <x:v>2026-07-15T00:00:00.000Z</x:v>
      </x:c>
      <x:c r="E2995" s="8" t="n">
        <x:f>IF(ISNUMBER('原始字段'!C3019),'原始字段'!C3019,"n.a.")</x:f>
        <x:v>271466100</x:v>
      </x:c>
      <x:c r="F2995" s="8" t="n">
        <x:f>IF(ISNUMBER('原始字段'!C3115),'原始字段'!C3115,"n.a.")</x:f>
        <x:v>273466100</x:v>
      </x:c>
      <x:c r="G2995" s="8" t="n">
        <x:f>IF(COUNT(E2995:F2995)=2,F2995-E2995,"n.a.")</x:f>
        <x:v>2000000</x:v>
      </x:c>
      <x:c r="H2995" s="9" t="n">
        <x:f>IF(ISNUMBER('原始字段'!D3115),'原始字段'!D3115,"n.a.")</x:f>
        <x:v>1.7106</x:v>
      </x:c>
      <x:c r="I2995" s="9" t="n">
        <x:f>IF(COUNT(G2995:H2995)=2,G2995*H2995/100000000,"n.a.")</x:f>
        <x:v>0.034212</x:v>
      </x:c>
      <x:c r="J2995" s="1" t="str">
        <x:v>日频齐全；折算事件未独立核实</x:v>
      </x:c>
    </x:row>
    <x:row r="2996" ht="25" customHeight="1">
      <x:c r="A2996" s="1" t="str">
        <x:v>中证500</x:v>
      </x:c>
      <x:c r="B2996" s="1" t="str">
        <x:v>159820.SZ</x:v>
      </x:c>
      <x:c r="C2996" s="1" t="str">
        <x:v>天弘中证500ETF</x:v>
      </x:c>
      <x:c r="D2996" s="7" t="d">
        <x:v>2026-07-15T00:00:00.000Z</x:v>
      </x:c>
      <x:c r="E2996" s="8" t="n">
        <x:f>IF(ISNUMBER('原始字段'!C2979),'原始字段'!C2979,"n.a.")</x:f>
        <x:v>1306408470</x:v>
      </x:c>
      <x:c r="F2996" s="8" t="n">
        <x:f>IF(ISNUMBER('原始字段'!C3075),'原始字段'!C3075,"n.a.")</x:f>
        <x:v>1306408470</x:v>
      </x:c>
      <x:c r="G2996" s="8" t="n">
        <x:f>IF(COUNT(E2996:F2996)=2,F2996-E2996,"n.a.")</x:f>
        <x:v>0</x:v>
      </x:c>
      <x:c r="H2996" s="9" t="n">
        <x:f>IF(ISNUMBER('原始字段'!D3075),'原始字段'!D3075,"n.a.")</x:f>
        <x:v>1.4058</x:v>
      </x:c>
      <x:c r="I2996" s="9" t="n">
        <x:f>IF(COUNT(G2996:H2996)=2,G2996*H2996/100000000,"n.a.")</x:f>
        <x:v>0</x:v>
      </x:c>
      <x:c r="J2996" s="1" t="str">
        <x:v>日频齐全；折算事件未独立核实</x:v>
      </x:c>
    </x:row>
    <x:row r="2997" ht="25" customHeight="1">
      <x:c r="A2997" s="1" t="str">
        <x:v>中证500</x:v>
      </x:c>
      <x:c r="B2997" s="1" t="str">
        <x:v>159337.SZ</x:v>
      </x:c>
      <x:c r="C2997" s="1" t="str">
        <x:v>东财中证500ETF</x:v>
      </x:c>
      <x:c r="D2997" s="7" t="d">
        <x:v>2026-07-15T00:00:00.000Z</x:v>
      </x:c>
      <x:c r="E2997" s="8" t="n">
        <x:f>IF(ISNUMBER('原始字段'!C2966),'原始字段'!C2966,"n.a.")</x:f>
        <x:v>253710611</x:v>
      </x:c>
      <x:c r="F2997" s="8" t="n">
        <x:f>IF(ISNUMBER('原始字段'!C3062),'原始字段'!C3062,"n.a.")</x:f>
        <x:v>253710611</x:v>
      </x:c>
      <x:c r="G2997" s="8" t="n">
        <x:f>IF(COUNT(E2997:F2997)=2,F2997-E2997,"n.a.")</x:f>
        <x:v>0</x:v>
      </x:c>
      <x:c r="H2997" s="9" t="n">
        <x:f>IF(ISNUMBER('原始字段'!D3062),'原始字段'!D3062,"n.a.")</x:f>
        <x:v>1.8571</x:v>
      </x:c>
      <x:c r="I2997" s="9" t="n">
        <x:f>IF(COUNT(G2997:H2997)=2,G2997*H2997/100000000,"n.a.")</x:f>
        <x:v>0</x:v>
      </x:c>
      <x:c r="J2997" s="1" t="str">
        <x:v>日频齐全；折算事件未独立核实</x:v>
      </x:c>
    </x:row>
    <x:row r="2998" ht="25" customHeight="1">
      <x:c r="A2998" s="1" t="str">
        <x:v>中证500</x:v>
      </x:c>
      <x:c r="B2998" s="1" t="str">
        <x:v>510500.SH</x:v>
      </x:c>
      <x:c r="C2998" s="1" t="str">
        <x:v>南方中证500ETF</x:v>
      </x:c>
      <x:c r="D2998" s="7" t="d">
        <x:v>2026-07-15T00:00:00.000Z</x:v>
      </x:c>
      <x:c r="E2998" s="8" t="n">
        <x:f>IF(ISNUMBER('原始字段'!C3007),'原始字段'!C3007,"n.a.")</x:f>
        <x:v>5478568600</x:v>
      </x:c>
      <x:c r="F2998" s="8" t="n">
        <x:f>IF(ISNUMBER('原始字段'!C3103),'原始字段'!C3103,"n.a.")</x:f>
        <x:v>5436568600</x:v>
      </x:c>
      <x:c r="G2998" s="8" t="n">
        <x:f>IF(COUNT(E2998:F2998)=2,F2998-E2998,"n.a.")</x:f>
        <x:v>-42000000</x:v>
      </x:c>
      <x:c r="H2998" s="9" t="n">
        <x:f>IF(ISNUMBER('原始字段'!D3103),'原始字段'!D3103,"n.a.")</x:f>
        <x:v>8.148</x:v>
      </x:c>
      <x:c r="I2998" s="9" t="n">
        <x:f>IF(COUNT(G2998:H2998)=2,G2998*H2998/100000000,"n.a.")</x:f>
        <x:v>-3.42216</x:v>
      </x:c>
      <x:c r="J2998" s="1" t="str">
        <x:v>日频齐全；折算事件未独立核实</x:v>
      </x:c>
    </x:row>
    <x:row r="2999" ht="25" customHeight="1">
      <x:c r="A2999" s="1" t="str">
        <x:v>中证500</x:v>
      </x:c>
      <x:c r="B2999" s="1" t="str">
        <x:v>159968.SZ</x:v>
      </x:c>
      <x:c r="C2999" s="1" t="str">
        <x:v>博时中证500ETF</x:v>
      </x:c>
      <x:c r="D2999" s="7" t="d">
        <x:v>2026-07-15T00:00:00.000Z</x:v>
      </x:c>
      <x:c r="E2999" s="8" t="n">
        <x:f>IF(ISNUMBER('原始字段'!C2994),'原始字段'!C2994,"n.a.")</x:f>
        <x:v>63295098</x:v>
      </x:c>
      <x:c r="F2999" s="8" t="n">
        <x:f>IF(ISNUMBER('原始字段'!C3090),'原始字段'!C3090,"n.a.")</x:f>
        <x:v>61695098</x:v>
      </x:c>
      <x:c r="G2999" s="8" t="n">
        <x:f>IF(COUNT(E2999:F2999)=2,F2999-E2999,"n.a.")</x:f>
        <x:v>-1600000</x:v>
      </x:c>
      <x:c r="H2999" s="9" t="n">
        <x:f>IF(ISNUMBER('原始字段'!D3090),'原始字段'!D3090,"n.a.")</x:f>
        <x:v>10.6282</x:v>
      </x:c>
      <x:c r="I2999" s="9" t="n">
        <x:f>IF(COUNT(G2999:H2999)=2,G2999*H2999/100000000,"n.a.")</x:f>
        <x:v>-0.1700512</x:v>
      </x:c>
      <x:c r="J2999" s="1" t="str">
        <x:v>日频齐全；折算事件未独立核实</x:v>
      </x:c>
    </x:row>
    <x:row r="3000" ht="25" customHeight="1">
      <x:c r="A3000" s="1" t="str">
        <x:v>中证500</x:v>
      </x:c>
      <x:c r="B3000" s="1" t="str">
        <x:v>561350.SH</x:v>
      </x:c>
      <x:c r="C3000" s="1" t="str">
        <x:v>国泰中证500ETF</x:v>
      </x:c>
      <x:c r="D3000" s="7" t="d">
        <x:v>2026-07-15T00:00:00.000Z</x:v>
      </x:c>
      <x:c r="E3000" s="8" t="n">
        <x:f>IF(ISNUMBER('原始字段'!C3033),'原始字段'!C3033,"n.a.")</x:f>
        <x:v>73700000</x:v>
      </x:c>
      <x:c r="F3000" s="8" t="n">
        <x:f>IF(ISNUMBER('原始字段'!C3129),'原始字段'!C3129,"n.a.")</x:f>
        <x:v>73700000</x:v>
      </x:c>
      <x:c r="G3000" s="8" t="n">
        <x:f>IF(COUNT(E3000:F3000)=2,F3000-E3000,"n.a.")</x:f>
        <x:v>0</x:v>
      </x:c>
      <x:c r="H3000" s="9" t="n">
        <x:f>IF(ISNUMBER('原始字段'!D3129),'原始字段'!D3129,"n.a.")</x:f>
        <x:v>1.2947</x:v>
      </x:c>
      <x:c r="I3000" s="9" t="n">
        <x:f>IF(COUNT(G3000:H3000)=2,G3000*H3000/100000000,"n.a.")</x:f>
        <x:v>0</x:v>
      </x:c>
      <x:c r="J3000" s="1" t="str">
        <x:v>日频齐全；折算事件未独立核实</x:v>
      </x:c>
    </x:row>
    <x:row r="3001" ht="25" customHeight="1">
      <x:c r="A3001" s="1" t="str">
        <x:v>中证500</x:v>
      </x:c>
      <x:c r="B3001" s="1" t="str">
        <x:v>512500.SH</x:v>
      </x:c>
      <x:c r="C3001" s="1" t="str">
        <x:v>华夏中证500ETF</x:v>
      </x:c>
      <x:c r="D3001" s="7" t="d">
        <x:v>2026-07-15T00:00:00.000Z</x:v>
      </x:c>
      <x:c r="E3001" s="8" t="n">
        <x:f>IF(ISNUMBER('原始字段'!C3016),'原始字段'!C3016,"n.a.")</x:f>
        <x:v>1815208800</x:v>
      </x:c>
      <x:c r="F3001" s="8" t="n">
        <x:f>IF(ISNUMBER('原始字段'!C3112),'原始字段'!C3112,"n.a.")</x:f>
        <x:v>1799208800</x:v>
      </x:c>
      <x:c r="G3001" s="8" t="n">
        <x:f>IF(COUNT(E3001:F3001)=2,F3001-E3001,"n.a.")</x:f>
        <x:v>-16000000</x:v>
      </x:c>
      <x:c r="H3001" s="9" t="n">
        <x:f>IF(ISNUMBER('原始字段'!D3112),'原始字段'!D3112,"n.a.")</x:f>
        <x:v>4.6031</x:v>
      </x:c>
      <x:c r="I3001" s="9" t="n">
        <x:f>IF(COUNT(G3001:H3001)=2,G3001*H3001/100000000,"n.a.")</x:f>
        <x:v>-0.736496</x:v>
      </x:c>
      <x:c r="J3001" s="1" t="str">
        <x:v>日频齐全；折算事件未独立核实</x:v>
      </x:c>
    </x:row>
    <x:row r="3002" ht="25" customHeight="1">
      <x:c r="A3002" s="1" t="str">
        <x:v>中证500</x:v>
      </x:c>
      <x:c r="B3002" s="1" t="str">
        <x:v>510550.SH</x:v>
      </x:c>
      <x:c r="C3002" s="1" t="str">
        <x:v>方正富邦中证500ETF</x:v>
      </x:c>
      <x:c r="D3002" s="7" t="d">
        <x:v>2026-07-15T00:00:00.000Z</x:v>
      </x:c>
      <x:c r="E3002" s="8" t="n">
        <x:f>IF(ISNUMBER('原始字段'!C3010),'原始字段'!C3010,"n.a.")</x:f>
        <x:v>19743300</x:v>
      </x:c>
      <x:c r="F3002" s="8" t="n">
        <x:f>IF(ISNUMBER('原始字段'!C3106),'原始字段'!C3106,"n.a.")</x:f>
        <x:v>19743300</x:v>
      </x:c>
      <x:c r="G3002" s="8" t="n">
        <x:f>IF(COUNT(E3002:F3002)=2,F3002-E3002,"n.a.")</x:f>
        <x:v>0</x:v>
      </x:c>
      <x:c r="H3002" s="9" t="n">
        <x:f>IF(ISNUMBER('原始字段'!D3106),'原始字段'!D3106,"n.a.")</x:f>
        <x:v>2.0929</x:v>
      </x:c>
      <x:c r="I3002" s="9" t="n">
        <x:f>IF(COUNT(G3002:H3002)=2,G3002*H3002/100000000,"n.a.")</x:f>
        <x:v>0</x:v>
      </x:c>
      <x:c r="J3002" s="1" t="str">
        <x:v>日频齐全；折算事件未独立核实</x:v>
      </x:c>
    </x:row>
    <x:row r="3003" ht="25" customHeight="1">
      <x:c r="A3003" s="1" t="str">
        <x:v>中证500</x:v>
      </x:c>
      <x:c r="B3003" s="1" t="str">
        <x:v>510510.SH</x:v>
      </x:c>
      <x:c r="C3003" s="1" t="str">
        <x:v>广发中证500ETF</x:v>
      </x:c>
      <x:c r="D3003" s="7" t="d">
        <x:v>2026-07-15T00:00:00.000Z</x:v>
      </x:c>
      <x:c r="E3003" s="8" t="n">
        <x:f>IF(ISNUMBER('原始字段'!C3008),'原始字段'!C3008,"n.a.")</x:f>
        <x:v>853038300</x:v>
      </x:c>
      <x:c r="F3003" s="8" t="n">
        <x:f>IF(ISNUMBER('原始字段'!C3104),'原始字段'!C3104,"n.a.")</x:f>
        <x:v>863038300</x:v>
      </x:c>
      <x:c r="G3003" s="8" t="n">
        <x:f>IF(COUNT(E3003:F3003)=2,F3003-E3003,"n.a.")</x:f>
        <x:v>10000000</x:v>
      </x:c>
      <x:c r="H3003" s="9" t="n">
        <x:f>IF(ISNUMBER('原始字段'!D3104),'原始字段'!D3104,"n.a.")</x:f>
        <x:v>2.6284</x:v>
      </x:c>
      <x:c r="I3003" s="9" t="n">
        <x:f>IF(COUNT(G3003:H3003)=2,G3003*H3003/100000000,"n.a.")</x:f>
        <x:v>0.26284</x:v>
      </x:c>
      <x:c r="J3003" s="1" t="str">
        <x:v>日频齐全；折算事件未独立核实</x:v>
      </x:c>
    </x:row>
    <x:row r="3004" ht="25" customHeight="1">
      <x:c r="A3004" s="1" t="str">
        <x:v>中证500</x:v>
      </x:c>
      <x:c r="B3004" s="1" t="str">
        <x:v>515550.SH</x:v>
      </x:c>
      <x:c r="C3004" s="1" t="str">
        <x:v>国联中证500ETF</x:v>
      </x:c>
      <x:c r="D3004" s="7" t="d">
        <x:v>2026-07-15T00:00:00.000Z</x:v>
      </x:c>
      <x:c r="E3004" s="8" t="n">
        <x:f>IF(ISNUMBER('原始字段'!C3027),'原始字段'!C3027,"n.a.")</x:f>
        <x:v>17345700</x:v>
      </x:c>
      <x:c r="F3004" s="8" t="n">
        <x:f>IF(ISNUMBER('原始字段'!C3123),'原始字段'!C3123,"n.a.")</x:f>
        <x:v>17345700</x:v>
      </x:c>
      <x:c r="G3004" s="8" t="n">
        <x:f>IF(COUNT(E3004:F3004)=2,F3004-E3004,"n.a.")</x:f>
        <x:v>0</x:v>
      </x:c>
      <x:c r="H3004" s="9" t="n">
        <x:f>IF(ISNUMBER('原始字段'!D3123),'原始字段'!D3123,"n.a.")</x:f>
        <x:v>1.829</x:v>
      </x:c>
      <x:c r="I3004" s="9" t="n">
        <x:f>IF(COUNT(G3004:H3004)=2,G3004*H3004/100000000,"n.a.")</x:f>
        <x:v>0</x:v>
      </x:c>
      <x:c r="J3004" s="1" t="str">
        <x:v>日频齐全；折算事件未独立核实</x:v>
      </x:c>
    </x:row>
    <x:row r="3005" ht="25" customHeight="1">
      <x:c r="A3005" s="1" t="str">
        <x:v>中证500</x:v>
      </x:c>
      <x:c r="B3005" s="1" t="str">
        <x:v>159500.SZ</x:v>
      </x:c>
      <x:c r="C3005" s="1" t="str">
        <x:v>富国中证500ETF</x:v>
      </x:c>
      <x:c r="D3005" s="7" t="d">
        <x:v>2026-07-15T00:00:00.000Z</x:v>
      </x:c>
      <x:c r="E3005" s="8" t="n">
        <x:f>IF(ISNUMBER('原始字段'!C2968),'原始字段'!C2968,"n.a.")</x:f>
        <x:v>179738865</x:v>
      </x:c>
      <x:c r="F3005" s="8" t="n">
        <x:f>IF(ISNUMBER('原始字段'!C3064),'原始字段'!C3064,"n.a.")</x:f>
        <x:v>210538865</x:v>
      </x:c>
      <x:c r="G3005" s="8" t="n">
        <x:f>IF(COUNT(E3005:F3005)=2,F3005-E3005,"n.a.")</x:f>
        <x:v>30800000</x:v>
      </x:c>
      <x:c r="H3005" s="9" t="n">
        <x:f>IF(ISNUMBER('原始字段'!D3064),'原始字段'!D3064,"n.a.")</x:f>
        <x:v>1.2157</x:v>
      </x:c>
      <x:c r="I3005" s="9" t="n">
        <x:f>IF(COUNT(G3005:H3005)=2,G3005*H3005/100000000,"n.a.")</x:f>
        <x:v>0.3744356</x:v>
      </x:c>
      <x:c r="J3005" s="1" t="str">
        <x:v>日频齐全；折算事件未独立核实</x:v>
      </x:c>
    </x:row>
    <x:row r="3006" ht="25" customHeight="1">
      <x:c r="A3006" s="1" t="str">
        <x:v>中证500</x:v>
      </x:c>
      <x:c r="B3006" s="1" t="str">
        <x:v>512510.SH</x:v>
      </x:c>
      <x:c r="C3006" s="1" t="str">
        <x:v>华泰柏瑞中证500ETF</x:v>
      </x:c>
      <x:c r="D3006" s="7" t="d">
        <x:v>2026-07-15T00:00:00.000Z</x:v>
      </x:c>
      <x:c r="E3006" s="8" t="n">
        <x:f>IF(ISNUMBER('原始字段'!C3017),'原始字段'!C3017,"n.a.")</x:f>
        <x:v>406429800</x:v>
      </x:c>
      <x:c r="F3006" s="8" t="n">
        <x:f>IF(ISNUMBER('原始字段'!C3113),'原始字段'!C3113,"n.a.")</x:f>
        <x:v>406429800</x:v>
      </x:c>
      <x:c r="G3006" s="8" t="n">
        <x:f>IF(COUNT(E3006:F3006)=2,F3006-E3006,"n.a.")</x:f>
        <x:v>0</x:v>
      </x:c>
      <x:c r="H3006" s="9" t="n">
        <x:f>IF(ISNUMBER('原始字段'!D3113),'原始字段'!D3113,"n.a.")</x:f>
        <x:v>2.4244</x:v>
      </x:c>
      <x:c r="I3006" s="9" t="n">
        <x:f>IF(COUNT(G3006:H3006)=2,G3006*H3006/100000000,"n.a.")</x:f>
        <x:v>0</x:v>
      </x:c>
      <x:c r="J3006" s="1" t="str">
        <x:v>日频齐全；折算事件未独立核实</x:v>
      </x:c>
    </x:row>
    <x:row r="3007" ht="25" customHeight="1">
      <x:c r="A3007" s="1" t="str">
        <x:v>中证500</x:v>
      </x:c>
      <x:c r="B3007" s="1" t="str">
        <x:v>510570.SH</x:v>
      </x:c>
      <x:c r="C3007" s="1" t="str">
        <x:v>兴业中证500ETF</x:v>
      </x:c>
      <x:c r="D3007" s="7" t="d">
        <x:v>2026-07-15T00:00:00.000Z</x:v>
      </x:c>
      <x:c r="E3007" s="8" t="n">
        <x:f>IF(ISNUMBER('原始字段'!C3012),'原始字段'!C3012,"n.a.")</x:f>
        <x:v>30560600</x:v>
      </x:c>
      <x:c r="F3007" s="8" t="n">
        <x:f>IF(ISNUMBER('原始字段'!C3108),'原始字段'!C3108,"n.a.")</x:f>
        <x:v>30560600</x:v>
      </x:c>
      <x:c r="G3007" s="8" t="n">
        <x:f>IF(COUNT(E3007:F3007)=2,F3007-E3007,"n.a.")</x:f>
        <x:v>0</x:v>
      </x:c>
      <x:c r="H3007" s="9" t="n">
        <x:f>IF(ISNUMBER('原始字段'!D3108),'原始字段'!D3108,"n.a.")</x:f>
        <x:v>1.2852</x:v>
      </x:c>
      <x:c r="I3007" s="9" t="n">
        <x:f>IF(COUNT(G3007:H3007)=2,G3007*H3007/100000000,"n.a.")</x:f>
        <x:v>0</x:v>
      </x:c>
      <x:c r="J3007" s="1" t="str">
        <x:v>日频齐全；折算事件未独立核实</x:v>
      </x:c>
    </x:row>
    <x:row r="3008" ht="25" customHeight="1">
      <x:c r="A3008" s="1" t="str">
        <x:v>中证500</x:v>
      </x:c>
      <x:c r="B3008" s="1" t="str">
        <x:v>510560.SH</x:v>
      </x:c>
      <x:c r="C3008" s="1" t="str">
        <x:v>国寿安保中证500ETF</x:v>
      </x:c>
      <x:c r="D3008" s="7" t="d">
        <x:v>2026-07-15T00:00:00.000Z</x:v>
      </x:c>
      <x:c r="E3008" s="8" t="n">
        <x:f>IF(ISNUMBER('原始字段'!C3011),'原始字段'!C3011,"n.a.")</x:f>
        <x:v>60318700</x:v>
      </x:c>
      <x:c r="F3008" s="8" t="n">
        <x:f>IF(ISNUMBER('原始字段'!C3107),'原始字段'!C3107,"n.a.")</x:f>
        <x:v>60318700</x:v>
      </x:c>
      <x:c r="G3008" s="8" t="n">
        <x:f>IF(COUNT(E3008:F3008)=2,F3008-E3008,"n.a.")</x:f>
        <x:v>0</x:v>
      </x:c>
      <x:c r="H3008" s="9" t="n">
        <x:f>IF(ISNUMBER('原始字段'!D3107),'原始字段'!D3107,"n.a.")</x:f>
        <x:v>2.0257</x:v>
      </x:c>
      <x:c r="I3008" s="9" t="n">
        <x:f>IF(COUNT(G3008:H3008)=2,G3008*H3008/100000000,"n.a.")</x:f>
        <x:v>0</x:v>
      </x:c>
      <x:c r="J3008" s="1" t="str">
        <x:v>日频齐全；折算事件未独立核实</x:v>
      </x:c>
    </x:row>
    <x:row r="3009" ht="25" customHeight="1">
      <x:c r="A3009" s="1" t="str">
        <x:v>中证500</x:v>
      </x:c>
      <x:c r="B3009" s="1" t="str">
        <x:v>159982.SZ</x:v>
      </x:c>
      <x:c r="C3009" s="1" t="str">
        <x:v>鹏华中证500ETF</x:v>
      </x:c>
      <x:c r="D3009" s="7" t="d">
        <x:v>2026-07-15T00:00:00.000Z</x:v>
      </x:c>
      <x:c r="E3009" s="8" t="n">
        <x:f>IF(ISNUMBER('原始字段'!C2997),'原始字段'!C2997,"n.a.")</x:f>
        <x:v>144211253</x:v>
      </x:c>
      <x:c r="F3009" s="8" t="n">
        <x:f>IF(ISNUMBER('原始字段'!C3093),'原始字段'!C3093,"n.a.")</x:f>
        <x:v>144211253</x:v>
      </x:c>
      <x:c r="G3009" s="8" t="n">
        <x:f>IF(COUNT(E3009:F3009)=2,F3009-E3009,"n.a.")</x:f>
        <x:v>0</x:v>
      </x:c>
      <x:c r="H3009" s="9" t="n">
        <x:f>IF(ISNUMBER('原始字段'!D3093),'原始字段'!D3093,"n.a.")</x:f>
        <x:v>2.174</x:v>
      </x:c>
      <x:c r="I3009" s="9" t="n">
        <x:f>IF(COUNT(G3009:H3009)=2,G3009*H3009/100000000,"n.a.")</x:f>
        <x:v>0</x:v>
      </x:c>
      <x:c r="J3009" s="1" t="str">
        <x:v>日频齐全；折算事件未独立核实</x:v>
      </x:c>
    </x:row>
    <x:row r="3010" ht="25" customHeight="1">
      <x:c r="A3010" s="1" t="str">
        <x:v>中证1000</x:v>
      </x:c>
      <x:c r="B3010" s="1" t="str">
        <x:v>560010.SH</x:v>
      </x:c>
      <x:c r="C3010" s="1" t="str">
        <x:v>广发中证1000ETF</x:v>
      </x:c>
      <x:c r="D3010" s="7" t="d">
        <x:v>2026-07-15T00:00:00.000Z</x:v>
      </x:c>
      <x:c r="E3010" s="8" t="n">
        <x:f>IF(ISNUMBER('原始字段'!C3030),'原始字段'!C3030,"n.a.")</x:f>
        <x:v>1868621700</x:v>
      </x:c>
      <x:c r="F3010" s="8" t="n">
        <x:f>IF(ISNUMBER('原始字段'!C3126),'原始字段'!C3126,"n.a.")</x:f>
        <x:v>1660621700</x:v>
      </x:c>
      <x:c r="G3010" s="8" t="n">
        <x:f>IF(COUNT(E3010:F3010)=2,F3010-E3010,"n.a.")</x:f>
        <x:v>-208000000</x:v>
      </x:c>
      <x:c r="H3010" s="9" t="n">
        <x:f>IF(ISNUMBER('原始字段'!D3126),'原始字段'!D3126,"n.a.")</x:f>
        <x:v>3.2409</x:v>
      </x:c>
      <x:c r="I3010" s="9" t="n">
        <x:f>IF(COUNT(G3010:H3010)=2,G3010*H3010/100000000,"n.a.")</x:f>
        <x:v>-6.741072</x:v>
      </x:c>
      <x:c r="J3010" s="1" t="str">
        <x:v>日频齐全；折算事件未独立核实</x:v>
      </x:c>
    </x:row>
    <x:row r="3011" ht="25" customHeight="1">
      <x:c r="A3011" s="1" t="str">
        <x:v>中证1000</x:v>
      </x:c>
      <x:c r="B3011" s="1" t="str">
        <x:v>159845.SZ</x:v>
      </x:c>
      <x:c r="C3011" s="1" t="str">
        <x:v>华夏中证1000ETF</x:v>
      </x:c>
      <x:c r="D3011" s="7" t="d">
        <x:v>2026-07-15T00:00:00.000Z</x:v>
      </x:c>
      <x:c r="E3011" s="8" t="n">
        <x:f>IF(ISNUMBER('原始字段'!C2981),'原始字段'!C2981,"n.a.")</x:f>
        <x:v>3612425606</x:v>
      </x:c>
      <x:c r="F3011" s="8" t="n">
        <x:f>IF(ISNUMBER('原始字段'!C3077),'原始字段'!C3077,"n.a.")</x:f>
        <x:v>3230425606</x:v>
      </x:c>
      <x:c r="G3011" s="8" t="n">
        <x:f>IF(COUNT(E3011:F3011)=2,F3011-E3011,"n.a.")</x:f>
        <x:v>-382000000</x:v>
      </x:c>
      <x:c r="H3011" s="9" t="n">
        <x:f>IF(ISNUMBER('原始字段'!D3077),'原始字段'!D3077,"n.a.")</x:f>
        <x:v>3.2454</x:v>
      </x:c>
      <x:c r="I3011" s="9" t="n">
        <x:f>IF(COUNT(G3011:H3011)=2,G3011*H3011/100000000,"n.a.")</x:f>
        <x:v>-12.397428</x:v>
      </x:c>
      <x:c r="J3011" s="1" t="str">
        <x:v>日频齐全；折算事件未独立核实</x:v>
      </x:c>
    </x:row>
    <x:row r="3012" ht="25" customHeight="1">
      <x:c r="A3012" s="1" t="str">
        <x:v>中证1000</x:v>
      </x:c>
      <x:c r="B3012" s="1" t="str">
        <x:v>159633.SZ</x:v>
      </x:c>
      <x:c r="C3012" s="1" t="str">
        <x:v>易方达中证1000ETF</x:v>
      </x:c>
      <x:c r="D3012" s="7" t="d">
        <x:v>2026-07-15T00:00:00.000Z</x:v>
      </x:c>
      <x:c r="E3012" s="8" t="n">
        <x:f>IF(ISNUMBER('原始字段'!C2975),'原始字段'!C2975,"n.a.")</x:f>
        <x:v>1081162658</x:v>
      </x:c>
      <x:c r="F3012" s="8" t="n">
        <x:f>IF(ISNUMBER('原始字段'!C3071),'原始字段'!C3071,"n.a.")</x:f>
        <x:v>1086162658</x:v>
      </x:c>
      <x:c r="G3012" s="8" t="n">
        <x:f>IF(COUNT(E3012:F3012)=2,F3012-E3012,"n.a.")</x:f>
        <x:v>5000000</x:v>
      </x:c>
      <x:c r="H3012" s="9" t="n">
        <x:f>IF(ISNUMBER('原始字段'!D3071),'原始字段'!D3071,"n.a.")</x:f>
        <x:v>3.3253</x:v>
      </x:c>
      <x:c r="I3012" s="9" t="n">
        <x:f>IF(COUNT(G3012:H3012)=2,G3012*H3012/100000000,"n.a.")</x:f>
        <x:v>0.166265</x:v>
      </x:c>
      <x:c r="J3012" s="1" t="str">
        <x:v>日频齐全；折算事件未独立核实</x:v>
      </x:c>
    </x:row>
    <x:row r="3013" ht="25" customHeight="1">
      <x:c r="A3013" s="1" t="str">
        <x:v>中证1000</x:v>
      </x:c>
      <x:c r="B3013" s="1" t="str">
        <x:v>159629.SZ</x:v>
      </x:c>
      <x:c r="C3013" s="1" t="str">
        <x:v>富国中证1000ETF</x:v>
      </x:c>
      <x:c r="D3013" s="7" t="d">
        <x:v>2026-07-15T00:00:00.000Z</x:v>
      </x:c>
      <x:c r="E3013" s="8" t="n">
        <x:f>IF(ISNUMBER('原始字段'!C2974),'原始字段'!C2974,"n.a.")</x:f>
        <x:v>677252663</x:v>
      </x:c>
      <x:c r="F3013" s="8" t="n">
        <x:f>IF(ISNUMBER('原始字段'!C3070),'原始字段'!C3070,"n.a.")</x:f>
        <x:v>645252663</x:v>
      </x:c>
      <x:c r="G3013" s="8" t="n">
        <x:f>IF(COUNT(E3013:F3013)=2,F3013-E3013,"n.a.")</x:f>
        <x:v>-32000000</x:v>
      </x:c>
      <x:c r="H3013" s="9" t="n">
        <x:f>IF(ISNUMBER('原始字段'!D3070),'原始字段'!D3070,"n.a.")</x:f>
        <x:v>3.2535</x:v>
      </x:c>
      <x:c r="I3013" s="9" t="n">
        <x:f>IF(COUNT(G3013:H3013)=2,G3013*H3013/100000000,"n.a.")</x:f>
        <x:v>-1.04112</x:v>
      </x:c>
      <x:c r="J3013" s="1" t="str">
        <x:v>日频齐全；折算事件未独立核实</x:v>
      </x:c>
    </x:row>
    <x:row r="3014" ht="25" customHeight="1">
      <x:c r="A3014" s="1" t="str">
        <x:v>中证1000</x:v>
      </x:c>
      <x:c r="B3014" s="1" t="str">
        <x:v>512100.SH</x:v>
      </x:c>
      <x:c r="C3014" s="1" t="str">
        <x:v>南方中证1000ETF</x:v>
      </x:c>
      <x:c r="D3014" s="7" t="d">
        <x:v>2026-07-15T00:00:00.000Z</x:v>
      </x:c>
      <x:c r="E3014" s="8" t="n">
        <x:f>IF(ISNUMBER('原始字段'!C3015),'原始字段'!C3015,"n.a.")</x:f>
        <x:v>7629217600</x:v>
      </x:c>
      <x:c r="F3014" s="8" t="n">
        <x:f>IF(ISNUMBER('原始字段'!C3111),'原始字段'!C3111,"n.a.")</x:f>
        <x:v>7545217600</x:v>
      </x:c>
      <x:c r="G3014" s="8" t="n">
        <x:f>IF(COUNT(E3014:F3014)=2,F3014-E3014,"n.a.")</x:f>
        <x:v>-84000000</x:v>
      </x:c>
      <x:c r="H3014" s="9" t="n">
        <x:f>IF(ISNUMBER('原始字段'!D3111),'原始字段'!D3111,"n.a.")</x:f>
        <x:v>3.1639</x:v>
      </x:c>
      <x:c r="I3014" s="9" t="n">
        <x:f>IF(COUNT(G3014:H3014)=2,G3014*H3014/100000000,"n.a.")</x:f>
        <x:v>-2.657676</x:v>
      </x:c>
      <x:c r="J3014" s="1" t="str">
        <x:v>日频齐全；折算事件未独立核实</x:v>
      </x:c>
    </x:row>
    <x:row r="3015" ht="25" customHeight="1">
      <x:c r="A3015" s="1" t="str">
        <x:v>中证1000</x:v>
      </x:c>
      <x:c r="B3015" s="1" t="str">
        <x:v>516300.SH</x:v>
      </x:c>
      <x:c r="C3015" s="1" t="str">
        <x:v>华泰柏瑞中证1000ETF</x:v>
      </x:c>
      <x:c r="D3015" s="7" t="d">
        <x:v>2026-07-15T00:00:00.000Z</x:v>
      </x:c>
      <x:c r="E3015" s="8" t="n">
        <x:f>IF(ISNUMBER('原始字段'!C3029),'原始字段'!C3029,"n.a.")</x:f>
        <x:v>29012600</x:v>
      </x:c>
      <x:c r="F3015" s="8" t="n">
        <x:f>IF(ISNUMBER('原始字段'!C3125),'原始字段'!C3125,"n.a.")</x:f>
        <x:v>27012600</x:v>
      </x:c>
      <x:c r="G3015" s="8" t="n">
        <x:f>IF(COUNT(E3015:F3015)=2,F3015-E3015,"n.a.")</x:f>
        <x:v>-2000000</x:v>
      </x:c>
      <x:c r="H3015" s="9" t="n">
        <x:f>IF(ISNUMBER('原始字段'!D3125),'原始字段'!D3125,"n.a.")</x:f>
        <x:v>3.2651</x:v>
      </x:c>
      <x:c r="I3015" s="9" t="n">
        <x:f>IF(COUNT(G3015:H3015)=2,G3015*H3015/100000000,"n.a.")</x:f>
        <x:v>-0.065302</x:v>
      </x:c>
      <x:c r="J3015" s="1" t="str">
        <x:v>日频齐全；折算事件未独立核实</x:v>
      </x:c>
    </x:row>
    <x:row r="3016" ht="25" customHeight="1">
      <x:c r="A3016" s="1" t="str">
        <x:v>中证1000</x:v>
      </x:c>
      <x:c r="B3016" s="1" t="str">
        <x:v>560110.SH</x:v>
      </x:c>
      <x:c r="C3016" s="1" t="str">
        <x:v>汇添富中证1000ETF</x:v>
      </x:c>
      <x:c r="D3016" s="7" t="d">
        <x:v>2026-07-15T00:00:00.000Z</x:v>
      </x:c>
      <x:c r="E3016" s="8" t="n">
        <x:f>IF(ISNUMBER('原始字段'!C3031),'原始字段'!C3031,"n.a.")</x:f>
        <x:v>244903500</x:v>
      </x:c>
      <x:c r="F3016" s="8" t="n">
        <x:f>IF(ISNUMBER('原始字段'!C3127),'原始字段'!C3127,"n.a.")</x:f>
        <x:v>229903500</x:v>
      </x:c>
      <x:c r="G3016" s="8" t="n">
        <x:f>IF(COUNT(E3016:F3016)=2,F3016-E3016,"n.a.")</x:f>
        <x:v>-15000000</x:v>
      </x:c>
      <x:c r="H3016" s="9" t="n">
        <x:f>IF(ISNUMBER('原始字段'!D3127),'原始字段'!D3127,"n.a.")</x:f>
        <x:v>1.1704</x:v>
      </x:c>
      <x:c r="I3016" s="9" t="n">
        <x:f>IF(COUNT(G3016:H3016)=2,G3016*H3016/100000000,"n.a.")</x:f>
        <x:v>-0.17556</x:v>
      </x:c>
      <x:c r="J3016" s="1" t="str">
        <x:v>日频齐全；折算事件未独立核实</x:v>
      </x:c>
    </x:row>
    <x:row r="3017" ht="25" customHeight="1">
      <x:c r="A3017" s="1" t="str">
        <x:v>中证2000</x:v>
      </x:c>
      <x:c r="B3017" s="1" t="str">
        <x:v>159535.SZ</x:v>
      </x:c>
      <x:c r="C3017" s="1" t="str">
        <x:v>嘉实中证2000ETF</x:v>
      </x:c>
      <x:c r="D3017" s="7" t="d">
        <x:v>2026-07-15T00:00:00.000Z</x:v>
      </x:c>
      <x:c r="E3017" s="8" t="n">
        <x:f>IF(ISNUMBER('原始字段'!C2972),'原始字段'!C2972,"n.a.")</x:f>
        <x:v>19981088</x:v>
      </x:c>
      <x:c r="F3017" s="8" t="n">
        <x:f>IF(ISNUMBER('原始字段'!C3068),'原始字段'!C3068,"n.a.")</x:f>
        <x:v>16981088</x:v>
      </x:c>
      <x:c r="G3017" s="8" t="n">
        <x:f>IF(COUNT(E3017:F3017)=2,F3017-E3017,"n.a.")</x:f>
        <x:v>-3000000</x:v>
      </x:c>
      <x:c r="H3017" s="9" t="n">
        <x:f>IF(ISNUMBER('原始字段'!D3068),'原始字段'!D3068,"n.a.")</x:f>
        <x:v>1.4406</x:v>
      </x:c>
      <x:c r="I3017" s="9" t="n">
        <x:f>IF(COUNT(G3017:H3017)=2,G3017*H3017/100000000,"n.a.")</x:f>
        <x:v>-0.043218</x:v>
      </x:c>
      <x:c r="J3017" s="1" t="str">
        <x:v>日频齐全；折算事件未独立核实</x:v>
      </x:c>
    </x:row>
    <x:row r="3018" ht="25" customHeight="1">
      <x:c r="A3018" s="1" t="str">
        <x:v>中证2000</x:v>
      </x:c>
      <x:c r="B3018" s="1" t="str">
        <x:v>159536.SZ</x:v>
      </x:c>
      <x:c r="C3018" s="1" t="str">
        <x:v>汇添富中证2000ETF</x:v>
      </x:c>
      <x:c r="D3018" s="7" t="d">
        <x:v>2026-07-15T00:00:00.000Z</x:v>
      </x:c>
      <x:c r="E3018" s="8" t="n">
        <x:f>IF(ISNUMBER('原始字段'!C2973),'原始字段'!C2973,"n.a.")</x:f>
        <x:v>63261589</x:v>
      </x:c>
      <x:c r="F3018" s="8" t="n">
        <x:f>IF(ISNUMBER('原始字段'!C3069),'原始字段'!C3069,"n.a.")</x:f>
        <x:v>61261589</x:v>
      </x:c>
      <x:c r="G3018" s="8" t="n">
        <x:f>IF(COUNT(E3018:F3018)=2,F3018-E3018,"n.a.")</x:f>
        <x:v>-2000000</x:v>
      </x:c>
      <x:c r="H3018" s="9" t="n">
        <x:f>IF(ISNUMBER('原始字段'!D3069),'原始字段'!D3069,"n.a.")</x:f>
        <x:v>1.3831</x:v>
      </x:c>
      <x:c r="I3018" s="9" t="n">
        <x:f>IF(COUNT(G3018:H3018)=2,G3018*H3018/100000000,"n.a.")</x:f>
        <x:v>-0.027662</x:v>
      </x:c>
      <x:c r="J3018" s="1" t="str">
        <x:v>日频齐全；折算事件未独立核实</x:v>
      </x:c>
    </x:row>
    <x:row r="3019" ht="25" customHeight="1">
      <x:c r="A3019" s="1" t="str">
        <x:v>中证2000</x:v>
      </x:c>
      <x:c r="B3019" s="1" t="str">
        <x:v>159531.SZ</x:v>
      </x:c>
      <x:c r="C3019" s="1" t="str">
        <x:v>南方中证2000ETF</x:v>
      </x:c>
      <x:c r="D3019" s="7" t="d">
        <x:v>2026-07-15T00:00:00.000Z</x:v>
      </x:c>
      <x:c r="E3019" s="8" t="n">
        <x:f>IF(ISNUMBER('原始字段'!C2969),'原始字段'!C2969,"n.a.")</x:f>
        <x:v>660608406</x:v>
      </x:c>
      <x:c r="F3019" s="8" t="n">
        <x:f>IF(ISNUMBER('原始字段'!C3065),'原始字段'!C3065,"n.a.")</x:f>
        <x:v>634608406</x:v>
      </x:c>
      <x:c r="G3019" s="8" t="n">
        <x:f>IF(COUNT(E3019:F3019)=2,F3019-E3019,"n.a.")</x:f>
        <x:v>-26000000</x:v>
      </x:c>
      <x:c r="H3019" s="9" t="n">
        <x:f>IF(ISNUMBER('原始字段'!D3065),'原始字段'!D3065,"n.a.")</x:f>
        <x:v>1.4088</x:v>
      </x:c>
      <x:c r="I3019" s="9" t="n">
        <x:f>IF(COUNT(G3019:H3019)=2,G3019*H3019/100000000,"n.a.")</x:f>
        <x:v>-0.366288</x:v>
      </x:c>
      <x:c r="J3019" s="1" t="str">
        <x:v>日频齐全；折算事件未独立核实</x:v>
      </x:c>
    </x:row>
    <x:row r="3020" ht="25" customHeight="1">
      <x:c r="A3020" s="1" t="str">
        <x:v>中证2000</x:v>
      </x:c>
      <x:c r="B3020" s="1" t="str">
        <x:v>159532.SZ</x:v>
      </x:c>
      <x:c r="C3020" s="1" t="str">
        <x:v>易方达中证2000ETF</x:v>
      </x:c>
      <x:c r="D3020" s="7" t="d">
        <x:v>2026-07-15T00:00:00.000Z</x:v>
      </x:c>
      <x:c r="E3020" s="8" t="n">
        <x:f>IF(ISNUMBER('原始字段'!C2970),'原始字段'!C2970,"n.a.")</x:f>
        <x:v>133564791</x:v>
      </x:c>
      <x:c r="F3020" s="8" t="n">
        <x:f>IF(ISNUMBER('原始字段'!C3066),'原始字段'!C3066,"n.a.")</x:f>
        <x:v>133564791</x:v>
      </x:c>
      <x:c r="G3020" s="8" t="n">
        <x:f>IF(COUNT(E3020:F3020)=2,F3020-E3020,"n.a.")</x:f>
        <x:v>0</x:v>
      </x:c>
      <x:c r="H3020" s="9" t="n">
        <x:f>IF(ISNUMBER('原始字段'!D3066),'原始字段'!D3066,"n.a.")</x:f>
        <x:v>1.6377</x:v>
      </x:c>
      <x:c r="I3020" s="9" t="n">
        <x:f>IF(COUNT(G3020:H3020)=2,G3020*H3020/100000000,"n.a.")</x:f>
        <x:v>0</x:v>
      </x:c>
      <x:c r="J3020" s="1" t="str">
        <x:v>日频齐全；折算事件未独立核实</x:v>
      </x:c>
    </x:row>
    <x:row r="3021" ht="25" customHeight="1">
      <x:c r="A3021" s="1" t="str">
        <x:v>中证2000</x:v>
      </x:c>
      <x:c r="B3021" s="1" t="str">
        <x:v>159533.SZ</x:v>
      </x:c>
      <x:c r="C3021" s="1" t="str">
        <x:v>博时中证2000ETF</x:v>
      </x:c>
      <x:c r="D3021" s="7" t="d">
        <x:v>2026-07-15T00:00:00.000Z</x:v>
      </x:c>
      <x:c r="E3021" s="8" t="n">
        <x:f>IF(ISNUMBER('原始字段'!C2971),'原始字段'!C2971,"n.a.")</x:f>
        <x:v>13458785</x:v>
      </x:c>
      <x:c r="F3021" s="8" t="n">
        <x:f>IF(ISNUMBER('原始字段'!C3067),'原始字段'!C3067,"n.a.")</x:f>
        <x:v>13458785</x:v>
      </x:c>
      <x:c r="G3021" s="8" t="n">
        <x:f>IF(COUNT(E3021:F3021)=2,F3021-E3021,"n.a.")</x:f>
        <x:v>0</x:v>
      </x:c>
      <x:c r="H3021" s="9" t="n">
        <x:f>IF(ISNUMBER('原始字段'!D3067),'原始字段'!D3067,"n.a.")</x:f>
        <x:v>1.8992</x:v>
      </x:c>
      <x:c r="I3021" s="9" t="n">
        <x:f>IF(COUNT(G3021:H3021)=2,G3021*H3021/100000000,"n.a.")</x:f>
        <x:v>0</x:v>
      </x:c>
      <x:c r="J3021" s="1" t="str">
        <x:v>日频齐全；折算事件未独立核实</x:v>
      </x:c>
    </x:row>
    <x:row r="3022" ht="25" customHeight="1">
      <x:c r="A3022" s="1" t="str">
        <x:v>中证2000</x:v>
      </x:c>
      <x:c r="B3022" s="1" t="str">
        <x:v>561370.SH</x:v>
      </x:c>
      <x:c r="C3022" s="1" t="str">
        <x:v>国泰中证2000ETF</x:v>
      </x:c>
      <x:c r="D3022" s="7" t="d">
        <x:v>2026-07-15T00:00:00.000Z</x:v>
      </x:c>
      <x:c r="E3022" s="8" t="n">
        <x:f>IF(ISNUMBER('原始字段'!C3034),'原始字段'!C3034,"n.a.")</x:f>
        <x:v>22356000</x:v>
      </x:c>
      <x:c r="F3022" s="8" t="n">
        <x:f>IF(ISNUMBER('原始字段'!C3130),'原始字段'!C3130,"n.a.")</x:f>
        <x:v>22356000</x:v>
      </x:c>
      <x:c r="G3022" s="8" t="n">
        <x:f>IF(COUNT(E3022:F3022)=2,F3022-E3022,"n.a.")</x:f>
        <x:v>0</x:v>
      </x:c>
      <x:c r="H3022" s="9" t="n">
        <x:f>IF(ISNUMBER('原始字段'!D3130),'原始字段'!D3130,"n.a.")</x:f>
        <x:v>1.3839</x:v>
      </x:c>
      <x:c r="I3022" s="9" t="n">
        <x:f>IF(COUNT(G3022:H3022)=2,G3022*H3022/100000000,"n.a.")</x:f>
        <x:v>0</x:v>
      </x:c>
      <x:c r="J3022" s="1" t="str">
        <x:v>日频齐全；折算事件未独立核实</x:v>
      </x:c>
    </x:row>
    <x:row r="3023" ht="25" customHeight="1">
      <x:c r="A3023" s="1" t="str">
        <x:v>中证2000</x:v>
      </x:c>
      <x:c r="B3023" s="1" t="str">
        <x:v>563300.SH</x:v>
      </x:c>
      <x:c r="C3023" s="1" t="str">
        <x:v>华泰柏瑞中证2000ETF</x:v>
      </x:c>
      <x:c r="D3023" s="7" t="d">
        <x:v>2026-07-15T00:00:00.000Z</x:v>
      </x:c>
      <x:c r="E3023" s="8" t="n">
        <x:f>IF(ISNUMBER('原始字段'!C3038),'原始字段'!C3038,"n.a.")</x:f>
        <x:v>2483674000</x:v>
      </x:c>
      <x:c r="F3023" s="8" t="n">
        <x:f>IF(ISNUMBER('原始字段'!C3134),'原始字段'!C3134,"n.a.")</x:f>
        <x:v>2478674000</x:v>
      </x:c>
      <x:c r="G3023" s="8" t="n">
        <x:f>IF(COUNT(E3023:F3023)=2,F3023-E3023,"n.a.")</x:f>
        <x:v>-5000000</x:v>
      </x:c>
      <x:c r="H3023" s="9" t="n">
        <x:f>IF(ISNUMBER('原始字段'!D3134),'原始字段'!D3134,"n.a.")</x:f>
        <x:v>1.4426</x:v>
      </x:c>
      <x:c r="I3023" s="9" t="n">
        <x:f>IF(COUNT(G3023:H3023)=2,G3023*H3023/100000000,"n.a.")</x:f>
        <x:v>-0.07213000000000001</x:v>
      </x:c>
      <x:c r="J3023" s="1" t="str">
        <x:v>日频齐全；折算事件未独立核实</x:v>
      </x:c>
    </x:row>
    <x:row r="3024" ht="25" customHeight="1">
      <x:c r="A3024" s="1" t="str">
        <x:v>中证2000</x:v>
      </x:c>
      <x:c r="B3024" s="1" t="str">
        <x:v>562660.SH</x:v>
      </x:c>
      <x:c r="C3024" s="1" t="str">
        <x:v>华夏中证2000ETF</x:v>
      </x:c>
      <x:c r="D3024" s="7" t="d">
        <x:v>2026-07-15T00:00:00.000Z</x:v>
      </x:c>
      <x:c r="E3024" s="8" t="n">
        <x:f>IF(ISNUMBER('原始字段'!C3036),'原始字段'!C3036,"n.a.")</x:f>
        <x:v>226874000</x:v>
      </x:c>
      <x:c r="F3024" s="8" t="n">
        <x:f>IF(ISNUMBER('原始字段'!C3132),'原始字段'!C3132,"n.a.")</x:f>
        <x:v>226874000</x:v>
      </x:c>
      <x:c r="G3024" s="8" t="n">
        <x:f>IF(COUNT(E3024:F3024)=2,F3024-E3024,"n.a.")</x:f>
        <x:v>0</x:v>
      </x:c>
      <x:c r="H3024" s="9" t="n">
        <x:f>IF(ISNUMBER('原始字段'!D3132),'原始字段'!D3132,"n.a.")</x:f>
        <x:v>1.8006</x:v>
      </x:c>
      <x:c r="I3024" s="9" t="n">
        <x:f>IF(COUNT(G3024:H3024)=2,G3024*H3024/100000000,"n.a.")</x:f>
        <x:v>0</x:v>
      </x:c>
      <x:c r="J3024" s="1" t="str">
        <x:v>日频齐全；折算事件未独立核实</x:v>
      </x:c>
    </x:row>
    <x:row r="3025" ht="25" customHeight="1">
      <x:c r="A3025" s="1" t="str">
        <x:v>中证2000</x:v>
      </x:c>
      <x:c r="B3025" s="1" t="str">
        <x:v>563200.SH</x:v>
      </x:c>
      <x:c r="C3025" s="1" t="str">
        <x:v>富国中证2000ETF</x:v>
      </x:c>
      <x:c r="D3025" s="7" t="d">
        <x:v>2026-07-15T00:00:00.000Z</x:v>
      </x:c>
      <x:c r="E3025" s="8" t="n">
        <x:f>IF(ISNUMBER('原始字段'!C3037),'原始字段'!C3037,"n.a.")</x:f>
        <x:v>47458800</x:v>
      </x:c>
      <x:c r="F3025" s="8" t="n">
        <x:f>IF(ISNUMBER('原始字段'!C3133),'原始字段'!C3133,"n.a.")</x:f>
        <x:v>45458800</x:v>
      </x:c>
      <x:c r="G3025" s="8" t="n">
        <x:f>IF(COUNT(E3025:F3025)=2,F3025-E3025,"n.a.")</x:f>
        <x:v>-2000000</x:v>
      </x:c>
      <x:c r="H3025" s="9" t="n">
        <x:f>IF(ISNUMBER('原始字段'!D3133),'原始字段'!D3133,"n.a.")</x:f>
        <x:v>1.4968</x:v>
      </x:c>
      <x:c r="I3025" s="9" t="n">
        <x:f>IF(COUNT(G3025:H3025)=2,G3025*H3025/100000000,"n.a.")</x:f>
        <x:v>-0.029936</x:v>
      </x:c>
      <x:c r="J3025" s="1" t="str">
        <x:v>日频齐全；折算事件未独立核实</x:v>
      </x:c>
    </x:row>
    <x:row r="3026" ht="25" customHeight="1">
      <x:c r="A3026" s="1" t="str">
        <x:v>中证2000</x:v>
      </x:c>
      <x:c r="B3026" s="1" t="str">
        <x:v>560220.SH</x:v>
      </x:c>
      <x:c r="C3026" s="1" t="str">
        <x:v>广发中证2000ETF</x:v>
      </x:c>
      <x:c r="D3026" s="7" t="d">
        <x:v>2026-07-15T00:00:00.000Z</x:v>
      </x:c>
      <x:c r="E3026" s="8" t="n">
        <x:f>IF(ISNUMBER('原始字段'!C3032),'原始字段'!C3032,"n.a.")</x:f>
        <x:v>51717000</x:v>
      </x:c>
      <x:c r="F3026" s="8" t="n">
        <x:f>IF(ISNUMBER('原始字段'!C3128),'原始字段'!C3128,"n.a.")</x:f>
        <x:v>51717000</x:v>
      </x:c>
      <x:c r="G3026" s="8" t="n">
        <x:f>IF(COUNT(E3026:F3026)=2,F3026-E3026,"n.a.")</x:f>
        <x:v>0</x:v>
      </x:c>
      <x:c r="H3026" s="9" t="n">
        <x:f>IF(ISNUMBER('原始字段'!D3128),'原始字段'!D3128,"n.a.")</x:f>
        <x:v>1.4272</x:v>
      </x:c>
      <x:c r="I3026" s="9" t="n">
        <x:f>IF(COUNT(G3026:H3026)=2,G3026*H3026/100000000,"n.a.")</x:f>
        <x:v>0</x:v>
      </x:c>
      <x:c r="J3026" s="1" t="str">
        <x:v>日频齐全；折算事件未独立核实</x:v>
      </x:c>
    </x:row>
    <x:row r="3027" ht="25" customHeight="1">
      <x:c r="A3027" s="1" t="str">
        <x:v>创业板指</x:v>
      </x:c>
      <x:c r="B3027" s="1" t="str">
        <x:v>159810.SZ</x:v>
      </x:c>
      <x:c r="C3027" s="1" t="str">
        <x:v>浦银创业板ETF</x:v>
      </x:c>
      <x:c r="D3027" s="7" t="d">
        <x:v>2026-07-15T00:00:00.000Z</x:v>
      </x:c>
      <x:c r="E3027" s="8" t="n">
        <x:f>IF(ISNUMBER('原始字段'!C2978),'原始字段'!C2978,"n.a.")</x:f>
        <x:v>49475458</x:v>
      </x:c>
      <x:c r="F3027" s="8" t="n">
        <x:f>IF(ISNUMBER('原始字段'!C3074),'原始字段'!C3074,"n.a.")</x:f>
        <x:v>50475458</x:v>
      </x:c>
      <x:c r="G3027" s="8" t="n">
        <x:f>IF(COUNT(E3027:F3027)=2,F3027-E3027,"n.a.")</x:f>
        <x:v>1000000</x:v>
      </x:c>
      <x:c r="H3027" s="9" t="n">
        <x:f>IF(ISNUMBER('原始字段'!D3074),'原始字段'!D3074,"n.a.")</x:f>
        <x:v>1.5328</x:v>
      </x:c>
      <x:c r="I3027" s="9" t="n">
        <x:f>IF(COUNT(G3027:H3027)=2,G3027*H3027/100000000,"n.a.")</x:f>
        <x:v>0.015328</x:v>
      </x:c>
      <x:c r="J3027" s="1" t="str">
        <x:v>日频齐全；折算事件未独立核实</x:v>
      </x:c>
    </x:row>
    <x:row r="3028" ht="25" customHeight="1">
      <x:c r="A3028" s="1" t="str">
        <x:v>创业板指</x:v>
      </x:c>
      <x:c r="B3028" s="1" t="str">
        <x:v>159808.SZ</x:v>
      </x:c>
      <x:c r="C3028" s="1" t="str">
        <x:v>融通创业板ETF</x:v>
      </x:c>
      <x:c r="D3028" s="7" t="d">
        <x:v>2026-07-15T00:00:00.000Z</x:v>
      </x:c>
      <x:c r="E3028" s="8" t="n">
        <x:f>IF(ISNUMBER('原始字段'!C2977),'原始字段'!C2977,"n.a.")</x:f>
        <x:v>49484790</x:v>
      </x:c>
      <x:c r="F3028" s="8" t="n">
        <x:f>IF(ISNUMBER('原始字段'!C3073),'原始字段'!C3073,"n.a.")</x:f>
        <x:v>49484790</x:v>
      </x:c>
      <x:c r="G3028" s="8" t="n">
        <x:f>IF(COUNT(E3028:F3028)=2,F3028-E3028,"n.a.")</x:f>
        <x:v>0</x:v>
      </x:c>
      <x:c r="H3028" s="9" t="n">
        <x:f>IF(ISNUMBER('原始字段'!D3073),'原始字段'!D3073,"n.a.")</x:f>
        <x:v>1.4728</x:v>
      </x:c>
      <x:c r="I3028" s="9" t="n">
        <x:f>IF(COUNT(G3028:H3028)=2,G3028*H3028/100000000,"n.a.")</x:f>
        <x:v>0</x:v>
      </x:c>
      <x:c r="J3028" s="1" t="str">
        <x:v>日频齐全；折算事件未独立核实</x:v>
      </x:c>
    </x:row>
    <x:row r="3029" ht="25" customHeight="1">
      <x:c r="A3029" s="1" t="str">
        <x:v>创业板指</x:v>
      </x:c>
      <x:c r="B3029" s="1" t="str">
        <x:v>159964.SZ</x:v>
      </x:c>
      <x:c r="C3029" s="1" t="str">
        <x:v>平安创业板ETF</x:v>
      </x:c>
      <x:c r="D3029" s="7" t="d">
        <x:v>2026-07-15T00:00:00.000Z</x:v>
      </x:c>
      <x:c r="E3029" s="8" t="n">
        <x:f>IF(ISNUMBER('原始字段'!C2993),'原始字段'!C2993,"n.a.")</x:f>
        <x:v>159481881</x:v>
      </x:c>
      <x:c r="F3029" s="8" t="n">
        <x:f>IF(ISNUMBER('原始字段'!C3089),'原始字段'!C3089,"n.a.")</x:f>
        <x:v>159481881</x:v>
      </x:c>
      <x:c r="G3029" s="8" t="n">
        <x:f>IF(COUNT(E3029:F3029)=2,F3029-E3029,"n.a.")</x:f>
        <x:v>0</x:v>
      </x:c>
      <x:c r="H3029" s="9" t="n">
        <x:f>IF(ISNUMBER('原始字段'!D3089),'原始字段'!D3089,"n.a.")</x:f>
        <x:v>2.4951</x:v>
      </x:c>
      <x:c r="I3029" s="9" t="n">
        <x:f>IF(COUNT(G3029:H3029)=2,G3029*H3029/100000000,"n.a.")</x:f>
        <x:v>0</x:v>
      </x:c>
      <x:c r="J3029" s="1" t="str">
        <x:v>日频齐全；折算事件未独立核实</x:v>
      </x:c>
    </x:row>
    <x:row r="3030" ht="25" customHeight="1">
      <x:c r="A3030" s="1" t="str">
        <x:v>创业板指</x:v>
      </x:c>
      <x:c r="B3030" s="1" t="str">
        <x:v>159915.SZ</x:v>
      </x:c>
      <x:c r="C3030" s="1" t="str">
        <x:v>易方达创业板ETF</x:v>
      </x:c>
      <x:c r="D3030" s="7" t="d">
        <x:v>2026-07-15T00:00:00.000Z</x:v>
      </x:c>
      <x:c r="E3030" s="8" t="n">
        <x:f>IF(ISNUMBER('原始字段'!C2983),'原始字段'!C2983,"n.a.")</x:f>
        <x:v>12469454936</x:v>
      </x:c>
      <x:c r="F3030" s="8" t="n">
        <x:f>IF(ISNUMBER('原始字段'!C3079),'原始字段'!C3079,"n.a.")</x:f>
        <x:v>12456454936</x:v>
      </x:c>
      <x:c r="G3030" s="8" t="n">
        <x:f>IF(COUNT(E3030:F3030)=2,F3030-E3030,"n.a.")</x:f>
        <x:v>-13000000</x:v>
      </x:c>
      <x:c r="H3030" s="9" t="n">
        <x:f>IF(ISNUMBER('原始字段'!D3079),'原始字段'!D3079,"n.a.")</x:f>
        <x:v>3.8258</x:v>
      </x:c>
      <x:c r="I3030" s="9" t="n">
        <x:f>IF(COUNT(G3030:H3030)=2,G3030*H3030/100000000,"n.a.")</x:f>
        <x:v>-0.497354</x:v>
      </x:c>
      <x:c r="J3030" s="1" t="str">
        <x:v>日频齐全；折算事件未独立核实</x:v>
      </x:c>
    </x:row>
    <x:row r="3031" ht="25" customHeight="1">
      <x:c r="A3031" s="1" t="str">
        <x:v>创业板指</x:v>
      </x:c>
      <x:c r="B3031" s="1" t="str">
        <x:v>159971.SZ</x:v>
      </x:c>
      <x:c r="C3031" s="1" t="str">
        <x:v>富国创业板ETF</x:v>
      </x:c>
      <x:c r="D3031" s="7" t="d">
        <x:v>2026-07-15T00:00:00.000Z</x:v>
      </x:c>
      <x:c r="E3031" s="8" t="n">
        <x:f>IF(ISNUMBER('原始字段'!C2995),'原始字段'!C2995,"n.a.")</x:f>
        <x:v>1414020288</x:v>
      </x:c>
      <x:c r="F3031" s="8" t="n">
        <x:f>IF(ISNUMBER('原始字段'!C3091),'原始字段'!C3091,"n.a.")</x:f>
        <x:v>1412020288</x:v>
      </x:c>
      <x:c r="G3031" s="8" t="n">
        <x:f>IF(COUNT(E3031:F3031)=2,F3031-E3031,"n.a.")</x:f>
        <x:v>-2000000</x:v>
      </x:c>
      <x:c r="H3031" s="9" t="n">
        <x:f>IF(ISNUMBER('原始字段'!D3091),'原始字段'!D3091,"n.a.")</x:f>
        <x:v>1.3288</x:v>
      </x:c>
      <x:c r="I3031" s="9" t="n">
        <x:f>IF(COUNT(G3031:H3031)=2,G3031*H3031/100000000,"n.a.")</x:f>
        <x:v>-0.026576</x:v>
      </x:c>
      <x:c r="J3031" s="1" t="str">
        <x:v>日频齐全；折算事件未独立核实</x:v>
      </x:c>
    </x:row>
    <x:row r="3032" ht="25" customHeight="1">
      <x:c r="A3032" s="1" t="str">
        <x:v>创业板指</x:v>
      </x:c>
      <x:c r="B3032" s="1" t="str">
        <x:v>159957.SZ</x:v>
      </x:c>
      <x:c r="C3032" s="1" t="str">
        <x:v>华夏创业板ETF</x:v>
      </x:c>
      <x:c r="D3032" s="7" t="d">
        <x:v>2026-07-15T00:00:00.000Z</x:v>
      </x:c>
      <x:c r="E3032" s="8" t="n">
        <x:f>IF(ISNUMBER('原始字段'!C2991),'原始字段'!C2991,"n.a.")</x:f>
        <x:v>886784560</x:v>
      </x:c>
      <x:c r="F3032" s="8" t="n">
        <x:f>IF(ISNUMBER('原始字段'!C3087),'原始字段'!C3087,"n.a.")</x:f>
        <x:v>894784560</x:v>
      </x:c>
      <x:c r="G3032" s="8" t="n">
        <x:f>IF(COUNT(E3032:F3032)=2,F3032-E3032,"n.a.")</x:f>
        <x:v>8000000</x:v>
      </x:c>
      <x:c r="H3032" s="9" t="n">
        <x:f>IF(ISNUMBER('原始字段'!D3087),'原始字段'!D3087,"n.a.")</x:f>
        <x:v>2.5062</x:v>
      </x:c>
      <x:c r="I3032" s="9" t="n">
        <x:f>IF(COUNT(G3032:H3032)=2,G3032*H3032/100000000,"n.a.")</x:f>
        <x:v>0.200496</x:v>
      </x:c>
      <x:c r="J3032" s="1" t="str">
        <x:v>日频齐全；折算事件未独立核实</x:v>
      </x:c>
    </x:row>
    <x:row r="3033" ht="25" customHeight="1">
      <x:c r="A3033" s="1" t="str">
        <x:v>创业板指</x:v>
      </x:c>
      <x:c r="B3033" s="1" t="str">
        <x:v>159958.SZ</x:v>
      </x:c>
      <x:c r="C3033" s="1" t="str">
        <x:v>工银创业板ETF</x:v>
      </x:c>
      <x:c r="D3033" s="7" t="d">
        <x:v>2026-07-15T00:00:00.000Z</x:v>
      </x:c>
      <x:c r="E3033" s="8" t="n">
        <x:f>IF(ISNUMBER('原始字段'!C2992),'原始字段'!C2992,"n.a.")</x:f>
        <x:v>223111448</x:v>
      </x:c>
      <x:c r="F3033" s="8" t="n">
        <x:f>IF(ISNUMBER('原始字段'!C3088),'原始字段'!C3088,"n.a.")</x:f>
        <x:v>225211448</x:v>
      </x:c>
      <x:c r="G3033" s="8" t="n">
        <x:f>IF(COUNT(E3033:F3033)=2,F3033-E3033,"n.a.")</x:f>
        <x:v>2100000</x:v>
      </x:c>
      <x:c r="H3033" s="9" t="n">
        <x:f>IF(ISNUMBER('原始字段'!D3088),'原始字段'!D3088,"n.a.")</x:f>
        <x:v>2.3061</x:v>
      </x:c>
      <x:c r="I3033" s="9" t="n">
        <x:f>IF(COUNT(G3033:H3033)=2,G3033*H3033/100000000,"n.a.")</x:f>
        <x:v>0.0484281</x:v>
      </x:c>
      <x:c r="J3033" s="1" t="str">
        <x:v>日频齐全；折算事件未独立核实</x:v>
      </x:c>
    </x:row>
    <x:row r="3034" ht="25" customHeight="1">
      <x:c r="A3034" s="1" t="str">
        <x:v>创业板指</x:v>
      </x:c>
      <x:c r="B3034" s="1" t="str">
        <x:v>159977.SZ</x:v>
      </x:c>
      <x:c r="C3034" s="1" t="str">
        <x:v>天弘创业板ETF</x:v>
      </x:c>
      <x:c r="D3034" s="7" t="d">
        <x:v>2026-07-15T00:00:00.000Z</x:v>
      </x:c>
      <x:c r="E3034" s="8" t="n">
        <x:f>IF(ISNUMBER('原始字段'!C2996),'原始字段'!C2996,"n.a.")</x:f>
        <x:v>3103872820</x:v>
      </x:c>
      <x:c r="F3034" s="8" t="n">
        <x:f>IF(ISNUMBER('原始字段'!C3092),'原始字段'!C3092,"n.a.")</x:f>
        <x:v>3115872820</x:v>
      </x:c>
      <x:c r="G3034" s="8" t="n">
        <x:f>IF(COUNT(E3034:F3034)=2,F3034-E3034,"n.a.")</x:f>
        <x:v>12000000</x:v>
      </x:c>
      <x:c r="H3034" s="9" t="n">
        <x:f>IF(ISNUMBER('原始字段'!D3092),'原始字段'!D3092,"n.a.")</x:f>
        <x:v>1.983</x:v>
      </x:c>
      <x:c r="I3034" s="9" t="n">
        <x:f>IF(COUNT(G3034:H3034)=2,G3034*H3034/100000000,"n.a.")</x:f>
        <x:v>0.23796</x:v>
      </x:c>
      <x:c r="J3034" s="1" t="str">
        <x:v>日频齐全；折算事件未独立核实</x:v>
      </x:c>
    </x:row>
    <x:row r="3035" ht="25" customHeight="1">
      <x:c r="A3035" s="1" t="str">
        <x:v>创业板指</x:v>
      </x:c>
      <x:c r="B3035" s="1" t="str">
        <x:v>159821.SZ</x:v>
      </x:c>
      <x:c r="C3035" s="1" t="str">
        <x:v>中银证券创业板ETF</x:v>
      </x:c>
      <x:c r="D3035" s="7" t="d">
        <x:v>2026-07-15T00:00:00.000Z</x:v>
      </x:c>
      <x:c r="E3035" s="8" t="n">
        <x:f>IF(ISNUMBER('原始字段'!C2980),'原始字段'!C2980,"n.a.")</x:f>
        <x:v>55520000</x:v>
      </x:c>
      <x:c r="F3035" s="8" t="n">
        <x:f>IF(ISNUMBER('原始字段'!C3076),'原始字段'!C3076,"n.a.")</x:f>
        <x:v>55520000</x:v>
      </x:c>
      <x:c r="G3035" s="8" t="n">
        <x:f>IF(COUNT(E3035:F3035)=2,F3035-E3035,"n.a.")</x:f>
        <x:v>0</x:v>
      </x:c>
      <x:c r="H3035" s="9" t="n">
        <x:f>IF(ISNUMBER('原始字段'!D3076),'原始字段'!D3076,"n.a.")</x:f>
        <x:v>1.4325</x:v>
      </x:c>
      <x:c r="I3035" s="9" t="n">
        <x:f>IF(COUNT(G3035:H3035)=2,G3035*H3035/100000000,"n.a.")</x:f>
        <x:v>0</x:v>
      </x:c>
      <x:c r="J3035" s="1" t="str">
        <x:v>日频齐全；折算事件未独立核实</x:v>
      </x:c>
    </x:row>
    <x:row r="3036" ht="25" customHeight="1">
      <x:c r="A3036" s="1" t="str">
        <x:v>创业板指</x:v>
      </x:c>
      <x:c r="B3036" s="1" t="str">
        <x:v>159956.SZ</x:v>
      </x:c>
      <x:c r="C3036" s="1" t="str">
        <x:v>建信创业板ETF</x:v>
      </x:c>
      <x:c r="D3036" s="7" t="d">
        <x:v>2026-07-15T00:00:00.000Z</x:v>
      </x:c>
      <x:c r="E3036" s="8" t="n">
        <x:f>IF(ISNUMBER('原始字段'!C2990),'原始字段'!C2990,"n.a.")</x:f>
        <x:v>42978674</x:v>
      </x:c>
      <x:c r="F3036" s="8" t="n">
        <x:f>IF(ISNUMBER('原始字段'!C3086),'原始字段'!C3086,"n.a.")</x:f>
        <x:v>42978674</x:v>
      </x:c>
      <x:c r="G3036" s="8" t="n">
        <x:f>IF(COUNT(E3036:F3036)=2,F3036-E3036,"n.a.")</x:f>
        <x:v>0</x:v>
      </x:c>
      <x:c r="H3036" s="9" t="n">
        <x:f>IF(ISNUMBER('原始字段'!D3086),'原始字段'!D3086,"n.a.")</x:f>
        <x:v>2.4167</x:v>
      </x:c>
      <x:c r="I3036" s="9" t="n">
        <x:f>IF(COUNT(G3036:H3036)=2,G3036*H3036/100000000,"n.a.")</x:f>
        <x:v>0</x:v>
      </x:c>
      <x:c r="J3036" s="1" t="str">
        <x:v>日频齐全；折算事件未独立核实</x:v>
      </x:c>
    </x:row>
    <x:row r="3037" ht="25" customHeight="1">
      <x:c r="A3037" s="1" t="str">
        <x:v>创业板指</x:v>
      </x:c>
      <x:c r="B3037" s="1" t="str">
        <x:v>159908.SZ</x:v>
      </x:c>
      <x:c r="C3037" s="1" t="str">
        <x:v>博时创业板ETF</x:v>
      </x:c>
      <x:c r="D3037" s="7" t="d">
        <x:v>2026-07-15T00:00:00.000Z</x:v>
      </x:c>
      <x:c r="E3037" s="8" t="n">
        <x:f>IF(ISNUMBER('原始字段'!C2982),'原始字段'!C2982,"n.a.")</x:f>
        <x:v>322229029</x:v>
      </x:c>
      <x:c r="F3037" s="8" t="n">
        <x:f>IF(ISNUMBER('原始字段'!C3078),'原始字段'!C3078,"n.a.")</x:f>
        <x:v>324229029</x:v>
      </x:c>
      <x:c r="G3037" s="8" t="n">
        <x:f>IF(COUNT(E3037:F3037)=2,F3037-E3037,"n.a.")</x:f>
        <x:v>2000000</x:v>
      </x:c>
      <x:c r="H3037" s="9" t="n">
        <x:f>IF(ISNUMBER('原始字段'!D3078),'原始字段'!D3078,"n.a.")</x:f>
        <x:v>3.5561</x:v>
      </x:c>
      <x:c r="I3037" s="9" t="n">
        <x:f>IF(COUNT(G3037:H3037)=2,G3037*H3037/100000000,"n.a.")</x:f>
        <x:v>0.071122</x:v>
      </x:c>
      <x:c r="J3037" s="1" t="str">
        <x:v>日频齐全；折算事件未独立核实</x:v>
      </x:c>
    </x:row>
    <x:row r="3038" ht="25" customHeight="1">
      <x:c r="A3038" s="1" t="str">
        <x:v>创业板指</x:v>
      </x:c>
      <x:c r="B3038" s="1" t="str">
        <x:v>159952.SZ</x:v>
      </x:c>
      <x:c r="C3038" s="1" t="str">
        <x:v>广发创业板ETF</x:v>
      </x:c>
      <x:c r="D3038" s="7" t="d">
        <x:v>2026-07-15T00:00:00.000Z</x:v>
      </x:c>
      <x:c r="E3038" s="8" t="n">
        <x:f>IF(ISNUMBER('原始字段'!C2989),'原始字段'!C2989,"n.a.")</x:f>
        <x:v>3963884929</x:v>
      </x:c>
      <x:c r="F3038" s="8" t="n">
        <x:f>IF(ISNUMBER('原始字段'!C3085),'原始字段'!C3085,"n.a.")</x:f>
        <x:v>3984284929</x:v>
      </x:c>
      <x:c r="G3038" s="8" t="n">
        <x:f>IF(COUNT(E3038:F3038)=2,F3038-E3038,"n.a.")</x:f>
        <x:v>20400000</x:v>
      </x:c>
      <x:c r="H3038" s="9" t="n">
        <x:f>IF(ISNUMBER('原始字段'!D3085),'原始字段'!D3085,"n.a.")</x:f>
        <x:v>2.3195</x:v>
      </x:c>
      <x:c r="I3038" s="9" t="n">
        <x:f>IF(COUNT(G3038:H3038)=2,G3038*H3038/100000000,"n.a.")</x:f>
        <x:v>0.473178</x:v>
      </x:c>
      <x:c r="J3038" s="1" t="str">
        <x:v>日频齐全；折算事件未独立核实</x:v>
      </x:c>
    </x:row>
    <x:row r="3039" ht="25" customHeight="1">
      <x:c r="A3039" s="1" t="str">
        <x:v>创业板指</x:v>
      </x:c>
      <x:c r="B3039" s="1" t="str">
        <x:v>159247.SZ</x:v>
      </x:c>
      <x:c r="C3039" s="1" t="str">
        <x:v>汇添富创业板ETF</x:v>
      </x:c>
      <x:c r="D3039" s="7" t="d">
        <x:v>2026-07-15T00:00:00.000Z</x:v>
      </x:c>
      <x:c r="E3039" s="8" t="n">
        <x:f>IF(ISNUMBER('原始字段'!C2963),'原始字段'!C2963,"n.a.")</x:f>
        <x:v>283984966</x:v>
      </x:c>
      <x:c r="F3039" s="8" t="n">
        <x:f>IF(ISNUMBER('原始字段'!C3059),'原始字段'!C3059,"n.a.")</x:f>
        <x:v>277984966</x:v>
      </x:c>
      <x:c r="G3039" s="8" t="n">
        <x:f>IF(COUNT(E3039:F3039)=2,F3039-E3039,"n.a.")</x:f>
        <x:v>-6000000</x:v>
      </x:c>
      <x:c r="H3039" s="9" t="n">
        <x:f>IF(ISNUMBER('原始字段'!D3059),'原始字段'!D3059,"n.a.")</x:f>
        <x:v>1.1432</x:v>
      </x:c>
      <x:c r="I3039" s="9" t="n">
        <x:f>IF(COUNT(G3039:H3039)=2,G3039*H3039/100000000,"n.a.")</x:f>
        <x:v>-0.068592</x:v>
      </x:c>
      <x:c r="J3039" s="1" t="str">
        <x:v>日频齐全；折算事件未独立核实</x:v>
      </x:c>
    </x:row>
    <x:row r="3040" ht="25" customHeight="1">
      <x:c r="A3040" s="1" t="str">
        <x:v>创业板指</x:v>
      </x:c>
      <x:c r="B3040" s="1" t="str">
        <x:v>159948.SZ</x:v>
      </x:c>
      <x:c r="C3040" s="1" t="str">
        <x:v>南方创业板ETF</x:v>
      </x:c>
      <x:c r="D3040" s="7" t="d">
        <x:v>2026-07-15T00:00:00.000Z</x:v>
      </x:c>
      <x:c r="E3040" s="8" t="n">
        <x:f>IF(ISNUMBER('原始字段'!C2988),'原始字段'!C2988,"n.a.")</x:f>
        <x:v>1070697720</x:v>
      </x:c>
      <x:c r="F3040" s="8" t="n">
        <x:f>IF(ISNUMBER('原始字段'!C3084),'原始字段'!C3084,"n.a.")</x:f>
        <x:v>1073697720</x:v>
      </x:c>
      <x:c r="G3040" s="8" t="n">
        <x:f>IF(COUNT(E3040:F3040)=2,F3040-E3040,"n.a.")</x:f>
        <x:v>3000000</x:v>
      </x:c>
      <x:c r="H3040" s="9" t="n">
        <x:f>IF(ISNUMBER('原始字段'!D3084),'原始字段'!D3084,"n.a.")</x:f>
        <x:v>4.22</x:v>
      </x:c>
      <x:c r="I3040" s="9" t="n">
        <x:f>IF(COUNT(G3040:H3040)=2,G3040*H3040/100000000,"n.a.")</x:f>
        <x:v>0.1266</x:v>
      </x:c>
      <x:c r="J3040" s="1" t="str">
        <x:v>日频齐全；折算事件未独立核实</x:v>
      </x:c>
    </x:row>
    <x:row r="3041" ht="25" customHeight="1">
      <x:c r="A3041" s="1" t="str">
        <x:v>创业板指</x:v>
      </x:c>
      <x:c r="B3041" s="1" t="str">
        <x:v>159205.SZ</x:v>
      </x:c>
      <x:c r="C3041" s="1" t="str">
        <x:v>东财创业板ETF</x:v>
      </x:c>
      <x:c r="D3041" s="7" t="d">
        <x:v>2026-07-15T00:00:00.000Z</x:v>
      </x:c>
      <x:c r="E3041" s="8" t="n">
        <x:f>IF(ISNUMBER('原始字段'!C2962),'原始字段'!C2962,"n.a.")</x:f>
        <x:v>409056064</x:v>
      </x:c>
      <x:c r="F3041" s="8" t="n">
        <x:f>IF(ISNUMBER('原始字段'!C3058),'原始字段'!C3058,"n.a.")</x:f>
        <x:v>403056064</x:v>
      </x:c>
      <x:c r="G3041" s="8" t="n">
        <x:f>IF(COUNT(E3041:F3041)=2,F3041-E3041,"n.a.")</x:f>
        <x:v>-6000000</x:v>
      </x:c>
      <x:c r="H3041" s="9" t="n">
        <x:f>IF(ISNUMBER('原始字段'!D3058),'原始字段'!D3058,"n.a.")</x:f>
        <x:v>1.8668</x:v>
      </x:c>
      <x:c r="I3041" s="9" t="n">
        <x:f>IF(COUNT(G3041:H3041)=2,G3041*H3041/100000000,"n.a.")</x:f>
        <x:v>-0.112008</x:v>
      </x:c>
      <x:c r="J3041" s="1" t="str">
        <x:v>日频齐全；折算事件未独立核实</x:v>
      </x:c>
    </x:row>
    <x:row r="3042" ht="25" customHeight="1">
      <x:c r="A3042" s="1" t="str">
        <x:v>科创50</x:v>
      </x:c>
      <x:c r="B3042" s="1" t="str">
        <x:v>588940.SH</x:v>
      </x:c>
      <x:c r="C3042" s="1" t="str">
        <x:v>富国上证科创板50成份ETF</x:v>
      </x:c>
      <x:c r="D3042" s="7" t="d">
        <x:v>2026-07-15T00:00:00.000Z</x:v>
      </x:c>
      <x:c r="E3042" s="8" t="n">
        <x:f>IF(ISNUMBER('原始字段'!C3053),'原始字段'!C3053,"n.a.")</x:f>
        <x:v>655420000</x:v>
      </x:c>
      <x:c r="F3042" s="8" t="n">
        <x:f>IF(ISNUMBER('原始字段'!C3149),'原始字段'!C3149,"n.a.")</x:f>
        <x:v>682420000</x:v>
      </x:c>
      <x:c r="G3042" s="8" t="n">
        <x:f>IF(COUNT(E3042:F3042)=2,F3042-E3042,"n.a.")</x:f>
        <x:v>27000000</x:v>
      </x:c>
      <x:c r="H3042" s="9" t="n">
        <x:f>IF(ISNUMBER('原始字段'!D3149),'原始字段'!D3149,"n.a.")</x:f>
        <x:v>1.9855</x:v>
      </x:c>
      <x:c r="I3042" s="9" t="n">
        <x:f>IF(COUNT(G3042:H3042)=2,G3042*H3042/100000000,"n.a.")</x:f>
        <x:v>0.536085</x:v>
      </x:c>
      <x:c r="J3042" s="1" t="str">
        <x:v>日频齐全；折算事件未独立核实</x:v>
      </x:c>
    </x:row>
    <x:row r="3043" ht="25" customHeight="1">
      <x:c r="A3043" s="1" t="str">
        <x:v>科创50</x:v>
      </x:c>
      <x:c r="B3043" s="1" t="str">
        <x:v>589150.SH</x:v>
      </x:c>
      <x:c r="C3043" s="1" t="str">
        <x:v>平安上证科创板50成份ETF</x:v>
      </x:c>
      <x:c r="D3043" s="7" t="d">
        <x:v>2026-07-15T00:00:00.000Z</x:v>
      </x:c>
      <x:c r="E3043" s="8" t="n">
        <x:f>IF(ISNUMBER('原始字段'!C3055),'原始字段'!C3055,"n.a.")</x:f>
        <x:v>655437200</x:v>
      </x:c>
      <x:c r="F3043" s="8" t="n">
        <x:f>IF(ISNUMBER('原始字段'!C3151),'原始字段'!C3151,"n.a.")</x:f>
        <x:v>661437200</x:v>
      </x:c>
      <x:c r="G3043" s="8" t="n">
        <x:f>IF(COUNT(E3043:F3043)=2,F3043-E3043,"n.a.")</x:f>
        <x:v>6000000</x:v>
      </x:c>
      <x:c r="H3043" s="9" t="n">
        <x:f>IF(ISNUMBER('原始字段'!D3151),'原始字段'!D3151,"n.a.")</x:f>
        <x:v>1.3906</x:v>
      </x:c>
      <x:c r="I3043" s="9" t="n">
        <x:f>IF(COUNT(G3043:H3043)=2,G3043*H3043/100000000,"n.a.")</x:f>
        <x:v>0.083436</x:v>
      </x:c>
      <x:c r="J3043" s="1" t="str">
        <x:v>日频齐全；折算事件未独立核实</x:v>
      </x:c>
    </x:row>
    <x:row r="3044" ht="25" customHeight="1">
      <x:c r="A3044" s="1" t="str">
        <x:v>科创50</x:v>
      </x:c>
      <x:c r="B3044" s="1" t="str">
        <x:v>588150.SH</x:v>
      </x:c>
      <x:c r="C3044" s="1" t="str">
        <x:v>南方上证科创板50成份ETF</x:v>
      </x:c>
      <x:c r="D3044" s="7" t="d">
        <x:v>2026-07-15T00:00:00.000Z</x:v>
      </x:c>
      <x:c r="E3044" s="8" t="n">
        <x:f>IF(ISNUMBER('原始字段'!C3047),'原始字段'!C3047,"n.a.")</x:f>
        <x:v>313932600</x:v>
      </x:c>
      <x:c r="F3044" s="8" t="n">
        <x:f>IF(ISNUMBER('原始字段'!C3143),'原始字段'!C3143,"n.a.")</x:f>
        <x:v>327932600</x:v>
      </x:c>
      <x:c r="G3044" s="8" t="n">
        <x:f>IF(COUNT(E3044:F3044)=2,F3044-E3044,"n.a.")</x:f>
        <x:v>14000000</x:v>
      </x:c>
      <x:c r="H3044" s="9" t="n">
        <x:f>IF(ISNUMBER('原始字段'!D3143),'原始字段'!D3143,"n.a.")</x:f>
        <x:v>1.357</x:v>
      </x:c>
      <x:c r="I3044" s="9" t="n">
        <x:f>IF(COUNT(G3044:H3044)=2,G3044*H3044/100000000,"n.a.")</x:f>
        <x:v>0.18998</x:v>
      </x:c>
      <x:c r="J3044" s="1" t="str">
        <x:v>日频齐全；折算事件未独立核实</x:v>
      </x:c>
    </x:row>
    <x:row r="3045" ht="25" customHeight="1">
      <x:c r="A3045" s="1" t="str">
        <x:v>科创50</x:v>
      </x:c>
      <x:c r="B3045" s="1" t="str">
        <x:v>588000.SH</x:v>
      </x:c>
      <x:c r="C3045" s="1" t="str">
        <x:v>华夏上证科创板50ETF</x:v>
      </x:c>
      <x:c r="D3045" s="7" t="d">
        <x:v>2026-07-15T00:00:00.000Z</x:v>
      </x:c>
      <x:c r="E3045" s="8" t="n">
        <x:f>IF(ISNUMBER('原始字段'!C3041),'原始字段'!C3041,"n.a.")</x:f>
        <x:v>33176668200</x:v>
      </x:c>
      <x:c r="F3045" s="8" t="n">
        <x:f>IF(ISNUMBER('原始字段'!C3137),'原始字段'!C3137,"n.a.")</x:f>
        <x:v>33857668200</x:v>
      </x:c>
      <x:c r="G3045" s="8" t="n">
        <x:f>IF(COUNT(E3045:F3045)=2,F3045-E3045,"n.a.")</x:f>
        <x:v>681000000</x:v>
      </x:c>
      <x:c r="H3045" s="9" t="n">
        <x:f>IF(ISNUMBER('原始字段'!D3137),'原始字段'!D3137,"n.a.")</x:f>
        <x:v>2.0291</x:v>
      </x:c>
      <x:c r="I3045" s="9" t="n">
        <x:f>IF(COUNT(G3045:H3045)=2,G3045*H3045/100000000,"n.a.")</x:f>
        <x:v>13.818171</x:v>
      </x:c>
      <x:c r="J3045" s="1" t="str">
        <x:v>日频齐全；折算事件未独立核实</x:v>
      </x:c>
    </x:row>
    <x:row r="3046" ht="25" customHeight="1">
      <x:c r="A3046" s="1" t="str">
        <x:v>科创50</x:v>
      </x:c>
      <x:c r="B3046" s="1" t="str">
        <x:v>589850.SH</x:v>
      </x:c>
      <x:c r="C3046" s="1" t="str">
        <x:v>东财上证科创板50成份ETF</x:v>
      </x:c>
      <x:c r="D3046" s="7" t="d">
        <x:v>2026-07-15T00:00:00.000Z</x:v>
      </x:c>
      <x:c r="E3046" s="8" t="n">
        <x:f>IF(ISNUMBER('原始字段'!C3057),'原始字段'!C3057,"n.a.")</x:f>
        <x:v>523057000</x:v>
      </x:c>
      <x:c r="F3046" s="8" t="n">
        <x:f>IF(ISNUMBER('原始字段'!C3153),'原始字段'!C3153,"n.a.")</x:f>
        <x:v>547057000</x:v>
      </x:c>
      <x:c r="G3046" s="8" t="n">
        <x:f>IF(COUNT(E3046:F3046)=2,F3046-E3046,"n.a.")</x:f>
        <x:v>24000000</x:v>
      </x:c>
      <x:c r="H3046" s="9" t="n">
        <x:f>IF(ISNUMBER('原始字段'!D3153),'原始字段'!D3153,"n.a.")</x:f>
        <x:v>1.8361</x:v>
      </x:c>
      <x:c r="I3046" s="9" t="n">
        <x:f>IF(COUNT(G3046:H3046)=2,G3046*H3046/100000000,"n.a.")</x:f>
        <x:v>0.440664</x:v>
      </x:c>
      <x:c r="J3046" s="1" t="str">
        <x:v>日频齐全；折算事件未独立核实</x:v>
      </x:c>
    </x:row>
    <x:row r="3047" ht="25" customHeight="1">
      <x:c r="A3047" s="1" t="str">
        <x:v>科创50</x:v>
      </x:c>
      <x:c r="B3047" s="1" t="str">
        <x:v>588840.SH</x:v>
      </x:c>
      <x:c r="C3047" s="1" t="str">
        <x:v>万家上证科创板50成份ETF</x:v>
      </x:c>
      <x:c r="D3047" s="7" t="d">
        <x:v>2026-07-15T00:00:00.000Z</x:v>
      </x:c>
      <x:c r="E3047" s="8" t="n">
        <x:f>IF(ISNUMBER('原始字段'!C3051),'原始字段'!C3051,"n.a.")</x:f>
        <x:v>52236000</x:v>
      </x:c>
      <x:c r="F3047" s="8" t="n">
        <x:f>IF(ISNUMBER('原始字段'!C3147),'原始字段'!C3147,"n.a.")</x:f>
        <x:v>52236000</x:v>
      </x:c>
      <x:c r="G3047" s="8" t="n">
        <x:f>IF(COUNT(E3047:F3047)=2,F3047-E3047,"n.a.")</x:f>
        <x:v>0</x:v>
      </x:c>
      <x:c r="H3047" s="9" t="n">
        <x:f>IF(ISNUMBER('原始字段'!D3147),'原始字段'!D3147,"n.a.")</x:f>
        <x:v>1.7773</x:v>
      </x:c>
      <x:c r="I3047" s="9" t="n">
        <x:f>IF(COUNT(G3047:H3047)=2,G3047*H3047/100000000,"n.a.")</x:f>
        <x:v>0</x:v>
      </x:c>
      <x:c r="J3047" s="1" t="str">
        <x:v>日频齐全；折算事件未独立核实</x:v>
      </x:c>
    </x:row>
    <x:row r="3048" ht="25" customHeight="1">
      <x:c r="A3048" s="1" t="str">
        <x:v>科创50</x:v>
      </x:c>
      <x:c r="B3048" s="1" t="str">
        <x:v>588040.SH</x:v>
      </x:c>
      <x:c r="C3048" s="1" t="str">
        <x:v>鹏华上证科创板50成份ETF</x:v>
      </x:c>
      <x:c r="D3048" s="7" t="d">
        <x:v>2026-07-15T00:00:00.000Z</x:v>
      </x:c>
      <x:c r="E3048" s="8" t="n">
        <x:f>IF(ISNUMBER('原始字段'!C3042),'原始字段'!C3042,"n.a.")</x:f>
        <x:v>115889000</x:v>
      </x:c>
      <x:c r="F3048" s="8" t="n">
        <x:f>IF(ISNUMBER('原始字段'!C3138),'原始字段'!C3138,"n.a.")</x:f>
        <x:v>131889000</x:v>
      </x:c>
      <x:c r="G3048" s="8" t="n">
        <x:f>IF(COUNT(E3048:F3048)=2,F3048-E3048,"n.a.")</x:f>
        <x:v>16000000</x:v>
      </x:c>
      <x:c r="H3048" s="9" t="n">
        <x:f>IF(ISNUMBER('原始字段'!D3138),'原始字段'!D3138,"n.a.")</x:f>
        <x:v>1.9558</x:v>
      </x:c>
      <x:c r="I3048" s="9" t="n">
        <x:f>IF(COUNT(G3048:H3048)=2,G3048*H3048/100000000,"n.a.")</x:f>
        <x:v>0.312928</x:v>
      </x:c>
      <x:c r="J3048" s="1" t="str">
        <x:v>日频齐全；折算事件未独立核实</x:v>
      </x:c>
    </x:row>
    <x:row r="3049" ht="25" customHeight="1">
      <x:c r="A3049" s="1" t="str">
        <x:v>科创50</x:v>
      </x:c>
      <x:c r="B3049" s="1" t="str">
        <x:v>588280.SH</x:v>
      </x:c>
      <x:c r="C3049" s="1" t="str">
        <x:v>华安上证科创板50ETF</x:v>
      </x:c>
      <x:c r="D3049" s="7" t="d">
        <x:v>2026-07-15T00:00:00.000Z</x:v>
      </x:c>
      <x:c r="E3049" s="8" t="n">
        <x:f>IF(ISNUMBER('原始字段'!C3049),'原始字段'!C3049,"n.a.")</x:f>
        <x:v>288121000</x:v>
      </x:c>
      <x:c r="F3049" s="8" t="n">
        <x:f>IF(ISNUMBER('原始字段'!C3145),'原始字段'!C3145,"n.a.")</x:f>
        <x:v>300121000</x:v>
      </x:c>
      <x:c r="G3049" s="8" t="n">
        <x:f>IF(COUNT(E3049:F3049)=2,F3049-E3049,"n.a.")</x:f>
        <x:v>12000000</x:v>
      </x:c>
      <x:c r="H3049" s="9" t="n">
        <x:f>IF(ISNUMBER('原始字段'!D3145),'原始字段'!D3145,"n.a.")</x:f>
        <x:v>1.3828</x:v>
      </x:c>
      <x:c r="I3049" s="9" t="n">
        <x:f>IF(COUNT(G3049:H3049)=2,G3049*H3049/100000000,"n.a.")</x:f>
        <x:v>0.165936</x:v>
      </x:c>
      <x:c r="J3049" s="1" t="str">
        <x:v>日频齐全；折算事件未独立核实</x:v>
      </x:c>
    </x:row>
    <x:row r="3050" ht="25" customHeight="1">
      <x:c r="A3050" s="1" t="str">
        <x:v>科创50</x:v>
      </x:c>
      <x:c r="B3050" s="1" t="str">
        <x:v>589360.SH</x:v>
      </x:c>
      <x:c r="C3050" s="1" t="str">
        <x:v>国泰上证科创板50成份ETF</x:v>
      </x:c>
      <x:c r="D3050" s="7" t="d">
        <x:v>2026-07-15T00:00:00.000Z</x:v>
      </x:c>
      <x:c r="E3050" s="8" t="n">
        <x:f>IF(ISNUMBER('原始字段'!C3056),'原始字段'!C3056,"n.a.")</x:f>
        <x:v>527174000</x:v>
      </x:c>
      <x:c r="F3050" s="8" t="n">
        <x:f>IF(ISNUMBER('原始字段'!C3152),'原始字段'!C3152,"n.a.")</x:f>
        <x:v>743174000</x:v>
      </x:c>
      <x:c r="G3050" s="8" t="n">
        <x:f>IF(COUNT(E3050:F3050)=2,F3050-E3050,"n.a.")</x:f>
        <x:v>216000000</x:v>
      </x:c>
      <x:c r="H3050" s="9" t="n">
        <x:f>IF(ISNUMBER('原始字段'!D3152),'原始字段'!D3152,"n.a.")</x:f>
        <x:v>0.9933</x:v>
      </x:c>
      <x:c r="I3050" s="9" t="n">
        <x:f>IF(COUNT(G3050:H3050)=2,G3050*H3050/100000000,"n.a.")</x:f>
        <x:v>2.145528</x:v>
      </x:c>
      <x:c r="J3050" s="1" t="str">
        <x:v>日频齐全；折算事件未独立核实</x:v>
      </x:c>
    </x:row>
    <x:row r="3051" ht="25" customHeight="1">
      <x:c r="A3051" s="1" t="str">
        <x:v>科创50</x:v>
      </x:c>
      <x:c r="B3051" s="1" t="str">
        <x:v>588950.SH</x:v>
      </x:c>
      <x:c r="C3051" s="1" t="str">
        <x:v>景顺长城上证科创板50成份ETF</x:v>
      </x:c>
      <x:c r="D3051" s="7" t="d">
        <x:v>2026-07-15T00:00:00.000Z</x:v>
      </x:c>
      <x:c r="E3051" s="8" t="n">
        <x:f>IF(ISNUMBER('原始字段'!C3054),'原始字段'!C3054,"n.a.")</x:f>
        <x:v>407729700</x:v>
      </x:c>
      <x:c r="F3051" s="8" t="n">
        <x:f>IF(ISNUMBER('原始字段'!C3150),'原始字段'!C3150,"n.a.")</x:f>
        <x:v>422729700</x:v>
      </x:c>
      <x:c r="G3051" s="8" t="n">
        <x:f>IF(COUNT(E3051:F3051)=2,F3051-E3051,"n.a.")</x:f>
        <x:v>15000000</x:v>
      </x:c>
      <x:c r="H3051" s="9" t="n">
        <x:f>IF(ISNUMBER('原始字段'!D3150),'原始字段'!D3150,"n.a.")</x:f>
        <x:v>1.9993</x:v>
      </x:c>
      <x:c r="I3051" s="9" t="n">
        <x:f>IF(COUNT(G3051:H3051)=2,G3051*H3051/100000000,"n.a.")</x:f>
        <x:v>0.299895</x:v>
      </x:c>
      <x:c r="J3051" s="1" t="str">
        <x:v>日频齐全；折算事件未独立核实</x:v>
      </x:c>
    </x:row>
    <x:row r="3052" ht="25" customHeight="1">
      <x:c r="A3052" s="1" t="str">
        <x:v>科创50</x:v>
      </x:c>
      <x:c r="B3052" s="1" t="str">
        <x:v>588080.SH</x:v>
      </x:c>
      <x:c r="C3052" s="1" t="str">
        <x:v>易方达上证科创板50ETF</x:v>
      </x:c>
      <x:c r="D3052" s="7" t="d">
        <x:v>2026-07-15T00:00:00.000Z</x:v>
      </x:c>
      <x:c r="E3052" s="8" t="n">
        <x:f>IF(ISNUMBER('原始字段'!C3045),'原始字段'!C3045,"n.a.")</x:f>
        <x:v>20716628100</x:v>
      </x:c>
      <x:c r="F3052" s="8" t="n">
        <x:f>IF(ISNUMBER('原始字段'!C3141),'原始字段'!C3141,"n.a.")</x:f>
        <x:v>21097628100</x:v>
      </x:c>
      <x:c r="G3052" s="8" t="n">
        <x:f>IF(COUNT(E3052:F3052)=2,F3052-E3052,"n.a.")</x:f>
        <x:v>381000000</x:v>
      </x:c>
      <x:c r="H3052" s="9" t="n">
        <x:f>IF(ISNUMBER('原始字段'!D3141),'原始字段'!D3141,"n.a.")</x:f>
        <x:v>1.9671</x:v>
      </x:c>
      <x:c r="I3052" s="9" t="n">
        <x:f>IF(COUNT(G3052:H3052)=2,G3052*H3052/100000000,"n.a.")</x:f>
        <x:v>7.494651</x:v>
      </x:c>
      <x:c r="J3052" s="1" t="str">
        <x:v>日频齐全；折算事件未独立核实</x:v>
      </x:c>
    </x:row>
    <x:row r="3053" ht="25" customHeight="1">
      <x:c r="A3053" s="1" t="str">
        <x:v>科创50</x:v>
      </x:c>
      <x:c r="B3053" s="1" t="str">
        <x:v>588060.SH</x:v>
      </x:c>
      <x:c r="C3053" s="1" t="str">
        <x:v>广发上证科创板50ETF</x:v>
      </x:c>
      <x:c r="D3053" s="7" t="d">
        <x:v>2026-07-15T00:00:00.000Z</x:v>
      </x:c>
      <x:c r="E3053" s="8" t="n">
        <x:f>IF(ISNUMBER('原始字段'!C3044),'原始字段'!C3044,"n.a.")</x:f>
        <x:v>5755140000</x:v>
      </x:c>
      <x:c r="F3053" s="8" t="n">
        <x:f>IF(ISNUMBER('原始字段'!C3140),'原始字段'!C3140,"n.a.")</x:f>
        <x:v>5863140000</x:v>
      </x:c>
      <x:c r="G3053" s="8" t="n">
        <x:f>IF(COUNT(E3053:F3053)=2,F3053-E3053,"n.a.")</x:f>
        <x:v>108000000</x:v>
      </x:c>
      <x:c r="H3053" s="9" t="n">
        <x:f>IF(ISNUMBER('原始字段'!D3140),'原始字段'!D3140,"n.a.")</x:f>
        <x:v>1.2195</x:v>
      </x:c>
      <x:c r="I3053" s="9" t="n">
        <x:f>IF(COUNT(G3053:H3053)=2,G3053*H3053/100000000,"n.a.")</x:f>
        <x:v>1.31706</x:v>
      </x:c>
      <x:c r="J3053" s="1" t="str">
        <x:v>日频齐全；折算事件未独立核实</x:v>
      </x:c>
    </x:row>
    <x:row r="3054" ht="25" customHeight="1">
      <x:c r="A3054" s="1" t="str">
        <x:v>科创50</x:v>
      </x:c>
      <x:c r="B3054" s="1" t="str">
        <x:v>588870.SH</x:v>
      </x:c>
      <x:c r="C3054" s="1" t="str">
        <x:v>汇添富上证科创板50成份ETF</x:v>
      </x:c>
      <x:c r="D3054" s="7" t="d">
        <x:v>2026-07-15T00:00:00.000Z</x:v>
      </x:c>
      <x:c r="E3054" s="8" t="n">
        <x:f>IF(ISNUMBER('原始字段'!C3052),'原始字段'!C3052,"n.a.")</x:f>
        <x:v>386552000</x:v>
      </x:c>
      <x:c r="F3054" s="8" t="n">
        <x:f>IF(ISNUMBER('原始字段'!C3148),'原始字段'!C3148,"n.a.")</x:f>
        <x:v>419552000</x:v>
      </x:c>
      <x:c r="G3054" s="8" t="n">
        <x:f>IF(COUNT(E3054:F3054)=2,F3054-E3054,"n.a.")</x:f>
        <x:v>33000000</x:v>
      </x:c>
      <x:c r="H3054" s="9" t="n">
        <x:f>IF(ISNUMBER('原始字段'!D3148),'原始字段'!D3148,"n.a.")</x:f>
        <x:v>1.9481</x:v>
      </x:c>
      <x:c r="I3054" s="9" t="n">
        <x:f>IF(COUNT(G3054:H3054)=2,G3054*H3054/100000000,"n.a.")</x:f>
        <x:v>0.642873</x:v>
      </x:c>
      <x:c r="J3054" s="1" t="str">
        <x:v>日频齐全；折算事件未独立核实</x:v>
      </x:c>
    </x:row>
    <x:row r="3055" ht="25" customHeight="1">
      <x:c r="A3055" s="1" t="str">
        <x:v>科创50</x:v>
      </x:c>
      <x:c r="B3055" s="1" t="str">
        <x:v>588720.SH</x:v>
      </x:c>
      <x:c r="C3055" s="1" t="str">
        <x:v>中银上证科创板50成份ETF</x:v>
      </x:c>
      <x:c r="D3055" s="7" t="d">
        <x:v>2026-07-15T00:00:00.000Z</x:v>
      </x:c>
      <x:c r="E3055" s="8" t="n">
        <x:f>IF(ISNUMBER('原始字段'!C3050),'原始字段'!C3050,"n.a.")</x:f>
        <x:v>97241800</x:v>
      </x:c>
      <x:c r="F3055" s="8" t="n">
        <x:f>IF(ISNUMBER('原始字段'!C3146),'原始字段'!C3146,"n.a.")</x:f>
        <x:v>99741800</x:v>
      </x:c>
      <x:c r="G3055" s="8" t="n">
        <x:f>IF(COUNT(E3055:F3055)=2,F3055-E3055,"n.a.")</x:f>
        <x:v>2500000</x:v>
      </x:c>
      <x:c r="H3055" s="9" t="n">
        <x:f>IF(ISNUMBER('原始字段'!D3146),'原始字段'!D3146,"n.a.")</x:f>
        <x:v>1.9364</x:v>
      </x:c>
      <x:c r="I3055" s="9" t="n">
        <x:f>IF(COUNT(G3055:H3055)=2,G3055*H3055/100000000,"n.a.")</x:f>
        <x:v>0.04841</x:v>
      </x:c>
      <x:c r="J3055" s="1" t="str">
        <x:v>日频齐全；折算事件未独立核实</x:v>
      </x:c>
    </x:row>
    <x:row r="3056" ht="25" customHeight="1">
      <x:c r="A3056" s="1" t="str">
        <x:v>科创50</x:v>
      </x:c>
      <x:c r="B3056" s="1" t="str">
        <x:v>588090.SH</x:v>
      </x:c>
      <x:c r="C3056" s="1" t="str">
        <x:v>华泰柏瑞上证科创板50ETF</x:v>
      </x:c>
      <x:c r="D3056" s="7" t="d">
        <x:v>2026-07-15T00:00:00.000Z</x:v>
      </x:c>
      <x:c r="E3056" s="8" t="n">
        <x:f>IF(ISNUMBER('原始字段'!C3046),'原始字段'!C3046,"n.a.")</x:f>
        <x:v>2562072800</x:v>
      </x:c>
      <x:c r="F3056" s="8" t="n">
        <x:f>IF(ISNUMBER('原始字段'!C3142),'原始字段'!C3142,"n.a.")</x:f>
        <x:v>2601072800</x:v>
      </x:c>
      <x:c r="G3056" s="8" t="n">
        <x:f>IF(COUNT(E3056:F3056)=2,F3056-E3056,"n.a.")</x:f>
        <x:v>39000000</x:v>
      </x:c>
      <x:c r="H3056" s="9" t="n">
        <x:f>IF(ISNUMBER('原始字段'!D3142),'原始字段'!D3142,"n.a.")</x:f>
        <x:v>1.9719</x:v>
      </x:c>
      <x:c r="I3056" s="9" t="n">
        <x:f>IF(COUNT(G3056:H3056)=2,G3056*H3056/100000000,"n.a.")</x:f>
        <x:v>0.769041</x:v>
      </x:c>
      <x:c r="J3056" s="1" t="str">
        <x:v>日频齐全；折算事件未独立核实</x:v>
      </x:c>
    </x:row>
    <x:row r="3057" ht="25" customHeight="1">
      <x:c r="A3057" s="1" t="str">
        <x:v>科创50</x:v>
      </x:c>
      <x:c r="B3057" s="1" t="str">
        <x:v>588180.SH</x:v>
      </x:c>
      <x:c r="C3057" s="1" t="str">
        <x:v>国联安上证科创板50ETF</x:v>
      </x:c>
      <x:c r="D3057" s="7" t="d">
        <x:v>2026-07-15T00:00:00.000Z</x:v>
      </x:c>
      <x:c r="E3057" s="8" t="n">
        <x:f>IF(ISNUMBER('原始字段'!C3048),'原始字段'!C3048,"n.a.")</x:f>
        <x:v>675353700</x:v>
      </x:c>
      <x:c r="F3057" s="8" t="n">
        <x:f>IF(ISNUMBER('原始字段'!C3144),'原始字段'!C3144,"n.a.")</x:f>
        <x:v>678853700</x:v>
      </x:c>
      <x:c r="G3057" s="8" t="n">
        <x:f>IF(COUNT(E3057:F3057)=2,F3057-E3057,"n.a.")</x:f>
        <x:v>3500000</x:v>
      </x:c>
      <x:c r="H3057" s="9" t="n">
        <x:f>IF(ISNUMBER('原始字段'!D3144),'原始字段'!D3144,"n.a.")</x:f>
        <x:v>1.2439</x:v>
      </x:c>
      <x:c r="I3057" s="9" t="n">
        <x:f>IF(COUNT(G3057:H3057)=2,G3057*H3057/100000000,"n.a.")</x:f>
        <x:v>0.0435365</x:v>
      </x:c>
      <x:c r="J3057" s="1" t="str">
        <x:v>日频齐全；折算事件未独立核实</x:v>
      </x:c>
    </x:row>
    <x:row r="3058" ht="25" customHeight="1">
      <x:c r="A3058" s="1" t="str">
        <x:v>科创50</x:v>
      </x:c>
      <x:c r="B3058" s="1" t="str">
        <x:v>588050.SH</x:v>
      </x:c>
      <x:c r="C3058" s="1" t="str">
        <x:v>工银上证科创板50ETF</x:v>
      </x:c>
      <x:c r="D3058" s="7" t="d">
        <x:v>2026-07-15T00:00:00.000Z</x:v>
      </x:c>
      <x:c r="E3058" s="8" t="n">
        <x:f>IF(ISNUMBER('原始字段'!C3043),'原始字段'!C3043,"n.a.")</x:f>
        <x:v>5131241300</x:v>
      </x:c>
      <x:c r="F3058" s="8" t="n">
        <x:f>IF(ISNUMBER('原始字段'!C3139),'原始字段'!C3139,"n.a.")</x:f>
        <x:v>5127241300</x:v>
      </x:c>
      <x:c r="G3058" s="8" t="n">
        <x:f>IF(COUNT(E3058:F3058)=2,F3058-E3058,"n.a.")</x:f>
        <x:v>-4000000</x:v>
      </x:c>
      <x:c r="H3058" s="9" t="n">
        <x:f>IF(ISNUMBER('原始字段'!D3139),'原始字段'!D3139,"n.a.")</x:f>
        <x:v>1.9671</x:v>
      </x:c>
      <x:c r="I3058" s="9" t="n">
        <x:f>IF(COUNT(G3058:H3058)=2,G3058*H3058/100000000,"n.a.")</x:f>
        <x:v>-0.078684</x:v>
      </x:c>
      <x:c r="J3058" s="1" t="str">
        <x:v>日频齐全；折算事件未独立核实</x:v>
      </x:c>
    </x:row>
    <x:row r="3059" ht="25" customHeight="1">
      <x:c r="A3059" s="1" t="str">
        <x:v>沪深300</x:v>
      </x:c>
      <x:c r="B3059" s="1" t="str">
        <x:v>159393.SZ</x:v>
      </x:c>
      <x:c r="C3059" s="1" t="str">
        <x:v>万家沪深300ETF</x:v>
      </x:c>
      <x:c r="D3059" s="7" t="d">
        <x:v>2026-07-16T00:00:00.000Z</x:v>
      </x:c>
      <x:c r="E3059" s="8" t="n">
        <x:f>IF(ISNUMBER('原始字段'!C3063),'原始字段'!C3063,"n.a.")</x:f>
        <x:v>71746342</x:v>
      </x:c>
      <x:c r="F3059" s="8" t="n">
        <x:f>IF(ISNUMBER('原始字段'!C3159),'原始字段'!C3159,"n.a.")</x:f>
        <x:v>76246342</x:v>
      </x:c>
      <x:c r="G3059" s="8" t="n">
        <x:f>IF(COUNT(E3059:F3059)=2,F3059-E3059,"n.a.")</x:f>
        <x:v>4500000</x:v>
      </x:c>
      <x:c r="H3059" s="9" t="n">
        <x:f>IF(ISNUMBER('原始字段'!D3159),'原始字段'!D3159,"n.a.")</x:f>
        <x:v>5.0148</x:v>
      </x:c>
      <x:c r="I3059" s="9" t="n">
        <x:f>IF(COUNT(G3059:H3059)=2,G3059*H3059/100000000,"n.a.")</x:f>
        <x:v>0.225666</x:v>
      </x:c>
      <x:c r="J3059" s="1" t="str">
        <x:v>日频齐全；折算事件未独立核实</x:v>
      </x:c>
    </x:row>
    <x:row r="3060" ht="25" customHeight="1">
      <x:c r="A3060" s="1" t="str">
        <x:v>沪深300</x:v>
      </x:c>
      <x:c r="B3060" s="1" t="str">
        <x:v>515660.SH</x:v>
      </x:c>
      <x:c r="C3060" s="1" t="str">
        <x:v>国联安沪深300ETF</x:v>
      </x:c>
      <x:c r="D3060" s="7" t="d">
        <x:v>2026-07-16T00:00:00.000Z</x:v>
      </x:c>
      <x:c r="E3060" s="8" t="n">
        <x:f>IF(ISNUMBER('原始字段'!C3124),'原始字段'!C3124,"n.a.")</x:f>
        <x:v>430894200</x:v>
      </x:c>
      <x:c r="F3060" s="8" t="n">
        <x:f>IF(ISNUMBER('原始字段'!C3220),'原始字段'!C3220,"n.a.")</x:f>
        <x:v>430894200</x:v>
      </x:c>
      <x:c r="G3060" s="8" t="n">
        <x:f>IF(COUNT(E3060:F3060)=2,F3060-E3060,"n.a.")</x:f>
        <x:v>0</x:v>
      </x:c>
      <x:c r="H3060" s="9" t="n">
        <x:f>IF(ISNUMBER('原始字段'!D3220),'原始字段'!D3220,"n.a.")</x:f>
        <x:v>5.8975</x:v>
      </x:c>
      <x:c r="I3060" s="9" t="n">
        <x:f>IF(COUNT(G3060:H3060)=2,G3060*H3060/100000000,"n.a.")</x:f>
        <x:v>0</x:v>
      </x:c>
      <x:c r="J3060" s="1" t="str">
        <x:v>日频齐全；折算事件未独立核实</x:v>
      </x:c>
    </x:row>
    <x:row r="3061" ht="25" customHeight="1">
      <x:c r="A3061" s="1" t="str">
        <x:v>沪深300</x:v>
      </x:c>
      <x:c r="B3061" s="1" t="str">
        <x:v>515360.SH</x:v>
      </x:c>
      <x:c r="C3061" s="1" t="str">
        <x:v>方正富邦沪深300ETF</x:v>
      </x:c>
      <x:c r="D3061" s="7" t="d">
        <x:v>2026-07-16T00:00:00.000Z</x:v>
      </x:c>
      <x:c r="E3061" s="8" t="n">
        <x:f>IF(ISNUMBER('原始字段'!C3119),'原始字段'!C3119,"n.a.")</x:f>
        <x:v>37779300</x:v>
      </x:c>
      <x:c r="F3061" s="8" t="n">
        <x:f>IF(ISNUMBER('原始字段'!C3215),'原始字段'!C3215,"n.a.")</x:f>
        <x:v>38279300</x:v>
      </x:c>
      <x:c r="G3061" s="8" t="n">
        <x:f>IF(COUNT(E3061:F3061)=2,F3061-E3061,"n.a.")</x:f>
        <x:v>500000</x:v>
      </x:c>
      <x:c r="H3061" s="9" t="n">
        <x:f>IF(ISNUMBER('原始字段'!D3215),'原始字段'!D3215,"n.a.")</x:f>
        <x:v>6.8206</x:v>
      </x:c>
      <x:c r="I3061" s="9" t="n">
        <x:f>IF(COUNT(G3061:H3061)=2,G3061*H3061/100000000,"n.a.")</x:f>
        <x:v>0.034103</x:v>
      </x:c>
      <x:c r="J3061" s="1" t="str">
        <x:v>日频齐全；折算事件未独立核实</x:v>
      </x:c>
    </x:row>
    <x:row r="3062" ht="25" customHeight="1">
      <x:c r="A3062" s="1" t="str">
        <x:v>沪深300</x:v>
      </x:c>
      <x:c r="B3062" s="1" t="str">
        <x:v>510320.SH</x:v>
      </x:c>
      <x:c r="C3062" s="1" t="str">
        <x:v>中金沪深300ETF</x:v>
      </x:c>
      <x:c r="D3062" s="7" t="d">
        <x:v>2026-07-16T00:00:00.000Z</x:v>
      </x:c>
      <x:c r="E3062" s="8" t="n">
        <x:f>IF(ISNUMBER('原始字段'!C3096),'原始字段'!C3096,"n.a.")</x:f>
        <x:v>607068500</x:v>
      </x:c>
      <x:c r="F3062" s="8" t="n">
        <x:f>IF(ISNUMBER('原始字段'!C3192),'原始字段'!C3192,"n.a.")</x:f>
        <x:v>610068500</x:v>
      </x:c>
      <x:c r="G3062" s="8" t="n">
        <x:f>IF(COUNT(E3062:F3062)=2,F3062-E3062,"n.a.")</x:f>
        <x:v>3000000</x:v>
      </x:c>
      <x:c r="H3062" s="9" t="n">
        <x:f>IF(ISNUMBER('原始字段'!D3192),'原始字段'!D3192,"n.a.")</x:f>
        <x:v>1.2763</x:v>
      </x:c>
      <x:c r="I3062" s="9" t="n">
        <x:f>IF(COUNT(G3062:H3062)=2,G3062*H3062/100000000,"n.a.")</x:f>
        <x:v>0.038289</x:v>
      </x:c>
      <x:c r="J3062" s="1" t="str">
        <x:v>日频齐全；折算事件未独立核实</x:v>
      </x:c>
    </x:row>
    <x:row r="3063" ht="25" customHeight="1">
      <x:c r="A3063" s="1" t="str">
        <x:v>沪深300</x:v>
      </x:c>
      <x:c r="B3063" s="1" t="str">
        <x:v>510360.SH</x:v>
      </x:c>
      <x:c r="C3063" s="1" t="str">
        <x:v>广发沪深300ETF</x:v>
      </x:c>
      <x:c r="D3063" s="7" t="d">
        <x:v>2026-07-16T00:00:00.000Z</x:v>
      </x:c>
      <x:c r="E3063" s="8" t="n">
        <x:f>IF(ISNUMBER('原始字段'!C3099),'原始字段'!C3099,"n.a.")</x:f>
        <x:v>1577381200</x:v>
      </x:c>
      <x:c r="F3063" s="8" t="n">
        <x:f>IF(ISNUMBER('原始字段'!C3195),'原始字段'!C3195,"n.a.")</x:f>
        <x:v>1619381200</x:v>
      </x:c>
      <x:c r="G3063" s="8" t="n">
        <x:f>IF(COUNT(E3063:F3063)=2,F3063-E3063,"n.a.")</x:f>
        <x:v>42000000</x:v>
      </x:c>
      <x:c r="H3063" s="9" t="n">
        <x:f>IF(ISNUMBER('原始字段'!D3195),'原始字段'!D3195,"n.a.")</x:f>
        <x:v>1.8067</x:v>
      </x:c>
      <x:c r="I3063" s="9" t="n">
        <x:f>IF(COUNT(G3063:H3063)=2,G3063*H3063/100000000,"n.a.")</x:f>
        <x:v>0.758814</x:v>
      </x:c>
      <x:c r="J3063" s="1" t="str">
        <x:v>日频齐全；折算事件未独立核实</x:v>
      </x:c>
    </x:row>
    <x:row r="3064" ht="25" customHeight="1">
      <x:c r="A3064" s="1" t="str">
        <x:v>沪深300</x:v>
      </x:c>
      <x:c r="B3064" s="1" t="str">
        <x:v>515330.SH</x:v>
      </x:c>
      <x:c r="C3064" s="1" t="str">
        <x:v>天弘沪深300ETF</x:v>
      </x:c>
      <x:c r="D3064" s="7" t="d">
        <x:v>2026-07-16T00:00:00.000Z</x:v>
      </x:c>
      <x:c r="E3064" s="8" t="n">
        <x:f>IF(ISNUMBER('原始字段'!C3117),'原始字段'!C3117,"n.a.")</x:f>
        <x:v>5771709500</x:v>
      </x:c>
      <x:c r="F3064" s="8" t="n">
        <x:f>IF(ISNUMBER('原始字段'!C3213),'原始字段'!C3213,"n.a.")</x:f>
        <x:v>5783709500</x:v>
      </x:c>
      <x:c r="G3064" s="8" t="n">
        <x:f>IF(COUNT(E3064:F3064)=2,F3064-E3064,"n.a.")</x:f>
        <x:v>12000000</x:v>
      </x:c>
      <x:c r="H3064" s="9" t="n">
        <x:f>IF(ISNUMBER('原始字段'!D3213),'原始字段'!D3213,"n.a.")</x:f>
        <x:v>1.3633</x:v>
      </x:c>
      <x:c r="I3064" s="9" t="n">
        <x:f>IF(COUNT(G3064:H3064)=2,G3064*H3064/100000000,"n.a.")</x:f>
        <x:v>0.163596</x:v>
      </x:c>
      <x:c r="J3064" s="1" t="str">
        <x:v>日频齐全；折算事件未独立核实</x:v>
      </x:c>
    </x:row>
    <x:row r="3065" ht="25" customHeight="1">
      <x:c r="A3065" s="1" t="str">
        <x:v>沪深300</x:v>
      </x:c>
      <x:c r="B3065" s="1" t="str">
        <x:v>510330.SH</x:v>
      </x:c>
      <x:c r="C3065" s="1" t="str">
        <x:v>华夏沪深300ETF</x:v>
      </x:c>
      <x:c r="D3065" s="7" t="d">
        <x:v>2026-07-16T00:00:00.000Z</x:v>
      </x:c>
      <x:c r="E3065" s="8" t="n">
        <x:f>IF(ISNUMBER('原始字段'!C3097),'原始字段'!C3097,"n.a.")</x:f>
        <x:v>7765449800</x:v>
      </x:c>
      <x:c r="F3065" s="8" t="n">
        <x:f>IF(ISNUMBER('原始字段'!C3193),'原始字段'!C3193,"n.a.")</x:f>
        <x:v>7889649800</x:v>
      </x:c>
      <x:c r="G3065" s="8" t="n">
        <x:f>IF(COUNT(E3065:F3065)=2,F3065-E3065,"n.a.")</x:f>
        <x:v>124200000</x:v>
      </x:c>
      <x:c r="H3065" s="9" t="n">
        <x:f>IF(ISNUMBER('原始字段'!D3193),'原始字段'!D3193,"n.a.")</x:f>
        <x:v>4.9504</x:v>
      </x:c>
      <x:c r="I3065" s="9" t="n">
        <x:f>IF(COUNT(G3065:H3065)=2,G3065*H3065/100000000,"n.a.")</x:f>
        <x:v>6.1483968</x:v>
      </x:c>
      <x:c r="J3065" s="1" t="str">
        <x:v>日频齐全；折算事件未独立核实</x:v>
      </x:c>
    </x:row>
    <x:row r="3066" ht="25" customHeight="1">
      <x:c r="A3066" s="1" t="str">
        <x:v>沪深300</x:v>
      </x:c>
      <x:c r="B3066" s="1" t="str">
        <x:v>510370.SH</x:v>
      </x:c>
      <x:c r="C3066" s="1" t="str">
        <x:v>兴业沪深300ETF</x:v>
      </x:c>
      <x:c r="D3066" s="7" t="d">
        <x:v>2026-07-16T00:00:00.000Z</x:v>
      </x:c>
      <x:c r="E3066" s="8" t="n">
        <x:f>IF(ISNUMBER('原始字段'!C3100),'原始字段'!C3100,"n.a.")</x:f>
        <x:v>84258100</x:v>
      </x:c>
      <x:c r="F3066" s="8" t="n">
        <x:f>IF(ISNUMBER('原始字段'!C3196),'原始字段'!C3196,"n.a.")</x:f>
        <x:v>84258100</x:v>
      </x:c>
      <x:c r="G3066" s="8" t="n">
        <x:f>IF(COUNT(E3066:F3066)=2,F3066-E3066,"n.a.")</x:f>
        <x:v>0</x:v>
      </x:c>
      <x:c r="H3066" s="9" t="n">
        <x:f>IF(ISNUMBER('原始字段'!D3196),'原始字段'!D3196,"n.a.")</x:f>
        <x:v>1.0535</x:v>
      </x:c>
      <x:c r="I3066" s="9" t="n">
        <x:f>IF(COUNT(G3066:H3066)=2,G3066*H3066/100000000,"n.a.")</x:f>
        <x:v>0</x:v>
      </x:c>
      <x:c r="J3066" s="1" t="str">
        <x:v>日频齐全；折算事件未独立核实</x:v>
      </x:c>
    </x:row>
    <x:row r="3067" ht="25" customHeight="1">
      <x:c r="A3067" s="1" t="str">
        <x:v>沪深300</x:v>
      </x:c>
      <x:c r="B3067" s="1" t="str">
        <x:v>159919.SZ</x:v>
      </x:c>
      <x:c r="C3067" s="1" t="str">
        <x:v>嘉实沪深300ETF</x:v>
      </x:c>
      <x:c r="D3067" s="7" t="d">
        <x:v>2026-07-16T00:00:00.000Z</x:v>
      </x:c>
      <x:c r="E3067" s="8" t="n">
        <x:f>IF(ISNUMBER('原始字段'!C3080),'原始字段'!C3080,"n.a.")</x:f>
        <x:v>5569416676</x:v>
      </x:c>
      <x:c r="F3067" s="8" t="n">
        <x:f>IF(ISNUMBER('原始字段'!C3176),'原始字段'!C3176,"n.a.")</x:f>
        <x:v>5683716676</x:v>
      </x:c>
      <x:c r="G3067" s="8" t="n">
        <x:f>IF(COUNT(E3067:F3067)=2,F3067-E3067,"n.a.")</x:f>
        <x:v>114300000</x:v>
      </x:c>
      <x:c r="H3067" s="9" t="n">
        <x:f>IF(ISNUMBER('原始字段'!D3176),'原始字段'!D3176,"n.a.")</x:f>
        <x:v>4.9547</x:v>
      </x:c>
      <x:c r="I3067" s="9" t="n">
        <x:f>IF(COUNT(G3067:H3067)=2,G3067*H3067/100000000,"n.a.")</x:f>
        <x:v>5.6632221</x:v>
      </x:c>
      <x:c r="J3067" s="1" t="str">
        <x:v>日频齐全；折算事件未独立核实</x:v>
      </x:c>
    </x:row>
    <x:row r="3068" ht="25" customHeight="1">
      <x:c r="A3068" s="1" t="str">
        <x:v>沪深300</x:v>
      </x:c>
      <x:c r="B3068" s="1" t="str">
        <x:v>159673.SZ</x:v>
      </x:c>
      <x:c r="C3068" s="1" t="str">
        <x:v>鹏华沪深300ETF</x:v>
      </x:c>
      <x:c r="D3068" s="7" t="d">
        <x:v>2026-07-16T00:00:00.000Z</x:v>
      </x:c>
      <x:c r="E3068" s="8" t="n">
        <x:f>IF(ISNUMBER('原始字段'!C3072),'原始字段'!C3072,"n.a.")</x:f>
        <x:v>1387528385</x:v>
      </x:c>
      <x:c r="F3068" s="8" t="n">
        <x:f>IF(ISNUMBER('原始字段'!C3168),'原始字段'!C3168,"n.a.")</x:f>
        <x:v>1555528385</x:v>
      </x:c>
      <x:c r="G3068" s="8" t="n">
        <x:f>IF(COUNT(E3068:F3068)=2,F3068-E3068,"n.a.")</x:f>
        <x:v>168000000</x:v>
      </x:c>
      <x:c r="H3068" s="9" t="n">
        <x:f>IF(ISNUMBER('原始字段'!D3168),'原始字段'!D3168,"n.a.")</x:f>
        <x:v>1.3016</x:v>
      </x:c>
      <x:c r="I3068" s="9" t="n">
        <x:f>IF(COUNT(G3068:H3068)=2,G3068*H3068/100000000,"n.a.")</x:f>
        <x:v>2.186688</x:v>
      </x:c>
      <x:c r="J3068" s="1" t="str">
        <x:v>日频齐全；折算事件未独立核实</x:v>
      </x:c>
    </x:row>
    <x:row r="3069" ht="25" customHeight="1">
      <x:c r="A3069" s="1" t="str">
        <x:v>沪深300</x:v>
      </x:c>
      <x:c r="B3069" s="1" t="str">
        <x:v>159300.SZ</x:v>
      </x:c>
      <x:c r="C3069" s="1" t="str">
        <x:v>富国沪深300ETF</x:v>
      </x:c>
      <x:c r="D3069" s="7" t="d">
        <x:v>2026-07-16T00:00:00.000Z</x:v>
      </x:c>
      <x:c r="E3069" s="8" t="n">
        <x:f>IF(ISNUMBER('原始字段'!C3060),'原始字段'!C3060,"n.a.")</x:f>
        <x:v>260158097</x:v>
      </x:c>
      <x:c r="F3069" s="8" t="n">
        <x:f>IF(ISNUMBER('原始字段'!C3156),'原始字段'!C3156,"n.a.")</x:f>
        <x:v>310558097</x:v>
      </x:c>
      <x:c r="G3069" s="8" t="n">
        <x:f>IF(COUNT(E3069:F3069)=2,F3069-E3069,"n.a.")</x:f>
        <x:v>50400000</x:v>
      </x:c>
      <x:c r="H3069" s="9" t="n">
        <x:f>IF(ISNUMBER('原始字段'!D3156),'原始字段'!D3156,"n.a.")</x:f>
        <x:v>5.0796</x:v>
      </x:c>
      <x:c r="I3069" s="9" t="n">
        <x:f>IF(COUNT(G3069:H3069)=2,G3069*H3069/100000000,"n.a.")</x:f>
        <x:v>2.5601184</x:v>
      </x:c>
      <x:c r="J3069" s="1" t="str">
        <x:v>日频齐全；折算事件未独立核实</x:v>
      </x:c>
    </x:row>
    <x:row r="3070" ht="25" customHeight="1">
      <x:c r="A3070" s="1" t="str">
        <x:v>沪深300</x:v>
      </x:c>
      <x:c r="B3070" s="1" t="str">
        <x:v>510380.SH</x:v>
      </x:c>
      <x:c r="C3070" s="1" t="str">
        <x:v>国寿安保沪深300ETF</x:v>
      </x:c>
      <x:c r="D3070" s="7" t="d">
        <x:v>2026-07-16T00:00:00.000Z</x:v>
      </x:c>
      <x:c r="E3070" s="8" t="n">
        <x:f>IF(ISNUMBER('原始字段'!C3101),'原始字段'!C3101,"n.a.")</x:f>
        <x:v>1251802400</x:v>
      </x:c>
      <x:c r="F3070" s="8" t="n">
        <x:f>IF(ISNUMBER('原始字段'!C3197),'原始字段'!C3197,"n.a.")</x:f>
        <x:v>1260802400</x:v>
      </x:c>
      <x:c r="G3070" s="8" t="n">
        <x:f>IF(COUNT(E3070:F3070)=2,F3070-E3070,"n.a.")</x:f>
        <x:v>9000000</x:v>
      </x:c>
      <x:c r="H3070" s="9" t="n">
        <x:f>IF(ISNUMBER('原始字段'!D3197),'原始字段'!D3197,"n.a.")</x:f>
        <x:v>1.4059</x:v>
      </x:c>
      <x:c r="I3070" s="9" t="n">
        <x:f>IF(COUNT(G3070:H3070)=2,G3070*H3070/100000000,"n.a.")</x:f>
        <x:v>0.126531</x:v>
      </x:c>
      <x:c r="J3070" s="1" t="str">
        <x:v>日频齐全；折算事件未独立核实</x:v>
      </x:c>
    </x:row>
    <x:row r="3071" ht="25" customHeight="1">
      <x:c r="A3071" s="1" t="str">
        <x:v>沪深300</x:v>
      </x:c>
      <x:c r="B3071" s="1" t="str">
        <x:v>515380.SH</x:v>
      </x:c>
      <x:c r="C3071" s="1" t="str">
        <x:v>泰康沪深300ETF</x:v>
      </x:c>
      <x:c r="D3071" s="7" t="d">
        <x:v>2026-07-16T00:00:00.000Z</x:v>
      </x:c>
      <x:c r="E3071" s="8" t="n">
        <x:f>IF(ISNUMBER('原始字段'!C3120),'原始字段'!C3120,"n.a.")</x:f>
        <x:v>643599800</x:v>
      </x:c>
      <x:c r="F3071" s="8" t="n">
        <x:f>IF(ISNUMBER('原始字段'!C3216),'原始字段'!C3216,"n.a.")</x:f>
        <x:v>660699800</x:v>
      </x:c>
      <x:c r="G3071" s="8" t="n">
        <x:f>IF(COUNT(E3071:F3071)=2,F3071-E3071,"n.a.")</x:f>
        <x:v>17100000</x:v>
      </x:c>
      <x:c r="H3071" s="9" t="n">
        <x:f>IF(ISNUMBER('原始字段'!D3216),'原始字段'!D3216,"n.a.")</x:f>
        <x:v>5.4901</x:v>
      </x:c>
      <x:c r="I3071" s="9" t="n">
        <x:f>IF(COUNT(G3071:H3071)=2,G3071*H3071/100000000,"n.a.")</x:f>
        <x:v>0.9388071</x:v>
      </x:c>
      <x:c r="J3071" s="1" t="str">
        <x:v>日频齐全；折算事件未独立核实</x:v>
      </x:c>
    </x:row>
    <x:row r="3072" ht="25" customHeight="1">
      <x:c r="A3072" s="1" t="str">
        <x:v>沪深300</x:v>
      </x:c>
      <x:c r="B3072" s="1" t="str">
        <x:v>510350.SH</x:v>
      </x:c>
      <x:c r="C3072" s="1" t="str">
        <x:v>工银沪深300ETF</x:v>
      </x:c>
      <x:c r="D3072" s="7" t="d">
        <x:v>2026-07-16T00:00:00.000Z</x:v>
      </x:c>
      <x:c r="E3072" s="8" t="n">
        <x:f>IF(ISNUMBER('原始字段'!C3098),'原始字段'!C3098,"n.a.")</x:f>
        <x:v>673314700</x:v>
      </x:c>
      <x:c r="F3072" s="8" t="n">
        <x:f>IF(ISNUMBER('原始字段'!C3194),'原始字段'!C3194,"n.a.")</x:f>
        <x:v>675114700</x:v>
      </x:c>
      <x:c r="G3072" s="8" t="n">
        <x:f>IF(COUNT(E3072:F3072)=2,F3072-E3072,"n.a.")</x:f>
        <x:v>1800000</x:v>
      </x:c>
      <x:c r="H3072" s="9" t="n">
        <x:f>IF(ISNUMBER('原始字段'!D3194),'原始字段'!D3194,"n.a.")</x:f>
        <x:v>4.9723</x:v>
      </x:c>
      <x:c r="I3072" s="9" t="n">
        <x:f>IF(COUNT(G3072:H3072)=2,G3072*H3072/100000000,"n.a.")</x:f>
        <x:v>0.0895014</x:v>
      </x:c>
      <x:c r="J3072" s="1" t="str">
        <x:v>日频齐全；折算事件未独立核实</x:v>
      </x:c>
    </x:row>
    <x:row r="3073" ht="25" customHeight="1">
      <x:c r="A3073" s="1" t="str">
        <x:v>沪深300</x:v>
      </x:c>
      <x:c r="B3073" s="1" t="str">
        <x:v>563520.SH</x:v>
      </x:c>
      <x:c r="C3073" s="1" t="str">
        <x:v>永赢沪深300ETF</x:v>
      </x:c>
      <x:c r="D3073" s="7" t="d">
        <x:v>2026-07-16T00:00:00.000Z</x:v>
      </x:c>
      <x:c r="E3073" s="8" t="n">
        <x:f>IF(ISNUMBER('原始字段'!C3135),'原始字段'!C3135,"n.a.")</x:f>
        <x:v>376065000</x:v>
      </x:c>
      <x:c r="F3073" s="8" t="n">
        <x:f>IF(ISNUMBER('原始字段'!C3231),'原始字段'!C3231,"n.a.")</x:f>
        <x:v>394065000</x:v>
      </x:c>
      <x:c r="G3073" s="8" t="n">
        <x:f>IF(COUNT(E3073:F3073)=2,F3073-E3073,"n.a.")</x:f>
        <x:v>18000000</x:v>
      </x:c>
      <x:c r="H3073" s="9" t="n">
        <x:f>IF(ISNUMBER('原始字段'!D3231),'原始字段'!D3231,"n.a.")</x:f>
        <x:v>1.2136</x:v>
      </x:c>
      <x:c r="I3073" s="9" t="n">
        <x:f>IF(COUNT(G3073:H3073)=2,G3073*H3073/100000000,"n.a.")</x:f>
        <x:v>0.218448</x:v>
      </x:c>
      <x:c r="J3073" s="1" t="str">
        <x:v>日频齐全；折算事件未独立核实</x:v>
      </x:c>
    </x:row>
    <x:row r="3074" ht="25" customHeight="1">
      <x:c r="A3074" s="1" t="str">
        <x:v>沪深300</x:v>
      </x:c>
      <x:c r="B3074" s="1" t="str">
        <x:v>510300.SH</x:v>
      </x:c>
      <x:c r="C3074" s="1" t="str">
        <x:v>华泰柏瑞沪深300ETF</x:v>
      </x:c>
      <x:c r="D3074" s="7" t="d">
        <x:v>2026-07-16T00:00:00.000Z</x:v>
      </x:c>
      <x:c r="E3074" s="8" t="n">
        <x:f>IF(ISNUMBER('原始字段'!C3094),'原始字段'!C3094,"n.a.")</x:f>
        <x:v>18395587700</x:v>
      </x:c>
      <x:c r="F3074" s="8" t="n">
        <x:f>IF(ISNUMBER('原始字段'!C3190),'原始字段'!C3190,"n.a.")</x:f>
        <x:v>19701487700</x:v>
      </x:c>
      <x:c r="G3074" s="8" t="n">
        <x:f>IF(COUNT(E3074:F3074)=2,F3074-E3074,"n.a.")</x:f>
        <x:v>1305900000</x:v>
      </x:c>
      <x:c r="H3074" s="9" t="n">
        <x:f>IF(ISNUMBER('原始字段'!D3190),'原始字段'!D3190,"n.a.")</x:f>
        <x:v>4.7485</x:v>
      </x:c>
      <x:c r="I3074" s="9" t="n">
        <x:f>IF(COUNT(G3074:H3074)=2,G3074*H3074/100000000,"n.a.")</x:f>
        <x:v>62.0106615</x:v>
      </x:c>
      <x:c r="J3074" s="1" t="str">
        <x:v>日频齐全；折算事件未独立核实</x:v>
      </x:c>
    </x:row>
    <x:row r="3075" ht="25" customHeight="1">
      <x:c r="A3075" s="1" t="str">
        <x:v>沪深300</x:v>
      </x:c>
      <x:c r="B3075" s="1" t="str">
        <x:v>515310.SH</x:v>
      </x:c>
      <x:c r="C3075" s="1" t="str">
        <x:v>汇添富沪深300ETF</x:v>
      </x:c>
      <x:c r="D3075" s="7" t="d">
        <x:v>2026-07-16T00:00:00.000Z</x:v>
      </x:c>
      <x:c r="E3075" s="8" t="n">
        <x:f>IF(ISNUMBER('原始字段'!C3116),'原始字段'!C3116,"n.a.")</x:f>
        <x:v>255111200</x:v>
      </x:c>
      <x:c r="F3075" s="8" t="n">
        <x:f>IF(ISNUMBER('原始字段'!C3212),'原始字段'!C3212,"n.a.")</x:f>
        <x:v>279611200</x:v>
      </x:c>
      <x:c r="G3075" s="8" t="n">
        <x:f>IF(COUNT(E3075:F3075)=2,F3075-E3075,"n.a.")</x:f>
        <x:v>24500000</x:v>
      </x:c>
      <x:c r="H3075" s="9" t="n">
        <x:f>IF(ISNUMBER('原始字段'!D3212),'原始字段'!D3212,"n.a.")</x:f>
        <x:v>1.4116</x:v>
      </x:c>
      <x:c r="I3075" s="9" t="n">
        <x:f>IF(COUNT(G3075:H3075)=2,G3075*H3075/100000000,"n.a.")</x:f>
        <x:v>0.345842</x:v>
      </x:c>
      <x:c r="J3075" s="1" t="str">
        <x:v>日频齐全；折算事件未独立核实</x:v>
      </x:c>
    </x:row>
    <x:row r="3076" ht="25" customHeight="1">
      <x:c r="A3076" s="1" t="str">
        <x:v>沪深300</x:v>
      </x:c>
      <x:c r="B3076" s="1" t="str">
        <x:v>159925.SZ</x:v>
      </x:c>
      <x:c r="C3076" s="1" t="str">
        <x:v>南方沪深300ETF</x:v>
      </x:c>
      <x:c r="D3076" s="7" t="d">
        <x:v>2026-07-16T00:00:00.000Z</x:v>
      </x:c>
      <x:c r="E3076" s="8" t="n">
        <x:f>IF(ISNUMBER('原始字段'!C3082),'原始字段'!C3082,"n.a.")</x:f>
        <x:v>559220856</x:v>
      </x:c>
      <x:c r="F3076" s="8" t="n">
        <x:f>IF(ISNUMBER('原始字段'!C3178),'原始字段'!C3178,"n.a.")</x:f>
        <x:v>622220856</x:v>
      </x:c>
      <x:c r="G3076" s="8" t="n">
        <x:f>IF(COUNT(E3076:F3076)=2,F3076-E3076,"n.a.")</x:f>
        <x:v>63000000</x:v>
      </x:c>
      <x:c r="H3076" s="9" t="n">
        <x:f>IF(ISNUMBER('原始字段'!D3178),'原始字段'!D3178,"n.a.")</x:f>
        <x:v>4.7976</x:v>
      </x:c>
      <x:c r="I3076" s="9" t="n">
        <x:f>IF(COUNT(G3076:H3076)=2,G3076*H3076/100000000,"n.a.")</x:f>
        <x:v>3.022488</x:v>
      </x:c>
      <x:c r="J3076" s="1" t="str">
        <x:v>日频齐全；折算事件未独立核实</x:v>
      </x:c>
    </x:row>
    <x:row r="3077" ht="25" customHeight="1">
      <x:c r="A3077" s="1" t="str">
        <x:v>沪深300</x:v>
      </x:c>
      <x:c r="B3077" s="1" t="str">
        <x:v>561930.SH</x:v>
      </x:c>
      <x:c r="C3077" s="1" t="str">
        <x:v>招商沪深300ETF</x:v>
      </x:c>
      <x:c r="D3077" s="7" t="d">
        <x:v>2026-07-16T00:00:00.000Z</x:v>
      </x:c>
      <x:c r="E3077" s="8" t="n">
        <x:f>IF(ISNUMBER('原始字段'!C3131),'原始字段'!C3131,"n.a.")</x:f>
        <x:v>193260600</x:v>
      </x:c>
      <x:c r="F3077" s="8" t="n">
        <x:f>IF(ISNUMBER('原始字段'!C3227),'原始字段'!C3227,"n.a.")</x:f>
        <x:v>259260600</x:v>
      </x:c>
      <x:c r="G3077" s="8" t="n">
        <x:f>IF(COUNT(E3077:F3077)=2,F3077-E3077,"n.a.")</x:f>
        <x:v>66000000</x:v>
      </x:c>
      <x:c r="H3077" s="9" t="n">
        <x:f>IF(ISNUMBER('原始字段'!D3227),'原始字段'!D3227,"n.a.")</x:f>
        <x:v>1.5854</x:v>
      </x:c>
      <x:c r="I3077" s="9" t="n">
        <x:f>IF(COUNT(G3077:H3077)=2,G3077*H3077/100000000,"n.a.")</x:f>
        <x:v>1.046364</x:v>
      </x:c>
      <x:c r="J3077" s="1" t="str">
        <x:v>日频齐全；折算事件未独立核实</x:v>
      </x:c>
    </x:row>
    <x:row r="3078" ht="25" customHeight="1">
      <x:c r="A3078" s="1" t="str">
        <x:v>沪深300</x:v>
      </x:c>
      <x:c r="B3078" s="1" t="str">
        <x:v>515350.SH</x:v>
      </x:c>
      <x:c r="C3078" s="1" t="str">
        <x:v>民生加银沪深300ETF</x:v>
      </x:c>
      <x:c r="D3078" s="7" t="d">
        <x:v>2026-07-16T00:00:00.000Z</x:v>
      </x:c>
      <x:c r="E3078" s="8" t="n">
        <x:f>IF(ISNUMBER('原始字段'!C3118),'原始字段'!C3118,"n.a.")</x:f>
        <x:v>11699200</x:v>
      </x:c>
      <x:c r="F3078" s="8" t="n">
        <x:f>IF(ISNUMBER('原始字段'!C3214),'原始字段'!C3214,"n.a.")</x:f>
        <x:v>12599200</x:v>
      </x:c>
      <x:c r="G3078" s="8" t="n">
        <x:f>IF(COUNT(E3078:F3078)=2,F3078-E3078,"n.a.")</x:f>
        <x:v>900000</x:v>
      </x:c>
      <x:c r="H3078" s="9" t="n">
        <x:f>IF(ISNUMBER('原始字段'!D3214),'原始字段'!D3214,"n.a.")</x:f>
        <x:v>6.3638</x:v>
      </x:c>
      <x:c r="I3078" s="9" t="n">
        <x:f>IF(COUNT(G3078:H3078)=2,G3078*H3078/100000000,"n.a.")</x:f>
        <x:v>0.0572742</x:v>
      </x:c>
      <x:c r="J3078" s="1" t="str">
        <x:v>日频齐全；折算事件未独立核实</x:v>
      </x:c>
    </x:row>
    <x:row r="3079" ht="25" customHeight="1">
      <x:c r="A3079" s="1" t="str">
        <x:v>沪深300</x:v>
      </x:c>
      <x:c r="B3079" s="1" t="str">
        <x:v>510310.SH</x:v>
      </x:c>
      <x:c r="C3079" s="1" t="str">
        <x:v>易方达沪深300ETF</x:v>
      </x:c>
      <x:c r="D3079" s="7" t="d">
        <x:v>2026-07-16T00:00:00.000Z</x:v>
      </x:c>
      <x:c r="E3079" s="8" t="n">
        <x:f>IF(ISNUMBER('原始字段'!C3095),'原始字段'!C3095,"n.a.")</x:f>
        <x:v>9753944000</x:v>
      </x:c>
      <x:c r="F3079" s="8" t="n">
        <x:f>IF(ISNUMBER('原始字段'!C3191),'原始字段'!C3191,"n.a.")</x:f>
        <x:v>9969944000</x:v>
      </x:c>
      <x:c r="G3079" s="8" t="n">
        <x:f>IF(COUNT(E3079:F3079)=2,F3079-E3079,"n.a.")</x:f>
        <x:v>216000000</x:v>
      </x:c>
      <x:c r="H3079" s="9" t="n">
        <x:f>IF(ISNUMBER('原始字段'!D3191),'原始字段'!D3191,"n.a.")</x:f>
        <x:v>4.6102</x:v>
      </x:c>
      <x:c r="I3079" s="9" t="n">
        <x:f>IF(COUNT(G3079:H3079)=2,G3079*H3079/100000000,"n.a.")</x:f>
        <x:v>9.958032</x:v>
      </x:c>
      <x:c r="J3079" s="1" t="str">
        <x:v>日频齐全；折算事件未独立核实</x:v>
      </x:c>
    </x:row>
    <x:row r="3080" ht="25" customHeight="1">
      <x:c r="A3080" s="1" t="str">
        <x:v>沪深300</x:v>
      </x:c>
      <x:c r="B3080" s="1" t="str">
        <x:v>159330.SZ</x:v>
      </x:c>
      <x:c r="C3080" s="1" t="str">
        <x:v>东财沪深300ETF</x:v>
      </x:c>
      <x:c r="D3080" s="7" t="d">
        <x:v>2026-07-16T00:00:00.000Z</x:v>
      </x:c>
      <x:c r="E3080" s="8" t="n">
        <x:f>IF(ISNUMBER('原始字段'!C3061),'原始字段'!C3061,"n.a.")</x:f>
        <x:v>359801009</x:v>
      </x:c>
      <x:c r="F3080" s="8" t="n">
        <x:f>IF(ISNUMBER('原始字段'!C3157),'原始字段'!C3157,"n.a.")</x:f>
        <x:v>383801009</x:v>
      </x:c>
      <x:c r="G3080" s="8" t="n">
        <x:f>IF(COUNT(E3080:F3080)=2,F3080-E3080,"n.a.")</x:f>
        <x:v>24000000</x:v>
      </x:c>
      <x:c r="H3080" s="9" t="n">
        <x:f>IF(ISNUMBER('原始字段'!D3157),'原始字段'!D3157,"n.a.")</x:f>
        <x:v>1.4658</x:v>
      </x:c>
      <x:c r="I3080" s="9" t="n">
        <x:f>IF(COUNT(G3080:H3080)=2,G3080*H3080/100000000,"n.a.")</x:f>
        <x:v>0.351792</x:v>
      </x:c>
      <x:c r="J3080" s="1" t="str">
        <x:v>日频齐全；折算事件未独立核实</x:v>
      </x:c>
    </x:row>
    <x:row r="3081" ht="25" customHeight="1">
      <x:c r="A3081" s="1" t="str">
        <x:v>沪深300</x:v>
      </x:c>
      <x:c r="B3081" s="1" t="str">
        <x:v>510390.SH</x:v>
      </x:c>
      <x:c r="C3081" s="1" t="str">
        <x:v>平安沪深300ETF</x:v>
      </x:c>
      <x:c r="D3081" s="7" t="d">
        <x:v>2026-07-16T00:00:00.000Z</x:v>
      </x:c>
      <x:c r="E3081" s="8" t="n">
        <x:f>IF(ISNUMBER('原始字段'!C3102),'原始字段'!C3102,"n.a.")</x:f>
        <x:v>129350000</x:v>
      </x:c>
      <x:c r="F3081" s="8" t="n">
        <x:f>IF(ISNUMBER('原始字段'!C3198),'原始字段'!C3198,"n.a.")</x:f>
        <x:v>133850000</x:v>
      </x:c>
      <x:c r="G3081" s="8" t="n">
        <x:f>IF(COUNT(E3081:F3081)=2,F3081-E3081,"n.a.")</x:f>
        <x:v>4500000</x:v>
      </x:c>
      <x:c r="H3081" s="9" t="n">
        <x:f>IF(ISNUMBER('原始字段'!D3198),'原始字段'!D3198,"n.a.")</x:f>
        <x:v>5.3398</x:v>
      </x:c>
      <x:c r="I3081" s="9" t="n">
        <x:f>IF(COUNT(G3081:H3081)=2,G3081*H3081/100000000,"n.a.")</x:f>
        <x:v>0.240291</x:v>
      </x:c>
      <x:c r="J3081" s="1" t="str">
        <x:v>日频齐全；折算事件未独立核实</x:v>
      </x:c>
    </x:row>
    <x:row r="3082" ht="25" customHeight="1">
      <x:c r="A3082" s="1" t="str">
        <x:v>沪深300</x:v>
      </x:c>
      <x:c r="B3082" s="1" t="str">
        <x:v>515390.SH</x:v>
      </x:c>
      <x:c r="C3082" s="1" t="str">
        <x:v>华安沪深300ETF</x:v>
      </x:c>
      <x:c r="D3082" s="7" t="d">
        <x:v>2026-07-16T00:00:00.000Z</x:v>
      </x:c>
      <x:c r="E3082" s="8" t="n">
        <x:f>IF(ISNUMBER('原始字段'!C3121),'原始字段'!C3121,"n.a.")</x:f>
        <x:v>1334683000</x:v>
      </x:c>
      <x:c r="F3082" s="8" t="n">
        <x:f>IF(ISNUMBER('原始字段'!C3217),'原始字段'!C3217,"n.a.")</x:f>
        <x:v>1418683000</x:v>
      </x:c>
      <x:c r="G3082" s="8" t="n">
        <x:f>IF(COUNT(E3082:F3082)=2,F3082-E3082,"n.a.")</x:f>
        <x:v>84000000</x:v>
      </x:c>
      <x:c r="H3082" s="9" t="n">
        <x:f>IF(ISNUMBER('原始字段'!D3217),'原始字段'!D3217,"n.a.")</x:f>
        <x:v>1.3785</x:v>
      </x:c>
      <x:c r="I3082" s="9" t="n">
        <x:f>IF(COUNT(G3082:H3082)=2,G3082*H3082/100000000,"n.a.")</x:f>
        <x:v>1.15794</x:v>
      </x:c>
      <x:c r="J3082" s="1" t="str">
        <x:v>日频齐全；折算事件未独立核实</x:v>
      </x:c>
    </x:row>
    <x:row r="3083" ht="25" customHeight="1">
      <x:c r="A3083" s="1" t="str">
        <x:v>沪深300</x:v>
      </x:c>
      <x:c r="B3083" s="1" t="str">
        <x:v>515130.SH</x:v>
      </x:c>
      <x:c r="C3083" s="1" t="str">
        <x:v>博时沪深300ETF</x:v>
      </x:c>
      <x:c r="D3083" s="7" t="d">
        <x:v>2026-07-16T00:00:00.000Z</x:v>
      </x:c>
      <x:c r="E3083" s="8" t="n">
        <x:f>IF(ISNUMBER('原始字段'!C3114),'原始字段'!C3114,"n.a.")</x:f>
        <x:v>100463200</x:v>
      </x:c>
      <x:c r="F3083" s="8" t="n">
        <x:f>IF(ISNUMBER('原始字段'!C3210),'原始字段'!C3210,"n.a.")</x:f>
        <x:v>100463200</x:v>
      </x:c>
      <x:c r="G3083" s="8" t="n">
        <x:f>IF(COUNT(E3083:F3083)=2,F3083-E3083,"n.a.")</x:f>
        <x:v>0</x:v>
      </x:c>
      <x:c r="H3083" s="9" t="n">
        <x:f>IF(ISNUMBER('原始字段'!D3210),'原始字段'!D3210,"n.a.")</x:f>
        <x:v>1.5674</x:v>
      </x:c>
      <x:c r="I3083" s="9" t="n">
        <x:f>IF(COUNT(G3083:H3083)=2,G3083*H3083/100000000,"n.a.")</x:f>
        <x:v>0</x:v>
      </x:c>
      <x:c r="J3083" s="1" t="str">
        <x:v>日频齐全；折算事件未独立核实</x:v>
      </x:c>
    </x:row>
    <x:row r="3084" ht="25" customHeight="1">
      <x:c r="A3084" s="1" t="str">
        <x:v>中证500</x:v>
      </x:c>
      <x:c r="B3084" s="1" t="str">
        <x:v>510530.SH</x:v>
      </x:c>
      <x:c r="C3084" s="1" t="str">
        <x:v>工银中证500ETF</x:v>
      </x:c>
      <x:c r="D3084" s="7" t="d">
        <x:v>2026-07-16T00:00:00.000Z</x:v>
      </x:c>
      <x:c r="E3084" s="8" t="n">
        <x:f>IF(ISNUMBER('原始字段'!C3105),'原始字段'!C3105,"n.a.")</x:f>
        <x:v>46979400</x:v>
      </x:c>
      <x:c r="F3084" s="8" t="n">
        <x:f>IF(ISNUMBER('原始字段'!C3201),'原始字段'!C3201,"n.a.")</x:f>
        <x:v>47479400</x:v>
      </x:c>
      <x:c r="G3084" s="8" t="n">
        <x:f>IF(COUNT(E3084:F3084)=2,F3084-E3084,"n.a.")</x:f>
        <x:v>500000</x:v>
      </x:c>
      <x:c r="H3084" s="9" t="n">
        <x:f>IF(ISNUMBER('原始字段'!D3201),'原始字段'!D3201,"n.a.")</x:f>
        <x:v>8.8615</x:v>
      </x:c>
      <x:c r="I3084" s="9" t="n">
        <x:f>IF(COUNT(G3084:H3084)=2,G3084*H3084/100000000,"n.a.")</x:f>
        <x:v>0.0443075</x:v>
      </x:c>
      <x:c r="J3084" s="1" t="str">
        <x:v>日频齐全；折算事件未独立核实</x:v>
      </x:c>
    </x:row>
    <x:row r="3085" ht="25" customHeight="1">
      <x:c r="A3085" s="1" t="str">
        <x:v>中证500</x:v>
      </x:c>
      <x:c r="B3085" s="1" t="str">
        <x:v>510580.SH</x:v>
      </x:c>
      <x:c r="C3085" s="1" t="str">
        <x:v>易方达中证500ETF</x:v>
      </x:c>
      <x:c r="D3085" s="7" t="d">
        <x:v>2026-07-16T00:00:00.000Z</x:v>
      </x:c>
      <x:c r="E3085" s="8" t="n">
        <x:f>IF(ISNUMBER('原始字段'!C3109),'原始字段'!C3109,"n.a.")</x:f>
        <x:v>1008568300</x:v>
      </x:c>
      <x:c r="F3085" s="8" t="n">
        <x:f>IF(ISNUMBER('原始字段'!C3205),'原始字段'!C3205,"n.a.")</x:f>
        <x:v>1020568300</x:v>
      </x:c>
      <x:c r="G3085" s="8" t="n">
        <x:f>IF(COUNT(E3085:F3085)=2,F3085-E3085,"n.a.")</x:f>
        <x:v>12000000</x:v>
      </x:c>
      <x:c r="H3085" s="9" t="n">
        <x:f>IF(ISNUMBER('原始字段'!D3205),'原始字段'!D3205,"n.a.")</x:f>
        <x:v>4.172</x:v>
      </x:c>
      <x:c r="I3085" s="9" t="n">
        <x:f>IF(COUNT(G3085:H3085)=2,G3085*H3085/100000000,"n.a.")</x:f>
        <x:v>0.50064</x:v>
      </x:c>
      <x:c r="J3085" s="1" t="str">
        <x:v>日频齐全；折算事件未独立核实</x:v>
      </x:c>
    </x:row>
    <x:row r="3086" ht="25" customHeight="1">
      <x:c r="A3086" s="1" t="str">
        <x:v>中证500</x:v>
      </x:c>
      <x:c r="B3086" s="1" t="str">
        <x:v>159922.SZ</x:v>
      </x:c>
      <x:c r="C3086" s="1" t="str">
        <x:v>嘉实中证500ETF</x:v>
      </x:c>
      <x:c r="D3086" s="7" t="d">
        <x:v>2026-07-16T00:00:00.000Z</x:v>
      </x:c>
      <x:c r="E3086" s="8" t="n">
        <x:f>IF(ISNUMBER('原始字段'!C3081),'原始字段'!C3081,"n.a.")</x:f>
        <x:v>2768676765</x:v>
      </x:c>
      <x:c r="F3086" s="8" t="n">
        <x:f>IF(ISNUMBER('原始字段'!C3177),'原始字段'!C3177,"n.a.")</x:f>
        <x:v>3274676765</x:v>
      </x:c>
      <x:c r="G3086" s="8" t="n">
        <x:f>IF(COUNT(E3086:F3086)=2,F3086-E3086,"n.a.")</x:f>
        <x:v>506000000</x:v>
      </x:c>
      <x:c r="H3086" s="9" t="n">
        <x:f>IF(ISNUMBER('原始字段'!D3177),'原始字段'!D3177,"n.a.")</x:f>
        <x:v>3.2248</x:v>
      </x:c>
      <x:c r="I3086" s="9" t="n">
        <x:f>IF(COUNT(G3086:H3086)=2,G3086*H3086/100000000,"n.a.")</x:f>
        <x:v>16.317488</x:v>
      </x:c>
      <x:c r="J3086" s="1" t="str">
        <x:v>日频齐全；折算事件未独立核实</x:v>
      </x:c>
    </x:row>
    <x:row r="3087" ht="25" customHeight="1">
      <x:c r="A3087" s="1" t="str">
        <x:v>中证500</x:v>
      </x:c>
      <x:c r="B3087" s="1" t="str">
        <x:v>563750.SH</x:v>
      </x:c>
      <x:c r="C3087" s="1" t="str">
        <x:v>汇添富中证500ETF</x:v>
      </x:c>
      <x:c r="D3087" s="7" t="d">
        <x:v>2026-07-16T00:00:00.000Z</x:v>
      </x:c>
      <x:c r="E3087" s="8" t="n">
        <x:f>IF(ISNUMBER('原始字段'!C3136),'原始字段'!C3136,"n.a.")</x:f>
        <x:v>352237000</x:v>
      </x:c>
      <x:c r="F3087" s="8" t="n">
        <x:f>IF(ISNUMBER('原始字段'!C3232),'原始字段'!C3232,"n.a.")</x:f>
        <x:v>357237000</x:v>
      </x:c>
      <x:c r="G3087" s="8" t="n">
        <x:f>IF(COUNT(E3087:F3087)=2,F3087-E3087,"n.a.")</x:f>
        <x:v>5000000</x:v>
      </x:c>
      <x:c r="H3087" s="9" t="n">
        <x:f>IF(ISNUMBER('原始字段'!D3232),'原始字段'!D3232,"n.a.")</x:f>
        <x:v>1.1102</x:v>
      </x:c>
      <x:c r="I3087" s="9" t="n">
        <x:f>IF(COUNT(G3087:H3087)=2,G3087*H3087/100000000,"n.a.")</x:f>
        <x:v>0.05551</x:v>
      </x:c>
      <x:c r="J3087" s="1" t="str">
        <x:v>日频齐全；折算事件未独立核实</x:v>
      </x:c>
    </x:row>
    <x:row r="3088" ht="25" customHeight="1">
      <x:c r="A3088" s="1" t="str">
        <x:v>中证500</x:v>
      </x:c>
      <x:c r="B3088" s="1" t="str">
        <x:v>159935.SZ</x:v>
      </x:c>
      <x:c r="C3088" s="1" t="str">
        <x:v>景顺长城中证500ETF</x:v>
      </x:c>
      <x:c r="D3088" s="7" t="d">
        <x:v>2026-07-16T00:00:00.000Z</x:v>
      </x:c>
      <x:c r="E3088" s="8" t="n">
        <x:f>IF(ISNUMBER('原始字段'!C3083),'原始字段'!C3083,"n.a.")</x:f>
        <x:v>24572956</x:v>
      </x:c>
      <x:c r="F3088" s="8" t="n">
        <x:f>IF(ISNUMBER('原始字段'!C3179),'原始字段'!C3179,"n.a.")</x:f>
        <x:v>28572956</x:v>
      </x:c>
      <x:c r="G3088" s="8" t="n">
        <x:f>IF(COUNT(E3088:F3088)=2,F3088-E3088,"n.a.")</x:f>
        <x:v>4000000</x:v>
      </x:c>
      <x:c r="H3088" s="9" t="n">
        <x:f>IF(ISNUMBER('原始字段'!D3179),'原始字段'!D3179,"n.a.")</x:f>
        <x:v>2.5053</x:v>
      </x:c>
      <x:c r="I3088" s="9" t="n">
        <x:f>IF(COUNT(G3088:H3088)=2,G3088*H3088/100000000,"n.a.")</x:f>
        <x:v>0.100212</x:v>
      </x:c>
      <x:c r="J3088" s="1" t="str">
        <x:v>日频齐全；折算事件未独立核实</x:v>
      </x:c>
    </x:row>
    <x:row r="3089" ht="25" customHeight="1">
      <x:c r="A3089" s="1" t="str">
        <x:v>中证500</x:v>
      </x:c>
      <x:c r="B3089" s="1" t="str">
        <x:v>515530.SH</x:v>
      </x:c>
      <x:c r="C3089" s="1" t="str">
        <x:v>泰康中证500ETF</x:v>
      </x:c>
      <x:c r="D3089" s="7" t="d">
        <x:v>2026-07-16T00:00:00.000Z</x:v>
      </x:c>
      <x:c r="E3089" s="8" t="n">
        <x:f>IF(ISNUMBER('原始字段'!C3122),'原始字段'!C3122,"n.a.")</x:f>
        <x:v>12242700</x:v>
      </x:c>
      <x:c r="F3089" s="8" t="n">
        <x:f>IF(ISNUMBER('原始字段'!C3218),'原始字段'!C3218,"n.a.")</x:f>
        <x:v>12242700</x:v>
      </x:c>
      <x:c r="G3089" s="8" t="n">
        <x:f>IF(COUNT(E3089:F3089)=2,F3089-E3089,"n.a.")</x:f>
        <x:v>0</x:v>
      </x:c>
      <x:c r="H3089" s="9" t="n">
        <x:f>IF(ISNUMBER('原始字段'!D3218),'原始字段'!D3218,"n.a.")</x:f>
        <x:v>4.377</x:v>
      </x:c>
      <x:c r="I3089" s="9" t="n">
        <x:f>IF(COUNT(G3089:H3089)=2,G3089*H3089/100000000,"n.a.")</x:f>
        <x:v>0</x:v>
      </x:c>
      <x:c r="J3089" s="1" t="str">
        <x:v>日频齐全；折算事件未独立核实</x:v>
      </x:c>
    </x:row>
    <x:row r="3090" ht="25" customHeight="1">
      <x:c r="A3090" s="1" t="str">
        <x:v>中证500</x:v>
      </x:c>
      <x:c r="B3090" s="1" t="str">
        <x:v>510590.SH</x:v>
      </x:c>
      <x:c r="C3090" s="1" t="str">
        <x:v>平安中证500ETF</x:v>
      </x:c>
      <x:c r="D3090" s="7" t="d">
        <x:v>2026-07-16T00:00:00.000Z</x:v>
      </x:c>
      <x:c r="E3090" s="8" t="n">
        <x:f>IF(ISNUMBER('原始字段'!C3110),'原始字段'!C3110,"n.a.")</x:f>
        <x:v>131186100</x:v>
      </x:c>
      <x:c r="F3090" s="8" t="n">
        <x:f>IF(ISNUMBER('原始字段'!C3206),'原始字段'!C3206,"n.a.")</x:f>
        <x:v>126786100</x:v>
      </x:c>
      <x:c r="G3090" s="8" t="n">
        <x:f>IF(COUNT(E3090:F3090)=2,F3090-E3090,"n.a.")</x:f>
        <x:v>-4400000</x:v>
      </x:c>
      <x:c r="H3090" s="9" t="n">
        <x:f>IF(ISNUMBER('原始字段'!D3206),'原始字段'!D3206,"n.a.")</x:f>
        <x:v>8.5889</x:v>
      </x:c>
      <x:c r="I3090" s="9" t="n">
        <x:f>IF(COUNT(G3090:H3090)=2,G3090*H3090/100000000,"n.a.")</x:f>
        <x:v>-0.3779116</x:v>
      </x:c>
      <x:c r="J3090" s="1" t="str">
        <x:v>日频齐全；折算事件未独立核实</x:v>
      </x:c>
    </x:row>
    <x:row r="3091" ht="25" customHeight="1">
      <x:c r="A3091" s="1" t="str">
        <x:v>中证500</x:v>
      </x:c>
      <x:c r="B3091" s="1" t="str">
        <x:v>515190.SH</x:v>
      </x:c>
      <x:c r="C3091" s="1" t="str">
        <x:v>中银证券中证500ETF</x:v>
      </x:c>
      <x:c r="D3091" s="7" t="d">
        <x:v>2026-07-16T00:00:00.000Z</x:v>
      </x:c>
      <x:c r="E3091" s="8" t="n">
        <x:f>IF(ISNUMBER('原始字段'!C3115),'原始字段'!C3115,"n.a.")</x:f>
        <x:v>273466100</x:v>
      </x:c>
      <x:c r="F3091" s="8" t="n">
        <x:f>IF(ISNUMBER('原始字段'!C3211),'原始字段'!C3211,"n.a.")</x:f>
        <x:v>273466100</x:v>
      </x:c>
      <x:c r="G3091" s="8" t="n">
        <x:f>IF(COUNT(E3091:F3091)=2,F3091-E3091,"n.a.")</x:f>
        <x:v>0</x:v>
      </x:c>
      <x:c r="H3091" s="9" t="n">
        <x:f>IF(ISNUMBER('原始字段'!D3211),'原始字段'!D3211,"n.a.")</x:f>
        <x:v>1.6707</x:v>
      </x:c>
      <x:c r="I3091" s="9" t="n">
        <x:f>IF(COUNT(G3091:H3091)=2,G3091*H3091/100000000,"n.a.")</x:f>
        <x:v>0</x:v>
      </x:c>
      <x:c r="J3091" s="1" t="str">
        <x:v>日频齐全；折算事件未独立核实</x:v>
      </x:c>
    </x:row>
    <x:row r="3092" ht="25" customHeight="1">
      <x:c r="A3092" s="1" t="str">
        <x:v>中证500</x:v>
      </x:c>
      <x:c r="B3092" s="1" t="str">
        <x:v>159820.SZ</x:v>
      </x:c>
      <x:c r="C3092" s="1" t="str">
        <x:v>天弘中证500ETF</x:v>
      </x:c>
      <x:c r="D3092" s="7" t="d">
        <x:v>2026-07-16T00:00:00.000Z</x:v>
      </x:c>
      <x:c r="E3092" s="8" t="n">
        <x:f>IF(ISNUMBER('原始字段'!C3075),'原始字段'!C3075,"n.a.")</x:f>
        <x:v>1306408470</x:v>
      </x:c>
      <x:c r="F3092" s="8" t="n">
        <x:f>IF(ISNUMBER('原始字段'!C3171),'原始字段'!C3171,"n.a.")</x:f>
        <x:v>1308908470</x:v>
      </x:c>
      <x:c r="G3092" s="8" t="n">
        <x:f>IF(COUNT(E3092:F3092)=2,F3092-E3092,"n.a.")</x:f>
        <x:v>2500000</x:v>
      </x:c>
      <x:c r="H3092" s="9" t="n">
        <x:f>IF(ISNUMBER('原始字段'!D3171),'原始字段'!D3171,"n.a.")</x:f>
        <x:v>1.373</x:v>
      </x:c>
      <x:c r="I3092" s="9" t="n">
        <x:f>IF(COUNT(G3092:H3092)=2,G3092*H3092/100000000,"n.a.")</x:f>
        <x:v>0.034325</x:v>
      </x:c>
      <x:c r="J3092" s="1" t="str">
        <x:v>日频齐全；折算事件未独立核实</x:v>
      </x:c>
    </x:row>
    <x:row r="3093" ht="25" customHeight="1">
      <x:c r="A3093" s="1" t="str">
        <x:v>中证500</x:v>
      </x:c>
      <x:c r="B3093" s="1" t="str">
        <x:v>159337.SZ</x:v>
      </x:c>
      <x:c r="C3093" s="1" t="str">
        <x:v>东财中证500ETF</x:v>
      </x:c>
      <x:c r="D3093" s="7" t="d">
        <x:v>2026-07-16T00:00:00.000Z</x:v>
      </x:c>
      <x:c r="E3093" s="8" t="n">
        <x:f>IF(ISNUMBER('原始字段'!C3062),'原始字段'!C3062,"n.a.")</x:f>
        <x:v>253710611</x:v>
      </x:c>
      <x:c r="F3093" s="8" t="n">
        <x:f>IF(ISNUMBER('原始字段'!C3158),'原始字段'!C3158,"n.a.")</x:f>
        <x:v>261710611</x:v>
      </x:c>
      <x:c r="G3093" s="8" t="n">
        <x:f>IF(COUNT(E3093:F3093)=2,F3093-E3093,"n.a.")</x:f>
        <x:v>8000000</x:v>
      </x:c>
      <x:c r="H3093" s="9" t="n">
        <x:f>IF(ISNUMBER('原始字段'!D3158),'原始字段'!D3158,"n.a.")</x:f>
        <x:v>1.8141</x:v>
      </x:c>
      <x:c r="I3093" s="9" t="n">
        <x:f>IF(COUNT(G3093:H3093)=2,G3093*H3093/100000000,"n.a.")</x:f>
        <x:v>0.145128</x:v>
      </x:c>
      <x:c r="J3093" s="1" t="str">
        <x:v>日频齐全；折算事件未独立核实</x:v>
      </x:c>
    </x:row>
    <x:row r="3094" ht="25" customHeight="1">
      <x:c r="A3094" s="1" t="str">
        <x:v>中证500</x:v>
      </x:c>
      <x:c r="B3094" s="1" t="str">
        <x:v>510500.SH</x:v>
      </x:c>
      <x:c r="C3094" s="1" t="str">
        <x:v>南方中证500ETF</x:v>
      </x:c>
      <x:c r="D3094" s="7" t="d">
        <x:v>2026-07-16T00:00:00.000Z</x:v>
      </x:c>
      <x:c r="E3094" s="8" t="n">
        <x:f>IF(ISNUMBER('原始字段'!C3103),'原始字段'!C3103,"n.a.")</x:f>
        <x:v>5436568600</x:v>
      </x:c>
      <x:c r="F3094" s="8" t="n">
        <x:f>IF(ISNUMBER('原始字段'!C3199),'原始字段'!C3199,"n.a.")</x:f>
        <x:v>5722168600</x:v>
      </x:c>
      <x:c r="G3094" s="8" t="n">
        <x:f>IF(COUNT(E3094:F3094)=2,F3094-E3094,"n.a.")</x:f>
        <x:v>285600000</x:v>
      </x:c>
      <x:c r="H3094" s="9" t="n">
        <x:f>IF(ISNUMBER('原始字段'!D3199),'原始字段'!D3199,"n.a.")</x:f>
        <x:v>7.9555</x:v>
      </x:c>
      <x:c r="I3094" s="9" t="n">
        <x:f>IF(COUNT(G3094:H3094)=2,G3094*H3094/100000000,"n.a.")</x:f>
        <x:v>22.720908</x:v>
      </x:c>
      <x:c r="J3094" s="1" t="str">
        <x:v>日频齐全；折算事件未独立核实</x:v>
      </x:c>
    </x:row>
    <x:row r="3095" ht="25" customHeight="1">
      <x:c r="A3095" s="1" t="str">
        <x:v>中证500</x:v>
      </x:c>
      <x:c r="B3095" s="1" t="str">
        <x:v>159968.SZ</x:v>
      </x:c>
      <x:c r="C3095" s="1" t="str">
        <x:v>博时中证500ETF</x:v>
      </x:c>
      <x:c r="D3095" s="7" t="d">
        <x:v>2026-07-16T00:00:00.000Z</x:v>
      </x:c>
      <x:c r="E3095" s="8" t="n">
        <x:f>IF(ISNUMBER('原始字段'!C3090),'原始字段'!C3090,"n.a.")</x:f>
        <x:v>61695098</x:v>
      </x:c>
      <x:c r="F3095" s="8" t="n">
        <x:f>IF(ISNUMBER('原始字段'!C3186),'原始字段'!C3186,"n.a.")</x:f>
        <x:v>62095098</x:v>
      </x:c>
      <x:c r="G3095" s="8" t="n">
        <x:f>IF(COUNT(E3095:F3095)=2,F3095-E3095,"n.a.")</x:f>
        <x:v>400000</x:v>
      </x:c>
      <x:c r="H3095" s="9" t="n">
        <x:f>IF(ISNUMBER('原始字段'!D3186),'原始字段'!D3186,"n.a.")</x:f>
        <x:v>10.3845</x:v>
      </x:c>
      <x:c r="I3095" s="9" t="n">
        <x:f>IF(COUNT(G3095:H3095)=2,G3095*H3095/100000000,"n.a.")</x:f>
        <x:v>0.041538</x:v>
      </x:c>
      <x:c r="J3095" s="1" t="str">
        <x:v>日频齐全；折算事件未独立核实</x:v>
      </x:c>
    </x:row>
    <x:row r="3096" ht="25" customHeight="1">
      <x:c r="A3096" s="1" t="str">
        <x:v>中证500</x:v>
      </x:c>
      <x:c r="B3096" s="1" t="str">
        <x:v>561350.SH</x:v>
      </x:c>
      <x:c r="C3096" s="1" t="str">
        <x:v>国泰中证500ETF</x:v>
      </x:c>
      <x:c r="D3096" s="7" t="d">
        <x:v>2026-07-16T00:00:00.000Z</x:v>
      </x:c>
      <x:c r="E3096" s="8" t="n">
        <x:f>IF(ISNUMBER('原始字段'!C3129),'原始字段'!C3129,"n.a.")</x:f>
        <x:v>73700000</x:v>
      </x:c>
      <x:c r="F3096" s="8" t="n">
        <x:f>IF(ISNUMBER('原始字段'!C3225),'原始字段'!C3225,"n.a.")</x:f>
        <x:v>76700000</x:v>
      </x:c>
      <x:c r="G3096" s="8" t="n">
        <x:f>IF(COUNT(E3096:F3096)=2,F3096-E3096,"n.a.")</x:f>
        <x:v>3000000</x:v>
      </x:c>
      <x:c r="H3096" s="9" t="n">
        <x:f>IF(ISNUMBER('原始字段'!D3225),'原始字段'!D3225,"n.a.")</x:f>
        <x:v>1.2647</x:v>
      </x:c>
      <x:c r="I3096" s="9" t="n">
        <x:f>IF(COUNT(G3096:H3096)=2,G3096*H3096/100000000,"n.a.")</x:f>
        <x:v>0.037941</x:v>
      </x:c>
      <x:c r="J3096" s="1" t="str">
        <x:v>日频齐全；折算事件未独立核实</x:v>
      </x:c>
    </x:row>
    <x:row r="3097" ht="25" customHeight="1">
      <x:c r="A3097" s="1" t="str">
        <x:v>中证500</x:v>
      </x:c>
      <x:c r="B3097" s="1" t="str">
        <x:v>512500.SH</x:v>
      </x:c>
      <x:c r="C3097" s="1" t="str">
        <x:v>华夏中证500ETF</x:v>
      </x:c>
      <x:c r="D3097" s="7" t="d">
        <x:v>2026-07-16T00:00:00.000Z</x:v>
      </x:c>
      <x:c r="E3097" s="8" t="n">
        <x:f>IF(ISNUMBER('原始字段'!C3112),'原始字段'!C3112,"n.a.")</x:f>
        <x:v>1799208800</x:v>
      </x:c>
      <x:c r="F3097" s="8" t="n">
        <x:f>IF(ISNUMBER('原始字段'!C3208),'原始字段'!C3208,"n.a.")</x:f>
        <x:v>1826408800</x:v>
      </x:c>
      <x:c r="G3097" s="8" t="n">
        <x:f>IF(COUNT(E3097:F3097)=2,F3097-E3097,"n.a.")</x:f>
        <x:v>27200000</x:v>
      </x:c>
      <x:c r="H3097" s="9" t="n">
        <x:f>IF(ISNUMBER('原始字段'!D3208),'原始字段'!D3208,"n.a.")</x:f>
        <x:v>4.4961</x:v>
      </x:c>
      <x:c r="I3097" s="9" t="n">
        <x:f>IF(COUNT(G3097:H3097)=2,G3097*H3097/100000000,"n.a.")</x:f>
        <x:v>1.2229392</x:v>
      </x:c>
      <x:c r="J3097" s="1" t="str">
        <x:v>日频齐全；折算事件未独立核实</x:v>
      </x:c>
    </x:row>
    <x:row r="3098" ht="25" customHeight="1">
      <x:c r="A3098" s="1" t="str">
        <x:v>中证500</x:v>
      </x:c>
      <x:c r="B3098" s="1" t="str">
        <x:v>510550.SH</x:v>
      </x:c>
      <x:c r="C3098" s="1" t="str">
        <x:v>方正富邦中证500ETF</x:v>
      </x:c>
      <x:c r="D3098" s="7" t="d">
        <x:v>2026-07-16T00:00:00.000Z</x:v>
      </x:c>
      <x:c r="E3098" s="8" t="n">
        <x:f>IF(ISNUMBER('原始字段'!C3106),'原始字段'!C3106,"n.a.")</x:f>
        <x:v>19743300</x:v>
      </x:c>
      <x:c r="F3098" s="8" t="n">
        <x:f>IF(ISNUMBER('原始字段'!C3202),'原始字段'!C3202,"n.a.")</x:f>
        <x:v>19743300</x:v>
      </x:c>
      <x:c r="G3098" s="8" t="n">
        <x:f>IF(COUNT(E3098:F3098)=2,F3098-E3098,"n.a.")</x:f>
        <x:v>0</x:v>
      </x:c>
      <x:c r="H3098" s="9" t="n">
        <x:f>IF(ISNUMBER('原始字段'!D3202),'原始字段'!D3202,"n.a.")</x:f>
        <x:v>2.0446</x:v>
      </x:c>
      <x:c r="I3098" s="9" t="n">
        <x:f>IF(COUNT(G3098:H3098)=2,G3098*H3098/100000000,"n.a.")</x:f>
        <x:v>0</x:v>
      </x:c>
      <x:c r="J3098" s="1" t="str">
        <x:v>日频齐全；折算事件未独立核实</x:v>
      </x:c>
    </x:row>
    <x:row r="3099" ht="25" customHeight="1">
      <x:c r="A3099" s="1" t="str">
        <x:v>中证500</x:v>
      </x:c>
      <x:c r="B3099" s="1" t="str">
        <x:v>510510.SH</x:v>
      </x:c>
      <x:c r="C3099" s="1" t="str">
        <x:v>广发中证500ETF</x:v>
      </x:c>
      <x:c r="D3099" s="7" t="d">
        <x:v>2026-07-16T00:00:00.000Z</x:v>
      </x:c>
      <x:c r="E3099" s="8" t="n">
        <x:f>IF(ISNUMBER('原始字段'!C3104),'原始字段'!C3104,"n.a.")</x:f>
        <x:v>863038300</x:v>
      </x:c>
      <x:c r="F3099" s="8" t="n">
        <x:f>IF(ISNUMBER('原始字段'!C3200),'原始字段'!C3200,"n.a.")</x:f>
        <x:v>921038300</x:v>
      </x:c>
      <x:c r="G3099" s="8" t="n">
        <x:f>IF(COUNT(E3099:F3099)=2,F3099-E3099,"n.a.")</x:f>
        <x:v>58000000</x:v>
      </x:c>
      <x:c r="H3099" s="9" t="n">
        <x:f>IF(ISNUMBER('原始字段'!D3200),'原始字段'!D3200,"n.a.")</x:f>
        <x:v>2.5668</x:v>
      </x:c>
      <x:c r="I3099" s="9" t="n">
        <x:f>IF(COUNT(G3099:H3099)=2,G3099*H3099/100000000,"n.a.")</x:f>
        <x:v>1.488744</x:v>
      </x:c>
      <x:c r="J3099" s="1" t="str">
        <x:v>日频齐全；折算事件未独立核实</x:v>
      </x:c>
    </x:row>
    <x:row r="3100" ht="25" customHeight="1">
      <x:c r="A3100" s="1" t="str">
        <x:v>中证500</x:v>
      </x:c>
      <x:c r="B3100" s="1" t="str">
        <x:v>515550.SH</x:v>
      </x:c>
      <x:c r="C3100" s="1" t="str">
        <x:v>国联中证500ETF</x:v>
      </x:c>
      <x:c r="D3100" s="7" t="d">
        <x:v>2026-07-16T00:00:00.000Z</x:v>
      </x:c>
      <x:c r="E3100" s="8" t="n">
        <x:f>IF(ISNUMBER('原始字段'!C3123),'原始字段'!C3123,"n.a.")</x:f>
        <x:v>17345700</x:v>
      </x:c>
      <x:c r="F3100" s="8" t="n">
        <x:f>IF(ISNUMBER('原始字段'!C3219),'原始字段'!C3219,"n.a.")</x:f>
        <x:v>17345700</x:v>
      </x:c>
      <x:c r="G3100" s="8" t="n">
        <x:f>IF(COUNT(E3100:F3100)=2,F3100-E3100,"n.a.")</x:f>
        <x:v>0</x:v>
      </x:c>
      <x:c r="H3100" s="9" t="n">
        <x:f>IF(ISNUMBER('原始字段'!D3219),'原始字段'!D3219,"n.a.")</x:f>
        <x:v>1.789</x:v>
      </x:c>
      <x:c r="I3100" s="9" t="n">
        <x:f>IF(COUNT(G3100:H3100)=2,G3100*H3100/100000000,"n.a.")</x:f>
        <x:v>0</x:v>
      </x:c>
      <x:c r="J3100" s="1" t="str">
        <x:v>日频齐全；折算事件未独立核实</x:v>
      </x:c>
    </x:row>
    <x:row r="3101" ht="25" customHeight="1">
      <x:c r="A3101" s="1" t="str">
        <x:v>中证500</x:v>
      </x:c>
      <x:c r="B3101" s="1" t="str">
        <x:v>159500.SZ</x:v>
      </x:c>
      <x:c r="C3101" s="1" t="str">
        <x:v>富国中证500ETF</x:v>
      </x:c>
      <x:c r="D3101" s="7" t="d">
        <x:v>2026-07-16T00:00:00.000Z</x:v>
      </x:c>
      <x:c r="E3101" s="8" t="n">
        <x:f>IF(ISNUMBER('原始字段'!C3064),'原始字段'!C3064,"n.a.")</x:f>
        <x:v>210538865</x:v>
      </x:c>
      <x:c r="F3101" s="8" t="n">
        <x:f>IF(ISNUMBER('原始字段'!C3160),'原始字段'!C3160,"n.a.")</x:f>
        <x:v>227338865</x:v>
      </x:c>
      <x:c r="G3101" s="8" t="n">
        <x:f>IF(COUNT(E3101:F3101)=2,F3101-E3101,"n.a.")</x:f>
        <x:v>16800000</x:v>
      </x:c>
      <x:c r="H3101" s="9" t="n">
        <x:f>IF(ISNUMBER('原始字段'!D3160),'原始字段'!D3160,"n.a.")</x:f>
        <x:v>1.187</x:v>
      </x:c>
      <x:c r="I3101" s="9" t="n">
        <x:f>IF(COUNT(G3101:H3101)=2,G3101*H3101/100000000,"n.a.")</x:f>
        <x:v>0.199416</x:v>
      </x:c>
      <x:c r="J3101" s="1" t="str">
        <x:v>日频齐全；折算事件未独立核实</x:v>
      </x:c>
    </x:row>
    <x:row r="3102" ht="25" customHeight="1">
      <x:c r="A3102" s="1" t="str">
        <x:v>中证500</x:v>
      </x:c>
      <x:c r="B3102" s="1" t="str">
        <x:v>512510.SH</x:v>
      </x:c>
      <x:c r="C3102" s="1" t="str">
        <x:v>华泰柏瑞中证500ETF</x:v>
      </x:c>
      <x:c r="D3102" s="7" t="d">
        <x:v>2026-07-16T00:00:00.000Z</x:v>
      </x:c>
      <x:c r="E3102" s="8" t="n">
        <x:f>IF(ISNUMBER('原始字段'!C3113),'原始字段'!C3113,"n.a.")</x:f>
        <x:v>406429800</x:v>
      </x:c>
      <x:c r="F3102" s="8" t="n">
        <x:f>IF(ISNUMBER('原始字段'!C3209),'原始字段'!C3209,"n.a.")</x:f>
        <x:v>410929800</x:v>
      </x:c>
      <x:c r="G3102" s="8" t="n">
        <x:f>IF(COUNT(E3102:F3102)=2,F3102-E3102,"n.a.")</x:f>
        <x:v>4500000</x:v>
      </x:c>
      <x:c r="H3102" s="9" t="n">
        <x:f>IF(ISNUMBER('原始字段'!D3209),'原始字段'!D3209,"n.a.")</x:f>
        <x:v>2.3687</x:v>
      </x:c>
      <x:c r="I3102" s="9" t="n">
        <x:f>IF(COUNT(G3102:H3102)=2,G3102*H3102/100000000,"n.a.")</x:f>
        <x:v>0.1065915</x:v>
      </x:c>
      <x:c r="J3102" s="1" t="str">
        <x:v>日频齐全；折算事件未独立核实</x:v>
      </x:c>
    </x:row>
    <x:row r="3103" ht="25" customHeight="1">
      <x:c r="A3103" s="1" t="str">
        <x:v>中证500</x:v>
      </x:c>
      <x:c r="B3103" s="1" t="str">
        <x:v>510570.SH</x:v>
      </x:c>
      <x:c r="C3103" s="1" t="str">
        <x:v>兴业中证500ETF</x:v>
      </x:c>
      <x:c r="D3103" s="7" t="d">
        <x:v>2026-07-16T00:00:00.000Z</x:v>
      </x:c>
      <x:c r="E3103" s="8" t="n">
        <x:f>IF(ISNUMBER('原始字段'!C3108),'原始字段'!C3108,"n.a.")</x:f>
        <x:v>30560600</x:v>
      </x:c>
      <x:c r="F3103" s="8" t="n">
        <x:f>IF(ISNUMBER('原始字段'!C3204),'原始字段'!C3204,"n.a.")</x:f>
        <x:v>33060600</x:v>
      </x:c>
      <x:c r="G3103" s="8" t="n">
        <x:f>IF(COUNT(E3103:F3103)=2,F3103-E3103,"n.a.")</x:f>
        <x:v>2500000</x:v>
      </x:c>
      <x:c r="H3103" s="9" t="n">
        <x:f>IF(ISNUMBER('原始字段'!D3204),'原始字段'!D3204,"n.a.")</x:f>
        <x:v>1.2545</x:v>
      </x:c>
      <x:c r="I3103" s="9" t="n">
        <x:f>IF(COUNT(G3103:H3103)=2,G3103*H3103/100000000,"n.a.")</x:f>
        <x:v>0.0313625</x:v>
      </x:c>
      <x:c r="J3103" s="1" t="str">
        <x:v>日频齐全；折算事件未独立核实</x:v>
      </x:c>
    </x:row>
    <x:row r="3104" ht="25" customHeight="1">
      <x:c r="A3104" s="1" t="str">
        <x:v>中证500</x:v>
      </x:c>
      <x:c r="B3104" s="1" t="str">
        <x:v>510560.SH</x:v>
      </x:c>
      <x:c r="C3104" s="1" t="str">
        <x:v>国寿安保中证500ETF</x:v>
      </x:c>
      <x:c r="D3104" s="7" t="d">
        <x:v>2026-07-16T00:00:00.000Z</x:v>
      </x:c>
      <x:c r="E3104" s="8" t="n">
        <x:f>IF(ISNUMBER('原始字段'!C3107),'原始字段'!C3107,"n.a.")</x:f>
        <x:v>60318700</x:v>
      </x:c>
      <x:c r="F3104" s="8" t="n">
        <x:f>IF(ISNUMBER('原始字段'!C3203),'原始字段'!C3203,"n.a.")</x:f>
        <x:v>60318700</x:v>
      </x:c>
      <x:c r="G3104" s="8" t="n">
        <x:f>IF(COUNT(E3104:F3104)=2,F3104-E3104,"n.a.")</x:f>
        <x:v>0</x:v>
      </x:c>
      <x:c r="H3104" s="9" t="n">
        <x:f>IF(ISNUMBER('原始字段'!D3203),'原始字段'!D3203,"n.a.")</x:f>
        <x:v>1.9797</x:v>
      </x:c>
      <x:c r="I3104" s="9" t="n">
        <x:f>IF(COUNT(G3104:H3104)=2,G3104*H3104/100000000,"n.a.")</x:f>
        <x:v>0</x:v>
      </x:c>
      <x:c r="J3104" s="1" t="str">
        <x:v>日频齐全；折算事件未独立核实</x:v>
      </x:c>
    </x:row>
    <x:row r="3105" ht="25" customHeight="1">
      <x:c r="A3105" s="1" t="str">
        <x:v>中证500</x:v>
      </x:c>
      <x:c r="B3105" s="1" t="str">
        <x:v>159982.SZ</x:v>
      </x:c>
      <x:c r="C3105" s="1" t="str">
        <x:v>鹏华中证500ETF</x:v>
      </x:c>
      <x:c r="D3105" s="7" t="d">
        <x:v>2026-07-16T00:00:00.000Z</x:v>
      </x:c>
      <x:c r="E3105" s="8" t="n">
        <x:f>IF(ISNUMBER('原始字段'!C3093),'原始字段'!C3093,"n.a.")</x:f>
        <x:v>144211253</x:v>
      </x:c>
      <x:c r="F3105" s="8" t="n">
        <x:f>IF(ISNUMBER('原始字段'!C3189),'原始字段'!C3189,"n.a.")</x:f>
        <x:v>146211253</x:v>
      </x:c>
      <x:c r="G3105" s="8" t="n">
        <x:f>IF(COUNT(E3105:F3105)=2,F3105-E3105,"n.a.")</x:f>
        <x:v>2000000</x:v>
      </x:c>
      <x:c r="H3105" s="9" t="n">
        <x:f>IF(ISNUMBER('原始字段'!D3189),'原始字段'!D3189,"n.a.")</x:f>
        <x:v>2.1241</x:v>
      </x:c>
      <x:c r="I3105" s="9" t="n">
        <x:f>IF(COUNT(G3105:H3105)=2,G3105*H3105/100000000,"n.a.")</x:f>
        <x:v>0.042482</x:v>
      </x:c>
      <x:c r="J3105" s="1" t="str">
        <x:v>日频齐全；折算事件未独立核实</x:v>
      </x:c>
    </x:row>
    <x:row r="3106" ht="25" customHeight="1">
      <x:c r="A3106" s="1" t="str">
        <x:v>中证1000</x:v>
      </x:c>
      <x:c r="B3106" s="1" t="str">
        <x:v>560010.SH</x:v>
      </x:c>
      <x:c r="C3106" s="1" t="str">
        <x:v>广发中证1000ETF</x:v>
      </x:c>
      <x:c r="D3106" s="7" t="d">
        <x:v>2026-07-16T00:00:00.000Z</x:v>
      </x:c>
      <x:c r="E3106" s="8" t="n">
        <x:f>IF(ISNUMBER('原始字段'!C3126),'原始字段'!C3126,"n.a.")</x:f>
        <x:v>1660621700</x:v>
      </x:c>
      <x:c r="F3106" s="8" t="n">
        <x:f>IF(ISNUMBER('原始字段'!C3222),'原始字段'!C3222,"n.a.")</x:f>
        <x:v>1862621700</x:v>
      </x:c>
      <x:c r="G3106" s="8" t="n">
        <x:f>IF(COUNT(E3106:F3106)=2,F3106-E3106,"n.a.")</x:f>
        <x:v>202000000</x:v>
      </x:c>
      <x:c r="H3106" s="9" t="n">
        <x:f>IF(ISNUMBER('原始字段'!D3222),'原始字段'!D3222,"n.a.")</x:f>
        <x:v>3.1642</x:v>
      </x:c>
      <x:c r="I3106" s="9" t="n">
        <x:f>IF(COUNT(G3106:H3106)=2,G3106*H3106/100000000,"n.a.")</x:f>
        <x:v>6.391684</x:v>
      </x:c>
      <x:c r="J3106" s="1" t="str">
        <x:v>日频齐全；折算事件未独立核实</x:v>
      </x:c>
    </x:row>
    <x:row r="3107" ht="25" customHeight="1">
      <x:c r="A3107" s="1" t="str">
        <x:v>中证1000</x:v>
      </x:c>
      <x:c r="B3107" s="1" t="str">
        <x:v>159845.SZ</x:v>
      </x:c>
      <x:c r="C3107" s="1" t="str">
        <x:v>华夏中证1000ETF</x:v>
      </x:c>
      <x:c r="D3107" s="7" t="d">
        <x:v>2026-07-16T00:00:00.000Z</x:v>
      </x:c>
      <x:c r="E3107" s="8" t="n">
        <x:f>IF(ISNUMBER('原始字段'!C3077),'原始字段'!C3077,"n.a.")</x:f>
        <x:v>3230425606</x:v>
      </x:c>
      <x:c r="F3107" s="8" t="n">
        <x:f>IF(ISNUMBER('原始字段'!C3173),'原始字段'!C3173,"n.a.")</x:f>
        <x:v>3890425606</x:v>
      </x:c>
      <x:c r="G3107" s="8" t="n">
        <x:f>IF(COUNT(E3107:F3107)=2,F3107-E3107,"n.a.")</x:f>
        <x:v>660000000</x:v>
      </x:c>
      <x:c r="H3107" s="9" t="n">
        <x:f>IF(ISNUMBER('原始字段'!D3173),'原始字段'!D3173,"n.a.")</x:f>
        <x:v>3.1689</x:v>
      </x:c>
      <x:c r="I3107" s="9" t="n">
        <x:f>IF(COUNT(G3107:H3107)=2,G3107*H3107/100000000,"n.a.")</x:f>
        <x:v>20.91474</x:v>
      </x:c>
      <x:c r="J3107" s="1" t="str">
        <x:v>日频齐全；折算事件未独立核实</x:v>
      </x:c>
    </x:row>
    <x:row r="3108" ht="25" customHeight="1">
      <x:c r="A3108" s="1" t="str">
        <x:v>中证1000</x:v>
      </x:c>
      <x:c r="B3108" s="1" t="str">
        <x:v>159633.SZ</x:v>
      </x:c>
      <x:c r="C3108" s="1" t="str">
        <x:v>易方达中证1000ETF</x:v>
      </x:c>
      <x:c r="D3108" s="7" t="d">
        <x:v>2026-07-16T00:00:00.000Z</x:v>
      </x:c>
      <x:c r="E3108" s="8" t="n">
        <x:f>IF(ISNUMBER('原始字段'!C3071),'原始字段'!C3071,"n.a.")</x:f>
        <x:v>1086162658</x:v>
      </x:c>
      <x:c r="F3108" s="8" t="n">
        <x:f>IF(ISNUMBER('原始字段'!C3167),'原始字段'!C3167,"n.a.")</x:f>
        <x:v>1310162658</x:v>
      </x:c>
      <x:c r="G3108" s="8" t="n">
        <x:f>IF(COUNT(E3108:F3108)=2,F3108-E3108,"n.a.")</x:f>
        <x:v>224000000</x:v>
      </x:c>
      <x:c r="H3108" s="9" t="n">
        <x:f>IF(ISNUMBER('原始字段'!D3167),'原始字段'!D3167,"n.a.")</x:f>
        <x:v>3.2469</x:v>
      </x:c>
      <x:c r="I3108" s="9" t="n">
        <x:f>IF(COUNT(G3108:H3108)=2,G3108*H3108/100000000,"n.a.")</x:f>
        <x:v>7.273056</x:v>
      </x:c>
      <x:c r="J3108" s="1" t="str">
        <x:v>日频齐全；折算事件未独立核实</x:v>
      </x:c>
    </x:row>
    <x:row r="3109" ht="25" customHeight="1">
      <x:c r="A3109" s="1" t="str">
        <x:v>中证1000</x:v>
      </x:c>
      <x:c r="B3109" s="1" t="str">
        <x:v>159629.SZ</x:v>
      </x:c>
      <x:c r="C3109" s="1" t="str">
        <x:v>富国中证1000ETF</x:v>
      </x:c>
      <x:c r="D3109" s="7" t="d">
        <x:v>2026-07-16T00:00:00.000Z</x:v>
      </x:c>
      <x:c r="E3109" s="8" t="n">
        <x:f>IF(ISNUMBER('原始字段'!C3070),'原始字段'!C3070,"n.a.")</x:f>
        <x:v>645252663</x:v>
      </x:c>
      <x:c r="F3109" s="8" t="n">
        <x:f>IF(ISNUMBER('原始字段'!C3166),'原始字段'!C3166,"n.a.")</x:f>
        <x:v>747252663</x:v>
      </x:c>
      <x:c r="G3109" s="8" t="n">
        <x:f>IF(COUNT(E3109:F3109)=2,F3109-E3109,"n.a.")</x:f>
        <x:v>102000000</x:v>
      </x:c>
      <x:c r="H3109" s="9" t="n">
        <x:f>IF(ISNUMBER('原始字段'!D3166),'原始字段'!D3166,"n.a.")</x:f>
        <x:v>3.1767</x:v>
      </x:c>
      <x:c r="I3109" s="9" t="n">
        <x:f>IF(COUNT(G3109:H3109)=2,G3109*H3109/100000000,"n.a.")</x:f>
        <x:v>3.240234</x:v>
      </x:c>
      <x:c r="J3109" s="1" t="str">
        <x:v>日频齐全；折算事件未独立核实</x:v>
      </x:c>
    </x:row>
    <x:row r="3110" ht="25" customHeight="1">
      <x:c r="A3110" s="1" t="str">
        <x:v>中证1000</x:v>
      </x:c>
      <x:c r="B3110" s="1" t="str">
        <x:v>512100.SH</x:v>
      </x:c>
      <x:c r="C3110" s="1" t="str">
        <x:v>南方中证1000ETF</x:v>
      </x:c>
      <x:c r="D3110" s="7" t="d">
        <x:v>2026-07-16T00:00:00.000Z</x:v>
      </x:c>
      <x:c r="E3110" s="8" t="n">
        <x:f>IF(ISNUMBER('原始字段'!C3111),'原始字段'!C3111,"n.a.")</x:f>
        <x:v>7545217600</x:v>
      </x:c>
      <x:c r="F3110" s="8" t="n">
        <x:f>IF(ISNUMBER('原始字段'!C3207),'原始字段'!C3207,"n.a.")</x:f>
        <x:v>8705217600</x:v>
      </x:c>
      <x:c r="G3110" s="8" t="n">
        <x:f>IF(COUNT(E3110:F3110)=2,F3110-E3110,"n.a.")</x:f>
        <x:v>1160000000</x:v>
      </x:c>
      <x:c r="H3110" s="9" t="n">
        <x:f>IF(ISNUMBER('原始字段'!D3207),'原始字段'!D3207,"n.a.")</x:f>
        <x:v>3.0892</x:v>
      </x:c>
      <x:c r="I3110" s="9" t="n">
        <x:f>IF(COUNT(G3110:H3110)=2,G3110*H3110/100000000,"n.a.")</x:f>
        <x:v>35.83472</x:v>
      </x:c>
      <x:c r="J3110" s="1" t="str">
        <x:v>日频齐全；折算事件未独立核实</x:v>
      </x:c>
    </x:row>
    <x:row r="3111" ht="25" customHeight="1">
      <x:c r="A3111" s="1" t="str">
        <x:v>中证1000</x:v>
      </x:c>
      <x:c r="B3111" s="1" t="str">
        <x:v>516300.SH</x:v>
      </x:c>
      <x:c r="C3111" s="1" t="str">
        <x:v>华泰柏瑞中证1000ETF</x:v>
      </x:c>
      <x:c r="D3111" s="7" t="d">
        <x:v>2026-07-16T00:00:00.000Z</x:v>
      </x:c>
      <x:c r="E3111" s="8" t="n">
        <x:f>IF(ISNUMBER('原始字段'!C3125),'原始字段'!C3125,"n.a.")</x:f>
        <x:v>27012600</x:v>
      </x:c>
      <x:c r="F3111" s="8" t="n">
        <x:f>IF(ISNUMBER('原始字段'!C3221),'原始字段'!C3221,"n.a.")</x:f>
        <x:v>27012600</x:v>
      </x:c>
      <x:c r="G3111" s="8" t="n">
        <x:f>IF(COUNT(E3111:F3111)=2,F3111-E3111,"n.a.")</x:f>
        <x:v>0</x:v>
      </x:c>
      <x:c r="H3111" s="9" t="n">
        <x:f>IF(ISNUMBER('原始字段'!D3221),'原始字段'!D3221,"n.a.")</x:f>
        <x:v>3.1913</x:v>
      </x:c>
      <x:c r="I3111" s="9" t="n">
        <x:f>IF(COUNT(G3111:H3111)=2,G3111*H3111/100000000,"n.a.")</x:f>
        <x:v>0</x:v>
      </x:c>
      <x:c r="J3111" s="1" t="str">
        <x:v>日频齐全；折算事件未独立核实</x:v>
      </x:c>
    </x:row>
    <x:row r="3112" ht="25" customHeight="1">
      <x:c r="A3112" s="1" t="str">
        <x:v>中证1000</x:v>
      </x:c>
      <x:c r="B3112" s="1" t="str">
        <x:v>560110.SH</x:v>
      </x:c>
      <x:c r="C3112" s="1" t="str">
        <x:v>汇添富中证1000ETF</x:v>
      </x:c>
      <x:c r="D3112" s="7" t="d">
        <x:v>2026-07-16T00:00:00.000Z</x:v>
      </x:c>
      <x:c r="E3112" s="8" t="n">
        <x:f>IF(ISNUMBER('原始字段'!C3127),'原始字段'!C3127,"n.a.")</x:f>
        <x:v>229903500</x:v>
      </x:c>
      <x:c r="F3112" s="8" t="n">
        <x:f>IF(ISNUMBER('原始字段'!C3223),'原始字段'!C3223,"n.a.")</x:f>
        <x:v>238903500</x:v>
      </x:c>
      <x:c r="G3112" s="8" t="n">
        <x:f>IF(COUNT(E3112:F3112)=2,F3112-E3112,"n.a.")</x:f>
        <x:v>9000000</x:v>
      </x:c>
      <x:c r="H3112" s="9" t="n">
        <x:f>IF(ISNUMBER('原始字段'!D3223),'原始字段'!D3223,"n.a.")</x:f>
        <x:v>1.1428</x:v>
      </x:c>
      <x:c r="I3112" s="9" t="n">
        <x:f>IF(COUNT(G3112:H3112)=2,G3112*H3112/100000000,"n.a.")</x:f>
        <x:v>0.102852</x:v>
      </x:c>
      <x:c r="J3112" s="1" t="str">
        <x:v>日频齐全；折算事件未独立核实</x:v>
      </x:c>
    </x:row>
    <x:row r="3113" ht="25" customHeight="1">
      <x:c r="A3113" s="1" t="str">
        <x:v>中证2000</x:v>
      </x:c>
      <x:c r="B3113" s="1" t="str">
        <x:v>159535.SZ</x:v>
      </x:c>
      <x:c r="C3113" s="1" t="str">
        <x:v>嘉实中证2000ETF</x:v>
      </x:c>
      <x:c r="D3113" s="7" t="d">
        <x:v>2026-07-16T00:00:00.000Z</x:v>
      </x:c>
      <x:c r="E3113" s="8" t="n">
        <x:f>IF(ISNUMBER('原始字段'!C3068),'原始字段'!C3068,"n.a.")</x:f>
        <x:v>16981088</x:v>
      </x:c>
      <x:c r="F3113" s="8" t="n">
        <x:f>IF(ISNUMBER('原始字段'!C3164),'原始字段'!C3164,"n.a.")</x:f>
        <x:v>16981088</x:v>
      </x:c>
      <x:c r="G3113" s="8" t="n">
        <x:f>IF(COUNT(E3113:F3113)=2,F3113-E3113,"n.a.")</x:f>
        <x:v>0</x:v>
      </x:c>
      <x:c r="H3113" s="9" t="n">
        <x:f>IF(ISNUMBER('原始字段'!D3164),'原始字段'!D3164,"n.a.")</x:f>
        <x:v>1.4165</x:v>
      </x:c>
      <x:c r="I3113" s="9" t="n">
        <x:f>IF(COUNT(G3113:H3113)=2,G3113*H3113/100000000,"n.a.")</x:f>
        <x:v>0</x:v>
      </x:c>
      <x:c r="J3113" s="1" t="str">
        <x:v>日频齐全；折算事件未独立核实</x:v>
      </x:c>
    </x:row>
    <x:row r="3114" ht="25" customHeight="1">
      <x:c r="A3114" s="1" t="str">
        <x:v>中证2000</x:v>
      </x:c>
      <x:c r="B3114" s="1" t="str">
        <x:v>159536.SZ</x:v>
      </x:c>
      <x:c r="C3114" s="1" t="str">
        <x:v>汇添富中证2000ETF</x:v>
      </x:c>
      <x:c r="D3114" s="7" t="d">
        <x:v>2026-07-16T00:00:00.000Z</x:v>
      </x:c>
      <x:c r="E3114" s="8" t="n">
        <x:f>IF(ISNUMBER('原始字段'!C3069),'原始字段'!C3069,"n.a.")</x:f>
        <x:v>61261589</x:v>
      </x:c>
      <x:c r="F3114" s="8" t="n">
        <x:f>IF(ISNUMBER('原始字段'!C3165),'原始字段'!C3165,"n.a.")</x:f>
        <x:v>61261589</x:v>
      </x:c>
      <x:c r="G3114" s="8" t="n">
        <x:f>IF(COUNT(E3114:F3114)=2,F3114-E3114,"n.a.")</x:f>
        <x:v>0</x:v>
      </x:c>
      <x:c r="H3114" s="9" t="n">
        <x:f>IF(ISNUMBER('原始字段'!D3165),'原始字段'!D3165,"n.a.")</x:f>
        <x:v>1.3571</x:v>
      </x:c>
      <x:c r="I3114" s="9" t="n">
        <x:f>IF(COUNT(G3114:H3114)=2,G3114*H3114/100000000,"n.a.")</x:f>
        <x:v>0</x:v>
      </x:c>
      <x:c r="J3114" s="1" t="str">
        <x:v>日频齐全；折算事件未独立核实</x:v>
      </x:c>
    </x:row>
    <x:row r="3115" ht="25" customHeight="1">
      <x:c r="A3115" s="1" t="str">
        <x:v>中证2000</x:v>
      </x:c>
      <x:c r="B3115" s="1" t="str">
        <x:v>159531.SZ</x:v>
      </x:c>
      <x:c r="C3115" s="1" t="str">
        <x:v>南方中证2000ETF</x:v>
      </x:c>
      <x:c r="D3115" s="7" t="d">
        <x:v>2026-07-16T00:00:00.000Z</x:v>
      </x:c>
      <x:c r="E3115" s="8" t="n">
        <x:f>IF(ISNUMBER('原始字段'!C3065),'原始字段'!C3065,"n.a.")</x:f>
        <x:v>634608406</x:v>
      </x:c>
      <x:c r="F3115" s="8" t="n">
        <x:f>IF(ISNUMBER('原始字段'!C3161),'原始字段'!C3161,"n.a.")</x:f>
        <x:v>650608406</x:v>
      </x:c>
      <x:c r="G3115" s="8" t="n">
        <x:f>IF(COUNT(E3115:F3115)=2,F3115-E3115,"n.a.")</x:f>
        <x:v>16000000</x:v>
      </x:c>
      <x:c r="H3115" s="9" t="n">
        <x:f>IF(ISNUMBER('原始字段'!D3161),'原始字段'!D3161,"n.a.")</x:f>
        <x:v>1.386</x:v>
      </x:c>
      <x:c r="I3115" s="9" t="n">
        <x:f>IF(COUNT(G3115:H3115)=2,G3115*H3115/100000000,"n.a.")</x:f>
        <x:v>0.22176</x:v>
      </x:c>
      <x:c r="J3115" s="1" t="str">
        <x:v>日频齐全；折算事件未独立核实</x:v>
      </x:c>
    </x:row>
    <x:row r="3116" ht="25" customHeight="1">
      <x:c r="A3116" s="1" t="str">
        <x:v>中证2000</x:v>
      </x:c>
      <x:c r="B3116" s="1" t="str">
        <x:v>159532.SZ</x:v>
      </x:c>
      <x:c r="C3116" s="1" t="str">
        <x:v>易方达中证2000ETF</x:v>
      </x:c>
      <x:c r="D3116" s="7" t="d">
        <x:v>2026-07-16T00:00:00.000Z</x:v>
      </x:c>
      <x:c r="E3116" s="8" t="n">
        <x:f>IF(ISNUMBER('原始字段'!C3066),'原始字段'!C3066,"n.a.")</x:f>
        <x:v>133564791</x:v>
      </x:c>
      <x:c r="F3116" s="8" t="n">
        <x:f>IF(ISNUMBER('原始字段'!C3162),'原始字段'!C3162,"n.a.")</x:f>
        <x:v>137564791</x:v>
      </x:c>
      <x:c r="G3116" s="8" t="n">
        <x:f>IF(COUNT(E3116:F3116)=2,F3116-E3116,"n.a.")</x:f>
        <x:v>4000000</x:v>
      </x:c>
      <x:c r="H3116" s="9" t="n">
        <x:f>IF(ISNUMBER('原始字段'!D3162),'原始字段'!D3162,"n.a.")</x:f>
        <x:v>1.6026</x:v>
      </x:c>
      <x:c r="I3116" s="9" t="n">
        <x:f>IF(COUNT(G3116:H3116)=2,G3116*H3116/100000000,"n.a.")</x:f>
        <x:v>0.064104</x:v>
      </x:c>
      <x:c r="J3116" s="1" t="str">
        <x:v>日频齐全；折算事件未独立核实</x:v>
      </x:c>
    </x:row>
    <x:row r="3117" ht="25" customHeight="1">
      <x:c r="A3117" s="1" t="str">
        <x:v>中证2000</x:v>
      </x:c>
      <x:c r="B3117" s="1" t="str">
        <x:v>159533.SZ</x:v>
      </x:c>
      <x:c r="C3117" s="1" t="str">
        <x:v>博时中证2000ETF</x:v>
      </x:c>
      <x:c r="D3117" s="7" t="d">
        <x:v>2026-07-16T00:00:00.000Z</x:v>
      </x:c>
      <x:c r="E3117" s="8" t="n">
        <x:f>IF(ISNUMBER('原始字段'!C3067),'原始字段'!C3067,"n.a.")</x:f>
        <x:v>13458785</x:v>
      </x:c>
      <x:c r="F3117" s="8" t="n">
        <x:f>IF(ISNUMBER('原始字段'!C3163),'原始字段'!C3163,"n.a.")</x:f>
        <x:v>13458785</x:v>
      </x:c>
      <x:c r="G3117" s="8" t="n">
        <x:f>IF(COUNT(E3117:F3117)=2,F3117-E3117,"n.a.")</x:f>
        <x:v>0</x:v>
      </x:c>
      <x:c r="H3117" s="9" t="n">
        <x:f>IF(ISNUMBER('原始字段'!D3163),'原始字段'!D3163,"n.a.")</x:f>
        <x:v>1.8678</x:v>
      </x:c>
      <x:c r="I3117" s="9" t="n">
        <x:f>IF(COUNT(G3117:H3117)=2,G3117*H3117/100000000,"n.a.")</x:f>
        <x:v>0</x:v>
      </x:c>
      <x:c r="J3117" s="1" t="str">
        <x:v>日频齐全；折算事件未独立核实</x:v>
      </x:c>
    </x:row>
    <x:row r="3118" ht="25" customHeight="1">
      <x:c r="A3118" s="1" t="str">
        <x:v>中证2000</x:v>
      </x:c>
      <x:c r="B3118" s="1" t="str">
        <x:v>561370.SH</x:v>
      </x:c>
      <x:c r="C3118" s="1" t="str">
        <x:v>国泰中证2000ETF</x:v>
      </x:c>
      <x:c r="D3118" s="7" t="d">
        <x:v>2026-07-16T00:00:00.000Z</x:v>
      </x:c>
      <x:c r="E3118" s="8" t="n">
        <x:f>IF(ISNUMBER('原始字段'!C3130),'原始字段'!C3130,"n.a.")</x:f>
        <x:v>22356000</x:v>
      </x:c>
      <x:c r="F3118" s="8" t="n">
        <x:f>IF(ISNUMBER('原始字段'!C3226),'原始字段'!C3226,"n.a.")</x:f>
        <x:v>24356000</x:v>
      </x:c>
      <x:c r="G3118" s="8" t="n">
        <x:f>IF(COUNT(E3118:F3118)=2,F3118-E3118,"n.a.")</x:f>
        <x:v>2000000</x:v>
      </x:c>
      <x:c r="H3118" s="9" t="n">
        <x:f>IF(ISNUMBER('原始字段'!D3226),'原始字段'!D3226,"n.a.")</x:f>
        <x:v>1.3613</x:v>
      </x:c>
      <x:c r="I3118" s="9" t="n">
        <x:f>IF(COUNT(G3118:H3118)=2,G3118*H3118/100000000,"n.a.")</x:f>
        <x:v>0.027226</x:v>
      </x:c>
      <x:c r="J3118" s="1" t="str">
        <x:v>日频齐全；折算事件未独立核实</x:v>
      </x:c>
    </x:row>
    <x:row r="3119" ht="25" customHeight="1">
      <x:c r="A3119" s="1" t="str">
        <x:v>中证2000</x:v>
      </x:c>
      <x:c r="B3119" s="1" t="str">
        <x:v>563300.SH</x:v>
      </x:c>
      <x:c r="C3119" s="1" t="str">
        <x:v>华泰柏瑞中证2000ETF</x:v>
      </x:c>
      <x:c r="D3119" s="7" t="d">
        <x:v>2026-07-16T00:00:00.000Z</x:v>
      </x:c>
      <x:c r="E3119" s="8" t="n">
        <x:f>IF(ISNUMBER('原始字段'!C3134),'原始字段'!C3134,"n.a.")</x:f>
        <x:v>2478674000</x:v>
      </x:c>
      <x:c r="F3119" s="8" t="n">
        <x:f>IF(ISNUMBER('原始字段'!C3230),'原始字段'!C3230,"n.a.")</x:f>
        <x:v>2526174000</x:v>
      </x:c>
      <x:c r="G3119" s="8" t="n">
        <x:f>IF(COUNT(E3119:F3119)=2,F3119-E3119,"n.a.")</x:f>
        <x:v>47500000</x:v>
      </x:c>
      <x:c r="H3119" s="9" t="n">
        <x:f>IF(ISNUMBER('原始字段'!D3230),'原始字段'!D3230,"n.a.")</x:f>
        <x:v>1.4137</x:v>
      </x:c>
      <x:c r="I3119" s="9" t="n">
        <x:f>IF(COUNT(G3119:H3119)=2,G3119*H3119/100000000,"n.a.")</x:f>
        <x:v>0.6715075</x:v>
      </x:c>
      <x:c r="J3119" s="1" t="str">
        <x:v>日频齐全；折算事件未独立核实</x:v>
      </x:c>
    </x:row>
    <x:row r="3120" ht="25" customHeight="1">
      <x:c r="A3120" s="1" t="str">
        <x:v>中证2000</x:v>
      </x:c>
      <x:c r="B3120" s="1" t="str">
        <x:v>562660.SH</x:v>
      </x:c>
      <x:c r="C3120" s="1" t="str">
        <x:v>华夏中证2000ETF</x:v>
      </x:c>
      <x:c r="D3120" s="7" t="d">
        <x:v>2026-07-16T00:00:00.000Z</x:v>
      </x:c>
      <x:c r="E3120" s="8" t="n">
        <x:f>IF(ISNUMBER('原始字段'!C3132),'原始字段'!C3132,"n.a.")</x:f>
        <x:v>226874000</x:v>
      </x:c>
      <x:c r="F3120" s="8" t="n">
        <x:f>IF(ISNUMBER('原始字段'!C3228),'原始字段'!C3228,"n.a.")</x:f>
        <x:v>226874000</x:v>
      </x:c>
      <x:c r="G3120" s="8" t="n">
        <x:f>IF(COUNT(E3120:F3120)=2,F3120-E3120,"n.a.")</x:f>
        <x:v>0</x:v>
      </x:c>
      <x:c r="H3120" s="9" t="n">
        <x:f>IF(ISNUMBER('原始字段'!D3228),'原始字段'!D3228,"n.a.")</x:f>
        <x:v>1.774</x:v>
      </x:c>
      <x:c r="I3120" s="9" t="n">
        <x:f>IF(COUNT(G3120:H3120)=2,G3120*H3120/100000000,"n.a.")</x:f>
        <x:v>0</x:v>
      </x:c>
      <x:c r="J3120" s="1" t="str">
        <x:v>日频齐全；折算事件未独立核实</x:v>
      </x:c>
    </x:row>
    <x:row r="3121" ht="25" customHeight="1">
      <x:c r="A3121" s="1" t="str">
        <x:v>中证2000</x:v>
      </x:c>
      <x:c r="B3121" s="1" t="str">
        <x:v>563200.SH</x:v>
      </x:c>
      <x:c r="C3121" s="1" t="str">
        <x:v>富国中证2000ETF</x:v>
      </x:c>
      <x:c r="D3121" s="7" t="d">
        <x:v>2026-07-16T00:00:00.000Z</x:v>
      </x:c>
      <x:c r="E3121" s="8" t="n">
        <x:f>IF(ISNUMBER('原始字段'!C3133),'原始字段'!C3133,"n.a.")</x:f>
        <x:v>45458800</x:v>
      </x:c>
      <x:c r="F3121" s="8" t="n">
        <x:f>IF(ISNUMBER('原始字段'!C3229),'原始字段'!C3229,"n.a.")</x:f>
        <x:v>45458800</x:v>
      </x:c>
      <x:c r="G3121" s="8" t="n">
        <x:f>IF(COUNT(E3121:F3121)=2,F3121-E3121,"n.a.")</x:f>
        <x:v>0</x:v>
      </x:c>
      <x:c r="H3121" s="9" t="n">
        <x:f>IF(ISNUMBER('原始字段'!D3229),'原始字段'!D3229,"n.a.")</x:f>
        <x:v>1.4726</x:v>
      </x:c>
      <x:c r="I3121" s="9" t="n">
        <x:f>IF(COUNT(G3121:H3121)=2,G3121*H3121/100000000,"n.a.")</x:f>
        <x:v>0</x:v>
      </x:c>
      <x:c r="J3121" s="1" t="str">
        <x:v>日频齐全；折算事件未独立核实</x:v>
      </x:c>
    </x:row>
    <x:row r="3122" ht="25" customHeight="1">
      <x:c r="A3122" s="1" t="str">
        <x:v>中证2000</x:v>
      </x:c>
      <x:c r="B3122" s="1" t="str">
        <x:v>560220.SH</x:v>
      </x:c>
      <x:c r="C3122" s="1" t="str">
        <x:v>广发中证2000ETF</x:v>
      </x:c>
      <x:c r="D3122" s="7" t="d">
        <x:v>2026-07-16T00:00:00.000Z</x:v>
      </x:c>
      <x:c r="E3122" s="8" t="n">
        <x:f>IF(ISNUMBER('原始字段'!C3128),'原始字段'!C3128,"n.a.")</x:f>
        <x:v>51717000</x:v>
      </x:c>
      <x:c r="F3122" s="8" t="n">
        <x:f>IF(ISNUMBER('原始字段'!C3224),'原始字段'!C3224,"n.a.")</x:f>
        <x:v>51717000</x:v>
      </x:c>
      <x:c r="G3122" s="8" t="n">
        <x:f>IF(COUNT(E3122:F3122)=2,F3122-E3122,"n.a.")</x:f>
        <x:v>0</x:v>
      </x:c>
      <x:c r="H3122" s="9" t="n">
        <x:f>IF(ISNUMBER('原始字段'!D3224),'原始字段'!D3224,"n.a.")</x:f>
        <x:v>1.3957</x:v>
      </x:c>
      <x:c r="I3122" s="9" t="n">
        <x:f>IF(COUNT(G3122:H3122)=2,G3122*H3122/100000000,"n.a.")</x:f>
        <x:v>0</x:v>
      </x:c>
      <x:c r="J3122" s="1" t="str">
        <x:v>日频齐全；折算事件未独立核实</x:v>
      </x:c>
    </x:row>
    <x:row r="3123" ht="25" customHeight="1">
      <x:c r="A3123" s="1" t="str">
        <x:v>创业板指</x:v>
      </x:c>
      <x:c r="B3123" s="1" t="str">
        <x:v>159810.SZ</x:v>
      </x:c>
      <x:c r="C3123" s="1" t="str">
        <x:v>浦银创业板ETF</x:v>
      </x:c>
      <x:c r="D3123" s="7" t="d">
        <x:v>2026-07-16T00:00:00.000Z</x:v>
      </x:c>
      <x:c r="E3123" s="8" t="n">
        <x:f>IF(ISNUMBER('原始字段'!C3074),'原始字段'!C3074,"n.a.")</x:f>
        <x:v>50475458</x:v>
      </x:c>
      <x:c r="F3123" s="8" t="n">
        <x:f>IF(ISNUMBER('原始字段'!C3170),'原始字段'!C3170,"n.a.")</x:f>
        <x:v>51475458</x:v>
      </x:c>
      <x:c r="G3123" s="8" t="n">
        <x:f>IF(COUNT(E3123:F3123)=2,F3123-E3123,"n.a.")</x:f>
        <x:v>1000000</x:v>
      </x:c>
      <x:c r="H3123" s="9" t="n">
        <x:f>IF(ISNUMBER('原始字段'!D3170),'原始字段'!D3170,"n.a.")</x:f>
        <x:v>1.4877</x:v>
      </x:c>
      <x:c r="I3123" s="9" t="n">
        <x:f>IF(COUNT(G3123:H3123)=2,G3123*H3123/100000000,"n.a.")</x:f>
        <x:v>0.014877</x:v>
      </x:c>
      <x:c r="J3123" s="1" t="str">
        <x:v>日频齐全；折算事件未独立核实</x:v>
      </x:c>
    </x:row>
    <x:row r="3124" ht="25" customHeight="1">
      <x:c r="A3124" s="1" t="str">
        <x:v>创业板指</x:v>
      </x:c>
      <x:c r="B3124" s="1" t="str">
        <x:v>159808.SZ</x:v>
      </x:c>
      <x:c r="C3124" s="1" t="str">
        <x:v>融通创业板ETF</x:v>
      </x:c>
      <x:c r="D3124" s="7" t="d">
        <x:v>2026-07-16T00:00:00.000Z</x:v>
      </x:c>
      <x:c r="E3124" s="8" t="n">
        <x:f>IF(ISNUMBER('原始字段'!C3073),'原始字段'!C3073,"n.a.")</x:f>
        <x:v>49484790</x:v>
      </x:c>
      <x:c r="F3124" s="8" t="n">
        <x:f>IF(ISNUMBER('原始字段'!C3169),'原始字段'!C3169,"n.a.")</x:f>
        <x:v>49484790</x:v>
      </x:c>
      <x:c r="G3124" s="8" t="n">
        <x:f>IF(COUNT(E3124:F3124)=2,F3124-E3124,"n.a.")</x:f>
        <x:v>0</x:v>
      </x:c>
      <x:c r="H3124" s="9" t="n">
        <x:f>IF(ISNUMBER('原始字段'!D3169),'原始字段'!D3169,"n.a.")</x:f>
        <x:v>1.43</x:v>
      </x:c>
      <x:c r="I3124" s="9" t="n">
        <x:f>IF(COUNT(G3124:H3124)=2,G3124*H3124/100000000,"n.a.")</x:f>
        <x:v>0</x:v>
      </x:c>
      <x:c r="J3124" s="1" t="str">
        <x:v>日频齐全；折算事件未独立核实</x:v>
      </x:c>
    </x:row>
    <x:row r="3125" ht="25" customHeight="1">
      <x:c r="A3125" s="1" t="str">
        <x:v>创业板指</x:v>
      </x:c>
      <x:c r="B3125" s="1" t="str">
        <x:v>159964.SZ</x:v>
      </x:c>
      <x:c r="C3125" s="1" t="str">
        <x:v>平安创业板ETF</x:v>
      </x:c>
      <x:c r="D3125" s="7" t="d">
        <x:v>2026-07-16T00:00:00.000Z</x:v>
      </x:c>
      <x:c r="E3125" s="8" t="n">
        <x:f>IF(ISNUMBER('原始字段'!C3089),'原始字段'!C3089,"n.a.")</x:f>
        <x:v>159481881</x:v>
      </x:c>
      <x:c r="F3125" s="8" t="n">
        <x:f>IF(ISNUMBER('原始字段'!C3185),'原始字段'!C3185,"n.a.")</x:f>
        <x:v>159481881</x:v>
      </x:c>
      <x:c r="G3125" s="8" t="n">
        <x:f>IF(COUNT(E3125:F3125)=2,F3125-E3125,"n.a.")</x:f>
        <x:v>0</x:v>
      </x:c>
      <x:c r="H3125" s="9" t="n">
        <x:f>IF(ISNUMBER('原始字段'!D3185),'原始字段'!D3185,"n.a.")</x:f>
        <x:v>2.4217</x:v>
      </x:c>
      <x:c r="I3125" s="9" t="n">
        <x:f>IF(COUNT(G3125:H3125)=2,G3125*H3125/100000000,"n.a.")</x:f>
        <x:v>0</x:v>
      </x:c>
      <x:c r="J3125" s="1" t="str">
        <x:v>日频齐全；折算事件未独立核实</x:v>
      </x:c>
    </x:row>
    <x:row r="3126" ht="25" customHeight="1">
      <x:c r="A3126" s="1" t="str">
        <x:v>创业板指</x:v>
      </x:c>
      <x:c r="B3126" s="1" t="str">
        <x:v>159915.SZ</x:v>
      </x:c>
      <x:c r="C3126" s="1" t="str">
        <x:v>易方达创业板ETF</x:v>
      </x:c>
      <x:c r="D3126" s="7" t="d">
        <x:v>2026-07-16T00:00:00.000Z</x:v>
      </x:c>
      <x:c r="E3126" s="8" t="n">
        <x:f>IF(ISNUMBER('原始字段'!C3079),'原始字段'!C3079,"n.a.")</x:f>
        <x:v>12456454936</x:v>
      </x:c>
      <x:c r="F3126" s="8" t="n">
        <x:f>IF(ISNUMBER('原始字段'!C3175),'原始字段'!C3175,"n.a.")</x:f>
        <x:v>13024454936</x:v>
      </x:c>
      <x:c r="G3126" s="8" t="n">
        <x:f>IF(COUNT(E3126:F3126)=2,F3126-E3126,"n.a.")</x:f>
        <x:v>568000000</x:v>
      </x:c>
      <x:c r="H3126" s="9" t="n">
        <x:f>IF(ISNUMBER('原始字段'!D3175),'原始字段'!D3175,"n.a.")</x:f>
        <x:v>3.7138</x:v>
      </x:c>
      <x:c r="I3126" s="9" t="n">
        <x:f>IF(COUNT(G3126:H3126)=2,G3126*H3126/100000000,"n.a.")</x:f>
        <x:v>21.094384</x:v>
      </x:c>
      <x:c r="J3126" s="1" t="str">
        <x:v>日频齐全；折算事件未独立核实</x:v>
      </x:c>
    </x:row>
    <x:row r="3127" ht="25" customHeight="1">
      <x:c r="A3127" s="1" t="str">
        <x:v>创业板指</x:v>
      </x:c>
      <x:c r="B3127" s="1" t="str">
        <x:v>159971.SZ</x:v>
      </x:c>
      <x:c r="C3127" s="1" t="str">
        <x:v>富国创业板ETF</x:v>
      </x:c>
      <x:c r="D3127" s="7" t="d">
        <x:v>2026-07-16T00:00:00.000Z</x:v>
      </x:c>
      <x:c r="E3127" s="8" t="n">
        <x:f>IF(ISNUMBER('原始字段'!C3091),'原始字段'!C3091,"n.a.")</x:f>
        <x:v>1412020288</x:v>
      </x:c>
      <x:c r="F3127" s="8" t="n">
        <x:f>IF(ISNUMBER('原始字段'!C3187),'原始字段'!C3187,"n.a.")</x:f>
        <x:v>1426020288</x:v>
      </x:c>
      <x:c r="G3127" s="8" t="n">
        <x:f>IF(COUNT(E3127:F3127)=2,F3127-E3127,"n.a.")</x:f>
        <x:v>14000000</x:v>
      </x:c>
      <x:c r="H3127" s="9" t="n">
        <x:f>IF(ISNUMBER('原始字段'!D3187),'原始字段'!D3187,"n.a.")</x:f>
        <x:v>1.2898</x:v>
      </x:c>
      <x:c r="I3127" s="9" t="n">
        <x:f>IF(COUNT(G3127:H3127)=2,G3127*H3127/100000000,"n.a.")</x:f>
        <x:v>0.180572</x:v>
      </x:c>
      <x:c r="J3127" s="1" t="str">
        <x:v>日频齐全；折算事件未独立核实</x:v>
      </x:c>
    </x:row>
    <x:row r="3128" ht="25" customHeight="1">
      <x:c r="A3128" s="1" t="str">
        <x:v>创业板指</x:v>
      </x:c>
      <x:c r="B3128" s="1" t="str">
        <x:v>159957.SZ</x:v>
      </x:c>
      <x:c r="C3128" s="1" t="str">
        <x:v>华夏创业板ETF</x:v>
      </x:c>
      <x:c r="D3128" s="7" t="d">
        <x:v>2026-07-16T00:00:00.000Z</x:v>
      </x:c>
      <x:c r="E3128" s="8" t="n">
        <x:f>IF(ISNUMBER('原始字段'!C3087),'原始字段'!C3087,"n.a.")</x:f>
        <x:v>894784560</x:v>
      </x:c>
      <x:c r="F3128" s="8" t="n">
        <x:f>IF(ISNUMBER('原始字段'!C3183),'原始字段'!C3183,"n.a.")</x:f>
        <x:v>931784560</x:v>
      </x:c>
      <x:c r="G3128" s="8" t="n">
        <x:f>IF(COUNT(E3128:F3128)=2,F3128-E3128,"n.a.")</x:f>
        <x:v>37000000</x:v>
      </x:c>
      <x:c r="H3128" s="9" t="n">
        <x:f>IF(ISNUMBER('原始字段'!D3183),'原始字段'!D3183,"n.a.")</x:f>
        <x:v>2.4328</x:v>
      </x:c>
      <x:c r="I3128" s="9" t="n">
        <x:f>IF(COUNT(G3128:H3128)=2,G3128*H3128/100000000,"n.a.")</x:f>
        <x:v>0.900136</x:v>
      </x:c>
      <x:c r="J3128" s="1" t="str">
        <x:v>日频齐全；折算事件未独立核实</x:v>
      </x:c>
    </x:row>
    <x:row r="3129" ht="25" customHeight="1">
      <x:c r="A3129" s="1" t="str">
        <x:v>创业板指</x:v>
      </x:c>
      <x:c r="B3129" s="1" t="str">
        <x:v>159958.SZ</x:v>
      </x:c>
      <x:c r="C3129" s="1" t="str">
        <x:v>工银创业板ETF</x:v>
      </x:c>
      <x:c r="D3129" s="7" t="d">
        <x:v>2026-07-16T00:00:00.000Z</x:v>
      </x:c>
      <x:c r="E3129" s="8" t="n">
        <x:f>IF(ISNUMBER('原始字段'!C3088),'原始字段'!C3088,"n.a.")</x:f>
        <x:v>225211448</x:v>
      </x:c>
      <x:c r="F3129" s="8" t="n">
        <x:f>IF(ISNUMBER('原始字段'!C3184),'原始字段'!C3184,"n.a.")</x:f>
        <x:v>225911448</x:v>
      </x:c>
      <x:c r="G3129" s="8" t="n">
        <x:f>IF(COUNT(E3129:F3129)=2,F3129-E3129,"n.a.")</x:f>
        <x:v>700000</x:v>
      </x:c>
      <x:c r="H3129" s="9" t="n">
        <x:f>IF(ISNUMBER('原始字段'!D3184),'原始字段'!D3184,"n.a.")</x:f>
        <x:v>2.2385</x:v>
      </x:c>
      <x:c r="I3129" s="9" t="n">
        <x:f>IF(COUNT(G3129:H3129)=2,G3129*H3129/100000000,"n.a.")</x:f>
        <x:v>0.0156695</x:v>
      </x:c>
      <x:c r="J3129" s="1" t="str">
        <x:v>日频齐全；折算事件未独立核实</x:v>
      </x:c>
    </x:row>
    <x:row r="3130" ht="25" customHeight="1">
      <x:c r="A3130" s="1" t="str">
        <x:v>创业板指</x:v>
      </x:c>
      <x:c r="B3130" s="1" t="str">
        <x:v>159977.SZ</x:v>
      </x:c>
      <x:c r="C3130" s="1" t="str">
        <x:v>天弘创业板ETF</x:v>
      </x:c>
      <x:c r="D3130" s="7" t="d">
        <x:v>2026-07-16T00:00:00.000Z</x:v>
      </x:c>
      <x:c r="E3130" s="8" t="n">
        <x:f>IF(ISNUMBER('原始字段'!C3092),'原始字段'!C3092,"n.a.")</x:f>
        <x:v>3115872820</x:v>
      </x:c>
      <x:c r="F3130" s="8" t="n">
        <x:f>IF(ISNUMBER('原始字段'!C3188),'原始字段'!C3188,"n.a.")</x:f>
        <x:v>3161872820</x:v>
      </x:c>
      <x:c r="G3130" s="8" t="n">
        <x:f>IF(COUNT(E3130:F3130)=2,F3130-E3130,"n.a.")</x:f>
        <x:v>46000000</x:v>
      </x:c>
      <x:c r="H3130" s="9" t="n">
        <x:f>IF(ISNUMBER('原始字段'!D3188),'原始字段'!D3188,"n.a.")</x:f>
        <x:v>1.9245</x:v>
      </x:c>
      <x:c r="I3130" s="9" t="n">
        <x:f>IF(COUNT(G3130:H3130)=2,G3130*H3130/100000000,"n.a.")</x:f>
        <x:v>0.88527</x:v>
      </x:c>
      <x:c r="J3130" s="1" t="str">
        <x:v>日频齐全；折算事件未独立核实</x:v>
      </x:c>
    </x:row>
    <x:row r="3131" ht="25" customHeight="1">
      <x:c r="A3131" s="1" t="str">
        <x:v>创业板指</x:v>
      </x:c>
      <x:c r="B3131" s="1" t="str">
        <x:v>159821.SZ</x:v>
      </x:c>
      <x:c r="C3131" s="1" t="str">
        <x:v>中银证券创业板ETF</x:v>
      </x:c>
      <x:c r="D3131" s="7" t="d">
        <x:v>2026-07-16T00:00:00.000Z</x:v>
      </x:c>
      <x:c r="E3131" s="8" t="n">
        <x:f>IF(ISNUMBER('原始字段'!C3076),'原始字段'!C3076,"n.a.")</x:f>
        <x:v>55520000</x:v>
      </x:c>
      <x:c r="F3131" s="8" t="n">
        <x:f>IF(ISNUMBER('原始字段'!C3172),'原始字段'!C3172,"n.a.")</x:f>
        <x:v>55520000</x:v>
      </x:c>
      <x:c r="G3131" s="8" t="n">
        <x:f>IF(COUNT(E3131:F3131)=2,F3131-E3131,"n.a.")</x:f>
        <x:v>0</x:v>
      </x:c>
      <x:c r="H3131" s="9" t="n">
        <x:f>IF(ISNUMBER('原始字段'!D3172),'原始字段'!D3172,"n.a.")</x:f>
        <x:v>1.3905</x:v>
      </x:c>
      <x:c r="I3131" s="9" t="n">
        <x:f>IF(COUNT(G3131:H3131)=2,G3131*H3131/100000000,"n.a.")</x:f>
        <x:v>0</x:v>
      </x:c>
      <x:c r="J3131" s="1" t="str">
        <x:v>日频齐全；折算事件未独立核实</x:v>
      </x:c>
    </x:row>
    <x:row r="3132" ht="25" customHeight="1">
      <x:c r="A3132" s="1" t="str">
        <x:v>创业板指</x:v>
      </x:c>
      <x:c r="B3132" s="1" t="str">
        <x:v>159956.SZ</x:v>
      </x:c>
      <x:c r="C3132" s="1" t="str">
        <x:v>建信创业板ETF</x:v>
      </x:c>
      <x:c r="D3132" s="7" t="d">
        <x:v>2026-07-16T00:00:00.000Z</x:v>
      </x:c>
      <x:c r="E3132" s="8" t="n">
        <x:f>IF(ISNUMBER('原始字段'!C3086),'原始字段'!C3086,"n.a.")</x:f>
        <x:v>42978674</x:v>
      </x:c>
      <x:c r="F3132" s="8" t="n">
        <x:f>IF(ISNUMBER('原始字段'!C3182),'原始字段'!C3182,"n.a.")</x:f>
        <x:v>42978674</x:v>
      </x:c>
      <x:c r="G3132" s="8" t="n">
        <x:f>IF(COUNT(E3132:F3132)=2,F3132-E3132,"n.a.")</x:f>
        <x:v>0</x:v>
      </x:c>
      <x:c r="H3132" s="9" t="n">
        <x:f>IF(ISNUMBER('原始字段'!D3182),'原始字段'!D3182,"n.a.")</x:f>
        <x:v>2.3456</x:v>
      </x:c>
      <x:c r="I3132" s="9" t="n">
        <x:f>IF(COUNT(G3132:H3132)=2,G3132*H3132/100000000,"n.a.")</x:f>
        <x:v>0</x:v>
      </x:c>
      <x:c r="J3132" s="1" t="str">
        <x:v>日频齐全；折算事件未独立核实</x:v>
      </x:c>
    </x:row>
    <x:row r="3133" ht="25" customHeight="1">
      <x:c r="A3133" s="1" t="str">
        <x:v>创业板指</x:v>
      </x:c>
      <x:c r="B3133" s="1" t="str">
        <x:v>159908.SZ</x:v>
      </x:c>
      <x:c r="C3133" s="1" t="str">
        <x:v>博时创业板ETF</x:v>
      </x:c>
      <x:c r="D3133" s="7" t="d">
        <x:v>2026-07-16T00:00:00.000Z</x:v>
      </x:c>
      <x:c r="E3133" s="8" t="n">
        <x:f>IF(ISNUMBER('原始字段'!C3078),'原始字段'!C3078,"n.a.")</x:f>
        <x:v>324229029</x:v>
      </x:c>
      <x:c r="F3133" s="8" t="n">
        <x:f>IF(ISNUMBER('原始字段'!C3174),'原始字段'!C3174,"n.a.")</x:f>
        <x:v>324229029</x:v>
      </x:c>
      <x:c r="G3133" s="8" t="n">
        <x:f>IF(COUNT(E3133:F3133)=2,F3133-E3133,"n.a.")</x:f>
        <x:v>0</x:v>
      </x:c>
      <x:c r="H3133" s="9" t="n">
        <x:f>IF(ISNUMBER('原始字段'!D3174),'原始字段'!D3174,"n.a.")</x:f>
        <x:v>3.4529</x:v>
      </x:c>
      <x:c r="I3133" s="9" t="n">
        <x:f>IF(COUNT(G3133:H3133)=2,G3133*H3133/100000000,"n.a.")</x:f>
        <x:v>0</x:v>
      </x:c>
      <x:c r="J3133" s="1" t="str">
        <x:v>日频齐全；折算事件未独立核实</x:v>
      </x:c>
    </x:row>
    <x:row r="3134" ht="25" customHeight="1">
      <x:c r="A3134" s="1" t="str">
        <x:v>创业板指</x:v>
      </x:c>
      <x:c r="B3134" s="1" t="str">
        <x:v>159952.SZ</x:v>
      </x:c>
      <x:c r="C3134" s="1" t="str">
        <x:v>广发创业板ETF</x:v>
      </x:c>
      <x:c r="D3134" s="7" t="d">
        <x:v>2026-07-16T00:00:00.000Z</x:v>
      </x:c>
      <x:c r="E3134" s="8" t="n">
        <x:f>IF(ISNUMBER('原始字段'!C3085),'原始字段'!C3085,"n.a.")</x:f>
        <x:v>3984284929</x:v>
      </x:c>
      <x:c r="F3134" s="8" t="n">
        <x:f>IF(ISNUMBER('原始字段'!C3181),'原始字段'!C3181,"n.a.")</x:f>
        <x:v>4045484929</x:v>
      </x:c>
      <x:c r="G3134" s="8" t="n">
        <x:f>IF(COUNT(E3134:F3134)=2,F3134-E3134,"n.a.")</x:f>
        <x:v>61200000</x:v>
      </x:c>
      <x:c r="H3134" s="9" t="n">
        <x:f>IF(ISNUMBER('原始字段'!D3181),'原始字段'!D3181,"n.a.")</x:f>
        <x:v>2.2513</x:v>
      </x:c>
      <x:c r="I3134" s="9" t="n">
        <x:f>IF(COUNT(G3134:H3134)=2,G3134*H3134/100000000,"n.a.")</x:f>
        <x:v>1.3777956</x:v>
      </x:c>
      <x:c r="J3134" s="1" t="str">
        <x:v>日频齐全；折算事件未独立核实</x:v>
      </x:c>
    </x:row>
    <x:row r="3135" ht="25" customHeight="1">
      <x:c r="A3135" s="1" t="str">
        <x:v>创业板指</x:v>
      </x:c>
      <x:c r="B3135" s="1" t="str">
        <x:v>159247.SZ</x:v>
      </x:c>
      <x:c r="C3135" s="1" t="str">
        <x:v>汇添富创业板ETF</x:v>
      </x:c>
      <x:c r="D3135" s="7" t="d">
        <x:v>2026-07-16T00:00:00.000Z</x:v>
      </x:c>
      <x:c r="E3135" s="8" t="n">
        <x:f>IF(ISNUMBER('原始字段'!C3059),'原始字段'!C3059,"n.a.")</x:f>
        <x:v>277984966</x:v>
      </x:c>
      <x:c r="F3135" s="8" t="n">
        <x:f>IF(ISNUMBER('原始字段'!C3155),'原始字段'!C3155,"n.a.")</x:f>
        <x:v>307984966</x:v>
      </x:c>
      <x:c r="G3135" s="8" t="n">
        <x:f>IF(COUNT(E3135:F3135)=2,F3135-E3135,"n.a.")</x:f>
        <x:v>30000000</x:v>
      </x:c>
      <x:c r="H3135" s="9" t="n">
        <x:f>IF(ISNUMBER('原始字段'!D3155),'原始字段'!D3155,"n.a.")</x:f>
        <x:v>1.1095</x:v>
      </x:c>
      <x:c r="I3135" s="9" t="n">
        <x:f>IF(COUNT(G3135:H3135)=2,G3135*H3135/100000000,"n.a.")</x:f>
        <x:v>0.33285</x:v>
      </x:c>
      <x:c r="J3135" s="1" t="str">
        <x:v>日频齐全；折算事件未独立核实</x:v>
      </x:c>
    </x:row>
    <x:row r="3136" ht="25" customHeight="1">
      <x:c r="A3136" s="1" t="str">
        <x:v>创业板指</x:v>
      </x:c>
      <x:c r="B3136" s="1" t="str">
        <x:v>159948.SZ</x:v>
      </x:c>
      <x:c r="C3136" s="1" t="str">
        <x:v>南方创业板ETF</x:v>
      </x:c>
      <x:c r="D3136" s="7" t="d">
        <x:v>2026-07-16T00:00:00.000Z</x:v>
      </x:c>
      <x:c r="E3136" s="8" t="n">
        <x:f>IF(ISNUMBER('原始字段'!C3084),'原始字段'!C3084,"n.a.")</x:f>
        <x:v>1073697720</x:v>
      </x:c>
      <x:c r="F3136" s="8" t="n">
        <x:f>IF(ISNUMBER('原始字段'!C3180),'原始字段'!C3180,"n.a.")</x:f>
        <x:v>1082697720</x:v>
      </x:c>
      <x:c r="G3136" s="8" t="n">
        <x:f>IF(COUNT(E3136:F3136)=2,F3136-E3136,"n.a.")</x:f>
        <x:v>9000000</x:v>
      </x:c>
      <x:c r="H3136" s="9" t="n">
        <x:f>IF(ISNUMBER('原始字段'!D3180),'原始字段'!D3180,"n.a.")</x:f>
        <x:v>4.0958</x:v>
      </x:c>
      <x:c r="I3136" s="9" t="n">
        <x:f>IF(COUNT(G3136:H3136)=2,G3136*H3136/100000000,"n.a.")</x:f>
        <x:v>0.368622</x:v>
      </x:c>
      <x:c r="J3136" s="1" t="str">
        <x:v>日频齐全；折算事件未独立核实</x:v>
      </x:c>
    </x:row>
    <x:row r="3137" ht="25" customHeight="1">
      <x:c r="A3137" s="1" t="str">
        <x:v>创业板指</x:v>
      </x:c>
      <x:c r="B3137" s="1" t="str">
        <x:v>159205.SZ</x:v>
      </x:c>
      <x:c r="C3137" s="1" t="str">
        <x:v>东财创业板ETF</x:v>
      </x:c>
      <x:c r="D3137" s="7" t="d">
        <x:v>2026-07-16T00:00:00.000Z</x:v>
      </x:c>
      <x:c r="E3137" s="8" t="n">
        <x:f>IF(ISNUMBER('原始字段'!C3058),'原始字段'!C3058,"n.a.")</x:f>
        <x:v>403056064</x:v>
      </x:c>
      <x:c r="F3137" s="8" t="n">
        <x:f>IF(ISNUMBER('原始字段'!C3154),'原始字段'!C3154,"n.a.")</x:f>
        <x:v>441056064</x:v>
      </x:c>
      <x:c r="G3137" s="8" t="n">
        <x:f>IF(COUNT(E3137:F3137)=2,F3137-E3137,"n.a.")</x:f>
        <x:v>38000000</x:v>
      </x:c>
      <x:c r="H3137" s="9" t="n">
        <x:f>IF(ISNUMBER('原始字段'!D3154),'原始字段'!D3154,"n.a.")</x:f>
        <x:v>1.8119</x:v>
      </x:c>
      <x:c r="I3137" s="9" t="n">
        <x:f>IF(COUNT(G3137:H3137)=2,G3137*H3137/100000000,"n.a.")</x:f>
        <x:v>0.688522</x:v>
      </x:c>
      <x:c r="J3137" s="1" t="str">
        <x:v>日频齐全；折算事件未独立核实</x:v>
      </x:c>
    </x:row>
    <x:row r="3138" ht="25" customHeight="1">
      <x:c r="A3138" s="1" t="str">
        <x:v>科创50</x:v>
      </x:c>
      <x:c r="B3138" s="1" t="str">
        <x:v>588940.SH</x:v>
      </x:c>
      <x:c r="C3138" s="1" t="str">
        <x:v>富国上证科创板50成份ETF</x:v>
      </x:c>
      <x:c r="D3138" s="7" t="d">
        <x:v>2026-07-16T00:00:00.000Z</x:v>
      </x:c>
      <x:c r="E3138" s="8" t="n">
        <x:f>IF(ISNUMBER('原始字段'!C3149),'原始字段'!C3149,"n.a.")</x:f>
        <x:v>682420000</x:v>
      </x:c>
      <x:c r="F3138" s="8" t="n">
        <x:f>IF(ISNUMBER('原始字段'!C3245),'原始字段'!C3245,"n.a.")</x:f>
        <x:v>703420000</x:v>
      </x:c>
      <x:c r="G3138" s="8" t="n">
        <x:f>IF(COUNT(E3138:F3138)=2,F3138-E3138,"n.a.")</x:f>
        <x:v>21000000</x:v>
      </x:c>
      <x:c r="H3138" s="9" t="n">
        <x:f>IF(ISNUMBER('原始字段'!D3245),'原始字段'!D3245,"n.a.")</x:f>
        <x:v>1.9058</x:v>
      </x:c>
      <x:c r="I3138" s="9" t="n">
        <x:f>IF(COUNT(G3138:H3138)=2,G3138*H3138/100000000,"n.a.")</x:f>
        <x:v>0.400218</x:v>
      </x:c>
      <x:c r="J3138" s="1" t="str">
        <x:v>日频齐全；折算事件未独立核实</x:v>
      </x:c>
    </x:row>
    <x:row r="3139" ht="25" customHeight="1">
      <x:c r="A3139" s="1" t="str">
        <x:v>科创50</x:v>
      </x:c>
      <x:c r="B3139" s="1" t="str">
        <x:v>589150.SH</x:v>
      </x:c>
      <x:c r="C3139" s="1" t="str">
        <x:v>平安上证科创板50成份ETF</x:v>
      </x:c>
      <x:c r="D3139" s="7" t="d">
        <x:v>2026-07-16T00:00:00.000Z</x:v>
      </x:c>
      <x:c r="E3139" s="8" t="n">
        <x:f>IF(ISNUMBER('原始字段'!C3151),'原始字段'!C3151,"n.a.")</x:f>
        <x:v>661437200</x:v>
      </x:c>
      <x:c r="F3139" s="8" t="n">
        <x:f>IF(ISNUMBER('原始字段'!C3247),'原始字段'!C3247,"n.a.")</x:f>
        <x:v>665437200</x:v>
      </x:c>
      <x:c r="G3139" s="8" t="n">
        <x:f>IF(COUNT(E3139:F3139)=2,F3139-E3139,"n.a.")</x:f>
        <x:v>4000000</x:v>
      </x:c>
      <x:c r="H3139" s="9" t="n">
        <x:f>IF(ISNUMBER('原始字段'!D3247),'原始字段'!D3247,"n.a.")</x:f>
        <x:v>1.3383</x:v>
      </x:c>
      <x:c r="I3139" s="9" t="n">
        <x:f>IF(COUNT(G3139:H3139)=2,G3139*H3139/100000000,"n.a.")</x:f>
        <x:v>0.053532</x:v>
      </x:c>
      <x:c r="J3139" s="1" t="str">
        <x:v>日频齐全；折算事件未独立核实</x:v>
      </x:c>
    </x:row>
    <x:row r="3140" ht="25" customHeight="1">
      <x:c r="A3140" s="1" t="str">
        <x:v>科创50</x:v>
      </x:c>
      <x:c r="B3140" s="1" t="str">
        <x:v>588150.SH</x:v>
      </x:c>
      <x:c r="C3140" s="1" t="str">
        <x:v>南方上证科创板50成份ETF</x:v>
      </x:c>
      <x:c r="D3140" s="7" t="d">
        <x:v>2026-07-16T00:00:00.000Z</x:v>
      </x:c>
      <x:c r="E3140" s="8" t="n">
        <x:f>IF(ISNUMBER('原始字段'!C3143),'原始字段'!C3143,"n.a.")</x:f>
        <x:v>327932600</x:v>
      </x:c>
      <x:c r="F3140" s="8" t="n">
        <x:f>IF(ISNUMBER('原始字段'!C3239),'原始字段'!C3239,"n.a.")</x:f>
        <x:v>324432600</x:v>
      </x:c>
      <x:c r="G3140" s="8" t="n">
        <x:f>IF(COUNT(E3140:F3140)=2,F3140-E3140,"n.a.")</x:f>
        <x:v>-3500000</x:v>
      </x:c>
      <x:c r="H3140" s="9" t="n">
        <x:f>IF(ISNUMBER('原始字段'!D3239),'原始字段'!D3239,"n.a.")</x:f>
        <x:v>1.3023</x:v>
      </x:c>
      <x:c r="I3140" s="9" t="n">
        <x:f>IF(COUNT(G3140:H3140)=2,G3140*H3140/100000000,"n.a.")</x:f>
        <x:v>-0.0455805</x:v>
      </x:c>
      <x:c r="J3140" s="1" t="str">
        <x:v>日频齐全；折算事件未独立核实</x:v>
      </x:c>
    </x:row>
    <x:row r="3141" ht="25" customHeight="1">
      <x:c r="A3141" s="1" t="str">
        <x:v>科创50</x:v>
      </x:c>
      <x:c r="B3141" s="1" t="str">
        <x:v>588000.SH</x:v>
      </x:c>
      <x:c r="C3141" s="1" t="str">
        <x:v>华夏上证科创板50ETF</x:v>
      </x:c>
      <x:c r="D3141" s="7" t="d">
        <x:v>2026-07-16T00:00:00.000Z</x:v>
      </x:c>
      <x:c r="E3141" s="8" t="n">
        <x:f>IF(ISNUMBER('原始字段'!C3137),'原始字段'!C3137,"n.a.")</x:f>
        <x:v>33857668200</x:v>
      </x:c>
      <x:c r="F3141" s="8" t="n">
        <x:f>IF(ISNUMBER('原始字段'!C3233),'原始字段'!C3233,"n.a.")</x:f>
        <x:v>34646668200</x:v>
      </x:c>
      <x:c r="G3141" s="8" t="n">
        <x:f>IF(COUNT(E3141:F3141)=2,F3141-E3141,"n.a.")</x:f>
        <x:v>789000000</x:v>
      </x:c>
      <x:c r="H3141" s="9" t="n">
        <x:f>IF(ISNUMBER('原始字段'!D3233),'原始字段'!D3233,"n.a.")</x:f>
        <x:v>1.9477</x:v>
      </x:c>
      <x:c r="I3141" s="9" t="n">
        <x:f>IF(COUNT(G3141:H3141)=2,G3141*H3141/100000000,"n.a.")</x:f>
        <x:v>15.367353</x:v>
      </x:c>
      <x:c r="J3141" s="1" t="str">
        <x:v>日频齐全；折算事件未独立核实</x:v>
      </x:c>
    </x:row>
    <x:row r="3142" ht="25" customHeight="1">
      <x:c r="A3142" s="1" t="str">
        <x:v>科创50</x:v>
      </x:c>
      <x:c r="B3142" s="1" t="str">
        <x:v>589850.SH</x:v>
      </x:c>
      <x:c r="C3142" s="1" t="str">
        <x:v>东财上证科创板50成份ETF</x:v>
      </x:c>
      <x:c r="D3142" s="7" t="d">
        <x:v>2026-07-16T00:00:00.000Z</x:v>
      </x:c>
      <x:c r="E3142" s="8" t="n">
        <x:f>IF(ISNUMBER('原始字段'!C3153),'原始字段'!C3153,"n.a.")</x:f>
        <x:v>547057000</x:v>
      </x:c>
      <x:c r="F3142" s="8" t="n">
        <x:f>IF(ISNUMBER('原始字段'!C3249),'原始字段'!C3249,"n.a.")</x:f>
        <x:v>568057000</x:v>
      </x:c>
      <x:c r="G3142" s="8" t="n">
        <x:f>IF(COUNT(E3142:F3142)=2,F3142-E3142,"n.a.")</x:f>
        <x:v>21000000</x:v>
      </x:c>
      <x:c r="H3142" s="9" t="n">
        <x:f>IF(ISNUMBER('原始字段'!D3249),'原始字段'!D3249,"n.a.")</x:f>
        <x:v>1.7624</x:v>
      </x:c>
      <x:c r="I3142" s="9" t="n">
        <x:f>IF(COUNT(G3142:H3142)=2,G3142*H3142/100000000,"n.a.")</x:f>
        <x:v>0.370104</x:v>
      </x:c>
      <x:c r="J3142" s="1" t="str">
        <x:v>日频齐全；折算事件未独立核实</x:v>
      </x:c>
    </x:row>
    <x:row r="3143" ht="25" customHeight="1">
      <x:c r="A3143" s="1" t="str">
        <x:v>科创50</x:v>
      </x:c>
      <x:c r="B3143" s="1" t="str">
        <x:v>588840.SH</x:v>
      </x:c>
      <x:c r="C3143" s="1" t="str">
        <x:v>万家上证科创板50成份ETF</x:v>
      </x:c>
      <x:c r="D3143" s="7" t="d">
        <x:v>2026-07-16T00:00:00.000Z</x:v>
      </x:c>
      <x:c r="E3143" s="8" t="n">
        <x:f>IF(ISNUMBER('原始字段'!C3147),'原始字段'!C3147,"n.a.")</x:f>
        <x:v>52236000</x:v>
      </x:c>
      <x:c r="F3143" s="8" t="n">
        <x:f>IF(ISNUMBER('原始字段'!C3243),'原始字段'!C3243,"n.a.")</x:f>
        <x:v>55236000</x:v>
      </x:c>
      <x:c r="G3143" s="8" t="n">
        <x:f>IF(COUNT(E3143:F3143)=2,F3143-E3143,"n.a.")</x:f>
        <x:v>3000000</x:v>
      </x:c>
      <x:c r="H3143" s="9" t="n">
        <x:f>IF(ISNUMBER('原始字段'!D3243),'原始字段'!D3243,"n.a.")</x:f>
        <x:v>1.7063</x:v>
      </x:c>
      <x:c r="I3143" s="9" t="n">
        <x:f>IF(COUNT(G3143:H3143)=2,G3143*H3143/100000000,"n.a.")</x:f>
        <x:v>0.051189</x:v>
      </x:c>
      <x:c r="J3143" s="1" t="str">
        <x:v>日频齐全；折算事件未独立核实</x:v>
      </x:c>
    </x:row>
    <x:row r="3144" ht="25" customHeight="1">
      <x:c r="A3144" s="1" t="str">
        <x:v>科创50</x:v>
      </x:c>
      <x:c r="B3144" s="1" t="str">
        <x:v>588040.SH</x:v>
      </x:c>
      <x:c r="C3144" s="1" t="str">
        <x:v>鹏华上证科创板50成份ETF</x:v>
      </x:c>
      <x:c r="D3144" s="7" t="d">
        <x:v>2026-07-16T00:00:00.000Z</x:v>
      </x:c>
      <x:c r="E3144" s="8" t="n">
        <x:f>IF(ISNUMBER('原始字段'!C3138),'原始字段'!C3138,"n.a.")</x:f>
        <x:v>131889000</x:v>
      </x:c>
      <x:c r="F3144" s="8" t="n">
        <x:f>IF(ISNUMBER('原始字段'!C3234),'原始字段'!C3234,"n.a.")</x:f>
        <x:v>135889000</x:v>
      </x:c>
      <x:c r="G3144" s="8" t="n">
        <x:f>IF(COUNT(E3144:F3144)=2,F3144-E3144,"n.a.")</x:f>
        <x:v>4000000</x:v>
      </x:c>
      <x:c r="H3144" s="9" t="n">
        <x:f>IF(ISNUMBER('原始字段'!D3234),'原始字段'!D3234,"n.a.")</x:f>
        <x:v>1.8764</x:v>
      </x:c>
      <x:c r="I3144" s="9" t="n">
        <x:f>IF(COUNT(G3144:H3144)=2,G3144*H3144/100000000,"n.a.")</x:f>
        <x:v>0.075056</x:v>
      </x:c>
      <x:c r="J3144" s="1" t="str">
        <x:v>日频齐全；折算事件未独立核实</x:v>
      </x:c>
    </x:row>
    <x:row r="3145" ht="25" customHeight="1">
      <x:c r="A3145" s="1" t="str">
        <x:v>科创50</x:v>
      </x:c>
      <x:c r="B3145" s="1" t="str">
        <x:v>588280.SH</x:v>
      </x:c>
      <x:c r="C3145" s="1" t="str">
        <x:v>华安上证科创板50ETF</x:v>
      </x:c>
      <x:c r="D3145" s="7" t="d">
        <x:v>2026-07-16T00:00:00.000Z</x:v>
      </x:c>
      <x:c r="E3145" s="8" t="n">
        <x:f>IF(ISNUMBER('原始字段'!C3145),'原始字段'!C3145,"n.a.")</x:f>
        <x:v>300121000</x:v>
      </x:c>
      <x:c r="F3145" s="8" t="n">
        <x:f>IF(ISNUMBER('原始字段'!C3241),'原始字段'!C3241,"n.a.")</x:f>
        <x:v>320121000</x:v>
      </x:c>
      <x:c r="G3145" s="8" t="n">
        <x:f>IF(COUNT(E3145:F3145)=2,F3145-E3145,"n.a.")</x:f>
        <x:v>20000000</x:v>
      </x:c>
      <x:c r="H3145" s="9" t="n">
        <x:f>IF(ISNUMBER('原始字段'!D3241),'原始字段'!D3241,"n.a.")</x:f>
        <x:v>1.3276</x:v>
      </x:c>
      <x:c r="I3145" s="9" t="n">
        <x:f>IF(COUNT(G3145:H3145)=2,G3145*H3145/100000000,"n.a.")</x:f>
        <x:v>0.26552</x:v>
      </x:c>
      <x:c r="J3145" s="1" t="str">
        <x:v>日频齐全；折算事件未独立核实</x:v>
      </x:c>
    </x:row>
    <x:row r="3146" ht="25" customHeight="1">
      <x:c r="A3146" s="1" t="str">
        <x:v>科创50</x:v>
      </x:c>
      <x:c r="B3146" s="1" t="str">
        <x:v>589360.SH</x:v>
      </x:c>
      <x:c r="C3146" s="1" t="str">
        <x:v>国泰上证科创板50成份ETF</x:v>
      </x:c>
      <x:c r="D3146" s="7" t="d">
        <x:v>2026-07-16T00:00:00.000Z</x:v>
      </x:c>
      <x:c r="E3146" s="8" t="n">
        <x:f>IF(ISNUMBER('原始字段'!C3152),'原始字段'!C3152,"n.a.")</x:f>
        <x:v>743174000</x:v>
      </x:c>
      <x:c r="F3146" s="8" t="n">
        <x:f>IF(ISNUMBER('原始字段'!C3248),'原始字段'!C3248,"n.a.")</x:f>
        <x:v>1289174000</x:v>
      </x:c>
      <x:c r="G3146" s="8" t="n">
        <x:f>IF(COUNT(E3146:F3146)=2,F3146-E3146,"n.a.")</x:f>
        <x:v>546000000</x:v>
      </x:c>
      <x:c r="H3146" s="9" t="n">
        <x:f>IF(ISNUMBER('原始字段'!D3248),'原始字段'!D3248,"n.a.")</x:f>
        <x:v>0.9525</x:v>
      </x:c>
      <x:c r="I3146" s="9" t="n">
        <x:f>IF(COUNT(G3146:H3146)=2,G3146*H3146/100000000,"n.a.")</x:f>
        <x:v>5.20065</x:v>
      </x:c>
      <x:c r="J3146" s="1" t="str">
        <x:v>日频齐全；折算事件未独立核实</x:v>
      </x:c>
    </x:row>
    <x:row r="3147" ht="25" customHeight="1">
      <x:c r="A3147" s="1" t="str">
        <x:v>科创50</x:v>
      </x:c>
      <x:c r="B3147" s="1" t="str">
        <x:v>588950.SH</x:v>
      </x:c>
      <x:c r="C3147" s="1" t="str">
        <x:v>景顺长城上证科创板50成份ETF</x:v>
      </x:c>
      <x:c r="D3147" s="7" t="d">
        <x:v>2026-07-16T00:00:00.000Z</x:v>
      </x:c>
      <x:c r="E3147" s="8" t="n">
        <x:f>IF(ISNUMBER('原始字段'!C3150),'原始字段'!C3150,"n.a.")</x:f>
        <x:v>422729700</x:v>
      </x:c>
      <x:c r="F3147" s="8" t="n">
        <x:f>IF(ISNUMBER('原始字段'!C3246),'原始字段'!C3246,"n.a.")</x:f>
        <x:v>440729700</x:v>
      </x:c>
      <x:c r="G3147" s="8" t="n">
        <x:f>IF(COUNT(E3147:F3147)=2,F3147-E3147,"n.a.")</x:f>
        <x:v>18000000</x:v>
      </x:c>
      <x:c r="H3147" s="9" t="n">
        <x:f>IF(ISNUMBER('原始字段'!D3246),'原始字段'!D3246,"n.a.")</x:f>
        <x:v>1.9197</x:v>
      </x:c>
      <x:c r="I3147" s="9" t="n">
        <x:f>IF(COUNT(G3147:H3147)=2,G3147*H3147/100000000,"n.a.")</x:f>
        <x:v>0.345546</x:v>
      </x:c>
      <x:c r="J3147" s="1" t="str">
        <x:v>日频齐全；折算事件未独立核实</x:v>
      </x:c>
    </x:row>
    <x:row r="3148" ht="25" customHeight="1">
      <x:c r="A3148" s="1" t="str">
        <x:v>科创50</x:v>
      </x:c>
      <x:c r="B3148" s="1" t="str">
        <x:v>588080.SH</x:v>
      </x:c>
      <x:c r="C3148" s="1" t="str">
        <x:v>易方达上证科创板50ETF</x:v>
      </x:c>
      <x:c r="D3148" s="7" t="d">
        <x:v>2026-07-16T00:00:00.000Z</x:v>
      </x:c>
      <x:c r="E3148" s="8" t="n">
        <x:f>IF(ISNUMBER('原始字段'!C3141),'原始字段'!C3141,"n.a.")</x:f>
        <x:v>21097628100</x:v>
      </x:c>
      <x:c r="F3148" s="8" t="n">
        <x:f>IF(ISNUMBER('原始字段'!C3237),'原始字段'!C3237,"n.a.")</x:f>
        <x:v>21286628100</x:v>
      </x:c>
      <x:c r="G3148" s="8" t="n">
        <x:f>IF(COUNT(E3148:F3148)=2,F3148-E3148,"n.a.")</x:f>
        <x:v>189000000</x:v>
      </x:c>
      <x:c r="H3148" s="9" t="n">
        <x:f>IF(ISNUMBER('原始字段'!D3237),'原始字段'!D3237,"n.a.")</x:f>
        <x:v>1.8882</x:v>
      </x:c>
      <x:c r="I3148" s="9" t="n">
        <x:f>IF(COUNT(G3148:H3148)=2,G3148*H3148/100000000,"n.a.")</x:f>
        <x:v>3.568698</x:v>
      </x:c>
      <x:c r="J3148" s="1" t="str">
        <x:v>日频齐全；折算事件未独立核实</x:v>
      </x:c>
    </x:row>
    <x:row r="3149" ht="25" customHeight="1">
      <x:c r="A3149" s="1" t="str">
        <x:v>科创50</x:v>
      </x:c>
      <x:c r="B3149" s="1" t="str">
        <x:v>588060.SH</x:v>
      </x:c>
      <x:c r="C3149" s="1" t="str">
        <x:v>广发上证科创板50ETF</x:v>
      </x:c>
      <x:c r="D3149" s="7" t="d">
        <x:v>2026-07-16T00:00:00.000Z</x:v>
      </x:c>
      <x:c r="E3149" s="8" t="n">
        <x:f>IF(ISNUMBER('原始字段'!C3140),'原始字段'!C3140,"n.a.")</x:f>
        <x:v>5863140000</x:v>
      </x:c>
      <x:c r="F3149" s="8" t="n">
        <x:f>IF(ISNUMBER('原始字段'!C3236),'原始字段'!C3236,"n.a.")</x:f>
        <x:v>5971140000</x:v>
      </x:c>
      <x:c r="G3149" s="8" t="n">
        <x:f>IF(COUNT(E3149:F3149)=2,F3149-E3149,"n.a.")</x:f>
        <x:v>108000000</x:v>
      </x:c>
      <x:c r="H3149" s="9" t="n">
        <x:f>IF(ISNUMBER('原始字段'!D3236),'原始字段'!D3236,"n.a.")</x:f>
        <x:v>1.1704</x:v>
      </x:c>
      <x:c r="I3149" s="9" t="n">
        <x:f>IF(COUNT(G3149:H3149)=2,G3149*H3149/100000000,"n.a.")</x:f>
        <x:v>1.264032</x:v>
      </x:c>
      <x:c r="J3149" s="1" t="str">
        <x:v>日频齐全；折算事件未独立核实</x:v>
      </x:c>
    </x:row>
    <x:row r="3150" ht="25" customHeight="1">
      <x:c r="A3150" s="1" t="str">
        <x:v>科创50</x:v>
      </x:c>
      <x:c r="B3150" s="1" t="str">
        <x:v>588870.SH</x:v>
      </x:c>
      <x:c r="C3150" s="1" t="str">
        <x:v>汇添富上证科创板50成份ETF</x:v>
      </x:c>
      <x:c r="D3150" s="7" t="d">
        <x:v>2026-07-16T00:00:00.000Z</x:v>
      </x:c>
      <x:c r="E3150" s="8" t="n">
        <x:f>IF(ISNUMBER('原始字段'!C3148),'原始字段'!C3148,"n.a.")</x:f>
        <x:v>419552000</x:v>
      </x:c>
      <x:c r="F3150" s="8" t="n">
        <x:f>IF(ISNUMBER('原始字段'!C3244),'原始字段'!C3244,"n.a.")</x:f>
        <x:v>422552000</x:v>
      </x:c>
      <x:c r="G3150" s="8" t="n">
        <x:f>IF(COUNT(E3150:F3150)=2,F3150-E3150,"n.a.")</x:f>
        <x:v>3000000</x:v>
      </x:c>
      <x:c r="H3150" s="9" t="n">
        <x:f>IF(ISNUMBER('原始字段'!D3244),'原始字段'!D3244,"n.a.")</x:f>
        <x:v>1.8706</x:v>
      </x:c>
      <x:c r="I3150" s="9" t="n">
        <x:f>IF(COUNT(G3150:H3150)=2,G3150*H3150/100000000,"n.a.")</x:f>
        <x:v>0.056118</x:v>
      </x:c>
      <x:c r="J3150" s="1" t="str">
        <x:v>日频齐全；折算事件未独立核实</x:v>
      </x:c>
    </x:row>
    <x:row r="3151" ht="25" customHeight="1">
      <x:c r="A3151" s="1" t="str">
        <x:v>科创50</x:v>
      </x:c>
      <x:c r="B3151" s="1" t="str">
        <x:v>588720.SH</x:v>
      </x:c>
      <x:c r="C3151" s="1" t="str">
        <x:v>中银上证科创板50成份ETF</x:v>
      </x:c>
      <x:c r="D3151" s="7" t="d">
        <x:v>2026-07-16T00:00:00.000Z</x:v>
      </x:c>
      <x:c r="E3151" s="8" t="n">
        <x:f>IF(ISNUMBER('原始字段'!C3146),'原始字段'!C3146,"n.a.")</x:f>
        <x:v>99741800</x:v>
      </x:c>
      <x:c r="F3151" s="8" t="n">
        <x:f>IF(ISNUMBER('原始字段'!C3242),'原始字段'!C3242,"n.a.")</x:f>
        <x:v>99741800</x:v>
      </x:c>
      <x:c r="G3151" s="8" t="n">
        <x:f>IF(COUNT(E3151:F3151)=2,F3151-E3151,"n.a.")</x:f>
        <x:v>0</x:v>
      </x:c>
      <x:c r="H3151" s="9" t="n">
        <x:f>IF(ISNUMBER('原始字段'!D3242),'原始字段'!D3242,"n.a.")</x:f>
        <x:v>1.8584</x:v>
      </x:c>
      <x:c r="I3151" s="9" t="n">
        <x:f>IF(COUNT(G3151:H3151)=2,G3151*H3151/100000000,"n.a.")</x:f>
        <x:v>0</x:v>
      </x:c>
      <x:c r="J3151" s="1" t="str">
        <x:v>日频齐全；折算事件未独立核实</x:v>
      </x:c>
    </x:row>
    <x:row r="3152" ht="25" customHeight="1">
      <x:c r="A3152" s="1" t="str">
        <x:v>科创50</x:v>
      </x:c>
      <x:c r="B3152" s="1" t="str">
        <x:v>588090.SH</x:v>
      </x:c>
      <x:c r="C3152" s="1" t="str">
        <x:v>华泰柏瑞上证科创板50ETF</x:v>
      </x:c>
      <x:c r="D3152" s="7" t="d">
        <x:v>2026-07-16T00:00:00.000Z</x:v>
      </x:c>
      <x:c r="E3152" s="8" t="n">
        <x:f>IF(ISNUMBER('原始字段'!C3142),'原始字段'!C3142,"n.a.")</x:f>
        <x:v>2601072800</x:v>
      </x:c>
      <x:c r="F3152" s="8" t="n">
        <x:f>IF(ISNUMBER('原始字段'!C3238),'原始字段'!C3238,"n.a.")</x:f>
        <x:v>2604072800</x:v>
      </x:c>
      <x:c r="G3152" s="8" t="n">
        <x:f>IF(COUNT(E3152:F3152)=2,F3152-E3152,"n.a.")</x:f>
        <x:v>3000000</x:v>
      </x:c>
      <x:c r="H3152" s="9" t="n">
        <x:f>IF(ISNUMBER('原始字段'!D3238),'原始字段'!D3238,"n.a.")</x:f>
        <x:v>1.8929</x:v>
      </x:c>
      <x:c r="I3152" s="9" t="n">
        <x:f>IF(COUNT(G3152:H3152)=2,G3152*H3152/100000000,"n.a.")</x:f>
        <x:v>0.056787</x:v>
      </x:c>
      <x:c r="J3152" s="1" t="str">
        <x:v>日频齐全；折算事件未独立核实</x:v>
      </x:c>
    </x:row>
    <x:row r="3153" ht="25" customHeight="1">
      <x:c r="A3153" s="1" t="str">
        <x:v>科创50</x:v>
      </x:c>
      <x:c r="B3153" s="1" t="str">
        <x:v>588180.SH</x:v>
      </x:c>
      <x:c r="C3153" s="1" t="str">
        <x:v>国联安上证科创板50ETF</x:v>
      </x:c>
      <x:c r="D3153" s="7" t="d">
        <x:v>2026-07-16T00:00:00.000Z</x:v>
      </x:c>
      <x:c r="E3153" s="8" t="n">
        <x:f>IF(ISNUMBER('原始字段'!C3144),'原始字段'!C3144,"n.a.")</x:f>
        <x:v>678853700</x:v>
      </x:c>
      <x:c r="F3153" s="8" t="n">
        <x:f>IF(ISNUMBER('原始字段'!C3240),'原始字段'!C3240,"n.a.")</x:f>
        <x:v>699853700</x:v>
      </x:c>
      <x:c r="G3153" s="8" t="n">
        <x:f>IF(COUNT(E3153:F3153)=2,F3153-E3153,"n.a.")</x:f>
        <x:v>21000000</x:v>
      </x:c>
      <x:c r="H3153" s="9" t="n">
        <x:f>IF(ISNUMBER('原始字段'!D3240),'原始字段'!D3240,"n.a.")</x:f>
        <x:v>1.1941</x:v>
      </x:c>
      <x:c r="I3153" s="9" t="n">
        <x:f>IF(COUNT(G3153:H3153)=2,G3153*H3153/100000000,"n.a.")</x:f>
        <x:v>0.250761</x:v>
      </x:c>
      <x:c r="J3153" s="1" t="str">
        <x:v>日频齐全；折算事件未独立核实</x:v>
      </x:c>
    </x:row>
    <x:row r="3154" ht="25" customHeight="1">
      <x:c r="A3154" s="1" t="str">
        <x:v>科创50</x:v>
      </x:c>
      <x:c r="B3154" s="1" t="str">
        <x:v>588050.SH</x:v>
      </x:c>
      <x:c r="C3154" s="1" t="str">
        <x:v>工银上证科创板50ETF</x:v>
      </x:c>
      <x:c r="D3154" s="7" t="d">
        <x:v>2026-07-16T00:00:00.000Z</x:v>
      </x:c>
      <x:c r="E3154" s="8" t="n">
        <x:f>IF(ISNUMBER('原始字段'!C3139),'原始字段'!C3139,"n.a.")</x:f>
        <x:v>5127241300</x:v>
      </x:c>
      <x:c r="F3154" s="8" t="n">
        <x:f>IF(ISNUMBER('原始字段'!C3235),'原始字段'!C3235,"n.a.")</x:f>
        <x:v>5179241300</x:v>
      </x:c>
      <x:c r="G3154" s="8" t="n">
        <x:f>IF(COUNT(E3154:F3154)=2,F3154-E3154,"n.a.")</x:f>
        <x:v>52000000</x:v>
      </x:c>
      <x:c r="H3154" s="9" t="n">
        <x:f>IF(ISNUMBER('原始字段'!D3235),'原始字段'!D3235,"n.a.")</x:f>
        <x:v>1.8876</x:v>
      </x:c>
      <x:c r="I3154" s="9" t="n">
        <x:f>IF(COUNT(G3154:H3154)=2,G3154*H3154/100000000,"n.a.")</x:f>
        <x:v>0.981552</x:v>
      </x:c>
      <x:c r="J3154" s="1" t="str">
        <x:v>日频齐全；折算事件未独立核实</x:v>
      </x:c>
    </x:row>
    <x:row r="3155" ht="25" customHeight="1">
      <x:c r="A3155" s="1" t="str">
        <x:v>沪深300</x:v>
      </x:c>
      <x:c r="B3155" s="1" t="str">
        <x:v>159393.SZ</x:v>
      </x:c>
      <x:c r="C3155" s="1" t="str">
        <x:v>万家沪深300ETF</x:v>
      </x:c>
      <x:c r="D3155" s="7" t="d">
        <x:v>2026-07-17T00:00:00.000Z</x:v>
      </x:c>
      <x:c r="E3155" s="8" t="n">
        <x:f>IF(ISNUMBER('原始字段'!C3159),'原始字段'!C3159,"n.a.")</x:f>
        <x:v>76246342</x:v>
      </x:c>
      <x:c r="F3155" s="8" t="n">
        <x:f>IF(ISNUMBER('原始字段'!C3255),'原始字段'!C3255,"n.a.")</x:f>
        <x:v>80746342</x:v>
      </x:c>
      <x:c r="G3155" s="8" t="n">
        <x:f>IF(COUNT(E3155:F3155)=2,F3155-E3155,"n.a.")</x:f>
        <x:v>4500000</x:v>
      </x:c>
      <x:c r="H3155" s="9" t="n">
        <x:f>IF(ISNUMBER('原始字段'!D3255),'原始字段'!D3255,"n.a.")</x:f>
        <x:v>4.8381</x:v>
      </x:c>
      <x:c r="I3155" s="9" t="n">
        <x:f>IF(COUNT(G3155:H3155)=2,G3155*H3155/100000000,"n.a.")</x:f>
        <x:v>0.2177145</x:v>
      </x:c>
      <x:c r="J3155" s="1" t="str">
        <x:v>日频齐全；折算事件未独立核实</x:v>
      </x:c>
    </x:row>
    <x:row r="3156" ht="25" customHeight="1">
      <x:c r="A3156" s="1" t="str">
        <x:v>沪深300</x:v>
      </x:c>
      <x:c r="B3156" s="1" t="str">
        <x:v>515660.SH</x:v>
      </x:c>
      <x:c r="C3156" s="1" t="str">
        <x:v>国联安沪深300ETF</x:v>
      </x:c>
      <x:c r="D3156" s="7" t="d">
        <x:v>2026-07-17T00:00:00.000Z</x:v>
      </x:c>
      <x:c r="E3156" s="8" t="n">
        <x:f>IF(ISNUMBER('原始字段'!C3220),'原始字段'!C3220,"n.a.")</x:f>
        <x:v>430894200</x:v>
      </x:c>
      <x:c r="F3156" s="8" t="n">
        <x:f>IF(ISNUMBER('原始字段'!C3316),'原始字段'!C3316,"n.a.")</x:f>
        <x:v>430894200</x:v>
      </x:c>
      <x:c r="G3156" s="8" t="n">
        <x:f>IF(COUNT(E3156:F3156)=2,F3156-E3156,"n.a.")</x:f>
        <x:v>0</x:v>
      </x:c>
      <x:c r="H3156" s="9" t="n">
        <x:f>IF(ISNUMBER('原始字段'!D3316),'原始字段'!D3316,"n.a.")</x:f>
        <x:v>5.6896</x:v>
      </x:c>
      <x:c r="I3156" s="9" t="n">
        <x:f>IF(COUNT(G3156:H3156)=2,G3156*H3156/100000000,"n.a.")</x:f>
        <x:v>0</x:v>
      </x:c>
      <x:c r="J3156" s="1" t="str">
        <x:v>日频齐全；折算事件未独立核实</x:v>
      </x:c>
    </x:row>
    <x:row r="3157" ht="25" customHeight="1">
      <x:c r="A3157" s="1" t="str">
        <x:v>沪深300</x:v>
      </x:c>
      <x:c r="B3157" s="1" t="str">
        <x:v>515360.SH</x:v>
      </x:c>
      <x:c r="C3157" s="1" t="str">
        <x:v>方正富邦沪深300ETF</x:v>
      </x:c>
      <x:c r="D3157" s="7" t="d">
        <x:v>2026-07-17T00:00:00.000Z</x:v>
      </x:c>
      <x:c r="E3157" s="8" t="n">
        <x:f>IF(ISNUMBER('原始字段'!C3215),'原始字段'!C3215,"n.a.")</x:f>
        <x:v>38279300</x:v>
      </x:c>
      <x:c r="F3157" s="8" t="n">
        <x:f>IF(ISNUMBER('原始字段'!C3311),'原始字段'!C3311,"n.a.")</x:f>
        <x:v>38279300</x:v>
      </x:c>
      <x:c r="G3157" s="8" t="n">
        <x:f>IF(COUNT(E3157:F3157)=2,F3157-E3157,"n.a.")</x:f>
        <x:v>0</x:v>
      </x:c>
      <x:c r="H3157" s="9" t="n">
        <x:f>IF(ISNUMBER('原始字段'!D3311),'原始字段'!D3311,"n.a.")</x:f>
        <x:v>6.5807</x:v>
      </x:c>
      <x:c r="I3157" s="9" t="n">
        <x:f>IF(COUNT(G3157:H3157)=2,G3157*H3157/100000000,"n.a.")</x:f>
        <x:v>0</x:v>
      </x:c>
      <x:c r="J3157" s="1" t="str">
        <x:v>日频齐全；折算事件未独立核实</x:v>
      </x:c>
    </x:row>
    <x:row r="3158" ht="25" customHeight="1">
      <x:c r="A3158" s="1" t="str">
        <x:v>沪深300</x:v>
      </x:c>
      <x:c r="B3158" s="1" t="str">
        <x:v>510320.SH</x:v>
      </x:c>
      <x:c r="C3158" s="1" t="str">
        <x:v>中金沪深300ETF</x:v>
      </x:c>
      <x:c r="D3158" s="7" t="d">
        <x:v>2026-07-17T00:00:00.000Z</x:v>
      </x:c>
      <x:c r="E3158" s="8" t="n">
        <x:f>IF(ISNUMBER('原始字段'!C3192),'原始字段'!C3192,"n.a.")</x:f>
        <x:v>610068500</x:v>
      </x:c>
      <x:c r="F3158" s="8" t="n">
        <x:f>IF(ISNUMBER('原始字段'!C3288),'原始字段'!C3288,"n.a.")</x:f>
        <x:v>619068500</x:v>
      </x:c>
      <x:c r="G3158" s="8" t="n">
        <x:f>IF(COUNT(E3158:F3158)=2,F3158-E3158,"n.a.")</x:f>
        <x:v>9000000</x:v>
      </x:c>
      <x:c r="H3158" s="9" t="n">
        <x:f>IF(ISNUMBER('原始字段'!D3288),'原始字段'!D3288,"n.a.")</x:f>
        <x:v>1.2319</x:v>
      </x:c>
      <x:c r="I3158" s="9" t="n">
        <x:f>IF(COUNT(G3158:H3158)=2,G3158*H3158/100000000,"n.a.")</x:f>
        <x:v>0.110871</x:v>
      </x:c>
      <x:c r="J3158" s="1" t="str">
        <x:v>日频齐全；折算事件未独立核实</x:v>
      </x:c>
    </x:row>
    <x:row r="3159" ht="25" customHeight="1">
      <x:c r="A3159" s="1" t="str">
        <x:v>沪深300</x:v>
      </x:c>
      <x:c r="B3159" s="1" t="str">
        <x:v>510360.SH</x:v>
      </x:c>
      <x:c r="C3159" s="1" t="str">
        <x:v>广发沪深300ETF</x:v>
      </x:c>
      <x:c r="D3159" s="7" t="d">
        <x:v>2026-07-17T00:00:00.000Z</x:v>
      </x:c>
      <x:c r="E3159" s="8" t="n">
        <x:f>IF(ISNUMBER('原始字段'!C3195),'原始字段'!C3195,"n.a.")</x:f>
        <x:v>1619381200</x:v>
      </x:c>
      <x:c r="F3159" s="8" t="n">
        <x:f>IF(ISNUMBER('原始字段'!C3291),'原始字段'!C3291,"n.a.")</x:f>
        <x:v>1742381200</x:v>
      </x:c>
      <x:c r="G3159" s="8" t="n">
        <x:f>IF(COUNT(E3159:F3159)=2,F3159-E3159,"n.a.")</x:f>
        <x:v>123000000</x:v>
      </x:c>
      <x:c r="H3159" s="9" t="n">
        <x:f>IF(ISNUMBER('原始字段'!D3291),'原始字段'!D3291,"n.a.")</x:f>
        <x:v>1.7429</x:v>
      </x:c>
      <x:c r="I3159" s="9" t="n">
        <x:f>IF(COUNT(G3159:H3159)=2,G3159*H3159/100000000,"n.a.")</x:f>
        <x:v>2.143767</x:v>
      </x:c>
      <x:c r="J3159" s="1" t="str">
        <x:v>日频齐全；折算事件未独立核实</x:v>
      </x:c>
    </x:row>
    <x:row r="3160" ht="25" customHeight="1">
      <x:c r="A3160" s="1" t="str">
        <x:v>沪深300</x:v>
      </x:c>
      <x:c r="B3160" s="1" t="str">
        <x:v>515330.SH</x:v>
      </x:c>
      <x:c r="C3160" s="1" t="str">
        <x:v>天弘沪深300ETF</x:v>
      </x:c>
      <x:c r="D3160" s="7" t="d">
        <x:v>2026-07-17T00:00:00.000Z</x:v>
      </x:c>
      <x:c r="E3160" s="8" t="n">
        <x:f>IF(ISNUMBER('原始字段'!C3213),'原始字段'!C3213,"n.a.")</x:f>
        <x:v>5783709500</x:v>
      </x:c>
      <x:c r="F3160" s="8" t="n">
        <x:f>IF(ISNUMBER('原始字段'!C3309),'原始字段'!C3309,"n.a.")</x:f>
        <x:v>5846709500</x:v>
      </x:c>
      <x:c r="G3160" s="8" t="n">
        <x:f>IF(COUNT(E3160:F3160)=2,F3160-E3160,"n.a.")</x:f>
        <x:v>63000000</x:v>
      </x:c>
      <x:c r="H3160" s="9" t="n">
        <x:f>IF(ISNUMBER('原始字段'!D3309),'原始字段'!D3309,"n.a.")</x:f>
        <x:v>1.3152</x:v>
      </x:c>
      <x:c r="I3160" s="9" t="n">
        <x:f>IF(COUNT(G3160:H3160)=2,G3160*H3160/100000000,"n.a.")</x:f>
        <x:v>0.828576</x:v>
      </x:c>
      <x:c r="J3160" s="1" t="str">
        <x:v>日频齐全；折算事件未独立核实</x:v>
      </x:c>
    </x:row>
    <x:row r="3161" ht="25" customHeight="1">
      <x:c r="A3161" s="1" t="str">
        <x:v>沪深300</x:v>
      </x:c>
      <x:c r="B3161" s="1" t="str">
        <x:v>510330.SH</x:v>
      </x:c>
      <x:c r="C3161" s="1" t="str">
        <x:v>华夏沪深300ETF</x:v>
      </x:c>
      <x:c r="D3161" s="7" t="d">
        <x:v>2026-07-17T00:00:00.000Z</x:v>
      </x:c>
      <x:c r="E3161" s="8" t="n">
        <x:f>IF(ISNUMBER('原始字段'!C3193),'原始字段'!C3193,"n.a.")</x:f>
        <x:v>7889649800</x:v>
      </x:c>
      <x:c r="F3161" s="8" t="n">
        <x:f>IF(ISNUMBER('原始字段'!C3289),'原始字段'!C3289,"n.a.")</x:f>
        <x:v>8252349800</x:v>
      </x:c>
      <x:c r="G3161" s="8" t="n">
        <x:f>IF(COUNT(E3161:F3161)=2,F3161-E3161,"n.a.")</x:f>
        <x:v>362700000</x:v>
      </x:c>
      <x:c r="H3161" s="9" t="n">
        <x:f>IF(ISNUMBER('原始字段'!D3289),'原始字段'!D3289,"n.a.")</x:f>
        <x:v>4.776</x:v>
      </x:c>
      <x:c r="I3161" s="9" t="n">
        <x:f>IF(COUNT(G3161:H3161)=2,G3161*H3161/100000000,"n.a.")</x:f>
        <x:v>17.322552</x:v>
      </x:c>
      <x:c r="J3161" s="1" t="str">
        <x:v>日频齐全；折算事件未独立核实</x:v>
      </x:c>
    </x:row>
    <x:row r="3162" ht="25" customHeight="1">
      <x:c r="A3162" s="1" t="str">
        <x:v>沪深300</x:v>
      </x:c>
      <x:c r="B3162" s="1" t="str">
        <x:v>510370.SH</x:v>
      </x:c>
      <x:c r="C3162" s="1" t="str">
        <x:v>兴业沪深300ETF</x:v>
      </x:c>
      <x:c r="D3162" s="7" t="d">
        <x:v>2026-07-17T00:00:00.000Z</x:v>
      </x:c>
      <x:c r="E3162" s="8" t="n">
        <x:f>IF(ISNUMBER('原始字段'!C3196),'原始字段'!C3196,"n.a.")</x:f>
        <x:v>84258100</x:v>
      </x:c>
      <x:c r="F3162" s="8" t="n">
        <x:f>IF(ISNUMBER('原始字段'!C3292),'原始字段'!C3292,"n.a.")</x:f>
        <x:v>90258100</x:v>
      </x:c>
      <x:c r="G3162" s="8" t="n">
        <x:f>IF(COUNT(E3162:F3162)=2,F3162-E3162,"n.a.")</x:f>
        <x:v>6000000</x:v>
      </x:c>
      <x:c r="H3162" s="9" t="n">
        <x:f>IF(ISNUMBER('原始字段'!D3292),'原始字段'!D3292,"n.a.")</x:f>
        <x:v>1.0168</x:v>
      </x:c>
      <x:c r="I3162" s="9" t="n">
        <x:f>IF(COUNT(G3162:H3162)=2,G3162*H3162/100000000,"n.a.")</x:f>
        <x:v>0.061008</x:v>
      </x:c>
      <x:c r="J3162" s="1" t="str">
        <x:v>日频齐全；折算事件未独立核实</x:v>
      </x:c>
    </x:row>
    <x:row r="3163" ht="25" customHeight="1">
      <x:c r="A3163" s="1" t="str">
        <x:v>沪深300</x:v>
      </x:c>
      <x:c r="B3163" s="1" t="str">
        <x:v>159919.SZ</x:v>
      </x:c>
      <x:c r="C3163" s="1" t="str">
        <x:v>嘉实沪深300ETF</x:v>
      </x:c>
      <x:c r="D3163" s="7" t="d">
        <x:v>2026-07-17T00:00:00.000Z</x:v>
      </x:c>
      <x:c r="E3163" s="8" t="n">
        <x:f>IF(ISNUMBER('原始字段'!C3176),'原始字段'!C3176,"n.a.")</x:f>
        <x:v>5683716676</x:v>
      </x:c>
      <x:c r="F3163" s="8" t="n">
        <x:f>IF(ISNUMBER('原始字段'!C3272),'原始字段'!C3272,"n.a.")</x:f>
        <x:v>6239016676</x:v>
      </x:c>
      <x:c r="G3163" s="8" t="n">
        <x:f>IF(COUNT(E3163:F3163)=2,F3163-E3163,"n.a.")</x:f>
        <x:v>555300000</x:v>
      </x:c>
      <x:c r="H3163" s="9" t="n">
        <x:f>IF(ISNUMBER('原始字段'!D3272),'原始字段'!D3272,"n.a.")</x:f>
        <x:v>4.7805</x:v>
      </x:c>
      <x:c r="I3163" s="9" t="n">
        <x:f>IF(COUNT(G3163:H3163)=2,G3163*H3163/100000000,"n.a.")</x:f>
        <x:v>26.5461165</x:v>
      </x:c>
      <x:c r="J3163" s="1" t="str">
        <x:v>日频齐全；折算事件未独立核实</x:v>
      </x:c>
    </x:row>
    <x:row r="3164" ht="25" customHeight="1">
      <x:c r="A3164" s="1" t="str">
        <x:v>沪深300</x:v>
      </x:c>
      <x:c r="B3164" s="1" t="str">
        <x:v>159673.SZ</x:v>
      </x:c>
      <x:c r="C3164" s="1" t="str">
        <x:v>鹏华沪深300ETF</x:v>
      </x:c>
      <x:c r="D3164" s="7" t="d">
        <x:v>2026-07-17T00:00:00.000Z</x:v>
      </x:c>
      <x:c r="E3164" s="8" t="n">
        <x:f>IF(ISNUMBER('原始字段'!C3168),'原始字段'!C3168,"n.a.")</x:f>
        <x:v>1555528385</x:v>
      </x:c>
      <x:c r="F3164" s="8" t="n">
        <x:f>IF(ISNUMBER('原始字段'!C3264),'原始字段'!C3264,"n.a.")</x:f>
        <x:v>1669528385</x:v>
      </x:c>
      <x:c r="G3164" s="8" t="n">
        <x:f>IF(COUNT(E3164:F3164)=2,F3164-E3164,"n.a.")</x:f>
        <x:v>114000000</x:v>
      </x:c>
      <x:c r="H3164" s="9" t="n">
        <x:f>IF(ISNUMBER('原始字段'!D3264),'原始字段'!D3264,"n.a.")</x:f>
        <x:v>1.2558</x:v>
      </x:c>
      <x:c r="I3164" s="9" t="n">
        <x:f>IF(COUNT(G3164:H3164)=2,G3164*H3164/100000000,"n.a.")</x:f>
        <x:v>1.431612</x:v>
      </x:c>
      <x:c r="J3164" s="1" t="str">
        <x:v>日频齐全；折算事件未独立核实</x:v>
      </x:c>
    </x:row>
    <x:row r="3165" ht="25" customHeight="1">
      <x:c r="A3165" s="1" t="str">
        <x:v>沪深300</x:v>
      </x:c>
      <x:c r="B3165" s="1" t="str">
        <x:v>159300.SZ</x:v>
      </x:c>
      <x:c r="C3165" s="1" t="str">
        <x:v>富国沪深300ETF</x:v>
      </x:c>
      <x:c r="D3165" s="7" t="d">
        <x:v>2026-07-17T00:00:00.000Z</x:v>
      </x:c>
      <x:c r="E3165" s="8" t="n">
        <x:f>IF(ISNUMBER('原始字段'!C3156),'原始字段'!C3156,"n.a.")</x:f>
        <x:v>310558097</x:v>
      </x:c>
      <x:c r="F3165" s="8" t="n">
        <x:f>IF(ISNUMBER('原始字段'!C3252),'原始字段'!C3252,"n.a.")</x:f>
        <x:v>356458097</x:v>
      </x:c>
      <x:c r="G3165" s="8" t="n">
        <x:f>IF(COUNT(E3165:F3165)=2,F3165-E3165,"n.a.")</x:f>
        <x:v>45900000</x:v>
      </x:c>
      <x:c r="H3165" s="9" t="n">
        <x:f>IF(ISNUMBER('原始字段'!D3252),'原始字段'!D3252,"n.a.")</x:f>
        <x:v>4.8996</x:v>
      </x:c>
      <x:c r="I3165" s="9" t="n">
        <x:f>IF(COUNT(G3165:H3165)=2,G3165*H3165/100000000,"n.a.")</x:f>
        <x:v>2.2489164</x:v>
      </x:c>
      <x:c r="J3165" s="1" t="str">
        <x:v>日频齐全；折算事件未独立核实</x:v>
      </x:c>
    </x:row>
    <x:row r="3166" ht="25" customHeight="1">
      <x:c r="A3166" s="1" t="str">
        <x:v>沪深300</x:v>
      </x:c>
      <x:c r="B3166" s="1" t="str">
        <x:v>510380.SH</x:v>
      </x:c>
      <x:c r="C3166" s="1" t="str">
        <x:v>国寿安保沪深300ETF</x:v>
      </x:c>
      <x:c r="D3166" s="7" t="d">
        <x:v>2026-07-17T00:00:00.000Z</x:v>
      </x:c>
      <x:c r="E3166" s="8" t="n">
        <x:f>IF(ISNUMBER('原始字段'!C3197),'原始字段'!C3197,"n.a.")</x:f>
        <x:v>1260802400</x:v>
      </x:c>
      <x:c r="F3166" s="8" t="n">
        <x:f>IF(ISNUMBER('原始字段'!C3293),'原始字段'!C3293,"n.a.")</x:f>
        <x:v>1269802400</x:v>
      </x:c>
      <x:c r="G3166" s="8" t="n">
        <x:f>IF(COUNT(E3166:F3166)=2,F3166-E3166,"n.a.")</x:f>
        <x:v>9000000</x:v>
      </x:c>
      <x:c r="H3166" s="9" t="n">
        <x:f>IF(ISNUMBER('原始字段'!D3293),'原始字段'!D3293,"n.a.")</x:f>
        <x:v>1.3564</x:v>
      </x:c>
      <x:c r="I3166" s="9" t="n">
        <x:f>IF(COUNT(G3166:H3166)=2,G3166*H3166/100000000,"n.a.")</x:f>
        <x:v>0.122076</x:v>
      </x:c>
      <x:c r="J3166" s="1" t="str">
        <x:v>日频齐全；折算事件未独立核实</x:v>
      </x:c>
    </x:row>
    <x:row r="3167" ht="25" customHeight="1">
      <x:c r="A3167" s="1" t="str">
        <x:v>沪深300</x:v>
      </x:c>
      <x:c r="B3167" s="1" t="str">
        <x:v>515380.SH</x:v>
      </x:c>
      <x:c r="C3167" s="1" t="str">
        <x:v>泰康沪深300ETF</x:v>
      </x:c>
      <x:c r="D3167" s="7" t="d">
        <x:v>2026-07-17T00:00:00.000Z</x:v>
      </x:c>
      <x:c r="E3167" s="8" t="n">
        <x:f>IF(ISNUMBER('原始字段'!C3216),'原始字段'!C3216,"n.a.")</x:f>
        <x:v>660699800</x:v>
      </x:c>
      <x:c r="F3167" s="8" t="n">
        <x:f>IF(ISNUMBER('原始字段'!C3312),'原始字段'!C3312,"n.a.")</x:f>
        <x:v>665199800</x:v>
      </x:c>
      <x:c r="G3167" s="8" t="n">
        <x:f>IF(COUNT(E3167:F3167)=2,F3167-E3167,"n.a.")</x:f>
        <x:v>4500000</x:v>
      </x:c>
      <x:c r="H3167" s="9" t="n">
        <x:f>IF(ISNUMBER('原始字段'!D3312),'原始字段'!D3312,"n.a.")</x:f>
        <x:v>5.2961</x:v>
      </x:c>
      <x:c r="I3167" s="9" t="n">
        <x:f>IF(COUNT(G3167:H3167)=2,G3167*H3167/100000000,"n.a.")</x:f>
        <x:v>0.2383245</x:v>
      </x:c>
      <x:c r="J3167" s="1" t="str">
        <x:v>日频齐全；折算事件未独立核实</x:v>
      </x:c>
    </x:row>
    <x:row r="3168" ht="25" customHeight="1">
      <x:c r="A3168" s="1" t="str">
        <x:v>沪深300</x:v>
      </x:c>
      <x:c r="B3168" s="1" t="str">
        <x:v>510350.SH</x:v>
      </x:c>
      <x:c r="C3168" s="1" t="str">
        <x:v>工银沪深300ETF</x:v>
      </x:c>
      <x:c r="D3168" s="7" t="d">
        <x:v>2026-07-17T00:00:00.000Z</x:v>
      </x:c>
      <x:c r="E3168" s="8" t="n">
        <x:f>IF(ISNUMBER('原始字段'!C3194),'原始字段'!C3194,"n.a.")</x:f>
        <x:v>675114700</x:v>
      </x:c>
      <x:c r="F3168" s="8" t="n">
        <x:f>IF(ISNUMBER('原始字段'!C3290),'原始字段'!C3290,"n.a.")</x:f>
        <x:v>676014700</x:v>
      </x:c>
      <x:c r="G3168" s="8" t="n">
        <x:f>IF(COUNT(E3168:F3168)=2,F3168-E3168,"n.a.")</x:f>
        <x:v>900000</x:v>
      </x:c>
      <x:c r="H3168" s="9" t="n">
        <x:f>IF(ISNUMBER('原始字段'!D3290),'原始字段'!D3290,"n.a.")</x:f>
        <x:v>4.7969</x:v>
      </x:c>
      <x:c r="I3168" s="9" t="n">
        <x:f>IF(COUNT(G3168:H3168)=2,G3168*H3168/100000000,"n.a.")</x:f>
        <x:v>0.0431721</x:v>
      </x:c>
      <x:c r="J3168" s="1" t="str">
        <x:v>日频齐全；折算事件未独立核实</x:v>
      </x:c>
    </x:row>
    <x:row r="3169" ht="25" customHeight="1">
      <x:c r="A3169" s="1" t="str">
        <x:v>沪深300</x:v>
      </x:c>
      <x:c r="B3169" s="1" t="str">
        <x:v>563520.SH</x:v>
      </x:c>
      <x:c r="C3169" s="1" t="str">
        <x:v>永赢沪深300ETF</x:v>
      </x:c>
      <x:c r="D3169" s="7" t="d">
        <x:v>2026-07-17T00:00:00.000Z</x:v>
      </x:c>
      <x:c r="E3169" s="8" t="n">
        <x:f>IF(ISNUMBER('原始字段'!C3231),'原始字段'!C3231,"n.a.")</x:f>
        <x:v>394065000</x:v>
      </x:c>
      <x:c r="F3169" s="8" t="n">
        <x:f>IF(ISNUMBER('原始字段'!C3327),'原始字段'!C3327,"n.a.")</x:f>
        <x:v>427065000</x:v>
      </x:c>
      <x:c r="G3169" s="8" t="n">
        <x:f>IF(COUNT(E3169:F3169)=2,F3169-E3169,"n.a.")</x:f>
        <x:v>33000000</x:v>
      </x:c>
      <x:c r="H3169" s="9" t="n">
        <x:f>IF(ISNUMBER('原始字段'!D3327),'原始字段'!D3327,"n.a.")</x:f>
        <x:v>1.1708</x:v>
      </x:c>
      <x:c r="I3169" s="9" t="n">
        <x:f>IF(COUNT(G3169:H3169)=2,G3169*H3169/100000000,"n.a.")</x:f>
        <x:v>0.386364</x:v>
      </x:c>
      <x:c r="J3169" s="1" t="str">
        <x:v>日频齐全；折算事件未独立核实</x:v>
      </x:c>
    </x:row>
    <x:row r="3170" ht="25" customHeight="1">
      <x:c r="A3170" s="1" t="str">
        <x:v>沪深300</x:v>
      </x:c>
      <x:c r="B3170" s="1" t="str">
        <x:v>510300.SH</x:v>
      </x:c>
      <x:c r="C3170" s="1" t="str">
        <x:v>华泰柏瑞沪深300ETF</x:v>
      </x:c>
      <x:c r="D3170" s="7" t="d">
        <x:v>2026-07-17T00:00:00.000Z</x:v>
      </x:c>
      <x:c r="E3170" s="8" t="n">
        <x:f>IF(ISNUMBER('原始字段'!C3190),'原始字段'!C3190,"n.a.")</x:f>
        <x:v>19701487700</x:v>
      </x:c>
      <x:c r="F3170" s="8" t="n">
        <x:f>IF(ISNUMBER('原始字段'!C3286),'原始字段'!C3286,"n.a.")</x:f>
        <x:v>21716587700</x:v>
      </x:c>
      <x:c r="G3170" s="8" t="n">
        <x:f>IF(COUNT(E3170:F3170)=2,F3170-E3170,"n.a.")</x:f>
        <x:v>2015100000</x:v>
      </x:c>
      <x:c r="H3170" s="9" t="n">
        <x:f>IF(ISNUMBER('原始字段'!D3286),'原始字段'!D3286,"n.a.")</x:f>
        <x:v>4.5827</x:v>
      </x:c>
      <x:c r="I3170" s="9" t="n">
        <x:f>IF(COUNT(G3170:H3170)=2,G3170*H3170/100000000,"n.a.")</x:f>
        <x:v>92.3459877</x:v>
      </x:c>
      <x:c r="J3170" s="1" t="str">
        <x:v>日频齐全；折算事件未独立核实</x:v>
      </x:c>
    </x:row>
    <x:row r="3171" ht="25" customHeight="1">
      <x:c r="A3171" s="1" t="str">
        <x:v>沪深300</x:v>
      </x:c>
      <x:c r="B3171" s="1" t="str">
        <x:v>515310.SH</x:v>
      </x:c>
      <x:c r="C3171" s="1" t="str">
        <x:v>汇添富沪深300ETF</x:v>
      </x:c>
      <x:c r="D3171" s="7" t="d">
        <x:v>2026-07-17T00:00:00.000Z</x:v>
      </x:c>
      <x:c r="E3171" s="8" t="n">
        <x:f>IF(ISNUMBER('原始字段'!C3212),'原始字段'!C3212,"n.a.")</x:f>
        <x:v>279611200</x:v>
      </x:c>
      <x:c r="F3171" s="8" t="n">
        <x:f>IF(ISNUMBER('原始字段'!C3308),'原始字段'!C3308,"n.a.")</x:f>
        <x:v>342611200</x:v>
      </x:c>
      <x:c r="G3171" s="8" t="n">
        <x:f>IF(COUNT(E3171:F3171)=2,F3171-E3171,"n.a.")</x:f>
        <x:v>63000000</x:v>
      </x:c>
      <x:c r="H3171" s="9" t="n">
        <x:f>IF(ISNUMBER('原始字段'!D3308),'原始字段'!D3308,"n.a.")</x:f>
        <x:v>1.3623</x:v>
      </x:c>
      <x:c r="I3171" s="9" t="n">
        <x:f>IF(COUNT(G3171:H3171)=2,G3171*H3171/100000000,"n.a.")</x:f>
        <x:v>0.858249</x:v>
      </x:c>
      <x:c r="J3171" s="1" t="str">
        <x:v>日频齐全；折算事件未独立核实</x:v>
      </x:c>
    </x:row>
    <x:row r="3172" ht="25" customHeight="1">
      <x:c r="A3172" s="1" t="str">
        <x:v>沪深300</x:v>
      </x:c>
      <x:c r="B3172" s="1" t="str">
        <x:v>159925.SZ</x:v>
      </x:c>
      <x:c r="C3172" s="1" t="str">
        <x:v>南方沪深300ETF</x:v>
      </x:c>
      <x:c r="D3172" s="7" t="d">
        <x:v>2026-07-17T00:00:00.000Z</x:v>
      </x:c>
      <x:c r="E3172" s="8" t="n">
        <x:f>IF(ISNUMBER('原始字段'!C3178),'原始字段'!C3178,"n.a.")</x:f>
        <x:v>622220856</x:v>
      </x:c>
      <x:c r="F3172" s="8" t="n">
        <x:f>IF(ISNUMBER('原始字段'!C3274),'原始字段'!C3274,"n.a.")</x:f>
        <x:v>660020856</x:v>
      </x:c>
      <x:c r="G3172" s="8" t="n">
        <x:f>IF(COUNT(E3172:F3172)=2,F3172-E3172,"n.a.")</x:f>
        <x:v>37800000</x:v>
      </x:c>
      <x:c r="H3172" s="9" t="n">
        <x:f>IF(ISNUMBER('原始字段'!D3274),'原始字段'!D3274,"n.a.")</x:f>
        <x:v>4.6305</x:v>
      </x:c>
      <x:c r="I3172" s="9" t="n">
        <x:f>IF(COUNT(G3172:H3172)=2,G3172*H3172/100000000,"n.a.")</x:f>
        <x:v>1.750329</x:v>
      </x:c>
      <x:c r="J3172" s="1" t="str">
        <x:v>日频齐全；折算事件未独立核实</x:v>
      </x:c>
    </x:row>
    <x:row r="3173" ht="25" customHeight="1">
      <x:c r="A3173" s="1" t="str">
        <x:v>沪深300</x:v>
      </x:c>
      <x:c r="B3173" s="1" t="str">
        <x:v>561930.SH</x:v>
      </x:c>
      <x:c r="C3173" s="1" t="str">
        <x:v>招商沪深300ETF</x:v>
      </x:c>
      <x:c r="D3173" s="7" t="d">
        <x:v>2026-07-17T00:00:00.000Z</x:v>
      </x:c>
      <x:c r="E3173" s="8" t="n">
        <x:f>IF(ISNUMBER('原始字段'!C3227),'原始字段'!C3227,"n.a.")</x:f>
        <x:v>259260600</x:v>
      </x:c>
      <x:c r="F3173" s="8" t="n">
        <x:f>IF(ISNUMBER('原始字段'!C3323),'原始字段'!C3323,"n.a.")</x:f>
        <x:v>277260600</x:v>
      </x:c>
      <x:c r="G3173" s="8" t="n">
        <x:f>IF(COUNT(E3173:F3173)=2,F3173-E3173,"n.a.")</x:f>
        <x:v>18000000</x:v>
      </x:c>
      <x:c r="H3173" s="9" t="n">
        <x:f>IF(ISNUMBER('原始字段'!D3323),'原始字段'!D3323,"n.a.")</x:f>
        <x:v>1.5316</x:v>
      </x:c>
      <x:c r="I3173" s="9" t="n">
        <x:f>IF(COUNT(G3173:H3173)=2,G3173*H3173/100000000,"n.a.")</x:f>
        <x:v>0.275688</x:v>
      </x:c>
      <x:c r="J3173" s="1" t="str">
        <x:v>日频齐全；折算事件未独立核实</x:v>
      </x:c>
    </x:row>
    <x:row r="3174" ht="25" customHeight="1">
      <x:c r="A3174" s="1" t="str">
        <x:v>沪深300</x:v>
      </x:c>
      <x:c r="B3174" s="1" t="str">
        <x:v>515350.SH</x:v>
      </x:c>
      <x:c r="C3174" s="1" t="str">
        <x:v>民生加银沪深300ETF</x:v>
      </x:c>
      <x:c r="D3174" s="7" t="d">
        <x:v>2026-07-17T00:00:00.000Z</x:v>
      </x:c>
      <x:c r="E3174" s="8" t="n">
        <x:f>IF(ISNUMBER('原始字段'!C3214),'原始字段'!C3214,"n.a.")</x:f>
        <x:v>12599200</x:v>
      </x:c>
      <x:c r="F3174" s="8" t="n">
        <x:f>IF(ISNUMBER('原始字段'!C3310),'原始字段'!C3310,"n.a.")</x:f>
        <x:v>12599200</x:v>
      </x:c>
      <x:c r="G3174" s="8" t="n">
        <x:f>IF(COUNT(E3174:F3174)=2,F3174-E3174,"n.a.")</x:f>
        <x:v>0</x:v>
      </x:c>
      <x:c r="H3174" s="9" t="n">
        <x:f>IF(ISNUMBER('原始字段'!D3310),'原始字段'!D3310,"n.a.")</x:f>
        <x:v>6.1476</x:v>
      </x:c>
      <x:c r="I3174" s="9" t="n">
        <x:f>IF(COUNT(G3174:H3174)=2,G3174*H3174/100000000,"n.a.")</x:f>
        <x:v>0</x:v>
      </x:c>
      <x:c r="J3174" s="1" t="str">
        <x:v>日频齐全；折算事件未独立核实</x:v>
      </x:c>
    </x:row>
    <x:row r="3175" ht="25" customHeight="1">
      <x:c r="A3175" s="1" t="str">
        <x:v>沪深300</x:v>
      </x:c>
      <x:c r="B3175" s="1" t="str">
        <x:v>510310.SH</x:v>
      </x:c>
      <x:c r="C3175" s="1" t="str">
        <x:v>易方达沪深300ETF</x:v>
      </x:c>
      <x:c r="D3175" s="7" t="d">
        <x:v>2026-07-17T00:00:00.000Z</x:v>
      </x:c>
      <x:c r="E3175" s="8" t="n">
        <x:f>IF(ISNUMBER('原始字段'!C3191),'原始字段'!C3191,"n.a.")</x:f>
        <x:v>9969944000</x:v>
      </x:c>
      <x:c r="F3175" s="8" t="n">
        <x:f>IF(ISNUMBER('原始字段'!C3287),'原始字段'!C3287,"n.a.")</x:f>
        <x:v>10621544000</x:v>
      </x:c>
      <x:c r="G3175" s="8" t="n">
        <x:f>IF(COUNT(E3175:F3175)=2,F3175-E3175,"n.a.")</x:f>
        <x:v>651600000</x:v>
      </x:c>
      <x:c r="H3175" s="9" t="n">
        <x:f>IF(ISNUMBER('原始字段'!D3287),'原始字段'!D3287,"n.a.")</x:f>
        <x:v>4.449</x:v>
      </x:c>
      <x:c r="I3175" s="9" t="n">
        <x:f>IF(COUNT(G3175:H3175)=2,G3175*H3175/100000000,"n.a.")</x:f>
        <x:v>28.989684</x:v>
      </x:c>
      <x:c r="J3175" s="1" t="str">
        <x:v>日频齐全；折算事件未独立核实</x:v>
      </x:c>
    </x:row>
    <x:row r="3176" ht="25" customHeight="1">
      <x:c r="A3176" s="1" t="str">
        <x:v>沪深300</x:v>
      </x:c>
      <x:c r="B3176" s="1" t="str">
        <x:v>159330.SZ</x:v>
      </x:c>
      <x:c r="C3176" s="1" t="str">
        <x:v>东财沪深300ETF</x:v>
      </x:c>
      <x:c r="D3176" s="7" t="d">
        <x:v>2026-07-17T00:00:00.000Z</x:v>
      </x:c>
      <x:c r="E3176" s="8" t="n">
        <x:f>IF(ISNUMBER('原始字段'!C3157),'原始字段'!C3157,"n.a.")</x:f>
        <x:v>383801009</x:v>
      </x:c>
      <x:c r="F3176" s="8" t="n">
        <x:f>IF(ISNUMBER('原始字段'!C3253),'原始字段'!C3253,"n.a.")</x:f>
        <x:v>449801009</x:v>
      </x:c>
      <x:c r="G3176" s="8" t="n">
        <x:f>IF(COUNT(E3176:F3176)=2,F3176-E3176,"n.a.")</x:f>
        <x:v>66000000</x:v>
      </x:c>
      <x:c r="H3176" s="9" t="n">
        <x:f>IF(ISNUMBER('原始字段'!D3253),'原始字段'!D3253,"n.a.")</x:f>
        <x:v>1.4147</x:v>
      </x:c>
      <x:c r="I3176" s="9" t="n">
        <x:f>IF(COUNT(G3176:H3176)=2,G3176*H3176/100000000,"n.a.")</x:f>
        <x:v>0.933702</x:v>
      </x:c>
      <x:c r="J3176" s="1" t="str">
        <x:v>日频齐全；折算事件未独立核实</x:v>
      </x:c>
    </x:row>
    <x:row r="3177" ht="25" customHeight="1">
      <x:c r="A3177" s="1" t="str">
        <x:v>沪深300</x:v>
      </x:c>
      <x:c r="B3177" s="1" t="str">
        <x:v>510390.SH</x:v>
      </x:c>
      <x:c r="C3177" s="1" t="str">
        <x:v>平安沪深300ETF</x:v>
      </x:c>
      <x:c r="D3177" s="7" t="d">
        <x:v>2026-07-17T00:00:00.000Z</x:v>
      </x:c>
      <x:c r="E3177" s="8" t="n">
        <x:f>IF(ISNUMBER('原始字段'!C3198),'原始字段'!C3198,"n.a.")</x:f>
        <x:v>133850000</x:v>
      </x:c>
      <x:c r="F3177" s="8" t="n">
        <x:f>IF(ISNUMBER('原始字段'!C3294),'原始字段'!C3294,"n.a.")</x:f>
        <x:v>135650000</x:v>
      </x:c>
      <x:c r="G3177" s="8" t="n">
        <x:f>IF(COUNT(E3177:F3177)=2,F3177-E3177,"n.a.")</x:f>
        <x:v>1800000</x:v>
      </x:c>
      <x:c r="H3177" s="9" t="n">
        <x:f>IF(ISNUMBER('原始字段'!D3294),'原始字段'!D3294,"n.a.")</x:f>
        <x:v>5.1516</x:v>
      </x:c>
      <x:c r="I3177" s="9" t="n">
        <x:f>IF(COUNT(G3177:H3177)=2,G3177*H3177/100000000,"n.a.")</x:f>
        <x:v>0.0927288</x:v>
      </x:c>
      <x:c r="J3177" s="1" t="str">
        <x:v>日频齐全；折算事件未独立核实</x:v>
      </x:c>
    </x:row>
    <x:row r="3178" ht="25" customHeight="1">
      <x:c r="A3178" s="1" t="str">
        <x:v>沪深300</x:v>
      </x:c>
      <x:c r="B3178" s="1" t="str">
        <x:v>515390.SH</x:v>
      </x:c>
      <x:c r="C3178" s="1" t="str">
        <x:v>华安沪深300ETF</x:v>
      </x:c>
      <x:c r="D3178" s="7" t="d">
        <x:v>2026-07-17T00:00:00.000Z</x:v>
      </x:c>
      <x:c r="E3178" s="8" t="n">
        <x:f>IF(ISNUMBER('原始字段'!C3217),'原始字段'!C3217,"n.a.")</x:f>
        <x:v>1418683000</x:v>
      </x:c>
      <x:c r="F3178" s="8" t="n">
        <x:f>IF(ISNUMBER('原始字段'!C3313),'原始字段'!C3313,"n.a.")</x:f>
        <x:v>1506683000</x:v>
      </x:c>
      <x:c r="G3178" s="8" t="n">
        <x:f>IF(COUNT(E3178:F3178)=2,F3178-E3178,"n.a.")</x:f>
        <x:v>88000000</x:v>
      </x:c>
      <x:c r="H3178" s="9" t="n">
        <x:f>IF(ISNUMBER('原始字段'!D3313),'原始字段'!D3313,"n.a.")</x:f>
        <x:v>1.3302</x:v>
      </x:c>
      <x:c r="I3178" s="9" t="n">
        <x:f>IF(COUNT(G3178:H3178)=2,G3178*H3178/100000000,"n.a.")</x:f>
        <x:v>1.170576</x:v>
      </x:c>
      <x:c r="J3178" s="1" t="str">
        <x:v>日频齐全；折算事件未独立核实</x:v>
      </x:c>
    </x:row>
    <x:row r="3179" ht="25" customHeight="1">
      <x:c r="A3179" s="1" t="str">
        <x:v>沪深300</x:v>
      </x:c>
      <x:c r="B3179" s="1" t="str">
        <x:v>515130.SH</x:v>
      </x:c>
      <x:c r="C3179" s="1" t="str">
        <x:v>博时沪深300ETF</x:v>
      </x:c>
      <x:c r="D3179" s="7" t="d">
        <x:v>2026-07-17T00:00:00.000Z</x:v>
      </x:c>
      <x:c r="E3179" s="8" t="n">
        <x:f>IF(ISNUMBER('原始字段'!C3210),'原始字段'!C3210,"n.a.")</x:f>
        <x:v>100463200</x:v>
      </x:c>
      <x:c r="F3179" s="8" t="n">
        <x:f>IF(ISNUMBER('原始字段'!C3306),'原始字段'!C3306,"n.a.")</x:f>
        <x:v>103463200</x:v>
      </x:c>
      <x:c r="G3179" s="8" t="n">
        <x:f>IF(COUNT(E3179:F3179)=2,F3179-E3179,"n.a.")</x:f>
        <x:v>3000000</x:v>
      </x:c>
      <x:c r="H3179" s="9" t="n">
        <x:f>IF(ISNUMBER('原始字段'!D3306),'原始字段'!D3306,"n.a.")</x:f>
        <x:v>1.5129</x:v>
      </x:c>
      <x:c r="I3179" s="9" t="n">
        <x:f>IF(COUNT(G3179:H3179)=2,G3179*H3179/100000000,"n.a.")</x:f>
        <x:v>0.045387</x:v>
      </x:c>
      <x:c r="J3179" s="1" t="str">
        <x:v>日频齐全；折算事件未独立核实</x:v>
      </x:c>
    </x:row>
    <x:row r="3180" ht="25" customHeight="1">
      <x:c r="A3180" s="1" t="str">
        <x:v>中证500</x:v>
      </x:c>
      <x:c r="B3180" s="1" t="str">
        <x:v>510530.SH</x:v>
      </x:c>
      <x:c r="C3180" s="1" t="str">
        <x:v>工银中证500ETF</x:v>
      </x:c>
      <x:c r="D3180" s="7" t="d">
        <x:v>2026-07-17T00:00:00.000Z</x:v>
      </x:c>
      <x:c r="E3180" s="8" t="n">
        <x:f>IF(ISNUMBER('原始字段'!C3201),'原始字段'!C3201,"n.a.")</x:f>
        <x:v>47479400</x:v>
      </x:c>
      <x:c r="F3180" s="8" t="n">
        <x:f>IF(ISNUMBER('原始字段'!C3297),'原始字段'!C3297,"n.a.")</x:f>
        <x:v>47479400</x:v>
      </x:c>
      <x:c r="G3180" s="8" t="n">
        <x:f>IF(COUNT(E3180:F3180)=2,F3180-E3180,"n.a.")</x:f>
        <x:v>0</x:v>
      </x:c>
      <x:c r="H3180" s="9" t="n">
        <x:f>IF(ISNUMBER('原始字段'!D3297),'原始字段'!D3297,"n.a.")</x:f>
        <x:v>8.3742</x:v>
      </x:c>
      <x:c r="I3180" s="9" t="n">
        <x:f>IF(COUNT(G3180:H3180)=2,G3180*H3180/100000000,"n.a.")</x:f>
        <x:v>0</x:v>
      </x:c>
      <x:c r="J3180" s="1" t="str">
        <x:v>日频齐全；折算事件未独立核实</x:v>
      </x:c>
    </x:row>
    <x:row r="3181" ht="25" customHeight="1">
      <x:c r="A3181" s="1" t="str">
        <x:v>中证500</x:v>
      </x:c>
      <x:c r="B3181" s="1" t="str">
        <x:v>510580.SH</x:v>
      </x:c>
      <x:c r="C3181" s="1" t="str">
        <x:v>易方达中证500ETF</x:v>
      </x:c>
      <x:c r="D3181" s="7" t="d">
        <x:v>2026-07-17T00:00:00.000Z</x:v>
      </x:c>
      <x:c r="E3181" s="8" t="n">
        <x:f>IF(ISNUMBER('原始字段'!C3205),'原始字段'!C3205,"n.a.")</x:f>
        <x:v>1020568300</x:v>
      </x:c>
      <x:c r="F3181" s="8" t="n">
        <x:f>IF(ISNUMBER('原始字段'!C3301),'原始字段'!C3301,"n.a.")</x:f>
        <x:v>1061368300</x:v>
      </x:c>
      <x:c r="G3181" s="8" t="n">
        <x:f>IF(COUNT(E3181:F3181)=2,F3181-E3181,"n.a.")</x:f>
        <x:v>40800000</x:v>
      </x:c>
      <x:c r="H3181" s="9" t="n">
        <x:f>IF(ISNUMBER('原始字段'!D3301),'原始字段'!D3301,"n.a.")</x:f>
        <x:v>3.9419</x:v>
      </x:c>
      <x:c r="I3181" s="9" t="n">
        <x:f>IF(COUNT(G3181:H3181)=2,G3181*H3181/100000000,"n.a.")</x:f>
        <x:v>1.6082952</x:v>
      </x:c>
      <x:c r="J3181" s="1" t="str">
        <x:v>日频齐全；折算事件未独立核实</x:v>
      </x:c>
    </x:row>
    <x:row r="3182" ht="25" customHeight="1">
      <x:c r="A3182" s="1" t="str">
        <x:v>中证500</x:v>
      </x:c>
      <x:c r="B3182" s="1" t="str">
        <x:v>159922.SZ</x:v>
      </x:c>
      <x:c r="C3182" s="1" t="str">
        <x:v>嘉实中证500ETF</x:v>
      </x:c>
      <x:c r="D3182" s="7" t="d">
        <x:v>2026-07-17T00:00:00.000Z</x:v>
      </x:c>
      <x:c r="E3182" s="8" t="n">
        <x:f>IF(ISNUMBER('原始字段'!C3177),'原始字段'!C3177,"n.a.")</x:f>
        <x:v>3274676765</x:v>
      </x:c>
      <x:c r="F3182" s="8" t="n">
        <x:f>IF(ISNUMBER('原始字段'!C3273),'原始字段'!C3273,"n.a.")</x:f>
        <x:v>3085676765</x:v>
      </x:c>
      <x:c r="G3182" s="8" t="n">
        <x:f>IF(COUNT(E3182:F3182)=2,F3182-E3182,"n.a.")</x:f>
        <x:v>-189000000</x:v>
      </x:c>
      <x:c r="H3182" s="9" t="n">
        <x:f>IF(ISNUMBER('原始字段'!D3273),'原始字段'!D3273,"n.a.")</x:f>
        <x:v>3.047</x:v>
      </x:c>
      <x:c r="I3182" s="9" t="n">
        <x:f>IF(COUNT(G3182:H3182)=2,G3182*H3182/100000000,"n.a.")</x:f>
        <x:v>-5.75883</x:v>
      </x:c>
      <x:c r="J3182" s="1" t="str">
        <x:v>日频齐全；折算事件未独立核实</x:v>
      </x:c>
    </x:row>
    <x:row r="3183" ht="25" customHeight="1">
      <x:c r="A3183" s="1" t="str">
        <x:v>中证500</x:v>
      </x:c>
      <x:c r="B3183" s="1" t="str">
        <x:v>563750.SH</x:v>
      </x:c>
      <x:c r="C3183" s="1" t="str">
        <x:v>汇添富中证500ETF</x:v>
      </x:c>
      <x:c r="D3183" s="7" t="d">
        <x:v>2026-07-17T00:00:00.000Z</x:v>
      </x:c>
      <x:c r="E3183" s="8" t="n">
        <x:f>IF(ISNUMBER('原始字段'!C3232),'原始字段'!C3232,"n.a.")</x:f>
        <x:v>357237000</x:v>
      </x:c>
      <x:c r="F3183" s="8" t="n">
        <x:f>IF(ISNUMBER('原始字段'!C3328),'原始字段'!C3328,"n.a.")</x:f>
        <x:v>364737000</x:v>
      </x:c>
      <x:c r="G3183" s="8" t="n">
        <x:f>IF(COUNT(E3183:F3183)=2,F3183-E3183,"n.a.")</x:f>
        <x:v>7500000</x:v>
      </x:c>
      <x:c r="H3183" s="9" t="n">
        <x:f>IF(ISNUMBER('原始字段'!D3328),'原始字段'!D3328,"n.a.")</x:f>
        <x:v>1.049</x:v>
      </x:c>
      <x:c r="I3183" s="9" t="n">
        <x:f>IF(COUNT(G3183:H3183)=2,G3183*H3183/100000000,"n.a.")</x:f>
        <x:v>0.078675</x:v>
      </x:c>
      <x:c r="J3183" s="1" t="str">
        <x:v>日频齐全；折算事件未独立核实</x:v>
      </x:c>
    </x:row>
    <x:row r="3184" ht="25" customHeight="1">
      <x:c r="A3184" s="1" t="str">
        <x:v>中证500</x:v>
      </x:c>
      <x:c r="B3184" s="1" t="str">
        <x:v>159935.SZ</x:v>
      </x:c>
      <x:c r="C3184" s="1" t="str">
        <x:v>景顺长城中证500ETF</x:v>
      </x:c>
      <x:c r="D3184" s="7" t="d">
        <x:v>2026-07-17T00:00:00.000Z</x:v>
      </x:c>
      <x:c r="E3184" s="8" t="n">
        <x:f>IF(ISNUMBER('原始字段'!C3179),'原始字段'!C3179,"n.a.")</x:f>
        <x:v>28572956</x:v>
      </x:c>
      <x:c r="F3184" s="8" t="n">
        <x:f>IF(ISNUMBER('原始字段'!C3275),'原始字段'!C3275,"n.a.")</x:f>
        <x:v>30572956</x:v>
      </x:c>
      <x:c r="G3184" s="8" t="n">
        <x:f>IF(COUNT(E3184:F3184)=2,F3184-E3184,"n.a.")</x:f>
        <x:v>2000000</x:v>
      </x:c>
      <x:c r="H3184" s="9" t="n">
        <x:f>IF(ISNUMBER('原始字段'!D3275),'原始字段'!D3275,"n.a.")</x:f>
        <x:v>2.3711</x:v>
      </x:c>
      <x:c r="I3184" s="9" t="n">
        <x:f>IF(COUNT(G3184:H3184)=2,G3184*H3184/100000000,"n.a.")</x:f>
        <x:v>0.047422</x:v>
      </x:c>
      <x:c r="J3184" s="1" t="str">
        <x:v>日频齐全；折算事件未独立核实</x:v>
      </x:c>
    </x:row>
    <x:row r="3185" ht="25" customHeight="1">
      <x:c r="A3185" s="1" t="str">
        <x:v>中证500</x:v>
      </x:c>
      <x:c r="B3185" s="1" t="str">
        <x:v>515530.SH</x:v>
      </x:c>
      <x:c r="C3185" s="1" t="str">
        <x:v>泰康中证500ETF</x:v>
      </x:c>
      <x:c r="D3185" s="7" t="d">
        <x:v>2026-07-17T00:00:00.000Z</x:v>
      </x:c>
      <x:c r="E3185" s="8" t="n">
        <x:f>IF(ISNUMBER('原始字段'!C3218),'原始字段'!C3218,"n.a.")</x:f>
        <x:v>12242700</x:v>
      </x:c>
      <x:c r="F3185" s="8" t="n">
        <x:f>IF(ISNUMBER('原始字段'!C3314),'原始字段'!C3314,"n.a.")</x:f>
        <x:v>12242700</x:v>
      </x:c>
      <x:c r="G3185" s="8" t="n">
        <x:f>IF(COUNT(E3185:F3185)=2,F3185-E3185,"n.a.")</x:f>
        <x:v>0</x:v>
      </x:c>
      <x:c r="H3185" s="9" t="n">
        <x:f>IF(ISNUMBER('原始字段'!D3314),'原始字段'!D3314,"n.a.")</x:f>
        <x:v>4.1357</x:v>
      </x:c>
      <x:c r="I3185" s="9" t="n">
        <x:f>IF(COUNT(G3185:H3185)=2,G3185*H3185/100000000,"n.a.")</x:f>
        <x:v>0</x:v>
      </x:c>
      <x:c r="J3185" s="1" t="str">
        <x:v>日频齐全；折算事件未独立核实</x:v>
      </x:c>
    </x:row>
    <x:row r="3186" ht="25" customHeight="1">
      <x:c r="A3186" s="1" t="str">
        <x:v>中证500</x:v>
      </x:c>
      <x:c r="B3186" s="1" t="str">
        <x:v>510590.SH</x:v>
      </x:c>
      <x:c r="C3186" s="1" t="str">
        <x:v>平安中证500ETF</x:v>
      </x:c>
      <x:c r="D3186" s="7" t="d">
        <x:v>2026-07-17T00:00:00.000Z</x:v>
      </x:c>
      <x:c r="E3186" s="8" t="n">
        <x:f>IF(ISNUMBER('原始字段'!C3206),'原始字段'!C3206,"n.a.")</x:f>
        <x:v>126786100</x:v>
      </x:c>
      <x:c r="F3186" s="8" t="n">
        <x:f>IF(ISNUMBER('原始字段'!C3302),'原始字段'!C3302,"n.a.")</x:f>
        <x:v>122786100</x:v>
      </x:c>
      <x:c r="G3186" s="8" t="n">
        <x:f>IF(COUNT(E3186:F3186)=2,F3186-E3186,"n.a.")</x:f>
        <x:v>-4000000</x:v>
      </x:c>
      <x:c r="H3186" s="9" t="n">
        <x:f>IF(ISNUMBER('原始字段'!D3302),'原始字段'!D3302,"n.a.")</x:f>
        <x:v>8.1122</x:v>
      </x:c>
      <x:c r="I3186" s="9" t="n">
        <x:f>IF(COUNT(G3186:H3186)=2,G3186*H3186/100000000,"n.a.")</x:f>
        <x:v>-0.324488</x:v>
      </x:c>
      <x:c r="J3186" s="1" t="str">
        <x:v>日频齐全；折算事件未独立核实</x:v>
      </x:c>
    </x:row>
    <x:row r="3187" ht="25" customHeight="1">
      <x:c r="A3187" s="1" t="str">
        <x:v>中证500</x:v>
      </x:c>
      <x:c r="B3187" s="1" t="str">
        <x:v>515190.SH</x:v>
      </x:c>
      <x:c r="C3187" s="1" t="str">
        <x:v>中银证券中证500ETF</x:v>
      </x:c>
      <x:c r="D3187" s="7" t="d">
        <x:v>2026-07-17T00:00:00.000Z</x:v>
      </x:c>
      <x:c r="E3187" s="8" t="n">
        <x:f>IF(ISNUMBER('原始字段'!C3211),'原始字段'!C3211,"n.a.")</x:f>
        <x:v>273466100</x:v>
      </x:c>
      <x:c r="F3187" s="8" t="n">
        <x:f>IF(ISNUMBER('原始字段'!C3307),'原始字段'!C3307,"n.a.")</x:f>
        <x:v>281466100</x:v>
      </x:c>
      <x:c r="G3187" s="8" t="n">
        <x:f>IF(COUNT(E3187:F3187)=2,F3187-E3187,"n.a.")</x:f>
        <x:v>8000000</x:v>
      </x:c>
      <x:c r="H3187" s="9" t="n">
        <x:f>IF(ISNUMBER('原始字段'!D3307),'原始字段'!D3307,"n.a.")</x:f>
        <x:v>1.5792</x:v>
      </x:c>
      <x:c r="I3187" s="9" t="n">
        <x:f>IF(COUNT(G3187:H3187)=2,G3187*H3187/100000000,"n.a.")</x:f>
        <x:v>0.126336</x:v>
      </x:c>
      <x:c r="J3187" s="1" t="str">
        <x:v>日频齐全；折算事件未独立核实</x:v>
      </x:c>
    </x:row>
    <x:row r="3188" ht="25" customHeight="1">
      <x:c r="A3188" s="1" t="str">
        <x:v>中证500</x:v>
      </x:c>
      <x:c r="B3188" s="1" t="str">
        <x:v>159820.SZ</x:v>
      </x:c>
      <x:c r="C3188" s="1" t="str">
        <x:v>天弘中证500ETF</x:v>
      </x:c>
      <x:c r="D3188" s="7" t="d">
        <x:v>2026-07-17T00:00:00.000Z</x:v>
      </x:c>
      <x:c r="E3188" s="8" t="n">
        <x:f>IF(ISNUMBER('原始字段'!C3171),'原始字段'!C3171,"n.a.")</x:f>
        <x:v>1308908470</x:v>
      </x:c>
      <x:c r="F3188" s="8" t="n">
        <x:f>IF(ISNUMBER('原始字段'!C3267),'原始字段'!C3267,"n.a.")</x:f>
        <x:v>1318908470</x:v>
      </x:c>
      <x:c r="G3188" s="8" t="n">
        <x:f>IF(COUNT(E3188:F3188)=2,F3188-E3188,"n.a.")</x:f>
        <x:v>10000000</x:v>
      </x:c>
      <x:c r="H3188" s="9" t="n">
        <x:f>IF(ISNUMBER('原始字段'!D3267),'原始字段'!D3267,"n.a.")</x:f>
        <x:v>1.2972</x:v>
      </x:c>
      <x:c r="I3188" s="9" t="n">
        <x:f>IF(COUNT(G3188:H3188)=2,G3188*H3188/100000000,"n.a.")</x:f>
        <x:v>0.12972</x:v>
      </x:c>
      <x:c r="J3188" s="1" t="str">
        <x:v>日频齐全；折算事件未独立核实</x:v>
      </x:c>
    </x:row>
    <x:row r="3189" ht="25" customHeight="1">
      <x:c r="A3189" s="1" t="str">
        <x:v>中证500</x:v>
      </x:c>
      <x:c r="B3189" s="1" t="str">
        <x:v>159337.SZ</x:v>
      </x:c>
      <x:c r="C3189" s="1" t="str">
        <x:v>东财中证500ETF</x:v>
      </x:c>
      <x:c r="D3189" s="7" t="d">
        <x:v>2026-07-17T00:00:00.000Z</x:v>
      </x:c>
      <x:c r="E3189" s="8" t="n">
        <x:f>IF(ISNUMBER('原始字段'!C3158),'原始字段'!C3158,"n.a.")</x:f>
        <x:v>261710611</x:v>
      </x:c>
      <x:c r="F3189" s="8" t="n">
        <x:f>IF(ISNUMBER('原始字段'!C3254),'原始字段'!C3254,"n.a.")</x:f>
        <x:v>277710611</x:v>
      </x:c>
      <x:c r="G3189" s="8" t="n">
        <x:f>IF(COUNT(E3189:F3189)=2,F3189-E3189,"n.a.")</x:f>
        <x:v>16000000</x:v>
      </x:c>
      <x:c r="H3189" s="9" t="n">
        <x:f>IF(ISNUMBER('原始字段'!D3254),'原始字段'!D3254,"n.a.")</x:f>
        <x:v>1.7149</x:v>
      </x:c>
      <x:c r="I3189" s="9" t="n">
        <x:f>IF(COUNT(G3189:H3189)=2,G3189*H3189/100000000,"n.a.")</x:f>
        <x:v>0.274384</x:v>
      </x:c>
      <x:c r="J3189" s="1" t="str">
        <x:v>日频齐全；折算事件未独立核实</x:v>
      </x:c>
    </x:row>
    <x:row r="3190" ht="25" customHeight="1">
      <x:c r="A3190" s="1" t="str">
        <x:v>中证500</x:v>
      </x:c>
      <x:c r="B3190" s="1" t="str">
        <x:v>510500.SH</x:v>
      </x:c>
      <x:c r="C3190" s="1" t="str">
        <x:v>南方中证500ETF</x:v>
      </x:c>
      <x:c r="D3190" s="7" t="d">
        <x:v>2026-07-17T00:00:00.000Z</x:v>
      </x:c>
      <x:c r="E3190" s="8" t="n">
        <x:f>IF(ISNUMBER('原始字段'!C3199),'原始字段'!C3199,"n.a.")</x:f>
        <x:v>5722168600</x:v>
      </x:c>
      <x:c r="F3190" s="8" t="n">
        <x:f>IF(ISNUMBER('原始字段'!C3295),'原始字段'!C3295,"n.a.")</x:f>
        <x:v>5923768600</x:v>
      </x:c>
      <x:c r="G3190" s="8" t="n">
        <x:f>IF(COUNT(E3190:F3190)=2,F3190-E3190,"n.a.")</x:f>
        <x:v>201600000</x:v>
      </x:c>
      <x:c r="H3190" s="9" t="n">
        <x:f>IF(ISNUMBER('原始字段'!D3295),'原始字段'!D3295,"n.a.")</x:f>
        <x:v>7.5187</x:v>
      </x:c>
      <x:c r="I3190" s="9" t="n">
        <x:f>IF(COUNT(G3190:H3190)=2,G3190*H3190/100000000,"n.a.")</x:f>
        <x:v>15.1576992</x:v>
      </x:c>
      <x:c r="J3190" s="1" t="str">
        <x:v>日频齐全；折算事件未独立核实</x:v>
      </x:c>
    </x:row>
    <x:row r="3191" ht="25" customHeight="1">
      <x:c r="A3191" s="1" t="str">
        <x:v>中证500</x:v>
      </x:c>
      <x:c r="B3191" s="1" t="str">
        <x:v>159968.SZ</x:v>
      </x:c>
      <x:c r="C3191" s="1" t="str">
        <x:v>博时中证500ETF</x:v>
      </x:c>
      <x:c r="D3191" s="7" t="d">
        <x:v>2026-07-17T00:00:00.000Z</x:v>
      </x:c>
      <x:c r="E3191" s="8" t="n">
        <x:f>IF(ISNUMBER('原始字段'!C3186),'原始字段'!C3186,"n.a.")</x:f>
        <x:v>62095098</x:v>
      </x:c>
      <x:c r="F3191" s="8" t="n">
        <x:f>IF(ISNUMBER('原始字段'!C3282),'原始字段'!C3282,"n.a.")</x:f>
        <x:v>62495098</x:v>
      </x:c>
      <x:c r="G3191" s="8" t="n">
        <x:f>IF(COUNT(E3191:F3191)=2,F3191-E3191,"n.a.")</x:f>
        <x:v>400000</x:v>
      </x:c>
      <x:c r="H3191" s="9" t="n">
        <x:f>IF(ISNUMBER('原始字段'!D3282),'原始字段'!D3282,"n.a.")</x:f>
        <x:v>9.8148</x:v>
      </x:c>
      <x:c r="I3191" s="9" t="n">
        <x:f>IF(COUNT(G3191:H3191)=2,G3191*H3191/100000000,"n.a.")</x:f>
        <x:v>0.0392592</x:v>
      </x:c>
      <x:c r="J3191" s="1" t="str">
        <x:v>日频齐全；折算事件未独立核实</x:v>
      </x:c>
    </x:row>
    <x:row r="3192" ht="25" customHeight="1">
      <x:c r="A3192" s="1" t="str">
        <x:v>中证500</x:v>
      </x:c>
      <x:c r="B3192" s="1" t="str">
        <x:v>561350.SH</x:v>
      </x:c>
      <x:c r="C3192" s="1" t="str">
        <x:v>国泰中证500ETF</x:v>
      </x:c>
      <x:c r="D3192" s="7" t="d">
        <x:v>2026-07-17T00:00:00.000Z</x:v>
      </x:c>
      <x:c r="E3192" s="8" t="n">
        <x:f>IF(ISNUMBER('原始字段'!C3225),'原始字段'!C3225,"n.a.")</x:f>
        <x:v>76700000</x:v>
      </x:c>
      <x:c r="F3192" s="8" t="n">
        <x:f>IF(ISNUMBER('原始字段'!C3321),'原始字段'!C3321,"n.a.")</x:f>
        <x:v>79700000</x:v>
      </x:c>
      <x:c r="G3192" s="8" t="n">
        <x:f>IF(COUNT(E3192:F3192)=2,F3192-E3192,"n.a.")</x:f>
        <x:v>3000000</x:v>
      </x:c>
      <x:c r="H3192" s="9" t="n">
        <x:f>IF(ISNUMBER('原始字段'!D3321),'原始字段'!D3321,"n.a.")</x:f>
        <x:v>1.1956</x:v>
      </x:c>
      <x:c r="I3192" s="9" t="n">
        <x:f>IF(COUNT(G3192:H3192)=2,G3192*H3192/100000000,"n.a.")</x:f>
        <x:v>0.035868</x:v>
      </x:c>
      <x:c r="J3192" s="1" t="str">
        <x:v>日频齐全；折算事件未独立核实</x:v>
      </x:c>
    </x:row>
    <x:row r="3193" ht="25" customHeight="1">
      <x:c r="A3193" s="1" t="str">
        <x:v>中证500</x:v>
      </x:c>
      <x:c r="B3193" s="1" t="str">
        <x:v>512500.SH</x:v>
      </x:c>
      <x:c r="C3193" s="1" t="str">
        <x:v>华夏中证500ETF</x:v>
      </x:c>
      <x:c r="D3193" s="7" t="d">
        <x:v>2026-07-17T00:00:00.000Z</x:v>
      </x:c>
      <x:c r="E3193" s="8" t="n">
        <x:f>IF(ISNUMBER('原始字段'!C3208),'原始字段'!C3208,"n.a.")</x:f>
        <x:v>1826408800</x:v>
      </x:c>
      <x:c r="F3193" s="8" t="n">
        <x:f>IF(ISNUMBER('原始字段'!C3304),'原始字段'!C3304,"n.a.")</x:f>
        <x:v>1882408800</x:v>
      </x:c>
      <x:c r="G3193" s="8" t="n">
        <x:f>IF(COUNT(E3193:F3193)=2,F3193-E3193,"n.a.")</x:f>
        <x:v>56000000</x:v>
      </x:c>
      <x:c r="H3193" s="9" t="n">
        <x:f>IF(ISNUMBER('原始字段'!D3304),'原始字段'!D3304,"n.a.")</x:f>
        <x:v>4.2469</x:v>
      </x:c>
      <x:c r="I3193" s="9" t="n">
        <x:f>IF(COUNT(G3193:H3193)=2,G3193*H3193/100000000,"n.a.")</x:f>
        <x:v>2.378264</x:v>
      </x:c>
      <x:c r="J3193" s="1" t="str">
        <x:v>日频齐全；折算事件未独立核实</x:v>
      </x:c>
    </x:row>
    <x:row r="3194" ht="25" customHeight="1">
      <x:c r="A3194" s="1" t="str">
        <x:v>中证500</x:v>
      </x:c>
      <x:c r="B3194" s="1" t="str">
        <x:v>510550.SH</x:v>
      </x:c>
      <x:c r="C3194" s="1" t="str">
        <x:v>方正富邦中证500ETF</x:v>
      </x:c>
      <x:c r="D3194" s="7" t="d">
        <x:v>2026-07-17T00:00:00.000Z</x:v>
      </x:c>
      <x:c r="E3194" s="8" t="n">
        <x:f>IF(ISNUMBER('原始字段'!C3202),'原始字段'!C3202,"n.a.")</x:f>
        <x:v>19743300</x:v>
      </x:c>
      <x:c r="F3194" s="8" t="n">
        <x:f>IF(ISNUMBER('原始字段'!C3298),'原始字段'!C3298,"n.a.")</x:f>
        <x:v>21743300</x:v>
      </x:c>
      <x:c r="G3194" s="8" t="n">
        <x:f>IF(COUNT(E3194:F3194)=2,F3194-E3194,"n.a.")</x:f>
        <x:v>2000000</x:v>
      </x:c>
      <x:c r="H3194" s="9" t="n">
        <x:f>IF(ISNUMBER('原始字段'!D3298),'原始字段'!D3298,"n.a.")</x:f>
        <x:v>1.9335</x:v>
      </x:c>
      <x:c r="I3194" s="9" t="n">
        <x:f>IF(COUNT(G3194:H3194)=2,G3194*H3194/100000000,"n.a.")</x:f>
        <x:v>0.03867</x:v>
      </x:c>
      <x:c r="J3194" s="1" t="str">
        <x:v>日频齐全；折算事件未独立核实</x:v>
      </x:c>
    </x:row>
    <x:row r="3195" ht="25" customHeight="1">
      <x:c r="A3195" s="1" t="str">
        <x:v>中证500</x:v>
      </x:c>
      <x:c r="B3195" s="1" t="str">
        <x:v>510510.SH</x:v>
      </x:c>
      <x:c r="C3195" s="1" t="str">
        <x:v>广发中证500ETF</x:v>
      </x:c>
      <x:c r="D3195" s="7" t="d">
        <x:v>2026-07-17T00:00:00.000Z</x:v>
      </x:c>
      <x:c r="E3195" s="8" t="n">
        <x:f>IF(ISNUMBER('原始字段'!C3200),'原始字段'!C3200,"n.a.")</x:f>
        <x:v>921038300</x:v>
      </x:c>
      <x:c r="F3195" s="8" t="n">
        <x:f>IF(ISNUMBER('原始字段'!C3296),'原始字段'!C3296,"n.a.")</x:f>
        <x:v>939038300</x:v>
      </x:c>
      <x:c r="G3195" s="8" t="n">
        <x:f>IF(COUNT(E3195:F3195)=2,F3195-E3195,"n.a.")</x:f>
        <x:v>18000000</x:v>
      </x:c>
      <x:c r="H3195" s="9" t="n">
        <x:f>IF(ISNUMBER('原始字段'!D3296),'原始字段'!D3296,"n.a.")</x:f>
        <x:v>2.4254</x:v>
      </x:c>
      <x:c r="I3195" s="9" t="n">
        <x:f>IF(COUNT(G3195:H3195)=2,G3195*H3195/100000000,"n.a.")</x:f>
        <x:v>0.4365719999999999</x:v>
      </x:c>
      <x:c r="J3195" s="1" t="str">
        <x:v>日频齐全；折算事件未独立核实</x:v>
      </x:c>
    </x:row>
    <x:row r="3196" ht="25" customHeight="1">
      <x:c r="A3196" s="1" t="str">
        <x:v>中证500</x:v>
      </x:c>
      <x:c r="B3196" s="1" t="str">
        <x:v>515550.SH</x:v>
      </x:c>
      <x:c r="C3196" s="1" t="str">
        <x:v>国联中证500ETF</x:v>
      </x:c>
      <x:c r="D3196" s="7" t="d">
        <x:v>2026-07-17T00:00:00.000Z</x:v>
      </x:c>
      <x:c r="E3196" s="8" t="n">
        <x:f>IF(ISNUMBER('原始字段'!C3219),'原始字段'!C3219,"n.a.")</x:f>
        <x:v>17345700</x:v>
      </x:c>
      <x:c r="F3196" s="8" t="n">
        <x:f>IF(ISNUMBER('原始字段'!C3315),'原始字段'!C3315,"n.a.")</x:f>
        <x:v>17345700</x:v>
      </x:c>
      <x:c r="G3196" s="8" t="n">
        <x:f>IF(COUNT(E3196:F3196)=2,F3196-E3196,"n.a.")</x:f>
        <x:v>0</x:v>
      </x:c>
      <x:c r="H3196" s="9" t="n">
        <x:f>IF(ISNUMBER('原始字段'!D3315),'原始字段'!D3315,"n.a.")</x:f>
        <x:v>1.6969</x:v>
      </x:c>
      <x:c r="I3196" s="9" t="n">
        <x:f>IF(COUNT(G3196:H3196)=2,G3196*H3196/100000000,"n.a.")</x:f>
        <x:v>0</x:v>
      </x:c>
      <x:c r="J3196" s="1" t="str">
        <x:v>日频齐全；折算事件未独立核实</x:v>
      </x:c>
    </x:row>
    <x:row r="3197" ht="25" customHeight="1">
      <x:c r="A3197" s="1" t="str">
        <x:v>中证500</x:v>
      </x:c>
      <x:c r="B3197" s="1" t="str">
        <x:v>159500.SZ</x:v>
      </x:c>
      <x:c r="C3197" s="1" t="str">
        <x:v>富国中证500ETF</x:v>
      </x:c>
      <x:c r="D3197" s="7" t="d">
        <x:v>2026-07-17T00:00:00.000Z</x:v>
      </x:c>
      <x:c r="E3197" s="8" t="n">
        <x:f>IF(ISNUMBER('原始字段'!C3160),'原始字段'!C3160,"n.a.")</x:f>
        <x:v>227338865</x:v>
      </x:c>
      <x:c r="F3197" s="8" t="n">
        <x:f>IF(ISNUMBER('原始字段'!C3256),'原始字段'!C3256,"n.a.")</x:f>
        <x:v>246938865</x:v>
      </x:c>
      <x:c r="G3197" s="8" t="n">
        <x:f>IF(COUNT(E3197:F3197)=2,F3197-E3197,"n.a.")</x:f>
        <x:v>19600000</x:v>
      </x:c>
      <x:c r="H3197" s="9" t="n">
        <x:f>IF(ISNUMBER('原始字段'!D3256),'原始字段'!D3256,"n.a.")</x:f>
        <x:v>1.1217</x:v>
      </x:c>
      <x:c r="I3197" s="9" t="n">
        <x:f>IF(COUNT(G3197:H3197)=2,G3197*H3197/100000000,"n.a.")</x:f>
        <x:v>0.2198532</x:v>
      </x:c>
      <x:c r="J3197" s="1" t="str">
        <x:v>日频齐全；折算事件未独立核实</x:v>
      </x:c>
    </x:row>
    <x:row r="3198" ht="25" customHeight="1">
      <x:c r="A3198" s="1" t="str">
        <x:v>中证500</x:v>
      </x:c>
      <x:c r="B3198" s="1" t="str">
        <x:v>512510.SH</x:v>
      </x:c>
      <x:c r="C3198" s="1" t="str">
        <x:v>华泰柏瑞中证500ETF</x:v>
      </x:c>
      <x:c r="D3198" s="7" t="d">
        <x:v>2026-07-17T00:00:00.000Z</x:v>
      </x:c>
      <x:c r="E3198" s="8" t="n">
        <x:f>IF(ISNUMBER('原始字段'!C3209),'原始字段'!C3209,"n.a.")</x:f>
        <x:v>410929800</x:v>
      </x:c>
      <x:c r="F3198" s="8" t="n">
        <x:f>IF(ISNUMBER('原始字段'!C3305),'原始字段'!C3305,"n.a.")</x:f>
        <x:v>418429800</x:v>
      </x:c>
      <x:c r="G3198" s="8" t="n">
        <x:f>IF(COUNT(E3198:F3198)=2,F3198-E3198,"n.a.")</x:f>
        <x:v>7500000</x:v>
      </x:c>
      <x:c r="H3198" s="9" t="n">
        <x:f>IF(ISNUMBER('原始字段'!D3305),'原始字段'!D3305,"n.a.")</x:f>
        <x:v>2.2382</x:v>
      </x:c>
      <x:c r="I3198" s="9" t="n">
        <x:f>IF(COUNT(G3198:H3198)=2,G3198*H3198/100000000,"n.a.")</x:f>
        <x:v>0.167865</x:v>
      </x:c>
      <x:c r="J3198" s="1" t="str">
        <x:v>日频齐全；折算事件未独立核实</x:v>
      </x:c>
    </x:row>
    <x:row r="3199" ht="25" customHeight="1">
      <x:c r="A3199" s="1" t="str">
        <x:v>中证500</x:v>
      </x:c>
      <x:c r="B3199" s="1" t="str">
        <x:v>510570.SH</x:v>
      </x:c>
      <x:c r="C3199" s="1" t="str">
        <x:v>兴业中证500ETF</x:v>
      </x:c>
      <x:c r="D3199" s="7" t="d">
        <x:v>2026-07-17T00:00:00.000Z</x:v>
      </x:c>
      <x:c r="E3199" s="8" t="n">
        <x:f>IF(ISNUMBER('原始字段'!C3204),'原始字段'!C3204,"n.a.")</x:f>
        <x:v>33060600</x:v>
      </x:c>
      <x:c r="F3199" s="8" t="n">
        <x:f>IF(ISNUMBER('原始字段'!C3300),'原始字段'!C3300,"n.a.")</x:f>
        <x:v>33060600</x:v>
      </x:c>
      <x:c r="G3199" s="8" t="n">
        <x:f>IF(COUNT(E3199:F3199)=2,F3199-E3199,"n.a.")</x:f>
        <x:v>0</x:v>
      </x:c>
      <x:c r="H3199" s="9" t="n">
        <x:f>IF(ISNUMBER('原始字段'!D3300),'原始字段'!D3300,"n.a.")</x:f>
        <x:v>1.186</x:v>
      </x:c>
      <x:c r="I3199" s="9" t="n">
        <x:f>IF(COUNT(G3199:H3199)=2,G3199*H3199/100000000,"n.a.")</x:f>
        <x:v>0</x:v>
      </x:c>
      <x:c r="J3199" s="1" t="str">
        <x:v>日频齐全；折算事件未独立核实</x:v>
      </x:c>
    </x:row>
    <x:row r="3200" ht="25" customHeight="1">
      <x:c r="A3200" s="1" t="str">
        <x:v>中证500</x:v>
      </x:c>
      <x:c r="B3200" s="1" t="str">
        <x:v>510560.SH</x:v>
      </x:c>
      <x:c r="C3200" s="1" t="str">
        <x:v>国寿安保中证500ETF</x:v>
      </x:c>
      <x:c r="D3200" s="7" t="d">
        <x:v>2026-07-17T00:00:00.000Z</x:v>
      </x:c>
      <x:c r="E3200" s="8" t="n">
        <x:f>IF(ISNUMBER('原始字段'!C3203),'原始字段'!C3203,"n.a.")</x:f>
        <x:v>60318700</x:v>
      </x:c>
      <x:c r="F3200" s="8" t="n">
        <x:f>IF(ISNUMBER('原始字段'!C3299),'原始字段'!C3299,"n.a.")</x:f>
        <x:v>60318700</x:v>
      </x:c>
      <x:c r="G3200" s="8" t="n">
        <x:f>IF(COUNT(E3200:F3200)=2,F3200-E3200,"n.a.")</x:f>
        <x:v>0</x:v>
      </x:c>
      <x:c r="H3200" s="9" t="n">
        <x:f>IF(ISNUMBER('原始字段'!D3299),'原始字段'!D3299,"n.a.")</x:f>
        <x:v>1.8711</x:v>
      </x:c>
      <x:c r="I3200" s="9" t="n">
        <x:f>IF(COUNT(G3200:H3200)=2,G3200*H3200/100000000,"n.a.")</x:f>
        <x:v>0</x:v>
      </x:c>
      <x:c r="J3200" s="1" t="str">
        <x:v>日频齐全；折算事件未独立核实</x:v>
      </x:c>
    </x:row>
    <x:row r="3201" ht="25" customHeight="1">
      <x:c r="A3201" s="1" t="str">
        <x:v>中证500</x:v>
      </x:c>
      <x:c r="B3201" s="1" t="str">
        <x:v>159982.SZ</x:v>
      </x:c>
      <x:c r="C3201" s="1" t="str">
        <x:v>鹏华中证500ETF</x:v>
      </x:c>
      <x:c r="D3201" s="7" t="d">
        <x:v>2026-07-17T00:00:00.000Z</x:v>
      </x:c>
      <x:c r="E3201" s="8" t="n">
        <x:f>IF(ISNUMBER('原始字段'!C3189),'原始字段'!C3189,"n.a.")</x:f>
        <x:v>146211253</x:v>
      </x:c>
      <x:c r="F3201" s="8" t="n">
        <x:f>IF(ISNUMBER('原始字段'!C3285),'原始字段'!C3285,"n.a.")</x:f>
        <x:v>146211253</x:v>
      </x:c>
      <x:c r="G3201" s="8" t="n">
        <x:f>IF(COUNT(E3201:F3201)=2,F3201-E3201,"n.a.")</x:f>
        <x:v>0</x:v>
      </x:c>
      <x:c r="H3201" s="9" t="n">
        <x:f>IF(ISNUMBER('原始字段'!D3285),'原始字段'!D3285,"n.a.")</x:f>
        <x:v>2.0079</x:v>
      </x:c>
      <x:c r="I3201" s="9" t="n">
        <x:f>IF(COUNT(G3201:H3201)=2,G3201*H3201/100000000,"n.a.")</x:f>
        <x:v>0</x:v>
      </x:c>
      <x:c r="J3201" s="1" t="str">
        <x:v>日频齐全；折算事件未独立核实</x:v>
      </x:c>
    </x:row>
    <x:row r="3202" ht="25" customHeight="1">
      <x:c r="A3202" s="1" t="str">
        <x:v>中证1000</x:v>
      </x:c>
      <x:c r="B3202" s="1" t="str">
        <x:v>560010.SH</x:v>
      </x:c>
      <x:c r="C3202" s="1" t="str">
        <x:v>广发中证1000ETF</x:v>
      </x:c>
      <x:c r="D3202" s="7" t="d">
        <x:v>2026-07-17T00:00:00.000Z</x:v>
      </x:c>
      <x:c r="E3202" s="8" t="n">
        <x:f>IF(ISNUMBER('原始字段'!C3222),'原始字段'!C3222,"n.a.")</x:f>
        <x:v>1862621700</x:v>
      </x:c>
      <x:c r="F3202" s="8" t="n">
        <x:f>IF(ISNUMBER('原始字段'!C3318),'原始字段'!C3318,"n.a.")</x:f>
        <x:v>1948621700</x:v>
      </x:c>
      <x:c r="G3202" s="8" t="n">
        <x:f>IF(COUNT(E3202:F3202)=2,F3202-E3202,"n.a.")</x:f>
        <x:v>86000000</x:v>
      </x:c>
      <x:c r="H3202" s="9" t="n">
        <x:f>IF(ISNUMBER('原始字段'!D3318),'原始字段'!D3318,"n.a.")</x:f>
        <x:v>2.9733</x:v>
      </x:c>
      <x:c r="I3202" s="9" t="n">
        <x:f>IF(COUNT(G3202:H3202)=2,G3202*H3202/100000000,"n.a.")</x:f>
        <x:v>2.557038</x:v>
      </x:c>
      <x:c r="J3202" s="1" t="str">
        <x:v>日频齐全；折算事件未独立核实</x:v>
      </x:c>
    </x:row>
    <x:row r="3203" ht="25" customHeight="1">
      <x:c r="A3203" s="1" t="str">
        <x:v>中证1000</x:v>
      </x:c>
      <x:c r="B3203" s="1" t="str">
        <x:v>159845.SZ</x:v>
      </x:c>
      <x:c r="C3203" s="1" t="str">
        <x:v>华夏中证1000ETF</x:v>
      </x:c>
      <x:c r="D3203" s="7" t="d">
        <x:v>2026-07-17T00:00:00.000Z</x:v>
      </x:c>
      <x:c r="E3203" s="8" t="n">
        <x:f>IF(ISNUMBER('原始字段'!C3173),'原始字段'!C3173,"n.a.")</x:f>
        <x:v>3890425606</x:v>
      </x:c>
      <x:c r="F3203" s="8" t="n">
        <x:f>IF(ISNUMBER('原始字段'!C3269),'原始字段'!C3269,"n.a.")</x:f>
        <x:v>4200425606</x:v>
      </x:c>
      <x:c r="G3203" s="8" t="n">
        <x:f>IF(COUNT(E3203:F3203)=2,F3203-E3203,"n.a.")</x:f>
        <x:v>310000000</x:v>
      </x:c>
      <x:c r="H3203" s="9" t="n">
        <x:f>IF(ISNUMBER('原始字段'!D3269),'原始字段'!D3269,"n.a.")</x:f>
        <x:v>2.9773</x:v>
      </x:c>
      <x:c r="I3203" s="9" t="n">
        <x:f>IF(COUNT(G3203:H3203)=2,G3203*H3203/100000000,"n.a.")</x:f>
        <x:v>9.22963</x:v>
      </x:c>
      <x:c r="J3203" s="1" t="str">
        <x:v>日频齐全；折算事件未独立核实</x:v>
      </x:c>
    </x:row>
    <x:row r="3204" ht="25" customHeight="1">
      <x:c r="A3204" s="1" t="str">
        <x:v>中证1000</x:v>
      </x:c>
      <x:c r="B3204" s="1" t="str">
        <x:v>159633.SZ</x:v>
      </x:c>
      <x:c r="C3204" s="1" t="str">
        <x:v>易方达中证1000ETF</x:v>
      </x:c>
      <x:c r="D3204" s="7" t="d">
        <x:v>2026-07-17T00:00:00.000Z</x:v>
      </x:c>
      <x:c r="E3204" s="8" t="n">
        <x:f>IF(ISNUMBER('原始字段'!C3167),'原始字段'!C3167,"n.a.")</x:f>
        <x:v>1310162658</x:v>
      </x:c>
      <x:c r="F3204" s="8" t="n">
        <x:f>IF(ISNUMBER('原始字段'!C3263),'原始字段'!C3263,"n.a.")</x:f>
        <x:v>1549162658</x:v>
      </x:c>
      <x:c r="G3204" s="8" t="n">
        <x:f>IF(COUNT(E3204:F3204)=2,F3204-E3204,"n.a.")</x:f>
        <x:v>239000000</x:v>
      </x:c>
      <x:c r="H3204" s="9" t="n">
        <x:f>IF(ISNUMBER('原始字段'!D3263),'原始字段'!D3263,"n.a.")</x:f>
        <x:v>3.0508</x:v>
      </x:c>
      <x:c r="I3204" s="9" t="n">
        <x:f>IF(COUNT(G3204:H3204)=2,G3204*H3204/100000000,"n.a.")</x:f>
        <x:v>7.291412</x:v>
      </x:c>
      <x:c r="J3204" s="1" t="str">
        <x:v>日频齐全；折算事件未独立核实</x:v>
      </x:c>
    </x:row>
    <x:row r="3205" ht="25" customHeight="1">
      <x:c r="A3205" s="1" t="str">
        <x:v>中证1000</x:v>
      </x:c>
      <x:c r="B3205" s="1" t="str">
        <x:v>159629.SZ</x:v>
      </x:c>
      <x:c r="C3205" s="1" t="str">
        <x:v>富国中证1000ETF</x:v>
      </x:c>
      <x:c r="D3205" s="7" t="d">
        <x:v>2026-07-17T00:00:00.000Z</x:v>
      </x:c>
      <x:c r="E3205" s="8" t="n">
        <x:f>IF(ISNUMBER('原始字段'!C3166),'原始字段'!C3166,"n.a.")</x:f>
        <x:v>747252663</x:v>
      </x:c>
      <x:c r="F3205" s="8" t="n">
        <x:f>IF(ISNUMBER('原始字段'!C3262),'原始字段'!C3262,"n.a.")</x:f>
        <x:v>781252663</x:v>
      </x:c>
      <x:c r="G3205" s="8" t="n">
        <x:f>IF(COUNT(E3205:F3205)=2,F3205-E3205,"n.a.")</x:f>
        <x:v>34000000</x:v>
      </x:c>
      <x:c r="H3205" s="9" t="n">
        <x:f>IF(ISNUMBER('原始字段'!D3262),'原始字段'!D3262,"n.a.")</x:f>
        <x:v>2.9846</x:v>
      </x:c>
      <x:c r="I3205" s="9" t="n">
        <x:f>IF(COUNT(G3205:H3205)=2,G3205*H3205/100000000,"n.a.")</x:f>
        <x:v>1.014764</x:v>
      </x:c>
      <x:c r="J3205" s="1" t="str">
        <x:v>日频齐全；折算事件未独立核实</x:v>
      </x:c>
    </x:row>
    <x:row r="3206" ht="25" customHeight="1">
      <x:c r="A3206" s="1" t="str">
        <x:v>中证1000</x:v>
      </x:c>
      <x:c r="B3206" s="1" t="str">
        <x:v>512100.SH</x:v>
      </x:c>
      <x:c r="C3206" s="1" t="str">
        <x:v>南方中证1000ETF</x:v>
      </x:c>
      <x:c r="D3206" s="7" t="d">
        <x:v>2026-07-17T00:00:00.000Z</x:v>
      </x:c>
      <x:c r="E3206" s="8" t="n">
        <x:f>IF(ISNUMBER('原始字段'!C3207),'原始字段'!C3207,"n.a.")</x:f>
        <x:v>8705217600</x:v>
      </x:c>
      <x:c r="F3206" s="8" t="n">
        <x:f>IF(ISNUMBER('原始字段'!C3303),'原始字段'!C3303,"n.a.")</x:f>
        <x:v>9741217600</x:v>
      </x:c>
      <x:c r="G3206" s="8" t="n">
        <x:f>IF(COUNT(E3206:F3206)=2,F3206-E3206,"n.a.")</x:f>
        <x:v>1036000000</x:v>
      </x:c>
      <x:c r="H3206" s="9" t="n">
        <x:f>IF(ISNUMBER('原始字段'!D3303),'原始字段'!D3303,"n.a.")</x:f>
        <x:v>2.9025</x:v>
      </x:c>
      <x:c r="I3206" s="9" t="n">
        <x:f>IF(COUNT(G3206:H3206)=2,G3206*H3206/100000000,"n.a.")</x:f>
        <x:v>30.0699</x:v>
      </x:c>
      <x:c r="J3206" s="1" t="str">
        <x:v>日频齐全；折算事件未独立核实</x:v>
      </x:c>
    </x:row>
    <x:row r="3207" ht="25" customHeight="1">
      <x:c r="A3207" s="1" t="str">
        <x:v>中证1000</x:v>
      </x:c>
      <x:c r="B3207" s="1" t="str">
        <x:v>516300.SH</x:v>
      </x:c>
      <x:c r="C3207" s="1" t="str">
        <x:v>华泰柏瑞中证1000ETF</x:v>
      </x:c>
      <x:c r="D3207" s="7" t="d">
        <x:v>2026-07-17T00:00:00.000Z</x:v>
      </x:c>
      <x:c r="E3207" s="8" t="n">
        <x:f>IF(ISNUMBER('原始字段'!C3221),'原始字段'!C3221,"n.a.")</x:f>
        <x:v>27012600</x:v>
      </x:c>
      <x:c r="F3207" s="8" t="n">
        <x:f>IF(ISNUMBER('原始字段'!C3317),'原始字段'!C3317,"n.a.")</x:f>
        <x:v>35012600</x:v>
      </x:c>
      <x:c r="G3207" s="8" t="n">
        <x:f>IF(COUNT(E3207:F3207)=2,F3207-E3207,"n.a.")</x:f>
        <x:v>8000000</x:v>
      </x:c>
      <x:c r="H3207" s="9" t="n">
        <x:f>IF(ISNUMBER('原始字段'!D3317),'原始字段'!D3317,"n.a.")</x:f>
        <x:v>3.0054</x:v>
      </x:c>
      <x:c r="I3207" s="9" t="n">
        <x:f>IF(COUNT(G3207:H3207)=2,G3207*H3207/100000000,"n.a.")</x:f>
        <x:v>0.240432</x:v>
      </x:c>
      <x:c r="J3207" s="1" t="str">
        <x:v>日频齐全；折算事件未独立核实</x:v>
      </x:c>
    </x:row>
    <x:row r="3208" ht="25" customHeight="1">
      <x:c r="A3208" s="1" t="str">
        <x:v>中证1000</x:v>
      </x:c>
      <x:c r="B3208" s="1" t="str">
        <x:v>560110.SH</x:v>
      </x:c>
      <x:c r="C3208" s="1" t="str">
        <x:v>汇添富中证1000ETF</x:v>
      </x:c>
      <x:c r="D3208" s="7" t="d">
        <x:v>2026-07-17T00:00:00.000Z</x:v>
      </x:c>
      <x:c r="E3208" s="8" t="n">
        <x:f>IF(ISNUMBER('原始字段'!C3223),'原始字段'!C3223,"n.a.")</x:f>
        <x:v>238903500</x:v>
      </x:c>
      <x:c r="F3208" s="8" t="n">
        <x:f>IF(ISNUMBER('原始字段'!C3319),'原始字段'!C3319,"n.a.")</x:f>
        <x:v>316903500</x:v>
      </x:c>
      <x:c r="G3208" s="8" t="n">
        <x:f>IF(COUNT(E3208:F3208)=2,F3208-E3208,"n.a.")</x:f>
        <x:v>78000000</x:v>
      </x:c>
      <x:c r="H3208" s="9" t="n">
        <x:f>IF(ISNUMBER('原始字段'!D3319),'原始字段'!D3319,"n.a.")</x:f>
        <x:v>1.0739</x:v>
      </x:c>
      <x:c r="I3208" s="9" t="n">
        <x:f>IF(COUNT(G3208:H3208)=2,G3208*H3208/100000000,"n.a.")</x:f>
        <x:v>0.837642</x:v>
      </x:c>
      <x:c r="J3208" s="1" t="str">
        <x:v>日频齐全；折算事件未独立核实</x:v>
      </x:c>
    </x:row>
    <x:row r="3209" ht="25" customHeight="1">
      <x:c r="A3209" s="1" t="str">
        <x:v>中证2000</x:v>
      </x:c>
      <x:c r="B3209" s="1" t="str">
        <x:v>159535.SZ</x:v>
      </x:c>
      <x:c r="C3209" s="1" t="str">
        <x:v>嘉实中证2000ETF</x:v>
      </x:c>
      <x:c r="D3209" s="7" t="d">
        <x:v>2026-07-17T00:00:00.000Z</x:v>
      </x:c>
      <x:c r="E3209" s="8" t="n">
        <x:f>IF(ISNUMBER('原始字段'!C3164),'原始字段'!C3164,"n.a.")</x:f>
        <x:v>16981088</x:v>
      </x:c>
      <x:c r="F3209" s="8" t="n">
        <x:f>IF(ISNUMBER('原始字段'!C3260),'原始字段'!C3260,"n.a.")</x:f>
        <x:v>16981088</x:v>
      </x:c>
      <x:c r="G3209" s="8" t="n">
        <x:f>IF(COUNT(E3209:F3209)=2,F3209-E3209,"n.a.")</x:f>
        <x:v>0</x:v>
      </x:c>
      <x:c r="H3209" s="9" t="n">
        <x:f>IF(ISNUMBER('原始字段'!D3260),'原始字段'!D3260,"n.a.")</x:f>
        <x:v>1.3324</x:v>
      </x:c>
      <x:c r="I3209" s="9" t="n">
        <x:f>IF(COUNT(G3209:H3209)=2,G3209*H3209/100000000,"n.a.")</x:f>
        <x:v>0</x:v>
      </x:c>
      <x:c r="J3209" s="1" t="str">
        <x:v>日频齐全；折算事件未独立核实</x:v>
      </x:c>
    </x:row>
    <x:row r="3210" ht="25" customHeight="1">
      <x:c r="A3210" s="1" t="str">
        <x:v>中证2000</x:v>
      </x:c>
      <x:c r="B3210" s="1" t="str">
        <x:v>159536.SZ</x:v>
      </x:c>
      <x:c r="C3210" s="1" t="str">
        <x:v>汇添富中证2000ETF</x:v>
      </x:c>
      <x:c r="D3210" s="7" t="d">
        <x:v>2026-07-17T00:00:00.000Z</x:v>
      </x:c>
      <x:c r="E3210" s="8" t="n">
        <x:f>IF(ISNUMBER('原始字段'!C3165),'原始字段'!C3165,"n.a.")</x:f>
        <x:v>61261589</x:v>
      </x:c>
      <x:c r="F3210" s="8" t="n">
        <x:f>IF(ISNUMBER('原始字段'!C3261),'原始字段'!C3261,"n.a.")</x:f>
        <x:v>59261589</x:v>
      </x:c>
      <x:c r="G3210" s="8" t="n">
        <x:f>IF(COUNT(E3210:F3210)=2,F3210-E3210,"n.a.")</x:f>
        <x:v>-2000000</x:v>
      </x:c>
      <x:c r="H3210" s="9" t="n">
        <x:f>IF(ISNUMBER('原始字段'!D3261),'原始字段'!D3261,"n.a.")</x:f>
        <x:v>1.2742</x:v>
      </x:c>
      <x:c r="I3210" s="9" t="n">
        <x:f>IF(COUNT(G3210:H3210)=2,G3210*H3210/100000000,"n.a.")</x:f>
        <x:v>-0.025484</x:v>
      </x:c>
      <x:c r="J3210" s="1" t="str">
        <x:v>日频齐全；折算事件未独立核实</x:v>
      </x:c>
    </x:row>
    <x:row r="3211" ht="25" customHeight="1">
      <x:c r="A3211" s="1" t="str">
        <x:v>中证2000</x:v>
      </x:c>
      <x:c r="B3211" s="1" t="str">
        <x:v>159531.SZ</x:v>
      </x:c>
      <x:c r="C3211" s="1" t="str">
        <x:v>南方中证2000ETF</x:v>
      </x:c>
      <x:c r="D3211" s="7" t="d">
        <x:v>2026-07-17T00:00:00.000Z</x:v>
      </x:c>
      <x:c r="E3211" s="8" t="n">
        <x:f>IF(ISNUMBER('原始字段'!C3161),'原始字段'!C3161,"n.a.")</x:f>
        <x:v>650608406</x:v>
      </x:c>
      <x:c r="F3211" s="8" t="n">
        <x:f>IF(ISNUMBER('原始字段'!C3257),'原始字段'!C3257,"n.a.")</x:f>
        <x:v>776608406</x:v>
      </x:c>
      <x:c r="G3211" s="8" t="n">
        <x:f>IF(COUNT(E3211:F3211)=2,F3211-E3211,"n.a.")</x:f>
        <x:v>126000000</x:v>
      </x:c>
      <x:c r="H3211" s="9" t="n">
        <x:f>IF(ISNUMBER('原始字段'!D3257),'原始字段'!D3257,"n.a.")</x:f>
        <x:v>1.3005</x:v>
      </x:c>
      <x:c r="I3211" s="9" t="n">
        <x:f>IF(COUNT(G3211:H3211)=2,G3211*H3211/100000000,"n.a.")</x:f>
        <x:v>1.63863</x:v>
      </x:c>
      <x:c r="J3211" s="1" t="str">
        <x:v>日频齐全；折算事件未独立核实</x:v>
      </x:c>
    </x:row>
    <x:row r="3212" ht="25" customHeight="1">
      <x:c r="A3212" s="1" t="str">
        <x:v>中证2000</x:v>
      </x:c>
      <x:c r="B3212" s="1" t="str">
        <x:v>159532.SZ</x:v>
      </x:c>
      <x:c r="C3212" s="1" t="str">
        <x:v>易方达中证2000ETF</x:v>
      </x:c>
      <x:c r="D3212" s="7" t="d">
        <x:v>2026-07-17T00:00:00.000Z</x:v>
      </x:c>
      <x:c r="E3212" s="8" t="n">
        <x:f>IF(ISNUMBER('原始字段'!C3162),'原始字段'!C3162,"n.a.")</x:f>
        <x:v>137564791</x:v>
      </x:c>
      <x:c r="F3212" s="8" t="n">
        <x:f>IF(ISNUMBER('原始字段'!C3258),'原始字段'!C3258,"n.a.")</x:f>
        <x:v>151564791</x:v>
      </x:c>
      <x:c r="G3212" s="8" t="n">
        <x:f>IF(COUNT(E3212:F3212)=2,F3212-E3212,"n.a.")</x:f>
        <x:v>14000000</x:v>
      </x:c>
      <x:c r="H3212" s="9" t="n">
        <x:f>IF(ISNUMBER('原始字段'!D3258),'原始字段'!D3258,"n.a.")</x:f>
        <x:v>1.5025</x:v>
      </x:c>
      <x:c r="I3212" s="9" t="n">
        <x:f>IF(COUNT(G3212:H3212)=2,G3212*H3212/100000000,"n.a.")</x:f>
        <x:v>0.21035</x:v>
      </x:c>
      <x:c r="J3212" s="1" t="str">
        <x:v>日频齐全；折算事件未独立核实</x:v>
      </x:c>
    </x:row>
    <x:row r="3213" ht="25" customHeight="1">
      <x:c r="A3213" s="1" t="str">
        <x:v>中证2000</x:v>
      </x:c>
      <x:c r="B3213" s="1" t="str">
        <x:v>159533.SZ</x:v>
      </x:c>
      <x:c r="C3213" s="1" t="str">
        <x:v>博时中证2000ETF</x:v>
      </x:c>
      <x:c r="D3213" s="7" t="d">
        <x:v>2026-07-17T00:00:00.000Z</x:v>
      </x:c>
      <x:c r="E3213" s="8" t="n">
        <x:f>IF(ISNUMBER('原始字段'!C3163),'原始字段'!C3163,"n.a.")</x:f>
        <x:v>13458785</x:v>
      </x:c>
      <x:c r="F3213" s="8" t="n">
        <x:f>IF(ISNUMBER('原始字段'!C3259),'原始字段'!C3259,"n.a.")</x:f>
        <x:v>13458785</x:v>
      </x:c>
      <x:c r="G3213" s="8" t="n">
        <x:f>IF(COUNT(E3213:F3213)=2,F3213-E3213,"n.a.")</x:f>
        <x:v>0</x:v>
      </x:c>
      <x:c r="H3213" s="9" t="n">
        <x:f>IF(ISNUMBER('原始字段'!D3259),'原始字段'!D3259,"n.a.")</x:f>
        <x:v>1.7466</x:v>
      </x:c>
      <x:c r="I3213" s="9" t="n">
        <x:f>IF(COUNT(G3213:H3213)=2,G3213*H3213/100000000,"n.a.")</x:f>
        <x:v>0</x:v>
      </x:c>
      <x:c r="J3213" s="1" t="str">
        <x:v>日频齐全；折算事件未独立核实</x:v>
      </x:c>
    </x:row>
    <x:row r="3214" ht="25" customHeight="1">
      <x:c r="A3214" s="1" t="str">
        <x:v>中证2000</x:v>
      </x:c>
      <x:c r="B3214" s="1" t="str">
        <x:v>561370.SH</x:v>
      </x:c>
      <x:c r="C3214" s="1" t="str">
        <x:v>国泰中证2000ETF</x:v>
      </x:c>
      <x:c r="D3214" s="7" t="d">
        <x:v>2026-07-17T00:00:00.000Z</x:v>
      </x:c>
      <x:c r="E3214" s="8" t="n">
        <x:f>IF(ISNUMBER('原始字段'!C3226),'原始字段'!C3226,"n.a.")</x:f>
        <x:v>24356000</x:v>
      </x:c>
      <x:c r="F3214" s="8" t="n">
        <x:f>IF(ISNUMBER('原始字段'!C3322),'原始字段'!C3322,"n.a.")</x:f>
        <x:v>26356000</x:v>
      </x:c>
      <x:c r="G3214" s="8" t="n">
        <x:f>IF(COUNT(E3214:F3214)=2,F3214-E3214,"n.a.")</x:f>
        <x:v>2000000</x:v>
      </x:c>
      <x:c r="H3214" s="9" t="n">
        <x:f>IF(ISNUMBER('原始字段'!D3322),'原始字段'!D3322,"n.a.")</x:f>
        <x:v>1.2788</x:v>
      </x:c>
      <x:c r="I3214" s="9" t="n">
        <x:f>IF(COUNT(G3214:H3214)=2,G3214*H3214/100000000,"n.a.")</x:f>
        <x:v>0.025576</x:v>
      </x:c>
      <x:c r="J3214" s="1" t="str">
        <x:v>日频齐全；折算事件未独立核实</x:v>
      </x:c>
    </x:row>
    <x:row r="3215" ht="25" customHeight="1">
      <x:c r="A3215" s="1" t="str">
        <x:v>中证2000</x:v>
      </x:c>
      <x:c r="B3215" s="1" t="str">
        <x:v>563300.SH</x:v>
      </x:c>
      <x:c r="C3215" s="1" t="str">
        <x:v>华泰柏瑞中证2000ETF</x:v>
      </x:c>
      <x:c r="D3215" s="7" t="d">
        <x:v>2026-07-17T00:00:00.000Z</x:v>
      </x:c>
      <x:c r="E3215" s="8" t="n">
        <x:f>IF(ISNUMBER('原始字段'!C3230),'原始字段'!C3230,"n.a.")</x:f>
        <x:v>2526174000</x:v>
      </x:c>
      <x:c r="F3215" s="8" t="n">
        <x:f>IF(ISNUMBER('原始字段'!C3326),'原始字段'!C3326,"n.a.")</x:f>
        <x:v>2948674000</x:v>
      </x:c>
      <x:c r="G3215" s="8" t="n">
        <x:f>IF(COUNT(E3215:F3215)=2,F3215-E3215,"n.a.")</x:f>
        <x:v>422500000</x:v>
      </x:c>
      <x:c r="H3215" s="9" t="n">
        <x:f>IF(ISNUMBER('原始字段'!D3326),'原始字段'!D3326,"n.a.")</x:f>
        <x:v>1.3207</x:v>
      </x:c>
      <x:c r="I3215" s="9" t="n">
        <x:f>IF(COUNT(G3215:H3215)=2,G3215*H3215/100000000,"n.a.")</x:f>
        <x:v>5.5799575</x:v>
      </x:c>
      <x:c r="J3215" s="1" t="str">
        <x:v>日频齐全；折算事件未独立核实</x:v>
      </x:c>
    </x:row>
    <x:row r="3216" ht="25" customHeight="1">
      <x:c r="A3216" s="1" t="str">
        <x:v>中证2000</x:v>
      </x:c>
      <x:c r="B3216" s="1" t="str">
        <x:v>562660.SH</x:v>
      </x:c>
      <x:c r="C3216" s="1" t="str">
        <x:v>华夏中证2000ETF</x:v>
      </x:c>
      <x:c r="D3216" s="7" t="d">
        <x:v>2026-07-17T00:00:00.000Z</x:v>
      </x:c>
      <x:c r="E3216" s="8" t="n">
        <x:f>IF(ISNUMBER('原始字段'!C3228),'原始字段'!C3228,"n.a.")</x:f>
        <x:v>226874000</x:v>
      </x:c>
      <x:c r="F3216" s="8" t="n">
        <x:f>IF(ISNUMBER('原始字段'!C3324),'原始字段'!C3324,"n.a.")</x:f>
        <x:v>240874000</x:v>
      </x:c>
      <x:c r="G3216" s="8" t="n">
        <x:f>IF(COUNT(E3216:F3216)=2,F3216-E3216,"n.a.")</x:f>
        <x:v>14000000</x:v>
      </x:c>
      <x:c r="H3216" s="9" t="n">
        <x:f>IF(ISNUMBER('原始字段'!D3324),'原始字段'!D3324,"n.a.")</x:f>
        <x:v>1.6708</x:v>
      </x:c>
      <x:c r="I3216" s="9" t="n">
        <x:f>IF(COUNT(G3216:H3216)=2,G3216*H3216/100000000,"n.a.")</x:f>
        <x:v>0.233912</x:v>
      </x:c>
      <x:c r="J3216" s="1" t="str">
        <x:v>日频齐全；折算事件未独立核实</x:v>
      </x:c>
    </x:row>
    <x:row r="3217" ht="25" customHeight="1">
      <x:c r="A3217" s="1" t="str">
        <x:v>中证2000</x:v>
      </x:c>
      <x:c r="B3217" s="1" t="str">
        <x:v>563200.SH</x:v>
      </x:c>
      <x:c r="C3217" s="1" t="str">
        <x:v>富国中证2000ETF</x:v>
      </x:c>
      <x:c r="D3217" s="7" t="d">
        <x:v>2026-07-17T00:00:00.000Z</x:v>
      </x:c>
      <x:c r="E3217" s="8" t="n">
        <x:f>IF(ISNUMBER('原始字段'!C3229),'原始字段'!C3229,"n.a.")</x:f>
        <x:v>45458800</x:v>
      </x:c>
      <x:c r="F3217" s="8" t="n">
        <x:f>IF(ISNUMBER('原始字段'!C3325),'原始字段'!C3325,"n.a.")</x:f>
        <x:v>53458800</x:v>
      </x:c>
      <x:c r="G3217" s="8" t="n">
        <x:f>IF(COUNT(E3217:F3217)=2,F3217-E3217,"n.a.")</x:f>
        <x:v>8000000</x:v>
      </x:c>
      <x:c r="H3217" s="9" t="n">
        <x:f>IF(ISNUMBER('原始字段'!D3325),'原始字段'!D3325,"n.a.")</x:f>
        <x:v>1.3847</x:v>
      </x:c>
      <x:c r="I3217" s="9" t="n">
        <x:f>IF(COUNT(G3217:H3217)=2,G3217*H3217/100000000,"n.a.")</x:f>
        <x:v>0.110776</x:v>
      </x:c>
      <x:c r="J3217" s="1" t="str">
        <x:v>日频齐全；折算事件未独立核实</x:v>
      </x:c>
    </x:row>
    <x:row r="3218" ht="25" customHeight="1">
      <x:c r="A3218" s="1" t="str">
        <x:v>中证2000</x:v>
      </x:c>
      <x:c r="B3218" s="1" t="str">
        <x:v>560220.SH</x:v>
      </x:c>
      <x:c r="C3218" s="1" t="str">
        <x:v>广发中证2000ETF</x:v>
      </x:c>
      <x:c r="D3218" s="7" t="d">
        <x:v>2026-07-17T00:00:00.000Z</x:v>
      </x:c>
      <x:c r="E3218" s="8" t="n">
        <x:f>IF(ISNUMBER('原始字段'!C3224),'原始字段'!C3224,"n.a.")</x:f>
        <x:v>51717000</x:v>
      </x:c>
      <x:c r="F3218" s="8" t="n">
        <x:f>IF(ISNUMBER('原始字段'!C3320),'原始字段'!C3320,"n.a.")</x:f>
        <x:v>57717000</x:v>
      </x:c>
      <x:c r="G3218" s="8" t="n">
        <x:f>IF(COUNT(E3218:F3218)=2,F3218-E3218,"n.a.")</x:f>
        <x:v>6000000</x:v>
      </x:c>
      <x:c r="H3218" s="9" t="n">
        <x:f>IF(ISNUMBER('原始字段'!D3320),'原始字段'!D3320,"n.a.")</x:f>
        <x:v>1.3071</x:v>
      </x:c>
      <x:c r="I3218" s="9" t="n">
        <x:f>IF(COUNT(G3218:H3218)=2,G3218*H3218/100000000,"n.a.")</x:f>
        <x:v>0.078426</x:v>
      </x:c>
      <x:c r="J3218" s="1" t="str">
        <x:v>日频齐全；折算事件未独立核实</x:v>
      </x:c>
    </x:row>
    <x:row r="3219" ht="25" customHeight="1">
      <x:c r="A3219" s="1" t="str">
        <x:v>创业板指</x:v>
      </x:c>
      <x:c r="B3219" s="1" t="str">
        <x:v>159810.SZ</x:v>
      </x:c>
      <x:c r="C3219" s="1" t="str">
        <x:v>浦银创业板ETF</x:v>
      </x:c>
      <x:c r="D3219" s="7" t="d">
        <x:v>2026-07-17T00:00:00.000Z</x:v>
      </x:c>
      <x:c r="E3219" s="8" t="n">
        <x:f>IF(ISNUMBER('原始字段'!C3170),'原始字段'!C3170,"n.a.")</x:f>
        <x:v>51475458</x:v>
      </x:c>
      <x:c r="F3219" s="8" t="n">
        <x:f>IF(ISNUMBER('原始字段'!C3266),'原始字段'!C3266,"n.a.")</x:f>
        <x:v>55475458</x:v>
      </x:c>
      <x:c r="G3219" s="8" t="n">
        <x:f>IF(COUNT(E3219:F3219)=2,F3219-E3219,"n.a.")</x:f>
        <x:v>4000000</x:v>
      </x:c>
      <x:c r="H3219" s="9" t="n">
        <x:f>IF(ISNUMBER('原始字段'!D3266),'原始字段'!D3266,"n.a.")</x:f>
        <x:v>1.3821</x:v>
      </x:c>
      <x:c r="I3219" s="9" t="n">
        <x:f>IF(COUNT(G3219:H3219)=2,G3219*H3219/100000000,"n.a.")</x:f>
        <x:v>0.055284</x:v>
      </x:c>
      <x:c r="J3219" s="1" t="str">
        <x:v>日频齐全；折算事件未独立核实</x:v>
      </x:c>
    </x:row>
    <x:row r="3220" ht="25" customHeight="1">
      <x:c r="A3220" s="1" t="str">
        <x:v>创业板指</x:v>
      </x:c>
      <x:c r="B3220" s="1" t="str">
        <x:v>159808.SZ</x:v>
      </x:c>
      <x:c r="C3220" s="1" t="str">
        <x:v>融通创业板ETF</x:v>
      </x:c>
      <x:c r="D3220" s="7" t="d">
        <x:v>2026-07-17T00:00:00.000Z</x:v>
      </x:c>
      <x:c r="E3220" s="8" t="n">
        <x:f>IF(ISNUMBER('原始字段'!C3169),'原始字段'!C3169,"n.a.")</x:f>
        <x:v>49484790</x:v>
      </x:c>
      <x:c r="F3220" s="8" t="n">
        <x:f>IF(ISNUMBER('原始字段'!C3265),'原始字段'!C3265,"n.a.")</x:f>
        <x:v>49484790</x:v>
      </x:c>
      <x:c r="G3220" s="8" t="n">
        <x:f>IF(COUNT(E3220:F3220)=2,F3220-E3220,"n.a.")</x:f>
        <x:v>0</x:v>
      </x:c>
      <x:c r="H3220" s="9" t="n">
        <x:f>IF(ISNUMBER('原始字段'!D3265),'原始字段'!D3265,"n.a.")</x:f>
        <x:v>1.3292</x:v>
      </x:c>
      <x:c r="I3220" s="9" t="n">
        <x:f>IF(COUNT(G3220:H3220)=2,G3220*H3220/100000000,"n.a.")</x:f>
        <x:v>0</x:v>
      </x:c>
      <x:c r="J3220" s="1" t="str">
        <x:v>日频齐全；折算事件未独立核实</x:v>
      </x:c>
    </x:row>
    <x:row r="3221" ht="25" customHeight="1">
      <x:c r="A3221" s="1" t="str">
        <x:v>创业板指</x:v>
      </x:c>
      <x:c r="B3221" s="1" t="str">
        <x:v>159964.SZ</x:v>
      </x:c>
      <x:c r="C3221" s="1" t="str">
        <x:v>平安创业板ETF</x:v>
      </x:c>
      <x:c r="D3221" s="7" t="d">
        <x:v>2026-07-17T00:00:00.000Z</x:v>
      </x:c>
      <x:c r="E3221" s="8" t="n">
        <x:f>IF(ISNUMBER('原始字段'!C3185),'原始字段'!C3185,"n.a.")</x:f>
        <x:v>159481881</x:v>
      </x:c>
      <x:c r="F3221" s="8" t="n">
        <x:f>IF(ISNUMBER('原始字段'!C3281),'原始字段'!C3281,"n.a.")</x:f>
        <x:v>161481881</x:v>
      </x:c>
      <x:c r="G3221" s="8" t="n">
        <x:f>IF(COUNT(E3221:F3221)=2,F3221-E3221,"n.a.")</x:f>
        <x:v>2000000</x:v>
      </x:c>
      <x:c r="H3221" s="9" t="n">
        <x:f>IF(ISNUMBER('原始字段'!D3281),'原始字段'!D3281,"n.a.")</x:f>
        <x:v>2.2497</x:v>
      </x:c>
      <x:c r="I3221" s="9" t="n">
        <x:f>IF(COUNT(G3221:H3221)=2,G3221*H3221/100000000,"n.a.")</x:f>
        <x:v>0.044994</x:v>
      </x:c>
      <x:c r="J3221" s="1" t="str">
        <x:v>日频齐全；折算事件未独立核实</x:v>
      </x:c>
    </x:row>
    <x:row r="3222" ht="25" customHeight="1">
      <x:c r="A3222" s="1" t="str">
        <x:v>创业板指</x:v>
      </x:c>
      <x:c r="B3222" s="1" t="str">
        <x:v>159915.SZ</x:v>
      </x:c>
      <x:c r="C3222" s="1" t="str">
        <x:v>易方达创业板ETF</x:v>
      </x:c>
      <x:c r="D3222" s="7" t="d">
        <x:v>2026-07-17T00:00:00.000Z</x:v>
      </x:c>
      <x:c r="E3222" s="8" t="n">
        <x:f>IF(ISNUMBER('原始字段'!C3175),'原始字段'!C3175,"n.a.")</x:f>
        <x:v>13024454936</x:v>
      </x:c>
      <x:c r="F3222" s="8" t="n">
        <x:f>IF(ISNUMBER('原始字段'!C3271),'原始字段'!C3271,"n.a.")</x:f>
        <x:v>14920454936</x:v>
      </x:c>
      <x:c r="G3222" s="8" t="n">
        <x:f>IF(COUNT(E3222:F3222)=2,F3222-E3222,"n.a.")</x:f>
        <x:v>1896000000</x:v>
      </x:c>
      <x:c r="H3222" s="9" t="n">
        <x:f>IF(ISNUMBER('原始字段'!D3271),'原始字段'!D3271,"n.a.")</x:f>
        <x:v>3.4507</x:v>
      </x:c>
      <x:c r="I3222" s="9" t="n">
        <x:f>IF(COUNT(G3222:H3222)=2,G3222*H3222/100000000,"n.a.")</x:f>
        <x:v>65.425272</x:v>
      </x:c>
      <x:c r="J3222" s="1" t="str">
        <x:v>日频齐全；折算事件未独立核实</x:v>
      </x:c>
    </x:row>
    <x:row r="3223" ht="25" customHeight="1">
      <x:c r="A3223" s="1" t="str">
        <x:v>创业板指</x:v>
      </x:c>
      <x:c r="B3223" s="1" t="str">
        <x:v>159971.SZ</x:v>
      </x:c>
      <x:c r="C3223" s="1" t="str">
        <x:v>富国创业板ETF</x:v>
      </x:c>
      <x:c r="D3223" s="7" t="d">
        <x:v>2026-07-17T00:00:00.000Z</x:v>
      </x:c>
      <x:c r="E3223" s="8" t="n">
        <x:f>IF(ISNUMBER('原始字段'!C3187),'原始字段'!C3187,"n.a.")</x:f>
        <x:v>1426020288</x:v>
      </x:c>
      <x:c r="F3223" s="8" t="n">
        <x:f>IF(ISNUMBER('原始字段'!C3283),'原始字段'!C3283,"n.a.")</x:f>
        <x:v>1492020288</x:v>
      </x:c>
      <x:c r="G3223" s="8" t="n">
        <x:f>IF(COUNT(E3223:F3223)=2,F3223-E3223,"n.a.")</x:f>
        <x:v>66000000</x:v>
      </x:c>
      <x:c r="H3223" s="9" t="n">
        <x:f>IF(ISNUMBER('原始字段'!D3283),'原始字段'!D3283,"n.a.")</x:f>
        <x:v>1.1981</x:v>
      </x:c>
      <x:c r="I3223" s="9" t="n">
        <x:f>IF(COUNT(G3223:H3223)=2,G3223*H3223/100000000,"n.a.")</x:f>
        <x:v>0.790746</x:v>
      </x:c>
      <x:c r="J3223" s="1" t="str">
        <x:v>日频齐全；折算事件未独立核实</x:v>
      </x:c>
    </x:row>
    <x:row r="3224" ht="25" customHeight="1">
      <x:c r="A3224" s="1" t="str">
        <x:v>创业板指</x:v>
      </x:c>
      <x:c r="B3224" s="1" t="str">
        <x:v>159957.SZ</x:v>
      </x:c>
      <x:c r="C3224" s="1" t="str">
        <x:v>华夏创业板ETF</x:v>
      </x:c>
      <x:c r="D3224" s="7" t="d">
        <x:v>2026-07-17T00:00:00.000Z</x:v>
      </x:c>
      <x:c r="E3224" s="8" t="n">
        <x:f>IF(ISNUMBER('原始字段'!C3183),'原始字段'!C3183,"n.a.")</x:f>
        <x:v>931784560</x:v>
      </x:c>
      <x:c r="F3224" s="8" t="n">
        <x:f>IF(ISNUMBER('原始字段'!C3279),'原始字段'!C3279,"n.a.")</x:f>
        <x:v>1142784560</x:v>
      </x:c>
      <x:c r="G3224" s="8" t="n">
        <x:f>IF(COUNT(E3224:F3224)=2,F3224-E3224,"n.a.")</x:f>
        <x:v>211000000</x:v>
      </x:c>
      <x:c r="H3224" s="9" t="n">
        <x:f>IF(ISNUMBER('原始字段'!D3279),'原始字段'!D3279,"n.a.")</x:f>
        <x:v>2.2607</x:v>
      </x:c>
      <x:c r="I3224" s="9" t="n">
        <x:f>IF(COUNT(G3224:H3224)=2,G3224*H3224/100000000,"n.a.")</x:f>
        <x:v>4.770077</x:v>
      </x:c>
      <x:c r="J3224" s="1" t="str">
        <x:v>日频齐全；折算事件未独立核实</x:v>
      </x:c>
    </x:row>
    <x:row r="3225" ht="25" customHeight="1">
      <x:c r="A3225" s="1" t="str">
        <x:v>创业板指</x:v>
      </x:c>
      <x:c r="B3225" s="1" t="str">
        <x:v>159958.SZ</x:v>
      </x:c>
      <x:c r="C3225" s="1" t="str">
        <x:v>工银创业板ETF</x:v>
      </x:c>
      <x:c r="D3225" s="7" t="d">
        <x:v>2026-07-17T00:00:00.000Z</x:v>
      </x:c>
      <x:c r="E3225" s="8" t="n">
        <x:f>IF(ISNUMBER('原始字段'!C3184),'原始字段'!C3184,"n.a.")</x:f>
        <x:v>225911448</x:v>
      </x:c>
      <x:c r="F3225" s="8" t="n">
        <x:f>IF(ISNUMBER('原始字段'!C3280),'原始字段'!C3280,"n.a.")</x:f>
        <x:v>228711448</x:v>
      </x:c>
      <x:c r="G3225" s="8" t="n">
        <x:f>IF(COUNT(E3225:F3225)=2,F3225-E3225,"n.a.")</x:f>
        <x:v>2800000</x:v>
      </x:c>
      <x:c r="H3225" s="9" t="n">
        <x:f>IF(ISNUMBER('原始字段'!D3280),'原始字段'!D3280,"n.a.")</x:f>
        <x:v>2.0798</x:v>
      </x:c>
      <x:c r="I3225" s="9" t="n">
        <x:f>IF(COUNT(G3225:H3225)=2,G3225*H3225/100000000,"n.a.")</x:f>
        <x:v>0.0582344</x:v>
      </x:c>
      <x:c r="J3225" s="1" t="str">
        <x:v>日频齐全；折算事件未独立核实</x:v>
      </x:c>
    </x:row>
    <x:row r="3226" ht="25" customHeight="1">
      <x:c r="A3226" s="1" t="str">
        <x:v>创业板指</x:v>
      </x:c>
      <x:c r="B3226" s="1" t="str">
        <x:v>159977.SZ</x:v>
      </x:c>
      <x:c r="C3226" s="1" t="str">
        <x:v>天弘创业板ETF</x:v>
      </x:c>
      <x:c r="D3226" s="7" t="d">
        <x:v>2026-07-17T00:00:00.000Z</x:v>
      </x:c>
      <x:c r="E3226" s="8" t="n">
        <x:f>IF(ISNUMBER('原始字段'!C3188),'原始字段'!C3188,"n.a.")</x:f>
        <x:v>3161872820</x:v>
      </x:c>
      <x:c r="F3226" s="8" t="n">
        <x:f>IF(ISNUMBER('原始字段'!C3284),'原始字段'!C3284,"n.a.")</x:f>
        <x:v>3233872820</x:v>
      </x:c>
      <x:c r="G3226" s="8" t="n">
        <x:f>IF(COUNT(E3226:F3226)=2,F3226-E3226,"n.a.")</x:f>
        <x:v>72000000</x:v>
      </x:c>
      <x:c r="H3226" s="9" t="n">
        <x:f>IF(ISNUMBER('原始字段'!D3284),'原始字段'!D3284,"n.a.")</x:f>
        <x:v>1.7873</x:v>
      </x:c>
      <x:c r="I3226" s="9" t="n">
        <x:f>IF(COUNT(G3226:H3226)=2,G3226*H3226/100000000,"n.a.")</x:f>
        <x:v>1.2868560000000002</x:v>
      </x:c>
      <x:c r="J3226" s="1" t="str">
        <x:v>日频齐全；折算事件未独立核实</x:v>
      </x:c>
    </x:row>
    <x:row r="3227" ht="25" customHeight="1">
      <x:c r="A3227" s="1" t="str">
        <x:v>创业板指</x:v>
      </x:c>
      <x:c r="B3227" s="1" t="str">
        <x:v>159821.SZ</x:v>
      </x:c>
      <x:c r="C3227" s="1" t="str">
        <x:v>中银证券创业板ETF</x:v>
      </x:c>
      <x:c r="D3227" s="7" t="d">
        <x:v>2026-07-17T00:00:00.000Z</x:v>
      </x:c>
      <x:c r="E3227" s="8" t="n">
        <x:f>IF(ISNUMBER('原始字段'!C3172),'原始字段'!C3172,"n.a.")</x:f>
        <x:v>55520000</x:v>
      </x:c>
      <x:c r="F3227" s="8" t="n">
        <x:f>IF(ISNUMBER('原始字段'!C3268),'原始字段'!C3268,"n.a.")</x:f>
        <x:v>58120000</x:v>
      </x:c>
      <x:c r="G3227" s="8" t="n">
        <x:f>IF(COUNT(E3227:F3227)=2,F3227-E3227,"n.a.")</x:f>
        <x:v>2600000</x:v>
      </x:c>
      <x:c r="H3227" s="9" t="n">
        <x:f>IF(ISNUMBER('原始字段'!D3268),'原始字段'!D3268,"n.a.")</x:f>
        <x:v>1.2918</x:v>
      </x:c>
      <x:c r="I3227" s="9" t="n">
        <x:f>IF(COUNT(G3227:H3227)=2,G3227*H3227/100000000,"n.a.")</x:f>
        <x:v>0.0335868</x:v>
      </x:c>
      <x:c r="J3227" s="1" t="str">
        <x:v>日频齐全；折算事件未独立核实</x:v>
      </x:c>
    </x:row>
    <x:row r="3228" ht="25" customHeight="1">
      <x:c r="A3228" s="1" t="str">
        <x:v>创业板指</x:v>
      </x:c>
      <x:c r="B3228" s="1" t="str">
        <x:v>159956.SZ</x:v>
      </x:c>
      <x:c r="C3228" s="1" t="str">
        <x:v>建信创业板ETF</x:v>
      </x:c>
      <x:c r="D3228" s="7" t="d">
        <x:v>2026-07-17T00:00:00.000Z</x:v>
      </x:c>
      <x:c r="E3228" s="8" t="n">
        <x:f>IF(ISNUMBER('原始字段'!C3182),'原始字段'!C3182,"n.a.")</x:f>
        <x:v>42978674</x:v>
      </x:c>
      <x:c r="F3228" s="8" t="n">
        <x:f>IF(ISNUMBER('原始字段'!C3278),'原始字段'!C3278,"n.a.")</x:f>
        <x:v>42978674</x:v>
      </x:c>
      <x:c r="G3228" s="8" t="n">
        <x:f>IF(COUNT(E3228:F3228)=2,F3228-E3228,"n.a.")</x:f>
        <x:v>0</x:v>
      </x:c>
      <x:c r="H3228" s="9" t="n">
        <x:f>IF(ISNUMBER('原始字段'!D3278),'原始字段'!D3278,"n.a.")</x:f>
        <x:v>2.1789</x:v>
      </x:c>
      <x:c r="I3228" s="9" t="n">
        <x:f>IF(COUNT(G3228:H3228)=2,G3228*H3228/100000000,"n.a.")</x:f>
        <x:v>0</x:v>
      </x:c>
      <x:c r="J3228" s="1" t="str">
        <x:v>日频齐全；折算事件未独立核实</x:v>
      </x:c>
    </x:row>
    <x:row r="3229" ht="25" customHeight="1">
      <x:c r="A3229" s="1" t="str">
        <x:v>创业板指</x:v>
      </x:c>
      <x:c r="B3229" s="1" t="str">
        <x:v>159908.SZ</x:v>
      </x:c>
      <x:c r="C3229" s="1" t="str">
        <x:v>博时创业板ETF</x:v>
      </x:c>
      <x:c r="D3229" s="7" t="d">
        <x:v>2026-07-17T00:00:00.000Z</x:v>
      </x:c>
      <x:c r="E3229" s="8" t="n">
        <x:f>IF(ISNUMBER('原始字段'!C3174),'原始字段'!C3174,"n.a.")</x:f>
        <x:v>324229029</x:v>
      </x:c>
      <x:c r="F3229" s="8" t="n">
        <x:f>IF(ISNUMBER('原始字段'!C3270),'原始字段'!C3270,"n.a.")</x:f>
        <x:v>337229029</x:v>
      </x:c>
      <x:c r="G3229" s="8" t="n">
        <x:f>IF(COUNT(E3229:F3229)=2,F3229-E3229,"n.a.")</x:f>
        <x:v>13000000</x:v>
      </x:c>
      <x:c r="H3229" s="9" t="n">
        <x:f>IF(ISNUMBER('原始字段'!D3270),'原始字段'!D3270,"n.a.")</x:f>
        <x:v>3.21</x:v>
      </x:c>
      <x:c r="I3229" s="9" t="n">
        <x:f>IF(COUNT(G3229:H3229)=2,G3229*H3229/100000000,"n.a.")</x:f>
        <x:v>0.4173</x:v>
      </x:c>
      <x:c r="J3229" s="1" t="str">
        <x:v>日频齐全；折算事件未独立核实</x:v>
      </x:c>
    </x:row>
    <x:row r="3230" ht="25" customHeight="1">
      <x:c r="A3230" s="1" t="str">
        <x:v>创业板指</x:v>
      </x:c>
      <x:c r="B3230" s="1" t="str">
        <x:v>159952.SZ</x:v>
      </x:c>
      <x:c r="C3230" s="1" t="str">
        <x:v>广发创业板ETF</x:v>
      </x:c>
      <x:c r="D3230" s="7" t="d">
        <x:v>2026-07-17T00:00:00.000Z</x:v>
      </x:c>
      <x:c r="E3230" s="8" t="n">
        <x:f>IF(ISNUMBER('原始字段'!C3181),'原始字段'!C3181,"n.a.")</x:f>
        <x:v>4045484929</x:v>
      </x:c>
      <x:c r="F3230" s="8" t="n">
        <x:f>IF(ISNUMBER('原始字段'!C3277),'原始字段'!C3277,"n.a.")</x:f>
        <x:v>4548684929</x:v>
      </x:c>
      <x:c r="G3230" s="8" t="n">
        <x:f>IF(COUNT(E3230:F3230)=2,F3230-E3230,"n.a.")</x:f>
        <x:v>503200000</x:v>
      </x:c>
      <x:c r="H3230" s="9" t="n">
        <x:f>IF(ISNUMBER('原始字段'!D3277),'原始字段'!D3277,"n.a.")</x:f>
        <x:v>2.0911</x:v>
      </x:c>
      <x:c r="I3230" s="9" t="n">
        <x:f>IF(COUNT(G3230:H3230)=2,G3230*H3230/100000000,"n.a.")</x:f>
        <x:v>10.5224152</x:v>
      </x:c>
      <x:c r="J3230" s="1" t="str">
        <x:v>日频齐全；折算事件未独立核实</x:v>
      </x:c>
    </x:row>
    <x:row r="3231" ht="25" customHeight="1">
      <x:c r="A3231" s="1" t="str">
        <x:v>创业板指</x:v>
      </x:c>
      <x:c r="B3231" s="1" t="str">
        <x:v>159247.SZ</x:v>
      </x:c>
      <x:c r="C3231" s="1" t="str">
        <x:v>汇添富创业板ETF</x:v>
      </x:c>
      <x:c r="D3231" s="7" t="d">
        <x:v>2026-07-17T00:00:00.000Z</x:v>
      </x:c>
      <x:c r="E3231" s="8" t="n">
        <x:f>IF(ISNUMBER('原始字段'!C3155),'原始字段'!C3155,"n.a.")</x:f>
        <x:v>307984966</x:v>
      </x:c>
      <x:c r="F3231" s="8" t="n">
        <x:f>IF(ISNUMBER('原始字段'!C3251),'原始字段'!C3251,"n.a.")</x:f>
        <x:v>433984966</x:v>
      </x:c>
      <x:c r="G3231" s="8" t="n">
        <x:f>IF(COUNT(E3231:F3231)=2,F3231-E3231,"n.a.")</x:f>
        <x:v>126000000</x:v>
      </x:c>
      <x:c r="H3231" s="9" t="n">
        <x:f>IF(ISNUMBER('原始字段'!D3251),'原始字段'!D3251,"n.a.")</x:f>
        <x:v>1.0312</x:v>
      </x:c>
      <x:c r="I3231" s="9" t="n">
        <x:f>IF(COUNT(G3231:H3231)=2,G3231*H3231/100000000,"n.a.")</x:f>
        <x:v>1.2993119999999998</x:v>
      </x:c>
      <x:c r="J3231" s="1" t="str">
        <x:v>日频齐全；折算事件未独立核实</x:v>
      </x:c>
    </x:row>
    <x:row r="3232" ht="25" customHeight="1">
      <x:c r="A3232" s="1" t="str">
        <x:v>创业板指</x:v>
      </x:c>
      <x:c r="B3232" s="1" t="str">
        <x:v>159948.SZ</x:v>
      </x:c>
      <x:c r="C3232" s="1" t="str">
        <x:v>南方创业板ETF</x:v>
      </x:c>
      <x:c r="D3232" s="7" t="d">
        <x:v>2026-07-17T00:00:00.000Z</x:v>
      </x:c>
      <x:c r="E3232" s="8" t="n">
        <x:f>IF(ISNUMBER('原始字段'!C3180),'原始字段'!C3180,"n.a.")</x:f>
        <x:v>1082697720</x:v>
      </x:c>
      <x:c r="F3232" s="8" t="n">
        <x:f>IF(ISNUMBER('原始字段'!C3276),'原始字段'!C3276,"n.a.")</x:f>
        <x:v>1121697720</x:v>
      </x:c>
      <x:c r="G3232" s="8" t="n">
        <x:f>IF(COUNT(E3232:F3232)=2,F3232-E3232,"n.a.")</x:f>
        <x:v>39000000</x:v>
      </x:c>
      <x:c r="H3232" s="9" t="n">
        <x:f>IF(ISNUMBER('原始字段'!D3276),'原始字段'!D3276,"n.a.")</x:f>
        <x:v>3.8036</x:v>
      </x:c>
      <x:c r="I3232" s="9" t="n">
        <x:f>IF(COUNT(G3232:H3232)=2,G3232*H3232/100000000,"n.a.")</x:f>
        <x:v>1.483404</x:v>
      </x:c>
      <x:c r="J3232" s="1" t="str">
        <x:v>日频齐全；折算事件未独立核实</x:v>
      </x:c>
    </x:row>
    <x:row r="3233" ht="25" customHeight="1">
      <x:c r="A3233" s="1" t="str">
        <x:v>创业板指</x:v>
      </x:c>
      <x:c r="B3233" s="1" t="str">
        <x:v>159205.SZ</x:v>
      </x:c>
      <x:c r="C3233" s="1" t="str">
        <x:v>东财创业板ETF</x:v>
      </x:c>
      <x:c r="D3233" s="7" t="d">
        <x:v>2026-07-17T00:00:00.000Z</x:v>
      </x:c>
      <x:c r="E3233" s="8" t="n">
        <x:f>IF(ISNUMBER('原始字段'!C3154),'原始字段'!C3154,"n.a.")</x:f>
        <x:v>441056064</x:v>
      </x:c>
      <x:c r="F3233" s="8" t="n">
        <x:f>IF(ISNUMBER('原始字段'!C3250),'原始字段'!C3250,"n.a.")</x:f>
        <x:v>597056064</x:v>
      </x:c>
      <x:c r="G3233" s="8" t="n">
        <x:f>IF(COUNT(E3233:F3233)=2,F3233-E3233,"n.a.")</x:f>
        <x:v>156000000</x:v>
      </x:c>
      <x:c r="H3233" s="9" t="n">
        <x:f>IF(ISNUMBER('原始字段'!D3250),'原始字段'!D3250,"n.a.")</x:f>
        <x:v>1.6828</x:v>
      </x:c>
      <x:c r="I3233" s="9" t="n">
        <x:f>IF(COUNT(G3233:H3233)=2,G3233*H3233/100000000,"n.a.")</x:f>
        <x:v>2.625168</x:v>
      </x:c>
      <x:c r="J3233" s="1" t="str">
        <x:v>日频齐全；折算事件未独立核实</x:v>
      </x:c>
    </x:row>
    <x:row r="3234" ht="25" customHeight="1">
      <x:c r="A3234" s="1" t="str">
        <x:v>科创50</x:v>
      </x:c>
      <x:c r="B3234" s="1" t="str">
        <x:v>588940.SH</x:v>
      </x:c>
      <x:c r="C3234" s="1" t="str">
        <x:v>富国上证科创板50成份ETF</x:v>
      </x:c>
      <x:c r="D3234" s="7" t="d">
        <x:v>2026-07-17T00:00:00.000Z</x:v>
      </x:c>
      <x:c r="E3234" s="8" t="n">
        <x:f>IF(ISNUMBER('原始字段'!C3245),'原始字段'!C3245,"n.a.")</x:f>
        <x:v>703420000</x:v>
      </x:c>
      <x:c r="F3234" s="8" t="n">
        <x:f>IF(ISNUMBER('原始字段'!C3341),'原始字段'!C3341,"n.a.")</x:f>
        <x:v>835420000</x:v>
      </x:c>
      <x:c r="G3234" s="8" t="n">
        <x:f>IF(COUNT(E3234:F3234)=2,F3234-E3234,"n.a.")</x:f>
        <x:v>132000000</x:v>
      </x:c>
      <x:c r="H3234" s="9" t="n">
        <x:f>IF(ISNUMBER('原始字段'!D3341),'原始字段'!D3341,"n.a.")</x:f>
        <x:v>1.7701</x:v>
      </x:c>
      <x:c r="I3234" s="9" t="n">
        <x:f>IF(COUNT(G3234:H3234)=2,G3234*H3234/100000000,"n.a.")</x:f>
        <x:v>2.336532</x:v>
      </x:c>
      <x:c r="J3234" s="1" t="str">
        <x:v>日频齐全；折算事件未独立核实</x:v>
      </x:c>
    </x:row>
    <x:row r="3235" ht="25" customHeight="1">
      <x:c r="A3235" s="1" t="str">
        <x:v>科创50</x:v>
      </x:c>
      <x:c r="B3235" s="1" t="str">
        <x:v>589150.SH</x:v>
      </x:c>
      <x:c r="C3235" s="1" t="str">
        <x:v>平安上证科创板50成份ETF</x:v>
      </x:c>
      <x:c r="D3235" s="7" t="d">
        <x:v>2026-07-17T00:00:00.000Z</x:v>
      </x:c>
      <x:c r="E3235" s="8" t="n">
        <x:f>IF(ISNUMBER('原始字段'!C3247),'原始字段'!C3247,"n.a.")</x:f>
        <x:v>665437200</x:v>
      </x:c>
      <x:c r="F3235" s="8" t="n">
        <x:f>IF(ISNUMBER('原始字段'!C3343),'原始字段'!C3343,"n.a.")</x:f>
        <x:v>681437200</x:v>
      </x:c>
      <x:c r="G3235" s="8" t="n">
        <x:f>IF(COUNT(E3235:F3235)=2,F3235-E3235,"n.a.")</x:f>
        <x:v>16000000</x:v>
      </x:c>
      <x:c r="H3235" s="9" t="n">
        <x:f>IF(ISNUMBER('原始字段'!D3343),'原始字段'!D3343,"n.a.")</x:f>
        <x:v>1.2462</x:v>
      </x:c>
      <x:c r="I3235" s="9" t="n">
        <x:f>IF(COUNT(G3235:H3235)=2,G3235*H3235/100000000,"n.a.")</x:f>
        <x:v>0.199392</x:v>
      </x:c>
      <x:c r="J3235" s="1" t="str">
        <x:v>日频齐全；折算事件未独立核实</x:v>
      </x:c>
    </x:row>
    <x:row r="3236" ht="25" customHeight="1">
      <x:c r="A3236" s="1" t="str">
        <x:v>科创50</x:v>
      </x:c>
      <x:c r="B3236" s="1" t="str">
        <x:v>588150.SH</x:v>
      </x:c>
      <x:c r="C3236" s="1" t="str">
        <x:v>南方上证科创板50成份ETF</x:v>
      </x:c>
      <x:c r="D3236" s="7" t="d">
        <x:v>2026-07-17T00:00:00.000Z</x:v>
      </x:c>
      <x:c r="E3236" s="8" t="n">
        <x:f>IF(ISNUMBER('原始字段'!C3239),'原始字段'!C3239,"n.a.")</x:f>
        <x:v>324432600</x:v>
      </x:c>
      <x:c r="F3236" s="8" t="n">
        <x:f>IF(ISNUMBER('原始字段'!C3335),'原始字段'!C3335,"n.a.")</x:f>
        <x:v>331432600</x:v>
      </x:c>
      <x:c r="G3236" s="8" t="n">
        <x:f>IF(COUNT(E3236:F3236)=2,F3236-E3236,"n.a.")</x:f>
        <x:v>7000000</x:v>
      </x:c>
      <x:c r="H3236" s="9" t="n">
        <x:f>IF(ISNUMBER('原始字段'!D3335),'原始字段'!D3335,"n.a.")</x:f>
        <x:v>1.2094</x:v>
      </x:c>
      <x:c r="I3236" s="9" t="n">
        <x:f>IF(COUNT(G3236:H3236)=2,G3236*H3236/100000000,"n.a.")</x:f>
        <x:v>0.084658</x:v>
      </x:c>
      <x:c r="J3236" s="1" t="str">
        <x:v>日频齐全；折算事件未独立核实</x:v>
      </x:c>
    </x:row>
    <x:row r="3237" ht="25" customHeight="1">
      <x:c r="A3237" s="1" t="str">
        <x:v>科创50</x:v>
      </x:c>
      <x:c r="B3237" s="1" t="str">
        <x:v>588000.SH</x:v>
      </x:c>
      <x:c r="C3237" s="1" t="str">
        <x:v>华夏上证科创板50ETF</x:v>
      </x:c>
      <x:c r="D3237" s="7" t="d">
        <x:v>2026-07-17T00:00:00.000Z</x:v>
      </x:c>
      <x:c r="E3237" s="8" t="n">
        <x:f>IF(ISNUMBER('原始字段'!C3233),'原始字段'!C3233,"n.a.")</x:f>
        <x:v>34646668200</x:v>
      </x:c>
      <x:c r="F3237" s="8" t="n">
        <x:f>IF(ISNUMBER('原始字段'!C3329),'原始字段'!C3329,"n.a.")</x:f>
        <x:v>37424668200</x:v>
      </x:c>
      <x:c r="G3237" s="8" t="n">
        <x:f>IF(COUNT(E3237:F3237)=2,F3237-E3237,"n.a.")</x:f>
        <x:v>2778000000</x:v>
      </x:c>
      <x:c r="H3237" s="9" t="n">
        <x:f>IF(ISNUMBER('原始字段'!D3329),'原始字段'!D3329,"n.a.")</x:f>
        <x:v>1.809</x:v>
      </x:c>
      <x:c r="I3237" s="9" t="n">
        <x:f>IF(COUNT(G3237:H3237)=2,G3237*H3237/100000000,"n.a.")</x:f>
        <x:v>50.25402</x:v>
      </x:c>
      <x:c r="J3237" s="1" t="str">
        <x:v>日频齐全；折算事件未独立核实</x:v>
      </x:c>
    </x:row>
    <x:row r="3238" ht="25" customHeight="1">
      <x:c r="A3238" s="1" t="str">
        <x:v>科创50</x:v>
      </x:c>
      <x:c r="B3238" s="1" t="str">
        <x:v>589850.SH</x:v>
      </x:c>
      <x:c r="C3238" s="1" t="str">
        <x:v>东财上证科创板50成份ETF</x:v>
      </x:c>
      <x:c r="D3238" s="7" t="d">
        <x:v>2026-07-17T00:00:00.000Z</x:v>
      </x:c>
      <x:c r="E3238" s="8" t="n">
        <x:f>IF(ISNUMBER('原始字段'!C3249),'原始字段'!C3249,"n.a.")</x:f>
        <x:v>568057000</x:v>
      </x:c>
      <x:c r="F3238" s="8" t="n">
        <x:f>IF(ISNUMBER('原始字段'!C3345),'原始字段'!C3345,"n.a.")</x:f>
        <x:v>625057000</x:v>
      </x:c>
      <x:c r="G3238" s="8" t="n">
        <x:f>IF(COUNT(E3238:F3238)=2,F3238-E3238,"n.a.")</x:f>
        <x:v>57000000</x:v>
      </x:c>
      <x:c r="H3238" s="9" t="n">
        <x:f>IF(ISNUMBER('原始字段'!D3345),'原始字段'!D3345,"n.a.")</x:f>
        <x:v>1.6371</x:v>
      </x:c>
      <x:c r="I3238" s="9" t="n">
        <x:f>IF(COUNT(G3238:H3238)=2,G3238*H3238/100000000,"n.a.")</x:f>
        <x:v>0.933147</x:v>
      </x:c>
      <x:c r="J3238" s="1" t="str">
        <x:v>日频齐全；折算事件未独立核实</x:v>
      </x:c>
    </x:row>
    <x:row r="3239" ht="25" customHeight="1">
      <x:c r="A3239" s="1" t="str">
        <x:v>科创50</x:v>
      </x:c>
      <x:c r="B3239" s="1" t="str">
        <x:v>588840.SH</x:v>
      </x:c>
      <x:c r="C3239" s="1" t="str">
        <x:v>万家上证科创板50成份ETF</x:v>
      </x:c>
      <x:c r="D3239" s="7" t="d">
        <x:v>2026-07-17T00:00:00.000Z</x:v>
      </x:c>
      <x:c r="E3239" s="8" t="n">
        <x:f>IF(ISNUMBER('原始字段'!C3243),'原始字段'!C3243,"n.a.")</x:f>
        <x:v>55236000</x:v>
      </x:c>
      <x:c r="F3239" s="8" t="n">
        <x:f>IF(ISNUMBER('原始字段'!C3339),'原始字段'!C3339,"n.a.")</x:f>
        <x:v>55236000</x:v>
      </x:c>
      <x:c r="G3239" s="8" t="n">
        <x:f>IF(COUNT(E3239:F3239)=2,F3239-E3239,"n.a.")</x:f>
        <x:v>0</x:v>
      </x:c>
      <x:c r="H3239" s="9" t="n">
        <x:f>IF(ISNUMBER('原始字段'!D3339),'原始字段'!D3339,"n.a.")</x:f>
        <x:v>1.5857</x:v>
      </x:c>
      <x:c r="I3239" s="9" t="n">
        <x:f>IF(COUNT(G3239:H3239)=2,G3239*H3239/100000000,"n.a.")</x:f>
        <x:v>0</x:v>
      </x:c>
      <x:c r="J3239" s="1" t="str">
        <x:v>日频齐全；折算事件未独立核实</x:v>
      </x:c>
    </x:row>
    <x:row r="3240" ht="25" customHeight="1">
      <x:c r="A3240" s="1" t="str">
        <x:v>科创50</x:v>
      </x:c>
      <x:c r="B3240" s="1" t="str">
        <x:v>588040.SH</x:v>
      </x:c>
      <x:c r="C3240" s="1" t="str">
        <x:v>鹏华上证科创板50成份ETF</x:v>
      </x:c>
      <x:c r="D3240" s="7" t="d">
        <x:v>2026-07-17T00:00:00.000Z</x:v>
      </x:c>
      <x:c r="E3240" s="8" t="n">
        <x:f>IF(ISNUMBER('原始字段'!C3234),'原始字段'!C3234,"n.a.")</x:f>
        <x:v>135889000</x:v>
      </x:c>
      <x:c r="F3240" s="8" t="n">
        <x:f>IF(ISNUMBER('原始字段'!C3330),'原始字段'!C3330,"n.a.")</x:f>
        <x:v>139889000</x:v>
      </x:c>
      <x:c r="G3240" s="8" t="n">
        <x:f>IF(COUNT(E3240:F3240)=2,F3240-E3240,"n.a.")</x:f>
        <x:v>4000000</x:v>
      </x:c>
      <x:c r="H3240" s="9" t="n">
        <x:f>IF(ISNUMBER('原始字段'!D3330),'原始字段'!D3330,"n.a.")</x:f>
        <x:v>1.7397</x:v>
      </x:c>
      <x:c r="I3240" s="9" t="n">
        <x:f>IF(COUNT(G3240:H3240)=2,G3240*H3240/100000000,"n.a.")</x:f>
        <x:v>0.069588</x:v>
      </x:c>
      <x:c r="J3240" s="1" t="str">
        <x:v>日频齐全；折算事件未独立核实</x:v>
      </x:c>
    </x:row>
    <x:row r="3241" ht="25" customHeight="1">
      <x:c r="A3241" s="1" t="str">
        <x:v>科创50</x:v>
      </x:c>
      <x:c r="B3241" s="1" t="str">
        <x:v>588280.SH</x:v>
      </x:c>
      <x:c r="C3241" s="1" t="str">
        <x:v>华安上证科创板50ETF</x:v>
      </x:c>
      <x:c r="D3241" s="7" t="d">
        <x:v>2026-07-17T00:00:00.000Z</x:v>
      </x:c>
      <x:c r="E3241" s="8" t="n">
        <x:f>IF(ISNUMBER('原始字段'!C3241),'原始字段'!C3241,"n.a.")</x:f>
        <x:v>320121000</x:v>
      </x:c>
      <x:c r="F3241" s="8" t="n">
        <x:f>IF(ISNUMBER('原始字段'!C3337),'原始字段'!C3337,"n.a.")</x:f>
        <x:v>320121000</x:v>
      </x:c>
      <x:c r="G3241" s="8" t="n">
        <x:f>IF(COUNT(E3241:F3241)=2,F3241-E3241,"n.a.")</x:f>
        <x:v>0</x:v>
      </x:c>
      <x:c r="H3241" s="9" t="n">
        <x:f>IF(ISNUMBER('原始字段'!D3337),'原始字段'!D3337,"n.a.")</x:f>
        <x:v>1.2337</x:v>
      </x:c>
      <x:c r="I3241" s="9" t="n">
        <x:f>IF(COUNT(G3241:H3241)=2,G3241*H3241/100000000,"n.a.")</x:f>
        <x:v>0</x:v>
      </x:c>
      <x:c r="J3241" s="1" t="str">
        <x:v>日频齐全；折算事件未独立核实</x:v>
      </x:c>
    </x:row>
    <x:row r="3242" ht="25" customHeight="1">
      <x:c r="A3242" s="1" t="str">
        <x:v>科创50</x:v>
      </x:c>
      <x:c r="B3242" s="1" t="str">
        <x:v>589360.SH</x:v>
      </x:c>
      <x:c r="C3242" s="1" t="str">
        <x:v>国泰上证科创板50成份ETF</x:v>
      </x:c>
      <x:c r="D3242" s="7" t="d">
        <x:v>2026-07-17T00:00:00.000Z</x:v>
      </x:c>
      <x:c r="E3242" s="8" t="n">
        <x:f>IF(ISNUMBER('原始字段'!C3248),'原始字段'!C3248,"n.a.")</x:f>
        <x:v>1289174000</x:v>
      </x:c>
      <x:c r="F3242" s="8" t="n">
        <x:f>IF(ISNUMBER('原始字段'!C3344),'原始字段'!C3344,"n.a.")</x:f>
        <x:v>1913174000</x:v>
      </x:c>
      <x:c r="G3242" s="8" t="n">
        <x:f>IF(COUNT(E3242:F3242)=2,F3242-E3242,"n.a.")</x:f>
        <x:v>624000000</x:v>
      </x:c>
      <x:c r="H3242" s="9" t="n">
        <x:f>IF(ISNUMBER('原始字段'!D3344),'原始字段'!D3344,"n.a.")</x:f>
        <x:v>0.8847</x:v>
      </x:c>
      <x:c r="I3242" s="9" t="n">
        <x:f>IF(COUNT(G3242:H3242)=2,G3242*H3242/100000000,"n.a.")</x:f>
        <x:v>5.520528</x:v>
      </x:c>
      <x:c r="J3242" s="1" t="str">
        <x:v>日频齐全；折算事件未独立核实</x:v>
      </x:c>
    </x:row>
    <x:row r="3243" ht="25" customHeight="1">
      <x:c r="A3243" s="1" t="str">
        <x:v>科创50</x:v>
      </x:c>
      <x:c r="B3243" s="1" t="str">
        <x:v>588950.SH</x:v>
      </x:c>
      <x:c r="C3243" s="1" t="str">
        <x:v>景顺长城上证科创板50成份ETF</x:v>
      </x:c>
      <x:c r="D3243" s="7" t="d">
        <x:v>2026-07-17T00:00:00.000Z</x:v>
      </x:c>
      <x:c r="E3243" s="8" t="n">
        <x:f>IF(ISNUMBER('原始字段'!C3246),'原始字段'!C3246,"n.a.")</x:f>
        <x:v>440729700</x:v>
      </x:c>
      <x:c r="F3243" s="8" t="n">
        <x:f>IF(ISNUMBER('原始字段'!C3342),'原始字段'!C3342,"n.a.")</x:f>
        <x:v>473729700</x:v>
      </x:c>
      <x:c r="G3243" s="8" t="n">
        <x:f>IF(COUNT(E3243:F3243)=2,F3243-E3243,"n.a.")</x:f>
        <x:v>33000000</x:v>
      </x:c>
      <x:c r="H3243" s="9" t="n">
        <x:f>IF(ISNUMBER('原始字段'!D3342),'原始字段'!D3342,"n.a.")</x:f>
        <x:v>1.7844</x:v>
      </x:c>
      <x:c r="I3243" s="9" t="n">
        <x:f>IF(COUNT(G3243:H3243)=2,G3243*H3243/100000000,"n.a.")</x:f>
        <x:v>0.588852</x:v>
      </x:c>
      <x:c r="J3243" s="1" t="str">
        <x:v>日频齐全；折算事件未独立核实</x:v>
      </x:c>
    </x:row>
    <x:row r="3244" ht="25" customHeight="1">
      <x:c r="A3244" s="1" t="str">
        <x:v>科创50</x:v>
      </x:c>
      <x:c r="B3244" s="1" t="str">
        <x:v>588080.SH</x:v>
      </x:c>
      <x:c r="C3244" s="1" t="str">
        <x:v>易方达上证科创板50ETF</x:v>
      </x:c>
      <x:c r="D3244" s="7" t="d">
        <x:v>2026-07-17T00:00:00.000Z</x:v>
      </x:c>
      <x:c r="E3244" s="8" t="n">
        <x:f>IF(ISNUMBER('原始字段'!C3237),'原始字段'!C3237,"n.a.")</x:f>
        <x:v>21286628100</x:v>
      </x:c>
      <x:c r="F3244" s="8" t="n">
        <x:f>IF(ISNUMBER('原始字段'!C3333),'原始字段'!C3333,"n.a.")</x:f>
        <x:v>22051628100</x:v>
      </x:c>
      <x:c r="G3244" s="8" t="n">
        <x:f>IF(COUNT(E3244:F3244)=2,F3244-E3244,"n.a.")</x:f>
        <x:v>765000000</x:v>
      </x:c>
      <x:c r="H3244" s="9" t="n">
        <x:f>IF(ISNUMBER('原始字段'!D3333),'原始字段'!D3333,"n.a.")</x:f>
        <x:v>1.7539</x:v>
      </x:c>
      <x:c r="I3244" s="9" t="n">
        <x:f>IF(COUNT(G3244:H3244)=2,G3244*H3244/100000000,"n.a.")</x:f>
        <x:v>13.417335</x:v>
      </x:c>
      <x:c r="J3244" s="1" t="str">
        <x:v>日频齐全；折算事件未独立核实</x:v>
      </x:c>
    </x:row>
    <x:row r="3245" ht="25" customHeight="1">
      <x:c r="A3245" s="1" t="str">
        <x:v>科创50</x:v>
      </x:c>
      <x:c r="B3245" s="1" t="str">
        <x:v>588060.SH</x:v>
      </x:c>
      <x:c r="C3245" s="1" t="str">
        <x:v>广发上证科创板50ETF</x:v>
      </x:c>
      <x:c r="D3245" s="7" t="d">
        <x:v>2026-07-17T00:00:00.000Z</x:v>
      </x:c>
      <x:c r="E3245" s="8" t="n">
        <x:f>IF(ISNUMBER('原始字段'!C3236),'原始字段'!C3236,"n.a.")</x:f>
        <x:v>5971140000</x:v>
      </x:c>
      <x:c r="F3245" s="8" t="n">
        <x:f>IF(ISNUMBER('原始字段'!C3332),'原始字段'!C3332,"n.a.")</x:f>
        <x:v>6355140000</x:v>
      </x:c>
      <x:c r="G3245" s="8" t="n">
        <x:f>IF(COUNT(E3245:F3245)=2,F3245-E3245,"n.a.")</x:f>
        <x:v>384000000</x:v>
      </x:c>
      <x:c r="H3245" s="9" t="n">
        <x:f>IF(ISNUMBER('原始字段'!D3332),'原始字段'!D3332,"n.a.")</x:f>
        <x:v>1.0871</x:v>
      </x:c>
      <x:c r="I3245" s="9" t="n">
        <x:f>IF(COUNT(G3245:H3245)=2,G3245*H3245/100000000,"n.a.")</x:f>
        <x:v>4.174464</x:v>
      </x:c>
      <x:c r="J3245" s="1" t="str">
        <x:v>日频齐全；折算事件未独立核实</x:v>
      </x:c>
    </x:row>
    <x:row r="3246" ht="25" customHeight="1">
      <x:c r="A3246" s="1" t="str">
        <x:v>科创50</x:v>
      </x:c>
      <x:c r="B3246" s="1" t="str">
        <x:v>588870.SH</x:v>
      </x:c>
      <x:c r="C3246" s="1" t="str">
        <x:v>汇添富上证科创板50成份ETF</x:v>
      </x:c>
      <x:c r="D3246" s="7" t="d">
        <x:v>2026-07-17T00:00:00.000Z</x:v>
      </x:c>
      <x:c r="E3246" s="8" t="n">
        <x:f>IF(ISNUMBER('原始字段'!C3244),'原始字段'!C3244,"n.a.")</x:f>
        <x:v>422552000</x:v>
      </x:c>
      <x:c r="F3246" s="8" t="n">
        <x:f>IF(ISNUMBER('原始字段'!C3340),'原始字段'!C3340,"n.a.")</x:f>
        <x:v>464552000</x:v>
      </x:c>
      <x:c r="G3246" s="8" t="n">
        <x:f>IF(COUNT(E3246:F3246)=2,F3246-E3246,"n.a.")</x:f>
        <x:v>42000000</x:v>
      </x:c>
      <x:c r="H3246" s="9" t="n">
        <x:f>IF(ISNUMBER('原始字段'!D3340),'原始字段'!D3340,"n.a.")</x:f>
        <x:v>1.739</x:v>
      </x:c>
      <x:c r="I3246" s="9" t="n">
        <x:f>IF(COUNT(G3246:H3246)=2,G3246*H3246/100000000,"n.a.")</x:f>
        <x:v>0.73038</x:v>
      </x:c>
      <x:c r="J3246" s="1" t="str">
        <x:v>日频齐全；折算事件未独立核实</x:v>
      </x:c>
    </x:row>
    <x:row r="3247" ht="25" customHeight="1">
      <x:c r="A3247" s="1" t="str">
        <x:v>科创50</x:v>
      </x:c>
      <x:c r="B3247" s="1" t="str">
        <x:v>588720.SH</x:v>
      </x:c>
      <x:c r="C3247" s="1" t="str">
        <x:v>中银上证科创板50成份ETF</x:v>
      </x:c>
      <x:c r="D3247" s="7" t="d">
        <x:v>2026-07-17T00:00:00.000Z</x:v>
      </x:c>
      <x:c r="E3247" s="8" t="n">
        <x:f>IF(ISNUMBER('原始字段'!C3242),'原始字段'!C3242,"n.a.")</x:f>
        <x:v>99741800</x:v>
      </x:c>
      <x:c r="F3247" s="8" t="n">
        <x:f>IF(ISNUMBER('原始字段'!C3338),'原始字段'!C3338,"n.a.")</x:f>
        <x:v>102241800</x:v>
      </x:c>
      <x:c r="G3247" s="8" t="n">
        <x:f>IF(COUNT(E3247:F3247)=2,F3247-E3247,"n.a.")</x:f>
        <x:v>2500000</x:v>
      </x:c>
      <x:c r="H3247" s="9" t="n">
        <x:f>IF(ISNUMBER('原始字段'!D3338),'原始字段'!D3338,"n.a.")</x:f>
        <x:v>1.7267</x:v>
      </x:c>
      <x:c r="I3247" s="9" t="n">
        <x:f>IF(COUNT(G3247:H3247)=2,G3247*H3247/100000000,"n.a.")</x:f>
        <x:v>0.0431675</x:v>
      </x:c>
      <x:c r="J3247" s="1" t="str">
        <x:v>日频齐全；折算事件未独立核实</x:v>
      </x:c>
    </x:row>
    <x:row r="3248" ht="25" customHeight="1">
      <x:c r="A3248" s="1" t="str">
        <x:v>科创50</x:v>
      </x:c>
      <x:c r="B3248" s="1" t="str">
        <x:v>588090.SH</x:v>
      </x:c>
      <x:c r="C3248" s="1" t="str">
        <x:v>华泰柏瑞上证科创板50ETF</x:v>
      </x:c>
      <x:c r="D3248" s="7" t="d">
        <x:v>2026-07-17T00:00:00.000Z</x:v>
      </x:c>
      <x:c r="E3248" s="8" t="n">
        <x:f>IF(ISNUMBER('原始字段'!C3238),'原始字段'!C3238,"n.a.")</x:f>
        <x:v>2604072800</x:v>
      </x:c>
      <x:c r="F3248" s="8" t="n">
        <x:f>IF(ISNUMBER('原始字段'!C3334),'原始字段'!C3334,"n.a.")</x:f>
        <x:v>2706072800</x:v>
      </x:c>
      <x:c r="G3248" s="8" t="n">
        <x:f>IF(COUNT(E3248:F3248)=2,F3248-E3248,"n.a.")</x:f>
        <x:v>102000000</x:v>
      </x:c>
      <x:c r="H3248" s="9" t="n">
        <x:f>IF(ISNUMBER('原始字段'!D3334),'原始字段'!D3334,"n.a.")</x:f>
        <x:v>1.7592</x:v>
      </x:c>
      <x:c r="I3248" s="9" t="n">
        <x:f>IF(COUNT(G3248:H3248)=2,G3248*H3248/100000000,"n.a.")</x:f>
        <x:v>1.794384</x:v>
      </x:c>
      <x:c r="J3248" s="1" t="str">
        <x:v>日频齐全；折算事件未独立核实</x:v>
      </x:c>
    </x:row>
    <x:row r="3249" ht="25" customHeight="1">
      <x:c r="A3249" s="1" t="str">
        <x:v>科创50</x:v>
      </x:c>
      <x:c r="B3249" s="1" t="str">
        <x:v>588180.SH</x:v>
      </x:c>
      <x:c r="C3249" s="1" t="str">
        <x:v>国联安上证科创板50ETF</x:v>
      </x:c>
      <x:c r="D3249" s="7" t="d">
        <x:v>2026-07-17T00:00:00.000Z</x:v>
      </x:c>
      <x:c r="E3249" s="8" t="n">
        <x:f>IF(ISNUMBER('原始字段'!C3240),'原始字段'!C3240,"n.a.")</x:f>
        <x:v>699853700</x:v>
      </x:c>
      <x:c r="F3249" s="8" t="n">
        <x:f>IF(ISNUMBER('原始字段'!C3336),'原始字段'!C3336,"n.a.")</x:f>
        <x:v>703353700</x:v>
      </x:c>
      <x:c r="G3249" s="8" t="n">
        <x:f>IF(COUNT(E3249:F3249)=2,F3249-E3249,"n.a.")</x:f>
        <x:v>3500000</x:v>
      </x:c>
      <x:c r="H3249" s="9" t="n">
        <x:f>IF(ISNUMBER('原始字段'!D3336),'原始字段'!D3336,"n.a.")</x:f>
        <x:v>1.1094</x:v>
      </x:c>
      <x:c r="I3249" s="9" t="n">
        <x:f>IF(COUNT(G3249:H3249)=2,G3249*H3249/100000000,"n.a.")</x:f>
        <x:v>0.038829</x:v>
      </x:c>
      <x:c r="J3249" s="1" t="str">
        <x:v>日频齐全；折算事件未独立核实</x:v>
      </x:c>
    </x:row>
    <x:row r="3250" ht="25" customHeight="1">
      <x:c r="A3250" s="1" t="str">
        <x:v>科创50</x:v>
      </x:c>
      <x:c r="B3250" s="1" t="str">
        <x:v>588050.SH</x:v>
      </x:c>
      <x:c r="C3250" s="1" t="str">
        <x:v>工银上证科创板50ETF</x:v>
      </x:c>
      <x:c r="D3250" s="7" t="d">
        <x:v>2026-07-17T00:00:00.000Z</x:v>
      </x:c>
      <x:c r="E3250" s="8" t="n">
        <x:f>IF(ISNUMBER('原始字段'!C3235),'原始字段'!C3235,"n.a.")</x:f>
        <x:v>5179241300</x:v>
      </x:c>
      <x:c r="F3250" s="8" t="n">
        <x:f>IF(ISNUMBER('原始字段'!C3331),'原始字段'!C3331,"n.a.")</x:f>
        <x:v>5307241300</x:v>
      </x:c>
      <x:c r="G3250" s="8" t="n">
        <x:f>IF(COUNT(E3250:F3250)=2,F3250-E3250,"n.a.")</x:f>
        <x:v>128000000</x:v>
      </x:c>
      <x:c r="H3250" s="9" t="n">
        <x:f>IF(ISNUMBER('原始字段'!D3331),'原始字段'!D3331,"n.a.")</x:f>
        <x:v>1.7539</x:v>
      </x:c>
      <x:c r="I3250" s="9" t="n">
        <x:f>IF(COUNT(G3250:H3250)=2,G3250*H3250/100000000,"n.a.")</x:f>
        <x:v>2.244992</x:v>
      </x:c>
      <x:c r="J3250" s="1" t="str">
        <x:v>日频齐全；折算事件未独立核实</x:v>
      </x:c>
    </x:row>
    <x:row r="3251" ht="25" customHeight="1">
      <x:c r="A3251" s="1" t="str">
        <x:v>沪深300</x:v>
      </x:c>
      <x:c r="B3251" s="1" t="str">
        <x:v>159393.SZ</x:v>
      </x:c>
      <x:c r="C3251" s="1" t="str">
        <x:v>万家沪深300ETF</x:v>
      </x:c>
      <x:c r="D3251" s="7" t="d">
        <x:v>2026-07-20T00:00:00.000Z</x:v>
      </x:c>
      <x:c r="E3251" s="8" t="n">
        <x:f>IF(ISNUMBER('原始字段'!C3255),'原始字段'!C3255,"n.a.")</x:f>
        <x:v>80746342</x:v>
      </x:c>
      <x:c r="F3251" s="8" t="n">
        <x:f>IF(ISNUMBER('原始字段'!C3351),'原始字段'!C3351,"n.a.")</x:f>
        <x:v>87946342</x:v>
      </x:c>
      <x:c r="G3251" s="8" t="n">
        <x:f>IF(COUNT(E3251:F3251)=2,F3251-E3251,"n.a.")</x:f>
        <x:v>7200000</x:v>
      </x:c>
      <x:c r="H3251" s="9" t="n">
        <x:f>IF(ISNUMBER('原始字段'!D3351),'原始字段'!D3351,"n.a.")</x:f>
        <x:v>4.9114</x:v>
      </x:c>
      <x:c r="I3251" s="9" t="n">
        <x:f>IF(COUNT(G3251:H3251)=2,G3251*H3251/100000000,"n.a.")</x:f>
        <x:v>0.3536208</x:v>
      </x:c>
      <x:c r="J3251" s="1" t="str">
        <x:v>日频齐全；折算事件未独立核实</x:v>
      </x:c>
    </x:row>
    <x:row r="3252" ht="25" customHeight="1">
      <x:c r="A3252" s="1" t="str">
        <x:v>沪深300</x:v>
      </x:c>
      <x:c r="B3252" s="1" t="str">
        <x:v>515660.SH</x:v>
      </x:c>
      <x:c r="C3252" s="1" t="str">
        <x:v>国联安沪深300ETF</x:v>
      </x:c>
      <x:c r="D3252" s="7" t="d">
        <x:v>2026-07-20T00:00:00.000Z</x:v>
      </x:c>
      <x:c r="E3252" s="8" t="n">
        <x:f>IF(ISNUMBER('原始字段'!C3316),'原始字段'!C3316,"n.a.")</x:f>
        <x:v>430894200</x:v>
      </x:c>
      <x:c r="F3252" s="8" t="n">
        <x:f>IF(ISNUMBER('原始字段'!C3412),'原始字段'!C3412,"n.a.")</x:f>
        <x:v>432694200</x:v>
      </x:c>
      <x:c r="G3252" s="8" t="n">
        <x:f>IF(COUNT(E3252:F3252)=2,F3252-E3252,"n.a.")</x:f>
        <x:v>1800000</x:v>
      </x:c>
      <x:c r="H3252" s="9" t="n">
        <x:f>IF(ISNUMBER('原始字段'!D3412),'原始字段'!D3412,"n.a.")</x:f>
        <x:v>5.7765</x:v>
      </x:c>
      <x:c r="I3252" s="9" t="n">
        <x:f>IF(COUNT(G3252:H3252)=2,G3252*H3252/100000000,"n.a.")</x:f>
        <x:v>0.103977</x:v>
      </x:c>
      <x:c r="J3252" s="1" t="str">
        <x:v>日频齐全；折算事件未独立核实</x:v>
      </x:c>
    </x:row>
    <x:row r="3253" ht="25" customHeight="1">
      <x:c r="A3253" s="1" t="str">
        <x:v>沪深300</x:v>
      </x:c>
      <x:c r="B3253" s="1" t="str">
        <x:v>515360.SH</x:v>
      </x:c>
      <x:c r="C3253" s="1" t="str">
        <x:v>方正富邦沪深300ETF</x:v>
      </x:c>
      <x:c r="D3253" s="7" t="d">
        <x:v>2026-07-20T00:00:00.000Z</x:v>
      </x:c>
      <x:c r="E3253" s="8" t="n">
        <x:f>IF(ISNUMBER('原始字段'!C3311),'原始字段'!C3311,"n.a.")</x:f>
        <x:v>38279300</x:v>
      </x:c>
      <x:c r="F3253" s="8" t="n">
        <x:f>IF(ISNUMBER('原始字段'!C3407),'原始字段'!C3407,"n.a.")</x:f>
        <x:v>38279300</x:v>
      </x:c>
      <x:c r="G3253" s="8" t="n">
        <x:f>IF(COUNT(E3253:F3253)=2,F3253-E3253,"n.a.")</x:f>
        <x:v>0</x:v>
      </x:c>
      <x:c r="H3253" s="9" t="n">
        <x:f>IF(ISNUMBER('原始字段'!D3407),'原始字段'!D3407,"n.a.")</x:f>
        <x:v>6.6786</x:v>
      </x:c>
      <x:c r="I3253" s="9" t="n">
        <x:f>IF(COUNT(G3253:H3253)=2,G3253*H3253/100000000,"n.a.")</x:f>
        <x:v>0</x:v>
      </x:c>
      <x:c r="J3253" s="1" t="str">
        <x:v>日频齐全；折算事件未独立核实</x:v>
      </x:c>
    </x:row>
    <x:row r="3254" ht="25" customHeight="1">
      <x:c r="A3254" s="1" t="str">
        <x:v>沪深300</x:v>
      </x:c>
      <x:c r="B3254" s="1" t="str">
        <x:v>510320.SH</x:v>
      </x:c>
      <x:c r="C3254" s="1" t="str">
        <x:v>中金沪深300ETF</x:v>
      </x:c>
      <x:c r="D3254" s="7" t="d">
        <x:v>2026-07-20T00:00:00.000Z</x:v>
      </x:c>
      <x:c r="E3254" s="8" t="n">
        <x:f>IF(ISNUMBER('原始字段'!C3288),'原始字段'!C3288,"n.a.")</x:f>
        <x:v>619068500</x:v>
      </x:c>
      <x:c r="F3254" s="8" t="n">
        <x:f>IF(ISNUMBER('原始字段'!C3384),'原始字段'!C3384,"n.a.")</x:f>
        <x:v>625068500</x:v>
      </x:c>
      <x:c r="G3254" s="8" t="n">
        <x:f>IF(COUNT(E3254:F3254)=2,F3254-E3254,"n.a.")</x:f>
        <x:v>6000000</x:v>
      </x:c>
      <x:c r="H3254" s="9" t="n">
        <x:f>IF(ISNUMBER('原始字段'!D3384),'原始字段'!D3384,"n.a.")</x:f>
        <x:v>1.2506</x:v>
      </x:c>
      <x:c r="I3254" s="9" t="n">
        <x:f>IF(COUNT(G3254:H3254)=2,G3254*H3254/100000000,"n.a.")</x:f>
        <x:v>0.075036</x:v>
      </x:c>
      <x:c r="J3254" s="1" t="str">
        <x:v>日频齐全；折算事件未独立核实</x:v>
      </x:c>
    </x:row>
    <x:row r="3255" ht="25" customHeight="1">
      <x:c r="A3255" s="1" t="str">
        <x:v>沪深300</x:v>
      </x:c>
      <x:c r="B3255" s="1" t="str">
        <x:v>510360.SH</x:v>
      </x:c>
      <x:c r="C3255" s="1" t="str">
        <x:v>广发沪深300ETF</x:v>
      </x:c>
      <x:c r="D3255" s="7" t="d">
        <x:v>2026-07-20T00:00:00.000Z</x:v>
      </x:c>
      <x:c r="E3255" s="8" t="n">
        <x:f>IF(ISNUMBER('原始字段'!C3291),'原始字段'!C3291,"n.a.")</x:f>
        <x:v>1742381200</x:v>
      </x:c>
      <x:c r="F3255" s="8" t="n">
        <x:f>IF(ISNUMBER('原始字段'!C3387),'原始字段'!C3387,"n.a.")</x:f>
        <x:v>1799381200</x:v>
      </x:c>
      <x:c r="G3255" s="8" t="n">
        <x:f>IF(COUNT(E3255:F3255)=2,F3255-E3255,"n.a.")</x:f>
        <x:v>57000000</x:v>
      </x:c>
      <x:c r="H3255" s="9" t="n">
        <x:f>IF(ISNUMBER('原始字段'!D3387),'原始字段'!D3387,"n.a.")</x:f>
        <x:v>1.7695</x:v>
      </x:c>
      <x:c r="I3255" s="9" t="n">
        <x:f>IF(COUNT(G3255:H3255)=2,G3255*H3255/100000000,"n.a.")</x:f>
        <x:v>1.008615</x:v>
      </x:c>
      <x:c r="J3255" s="1" t="str">
        <x:v>日频齐全；折算事件未独立核实</x:v>
      </x:c>
    </x:row>
    <x:row r="3256" ht="25" customHeight="1">
      <x:c r="A3256" s="1" t="str">
        <x:v>沪深300</x:v>
      </x:c>
      <x:c r="B3256" s="1" t="str">
        <x:v>515330.SH</x:v>
      </x:c>
      <x:c r="C3256" s="1" t="str">
        <x:v>天弘沪深300ETF</x:v>
      </x:c>
      <x:c r="D3256" s="7" t="d">
        <x:v>2026-07-20T00:00:00.000Z</x:v>
      </x:c>
      <x:c r="E3256" s="8" t="n">
        <x:f>IF(ISNUMBER('原始字段'!C3309),'原始字段'!C3309,"n.a.")</x:f>
        <x:v>5846709500</x:v>
      </x:c>
      <x:c r="F3256" s="8" t="n">
        <x:f>IF(ISNUMBER('原始字段'!C3405),'原始字段'!C3405,"n.a.")</x:f>
        <x:v>5900709500</x:v>
      </x:c>
      <x:c r="G3256" s="8" t="n">
        <x:f>IF(COUNT(E3256:F3256)=2,F3256-E3256,"n.a.")</x:f>
        <x:v>54000000</x:v>
      </x:c>
      <x:c r="H3256" s="9" t="n">
        <x:f>IF(ISNUMBER('原始字段'!D3405),'原始字段'!D3405,"n.a.")</x:f>
        <x:v>1.3352</x:v>
      </x:c>
      <x:c r="I3256" s="9" t="n">
        <x:f>IF(COUNT(G3256:H3256)=2,G3256*H3256/100000000,"n.a.")</x:f>
        <x:v>0.721008</x:v>
      </x:c>
      <x:c r="J3256" s="1" t="str">
        <x:v>日频齐全；折算事件未独立核实</x:v>
      </x:c>
    </x:row>
    <x:row r="3257" ht="25" customHeight="1">
      <x:c r="A3257" s="1" t="str">
        <x:v>沪深300</x:v>
      </x:c>
      <x:c r="B3257" s="1" t="str">
        <x:v>510330.SH</x:v>
      </x:c>
      <x:c r="C3257" s="1" t="str">
        <x:v>华夏沪深300ETF</x:v>
      </x:c>
      <x:c r="D3257" s="7" t="d">
        <x:v>2026-07-20T00:00:00.000Z</x:v>
      </x:c>
      <x:c r="E3257" s="8" t="n">
        <x:f>IF(ISNUMBER('原始字段'!C3289),'原始字段'!C3289,"n.a.")</x:f>
        <x:v>8252349800</x:v>
      </x:c>
      <x:c r="F3257" s="8" t="n">
        <x:f>IF(ISNUMBER('原始字段'!C3385),'原始字段'!C3385,"n.a.")</x:f>
        <x:v>8386449800</x:v>
      </x:c>
      <x:c r="G3257" s="8" t="n">
        <x:f>IF(COUNT(E3257:F3257)=2,F3257-E3257,"n.a.")</x:f>
        <x:v>134100000</x:v>
      </x:c>
      <x:c r="H3257" s="9" t="n">
        <x:f>IF(ISNUMBER('原始字段'!D3385),'原始字段'!D3385,"n.a.")</x:f>
        <x:v>4.849</x:v>
      </x:c>
      <x:c r="I3257" s="9" t="n">
        <x:f>IF(COUNT(G3257:H3257)=2,G3257*H3257/100000000,"n.a.")</x:f>
        <x:v>6.502509</x:v>
      </x:c>
      <x:c r="J3257" s="1" t="str">
        <x:v>日频齐全；折算事件未独立核实</x:v>
      </x:c>
    </x:row>
    <x:row r="3258" ht="25" customHeight="1">
      <x:c r="A3258" s="1" t="str">
        <x:v>沪深300</x:v>
      </x:c>
      <x:c r="B3258" s="1" t="str">
        <x:v>510370.SH</x:v>
      </x:c>
      <x:c r="C3258" s="1" t="str">
        <x:v>兴业沪深300ETF</x:v>
      </x:c>
      <x:c r="D3258" s="7" t="d">
        <x:v>2026-07-20T00:00:00.000Z</x:v>
      </x:c>
      <x:c r="E3258" s="8" t="n">
        <x:f>IF(ISNUMBER('原始字段'!C3292),'原始字段'!C3292,"n.a.")</x:f>
        <x:v>90258100</x:v>
      </x:c>
      <x:c r="F3258" s="8" t="n">
        <x:f>IF(ISNUMBER('原始字段'!C3388),'原始字段'!C3388,"n.a.")</x:f>
        <x:v>90258100</x:v>
      </x:c>
      <x:c r="G3258" s="8" t="n">
        <x:f>IF(COUNT(E3258:F3258)=2,F3258-E3258,"n.a.")</x:f>
        <x:v>0</x:v>
      </x:c>
      <x:c r="H3258" s="9" t="n">
        <x:f>IF(ISNUMBER('原始字段'!D3388),'原始字段'!D3388,"n.a.")</x:f>
        <x:v>1.0322</x:v>
      </x:c>
      <x:c r="I3258" s="9" t="n">
        <x:f>IF(COUNT(G3258:H3258)=2,G3258*H3258/100000000,"n.a.")</x:f>
        <x:v>0</x:v>
      </x:c>
      <x:c r="J3258" s="1" t="str">
        <x:v>日频齐全；折算事件未独立核实</x:v>
      </x:c>
    </x:row>
    <x:row r="3259" ht="25" customHeight="1">
      <x:c r="A3259" s="1" t="str">
        <x:v>沪深300</x:v>
      </x:c>
      <x:c r="B3259" s="1" t="str">
        <x:v>159919.SZ</x:v>
      </x:c>
      <x:c r="C3259" s="1" t="str">
        <x:v>嘉实沪深300ETF</x:v>
      </x:c>
      <x:c r="D3259" s="7" t="d">
        <x:v>2026-07-20T00:00:00.000Z</x:v>
      </x:c>
      <x:c r="E3259" s="8" t="n">
        <x:f>IF(ISNUMBER('原始字段'!C3272),'原始字段'!C3272,"n.a.")</x:f>
        <x:v>6239016676</x:v>
      </x:c>
      <x:c r="F3259" s="8" t="n">
        <x:f>IF(ISNUMBER('原始字段'!C3368),'原始字段'!C3368,"n.a.")</x:f>
        <x:v>6374016676</x:v>
      </x:c>
      <x:c r="G3259" s="8" t="n">
        <x:f>IF(COUNT(E3259:F3259)=2,F3259-E3259,"n.a.")</x:f>
        <x:v>135000000</x:v>
      </x:c>
      <x:c r="H3259" s="9" t="n">
        <x:f>IF(ISNUMBER('原始字段'!D3368),'原始字段'!D3368,"n.a.")</x:f>
        <x:v>4.8523</x:v>
      </x:c>
      <x:c r="I3259" s="9" t="n">
        <x:f>IF(COUNT(G3259:H3259)=2,G3259*H3259/100000000,"n.a.")</x:f>
        <x:v>6.550605</x:v>
      </x:c>
      <x:c r="J3259" s="1" t="str">
        <x:v>日频齐全；折算事件未独立核实</x:v>
      </x:c>
    </x:row>
    <x:row r="3260" ht="25" customHeight="1">
      <x:c r="A3260" s="1" t="str">
        <x:v>沪深300</x:v>
      </x:c>
      <x:c r="B3260" s="1" t="str">
        <x:v>159673.SZ</x:v>
      </x:c>
      <x:c r="C3260" s="1" t="str">
        <x:v>鹏华沪深300ETF</x:v>
      </x:c>
      <x:c r="D3260" s="7" t="d">
        <x:v>2026-07-20T00:00:00.000Z</x:v>
      </x:c>
      <x:c r="E3260" s="8" t="n">
        <x:f>IF(ISNUMBER('原始字段'!C3264),'原始字段'!C3264,"n.a.")</x:f>
        <x:v>1669528385</x:v>
      </x:c>
      <x:c r="F3260" s="8" t="n">
        <x:f>IF(ISNUMBER('原始字段'!C3360),'原始字段'!C3360,"n.a.")</x:f>
        <x:v>1771528385</x:v>
      </x:c>
      <x:c r="G3260" s="8" t="n">
        <x:f>IF(COUNT(E3260:F3260)=2,F3260-E3260,"n.a.")</x:f>
        <x:v>102000000</x:v>
      </x:c>
      <x:c r="H3260" s="9" t="n">
        <x:f>IF(ISNUMBER('原始字段'!D3360),'原始字段'!D3360,"n.a.")</x:f>
        <x:v>1.275</x:v>
      </x:c>
      <x:c r="I3260" s="9" t="n">
        <x:f>IF(COUNT(G3260:H3260)=2,G3260*H3260/100000000,"n.a.")</x:f>
        <x:v>1.3004999999999998</x:v>
      </x:c>
      <x:c r="J3260" s="1" t="str">
        <x:v>日频齐全；折算事件未独立核实</x:v>
      </x:c>
    </x:row>
    <x:row r="3261" ht="25" customHeight="1">
      <x:c r="A3261" s="1" t="str">
        <x:v>沪深300</x:v>
      </x:c>
      <x:c r="B3261" s="1" t="str">
        <x:v>159300.SZ</x:v>
      </x:c>
      <x:c r="C3261" s="1" t="str">
        <x:v>富国沪深300ETF</x:v>
      </x:c>
      <x:c r="D3261" s="7" t="d">
        <x:v>2026-07-20T00:00:00.000Z</x:v>
      </x:c>
      <x:c r="E3261" s="8" t="n">
        <x:f>IF(ISNUMBER('原始字段'!C3252),'原始字段'!C3252,"n.a.")</x:f>
        <x:v>356458097</x:v>
      </x:c>
      <x:c r="F3261" s="8" t="n">
        <x:f>IF(ISNUMBER('原始字段'!C3348),'原始字段'!C3348,"n.a.")</x:f>
        <x:v>414958097</x:v>
      </x:c>
      <x:c r="G3261" s="8" t="n">
        <x:f>IF(COUNT(E3261:F3261)=2,F3261-E3261,"n.a.")</x:f>
        <x:v>58500000</x:v>
      </x:c>
      <x:c r="H3261" s="9" t="n">
        <x:f>IF(ISNUMBER('原始字段'!D3348),'原始字段'!D3348,"n.a.")</x:f>
        <x:v>4.9739</x:v>
      </x:c>
      <x:c r="I3261" s="9" t="n">
        <x:f>IF(COUNT(G3261:H3261)=2,G3261*H3261/100000000,"n.a.")</x:f>
        <x:v>2.9097315</x:v>
      </x:c>
      <x:c r="J3261" s="1" t="str">
        <x:v>日频齐全；折算事件未独立核实</x:v>
      </x:c>
    </x:row>
    <x:row r="3262" ht="25" customHeight="1">
      <x:c r="A3262" s="1" t="str">
        <x:v>沪深300</x:v>
      </x:c>
      <x:c r="B3262" s="1" t="str">
        <x:v>510380.SH</x:v>
      </x:c>
      <x:c r="C3262" s="1" t="str">
        <x:v>国寿安保沪深300ETF</x:v>
      </x:c>
      <x:c r="D3262" s="7" t="d">
        <x:v>2026-07-20T00:00:00.000Z</x:v>
      </x:c>
      <x:c r="E3262" s="8" t="n">
        <x:f>IF(ISNUMBER('原始字段'!C3293),'原始字段'!C3293,"n.a.")</x:f>
        <x:v>1269802400</x:v>
      </x:c>
      <x:c r="F3262" s="8" t="n">
        <x:f>IF(ISNUMBER('原始字段'!C3389),'原始字段'!C3389,"n.a.")</x:f>
        <x:v>1269802400</x:v>
      </x:c>
      <x:c r="G3262" s="8" t="n">
        <x:f>IF(COUNT(E3262:F3262)=2,F3262-E3262,"n.a.")</x:f>
        <x:v>0</x:v>
      </x:c>
      <x:c r="H3262" s="9" t="n">
        <x:f>IF(ISNUMBER('原始字段'!D3389),'原始字段'!D3389,"n.a.")</x:f>
        <x:v>1.3771</x:v>
      </x:c>
      <x:c r="I3262" s="9" t="n">
        <x:f>IF(COUNT(G3262:H3262)=2,G3262*H3262/100000000,"n.a.")</x:f>
        <x:v>0</x:v>
      </x:c>
      <x:c r="J3262" s="1" t="str">
        <x:v>日频齐全；折算事件未独立核实</x:v>
      </x:c>
    </x:row>
    <x:row r="3263" ht="25" customHeight="1">
      <x:c r="A3263" s="1" t="str">
        <x:v>沪深300</x:v>
      </x:c>
      <x:c r="B3263" s="1" t="str">
        <x:v>515380.SH</x:v>
      </x:c>
      <x:c r="C3263" s="1" t="str">
        <x:v>泰康沪深300ETF</x:v>
      </x:c>
      <x:c r="D3263" s="7" t="d">
        <x:v>2026-07-20T00:00:00.000Z</x:v>
      </x:c>
      <x:c r="E3263" s="8" t="n">
        <x:f>IF(ISNUMBER('原始字段'!C3312),'原始字段'!C3312,"n.a.")</x:f>
        <x:v>665199800</x:v>
      </x:c>
      <x:c r="F3263" s="8" t="n">
        <x:f>IF(ISNUMBER('原始字段'!C3408),'原始字段'!C3408,"n.a.")</x:f>
        <x:v>669699800</x:v>
      </x:c>
      <x:c r="G3263" s="8" t="n">
        <x:f>IF(COUNT(E3263:F3263)=2,F3263-E3263,"n.a.")</x:f>
        <x:v>4500000</x:v>
      </x:c>
      <x:c r="H3263" s="9" t="n">
        <x:f>IF(ISNUMBER('原始字段'!D3408),'原始字段'!D3408,"n.a.")</x:f>
        <x:v>5.3768</x:v>
      </x:c>
      <x:c r="I3263" s="9" t="n">
        <x:f>IF(COUNT(G3263:H3263)=2,G3263*H3263/100000000,"n.a.")</x:f>
        <x:v>0.241956</x:v>
      </x:c>
      <x:c r="J3263" s="1" t="str">
        <x:v>日频齐全；折算事件未独立核实</x:v>
      </x:c>
    </x:row>
    <x:row r="3264" ht="25" customHeight="1">
      <x:c r="A3264" s="1" t="str">
        <x:v>沪深300</x:v>
      </x:c>
      <x:c r="B3264" s="1" t="str">
        <x:v>510350.SH</x:v>
      </x:c>
      <x:c r="C3264" s="1" t="str">
        <x:v>工银沪深300ETF</x:v>
      </x:c>
      <x:c r="D3264" s="7" t="d">
        <x:v>2026-07-20T00:00:00.000Z</x:v>
      </x:c>
      <x:c r="E3264" s="8" t="n">
        <x:f>IF(ISNUMBER('原始字段'!C3290),'原始字段'!C3290,"n.a.")</x:f>
        <x:v>676014700</x:v>
      </x:c>
      <x:c r="F3264" s="8" t="n">
        <x:f>IF(ISNUMBER('原始字段'!C3386),'原始字段'!C3386,"n.a.")</x:f>
        <x:v>680514700</x:v>
      </x:c>
      <x:c r="G3264" s="8" t="n">
        <x:f>IF(COUNT(E3264:F3264)=2,F3264-E3264,"n.a.")</x:f>
        <x:v>4500000</x:v>
      </x:c>
      <x:c r="H3264" s="9" t="n">
        <x:f>IF(ISNUMBER('原始字段'!D3386),'原始字段'!D3386,"n.a.")</x:f>
        <x:v>4.8689</x:v>
      </x:c>
      <x:c r="I3264" s="9" t="n">
        <x:f>IF(COUNT(G3264:H3264)=2,G3264*H3264/100000000,"n.a.")</x:f>
        <x:v>0.2191005</x:v>
      </x:c>
      <x:c r="J3264" s="1" t="str">
        <x:v>日频齐全；折算事件未独立核实</x:v>
      </x:c>
    </x:row>
    <x:row r="3265" ht="25" customHeight="1">
      <x:c r="A3265" s="1" t="str">
        <x:v>沪深300</x:v>
      </x:c>
      <x:c r="B3265" s="1" t="str">
        <x:v>563520.SH</x:v>
      </x:c>
      <x:c r="C3265" s="1" t="str">
        <x:v>永赢沪深300ETF</x:v>
      </x:c>
      <x:c r="D3265" s="7" t="d">
        <x:v>2026-07-20T00:00:00.000Z</x:v>
      </x:c>
      <x:c r="E3265" s="8" t="n">
        <x:f>IF(ISNUMBER('原始字段'!C3327),'原始字段'!C3327,"n.a.")</x:f>
        <x:v>427065000</x:v>
      </x:c>
      <x:c r="F3265" s="8" t="n">
        <x:f>IF(ISNUMBER('原始字段'!C3423),'原始字段'!C3423,"n.a.")</x:f>
        <x:v>460065000</x:v>
      </x:c>
      <x:c r="G3265" s="8" t="n">
        <x:f>IF(COUNT(E3265:F3265)=2,F3265-E3265,"n.a.")</x:f>
        <x:v>33000000</x:v>
      </x:c>
      <x:c r="H3265" s="9" t="n">
        <x:f>IF(ISNUMBER('原始字段'!D3423),'原始字段'!D3423,"n.a.")</x:f>
        <x:v>1.1888</x:v>
      </x:c>
      <x:c r="I3265" s="9" t="n">
        <x:f>IF(COUNT(G3265:H3265)=2,G3265*H3265/100000000,"n.a.")</x:f>
        <x:v>0.392304</x:v>
      </x:c>
      <x:c r="J3265" s="1" t="str">
        <x:v>日频齐全；折算事件未独立核实</x:v>
      </x:c>
    </x:row>
    <x:row r="3266" ht="25" customHeight="1">
      <x:c r="A3266" s="1" t="str">
        <x:v>沪深300</x:v>
      </x:c>
      <x:c r="B3266" s="1" t="str">
        <x:v>510300.SH</x:v>
      </x:c>
      <x:c r="C3266" s="1" t="str">
        <x:v>华泰柏瑞沪深300ETF</x:v>
      </x:c>
      <x:c r="D3266" s="7" t="d">
        <x:v>2026-07-20T00:00:00.000Z</x:v>
      </x:c>
      <x:c r="E3266" s="8" t="n">
        <x:f>IF(ISNUMBER('原始字段'!C3286),'原始字段'!C3286,"n.a.")</x:f>
        <x:v>21716587700</x:v>
      </x:c>
      <x:c r="F3266" s="8" t="n">
        <x:f>IF(ISNUMBER('原始字段'!C3382),'原始字段'!C3382,"n.a.")</x:f>
        <x:v>24421987700</x:v>
      </x:c>
      <x:c r="G3266" s="8" t="n">
        <x:f>IF(COUNT(E3266:F3266)=2,F3266-E3266,"n.a.")</x:f>
        <x:v>2705400000</x:v>
      </x:c>
      <x:c r="H3266" s="9" t="n">
        <x:f>IF(ISNUMBER('原始字段'!D3382),'原始字段'!D3382,"n.a.")</x:f>
        <x:v>4.6512</x:v>
      </x:c>
      <x:c r="I3266" s="9" t="n">
        <x:f>IF(COUNT(G3266:H3266)=2,G3266*H3266/100000000,"n.a.")</x:f>
        <x:v>125.8335648</x:v>
      </x:c>
      <x:c r="J3266" s="1" t="str">
        <x:v>日频齐全；折算事件未独立核实</x:v>
      </x:c>
    </x:row>
    <x:row r="3267" ht="25" customHeight="1">
      <x:c r="A3267" s="1" t="str">
        <x:v>沪深300</x:v>
      </x:c>
      <x:c r="B3267" s="1" t="str">
        <x:v>515310.SH</x:v>
      </x:c>
      <x:c r="C3267" s="1" t="str">
        <x:v>汇添富沪深300ETF</x:v>
      </x:c>
      <x:c r="D3267" s="7" t="d">
        <x:v>2026-07-20T00:00:00.000Z</x:v>
      </x:c>
      <x:c r="E3267" s="8" t="n">
        <x:f>IF(ISNUMBER('原始字段'!C3308),'原始字段'!C3308,"n.a.")</x:f>
        <x:v>342611200</x:v>
      </x:c>
      <x:c r="F3267" s="8" t="n">
        <x:f>IF(ISNUMBER('原始字段'!C3404),'原始字段'!C3404,"n.a.")</x:f>
        <x:v>377611200</x:v>
      </x:c>
      <x:c r="G3267" s="8" t="n">
        <x:f>IF(COUNT(E3267:F3267)=2,F3267-E3267,"n.a.")</x:f>
        <x:v>35000000</x:v>
      </x:c>
      <x:c r="H3267" s="9" t="n">
        <x:f>IF(ISNUMBER('原始字段'!D3404),'原始字段'!D3404,"n.a.")</x:f>
        <x:v>1.3834</x:v>
      </x:c>
      <x:c r="I3267" s="9" t="n">
        <x:f>IF(COUNT(G3267:H3267)=2,G3267*H3267/100000000,"n.a.")</x:f>
        <x:v>0.48419</x:v>
      </x:c>
      <x:c r="J3267" s="1" t="str">
        <x:v>日频齐全；折算事件未独立核实</x:v>
      </x:c>
    </x:row>
    <x:row r="3268" ht="25" customHeight="1">
      <x:c r="A3268" s="1" t="str">
        <x:v>沪深300</x:v>
      </x:c>
      <x:c r="B3268" s="1" t="str">
        <x:v>159925.SZ</x:v>
      </x:c>
      <x:c r="C3268" s="1" t="str">
        <x:v>南方沪深300ETF</x:v>
      </x:c>
      <x:c r="D3268" s="7" t="d">
        <x:v>2026-07-20T00:00:00.000Z</x:v>
      </x:c>
      <x:c r="E3268" s="8" t="n">
        <x:f>IF(ISNUMBER('原始字段'!C3274),'原始字段'!C3274,"n.a.")</x:f>
        <x:v>660020856</x:v>
      </x:c>
      <x:c r="F3268" s="8" t="n">
        <x:f>IF(ISNUMBER('原始字段'!C3370),'原始字段'!C3370,"n.a.")</x:f>
        <x:v>674420856</x:v>
      </x:c>
      <x:c r="G3268" s="8" t="n">
        <x:f>IF(COUNT(E3268:F3268)=2,F3268-E3268,"n.a.")</x:f>
        <x:v>14400000</x:v>
      </x:c>
      <x:c r="H3268" s="9" t="n">
        <x:f>IF(ISNUMBER('原始字段'!D3370),'原始字段'!D3370,"n.a.")</x:f>
        <x:v>4.7001</x:v>
      </x:c>
      <x:c r="I3268" s="9" t="n">
        <x:f>IF(COUNT(G3268:H3268)=2,G3268*H3268/100000000,"n.a.")</x:f>
        <x:v>0.6768144</x:v>
      </x:c>
      <x:c r="J3268" s="1" t="str">
        <x:v>日频齐全；折算事件未独立核实</x:v>
      </x:c>
    </x:row>
    <x:row r="3269" ht="25" customHeight="1">
      <x:c r="A3269" s="1" t="str">
        <x:v>沪深300</x:v>
      </x:c>
      <x:c r="B3269" s="1" t="str">
        <x:v>561930.SH</x:v>
      </x:c>
      <x:c r="C3269" s="1" t="str">
        <x:v>招商沪深300ETF</x:v>
      </x:c>
      <x:c r="D3269" s="7" t="d">
        <x:v>2026-07-20T00:00:00.000Z</x:v>
      </x:c>
      <x:c r="E3269" s="8" t="n">
        <x:f>IF(ISNUMBER('原始字段'!C3323),'原始字段'!C3323,"n.a.")</x:f>
        <x:v>277260600</x:v>
      </x:c>
      <x:c r="F3269" s="8" t="n">
        <x:f>IF(ISNUMBER('原始字段'!C3419),'原始字段'!C3419,"n.a.")</x:f>
        <x:v>280260600</x:v>
      </x:c>
      <x:c r="G3269" s="8" t="n">
        <x:f>IF(COUNT(E3269:F3269)=2,F3269-E3269,"n.a.")</x:f>
        <x:v>3000000</x:v>
      </x:c>
      <x:c r="H3269" s="9" t="n">
        <x:f>IF(ISNUMBER('原始字段'!D3419),'原始字段'!D3419,"n.a.")</x:f>
        <x:v>1.5546</x:v>
      </x:c>
      <x:c r="I3269" s="9" t="n">
        <x:f>IF(COUNT(G3269:H3269)=2,G3269*H3269/100000000,"n.a.")</x:f>
        <x:v>0.046638</x:v>
      </x:c>
      <x:c r="J3269" s="1" t="str">
        <x:v>日频齐全；折算事件未独立核实</x:v>
      </x:c>
    </x:row>
    <x:row r="3270" ht="25" customHeight="1">
      <x:c r="A3270" s="1" t="str">
        <x:v>沪深300</x:v>
      </x:c>
      <x:c r="B3270" s="1" t="str">
        <x:v>515350.SH</x:v>
      </x:c>
      <x:c r="C3270" s="1" t="str">
        <x:v>民生加银沪深300ETF</x:v>
      </x:c>
      <x:c r="D3270" s="7" t="d">
        <x:v>2026-07-20T00:00:00.000Z</x:v>
      </x:c>
      <x:c r="E3270" s="8" t="n">
        <x:f>IF(ISNUMBER('原始字段'!C3310),'原始字段'!C3310,"n.a.")</x:f>
        <x:v>12599200</x:v>
      </x:c>
      <x:c r="F3270" s="8" t="n">
        <x:f>IF(ISNUMBER('原始字段'!C3406),'原始字段'!C3406,"n.a.")</x:f>
        <x:v>12599200</x:v>
      </x:c>
      <x:c r="G3270" s="8" t="n">
        <x:f>IF(COUNT(E3270:F3270)=2,F3270-E3270,"n.a.")</x:f>
        <x:v>0</x:v>
      </x:c>
      <x:c r="H3270" s="9" t="n">
        <x:f>IF(ISNUMBER('原始字段'!D3406),'原始字段'!D3406,"n.a.")</x:f>
        <x:v>6.2354</x:v>
      </x:c>
      <x:c r="I3270" s="9" t="n">
        <x:f>IF(COUNT(G3270:H3270)=2,G3270*H3270/100000000,"n.a.")</x:f>
        <x:v>0</x:v>
      </x:c>
      <x:c r="J3270" s="1" t="str">
        <x:v>日频齐全；折算事件未独立核实</x:v>
      </x:c>
    </x:row>
    <x:row r="3271" ht="25" customHeight="1">
      <x:c r="A3271" s="1" t="str">
        <x:v>沪深300</x:v>
      </x:c>
      <x:c r="B3271" s="1" t="str">
        <x:v>510310.SH</x:v>
      </x:c>
      <x:c r="C3271" s="1" t="str">
        <x:v>易方达沪深300ETF</x:v>
      </x:c>
      <x:c r="D3271" s="7" t="d">
        <x:v>2026-07-20T00:00:00.000Z</x:v>
      </x:c>
      <x:c r="E3271" s="8" t="n">
        <x:f>IF(ISNUMBER('原始字段'!C3287),'原始字段'!C3287,"n.a.")</x:f>
        <x:v>10621544000</x:v>
      </x:c>
      <x:c r="F3271" s="8" t="n">
        <x:f>IF(ISNUMBER('原始字段'!C3383),'原始字段'!C3383,"n.a.")</x:f>
        <x:v>11019344000</x:v>
      </x:c>
      <x:c r="G3271" s="8" t="n">
        <x:f>IF(COUNT(E3271:F3271)=2,F3271-E3271,"n.a.")</x:f>
        <x:v>397800000</x:v>
      </x:c>
      <x:c r="H3271" s="9" t="n">
        <x:f>IF(ISNUMBER('原始字段'!D3383),'原始字段'!D3383,"n.a.")</x:f>
        <x:v>4.5169</x:v>
      </x:c>
      <x:c r="I3271" s="9" t="n">
        <x:f>IF(COUNT(G3271:H3271)=2,G3271*H3271/100000000,"n.a.")</x:f>
        <x:v>17.9682282</x:v>
      </x:c>
      <x:c r="J3271" s="1" t="str">
        <x:v>日频齐全；折算事件未独立核实</x:v>
      </x:c>
    </x:row>
    <x:row r="3272" ht="25" customHeight="1">
      <x:c r="A3272" s="1" t="str">
        <x:v>沪深300</x:v>
      </x:c>
      <x:c r="B3272" s="1" t="str">
        <x:v>159330.SZ</x:v>
      </x:c>
      <x:c r="C3272" s="1" t="str">
        <x:v>东财沪深300ETF</x:v>
      </x:c>
      <x:c r="D3272" s="7" t="d">
        <x:v>2026-07-20T00:00:00.000Z</x:v>
      </x:c>
      <x:c r="E3272" s="8" t="n">
        <x:f>IF(ISNUMBER('原始字段'!C3253),'原始字段'!C3253,"n.a.")</x:f>
        <x:v>449801009</x:v>
      </x:c>
      <x:c r="F3272" s="8" t="n">
        <x:f>IF(ISNUMBER('原始字段'!C3349),'原始字段'!C3349,"n.a.")</x:f>
        <x:v>461801009</x:v>
      </x:c>
      <x:c r="G3272" s="8" t="n">
        <x:f>IF(COUNT(E3272:F3272)=2,F3272-E3272,"n.a.")</x:f>
        <x:v>12000000</x:v>
      </x:c>
      <x:c r="H3272" s="9" t="n">
        <x:f>IF(ISNUMBER('原始字段'!D3349),'原始字段'!D3349,"n.a.")</x:f>
        <x:v>1.4363</x:v>
      </x:c>
      <x:c r="I3272" s="9" t="n">
        <x:f>IF(COUNT(G3272:H3272)=2,G3272*H3272/100000000,"n.a.")</x:f>
        <x:v>0.172356</x:v>
      </x:c>
      <x:c r="J3272" s="1" t="str">
        <x:v>日频齐全；折算事件未独立核实</x:v>
      </x:c>
    </x:row>
    <x:row r="3273" ht="25" customHeight="1">
      <x:c r="A3273" s="1" t="str">
        <x:v>沪深300</x:v>
      </x:c>
      <x:c r="B3273" s="1" t="str">
        <x:v>510390.SH</x:v>
      </x:c>
      <x:c r="C3273" s="1" t="str">
        <x:v>平安沪深300ETF</x:v>
      </x:c>
      <x:c r="D3273" s="7" t="d">
        <x:v>2026-07-20T00:00:00.000Z</x:v>
      </x:c>
      <x:c r="E3273" s="8" t="n">
        <x:f>IF(ISNUMBER('原始字段'!C3294),'原始字段'!C3294,"n.a.")</x:f>
        <x:v>135650000</x:v>
      </x:c>
      <x:c r="F3273" s="8" t="n">
        <x:f>IF(ISNUMBER('原始字段'!C3390),'原始字段'!C3390,"n.a.")</x:f>
        <x:v>137450000</x:v>
      </x:c>
      <x:c r="G3273" s="8" t="n">
        <x:f>IF(COUNT(E3273:F3273)=2,F3273-E3273,"n.a.")</x:f>
        <x:v>1800000</x:v>
      </x:c>
      <x:c r="H3273" s="9" t="n">
        <x:f>IF(ISNUMBER('原始字段'!D3390),'原始字段'!D3390,"n.a.")</x:f>
        <x:v>5.2283</x:v>
      </x:c>
      <x:c r="I3273" s="9" t="n">
        <x:f>IF(COUNT(G3273:H3273)=2,G3273*H3273/100000000,"n.a.")</x:f>
        <x:v>0.0941094</x:v>
      </x:c>
      <x:c r="J3273" s="1" t="str">
        <x:v>日频齐全；折算事件未独立核实</x:v>
      </x:c>
    </x:row>
    <x:row r="3274" ht="25" customHeight="1">
      <x:c r="A3274" s="1" t="str">
        <x:v>沪深300</x:v>
      </x:c>
      <x:c r="B3274" s="1" t="str">
        <x:v>515390.SH</x:v>
      </x:c>
      <x:c r="C3274" s="1" t="str">
        <x:v>华安沪深300ETF</x:v>
      </x:c>
      <x:c r="D3274" s="7" t="d">
        <x:v>2026-07-20T00:00:00.000Z</x:v>
      </x:c>
      <x:c r="E3274" s="8" t="n">
        <x:f>IF(ISNUMBER('原始字段'!C3313),'原始字段'!C3313,"n.a.")</x:f>
        <x:v>1506683000</x:v>
      </x:c>
      <x:c r="F3274" s="8" t="n">
        <x:f>IF(ISNUMBER('原始字段'!C3409),'原始字段'!C3409,"n.a.")</x:f>
        <x:v>1846683000</x:v>
      </x:c>
      <x:c r="G3274" s="8" t="n">
        <x:f>IF(COUNT(E3274:F3274)=2,F3274-E3274,"n.a.")</x:f>
        <x:v>340000000</x:v>
      </x:c>
      <x:c r="H3274" s="9" t="n">
        <x:f>IF(ISNUMBER('原始字段'!D3409),'原始字段'!D3409,"n.a.")</x:f>
        <x:v>1.3498</x:v>
      </x:c>
      <x:c r="I3274" s="9" t="n">
        <x:f>IF(COUNT(G3274:H3274)=2,G3274*H3274/100000000,"n.a.")</x:f>
        <x:v>4.589320000000001</x:v>
      </x:c>
      <x:c r="J3274" s="1" t="str">
        <x:v>日频齐全；折算事件未独立核实</x:v>
      </x:c>
    </x:row>
    <x:row r="3275" ht="25" customHeight="1">
      <x:c r="A3275" s="1" t="str">
        <x:v>沪深300</x:v>
      </x:c>
      <x:c r="B3275" s="1" t="str">
        <x:v>515130.SH</x:v>
      </x:c>
      <x:c r="C3275" s="1" t="str">
        <x:v>博时沪深300ETF</x:v>
      </x:c>
      <x:c r="D3275" s="7" t="d">
        <x:v>2026-07-20T00:00:00.000Z</x:v>
      </x:c>
      <x:c r="E3275" s="8" t="n">
        <x:f>IF(ISNUMBER('原始字段'!C3306),'原始字段'!C3306,"n.a.")</x:f>
        <x:v>103463200</x:v>
      </x:c>
      <x:c r="F3275" s="8" t="n">
        <x:f>IF(ISNUMBER('原始字段'!C3402),'原始字段'!C3402,"n.a.")</x:f>
        <x:v>109463200</x:v>
      </x:c>
      <x:c r="G3275" s="8" t="n">
        <x:f>IF(COUNT(E3275:F3275)=2,F3275-E3275,"n.a.")</x:f>
        <x:v>6000000</x:v>
      </x:c>
      <x:c r="H3275" s="9" t="n">
        <x:f>IF(ISNUMBER('原始字段'!D3402),'原始字段'!D3402,"n.a.")</x:f>
        <x:v>1.5349</x:v>
      </x:c>
      <x:c r="I3275" s="9" t="n">
        <x:f>IF(COUNT(G3275:H3275)=2,G3275*H3275/100000000,"n.a.")</x:f>
        <x:v>0.092094</x:v>
      </x:c>
      <x:c r="J3275" s="1" t="str">
        <x:v>日频齐全；折算事件未独立核实</x:v>
      </x:c>
    </x:row>
    <x:row r="3276" ht="25" customHeight="1">
      <x:c r="A3276" s="1" t="str">
        <x:v>中证500</x:v>
      </x:c>
      <x:c r="B3276" s="1" t="str">
        <x:v>510530.SH</x:v>
      </x:c>
      <x:c r="C3276" s="1" t="str">
        <x:v>工银中证500ETF</x:v>
      </x:c>
      <x:c r="D3276" s="7" t="d">
        <x:v>2026-07-20T00:00:00.000Z</x:v>
      </x:c>
      <x:c r="E3276" s="8" t="n">
        <x:f>IF(ISNUMBER('原始字段'!C3297),'原始字段'!C3297,"n.a.")</x:f>
        <x:v>47479400</x:v>
      </x:c>
      <x:c r="F3276" s="8" t="n">
        <x:f>IF(ISNUMBER('原始字段'!C3393),'原始字段'!C3393,"n.a.")</x:f>
        <x:v>49979400</x:v>
      </x:c>
      <x:c r="G3276" s="8" t="n">
        <x:f>IF(COUNT(E3276:F3276)=2,F3276-E3276,"n.a.")</x:f>
        <x:v>2500000</x:v>
      </x:c>
      <x:c r="H3276" s="9" t="n">
        <x:f>IF(ISNUMBER('原始字段'!D3393),'原始字段'!D3393,"n.a.")</x:f>
        <x:v>8.2512</x:v>
      </x:c>
      <x:c r="I3276" s="9" t="n">
        <x:f>IF(COUNT(G3276:H3276)=2,G3276*H3276/100000000,"n.a.")</x:f>
        <x:v>0.20628000000000005</x:v>
      </x:c>
      <x:c r="J3276" s="1" t="str">
        <x:v>日频齐全；折算事件未独立核实</x:v>
      </x:c>
    </x:row>
    <x:row r="3277" ht="25" customHeight="1">
      <x:c r="A3277" s="1" t="str">
        <x:v>中证500</x:v>
      </x:c>
      <x:c r="B3277" s="1" t="str">
        <x:v>510580.SH</x:v>
      </x:c>
      <x:c r="C3277" s="1" t="str">
        <x:v>易方达中证500ETF</x:v>
      </x:c>
      <x:c r="D3277" s="7" t="d">
        <x:v>2026-07-20T00:00:00.000Z</x:v>
      </x:c>
      <x:c r="E3277" s="8" t="n">
        <x:f>IF(ISNUMBER('原始字段'!C3301),'原始字段'!C3301,"n.a.")</x:f>
        <x:v>1061368300</x:v>
      </x:c>
      <x:c r="F3277" s="8" t="n">
        <x:f>IF(ISNUMBER('原始字段'!C3397),'原始字段'!C3397,"n.a.")</x:f>
        <x:v>1112568300</x:v>
      </x:c>
      <x:c r="G3277" s="8" t="n">
        <x:f>IF(COUNT(E3277:F3277)=2,F3277-E3277,"n.a.")</x:f>
        <x:v>51200000</x:v>
      </x:c>
      <x:c r="H3277" s="9" t="n">
        <x:f>IF(ISNUMBER('原始字段'!D3397),'原始字段'!D3397,"n.a.")</x:f>
        <x:v>3.8854</x:v>
      </x:c>
      <x:c r="I3277" s="9" t="n">
        <x:f>IF(COUNT(G3277:H3277)=2,G3277*H3277/100000000,"n.a.")</x:f>
        <x:v>1.9893248</x:v>
      </x:c>
      <x:c r="J3277" s="1" t="str">
        <x:v>日频齐全；折算事件未独立核实</x:v>
      </x:c>
    </x:row>
    <x:row r="3278" ht="25" customHeight="1">
      <x:c r="A3278" s="1" t="str">
        <x:v>中证500</x:v>
      </x:c>
      <x:c r="B3278" s="1" t="str">
        <x:v>159922.SZ</x:v>
      </x:c>
      <x:c r="C3278" s="1" t="str">
        <x:v>嘉实中证500ETF</x:v>
      </x:c>
      <x:c r="D3278" s="7" t="d">
        <x:v>2026-07-20T00:00:00.000Z</x:v>
      </x:c>
      <x:c r="E3278" s="8" t="n">
        <x:f>IF(ISNUMBER('原始字段'!C3273),'原始字段'!C3273,"n.a.")</x:f>
        <x:v>3085676765</x:v>
      </x:c>
      <x:c r="F3278" s="8" t="n">
        <x:f>IF(ISNUMBER('原始字段'!C3369),'原始字段'!C3369,"n.a.")</x:f>
        <x:v>2941676765</x:v>
      </x:c>
      <x:c r="G3278" s="8" t="n">
        <x:f>IF(COUNT(E3278:F3278)=2,F3278-E3278,"n.a.")</x:f>
        <x:v>-144000000</x:v>
      </x:c>
      <x:c r="H3278" s="9" t="n">
        <x:f>IF(ISNUMBER('原始字段'!D3369),'原始字段'!D3369,"n.a.")</x:f>
        <x:v>3.0022</x:v>
      </x:c>
      <x:c r="I3278" s="9" t="n">
        <x:f>IF(COUNT(G3278:H3278)=2,G3278*H3278/100000000,"n.a.")</x:f>
        <x:v>-4.323168</x:v>
      </x:c>
      <x:c r="J3278" s="1" t="str">
        <x:v>日频齐全；折算事件未独立核实</x:v>
      </x:c>
    </x:row>
    <x:row r="3279" ht="25" customHeight="1">
      <x:c r="A3279" s="1" t="str">
        <x:v>中证500</x:v>
      </x:c>
      <x:c r="B3279" s="1" t="str">
        <x:v>563750.SH</x:v>
      </x:c>
      <x:c r="C3279" s="1" t="str">
        <x:v>汇添富中证500ETF</x:v>
      </x:c>
      <x:c r="D3279" s="7" t="d">
        <x:v>2026-07-20T00:00:00.000Z</x:v>
      </x:c>
      <x:c r="E3279" s="8" t="n">
        <x:f>IF(ISNUMBER('原始字段'!C3328),'原始字段'!C3328,"n.a.")</x:f>
        <x:v>364737000</x:v>
      </x:c>
      <x:c r="F3279" s="8" t="n">
        <x:f>IF(ISNUMBER('原始字段'!C3424),'原始字段'!C3424,"n.a.")</x:f>
        <x:v>377237000</x:v>
      </x:c>
      <x:c r="G3279" s="8" t="n">
        <x:f>IF(COUNT(E3279:F3279)=2,F3279-E3279,"n.a.")</x:f>
        <x:v>12500000</x:v>
      </x:c>
      <x:c r="H3279" s="9" t="n">
        <x:f>IF(ISNUMBER('原始字段'!D3424),'原始字段'!D3424,"n.a.")</x:f>
        <x:v>1.0341</x:v>
      </x:c>
      <x:c r="I3279" s="9" t="n">
        <x:f>IF(COUNT(G3279:H3279)=2,G3279*H3279/100000000,"n.a.")</x:f>
        <x:v>0.1292625</x:v>
      </x:c>
      <x:c r="J3279" s="1" t="str">
        <x:v>日频齐全；折算事件未独立核实</x:v>
      </x:c>
    </x:row>
    <x:row r="3280" ht="25" customHeight="1">
      <x:c r="A3280" s="1" t="str">
        <x:v>中证500</x:v>
      </x:c>
      <x:c r="B3280" s="1" t="str">
        <x:v>159935.SZ</x:v>
      </x:c>
      <x:c r="C3280" s="1" t="str">
        <x:v>景顺长城中证500ETF</x:v>
      </x:c>
      <x:c r="D3280" s="7" t="d">
        <x:v>2026-07-20T00:00:00.000Z</x:v>
      </x:c>
      <x:c r="E3280" s="8" t="n">
        <x:f>IF(ISNUMBER('原始字段'!C3275),'原始字段'!C3275,"n.a.")</x:f>
        <x:v>30572956</x:v>
      </x:c>
      <x:c r="F3280" s="8" t="n">
        <x:f>IF(ISNUMBER('原始字段'!C3371),'原始字段'!C3371,"n.a.")</x:f>
        <x:v>32572956</x:v>
      </x:c>
      <x:c r="G3280" s="8" t="n">
        <x:f>IF(COUNT(E3280:F3280)=2,F3280-E3280,"n.a.")</x:f>
        <x:v>2000000</x:v>
      </x:c>
      <x:c r="H3280" s="9" t="n">
        <x:f>IF(ISNUMBER('原始字段'!D3371),'原始字段'!D3371,"n.a.")</x:f>
        <x:v>2.3397</x:v>
      </x:c>
      <x:c r="I3280" s="9" t="n">
        <x:f>IF(COUNT(G3280:H3280)=2,G3280*H3280/100000000,"n.a.")</x:f>
        <x:v>0.046794</x:v>
      </x:c>
      <x:c r="J3280" s="1" t="str">
        <x:v>日频齐全；折算事件未独立核实</x:v>
      </x:c>
    </x:row>
    <x:row r="3281" ht="25" customHeight="1">
      <x:c r="A3281" s="1" t="str">
        <x:v>中证500</x:v>
      </x:c>
      <x:c r="B3281" s="1" t="str">
        <x:v>515530.SH</x:v>
      </x:c>
      <x:c r="C3281" s="1" t="str">
        <x:v>泰康中证500ETF</x:v>
      </x:c>
      <x:c r="D3281" s="7" t="d">
        <x:v>2026-07-20T00:00:00.000Z</x:v>
      </x:c>
      <x:c r="E3281" s="8" t="n">
        <x:f>IF(ISNUMBER('原始字段'!C3314),'原始字段'!C3314,"n.a.")</x:f>
        <x:v>12242700</x:v>
      </x:c>
      <x:c r="F3281" s="8" t="n">
        <x:f>IF(ISNUMBER('原始字段'!C3410),'原始字段'!C3410,"n.a.")</x:f>
        <x:v>13042700</x:v>
      </x:c>
      <x:c r="G3281" s="8" t="n">
        <x:f>IF(COUNT(E3281:F3281)=2,F3281-E3281,"n.a.")</x:f>
        <x:v>800000</x:v>
      </x:c>
      <x:c r="H3281" s="9" t="n">
        <x:f>IF(ISNUMBER('原始字段'!D3410),'原始字段'!D3410,"n.a.")</x:f>
        <x:v>4.0742</x:v>
      </x:c>
      <x:c r="I3281" s="9" t="n">
        <x:f>IF(COUNT(G3281:H3281)=2,G3281*H3281/100000000,"n.a.")</x:f>
        <x:v>0.0325936</x:v>
      </x:c>
      <x:c r="J3281" s="1" t="str">
        <x:v>日频齐全；折算事件未独立核实</x:v>
      </x:c>
    </x:row>
    <x:row r="3282" ht="25" customHeight="1">
      <x:c r="A3282" s="1" t="str">
        <x:v>中证500</x:v>
      </x:c>
      <x:c r="B3282" s="1" t="str">
        <x:v>510590.SH</x:v>
      </x:c>
      <x:c r="C3282" s="1" t="str">
        <x:v>平安中证500ETF</x:v>
      </x:c>
      <x:c r="D3282" s="7" t="d">
        <x:v>2026-07-20T00:00:00.000Z</x:v>
      </x:c>
      <x:c r="E3282" s="8" t="n">
        <x:f>IF(ISNUMBER('原始字段'!C3302),'原始字段'!C3302,"n.a.")</x:f>
        <x:v>122786100</x:v>
      </x:c>
      <x:c r="F3282" s="8" t="n">
        <x:f>IF(ISNUMBER('原始字段'!C3398),'原始字段'!C3398,"n.a.")</x:f>
        <x:v>120386100</x:v>
      </x:c>
      <x:c r="G3282" s="8" t="n">
        <x:f>IF(COUNT(E3282:F3282)=2,F3282-E3282,"n.a.")</x:f>
        <x:v>-2400000</x:v>
      </x:c>
      <x:c r="H3282" s="9" t="n">
        <x:f>IF(ISNUMBER('原始字段'!D3398),'原始字段'!D3398,"n.a.")</x:f>
        <x:v>7.992</x:v>
      </x:c>
      <x:c r="I3282" s="9" t="n">
        <x:f>IF(COUNT(G3282:H3282)=2,G3282*H3282/100000000,"n.a.")</x:f>
        <x:v>-0.191808</x:v>
      </x:c>
      <x:c r="J3282" s="1" t="str">
        <x:v>日频齐全；折算事件未独立核实</x:v>
      </x:c>
    </x:row>
    <x:row r="3283" ht="25" customHeight="1">
      <x:c r="A3283" s="1" t="str">
        <x:v>中证500</x:v>
      </x:c>
      <x:c r="B3283" s="1" t="str">
        <x:v>515190.SH</x:v>
      </x:c>
      <x:c r="C3283" s="1" t="str">
        <x:v>中银证券中证500ETF</x:v>
      </x:c>
      <x:c r="D3283" s="7" t="d">
        <x:v>2026-07-20T00:00:00.000Z</x:v>
      </x:c>
      <x:c r="E3283" s="8" t="n">
        <x:f>IF(ISNUMBER('原始字段'!C3307),'原始字段'!C3307,"n.a.")</x:f>
        <x:v>281466100</x:v>
      </x:c>
      <x:c r="F3283" s="8" t="n">
        <x:f>IF(ISNUMBER('原始字段'!C3403),'原始字段'!C3403,"n.a.")</x:f>
        <x:v>285466100</x:v>
      </x:c>
      <x:c r="G3283" s="8" t="n">
        <x:f>IF(COUNT(E3283:F3283)=2,F3283-E3283,"n.a.")</x:f>
        <x:v>4000000</x:v>
      </x:c>
      <x:c r="H3283" s="9" t="n">
        <x:f>IF(ISNUMBER('原始字段'!D3403),'原始字段'!D3403,"n.a.")</x:f>
        <x:v>1.5582</x:v>
      </x:c>
      <x:c r="I3283" s="9" t="n">
        <x:f>IF(COUNT(G3283:H3283)=2,G3283*H3283/100000000,"n.a.")</x:f>
        <x:v>0.062328</x:v>
      </x:c>
      <x:c r="J3283" s="1" t="str">
        <x:v>日频齐全；折算事件未独立核实</x:v>
      </x:c>
    </x:row>
    <x:row r="3284" ht="25" customHeight="1">
      <x:c r="A3284" s="1" t="str">
        <x:v>中证500</x:v>
      </x:c>
      <x:c r="B3284" s="1" t="str">
        <x:v>159820.SZ</x:v>
      </x:c>
      <x:c r="C3284" s="1" t="str">
        <x:v>天弘中证500ETF</x:v>
      </x:c>
      <x:c r="D3284" s="7" t="d">
        <x:v>2026-07-20T00:00:00.000Z</x:v>
      </x:c>
      <x:c r="E3284" s="8" t="n">
        <x:f>IF(ISNUMBER('原始字段'!C3267),'原始字段'!C3267,"n.a.")</x:f>
        <x:v>1318908470</x:v>
      </x:c>
      <x:c r="F3284" s="8" t="n">
        <x:f>IF(ISNUMBER('原始字段'!C3363),'原始字段'!C3363,"n.a.")</x:f>
        <x:v>1336408470</x:v>
      </x:c>
      <x:c r="G3284" s="8" t="n">
        <x:f>IF(COUNT(E3284:F3284)=2,F3284-E3284,"n.a.")</x:f>
        <x:v>17500000</x:v>
      </x:c>
      <x:c r="H3284" s="9" t="n">
        <x:f>IF(ISNUMBER('原始字段'!D3363),'原始字段'!D3363,"n.a.")</x:f>
        <x:v>1.2784</x:v>
      </x:c>
      <x:c r="I3284" s="9" t="n">
        <x:f>IF(COUNT(G3284:H3284)=2,G3284*H3284/100000000,"n.a.")</x:f>
        <x:v>0.22372</x:v>
      </x:c>
      <x:c r="J3284" s="1" t="str">
        <x:v>日频齐全；折算事件未独立核实</x:v>
      </x:c>
    </x:row>
    <x:row r="3285" ht="25" customHeight="1">
      <x:c r="A3285" s="1" t="str">
        <x:v>中证500</x:v>
      </x:c>
      <x:c r="B3285" s="1" t="str">
        <x:v>159337.SZ</x:v>
      </x:c>
      <x:c r="C3285" s="1" t="str">
        <x:v>东财中证500ETF</x:v>
      </x:c>
      <x:c r="D3285" s="7" t="d">
        <x:v>2026-07-20T00:00:00.000Z</x:v>
      </x:c>
      <x:c r="E3285" s="8" t="n">
        <x:f>IF(ISNUMBER('原始字段'!C3254),'原始字段'!C3254,"n.a.")</x:f>
        <x:v>277710611</x:v>
      </x:c>
      <x:c r="F3285" s="8" t="n">
        <x:f>IF(ISNUMBER('原始字段'!C3350),'原始字段'!C3350,"n.a.")</x:f>
        <x:v>291710611</x:v>
      </x:c>
      <x:c r="G3285" s="8" t="n">
        <x:f>IF(COUNT(E3285:F3285)=2,F3285-E3285,"n.a.")</x:f>
        <x:v>14000000</x:v>
      </x:c>
      <x:c r="H3285" s="9" t="n">
        <x:f>IF(ISNUMBER('原始字段'!D3350),'原始字段'!D3350,"n.a.")</x:f>
        <x:v>1.6919</x:v>
      </x:c>
      <x:c r="I3285" s="9" t="n">
        <x:f>IF(COUNT(G3285:H3285)=2,G3285*H3285/100000000,"n.a.")</x:f>
        <x:v>0.236866</x:v>
      </x:c>
      <x:c r="J3285" s="1" t="str">
        <x:v>日频齐全；折算事件未独立核实</x:v>
      </x:c>
    </x:row>
    <x:row r="3286" ht="25" customHeight="1">
      <x:c r="A3286" s="1" t="str">
        <x:v>中证500</x:v>
      </x:c>
      <x:c r="B3286" s="1" t="str">
        <x:v>510500.SH</x:v>
      </x:c>
      <x:c r="C3286" s="1" t="str">
        <x:v>南方中证500ETF</x:v>
      </x:c>
      <x:c r="D3286" s="7" t="d">
        <x:v>2026-07-20T00:00:00.000Z</x:v>
      </x:c>
      <x:c r="E3286" s="8" t="n">
        <x:f>IF(ISNUMBER('原始字段'!C3295),'原始字段'!C3295,"n.a.")</x:f>
        <x:v>5923768600</x:v>
      </x:c>
      <x:c r="F3286" s="8" t="n">
        <x:f>IF(ISNUMBER('原始字段'!C3391),'原始字段'!C3391,"n.a.")</x:f>
        <x:v>6172568600</x:v>
      </x:c>
      <x:c r="G3286" s="8" t="n">
        <x:f>IF(COUNT(E3286:F3286)=2,F3286-E3286,"n.a.")</x:f>
        <x:v>248800000</x:v>
      </x:c>
      <x:c r="H3286" s="9" t="n">
        <x:f>IF(ISNUMBER('原始字段'!D3391),'原始字段'!D3391,"n.a.")</x:f>
        <x:v>7.4129</x:v>
      </x:c>
      <x:c r="I3286" s="9" t="n">
        <x:f>IF(COUNT(G3286:H3286)=2,G3286*H3286/100000000,"n.a.")</x:f>
        <x:v>18.4432952</x:v>
      </x:c>
      <x:c r="J3286" s="1" t="str">
        <x:v>日频齐全；折算事件未独立核实</x:v>
      </x:c>
    </x:row>
    <x:row r="3287" ht="25" customHeight="1">
      <x:c r="A3287" s="1" t="str">
        <x:v>中证500</x:v>
      </x:c>
      <x:c r="B3287" s="1" t="str">
        <x:v>159968.SZ</x:v>
      </x:c>
      <x:c r="C3287" s="1" t="str">
        <x:v>博时中证500ETF</x:v>
      </x:c>
      <x:c r="D3287" s="7" t="d">
        <x:v>2026-07-20T00:00:00.000Z</x:v>
      </x:c>
      <x:c r="E3287" s="8" t="n">
        <x:f>IF(ISNUMBER('原始字段'!C3282),'原始字段'!C3282,"n.a.")</x:f>
        <x:v>62495098</x:v>
      </x:c>
      <x:c r="F3287" s="8" t="n">
        <x:f>IF(ISNUMBER('原始字段'!C3378),'原始字段'!C3378,"n.a.")</x:f>
        <x:v>63695098</x:v>
      </x:c>
      <x:c r="G3287" s="8" t="n">
        <x:f>IF(COUNT(E3287:F3287)=2,F3287-E3287,"n.a.")</x:f>
        <x:v>1200000</x:v>
      </x:c>
      <x:c r="H3287" s="9" t="n">
        <x:f>IF(ISNUMBER('原始字段'!D3378),'原始字段'!D3378,"n.a.")</x:f>
        <x:v>9.6733</x:v>
      </x:c>
      <x:c r="I3287" s="9" t="n">
        <x:f>IF(COUNT(G3287:H3287)=2,G3287*H3287/100000000,"n.a.")</x:f>
        <x:v>0.1160796</x:v>
      </x:c>
      <x:c r="J3287" s="1" t="str">
        <x:v>日频齐全；折算事件未独立核实</x:v>
      </x:c>
    </x:row>
    <x:row r="3288" ht="25" customHeight="1">
      <x:c r="A3288" s="1" t="str">
        <x:v>中证500</x:v>
      </x:c>
      <x:c r="B3288" s="1" t="str">
        <x:v>561350.SH</x:v>
      </x:c>
      <x:c r="C3288" s="1" t="str">
        <x:v>国泰中证500ETF</x:v>
      </x:c>
      <x:c r="D3288" s="7" t="d">
        <x:v>2026-07-20T00:00:00.000Z</x:v>
      </x:c>
      <x:c r="E3288" s="8" t="n">
        <x:f>IF(ISNUMBER('原始字段'!C3321),'原始字段'!C3321,"n.a.")</x:f>
        <x:v>79700000</x:v>
      </x:c>
      <x:c r="F3288" s="8" t="n">
        <x:f>IF(ISNUMBER('原始字段'!C3417),'原始字段'!C3417,"n.a.")</x:f>
        <x:v>88700000</x:v>
      </x:c>
      <x:c r="G3288" s="8" t="n">
        <x:f>IF(COUNT(E3288:F3288)=2,F3288-E3288,"n.a.")</x:f>
        <x:v>9000000</x:v>
      </x:c>
      <x:c r="H3288" s="9" t="n">
        <x:f>IF(ISNUMBER('原始字段'!D3417),'原始字段'!D3417,"n.a.")</x:f>
        <x:v>1.1797</x:v>
      </x:c>
      <x:c r="I3288" s="9" t="n">
        <x:f>IF(COUNT(G3288:H3288)=2,G3288*H3288/100000000,"n.a.")</x:f>
        <x:v>0.106173</x:v>
      </x:c>
      <x:c r="J3288" s="1" t="str">
        <x:v>日频齐全；折算事件未独立核实</x:v>
      </x:c>
    </x:row>
    <x:row r="3289" ht="25" customHeight="1">
      <x:c r="A3289" s="1" t="str">
        <x:v>中证500</x:v>
      </x:c>
      <x:c r="B3289" s="1" t="str">
        <x:v>512500.SH</x:v>
      </x:c>
      <x:c r="C3289" s="1" t="str">
        <x:v>华夏中证500ETF</x:v>
      </x:c>
      <x:c r="D3289" s="7" t="d">
        <x:v>2026-07-20T00:00:00.000Z</x:v>
      </x:c>
      <x:c r="E3289" s="8" t="n">
        <x:f>IF(ISNUMBER('原始字段'!C3304),'原始字段'!C3304,"n.a.")</x:f>
        <x:v>1882408800</x:v>
      </x:c>
      <x:c r="F3289" s="8" t="n">
        <x:f>IF(ISNUMBER('原始字段'!C3400),'原始字段'!C3400,"n.a.")</x:f>
        <x:v>1939208800</x:v>
      </x:c>
      <x:c r="G3289" s="8" t="n">
        <x:f>IF(COUNT(E3289:F3289)=2,F3289-E3289,"n.a.")</x:f>
        <x:v>56800000</x:v>
      </x:c>
      <x:c r="H3289" s="9" t="n">
        <x:f>IF(ISNUMBER('原始字段'!D3400),'原始字段'!D3400,"n.a.")</x:f>
        <x:v>4.1876</x:v>
      </x:c>
      <x:c r="I3289" s="9" t="n">
        <x:f>IF(COUNT(G3289:H3289)=2,G3289*H3289/100000000,"n.a.")</x:f>
        <x:v>2.3785568</x:v>
      </x:c>
      <x:c r="J3289" s="1" t="str">
        <x:v>日频齐全；折算事件未独立核实</x:v>
      </x:c>
    </x:row>
    <x:row r="3290" ht="25" customHeight="1">
      <x:c r="A3290" s="1" t="str">
        <x:v>中证500</x:v>
      </x:c>
      <x:c r="B3290" s="1" t="str">
        <x:v>510550.SH</x:v>
      </x:c>
      <x:c r="C3290" s="1" t="str">
        <x:v>方正富邦中证500ETF</x:v>
      </x:c>
      <x:c r="D3290" s="7" t="d">
        <x:v>2026-07-20T00:00:00.000Z</x:v>
      </x:c>
      <x:c r="E3290" s="8" t="n">
        <x:f>IF(ISNUMBER('原始字段'!C3298),'原始字段'!C3298,"n.a.")</x:f>
        <x:v>21743300</x:v>
      </x:c>
      <x:c r="F3290" s="8" t="n">
        <x:f>IF(ISNUMBER('原始字段'!C3394),'原始字段'!C3394,"n.a.")</x:f>
        <x:v>25743300</x:v>
      </x:c>
      <x:c r="G3290" s="8" t="n">
        <x:f>IF(COUNT(E3290:F3290)=2,F3290-E3290,"n.a.")</x:f>
        <x:v>4000000</x:v>
      </x:c>
      <x:c r="H3290" s="9" t="n">
        <x:f>IF(ISNUMBER('原始字段'!D3394),'原始字段'!D3394,"n.a.")</x:f>
        <x:v>1.9078</x:v>
      </x:c>
      <x:c r="I3290" s="9" t="n">
        <x:f>IF(COUNT(G3290:H3290)=2,G3290*H3290/100000000,"n.a.")</x:f>
        <x:v>0.076312</x:v>
      </x:c>
      <x:c r="J3290" s="1" t="str">
        <x:v>日频齐全；折算事件未独立核实</x:v>
      </x:c>
    </x:row>
    <x:row r="3291" ht="25" customHeight="1">
      <x:c r="A3291" s="1" t="str">
        <x:v>中证500</x:v>
      </x:c>
      <x:c r="B3291" s="1" t="str">
        <x:v>510510.SH</x:v>
      </x:c>
      <x:c r="C3291" s="1" t="str">
        <x:v>广发中证500ETF</x:v>
      </x:c>
      <x:c r="D3291" s="7" t="d">
        <x:v>2026-07-20T00:00:00.000Z</x:v>
      </x:c>
      <x:c r="E3291" s="8" t="n">
        <x:f>IF(ISNUMBER('原始字段'!C3296),'原始字段'!C3296,"n.a.")</x:f>
        <x:v>939038300</x:v>
      </x:c>
      <x:c r="F3291" s="8" t="n">
        <x:f>IF(ISNUMBER('原始字段'!C3392),'原始字段'!C3392,"n.a.")</x:f>
        <x:v>983038300</x:v>
      </x:c>
      <x:c r="G3291" s="8" t="n">
        <x:f>IF(COUNT(E3291:F3291)=2,F3291-E3291,"n.a.")</x:f>
        <x:v>44000000</x:v>
      </x:c>
      <x:c r="H3291" s="9" t="n">
        <x:f>IF(ISNUMBER('原始字段'!D3392),'原始字段'!D3392,"n.a.")</x:f>
        <x:v>2.3922</x:v>
      </x:c>
      <x:c r="I3291" s="9" t="n">
        <x:f>IF(COUNT(G3291:H3291)=2,G3291*H3291/100000000,"n.a.")</x:f>
        <x:v>1.052568</x:v>
      </x:c>
      <x:c r="J3291" s="1" t="str">
        <x:v>日频齐全；折算事件未独立核实</x:v>
      </x:c>
    </x:row>
    <x:row r="3292" ht="25" customHeight="1">
      <x:c r="A3292" s="1" t="str">
        <x:v>中证500</x:v>
      </x:c>
      <x:c r="B3292" s="1" t="str">
        <x:v>515550.SH</x:v>
      </x:c>
      <x:c r="C3292" s="1" t="str">
        <x:v>国联中证500ETF</x:v>
      </x:c>
      <x:c r="D3292" s="7" t="d">
        <x:v>2026-07-20T00:00:00.000Z</x:v>
      </x:c>
      <x:c r="E3292" s="8" t="n">
        <x:f>IF(ISNUMBER('原始字段'!C3315),'原始字段'!C3315,"n.a.")</x:f>
        <x:v>17345700</x:v>
      </x:c>
      <x:c r="F3292" s="8" t="n">
        <x:f>IF(ISNUMBER('原始字段'!C3411),'原始字段'!C3411,"n.a.")</x:f>
        <x:v>18345700</x:v>
      </x:c>
      <x:c r="G3292" s="8" t="n">
        <x:f>IF(COUNT(E3292:F3292)=2,F3292-E3292,"n.a.")</x:f>
        <x:v>1000000</x:v>
      </x:c>
      <x:c r="H3292" s="9" t="n">
        <x:f>IF(ISNUMBER('原始字段'!D3411),'原始字段'!D3411,"n.a.")</x:f>
        <x:v>1.673</x:v>
      </x:c>
      <x:c r="I3292" s="9" t="n">
        <x:f>IF(COUNT(G3292:H3292)=2,G3292*H3292/100000000,"n.a.")</x:f>
        <x:v>0.01673</x:v>
      </x:c>
      <x:c r="J3292" s="1" t="str">
        <x:v>日频齐全；折算事件未独立核实</x:v>
      </x:c>
    </x:row>
    <x:row r="3293" ht="25" customHeight="1">
      <x:c r="A3293" s="1" t="str">
        <x:v>中证500</x:v>
      </x:c>
      <x:c r="B3293" s="1" t="str">
        <x:v>159500.SZ</x:v>
      </x:c>
      <x:c r="C3293" s="1" t="str">
        <x:v>富国中证500ETF</x:v>
      </x:c>
      <x:c r="D3293" s="7" t="d">
        <x:v>2026-07-20T00:00:00.000Z</x:v>
      </x:c>
      <x:c r="E3293" s="8" t="n">
        <x:f>IF(ISNUMBER('原始字段'!C3256),'原始字段'!C3256,"n.a.")</x:f>
        <x:v>246938865</x:v>
      </x:c>
      <x:c r="F3293" s="8" t="n">
        <x:f>IF(ISNUMBER('原始字段'!C3352),'原始字段'!C3352,"n.a.")</x:f>
        <x:v>252538865</x:v>
      </x:c>
      <x:c r="G3293" s="8" t="n">
        <x:f>IF(COUNT(E3293:F3293)=2,F3293-E3293,"n.a.")</x:f>
        <x:v>5600000</x:v>
      </x:c>
      <x:c r="H3293" s="9" t="n">
        <x:f>IF(ISNUMBER('原始字段'!D3352),'原始字段'!D3352,"n.a.")</x:f>
        <x:v>1.1061</x:v>
      </x:c>
      <x:c r="I3293" s="9" t="n">
        <x:f>IF(COUNT(G3293:H3293)=2,G3293*H3293/100000000,"n.a.")</x:f>
        <x:v>0.0619416</x:v>
      </x:c>
      <x:c r="J3293" s="1" t="str">
        <x:v>日频齐全；折算事件未独立核实</x:v>
      </x:c>
    </x:row>
    <x:row r="3294" ht="25" customHeight="1">
      <x:c r="A3294" s="1" t="str">
        <x:v>中证500</x:v>
      </x:c>
      <x:c r="B3294" s="1" t="str">
        <x:v>512510.SH</x:v>
      </x:c>
      <x:c r="C3294" s="1" t="str">
        <x:v>华泰柏瑞中证500ETF</x:v>
      </x:c>
      <x:c r="D3294" s="7" t="d">
        <x:v>2026-07-20T00:00:00.000Z</x:v>
      </x:c>
      <x:c r="E3294" s="8" t="n">
        <x:f>IF(ISNUMBER('原始字段'!C3305),'原始字段'!C3305,"n.a.")</x:f>
        <x:v>418429800</x:v>
      </x:c>
      <x:c r="F3294" s="8" t="n">
        <x:f>IF(ISNUMBER('原始字段'!C3401),'原始字段'!C3401,"n.a.")</x:f>
        <x:v>425929800</x:v>
      </x:c>
      <x:c r="G3294" s="8" t="n">
        <x:f>IF(COUNT(E3294:F3294)=2,F3294-E3294,"n.a.")</x:f>
        <x:v>7500000</x:v>
      </x:c>
      <x:c r="H3294" s="9" t="n">
        <x:f>IF(ISNUMBER('原始字段'!D3401),'原始字段'!D3401,"n.a.")</x:f>
        <x:v>2.2069</x:v>
      </x:c>
      <x:c r="I3294" s="9" t="n">
        <x:f>IF(COUNT(G3294:H3294)=2,G3294*H3294/100000000,"n.a.")</x:f>
        <x:v>0.1655175</x:v>
      </x:c>
      <x:c r="J3294" s="1" t="str">
        <x:v>日频齐全；折算事件未独立核实</x:v>
      </x:c>
    </x:row>
    <x:row r="3295" ht="25" customHeight="1">
      <x:c r="A3295" s="1" t="str">
        <x:v>中证500</x:v>
      </x:c>
      <x:c r="B3295" s="1" t="str">
        <x:v>510570.SH</x:v>
      </x:c>
      <x:c r="C3295" s="1" t="str">
        <x:v>兴业中证500ETF</x:v>
      </x:c>
      <x:c r="D3295" s="7" t="d">
        <x:v>2026-07-20T00:00:00.000Z</x:v>
      </x:c>
      <x:c r="E3295" s="8" t="n">
        <x:f>IF(ISNUMBER('原始字段'!C3300),'原始字段'!C3300,"n.a.")</x:f>
        <x:v>33060600</x:v>
      </x:c>
      <x:c r="F3295" s="8" t="n">
        <x:f>IF(ISNUMBER('原始字段'!C3396),'原始字段'!C3396,"n.a.")</x:f>
        <x:v>33060600</x:v>
      </x:c>
      <x:c r="G3295" s="8" t="n">
        <x:f>IF(COUNT(E3295:F3295)=2,F3295-E3295,"n.a.")</x:f>
        <x:v>0</x:v>
      </x:c>
      <x:c r="H3295" s="9" t="n">
        <x:f>IF(ISNUMBER('原始字段'!D3396),'原始字段'!D3396,"n.a.")</x:f>
        <x:v>1.1699</x:v>
      </x:c>
      <x:c r="I3295" s="9" t="n">
        <x:f>IF(COUNT(G3295:H3295)=2,G3295*H3295/100000000,"n.a.")</x:f>
        <x:v>0</x:v>
      </x:c>
      <x:c r="J3295" s="1" t="str">
        <x:v>日频齐全；折算事件未独立核实</x:v>
      </x:c>
    </x:row>
    <x:row r="3296" ht="25" customHeight="1">
      <x:c r="A3296" s="1" t="str">
        <x:v>中证500</x:v>
      </x:c>
      <x:c r="B3296" s="1" t="str">
        <x:v>510560.SH</x:v>
      </x:c>
      <x:c r="C3296" s="1" t="str">
        <x:v>国寿安保中证500ETF</x:v>
      </x:c>
      <x:c r="D3296" s="7" t="d">
        <x:v>2026-07-20T00:00:00.000Z</x:v>
      </x:c>
      <x:c r="E3296" s="8" t="n">
        <x:f>IF(ISNUMBER('原始字段'!C3299),'原始字段'!C3299,"n.a.")</x:f>
        <x:v>60318700</x:v>
      </x:c>
      <x:c r="F3296" s="8" t="n">
        <x:f>IF(ISNUMBER('原始字段'!C3395),'原始字段'!C3395,"n.a.")</x:f>
        <x:v>60318700</x:v>
      </x:c>
      <x:c r="G3296" s="8" t="n">
        <x:f>IF(COUNT(E3296:F3296)=2,F3296-E3296,"n.a.")</x:f>
        <x:v>0</x:v>
      </x:c>
      <x:c r="H3296" s="9" t="n">
        <x:f>IF(ISNUMBER('原始字段'!D3395),'原始字段'!D3395,"n.a.")</x:f>
        <x:v>1.8465</x:v>
      </x:c>
      <x:c r="I3296" s="9" t="n">
        <x:f>IF(COUNT(G3296:H3296)=2,G3296*H3296/100000000,"n.a.")</x:f>
        <x:v>0</x:v>
      </x:c>
      <x:c r="J3296" s="1" t="str">
        <x:v>日频齐全；折算事件未独立核实</x:v>
      </x:c>
    </x:row>
    <x:row r="3297" ht="25" customHeight="1">
      <x:c r="A3297" s="1" t="str">
        <x:v>中证500</x:v>
      </x:c>
      <x:c r="B3297" s="1" t="str">
        <x:v>159982.SZ</x:v>
      </x:c>
      <x:c r="C3297" s="1" t="str">
        <x:v>鹏华中证500ETF</x:v>
      </x:c>
      <x:c r="D3297" s="7" t="d">
        <x:v>2026-07-20T00:00:00.000Z</x:v>
      </x:c>
      <x:c r="E3297" s="8" t="n">
        <x:f>IF(ISNUMBER('原始字段'!C3285),'原始字段'!C3285,"n.a.")</x:f>
        <x:v>146211253</x:v>
      </x:c>
      <x:c r="F3297" s="8" t="n">
        <x:f>IF(ISNUMBER('原始字段'!C3381),'原始字段'!C3381,"n.a.")</x:f>
        <x:v>150211253</x:v>
      </x:c>
      <x:c r="G3297" s="8" t="n">
        <x:f>IF(COUNT(E3297:F3297)=2,F3297-E3297,"n.a.")</x:f>
        <x:v>4000000</x:v>
      </x:c>
      <x:c r="H3297" s="9" t="n">
        <x:f>IF(ISNUMBER('原始字段'!D3381),'原始字段'!D3381,"n.a.")</x:f>
        <x:v>1.9788</x:v>
      </x:c>
      <x:c r="I3297" s="9" t="n">
        <x:f>IF(COUNT(G3297:H3297)=2,G3297*H3297/100000000,"n.a.")</x:f>
        <x:v>0.079152</x:v>
      </x:c>
      <x:c r="J3297" s="1" t="str">
        <x:v>日频齐全；折算事件未独立核实</x:v>
      </x:c>
    </x:row>
    <x:row r="3298" ht="25" customHeight="1">
      <x:c r="A3298" s="1" t="str">
        <x:v>中证1000</x:v>
      </x:c>
      <x:c r="B3298" s="1" t="str">
        <x:v>560010.SH</x:v>
      </x:c>
      <x:c r="C3298" s="1" t="str">
        <x:v>广发中证1000ETF</x:v>
      </x:c>
      <x:c r="D3298" s="7" t="d">
        <x:v>2026-07-20T00:00:00.000Z</x:v>
      </x:c>
      <x:c r="E3298" s="8" t="n">
        <x:f>IF(ISNUMBER('原始字段'!C3318),'原始字段'!C3318,"n.a.")</x:f>
        <x:v>1948621700</x:v>
      </x:c>
      <x:c r="F3298" s="8" t="n">
        <x:f>IF(ISNUMBER('原始字段'!C3414),'原始字段'!C3414,"n.a.")</x:f>
        <x:v>2136621700</x:v>
      </x:c>
      <x:c r="G3298" s="8" t="n">
        <x:f>IF(COUNT(E3298:F3298)=2,F3298-E3298,"n.a.")</x:f>
        <x:v>188000000</x:v>
      </x:c>
      <x:c r="H3298" s="9" t="n">
        <x:f>IF(ISNUMBER('原始字段'!D3414),'原始字段'!D3414,"n.a.")</x:f>
        <x:v>2.8858</x:v>
      </x:c>
      <x:c r="I3298" s="9" t="n">
        <x:f>IF(COUNT(G3298:H3298)=2,G3298*H3298/100000000,"n.a.")</x:f>
        <x:v>5.425304</x:v>
      </x:c>
      <x:c r="J3298" s="1" t="str">
        <x:v>日频齐全；折算事件未独立核实</x:v>
      </x:c>
    </x:row>
    <x:row r="3299" ht="25" customHeight="1">
      <x:c r="A3299" s="1" t="str">
        <x:v>中证1000</x:v>
      </x:c>
      <x:c r="B3299" s="1" t="str">
        <x:v>159845.SZ</x:v>
      </x:c>
      <x:c r="C3299" s="1" t="str">
        <x:v>华夏中证1000ETF</x:v>
      </x:c>
      <x:c r="D3299" s="7" t="d">
        <x:v>2026-07-20T00:00:00.000Z</x:v>
      </x:c>
      <x:c r="E3299" s="8" t="n">
        <x:f>IF(ISNUMBER('原始字段'!C3269),'原始字段'!C3269,"n.a.")</x:f>
        <x:v>4200425606</x:v>
      </x:c>
      <x:c r="F3299" s="8" t="n">
        <x:f>IF(ISNUMBER('原始字段'!C3365),'原始字段'!C3365,"n.a.")</x:f>
        <x:v>4146425606</x:v>
      </x:c>
      <x:c r="G3299" s="8" t="n">
        <x:f>IF(COUNT(E3299:F3299)=2,F3299-E3299,"n.a.")</x:f>
        <x:v>-54000000</x:v>
      </x:c>
      <x:c r="H3299" s="9" t="n">
        <x:f>IF(ISNUMBER('原始字段'!D3365),'原始字段'!D3365,"n.a.")</x:f>
        <x:v>2.8918</x:v>
      </x:c>
      <x:c r="I3299" s="9" t="n">
        <x:f>IF(COUNT(G3299:H3299)=2,G3299*H3299/100000000,"n.a.")</x:f>
        <x:v>-1.561572</x:v>
      </x:c>
      <x:c r="J3299" s="1" t="str">
        <x:v>日频齐全；折算事件未独立核实</x:v>
      </x:c>
    </x:row>
    <x:row r="3300" ht="25" customHeight="1">
      <x:c r="A3300" s="1" t="str">
        <x:v>中证1000</x:v>
      </x:c>
      <x:c r="B3300" s="1" t="str">
        <x:v>159633.SZ</x:v>
      </x:c>
      <x:c r="C3300" s="1" t="str">
        <x:v>易方达中证1000ETF</x:v>
      </x:c>
      <x:c r="D3300" s="7" t="d">
        <x:v>2026-07-20T00:00:00.000Z</x:v>
      </x:c>
      <x:c r="E3300" s="8" t="n">
        <x:f>IF(ISNUMBER('原始字段'!C3263),'原始字段'!C3263,"n.a.")</x:f>
        <x:v>1549162658</x:v>
      </x:c>
      <x:c r="F3300" s="8" t="n">
        <x:f>IF(ISNUMBER('原始字段'!C3359),'原始字段'!C3359,"n.a.")</x:f>
        <x:v>1776162658</x:v>
      </x:c>
      <x:c r="G3300" s="8" t="n">
        <x:f>IF(COUNT(E3300:F3300)=2,F3300-E3300,"n.a.")</x:f>
        <x:v>227000000</x:v>
      </x:c>
      <x:c r="H3300" s="9" t="n">
        <x:f>IF(ISNUMBER('原始字段'!D3359),'原始字段'!D3359,"n.a.")</x:f>
        <x:v>2.9615</x:v>
      </x:c>
      <x:c r="I3300" s="9" t="n">
        <x:f>IF(COUNT(G3300:H3300)=2,G3300*H3300/100000000,"n.a.")</x:f>
        <x:v>6.722605</x:v>
      </x:c>
      <x:c r="J3300" s="1" t="str">
        <x:v>日频齐全；折算事件未独立核实</x:v>
      </x:c>
    </x:row>
    <x:row r="3301" ht="25" customHeight="1">
      <x:c r="A3301" s="1" t="str">
        <x:v>中证1000</x:v>
      </x:c>
      <x:c r="B3301" s="1" t="str">
        <x:v>159629.SZ</x:v>
      </x:c>
      <x:c r="C3301" s="1" t="str">
        <x:v>富国中证1000ETF</x:v>
      </x:c>
      <x:c r="D3301" s="7" t="d">
        <x:v>2026-07-20T00:00:00.000Z</x:v>
      </x:c>
      <x:c r="E3301" s="8" t="n">
        <x:f>IF(ISNUMBER('原始字段'!C3262),'原始字段'!C3262,"n.a.")</x:f>
        <x:v>781252663</x:v>
      </x:c>
      <x:c r="F3301" s="8" t="n">
        <x:f>IF(ISNUMBER('原始字段'!C3358),'原始字段'!C3358,"n.a.")</x:f>
        <x:v>905252663</x:v>
      </x:c>
      <x:c r="G3301" s="8" t="n">
        <x:f>IF(COUNT(E3301:F3301)=2,F3301-E3301,"n.a.")</x:f>
        <x:v>124000000</x:v>
      </x:c>
      <x:c r="H3301" s="9" t="n">
        <x:f>IF(ISNUMBER('原始字段'!D3358),'原始字段'!D3358,"n.a.")</x:f>
        <x:v>2.8992</x:v>
      </x:c>
      <x:c r="I3301" s="9" t="n">
        <x:f>IF(COUNT(G3301:H3301)=2,G3301*H3301/100000000,"n.a.")</x:f>
        <x:v>3.595008</x:v>
      </x:c>
      <x:c r="J3301" s="1" t="str">
        <x:v>日频齐全；折算事件未独立核实</x:v>
      </x:c>
    </x:row>
    <x:row r="3302" ht="25" customHeight="1">
      <x:c r="A3302" s="1" t="str">
        <x:v>中证1000</x:v>
      </x:c>
      <x:c r="B3302" s="1" t="str">
        <x:v>512100.SH</x:v>
      </x:c>
      <x:c r="C3302" s="1" t="str">
        <x:v>南方中证1000ETF</x:v>
      </x:c>
      <x:c r="D3302" s="7" t="d">
        <x:v>2026-07-20T00:00:00.000Z</x:v>
      </x:c>
      <x:c r="E3302" s="8" t="n">
        <x:f>IF(ISNUMBER('原始字段'!C3303),'原始字段'!C3303,"n.a.")</x:f>
        <x:v>9741217600</x:v>
      </x:c>
      <x:c r="F3302" s="8" t="n">
        <x:f>IF(ISNUMBER('原始字段'!C3399),'原始字段'!C3399,"n.a.")</x:f>
        <x:v>10447217600</x:v>
      </x:c>
      <x:c r="G3302" s="8" t="n">
        <x:f>IF(COUNT(E3302:F3302)=2,F3302-E3302,"n.a.")</x:f>
        <x:v>706000000</x:v>
      </x:c>
      <x:c r="H3302" s="9" t="n">
        <x:f>IF(ISNUMBER('原始字段'!D3399),'原始字段'!D3399,"n.a.")</x:f>
        <x:v>2.8198</x:v>
      </x:c>
      <x:c r="I3302" s="9" t="n">
        <x:f>IF(COUNT(G3302:H3302)=2,G3302*H3302/100000000,"n.a.")</x:f>
        <x:v>19.907788</x:v>
      </x:c>
      <x:c r="J3302" s="1" t="str">
        <x:v>日频齐全；折算事件未独立核实</x:v>
      </x:c>
    </x:row>
    <x:row r="3303" ht="25" customHeight="1">
      <x:c r="A3303" s="1" t="str">
        <x:v>中证1000</x:v>
      </x:c>
      <x:c r="B3303" s="1" t="str">
        <x:v>516300.SH</x:v>
      </x:c>
      <x:c r="C3303" s="1" t="str">
        <x:v>华泰柏瑞中证1000ETF</x:v>
      </x:c>
      <x:c r="D3303" s="7" t="d">
        <x:v>2026-07-20T00:00:00.000Z</x:v>
      </x:c>
      <x:c r="E3303" s="8" t="n">
        <x:f>IF(ISNUMBER('原始字段'!C3317),'原始字段'!C3317,"n.a.")</x:f>
        <x:v>35012600</x:v>
      </x:c>
      <x:c r="F3303" s="8" t="n">
        <x:f>IF(ISNUMBER('原始字段'!C3413),'原始字段'!C3413,"n.a.")</x:f>
        <x:v>39012600</x:v>
      </x:c>
      <x:c r="G3303" s="8" t="n">
        <x:f>IF(COUNT(E3303:F3303)=2,F3303-E3303,"n.a.")</x:f>
        <x:v>4000000</x:v>
      </x:c>
      <x:c r="H3303" s="9" t="n">
        <x:f>IF(ISNUMBER('原始字段'!D3413),'原始字段'!D3413,"n.a.")</x:f>
        <x:v>2.9197</x:v>
      </x:c>
      <x:c r="I3303" s="9" t="n">
        <x:f>IF(COUNT(G3303:H3303)=2,G3303*H3303/100000000,"n.a.")</x:f>
        <x:v>0.116788</x:v>
      </x:c>
      <x:c r="J3303" s="1" t="str">
        <x:v>日频齐全；折算事件未独立核实</x:v>
      </x:c>
    </x:row>
    <x:row r="3304" ht="25" customHeight="1">
      <x:c r="A3304" s="1" t="str">
        <x:v>中证1000</x:v>
      </x:c>
      <x:c r="B3304" s="1" t="str">
        <x:v>560110.SH</x:v>
      </x:c>
      <x:c r="C3304" s="1" t="str">
        <x:v>汇添富中证1000ETF</x:v>
      </x:c>
      <x:c r="D3304" s="7" t="d">
        <x:v>2026-07-20T00:00:00.000Z</x:v>
      </x:c>
      <x:c r="E3304" s="8" t="n">
        <x:f>IF(ISNUMBER('原始字段'!C3319),'原始字段'!C3319,"n.a.")</x:f>
        <x:v>316903500</x:v>
      </x:c>
      <x:c r="F3304" s="8" t="n">
        <x:f>IF(ISNUMBER('原始字段'!C3415),'原始字段'!C3415,"n.a.")</x:f>
        <x:v>370903500</x:v>
      </x:c>
      <x:c r="G3304" s="8" t="n">
        <x:f>IF(COUNT(E3304:F3304)=2,F3304-E3304,"n.a.")</x:f>
        <x:v>54000000</x:v>
      </x:c>
      <x:c r="H3304" s="9" t="n">
        <x:f>IF(ISNUMBER('原始字段'!D3415),'原始字段'!D3415,"n.a.")</x:f>
        <x:v>1.0435</x:v>
      </x:c>
      <x:c r="I3304" s="9" t="n">
        <x:f>IF(COUNT(G3304:H3304)=2,G3304*H3304/100000000,"n.a.")</x:f>
        <x:v>0.56349</x:v>
      </x:c>
      <x:c r="J3304" s="1" t="str">
        <x:v>日频齐全；折算事件未独立核实</x:v>
      </x:c>
    </x:row>
    <x:row r="3305" ht="25" customHeight="1">
      <x:c r="A3305" s="1" t="str">
        <x:v>中证2000</x:v>
      </x:c>
      <x:c r="B3305" s="1" t="str">
        <x:v>159535.SZ</x:v>
      </x:c>
      <x:c r="C3305" s="1" t="str">
        <x:v>嘉实中证2000ETF</x:v>
      </x:c>
      <x:c r="D3305" s="7" t="d">
        <x:v>2026-07-20T00:00:00.000Z</x:v>
      </x:c>
      <x:c r="E3305" s="8" t="n">
        <x:f>IF(ISNUMBER('原始字段'!C3260),'原始字段'!C3260,"n.a.")</x:f>
        <x:v>16981088</x:v>
      </x:c>
      <x:c r="F3305" s="8" t="n">
        <x:f>IF(ISNUMBER('原始字段'!C3356),'原始字段'!C3356,"n.a.")</x:f>
        <x:v>19981088</x:v>
      </x:c>
      <x:c r="G3305" s="8" t="n">
        <x:f>IF(COUNT(E3305:F3305)=2,F3305-E3305,"n.a.")</x:f>
        <x:v>3000000</x:v>
      </x:c>
      <x:c r="H3305" s="9" t="n">
        <x:f>IF(ISNUMBER('原始字段'!D3356),'原始字段'!D3356,"n.a.")</x:f>
        <x:v>1.2842</x:v>
      </x:c>
      <x:c r="I3305" s="9" t="n">
        <x:f>IF(COUNT(G3305:H3305)=2,G3305*H3305/100000000,"n.a.")</x:f>
        <x:v>0.038526</x:v>
      </x:c>
      <x:c r="J3305" s="1" t="str">
        <x:v>日频齐全；折算事件未独立核实</x:v>
      </x:c>
    </x:row>
    <x:row r="3306" ht="25" customHeight="1">
      <x:c r="A3306" s="1" t="str">
        <x:v>中证2000</x:v>
      </x:c>
      <x:c r="B3306" s="1" t="str">
        <x:v>159536.SZ</x:v>
      </x:c>
      <x:c r="C3306" s="1" t="str">
        <x:v>汇添富中证2000ETF</x:v>
      </x:c>
      <x:c r="D3306" s="7" t="d">
        <x:v>2026-07-20T00:00:00.000Z</x:v>
      </x:c>
      <x:c r="E3306" s="8" t="n">
        <x:f>IF(ISNUMBER('原始字段'!C3261),'原始字段'!C3261,"n.a.")</x:f>
        <x:v>59261589</x:v>
      </x:c>
      <x:c r="F3306" s="8" t="n">
        <x:f>IF(ISNUMBER('原始字段'!C3357),'原始字段'!C3357,"n.a.")</x:f>
        <x:v>63261589</x:v>
      </x:c>
      <x:c r="G3306" s="8" t="n">
        <x:f>IF(COUNT(E3306:F3306)=2,F3306-E3306,"n.a.")</x:f>
        <x:v>4000000</x:v>
      </x:c>
      <x:c r="H3306" s="9" t="n">
        <x:f>IF(ISNUMBER('原始字段'!D3357),'原始字段'!D3357,"n.a.")</x:f>
        <x:v>1.2236</x:v>
      </x:c>
      <x:c r="I3306" s="9" t="n">
        <x:f>IF(COUNT(G3306:H3306)=2,G3306*H3306/100000000,"n.a.")</x:f>
        <x:v>0.048944</x:v>
      </x:c>
      <x:c r="J3306" s="1" t="str">
        <x:v>日频齐全；折算事件未独立核实</x:v>
      </x:c>
    </x:row>
    <x:row r="3307" ht="25" customHeight="1">
      <x:c r="A3307" s="1" t="str">
        <x:v>中证2000</x:v>
      </x:c>
      <x:c r="B3307" s="1" t="str">
        <x:v>159531.SZ</x:v>
      </x:c>
      <x:c r="C3307" s="1" t="str">
        <x:v>南方中证2000ETF</x:v>
      </x:c>
      <x:c r="D3307" s="7" t="d">
        <x:v>2026-07-20T00:00:00.000Z</x:v>
      </x:c>
      <x:c r="E3307" s="8" t="n">
        <x:f>IF(ISNUMBER('原始字段'!C3257),'原始字段'!C3257,"n.a.")</x:f>
        <x:v>776608406</x:v>
      </x:c>
      <x:c r="F3307" s="8" t="n">
        <x:f>IF(ISNUMBER('原始字段'!C3353),'原始字段'!C3353,"n.a.")</x:f>
        <x:v>878608406</x:v>
      </x:c>
      <x:c r="G3307" s="8" t="n">
        <x:f>IF(COUNT(E3307:F3307)=2,F3307-E3307,"n.a.")</x:f>
        <x:v>102000000</x:v>
      </x:c>
      <x:c r="H3307" s="9" t="n">
        <x:f>IF(ISNUMBER('原始字段'!D3353),'原始字段'!D3353,"n.a.")</x:f>
        <x:v>1.2453</x:v>
      </x:c>
      <x:c r="I3307" s="9" t="n">
        <x:f>IF(COUNT(G3307:H3307)=2,G3307*H3307/100000000,"n.a.")</x:f>
        <x:v>1.2702060000000002</x:v>
      </x:c>
      <x:c r="J3307" s="1" t="str">
        <x:v>日频齐全；折算事件未独立核实</x:v>
      </x:c>
    </x:row>
    <x:row r="3308" ht="25" customHeight="1">
      <x:c r="A3308" s="1" t="str">
        <x:v>中证2000</x:v>
      </x:c>
      <x:c r="B3308" s="1" t="str">
        <x:v>159532.SZ</x:v>
      </x:c>
      <x:c r="C3308" s="1" t="str">
        <x:v>易方达中证2000ETF</x:v>
      </x:c>
      <x:c r="D3308" s="7" t="d">
        <x:v>2026-07-20T00:00:00.000Z</x:v>
      </x:c>
      <x:c r="E3308" s="8" t="n">
        <x:f>IF(ISNUMBER('原始字段'!C3258),'原始字段'!C3258,"n.a.")</x:f>
        <x:v>151564791</x:v>
      </x:c>
      <x:c r="F3308" s="8" t="n">
        <x:f>IF(ISNUMBER('原始字段'!C3354),'原始字段'!C3354,"n.a.")</x:f>
        <x:v>163564791</x:v>
      </x:c>
      <x:c r="G3308" s="8" t="n">
        <x:f>IF(COUNT(E3308:F3308)=2,F3308-E3308,"n.a.")</x:f>
        <x:v>12000000</x:v>
      </x:c>
      <x:c r="H3308" s="9" t="n">
        <x:f>IF(ISNUMBER('原始字段'!D3354),'原始字段'!D3354,"n.a.")</x:f>
        <x:v>1.4463</x:v>
      </x:c>
      <x:c r="I3308" s="9" t="n">
        <x:f>IF(COUNT(G3308:H3308)=2,G3308*H3308/100000000,"n.a.")</x:f>
        <x:v>0.173556</x:v>
      </x:c>
      <x:c r="J3308" s="1" t="str">
        <x:v>日频齐全；折算事件未独立核实</x:v>
      </x:c>
    </x:row>
    <x:row r="3309" ht="25" customHeight="1">
      <x:c r="A3309" s="1" t="str">
        <x:v>中证2000</x:v>
      </x:c>
      <x:c r="B3309" s="1" t="str">
        <x:v>159533.SZ</x:v>
      </x:c>
      <x:c r="C3309" s="1" t="str">
        <x:v>博时中证2000ETF</x:v>
      </x:c>
      <x:c r="D3309" s="7" t="d">
        <x:v>2026-07-20T00:00:00.000Z</x:v>
      </x:c>
      <x:c r="E3309" s="8" t="n">
        <x:f>IF(ISNUMBER('原始字段'!C3259),'原始字段'!C3259,"n.a.")</x:f>
        <x:v>13458785</x:v>
      </x:c>
      <x:c r="F3309" s="8" t="n">
        <x:f>IF(ISNUMBER('原始字段'!C3355),'原始字段'!C3355,"n.a.")</x:f>
        <x:v>13458785</x:v>
      </x:c>
      <x:c r="G3309" s="8" t="n">
        <x:f>IF(COUNT(E3309:F3309)=2,F3309-E3309,"n.a.")</x:f>
        <x:v>0</x:v>
      </x:c>
      <x:c r="H3309" s="9" t="n">
        <x:f>IF(ISNUMBER('原始字段'!D3355),'原始字段'!D3355,"n.a.")</x:f>
        <x:v>1.6682</x:v>
      </x:c>
      <x:c r="I3309" s="9" t="n">
        <x:f>IF(COUNT(G3309:H3309)=2,G3309*H3309/100000000,"n.a.")</x:f>
        <x:v>0</x:v>
      </x:c>
      <x:c r="J3309" s="1" t="str">
        <x:v>日频齐全；折算事件未独立核实</x:v>
      </x:c>
    </x:row>
    <x:row r="3310" ht="25" customHeight="1">
      <x:c r="A3310" s="1" t="str">
        <x:v>中证2000</x:v>
      </x:c>
      <x:c r="B3310" s="1" t="str">
        <x:v>561370.SH</x:v>
      </x:c>
      <x:c r="C3310" s="1" t="str">
        <x:v>国泰中证2000ETF</x:v>
      </x:c>
      <x:c r="D3310" s="7" t="d">
        <x:v>2026-07-20T00:00:00.000Z</x:v>
      </x:c>
      <x:c r="E3310" s="8" t="n">
        <x:f>IF(ISNUMBER('原始字段'!C3322),'原始字段'!C3322,"n.a.")</x:f>
        <x:v>26356000</x:v>
      </x:c>
      <x:c r="F3310" s="8" t="n">
        <x:f>IF(ISNUMBER('原始字段'!C3418),'原始字段'!C3418,"n.a.")</x:f>
        <x:v>28356000</x:v>
      </x:c>
      <x:c r="G3310" s="8" t="n">
        <x:f>IF(COUNT(E3310:F3310)=2,F3310-E3310,"n.a.")</x:f>
        <x:v>2000000</x:v>
      </x:c>
      <x:c r="H3310" s="9" t="n">
        <x:f>IF(ISNUMBER('原始字段'!D3418),'原始字段'!D3418,"n.a.")</x:f>
        <x:v>1.2314</x:v>
      </x:c>
      <x:c r="I3310" s="9" t="n">
        <x:f>IF(COUNT(G3310:H3310)=2,G3310*H3310/100000000,"n.a.")</x:f>
        <x:v>0.024628</x:v>
      </x:c>
      <x:c r="J3310" s="1" t="str">
        <x:v>日频齐全；折算事件未独立核实</x:v>
      </x:c>
    </x:row>
    <x:row r="3311" ht="25" customHeight="1">
      <x:c r="A3311" s="1" t="str">
        <x:v>中证2000</x:v>
      </x:c>
      <x:c r="B3311" s="1" t="str">
        <x:v>563300.SH</x:v>
      </x:c>
      <x:c r="C3311" s="1" t="str">
        <x:v>华泰柏瑞中证2000ETF</x:v>
      </x:c>
      <x:c r="D3311" s="7" t="d">
        <x:v>2026-07-20T00:00:00.000Z</x:v>
      </x:c>
      <x:c r="E3311" s="8" t="n">
        <x:f>IF(ISNUMBER('原始字段'!C3326),'原始字段'!C3326,"n.a.")</x:f>
        <x:v>2948674000</x:v>
      </x:c>
      <x:c r="F3311" s="8" t="n">
        <x:f>IF(ISNUMBER('原始字段'!C3422),'原始字段'!C3422,"n.a.")</x:f>
        <x:v>3386174000</x:v>
      </x:c>
      <x:c r="G3311" s="8" t="n">
        <x:f>IF(COUNT(E3311:F3311)=2,F3311-E3311,"n.a.")</x:f>
        <x:v>437500000</x:v>
      </x:c>
      <x:c r="H3311" s="9" t="n">
        <x:f>IF(ISNUMBER('原始字段'!D3422),'原始字段'!D3422,"n.a.")</x:f>
        <x:v>1.26</x:v>
      </x:c>
      <x:c r="I3311" s="9" t="n">
        <x:f>IF(COUNT(G3311:H3311)=2,G3311*H3311/100000000,"n.a.")</x:f>
        <x:v>5.5125</x:v>
      </x:c>
      <x:c r="J3311" s="1" t="str">
        <x:v>日频齐全；折算事件未独立核实</x:v>
      </x:c>
    </x:row>
    <x:row r="3312" ht="25" customHeight="1">
      <x:c r="A3312" s="1" t="str">
        <x:v>中证2000</x:v>
      </x:c>
      <x:c r="B3312" s="1" t="str">
        <x:v>562660.SH</x:v>
      </x:c>
      <x:c r="C3312" s="1" t="str">
        <x:v>华夏中证2000ETF</x:v>
      </x:c>
      <x:c r="D3312" s="7" t="d">
        <x:v>2026-07-20T00:00:00.000Z</x:v>
      </x:c>
      <x:c r="E3312" s="8" t="n">
        <x:f>IF(ISNUMBER('原始字段'!C3324),'原始字段'!C3324,"n.a.")</x:f>
        <x:v>240874000</x:v>
      </x:c>
      <x:c r="F3312" s="8" t="n">
        <x:f>IF(ISNUMBER('原始字段'!C3420),'原始字段'!C3420,"n.a.")</x:f>
        <x:v>242874000</x:v>
      </x:c>
      <x:c r="G3312" s="8" t="n">
        <x:f>IF(COUNT(E3312:F3312)=2,F3312-E3312,"n.a.")</x:f>
        <x:v>2000000</x:v>
      </x:c>
      <x:c r="H3312" s="9" t="n">
        <x:f>IF(ISNUMBER('原始字段'!D3420),'原始字段'!D3420,"n.a.")</x:f>
        <x:v>1.6066</x:v>
      </x:c>
      <x:c r="I3312" s="9" t="n">
        <x:f>IF(COUNT(G3312:H3312)=2,G3312*H3312/100000000,"n.a.")</x:f>
        <x:v>0.032132</x:v>
      </x:c>
      <x:c r="J3312" s="1" t="str">
        <x:v>日频齐全；折算事件未独立核实</x:v>
      </x:c>
    </x:row>
    <x:row r="3313" ht="25" customHeight="1">
      <x:c r="A3313" s="1" t="str">
        <x:v>中证2000</x:v>
      </x:c>
      <x:c r="B3313" s="1" t="str">
        <x:v>563200.SH</x:v>
      </x:c>
      <x:c r="C3313" s="1" t="str">
        <x:v>富国中证2000ETF</x:v>
      </x:c>
      <x:c r="D3313" s="7" t="d">
        <x:v>2026-07-20T00:00:00.000Z</x:v>
      </x:c>
      <x:c r="E3313" s="8" t="n">
        <x:f>IF(ISNUMBER('原始字段'!C3325),'原始字段'!C3325,"n.a.")</x:f>
        <x:v>53458800</x:v>
      </x:c>
      <x:c r="F3313" s="8" t="n">
        <x:f>IF(ISNUMBER('原始字段'!C3421),'原始字段'!C3421,"n.a.")</x:f>
        <x:v>57458800</x:v>
      </x:c>
      <x:c r="G3313" s="8" t="n">
        <x:f>IF(COUNT(E3313:F3313)=2,F3313-E3313,"n.a.")</x:f>
        <x:v>4000000</x:v>
      </x:c>
      <x:c r="H3313" s="9" t="n">
        <x:f>IF(ISNUMBER('原始字段'!D3421),'原始字段'!D3421,"n.a.")</x:f>
        <x:v>1.3286</x:v>
      </x:c>
      <x:c r="I3313" s="9" t="n">
        <x:f>IF(COUNT(G3313:H3313)=2,G3313*H3313/100000000,"n.a.")</x:f>
        <x:v>0.053144</x:v>
      </x:c>
      <x:c r="J3313" s="1" t="str">
        <x:v>日频齐全；折算事件未独立核实</x:v>
      </x:c>
    </x:row>
    <x:row r="3314" ht="25" customHeight="1">
      <x:c r="A3314" s="1" t="str">
        <x:v>中证2000</x:v>
      </x:c>
      <x:c r="B3314" s="1" t="str">
        <x:v>560220.SH</x:v>
      </x:c>
      <x:c r="C3314" s="1" t="str">
        <x:v>广发中证2000ETF</x:v>
      </x:c>
      <x:c r="D3314" s="7" t="d">
        <x:v>2026-07-20T00:00:00.000Z</x:v>
      </x:c>
      <x:c r="E3314" s="8" t="n">
        <x:f>IF(ISNUMBER('原始字段'!C3320),'原始字段'!C3320,"n.a.")</x:f>
        <x:v>57717000</x:v>
      </x:c>
      <x:c r="F3314" s="8" t="n">
        <x:f>IF(ISNUMBER('原始字段'!C3416),'原始字段'!C3416,"n.a.")</x:f>
        <x:v>60717000</x:v>
      </x:c>
      <x:c r="G3314" s="8" t="n">
        <x:f>IF(COUNT(E3314:F3314)=2,F3314-E3314,"n.a.")</x:f>
        <x:v>3000000</x:v>
      </x:c>
      <x:c r="H3314" s="9" t="n">
        <x:f>IF(ISNUMBER('原始字段'!D3416),'原始字段'!D3416,"n.a.")</x:f>
        <x:v>1.2619</x:v>
      </x:c>
      <x:c r="I3314" s="9" t="n">
        <x:f>IF(COUNT(G3314:H3314)=2,G3314*H3314/100000000,"n.a.")</x:f>
        <x:v>0.037857</x:v>
      </x:c>
      <x:c r="J3314" s="1" t="str">
        <x:v>日频齐全；折算事件未独立核实</x:v>
      </x:c>
    </x:row>
    <x:row r="3315" ht="25" customHeight="1">
      <x:c r="A3315" s="1" t="str">
        <x:v>创业板指</x:v>
      </x:c>
      <x:c r="B3315" s="1" t="str">
        <x:v>159810.SZ</x:v>
      </x:c>
      <x:c r="C3315" s="1" t="str">
        <x:v>浦银创业板ETF</x:v>
      </x:c>
      <x:c r="D3315" s="7" t="d">
        <x:v>2026-07-20T00:00:00.000Z</x:v>
      </x:c>
      <x:c r="E3315" s="8" t="n">
        <x:f>IF(ISNUMBER('原始字段'!C3266),'原始字段'!C3266,"n.a.")</x:f>
        <x:v>55475458</x:v>
      </x:c>
      <x:c r="F3315" s="8" t="n">
        <x:f>IF(ISNUMBER('原始字段'!C3362),'原始字段'!C3362,"n.a.")</x:f>
        <x:v>56475458</x:v>
      </x:c>
      <x:c r="G3315" s="8" t="n">
        <x:f>IF(COUNT(E3315:F3315)=2,F3315-E3315,"n.a.")</x:f>
        <x:v>1000000</x:v>
      </x:c>
      <x:c r="H3315" s="9" t="n">
        <x:f>IF(ISNUMBER('原始字段'!D3362),'原始字段'!D3362,"n.a.")</x:f>
        <x:v>1.3875</x:v>
      </x:c>
      <x:c r="I3315" s="9" t="n">
        <x:f>IF(COUNT(G3315:H3315)=2,G3315*H3315/100000000,"n.a.")</x:f>
        <x:v>0.013875</x:v>
      </x:c>
      <x:c r="J3315" s="1" t="str">
        <x:v>日频齐全；折算事件未独立核实</x:v>
      </x:c>
    </x:row>
    <x:row r="3316" ht="25" customHeight="1">
      <x:c r="A3316" s="1" t="str">
        <x:v>创业板指</x:v>
      </x:c>
      <x:c r="B3316" s="1" t="str">
        <x:v>159808.SZ</x:v>
      </x:c>
      <x:c r="C3316" s="1" t="str">
        <x:v>融通创业板ETF</x:v>
      </x:c>
      <x:c r="D3316" s="7" t="d">
        <x:v>2026-07-20T00:00:00.000Z</x:v>
      </x:c>
      <x:c r="E3316" s="8" t="n">
        <x:f>IF(ISNUMBER('原始字段'!C3265),'原始字段'!C3265,"n.a.")</x:f>
        <x:v>49484790</x:v>
      </x:c>
      <x:c r="F3316" s="8" t="n">
        <x:f>IF(ISNUMBER('原始字段'!C3361),'原始字段'!C3361,"n.a.")</x:f>
        <x:v>51484790</x:v>
      </x:c>
      <x:c r="G3316" s="8" t="n">
        <x:f>IF(COUNT(E3316:F3316)=2,F3316-E3316,"n.a.")</x:f>
        <x:v>2000000</x:v>
      </x:c>
      <x:c r="H3316" s="9" t="n">
        <x:f>IF(ISNUMBER('原始字段'!D3361),'原始字段'!D3361,"n.a.")</x:f>
        <x:v>1.3348</x:v>
      </x:c>
      <x:c r="I3316" s="9" t="n">
        <x:f>IF(COUNT(G3316:H3316)=2,G3316*H3316/100000000,"n.a.")</x:f>
        <x:v>0.026696</x:v>
      </x:c>
      <x:c r="J3316" s="1" t="str">
        <x:v>日频齐全；折算事件未独立核实</x:v>
      </x:c>
    </x:row>
    <x:row r="3317" ht="25" customHeight="1">
      <x:c r="A3317" s="1" t="str">
        <x:v>创业板指</x:v>
      </x:c>
      <x:c r="B3317" s="1" t="str">
        <x:v>159964.SZ</x:v>
      </x:c>
      <x:c r="C3317" s="1" t="str">
        <x:v>平安创业板ETF</x:v>
      </x:c>
      <x:c r="D3317" s="7" t="d">
        <x:v>2026-07-20T00:00:00.000Z</x:v>
      </x:c>
      <x:c r="E3317" s="8" t="n">
        <x:f>IF(ISNUMBER('原始字段'!C3281),'原始字段'!C3281,"n.a.")</x:f>
        <x:v>161481881</x:v>
      </x:c>
      <x:c r="F3317" s="8" t="n">
        <x:f>IF(ISNUMBER('原始字段'!C3377),'原始字段'!C3377,"n.a.")</x:f>
        <x:v>161481881</x:v>
      </x:c>
      <x:c r="G3317" s="8" t="n">
        <x:f>IF(COUNT(E3317:F3317)=2,F3317-E3317,"n.a.")</x:f>
        <x:v>0</x:v>
      </x:c>
      <x:c r="H3317" s="9" t="n">
        <x:f>IF(ISNUMBER('原始字段'!D3377),'原始字段'!D3377,"n.a.")</x:f>
        <x:v>2.2599</x:v>
      </x:c>
      <x:c r="I3317" s="9" t="n">
        <x:f>IF(COUNT(G3317:H3317)=2,G3317*H3317/100000000,"n.a.")</x:f>
        <x:v>0</x:v>
      </x:c>
      <x:c r="J3317" s="1" t="str">
        <x:v>日频齐全；折算事件未独立核实</x:v>
      </x:c>
    </x:row>
    <x:row r="3318" ht="25" customHeight="1">
      <x:c r="A3318" s="1" t="str">
        <x:v>创业板指</x:v>
      </x:c>
      <x:c r="B3318" s="1" t="str">
        <x:v>159915.SZ</x:v>
      </x:c>
      <x:c r="C3318" s="1" t="str">
        <x:v>易方达创业板ETF</x:v>
      </x:c>
      <x:c r="D3318" s="7" t="d">
        <x:v>2026-07-20T00:00:00.000Z</x:v>
      </x:c>
      <x:c r="E3318" s="8" t="n">
        <x:f>IF(ISNUMBER('原始字段'!C3271),'原始字段'!C3271,"n.a.")</x:f>
        <x:v>14920454936</x:v>
      </x:c>
      <x:c r="F3318" s="8" t="n">
        <x:f>IF(ISNUMBER('原始字段'!C3367),'原始字段'!C3367,"n.a.")</x:f>
        <x:v>17639454936</x:v>
      </x:c>
      <x:c r="G3318" s="8" t="n">
        <x:f>IF(COUNT(E3318:F3318)=2,F3318-E3318,"n.a.")</x:f>
        <x:v>2719000000</x:v>
      </x:c>
      <x:c r="H3318" s="9" t="n">
        <x:f>IF(ISNUMBER('原始字段'!D3367),'原始字段'!D3367,"n.a.")</x:f>
        <x:v>3.4658</x:v>
      </x:c>
      <x:c r="I3318" s="9" t="n">
        <x:f>IF(COUNT(G3318:H3318)=2,G3318*H3318/100000000,"n.a.")</x:f>
        <x:v>94.235102</x:v>
      </x:c>
      <x:c r="J3318" s="1" t="str">
        <x:v>日频齐全；折算事件未独立核实</x:v>
      </x:c>
    </x:row>
    <x:row r="3319" ht="25" customHeight="1">
      <x:c r="A3319" s="1" t="str">
        <x:v>创业板指</x:v>
      </x:c>
      <x:c r="B3319" s="1" t="str">
        <x:v>159971.SZ</x:v>
      </x:c>
      <x:c r="C3319" s="1" t="str">
        <x:v>富国创业板ETF</x:v>
      </x:c>
      <x:c r="D3319" s="7" t="d">
        <x:v>2026-07-20T00:00:00.000Z</x:v>
      </x:c>
      <x:c r="E3319" s="8" t="n">
        <x:f>IF(ISNUMBER('原始字段'!C3283),'原始字段'!C3283,"n.a.")</x:f>
        <x:v>1492020288</x:v>
      </x:c>
      <x:c r="F3319" s="8" t="n">
        <x:f>IF(ISNUMBER('原始字段'!C3379),'原始字段'!C3379,"n.a.")</x:f>
        <x:v>1500020288</x:v>
      </x:c>
      <x:c r="G3319" s="8" t="n">
        <x:f>IF(COUNT(E3319:F3319)=2,F3319-E3319,"n.a.")</x:f>
        <x:v>8000000</x:v>
      </x:c>
      <x:c r="H3319" s="9" t="n">
        <x:f>IF(ISNUMBER('原始字段'!D3379),'原始字段'!D3379,"n.a.")</x:f>
        <x:v>1.2031</x:v>
      </x:c>
      <x:c r="I3319" s="9" t="n">
        <x:f>IF(COUNT(G3319:H3319)=2,G3319*H3319/100000000,"n.a.")</x:f>
        <x:v>0.096248</x:v>
      </x:c>
      <x:c r="J3319" s="1" t="str">
        <x:v>日频齐全；折算事件未独立核实</x:v>
      </x:c>
    </x:row>
    <x:row r="3320" ht="25" customHeight="1">
      <x:c r="A3320" s="1" t="str">
        <x:v>创业板指</x:v>
      </x:c>
      <x:c r="B3320" s="1" t="str">
        <x:v>159957.SZ</x:v>
      </x:c>
      <x:c r="C3320" s="1" t="str">
        <x:v>华夏创业板ETF</x:v>
      </x:c>
      <x:c r="D3320" s="7" t="d">
        <x:v>2026-07-20T00:00:00.000Z</x:v>
      </x:c>
      <x:c r="E3320" s="8" t="n">
        <x:f>IF(ISNUMBER('原始字段'!C3279),'原始字段'!C3279,"n.a.")</x:f>
        <x:v>1142784560</x:v>
      </x:c>
      <x:c r="F3320" s="8" t="n">
        <x:f>IF(ISNUMBER('原始字段'!C3375),'原始字段'!C3375,"n.a.")</x:f>
        <x:v>1183784560</x:v>
      </x:c>
      <x:c r="G3320" s="8" t="n">
        <x:f>IF(COUNT(E3320:F3320)=2,F3320-E3320,"n.a.")</x:f>
        <x:v>41000000</x:v>
      </x:c>
      <x:c r="H3320" s="9" t="n">
        <x:f>IF(ISNUMBER('原始字段'!D3375),'原始字段'!D3375,"n.a.")</x:f>
        <x:v>2.2702</x:v>
      </x:c>
      <x:c r="I3320" s="9" t="n">
        <x:f>IF(COUNT(G3320:H3320)=2,G3320*H3320/100000000,"n.a.")</x:f>
        <x:v>0.930782</x:v>
      </x:c>
      <x:c r="J3320" s="1" t="str">
        <x:v>日频齐全；折算事件未独立核实</x:v>
      </x:c>
    </x:row>
    <x:row r="3321" ht="25" customHeight="1">
      <x:c r="A3321" s="1" t="str">
        <x:v>创业板指</x:v>
      </x:c>
      <x:c r="B3321" s="1" t="str">
        <x:v>159958.SZ</x:v>
      </x:c>
      <x:c r="C3321" s="1" t="str">
        <x:v>工银创业板ETF</x:v>
      </x:c>
      <x:c r="D3321" s="7" t="d">
        <x:v>2026-07-20T00:00:00.000Z</x:v>
      </x:c>
      <x:c r="E3321" s="8" t="n">
        <x:f>IF(ISNUMBER('原始字段'!C3280),'原始字段'!C3280,"n.a.")</x:f>
        <x:v>228711448</x:v>
      </x:c>
      <x:c r="F3321" s="8" t="n">
        <x:f>IF(ISNUMBER('原始字段'!C3376),'原始字段'!C3376,"n.a.")</x:f>
        <x:v>231511448</x:v>
      </x:c>
      <x:c r="G3321" s="8" t="n">
        <x:f>IF(COUNT(E3321:F3321)=2,F3321-E3321,"n.a.")</x:f>
        <x:v>2800000</x:v>
      </x:c>
      <x:c r="H3321" s="9" t="n">
        <x:f>IF(ISNUMBER('原始字段'!D3376),'原始字段'!D3376,"n.a.")</x:f>
        <x:v>2.0885</x:v>
      </x:c>
      <x:c r="I3321" s="9" t="n">
        <x:f>IF(COUNT(G3321:H3321)=2,G3321*H3321/100000000,"n.a.")</x:f>
        <x:v>0.05847799999999999</x:v>
      </x:c>
      <x:c r="J3321" s="1" t="str">
        <x:v>日频齐全；折算事件未独立核实</x:v>
      </x:c>
    </x:row>
    <x:row r="3322" ht="25" customHeight="1">
      <x:c r="A3322" s="1" t="str">
        <x:v>创业板指</x:v>
      </x:c>
      <x:c r="B3322" s="1" t="str">
        <x:v>159977.SZ</x:v>
      </x:c>
      <x:c r="C3322" s="1" t="str">
        <x:v>天弘创业板ETF</x:v>
      </x:c>
      <x:c r="D3322" s="7" t="d">
        <x:v>2026-07-20T00:00:00.000Z</x:v>
      </x:c>
      <x:c r="E3322" s="8" t="n">
        <x:f>IF(ISNUMBER('原始字段'!C3284),'原始字段'!C3284,"n.a.")</x:f>
        <x:v>3233872820</x:v>
      </x:c>
      <x:c r="F3322" s="8" t="n">
        <x:f>IF(ISNUMBER('原始字段'!C3380),'原始字段'!C3380,"n.a.")</x:f>
        <x:v>3227872820</x:v>
      </x:c>
      <x:c r="G3322" s="8" t="n">
        <x:f>IF(COUNT(E3322:F3322)=2,F3322-E3322,"n.a.")</x:f>
        <x:v>-6000000</x:v>
      </x:c>
      <x:c r="H3322" s="9" t="n">
        <x:f>IF(ISNUMBER('原始字段'!D3380),'原始字段'!D3380,"n.a.")</x:f>
        <x:v>1.7947</x:v>
      </x:c>
      <x:c r="I3322" s="9" t="n">
        <x:f>IF(COUNT(G3322:H3322)=2,G3322*H3322/100000000,"n.a.")</x:f>
        <x:v>-0.107682</x:v>
      </x:c>
      <x:c r="J3322" s="1" t="str">
        <x:v>日频齐全；折算事件未独立核实</x:v>
      </x:c>
    </x:row>
    <x:row r="3323" ht="25" customHeight="1">
      <x:c r="A3323" s="1" t="str">
        <x:v>创业板指</x:v>
      </x:c>
      <x:c r="B3323" s="1" t="str">
        <x:v>159821.SZ</x:v>
      </x:c>
      <x:c r="C3323" s="1" t="str">
        <x:v>中银证券创业板ETF</x:v>
      </x:c>
      <x:c r="D3323" s="7" t="d">
        <x:v>2026-07-20T00:00:00.000Z</x:v>
      </x:c>
      <x:c r="E3323" s="8" t="n">
        <x:f>IF(ISNUMBER('原始字段'!C3268),'原始字段'!C3268,"n.a.")</x:f>
        <x:v>58120000</x:v>
      </x:c>
      <x:c r="F3323" s="8" t="n">
        <x:f>IF(ISNUMBER('原始字段'!C3364),'原始字段'!C3364,"n.a.")</x:f>
        <x:v>60720000</x:v>
      </x:c>
      <x:c r="G3323" s="8" t="n">
        <x:f>IF(COUNT(E3323:F3323)=2,F3323-E3323,"n.a.")</x:f>
        <x:v>2600000</x:v>
      </x:c>
      <x:c r="H3323" s="9" t="n">
        <x:f>IF(ISNUMBER('原始字段'!D3364),'原始字段'!D3364,"n.a.")</x:f>
        <x:v>1.2973</x:v>
      </x:c>
      <x:c r="I3323" s="9" t="n">
        <x:f>IF(COUNT(G3323:H3323)=2,G3323*H3323/100000000,"n.a.")</x:f>
        <x:v>0.0337298</x:v>
      </x:c>
      <x:c r="J3323" s="1" t="str">
        <x:v>日频齐全；折算事件未独立核实</x:v>
      </x:c>
    </x:row>
    <x:row r="3324" ht="25" customHeight="1">
      <x:c r="A3324" s="1" t="str">
        <x:v>创业板指</x:v>
      </x:c>
      <x:c r="B3324" s="1" t="str">
        <x:v>159956.SZ</x:v>
      </x:c>
      <x:c r="C3324" s="1" t="str">
        <x:v>建信创业板ETF</x:v>
      </x:c>
      <x:c r="D3324" s="7" t="d">
        <x:v>2026-07-20T00:00:00.000Z</x:v>
      </x:c>
      <x:c r="E3324" s="8" t="n">
        <x:f>IF(ISNUMBER('原始字段'!C3278),'原始字段'!C3278,"n.a.")</x:f>
        <x:v>42978674</x:v>
      </x:c>
      <x:c r="F3324" s="8" t="n">
        <x:f>IF(ISNUMBER('原始字段'!C3374),'原始字段'!C3374,"n.a.")</x:f>
        <x:v>43978674</x:v>
      </x:c>
      <x:c r="G3324" s="8" t="n">
        <x:f>IF(COUNT(E3324:F3324)=2,F3324-E3324,"n.a.")</x:f>
        <x:v>1000000</x:v>
      </x:c>
      <x:c r="H3324" s="9" t="n">
        <x:f>IF(ISNUMBER('原始字段'!D3374),'原始字段'!D3374,"n.a.")</x:f>
        <x:v>2.1877</x:v>
      </x:c>
      <x:c r="I3324" s="9" t="n">
        <x:f>IF(COUNT(G3324:H3324)=2,G3324*H3324/100000000,"n.a.")</x:f>
        <x:v>0.021877</x:v>
      </x:c>
      <x:c r="J3324" s="1" t="str">
        <x:v>日频齐全；折算事件未独立核实</x:v>
      </x:c>
    </x:row>
    <x:row r="3325" ht="25" customHeight="1">
      <x:c r="A3325" s="1" t="str">
        <x:v>创业板指</x:v>
      </x:c>
      <x:c r="B3325" s="1" t="str">
        <x:v>159908.SZ</x:v>
      </x:c>
      <x:c r="C3325" s="1" t="str">
        <x:v>博时创业板ETF</x:v>
      </x:c>
      <x:c r="D3325" s="7" t="d">
        <x:v>2026-07-20T00:00:00.000Z</x:v>
      </x:c>
      <x:c r="E3325" s="8" t="n">
        <x:f>IF(ISNUMBER('原始字段'!C3270),'原始字段'!C3270,"n.a.")</x:f>
        <x:v>337229029</x:v>
      </x:c>
      <x:c r="F3325" s="8" t="n">
        <x:f>IF(ISNUMBER('原始字段'!C3366),'原始字段'!C3366,"n.a.")</x:f>
        <x:v>339229029</x:v>
      </x:c>
      <x:c r="G3325" s="8" t="n">
        <x:f>IF(COUNT(E3325:F3325)=2,F3325-E3325,"n.a.")</x:f>
        <x:v>2000000</x:v>
      </x:c>
      <x:c r="H3325" s="9" t="n">
        <x:f>IF(ISNUMBER('原始字段'!D3366),'原始字段'!D3366,"n.a.")</x:f>
        <x:v>3.2233</x:v>
      </x:c>
      <x:c r="I3325" s="9" t="n">
        <x:f>IF(COUNT(G3325:H3325)=2,G3325*H3325/100000000,"n.a.")</x:f>
        <x:v>0.064466</x:v>
      </x:c>
      <x:c r="J3325" s="1" t="str">
        <x:v>日频齐全；折算事件未独立核实</x:v>
      </x:c>
    </x:row>
    <x:row r="3326" ht="25" customHeight="1">
      <x:c r="A3326" s="1" t="str">
        <x:v>创业板指</x:v>
      </x:c>
      <x:c r="B3326" s="1" t="str">
        <x:v>159952.SZ</x:v>
      </x:c>
      <x:c r="C3326" s="1" t="str">
        <x:v>广发创业板ETF</x:v>
      </x:c>
      <x:c r="D3326" s="7" t="d">
        <x:v>2026-07-20T00:00:00.000Z</x:v>
      </x:c>
      <x:c r="E3326" s="8" t="n">
        <x:f>IF(ISNUMBER('原始字段'!C3277),'原始字段'!C3277,"n.a.")</x:f>
        <x:v>4548684929</x:v>
      </x:c>
      <x:c r="F3326" s="8" t="n">
        <x:f>IF(ISNUMBER('原始字段'!C3373),'原始字段'!C3373,"n.a.")</x:f>
        <x:v>4626884929</x:v>
      </x:c>
      <x:c r="G3326" s="8" t="n">
        <x:f>IF(COUNT(E3326:F3326)=2,F3326-E3326,"n.a.")</x:f>
        <x:v>78200000</x:v>
      </x:c>
      <x:c r="H3326" s="9" t="n">
        <x:f>IF(ISNUMBER('原始字段'!D3373),'原始字段'!D3373,"n.a.")</x:f>
        <x:v>2.1005</x:v>
      </x:c>
      <x:c r="I3326" s="9" t="n">
        <x:f>IF(COUNT(G3326:H3326)=2,G3326*H3326/100000000,"n.a.")</x:f>
        <x:v>1.642591</x:v>
      </x:c>
      <x:c r="J3326" s="1" t="str">
        <x:v>日频齐全；折算事件未独立核实</x:v>
      </x:c>
    </x:row>
    <x:row r="3327" ht="25" customHeight="1">
      <x:c r="A3327" s="1" t="str">
        <x:v>创业板指</x:v>
      </x:c>
      <x:c r="B3327" s="1" t="str">
        <x:v>159247.SZ</x:v>
      </x:c>
      <x:c r="C3327" s="1" t="str">
        <x:v>汇添富创业板ETF</x:v>
      </x:c>
      <x:c r="D3327" s="7" t="d">
        <x:v>2026-07-20T00:00:00.000Z</x:v>
      </x:c>
      <x:c r="E3327" s="8" t="n">
        <x:f>IF(ISNUMBER('原始字段'!C3251),'原始字段'!C3251,"n.a.")</x:f>
        <x:v>433984966</x:v>
      </x:c>
      <x:c r="F3327" s="8" t="n">
        <x:f>IF(ISNUMBER('原始字段'!C3347),'原始字段'!C3347,"n.a.")</x:f>
        <x:v>461984966</x:v>
      </x:c>
      <x:c r="G3327" s="8" t="n">
        <x:f>IF(COUNT(E3327:F3327)=2,F3327-E3327,"n.a.")</x:f>
        <x:v>28000000</x:v>
      </x:c>
      <x:c r="H3327" s="9" t="n">
        <x:f>IF(ISNUMBER('原始字段'!D3347),'原始字段'!D3347,"n.a.")</x:f>
        <x:v>1.0353</x:v>
      </x:c>
      <x:c r="I3327" s="9" t="n">
        <x:f>IF(COUNT(G3327:H3327)=2,G3327*H3327/100000000,"n.a.")</x:f>
        <x:v>0.28988400000000003</x:v>
      </x:c>
      <x:c r="J3327" s="1" t="str">
        <x:v>日频齐全；折算事件未独立核实</x:v>
      </x:c>
    </x:row>
    <x:row r="3328" ht="25" customHeight="1">
      <x:c r="A3328" s="1" t="str">
        <x:v>创业板指</x:v>
      </x:c>
      <x:c r="B3328" s="1" t="str">
        <x:v>159948.SZ</x:v>
      </x:c>
      <x:c r="C3328" s="1" t="str">
        <x:v>南方创业板ETF</x:v>
      </x:c>
      <x:c r="D3328" s="7" t="d">
        <x:v>2026-07-20T00:00:00.000Z</x:v>
      </x:c>
      <x:c r="E3328" s="8" t="n">
        <x:f>IF(ISNUMBER('原始字段'!C3276),'原始字段'!C3276,"n.a.")</x:f>
        <x:v>1121697720</x:v>
      </x:c>
      <x:c r="F3328" s="8" t="n">
        <x:f>IF(ISNUMBER('原始字段'!C3372),'原始字段'!C3372,"n.a.")</x:f>
        <x:v>1121697720</x:v>
      </x:c>
      <x:c r="G3328" s="8" t="n">
        <x:f>IF(COUNT(E3328:F3328)=2,F3328-E3328,"n.a.")</x:f>
        <x:v>0</x:v>
      </x:c>
      <x:c r="H3328" s="9" t="n">
        <x:f>IF(ISNUMBER('原始字段'!D3372),'原始字段'!D3372,"n.a.")</x:f>
        <x:v>3.8206</x:v>
      </x:c>
      <x:c r="I3328" s="9" t="n">
        <x:f>IF(COUNT(G3328:H3328)=2,G3328*H3328/100000000,"n.a.")</x:f>
        <x:v>0</x:v>
      </x:c>
      <x:c r="J3328" s="1" t="str">
        <x:v>日频齐全；折算事件未独立核实</x:v>
      </x:c>
    </x:row>
    <x:row r="3329" ht="25" customHeight="1">
      <x:c r="A3329" s="1" t="str">
        <x:v>创业板指</x:v>
      </x:c>
      <x:c r="B3329" s="1" t="str">
        <x:v>159205.SZ</x:v>
      </x:c>
      <x:c r="C3329" s="1" t="str">
        <x:v>东财创业板ETF</x:v>
      </x:c>
      <x:c r="D3329" s="7" t="d">
        <x:v>2026-07-20T00:00:00.000Z</x:v>
      </x:c>
      <x:c r="E3329" s="8" t="n">
        <x:f>IF(ISNUMBER('原始字段'!C3250),'原始字段'!C3250,"n.a.")</x:f>
        <x:v>597056064</x:v>
      </x:c>
      <x:c r="F3329" s="8" t="n">
        <x:f>IF(ISNUMBER('原始字段'!C3346),'原始字段'!C3346,"n.a.")</x:f>
        <x:v>607056064</x:v>
      </x:c>
      <x:c r="G3329" s="8" t="n">
        <x:f>IF(COUNT(E3329:F3329)=2,F3329-E3329,"n.a.")</x:f>
        <x:v>10000000</x:v>
      </x:c>
      <x:c r="H3329" s="9" t="n">
        <x:f>IF(ISNUMBER('原始字段'!D3346),'原始字段'!D3346,"n.a.")</x:f>
        <x:v>1.6906</x:v>
      </x:c>
      <x:c r="I3329" s="9" t="n">
        <x:f>IF(COUNT(G3329:H3329)=2,G3329*H3329/100000000,"n.a.")</x:f>
        <x:v>0.16906</x:v>
      </x:c>
      <x:c r="J3329" s="1" t="str">
        <x:v>日频齐全；折算事件未独立核实</x:v>
      </x:c>
    </x:row>
    <x:row r="3330" ht="25" customHeight="1">
      <x:c r="A3330" s="1" t="str">
        <x:v>科创50</x:v>
      </x:c>
      <x:c r="B3330" s="1" t="str">
        <x:v>588940.SH</x:v>
      </x:c>
      <x:c r="C3330" s="1" t="str">
        <x:v>富国上证科创板50成份ETF</x:v>
      </x:c>
      <x:c r="D3330" s="7" t="d">
        <x:v>2026-07-20T00:00:00.000Z</x:v>
      </x:c>
      <x:c r="E3330" s="8" t="n">
        <x:f>IF(ISNUMBER('原始字段'!C3341),'原始字段'!C3341,"n.a.")</x:f>
        <x:v>835420000</x:v>
      </x:c>
      <x:c r="F3330" s="8" t="n">
        <x:f>IF(ISNUMBER('原始字段'!C3437),'原始字段'!C3437,"n.a.")</x:f>
        <x:v>922420000</x:v>
      </x:c>
      <x:c r="G3330" s="8" t="n">
        <x:f>IF(COUNT(E3330:F3330)=2,F3330-E3330,"n.a.")</x:f>
        <x:v>87000000</x:v>
      </x:c>
      <x:c r="H3330" s="9" t="n">
        <x:f>IF(ISNUMBER('原始字段'!D3437),'原始字段'!D3437,"n.a.")</x:f>
        <x:v>1.773</x:v>
      </x:c>
      <x:c r="I3330" s="9" t="n">
        <x:f>IF(COUNT(G3330:H3330)=2,G3330*H3330/100000000,"n.a.")</x:f>
        <x:v>1.54251</x:v>
      </x:c>
      <x:c r="J3330" s="1" t="str">
        <x:v>日频齐全；折算事件未独立核实</x:v>
      </x:c>
    </x:row>
    <x:row r="3331" ht="25" customHeight="1">
      <x:c r="A3331" s="1" t="str">
        <x:v>科创50</x:v>
      </x:c>
      <x:c r="B3331" s="1" t="str">
        <x:v>589150.SH</x:v>
      </x:c>
      <x:c r="C3331" s="1" t="str">
        <x:v>平安上证科创板50成份ETF</x:v>
      </x:c>
      <x:c r="D3331" s="7" t="d">
        <x:v>2026-07-20T00:00:00.000Z</x:v>
      </x:c>
      <x:c r="E3331" s="8" t="n">
        <x:f>IF(ISNUMBER('原始字段'!C3343),'原始字段'!C3343,"n.a.")</x:f>
        <x:v>681437200</x:v>
      </x:c>
      <x:c r="F3331" s="8" t="n">
        <x:f>IF(ISNUMBER('原始字段'!C3439),'原始字段'!C3439,"n.a.")</x:f>
        <x:v>689437200</x:v>
      </x:c>
      <x:c r="G3331" s="8" t="n">
        <x:f>IF(COUNT(E3331:F3331)=2,F3331-E3331,"n.a.")</x:f>
        <x:v>8000000</x:v>
      </x:c>
      <x:c r="H3331" s="9" t="n">
        <x:f>IF(ISNUMBER('原始字段'!D3439),'原始字段'!D3439,"n.a.")</x:f>
        <x:v>1.2465</x:v>
      </x:c>
      <x:c r="I3331" s="9" t="n">
        <x:f>IF(COUNT(G3331:H3331)=2,G3331*H3331/100000000,"n.a.")</x:f>
        <x:v>0.09972</x:v>
      </x:c>
      <x:c r="J3331" s="1" t="str">
        <x:v>日频齐全；折算事件未独立核实</x:v>
      </x:c>
    </x:row>
    <x:row r="3332" ht="25" customHeight="1">
      <x:c r="A3332" s="1" t="str">
        <x:v>科创50</x:v>
      </x:c>
      <x:c r="B3332" s="1" t="str">
        <x:v>588150.SH</x:v>
      </x:c>
      <x:c r="C3332" s="1" t="str">
        <x:v>南方上证科创板50成份ETF</x:v>
      </x:c>
      <x:c r="D3332" s="7" t="d">
        <x:v>2026-07-20T00:00:00.000Z</x:v>
      </x:c>
      <x:c r="E3332" s="8" t="n">
        <x:f>IF(ISNUMBER('原始字段'!C3335),'原始字段'!C3335,"n.a.")</x:f>
        <x:v>331432600</x:v>
      </x:c>
      <x:c r="F3332" s="8" t="n">
        <x:f>IF(ISNUMBER('原始字段'!C3431),'原始字段'!C3431,"n.a.")</x:f>
        <x:v>341932600</x:v>
      </x:c>
      <x:c r="G3332" s="8" t="n">
        <x:f>IF(COUNT(E3332:F3332)=2,F3332-E3332,"n.a.")</x:f>
        <x:v>10500000</x:v>
      </x:c>
      <x:c r="H3332" s="9" t="n">
        <x:f>IF(ISNUMBER('原始字段'!D3431),'原始字段'!D3431,"n.a.")</x:f>
        <x:v>1.2117</x:v>
      </x:c>
      <x:c r="I3332" s="9" t="n">
        <x:f>IF(COUNT(G3332:H3332)=2,G3332*H3332/100000000,"n.a.")</x:f>
        <x:v>0.1272285</x:v>
      </x:c>
      <x:c r="J3332" s="1" t="str">
        <x:v>日频齐全；折算事件未独立核实</x:v>
      </x:c>
    </x:row>
    <x:row r="3333" ht="25" customHeight="1">
      <x:c r="A3333" s="1" t="str">
        <x:v>科创50</x:v>
      </x:c>
      <x:c r="B3333" s="1" t="str">
        <x:v>588000.SH</x:v>
      </x:c>
      <x:c r="C3333" s="1" t="str">
        <x:v>华夏上证科创板50ETF</x:v>
      </x:c>
      <x:c r="D3333" s="7" t="d">
        <x:v>2026-07-20T00:00:00.000Z</x:v>
      </x:c>
      <x:c r="E3333" s="8" t="n">
        <x:f>IF(ISNUMBER('原始字段'!C3329),'原始字段'!C3329,"n.a.")</x:f>
        <x:v>37424668200</x:v>
      </x:c>
      <x:c r="F3333" s="8" t="n">
        <x:f>IF(ISNUMBER('原始字段'!C3425),'原始字段'!C3425,"n.a.")</x:f>
        <x:v>45053668200</x:v>
      </x:c>
      <x:c r="G3333" s="8" t="n">
        <x:f>IF(COUNT(E3333:F3333)=2,F3333-E3333,"n.a.")</x:f>
        <x:v>7629000000</x:v>
      </x:c>
      <x:c r="H3333" s="9" t="n">
        <x:f>IF(ISNUMBER('原始字段'!D3425),'原始字段'!D3425,"n.a.")</x:f>
        <x:v>1.8125</x:v>
      </x:c>
      <x:c r="I3333" s="9" t="n">
        <x:f>IF(COUNT(G3333:H3333)=2,G3333*H3333/100000000,"n.a.")</x:f>
        <x:v>138.275625</x:v>
      </x:c>
      <x:c r="J3333" s="1" t="str">
        <x:v>日频齐全；折算事件未独立核实</x:v>
      </x:c>
    </x:row>
    <x:row r="3334" ht="25" customHeight="1">
      <x:c r="A3334" s="1" t="str">
        <x:v>科创50</x:v>
      </x:c>
      <x:c r="B3334" s="1" t="str">
        <x:v>589850.SH</x:v>
      </x:c>
      <x:c r="C3334" s="1" t="str">
        <x:v>东财上证科创板50成份ETF</x:v>
      </x:c>
      <x:c r="D3334" s="7" t="d">
        <x:v>2026-07-20T00:00:00.000Z</x:v>
      </x:c>
      <x:c r="E3334" s="8" t="n">
        <x:f>IF(ISNUMBER('原始字段'!C3345),'原始字段'!C3345,"n.a.")</x:f>
        <x:v>625057000</x:v>
      </x:c>
      <x:c r="F3334" s="8" t="n">
        <x:f>IF(ISNUMBER('原始字段'!C3441),'原始字段'!C3441,"n.a.")</x:f>
        <x:v>661057000</x:v>
      </x:c>
      <x:c r="G3334" s="8" t="n">
        <x:f>IF(COUNT(E3334:F3334)=2,F3334-E3334,"n.a.")</x:f>
        <x:v>36000000</x:v>
      </x:c>
      <x:c r="H3334" s="9" t="n">
        <x:f>IF(ISNUMBER('原始字段'!D3441),'原始字段'!D3441,"n.a.")</x:f>
        <x:v>1.6397</x:v>
      </x:c>
      <x:c r="I3334" s="9" t="n">
        <x:f>IF(COUNT(G3334:H3334)=2,G3334*H3334/100000000,"n.a.")</x:f>
        <x:v>0.590292</x:v>
      </x:c>
      <x:c r="J3334" s="1" t="str">
        <x:v>日频齐全；折算事件未独立核实</x:v>
      </x:c>
    </x:row>
    <x:row r="3335" ht="25" customHeight="1">
      <x:c r="A3335" s="1" t="str">
        <x:v>科创50</x:v>
      </x:c>
      <x:c r="B3335" s="1" t="str">
        <x:v>588840.SH</x:v>
      </x:c>
      <x:c r="C3335" s="1" t="str">
        <x:v>万家上证科创板50成份ETF</x:v>
      </x:c>
      <x:c r="D3335" s="7" t="d">
        <x:v>2026-07-20T00:00:00.000Z</x:v>
      </x:c>
      <x:c r="E3335" s="8" t="n">
        <x:f>IF(ISNUMBER('原始字段'!C3339),'原始字段'!C3339,"n.a.")</x:f>
        <x:v>55236000</x:v>
      </x:c>
      <x:c r="F3335" s="8" t="n">
        <x:f>IF(ISNUMBER('原始字段'!C3435),'原始字段'!C3435,"n.a.")</x:f>
        <x:v>58236000</x:v>
      </x:c>
      <x:c r="G3335" s="8" t="n">
        <x:f>IF(COUNT(E3335:F3335)=2,F3335-E3335,"n.a.")</x:f>
        <x:v>3000000</x:v>
      </x:c>
      <x:c r="H3335" s="9" t="n">
        <x:f>IF(ISNUMBER('原始字段'!D3435),'原始字段'!D3435,"n.a.")</x:f>
        <x:v>1.5886</x:v>
      </x:c>
      <x:c r="I3335" s="9" t="n">
        <x:f>IF(COUNT(G3335:H3335)=2,G3335*H3335/100000000,"n.a.")</x:f>
        <x:v>0.047658</x:v>
      </x:c>
      <x:c r="J3335" s="1" t="str">
        <x:v>日频齐全；折算事件未独立核实</x:v>
      </x:c>
    </x:row>
    <x:row r="3336" ht="25" customHeight="1">
      <x:c r="A3336" s="1" t="str">
        <x:v>科创50</x:v>
      </x:c>
      <x:c r="B3336" s="1" t="str">
        <x:v>588040.SH</x:v>
      </x:c>
      <x:c r="C3336" s="1" t="str">
        <x:v>鹏华上证科创板50成份ETF</x:v>
      </x:c>
      <x:c r="D3336" s="7" t="d">
        <x:v>2026-07-20T00:00:00.000Z</x:v>
      </x:c>
      <x:c r="E3336" s="8" t="n">
        <x:f>IF(ISNUMBER('原始字段'!C3330),'原始字段'!C3330,"n.a.")</x:f>
        <x:v>139889000</x:v>
      </x:c>
      <x:c r="F3336" s="8" t="n">
        <x:f>IF(ISNUMBER('原始字段'!C3426),'原始字段'!C3426,"n.a.")</x:f>
        <x:v>143889000</x:v>
      </x:c>
      <x:c r="G3336" s="8" t="n">
        <x:f>IF(COUNT(E3336:F3336)=2,F3336-E3336,"n.a.")</x:f>
        <x:v>4000000</x:v>
      </x:c>
      <x:c r="H3336" s="9" t="n">
        <x:f>IF(ISNUMBER('原始字段'!D3426),'原始字段'!D3426,"n.a.")</x:f>
        <x:v>1.7423</x:v>
      </x:c>
      <x:c r="I3336" s="9" t="n">
        <x:f>IF(COUNT(G3336:H3336)=2,G3336*H3336/100000000,"n.a.")</x:f>
        <x:v>0.069692</x:v>
      </x:c>
      <x:c r="J3336" s="1" t="str">
        <x:v>日频齐全；折算事件未独立核实</x:v>
      </x:c>
    </x:row>
    <x:row r="3337" ht="25" customHeight="1">
      <x:c r="A3337" s="1" t="str">
        <x:v>科创50</x:v>
      </x:c>
      <x:c r="B3337" s="1" t="str">
        <x:v>588280.SH</x:v>
      </x:c>
      <x:c r="C3337" s="1" t="str">
        <x:v>华安上证科创板50ETF</x:v>
      </x:c>
      <x:c r="D3337" s="7" t="d">
        <x:v>2026-07-20T00:00:00.000Z</x:v>
      </x:c>
      <x:c r="E3337" s="8" t="n">
        <x:f>IF(ISNUMBER('原始字段'!C3337),'原始字段'!C3337,"n.a.")</x:f>
        <x:v>320121000</x:v>
      </x:c>
      <x:c r="F3337" s="8" t="n">
        <x:f>IF(ISNUMBER('原始字段'!C3433),'原始字段'!C3433,"n.a.")</x:f>
        <x:v>336121000</x:v>
      </x:c>
      <x:c r="G3337" s="8" t="n">
        <x:f>IF(COUNT(E3337:F3337)=2,F3337-E3337,"n.a.")</x:f>
        <x:v>16000000</x:v>
      </x:c>
      <x:c r="H3337" s="9" t="n">
        <x:f>IF(ISNUMBER('原始字段'!D3433),'原始字段'!D3433,"n.a.")</x:f>
        <x:v>1.2359</x:v>
      </x:c>
      <x:c r="I3337" s="9" t="n">
        <x:f>IF(COUNT(G3337:H3337)=2,G3337*H3337/100000000,"n.a.")</x:f>
        <x:v>0.197744</x:v>
      </x:c>
      <x:c r="J3337" s="1" t="str">
        <x:v>日频齐全；折算事件未独立核实</x:v>
      </x:c>
    </x:row>
    <x:row r="3338" ht="25" customHeight="1">
      <x:c r="A3338" s="1" t="str">
        <x:v>科创50</x:v>
      </x:c>
      <x:c r="B3338" s="1" t="str">
        <x:v>589360.SH</x:v>
      </x:c>
      <x:c r="C3338" s="1" t="str">
        <x:v>国泰上证科创板50成份ETF</x:v>
      </x:c>
      <x:c r="D3338" s="7" t="d">
        <x:v>2026-07-20T00:00:00.000Z</x:v>
      </x:c>
      <x:c r="E3338" s="8" t="n">
        <x:f>IF(ISNUMBER('原始字段'!C3344),'原始字段'!C3344,"n.a.")</x:f>
        <x:v>1913174000</x:v>
      </x:c>
      <x:c r="F3338" s="8" t="n">
        <x:f>IF(ISNUMBER('原始字段'!C3440),'原始字段'!C3440,"n.a.")</x:f>
        <x:v>2015174000</x:v>
      </x:c>
      <x:c r="G3338" s="8" t="n">
        <x:f>IF(COUNT(E3338:F3338)=2,F3338-E3338,"n.a.")</x:f>
        <x:v>102000000</x:v>
      </x:c>
      <x:c r="H3338" s="9" t="n">
        <x:f>IF(ISNUMBER('原始字段'!D3440),'原始字段'!D3440,"n.a.")</x:f>
        <x:v>0.8863</x:v>
      </x:c>
      <x:c r="I3338" s="9" t="n">
        <x:f>IF(COUNT(G3338:H3338)=2,G3338*H3338/100000000,"n.a.")</x:f>
        <x:v>0.904026</x:v>
      </x:c>
      <x:c r="J3338" s="1" t="str">
        <x:v>日频齐全；折算事件未独立核实</x:v>
      </x:c>
    </x:row>
    <x:row r="3339" ht="25" customHeight="1">
      <x:c r="A3339" s="1" t="str">
        <x:v>科创50</x:v>
      </x:c>
      <x:c r="B3339" s="1" t="str">
        <x:v>588950.SH</x:v>
      </x:c>
      <x:c r="C3339" s="1" t="str">
        <x:v>景顺长城上证科创板50成份ETF</x:v>
      </x:c>
      <x:c r="D3339" s="7" t="d">
        <x:v>2026-07-20T00:00:00.000Z</x:v>
      </x:c>
      <x:c r="E3339" s="8" t="n">
        <x:f>IF(ISNUMBER('原始字段'!C3342),'原始字段'!C3342,"n.a.")</x:f>
        <x:v>473729700</x:v>
      </x:c>
      <x:c r="F3339" s="8" t="n">
        <x:f>IF(ISNUMBER('原始字段'!C3438),'原始字段'!C3438,"n.a.")</x:f>
        <x:v>476729700</x:v>
      </x:c>
      <x:c r="G3339" s="8" t="n">
        <x:f>IF(COUNT(E3339:F3339)=2,F3339-E3339,"n.a.")</x:f>
        <x:v>3000000</x:v>
      </x:c>
      <x:c r="H3339" s="9" t="n">
        <x:f>IF(ISNUMBER('原始字段'!D3438),'原始字段'!D3438,"n.a.")</x:f>
        <x:v>1.7877</x:v>
      </x:c>
      <x:c r="I3339" s="9" t="n">
        <x:f>IF(COUNT(G3339:H3339)=2,G3339*H3339/100000000,"n.a.")</x:f>
        <x:v>0.053631</x:v>
      </x:c>
      <x:c r="J3339" s="1" t="str">
        <x:v>日频齐全；折算事件未独立核实</x:v>
      </x:c>
    </x:row>
    <x:row r="3340" ht="25" customHeight="1">
      <x:c r="A3340" s="1" t="str">
        <x:v>科创50</x:v>
      </x:c>
      <x:c r="B3340" s="1" t="str">
        <x:v>588080.SH</x:v>
      </x:c>
      <x:c r="C3340" s="1" t="str">
        <x:v>易方达上证科创板50ETF</x:v>
      </x:c>
      <x:c r="D3340" s="7" t="d">
        <x:v>2026-07-20T00:00:00.000Z</x:v>
      </x:c>
      <x:c r="E3340" s="8" t="n">
        <x:f>IF(ISNUMBER('原始字段'!C3333),'原始字段'!C3333,"n.a.")</x:f>
        <x:v>22051628100</x:v>
      </x:c>
      <x:c r="F3340" s="8" t="n">
        <x:f>IF(ISNUMBER('原始字段'!C3429),'原始字段'!C3429,"n.a.")</x:f>
        <x:v>22666628100</x:v>
      </x:c>
      <x:c r="G3340" s="8" t="n">
        <x:f>IF(COUNT(E3340:F3340)=2,F3340-E3340,"n.a.")</x:f>
        <x:v>615000000</x:v>
      </x:c>
      <x:c r="H3340" s="9" t="n">
        <x:f>IF(ISNUMBER('原始字段'!D3429),'原始字段'!D3429,"n.a.")</x:f>
        <x:v>1.7575</x:v>
      </x:c>
      <x:c r="I3340" s="9" t="n">
        <x:f>IF(COUNT(G3340:H3340)=2,G3340*H3340/100000000,"n.a.")</x:f>
        <x:v>10.808625</x:v>
      </x:c>
      <x:c r="J3340" s="1" t="str">
        <x:v>日频齐全；折算事件未独立核实</x:v>
      </x:c>
    </x:row>
    <x:row r="3341" ht="25" customHeight="1">
      <x:c r="A3341" s="1" t="str">
        <x:v>科创50</x:v>
      </x:c>
      <x:c r="B3341" s="1" t="str">
        <x:v>588060.SH</x:v>
      </x:c>
      <x:c r="C3341" s="1" t="str">
        <x:v>广发上证科创板50ETF</x:v>
      </x:c>
      <x:c r="D3341" s="7" t="d">
        <x:v>2026-07-20T00:00:00.000Z</x:v>
      </x:c>
      <x:c r="E3341" s="8" t="n">
        <x:f>IF(ISNUMBER('原始字段'!C3332),'原始字段'!C3332,"n.a.")</x:f>
        <x:v>6355140000</x:v>
      </x:c>
      <x:c r="F3341" s="8" t="n">
        <x:f>IF(ISNUMBER('原始字段'!C3428),'原始字段'!C3428,"n.a.")</x:f>
        <x:v>6535140000</x:v>
      </x:c>
      <x:c r="G3341" s="8" t="n">
        <x:f>IF(COUNT(E3341:F3341)=2,F3341-E3341,"n.a.")</x:f>
        <x:v>180000000</x:v>
      </x:c>
      <x:c r="H3341" s="9" t="n">
        <x:f>IF(ISNUMBER('原始字段'!D3428),'原始字段'!D3428,"n.a.")</x:f>
        <x:v>1.0891</x:v>
      </x:c>
      <x:c r="I3341" s="9" t="n">
        <x:f>IF(COUNT(G3341:H3341)=2,G3341*H3341/100000000,"n.a.")</x:f>
        <x:v>1.96038</x:v>
      </x:c>
      <x:c r="J3341" s="1" t="str">
        <x:v>日频齐全；折算事件未独立核实</x:v>
      </x:c>
    </x:row>
    <x:row r="3342" ht="25" customHeight="1">
      <x:c r="A3342" s="1" t="str">
        <x:v>科创50</x:v>
      </x:c>
      <x:c r="B3342" s="1" t="str">
        <x:v>588870.SH</x:v>
      </x:c>
      <x:c r="C3342" s="1" t="str">
        <x:v>汇添富上证科创板50成份ETF</x:v>
      </x:c>
      <x:c r="D3342" s="7" t="d">
        <x:v>2026-07-20T00:00:00.000Z</x:v>
      </x:c>
      <x:c r="E3342" s="8" t="n">
        <x:f>IF(ISNUMBER('原始字段'!C3340),'原始字段'!C3340,"n.a.")</x:f>
        <x:v>464552000</x:v>
      </x:c>
      <x:c r="F3342" s="8" t="n">
        <x:f>IF(ISNUMBER('原始字段'!C3436),'原始字段'!C3436,"n.a.")</x:f>
        <x:v>500552000</x:v>
      </x:c>
      <x:c r="G3342" s="8" t="n">
        <x:f>IF(COUNT(E3342:F3342)=2,F3342-E3342,"n.a.")</x:f>
        <x:v>36000000</x:v>
      </x:c>
      <x:c r="H3342" s="9" t="n">
        <x:f>IF(ISNUMBER('原始字段'!D3436),'原始字段'!D3436,"n.a.")</x:f>
        <x:v>1.7416</x:v>
      </x:c>
      <x:c r="I3342" s="9" t="n">
        <x:f>IF(COUNT(G3342:H3342)=2,G3342*H3342/100000000,"n.a.")</x:f>
        <x:v>0.626976</x:v>
      </x:c>
      <x:c r="J3342" s="1" t="str">
        <x:v>日频齐全；折算事件未独立核实</x:v>
      </x:c>
    </x:row>
    <x:row r="3343" ht="25" customHeight="1">
      <x:c r="A3343" s="1" t="str">
        <x:v>科创50</x:v>
      </x:c>
      <x:c r="B3343" s="1" t="str">
        <x:v>588720.SH</x:v>
      </x:c>
      <x:c r="C3343" s="1" t="str">
        <x:v>中银上证科创板50成份ETF</x:v>
      </x:c>
      <x:c r="D3343" s="7" t="d">
        <x:v>2026-07-20T00:00:00.000Z</x:v>
      </x:c>
      <x:c r="E3343" s="8" t="n">
        <x:f>IF(ISNUMBER('原始字段'!C3338),'原始字段'!C3338,"n.a.")</x:f>
        <x:v>102241800</x:v>
      </x:c>
      <x:c r="F3343" s="8" t="n">
        <x:f>IF(ISNUMBER('原始字段'!C3434),'原始字段'!C3434,"n.a.")</x:f>
        <x:v>97241800</x:v>
      </x:c>
      <x:c r="G3343" s="8" t="n">
        <x:f>IF(COUNT(E3343:F3343)=2,F3343-E3343,"n.a.")</x:f>
        <x:v>-5000000</x:v>
      </x:c>
      <x:c r="H3343" s="9" t="n">
        <x:f>IF(ISNUMBER('原始字段'!D3434),'原始字段'!D3434,"n.a.")</x:f>
        <x:v>1.7294</x:v>
      </x:c>
      <x:c r="I3343" s="9" t="n">
        <x:f>IF(COUNT(G3343:H3343)=2,G3343*H3343/100000000,"n.a.")</x:f>
        <x:v>-0.08647</x:v>
      </x:c>
      <x:c r="J3343" s="1" t="str">
        <x:v>日频齐全；折算事件未独立核实</x:v>
      </x:c>
    </x:row>
    <x:row r="3344" ht="25" customHeight="1">
      <x:c r="A3344" s="1" t="str">
        <x:v>科创50</x:v>
      </x:c>
      <x:c r="B3344" s="1" t="str">
        <x:v>588090.SH</x:v>
      </x:c>
      <x:c r="C3344" s="1" t="str">
        <x:v>华泰柏瑞上证科创板50ETF</x:v>
      </x:c>
      <x:c r="D3344" s="7" t="d">
        <x:v>2026-07-20T00:00:00.000Z</x:v>
      </x:c>
      <x:c r="E3344" s="8" t="n">
        <x:f>IF(ISNUMBER('原始字段'!C3334),'原始字段'!C3334,"n.a.")</x:f>
        <x:v>2706072800</x:v>
      </x:c>
      <x:c r="F3344" s="8" t="n">
        <x:f>IF(ISNUMBER('原始字段'!C3430),'原始字段'!C3430,"n.a.")</x:f>
        <x:v>2748072800</x:v>
      </x:c>
      <x:c r="G3344" s="8" t="n">
        <x:f>IF(COUNT(E3344:F3344)=2,F3344-E3344,"n.a.")</x:f>
        <x:v>42000000</x:v>
      </x:c>
      <x:c r="H3344" s="9" t="n">
        <x:f>IF(ISNUMBER('原始字段'!D3430),'原始字段'!D3430,"n.a.")</x:f>
        <x:v>1.7621</x:v>
      </x:c>
      <x:c r="I3344" s="9" t="n">
        <x:f>IF(COUNT(G3344:H3344)=2,G3344*H3344/100000000,"n.a.")</x:f>
        <x:v>0.740082</x:v>
      </x:c>
      <x:c r="J3344" s="1" t="str">
        <x:v>日频齐全；折算事件未独立核实</x:v>
      </x:c>
    </x:row>
    <x:row r="3345" ht="25" customHeight="1">
      <x:c r="A3345" s="1" t="str">
        <x:v>科创50</x:v>
      </x:c>
      <x:c r="B3345" s="1" t="str">
        <x:v>588180.SH</x:v>
      </x:c>
      <x:c r="C3345" s="1" t="str">
        <x:v>国联安上证科创板50ETF</x:v>
      </x:c>
      <x:c r="D3345" s="7" t="d">
        <x:v>2026-07-20T00:00:00.000Z</x:v>
      </x:c>
      <x:c r="E3345" s="8" t="n">
        <x:f>IF(ISNUMBER('原始字段'!C3336),'原始字段'!C3336,"n.a.")</x:f>
        <x:v>703353700</x:v>
      </x:c>
      <x:c r="F3345" s="8" t="n">
        <x:f>IF(ISNUMBER('原始字段'!C3432),'原始字段'!C3432,"n.a.")</x:f>
        <x:v>717353700</x:v>
      </x:c>
      <x:c r="G3345" s="8" t="n">
        <x:f>IF(COUNT(E3345:F3345)=2,F3345-E3345,"n.a.")</x:f>
        <x:v>14000000</x:v>
      </x:c>
      <x:c r="H3345" s="9" t="n">
        <x:f>IF(ISNUMBER('原始字段'!D3432),'原始字段'!D3432,"n.a.")</x:f>
        <x:v>1.1122</x:v>
      </x:c>
      <x:c r="I3345" s="9" t="n">
        <x:f>IF(COUNT(G3345:H3345)=2,G3345*H3345/100000000,"n.a.")</x:f>
        <x:v>0.155708</x:v>
      </x:c>
      <x:c r="J3345" s="1" t="str">
        <x:v>日频齐全；折算事件未独立核实</x:v>
      </x:c>
    </x:row>
    <x:row r="3346" ht="25" customHeight="1">
      <x:c r="A3346" s="1" t="str">
        <x:v>科创50</x:v>
      </x:c>
      <x:c r="B3346" s="1" t="str">
        <x:v>588050.SH</x:v>
      </x:c>
      <x:c r="C3346" s="1" t="str">
        <x:v>工银上证科创板50ETF</x:v>
      </x:c>
      <x:c r="D3346" s="7" t="d">
        <x:v>2026-07-20T00:00:00.000Z</x:v>
      </x:c>
      <x:c r="E3346" s="8" t="n">
        <x:f>IF(ISNUMBER('原始字段'!C3331),'原始字段'!C3331,"n.a.")</x:f>
        <x:v>5307241300</x:v>
      </x:c>
      <x:c r="F3346" s="8" t="n">
        <x:f>IF(ISNUMBER('原始字段'!C3427),'原始字段'!C3427,"n.a.")</x:f>
        <x:v>5397241300</x:v>
      </x:c>
      <x:c r="G3346" s="8" t="n">
        <x:f>IF(COUNT(E3346:F3346)=2,F3346-E3346,"n.a.")</x:f>
        <x:v>90000000</x:v>
      </x:c>
      <x:c r="H3346" s="9" t="n">
        <x:f>IF(ISNUMBER('原始字段'!D3427),'原始字段'!D3427,"n.a.")</x:f>
        <x:v>1.7574</x:v>
      </x:c>
      <x:c r="I3346" s="9" t="n">
        <x:f>IF(COUNT(G3346:H3346)=2,G3346*H3346/100000000,"n.a.")</x:f>
        <x:v>1.58166</x:v>
      </x:c>
      <x:c r="J3346" s="1" t="str">
        <x:v>日频齐全；折算事件未独立核实</x:v>
      </x:c>
    </x:row>
    <x:row r="3347" ht="25" customHeight="1">
      <x:c r="A3347" s="1" t="str">
        <x:v>沪深300</x:v>
      </x:c>
      <x:c r="B3347" s="1" t="str">
        <x:v>159393.SZ</x:v>
      </x:c>
      <x:c r="C3347" s="1" t="str">
        <x:v>万家沪深300ETF</x:v>
      </x:c>
      <x:c r="D3347" s="7" t="d">
        <x:v>2026-07-21T00:00:00.000Z</x:v>
      </x:c>
      <x:c r="E3347" s="8" t="n">
        <x:f>IF(ISNUMBER('原始字段'!C3351),'原始字段'!C3351,"n.a.")</x:f>
        <x:v>87946342</x:v>
      </x:c>
      <x:c r="F3347" s="8" t="n">
        <x:f>IF(ISNUMBER('原始字段'!C3447),'原始字段'!C3447,"n.a.")</x:f>
        <x:v>85246342</x:v>
      </x:c>
      <x:c r="G3347" s="8" t="n">
        <x:f>IF(COUNT(E3347:F3347)=2,F3347-E3347,"n.a.")</x:f>
        <x:v>-2700000</x:v>
      </x:c>
      <x:c r="H3347" s="9" t="n">
        <x:f>IF(ISNUMBER('原始字段'!D3447),'原始字段'!D3447,"n.a.")</x:f>
        <x:v>5.0631</x:v>
      </x:c>
      <x:c r="I3347" s="9" t="n">
        <x:f>IF(COUNT(G3347:H3347)=2,G3347*H3347/100000000,"n.a.")</x:f>
        <x:v>-0.1367037</x:v>
      </x:c>
      <x:c r="J3347" s="1" t="str">
        <x:v>日频齐全；折算事件未独立核实</x:v>
      </x:c>
    </x:row>
    <x:row r="3348" ht="25" customHeight="1">
      <x:c r="A3348" s="1" t="str">
        <x:v>沪深300</x:v>
      </x:c>
      <x:c r="B3348" s="1" t="str">
        <x:v>515660.SH</x:v>
      </x:c>
      <x:c r="C3348" s="1" t="str">
        <x:v>国联安沪深300ETF</x:v>
      </x:c>
      <x:c r="D3348" s="7" t="d">
        <x:v>2026-07-21T00:00:00.000Z</x:v>
      </x:c>
      <x:c r="E3348" s="8" t="n">
        <x:f>IF(ISNUMBER('原始字段'!C3412),'原始字段'!C3412,"n.a.")</x:f>
        <x:v>432694200</x:v>
      </x:c>
      <x:c r="F3348" s="8" t="n">
        <x:f>IF(ISNUMBER('原始字段'!C3508),'原始字段'!C3508,"n.a.")</x:f>
        <x:v>432694200</x:v>
      </x:c>
      <x:c r="G3348" s="8" t="n">
        <x:f>IF(COUNT(E3348:F3348)=2,F3348-E3348,"n.a.")</x:f>
        <x:v>0</x:v>
      </x:c>
      <x:c r="H3348" s="9" t="n">
        <x:f>IF(ISNUMBER('原始字段'!D3508),'原始字段'!D3508,"n.a.")</x:f>
        <x:v>5.9531</x:v>
      </x:c>
      <x:c r="I3348" s="9" t="n">
        <x:f>IF(COUNT(G3348:H3348)=2,G3348*H3348/100000000,"n.a.")</x:f>
        <x:v>0</x:v>
      </x:c>
      <x:c r="J3348" s="1" t="str">
        <x:v>日频齐全；折算事件未独立核实</x:v>
      </x:c>
    </x:row>
    <x:row r="3349" ht="25" customHeight="1">
      <x:c r="A3349" s="1" t="str">
        <x:v>沪深300</x:v>
      </x:c>
      <x:c r="B3349" s="1" t="str">
        <x:v>515360.SH</x:v>
      </x:c>
      <x:c r="C3349" s="1" t="str">
        <x:v>方正富邦沪深300ETF</x:v>
      </x:c>
      <x:c r="D3349" s="7" t="d">
        <x:v>2026-07-21T00:00:00.000Z</x:v>
      </x:c>
      <x:c r="E3349" s="8" t="n">
        <x:f>IF(ISNUMBER('原始字段'!C3407),'原始字段'!C3407,"n.a.")</x:f>
        <x:v>38279300</x:v>
      </x:c>
      <x:c r="F3349" s="8" t="n">
        <x:f>IF(ISNUMBER('原始字段'!C3503),'原始字段'!C3503,"n.a.")</x:f>
        <x:v>38279300</x:v>
      </x:c>
      <x:c r="G3349" s="8" t="n">
        <x:f>IF(COUNT(E3349:F3349)=2,F3349-E3349,"n.a.")</x:f>
        <x:v>0</x:v>
      </x:c>
      <x:c r="H3349" s="9" t="n">
        <x:f>IF(ISNUMBER('原始字段'!D3503),'原始字段'!D3503,"n.a.")</x:f>
        <x:v>6.8813</x:v>
      </x:c>
      <x:c r="I3349" s="9" t="n">
        <x:f>IF(COUNT(G3349:H3349)=2,G3349*H3349/100000000,"n.a.")</x:f>
        <x:v>0</x:v>
      </x:c>
      <x:c r="J3349" s="1" t="str">
        <x:v>日频齐全；折算事件未独立核实</x:v>
      </x:c>
    </x:row>
    <x:row r="3350" ht="25" customHeight="1">
      <x:c r="A3350" s="1" t="str">
        <x:v>沪深300</x:v>
      </x:c>
      <x:c r="B3350" s="1" t="str">
        <x:v>510320.SH</x:v>
      </x:c>
      <x:c r="C3350" s="1" t="str">
        <x:v>中金沪深300ETF</x:v>
      </x:c>
      <x:c r="D3350" s="7" t="d">
        <x:v>2026-07-21T00:00:00.000Z</x:v>
      </x:c>
      <x:c r="E3350" s="8" t="n">
        <x:f>IF(ISNUMBER('原始字段'!C3384),'原始字段'!C3384,"n.a.")</x:f>
        <x:v>625068500</x:v>
      </x:c>
      <x:c r="F3350" s="8" t="n">
        <x:f>IF(ISNUMBER('原始字段'!C3480),'原始字段'!C3480,"n.a.")</x:f>
        <x:v>625068500</x:v>
      </x:c>
      <x:c r="G3350" s="8" t="n">
        <x:f>IF(COUNT(E3350:F3350)=2,F3350-E3350,"n.a.")</x:f>
        <x:v>0</x:v>
      </x:c>
      <x:c r="H3350" s="9" t="n">
        <x:f>IF(ISNUMBER('原始字段'!D3480),'原始字段'!D3480,"n.a.")</x:f>
        <x:v>1.2883</x:v>
      </x:c>
      <x:c r="I3350" s="9" t="n">
        <x:f>IF(COUNT(G3350:H3350)=2,G3350*H3350/100000000,"n.a.")</x:f>
        <x:v>0</x:v>
      </x:c>
      <x:c r="J3350" s="1" t="str">
        <x:v>日频齐全；折算事件未独立核实</x:v>
      </x:c>
    </x:row>
    <x:row r="3351" ht="25" customHeight="1">
      <x:c r="A3351" s="1" t="str">
        <x:v>沪深300</x:v>
      </x:c>
      <x:c r="B3351" s="1" t="str">
        <x:v>510360.SH</x:v>
      </x:c>
      <x:c r="C3351" s="1" t="str">
        <x:v>广发沪深300ETF</x:v>
      </x:c>
      <x:c r="D3351" s="7" t="d">
        <x:v>2026-07-21T00:00:00.000Z</x:v>
      </x:c>
      <x:c r="E3351" s="8" t="n">
        <x:f>IF(ISNUMBER('原始字段'!C3387),'原始字段'!C3387,"n.a.")</x:f>
        <x:v>1799381200</x:v>
      </x:c>
      <x:c r="F3351" s="8" t="n">
        <x:f>IF(ISNUMBER('原始字段'!C3483),'原始字段'!C3483,"n.a.")</x:f>
        <x:v>1868381200</x:v>
      </x:c>
      <x:c r="G3351" s="8" t="n">
        <x:f>IF(COUNT(E3351:F3351)=2,F3351-E3351,"n.a.")</x:f>
        <x:v>69000000</x:v>
      </x:c>
      <x:c r="H3351" s="9" t="n">
        <x:f>IF(ISNUMBER('原始字段'!D3483),'原始字段'!D3483,"n.a.")</x:f>
        <x:v>1.8239</x:v>
      </x:c>
      <x:c r="I3351" s="9" t="n">
        <x:f>IF(COUNT(G3351:H3351)=2,G3351*H3351/100000000,"n.a.")</x:f>
        <x:v>1.258491</x:v>
      </x:c>
      <x:c r="J3351" s="1" t="str">
        <x:v>日频齐全；折算事件未独立核实</x:v>
      </x:c>
    </x:row>
    <x:row r="3352" ht="25" customHeight="1">
      <x:c r="A3352" s="1" t="str">
        <x:v>沪深300</x:v>
      </x:c>
      <x:c r="B3352" s="1" t="str">
        <x:v>515330.SH</x:v>
      </x:c>
      <x:c r="C3352" s="1" t="str">
        <x:v>天弘沪深300ETF</x:v>
      </x:c>
      <x:c r="D3352" s="7" t="d">
        <x:v>2026-07-21T00:00:00.000Z</x:v>
      </x:c>
      <x:c r="E3352" s="8" t="n">
        <x:f>IF(ISNUMBER('原始字段'!C3405),'原始字段'!C3405,"n.a.")</x:f>
        <x:v>5900709500</x:v>
      </x:c>
      <x:c r="F3352" s="8" t="n">
        <x:f>IF(ISNUMBER('原始字段'!C3501),'原始字段'!C3501,"n.a.")</x:f>
        <x:v>6485709500</x:v>
      </x:c>
      <x:c r="G3352" s="8" t="n">
        <x:f>IF(COUNT(E3352:F3352)=2,F3352-E3352,"n.a.")</x:f>
        <x:v>585000000</x:v>
      </x:c>
      <x:c r="H3352" s="9" t="n">
        <x:f>IF(ISNUMBER('原始字段'!D3501),'原始字段'!D3501,"n.a.")</x:f>
        <x:v>1.3761</x:v>
      </x:c>
      <x:c r="I3352" s="9" t="n">
        <x:f>IF(COUNT(G3352:H3352)=2,G3352*H3352/100000000,"n.a.")</x:f>
        <x:v>8.050185</x:v>
      </x:c>
      <x:c r="J3352" s="1" t="str">
        <x:v>日频齐全；折算事件未独立核实</x:v>
      </x:c>
    </x:row>
    <x:row r="3353" ht="25" customHeight="1">
      <x:c r="A3353" s="1" t="str">
        <x:v>沪深300</x:v>
      </x:c>
      <x:c r="B3353" s="1" t="str">
        <x:v>510330.SH</x:v>
      </x:c>
      <x:c r="C3353" s="1" t="str">
        <x:v>华夏沪深300ETF</x:v>
      </x:c>
      <x:c r="D3353" s="7" t="d">
        <x:v>2026-07-21T00:00:00.000Z</x:v>
      </x:c>
      <x:c r="E3353" s="8" t="n">
        <x:f>IF(ISNUMBER('原始字段'!C3385),'原始字段'!C3385,"n.a.")</x:f>
        <x:v>8386449800</x:v>
      </x:c>
      <x:c r="F3353" s="8" t="n">
        <x:f>IF(ISNUMBER('原始字段'!C3481),'原始字段'!C3481,"n.a.")</x:f>
        <x:v>8402649800</x:v>
      </x:c>
      <x:c r="G3353" s="8" t="n">
        <x:f>IF(COUNT(E3353:F3353)=2,F3353-E3353,"n.a.")</x:f>
        <x:v>16200000</x:v>
      </x:c>
      <x:c r="H3353" s="9" t="n">
        <x:f>IF(ISNUMBER('原始字段'!D3481),'原始字段'!D3481,"n.a.")</x:f>
        <x:v>4.9974</x:v>
      </x:c>
      <x:c r="I3353" s="9" t="n">
        <x:f>IF(COUNT(G3353:H3353)=2,G3353*H3353/100000000,"n.a.")</x:f>
        <x:v>0.8095788</x:v>
      </x:c>
      <x:c r="J3353" s="1" t="str">
        <x:v>日频齐全；折算事件未独立核实</x:v>
      </x:c>
    </x:row>
    <x:row r="3354" ht="25" customHeight="1">
      <x:c r="A3354" s="1" t="str">
        <x:v>沪深300</x:v>
      </x:c>
      <x:c r="B3354" s="1" t="str">
        <x:v>510370.SH</x:v>
      </x:c>
      <x:c r="C3354" s="1" t="str">
        <x:v>兴业沪深300ETF</x:v>
      </x:c>
      <x:c r="D3354" s="7" t="d">
        <x:v>2026-07-21T00:00:00.000Z</x:v>
      </x:c>
      <x:c r="E3354" s="8" t="n">
        <x:f>IF(ISNUMBER('原始字段'!C3388),'原始字段'!C3388,"n.a.")</x:f>
        <x:v>90258100</x:v>
      </x:c>
      <x:c r="F3354" s="8" t="n">
        <x:f>IF(ISNUMBER('原始字段'!C3484),'原始字段'!C3484,"n.a.")</x:f>
        <x:v>90258100</x:v>
      </x:c>
      <x:c r="G3354" s="8" t="n">
        <x:f>IF(COUNT(E3354:F3354)=2,F3354-E3354,"n.a.")</x:f>
        <x:v>0</x:v>
      </x:c>
      <x:c r="H3354" s="9" t="n">
        <x:f>IF(ISNUMBER('原始字段'!D3484),'原始字段'!D3484,"n.a.")</x:f>
        <x:v>1.0637</x:v>
      </x:c>
      <x:c r="I3354" s="9" t="n">
        <x:f>IF(COUNT(G3354:H3354)=2,G3354*H3354/100000000,"n.a.")</x:f>
        <x:v>0</x:v>
      </x:c>
      <x:c r="J3354" s="1" t="str">
        <x:v>日频齐全；折算事件未独立核实</x:v>
      </x:c>
    </x:row>
    <x:row r="3355" ht="25" customHeight="1">
      <x:c r="A3355" s="1" t="str">
        <x:v>沪深300</x:v>
      </x:c>
      <x:c r="B3355" s="1" t="str">
        <x:v>159919.SZ</x:v>
      </x:c>
      <x:c r="C3355" s="1" t="str">
        <x:v>嘉实沪深300ETF</x:v>
      </x:c>
      <x:c r="D3355" s="7" t="d">
        <x:v>2026-07-21T00:00:00.000Z</x:v>
      </x:c>
      <x:c r="E3355" s="8" t="n">
        <x:f>IF(ISNUMBER('原始字段'!C3368),'原始字段'!C3368,"n.a.")</x:f>
        <x:v>6374016676</x:v>
      </x:c>
      <x:c r="F3355" s="8" t="n">
        <x:f>IF(ISNUMBER('原始字段'!C3464),'原始字段'!C3464,"n.a.")</x:f>
        <x:v>6194916676</x:v>
      </x:c>
      <x:c r="G3355" s="8" t="n">
        <x:f>IF(COUNT(E3355:F3355)=2,F3355-E3355,"n.a.")</x:f>
        <x:v>-179100000</x:v>
      </x:c>
      <x:c r="H3355" s="9" t="n">
        <x:f>IF(ISNUMBER('原始字段'!D3464),'原始字段'!D3464,"n.a.")</x:f>
        <x:v>5.0014</x:v>
      </x:c>
      <x:c r="I3355" s="9" t="n">
        <x:f>IF(COUNT(G3355:H3355)=2,G3355*H3355/100000000,"n.a.")</x:f>
        <x:v>-8.9575074</x:v>
      </x:c>
      <x:c r="J3355" s="1" t="str">
        <x:v>日频齐全；折算事件未独立核实</x:v>
      </x:c>
    </x:row>
    <x:row r="3356" ht="25" customHeight="1">
      <x:c r="A3356" s="1" t="str">
        <x:v>沪深300</x:v>
      </x:c>
      <x:c r="B3356" s="1" t="str">
        <x:v>159673.SZ</x:v>
      </x:c>
      <x:c r="C3356" s="1" t="str">
        <x:v>鹏华沪深300ETF</x:v>
      </x:c>
      <x:c r="D3356" s="7" t="d">
        <x:v>2026-07-21T00:00:00.000Z</x:v>
      </x:c>
      <x:c r="E3356" s="8" t="n">
        <x:f>IF(ISNUMBER('原始字段'!C3360),'原始字段'!C3360,"n.a.")</x:f>
        <x:v>1771528385</x:v>
      </x:c>
      <x:c r="F3356" s="8" t="n">
        <x:f>IF(ISNUMBER('原始字段'!C3456),'原始字段'!C3456,"n.a.")</x:f>
        <x:v>1713528385</x:v>
      </x:c>
      <x:c r="G3356" s="8" t="n">
        <x:f>IF(COUNT(E3356:F3356)=2,F3356-E3356,"n.a.")</x:f>
        <x:v>-58000000</x:v>
      </x:c>
      <x:c r="H3356" s="9" t="n">
        <x:f>IF(ISNUMBER('原始字段'!D3456),'原始字段'!D3456,"n.a.")</x:f>
        <x:v>1.3141</x:v>
      </x:c>
      <x:c r="I3356" s="9" t="n">
        <x:f>IF(COUNT(G3356:H3356)=2,G3356*H3356/100000000,"n.a.")</x:f>
        <x:v>-0.762178</x:v>
      </x:c>
      <x:c r="J3356" s="1" t="str">
        <x:v>日频齐全；折算事件未独立核实</x:v>
      </x:c>
    </x:row>
    <x:row r="3357" ht="25" customHeight="1">
      <x:c r="A3357" s="1" t="str">
        <x:v>沪深300</x:v>
      </x:c>
      <x:c r="B3357" s="1" t="str">
        <x:v>159300.SZ</x:v>
      </x:c>
      <x:c r="C3357" s="1" t="str">
        <x:v>富国沪深300ETF</x:v>
      </x:c>
      <x:c r="D3357" s="7" t="d">
        <x:v>2026-07-21T00:00:00.000Z</x:v>
      </x:c>
      <x:c r="E3357" s="8" t="n">
        <x:f>IF(ISNUMBER('原始字段'!C3348),'原始字段'!C3348,"n.a.")</x:f>
        <x:v>414958097</x:v>
      </x:c>
      <x:c r="F3357" s="8" t="n">
        <x:f>IF(ISNUMBER('原始字段'!C3444),'原始字段'!C3444,"n.a.")</x:f>
        <x:v>418558097</x:v>
      </x:c>
      <x:c r="G3357" s="8" t="n">
        <x:f>IF(COUNT(E3357:F3357)=2,F3357-E3357,"n.a.")</x:f>
        <x:v>3600000</x:v>
      </x:c>
      <x:c r="H3357" s="9" t="n">
        <x:f>IF(ISNUMBER('原始字段'!D3444),'原始字段'!D3444,"n.a.")</x:f>
        <x:v>5.127</x:v>
      </x:c>
      <x:c r="I3357" s="9" t="n">
        <x:f>IF(COUNT(G3357:H3357)=2,G3357*H3357/100000000,"n.a.")</x:f>
        <x:v>0.184572</x:v>
      </x:c>
      <x:c r="J3357" s="1" t="str">
        <x:v>日频齐全；折算事件未独立核实</x:v>
      </x:c>
    </x:row>
    <x:row r="3358" ht="25" customHeight="1">
      <x:c r="A3358" s="1" t="str">
        <x:v>沪深300</x:v>
      </x:c>
      <x:c r="B3358" s="1" t="str">
        <x:v>510380.SH</x:v>
      </x:c>
      <x:c r="C3358" s="1" t="str">
        <x:v>国寿安保沪深300ETF</x:v>
      </x:c>
      <x:c r="D3358" s="7" t="d">
        <x:v>2026-07-21T00:00:00.000Z</x:v>
      </x:c>
      <x:c r="E3358" s="8" t="n">
        <x:f>IF(ISNUMBER('原始字段'!C3389),'原始字段'!C3389,"n.a.")</x:f>
        <x:v>1269802400</x:v>
      </x:c>
      <x:c r="F3358" s="8" t="n">
        <x:f>IF(ISNUMBER('原始字段'!C3485),'原始字段'!C3485,"n.a.")</x:f>
        <x:v>1332802400</x:v>
      </x:c>
      <x:c r="G3358" s="8" t="n">
        <x:f>IF(COUNT(E3358:F3358)=2,F3358-E3358,"n.a.")</x:f>
        <x:v>63000000</x:v>
      </x:c>
      <x:c r="H3358" s="9" t="n">
        <x:f>IF(ISNUMBER('原始字段'!D3485),'原始字段'!D3485,"n.a.")</x:f>
        <x:v>1.419</x:v>
      </x:c>
      <x:c r="I3358" s="9" t="n">
        <x:f>IF(COUNT(G3358:H3358)=2,G3358*H3358/100000000,"n.a.")</x:f>
        <x:v>0.89397</x:v>
      </x:c>
      <x:c r="J3358" s="1" t="str">
        <x:v>日频齐全；折算事件未独立核实</x:v>
      </x:c>
    </x:row>
    <x:row r="3359" ht="25" customHeight="1">
      <x:c r="A3359" s="1" t="str">
        <x:v>沪深300</x:v>
      </x:c>
      <x:c r="B3359" s="1" t="str">
        <x:v>515380.SH</x:v>
      </x:c>
      <x:c r="C3359" s="1" t="str">
        <x:v>泰康沪深300ETF</x:v>
      </x:c>
      <x:c r="D3359" s="7" t="d">
        <x:v>2026-07-21T00:00:00.000Z</x:v>
      </x:c>
      <x:c r="E3359" s="8" t="n">
        <x:f>IF(ISNUMBER('原始字段'!C3408),'原始字段'!C3408,"n.a.")</x:f>
        <x:v>669699800</x:v>
      </x:c>
      <x:c r="F3359" s="8" t="n">
        <x:f>IF(ISNUMBER('原始字段'!C3504),'原始字段'!C3504,"n.a.")</x:f>
        <x:v>675999800</x:v>
      </x:c>
      <x:c r="G3359" s="8" t="n">
        <x:f>IF(COUNT(E3359:F3359)=2,F3359-E3359,"n.a.")</x:f>
        <x:v>6300000</x:v>
      </x:c>
      <x:c r="H3359" s="9" t="n">
        <x:f>IF(ISNUMBER('原始字段'!D3504),'原始字段'!D3504,"n.a.")</x:f>
        <x:v>5.5417</x:v>
      </x:c>
      <x:c r="I3359" s="9" t="n">
        <x:f>IF(COUNT(G3359:H3359)=2,G3359*H3359/100000000,"n.a.")</x:f>
        <x:v>0.3491271</x:v>
      </x:c>
      <x:c r="J3359" s="1" t="str">
        <x:v>日频齐全；折算事件未独立核实</x:v>
      </x:c>
    </x:row>
    <x:row r="3360" ht="25" customHeight="1">
      <x:c r="A3360" s="1" t="str">
        <x:v>沪深300</x:v>
      </x:c>
      <x:c r="B3360" s="1" t="str">
        <x:v>510350.SH</x:v>
      </x:c>
      <x:c r="C3360" s="1" t="str">
        <x:v>工银沪深300ETF</x:v>
      </x:c>
      <x:c r="D3360" s="7" t="d">
        <x:v>2026-07-21T00:00:00.000Z</x:v>
      </x:c>
      <x:c r="E3360" s="8" t="n">
        <x:f>IF(ISNUMBER('原始字段'!C3386),'原始字段'!C3386,"n.a.")</x:f>
        <x:v>680514700</x:v>
      </x:c>
      <x:c r="F3360" s="8" t="n">
        <x:f>IF(ISNUMBER('原始字段'!C3482),'原始字段'!C3482,"n.a.")</x:f>
        <x:v>679614700</x:v>
      </x:c>
      <x:c r="G3360" s="8" t="n">
        <x:f>IF(COUNT(E3360:F3360)=2,F3360-E3360,"n.a.")</x:f>
        <x:v>-900000</x:v>
      </x:c>
      <x:c r="H3360" s="9" t="n">
        <x:f>IF(ISNUMBER('原始字段'!D3482),'原始字段'!D3482,"n.a.")</x:f>
        <x:v>5.0193</x:v>
      </x:c>
      <x:c r="I3360" s="9" t="n">
        <x:f>IF(COUNT(G3360:H3360)=2,G3360*H3360/100000000,"n.a.")</x:f>
        <x:v>-0.0451737</x:v>
      </x:c>
      <x:c r="J3360" s="1" t="str">
        <x:v>日频齐全；折算事件未独立核实</x:v>
      </x:c>
    </x:row>
    <x:row r="3361" ht="25" customHeight="1">
      <x:c r="A3361" s="1" t="str">
        <x:v>沪深300</x:v>
      </x:c>
      <x:c r="B3361" s="1" t="str">
        <x:v>563520.SH</x:v>
      </x:c>
      <x:c r="C3361" s="1" t="str">
        <x:v>永赢沪深300ETF</x:v>
      </x:c>
      <x:c r="D3361" s="7" t="d">
        <x:v>2026-07-21T00:00:00.000Z</x:v>
      </x:c>
      <x:c r="E3361" s="8" t="n">
        <x:f>IF(ISNUMBER('原始字段'!C3423),'原始字段'!C3423,"n.a.")</x:f>
        <x:v>460065000</x:v>
      </x:c>
      <x:c r="F3361" s="8" t="n">
        <x:f>IF(ISNUMBER('原始字段'!C3519),'原始字段'!C3519,"n.a.")</x:f>
        <x:v>460065000</x:v>
      </x:c>
      <x:c r="G3361" s="8" t="n">
        <x:f>IF(COUNT(E3361:F3361)=2,F3361-E3361,"n.a.")</x:f>
        <x:v>0</x:v>
      </x:c>
      <x:c r="H3361" s="9" t="n">
        <x:f>IF(ISNUMBER('原始字段'!D3519),'原始字段'!D3519,"n.a.")</x:f>
        <x:v>1.2253</x:v>
      </x:c>
      <x:c r="I3361" s="9" t="n">
        <x:f>IF(COUNT(G3361:H3361)=2,G3361*H3361/100000000,"n.a.")</x:f>
        <x:v>0</x:v>
      </x:c>
      <x:c r="J3361" s="1" t="str">
        <x:v>日频齐全；折算事件未独立核实</x:v>
      </x:c>
    </x:row>
    <x:row r="3362" ht="25" customHeight="1">
      <x:c r="A3362" s="1" t="str">
        <x:v>沪深300</x:v>
      </x:c>
      <x:c r="B3362" s="1" t="str">
        <x:v>510300.SH</x:v>
      </x:c>
      <x:c r="C3362" s="1" t="str">
        <x:v>华泰柏瑞沪深300ETF</x:v>
      </x:c>
      <x:c r="D3362" s="7" t="d">
        <x:v>2026-07-21T00:00:00.000Z</x:v>
      </x:c>
      <x:c r="E3362" s="8" t="n">
        <x:f>IF(ISNUMBER('原始字段'!C3382),'原始字段'!C3382,"n.a.")</x:f>
        <x:v>24421987700</x:v>
      </x:c>
      <x:c r="F3362" s="8" t="n">
        <x:f>IF(ISNUMBER('原始字段'!C3478),'原始字段'!C3478,"n.a.")</x:f>
        <x:v>24357187700</x:v>
      </x:c>
      <x:c r="G3362" s="8" t="n">
        <x:f>IF(COUNT(E3362:F3362)=2,F3362-E3362,"n.a.")</x:f>
        <x:v>-64800000</x:v>
      </x:c>
      <x:c r="H3362" s="9" t="n">
        <x:f>IF(ISNUMBER('原始字段'!D3478),'原始字段'!D3478,"n.a.")</x:f>
        <x:v>4.7932</x:v>
      </x:c>
      <x:c r="I3362" s="9" t="n">
        <x:f>IF(COUNT(G3362:H3362)=2,G3362*H3362/100000000,"n.a.")</x:f>
        <x:v>-3.1059936</x:v>
      </x:c>
      <x:c r="J3362" s="1" t="str">
        <x:v>日频齐全；折算事件未独立核实</x:v>
      </x:c>
    </x:row>
    <x:row r="3363" ht="25" customHeight="1">
      <x:c r="A3363" s="1" t="str">
        <x:v>沪深300</x:v>
      </x:c>
      <x:c r="B3363" s="1" t="str">
        <x:v>515310.SH</x:v>
      </x:c>
      <x:c r="C3363" s="1" t="str">
        <x:v>汇添富沪深300ETF</x:v>
      </x:c>
      <x:c r="D3363" s="7" t="d">
        <x:v>2026-07-21T00:00:00.000Z</x:v>
      </x:c>
      <x:c r="E3363" s="8" t="n">
        <x:f>IF(ISNUMBER('原始字段'!C3404),'原始字段'!C3404,"n.a.")</x:f>
        <x:v>377611200</x:v>
      </x:c>
      <x:c r="F3363" s="8" t="n">
        <x:f>IF(ISNUMBER('原始字段'!C3500),'原始字段'!C3500,"n.a.")</x:f>
        <x:v>381111200</x:v>
      </x:c>
      <x:c r="G3363" s="8" t="n">
        <x:f>IF(COUNT(E3363:F3363)=2,F3363-E3363,"n.a.")</x:f>
        <x:v>3500000</x:v>
      </x:c>
      <x:c r="H3363" s="9" t="n">
        <x:f>IF(ISNUMBER('原始字段'!D3500),'原始字段'!D3500,"n.a.")</x:f>
        <x:v>1.4252</x:v>
      </x:c>
      <x:c r="I3363" s="9" t="n">
        <x:f>IF(COUNT(G3363:H3363)=2,G3363*H3363/100000000,"n.a.")</x:f>
        <x:v>0.049882</x:v>
      </x:c>
      <x:c r="J3363" s="1" t="str">
        <x:v>日频齐全；折算事件未独立核实</x:v>
      </x:c>
    </x:row>
    <x:row r="3364" ht="25" customHeight="1">
      <x:c r="A3364" s="1" t="str">
        <x:v>沪深300</x:v>
      </x:c>
      <x:c r="B3364" s="1" t="str">
        <x:v>159925.SZ</x:v>
      </x:c>
      <x:c r="C3364" s="1" t="str">
        <x:v>南方沪深300ETF</x:v>
      </x:c>
      <x:c r="D3364" s="7" t="d">
        <x:v>2026-07-21T00:00:00.000Z</x:v>
      </x:c>
      <x:c r="E3364" s="8" t="n">
        <x:f>IF(ISNUMBER('原始字段'!C3370),'原始字段'!C3370,"n.a.")</x:f>
        <x:v>674420856</x:v>
      </x:c>
      <x:c r="F3364" s="8" t="n">
        <x:f>IF(ISNUMBER('原始字段'!C3466),'原始字段'!C3466,"n.a.")</x:f>
        <x:v>617720856</x:v>
      </x:c>
      <x:c r="G3364" s="8" t="n">
        <x:f>IF(COUNT(E3364:F3364)=2,F3364-E3364,"n.a.")</x:f>
        <x:v>-56700000</x:v>
      </x:c>
      <x:c r="H3364" s="9" t="n">
        <x:f>IF(ISNUMBER('原始字段'!D3466),'原始字段'!D3466,"n.a.")</x:f>
        <x:v>4.8435</x:v>
      </x:c>
      <x:c r="I3364" s="9" t="n">
        <x:f>IF(COUNT(G3364:H3364)=2,G3364*H3364/100000000,"n.a.")</x:f>
        <x:v>-2.7462645</x:v>
      </x:c>
      <x:c r="J3364" s="1" t="str">
        <x:v>日频齐全；折算事件未独立核实</x:v>
      </x:c>
    </x:row>
    <x:row r="3365" ht="25" customHeight="1">
      <x:c r="A3365" s="1" t="str">
        <x:v>沪深300</x:v>
      </x:c>
      <x:c r="B3365" s="1" t="str">
        <x:v>561930.SH</x:v>
      </x:c>
      <x:c r="C3365" s="1" t="str">
        <x:v>招商沪深300ETF</x:v>
      </x:c>
      <x:c r="D3365" s="7" t="d">
        <x:v>2026-07-21T00:00:00.000Z</x:v>
      </x:c>
      <x:c r="E3365" s="8" t="n">
        <x:f>IF(ISNUMBER('原始字段'!C3419),'原始字段'!C3419,"n.a.")</x:f>
        <x:v>280260600</x:v>
      </x:c>
      <x:c r="F3365" s="8" t="n">
        <x:f>IF(ISNUMBER('原始字段'!C3515),'原始字段'!C3515,"n.a.")</x:f>
        <x:v>286260600</x:v>
      </x:c>
      <x:c r="G3365" s="8" t="n">
        <x:f>IF(COUNT(E3365:F3365)=2,F3365-E3365,"n.a.")</x:f>
        <x:v>6000000</x:v>
      </x:c>
      <x:c r="H3365" s="9" t="n">
        <x:f>IF(ISNUMBER('原始字段'!D3515),'原始字段'!D3515,"n.a.")</x:f>
        <x:v>1.6025</x:v>
      </x:c>
      <x:c r="I3365" s="9" t="n">
        <x:f>IF(COUNT(G3365:H3365)=2,G3365*H3365/100000000,"n.a.")</x:f>
        <x:v>0.09615</x:v>
      </x:c>
      <x:c r="J3365" s="1" t="str">
        <x:v>日频齐全；折算事件未独立核实</x:v>
      </x:c>
    </x:row>
    <x:row r="3366" ht="25" customHeight="1">
      <x:c r="A3366" s="1" t="str">
        <x:v>沪深300</x:v>
      </x:c>
      <x:c r="B3366" s="1" t="str">
        <x:v>515350.SH</x:v>
      </x:c>
      <x:c r="C3366" s="1" t="str">
        <x:v>民生加银沪深300ETF</x:v>
      </x:c>
      <x:c r="D3366" s="7" t="d">
        <x:v>2026-07-21T00:00:00.000Z</x:v>
      </x:c>
      <x:c r="E3366" s="8" t="n">
        <x:f>IF(ISNUMBER('原始字段'!C3406),'原始字段'!C3406,"n.a.")</x:f>
        <x:v>12599200</x:v>
      </x:c>
      <x:c r="F3366" s="8" t="n">
        <x:f>IF(ISNUMBER('原始字段'!C3502),'原始字段'!C3502,"n.a.")</x:f>
        <x:v>12599200</x:v>
      </x:c>
      <x:c r="G3366" s="8" t="n">
        <x:f>IF(COUNT(E3366:F3366)=2,F3366-E3366,"n.a.")</x:f>
        <x:v>0</x:v>
      </x:c>
      <x:c r="H3366" s="9" t="n">
        <x:f>IF(ISNUMBER('原始字段'!D3502),'原始字段'!D3502,"n.a.")</x:f>
        <x:v>6.4209</x:v>
      </x:c>
      <x:c r="I3366" s="9" t="n">
        <x:f>IF(COUNT(G3366:H3366)=2,G3366*H3366/100000000,"n.a.")</x:f>
        <x:v>0</x:v>
      </x:c>
      <x:c r="J3366" s="1" t="str">
        <x:v>日频齐全；折算事件未独立核实</x:v>
      </x:c>
    </x:row>
    <x:row r="3367" ht="25" customHeight="1">
      <x:c r="A3367" s="1" t="str">
        <x:v>沪深300</x:v>
      </x:c>
      <x:c r="B3367" s="1" t="str">
        <x:v>510310.SH</x:v>
      </x:c>
      <x:c r="C3367" s="1" t="str">
        <x:v>易方达沪深300ETF</x:v>
      </x:c>
      <x:c r="D3367" s="7" t="d">
        <x:v>2026-07-21T00:00:00.000Z</x:v>
      </x:c>
      <x:c r="E3367" s="8" t="n">
        <x:f>IF(ISNUMBER('原始字段'!C3383),'原始字段'!C3383,"n.a.")</x:f>
        <x:v>11019344000</x:v>
      </x:c>
      <x:c r="F3367" s="8" t="n">
        <x:f>IF(ISNUMBER('原始字段'!C3479),'原始字段'!C3479,"n.a.")</x:f>
        <x:v>11144444000</x:v>
      </x:c>
      <x:c r="G3367" s="8" t="n">
        <x:f>IF(COUNT(E3367:F3367)=2,F3367-E3367,"n.a.")</x:f>
        <x:v>125100000</x:v>
      </x:c>
      <x:c r="H3367" s="9" t="n">
        <x:f>IF(ISNUMBER('原始字段'!D3479),'原始字段'!D3479,"n.a.")</x:f>
        <x:v>4.6545</x:v>
      </x:c>
      <x:c r="I3367" s="9" t="n">
        <x:f>IF(COUNT(G3367:H3367)=2,G3367*H3367/100000000,"n.a.")</x:f>
        <x:v>5.8227795</x:v>
      </x:c>
      <x:c r="J3367" s="1" t="str">
        <x:v>日频齐全；折算事件未独立核实</x:v>
      </x:c>
    </x:row>
    <x:row r="3368" ht="25" customHeight="1">
      <x:c r="A3368" s="1" t="str">
        <x:v>沪深300</x:v>
      </x:c>
      <x:c r="B3368" s="1" t="str">
        <x:v>159330.SZ</x:v>
      </x:c>
      <x:c r="C3368" s="1" t="str">
        <x:v>东财沪深300ETF</x:v>
      </x:c>
      <x:c r="D3368" s="7" t="d">
        <x:v>2026-07-21T00:00:00.000Z</x:v>
      </x:c>
      <x:c r="E3368" s="8" t="n">
        <x:f>IF(ISNUMBER('原始字段'!C3349),'原始字段'!C3349,"n.a.")</x:f>
        <x:v>461801009</x:v>
      </x:c>
      <x:c r="F3368" s="8" t="n">
        <x:f>IF(ISNUMBER('原始字段'!C3445),'原始字段'!C3445,"n.a.")</x:f>
        <x:v>452801009</x:v>
      </x:c>
      <x:c r="G3368" s="8" t="n">
        <x:f>IF(COUNT(E3368:F3368)=2,F3368-E3368,"n.a.")</x:f>
        <x:v>-9000000</x:v>
      </x:c>
      <x:c r="H3368" s="9" t="n">
        <x:f>IF(ISNUMBER('原始字段'!D3445),'原始字段'!D3445,"n.a.")</x:f>
        <x:v>1.48</x:v>
      </x:c>
      <x:c r="I3368" s="9" t="n">
        <x:f>IF(COUNT(G3368:H3368)=2,G3368*H3368/100000000,"n.a.")</x:f>
        <x:v>-0.1332</x:v>
      </x:c>
      <x:c r="J3368" s="1" t="str">
        <x:v>日频齐全；折算事件未独立核实</x:v>
      </x:c>
    </x:row>
    <x:row r="3369" ht="25" customHeight="1">
      <x:c r="A3369" s="1" t="str">
        <x:v>沪深300</x:v>
      </x:c>
      <x:c r="B3369" s="1" t="str">
        <x:v>510390.SH</x:v>
      </x:c>
      <x:c r="C3369" s="1" t="str">
        <x:v>平安沪深300ETF</x:v>
      </x:c>
      <x:c r="D3369" s="7" t="d">
        <x:v>2026-07-21T00:00:00.000Z</x:v>
      </x:c>
      <x:c r="E3369" s="8" t="n">
        <x:f>IF(ISNUMBER('原始字段'!C3390),'原始字段'!C3390,"n.a.")</x:f>
        <x:v>137450000</x:v>
      </x:c>
      <x:c r="F3369" s="8" t="n">
        <x:f>IF(ISNUMBER('原始字段'!C3486),'原始字段'!C3486,"n.a.")</x:f>
        <x:v>137450000</x:v>
      </x:c>
      <x:c r="G3369" s="8" t="n">
        <x:f>IF(COUNT(E3369:F3369)=2,F3369-E3369,"n.a.")</x:f>
        <x:v>0</x:v>
      </x:c>
      <x:c r="H3369" s="9" t="n">
        <x:f>IF(ISNUMBER('原始字段'!D3486),'原始字段'!D3486,"n.a.")</x:f>
        <x:v>5.3888</x:v>
      </x:c>
      <x:c r="I3369" s="9" t="n">
        <x:f>IF(COUNT(G3369:H3369)=2,G3369*H3369/100000000,"n.a.")</x:f>
        <x:v>0</x:v>
      </x:c>
      <x:c r="J3369" s="1" t="str">
        <x:v>日频齐全；折算事件未独立核实</x:v>
      </x:c>
    </x:row>
    <x:row r="3370" ht="25" customHeight="1">
      <x:c r="A3370" s="1" t="str">
        <x:v>沪深300</x:v>
      </x:c>
      <x:c r="B3370" s="1" t="str">
        <x:v>515390.SH</x:v>
      </x:c>
      <x:c r="C3370" s="1" t="str">
        <x:v>华安沪深300ETF</x:v>
      </x:c>
      <x:c r="D3370" s="7" t="d">
        <x:v>2026-07-21T00:00:00.000Z</x:v>
      </x:c>
      <x:c r="E3370" s="8" t="n">
        <x:f>IF(ISNUMBER('原始字段'!C3409),'原始字段'!C3409,"n.a.")</x:f>
        <x:v>1846683000</x:v>
      </x:c>
      <x:c r="F3370" s="8" t="n">
        <x:f>IF(ISNUMBER('原始字段'!C3505),'原始字段'!C3505,"n.a.")</x:f>
        <x:v>1902683000</x:v>
      </x:c>
      <x:c r="G3370" s="8" t="n">
        <x:f>IF(COUNT(E3370:F3370)=2,F3370-E3370,"n.a.")</x:f>
        <x:v>56000000</x:v>
      </x:c>
      <x:c r="H3370" s="9" t="n">
        <x:f>IF(ISNUMBER('原始字段'!D3505),'原始字段'!D3505,"n.a.")</x:f>
        <x:v>1.3911</x:v>
      </x:c>
      <x:c r="I3370" s="9" t="n">
        <x:f>IF(COUNT(G3370:H3370)=2,G3370*H3370/100000000,"n.a.")</x:f>
        <x:v>0.779016</x:v>
      </x:c>
      <x:c r="J3370" s="1" t="str">
        <x:v>日频齐全；折算事件未独立核实</x:v>
      </x:c>
    </x:row>
    <x:row r="3371" ht="25" customHeight="1">
      <x:c r="A3371" s="1" t="str">
        <x:v>沪深300</x:v>
      </x:c>
      <x:c r="B3371" s="1" t="str">
        <x:v>515130.SH</x:v>
      </x:c>
      <x:c r="C3371" s="1" t="str">
        <x:v>博时沪深300ETF</x:v>
      </x:c>
      <x:c r="D3371" s="7" t="d">
        <x:v>2026-07-21T00:00:00.000Z</x:v>
      </x:c>
      <x:c r="E3371" s="8" t="n">
        <x:f>IF(ISNUMBER('原始字段'!C3402),'原始字段'!C3402,"n.a.")</x:f>
        <x:v>109463200</x:v>
      </x:c>
      <x:c r="F3371" s="8" t="n">
        <x:f>IF(ISNUMBER('原始字段'!C3498),'原始字段'!C3498,"n.a.")</x:f>
        <x:v>109463200</x:v>
      </x:c>
      <x:c r="G3371" s="8" t="n">
        <x:f>IF(COUNT(E3371:F3371)=2,F3371-E3371,"n.a.")</x:f>
        <x:v>0</x:v>
      </x:c>
      <x:c r="H3371" s="9" t="n">
        <x:f>IF(ISNUMBER('原始字段'!D3498),'原始字段'!D3498,"n.a.")</x:f>
        <x:v>1.5814</x:v>
      </x:c>
      <x:c r="I3371" s="9" t="n">
        <x:f>IF(COUNT(G3371:H3371)=2,G3371*H3371/100000000,"n.a.")</x:f>
        <x:v>0</x:v>
      </x:c>
      <x:c r="J3371" s="1" t="str">
        <x:v>日频齐全；折算事件未独立核实</x:v>
      </x:c>
    </x:row>
    <x:row r="3372" ht="25" customHeight="1">
      <x:c r="A3372" s="1" t="str">
        <x:v>中证500</x:v>
      </x:c>
      <x:c r="B3372" s="1" t="str">
        <x:v>510530.SH</x:v>
      </x:c>
      <x:c r="C3372" s="1" t="str">
        <x:v>工银中证500ETF</x:v>
      </x:c>
      <x:c r="D3372" s="7" t="d">
        <x:v>2026-07-21T00:00:00.000Z</x:v>
      </x:c>
      <x:c r="E3372" s="8" t="n">
        <x:f>IF(ISNUMBER('原始字段'!C3393),'原始字段'!C3393,"n.a.")</x:f>
        <x:v>49979400</x:v>
      </x:c>
      <x:c r="F3372" s="8" t="n">
        <x:f>IF(ISNUMBER('原始字段'!C3489),'原始字段'!C3489,"n.a.")</x:f>
        <x:v>50479400</x:v>
      </x:c>
      <x:c r="G3372" s="8" t="n">
        <x:f>IF(COUNT(E3372:F3372)=2,F3372-E3372,"n.a.")</x:f>
        <x:v>500000</x:v>
      </x:c>
      <x:c r="H3372" s="9" t="n">
        <x:f>IF(ISNUMBER('原始字段'!D3489),'原始字段'!D3489,"n.a.")</x:f>
        <x:v>8.6927</x:v>
      </x:c>
      <x:c r="I3372" s="9" t="n">
        <x:f>IF(COUNT(G3372:H3372)=2,G3372*H3372/100000000,"n.a.")</x:f>
        <x:v>0.0434635</x:v>
      </x:c>
      <x:c r="J3372" s="1" t="str">
        <x:v>日频齐全；折算事件未独立核实</x:v>
      </x:c>
    </x:row>
    <x:row r="3373" ht="25" customHeight="1">
      <x:c r="A3373" s="1" t="str">
        <x:v>中证500</x:v>
      </x:c>
      <x:c r="B3373" s="1" t="str">
        <x:v>510580.SH</x:v>
      </x:c>
      <x:c r="C3373" s="1" t="str">
        <x:v>易方达中证500ETF</x:v>
      </x:c>
      <x:c r="D3373" s="7" t="d">
        <x:v>2026-07-21T00:00:00.000Z</x:v>
      </x:c>
      <x:c r="E3373" s="8" t="n">
        <x:f>IF(ISNUMBER('原始字段'!C3397),'原始字段'!C3397,"n.a.")</x:f>
        <x:v>1112568300</x:v>
      </x:c>
      <x:c r="F3373" s="8" t="n">
        <x:f>IF(ISNUMBER('原始字段'!C3493),'原始字段'!C3493,"n.a.")</x:f>
        <x:v>1118968300</x:v>
      </x:c>
      <x:c r="G3373" s="8" t="n">
        <x:f>IF(COUNT(E3373:F3373)=2,F3373-E3373,"n.a.")</x:f>
        <x:v>6400000</x:v>
      </x:c>
      <x:c r="H3373" s="9" t="n">
        <x:f>IF(ISNUMBER('原始字段'!D3493),'原始字段'!D3493,"n.a.")</x:f>
        <x:v>4.0918</x:v>
      </x:c>
      <x:c r="I3373" s="9" t="n">
        <x:f>IF(COUNT(G3373:H3373)=2,G3373*H3373/100000000,"n.a.")</x:f>
        <x:v>0.2618752</x:v>
      </x:c>
      <x:c r="J3373" s="1" t="str">
        <x:v>日频齐全；折算事件未独立核实</x:v>
      </x:c>
    </x:row>
    <x:row r="3374" ht="25" customHeight="1">
      <x:c r="A3374" s="1" t="str">
        <x:v>中证500</x:v>
      </x:c>
      <x:c r="B3374" s="1" t="str">
        <x:v>159922.SZ</x:v>
      </x:c>
      <x:c r="C3374" s="1" t="str">
        <x:v>嘉实中证500ETF</x:v>
      </x:c>
      <x:c r="D3374" s="7" t="d">
        <x:v>2026-07-21T00:00:00.000Z</x:v>
      </x:c>
      <x:c r="E3374" s="8" t="n">
        <x:f>IF(ISNUMBER('原始字段'!C3369),'原始字段'!C3369,"n.a.")</x:f>
        <x:v>2941676765</x:v>
      </x:c>
      <x:c r="F3374" s="8" t="n">
        <x:f>IF(ISNUMBER('原始字段'!C3465),'原始字段'!C3465,"n.a.")</x:f>
        <x:v>2942676765</x:v>
      </x:c>
      <x:c r="G3374" s="8" t="n">
        <x:f>IF(COUNT(E3374:F3374)=2,F3374-E3374,"n.a.")</x:f>
        <x:v>1000000</x:v>
      </x:c>
      <x:c r="H3374" s="9" t="n">
        <x:f>IF(ISNUMBER('原始字段'!D3465),'原始字段'!D3465,"n.a.")</x:f>
        <x:v>3.1611</x:v>
      </x:c>
      <x:c r="I3374" s="9" t="n">
        <x:f>IF(COUNT(G3374:H3374)=2,G3374*H3374/100000000,"n.a.")</x:f>
        <x:v>0.031611</x:v>
      </x:c>
      <x:c r="J3374" s="1" t="str">
        <x:v>日频齐全；折算事件未独立核实</x:v>
      </x:c>
    </x:row>
    <x:row r="3375" ht="25" customHeight="1">
      <x:c r="A3375" s="1" t="str">
        <x:v>中证500</x:v>
      </x:c>
      <x:c r="B3375" s="1" t="str">
        <x:v>563750.SH</x:v>
      </x:c>
      <x:c r="C3375" s="1" t="str">
        <x:v>汇添富中证500ETF</x:v>
      </x:c>
      <x:c r="D3375" s="7" t="d">
        <x:v>2026-07-21T00:00:00.000Z</x:v>
      </x:c>
      <x:c r="E3375" s="8" t="n">
        <x:f>IF(ISNUMBER('原始字段'!C3424),'原始字段'!C3424,"n.a.")</x:f>
        <x:v>377237000</x:v>
      </x:c>
      <x:c r="F3375" s="8" t="n">
        <x:f>IF(ISNUMBER('原始字段'!C3520),'原始字段'!C3520,"n.a.")</x:f>
        <x:v>379737000</x:v>
      </x:c>
      <x:c r="G3375" s="8" t="n">
        <x:f>IF(COUNT(E3375:F3375)=2,F3375-E3375,"n.a.")</x:f>
        <x:v>2500000</x:v>
      </x:c>
      <x:c r="H3375" s="9" t="n">
        <x:f>IF(ISNUMBER('原始字段'!D3520),'原始字段'!D3520,"n.a.")</x:f>
        <x:v>1.0889</x:v>
      </x:c>
      <x:c r="I3375" s="9" t="n">
        <x:f>IF(COUNT(G3375:H3375)=2,G3375*H3375/100000000,"n.a.")</x:f>
        <x:v>0.0272225</x:v>
      </x:c>
      <x:c r="J3375" s="1" t="str">
        <x:v>日频齐全；折算事件未独立核实</x:v>
      </x:c>
    </x:row>
    <x:row r="3376" ht="25" customHeight="1">
      <x:c r="A3376" s="1" t="str">
        <x:v>中证500</x:v>
      </x:c>
      <x:c r="B3376" s="1" t="str">
        <x:v>159935.SZ</x:v>
      </x:c>
      <x:c r="C3376" s="1" t="str">
        <x:v>景顺长城中证500ETF</x:v>
      </x:c>
      <x:c r="D3376" s="7" t="d">
        <x:v>2026-07-21T00:00:00.000Z</x:v>
      </x:c>
      <x:c r="E3376" s="8" t="n">
        <x:f>IF(ISNUMBER('原始字段'!C3371),'原始字段'!C3371,"n.a.")</x:f>
        <x:v>32572956</x:v>
      </x:c>
      <x:c r="F3376" s="8" t="n">
        <x:f>IF(ISNUMBER('原始字段'!C3467),'原始字段'!C3467,"n.a.")</x:f>
        <x:v>35572956</x:v>
      </x:c>
      <x:c r="G3376" s="8" t="n">
        <x:f>IF(COUNT(E3376:F3376)=2,F3376-E3376,"n.a.")</x:f>
        <x:v>3000000</x:v>
      </x:c>
      <x:c r="H3376" s="9" t="n">
        <x:f>IF(ISNUMBER('原始字段'!D3467),'原始字段'!D3467,"n.a.")</x:f>
        <x:v>2.4618</x:v>
      </x:c>
      <x:c r="I3376" s="9" t="n">
        <x:f>IF(COUNT(G3376:H3376)=2,G3376*H3376/100000000,"n.a.")</x:f>
        <x:v>0.073854</x:v>
      </x:c>
      <x:c r="J3376" s="1" t="str">
        <x:v>日频齐全；折算事件未独立核实</x:v>
      </x:c>
    </x:row>
    <x:row r="3377" ht="25" customHeight="1">
      <x:c r="A3377" s="1" t="str">
        <x:v>中证500</x:v>
      </x:c>
      <x:c r="B3377" s="1" t="str">
        <x:v>515530.SH</x:v>
      </x:c>
      <x:c r="C3377" s="1" t="str">
        <x:v>泰康中证500ETF</x:v>
      </x:c>
      <x:c r="D3377" s="7" t="d">
        <x:v>2026-07-21T00:00:00.000Z</x:v>
      </x:c>
      <x:c r="E3377" s="8" t="n">
        <x:f>IF(ISNUMBER('原始字段'!C3410),'原始字段'!C3410,"n.a.")</x:f>
        <x:v>13042700</x:v>
      </x:c>
      <x:c r="F3377" s="8" t="n">
        <x:f>IF(ISNUMBER('原始字段'!C3506),'原始字段'!C3506,"n.a.")</x:f>
        <x:v>13042700</x:v>
      </x:c>
      <x:c r="G3377" s="8" t="n">
        <x:f>IF(COUNT(E3377:F3377)=2,F3377-E3377,"n.a.")</x:f>
        <x:v>0</x:v>
      </x:c>
      <x:c r="H3377" s="9" t="n">
        <x:f>IF(ISNUMBER('原始字段'!D3506),'原始字段'!D3506,"n.a.")</x:f>
        <x:v>4.2913</x:v>
      </x:c>
      <x:c r="I3377" s="9" t="n">
        <x:f>IF(COUNT(G3377:H3377)=2,G3377*H3377/100000000,"n.a.")</x:f>
        <x:v>0</x:v>
      </x:c>
      <x:c r="J3377" s="1" t="str">
        <x:v>日频齐全；折算事件未独立核实</x:v>
      </x:c>
    </x:row>
    <x:row r="3378" ht="25" customHeight="1">
      <x:c r="A3378" s="1" t="str">
        <x:v>中证500</x:v>
      </x:c>
      <x:c r="B3378" s="1" t="str">
        <x:v>510590.SH</x:v>
      </x:c>
      <x:c r="C3378" s="1" t="str">
        <x:v>平安中证500ETF</x:v>
      </x:c>
      <x:c r="D3378" s="7" t="d">
        <x:v>2026-07-21T00:00:00.000Z</x:v>
      </x:c>
      <x:c r="E3378" s="8" t="n">
        <x:f>IF(ISNUMBER('原始字段'!C3398),'原始字段'!C3398,"n.a.")</x:f>
        <x:v>120386100</x:v>
      </x:c>
      <x:c r="F3378" s="8" t="n">
        <x:f>IF(ISNUMBER('原始字段'!C3494),'原始字段'!C3494,"n.a.")</x:f>
        <x:v>120386100</x:v>
      </x:c>
      <x:c r="G3378" s="8" t="n">
        <x:f>IF(COUNT(E3378:F3378)=2,F3378-E3378,"n.a.")</x:f>
        <x:v>0</x:v>
      </x:c>
      <x:c r="H3378" s="9" t="n">
        <x:f>IF(ISNUMBER('原始字段'!D3494),'原始字段'!D3494,"n.a.")</x:f>
        <x:v>8.4156</x:v>
      </x:c>
      <x:c r="I3378" s="9" t="n">
        <x:f>IF(COUNT(G3378:H3378)=2,G3378*H3378/100000000,"n.a.")</x:f>
        <x:v>0</x:v>
      </x:c>
      <x:c r="J3378" s="1" t="str">
        <x:v>日频齐全；折算事件未独立核实</x:v>
      </x:c>
    </x:row>
    <x:row r="3379" ht="25" customHeight="1">
      <x:c r="A3379" s="1" t="str">
        <x:v>中证500</x:v>
      </x:c>
      <x:c r="B3379" s="1" t="str">
        <x:v>515190.SH</x:v>
      </x:c>
      <x:c r="C3379" s="1" t="str">
        <x:v>中银证券中证500ETF</x:v>
      </x:c>
      <x:c r="D3379" s="7" t="d">
        <x:v>2026-07-21T00:00:00.000Z</x:v>
      </x:c>
      <x:c r="E3379" s="8" t="n">
        <x:f>IF(ISNUMBER('原始字段'!C3403),'原始字段'!C3403,"n.a.")</x:f>
        <x:v>285466100</x:v>
      </x:c>
      <x:c r="F3379" s="8" t="n">
        <x:f>IF(ISNUMBER('原始字段'!C3499),'原始字段'!C3499,"n.a.")</x:f>
        <x:v>287466100</x:v>
      </x:c>
      <x:c r="G3379" s="8" t="n">
        <x:f>IF(COUNT(E3379:F3379)=2,F3379-E3379,"n.a.")</x:f>
        <x:v>2000000</x:v>
      </x:c>
      <x:c r="H3379" s="9" t="n">
        <x:f>IF(ISNUMBER('原始字段'!D3499),'原始字段'!D3499,"n.a.")</x:f>
        <x:v>1.6396</x:v>
      </x:c>
      <x:c r="I3379" s="9" t="n">
        <x:f>IF(COUNT(G3379:H3379)=2,G3379*H3379/100000000,"n.a.")</x:f>
        <x:v>0.032792</x:v>
      </x:c>
      <x:c r="J3379" s="1" t="str">
        <x:v>日频齐全；折算事件未独立核实</x:v>
      </x:c>
    </x:row>
    <x:row r="3380" ht="25" customHeight="1">
      <x:c r="A3380" s="1" t="str">
        <x:v>中证500</x:v>
      </x:c>
      <x:c r="B3380" s="1" t="str">
        <x:v>159820.SZ</x:v>
      </x:c>
      <x:c r="C3380" s="1" t="str">
        <x:v>天弘中证500ETF</x:v>
      </x:c>
      <x:c r="D3380" s="7" t="d">
        <x:v>2026-07-21T00:00:00.000Z</x:v>
      </x:c>
      <x:c r="E3380" s="8" t="n">
        <x:f>IF(ISNUMBER('原始字段'!C3363),'原始字段'!C3363,"n.a.")</x:f>
        <x:v>1336408470</x:v>
      </x:c>
      <x:c r="F3380" s="8" t="n">
        <x:f>IF(ISNUMBER('原始字段'!C3459),'原始字段'!C3459,"n.a.")</x:f>
        <x:v>1361408470</x:v>
      </x:c>
      <x:c r="G3380" s="8" t="n">
        <x:f>IF(COUNT(E3380:F3380)=2,F3380-E3380,"n.a.")</x:f>
        <x:v>25000000</x:v>
      </x:c>
      <x:c r="H3380" s="9" t="n">
        <x:f>IF(ISNUMBER('原始字段'!D3459),'原始字段'!D3459,"n.a.")</x:f>
        <x:v>1.3462</x:v>
      </x:c>
      <x:c r="I3380" s="9" t="n">
        <x:f>IF(COUNT(G3380:H3380)=2,G3380*H3380/100000000,"n.a.")</x:f>
        <x:v>0.33655</x:v>
      </x:c>
      <x:c r="J3380" s="1" t="str">
        <x:v>日频齐全；折算事件未独立核实</x:v>
      </x:c>
    </x:row>
    <x:row r="3381" ht="25" customHeight="1">
      <x:c r="A3381" s="1" t="str">
        <x:v>中证500</x:v>
      </x:c>
      <x:c r="B3381" s="1" t="str">
        <x:v>159337.SZ</x:v>
      </x:c>
      <x:c r="C3381" s="1" t="str">
        <x:v>东财中证500ETF</x:v>
      </x:c>
      <x:c r="D3381" s="7" t="d">
        <x:v>2026-07-21T00:00:00.000Z</x:v>
      </x:c>
      <x:c r="E3381" s="8" t="n">
        <x:f>IF(ISNUMBER('原始字段'!C3350),'原始字段'!C3350,"n.a.")</x:f>
        <x:v>291710611</x:v>
      </x:c>
      <x:c r="F3381" s="8" t="n">
        <x:f>IF(ISNUMBER('原始字段'!C3446),'原始字段'!C3446,"n.a.")</x:f>
        <x:v>291710611</x:v>
      </x:c>
      <x:c r="G3381" s="8" t="n">
        <x:f>IF(COUNT(E3381:F3381)=2,F3381-E3381,"n.a.")</x:f>
        <x:v>0</x:v>
      </x:c>
      <x:c r="H3381" s="9" t="n">
        <x:f>IF(ISNUMBER('原始字段'!D3446),'原始字段'!D3446,"n.a.")</x:f>
        <x:v>1.7807</x:v>
      </x:c>
      <x:c r="I3381" s="9" t="n">
        <x:f>IF(COUNT(G3381:H3381)=2,G3381*H3381/100000000,"n.a.")</x:f>
        <x:v>0</x:v>
      </x:c>
      <x:c r="J3381" s="1" t="str">
        <x:v>日频齐全；折算事件未独立核实</x:v>
      </x:c>
    </x:row>
    <x:row r="3382" ht="25" customHeight="1">
      <x:c r="A3382" s="1" t="str">
        <x:v>中证500</x:v>
      </x:c>
      <x:c r="B3382" s="1" t="str">
        <x:v>510500.SH</x:v>
      </x:c>
      <x:c r="C3382" s="1" t="str">
        <x:v>南方中证500ETF</x:v>
      </x:c>
      <x:c r="D3382" s="7" t="d">
        <x:v>2026-07-21T00:00:00.000Z</x:v>
      </x:c>
      <x:c r="E3382" s="8" t="n">
        <x:f>IF(ISNUMBER('原始字段'!C3391),'原始字段'!C3391,"n.a.")</x:f>
        <x:v>6172568600</x:v>
      </x:c>
      <x:c r="F3382" s="8" t="n">
        <x:f>IF(ISNUMBER('原始字段'!C3487),'原始字段'!C3487,"n.a.")</x:f>
        <x:v>6140568600</x:v>
      </x:c>
      <x:c r="G3382" s="8" t="n">
        <x:f>IF(COUNT(E3382:F3382)=2,F3382-E3382,"n.a.")</x:f>
        <x:v>-32000000</x:v>
      </x:c>
      <x:c r="H3382" s="9" t="n">
        <x:f>IF(ISNUMBER('原始字段'!D3487),'原始字段'!D3487,"n.a.")</x:f>
        <x:v>7.8051</x:v>
      </x:c>
      <x:c r="I3382" s="9" t="n">
        <x:f>IF(COUNT(G3382:H3382)=2,G3382*H3382/100000000,"n.a.")</x:f>
        <x:v>-2.497632</x:v>
      </x:c>
      <x:c r="J3382" s="1" t="str">
        <x:v>日频齐全；折算事件未独立核实</x:v>
      </x:c>
    </x:row>
    <x:row r="3383" ht="25" customHeight="1">
      <x:c r="A3383" s="1" t="str">
        <x:v>中证500</x:v>
      </x:c>
      <x:c r="B3383" s="1" t="str">
        <x:v>159968.SZ</x:v>
      </x:c>
      <x:c r="C3383" s="1" t="str">
        <x:v>博时中证500ETF</x:v>
      </x:c>
      <x:c r="D3383" s="7" t="d">
        <x:v>2026-07-21T00:00:00.000Z</x:v>
      </x:c>
      <x:c r="E3383" s="8" t="n">
        <x:f>IF(ISNUMBER('原始字段'!C3378),'原始字段'!C3378,"n.a.")</x:f>
        <x:v>63695098</x:v>
      </x:c>
      <x:c r="F3383" s="8" t="n">
        <x:f>IF(ISNUMBER('原始字段'!C3474),'原始字段'!C3474,"n.a.")</x:f>
        <x:v>63295098</x:v>
      </x:c>
      <x:c r="G3383" s="8" t="n">
        <x:f>IF(COUNT(E3383:F3383)=2,F3383-E3383,"n.a.")</x:f>
        <x:v>-400000</x:v>
      </x:c>
      <x:c r="H3383" s="9" t="n">
        <x:f>IF(ISNUMBER('原始字段'!D3474),'原始字段'!D3474,"n.a.")</x:f>
        <x:v>10.1871</x:v>
      </x:c>
      <x:c r="I3383" s="9" t="n">
        <x:f>IF(COUNT(G3383:H3383)=2,G3383*H3383/100000000,"n.a.")</x:f>
        <x:v>-0.0407484</x:v>
      </x:c>
      <x:c r="J3383" s="1" t="str">
        <x:v>日频齐全；折算事件未独立核实</x:v>
      </x:c>
    </x:row>
    <x:row r="3384" ht="25" customHeight="1">
      <x:c r="A3384" s="1" t="str">
        <x:v>中证500</x:v>
      </x:c>
      <x:c r="B3384" s="1" t="str">
        <x:v>561350.SH</x:v>
      </x:c>
      <x:c r="C3384" s="1" t="str">
        <x:v>国泰中证500ETF</x:v>
      </x:c>
      <x:c r="D3384" s="7" t="d">
        <x:v>2026-07-21T00:00:00.000Z</x:v>
      </x:c>
      <x:c r="E3384" s="8" t="n">
        <x:f>IF(ISNUMBER('原始字段'!C3417),'原始字段'!C3417,"n.a.")</x:f>
        <x:v>88700000</x:v>
      </x:c>
      <x:c r="F3384" s="8" t="n">
        <x:f>IF(ISNUMBER('原始字段'!C3513),'原始字段'!C3513,"n.a.")</x:f>
        <x:v>91700000</x:v>
      </x:c>
      <x:c r="G3384" s="8" t="n">
        <x:f>IF(COUNT(E3384:F3384)=2,F3384-E3384,"n.a.")</x:f>
        <x:v>3000000</x:v>
      </x:c>
      <x:c r="H3384" s="9" t="n">
        <x:f>IF(ISNUMBER('原始字段'!D3513),'原始字段'!D3513,"n.a.")</x:f>
        <x:v>1.2413</x:v>
      </x:c>
      <x:c r="I3384" s="9" t="n">
        <x:f>IF(COUNT(G3384:H3384)=2,G3384*H3384/100000000,"n.a.")</x:f>
        <x:v>0.037239</x:v>
      </x:c>
      <x:c r="J3384" s="1" t="str">
        <x:v>日频齐全；折算事件未独立核实</x:v>
      </x:c>
    </x:row>
    <x:row r="3385" ht="25" customHeight="1">
      <x:c r="A3385" s="1" t="str">
        <x:v>中证500</x:v>
      </x:c>
      <x:c r="B3385" s="1" t="str">
        <x:v>512500.SH</x:v>
      </x:c>
      <x:c r="C3385" s="1" t="str">
        <x:v>华夏中证500ETF</x:v>
      </x:c>
      <x:c r="D3385" s="7" t="d">
        <x:v>2026-07-21T00:00:00.000Z</x:v>
      </x:c>
      <x:c r="E3385" s="8" t="n">
        <x:f>IF(ISNUMBER('原始字段'!C3400),'原始字段'!C3400,"n.a.")</x:f>
        <x:v>1939208800</x:v>
      </x:c>
      <x:c r="F3385" s="8" t="n">
        <x:f>IF(ISNUMBER('原始字段'!C3496),'原始字段'!C3496,"n.a.")</x:f>
        <x:v>1928008800</x:v>
      </x:c>
      <x:c r="G3385" s="8" t="n">
        <x:f>IF(COUNT(E3385:F3385)=2,F3385-E3385,"n.a.")</x:f>
        <x:v>-11200000</x:v>
      </x:c>
      <x:c r="H3385" s="9" t="n">
        <x:f>IF(ISNUMBER('原始字段'!D3496),'原始字段'!D3496,"n.a.")</x:f>
        <x:v>4.4089</x:v>
      </x:c>
      <x:c r="I3385" s="9" t="n">
        <x:f>IF(COUNT(G3385:H3385)=2,G3385*H3385/100000000,"n.a.")</x:f>
        <x:v>-0.4937968</x:v>
      </x:c>
      <x:c r="J3385" s="1" t="str">
        <x:v>日频齐全；折算事件未独立核实</x:v>
      </x:c>
    </x:row>
    <x:row r="3386" ht="25" customHeight="1">
      <x:c r="A3386" s="1" t="str">
        <x:v>中证500</x:v>
      </x:c>
      <x:c r="B3386" s="1" t="str">
        <x:v>510550.SH</x:v>
      </x:c>
      <x:c r="C3386" s="1" t="str">
        <x:v>方正富邦中证500ETF</x:v>
      </x:c>
      <x:c r="D3386" s="7" t="d">
        <x:v>2026-07-21T00:00:00.000Z</x:v>
      </x:c>
      <x:c r="E3386" s="8" t="n">
        <x:f>IF(ISNUMBER('原始字段'!C3394),'原始字段'!C3394,"n.a.")</x:f>
        <x:v>25743300</x:v>
      </x:c>
      <x:c r="F3386" s="8" t="n">
        <x:f>IF(ISNUMBER('原始字段'!C3490),'原始字段'!C3490,"n.a.")</x:f>
        <x:v>25743300</x:v>
      </x:c>
      <x:c r="G3386" s="8" t="n">
        <x:f>IF(COUNT(E3386:F3386)=2,F3386-E3386,"n.a.")</x:f>
        <x:v>0</x:v>
      </x:c>
      <x:c r="H3386" s="9" t="n">
        <x:f>IF(ISNUMBER('原始字段'!D3490),'原始字段'!D3490,"n.a.")</x:f>
        <x:v>2.0073</x:v>
      </x:c>
      <x:c r="I3386" s="9" t="n">
        <x:f>IF(COUNT(G3386:H3386)=2,G3386*H3386/100000000,"n.a.")</x:f>
        <x:v>0</x:v>
      </x:c>
      <x:c r="J3386" s="1" t="str">
        <x:v>日频齐全；折算事件未独立核实</x:v>
      </x:c>
    </x:row>
    <x:row r="3387" ht="25" customHeight="1">
      <x:c r="A3387" s="1" t="str">
        <x:v>中证500</x:v>
      </x:c>
      <x:c r="B3387" s="1" t="str">
        <x:v>510510.SH</x:v>
      </x:c>
      <x:c r="C3387" s="1" t="str">
        <x:v>广发中证500ETF</x:v>
      </x:c>
      <x:c r="D3387" s="7" t="d">
        <x:v>2026-07-21T00:00:00.000Z</x:v>
      </x:c>
      <x:c r="E3387" s="8" t="n">
        <x:f>IF(ISNUMBER('原始字段'!C3392),'原始字段'!C3392,"n.a.")</x:f>
        <x:v>983038300</x:v>
      </x:c>
      <x:c r="F3387" s="8" t="n">
        <x:f>IF(ISNUMBER('原始字段'!C3488),'原始字段'!C3488,"n.a.")</x:f>
        <x:v>983038300</x:v>
      </x:c>
      <x:c r="G3387" s="8" t="n">
        <x:f>IF(COUNT(E3387:F3387)=2,F3387-E3387,"n.a.")</x:f>
        <x:v>0</x:v>
      </x:c>
      <x:c r="H3387" s="9" t="n">
        <x:f>IF(ISNUMBER('原始字段'!D3488),'原始字段'!D3488,"n.a.")</x:f>
        <x:v>2.5179</x:v>
      </x:c>
      <x:c r="I3387" s="9" t="n">
        <x:f>IF(COUNT(G3387:H3387)=2,G3387*H3387/100000000,"n.a.")</x:f>
        <x:v>0</x:v>
      </x:c>
      <x:c r="J3387" s="1" t="str">
        <x:v>日频齐全；折算事件未独立核实</x:v>
      </x:c>
    </x:row>
    <x:row r="3388" ht="25" customHeight="1">
      <x:c r="A3388" s="1" t="str">
        <x:v>中证500</x:v>
      </x:c>
      <x:c r="B3388" s="1" t="str">
        <x:v>515550.SH</x:v>
      </x:c>
      <x:c r="C3388" s="1" t="str">
        <x:v>国联中证500ETF</x:v>
      </x:c>
      <x:c r="D3388" s="7" t="d">
        <x:v>2026-07-21T00:00:00.000Z</x:v>
      </x:c>
      <x:c r="E3388" s="8" t="n">
        <x:f>IF(ISNUMBER('原始字段'!C3411),'原始字段'!C3411,"n.a.")</x:f>
        <x:v>18345700</x:v>
      </x:c>
      <x:c r="F3388" s="8" t="n">
        <x:f>IF(ISNUMBER('原始字段'!C3507),'原始字段'!C3507,"n.a.")</x:f>
        <x:v>17345700</x:v>
      </x:c>
      <x:c r="G3388" s="8" t="n">
        <x:f>IF(COUNT(E3388:F3388)=2,F3388-E3388,"n.a.")</x:f>
        <x:v>-1000000</x:v>
      </x:c>
      <x:c r="H3388" s="9" t="n">
        <x:f>IF(ISNUMBER('原始字段'!D3507),'原始字段'!D3507,"n.a.")</x:f>
        <x:v>1.7543</x:v>
      </x:c>
      <x:c r="I3388" s="9" t="n">
        <x:f>IF(COUNT(G3388:H3388)=2,G3388*H3388/100000000,"n.a.")</x:f>
        <x:v>-0.017543</x:v>
      </x:c>
      <x:c r="J3388" s="1" t="str">
        <x:v>日频齐全；折算事件未独立核实</x:v>
      </x:c>
    </x:row>
    <x:row r="3389" ht="25" customHeight="1">
      <x:c r="A3389" s="1" t="str">
        <x:v>中证500</x:v>
      </x:c>
      <x:c r="B3389" s="1" t="str">
        <x:v>159500.SZ</x:v>
      </x:c>
      <x:c r="C3389" s="1" t="str">
        <x:v>富国中证500ETF</x:v>
      </x:c>
      <x:c r="D3389" s="7" t="d">
        <x:v>2026-07-21T00:00:00.000Z</x:v>
      </x:c>
      <x:c r="E3389" s="8" t="n">
        <x:f>IF(ISNUMBER('原始字段'!C3352),'原始字段'!C3352,"n.a.")</x:f>
        <x:v>252538865</x:v>
      </x:c>
      <x:c r="F3389" s="8" t="n">
        <x:f>IF(ISNUMBER('原始字段'!C3448),'原始字段'!C3448,"n.a.")</x:f>
        <x:v>244138865</x:v>
      </x:c>
      <x:c r="G3389" s="8" t="n">
        <x:f>IF(COUNT(E3389:F3389)=2,F3389-E3389,"n.a.")</x:f>
        <x:v>-8400000</x:v>
      </x:c>
      <x:c r="H3389" s="9" t="n">
        <x:f>IF(ISNUMBER('原始字段'!D3448),'原始字段'!D3448,"n.a.")</x:f>
        <x:v>1.1647</x:v>
      </x:c>
      <x:c r="I3389" s="9" t="n">
        <x:f>IF(COUNT(G3389:H3389)=2,G3389*H3389/100000000,"n.a.")</x:f>
        <x:v>-0.0978348</x:v>
      </x:c>
      <x:c r="J3389" s="1" t="str">
        <x:v>日频齐全；折算事件未独立核实</x:v>
      </x:c>
    </x:row>
    <x:row r="3390" ht="25" customHeight="1">
      <x:c r="A3390" s="1" t="str">
        <x:v>中证500</x:v>
      </x:c>
      <x:c r="B3390" s="1" t="str">
        <x:v>512510.SH</x:v>
      </x:c>
      <x:c r="C3390" s="1" t="str">
        <x:v>华泰柏瑞中证500ETF</x:v>
      </x:c>
      <x:c r="D3390" s="7" t="d">
        <x:v>2026-07-21T00:00:00.000Z</x:v>
      </x:c>
      <x:c r="E3390" s="8" t="n">
        <x:f>IF(ISNUMBER('原始字段'!C3401),'原始字段'!C3401,"n.a.")</x:f>
        <x:v>425929800</x:v>
      </x:c>
      <x:c r="F3390" s="8" t="n">
        <x:f>IF(ISNUMBER('原始字段'!C3497),'原始字段'!C3497,"n.a.")</x:f>
        <x:v>428929800</x:v>
      </x:c>
      <x:c r="G3390" s="8" t="n">
        <x:f>IF(COUNT(E3390:F3390)=2,F3390-E3390,"n.a.")</x:f>
        <x:v>3000000</x:v>
      </x:c>
      <x:c r="H3390" s="9" t="n">
        <x:f>IF(ISNUMBER('原始字段'!D3497),'原始字段'!D3497,"n.a.")</x:f>
        <x:v>2.3239</x:v>
      </x:c>
      <x:c r="I3390" s="9" t="n">
        <x:f>IF(COUNT(G3390:H3390)=2,G3390*H3390/100000000,"n.a.")</x:f>
        <x:v>0.069717</x:v>
      </x:c>
      <x:c r="J3390" s="1" t="str">
        <x:v>日频齐全；折算事件未独立核实</x:v>
      </x:c>
    </x:row>
    <x:row r="3391" ht="25" customHeight="1">
      <x:c r="A3391" s="1" t="str">
        <x:v>中证500</x:v>
      </x:c>
      <x:c r="B3391" s="1" t="str">
        <x:v>510570.SH</x:v>
      </x:c>
      <x:c r="C3391" s="1" t="str">
        <x:v>兴业中证500ETF</x:v>
      </x:c>
      <x:c r="D3391" s="7" t="d">
        <x:v>2026-07-21T00:00:00.000Z</x:v>
      </x:c>
      <x:c r="E3391" s="8" t="n">
        <x:f>IF(ISNUMBER('原始字段'!C3396),'原始字段'!C3396,"n.a.")</x:f>
        <x:v>33060600</x:v>
      </x:c>
      <x:c r="F3391" s="8" t="n">
        <x:f>IF(ISNUMBER('原始字段'!C3492),'原始字段'!C3492,"n.a.")</x:f>
        <x:v>33060600</x:v>
      </x:c>
      <x:c r="G3391" s="8" t="n">
        <x:f>IF(COUNT(E3391:F3391)=2,F3391-E3391,"n.a.")</x:f>
        <x:v>0</x:v>
      </x:c>
      <x:c r="H3391" s="9" t="n">
        <x:f>IF(ISNUMBER('原始字段'!D3492),'原始字段'!D3492,"n.a.")</x:f>
        <x:v>1.2314</x:v>
      </x:c>
      <x:c r="I3391" s="9" t="n">
        <x:f>IF(COUNT(G3391:H3391)=2,G3391*H3391/100000000,"n.a.")</x:f>
        <x:v>0</x:v>
      </x:c>
      <x:c r="J3391" s="1" t="str">
        <x:v>日频齐全；折算事件未独立核实</x:v>
      </x:c>
    </x:row>
    <x:row r="3392" ht="25" customHeight="1">
      <x:c r="A3392" s="1" t="str">
        <x:v>中证500</x:v>
      </x:c>
      <x:c r="B3392" s="1" t="str">
        <x:v>510560.SH</x:v>
      </x:c>
      <x:c r="C3392" s="1" t="str">
        <x:v>国寿安保中证500ETF</x:v>
      </x:c>
      <x:c r="D3392" s="7" t="d">
        <x:v>2026-07-21T00:00:00.000Z</x:v>
      </x:c>
      <x:c r="E3392" s="8" t="n">
        <x:f>IF(ISNUMBER('原始字段'!C3395),'原始字段'!C3395,"n.a.")</x:f>
        <x:v>60318700</x:v>
      </x:c>
      <x:c r="F3392" s="8" t="n">
        <x:f>IF(ISNUMBER('原始字段'!C3491),'原始字段'!C3491,"n.a.")</x:f>
        <x:v>60318700</x:v>
      </x:c>
      <x:c r="G3392" s="8" t="n">
        <x:f>IF(COUNT(E3392:F3392)=2,F3392-E3392,"n.a.")</x:f>
        <x:v>0</x:v>
      </x:c>
      <x:c r="H3392" s="9" t="n">
        <x:f>IF(ISNUMBER('原始字段'!D3491),'原始字段'!D3491,"n.a.")</x:f>
        <x:v>1.9438</x:v>
      </x:c>
      <x:c r="I3392" s="9" t="n">
        <x:f>IF(COUNT(G3392:H3392)=2,G3392*H3392/100000000,"n.a.")</x:f>
        <x:v>0</x:v>
      </x:c>
      <x:c r="J3392" s="1" t="str">
        <x:v>日频齐全；折算事件未独立核实</x:v>
      </x:c>
    </x:row>
    <x:row r="3393" ht="25" customHeight="1">
      <x:c r="A3393" s="1" t="str">
        <x:v>中证500</x:v>
      </x:c>
      <x:c r="B3393" s="1" t="str">
        <x:v>159982.SZ</x:v>
      </x:c>
      <x:c r="C3393" s="1" t="str">
        <x:v>鹏华中证500ETF</x:v>
      </x:c>
      <x:c r="D3393" s="7" t="d">
        <x:v>2026-07-21T00:00:00.000Z</x:v>
      </x:c>
      <x:c r="E3393" s="8" t="n">
        <x:f>IF(ISNUMBER('原始字段'!C3381),'原始字段'!C3381,"n.a.")</x:f>
        <x:v>150211253</x:v>
      </x:c>
      <x:c r="F3393" s="8" t="n">
        <x:f>IF(ISNUMBER('原始字段'!C3477),'原始字段'!C3477,"n.a.")</x:f>
        <x:v>150211253</x:v>
      </x:c>
      <x:c r="G3393" s="8" t="n">
        <x:f>IF(COUNT(E3393:F3393)=2,F3393-E3393,"n.a.")</x:f>
        <x:v>0</x:v>
      </x:c>
      <x:c r="H3393" s="9" t="n">
        <x:f>IF(ISNUMBER('原始字段'!D3477),'原始字段'!D3477,"n.a.")</x:f>
        <x:v>2.0836</x:v>
      </x:c>
      <x:c r="I3393" s="9" t="n">
        <x:f>IF(COUNT(G3393:H3393)=2,G3393*H3393/100000000,"n.a.")</x:f>
        <x:v>0</x:v>
      </x:c>
      <x:c r="J3393" s="1" t="str">
        <x:v>日频齐全；折算事件未独立核实</x:v>
      </x:c>
    </x:row>
    <x:row r="3394" ht="25" customHeight="1">
      <x:c r="A3394" s="1" t="str">
        <x:v>中证1000</x:v>
      </x:c>
      <x:c r="B3394" s="1" t="str">
        <x:v>560010.SH</x:v>
      </x:c>
      <x:c r="C3394" s="1" t="str">
        <x:v>广发中证1000ETF</x:v>
      </x:c>
      <x:c r="D3394" s="7" t="d">
        <x:v>2026-07-21T00:00:00.000Z</x:v>
      </x:c>
      <x:c r="E3394" s="8" t="n">
        <x:f>IF(ISNUMBER('原始字段'!C3414),'原始字段'!C3414,"n.a.")</x:f>
        <x:v>2136621700</x:v>
      </x:c>
      <x:c r="F3394" s="8" t="n">
        <x:f>IF(ISNUMBER('原始字段'!C3510),'原始字段'!C3510,"n.a.")</x:f>
        <x:v>2402621700</x:v>
      </x:c>
      <x:c r="G3394" s="8" t="n">
        <x:f>IF(COUNT(E3394:F3394)=2,F3394-E3394,"n.a.")</x:f>
        <x:v>266000000</x:v>
      </x:c>
      <x:c r="H3394" s="9" t="n">
        <x:f>IF(ISNUMBER('原始字段'!D3510),'原始字段'!D3510,"n.a.")</x:f>
        <x:v>3.0093</x:v>
      </x:c>
      <x:c r="I3394" s="9" t="n">
        <x:f>IF(COUNT(G3394:H3394)=2,G3394*H3394/100000000,"n.a.")</x:f>
        <x:v>8.004738</x:v>
      </x:c>
      <x:c r="J3394" s="1" t="str">
        <x:v>日频齐全；折算事件未独立核实</x:v>
      </x:c>
    </x:row>
    <x:row r="3395" ht="25" customHeight="1">
      <x:c r="A3395" s="1" t="str">
        <x:v>中证1000</x:v>
      </x:c>
      <x:c r="B3395" s="1" t="str">
        <x:v>159845.SZ</x:v>
      </x:c>
      <x:c r="C3395" s="1" t="str">
        <x:v>华夏中证1000ETF</x:v>
      </x:c>
      <x:c r="D3395" s="7" t="d">
        <x:v>2026-07-21T00:00:00.000Z</x:v>
      </x:c>
      <x:c r="E3395" s="8" t="n">
        <x:f>IF(ISNUMBER('原始字段'!C3365),'原始字段'!C3365,"n.a.")</x:f>
        <x:v>4146425606</x:v>
      </x:c>
      <x:c r="F3395" s="8" t="n">
        <x:f>IF(ISNUMBER('原始字段'!C3461),'原始字段'!C3461,"n.a.")</x:f>
        <x:v>4125425606</x:v>
      </x:c>
      <x:c r="G3395" s="8" t="n">
        <x:f>IF(COUNT(E3395:F3395)=2,F3395-E3395,"n.a.")</x:f>
        <x:v>-21000000</x:v>
      </x:c>
      <x:c r="H3395" s="9" t="n">
        <x:f>IF(ISNUMBER('原始字段'!D3461),'原始字段'!D3461,"n.a.")</x:f>
        <x:v>3.015</x:v>
      </x:c>
      <x:c r="I3395" s="9" t="n">
        <x:f>IF(COUNT(G3395:H3395)=2,G3395*H3395/100000000,"n.a.")</x:f>
        <x:v>-0.63315</x:v>
      </x:c>
      <x:c r="J3395" s="1" t="str">
        <x:v>日频齐全；折算事件未独立核实</x:v>
      </x:c>
    </x:row>
    <x:row r="3396" ht="25" customHeight="1">
      <x:c r="A3396" s="1" t="str">
        <x:v>中证1000</x:v>
      </x:c>
      <x:c r="B3396" s="1" t="str">
        <x:v>159633.SZ</x:v>
      </x:c>
      <x:c r="C3396" s="1" t="str">
        <x:v>易方达中证1000ETF</x:v>
      </x:c>
      <x:c r="D3396" s="7" t="d">
        <x:v>2026-07-21T00:00:00.000Z</x:v>
      </x:c>
      <x:c r="E3396" s="8" t="n">
        <x:f>IF(ISNUMBER('原始字段'!C3359),'原始字段'!C3359,"n.a.")</x:f>
        <x:v>1776162658</x:v>
      </x:c>
      <x:c r="F3396" s="8" t="n">
        <x:f>IF(ISNUMBER('原始字段'!C3455),'原始字段'!C3455,"n.a.")</x:f>
        <x:v>1677162658</x:v>
      </x:c>
      <x:c r="G3396" s="8" t="n">
        <x:f>IF(COUNT(E3396:F3396)=2,F3396-E3396,"n.a.")</x:f>
        <x:v>-99000000</x:v>
      </x:c>
      <x:c r="H3396" s="9" t="n">
        <x:f>IF(ISNUMBER('原始字段'!D3455),'原始字段'!D3455,"n.a.")</x:f>
        <x:v>3.0888</x:v>
      </x:c>
      <x:c r="I3396" s="9" t="n">
        <x:f>IF(COUNT(G3396:H3396)=2,G3396*H3396/100000000,"n.a.")</x:f>
        <x:v>-3.057912</x:v>
      </x:c>
      <x:c r="J3396" s="1" t="str">
        <x:v>日频齐全；折算事件未独立核实</x:v>
      </x:c>
    </x:row>
    <x:row r="3397" ht="25" customHeight="1">
      <x:c r="A3397" s="1" t="str">
        <x:v>中证1000</x:v>
      </x:c>
      <x:c r="B3397" s="1" t="str">
        <x:v>159629.SZ</x:v>
      </x:c>
      <x:c r="C3397" s="1" t="str">
        <x:v>富国中证1000ETF</x:v>
      </x:c>
      <x:c r="D3397" s="7" t="d">
        <x:v>2026-07-21T00:00:00.000Z</x:v>
      </x:c>
      <x:c r="E3397" s="8" t="n">
        <x:f>IF(ISNUMBER('原始字段'!C3358),'原始字段'!C3358,"n.a.")</x:f>
        <x:v>905252663</x:v>
      </x:c>
      <x:c r="F3397" s="8" t="n">
        <x:f>IF(ISNUMBER('原始字段'!C3454),'原始字段'!C3454,"n.a.")</x:f>
        <x:v>863252663</x:v>
      </x:c>
      <x:c r="G3397" s="8" t="n">
        <x:f>IF(COUNT(E3397:F3397)=2,F3397-E3397,"n.a.")</x:f>
        <x:v>-42000000</x:v>
      </x:c>
      <x:c r="H3397" s="9" t="n">
        <x:f>IF(ISNUMBER('原始字段'!D3454),'原始字段'!D3454,"n.a.")</x:f>
        <x:v>3.0219</x:v>
      </x:c>
      <x:c r="I3397" s="9" t="n">
        <x:f>IF(COUNT(G3397:H3397)=2,G3397*H3397/100000000,"n.a.")</x:f>
        <x:v>-1.269198</x:v>
      </x:c>
      <x:c r="J3397" s="1" t="str">
        <x:v>日频齐全；折算事件未独立核实</x:v>
      </x:c>
    </x:row>
    <x:row r="3398" ht="25" customHeight="1">
      <x:c r="A3398" s="1" t="str">
        <x:v>中证1000</x:v>
      </x:c>
      <x:c r="B3398" s="1" t="str">
        <x:v>512100.SH</x:v>
      </x:c>
      <x:c r="C3398" s="1" t="str">
        <x:v>南方中证1000ETF</x:v>
      </x:c>
      <x:c r="D3398" s="7" t="d">
        <x:v>2026-07-21T00:00:00.000Z</x:v>
      </x:c>
      <x:c r="E3398" s="8" t="n">
        <x:f>IF(ISNUMBER('原始字段'!C3399),'原始字段'!C3399,"n.a.")</x:f>
        <x:v>10447217600</x:v>
      </x:c>
      <x:c r="F3398" s="8" t="n">
        <x:f>IF(ISNUMBER('原始字段'!C3495),'原始字段'!C3495,"n.a.")</x:f>
        <x:v>10693217600</x:v>
      </x:c>
      <x:c r="G3398" s="8" t="n">
        <x:f>IF(COUNT(E3398:F3398)=2,F3398-E3398,"n.a.")</x:f>
        <x:v>246000000</x:v>
      </x:c>
      <x:c r="H3398" s="9" t="n">
        <x:f>IF(ISNUMBER('原始字段'!D3495),'原始字段'!D3495,"n.a.")</x:f>
        <x:v>2.9389</x:v>
      </x:c>
      <x:c r="I3398" s="9" t="n">
        <x:f>IF(COUNT(G3398:H3398)=2,G3398*H3398/100000000,"n.a.")</x:f>
        <x:v>7.229694</x:v>
      </x:c>
      <x:c r="J3398" s="1" t="str">
        <x:v>日频齐全；折算事件未独立核实</x:v>
      </x:c>
    </x:row>
    <x:row r="3399" ht="25" customHeight="1">
      <x:c r="A3399" s="1" t="str">
        <x:v>中证1000</x:v>
      </x:c>
      <x:c r="B3399" s="1" t="str">
        <x:v>516300.SH</x:v>
      </x:c>
      <x:c r="C3399" s="1" t="str">
        <x:v>华泰柏瑞中证1000ETF</x:v>
      </x:c>
      <x:c r="D3399" s="7" t="d">
        <x:v>2026-07-21T00:00:00.000Z</x:v>
      </x:c>
      <x:c r="E3399" s="8" t="n">
        <x:f>IF(ISNUMBER('原始字段'!C3413),'原始字段'!C3413,"n.a.")</x:f>
        <x:v>39012600</x:v>
      </x:c>
      <x:c r="F3399" s="8" t="n">
        <x:f>IF(ISNUMBER('原始字段'!C3509),'原始字段'!C3509,"n.a.")</x:f>
        <x:v>41012600</x:v>
      </x:c>
      <x:c r="G3399" s="8" t="n">
        <x:f>IF(COUNT(E3399:F3399)=2,F3399-E3399,"n.a.")</x:f>
        <x:v>2000000</x:v>
      </x:c>
      <x:c r="H3399" s="9" t="n">
        <x:f>IF(ISNUMBER('原始字段'!D3509),'原始字段'!D3509,"n.a.")</x:f>
        <x:v>3.039</x:v>
      </x:c>
      <x:c r="I3399" s="9" t="n">
        <x:f>IF(COUNT(G3399:H3399)=2,G3399*H3399/100000000,"n.a.")</x:f>
        <x:v>0.06078</x:v>
      </x:c>
      <x:c r="J3399" s="1" t="str">
        <x:v>日频齐全；折算事件未独立核实</x:v>
      </x:c>
    </x:row>
    <x:row r="3400" ht="25" customHeight="1">
      <x:c r="A3400" s="1" t="str">
        <x:v>中证1000</x:v>
      </x:c>
      <x:c r="B3400" s="1" t="str">
        <x:v>560110.SH</x:v>
      </x:c>
      <x:c r="C3400" s="1" t="str">
        <x:v>汇添富中证1000ETF</x:v>
      </x:c>
      <x:c r="D3400" s="7" t="d">
        <x:v>2026-07-21T00:00:00.000Z</x:v>
      </x:c>
      <x:c r="E3400" s="8" t="n">
        <x:f>IF(ISNUMBER('原始字段'!C3415),'原始字段'!C3415,"n.a.")</x:f>
        <x:v>370903500</x:v>
      </x:c>
      <x:c r="F3400" s="8" t="n">
        <x:f>IF(ISNUMBER('原始字段'!C3511),'原始字段'!C3511,"n.a.")</x:f>
        <x:v>370903500</x:v>
      </x:c>
      <x:c r="G3400" s="8" t="n">
        <x:f>IF(COUNT(E3400:F3400)=2,F3400-E3400,"n.a.")</x:f>
        <x:v>0</x:v>
      </x:c>
      <x:c r="H3400" s="9" t="n">
        <x:f>IF(ISNUMBER('原始字段'!D3511),'原始字段'!D3511,"n.a.")</x:f>
        <x:v>1.0879</x:v>
      </x:c>
      <x:c r="I3400" s="9" t="n">
        <x:f>IF(COUNT(G3400:H3400)=2,G3400*H3400/100000000,"n.a.")</x:f>
        <x:v>0</x:v>
      </x:c>
      <x:c r="J3400" s="1" t="str">
        <x:v>日频齐全；折算事件未独立核实</x:v>
      </x:c>
    </x:row>
    <x:row r="3401" ht="25" customHeight="1">
      <x:c r="A3401" s="1" t="str">
        <x:v>中证2000</x:v>
      </x:c>
      <x:c r="B3401" s="1" t="str">
        <x:v>159535.SZ</x:v>
      </x:c>
      <x:c r="C3401" s="1" t="str">
        <x:v>嘉实中证2000ETF</x:v>
      </x:c>
      <x:c r="D3401" s="7" t="d">
        <x:v>2026-07-21T00:00:00.000Z</x:v>
      </x:c>
      <x:c r="E3401" s="8" t="n">
        <x:f>IF(ISNUMBER('原始字段'!C3356),'原始字段'!C3356,"n.a.")</x:f>
        <x:v>19981088</x:v>
      </x:c>
      <x:c r="F3401" s="8" t="n">
        <x:f>IF(ISNUMBER('原始字段'!C3452),'原始字段'!C3452,"n.a.")</x:f>
        <x:v>34981088</x:v>
      </x:c>
      <x:c r="G3401" s="8" t="n">
        <x:f>IF(COUNT(E3401:F3401)=2,F3401-E3401,"n.a.")</x:f>
        <x:v>15000000</x:v>
      </x:c>
      <x:c r="H3401" s="9" t="n">
        <x:f>IF(ISNUMBER('原始字段'!D3452),'原始字段'!D3452,"n.a.")</x:f>
        <x:v>1.3119</x:v>
      </x:c>
      <x:c r="I3401" s="9" t="n">
        <x:f>IF(COUNT(G3401:H3401)=2,G3401*H3401/100000000,"n.a.")</x:f>
        <x:v>0.196785</x:v>
      </x:c>
      <x:c r="J3401" s="1" t="str">
        <x:v>日频齐全；折算事件未独立核实</x:v>
      </x:c>
    </x:row>
    <x:row r="3402" ht="25" customHeight="1">
      <x:c r="A3402" s="1" t="str">
        <x:v>中证2000</x:v>
      </x:c>
      <x:c r="B3402" s="1" t="str">
        <x:v>159536.SZ</x:v>
      </x:c>
      <x:c r="C3402" s="1" t="str">
        <x:v>汇添富中证2000ETF</x:v>
      </x:c>
      <x:c r="D3402" s="7" t="d">
        <x:v>2026-07-21T00:00:00.000Z</x:v>
      </x:c>
      <x:c r="E3402" s="8" t="n">
        <x:f>IF(ISNUMBER('原始字段'!C3357),'原始字段'!C3357,"n.a.")</x:f>
        <x:v>63261589</x:v>
      </x:c>
      <x:c r="F3402" s="8" t="n">
        <x:f>IF(ISNUMBER('原始字段'!C3453),'原始字段'!C3453,"n.a.")</x:f>
        <x:v>67261589</x:v>
      </x:c>
      <x:c r="G3402" s="8" t="n">
        <x:f>IF(COUNT(E3402:F3402)=2,F3402-E3402,"n.a.")</x:f>
        <x:v>4000000</x:v>
      </x:c>
      <x:c r="H3402" s="9" t="n">
        <x:f>IF(ISNUMBER('原始字段'!D3453),'原始字段'!D3453,"n.a.")</x:f>
        <x:v>1.2579</x:v>
      </x:c>
      <x:c r="I3402" s="9" t="n">
        <x:f>IF(COUNT(G3402:H3402)=2,G3402*H3402/100000000,"n.a.")</x:f>
        <x:v>0.050316</x:v>
      </x:c>
      <x:c r="J3402" s="1" t="str">
        <x:v>日频齐全；折算事件未独立核实</x:v>
      </x:c>
    </x:row>
    <x:row r="3403" ht="25" customHeight="1">
      <x:c r="A3403" s="1" t="str">
        <x:v>中证2000</x:v>
      </x:c>
      <x:c r="B3403" s="1" t="str">
        <x:v>159531.SZ</x:v>
      </x:c>
      <x:c r="C3403" s="1" t="str">
        <x:v>南方中证2000ETF</x:v>
      </x:c>
      <x:c r="D3403" s="7" t="d">
        <x:v>2026-07-21T00:00:00.000Z</x:v>
      </x:c>
      <x:c r="E3403" s="8" t="n">
        <x:f>IF(ISNUMBER('原始字段'!C3353),'原始字段'!C3353,"n.a.")</x:f>
        <x:v>878608406</x:v>
      </x:c>
      <x:c r="F3403" s="8" t="n">
        <x:f>IF(ISNUMBER('原始字段'!C3449),'原始字段'!C3449,"n.a.")</x:f>
        <x:v>1032608406</x:v>
      </x:c>
      <x:c r="G3403" s="8" t="n">
        <x:f>IF(COUNT(E3403:F3403)=2,F3403-E3403,"n.a.")</x:f>
        <x:v>154000000</x:v>
      </x:c>
      <x:c r="H3403" s="9" t="n">
        <x:f>IF(ISNUMBER('原始字段'!D3449),'原始字段'!D3449,"n.a.")</x:f>
        <x:v>1.277</x:v>
      </x:c>
      <x:c r="I3403" s="9" t="n">
        <x:f>IF(COUNT(G3403:H3403)=2,G3403*H3403/100000000,"n.a.")</x:f>
        <x:v>1.96658</x:v>
      </x:c>
      <x:c r="J3403" s="1" t="str">
        <x:v>日频齐全；折算事件未独立核实</x:v>
      </x:c>
    </x:row>
    <x:row r="3404" ht="25" customHeight="1">
      <x:c r="A3404" s="1" t="str">
        <x:v>中证2000</x:v>
      </x:c>
      <x:c r="B3404" s="1" t="str">
        <x:v>159532.SZ</x:v>
      </x:c>
      <x:c r="C3404" s="1" t="str">
        <x:v>易方达中证2000ETF</x:v>
      </x:c>
      <x:c r="D3404" s="7" t="d">
        <x:v>2026-07-21T00:00:00.000Z</x:v>
      </x:c>
      <x:c r="E3404" s="8" t="n">
        <x:f>IF(ISNUMBER('原始字段'!C3354),'原始字段'!C3354,"n.a.")</x:f>
        <x:v>163564791</x:v>
      </x:c>
      <x:c r="F3404" s="8" t="n">
        <x:f>IF(ISNUMBER('原始字段'!C3450),'原始字段'!C3450,"n.a.")</x:f>
        <x:v>195564791</x:v>
      </x:c>
      <x:c r="G3404" s="8" t="n">
        <x:f>IF(COUNT(E3404:F3404)=2,F3404-E3404,"n.a.")</x:f>
        <x:v>32000000</x:v>
      </x:c>
      <x:c r="H3404" s="9" t="n">
        <x:f>IF(ISNUMBER('原始字段'!D3450),'原始字段'!D3450,"n.a.")</x:f>
        <x:v>1.4813</x:v>
      </x:c>
      <x:c r="I3404" s="9" t="n">
        <x:f>IF(COUNT(G3404:H3404)=2,G3404*H3404/100000000,"n.a.")</x:f>
        <x:v>0.474016</x:v>
      </x:c>
      <x:c r="J3404" s="1" t="str">
        <x:v>日频齐全；折算事件未独立核实</x:v>
      </x:c>
    </x:row>
    <x:row r="3405" ht="25" customHeight="1">
      <x:c r="A3405" s="1" t="str">
        <x:v>中证2000</x:v>
      </x:c>
      <x:c r="B3405" s="1" t="str">
        <x:v>159533.SZ</x:v>
      </x:c>
      <x:c r="C3405" s="1" t="str">
        <x:v>博时中证2000ETF</x:v>
      </x:c>
      <x:c r="D3405" s="7" t="d">
        <x:v>2026-07-21T00:00:00.000Z</x:v>
      </x:c>
      <x:c r="E3405" s="8" t="n">
        <x:f>IF(ISNUMBER('原始字段'!C3355),'原始字段'!C3355,"n.a.")</x:f>
        <x:v>13458785</x:v>
      </x:c>
      <x:c r="F3405" s="8" t="n">
        <x:f>IF(ISNUMBER('原始字段'!C3451),'原始字段'!C3451,"n.a.")</x:f>
        <x:v>14458785</x:v>
      </x:c>
      <x:c r="G3405" s="8" t="n">
        <x:f>IF(COUNT(E3405:F3405)=2,F3405-E3405,"n.a.")</x:f>
        <x:v>1000000</x:v>
      </x:c>
      <x:c r="H3405" s="9" t="n">
        <x:f>IF(ISNUMBER('原始字段'!D3451),'原始字段'!D3451,"n.a.")</x:f>
        <x:v>1.7128</x:v>
      </x:c>
      <x:c r="I3405" s="9" t="n">
        <x:f>IF(COUNT(G3405:H3405)=2,G3405*H3405/100000000,"n.a.")</x:f>
        <x:v>0.017128</x:v>
      </x:c>
      <x:c r="J3405" s="1" t="str">
        <x:v>日频齐全；折算事件未独立核实</x:v>
      </x:c>
    </x:row>
    <x:row r="3406" ht="25" customHeight="1">
      <x:c r="A3406" s="1" t="str">
        <x:v>中证2000</x:v>
      </x:c>
      <x:c r="B3406" s="1" t="str">
        <x:v>561370.SH</x:v>
      </x:c>
      <x:c r="C3406" s="1" t="str">
        <x:v>国泰中证2000ETF</x:v>
      </x:c>
      <x:c r="D3406" s="7" t="d">
        <x:v>2026-07-21T00:00:00.000Z</x:v>
      </x:c>
      <x:c r="E3406" s="8" t="n">
        <x:f>IF(ISNUMBER('原始字段'!C3418),'原始字段'!C3418,"n.a.")</x:f>
        <x:v>28356000</x:v>
      </x:c>
      <x:c r="F3406" s="8" t="n">
        <x:f>IF(ISNUMBER('原始字段'!C3514),'原始字段'!C3514,"n.a.")</x:f>
        <x:v>28356000</x:v>
      </x:c>
      <x:c r="G3406" s="8" t="n">
        <x:f>IF(COUNT(E3406:F3406)=2,F3406-E3406,"n.a.")</x:f>
        <x:v>0</x:v>
      </x:c>
      <x:c r="H3406" s="9" t="n">
        <x:f>IF(ISNUMBER('原始字段'!D3514),'原始字段'!D3514,"n.a.")</x:f>
        <x:v>1.259</x:v>
      </x:c>
      <x:c r="I3406" s="9" t="n">
        <x:f>IF(COUNT(G3406:H3406)=2,G3406*H3406/100000000,"n.a.")</x:f>
        <x:v>0</x:v>
      </x:c>
      <x:c r="J3406" s="1" t="str">
        <x:v>日频齐全；折算事件未独立核实</x:v>
      </x:c>
    </x:row>
    <x:row r="3407" ht="25" customHeight="1">
      <x:c r="A3407" s="1" t="str">
        <x:v>中证2000</x:v>
      </x:c>
      <x:c r="B3407" s="1" t="str">
        <x:v>563300.SH</x:v>
      </x:c>
      <x:c r="C3407" s="1" t="str">
        <x:v>华泰柏瑞中证2000ETF</x:v>
      </x:c>
      <x:c r="D3407" s="7" t="d">
        <x:v>2026-07-21T00:00:00.000Z</x:v>
      </x:c>
      <x:c r="E3407" s="8" t="n">
        <x:f>IF(ISNUMBER('原始字段'!C3422),'原始字段'!C3422,"n.a.")</x:f>
        <x:v>3386174000</x:v>
      </x:c>
      <x:c r="F3407" s="8" t="n">
        <x:f>IF(ISNUMBER('原始字段'!C3518),'原始字段'!C3518,"n.a.")</x:f>
        <x:v>4361174000</x:v>
      </x:c>
      <x:c r="G3407" s="8" t="n">
        <x:f>IF(COUNT(E3407:F3407)=2,F3407-E3407,"n.a.")</x:f>
        <x:v>975000000</x:v>
      </x:c>
      <x:c r="H3407" s="9" t="n">
        <x:f>IF(ISNUMBER('原始字段'!D3518),'原始字段'!D3518,"n.a.")</x:f>
        <x:v>1.2961</x:v>
      </x:c>
      <x:c r="I3407" s="9" t="n">
        <x:f>IF(COUNT(G3407:H3407)=2,G3407*H3407/100000000,"n.a.")</x:f>
        <x:v>12.636975</x:v>
      </x:c>
      <x:c r="J3407" s="1" t="str">
        <x:v>日频齐全；折算事件未独立核实</x:v>
      </x:c>
    </x:row>
    <x:row r="3408" ht="25" customHeight="1">
      <x:c r="A3408" s="1" t="str">
        <x:v>中证2000</x:v>
      </x:c>
      <x:c r="B3408" s="1" t="str">
        <x:v>562660.SH</x:v>
      </x:c>
      <x:c r="C3408" s="1" t="str">
        <x:v>华夏中证2000ETF</x:v>
      </x:c>
      <x:c r="D3408" s="7" t="d">
        <x:v>2026-07-21T00:00:00.000Z</x:v>
      </x:c>
      <x:c r="E3408" s="8" t="n">
        <x:f>IF(ISNUMBER('原始字段'!C3420),'原始字段'!C3420,"n.a.")</x:f>
        <x:v>242874000</x:v>
      </x:c>
      <x:c r="F3408" s="8" t="n">
        <x:f>IF(ISNUMBER('原始字段'!C3516),'原始字段'!C3516,"n.a.")</x:f>
        <x:v>274874000</x:v>
      </x:c>
      <x:c r="G3408" s="8" t="n">
        <x:f>IF(COUNT(E3408:F3408)=2,F3408-E3408,"n.a.")</x:f>
        <x:v>32000000</x:v>
      </x:c>
      <x:c r="H3408" s="9" t="n">
        <x:f>IF(ISNUMBER('原始字段'!D3516),'原始字段'!D3516,"n.a.")</x:f>
        <x:v>1.6453</x:v>
      </x:c>
      <x:c r="I3408" s="9" t="n">
        <x:f>IF(COUNT(G3408:H3408)=2,G3408*H3408/100000000,"n.a.")</x:f>
        <x:v>0.526496</x:v>
      </x:c>
      <x:c r="J3408" s="1" t="str">
        <x:v>日频齐全；折算事件未独立核实</x:v>
      </x:c>
    </x:row>
    <x:row r="3409" ht="25" customHeight="1">
      <x:c r="A3409" s="1" t="str">
        <x:v>中证2000</x:v>
      </x:c>
      <x:c r="B3409" s="1" t="str">
        <x:v>563200.SH</x:v>
      </x:c>
      <x:c r="C3409" s="1" t="str">
        <x:v>富国中证2000ETF</x:v>
      </x:c>
      <x:c r="D3409" s="7" t="d">
        <x:v>2026-07-21T00:00:00.000Z</x:v>
      </x:c>
      <x:c r="E3409" s="8" t="n">
        <x:f>IF(ISNUMBER('原始字段'!C3421),'原始字段'!C3421,"n.a.")</x:f>
        <x:v>57458800</x:v>
      </x:c>
      <x:c r="F3409" s="8" t="n">
        <x:f>IF(ISNUMBER('原始字段'!C3517),'原始字段'!C3517,"n.a.")</x:f>
        <x:v>65458800</x:v>
      </x:c>
      <x:c r="G3409" s="8" t="n">
        <x:f>IF(COUNT(E3409:F3409)=2,F3409-E3409,"n.a.")</x:f>
        <x:v>8000000</x:v>
      </x:c>
      <x:c r="H3409" s="9" t="n">
        <x:f>IF(ISNUMBER('原始字段'!D3517),'原始字段'!D3517,"n.a.")</x:f>
        <x:v>1.3597</x:v>
      </x:c>
      <x:c r="I3409" s="9" t="n">
        <x:f>IF(COUNT(G3409:H3409)=2,G3409*H3409/100000000,"n.a.")</x:f>
        <x:v>0.108776</x:v>
      </x:c>
      <x:c r="J3409" s="1" t="str">
        <x:v>日频齐全；折算事件未独立核实</x:v>
      </x:c>
    </x:row>
    <x:row r="3410" ht="25" customHeight="1">
      <x:c r="A3410" s="1" t="str">
        <x:v>中证2000</x:v>
      </x:c>
      <x:c r="B3410" s="1" t="str">
        <x:v>560220.SH</x:v>
      </x:c>
      <x:c r="C3410" s="1" t="str">
        <x:v>广发中证2000ETF</x:v>
      </x:c>
      <x:c r="D3410" s="7" t="d">
        <x:v>2026-07-21T00:00:00.000Z</x:v>
      </x:c>
      <x:c r="E3410" s="8" t="n">
        <x:f>IF(ISNUMBER('原始字段'!C3416),'原始字段'!C3416,"n.a.")</x:f>
        <x:v>60717000</x:v>
      </x:c>
      <x:c r="F3410" s="8" t="n">
        <x:f>IF(ISNUMBER('原始字段'!C3512),'原始字段'!C3512,"n.a.")</x:f>
        <x:v>63717000</x:v>
      </x:c>
      <x:c r="G3410" s="8" t="n">
        <x:f>IF(COUNT(E3410:F3410)=2,F3410-E3410,"n.a.")</x:f>
        <x:v>3000000</x:v>
      </x:c>
      <x:c r="H3410" s="9" t="n">
        <x:f>IF(ISNUMBER('原始字段'!D3512),'原始字段'!D3512,"n.a.")</x:f>
        <x:v>1.2944</x:v>
      </x:c>
      <x:c r="I3410" s="9" t="n">
        <x:f>IF(COUNT(G3410:H3410)=2,G3410*H3410/100000000,"n.a.")</x:f>
        <x:v>0.038832</x:v>
      </x:c>
      <x:c r="J3410" s="1" t="str">
        <x:v>日频齐全；折算事件未独立核实</x:v>
      </x:c>
    </x:row>
    <x:row r="3411" ht="25" customHeight="1">
      <x:c r="A3411" s="1" t="str">
        <x:v>创业板指</x:v>
      </x:c>
      <x:c r="B3411" s="1" t="str">
        <x:v>159810.SZ</x:v>
      </x:c>
      <x:c r="C3411" s="1" t="str">
        <x:v>浦银创业板ETF</x:v>
      </x:c>
      <x:c r="D3411" s="7" t="d">
        <x:v>2026-07-21T00:00:00.000Z</x:v>
      </x:c>
      <x:c r="E3411" s="8" t="n">
        <x:f>IF(ISNUMBER('原始字段'!C3362),'原始字段'!C3362,"n.a.")</x:f>
        <x:v>56475458</x:v>
      </x:c>
      <x:c r="F3411" s="8" t="n">
        <x:f>IF(ISNUMBER('原始字段'!C3458),'原始字段'!C3458,"n.a.")</x:f>
        <x:v>57475458</x:v>
      </x:c>
      <x:c r="G3411" s="8" t="n">
        <x:f>IF(COUNT(E3411:F3411)=2,F3411-E3411,"n.a.")</x:f>
        <x:v>1000000</x:v>
      </x:c>
      <x:c r="H3411" s="9" t="n">
        <x:f>IF(ISNUMBER('原始字段'!D3458),'原始字段'!D3458,"n.a.")</x:f>
        <x:v>1.4843</x:v>
      </x:c>
      <x:c r="I3411" s="9" t="n">
        <x:f>IF(COUNT(G3411:H3411)=2,G3411*H3411/100000000,"n.a.")</x:f>
        <x:v>0.014843</x:v>
      </x:c>
      <x:c r="J3411" s="1" t="str">
        <x:v>日频齐全；折算事件未独立核实</x:v>
      </x:c>
    </x:row>
    <x:row r="3412" ht="25" customHeight="1">
      <x:c r="A3412" s="1" t="str">
        <x:v>创业板指</x:v>
      </x:c>
      <x:c r="B3412" s="1" t="str">
        <x:v>159808.SZ</x:v>
      </x:c>
      <x:c r="C3412" s="1" t="str">
        <x:v>融通创业板ETF</x:v>
      </x:c>
      <x:c r="D3412" s="7" t="d">
        <x:v>2026-07-21T00:00:00.000Z</x:v>
      </x:c>
      <x:c r="E3412" s="8" t="n">
        <x:f>IF(ISNUMBER('原始字段'!C3361),'原始字段'!C3361,"n.a.")</x:f>
        <x:v>51484790</x:v>
      </x:c>
      <x:c r="F3412" s="8" t="n">
        <x:f>IF(ISNUMBER('原始字段'!C3457),'原始字段'!C3457,"n.a.")</x:f>
        <x:v>51484790</x:v>
      </x:c>
      <x:c r="G3412" s="8" t="n">
        <x:f>IF(COUNT(E3412:F3412)=2,F3412-E3412,"n.a.")</x:f>
        <x:v>0</x:v>
      </x:c>
      <x:c r="H3412" s="9" t="n">
        <x:f>IF(ISNUMBER('原始字段'!D3457),'原始字段'!D3457,"n.a.")</x:f>
        <x:v>1.4278</x:v>
      </x:c>
      <x:c r="I3412" s="9" t="n">
        <x:f>IF(COUNT(G3412:H3412)=2,G3412*H3412/100000000,"n.a.")</x:f>
        <x:v>0</x:v>
      </x:c>
      <x:c r="J3412" s="1" t="str">
        <x:v>日频齐全；折算事件未独立核实</x:v>
      </x:c>
    </x:row>
    <x:row r="3413" ht="25" customHeight="1">
      <x:c r="A3413" s="1" t="str">
        <x:v>创业板指</x:v>
      </x:c>
      <x:c r="B3413" s="1" t="str">
        <x:v>159964.SZ</x:v>
      </x:c>
      <x:c r="C3413" s="1" t="str">
        <x:v>平安创业板ETF</x:v>
      </x:c>
      <x:c r="D3413" s="7" t="d">
        <x:v>2026-07-21T00:00:00.000Z</x:v>
      </x:c>
      <x:c r="E3413" s="8" t="n">
        <x:f>IF(ISNUMBER('原始字段'!C3377),'原始字段'!C3377,"n.a.")</x:f>
        <x:v>161481881</x:v>
      </x:c>
      <x:c r="F3413" s="8" t="n">
        <x:f>IF(ISNUMBER('原始字段'!C3473),'原始字段'!C3473,"n.a.")</x:f>
        <x:v>161481881</x:v>
      </x:c>
      <x:c r="G3413" s="8" t="n">
        <x:f>IF(COUNT(E3413:F3413)=2,F3413-E3413,"n.a.")</x:f>
        <x:v>0</x:v>
      </x:c>
      <x:c r="H3413" s="9" t="n">
        <x:f>IF(ISNUMBER('原始字段'!D3473),'原始字段'!D3473,"n.a.")</x:f>
        <x:v>2.4187</x:v>
      </x:c>
      <x:c r="I3413" s="9" t="n">
        <x:f>IF(COUNT(G3413:H3413)=2,G3413*H3413/100000000,"n.a.")</x:f>
        <x:v>0</x:v>
      </x:c>
      <x:c r="J3413" s="1" t="str">
        <x:v>日频齐全；折算事件未独立核实</x:v>
      </x:c>
    </x:row>
    <x:row r="3414" ht="25" customHeight="1">
      <x:c r="A3414" s="1" t="str">
        <x:v>创业板指</x:v>
      </x:c>
      <x:c r="B3414" s="1" t="str">
        <x:v>159915.SZ</x:v>
      </x:c>
      <x:c r="C3414" s="1" t="str">
        <x:v>易方达创业板ETF</x:v>
      </x:c>
      <x:c r="D3414" s="7" t="d">
        <x:v>2026-07-21T00:00:00.000Z</x:v>
      </x:c>
      <x:c r="E3414" s="8" t="n">
        <x:f>IF(ISNUMBER('原始字段'!C3367),'原始字段'!C3367,"n.a.")</x:f>
        <x:v>17639454936</x:v>
      </x:c>
      <x:c r="F3414" s="8" t="n">
        <x:f>IF(ISNUMBER('原始字段'!C3463),'原始字段'!C3463,"n.a.")</x:f>
        <x:v>17043454936</x:v>
      </x:c>
      <x:c r="G3414" s="8" t="n">
        <x:f>IF(COUNT(E3414:F3414)=2,F3414-E3414,"n.a.")</x:f>
        <x:v>-596000000</x:v>
      </x:c>
      <x:c r="H3414" s="9" t="n">
        <x:f>IF(ISNUMBER('原始字段'!D3463),'原始字段'!D3463,"n.a.")</x:f>
        <x:v>3.7095</x:v>
      </x:c>
      <x:c r="I3414" s="9" t="n">
        <x:f>IF(COUNT(G3414:H3414)=2,G3414*H3414/100000000,"n.a.")</x:f>
        <x:v>-22.10862</x:v>
      </x:c>
      <x:c r="J3414" s="1" t="str">
        <x:v>日频齐全；折算事件未独立核实</x:v>
      </x:c>
    </x:row>
    <x:row r="3415" ht="25" customHeight="1">
      <x:c r="A3415" s="1" t="str">
        <x:v>创业板指</x:v>
      </x:c>
      <x:c r="B3415" s="1" t="str">
        <x:v>159971.SZ</x:v>
      </x:c>
      <x:c r="C3415" s="1" t="str">
        <x:v>富国创业板ETF</x:v>
      </x:c>
      <x:c r="D3415" s="7" t="d">
        <x:v>2026-07-21T00:00:00.000Z</x:v>
      </x:c>
      <x:c r="E3415" s="8" t="n">
        <x:f>IF(ISNUMBER('原始字段'!C3379),'原始字段'!C3379,"n.a.")</x:f>
        <x:v>1500020288</x:v>
      </x:c>
      <x:c r="F3415" s="8" t="n">
        <x:f>IF(ISNUMBER('原始字段'!C3475),'原始字段'!C3475,"n.a.")</x:f>
        <x:v>1432020288</x:v>
      </x:c>
      <x:c r="G3415" s="8" t="n">
        <x:f>IF(COUNT(E3415:F3415)=2,F3415-E3415,"n.a.")</x:f>
        <x:v>-68000000</x:v>
      </x:c>
      <x:c r="H3415" s="9" t="n">
        <x:f>IF(ISNUMBER('原始字段'!D3475),'原始字段'!D3475,"n.a.")</x:f>
        <x:v>1.2877</x:v>
      </x:c>
      <x:c r="I3415" s="9" t="n">
        <x:f>IF(COUNT(G3415:H3415)=2,G3415*H3415/100000000,"n.a.")</x:f>
        <x:v>-0.875636</x:v>
      </x:c>
      <x:c r="J3415" s="1" t="str">
        <x:v>日频齐全；折算事件未独立核实</x:v>
      </x:c>
    </x:row>
    <x:row r="3416" ht="25" customHeight="1">
      <x:c r="A3416" s="1" t="str">
        <x:v>创业板指</x:v>
      </x:c>
      <x:c r="B3416" s="1" t="str">
        <x:v>159957.SZ</x:v>
      </x:c>
      <x:c r="C3416" s="1" t="str">
        <x:v>华夏创业板ETF</x:v>
      </x:c>
      <x:c r="D3416" s="7" t="d">
        <x:v>2026-07-21T00:00:00.000Z</x:v>
      </x:c>
      <x:c r="E3416" s="8" t="n">
        <x:f>IF(ISNUMBER('原始字段'!C3375),'原始字段'!C3375,"n.a.")</x:f>
        <x:v>1183784560</x:v>
      </x:c>
      <x:c r="F3416" s="8" t="n">
        <x:f>IF(ISNUMBER('原始字段'!C3471),'原始字段'!C3471,"n.a.")</x:f>
        <x:v>1138784560</x:v>
      </x:c>
      <x:c r="G3416" s="8" t="n">
        <x:f>IF(COUNT(E3416:F3416)=2,F3416-E3416,"n.a.")</x:f>
        <x:v>-45000000</x:v>
      </x:c>
      <x:c r="H3416" s="9" t="n">
        <x:f>IF(ISNUMBER('原始字段'!D3471),'原始字段'!D3471,"n.a.")</x:f>
        <x:v>2.4294</x:v>
      </x:c>
      <x:c r="I3416" s="9" t="n">
        <x:f>IF(COUNT(G3416:H3416)=2,G3416*H3416/100000000,"n.a.")</x:f>
        <x:v>-1.09323</x:v>
      </x:c>
      <x:c r="J3416" s="1" t="str">
        <x:v>日频齐全；折算事件未独立核实</x:v>
      </x:c>
    </x:row>
    <x:row r="3417" ht="25" customHeight="1">
      <x:c r="A3417" s="1" t="str">
        <x:v>创业板指</x:v>
      </x:c>
      <x:c r="B3417" s="1" t="str">
        <x:v>159958.SZ</x:v>
      </x:c>
      <x:c r="C3417" s="1" t="str">
        <x:v>工银创业板ETF</x:v>
      </x:c>
      <x:c r="D3417" s="7" t="d">
        <x:v>2026-07-21T00:00:00.000Z</x:v>
      </x:c>
      <x:c r="E3417" s="8" t="n">
        <x:f>IF(ISNUMBER('原始字段'!C3376),'原始字段'!C3376,"n.a.")</x:f>
        <x:v>231511448</x:v>
      </x:c>
      <x:c r="F3417" s="8" t="n">
        <x:f>IF(ISNUMBER('原始字段'!C3472),'原始字段'!C3472,"n.a.")</x:f>
        <x:v>225211448</x:v>
      </x:c>
      <x:c r="G3417" s="8" t="n">
        <x:f>IF(COUNT(E3417:F3417)=2,F3417-E3417,"n.a.")</x:f>
        <x:v>-6300000</x:v>
      </x:c>
      <x:c r="H3417" s="9" t="n">
        <x:f>IF(ISNUMBER('原始字段'!D3472),'原始字段'!D3472,"n.a.")</x:f>
        <x:v>2.2348</x:v>
      </x:c>
      <x:c r="I3417" s="9" t="n">
        <x:f>IF(COUNT(G3417:H3417)=2,G3417*H3417/100000000,"n.a.")</x:f>
        <x:v>-0.1407924</x:v>
      </x:c>
      <x:c r="J3417" s="1" t="str">
        <x:v>日频齐全；折算事件未独立核实</x:v>
      </x:c>
    </x:row>
    <x:row r="3418" ht="25" customHeight="1">
      <x:c r="A3418" s="1" t="str">
        <x:v>创业板指</x:v>
      </x:c>
      <x:c r="B3418" s="1" t="str">
        <x:v>159977.SZ</x:v>
      </x:c>
      <x:c r="C3418" s="1" t="str">
        <x:v>天弘创业板ETF</x:v>
      </x:c>
      <x:c r="D3418" s="7" t="d">
        <x:v>2026-07-21T00:00:00.000Z</x:v>
      </x:c>
      <x:c r="E3418" s="8" t="n">
        <x:f>IF(ISNUMBER('原始字段'!C3380),'原始字段'!C3380,"n.a.")</x:f>
        <x:v>3227872820</x:v>
      </x:c>
      <x:c r="F3418" s="8" t="n">
        <x:f>IF(ISNUMBER('原始字段'!C3476),'原始字段'!C3476,"n.a.")</x:f>
        <x:v>3353872820</x:v>
      </x:c>
      <x:c r="G3418" s="8" t="n">
        <x:f>IF(COUNT(E3418:F3418)=2,F3418-E3418,"n.a.")</x:f>
        <x:v>126000000</x:v>
      </x:c>
      <x:c r="H3418" s="9" t="n">
        <x:f>IF(ISNUMBER('原始字段'!D3476),'原始字段'!D3476,"n.a.")</x:f>
        <x:v>1.9212</x:v>
      </x:c>
      <x:c r="I3418" s="9" t="n">
        <x:f>IF(COUNT(G3418:H3418)=2,G3418*H3418/100000000,"n.a.")</x:f>
        <x:v>2.420712</x:v>
      </x:c>
      <x:c r="J3418" s="1" t="str">
        <x:v>日频齐全；折算事件未独立核实</x:v>
      </x:c>
    </x:row>
    <x:row r="3419" ht="25" customHeight="1">
      <x:c r="A3419" s="1" t="str">
        <x:v>创业板指</x:v>
      </x:c>
      <x:c r="B3419" s="1" t="str">
        <x:v>159821.SZ</x:v>
      </x:c>
      <x:c r="C3419" s="1" t="str">
        <x:v>中银证券创业板ETF</x:v>
      </x:c>
      <x:c r="D3419" s="7" t="d">
        <x:v>2026-07-21T00:00:00.000Z</x:v>
      </x:c>
      <x:c r="E3419" s="8" t="n">
        <x:f>IF(ISNUMBER('原始字段'!C3364),'原始字段'!C3364,"n.a.")</x:f>
        <x:v>60720000</x:v>
      </x:c>
      <x:c r="F3419" s="8" t="n">
        <x:f>IF(ISNUMBER('原始字段'!C3460),'原始字段'!C3460,"n.a.")</x:f>
        <x:v>62020000</x:v>
      </x:c>
      <x:c r="G3419" s="8" t="n">
        <x:f>IF(COUNT(E3419:F3419)=2,F3419-E3419,"n.a.")</x:f>
        <x:v>1300000</x:v>
      </x:c>
      <x:c r="H3419" s="9" t="n">
        <x:f>IF(ISNUMBER('原始字段'!D3460),'原始字段'!D3460,"n.a.")</x:f>
        <x:v>1.3887</x:v>
      </x:c>
      <x:c r="I3419" s="9" t="n">
        <x:f>IF(COUNT(G3419:H3419)=2,G3419*H3419/100000000,"n.a.")</x:f>
        <x:v>0.0180531</x:v>
      </x:c>
      <x:c r="J3419" s="1" t="str">
        <x:v>日频齐全；折算事件未独立核实</x:v>
      </x:c>
    </x:row>
    <x:row r="3420" ht="25" customHeight="1">
      <x:c r="A3420" s="1" t="str">
        <x:v>创业板指</x:v>
      </x:c>
      <x:c r="B3420" s="1" t="str">
        <x:v>159956.SZ</x:v>
      </x:c>
      <x:c r="C3420" s="1" t="str">
        <x:v>建信创业板ETF</x:v>
      </x:c>
      <x:c r="D3420" s="7" t="d">
        <x:v>2026-07-21T00:00:00.000Z</x:v>
      </x:c>
      <x:c r="E3420" s="8" t="n">
        <x:f>IF(ISNUMBER('原始字段'!C3374),'原始字段'!C3374,"n.a.")</x:f>
        <x:v>43978674</x:v>
      </x:c>
      <x:c r="F3420" s="8" t="n">
        <x:f>IF(ISNUMBER('原始字段'!C3470),'原始字段'!C3470,"n.a.")</x:f>
        <x:v>45978674</x:v>
      </x:c>
      <x:c r="G3420" s="8" t="n">
        <x:f>IF(COUNT(E3420:F3420)=2,F3420-E3420,"n.a.")</x:f>
        <x:v>2000000</x:v>
      </x:c>
      <x:c r="H3420" s="9" t="n">
        <x:f>IF(ISNUMBER('原始字段'!D3470),'原始字段'!D3470,"n.a.")</x:f>
        <x:v>2.3415</x:v>
      </x:c>
      <x:c r="I3420" s="9" t="n">
        <x:f>IF(COUNT(G3420:H3420)=2,G3420*H3420/100000000,"n.a.")</x:f>
        <x:v>0.04683</x:v>
      </x:c>
      <x:c r="J3420" s="1" t="str">
        <x:v>日频齐全；折算事件未独立核实</x:v>
      </x:c>
    </x:row>
    <x:row r="3421" ht="25" customHeight="1">
      <x:c r="A3421" s="1" t="str">
        <x:v>创业板指</x:v>
      </x:c>
      <x:c r="B3421" s="1" t="str">
        <x:v>159908.SZ</x:v>
      </x:c>
      <x:c r="C3421" s="1" t="str">
        <x:v>博时创业板ETF</x:v>
      </x:c>
      <x:c r="D3421" s="7" t="d">
        <x:v>2026-07-21T00:00:00.000Z</x:v>
      </x:c>
      <x:c r="E3421" s="8" t="n">
        <x:f>IF(ISNUMBER('原始字段'!C3366),'原始字段'!C3366,"n.a.")</x:f>
        <x:v>339229029</x:v>
      </x:c>
      <x:c r="F3421" s="8" t="n">
        <x:f>IF(ISNUMBER('原始字段'!C3462),'原始字段'!C3462,"n.a.")</x:f>
        <x:v>343229029</x:v>
      </x:c>
      <x:c r="G3421" s="8" t="n">
        <x:f>IF(COUNT(E3421:F3421)=2,F3421-E3421,"n.a.")</x:f>
        <x:v>4000000</x:v>
      </x:c>
      <x:c r="H3421" s="9" t="n">
        <x:f>IF(ISNUMBER('原始字段'!D3462),'原始字段'!D3462,"n.a.")</x:f>
        <x:v>3.4474</x:v>
      </x:c>
      <x:c r="I3421" s="9" t="n">
        <x:f>IF(COUNT(G3421:H3421)=2,G3421*H3421/100000000,"n.a.")</x:f>
        <x:v>0.137896</x:v>
      </x:c>
      <x:c r="J3421" s="1" t="str">
        <x:v>日频齐全；折算事件未独立核实</x:v>
      </x:c>
    </x:row>
    <x:row r="3422" ht="25" customHeight="1">
      <x:c r="A3422" s="1" t="str">
        <x:v>创业板指</x:v>
      </x:c>
      <x:c r="B3422" s="1" t="str">
        <x:v>159952.SZ</x:v>
      </x:c>
      <x:c r="C3422" s="1" t="str">
        <x:v>广发创业板ETF</x:v>
      </x:c>
      <x:c r="D3422" s="7" t="d">
        <x:v>2026-07-21T00:00:00.000Z</x:v>
      </x:c>
      <x:c r="E3422" s="8" t="n">
        <x:f>IF(ISNUMBER('原始字段'!C3373),'原始字段'!C3373,"n.a.")</x:f>
        <x:v>4626884929</x:v>
      </x:c>
      <x:c r="F3422" s="8" t="n">
        <x:f>IF(ISNUMBER('原始字段'!C3469),'原始字段'!C3469,"n.a.")</x:f>
        <x:v>4604784929</x:v>
      </x:c>
      <x:c r="G3422" s="8" t="n">
        <x:f>IF(COUNT(E3422:F3422)=2,F3422-E3422,"n.a.")</x:f>
        <x:v>-22100000</x:v>
      </x:c>
      <x:c r="H3422" s="9" t="n">
        <x:f>IF(ISNUMBER('原始字段'!D3469),'原始字段'!D3469,"n.a.")</x:f>
        <x:v>2.2491</x:v>
      </x:c>
      <x:c r="I3422" s="9" t="n">
        <x:f>IF(COUNT(G3422:H3422)=2,G3422*H3422/100000000,"n.a.")</x:f>
        <x:v>-0.4970511</x:v>
      </x:c>
      <x:c r="J3422" s="1" t="str">
        <x:v>日频齐全；折算事件未独立核实</x:v>
      </x:c>
    </x:row>
    <x:row r="3423" ht="25" customHeight="1">
      <x:c r="A3423" s="1" t="str">
        <x:v>创业板指</x:v>
      </x:c>
      <x:c r="B3423" s="1" t="str">
        <x:v>159247.SZ</x:v>
      </x:c>
      <x:c r="C3423" s="1" t="str">
        <x:v>汇添富创业板ETF</x:v>
      </x:c>
      <x:c r="D3423" s="7" t="d">
        <x:v>2026-07-21T00:00:00.000Z</x:v>
      </x:c>
      <x:c r="E3423" s="8" t="n">
        <x:f>IF(ISNUMBER('原始字段'!C3347),'原始字段'!C3347,"n.a.")</x:f>
        <x:v>461984966</x:v>
      </x:c>
      <x:c r="F3423" s="8" t="n">
        <x:f>IF(ISNUMBER('原始字段'!C3443),'原始字段'!C3443,"n.a.")</x:f>
        <x:v>443984966</x:v>
      </x:c>
      <x:c r="G3423" s="8" t="n">
        <x:f>IF(COUNT(E3423:F3423)=2,F3423-E3423,"n.a.")</x:f>
        <x:v>-18000000</x:v>
      </x:c>
      <x:c r="H3423" s="9" t="n">
        <x:f>IF(ISNUMBER('原始字段'!D3443),'原始字段'!D3443,"n.a.")</x:f>
        <x:v>1.1074</x:v>
      </x:c>
      <x:c r="I3423" s="9" t="n">
        <x:f>IF(COUNT(G3423:H3423)=2,G3423*H3423/100000000,"n.a.")</x:f>
        <x:v>-0.199332</x:v>
      </x:c>
      <x:c r="J3423" s="1" t="str">
        <x:v>日频齐全；折算事件未独立核实</x:v>
      </x:c>
    </x:row>
    <x:row r="3424" ht="25" customHeight="1">
      <x:c r="A3424" s="1" t="str">
        <x:v>创业板指</x:v>
      </x:c>
      <x:c r="B3424" s="1" t="str">
        <x:v>159948.SZ</x:v>
      </x:c>
      <x:c r="C3424" s="1" t="str">
        <x:v>南方创业板ETF</x:v>
      </x:c>
      <x:c r="D3424" s="7" t="d">
        <x:v>2026-07-21T00:00:00.000Z</x:v>
      </x:c>
      <x:c r="E3424" s="8" t="n">
        <x:f>IF(ISNUMBER('原始字段'!C3372),'原始字段'!C3372,"n.a.")</x:f>
        <x:v>1121697720</x:v>
      </x:c>
      <x:c r="F3424" s="8" t="n">
        <x:f>IF(ISNUMBER('原始字段'!C3468),'原始字段'!C3468,"n.a.")</x:f>
        <x:v>1156697720</x:v>
      </x:c>
      <x:c r="G3424" s="8" t="n">
        <x:f>IF(COUNT(E3424:F3424)=2,F3424-E3424,"n.a.")</x:f>
        <x:v>35000000</x:v>
      </x:c>
      <x:c r="H3424" s="9" t="n">
        <x:f>IF(ISNUMBER('原始字段'!D3468),'原始字段'!D3468,"n.a.")</x:f>
        <x:v>4.0898</x:v>
      </x:c>
      <x:c r="I3424" s="9" t="n">
        <x:f>IF(COUNT(G3424:H3424)=2,G3424*H3424/100000000,"n.a.")</x:f>
        <x:v>1.43143</x:v>
      </x:c>
      <x:c r="J3424" s="1" t="str">
        <x:v>日频齐全；折算事件未独立核实</x:v>
      </x:c>
    </x:row>
    <x:row r="3425" ht="25" customHeight="1">
      <x:c r="A3425" s="1" t="str">
        <x:v>创业板指</x:v>
      </x:c>
      <x:c r="B3425" s="1" t="str">
        <x:v>159205.SZ</x:v>
      </x:c>
      <x:c r="C3425" s="1" t="str">
        <x:v>东财创业板ETF</x:v>
      </x:c>
      <x:c r="D3425" s="7" t="d">
        <x:v>2026-07-21T00:00:00.000Z</x:v>
      </x:c>
      <x:c r="E3425" s="8" t="n">
        <x:f>IF(ISNUMBER('原始字段'!C3346),'原始字段'!C3346,"n.a.")</x:f>
        <x:v>607056064</x:v>
      </x:c>
      <x:c r="F3425" s="8" t="n">
        <x:f>IF(ISNUMBER('原始字段'!C3442),'原始字段'!C3442,"n.a.")</x:f>
        <x:v>595056064</x:v>
      </x:c>
      <x:c r="G3425" s="8" t="n">
        <x:f>IF(COUNT(E3425:F3425)=2,F3425-E3425,"n.a.")</x:f>
        <x:v>-12000000</x:v>
      </x:c>
      <x:c r="H3425" s="9" t="n">
        <x:f>IF(ISNUMBER('原始字段'!D3442),'原始字段'!D3442,"n.a.")</x:f>
        <x:v>1.8097</x:v>
      </x:c>
      <x:c r="I3425" s="9" t="n">
        <x:f>IF(COUNT(G3425:H3425)=2,G3425*H3425/100000000,"n.a.")</x:f>
        <x:v>-0.217164</x:v>
      </x:c>
      <x:c r="J3425" s="1" t="str">
        <x:v>日频齐全；折算事件未独立核实</x:v>
      </x:c>
    </x:row>
    <x:row r="3426" ht="25" customHeight="1">
      <x:c r="A3426" s="1" t="str">
        <x:v>科创50</x:v>
      </x:c>
      <x:c r="B3426" s="1" t="str">
        <x:v>588940.SH</x:v>
      </x:c>
      <x:c r="C3426" s="1" t="str">
        <x:v>富国上证科创板50成份ETF</x:v>
      </x:c>
      <x:c r="D3426" s="7" t="d">
        <x:v>2026-07-21T00:00:00.000Z</x:v>
      </x:c>
      <x:c r="E3426" s="8" t="n">
        <x:f>IF(ISNUMBER('原始字段'!C3437),'原始字段'!C3437,"n.a.")</x:f>
        <x:v>922420000</x:v>
      </x:c>
      <x:c r="F3426" s="8" t="n">
        <x:f>IF(ISNUMBER('原始字段'!C3533),'原始字段'!C3533,"n.a.")</x:f>
        <x:v>946420000</x:v>
      </x:c>
      <x:c r="G3426" s="8" t="n">
        <x:f>IF(COUNT(E3426:F3426)=2,F3426-E3426,"n.a.")</x:f>
        <x:v>24000000</x:v>
      </x:c>
      <x:c r="H3426" s="9" t="n">
        <x:f>IF(ISNUMBER('原始字段'!D3533),'原始字段'!D3533,"n.a.")</x:f>
        <x:v>1.963</x:v>
      </x:c>
      <x:c r="I3426" s="9" t="n">
        <x:f>IF(COUNT(G3426:H3426)=2,G3426*H3426/100000000,"n.a.")</x:f>
        <x:v>0.47112</x:v>
      </x:c>
      <x:c r="J3426" s="1" t="str">
        <x:v>日频齐全；折算事件未独立核实</x:v>
      </x:c>
    </x:row>
    <x:row r="3427" ht="25" customHeight="1">
      <x:c r="A3427" s="1" t="str">
        <x:v>科创50</x:v>
      </x:c>
      <x:c r="B3427" s="1" t="str">
        <x:v>589150.SH</x:v>
      </x:c>
      <x:c r="C3427" s="1" t="str">
        <x:v>平安上证科创板50成份ETF</x:v>
      </x:c>
      <x:c r="D3427" s="7" t="d">
        <x:v>2026-07-21T00:00:00.000Z</x:v>
      </x:c>
      <x:c r="E3427" s="8" t="n">
        <x:f>IF(ISNUMBER('原始字段'!C3439),'原始字段'!C3439,"n.a.")</x:f>
        <x:v>689437200</x:v>
      </x:c>
      <x:c r="F3427" s="8" t="n">
        <x:f>IF(ISNUMBER('原始字段'!C3535),'原始字段'!C3535,"n.a.")</x:f>
        <x:v>701437200</x:v>
      </x:c>
      <x:c r="G3427" s="8" t="n">
        <x:f>IF(COUNT(E3427:F3427)=2,F3427-E3427,"n.a.")</x:f>
        <x:v>12000000</x:v>
      </x:c>
      <x:c r="H3427" s="9" t="n">
        <x:f>IF(ISNUMBER('原始字段'!D3535),'原始字段'!D3535,"n.a.")</x:f>
        <x:v>1.3807</x:v>
      </x:c>
      <x:c r="I3427" s="9" t="n">
        <x:f>IF(COUNT(G3427:H3427)=2,G3427*H3427/100000000,"n.a.")</x:f>
        <x:v>0.165684</x:v>
      </x:c>
      <x:c r="J3427" s="1" t="str">
        <x:v>日频齐全；折算事件未独立核实</x:v>
      </x:c>
    </x:row>
    <x:row r="3428" ht="25" customHeight="1">
      <x:c r="A3428" s="1" t="str">
        <x:v>科创50</x:v>
      </x:c>
      <x:c r="B3428" s="1" t="str">
        <x:v>588150.SH</x:v>
      </x:c>
      <x:c r="C3428" s="1" t="str">
        <x:v>南方上证科创板50成份ETF</x:v>
      </x:c>
      <x:c r="D3428" s="7" t="d">
        <x:v>2026-07-21T00:00:00.000Z</x:v>
      </x:c>
      <x:c r="E3428" s="8" t="n">
        <x:f>IF(ISNUMBER('原始字段'!C3431),'原始字段'!C3431,"n.a.")</x:f>
        <x:v>341932600</x:v>
      </x:c>
      <x:c r="F3428" s="8" t="n">
        <x:f>IF(ISNUMBER('原始字段'!C3527),'原始字段'!C3527,"n.a.")</x:f>
        <x:v>345432600</x:v>
      </x:c>
      <x:c r="G3428" s="8" t="n">
        <x:f>IF(COUNT(E3428:F3428)=2,F3428-E3428,"n.a.")</x:f>
        <x:v>3500000</x:v>
      </x:c>
      <x:c r="H3428" s="9" t="n">
        <x:f>IF(ISNUMBER('原始字段'!D3527),'原始字段'!D3527,"n.a.")</x:f>
        <x:v>1.3421</x:v>
      </x:c>
      <x:c r="I3428" s="9" t="n">
        <x:f>IF(COUNT(G3428:H3428)=2,G3428*H3428/100000000,"n.a.")</x:f>
        <x:v>0.0469735</x:v>
      </x:c>
      <x:c r="J3428" s="1" t="str">
        <x:v>日频齐全；折算事件未独立核实</x:v>
      </x:c>
    </x:row>
    <x:row r="3429" ht="25" customHeight="1">
      <x:c r="A3429" s="1" t="str">
        <x:v>科创50</x:v>
      </x:c>
      <x:c r="B3429" s="1" t="str">
        <x:v>588000.SH</x:v>
      </x:c>
      <x:c r="C3429" s="1" t="str">
        <x:v>华夏上证科创板50ETF</x:v>
      </x:c>
      <x:c r="D3429" s="7" t="d">
        <x:v>2026-07-21T00:00:00.000Z</x:v>
      </x:c>
      <x:c r="E3429" s="8" t="n">
        <x:f>IF(ISNUMBER('原始字段'!C3425),'原始字段'!C3425,"n.a.")</x:f>
        <x:v>45053668200</x:v>
      </x:c>
      <x:c r="F3429" s="8" t="n">
        <x:f>IF(ISNUMBER('原始字段'!C3521),'原始字段'!C3521,"n.a.")</x:f>
        <x:v>45512668200</x:v>
      </x:c>
      <x:c r="G3429" s="8" t="n">
        <x:f>IF(COUNT(E3429:F3429)=2,F3429-E3429,"n.a.")</x:f>
        <x:v>459000000</x:v>
      </x:c>
      <x:c r="H3429" s="9" t="n">
        <x:f>IF(ISNUMBER('原始字段'!D3521),'原始字段'!D3521,"n.a.")</x:f>
        <x:v>2.0066</x:v>
      </x:c>
      <x:c r="I3429" s="9" t="n">
        <x:f>IF(COUNT(G3429:H3429)=2,G3429*H3429/100000000,"n.a.")</x:f>
        <x:v>9.210294000000001</x:v>
      </x:c>
      <x:c r="J3429" s="1" t="str">
        <x:v>日频齐全；折算事件未独立核实</x:v>
      </x:c>
    </x:row>
    <x:row r="3430" ht="25" customHeight="1">
      <x:c r="A3430" s="1" t="str">
        <x:v>科创50</x:v>
      </x:c>
      <x:c r="B3430" s="1" t="str">
        <x:v>589850.SH</x:v>
      </x:c>
      <x:c r="C3430" s="1" t="str">
        <x:v>东财上证科创板50成份ETF</x:v>
      </x:c>
      <x:c r="D3430" s="7" t="d">
        <x:v>2026-07-21T00:00:00.000Z</x:v>
      </x:c>
      <x:c r="E3430" s="8" t="n">
        <x:f>IF(ISNUMBER('原始字段'!C3441),'原始字段'!C3441,"n.a.")</x:f>
        <x:v>661057000</x:v>
      </x:c>
      <x:c r="F3430" s="8" t="n">
        <x:f>IF(ISNUMBER('原始字段'!C3537),'原始字段'!C3537,"n.a.")</x:f>
        <x:v>667057000</x:v>
      </x:c>
      <x:c r="G3430" s="8" t="n">
        <x:f>IF(COUNT(E3430:F3430)=2,F3430-E3430,"n.a.")</x:f>
        <x:v>6000000</x:v>
      </x:c>
      <x:c r="H3430" s="9" t="n">
        <x:f>IF(ISNUMBER('原始字段'!D3537),'原始字段'!D3537,"n.a.")</x:f>
        <x:v>1.8151</x:v>
      </x:c>
      <x:c r="I3430" s="9" t="n">
        <x:f>IF(COUNT(G3430:H3430)=2,G3430*H3430/100000000,"n.a.")</x:f>
        <x:v>0.108906</x:v>
      </x:c>
      <x:c r="J3430" s="1" t="str">
        <x:v>日频齐全；折算事件未独立核实</x:v>
      </x:c>
    </x:row>
    <x:row r="3431" ht="25" customHeight="1">
      <x:c r="A3431" s="1" t="str">
        <x:v>科创50</x:v>
      </x:c>
      <x:c r="B3431" s="1" t="str">
        <x:v>588840.SH</x:v>
      </x:c>
      <x:c r="C3431" s="1" t="str">
        <x:v>万家上证科创板50成份ETF</x:v>
      </x:c>
      <x:c r="D3431" s="7" t="d">
        <x:v>2026-07-21T00:00:00.000Z</x:v>
      </x:c>
      <x:c r="E3431" s="8" t="n">
        <x:f>IF(ISNUMBER('原始字段'!C3435),'原始字段'!C3435,"n.a.")</x:f>
        <x:v>58236000</x:v>
      </x:c>
      <x:c r="F3431" s="8" t="n">
        <x:f>IF(ISNUMBER('原始字段'!C3531),'原始字段'!C3531,"n.a.")</x:f>
        <x:v>55236000</x:v>
      </x:c>
      <x:c r="G3431" s="8" t="n">
        <x:f>IF(COUNT(E3431:F3431)=2,F3431-E3431,"n.a.")</x:f>
        <x:v>-3000000</x:v>
      </x:c>
      <x:c r="H3431" s="9" t="n">
        <x:f>IF(ISNUMBER('原始字段'!D3531),'原始字段'!D3531,"n.a.")</x:f>
        <x:v>1.7575</x:v>
      </x:c>
      <x:c r="I3431" s="9" t="n">
        <x:f>IF(COUNT(G3431:H3431)=2,G3431*H3431/100000000,"n.a.")</x:f>
        <x:v>-0.052725</x:v>
      </x:c>
      <x:c r="J3431" s="1" t="str">
        <x:v>日频齐全；折算事件未独立核实</x:v>
      </x:c>
    </x:row>
    <x:row r="3432" ht="25" customHeight="1">
      <x:c r="A3432" s="1" t="str">
        <x:v>科创50</x:v>
      </x:c>
      <x:c r="B3432" s="1" t="str">
        <x:v>588040.SH</x:v>
      </x:c>
      <x:c r="C3432" s="1" t="str">
        <x:v>鹏华上证科创板50成份ETF</x:v>
      </x:c>
      <x:c r="D3432" s="7" t="d">
        <x:v>2026-07-21T00:00:00.000Z</x:v>
      </x:c>
      <x:c r="E3432" s="8" t="n">
        <x:f>IF(ISNUMBER('原始字段'!C3426),'原始字段'!C3426,"n.a.")</x:f>
        <x:v>143889000</x:v>
      </x:c>
      <x:c r="F3432" s="8" t="n">
        <x:f>IF(ISNUMBER('原始字段'!C3522),'原始字段'!C3522,"n.a.")</x:f>
        <x:v>139889000</x:v>
      </x:c>
      <x:c r="G3432" s="8" t="n">
        <x:f>IF(COUNT(E3432:F3432)=2,F3432-E3432,"n.a.")</x:f>
        <x:v>-4000000</x:v>
      </x:c>
      <x:c r="H3432" s="9" t="n">
        <x:f>IF(ISNUMBER('原始字段'!D3522),'原始字段'!D3522,"n.a.")</x:f>
        <x:v>1.9291</x:v>
      </x:c>
      <x:c r="I3432" s="9" t="n">
        <x:f>IF(COUNT(G3432:H3432)=2,G3432*H3432/100000000,"n.a.")</x:f>
        <x:v>-0.077164</x:v>
      </x:c>
      <x:c r="J3432" s="1" t="str">
        <x:v>日频齐全；折算事件未独立核实</x:v>
      </x:c>
    </x:row>
    <x:row r="3433" ht="25" customHeight="1">
      <x:c r="A3433" s="1" t="str">
        <x:v>科创50</x:v>
      </x:c>
      <x:c r="B3433" s="1" t="str">
        <x:v>588280.SH</x:v>
      </x:c>
      <x:c r="C3433" s="1" t="str">
        <x:v>华安上证科创板50ETF</x:v>
      </x:c>
      <x:c r="D3433" s="7" t="d">
        <x:v>2026-07-21T00:00:00.000Z</x:v>
      </x:c>
      <x:c r="E3433" s="8" t="n">
        <x:f>IF(ISNUMBER('原始字段'!C3433),'原始字段'!C3433,"n.a.")</x:f>
        <x:v>336121000</x:v>
      </x:c>
      <x:c r="F3433" s="8" t="n">
        <x:f>IF(ISNUMBER('原始字段'!C3529),'原始字段'!C3529,"n.a.")</x:f>
        <x:v>340121000</x:v>
      </x:c>
      <x:c r="G3433" s="8" t="n">
        <x:f>IF(COUNT(E3433:F3433)=2,F3433-E3433,"n.a.")</x:f>
        <x:v>4000000</x:v>
      </x:c>
      <x:c r="H3433" s="9" t="n">
        <x:f>IF(ISNUMBER('原始字段'!D3529),'原始字段'!D3529,"n.a.")</x:f>
        <x:v>1.3674</x:v>
      </x:c>
      <x:c r="I3433" s="9" t="n">
        <x:f>IF(COUNT(G3433:H3433)=2,G3433*H3433/100000000,"n.a.")</x:f>
        <x:v>0.054696</x:v>
      </x:c>
      <x:c r="J3433" s="1" t="str">
        <x:v>日频齐全；折算事件未独立核实</x:v>
      </x:c>
    </x:row>
    <x:row r="3434" ht="25" customHeight="1">
      <x:c r="A3434" s="1" t="str">
        <x:v>科创50</x:v>
      </x:c>
      <x:c r="B3434" s="1" t="str">
        <x:v>589360.SH</x:v>
      </x:c>
      <x:c r="C3434" s="1" t="str">
        <x:v>国泰上证科创板50成份ETF</x:v>
      </x:c>
      <x:c r="D3434" s="7" t="d">
        <x:v>2026-07-21T00:00:00.000Z</x:v>
      </x:c>
      <x:c r="E3434" s="8" t="n">
        <x:f>IF(ISNUMBER('原始字段'!C3440),'原始字段'!C3440,"n.a.")</x:f>
        <x:v>2015174000</x:v>
      </x:c>
      <x:c r="F3434" s="8" t="n">
        <x:f>IF(ISNUMBER('原始字段'!C3536),'原始字段'!C3536,"n.a.")</x:f>
        <x:v>2027174000</x:v>
      </x:c>
      <x:c r="G3434" s="8" t="n">
        <x:f>IF(COUNT(E3434:F3434)=2,F3434-E3434,"n.a.")</x:f>
        <x:v>12000000</x:v>
      </x:c>
      <x:c r="H3434" s="9" t="n">
        <x:f>IF(ISNUMBER('原始字段'!D3536),'原始字段'!D3536,"n.a.")</x:f>
        <x:v>0.9809</x:v>
      </x:c>
      <x:c r="I3434" s="9" t="n">
        <x:f>IF(COUNT(G3434:H3434)=2,G3434*H3434/100000000,"n.a.")</x:f>
        <x:v>0.117708</x:v>
      </x:c>
      <x:c r="J3434" s="1" t="str">
        <x:v>日频齐全；折算事件未独立核实</x:v>
      </x:c>
    </x:row>
    <x:row r="3435" ht="25" customHeight="1">
      <x:c r="A3435" s="1" t="str">
        <x:v>科创50</x:v>
      </x:c>
      <x:c r="B3435" s="1" t="str">
        <x:v>588950.SH</x:v>
      </x:c>
      <x:c r="C3435" s="1" t="str">
        <x:v>景顺长城上证科创板50成份ETF</x:v>
      </x:c>
      <x:c r="D3435" s="7" t="d">
        <x:v>2026-07-21T00:00:00.000Z</x:v>
      </x:c>
      <x:c r="E3435" s="8" t="n">
        <x:f>IF(ISNUMBER('原始字段'!C3438),'原始字段'!C3438,"n.a.")</x:f>
        <x:v>476729700</x:v>
      </x:c>
      <x:c r="F3435" s="8" t="n">
        <x:f>IF(ISNUMBER('原始字段'!C3534),'原始字段'!C3534,"n.a.")</x:f>
        <x:v>479729700</x:v>
      </x:c>
      <x:c r="G3435" s="8" t="n">
        <x:f>IF(COUNT(E3435:F3435)=2,F3435-E3435,"n.a.")</x:f>
        <x:v>3000000</x:v>
      </x:c>
      <x:c r="H3435" s="9" t="n">
        <x:f>IF(ISNUMBER('原始字段'!D3534),'原始字段'!D3534,"n.a.")</x:f>
        <x:v>1.9779</x:v>
      </x:c>
      <x:c r="I3435" s="9" t="n">
        <x:f>IF(COUNT(G3435:H3435)=2,G3435*H3435/100000000,"n.a.")</x:f>
        <x:v>0.059337</x:v>
      </x:c>
      <x:c r="J3435" s="1" t="str">
        <x:v>日频齐全；折算事件未独立核实</x:v>
      </x:c>
    </x:row>
    <x:row r="3436" ht="25" customHeight="1">
      <x:c r="A3436" s="1" t="str">
        <x:v>科创50</x:v>
      </x:c>
      <x:c r="B3436" s="1" t="str">
        <x:v>588080.SH</x:v>
      </x:c>
      <x:c r="C3436" s="1" t="str">
        <x:v>易方达上证科创板50ETF</x:v>
      </x:c>
      <x:c r="D3436" s="7" t="d">
        <x:v>2026-07-21T00:00:00.000Z</x:v>
      </x:c>
      <x:c r="E3436" s="8" t="n">
        <x:f>IF(ISNUMBER('原始字段'!C3429),'原始字段'!C3429,"n.a.")</x:f>
        <x:v>22666628100</x:v>
      </x:c>
      <x:c r="F3436" s="8" t="n">
        <x:f>IF(ISNUMBER('原始字段'!C3525),'原始字段'!C3525,"n.a.")</x:f>
        <x:v>22612628100</x:v>
      </x:c>
      <x:c r="G3436" s="8" t="n">
        <x:f>IF(COUNT(E3436:F3436)=2,F3436-E3436,"n.a.")</x:f>
        <x:v>-54000000</x:v>
      </x:c>
      <x:c r="H3436" s="9" t="n">
        <x:f>IF(ISNUMBER('原始字段'!D3525),'原始字段'!D3525,"n.a.")</x:f>
        <x:v>1.9457</x:v>
      </x:c>
      <x:c r="I3436" s="9" t="n">
        <x:f>IF(COUNT(G3436:H3436)=2,G3436*H3436/100000000,"n.a.")</x:f>
        <x:v>-1.050678</x:v>
      </x:c>
      <x:c r="J3436" s="1" t="str">
        <x:v>日频齐全；折算事件未独立核实</x:v>
      </x:c>
    </x:row>
    <x:row r="3437" ht="25" customHeight="1">
      <x:c r="A3437" s="1" t="str">
        <x:v>科创50</x:v>
      </x:c>
      <x:c r="B3437" s="1" t="str">
        <x:v>588060.SH</x:v>
      </x:c>
      <x:c r="C3437" s="1" t="str">
        <x:v>广发上证科创板50ETF</x:v>
      </x:c>
      <x:c r="D3437" s="7" t="d">
        <x:v>2026-07-21T00:00:00.000Z</x:v>
      </x:c>
      <x:c r="E3437" s="8" t="n">
        <x:f>IF(ISNUMBER('原始字段'!C3428),'原始字段'!C3428,"n.a.")</x:f>
        <x:v>6535140000</x:v>
      </x:c>
      <x:c r="F3437" s="8" t="n">
        <x:f>IF(ISNUMBER('原始字段'!C3524),'原始字段'!C3524,"n.a.")</x:f>
        <x:v>6565140000</x:v>
      </x:c>
      <x:c r="G3437" s="8" t="n">
        <x:f>IF(COUNT(E3437:F3437)=2,F3437-E3437,"n.a.")</x:f>
        <x:v>30000000</x:v>
      </x:c>
      <x:c r="H3437" s="9" t="n">
        <x:f>IF(ISNUMBER('原始字段'!D3524),'原始字段'!D3524,"n.a.")</x:f>
        <x:v>1.2061</x:v>
      </x:c>
      <x:c r="I3437" s="9" t="n">
        <x:f>IF(COUNT(G3437:H3437)=2,G3437*H3437/100000000,"n.a.")</x:f>
        <x:v>0.36183</x:v>
      </x:c>
      <x:c r="J3437" s="1" t="str">
        <x:v>日频齐全；折算事件未独立核实</x:v>
      </x:c>
    </x:row>
    <x:row r="3438" ht="25" customHeight="1">
      <x:c r="A3438" s="1" t="str">
        <x:v>科创50</x:v>
      </x:c>
      <x:c r="B3438" s="1" t="str">
        <x:v>588870.SH</x:v>
      </x:c>
      <x:c r="C3438" s="1" t="str">
        <x:v>汇添富上证科创板50成份ETF</x:v>
      </x:c>
      <x:c r="D3438" s="7" t="d">
        <x:v>2026-07-21T00:00:00.000Z</x:v>
      </x:c>
      <x:c r="E3438" s="8" t="n">
        <x:f>IF(ISNUMBER('原始字段'!C3436),'原始字段'!C3436,"n.a.")</x:f>
        <x:v>500552000</x:v>
      </x:c>
      <x:c r="F3438" s="8" t="n">
        <x:f>IF(ISNUMBER('原始字段'!C3532),'原始字段'!C3532,"n.a.")</x:f>
        <x:v>518552000</x:v>
      </x:c>
      <x:c r="G3438" s="8" t="n">
        <x:f>IF(COUNT(E3438:F3438)=2,F3438-E3438,"n.a.")</x:f>
        <x:v>18000000</x:v>
      </x:c>
      <x:c r="H3438" s="9" t="n">
        <x:f>IF(ISNUMBER('原始字段'!D3532),'原始字段'!D3532,"n.a.")</x:f>
        <x:v>1.931</x:v>
      </x:c>
      <x:c r="I3438" s="9" t="n">
        <x:f>IF(COUNT(G3438:H3438)=2,G3438*H3438/100000000,"n.a.")</x:f>
        <x:v>0.34758</x:v>
      </x:c>
      <x:c r="J3438" s="1" t="str">
        <x:v>日频齐全；折算事件未独立核实</x:v>
      </x:c>
    </x:row>
    <x:row r="3439" ht="25" customHeight="1">
      <x:c r="A3439" s="1" t="str">
        <x:v>科创50</x:v>
      </x:c>
      <x:c r="B3439" s="1" t="str">
        <x:v>588720.SH</x:v>
      </x:c>
      <x:c r="C3439" s="1" t="str">
        <x:v>中银上证科创板50成份ETF</x:v>
      </x:c>
      <x:c r="D3439" s="7" t="d">
        <x:v>2026-07-21T00:00:00.000Z</x:v>
      </x:c>
      <x:c r="E3439" s="8" t="n">
        <x:f>IF(ISNUMBER('原始字段'!C3434),'原始字段'!C3434,"n.a.")</x:f>
        <x:v>97241800</x:v>
      </x:c>
      <x:c r="F3439" s="8" t="n">
        <x:f>IF(ISNUMBER('原始字段'!C3530),'原始字段'!C3530,"n.a.")</x:f>
        <x:v>94741800</x:v>
      </x:c>
      <x:c r="G3439" s="8" t="n">
        <x:f>IF(COUNT(E3439:F3439)=2,F3439-E3439,"n.a.")</x:f>
        <x:v>-2500000</x:v>
      </x:c>
      <x:c r="H3439" s="9" t="n">
        <x:f>IF(ISNUMBER('原始字段'!D3530),'原始字段'!D3530,"n.a.")</x:f>
        <x:v>1.9153</x:v>
      </x:c>
      <x:c r="I3439" s="9" t="n">
        <x:f>IF(COUNT(G3439:H3439)=2,G3439*H3439/100000000,"n.a.")</x:f>
        <x:v>-0.0478825</x:v>
      </x:c>
      <x:c r="J3439" s="1" t="str">
        <x:v>日频齐全；折算事件未独立核实</x:v>
      </x:c>
    </x:row>
    <x:row r="3440" ht="25" customHeight="1">
      <x:c r="A3440" s="1" t="str">
        <x:v>科创50</x:v>
      </x:c>
      <x:c r="B3440" s="1" t="str">
        <x:v>588090.SH</x:v>
      </x:c>
      <x:c r="C3440" s="1" t="str">
        <x:v>华泰柏瑞上证科创板50ETF</x:v>
      </x:c>
      <x:c r="D3440" s="7" t="d">
        <x:v>2026-07-21T00:00:00.000Z</x:v>
      </x:c>
      <x:c r="E3440" s="8" t="n">
        <x:f>IF(ISNUMBER('原始字段'!C3430),'原始字段'!C3430,"n.a.")</x:f>
        <x:v>2748072800</x:v>
      </x:c>
      <x:c r="F3440" s="8" t="n">
        <x:f>IF(ISNUMBER('原始字段'!C3526),'原始字段'!C3526,"n.a.")</x:f>
        <x:v>2715072800</x:v>
      </x:c>
      <x:c r="G3440" s="8" t="n">
        <x:f>IF(COUNT(E3440:F3440)=2,F3440-E3440,"n.a.")</x:f>
        <x:v>-33000000</x:v>
      </x:c>
      <x:c r="H3440" s="9" t="n">
        <x:f>IF(ISNUMBER('原始字段'!D3526),'原始字段'!D3526,"n.a.")</x:f>
        <x:v>1.9498</x:v>
      </x:c>
      <x:c r="I3440" s="9" t="n">
        <x:f>IF(COUNT(G3440:H3440)=2,G3440*H3440/100000000,"n.a.")</x:f>
        <x:v>-0.643434</x:v>
      </x:c>
      <x:c r="J3440" s="1" t="str">
        <x:v>日频齐全；折算事件未独立核实</x:v>
      </x:c>
    </x:row>
    <x:row r="3441" ht="25" customHeight="1">
      <x:c r="A3441" s="1" t="str">
        <x:v>科创50</x:v>
      </x:c>
      <x:c r="B3441" s="1" t="str">
        <x:v>588180.SH</x:v>
      </x:c>
      <x:c r="C3441" s="1" t="str">
        <x:v>国联安上证科创板50ETF</x:v>
      </x:c>
      <x:c r="D3441" s="7" t="d">
        <x:v>2026-07-21T00:00:00.000Z</x:v>
      </x:c>
      <x:c r="E3441" s="8" t="n">
        <x:f>IF(ISNUMBER('原始字段'!C3432),'原始字段'!C3432,"n.a.")</x:f>
        <x:v>717353700</x:v>
      </x:c>
      <x:c r="F3441" s="8" t="n">
        <x:f>IF(ISNUMBER('原始字段'!C3528),'原始字段'!C3528,"n.a.")</x:f>
        <x:v>710353700</x:v>
      </x:c>
      <x:c r="G3441" s="8" t="n">
        <x:f>IF(COUNT(E3441:F3441)=2,F3441-E3441,"n.a.")</x:f>
        <x:v>-7000000</x:v>
      </x:c>
      <x:c r="H3441" s="9" t="n">
        <x:f>IF(ISNUMBER('原始字段'!D3528),'原始字段'!D3528,"n.a.")</x:f>
        <x:v>1.2308</x:v>
      </x:c>
      <x:c r="I3441" s="9" t="n">
        <x:f>IF(COUNT(G3441:H3441)=2,G3441*H3441/100000000,"n.a.")</x:f>
        <x:v>-0.086156</x:v>
      </x:c>
      <x:c r="J3441" s="1" t="str">
        <x:v>日频齐全；折算事件未独立核实</x:v>
      </x:c>
    </x:row>
    <x:row r="3442" ht="25" customHeight="1">
      <x:c r="A3442" s="1" t="str">
        <x:v>科创50</x:v>
      </x:c>
      <x:c r="B3442" s="1" t="str">
        <x:v>588050.SH</x:v>
      </x:c>
      <x:c r="C3442" s="1" t="str">
        <x:v>工银上证科创板50ETF</x:v>
      </x:c>
      <x:c r="D3442" s="7" t="d">
        <x:v>2026-07-21T00:00:00.000Z</x:v>
      </x:c>
      <x:c r="E3442" s="8" t="n">
        <x:f>IF(ISNUMBER('原始字段'!C3427),'原始字段'!C3427,"n.a.")</x:f>
        <x:v>5397241300</x:v>
      </x:c>
      <x:c r="F3442" s="8" t="n">
        <x:f>IF(ISNUMBER('原始字段'!C3523),'原始字段'!C3523,"n.a.")</x:f>
        <x:v>5445241300</x:v>
      </x:c>
      <x:c r="G3442" s="8" t="n">
        <x:f>IF(COUNT(E3442:F3442)=2,F3442-E3442,"n.a.")</x:f>
        <x:v>48000000</x:v>
      </x:c>
      <x:c r="H3442" s="9" t="n">
        <x:f>IF(ISNUMBER('原始字段'!D3523),'原始字段'!D3523,"n.a.")</x:f>
        <x:v>1.9456</x:v>
      </x:c>
      <x:c r="I3442" s="9" t="n">
        <x:f>IF(COUNT(G3442:H3442)=2,G3442*H3442/100000000,"n.a.")</x:f>
        <x:v>0.933888</x:v>
      </x:c>
      <x:c r="J3442" s="1" t="str">
        <x:v>日频齐全；折算事件未独立核实</x:v>
      </x:c>
    </x:row>
    <x:row r="3443" ht="25" customHeight="1">
      <x:c r="A3443" s="1" t="str">
        <x:v>沪深300</x:v>
      </x:c>
      <x:c r="B3443" s="1" t="str">
        <x:v>159393.SZ</x:v>
      </x:c>
      <x:c r="C3443" s="1" t="str">
        <x:v>万家沪深300ETF</x:v>
      </x:c>
      <x:c r="D3443" s="7" t="d">
        <x:v>2026-07-22T00:00:00.000Z</x:v>
      </x:c>
      <x:c r="E3443" s="8" t="n">
        <x:f>IF(ISNUMBER('原始字段'!C3447),'原始字段'!C3447,"n.a.")</x:f>
        <x:v>85246342</x:v>
      </x:c>
      <x:c r="F3443" s="8" t="n">
        <x:f>IF(ISNUMBER('原始字段'!C3543),'原始字段'!C3543,"n.a.")</x:f>
        <x:v>93346342</x:v>
      </x:c>
      <x:c r="G3443" s="8" t="n">
        <x:f>IF(COUNT(E3443:F3443)=2,F3443-E3443,"n.a.")</x:f>
        <x:v>8100000</x:v>
      </x:c>
      <x:c r="H3443" s="9" t="n">
        <x:f>IF(ISNUMBER('原始字段'!D3543),'原始字段'!D3543,"n.a.")</x:f>
        <x:v>5.0388</x:v>
      </x:c>
      <x:c r="I3443" s="9" t="n">
        <x:f>IF(COUNT(G3443:H3443)=2,G3443*H3443/100000000,"n.a.")</x:f>
        <x:v>0.4081428</x:v>
      </x:c>
      <x:c r="J3443" s="1" t="str">
        <x:v>日频齐全；折算事件未独立核实</x:v>
      </x:c>
    </x:row>
    <x:row r="3444" ht="25" customHeight="1">
      <x:c r="A3444" s="1" t="str">
        <x:v>沪深300</x:v>
      </x:c>
      <x:c r="B3444" s="1" t="str">
        <x:v>515660.SH</x:v>
      </x:c>
      <x:c r="C3444" s="1" t="str">
        <x:v>国联安沪深300ETF</x:v>
      </x:c>
      <x:c r="D3444" s="7" t="d">
        <x:v>2026-07-22T00:00:00.000Z</x:v>
      </x:c>
      <x:c r="E3444" s="8" t="n">
        <x:f>IF(ISNUMBER('原始字段'!C3508),'原始字段'!C3508,"n.a.")</x:f>
        <x:v>432694200</x:v>
      </x:c>
      <x:c r="F3444" s="8" t="n">
        <x:f>IF(ISNUMBER('原始字段'!C3604),'原始字段'!C3604,"n.a.")</x:f>
        <x:v>436294200</x:v>
      </x:c>
      <x:c r="G3444" s="8" t="n">
        <x:f>IF(COUNT(E3444:F3444)=2,F3444-E3444,"n.a.")</x:f>
        <x:v>3600000</x:v>
      </x:c>
      <x:c r="H3444" s="9" t="n">
        <x:f>IF(ISNUMBER('原始字段'!D3604),'原始字段'!D3604,"n.a.")</x:f>
        <x:v>5.926</x:v>
      </x:c>
      <x:c r="I3444" s="9" t="n">
        <x:f>IF(COUNT(G3444:H3444)=2,G3444*H3444/100000000,"n.a.")</x:f>
        <x:v>0.213336</x:v>
      </x:c>
      <x:c r="J3444" s="1" t="str">
        <x:v>日频齐全；折算事件未独立核实</x:v>
      </x:c>
    </x:row>
    <x:row r="3445" ht="25" customHeight="1">
      <x:c r="A3445" s="1" t="str">
        <x:v>沪深300</x:v>
      </x:c>
      <x:c r="B3445" s="1" t="str">
        <x:v>515360.SH</x:v>
      </x:c>
      <x:c r="C3445" s="1" t="str">
        <x:v>方正富邦沪深300ETF</x:v>
      </x:c>
      <x:c r="D3445" s="7" t="d">
        <x:v>2026-07-22T00:00:00.000Z</x:v>
      </x:c>
      <x:c r="E3445" s="8" t="n">
        <x:f>IF(ISNUMBER('原始字段'!C3503),'原始字段'!C3503,"n.a.")</x:f>
        <x:v>38279300</x:v>
      </x:c>
      <x:c r="F3445" s="8" t="n">
        <x:f>IF(ISNUMBER('原始字段'!C3599),'原始字段'!C3599,"n.a.")</x:f>
        <x:v>38279300</x:v>
      </x:c>
      <x:c r="G3445" s="8" t="n">
        <x:f>IF(COUNT(E3445:F3445)=2,F3445-E3445,"n.a.")</x:f>
        <x:v>0</x:v>
      </x:c>
      <x:c r="H3445" s="9" t="n">
        <x:f>IF(ISNUMBER('原始字段'!D3599),'原始字段'!D3599,"n.a.")</x:f>
        <x:v>6.8491</x:v>
      </x:c>
      <x:c r="I3445" s="9" t="n">
        <x:f>IF(COUNT(G3445:H3445)=2,G3445*H3445/100000000,"n.a.")</x:f>
        <x:v>0</x:v>
      </x:c>
      <x:c r="J3445" s="1" t="str">
        <x:v>日频齐全；折算事件未独立核实</x:v>
      </x:c>
    </x:row>
    <x:row r="3446" ht="25" customHeight="1">
      <x:c r="A3446" s="1" t="str">
        <x:v>沪深300</x:v>
      </x:c>
      <x:c r="B3446" s="1" t="str">
        <x:v>510320.SH</x:v>
      </x:c>
      <x:c r="C3446" s="1" t="str">
        <x:v>中金沪深300ETF</x:v>
      </x:c>
      <x:c r="D3446" s="7" t="d">
        <x:v>2026-07-22T00:00:00.000Z</x:v>
      </x:c>
      <x:c r="E3446" s="8" t="n">
        <x:f>IF(ISNUMBER('原始字段'!C3480),'原始字段'!C3480,"n.a.")</x:f>
        <x:v>625068500</x:v>
      </x:c>
      <x:c r="F3446" s="8" t="n">
        <x:f>IF(ISNUMBER('原始字段'!C3576),'原始字段'!C3576,"n.a.")</x:f>
        <x:v>625068500</x:v>
      </x:c>
      <x:c r="G3446" s="8" t="n">
        <x:f>IF(COUNT(E3446:F3446)=2,F3446-E3446,"n.a.")</x:f>
        <x:v>0</x:v>
      </x:c>
      <x:c r="H3446" s="9" t="n">
        <x:f>IF(ISNUMBER('原始字段'!D3576),'原始字段'!D3576,"n.a.")</x:f>
        <x:v>1.2824</x:v>
      </x:c>
      <x:c r="I3446" s="9" t="n">
        <x:f>IF(COUNT(G3446:H3446)=2,G3446*H3446/100000000,"n.a.")</x:f>
        <x:v>0</x:v>
      </x:c>
      <x:c r="J3446" s="1" t="str">
        <x:v>日频齐全；折算事件未独立核实</x:v>
      </x:c>
    </x:row>
    <x:row r="3447" ht="25" customHeight="1">
      <x:c r="A3447" s="1" t="str">
        <x:v>沪深300</x:v>
      </x:c>
      <x:c r="B3447" s="1" t="str">
        <x:v>510360.SH</x:v>
      </x:c>
      <x:c r="C3447" s="1" t="str">
        <x:v>广发沪深300ETF</x:v>
      </x:c>
      <x:c r="D3447" s="7" t="d">
        <x:v>2026-07-22T00:00:00.000Z</x:v>
      </x:c>
      <x:c r="E3447" s="8" t="n">
        <x:f>IF(ISNUMBER('原始字段'!C3483),'原始字段'!C3483,"n.a.")</x:f>
        <x:v>1868381200</x:v>
      </x:c>
      <x:c r="F3447" s="8" t="n">
        <x:f>IF(ISNUMBER('原始字段'!C3579),'原始字段'!C3579,"n.a.")</x:f>
        <x:v>1829381200</x:v>
      </x:c>
      <x:c r="G3447" s="8" t="n">
        <x:f>IF(COUNT(E3447:F3447)=2,F3447-E3447,"n.a.")</x:f>
        <x:v>-39000000</x:v>
      </x:c>
      <x:c r="H3447" s="9" t="n">
        <x:f>IF(ISNUMBER('原始字段'!D3579),'原始字段'!D3579,"n.a.")</x:f>
        <x:v>1.8156</x:v>
      </x:c>
      <x:c r="I3447" s="9" t="n">
        <x:f>IF(COUNT(G3447:H3447)=2,G3447*H3447/100000000,"n.a.")</x:f>
        <x:v>-0.708084</x:v>
      </x:c>
      <x:c r="J3447" s="1" t="str">
        <x:v>日频齐全；折算事件未独立核实</x:v>
      </x:c>
    </x:row>
    <x:row r="3448" ht="25" customHeight="1">
      <x:c r="A3448" s="1" t="str">
        <x:v>沪深300</x:v>
      </x:c>
      <x:c r="B3448" s="1" t="str">
        <x:v>515330.SH</x:v>
      </x:c>
      <x:c r="C3448" s="1" t="str">
        <x:v>天弘沪深300ETF</x:v>
      </x:c>
      <x:c r="D3448" s="7" t="d">
        <x:v>2026-07-22T00:00:00.000Z</x:v>
      </x:c>
      <x:c r="E3448" s="8" t="n">
        <x:f>IF(ISNUMBER('原始字段'!C3501),'原始字段'!C3501,"n.a.")</x:f>
        <x:v>6485709500</x:v>
      </x:c>
      <x:c r="F3448" s="8" t="n">
        <x:f>IF(ISNUMBER('原始字段'!C3597),'原始字段'!C3597,"n.a.")</x:f>
        <x:v>6491709500</x:v>
      </x:c>
      <x:c r="G3448" s="8" t="n">
        <x:f>IF(COUNT(E3448:F3448)=2,F3448-E3448,"n.a.")</x:f>
        <x:v>6000000</x:v>
      </x:c>
      <x:c r="H3448" s="9" t="n">
        <x:f>IF(ISNUMBER('原始字段'!D3597),'原始字段'!D3597,"n.a.")</x:f>
        <x:v>1.3698</x:v>
      </x:c>
      <x:c r="I3448" s="9" t="n">
        <x:f>IF(COUNT(G3448:H3448)=2,G3448*H3448/100000000,"n.a.")</x:f>
        <x:v>0.082188</x:v>
      </x:c>
      <x:c r="J3448" s="1" t="str">
        <x:v>日频齐全；折算事件未独立核实</x:v>
      </x:c>
    </x:row>
    <x:row r="3449" ht="25" customHeight="1">
      <x:c r="A3449" s="1" t="str">
        <x:v>沪深300</x:v>
      </x:c>
      <x:c r="B3449" s="1" t="str">
        <x:v>510330.SH</x:v>
      </x:c>
      <x:c r="C3449" s="1" t="str">
        <x:v>华夏沪深300ETF</x:v>
      </x:c>
      <x:c r="D3449" s="7" t="d">
        <x:v>2026-07-22T00:00:00.000Z</x:v>
      </x:c>
      <x:c r="E3449" s="8" t="n">
        <x:f>IF(ISNUMBER('原始字段'!C3481),'原始字段'!C3481,"n.a.")</x:f>
        <x:v>8402649800</x:v>
      </x:c>
      <x:c r="F3449" s="8" t="n">
        <x:f>IF(ISNUMBER('原始字段'!C3577),'原始字段'!C3577,"n.a.")</x:f>
        <x:v>8380149800</x:v>
      </x:c>
      <x:c r="G3449" s="8" t="n">
        <x:f>IF(COUNT(E3449:F3449)=2,F3449-E3449,"n.a.")</x:f>
        <x:v>-22500000</x:v>
      </x:c>
      <x:c r="H3449" s="9" t="n">
        <x:f>IF(ISNUMBER('原始字段'!D3577),'原始字段'!D3577,"n.a.")</x:f>
        <x:v>4.9748</x:v>
      </x:c>
      <x:c r="I3449" s="9" t="n">
        <x:f>IF(COUNT(G3449:H3449)=2,G3449*H3449/100000000,"n.a.")</x:f>
        <x:v>-1.11933</x:v>
      </x:c>
      <x:c r="J3449" s="1" t="str">
        <x:v>日频齐全；折算事件未独立核实</x:v>
      </x:c>
    </x:row>
    <x:row r="3450" ht="25" customHeight="1">
      <x:c r="A3450" s="1" t="str">
        <x:v>沪深300</x:v>
      </x:c>
      <x:c r="B3450" s="1" t="str">
        <x:v>510370.SH</x:v>
      </x:c>
      <x:c r="C3450" s="1" t="str">
        <x:v>兴业沪深300ETF</x:v>
      </x:c>
      <x:c r="D3450" s="7" t="d">
        <x:v>2026-07-22T00:00:00.000Z</x:v>
      </x:c>
      <x:c r="E3450" s="8" t="n">
        <x:f>IF(ISNUMBER('原始字段'!C3484),'原始字段'!C3484,"n.a.")</x:f>
        <x:v>90258100</x:v>
      </x:c>
      <x:c r="F3450" s="8" t="n">
        <x:f>IF(ISNUMBER('原始字段'!C3580),'原始字段'!C3580,"n.a.")</x:f>
        <x:v>90258100</x:v>
      </x:c>
      <x:c r="G3450" s="8" t="n">
        <x:f>IF(COUNT(E3450:F3450)=2,F3450-E3450,"n.a.")</x:f>
        <x:v>0</x:v>
      </x:c>
      <x:c r="H3450" s="9" t="n">
        <x:f>IF(ISNUMBER('原始字段'!D3580),'原始字段'!D3580,"n.a.")</x:f>
        <x:v>1.0586</x:v>
      </x:c>
      <x:c r="I3450" s="9" t="n">
        <x:f>IF(COUNT(G3450:H3450)=2,G3450*H3450/100000000,"n.a.")</x:f>
        <x:v>0</x:v>
      </x:c>
      <x:c r="J3450" s="1" t="str">
        <x:v>日频齐全；折算事件未独立核实</x:v>
      </x:c>
    </x:row>
    <x:row r="3451" ht="25" customHeight="1">
      <x:c r="A3451" s="1" t="str">
        <x:v>沪深300</x:v>
      </x:c>
      <x:c r="B3451" s="1" t="str">
        <x:v>159919.SZ</x:v>
      </x:c>
      <x:c r="C3451" s="1" t="str">
        <x:v>嘉实沪深300ETF</x:v>
      </x:c>
      <x:c r="D3451" s="7" t="d">
        <x:v>2026-07-22T00:00:00.000Z</x:v>
      </x:c>
      <x:c r="E3451" s="8" t="n">
        <x:f>IF(ISNUMBER('原始字段'!C3464),'原始字段'!C3464,"n.a.")</x:f>
        <x:v>6194916676</x:v>
      </x:c>
      <x:c r="F3451" s="8" t="n">
        <x:f>IF(ISNUMBER('原始字段'!C3560),'原始字段'!C3560,"n.a.")</x:f>
        <x:v>6182316676</x:v>
      </x:c>
      <x:c r="G3451" s="8" t="n">
        <x:f>IF(COUNT(E3451:F3451)=2,F3451-E3451,"n.a.")</x:f>
        <x:v>-12600000</x:v>
      </x:c>
      <x:c r="H3451" s="9" t="n">
        <x:f>IF(ISNUMBER('原始字段'!D3560),'原始字段'!D3560,"n.a.")</x:f>
        <x:v>4.9787</x:v>
      </x:c>
      <x:c r="I3451" s="9" t="n">
        <x:f>IF(COUNT(G3451:H3451)=2,G3451*H3451/100000000,"n.a.")</x:f>
        <x:v>-0.6273162</x:v>
      </x:c>
      <x:c r="J3451" s="1" t="str">
        <x:v>日频齐全；折算事件未独立核实</x:v>
      </x:c>
    </x:row>
    <x:row r="3452" ht="25" customHeight="1">
      <x:c r="A3452" s="1" t="str">
        <x:v>沪深300</x:v>
      </x:c>
      <x:c r="B3452" s="1" t="str">
        <x:v>159673.SZ</x:v>
      </x:c>
      <x:c r="C3452" s="1" t="str">
        <x:v>鹏华沪深300ETF</x:v>
      </x:c>
      <x:c r="D3452" s="7" t="d">
        <x:v>2026-07-22T00:00:00.000Z</x:v>
      </x:c>
      <x:c r="E3452" s="8" t="n">
        <x:f>IF(ISNUMBER('原始字段'!C3456),'原始字段'!C3456,"n.a.")</x:f>
        <x:v>1713528385</x:v>
      </x:c>
      <x:c r="F3452" s="8" t="n">
        <x:f>IF(ISNUMBER('原始字段'!C3552),'原始字段'!C3552,"n.a.")</x:f>
        <x:v>1727528385</x:v>
      </x:c>
      <x:c r="G3452" s="8" t="n">
        <x:f>IF(COUNT(E3452:F3452)=2,F3452-E3452,"n.a.")</x:f>
        <x:v>14000000</x:v>
      </x:c>
      <x:c r="H3452" s="9" t="n">
        <x:f>IF(ISNUMBER('原始字段'!D3552),'原始字段'!D3552,"n.a.")</x:f>
        <x:v>1.3082</x:v>
      </x:c>
      <x:c r="I3452" s="9" t="n">
        <x:f>IF(COUNT(G3452:H3452)=2,G3452*H3452/100000000,"n.a.")</x:f>
        <x:v>0.183148</x:v>
      </x:c>
      <x:c r="J3452" s="1" t="str">
        <x:v>日频齐全；折算事件未独立核实</x:v>
      </x:c>
    </x:row>
    <x:row r="3453" ht="25" customHeight="1">
      <x:c r="A3453" s="1" t="str">
        <x:v>沪深300</x:v>
      </x:c>
      <x:c r="B3453" s="1" t="str">
        <x:v>159300.SZ</x:v>
      </x:c>
      <x:c r="C3453" s="1" t="str">
        <x:v>富国沪深300ETF</x:v>
      </x:c>
      <x:c r="D3453" s="7" t="d">
        <x:v>2026-07-22T00:00:00.000Z</x:v>
      </x:c>
      <x:c r="E3453" s="8" t="n">
        <x:f>IF(ISNUMBER('原始字段'!C3444),'原始字段'!C3444,"n.a.")</x:f>
        <x:v>418558097</x:v>
      </x:c>
      <x:c r="F3453" s="8" t="n">
        <x:f>IF(ISNUMBER('原始字段'!C3540),'原始字段'!C3540,"n.a.")</x:f>
        <x:v>431158097</x:v>
      </x:c>
      <x:c r="G3453" s="8" t="n">
        <x:f>IF(COUNT(E3453:F3453)=2,F3453-E3453,"n.a.")</x:f>
        <x:v>12600000</x:v>
      </x:c>
      <x:c r="H3453" s="9" t="n">
        <x:f>IF(ISNUMBER('原始字段'!D3540),'原始字段'!D3540,"n.a.")</x:f>
        <x:v>5.1028</x:v>
      </x:c>
      <x:c r="I3453" s="9" t="n">
        <x:f>IF(COUNT(G3453:H3453)=2,G3453*H3453/100000000,"n.a.")</x:f>
        <x:v>0.6429528</x:v>
      </x:c>
      <x:c r="J3453" s="1" t="str">
        <x:v>日频齐全；折算事件未独立核实</x:v>
      </x:c>
    </x:row>
    <x:row r="3454" ht="25" customHeight="1">
      <x:c r="A3454" s="1" t="str">
        <x:v>沪深300</x:v>
      </x:c>
      <x:c r="B3454" s="1" t="str">
        <x:v>510380.SH</x:v>
      </x:c>
      <x:c r="C3454" s="1" t="str">
        <x:v>国寿安保沪深300ETF</x:v>
      </x:c>
      <x:c r="D3454" s="7" t="d">
        <x:v>2026-07-22T00:00:00.000Z</x:v>
      </x:c>
      <x:c r="E3454" s="8" t="n">
        <x:f>IF(ISNUMBER('原始字段'!C3485),'原始字段'!C3485,"n.a.")</x:f>
        <x:v>1332802400</x:v>
      </x:c>
      <x:c r="F3454" s="8" t="n">
        <x:f>IF(ISNUMBER('原始字段'!C3581),'原始字段'!C3581,"n.a.")</x:f>
        <x:v>1341802400</x:v>
      </x:c>
      <x:c r="G3454" s="8" t="n">
        <x:f>IF(COUNT(E3454:F3454)=2,F3454-E3454,"n.a.")</x:f>
        <x:v>9000000</x:v>
      </x:c>
      <x:c r="H3454" s="9" t="n">
        <x:f>IF(ISNUMBER('原始字段'!D3581),'原始字段'!D3581,"n.a.")</x:f>
        <x:v>1.4125</x:v>
      </x:c>
      <x:c r="I3454" s="9" t="n">
        <x:f>IF(COUNT(G3454:H3454)=2,G3454*H3454/100000000,"n.a.")</x:f>
        <x:v>0.127125</x:v>
      </x:c>
      <x:c r="J3454" s="1" t="str">
        <x:v>日频齐全；折算事件未独立核实</x:v>
      </x:c>
    </x:row>
    <x:row r="3455" ht="25" customHeight="1">
      <x:c r="A3455" s="1" t="str">
        <x:v>沪深300</x:v>
      </x:c>
      <x:c r="B3455" s="1" t="str">
        <x:v>515380.SH</x:v>
      </x:c>
      <x:c r="C3455" s="1" t="str">
        <x:v>泰康沪深300ETF</x:v>
      </x:c>
      <x:c r="D3455" s="7" t="d">
        <x:v>2026-07-22T00:00:00.000Z</x:v>
      </x:c>
      <x:c r="E3455" s="8" t="n">
        <x:f>IF(ISNUMBER('原始字段'!C3504),'原始字段'!C3504,"n.a.")</x:f>
        <x:v>675999800</x:v>
      </x:c>
      <x:c r="F3455" s="8" t="n">
        <x:f>IF(ISNUMBER('原始字段'!C3600),'原始字段'!C3600,"n.a.")</x:f>
        <x:v>666099800</x:v>
      </x:c>
      <x:c r="G3455" s="8" t="n">
        <x:f>IF(COUNT(E3455:F3455)=2,F3455-E3455,"n.a.")</x:f>
        <x:v>-9900000</x:v>
      </x:c>
      <x:c r="H3455" s="9" t="n">
        <x:f>IF(ISNUMBER('原始字段'!D3600),'原始字段'!D3600,"n.a.")</x:f>
        <x:v>5.5165</x:v>
      </x:c>
      <x:c r="I3455" s="9" t="n">
        <x:f>IF(COUNT(G3455:H3455)=2,G3455*H3455/100000000,"n.a.")</x:f>
        <x:v>-0.5461335</x:v>
      </x:c>
      <x:c r="J3455" s="1" t="str">
        <x:v>日频齐全；折算事件未独立核实</x:v>
      </x:c>
    </x:row>
    <x:row r="3456" ht="25" customHeight="1">
      <x:c r="A3456" s="1" t="str">
        <x:v>沪深300</x:v>
      </x:c>
      <x:c r="B3456" s="1" t="str">
        <x:v>510350.SH</x:v>
      </x:c>
      <x:c r="C3456" s="1" t="str">
        <x:v>工银沪深300ETF</x:v>
      </x:c>
      <x:c r="D3456" s="7" t="d">
        <x:v>2026-07-22T00:00:00.000Z</x:v>
      </x:c>
      <x:c r="E3456" s="8" t="n">
        <x:f>IF(ISNUMBER('原始字段'!C3482),'原始字段'!C3482,"n.a.")</x:f>
        <x:v>679614700</x:v>
      </x:c>
      <x:c r="F3456" s="8" t="n">
        <x:f>IF(ISNUMBER('原始字段'!C3578),'原始字段'!C3578,"n.a.")</x:f>
        <x:v>685914700</x:v>
      </x:c>
      <x:c r="G3456" s="8" t="n">
        <x:f>IF(COUNT(E3456:F3456)=2,F3456-E3456,"n.a.")</x:f>
        <x:v>6300000</x:v>
      </x:c>
      <x:c r="H3456" s="9" t="n">
        <x:f>IF(ISNUMBER('原始字段'!D3578),'原始字段'!D3578,"n.a.")</x:f>
        <x:v>4.996</x:v>
      </x:c>
      <x:c r="I3456" s="9" t="n">
        <x:f>IF(COUNT(G3456:H3456)=2,G3456*H3456/100000000,"n.a.")</x:f>
        <x:v>0.314748</x:v>
      </x:c>
      <x:c r="J3456" s="1" t="str">
        <x:v>日频齐全；折算事件未独立核实</x:v>
      </x:c>
    </x:row>
    <x:row r="3457" ht="25" customHeight="1">
      <x:c r="A3457" s="1" t="str">
        <x:v>沪深300</x:v>
      </x:c>
      <x:c r="B3457" s="1" t="str">
        <x:v>563520.SH</x:v>
      </x:c>
      <x:c r="C3457" s="1" t="str">
        <x:v>永赢沪深300ETF</x:v>
      </x:c>
      <x:c r="D3457" s="7" t="d">
        <x:v>2026-07-22T00:00:00.000Z</x:v>
      </x:c>
      <x:c r="E3457" s="8" t="n">
        <x:f>IF(ISNUMBER('原始字段'!C3519),'原始字段'!C3519,"n.a.")</x:f>
        <x:v>460065000</x:v>
      </x:c>
      <x:c r="F3457" s="8" t="n">
        <x:f>IF(ISNUMBER('原始字段'!C3615),'原始字段'!C3615,"n.a.")</x:f>
        <x:v>460065000</x:v>
      </x:c>
      <x:c r="G3457" s="8" t="n">
        <x:f>IF(COUNT(E3457:F3457)=2,F3457-E3457,"n.a.")</x:f>
        <x:v>0</x:v>
      </x:c>
      <x:c r="H3457" s="9" t="n">
        <x:f>IF(ISNUMBER('原始字段'!D3615),'原始字段'!D3615,"n.a.")</x:f>
        <x:v>1.2196</x:v>
      </x:c>
      <x:c r="I3457" s="9" t="n">
        <x:f>IF(COUNT(G3457:H3457)=2,G3457*H3457/100000000,"n.a.")</x:f>
        <x:v>0</x:v>
      </x:c>
      <x:c r="J3457" s="1" t="str">
        <x:v>日频齐全；折算事件未独立核实</x:v>
      </x:c>
    </x:row>
    <x:row r="3458" ht="25" customHeight="1">
      <x:c r="A3458" s="1" t="str">
        <x:v>沪深300</x:v>
      </x:c>
      <x:c r="B3458" s="1" t="str">
        <x:v>510300.SH</x:v>
      </x:c>
      <x:c r="C3458" s="1" t="str">
        <x:v>华泰柏瑞沪深300ETF</x:v>
      </x:c>
      <x:c r="D3458" s="7" t="d">
        <x:v>2026-07-22T00:00:00.000Z</x:v>
      </x:c>
      <x:c r="E3458" s="8" t="n">
        <x:f>IF(ISNUMBER('原始字段'!C3478),'原始字段'!C3478,"n.a.")</x:f>
        <x:v>24357187700</x:v>
      </x:c>
      <x:c r="F3458" s="8" t="n">
        <x:f>IF(ISNUMBER('原始字段'!C3574),'原始字段'!C3574,"n.a.")</x:f>
        <x:v>24044887700</x:v>
      </x:c>
      <x:c r="G3458" s="8" t="n">
        <x:f>IF(COUNT(E3458:F3458)=2,F3458-E3458,"n.a.")</x:f>
        <x:v>-312300000</x:v>
      </x:c>
      <x:c r="H3458" s="9" t="n">
        <x:f>IF(ISNUMBER('原始字段'!D3574),'原始字段'!D3574,"n.a.")</x:f>
        <x:v>4.772</x:v>
      </x:c>
      <x:c r="I3458" s="9" t="n">
        <x:f>IF(COUNT(G3458:H3458)=2,G3458*H3458/100000000,"n.a.")</x:f>
        <x:v>-14.902956</x:v>
      </x:c>
      <x:c r="J3458" s="1" t="str">
        <x:v>日频齐全；折算事件未独立核实</x:v>
      </x:c>
    </x:row>
    <x:row r="3459" ht="25" customHeight="1">
      <x:c r="A3459" s="1" t="str">
        <x:v>沪深300</x:v>
      </x:c>
      <x:c r="B3459" s="1" t="str">
        <x:v>515310.SH</x:v>
      </x:c>
      <x:c r="C3459" s="1" t="str">
        <x:v>汇添富沪深300ETF</x:v>
      </x:c>
      <x:c r="D3459" s="7" t="d">
        <x:v>2026-07-22T00:00:00.000Z</x:v>
      </x:c>
      <x:c r="E3459" s="8" t="n">
        <x:f>IF(ISNUMBER('原始字段'!C3500),'原始字段'!C3500,"n.a.")</x:f>
        <x:v>381111200</x:v>
      </x:c>
      <x:c r="F3459" s="8" t="n">
        <x:f>IF(ISNUMBER('原始字段'!C3596),'原始字段'!C3596,"n.a.")</x:f>
        <x:v>367111200</x:v>
      </x:c>
      <x:c r="G3459" s="8" t="n">
        <x:f>IF(COUNT(E3459:F3459)=2,F3459-E3459,"n.a.")</x:f>
        <x:v>-14000000</x:v>
      </x:c>
      <x:c r="H3459" s="9" t="n">
        <x:f>IF(ISNUMBER('原始字段'!D3596),'原始字段'!D3596,"n.a.")</x:f>
        <x:v>1.4187</x:v>
      </x:c>
      <x:c r="I3459" s="9" t="n">
        <x:f>IF(COUNT(G3459:H3459)=2,G3459*H3459/100000000,"n.a.")</x:f>
        <x:v>-0.198618</x:v>
      </x:c>
      <x:c r="J3459" s="1" t="str">
        <x:v>日频齐全；折算事件未独立核实</x:v>
      </x:c>
    </x:row>
    <x:row r="3460" ht="25" customHeight="1">
      <x:c r="A3460" s="1" t="str">
        <x:v>沪深300</x:v>
      </x:c>
      <x:c r="B3460" s="1" t="str">
        <x:v>159925.SZ</x:v>
      </x:c>
      <x:c r="C3460" s="1" t="str">
        <x:v>南方沪深300ETF</x:v>
      </x:c>
      <x:c r="D3460" s="7" t="d">
        <x:v>2026-07-22T00:00:00.000Z</x:v>
      </x:c>
      <x:c r="E3460" s="8" t="n">
        <x:f>IF(ISNUMBER('原始字段'!C3466),'原始字段'!C3466,"n.a.")</x:f>
        <x:v>617720856</x:v>
      </x:c>
      <x:c r="F3460" s="8" t="n">
        <x:f>IF(ISNUMBER('原始字段'!C3562),'原始字段'!C3562,"n.a.")</x:f>
        <x:v>605120856</x:v>
      </x:c>
      <x:c r="G3460" s="8" t="n">
        <x:f>IF(COUNT(E3460:F3460)=2,F3460-E3460,"n.a.")</x:f>
        <x:v>-12600000</x:v>
      </x:c>
      <x:c r="H3460" s="9" t="n">
        <x:f>IF(ISNUMBER('原始字段'!D3562),'原始字段'!D3562,"n.a.")</x:f>
        <x:v>4.822</x:v>
      </x:c>
      <x:c r="I3460" s="9" t="n">
        <x:f>IF(COUNT(G3460:H3460)=2,G3460*H3460/100000000,"n.a.")</x:f>
        <x:v>-0.607572</x:v>
      </x:c>
      <x:c r="J3460" s="1" t="str">
        <x:v>日频齐全；折算事件未独立核实</x:v>
      </x:c>
    </x:row>
    <x:row r="3461" ht="25" customHeight="1">
      <x:c r="A3461" s="1" t="str">
        <x:v>沪深300</x:v>
      </x:c>
      <x:c r="B3461" s="1" t="str">
        <x:v>561930.SH</x:v>
      </x:c>
      <x:c r="C3461" s="1" t="str">
        <x:v>招商沪深300ETF</x:v>
      </x:c>
      <x:c r="D3461" s="7" t="d">
        <x:v>2026-07-22T00:00:00.000Z</x:v>
      </x:c>
      <x:c r="E3461" s="8" t="n">
        <x:f>IF(ISNUMBER('原始字段'!C3515),'原始字段'!C3515,"n.a.")</x:f>
        <x:v>286260600</x:v>
      </x:c>
      <x:c r="F3461" s="8" t="n">
        <x:f>IF(ISNUMBER('原始字段'!C3611),'原始字段'!C3611,"n.a.")</x:f>
        <x:v>304260600</x:v>
      </x:c>
      <x:c r="G3461" s="8" t="n">
        <x:f>IF(COUNT(E3461:F3461)=2,F3461-E3461,"n.a.")</x:f>
        <x:v>18000000</x:v>
      </x:c>
      <x:c r="H3461" s="9" t="n">
        <x:f>IF(ISNUMBER('原始字段'!D3611),'原始字段'!D3611,"n.a.")</x:f>
        <x:v>1.5951</x:v>
      </x:c>
      <x:c r="I3461" s="9" t="n">
        <x:f>IF(COUNT(G3461:H3461)=2,G3461*H3461/100000000,"n.a.")</x:f>
        <x:v>0.287118</x:v>
      </x:c>
      <x:c r="J3461" s="1" t="str">
        <x:v>日频齐全；折算事件未独立核实</x:v>
      </x:c>
    </x:row>
    <x:row r="3462" ht="25" customHeight="1">
      <x:c r="A3462" s="1" t="str">
        <x:v>沪深300</x:v>
      </x:c>
      <x:c r="B3462" s="1" t="str">
        <x:v>515350.SH</x:v>
      </x:c>
      <x:c r="C3462" s="1" t="str">
        <x:v>民生加银沪深300ETF</x:v>
      </x:c>
      <x:c r="D3462" s="7" t="d">
        <x:v>2026-07-22T00:00:00.000Z</x:v>
      </x:c>
      <x:c r="E3462" s="8" t="n">
        <x:f>IF(ISNUMBER('原始字段'!C3502),'原始字段'!C3502,"n.a.")</x:f>
        <x:v>12599200</x:v>
      </x:c>
      <x:c r="F3462" s="8" t="n">
        <x:f>IF(ISNUMBER('原始字段'!C3598),'原始字段'!C3598,"n.a.")</x:f>
        <x:v>12599200</x:v>
      </x:c>
      <x:c r="G3462" s="8" t="n">
        <x:f>IF(COUNT(E3462:F3462)=2,F3462-E3462,"n.a.")</x:f>
        <x:v>0</x:v>
      </x:c>
      <x:c r="H3462" s="9" t="n">
        <x:f>IF(ISNUMBER('原始字段'!D3598),'原始字段'!D3598,"n.a.")</x:f>
        <x:v>6.3931</x:v>
      </x:c>
      <x:c r="I3462" s="9" t="n">
        <x:f>IF(COUNT(G3462:H3462)=2,G3462*H3462/100000000,"n.a.")</x:f>
        <x:v>0</x:v>
      </x:c>
      <x:c r="J3462" s="1" t="str">
        <x:v>日频齐全；折算事件未独立核实</x:v>
      </x:c>
    </x:row>
    <x:row r="3463" ht="25" customHeight="1">
      <x:c r="A3463" s="1" t="str">
        <x:v>沪深300</x:v>
      </x:c>
      <x:c r="B3463" s="1" t="str">
        <x:v>510310.SH</x:v>
      </x:c>
      <x:c r="C3463" s="1" t="str">
        <x:v>易方达沪深300ETF</x:v>
      </x:c>
      <x:c r="D3463" s="7" t="d">
        <x:v>2026-07-22T00:00:00.000Z</x:v>
      </x:c>
      <x:c r="E3463" s="8" t="n">
        <x:f>IF(ISNUMBER('原始字段'!C3479),'原始字段'!C3479,"n.a.")</x:f>
        <x:v>11144444000</x:v>
      </x:c>
      <x:c r="F3463" s="8" t="n">
        <x:f>IF(ISNUMBER('原始字段'!C3575),'原始字段'!C3575,"n.a.")</x:f>
        <x:v>11163344000</x:v>
      </x:c>
      <x:c r="G3463" s="8" t="n">
        <x:f>IF(COUNT(E3463:F3463)=2,F3463-E3463,"n.a.")</x:f>
        <x:v>18900000</x:v>
      </x:c>
      <x:c r="H3463" s="9" t="n">
        <x:f>IF(ISNUMBER('原始字段'!D3575),'原始字段'!D3575,"n.a.")</x:f>
        <x:v>4.634</x:v>
      </x:c>
      <x:c r="I3463" s="9" t="n">
        <x:f>IF(COUNT(G3463:H3463)=2,G3463*H3463/100000000,"n.a.")</x:f>
        <x:v>0.875826</x:v>
      </x:c>
      <x:c r="J3463" s="1" t="str">
        <x:v>日频齐全；折算事件未独立核实</x:v>
      </x:c>
    </x:row>
    <x:row r="3464" ht="25" customHeight="1">
      <x:c r="A3464" s="1" t="str">
        <x:v>沪深300</x:v>
      </x:c>
      <x:c r="B3464" s="1" t="str">
        <x:v>159330.SZ</x:v>
      </x:c>
      <x:c r="C3464" s="1" t="str">
        <x:v>东财沪深300ETF</x:v>
      </x:c>
      <x:c r="D3464" s="7" t="d">
        <x:v>2026-07-22T00:00:00.000Z</x:v>
      </x:c>
      <x:c r="E3464" s="8" t="n">
        <x:f>IF(ISNUMBER('原始字段'!C3445),'原始字段'!C3445,"n.a.")</x:f>
        <x:v>452801009</x:v>
      </x:c>
      <x:c r="F3464" s="8" t="n">
        <x:f>IF(ISNUMBER('原始字段'!C3541),'原始字段'!C3541,"n.a.")</x:f>
        <x:v>437801009</x:v>
      </x:c>
      <x:c r="G3464" s="8" t="n">
        <x:f>IF(COUNT(E3464:F3464)=2,F3464-E3464,"n.a.")</x:f>
        <x:v>-15000000</x:v>
      </x:c>
      <x:c r="H3464" s="9" t="n">
        <x:f>IF(ISNUMBER('原始字段'!D3541),'原始字段'!D3541,"n.a.")</x:f>
        <x:v>1.4731</x:v>
      </x:c>
      <x:c r="I3464" s="9" t="n">
        <x:f>IF(COUNT(G3464:H3464)=2,G3464*H3464/100000000,"n.a.")</x:f>
        <x:v>-0.220965</x:v>
      </x:c>
      <x:c r="J3464" s="1" t="str">
        <x:v>日频齐全；折算事件未独立核实</x:v>
      </x:c>
    </x:row>
    <x:row r="3465" ht="25" customHeight="1">
      <x:c r="A3465" s="1" t="str">
        <x:v>沪深300</x:v>
      </x:c>
      <x:c r="B3465" s="1" t="str">
        <x:v>510390.SH</x:v>
      </x:c>
      <x:c r="C3465" s="1" t="str">
        <x:v>平安沪深300ETF</x:v>
      </x:c>
      <x:c r="D3465" s="7" t="d">
        <x:v>2026-07-22T00:00:00.000Z</x:v>
      </x:c>
      <x:c r="E3465" s="8" t="n">
        <x:f>IF(ISNUMBER('原始字段'!C3486),'原始字段'!C3486,"n.a.")</x:f>
        <x:v>137450000</x:v>
      </x:c>
      <x:c r="F3465" s="8" t="n">
        <x:f>IF(ISNUMBER('原始字段'!C3582),'原始字段'!C3582,"n.a.")</x:f>
        <x:v>132050000</x:v>
      </x:c>
      <x:c r="G3465" s="8" t="n">
        <x:f>IF(COUNT(E3465:F3465)=2,F3465-E3465,"n.a.")</x:f>
        <x:v>-5400000</x:v>
      </x:c>
      <x:c r="H3465" s="9" t="n">
        <x:f>IF(ISNUMBER('原始字段'!D3582),'原始字段'!D3582,"n.a.")</x:f>
        <x:v>5.363</x:v>
      </x:c>
      <x:c r="I3465" s="9" t="n">
        <x:f>IF(COUNT(G3465:H3465)=2,G3465*H3465/100000000,"n.a.")</x:f>
        <x:v>-0.289602</x:v>
      </x:c>
      <x:c r="J3465" s="1" t="str">
        <x:v>日频齐全；折算事件未独立核实</x:v>
      </x:c>
    </x:row>
    <x:row r="3466" ht="25" customHeight="1">
      <x:c r="A3466" s="1" t="str">
        <x:v>沪深300</x:v>
      </x:c>
      <x:c r="B3466" s="1" t="str">
        <x:v>515390.SH</x:v>
      </x:c>
      <x:c r="C3466" s="1" t="str">
        <x:v>华安沪深300ETF</x:v>
      </x:c>
      <x:c r="D3466" s="7" t="d">
        <x:v>2026-07-22T00:00:00.000Z</x:v>
      </x:c>
      <x:c r="E3466" s="8" t="n">
        <x:f>IF(ISNUMBER('原始字段'!C3505),'原始字段'!C3505,"n.a.")</x:f>
        <x:v>1902683000</x:v>
      </x:c>
      <x:c r="F3466" s="8" t="n">
        <x:f>IF(ISNUMBER('原始字段'!C3601),'原始字段'!C3601,"n.a.")</x:f>
        <x:v>1870683000</x:v>
      </x:c>
      <x:c r="G3466" s="8" t="n">
        <x:f>IF(COUNT(E3466:F3466)=2,F3466-E3466,"n.a.")</x:f>
        <x:v>-32000000</x:v>
      </x:c>
      <x:c r="H3466" s="9" t="n">
        <x:f>IF(ISNUMBER('原始字段'!D3601),'原始字段'!D3601,"n.a.")</x:f>
        <x:v>1.3848</x:v>
      </x:c>
      <x:c r="I3466" s="9" t="n">
        <x:f>IF(COUNT(G3466:H3466)=2,G3466*H3466/100000000,"n.a.")</x:f>
        <x:v>-0.443136</x:v>
      </x:c>
      <x:c r="J3466" s="1" t="str">
        <x:v>日频齐全；折算事件未独立核实</x:v>
      </x:c>
    </x:row>
    <x:row r="3467" ht="25" customHeight="1">
      <x:c r="A3467" s="1" t="str">
        <x:v>沪深300</x:v>
      </x:c>
      <x:c r="B3467" s="1" t="str">
        <x:v>515130.SH</x:v>
      </x:c>
      <x:c r="C3467" s="1" t="str">
        <x:v>博时沪深300ETF</x:v>
      </x:c>
      <x:c r="D3467" s="7" t="d">
        <x:v>2026-07-22T00:00:00.000Z</x:v>
      </x:c>
      <x:c r="E3467" s="8" t="n">
        <x:f>IF(ISNUMBER('原始字段'!C3498),'原始字段'!C3498,"n.a.")</x:f>
        <x:v>109463200</x:v>
      </x:c>
      <x:c r="F3467" s="8" t="n">
        <x:f>IF(ISNUMBER('原始字段'!C3594),'原始字段'!C3594,"n.a.")</x:f>
        <x:v>103463200</x:v>
      </x:c>
      <x:c r="G3467" s="8" t="n">
        <x:f>IF(COUNT(E3467:F3467)=2,F3467-E3467,"n.a.")</x:f>
        <x:v>-6000000</x:v>
      </x:c>
      <x:c r="H3467" s="9" t="n">
        <x:f>IF(ISNUMBER('原始字段'!D3594),'原始字段'!D3594,"n.a.")</x:f>
        <x:v>1.5743</x:v>
      </x:c>
      <x:c r="I3467" s="9" t="n">
        <x:f>IF(COUNT(G3467:H3467)=2,G3467*H3467/100000000,"n.a.")</x:f>
        <x:v>-0.094458</x:v>
      </x:c>
      <x:c r="J3467" s="1" t="str">
        <x:v>日频齐全；折算事件未独立核实</x:v>
      </x:c>
    </x:row>
    <x:row r="3468" ht="25" customHeight="1">
      <x:c r="A3468" s="1" t="str">
        <x:v>中证500</x:v>
      </x:c>
      <x:c r="B3468" s="1" t="str">
        <x:v>510530.SH</x:v>
      </x:c>
      <x:c r="C3468" s="1" t="str">
        <x:v>工银中证500ETF</x:v>
      </x:c>
      <x:c r="D3468" s="7" t="d">
        <x:v>2026-07-22T00:00:00.000Z</x:v>
      </x:c>
      <x:c r="E3468" s="8" t="n">
        <x:f>IF(ISNUMBER('原始字段'!C3489),'原始字段'!C3489,"n.a.")</x:f>
        <x:v>50479400</x:v>
      </x:c>
      <x:c r="F3468" s="8" t="n">
        <x:f>IF(ISNUMBER('原始字段'!C3585),'原始字段'!C3585,"n.a.")</x:f>
        <x:v>48479400</x:v>
      </x:c>
      <x:c r="G3468" s="8" t="n">
        <x:f>IF(COUNT(E3468:F3468)=2,F3468-E3468,"n.a.")</x:f>
        <x:v>-2000000</x:v>
      </x:c>
      <x:c r="H3468" s="9" t="n">
        <x:f>IF(ISNUMBER('原始字段'!D3585),'原始字段'!D3585,"n.a.")</x:f>
        <x:v>8.6388</x:v>
      </x:c>
      <x:c r="I3468" s="9" t="n">
        <x:f>IF(COUNT(G3468:H3468)=2,G3468*H3468/100000000,"n.a.")</x:f>
        <x:v>-0.172776</x:v>
      </x:c>
      <x:c r="J3468" s="1" t="str">
        <x:v>日频齐全；折算事件未独立核实</x:v>
      </x:c>
    </x:row>
    <x:row r="3469" ht="25" customHeight="1">
      <x:c r="A3469" s="1" t="str">
        <x:v>中证500</x:v>
      </x:c>
      <x:c r="B3469" s="1" t="str">
        <x:v>510580.SH</x:v>
      </x:c>
      <x:c r="C3469" s="1" t="str">
        <x:v>易方达中证500ETF</x:v>
      </x:c>
      <x:c r="D3469" s="7" t="d">
        <x:v>2026-07-22T00:00:00.000Z</x:v>
      </x:c>
      <x:c r="E3469" s="8" t="n">
        <x:f>IF(ISNUMBER('原始字段'!C3493),'原始字段'!C3493,"n.a.")</x:f>
        <x:v>1118968300</x:v>
      </x:c>
      <x:c r="F3469" s="8" t="n">
        <x:f>IF(ISNUMBER('原始字段'!C3589),'原始字段'!C3589,"n.a.")</x:f>
        <x:v>1081368300</x:v>
      </x:c>
      <x:c r="G3469" s="8" t="n">
        <x:f>IF(COUNT(E3469:F3469)=2,F3469-E3469,"n.a.")</x:f>
        <x:v>-37600000</x:v>
      </x:c>
      <x:c r="H3469" s="9" t="n">
        <x:f>IF(ISNUMBER('原始字段'!D3589),'原始字段'!D3589,"n.a.")</x:f>
        <x:v>4.0669</x:v>
      </x:c>
      <x:c r="I3469" s="9" t="n">
        <x:f>IF(COUNT(G3469:H3469)=2,G3469*H3469/100000000,"n.a.")</x:f>
        <x:v>-1.5291544000000004</x:v>
      </x:c>
      <x:c r="J3469" s="1" t="str">
        <x:v>日频齐全；折算事件未独立核实</x:v>
      </x:c>
    </x:row>
    <x:row r="3470" ht="25" customHeight="1">
      <x:c r="A3470" s="1" t="str">
        <x:v>中证500</x:v>
      </x:c>
      <x:c r="B3470" s="1" t="str">
        <x:v>159922.SZ</x:v>
      </x:c>
      <x:c r="C3470" s="1" t="str">
        <x:v>嘉实中证500ETF</x:v>
      </x:c>
      <x:c r="D3470" s="7" t="d">
        <x:v>2026-07-22T00:00:00.000Z</x:v>
      </x:c>
      <x:c r="E3470" s="8" t="n">
        <x:f>IF(ISNUMBER('原始字段'!C3465),'原始字段'!C3465,"n.a.")</x:f>
        <x:v>2942676765</x:v>
      </x:c>
      <x:c r="F3470" s="8" t="n">
        <x:f>IF(ISNUMBER('原始字段'!C3561),'原始字段'!C3561,"n.a.")</x:f>
        <x:v>2795676765</x:v>
      </x:c>
      <x:c r="G3470" s="8" t="n">
        <x:f>IF(COUNT(E3470:F3470)=2,F3470-E3470,"n.a.")</x:f>
        <x:v>-147000000</x:v>
      </x:c>
      <x:c r="H3470" s="9" t="n">
        <x:f>IF(ISNUMBER('原始字段'!D3561),'原始字段'!D3561,"n.a.")</x:f>
        <x:v>3.1422</x:v>
      </x:c>
      <x:c r="I3470" s="9" t="n">
        <x:f>IF(COUNT(G3470:H3470)=2,G3470*H3470/100000000,"n.a.")</x:f>
        <x:v>-4.619034</x:v>
      </x:c>
      <x:c r="J3470" s="1" t="str">
        <x:v>日频齐全；折算事件未独立核实</x:v>
      </x:c>
    </x:row>
    <x:row r="3471" ht="25" customHeight="1">
      <x:c r="A3471" s="1" t="str">
        <x:v>中证500</x:v>
      </x:c>
      <x:c r="B3471" s="1" t="str">
        <x:v>563750.SH</x:v>
      </x:c>
      <x:c r="C3471" s="1" t="str">
        <x:v>汇添富中证500ETF</x:v>
      </x:c>
      <x:c r="D3471" s="7" t="d">
        <x:v>2026-07-22T00:00:00.000Z</x:v>
      </x:c>
      <x:c r="E3471" s="8" t="n">
        <x:f>IF(ISNUMBER('原始字段'!C3520),'原始字段'!C3520,"n.a.")</x:f>
        <x:v>379737000</x:v>
      </x:c>
      <x:c r="F3471" s="8" t="n">
        <x:f>IF(ISNUMBER('原始字段'!C3616),'原始字段'!C3616,"n.a.")</x:f>
        <x:v>367237000</x:v>
      </x:c>
      <x:c r="G3471" s="8" t="n">
        <x:f>IF(COUNT(E3471:F3471)=2,F3471-E3471,"n.a.")</x:f>
        <x:v>-12500000</x:v>
      </x:c>
      <x:c r="H3471" s="9" t="n">
        <x:f>IF(ISNUMBER('原始字段'!D3616),'原始字段'!D3616,"n.a.")</x:f>
        <x:v>1.0822</x:v>
      </x:c>
      <x:c r="I3471" s="9" t="n">
        <x:f>IF(COUNT(G3471:H3471)=2,G3471*H3471/100000000,"n.a.")</x:f>
        <x:v>-0.135275</x:v>
      </x:c>
      <x:c r="J3471" s="1" t="str">
        <x:v>日频齐全；折算事件未独立核实</x:v>
      </x:c>
    </x:row>
    <x:row r="3472" ht="25" customHeight="1">
      <x:c r="A3472" s="1" t="str">
        <x:v>中证500</x:v>
      </x:c>
      <x:c r="B3472" s="1" t="str">
        <x:v>159935.SZ</x:v>
      </x:c>
      <x:c r="C3472" s="1" t="str">
        <x:v>景顺长城中证500ETF</x:v>
      </x:c>
      <x:c r="D3472" s="7" t="d">
        <x:v>2026-07-22T00:00:00.000Z</x:v>
      </x:c>
      <x:c r="E3472" s="8" t="n">
        <x:f>IF(ISNUMBER('原始字段'!C3467),'原始字段'!C3467,"n.a.")</x:f>
        <x:v>35572956</x:v>
      </x:c>
      <x:c r="F3472" s="8" t="n">
        <x:f>IF(ISNUMBER('原始字段'!C3563),'原始字段'!C3563,"n.a.")</x:f>
        <x:v>33572956</x:v>
      </x:c>
      <x:c r="G3472" s="8" t="n">
        <x:f>IF(COUNT(E3472:F3472)=2,F3472-E3472,"n.a.")</x:f>
        <x:v>-2000000</x:v>
      </x:c>
      <x:c r="H3472" s="9" t="n">
        <x:f>IF(ISNUMBER('原始字段'!D3563),'原始字段'!D3563,"n.a.")</x:f>
        <x:v>2.4475</x:v>
      </x:c>
      <x:c r="I3472" s="9" t="n">
        <x:f>IF(COUNT(G3472:H3472)=2,G3472*H3472/100000000,"n.a.")</x:f>
        <x:v>-0.04895</x:v>
      </x:c>
      <x:c r="J3472" s="1" t="str">
        <x:v>日频齐全；折算事件未独立核实</x:v>
      </x:c>
    </x:row>
    <x:row r="3473" ht="25" customHeight="1">
      <x:c r="A3473" s="1" t="str">
        <x:v>中证500</x:v>
      </x:c>
      <x:c r="B3473" s="1" t="str">
        <x:v>515530.SH</x:v>
      </x:c>
      <x:c r="C3473" s="1" t="str">
        <x:v>泰康中证500ETF</x:v>
      </x:c>
      <x:c r="D3473" s="7" t="d">
        <x:v>2026-07-22T00:00:00.000Z</x:v>
      </x:c>
      <x:c r="E3473" s="8" t="n">
        <x:f>IF(ISNUMBER('原始字段'!C3506),'原始字段'!C3506,"n.a.")</x:f>
        <x:v>13042700</x:v>
      </x:c>
      <x:c r="F3473" s="8" t="n">
        <x:f>IF(ISNUMBER('原始字段'!C3602),'原始字段'!C3602,"n.a.")</x:f>
        <x:v>13042700</x:v>
      </x:c>
      <x:c r="G3473" s="8" t="n">
        <x:f>IF(COUNT(E3473:F3473)=2,F3473-E3473,"n.a.")</x:f>
        <x:v>0</x:v>
      </x:c>
      <x:c r="H3473" s="9" t="n">
        <x:f>IF(ISNUMBER('原始字段'!D3602),'原始字段'!D3602,"n.a.")</x:f>
        <x:v>4.2654</x:v>
      </x:c>
      <x:c r="I3473" s="9" t="n">
        <x:f>IF(COUNT(G3473:H3473)=2,G3473*H3473/100000000,"n.a.")</x:f>
        <x:v>0</x:v>
      </x:c>
      <x:c r="J3473" s="1" t="str">
        <x:v>日频齐全；折算事件未独立核实</x:v>
      </x:c>
    </x:row>
    <x:row r="3474" ht="25" customHeight="1">
      <x:c r="A3474" s="1" t="str">
        <x:v>中证500</x:v>
      </x:c>
      <x:c r="B3474" s="1" t="str">
        <x:v>510590.SH</x:v>
      </x:c>
      <x:c r="C3474" s="1" t="str">
        <x:v>平安中证500ETF</x:v>
      </x:c>
      <x:c r="D3474" s="7" t="d">
        <x:v>2026-07-22T00:00:00.000Z</x:v>
      </x:c>
      <x:c r="E3474" s="8" t="n">
        <x:f>IF(ISNUMBER('原始字段'!C3494),'原始字段'!C3494,"n.a.")</x:f>
        <x:v>120386100</x:v>
      </x:c>
      <x:c r="F3474" s="8" t="n">
        <x:f>IF(ISNUMBER('原始字段'!C3590),'原始字段'!C3590,"n.a.")</x:f>
        <x:v>118786100</x:v>
      </x:c>
      <x:c r="G3474" s="8" t="n">
        <x:f>IF(COUNT(E3474:F3474)=2,F3474-E3474,"n.a.")</x:f>
        <x:v>-1600000</x:v>
      </x:c>
      <x:c r="H3474" s="9" t="n">
        <x:f>IF(ISNUMBER('原始字段'!D3590),'原始字段'!D3590,"n.a.")</x:f>
        <x:v>8.3657</x:v>
      </x:c>
      <x:c r="I3474" s="9" t="n">
        <x:f>IF(COUNT(G3474:H3474)=2,G3474*H3474/100000000,"n.a.")</x:f>
        <x:v>-0.1338512</x:v>
      </x:c>
      <x:c r="J3474" s="1" t="str">
        <x:v>日频齐全；折算事件未独立核实</x:v>
      </x:c>
    </x:row>
    <x:row r="3475" ht="25" customHeight="1">
      <x:c r="A3475" s="1" t="str">
        <x:v>中证500</x:v>
      </x:c>
      <x:c r="B3475" s="1" t="str">
        <x:v>515190.SH</x:v>
      </x:c>
      <x:c r="C3475" s="1" t="str">
        <x:v>中银证券中证500ETF</x:v>
      </x:c>
      <x:c r="D3475" s="7" t="d">
        <x:v>2026-07-22T00:00:00.000Z</x:v>
      </x:c>
      <x:c r="E3475" s="8" t="n">
        <x:f>IF(ISNUMBER('原始字段'!C3499),'原始字段'!C3499,"n.a.")</x:f>
        <x:v>287466100</x:v>
      </x:c>
      <x:c r="F3475" s="8" t="n">
        <x:f>IF(ISNUMBER('原始字段'!C3595),'原始字段'!C3595,"n.a.")</x:f>
        <x:v>287466100</x:v>
      </x:c>
      <x:c r="G3475" s="8" t="n">
        <x:f>IF(COUNT(E3475:F3475)=2,F3475-E3475,"n.a.")</x:f>
        <x:v>0</x:v>
      </x:c>
      <x:c r="H3475" s="9" t="n">
        <x:f>IF(ISNUMBER('原始字段'!D3595),'原始字段'!D3595,"n.a.")</x:f>
        <x:v>1.6299</x:v>
      </x:c>
      <x:c r="I3475" s="9" t="n">
        <x:f>IF(COUNT(G3475:H3475)=2,G3475*H3475/100000000,"n.a.")</x:f>
        <x:v>0</x:v>
      </x:c>
      <x:c r="J3475" s="1" t="str">
        <x:v>日频齐全；折算事件未独立核实</x:v>
      </x:c>
    </x:row>
    <x:row r="3476" ht="25" customHeight="1">
      <x:c r="A3476" s="1" t="str">
        <x:v>中证500</x:v>
      </x:c>
      <x:c r="B3476" s="1" t="str">
        <x:v>159820.SZ</x:v>
      </x:c>
      <x:c r="C3476" s="1" t="str">
        <x:v>天弘中证500ETF</x:v>
      </x:c>
      <x:c r="D3476" s="7" t="d">
        <x:v>2026-07-22T00:00:00.000Z</x:v>
      </x:c>
      <x:c r="E3476" s="8" t="n">
        <x:f>IF(ISNUMBER('原始字段'!C3459),'原始字段'!C3459,"n.a.")</x:f>
        <x:v>1361408470</x:v>
      </x:c>
      <x:c r="F3476" s="8" t="n">
        <x:f>IF(ISNUMBER('原始字段'!C3555),'原始字段'!C3555,"n.a.")</x:f>
        <x:v>1361408470</x:v>
      </x:c>
      <x:c r="G3476" s="8" t="n">
        <x:f>IF(COUNT(E3476:F3476)=2,F3476-E3476,"n.a.")</x:f>
        <x:v>0</x:v>
      </x:c>
      <x:c r="H3476" s="9" t="n">
        <x:f>IF(ISNUMBER('原始字段'!D3555),'原始字段'!D3555,"n.a.")</x:f>
        <x:v>1.338</x:v>
      </x:c>
      <x:c r="I3476" s="9" t="n">
        <x:f>IF(COUNT(G3476:H3476)=2,G3476*H3476/100000000,"n.a.")</x:f>
        <x:v>0</x:v>
      </x:c>
      <x:c r="J3476" s="1" t="str">
        <x:v>日频齐全；折算事件未独立核实</x:v>
      </x:c>
    </x:row>
    <x:row r="3477" ht="25" customHeight="1">
      <x:c r="A3477" s="1" t="str">
        <x:v>中证500</x:v>
      </x:c>
      <x:c r="B3477" s="1" t="str">
        <x:v>159337.SZ</x:v>
      </x:c>
      <x:c r="C3477" s="1" t="str">
        <x:v>东财中证500ETF</x:v>
      </x:c>
      <x:c r="D3477" s="7" t="d">
        <x:v>2026-07-22T00:00:00.000Z</x:v>
      </x:c>
      <x:c r="E3477" s="8" t="n">
        <x:f>IF(ISNUMBER('原始字段'!C3446),'原始字段'!C3446,"n.a.")</x:f>
        <x:v>291710611</x:v>
      </x:c>
      <x:c r="F3477" s="8" t="n">
        <x:f>IF(ISNUMBER('原始字段'!C3542),'原始字段'!C3542,"n.a.")</x:f>
        <x:v>287710611</x:v>
      </x:c>
      <x:c r="G3477" s="8" t="n">
        <x:f>IF(COUNT(E3477:F3477)=2,F3477-E3477,"n.a.")</x:f>
        <x:v>-4000000</x:v>
      </x:c>
      <x:c r="H3477" s="9" t="n">
        <x:f>IF(ISNUMBER('原始字段'!D3542),'原始字段'!D3542,"n.a.")</x:f>
        <x:v>1.7698</x:v>
      </x:c>
      <x:c r="I3477" s="9" t="n">
        <x:f>IF(COUNT(G3477:H3477)=2,G3477*H3477/100000000,"n.a.")</x:f>
        <x:v>-0.070792</x:v>
      </x:c>
      <x:c r="J3477" s="1" t="str">
        <x:v>日频齐全；折算事件未独立核实</x:v>
      </x:c>
    </x:row>
    <x:row r="3478" ht="25" customHeight="1">
      <x:c r="A3478" s="1" t="str">
        <x:v>中证500</x:v>
      </x:c>
      <x:c r="B3478" s="1" t="str">
        <x:v>510500.SH</x:v>
      </x:c>
      <x:c r="C3478" s="1" t="str">
        <x:v>南方中证500ETF</x:v>
      </x:c>
      <x:c r="D3478" s="7" t="d">
        <x:v>2026-07-22T00:00:00.000Z</x:v>
      </x:c>
      <x:c r="E3478" s="8" t="n">
        <x:f>IF(ISNUMBER('原始字段'!C3487),'原始字段'!C3487,"n.a.")</x:f>
        <x:v>6140568600</x:v>
      </x:c>
      <x:c r="F3478" s="8" t="n">
        <x:f>IF(ISNUMBER('原始字段'!C3583),'原始字段'!C3583,"n.a.")</x:f>
        <x:v>5786968600</x:v>
      </x:c>
      <x:c r="G3478" s="8" t="n">
        <x:f>IF(COUNT(E3478:F3478)=2,F3478-E3478,"n.a.")</x:f>
        <x:v>-353600000</x:v>
      </x:c>
      <x:c r="H3478" s="9" t="n">
        <x:f>IF(ISNUMBER('原始字段'!D3583),'原始字段'!D3583,"n.a.")</x:f>
        <x:v>7.7588</x:v>
      </x:c>
      <x:c r="I3478" s="9" t="n">
        <x:f>IF(COUNT(G3478:H3478)=2,G3478*H3478/100000000,"n.a.")</x:f>
        <x:v>-27.4351168</x:v>
      </x:c>
      <x:c r="J3478" s="1" t="str">
        <x:v>日频齐全；折算事件未独立核实</x:v>
      </x:c>
    </x:row>
    <x:row r="3479" ht="25" customHeight="1">
      <x:c r="A3479" s="1" t="str">
        <x:v>中证500</x:v>
      </x:c>
      <x:c r="B3479" s="1" t="str">
        <x:v>159968.SZ</x:v>
      </x:c>
      <x:c r="C3479" s="1" t="str">
        <x:v>博时中证500ETF</x:v>
      </x:c>
      <x:c r="D3479" s="7" t="d">
        <x:v>2026-07-22T00:00:00.000Z</x:v>
      </x:c>
      <x:c r="E3479" s="8" t="n">
        <x:f>IF(ISNUMBER('原始字段'!C3474),'原始字段'!C3474,"n.a.")</x:f>
        <x:v>63295098</x:v>
      </x:c>
      <x:c r="F3479" s="8" t="n">
        <x:f>IF(ISNUMBER('原始字段'!C3570),'原始字段'!C3570,"n.a.")</x:f>
        <x:v>63295098</x:v>
      </x:c>
      <x:c r="G3479" s="8" t="n">
        <x:f>IF(COUNT(E3479:F3479)=2,F3479-E3479,"n.a.")</x:f>
        <x:v>0</x:v>
      </x:c>
      <x:c r="H3479" s="9" t="n">
        <x:f>IF(ISNUMBER('原始字段'!D3570),'原始字段'!D3570,"n.a.")</x:f>
        <x:v>10.1253</x:v>
      </x:c>
      <x:c r="I3479" s="9" t="n">
        <x:f>IF(COUNT(G3479:H3479)=2,G3479*H3479/100000000,"n.a.")</x:f>
        <x:v>0</x:v>
      </x:c>
      <x:c r="J3479" s="1" t="str">
        <x:v>日频齐全；折算事件未独立核实</x:v>
      </x:c>
    </x:row>
    <x:row r="3480" ht="25" customHeight="1">
      <x:c r="A3480" s="1" t="str">
        <x:v>中证500</x:v>
      </x:c>
      <x:c r="B3480" s="1" t="str">
        <x:v>561350.SH</x:v>
      </x:c>
      <x:c r="C3480" s="1" t="str">
        <x:v>国泰中证500ETF</x:v>
      </x:c>
      <x:c r="D3480" s="7" t="d">
        <x:v>2026-07-22T00:00:00.000Z</x:v>
      </x:c>
      <x:c r="E3480" s="8" t="n">
        <x:f>IF(ISNUMBER('原始字段'!C3513),'原始字段'!C3513,"n.a.")</x:f>
        <x:v>91700000</x:v>
      </x:c>
      <x:c r="F3480" s="8" t="n">
        <x:f>IF(ISNUMBER('原始字段'!C3609),'原始字段'!C3609,"n.a.")</x:f>
        <x:v>85700000</x:v>
      </x:c>
      <x:c r="G3480" s="8" t="n">
        <x:f>IF(COUNT(E3480:F3480)=2,F3480-E3480,"n.a.")</x:f>
        <x:v>-6000000</x:v>
      </x:c>
      <x:c r="H3480" s="9" t="n">
        <x:f>IF(ISNUMBER('原始字段'!D3609),'原始字段'!D3609,"n.a.")</x:f>
        <x:v>1.2337</x:v>
      </x:c>
      <x:c r="I3480" s="9" t="n">
        <x:f>IF(COUNT(G3480:H3480)=2,G3480*H3480/100000000,"n.a.")</x:f>
        <x:v>-0.074022</x:v>
      </x:c>
      <x:c r="J3480" s="1" t="str">
        <x:v>日频齐全；折算事件未独立核实</x:v>
      </x:c>
    </x:row>
    <x:row r="3481" ht="25" customHeight="1">
      <x:c r="A3481" s="1" t="str">
        <x:v>中证500</x:v>
      </x:c>
      <x:c r="B3481" s="1" t="str">
        <x:v>512500.SH</x:v>
      </x:c>
      <x:c r="C3481" s="1" t="str">
        <x:v>华夏中证500ETF</x:v>
      </x:c>
      <x:c r="D3481" s="7" t="d">
        <x:v>2026-07-22T00:00:00.000Z</x:v>
      </x:c>
      <x:c r="E3481" s="8" t="n">
        <x:f>IF(ISNUMBER('原始字段'!C3496),'原始字段'!C3496,"n.a.")</x:f>
        <x:v>1928008800</x:v>
      </x:c>
      <x:c r="F3481" s="8" t="n">
        <x:f>IF(ISNUMBER('原始字段'!C3592),'原始字段'!C3592,"n.a.")</x:f>
        <x:v>1870408800</x:v>
      </x:c>
      <x:c r="G3481" s="8" t="n">
        <x:f>IF(COUNT(E3481:F3481)=2,F3481-E3481,"n.a.")</x:f>
        <x:v>-57600000</x:v>
      </x:c>
      <x:c r="H3481" s="9" t="n">
        <x:f>IF(ISNUMBER('原始字段'!D3592),'原始字段'!D3592,"n.a.")</x:f>
        <x:v>4.3815</x:v>
      </x:c>
      <x:c r="I3481" s="9" t="n">
        <x:f>IF(COUNT(G3481:H3481)=2,G3481*H3481/100000000,"n.a.")</x:f>
        <x:v>-2.523744</x:v>
      </x:c>
      <x:c r="J3481" s="1" t="str">
        <x:v>日频齐全；折算事件未独立核实</x:v>
      </x:c>
    </x:row>
    <x:row r="3482" ht="25" customHeight="1">
      <x:c r="A3482" s="1" t="str">
        <x:v>中证500</x:v>
      </x:c>
      <x:c r="B3482" s="1" t="str">
        <x:v>510550.SH</x:v>
      </x:c>
      <x:c r="C3482" s="1" t="str">
        <x:v>方正富邦中证500ETF</x:v>
      </x:c>
      <x:c r="D3482" s="7" t="d">
        <x:v>2026-07-22T00:00:00.000Z</x:v>
      </x:c>
      <x:c r="E3482" s="8" t="n">
        <x:f>IF(ISNUMBER('原始字段'!C3490),'原始字段'!C3490,"n.a.")</x:f>
        <x:v>25743300</x:v>
      </x:c>
      <x:c r="F3482" s="8" t="n">
        <x:f>IF(ISNUMBER('原始字段'!C3586),'原始字段'!C3586,"n.a.")</x:f>
        <x:v>23743300</x:v>
      </x:c>
      <x:c r="G3482" s="8" t="n">
        <x:f>IF(COUNT(E3482:F3482)=2,F3482-E3482,"n.a.")</x:f>
        <x:v>-2000000</x:v>
      </x:c>
      <x:c r="H3482" s="9" t="n">
        <x:f>IF(ISNUMBER('原始字段'!D3586),'原始字段'!D3586,"n.a.")</x:f>
        <x:v>1.9966</x:v>
      </x:c>
      <x:c r="I3482" s="9" t="n">
        <x:f>IF(COUNT(G3482:H3482)=2,G3482*H3482/100000000,"n.a.")</x:f>
        <x:v>-0.039932</x:v>
      </x:c>
      <x:c r="J3482" s="1" t="str">
        <x:v>日频齐全；折算事件未独立核实</x:v>
      </x:c>
    </x:row>
    <x:row r="3483" ht="25" customHeight="1">
      <x:c r="A3483" s="1" t="str">
        <x:v>中证500</x:v>
      </x:c>
      <x:c r="B3483" s="1" t="str">
        <x:v>510510.SH</x:v>
      </x:c>
      <x:c r="C3483" s="1" t="str">
        <x:v>广发中证500ETF</x:v>
      </x:c>
      <x:c r="D3483" s="7" t="d">
        <x:v>2026-07-22T00:00:00.000Z</x:v>
      </x:c>
      <x:c r="E3483" s="8" t="n">
        <x:f>IF(ISNUMBER('原始字段'!C3488),'原始字段'!C3488,"n.a.")</x:f>
        <x:v>983038300</x:v>
      </x:c>
      <x:c r="F3483" s="8" t="n">
        <x:f>IF(ISNUMBER('原始字段'!C3584),'原始字段'!C3584,"n.a.")</x:f>
        <x:v>917038300</x:v>
      </x:c>
      <x:c r="G3483" s="8" t="n">
        <x:f>IF(COUNT(E3483:F3483)=2,F3483-E3483,"n.a.")</x:f>
        <x:v>-66000000</x:v>
      </x:c>
      <x:c r="H3483" s="9" t="n">
        <x:f>IF(ISNUMBER('原始字段'!D3584),'原始字段'!D3584,"n.a.")</x:f>
        <x:v>2.5028</x:v>
      </x:c>
      <x:c r="I3483" s="9" t="n">
        <x:f>IF(COUNT(G3483:H3483)=2,G3483*H3483/100000000,"n.a.")</x:f>
        <x:v>-1.651848</x:v>
      </x:c>
      <x:c r="J3483" s="1" t="str">
        <x:v>日频齐全；折算事件未独立核实</x:v>
      </x:c>
    </x:row>
    <x:row r="3484" ht="25" customHeight="1">
      <x:c r="A3484" s="1" t="str">
        <x:v>中证500</x:v>
      </x:c>
      <x:c r="B3484" s="1" t="str">
        <x:v>515550.SH</x:v>
      </x:c>
      <x:c r="C3484" s="1" t="str">
        <x:v>国联中证500ETF</x:v>
      </x:c>
      <x:c r="D3484" s="7" t="d">
        <x:v>2026-07-22T00:00:00.000Z</x:v>
      </x:c>
      <x:c r="E3484" s="8" t="n">
        <x:f>IF(ISNUMBER('原始字段'!C3507),'原始字段'!C3507,"n.a.")</x:f>
        <x:v>17345700</x:v>
      </x:c>
      <x:c r="F3484" s="8" t="n">
        <x:f>IF(ISNUMBER('原始字段'!C3603),'原始字段'!C3603,"n.a.")</x:f>
        <x:v>18345700</x:v>
      </x:c>
      <x:c r="G3484" s="8" t="n">
        <x:f>IF(COUNT(E3484:F3484)=2,F3484-E3484,"n.a.")</x:f>
        <x:v>1000000</x:v>
      </x:c>
      <x:c r="H3484" s="9" t="n">
        <x:f>IF(ISNUMBER('原始字段'!D3603),'原始字段'!D3603,"n.a.")</x:f>
        <x:v>1.7448</x:v>
      </x:c>
      <x:c r="I3484" s="9" t="n">
        <x:f>IF(COUNT(G3484:H3484)=2,G3484*H3484/100000000,"n.a.")</x:f>
        <x:v>0.017448</x:v>
      </x:c>
      <x:c r="J3484" s="1" t="str">
        <x:v>日频齐全；折算事件未独立核实</x:v>
      </x:c>
    </x:row>
    <x:row r="3485" ht="25" customHeight="1">
      <x:c r="A3485" s="1" t="str">
        <x:v>中证500</x:v>
      </x:c>
      <x:c r="B3485" s="1" t="str">
        <x:v>159500.SZ</x:v>
      </x:c>
      <x:c r="C3485" s="1" t="str">
        <x:v>富国中证500ETF</x:v>
      </x:c>
      <x:c r="D3485" s="7" t="d">
        <x:v>2026-07-22T00:00:00.000Z</x:v>
      </x:c>
      <x:c r="E3485" s="8" t="n">
        <x:f>IF(ISNUMBER('原始字段'!C3448),'原始字段'!C3448,"n.a.")</x:f>
        <x:v>244138865</x:v>
      </x:c>
      <x:c r="F3485" s="8" t="n">
        <x:f>IF(ISNUMBER('原始字段'!C3544),'原始字段'!C3544,"n.a.")</x:f>
        <x:v>249738865</x:v>
      </x:c>
      <x:c r="G3485" s="8" t="n">
        <x:f>IF(COUNT(E3485:F3485)=2,F3485-E3485,"n.a.")</x:f>
        <x:v>5600000</x:v>
      </x:c>
      <x:c r="H3485" s="9" t="n">
        <x:f>IF(ISNUMBER('原始字段'!D3544),'原始字段'!D3544,"n.a.")</x:f>
        <x:v>1.1575</x:v>
      </x:c>
      <x:c r="I3485" s="9" t="n">
        <x:f>IF(COUNT(G3485:H3485)=2,G3485*H3485/100000000,"n.a.")</x:f>
        <x:v>0.06482</x:v>
      </x:c>
      <x:c r="J3485" s="1" t="str">
        <x:v>日频齐全；折算事件未独立核实</x:v>
      </x:c>
    </x:row>
    <x:row r="3486" ht="25" customHeight="1">
      <x:c r="A3486" s="1" t="str">
        <x:v>中证500</x:v>
      </x:c>
      <x:c r="B3486" s="1" t="str">
        <x:v>512510.SH</x:v>
      </x:c>
      <x:c r="C3486" s="1" t="str">
        <x:v>华泰柏瑞中证500ETF</x:v>
      </x:c>
      <x:c r="D3486" s="7" t="d">
        <x:v>2026-07-22T00:00:00.000Z</x:v>
      </x:c>
      <x:c r="E3486" s="8" t="n">
        <x:f>IF(ISNUMBER('原始字段'!C3497),'原始字段'!C3497,"n.a.")</x:f>
        <x:v>428929800</x:v>
      </x:c>
      <x:c r="F3486" s="8" t="n">
        <x:f>IF(ISNUMBER('原始字段'!C3593),'原始字段'!C3593,"n.a.")</x:f>
        <x:v>427429800</x:v>
      </x:c>
      <x:c r="G3486" s="8" t="n">
        <x:f>IF(COUNT(E3486:F3486)=2,F3486-E3486,"n.a.")</x:f>
        <x:v>-1500000</x:v>
      </x:c>
      <x:c r="H3486" s="9" t="n">
        <x:f>IF(ISNUMBER('原始字段'!D3593),'原始字段'!D3593,"n.a.")</x:f>
        <x:v>2.3097</x:v>
      </x:c>
      <x:c r="I3486" s="9" t="n">
        <x:f>IF(COUNT(G3486:H3486)=2,G3486*H3486/100000000,"n.a.")</x:f>
        <x:v>-0.0346455</x:v>
      </x:c>
      <x:c r="J3486" s="1" t="str">
        <x:v>日频齐全；折算事件未独立核实</x:v>
      </x:c>
    </x:row>
    <x:row r="3487" ht="25" customHeight="1">
      <x:c r="A3487" s="1" t="str">
        <x:v>中证500</x:v>
      </x:c>
      <x:c r="B3487" s="1" t="str">
        <x:v>510570.SH</x:v>
      </x:c>
      <x:c r="C3487" s="1" t="str">
        <x:v>兴业中证500ETF</x:v>
      </x:c>
      <x:c r="D3487" s="7" t="d">
        <x:v>2026-07-22T00:00:00.000Z</x:v>
      </x:c>
      <x:c r="E3487" s="8" t="n">
        <x:f>IF(ISNUMBER('原始字段'!C3492),'原始字段'!C3492,"n.a.")</x:f>
        <x:v>33060600</x:v>
      </x:c>
      <x:c r="F3487" s="8" t="n">
        <x:f>IF(ISNUMBER('原始字段'!C3588),'原始字段'!C3588,"n.a.")</x:f>
        <x:v>33060600</x:v>
      </x:c>
      <x:c r="G3487" s="8" t="n">
        <x:f>IF(COUNT(E3487:F3487)=2,F3487-E3487,"n.a.")</x:f>
        <x:v>0</x:v>
      </x:c>
      <x:c r="H3487" s="9" t="n">
        <x:f>IF(ISNUMBER('原始字段'!D3588),'原始字段'!D3588,"n.a.")</x:f>
        <x:v>1.2243</x:v>
      </x:c>
      <x:c r="I3487" s="9" t="n">
        <x:f>IF(COUNT(G3487:H3487)=2,G3487*H3487/100000000,"n.a.")</x:f>
        <x:v>0</x:v>
      </x:c>
      <x:c r="J3487" s="1" t="str">
        <x:v>日频齐全；折算事件未独立核实</x:v>
      </x:c>
    </x:row>
    <x:row r="3488" ht="25" customHeight="1">
      <x:c r="A3488" s="1" t="str">
        <x:v>中证500</x:v>
      </x:c>
      <x:c r="B3488" s="1" t="str">
        <x:v>510560.SH</x:v>
      </x:c>
      <x:c r="C3488" s="1" t="str">
        <x:v>国寿安保中证500ETF</x:v>
      </x:c>
      <x:c r="D3488" s="7" t="d">
        <x:v>2026-07-22T00:00:00.000Z</x:v>
      </x:c>
      <x:c r="E3488" s="8" t="n">
        <x:f>IF(ISNUMBER('原始字段'!C3491),'原始字段'!C3491,"n.a.")</x:f>
        <x:v>60318700</x:v>
      </x:c>
      <x:c r="F3488" s="8" t="n">
        <x:f>IF(ISNUMBER('原始字段'!C3587),'原始字段'!C3587,"n.a.")</x:f>
        <x:v>60318700</x:v>
      </x:c>
      <x:c r="G3488" s="8" t="n">
        <x:f>IF(COUNT(E3488:F3488)=2,F3488-E3488,"n.a.")</x:f>
        <x:v>0</x:v>
      </x:c>
      <x:c r="H3488" s="9" t="n">
        <x:f>IF(ISNUMBER('原始字段'!D3587),'原始字段'!D3587,"n.a.")</x:f>
        <x:v>1.932</x:v>
      </x:c>
      <x:c r="I3488" s="9" t="n">
        <x:f>IF(COUNT(G3488:H3488)=2,G3488*H3488/100000000,"n.a.")</x:f>
        <x:v>0</x:v>
      </x:c>
      <x:c r="J3488" s="1" t="str">
        <x:v>日频齐全；折算事件未独立核实</x:v>
      </x:c>
    </x:row>
    <x:row r="3489" ht="25" customHeight="1">
      <x:c r="A3489" s="1" t="str">
        <x:v>中证500</x:v>
      </x:c>
      <x:c r="B3489" s="1" t="str">
        <x:v>159982.SZ</x:v>
      </x:c>
      <x:c r="C3489" s="1" t="str">
        <x:v>鹏华中证500ETF</x:v>
      </x:c>
      <x:c r="D3489" s="7" t="d">
        <x:v>2026-07-22T00:00:00.000Z</x:v>
      </x:c>
      <x:c r="E3489" s="8" t="n">
        <x:f>IF(ISNUMBER('原始字段'!C3477),'原始字段'!C3477,"n.a.")</x:f>
        <x:v>150211253</x:v>
      </x:c>
      <x:c r="F3489" s="8" t="n">
        <x:f>IF(ISNUMBER('原始字段'!C3573),'原始字段'!C3573,"n.a.")</x:f>
        <x:v>150211253</x:v>
      </x:c>
      <x:c r="G3489" s="8" t="n">
        <x:f>IF(COUNT(E3489:F3489)=2,F3489-E3489,"n.a.")</x:f>
        <x:v>0</x:v>
      </x:c>
      <x:c r="H3489" s="9" t="n">
        <x:f>IF(ISNUMBER('原始字段'!D3573),'原始字段'!D3573,"n.a.")</x:f>
        <x:v>2.0713</x:v>
      </x:c>
      <x:c r="I3489" s="9" t="n">
        <x:f>IF(COUNT(G3489:H3489)=2,G3489*H3489/100000000,"n.a.")</x:f>
        <x:v>0</x:v>
      </x:c>
      <x:c r="J3489" s="1" t="str">
        <x:v>日频齐全；折算事件未独立核实</x:v>
      </x:c>
    </x:row>
    <x:row r="3490" ht="25" customHeight="1">
      <x:c r="A3490" s="1" t="str">
        <x:v>中证1000</x:v>
      </x:c>
      <x:c r="B3490" s="1" t="str">
        <x:v>560010.SH</x:v>
      </x:c>
      <x:c r="C3490" s="1" t="str">
        <x:v>广发中证1000ETF</x:v>
      </x:c>
      <x:c r="D3490" s="7" t="d">
        <x:v>2026-07-22T00:00:00.000Z</x:v>
      </x:c>
      <x:c r="E3490" s="8" t="n">
        <x:f>IF(ISNUMBER('原始字段'!C3510),'原始字段'!C3510,"n.a.")</x:f>
        <x:v>2402621700</x:v>
      </x:c>
      <x:c r="F3490" s="8" t="n">
        <x:f>IF(ISNUMBER('原始字段'!C3606),'原始字段'!C3606,"n.a.")</x:f>
        <x:v>2148621700</x:v>
      </x:c>
      <x:c r="G3490" s="8" t="n">
        <x:f>IF(COUNT(E3490:F3490)=2,F3490-E3490,"n.a.")</x:f>
        <x:v>-254000000</x:v>
      </x:c>
      <x:c r="H3490" s="9" t="n">
        <x:f>IF(ISNUMBER('原始字段'!D3606),'原始字段'!D3606,"n.a.")</x:f>
        <x:v>2.9679</x:v>
      </x:c>
      <x:c r="I3490" s="9" t="n">
        <x:f>IF(COUNT(G3490:H3490)=2,G3490*H3490/100000000,"n.a.")</x:f>
        <x:v>-7.538466</x:v>
      </x:c>
      <x:c r="J3490" s="1" t="str">
        <x:v>日频齐全；折算事件未独立核实</x:v>
      </x:c>
    </x:row>
    <x:row r="3491" ht="25" customHeight="1">
      <x:c r="A3491" s="1" t="str">
        <x:v>中证1000</x:v>
      </x:c>
      <x:c r="B3491" s="1" t="str">
        <x:v>159845.SZ</x:v>
      </x:c>
      <x:c r="C3491" s="1" t="str">
        <x:v>华夏中证1000ETF</x:v>
      </x:c>
      <x:c r="D3491" s="7" t="d">
        <x:v>2026-07-22T00:00:00.000Z</x:v>
      </x:c>
      <x:c r="E3491" s="8" t="n">
        <x:f>IF(ISNUMBER('原始字段'!C3461),'原始字段'!C3461,"n.a.")</x:f>
        <x:v>4125425606</x:v>
      </x:c>
      <x:c r="F3491" s="8" t="n">
        <x:f>IF(ISNUMBER('原始字段'!C3557),'原始字段'!C3557,"n.a.")</x:f>
        <x:v>3246425606</x:v>
      </x:c>
      <x:c r="G3491" s="8" t="n">
        <x:f>IF(COUNT(E3491:F3491)=2,F3491-E3491,"n.a.")</x:f>
        <x:v>-879000000</x:v>
      </x:c>
      <x:c r="H3491" s="9" t="n">
        <x:f>IF(ISNUMBER('原始字段'!D3557),'原始字段'!D3557,"n.a.")</x:f>
        <x:v>2.9731</x:v>
      </x:c>
      <x:c r="I3491" s="9" t="n">
        <x:f>IF(COUNT(G3491:H3491)=2,G3491*H3491/100000000,"n.a.")</x:f>
        <x:v>-26.133549</x:v>
      </x:c>
      <x:c r="J3491" s="1" t="str">
        <x:v>日频齐全；折算事件未独立核实</x:v>
      </x:c>
    </x:row>
    <x:row r="3492" ht="25" customHeight="1">
      <x:c r="A3492" s="1" t="str">
        <x:v>中证1000</x:v>
      </x:c>
      <x:c r="B3492" s="1" t="str">
        <x:v>159633.SZ</x:v>
      </x:c>
      <x:c r="C3492" s="1" t="str">
        <x:v>易方达中证1000ETF</x:v>
      </x:c>
      <x:c r="D3492" s="7" t="d">
        <x:v>2026-07-22T00:00:00.000Z</x:v>
      </x:c>
      <x:c r="E3492" s="8" t="n">
        <x:f>IF(ISNUMBER('原始字段'!C3455),'原始字段'!C3455,"n.a.")</x:f>
        <x:v>1677162658</x:v>
      </x:c>
      <x:c r="F3492" s="8" t="n">
        <x:f>IF(ISNUMBER('原始字段'!C3551),'原始字段'!C3551,"n.a.")</x:f>
        <x:v>1325162658</x:v>
      </x:c>
      <x:c r="G3492" s="8" t="n">
        <x:f>IF(COUNT(E3492:F3492)=2,F3492-E3492,"n.a.")</x:f>
        <x:v>-352000000</x:v>
      </x:c>
      <x:c r="H3492" s="9" t="n">
        <x:f>IF(ISNUMBER('原始字段'!D3551),'原始字段'!D3551,"n.a.")</x:f>
        <x:v>3.0459</x:v>
      </x:c>
      <x:c r="I3492" s="9" t="n">
        <x:f>IF(COUNT(G3492:H3492)=2,G3492*H3492/100000000,"n.a.")</x:f>
        <x:v>-10.721568</x:v>
      </x:c>
      <x:c r="J3492" s="1" t="str">
        <x:v>日频齐全；折算事件未独立核实</x:v>
      </x:c>
    </x:row>
    <x:row r="3493" ht="25" customHeight="1">
      <x:c r="A3493" s="1" t="str">
        <x:v>中证1000</x:v>
      </x:c>
      <x:c r="B3493" s="1" t="str">
        <x:v>159629.SZ</x:v>
      </x:c>
      <x:c r="C3493" s="1" t="str">
        <x:v>富国中证1000ETF</x:v>
      </x:c>
      <x:c r="D3493" s="7" t="d">
        <x:v>2026-07-22T00:00:00.000Z</x:v>
      </x:c>
      <x:c r="E3493" s="8" t="n">
        <x:f>IF(ISNUMBER('原始字段'!C3454),'原始字段'!C3454,"n.a.")</x:f>
        <x:v>863252663</x:v>
      </x:c>
      <x:c r="F3493" s="8" t="n">
        <x:f>IF(ISNUMBER('原始字段'!C3550),'原始字段'!C3550,"n.a.")</x:f>
        <x:v>743252663</x:v>
      </x:c>
      <x:c r="G3493" s="8" t="n">
        <x:f>IF(COUNT(E3493:F3493)=2,F3493-E3493,"n.a.")</x:f>
        <x:v>-120000000</x:v>
      </x:c>
      <x:c r="H3493" s="9" t="n">
        <x:f>IF(ISNUMBER('原始字段'!D3550),'原始字段'!D3550,"n.a.")</x:f>
        <x:v>2.98</x:v>
      </x:c>
      <x:c r="I3493" s="9" t="n">
        <x:f>IF(COUNT(G3493:H3493)=2,G3493*H3493/100000000,"n.a.")</x:f>
        <x:v>-3.576</x:v>
      </x:c>
      <x:c r="J3493" s="1" t="str">
        <x:v>日频齐全；折算事件未独立核实</x:v>
      </x:c>
    </x:row>
    <x:row r="3494" ht="25" customHeight="1">
      <x:c r="A3494" s="1" t="str">
        <x:v>中证1000</x:v>
      </x:c>
      <x:c r="B3494" s="1" t="str">
        <x:v>512100.SH</x:v>
      </x:c>
      <x:c r="C3494" s="1" t="str">
        <x:v>南方中证1000ETF</x:v>
      </x:c>
      <x:c r="D3494" s="7" t="d">
        <x:v>2026-07-22T00:00:00.000Z</x:v>
      </x:c>
      <x:c r="E3494" s="8" t="n">
        <x:f>IF(ISNUMBER('原始字段'!C3495),'原始字段'!C3495,"n.a.")</x:f>
        <x:v>10693217600</x:v>
      </x:c>
      <x:c r="F3494" s="8" t="n">
        <x:f>IF(ISNUMBER('原始字段'!C3591),'原始字段'!C3591,"n.a.")</x:f>
        <x:v>8671217600</x:v>
      </x:c>
      <x:c r="G3494" s="8" t="n">
        <x:f>IF(COUNT(E3494:F3494)=2,F3494-E3494,"n.a.")</x:f>
        <x:v>-2022000000</x:v>
      </x:c>
      <x:c r="H3494" s="9" t="n">
        <x:f>IF(ISNUMBER('原始字段'!D3591),'原始字段'!D3591,"n.a.")</x:f>
        <x:v>2.8984</x:v>
      </x:c>
      <x:c r="I3494" s="9" t="n">
        <x:f>IF(COUNT(G3494:H3494)=2,G3494*H3494/100000000,"n.a.")</x:f>
        <x:v>-58.605648</x:v>
      </x:c>
      <x:c r="J3494" s="1" t="str">
        <x:v>日频齐全；折算事件未独立核实</x:v>
      </x:c>
    </x:row>
    <x:row r="3495" ht="25" customHeight="1">
      <x:c r="A3495" s="1" t="str">
        <x:v>中证1000</x:v>
      </x:c>
      <x:c r="B3495" s="1" t="str">
        <x:v>516300.SH</x:v>
      </x:c>
      <x:c r="C3495" s="1" t="str">
        <x:v>华泰柏瑞中证1000ETF</x:v>
      </x:c>
      <x:c r="D3495" s="7" t="d">
        <x:v>2026-07-22T00:00:00.000Z</x:v>
      </x:c>
      <x:c r="E3495" s="8" t="n">
        <x:f>IF(ISNUMBER('原始字段'!C3509),'原始字段'!C3509,"n.a.")</x:f>
        <x:v>41012600</x:v>
      </x:c>
      <x:c r="F3495" s="8" t="n">
        <x:f>IF(ISNUMBER('原始字段'!C3605),'原始字段'!C3605,"n.a.")</x:f>
        <x:v>41012600</x:v>
      </x:c>
      <x:c r="G3495" s="8" t="n">
        <x:f>IF(COUNT(E3495:F3495)=2,F3495-E3495,"n.a.")</x:f>
        <x:v>0</x:v>
      </x:c>
      <x:c r="H3495" s="9" t="n">
        <x:f>IF(ISNUMBER('原始字段'!D3605),'原始字段'!D3605,"n.a.")</x:f>
        <x:v>2.9975</x:v>
      </x:c>
      <x:c r="I3495" s="9" t="n">
        <x:f>IF(COUNT(G3495:H3495)=2,G3495*H3495/100000000,"n.a.")</x:f>
        <x:v>0</x:v>
      </x:c>
      <x:c r="J3495" s="1" t="str">
        <x:v>日频齐全；折算事件未独立核实</x:v>
      </x:c>
    </x:row>
    <x:row r="3496" ht="25" customHeight="1">
      <x:c r="A3496" s="1" t="str">
        <x:v>中证1000</x:v>
      </x:c>
      <x:c r="B3496" s="1" t="str">
        <x:v>560110.SH</x:v>
      </x:c>
      <x:c r="C3496" s="1" t="str">
        <x:v>汇添富中证1000ETF</x:v>
      </x:c>
      <x:c r="D3496" s="7" t="d">
        <x:v>2026-07-22T00:00:00.000Z</x:v>
      </x:c>
      <x:c r="E3496" s="8" t="n">
        <x:f>IF(ISNUMBER('原始字段'!C3511),'原始字段'!C3511,"n.a.")</x:f>
        <x:v>370903500</x:v>
      </x:c>
      <x:c r="F3496" s="8" t="n">
        <x:f>IF(ISNUMBER('原始字段'!C3607),'原始字段'!C3607,"n.a.")</x:f>
        <x:v>340903500</x:v>
      </x:c>
      <x:c r="G3496" s="8" t="n">
        <x:f>IF(COUNT(E3496:F3496)=2,F3496-E3496,"n.a.")</x:f>
        <x:v>-30000000</x:v>
      </x:c>
      <x:c r="H3496" s="9" t="n">
        <x:f>IF(ISNUMBER('原始字段'!D3607),'原始字段'!D3607,"n.a.")</x:f>
        <x:v>1.0728</x:v>
      </x:c>
      <x:c r="I3496" s="9" t="n">
        <x:f>IF(COUNT(G3496:H3496)=2,G3496*H3496/100000000,"n.a.")</x:f>
        <x:v>-0.32184</x:v>
      </x:c>
      <x:c r="J3496" s="1" t="str">
        <x:v>日频齐全；折算事件未独立核实</x:v>
      </x:c>
    </x:row>
    <x:row r="3497" ht="25" customHeight="1">
      <x:c r="A3497" s="1" t="str">
        <x:v>中证2000</x:v>
      </x:c>
      <x:c r="B3497" s="1" t="str">
        <x:v>159535.SZ</x:v>
      </x:c>
      <x:c r="C3497" s="1" t="str">
        <x:v>嘉实中证2000ETF</x:v>
      </x:c>
      <x:c r="D3497" s="7" t="d">
        <x:v>2026-07-22T00:00:00.000Z</x:v>
      </x:c>
      <x:c r="E3497" s="8" t="n">
        <x:f>IF(ISNUMBER('原始字段'!C3452),'原始字段'!C3452,"n.a.")</x:f>
        <x:v>34981088</x:v>
      </x:c>
      <x:c r="F3497" s="8" t="n">
        <x:f>IF(ISNUMBER('原始字段'!C3548),'原始字段'!C3548,"n.a.")</x:f>
        <x:v>34981088</x:v>
      </x:c>
      <x:c r="G3497" s="8" t="n">
        <x:f>IF(COUNT(E3497:F3497)=2,F3497-E3497,"n.a.")</x:f>
        <x:v>0</x:v>
      </x:c>
      <x:c r="H3497" s="9" t="n">
        <x:f>IF(ISNUMBER('原始字段'!D3548),'原始字段'!D3548,"n.a.")</x:f>
        <x:v>1.2977</x:v>
      </x:c>
      <x:c r="I3497" s="9" t="n">
        <x:f>IF(COUNT(G3497:H3497)=2,G3497*H3497/100000000,"n.a.")</x:f>
        <x:v>0</x:v>
      </x:c>
      <x:c r="J3497" s="1" t="str">
        <x:v>日频齐全；折算事件未独立核实</x:v>
      </x:c>
    </x:row>
    <x:row r="3498" ht="25" customHeight="1">
      <x:c r="A3498" s="1" t="str">
        <x:v>中证2000</x:v>
      </x:c>
      <x:c r="B3498" s="1" t="str">
        <x:v>159536.SZ</x:v>
      </x:c>
      <x:c r="C3498" s="1" t="str">
        <x:v>汇添富中证2000ETF</x:v>
      </x:c>
      <x:c r="D3498" s="7" t="d">
        <x:v>2026-07-22T00:00:00.000Z</x:v>
      </x:c>
      <x:c r="E3498" s="8" t="n">
        <x:f>IF(ISNUMBER('原始字段'!C3453),'原始字段'!C3453,"n.a.")</x:f>
        <x:v>67261589</x:v>
      </x:c>
      <x:c r="F3498" s="8" t="n">
        <x:f>IF(ISNUMBER('原始字段'!C3549),'原始字段'!C3549,"n.a.")</x:f>
        <x:v>67261589</x:v>
      </x:c>
      <x:c r="G3498" s="8" t="n">
        <x:f>IF(COUNT(E3498:F3498)=2,F3498-E3498,"n.a.")</x:f>
        <x:v>0</x:v>
      </x:c>
      <x:c r="H3498" s="9" t="n">
        <x:f>IF(ISNUMBER('原始字段'!D3549),'原始字段'!D3549,"n.a.")</x:f>
        <x:v>1.2395</x:v>
      </x:c>
      <x:c r="I3498" s="9" t="n">
        <x:f>IF(COUNT(G3498:H3498)=2,G3498*H3498/100000000,"n.a.")</x:f>
        <x:v>0</x:v>
      </x:c>
      <x:c r="J3498" s="1" t="str">
        <x:v>日频齐全；折算事件未独立核实</x:v>
      </x:c>
    </x:row>
    <x:row r="3499" ht="25" customHeight="1">
      <x:c r="A3499" s="1" t="str">
        <x:v>中证2000</x:v>
      </x:c>
      <x:c r="B3499" s="1" t="str">
        <x:v>159531.SZ</x:v>
      </x:c>
      <x:c r="C3499" s="1" t="str">
        <x:v>南方中证2000ETF</x:v>
      </x:c>
      <x:c r="D3499" s="7" t="d">
        <x:v>2026-07-22T00:00:00.000Z</x:v>
      </x:c>
      <x:c r="E3499" s="8" t="n">
        <x:f>IF(ISNUMBER('原始字段'!C3449),'原始字段'!C3449,"n.a.")</x:f>
        <x:v>1032608406</x:v>
      </x:c>
      <x:c r="F3499" s="8" t="n">
        <x:f>IF(ISNUMBER('原始字段'!C3545),'原始字段'!C3545,"n.a.")</x:f>
        <x:v>1000608406</x:v>
      </x:c>
      <x:c r="G3499" s="8" t="n">
        <x:f>IF(COUNT(E3499:F3499)=2,F3499-E3499,"n.a.")</x:f>
        <x:v>-32000000</x:v>
      </x:c>
      <x:c r="H3499" s="9" t="n">
        <x:f>IF(ISNUMBER('原始字段'!D3545),'原始字段'!D3545,"n.a.")</x:f>
        <x:v>1.2613</x:v>
      </x:c>
      <x:c r="I3499" s="9" t="n">
        <x:f>IF(COUNT(G3499:H3499)=2,G3499*H3499/100000000,"n.a.")</x:f>
        <x:v>-0.403616</x:v>
      </x:c>
      <x:c r="J3499" s="1" t="str">
        <x:v>日频齐全；折算事件未独立核实</x:v>
      </x:c>
    </x:row>
    <x:row r="3500" ht="25" customHeight="1">
      <x:c r="A3500" s="1" t="str">
        <x:v>中证2000</x:v>
      </x:c>
      <x:c r="B3500" s="1" t="str">
        <x:v>159532.SZ</x:v>
      </x:c>
      <x:c r="C3500" s="1" t="str">
        <x:v>易方达中证2000ETF</x:v>
      </x:c>
      <x:c r="D3500" s="7" t="d">
        <x:v>2026-07-22T00:00:00.000Z</x:v>
      </x:c>
      <x:c r="E3500" s="8" t="n">
        <x:f>IF(ISNUMBER('原始字段'!C3450),'原始字段'!C3450,"n.a.")</x:f>
        <x:v>195564791</x:v>
      </x:c>
      <x:c r="F3500" s="8" t="n">
        <x:f>IF(ISNUMBER('原始字段'!C3546),'原始字段'!C3546,"n.a.")</x:f>
        <x:v>185564791</x:v>
      </x:c>
      <x:c r="G3500" s="8" t="n">
        <x:f>IF(COUNT(E3500:F3500)=2,F3500-E3500,"n.a.")</x:f>
        <x:v>-10000000</x:v>
      </x:c>
      <x:c r="H3500" s="9" t="n">
        <x:f>IF(ISNUMBER('原始字段'!D3546),'原始字段'!D3546,"n.a.")</x:f>
        <x:v>1.4644</x:v>
      </x:c>
      <x:c r="I3500" s="9" t="n">
        <x:f>IF(COUNT(G3500:H3500)=2,G3500*H3500/100000000,"n.a.")</x:f>
        <x:v>-0.14644</x:v>
      </x:c>
      <x:c r="J3500" s="1" t="str">
        <x:v>日频齐全；折算事件未独立核实</x:v>
      </x:c>
    </x:row>
    <x:row r="3501" ht="25" customHeight="1">
      <x:c r="A3501" s="1" t="str">
        <x:v>中证2000</x:v>
      </x:c>
      <x:c r="B3501" s="1" t="str">
        <x:v>159533.SZ</x:v>
      </x:c>
      <x:c r="C3501" s="1" t="str">
        <x:v>博时中证2000ETF</x:v>
      </x:c>
      <x:c r="D3501" s="7" t="d">
        <x:v>2026-07-22T00:00:00.000Z</x:v>
      </x:c>
      <x:c r="E3501" s="8" t="n">
        <x:f>IF(ISNUMBER('原始字段'!C3451),'原始字段'!C3451,"n.a.")</x:f>
        <x:v>14458785</x:v>
      </x:c>
      <x:c r="F3501" s="8" t="n">
        <x:f>IF(ISNUMBER('原始字段'!C3547),'原始字段'!C3547,"n.a.")</x:f>
        <x:v>13458785</x:v>
      </x:c>
      <x:c r="G3501" s="8" t="n">
        <x:f>IF(COUNT(E3501:F3501)=2,F3501-E3501,"n.a.")</x:f>
        <x:v>-1000000</x:v>
      </x:c>
      <x:c r="H3501" s="9" t="n">
        <x:f>IF(ISNUMBER('原始字段'!D3547),'原始字段'!D3547,"n.a.")</x:f>
        <x:v>1.6909</x:v>
      </x:c>
      <x:c r="I3501" s="9" t="n">
        <x:f>IF(COUNT(G3501:H3501)=2,G3501*H3501/100000000,"n.a.")</x:f>
        <x:v>-0.016909</x:v>
      </x:c>
      <x:c r="J3501" s="1" t="str">
        <x:v>日频齐全；折算事件未独立核实</x:v>
      </x:c>
    </x:row>
    <x:row r="3502" ht="25" customHeight="1">
      <x:c r="A3502" s="1" t="str">
        <x:v>中证2000</x:v>
      </x:c>
      <x:c r="B3502" s="1" t="str">
        <x:v>561370.SH</x:v>
      </x:c>
      <x:c r="C3502" s="1" t="str">
        <x:v>国泰中证2000ETF</x:v>
      </x:c>
      <x:c r="D3502" s="7" t="d">
        <x:v>2026-07-22T00:00:00.000Z</x:v>
      </x:c>
      <x:c r="E3502" s="8" t="n">
        <x:f>IF(ISNUMBER('原始字段'!C3514),'原始字段'!C3514,"n.a.")</x:f>
        <x:v>28356000</x:v>
      </x:c>
      <x:c r="F3502" s="8" t="n">
        <x:f>IF(ISNUMBER('原始字段'!C3610),'原始字段'!C3610,"n.a.")</x:f>
        <x:v>28356000</x:v>
      </x:c>
      <x:c r="G3502" s="8" t="n">
        <x:f>IF(COUNT(E3502:F3502)=2,F3502-E3502,"n.a.")</x:f>
        <x:v>0</x:v>
      </x:c>
      <x:c r="H3502" s="9" t="n">
        <x:f>IF(ISNUMBER('原始字段'!D3610),'原始字段'!D3610,"n.a.")</x:f>
        <x:v>1.2434</x:v>
      </x:c>
      <x:c r="I3502" s="9" t="n">
        <x:f>IF(COUNT(G3502:H3502)=2,G3502*H3502/100000000,"n.a.")</x:f>
        <x:v>0</x:v>
      </x:c>
      <x:c r="J3502" s="1" t="str">
        <x:v>日频齐全；折算事件未独立核实</x:v>
      </x:c>
    </x:row>
    <x:row r="3503" ht="25" customHeight="1">
      <x:c r="A3503" s="1" t="str">
        <x:v>中证2000</x:v>
      </x:c>
      <x:c r="B3503" s="1" t="str">
        <x:v>563300.SH</x:v>
      </x:c>
      <x:c r="C3503" s="1" t="str">
        <x:v>华泰柏瑞中证2000ETF</x:v>
      </x:c>
      <x:c r="D3503" s="7" t="d">
        <x:v>2026-07-22T00:00:00.000Z</x:v>
      </x:c>
      <x:c r="E3503" s="8" t="n">
        <x:f>IF(ISNUMBER('原始字段'!C3518),'原始字段'!C3518,"n.a.")</x:f>
        <x:v>4361174000</x:v>
      </x:c>
      <x:c r="F3503" s="8" t="n">
        <x:f>IF(ISNUMBER('原始字段'!C3614),'原始字段'!C3614,"n.a.")</x:f>
        <x:v>4026174000</x:v>
      </x:c>
      <x:c r="G3503" s="8" t="n">
        <x:f>IF(COUNT(E3503:F3503)=2,F3503-E3503,"n.a.")</x:f>
        <x:v>-335000000</x:v>
      </x:c>
      <x:c r="H3503" s="9" t="n">
        <x:f>IF(ISNUMBER('原始字段'!D3614),'原始字段'!D3614,"n.a.")</x:f>
        <x:v>1.2759</x:v>
      </x:c>
      <x:c r="I3503" s="9" t="n">
        <x:f>IF(COUNT(G3503:H3503)=2,G3503*H3503/100000000,"n.a.")</x:f>
        <x:v>-4.274265</x:v>
      </x:c>
      <x:c r="J3503" s="1" t="str">
        <x:v>日频齐全；折算事件未独立核实</x:v>
      </x:c>
    </x:row>
    <x:row r="3504" ht="25" customHeight="1">
      <x:c r="A3504" s="1" t="str">
        <x:v>中证2000</x:v>
      </x:c>
      <x:c r="B3504" s="1" t="str">
        <x:v>562660.SH</x:v>
      </x:c>
      <x:c r="C3504" s="1" t="str">
        <x:v>华夏中证2000ETF</x:v>
      </x:c>
      <x:c r="D3504" s="7" t="d">
        <x:v>2026-07-22T00:00:00.000Z</x:v>
      </x:c>
      <x:c r="E3504" s="8" t="n">
        <x:f>IF(ISNUMBER('原始字段'!C3516),'原始字段'!C3516,"n.a.")</x:f>
        <x:v>274874000</x:v>
      </x:c>
      <x:c r="F3504" s="8" t="n">
        <x:f>IF(ISNUMBER('原始字段'!C3612),'原始字段'!C3612,"n.a.")</x:f>
        <x:v>264874000</x:v>
      </x:c>
      <x:c r="G3504" s="8" t="n">
        <x:f>IF(COUNT(E3504:F3504)=2,F3504-E3504,"n.a.")</x:f>
        <x:v>-10000000</x:v>
      </x:c>
      <x:c r="H3504" s="9" t="n">
        <x:f>IF(ISNUMBER('原始字段'!D3612),'原始字段'!D3612,"n.a.")</x:f>
        <x:v>1.6252</x:v>
      </x:c>
      <x:c r="I3504" s="9" t="n">
        <x:f>IF(COUNT(G3504:H3504)=2,G3504*H3504/100000000,"n.a.")</x:f>
        <x:v>-0.16252</x:v>
      </x:c>
      <x:c r="J3504" s="1" t="str">
        <x:v>日频齐全；折算事件未独立核实</x:v>
      </x:c>
    </x:row>
    <x:row r="3505" ht="25" customHeight="1">
      <x:c r="A3505" s="1" t="str">
        <x:v>中证2000</x:v>
      </x:c>
      <x:c r="B3505" s="1" t="str">
        <x:v>563200.SH</x:v>
      </x:c>
      <x:c r="C3505" s="1" t="str">
        <x:v>富国中证2000ETF</x:v>
      </x:c>
      <x:c r="D3505" s="7" t="d">
        <x:v>2026-07-22T00:00:00.000Z</x:v>
      </x:c>
      <x:c r="E3505" s="8" t="n">
        <x:f>IF(ISNUMBER('原始字段'!C3517),'原始字段'!C3517,"n.a.")</x:f>
        <x:v>65458800</x:v>
      </x:c>
      <x:c r="F3505" s="8" t="n">
        <x:f>IF(ISNUMBER('原始字段'!C3613),'原始字段'!C3613,"n.a.")</x:f>
        <x:v>63458800</x:v>
      </x:c>
      <x:c r="G3505" s="8" t="n">
        <x:f>IF(COUNT(E3505:F3505)=2,F3505-E3505,"n.a.")</x:f>
        <x:v>-2000000</x:v>
      </x:c>
      <x:c r="H3505" s="9" t="n">
        <x:f>IF(ISNUMBER('原始字段'!D3613),'原始字段'!D3613,"n.a.")</x:f>
        <x:v>1.3424</x:v>
      </x:c>
      <x:c r="I3505" s="9" t="n">
        <x:f>IF(COUNT(G3505:H3505)=2,G3505*H3505/100000000,"n.a.")</x:f>
        <x:v>-0.026848</x:v>
      </x:c>
      <x:c r="J3505" s="1" t="str">
        <x:v>日频齐全；折算事件未独立核实</x:v>
      </x:c>
    </x:row>
    <x:row r="3506" ht="25" customHeight="1">
      <x:c r="A3506" s="1" t="str">
        <x:v>中证2000</x:v>
      </x:c>
      <x:c r="B3506" s="1" t="str">
        <x:v>560220.SH</x:v>
      </x:c>
      <x:c r="C3506" s="1" t="str">
        <x:v>广发中证2000ETF</x:v>
      </x:c>
      <x:c r="D3506" s="7" t="d">
        <x:v>2026-07-22T00:00:00.000Z</x:v>
      </x:c>
      <x:c r="E3506" s="8" t="n">
        <x:f>IF(ISNUMBER('原始字段'!C3512),'原始字段'!C3512,"n.a.")</x:f>
        <x:v>63717000</x:v>
      </x:c>
      <x:c r="F3506" s="8" t="n">
        <x:f>IF(ISNUMBER('原始字段'!C3608),'原始字段'!C3608,"n.a.")</x:f>
        <x:v>63717000</x:v>
      </x:c>
      <x:c r="G3506" s="8" t="n">
        <x:f>IF(COUNT(E3506:F3506)=2,F3506-E3506,"n.a.")</x:f>
        <x:v>0</x:v>
      </x:c>
      <x:c r="H3506" s="9" t="n">
        <x:f>IF(ISNUMBER('原始字段'!D3608),'原始字段'!D3608,"n.a.")</x:f>
        <x:v>1.2776</x:v>
      </x:c>
      <x:c r="I3506" s="9" t="n">
        <x:f>IF(COUNT(G3506:H3506)=2,G3506*H3506/100000000,"n.a.")</x:f>
        <x:v>0</x:v>
      </x:c>
      <x:c r="J3506" s="1" t="str">
        <x:v>日频齐全；折算事件未独立核实</x:v>
      </x:c>
    </x:row>
    <x:row r="3507" ht="25" customHeight="1">
      <x:c r="A3507" s="1" t="str">
        <x:v>创业板指</x:v>
      </x:c>
      <x:c r="B3507" s="1" t="str">
        <x:v>159810.SZ</x:v>
      </x:c>
      <x:c r="C3507" s="1" t="str">
        <x:v>浦银创业板ETF</x:v>
      </x:c>
      <x:c r="D3507" s="7" t="d">
        <x:v>2026-07-22T00:00:00.000Z</x:v>
      </x:c>
      <x:c r="E3507" s="8" t="n">
        <x:f>IF(ISNUMBER('原始字段'!C3458),'原始字段'!C3458,"n.a.")</x:f>
        <x:v>57475458</x:v>
      </x:c>
      <x:c r="F3507" s="8" t="n">
        <x:f>IF(ISNUMBER('原始字段'!C3554),'原始字段'!C3554,"n.a.")</x:f>
        <x:v>57475458</x:v>
      </x:c>
      <x:c r="G3507" s="8" t="n">
        <x:f>IF(COUNT(E3507:F3507)=2,F3507-E3507,"n.a.")</x:f>
        <x:v>0</x:v>
      </x:c>
      <x:c r="H3507" s="9" t="n">
        <x:f>IF(ISNUMBER('原始字段'!D3554),'原始字段'!D3554,"n.a.")</x:f>
        <x:v>1.4363</x:v>
      </x:c>
      <x:c r="I3507" s="9" t="n">
        <x:f>IF(COUNT(G3507:H3507)=2,G3507*H3507/100000000,"n.a.")</x:f>
        <x:v>0</x:v>
      </x:c>
      <x:c r="J3507" s="1" t="str">
        <x:v>日频齐全；折算事件未独立核实</x:v>
      </x:c>
    </x:row>
    <x:row r="3508" ht="25" customHeight="1">
      <x:c r="A3508" s="1" t="str">
        <x:v>创业板指</x:v>
      </x:c>
      <x:c r="B3508" s="1" t="str">
        <x:v>159808.SZ</x:v>
      </x:c>
      <x:c r="C3508" s="1" t="str">
        <x:v>融通创业板ETF</x:v>
      </x:c>
      <x:c r="D3508" s="7" t="d">
        <x:v>2026-07-22T00:00:00.000Z</x:v>
      </x:c>
      <x:c r="E3508" s="8" t="n">
        <x:f>IF(ISNUMBER('原始字段'!C3457),'原始字段'!C3457,"n.a.")</x:f>
        <x:v>51484790</x:v>
      </x:c>
      <x:c r="F3508" s="8" t="n">
        <x:f>IF(ISNUMBER('原始字段'!C3553),'原始字段'!C3553,"n.a.")</x:f>
        <x:v>51484790</x:v>
      </x:c>
      <x:c r="G3508" s="8" t="n">
        <x:f>IF(COUNT(E3508:F3508)=2,F3508-E3508,"n.a.")</x:f>
        <x:v>0</x:v>
      </x:c>
      <x:c r="H3508" s="9" t="n">
        <x:f>IF(ISNUMBER('原始字段'!D3553),'原始字段'!D3553,"n.a.")</x:f>
        <x:v>1.3821</x:v>
      </x:c>
      <x:c r="I3508" s="9" t="n">
        <x:f>IF(COUNT(G3508:H3508)=2,G3508*H3508/100000000,"n.a.")</x:f>
        <x:v>0</x:v>
      </x:c>
      <x:c r="J3508" s="1" t="str">
        <x:v>日频齐全；折算事件未独立核实</x:v>
      </x:c>
    </x:row>
    <x:row r="3509" ht="25" customHeight="1">
      <x:c r="A3509" s="1" t="str">
        <x:v>创业板指</x:v>
      </x:c>
      <x:c r="B3509" s="1" t="str">
        <x:v>159964.SZ</x:v>
      </x:c>
      <x:c r="C3509" s="1" t="str">
        <x:v>平安创业板ETF</x:v>
      </x:c>
      <x:c r="D3509" s="7" t="d">
        <x:v>2026-07-22T00:00:00.000Z</x:v>
      </x:c>
      <x:c r="E3509" s="8" t="n">
        <x:f>IF(ISNUMBER('原始字段'!C3473),'原始字段'!C3473,"n.a.")</x:f>
        <x:v>161481881</x:v>
      </x:c>
      <x:c r="F3509" s="8" t="n">
        <x:f>IF(ISNUMBER('原始字段'!C3569),'原始字段'!C3569,"n.a.")</x:f>
        <x:v>161481881</x:v>
      </x:c>
      <x:c r="G3509" s="8" t="n">
        <x:f>IF(COUNT(E3509:F3509)=2,F3509-E3509,"n.a.")</x:f>
        <x:v>0</x:v>
      </x:c>
      <x:c r="H3509" s="9" t="n">
        <x:f>IF(ISNUMBER('原始字段'!D3569),'原始字段'!D3569,"n.a.")</x:f>
        <x:v>2.3409</x:v>
      </x:c>
      <x:c r="I3509" s="9" t="n">
        <x:f>IF(COUNT(G3509:H3509)=2,G3509*H3509/100000000,"n.a.")</x:f>
        <x:v>0</x:v>
      </x:c>
      <x:c r="J3509" s="1" t="str">
        <x:v>日频齐全；折算事件未独立核实</x:v>
      </x:c>
    </x:row>
    <x:row r="3510" ht="25" customHeight="1">
      <x:c r="A3510" s="1" t="str">
        <x:v>创业板指</x:v>
      </x:c>
      <x:c r="B3510" s="1" t="str">
        <x:v>159915.SZ</x:v>
      </x:c>
      <x:c r="C3510" s="1" t="str">
        <x:v>易方达创业板ETF</x:v>
      </x:c>
      <x:c r="D3510" s="7" t="d">
        <x:v>2026-07-22T00:00:00.000Z</x:v>
      </x:c>
      <x:c r="E3510" s="8" t="n">
        <x:f>IF(ISNUMBER('原始字段'!C3463),'原始字段'!C3463,"n.a.")</x:f>
        <x:v>17043454936</x:v>
      </x:c>
      <x:c r="F3510" s="8" t="n">
        <x:f>IF(ISNUMBER('原始字段'!C3559),'原始字段'!C3559,"n.a.")</x:f>
        <x:v>16626454936</x:v>
      </x:c>
      <x:c r="G3510" s="8" t="n">
        <x:f>IF(COUNT(E3510:F3510)=2,F3510-E3510,"n.a.")</x:f>
        <x:v>-417000000</x:v>
      </x:c>
      <x:c r="H3510" s="9" t="n">
        <x:f>IF(ISNUMBER('原始字段'!D3559),'原始字段'!D3559,"n.a.")</x:f>
        <x:v>3.59</x:v>
      </x:c>
      <x:c r="I3510" s="9" t="n">
        <x:f>IF(COUNT(G3510:H3510)=2,G3510*H3510/100000000,"n.a.")</x:f>
        <x:v>-14.9703</x:v>
      </x:c>
      <x:c r="J3510" s="1" t="str">
        <x:v>日频齐全；折算事件未独立核实</x:v>
      </x:c>
    </x:row>
    <x:row r="3511" ht="25" customHeight="1">
      <x:c r="A3511" s="1" t="str">
        <x:v>创业板指</x:v>
      </x:c>
      <x:c r="B3511" s="1" t="str">
        <x:v>159971.SZ</x:v>
      </x:c>
      <x:c r="C3511" s="1" t="str">
        <x:v>富国创业板ETF</x:v>
      </x:c>
      <x:c r="D3511" s="7" t="d">
        <x:v>2026-07-22T00:00:00.000Z</x:v>
      </x:c>
      <x:c r="E3511" s="8" t="n">
        <x:f>IF(ISNUMBER('原始字段'!C3475),'原始字段'!C3475,"n.a.")</x:f>
        <x:v>1432020288</x:v>
      </x:c>
      <x:c r="F3511" s="8" t="n">
        <x:f>IF(ISNUMBER('原始字段'!C3571),'原始字段'!C3571,"n.a.")</x:f>
        <x:v>1454020288</x:v>
      </x:c>
      <x:c r="G3511" s="8" t="n">
        <x:f>IF(COUNT(E3511:F3511)=2,F3511-E3511,"n.a.")</x:f>
        <x:v>22000000</x:v>
      </x:c>
      <x:c r="H3511" s="9" t="n">
        <x:f>IF(ISNUMBER('原始字段'!D3571),'原始字段'!D3571,"n.a.")</x:f>
        <x:v>1.2461</x:v>
      </x:c>
      <x:c r="I3511" s="9" t="n">
        <x:f>IF(COUNT(G3511:H3511)=2,G3511*H3511/100000000,"n.a.")</x:f>
        <x:v>0.274142</x:v>
      </x:c>
      <x:c r="J3511" s="1" t="str">
        <x:v>日频齐全；折算事件未独立核实</x:v>
      </x:c>
    </x:row>
    <x:row r="3512" ht="25" customHeight="1">
      <x:c r="A3512" s="1" t="str">
        <x:v>创业板指</x:v>
      </x:c>
      <x:c r="B3512" s="1" t="str">
        <x:v>159957.SZ</x:v>
      </x:c>
      <x:c r="C3512" s="1" t="str">
        <x:v>华夏创业板ETF</x:v>
      </x:c>
      <x:c r="D3512" s="7" t="d">
        <x:v>2026-07-22T00:00:00.000Z</x:v>
      </x:c>
      <x:c r="E3512" s="8" t="n">
        <x:f>IF(ISNUMBER('原始字段'!C3471),'原始字段'!C3471,"n.a.")</x:f>
        <x:v>1138784560</x:v>
      </x:c>
      <x:c r="F3512" s="8" t="n">
        <x:f>IF(ISNUMBER('原始字段'!C3567),'原始字段'!C3567,"n.a.")</x:f>
        <x:v>1131784560</x:v>
      </x:c>
      <x:c r="G3512" s="8" t="n">
        <x:f>IF(COUNT(E3512:F3512)=2,F3512-E3512,"n.a.")</x:f>
        <x:v>-7000000</x:v>
      </x:c>
      <x:c r="H3512" s="9" t="n">
        <x:f>IF(ISNUMBER('原始字段'!D3567),'原始字段'!D3567,"n.a.")</x:f>
        <x:v>2.3516</x:v>
      </x:c>
      <x:c r="I3512" s="9" t="n">
        <x:f>IF(COUNT(G3512:H3512)=2,G3512*H3512/100000000,"n.a.")</x:f>
        <x:v>-0.164612</x:v>
      </x:c>
      <x:c r="J3512" s="1" t="str">
        <x:v>日频齐全；折算事件未独立核实</x:v>
      </x:c>
    </x:row>
    <x:row r="3513" ht="25" customHeight="1">
      <x:c r="A3513" s="1" t="str">
        <x:v>创业板指</x:v>
      </x:c>
      <x:c r="B3513" s="1" t="str">
        <x:v>159958.SZ</x:v>
      </x:c>
      <x:c r="C3513" s="1" t="str">
        <x:v>工银创业板ETF</x:v>
      </x:c>
      <x:c r="D3513" s="7" t="d">
        <x:v>2026-07-22T00:00:00.000Z</x:v>
      </x:c>
      <x:c r="E3513" s="8" t="n">
        <x:f>IF(ISNUMBER('原始字段'!C3472),'原始字段'!C3472,"n.a.")</x:f>
        <x:v>225211448</x:v>
      </x:c>
      <x:c r="F3513" s="8" t="n">
        <x:f>IF(ISNUMBER('原始字段'!C3568),'原始字段'!C3568,"n.a.")</x:f>
        <x:v>223811448</x:v>
      </x:c>
      <x:c r="G3513" s="8" t="n">
        <x:f>IF(COUNT(E3513:F3513)=2,F3513-E3513,"n.a.")</x:f>
        <x:v>-1400000</x:v>
      </x:c>
      <x:c r="H3513" s="9" t="n">
        <x:f>IF(ISNUMBER('原始字段'!D3568),'原始字段'!D3568,"n.a.")</x:f>
        <x:v>2.1629</x:v>
      </x:c>
      <x:c r="I3513" s="9" t="n">
        <x:f>IF(COUNT(G3513:H3513)=2,G3513*H3513/100000000,"n.a.")</x:f>
        <x:v>-0.0302806</x:v>
      </x:c>
      <x:c r="J3513" s="1" t="str">
        <x:v>日频齐全；折算事件未独立核实</x:v>
      </x:c>
    </x:row>
    <x:row r="3514" ht="25" customHeight="1">
      <x:c r="A3514" s="1" t="str">
        <x:v>创业板指</x:v>
      </x:c>
      <x:c r="B3514" s="1" t="str">
        <x:v>159977.SZ</x:v>
      </x:c>
      <x:c r="C3514" s="1" t="str">
        <x:v>天弘创业板ETF</x:v>
      </x:c>
      <x:c r="D3514" s="7" t="d">
        <x:v>2026-07-22T00:00:00.000Z</x:v>
      </x:c>
      <x:c r="E3514" s="8" t="n">
        <x:f>IF(ISNUMBER('原始字段'!C3476),'原始字段'!C3476,"n.a.")</x:f>
        <x:v>3353872820</x:v>
      </x:c>
      <x:c r="F3514" s="8" t="n">
        <x:f>IF(ISNUMBER('原始字段'!C3572),'原始字段'!C3572,"n.a.")</x:f>
        <x:v>3383872820</x:v>
      </x:c>
      <x:c r="G3514" s="8" t="n">
        <x:f>IF(COUNT(E3514:F3514)=2,F3514-E3514,"n.a.")</x:f>
        <x:v>30000000</x:v>
      </x:c>
      <x:c r="H3514" s="9" t="n">
        <x:f>IF(ISNUMBER('原始字段'!D3572),'原始字段'!D3572,"n.a.")</x:f>
        <x:v>1.8592</x:v>
      </x:c>
      <x:c r="I3514" s="9" t="n">
        <x:f>IF(COUNT(G3514:H3514)=2,G3514*H3514/100000000,"n.a.")</x:f>
        <x:v>0.55776</x:v>
      </x:c>
      <x:c r="J3514" s="1" t="str">
        <x:v>日频齐全；折算事件未独立核实</x:v>
      </x:c>
    </x:row>
    <x:row r="3515" ht="25" customHeight="1">
      <x:c r="A3515" s="1" t="str">
        <x:v>创业板指</x:v>
      </x:c>
      <x:c r="B3515" s="1" t="str">
        <x:v>159821.SZ</x:v>
      </x:c>
      <x:c r="C3515" s="1" t="str">
        <x:v>中银证券创业板ETF</x:v>
      </x:c>
      <x:c r="D3515" s="7" t="d">
        <x:v>2026-07-22T00:00:00.000Z</x:v>
      </x:c>
      <x:c r="E3515" s="8" t="n">
        <x:f>IF(ISNUMBER('原始字段'!C3460),'原始字段'!C3460,"n.a.")</x:f>
        <x:v>62020000</x:v>
      </x:c>
      <x:c r="F3515" s="8" t="n">
        <x:f>IF(ISNUMBER('原始字段'!C3556),'原始字段'!C3556,"n.a.")</x:f>
        <x:v>60720000</x:v>
      </x:c>
      <x:c r="G3515" s="8" t="n">
        <x:f>IF(COUNT(E3515:F3515)=2,F3515-E3515,"n.a.")</x:f>
        <x:v>-1300000</x:v>
      </x:c>
      <x:c r="H3515" s="9" t="n">
        <x:f>IF(ISNUMBER('原始字段'!D3556),'原始字段'!D3556,"n.a.")</x:f>
        <x:v>1.344</x:v>
      </x:c>
      <x:c r="I3515" s="9" t="n">
        <x:f>IF(COUNT(G3515:H3515)=2,G3515*H3515/100000000,"n.a.")</x:f>
        <x:v>-0.017472</x:v>
      </x:c>
      <x:c r="J3515" s="1" t="str">
        <x:v>日频齐全；折算事件未独立核实</x:v>
      </x:c>
    </x:row>
    <x:row r="3516" ht="25" customHeight="1">
      <x:c r="A3516" s="1" t="str">
        <x:v>创业板指</x:v>
      </x:c>
      <x:c r="B3516" s="1" t="str">
        <x:v>159956.SZ</x:v>
      </x:c>
      <x:c r="C3516" s="1" t="str">
        <x:v>建信创业板ETF</x:v>
      </x:c>
      <x:c r="D3516" s="7" t="d">
        <x:v>2026-07-22T00:00:00.000Z</x:v>
      </x:c>
      <x:c r="E3516" s="8" t="n">
        <x:f>IF(ISNUMBER('原始字段'!C3470),'原始字段'!C3470,"n.a.")</x:f>
        <x:v>45978674</x:v>
      </x:c>
      <x:c r="F3516" s="8" t="n">
        <x:f>IF(ISNUMBER('原始字段'!C3566),'原始字段'!C3566,"n.a.")</x:f>
        <x:v>45978674</x:v>
      </x:c>
      <x:c r="G3516" s="8" t="n">
        <x:f>IF(COUNT(E3516:F3516)=2,F3516-E3516,"n.a.")</x:f>
        <x:v>0</x:v>
      </x:c>
      <x:c r="H3516" s="9" t="n">
        <x:f>IF(ISNUMBER('原始字段'!D3566),'原始字段'!D3566,"n.a.")</x:f>
        <x:v>2.266</x:v>
      </x:c>
      <x:c r="I3516" s="9" t="n">
        <x:f>IF(COUNT(G3516:H3516)=2,G3516*H3516/100000000,"n.a.")</x:f>
        <x:v>0</x:v>
      </x:c>
      <x:c r="J3516" s="1" t="str">
        <x:v>日频齐全；折算事件未独立核实</x:v>
      </x:c>
    </x:row>
    <x:row r="3517" ht="25" customHeight="1">
      <x:c r="A3517" s="1" t="str">
        <x:v>创业板指</x:v>
      </x:c>
      <x:c r="B3517" s="1" t="str">
        <x:v>159908.SZ</x:v>
      </x:c>
      <x:c r="C3517" s="1" t="str">
        <x:v>博时创业板ETF</x:v>
      </x:c>
      <x:c r="D3517" s="7" t="d">
        <x:v>2026-07-22T00:00:00.000Z</x:v>
      </x:c>
      <x:c r="E3517" s="8" t="n">
        <x:f>IF(ISNUMBER('原始字段'!C3462),'原始字段'!C3462,"n.a.")</x:f>
        <x:v>343229029</x:v>
      </x:c>
      <x:c r="F3517" s="8" t="n">
        <x:f>IF(ISNUMBER('原始字段'!C3558),'原始字段'!C3558,"n.a.")</x:f>
        <x:v>336229029</x:v>
      </x:c>
      <x:c r="G3517" s="8" t="n">
        <x:f>IF(COUNT(E3517:F3517)=2,F3517-E3517,"n.a.")</x:f>
        <x:v>-7000000</x:v>
      </x:c>
      <x:c r="H3517" s="9" t="n">
        <x:f>IF(ISNUMBER('原始字段'!D3558),'原始字段'!D3558,"n.a.")</x:f>
        <x:v>3.3374</x:v>
      </x:c>
      <x:c r="I3517" s="9" t="n">
        <x:f>IF(COUNT(G3517:H3517)=2,G3517*H3517/100000000,"n.a.")</x:f>
        <x:v>-0.233618</x:v>
      </x:c>
      <x:c r="J3517" s="1" t="str">
        <x:v>日频齐全；折算事件未独立核实</x:v>
      </x:c>
    </x:row>
    <x:row r="3518" ht="25" customHeight="1">
      <x:c r="A3518" s="1" t="str">
        <x:v>创业板指</x:v>
      </x:c>
      <x:c r="B3518" s="1" t="str">
        <x:v>159952.SZ</x:v>
      </x:c>
      <x:c r="C3518" s="1" t="str">
        <x:v>广发创业板ETF</x:v>
      </x:c>
      <x:c r="D3518" s="7" t="d">
        <x:v>2026-07-22T00:00:00.000Z</x:v>
      </x:c>
      <x:c r="E3518" s="8" t="n">
        <x:f>IF(ISNUMBER('原始字段'!C3469),'原始字段'!C3469,"n.a.")</x:f>
        <x:v>4604784929</x:v>
      </x:c>
      <x:c r="F3518" s="8" t="n">
        <x:f>IF(ISNUMBER('原始字段'!C3565),'原始字段'!C3565,"n.a.")</x:f>
        <x:v>4594584929</x:v>
      </x:c>
      <x:c r="G3518" s="8" t="n">
        <x:f>IF(COUNT(E3518:F3518)=2,F3518-E3518,"n.a.")</x:f>
        <x:v>-10200000</x:v>
      </x:c>
      <x:c r="H3518" s="9" t="n">
        <x:f>IF(ISNUMBER('原始字段'!D3565),'原始字段'!D3565,"n.a.")</x:f>
        <x:v>2.1767</x:v>
      </x:c>
      <x:c r="I3518" s="9" t="n">
        <x:f>IF(COUNT(G3518:H3518)=2,G3518*H3518/100000000,"n.a.")</x:f>
        <x:v>-0.2220234</x:v>
      </x:c>
      <x:c r="J3518" s="1" t="str">
        <x:v>日频齐全；折算事件未独立核实</x:v>
      </x:c>
    </x:row>
    <x:row r="3519" ht="25" customHeight="1">
      <x:c r="A3519" s="1" t="str">
        <x:v>创业板指</x:v>
      </x:c>
      <x:c r="B3519" s="1" t="str">
        <x:v>159247.SZ</x:v>
      </x:c>
      <x:c r="C3519" s="1" t="str">
        <x:v>汇添富创业板ETF</x:v>
      </x:c>
      <x:c r="D3519" s="7" t="d">
        <x:v>2026-07-22T00:00:00.000Z</x:v>
      </x:c>
      <x:c r="E3519" s="8" t="n">
        <x:f>IF(ISNUMBER('原始字段'!C3443),'原始字段'!C3443,"n.a.")</x:f>
        <x:v>443984966</x:v>
      </x:c>
      <x:c r="F3519" s="8" t="n">
        <x:f>IF(ISNUMBER('原始字段'!C3539),'原始字段'!C3539,"n.a.")</x:f>
        <x:v>423984966</x:v>
      </x:c>
      <x:c r="G3519" s="8" t="n">
        <x:f>IF(COUNT(E3519:F3519)=2,F3519-E3519,"n.a.")</x:f>
        <x:v>-20000000</x:v>
      </x:c>
      <x:c r="H3519" s="9" t="n">
        <x:f>IF(ISNUMBER('原始字段'!D3539),'原始字段'!D3539,"n.a.")</x:f>
        <x:v>1.072</x:v>
      </x:c>
      <x:c r="I3519" s="9" t="n">
        <x:f>IF(COUNT(G3519:H3519)=2,G3519*H3519/100000000,"n.a.")</x:f>
        <x:v>-0.2144</x:v>
      </x:c>
      <x:c r="J3519" s="1" t="str">
        <x:v>日频齐全；折算事件未独立核实</x:v>
      </x:c>
    </x:row>
    <x:row r="3520" ht="25" customHeight="1">
      <x:c r="A3520" s="1" t="str">
        <x:v>创业板指</x:v>
      </x:c>
      <x:c r="B3520" s="1" t="str">
        <x:v>159948.SZ</x:v>
      </x:c>
      <x:c r="C3520" s="1" t="str">
        <x:v>南方创业板ETF</x:v>
      </x:c>
      <x:c r="D3520" s="7" t="d">
        <x:v>2026-07-22T00:00:00.000Z</x:v>
      </x:c>
      <x:c r="E3520" s="8" t="n">
        <x:f>IF(ISNUMBER('原始字段'!C3468),'原始字段'!C3468,"n.a.")</x:f>
        <x:v>1156697720</x:v>
      </x:c>
      <x:c r="F3520" s="8" t="n">
        <x:f>IF(ISNUMBER('原始字段'!C3564),'原始字段'!C3564,"n.a.")</x:f>
        <x:v>1147697720</x:v>
      </x:c>
      <x:c r="G3520" s="8" t="n">
        <x:f>IF(COUNT(E3520:F3520)=2,F3520-E3520,"n.a.")</x:f>
        <x:v>-9000000</x:v>
      </x:c>
      <x:c r="H3520" s="9" t="n">
        <x:f>IF(ISNUMBER('原始字段'!D3564),'原始字段'!D3564,"n.a.")</x:f>
        <x:v>3.9576</x:v>
      </x:c>
      <x:c r="I3520" s="9" t="n">
        <x:f>IF(COUNT(G3520:H3520)=2,G3520*H3520/100000000,"n.a.")</x:f>
        <x:v>-0.356184</x:v>
      </x:c>
      <x:c r="J3520" s="1" t="str">
        <x:v>日频齐全；折算事件未独立核实</x:v>
      </x:c>
    </x:row>
    <x:row r="3521" ht="25" customHeight="1">
      <x:c r="A3521" s="1" t="str">
        <x:v>创业板指</x:v>
      </x:c>
      <x:c r="B3521" s="1" t="str">
        <x:v>159205.SZ</x:v>
      </x:c>
      <x:c r="C3521" s="1" t="str">
        <x:v>东财创业板ETF</x:v>
      </x:c>
      <x:c r="D3521" s="7" t="d">
        <x:v>2026-07-22T00:00:00.000Z</x:v>
      </x:c>
      <x:c r="E3521" s="8" t="n">
        <x:f>IF(ISNUMBER('原始字段'!C3442),'原始字段'!C3442,"n.a.")</x:f>
        <x:v>595056064</x:v>
      </x:c>
      <x:c r="F3521" s="8" t="n">
        <x:f>IF(ISNUMBER('原始字段'!C3538),'原始字段'!C3538,"n.a.")</x:f>
        <x:v>559056064</x:v>
      </x:c>
      <x:c r="G3521" s="8" t="n">
        <x:f>IF(COUNT(E3521:F3521)=2,F3521-E3521,"n.a.")</x:f>
        <x:v>-36000000</x:v>
      </x:c>
      <x:c r="H3521" s="9" t="n">
        <x:f>IF(ISNUMBER('原始字段'!D3538),'原始字段'!D3538,"n.a.")</x:f>
        <x:v>1.7513</x:v>
      </x:c>
      <x:c r="I3521" s="9" t="n">
        <x:f>IF(COUNT(G3521:H3521)=2,G3521*H3521/100000000,"n.a.")</x:f>
        <x:v>-0.630468</x:v>
      </x:c>
      <x:c r="J3521" s="1" t="str">
        <x:v>日频齐全；折算事件未独立核实</x:v>
      </x:c>
    </x:row>
    <x:row r="3522" ht="25" customHeight="1">
      <x:c r="A3522" s="1" t="str">
        <x:v>科创50</x:v>
      </x:c>
      <x:c r="B3522" s="1" t="str">
        <x:v>588940.SH</x:v>
      </x:c>
      <x:c r="C3522" s="1" t="str">
        <x:v>富国上证科创板50成份ETF</x:v>
      </x:c>
      <x:c r="D3522" s="7" t="d">
        <x:v>2026-07-22T00:00:00.000Z</x:v>
      </x:c>
      <x:c r="E3522" s="8" t="n">
        <x:f>IF(ISNUMBER('原始字段'!C3533),'原始字段'!C3533,"n.a.")</x:f>
        <x:v>946420000</x:v>
      </x:c>
      <x:c r="F3522" s="8" t="n">
        <x:f>IF(ISNUMBER('原始字段'!C3629),'原始字段'!C3629,"n.a.")</x:f>
        <x:v>976420000</x:v>
      </x:c>
      <x:c r="G3522" s="8" t="n">
        <x:f>IF(COUNT(E3522:F3522)=2,F3522-E3522,"n.a.")</x:f>
        <x:v>30000000</x:v>
      </x:c>
      <x:c r="H3522" s="9" t="n">
        <x:f>IF(ISNUMBER('原始字段'!D3629),'原始字段'!D3629,"n.a.")</x:f>
        <x:v>1.9188</x:v>
      </x:c>
      <x:c r="I3522" s="9" t="n">
        <x:f>IF(COUNT(G3522:H3522)=2,G3522*H3522/100000000,"n.a.")</x:f>
        <x:v>0.57564</x:v>
      </x:c>
      <x:c r="J3522" s="1" t="str">
        <x:v>日频齐全；折算事件未独立核实</x:v>
      </x:c>
    </x:row>
    <x:row r="3523" ht="25" customHeight="1">
      <x:c r="A3523" s="1" t="str">
        <x:v>科创50</x:v>
      </x:c>
      <x:c r="B3523" s="1" t="str">
        <x:v>589150.SH</x:v>
      </x:c>
      <x:c r="C3523" s="1" t="str">
        <x:v>平安上证科创板50成份ETF</x:v>
      </x:c>
      <x:c r="D3523" s="7" t="d">
        <x:v>2026-07-22T00:00:00.000Z</x:v>
      </x:c>
      <x:c r="E3523" s="8" t="n">
        <x:f>IF(ISNUMBER('原始字段'!C3535),'原始字段'!C3535,"n.a.")</x:f>
        <x:v>701437200</x:v>
      </x:c>
      <x:c r="F3523" s="8" t="n">
        <x:f>IF(ISNUMBER('原始字段'!C3631),'原始字段'!C3631,"n.a.")</x:f>
        <x:v>723437200</x:v>
      </x:c>
      <x:c r="G3523" s="8" t="n">
        <x:f>IF(COUNT(E3523:F3523)=2,F3523-E3523,"n.a.")</x:f>
        <x:v>22000000</x:v>
      </x:c>
      <x:c r="H3523" s="9" t="n">
        <x:f>IF(ISNUMBER('原始字段'!D3631),'原始字段'!D3631,"n.a.")</x:f>
        <x:v>1.3497</x:v>
      </x:c>
      <x:c r="I3523" s="9" t="n">
        <x:f>IF(COUNT(G3523:H3523)=2,G3523*H3523/100000000,"n.a.")</x:f>
        <x:v>0.296934</x:v>
      </x:c>
      <x:c r="J3523" s="1" t="str">
        <x:v>日频齐全；折算事件未独立核实</x:v>
      </x:c>
    </x:row>
    <x:row r="3524" ht="25" customHeight="1">
      <x:c r="A3524" s="1" t="str">
        <x:v>科创50</x:v>
      </x:c>
      <x:c r="B3524" s="1" t="str">
        <x:v>588150.SH</x:v>
      </x:c>
      <x:c r="C3524" s="1" t="str">
        <x:v>南方上证科创板50成份ETF</x:v>
      </x:c>
      <x:c r="D3524" s="7" t="d">
        <x:v>2026-07-22T00:00:00.000Z</x:v>
      </x:c>
      <x:c r="E3524" s="8" t="n">
        <x:f>IF(ISNUMBER('原始字段'!C3527),'原始字段'!C3527,"n.a.")</x:f>
        <x:v>345432600</x:v>
      </x:c>
      <x:c r="F3524" s="8" t="n">
        <x:f>IF(ISNUMBER('原始字段'!C3623),'原始字段'!C3623,"n.a.")</x:f>
        <x:v>348932600</x:v>
      </x:c>
      <x:c r="G3524" s="8" t="n">
        <x:f>IF(COUNT(E3524:F3524)=2,F3524-E3524,"n.a.")</x:f>
        <x:v>3500000</x:v>
      </x:c>
      <x:c r="H3524" s="9" t="n">
        <x:f>IF(ISNUMBER('原始字段'!D3623),'原始字段'!D3623,"n.a.")</x:f>
        <x:v>1.3118</x:v>
      </x:c>
      <x:c r="I3524" s="9" t="n">
        <x:f>IF(COUNT(G3524:H3524)=2,G3524*H3524/100000000,"n.a.")</x:f>
        <x:v>0.045913</x:v>
      </x:c>
      <x:c r="J3524" s="1" t="str">
        <x:v>日频齐全；折算事件未独立核实</x:v>
      </x:c>
    </x:row>
    <x:row r="3525" ht="25" customHeight="1">
      <x:c r="A3525" s="1" t="str">
        <x:v>科创50</x:v>
      </x:c>
      <x:c r="B3525" s="1" t="str">
        <x:v>588000.SH</x:v>
      </x:c>
      <x:c r="C3525" s="1" t="str">
        <x:v>华夏上证科创板50ETF</x:v>
      </x:c>
      <x:c r="D3525" s="7" t="d">
        <x:v>2026-07-22T00:00:00.000Z</x:v>
      </x:c>
      <x:c r="E3525" s="8" t="n">
        <x:f>IF(ISNUMBER('原始字段'!C3521),'原始字段'!C3521,"n.a.")</x:f>
        <x:v>45512668200</x:v>
      </x:c>
      <x:c r="F3525" s="8" t="n">
        <x:f>IF(ISNUMBER('原始字段'!C3617),'原始字段'!C3617,"n.a.")</x:f>
        <x:v>44360668200</x:v>
      </x:c>
      <x:c r="G3525" s="8" t="n">
        <x:f>IF(COUNT(E3525:F3525)=2,F3525-E3525,"n.a.")</x:f>
        <x:v>-1152000000</x:v>
      </x:c>
      <x:c r="H3525" s="9" t="n">
        <x:f>IF(ISNUMBER('原始字段'!D3617),'原始字段'!D3617,"n.a.")</x:f>
        <x:v>1.9615</x:v>
      </x:c>
      <x:c r="I3525" s="9" t="n">
        <x:f>IF(COUNT(G3525:H3525)=2,G3525*H3525/100000000,"n.a.")</x:f>
        <x:v>-22.59648</x:v>
      </x:c>
      <x:c r="J3525" s="1" t="str">
        <x:v>日频齐全；折算事件未独立核实</x:v>
      </x:c>
    </x:row>
    <x:row r="3526" ht="25" customHeight="1">
      <x:c r="A3526" s="1" t="str">
        <x:v>科创50</x:v>
      </x:c>
      <x:c r="B3526" s="1" t="str">
        <x:v>589850.SH</x:v>
      </x:c>
      <x:c r="C3526" s="1" t="str">
        <x:v>东财上证科创板50成份ETF</x:v>
      </x:c>
      <x:c r="D3526" s="7" t="d">
        <x:v>2026-07-22T00:00:00.000Z</x:v>
      </x:c>
      <x:c r="E3526" s="8" t="n">
        <x:f>IF(ISNUMBER('原始字段'!C3537),'原始字段'!C3537,"n.a.")</x:f>
        <x:v>667057000</x:v>
      </x:c>
      <x:c r="F3526" s="8" t="n">
        <x:f>IF(ISNUMBER('原始字段'!C3633),'原始字段'!C3633,"n.a.")</x:f>
        <x:v>643057000</x:v>
      </x:c>
      <x:c r="G3526" s="8" t="n">
        <x:f>IF(COUNT(E3526:F3526)=2,F3526-E3526,"n.a.")</x:f>
        <x:v>-24000000</x:v>
      </x:c>
      <x:c r="H3526" s="9" t="n">
        <x:f>IF(ISNUMBER('原始字段'!D3633),'原始字段'!D3633,"n.a.")</x:f>
        <x:v>1.7742</x:v>
      </x:c>
      <x:c r="I3526" s="9" t="n">
        <x:f>IF(COUNT(G3526:H3526)=2,G3526*H3526/100000000,"n.a.")</x:f>
        <x:v>-0.425808</x:v>
      </x:c>
      <x:c r="J3526" s="1" t="str">
        <x:v>日频齐全；折算事件未独立核实</x:v>
      </x:c>
    </x:row>
    <x:row r="3527" ht="25" customHeight="1">
      <x:c r="A3527" s="1" t="str">
        <x:v>科创50</x:v>
      </x:c>
      <x:c r="B3527" s="1" t="str">
        <x:v>588840.SH</x:v>
      </x:c>
      <x:c r="C3527" s="1" t="str">
        <x:v>万家上证科创板50成份ETF</x:v>
      </x:c>
      <x:c r="D3527" s="7" t="d">
        <x:v>2026-07-22T00:00:00.000Z</x:v>
      </x:c>
      <x:c r="E3527" s="8" t="n">
        <x:f>IF(ISNUMBER('原始字段'!C3531),'原始字段'!C3531,"n.a.")</x:f>
        <x:v>55236000</x:v>
      </x:c>
      <x:c r="F3527" s="8" t="n">
        <x:f>IF(ISNUMBER('原始字段'!C3627),'原始字段'!C3627,"n.a.")</x:f>
        <x:v>58236000</x:v>
      </x:c>
      <x:c r="G3527" s="8" t="n">
        <x:f>IF(COUNT(E3527:F3527)=2,F3527-E3527,"n.a.")</x:f>
        <x:v>3000000</x:v>
      </x:c>
      <x:c r="H3527" s="9" t="n">
        <x:f>IF(ISNUMBER('原始字段'!D3627),'原始字段'!D3627,"n.a.")</x:f>
        <x:v>1.7182</x:v>
      </x:c>
      <x:c r="I3527" s="9" t="n">
        <x:f>IF(COUNT(G3527:H3527)=2,G3527*H3527/100000000,"n.a.")</x:f>
        <x:v>0.051546</x:v>
      </x:c>
      <x:c r="J3527" s="1" t="str">
        <x:v>日频齐全；折算事件未独立核实</x:v>
      </x:c>
    </x:row>
    <x:row r="3528" ht="25" customHeight="1">
      <x:c r="A3528" s="1" t="str">
        <x:v>科创50</x:v>
      </x:c>
      <x:c r="B3528" s="1" t="str">
        <x:v>588040.SH</x:v>
      </x:c>
      <x:c r="C3528" s="1" t="str">
        <x:v>鹏华上证科创板50成份ETF</x:v>
      </x:c>
      <x:c r="D3528" s="7" t="d">
        <x:v>2026-07-22T00:00:00.000Z</x:v>
      </x:c>
      <x:c r="E3528" s="8" t="n">
        <x:f>IF(ISNUMBER('原始字段'!C3522),'原始字段'!C3522,"n.a.")</x:f>
        <x:v>139889000</x:v>
      </x:c>
      <x:c r="F3528" s="8" t="n">
        <x:f>IF(ISNUMBER('原始字段'!C3618),'原始字段'!C3618,"n.a.")</x:f>
        <x:v>133889000</x:v>
      </x:c>
      <x:c r="G3528" s="8" t="n">
        <x:f>IF(COUNT(E3528:F3528)=2,F3528-E3528,"n.a.")</x:f>
        <x:v>-6000000</x:v>
      </x:c>
      <x:c r="H3528" s="9" t="n">
        <x:f>IF(ISNUMBER('原始字段'!D3618),'原始字段'!D3618,"n.a.")</x:f>
        <x:v>1.8852</x:v>
      </x:c>
      <x:c r="I3528" s="9" t="n">
        <x:f>IF(COUNT(G3528:H3528)=2,G3528*H3528/100000000,"n.a.")</x:f>
        <x:v>-0.113112</x:v>
      </x:c>
      <x:c r="J3528" s="1" t="str">
        <x:v>日频齐全；折算事件未独立核实</x:v>
      </x:c>
    </x:row>
    <x:row r="3529" ht="25" customHeight="1">
      <x:c r="A3529" s="1" t="str">
        <x:v>科创50</x:v>
      </x:c>
      <x:c r="B3529" s="1" t="str">
        <x:v>588280.SH</x:v>
      </x:c>
      <x:c r="C3529" s="1" t="str">
        <x:v>华安上证科创板50ETF</x:v>
      </x:c>
      <x:c r="D3529" s="7" t="d">
        <x:v>2026-07-22T00:00:00.000Z</x:v>
      </x:c>
      <x:c r="E3529" s="8" t="n">
        <x:f>IF(ISNUMBER('原始字段'!C3529),'原始字段'!C3529,"n.a.")</x:f>
        <x:v>340121000</x:v>
      </x:c>
      <x:c r="F3529" s="8" t="n">
        <x:f>IF(ISNUMBER('原始字段'!C3625),'原始字段'!C3625,"n.a.")</x:f>
        <x:v>340121000</x:v>
      </x:c>
      <x:c r="G3529" s="8" t="n">
        <x:f>IF(COUNT(E3529:F3529)=2,F3529-E3529,"n.a.")</x:f>
        <x:v>0</x:v>
      </x:c>
      <x:c r="H3529" s="9" t="n">
        <x:f>IF(ISNUMBER('原始字段'!D3625),'原始字段'!D3625,"n.a.")</x:f>
        <x:v>1.3367</x:v>
      </x:c>
      <x:c r="I3529" s="9" t="n">
        <x:f>IF(COUNT(G3529:H3529)=2,G3529*H3529/100000000,"n.a.")</x:f>
        <x:v>0</x:v>
      </x:c>
      <x:c r="J3529" s="1" t="str">
        <x:v>日频齐全；折算事件未独立核实</x:v>
      </x:c>
    </x:row>
    <x:row r="3530" ht="25" customHeight="1">
      <x:c r="A3530" s="1" t="str">
        <x:v>科创50</x:v>
      </x:c>
      <x:c r="B3530" s="1" t="str">
        <x:v>589360.SH</x:v>
      </x:c>
      <x:c r="C3530" s="1" t="str">
        <x:v>国泰上证科创板50成份ETF</x:v>
      </x:c>
      <x:c r="D3530" s="7" t="d">
        <x:v>2026-07-22T00:00:00.000Z</x:v>
      </x:c>
      <x:c r="E3530" s="8" t="n">
        <x:f>IF(ISNUMBER('原始字段'!C3536),'原始字段'!C3536,"n.a.")</x:f>
        <x:v>2027174000</x:v>
      </x:c>
      <x:c r="F3530" s="8" t="n">
        <x:f>IF(ISNUMBER('原始字段'!C3632),'原始字段'!C3632,"n.a.")</x:f>
        <x:v>2123174000</x:v>
      </x:c>
      <x:c r="G3530" s="8" t="n">
        <x:f>IF(COUNT(E3530:F3530)=2,F3530-E3530,"n.a.")</x:f>
        <x:v>96000000</x:v>
      </x:c>
      <x:c r="H3530" s="9" t="n">
        <x:f>IF(ISNUMBER('原始字段'!D3632),'原始字段'!D3632,"n.a.")</x:f>
        <x:v>0.9589</x:v>
      </x:c>
      <x:c r="I3530" s="9" t="n">
        <x:f>IF(COUNT(G3530:H3530)=2,G3530*H3530/100000000,"n.a.")</x:f>
        <x:v>0.920544</x:v>
      </x:c>
      <x:c r="J3530" s="1" t="str">
        <x:v>日频齐全；折算事件未独立核实</x:v>
      </x:c>
    </x:row>
    <x:row r="3531" ht="25" customHeight="1">
      <x:c r="A3531" s="1" t="str">
        <x:v>科创50</x:v>
      </x:c>
      <x:c r="B3531" s="1" t="str">
        <x:v>588950.SH</x:v>
      </x:c>
      <x:c r="C3531" s="1" t="str">
        <x:v>景顺长城上证科创板50成份ETF</x:v>
      </x:c>
      <x:c r="D3531" s="7" t="d">
        <x:v>2026-07-22T00:00:00.000Z</x:v>
      </x:c>
      <x:c r="E3531" s="8" t="n">
        <x:f>IF(ISNUMBER('原始字段'!C3534),'原始字段'!C3534,"n.a.")</x:f>
        <x:v>479729700</x:v>
      </x:c>
      <x:c r="F3531" s="8" t="n">
        <x:f>IF(ISNUMBER('原始字段'!C3630),'原始字段'!C3630,"n.a.")</x:f>
        <x:v>473729700</x:v>
      </x:c>
      <x:c r="G3531" s="8" t="n">
        <x:f>IF(COUNT(E3531:F3531)=2,F3531-E3531,"n.a.")</x:f>
        <x:v>-6000000</x:v>
      </x:c>
      <x:c r="H3531" s="9" t="n">
        <x:f>IF(ISNUMBER('原始字段'!D3630),'原始字段'!D3630,"n.a.")</x:f>
        <x:v>1.9337</x:v>
      </x:c>
      <x:c r="I3531" s="9" t="n">
        <x:f>IF(COUNT(G3531:H3531)=2,G3531*H3531/100000000,"n.a.")</x:f>
        <x:v>-0.116022</x:v>
      </x:c>
      <x:c r="J3531" s="1" t="str">
        <x:v>日频齐全；折算事件未独立核实</x:v>
      </x:c>
    </x:row>
    <x:row r="3532" ht="25" customHeight="1">
      <x:c r="A3532" s="1" t="str">
        <x:v>科创50</x:v>
      </x:c>
      <x:c r="B3532" s="1" t="str">
        <x:v>588080.SH</x:v>
      </x:c>
      <x:c r="C3532" s="1" t="str">
        <x:v>易方达上证科创板50ETF</x:v>
      </x:c>
      <x:c r="D3532" s="7" t="d">
        <x:v>2026-07-22T00:00:00.000Z</x:v>
      </x:c>
      <x:c r="E3532" s="8" t="n">
        <x:f>IF(ISNUMBER('原始字段'!C3525),'原始字段'!C3525,"n.a.")</x:f>
        <x:v>22612628100</x:v>
      </x:c>
      <x:c r="F3532" s="8" t="n">
        <x:f>IF(ISNUMBER('原始字段'!C3621),'原始字段'!C3621,"n.a.")</x:f>
        <x:v>22537628100</x:v>
      </x:c>
      <x:c r="G3532" s="8" t="n">
        <x:f>IF(COUNT(E3532:F3532)=2,F3532-E3532,"n.a.")</x:f>
        <x:v>-75000000</x:v>
      </x:c>
      <x:c r="H3532" s="9" t="n">
        <x:f>IF(ISNUMBER('原始字段'!D3621),'原始字段'!D3621,"n.a.")</x:f>
        <x:v>1.9019</x:v>
      </x:c>
      <x:c r="I3532" s="9" t="n">
        <x:f>IF(COUNT(G3532:H3532)=2,G3532*H3532/100000000,"n.a.")</x:f>
        <x:v>-1.426425</x:v>
      </x:c>
      <x:c r="J3532" s="1" t="str">
        <x:v>日频齐全；折算事件未独立核实</x:v>
      </x:c>
    </x:row>
    <x:row r="3533" ht="25" customHeight="1">
      <x:c r="A3533" s="1" t="str">
        <x:v>科创50</x:v>
      </x:c>
      <x:c r="B3533" s="1" t="str">
        <x:v>588060.SH</x:v>
      </x:c>
      <x:c r="C3533" s="1" t="str">
        <x:v>广发上证科创板50ETF</x:v>
      </x:c>
      <x:c r="D3533" s="7" t="d">
        <x:v>2026-07-22T00:00:00.000Z</x:v>
      </x:c>
      <x:c r="E3533" s="8" t="n">
        <x:f>IF(ISNUMBER('原始字段'!C3524),'原始字段'!C3524,"n.a.")</x:f>
        <x:v>6565140000</x:v>
      </x:c>
      <x:c r="F3533" s="8" t="n">
        <x:f>IF(ISNUMBER('原始字段'!C3620),'原始字段'!C3620,"n.a.")</x:f>
        <x:v>6421140000</x:v>
      </x:c>
      <x:c r="G3533" s="8" t="n">
        <x:f>IF(COUNT(E3533:F3533)=2,F3533-E3533,"n.a.")</x:f>
        <x:v>-144000000</x:v>
      </x:c>
      <x:c r="H3533" s="9" t="n">
        <x:f>IF(ISNUMBER('原始字段'!D3620),'原始字段'!D3620,"n.a.")</x:f>
        <x:v>1.1789</x:v>
      </x:c>
      <x:c r="I3533" s="9" t="n">
        <x:f>IF(COUNT(G3533:H3533)=2,G3533*H3533/100000000,"n.a.")</x:f>
        <x:v>-1.697616</x:v>
      </x:c>
      <x:c r="J3533" s="1" t="str">
        <x:v>日频齐全；折算事件未独立核实</x:v>
      </x:c>
    </x:row>
    <x:row r="3534" ht="25" customHeight="1">
      <x:c r="A3534" s="1" t="str">
        <x:v>科创50</x:v>
      </x:c>
      <x:c r="B3534" s="1" t="str">
        <x:v>588870.SH</x:v>
      </x:c>
      <x:c r="C3534" s="1" t="str">
        <x:v>汇添富上证科创板50成份ETF</x:v>
      </x:c>
      <x:c r="D3534" s="7" t="d">
        <x:v>2026-07-22T00:00:00.000Z</x:v>
      </x:c>
      <x:c r="E3534" s="8" t="n">
        <x:f>IF(ISNUMBER('原始字段'!C3532),'原始字段'!C3532,"n.a.")</x:f>
        <x:v>518552000</x:v>
      </x:c>
      <x:c r="F3534" s="8" t="n">
        <x:f>IF(ISNUMBER('原始字段'!C3628),'原始字段'!C3628,"n.a.")</x:f>
        <x:v>515552000</x:v>
      </x:c>
      <x:c r="G3534" s="8" t="n">
        <x:f>IF(COUNT(E3534:F3534)=2,F3534-E3534,"n.a.")</x:f>
        <x:v>-3000000</x:v>
      </x:c>
      <x:c r="H3534" s="9" t="n">
        <x:f>IF(ISNUMBER('原始字段'!D3628),'原始字段'!D3628,"n.a.")</x:f>
        <x:v>1.887</x:v>
      </x:c>
      <x:c r="I3534" s="9" t="n">
        <x:f>IF(COUNT(G3534:H3534)=2,G3534*H3534/100000000,"n.a.")</x:f>
        <x:v>-0.05661</x:v>
      </x:c>
      <x:c r="J3534" s="1" t="str">
        <x:v>日频齐全；折算事件未独立核实</x:v>
      </x:c>
    </x:row>
    <x:row r="3535" ht="25" customHeight="1">
      <x:c r="A3535" s="1" t="str">
        <x:v>科创50</x:v>
      </x:c>
      <x:c r="B3535" s="1" t="str">
        <x:v>588720.SH</x:v>
      </x:c>
      <x:c r="C3535" s="1" t="str">
        <x:v>中银上证科创板50成份ETF</x:v>
      </x:c>
      <x:c r="D3535" s="7" t="d">
        <x:v>2026-07-22T00:00:00.000Z</x:v>
      </x:c>
      <x:c r="E3535" s="8" t="n">
        <x:f>IF(ISNUMBER('原始字段'!C3530),'原始字段'!C3530,"n.a.")</x:f>
        <x:v>94741800</x:v>
      </x:c>
      <x:c r="F3535" s="8" t="n">
        <x:f>IF(ISNUMBER('原始字段'!C3626),'原始字段'!C3626,"n.a.")</x:f>
        <x:v>94741800</x:v>
      </x:c>
      <x:c r="G3535" s="8" t="n">
        <x:f>IF(COUNT(E3535:F3535)=2,F3535-E3535,"n.a.")</x:f>
        <x:v>0</x:v>
      </x:c>
      <x:c r="H3535" s="9" t="n">
        <x:f>IF(ISNUMBER('原始字段'!D3626),'原始字段'!D3626,"n.a.")</x:f>
        <x:v>1.8727</x:v>
      </x:c>
      <x:c r="I3535" s="9" t="n">
        <x:f>IF(COUNT(G3535:H3535)=2,G3535*H3535/100000000,"n.a.")</x:f>
        <x:v>0</x:v>
      </x:c>
      <x:c r="J3535" s="1" t="str">
        <x:v>日频齐全；折算事件未独立核实</x:v>
      </x:c>
    </x:row>
    <x:row r="3536" ht="25" customHeight="1">
      <x:c r="A3536" s="1" t="str">
        <x:v>科创50</x:v>
      </x:c>
      <x:c r="B3536" s="1" t="str">
        <x:v>588090.SH</x:v>
      </x:c>
      <x:c r="C3536" s="1" t="str">
        <x:v>华泰柏瑞上证科创板50ETF</x:v>
      </x:c>
      <x:c r="D3536" s="7" t="d">
        <x:v>2026-07-22T00:00:00.000Z</x:v>
      </x:c>
      <x:c r="E3536" s="8" t="n">
        <x:f>IF(ISNUMBER('原始字段'!C3526),'原始字段'!C3526,"n.a.")</x:f>
        <x:v>2715072800</x:v>
      </x:c>
      <x:c r="F3536" s="8" t="n">
        <x:f>IF(ISNUMBER('原始字段'!C3622),'原始字段'!C3622,"n.a.")</x:f>
        <x:v>2682072800</x:v>
      </x:c>
      <x:c r="G3536" s="8" t="n">
        <x:f>IF(COUNT(E3536:F3536)=2,F3536-E3536,"n.a.")</x:f>
        <x:v>-33000000</x:v>
      </x:c>
      <x:c r="H3536" s="9" t="n">
        <x:f>IF(ISNUMBER('原始字段'!D3622),'原始字段'!D3622,"n.a.")</x:f>
        <x:v>1.9059</x:v>
      </x:c>
      <x:c r="I3536" s="9" t="n">
        <x:f>IF(COUNT(G3536:H3536)=2,G3536*H3536/100000000,"n.a.")</x:f>
        <x:v>-0.628947</x:v>
      </x:c>
      <x:c r="J3536" s="1" t="str">
        <x:v>日频齐全；折算事件未独立核实</x:v>
      </x:c>
    </x:row>
    <x:row r="3537" ht="25" customHeight="1">
      <x:c r="A3537" s="1" t="str">
        <x:v>科创50</x:v>
      </x:c>
      <x:c r="B3537" s="1" t="str">
        <x:v>588180.SH</x:v>
      </x:c>
      <x:c r="C3537" s="1" t="str">
        <x:v>国联安上证科创板50ETF</x:v>
      </x:c>
      <x:c r="D3537" s="7" t="d">
        <x:v>2026-07-22T00:00:00.000Z</x:v>
      </x:c>
      <x:c r="E3537" s="8" t="n">
        <x:f>IF(ISNUMBER('原始字段'!C3528),'原始字段'!C3528,"n.a.")</x:f>
        <x:v>710353700</x:v>
      </x:c>
      <x:c r="F3537" s="8" t="n">
        <x:f>IF(ISNUMBER('原始字段'!C3624),'原始字段'!C3624,"n.a.")</x:f>
        <x:v>692853700</x:v>
      </x:c>
      <x:c r="G3537" s="8" t="n">
        <x:f>IF(COUNT(E3537:F3537)=2,F3537-E3537,"n.a.")</x:f>
        <x:v>-17500000</x:v>
      </x:c>
      <x:c r="H3537" s="9" t="n">
        <x:f>IF(ISNUMBER('原始字段'!D3624),'原始字段'!D3624,"n.a.")</x:f>
        <x:v>1.2034</x:v>
      </x:c>
      <x:c r="I3537" s="9" t="n">
        <x:f>IF(COUNT(G3537:H3537)=2,G3537*H3537/100000000,"n.a.")</x:f>
        <x:v>-0.210595</x:v>
      </x:c>
      <x:c r="J3537" s="1" t="str">
        <x:v>日频齐全；折算事件未独立核实</x:v>
      </x:c>
    </x:row>
    <x:row r="3538" ht="25" customHeight="1">
      <x:c r="A3538" s="1" t="str">
        <x:v>科创50</x:v>
      </x:c>
      <x:c r="B3538" s="1" t="str">
        <x:v>588050.SH</x:v>
      </x:c>
      <x:c r="C3538" s="1" t="str">
        <x:v>工银上证科创板50ETF</x:v>
      </x:c>
      <x:c r="D3538" s="7" t="d">
        <x:v>2026-07-22T00:00:00.000Z</x:v>
      </x:c>
      <x:c r="E3538" s="8" t="n">
        <x:f>IF(ISNUMBER('原始字段'!C3523),'原始字段'!C3523,"n.a.")</x:f>
        <x:v>5445241300</x:v>
      </x:c>
      <x:c r="F3538" s="8" t="n">
        <x:f>IF(ISNUMBER('原始字段'!C3619),'原始字段'!C3619,"n.a.")</x:f>
        <x:v>5375241300</x:v>
      </x:c>
      <x:c r="G3538" s="8" t="n">
        <x:f>IF(COUNT(E3538:F3538)=2,F3538-E3538,"n.a.")</x:f>
        <x:v>-70000000</x:v>
      </x:c>
      <x:c r="H3538" s="9" t="n">
        <x:f>IF(ISNUMBER('原始字段'!D3619),'原始字段'!D3619,"n.a.")</x:f>
        <x:v>1.9017</x:v>
      </x:c>
      <x:c r="I3538" s="9" t="n">
        <x:f>IF(COUNT(G3538:H3538)=2,G3538*H3538/100000000,"n.a.")</x:f>
        <x:v>-1.33119</x:v>
      </x:c>
      <x:c r="J3538" s="1" t="str">
        <x:v>日频齐全；折算事件未独立核实</x:v>
      </x:c>
    </x:row>
    <x:row r="3539" ht="25" customHeight="1">
      <x:c r="A3539" s="1" t="str">
        <x:v>沪深300</x:v>
      </x:c>
      <x:c r="B3539" s="1" t="str">
        <x:v>159393.SZ</x:v>
      </x:c>
      <x:c r="C3539" s="1" t="str">
        <x:v>万家沪深300ETF</x:v>
      </x:c>
      <x:c r="D3539" s="7" t="d">
        <x:v>2026-07-23T00:00:00.000Z</x:v>
      </x:c>
      <x:c r="E3539" s="8" t="n">
        <x:f>IF(ISNUMBER('原始字段'!C3543),'原始字段'!C3543,"n.a.")</x:f>
        <x:v>93346342</x:v>
      </x:c>
      <x:c r="F3539" s="8" t="n">
        <x:f>IF(ISNUMBER('原始字段'!C3639),'原始字段'!C3639,"n.a.")</x:f>
        <x:v>95146342</x:v>
      </x:c>
      <x:c r="G3539" s="8" t="n">
        <x:f>IF(COUNT(E3539:F3539)=2,F3539-E3539,"n.a.")</x:f>
        <x:v>1800000</x:v>
      </x:c>
      <x:c r="H3539" s="9" t="n">
        <x:f>IF(ISNUMBER('原始字段'!D3639),'原始字段'!D3639,"n.a.")</x:f>
        <x:v>5.0501</x:v>
      </x:c>
      <x:c r="I3539" s="9" t="n">
        <x:f>IF(COUNT(G3539:H3539)=2,G3539*H3539/100000000,"n.a.")</x:f>
        <x:v>0.0909018</x:v>
      </x:c>
      <x:c r="J3539" s="1" t="str">
        <x:v>日频齐全；折算事件未独立核实</x:v>
      </x:c>
    </x:row>
    <x:row r="3540" ht="25" customHeight="1">
      <x:c r="A3540" s="1" t="str">
        <x:v>沪深300</x:v>
      </x:c>
      <x:c r="B3540" s="1" t="str">
        <x:v>515660.SH</x:v>
      </x:c>
      <x:c r="C3540" s="1" t="str">
        <x:v>国联安沪深300ETF</x:v>
      </x:c>
      <x:c r="D3540" s="7" t="d">
        <x:v>2026-07-23T00:00:00.000Z</x:v>
      </x:c>
      <x:c r="E3540" s="8" t="n">
        <x:f>IF(ISNUMBER('原始字段'!C3604),'原始字段'!C3604,"n.a.")</x:f>
        <x:v>436294200</x:v>
      </x:c>
      <x:c r="F3540" s="8" t="n">
        <x:f>IF(ISNUMBER('原始字段'!C3700),'原始字段'!C3700,"n.a.")</x:f>
        <x:v>436294200</x:v>
      </x:c>
      <x:c r="G3540" s="8" t="n">
        <x:f>IF(COUNT(E3540:F3540)=2,F3540-E3540,"n.a.")</x:f>
        <x:v>0</x:v>
      </x:c>
      <x:c r="H3540" s="9" t="n">
        <x:f>IF(ISNUMBER('原始字段'!D3700),'原始字段'!D3700,"n.a.")</x:f>
        <x:v>5.9398</x:v>
      </x:c>
      <x:c r="I3540" s="9" t="n">
        <x:f>IF(COUNT(G3540:H3540)=2,G3540*H3540/100000000,"n.a.")</x:f>
        <x:v>0</x:v>
      </x:c>
      <x:c r="J3540" s="1" t="str">
        <x:v>日频齐全；折算事件未独立核实</x:v>
      </x:c>
    </x:row>
    <x:row r="3541" ht="25" customHeight="1">
      <x:c r="A3541" s="1" t="str">
        <x:v>沪深300</x:v>
      </x:c>
      <x:c r="B3541" s="1" t="str">
        <x:v>515360.SH</x:v>
      </x:c>
      <x:c r="C3541" s="1" t="str">
        <x:v>方正富邦沪深300ETF</x:v>
      </x:c>
      <x:c r="D3541" s="7" t="d">
        <x:v>2026-07-23T00:00:00.000Z</x:v>
      </x:c>
      <x:c r="E3541" s="8" t="n">
        <x:f>IF(ISNUMBER('原始字段'!C3599),'原始字段'!C3599,"n.a.")</x:f>
        <x:v>38279300</x:v>
      </x:c>
      <x:c r="F3541" s="8" t="n">
        <x:f>IF(ISNUMBER('原始字段'!C3695),'原始字段'!C3695,"n.a.")</x:f>
        <x:v>38279300</x:v>
      </x:c>
      <x:c r="G3541" s="8" t="n">
        <x:f>IF(COUNT(E3541:F3541)=2,F3541-E3541,"n.a.")</x:f>
        <x:v>0</x:v>
      </x:c>
      <x:c r="H3541" s="9" t="n">
        <x:f>IF(ISNUMBER('原始字段'!D3695),'原始字段'!D3695,"n.a.")</x:f>
        <x:v>6.8643</x:v>
      </x:c>
      <x:c r="I3541" s="9" t="n">
        <x:f>IF(COUNT(G3541:H3541)=2,G3541*H3541/100000000,"n.a.")</x:f>
        <x:v>0</x:v>
      </x:c>
      <x:c r="J3541" s="1" t="str">
        <x:v>日频齐全；折算事件未独立核实</x:v>
      </x:c>
    </x:row>
    <x:row r="3542" ht="25" customHeight="1">
      <x:c r="A3542" s="1" t="str">
        <x:v>沪深300</x:v>
      </x:c>
      <x:c r="B3542" s="1" t="str">
        <x:v>510320.SH</x:v>
      </x:c>
      <x:c r="C3542" s="1" t="str">
        <x:v>中金沪深300ETF</x:v>
      </x:c>
      <x:c r="D3542" s="7" t="d">
        <x:v>2026-07-23T00:00:00.000Z</x:v>
      </x:c>
      <x:c r="E3542" s="8" t="n">
        <x:f>IF(ISNUMBER('原始字段'!C3576),'原始字段'!C3576,"n.a.")</x:f>
        <x:v>625068500</x:v>
      </x:c>
      <x:c r="F3542" s="8" t="n">
        <x:f>IF(ISNUMBER('原始字段'!C3672),'原始字段'!C3672,"n.a.")</x:f>
        <x:v>628068500</x:v>
      </x:c>
      <x:c r="G3542" s="8" t="n">
        <x:f>IF(COUNT(E3542:F3542)=2,F3542-E3542,"n.a.")</x:f>
        <x:v>3000000</x:v>
      </x:c>
      <x:c r="H3542" s="9" t="n">
        <x:f>IF(ISNUMBER('原始字段'!D3672),'原始字段'!D3672,"n.a.")</x:f>
        <x:v>1.2854</x:v>
      </x:c>
      <x:c r="I3542" s="9" t="n">
        <x:f>IF(COUNT(G3542:H3542)=2,G3542*H3542/100000000,"n.a.")</x:f>
        <x:v>0.038562000000000006</x:v>
      </x:c>
      <x:c r="J3542" s="1" t="str">
        <x:v>日频齐全；折算事件未独立核实</x:v>
      </x:c>
    </x:row>
    <x:row r="3543" ht="25" customHeight="1">
      <x:c r="A3543" s="1" t="str">
        <x:v>沪深300</x:v>
      </x:c>
      <x:c r="B3543" s="1" t="str">
        <x:v>510360.SH</x:v>
      </x:c>
      <x:c r="C3543" s="1" t="str">
        <x:v>广发沪深300ETF</x:v>
      </x:c>
      <x:c r="D3543" s="7" t="d">
        <x:v>2026-07-23T00:00:00.000Z</x:v>
      </x:c>
      <x:c r="E3543" s="8" t="n">
        <x:f>IF(ISNUMBER('原始字段'!C3579),'原始字段'!C3579,"n.a.")</x:f>
        <x:v>1829381200</x:v>
      </x:c>
      <x:c r="F3543" s="8" t="n">
        <x:f>IF(ISNUMBER('原始字段'!C3675),'原始字段'!C3675,"n.a.")</x:f>
        <x:v>1814381200</x:v>
      </x:c>
      <x:c r="G3543" s="8" t="n">
        <x:f>IF(COUNT(E3543:F3543)=2,F3543-E3543,"n.a.")</x:f>
        <x:v>-15000000</x:v>
      </x:c>
      <x:c r="H3543" s="9" t="n">
        <x:f>IF(ISNUMBER('原始字段'!D3675),'原始字段'!D3675,"n.a.")</x:f>
        <x:v>1.8197</x:v>
      </x:c>
      <x:c r="I3543" s="9" t="n">
        <x:f>IF(COUNT(G3543:H3543)=2,G3543*H3543/100000000,"n.a.")</x:f>
        <x:v>-0.272955</x:v>
      </x:c>
      <x:c r="J3543" s="1" t="str">
        <x:v>日频齐全；折算事件未独立核实</x:v>
      </x:c>
    </x:row>
    <x:row r="3544" ht="25" customHeight="1">
      <x:c r="A3544" s="1" t="str">
        <x:v>沪深300</x:v>
      </x:c>
      <x:c r="B3544" s="1" t="str">
        <x:v>515330.SH</x:v>
      </x:c>
      <x:c r="C3544" s="1" t="str">
        <x:v>天弘沪深300ETF</x:v>
      </x:c>
      <x:c r="D3544" s="7" t="d">
        <x:v>2026-07-23T00:00:00.000Z</x:v>
      </x:c>
      <x:c r="E3544" s="8" t="n">
        <x:f>IF(ISNUMBER('原始字段'!C3597),'原始字段'!C3597,"n.a.")</x:f>
        <x:v>6491709500</x:v>
      </x:c>
      <x:c r="F3544" s="8" t="n">
        <x:f>IF(ISNUMBER('原始字段'!C3693),'原始字段'!C3693,"n.a.")</x:f>
        <x:v>6488709500</x:v>
      </x:c>
      <x:c r="G3544" s="8" t="n">
        <x:f>IF(COUNT(E3544:F3544)=2,F3544-E3544,"n.a.")</x:f>
        <x:v>-3000000</x:v>
      </x:c>
      <x:c r="H3544" s="9" t="n">
        <x:f>IF(ISNUMBER('原始字段'!D3693),'原始字段'!D3693,"n.a.")</x:f>
        <x:v>1.3729</x:v>
      </x:c>
      <x:c r="I3544" s="9" t="n">
        <x:f>IF(COUNT(G3544:H3544)=2,G3544*H3544/100000000,"n.a.")</x:f>
        <x:v>-0.041187</x:v>
      </x:c>
      <x:c r="J3544" s="1" t="str">
        <x:v>日频齐全；折算事件未独立核实</x:v>
      </x:c>
    </x:row>
    <x:row r="3545" ht="25" customHeight="1">
      <x:c r="A3545" s="1" t="str">
        <x:v>沪深300</x:v>
      </x:c>
      <x:c r="B3545" s="1" t="str">
        <x:v>510330.SH</x:v>
      </x:c>
      <x:c r="C3545" s="1" t="str">
        <x:v>华夏沪深300ETF</x:v>
      </x:c>
      <x:c r="D3545" s="7" t="d">
        <x:v>2026-07-23T00:00:00.000Z</x:v>
      </x:c>
      <x:c r="E3545" s="8" t="n">
        <x:f>IF(ISNUMBER('原始字段'!C3577),'原始字段'!C3577,"n.a.")</x:f>
        <x:v>8380149800</x:v>
      </x:c>
      <x:c r="F3545" s="8" t="n">
        <x:f>IF(ISNUMBER('原始字段'!C3673),'原始字段'!C3673,"n.a.")</x:f>
        <x:v>8468349800</x:v>
      </x:c>
      <x:c r="G3545" s="8" t="n">
        <x:f>IF(COUNT(E3545:F3545)=2,F3545-E3545,"n.a.")</x:f>
        <x:v>88200000</x:v>
      </x:c>
      <x:c r="H3545" s="9" t="n">
        <x:f>IF(ISNUMBER('原始字段'!D3673),'原始字段'!D3673,"n.a.")</x:f>
        <x:v>4.9863</x:v>
      </x:c>
      <x:c r="I3545" s="9" t="n">
        <x:f>IF(COUNT(G3545:H3545)=2,G3545*H3545/100000000,"n.a.")</x:f>
        <x:v>4.3979166</x:v>
      </x:c>
      <x:c r="J3545" s="1" t="str">
        <x:v>日频齐全；折算事件未独立核实</x:v>
      </x:c>
    </x:row>
    <x:row r="3546" ht="25" customHeight="1">
      <x:c r="A3546" s="1" t="str">
        <x:v>沪深300</x:v>
      </x:c>
      <x:c r="B3546" s="1" t="str">
        <x:v>510370.SH</x:v>
      </x:c>
      <x:c r="C3546" s="1" t="str">
        <x:v>兴业沪深300ETF</x:v>
      </x:c>
      <x:c r="D3546" s="7" t="d">
        <x:v>2026-07-23T00:00:00.000Z</x:v>
      </x:c>
      <x:c r="E3546" s="8" t="n">
        <x:f>IF(ISNUMBER('原始字段'!C3580),'原始字段'!C3580,"n.a.")</x:f>
        <x:v>90258100</x:v>
      </x:c>
      <x:c r="F3546" s="8" t="n">
        <x:f>IF(ISNUMBER('原始字段'!C3676),'原始字段'!C3676,"n.a.")</x:f>
        <x:v>90258100</x:v>
      </x:c>
      <x:c r="G3546" s="8" t="n">
        <x:f>IF(COUNT(E3546:F3546)=2,F3546-E3546,"n.a.")</x:f>
        <x:v>0</x:v>
      </x:c>
      <x:c r="H3546" s="9" t="n">
        <x:f>IF(ISNUMBER('原始字段'!D3676),'原始字段'!D3676,"n.a.")</x:f>
        <x:v>1.0611</x:v>
      </x:c>
      <x:c r="I3546" s="9" t="n">
        <x:f>IF(COUNT(G3546:H3546)=2,G3546*H3546/100000000,"n.a.")</x:f>
        <x:v>0</x:v>
      </x:c>
      <x:c r="J3546" s="1" t="str">
        <x:v>日频齐全；折算事件未独立核实</x:v>
      </x:c>
    </x:row>
    <x:row r="3547" ht="25" customHeight="1">
      <x:c r="A3547" s="1" t="str">
        <x:v>沪深300</x:v>
      </x:c>
      <x:c r="B3547" s="1" t="str">
        <x:v>159919.SZ</x:v>
      </x:c>
      <x:c r="C3547" s="1" t="str">
        <x:v>嘉实沪深300ETF</x:v>
      </x:c>
      <x:c r="D3547" s="7" t="d">
        <x:v>2026-07-23T00:00:00.000Z</x:v>
      </x:c>
      <x:c r="E3547" s="8" t="n">
        <x:f>IF(ISNUMBER('原始字段'!C3560),'原始字段'!C3560,"n.a.")</x:f>
        <x:v>6182316676</x:v>
      </x:c>
      <x:c r="F3547" s="8" t="n">
        <x:f>IF(ISNUMBER('原始字段'!C3656),'原始字段'!C3656,"n.a.")</x:f>
        <x:v>6192216676</x:v>
      </x:c>
      <x:c r="G3547" s="8" t="n">
        <x:f>IF(COUNT(E3547:F3547)=2,F3547-E3547,"n.a.")</x:f>
        <x:v>9900000</x:v>
      </x:c>
      <x:c r="H3547" s="9" t="n">
        <x:f>IF(ISNUMBER('原始字段'!D3656),'原始字段'!D3656,"n.a.")</x:f>
        <x:v>4.9901</x:v>
      </x:c>
      <x:c r="I3547" s="9" t="n">
        <x:f>IF(COUNT(G3547:H3547)=2,G3547*H3547/100000000,"n.a.")</x:f>
        <x:v>0.4940199</x:v>
      </x:c>
      <x:c r="J3547" s="1" t="str">
        <x:v>日频齐全；折算事件未独立核实</x:v>
      </x:c>
    </x:row>
    <x:row r="3548" ht="25" customHeight="1">
      <x:c r="A3548" s="1" t="str">
        <x:v>沪深300</x:v>
      </x:c>
      <x:c r="B3548" s="1" t="str">
        <x:v>159673.SZ</x:v>
      </x:c>
      <x:c r="C3548" s="1" t="str">
        <x:v>鹏华沪深300ETF</x:v>
      </x:c>
      <x:c r="D3548" s="7" t="d">
        <x:v>2026-07-23T00:00:00.000Z</x:v>
      </x:c>
      <x:c r="E3548" s="8" t="n">
        <x:f>IF(ISNUMBER('原始字段'!C3552),'原始字段'!C3552,"n.a.")</x:f>
        <x:v>1727528385</x:v>
      </x:c>
      <x:c r="F3548" s="8" t="n">
        <x:f>IF(ISNUMBER('原始字段'!C3648),'原始字段'!C3648,"n.a.")</x:f>
        <x:v>1777528385</x:v>
      </x:c>
      <x:c r="G3548" s="8" t="n">
        <x:f>IF(COUNT(E3548:F3548)=2,F3548-E3548,"n.a.")</x:f>
        <x:v>50000000</x:v>
      </x:c>
      <x:c r="H3548" s="9" t="n">
        <x:f>IF(ISNUMBER('原始字段'!D3648),'原始字段'!D3648,"n.a.")</x:f>
        <x:v>1.3112</x:v>
      </x:c>
      <x:c r="I3548" s="9" t="n">
        <x:f>IF(COUNT(G3548:H3548)=2,G3548*H3548/100000000,"n.a.")</x:f>
        <x:v>0.6556</x:v>
      </x:c>
      <x:c r="J3548" s="1" t="str">
        <x:v>日频齐全；折算事件未独立核实</x:v>
      </x:c>
    </x:row>
    <x:row r="3549" ht="25" customHeight="1">
      <x:c r="A3549" s="1" t="str">
        <x:v>沪深300</x:v>
      </x:c>
      <x:c r="B3549" s="1" t="str">
        <x:v>159300.SZ</x:v>
      </x:c>
      <x:c r="C3549" s="1" t="str">
        <x:v>富国沪深300ETF</x:v>
      </x:c>
      <x:c r="D3549" s="7" t="d">
        <x:v>2026-07-23T00:00:00.000Z</x:v>
      </x:c>
      <x:c r="E3549" s="8" t="n">
        <x:f>IF(ISNUMBER('原始字段'!C3540),'原始字段'!C3540,"n.a.")</x:f>
        <x:v>431158097</x:v>
      </x:c>
      <x:c r="F3549" s="8" t="n">
        <x:f>IF(ISNUMBER('原始字段'!C3636),'原始字段'!C3636,"n.a.")</x:f>
        <x:v>450958097</x:v>
      </x:c>
      <x:c r="G3549" s="8" t="n">
        <x:f>IF(COUNT(E3549:F3549)=2,F3549-E3549,"n.a.")</x:f>
        <x:v>19800000</x:v>
      </x:c>
      <x:c r="H3549" s="9" t="n">
        <x:f>IF(ISNUMBER('原始字段'!D3636),'原始字段'!D3636,"n.a.")</x:f>
        <x:v>5.1142</x:v>
      </x:c>
      <x:c r="I3549" s="9" t="n">
        <x:f>IF(COUNT(G3549:H3549)=2,G3549*H3549/100000000,"n.a.")</x:f>
        <x:v>1.0126116</x:v>
      </x:c>
      <x:c r="J3549" s="1" t="str">
        <x:v>日频齐全；折算事件未独立核实</x:v>
      </x:c>
    </x:row>
    <x:row r="3550" ht="25" customHeight="1">
      <x:c r="A3550" s="1" t="str">
        <x:v>沪深300</x:v>
      </x:c>
      <x:c r="B3550" s="1" t="str">
        <x:v>510380.SH</x:v>
      </x:c>
      <x:c r="C3550" s="1" t="str">
        <x:v>国寿安保沪深300ETF</x:v>
      </x:c>
      <x:c r="D3550" s="7" t="d">
        <x:v>2026-07-23T00:00:00.000Z</x:v>
      </x:c>
      <x:c r="E3550" s="8" t="n">
        <x:f>IF(ISNUMBER('原始字段'!C3581),'原始字段'!C3581,"n.a.")</x:f>
        <x:v>1341802400</x:v>
      </x:c>
      <x:c r="F3550" s="8" t="n">
        <x:f>IF(ISNUMBER('原始字段'!C3677),'原始字段'!C3677,"n.a.")</x:f>
        <x:v>1359802400</x:v>
      </x:c>
      <x:c r="G3550" s="8" t="n">
        <x:f>IF(COUNT(E3550:F3550)=2,F3550-E3550,"n.a.")</x:f>
        <x:v>18000000</x:v>
      </x:c>
      <x:c r="H3550" s="9" t="n">
        <x:f>IF(ISNUMBER('原始字段'!D3677),'原始字段'!D3677,"n.a.")</x:f>
        <x:v>1.4157</x:v>
      </x:c>
      <x:c r="I3550" s="9" t="n">
        <x:f>IF(COUNT(G3550:H3550)=2,G3550*H3550/100000000,"n.a.")</x:f>
        <x:v>0.254826</x:v>
      </x:c>
      <x:c r="J3550" s="1" t="str">
        <x:v>日频齐全；折算事件未独立核实</x:v>
      </x:c>
    </x:row>
    <x:row r="3551" ht="25" customHeight="1">
      <x:c r="A3551" s="1" t="str">
        <x:v>沪深300</x:v>
      </x:c>
      <x:c r="B3551" s="1" t="str">
        <x:v>515380.SH</x:v>
      </x:c>
      <x:c r="C3551" s="1" t="str">
        <x:v>泰康沪深300ETF</x:v>
      </x:c>
      <x:c r="D3551" s="7" t="d">
        <x:v>2026-07-23T00:00:00.000Z</x:v>
      </x:c>
      <x:c r="E3551" s="8" t="n">
        <x:f>IF(ISNUMBER('原始字段'!C3600),'原始字段'!C3600,"n.a.")</x:f>
        <x:v>666099800</x:v>
      </x:c>
      <x:c r="F3551" s="8" t="n">
        <x:f>IF(ISNUMBER('原始字段'!C3696),'原始字段'!C3696,"n.a.")</x:f>
        <x:v>666099800</x:v>
      </x:c>
      <x:c r="G3551" s="8" t="n">
        <x:f>IF(COUNT(E3551:F3551)=2,F3551-E3551,"n.a.")</x:f>
        <x:v>0</x:v>
      </x:c>
      <x:c r="H3551" s="9" t="n">
        <x:f>IF(ISNUMBER('原始字段'!D3696),'原始字段'!D3696,"n.a.")</x:f>
        <x:v>5.5291</x:v>
      </x:c>
      <x:c r="I3551" s="9" t="n">
        <x:f>IF(COUNT(G3551:H3551)=2,G3551*H3551/100000000,"n.a.")</x:f>
        <x:v>0</x:v>
      </x:c>
      <x:c r="J3551" s="1" t="str">
        <x:v>日频齐全；折算事件未独立核实</x:v>
      </x:c>
    </x:row>
    <x:row r="3552" ht="25" customHeight="1">
      <x:c r="A3552" s="1" t="str">
        <x:v>沪深300</x:v>
      </x:c>
      <x:c r="B3552" s="1" t="str">
        <x:v>510350.SH</x:v>
      </x:c>
      <x:c r="C3552" s="1" t="str">
        <x:v>工银沪深300ETF</x:v>
      </x:c>
      <x:c r="D3552" s="7" t="d">
        <x:v>2026-07-23T00:00:00.000Z</x:v>
      </x:c>
      <x:c r="E3552" s="8" t="n">
        <x:f>IF(ISNUMBER('原始字段'!C3578),'原始字段'!C3578,"n.a.")</x:f>
        <x:v>685914700</x:v>
      </x:c>
      <x:c r="F3552" s="8" t="n">
        <x:f>IF(ISNUMBER('原始字段'!C3674),'原始字段'!C3674,"n.a.")</x:f>
        <x:v>681414700</x:v>
      </x:c>
      <x:c r="G3552" s="8" t="n">
        <x:f>IF(COUNT(E3552:F3552)=2,F3552-E3552,"n.a.")</x:f>
        <x:v>-4500000</x:v>
      </x:c>
      <x:c r="H3552" s="9" t="n">
        <x:f>IF(ISNUMBER('原始字段'!D3674),'原始字段'!D3674,"n.a.")</x:f>
        <x:v>5.007</x:v>
      </x:c>
      <x:c r="I3552" s="9" t="n">
        <x:f>IF(COUNT(G3552:H3552)=2,G3552*H3552/100000000,"n.a.")</x:f>
        <x:v>-0.225315</x:v>
      </x:c>
      <x:c r="J3552" s="1" t="str">
        <x:v>日频齐全；折算事件未独立核实</x:v>
      </x:c>
    </x:row>
    <x:row r="3553" ht="25" customHeight="1">
      <x:c r="A3553" s="1" t="str">
        <x:v>沪深300</x:v>
      </x:c>
      <x:c r="B3553" s="1" t="str">
        <x:v>563520.SH</x:v>
      </x:c>
      <x:c r="C3553" s="1" t="str">
        <x:v>永赢沪深300ETF</x:v>
      </x:c>
      <x:c r="D3553" s="7" t="d">
        <x:v>2026-07-23T00:00:00.000Z</x:v>
      </x:c>
      <x:c r="E3553" s="8" t="n">
        <x:f>IF(ISNUMBER('原始字段'!C3615),'原始字段'!C3615,"n.a.")</x:f>
        <x:v>460065000</x:v>
      </x:c>
      <x:c r="F3553" s="8" t="n">
        <x:f>IF(ISNUMBER('原始字段'!C3711),'原始字段'!C3711,"n.a.")</x:f>
        <x:v>460065000</x:v>
      </x:c>
      <x:c r="G3553" s="8" t="n">
        <x:f>IF(COUNT(E3553:F3553)=2,F3553-E3553,"n.a.")</x:f>
        <x:v>0</x:v>
      </x:c>
      <x:c r="H3553" s="9" t="n">
        <x:f>IF(ISNUMBER('原始字段'!D3711),'原始字段'!D3711,"n.a.")</x:f>
        <x:v>1.2224</x:v>
      </x:c>
      <x:c r="I3553" s="9" t="n">
        <x:f>IF(COUNT(G3553:H3553)=2,G3553*H3553/100000000,"n.a.")</x:f>
        <x:v>0</x:v>
      </x:c>
      <x:c r="J3553" s="1" t="str">
        <x:v>日频齐全；折算事件未独立核实</x:v>
      </x:c>
    </x:row>
    <x:row r="3554" ht="25" customHeight="1">
      <x:c r="A3554" s="1" t="str">
        <x:v>沪深300</x:v>
      </x:c>
      <x:c r="B3554" s="1" t="str">
        <x:v>510300.SH</x:v>
      </x:c>
      <x:c r="C3554" s="1" t="str">
        <x:v>华泰柏瑞沪深300ETF</x:v>
      </x:c>
      <x:c r="D3554" s="7" t="d">
        <x:v>2026-07-23T00:00:00.000Z</x:v>
      </x:c>
      <x:c r="E3554" s="8" t="n">
        <x:f>IF(ISNUMBER('原始字段'!C3574),'原始字段'!C3574,"n.a.")</x:f>
        <x:v>24044887700</x:v>
      </x:c>
      <x:c r="F3554" s="8" t="n">
        <x:f>IF(ISNUMBER('原始字段'!C3670),'原始字段'!C3670,"n.a.")</x:f>
        <x:v>24026887700</x:v>
      </x:c>
      <x:c r="G3554" s="8" t="n">
        <x:f>IF(COUNT(E3554:F3554)=2,F3554-E3554,"n.a.")</x:f>
        <x:v>-18000000</x:v>
      </x:c>
      <x:c r="H3554" s="9" t="n">
        <x:f>IF(ISNUMBER('原始字段'!D3670),'原始字段'!D3670,"n.a.")</x:f>
        <x:v>4.7831</x:v>
      </x:c>
      <x:c r="I3554" s="9" t="n">
        <x:f>IF(COUNT(G3554:H3554)=2,G3554*H3554/100000000,"n.a.")</x:f>
        <x:v>-0.860958</x:v>
      </x:c>
      <x:c r="J3554" s="1" t="str">
        <x:v>日频齐全；折算事件未独立核实</x:v>
      </x:c>
    </x:row>
    <x:row r="3555" ht="25" customHeight="1">
      <x:c r="A3555" s="1" t="str">
        <x:v>沪深300</x:v>
      </x:c>
      <x:c r="B3555" s="1" t="str">
        <x:v>515310.SH</x:v>
      </x:c>
      <x:c r="C3555" s="1" t="str">
        <x:v>汇添富沪深300ETF</x:v>
      </x:c>
      <x:c r="D3555" s="7" t="d">
        <x:v>2026-07-23T00:00:00.000Z</x:v>
      </x:c>
      <x:c r="E3555" s="8" t="n">
        <x:f>IF(ISNUMBER('原始字段'!C3596),'原始字段'!C3596,"n.a.")</x:f>
        <x:v>367111200</x:v>
      </x:c>
      <x:c r="F3555" s="8" t="n">
        <x:f>IF(ISNUMBER('原始字段'!C3692),'原始字段'!C3692,"n.a.")</x:f>
        <x:v>360111200</x:v>
      </x:c>
      <x:c r="G3555" s="8" t="n">
        <x:f>IF(COUNT(E3555:F3555)=2,F3555-E3555,"n.a.")</x:f>
        <x:v>-7000000</x:v>
      </x:c>
      <x:c r="H3555" s="9" t="n">
        <x:f>IF(ISNUMBER('原始字段'!D3692),'原始字段'!D3692,"n.a.")</x:f>
        <x:v>1.422</x:v>
      </x:c>
      <x:c r="I3555" s="9" t="n">
        <x:f>IF(COUNT(G3555:H3555)=2,G3555*H3555/100000000,"n.a.")</x:f>
        <x:v>-0.09954</x:v>
      </x:c>
      <x:c r="J3555" s="1" t="str">
        <x:v>日频齐全；折算事件未独立核实</x:v>
      </x:c>
    </x:row>
    <x:row r="3556" ht="25" customHeight="1">
      <x:c r="A3556" s="1" t="str">
        <x:v>沪深300</x:v>
      </x:c>
      <x:c r="B3556" s="1" t="str">
        <x:v>159925.SZ</x:v>
      </x:c>
      <x:c r="C3556" s="1" t="str">
        <x:v>南方沪深300ETF</x:v>
      </x:c>
      <x:c r="D3556" s="7" t="d">
        <x:v>2026-07-23T00:00:00.000Z</x:v>
      </x:c>
      <x:c r="E3556" s="8" t="n">
        <x:f>IF(ISNUMBER('原始字段'!C3562),'原始字段'!C3562,"n.a.")</x:f>
        <x:v>605120856</x:v>
      </x:c>
      <x:c r="F3556" s="8" t="n">
        <x:f>IF(ISNUMBER('原始字段'!C3658),'原始字段'!C3658,"n.a.")</x:f>
        <x:v>610520856</x:v>
      </x:c>
      <x:c r="G3556" s="8" t="n">
        <x:f>IF(COUNT(E3556:F3556)=2,F3556-E3556,"n.a.")</x:f>
        <x:v>5400000</x:v>
      </x:c>
      <x:c r="H3556" s="9" t="n">
        <x:f>IF(ISNUMBER('原始字段'!D3658),'原始字段'!D3658,"n.a.")</x:f>
        <x:v>4.8331</x:v>
      </x:c>
      <x:c r="I3556" s="9" t="n">
        <x:f>IF(COUNT(G3556:H3556)=2,G3556*H3556/100000000,"n.a.")</x:f>
        <x:v>0.2609874</x:v>
      </x:c>
      <x:c r="J3556" s="1" t="str">
        <x:v>日频齐全；折算事件未独立核实</x:v>
      </x:c>
    </x:row>
    <x:row r="3557" ht="25" customHeight="1">
      <x:c r="A3557" s="1" t="str">
        <x:v>沪深300</x:v>
      </x:c>
      <x:c r="B3557" s="1" t="str">
        <x:v>561930.SH</x:v>
      </x:c>
      <x:c r="C3557" s="1" t="str">
        <x:v>招商沪深300ETF</x:v>
      </x:c>
      <x:c r="D3557" s="7" t="d">
        <x:v>2026-07-23T00:00:00.000Z</x:v>
      </x:c>
      <x:c r="E3557" s="8" t="n">
        <x:f>IF(ISNUMBER('原始字段'!C3611),'原始字段'!C3611,"n.a.")</x:f>
        <x:v>304260600</x:v>
      </x:c>
      <x:c r="F3557" s="8" t="n">
        <x:f>IF(ISNUMBER('原始字段'!C3707),'原始字段'!C3707,"n.a.")</x:f>
        <x:v>295260600</x:v>
      </x:c>
      <x:c r="G3557" s="8" t="n">
        <x:f>IF(COUNT(E3557:F3557)=2,F3557-E3557,"n.a.")</x:f>
        <x:v>-9000000</x:v>
      </x:c>
      <x:c r="H3557" s="9" t="n">
        <x:f>IF(ISNUMBER('原始字段'!D3707),'原始字段'!D3707,"n.a.")</x:f>
        <x:v>1.599</x:v>
      </x:c>
      <x:c r="I3557" s="9" t="n">
        <x:f>IF(COUNT(G3557:H3557)=2,G3557*H3557/100000000,"n.a.")</x:f>
        <x:v>-0.14391</x:v>
      </x:c>
      <x:c r="J3557" s="1" t="str">
        <x:v>日频齐全；折算事件未独立核实</x:v>
      </x:c>
    </x:row>
    <x:row r="3558" ht="25" customHeight="1">
      <x:c r="A3558" s="1" t="str">
        <x:v>沪深300</x:v>
      </x:c>
      <x:c r="B3558" s="1" t="str">
        <x:v>515350.SH</x:v>
      </x:c>
      <x:c r="C3558" s="1" t="str">
        <x:v>民生加银沪深300ETF</x:v>
      </x:c>
      <x:c r="D3558" s="7" t="d">
        <x:v>2026-07-23T00:00:00.000Z</x:v>
      </x:c>
      <x:c r="E3558" s="8" t="n">
        <x:f>IF(ISNUMBER('原始字段'!C3598),'原始字段'!C3598,"n.a.")</x:f>
        <x:v>12599200</x:v>
      </x:c>
      <x:c r="F3558" s="8" t="n">
        <x:f>IF(ISNUMBER('原始字段'!C3694),'原始字段'!C3694,"n.a.")</x:f>
        <x:v>12599200</x:v>
      </x:c>
      <x:c r="G3558" s="8" t="n">
        <x:f>IF(COUNT(E3558:F3558)=2,F3558-E3558,"n.a.")</x:f>
        <x:v>0</x:v>
      </x:c>
      <x:c r="H3558" s="9" t="n">
        <x:f>IF(ISNUMBER('原始字段'!D3694),'原始字段'!D3694,"n.a.")</x:f>
        <x:v>6.4096</x:v>
      </x:c>
      <x:c r="I3558" s="9" t="n">
        <x:f>IF(COUNT(G3558:H3558)=2,G3558*H3558/100000000,"n.a.")</x:f>
        <x:v>0</x:v>
      </x:c>
      <x:c r="J3558" s="1" t="str">
        <x:v>日频齐全；折算事件未独立核实</x:v>
      </x:c>
    </x:row>
    <x:row r="3559" ht="25" customHeight="1">
      <x:c r="A3559" s="1" t="str">
        <x:v>沪深300</x:v>
      </x:c>
      <x:c r="B3559" s="1" t="str">
        <x:v>510310.SH</x:v>
      </x:c>
      <x:c r="C3559" s="1" t="str">
        <x:v>易方达沪深300ETF</x:v>
      </x:c>
      <x:c r="D3559" s="7" t="d">
        <x:v>2026-07-23T00:00:00.000Z</x:v>
      </x:c>
      <x:c r="E3559" s="8" t="n">
        <x:f>IF(ISNUMBER('原始字段'!C3575),'原始字段'!C3575,"n.a.")</x:f>
        <x:v>11163344000</x:v>
      </x:c>
      <x:c r="F3559" s="8" t="n">
        <x:f>IF(ISNUMBER('原始字段'!C3671),'原始字段'!C3671,"n.a.")</x:f>
        <x:v>11184944000</x:v>
      </x:c>
      <x:c r="G3559" s="8" t="n">
        <x:f>IF(COUNT(E3559:F3559)=2,F3559-E3559,"n.a.")</x:f>
        <x:v>21600000</x:v>
      </x:c>
      <x:c r="H3559" s="9" t="n">
        <x:f>IF(ISNUMBER('原始字段'!D3671),'原始字段'!D3671,"n.a.")</x:f>
        <x:v>4.6448</x:v>
      </x:c>
      <x:c r="I3559" s="9" t="n">
        <x:f>IF(COUNT(G3559:H3559)=2,G3559*H3559/100000000,"n.a.")</x:f>
        <x:v>1.0032768</x:v>
      </x:c>
      <x:c r="J3559" s="1" t="str">
        <x:v>日频齐全；折算事件未独立核实</x:v>
      </x:c>
    </x:row>
    <x:row r="3560" ht="25" customHeight="1">
      <x:c r="A3560" s="1" t="str">
        <x:v>沪深300</x:v>
      </x:c>
      <x:c r="B3560" s="1" t="str">
        <x:v>159330.SZ</x:v>
      </x:c>
      <x:c r="C3560" s="1" t="str">
        <x:v>东财沪深300ETF</x:v>
      </x:c>
      <x:c r="D3560" s="7" t="d">
        <x:v>2026-07-23T00:00:00.000Z</x:v>
      </x:c>
      <x:c r="E3560" s="8" t="n">
        <x:f>IF(ISNUMBER('原始字段'!C3541),'原始字段'!C3541,"n.a.")</x:f>
        <x:v>437801009</x:v>
      </x:c>
      <x:c r="F3560" s="8" t="n">
        <x:f>IF(ISNUMBER('原始字段'!C3637),'原始字段'!C3637,"n.a.")</x:f>
        <x:v>437801009</x:v>
      </x:c>
      <x:c r="G3560" s="8" t="n">
        <x:f>IF(COUNT(E3560:F3560)=2,F3560-E3560,"n.a.")</x:f>
        <x:v>0</x:v>
      </x:c>
      <x:c r="H3560" s="9" t="n">
        <x:f>IF(ISNUMBER('原始字段'!D3637),'原始字段'!D3637,"n.a.")</x:f>
        <x:v>1.4763</x:v>
      </x:c>
      <x:c r="I3560" s="9" t="n">
        <x:f>IF(COUNT(G3560:H3560)=2,G3560*H3560/100000000,"n.a.")</x:f>
        <x:v>0</x:v>
      </x:c>
      <x:c r="J3560" s="1" t="str">
        <x:v>日频齐全；折算事件未独立核实</x:v>
      </x:c>
    </x:row>
    <x:row r="3561" ht="25" customHeight="1">
      <x:c r="A3561" s="1" t="str">
        <x:v>沪深300</x:v>
      </x:c>
      <x:c r="B3561" s="1" t="str">
        <x:v>510390.SH</x:v>
      </x:c>
      <x:c r="C3561" s="1" t="str">
        <x:v>平安沪深300ETF</x:v>
      </x:c>
      <x:c r="D3561" s="7" t="d">
        <x:v>2026-07-23T00:00:00.000Z</x:v>
      </x:c>
      <x:c r="E3561" s="8" t="n">
        <x:f>IF(ISNUMBER('原始字段'!C3582),'原始字段'!C3582,"n.a.")</x:f>
        <x:v>132050000</x:v>
      </x:c>
      <x:c r="F3561" s="8" t="n">
        <x:f>IF(ISNUMBER('原始字段'!C3678),'原始字段'!C3678,"n.a.")</x:f>
        <x:v>132050000</x:v>
      </x:c>
      <x:c r="G3561" s="8" t="n">
        <x:f>IF(COUNT(E3561:F3561)=2,F3561-E3561,"n.a.")</x:f>
        <x:v>0</x:v>
      </x:c>
      <x:c r="H3561" s="9" t="n">
        <x:f>IF(ISNUMBER('原始字段'!D3678),'原始字段'!D3678,"n.a.")</x:f>
        <x:v>5.3755</x:v>
      </x:c>
      <x:c r="I3561" s="9" t="n">
        <x:f>IF(COUNT(G3561:H3561)=2,G3561*H3561/100000000,"n.a.")</x:f>
        <x:v>0</x:v>
      </x:c>
      <x:c r="J3561" s="1" t="str">
        <x:v>日频齐全；折算事件未独立核实</x:v>
      </x:c>
    </x:row>
    <x:row r="3562" ht="25" customHeight="1">
      <x:c r="A3562" s="1" t="str">
        <x:v>沪深300</x:v>
      </x:c>
      <x:c r="B3562" s="1" t="str">
        <x:v>515390.SH</x:v>
      </x:c>
      <x:c r="C3562" s="1" t="str">
        <x:v>华安沪深300ETF</x:v>
      </x:c>
      <x:c r="D3562" s="7" t="d">
        <x:v>2026-07-23T00:00:00.000Z</x:v>
      </x:c>
      <x:c r="E3562" s="8" t="n">
        <x:f>IF(ISNUMBER('原始字段'!C3601),'原始字段'!C3601,"n.a.")</x:f>
        <x:v>1870683000</x:v>
      </x:c>
      <x:c r="F3562" s="8" t="n">
        <x:f>IF(ISNUMBER('原始字段'!C3697),'原始字段'!C3697,"n.a.")</x:f>
        <x:v>1870683000</x:v>
      </x:c>
      <x:c r="G3562" s="8" t="n">
        <x:f>IF(COUNT(E3562:F3562)=2,F3562-E3562,"n.a.")</x:f>
        <x:v>0</x:v>
      </x:c>
      <x:c r="H3562" s="9" t="n">
        <x:f>IF(ISNUMBER('原始字段'!D3697),'原始字段'!D3697,"n.a.")</x:f>
        <x:v>1.3876</x:v>
      </x:c>
      <x:c r="I3562" s="9" t="n">
        <x:f>IF(COUNT(G3562:H3562)=2,G3562*H3562/100000000,"n.a.")</x:f>
        <x:v>0</x:v>
      </x:c>
      <x:c r="J3562" s="1" t="str">
        <x:v>日频齐全；折算事件未独立核实</x:v>
      </x:c>
    </x:row>
    <x:row r="3563" ht="25" customHeight="1">
      <x:c r="A3563" s="1" t="str">
        <x:v>沪深300</x:v>
      </x:c>
      <x:c r="B3563" s="1" t="str">
        <x:v>515130.SH</x:v>
      </x:c>
      <x:c r="C3563" s="1" t="str">
        <x:v>博时沪深300ETF</x:v>
      </x:c>
      <x:c r="D3563" s="7" t="d">
        <x:v>2026-07-23T00:00:00.000Z</x:v>
      </x:c>
      <x:c r="E3563" s="8" t="n">
        <x:f>IF(ISNUMBER('原始字段'!C3594),'原始字段'!C3594,"n.a.")</x:f>
        <x:v>103463200</x:v>
      </x:c>
      <x:c r="F3563" s="8" t="n">
        <x:f>IF(ISNUMBER('原始字段'!C3690),'原始字段'!C3690,"n.a.")</x:f>
        <x:v>103463200</x:v>
      </x:c>
      <x:c r="G3563" s="8" t="n">
        <x:f>IF(COUNT(E3563:F3563)=2,F3563-E3563,"n.a.")</x:f>
        <x:v>0</x:v>
      </x:c>
      <x:c r="H3563" s="9" t="n">
        <x:f>IF(ISNUMBER('原始字段'!D3690),'原始字段'!D3690,"n.a.")</x:f>
        <x:v>1.5777</x:v>
      </x:c>
      <x:c r="I3563" s="9" t="n">
        <x:f>IF(COUNT(G3563:H3563)=2,G3563*H3563/100000000,"n.a.")</x:f>
        <x:v>0</x:v>
      </x:c>
      <x:c r="J3563" s="1" t="str">
        <x:v>日频齐全；折算事件未独立核实</x:v>
      </x:c>
    </x:row>
    <x:row r="3564" ht="25" customHeight="1">
      <x:c r="A3564" s="1" t="str">
        <x:v>中证500</x:v>
      </x:c>
      <x:c r="B3564" s="1" t="str">
        <x:v>510530.SH</x:v>
      </x:c>
      <x:c r="C3564" s="1" t="str">
        <x:v>工银中证500ETF</x:v>
      </x:c>
      <x:c r="D3564" s="7" t="d">
        <x:v>2026-07-23T00:00:00.000Z</x:v>
      </x:c>
      <x:c r="E3564" s="8" t="n">
        <x:f>IF(ISNUMBER('原始字段'!C3585),'原始字段'!C3585,"n.a.")</x:f>
        <x:v>48479400</x:v>
      </x:c>
      <x:c r="F3564" s="8" t="n">
        <x:f>IF(ISNUMBER('原始字段'!C3681),'原始字段'!C3681,"n.a.")</x:f>
        <x:v>48479400</x:v>
      </x:c>
      <x:c r="G3564" s="8" t="n">
        <x:f>IF(COUNT(E3564:F3564)=2,F3564-E3564,"n.a.")</x:f>
        <x:v>0</x:v>
      </x:c>
      <x:c r="H3564" s="9" t="n">
        <x:f>IF(ISNUMBER('原始字段'!D3681),'原始字段'!D3681,"n.a.")</x:f>
        <x:v>8.6174</x:v>
      </x:c>
      <x:c r="I3564" s="9" t="n">
        <x:f>IF(COUNT(G3564:H3564)=2,G3564*H3564/100000000,"n.a.")</x:f>
        <x:v>0</x:v>
      </x:c>
      <x:c r="J3564" s="1" t="str">
        <x:v>日频齐全；折算事件未独立核实</x:v>
      </x:c>
    </x:row>
    <x:row r="3565" ht="25" customHeight="1">
      <x:c r="A3565" s="1" t="str">
        <x:v>中证500</x:v>
      </x:c>
      <x:c r="B3565" s="1" t="str">
        <x:v>510580.SH</x:v>
      </x:c>
      <x:c r="C3565" s="1" t="str">
        <x:v>易方达中证500ETF</x:v>
      </x:c>
      <x:c r="D3565" s="7" t="d">
        <x:v>2026-07-23T00:00:00.000Z</x:v>
      </x:c>
      <x:c r="E3565" s="8" t="n">
        <x:f>IF(ISNUMBER('原始字段'!C3589),'原始字段'!C3589,"n.a.")</x:f>
        <x:v>1081368300</x:v>
      </x:c>
      <x:c r="F3565" s="8" t="n">
        <x:f>IF(ISNUMBER('原始字段'!C3685),'原始字段'!C3685,"n.a.")</x:f>
        <x:v>1082168300</x:v>
      </x:c>
      <x:c r="G3565" s="8" t="n">
        <x:f>IF(COUNT(E3565:F3565)=2,F3565-E3565,"n.a.")</x:f>
        <x:v>800000</x:v>
      </x:c>
      <x:c r="H3565" s="9" t="n">
        <x:f>IF(ISNUMBER('原始字段'!D3685),'原始字段'!D3685,"n.a.")</x:f>
        <x:v>4.0574</x:v>
      </x:c>
      <x:c r="I3565" s="9" t="n">
        <x:f>IF(COUNT(G3565:H3565)=2,G3565*H3565/100000000,"n.a.")</x:f>
        <x:v>0.03245920000000001</x:v>
      </x:c>
      <x:c r="J3565" s="1" t="str">
        <x:v>日频齐全；折算事件未独立核实</x:v>
      </x:c>
    </x:row>
    <x:row r="3566" ht="25" customHeight="1">
      <x:c r="A3566" s="1" t="str">
        <x:v>中证500</x:v>
      </x:c>
      <x:c r="B3566" s="1" t="str">
        <x:v>159922.SZ</x:v>
      </x:c>
      <x:c r="C3566" s="1" t="str">
        <x:v>嘉实中证500ETF</x:v>
      </x:c>
      <x:c r="D3566" s="7" t="d">
        <x:v>2026-07-23T00:00:00.000Z</x:v>
      </x:c>
      <x:c r="E3566" s="8" t="n">
        <x:f>IF(ISNUMBER('原始字段'!C3561),'原始字段'!C3561,"n.a.")</x:f>
        <x:v>2795676765</x:v>
      </x:c>
      <x:c r="F3566" s="8" t="n">
        <x:f>IF(ISNUMBER('原始字段'!C3657),'原始字段'!C3657,"n.a.")</x:f>
        <x:v>2823676765</x:v>
      </x:c>
      <x:c r="G3566" s="8" t="n">
        <x:f>IF(COUNT(E3566:F3566)=2,F3566-E3566,"n.a.")</x:f>
        <x:v>28000000</x:v>
      </x:c>
      <x:c r="H3566" s="9" t="n">
        <x:f>IF(ISNUMBER('原始字段'!D3657),'原始字段'!D3657,"n.a.")</x:f>
        <x:v>3.1349</x:v>
      </x:c>
      <x:c r="I3566" s="9" t="n">
        <x:f>IF(COUNT(G3566:H3566)=2,G3566*H3566/100000000,"n.a.")</x:f>
        <x:v>0.877772</x:v>
      </x:c>
      <x:c r="J3566" s="1" t="str">
        <x:v>日频齐全；折算事件未独立核实</x:v>
      </x:c>
    </x:row>
    <x:row r="3567" ht="25" customHeight="1">
      <x:c r="A3567" s="1" t="str">
        <x:v>中证500</x:v>
      </x:c>
      <x:c r="B3567" s="1" t="str">
        <x:v>563750.SH</x:v>
      </x:c>
      <x:c r="C3567" s="1" t="str">
        <x:v>汇添富中证500ETF</x:v>
      </x:c>
      <x:c r="D3567" s="7" t="d">
        <x:v>2026-07-23T00:00:00.000Z</x:v>
      </x:c>
      <x:c r="E3567" s="8" t="n">
        <x:f>IF(ISNUMBER('原始字段'!C3616),'原始字段'!C3616,"n.a.")</x:f>
        <x:v>367237000</x:v>
      </x:c>
      <x:c r="F3567" s="8" t="n">
        <x:f>IF(ISNUMBER('原始字段'!C3712),'原始字段'!C3712,"n.a.")</x:f>
        <x:v>372237000</x:v>
      </x:c>
      <x:c r="G3567" s="8" t="n">
        <x:f>IF(COUNT(E3567:F3567)=2,F3567-E3567,"n.a.")</x:f>
        <x:v>5000000</x:v>
      </x:c>
      <x:c r="H3567" s="9" t="n">
        <x:f>IF(ISNUMBER('原始字段'!D3712),'原始字段'!D3712,"n.a.")</x:f>
        <x:v>1.0798</x:v>
      </x:c>
      <x:c r="I3567" s="9" t="n">
        <x:f>IF(COUNT(G3567:H3567)=2,G3567*H3567/100000000,"n.a.")</x:f>
        <x:v>0.05399</x:v>
      </x:c>
      <x:c r="J3567" s="1" t="str">
        <x:v>日频齐全；折算事件未独立核实</x:v>
      </x:c>
    </x:row>
    <x:row r="3568" ht="25" customHeight="1">
      <x:c r="A3568" s="1" t="str">
        <x:v>中证500</x:v>
      </x:c>
      <x:c r="B3568" s="1" t="str">
        <x:v>159935.SZ</x:v>
      </x:c>
      <x:c r="C3568" s="1" t="str">
        <x:v>景顺长城中证500ETF</x:v>
      </x:c>
      <x:c r="D3568" s="7" t="d">
        <x:v>2026-07-23T00:00:00.000Z</x:v>
      </x:c>
      <x:c r="E3568" s="8" t="n">
        <x:f>IF(ISNUMBER('原始字段'!C3563),'原始字段'!C3563,"n.a.")</x:f>
        <x:v>33572956</x:v>
      </x:c>
      <x:c r="F3568" s="8" t="n">
        <x:f>IF(ISNUMBER('原始字段'!C3659),'原始字段'!C3659,"n.a.")</x:f>
        <x:v>31572956</x:v>
      </x:c>
      <x:c r="G3568" s="8" t="n">
        <x:f>IF(COUNT(E3568:F3568)=2,F3568-E3568,"n.a.")</x:f>
        <x:v>-2000000</x:v>
      </x:c>
      <x:c r="H3568" s="9" t="n">
        <x:f>IF(ISNUMBER('原始字段'!D3659),'原始字段'!D3659,"n.a.")</x:f>
        <x:v>2.4423</x:v>
      </x:c>
      <x:c r="I3568" s="9" t="n">
        <x:f>IF(COUNT(G3568:H3568)=2,G3568*H3568/100000000,"n.a.")</x:f>
        <x:v>-0.048846</x:v>
      </x:c>
      <x:c r="J3568" s="1" t="str">
        <x:v>日频齐全；折算事件未独立核实</x:v>
      </x:c>
    </x:row>
    <x:row r="3569" ht="25" customHeight="1">
      <x:c r="A3569" s="1" t="str">
        <x:v>中证500</x:v>
      </x:c>
      <x:c r="B3569" s="1" t="str">
        <x:v>515530.SH</x:v>
      </x:c>
      <x:c r="C3569" s="1" t="str">
        <x:v>泰康中证500ETF</x:v>
      </x:c>
      <x:c r="D3569" s="7" t="d">
        <x:v>2026-07-23T00:00:00.000Z</x:v>
      </x:c>
      <x:c r="E3569" s="8" t="n">
        <x:f>IF(ISNUMBER('原始字段'!C3602),'原始字段'!C3602,"n.a.")</x:f>
        <x:v>13042700</x:v>
      </x:c>
      <x:c r="F3569" s="8" t="n">
        <x:f>IF(ISNUMBER('原始字段'!C3698),'原始字段'!C3698,"n.a.")</x:f>
        <x:v>13042700</x:v>
      </x:c>
      <x:c r="G3569" s="8" t="n">
        <x:f>IF(COUNT(E3569:F3569)=2,F3569-E3569,"n.a.")</x:f>
        <x:v>0</x:v>
      </x:c>
      <x:c r="H3569" s="9" t="n">
        <x:f>IF(ISNUMBER('原始字段'!D3698),'原始字段'!D3698,"n.a.")</x:f>
        <x:v>4.2551</x:v>
      </x:c>
      <x:c r="I3569" s="9" t="n">
        <x:f>IF(COUNT(G3569:H3569)=2,G3569*H3569/100000000,"n.a.")</x:f>
        <x:v>0</x:v>
      </x:c>
      <x:c r="J3569" s="1" t="str">
        <x:v>日频齐全；折算事件未独立核实</x:v>
      </x:c>
    </x:row>
    <x:row r="3570" ht="25" customHeight="1">
      <x:c r="A3570" s="1" t="str">
        <x:v>中证500</x:v>
      </x:c>
      <x:c r="B3570" s="1" t="str">
        <x:v>510590.SH</x:v>
      </x:c>
      <x:c r="C3570" s="1" t="str">
        <x:v>平安中证500ETF</x:v>
      </x:c>
      <x:c r="D3570" s="7" t="d">
        <x:v>2026-07-23T00:00:00.000Z</x:v>
      </x:c>
      <x:c r="E3570" s="8" t="n">
        <x:f>IF(ISNUMBER('原始字段'!C3590),'原始字段'!C3590,"n.a.")</x:f>
        <x:v>118786100</x:v>
      </x:c>
      <x:c r="F3570" s="8" t="n">
        <x:f>IF(ISNUMBER('原始字段'!C3686),'原始字段'!C3686,"n.a.")</x:f>
        <x:v>118386100</x:v>
      </x:c>
      <x:c r="G3570" s="8" t="n">
        <x:f>IF(COUNT(E3570:F3570)=2,F3570-E3570,"n.a.")</x:f>
        <x:v>-400000</x:v>
      </x:c>
      <x:c r="H3570" s="9" t="n">
        <x:f>IF(ISNUMBER('原始字段'!D3686),'原始字段'!D3686,"n.a.")</x:f>
        <x:v>8.3477</x:v>
      </x:c>
      <x:c r="I3570" s="9" t="n">
        <x:f>IF(COUNT(G3570:H3570)=2,G3570*H3570/100000000,"n.a.")</x:f>
        <x:v>-0.0333908</x:v>
      </x:c>
      <x:c r="J3570" s="1" t="str">
        <x:v>日频齐全；折算事件未独立核实</x:v>
      </x:c>
    </x:row>
    <x:row r="3571" ht="25" customHeight="1">
      <x:c r="A3571" s="1" t="str">
        <x:v>中证500</x:v>
      </x:c>
      <x:c r="B3571" s="1" t="str">
        <x:v>515190.SH</x:v>
      </x:c>
      <x:c r="C3571" s="1" t="str">
        <x:v>中银证券中证500ETF</x:v>
      </x:c>
      <x:c r="D3571" s="7" t="d">
        <x:v>2026-07-23T00:00:00.000Z</x:v>
      </x:c>
      <x:c r="E3571" s="8" t="n">
        <x:f>IF(ISNUMBER('原始字段'!C3595),'原始字段'!C3595,"n.a.")</x:f>
        <x:v>287466100</x:v>
      </x:c>
      <x:c r="F3571" s="8" t="n">
        <x:f>IF(ISNUMBER('原始字段'!C3691),'原始字段'!C3691,"n.a.")</x:f>
        <x:v>289466100</x:v>
      </x:c>
      <x:c r="G3571" s="8" t="n">
        <x:f>IF(COUNT(E3571:F3571)=2,F3571-E3571,"n.a.")</x:f>
        <x:v>2000000</x:v>
      </x:c>
      <x:c r="H3571" s="9" t="n">
        <x:f>IF(ISNUMBER('原始字段'!D3691),'原始字段'!D3691,"n.a.")</x:f>
        <x:v>1.6262</x:v>
      </x:c>
      <x:c r="I3571" s="9" t="n">
        <x:f>IF(COUNT(G3571:H3571)=2,G3571*H3571/100000000,"n.a.")</x:f>
        <x:v>0.032524</x:v>
      </x:c>
      <x:c r="J3571" s="1" t="str">
        <x:v>日频齐全；折算事件未独立核实</x:v>
      </x:c>
    </x:row>
    <x:row r="3572" ht="25" customHeight="1">
      <x:c r="A3572" s="1" t="str">
        <x:v>中证500</x:v>
      </x:c>
      <x:c r="B3572" s="1" t="str">
        <x:v>159820.SZ</x:v>
      </x:c>
      <x:c r="C3572" s="1" t="str">
        <x:v>天弘中证500ETF</x:v>
      </x:c>
      <x:c r="D3572" s="7" t="d">
        <x:v>2026-07-23T00:00:00.000Z</x:v>
      </x:c>
      <x:c r="E3572" s="8" t="n">
        <x:f>IF(ISNUMBER('原始字段'!C3555),'原始字段'!C3555,"n.a.")</x:f>
        <x:v>1361408470</x:v>
      </x:c>
      <x:c r="F3572" s="8" t="n">
        <x:f>IF(ISNUMBER('原始字段'!C3651),'原始字段'!C3651,"n.a.")</x:f>
        <x:v>1361408470</x:v>
      </x:c>
      <x:c r="G3572" s="8" t="n">
        <x:f>IF(COUNT(E3572:F3572)=2,F3572-E3572,"n.a.")</x:f>
        <x:v>0</x:v>
      </x:c>
      <x:c r="H3572" s="9" t="n">
        <x:f>IF(ISNUMBER('原始字段'!D3651),'原始字段'!D3651,"n.a.")</x:f>
        <x:v>1.3349</x:v>
      </x:c>
      <x:c r="I3572" s="9" t="n">
        <x:f>IF(COUNT(G3572:H3572)=2,G3572*H3572/100000000,"n.a.")</x:f>
        <x:v>0</x:v>
      </x:c>
      <x:c r="J3572" s="1" t="str">
        <x:v>日频齐全；折算事件未独立核实</x:v>
      </x:c>
    </x:row>
    <x:row r="3573" ht="25" customHeight="1">
      <x:c r="A3573" s="1" t="str">
        <x:v>中证500</x:v>
      </x:c>
      <x:c r="B3573" s="1" t="str">
        <x:v>159337.SZ</x:v>
      </x:c>
      <x:c r="C3573" s="1" t="str">
        <x:v>东财中证500ETF</x:v>
      </x:c>
      <x:c r="D3573" s="7" t="d">
        <x:v>2026-07-23T00:00:00.000Z</x:v>
      </x:c>
      <x:c r="E3573" s="8" t="n">
        <x:f>IF(ISNUMBER('原始字段'!C3542),'原始字段'!C3542,"n.a.")</x:f>
        <x:v>287710611</x:v>
      </x:c>
      <x:c r="F3573" s="8" t="n">
        <x:f>IF(ISNUMBER('原始字段'!C3638),'原始字段'!C3638,"n.a.")</x:f>
        <x:v>287710611</x:v>
      </x:c>
      <x:c r="G3573" s="8" t="n">
        <x:f>IF(COUNT(E3573:F3573)=2,F3573-E3573,"n.a.")</x:f>
        <x:v>0</x:v>
      </x:c>
      <x:c r="H3573" s="9" t="n">
        <x:f>IF(ISNUMBER('原始字段'!D3638),'原始字段'!D3638,"n.a.")</x:f>
        <x:v>1.766</x:v>
      </x:c>
      <x:c r="I3573" s="9" t="n">
        <x:f>IF(COUNT(G3573:H3573)=2,G3573*H3573/100000000,"n.a.")</x:f>
        <x:v>0</x:v>
      </x:c>
      <x:c r="J3573" s="1" t="str">
        <x:v>日频齐全；折算事件未独立核实</x:v>
      </x:c>
    </x:row>
    <x:row r="3574" ht="25" customHeight="1">
      <x:c r="A3574" s="1" t="str">
        <x:v>中证500</x:v>
      </x:c>
      <x:c r="B3574" s="1" t="str">
        <x:v>510500.SH</x:v>
      </x:c>
      <x:c r="C3574" s="1" t="str">
        <x:v>南方中证500ETF</x:v>
      </x:c>
      <x:c r="D3574" s="7" t="d">
        <x:v>2026-07-23T00:00:00.000Z</x:v>
      </x:c>
      <x:c r="E3574" s="8" t="n">
        <x:f>IF(ISNUMBER('原始字段'!C3583),'原始字段'!C3583,"n.a.")</x:f>
        <x:v>5786968600</x:v>
      </x:c>
      <x:c r="F3574" s="8" t="n">
        <x:f>IF(ISNUMBER('原始字段'!C3679),'原始字段'!C3679,"n.a.")</x:f>
        <x:v>5733768600</x:v>
      </x:c>
      <x:c r="G3574" s="8" t="n">
        <x:f>IF(COUNT(E3574:F3574)=2,F3574-E3574,"n.a.")</x:f>
        <x:v>-53200000</x:v>
      </x:c>
      <x:c r="H3574" s="9" t="n">
        <x:f>IF(ISNUMBER('原始字段'!D3679),'原始字段'!D3679,"n.a.")</x:f>
        <x:v>7.7414</x:v>
      </x:c>
      <x:c r="I3574" s="9" t="n">
        <x:f>IF(COUNT(G3574:H3574)=2,G3574*H3574/100000000,"n.a.")</x:f>
        <x:v>-4.1184248</x:v>
      </x:c>
      <x:c r="J3574" s="1" t="str">
        <x:v>日频齐全；折算事件未独立核实</x:v>
      </x:c>
    </x:row>
    <x:row r="3575" ht="25" customHeight="1">
      <x:c r="A3575" s="1" t="str">
        <x:v>中证500</x:v>
      </x:c>
      <x:c r="B3575" s="1" t="str">
        <x:v>159968.SZ</x:v>
      </x:c>
      <x:c r="C3575" s="1" t="str">
        <x:v>博时中证500ETF</x:v>
      </x:c>
      <x:c r="D3575" s="7" t="d">
        <x:v>2026-07-23T00:00:00.000Z</x:v>
      </x:c>
      <x:c r="E3575" s="8" t="n">
        <x:f>IF(ISNUMBER('原始字段'!C3570),'原始字段'!C3570,"n.a.")</x:f>
        <x:v>63295098</x:v>
      </x:c>
      <x:c r="F3575" s="8" t="n">
        <x:f>IF(ISNUMBER('原始字段'!C3666),'原始字段'!C3666,"n.a.")</x:f>
        <x:v>63295098</x:v>
      </x:c>
      <x:c r="G3575" s="8" t="n">
        <x:f>IF(COUNT(E3575:F3575)=2,F3575-E3575,"n.a.")</x:f>
        <x:v>0</x:v>
      </x:c>
      <x:c r="H3575" s="9" t="n">
        <x:f>IF(ISNUMBER('原始字段'!D3666),'原始字段'!D3666,"n.a.")</x:f>
        <x:v>10.1017</x:v>
      </x:c>
      <x:c r="I3575" s="9" t="n">
        <x:f>IF(COUNT(G3575:H3575)=2,G3575*H3575/100000000,"n.a.")</x:f>
        <x:v>0</x:v>
      </x:c>
      <x:c r="J3575" s="1" t="str">
        <x:v>日频齐全；折算事件未独立核实</x:v>
      </x:c>
    </x:row>
    <x:row r="3576" ht="25" customHeight="1">
      <x:c r="A3576" s="1" t="str">
        <x:v>中证500</x:v>
      </x:c>
      <x:c r="B3576" s="1" t="str">
        <x:v>561350.SH</x:v>
      </x:c>
      <x:c r="C3576" s="1" t="str">
        <x:v>国泰中证500ETF</x:v>
      </x:c>
      <x:c r="D3576" s="7" t="d">
        <x:v>2026-07-23T00:00:00.000Z</x:v>
      </x:c>
      <x:c r="E3576" s="8" t="n">
        <x:f>IF(ISNUMBER('原始字段'!C3609),'原始字段'!C3609,"n.a.")</x:f>
        <x:v>85700000</x:v>
      </x:c>
      <x:c r="F3576" s="8" t="n">
        <x:f>IF(ISNUMBER('原始字段'!C3705),'原始字段'!C3705,"n.a.")</x:f>
        <x:v>85700000</x:v>
      </x:c>
      <x:c r="G3576" s="8" t="n">
        <x:f>IF(COUNT(E3576:F3576)=2,F3576-E3576,"n.a.")</x:f>
        <x:v>0</x:v>
      </x:c>
      <x:c r="H3576" s="9" t="n">
        <x:f>IF(ISNUMBER('原始字段'!D3705),'原始字段'!D3705,"n.a.")</x:f>
        <x:v>1.2307</x:v>
      </x:c>
      <x:c r="I3576" s="9" t="n">
        <x:f>IF(COUNT(G3576:H3576)=2,G3576*H3576/100000000,"n.a.")</x:f>
        <x:v>0</x:v>
      </x:c>
      <x:c r="J3576" s="1" t="str">
        <x:v>日频齐全；折算事件未独立核实</x:v>
      </x:c>
    </x:row>
    <x:row r="3577" ht="25" customHeight="1">
      <x:c r="A3577" s="1" t="str">
        <x:v>中证500</x:v>
      </x:c>
      <x:c r="B3577" s="1" t="str">
        <x:v>512500.SH</x:v>
      </x:c>
      <x:c r="C3577" s="1" t="str">
        <x:v>华夏中证500ETF</x:v>
      </x:c>
      <x:c r="D3577" s="7" t="d">
        <x:v>2026-07-23T00:00:00.000Z</x:v>
      </x:c>
      <x:c r="E3577" s="8" t="n">
        <x:f>IF(ISNUMBER('原始字段'!C3592),'原始字段'!C3592,"n.a.")</x:f>
        <x:v>1870408800</x:v>
      </x:c>
      <x:c r="F3577" s="8" t="n">
        <x:f>IF(ISNUMBER('原始字段'!C3688),'原始字段'!C3688,"n.a.")</x:f>
        <x:v>1858408800</x:v>
      </x:c>
      <x:c r="G3577" s="8" t="n">
        <x:f>IF(COUNT(E3577:F3577)=2,F3577-E3577,"n.a.")</x:f>
        <x:v>-12000000</x:v>
      </x:c>
      <x:c r="H3577" s="9" t="n">
        <x:f>IF(ISNUMBER('原始字段'!D3688),'原始字段'!D3688,"n.a.")</x:f>
        <x:v>4.3715</x:v>
      </x:c>
      <x:c r="I3577" s="9" t="n">
        <x:f>IF(COUNT(G3577:H3577)=2,G3577*H3577/100000000,"n.a.")</x:f>
        <x:v>-0.52458</x:v>
      </x:c>
      <x:c r="J3577" s="1" t="str">
        <x:v>日频齐全；折算事件未独立核实</x:v>
      </x:c>
    </x:row>
    <x:row r="3578" ht="25" customHeight="1">
      <x:c r="A3578" s="1" t="str">
        <x:v>中证500</x:v>
      </x:c>
      <x:c r="B3578" s="1" t="str">
        <x:v>510550.SH</x:v>
      </x:c>
      <x:c r="C3578" s="1" t="str">
        <x:v>方正富邦中证500ETF</x:v>
      </x:c>
      <x:c r="D3578" s="7" t="d">
        <x:v>2026-07-23T00:00:00.000Z</x:v>
      </x:c>
      <x:c r="E3578" s="8" t="n">
        <x:f>IF(ISNUMBER('原始字段'!C3586),'原始字段'!C3586,"n.a.")</x:f>
        <x:v>23743300</x:v>
      </x:c>
      <x:c r="F3578" s="8" t="n">
        <x:f>IF(ISNUMBER('原始字段'!C3682),'原始字段'!C3682,"n.a.")</x:f>
        <x:v>23743300</x:v>
      </x:c>
      <x:c r="G3578" s="8" t="n">
        <x:f>IF(COUNT(E3578:F3578)=2,F3578-E3578,"n.a.")</x:f>
        <x:v>0</x:v>
      </x:c>
      <x:c r="H3578" s="9" t="n">
        <x:f>IF(ISNUMBER('原始字段'!D3682),'原始字段'!D3682,"n.a.")</x:f>
        <x:v>1.992</x:v>
      </x:c>
      <x:c r="I3578" s="9" t="n">
        <x:f>IF(COUNT(G3578:H3578)=2,G3578*H3578/100000000,"n.a.")</x:f>
        <x:v>0</x:v>
      </x:c>
      <x:c r="J3578" s="1" t="str">
        <x:v>日频齐全；折算事件未独立核实</x:v>
      </x:c>
    </x:row>
    <x:row r="3579" ht="25" customHeight="1">
      <x:c r="A3579" s="1" t="str">
        <x:v>中证500</x:v>
      </x:c>
      <x:c r="B3579" s="1" t="str">
        <x:v>510510.SH</x:v>
      </x:c>
      <x:c r="C3579" s="1" t="str">
        <x:v>广发中证500ETF</x:v>
      </x:c>
      <x:c r="D3579" s="7" t="d">
        <x:v>2026-07-23T00:00:00.000Z</x:v>
      </x:c>
      <x:c r="E3579" s="8" t="n">
        <x:f>IF(ISNUMBER('原始字段'!C3584),'原始字段'!C3584,"n.a.")</x:f>
        <x:v>917038300</x:v>
      </x:c>
      <x:c r="F3579" s="8" t="n">
        <x:f>IF(ISNUMBER('原始字段'!C3680),'原始字段'!C3680,"n.a.")</x:f>
        <x:v>969038300</x:v>
      </x:c>
      <x:c r="G3579" s="8" t="n">
        <x:f>IF(COUNT(E3579:F3579)=2,F3579-E3579,"n.a.")</x:f>
        <x:v>52000000</x:v>
      </x:c>
      <x:c r="H3579" s="9" t="n">
        <x:f>IF(ISNUMBER('原始字段'!D3680),'原始字段'!D3680,"n.a.")</x:f>
        <x:v>2.497</x:v>
      </x:c>
      <x:c r="I3579" s="9" t="n">
        <x:f>IF(COUNT(G3579:H3579)=2,G3579*H3579/100000000,"n.a.")</x:f>
        <x:v>1.29844</x:v>
      </x:c>
      <x:c r="J3579" s="1" t="str">
        <x:v>日频齐全；折算事件未独立核实</x:v>
      </x:c>
    </x:row>
    <x:row r="3580" ht="25" customHeight="1">
      <x:c r="A3580" s="1" t="str">
        <x:v>中证500</x:v>
      </x:c>
      <x:c r="B3580" s="1" t="str">
        <x:v>515550.SH</x:v>
      </x:c>
      <x:c r="C3580" s="1" t="str">
        <x:v>国联中证500ETF</x:v>
      </x:c>
      <x:c r="D3580" s="7" t="d">
        <x:v>2026-07-23T00:00:00.000Z</x:v>
      </x:c>
      <x:c r="E3580" s="8" t="n">
        <x:f>IF(ISNUMBER('原始字段'!C3603),'原始字段'!C3603,"n.a.")</x:f>
        <x:v>18345700</x:v>
      </x:c>
      <x:c r="F3580" s="8" t="n">
        <x:f>IF(ISNUMBER('原始字段'!C3699),'原始字段'!C3699,"n.a.")</x:f>
        <x:v>19345700</x:v>
      </x:c>
      <x:c r="G3580" s="8" t="n">
        <x:f>IF(COUNT(E3580:F3580)=2,F3580-E3580,"n.a.")</x:f>
        <x:v>1000000</x:v>
      </x:c>
      <x:c r="H3580" s="9" t="n">
        <x:f>IF(ISNUMBER('原始字段'!D3699),'原始字段'!D3699,"n.a.")</x:f>
        <x:v>1.7422</x:v>
      </x:c>
      <x:c r="I3580" s="9" t="n">
        <x:f>IF(COUNT(G3580:H3580)=2,G3580*H3580/100000000,"n.a.")</x:f>
        <x:v>0.017422</x:v>
      </x:c>
      <x:c r="J3580" s="1" t="str">
        <x:v>日频齐全；折算事件未独立核实</x:v>
      </x:c>
    </x:row>
    <x:row r="3581" ht="25" customHeight="1">
      <x:c r="A3581" s="1" t="str">
        <x:v>中证500</x:v>
      </x:c>
      <x:c r="B3581" s="1" t="str">
        <x:v>159500.SZ</x:v>
      </x:c>
      <x:c r="C3581" s="1" t="str">
        <x:v>富国中证500ETF</x:v>
      </x:c>
      <x:c r="D3581" s="7" t="d">
        <x:v>2026-07-23T00:00:00.000Z</x:v>
      </x:c>
      <x:c r="E3581" s="8" t="n">
        <x:f>IF(ISNUMBER('原始字段'!C3544),'原始字段'!C3544,"n.a.")</x:f>
        <x:v>249738865</x:v>
      </x:c>
      <x:c r="F3581" s="8" t="n">
        <x:f>IF(ISNUMBER('原始字段'!C3640),'原始字段'!C3640,"n.a.")</x:f>
        <x:v>249738865</x:v>
      </x:c>
      <x:c r="G3581" s="8" t="n">
        <x:f>IF(COUNT(E3581:F3581)=2,F3581-E3581,"n.a.")</x:f>
        <x:v>0</x:v>
      </x:c>
      <x:c r="H3581" s="9" t="n">
        <x:f>IF(ISNUMBER('原始字段'!D3640),'原始字段'!D3640,"n.a.")</x:f>
        <x:v>1.155</x:v>
      </x:c>
      <x:c r="I3581" s="9" t="n">
        <x:f>IF(COUNT(G3581:H3581)=2,G3581*H3581/100000000,"n.a.")</x:f>
        <x:v>0</x:v>
      </x:c>
      <x:c r="J3581" s="1" t="str">
        <x:v>日频齐全；折算事件未独立核实</x:v>
      </x:c>
    </x:row>
    <x:row r="3582" ht="25" customHeight="1">
      <x:c r="A3582" s="1" t="str">
        <x:v>中证500</x:v>
      </x:c>
      <x:c r="B3582" s="1" t="str">
        <x:v>512510.SH</x:v>
      </x:c>
      <x:c r="C3582" s="1" t="str">
        <x:v>华泰柏瑞中证500ETF</x:v>
      </x:c>
      <x:c r="D3582" s="7" t="d">
        <x:v>2026-07-23T00:00:00.000Z</x:v>
      </x:c>
      <x:c r="E3582" s="8" t="n">
        <x:f>IF(ISNUMBER('原始字段'!C3593),'原始字段'!C3593,"n.a.")</x:f>
        <x:v>427429800</x:v>
      </x:c>
      <x:c r="F3582" s="8" t="n">
        <x:f>IF(ISNUMBER('原始字段'!C3689),'原始字段'!C3689,"n.a.")</x:f>
        <x:v>427429800</x:v>
      </x:c>
      <x:c r="G3582" s="8" t="n">
        <x:f>IF(COUNT(E3582:F3582)=2,F3582-E3582,"n.a.")</x:f>
        <x:v>0</x:v>
      </x:c>
      <x:c r="H3582" s="9" t="n">
        <x:f>IF(ISNUMBER('原始字段'!D3689),'原始字段'!D3689,"n.a.")</x:f>
        <x:v>2.304</x:v>
      </x:c>
      <x:c r="I3582" s="9" t="n">
        <x:f>IF(COUNT(G3582:H3582)=2,G3582*H3582/100000000,"n.a.")</x:f>
        <x:v>0</x:v>
      </x:c>
      <x:c r="J3582" s="1" t="str">
        <x:v>日频齐全；折算事件未独立核实</x:v>
      </x:c>
    </x:row>
    <x:row r="3583" ht="25" customHeight="1">
      <x:c r="A3583" s="1" t="str">
        <x:v>中证500</x:v>
      </x:c>
      <x:c r="B3583" s="1" t="str">
        <x:v>510570.SH</x:v>
      </x:c>
      <x:c r="C3583" s="1" t="str">
        <x:v>兴业中证500ETF</x:v>
      </x:c>
      <x:c r="D3583" s="7" t="d">
        <x:v>2026-07-23T00:00:00.000Z</x:v>
      </x:c>
      <x:c r="E3583" s="8" t="n">
        <x:f>IF(ISNUMBER('原始字段'!C3588),'原始字段'!C3588,"n.a.")</x:f>
        <x:v>33060600</x:v>
      </x:c>
      <x:c r="F3583" s="8" t="n">
        <x:f>IF(ISNUMBER('原始字段'!C3684),'原始字段'!C3684,"n.a.")</x:f>
        <x:v>33060600</x:v>
      </x:c>
      <x:c r="G3583" s="8" t="n">
        <x:f>IF(COUNT(E3583:F3583)=2,F3583-E3583,"n.a.")</x:f>
        <x:v>0</x:v>
      </x:c>
      <x:c r="H3583" s="9" t="n">
        <x:f>IF(ISNUMBER('原始字段'!D3684),'原始字段'!D3684,"n.a.")</x:f>
        <x:v>1.2209</x:v>
      </x:c>
      <x:c r="I3583" s="9" t="n">
        <x:f>IF(COUNT(G3583:H3583)=2,G3583*H3583/100000000,"n.a.")</x:f>
        <x:v>0</x:v>
      </x:c>
      <x:c r="J3583" s="1" t="str">
        <x:v>日频齐全；折算事件未独立核实</x:v>
      </x:c>
    </x:row>
    <x:row r="3584" ht="25" customHeight="1">
      <x:c r="A3584" s="1" t="str">
        <x:v>中证500</x:v>
      </x:c>
      <x:c r="B3584" s="1" t="str">
        <x:v>510560.SH</x:v>
      </x:c>
      <x:c r="C3584" s="1" t="str">
        <x:v>国寿安保中证500ETF</x:v>
      </x:c>
      <x:c r="D3584" s="7" t="d">
        <x:v>2026-07-23T00:00:00.000Z</x:v>
      </x:c>
      <x:c r="E3584" s="8" t="n">
        <x:f>IF(ISNUMBER('原始字段'!C3587),'原始字段'!C3587,"n.a.")</x:f>
        <x:v>60318700</x:v>
      </x:c>
      <x:c r="F3584" s="8" t="n">
        <x:f>IF(ISNUMBER('原始字段'!C3683),'原始字段'!C3683,"n.a.")</x:f>
        <x:v>60318700</x:v>
      </x:c>
      <x:c r="G3584" s="8" t="n">
        <x:f>IF(COUNT(E3584:F3584)=2,F3584-E3584,"n.a.")</x:f>
        <x:v>0</x:v>
      </x:c>
      <x:c r="H3584" s="9" t="n">
        <x:f>IF(ISNUMBER('原始字段'!D3683),'原始字段'!D3683,"n.a.")</x:f>
        <x:v>1.9273</x:v>
      </x:c>
      <x:c r="I3584" s="9" t="n">
        <x:f>IF(COUNT(G3584:H3584)=2,G3584*H3584/100000000,"n.a.")</x:f>
        <x:v>0</x:v>
      </x:c>
      <x:c r="J3584" s="1" t="str">
        <x:v>日频齐全；折算事件未独立核实</x:v>
      </x:c>
    </x:row>
    <x:row r="3585" ht="25" customHeight="1">
      <x:c r="A3585" s="1" t="str">
        <x:v>中证500</x:v>
      </x:c>
      <x:c r="B3585" s="1" t="str">
        <x:v>159982.SZ</x:v>
      </x:c>
      <x:c r="C3585" s="1" t="str">
        <x:v>鹏华中证500ETF</x:v>
      </x:c>
      <x:c r="D3585" s="7" t="d">
        <x:v>2026-07-23T00:00:00.000Z</x:v>
      </x:c>
      <x:c r="E3585" s="8" t="n">
        <x:f>IF(ISNUMBER('原始字段'!C3573),'原始字段'!C3573,"n.a.")</x:f>
        <x:v>150211253</x:v>
      </x:c>
      <x:c r="F3585" s="8" t="n">
        <x:f>IF(ISNUMBER('原始字段'!C3669),'原始字段'!C3669,"n.a.")</x:f>
        <x:v>150211253</x:v>
      </x:c>
      <x:c r="G3585" s="8" t="n">
        <x:f>IF(COUNT(E3585:F3585)=2,F3585-E3585,"n.a.")</x:f>
        <x:v>0</x:v>
      </x:c>
      <x:c r="H3585" s="9" t="n">
        <x:f>IF(ISNUMBER('原始字段'!D3669),'原始字段'!D3669,"n.a.")</x:f>
        <x:v>2.0664</x:v>
      </x:c>
      <x:c r="I3585" s="9" t="n">
        <x:f>IF(COUNT(G3585:H3585)=2,G3585*H3585/100000000,"n.a.")</x:f>
        <x:v>0</x:v>
      </x:c>
      <x:c r="J3585" s="1" t="str">
        <x:v>日频齐全；折算事件未独立核实</x:v>
      </x:c>
    </x:row>
    <x:row r="3586" ht="25" customHeight="1">
      <x:c r="A3586" s="1" t="str">
        <x:v>中证1000</x:v>
      </x:c>
      <x:c r="B3586" s="1" t="str">
        <x:v>560010.SH</x:v>
      </x:c>
      <x:c r="C3586" s="1" t="str">
        <x:v>广发中证1000ETF</x:v>
      </x:c>
      <x:c r="D3586" s="7" t="d">
        <x:v>2026-07-23T00:00:00.000Z</x:v>
      </x:c>
      <x:c r="E3586" s="8" t="n">
        <x:f>IF(ISNUMBER('原始字段'!C3606),'原始字段'!C3606,"n.a.")</x:f>
        <x:v>2148621700</x:v>
      </x:c>
      <x:c r="F3586" s="8" t="n">
        <x:f>IF(ISNUMBER('原始字段'!C3702),'原始字段'!C3702,"n.a.")</x:f>
        <x:v>2188621700</x:v>
      </x:c>
      <x:c r="G3586" s="8" t="n">
        <x:f>IF(COUNT(E3586:F3586)=2,F3586-E3586,"n.a.")</x:f>
        <x:v>40000000</x:v>
      </x:c>
      <x:c r="H3586" s="9" t="n">
        <x:f>IF(ISNUMBER('原始字段'!D3702),'原始字段'!D3702,"n.a.")</x:f>
        <x:v>2.9832</x:v>
      </x:c>
      <x:c r="I3586" s="9" t="n">
        <x:f>IF(COUNT(G3586:H3586)=2,G3586*H3586/100000000,"n.a.")</x:f>
        <x:v>1.19328</x:v>
      </x:c>
      <x:c r="J3586" s="1" t="str">
        <x:v>日频齐全；折算事件未独立核实</x:v>
      </x:c>
    </x:row>
    <x:row r="3587" ht="25" customHeight="1">
      <x:c r="A3587" s="1" t="str">
        <x:v>中证1000</x:v>
      </x:c>
      <x:c r="B3587" s="1" t="str">
        <x:v>159845.SZ</x:v>
      </x:c>
      <x:c r="C3587" s="1" t="str">
        <x:v>华夏中证1000ETF</x:v>
      </x:c>
      <x:c r="D3587" s="7" t="d">
        <x:v>2026-07-23T00:00:00.000Z</x:v>
      </x:c>
      <x:c r="E3587" s="8" t="n">
        <x:f>IF(ISNUMBER('原始字段'!C3557),'原始字段'!C3557,"n.a.")</x:f>
        <x:v>3246425606</x:v>
      </x:c>
      <x:c r="F3587" s="8" t="n">
        <x:f>IF(ISNUMBER('原始字段'!C3653),'原始字段'!C3653,"n.a.")</x:f>
        <x:v>3270425606</x:v>
      </x:c>
      <x:c r="G3587" s="8" t="n">
        <x:f>IF(COUNT(E3587:F3587)=2,F3587-E3587,"n.a.")</x:f>
        <x:v>24000000</x:v>
      </x:c>
      <x:c r="H3587" s="9" t="n">
        <x:f>IF(ISNUMBER('原始字段'!D3653),'原始字段'!D3653,"n.a.")</x:f>
        <x:v>2.9886</x:v>
      </x:c>
      <x:c r="I3587" s="9" t="n">
        <x:f>IF(COUNT(G3587:H3587)=2,G3587*H3587/100000000,"n.a.")</x:f>
        <x:v>0.717264</x:v>
      </x:c>
      <x:c r="J3587" s="1" t="str">
        <x:v>日频齐全；折算事件未独立核实</x:v>
      </x:c>
    </x:row>
    <x:row r="3588" ht="25" customHeight="1">
      <x:c r="A3588" s="1" t="str">
        <x:v>中证1000</x:v>
      </x:c>
      <x:c r="B3588" s="1" t="str">
        <x:v>159633.SZ</x:v>
      </x:c>
      <x:c r="C3588" s="1" t="str">
        <x:v>易方达中证1000ETF</x:v>
      </x:c>
      <x:c r="D3588" s="7" t="d">
        <x:v>2026-07-23T00:00:00.000Z</x:v>
      </x:c>
      <x:c r="E3588" s="8" t="n">
        <x:f>IF(ISNUMBER('原始字段'!C3551),'原始字段'!C3551,"n.a.")</x:f>
        <x:v>1325162658</x:v>
      </x:c>
      <x:c r="F3588" s="8" t="n">
        <x:f>IF(ISNUMBER('原始字段'!C3647),'原始字段'!C3647,"n.a.")</x:f>
        <x:v>1325162658</x:v>
      </x:c>
      <x:c r="G3588" s="8" t="n">
        <x:f>IF(COUNT(E3588:F3588)=2,F3588-E3588,"n.a.")</x:f>
        <x:v>0</x:v>
      </x:c>
      <x:c r="H3588" s="9" t="n">
        <x:f>IF(ISNUMBER('原始字段'!D3647),'原始字段'!D3647,"n.a.")</x:f>
        <x:v>3.0617</x:v>
      </x:c>
      <x:c r="I3588" s="9" t="n">
        <x:f>IF(COUNT(G3588:H3588)=2,G3588*H3588/100000000,"n.a.")</x:f>
        <x:v>0</x:v>
      </x:c>
      <x:c r="J3588" s="1" t="str">
        <x:v>日频齐全；折算事件未独立核实</x:v>
      </x:c>
    </x:row>
    <x:row r="3589" ht="25" customHeight="1">
      <x:c r="A3589" s="1" t="str">
        <x:v>中证1000</x:v>
      </x:c>
      <x:c r="B3589" s="1" t="str">
        <x:v>159629.SZ</x:v>
      </x:c>
      <x:c r="C3589" s="1" t="str">
        <x:v>富国中证1000ETF</x:v>
      </x:c>
      <x:c r="D3589" s="7" t="d">
        <x:v>2026-07-23T00:00:00.000Z</x:v>
      </x:c>
      <x:c r="E3589" s="8" t="n">
        <x:f>IF(ISNUMBER('原始字段'!C3550),'原始字段'!C3550,"n.a.")</x:f>
        <x:v>743252663</x:v>
      </x:c>
      <x:c r="F3589" s="8" t="n">
        <x:f>IF(ISNUMBER('原始字段'!C3646),'原始字段'!C3646,"n.a.")</x:f>
        <x:v>709252663</x:v>
      </x:c>
      <x:c r="G3589" s="8" t="n">
        <x:f>IF(COUNT(E3589:F3589)=2,F3589-E3589,"n.a.")</x:f>
        <x:v>-34000000</x:v>
      </x:c>
      <x:c r="H3589" s="9" t="n">
        <x:f>IF(ISNUMBER('原始字段'!D3646),'原始字段'!D3646,"n.a.")</x:f>
        <x:v>2.9949</x:v>
      </x:c>
      <x:c r="I3589" s="9" t="n">
        <x:f>IF(COUNT(G3589:H3589)=2,G3589*H3589/100000000,"n.a.")</x:f>
        <x:v>-1.018266</x:v>
      </x:c>
      <x:c r="J3589" s="1" t="str">
        <x:v>日频齐全；折算事件未独立核实</x:v>
      </x:c>
    </x:row>
    <x:row r="3590" ht="25" customHeight="1">
      <x:c r="A3590" s="1" t="str">
        <x:v>中证1000</x:v>
      </x:c>
      <x:c r="B3590" s="1" t="str">
        <x:v>512100.SH</x:v>
      </x:c>
      <x:c r="C3590" s="1" t="str">
        <x:v>南方中证1000ETF</x:v>
      </x:c>
      <x:c r="D3590" s="7" t="d">
        <x:v>2026-07-23T00:00:00.000Z</x:v>
      </x:c>
      <x:c r="E3590" s="8" t="n">
        <x:f>IF(ISNUMBER('原始字段'!C3591),'原始字段'!C3591,"n.a.")</x:f>
        <x:v>8671217600</x:v>
      </x:c>
      <x:c r="F3590" s="8" t="n">
        <x:f>IF(ISNUMBER('原始字段'!C3687),'原始字段'!C3687,"n.a.")</x:f>
        <x:v>8625217600</x:v>
      </x:c>
      <x:c r="G3590" s="8" t="n">
        <x:f>IF(COUNT(E3590:F3590)=2,F3590-E3590,"n.a.")</x:f>
        <x:v>-46000000</x:v>
      </x:c>
      <x:c r="H3590" s="9" t="n">
        <x:f>IF(ISNUMBER('原始字段'!D3687),'原始字段'!D3687,"n.a.")</x:f>
        <x:v>2.9133</x:v>
      </x:c>
      <x:c r="I3590" s="9" t="n">
        <x:f>IF(COUNT(G3590:H3590)=2,G3590*H3590/100000000,"n.a.")</x:f>
        <x:v>-1.340118</x:v>
      </x:c>
      <x:c r="J3590" s="1" t="str">
        <x:v>日频齐全；折算事件未独立核实</x:v>
      </x:c>
    </x:row>
    <x:row r="3591" ht="25" customHeight="1">
      <x:c r="A3591" s="1" t="str">
        <x:v>中证1000</x:v>
      </x:c>
      <x:c r="B3591" s="1" t="str">
        <x:v>516300.SH</x:v>
      </x:c>
      <x:c r="C3591" s="1" t="str">
        <x:v>华泰柏瑞中证1000ETF</x:v>
      </x:c>
      <x:c r="D3591" s="7" t="d">
        <x:v>2026-07-23T00:00:00.000Z</x:v>
      </x:c>
      <x:c r="E3591" s="8" t="n">
        <x:f>IF(ISNUMBER('原始字段'!C3605),'原始字段'!C3605,"n.a.")</x:f>
        <x:v>41012600</x:v>
      </x:c>
      <x:c r="F3591" s="8" t="n">
        <x:f>IF(ISNUMBER('原始字段'!C3701),'原始字段'!C3701,"n.a.")</x:f>
        <x:v>45012600</x:v>
      </x:c>
      <x:c r="G3591" s="8" t="n">
        <x:f>IF(COUNT(E3591:F3591)=2,F3591-E3591,"n.a.")</x:f>
        <x:v>4000000</x:v>
      </x:c>
      <x:c r="H3591" s="9" t="n">
        <x:f>IF(ISNUMBER('原始字段'!D3701),'原始字段'!D3701,"n.a.")</x:f>
        <x:v>3.0145</x:v>
      </x:c>
      <x:c r="I3591" s="9" t="n">
        <x:f>IF(COUNT(G3591:H3591)=2,G3591*H3591/100000000,"n.a.")</x:f>
        <x:v>0.12058</x:v>
      </x:c>
      <x:c r="J3591" s="1" t="str">
        <x:v>日频齐全；折算事件未独立核实</x:v>
      </x:c>
    </x:row>
    <x:row r="3592" ht="25" customHeight="1">
      <x:c r="A3592" s="1" t="str">
        <x:v>中证1000</x:v>
      </x:c>
      <x:c r="B3592" s="1" t="str">
        <x:v>560110.SH</x:v>
      </x:c>
      <x:c r="C3592" s="1" t="str">
        <x:v>汇添富中证1000ETF</x:v>
      </x:c>
      <x:c r="D3592" s="7" t="d">
        <x:v>2026-07-23T00:00:00.000Z</x:v>
      </x:c>
      <x:c r="E3592" s="8" t="n">
        <x:f>IF(ISNUMBER('原始字段'!C3607),'原始字段'!C3607,"n.a.")</x:f>
        <x:v>340903500</x:v>
      </x:c>
      <x:c r="F3592" s="8" t="n">
        <x:f>IF(ISNUMBER('原始字段'!C3703),'原始字段'!C3703,"n.a.")</x:f>
        <x:v>331903500</x:v>
      </x:c>
      <x:c r="G3592" s="8" t="n">
        <x:f>IF(COUNT(E3592:F3592)=2,F3592-E3592,"n.a.")</x:f>
        <x:v>-9000000</x:v>
      </x:c>
      <x:c r="H3592" s="9" t="n">
        <x:f>IF(ISNUMBER('原始字段'!D3703),'原始字段'!D3703,"n.a.")</x:f>
        <x:v>1.0783</x:v>
      </x:c>
      <x:c r="I3592" s="9" t="n">
        <x:f>IF(COUNT(G3592:H3592)=2,G3592*H3592/100000000,"n.a.")</x:f>
        <x:v>-0.097047</x:v>
      </x:c>
      <x:c r="J3592" s="1" t="str">
        <x:v>日频齐全；折算事件未独立核实</x:v>
      </x:c>
    </x:row>
    <x:row r="3593" ht="25" customHeight="1">
      <x:c r="A3593" s="1" t="str">
        <x:v>中证2000</x:v>
      </x:c>
      <x:c r="B3593" s="1" t="str">
        <x:v>159535.SZ</x:v>
      </x:c>
      <x:c r="C3593" s="1" t="str">
        <x:v>嘉实中证2000ETF</x:v>
      </x:c>
      <x:c r="D3593" s="7" t="d">
        <x:v>2026-07-23T00:00:00.000Z</x:v>
      </x:c>
      <x:c r="E3593" s="8" t="n">
        <x:f>IF(ISNUMBER('原始字段'!C3548),'原始字段'!C3548,"n.a.")</x:f>
        <x:v>34981088</x:v>
      </x:c>
      <x:c r="F3593" s="8" t="n">
        <x:f>IF(ISNUMBER('原始字段'!C3644),'原始字段'!C3644,"n.a.")</x:f>
        <x:v>31981088</x:v>
      </x:c>
      <x:c r="G3593" s="8" t="n">
        <x:f>IF(COUNT(E3593:F3593)=2,F3593-E3593,"n.a.")</x:f>
        <x:v>-3000000</x:v>
      </x:c>
      <x:c r="H3593" s="9" t="n">
        <x:f>IF(ISNUMBER('原始字段'!D3644),'原始字段'!D3644,"n.a.")</x:f>
        <x:v>1.3251</x:v>
      </x:c>
      <x:c r="I3593" s="9" t="n">
        <x:f>IF(COUNT(G3593:H3593)=2,G3593*H3593/100000000,"n.a.")</x:f>
        <x:v>-0.039753</x:v>
      </x:c>
      <x:c r="J3593" s="1" t="str">
        <x:v>日频齐全；折算事件未独立核实</x:v>
      </x:c>
    </x:row>
    <x:row r="3594" ht="25" customHeight="1">
      <x:c r="A3594" s="1" t="str">
        <x:v>中证2000</x:v>
      </x:c>
      <x:c r="B3594" s="1" t="str">
        <x:v>159536.SZ</x:v>
      </x:c>
      <x:c r="C3594" s="1" t="str">
        <x:v>汇添富中证2000ETF</x:v>
      </x:c>
      <x:c r="D3594" s="7" t="d">
        <x:v>2026-07-23T00:00:00.000Z</x:v>
      </x:c>
      <x:c r="E3594" s="8" t="n">
        <x:f>IF(ISNUMBER('原始字段'!C3549),'原始字段'!C3549,"n.a.")</x:f>
        <x:v>67261589</x:v>
      </x:c>
      <x:c r="F3594" s="8" t="n">
        <x:f>IF(ISNUMBER('原始字段'!C3645),'原始字段'!C3645,"n.a.")</x:f>
        <x:v>67261589</x:v>
      </x:c>
      <x:c r="G3594" s="8" t="n">
        <x:f>IF(COUNT(E3594:F3594)=2,F3594-E3594,"n.a.")</x:f>
        <x:v>0</x:v>
      </x:c>
      <x:c r="H3594" s="9" t="n">
        <x:f>IF(ISNUMBER('原始字段'!D3645),'原始字段'!D3645,"n.a.")</x:f>
        <x:v>1.2602</x:v>
      </x:c>
      <x:c r="I3594" s="9" t="n">
        <x:f>IF(COUNT(G3594:H3594)=2,G3594*H3594/100000000,"n.a.")</x:f>
        <x:v>0</x:v>
      </x:c>
      <x:c r="J3594" s="1" t="str">
        <x:v>日频齐全；折算事件未独立核实</x:v>
      </x:c>
    </x:row>
    <x:row r="3595" ht="25" customHeight="1">
      <x:c r="A3595" s="1" t="str">
        <x:v>中证2000</x:v>
      </x:c>
      <x:c r="B3595" s="1" t="str">
        <x:v>159531.SZ</x:v>
      </x:c>
      <x:c r="C3595" s="1" t="str">
        <x:v>南方中证2000ETF</x:v>
      </x:c>
      <x:c r="D3595" s="7" t="d">
        <x:v>2026-07-23T00:00:00.000Z</x:v>
      </x:c>
      <x:c r="E3595" s="8" t="n">
        <x:f>IF(ISNUMBER('原始字段'!C3545),'原始字段'!C3545,"n.a.")</x:f>
        <x:v>1000608406</x:v>
      </x:c>
      <x:c r="F3595" s="8" t="n">
        <x:f>IF(ISNUMBER('原始字段'!C3641),'原始字段'!C3641,"n.a.")</x:f>
        <x:v>974608406</x:v>
      </x:c>
      <x:c r="G3595" s="8" t="n">
        <x:f>IF(COUNT(E3595:F3595)=2,F3595-E3595,"n.a.")</x:f>
        <x:v>-26000000</x:v>
      </x:c>
      <x:c r="H3595" s="9" t="n">
        <x:f>IF(ISNUMBER('原始字段'!D3641),'原始字段'!D3641,"n.a.")</x:f>
        <x:v>1.295</x:v>
      </x:c>
      <x:c r="I3595" s="9" t="n">
        <x:f>IF(COUNT(G3595:H3595)=2,G3595*H3595/100000000,"n.a.")</x:f>
        <x:v>-0.3367</x:v>
      </x:c>
      <x:c r="J3595" s="1" t="str">
        <x:v>日频齐全；折算事件未独立核实</x:v>
      </x:c>
    </x:row>
    <x:row r="3596" ht="25" customHeight="1">
      <x:c r="A3596" s="1" t="str">
        <x:v>中证2000</x:v>
      </x:c>
      <x:c r="B3596" s="1" t="str">
        <x:v>159532.SZ</x:v>
      </x:c>
      <x:c r="C3596" s="1" t="str">
        <x:v>易方达中证2000ETF</x:v>
      </x:c>
      <x:c r="D3596" s="7" t="d">
        <x:v>2026-07-23T00:00:00.000Z</x:v>
      </x:c>
      <x:c r="E3596" s="8" t="n">
        <x:f>IF(ISNUMBER('原始字段'!C3546),'原始字段'!C3546,"n.a.")</x:f>
        <x:v>185564791</x:v>
      </x:c>
      <x:c r="F3596" s="8" t="n">
        <x:f>IF(ISNUMBER('原始字段'!C3642),'原始字段'!C3642,"n.a.")</x:f>
        <x:v>177564791</x:v>
      </x:c>
      <x:c r="G3596" s="8" t="n">
        <x:f>IF(COUNT(E3596:F3596)=2,F3596-E3596,"n.a.")</x:f>
        <x:v>-8000000</x:v>
      </x:c>
      <x:c r="H3596" s="9" t="n">
        <x:f>IF(ISNUMBER('原始字段'!D3642),'原始字段'!D3642,"n.a.")</x:f>
        <x:v>1.488</x:v>
      </x:c>
      <x:c r="I3596" s="9" t="n">
        <x:f>IF(COUNT(G3596:H3596)=2,G3596*H3596/100000000,"n.a.")</x:f>
        <x:v>-0.11904</x:v>
      </x:c>
      <x:c r="J3596" s="1" t="str">
        <x:v>日频齐全；折算事件未独立核实</x:v>
      </x:c>
    </x:row>
    <x:row r="3597" ht="25" customHeight="1">
      <x:c r="A3597" s="1" t="str">
        <x:v>中证2000</x:v>
      </x:c>
      <x:c r="B3597" s="1" t="str">
        <x:v>159533.SZ</x:v>
      </x:c>
      <x:c r="C3597" s="1" t="str">
        <x:v>博时中证2000ETF</x:v>
      </x:c>
      <x:c r="D3597" s="7" t="d">
        <x:v>2026-07-23T00:00:00.000Z</x:v>
      </x:c>
      <x:c r="E3597" s="8" t="n">
        <x:f>IF(ISNUMBER('原始字段'!C3547),'原始字段'!C3547,"n.a.")</x:f>
        <x:v>13458785</x:v>
      </x:c>
      <x:c r="F3597" s="8" t="n">
        <x:f>IF(ISNUMBER('原始字段'!C3643),'原始字段'!C3643,"n.a.")</x:f>
        <x:v>13458785</x:v>
      </x:c>
      <x:c r="G3597" s="8" t="n">
        <x:f>IF(COUNT(E3597:F3597)=2,F3597-E3597,"n.a.")</x:f>
        <x:v>0</x:v>
      </x:c>
      <x:c r="H3597" s="9" t="n">
        <x:f>IF(ISNUMBER('原始字段'!D3643),'原始字段'!D3643,"n.a.")</x:f>
        <x:v>1.7234</x:v>
      </x:c>
      <x:c r="I3597" s="9" t="n">
        <x:f>IF(COUNT(G3597:H3597)=2,G3597*H3597/100000000,"n.a.")</x:f>
        <x:v>0</x:v>
      </x:c>
      <x:c r="J3597" s="1" t="str">
        <x:v>日频齐全；折算事件未独立核实</x:v>
      </x:c>
    </x:row>
    <x:row r="3598" ht="25" customHeight="1">
      <x:c r="A3598" s="1" t="str">
        <x:v>中证2000</x:v>
      </x:c>
      <x:c r="B3598" s="1" t="str">
        <x:v>561370.SH</x:v>
      </x:c>
      <x:c r="C3598" s="1" t="str">
        <x:v>国泰中证2000ETF</x:v>
      </x:c>
      <x:c r="D3598" s="7" t="d">
        <x:v>2026-07-23T00:00:00.000Z</x:v>
      </x:c>
      <x:c r="E3598" s="8" t="n">
        <x:f>IF(ISNUMBER('原始字段'!C3610),'原始字段'!C3610,"n.a.")</x:f>
        <x:v>28356000</x:v>
      </x:c>
      <x:c r="F3598" s="8" t="n">
        <x:f>IF(ISNUMBER('原始字段'!C3706),'原始字段'!C3706,"n.a.")</x:f>
        <x:v>28356000</x:v>
      </x:c>
      <x:c r="G3598" s="8" t="n">
        <x:f>IF(COUNT(E3598:F3598)=2,F3598-E3598,"n.a.")</x:f>
        <x:v>0</x:v>
      </x:c>
      <x:c r="H3598" s="9" t="n">
        <x:f>IF(ISNUMBER('原始字段'!D3706),'原始字段'!D3706,"n.a.")</x:f>
        <x:v>1.2683</x:v>
      </x:c>
      <x:c r="I3598" s="9" t="n">
        <x:f>IF(COUNT(G3598:H3598)=2,G3598*H3598/100000000,"n.a.")</x:f>
        <x:v>0</x:v>
      </x:c>
      <x:c r="J3598" s="1" t="str">
        <x:v>日频齐全；折算事件未独立核实</x:v>
      </x:c>
    </x:row>
    <x:row r="3599" ht="25" customHeight="1">
      <x:c r="A3599" s="1" t="str">
        <x:v>中证2000</x:v>
      </x:c>
      <x:c r="B3599" s="1" t="str">
        <x:v>563300.SH</x:v>
      </x:c>
      <x:c r="C3599" s="1" t="str">
        <x:v>华泰柏瑞中证2000ETF</x:v>
      </x:c>
      <x:c r="D3599" s="7" t="d">
        <x:v>2026-07-23T00:00:00.000Z</x:v>
      </x:c>
      <x:c r="E3599" s="8" t="n">
        <x:f>IF(ISNUMBER('原始字段'!C3614),'原始字段'!C3614,"n.a.")</x:f>
        <x:v>4026174000</x:v>
      </x:c>
      <x:c r="F3599" s="8" t="n">
        <x:f>IF(ISNUMBER('原始字段'!C3710),'原始字段'!C3710,"n.a.")</x:f>
        <x:v>4261174000</x:v>
      </x:c>
      <x:c r="G3599" s="8" t="n">
        <x:f>IF(COUNT(E3599:F3599)=2,F3599-E3599,"n.a.")</x:f>
        <x:v>235000000</x:v>
      </x:c>
      <x:c r="H3599" s="9" t="n">
        <x:f>IF(ISNUMBER('原始字段'!D3710),'原始字段'!D3710,"n.a.")</x:f>
        <x:v>1.2957</x:v>
      </x:c>
      <x:c r="I3599" s="9" t="n">
        <x:f>IF(COUNT(G3599:H3599)=2,G3599*H3599/100000000,"n.a.")</x:f>
        <x:v>3.044895</x:v>
      </x:c>
      <x:c r="J3599" s="1" t="str">
        <x:v>日频齐全；折算事件未独立核实</x:v>
      </x:c>
    </x:row>
    <x:row r="3600" ht="25" customHeight="1">
      <x:c r="A3600" s="1" t="str">
        <x:v>中证2000</x:v>
      </x:c>
      <x:c r="B3600" s="1" t="str">
        <x:v>562660.SH</x:v>
      </x:c>
      <x:c r="C3600" s="1" t="str">
        <x:v>华夏中证2000ETF</x:v>
      </x:c>
      <x:c r="D3600" s="7" t="d">
        <x:v>2026-07-23T00:00:00.000Z</x:v>
      </x:c>
      <x:c r="E3600" s="8" t="n">
        <x:f>IF(ISNUMBER('原始字段'!C3612),'原始字段'!C3612,"n.a.")</x:f>
        <x:v>264874000</x:v>
      </x:c>
      <x:c r="F3600" s="8" t="n">
        <x:f>IF(ISNUMBER('原始字段'!C3708),'原始字段'!C3708,"n.a.")</x:f>
        <x:v>262874000</x:v>
      </x:c>
      <x:c r="G3600" s="8" t="n">
        <x:f>IF(COUNT(E3600:F3600)=2,F3600-E3600,"n.a.")</x:f>
        <x:v>-2000000</x:v>
      </x:c>
      <x:c r="H3600" s="9" t="n">
        <x:f>IF(ISNUMBER('原始字段'!D3708),'原始字段'!D3708,"n.a.")</x:f>
        <x:v>1.6595</x:v>
      </x:c>
      <x:c r="I3600" s="9" t="n">
        <x:f>IF(COUNT(G3600:H3600)=2,G3600*H3600/100000000,"n.a.")</x:f>
        <x:v>-0.03319</x:v>
      </x:c>
      <x:c r="J3600" s="1" t="str">
        <x:v>日频齐全；折算事件未独立核实</x:v>
      </x:c>
    </x:row>
    <x:row r="3601" ht="25" customHeight="1">
      <x:c r="A3601" s="1" t="str">
        <x:v>中证2000</x:v>
      </x:c>
      <x:c r="B3601" s="1" t="str">
        <x:v>563200.SH</x:v>
      </x:c>
      <x:c r="C3601" s="1" t="str">
        <x:v>富国中证2000ETF</x:v>
      </x:c>
      <x:c r="D3601" s="7" t="d">
        <x:v>2026-07-23T00:00:00.000Z</x:v>
      </x:c>
      <x:c r="E3601" s="8" t="n">
        <x:f>IF(ISNUMBER('原始字段'!C3613),'原始字段'!C3613,"n.a.")</x:f>
        <x:v>63458800</x:v>
      </x:c>
      <x:c r="F3601" s="8" t="n">
        <x:f>IF(ISNUMBER('原始字段'!C3709),'原始字段'!C3709,"n.a.")</x:f>
        <x:v>61458800</x:v>
      </x:c>
      <x:c r="G3601" s="8" t="n">
        <x:f>IF(COUNT(E3601:F3601)=2,F3601-E3601,"n.a.")</x:f>
        <x:v>-2000000</x:v>
      </x:c>
      <x:c r="H3601" s="9" t="n">
        <x:f>IF(ISNUMBER('原始字段'!D3709),'原始字段'!D3709,"n.a.")</x:f>
        <x:v>1.3666</x:v>
      </x:c>
      <x:c r="I3601" s="9" t="n">
        <x:f>IF(COUNT(G3601:H3601)=2,G3601*H3601/100000000,"n.a.")</x:f>
        <x:v>-0.027332</x:v>
      </x:c>
      <x:c r="J3601" s="1" t="str">
        <x:v>日频齐全；折算事件未独立核实</x:v>
      </x:c>
    </x:row>
    <x:row r="3602" ht="25" customHeight="1">
      <x:c r="A3602" s="1" t="str">
        <x:v>中证2000</x:v>
      </x:c>
      <x:c r="B3602" s="1" t="str">
        <x:v>560220.SH</x:v>
      </x:c>
      <x:c r="C3602" s="1" t="str">
        <x:v>广发中证2000ETF</x:v>
      </x:c>
      <x:c r="D3602" s="7" t="d">
        <x:v>2026-07-23T00:00:00.000Z</x:v>
      </x:c>
      <x:c r="E3602" s="8" t="n">
        <x:f>IF(ISNUMBER('原始字段'!C3608),'原始字段'!C3608,"n.a.")</x:f>
        <x:v>63717000</x:v>
      </x:c>
      <x:c r="F3602" s="8" t="n">
        <x:f>IF(ISNUMBER('原始字段'!C3704),'原始字段'!C3704,"n.a.")</x:f>
        <x:v>63717000</x:v>
      </x:c>
      <x:c r="G3602" s="8" t="n">
        <x:f>IF(COUNT(E3602:F3602)=2,F3602-E3602,"n.a.")</x:f>
        <x:v>0</x:v>
      </x:c>
      <x:c r="H3602" s="9" t="n">
        <x:f>IF(ISNUMBER('原始字段'!D3704),'原始字段'!D3704,"n.a.")</x:f>
        <x:v>1.2973</x:v>
      </x:c>
      <x:c r="I3602" s="9" t="n">
        <x:f>IF(COUNT(G3602:H3602)=2,G3602*H3602/100000000,"n.a.")</x:f>
        <x:v>0</x:v>
      </x:c>
      <x:c r="J3602" s="1" t="str">
        <x:v>日频齐全；折算事件未独立核实</x:v>
      </x:c>
    </x:row>
    <x:row r="3603" ht="25" customHeight="1">
      <x:c r="A3603" s="1" t="str">
        <x:v>创业板指</x:v>
      </x:c>
      <x:c r="B3603" s="1" t="str">
        <x:v>159810.SZ</x:v>
      </x:c>
      <x:c r="C3603" s="1" t="str">
        <x:v>浦银创业板ETF</x:v>
      </x:c>
      <x:c r="D3603" s="7" t="d">
        <x:v>2026-07-23T00:00:00.000Z</x:v>
      </x:c>
      <x:c r="E3603" s="8" t="n">
        <x:f>IF(ISNUMBER('原始字段'!C3554),'原始字段'!C3554,"n.a.")</x:f>
        <x:v>57475458</x:v>
      </x:c>
      <x:c r="F3603" s="8" t="n">
        <x:f>IF(ISNUMBER('原始字段'!C3650),'原始字段'!C3650,"n.a.")</x:f>
        <x:v>57475458</x:v>
      </x:c>
      <x:c r="G3603" s="8" t="n">
        <x:f>IF(COUNT(E3603:F3603)=2,F3603-E3603,"n.a.")</x:f>
        <x:v>0</x:v>
      </x:c>
      <x:c r="H3603" s="9" t="n">
        <x:f>IF(ISNUMBER('原始字段'!D3650),'原始字段'!D3650,"n.a.")</x:f>
        <x:v>1.4398</x:v>
      </x:c>
      <x:c r="I3603" s="9" t="n">
        <x:f>IF(COUNT(G3603:H3603)=2,G3603*H3603/100000000,"n.a.")</x:f>
        <x:v>0</x:v>
      </x:c>
      <x:c r="J3603" s="1" t="str">
        <x:v>日频齐全；折算事件未独立核实</x:v>
      </x:c>
    </x:row>
    <x:row r="3604" ht="25" customHeight="1">
      <x:c r="A3604" s="1" t="str">
        <x:v>创业板指</x:v>
      </x:c>
      <x:c r="B3604" s="1" t="str">
        <x:v>159808.SZ</x:v>
      </x:c>
      <x:c r="C3604" s="1" t="str">
        <x:v>融通创业板ETF</x:v>
      </x:c>
      <x:c r="D3604" s="7" t="d">
        <x:v>2026-07-23T00:00:00.000Z</x:v>
      </x:c>
      <x:c r="E3604" s="8" t="n">
        <x:f>IF(ISNUMBER('原始字段'!C3553),'原始字段'!C3553,"n.a.")</x:f>
        <x:v>51484790</x:v>
      </x:c>
      <x:c r="F3604" s="8" t="n">
        <x:f>IF(ISNUMBER('原始字段'!C3649),'原始字段'!C3649,"n.a.")</x:f>
        <x:v>51484790</x:v>
      </x:c>
      <x:c r="G3604" s="8" t="n">
        <x:f>IF(COUNT(E3604:F3604)=2,F3604-E3604,"n.a.")</x:f>
        <x:v>0</x:v>
      </x:c>
      <x:c r="H3604" s="9" t="n">
        <x:f>IF(ISNUMBER('原始字段'!D3649),'原始字段'!D3649,"n.a.")</x:f>
        <x:v>1.3855</x:v>
      </x:c>
      <x:c r="I3604" s="9" t="n">
        <x:f>IF(COUNT(G3604:H3604)=2,G3604*H3604/100000000,"n.a.")</x:f>
        <x:v>0</x:v>
      </x:c>
      <x:c r="J3604" s="1" t="str">
        <x:v>日频齐全；折算事件未独立核实</x:v>
      </x:c>
    </x:row>
    <x:row r="3605" ht="25" customHeight="1">
      <x:c r="A3605" s="1" t="str">
        <x:v>创业板指</x:v>
      </x:c>
      <x:c r="B3605" s="1" t="str">
        <x:v>159964.SZ</x:v>
      </x:c>
      <x:c r="C3605" s="1" t="str">
        <x:v>平安创业板ETF</x:v>
      </x:c>
      <x:c r="D3605" s="7" t="d">
        <x:v>2026-07-23T00:00:00.000Z</x:v>
      </x:c>
      <x:c r="E3605" s="8" t="n">
        <x:f>IF(ISNUMBER('原始字段'!C3569),'原始字段'!C3569,"n.a.")</x:f>
        <x:v>161481881</x:v>
      </x:c>
      <x:c r="F3605" s="8" t="n">
        <x:f>IF(ISNUMBER('原始字段'!C3665),'原始字段'!C3665,"n.a.")</x:f>
        <x:v>161481881</x:v>
      </x:c>
      <x:c r="G3605" s="8" t="n">
        <x:f>IF(COUNT(E3605:F3605)=2,F3605-E3605,"n.a.")</x:f>
        <x:v>0</x:v>
      </x:c>
      <x:c r="H3605" s="9" t="n">
        <x:f>IF(ISNUMBER('原始字段'!D3665),'原始字段'!D3665,"n.a.")</x:f>
        <x:v>2.3466</x:v>
      </x:c>
      <x:c r="I3605" s="9" t="n">
        <x:f>IF(COUNT(G3605:H3605)=2,G3605*H3605/100000000,"n.a.")</x:f>
        <x:v>0</x:v>
      </x:c>
      <x:c r="J3605" s="1" t="str">
        <x:v>日频齐全；折算事件未独立核实</x:v>
      </x:c>
    </x:row>
    <x:row r="3606" ht="25" customHeight="1">
      <x:c r="A3606" s="1" t="str">
        <x:v>创业板指</x:v>
      </x:c>
      <x:c r="B3606" s="1" t="str">
        <x:v>159915.SZ</x:v>
      </x:c>
      <x:c r="C3606" s="1" t="str">
        <x:v>易方达创业板ETF</x:v>
      </x:c>
      <x:c r="D3606" s="7" t="d">
        <x:v>2026-07-23T00:00:00.000Z</x:v>
      </x:c>
      <x:c r="E3606" s="8" t="n">
        <x:f>IF(ISNUMBER('原始字段'!C3559),'原始字段'!C3559,"n.a.")</x:f>
        <x:v>16626454936</x:v>
      </x:c>
      <x:c r="F3606" s="8" t="n">
        <x:f>IF(ISNUMBER('原始字段'!C3655),'原始字段'!C3655,"n.a.")</x:f>
        <x:v>16619454936</x:v>
      </x:c>
      <x:c r="G3606" s="8" t="n">
        <x:f>IF(COUNT(E3606:F3606)=2,F3606-E3606,"n.a.")</x:f>
        <x:v>-7000000</x:v>
      </x:c>
      <x:c r="H3606" s="9" t="n">
        <x:f>IF(ISNUMBER('原始字段'!D3655),'原始字段'!D3655,"n.a.")</x:f>
        <x:v>3.599</x:v>
      </x:c>
      <x:c r="I3606" s="9" t="n">
        <x:f>IF(COUNT(G3606:H3606)=2,G3606*H3606/100000000,"n.a.")</x:f>
        <x:v>-0.25193</x:v>
      </x:c>
      <x:c r="J3606" s="1" t="str">
        <x:v>日频齐全；折算事件未独立核实</x:v>
      </x:c>
    </x:row>
    <x:row r="3607" ht="25" customHeight="1">
      <x:c r="A3607" s="1" t="str">
        <x:v>创业板指</x:v>
      </x:c>
      <x:c r="B3607" s="1" t="str">
        <x:v>159971.SZ</x:v>
      </x:c>
      <x:c r="C3607" s="1" t="str">
        <x:v>富国创业板ETF</x:v>
      </x:c>
      <x:c r="D3607" s="7" t="d">
        <x:v>2026-07-23T00:00:00.000Z</x:v>
      </x:c>
      <x:c r="E3607" s="8" t="n">
        <x:f>IF(ISNUMBER('原始字段'!C3571),'原始字段'!C3571,"n.a.")</x:f>
        <x:v>1454020288</x:v>
      </x:c>
      <x:c r="F3607" s="8" t="n">
        <x:f>IF(ISNUMBER('原始字段'!C3667),'原始字段'!C3667,"n.a.")</x:f>
        <x:v>1458020288</x:v>
      </x:c>
      <x:c r="G3607" s="8" t="n">
        <x:f>IF(COUNT(E3607:F3607)=2,F3607-E3607,"n.a.")</x:f>
        <x:v>4000000</x:v>
      </x:c>
      <x:c r="H3607" s="9" t="n">
        <x:f>IF(ISNUMBER('原始字段'!D3667),'原始字段'!D3667,"n.a.")</x:f>
        <x:v>1.2492</x:v>
      </x:c>
      <x:c r="I3607" s="9" t="n">
        <x:f>IF(COUNT(G3607:H3607)=2,G3607*H3607/100000000,"n.a.")</x:f>
        <x:v>0.049968</x:v>
      </x:c>
      <x:c r="J3607" s="1" t="str">
        <x:v>日频齐全；折算事件未独立核实</x:v>
      </x:c>
    </x:row>
    <x:row r="3608" ht="25" customHeight="1">
      <x:c r="A3608" s="1" t="str">
        <x:v>创业板指</x:v>
      </x:c>
      <x:c r="B3608" s="1" t="str">
        <x:v>159957.SZ</x:v>
      </x:c>
      <x:c r="C3608" s="1" t="str">
        <x:v>华夏创业板ETF</x:v>
      </x:c>
      <x:c r="D3608" s="7" t="d">
        <x:v>2026-07-23T00:00:00.000Z</x:v>
      </x:c>
      <x:c r="E3608" s="8" t="n">
        <x:f>IF(ISNUMBER('原始字段'!C3567),'原始字段'!C3567,"n.a.")</x:f>
        <x:v>1131784560</x:v>
      </x:c>
      <x:c r="F3608" s="8" t="n">
        <x:f>IF(ISNUMBER('原始字段'!C3663),'原始字段'!C3663,"n.a.")</x:f>
        <x:v>1127784560</x:v>
      </x:c>
      <x:c r="G3608" s="8" t="n">
        <x:f>IF(COUNT(E3608:F3608)=2,F3608-E3608,"n.a.")</x:f>
        <x:v>-4000000</x:v>
      </x:c>
      <x:c r="H3608" s="9" t="n">
        <x:f>IF(ISNUMBER('原始字段'!D3663),'原始字段'!D3663,"n.a.")</x:f>
        <x:v>2.3575</x:v>
      </x:c>
      <x:c r="I3608" s="9" t="n">
        <x:f>IF(COUNT(G3608:H3608)=2,G3608*H3608/100000000,"n.a.")</x:f>
        <x:v>-0.0943</x:v>
      </x:c>
      <x:c r="J3608" s="1" t="str">
        <x:v>日频齐全；折算事件未独立核实</x:v>
      </x:c>
    </x:row>
    <x:row r="3609" ht="25" customHeight="1">
      <x:c r="A3609" s="1" t="str">
        <x:v>创业板指</x:v>
      </x:c>
      <x:c r="B3609" s="1" t="str">
        <x:v>159958.SZ</x:v>
      </x:c>
      <x:c r="C3609" s="1" t="str">
        <x:v>工银创业板ETF</x:v>
      </x:c>
      <x:c r="D3609" s="7" t="d">
        <x:v>2026-07-23T00:00:00.000Z</x:v>
      </x:c>
      <x:c r="E3609" s="8" t="n">
        <x:f>IF(ISNUMBER('原始字段'!C3568),'原始字段'!C3568,"n.a.")</x:f>
        <x:v>223811448</x:v>
      </x:c>
      <x:c r="F3609" s="8" t="n">
        <x:f>IF(ISNUMBER('原始字段'!C3664),'原始字段'!C3664,"n.a.")</x:f>
        <x:v>224511448</x:v>
      </x:c>
      <x:c r="G3609" s="8" t="n">
        <x:f>IF(COUNT(E3609:F3609)=2,F3609-E3609,"n.a.")</x:f>
        <x:v>700000</x:v>
      </x:c>
      <x:c r="H3609" s="9" t="n">
        <x:f>IF(ISNUMBER('原始字段'!D3664),'原始字段'!D3664,"n.a.")</x:f>
        <x:v>2.1684</x:v>
      </x:c>
      <x:c r="I3609" s="9" t="n">
        <x:f>IF(COUNT(G3609:H3609)=2,G3609*H3609/100000000,"n.a.")</x:f>
        <x:v>0.0151788</x:v>
      </x:c>
      <x:c r="J3609" s="1" t="str">
        <x:v>日频齐全；折算事件未独立核实</x:v>
      </x:c>
    </x:row>
    <x:row r="3610" ht="25" customHeight="1">
      <x:c r="A3610" s="1" t="str">
        <x:v>创业板指</x:v>
      </x:c>
      <x:c r="B3610" s="1" t="str">
        <x:v>159977.SZ</x:v>
      </x:c>
      <x:c r="C3610" s="1" t="str">
        <x:v>天弘创业板ETF</x:v>
      </x:c>
      <x:c r="D3610" s="7" t="d">
        <x:v>2026-07-23T00:00:00.000Z</x:v>
      </x:c>
      <x:c r="E3610" s="8" t="n">
        <x:f>IF(ISNUMBER('原始字段'!C3572),'原始字段'!C3572,"n.a.")</x:f>
        <x:v>3383872820</x:v>
      </x:c>
      <x:c r="F3610" s="8" t="n">
        <x:f>IF(ISNUMBER('原始字段'!C3668),'原始字段'!C3668,"n.a.")</x:f>
        <x:v>3371872820</x:v>
      </x:c>
      <x:c r="G3610" s="8" t="n">
        <x:f>IF(COUNT(E3610:F3610)=2,F3610-E3610,"n.a.")</x:f>
        <x:v>-12000000</x:v>
      </x:c>
      <x:c r="H3610" s="9" t="n">
        <x:f>IF(ISNUMBER('原始字段'!D3668),'原始字段'!D3668,"n.a.")</x:f>
        <x:v>1.8639</x:v>
      </x:c>
      <x:c r="I3610" s="9" t="n">
        <x:f>IF(COUNT(G3610:H3610)=2,G3610*H3610/100000000,"n.a.")</x:f>
        <x:v>-0.223668</x:v>
      </x:c>
      <x:c r="J3610" s="1" t="str">
        <x:v>日频齐全；折算事件未独立核实</x:v>
      </x:c>
    </x:row>
    <x:row r="3611" ht="25" customHeight="1">
      <x:c r="A3611" s="1" t="str">
        <x:v>创业板指</x:v>
      </x:c>
      <x:c r="B3611" s="1" t="str">
        <x:v>159821.SZ</x:v>
      </x:c>
      <x:c r="C3611" s="1" t="str">
        <x:v>中银证券创业板ETF</x:v>
      </x:c>
      <x:c r="D3611" s="7" t="d">
        <x:v>2026-07-23T00:00:00.000Z</x:v>
      </x:c>
      <x:c r="E3611" s="8" t="n">
        <x:f>IF(ISNUMBER('原始字段'!C3556),'原始字段'!C3556,"n.a.")</x:f>
        <x:v>60720000</x:v>
      </x:c>
      <x:c r="F3611" s="8" t="n">
        <x:f>IF(ISNUMBER('原始字段'!C3652),'原始字段'!C3652,"n.a.")</x:f>
        <x:v>60720000</x:v>
      </x:c>
      <x:c r="G3611" s="8" t="n">
        <x:f>IF(COUNT(E3611:F3611)=2,F3611-E3611,"n.a.")</x:f>
        <x:v>0</x:v>
      </x:c>
      <x:c r="H3611" s="9" t="n">
        <x:f>IF(ISNUMBER('原始字段'!D3652),'原始字段'!D3652,"n.a.")</x:f>
        <x:v>1.3473</x:v>
      </x:c>
      <x:c r="I3611" s="9" t="n">
        <x:f>IF(COUNT(G3611:H3611)=2,G3611*H3611/100000000,"n.a.")</x:f>
        <x:v>0</x:v>
      </x:c>
      <x:c r="J3611" s="1" t="str">
        <x:v>日频齐全；折算事件未独立核实</x:v>
      </x:c>
    </x:row>
    <x:row r="3612" ht="25" customHeight="1">
      <x:c r="A3612" s="1" t="str">
        <x:v>创业板指</x:v>
      </x:c>
      <x:c r="B3612" s="1" t="str">
        <x:v>159956.SZ</x:v>
      </x:c>
      <x:c r="C3612" s="1" t="str">
        <x:v>建信创业板ETF</x:v>
      </x:c>
      <x:c r="D3612" s="7" t="d">
        <x:v>2026-07-23T00:00:00.000Z</x:v>
      </x:c>
      <x:c r="E3612" s="8" t="n">
        <x:f>IF(ISNUMBER('原始字段'!C3566),'原始字段'!C3566,"n.a.")</x:f>
        <x:v>45978674</x:v>
      </x:c>
      <x:c r="F3612" s="8" t="n">
        <x:f>IF(ISNUMBER('原始字段'!C3662),'原始字段'!C3662,"n.a.")</x:f>
        <x:v>45978674</x:v>
      </x:c>
      <x:c r="G3612" s="8" t="n">
        <x:f>IF(COUNT(E3612:F3612)=2,F3612-E3612,"n.a.")</x:f>
        <x:v>0</x:v>
      </x:c>
      <x:c r="H3612" s="9" t="n">
        <x:f>IF(ISNUMBER('原始字段'!D3662),'原始字段'!D3662,"n.a.")</x:f>
        <x:v>2.2716</x:v>
      </x:c>
      <x:c r="I3612" s="9" t="n">
        <x:f>IF(COUNT(G3612:H3612)=2,G3612*H3612/100000000,"n.a.")</x:f>
        <x:v>0</x:v>
      </x:c>
      <x:c r="J3612" s="1" t="str">
        <x:v>日频齐全；折算事件未独立核实</x:v>
      </x:c>
    </x:row>
    <x:row r="3613" ht="25" customHeight="1">
      <x:c r="A3613" s="1" t="str">
        <x:v>创业板指</x:v>
      </x:c>
      <x:c r="B3613" s="1" t="str">
        <x:v>159908.SZ</x:v>
      </x:c>
      <x:c r="C3613" s="1" t="str">
        <x:v>博时创业板ETF</x:v>
      </x:c>
      <x:c r="D3613" s="7" t="d">
        <x:v>2026-07-23T00:00:00.000Z</x:v>
      </x:c>
      <x:c r="E3613" s="8" t="n">
        <x:f>IF(ISNUMBER('原始字段'!C3558),'原始字段'!C3558,"n.a.")</x:f>
        <x:v>336229029</x:v>
      </x:c>
      <x:c r="F3613" s="8" t="n">
        <x:f>IF(ISNUMBER('原始字段'!C3654),'原始字段'!C3654,"n.a.")</x:f>
        <x:v>335229029</x:v>
      </x:c>
      <x:c r="G3613" s="8" t="n">
        <x:f>IF(COUNT(E3613:F3613)=2,F3613-E3613,"n.a.")</x:f>
        <x:v>-1000000</x:v>
      </x:c>
      <x:c r="H3613" s="9" t="n">
        <x:f>IF(ISNUMBER('原始字段'!D3654),'原始字段'!D3654,"n.a.")</x:f>
        <x:v>3.3455</x:v>
      </x:c>
      <x:c r="I3613" s="9" t="n">
        <x:f>IF(COUNT(G3613:H3613)=2,G3613*H3613/100000000,"n.a.")</x:f>
        <x:v>-0.033455</x:v>
      </x:c>
      <x:c r="J3613" s="1" t="str">
        <x:v>日频齐全；折算事件未独立核实</x:v>
      </x:c>
    </x:row>
    <x:row r="3614" ht="25" customHeight="1">
      <x:c r="A3614" s="1" t="str">
        <x:v>创业板指</x:v>
      </x:c>
      <x:c r="B3614" s="1" t="str">
        <x:v>159952.SZ</x:v>
      </x:c>
      <x:c r="C3614" s="1" t="str">
        <x:v>广发创业板ETF</x:v>
      </x:c>
      <x:c r="D3614" s="7" t="d">
        <x:v>2026-07-23T00:00:00.000Z</x:v>
      </x:c>
      <x:c r="E3614" s="8" t="n">
        <x:f>IF(ISNUMBER('原始字段'!C3565),'原始字段'!C3565,"n.a.")</x:f>
        <x:v>4594584929</x:v>
      </x:c>
      <x:c r="F3614" s="8" t="n">
        <x:f>IF(ISNUMBER('原始字段'!C3661),'原始字段'!C3661,"n.a.")</x:f>
        <x:v>4733984929</x:v>
      </x:c>
      <x:c r="G3614" s="8" t="n">
        <x:f>IF(COUNT(E3614:F3614)=2,F3614-E3614,"n.a.")</x:f>
        <x:v>139400000</x:v>
      </x:c>
      <x:c r="H3614" s="9" t="n">
        <x:f>IF(ISNUMBER('原始字段'!D3661),'原始字段'!D3661,"n.a.")</x:f>
        <x:v>2.1821</x:v>
      </x:c>
      <x:c r="I3614" s="9" t="n">
        <x:f>IF(COUNT(G3614:H3614)=2,G3614*H3614/100000000,"n.a.")</x:f>
        <x:v>3.0418474</x:v>
      </x:c>
      <x:c r="J3614" s="1" t="str">
        <x:v>日频齐全；折算事件未独立核实</x:v>
      </x:c>
    </x:row>
    <x:row r="3615" ht="25" customHeight="1">
      <x:c r="A3615" s="1" t="str">
        <x:v>创业板指</x:v>
      </x:c>
      <x:c r="B3615" s="1" t="str">
        <x:v>159247.SZ</x:v>
      </x:c>
      <x:c r="C3615" s="1" t="str">
        <x:v>汇添富创业板ETF</x:v>
      </x:c>
      <x:c r="D3615" s="7" t="d">
        <x:v>2026-07-23T00:00:00.000Z</x:v>
      </x:c>
      <x:c r="E3615" s="8" t="n">
        <x:f>IF(ISNUMBER('原始字段'!C3539),'原始字段'!C3539,"n.a.")</x:f>
        <x:v>423984966</x:v>
      </x:c>
      <x:c r="F3615" s="8" t="n">
        <x:f>IF(ISNUMBER('原始字段'!C3635),'原始字段'!C3635,"n.a.")</x:f>
        <x:v>405984966</x:v>
      </x:c>
      <x:c r="G3615" s="8" t="n">
        <x:f>IF(COUNT(E3615:F3615)=2,F3615-E3615,"n.a.")</x:f>
        <x:v>-18000000</x:v>
      </x:c>
      <x:c r="H3615" s="9" t="n">
        <x:f>IF(ISNUMBER('原始字段'!D3635),'原始字段'!D3635,"n.a.")</x:f>
        <x:v>1.0747</x:v>
      </x:c>
      <x:c r="I3615" s="9" t="n">
        <x:f>IF(COUNT(G3615:H3615)=2,G3615*H3615/100000000,"n.a.")</x:f>
        <x:v>-0.193446</x:v>
      </x:c>
      <x:c r="J3615" s="1" t="str">
        <x:v>日频齐全；折算事件未独立核实</x:v>
      </x:c>
    </x:row>
    <x:row r="3616" ht="25" customHeight="1">
      <x:c r="A3616" s="1" t="str">
        <x:v>创业板指</x:v>
      </x:c>
      <x:c r="B3616" s="1" t="str">
        <x:v>159948.SZ</x:v>
      </x:c>
      <x:c r="C3616" s="1" t="str">
        <x:v>南方创业板ETF</x:v>
      </x:c>
      <x:c r="D3616" s="7" t="d">
        <x:v>2026-07-23T00:00:00.000Z</x:v>
      </x:c>
      <x:c r="E3616" s="8" t="n">
        <x:f>IF(ISNUMBER('原始字段'!C3564),'原始字段'!C3564,"n.a.")</x:f>
        <x:v>1147697720</x:v>
      </x:c>
      <x:c r="F3616" s="8" t="n">
        <x:f>IF(ISNUMBER('原始字段'!C3660),'原始字段'!C3660,"n.a.")</x:f>
        <x:v>1149697720</x:v>
      </x:c>
      <x:c r="G3616" s="8" t="n">
        <x:f>IF(COUNT(E3616:F3616)=2,F3616-E3616,"n.a.")</x:f>
        <x:v>2000000</x:v>
      </x:c>
      <x:c r="H3616" s="9" t="n">
        <x:f>IF(ISNUMBER('原始字段'!D3660),'原始字段'!D3660,"n.a.")</x:f>
        <x:v>3.9676</x:v>
      </x:c>
      <x:c r="I3616" s="9" t="n">
        <x:f>IF(COUNT(G3616:H3616)=2,G3616*H3616/100000000,"n.a.")</x:f>
        <x:v>0.079352</x:v>
      </x:c>
      <x:c r="J3616" s="1" t="str">
        <x:v>日频齐全；折算事件未独立核实</x:v>
      </x:c>
    </x:row>
    <x:row r="3617" ht="25" customHeight="1">
      <x:c r="A3617" s="1" t="str">
        <x:v>创业板指</x:v>
      </x:c>
      <x:c r="B3617" s="1" t="str">
        <x:v>159205.SZ</x:v>
      </x:c>
      <x:c r="C3617" s="1" t="str">
        <x:v>东财创业板ETF</x:v>
      </x:c>
      <x:c r="D3617" s="7" t="d">
        <x:v>2026-07-23T00:00:00.000Z</x:v>
      </x:c>
      <x:c r="E3617" s="8" t="n">
        <x:f>IF(ISNUMBER('原始字段'!C3538),'原始字段'!C3538,"n.a.")</x:f>
        <x:v>559056064</x:v>
      </x:c>
      <x:c r="F3617" s="8" t="n">
        <x:f>IF(ISNUMBER('原始字段'!C3634),'原始字段'!C3634,"n.a.")</x:f>
        <x:v>527056064</x:v>
      </x:c>
      <x:c r="G3617" s="8" t="n">
        <x:f>IF(COUNT(E3617:F3617)=2,F3617-E3617,"n.a.")</x:f>
        <x:v>-32000000</x:v>
      </x:c>
      <x:c r="H3617" s="9" t="n">
        <x:f>IF(ISNUMBER('原始字段'!D3634),'原始字段'!D3634,"n.a.")</x:f>
        <x:v>1.7556</x:v>
      </x:c>
      <x:c r="I3617" s="9" t="n">
        <x:f>IF(COUNT(G3617:H3617)=2,G3617*H3617/100000000,"n.a.")</x:f>
        <x:v>-0.561792</x:v>
      </x:c>
      <x:c r="J3617" s="1" t="str">
        <x:v>日频齐全；折算事件未独立核实</x:v>
      </x:c>
    </x:row>
    <x:row r="3618" ht="25" customHeight="1">
      <x:c r="A3618" s="1" t="str">
        <x:v>科创50</x:v>
      </x:c>
      <x:c r="B3618" s="1" t="str">
        <x:v>588940.SH</x:v>
      </x:c>
      <x:c r="C3618" s="1" t="str">
        <x:v>富国上证科创板50成份ETF</x:v>
      </x:c>
      <x:c r="D3618" s="7" t="d">
        <x:v>2026-07-23T00:00:00.000Z</x:v>
      </x:c>
      <x:c r="E3618" s="8" t="n">
        <x:f>IF(ISNUMBER('原始字段'!C3629),'原始字段'!C3629,"n.a.")</x:f>
        <x:v>976420000</x:v>
      </x:c>
      <x:c r="F3618" s="8" t="n">
        <x:f>IF(ISNUMBER('原始字段'!C3725),'原始字段'!C3725,"n.a.")</x:f>
        <x:v>1108420000</x:v>
      </x:c>
      <x:c r="G3618" s="8" t="n">
        <x:f>IF(COUNT(E3618:F3618)=2,F3618-E3618,"n.a.")</x:f>
        <x:v>132000000</x:v>
      </x:c>
      <x:c r="H3618" s="9" t="n">
        <x:f>IF(ISNUMBER('原始字段'!D3725),'原始字段'!D3725,"n.a.")</x:f>
        <x:v>1.8465</x:v>
      </x:c>
      <x:c r="I3618" s="9" t="n">
        <x:f>IF(COUNT(G3618:H3618)=2,G3618*H3618/100000000,"n.a.")</x:f>
        <x:v>2.43738</x:v>
      </x:c>
      <x:c r="J3618" s="1" t="str">
        <x:v>日频齐全；折算事件未独立核实</x:v>
      </x:c>
    </x:row>
    <x:row r="3619" ht="25" customHeight="1">
      <x:c r="A3619" s="1" t="str">
        <x:v>科创50</x:v>
      </x:c>
      <x:c r="B3619" s="1" t="str">
        <x:v>589150.SH</x:v>
      </x:c>
      <x:c r="C3619" s="1" t="str">
        <x:v>平安上证科创板50成份ETF</x:v>
      </x:c>
      <x:c r="D3619" s="7" t="d">
        <x:v>2026-07-23T00:00:00.000Z</x:v>
      </x:c>
      <x:c r="E3619" s="8" t="n">
        <x:f>IF(ISNUMBER('原始字段'!C3631),'原始字段'!C3631,"n.a.")</x:f>
        <x:v>723437200</x:v>
      </x:c>
      <x:c r="F3619" s="8" t="n">
        <x:f>IF(ISNUMBER('原始字段'!C3727),'原始字段'!C3727,"n.a.")</x:f>
        <x:v>733437200</x:v>
      </x:c>
      <x:c r="G3619" s="8" t="n">
        <x:f>IF(COUNT(E3619:F3619)=2,F3619-E3619,"n.a.")</x:f>
        <x:v>10000000</x:v>
      </x:c>
      <x:c r="H3619" s="9" t="n">
        <x:f>IF(ISNUMBER('原始字段'!D3727),'原始字段'!D3727,"n.a.")</x:f>
        <x:v>1.2987</x:v>
      </x:c>
      <x:c r="I3619" s="9" t="n">
        <x:f>IF(COUNT(G3619:H3619)=2,G3619*H3619/100000000,"n.a.")</x:f>
        <x:v>0.12987</x:v>
      </x:c>
      <x:c r="J3619" s="1" t="str">
        <x:v>日频齐全；折算事件未独立核实</x:v>
      </x:c>
    </x:row>
    <x:row r="3620" ht="25" customHeight="1">
      <x:c r="A3620" s="1" t="str">
        <x:v>科创50</x:v>
      </x:c>
      <x:c r="B3620" s="1" t="str">
        <x:v>588150.SH</x:v>
      </x:c>
      <x:c r="C3620" s="1" t="str">
        <x:v>南方上证科创板50成份ETF</x:v>
      </x:c>
      <x:c r="D3620" s="7" t="d">
        <x:v>2026-07-23T00:00:00.000Z</x:v>
      </x:c>
      <x:c r="E3620" s="8" t="n">
        <x:f>IF(ISNUMBER('原始字段'!C3623),'原始字段'!C3623,"n.a.")</x:f>
        <x:v>348932600</x:v>
      </x:c>
      <x:c r="F3620" s="8" t="n">
        <x:f>IF(ISNUMBER('原始字段'!C3719),'原始字段'!C3719,"n.a.")</x:f>
        <x:v>362932600</x:v>
      </x:c>
      <x:c r="G3620" s="8" t="n">
        <x:f>IF(COUNT(E3620:F3620)=2,F3620-E3620,"n.a.")</x:f>
        <x:v>14000000</x:v>
      </x:c>
      <x:c r="H3620" s="9" t="n">
        <x:f>IF(ISNUMBER('原始字段'!D3719),'原始字段'!D3719,"n.a.")</x:f>
        <x:v>1.2622</x:v>
      </x:c>
      <x:c r="I3620" s="9" t="n">
        <x:f>IF(COUNT(G3620:H3620)=2,G3620*H3620/100000000,"n.a.")</x:f>
        <x:v>0.176708</x:v>
      </x:c>
      <x:c r="J3620" s="1" t="str">
        <x:v>日频齐全；折算事件未独立核实</x:v>
      </x:c>
    </x:row>
    <x:row r="3621" ht="25" customHeight="1">
      <x:c r="A3621" s="1" t="str">
        <x:v>科创50</x:v>
      </x:c>
      <x:c r="B3621" s="1" t="str">
        <x:v>588000.SH</x:v>
      </x:c>
      <x:c r="C3621" s="1" t="str">
        <x:v>华夏上证科创板50ETF</x:v>
      </x:c>
      <x:c r="D3621" s="7" t="d">
        <x:v>2026-07-23T00:00:00.000Z</x:v>
      </x:c>
      <x:c r="E3621" s="8" t="n">
        <x:f>IF(ISNUMBER('原始字段'!C3617),'原始字段'!C3617,"n.a.")</x:f>
        <x:v>44360668200</x:v>
      </x:c>
      <x:c r="F3621" s="8" t="n">
        <x:f>IF(ISNUMBER('原始字段'!C3713),'原始字段'!C3713,"n.a.")</x:f>
        <x:v>46145668200</x:v>
      </x:c>
      <x:c r="G3621" s="8" t="n">
        <x:f>IF(COUNT(E3621:F3621)=2,F3621-E3621,"n.a.")</x:f>
        <x:v>1785000000</x:v>
      </x:c>
      <x:c r="H3621" s="9" t="n">
        <x:f>IF(ISNUMBER('原始字段'!D3713),'原始字段'!D3713,"n.a.")</x:f>
        <x:v>1.8873</x:v>
      </x:c>
      <x:c r="I3621" s="9" t="n">
        <x:f>IF(COUNT(G3621:H3621)=2,G3621*H3621/100000000,"n.a.")</x:f>
        <x:v>33.688305</x:v>
      </x:c>
      <x:c r="J3621" s="1" t="str">
        <x:v>日频齐全；折算事件未独立核实</x:v>
      </x:c>
    </x:row>
    <x:row r="3622" ht="25" customHeight="1">
      <x:c r="A3622" s="1" t="str">
        <x:v>科创50</x:v>
      </x:c>
      <x:c r="B3622" s="1" t="str">
        <x:v>589850.SH</x:v>
      </x:c>
      <x:c r="C3622" s="1" t="str">
        <x:v>东财上证科创板50成份ETF</x:v>
      </x:c>
      <x:c r="D3622" s="7" t="d">
        <x:v>2026-07-23T00:00:00.000Z</x:v>
      </x:c>
      <x:c r="E3622" s="8" t="n">
        <x:f>IF(ISNUMBER('原始字段'!C3633),'原始字段'!C3633,"n.a.")</x:f>
        <x:v>643057000</x:v>
      </x:c>
      <x:c r="F3622" s="8" t="n">
        <x:f>IF(ISNUMBER('原始字段'!C3729),'原始字段'!C3729,"n.a.")</x:f>
        <x:v>661057000</x:v>
      </x:c>
      <x:c r="G3622" s="8" t="n">
        <x:f>IF(COUNT(E3622:F3622)=2,F3622-E3622,"n.a.")</x:f>
        <x:v>18000000</x:v>
      </x:c>
      <x:c r="H3622" s="9" t="n">
        <x:f>IF(ISNUMBER('原始字段'!D3729),'原始字段'!D3729,"n.a.")</x:f>
        <x:v>1.7074</x:v>
      </x:c>
      <x:c r="I3622" s="9" t="n">
        <x:f>IF(COUNT(G3622:H3622)=2,G3622*H3622/100000000,"n.a.")</x:f>
        <x:v>0.307332</x:v>
      </x:c>
      <x:c r="J3622" s="1" t="str">
        <x:v>日频齐全；折算事件未独立核实</x:v>
      </x:c>
    </x:row>
    <x:row r="3623" ht="25" customHeight="1">
      <x:c r="A3623" s="1" t="str">
        <x:v>科创50</x:v>
      </x:c>
      <x:c r="B3623" s="1" t="str">
        <x:v>588840.SH</x:v>
      </x:c>
      <x:c r="C3623" s="1" t="str">
        <x:v>万家上证科创板50成份ETF</x:v>
      </x:c>
      <x:c r="D3623" s="7" t="d">
        <x:v>2026-07-23T00:00:00.000Z</x:v>
      </x:c>
      <x:c r="E3623" s="8" t="n">
        <x:f>IF(ISNUMBER('原始字段'!C3627),'原始字段'!C3627,"n.a.")</x:f>
        <x:v>58236000</x:v>
      </x:c>
      <x:c r="F3623" s="8" t="n">
        <x:f>IF(ISNUMBER('原始字段'!C3723),'原始字段'!C3723,"n.a.")</x:f>
        <x:v>58236000</x:v>
      </x:c>
      <x:c r="G3623" s="8" t="n">
        <x:f>IF(COUNT(E3623:F3623)=2,F3623-E3623,"n.a.")</x:f>
        <x:v>0</x:v>
      </x:c>
      <x:c r="H3623" s="9" t="n">
        <x:f>IF(ISNUMBER('原始字段'!D3723),'原始字段'!D3723,"n.a.")</x:f>
        <x:v>1.6538</x:v>
      </x:c>
      <x:c r="I3623" s="9" t="n">
        <x:f>IF(COUNT(G3623:H3623)=2,G3623*H3623/100000000,"n.a.")</x:f>
        <x:v>0</x:v>
      </x:c>
      <x:c r="J3623" s="1" t="str">
        <x:v>日频齐全；折算事件未独立核实</x:v>
      </x:c>
    </x:row>
    <x:row r="3624" ht="25" customHeight="1">
      <x:c r="A3624" s="1" t="str">
        <x:v>科创50</x:v>
      </x:c>
      <x:c r="B3624" s="1" t="str">
        <x:v>588040.SH</x:v>
      </x:c>
      <x:c r="C3624" s="1" t="str">
        <x:v>鹏华上证科创板50成份ETF</x:v>
      </x:c>
      <x:c r="D3624" s="7" t="d">
        <x:v>2026-07-23T00:00:00.000Z</x:v>
      </x:c>
      <x:c r="E3624" s="8" t="n">
        <x:f>IF(ISNUMBER('原始字段'!C3618),'原始字段'!C3618,"n.a.")</x:f>
        <x:v>133889000</x:v>
      </x:c>
      <x:c r="F3624" s="8" t="n">
        <x:f>IF(ISNUMBER('原始字段'!C3714),'原始字段'!C3714,"n.a.")</x:f>
        <x:v>143889000</x:v>
      </x:c>
      <x:c r="G3624" s="8" t="n">
        <x:f>IF(COUNT(E3624:F3624)=2,F3624-E3624,"n.a.")</x:f>
        <x:v>10000000</x:v>
      </x:c>
      <x:c r="H3624" s="9" t="n">
        <x:f>IF(ISNUMBER('原始字段'!D3714),'原始字段'!D3714,"n.a.")</x:f>
        <x:v>1.8139</x:v>
      </x:c>
      <x:c r="I3624" s="9" t="n">
        <x:f>IF(COUNT(G3624:H3624)=2,G3624*H3624/100000000,"n.a.")</x:f>
        <x:v>0.18139</x:v>
      </x:c>
      <x:c r="J3624" s="1" t="str">
        <x:v>日频齐全；折算事件未独立核实</x:v>
      </x:c>
    </x:row>
    <x:row r="3625" ht="25" customHeight="1">
      <x:c r="A3625" s="1" t="str">
        <x:v>科创50</x:v>
      </x:c>
      <x:c r="B3625" s="1" t="str">
        <x:v>588280.SH</x:v>
      </x:c>
      <x:c r="C3625" s="1" t="str">
        <x:v>华安上证科创板50ETF</x:v>
      </x:c>
      <x:c r="D3625" s="7" t="d">
        <x:v>2026-07-23T00:00:00.000Z</x:v>
      </x:c>
      <x:c r="E3625" s="8" t="n">
        <x:f>IF(ISNUMBER('原始字段'!C3625),'原始字段'!C3625,"n.a.")</x:f>
        <x:v>340121000</x:v>
      </x:c>
      <x:c r="F3625" s="8" t="n">
        <x:f>IF(ISNUMBER('原始字段'!C3721),'原始字段'!C3721,"n.a.")</x:f>
        <x:v>348121000</x:v>
      </x:c>
      <x:c r="G3625" s="8" t="n">
        <x:f>IF(COUNT(E3625:F3625)=2,F3625-E3625,"n.a.")</x:f>
        <x:v>8000000</x:v>
      </x:c>
      <x:c r="H3625" s="9" t="n">
        <x:f>IF(ISNUMBER('原始字段'!D3721),'原始字段'!D3721,"n.a.")</x:f>
        <x:v>1.2867</x:v>
      </x:c>
      <x:c r="I3625" s="9" t="n">
        <x:f>IF(COUNT(G3625:H3625)=2,G3625*H3625/100000000,"n.a.")</x:f>
        <x:v>0.102936</x:v>
      </x:c>
      <x:c r="J3625" s="1" t="str">
        <x:v>日频齐全；折算事件未独立核实</x:v>
      </x:c>
    </x:row>
    <x:row r="3626" ht="25" customHeight="1">
      <x:c r="A3626" s="1" t="str">
        <x:v>科创50</x:v>
      </x:c>
      <x:c r="B3626" s="1" t="str">
        <x:v>589360.SH</x:v>
      </x:c>
      <x:c r="C3626" s="1" t="str">
        <x:v>国泰上证科创板50成份ETF</x:v>
      </x:c>
      <x:c r="D3626" s="7" t="d">
        <x:v>2026-07-23T00:00:00.000Z</x:v>
      </x:c>
      <x:c r="E3626" s="8" t="n">
        <x:f>IF(ISNUMBER('原始字段'!C3632),'原始字段'!C3632,"n.a.")</x:f>
        <x:v>2123174000</x:v>
      </x:c>
      <x:c r="F3626" s="8" t="n">
        <x:f>IF(ISNUMBER('原始字段'!C3728),'原始字段'!C3728,"n.a.")</x:f>
        <x:v>2357174000</x:v>
      </x:c>
      <x:c r="G3626" s="8" t="n">
        <x:f>IF(COUNT(E3626:F3626)=2,F3626-E3626,"n.a.")</x:f>
        <x:v>234000000</x:v>
      </x:c>
      <x:c r="H3626" s="9" t="n">
        <x:f>IF(ISNUMBER('原始字段'!D3728),'原始字段'!D3728,"n.a.")</x:f>
        <x:v>0.9228</x:v>
      </x:c>
      <x:c r="I3626" s="9" t="n">
        <x:f>IF(COUNT(G3626:H3626)=2,G3626*H3626/100000000,"n.a.")</x:f>
        <x:v>2.159352</x:v>
      </x:c>
      <x:c r="J3626" s="1" t="str">
        <x:v>日频齐全；折算事件未独立核实</x:v>
      </x:c>
    </x:row>
    <x:row r="3627" ht="25" customHeight="1">
      <x:c r="A3627" s="1" t="str">
        <x:v>科创50</x:v>
      </x:c>
      <x:c r="B3627" s="1" t="str">
        <x:v>588950.SH</x:v>
      </x:c>
      <x:c r="C3627" s="1" t="str">
        <x:v>景顺长城上证科创板50成份ETF</x:v>
      </x:c>
      <x:c r="D3627" s="7" t="d">
        <x:v>2026-07-23T00:00:00.000Z</x:v>
      </x:c>
      <x:c r="E3627" s="8" t="n">
        <x:f>IF(ISNUMBER('原始字段'!C3630),'原始字段'!C3630,"n.a.")</x:f>
        <x:v>473729700</x:v>
      </x:c>
      <x:c r="F3627" s="8" t="n">
        <x:f>IF(ISNUMBER('原始字段'!C3726),'原始字段'!C3726,"n.a.")</x:f>
        <x:v>494729700</x:v>
      </x:c>
      <x:c r="G3627" s="8" t="n">
        <x:f>IF(COUNT(E3627:F3627)=2,F3627-E3627,"n.a.")</x:f>
        <x:v>21000000</x:v>
      </x:c>
      <x:c r="H3627" s="9" t="n">
        <x:f>IF(ISNUMBER('原始字段'!D3726),'原始字段'!D3726,"n.a.")</x:f>
        <x:v>1.8613</x:v>
      </x:c>
      <x:c r="I3627" s="9" t="n">
        <x:f>IF(COUNT(G3627:H3627)=2,G3627*H3627/100000000,"n.a.")</x:f>
        <x:v>0.390873</x:v>
      </x:c>
      <x:c r="J3627" s="1" t="str">
        <x:v>日频齐全；折算事件未独立核实</x:v>
      </x:c>
    </x:row>
    <x:row r="3628" ht="25" customHeight="1">
      <x:c r="A3628" s="1" t="str">
        <x:v>科创50</x:v>
      </x:c>
      <x:c r="B3628" s="1" t="str">
        <x:v>588080.SH</x:v>
      </x:c>
      <x:c r="C3628" s="1" t="str">
        <x:v>易方达上证科创板50ETF</x:v>
      </x:c>
      <x:c r="D3628" s="7" t="d">
        <x:v>2026-07-23T00:00:00.000Z</x:v>
      </x:c>
      <x:c r="E3628" s="8" t="n">
        <x:f>IF(ISNUMBER('原始字段'!C3621),'原始字段'!C3621,"n.a.")</x:f>
        <x:v>22537628100</x:v>
      </x:c>
      <x:c r="F3628" s="8" t="n">
        <x:f>IF(ISNUMBER('原始字段'!C3717),'原始字段'!C3717,"n.a.")</x:f>
        <x:v>22837628100</x:v>
      </x:c>
      <x:c r="G3628" s="8" t="n">
        <x:f>IF(COUNT(E3628:F3628)=2,F3628-E3628,"n.a.")</x:f>
        <x:v>300000000</x:v>
      </x:c>
      <x:c r="H3628" s="9" t="n">
        <x:f>IF(ISNUMBER('原始字段'!D3717),'原始字段'!D3717,"n.a.")</x:f>
        <x:v>1.8299</x:v>
      </x:c>
      <x:c r="I3628" s="9" t="n">
        <x:f>IF(COUNT(G3628:H3628)=2,G3628*H3628/100000000,"n.a.")</x:f>
        <x:v>5.4897</x:v>
      </x:c>
      <x:c r="J3628" s="1" t="str">
        <x:v>日频齐全；折算事件未独立核实</x:v>
      </x:c>
    </x:row>
    <x:row r="3629" ht="25" customHeight="1">
      <x:c r="A3629" s="1" t="str">
        <x:v>科创50</x:v>
      </x:c>
      <x:c r="B3629" s="1" t="str">
        <x:v>588060.SH</x:v>
      </x:c>
      <x:c r="C3629" s="1" t="str">
        <x:v>广发上证科创板50ETF</x:v>
      </x:c>
      <x:c r="D3629" s="7" t="d">
        <x:v>2026-07-23T00:00:00.000Z</x:v>
      </x:c>
      <x:c r="E3629" s="8" t="n">
        <x:f>IF(ISNUMBER('原始字段'!C3620),'原始字段'!C3620,"n.a.")</x:f>
        <x:v>6421140000</x:v>
      </x:c>
      <x:c r="F3629" s="8" t="n">
        <x:f>IF(ISNUMBER('原始字段'!C3716),'原始字段'!C3716,"n.a.")</x:f>
        <x:v>6661140000</x:v>
      </x:c>
      <x:c r="G3629" s="8" t="n">
        <x:f>IF(COUNT(E3629:F3629)=2,F3629-E3629,"n.a.")</x:f>
        <x:v>240000000</x:v>
      </x:c>
      <x:c r="H3629" s="9" t="n">
        <x:f>IF(ISNUMBER('原始字段'!D3716),'原始字段'!D3716,"n.a.")</x:f>
        <x:v>1.1342</x:v>
      </x:c>
      <x:c r="I3629" s="9" t="n">
        <x:f>IF(COUNT(G3629:H3629)=2,G3629*H3629/100000000,"n.a.")</x:f>
        <x:v>2.72208</x:v>
      </x:c>
      <x:c r="J3629" s="1" t="str">
        <x:v>日频齐全；折算事件未独立核实</x:v>
      </x:c>
    </x:row>
    <x:row r="3630" ht="25" customHeight="1">
      <x:c r="A3630" s="1" t="str">
        <x:v>科创50</x:v>
      </x:c>
      <x:c r="B3630" s="1" t="str">
        <x:v>588870.SH</x:v>
      </x:c>
      <x:c r="C3630" s="1" t="str">
        <x:v>汇添富上证科创板50成份ETF</x:v>
      </x:c>
      <x:c r="D3630" s="7" t="d">
        <x:v>2026-07-23T00:00:00.000Z</x:v>
      </x:c>
      <x:c r="E3630" s="8" t="n">
        <x:f>IF(ISNUMBER('原始字段'!C3628),'原始字段'!C3628,"n.a.")</x:f>
        <x:v>515552000</x:v>
      </x:c>
      <x:c r="F3630" s="8" t="n">
        <x:f>IF(ISNUMBER('原始字段'!C3724),'原始字段'!C3724,"n.a.")</x:f>
        <x:v>575552000</x:v>
      </x:c>
      <x:c r="G3630" s="8" t="n">
        <x:f>IF(COUNT(E3630:F3630)=2,F3630-E3630,"n.a.")</x:f>
        <x:v>60000000</x:v>
      </x:c>
      <x:c r="H3630" s="9" t="n">
        <x:f>IF(ISNUMBER('原始字段'!D3724),'原始字段'!D3724,"n.a.")</x:f>
        <x:v>1.8161</x:v>
      </x:c>
      <x:c r="I3630" s="9" t="n">
        <x:f>IF(COUNT(G3630:H3630)=2,G3630*H3630/100000000,"n.a.")</x:f>
        <x:v>1.08966</x:v>
      </x:c>
      <x:c r="J3630" s="1" t="str">
        <x:v>日频齐全；折算事件未独立核实</x:v>
      </x:c>
    </x:row>
    <x:row r="3631" ht="25" customHeight="1">
      <x:c r="A3631" s="1" t="str">
        <x:v>科创50</x:v>
      </x:c>
      <x:c r="B3631" s="1" t="str">
        <x:v>588720.SH</x:v>
      </x:c>
      <x:c r="C3631" s="1" t="str">
        <x:v>中银上证科创板50成份ETF</x:v>
      </x:c>
      <x:c r="D3631" s="7" t="d">
        <x:v>2026-07-23T00:00:00.000Z</x:v>
      </x:c>
      <x:c r="E3631" s="8" t="n">
        <x:f>IF(ISNUMBER('原始字段'!C3626),'原始字段'!C3626,"n.a.")</x:f>
        <x:v>94741800</x:v>
      </x:c>
      <x:c r="F3631" s="8" t="n">
        <x:f>IF(ISNUMBER('原始字段'!C3722),'原始字段'!C3722,"n.a.")</x:f>
        <x:v>97241800</x:v>
      </x:c>
      <x:c r="G3631" s="8" t="n">
        <x:f>IF(COUNT(E3631:F3631)=2,F3631-E3631,"n.a.")</x:f>
        <x:v>2500000</x:v>
      </x:c>
      <x:c r="H3631" s="9" t="n">
        <x:f>IF(ISNUMBER('原始字段'!D3722),'原始字段'!D3722,"n.a.")</x:f>
        <x:v>1.8027</x:v>
      </x:c>
      <x:c r="I3631" s="9" t="n">
        <x:f>IF(COUNT(G3631:H3631)=2,G3631*H3631/100000000,"n.a.")</x:f>
        <x:v>0.0450675</x:v>
      </x:c>
      <x:c r="J3631" s="1" t="str">
        <x:v>日频齐全；折算事件未独立核实</x:v>
      </x:c>
    </x:row>
    <x:row r="3632" ht="25" customHeight="1">
      <x:c r="A3632" s="1" t="str">
        <x:v>科创50</x:v>
      </x:c>
      <x:c r="B3632" s="1" t="str">
        <x:v>588090.SH</x:v>
      </x:c>
      <x:c r="C3632" s="1" t="str">
        <x:v>华泰柏瑞上证科创板50ETF</x:v>
      </x:c>
      <x:c r="D3632" s="7" t="d">
        <x:v>2026-07-23T00:00:00.000Z</x:v>
      </x:c>
      <x:c r="E3632" s="8" t="n">
        <x:f>IF(ISNUMBER('原始字段'!C3622),'原始字段'!C3622,"n.a.")</x:f>
        <x:v>2682072800</x:v>
      </x:c>
      <x:c r="F3632" s="8" t="n">
        <x:f>IF(ISNUMBER('原始字段'!C3718),'原始字段'!C3718,"n.a.")</x:f>
        <x:v>2736072800</x:v>
      </x:c>
      <x:c r="G3632" s="8" t="n">
        <x:f>IF(COUNT(E3632:F3632)=2,F3632-E3632,"n.a.")</x:f>
        <x:v>54000000</x:v>
      </x:c>
      <x:c r="H3632" s="9" t="n">
        <x:f>IF(ISNUMBER('原始字段'!D3718),'原始字段'!D3718,"n.a.")</x:f>
        <x:v>1.8344</x:v>
      </x:c>
      <x:c r="I3632" s="9" t="n">
        <x:f>IF(COUNT(G3632:H3632)=2,G3632*H3632/100000000,"n.a.")</x:f>
        <x:v>0.990576</x:v>
      </x:c>
      <x:c r="J3632" s="1" t="str">
        <x:v>日频齐全；折算事件未独立核实</x:v>
      </x:c>
    </x:row>
    <x:row r="3633" ht="25" customHeight="1">
      <x:c r="A3633" s="1" t="str">
        <x:v>科创50</x:v>
      </x:c>
      <x:c r="B3633" s="1" t="str">
        <x:v>588180.SH</x:v>
      </x:c>
      <x:c r="C3633" s="1" t="str">
        <x:v>国联安上证科创板50ETF</x:v>
      </x:c>
      <x:c r="D3633" s="7" t="d">
        <x:v>2026-07-23T00:00:00.000Z</x:v>
      </x:c>
      <x:c r="E3633" s="8" t="n">
        <x:f>IF(ISNUMBER('原始字段'!C3624),'原始字段'!C3624,"n.a.")</x:f>
        <x:v>692853700</x:v>
      </x:c>
      <x:c r="F3633" s="8" t="n">
        <x:f>IF(ISNUMBER('原始字段'!C3720),'原始字段'!C3720,"n.a.")</x:f>
        <x:v>713853700</x:v>
      </x:c>
      <x:c r="G3633" s="8" t="n">
        <x:f>IF(COUNT(E3633:F3633)=2,F3633-E3633,"n.a.")</x:f>
        <x:v>21000000</x:v>
      </x:c>
      <x:c r="H3633" s="9" t="n">
        <x:f>IF(ISNUMBER('原始字段'!D3720),'原始字段'!D3720,"n.a.")</x:f>
        <x:v>1.158</x:v>
      </x:c>
      <x:c r="I3633" s="9" t="n">
        <x:f>IF(COUNT(G3633:H3633)=2,G3633*H3633/100000000,"n.a.")</x:f>
        <x:v>0.24318</x:v>
      </x:c>
      <x:c r="J3633" s="1" t="str">
        <x:v>日频齐全；折算事件未独立核实</x:v>
      </x:c>
    </x:row>
    <x:row r="3634" ht="25" customHeight="1">
      <x:c r="A3634" s="1" t="str">
        <x:v>科创50</x:v>
      </x:c>
      <x:c r="B3634" s="1" t="str">
        <x:v>588050.SH</x:v>
      </x:c>
      <x:c r="C3634" s="1" t="str">
        <x:v>工银上证科创板50ETF</x:v>
      </x:c>
      <x:c r="D3634" s="7" t="d">
        <x:v>2026-07-23T00:00:00.000Z</x:v>
      </x:c>
      <x:c r="E3634" s="8" t="n">
        <x:f>IF(ISNUMBER('原始字段'!C3619),'原始字段'!C3619,"n.a.")</x:f>
        <x:v>5375241300</x:v>
      </x:c>
      <x:c r="F3634" s="8" t="n">
        <x:f>IF(ISNUMBER('原始字段'!C3715),'原始字段'!C3715,"n.a.")</x:f>
        <x:v>5751241300</x:v>
      </x:c>
      <x:c r="G3634" s="8" t="n">
        <x:f>IF(COUNT(E3634:F3634)=2,F3634-E3634,"n.a.")</x:f>
        <x:v>376000000</x:v>
      </x:c>
      <x:c r="H3634" s="9" t="n">
        <x:f>IF(ISNUMBER('原始字段'!D3715),'原始字段'!D3715,"n.a.")</x:f>
        <x:v>1.83</x:v>
      </x:c>
      <x:c r="I3634" s="9" t="n">
        <x:f>IF(COUNT(G3634:H3634)=2,G3634*H3634/100000000,"n.a.")</x:f>
        <x:v>6.8808</x:v>
      </x:c>
      <x:c r="J3634" s="1" t="str">
        <x:v>日频齐全；折算事件未独立核实</x:v>
      </x:c>
    </x:row>
    <x:row r="3635" ht="25" customHeight="1">
      <x:c r="A3635" s="1" t="str">
        <x:v>沪深300</x:v>
      </x:c>
      <x:c r="B3635" s="1" t="str">
        <x:v>159393.SZ</x:v>
      </x:c>
      <x:c r="C3635" s="1" t="str">
        <x:v>万家沪深300ETF</x:v>
      </x:c>
      <x:c r="D3635" s="7" t="d">
        <x:v>2026-07-24T00:00:00.000Z</x:v>
      </x:c>
      <x:c r="E3635" s="8" t="n">
        <x:f>IF(ISNUMBER('原始字段'!C3639),'原始字段'!C3639,"n.a.")</x:f>
        <x:v>95146342</x:v>
      </x:c>
      <x:c r="F3635" s="8" t="n">
        <x:f>IF(ISNUMBER('原始字段'!C3735),'原始字段'!C3735,"n.a.")</x:f>
        <x:v>102346342</x:v>
      </x:c>
      <x:c r="G3635" s="8" t="n">
        <x:f>IF(COUNT(E3635:F3635)=2,F3635-E3635,"n.a.")</x:f>
        <x:v>7200000</x:v>
      </x:c>
      <x:c r="H3635" s="9" t="n">
        <x:f>IF(ISNUMBER('原始字段'!D3735),'原始字段'!D3735,"n.a.")</x:f>
        <x:v>4.9675</x:v>
      </x:c>
      <x:c r="I3635" s="9" t="n">
        <x:f>IF(COUNT(G3635:H3635)=2,G3635*H3635/100000000,"n.a.")</x:f>
        <x:v>0.35766</x:v>
      </x:c>
      <x:c r="J3635" s="1" t="str">
        <x:v>日频齐全；折算事件未独立核实</x:v>
      </x:c>
    </x:row>
    <x:row r="3636" ht="25" customHeight="1">
      <x:c r="A3636" s="1" t="str">
        <x:v>沪深300</x:v>
      </x:c>
      <x:c r="B3636" s="1" t="str">
        <x:v>515660.SH</x:v>
      </x:c>
      <x:c r="C3636" s="1" t="str">
        <x:v>国联安沪深300ETF</x:v>
      </x:c>
      <x:c r="D3636" s="7" t="d">
        <x:v>2026-07-24T00:00:00.000Z</x:v>
      </x:c>
      <x:c r="E3636" s="8" t="n">
        <x:f>IF(ISNUMBER('原始字段'!C3700),'原始字段'!C3700,"n.a.")</x:f>
        <x:v>436294200</x:v>
      </x:c>
      <x:c r="F3636" s="8" t="n">
        <x:f>IF(ISNUMBER('原始字段'!C3796),'原始字段'!C3796,"n.a.")</x:f>
        <x:v>445294200</x:v>
      </x:c>
      <x:c r="G3636" s="8" t="n">
        <x:f>IF(COUNT(E3636:F3636)=2,F3636-E3636,"n.a.")</x:f>
        <x:v>9000000</x:v>
      </x:c>
      <x:c r="H3636" s="9" t="n">
        <x:f>IF(ISNUMBER('原始字段'!D3796),'原始字段'!D3796,"n.a.")</x:f>
        <x:v>5.8416</x:v>
      </x:c>
      <x:c r="I3636" s="9" t="n">
        <x:f>IF(COUNT(G3636:H3636)=2,G3636*H3636/100000000,"n.a.")</x:f>
        <x:v>0.525744</x:v>
      </x:c>
      <x:c r="J3636" s="1" t="str">
        <x:v>日频齐全；折算事件未独立核实</x:v>
      </x:c>
    </x:row>
    <x:row r="3637" ht="25" customHeight="1">
      <x:c r="A3637" s="1" t="str">
        <x:v>沪深300</x:v>
      </x:c>
      <x:c r="B3637" s="1" t="str">
        <x:v>515360.SH</x:v>
      </x:c>
      <x:c r="C3637" s="1" t="str">
        <x:v>方正富邦沪深300ETF</x:v>
      </x:c>
      <x:c r="D3637" s="7" t="d">
        <x:v>2026-07-24T00:00:00.000Z</x:v>
      </x:c>
      <x:c r="E3637" s="8" t="n">
        <x:f>IF(ISNUMBER('原始字段'!C3695),'原始字段'!C3695,"n.a.")</x:f>
        <x:v>38279300</x:v>
      </x:c>
      <x:c r="F3637" s="8" t="n">
        <x:f>IF(ISNUMBER('原始字段'!C3791),'原始字段'!C3791,"n.a.")</x:f>
        <x:v>39279300</x:v>
      </x:c>
      <x:c r="G3637" s="8" t="n">
        <x:f>IF(COUNT(E3637:F3637)=2,F3637-E3637,"n.a.")</x:f>
        <x:v>1000000</x:v>
      </x:c>
      <x:c r="H3637" s="9" t="n">
        <x:f>IF(ISNUMBER('原始字段'!D3791),'原始字段'!D3791,"n.a.")</x:f>
        <x:v>6.752</x:v>
      </x:c>
      <x:c r="I3637" s="9" t="n">
        <x:f>IF(COUNT(G3637:H3637)=2,G3637*H3637/100000000,"n.a.")</x:f>
        <x:v>0.06752</x:v>
      </x:c>
      <x:c r="J3637" s="1" t="str">
        <x:v>日频齐全；折算事件未独立核实</x:v>
      </x:c>
    </x:row>
    <x:row r="3638" ht="25" customHeight="1">
      <x:c r="A3638" s="1" t="str">
        <x:v>沪深300</x:v>
      </x:c>
      <x:c r="B3638" s="1" t="str">
        <x:v>510320.SH</x:v>
      </x:c>
      <x:c r="C3638" s="1" t="str">
        <x:v>中金沪深300ETF</x:v>
      </x:c>
      <x:c r="D3638" s="7" t="d">
        <x:v>2026-07-24T00:00:00.000Z</x:v>
      </x:c>
      <x:c r="E3638" s="8" t="n">
        <x:f>IF(ISNUMBER('原始字段'!C3672),'原始字段'!C3672,"n.a.")</x:f>
        <x:v>628068500</x:v>
      </x:c>
      <x:c r="F3638" s="8" t="n">
        <x:f>IF(ISNUMBER('原始字段'!C3768),'原始字段'!C3768,"n.a.")</x:f>
        <x:v>628068500</x:v>
      </x:c>
      <x:c r="G3638" s="8" t="n">
        <x:f>IF(COUNT(E3638:F3638)=2,F3638-E3638,"n.a.")</x:f>
        <x:v>0</x:v>
      </x:c>
      <x:c r="H3638" s="9" t="n">
        <x:f>IF(ISNUMBER('原始字段'!D3768),'原始字段'!D3768,"n.a.")</x:f>
        <x:v>1.2644</x:v>
      </x:c>
      <x:c r="I3638" s="9" t="n">
        <x:f>IF(COUNT(G3638:H3638)=2,G3638*H3638/100000000,"n.a.")</x:f>
        <x:v>0</x:v>
      </x:c>
      <x:c r="J3638" s="1" t="str">
        <x:v>日频齐全；折算事件未独立核实</x:v>
      </x:c>
    </x:row>
    <x:row r="3639" ht="25" customHeight="1">
      <x:c r="A3639" s="1" t="str">
        <x:v>沪深300</x:v>
      </x:c>
      <x:c r="B3639" s="1" t="str">
        <x:v>510360.SH</x:v>
      </x:c>
      <x:c r="C3639" s="1" t="str">
        <x:v>广发沪深300ETF</x:v>
      </x:c>
      <x:c r="D3639" s="7" t="d">
        <x:v>2026-07-24T00:00:00.000Z</x:v>
      </x:c>
      <x:c r="E3639" s="8" t="n">
        <x:f>IF(ISNUMBER('原始字段'!C3675),'原始字段'!C3675,"n.a.")</x:f>
        <x:v>1814381200</x:v>
      </x:c>
      <x:c r="F3639" s="8" t="n">
        <x:f>IF(ISNUMBER('原始字段'!C3771),'原始字段'!C3771,"n.a.")</x:f>
        <x:v>1832381200</x:v>
      </x:c>
      <x:c r="G3639" s="8" t="n">
        <x:f>IF(COUNT(E3639:F3639)=2,F3639-E3639,"n.a.")</x:f>
        <x:v>18000000</x:v>
      </x:c>
      <x:c r="H3639" s="9" t="n">
        <x:f>IF(ISNUMBER('原始字段'!D3771),'原始字段'!D3771,"n.a.")</x:f>
        <x:v>1.7896</x:v>
      </x:c>
      <x:c r="I3639" s="9" t="n">
        <x:f>IF(COUNT(G3639:H3639)=2,G3639*H3639/100000000,"n.a.")</x:f>
        <x:v>0.322128</x:v>
      </x:c>
      <x:c r="J3639" s="1" t="str">
        <x:v>日频齐全；折算事件未独立核实</x:v>
      </x:c>
    </x:row>
    <x:row r="3640" ht="25" customHeight="1">
      <x:c r="A3640" s="1" t="str">
        <x:v>沪深300</x:v>
      </x:c>
      <x:c r="B3640" s="1" t="str">
        <x:v>515330.SH</x:v>
      </x:c>
      <x:c r="C3640" s="1" t="str">
        <x:v>天弘沪深300ETF</x:v>
      </x:c>
      <x:c r="D3640" s="7" t="d">
        <x:v>2026-07-24T00:00:00.000Z</x:v>
      </x:c>
      <x:c r="E3640" s="8" t="n">
        <x:f>IF(ISNUMBER('原始字段'!C3693),'原始字段'!C3693,"n.a.")</x:f>
        <x:v>6488709500</x:v>
      </x:c>
      <x:c r="F3640" s="8" t="n">
        <x:f>IF(ISNUMBER('原始字段'!C3789),'原始字段'!C3789,"n.a.")</x:f>
        <x:v>6488709500</x:v>
      </x:c>
      <x:c r="G3640" s="8" t="n">
        <x:f>IF(COUNT(E3640:F3640)=2,F3640-E3640,"n.a.")</x:f>
        <x:v>0</x:v>
      </x:c>
      <x:c r="H3640" s="9" t="n">
        <x:f>IF(ISNUMBER('原始字段'!D3789),'原始字段'!D3789,"n.a.")</x:f>
        <x:v>1.3502</x:v>
      </x:c>
      <x:c r="I3640" s="9" t="n">
        <x:f>IF(COUNT(G3640:H3640)=2,G3640*H3640/100000000,"n.a.")</x:f>
        <x:v>0</x:v>
      </x:c>
      <x:c r="J3640" s="1" t="str">
        <x:v>日频齐全；折算事件未独立核实</x:v>
      </x:c>
    </x:row>
    <x:row r="3641" ht="25" customHeight="1">
      <x:c r="A3641" s="1" t="str">
        <x:v>沪深300</x:v>
      </x:c>
      <x:c r="B3641" s="1" t="str">
        <x:v>510330.SH</x:v>
      </x:c>
      <x:c r="C3641" s="1" t="str">
        <x:v>华夏沪深300ETF</x:v>
      </x:c>
      <x:c r="D3641" s="7" t="d">
        <x:v>2026-07-24T00:00:00.000Z</x:v>
      </x:c>
      <x:c r="E3641" s="8" t="n">
        <x:f>IF(ISNUMBER('原始字段'!C3673),'原始字段'!C3673,"n.a.")</x:f>
        <x:v>8468349800</x:v>
      </x:c>
      <x:c r="F3641" s="8" t="n">
        <x:f>IF(ISNUMBER('原始字段'!C3769),'原始字段'!C3769,"n.a.")</x:f>
        <x:v>8532249800</x:v>
      </x:c>
      <x:c r="G3641" s="8" t="n">
        <x:f>IF(COUNT(E3641:F3641)=2,F3641-E3641,"n.a.")</x:f>
        <x:v>63900000</x:v>
      </x:c>
      <x:c r="H3641" s="9" t="n">
        <x:f>IF(ISNUMBER('原始字段'!D3769),'原始字段'!D3769,"n.a.")</x:f>
        <x:v>4.9038</x:v>
      </x:c>
      <x:c r="I3641" s="9" t="n">
        <x:f>IF(COUNT(G3641:H3641)=2,G3641*H3641/100000000,"n.a.")</x:f>
        <x:v>3.1335282</x:v>
      </x:c>
      <x:c r="J3641" s="1" t="str">
        <x:v>日频齐全；折算事件未独立核实</x:v>
      </x:c>
    </x:row>
    <x:row r="3642" ht="25" customHeight="1">
      <x:c r="A3642" s="1" t="str">
        <x:v>沪深300</x:v>
      </x:c>
      <x:c r="B3642" s="1" t="str">
        <x:v>510370.SH</x:v>
      </x:c>
      <x:c r="C3642" s="1" t="str">
        <x:v>兴业沪深300ETF</x:v>
      </x:c>
      <x:c r="D3642" s="7" t="d">
        <x:v>2026-07-24T00:00:00.000Z</x:v>
      </x:c>
      <x:c r="E3642" s="8" t="n">
        <x:f>IF(ISNUMBER('原始字段'!C3676),'原始字段'!C3676,"n.a.")</x:f>
        <x:v>90258100</x:v>
      </x:c>
      <x:c r="F3642" s="8" t="n">
        <x:f>IF(ISNUMBER('原始字段'!C3772),'原始字段'!C3772,"n.a.")</x:f>
        <x:v>90258100</x:v>
      </x:c>
      <x:c r="G3642" s="8" t="n">
        <x:f>IF(COUNT(E3642:F3642)=2,F3642-E3642,"n.a.")</x:f>
        <x:v>0</x:v>
      </x:c>
      <x:c r="H3642" s="9" t="n">
        <x:f>IF(ISNUMBER('原始字段'!D3772),'原始字段'!D3772,"n.a.")</x:f>
        <x:v>1.0437</x:v>
      </x:c>
      <x:c r="I3642" s="9" t="n">
        <x:f>IF(COUNT(G3642:H3642)=2,G3642*H3642/100000000,"n.a.")</x:f>
        <x:v>0</x:v>
      </x:c>
      <x:c r="J3642" s="1" t="str">
        <x:v>日频齐全；折算事件未独立核实</x:v>
      </x:c>
    </x:row>
    <x:row r="3643" ht="25" customHeight="1">
      <x:c r="A3643" s="1" t="str">
        <x:v>沪深300</x:v>
      </x:c>
      <x:c r="B3643" s="1" t="str">
        <x:v>159919.SZ</x:v>
      </x:c>
      <x:c r="C3643" s="1" t="str">
        <x:v>嘉实沪深300ETF</x:v>
      </x:c>
      <x:c r="D3643" s="7" t="d">
        <x:v>2026-07-24T00:00:00.000Z</x:v>
      </x:c>
      <x:c r="E3643" s="8" t="n">
        <x:f>IF(ISNUMBER('原始字段'!C3656),'原始字段'!C3656,"n.a.")</x:f>
        <x:v>6192216676</x:v>
      </x:c>
      <x:c r="F3643" s="8" t="n">
        <x:f>IF(ISNUMBER('原始字段'!C3752),'原始字段'!C3752,"n.a.")</x:f>
        <x:v>6244416676</x:v>
      </x:c>
      <x:c r="G3643" s="8" t="n">
        <x:f>IF(COUNT(E3643:F3643)=2,F3643-E3643,"n.a.")</x:f>
        <x:v>52200000</x:v>
      </x:c>
      <x:c r="H3643" s="9" t="n">
        <x:f>IF(ISNUMBER('原始字段'!D3752),'原始字段'!D3752,"n.a.")</x:f>
        <x:v>4.9078</x:v>
      </x:c>
      <x:c r="I3643" s="9" t="n">
        <x:f>IF(COUNT(G3643:H3643)=2,G3643*H3643/100000000,"n.a.")</x:f>
        <x:v>2.5618716</x:v>
      </x:c>
      <x:c r="J3643" s="1" t="str">
        <x:v>日频齐全；折算事件未独立核实</x:v>
      </x:c>
    </x:row>
    <x:row r="3644" ht="25" customHeight="1">
      <x:c r="A3644" s="1" t="str">
        <x:v>沪深300</x:v>
      </x:c>
      <x:c r="B3644" s="1" t="str">
        <x:v>159673.SZ</x:v>
      </x:c>
      <x:c r="C3644" s="1" t="str">
        <x:v>鹏华沪深300ETF</x:v>
      </x:c>
      <x:c r="D3644" s="7" t="d">
        <x:v>2026-07-24T00:00:00.000Z</x:v>
      </x:c>
      <x:c r="E3644" s="8" t="n">
        <x:f>IF(ISNUMBER('原始字段'!C3648),'原始字段'!C3648,"n.a.")</x:f>
        <x:v>1777528385</x:v>
      </x:c>
      <x:c r="F3644" s="8" t="n">
        <x:f>IF(ISNUMBER('原始字段'!C3744),'原始字段'!C3744,"n.a.")</x:f>
        <x:v>2027528385</x:v>
      </x:c>
      <x:c r="G3644" s="8" t="n">
        <x:f>IF(COUNT(E3644:F3644)=2,F3644-E3644,"n.a.")</x:f>
        <x:v>250000000</x:v>
      </x:c>
      <x:c r="H3644" s="9" t="n">
        <x:f>IF(ISNUMBER('原始字段'!D3744),'原始字段'!D3744,"n.a.")</x:f>
        <x:v>1.2895</x:v>
      </x:c>
      <x:c r="I3644" s="9" t="n">
        <x:f>IF(COUNT(G3644:H3644)=2,G3644*H3644/100000000,"n.a.")</x:f>
        <x:v>3.22375</x:v>
      </x:c>
      <x:c r="J3644" s="1" t="str">
        <x:v>日频齐全；折算事件未独立核实</x:v>
      </x:c>
    </x:row>
    <x:row r="3645" ht="25" customHeight="1">
      <x:c r="A3645" s="1" t="str">
        <x:v>沪深300</x:v>
      </x:c>
      <x:c r="B3645" s="1" t="str">
        <x:v>159300.SZ</x:v>
      </x:c>
      <x:c r="C3645" s="1" t="str">
        <x:v>富国沪深300ETF</x:v>
      </x:c>
      <x:c r="D3645" s="7" t="d">
        <x:v>2026-07-24T00:00:00.000Z</x:v>
      </x:c>
      <x:c r="E3645" s="8" t="n">
        <x:f>IF(ISNUMBER('原始字段'!C3636),'原始字段'!C3636,"n.a.")</x:f>
        <x:v>450958097</x:v>
      </x:c>
      <x:c r="F3645" s="8" t="n">
        <x:f>IF(ISNUMBER('原始字段'!C3732),'原始字段'!C3732,"n.a.")</x:f>
        <x:v>455458097</x:v>
      </x:c>
      <x:c r="G3645" s="8" t="n">
        <x:f>IF(COUNT(E3645:F3645)=2,F3645-E3645,"n.a.")</x:f>
        <x:v>4500000</x:v>
      </x:c>
      <x:c r="H3645" s="9" t="n">
        <x:f>IF(ISNUMBER('原始字段'!D3732),'原始字段'!D3732,"n.a.")</x:f>
        <x:v>5.0296</x:v>
      </x:c>
      <x:c r="I3645" s="9" t="n">
        <x:f>IF(COUNT(G3645:H3645)=2,G3645*H3645/100000000,"n.a.")</x:f>
        <x:v>0.226332</x:v>
      </x:c>
      <x:c r="J3645" s="1" t="str">
        <x:v>日频齐全；折算事件未独立核实</x:v>
      </x:c>
    </x:row>
    <x:row r="3646" ht="25" customHeight="1">
      <x:c r="A3646" s="1" t="str">
        <x:v>沪深300</x:v>
      </x:c>
      <x:c r="B3646" s="1" t="str">
        <x:v>510380.SH</x:v>
      </x:c>
      <x:c r="C3646" s="1" t="str">
        <x:v>国寿安保沪深300ETF</x:v>
      </x:c>
      <x:c r="D3646" s="7" t="d">
        <x:v>2026-07-24T00:00:00.000Z</x:v>
      </x:c>
      <x:c r="E3646" s="8" t="n">
        <x:f>IF(ISNUMBER('原始字段'!C3677),'原始字段'!C3677,"n.a.")</x:f>
        <x:v>1359802400</x:v>
      </x:c>
      <x:c r="F3646" s="8" t="n">
        <x:f>IF(ISNUMBER('原始字段'!C3773),'原始字段'!C3773,"n.a.")</x:f>
        <x:v>1431802400</x:v>
      </x:c>
      <x:c r="G3646" s="8" t="n">
        <x:f>IF(COUNT(E3646:F3646)=2,F3646-E3646,"n.a.")</x:f>
        <x:v>72000000</x:v>
      </x:c>
      <x:c r="H3646" s="9" t="n">
        <x:f>IF(ISNUMBER('原始字段'!D3773),'原始字段'!D3773,"n.a.")</x:f>
        <x:v>1.3924</x:v>
      </x:c>
      <x:c r="I3646" s="9" t="n">
        <x:f>IF(COUNT(G3646:H3646)=2,G3646*H3646/100000000,"n.a.")</x:f>
        <x:v>1.002528</x:v>
      </x:c>
      <x:c r="J3646" s="1" t="str">
        <x:v>日频齐全；折算事件未独立核实</x:v>
      </x:c>
    </x:row>
    <x:row r="3647" ht="25" customHeight="1">
      <x:c r="A3647" s="1" t="str">
        <x:v>沪深300</x:v>
      </x:c>
      <x:c r="B3647" s="1" t="str">
        <x:v>515380.SH</x:v>
      </x:c>
      <x:c r="C3647" s="1" t="str">
        <x:v>泰康沪深300ETF</x:v>
      </x:c>
      <x:c r="D3647" s="7" t="d">
        <x:v>2026-07-24T00:00:00.000Z</x:v>
      </x:c>
      <x:c r="E3647" s="8" t="n">
        <x:f>IF(ISNUMBER('原始字段'!C3696),'原始字段'!C3696,"n.a.")</x:f>
        <x:v>666099800</x:v>
      </x:c>
      <x:c r="F3647" s="8" t="n">
        <x:f>IF(ISNUMBER('原始字段'!C3792),'原始字段'!C3792,"n.a.")</x:f>
        <x:v>666099800</x:v>
      </x:c>
      <x:c r="G3647" s="8" t="n">
        <x:f>IF(COUNT(E3647:F3647)=2,F3647-E3647,"n.a.")</x:f>
        <x:v>0</x:v>
      </x:c>
      <x:c r="H3647" s="9" t="n">
        <x:f>IF(ISNUMBER('原始字段'!D3792),'原始字段'!D3792,"n.a.")</x:f>
        <x:v>5.4377</x:v>
      </x:c>
      <x:c r="I3647" s="9" t="n">
        <x:f>IF(COUNT(G3647:H3647)=2,G3647*H3647/100000000,"n.a.")</x:f>
        <x:v>0</x:v>
      </x:c>
      <x:c r="J3647" s="1" t="str">
        <x:v>日频齐全；折算事件未独立核实</x:v>
      </x:c>
    </x:row>
    <x:row r="3648" ht="25" customHeight="1">
      <x:c r="A3648" s="1" t="str">
        <x:v>沪深300</x:v>
      </x:c>
      <x:c r="B3648" s="1" t="str">
        <x:v>510350.SH</x:v>
      </x:c>
      <x:c r="C3648" s="1" t="str">
        <x:v>工银沪深300ETF</x:v>
      </x:c>
      <x:c r="D3648" s="7" t="d">
        <x:v>2026-07-24T00:00:00.000Z</x:v>
      </x:c>
      <x:c r="E3648" s="8" t="n">
        <x:f>IF(ISNUMBER('原始字段'!C3674),'原始字段'!C3674,"n.a.")</x:f>
        <x:v>681414700</x:v>
      </x:c>
      <x:c r="F3648" s="8" t="n">
        <x:f>IF(ISNUMBER('原始字段'!C3770),'原始字段'!C3770,"n.a.")</x:f>
        <x:v>682314700</x:v>
      </x:c>
      <x:c r="G3648" s="8" t="n">
        <x:f>IF(COUNT(E3648:F3648)=2,F3648-E3648,"n.a.")</x:f>
        <x:v>900000</x:v>
      </x:c>
      <x:c r="H3648" s="9" t="n">
        <x:f>IF(ISNUMBER('原始字段'!D3770),'原始字段'!D3770,"n.a.")</x:f>
        <x:v>4.9242</x:v>
      </x:c>
      <x:c r="I3648" s="9" t="n">
        <x:f>IF(COUNT(G3648:H3648)=2,G3648*H3648/100000000,"n.a.")</x:f>
        <x:v>0.0443178</x:v>
      </x:c>
      <x:c r="J3648" s="1" t="str">
        <x:v>日频齐全；折算事件未独立核实</x:v>
      </x:c>
    </x:row>
    <x:row r="3649" ht="25" customHeight="1">
      <x:c r="A3649" s="1" t="str">
        <x:v>沪深300</x:v>
      </x:c>
      <x:c r="B3649" s="1" t="str">
        <x:v>563520.SH</x:v>
      </x:c>
      <x:c r="C3649" s="1" t="str">
        <x:v>永赢沪深300ETF</x:v>
      </x:c>
      <x:c r="D3649" s="7" t="d">
        <x:v>2026-07-24T00:00:00.000Z</x:v>
      </x:c>
      <x:c r="E3649" s="8" t="n">
        <x:f>IF(ISNUMBER('原始字段'!C3711),'原始字段'!C3711,"n.a.")</x:f>
        <x:v>460065000</x:v>
      </x:c>
      <x:c r="F3649" s="8" t="n">
        <x:f>IF(ISNUMBER('原始字段'!C3807),'原始字段'!C3807,"n.a.")</x:f>
        <x:v>478065000</x:v>
      </x:c>
      <x:c r="G3649" s="8" t="n">
        <x:f>IF(COUNT(E3649:F3649)=2,F3649-E3649,"n.a.")</x:f>
        <x:v>18000000</x:v>
      </x:c>
      <x:c r="H3649" s="9" t="n">
        <x:f>IF(ISNUMBER('原始字段'!D3807),'原始字段'!D3807,"n.a.")</x:f>
        <x:v>1.2022</x:v>
      </x:c>
      <x:c r="I3649" s="9" t="n">
        <x:f>IF(COUNT(G3649:H3649)=2,G3649*H3649/100000000,"n.a.")</x:f>
        <x:v>0.216396</x:v>
      </x:c>
      <x:c r="J3649" s="1" t="str">
        <x:v>日频齐全；折算事件未独立核实</x:v>
      </x:c>
    </x:row>
    <x:row r="3650" ht="25" customHeight="1">
      <x:c r="A3650" s="1" t="str">
        <x:v>沪深300</x:v>
      </x:c>
      <x:c r="B3650" s="1" t="str">
        <x:v>510300.SH</x:v>
      </x:c>
      <x:c r="C3650" s="1" t="str">
        <x:v>华泰柏瑞沪深300ETF</x:v>
      </x:c>
      <x:c r="D3650" s="7" t="d">
        <x:v>2026-07-24T00:00:00.000Z</x:v>
      </x:c>
      <x:c r="E3650" s="8" t="n">
        <x:f>IF(ISNUMBER('原始字段'!C3670),'原始字段'!C3670,"n.a.")</x:f>
        <x:v>24026887700</x:v>
      </x:c>
      <x:c r="F3650" s="8" t="n">
        <x:f>IF(ISNUMBER('原始字段'!C3766),'原始字段'!C3766,"n.a.")</x:f>
        <x:v>24380587700</x:v>
      </x:c>
      <x:c r="G3650" s="8" t="n">
        <x:f>IF(COUNT(E3650:F3650)=2,F3650-E3650,"n.a.")</x:f>
        <x:v>353700000</x:v>
      </x:c>
      <x:c r="H3650" s="9" t="n">
        <x:f>IF(ISNUMBER('原始字段'!D3766),'原始字段'!D3766,"n.a.")</x:f>
        <x:v>4.7045</x:v>
      </x:c>
      <x:c r="I3650" s="9" t="n">
        <x:f>IF(COUNT(G3650:H3650)=2,G3650*H3650/100000000,"n.a.")</x:f>
        <x:v>16.639816500000002</x:v>
      </x:c>
      <x:c r="J3650" s="1" t="str">
        <x:v>日频齐全；折算事件未独立核实</x:v>
      </x:c>
    </x:row>
    <x:row r="3651" ht="25" customHeight="1">
      <x:c r="A3651" s="1" t="str">
        <x:v>沪深300</x:v>
      </x:c>
      <x:c r="B3651" s="1" t="str">
        <x:v>515310.SH</x:v>
      </x:c>
      <x:c r="C3651" s="1" t="str">
        <x:v>汇添富沪深300ETF</x:v>
      </x:c>
      <x:c r="D3651" s="7" t="d">
        <x:v>2026-07-24T00:00:00.000Z</x:v>
      </x:c>
      <x:c r="E3651" s="8" t="n">
        <x:f>IF(ISNUMBER('原始字段'!C3692),'原始字段'!C3692,"n.a.")</x:f>
        <x:v>360111200</x:v>
      </x:c>
      <x:c r="F3651" s="8" t="n">
        <x:f>IF(ISNUMBER('原始字段'!C3788),'原始字段'!C3788,"n.a.")</x:f>
        <x:v>360111200</x:v>
      </x:c>
      <x:c r="G3651" s="8" t="n">
        <x:f>IF(COUNT(E3651:F3651)=2,F3651-E3651,"n.a.")</x:f>
        <x:v>0</x:v>
      </x:c>
      <x:c r="H3651" s="9" t="n">
        <x:f>IF(ISNUMBER('原始字段'!D3788),'原始字段'!D3788,"n.a.")</x:f>
        <x:v>1.3985</x:v>
      </x:c>
      <x:c r="I3651" s="9" t="n">
        <x:f>IF(COUNT(G3651:H3651)=2,G3651*H3651/100000000,"n.a.")</x:f>
        <x:v>0</x:v>
      </x:c>
      <x:c r="J3651" s="1" t="str">
        <x:v>日频齐全；折算事件未独立核实</x:v>
      </x:c>
    </x:row>
    <x:row r="3652" ht="25" customHeight="1">
      <x:c r="A3652" s="1" t="str">
        <x:v>沪深300</x:v>
      </x:c>
      <x:c r="B3652" s="1" t="str">
        <x:v>159925.SZ</x:v>
      </x:c>
      <x:c r="C3652" s="1" t="str">
        <x:v>南方沪深300ETF</x:v>
      </x:c>
      <x:c r="D3652" s="7" t="d">
        <x:v>2026-07-24T00:00:00.000Z</x:v>
      </x:c>
      <x:c r="E3652" s="8" t="n">
        <x:f>IF(ISNUMBER('原始字段'!C3658),'原始字段'!C3658,"n.a.")</x:f>
        <x:v>610520856</x:v>
      </x:c>
      <x:c r="F3652" s="8" t="n">
        <x:f>IF(ISNUMBER('原始字段'!C3754),'原始字段'!C3754,"n.a.")</x:f>
        <x:v>641120856</x:v>
      </x:c>
      <x:c r="G3652" s="8" t="n">
        <x:f>IF(COUNT(E3652:F3652)=2,F3652-E3652,"n.a.")</x:f>
        <x:v>30600000</x:v>
      </x:c>
      <x:c r="H3652" s="9" t="n">
        <x:f>IF(ISNUMBER('原始字段'!D3754),'原始字段'!D3754,"n.a.")</x:f>
        <x:v>4.7535</x:v>
      </x:c>
      <x:c r="I3652" s="9" t="n">
        <x:f>IF(COUNT(G3652:H3652)=2,G3652*H3652/100000000,"n.a.")</x:f>
        <x:v>1.454571</x:v>
      </x:c>
      <x:c r="J3652" s="1" t="str">
        <x:v>日频齐全；折算事件未独立核实</x:v>
      </x:c>
    </x:row>
    <x:row r="3653" ht="25" customHeight="1">
      <x:c r="A3653" s="1" t="str">
        <x:v>沪深300</x:v>
      </x:c>
      <x:c r="B3653" s="1" t="str">
        <x:v>561930.SH</x:v>
      </x:c>
      <x:c r="C3653" s="1" t="str">
        <x:v>招商沪深300ETF</x:v>
      </x:c>
      <x:c r="D3653" s="7" t="d">
        <x:v>2026-07-24T00:00:00.000Z</x:v>
      </x:c>
      <x:c r="E3653" s="8" t="n">
        <x:f>IF(ISNUMBER('原始字段'!C3707),'原始字段'!C3707,"n.a.")</x:f>
        <x:v>295260600</x:v>
      </x:c>
      <x:c r="F3653" s="8" t="n">
        <x:f>IF(ISNUMBER('原始字段'!C3803),'原始字段'!C3803,"n.a.")</x:f>
        <x:v>298260600</x:v>
      </x:c>
      <x:c r="G3653" s="8" t="n">
        <x:f>IF(COUNT(E3653:F3653)=2,F3653-E3653,"n.a.")</x:f>
        <x:v>3000000</x:v>
      </x:c>
      <x:c r="H3653" s="9" t="n">
        <x:f>IF(ISNUMBER('原始字段'!D3803),'原始字段'!D3803,"n.a.")</x:f>
        <x:v>1.5724</x:v>
      </x:c>
      <x:c r="I3653" s="9" t="n">
        <x:f>IF(COUNT(G3653:H3653)=2,G3653*H3653/100000000,"n.a.")</x:f>
        <x:v>0.047172</x:v>
      </x:c>
      <x:c r="J3653" s="1" t="str">
        <x:v>日频齐全；折算事件未独立核实</x:v>
      </x:c>
    </x:row>
    <x:row r="3654" ht="25" customHeight="1">
      <x:c r="A3654" s="1" t="str">
        <x:v>沪深300</x:v>
      </x:c>
      <x:c r="B3654" s="1" t="str">
        <x:v>515350.SH</x:v>
      </x:c>
      <x:c r="C3654" s="1" t="str">
        <x:v>民生加银沪深300ETF</x:v>
      </x:c>
      <x:c r="D3654" s="7" t="d">
        <x:v>2026-07-24T00:00:00.000Z</x:v>
      </x:c>
      <x:c r="E3654" s="8" t="n">
        <x:f>IF(ISNUMBER('原始字段'!C3694),'原始字段'!C3694,"n.a.")</x:f>
        <x:v>12599200</x:v>
      </x:c>
      <x:c r="F3654" s="8" t="n">
        <x:f>IF(ISNUMBER('原始字段'!C3790),'原始字段'!C3790,"n.a.")</x:f>
        <x:v>12599200</x:v>
      </x:c>
      <x:c r="G3654" s="8" t="n">
        <x:f>IF(COUNT(E3654:F3654)=2,F3654-E3654,"n.a.")</x:f>
        <x:v>0</x:v>
      </x:c>
      <x:c r="H3654" s="9" t="n">
        <x:f>IF(ISNUMBER('原始字段'!D3790),'原始字段'!D3790,"n.a.")</x:f>
        <x:v>6.3057</x:v>
      </x:c>
      <x:c r="I3654" s="9" t="n">
        <x:f>IF(COUNT(G3654:H3654)=2,G3654*H3654/100000000,"n.a.")</x:f>
        <x:v>0</x:v>
      </x:c>
      <x:c r="J3654" s="1" t="str">
        <x:v>日频齐全；折算事件未独立核实</x:v>
      </x:c>
    </x:row>
    <x:row r="3655" ht="25" customHeight="1">
      <x:c r="A3655" s="1" t="str">
        <x:v>沪深300</x:v>
      </x:c>
      <x:c r="B3655" s="1" t="str">
        <x:v>510310.SH</x:v>
      </x:c>
      <x:c r="C3655" s="1" t="str">
        <x:v>易方达沪深300ETF</x:v>
      </x:c>
      <x:c r="D3655" s="7" t="d">
        <x:v>2026-07-24T00:00:00.000Z</x:v>
      </x:c>
      <x:c r="E3655" s="8" t="n">
        <x:f>IF(ISNUMBER('原始字段'!C3671),'原始字段'!C3671,"n.a.")</x:f>
        <x:v>11184944000</x:v>
      </x:c>
      <x:c r="F3655" s="8" t="n">
        <x:f>IF(ISNUMBER('原始字段'!C3767),'原始字段'!C3767,"n.a.")</x:f>
        <x:v>11281244000</x:v>
      </x:c>
      <x:c r="G3655" s="8" t="n">
        <x:f>IF(COUNT(E3655:F3655)=2,F3655-E3655,"n.a.")</x:f>
        <x:v>96300000</x:v>
      </x:c>
      <x:c r="H3655" s="9" t="n">
        <x:f>IF(ISNUMBER('原始字段'!D3767),'原始字段'!D3767,"n.a.")</x:f>
        <x:v>4.5683</x:v>
      </x:c>
      <x:c r="I3655" s="9" t="n">
        <x:f>IF(COUNT(G3655:H3655)=2,G3655*H3655/100000000,"n.a.")</x:f>
        <x:v>4.3992729</x:v>
      </x:c>
      <x:c r="J3655" s="1" t="str">
        <x:v>日频齐全；折算事件未独立核实</x:v>
      </x:c>
    </x:row>
    <x:row r="3656" ht="25" customHeight="1">
      <x:c r="A3656" s="1" t="str">
        <x:v>沪深300</x:v>
      </x:c>
      <x:c r="B3656" s="1" t="str">
        <x:v>159330.SZ</x:v>
      </x:c>
      <x:c r="C3656" s="1" t="str">
        <x:v>东财沪深300ETF</x:v>
      </x:c>
      <x:c r="D3656" s="7" t="d">
        <x:v>2026-07-24T00:00:00.000Z</x:v>
      </x:c>
      <x:c r="E3656" s="8" t="n">
        <x:f>IF(ISNUMBER('原始字段'!C3637),'原始字段'!C3637,"n.a.")</x:f>
        <x:v>437801009</x:v>
      </x:c>
      <x:c r="F3656" s="8" t="n">
        <x:f>IF(ISNUMBER('原始字段'!C3733),'原始字段'!C3733,"n.a.")</x:f>
        <x:v>437801009</x:v>
      </x:c>
      <x:c r="G3656" s="8" t="n">
        <x:f>IF(COUNT(E3656:F3656)=2,F3656-E3656,"n.a.")</x:f>
        <x:v>0</x:v>
      </x:c>
      <x:c r="H3656" s="9" t="n">
        <x:f>IF(ISNUMBER('原始字段'!D3733),'原始字段'!D3733,"n.a.")</x:f>
        <x:v>1.452</x:v>
      </x:c>
      <x:c r="I3656" s="9" t="n">
        <x:f>IF(COUNT(G3656:H3656)=2,G3656*H3656/100000000,"n.a.")</x:f>
        <x:v>0</x:v>
      </x:c>
      <x:c r="J3656" s="1" t="str">
        <x:v>日频齐全；折算事件未独立核实</x:v>
      </x:c>
    </x:row>
    <x:row r="3657" ht="25" customHeight="1">
      <x:c r="A3657" s="1" t="str">
        <x:v>沪深300</x:v>
      </x:c>
      <x:c r="B3657" s="1" t="str">
        <x:v>510390.SH</x:v>
      </x:c>
      <x:c r="C3657" s="1" t="str">
        <x:v>平安沪深300ETF</x:v>
      </x:c>
      <x:c r="D3657" s="7" t="d">
        <x:v>2026-07-24T00:00:00.000Z</x:v>
      </x:c>
      <x:c r="E3657" s="8" t="n">
        <x:f>IF(ISNUMBER('原始字段'!C3678),'原始字段'!C3678,"n.a.")</x:f>
        <x:v>132050000</x:v>
      </x:c>
      <x:c r="F3657" s="8" t="n">
        <x:f>IF(ISNUMBER('原始字段'!C3774),'原始字段'!C3774,"n.a.")</x:f>
        <x:v>145550000</x:v>
      </x:c>
      <x:c r="G3657" s="8" t="n">
        <x:f>IF(COUNT(E3657:F3657)=2,F3657-E3657,"n.a.")</x:f>
        <x:v>13500000</x:v>
      </x:c>
      <x:c r="H3657" s="9" t="n">
        <x:f>IF(ISNUMBER('原始字段'!D3774),'原始字段'!D3774,"n.a.")</x:f>
        <x:v>5.2871</x:v>
      </x:c>
      <x:c r="I3657" s="9" t="n">
        <x:f>IF(COUNT(G3657:H3657)=2,G3657*H3657/100000000,"n.a.")</x:f>
        <x:v>0.7137585</x:v>
      </x:c>
      <x:c r="J3657" s="1" t="str">
        <x:v>日频齐全；折算事件未独立核实</x:v>
      </x:c>
    </x:row>
    <x:row r="3658" ht="25" customHeight="1">
      <x:c r="A3658" s="1" t="str">
        <x:v>沪深300</x:v>
      </x:c>
      <x:c r="B3658" s="1" t="str">
        <x:v>515390.SH</x:v>
      </x:c>
      <x:c r="C3658" s="1" t="str">
        <x:v>华安沪深300ETF</x:v>
      </x:c>
      <x:c r="D3658" s="7" t="d">
        <x:v>2026-07-24T00:00:00.000Z</x:v>
      </x:c>
      <x:c r="E3658" s="8" t="n">
        <x:f>IF(ISNUMBER('原始字段'!C3697),'原始字段'!C3697,"n.a.")</x:f>
        <x:v>1870683000</x:v>
      </x:c>
      <x:c r="F3658" s="8" t="n">
        <x:f>IF(ISNUMBER('原始字段'!C3793),'原始字段'!C3793,"n.a.")</x:f>
        <x:v>1878683000</x:v>
      </x:c>
      <x:c r="G3658" s="8" t="n">
        <x:f>IF(COUNT(E3658:F3658)=2,F3658-E3658,"n.a.")</x:f>
        <x:v>8000000</x:v>
      </x:c>
      <x:c r="H3658" s="9" t="n">
        <x:f>IF(ISNUMBER('原始字段'!D3793),'原始字段'!D3793,"n.a.")</x:f>
        <x:v>1.3648</x:v>
      </x:c>
      <x:c r="I3658" s="9" t="n">
        <x:f>IF(COUNT(G3658:H3658)=2,G3658*H3658/100000000,"n.a.")</x:f>
        <x:v>0.109184</x:v>
      </x:c>
      <x:c r="J3658" s="1" t="str">
        <x:v>日频齐全；折算事件未独立核实</x:v>
      </x:c>
    </x:row>
    <x:row r="3659" ht="25" customHeight="1">
      <x:c r="A3659" s="1" t="str">
        <x:v>沪深300</x:v>
      </x:c>
      <x:c r="B3659" s="1" t="str">
        <x:v>515130.SH</x:v>
      </x:c>
      <x:c r="C3659" s="1" t="str">
        <x:v>博时沪深300ETF</x:v>
      </x:c>
      <x:c r="D3659" s="7" t="d">
        <x:v>2026-07-24T00:00:00.000Z</x:v>
      </x:c>
      <x:c r="E3659" s="8" t="n">
        <x:f>IF(ISNUMBER('原始字段'!C3690),'原始字段'!C3690,"n.a.")</x:f>
        <x:v>103463200</x:v>
      </x:c>
      <x:c r="F3659" s="8" t="n">
        <x:f>IF(ISNUMBER('原始字段'!C3786),'原始字段'!C3786,"n.a.")</x:f>
        <x:v>103463200</x:v>
      </x:c>
      <x:c r="G3659" s="8" t="n">
        <x:f>IF(COUNT(E3659:F3659)=2,F3659-E3659,"n.a.")</x:f>
        <x:v>0</x:v>
      </x:c>
      <x:c r="H3659" s="9" t="n">
        <x:f>IF(ISNUMBER('原始字段'!D3786),'原始字段'!D3786,"n.a.")</x:f>
        <x:v>1.5523</x:v>
      </x:c>
      <x:c r="I3659" s="9" t="n">
        <x:f>IF(COUNT(G3659:H3659)=2,G3659*H3659/100000000,"n.a.")</x:f>
        <x:v>0</x:v>
      </x:c>
      <x:c r="J3659" s="1" t="str">
        <x:v>日频齐全；折算事件未独立核实</x:v>
      </x:c>
    </x:row>
    <x:row r="3660" ht="25" customHeight="1">
      <x:c r="A3660" s="1" t="str">
        <x:v>中证500</x:v>
      </x:c>
      <x:c r="B3660" s="1" t="str">
        <x:v>510530.SH</x:v>
      </x:c>
      <x:c r="C3660" s="1" t="str">
        <x:v>工银中证500ETF</x:v>
      </x:c>
      <x:c r="D3660" s="7" t="d">
        <x:v>2026-07-24T00:00:00.000Z</x:v>
      </x:c>
      <x:c r="E3660" s="8" t="n">
        <x:f>IF(ISNUMBER('原始字段'!C3681),'原始字段'!C3681,"n.a.")</x:f>
        <x:v>48479400</x:v>
      </x:c>
      <x:c r="F3660" s="8" t="n">
        <x:f>IF(ISNUMBER('原始字段'!C3777),'原始字段'!C3777,"n.a.")</x:f>
        <x:v>49479400</x:v>
      </x:c>
      <x:c r="G3660" s="8" t="n">
        <x:f>IF(COUNT(E3660:F3660)=2,F3660-E3660,"n.a.")</x:f>
        <x:v>1000000</x:v>
      </x:c>
      <x:c r="H3660" s="9" t="n">
        <x:f>IF(ISNUMBER('原始字段'!D3777),'原始字段'!D3777,"n.a.")</x:f>
        <x:v>8.3976</x:v>
      </x:c>
      <x:c r="I3660" s="9" t="n">
        <x:f>IF(COUNT(G3660:H3660)=2,G3660*H3660/100000000,"n.a.")</x:f>
        <x:v>0.083976</x:v>
      </x:c>
      <x:c r="J3660" s="1" t="str">
        <x:v>日频齐全；折算事件未独立核实</x:v>
      </x:c>
    </x:row>
    <x:row r="3661" ht="25" customHeight="1">
      <x:c r="A3661" s="1" t="str">
        <x:v>中证500</x:v>
      </x:c>
      <x:c r="B3661" s="1" t="str">
        <x:v>510580.SH</x:v>
      </x:c>
      <x:c r="C3661" s="1" t="str">
        <x:v>易方达中证500ETF</x:v>
      </x:c>
      <x:c r="D3661" s="7" t="d">
        <x:v>2026-07-24T00:00:00.000Z</x:v>
      </x:c>
      <x:c r="E3661" s="8" t="n">
        <x:f>IF(ISNUMBER('原始字段'!C3685),'原始字段'!C3685,"n.a.")</x:f>
        <x:v>1082168300</x:v>
      </x:c>
      <x:c r="F3661" s="8" t="n">
        <x:f>IF(ISNUMBER('原始字段'!C3781),'原始字段'!C3781,"n.a.")</x:f>
        <x:v>1091768300</x:v>
      </x:c>
      <x:c r="G3661" s="8" t="n">
        <x:f>IF(COUNT(E3661:F3661)=2,F3661-E3661,"n.a.")</x:f>
        <x:v>9600000</x:v>
      </x:c>
      <x:c r="H3661" s="9" t="n">
        <x:f>IF(ISNUMBER('原始字段'!D3781),'原始字段'!D3781,"n.a.")</x:f>
        <x:v>3.9528</x:v>
      </x:c>
      <x:c r="I3661" s="9" t="n">
        <x:f>IF(COUNT(G3661:H3661)=2,G3661*H3661/100000000,"n.a.")</x:f>
        <x:v>0.3794688</x:v>
      </x:c>
      <x:c r="J3661" s="1" t="str">
        <x:v>日频齐全；折算事件未独立核实</x:v>
      </x:c>
    </x:row>
    <x:row r="3662" ht="25" customHeight="1">
      <x:c r="A3662" s="1" t="str">
        <x:v>中证500</x:v>
      </x:c>
      <x:c r="B3662" s="1" t="str">
        <x:v>159922.SZ</x:v>
      </x:c>
      <x:c r="C3662" s="1" t="str">
        <x:v>嘉实中证500ETF</x:v>
      </x:c>
      <x:c r="D3662" s="7" t="d">
        <x:v>2026-07-24T00:00:00.000Z</x:v>
      </x:c>
      <x:c r="E3662" s="8" t="n">
        <x:f>IF(ISNUMBER('原始字段'!C3657),'原始字段'!C3657,"n.a.")</x:f>
        <x:v>2823676765</x:v>
      </x:c>
      <x:c r="F3662" s="8" t="n">
        <x:f>IF(ISNUMBER('原始字段'!C3753),'原始字段'!C3753,"n.a.")</x:f>
        <x:v>2836676765</x:v>
      </x:c>
      <x:c r="G3662" s="8" t="n">
        <x:f>IF(COUNT(E3662:F3662)=2,F3662-E3662,"n.a.")</x:f>
        <x:v>13000000</x:v>
      </x:c>
      <x:c r="H3662" s="9" t="n">
        <x:f>IF(ISNUMBER('原始字段'!D3753),'原始字段'!D3753,"n.a.")</x:f>
        <x:v>3.0541</x:v>
      </x:c>
      <x:c r="I3662" s="9" t="n">
        <x:f>IF(COUNT(G3662:H3662)=2,G3662*H3662/100000000,"n.a.")</x:f>
        <x:v>0.397033</x:v>
      </x:c>
      <x:c r="J3662" s="1" t="str">
        <x:v>日频齐全；折算事件未独立核实</x:v>
      </x:c>
    </x:row>
    <x:row r="3663" ht="25" customHeight="1">
      <x:c r="A3663" s="1" t="str">
        <x:v>中证500</x:v>
      </x:c>
      <x:c r="B3663" s="1" t="str">
        <x:v>563750.SH</x:v>
      </x:c>
      <x:c r="C3663" s="1" t="str">
        <x:v>汇添富中证500ETF</x:v>
      </x:c>
      <x:c r="D3663" s="7" t="d">
        <x:v>2026-07-24T00:00:00.000Z</x:v>
      </x:c>
      <x:c r="E3663" s="8" t="n">
        <x:f>IF(ISNUMBER('原始字段'!C3712),'原始字段'!C3712,"n.a.")</x:f>
        <x:v>372237000</x:v>
      </x:c>
      <x:c r="F3663" s="8" t="n">
        <x:f>IF(ISNUMBER('原始字段'!C3808),'原始字段'!C3808,"n.a.")</x:f>
        <x:v>367237000</x:v>
      </x:c>
      <x:c r="G3663" s="8" t="n">
        <x:f>IF(COUNT(E3663:F3663)=2,F3663-E3663,"n.a.")</x:f>
        <x:v>-5000000</x:v>
      </x:c>
      <x:c r="H3663" s="9" t="n">
        <x:f>IF(ISNUMBER('原始字段'!D3808),'原始字段'!D3808,"n.a.")</x:f>
        <x:v>1.0517</x:v>
      </x:c>
      <x:c r="I3663" s="9" t="n">
        <x:f>IF(COUNT(G3663:H3663)=2,G3663*H3663/100000000,"n.a.")</x:f>
        <x:v>-0.052585</x:v>
      </x:c>
      <x:c r="J3663" s="1" t="str">
        <x:v>日频齐全；折算事件未独立核实</x:v>
      </x:c>
    </x:row>
    <x:row r="3664" ht="25" customHeight="1">
      <x:c r="A3664" s="1" t="str">
        <x:v>中证500</x:v>
      </x:c>
      <x:c r="B3664" s="1" t="str">
        <x:v>159935.SZ</x:v>
      </x:c>
      <x:c r="C3664" s="1" t="str">
        <x:v>景顺长城中证500ETF</x:v>
      </x:c>
      <x:c r="D3664" s="7" t="d">
        <x:v>2026-07-24T00:00:00.000Z</x:v>
      </x:c>
      <x:c r="E3664" s="8" t="n">
        <x:f>IF(ISNUMBER('原始字段'!C3659),'原始字段'!C3659,"n.a.")</x:f>
        <x:v>31572956</x:v>
      </x:c>
      <x:c r="F3664" s="8" t="n">
        <x:f>IF(ISNUMBER('原始字段'!C3755),'原始字段'!C3755,"n.a.")</x:f>
        <x:v>29572956</x:v>
      </x:c>
      <x:c r="G3664" s="8" t="n">
        <x:f>IF(COUNT(E3664:F3664)=2,F3664-E3664,"n.a.")</x:f>
        <x:v>-2000000</x:v>
      </x:c>
      <x:c r="H3664" s="9" t="n">
        <x:f>IF(ISNUMBER('原始字段'!D3755),'原始字段'!D3755,"n.a.")</x:f>
        <x:v>2.3787</x:v>
      </x:c>
      <x:c r="I3664" s="9" t="n">
        <x:f>IF(COUNT(G3664:H3664)=2,G3664*H3664/100000000,"n.a.")</x:f>
        <x:v>-0.047574</x:v>
      </x:c>
      <x:c r="J3664" s="1" t="str">
        <x:v>日频齐全；折算事件未独立核实</x:v>
      </x:c>
    </x:row>
    <x:row r="3665" ht="25" customHeight="1">
      <x:c r="A3665" s="1" t="str">
        <x:v>中证500</x:v>
      </x:c>
      <x:c r="B3665" s="1" t="str">
        <x:v>515530.SH</x:v>
      </x:c>
      <x:c r="C3665" s="1" t="str">
        <x:v>泰康中证500ETF</x:v>
      </x:c>
      <x:c r="D3665" s="7" t="d">
        <x:v>2026-07-24T00:00:00.000Z</x:v>
      </x:c>
      <x:c r="E3665" s="8" t="n">
        <x:f>IF(ISNUMBER('原始字段'!C3698),'原始字段'!C3698,"n.a.")</x:f>
        <x:v>13042700</x:v>
      </x:c>
      <x:c r="F3665" s="8" t="n">
        <x:f>IF(ISNUMBER('原始字段'!C3794),'原始字段'!C3794,"n.a.")</x:f>
        <x:v>13042700</x:v>
      </x:c>
      <x:c r="G3665" s="8" t="n">
        <x:f>IF(COUNT(E3665:F3665)=2,F3665-E3665,"n.a.")</x:f>
        <x:v>0</x:v>
      </x:c>
      <x:c r="H3665" s="9" t="n">
        <x:f>IF(ISNUMBER('原始字段'!D3794),'原始字段'!D3794,"n.a.")</x:f>
        <x:v>4.1458</x:v>
      </x:c>
      <x:c r="I3665" s="9" t="n">
        <x:f>IF(COUNT(G3665:H3665)=2,G3665*H3665/100000000,"n.a.")</x:f>
        <x:v>0</x:v>
      </x:c>
      <x:c r="J3665" s="1" t="str">
        <x:v>日频齐全；折算事件未独立核实</x:v>
      </x:c>
    </x:row>
    <x:row r="3666" ht="25" customHeight="1">
      <x:c r="A3666" s="1" t="str">
        <x:v>中证500</x:v>
      </x:c>
      <x:c r="B3666" s="1" t="str">
        <x:v>510590.SH</x:v>
      </x:c>
      <x:c r="C3666" s="1" t="str">
        <x:v>平安中证500ETF</x:v>
      </x:c>
      <x:c r="D3666" s="7" t="d">
        <x:v>2026-07-24T00:00:00.000Z</x:v>
      </x:c>
      <x:c r="E3666" s="8" t="n">
        <x:f>IF(ISNUMBER('原始字段'!C3686),'原始字段'!C3686,"n.a.")</x:f>
        <x:v>118386100</x:v>
      </x:c>
      <x:c r="F3666" s="8" t="n">
        <x:f>IF(ISNUMBER('原始字段'!C3782),'原始字段'!C3782,"n.a.")</x:f>
        <x:v>141186100</x:v>
      </x:c>
      <x:c r="G3666" s="8" t="n">
        <x:f>IF(COUNT(E3666:F3666)=2,F3666-E3666,"n.a.")</x:f>
        <x:v>22800000</x:v>
      </x:c>
      <x:c r="H3666" s="9" t="n">
        <x:f>IF(ISNUMBER('原始字段'!D3782),'原始字段'!D3782,"n.a.")</x:f>
        <x:v>8.1308</x:v>
      </x:c>
      <x:c r="I3666" s="9" t="n">
        <x:f>IF(COUNT(G3666:H3666)=2,G3666*H3666/100000000,"n.a.")</x:f>
        <x:v>1.8538224000000003</x:v>
      </x:c>
      <x:c r="J3666" s="1" t="str">
        <x:v>日频齐全；折算事件未独立核实</x:v>
      </x:c>
    </x:row>
    <x:row r="3667" ht="25" customHeight="1">
      <x:c r="A3667" s="1" t="str">
        <x:v>中证500</x:v>
      </x:c>
      <x:c r="B3667" s="1" t="str">
        <x:v>515190.SH</x:v>
      </x:c>
      <x:c r="C3667" s="1" t="str">
        <x:v>中银证券中证500ETF</x:v>
      </x:c>
      <x:c r="D3667" s="7" t="d">
        <x:v>2026-07-24T00:00:00.000Z</x:v>
      </x:c>
      <x:c r="E3667" s="8" t="n">
        <x:f>IF(ISNUMBER('原始字段'!C3691),'原始字段'!C3691,"n.a.")</x:f>
        <x:v>289466100</x:v>
      </x:c>
      <x:c r="F3667" s="8" t="n">
        <x:f>IF(ISNUMBER('原始字段'!C3787),'原始字段'!C3787,"n.a.")</x:f>
        <x:v>289466100</x:v>
      </x:c>
      <x:c r="G3667" s="8" t="n">
        <x:f>IF(COUNT(E3667:F3667)=2,F3667-E3667,"n.a.")</x:f>
        <x:v>0</x:v>
      </x:c>
      <x:c r="H3667" s="9" t="n">
        <x:f>IF(ISNUMBER('原始字段'!D3787),'原始字段'!D3787,"n.a.")</x:f>
        <x:v>1.5843</x:v>
      </x:c>
      <x:c r="I3667" s="9" t="n">
        <x:f>IF(COUNT(G3667:H3667)=2,G3667*H3667/100000000,"n.a.")</x:f>
        <x:v>0</x:v>
      </x:c>
      <x:c r="J3667" s="1" t="str">
        <x:v>日频齐全；折算事件未独立核实</x:v>
      </x:c>
    </x:row>
    <x:row r="3668" ht="25" customHeight="1">
      <x:c r="A3668" s="1" t="str">
        <x:v>中证500</x:v>
      </x:c>
      <x:c r="B3668" s="1" t="str">
        <x:v>159820.SZ</x:v>
      </x:c>
      <x:c r="C3668" s="1" t="str">
        <x:v>天弘中证500ETF</x:v>
      </x:c>
      <x:c r="D3668" s="7" t="d">
        <x:v>2026-07-24T00:00:00.000Z</x:v>
      </x:c>
      <x:c r="E3668" s="8" t="n">
        <x:f>IF(ISNUMBER('原始字段'!C3651),'原始字段'!C3651,"n.a.")</x:f>
        <x:v>1361408470</x:v>
      </x:c>
      <x:c r="F3668" s="8" t="n">
        <x:f>IF(ISNUMBER('原始字段'!C3747),'原始字段'!C3747,"n.a.")</x:f>
        <x:v>1468908470</x:v>
      </x:c>
      <x:c r="G3668" s="8" t="n">
        <x:f>IF(COUNT(E3668:F3668)=2,F3668-E3668,"n.a.")</x:f>
        <x:v>107500000</x:v>
      </x:c>
      <x:c r="H3668" s="9" t="n">
        <x:f>IF(ISNUMBER('原始字段'!D3747),'原始字段'!D3747,"n.a.")</x:f>
        <x:v>1.3005</x:v>
      </x:c>
      <x:c r="I3668" s="9" t="n">
        <x:f>IF(COUNT(G3668:H3668)=2,G3668*H3668/100000000,"n.a.")</x:f>
        <x:v>1.3980375</x:v>
      </x:c>
      <x:c r="J3668" s="1" t="str">
        <x:v>日频齐全；折算事件未独立核实</x:v>
      </x:c>
    </x:row>
    <x:row r="3669" ht="25" customHeight="1">
      <x:c r="A3669" s="1" t="str">
        <x:v>中证500</x:v>
      </x:c>
      <x:c r="B3669" s="1" t="str">
        <x:v>159337.SZ</x:v>
      </x:c>
      <x:c r="C3669" s="1" t="str">
        <x:v>东财中证500ETF</x:v>
      </x:c>
      <x:c r="D3669" s="7" t="d">
        <x:v>2026-07-24T00:00:00.000Z</x:v>
      </x:c>
      <x:c r="E3669" s="8" t="n">
        <x:f>IF(ISNUMBER('原始字段'!C3638),'原始字段'!C3638,"n.a.")</x:f>
        <x:v>287710611</x:v>
      </x:c>
      <x:c r="F3669" s="8" t="n">
        <x:f>IF(ISNUMBER('原始字段'!C3734),'原始字段'!C3734,"n.a.")</x:f>
        <x:v>287710611</x:v>
      </x:c>
      <x:c r="G3669" s="8" t="n">
        <x:f>IF(COUNT(E3669:F3669)=2,F3669-E3669,"n.a.")</x:f>
        <x:v>0</x:v>
      </x:c>
      <x:c r="H3669" s="9" t="n">
        <x:f>IF(ISNUMBER('原始字段'!D3734),'原始字段'!D3734,"n.a.")</x:f>
        <x:v>1.7203</x:v>
      </x:c>
      <x:c r="I3669" s="9" t="n">
        <x:f>IF(COUNT(G3669:H3669)=2,G3669*H3669/100000000,"n.a.")</x:f>
        <x:v>0</x:v>
      </x:c>
      <x:c r="J3669" s="1" t="str">
        <x:v>日频齐全；折算事件未独立核实</x:v>
      </x:c>
    </x:row>
    <x:row r="3670" ht="25" customHeight="1">
      <x:c r="A3670" s="1" t="str">
        <x:v>中证500</x:v>
      </x:c>
      <x:c r="B3670" s="1" t="str">
        <x:v>510500.SH</x:v>
      </x:c>
      <x:c r="C3670" s="1" t="str">
        <x:v>南方中证500ETF</x:v>
      </x:c>
      <x:c r="D3670" s="7" t="d">
        <x:v>2026-07-24T00:00:00.000Z</x:v>
      </x:c>
      <x:c r="E3670" s="8" t="n">
        <x:f>IF(ISNUMBER('原始字段'!C3679),'原始字段'!C3679,"n.a.")</x:f>
        <x:v>5733768600</x:v>
      </x:c>
      <x:c r="F3670" s="8" t="n">
        <x:f>IF(ISNUMBER('原始字段'!C3775),'原始字段'!C3775,"n.a.")</x:f>
        <x:v>5680568600</x:v>
      </x:c>
      <x:c r="G3670" s="8" t="n">
        <x:f>IF(COUNT(E3670:F3670)=2,F3670-E3670,"n.a.")</x:f>
        <x:v>-53200000</x:v>
      </x:c>
      <x:c r="H3670" s="9" t="n">
        <x:f>IF(ISNUMBER('原始字段'!D3775),'原始字段'!D3775,"n.a.")</x:f>
        <x:v>7.5404</x:v>
      </x:c>
      <x:c r="I3670" s="9" t="n">
        <x:f>IF(COUNT(G3670:H3670)=2,G3670*H3670/100000000,"n.a.")</x:f>
        <x:v>-4.0114928</x:v>
      </x:c>
      <x:c r="J3670" s="1" t="str">
        <x:v>日频齐全；折算事件未独立核实</x:v>
      </x:c>
    </x:row>
    <x:row r="3671" ht="25" customHeight="1">
      <x:c r="A3671" s="1" t="str">
        <x:v>中证500</x:v>
      </x:c>
      <x:c r="B3671" s="1" t="str">
        <x:v>159968.SZ</x:v>
      </x:c>
      <x:c r="C3671" s="1" t="str">
        <x:v>博时中证500ETF</x:v>
      </x:c>
      <x:c r="D3671" s="7" t="d">
        <x:v>2026-07-24T00:00:00.000Z</x:v>
      </x:c>
      <x:c r="E3671" s="8" t="n">
        <x:f>IF(ISNUMBER('原始字段'!C3666),'原始字段'!C3666,"n.a.")</x:f>
        <x:v>63295098</x:v>
      </x:c>
      <x:c r="F3671" s="8" t="n">
        <x:f>IF(ISNUMBER('原始字段'!C3762),'原始字段'!C3762,"n.a.")</x:f>
        <x:v>63295098</x:v>
      </x:c>
      <x:c r="G3671" s="8" t="n">
        <x:f>IF(COUNT(E3671:F3671)=2,F3671-E3671,"n.a.")</x:f>
        <x:v>0</x:v>
      </x:c>
      <x:c r="H3671" s="9" t="n">
        <x:f>IF(ISNUMBER('原始字段'!D3762),'原始字段'!D3762,"n.a.")</x:f>
        <x:v>9.843</x:v>
      </x:c>
      <x:c r="I3671" s="9" t="n">
        <x:f>IF(COUNT(G3671:H3671)=2,G3671*H3671/100000000,"n.a.")</x:f>
        <x:v>0</x:v>
      </x:c>
      <x:c r="J3671" s="1" t="str">
        <x:v>日频齐全；折算事件未独立核实</x:v>
      </x:c>
    </x:row>
    <x:row r="3672" ht="25" customHeight="1">
      <x:c r="A3672" s="1" t="str">
        <x:v>中证500</x:v>
      </x:c>
      <x:c r="B3672" s="1" t="str">
        <x:v>561350.SH</x:v>
      </x:c>
      <x:c r="C3672" s="1" t="str">
        <x:v>国泰中证500ETF</x:v>
      </x:c>
      <x:c r="D3672" s="7" t="d">
        <x:v>2026-07-24T00:00:00.000Z</x:v>
      </x:c>
      <x:c r="E3672" s="8" t="n">
        <x:f>IF(ISNUMBER('原始字段'!C3705),'原始字段'!C3705,"n.a.")</x:f>
        <x:v>85700000</x:v>
      </x:c>
      <x:c r="F3672" s="8" t="n">
        <x:f>IF(ISNUMBER('原始字段'!C3801),'原始字段'!C3801,"n.a.")</x:f>
        <x:v>82700000</x:v>
      </x:c>
      <x:c r="G3672" s="8" t="n">
        <x:f>IF(COUNT(E3672:F3672)=2,F3672-E3672,"n.a.")</x:f>
        <x:v>-3000000</x:v>
      </x:c>
      <x:c r="H3672" s="9" t="n">
        <x:f>IF(ISNUMBER('原始字段'!D3801),'原始字段'!D3801,"n.a.")</x:f>
        <x:v>1.1991</x:v>
      </x:c>
      <x:c r="I3672" s="9" t="n">
        <x:f>IF(COUNT(G3672:H3672)=2,G3672*H3672/100000000,"n.a.")</x:f>
        <x:v>-0.035973</x:v>
      </x:c>
      <x:c r="J3672" s="1" t="str">
        <x:v>日频齐全；折算事件未独立核实</x:v>
      </x:c>
    </x:row>
    <x:row r="3673" ht="25" customHeight="1">
      <x:c r="A3673" s="1" t="str">
        <x:v>中证500</x:v>
      </x:c>
      <x:c r="B3673" s="1" t="str">
        <x:v>512500.SH</x:v>
      </x:c>
      <x:c r="C3673" s="1" t="str">
        <x:v>华夏中证500ETF</x:v>
      </x:c>
      <x:c r="D3673" s="7" t="d">
        <x:v>2026-07-24T00:00:00.000Z</x:v>
      </x:c>
      <x:c r="E3673" s="8" t="n">
        <x:f>IF(ISNUMBER('原始字段'!C3688),'原始字段'!C3688,"n.a.")</x:f>
        <x:v>1858408800</x:v>
      </x:c>
      <x:c r="F3673" s="8" t="n">
        <x:f>IF(ISNUMBER('原始字段'!C3784),'原始字段'!C3784,"n.a.")</x:f>
        <x:v>1867208800</x:v>
      </x:c>
      <x:c r="G3673" s="8" t="n">
        <x:f>IF(COUNT(E3673:F3673)=2,F3673-E3673,"n.a.")</x:f>
        <x:v>8800000</x:v>
      </x:c>
      <x:c r="H3673" s="9" t="n">
        <x:f>IF(ISNUMBER('原始字段'!D3784),'原始字段'!D3784,"n.a.")</x:f>
        <x:v>4.2581</x:v>
      </x:c>
      <x:c r="I3673" s="9" t="n">
        <x:f>IF(COUNT(G3673:H3673)=2,G3673*H3673/100000000,"n.a.")</x:f>
        <x:v>0.3747128</x:v>
      </x:c>
      <x:c r="J3673" s="1" t="str">
        <x:v>日频齐全；折算事件未独立核实</x:v>
      </x:c>
    </x:row>
    <x:row r="3674" ht="25" customHeight="1">
      <x:c r="A3674" s="1" t="str">
        <x:v>中证500</x:v>
      </x:c>
      <x:c r="B3674" s="1" t="str">
        <x:v>510550.SH</x:v>
      </x:c>
      <x:c r="C3674" s="1" t="str">
        <x:v>方正富邦中证500ETF</x:v>
      </x:c>
      <x:c r="D3674" s="7" t="d">
        <x:v>2026-07-24T00:00:00.000Z</x:v>
      </x:c>
      <x:c r="E3674" s="8" t="n">
        <x:f>IF(ISNUMBER('原始字段'!C3682),'原始字段'!C3682,"n.a.")</x:f>
        <x:v>23743300</x:v>
      </x:c>
      <x:c r="F3674" s="8" t="n">
        <x:f>IF(ISNUMBER('原始字段'!C3778),'原始字段'!C3778,"n.a.")</x:f>
        <x:v>23743300</x:v>
      </x:c>
      <x:c r="G3674" s="8" t="n">
        <x:f>IF(COUNT(E3674:F3674)=2,F3674-E3674,"n.a.")</x:f>
        <x:v>0</x:v>
      </x:c>
      <x:c r="H3674" s="9" t="n">
        <x:f>IF(ISNUMBER('原始字段'!D3778),'原始字段'!D3778,"n.a.")</x:f>
        <x:v>1.9405</x:v>
      </x:c>
      <x:c r="I3674" s="9" t="n">
        <x:f>IF(COUNT(G3674:H3674)=2,G3674*H3674/100000000,"n.a.")</x:f>
        <x:v>0</x:v>
      </x:c>
      <x:c r="J3674" s="1" t="str">
        <x:v>日频齐全；折算事件未独立核实</x:v>
      </x:c>
    </x:row>
    <x:row r="3675" ht="25" customHeight="1">
      <x:c r="A3675" s="1" t="str">
        <x:v>中证500</x:v>
      </x:c>
      <x:c r="B3675" s="1" t="str">
        <x:v>510510.SH</x:v>
      </x:c>
      <x:c r="C3675" s="1" t="str">
        <x:v>广发中证500ETF</x:v>
      </x:c>
      <x:c r="D3675" s="7" t="d">
        <x:v>2026-07-24T00:00:00.000Z</x:v>
      </x:c>
      <x:c r="E3675" s="8" t="n">
        <x:f>IF(ISNUMBER('原始字段'!C3680),'原始字段'!C3680,"n.a.")</x:f>
        <x:v>969038300</x:v>
      </x:c>
      <x:c r="F3675" s="8" t="n">
        <x:f>IF(ISNUMBER('原始字段'!C3776),'原始字段'!C3776,"n.a.")</x:f>
        <x:v>1057038300</x:v>
      </x:c>
      <x:c r="G3675" s="8" t="n">
        <x:f>IF(COUNT(E3675:F3675)=2,F3675-E3675,"n.a.")</x:f>
        <x:v>88000000</x:v>
      </x:c>
      <x:c r="H3675" s="9" t="n">
        <x:f>IF(ISNUMBER('原始字段'!D3776),'原始字段'!D3776,"n.a.")</x:f>
        <x:v>2.4325</x:v>
      </x:c>
      <x:c r="I3675" s="9" t="n">
        <x:f>IF(COUNT(G3675:H3675)=2,G3675*H3675/100000000,"n.a.")</x:f>
        <x:v>2.1406</x:v>
      </x:c>
      <x:c r="J3675" s="1" t="str">
        <x:v>日频齐全；折算事件未独立核实</x:v>
      </x:c>
    </x:row>
    <x:row r="3676" ht="25" customHeight="1">
      <x:c r="A3676" s="1" t="str">
        <x:v>中证500</x:v>
      </x:c>
      <x:c r="B3676" s="1" t="str">
        <x:v>515550.SH</x:v>
      </x:c>
      <x:c r="C3676" s="1" t="str">
        <x:v>国联中证500ETF</x:v>
      </x:c>
      <x:c r="D3676" s="7" t="d">
        <x:v>2026-07-24T00:00:00.000Z</x:v>
      </x:c>
      <x:c r="E3676" s="8" t="n">
        <x:f>IF(ISNUMBER('原始字段'!C3699),'原始字段'!C3699,"n.a.")</x:f>
        <x:v>19345700</x:v>
      </x:c>
      <x:c r="F3676" s="8" t="n">
        <x:f>IF(ISNUMBER('原始字段'!C3795),'原始字段'!C3795,"n.a.")</x:f>
        <x:v>19345700</x:v>
      </x:c>
      <x:c r="G3676" s="8" t="n">
        <x:f>IF(COUNT(E3676:F3676)=2,F3676-E3676,"n.a.")</x:f>
        <x:v>0</x:v>
      </x:c>
      <x:c r="H3676" s="9" t="n">
        <x:f>IF(ISNUMBER('原始字段'!D3795),'原始字段'!D3795,"n.a.")</x:f>
        <x:v>1.6988</x:v>
      </x:c>
      <x:c r="I3676" s="9" t="n">
        <x:f>IF(COUNT(G3676:H3676)=2,G3676*H3676/100000000,"n.a.")</x:f>
        <x:v>0</x:v>
      </x:c>
      <x:c r="J3676" s="1" t="str">
        <x:v>日频齐全；折算事件未独立核实</x:v>
      </x:c>
    </x:row>
    <x:row r="3677" ht="25" customHeight="1">
      <x:c r="A3677" s="1" t="str">
        <x:v>中证500</x:v>
      </x:c>
      <x:c r="B3677" s="1" t="str">
        <x:v>159500.SZ</x:v>
      </x:c>
      <x:c r="C3677" s="1" t="str">
        <x:v>富国中证500ETF</x:v>
      </x:c>
      <x:c r="D3677" s="7" t="d">
        <x:v>2026-07-24T00:00:00.000Z</x:v>
      </x:c>
      <x:c r="E3677" s="8" t="n">
        <x:f>IF(ISNUMBER('原始字段'!C3640),'原始字段'!C3640,"n.a.")</x:f>
        <x:v>249738865</x:v>
      </x:c>
      <x:c r="F3677" s="8" t="n">
        <x:f>IF(ISNUMBER('原始字段'!C3736),'原始字段'!C3736,"n.a.")</x:f>
        <x:v>263738865</x:v>
      </x:c>
      <x:c r="G3677" s="8" t="n">
        <x:f>IF(COUNT(E3677:F3677)=2,F3677-E3677,"n.a.")</x:f>
        <x:v>14000000</x:v>
      </x:c>
      <x:c r="H3677" s="9" t="n">
        <x:f>IF(ISNUMBER('原始字段'!D3736),'原始字段'!D3736,"n.a.")</x:f>
        <x:v>1.125</x:v>
      </x:c>
      <x:c r="I3677" s="9" t="n">
        <x:f>IF(COUNT(G3677:H3677)=2,G3677*H3677/100000000,"n.a.")</x:f>
        <x:v>0.1575</x:v>
      </x:c>
      <x:c r="J3677" s="1" t="str">
        <x:v>日频齐全；折算事件未独立核实</x:v>
      </x:c>
    </x:row>
    <x:row r="3678" ht="25" customHeight="1">
      <x:c r="A3678" s="1" t="str">
        <x:v>中证500</x:v>
      </x:c>
      <x:c r="B3678" s="1" t="str">
        <x:v>512510.SH</x:v>
      </x:c>
      <x:c r="C3678" s="1" t="str">
        <x:v>华泰柏瑞中证500ETF</x:v>
      </x:c>
      <x:c r="D3678" s="7" t="d">
        <x:v>2026-07-24T00:00:00.000Z</x:v>
      </x:c>
      <x:c r="E3678" s="8" t="n">
        <x:f>IF(ISNUMBER('原始字段'!C3689),'原始字段'!C3689,"n.a.")</x:f>
        <x:v>427429800</x:v>
      </x:c>
      <x:c r="F3678" s="8" t="n">
        <x:f>IF(ISNUMBER('原始字段'!C3785),'原始字段'!C3785,"n.a.")</x:f>
        <x:v>431929800</x:v>
      </x:c>
      <x:c r="G3678" s="8" t="n">
        <x:f>IF(COUNT(E3678:F3678)=2,F3678-E3678,"n.a.")</x:f>
        <x:v>4500000</x:v>
      </x:c>
      <x:c r="H3678" s="9" t="n">
        <x:f>IF(ISNUMBER('原始字段'!D3785),'原始字段'!D3785,"n.a.")</x:f>
        <x:v>2.2451</x:v>
      </x:c>
      <x:c r="I3678" s="9" t="n">
        <x:f>IF(COUNT(G3678:H3678)=2,G3678*H3678/100000000,"n.a.")</x:f>
        <x:v>0.1010295</x:v>
      </x:c>
      <x:c r="J3678" s="1" t="str">
        <x:v>日频齐全；折算事件未独立核实</x:v>
      </x:c>
    </x:row>
    <x:row r="3679" ht="25" customHeight="1">
      <x:c r="A3679" s="1" t="str">
        <x:v>中证500</x:v>
      </x:c>
      <x:c r="B3679" s="1" t="str">
        <x:v>510570.SH</x:v>
      </x:c>
      <x:c r="C3679" s="1" t="str">
        <x:v>兴业中证500ETF</x:v>
      </x:c>
      <x:c r="D3679" s="7" t="d">
        <x:v>2026-07-24T00:00:00.000Z</x:v>
      </x:c>
      <x:c r="E3679" s="8" t="n">
        <x:f>IF(ISNUMBER('原始字段'!C3684),'原始字段'!C3684,"n.a.")</x:f>
        <x:v>33060600</x:v>
      </x:c>
      <x:c r="F3679" s="8" t="n">
        <x:f>IF(ISNUMBER('原始字段'!C3780),'原始字段'!C3780,"n.a.")</x:f>
        <x:v>33060600</x:v>
      </x:c>
      <x:c r="G3679" s="8" t="n">
        <x:f>IF(COUNT(E3679:F3679)=2,F3679-E3679,"n.a.")</x:f>
        <x:v>0</x:v>
      </x:c>
      <x:c r="H3679" s="9" t="n">
        <x:f>IF(ISNUMBER('原始字段'!D3780),'原始字段'!D3780,"n.a.")</x:f>
        <x:v>1.1899</x:v>
      </x:c>
      <x:c r="I3679" s="9" t="n">
        <x:f>IF(COUNT(G3679:H3679)=2,G3679*H3679/100000000,"n.a.")</x:f>
        <x:v>0</x:v>
      </x:c>
      <x:c r="J3679" s="1" t="str">
        <x:v>日频齐全；折算事件未独立核实</x:v>
      </x:c>
    </x:row>
    <x:row r="3680" ht="25" customHeight="1">
      <x:c r="A3680" s="1" t="str">
        <x:v>中证500</x:v>
      </x:c>
      <x:c r="B3680" s="1" t="str">
        <x:v>510560.SH</x:v>
      </x:c>
      <x:c r="C3680" s="1" t="str">
        <x:v>国寿安保中证500ETF</x:v>
      </x:c>
      <x:c r="D3680" s="7" t="d">
        <x:v>2026-07-24T00:00:00.000Z</x:v>
      </x:c>
      <x:c r="E3680" s="8" t="n">
        <x:f>IF(ISNUMBER('原始字段'!C3683),'原始字段'!C3683,"n.a.")</x:f>
        <x:v>60318700</x:v>
      </x:c>
      <x:c r="F3680" s="8" t="n">
        <x:f>IF(ISNUMBER('原始字段'!C3779),'原始字段'!C3779,"n.a.")</x:f>
        <x:v>60318700</x:v>
      </x:c>
      <x:c r="G3680" s="8" t="n">
        <x:f>IF(COUNT(E3680:F3680)=2,F3680-E3680,"n.a.")</x:f>
        <x:v>0</x:v>
      </x:c>
      <x:c r="H3680" s="9" t="n">
        <x:f>IF(ISNUMBER('原始字段'!D3779),'原始字段'!D3779,"n.a.")</x:f>
        <x:v>1.8782</x:v>
      </x:c>
      <x:c r="I3680" s="9" t="n">
        <x:f>IF(COUNT(G3680:H3680)=2,G3680*H3680/100000000,"n.a.")</x:f>
        <x:v>0</x:v>
      </x:c>
      <x:c r="J3680" s="1" t="str">
        <x:v>日频齐全；折算事件未独立核实</x:v>
      </x:c>
    </x:row>
    <x:row r="3681" ht="25" customHeight="1">
      <x:c r="A3681" s="1" t="str">
        <x:v>中证500</x:v>
      </x:c>
      <x:c r="B3681" s="1" t="str">
        <x:v>159982.SZ</x:v>
      </x:c>
      <x:c r="C3681" s="1" t="str">
        <x:v>鹏华中证500ETF</x:v>
      </x:c>
      <x:c r="D3681" s="7" t="d">
        <x:v>2026-07-24T00:00:00.000Z</x:v>
      </x:c>
      <x:c r="E3681" s="8" t="n">
        <x:f>IF(ISNUMBER('原始字段'!C3669),'原始字段'!C3669,"n.a.")</x:f>
        <x:v>150211253</x:v>
      </x:c>
      <x:c r="F3681" s="8" t="n">
        <x:f>IF(ISNUMBER('原始字段'!C3765),'原始字段'!C3765,"n.a.")</x:f>
        <x:v>150211253</x:v>
      </x:c>
      <x:c r="G3681" s="8" t="n">
        <x:f>IF(COUNT(E3681:F3681)=2,F3681-E3681,"n.a.")</x:f>
        <x:v>0</x:v>
      </x:c>
      <x:c r="H3681" s="9" t="n">
        <x:f>IF(ISNUMBER('原始字段'!D3765),'原始字段'!D3765,"n.a.")</x:f>
        <x:v>2.0141</x:v>
      </x:c>
      <x:c r="I3681" s="9" t="n">
        <x:f>IF(COUNT(G3681:H3681)=2,G3681*H3681/100000000,"n.a.")</x:f>
        <x:v>0</x:v>
      </x:c>
      <x:c r="J3681" s="1" t="str">
        <x:v>日频齐全；折算事件未独立核实</x:v>
      </x:c>
    </x:row>
    <x:row r="3682" ht="25" customHeight="1">
      <x:c r="A3682" s="1" t="str">
        <x:v>中证1000</x:v>
      </x:c>
      <x:c r="B3682" s="1" t="str">
        <x:v>560010.SH</x:v>
      </x:c>
      <x:c r="C3682" s="1" t="str">
        <x:v>广发中证1000ETF</x:v>
      </x:c>
      <x:c r="D3682" s="7" t="d">
        <x:v>2026-07-24T00:00:00.000Z</x:v>
      </x:c>
      <x:c r="E3682" s="8" t="n">
        <x:f>IF(ISNUMBER('原始字段'!C3702),'原始字段'!C3702,"n.a.")</x:f>
        <x:v>2188621700</x:v>
      </x:c>
      <x:c r="F3682" s="8" t="n">
        <x:f>IF(ISNUMBER('原始字段'!C3798),'原始字段'!C3798,"n.a.")</x:f>
        <x:v>2188621700</x:v>
      </x:c>
      <x:c r="G3682" s="8" t="n">
        <x:f>IF(COUNT(E3682:F3682)=2,F3682-E3682,"n.a.")</x:f>
        <x:v>0</x:v>
      </x:c>
      <x:c r="H3682" s="9" t="n">
        <x:f>IF(ISNUMBER('原始字段'!D3798),'原始字段'!D3798,"n.a.")</x:f>
        <x:v>2.9012</x:v>
      </x:c>
      <x:c r="I3682" s="9" t="n">
        <x:f>IF(COUNT(G3682:H3682)=2,G3682*H3682/100000000,"n.a.")</x:f>
        <x:v>0</x:v>
      </x:c>
      <x:c r="J3682" s="1" t="str">
        <x:v>日频齐全；折算事件未独立核实</x:v>
      </x:c>
    </x:row>
    <x:row r="3683" ht="25" customHeight="1">
      <x:c r="A3683" s="1" t="str">
        <x:v>中证1000</x:v>
      </x:c>
      <x:c r="B3683" s="1" t="str">
        <x:v>159845.SZ</x:v>
      </x:c>
      <x:c r="C3683" s="1" t="str">
        <x:v>华夏中证1000ETF</x:v>
      </x:c>
      <x:c r="D3683" s="7" t="d">
        <x:v>2026-07-24T00:00:00.000Z</x:v>
      </x:c>
      <x:c r="E3683" s="8" t="n">
        <x:f>IF(ISNUMBER('原始字段'!C3653),'原始字段'!C3653,"n.a.")</x:f>
        <x:v>3270425606</x:v>
      </x:c>
      <x:c r="F3683" s="8" t="n">
        <x:f>IF(ISNUMBER('原始字段'!C3749),'原始字段'!C3749,"n.a.")</x:f>
        <x:v>3180425606</x:v>
      </x:c>
      <x:c r="G3683" s="8" t="n">
        <x:f>IF(COUNT(E3683:F3683)=2,F3683-E3683,"n.a.")</x:f>
        <x:v>-90000000</x:v>
      </x:c>
      <x:c r="H3683" s="9" t="n">
        <x:f>IF(ISNUMBER('原始字段'!D3749),'原始字段'!D3749,"n.a.")</x:f>
        <x:v>2.9066</x:v>
      </x:c>
      <x:c r="I3683" s="9" t="n">
        <x:f>IF(COUNT(G3683:H3683)=2,G3683*H3683/100000000,"n.a.")</x:f>
        <x:v>-2.61594</x:v>
      </x:c>
      <x:c r="J3683" s="1" t="str">
        <x:v>日频齐全；折算事件未独立核实</x:v>
      </x:c>
    </x:row>
    <x:row r="3684" ht="25" customHeight="1">
      <x:c r="A3684" s="1" t="str">
        <x:v>中证1000</x:v>
      </x:c>
      <x:c r="B3684" s="1" t="str">
        <x:v>159633.SZ</x:v>
      </x:c>
      <x:c r="C3684" s="1" t="str">
        <x:v>易方达中证1000ETF</x:v>
      </x:c>
      <x:c r="D3684" s="7" t="d">
        <x:v>2026-07-24T00:00:00.000Z</x:v>
      </x:c>
      <x:c r="E3684" s="8" t="n">
        <x:f>IF(ISNUMBER('原始字段'!C3647),'原始字段'!C3647,"n.a.")</x:f>
        <x:v>1325162658</x:v>
      </x:c>
      <x:c r="F3684" s="8" t="n">
        <x:f>IF(ISNUMBER('原始字段'!C3743),'原始字段'!C3743,"n.a.")</x:f>
        <x:v>1320162658</x:v>
      </x:c>
      <x:c r="G3684" s="8" t="n">
        <x:f>IF(COUNT(E3684:F3684)=2,F3684-E3684,"n.a.")</x:f>
        <x:v>-5000000</x:v>
      </x:c>
      <x:c r="H3684" s="9" t="n">
        <x:f>IF(ISNUMBER('原始字段'!D3743),'原始字段'!D3743,"n.a.")</x:f>
        <x:v>2.9775</x:v>
      </x:c>
      <x:c r="I3684" s="9" t="n">
        <x:f>IF(COUNT(G3684:H3684)=2,G3684*H3684/100000000,"n.a.")</x:f>
        <x:v>-0.148875</x:v>
      </x:c>
      <x:c r="J3684" s="1" t="str">
        <x:v>日频齐全；折算事件未独立核实</x:v>
      </x:c>
    </x:row>
    <x:row r="3685" ht="25" customHeight="1">
      <x:c r="A3685" s="1" t="str">
        <x:v>中证1000</x:v>
      </x:c>
      <x:c r="B3685" s="1" t="str">
        <x:v>159629.SZ</x:v>
      </x:c>
      <x:c r="C3685" s="1" t="str">
        <x:v>富国中证1000ETF</x:v>
      </x:c>
      <x:c r="D3685" s="7" t="d">
        <x:v>2026-07-24T00:00:00.000Z</x:v>
      </x:c>
      <x:c r="E3685" s="8" t="n">
        <x:f>IF(ISNUMBER('原始字段'!C3646),'原始字段'!C3646,"n.a.")</x:f>
        <x:v>709252663</x:v>
      </x:c>
      <x:c r="F3685" s="8" t="n">
        <x:f>IF(ISNUMBER('原始字段'!C3742),'原始字段'!C3742,"n.a.")</x:f>
        <x:v>735252663</x:v>
      </x:c>
      <x:c r="G3685" s="8" t="n">
        <x:f>IF(COUNT(E3685:F3685)=2,F3685-E3685,"n.a.")</x:f>
        <x:v>26000000</x:v>
      </x:c>
      <x:c r="H3685" s="9" t="n">
        <x:f>IF(ISNUMBER('原始字段'!D3742),'原始字段'!D3742,"n.a.")</x:f>
        <x:v>2.9123</x:v>
      </x:c>
      <x:c r="I3685" s="9" t="n">
        <x:f>IF(COUNT(G3685:H3685)=2,G3685*H3685/100000000,"n.a.")</x:f>
        <x:v>0.757198</x:v>
      </x:c>
      <x:c r="J3685" s="1" t="str">
        <x:v>日频齐全；折算事件未独立核实</x:v>
      </x:c>
    </x:row>
    <x:row r="3686" ht="25" customHeight="1">
      <x:c r="A3686" s="1" t="str">
        <x:v>中证1000</x:v>
      </x:c>
      <x:c r="B3686" s="1" t="str">
        <x:v>512100.SH</x:v>
      </x:c>
      <x:c r="C3686" s="1" t="str">
        <x:v>南方中证1000ETF</x:v>
      </x:c>
      <x:c r="D3686" s="7" t="d">
        <x:v>2026-07-24T00:00:00.000Z</x:v>
      </x:c>
      <x:c r="E3686" s="8" t="n">
        <x:f>IF(ISNUMBER('原始字段'!C3687),'原始字段'!C3687,"n.a.")</x:f>
        <x:v>8625217600</x:v>
      </x:c>
      <x:c r="F3686" s="8" t="n">
        <x:f>IF(ISNUMBER('原始字段'!C3783),'原始字段'!C3783,"n.a.")</x:f>
        <x:v>8381217600</x:v>
      </x:c>
      <x:c r="G3686" s="8" t="n">
        <x:f>IF(COUNT(E3686:F3686)=2,F3686-E3686,"n.a.")</x:f>
        <x:v>-244000000</x:v>
      </x:c>
      <x:c r="H3686" s="9" t="n">
        <x:f>IF(ISNUMBER('原始字段'!D3783),'原始字段'!D3783,"n.a.")</x:f>
        <x:v>2.8326</x:v>
      </x:c>
      <x:c r="I3686" s="9" t="n">
        <x:f>IF(COUNT(G3686:H3686)=2,G3686*H3686/100000000,"n.a.")</x:f>
        <x:v>-6.911544</x:v>
      </x:c>
      <x:c r="J3686" s="1" t="str">
        <x:v>日频齐全；折算事件未独立核实</x:v>
      </x:c>
    </x:row>
    <x:row r="3687" ht="25" customHeight="1">
      <x:c r="A3687" s="1" t="str">
        <x:v>中证1000</x:v>
      </x:c>
      <x:c r="B3687" s="1" t="str">
        <x:v>516300.SH</x:v>
      </x:c>
      <x:c r="C3687" s="1" t="str">
        <x:v>华泰柏瑞中证1000ETF</x:v>
      </x:c>
      <x:c r="D3687" s="7" t="d">
        <x:v>2026-07-24T00:00:00.000Z</x:v>
      </x:c>
      <x:c r="E3687" s="8" t="n">
        <x:f>IF(ISNUMBER('原始字段'!C3701),'原始字段'!C3701,"n.a.")</x:f>
        <x:v>45012600</x:v>
      </x:c>
      <x:c r="F3687" s="8" t="n">
        <x:f>IF(ISNUMBER('原始字段'!C3797),'原始字段'!C3797,"n.a.")</x:f>
        <x:v>45012600</x:v>
      </x:c>
      <x:c r="G3687" s="8" t="n">
        <x:f>IF(COUNT(E3687:F3687)=2,F3687-E3687,"n.a.")</x:f>
        <x:v>0</x:v>
      </x:c>
      <x:c r="H3687" s="9" t="n">
        <x:f>IF(ISNUMBER('原始字段'!D3797),'原始字段'!D3797,"n.a.")</x:f>
        <x:v>2.9332</x:v>
      </x:c>
      <x:c r="I3687" s="9" t="n">
        <x:f>IF(COUNT(G3687:H3687)=2,G3687*H3687/100000000,"n.a.")</x:f>
        <x:v>0</x:v>
      </x:c>
      <x:c r="J3687" s="1" t="str">
        <x:v>日频齐全；折算事件未独立核实</x:v>
      </x:c>
    </x:row>
    <x:row r="3688" ht="25" customHeight="1">
      <x:c r="A3688" s="1" t="str">
        <x:v>中证1000</x:v>
      </x:c>
      <x:c r="B3688" s="1" t="str">
        <x:v>560110.SH</x:v>
      </x:c>
      <x:c r="C3688" s="1" t="str">
        <x:v>汇添富中证1000ETF</x:v>
      </x:c>
      <x:c r="D3688" s="7" t="d">
        <x:v>2026-07-24T00:00:00.000Z</x:v>
      </x:c>
      <x:c r="E3688" s="8" t="n">
        <x:f>IF(ISNUMBER('原始字段'!C3703),'原始字段'!C3703,"n.a.")</x:f>
        <x:v>331903500</x:v>
      </x:c>
      <x:c r="F3688" s="8" t="n">
        <x:f>IF(ISNUMBER('原始字段'!C3799),'原始字段'!C3799,"n.a.")</x:f>
        <x:v>328903500</x:v>
      </x:c>
      <x:c r="G3688" s="8" t="n">
        <x:f>IF(COUNT(E3688:F3688)=2,F3688-E3688,"n.a.")</x:f>
        <x:v>-3000000</x:v>
      </x:c>
      <x:c r="H3688" s="9" t="n">
        <x:f>IF(ISNUMBER('原始字段'!D3799),'原始字段'!D3799,"n.a.")</x:f>
        <x:v>1.0482</x:v>
      </x:c>
      <x:c r="I3688" s="9" t="n">
        <x:f>IF(COUNT(G3688:H3688)=2,G3688*H3688/100000000,"n.a.")</x:f>
        <x:v>-0.031446</x:v>
      </x:c>
      <x:c r="J3688" s="1" t="str">
        <x:v>日频齐全；折算事件未独立核实</x:v>
      </x:c>
    </x:row>
    <x:row r="3689" ht="25" customHeight="1">
      <x:c r="A3689" s="1" t="str">
        <x:v>中证2000</x:v>
      </x:c>
      <x:c r="B3689" s="1" t="str">
        <x:v>159535.SZ</x:v>
      </x:c>
      <x:c r="C3689" s="1" t="str">
        <x:v>嘉实中证2000ETF</x:v>
      </x:c>
      <x:c r="D3689" s="7" t="d">
        <x:v>2026-07-24T00:00:00.000Z</x:v>
      </x:c>
      <x:c r="E3689" s="8" t="n">
        <x:f>IF(ISNUMBER('原始字段'!C3644),'原始字段'!C3644,"n.a.")</x:f>
        <x:v>31981088</x:v>
      </x:c>
      <x:c r="F3689" s="8" t="n">
        <x:f>IF(ISNUMBER('原始字段'!C3740),'原始字段'!C3740,"n.a.")</x:f>
        <x:v>28981088</x:v>
      </x:c>
      <x:c r="G3689" s="8" t="n">
        <x:f>IF(COUNT(E3689:F3689)=2,F3689-E3689,"n.a.")</x:f>
        <x:v>-3000000</x:v>
      </x:c>
      <x:c r="H3689" s="9" t="n">
        <x:f>IF(ISNUMBER('原始字段'!D3740),'原始字段'!D3740,"n.a.")</x:f>
        <x:v>1.2912</x:v>
      </x:c>
      <x:c r="I3689" s="9" t="n">
        <x:f>IF(COUNT(G3689:H3689)=2,G3689*H3689/100000000,"n.a.")</x:f>
        <x:v>-0.03873599999999999</x:v>
      </x:c>
      <x:c r="J3689" s="1" t="str">
        <x:v>日频齐全；折算事件未独立核实</x:v>
      </x:c>
    </x:row>
    <x:row r="3690" ht="25" customHeight="1">
      <x:c r="A3690" s="1" t="str">
        <x:v>中证2000</x:v>
      </x:c>
      <x:c r="B3690" s="1" t="str">
        <x:v>159536.SZ</x:v>
      </x:c>
      <x:c r="C3690" s="1" t="str">
        <x:v>汇添富中证2000ETF</x:v>
      </x:c>
      <x:c r="D3690" s="7" t="d">
        <x:v>2026-07-24T00:00:00.000Z</x:v>
      </x:c>
      <x:c r="E3690" s="8" t="n">
        <x:f>IF(ISNUMBER('原始字段'!C3645),'原始字段'!C3645,"n.a.")</x:f>
        <x:v>67261589</x:v>
      </x:c>
      <x:c r="F3690" s="8" t="n">
        <x:f>IF(ISNUMBER('原始字段'!C3741),'原始字段'!C3741,"n.a.")</x:f>
        <x:v>67261589</x:v>
      </x:c>
      <x:c r="G3690" s="8" t="n">
        <x:f>IF(COUNT(E3690:F3690)=2,F3690-E3690,"n.a.")</x:f>
        <x:v>0</x:v>
      </x:c>
      <x:c r="H3690" s="9" t="n">
        <x:f>IF(ISNUMBER('原始字段'!D3741),'原始字段'!D3741,"n.a.")</x:f>
        <x:v>1.2249</x:v>
      </x:c>
      <x:c r="I3690" s="9" t="n">
        <x:f>IF(COUNT(G3690:H3690)=2,G3690*H3690/100000000,"n.a.")</x:f>
        <x:v>0</x:v>
      </x:c>
      <x:c r="J3690" s="1" t="str">
        <x:v>日频齐全；折算事件未独立核实</x:v>
      </x:c>
    </x:row>
    <x:row r="3691" ht="25" customHeight="1">
      <x:c r="A3691" s="1" t="str">
        <x:v>中证2000</x:v>
      </x:c>
      <x:c r="B3691" s="1" t="str">
        <x:v>159531.SZ</x:v>
      </x:c>
      <x:c r="C3691" s="1" t="str">
        <x:v>南方中证2000ETF</x:v>
      </x:c>
      <x:c r="D3691" s="7" t="d">
        <x:v>2026-07-24T00:00:00.000Z</x:v>
      </x:c>
      <x:c r="E3691" s="8" t="n">
        <x:f>IF(ISNUMBER('原始字段'!C3641),'原始字段'!C3641,"n.a.")</x:f>
        <x:v>974608406</x:v>
      </x:c>
      <x:c r="F3691" s="8" t="n">
        <x:f>IF(ISNUMBER('原始字段'!C3737),'原始字段'!C3737,"n.a.")</x:f>
        <x:v>976608406</x:v>
      </x:c>
      <x:c r="G3691" s="8" t="n">
        <x:f>IF(COUNT(E3691:F3691)=2,F3691-E3691,"n.a.")</x:f>
        <x:v>2000000</x:v>
      </x:c>
      <x:c r="H3691" s="9" t="n">
        <x:f>IF(ISNUMBER('原始字段'!D3737),'原始字段'!D3737,"n.a.")</x:f>
        <x:v>1.2611</x:v>
      </x:c>
      <x:c r="I3691" s="9" t="n">
        <x:f>IF(COUNT(G3691:H3691)=2,G3691*H3691/100000000,"n.a.")</x:f>
        <x:v>0.025222</x:v>
      </x:c>
      <x:c r="J3691" s="1" t="str">
        <x:v>日频齐全；折算事件未独立核实</x:v>
      </x:c>
    </x:row>
    <x:row r="3692" ht="25" customHeight="1">
      <x:c r="A3692" s="1" t="str">
        <x:v>中证2000</x:v>
      </x:c>
      <x:c r="B3692" s="1" t="str">
        <x:v>159532.SZ</x:v>
      </x:c>
      <x:c r="C3692" s="1" t="str">
        <x:v>易方达中证2000ETF</x:v>
      </x:c>
      <x:c r="D3692" s="7" t="d">
        <x:v>2026-07-24T00:00:00.000Z</x:v>
      </x:c>
      <x:c r="E3692" s="8" t="n">
        <x:f>IF(ISNUMBER('原始字段'!C3642),'原始字段'!C3642,"n.a.")</x:f>
        <x:v>177564791</x:v>
      </x:c>
      <x:c r="F3692" s="8" t="n">
        <x:f>IF(ISNUMBER('原始字段'!C3738),'原始字段'!C3738,"n.a.")</x:f>
        <x:v>185564791</x:v>
      </x:c>
      <x:c r="G3692" s="8" t="n">
        <x:f>IF(COUNT(E3692:F3692)=2,F3692-E3692,"n.a.")</x:f>
        <x:v>8000000</x:v>
      </x:c>
      <x:c r="H3692" s="9" t="n">
        <x:f>IF(ISNUMBER('原始字段'!D3738),'原始字段'!D3738,"n.a.")</x:f>
        <x:v>1.4466</x:v>
      </x:c>
      <x:c r="I3692" s="9" t="n">
        <x:f>IF(COUNT(G3692:H3692)=2,G3692*H3692/100000000,"n.a.")</x:f>
        <x:v>0.115728</x:v>
      </x:c>
      <x:c r="J3692" s="1" t="str">
        <x:v>日频齐全；折算事件未独立核实</x:v>
      </x:c>
    </x:row>
    <x:row r="3693" ht="25" customHeight="1">
      <x:c r="A3693" s="1" t="str">
        <x:v>中证2000</x:v>
      </x:c>
      <x:c r="B3693" s="1" t="str">
        <x:v>159533.SZ</x:v>
      </x:c>
      <x:c r="C3693" s="1" t="str">
        <x:v>博时中证2000ETF</x:v>
      </x:c>
      <x:c r="D3693" s="7" t="d">
        <x:v>2026-07-24T00:00:00.000Z</x:v>
      </x:c>
      <x:c r="E3693" s="8" t="n">
        <x:f>IF(ISNUMBER('原始字段'!C3643),'原始字段'!C3643,"n.a.")</x:f>
        <x:v>13458785</x:v>
      </x:c>
      <x:c r="F3693" s="8" t="n">
        <x:f>IF(ISNUMBER('原始字段'!C3739),'原始字段'!C3739,"n.a.")</x:f>
        <x:v>14458785</x:v>
      </x:c>
      <x:c r="G3693" s="8" t="n">
        <x:f>IF(COUNT(E3693:F3693)=2,F3693-E3693,"n.a.")</x:f>
        <x:v>1000000</x:v>
      </x:c>
      <x:c r="H3693" s="9" t="n">
        <x:f>IF(ISNUMBER('原始字段'!D3739),'原始字段'!D3739,"n.a.")</x:f>
        <x:v>1.678</x:v>
      </x:c>
      <x:c r="I3693" s="9" t="n">
        <x:f>IF(COUNT(G3693:H3693)=2,G3693*H3693/100000000,"n.a.")</x:f>
        <x:v>0.01678</x:v>
      </x:c>
      <x:c r="J3693" s="1" t="str">
        <x:v>日频齐全；折算事件未独立核实</x:v>
      </x:c>
    </x:row>
    <x:row r="3694" ht="25" customHeight="1">
      <x:c r="A3694" s="1" t="str">
        <x:v>中证2000</x:v>
      </x:c>
      <x:c r="B3694" s="1" t="str">
        <x:v>561370.SH</x:v>
      </x:c>
      <x:c r="C3694" s="1" t="str">
        <x:v>国泰中证2000ETF</x:v>
      </x:c>
      <x:c r="D3694" s="7" t="d">
        <x:v>2026-07-24T00:00:00.000Z</x:v>
      </x:c>
      <x:c r="E3694" s="8" t="n">
        <x:f>IF(ISNUMBER('原始字段'!C3706),'原始字段'!C3706,"n.a.")</x:f>
        <x:v>28356000</x:v>
      </x:c>
      <x:c r="F3694" s="8" t="n">
        <x:f>IF(ISNUMBER('原始字段'!C3802),'原始字段'!C3802,"n.a.")</x:f>
        <x:v>28356000</x:v>
      </x:c>
      <x:c r="G3694" s="8" t="n">
        <x:f>IF(COUNT(E3694:F3694)=2,F3694-E3694,"n.a.")</x:f>
        <x:v>0</x:v>
      </x:c>
      <x:c r="H3694" s="9" t="n">
        <x:f>IF(ISNUMBER('原始字段'!D3802),'原始字段'!D3802,"n.a.")</x:f>
        <x:v>1.2332</x:v>
      </x:c>
      <x:c r="I3694" s="9" t="n">
        <x:f>IF(COUNT(G3694:H3694)=2,G3694*H3694/100000000,"n.a.")</x:f>
        <x:v>0</x:v>
      </x:c>
      <x:c r="J3694" s="1" t="str">
        <x:v>日频齐全；折算事件未独立核实</x:v>
      </x:c>
    </x:row>
    <x:row r="3695" ht="25" customHeight="1">
      <x:c r="A3695" s="1" t="str">
        <x:v>中证2000</x:v>
      </x:c>
      <x:c r="B3695" s="1" t="str">
        <x:v>563300.SH</x:v>
      </x:c>
      <x:c r="C3695" s="1" t="str">
        <x:v>华泰柏瑞中证2000ETF</x:v>
      </x:c>
      <x:c r="D3695" s="7" t="d">
        <x:v>2026-07-24T00:00:00.000Z</x:v>
      </x:c>
      <x:c r="E3695" s="8" t="n">
        <x:f>IF(ISNUMBER('原始字段'!C3710),'原始字段'!C3710,"n.a.")</x:f>
        <x:v>4261174000</x:v>
      </x:c>
      <x:c r="F3695" s="8" t="n">
        <x:f>IF(ISNUMBER('原始字段'!C3806),'原始字段'!C3806,"n.a.")</x:f>
        <x:v>4256174000</x:v>
      </x:c>
      <x:c r="G3695" s="8" t="n">
        <x:f>IF(COUNT(E3695:F3695)=2,F3695-E3695,"n.a.")</x:f>
        <x:v>-5000000</x:v>
      </x:c>
      <x:c r="H3695" s="9" t="n">
        <x:f>IF(ISNUMBER('原始字段'!D3806),'原始字段'!D3806,"n.a.")</x:f>
        <x:v>1.2589</x:v>
      </x:c>
      <x:c r="I3695" s="9" t="n">
        <x:f>IF(COUNT(G3695:H3695)=2,G3695*H3695/100000000,"n.a.")</x:f>
        <x:v>-0.062945</x:v>
      </x:c>
      <x:c r="J3695" s="1" t="str">
        <x:v>日频齐全；折算事件未独立核实</x:v>
      </x:c>
    </x:row>
    <x:row r="3696" ht="25" customHeight="1">
      <x:c r="A3696" s="1" t="str">
        <x:v>中证2000</x:v>
      </x:c>
      <x:c r="B3696" s="1" t="str">
        <x:v>562660.SH</x:v>
      </x:c>
      <x:c r="C3696" s="1" t="str">
        <x:v>华夏中证2000ETF</x:v>
      </x:c>
      <x:c r="D3696" s="7" t="d">
        <x:v>2026-07-24T00:00:00.000Z</x:v>
      </x:c>
      <x:c r="E3696" s="8" t="n">
        <x:f>IF(ISNUMBER('原始字段'!C3708),'原始字段'!C3708,"n.a.")</x:f>
        <x:v>262874000</x:v>
      </x:c>
      <x:c r="F3696" s="8" t="n">
        <x:f>IF(ISNUMBER('原始字段'!C3804),'原始字段'!C3804,"n.a.")</x:f>
        <x:v>262874000</x:v>
      </x:c>
      <x:c r="G3696" s="8" t="n">
        <x:f>IF(COUNT(E3696:F3696)=2,F3696-E3696,"n.a.")</x:f>
        <x:v>0</x:v>
      </x:c>
      <x:c r="H3696" s="9" t="n">
        <x:f>IF(ISNUMBER('原始字段'!D3804),'原始字段'!D3804,"n.a.")</x:f>
        <x:v>1.6175</x:v>
      </x:c>
      <x:c r="I3696" s="9" t="n">
        <x:f>IF(COUNT(G3696:H3696)=2,G3696*H3696/100000000,"n.a.")</x:f>
        <x:v>0</x:v>
      </x:c>
      <x:c r="J3696" s="1" t="str">
        <x:v>日频齐全；折算事件未独立核实</x:v>
      </x:c>
    </x:row>
    <x:row r="3697" ht="25" customHeight="1">
      <x:c r="A3697" s="1" t="str">
        <x:v>中证2000</x:v>
      </x:c>
      <x:c r="B3697" s="1" t="str">
        <x:v>563200.SH</x:v>
      </x:c>
      <x:c r="C3697" s="1" t="str">
        <x:v>富国中证2000ETF</x:v>
      </x:c>
      <x:c r="D3697" s="7" t="d">
        <x:v>2026-07-24T00:00:00.000Z</x:v>
      </x:c>
      <x:c r="E3697" s="8" t="n">
        <x:f>IF(ISNUMBER('原始字段'!C3709),'原始字段'!C3709,"n.a.")</x:f>
        <x:v>61458800</x:v>
      </x:c>
      <x:c r="F3697" s="8" t="n">
        <x:f>IF(ISNUMBER('原始字段'!C3805),'原始字段'!C3805,"n.a.")</x:f>
        <x:v>59458800</x:v>
      </x:c>
      <x:c r="G3697" s="8" t="n">
        <x:f>IF(COUNT(E3697:F3697)=2,F3697-E3697,"n.a.")</x:f>
        <x:v>-2000000</x:v>
      </x:c>
      <x:c r="H3697" s="9" t="n">
        <x:f>IF(ISNUMBER('原始字段'!D3805),'原始字段'!D3805,"n.a.")</x:f>
        <x:v>1.3299</x:v>
      </x:c>
      <x:c r="I3697" s="9" t="n">
        <x:f>IF(COUNT(G3697:H3697)=2,G3697*H3697/100000000,"n.a.")</x:f>
        <x:v>-0.026598</x:v>
      </x:c>
      <x:c r="J3697" s="1" t="str">
        <x:v>日频齐全；折算事件未独立核实</x:v>
      </x:c>
    </x:row>
    <x:row r="3698" ht="25" customHeight="1">
      <x:c r="A3698" s="1" t="str">
        <x:v>中证2000</x:v>
      </x:c>
      <x:c r="B3698" s="1" t="str">
        <x:v>560220.SH</x:v>
      </x:c>
      <x:c r="C3698" s="1" t="str">
        <x:v>广发中证2000ETF</x:v>
      </x:c>
      <x:c r="D3698" s="7" t="d">
        <x:v>2026-07-24T00:00:00.000Z</x:v>
      </x:c>
      <x:c r="E3698" s="8" t="n">
        <x:f>IF(ISNUMBER('原始字段'!C3704),'原始字段'!C3704,"n.a.")</x:f>
        <x:v>63717000</x:v>
      </x:c>
      <x:c r="F3698" s="8" t="n">
        <x:f>IF(ISNUMBER('原始字段'!C3800),'原始字段'!C3800,"n.a.")</x:f>
        <x:v>63717000</x:v>
      </x:c>
      <x:c r="G3698" s="8" t="n">
        <x:f>IF(COUNT(E3698:F3698)=2,F3698-E3698,"n.a.")</x:f>
        <x:v>0</x:v>
      </x:c>
      <x:c r="H3698" s="9" t="n">
        <x:f>IF(ISNUMBER('原始字段'!D3800),'原始字段'!D3800,"n.a.")</x:f>
        <x:v>1.2622</x:v>
      </x:c>
      <x:c r="I3698" s="9" t="n">
        <x:f>IF(COUNT(G3698:H3698)=2,G3698*H3698/100000000,"n.a.")</x:f>
        <x:v>0</x:v>
      </x:c>
      <x:c r="J3698" s="1" t="str">
        <x:v>日频齐全；折算事件未独立核实</x:v>
      </x:c>
    </x:row>
    <x:row r="3699" ht="25" customHeight="1">
      <x:c r="A3699" s="1" t="str">
        <x:v>创业板指</x:v>
      </x:c>
      <x:c r="B3699" s="1" t="str">
        <x:v>159810.SZ</x:v>
      </x:c>
      <x:c r="C3699" s="1" t="str">
        <x:v>浦银创业板ETF</x:v>
      </x:c>
      <x:c r="D3699" s="7" t="d">
        <x:v>2026-07-24T00:00:00.000Z</x:v>
      </x:c>
      <x:c r="E3699" s="8" t="n">
        <x:f>IF(ISNUMBER('原始字段'!C3650),'原始字段'!C3650,"n.a.")</x:f>
        <x:v>57475458</x:v>
      </x:c>
      <x:c r="F3699" s="8" t="n">
        <x:f>IF(ISNUMBER('原始字段'!C3746),'原始字段'!C3746,"n.a.")</x:f>
        <x:v>56475458</x:v>
      </x:c>
      <x:c r="G3699" s="8" t="n">
        <x:f>IF(COUNT(E3699:F3699)=2,F3699-E3699,"n.a.")</x:f>
        <x:v>-1000000</x:v>
      </x:c>
      <x:c r="H3699" s="9" t="n">
        <x:f>IF(ISNUMBER('原始字段'!D3746),'原始字段'!D3746,"n.a.")</x:f>
        <x:v>1.4019</x:v>
      </x:c>
      <x:c r="I3699" s="9" t="n">
        <x:f>IF(COUNT(G3699:H3699)=2,G3699*H3699/100000000,"n.a.")</x:f>
        <x:v>-0.014019</x:v>
      </x:c>
      <x:c r="J3699" s="1" t="str">
        <x:v>日频齐全；折算事件未独立核实</x:v>
      </x:c>
    </x:row>
    <x:row r="3700" ht="25" customHeight="1">
      <x:c r="A3700" s="1" t="str">
        <x:v>创业板指</x:v>
      </x:c>
      <x:c r="B3700" s="1" t="str">
        <x:v>159808.SZ</x:v>
      </x:c>
      <x:c r="C3700" s="1" t="str">
        <x:v>融通创业板ETF</x:v>
      </x:c>
      <x:c r="D3700" s="7" t="d">
        <x:v>2026-07-24T00:00:00.000Z</x:v>
      </x:c>
      <x:c r="E3700" s="8" t="n">
        <x:f>IF(ISNUMBER('原始字段'!C3649),'原始字段'!C3649,"n.a.")</x:f>
        <x:v>51484790</x:v>
      </x:c>
      <x:c r="F3700" s="8" t="n">
        <x:f>IF(ISNUMBER('原始字段'!C3745),'原始字段'!C3745,"n.a.")</x:f>
        <x:v>51484790</x:v>
      </x:c>
      <x:c r="G3700" s="8" t="n">
        <x:f>IF(COUNT(E3700:F3700)=2,F3700-E3700,"n.a.")</x:f>
        <x:v>0</x:v>
      </x:c>
      <x:c r="H3700" s="9" t="n">
        <x:f>IF(ISNUMBER('原始字段'!D3745),'原始字段'!D3745,"n.a.")</x:f>
        <x:v>1.3491</x:v>
      </x:c>
      <x:c r="I3700" s="9" t="n">
        <x:f>IF(COUNT(G3700:H3700)=2,G3700*H3700/100000000,"n.a.")</x:f>
        <x:v>0</x:v>
      </x:c>
      <x:c r="J3700" s="1" t="str">
        <x:v>日频齐全；折算事件未独立核实</x:v>
      </x:c>
    </x:row>
    <x:row r="3701" ht="25" customHeight="1">
      <x:c r="A3701" s="1" t="str">
        <x:v>创业板指</x:v>
      </x:c>
      <x:c r="B3701" s="1" t="str">
        <x:v>159964.SZ</x:v>
      </x:c>
      <x:c r="C3701" s="1" t="str">
        <x:v>平安创业板ETF</x:v>
      </x:c>
      <x:c r="D3701" s="7" t="d">
        <x:v>2026-07-24T00:00:00.000Z</x:v>
      </x:c>
      <x:c r="E3701" s="8" t="n">
        <x:f>IF(ISNUMBER('原始字段'!C3665),'原始字段'!C3665,"n.a.")</x:f>
        <x:v>161481881</x:v>
      </x:c>
      <x:c r="F3701" s="8" t="n">
        <x:f>IF(ISNUMBER('原始字段'!C3761),'原始字段'!C3761,"n.a.")</x:f>
        <x:v>161481881</x:v>
      </x:c>
      <x:c r="G3701" s="8" t="n">
        <x:f>IF(COUNT(E3701:F3701)=2,F3701-E3701,"n.a.")</x:f>
        <x:v>0</x:v>
      </x:c>
      <x:c r="H3701" s="9" t="n">
        <x:f>IF(ISNUMBER('原始字段'!D3761),'原始字段'!D3761,"n.a.")</x:f>
        <x:v>2.2848</x:v>
      </x:c>
      <x:c r="I3701" s="9" t="n">
        <x:f>IF(COUNT(G3701:H3701)=2,G3701*H3701/100000000,"n.a.")</x:f>
        <x:v>0</x:v>
      </x:c>
      <x:c r="J3701" s="1" t="str">
        <x:v>日频齐全；折算事件未独立核实</x:v>
      </x:c>
    </x:row>
    <x:row r="3702" ht="25" customHeight="1">
      <x:c r="A3702" s="1" t="str">
        <x:v>创业板指</x:v>
      </x:c>
      <x:c r="B3702" s="1" t="str">
        <x:v>159915.SZ</x:v>
      </x:c>
      <x:c r="C3702" s="1" t="str">
        <x:v>易方达创业板ETF</x:v>
      </x:c>
      <x:c r="D3702" s="7" t="d">
        <x:v>2026-07-24T00:00:00.000Z</x:v>
      </x:c>
      <x:c r="E3702" s="8" t="n">
        <x:f>IF(ISNUMBER('原始字段'!C3655),'原始字段'!C3655,"n.a.")</x:f>
        <x:v>16619454936</x:v>
      </x:c>
      <x:c r="F3702" s="8" t="n">
        <x:f>IF(ISNUMBER('原始字段'!C3751),'原始字段'!C3751,"n.a.")</x:f>
        <x:v>16653454936</x:v>
      </x:c>
      <x:c r="G3702" s="8" t="n">
        <x:f>IF(COUNT(E3702:F3702)=2,F3702-E3702,"n.a.")</x:f>
        <x:v>34000000</x:v>
      </x:c>
      <x:c r="H3702" s="9" t="n">
        <x:f>IF(ISNUMBER('原始字段'!D3751),'原始字段'!D3751,"n.a.")</x:f>
        <x:v>3.504</x:v>
      </x:c>
      <x:c r="I3702" s="9" t="n">
        <x:f>IF(COUNT(G3702:H3702)=2,G3702*H3702/100000000,"n.a.")</x:f>
        <x:v>1.19136</x:v>
      </x:c>
      <x:c r="J3702" s="1" t="str">
        <x:v>日频齐全；折算事件未独立核实</x:v>
      </x:c>
    </x:row>
    <x:row r="3703" ht="25" customHeight="1">
      <x:c r="A3703" s="1" t="str">
        <x:v>创业板指</x:v>
      </x:c>
      <x:c r="B3703" s="1" t="str">
        <x:v>159971.SZ</x:v>
      </x:c>
      <x:c r="C3703" s="1" t="str">
        <x:v>富国创业板ETF</x:v>
      </x:c>
      <x:c r="D3703" s="7" t="d">
        <x:v>2026-07-24T00:00:00.000Z</x:v>
      </x:c>
      <x:c r="E3703" s="8" t="n">
        <x:f>IF(ISNUMBER('原始字段'!C3667),'原始字段'!C3667,"n.a.")</x:f>
        <x:v>1458020288</x:v>
      </x:c>
      <x:c r="F3703" s="8" t="n">
        <x:f>IF(ISNUMBER('原始字段'!C3763),'原始字段'!C3763,"n.a.")</x:f>
        <x:v>1538020288</x:v>
      </x:c>
      <x:c r="G3703" s="8" t="n">
        <x:f>IF(COUNT(E3703:F3703)=2,F3703-E3703,"n.a.")</x:f>
        <x:v>80000000</x:v>
      </x:c>
      <x:c r="H3703" s="9" t="n">
        <x:f>IF(ISNUMBER('原始字段'!D3763),'原始字段'!D3763,"n.a.")</x:f>
        <x:v>1.2161</x:v>
      </x:c>
      <x:c r="I3703" s="9" t="n">
        <x:f>IF(COUNT(G3703:H3703)=2,G3703*H3703/100000000,"n.a.")</x:f>
        <x:v>0.97288</x:v>
      </x:c>
      <x:c r="J3703" s="1" t="str">
        <x:v>日频齐全；折算事件未独立核实</x:v>
      </x:c>
    </x:row>
    <x:row r="3704" ht="25" customHeight="1">
      <x:c r="A3704" s="1" t="str">
        <x:v>创业板指</x:v>
      </x:c>
      <x:c r="B3704" s="1" t="str">
        <x:v>159957.SZ</x:v>
      </x:c>
      <x:c r="C3704" s="1" t="str">
        <x:v>华夏创业板ETF</x:v>
      </x:c>
      <x:c r="D3704" s="7" t="d">
        <x:v>2026-07-24T00:00:00.000Z</x:v>
      </x:c>
      <x:c r="E3704" s="8" t="n">
        <x:f>IF(ISNUMBER('原始字段'!C3663),'原始字段'!C3663,"n.a.")</x:f>
        <x:v>1127784560</x:v>
      </x:c>
      <x:c r="F3704" s="8" t="n">
        <x:f>IF(ISNUMBER('原始字段'!C3759),'原始字段'!C3759,"n.a.")</x:f>
        <x:v>1137784560</x:v>
      </x:c>
      <x:c r="G3704" s="8" t="n">
        <x:f>IF(COUNT(E3704:F3704)=2,F3704-E3704,"n.a.")</x:f>
        <x:v>10000000</x:v>
      </x:c>
      <x:c r="H3704" s="9" t="n">
        <x:f>IF(ISNUMBER('原始字段'!D3759),'原始字段'!D3759,"n.a.")</x:f>
        <x:v>2.2955</x:v>
      </x:c>
      <x:c r="I3704" s="9" t="n">
        <x:f>IF(COUNT(G3704:H3704)=2,G3704*H3704/100000000,"n.a.")</x:f>
        <x:v>0.22955</x:v>
      </x:c>
      <x:c r="J3704" s="1" t="str">
        <x:v>日频齐全；折算事件未独立核实</x:v>
      </x:c>
    </x:row>
    <x:row r="3705" ht="25" customHeight="1">
      <x:c r="A3705" s="1" t="str">
        <x:v>创业板指</x:v>
      </x:c>
      <x:c r="B3705" s="1" t="str">
        <x:v>159958.SZ</x:v>
      </x:c>
      <x:c r="C3705" s="1" t="str">
        <x:v>工银创业板ETF</x:v>
      </x:c>
      <x:c r="D3705" s="7" t="d">
        <x:v>2026-07-24T00:00:00.000Z</x:v>
      </x:c>
      <x:c r="E3705" s="8" t="n">
        <x:f>IF(ISNUMBER('原始字段'!C3664),'原始字段'!C3664,"n.a.")</x:f>
        <x:v>224511448</x:v>
      </x:c>
      <x:c r="F3705" s="8" t="n">
        <x:f>IF(ISNUMBER('原始字段'!C3760),'原始字段'!C3760,"n.a.")</x:f>
        <x:v>224511448</x:v>
      </x:c>
      <x:c r="G3705" s="8" t="n">
        <x:f>IF(COUNT(E3705:F3705)=2,F3705-E3705,"n.a.")</x:f>
        <x:v>0</x:v>
      </x:c>
      <x:c r="H3705" s="9" t="n">
        <x:f>IF(ISNUMBER('原始字段'!D3760),'原始字段'!D3760,"n.a.")</x:f>
        <x:v>2.1111</x:v>
      </x:c>
      <x:c r="I3705" s="9" t="n">
        <x:f>IF(COUNT(G3705:H3705)=2,G3705*H3705/100000000,"n.a.")</x:f>
        <x:v>0</x:v>
      </x:c>
      <x:c r="J3705" s="1" t="str">
        <x:v>日频齐全；折算事件未独立核实</x:v>
      </x:c>
    </x:row>
    <x:row r="3706" ht="25" customHeight="1">
      <x:c r="A3706" s="1" t="str">
        <x:v>创业板指</x:v>
      </x:c>
      <x:c r="B3706" s="1" t="str">
        <x:v>159977.SZ</x:v>
      </x:c>
      <x:c r="C3706" s="1" t="str">
        <x:v>天弘创业板ETF</x:v>
      </x:c>
      <x:c r="D3706" s="7" t="d">
        <x:v>2026-07-24T00:00:00.000Z</x:v>
      </x:c>
      <x:c r="E3706" s="8" t="n">
        <x:f>IF(ISNUMBER('原始字段'!C3668),'原始字段'!C3668,"n.a.")</x:f>
        <x:v>3371872820</x:v>
      </x:c>
      <x:c r="F3706" s="8" t="n">
        <x:f>IF(ISNUMBER('原始字段'!C3764),'原始字段'!C3764,"n.a.")</x:f>
        <x:v>3355872820</x:v>
      </x:c>
      <x:c r="G3706" s="8" t="n">
        <x:f>IF(COUNT(E3706:F3706)=2,F3706-E3706,"n.a.")</x:f>
        <x:v>-16000000</x:v>
      </x:c>
      <x:c r="H3706" s="9" t="n">
        <x:f>IF(ISNUMBER('原始字段'!D3764),'原始字段'!D3764,"n.a.")</x:f>
        <x:v>1.8146</x:v>
      </x:c>
      <x:c r="I3706" s="9" t="n">
        <x:f>IF(COUNT(G3706:H3706)=2,G3706*H3706/100000000,"n.a.")</x:f>
        <x:v>-0.290336</x:v>
      </x:c>
      <x:c r="J3706" s="1" t="str">
        <x:v>日频齐全；折算事件未独立核实</x:v>
      </x:c>
    </x:row>
    <x:row r="3707" ht="25" customHeight="1">
      <x:c r="A3707" s="1" t="str">
        <x:v>创业板指</x:v>
      </x:c>
      <x:c r="B3707" s="1" t="str">
        <x:v>159821.SZ</x:v>
      </x:c>
      <x:c r="C3707" s="1" t="str">
        <x:v>中银证券创业板ETF</x:v>
      </x:c>
      <x:c r="D3707" s="7" t="d">
        <x:v>2026-07-24T00:00:00.000Z</x:v>
      </x:c>
      <x:c r="E3707" s="8" t="n">
        <x:f>IF(ISNUMBER('原始字段'!C3652),'原始字段'!C3652,"n.a.")</x:f>
        <x:v>60720000</x:v>
      </x:c>
      <x:c r="F3707" s="8" t="n">
        <x:f>IF(ISNUMBER('原始字段'!C3748),'原始字段'!C3748,"n.a.")</x:f>
        <x:v>60720000</x:v>
      </x:c>
      <x:c r="G3707" s="8" t="n">
        <x:f>IF(COUNT(E3707:F3707)=2,F3707-E3707,"n.a.")</x:f>
        <x:v>0</x:v>
      </x:c>
      <x:c r="H3707" s="9" t="n">
        <x:f>IF(ISNUMBER('原始字段'!D3748),'原始字段'!D3748,"n.a.")</x:f>
        <x:v>1.3119</x:v>
      </x:c>
      <x:c r="I3707" s="9" t="n">
        <x:f>IF(COUNT(G3707:H3707)=2,G3707*H3707/100000000,"n.a.")</x:f>
        <x:v>0</x:v>
      </x:c>
      <x:c r="J3707" s="1" t="str">
        <x:v>日频齐全；折算事件未独立核实</x:v>
      </x:c>
    </x:row>
    <x:row r="3708" ht="25" customHeight="1">
      <x:c r="A3708" s="1" t="str">
        <x:v>创业板指</x:v>
      </x:c>
      <x:c r="B3708" s="1" t="str">
        <x:v>159956.SZ</x:v>
      </x:c>
      <x:c r="C3708" s="1" t="str">
        <x:v>建信创业板ETF</x:v>
      </x:c>
      <x:c r="D3708" s="7" t="d">
        <x:v>2026-07-24T00:00:00.000Z</x:v>
      </x:c>
      <x:c r="E3708" s="8" t="n">
        <x:f>IF(ISNUMBER('原始字段'!C3662),'原始字段'!C3662,"n.a.")</x:f>
        <x:v>45978674</x:v>
      </x:c>
      <x:c r="F3708" s="8" t="n">
        <x:f>IF(ISNUMBER('原始字段'!C3758),'原始字段'!C3758,"n.a.")</x:f>
        <x:v>45978674</x:v>
      </x:c>
      <x:c r="G3708" s="8" t="n">
        <x:f>IF(COUNT(E3708:F3708)=2,F3708-E3708,"n.a.")</x:f>
        <x:v>0</x:v>
      </x:c>
      <x:c r="H3708" s="9" t="n">
        <x:f>IF(ISNUMBER('原始字段'!D3758),'原始字段'!D3758,"n.a.")</x:f>
        <x:v>2.2117</x:v>
      </x:c>
      <x:c r="I3708" s="9" t="n">
        <x:f>IF(COUNT(G3708:H3708)=2,G3708*H3708/100000000,"n.a.")</x:f>
        <x:v>0</x:v>
      </x:c>
      <x:c r="J3708" s="1" t="str">
        <x:v>日频齐全；折算事件未独立核实</x:v>
      </x:c>
    </x:row>
    <x:row r="3709" ht="25" customHeight="1">
      <x:c r="A3709" s="1" t="str">
        <x:v>创业板指</x:v>
      </x:c>
      <x:c r="B3709" s="1" t="str">
        <x:v>159908.SZ</x:v>
      </x:c>
      <x:c r="C3709" s="1" t="str">
        <x:v>博时创业板ETF</x:v>
      </x:c>
      <x:c r="D3709" s="7" t="d">
        <x:v>2026-07-24T00:00:00.000Z</x:v>
      </x:c>
      <x:c r="E3709" s="8" t="n">
        <x:f>IF(ISNUMBER('原始字段'!C3654),'原始字段'!C3654,"n.a.")</x:f>
        <x:v>335229029</x:v>
      </x:c>
      <x:c r="F3709" s="8" t="n">
        <x:f>IF(ISNUMBER('原始字段'!C3750),'原始字段'!C3750,"n.a.")</x:f>
        <x:v>334229029</x:v>
      </x:c>
      <x:c r="G3709" s="8" t="n">
        <x:f>IF(COUNT(E3709:F3709)=2,F3709-E3709,"n.a.")</x:f>
        <x:v>-1000000</x:v>
      </x:c>
      <x:c r="H3709" s="9" t="n">
        <x:f>IF(ISNUMBER('原始字段'!D3750),'原始字段'!D3750,"n.a.")</x:f>
        <x:v>3.2583</x:v>
      </x:c>
      <x:c r="I3709" s="9" t="n">
        <x:f>IF(COUNT(G3709:H3709)=2,G3709*H3709/100000000,"n.a.")</x:f>
        <x:v>-0.032583</x:v>
      </x:c>
      <x:c r="J3709" s="1" t="str">
        <x:v>日频齐全；折算事件未独立核实</x:v>
      </x:c>
    </x:row>
    <x:row r="3710" ht="25" customHeight="1">
      <x:c r="A3710" s="1" t="str">
        <x:v>创业板指</x:v>
      </x:c>
      <x:c r="B3710" s="1" t="str">
        <x:v>159952.SZ</x:v>
      </x:c>
      <x:c r="C3710" s="1" t="str">
        <x:v>广发创业板ETF</x:v>
      </x:c>
      <x:c r="D3710" s="7" t="d">
        <x:v>2026-07-24T00:00:00.000Z</x:v>
      </x:c>
      <x:c r="E3710" s="8" t="n">
        <x:f>IF(ISNUMBER('原始字段'!C3661),'原始字段'!C3661,"n.a.")</x:f>
        <x:v>4733984929</x:v>
      </x:c>
      <x:c r="F3710" s="8" t="n">
        <x:f>IF(ISNUMBER('原始字段'!C3757),'原始字段'!C3757,"n.a.")</x:f>
        <x:v>4837684929</x:v>
      </x:c>
      <x:c r="G3710" s="8" t="n">
        <x:f>IF(COUNT(E3710:F3710)=2,F3710-E3710,"n.a.")</x:f>
        <x:v>103700000</x:v>
      </x:c>
      <x:c r="H3710" s="9" t="n">
        <x:f>IF(ISNUMBER('原始字段'!D3757),'原始字段'!D3757,"n.a.")</x:f>
        <x:v>2.1246</x:v>
      </x:c>
      <x:c r="I3710" s="9" t="n">
        <x:f>IF(COUNT(G3710:H3710)=2,G3710*H3710/100000000,"n.a.")</x:f>
        <x:v>2.2032102</x:v>
      </x:c>
      <x:c r="J3710" s="1" t="str">
        <x:v>日频齐全；折算事件未独立核实</x:v>
      </x:c>
    </x:row>
    <x:row r="3711" ht="25" customHeight="1">
      <x:c r="A3711" s="1" t="str">
        <x:v>创业板指</x:v>
      </x:c>
      <x:c r="B3711" s="1" t="str">
        <x:v>159247.SZ</x:v>
      </x:c>
      <x:c r="C3711" s="1" t="str">
        <x:v>汇添富创业板ETF</x:v>
      </x:c>
      <x:c r="D3711" s="7" t="d">
        <x:v>2026-07-24T00:00:00.000Z</x:v>
      </x:c>
      <x:c r="E3711" s="8" t="n">
        <x:f>IF(ISNUMBER('原始字段'!C3635),'原始字段'!C3635,"n.a.")</x:f>
        <x:v>405984966</x:v>
      </x:c>
      <x:c r="F3711" s="8" t="n">
        <x:f>IF(ISNUMBER('原始字段'!C3731),'原始字段'!C3731,"n.a.")</x:f>
        <x:v>397984966</x:v>
      </x:c>
      <x:c r="G3711" s="8" t="n">
        <x:f>IF(COUNT(E3711:F3711)=2,F3711-E3711,"n.a.")</x:f>
        <x:v>-8000000</x:v>
      </x:c>
      <x:c r="H3711" s="9" t="n">
        <x:f>IF(ISNUMBER('原始字段'!D3731),'原始字段'!D3731,"n.a.")</x:f>
        <x:v>1.0465</x:v>
      </x:c>
      <x:c r="I3711" s="9" t="n">
        <x:f>IF(COUNT(G3711:H3711)=2,G3711*H3711/100000000,"n.a.")</x:f>
        <x:v>-0.08372</x:v>
      </x:c>
      <x:c r="J3711" s="1" t="str">
        <x:v>日频齐全；折算事件未独立核实</x:v>
      </x:c>
    </x:row>
    <x:row r="3712" ht="25" customHeight="1">
      <x:c r="A3712" s="1" t="str">
        <x:v>创业板指</x:v>
      </x:c>
      <x:c r="B3712" s="1" t="str">
        <x:v>159948.SZ</x:v>
      </x:c>
      <x:c r="C3712" s="1" t="str">
        <x:v>南方创业板ETF</x:v>
      </x:c>
      <x:c r="D3712" s="7" t="d">
        <x:v>2026-07-24T00:00:00.000Z</x:v>
      </x:c>
      <x:c r="E3712" s="8" t="n">
        <x:f>IF(ISNUMBER('原始字段'!C3660),'原始字段'!C3660,"n.a.")</x:f>
        <x:v>1149697720</x:v>
      </x:c>
      <x:c r="F3712" s="8" t="n">
        <x:f>IF(ISNUMBER('原始字段'!C3756),'原始字段'!C3756,"n.a.")</x:f>
        <x:v>1134697720</x:v>
      </x:c>
      <x:c r="G3712" s="8" t="n">
        <x:f>IF(COUNT(E3712:F3712)=2,F3712-E3712,"n.a.")</x:f>
        <x:v>-15000000</x:v>
      </x:c>
      <x:c r="H3712" s="9" t="n">
        <x:f>IF(ISNUMBER('原始字段'!D3756),'原始字段'!D3756,"n.a.")</x:f>
        <x:v>3.8624</x:v>
      </x:c>
      <x:c r="I3712" s="9" t="n">
        <x:f>IF(COUNT(G3712:H3712)=2,G3712*H3712/100000000,"n.a.")</x:f>
        <x:v>-0.57936</x:v>
      </x:c>
      <x:c r="J3712" s="1" t="str">
        <x:v>日频齐全；折算事件未独立核实</x:v>
      </x:c>
    </x:row>
    <x:row r="3713" ht="25" customHeight="1">
      <x:c r="A3713" s="1" t="str">
        <x:v>创业板指</x:v>
      </x:c>
      <x:c r="B3713" s="1" t="str">
        <x:v>159205.SZ</x:v>
      </x:c>
      <x:c r="C3713" s="1" t="str">
        <x:v>东财创业板ETF</x:v>
      </x:c>
      <x:c r="D3713" s="7" t="d">
        <x:v>2026-07-24T00:00:00.000Z</x:v>
      </x:c>
      <x:c r="E3713" s="8" t="n">
        <x:f>IF(ISNUMBER('原始字段'!C3634),'原始字段'!C3634,"n.a.")</x:f>
        <x:v>527056064</x:v>
      </x:c>
      <x:c r="F3713" s="8" t="n">
        <x:f>IF(ISNUMBER('原始字段'!C3730),'原始字段'!C3730,"n.a.")</x:f>
        <x:v>527056064</x:v>
      </x:c>
      <x:c r="G3713" s="8" t="n">
        <x:f>IF(COUNT(E3713:F3713)=2,F3713-E3713,"n.a.")</x:f>
        <x:v>0</x:v>
      </x:c>
      <x:c r="H3713" s="9" t="n">
        <x:f>IF(ISNUMBER('原始字段'!D3730),'原始字段'!D3730,"n.a.")</x:f>
        <x:v>1.7092</x:v>
      </x:c>
      <x:c r="I3713" s="9" t="n">
        <x:f>IF(COUNT(G3713:H3713)=2,G3713*H3713/100000000,"n.a.")</x:f>
        <x:v>0</x:v>
      </x:c>
      <x:c r="J3713" s="1" t="str">
        <x:v>日频齐全；折算事件未独立核实</x:v>
      </x:c>
    </x:row>
    <x:row r="3714" ht="25" customHeight="1">
      <x:c r="A3714" s="1" t="str">
        <x:v>科创50</x:v>
      </x:c>
      <x:c r="B3714" s="1" t="str">
        <x:v>588940.SH</x:v>
      </x:c>
      <x:c r="C3714" s="1" t="str">
        <x:v>富国上证科创板50成份ETF</x:v>
      </x:c>
      <x:c r="D3714" s="7" t="d">
        <x:v>2026-07-24T00:00:00.000Z</x:v>
      </x:c>
      <x:c r="E3714" s="8" t="n">
        <x:f>IF(ISNUMBER('原始字段'!C3725),'原始字段'!C3725,"n.a.")</x:f>
        <x:v>1108420000</x:v>
      </x:c>
      <x:c r="F3714" s="8" t="n">
        <x:f>IF(ISNUMBER('原始字段'!C3821),'原始字段'!C3821,"n.a.")</x:f>
        <x:v>1219420000</x:v>
      </x:c>
      <x:c r="G3714" s="8" t="n">
        <x:f>IF(COUNT(E3714:F3714)=2,F3714-E3714,"n.a.")</x:f>
        <x:v>111000000</x:v>
      </x:c>
      <x:c r="H3714" s="9" t="n">
        <x:f>IF(ISNUMBER('原始字段'!D3821),'原始字段'!D3821,"n.a.")</x:f>
        <x:v>1.8437</x:v>
      </x:c>
      <x:c r="I3714" s="9" t="n">
        <x:f>IF(COUNT(G3714:H3714)=2,G3714*H3714/100000000,"n.a.")</x:f>
        <x:v>2.046507</x:v>
      </x:c>
      <x:c r="J3714" s="1" t="str">
        <x:v>日频齐全；折算事件未独立核实</x:v>
      </x:c>
    </x:row>
    <x:row r="3715" ht="25" customHeight="1">
      <x:c r="A3715" s="1" t="str">
        <x:v>科创50</x:v>
      </x:c>
      <x:c r="B3715" s="1" t="str">
        <x:v>589150.SH</x:v>
      </x:c>
      <x:c r="C3715" s="1" t="str">
        <x:v>平安上证科创板50成份ETF</x:v>
      </x:c>
      <x:c r="D3715" s="7" t="d">
        <x:v>2026-07-24T00:00:00.000Z</x:v>
      </x:c>
      <x:c r="E3715" s="8" t="n">
        <x:f>IF(ISNUMBER('原始字段'!C3727),'原始字段'!C3727,"n.a.")</x:f>
        <x:v>733437200</x:v>
      </x:c>
      <x:c r="F3715" s="8" t="n">
        <x:f>IF(ISNUMBER('原始字段'!C3823),'原始字段'!C3823,"n.a.")</x:f>
        <x:v>727437200</x:v>
      </x:c>
      <x:c r="G3715" s="8" t="n">
        <x:f>IF(COUNT(E3715:F3715)=2,F3715-E3715,"n.a.")</x:f>
        <x:v>-6000000</x:v>
      </x:c>
      <x:c r="H3715" s="9" t="n">
        <x:f>IF(ISNUMBER('原始字段'!D3823),'原始字段'!D3823,"n.a.")</x:f>
        <x:v>1.2969</x:v>
      </x:c>
      <x:c r="I3715" s="9" t="n">
        <x:f>IF(COUNT(G3715:H3715)=2,G3715*H3715/100000000,"n.a.")</x:f>
        <x:v>-0.077814</x:v>
      </x:c>
      <x:c r="J3715" s="1" t="str">
        <x:v>日频齐全；折算事件未独立核实</x:v>
      </x:c>
    </x:row>
    <x:row r="3716" ht="25" customHeight="1">
      <x:c r="A3716" s="1" t="str">
        <x:v>科创50</x:v>
      </x:c>
      <x:c r="B3716" s="1" t="str">
        <x:v>588150.SH</x:v>
      </x:c>
      <x:c r="C3716" s="1" t="str">
        <x:v>南方上证科创板50成份ETF</x:v>
      </x:c>
      <x:c r="D3716" s="7" t="d">
        <x:v>2026-07-24T00:00:00.000Z</x:v>
      </x:c>
      <x:c r="E3716" s="8" t="n">
        <x:f>IF(ISNUMBER('原始字段'!C3719),'原始字段'!C3719,"n.a.")</x:f>
        <x:v>362932600</x:v>
      </x:c>
      <x:c r="F3716" s="8" t="n">
        <x:f>IF(ISNUMBER('原始字段'!C3815),'原始字段'!C3815,"n.a.")</x:f>
        <x:v>362932600</x:v>
      </x:c>
      <x:c r="G3716" s="8" t="n">
        <x:f>IF(COUNT(E3716:F3716)=2,F3716-E3716,"n.a.")</x:f>
        <x:v>0</x:v>
      </x:c>
      <x:c r="H3716" s="9" t="n">
        <x:f>IF(ISNUMBER('原始字段'!D3815),'原始字段'!D3815,"n.a.")</x:f>
        <x:v>1.2603</x:v>
      </x:c>
      <x:c r="I3716" s="9" t="n">
        <x:f>IF(COUNT(G3716:H3716)=2,G3716*H3716/100000000,"n.a.")</x:f>
        <x:v>0</x:v>
      </x:c>
      <x:c r="J3716" s="1" t="str">
        <x:v>日频齐全；折算事件未独立核实</x:v>
      </x:c>
    </x:row>
    <x:row r="3717" ht="25" customHeight="1">
      <x:c r="A3717" s="1" t="str">
        <x:v>科创50</x:v>
      </x:c>
      <x:c r="B3717" s="1" t="str">
        <x:v>588000.SH</x:v>
      </x:c>
      <x:c r="C3717" s="1" t="str">
        <x:v>华夏上证科创板50ETF</x:v>
      </x:c>
      <x:c r="D3717" s="7" t="d">
        <x:v>2026-07-24T00:00:00.000Z</x:v>
      </x:c>
      <x:c r="E3717" s="8" t="n">
        <x:f>IF(ISNUMBER('原始字段'!C3713),'原始字段'!C3713,"n.a.")</x:f>
        <x:v>46145668200</x:v>
      </x:c>
      <x:c r="F3717" s="8" t="n">
        <x:f>IF(ISNUMBER('原始字段'!C3809),'原始字段'!C3809,"n.a.")</x:f>
        <x:v>45560668200</x:v>
      </x:c>
      <x:c r="G3717" s="8" t="n">
        <x:f>IF(COUNT(E3717:F3717)=2,F3717-E3717,"n.a.")</x:f>
        <x:v>-585000000</x:v>
      </x:c>
      <x:c r="H3717" s="9" t="n">
        <x:f>IF(ISNUMBER('原始字段'!D3809),'原始字段'!D3809,"n.a.")</x:f>
        <x:v>1.8847</x:v>
      </x:c>
      <x:c r="I3717" s="9" t="n">
        <x:f>IF(COUNT(G3717:H3717)=2,G3717*H3717/100000000,"n.a.")</x:f>
        <x:v>-11.025495</x:v>
      </x:c>
      <x:c r="J3717" s="1" t="str">
        <x:v>日频齐全；折算事件未独立核实</x:v>
      </x:c>
    </x:row>
    <x:row r="3718" ht="25" customHeight="1">
      <x:c r="A3718" s="1" t="str">
        <x:v>科创50</x:v>
      </x:c>
      <x:c r="B3718" s="1" t="str">
        <x:v>589850.SH</x:v>
      </x:c>
      <x:c r="C3718" s="1" t="str">
        <x:v>东财上证科创板50成份ETF</x:v>
      </x:c>
      <x:c r="D3718" s="7" t="d">
        <x:v>2026-07-24T00:00:00.000Z</x:v>
      </x:c>
      <x:c r="E3718" s="8" t="n">
        <x:f>IF(ISNUMBER('原始字段'!C3729),'原始字段'!C3729,"n.a.")</x:f>
        <x:v>661057000</x:v>
      </x:c>
      <x:c r="F3718" s="8" t="n">
        <x:f>IF(ISNUMBER('原始字段'!C3825),'原始字段'!C3825,"n.a.")</x:f>
        <x:v>646057000</x:v>
      </x:c>
      <x:c r="G3718" s="8" t="n">
        <x:f>IF(COUNT(E3718:F3718)=2,F3718-E3718,"n.a.")</x:f>
        <x:v>-15000000</x:v>
      </x:c>
      <x:c r="H3718" s="9" t="n">
        <x:f>IF(ISNUMBER('原始字段'!D3825),'原始字段'!D3825,"n.a.")</x:f>
        <x:v>1.7048</x:v>
      </x:c>
      <x:c r="I3718" s="9" t="n">
        <x:f>IF(COUNT(G3718:H3718)=2,G3718*H3718/100000000,"n.a.")</x:f>
        <x:v>-0.25572</x:v>
      </x:c>
      <x:c r="J3718" s="1" t="str">
        <x:v>日频齐全；折算事件未独立核实</x:v>
      </x:c>
    </x:row>
    <x:row r="3719" ht="25" customHeight="1">
      <x:c r="A3719" s="1" t="str">
        <x:v>科创50</x:v>
      </x:c>
      <x:c r="B3719" s="1" t="str">
        <x:v>588840.SH</x:v>
      </x:c>
      <x:c r="C3719" s="1" t="str">
        <x:v>万家上证科创板50成份ETF</x:v>
      </x:c>
      <x:c r="D3719" s="7" t="d">
        <x:v>2026-07-24T00:00:00.000Z</x:v>
      </x:c>
      <x:c r="E3719" s="8" t="n">
        <x:f>IF(ISNUMBER('原始字段'!C3723),'原始字段'!C3723,"n.a.")</x:f>
        <x:v>58236000</x:v>
      </x:c>
      <x:c r="F3719" s="8" t="n">
        <x:f>IF(ISNUMBER('原始字段'!C3819),'原始字段'!C3819,"n.a.")</x:f>
        <x:v>58236000</x:v>
      </x:c>
      <x:c r="G3719" s="8" t="n">
        <x:f>IF(COUNT(E3719:F3719)=2,F3719-E3719,"n.a.")</x:f>
        <x:v>0</x:v>
      </x:c>
      <x:c r="H3719" s="9" t="n">
        <x:f>IF(ISNUMBER('原始字段'!D3819),'原始字段'!D3819,"n.a.")</x:f>
        <x:v>1.6514</x:v>
      </x:c>
      <x:c r="I3719" s="9" t="n">
        <x:f>IF(COUNT(G3719:H3719)=2,G3719*H3719/100000000,"n.a.")</x:f>
        <x:v>0</x:v>
      </x:c>
      <x:c r="J3719" s="1" t="str">
        <x:v>日频齐全；折算事件未独立核实</x:v>
      </x:c>
    </x:row>
    <x:row r="3720" ht="25" customHeight="1">
      <x:c r="A3720" s="1" t="str">
        <x:v>科创50</x:v>
      </x:c>
      <x:c r="B3720" s="1" t="str">
        <x:v>588040.SH</x:v>
      </x:c>
      <x:c r="C3720" s="1" t="str">
        <x:v>鹏华上证科创板50成份ETF</x:v>
      </x:c>
      <x:c r="D3720" s="7" t="d">
        <x:v>2026-07-24T00:00:00.000Z</x:v>
      </x:c>
      <x:c r="E3720" s="8" t="n">
        <x:f>IF(ISNUMBER('原始字段'!C3714),'原始字段'!C3714,"n.a.")</x:f>
        <x:v>143889000</x:v>
      </x:c>
      <x:c r="F3720" s="8" t="n">
        <x:f>IF(ISNUMBER('原始字段'!C3810),'原始字段'!C3810,"n.a.")</x:f>
        <x:v>139889000</x:v>
      </x:c>
      <x:c r="G3720" s="8" t="n">
        <x:f>IF(COUNT(E3720:F3720)=2,F3720-E3720,"n.a.")</x:f>
        <x:v>-4000000</x:v>
      </x:c>
      <x:c r="H3720" s="9" t="n">
        <x:f>IF(ISNUMBER('原始字段'!D3810),'原始字段'!D3810,"n.a.")</x:f>
        <x:v>1.8115</x:v>
      </x:c>
      <x:c r="I3720" s="9" t="n">
        <x:f>IF(COUNT(G3720:H3720)=2,G3720*H3720/100000000,"n.a.")</x:f>
        <x:v>-0.07246</x:v>
      </x:c>
      <x:c r="J3720" s="1" t="str">
        <x:v>日频齐全；折算事件未独立核实</x:v>
      </x:c>
    </x:row>
    <x:row r="3721" ht="25" customHeight="1">
      <x:c r="A3721" s="1" t="str">
        <x:v>科创50</x:v>
      </x:c>
      <x:c r="B3721" s="1" t="str">
        <x:v>588280.SH</x:v>
      </x:c>
      <x:c r="C3721" s="1" t="str">
        <x:v>华安上证科创板50ETF</x:v>
      </x:c>
      <x:c r="D3721" s="7" t="d">
        <x:v>2026-07-24T00:00:00.000Z</x:v>
      </x:c>
      <x:c r="E3721" s="8" t="n">
        <x:f>IF(ISNUMBER('原始字段'!C3721),'原始字段'!C3721,"n.a.")</x:f>
        <x:v>348121000</x:v>
      </x:c>
      <x:c r="F3721" s="8" t="n">
        <x:f>IF(ISNUMBER('原始字段'!C3817),'原始字段'!C3817,"n.a.")</x:f>
        <x:v>352121000</x:v>
      </x:c>
      <x:c r="G3721" s="8" t="n">
        <x:f>IF(COUNT(E3721:F3721)=2,F3721-E3721,"n.a.")</x:f>
        <x:v>4000000</x:v>
      </x:c>
      <x:c r="H3721" s="9" t="n">
        <x:f>IF(ISNUMBER('原始字段'!D3817),'原始字段'!D3817,"n.a.")</x:f>
        <x:v>1.2846</x:v>
      </x:c>
      <x:c r="I3721" s="9" t="n">
        <x:f>IF(COUNT(G3721:H3721)=2,G3721*H3721/100000000,"n.a.")</x:f>
        <x:v>0.051384</x:v>
      </x:c>
      <x:c r="J3721" s="1" t="str">
        <x:v>日频齐全；折算事件未独立核实</x:v>
      </x:c>
    </x:row>
    <x:row r="3722" ht="25" customHeight="1">
      <x:c r="A3722" s="1" t="str">
        <x:v>科创50</x:v>
      </x:c>
      <x:c r="B3722" s="1" t="str">
        <x:v>589360.SH</x:v>
      </x:c>
      <x:c r="C3722" s="1" t="str">
        <x:v>国泰上证科创板50成份ETF</x:v>
      </x:c>
      <x:c r="D3722" s="7" t="d">
        <x:v>2026-07-24T00:00:00.000Z</x:v>
      </x:c>
      <x:c r="E3722" s="8" t="n">
        <x:f>IF(ISNUMBER('原始字段'!C3728),'原始字段'!C3728,"n.a.")</x:f>
        <x:v>2357174000</x:v>
      </x:c>
      <x:c r="F3722" s="8" t="n">
        <x:f>IF(ISNUMBER('原始字段'!C3824),'原始字段'!C3824,"n.a.")</x:f>
        <x:v>2375174000</x:v>
      </x:c>
      <x:c r="G3722" s="8" t="n">
        <x:f>IF(COUNT(E3722:F3722)=2,F3722-E3722,"n.a.")</x:f>
        <x:v>18000000</x:v>
      </x:c>
      <x:c r="H3722" s="9" t="n">
        <x:f>IF(ISNUMBER('原始字段'!D3824),'原始字段'!D3824,"n.a.")</x:f>
        <x:v>0.9214</x:v>
      </x:c>
      <x:c r="I3722" s="9" t="n">
        <x:f>IF(COUNT(G3722:H3722)=2,G3722*H3722/100000000,"n.a.")</x:f>
        <x:v>0.165852</x:v>
      </x:c>
      <x:c r="J3722" s="1" t="str">
        <x:v>日频齐全；折算事件未独立核实</x:v>
      </x:c>
    </x:row>
    <x:row r="3723" ht="25" customHeight="1">
      <x:c r="A3723" s="1" t="str">
        <x:v>科创50</x:v>
      </x:c>
      <x:c r="B3723" s="1" t="str">
        <x:v>588950.SH</x:v>
      </x:c>
      <x:c r="C3723" s="1" t="str">
        <x:v>景顺长城上证科创板50成份ETF</x:v>
      </x:c>
      <x:c r="D3723" s="7" t="d">
        <x:v>2026-07-24T00:00:00.000Z</x:v>
      </x:c>
      <x:c r="E3723" s="8" t="n">
        <x:f>IF(ISNUMBER('原始字段'!C3726),'原始字段'!C3726,"n.a.")</x:f>
        <x:v>494729700</x:v>
      </x:c>
      <x:c r="F3723" s="8" t="n">
        <x:f>IF(ISNUMBER('原始字段'!C3822),'原始字段'!C3822,"n.a.")</x:f>
        <x:v>494729700</x:v>
      </x:c>
      <x:c r="G3723" s="8" t="n">
        <x:f>IF(COUNT(E3723:F3723)=2,F3723-E3723,"n.a.")</x:f>
        <x:v>0</x:v>
      </x:c>
      <x:c r="H3723" s="9" t="n">
        <x:f>IF(ISNUMBER('原始字段'!D3822),'原始字段'!D3822,"n.a.")</x:f>
        <x:v>1.8587</x:v>
      </x:c>
      <x:c r="I3723" s="9" t="n">
        <x:f>IF(COUNT(G3723:H3723)=2,G3723*H3723/100000000,"n.a.")</x:f>
        <x:v>0</x:v>
      </x:c>
      <x:c r="J3723" s="1" t="str">
        <x:v>日频齐全；折算事件未独立核实</x:v>
      </x:c>
    </x:row>
    <x:row r="3724" ht="25" customHeight="1">
      <x:c r="A3724" s="1" t="str">
        <x:v>科创50</x:v>
      </x:c>
      <x:c r="B3724" s="1" t="str">
        <x:v>588080.SH</x:v>
      </x:c>
      <x:c r="C3724" s="1" t="str">
        <x:v>易方达上证科创板50ETF</x:v>
      </x:c>
      <x:c r="D3724" s="7" t="d">
        <x:v>2026-07-24T00:00:00.000Z</x:v>
      </x:c>
      <x:c r="E3724" s="8" t="n">
        <x:f>IF(ISNUMBER('原始字段'!C3717),'原始字段'!C3717,"n.a.")</x:f>
        <x:v>22837628100</x:v>
      </x:c>
      <x:c r="F3724" s="8" t="n">
        <x:f>IF(ISNUMBER('原始字段'!C3813),'原始字段'!C3813,"n.a.")</x:f>
        <x:v>22735628100</x:v>
      </x:c>
      <x:c r="G3724" s="8" t="n">
        <x:f>IF(COUNT(E3724:F3724)=2,F3724-E3724,"n.a.")</x:f>
        <x:v>-102000000</x:v>
      </x:c>
      <x:c r="H3724" s="9" t="n">
        <x:f>IF(ISNUMBER('原始字段'!D3813),'原始字段'!D3813,"n.a.")</x:f>
        <x:v>1.8274</x:v>
      </x:c>
      <x:c r="I3724" s="9" t="n">
        <x:f>IF(COUNT(G3724:H3724)=2,G3724*H3724/100000000,"n.a.")</x:f>
        <x:v>-1.863948</x:v>
      </x:c>
      <x:c r="J3724" s="1" t="str">
        <x:v>日频齐全；折算事件未独立核实</x:v>
      </x:c>
    </x:row>
    <x:row r="3725" ht="25" customHeight="1">
      <x:c r="A3725" s="1" t="str">
        <x:v>科创50</x:v>
      </x:c>
      <x:c r="B3725" s="1" t="str">
        <x:v>588060.SH</x:v>
      </x:c>
      <x:c r="C3725" s="1" t="str">
        <x:v>广发上证科创板50ETF</x:v>
      </x:c>
      <x:c r="D3725" s="7" t="d">
        <x:v>2026-07-24T00:00:00.000Z</x:v>
      </x:c>
      <x:c r="E3725" s="8" t="n">
        <x:f>IF(ISNUMBER('原始字段'!C3716),'原始字段'!C3716,"n.a.")</x:f>
        <x:v>6661140000</x:v>
      </x:c>
      <x:c r="F3725" s="8" t="n">
        <x:f>IF(ISNUMBER('原始字段'!C3812),'原始字段'!C3812,"n.a.")</x:f>
        <x:v>6769140000</x:v>
      </x:c>
      <x:c r="G3725" s="8" t="n">
        <x:f>IF(COUNT(E3725:F3725)=2,F3725-E3725,"n.a.")</x:f>
        <x:v>108000000</x:v>
      </x:c>
      <x:c r="H3725" s="9" t="n">
        <x:f>IF(ISNUMBER('原始字段'!D3812),'原始字段'!D3812,"n.a.")</x:f>
        <x:v>1.1326</x:v>
      </x:c>
      <x:c r="I3725" s="9" t="n">
        <x:f>IF(COUNT(G3725:H3725)=2,G3725*H3725/100000000,"n.a.")</x:f>
        <x:v>1.223208</x:v>
      </x:c>
      <x:c r="J3725" s="1" t="str">
        <x:v>日频齐全；折算事件未独立核实</x:v>
      </x:c>
    </x:row>
    <x:row r="3726" ht="25" customHeight="1">
      <x:c r="A3726" s="1" t="str">
        <x:v>科创50</x:v>
      </x:c>
      <x:c r="B3726" s="1" t="str">
        <x:v>588870.SH</x:v>
      </x:c>
      <x:c r="C3726" s="1" t="str">
        <x:v>汇添富上证科创板50成份ETF</x:v>
      </x:c>
      <x:c r="D3726" s="7" t="d">
        <x:v>2026-07-24T00:00:00.000Z</x:v>
      </x:c>
      <x:c r="E3726" s="8" t="n">
        <x:f>IF(ISNUMBER('原始字段'!C3724),'原始字段'!C3724,"n.a.")</x:f>
        <x:v>575552000</x:v>
      </x:c>
      <x:c r="F3726" s="8" t="n">
        <x:f>IF(ISNUMBER('原始字段'!C3820),'原始字段'!C3820,"n.a.")</x:f>
        <x:v>575552000</x:v>
      </x:c>
      <x:c r="G3726" s="8" t="n">
        <x:f>IF(COUNT(E3726:F3726)=2,F3726-E3726,"n.a.")</x:f>
        <x:v>0</x:v>
      </x:c>
      <x:c r="H3726" s="9" t="n">
        <x:f>IF(ISNUMBER('原始字段'!D3820),'原始字段'!D3820,"n.a.")</x:f>
        <x:v>1.8137</x:v>
      </x:c>
      <x:c r="I3726" s="9" t="n">
        <x:f>IF(COUNT(G3726:H3726)=2,G3726*H3726/100000000,"n.a.")</x:f>
        <x:v>0</x:v>
      </x:c>
      <x:c r="J3726" s="1" t="str">
        <x:v>日频齐全；折算事件未独立核实</x:v>
      </x:c>
    </x:row>
    <x:row r="3727" ht="25" customHeight="1">
      <x:c r="A3727" s="1" t="str">
        <x:v>科创50</x:v>
      </x:c>
      <x:c r="B3727" s="1" t="str">
        <x:v>588720.SH</x:v>
      </x:c>
      <x:c r="C3727" s="1" t="str">
        <x:v>中银上证科创板50成份ETF</x:v>
      </x:c>
      <x:c r="D3727" s="7" t="d">
        <x:v>2026-07-24T00:00:00.000Z</x:v>
      </x:c>
      <x:c r="E3727" s="8" t="n">
        <x:f>IF(ISNUMBER('原始字段'!C3722),'原始字段'!C3722,"n.a.")</x:f>
        <x:v>97241800</x:v>
      </x:c>
      <x:c r="F3727" s="8" t="n">
        <x:f>IF(ISNUMBER('原始字段'!C3818),'原始字段'!C3818,"n.a.")</x:f>
        <x:v>107241800</x:v>
      </x:c>
      <x:c r="G3727" s="8" t="n">
        <x:f>IF(COUNT(E3727:F3727)=2,F3727-E3727,"n.a.")</x:f>
        <x:v>10000000</x:v>
      </x:c>
      <x:c r="H3727" s="9" t="n">
        <x:f>IF(ISNUMBER('原始字段'!D3818),'原始字段'!D3818,"n.a.")</x:f>
        <x:v>1.8011</x:v>
      </x:c>
      <x:c r="I3727" s="9" t="n">
        <x:f>IF(COUNT(G3727:H3727)=2,G3727*H3727/100000000,"n.a.")</x:f>
        <x:v>0.18011</x:v>
      </x:c>
      <x:c r="J3727" s="1" t="str">
        <x:v>日频齐全；折算事件未独立核实</x:v>
      </x:c>
    </x:row>
    <x:row r="3728" ht="25" customHeight="1">
      <x:c r="A3728" s="1" t="str">
        <x:v>科创50</x:v>
      </x:c>
      <x:c r="B3728" s="1" t="str">
        <x:v>588090.SH</x:v>
      </x:c>
      <x:c r="C3728" s="1" t="str">
        <x:v>华泰柏瑞上证科创板50ETF</x:v>
      </x:c>
      <x:c r="D3728" s="7" t="d">
        <x:v>2026-07-24T00:00:00.000Z</x:v>
      </x:c>
      <x:c r="E3728" s="8" t="n">
        <x:f>IF(ISNUMBER('原始字段'!C3718),'原始字段'!C3718,"n.a.")</x:f>
        <x:v>2736072800</x:v>
      </x:c>
      <x:c r="F3728" s="8" t="n">
        <x:f>IF(ISNUMBER('原始字段'!C3814),'原始字段'!C3814,"n.a.")</x:f>
        <x:v>2754072800</x:v>
      </x:c>
      <x:c r="G3728" s="8" t="n">
        <x:f>IF(COUNT(E3728:F3728)=2,F3728-E3728,"n.a.")</x:f>
        <x:v>18000000</x:v>
      </x:c>
      <x:c r="H3728" s="9" t="n">
        <x:f>IF(ISNUMBER('原始字段'!D3814),'原始字段'!D3814,"n.a.")</x:f>
        <x:v>1.8319</x:v>
      </x:c>
      <x:c r="I3728" s="9" t="n">
        <x:f>IF(COUNT(G3728:H3728)=2,G3728*H3728/100000000,"n.a.")</x:f>
        <x:v>0.329742</x:v>
      </x:c>
      <x:c r="J3728" s="1" t="str">
        <x:v>日频齐全；折算事件未独立核实</x:v>
      </x:c>
    </x:row>
    <x:row r="3729" ht="25" customHeight="1">
      <x:c r="A3729" s="1" t="str">
        <x:v>科创50</x:v>
      </x:c>
      <x:c r="B3729" s="1" t="str">
        <x:v>588180.SH</x:v>
      </x:c>
      <x:c r="C3729" s="1" t="str">
        <x:v>国联安上证科创板50ETF</x:v>
      </x:c>
      <x:c r="D3729" s="7" t="d">
        <x:v>2026-07-24T00:00:00.000Z</x:v>
      </x:c>
      <x:c r="E3729" s="8" t="n">
        <x:f>IF(ISNUMBER('原始字段'!C3720),'原始字段'!C3720,"n.a.")</x:f>
        <x:v>713853700</x:v>
      </x:c>
      <x:c r="F3729" s="8" t="n">
        <x:f>IF(ISNUMBER('原始字段'!C3816),'原始字段'!C3816,"n.a.")</x:f>
        <x:v>727853700</x:v>
      </x:c>
      <x:c r="G3729" s="8" t="n">
        <x:f>IF(COUNT(E3729:F3729)=2,F3729-E3729,"n.a.")</x:f>
        <x:v>14000000</x:v>
      </x:c>
      <x:c r="H3729" s="9" t="n">
        <x:f>IF(ISNUMBER('原始字段'!D3816),'原始字段'!D3816,"n.a.")</x:f>
        <x:v>1.1563</x:v>
      </x:c>
      <x:c r="I3729" s="9" t="n">
        <x:f>IF(COUNT(G3729:H3729)=2,G3729*H3729/100000000,"n.a.")</x:f>
        <x:v>0.16188200000000003</x:v>
      </x:c>
      <x:c r="J3729" s="1" t="str">
        <x:v>日频齐全；折算事件未独立核实</x:v>
      </x:c>
    </x:row>
    <x:row r="3730" ht="25" customHeight="1">
      <x:c r="A3730" s="1" t="str">
        <x:v>科创50</x:v>
      </x:c>
      <x:c r="B3730" s="1" t="str">
        <x:v>588050.SH</x:v>
      </x:c>
      <x:c r="C3730" s="1" t="str">
        <x:v>工银上证科创板50ETF</x:v>
      </x:c>
      <x:c r="D3730" s="7" t="d">
        <x:v>2026-07-24T00:00:00.000Z</x:v>
      </x:c>
      <x:c r="E3730" s="8" t="n">
        <x:f>IF(ISNUMBER('原始字段'!C3715),'原始字段'!C3715,"n.a.")</x:f>
        <x:v>5751241300</x:v>
      </x:c>
      <x:c r="F3730" s="8" t="n">
        <x:f>IF(ISNUMBER('原始字段'!C3811),'原始字段'!C3811,"n.a.")</x:f>
        <x:v>5879241300</x:v>
      </x:c>
      <x:c r="G3730" s="8" t="n">
        <x:f>IF(COUNT(E3730:F3730)=2,F3730-E3730,"n.a.")</x:f>
        <x:v>128000000</x:v>
      </x:c>
      <x:c r="H3730" s="9" t="n">
        <x:f>IF(ISNUMBER('原始字段'!D3811),'原始字段'!D3811,"n.a.")</x:f>
        <x:v>1.8274</x:v>
      </x:c>
      <x:c r="I3730" s="9" t="n">
        <x:f>IF(COUNT(G3730:H3730)=2,G3730*H3730/100000000,"n.a.")</x:f>
        <x:v>2.339072</x:v>
      </x:c>
      <x:c r="J3730" s="1" t="str">
        <x:v>日频齐全；折算事件未独立核实</x:v>
      </x:c>
    </x:row>
    <x:row r="3731" ht="25" customHeight="1">
      <x:c r="A3731" s="1" t="str">
        <x:v>沪深300</x:v>
      </x:c>
      <x:c r="B3731" s="1" t="str">
        <x:v>159393.SZ</x:v>
      </x:c>
      <x:c r="C3731" s="1" t="str">
        <x:v>万家沪深300ETF</x:v>
      </x:c>
      <x:c r="D3731" s="7" t="d">
        <x:v>2026-07-27T00:00:00.000Z</x:v>
      </x:c>
      <x:c r="E3731" s="8" t="n">
        <x:f>IF(ISNUMBER('原始字段'!C3735),'原始字段'!C3735,"n.a.")</x:f>
        <x:v>102346342</x:v>
      </x:c>
      <x:c r="F3731" s="8" t="n">
        <x:f>IF(ISNUMBER('原始字段'!C3831),'原始字段'!C3831,"n.a.")</x:f>
        <x:v>100546342</x:v>
      </x:c>
      <x:c r="G3731" s="8" t="n">
        <x:f>IF(COUNT(E3731:F3731)=2,F3731-E3731,"n.a.")</x:f>
        <x:v>-1800000</x:v>
      </x:c>
      <x:c r="H3731" s="9" t="n">
        <x:f>IF(ISNUMBER('原始字段'!D3831),'原始字段'!D3831,"n.a.")</x:f>
        <x:v>5.0375</x:v>
      </x:c>
      <x:c r="I3731" s="9" t="n">
        <x:f>IF(COUNT(G3731:H3731)=2,G3731*H3731/100000000,"n.a.")</x:f>
        <x:v>-0.090675</x:v>
      </x:c>
      <x:c r="J3731" s="1" t="str">
        <x:v>日频齐全；折算事件未独立核实</x:v>
      </x:c>
    </x:row>
    <x:row r="3732" ht="25" customHeight="1">
      <x:c r="A3732" s="1" t="str">
        <x:v>沪深300</x:v>
      </x:c>
      <x:c r="B3732" s="1" t="str">
        <x:v>515660.SH</x:v>
      </x:c>
      <x:c r="C3732" s="1" t="str">
        <x:v>国联安沪深300ETF</x:v>
      </x:c>
      <x:c r="D3732" s="7" t="d">
        <x:v>2026-07-27T00:00:00.000Z</x:v>
      </x:c>
      <x:c r="E3732" s="8" t="n">
        <x:f>IF(ISNUMBER('原始字段'!C3796),'原始字段'!C3796,"n.a.")</x:f>
        <x:v>445294200</x:v>
      </x:c>
      <x:c r="F3732" s="8" t="n">
        <x:f>IF(ISNUMBER('原始字段'!C3892),'原始字段'!C3892,"n.a.")</x:f>
        <x:v>432694200</x:v>
      </x:c>
      <x:c r="G3732" s="8" t="n">
        <x:f>IF(COUNT(E3732:F3732)=2,F3732-E3732,"n.a.")</x:f>
        <x:v>-12600000</x:v>
      </x:c>
      <x:c r="H3732" s="9" t="n">
        <x:f>IF(ISNUMBER('原始字段'!D3892),'原始字段'!D3892,"n.a.")</x:f>
        <x:v>5.937</x:v>
      </x:c>
      <x:c r="I3732" s="9" t="n">
        <x:f>IF(COUNT(G3732:H3732)=2,G3732*H3732/100000000,"n.a.")</x:f>
        <x:v>-0.748062</x:v>
      </x:c>
      <x:c r="J3732" s="1" t="str">
        <x:v>日频齐全；折算事件未独立核实</x:v>
      </x:c>
    </x:row>
    <x:row r="3733" ht="25" customHeight="1">
      <x:c r="A3733" s="1" t="str">
        <x:v>沪深300</x:v>
      </x:c>
      <x:c r="B3733" s="1" t="str">
        <x:v>515360.SH</x:v>
      </x:c>
      <x:c r="C3733" s="1" t="str">
        <x:v>方正富邦沪深300ETF</x:v>
      </x:c>
      <x:c r="D3733" s="7" t="d">
        <x:v>2026-07-27T00:00:00.000Z</x:v>
      </x:c>
      <x:c r="E3733" s="8" t="n">
        <x:f>IF(ISNUMBER('原始字段'!C3791),'原始字段'!C3791,"n.a.")</x:f>
        <x:v>39279300</x:v>
      </x:c>
      <x:c r="F3733" s="8" t="n">
        <x:f>IF(ISNUMBER('原始字段'!C3887),'原始字段'!C3887,"n.a.")</x:f>
        <x:v>38779300</x:v>
      </x:c>
      <x:c r="G3733" s="8" t="n">
        <x:f>IF(COUNT(E3733:F3733)=2,F3733-E3733,"n.a.")</x:f>
        <x:v>-500000</x:v>
      </x:c>
      <x:c r="H3733" s="9" t="n">
        <x:f>IF(ISNUMBER('原始字段'!D3887),'原始字段'!D3887,"n.a.")</x:f>
        <x:v>6.8682</x:v>
      </x:c>
      <x:c r="I3733" s="9" t="n">
        <x:f>IF(COUNT(G3733:H3733)=2,G3733*H3733/100000000,"n.a.")</x:f>
        <x:v>-0.034341</x:v>
      </x:c>
      <x:c r="J3733" s="1" t="str">
        <x:v>日频齐全；折算事件未独立核实</x:v>
      </x:c>
    </x:row>
    <x:row r="3734" ht="25" customHeight="1">
      <x:c r="A3734" s="1" t="str">
        <x:v>沪深300</x:v>
      </x:c>
      <x:c r="B3734" s="1" t="str">
        <x:v>510320.SH</x:v>
      </x:c>
      <x:c r="C3734" s="1" t="str">
        <x:v>中金沪深300ETF</x:v>
      </x:c>
      <x:c r="D3734" s="7" t="d">
        <x:v>2026-07-27T00:00:00.000Z</x:v>
      </x:c>
      <x:c r="E3734" s="8" t="n">
        <x:f>IF(ISNUMBER('原始字段'!C3768),'原始字段'!C3768,"n.a.")</x:f>
        <x:v>628068500</x:v>
      </x:c>
      <x:c r="F3734" s="8" t="n">
        <x:f>IF(ISNUMBER('原始字段'!C3864),'原始字段'!C3864,"n.a.")</x:f>
        <x:v>628068500</x:v>
      </x:c>
      <x:c r="G3734" s="8" t="n">
        <x:f>IF(COUNT(E3734:F3734)=2,F3734-E3734,"n.a.")</x:f>
        <x:v>0</x:v>
      </x:c>
      <x:c r="H3734" s="9" t="n">
        <x:f>IF(ISNUMBER('原始字段'!D3864),'原始字段'!D3864,"n.a.")</x:f>
        <x:v>1.2787</x:v>
      </x:c>
      <x:c r="I3734" s="9" t="n">
        <x:f>IF(COUNT(G3734:H3734)=2,G3734*H3734/100000000,"n.a.")</x:f>
        <x:v>0</x:v>
      </x:c>
      <x:c r="J3734" s="1" t="str">
        <x:v>日频齐全；折算事件未独立核实</x:v>
      </x:c>
    </x:row>
    <x:row r="3735" ht="25" customHeight="1">
      <x:c r="A3735" s="1" t="str">
        <x:v>沪深300</x:v>
      </x:c>
      <x:c r="B3735" s="1" t="str">
        <x:v>510360.SH</x:v>
      </x:c>
      <x:c r="C3735" s="1" t="str">
        <x:v>广发沪深300ETF</x:v>
      </x:c>
      <x:c r="D3735" s="7" t="d">
        <x:v>2026-07-27T00:00:00.000Z</x:v>
      </x:c>
      <x:c r="E3735" s="8" t="n">
        <x:f>IF(ISNUMBER('原始字段'!C3771),'原始字段'!C3771,"n.a.")</x:f>
        <x:v>1832381200</x:v>
      </x:c>
      <x:c r="F3735" s="8" t="n">
        <x:f>IF(ISNUMBER('原始字段'!C3867),'原始字段'!C3867,"n.a.")</x:f>
        <x:v>1844381200</x:v>
      </x:c>
      <x:c r="G3735" s="8" t="n">
        <x:f>IF(COUNT(E3735:F3735)=2,F3735-E3735,"n.a.")</x:f>
        <x:v>12000000</x:v>
      </x:c>
      <x:c r="H3735" s="9" t="n">
        <x:f>IF(ISNUMBER('原始字段'!D3867),'原始字段'!D3867,"n.a.")</x:f>
        <x:v>1.817</x:v>
      </x:c>
      <x:c r="I3735" s="9" t="n">
        <x:f>IF(COUNT(G3735:H3735)=2,G3735*H3735/100000000,"n.a.")</x:f>
        <x:v>0.21804</x:v>
      </x:c>
      <x:c r="J3735" s="1" t="str">
        <x:v>日频齐全；折算事件未独立核实</x:v>
      </x:c>
    </x:row>
    <x:row r="3736" ht="25" customHeight="1">
      <x:c r="A3736" s="1" t="str">
        <x:v>沪深300</x:v>
      </x:c>
      <x:c r="B3736" s="1" t="str">
        <x:v>515330.SH</x:v>
      </x:c>
      <x:c r="C3736" s="1" t="str">
        <x:v>天弘沪深300ETF</x:v>
      </x:c>
      <x:c r="D3736" s="7" t="d">
        <x:v>2026-07-27T00:00:00.000Z</x:v>
      </x:c>
      <x:c r="E3736" s="8" t="n">
        <x:f>IF(ISNUMBER('原始字段'!C3789),'原始字段'!C3789,"n.a.")</x:f>
        <x:v>6488709500</x:v>
      </x:c>
      <x:c r="F3736" s="8" t="n">
        <x:f>IF(ISNUMBER('原始字段'!C3885),'原始字段'!C3885,"n.a.")</x:f>
        <x:v>6506709500</x:v>
      </x:c>
      <x:c r="G3736" s="8" t="n">
        <x:f>IF(COUNT(E3736:F3736)=2,F3736-E3736,"n.a.")</x:f>
        <x:v>18000000</x:v>
      </x:c>
      <x:c r="H3736" s="9" t="n">
        <x:f>IF(ISNUMBER('原始字段'!D3885),'原始字段'!D3885,"n.a.")</x:f>
        <x:v>1.3676</x:v>
      </x:c>
      <x:c r="I3736" s="9" t="n">
        <x:f>IF(COUNT(G3736:H3736)=2,G3736*H3736/100000000,"n.a.")</x:f>
        <x:v>0.246168</x:v>
      </x:c>
      <x:c r="J3736" s="1" t="str">
        <x:v>日频齐全；折算事件未独立核实</x:v>
      </x:c>
    </x:row>
    <x:row r="3737" ht="25" customHeight="1">
      <x:c r="A3737" s="1" t="str">
        <x:v>沪深300</x:v>
      </x:c>
      <x:c r="B3737" s="1" t="str">
        <x:v>510330.SH</x:v>
      </x:c>
      <x:c r="C3737" s="1" t="str">
        <x:v>华夏沪深300ETF</x:v>
      </x:c>
      <x:c r="D3737" s="7" t="d">
        <x:v>2026-07-27T00:00:00.000Z</x:v>
      </x:c>
      <x:c r="E3737" s="8" t="n">
        <x:f>IF(ISNUMBER('原始字段'!C3769),'原始字段'!C3769,"n.a.")</x:f>
        <x:v>8532249800</x:v>
      </x:c>
      <x:c r="F3737" s="8" t="n">
        <x:f>IF(ISNUMBER('原始字段'!C3865),'原始字段'!C3865,"n.a.")</x:f>
        <x:v>8594349800</x:v>
      </x:c>
      <x:c r="G3737" s="8" t="n">
        <x:f>IF(COUNT(E3737:F3737)=2,F3737-E3737,"n.a.")</x:f>
        <x:v>62100000</x:v>
      </x:c>
      <x:c r="H3737" s="9" t="n">
        <x:f>IF(ISNUMBER('原始字段'!D3865),'原始字段'!D3865,"n.a.")</x:f>
        <x:v>4.9614</x:v>
      </x:c>
      <x:c r="I3737" s="9" t="n">
        <x:f>IF(COUNT(G3737:H3737)=2,G3737*H3737/100000000,"n.a.")</x:f>
        <x:v>3.0810294</x:v>
      </x:c>
      <x:c r="J3737" s="1" t="str">
        <x:v>日频齐全；折算事件未独立核实</x:v>
      </x:c>
    </x:row>
    <x:row r="3738" ht="25" customHeight="1">
      <x:c r="A3738" s="1" t="str">
        <x:v>沪深300</x:v>
      </x:c>
      <x:c r="B3738" s="1" t="str">
        <x:v>510370.SH</x:v>
      </x:c>
      <x:c r="C3738" s="1" t="str">
        <x:v>兴业沪深300ETF</x:v>
      </x:c>
      <x:c r="D3738" s="7" t="d">
        <x:v>2026-07-27T00:00:00.000Z</x:v>
      </x:c>
      <x:c r="E3738" s="8" t="n">
        <x:f>IF(ISNUMBER('原始字段'!C3772),'原始字段'!C3772,"n.a.")</x:f>
        <x:v>90258100</x:v>
      </x:c>
      <x:c r="F3738" s="8" t="n">
        <x:f>IF(ISNUMBER('原始字段'!C3868),'原始字段'!C3868,"n.a.")</x:f>
        <x:v>90258100</x:v>
      </x:c>
      <x:c r="G3738" s="8" t="n">
        <x:f>IF(COUNT(E3738:F3738)=2,F3738-E3738,"n.a.")</x:f>
        <x:v>0</x:v>
      </x:c>
      <x:c r="H3738" s="9" t="n">
        <x:f>IF(ISNUMBER('原始字段'!D3868),'原始字段'!D3868,"n.a.")</x:f>
        <x:v>1.0555</x:v>
      </x:c>
      <x:c r="I3738" s="9" t="n">
        <x:f>IF(COUNT(G3738:H3738)=2,G3738*H3738/100000000,"n.a.")</x:f>
        <x:v>0</x:v>
      </x:c>
      <x:c r="J3738" s="1" t="str">
        <x:v>日频齐全；折算事件未独立核实</x:v>
      </x:c>
    </x:row>
    <x:row r="3739" ht="25" customHeight="1">
      <x:c r="A3739" s="1" t="str">
        <x:v>沪深300</x:v>
      </x:c>
      <x:c r="B3739" s="1" t="str">
        <x:v>159919.SZ</x:v>
      </x:c>
      <x:c r="C3739" s="1" t="str">
        <x:v>嘉实沪深300ETF</x:v>
      </x:c>
      <x:c r="D3739" s="7" t="d">
        <x:v>2026-07-27T00:00:00.000Z</x:v>
      </x:c>
      <x:c r="E3739" s="8" t="n">
        <x:f>IF(ISNUMBER('原始字段'!C3752),'原始字段'!C3752,"n.a.")</x:f>
        <x:v>6244416676</x:v>
      </x:c>
      <x:c r="F3739" s="8" t="n">
        <x:f>IF(ISNUMBER('原始字段'!C3848),'原始字段'!C3848,"n.a.")</x:f>
        <x:v>6290316676</x:v>
      </x:c>
      <x:c r="G3739" s="8" t="n">
        <x:f>IF(COUNT(E3739:F3739)=2,F3739-E3739,"n.a.")</x:f>
        <x:v>45900000</x:v>
      </x:c>
      <x:c r="H3739" s="9" t="n">
        <x:f>IF(ISNUMBER('原始字段'!D3848),'原始字段'!D3848,"n.a.")</x:f>
        <x:v>4.9657</x:v>
      </x:c>
      <x:c r="I3739" s="9" t="n">
        <x:f>IF(COUNT(G3739:H3739)=2,G3739*H3739/100000000,"n.a.")</x:f>
        <x:v>2.2792563</x:v>
      </x:c>
      <x:c r="J3739" s="1" t="str">
        <x:v>日频齐全；折算事件未独立核实</x:v>
      </x:c>
    </x:row>
    <x:row r="3740" ht="25" customHeight="1">
      <x:c r="A3740" s="1" t="str">
        <x:v>沪深300</x:v>
      </x:c>
      <x:c r="B3740" s="1" t="str">
        <x:v>159673.SZ</x:v>
      </x:c>
      <x:c r="C3740" s="1" t="str">
        <x:v>鹏华沪深300ETF</x:v>
      </x:c>
      <x:c r="D3740" s="7" t="d">
        <x:v>2026-07-27T00:00:00.000Z</x:v>
      </x:c>
      <x:c r="E3740" s="8" t="n">
        <x:f>IF(ISNUMBER('原始字段'!C3744),'原始字段'!C3744,"n.a.")</x:f>
        <x:v>2027528385</x:v>
      </x:c>
      <x:c r="F3740" s="8" t="n">
        <x:f>IF(ISNUMBER('原始字段'!C3840),'原始字段'!C3840,"n.a.")</x:f>
        <x:v>1979528385</x:v>
      </x:c>
      <x:c r="G3740" s="8" t="n">
        <x:f>IF(COUNT(E3740:F3740)=2,F3740-E3740,"n.a.")</x:f>
        <x:v>-48000000</x:v>
      </x:c>
      <x:c r="H3740" s="9" t="n">
        <x:f>IF(ISNUMBER('原始字段'!D3840),'原始字段'!D3840,"n.a.")</x:f>
        <x:v>1.3086</x:v>
      </x:c>
      <x:c r="I3740" s="9" t="n">
        <x:f>IF(COUNT(G3740:H3740)=2,G3740*H3740/100000000,"n.a.")</x:f>
        <x:v>-0.628128</x:v>
      </x:c>
      <x:c r="J3740" s="1" t="str">
        <x:v>日频齐全；折算事件未独立核实</x:v>
      </x:c>
    </x:row>
    <x:row r="3741" ht="25" customHeight="1">
      <x:c r="A3741" s="1" t="str">
        <x:v>沪深300</x:v>
      </x:c>
      <x:c r="B3741" s="1" t="str">
        <x:v>159300.SZ</x:v>
      </x:c>
      <x:c r="C3741" s="1" t="str">
        <x:v>富国沪深300ETF</x:v>
      </x:c>
      <x:c r="D3741" s="7" t="d">
        <x:v>2026-07-27T00:00:00.000Z</x:v>
      </x:c>
      <x:c r="E3741" s="8" t="n">
        <x:f>IF(ISNUMBER('原始字段'!C3732),'原始字段'!C3732,"n.a.")</x:f>
        <x:v>455458097</x:v>
      </x:c>
      <x:c r="F3741" s="8" t="n">
        <x:f>IF(ISNUMBER('原始字段'!C3828),'原始字段'!C3828,"n.a.")</x:f>
        <x:v>443758097</x:v>
      </x:c>
      <x:c r="G3741" s="8" t="n">
        <x:f>IF(COUNT(E3741:F3741)=2,F3741-E3741,"n.a.")</x:f>
        <x:v>-11700000</x:v>
      </x:c>
      <x:c r="H3741" s="9" t="n">
        <x:f>IF(ISNUMBER('原始字段'!D3828),'原始字段'!D3828,"n.a.")</x:f>
        <x:v>5.0988</x:v>
      </x:c>
      <x:c r="I3741" s="9" t="n">
        <x:f>IF(COUNT(G3741:H3741)=2,G3741*H3741/100000000,"n.a.")</x:f>
        <x:v>-0.5965596</x:v>
      </x:c>
      <x:c r="J3741" s="1" t="str">
        <x:v>日频齐全；折算事件未独立核实</x:v>
      </x:c>
    </x:row>
    <x:row r="3742" ht="25" customHeight="1">
      <x:c r="A3742" s="1" t="str">
        <x:v>沪深300</x:v>
      </x:c>
      <x:c r="B3742" s="1" t="str">
        <x:v>510380.SH</x:v>
      </x:c>
      <x:c r="C3742" s="1" t="str">
        <x:v>国寿安保沪深300ETF</x:v>
      </x:c>
      <x:c r="D3742" s="7" t="d">
        <x:v>2026-07-27T00:00:00.000Z</x:v>
      </x:c>
      <x:c r="E3742" s="8" t="n">
        <x:f>IF(ISNUMBER('原始字段'!C3773),'原始字段'!C3773,"n.a.")</x:f>
        <x:v>1431802400</x:v>
      </x:c>
      <x:c r="F3742" s="8" t="n">
        <x:f>IF(ISNUMBER('原始字段'!C3869),'原始字段'!C3869,"n.a.")</x:f>
        <x:v>1431802400</x:v>
      </x:c>
      <x:c r="G3742" s="8" t="n">
        <x:f>IF(COUNT(E3742:F3742)=2,F3742-E3742,"n.a.")</x:f>
        <x:v>0</x:v>
      </x:c>
      <x:c r="H3742" s="9" t="n">
        <x:f>IF(ISNUMBER('原始字段'!D3869),'原始字段'!D3869,"n.a.")</x:f>
        <x:v>1.4155</x:v>
      </x:c>
      <x:c r="I3742" s="9" t="n">
        <x:f>IF(COUNT(G3742:H3742)=2,G3742*H3742/100000000,"n.a.")</x:f>
        <x:v>0</x:v>
      </x:c>
      <x:c r="J3742" s="1" t="str">
        <x:v>日频齐全；折算事件未独立核实</x:v>
      </x:c>
    </x:row>
    <x:row r="3743" ht="25" customHeight="1">
      <x:c r="A3743" s="1" t="str">
        <x:v>沪深300</x:v>
      </x:c>
      <x:c r="B3743" s="1" t="str">
        <x:v>515380.SH</x:v>
      </x:c>
      <x:c r="C3743" s="1" t="str">
        <x:v>泰康沪深300ETF</x:v>
      </x:c>
      <x:c r="D3743" s="7" t="d">
        <x:v>2026-07-27T00:00:00.000Z</x:v>
      </x:c>
      <x:c r="E3743" s="8" t="n">
        <x:f>IF(ISNUMBER('原始字段'!C3792),'原始字段'!C3792,"n.a.")</x:f>
        <x:v>666099800</x:v>
      </x:c>
      <x:c r="F3743" s="8" t="n">
        <x:f>IF(ISNUMBER('原始字段'!C3888),'原始字段'!C3888,"n.a.")</x:f>
        <x:v>666099800</x:v>
      </x:c>
      <x:c r="G3743" s="8" t="n">
        <x:f>IF(COUNT(E3743:F3743)=2,F3743-E3743,"n.a.")</x:f>
        <x:v>0</x:v>
      </x:c>
      <x:c r="H3743" s="9" t="n">
        <x:f>IF(ISNUMBER('原始字段'!D3888),'原始字段'!D3888,"n.a.")</x:f>
        <x:v>5.519</x:v>
      </x:c>
      <x:c r="I3743" s="9" t="n">
        <x:f>IF(COUNT(G3743:H3743)=2,G3743*H3743/100000000,"n.a.")</x:f>
        <x:v>0</x:v>
      </x:c>
      <x:c r="J3743" s="1" t="str">
        <x:v>日频齐全；折算事件未独立核实</x:v>
      </x:c>
    </x:row>
    <x:row r="3744" ht="25" customHeight="1">
      <x:c r="A3744" s="1" t="str">
        <x:v>沪深300</x:v>
      </x:c>
      <x:c r="B3744" s="1" t="str">
        <x:v>510350.SH</x:v>
      </x:c>
      <x:c r="C3744" s="1" t="str">
        <x:v>工银沪深300ETF</x:v>
      </x:c>
      <x:c r="D3744" s="7" t="d">
        <x:v>2026-07-27T00:00:00.000Z</x:v>
      </x:c>
      <x:c r="E3744" s="8" t="n">
        <x:f>IF(ISNUMBER('原始字段'!C3770),'原始字段'!C3770,"n.a.")</x:f>
        <x:v>682314700</x:v>
      </x:c>
      <x:c r="F3744" s="8" t="n">
        <x:f>IF(ISNUMBER('原始字段'!C3866),'原始字段'!C3866,"n.a.")</x:f>
        <x:v>681414700</x:v>
      </x:c>
      <x:c r="G3744" s="8" t="n">
        <x:f>IF(COUNT(E3744:F3744)=2,F3744-E3744,"n.a.")</x:f>
        <x:v>-900000</x:v>
      </x:c>
      <x:c r="H3744" s="9" t="n">
        <x:f>IF(ISNUMBER('原始字段'!D3866),'原始字段'!D3866,"n.a.")</x:f>
        <x:v>4.9993</x:v>
      </x:c>
      <x:c r="I3744" s="9" t="n">
        <x:f>IF(COUNT(G3744:H3744)=2,G3744*H3744/100000000,"n.a.")</x:f>
        <x:v>-0.0449937</x:v>
      </x:c>
      <x:c r="J3744" s="1" t="str">
        <x:v>日频齐全；折算事件未独立核实</x:v>
      </x:c>
    </x:row>
    <x:row r="3745" ht="25" customHeight="1">
      <x:c r="A3745" s="1" t="str">
        <x:v>沪深300</x:v>
      </x:c>
      <x:c r="B3745" s="1" t="str">
        <x:v>563520.SH</x:v>
      </x:c>
      <x:c r="C3745" s="1" t="str">
        <x:v>永赢沪深300ETF</x:v>
      </x:c>
      <x:c r="D3745" s="7" t="d">
        <x:v>2026-07-27T00:00:00.000Z</x:v>
      </x:c>
      <x:c r="E3745" s="8" t="n">
        <x:f>IF(ISNUMBER('原始字段'!C3807),'原始字段'!C3807,"n.a.")</x:f>
        <x:v>478065000</x:v>
      </x:c>
      <x:c r="F3745" s="8" t="n">
        <x:f>IF(ISNUMBER('原始字段'!C3903),'原始字段'!C3903,"n.a.")</x:f>
        <x:v>475065000</x:v>
      </x:c>
      <x:c r="G3745" s="8" t="n">
        <x:f>IF(COUNT(E3745:F3745)=2,F3745-E3745,"n.a.")</x:f>
        <x:v>-3000000</x:v>
      </x:c>
      <x:c r="H3745" s="9" t="n">
        <x:f>IF(ISNUMBER('原始字段'!D3903),'原始字段'!D3903,"n.a.")</x:f>
        <x:v>1.2215</x:v>
      </x:c>
      <x:c r="I3745" s="9" t="n">
        <x:f>IF(COUNT(G3745:H3745)=2,G3745*H3745/100000000,"n.a.")</x:f>
        <x:v>-0.036645</x:v>
      </x:c>
      <x:c r="J3745" s="1" t="str">
        <x:v>日频齐全；折算事件未独立核实</x:v>
      </x:c>
    </x:row>
    <x:row r="3746" ht="25" customHeight="1">
      <x:c r="A3746" s="1" t="str">
        <x:v>沪深300</x:v>
      </x:c>
      <x:c r="B3746" s="1" t="str">
        <x:v>510300.SH</x:v>
      </x:c>
      <x:c r="C3746" s="1" t="str">
        <x:v>华泰柏瑞沪深300ETF</x:v>
      </x:c>
      <x:c r="D3746" s="7" t="d">
        <x:v>2026-07-27T00:00:00.000Z</x:v>
      </x:c>
      <x:c r="E3746" s="8" t="n">
        <x:f>IF(ISNUMBER('原始字段'!C3766),'原始字段'!C3766,"n.a.")</x:f>
        <x:v>24380587700</x:v>
      </x:c>
      <x:c r="F3746" s="8" t="n">
        <x:f>IF(ISNUMBER('原始字段'!C3862),'原始字段'!C3862,"n.a.")</x:f>
        <x:v>24641587700</x:v>
      </x:c>
      <x:c r="G3746" s="8" t="n">
        <x:f>IF(COUNT(E3746:F3746)=2,F3746-E3746,"n.a.")</x:f>
        <x:v>261000000</x:v>
      </x:c>
      <x:c r="H3746" s="9" t="n">
        <x:f>IF(ISNUMBER('原始字段'!D3862),'原始字段'!D3862,"n.a.")</x:f>
        <x:v>4.7583</x:v>
      </x:c>
      <x:c r="I3746" s="9" t="n">
        <x:f>IF(COUNT(G3746:H3746)=2,G3746*H3746/100000000,"n.a.")</x:f>
        <x:v>12.419163</x:v>
      </x:c>
      <x:c r="J3746" s="1" t="str">
        <x:v>日频齐全；折算事件未独立核实</x:v>
      </x:c>
    </x:row>
    <x:row r="3747" ht="25" customHeight="1">
      <x:c r="A3747" s="1" t="str">
        <x:v>沪深300</x:v>
      </x:c>
      <x:c r="B3747" s="1" t="str">
        <x:v>515310.SH</x:v>
      </x:c>
      <x:c r="C3747" s="1" t="str">
        <x:v>汇添富沪深300ETF</x:v>
      </x:c>
      <x:c r="D3747" s="7" t="d">
        <x:v>2026-07-27T00:00:00.000Z</x:v>
      </x:c>
      <x:c r="E3747" s="8" t="n">
        <x:f>IF(ISNUMBER('原始字段'!C3788),'原始字段'!C3788,"n.a.")</x:f>
        <x:v>360111200</x:v>
      </x:c>
      <x:c r="F3747" s="8" t="n">
        <x:f>IF(ISNUMBER('原始字段'!C3884),'原始字段'!C3884,"n.a.")</x:f>
        <x:v>367111200</x:v>
      </x:c>
      <x:c r="G3747" s="8" t="n">
        <x:f>IF(COUNT(E3747:F3747)=2,F3747-E3747,"n.a.")</x:f>
        <x:v>7000000</x:v>
      </x:c>
      <x:c r="H3747" s="9" t="n">
        <x:f>IF(ISNUMBER('原始字段'!D3884),'原始字段'!D3884,"n.a.")</x:f>
        <x:v>1.4144</x:v>
      </x:c>
      <x:c r="I3747" s="9" t="n">
        <x:f>IF(COUNT(G3747:H3747)=2,G3747*H3747/100000000,"n.a.")</x:f>
        <x:v>0.099008</x:v>
      </x:c>
      <x:c r="J3747" s="1" t="str">
        <x:v>日频齐全；折算事件未独立核实</x:v>
      </x:c>
    </x:row>
    <x:row r="3748" ht="25" customHeight="1">
      <x:c r="A3748" s="1" t="str">
        <x:v>沪深300</x:v>
      </x:c>
      <x:c r="B3748" s="1" t="str">
        <x:v>159925.SZ</x:v>
      </x:c>
      <x:c r="C3748" s="1" t="str">
        <x:v>南方沪深300ETF</x:v>
      </x:c>
      <x:c r="D3748" s="7" t="d">
        <x:v>2026-07-27T00:00:00.000Z</x:v>
      </x:c>
      <x:c r="E3748" s="8" t="n">
        <x:f>IF(ISNUMBER('原始字段'!C3754),'原始字段'!C3754,"n.a.")</x:f>
        <x:v>641120856</x:v>
      </x:c>
      <x:c r="F3748" s="8" t="n">
        <x:f>IF(ISNUMBER('原始字段'!C3850),'原始字段'!C3850,"n.a.")</x:f>
        <x:v>654620856</x:v>
      </x:c>
      <x:c r="G3748" s="8" t="n">
        <x:f>IF(COUNT(E3748:F3748)=2,F3748-E3748,"n.a.")</x:f>
        <x:v>13500000</x:v>
      </x:c>
      <x:c r="H3748" s="9" t="n">
        <x:f>IF(ISNUMBER('原始字段'!D3850),'原始字段'!D3850,"n.a.")</x:f>
        <x:v>4.8278</x:v>
      </x:c>
      <x:c r="I3748" s="9" t="n">
        <x:f>IF(COUNT(G3748:H3748)=2,G3748*H3748/100000000,"n.a.")</x:f>
        <x:v>0.651753</x:v>
      </x:c>
      <x:c r="J3748" s="1" t="str">
        <x:v>日频齐全；折算事件未独立核实</x:v>
      </x:c>
    </x:row>
    <x:row r="3749" ht="25" customHeight="1">
      <x:c r="A3749" s="1" t="str">
        <x:v>沪深300</x:v>
      </x:c>
      <x:c r="B3749" s="1" t="str">
        <x:v>561930.SH</x:v>
      </x:c>
      <x:c r="C3749" s="1" t="str">
        <x:v>招商沪深300ETF</x:v>
      </x:c>
      <x:c r="D3749" s="7" t="d">
        <x:v>2026-07-27T00:00:00.000Z</x:v>
      </x:c>
      <x:c r="E3749" s="8" t="n">
        <x:f>IF(ISNUMBER('原始字段'!C3803),'原始字段'!C3803,"n.a.")</x:f>
        <x:v>298260600</x:v>
      </x:c>
      <x:c r="F3749" s="8" t="n">
        <x:f>IF(ISNUMBER('原始字段'!C3899),'原始字段'!C3899,"n.a.")</x:f>
        <x:v>295260600</x:v>
      </x:c>
      <x:c r="G3749" s="8" t="n">
        <x:f>IF(COUNT(E3749:F3749)=2,F3749-E3749,"n.a.")</x:f>
        <x:v>-3000000</x:v>
      </x:c>
      <x:c r="H3749" s="9" t="n">
        <x:f>IF(ISNUMBER('原始字段'!D3899),'原始字段'!D3899,"n.a.")</x:f>
        <x:v>1.5947</x:v>
      </x:c>
      <x:c r="I3749" s="9" t="n">
        <x:f>IF(COUNT(G3749:H3749)=2,G3749*H3749/100000000,"n.a.")</x:f>
        <x:v>-0.047841</x:v>
      </x:c>
      <x:c r="J3749" s="1" t="str">
        <x:v>日频齐全；折算事件未独立核实</x:v>
      </x:c>
    </x:row>
    <x:row r="3750" ht="25" customHeight="1">
      <x:c r="A3750" s="1" t="str">
        <x:v>沪深300</x:v>
      </x:c>
      <x:c r="B3750" s="1" t="str">
        <x:v>515350.SH</x:v>
      </x:c>
      <x:c r="C3750" s="1" t="str">
        <x:v>民生加银沪深300ETF</x:v>
      </x:c>
      <x:c r="D3750" s="7" t="d">
        <x:v>2026-07-27T00:00:00.000Z</x:v>
      </x:c>
      <x:c r="E3750" s="8" t="n">
        <x:f>IF(ISNUMBER('原始字段'!C3790),'原始字段'!C3790,"n.a.")</x:f>
        <x:v>12599200</x:v>
      </x:c>
      <x:c r="F3750" s="8" t="n">
        <x:f>IF(ISNUMBER('原始字段'!C3886),'原始字段'!C3886,"n.a.")</x:f>
        <x:v>12599200</x:v>
      </x:c>
      <x:c r="G3750" s="8" t="n">
        <x:f>IF(COUNT(E3750:F3750)=2,F3750-E3750,"n.a.")</x:f>
        <x:v>0</x:v>
      </x:c>
      <x:c r="H3750" s="9" t="n">
        <x:f>IF(ISNUMBER('原始字段'!D3886),'原始字段'!D3886,"n.a.")</x:f>
        <x:v>6.3765</x:v>
      </x:c>
      <x:c r="I3750" s="9" t="n">
        <x:f>IF(COUNT(G3750:H3750)=2,G3750*H3750/100000000,"n.a.")</x:f>
        <x:v>0</x:v>
      </x:c>
      <x:c r="J3750" s="1" t="str">
        <x:v>日频齐全；折算事件未独立核实</x:v>
      </x:c>
    </x:row>
    <x:row r="3751" ht="25" customHeight="1">
      <x:c r="A3751" s="1" t="str">
        <x:v>沪深300</x:v>
      </x:c>
      <x:c r="B3751" s="1" t="str">
        <x:v>510310.SH</x:v>
      </x:c>
      <x:c r="C3751" s="1" t="str">
        <x:v>易方达沪深300ETF</x:v>
      </x:c>
      <x:c r="D3751" s="7" t="d">
        <x:v>2026-07-27T00:00:00.000Z</x:v>
      </x:c>
      <x:c r="E3751" s="8" t="n">
        <x:f>IF(ISNUMBER('原始字段'!C3767),'原始字段'!C3767,"n.a.")</x:f>
        <x:v>11281244000</x:v>
      </x:c>
      <x:c r="F3751" s="8" t="n">
        <x:f>IF(ISNUMBER('原始字段'!C3863),'原始字段'!C3863,"n.a.")</x:f>
        <x:v>11356844000</x:v>
      </x:c>
      <x:c r="G3751" s="8" t="n">
        <x:f>IF(COUNT(E3751:F3751)=2,F3751-E3751,"n.a.")</x:f>
        <x:v>75600000</x:v>
      </x:c>
      <x:c r="H3751" s="9" t="n">
        <x:f>IF(ISNUMBER('原始字段'!D3863),'原始字段'!D3863,"n.a.")</x:f>
        <x:v>4.6215</x:v>
      </x:c>
      <x:c r="I3751" s="9" t="n">
        <x:f>IF(COUNT(G3751:H3751)=2,G3751*H3751/100000000,"n.a.")</x:f>
        <x:v>3.493854</x:v>
      </x:c>
      <x:c r="J3751" s="1" t="str">
        <x:v>日频齐全；折算事件未独立核实</x:v>
      </x:c>
    </x:row>
    <x:row r="3752" ht="25" customHeight="1">
      <x:c r="A3752" s="1" t="str">
        <x:v>沪深300</x:v>
      </x:c>
      <x:c r="B3752" s="1" t="str">
        <x:v>159330.SZ</x:v>
      </x:c>
      <x:c r="C3752" s="1" t="str">
        <x:v>东财沪深300ETF</x:v>
      </x:c>
      <x:c r="D3752" s="7" t="d">
        <x:v>2026-07-27T00:00:00.000Z</x:v>
      </x:c>
      <x:c r="E3752" s="8" t="n">
        <x:f>IF(ISNUMBER('原始字段'!C3733),'原始字段'!C3733,"n.a.")</x:f>
        <x:v>437801009</x:v>
      </x:c>
      <x:c r="F3752" s="8" t="n">
        <x:f>IF(ISNUMBER('原始字段'!C3829),'原始字段'!C3829,"n.a.")</x:f>
        <x:v>437801009</x:v>
      </x:c>
      <x:c r="G3752" s="8" t="n">
        <x:f>IF(COUNT(E3752:F3752)=2,F3752-E3752,"n.a.")</x:f>
        <x:v>0</x:v>
      </x:c>
      <x:c r="H3752" s="9" t="n">
        <x:f>IF(ISNUMBER('原始字段'!D3829),'原始字段'!D3829,"n.a.")</x:f>
        <x:v>1.4686</x:v>
      </x:c>
      <x:c r="I3752" s="9" t="n">
        <x:f>IF(COUNT(G3752:H3752)=2,G3752*H3752/100000000,"n.a.")</x:f>
        <x:v>0</x:v>
      </x:c>
      <x:c r="J3752" s="1" t="str">
        <x:v>日频齐全；折算事件未独立核实</x:v>
      </x:c>
    </x:row>
    <x:row r="3753" ht="25" customHeight="1">
      <x:c r="A3753" s="1" t="str">
        <x:v>沪深300</x:v>
      </x:c>
      <x:c r="B3753" s="1" t="str">
        <x:v>510390.SH</x:v>
      </x:c>
      <x:c r="C3753" s="1" t="str">
        <x:v>平安沪深300ETF</x:v>
      </x:c>
      <x:c r="D3753" s="7" t="d">
        <x:v>2026-07-27T00:00:00.000Z</x:v>
      </x:c>
      <x:c r="E3753" s="8" t="n">
        <x:f>IF(ISNUMBER('原始字段'!C3774),'原始字段'!C3774,"n.a.")</x:f>
        <x:v>145550000</x:v>
      </x:c>
      <x:c r="F3753" s="8" t="n">
        <x:f>IF(ISNUMBER('原始字段'!C3870),'原始字段'!C3870,"n.a.")</x:f>
        <x:v>141050000</x:v>
      </x:c>
      <x:c r="G3753" s="8" t="n">
        <x:f>IF(COUNT(E3753:F3753)=2,F3753-E3753,"n.a.")</x:f>
        <x:v>-4500000</x:v>
      </x:c>
      <x:c r="H3753" s="9" t="n">
        <x:f>IF(ISNUMBER('原始字段'!D3870),'原始字段'!D3870,"n.a.")</x:f>
        <x:v>5.3744</x:v>
      </x:c>
      <x:c r="I3753" s="9" t="n">
        <x:f>IF(COUNT(G3753:H3753)=2,G3753*H3753/100000000,"n.a.")</x:f>
        <x:v>-0.241848</x:v>
      </x:c>
      <x:c r="J3753" s="1" t="str">
        <x:v>日频齐全；折算事件未独立核实</x:v>
      </x:c>
    </x:row>
    <x:row r="3754" ht="25" customHeight="1">
      <x:c r="A3754" s="1" t="str">
        <x:v>沪深300</x:v>
      </x:c>
      <x:c r="B3754" s="1" t="str">
        <x:v>515390.SH</x:v>
      </x:c>
      <x:c r="C3754" s="1" t="str">
        <x:v>华安沪深300ETF</x:v>
      </x:c>
      <x:c r="D3754" s="7" t="d">
        <x:v>2026-07-27T00:00:00.000Z</x:v>
      </x:c>
      <x:c r="E3754" s="8" t="n">
        <x:f>IF(ISNUMBER('原始字段'!C3793),'原始字段'!C3793,"n.a.")</x:f>
        <x:v>1878683000</x:v>
      </x:c>
      <x:c r="F3754" s="8" t="n">
        <x:f>IF(ISNUMBER('原始字段'!C3889),'原始字段'!C3889,"n.a.")</x:f>
        <x:v>1878683000</x:v>
      </x:c>
      <x:c r="G3754" s="8" t="n">
        <x:f>IF(COUNT(E3754:F3754)=2,F3754-E3754,"n.a.")</x:f>
        <x:v>0</x:v>
      </x:c>
      <x:c r="H3754" s="9" t="n">
        <x:f>IF(ISNUMBER('原始字段'!D3889),'原始字段'!D3889,"n.a.")</x:f>
        <x:v>1.3845</x:v>
      </x:c>
      <x:c r="I3754" s="9" t="n">
        <x:f>IF(COUNT(G3754:H3754)=2,G3754*H3754/100000000,"n.a.")</x:f>
        <x:v>0</x:v>
      </x:c>
      <x:c r="J3754" s="1" t="str">
        <x:v>日频齐全；折算事件未独立核实</x:v>
      </x:c>
    </x:row>
    <x:row r="3755" ht="25" customHeight="1">
      <x:c r="A3755" s="1" t="str">
        <x:v>沪深300</x:v>
      </x:c>
      <x:c r="B3755" s="1" t="str">
        <x:v>515130.SH</x:v>
      </x:c>
      <x:c r="C3755" s="1" t="str">
        <x:v>博时沪深300ETF</x:v>
      </x:c>
      <x:c r="D3755" s="7" t="d">
        <x:v>2026-07-27T00:00:00.000Z</x:v>
      </x:c>
      <x:c r="E3755" s="8" t="n">
        <x:f>IF(ISNUMBER('原始字段'!C3786),'原始字段'!C3786,"n.a.")</x:f>
        <x:v>103463200</x:v>
      </x:c>
      <x:c r="F3755" s="8" t="n">
        <x:f>IF(ISNUMBER('原始字段'!C3882),'原始字段'!C3882,"n.a.")</x:f>
        <x:v>106463200</x:v>
      </x:c>
      <x:c r="G3755" s="8" t="n">
        <x:f>IF(COUNT(E3755:F3755)=2,F3755-E3755,"n.a.")</x:f>
        <x:v>3000000</x:v>
      </x:c>
      <x:c r="H3755" s="9" t="n">
        <x:f>IF(ISNUMBER('原始字段'!D3882),'原始字段'!D3882,"n.a.")</x:f>
        <x:v>1.5696</x:v>
      </x:c>
      <x:c r="I3755" s="9" t="n">
        <x:f>IF(COUNT(G3755:H3755)=2,G3755*H3755/100000000,"n.a.")</x:f>
        <x:v>0.047088</x:v>
      </x:c>
      <x:c r="J3755" s="1" t="str">
        <x:v>日频齐全；折算事件未独立核实</x:v>
      </x:c>
    </x:row>
    <x:row r="3756" ht="25" customHeight="1">
      <x:c r="A3756" s="1" t="str">
        <x:v>中证500</x:v>
      </x:c>
      <x:c r="B3756" s="1" t="str">
        <x:v>510530.SH</x:v>
      </x:c>
      <x:c r="C3756" s="1" t="str">
        <x:v>工银中证500ETF</x:v>
      </x:c>
      <x:c r="D3756" s="7" t="d">
        <x:v>2026-07-27T00:00:00.000Z</x:v>
      </x:c>
      <x:c r="E3756" s="8" t="n">
        <x:f>IF(ISNUMBER('原始字段'!C3777),'原始字段'!C3777,"n.a.")</x:f>
        <x:v>49479400</x:v>
      </x:c>
      <x:c r="F3756" s="8" t="n">
        <x:f>IF(ISNUMBER('原始字段'!C3873),'原始字段'!C3873,"n.a.")</x:f>
        <x:v>48479400</x:v>
      </x:c>
      <x:c r="G3756" s="8" t="n">
        <x:f>IF(COUNT(E3756:F3756)=2,F3756-E3756,"n.a.")</x:f>
        <x:v>-1000000</x:v>
      </x:c>
      <x:c r="H3756" s="9" t="n">
        <x:f>IF(ISNUMBER('原始字段'!D3873),'原始字段'!D3873,"n.a.")</x:f>
        <x:v>8.6561</x:v>
      </x:c>
      <x:c r="I3756" s="9" t="n">
        <x:f>IF(COUNT(G3756:H3756)=2,G3756*H3756/100000000,"n.a.")</x:f>
        <x:v>-0.086561</x:v>
      </x:c>
      <x:c r="J3756" s="1" t="str">
        <x:v>日频齐全；折算事件未独立核实</x:v>
      </x:c>
    </x:row>
    <x:row r="3757" ht="25" customHeight="1">
      <x:c r="A3757" s="1" t="str">
        <x:v>中证500</x:v>
      </x:c>
      <x:c r="B3757" s="1" t="str">
        <x:v>510580.SH</x:v>
      </x:c>
      <x:c r="C3757" s="1" t="str">
        <x:v>易方达中证500ETF</x:v>
      </x:c>
      <x:c r="D3757" s="7" t="d">
        <x:v>2026-07-27T00:00:00.000Z</x:v>
      </x:c>
      <x:c r="E3757" s="8" t="n">
        <x:f>IF(ISNUMBER('原始字段'!C3781),'原始字段'!C3781,"n.a.")</x:f>
        <x:v>1091768300</x:v>
      </x:c>
      <x:c r="F3757" s="8" t="n">
        <x:f>IF(ISNUMBER('原始字段'!C3877),'原始字段'!C3877,"n.a.")</x:f>
        <x:v>1096568300</x:v>
      </x:c>
      <x:c r="G3757" s="8" t="n">
        <x:f>IF(COUNT(E3757:F3757)=2,F3757-E3757,"n.a.")</x:f>
        <x:v>4800000</x:v>
      </x:c>
      <x:c r="H3757" s="9" t="n">
        <x:f>IF(ISNUMBER('原始字段'!D3877),'原始字段'!D3877,"n.a.")</x:f>
        <x:v>4.0626</x:v>
      </x:c>
      <x:c r="I3757" s="9" t="n">
        <x:f>IF(COUNT(G3757:H3757)=2,G3757*H3757/100000000,"n.a.")</x:f>
        <x:v>0.1950048</x:v>
      </x:c>
      <x:c r="J3757" s="1" t="str">
        <x:v>日频齐全；折算事件未独立核实</x:v>
      </x:c>
    </x:row>
    <x:row r="3758" ht="25" customHeight="1">
      <x:c r="A3758" s="1" t="str">
        <x:v>中证500</x:v>
      </x:c>
      <x:c r="B3758" s="1" t="str">
        <x:v>159922.SZ</x:v>
      </x:c>
      <x:c r="C3758" s="1" t="str">
        <x:v>嘉实中证500ETF</x:v>
      </x:c>
      <x:c r="D3758" s="7" t="d">
        <x:v>2026-07-27T00:00:00.000Z</x:v>
      </x:c>
      <x:c r="E3758" s="8" t="n">
        <x:f>IF(ISNUMBER('原始字段'!C3753),'原始字段'!C3753,"n.a.")</x:f>
        <x:v>2836676765</x:v>
      </x:c>
      <x:c r="F3758" s="8" t="n">
        <x:f>IF(ISNUMBER('原始字段'!C3849),'原始字段'!C3849,"n.a.")</x:f>
        <x:v>2971676765</x:v>
      </x:c>
      <x:c r="G3758" s="8" t="n">
        <x:f>IF(COUNT(E3758:F3758)=2,F3758-E3758,"n.a.")</x:f>
        <x:v>135000000</x:v>
      </x:c>
      <x:c r="H3758" s="9" t="n">
        <x:f>IF(ISNUMBER('原始字段'!D3849),'原始字段'!D3849,"n.a.")</x:f>
        <x:v>3.1346</x:v>
      </x:c>
      <x:c r="I3758" s="9" t="n">
        <x:f>IF(COUNT(G3758:H3758)=2,G3758*H3758/100000000,"n.a.")</x:f>
        <x:v>4.23171</x:v>
      </x:c>
      <x:c r="J3758" s="1" t="str">
        <x:v>日频齐全；折算事件未独立核实</x:v>
      </x:c>
    </x:row>
    <x:row r="3759" ht="25" customHeight="1">
      <x:c r="A3759" s="1" t="str">
        <x:v>中证500</x:v>
      </x:c>
      <x:c r="B3759" s="1" t="str">
        <x:v>563750.SH</x:v>
      </x:c>
      <x:c r="C3759" s="1" t="str">
        <x:v>汇添富中证500ETF</x:v>
      </x:c>
      <x:c r="D3759" s="7" t="d">
        <x:v>2026-07-27T00:00:00.000Z</x:v>
      </x:c>
      <x:c r="E3759" s="8" t="n">
        <x:f>IF(ISNUMBER('原始字段'!C3808),'原始字段'!C3808,"n.a.")</x:f>
        <x:v>367237000</x:v>
      </x:c>
      <x:c r="F3759" s="8" t="n">
        <x:f>IF(ISNUMBER('原始字段'!C3904),'原始字段'!C3904,"n.a.")</x:f>
        <x:v>367237000</x:v>
      </x:c>
      <x:c r="G3759" s="8" t="n">
        <x:f>IF(COUNT(E3759:F3759)=2,F3759-E3759,"n.a.")</x:f>
        <x:v>0</x:v>
      </x:c>
      <x:c r="H3759" s="9" t="n">
        <x:f>IF(ISNUMBER('原始字段'!D3904),'原始字段'!D3904,"n.a.")</x:f>
        <x:v>1.0778</x:v>
      </x:c>
      <x:c r="I3759" s="9" t="n">
        <x:f>IF(COUNT(G3759:H3759)=2,G3759*H3759/100000000,"n.a.")</x:f>
        <x:v>0</x:v>
      </x:c>
      <x:c r="J3759" s="1" t="str">
        <x:v>日频齐全；折算事件未独立核实</x:v>
      </x:c>
    </x:row>
    <x:row r="3760" ht="25" customHeight="1">
      <x:c r="A3760" s="1" t="str">
        <x:v>中证500</x:v>
      </x:c>
      <x:c r="B3760" s="1" t="str">
        <x:v>159935.SZ</x:v>
      </x:c>
      <x:c r="C3760" s="1" t="str">
        <x:v>景顺长城中证500ETF</x:v>
      </x:c>
      <x:c r="D3760" s="7" t="d">
        <x:v>2026-07-27T00:00:00.000Z</x:v>
      </x:c>
      <x:c r="E3760" s="8" t="n">
        <x:f>IF(ISNUMBER('原始字段'!C3755),'原始字段'!C3755,"n.a.")</x:f>
        <x:v>29572956</x:v>
      </x:c>
      <x:c r="F3760" s="8" t="n">
        <x:f>IF(ISNUMBER('原始字段'!C3851),'原始字段'!C3851,"n.a.")</x:f>
        <x:v>29572956</x:v>
      </x:c>
      <x:c r="G3760" s="8" t="n">
        <x:f>IF(COUNT(E3760:F3760)=2,F3760-E3760,"n.a.")</x:f>
        <x:v>0</x:v>
      </x:c>
      <x:c r="H3760" s="9" t="n">
        <x:f>IF(ISNUMBER('原始字段'!D3851),'原始字段'!D3851,"n.a.")</x:f>
        <x:v>2.4376</x:v>
      </x:c>
      <x:c r="I3760" s="9" t="n">
        <x:f>IF(COUNT(G3760:H3760)=2,G3760*H3760/100000000,"n.a.")</x:f>
        <x:v>0</x:v>
      </x:c>
      <x:c r="J3760" s="1" t="str">
        <x:v>日频齐全；折算事件未独立核实</x:v>
      </x:c>
    </x:row>
    <x:row r="3761" ht="25" customHeight="1">
      <x:c r="A3761" s="1" t="str">
        <x:v>中证500</x:v>
      </x:c>
      <x:c r="B3761" s="1" t="str">
        <x:v>515530.SH</x:v>
      </x:c>
      <x:c r="C3761" s="1" t="str">
        <x:v>泰康中证500ETF</x:v>
      </x:c>
      <x:c r="D3761" s="7" t="d">
        <x:v>2026-07-27T00:00:00.000Z</x:v>
      </x:c>
      <x:c r="E3761" s="8" t="n">
        <x:f>IF(ISNUMBER('原始字段'!C3794),'原始字段'!C3794,"n.a.")</x:f>
        <x:v>13042700</x:v>
      </x:c>
      <x:c r="F3761" s="8" t="n">
        <x:f>IF(ISNUMBER('原始字段'!C3890),'原始字段'!C3890,"n.a.")</x:f>
        <x:v>13042700</x:v>
      </x:c>
      <x:c r="G3761" s="8" t="n">
        <x:f>IF(COUNT(E3761:F3761)=2,F3761-E3761,"n.a.")</x:f>
        <x:v>0</x:v>
      </x:c>
      <x:c r="H3761" s="9" t="n">
        <x:f>IF(ISNUMBER('原始字段'!D3890),'原始字段'!D3890,"n.a.")</x:f>
        <x:v>4.2637</x:v>
      </x:c>
      <x:c r="I3761" s="9" t="n">
        <x:f>IF(COUNT(G3761:H3761)=2,G3761*H3761/100000000,"n.a.")</x:f>
        <x:v>0</x:v>
      </x:c>
      <x:c r="J3761" s="1" t="str">
        <x:v>日频齐全；折算事件未独立核实</x:v>
      </x:c>
    </x:row>
    <x:row r="3762" ht="25" customHeight="1">
      <x:c r="A3762" s="1" t="str">
        <x:v>中证500</x:v>
      </x:c>
      <x:c r="B3762" s="1" t="str">
        <x:v>510590.SH</x:v>
      </x:c>
      <x:c r="C3762" s="1" t="str">
        <x:v>平安中证500ETF</x:v>
      </x:c>
      <x:c r="D3762" s="7" t="d">
        <x:v>2026-07-27T00:00:00.000Z</x:v>
      </x:c>
      <x:c r="E3762" s="8" t="n">
        <x:f>IF(ISNUMBER('原始字段'!C3782),'原始字段'!C3782,"n.a.")</x:f>
        <x:v>141186100</x:v>
      </x:c>
      <x:c r="F3762" s="8" t="n">
        <x:f>IF(ISNUMBER('原始字段'!C3878),'原始字段'!C3878,"n.a.")</x:f>
        <x:v>117986100</x:v>
      </x:c>
      <x:c r="G3762" s="8" t="n">
        <x:f>IF(COUNT(E3762:F3762)=2,F3762-E3762,"n.a.")</x:f>
        <x:v>-23200000</x:v>
      </x:c>
      <x:c r="H3762" s="9" t="n">
        <x:f>IF(ISNUMBER('原始字段'!D3878),'原始字段'!D3878,"n.a.")</x:f>
        <x:v>8.3877</x:v>
      </x:c>
      <x:c r="I3762" s="9" t="n">
        <x:f>IF(COUNT(G3762:H3762)=2,G3762*H3762/100000000,"n.a.")</x:f>
        <x:v>-1.9459464</x:v>
      </x:c>
      <x:c r="J3762" s="1" t="str">
        <x:v>日频齐全；折算事件未独立核实</x:v>
      </x:c>
    </x:row>
    <x:row r="3763" ht="25" customHeight="1">
      <x:c r="A3763" s="1" t="str">
        <x:v>中证500</x:v>
      </x:c>
      <x:c r="B3763" s="1" t="str">
        <x:v>515190.SH</x:v>
      </x:c>
      <x:c r="C3763" s="1" t="str">
        <x:v>中银证券中证500ETF</x:v>
      </x:c>
      <x:c r="D3763" s="7" t="d">
        <x:v>2026-07-27T00:00:00.000Z</x:v>
      </x:c>
      <x:c r="E3763" s="8" t="n">
        <x:f>IF(ISNUMBER('原始字段'!C3787),'原始字段'!C3787,"n.a.")</x:f>
        <x:v>289466100</x:v>
      </x:c>
      <x:c r="F3763" s="8" t="n">
        <x:f>IF(ISNUMBER('原始字段'!C3883),'原始字段'!C3883,"n.a.")</x:f>
        <x:v>289466100</x:v>
      </x:c>
      <x:c r="G3763" s="8" t="n">
        <x:f>IF(COUNT(E3763:F3763)=2,F3763-E3763,"n.a.")</x:f>
        <x:v>0</x:v>
      </x:c>
      <x:c r="H3763" s="9" t="n">
        <x:f>IF(ISNUMBER('原始字段'!D3883),'原始字段'!D3883,"n.a.")</x:f>
        <x:v>1.625</x:v>
      </x:c>
      <x:c r="I3763" s="9" t="n">
        <x:f>IF(COUNT(G3763:H3763)=2,G3763*H3763/100000000,"n.a.")</x:f>
        <x:v>0</x:v>
      </x:c>
      <x:c r="J3763" s="1" t="str">
        <x:v>日频齐全；折算事件未独立核实</x:v>
      </x:c>
    </x:row>
    <x:row r="3764" ht="25" customHeight="1">
      <x:c r="A3764" s="1" t="str">
        <x:v>中证500</x:v>
      </x:c>
      <x:c r="B3764" s="1" t="str">
        <x:v>159820.SZ</x:v>
      </x:c>
      <x:c r="C3764" s="1" t="str">
        <x:v>天弘中证500ETF</x:v>
      </x:c>
      <x:c r="D3764" s="7" t="d">
        <x:v>2026-07-27T00:00:00.000Z</x:v>
      </x:c>
      <x:c r="E3764" s="8" t="n">
        <x:f>IF(ISNUMBER('原始字段'!C3747),'原始字段'!C3747,"n.a.")</x:f>
        <x:v>1468908470</x:v>
      </x:c>
      <x:c r="F3764" s="8" t="n">
        <x:f>IF(ISNUMBER('原始字段'!C3843),'原始字段'!C3843,"n.a.")</x:f>
        <x:v>1371408470</x:v>
      </x:c>
      <x:c r="G3764" s="8" t="n">
        <x:f>IF(COUNT(E3764:F3764)=2,F3764-E3764,"n.a.")</x:f>
        <x:v>-97500000</x:v>
      </x:c>
      <x:c r="H3764" s="9" t="n">
        <x:f>IF(ISNUMBER('原始字段'!D3843),'原始字段'!D3843,"n.a.")</x:f>
        <x:v>1.3397</x:v>
      </x:c>
      <x:c r="I3764" s="9" t="n">
        <x:f>IF(COUNT(G3764:H3764)=2,G3764*H3764/100000000,"n.a.")</x:f>
        <x:v>-1.3062074999999997</x:v>
      </x:c>
      <x:c r="J3764" s="1" t="str">
        <x:v>日频齐全；折算事件未独立核实</x:v>
      </x:c>
    </x:row>
    <x:row r="3765" ht="25" customHeight="1">
      <x:c r="A3765" s="1" t="str">
        <x:v>中证500</x:v>
      </x:c>
      <x:c r="B3765" s="1" t="str">
        <x:v>159337.SZ</x:v>
      </x:c>
      <x:c r="C3765" s="1" t="str">
        <x:v>东财中证500ETF</x:v>
      </x:c>
      <x:c r="D3765" s="7" t="d">
        <x:v>2026-07-27T00:00:00.000Z</x:v>
      </x:c>
      <x:c r="E3765" s="8" t="n">
        <x:f>IF(ISNUMBER('原始字段'!C3734),'原始字段'!C3734,"n.a.")</x:f>
        <x:v>287710611</x:v>
      </x:c>
      <x:c r="F3765" s="8" t="n">
        <x:f>IF(ISNUMBER('原始字段'!C3830),'原始字段'!C3830,"n.a.")</x:f>
        <x:v>287710611</x:v>
      </x:c>
      <x:c r="G3765" s="8" t="n">
        <x:f>IF(COUNT(E3765:F3765)=2,F3765-E3765,"n.a.")</x:f>
        <x:v>0</x:v>
      </x:c>
      <x:c r="H3765" s="9" t="n">
        <x:f>IF(ISNUMBER('原始字段'!D3830),'原始字段'!D3830,"n.a.")</x:f>
        <x:v>1.7631</x:v>
      </x:c>
      <x:c r="I3765" s="9" t="n">
        <x:f>IF(COUNT(G3765:H3765)=2,G3765*H3765/100000000,"n.a.")</x:f>
        <x:v>0</x:v>
      </x:c>
      <x:c r="J3765" s="1" t="str">
        <x:v>日频齐全；折算事件未独立核实</x:v>
      </x:c>
    </x:row>
    <x:row r="3766" ht="25" customHeight="1">
      <x:c r="A3766" s="1" t="str">
        <x:v>中证500</x:v>
      </x:c>
      <x:c r="B3766" s="1" t="str">
        <x:v>510500.SH</x:v>
      </x:c>
      <x:c r="C3766" s="1" t="str">
        <x:v>南方中证500ETF</x:v>
      </x:c>
      <x:c r="D3766" s="7" t="d">
        <x:v>2026-07-27T00:00:00.000Z</x:v>
      </x:c>
      <x:c r="E3766" s="8" t="n">
        <x:f>IF(ISNUMBER('原始字段'!C3775),'原始字段'!C3775,"n.a.")</x:f>
        <x:v>5680568600</x:v>
      </x:c>
      <x:c r="F3766" s="8" t="n">
        <x:f>IF(ISNUMBER('原始字段'!C3871),'原始字段'!C3871,"n.a.")</x:f>
        <x:v>6136568600</x:v>
      </x:c>
      <x:c r="G3766" s="8" t="n">
        <x:f>IF(COUNT(E3766:F3766)=2,F3766-E3766,"n.a.")</x:f>
        <x:v>456000000</x:v>
      </x:c>
      <x:c r="H3766" s="9" t="n">
        <x:f>IF(ISNUMBER('原始字段'!D3871),'原始字段'!D3871,"n.a.")</x:f>
        <x:v>7.7303</x:v>
      </x:c>
      <x:c r="I3766" s="9" t="n">
        <x:f>IF(COUNT(G3766:H3766)=2,G3766*H3766/100000000,"n.a.")</x:f>
        <x:v>35.250168</x:v>
      </x:c>
      <x:c r="J3766" s="1" t="str">
        <x:v>日频齐全；折算事件未独立核实</x:v>
      </x:c>
    </x:row>
    <x:row r="3767" ht="25" customHeight="1">
      <x:c r="A3767" s="1" t="str">
        <x:v>中证500</x:v>
      </x:c>
      <x:c r="B3767" s="1" t="str">
        <x:v>159968.SZ</x:v>
      </x:c>
      <x:c r="C3767" s="1" t="str">
        <x:v>博时中证500ETF</x:v>
      </x:c>
      <x:c r="D3767" s="7" t="d">
        <x:v>2026-07-27T00:00:00.000Z</x:v>
      </x:c>
      <x:c r="E3767" s="8" t="n">
        <x:f>IF(ISNUMBER('原始字段'!C3762),'原始字段'!C3762,"n.a.")</x:f>
        <x:v>63295098</x:v>
      </x:c>
      <x:c r="F3767" s="8" t="n">
        <x:f>IF(ISNUMBER('原始字段'!C3858),'原始字段'!C3858,"n.a.")</x:f>
        <x:v>64095098</x:v>
      </x:c>
      <x:c r="G3767" s="8" t="n">
        <x:f>IF(COUNT(E3767:F3767)=2,F3767-E3767,"n.a.")</x:f>
        <x:v>800000</x:v>
      </x:c>
      <x:c r="H3767" s="9" t="n">
        <x:f>IF(ISNUMBER('原始字段'!D3858),'原始字段'!D3858,"n.a.")</x:f>
        <x:v>10.088</x:v>
      </x:c>
      <x:c r="I3767" s="9" t="n">
        <x:f>IF(COUNT(G3767:H3767)=2,G3767*H3767/100000000,"n.a.")</x:f>
        <x:v>0.08070399999999998</x:v>
      </x:c>
      <x:c r="J3767" s="1" t="str">
        <x:v>日频齐全；折算事件未独立核实</x:v>
      </x:c>
    </x:row>
    <x:row r="3768" ht="25" customHeight="1">
      <x:c r="A3768" s="1" t="str">
        <x:v>中证500</x:v>
      </x:c>
      <x:c r="B3768" s="1" t="str">
        <x:v>561350.SH</x:v>
      </x:c>
      <x:c r="C3768" s="1" t="str">
        <x:v>国泰中证500ETF</x:v>
      </x:c>
      <x:c r="D3768" s="7" t="d">
        <x:v>2026-07-27T00:00:00.000Z</x:v>
      </x:c>
      <x:c r="E3768" s="8" t="n">
        <x:f>IF(ISNUMBER('原始字段'!C3801),'原始字段'!C3801,"n.a.")</x:f>
        <x:v>82700000</x:v>
      </x:c>
      <x:c r="F3768" s="8" t="n">
        <x:f>IF(ISNUMBER('原始字段'!C3897),'原始字段'!C3897,"n.a.")</x:f>
        <x:v>94700000</x:v>
      </x:c>
      <x:c r="G3768" s="8" t="n">
        <x:f>IF(COUNT(E3768:F3768)=2,F3768-E3768,"n.a.")</x:f>
        <x:v>12000000</x:v>
      </x:c>
      <x:c r="H3768" s="9" t="n">
        <x:f>IF(ISNUMBER('原始字段'!D3897),'原始字段'!D3897,"n.a.")</x:f>
        <x:v>1.2286</x:v>
      </x:c>
      <x:c r="I3768" s="9" t="n">
        <x:f>IF(COUNT(G3768:H3768)=2,G3768*H3768/100000000,"n.a.")</x:f>
        <x:v>0.14743199999999998</x:v>
      </x:c>
      <x:c r="J3768" s="1" t="str">
        <x:v>日频齐全；折算事件未独立核实</x:v>
      </x:c>
    </x:row>
    <x:row r="3769" ht="25" customHeight="1">
      <x:c r="A3769" s="1" t="str">
        <x:v>中证500</x:v>
      </x:c>
      <x:c r="B3769" s="1" t="str">
        <x:v>512500.SH</x:v>
      </x:c>
      <x:c r="C3769" s="1" t="str">
        <x:v>华夏中证500ETF</x:v>
      </x:c>
      <x:c r="D3769" s="7" t="d">
        <x:v>2026-07-27T00:00:00.000Z</x:v>
      </x:c>
      <x:c r="E3769" s="8" t="n">
        <x:f>IF(ISNUMBER('原始字段'!C3784),'原始字段'!C3784,"n.a.")</x:f>
        <x:v>1867208800</x:v>
      </x:c>
      <x:c r="F3769" s="8" t="n">
        <x:f>IF(ISNUMBER('原始字段'!C3880),'原始字段'!C3880,"n.a.")</x:f>
        <x:v>1925608800</x:v>
      </x:c>
      <x:c r="G3769" s="8" t="n">
        <x:f>IF(COUNT(E3769:F3769)=2,F3769-E3769,"n.a.")</x:f>
        <x:v>58400000</x:v>
      </x:c>
      <x:c r="H3769" s="9" t="n">
        <x:f>IF(ISNUMBER('原始字段'!D3880),'原始字段'!D3880,"n.a.")</x:f>
        <x:v>4.3708</x:v>
      </x:c>
      <x:c r="I3769" s="9" t="n">
        <x:f>IF(COUNT(G3769:H3769)=2,G3769*H3769/100000000,"n.a.")</x:f>
        <x:v>2.5525472</x:v>
      </x:c>
      <x:c r="J3769" s="1" t="str">
        <x:v>日频齐全；折算事件未独立核实</x:v>
      </x:c>
    </x:row>
    <x:row r="3770" ht="25" customHeight="1">
      <x:c r="A3770" s="1" t="str">
        <x:v>中证500</x:v>
      </x:c>
      <x:c r="B3770" s="1" t="str">
        <x:v>510550.SH</x:v>
      </x:c>
      <x:c r="C3770" s="1" t="str">
        <x:v>方正富邦中证500ETF</x:v>
      </x:c>
      <x:c r="D3770" s="7" t="d">
        <x:v>2026-07-27T00:00:00.000Z</x:v>
      </x:c>
      <x:c r="E3770" s="8" t="n">
        <x:f>IF(ISNUMBER('原始字段'!C3778),'原始字段'!C3778,"n.a.")</x:f>
        <x:v>23743300</x:v>
      </x:c>
      <x:c r="F3770" s="8" t="n">
        <x:f>IF(ISNUMBER('原始字段'!C3874),'原始字段'!C3874,"n.a.")</x:f>
        <x:v>23743300</x:v>
      </x:c>
      <x:c r="G3770" s="8" t="n">
        <x:f>IF(COUNT(E3770:F3770)=2,F3770-E3770,"n.a.")</x:f>
        <x:v>0</x:v>
      </x:c>
      <x:c r="H3770" s="9" t="n">
        <x:f>IF(ISNUMBER('原始字段'!D3874),'原始字段'!D3874,"n.a.")</x:f>
        <x:v>1.9879</x:v>
      </x:c>
      <x:c r="I3770" s="9" t="n">
        <x:f>IF(COUNT(G3770:H3770)=2,G3770*H3770/100000000,"n.a.")</x:f>
        <x:v>0</x:v>
      </x:c>
      <x:c r="J3770" s="1" t="str">
        <x:v>日频齐全；折算事件未独立核实</x:v>
      </x:c>
    </x:row>
    <x:row r="3771" ht="25" customHeight="1">
      <x:c r="A3771" s="1" t="str">
        <x:v>中证500</x:v>
      </x:c>
      <x:c r="B3771" s="1" t="str">
        <x:v>510510.SH</x:v>
      </x:c>
      <x:c r="C3771" s="1" t="str">
        <x:v>广发中证500ETF</x:v>
      </x:c>
      <x:c r="D3771" s="7" t="d">
        <x:v>2026-07-27T00:00:00.000Z</x:v>
      </x:c>
      <x:c r="E3771" s="8" t="n">
        <x:f>IF(ISNUMBER('原始字段'!C3776),'原始字段'!C3776,"n.a.")</x:f>
        <x:v>1057038300</x:v>
      </x:c>
      <x:c r="F3771" s="8" t="n">
        <x:f>IF(ISNUMBER('原始字段'!C3872),'原始字段'!C3872,"n.a.")</x:f>
        <x:v>1003038300</x:v>
      </x:c>
      <x:c r="G3771" s="8" t="n">
        <x:f>IF(COUNT(E3771:F3771)=2,F3771-E3771,"n.a.")</x:f>
        <x:v>-54000000</x:v>
      </x:c>
      <x:c r="H3771" s="9" t="n">
        <x:f>IF(ISNUMBER('原始字段'!D3872),'原始字段'!D3872,"n.a.")</x:f>
        <x:v>2.5043</x:v>
      </x:c>
      <x:c r="I3771" s="9" t="n">
        <x:f>IF(COUNT(G3771:H3771)=2,G3771*H3771/100000000,"n.a.")</x:f>
        <x:v>-1.352322</x:v>
      </x:c>
      <x:c r="J3771" s="1" t="str">
        <x:v>日频齐全；折算事件未独立核实</x:v>
      </x:c>
    </x:row>
    <x:row r="3772" ht="25" customHeight="1">
      <x:c r="A3772" s="1" t="str">
        <x:v>中证500</x:v>
      </x:c>
      <x:c r="B3772" s="1" t="str">
        <x:v>515550.SH</x:v>
      </x:c>
      <x:c r="C3772" s="1" t="str">
        <x:v>国联中证500ETF</x:v>
      </x:c>
      <x:c r="D3772" s="7" t="d">
        <x:v>2026-07-27T00:00:00.000Z</x:v>
      </x:c>
      <x:c r="E3772" s="8" t="n">
        <x:f>IF(ISNUMBER('原始字段'!C3795),'原始字段'!C3795,"n.a.")</x:f>
        <x:v>19345700</x:v>
      </x:c>
      <x:c r="F3772" s="8" t="n">
        <x:f>IF(ISNUMBER('原始字段'!C3891),'原始字段'!C3891,"n.a.")</x:f>
        <x:v>20345700</x:v>
      </x:c>
      <x:c r="G3772" s="8" t="n">
        <x:f>IF(COUNT(E3772:F3772)=2,F3772-E3772,"n.a.")</x:f>
        <x:v>1000000</x:v>
      </x:c>
      <x:c r="H3772" s="9" t="n">
        <x:f>IF(ISNUMBER('原始字段'!D3891),'原始字段'!D3891,"n.a.")</x:f>
        <x:v>1.7388</x:v>
      </x:c>
      <x:c r="I3772" s="9" t="n">
        <x:f>IF(COUNT(G3772:H3772)=2,G3772*H3772/100000000,"n.a.")</x:f>
        <x:v>0.017388</x:v>
      </x:c>
      <x:c r="J3772" s="1" t="str">
        <x:v>日频齐全；折算事件未独立核实</x:v>
      </x:c>
    </x:row>
    <x:row r="3773" ht="25" customHeight="1">
      <x:c r="A3773" s="1" t="str">
        <x:v>中证500</x:v>
      </x:c>
      <x:c r="B3773" s="1" t="str">
        <x:v>159500.SZ</x:v>
      </x:c>
      <x:c r="C3773" s="1" t="str">
        <x:v>富国中证500ETF</x:v>
      </x:c>
      <x:c r="D3773" s="7" t="d">
        <x:v>2026-07-27T00:00:00.000Z</x:v>
      </x:c>
      <x:c r="E3773" s="8" t="n">
        <x:f>IF(ISNUMBER('原始字段'!C3736),'原始字段'!C3736,"n.a.")</x:f>
        <x:v>263738865</x:v>
      </x:c>
      <x:c r="F3773" s="8" t="n">
        <x:f>IF(ISNUMBER('原始字段'!C3832),'原始字段'!C3832,"n.a.")</x:f>
        <x:v>272138865</x:v>
      </x:c>
      <x:c r="G3773" s="8" t="n">
        <x:f>IF(COUNT(E3773:F3773)=2,F3773-E3773,"n.a.")</x:f>
        <x:v>8400000</x:v>
      </x:c>
      <x:c r="H3773" s="9" t="n">
        <x:f>IF(ISNUMBER('原始字段'!D3832),'原始字段'!D3832,"n.a.")</x:f>
        <x:v>1.1568</x:v>
      </x:c>
      <x:c r="I3773" s="9" t="n">
        <x:f>IF(COUNT(G3773:H3773)=2,G3773*H3773/100000000,"n.a.")</x:f>
        <x:v>0.0971712</x:v>
      </x:c>
      <x:c r="J3773" s="1" t="str">
        <x:v>日频齐全；折算事件未独立核实</x:v>
      </x:c>
    </x:row>
    <x:row r="3774" ht="25" customHeight="1">
      <x:c r="A3774" s="1" t="str">
        <x:v>中证500</x:v>
      </x:c>
      <x:c r="B3774" s="1" t="str">
        <x:v>512510.SH</x:v>
      </x:c>
      <x:c r="C3774" s="1" t="str">
        <x:v>华泰柏瑞中证500ETF</x:v>
      </x:c>
      <x:c r="D3774" s="7" t="d">
        <x:v>2026-07-27T00:00:00.000Z</x:v>
      </x:c>
      <x:c r="E3774" s="8" t="n">
        <x:f>IF(ISNUMBER('原始字段'!C3785),'原始字段'!C3785,"n.a.")</x:f>
        <x:v>431929800</x:v>
      </x:c>
      <x:c r="F3774" s="8" t="n">
        <x:f>IF(ISNUMBER('原始字段'!C3881),'原始字段'!C3881,"n.a.")</x:f>
        <x:v>430429800</x:v>
      </x:c>
      <x:c r="G3774" s="8" t="n">
        <x:f>IF(COUNT(E3774:F3774)=2,F3774-E3774,"n.a.")</x:f>
        <x:v>-1500000</x:v>
      </x:c>
      <x:c r="H3774" s="9" t="n">
        <x:f>IF(ISNUMBER('原始字段'!D3881),'原始字段'!D3881,"n.a.")</x:f>
        <x:v>2.3131</x:v>
      </x:c>
      <x:c r="I3774" s="9" t="n">
        <x:f>IF(COUNT(G3774:H3774)=2,G3774*H3774/100000000,"n.a.")</x:f>
        <x:v>-0.0346965</x:v>
      </x:c>
      <x:c r="J3774" s="1" t="str">
        <x:v>日频齐全；折算事件未独立核实</x:v>
      </x:c>
    </x:row>
    <x:row r="3775" ht="25" customHeight="1">
      <x:c r="A3775" s="1" t="str">
        <x:v>中证500</x:v>
      </x:c>
      <x:c r="B3775" s="1" t="str">
        <x:v>510570.SH</x:v>
      </x:c>
      <x:c r="C3775" s="1" t="str">
        <x:v>兴业中证500ETF</x:v>
      </x:c>
      <x:c r="D3775" s="7" t="d">
        <x:v>2026-07-27T00:00:00.000Z</x:v>
      </x:c>
      <x:c r="E3775" s="8" t="n">
        <x:f>IF(ISNUMBER('原始字段'!C3780),'原始字段'!C3780,"n.a.")</x:f>
        <x:v>33060600</x:v>
      </x:c>
      <x:c r="F3775" s="8" t="n">
        <x:f>IF(ISNUMBER('原始字段'!C3876),'原始字段'!C3876,"n.a.")</x:f>
        <x:v>33060600</x:v>
      </x:c>
      <x:c r="G3775" s="8" t="n">
        <x:f>IF(COUNT(E3775:F3775)=2,F3775-E3775,"n.a.")</x:f>
        <x:v>0</x:v>
      </x:c>
      <x:c r="H3775" s="9" t="n">
        <x:f>IF(ISNUMBER('原始字段'!D3876),'原始字段'!D3876,"n.a.")</x:f>
        <x:v>1.2188</x:v>
      </x:c>
      <x:c r="I3775" s="9" t="n">
        <x:f>IF(COUNT(G3775:H3775)=2,G3775*H3775/100000000,"n.a.")</x:f>
        <x:v>0</x:v>
      </x:c>
      <x:c r="J3775" s="1" t="str">
        <x:v>日频齐全；折算事件未独立核实</x:v>
      </x:c>
    </x:row>
    <x:row r="3776" ht="25" customHeight="1">
      <x:c r="A3776" s="1" t="str">
        <x:v>中证500</x:v>
      </x:c>
      <x:c r="B3776" s="1" t="str">
        <x:v>510560.SH</x:v>
      </x:c>
      <x:c r="C3776" s="1" t="str">
        <x:v>国寿安保中证500ETF</x:v>
      </x:c>
      <x:c r="D3776" s="7" t="d">
        <x:v>2026-07-27T00:00:00.000Z</x:v>
      </x:c>
      <x:c r="E3776" s="8" t="n">
        <x:f>IF(ISNUMBER('原始字段'!C3779),'原始字段'!C3779,"n.a.")</x:f>
        <x:v>60318700</x:v>
      </x:c>
      <x:c r="F3776" s="8" t="n">
        <x:f>IF(ISNUMBER('原始字段'!C3875),'原始字段'!C3875,"n.a.")</x:f>
        <x:v>60318700</x:v>
      </x:c>
      <x:c r="G3776" s="8" t="n">
        <x:f>IF(COUNT(E3776:F3776)=2,F3776-E3776,"n.a.")</x:f>
        <x:v>0</x:v>
      </x:c>
      <x:c r="H3776" s="9" t="n">
        <x:f>IF(ISNUMBER('原始字段'!D3875),'原始字段'!D3875,"n.a.")</x:f>
        <x:v>1.9366</x:v>
      </x:c>
      <x:c r="I3776" s="9" t="n">
        <x:f>IF(COUNT(G3776:H3776)=2,G3776*H3776/100000000,"n.a.")</x:f>
        <x:v>0</x:v>
      </x:c>
      <x:c r="J3776" s="1" t="str">
        <x:v>日频齐全；折算事件未独立核实</x:v>
      </x:c>
    </x:row>
    <x:row r="3777" ht="25" customHeight="1">
      <x:c r="A3777" s="1" t="str">
        <x:v>中证500</x:v>
      </x:c>
      <x:c r="B3777" s="1" t="str">
        <x:v>159982.SZ</x:v>
      </x:c>
      <x:c r="C3777" s="1" t="str">
        <x:v>鹏华中证500ETF</x:v>
      </x:c>
      <x:c r="D3777" s="7" t="d">
        <x:v>2026-07-27T00:00:00.000Z</x:v>
      </x:c>
      <x:c r="E3777" s="8" t="n">
        <x:f>IF(ISNUMBER('原始字段'!C3765),'原始字段'!C3765,"n.a.")</x:f>
        <x:v>150211253</x:v>
      </x:c>
      <x:c r="F3777" s="8" t="n">
        <x:f>IF(ISNUMBER('原始字段'!C3861),'原始字段'!C3861,"n.a.")</x:f>
        <x:v>150211253</x:v>
      </x:c>
      <x:c r="G3777" s="8" t="n">
        <x:f>IF(COUNT(E3777:F3777)=2,F3777-E3777,"n.a.")</x:f>
        <x:v>0</x:v>
      </x:c>
      <x:c r="H3777" s="9" t="n">
        <x:f>IF(ISNUMBER('原始字段'!D3861),'原始字段'!D3861,"n.a.")</x:f>
        <x:v>2.0743</x:v>
      </x:c>
      <x:c r="I3777" s="9" t="n">
        <x:f>IF(COUNT(G3777:H3777)=2,G3777*H3777/100000000,"n.a.")</x:f>
        <x:v>0</x:v>
      </x:c>
      <x:c r="J3777" s="1" t="str">
        <x:v>日频齐全；折算事件未独立核实</x:v>
      </x:c>
    </x:row>
    <x:row r="3778" ht="25" customHeight="1">
      <x:c r="A3778" s="1" t="str">
        <x:v>中证1000</x:v>
      </x:c>
      <x:c r="B3778" s="1" t="str">
        <x:v>560010.SH</x:v>
      </x:c>
      <x:c r="C3778" s="1" t="str">
        <x:v>广发中证1000ETF</x:v>
      </x:c>
      <x:c r="D3778" s="7" t="d">
        <x:v>2026-07-27T00:00:00.000Z</x:v>
      </x:c>
      <x:c r="E3778" s="8" t="n">
        <x:f>IF(ISNUMBER('原始字段'!C3798),'原始字段'!C3798,"n.a.")</x:f>
        <x:v>2188621700</x:v>
      </x:c>
      <x:c r="F3778" s="8" t="n">
        <x:f>IF(ISNUMBER('原始字段'!C3894),'原始字段'!C3894,"n.a.")</x:f>
        <x:v>2292621700</x:v>
      </x:c>
      <x:c r="G3778" s="8" t="n">
        <x:f>IF(COUNT(E3778:F3778)=2,F3778-E3778,"n.a.")</x:f>
        <x:v>104000000</x:v>
      </x:c>
      <x:c r="H3778" s="9" t="n">
        <x:f>IF(ISNUMBER('原始字段'!D3894),'原始字段'!D3894,"n.a.")</x:f>
        <x:v>3.0029</x:v>
      </x:c>
      <x:c r="I3778" s="9" t="n">
        <x:f>IF(COUNT(G3778:H3778)=2,G3778*H3778/100000000,"n.a.")</x:f>
        <x:v>3.123016</x:v>
      </x:c>
      <x:c r="J3778" s="1" t="str">
        <x:v>日频齐全；折算事件未独立核实</x:v>
      </x:c>
    </x:row>
    <x:row r="3779" ht="25" customHeight="1">
      <x:c r="A3779" s="1" t="str">
        <x:v>中证1000</x:v>
      </x:c>
      <x:c r="B3779" s="1" t="str">
        <x:v>159845.SZ</x:v>
      </x:c>
      <x:c r="C3779" s="1" t="str">
        <x:v>华夏中证1000ETF</x:v>
      </x:c>
      <x:c r="D3779" s="7" t="d">
        <x:v>2026-07-27T00:00:00.000Z</x:v>
      </x:c>
      <x:c r="E3779" s="8" t="n">
        <x:f>IF(ISNUMBER('原始字段'!C3749),'原始字段'!C3749,"n.a.")</x:f>
        <x:v>3180425606</x:v>
      </x:c>
      <x:c r="F3779" s="8" t="n">
        <x:f>IF(ISNUMBER('原始字段'!C3845),'原始字段'!C3845,"n.a.")</x:f>
        <x:v>3501425606</x:v>
      </x:c>
      <x:c r="G3779" s="8" t="n">
        <x:f>IF(COUNT(E3779:F3779)=2,F3779-E3779,"n.a.")</x:f>
        <x:v>321000000</x:v>
      </x:c>
      <x:c r="H3779" s="9" t="n">
        <x:f>IF(ISNUMBER('原始字段'!D3845),'原始字段'!D3845,"n.a.")</x:f>
        <x:v>3.0072</x:v>
      </x:c>
      <x:c r="I3779" s="9" t="n">
        <x:f>IF(COUNT(G3779:H3779)=2,G3779*H3779/100000000,"n.a.")</x:f>
        <x:v>9.653112</x:v>
      </x:c>
      <x:c r="J3779" s="1" t="str">
        <x:v>日频齐全；折算事件未独立核实</x:v>
      </x:c>
    </x:row>
    <x:row r="3780" ht="25" customHeight="1">
      <x:c r="A3780" s="1" t="str">
        <x:v>中证1000</x:v>
      </x:c>
      <x:c r="B3780" s="1" t="str">
        <x:v>159633.SZ</x:v>
      </x:c>
      <x:c r="C3780" s="1" t="str">
        <x:v>易方达中证1000ETF</x:v>
      </x:c>
      <x:c r="D3780" s="7" t="d">
        <x:v>2026-07-27T00:00:00.000Z</x:v>
      </x:c>
      <x:c r="E3780" s="8" t="n">
        <x:f>IF(ISNUMBER('原始字段'!C3743),'原始字段'!C3743,"n.a.")</x:f>
        <x:v>1320162658</x:v>
      </x:c>
      <x:c r="F3780" s="8" t="n">
        <x:f>IF(ISNUMBER('原始字段'!C3839),'原始字段'!C3839,"n.a.")</x:f>
        <x:v>1364162658</x:v>
      </x:c>
      <x:c r="G3780" s="8" t="n">
        <x:f>IF(COUNT(E3780:F3780)=2,F3780-E3780,"n.a.")</x:f>
        <x:v>44000000</x:v>
      </x:c>
      <x:c r="H3780" s="9" t="n">
        <x:f>IF(ISNUMBER('原始字段'!D3839),'原始字段'!D3839,"n.a.")</x:f>
        <x:v>3.0856</x:v>
      </x:c>
      <x:c r="I3780" s="9" t="n">
        <x:f>IF(COUNT(G3780:H3780)=2,G3780*H3780/100000000,"n.a.")</x:f>
        <x:v>1.357664</x:v>
      </x:c>
      <x:c r="J3780" s="1" t="str">
        <x:v>日频齐全；折算事件未独立核实</x:v>
      </x:c>
    </x:row>
    <x:row r="3781" ht="25" customHeight="1">
      <x:c r="A3781" s="1" t="str">
        <x:v>中证1000</x:v>
      </x:c>
      <x:c r="B3781" s="1" t="str">
        <x:v>159629.SZ</x:v>
      </x:c>
      <x:c r="C3781" s="1" t="str">
        <x:v>富国中证1000ETF</x:v>
      </x:c>
      <x:c r="D3781" s="7" t="d">
        <x:v>2026-07-27T00:00:00.000Z</x:v>
      </x:c>
      <x:c r="E3781" s="8" t="n">
        <x:f>IF(ISNUMBER('原始字段'!C3742),'原始字段'!C3742,"n.a.")</x:f>
        <x:v>735252663</x:v>
      </x:c>
      <x:c r="F3781" s="8" t="n">
        <x:f>IF(ISNUMBER('原始字段'!C3838),'原始字段'!C3838,"n.a.")</x:f>
        <x:v>727252663</x:v>
      </x:c>
      <x:c r="G3781" s="8" t="n">
        <x:f>IF(COUNT(E3781:F3781)=2,F3781-E3781,"n.a.")</x:f>
        <x:v>-8000000</x:v>
      </x:c>
      <x:c r="H3781" s="9" t="n">
        <x:f>IF(ISNUMBER('原始字段'!D3838),'原始字段'!D3838,"n.a.")</x:f>
        <x:v>3.0197</x:v>
      </x:c>
      <x:c r="I3781" s="9" t="n">
        <x:f>IF(COUNT(G3781:H3781)=2,G3781*H3781/100000000,"n.a.")</x:f>
        <x:v>-0.241576</x:v>
      </x:c>
      <x:c r="J3781" s="1" t="str">
        <x:v>日频齐全；折算事件未独立核实</x:v>
      </x:c>
    </x:row>
    <x:row r="3782" ht="25" customHeight="1">
      <x:c r="A3782" s="1" t="str">
        <x:v>中证1000</x:v>
      </x:c>
      <x:c r="B3782" s="1" t="str">
        <x:v>512100.SH</x:v>
      </x:c>
      <x:c r="C3782" s="1" t="str">
        <x:v>南方中证1000ETF</x:v>
      </x:c>
      <x:c r="D3782" s="7" t="d">
        <x:v>2026-07-27T00:00:00.000Z</x:v>
      </x:c>
      <x:c r="E3782" s="8" t="n">
        <x:f>IF(ISNUMBER('原始字段'!C3783),'原始字段'!C3783,"n.a.")</x:f>
        <x:v>8381217600</x:v>
      </x:c>
      <x:c r="F3782" s="8" t="n">
        <x:f>IF(ISNUMBER('原始字段'!C3879),'原始字段'!C3879,"n.a.")</x:f>
        <x:v>9413217600</x:v>
      </x:c>
      <x:c r="G3782" s="8" t="n">
        <x:f>IF(COUNT(E3782:F3782)=2,F3782-E3782,"n.a.")</x:f>
        <x:v>1032000000</x:v>
      </x:c>
      <x:c r="H3782" s="9" t="n">
        <x:f>IF(ISNUMBER('原始字段'!D3879),'原始字段'!D3879,"n.a.")</x:f>
        <x:v>2.9277</x:v>
      </x:c>
      <x:c r="I3782" s="9" t="n">
        <x:f>IF(COUNT(G3782:H3782)=2,G3782*H3782/100000000,"n.a.")</x:f>
        <x:v>30.213864</x:v>
      </x:c>
      <x:c r="J3782" s="1" t="str">
        <x:v>日频齐全；折算事件未独立核实</x:v>
      </x:c>
    </x:row>
    <x:row r="3783" ht="25" customHeight="1">
      <x:c r="A3783" s="1" t="str">
        <x:v>中证1000</x:v>
      </x:c>
      <x:c r="B3783" s="1" t="str">
        <x:v>516300.SH</x:v>
      </x:c>
      <x:c r="C3783" s="1" t="str">
        <x:v>华泰柏瑞中证1000ETF</x:v>
      </x:c>
      <x:c r="D3783" s="7" t="d">
        <x:v>2026-07-27T00:00:00.000Z</x:v>
      </x:c>
      <x:c r="E3783" s="8" t="n">
        <x:f>IF(ISNUMBER('原始字段'!C3797),'原始字段'!C3797,"n.a.")</x:f>
        <x:v>45012600</x:v>
      </x:c>
      <x:c r="F3783" s="8" t="n">
        <x:f>IF(ISNUMBER('原始字段'!C3893),'原始字段'!C3893,"n.a.")</x:f>
        <x:v>45012600</x:v>
      </x:c>
      <x:c r="G3783" s="8" t="n">
        <x:f>IF(COUNT(E3783:F3783)=2,F3783-E3783,"n.a.")</x:f>
        <x:v>0</x:v>
      </x:c>
      <x:c r="H3783" s="9" t="n">
        <x:f>IF(ISNUMBER('原始字段'!D3893),'原始字段'!D3893,"n.a.")</x:f>
        <x:v>3.0436</x:v>
      </x:c>
      <x:c r="I3783" s="9" t="n">
        <x:f>IF(COUNT(G3783:H3783)=2,G3783*H3783/100000000,"n.a.")</x:f>
        <x:v>0</x:v>
      </x:c>
      <x:c r="J3783" s="1" t="str">
        <x:v>日频齐全；折算事件未独立核实</x:v>
      </x:c>
    </x:row>
    <x:row r="3784" ht="25" customHeight="1">
      <x:c r="A3784" s="1" t="str">
        <x:v>中证1000</x:v>
      </x:c>
      <x:c r="B3784" s="1" t="str">
        <x:v>560110.SH</x:v>
      </x:c>
      <x:c r="C3784" s="1" t="str">
        <x:v>汇添富中证1000ETF</x:v>
      </x:c>
      <x:c r="D3784" s="7" t="d">
        <x:v>2026-07-27T00:00:00.000Z</x:v>
      </x:c>
      <x:c r="E3784" s="8" t="n">
        <x:f>IF(ISNUMBER('原始字段'!C3799),'原始字段'!C3799,"n.a.")</x:f>
        <x:v>328903500</x:v>
      </x:c>
      <x:c r="F3784" s="8" t="n">
        <x:f>IF(ISNUMBER('原始字段'!C3895),'原始字段'!C3895,"n.a.")</x:f>
        <x:v>325903500</x:v>
      </x:c>
      <x:c r="G3784" s="8" t="n">
        <x:f>IF(COUNT(E3784:F3784)=2,F3784-E3784,"n.a.")</x:f>
        <x:v>-3000000</x:v>
      </x:c>
      <x:c r="H3784" s="9" t="n">
        <x:f>IF(ISNUMBER('原始字段'!D3895),'原始字段'!D3895,"n.a.")</x:f>
        <x:v>1.0855</x:v>
      </x:c>
      <x:c r="I3784" s="9" t="n">
        <x:f>IF(COUNT(G3784:H3784)=2,G3784*H3784/100000000,"n.a.")</x:f>
        <x:v>-0.032565</x:v>
      </x:c>
      <x:c r="J3784" s="1" t="str">
        <x:v>日频齐全；折算事件未独立核实</x:v>
      </x:c>
    </x:row>
    <x:row r="3785" ht="25" customHeight="1">
      <x:c r="A3785" s="1" t="str">
        <x:v>中证2000</x:v>
      </x:c>
      <x:c r="B3785" s="1" t="str">
        <x:v>159535.SZ</x:v>
      </x:c>
      <x:c r="C3785" s="1" t="str">
        <x:v>嘉实中证2000ETF</x:v>
      </x:c>
      <x:c r="D3785" s="7" t="d">
        <x:v>2026-07-27T00:00:00.000Z</x:v>
      </x:c>
      <x:c r="E3785" s="8" t="n">
        <x:f>IF(ISNUMBER('原始字段'!C3740),'原始字段'!C3740,"n.a.")</x:f>
        <x:v>28981088</x:v>
      </x:c>
      <x:c r="F3785" s="8" t="n">
        <x:f>IF(ISNUMBER('原始字段'!C3836),'原始字段'!C3836,"n.a.")</x:f>
        <x:v>28981088</x:v>
      </x:c>
      <x:c r="G3785" s="8" t="n">
        <x:f>IF(COUNT(E3785:F3785)=2,F3785-E3785,"n.a.")</x:f>
        <x:v>0</x:v>
      </x:c>
      <x:c r="H3785" s="9" t="n">
        <x:f>IF(ISNUMBER('原始字段'!D3836),'原始字段'!D3836,"n.a.")</x:f>
        <x:v>1.3387</x:v>
      </x:c>
      <x:c r="I3785" s="9" t="n">
        <x:f>IF(COUNT(G3785:H3785)=2,G3785*H3785/100000000,"n.a.")</x:f>
        <x:v>0</x:v>
      </x:c>
      <x:c r="J3785" s="1" t="str">
        <x:v>日频齐全；折算事件未独立核实</x:v>
      </x:c>
    </x:row>
    <x:row r="3786" ht="25" customHeight="1">
      <x:c r="A3786" s="1" t="str">
        <x:v>中证2000</x:v>
      </x:c>
      <x:c r="B3786" s="1" t="str">
        <x:v>159536.SZ</x:v>
      </x:c>
      <x:c r="C3786" s="1" t="str">
        <x:v>汇添富中证2000ETF</x:v>
      </x:c>
      <x:c r="D3786" s="7" t="d">
        <x:v>2026-07-27T00:00:00.000Z</x:v>
      </x:c>
      <x:c r="E3786" s="8" t="n">
        <x:f>IF(ISNUMBER('原始字段'!C3741),'原始字段'!C3741,"n.a.")</x:f>
        <x:v>67261589</x:v>
      </x:c>
      <x:c r="F3786" s="8" t="n">
        <x:f>IF(ISNUMBER('原始字段'!C3837),'原始字段'!C3837,"n.a.")</x:f>
        <x:v>63261589</x:v>
      </x:c>
      <x:c r="G3786" s="8" t="n">
        <x:f>IF(COUNT(E3786:F3786)=2,F3786-E3786,"n.a.")</x:f>
        <x:v>-4000000</x:v>
      </x:c>
      <x:c r="H3786" s="9" t="n">
        <x:f>IF(ISNUMBER('原始字段'!D3837),'原始字段'!D3837,"n.a.")</x:f>
        <x:v>1.2687</x:v>
      </x:c>
      <x:c r="I3786" s="9" t="n">
        <x:f>IF(COUNT(G3786:H3786)=2,G3786*H3786/100000000,"n.a.")</x:f>
        <x:v>-0.050748</x:v>
      </x:c>
      <x:c r="J3786" s="1" t="str">
        <x:v>日频齐全；折算事件未独立核实</x:v>
      </x:c>
    </x:row>
    <x:row r="3787" ht="25" customHeight="1">
      <x:c r="A3787" s="1" t="str">
        <x:v>中证2000</x:v>
      </x:c>
      <x:c r="B3787" s="1" t="str">
        <x:v>159531.SZ</x:v>
      </x:c>
      <x:c r="C3787" s="1" t="str">
        <x:v>南方中证2000ETF</x:v>
      </x:c>
      <x:c r="D3787" s="7" t="d">
        <x:v>2026-07-27T00:00:00.000Z</x:v>
      </x:c>
      <x:c r="E3787" s="8" t="n">
        <x:f>IF(ISNUMBER('原始字段'!C3737),'原始字段'!C3737,"n.a.")</x:f>
        <x:v>976608406</x:v>
      </x:c>
      <x:c r="F3787" s="8" t="n">
        <x:f>IF(ISNUMBER('原始字段'!C3833),'原始字段'!C3833,"n.a.")</x:f>
        <x:v>958608406</x:v>
      </x:c>
      <x:c r="G3787" s="8" t="n">
        <x:f>IF(COUNT(E3787:F3787)=2,F3787-E3787,"n.a.")</x:f>
        <x:v>-18000000</x:v>
      </x:c>
      <x:c r="H3787" s="9" t="n">
        <x:f>IF(ISNUMBER('原始字段'!D3833),'原始字段'!D3833,"n.a.")</x:f>
        <x:v>1.3148</x:v>
      </x:c>
      <x:c r="I3787" s="9" t="n">
        <x:f>IF(COUNT(G3787:H3787)=2,G3787*H3787/100000000,"n.a.")</x:f>
        <x:v>-0.236664</x:v>
      </x:c>
      <x:c r="J3787" s="1" t="str">
        <x:v>日频齐全；折算事件未独立核实</x:v>
      </x:c>
    </x:row>
    <x:row r="3788" ht="25" customHeight="1">
      <x:c r="A3788" s="1" t="str">
        <x:v>中证2000</x:v>
      </x:c>
      <x:c r="B3788" s="1" t="str">
        <x:v>159532.SZ</x:v>
      </x:c>
      <x:c r="C3788" s="1" t="str">
        <x:v>易方达中证2000ETF</x:v>
      </x:c>
      <x:c r="D3788" s="7" t="d">
        <x:v>2026-07-27T00:00:00.000Z</x:v>
      </x:c>
      <x:c r="E3788" s="8" t="n">
        <x:f>IF(ISNUMBER('原始字段'!C3738),'原始字段'!C3738,"n.a.")</x:f>
        <x:v>185564791</x:v>
      </x:c>
      <x:c r="F3788" s="8" t="n">
        <x:f>IF(ISNUMBER('原始字段'!C3834),'原始字段'!C3834,"n.a.")</x:f>
        <x:v>177564791</x:v>
      </x:c>
      <x:c r="G3788" s="8" t="n">
        <x:f>IF(COUNT(E3788:F3788)=2,F3788-E3788,"n.a.")</x:f>
        <x:v>-8000000</x:v>
      </x:c>
      <x:c r="H3788" s="9" t="n">
        <x:f>IF(ISNUMBER('原始字段'!D3834),'原始字段'!D3834,"n.a.")</x:f>
        <x:v>1.5027</x:v>
      </x:c>
      <x:c r="I3788" s="9" t="n">
        <x:f>IF(COUNT(G3788:H3788)=2,G3788*H3788/100000000,"n.a.")</x:f>
        <x:v>-0.120216</x:v>
      </x:c>
      <x:c r="J3788" s="1" t="str">
        <x:v>日频齐全；折算事件未独立核实</x:v>
      </x:c>
    </x:row>
    <x:row r="3789" ht="25" customHeight="1">
      <x:c r="A3789" s="1" t="str">
        <x:v>中证2000</x:v>
      </x:c>
      <x:c r="B3789" s="1" t="str">
        <x:v>159533.SZ</x:v>
      </x:c>
      <x:c r="C3789" s="1" t="str">
        <x:v>博时中证2000ETF</x:v>
      </x:c>
      <x:c r="D3789" s="7" t="d">
        <x:v>2026-07-27T00:00:00.000Z</x:v>
      </x:c>
      <x:c r="E3789" s="8" t="n">
        <x:f>IF(ISNUMBER('原始字段'!C3739),'原始字段'!C3739,"n.a.")</x:f>
        <x:v>14458785</x:v>
      </x:c>
      <x:c r="F3789" s="8" t="n">
        <x:f>IF(ISNUMBER('原始字段'!C3835),'原始字段'!C3835,"n.a.")</x:f>
        <x:v>14458785</x:v>
      </x:c>
      <x:c r="G3789" s="8" t="n">
        <x:f>IF(COUNT(E3789:F3789)=2,F3789-E3789,"n.a.")</x:f>
        <x:v>0</x:v>
      </x:c>
      <x:c r="H3789" s="9" t="n">
        <x:f>IF(ISNUMBER('原始字段'!D3835),'原始字段'!D3835,"n.a.")</x:f>
        <x:v>1.7539</x:v>
      </x:c>
      <x:c r="I3789" s="9" t="n">
        <x:f>IF(COUNT(G3789:H3789)=2,G3789*H3789/100000000,"n.a.")</x:f>
        <x:v>0</x:v>
      </x:c>
      <x:c r="J3789" s="1" t="str">
        <x:v>日频齐全；折算事件未独立核实</x:v>
      </x:c>
    </x:row>
    <x:row r="3790" ht="25" customHeight="1">
      <x:c r="A3790" s="1" t="str">
        <x:v>中证2000</x:v>
      </x:c>
      <x:c r="B3790" s="1" t="str">
        <x:v>561370.SH</x:v>
      </x:c>
      <x:c r="C3790" s="1" t="str">
        <x:v>国泰中证2000ETF</x:v>
      </x:c>
      <x:c r="D3790" s="7" t="d">
        <x:v>2026-07-27T00:00:00.000Z</x:v>
      </x:c>
      <x:c r="E3790" s="8" t="n">
        <x:f>IF(ISNUMBER('原始字段'!C3802),'原始字段'!C3802,"n.a.")</x:f>
        <x:v>28356000</x:v>
      </x:c>
      <x:c r="F3790" s="8" t="n">
        <x:f>IF(ISNUMBER('原始字段'!C3898),'原始字段'!C3898,"n.a.")</x:f>
        <x:v>28356000</x:v>
      </x:c>
      <x:c r="G3790" s="8" t="n">
        <x:f>IF(COUNT(E3790:F3790)=2,F3790-E3790,"n.a.")</x:f>
        <x:v>0</x:v>
      </x:c>
      <x:c r="H3790" s="9" t="n">
        <x:f>IF(ISNUMBER('原始字段'!D3898),'原始字段'!D3898,"n.a.")</x:f>
        <x:v>1.2829</x:v>
      </x:c>
      <x:c r="I3790" s="9" t="n">
        <x:f>IF(COUNT(G3790:H3790)=2,G3790*H3790/100000000,"n.a.")</x:f>
        <x:v>0</x:v>
      </x:c>
      <x:c r="J3790" s="1" t="str">
        <x:v>日频齐全；折算事件未独立核实</x:v>
      </x:c>
    </x:row>
    <x:row r="3791" ht="25" customHeight="1">
      <x:c r="A3791" s="1" t="str">
        <x:v>中证2000</x:v>
      </x:c>
      <x:c r="B3791" s="1" t="str">
        <x:v>563300.SH</x:v>
      </x:c>
      <x:c r="C3791" s="1" t="str">
        <x:v>华泰柏瑞中证2000ETF</x:v>
      </x:c>
      <x:c r="D3791" s="7" t="d">
        <x:v>2026-07-27T00:00:00.000Z</x:v>
      </x:c>
      <x:c r="E3791" s="8" t="n">
        <x:f>IF(ISNUMBER('原始字段'!C3806),'原始字段'!C3806,"n.a.")</x:f>
        <x:v>4256174000</x:v>
      </x:c>
      <x:c r="F3791" s="8" t="n">
        <x:f>IF(ISNUMBER('原始字段'!C3902),'原始字段'!C3902,"n.a.")</x:f>
        <x:v>4331174000</x:v>
      </x:c>
      <x:c r="G3791" s="8" t="n">
        <x:f>IF(COUNT(E3791:F3791)=2,F3791-E3791,"n.a.")</x:f>
        <x:v>75000000</x:v>
      </x:c>
      <x:c r="H3791" s="9" t="n">
        <x:f>IF(ISNUMBER('原始字段'!D3902),'原始字段'!D3902,"n.a.")</x:f>
        <x:v>1.307</x:v>
      </x:c>
      <x:c r="I3791" s="9" t="n">
        <x:f>IF(COUNT(G3791:H3791)=2,G3791*H3791/100000000,"n.a.")</x:f>
        <x:v>0.98025</x:v>
      </x:c>
      <x:c r="J3791" s="1" t="str">
        <x:v>日频齐全；折算事件未独立核实</x:v>
      </x:c>
    </x:row>
    <x:row r="3792" ht="25" customHeight="1">
      <x:c r="A3792" s="1" t="str">
        <x:v>中证2000</x:v>
      </x:c>
      <x:c r="B3792" s="1" t="str">
        <x:v>562660.SH</x:v>
      </x:c>
      <x:c r="C3792" s="1" t="str">
        <x:v>华夏中证2000ETF</x:v>
      </x:c>
      <x:c r="D3792" s="7" t="d">
        <x:v>2026-07-27T00:00:00.000Z</x:v>
      </x:c>
      <x:c r="E3792" s="8" t="n">
        <x:f>IF(ISNUMBER('原始字段'!C3804),'原始字段'!C3804,"n.a.")</x:f>
        <x:v>262874000</x:v>
      </x:c>
      <x:c r="F3792" s="8" t="n">
        <x:f>IF(ISNUMBER('原始字段'!C3900),'原始字段'!C3900,"n.a.")</x:f>
        <x:v>260874000</x:v>
      </x:c>
      <x:c r="G3792" s="8" t="n">
        <x:f>IF(COUNT(E3792:F3792)=2,F3792-E3792,"n.a.")</x:f>
        <x:v>-2000000</x:v>
      </x:c>
      <x:c r="H3792" s="9" t="n">
        <x:f>IF(ISNUMBER('原始字段'!D3900),'原始字段'!D3900,"n.a.")</x:f>
        <x:v>1.6812</x:v>
      </x:c>
      <x:c r="I3792" s="9" t="n">
        <x:f>IF(COUNT(G3792:H3792)=2,G3792*H3792/100000000,"n.a.")</x:f>
        <x:v>-0.033624</x:v>
      </x:c>
      <x:c r="J3792" s="1" t="str">
        <x:v>日频齐全；折算事件未独立核实</x:v>
      </x:c>
    </x:row>
    <x:row r="3793" ht="25" customHeight="1">
      <x:c r="A3793" s="1" t="str">
        <x:v>中证2000</x:v>
      </x:c>
      <x:c r="B3793" s="1" t="str">
        <x:v>563200.SH</x:v>
      </x:c>
      <x:c r="C3793" s="1" t="str">
        <x:v>富国中证2000ETF</x:v>
      </x:c>
      <x:c r="D3793" s="7" t="d">
        <x:v>2026-07-27T00:00:00.000Z</x:v>
      </x:c>
      <x:c r="E3793" s="8" t="n">
        <x:f>IF(ISNUMBER('原始字段'!C3805),'原始字段'!C3805,"n.a.")</x:f>
        <x:v>59458800</x:v>
      </x:c>
      <x:c r="F3793" s="8" t="n">
        <x:f>IF(ISNUMBER('原始字段'!C3901),'原始字段'!C3901,"n.a.")</x:f>
        <x:v>57458800</x:v>
      </x:c>
      <x:c r="G3793" s="8" t="n">
        <x:f>IF(COUNT(E3793:F3793)=2,F3793-E3793,"n.a.")</x:f>
        <x:v>-2000000</x:v>
      </x:c>
      <x:c r="H3793" s="9" t="n">
        <x:f>IF(ISNUMBER('原始字段'!D3901),'原始字段'!D3901,"n.a.")</x:f>
        <x:v>1.3754</x:v>
      </x:c>
      <x:c r="I3793" s="9" t="n">
        <x:f>IF(COUNT(G3793:H3793)=2,G3793*H3793/100000000,"n.a.")</x:f>
        <x:v>-0.027508</x:v>
      </x:c>
      <x:c r="J3793" s="1" t="str">
        <x:v>日频齐全；折算事件未独立核实</x:v>
      </x:c>
    </x:row>
    <x:row r="3794" ht="25" customHeight="1">
      <x:c r="A3794" s="1" t="str">
        <x:v>中证2000</x:v>
      </x:c>
      <x:c r="B3794" s="1" t="str">
        <x:v>560220.SH</x:v>
      </x:c>
      <x:c r="C3794" s="1" t="str">
        <x:v>广发中证2000ETF</x:v>
      </x:c>
      <x:c r="D3794" s="7" t="d">
        <x:v>2026-07-27T00:00:00.000Z</x:v>
      </x:c>
      <x:c r="E3794" s="8" t="n">
        <x:f>IF(ISNUMBER('原始字段'!C3800),'原始字段'!C3800,"n.a.")</x:f>
        <x:v>63717000</x:v>
      </x:c>
      <x:c r="F3794" s="8" t="n">
        <x:f>IF(ISNUMBER('原始字段'!C3896),'原始字段'!C3896,"n.a.")</x:f>
        <x:v>63717000</x:v>
      </x:c>
      <x:c r="G3794" s="8" t="n">
        <x:f>IF(COUNT(E3794:F3794)=2,F3794-E3794,"n.a.")</x:f>
        <x:v>0</x:v>
      </x:c>
      <x:c r="H3794" s="9" t="n">
        <x:f>IF(ISNUMBER('原始字段'!D3896),'原始字段'!D3896,"n.a.")</x:f>
        <x:v>1.3134</x:v>
      </x:c>
      <x:c r="I3794" s="9" t="n">
        <x:f>IF(COUNT(G3794:H3794)=2,G3794*H3794/100000000,"n.a.")</x:f>
        <x:v>0</x:v>
      </x:c>
      <x:c r="J3794" s="1" t="str">
        <x:v>日频齐全；折算事件未独立核实</x:v>
      </x:c>
    </x:row>
    <x:row r="3795" ht="25" customHeight="1">
      <x:c r="A3795" s="1" t="str">
        <x:v>创业板指</x:v>
      </x:c>
      <x:c r="B3795" s="1" t="str">
        <x:v>159810.SZ</x:v>
      </x:c>
      <x:c r="C3795" s="1" t="str">
        <x:v>浦银创业板ETF</x:v>
      </x:c>
      <x:c r="D3795" s="7" t="d">
        <x:v>2026-07-27T00:00:00.000Z</x:v>
      </x:c>
      <x:c r="E3795" s="8" t="n">
        <x:f>IF(ISNUMBER('原始字段'!C3746),'原始字段'!C3746,"n.a.")</x:f>
        <x:v>56475458</x:v>
      </x:c>
      <x:c r="F3795" s="8" t="n">
        <x:f>IF(ISNUMBER('原始字段'!C3842),'原始字段'!C3842,"n.a.")</x:f>
        <x:v>56475458</x:v>
      </x:c>
      <x:c r="G3795" s="8" t="n">
        <x:f>IF(COUNT(E3795:F3795)=2,F3795-E3795,"n.a.")</x:f>
        <x:v>0</x:v>
      </x:c>
      <x:c r="H3795" s="9" t="n">
        <x:f>IF(ISNUMBER('原始字段'!D3842),'原始字段'!D3842,"n.a.")</x:f>
        <x:v>1.4458</x:v>
      </x:c>
      <x:c r="I3795" s="9" t="n">
        <x:f>IF(COUNT(G3795:H3795)=2,G3795*H3795/100000000,"n.a.")</x:f>
        <x:v>0</x:v>
      </x:c>
      <x:c r="J3795" s="1" t="str">
        <x:v>日频齐全；折算事件未独立核实</x:v>
      </x:c>
    </x:row>
    <x:row r="3796" ht="25" customHeight="1">
      <x:c r="A3796" s="1" t="str">
        <x:v>创业板指</x:v>
      </x:c>
      <x:c r="B3796" s="1" t="str">
        <x:v>159808.SZ</x:v>
      </x:c>
      <x:c r="C3796" s="1" t="str">
        <x:v>融通创业板ETF</x:v>
      </x:c>
      <x:c r="D3796" s="7" t="d">
        <x:v>2026-07-27T00:00:00.000Z</x:v>
      </x:c>
      <x:c r="E3796" s="8" t="n">
        <x:f>IF(ISNUMBER('原始字段'!C3745),'原始字段'!C3745,"n.a.")</x:f>
        <x:v>51484790</x:v>
      </x:c>
      <x:c r="F3796" s="8" t="n">
        <x:f>IF(ISNUMBER('原始字段'!C3841),'原始字段'!C3841,"n.a.")</x:f>
        <x:v>53484790</x:v>
      </x:c>
      <x:c r="G3796" s="8" t="n">
        <x:f>IF(COUNT(E3796:F3796)=2,F3796-E3796,"n.a.")</x:f>
        <x:v>2000000</x:v>
      </x:c>
      <x:c r="H3796" s="9" t="n">
        <x:f>IF(ISNUMBER('原始字段'!D3841),'原始字段'!D3841,"n.a.")</x:f>
        <x:v>1.3911</x:v>
      </x:c>
      <x:c r="I3796" s="9" t="n">
        <x:f>IF(COUNT(G3796:H3796)=2,G3796*H3796/100000000,"n.a.")</x:f>
        <x:v>0.027822</x:v>
      </x:c>
      <x:c r="J3796" s="1" t="str">
        <x:v>日频齐全；折算事件未独立核实</x:v>
      </x:c>
    </x:row>
    <x:row r="3797" ht="25" customHeight="1">
      <x:c r="A3797" s="1" t="str">
        <x:v>创业板指</x:v>
      </x:c>
      <x:c r="B3797" s="1" t="str">
        <x:v>159964.SZ</x:v>
      </x:c>
      <x:c r="C3797" s="1" t="str">
        <x:v>平安创业板ETF</x:v>
      </x:c>
      <x:c r="D3797" s="7" t="d">
        <x:v>2026-07-27T00:00:00.000Z</x:v>
      </x:c>
      <x:c r="E3797" s="8" t="n">
        <x:f>IF(ISNUMBER('原始字段'!C3761),'原始字段'!C3761,"n.a.")</x:f>
        <x:v>161481881</x:v>
      </x:c>
      <x:c r="F3797" s="8" t="n">
        <x:f>IF(ISNUMBER('原始字段'!C3857),'原始字段'!C3857,"n.a.")</x:f>
        <x:v>161481881</x:v>
      </x:c>
      <x:c r="G3797" s="8" t="n">
        <x:f>IF(COUNT(E3797:F3797)=2,F3797-E3797,"n.a.")</x:f>
        <x:v>0</x:v>
      </x:c>
      <x:c r="H3797" s="9" t="n">
        <x:f>IF(ISNUMBER('原始字段'!D3857),'原始字段'!D3857,"n.a.")</x:f>
        <x:v>2.3562</x:v>
      </x:c>
      <x:c r="I3797" s="9" t="n">
        <x:f>IF(COUNT(G3797:H3797)=2,G3797*H3797/100000000,"n.a.")</x:f>
        <x:v>0</x:v>
      </x:c>
      <x:c r="J3797" s="1" t="str">
        <x:v>日频齐全；折算事件未独立核实</x:v>
      </x:c>
    </x:row>
    <x:row r="3798" ht="25" customHeight="1">
      <x:c r="A3798" s="1" t="str">
        <x:v>创业板指</x:v>
      </x:c>
      <x:c r="B3798" s="1" t="str">
        <x:v>159915.SZ</x:v>
      </x:c>
      <x:c r="C3798" s="1" t="str">
        <x:v>易方达创业板ETF</x:v>
      </x:c>
      <x:c r="D3798" s="7" t="d">
        <x:v>2026-07-27T00:00:00.000Z</x:v>
      </x:c>
      <x:c r="E3798" s="8" t="n">
        <x:f>IF(ISNUMBER('原始字段'!C3751),'原始字段'!C3751,"n.a.")</x:f>
        <x:v>16653454936</x:v>
      </x:c>
      <x:c r="F3798" s="8" t="n">
        <x:f>IF(ISNUMBER('原始字段'!C3847),'原始字段'!C3847,"n.a.")</x:f>
        <x:v>16973454936</x:v>
      </x:c>
      <x:c r="G3798" s="8" t="n">
        <x:f>IF(COUNT(E3798:F3798)=2,F3798-E3798,"n.a.")</x:f>
        <x:v>320000000</x:v>
      </x:c>
      <x:c r="H3798" s="9" t="n">
        <x:f>IF(ISNUMBER('原始字段'!D3847),'原始字段'!D3847,"n.a.")</x:f>
        <x:v>3.6146</x:v>
      </x:c>
      <x:c r="I3798" s="9" t="n">
        <x:f>IF(COUNT(G3798:H3798)=2,G3798*H3798/100000000,"n.a.")</x:f>
        <x:v>11.56672</x:v>
      </x:c>
      <x:c r="J3798" s="1" t="str">
        <x:v>日频齐全；折算事件未独立核实</x:v>
      </x:c>
    </x:row>
    <x:row r="3799" ht="25" customHeight="1">
      <x:c r="A3799" s="1" t="str">
        <x:v>创业板指</x:v>
      </x:c>
      <x:c r="B3799" s="1" t="str">
        <x:v>159971.SZ</x:v>
      </x:c>
      <x:c r="C3799" s="1" t="str">
        <x:v>富国创业板ETF</x:v>
      </x:c>
      <x:c r="D3799" s="7" t="d">
        <x:v>2026-07-27T00:00:00.000Z</x:v>
      </x:c>
      <x:c r="E3799" s="8" t="n">
        <x:f>IF(ISNUMBER('原始字段'!C3763),'原始字段'!C3763,"n.a.")</x:f>
        <x:v>1538020288</x:v>
      </x:c>
      <x:c r="F3799" s="8" t="n">
        <x:f>IF(ISNUMBER('原始字段'!C3859),'原始字段'!C3859,"n.a.")</x:f>
        <x:v>1554020288</x:v>
      </x:c>
      <x:c r="G3799" s="8" t="n">
        <x:f>IF(COUNT(E3799:F3799)=2,F3799-E3799,"n.a.")</x:f>
        <x:v>16000000</x:v>
      </x:c>
      <x:c r="H3799" s="9" t="n">
        <x:f>IF(ISNUMBER('原始字段'!D3859),'原始字段'!D3859,"n.a.")</x:f>
        <x:v>1.2545</x:v>
      </x:c>
      <x:c r="I3799" s="9" t="n">
        <x:f>IF(COUNT(G3799:H3799)=2,G3799*H3799/100000000,"n.a.")</x:f>
        <x:v>0.20072</x:v>
      </x:c>
      <x:c r="J3799" s="1" t="str">
        <x:v>日频齐全；折算事件未独立核实</x:v>
      </x:c>
    </x:row>
    <x:row r="3800" ht="25" customHeight="1">
      <x:c r="A3800" s="1" t="str">
        <x:v>创业板指</x:v>
      </x:c>
      <x:c r="B3800" s="1" t="str">
        <x:v>159957.SZ</x:v>
      </x:c>
      <x:c r="C3800" s="1" t="str">
        <x:v>华夏创业板ETF</x:v>
      </x:c>
      <x:c r="D3800" s="7" t="d">
        <x:v>2026-07-27T00:00:00.000Z</x:v>
      </x:c>
      <x:c r="E3800" s="8" t="n">
        <x:f>IF(ISNUMBER('原始字段'!C3759),'原始字段'!C3759,"n.a.")</x:f>
        <x:v>1137784560</x:v>
      </x:c>
      <x:c r="F3800" s="8" t="n">
        <x:f>IF(ISNUMBER('原始字段'!C3855),'原始字段'!C3855,"n.a.")</x:f>
        <x:v>1133784560</x:v>
      </x:c>
      <x:c r="G3800" s="8" t="n">
        <x:f>IF(COUNT(E3800:F3800)=2,F3800-E3800,"n.a.")</x:f>
        <x:v>-4000000</x:v>
      </x:c>
      <x:c r="H3800" s="9" t="n">
        <x:f>IF(ISNUMBER('原始字段'!D3855),'原始字段'!D3855,"n.a.")</x:f>
        <x:v>2.3676</x:v>
      </x:c>
      <x:c r="I3800" s="9" t="n">
        <x:f>IF(COUNT(G3800:H3800)=2,G3800*H3800/100000000,"n.a.")</x:f>
        <x:v>-0.094704</x:v>
      </x:c>
      <x:c r="J3800" s="1" t="str">
        <x:v>日频齐全；折算事件未独立核实</x:v>
      </x:c>
    </x:row>
    <x:row r="3801" ht="25" customHeight="1">
      <x:c r="A3801" s="1" t="str">
        <x:v>创业板指</x:v>
      </x:c>
      <x:c r="B3801" s="1" t="str">
        <x:v>159958.SZ</x:v>
      </x:c>
      <x:c r="C3801" s="1" t="str">
        <x:v>工银创业板ETF</x:v>
      </x:c>
      <x:c r="D3801" s="7" t="d">
        <x:v>2026-07-27T00:00:00.000Z</x:v>
      </x:c>
      <x:c r="E3801" s="8" t="n">
        <x:f>IF(ISNUMBER('原始字段'!C3760),'原始字段'!C3760,"n.a.")</x:f>
        <x:v>224511448</x:v>
      </x:c>
      <x:c r="F3801" s="8" t="n">
        <x:f>IF(ISNUMBER('原始字段'!C3856),'原始字段'!C3856,"n.a.")</x:f>
        <x:v>224511448</x:v>
      </x:c>
      <x:c r="G3801" s="8" t="n">
        <x:f>IF(COUNT(E3801:F3801)=2,F3801-E3801,"n.a.")</x:f>
        <x:v>0</x:v>
      </x:c>
      <x:c r="H3801" s="9" t="n">
        <x:f>IF(ISNUMBER('原始字段'!D3856),'原始字段'!D3856,"n.a.")</x:f>
        <x:v>2.1774</x:v>
      </x:c>
      <x:c r="I3801" s="9" t="n">
        <x:f>IF(COUNT(G3801:H3801)=2,G3801*H3801/100000000,"n.a.")</x:f>
        <x:v>0</x:v>
      </x:c>
      <x:c r="J3801" s="1" t="str">
        <x:v>日频齐全；折算事件未独立核实</x:v>
      </x:c>
    </x:row>
    <x:row r="3802" ht="25" customHeight="1">
      <x:c r="A3802" s="1" t="str">
        <x:v>创业板指</x:v>
      </x:c>
      <x:c r="B3802" s="1" t="str">
        <x:v>159977.SZ</x:v>
      </x:c>
      <x:c r="C3802" s="1" t="str">
        <x:v>天弘创业板ETF</x:v>
      </x:c>
      <x:c r="D3802" s="7" t="d">
        <x:v>2026-07-27T00:00:00.000Z</x:v>
      </x:c>
      <x:c r="E3802" s="8" t="n">
        <x:f>IF(ISNUMBER('原始字段'!C3764),'原始字段'!C3764,"n.a.")</x:f>
        <x:v>3355872820</x:v>
      </x:c>
      <x:c r="F3802" s="8" t="n">
        <x:f>IF(ISNUMBER('原始字段'!C3860),'原始字段'!C3860,"n.a.")</x:f>
        <x:v>3359872820</x:v>
      </x:c>
      <x:c r="G3802" s="8" t="n">
        <x:f>IF(COUNT(E3802:F3802)=2,F3802-E3802,"n.a.")</x:f>
        <x:v>4000000</x:v>
      </x:c>
      <x:c r="H3802" s="9" t="n">
        <x:f>IF(ISNUMBER('原始字段'!D3860),'原始字段'!D3860,"n.a.")</x:f>
        <x:v>1.8718</x:v>
      </x:c>
      <x:c r="I3802" s="9" t="n">
        <x:f>IF(COUNT(G3802:H3802)=2,G3802*H3802/100000000,"n.a.")</x:f>
        <x:v>0.074872</x:v>
      </x:c>
      <x:c r="J3802" s="1" t="str">
        <x:v>日频齐全；折算事件未独立核实</x:v>
      </x:c>
    </x:row>
    <x:row r="3803" ht="25" customHeight="1">
      <x:c r="A3803" s="1" t="str">
        <x:v>创业板指</x:v>
      </x:c>
      <x:c r="B3803" s="1" t="str">
        <x:v>159821.SZ</x:v>
      </x:c>
      <x:c r="C3803" s="1" t="str">
        <x:v>中银证券创业板ETF</x:v>
      </x:c>
      <x:c r="D3803" s="7" t="d">
        <x:v>2026-07-27T00:00:00.000Z</x:v>
      </x:c>
      <x:c r="E3803" s="8" t="n">
        <x:f>IF(ISNUMBER('原始字段'!C3748),'原始字段'!C3748,"n.a.")</x:f>
        <x:v>60720000</x:v>
      </x:c>
      <x:c r="F3803" s="8" t="n">
        <x:f>IF(ISNUMBER('原始字段'!C3844),'原始字段'!C3844,"n.a.")</x:f>
        <x:v>60720000</x:v>
      </x:c>
      <x:c r="G3803" s="8" t="n">
        <x:f>IF(COUNT(E3803:F3803)=2,F3803-E3803,"n.a.")</x:f>
        <x:v>0</x:v>
      </x:c>
      <x:c r="H3803" s="9" t="n">
        <x:f>IF(ISNUMBER('原始字段'!D3844),'原始字段'!D3844,"n.a.")</x:f>
        <x:v>1.353</x:v>
      </x:c>
      <x:c r="I3803" s="9" t="n">
        <x:f>IF(COUNT(G3803:H3803)=2,G3803*H3803/100000000,"n.a.")</x:f>
        <x:v>0</x:v>
      </x:c>
      <x:c r="J3803" s="1" t="str">
        <x:v>日频齐全；折算事件未独立核实</x:v>
      </x:c>
    </x:row>
    <x:row r="3804" ht="25" customHeight="1">
      <x:c r="A3804" s="1" t="str">
        <x:v>创业板指</x:v>
      </x:c>
      <x:c r="B3804" s="1" t="str">
        <x:v>159956.SZ</x:v>
      </x:c>
      <x:c r="C3804" s="1" t="str">
        <x:v>建信创业板ETF</x:v>
      </x:c>
      <x:c r="D3804" s="7" t="d">
        <x:v>2026-07-27T00:00:00.000Z</x:v>
      </x:c>
      <x:c r="E3804" s="8" t="n">
        <x:f>IF(ISNUMBER('原始字段'!C3758),'原始字段'!C3758,"n.a.")</x:f>
        <x:v>45978674</x:v>
      </x:c>
      <x:c r="F3804" s="8" t="n">
        <x:f>IF(ISNUMBER('原始字段'!C3854),'原始字段'!C3854,"n.a.")</x:f>
        <x:v>45978674</x:v>
      </x:c>
      <x:c r="G3804" s="8" t="n">
        <x:f>IF(COUNT(E3804:F3804)=2,F3804-E3804,"n.a.")</x:f>
        <x:v>0</x:v>
      </x:c>
      <x:c r="H3804" s="9" t="n">
        <x:f>IF(ISNUMBER('原始字段'!D3854),'原始字段'!D3854,"n.a.")</x:f>
        <x:v>2.2811</x:v>
      </x:c>
      <x:c r="I3804" s="9" t="n">
        <x:f>IF(COUNT(G3804:H3804)=2,G3804*H3804/100000000,"n.a.")</x:f>
        <x:v>0</x:v>
      </x:c>
      <x:c r="J3804" s="1" t="str">
        <x:v>日频齐全；折算事件未独立核实</x:v>
      </x:c>
    </x:row>
    <x:row r="3805" ht="25" customHeight="1">
      <x:c r="A3805" s="1" t="str">
        <x:v>创业板指</x:v>
      </x:c>
      <x:c r="B3805" s="1" t="str">
        <x:v>159908.SZ</x:v>
      </x:c>
      <x:c r="C3805" s="1" t="str">
        <x:v>博时创业板ETF</x:v>
      </x:c>
      <x:c r="D3805" s="7" t="d">
        <x:v>2026-07-27T00:00:00.000Z</x:v>
      </x:c>
      <x:c r="E3805" s="8" t="n">
        <x:f>IF(ISNUMBER('原始字段'!C3750),'原始字段'!C3750,"n.a.")</x:f>
        <x:v>334229029</x:v>
      </x:c>
      <x:c r="F3805" s="8" t="n">
        <x:f>IF(ISNUMBER('原始字段'!C3846),'原始字段'!C3846,"n.a.")</x:f>
        <x:v>337229029</x:v>
      </x:c>
      <x:c r="G3805" s="8" t="n">
        <x:f>IF(COUNT(E3805:F3805)=2,F3805-E3805,"n.a.")</x:f>
        <x:v>3000000</x:v>
      </x:c>
      <x:c r="H3805" s="9" t="n">
        <x:f>IF(ISNUMBER('原始字段'!D3846),'原始字段'!D3846,"n.a.")</x:f>
        <x:v>3.3595</x:v>
      </x:c>
      <x:c r="I3805" s="9" t="n">
        <x:f>IF(COUNT(G3805:H3805)=2,G3805*H3805/100000000,"n.a.")</x:f>
        <x:v>0.100785</x:v>
      </x:c>
      <x:c r="J3805" s="1" t="str">
        <x:v>日频齐全；折算事件未独立核实</x:v>
      </x:c>
    </x:row>
    <x:row r="3806" ht="25" customHeight="1">
      <x:c r="A3806" s="1" t="str">
        <x:v>创业板指</x:v>
      </x:c>
      <x:c r="B3806" s="1" t="str">
        <x:v>159952.SZ</x:v>
      </x:c>
      <x:c r="C3806" s="1" t="str">
        <x:v>广发创业板ETF</x:v>
      </x:c>
      <x:c r="D3806" s="7" t="d">
        <x:v>2026-07-27T00:00:00.000Z</x:v>
      </x:c>
      <x:c r="E3806" s="8" t="n">
        <x:f>IF(ISNUMBER('原始字段'!C3757),'原始字段'!C3757,"n.a.")</x:f>
        <x:v>4837684929</x:v>
      </x:c>
      <x:c r="F3806" s="8" t="n">
        <x:f>IF(ISNUMBER('原始字段'!C3853),'原始字段'!C3853,"n.a.")</x:f>
        <x:v>4907384929</x:v>
      </x:c>
      <x:c r="G3806" s="8" t="n">
        <x:f>IF(COUNT(E3806:F3806)=2,F3806-E3806,"n.a.")</x:f>
        <x:v>69700000</x:v>
      </x:c>
      <x:c r="H3806" s="9" t="n">
        <x:f>IF(ISNUMBER('原始字段'!D3853),'原始字段'!D3853,"n.a.")</x:f>
        <x:v>2.1915</x:v>
      </x:c>
      <x:c r="I3806" s="9" t="n">
        <x:f>IF(COUNT(G3806:H3806)=2,G3806*H3806/100000000,"n.a.")</x:f>
        <x:v>1.5274755</x:v>
      </x:c>
      <x:c r="J3806" s="1" t="str">
        <x:v>日频齐全；折算事件未独立核实</x:v>
      </x:c>
    </x:row>
    <x:row r="3807" ht="25" customHeight="1">
      <x:c r="A3807" s="1" t="str">
        <x:v>创业板指</x:v>
      </x:c>
      <x:c r="B3807" s="1" t="str">
        <x:v>159247.SZ</x:v>
      </x:c>
      <x:c r="C3807" s="1" t="str">
        <x:v>汇添富创业板ETF</x:v>
      </x:c>
      <x:c r="D3807" s="7" t="d">
        <x:v>2026-07-27T00:00:00.000Z</x:v>
      </x:c>
      <x:c r="E3807" s="8" t="n">
        <x:f>IF(ISNUMBER('原始字段'!C3731),'原始字段'!C3731,"n.a.")</x:f>
        <x:v>397984966</x:v>
      </x:c>
      <x:c r="F3807" s="8" t="n">
        <x:f>IF(ISNUMBER('原始字段'!C3827),'原始字段'!C3827,"n.a.")</x:f>
        <x:v>393984966</x:v>
      </x:c>
      <x:c r="G3807" s="8" t="n">
        <x:f>IF(COUNT(E3807:F3807)=2,F3807-E3807,"n.a.")</x:f>
        <x:v>-4000000</x:v>
      </x:c>
      <x:c r="H3807" s="9" t="n">
        <x:f>IF(ISNUMBER('原始字段'!D3827),'原始字段'!D3827,"n.a.")</x:f>
        <x:v>1.0793</x:v>
      </x:c>
      <x:c r="I3807" s="9" t="n">
        <x:f>IF(COUNT(G3807:H3807)=2,G3807*H3807/100000000,"n.a.")</x:f>
        <x:v>-0.043172</x:v>
      </x:c>
      <x:c r="J3807" s="1" t="str">
        <x:v>日频齐全；折算事件未独立核实</x:v>
      </x:c>
    </x:row>
    <x:row r="3808" ht="25" customHeight="1">
      <x:c r="A3808" s="1" t="str">
        <x:v>创业板指</x:v>
      </x:c>
      <x:c r="B3808" s="1" t="str">
        <x:v>159948.SZ</x:v>
      </x:c>
      <x:c r="C3808" s="1" t="str">
        <x:v>南方创业板ETF</x:v>
      </x:c>
      <x:c r="D3808" s="7" t="d">
        <x:v>2026-07-27T00:00:00.000Z</x:v>
      </x:c>
      <x:c r="E3808" s="8" t="n">
        <x:f>IF(ISNUMBER('原始字段'!C3756),'原始字段'!C3756,"n.a.")</x:f>
        <x:v>1134697720</x:v>
      </x:c>
      <x:c r="F3808" s="8" t="n">
        <x:f>IF(ISNUMBER('原始字段'!C3852),'原始字段'!C3852,"n.a.")</x:f>
        <x:v>1133697720</x:v>
      </x:c>
      <x:c r="G3808" s="8" t="n">
        <x:f>IF(COUNT(E3808:F3808)=2,F3808-E3808,"n.a.")</x:f>
        <x:v>-1000000</x:v>
      </x:c>
      <x:c r="H3808" s="9" t="n">
        <x:f>IF(ISNUMBER('原始字段'!D3852),'原始字段'!D3852,"n.a.")</x:f>
        <x:v>3.9843</x:v>
      </x:c>
      <x:c r="I3808" s="9" t="n">
        <x:f>IF(COUNT(G3808:H3808)=2,G3808*H3808/100000000,"n.a.")</x:f>
        <x:v>-0.039843</x:v>
      </x:c>
      <x:c r="J3808" s="1" t="str">
        <x:v>日频齐全；折算事件未独立核实</x:v>
      </x:c>
    </x:row>
    <x:row r="3809" ht="25" customHeight="1">
      <x:c r="A3809" s="1" t="str">
        <x:v>创业板指</x:v>
      </x:c>
      <x:c r="B3809" s="1" t="str">
        <x:v>159205.SZ</x:v>
      </x:c>
      <x:c r="C3809" s="1" t="str">
        <x:v>东财创业板ETF</x:v>
      </x:c>
      <x:c r="D3809" s="7" t="d">
        <x:v>2026-07-27T00:00:00.000Z</x:v>
      </x:c>
      <x:c r="E3809" s="8" t="n">
        <x:f>IF(ISNUMBER('原始字段'!C3730),'原始字段'!C3730,"n.a.")</x:f>
        <x:v>527056064</x:v>
      </x:c>
      <x:c r="F3809" s="8" t="n">
        <x:f>IF(ISNUMBER('原始字段'!C3826),'原始字段'!C3826,"n.a.")</x:f>
        <x:v>521056064</x:v>
      </x:c>
      <x:c r="G3809" s="8" t="n">
        <x:f>IF(COUNT(E3809:F3809)=2,F3809-E3809,"n.a.")</x:f>
        <x:v>-6000000</x:v>
      </x:c>
      <x:c r="H3809" s="9" t="n">
        <x:f>IF(ISNUMBER('原始字段'!D3826),'原始字段'!D3826,"n.a.")</x:f>
        <x:v>1.7629</x:v>
      </x:c>
      <x:c r="I3809" s="9" t="n">
        <x:f>IF(COUNT(G3809:H3809)=2,G3809*H3809/100000000,"n.a.")</x:f>
        <x:v>-0.105774</x:v>
      </x:c>
      <x:c r="J3809" s="1" t="str">
        <x:v>日频齐全；折算事件未独立核实</x:v>
      </x:c>
    </x:row>
    <x:row r="3810" ht="25" customHeight="1">
      <x:c r="A3810" s="1" t="str">
        <x:v>科创50</x:v>
      </x:c>
      <x:c r="B3810" s="1" t="str">
        <x:v>588940.SH</x:v>
      </x:c>
      <x:c r="C3810" s="1" t="str">
        <x:v>富国上证科创板50成份ETF</x:v>
      </x:c>
      <x:c r="D3810" s="7" t="d">
        <x:v>2026-07-27T00:00:00.000Z</x:v>
      </x:c>
      <x:c r="E3810" s="8" t="n">
        <x:f>IF(ISNUMBER('原始字段'!C3821),'原始字段'!C3821,"n.a.")</x:f>
        <x:v>1219420000</x:v>
      </x:c>
      <x:c r="F3810" s="8" t="n">
        <x:f>IF(ISNUMBER('原始字段'!C3917),'原始字段'!C3917,"n.a.")</x:f>
        <x:v>2582840000</x:v>
      </x:c>
      <x:c r="G3810" s="8" t="n">
        <x:f>IF(COUNT(E3810:F3810)=2,F3810-E3810,"n.a.")</x:f>
        <x:v>1363420000</x:v>
      </x:c>
      <x:c r="H3810" s="9" t="n">
        <x:f>IF(ISNUMBER('原始字段'!D3917),'原始字段'!D3917,"n.a.")</x:f>
        <x:v>0.9348</x:v>
      </x:c>
      <x:c r="I3810" s="9" t="str">
        <x:f>"n.a."</x:f>
        <x:v>n.a.</x:v>
      </x:c>
      <x:c r="J3810" s="1" t="str">
        <x:v>份额突变，待核折算或大额申赎</x:v>
      </x:c>
    </x:row>
    <x:row r="3811" ht="25" customHeight="1">
      <x:c r="A3811" s="1" t="str">
        <x:v>科创50</x:v>
      </x:c>
      <x:c r="B3811" s="1" t="str">
        <x:v>589150.SH</x:v>
      </x:c>
      <x:c r="C3811" s="1" t="str">
        <x:v>平安上证科创板50成份ETF</x:v>
      </x:c>
      <x:c r="D3811" s="7" t="d">
        <x:v>2026-07-27T00:00:00.000Z</x:v>
      </x:c>
      <x:c r="E3811" s="8" t="n">
        <x:f>IF(ISNUMBER('原始字段'!C3823),'原始字段'!C3823,"n.a.")</x:f>
        <x:v>727437200</x:v>
      </x:c>
      <x:c r="F3811" s="8" t="n">
        <x:f>IF(ISNUMBER('原始字段'!C3919),'原始字段'!C3919,"n.a.")</x:f>
        <x:v>741437200</x:v>
      </x:c>
      <x:c r="G3811" s="8" t="n">
        <x:f>IF(COUNT(E3811:F3811)=2,F3811-E3811,"n.a.")</x:f>
        <x:v>14000000</x:v>
      </x:c>
      <x:c r="H3811" s="9" t="n">
        <x:f>IF(ISNUMBER('原始字段'!D3919),'原始字段'!D3919,"n.a.")</x:f>
        <x:v>1.3122</x:v>
      </x:c>
      <x:c r="I3811" s="9" t="n">
        <x:f>IF(COUNT(G3811:H3811)=2,G3811*H3811/100000000,"n.a.")</x:f>
        <x:v>0.183708</x:v>
      </x:c>
      <x:c r="J3811" s="1" t="str">
        <x:v>日频齐全；折算事件未独立核实</x:v>
      </x:c>
    </x:row>
    <x:row r="3812" ht="25" customHeight="1">
      <x:c r="A3812" s="1" t="str">
        <x:v>科创50</x:v>
      </x:c>
      <x:c r="B3812" s="1" t="str">
        <x:v>588150.SH</x:v>
      </x:c>
      <x:c r="C3812" s="1" t="str">
        <x:v>南方上证科创板50成份ETF</x:v>
      </x:c>
      <x:c r="D3812" s="7" t="d">
        <x:v>2026-07-27T00:00:00.000Z</x:v>
      </x:c>
      <x:c r="E3812" s="8" t="n">
        <x:f>IF(ISNUMBER('原始字段'!C3815),'原始字段'!C3815,"n.a.")</x:f>
        <x:v>362932600</x:v>
      </x:c>
      <x:c r="F3812" s="8" t="n">
        <x:f>IF(ISNUMBER('原始字段'!C3911),'原始字段'!C3911,"n.a.")</x:f>
        <x:v>366432600</x:v>
      </x:c>
      <x:c r="G3812" s="8" t="n">
        <x:f>IF(COUNT(E3812:F3812)=2,F3812-E3812,"n.a.")</x:f>
        <x:v>3500000</x:v>
      </x:c>
      <x:c r="H3812" s="9" t="n">
        <x:f>IF(ISNUMBER('原始字段'!D3911),'原始字段'!D3911,"n.a.")</x:f>
        <x:v>1.2797</x:v>
      </x:c>
      <x:c r="I3812" s="9" t="n">
        <x:f>IF(COUNT(G3812:H3812)=2,G3812*H3812/100000000,"n.a.")</x:f>
        <x:v>0.0447895</x:v>
      </x:c>
      <x:c r="J3812" s="1" t="str">
        <x:v>日频齐全；折算事件未独立核实</x:v>
      </x:c>
    </x:row>
    <x:row r="3813" ht="25" customHeight="1">
      <x:c r="A3813" s="1" t="str">
        <x:v>科创50</x:v>
      </x:c>
      <x:c r="B3813" s="1" t="str">
        <x:v>588000.SH</x:v>
      </x:c>
      <x:c r="C3813" s="1" t="str">
        <x:v>华夏上证科创板50ETF</x:v>
      </x:c>
      <x:c r="D3813" s="7" t="d">
        <x:v>2026-07-27T00:00:00.000Z</x:v>
      </x:c>
      <x:c r="E3813" s="8" t="n">
        <x:f>IF(ISNUMBER('原始字段'!C3809),'原始字段'!C3809,"n.a.")</x:f>
        <x:v>45560668200</x:v>
      </x:c>
      <x:c r="F3813" s="8" t="n">
        <x:f>IF(ISNUMBER('原始字段'!C3905),'原始字段'!C3905,"n.a.")</x:f>
        <x:v>46094668200</x:v>
      </x:c>
      <x:c r="G3813" s="8" t="n">
        <x:f>IF(COUNT(E3813:F3813)=2,F3813-E3813,"n.a.")</x:f>
        <x:v>534000000</x:v>
      </x:c>
      <x:c r="H3813" s="9" t="n">
        <x:f>IF(ISNUMBER('原始字段'!D3905),'原始字段'!D3905,"n.a.")</x:f>
        <x:v>1.9069</x:v>
      </x:c>
      <x:c r="I3813" s="9" t="n">
        <x:f>IF(COUNT(G3813:H3813)=2,G3813*H3813/100000000,"n.a.")</x:f>
        <x:v>10.182846</x:v>
      </x:c>
      <x:c r="J3813" s="1" t="str">
        <x:v>日频齐全；折算事件未独立核实</x:v>
      </x:c>
    </x:row>
    <x:row r="3814" ht="25" customHeight="1">
      <x:c r="A3814" s="1" t="str">
        <x:v>科创50</x:v>
      </x:c>
      <x:c r="B3814" s="1" t="str">
        <x:v>589850.SH</x:v>
      </x:c>
      <x:c r="C3814" s="1" t="str">
        <x:v>东财上证科创板50成份ETF</x:v>
      </x:c>
      <x:c r="D3814" s="7" t="d">
        <x:v>2026-07-27T00:00:00.000Z</x:v>
      </x:c>
      <x:c r="E3814" s="8" t="n">
        <x:f>IF(ISNUMBER('原始字段'!C3825),'原始字段'!C3825,"n.a.")</x:f>
        <x:v>646057000</x:v>
      </x:c>
      <x:c r="F3814" s="8" t="n">
        <x:f>IF(ISNUMBER('原始字段'!C3921),'原始字段'!C3921,"n.a.")</x:f>
        <x:v>625057000</x:v>
      </x:c>
      <x:c r="G3814" s="8" t="n">
        <x:f>IF(COUNT(E3814:F3814)=2,F3814-E3814,"n.a.")</x:f>
        <x:v>-21000000</x:v>
      </x:c>
      <x:c r="H3814" s="9" t="n">
        <x:f>IF(ISNUMBER('原始字段'!D3921),'原始字段'!D3921,"n.a.")</x:f>
        <x:v>1.7308</x:v>
      </x:c>
      <x:c r="I3814" s="9" t="n">
        <x:f>IF(COUNT(G3814:H3814)=2,G3814*H3814/100000000,"n.a.")</x:f>
        <x:v>-0.363468</x:v>
      </x:c>
      <x:c r="J3814" s="1" t="str">
        <x:v>日频齐全；折算事件未独立核实</x:v>
      </x:c>
    </x:row>
    <x:row r="3815" ht="25" customHeight="1">
      <x:c r="A3815" s="1" t="str">
        <x:v>科创50</x:v>
      </x:c>
      <x:c r="B3815" s="1" t="str">
        <x:v>588840.SH</x:v>
      </x:c>
      <x:c r="C3815" s="1" t="str">
        <x:v>万家上证科创板50成份ETF</x:v>
      </x:c>
      <x:c r="D3815" s="7" t="d">
        <x:v>2026-07-27T00:00:00.000Z</x:v>
      </x:c>
      <x:c r="E3815" s="8" t="n">
        <x:f>IF(ISNUMBER('原始字段'!C3819),'原始字段'!C3819,"n.a.")</x:f>
        <x:v>58236000</x:v>
      </x:c>
      <x:c r="F3815" s="8" t="n">
        <x:f>IF(ISNUMBER('原始字段'!C3915),'原始字段'!C3915,"n.a.")</x:f>
        <x:v>55236000</x:v>
      </x:c>
      <x:c r="G3815" s="8" t="n">
        <x:f>IF(COUNT(E3815:F3815)=2,F3815-E3815,"n.a.")</x:f>
        <x:v>-3000000</x:v>
      </x:c>
      <x:c r="H3815" s="9" t="n">
        <x:f>IF(ISNUMBER('原始字段'!D3915),'原始字段'!D3915,"n.a.")</x:f>
        <x:v>1.6703</x:v>
      </x:c>
      <x:c r="I3815" s="9" t="n">
        <x:f>IF(COUNT(G3815:H3815)=2,G3815*H3815/100000000,"n.a.")</x:f>
        <x:v>-0.050109</x:v>
      </x:c>
      <x:c r="J3815" s="1" t="str">
        <x:v>日频齐全；折算事件未独立核实</x:v>
      </x:c>
    </x:row>
    <x:row r="3816" ht="25" customHeight="1">
      <x:c r="A3816" s="1" t="str">
        <x:v>科创50</x:v>
      </x:c>
      <x:c r="B3816" s="1" t="str">
        <x:v>588040.SH</x:v>
      </x:c>
      <x:c r="C3816" s="1" t="str">
        <x:v>鹏华上证科创板50成份ETF</x:v>
      </x:c>
      <x:c r="D3816" s="7" t="d">
        <x:v>2026-07-27T00:00:00.000Z</x:v>
      </x:c>
      <x:c r="E3816" s="8" t="n">
        <x:f>IF(ISNUMBER('原始字段'!C3810),'原始字段'!C3810,"n.a.")</x:f>
        <x:v>139889000</x:v>
      </x:c>
      <x:c r="F3816" s="8" t="n">
        <x:f>IF(ISNUMBER('原始字段'!C3906),'原始字段'!C3906,"n.a.")</x:f>
        <x:v>139889000</x:v>
      </x:c>
      <x:c r="G3816" s="8" t="n">
        <x:f>IF(COUNT(E3816:F3816)=2,F3816-E3816,"n.a.")</x:f>
        <x:v>0</x:v>
      </x:c>
      <x:c r="H3816" s="9" t="n">
        <x:f>IF(ISNUMBER('原始字段'!D3906),'原始字段'!D3906,"n.a.")</x:f>
        <x:v>1.8325</x:v>
      </x:c>
      <x:c r="I3816" s="9" t="n">
        <x:f>IF(COUNT(G3816:H3816)=2,G3816*H3816/100000000,"n.a.")</x:f>
        <x:v>0</x:v>
      </x:c>
      <x:c r="J3816" s="1" t="str">
        <x:v>日频齐全；折算事件未独立核实</x:v>
      </x:c>
    </x:row>
    <x:row r="3817" ht="25" customHeight="1">
      <x:c r="A3817" s="1" t="str">
        <x:v>科创50</x:v>
      </x:c>
      <x:c r="B3817" s="1" t="str">
        <x:v>588280.SH</x:v>
      </x:c>
      <x:c r="C3817" s="1" t="str">
        <x:v>华安上证科创板50ETF</x:v>
      </x:c>
      <x:c r="D3817" s="7" t="d">
        <x:v>2026-07-27T00:00:00.000Z</x:v>
      </x:c>
      <x:c r="E3817" s="8" t="n">
        <x:f>IF(ISNUMBER('原始字段'!C3817),'原始字段'!C3817,"n.a.")</x:f>
        <x:v>352121000</x:v>
      </x:c>
      <x:c r="F3817" s="8" t="n">
        <x:f>IF(ISNUMBER('原始字段'!C3913),'原始字段'!C3913,"n.a.")</x:f>
        <x:v>360121000</x:v>
      </x:c>
      <x:c r="G3817" s="8" t="n">
        <x:f>IF(COUNT(E3817:F3817)=2,F3817-E3817,"n.a.")</x:f>
        <x:v>8000000</x:v>
      </x:c>
      <x:c r="H3817" s="9" t="n">
        <x:f>IF(ISNUMBER('原始字段'!D3913),'原始字段'!D3913,"n.a.")</x:f>
        <x:v>1.2994</x:v>
      </x:c>
      <x:c r="I3817" s="9" t="n">
        <x:f>IF(COUNT(G3817:H3817)=2,G3817*H3817/100000000,"n.a.")</x:f>
        <x:v>0.103952</x:v>
      </x:c>
      <x:c r="J3817" s="1" t="str">
        <x:v>日频齐全；折算事件未独立核实</x:v>
      </x:c>
    </x:row>
    <x:row r="3818" ht="25" customHeight="1">
      <x:c r="A3818" s="1" t="str">
        <x:v>科创50</x:v>
      </x:c>
      <x:c r="B3818" s="1" t="str">
        <x:v>589360.SH</x:v>
      </x:c>
      <x:c r="C3818" s="1" t="str">
        <x:v>国泰上证科创板50成份ETF</x:v>
      </x:c>
      <x:c r="D3818" s="7" t="d">
        <x:v>2026-07-27T00:00:00.000Z</x:v>
      </x:c>
      <x:c r="E3818" s="8" t="n">
        <x:f>IF(ISNUMBER('原始字段'!C3824),'原始字段'!C3824,"n.a.")</x:f>
        <x:v>2375174000</x:v>
      </x:c>
      <x:c r="F3818" s="8" t="n">
        <x:f>IF(ISNUMBER('原始字段'!C3920),'原始字段'!C3920,"n.a.")</x:f>
        <x:v>2381174000</x:v>
      </x:c>
      <x:c r="G3818" s="8" t="n">
        <x:f>IF(COUNT(E3818:F3818)=2,F3818-E3818,"n.a.")</x:f>
        <x:v>6000000</x:v>
      </x:c>
      <x:c r="H3818" s="9" t="n">
        <x:f>IF(ISNUMBER('原始字段'!D3920),'原始字段'!D3920,"n.a.")</x:f>
        <x:v>0.9326</x:v>
      </x:c>
      <x:c r="I3818" s="9" t="n">
        <x:f>IF(COUNT(G3818:H3818)=2,G3818*H3818/100000000,"n.a.")</x:f>
        <x:v>0.055956</x:v>
      </x:c>
      <x:c r="J3818" s="1" t="str">
        <x:v>日频齐全；折算事件未独立核实</x:v>
      </x:c>
    </x:row>
    <x:row r="3819" ht="25" customHeight="1">
      <x:c r="A3819" s="1" t="str">
        <x:v>科创50</x:v>
      </x:c>
      <x:c r="B3819" s="1" t="str">
        <x:v>588950.SH</x:v>
      </x:c>
      <x:c r="C3819" s="1" t="str">
        <x:v>景顺长城上证科创板50成份ETF</x:v>
      </x:c>
      <x:c r="D3819" s="7" t="d">
        <x:v>2026-07-27T00:00:00.000Z</x:v>
      </x:c>
      <x:c r="E3819" s="8" t="n">
        <x:f>IF(ISNUMBER('原始字段'!C3822),'原始字段'!C3822,"n.a.")</x:f>
        <x:v>494729700</x:v>
      </x:c>
      <x:c r="F3819" s="8" t="n">
        <x:f>IF(ISNUMBER('原始字段'!C3918),'原始字段'!C3918,"n.a.")</x:f>
        <x:v>500729700</x:v>
      </x:c>
      <x:c r="G3819" s="8" t="n">
        <x:f>IF(COUNT(E3819:F3819)=2,F3819-E3819,"n.a.")</x:f>
        <x:v>6000000</x:v>
      </x:c>
      <x:c r="H3819" s="9" t="n">
        <x:f>IF(ISNUMBER('原始字段'!D3918),'原始字段'!D3918,"n.a.")</x:f>
        <x:v>1.8862</x:v>
      </x:c>
      <x:c r="I3819" s="9" t="n">
        <x:f>IF(COUNT(G3819:H3819)=2,G3819*H3819/100000000,"n.a.")</x:f>
        <x:v>0.113172</x:v>
      </x:c>
      <x:c r="J3819" s="1" t="str">
        <x:v>日频齐全；折算事件未独立核实</x:v>
      </x:c>
    </x:row>
    <x:row r="3820" ht="25" customHeight="1">
      <x:c r="A3820" s="1" t="str">
        <x:v>科创50</x:v>
      </x:c>
      <x:c r="B3820" s="1" t="str">
        <x:v>588080.SH</x:v>
      </x:c>
      <x:c r="C3820" s="1" t="str">
        <x:v>易方达上证科创板50ETF</x:v>
      </x:c>
      <x:c r="D3820" s="7" t="d">
        <x:v>2026-07-27T00:00:00.000Z</x:v>
      </x:c>
      <x:c r="E3820" s="8" t="n">
        <x:f>IF(ISNUMBER('原始字段'!C3813),'原始字段'!C3813,"n.a.")</x:f>
        <x:v>22735628100</x:v>
      </x:c>
      <x:c r="F3820" s="8" t="n">
        <x:f>IF(ISNUMBER('原始字段'!C3909),'原始字段'!C3909,"n.a.")</x:f>
        <x:v>22864628100</x:v>
      </x:c>
      <x:c r="G3820" s="8" t="n">
        <x:f>IF(COUNT(E3820:F3820)=2,F3820-E3820,"n.a.")</x:f>
        <x:v>129000000</x:v>
      </x:c>
      <x:c r="H3820" s="9" t="n">
        <x:f>IF(ISNUMBER('原始字段'!D3909),'原始字段'!D3909,"n.a.")</x:f>
        <x:v>1.8492</x:v>
      </x:c>
      <x:c r="I3820" s="9" t="n">
        <x:f>IF(COUNT(G3820:H3820)=2,G3820*H3820/100000000,"n.a.")</x:f>
        <x:v>2.385468</x:v>
      </x:c>
      <x:c r="J3820" s="1" t="str">
        <x:v>日频齐全；折算事件未独立核实</x:v>
      </x:c>
    </x:row>
    <x:row r="3821" ht="25" customHeight="1">
      <x:c r="A3821" s="1" t="str">
        <x:v>科创50</x:v>
      </x:c>
      <x:c r="B3821" s="1" t="str">
        <x:v>588060.SH</x:v>
      </x:c>
      <x:c r="C3821" s="1" t="str">
        <x:v>广发上证科创板50ETF</x:v>
      </x:c>
      <x:c r="D3821" s="7" t="d">
        <x:v>2026-07-27T00:00:00.000Z</x:v>
      </x:c>
      <x:c r="E3821" s="8" t="n">
        <x:f>IF(ISNUMBER('原始字段'!C3812),'原始字段'!C3812,"n.a.")</x:f>
        <x:v>6769140000</x:v>
      </x:c>
      <x:c r="F3821" s="8" t="n">
        <x:f>IF(ISNUMBER('原始字段'!C3908),'原始字段'!C3908,"n.a.")</x:f>
        <x:v>6787140000</x:v>
      </x:c>
      <x:c r="G3821" s="8" t="n">
        <x:f>IF(COUNT(E3821:F3821)=2,F3821-E3821,"n.a.")</x:f>
        <x:v>18000000</x:v>
      </x:c>
      <x:c r="H3821" s="9" t="n">
        <x:f>IF(ISNUMBER('原始字段'!D3908),'原始字段'!D3908,"n.a.")</x:f>
        <x:v>1.1476</x:v>
      </x:c>
      <x:c r="I3821" s="9" t="n">
        <x:f>IF(COUNT(G3821:H3821)=2,G3821*H3821/100000000,"n.a.")</x:f>
        <x:v>0.206568</x:v>
      </x:c>
      <x:c r="J3821" s="1" t="str">
        <x:v>日频齐全；折算事件未独立核实</x:v>
      </x:c>
    </x:row>
    <x:row r="3822" ht="25" customHeight="1">
      <x:c r="A3822" s="1" t="str">
        <x:v>科创50</x:v>
      </x:c>
      <x:c r="B3822" s="1" t="str">
        <x:v>588870.SH</x:v>
      </x:c>
      <x:c r="C3822" s="1" t="str">
        <x:v>汇添富上证科创板50成份ETF</x:v>
      </x:c>
      <x:c r="D3822" s="7" t="d">
        <x:v>2026-07-27T00:00:00.000Z</x:v>
      </x:c>
      <x:c r="E3822" s="8" t="n">
        <x:f>IF(ISNUMBER('原始字段'!C3820),'原始字段'!C3820,"n.a.")</x:f>
        <x:v>575552000</x:v>
      </x:c>
      <x:c r="F3822" s="8" t="n">
        <x:f>IF(ISNUMBER('原始字段'!C3916),'原始字段'!C3916,"n.a.")</x:f>
        <x:v>602552000</x:v>
      </x:c>
      <x:c r="G3822" s="8" t="n">
        <x:f>IF(COUNT(E3822:F3822)=2,F3822-E3822,"n.a.")</x:f>
        <x:v>27000000</x:v>
      </x:c>
      <x:c r="H3822" s="9" t="n">
        <x:f>IF(ISNUMBER('原始字段'!D3916),'原始字段'!D3916,"n.a.")</x:f>
        <x:v>1.8349</x:v>
      </x:c>
      <x:c r="I3822" s="9" t="n">
        <x:f>IF(COUNT(G3822:H3822)=2,G3822*H3822/100000000,"n.a.")</x:f>
        <x:v>0.495423</x:v>
      </x:c>
      <x:c r="J3822" s="1" t="str">
        <x:v>日频齐全；折算事件未独立核实</x:v>
      </x:c>
    </x:row>
    <x:row r="3823" ht="25" customHeight="1">
      <x:c r="A3823" s="1" t="str">
        <x:v>科创50</x:v>
      </x:c>
      <x:c r="B3823" s="1" t="str">
        <x:v>588720.SH</x:v>
      </x:c>
      <x:c r="C3823" s="1" t="str">
        <x:v>中银上证科创板50成份ETF</x:v>
      </x:c>
      <x:c r="D3823" s="7" t="d">
        <x:v>2026-07-27T00:00:00.000Z</x:v>
      </x:c>
      <x:c r="E3823" s="8" t="n">
        <x:f>IF(ISNUMBER('原始字段'!C3818),'原始字段'!C3818,"n.a.")</x:f>
        <x:v>107241800</x:v>
      </x:c>
      <x:c r="F3823" s="8" t="n">
        <x:f>IF(ISNUMBER('原始字段'!C3914),'原始字段'!C3914,"n.a.")</x:f>
        <x:v>102241800</x:v>
      </x:c>
      <x:c r="G3823" s="8" t="n">
        <x:f>IF(COUNT(E3823:F3823)=2,F3823-E3823,"n.a.")</x:f>
        <x:v>-5000000</x:v>
      </x:c>
      <x:c r="H3823" s="9" t="n">
        <x:f>IF(ISNUMBER('原始字段'!D3914),'原始字段'!D3914,"n.a.")</x:f>
        <x:v>1.8325</x:v>
      </x:c>
      <x:c r="I3823" s="9" t="n">
        <x:f>IF(COUNT(G3823:H3823)=2,G3823*H3823/100000000,"n.a.")</x:f>
        <x:v>-0.091625</x:v>
      </x:c>
      <x:c r="J3823" s="1" t="str">
        <x:v>日频齐全；折算事件未独立核实</x:v>
      </x:c>
    </x:row>
    <x:row r="3824" ht="25" customHeight="1">
      <x:c r="A3824" s="1" t="str">
        <x:v>科创50</x:v>
      </x:c>
      <x:c r="B3824" s="1" t="str">
        <x:v>588090.SH</x:v>
      </x:c>
      <x:c r="C3824" s="1" t="str">
        <x:v>华泰柏瑞上证科创板50ETF</x:v>
      </x:c>
      <x:c r="D3824" s="7" t="d">
        <x:v>2026-07-27T00:00:00.000Z</x:v>
      </x:c>
      <x:c r="E3824" s="8" t="n">
        <x:f>IF(ISNUMBER('原始字段'!C3814),'原始字段'!C3814,"n.a.")</x:f>
        <x:v>2754072800</x:v>
      </x:c>
      <x:c r="F3824" s="8" t="n">
        <x:f>IF(ISNUMBER('原始字段'!C3910),'原始字段'!C3910,"n.a.")</x:f>
        <x:v>2790072800</x:v>
      </x:c>
      <x:c r="G3824" s="8" t="n">
        <x:f>IF(COUNT(E3824:F3824)=2,F3824-E3824,"n.a.")</x:f>
        <x:v>36000000</x:v>
      </x:c>
      <x:c r="H3824" s="9" t="n">
        <x:f>IF(ISNUMBER('原始字段'!D3910),'原始字段'!D3910,"n.a.")</x:f>
        <x:v>1.8576</x:v>
      </x:c>
      <x:c r="I3824" s="9" t="n">
        <x:f>IF(COUNT(G3824:H3824)=2,G3824*H3824/100000000,"n.a.")</x:f>
        <x:v>0.668736</x:v>
      </x:c>
      <x:c r="J3824" s="1" t="str">
        <x:v>日频齐全；折算事件未独立核实</x:v>
      </x:c>
    </x:row>
    <x:row r="3825" ht="25" customHeight="1">
      <x:c r="A3825" s="1" t="str">
        <x:v>科创50</x:v>
      </x:c>
      <x:c r="B3825" s="1" t="str">
        <x:v>588180.SH</x:v>
      </x:c>
      <x:c r="C3825" s="1" t="str">
        <x:v>国联安上证科创板50ETF</x:v>
      </x:c>
      <x:c r="D3825" s="7" t="d">
        <x:v>2026-07-27T00:00:00.000Z</x:v>
      </x:c>
      <x:c r="E3825" s="8" t="n">
        <x:f>IF(ISNUMBER('原始字段'!C3816),'原始字段'!C3816,"n.a.")</x:f>
        <x:v>727853700</x:v>
      </x:c>
      <x:c r="F3825" s="8" t="n">
        <x:f>IF(ISNUMBER('原始字段'!C3912),'原始字段'!C3912,"n.a.")</x:f>
        <x:v>720853700</x:v>
      </x:c>
      <x:c r="G3825" s="8" t="n">
        <x:f>IF(COUNT(E3825:F3825)=2,F3825-E3825,"n.a.")</x:f>
        <x:v>-7000000</x:v>
      </x:c>
      <x:c r="H3825" s="9" t="n">
        <x:f>IF(ISNUMBER('原始字段'!D3912),'原始字段'!D3912,"n.a.")</x:f>
        <x:v>1.1759</x:v>
      </x:c>
      <x:c r="I3825" s="9" t="n">
        <x:f>IF(COUNT(G3825:H3825)=2,G3825*H3825/100000000,"n.a.")</x:f>
        <x:v>-0.082313</x:v>
      </x:c>
      <x:c r="J3825" s="1" t="str">
        <x:v>日频齐全；折算事件未独立核实</x:v>
      </x:c>
    </x:row>
    <x:row r="3826" ht="25" customHeight="1">
      <x:c r="A3826" s="1" t="str">
        <x:v>科创50</x:v>
      </x:c>
      <x:c r="B3826" s="1" t="str">
        <x:v>588050.SH</x:v>
      </x:c>
      <x:c r="C3826" s="1" t="str">
        <x:v>工银上证科创板50ETF</x:v>
      </x:c>
      <x:c r="D3826" s="7" t="d">
        <x:v>2026-07-27T00:00:00.000Z</x:v>
      </x:c>
      <x:c r="E3826" s="8" t="n">
        <x:f>IF(ISNUMBER('原始字段'!C3811),'原始字段'!C3811,"n.a.")</x:f>
        <x:v>5879241300</x:v>
      </x:c>
      <x:c r="F3826" s="8" t="n">
        <x:f>IF(ISNUMBER('原始字段'!C3907),'原始字段'!C3907,"n.a.")</x:f>
        <x:v>5893241300</x:v>
      </x:c>
      <x:c r="G3826" s="8" t="n">
        <x:f>IF(COUNT(E3826:F3826)=2,F3826-E3826,"n.a.")</x:f>
        <x:v>14000000</x:v>
      </x:c>
      <x:c r="H3826" s="9" t="n">
        <x:f>IF(ISNUMBER('原始字段'!D3907),'原始字段'!D3907,"n.a.")</x:f>
        <x:v>1.851</x:v>
      </x:c>
      <x:c r="I3826" s="9" t="n">
        <x:f>IF(COUNT(G3826:H3826)=2,G3826*H3826/100000000,"n.a.")</x:f>
        <x:v>0.25914</x:v>
      </x:c>
      <x:c r="J3826" s="1" t="str">
        <x:v>日频齐全；折算事件未独立核实</x:v>
      </x:c>
    </x:row>
    <x:row r="3827" ht="25" customHeight="1">
      <x:c r="A3827" s="1" t="str">
        <x:v>沪深300</x:v>
      </x:c>
      <x:c r="B3827" s="1" t="str">
        <x:v>159393.SZ</x:v>
      </x:c>
      <x:c r="C3827" s="1" t="str">
        <x:v>万家沪深300ETF</x:v>
      </x:c>
      <x:c r="D3827" s="7" t="d">
        <x:v>2026-07-28T00:00:00.000Z</x:v>
      </x:c>
      <x:c r="E3827" s="8" t="n">
        <x:f>IF(ISNUMBER('原始字段'!C3831),'原始字段'!C3831,"n.a.")</x:f>
        <x:v>100546342</x:v>
      </x:c>
      <x:c r="F3827" s="8" t="n">
        <x:f>IF(ISNUMBER('原始字段'!C3927),'原始字段'!C3927,"n.a.")</x:f>
        <x:v>96046342</x:v>
      </x:c>
      <x:c r="G3827" s="8" t="n">
        <x:f>IF(COUNT(E3827:F3827)=2,F3827-E3827,"n.a.")</x:f>
        <x:v>-4500000</x:v>
      </x:c>
      <x:c r="H3827" s="9" t="n">
        <x:f>IF(ISNUMBER('原始字段'!D3927),'原始字段'!D3927,"n.a.")</x:f>
        <x:v>4.8958</x:v>
      </x:c>
      <x:c r="I3827" s="9" t="n">
        <x:f>IF(COUNT(G3827:H3827)=2,G3827*H3827/100000000,"n.a.")</x:f>
        <x:v>-0.220311</x:v>
      </x:c>
      <x:c r="J3827" s="1" t="str">
        <x:v>日频齐全；折算事件未独立核实</x:v>
      </x:c>
    </x:row>
    <x:row r="3828" ht="25" customHeight="1">
      <x:c r="A3828" s="1" t="str">
        <x:v>沪深300</x:v>
      </x:c>
      <x:c r="B3828" s="1" t="str">
        <x:v>515660.SH</x:v>
      </x:c>
      <x:c r="C3828" s="1" t="str">
        <x:v>国联安沪深300ETF</x:v>
      </x:c>
      <x:c r="D3828" s="7" t="d">
        <x:v>2026-07-28T00:00:00.000Z</x:v>
      </x:c>
      <x:c r="E3828" s="8" t="n">
        <x:f>IF(ISNUMBER('原始字段'!C3892),'原始字段'!C3892,"n.a.")</x:f>
        <x:v>432694200</x:v>
      </x:c>
      <x:c r="F3828" s="8" t="n">
        <x:f>IF(ISNUMBER('原始字段'!C3988),'原始字段'!C3988,"n.a.")</x:f>
        <x:v>432694200</x:v>
      </x:c>
      <x:c r="G3828" s="8" t="n">
        <x:f>IF(COUNT(E3828:F3828)=2,F3828-E3828,"n.a.")</x:f>
        <x:v>0</x:v>
      </x:c>
      <x:c r="H3828" s="9" t="n">
        <x:f>IF(ISNUMBER('原始字段'!D3988),'原始字段'!D3988,"n.a.")</x:f>
        <x:v>5.7701</x:v>
      </x:c>
      <x:c r="I3828" s="9" t="n">
        <x:f>IF(COUNT(G3828:H3828)=2,G3828*H3828/100000000,"n.a.")</x:f>
        <x:v>0</x:v>
      </x:c>
      <x:c r="J3828" s="1" t="str">
        <x:v>日频齐全；折算事件未独立核实</x:v>
      </x:c>
    </x:row>
    <x:row r="3829" ht="25" customHeight="1">
      <x:c r="A3829" s="1" t="str">
        <x:v>沪深300</x:v>
      </x:c>
      <x:c r="B3829" s="1" t="str">
        <x:v>515360.SH</x:v>
      </x:c>
      <x:c r="C3829" s="1" t="str">
        <x:v>方正富邦沪深300ETF</x:v>
      </x:c>
      <x:c r="D3829" s="7" t="d">
        <x:v>2026-07-28T00:00:00.000Z</x:v>
      </x:c>
      <x:c r="E3829" s="8" t="n">
        <x:f>IF(ISNUMBER('原始字段'!C3887),'原始字段'!C3887,"n.a.")</x:f>
        <x:v>38779300</x:v>
      </x:c>
      <x:c r="F3829" s="8" t="n">
        <x:f>IF(ISNUMBER('原始字段'!C3983),'原始字段'!C3983,"n.a.")</x:f>
        <x:v>38279300</x:v>
      </x:c>
      <x:c r="G3829" s="8" t="n">
        <x:f>IF(COUNT(E3829:F3829)=2,F3829-E3829,"n.a.")</x:f>
        <x:v>-500000</x:v>
      </x:c>
      <x:c r="H3829" s="9" t="n">
        <x:f>IF(ISNUMBER('原始字段'!D3983),'原始字段'!D3983,"n.a.")</x:f>
        <x:v>6.6736</x:v>
      </x:c>
      <x:c r="I3829" s="9" t="n">
        <x:f>IF(COUNT(G3829:H3829)=2,G3829*H3829/100000000,"n.a.")</x:f>
        <x:v>-0.033368</x:v>
      </x:c>
      <x:c r="J3829" s="1" t="str">
        <x:v>日频齐全；折算事件未独立核实</x:v>
      </x:c>
    </x:row>
    <x:row r="3830" ht="25" customHeight="1">
      <x:c r="A3830" s="1" t="str">
        <x:v>沪深300</x:v>
      </x:c>
      <x:c r="B3830" s="1" t="str">
        <x:v>510320.SH</x:v>
      </x:c>
      <x:c r="C3830" s="1" t="str">
        <x:v>中金沪深300ETF</x:v>
      </x:c>
      <x:c r="D3830" s="7" t="d">
        <x:v>2026-07-28T00:00:00.000Z</x:v>
      </x:c>
      <x:c r="E3830" s="8" t="n">
        <x:f>IF(ISNUMBER('原始字段'!C3864),'原始字段'!C3864,"n.a.")</x:f>
        <x:v>628068500</x:v>
      </x:c>
      <x:c r="F3830" s="8" t="n">
        <x:f>IF(ISNUMBER('原始字段'!C3960),'原始字段'!C3960,"n.a.")</x:f>
        <x:v>625068500</x:v>
      </x:c>
      <x:c r="G3830" s="8" t="n">
        <x:f>IF(COUNT(E3830:F3830)=2,F3830-E3830,"n.a.")</x:f>
        <x:v>-3000000</x:v>
      </x:c>
      <x:c r="H3830" s="9" t="n">
        <x:f>IF(ISNUMBER('原始字段'!D3960),'原始字段'!D3960,"n.a.")</x:f>
        <x:v>1.2433</x:v>
      </x:c>
      <x:c r="I3830" s="9" t="n">
        <x:f>IF(COUNT(G3830:H3830)=2,G3830*H3830/100000000,"n.a.")</x:f>
        <x:v>-0.037299</x:v>
      </x:c>
      <x:c r="J3830" s="1" t="str">
        <x:v>日频齐全；折算事件未独立核实</x:v>
      </x:c>
    </x:row>
    <x:row r="3831" ht="25" customHeight="1">
      <x:c r="A3831" s="1" t="str">
        <x:v>沪深300</x:v>
      </x:c>
      <x:c r="B3831" s="1" t="str">
        <x:v>510360.SH</x:v>
      </x:c>
      <x:c r="C3831" s="1" t="str">
        <x:v>广发沪深300ETF</x:v>
      </x:c>
      <x:c r="D3831" s="7" t="d">
        <x:v>2026-07-28T00:00:00.000Z</x:v>
      </x:c>
      <x:c r="E3831" s="8" t="n">
        <x:f>IF(ISNUMBER('原始字段'!C3867),'原始字段'!C3867,"n.a.")</x:f>
        <x:v>1844381200</x:v>
      </x:c>
      <x:c r="F3831" s="8" t="n">
        <x:f>IF(ISNUMBER('原始字段'!C3963),'原始字段'!C3963,"n.a.")</x:f>
        <x:v>1868381200</x:v>
      </x:c>
      <x:c r="G3831" s="8" t="n">
        <x:f>IF(COUNT(E3831:F3831)=2,F3831-E3831,"n.a.")</x:f>
        <x:v>24000000</x:v>
      </x:c>
      <x:c r="H3831" s="9" t="n">
        <x:f>IF(ISNUMBER('原始字段'!D3963),'原始字段'!D3963,"n.a.")</x:f>
        <x:v>1.7658</x:v>
      </x:c>
      <x:c r="I3831" s="9" t="n">
        <x:f>IF(COUNT(G3831:H3831)=2,G3831*H3831/100000000,"n.a.")</x:f>
        <x:v>0.423792</x:v>
      </x:c>
      <x:c r="J3831" s="1" t="str">
        <x:v>日频齐全；折算事件未独立核实</x:v>
      </x:c>
    </x:row>
    <x:row r="3832" ht="25" customHeight="1">
      <x:c r="A3832" s="1" t="str">
        <x:v>沪深300</x:v>
      </x:c>
      <x:c r="B3832" s="1" t="str">
        <x:v>515330.SH</x:v>
      </x:c>
      <x:c r="C3832" s="1" t="str">
        <x:v>天弘沪深300ETF</x:v>
      </x:c>
      <x:c r="D3832" s="7" t="d">
        <x:v>2026-07-28T00:00:00.000Z</x:v>
      </x:c>
      <x:c r="E3832" s="8" t="n">
        <x:f>IF(ISNUMBER('原始字段'!C3885),'原始字段'!C3885,"n.a.")</x:f>
        <x:v>6506709500</x:v>
      </x:c>
      <x:c r="F3832" s="8" t="n">
        <x:f>IF(ISNUMBER('原始字段'!C3981),'原始字段'!C3981,"n.a.")</x:f>
        <x:v>6512709500</x:v>
      </x:c>
      <x:c r="G3832" s="8" t="n">
        <x:f>IF(COUNT(E3832:F3832)=2,F3832-E3832,"n.a.")</x:f>
        <x:v>6000000</x:v>
      </x:c>
      <x:c r="H3832" s="9" t="n">
        <x:f>IF(ISNUMBER('原始字段'!D3981),'原始字段'!D3981,"n.a.")</x:f>
        <x:v>1.329</x:v>
      </x:c>
      <x:c r="I3832" s="9" t="n">
        <x:f>IF(COUNT(G3832:H3832)=2,G3832*H3832/100000000,"n.a.")</x:f>
        <x:v>0.07974</x:v>
      </x:c>
      <x:c r="J3832" s="1" t="str">
        <x:v>日频齐全；折算事件未独立核实</x:v>
      </x:c>
    </x:row>
    <x:row r="3833" ht="25" customHeight="1">
      <x:c r="A3833" s="1" t="str">
        <x:v>沪深300</x:v>
      </x:c>
      <x:c r="B3833" s="1" t="str">
        <x:v>510330.SH</x:v>
      </x:c>
      <x:c r="C3833" s="1" t="str">
        <x:v>华夏沪深300ETF</x:v>
      </x:c>
      <x:c r="D3833" s="7" t="d">
        <x:v>2026-07-28T00:00:00.000Z</x:v>
      </x:c>
      <x:c r="E3833" s="8" t="n">
        <x:f>IF(ISNUMBER('原始字段'!C3865),'原始字段'!C3865,"n.a.")</x:f>
        <x:v>8594349800</x:v>
      </x:c>
      <x:c r="F3833" s="8" t="n">
        <x:f>IF(ISNUMBER('原始字段'!C3961),'原始字段'!C3961,"n.a.")</x:f>
        <x:v>8615949800</x:v>
      </x:c>
      <x:c r="G3833" s="8" t="n">
        <x:f>IF(COUNT(E3833:F3833)=2,F3833-E3833,"n.a.")</x:f>
        <x:v>21600000</x:v>
      </x:c>
      <x:c r="H3833" s="9" t="n">
        <x:f>IF(ISNUMBER('原始字段'!D3961),'原始字段'!D3961,"n.a.")</x:f>
        <x:v>4.8219</x:v>
      </x:c>
      <x:c r="I3833" s="9" t="n">
        <x:f>IF(COUNT(G3833:H3833)=2,G3833*H3833/100000000,"n.a.")</x:f>
        <x:v>1.0415304</x:v>
      </x:c>
      <x:c r="J3833" s="1" t="str">
        <x:v>日频齐全；折算事件未独立核实</x:v>
      </x:c>
    </x:row>
    <x:row r="3834" ht="25" customHeight="1">
      <x:c r="A3834" s="1" t="str">
        <x:v>沪深300</x:v>
      </x:c>
      <x:c r="B3834" s="1" t="str">
        <x:v>510370.SH</x:v>
      </x:c>
      <x:c r="C3834" s="1" t="str">
        <x:v>兴业沪深300ETF</x:v>
      </x:c>
      <x:c r="D3834" s="7" t="d">
        <x:v>2026-07-28T00:00:00.000Z</x:v>
      </x:c>
      <x:c r="E3834" s="8" t="n">
        <x:f>IF(ISNUMBER('原始字段'!C3868),'原始字段'!C3868,"n.a.")</x:f>
        <x:v>90258100</x:v>
      </x:c>
      <x:c r="F3834" s="8" t="n">
        <x:f>IF(ISNUMBER('原始字段'!C3964),'原始字段'!C3964,"n.a.")</x:f>
        <x:v>87258100</x:v>
      </x:c>
      <x:c r="G3834" s="8" t="n">
        <x:f>IF(COUNT(E3834:F3834)=2,F3834-E3834,"n.a.")</x:f>
        <x:v>-3000000</x:v>
      </x:c>
      <x:c r="H3834" s="9" t="n">
        <x:f>IF(ISNUMBER('原始字段'!D3964),'原始字段'!D3964,"n.a.")</x:f>
        <x:v>1.0257</x:v>
      </x:c>
      <x:c r="I3834" s="9" t="n">
        <x:f>IF(COUNT(G3834:H3834)=2,G3834*H3834/100000000,"n.a.")</x:f>
        <x:v>-0.030771</x:v>
      </x:c>
      <x:c r="J3834" s="1" t="str">
        <x:v>日频齐全；折算事件未独立核实</x:v>
      </x:c>
    </x:row>
    <x:row r="3835" ht="25" customHeight="1">
      <x:c r="A3835" s="1" t="str">
        <x:v>沪深300</x:v>
      </x:c>
      <x:c r="B3835" s="1" t="str">
        <x:v>159919.SZ</x:v>
      </x:c>
      <x:c r="C3835" s="1" t="str">
        <x:v>嘉实沪深300ETF</x:v>
      </x:c>
      <x:c r="D3835" s="7" t="d">
        <x:v>2026-07-28T00:00:00.000Z</x:v>
      </x:c>
      <x:c r="E3835" s="8" t="n">
        <x:f>IF(ISNUMBER('原始字段'!C3848),'原始字段'!C3848,"n.a.")</x:f>
        <x:v>6290316676</x:v>
      </x:c>
      <x:c r="F3835" s="8" t="n">
        <x:f>IF(ISNUMBER('原始字段'!C3944),'原始字段'!C3944,"n.a.")</x:f>
        <x:v>6335316676</x:v>
      </x:c>
      <x:c r="G3835" s="8" t="n">
        <x:f>IF(COUNT(E3835:F3835)=2,F3835-E3835,"n.a.")</x:f>
        <x:v>45000000</x:v>
      </x:c>
      <x:c r="H3835" s="9" t="n">
        <x:f>IF(ISNUMBER('原始字段'!D3944),'原始字段'!D3944,"n.a.")</x:f>
        <x:v>4.8261</x:v>
      </x:c>
      <x:c r="I3835" s="9" t="n">
        <x:f>IF(COUNT(G3835:H3835)=2,G3835*H3835/100000000,"n.a.")</x:f>
        <x:v>2.171745</x:v>
      </x:c>
      <x:c r="J3835" s="1" t="str">
        <x:v>日频齐全；折算事件未独立核实</x:v>
      </x:c>
    </x:row>
    <x:row r="3836" ht="25" customHeight="1">
      <x:c r="A3836" s="1" t="str">
        <x:v>沪深300</x:v>
      </x:c>
      <x:c r="B3836" s="1" t="str">
        <x:v>159673.SZ</x:v>
      </x:c>
      <x:c r="C3836" s="1" t="str">
        <x:v>鹏华沪深300ETF</x:v>
      </x:c>
      <x:c r="D3836" s="7" t="d">
        <x:v>2026-07-28T00:00:00.000Z</x:v>
      </x:c>
      <x:c r="E3836" s="8" t="n">
        <x:f>IF(ISNUMBER('原始字段'!C3840),'原始字段'!C3840,"n.a.")</x:f>
        <x:v>1979528385</x:v>
      </x:c>
      <x:c r="F3836" s="8" t="n">
        <x:f>IF(ISNUMBER('原始字段'!C3936),'原始字段'!C3936,"n.a.")</x:f>
        <x:v>1933528385</x:v>
      </x:c>
      <x:c r="G3836" s="8" t="n">
        <x:f>IF(COUNT(E3836:F3836)=2,F3836-E3836,"n.a.")</x:f>
        <x:v>-46000000</x:v>
      </x:c>
      <x:c r="H3836" s="9" t="n">
        <x:f>IF(ISNUMBER('原始字段'!D3936),'原始字段'!D3936,"n.a.")</x:f>
        <x:v>1.2717</x:v>
      </x:c>
      <x:c r="I3836" s="9" t="n">
        <x:f>IF(COUNT(G3836:H3836)=2,G3836*H3836/100000000,"n.a.")</x:f>
        <x:v>-0.584982</x:v>
      </x:c>
      <x:c r="J3836" s="1" t="str">
        <x:v>日频齐全；折算事件未独立核实</x:v>
      </x:c>
    </x:row>
    <x:row r="3837" ht="25" customHeight="1">
      <x:c r="A3837" s="1" t="str">
        <x:v>沪深300</x:v>
      </x:c>
      <x:c r="B3837" s="1" t="str">
        <x:v>159300.SZ</x:v>
      </x:c>
      <x:c r="C3837" s="1" t="str">
        <x:v>富国沪深300ETF</x:v>
      </x:c>
      <x:c r="D3837" s="7" t="d">
        <x:v>2026-07-28T00:00:00.000Z</x:v>
      </x:c>
      <x:c r="E3837" s="8" t="n">
        <x:f>IF(ISNUMBER('原始字段'!C3828),'原始字段'!C3828,"n.a.")</x:f>
        <x:v>443758097</x:v>
      </x:c>
      <x:c r="F3837" s="8" t="n">
        <x:f>IF(ISNUMBER('原始字段'!C3924),'原始字段'!C3924,"n.a.")</x:f>
        <x:v>434758097</x:v>
      </x:c>
      <x:c r="G3837" s="8" t="n">
        <x:f>IF(COUNT(E3837:F3837)=2,F3837-E3837,"n.a.")</x:f>
        <x:v>-9000000</x:v>
      </x:c>
      <x:c r="H3837" s="9" t="n">
        <x:f>IF(ISNUMBER('原始字段'!D3924),'原始字段'!D3924,"n.a.")</x:f>
        <x:v>4.9536</x:v>
      </x:c>
      <x:c r="I3837" s="9" t="n">
        <x:f>IF(COUNT(G3837:H3837)=2,G3837*H3837/100000000,"n.a.")</x:f>
        <x:v>-0.445824</x:v>
      </x:c>
      <x:c r="J3837" s="1" t="str">
        <x:v>日频齐全；折算事件未独立核实</x:v>
      </x:c>
    </x:row>
    <x:row r="3838" ht="25" customHeight="1">
      <x:c r="A3838" s="1" t="str">
        <x:v>沪深300</x:v>
      </x:c>
      <x:c r="B3838" s="1" t="str">
        <x:v>510380.SH</x:v>
      </x:c>
      <x:c r="C3838" s="1" t="str">
        <x:v>国寿安保沪深300ETF</x:v>
      </x:c>
      <x:c r="D3838" s="7" t="d">
        <x:v>2026-07-28T00:00:00.000Z</x:v>
      </x:c>
      <x:c r="E3838" s="8" t="n">
        <x:f>IF(ISNUMBER('原始字段'!C3869),'原始字段'!C3869,"n.a.")</x:f>
        <x:v>1431802400</x:v>
      </x:c>
      <x:c r="F3838" s="8" t="n">
        <x:f>IF(ISNUMBER('原始字段'!C3965),'原始字段'!C3965,"n.a.")</x:f>
        <x:v>1458802400</x:v>
      </x:c>
      <x:c r="G3838" s="8" t="n">
        <x:f>IF(COUNT(E3838:F3838)=2,F3838-E3838,"n.a.")</x:f>
        <x:v>27000000</x:v>
      </x:c>
      <x:c r="H3838" s="9" t="n">
        <x:f>IF(ISNUMBER('原始字段'!D3965),'原始字段'!D3965,"n.a.")</x:f>
        <x:v>1.3757</x:v>
      </x:c>
      <x:c r="I3838" s="9" t="n">
        <x:f>IF(COUNT(G3838:H3838)=2,G3838*H3838/100000000,"n.a.")</x:f>
        <x:v>0.371439</x:v>
      </x:c>
      <x:c r="J3838" s="1" t="str">
        <x:v>日频齐全；折算事件未独立核实</x:v>
      </x:c>
    </x:row>
    <x:row r="3839" ht="25" customHeight="1">
      <x:c r="A3839" s="1" t="str">
        <x:v>沪深300</x:v>
      </x:c>
      <x:c r="B3839" s="1" t="str">
        <x:v>515380.SH</x:v>
      </x:c>
      <x:c r="C3839" s="1" t="str">
        <x:v>泰康沪深300ETF</x:v>
      </x:c>
      <x:c r="D3839" s="7" t="d">
        <x:v>2026-07-28T00:00:00.000Z</x:v>
      </x:c>
      <x:c r="E3839" s="8" t="n">
        <x:f>IF(ISNUMBER('原始字段'!C3888),'原始字段'!C3888,"n.a.")</x:f>
        <x:v>666099800</x:v>
      </x:c>
      <x:c r="F3839" s="8" t="n">
        <x:f>IF(ISNUMBER('原始字段'!C3984),'原始字段'!C3984,"n.a.")</x:f>
        <x:v>665199800</x:v>
      </x:c>
      <x:c r="G3839" s="8" t="n">
        <x:f>IF(COUNT(E3839:F3839)=2,F3839-E3839,"n.a.")</x:f>
        <x:v>-900000</x:v>
      </x:c>
      <x:c r="H3839" s="9" t="n">
        <x:f>IF(ISNUMBER('原始字段'!D3984),'原始字段'!D3984,"n.a.")</x:f>
        <x:v>5.3635</x:v>
      </x:c>
      <x:c r="I3839" s="9" t="n">
        <x:f>IF(COUNT(G3839:H3839)=2,G3839*H3839/100000000,"n.a.")</x:f>
        <x:v>-0.0482715</x:v>
      </x:c>
      <x:c r="J3839" s="1" t="str">
        <x:v>日频齐全；折算事件未独立核实</x:v>
      </x:c>
    </x:row>
    <x:row r="3840" ht="25" customHeight="1">
      <x:c r="A3840" s="1" t="str">
        <x:v>沪深300</x:v>
      </x:c>
      <x:c r="B3840" s="1" t="str">
        <x:v>510350.SH</x:v>
      </x:c>
      <x:c r="C3840" s="1" t="str">
        <x:v>工银沪深300ETF</x:v>
      </x:c>
      <x:c r="D3840" s="7" t="d">
        <x:v>2026-07-28T00:00:00.000Z</x:v>
      </x:c>
      <x:c r="E3840" s="8" t="n">
        <x:f>IF(ISNUMBER('原始字段'!C3866),'原始字段'!C3866,"n.a.")</x:f>
        <x:v>681414700</x:v>
      </x:c>
      <x:c r="F3840" s="8" t="n">
        <x:f>IF(ISNUMBER('原始字段'!C3962),'原始字段'!C3962,"n.a.")</x:f>
        <x:v>681414700</x:v>
      </x:c>
      <x:c r="G3840" s="8" t="n">
        <x:f>IF(COUNT(E3840:F3840)=2,F3840-E3840,"n.a.")</x:f>
        <x:v>0</x:v>
      </x:c>
      <x:c r="H3840" s="9" t="n">
        <x:f>IF(ISNUMBER('原始字段'!D3962),'原始字段'!D3962,"n.a.")</x:f>
        <x:v>4.8574</x:v>
      </x:c>
      <x:c r="I3840" s="9" t="n">
        <x:f>IF(COUNT(G3840:H3840)=2,G3840*H3840/100000000,"n.a.")</x:f>
        <x:v>0</x:v>
      </x:c>
      <x:c r="J3840" s="1" t="str">
        <x:v>日频齐全；折算事件未独立核实</x:v>
      </x:c>
    </x:row>
    <x:row r="3841" ht="25" customHeight="1">
      <x:c r="A3841" s="1" t="str">
        <x:v>沪深300</x:v>
      </x:c>
      <x:c r="B3841" s="1" t="str">
        <x:v>563520.SH</x:v>
      </x:c>
      <x:c r="C3841" s="1" t="str">
        <x:v>永赢沪深300ETF</x:v>
      </x:c>
      <x:c r="D3841" s="7" t="d">
        <x:v>2026-07-28T00:00:00.000Z</x:v>
      </x:c>
      <x:c r="E3841" s="8" t="n">
        <x:f>IF(ISNUMBER('原始字段'!C3903),'原始字段'!C3903,"n.a.")</x:f>
        <x:v>475065000</x:v>
      </x:c>
      <x:c r="F3841" s="8" t="n">
        <x:f>IF(ISNUMBER('原始字段'!C3999),'原始字段'!C3999,"n.a.")</x:f>
        <x:v>448065000</x:v>
      </x:c>
      <x:c r="G3841" s="8" t="n">
        <x:f>IF(COUNT(E3841:F3841)=2,F3841-E3841,"n.a.")</x:f>
        <x:v>-27000000</x:v>
      </x:c>
      <x:c r="H3841" s="9" t="n">
        <x:f>IF(ISNUMBER('原始字段'!D3999),'原始字段'!D3999,"n.a.")</x:f>
        <x:v>1.187</x:v>
      </x:c>
      <x:c r="I3841" s="9" t="n">
        <x:f>IF(COUNT(G3841:H3841)=2,G3841*H3841/100000000,"n.a.")</x:f>
        <x:v>-0.32049</x:v>
      </x:c>
      <x:c r="J3841" s="1" t="str">
        <x:v>日频齐全；折算事件未独立核实</x:v>
      </x:c>
    </x:row>
    <x:row r="3842" ht="25" customHeight="1">
      <x:c r="A3842" s="1" t="str">
        <x:v>沪深300</x:v>
      </x:c>
      <x:c r="B3842" s="1" t="str">
        <x:v>510300.SH</x:v>
      </x:c>
      <x:c r="C3842" s="1" t="str">
        <x:v>华泰柏瑞沪深300ETF</x:v>
      </x:c>
      <x:c r="D3842" s="7" t="d">
        <x:v>2026-07-28T00:00:00.000Z</x:v>
      </x:c>
      <x:c r="E3842" s="8" t="n">
        <x:f>IF(ISNUMBER('原始字段'!C3862),'原始字段'!C3862,"n.a.")</x:f>
        <x:v>24641587700</x:v>
      </x:c>
      <x:c r="F3842" s="8" t="n">
        <x:f>IF(ISNUMBER('原始字段'!C3958),'原始字段'!C3958,"n.a.")</x:f>
        <x:v>25334587700</x:v>
      </x:c>
      <x:c r="G3842" s="8" t="n">
        <x:f>IF(COUNT(E3842:F3842)=2,F3842-E3842,"n.a.")</x:f>
        <x:v>693000000</x:v>
      </x:c>
      <x:c r="H3842" s="9" t="n">
        <x:f>IF(ISNUMBER('原始字段'!D3958),'原始字段'!D3958,"n.a.")</x:f>
        <x:v>4.6254</x:v>
      </x:c>
      <x:c r="I3842" s="9" t="n">
        <x:f>IF(COUNT(G3842:H3842)=2,G3842*H3842/100000000,"n.a.")</x:f>
        <x:v>32.054022</x:v>
      </x:c>
      <x:c r="J3842" s="1" t="str">
        <x:v>日频齐全；折算事件未独立核实</x:v>
      </x:c>
    </x:row>
    <x:row r="3843" ht="25" customHeight="1">
      <x:c r="A3843" s="1" t="str">
        <x:v>沪深300</x:v>
      </x:c>
      <x:c r="B3843" s="1" t="str">
        <x:v>515310.SH</x:v>
      </x:c>
      <x:c r="C3843" s="1" t="str">
        <x:v>汇添富沪深300ETF</x:v>
      </x:c>
      <x:c r="D3843" s="7" t="d">
        <x:v>2026-07-28T00:00:00.000Z</x:v>
      </x:c>
      <x:c r="E3843" s="8" t="n">
        <x:f>IF(ISNUMBER('原始字段'!C3884),'原始字段'!C3884,"n.a.")</x:f>
        <x:v>367111200</x:v>
      </x:c>
      <x:c r="F3843" s="8" t="n">
        <x:f>IF(ISNUMBER('原始字段'!C3980),'原始字段'!C3980,"n.a.")</x:f>
        <x:v>377611200</x:v>
      </x:c>
      <x:c r="G3843" s="8" t="n">
        <x:f>IF(COUNT(E3843:F3843)=2,F3843-E3843,"n.a.")</x:f>
        <x:v>10500000</x:v>
      </x:c>
      <x:c r="H3843" s="9" t="n">
        <x:f>IF(ISNUMBER('原始字段'!D3980),'原始字段'!D3980,"n.a.")</x:f>
        <x:v>1.3748</x:v>
      </x:c>
      <x:c r="I3843" s="9" t="n">
        <x:f>IF(COUNT(G3843:H3843)=2,G3843*H3843/100000000,"n.a.")</x:f>
        <x:v>0.144354</x:v>
      </x:c>
      <x:c r="J3843" s="1" t="str">
        <x:v>日频齐全；折算事件未独立核实</x:v>
      </x:c>
    </x:row>
    <x:row r="3844" ht="25" customHeight="1">
      <x:c r="A3844" s="1" t="str">
        <x:v>沪深300</x:v>
      </x:c>
      <x:c r="B3844" s="1" t="str">
        <x:v>159925.SZ</x:v>
      </x:c>
      <x:c r="C3844" s="1" t="str">
        <x:v>南方沪深300ETF</x:v>
      </x:c>
      <x:c r="D3844" s="7" t="d">
        <x:v>2026-07-28T00:00:00.000Z</x:v>
      </x:c>
      <x:c r="E3844" s="8" t="n">
        <x:f>IF(ISNUMBER('原始字段'!C3850),'原始字段'!C3850,"n.a.")</x:f>
        <x:v>654620856</x:v>
      </x:c>
      <x:c r="F3844" s="8" t="n">
        <x:f>IF(ISNUMBER('原始字段'!C3946),'原始字段'!C3946,"n.a.")</x:f>
        <x:v>606920856</x:v>
      </x:c>
      <x:c r="G3844" s="8" t="n">
        <x:f>IF(COUNT(E3844:F3844)=2,F3844-E3844,"n.a.")</x:f>
        <x:v>-47700000</x:v>
      </x:c>
      <x:c r="H3844" s="9" t="n">
        <x:f>IF(ISNUMBER('原始字段'!D3946),'原始字段'!D3946,"n.a.")</x:f>
        <x:v>4.6921</x:v>
      </x:c>
      <x:c r="I3844" s="9" t="n">
        <x:f>IF(COUNT(G3844:H3844)=2,G3844*H3844/100000000,"n.a.")</x:f>
        <x:v>-2.2381317</x:v>
      </x:c>
      <x:c r="J3844" s="1" t="str">
        <x:v>日频齐全；折算事件未独立核实</x:v>
      </x:c>
    </x:row>
    <x:row r="3845" ht="25" customHeight="1">
      <x:c r="A3845" s="1" t="str">
        <x:v>沪深300</x:v>
      </x:c>
      <x:c r="B3845" s="1" t="str">
        <x:v>561930.SH</x:v>
      </x:c>
      <x:c r="C3845" s="1" t="str">
        <x:v>招商沪深300ETF</x:v>
      </x:c>
      <x:c r="D3845" s="7" t="d">
        <x:v>2026-07-28T00:00:00.000Z</x:v>
      </x:c>
      <x:c r="E3845" s="8" t="n">
        <x:f>IF(ISNUMBER('原始字段'!C3899),'原始字段'!C3899,"n.a.")</x:f>
        <x:v>295260600</x:v>
      </x:c>
      <x:c r="F3845" s="8" t="n">
        <x:f>IF(ISNUMBER('原始字段'!C3995),'原始字段'!C3995,"n.a.")</x:f>
        <x:v>262260600</x:v>
      </x:c>
      <x:c r="G3845" s="8" t="n">
        <x:f>IF(COUNT(E3845:F3845)=2,F3845-E3845,"n.a.")</x:f>
        <x:v>-33000000</x:v>
      </x:c>
      <x:c r="H3845" s="9" t="n">
        <x:f>IF(ISNUMBER('原始字段'!D3995),'原始字段'!D3995,"n.a.")</x:f>
        <x:v>1.5497</x:v>
      </x:c>
      <x:c r="I3845" s="9" t="n">
        <x:f>IF(COUNT(G3845:H3845)=2,G3845*H3845/100000000,"n.a.")</x:f>
        <x:v>-0.511401</x:v>
      </x:c>
      <x:c r="J3845" s="1" t="str">
        <x:v>日频齐全；折算事件未独立核实</x:v>
      </x:c>
    </x:row>
    <x:row r="3846" ht="25" customHeight="1">
      <x:c r="A3846" s="1" t="str">
        <x:v>沪深300</x:v>
      </x:c>
      <x:c r="B3846" s="1" t="str">
        <x:v>515350.SH</x:v>
      </x:c>
      <x:c r="C3846" s="1" t="str">
        <x:v>民生加银沪深300ETF</x:v>
      </x:c>
      <x:c r="D3846" s="7" t="d">
        <x:v>2026-07-28T00:00:00.000Z</x:v>
      </x:c>
      <x:c r="E3846" s="8" t="n">
        <x:f>IF(ISNUMBER('原始字段'!C3886),'原始字段'!C3886,"n.a.")</x:f>
        <x:v>12599200</x:v>
      </x:c>
      <x:c r="F3846" s="8" t="n">
        <x:f>IF(ISNUMBER('原始字段'!C3982),'原始字段'!C3982,"n.a.")</x:f>
        <x:v>12599200</x:v>
      </x:c>
      <x:c r="G3846" s="8" t="n">
        <x:f>IF(COUNT(E3846:F3846)=2,F3846-E3846,"n.a.")</x:f>
        <x:v>0</x:v>
      </x:c>
      <x:c r="H3846" s="9" t="n">
        <x:f>IF(ISNUMBER('原始字段'!D3982),'原始字段'!D3982,"n.a.")</x:f>
        <x:v>6.2014</x:v>
      </x:c>
      <x:c r="I3846" s="9" t="n">
        <x:f>IF(COUNT(G3846:H3846)=2,G3846*H3846/100000000,"n.a.")</x:f>
        <x:v>0</x:v>
      </x:c>
      <x:c r="J3846" s="1" t="str">
        <x:v>日频齐全；折算事件未独立核实</x:v>
      </x:c>
    </x:row>
    <x:row r="3847" ht="25" customHeight="1">
      <x:c r="A3847" s="1" t="str">
        <x:v>沪深300</x:v>
      </x:c>
      <x:c r="B3847" s="1" t="str">
        <x:v>510310.SH</x:v>
      </x:c>
      <x:c r="C3847" s="1" t="str">
        <x:v>易方达沪深300ETF</x:v>
      </x:c>
      <x:c r="D3847" s="7" t="d">
        <x:v>2026-07-28T00:00:00.000Z</x:v>
      </x:c>
      <x:c r="E3847" s="8" t="n">
        <x:f>IF(ISNUMBER('原始字段'!C3863),'原始字段'!C3863,"n.a.")</x:f>
        <x:v>11356844000</x:v>
      </x:c>
      <x:c r="F3847" s="8" t="n">
        <x:f>IF(ISNUMBER('原始字段'!C3959),'原始字段'!C3959,"n.a.")</x:f>
        <x:v>11460344000</x:v>
      </x:c>
      <x:c r="G3847" s="8" t="n">
        <x:f>IF(COUNT(E3847:F3847)=2,F3847-E3847,"n.a.")</x:f>
        <x:v>103500000</x:v>
      </x:c>
      <x:c r="H3847" s="9" t="n">
        <x:f>IF(ISNUMBER('原始字段'!D3959),'原始字段'!D3959,"n.a.")</x:f>
        <x:v>4.4922</x:v>
      </x:c>
      <x:c r="I3847" s="9" t="n">
        <x:f>IF(COUNT(G3847:H3847)=2,G3847*H3847/100000000,"n.a.")</x:f>
        <x:v>4.649427</x:v>
      </x:c>
      <x:c r="J3847" s="1" t="str">
        <x:v>日频齐全；折算事件未独立核实</x:v>
      </x:c>
    </x:row>
    <x:row r="3848" ht="25" customHeight="1">
      <x:c r="A3848" s="1" t="str">
        <x:v>沪深300</x:v>
      </x:c>
      <x:c r="B3848" s="1" t="str">
        <x:v>159330.SZ</x:v>
      </x:c>
      <x:c r="C3848" s="1" t="str">
        <x:v>东财沪深300ETF</x:v>
      </x:c>
      <x:c r="D3848" s="7" t="d">
        <x:v>2026-07-28T00:00:00.000Z</x:v>
      </x:c>
      <x:c r="E3848" s="8" t="n">
        <x:f>IF(ISNUMBER('原始字段'!C3829),'原始字段'!C3829,"n.a.")</x:f>
        <x:v>437801009</x:v>
      </x:c>
      <x:c r="F3848" s="8" t="n">
        <x:f>IF(ISNUMBER('原始字段'!C3925),'原始字段'!C3925,"n.a.")</x:f>
        <x:v>464801009</x:v>
      </x:c>
      <x:c r="G3848" s="8" t="n">
        <x:f>IF(COUNT(E3848:F3848)=2,F3848-E3848,"n.a.")</x:f>
        <x:v>27000000</x:v>
      </x:c>
      <x:c r="H3848" s="9" t="n">
        <x:f>IF(ISNUMBER('原始字段'!D3925),'原始字段'!D3925,"n.a.")</x:f>
        <x:v>1.4274</x:v>
      </x:c>
      <x:c r="I3848" s="9" t="n">
        <x:f>IF(COUNT(G3848:H3848)=2,G3848*H3848/100000000,"n.a.")</x:f>
        <x:v>0.385398</x:v>
      </x:c>
      <x:c r="J3848" s="1" t="str">
        <x:v>日频齐全；折算事件未独立核实</x:v>
      </x:c>
    </x:row>
    <x:row r="3849" ht="25" customHeight="1">
      <x:c r="A3849" s="1" t="str">
        <x:v>沪深300</x:v>
      </x:c>
      <x:c r="B3849" s="1" t="str">
        <x:v>510390.SH</x:v>
      </x:c>
      <x:c r="C3849" s="1" t="str">
        <x:v>平安沪深300ETF</x:v>
      </x:c>
      <x:c r="D3849" s="7" t="d">
        <x:v>2026-07-28T00:00:00.000Z</x:v>
      </x:c>
      <x:c r="E3849" s="8" t="n">
        <x:f>IF(ISNUMBER('原始字段'!C3870),'原始字段'!C3870,"n.a.")</x:f>
        <x:v>141050000</x:v>
      </x:c>
      <x:c r="F3849" s="8" t="n">
        <x:f>IF(ISNUMBER('原始字段'!C3966),'原始字段'!C3966,"n.a.")</x:f>
        <x:v>126650000</x:v>
      </x:c>
      <x:c r="G3849" s="8" t="n">
        <x:f>IF(COUNT(E3849:F3849)=2,F3849-E3849,"n.a.")</x:f>
        <x:v>-14400000</x:v>
      </x:c>
      <x:c r="H3849" s="9" t="n">
        <x:f>IF(ISNUMBER('原始字段'!D3966),'原始字段'!D3966,"n.a.")</x:f>
        <x:v>5.2238</x:v>
      </x:c>
      <x:c r="I3849" s="9" t="n">
        <x:f>IF(COUNT(G3849:H3849)=2,G3849*H3849/100000000,"n.a.")</x:f>
        <x:v>-0.7522272</x:v>
      </x:c>
      <x:c r="J3849" s="1" t="str">
        <x:v>日频齐全；折算事件未独立核实</x:v>
      </x:c>
    </x:row>
    <x:row r="3850" ht="25" customHeight="1">
      <x:c r="A3850" s="1" t="str">
        <x:v>沪深300</x:v>
      </x:c>
      <x:c r="B3850" s="1" t="str">
        <x:v>515390.SH</x:v>
      </x:c>
      <x:c r="C3850" s="1" t="str">
        <x:v>华安沪深300ETF</x:v>
      </x:c>
      <x:c r="D3850" s="7" t="d">
        <x:v>2026-07-28T00:00:00.000Z</x:v>
      </x:c>
      <x:c r="E3850" s="8" t="n">
        <x:f>IF(ISNUMBER('原始字段'!C3889),'原始字段'!C3889,"n.a.")</x:f>
        <x:v>1878683000</x:v>
      </x:c>
      <x:c r="F3850" s="8" t="n">
        <x:f>IF(ISNUMBER('原始字段'!C3985),'原始字段'!C3985,"n.a.")</x:f>
        <x:v>1754683000</x:v>
      </x:c>
      <x:c r="G3850" s="8" t="n">
        <x:f>IF(COUNT(E3850:F3850)=2,F3850-E3850,"n.a.")</x:f>
        <x:v>-124000000</x:v>
      </x:c>
      <x:c r="H3850" s="9" t="n">
        <x:f>IF(ISNUMBER('原始字段'!D3985),'原始字段'!D3985,"n.a.")</x:f>
        <x:v>1.3455</x:v>
      </x:c>
      <x:c r="I3850" s="9" t="n">
        <x:f>IF(COUNT(G3850:H3850)=2,G3850*H3850/100000000,"n.a.")</x:f>
        <x:v>-1.66842</x:v>
      </x:c>
      <x:c r="J3850" s="1" t="str">
        <x:v>日频齐全；折算事件未独立核实</x:v>
      </x:c>
    </x:row>
    <x:row r="3851" ht="25" customHeight="1">
      <x:c r="A3851" s="1" t="str">
        <x:v>沪深300</x:v>
      </x:c>
      <x:c r="B3851" s="1" t="str">
        <x:v>515130.SH</x:v>
      </x:c>
      <x:c r="C3851" s="1" t="str">
        <x:v>博时沪深300ETF</x:v>
      </x:c>
      <x:c r="D3851" s="7" t="d">
        <x:v>2026-07-28T00:00:00.000Z</x:v>
      </x:c>
      <x:c r="E3851" s="8" t="n">
        <x:f>IF(ISNUMBER('原始字段'!C3882),'原始字段'!C3882,"n.a.")</x:f>
        <x:v>106463200</x:v>
      </x:c>
      <x:c r="F3851" s="8" t="n">
        <x:f>IF(ISNUMBER('原始字段'!C3978),'原始字段'!C3978,"n.a.")</x:f>
        <x:v>103463200</x:v>
      </x:c>
      <x:c r="G3851" s="8" t="n">
        <x:f>IF(COUNT(E3851:F3851)=2,F3851-E3851,"n.a.")</x:f>
        <x:v>-3000000</x:v>
      </x:c>
      <x:c r="H3851" s="9" t="n">
        <x:f>IF(ISNUMBER('原始字段'!D3978),'原始字段'!D3978,"n.a.")</x:f>
        <x:v>1.5261</x:v>
      </x:c>
      <x:c r="I3851" s="9" t="n">
        <x:f>IF(COUNT(G3851:H3851)=2,G3851*H3851/100000000,"n.a.")</x:f>
        <x:v>-0.045783</x:v>
      </x:c>
      <x:c r="J3851" s="1" t="str">
        <x:v>日频齐全；折算事件未独立核实</x:v>
      </x:c>
    </x:row>
    <x:row r="3852" ht="25" customHeight="1">
      <x:c r="A3852" s="1" t="str">
        <x:v>中证500</x:v>
      </x:c>
      <x:c r="B3852" s="1" t="str">
        <x:v>510530.SH</x:v>
      </x:c>
      <x:c r="C3852" s="1" t="str">
        <x:v>工银中证500ETF</x:v>
      </x:c>
      <x:c r="D3852" s="7" t="d">
        <x:v>2026-07-28T00:00:00.000Z</x:v>
      </x:c>
      <x:c r="E3852" s="8" t="n">
        <x:f>IF(ISNUMBER('原始字段'!C3873),'原始字段'!C3873,"n.a.")</x:f>
        <x:v>48479400</x:v>
      </x:c>
      <x:c r="F3852" s="8" t="n">
        <x:f>IF(ISNUMBER('原始字段'!C3969),'原始字段'!C3969,"n.a.")</x:f>
        <x:v>47979400</x:v>
      </x:c>
      <x:c r="G3852" s="8" t="n">
        <x:f>IF(COUNT(E3852:F3852)=2,F3852-E3852,"n.a.")</x:f>
        <x:v>-500000</x:v>
      </x:c>
      <x:c r="H3852" s="9" t="n">
        <x:f>IF(ISNUMBER('原始字段'!D3969),'原始字段'!D3969,"n.a.")</x:f>
        <x:v>8.3442</x:v>
      </x:c>
      <x:c r="I3852" s="9" t="n">
        <x:f>IF(COUNT(G3852:H3852)=2,G3852*H3852/100000000,"n.a.")</x:f>
        <x:v>-0.04172100000000001</x:v>
      </x:c>
      <x:c r="J3852" s="1" t="str">
        <x:v>日频齐全；折算事件未独立核实</x:v>
      </x:c>
    </x:row>
    <x:row r="3853" ht="25" customHeight="1">
      <x:c r="A3853" s="1" t="str">
        <x:v>中证500</x:v>
      </x:c>
      <x:c r="B3853" s="1" t="str">
        <x:v>510580.SH</x:v>
      </x:c>
      <x:c r="C3853" s="1" t="str">
        <x:v>易方达中证500ETF</x:v>
      </x:c>
      <x:c r="D3853" s="7" t="d">
        <x:v>2026-07-28T00:00:00.000Z</x:v>
      </x:c>
      <x:c r="E3853" s="8" t="n">
        <x:f>IF(ISNUMBER('原始字段'!C3877),'原始字段'!C3877,"n.a.")</x:f>
        <x:v>1096568300</x:v>
      </x:c>
      <x:c r="F3853" s="8" t="n">
        <x:f>IF(ISNUMBER('原始字段'!C3973),'原始字段'!C3973,"n.a.")</x:f>
        <x:v>1104568300</x:v>
      </x:c>
      <x:c r="G3853" s="8" t="n">
        <x:f>IF(COUNT(E3853:F3853)=2,F3853-E3853,"n.a.")</x:f>
        <x:v>8000000</x:v>
      </x:c>
      <x:c r="H3853" s="9" t="n">
        <x:f>IF(ISNUMBER('原始字段'!D3973),'原始字段'!D3973,"n.a.")</x:f>
        <x:v>3.9165</x:v>
      </x:c>
      <x:c r="I3853" s="9" t="n">
        <x:f>IF(COUNT(G3853:H3853)=2,G3853*H3853/100000000,"n.a.")</x:f>
        <x:v>0.31332</x:v>
      </x:c>
      <x:c r="J3853" s="1" t="str">
        <x:v>日频齐全；折算事件未独立核实</x:v>
      </x:c>
    </x:row>
    <x:row r="3854" ht="25" customHeight="1">
      <x:c r="A3854" s="1" t="str">
        <x:v>中证500</x:v>
      </x:c>
      <x:c r="B3854" s="1" t="str">
        <x:v>159922.SZ</x:v>
      </x:c>
      <x:c r="C3854" s="1" t="str">
        <x:v>嘉实中证500ETF</x:v>
      </x:c>
      <x:c r="D3854" s="7" t="d">
        <x:v>2026-07-28T00:00:00.000Z</x:v>
      </x:c>
      <x:c r="E3854" s="8" t="n">
        <x:f>IF(ISNUMBER('原始字段'!C3849),'原始字段'!C3849,"n.a.")</x:f>
        <x:v>2971676765</x:v>
      </x:c>
      <x:c r="F3854" s="8" t="n">
        <x:f>IF(ISNUMBER('原始字段'!C3945),'原始字段'!C3945,"n.a.")</x:f>
        <x:v>2787676765</x:v>
      </x:c>
      <x:c r="G3854" s="8" t="n">
        <x:f>IF(COUNT(E3854:F3854)=2,F3854-E3854,"n.a.")</x:f>
        <x:v>-184000000</x:v>
      </x:c>
      <x:c r="H3854" s="9" t="n">
        <x:f>IF(ISNUMBER('原始字段'!D3945),'原始字段'!D3945,"n.a.")</x:f>
        <x:v>3.0225</x:v>
      </x:c>
      <x:c r="I3854" s="9" t="n">
        <x:f>IF(COUNT(G3854:H3854)=2,G3854*H3854/100000000,"n.a.")</x:f>
        <x:v>-5.5614</x:v>
      </x:c>
      <x:c r="J3854" s="1" t="str">
        <x:v>日频齐全；折算事件未独立核实</x:v>
      </x:c>
    </x:row>
    <x:row r="3855" ht="25" customHeight="1">
      <x:c r="A3855" s="1" t="str">
        <x:v>中证500</x:v>
      </x:c>
      <x:c r="B3855" s="1" t="str">
        <x:v>563750.SH</x:v>
      </x:c>
      <x:c r="C3855" s="1" t="str">
        <x:v>汇添富中证500ETF</x:v>
      </x:c>
      <x:c r="D3855" s="7" t="d">
        <x:v>2026-07-28T00:00:00.000Z</x:v>
      </x:c>
      <x:c r="E3855" s="8" t="n">
        <x:f>IF(ISNUMBER('原始字段'!C3904),'原始字段'!C3904,"n.a.")</x:f>
        <x:v>367237000</x:v>
      </x:c>
      <x:c r="F3855" s="8" t="n">
        <x:f>IF(ISNUMBER('原始字段'!C4000),'原始字段'!C4000,"n.a.")</x:f>
        <x:v>369737000</x:v>
      </x:c>
      <x:c r="G3855" s="8" t="n">
        <x:f>IF(COUNT(E3855:F3855)=2,F3855-E3855,"n.a.")</x:f>
        <x:v>2500000</x:v>
      </x:c>
      <x:c r="H3855" s="9" t="n">
        <x:f>IF(ISNUMBER('原始字段'!D4000),'原始字段'!D4000,"n.a.")</x:f>
        <x:v>1.0392</x:v>
      </x:c>
      <x:c r="I3855" s="9" t="n">
        <x:f>IF(COUNT(G3855:H3855)=2,G3855*H3855/100000000,"n.a.")</x:f>
        <x:v>0.025979999999999996</x:v>
      </x:c>
      <x:c r="J3855" s="1" t="str">
        <x:v>日频齐全；折算事件未独立核实</x:v>
      </x:c>
    </x:row>
    <x:row r="3856" ht="25" customHeight="1">
      <x:c r="A3856" s="1" t="str">
        <x:v>中证500</x:v>
      </x:c>
      <x:c r="B3856" s="1" t="str">
        <x:v>159935.SZ</x:v>
      </x:c>
      <x:c r="C3856" s="1" t="str">
        <x:v>景顺长城中证500ETF</x:v>
      </x:c>
      <x:c r="D3856" s="7" t="d">
        <x:v>2026-07-28T00:00:00.000Z</x:v>
      </x:c>
      <x:c r="E3856" s="8" t="n">
        <x:f>IF(ISNUMBER('原始字段'!C3851),'原始字段'!C3851,"n.a.")</x:f>
        <x:v>29572956</x:v>
      </x:c>
      <x:c r="F3856" s="8" t="n">
        <x:f>IF(ISNUMBER('原始字段'!C3947),'原始字段'!C3947,"n.a.")</x:f>
        <x:v>27572956</x:v>
      </x:c>
      <x:c r="G3856" s="8" t="n">
        <x:f>IF(COUNT(E3856:F3856)=2,F3856-E3856,"n.a.")</x:f>
        <x:v>-2000000</x:v>
      </x:c>
      <x:c r="H3856" s="9" t="n">
        <x:f>IF(ISNUMBER('原始字段'!D3947),'原始字段'!D3947,"n.a.")</x:f>
        <x:v>2.352</x:v>
      </x:c>
      <x:c r="I3856" s="9" t="n">
        <x:f>IF(COUNT(G3856:H3856)=2,G3856*H3856/100000000,"n.a.")</x:f>
        <x:v>-0.04704</x:v>
      </x:c>
      <x:c r="J3856" s="1" t="str">
        <x:v>日频齐全；折算事件未独立核实</x:v>
      </x:c>
    </x:row>
    <x:row r="3857" ht="25" customHeight="1">
      <x:c r="A3857" s="1" t="str">
        <x:v>中证500</x:v>
      </x:c>
      <x:c r="B3857" s="1" t="str">
        <x:v>515530.SH</x:v>
      </x:c>
      <x:c r="C3857" s="1" t="str">
        <x:v>泰康中证500ETF</x:v>
      </x:c>
      <x:c r="D3857" s="7" t="d">
        <x:v>2026-07-28T00:00:00.000Z</x:v>
      </x:c>
      <x:c r="E3857" s="8" t="n">
        <x:f>IF(ISNUMBER('原始字段'!C3890),'原始字段'!C3890,"n.a.")</x:f>
        <x:v>13042700</x:v>
      </x:c>
      <x:c r="F3857" s="8" t="n">
        <x:f>IF(ISNUMBER('原始字段'!C3986),'原始字段'!C3986,"n.a.")</x:f>
        <x:v>13042700</x:v>
      </x:c>
      <x:c r="G3857" s="8" t="n">
        <x:f>IF(COUNT(E3857:F3857)=2,F3857-E3857,"n.a.")</x:f>
        <x:v>0</x:v>
      </x:c>
      <x:c r="H3857" s="9" t="n">
        <x:f>IF(ISNUMBER('原始字段'!D3986),'原始字段'!D3986,"n.a.")</x:f>
        <x:v>4.1119</x:v>
      </x:c>
      <x:c r="I3857" s="9" t="n">
        <x:f>IF(COUNT(G3857:H3857)=2,G3857*H3857/100000000,"n.a.")</x:f>
        <x:v>0</x:v>
      </x:c>
      <x:c r="J3857" s="1" t="str">
        <x:v>日频齐全；折算事件未独立核实</x:v>
      </x:c>
    </x:row>
    <x:row r="3858" ht="25" customHeight="1">
      <x:c r="A3858" s="1" t="str">
        <x:v>中证500</x:v>
      </x:c>
      <x:c r="B3858" s="1" t="str">
        <x:v>510590.SH</x:v>
      </x:c>
      <x:c r="C3858" s="1" t="str">
        <x:v>平安中证500ETF</x:v>
      </x:c>
      <x:c r="D3858" s="7" t="d">
        <x:v>2026-07-28T00:00:00.000Z</x:v>
      </x:c>
      <x:c r="E3858" s="8" t="n">
        <x:f>IF(ISNUMBER('原始字段'!C3878),'原始字段'!C3878,"n.a.")</x:f>
        <x:v>117986100</x:v>
      </x:c>
      <x:c r="F3858" s="8" t="n">
        <x:f>IF(ISNUMBER('原始字段'!C3974),'原始字段'!C3974,"n.a.")</x:f>
        <x:v>115986100</x:v>
      </x:c>
      <x:c r="G3858" s="8" t="n">
        <x:f>IF(COUNT(E3858:F3858)=2,F3858-E3858,"n.a.")</x:f>
        <x:v>-2000000</x:v>
      </x:c>
      <x:c r="H3858" s="9" t="n">
        <x:f>IF(ISNUMBER('原始字段'!D3974),'原始字段'!D3974,"n.a.")</x:f>
        <x:v>8.0833</x:v>
      </x:c>
      <x:c r="I3858" s="9" t="n">
        <x:f>IF(COUNT(G3858:H3858)=2,G3858*H3858/100000000,"n.a.")</x:f>
        <x:v>-0.16166599999999998</x:v>
      </x:c>
      <x:c r="J3858" s="1" t="str">
        <x:v>日频齐全；折算事件未独立核实</x:v>
      </x:c>
    </x:row>
    <x:row r="3859" ht="25" customHeight="1">
      <x:c r="A3859" s="1" t="str">
        <x:v>中证500</x:v>
      </x:c>
      <x:c r="B3859" s="1" t="str">
        <x:v>515190.SH</x:v>
      </x:c>
      <x:c r="C3859" s="1" t="str">
        <x:v>中银证券中证500ETF</x:v>
      </x:c>
      <x:c r="D3859" s="7" t="d">
        <x:v>2026-07-28T00:00:00.000Z</x:v>
      </x:c>
      <x:c r="E3859" s="8" t="n">
        <x:f>IF(ISNUMBER('原始字段'!C3883),'原始字段'!C3883,"n.a.")</x:f>
        <x:v>289466100</x:v>
      </x:c>
      <x:c r="F3859" s="8" t="n">
        <x:f>IF(ISNUMBER('原始字段'!C3979),'原始字段'!C3979,"n.a.")</x:f>
        <x:v>291466100</x:v>
      </x:c>
      <x:c r="G3859" s="8" t="n">
        <x:f>IF(COUNT(E3859:F3859)=2,F3859-E3859,"n.a.")</x:f>
        <x:v>2000000</x:v>
      </x:c>
      <x:c r="H3859" s="9" t="n">
        <x:f>IF(ISNUMBER('原始字段'!D3979),'原始字段'!D3979,"n.a.")</x:f>
        <x:v>1.5675</x:v>
      </x:c>
      <x:c r="I3859" s="9" t="n">
        <x:f>IF(COUNT(G3859:H3859)=2,G3859*H3859/100000000,"n.a.")</x:f>
        <x:v>0.03135</x:v>
      </x:c>
      <x:c r="J3859" s="1" t="str">
        <x:v>日频齐全；折算事件未独立核实</x:v>
      </x:c>
    </x:row>
    <x:row r="3860" ht="25" customHeight="1">
      <x:c r="A3860" s="1" t="str">
        <x:v>中证500</x:v>
      </x:c>
      <x:c r="B3860" s="1" t="str">
        <x:v>159820.SZ</x:v>
      </x:c>
      <x:c r="C3860" s="1" t="str">
        <x:v>天弘中证500ETF</x:v>
      </x:c>
      <x:c r="D3860" s="7" t="d">
        <x:v>2026-07-28T00:00:00.000Z</x:v>
      </x:c>
      <x:c r="E3860" s="8" t="n">
        <x:f>IF(ISNUMBER('原始字段'!C3843),'原始字段'!C3843,"n.a.")</x:f>
        <x:v>1371408470</x:v>
      </x:c>
      <x:c r="F3860" s="8" t="n">
        <x:f>IF(ISNUMBER('原始字段'!C3939),'原始字段'!C3939,"n.a.")</x:f>
        <x:v>1358908470</x:v>
      </x:c>
      <x:c r="G3860" s="8" t="n">
        <x:f>IF(COUNT(E3860:F3860)=2,F3860-E3860,"n.a.")</x:f>
        <x:v>-12500000</x:v>
      </x:c>
      <x:c r="H3860" s="9" t="n">
        <x:f>IF(ISNUMBER('原始字段'!D3939),'原始字段'!D3939,"n.a.")</x:f>
        <x:v>1.2914</x:v>
      </x:c>
      <x:c r="I3860" s="9" t="n">
        <x:f>IF(COUNT(G3860:H3860)=2,G3860*H3860/100000000,"n.a.")</x:f>
        <x:v>-0.161425</x:v>
      </x:c>
      <x:c r="J3860" s="1" t="str">
        <x:v>日频齐全；折算事件未独立核实</x:v>
      </x:c>
    </x:row>
    <x:row r="3861" ht="25" customHeight="1">
      <x:c r="A3861" s="1" t="str">
        <x:v>中证500</x:v>
      </x:c>
      <x:c r="B3861" s="1" t="str">
        <x:v>159337.SZ</x:v>
      </x:c>
      <x:c r="C3861" s="1" t="str">
        <x:v>东财中证500ETF</x:v>
      </x:c>
      <x:c r="D3861" s="7" t="d">
        <x:v>2026-07-28T00:00:00.000Z</x:v>
      </x:c>
      <x:c r="E3861" s="8" t="n">
        <x:f>IF(ISNUMBER('原始字段'!C3830),'原始字段'!C3830,"n.a.")</x:f>
        <x:v>287710611</x:v>
      </x:c>
      <x:c r="F3861" s="8" t="n">
        <x:f>IF(ISNUMBER('原始字段'!C3926),'原始字段'!C3926,"n.a.")</x:f>
        <x:v>291710611</x:v>
      </x:c>
      <x:c r="G3861" s="8" t="n">
        <x:f>IF(COUNT(E3861:F3861)=2,F3861-E3861,"n.a.")</x:f>
        <x:v>4000000</x:v>
      </x:c>
      <x:c r="H3861" s="9" t="n">
        <x:f>IF(ISNUMBER('原始字段'!D3926),'原始字段'!D3926,"n.a.")</x:f>
        <x:v>1.7003</x:v>
      </x:c>
      <x:c r="I3861" s="9" t="n">
        <x:f>IF(COUNT(G3861:H3861)=2,G3861*H3861/100000000,"n.a.")</x:f>
        <x:v>0.068012</x:v>
      </x:c>
      <x:c r="J3861" s="1" t="str">
        <x:v>日频齐全；折算事件未独立核实</x:v>
      </x:c>
    </x:row>
    <x:row r="3862" ht="25" customHeight="1">
      <x:c r="A3862" s="1" t="str">
        <x:v>中证500</x:v>
      </x:c>
      <x:c r="B3862" s="1" t="str">
        <x:v>510500.SH</x:v>
      </x:c>
      <x:c r="C3862" s="1" t="str">
        <x:v>南方中证500ETF</x:v>
      </x:c>
      <x:c r="D3862" s="7" t="d">
        <x:v>2026-07-28T00:00:00.000Z</x:v>
      </x:c>
      <x:c r="E3862" s="8" t="n">
        <x:f>IF(ISNUMBER('原始字段'!C3871),'原始字段'!C3871,"n.a.")</x:f>
        <x:v>6136568600</x:v>
      </x:c>
      <x:c r="F3862" s="8" t="n">
        <x:f>IF(ISNUMBER('原始字段'!C3967),'原始字段'!C3967,"n.a.")</x:f>
        <x:v>5654168600</x:v>
      </x:c>
      <x:c r="G3862" s="8" t="n">
        <x:f>IF(COUNT(E3862:F3862)=2,F3862-E3862,"n.a.")</x:f>
        <x:v>-482400000</x:v>
      </x:c>
      <x:c r="H3862" s="9" t="n">
        <x:f>IF(ISNUMBER('原始字段'!D3967),'原始字段'!D3967,"n.a.")</x:f>
        <x:v>7.4549</x:v>
      </x:c>
      <x:c r="I3862" s="9" t="n">
        <x:f>IF(COUNT(G3862:H3862)=2,G3862*H3862/100000000,"n.a.")</x:f>
        <x:v>-35.9624376</x:v>
      </x:c>
      <x:c r="J3862" s="1" t="str">
        <x:v>日频齐全；折算事件未独立核实</x:v>
      </x:c>
    </x:row>
    <x:row r="3863" ht="25" customHeight="1">
      <x:c r="A3863" s="1" t="str">
        <x:v>中证500</x:v>
      </x:c>
      <x:c r="B3863" s="1" t="str">
        <x:v>159968.SZ</x:v>
      </x:c>
      <x:c r="C3863" s="1" t="str">
        <x:v>博时中证500ETF</x:v>
      </x:c>
      <x:c r="D3863" s="7" t="d">
        <x:v>2026-07-28T00:00:00.000Z</x:v>
      </x:c>
      <x:c r="E3863" s="8" t="n">
        <x:f>IF(ISNUMBER('原始字段'!C3858),'原始字段'!C3858,"n.a.")</x:f>
        <x:v>64095098</x:v>
      </x:c>
      <x:c r="F3863" s="8" t="n">
        <x:f>IF(ISNUMBER('原始字段'!C3954),'原始字段'!C3954,"n.a.")</x:f>
        <x:v>64495098</x:v>
      </x:c>
      <x:c r="G3863" s="8" t="n">
        <x:f>IF(COUNT(E3863:F3863)=2,F3863-E3863,"n.a.")</x:f>
        <x:v>400000</x:v>
      </x:c>
      <x:c r="H3863" s="9" t="n">
        <x:f>IF(ISNUMBER('原始字段'!D3954),'原始字段'!D3954,"n.a.")</x:f>
        <x:v>9.7262</x:v>
      </x:c>
      <x:c r="I3863" s="9" t="n">
        <x:f>IF(COUNT(G3863:H3863)=2,G3863*H3863/100000000,"n.a.")</x:f>
        <x:v>0.0389048</x:v>
      </x:c>
      <x:c r="J3863" s="1" t="str">
        <x:v>日频齐全；折算事件未独立核实</x:v>
      </x:c>
    </x:row>
    <x:row r="3864" ht="25" customHeight="1">
      <x:c r="A3864" s="1" t="str">
        <x:v>中证500</x:v>
      </x:c>
      <x:c r="B3864" s="1" t="str">
        <x:v>561350.SH</x:v>
      </x:c>
      <x:c r="C3864" s="1" t="str">
        <x:v>国泰中证500ETF</x:v>
      </x:c>
      <x:c r="D3864" s="7" t="d">
        <x:v>2026-07-28T00:00:00.000Z</x:v>
      </x:c>
      <x:c r="E3864" s="8" t="n">
        <x:f>IF(ISNUMBER('原始字段'!C3897),'原始字段'!C3897,"n.a.")</x:f>
        <x:v>94700000</x:v>
      </x:c>
      <x:c r="F3864" s="8" t="n">
        <x:f>IF(ISNUMBER('原始字段'!C3993),'原始字段'!C3993,"n.a.")</x:f>
        <x:v>88700000</x:v>
      </x:c>
      <x:c r="G3864" s="8" t="n">
        <x:f>IF(COUNT(E3864:F3864)=2,F3864-E3864,"n.a.")</x:f>
        <x:v>-6000000</x:v>
      </x:c>
      <x:c r="H3864" s="9" t="n">
        <x:f>IF(ISNUMBER('原始字段'!D3993),'原始字段'!D3993,"n.a.")</x:f>
        <x:v>1.1853</x:v>
      </x:c>
      <x:c r="I3864" s="9" t="n">
        <x:f>IF(COUNT(G3864:H3864)=2,G3864*H3864/100000000,"n.a.")</x:f>
        <x:v>-0.071118</x:v>
      </x:c>
      <x:c r="J3864" s="1" t="str">
        <x:v>日频齐全；折算事件未独立核实</x:v>
      </x:c>
    </x:row>
    <x:row r="3865" ht="25" customHeight="1">
      <x:c r="A3865" s="1" t="str">
        <x:v>中证500</x:v>
      </x:c>
      <x:c r="B3865" s="1" t="str">
        <x:v>512500.SH</x:v>
      </x:c>
      <x:c r="C3865" s="1" t="str">
        <x:v>华夏中证500ETF</x:v>
      </x:c>
      <x:c r="D3865" s="7" t="d">
        <x:v>2026-07-28T00:00:00.000Z</x:v>
      </x:c>
      <x:c r="E3865" s="8" t="n">
        <x:f>IF(ISNUMBER('原始字段'!C3880),'原始字段'!C3880,"n.a.")</x:f>
        <x:v>1925608800</x:v>
      </x:c>
      <x:c r="F3865" s="8" t="n">
        <x:f>IF(ISNUMBER('原始字段'!C3976),'原始字段'!C3976,"n.a.")</x:f>
        <x:v>1863208800</x:v>
      </x:c>
      <x:c r="G3865" s="8" t="n">
        <x:f>IF(COUNT(E3865:F3865)=2,F3865-E3865,"n.a.")</x:f>
        <x:v>-62400000</x:v>
      </x:c>
      <x:c r="H3865" s="9" t="n">
        <x:f>IF(ISNUMBER('原始字段'!D3976),'原始字段'!D3976,"n.a.")</x:f>
        <x:v>4.2141</x:v>
      </x:c>
      <x:c r="I3865" s="9" t="n">
        <x:f>IF(COUNT(G3865:H3865)=2,G3865*H3865/100000000,"n.a.")</x:f>
        <x:v>-2.6295984</x:v>
      </x:c>
      <x:c r="J3865" s="1" t="str">
        <x:v>日频齐全；折算事件未独立核实</x:v>
      </x:c>
    </x:row>
    <x:row r="3866" ht="25" customHeight="1">
      <x:c r="A3866" s="1" t="str">
        <x:v>中证500</x:v>
      </x:c>
      <x:c r="B3866" s="1" t="str">
        <x:v>510550.SH</x:v>
      </x:c>
      <x:c r="C3866" s="1" t="str">
        <x:v>方正富邦中证500ETF</x:v>
      </x:c>
      <x:c r="D3866" s="7" t="d">
        <x:v>2026-07-28T00:00:00.000Z</x:v>
      </x:c>
      <x:c r="E3866" s="8" t="n">
        <x:f>IF(ISNUMBER('原始字段'!C3874),'原始字段'!C3874,"n.a.")</x:f>
        <x:v>23743300</x:v>
      </x:c>
      <x:c r="F3866" s="8" t="n">
        <x:f>IF(ISNUMBER('原始字段'!C3970),'原始字段'!C3970,"n.a.")</x:f>
        <x:v>23743300</x:v>
      </x:c>
      <x:c r="G3866" s="8" t="n">
        <x:f>IF(COUNT(E3866:F3866)=2,F3866-E3866,"n.a.")</x:f>
        <x:v>0</x:v>
      </x:c>
      <x:c r="H3866" s="9" t="n">
        <x:f>IF(ISNUMBER('原始字段'!D3970),'原始字段'!D3970,"n.a.")</x:f>
        <x:v>1.9178</x:v>
      </x:c>
      <x:c r="I3866" s="9" t="n">
        <x:f>IF(COUNT(G3866:H3866)=2,G3866*H3866/100000000,"n.a.")</x:f>
        <x:v>0</x:v>
      </x:c>
      <x:c r="J3866" s="1" t="str">
        <x:v>日频齐全；折算事件未独立核实</x:v>
      </x:c>
    </x:row>
    <x:row r="3867" ht="25" customHeight="1">
      <x:c r="A3867" s="1" t="str">
        <x:v>中证500</x:v>
      </x:c>
      <x:c r="B3867" s="1" t="str">
        <x:v>510510.SH</x:v>
      </x:c>
      <x:c r="C3867" s="1" t="str">
        <x:v>广发中证500ETF</x:v>
      </x:c>
      <x:c r="D3867" s="7" t="d">
        <x:v>2026-07-28T00:00:00.000Z</x:v>
      </x:c>
      <x:c r="E3867" s="8" t="n">
        <x:f>IF(ISNUMBER('原始字段'!C3872),'原始字段'!C3872,"n.a.")</x:f>
        <x:v>1003038300</x:v>
      </x:c>
      <x:c r="F3867" s="8" t="n">
        <x:f>IF(ISNUMBER('原始字段'!C3968),'原始字段'!C3968,"n.a.")</x:f>
        <x:v>947038300</x:v>
      </x:c>
      <x:c r="G3867" s="8" t="n">
        <x:f>IF(COUNT(E3867:F3867)=2,F3867-E3867,"n.a.")</x:f>
        <x:v>-56000000</x:v>
      </x:c>
      <x:c r="H3867" s="9" t="n">
        <x:f>IF(ISNUMBER('原始字段'!D3968),'原始字段'!D3968,"n.a.")</x:f>
        <x:v>2.415</x:v>
      </x:c>
      <x:c r="I3867" s="9" t="n">
        <x:f>IF(COUNT(G3867:H3867)=2,G3867*H3867/100000000,"n.a.")</x:f>
        <x:v>-1.3524</x:v>
      </x:c>
      <x:c r="J3867" s="1" t="str">
        <x:v>日频齐全；折算事件未独立核实</x:v>
      </x:c>
    </x:row>
    <x:row r="3868" ht="25" customHeight="1">
      <x:c r="A3868" s="1" t="str">
        <x:v>中证500</x:v>
      </x:c>
      <x:c r="B3868" s="1" t="str">
        <x:v>515550.SH</x:v>
      </x:c>
      <x:c r="C3868" s="1" t="str">
        <x:v>国联中证500ETF</x:v>
      </x:c>
      <x:c r="D3868" s="7" t="d">
        <x:v>2026-07-28T00:00:00.000Z</x:v>
      </x:c>
      <x:c r="E3868" s="8" t="n">
        <x:f>IF(ISNUMBER('原始字段'!C3891),'原始字段'!C3891,"n.a.")</x:f>
        <x:v>20345700</x:v>
      </x:c>
      <x:c r="F3868" s="8" t="n">
        <x:f>IF(ISNUMBER('原始字段'!C3987),'原始字段'!C3987,"n.a.")</x:f>
        <x:v>19345700</x:v>
      </x:c>
      <x:c r="G3868" s="8" t="n">
        <x:f>IF(COUNT(E3868:F3868)=2,F3868-E3868,"n.a.")</x:f>
        <x:v>-1000000</x:v>
      </x:c>
      <x:c r="H3868" s="9" t="n">
        <x:f>IF(ISNUMBER('原始字段'!D3987),'原始字段'!D3987,"n.a.")</x:f>
        <x:v>1.6811</x:v>
      </x:c>
      <x:c r="I3868" s="9" t="n">
        <x:f>IF(COUNT(G3868:H3868)=2,G3868*H3868/100000000,"n.a.")</x:f>
        <x:v>-0.016811</x:v>
      </x:c>
      <x:c r="J3868" s="1" t="str">
        <x:v>日频齐全；折算事件未独立核实</x:v>
      </x:c>
    </x:row>
    <x:row r="3869" ht="25" customHeight="1">
      <x:c r="A3869" s="1" t="str">
        <x:v>中证500</x:v>
      </x:c>
      <x:c r="B3869" s="1" t="str">
        <x:v>159500.SZ</x:v>
      </x:c>
      <x:c r="C3869" s="1" t="str">
        <x:v>富国中证500ETF</x:v>
      </x:c>
      <x:c r="D3869" s="7" t="d">
        <x:v>2026-07-28T00:00:00.000Z</x:v>
      </x:c>
      <x:c r="E3869" s="8" t="n">
        <x:f>IF(ISNUMBER('原始字段'!C3832),'原始字段'!C3832,"n.a.")</x:f>
        <x:v>272138865</x:v>
      </x:c>
      <x:c r="F3869" s="8" t="n">
        <x:f>IF(ISNUMBER('原始字段'!C3928),'原始字段'!C3928,"n.a.")</x:f>
        <x:v>249738865</x:v>
      </x:c>
      <x:c r="G3869" s="8" t="n">
        <x:f>IF(COUNT(E3869:F3869)=2,F3869-E3869,"n.a.")</x:f>
        <x:v>-22400000</x:v>
      </x:c>
      <x:c r="H3869" s="9" t="n">
        <x:f>IF(ISNUMBER('原始字段'!D3928),'原始字段'!D3928,"n.a.")</x:f>
        <x:v>1.1153</x:v>
      </x:c>
      <x:c r="I3869" s="9" t="n">
        <x:f>IF(COUNT(G3869:H3869)=2,G3869*H3869/100000000,"n.a.")</x:f>
        <x:v>-0.2498272</x:v>
      </x:c>
      <x:c r="J3869" s="1" t="str">
        <x:v>日频齐全；折算事件未独立核实</x:v>
      </x:c>
    </x:row>
    <x:row r="3870" ht="25" customHeight="1">
      <x:c r="A3870" s="1" t="str">
        <x:v>中证500</x:v>
      </x:c>
      <x:c r="B3870" s="1" t="str">
        <x:v>512510.SH</x:v>
      </x:c>
      <x:c r="C3870" s="1" t="str">
        <x:v>华泰柏瑞中证500ETF</x:v>
      </x:c>
      <x:c r="D3870" s="7" t="d">
        <x:v>2026-07-28T00:00:00.000Z</x:v>
      </x:c>
      <x:c r="E3870" s="8" t="n">
        <x:f>IF(ISNUMBER('原始字段'!C3881),'原始字段'!C3881,"n.a.")</x:f>
        <x:v>430429800</x:v>
      </x:c>
      <x:c r="F3870" s="8" t="n">
        <x:f>IF(ISNUMBER('原始字段'!C3977),'原始字段'!C3977,"n.a.")</x:f>
        <x:v>431929800</x:v>
      </x:c>
      <x:c r="G3870" s="8" t="n">
        <x:f>IF(COUNT(E3870:F3870)=2,F3870-E3870,"n.a.")</x:f>
        <x:v>1500000</x:v>
      </x:c>
      <x:c r="H3870" s="9" t="n">
        <x:f>IF(ISNUMBER('原始字段'!D3977),'原始字段'!D3977,"n.a.")</x:f>
        <x:v>2.2304</x:v>
      </x:c>
      <x:c r="I3870" s="9" t="n">
        <x:f>IF(COUNT(G3870:H3870)=2,G3870*H3870/100000000,"n.a.")</x:f>
        <x:v>0.033456</x:v>
      </x:c>
      <x:c r="J3870" s="1" t="str">
        <x:v>日频齐全；折算事件未独立核实</x:v>
      </x:c>
    </x:row>
    <x:row r="3871" ht="25" customHeight="1">
      <x:c r="A3871" s="1" t="str">
        <x:v>中证500</x:v>
      </x:c>
      <x:c r="B3871" s="1" t="str">
        <x:v>510570.SH</x:v>
      </x:c>
      <x:c r="C3871" s="1" t="str">
        <x:v>兴业中证500ETF</x:v>
      </x:c>
      <x:c r="D3871" s="7" t="d">
        <x:v>2026-07-28T00:00:00.000Z</x:v>
      </x:c>
      <x:c r="E3871" s="8" t="n">
        <x:f>IF(ISNUMBER('原始字段'!C3876),'原始字段'!C3876,"n.a.")</x:f>
        <x:v>33060600</x:v>
      </x:c>
      <x:c r="F3871" s="8" t="n">
        <x:f>IF(ISNUMBER('原始字段'!C3972),'原始字段'!C3972,"n.a.")</x:f>
        <x:v>33060600</x:v>
      </x:c>
      <x:c r="G3871" s="8" t="n">
        <x:f>IF(COUNT(E3871:F3871)=2,F3871-E3871,"n.a.")</x:f>
        <x:v>0</x:v>
      </x:c>
      <x:c r="H3871" s="9" t="n">
        <x:f>IF(ISNUMBER('原始字段'!D3972),'原始字段'!D3972,"n.a.")</x:f>
        <x:v>1.1757</x:v>
      </x:c>
      <x:c r="I3871" s="9" t="n">
        <x:f>IF(COUNT(G3871:H3871)=2,G3871*H3871/100000000,"n.a.")</x:f>
        <x:v>0</x:v>
      </x:c>
      <x:c r="J3871" s="1" t="str">
        <x:v>日频齐全；折算事件未独立核实</x:v>
      </x:c>
    </x:row>
    <x:row r="3872" ht="25" customHeight="1">
      <x:c r="A3872" s="1" t="str">
        <x:v>中证500</x:v>
      </x:c>
      <x:c r="B3872" s="1" t="str">
        <x:v>510560.SH</x:v>
      </x:c>
      <x:c r="C3872" s="1" t="str">
        <x:v>国寿安保中证500ETF</x:v>
      </x:c>
      <x:c r="D3872" s="7" t="d">
        <x:v>2026-07-28T00:00:00.000Z</x:v>
      </x:c>
      <x:c r="E3872" s="8" t="n">
        <x:f>IF(ISNUMBER('原始字段'!C3875),'原始字段'!C3875,"n.a.")</x:f>
        <x:v>60318700</x:v>
      </x:c>
      <x:c r="F3872" s="8" t="n">
        <x:f>IF(ISNUMBER('原始字段'!C3971),'原始字段'!C3971,"n.a.")</x:f>
        <x:v>60318700</x:v>
      </x:c>
      <x:c r="G3872" s="8" t="n">
        <x:f>IF(COUNT(E3872:F3872)=2,F3872-E3872,"n.a.")</x:f>
        <x:v>0</x:v>
      </x:c>
      <x:c r="H3872" s="9" t="n">
        <x:f>IF(ISNUMBER('原始字段'!D3971),'原始字段'!D3971,"n.a.")</x:f>
        <x:v>1.8674</x:v>
      </x:c>
      <x:c r="I3872" s="9" t="n">
        <x:f>IF(COUNT(G3872:H3872)=2,G3872*H3872/100000000,"n.a.")</x:f>
        <x:v>0</x:v>
      </x:c>
      <x:c r="J3872" s="1" t="str">
        <x:v>日频齐全；折算事件未独立核实</x:v>
      </x:c>
    </x:row>
    <x:row r="3873" ht="25" customHeight="1">
      <x:c r="A3873" s="1" t="str">
        <x:v>中证500</x:v>
      </x:c>
      <x:c r="B3873" s="1" t="str">
        <x:v>159982.SZ</x:v>
      </x:c>
      <x:c r="C3873" s="1" t="str">
        <x:v>鹏华中证500ETF</x:v>
      </x:c>
      <x:c r="D3873" s="7" t="d">
        <x:v>2026-07-28T00:00:00.000Z</x:v>
      </x:c>
      <x:c r="E3873" s="8" t="n">
        <x:f>IF(ISNUMBER('原始字段'!C3861),'原始字段'!C3861,"n.a.")</x:f>
        <x:v>150211253</x:v>
      </x:c>
      <x:c r="F3873" s="8" t="n">
        <x:f>IF(ISNUMBER('原始字段'!C3957),'原始字段'!C3957,"n.a.")</x:f>
        <x:v>150211253</x:v>
      </x:c>
      <x:c r="G3873" s="8" t="n">
        <x:f>IF(COUNT(E3873:F3873)=2,F3873-E3873,"n.a.")</x:f>
        <x:v>0</x:v>
      </x:c>
      <x:c r="H3873" s="9" t="n">
        <x:f>IF(ISNUMBER('原始字段'!D3957),'原始字段'!D3957,"n.a.")</x:f>
        <x:v>2.0006</x:v>
      </x:c>
      <x:c r="I3873" s="9" t="n">
        <x:f>IF(COUNT(G3873:H3873)=2,G3873*H3873/100000000,"n.a.")</x:f>
        <x:v>0</x:v>
      </x:c>
      <x:c r="J3873" s="1" t="str">
        <x:v>日频齐全；折算事件未独立核实</x:v>
      </x:c>
    </x:row>
    <x:row r="3874" ht="25" customHeight="1">
      <x:c r="A3874" s="1" t="str">
        <x:v>中证1000</x:v>
      </x:c>
      <x:c r="B3874" s="1" t="str">
        <x:v>560010.SH</x:v>
      </x:c>
      <x:c r="C3874" s="1" t="str">
        <x:v>广发中证1000ETF</x:v>
      </x:c>
      <x:c r="D3874" s="7" t="d">
        <x:v>2026-07-28T00:00:00.000Z</x:v>
      </x:c>
      <x:c r="E3874" s="8" t="n">
        <x:f>IF(ISNUMBER('原始字段'!C3894),'原始字段'!C3894,"n.a.")</x:f>
        <x:v>2292621700</x:v>
      </x:c>
      <x:c r="F3874" s="8" t="n">
        <x:f>IF(ISNUMBER('原始字段'!C3990),'原始字段'!C3990,"n.a.")</x:f>
        <x:v>2268621700</x:v>
      </x:c>
      <x:c r="G3874" s="8" t="n">
        <x:f>IF(COUNT(E3874:F3874)=2,F3874-E3874,"n.a.")</x:f>
        <x:v>-24000000</x:v>
      </x:c>
      <x:c r="H3874" s="9" t="n">
        <x:f>IF(ISNUMBER('原始字段'!D3990),'原始字段'!D3990,"n.a.")</x:f>
        <x:v>2.919</x:v>
      </x:c>
      <x:c r="I3874" s="9" t="n">
        <x:f>IF(COUNT(G3874:H3874)=2,G3874*H3874/100000000,"n.a.")</x:f>
        <x:v>-0.70056</x:v>
      </x:c>
      <x:c r="J3874" s="1" t="str">
        <x:v>日频齐全；折算事件未独立核实</x:v>
      </x:c>
    </x:row>
    <x:row r="3875" ht="25" customHeight="1">
      <x:c r="A3875" s="1" t="str">
        <x:v>中证1000</x:v>
      </x:c>
      <x:c r="B3875" s="1" t="str">
        <x:v>159845.SZ</x:v>
      </x:c>
      <x:c r="C3875" s="1" t="str">
        <x:v>华夏中证1000ETF</x:v>
      </x:c>
      <x:c r="D3875" s="7" t="d">
        <x:v>2026-07-28T00:00:00.000Z</x:v>
      </x:c>
      <x:c r="E3875" s="8" t="n">
        <x:f>IF(ISNUMBER('原始字段'!C3845),'原始字段'!C3845,"n.a.")</x:f>
        <x:v>3501425606</x:v>
      </x:c>
      <x:c r="F3875" s="8" t="n">
        <x:f>IF(ISNUMBER('原始字段'!C3941),'原始字段'!C3941,"n.a.")</x:f>
        <x:v>3324425606</x:v>
      </x:c>
      <x:c r="G3875" s="8" t="n">
        <x:f>IF(COUNT(E3875:F3875)=2,F3875-E3875,"n.a.")</x:f>
        <x:v>-177000000</x:v>
      </x:c>
      <x:c r="H3875" s="9" t="n">
        <x:f>IF(ISNUMBER('原始字段'!D3941),'原始字段'!D3941,"n.a.")</x:f>
        <x:v>2.9228</x:v>
      </x:c>
      <x:c r="I3875" s="9" t="n">
        <x:f>IF(COUNT(G3875:H3875)=2,G3875*H3875/100000000,"n.a.")</x:f>
        <x:v>-5.173356</x:v>
      </x:c>
      <x:c r="J3875" s="1" t="str">
        <x:v>日频齐全；折算事件未独立核实</x:v>
      </x:c>
    </x:row>
    <x:row r="3876" ht="25" customHeight="1">
      <x:c r="A3876" s="1" t="str">
        <x:v>中证1000</x:v>
      </x:c>
      <x:c r="B3876" s="1" t="str">
        <x:v>159633.SZ</x:v>
      </x:c>
      <x:c r="C3876" s="1" t="str">
        <x:v>易方达中证1000ETF</x:v>
      </x:c>
      <x:c r="D3876" s="7" t="d">
        <x:v>2026-07-28T00:00:00.000Z</x:v>
      </x:c>
      <x:c r="E3876" s="8" t="n">
        <x:f>IF(ISNUMBER('原始字段'!C3839),'原始字段'!C3839,"n.a.")</x:f>
        <x:v>1364162658</x:v>
      </x:c>
      <x:c r="F3876" s="8" t="n">
        <x:f>IF(ISNUMBER('原始字段'!C3935),'原始字段'!C3935,"n.a.")</x:f>
        <x:v>1360162658</x:v>
      </x:c>
      <x:c r="G3876" s="8" t="n">
        <x:f>IF(COUNT(E3876:F3876)=2,F3876-E3876,"n.a.")</x:f>
        <x:v>-4000000</x:v>
      </x:c>
      <x:c r="H3876" s="9" t="n">
        <x:f>IF(ISNUMBER('原始字段'!D3935),'原始字段'!D3935,"n.a.")</x:f>
        <x:v>2.999</x:v>
      </x:c>
      <x:c r="I3876" s="9" t="n">
        <x:f>IF(COUNT(G3876:H3876)=2,G3876*H3876/100000000,"n.a.")</x:f>
        <x:v>-0.11996</x:v>
      </x:c>
      <x:c r="J3876" s="1" t="str">
        <x:v>日频齐全；折算事件未独立核实</x:v>
      </x:c>
    </x:row>
    <x:row r="3877" ht="25" customHeight="1">
      <x:c r="A3877" s="1" t="str">
        <x:v>中证1000</x:v>
      </x:c>
      <x:c r="B3877" s="1" t="str">
        <x:v>159629.SZ</x:v>
      </x:c>
      <x:c r="C3877" s="1" t="str">
        <x:v>富国中证1000ETF</x:v>
      </x:c>
      <x:c r="D3877" s="7" t="d">
        <x:v>2026-07-28T00:00:00.000Z</x:v>
      </x:c>
      <x:c r="E3877" s="8" t="n">
        <x:f>IF(ISNUMBER('原始字段'!C3838),'原始字段'!C3838,"n.a.")</x:f>
        <x:v>727252663</x:v>
      </x:c>
      <x:c r="F3877" s="8" t="n">
        <x:f>IF(ISNUMBER('原始字段'!C3934),'原始字段'!C3934,"n.a.")</x:f>
        <x:v>695252663</x:v>
      </x:c>
      <x:c r="G3877" s="8" t="n">
        <x:f>IF(COUNT(E3877:F3877)=2,F3877-E3877,"n.a.")</x:f>
        <x:v>-32000000</x:v>
      </x:c>
      <x:c r="H3877" s="9" t="n">
        <x:f>IF(ISNUMBER('原始字段'!D3934),'原始字段'!D3934,"n.a.")</x:f>
        <x:v>2.9344</x:v>
      </x:c>
      <x:c r="I3877" s="9" t="n">
        <x:f>IF(COUNT(G3877:H3877)=2,G3877*H3877/100000000,"n.a.")</x:f>
        <x:v>-0.939008</x:v>
      </x:c>
      <x:c r="J3877" s="1" t="str">
        <x:v>日频齐全；折算事件未独立核实</x:v>
      </x:c>
    </x:row>
    <x:row r="3878" ht="25" customHeight="1">
      <x:c r="A3878" s="1" t="str">
        <x:v>中证1000</x:v>
      </x:c>
      <x:c r="B3878" s="1" t="str">
        <x:v>512100.SH</x:v>
      </x:c>
      <x:c r="C3878" s="1" t="str">
        <x:v>南方中证1000ETF</x:v>
      </x:c>
      <x:c r="D3878" s="7" t="d">
        <x:v>2026-07-28T00:00:00.000Z</x:v>
      </x:c>
      <x:c r="E3878" s="8" t="n">
        <x:f>IF(ISNUMBER('原始字段'!C3879),'原始字段'!C3879,"n.a.")</x:f>
        <x:v>9413217600</x:v>
      </x:c>
      <x:c r="F3878" s="8" t="n">
        <x:f>IF(ISNUMBER('原始字段'!C3975),'原始字段'!C3975,"n.a.")</x:f>
        <x:v>9051217600</x:v>
      </x:c>
      <x:c r="G3878" s="8" t="n">
        <x:f>IF(COUNT(E3878:F3878)=2,F3878-E3878,"n.a.")</x:f>
        <x:v>-362000000</x:v>
      </x:c>
      <x:c r="H3878" s="9" t="n">
        <x:f>IF(ISNUMBER('原始字段'!D3975),'原始字段'!D3975,"n.a.")</x:f>
        <x:v>2.8467</x:v>
      </x:c>
      <x:c r="I3878" s="9" t="n">
        <x:f>IF(COUNT(G3878:H3878)=2,G3878*H3878/100000000,"n.a.")</x:f>
        <x:v>-10.305053999999998</x:v>
      </x:c>
      <x:c r="J3878" s="1" t="str">
        <x:v>日频齐全；折算事件未独立核实</x:v>
      </x:c>
    </x:row>
    <x:row r="3879" ht="25" customHeight="1">
      <x:c r="A3879" s="1" t="str">
        <x:v>中证1000</x:v>
      </x:c>
      <x:c r="B3879" s="1" t="str">
        <x:v>516300.SH</x:v>
      </x:c>
      <x:c r="C3879" s="1" t="str">
        <x:v>华泰柏瑞中证1000ETF</x:v>
      </x:c>
      <x:c r="D3879" s="7" t="d">
        <x:v>2026-07-28T00:00:00.000Z</x:v>
      </x:c>
      <x:c r="E3879" s="8" t="n">
        <x:f>IF(ISNUMBER('原始字段'!C3893),'原始字段'!C3893,"n.a.")</x:f>
        <x:v>45012600</x:v>
      </x:c>
      <x:c r="F3879" s="8" t="n">
        <x:f>IF(ISNUMBER('原始字段'!C3989),'原始字段'!C3989,"n.a.")</x:f>
        <x:v>45012600</x:v>
      </x:c>
      <x:c r="G3879" s="8" t="n">
        <x:f>IF(COUNT(E3879:F3879)=2,F3879-E3879,"n.a.")</x:f>
        <x:v>0</x:v>
      </x:c>
      <x:c r="H3879" s="9" t="n">
        <x:f>IF(ISNUMBER('原始字段'!D3989),'原始字段'!D3989,"n.a.")</x:f>
        <x:v>2.9617</x:v>
      </x:c>
      <x:c r="I3879" s="9" t="n">
        <x:f>IF(COUNT(G3879:H3879)=2,G3879*H3879/100000000,"n.a.")</x:f>
        <x:v>0</x:v>
      </x:c>
      <x:c r="J3879" s="1" t="str">
        <x:v>日频齐全；折算事件未独立核实</x:v>
      </x:c>
    </x:row>
    <x:row r="3880" ht="25" customHeight="1">
      <x:c r="A3880" s="1" t="str">
        <x:v>中证1000</x:v>
      </x:c>
      <x:c r="B3880" s="1" t="str">
        <x:v>560110.SH</x:v>
      </x:c>
      <x:c r="C3880" s="1" t="str">
        <x:v>汇添富中证1000ETF</x:v>
      </x:c>
      <x:c r="D3880" s="7" t="d">
        <x:v>2026-07-28T00:00:00.000Z</x:v>
      </x:c>
      <x:c r="E3880" s="8" t="n">
        <x:f>IF(ISNUMBER('原始字段'!C3895),'原始字段'!C3895,"n.a.")</x:f>
        <x:v>325903500</x:v>
      </x:c>
      <x:c r="F3880" s="8" t="n">
        <x:f>IF(ISNUMBER('原始字段'!C3991),'原始字段'!C3991,"n.a.")</x:f>
        <x:v>337903500</x:v>
      </x:c>
      <x:c r="G3880" s="8" t="n">
        <x:f>IF(COUNT(E3880:F3880)=2,F3880-E3880,"n.a.")</x:f>
        <x:v>12000000</x:v>
      </x:c>
      <x:c r="H3880" s="9" t="n">
        <x:f>IF(ISNUMBER('原始字段'!D3991),'原始字段'!D3991,"n.a.")</x:f>
        <x:v>1.0551</x:v>
      </x:c>
      <x:c r="I3880" s="9" t="n">
        <x:f>IF(COUNT(G3880:H3880)=2,G3880*H3880/100000000,"n.a.")</x:f>
        <x:v>0.126612</x:v>
      </x:c>
      <x:c r="J3880" s="1" t="str">
        <x:v>日频齐全；折算事件未独立核实</x:v>
      </x:c>
    </x:row>
    <x:row r="3881" ht="25" customHeight="1">
      <x:c r="A3881" s="1" t="str">
        <x:v>中证2000</x:v>
      </x:c>
      <x:c r="B3881" s="1" t="str">
        <x:v>159535.SZ</x:v>
      </x:c>
      <x:c r="C3881" s="1" t="str">
        <x:v>嘉实中证2000ETF</x:v>
      </x:c>
      <x:c r="D3881" s="7" t="d">
        <x:v>2026-07-28T00:00:00.000Z</x:v>
      </x:c>
      <x:c r="E3881" s="8" t="n">
        <x:f>IF(ISNUMBER('原始字段'!C3836),'原始字段'!C3836,"n.a.")</x:f>
        <x:v>28981088</x:v>
      </x:c>
      <x:c r="F3881" s="8" t="n">
        <x:f>IF(ISNUMBER('原始字段'!C3932),'原始字段'!C3932,"n.a.")</x:f>
        <x:v>28981088</x:v>
      </x:c>
      <x:c r="G3881" s="8" t="n">
        <x:f>IF(COUNT(E3881:F3881)=2,F3881-E3881,"n.a.")</x:f>
        <x:v>0</x:v>
      </x:c>
      <x:c r="H3881" s="9" t="n">
        <x:f>IF(ISNUMBER('原始字段'!D3932),'原始字段'!D3932,"n.a.")</x:f>
        <x:v>1.3172</x:v>
      </x:c>
      <x:c r="I3881" s="9" t="n">
        <x:f>IF(COUNT(G3881:H3881)=2,G3881*H3881/100000000,"n.a.")</x:f>
        <x:v>0</x:v>
      </x:c>
      <x:c r="J3881" s="1" t="str">
        <x:v>日频齐全；折算事件未独立核实</x:v>
      </x:c>
    </x:row>
    <x:row r="3882" ht="25" customHeight="1">
      <x:c r="A3882" s="1" t="str">
        <x:v>中证2000</x:v>
      </x:c>
      <x:c r="B3882" s="1" t="str">
        <x:v>159536.SZ</x:v>
      </x:c>
      <x:c r="C3882" s="1" t="str">
        <x:v>汇添富中证2000ETF</x:v>
      </x:c>
      <x:c r="D3882" s="7" t="d">
        <x:v>2026-07-28T00:00:00.000Z</x:v>
      </x:c>
      <x:c r="E3882" s="8" t="n">
        <x:f>IF(ISNUMBER('原始字段'!C3837),'原始字段'!C3837,"n.a.")</x:f>
        <x:v>63261589</x:v>
      </x:c>
      <x:c r="F3882" s="8" t="n">
        <x:f>IF(ISNUMBER('原始字段'!C3933),'原始字段'!C3933,"n.a.")</x:f>
        <x:v>69261589</x:v>
      </x:c>
      <x:c r="G3882" s="8" t="n">
        <x:f>IF(COUNT(E3882:F3882)=2,F3882-E3882,"n.a.")</x:f>
        <x:v>6000000</x:v>
      </x:c>
      <x:c r="H3882" s="9" t="n">
        <x:f>IF(ISNUMBER('原始字段'!D3933),'原始字段'!D3933,"n.a.")</x:f>
        <x:v>1.2462</x:v>
      </x:c>
      <x:c r="I3882" s="9" t="n">
        <x:f>IF(COUNT(G3882:H3882)=2,G3882*H3882/100000000,"n.a.")</x:f>
        <x:v>0.074772</x:v>
      </x:c>
      <x:c r="J3882" s="1" t="str">
        <x:v>日频齐全；折算事件未独立核实</x:v>
      </x:c>
    </x:row>
    <x:row r="3883" ht="25" customHeight="1">
      <x:c r="A3883" s="1" t="str">
        <x:v>中证2000</x:v>
      </x:c>
      <x:c r="B3883" s="1" t="str">
        <x:v>159531.SZ</x:v>
      </x:c>
      <x:c r="C3883" s="1" t="str">
        <x:v>南方中证2000ETF</x:v>
      </x:c>
      <x:c r="D3883" s="7" t="d">
        <x:v>2026-07-28T00:00:00.000Z</x:v>
      </x:c>
      <x:c r="E3883" s="8" t="n">
        <x:f>IF(ISNUMBER('原始字段'!C3833),'原始字段'!C3833,"n.a.")</x:f>
        <x:v>958608406</x:v>
      </x:c>
      <x:c r="F3883" s="8" t="n">
        <x:f>IF(ISNUMBER('原始字段'!C3929),'原始字段'!C3929,"n.a.")</x:f>
        <x:v>992608406</x:v>
      </x:c>
      <x:c r="G3883" s="8" t="n">
        <x:f>IF(COUNT(E3883:F3883)=2,F3883-E3883,"n.a.")</x:f>
        <x:v>34000000</x:v>
      </x:c>
      <x:c r="H3883" s="9" t="n">
        <x:f>IF(ISNUMBER('原始字段'!D3929),'原始字段'!D3929,"n.a.")</x:f>
        <x:v>1.2936</x:v>
      </x:c>
      <x:c r="I3883" s="9" t="n">
        <x:f>IF(COUNT(G3883:H3883)=2,G3883*H3883/100000000,"n.a.")</x:f>
        <x:v>0.439824</x:v>
      </x:c>
      <x:c r="J3883" s="1" t="str">
        <x:v>日频齐全；折算事件未独立核实</x:v>
      </x:c>
    </x:row>
    <x:row r="3884" ht="25" customHeight="1">
      <x:c r="A3884" s="1" t="str">
        <x:v>中证2000</x:v>
      </x:c>
      <x:c r="B3884" s="1" t="str">
        <x:v>159532.SZ</x:v>
      </x:c>
      <x:c r="C3884" s="1" t="str">
        <x:v>易方达中证2000ETF</x:v>
      </x:c>
      <x:c r="D3884" s="7" t="d">
        <x:v>2026-07-28T00:00:00.000Z</x:v>
      </x:c>
      <x:c r="E3884" s="8" t="n">
        <x:f>IF(ISNUMBER('原始字段'!C3834),'原始字段'!C3834,"n.a.")</x:f>
        <x:v>177564791</x:v>
      </x:c>
      <x:c r="F3884" s="8" t="n">
        <x:f>IF(ISNUMBER('原始字段'!C3930),'原始字段'!C3930,"n.a.")</x:f>
        <x:v>179564791</x:v>
      </x:c>
      <x:c r="G3884" s="8" t="n">
        <x:f>IF(COUNT(E3884:F3884)=2,F3884-E3884,"n.a.")</x:f>
        <x:v>2000000</x:v>
      </x:c>
      <x:c r="H3884" s="9" t="n">
        <x:f>IF(ISNUMBER('原始字段'!D3930),'原始字段'!D3930,"n.a.")</x:f>
        <x:v>1.4778</x:v>
      </x:c>
      <x:c r="I3884" s="9" t="n">
        <x:f>IF(COUNT(G3884:H3884)=2,G3884*H3884/100000000,"n.a.")</x:f>
        <x:v>0.029556</x:v>
      </x:c>
      <x:c r="J3884" s="1" t="str">
        <x:v>日频齐全；折算事件未独立核实</x:v>
      </x:c>
    </x:row>
    <x:row r="3885" ht="25" customHeight="1">
      <x:c r="A3885" s="1" t="str">
        <x:v>中证2000</x:v>
      </x:c>
      <x:c r="B3885" s="1" t="str">
        <x:v>159533.SZ</x:v>
      </x:c>
      <x:c r="C3885" s="1" t="str">
        <x:v>博时中证2000ETF</x:v>
      </x:c>
      <x:c r="D3885" s="7" t="d">
        <x:v>2026-07-28T00:00:00.000Z</x:v>
      </x:c>
      <x:c r="E3885" s="8" t="n">
        <x:f>IF(ISNUMBER('原始字段'!C3835),'原始字段'!C3835,"n.a.")</x:f>
        <x:v>14458785</x:v>
      </x:c>
      <x:c r="F3885" s="8" t="n">
        <x:f>IF(ISNUMBER('原始字段'!C3931),'原始字段'!C3931,"n.a.")</x:f>
        <x:v>14458785</x:v>
      </x:c>
      <x:c r="G3885" s="8" t="n">
        <x:f>IF(COUNT(E3885:F3885)=2,F3885-E3885,"n.a.")</x:f>
        <x:v>0</x:v>
      </x:c>
      <x:c r="H3885" s="9" t="n">
        <x:f>IF(ISNUMBER('原始字段'!D3931),'原始字段'!D3931,"n.a.")</x:f>
        <x:v>1.7178</x:v>
      </x:c>
      <x:c r="I3885" s="9" t="n">
        <x:f>IF(COUNT(G3885:H3885)=2,G3885*H3885/100000000,"n.a.")</x:f>
        <x:v>0</x:v>
      </x:c>
      <x:c r="J3885" s="1" t="str">
        <x:v>日频齐全；折算事件未独立核实</x:v>
      </x:c>
    </x:row>
    <x:row r="3886" ht="25" customHeight="1">
      <x:c r="A3886" s="1" t="str">
        <x:v>中证2000</x:v>
      </x:c>
      <x:c r="B3886" s="1" t="str">
        <x:v>561370.SH</x:v>
      </x:c>
      <x:c r="C3886" s="1" t="str">
        <x:v>国泰中证2000ETF</x:v>
      </x:c>
      <x:c r="D3886" s="7" t="d">
        <x:v>2026-07-28T00:00:00.000Z</x:v>
      </x:c>
      <x:c r="E3886" s="8" t="n">
        <x:f>IF(ISNUMBER('原始字段'!C3898),'原始字段'!C3898,"n.a.")</x:f>
        <x:v>28356000</x:v>
      </x:c>
      <x:c r="F3886" s="8" t="n">
        <x:f>IF(ISNUMBER('原始字段'!C3994),'原始字段'!C3994,"n.a.")</x:f>
        <x:v>30356000</x:v>
      </x:c>
      <x:c r="G3886" s="8" t="n">
        <x:f>IF(COUNT(E3886:F3886)=2,F3886-E3886,"n.a.")</x:f>
        <x:v>2000000</x:v>
      </x:c>
      <x:c r="H3886" s="9" t="n">
        <x:f>IF(ISNUMBER('原始字段'!D3994),'原始字段'!D3994,"n.a.")</x:f>
        <x:v>1.2631</x:v>
      </x:c>
      <x:c r="I3886" s="9" t="n">
        <x:f>IF(COUNT(G3886:H3886)=2,G3886*H3886/100000000,"n.a.")</x:f>
        <x:v>0.025262</x:v>
      </x:c>
      <x:c r="J3886" s="1" t="str">
        <x:v>日频齐全；折算事件未独立核实</x:v>
      </x:c>
    </x:row>
    <x:row r="3887" ht="25" customHeight="1">
      <x:c r="A3887" s="1" t="str">
        <x:v>中证2000</x:v>
      </x:c>
      <x:c r="B3887" s="1" t="str">
        <x:v>563300.SH</x:v>
      </x:c>
      <x:c r="C3887" s="1" t="str">
        <x:v>华泰柏瑞中证2000ETF</x:v>
      </x:c>
      <x:c r="D3887" s="7" t="d">
        <x:v>2026-07-28T00:00:00.000Z</x:v>
      </x:c>
      <x:c r="E3887" s="8" t="n">
        <x:f>IF(ISNUMBER('原始字段'!C3902),'原始字段'!C3902,"n.a.")</x:f>
        <x:v>4331174000</x:v>
      </x:c>
      <x:c r="F3887" s="8" t="n">
        <x:f>IF(ISNUMBER('原始字段'!C3998),'原始字段'!C3998,"n.a.")</x:f>
        <x:v>4621174000</x:v>
      </x:c>
      <x:c r="G3887" s="8" t="n">
        <x:f>IF(COUNT(E3887:F3887)=2,F3887-E3887,"n.a.")</x:f>
        <x:v>290000000</x:v>
      </x:c>
      <x:c r="H3887" s="9" t="n">
        <x:f>IF(ISNUMBER('原始字段'!D3998),'原始字段'!D3998,"n.a.")</x:f>
        <x:v>1.2808</x:v>
      </x:c>
      <x:c r="I3887" s="9" t="n">
        <x:f>IF(COUNT(G3887:H3887)=2,G3887*H3887/100000000,"n.a.")</x:f>
        <x:v>3.71432</x:v>
      </x:c>
      <x:c r="J3887" s="1" t="str">
        <x:v>日频齐全；折算事件未独立核实</x:v>
      </x:c>
    </x:row>
    <x:row r="3888" ht="25" customHeight="1">
      <x:c r="A3888" s="1" t="str">
        <x:v>中证2000</x:v>
      </x:c>
      <x:c r="B3888" s="1" t="str">
        <x:v>562660.SH</x:v>
      </x:c>
      <x:c r="C3888" s="1" t="str">
        <x:v>华夏中证2000ETF</x:v>
      </x:c>
      <x:c r="D3888" s="7" t="d">
        <x:v>2026-07-28T00:00:00.000Z</x:v>
      </x:c>
      <x:c r="E3888" s="8" t="n">
        <x:f>IF(ISNUMBER('原始字段'!C3900),'原始字段'!C3900,"n.a.")</x:f>
        <x:v>260874000</x:v>
      </x:c>
      <x:c r="F3888" s="8" t="n">
        <x:f>IF(ISNUMBER('原始字段'!C3996),'原始字段'!C3996,"n.a.")</x:f>
        <x:v>268874000</x:v>
      </x:c>
      <x:c r="G3888" s="8" t="n">
        <x:f>IF(COUNT(E3888:F3888)=2,F3888-E3888,"n.a.")</x:f>
        <x:v>8000000</x:v>
      </x:c>
      <x:c r="H3888" s="9" t="n">
        <x:f>IF(ISNUMBER('原始字段'!D3996),'原始字段'!D3996,"n.a.")</x:f>
        <x:v>1.6553</x:v>
      </x:c>
      <x:c r="I3888" s="9" t="n">
        <x:f>IF(COUNT(G3888:H3888)=2,G3888*H3888/100000000,"n.a.")</x:f>
        <x:v>0.132424</x:v>
      </x:c>
      <x:c r="J3888" s="1" t="str">
        <x:v>日频齐全；折算事件未独立核实</x:v>
      </x:c>
    </x:row>
    <x:row r="3889" ht="25" customHeight="1">
      <x:c r="A3889" s="1" t="str">
        <x:v>中证2000</x:v>
      </x:c>
      <x:c r="B3889" s="1" t="str">
        <x:v>563200.SH</x:v>
      </x:c>
      <x:c r="C3889" s="1" t="str">
        <x:v>富国中证2000ETF</x:v>
      </x:c>
      <x:c r="D3889" s="7" t="d">
        <x:v>2026-07-28T00:00:00.000Z</x:v>
      </x:c>
      <x:c r="E3889" s="8" t="n">
        <x:f>IF(ISNUMBER('原始字段'!C3901),'原始字段'!C3901,"n.a.")</x:f>
        <x:v>57458800</x:v>
      </x:c>
      <x:c r="F3889" s="8" t="n">
        <x:f>IF(ISNUMBER('原始字段'!C3997),'原始字段'!C3997,"n.a.")</x:f>
        <x:v>57458800</x:v>
      </x:c>
      <x:c r="G3889" s="8" t="n">
        <x:f>IF(COUNT(E3889:F3889)=2,F3889-E3889,"n.a.")</x:f>
        <x:v>0</x:v>
      </x:c>
      <x:c r="H3889" s="9" t="n">
        <x:f>IF(ISNUMBER('原始字段'!D3997),'原始字段'!D3997,"n.a.")</x:f>
        <x:v>1.3542</x:v>
      </x:c>
      <x:c r="I3889" s="9" t="n">
        <x:f>IF(COUNT(G3889:H3889)=2,G3889*H3889/100000000,"n.a.")</x:f>
        <x:v>0</x:v>
      </x:c>
      <x:c r="J3889" s="1" t="str">
        <x:v>日频齐全；折算事件未独立核实</x:v>
      </x:c>
    </x:row>
    <x:row r="3890" ht="25" customHeight="1">
      <x:c r="A3890" s="1" t="str">
        <x:v>中证2000</x:v>
      </x:c>
      <x:c r="B3890" s="1" t="str">
        <x:v>560220.SH</x:v>
      </x:c>
      <x:c r="C3890" s="1" t="str">
        <x:v>广发中证2000ETF</x:v>
      </x:c>
      <x:c r="D3890" s="7" t="d">
        <x:v>2026-07-28T00:00:00.000Z</x:v>
      </x:c>
      <x:c r="E3890" s="8" t="n">
        <x:f>IF(ISNUMBER('原始字段'!C3896),'原始字段'!C3896,"n.a.")</x:f>
        <x:v>63717000</x:v>
      </x:c>
      <x:c r="F3890" s="8" t="n">
        <x:f>IF(ISNUMBER('原始字段'!C3992),'原始字段'!C3992,"n.a.")</x:f>
        <x:v>63717000</x:v>
      </x:c>
      <x:c r="G3890" s="8" t="n">
        <x:f>IF(COUNT(E3890:F3890)=2,F3890-E3890,"n.a.")</x:f>
        <x:v>0</x:v>
      </x:c>
      <x:c r="H3890" s="9" t="n">
        <x:f>IF(ISNUMBER('原始字段'!D3992),'原始字段'!D3992,"n.a.")</x:f>
        <x:v>1.2882</x:v>
      </x:c>
      <x:c r="I3890" s="9" t="n">
        <x:f>IF(COUNT(G3890:H3890)=2,G3890*H3890/100000000,"n.a.")</x:f>
        <x:v>0</x:v>
      </x:c>
      <x:c r="J3890" s="1" t="str">
        <x:v>日频齐全；折算事件未独立核实</x:v>
      </x:c>
    </x:row>
    <x:row r="3891" ht="25" customHeight="1">
      <x:c r="A3891" s="1" t="str">
        <x:v>创业板指</x:v>
      </x:c>
      <x:c r="B3891" s="1" t="str">
        <x:v>159810.SZ</x:v>
      </x:c>
      <x:c r="C3891" s="1" t="str">
        <x:v>浦银创业板ETF</x:v>
      </x:c>
      <x:c r="D3891" s="7" t="d">
        <x:v>2026-07-28T00:00:00.000Z</x:v>
      </x:c>
      <x:c r="E3891" s="8" t="n">
        <x:f>IF(ISNUMBER('原始字段'!C3842),'原始字段'!C3842,"n.a.")</x:f>
        <x:v>56475458</x:v>
      </x:c>
      <x:c r="F3891" s="8" t="n">
        <x:f>IF(ISNUMBER('原始字段'!C3938),'原始字段'!C3938,"n.a.")</x:f>
        <x:v>58475458</x:v>
      </x:c>
      <x:c r="G3891" s="8" t="n">
        <x:f>IF(COUNT(E3891:F3891)=2,F3891-E3891,"n.a.")</x:f>
        <x:v>2000000</x:v>
      </x:c>
      <x:c r="H3891" s="9" t="n">
        <x:f>IF(ISNUMBER('原始字段'!D3938),'原始字段'!D3938,"n.a.")</x:f>
        <x:v>1.3404</x:v>
      </x:c>
      <x:c r="I3891" s="9" t="n">
        <x:f>IF(COUNT(G3891:H3891)=2,G3891*H3891/100000000,"n.a.")</x:f>
        <x:v>0.026808</x:v>
      </x:c>
      <x:c r="J3891" s="1" t="str">
        <x:v>日频齐全；折算事件未独立核实</x:v>
      </x:c>
    </x:row>
    <x:row r="3892" ht="25" customHeight="1">
      <x:c r="A3892" s="1" t="str">
        <x:v>创业板指</x:v>
      </x:c>
      <x:c r="B3892" s="1" t="str">
        <x:v>159808.SZ</x:v>
      </x:c>
      <x:c r="C3892" s="1" t="str">
        <x:v>融通创业板ETF</x:v>
      </x:c>
      <x:c r="D3892" s="7" t="d">
        <x:v>2026-07-28T00:00:00.000Z</x:v>
      </x:c>
      <x:c r="E3892" s="8" t="n">
        <x:f>IF(ISNUMBER('原始字段'!C3841),'原始字段'!C3841,"n.a.")</x:f>
        <x:v>53484790</x:v>
      </x:c>
      <x:c r="F3892" s="8" t="n">
        <x:f>IF(ISNUMBER('原始字段'!C3937),'原始字段'!C3937,"n.a.")</x:f>
        <x:v>51484790</x:v>
      </x:c>
      <x:c r="G3892" s="8" t="n">
        <x:f>IF(COUNT(E3892:F3892)=2,F3892-E3892,"n.a.")</x:f>
        <x:v>-2000000</x:v>
      </x:c>
      <x:c r="H3892" s="9" t="n">
        <x:f>IF(ISNUMBER('原始字段'!D3937),'原始字段'!D3937,"n.a.")</x:f>
        <x:v>1.2897</x:v>
      </x:c>
      <x:c r="I3892" s="9" t="n">
        <x:f>IF(COUNT(G3892:H3892)=2,G3892*H3892/100000000,"n.a.")</x:f>
        <x:v>-0.025794</x:v>
      </x:c>
      <x:c r="J3892" s="1" t="str">
        <x:v>日频齐全；折算事件未独立核实</x:v>
      </x:c>
    </x:row>
    <x:row r="3893" ht="25" customHeight="1">
      <x:c r="A3893" s="1" t="str">
        <x:v>创业板指</x:v>
      </x:c>
      <x:c r="B3893" s="1" t="str">
        <x:v>159964.SZ</x:v>
      </x:c>
      <x:c r="C3893" s="1" t="str">
        <x:v>平安创业板ETF</x:v>
      </x:c>
      <x:c r="D3893" s="7" t="d">
        <x:v>2026-07-28T00:00:00.000Z</x:v>
      </x:c>
      <x:c r="E3893" s="8" t="n">
        <x:f>IF(ISNUMBER('原始字段'!C3857),'原始字段'!C3857,"n.a.")</x:f>
        <x:v>161481881</x:v>
      </x:c>
      <x:c r="F3893" s="8" t="n">
        <x:f>IF(ISNUMBER('原始字段'!C3953),'原始字段'!C3953,"n.a.")</x:f>
        <x:v>165481881</x:v>
      </x:c>
      <x:c r="G3893" s="8" t="n">
        <x:f>IF(COUNT(E3893:F3893)=2,F3893-E3893,"n.a.")</x:f>
        <x:v>4000000</x:v>
      </x:c>
      <x:c r="H3893" s="9" t="n">
        <x:f>IF(ISNUMBER('原始字段'!D3953),'原始字段'!D3953,"n.a.")</x:f>
        <x:v>2.1842</x:v>
      </x:c>
      <x:c r="I3893" s="9" t="n">
        <x:f>IF(COUNT(G3893:H3893)=2,G3893*H3893/100000000,"n.a.")</x:f>
        <x:v>0.087368</x:v>
      </x:c>
      <x:c r="J3893" s="1" t="str">
        <x:v>日频齐全；折算事件未独立核实</x:v>
      </x:c>
    </x:row>
    <x:row r="3894" ht="25" customHeight="1">
      <x:c r="A3894" s="1" t="str">
        <x:v>创业板指</x:v>
      </x:c>
      <x:c r="B3894" s="1" t="str">
        <x:v>159915.SZ</x:v>
      </x:c>
      <x:c r="C3894" s="1" t="str">
        <x:v>易方达创业板ETF</x:v>
      </x:c>
      <x:c r="D3894" s="7" t="d">
        <x:v>2026-07-28T00:00:00.000Z</x:v>
      </x:c>
      <x:c r="E3894" s="8" t="n">
        <x:f>IF(ISNUMBER('原始字段'!C3847),'原始字段'!C3847,"n.a.")</x:f>
        <x:v>16973454936</x:v>
      </x:c>
      <x:c r="F3894" s="8" t="n">
        <x:f>IF(ISNUMBER('原始字段'!C3943),'原始字段'!C3943,"n.a.")</x:f>
        <x:v>18974454936</x:v>
      </x:c>
      <x:c r="G3894" s="8" t="n">
        <x:f>IF(COUNT(E3894:F3894)=2,F3894-E3894,"n.a.")</x:f>
        <x:v>2001000000</x:v>
      </x:c>
      <x:c r="H3894" s="9" t="n">
        <x:f>IF(ISNUMBER('原始字段'!D3943),'原始字段'!D3943,"n.a.")</x:f>
        <x:v>3.35</x:v>
      </x:c>
      <x:c r="I3894" s="9" t="n">
        <x:f>IF(COUNT(G3894:H3894)=2,G3894*H3894/100000000,"n.a.")</x:f>
        <x:v>67.0335</x:v>
      </x:c>
      <x:c r="J3894" s="1" t="str">
        <x:v>日频齐全；折算事件未独立核实</x:v>
      </x:c>
    </x:row>
    <x:row r="3895" ht="25" customHeight="1">
      <x:c r="A3895" s="1" t="str">
        <x:v>创业板指</x:v>
      </x:c>
      <x:c r="B3895" s="1" t="str">
        <x:v>159971.SZ</x:v>
      </x:c>
      <x:c r="C3895" s="1" t="str">
        <x:v>富国创业板ETF</x:v>
      </x:c>
      <x:c r="D3895" s="7" t="d">
        <x:v>2026-07-28T00:00:00.000Z</x:v>
      </x:c>
      <x:c r="E3895" s="8" t="n">
        <x:f>IF(ISNUMBER('原始字段'!C3859),'原始字段'!C3859,"n.a.")</x:f>
        <x:v>1554020288</x:v>
      </x:c>
      <x:c r="F3895" s="8" t="n">
        <x:f>IF(ISNUMBER('原始字段'!C3955),'原始字段'!C3955,"n.a.")</x:f>
        <x:v>1728020288</x:v>
      </x:c>
      <x:c r="G3895" s="8" t="n">
        <x:f>IF(COUNT(E3895:F3895)=2,F3895-E3895,"n.a.")</x:f>
        <x:v>174000000</x:v>
      </x:c>
      <x:c r="H3895" s="9" t="n">
        <x:f>IF(ISNUMBER('原始字段'!D3955),'原始字段'!D3955,"n.a.")</x:f>
        <x:v>1.1626</x:v>
      </x:c>
      <x:c r="I3895" s="9" t="n">
        <x:f>IF(COUNT(G3895:H3895)=2,G3895*H3895/100000000,"n.a.")</x:f>
        <x:v>2.022924</x:v>
      </x:c>
      <x:c r="J3895" s="1" t="str">
        <x:v>日频齐全；折算事件未独立核实</x:v>
      </x:c>
    </x:row>
    <x:row r="3896" ht="25" customHeight="1">
      <x:c r="A3896" s="1" t="str">
        <x:v>创业板指</x:v>
      </x:c>
      <x:c r="B3896" s="1" t="str">
        <x:v>159957.SZ</x:v>
      </x:c>
      <x:c r="C3896" s="1" t="str">
        <x:v>华夏创业板ETF</x:v>
      </x:c>
      <x:c r="D3896" s="7" t="d">
        <x:v>2026-07-28T00:00:00.000Z</x:v>
      </x:c>
      <x:c r="E3896" s="8" t="n">
        <x:f>IF(ISNUMBER('原始字段'!C3855),'原始字段'!C3855,"n.a.")</x:f>
        <x:v>1133784560</x:v>
      </x:c>
      <x:c r="F3896" s="8" t="n">
        <x:f>IF(ISNUMBER('原始字段'!C3951),'原始字段'!C3951,"n.a.")</x:f>
        <x:v>1248784560</x:v>
      </x:c>
      <x:c r="G3896" s="8" t="n">
        <x:f>IF(COUNT(E3896:F3896)=2,F3896-E3896,"n.a.")</x:f>
        <x:v>115000000</x:v>
      </x:c>
      <x:c r="H3896" s="9" t="n">
        <x:f>IF(ISNUMBER('原始字段'!D3951),'原始字段'!D3951,"n.a.")</x:f>
        <x:v>2.1946</x:v>
      </x:c>
      <x:c r="I3896" s="9" t="n">
        <x:f>IF(COUNT(G3896:H3896)=2,G3896*H3896/100000000,"n.a.")</x:f>
        <x:v>2.52379</x:v>
      </x:c>
      <x:c r="J3896" s="1" t="str">
        <x:v>日频齐全；折算事件未独立核实</x:v>
      </x:c>
    </x:row>
    <x:row r="3897" ht="25" customHeight="1">
      <x:c r="A3897" s="1" t="str">
        <x:v>创业板指</x:v>
      </x:c>
      <x:c r="B3897" s="1" t="str">
        <x:v>159958.SZ</x:v>
      </x:c>
      <x:c r="C3897" s="1" t="str">
        <x:v>工银创业板ETF</x:v>
      </x:c>
      <x:c r="D3897" s="7" t="d">
        <x:v>2026-07-28T00:00:00.000Z</x:v>
      </x:c>
      <x:c r="E3897" s="8" t="n">
        <x:f>IF(ISNUMBER('原始字段'!C3856),'原始字段'!C3856,"n.a.")</x:f>
        <x:v>224511448</x:v>
      </x:c>
      <x:c r="F3897" s="8" t="n">
        <x:f>IF(ISNUMBER('原始字段'!C3952),'原始字段'!C3952,"n.a.")</x:f>
        <x:v>229411448</x:v>
      </x:c>
      <x:c r="G3897" s="8" t="n">
        <x:f>IF(COUNT(E3897:F3897)=2,F3897-E3897,"n.a.")</x:f>
        <x:v>4900000</x:v>
      </x:c>
      <x:c r="H3897" s="9" t="n">
        <x:f>IF(ISNUMBER('原始字段'!D3952),'原始字段'!D3952,"n.a.")</x:f>
        <x:v>2.0183</x:v>
      </x:c>
      <x:c r="I3897" s="9" t="n">
        <x:f>IF(COUNT(G3897:H3897)=2,G3897*H3897/100000000,"n.a.")</x:f>
        <x:v>0.0988967</x:v>
      </x:c>
      <x:c r="J3897" s="1" t="str">
        <x:v>日频齐全；折算事件未独立核实</x:v>
      </x:c>
    </x:row>
    <x:row r="3898" ht="25" customHeight="1">
      <x:c r="A3898" s="1" t="str">
        <x:v>创业板指</x:v>
      </x:c>
      <x:c r="B3898" s="1" t="str">
        <x:v>159977.SZ</x:v>
      </x:c>
      <x:c r="C3898" s="1" t="str">
        <x:v>天弘创业板ETF</x:v>
      </x:c>
      <x:c r="D3898" s="7" t="d">
        <x:v>2026-07-28T00:00:00.000Z</x:v>
      </x:c>
      <x:c r="E3898" s="8" t="n">
        <x:f>IF(ISNUMBER('原始字段'!C3860),'原始字段'!C3860,"n.a.")</x:f>
        <x:v>3359872820</x:v>
      </x:c>
      <x:c r="F3898" s="8" t="n">
        <x:f>IF(ISNUMBER('原始字段'!C3956),'原始字段'!C3956,"n.a.")</x:f>
        <x:v>3437872820</x:v>
      </x:c>
      <x:c r="G3898" s="8" t="n">
        <x:f>IF(COUNT(E3898:F3898)=2,F3898-E3898,"n.a.")</x:f>
        <x:v>78000000</x:v>
      </x:c>
      <x:c r="H3898" s="9" t="n">
        <x:f>IF(ISNUMBER('原始字段'!D3956),'原始字段'!D3956,"n.a.")</x:f>
        <x:v>1.7346</x:v>
      </x:c>
      <x:c r="I3898" s="9" t="n">
        <x:f>IF(COUNT(G3898:H3898)=2,G3898*H3898/100000000,"n.a.")</x:f>
        <x:v>1.352988</x:v>
      </x:c>
      <x:c r="J3898" s="1" t="str">
        <x:v>日频齐全；折算事件未独立核实</x:v>
      </x:c>
    </x:row>
    <x:row r="3899" ht="25" customHeight="1">
      <x:c r="A3899" s="1" t="str">
        <x:v>创业板指</x:v>
      </x:c>
      <x:c r="B3899" s="1" t="str">
        <x:v>159821.SZ</x:v>
      </x:c>
      <x:c r="C3899" s="1" t="str">
        <x:v>中银证券创业板ETF</x:v>
      </x:c>
      <x:c r="D3899" s="7" t="d">
        <x:v>2026-07-28T00:00:00.000Z</x:v>
      </x:c>
      <x:c r="E3899" s="8" t="n">
        <x:f>IF(ISNUMBER('原始字段'!C3844),'原始字段'!C3844,"n.a.")</x:f>
        <x:v>60720000</x:v>
      </x:c>
      <x:c r="F3899" s="8" t="n">
        <x:f>IF(ISNUMBER('原始字段'!C3940),'原始字段'!C3940,"n.a.")</x:f>
        <x:v>64620000</x:v>
      </x:c>
      <x:c r="G3899" s="8" t="n">
        <x:f>IF(COUNT(E3899:F3899)=2,F3899-E3899,"n.a.")</x:f>
        <x:v>3900000</x:v>
      </x:c>
      <x:c r="H3899" s="9" t="n">
        <x:f>IF(ISNUMBER('原始字段'!D3940),'原始字段'!D3940,"n.a.")</x:f>
        <x:v>1.2544</x:v>
      </x:c>
      <x:c r="I3899" s="9" t="n">
        <x:f>IF(COUNT(G3899:H3899)=2,G3899*H3899/100000000,"n.a.")</x:f>
        <x:v>0.0489216</x:v>
      </x:c>
      <x:c r="J3899" s="1" t="str">
        <x:v>日频齐全；折算事件未独立核实</x:v>
      </x:c>
    </x:row>
    <x:row r="3900" ht="25" customHeight="1">
      <x:c r="A3900" s="1" t="str">
        <x:v>创业板指</x:v>
      </x:c>
      <x:c r="B3900" s="1" t="str">
        <x:v>159956.SZ</x:v>
      </x:c>
      <x:c r="C3900" s="1" t="str">
        <x:v>建信创业板ETF</x:v>
      </x:c>
      <x:c r="D3900" s="7" t="d">
        <x:v>2026-07-28T00:00:00.000Z</x:v>
      </x:c>
      <x:c r="E3900" s="8" t="n">
        <x:f>IF(ISNUMBER('原始字段'!C3854),'原始字段'!C3854,"n.a.")</x:f>
        <x:v>45978674</x:v>
      </x:c>
      <x:c r="F3900" s="8" t="n">
        <x:f>IF(ISNUMBER('原始字段'!C3950),'原始字段'!C3950,"n.a.")</x:f>
        <x:v>45978674</x:v>
      </x:c>
      <x:c r="G3900" s="8" t="n">
        <x:f>IF(COUNT(E3900:F3900)=2,F3900-E3900,"n.a.")</x:f>
        <x:v>0</x:v>
      </x:c>
      <x:c r="H3900" s="9" t="n">
        <x:f>IF(ISNUMBER('原始字段'!D3950),'原始字段'!D3950,"n.a.")</x:f>
        <x:v>2.1141</x:v>
      </x:c>
      <x:c r="I3900" s="9" t="n">
        <x:f>IF(COUNT(G3900:H3900)=2,G3900*H3900/100000000,"n.a.")</x:f>
        <x:v>0</x:v>
      </x:c>
      <x:c r="J3900" s="1" t="str">
        <x:v>日频齐全；折算事件未独立核实</x:v>
      </x:c>
    </x:row>
    <x:row r="3901" ht="25" customHeight="1">
      <x:c r="A3901" s="1" t="str">
        <x:v>创业板指</x:v>
      </x:c>
      <x:c r="B3901" s="1" t="str">
        <x:v>159908.SZ</x:v>
      </x:c>
      <x:c r="C3901" s="1" t="str">
        <x:v>博时创业板ETF</x:v>
      </x:c>
      <x:c r="D3901" s="7" t="d">
        <x:v>2026-07-28T00:00:00.000Z</x:v>
      </x:c>
      <x:c r="E3901" s="8" t="n">
        <x:f>IF(ISNUMBER('原始字段'!C3846),'原始字段'!C3846,"n.a.")</x:f>
        <x:v>337229029</x:v>
      </x:c>
      <x:c r="F3901" s="8" t="n">
        <x:f>IF(ISNUMBER('原始字段'!C3942),'原始字段'!C3942,"n.a.")</x:f>
        <x:v>345229029</x:v>
      </x:c>
      <x:c r="G3901" s="8" t="n">
        <x:f>IF(COUNT(E3901:F3901)=2,F3901-E3901,"n.a.")</x:f>
        <x:v>8000000</x:v>
      </x:c>
      <x:c r="H3901" s="9" t="n">
        <x:f>IF(ISNUMBER('原始字段'!D3942),'原始字段'!D3942,"n.a.")</x:f>
        <x:v>3.1166</x:v>
      </x:c>
      <x:c r="I3901" s="9" t="n">
        <x:f>IF(COUNT(G3901:H3901)=2,G3901*H3901/100000000,"n.a.")</x:f>
        <x:v>0.249328</x:v>
      </x:c>
      <x:c r="J3901" s="1" t="str">
        <x:v>日频齐全；折算事件未独立核实</x:v>
      </x:c>
    </x:row>
    <x:row r="3902" ht="25" customHeight="1">
      <x:c r="A3902" s="1" t="str">
        <x:v>创业板指</x:v>
      </x:c>
      <x:c r="B3902" s="1" t="str">
        <x:v>159952.SZ</x:v>
      </x:c>
      <x:c r="C3902" s="1" t="str">
        <x:v>广发创业板ETF</x:v>
      </x:c>
      <x:c r="D3902" s="7" t="d">
        <x:v>2026-07-28T00:00:00.000Z</x:v>
      </x:c>
      <x:c r="E3902" s="8" t="n">
        <x:f>IF(ISNUMBER('原始字段'!C3853),'原始字段'!C3853,"n.a.")</x:f>
        <x:v>4907384929</x:v>
      </x:c>
      <x:c r="F3902" s="8" t="n">
        <x:f>IF(ISNUMBER('原始字段'!C3949),'原始字段'!C3949,"n.a.")</x:f>
        <x:v>5305184929</x:v>
      </x:c>
      <x:c r="G3902" s="8" t="n">
        <x:f>IF(COUNT(E3902:F3902)=2,F3902-E3902,"n.a.")</x:f>
        <x:v>397800000</x:v>
      </x:c>
      <x:c r="H3902" s="9" t="n">
        <x:f>IF(ISNUMBER('原始字段'!D3949),'原始字段'!D3949,"n.a.")</x:f>
        <x:v>2.0306</x:v>
      </x:c>
      <x:c r="I3902" s="9" t="n">
        <x:f>IF(COUNT(G3902:H3902)=2,G3902*H3902/100000000,"n.a.")</x:f>
        <x:v>8.0777268</x:v>
      </x:c>
      <x:c r="J3902" s="1" t="str">
        <x:v>日频齐全；折算事件未独立核实</x:v>
      </x:c>
    </x:row>
    <x:row r="3903" ht="25" customHeight="1">
      <x:c r="A3903" s="1" t="str">
        <x:v>创业板指</x:v>
      </x:c>
      <x:c r="B3903" s="1" t="str">
        <x:v>159247.SZ</x:v>
      </x:c>
      <x:c r="C3903" s="1" t="str">
        <x:v>汇添富创业板ETF</x:v>
      </x:c>
      <x:c r="D3903" s="7" t="d">
        <x:v>2026-07-28T00:00:00.000Z</x:v>
      </x:c>
      <x:c r="E3903" s="8" t="n">
        <x:f>IF(ISNUMBER('原始字段'!C3827),'原始字段'!C3827,"n.a.")</x:f>
        <x:v>393984966</x:v>
      </x:c>
      <x:c r="F3903" s="8" t="n">
        <x:f>IF(ISNUMBER('原始字段'!C3923),'原始字段'!C3923,"n.a.")</x:f>
        <x:v>525984966</x:v>
      </x:c>
      <x:c r="G3903" s="8" t="n">
        <x:f>IF(COUNT(E3903:F3903)=2,F3903-E3903,"n.a.")</x:f>
        <x:v>132000000</x:v>
      </x:c>
      <x:c r="H3903" s="9" t="n">
        <x:f>IF(ISNUMBER('原始字段'!D3923),'原始字段'!D3923,"n.a.")</x:f>
        <x:v>1.0005</x:v>
      </x:c>
      <x:c r="I3903" s="9" t="n">
        <x:f>IF(COUNT(G3903:H3903)=2,G3903*H3903/100000000,"n.a.")</x:f>
        <x:v>1.32066</x:v>
      </x:c>
      <x:c r="J3903" s="1" t="str">
        <x:v>日频齐全；折算事件未独立核实</x:v>
      </x:c>
    </x:row>
    <x:row r="3904" ht="25" customHeight="1">
      <x:c r="A3904" s="1" t="str">
        <x:v>创业板指</x:v>
      </x:c>
      <x:c r="B3904" s="1" t="str">
        <x:v>159948.SZ</x:v>
      </x:c>
      <x:c r="C3904" s="1" t="str">
        <x:v>南方创业板ETF</x:v>
      </x:c>
      <x:c r="D3904" s="7" t="d">
        <x:v>2026-07-28T00:00:00.000Z</x:v>
      </x:c>
      <x:c r="E3904" s="8" t="n">
        <x:f>IF(ISNUMBER('原始字段'!C3852),'原始字段'!C3852,"n.a.")</x:f>
        <x:v>1133697720</x:v>
      </x:c>
      <x:c r="F3904" s="8" t="n">
        <x:f>IF(ISNUMBER('原始字段'!C3948),'原始字段'!C3948,"n.a.")</x:f>
        <x:v>1167697720</x:v>
      </x:c>
      <x:c r="G3904" s="8" t="n">
        <x:f>IF(COUNT(E3904:F3904)=2,F3904-E3904,"n.a.")</x:f>
        <x:v>34000000</x:v>
      </x:c>
      <x:c r="H3904" s="9" t="n">
        <x:f>IF(ISNUMBER('原始字段'!D3948),'原始字段'!D3948,"n.a.")</x:f>
        <x:v>3.6918</x:v>
      </x:c>
      <x:c r="I3904" s="9" t="n">
        <x:f>IF(COUNT(G3904:H3904)=2,G3904*H3904/100000000,"n.a.")</x:f>
        <x:v>1.255212</x:v>
      </x:c>
      <x:c r="J3904" s="1" t="str">
        <x:v>日频齐全；折算事件未独立核实</x:v>
      </x:c>
    </x:row>
    <x:row r="3905" ht="25" customHeight="1">
      <x:c r="A3905" s="1" t="str">
        <x:v>创业板指</x:v>
      </x:c>
      <x:c r="B3905" s="1" t="str">
        <x:v>159205.SZ</x:v>
      </x:c>
      <x:c r="C3905" s="1" t="str">
        <x:v>东财创业板ETF</x:v>
      </x:c>
      <x:c r="D3905" s="7" t="d">
        <x:v>2026-07-28T00:00:00.000Z</x:v>
      </x:c>
      <x:c r="E3905" s="8" t="n">
        <x:f>IF(ISNUMBER('原始字段'!C3826),'原始字段'!C3826,"n.a.")</x:f>
        <x:v>521056064</x:v>
      </x:c>
      <x:c r="F3905" s="8" t="n">
        <x:f>IF(ISNUMBER('原始字段'!C3922),'原始字段'!C3922,"n.a.")</x:f>
        <x:v>705056064</x:v>
      </x:c>
      <x:c r="G3905" s="8" t="n">
        <x:f>IF(COUNT(E3905:F3905)=2,F3905-E3905,"n.a.")</x:f>
        <x:v>184000000</x:v>
      </x:c>
      <x:c r="H3905" s="9" t="n">
        <x:f>IF(ISNUMBER('原始字段'!D3922),'原始字段'!D3922,"n.a.")</x:f>
        <x:v>1.6338</x:v>
      </x:c>
      <x:c r="I3905" s="9" t="n">
        <x:f>IF(COUNT(G3905:H3905)=2,G3905*H3905/100000000,"n.a.")</x:f>
        <x:v>3.006192</x:v>
      </x:c>
      <x:c r="J3905" s="1" t="str">
        <x:v>日频齐全；折算事件未独立核实</x:v>
      </x:c>
    </x:row>
    <x:row r="3906" ht="25" customHeight="1">
      <x:c r="A3906" s="1" t="str">
        <x:v>科创50</x:v>
      </x:c>
      <x:c r="B3906" s="1" t="str">
        <x:v>588940.SH</x:v>
      </x:c>
      <x:c r="C3906" s="1" t="str">
        <x:v>富国上证科创板50成份ETF</x:v>
      </x:c>
      <x:c r="D3906" s="7" t="d">
        <x:v>2026-07-28T00:00:00.000Z</x:v>
      </x:c>
      <x:c r="E3906" s="8" t="n">
        <x:f>IF(ISNUMBER('原始字段'!C3917),'原始字段'!C3917,"n.a.")</x:f>
        <x:v>2582840000</x:v>
      </x:c>
      <x:c r="F3906" s="8" t="n">
        <x:f>IF(ISNUMBER('原始字段'!C4013),'原始字段'!C4013,"n.a.")</x:f>
        <x:v>2678840000</x:v>
      </x:c>
      <x:c r="G3906" s="8" t="n">
        <x:f>IF(COUNT(E3906:F3906)=2,F3906-E3906,"n.a.")</x:f>
        <x:v>96000000</x:v>
      </x:c>
      <x:c r="H3906" s="9" t="n">
        <x:f>IF(ISNUMBER('原始字段'!D4013),'原始字段'!D4013,"n.a.")</x:f>
        <x:v>0.8757</x:v>
      </x:c>
      <x:c r="I3906" s="9" t="n">
        <x:f>IF(COUNT(G3906:H3906)=2,G3906*H3906/100000000,"n.a.")</x:f>
        <x:v>0.840672</x:v>
      </x:c>
      <x:c r="J3906" s="1" t="str">
        <x:v>日频齐全；折算事件未独立核实</x:v>
      </x:c>
    </x:row>
    <x:row r="3907" ht="25" customHeight="1">
      <x:c r="A3907" s="1" t="str">
        <x:v>科创50</x:v>
      </x:c>
      <x:c r="B3907" s="1" t="str">
        <x:v>589150.SH</x:v>
      </x:c>
      <x:c r="C3907" s="1" t="str">
        <x:v>平安上证科创板50成份ETF</x:v>
      </x:c>
      <x:c r="D3907" s="7" t="d">
        <x:v>2026-07-28T00:00:00.000Z</x:v>
      </x:c>
      <x:c r="E3907" s="8" t="n">
        <x:f>IF(ISNUMBER('原始字段'!C3919),'原始字段'!C3919,"n.a.")</x:f>
        <x:v>741437200</x:v>
      </x:c>
      <x:c r="F3907" s="8" t="n">
        <x:f>IF(ISNUMBER('原始字段'!C4015),'原始字段'!C4015,"n.a.")</x:f>
        <x:v>745437200</x:v>
      </x:c>
      <x:c r="G3907" s="8" t="n">
        <x:f>IF(COUNT(E3907:F3907)=2,F3907-E3907,"n.a.")</x:f>
        <x:v>4000000</x:v>
      </x:c>
      <x:c r="H3907" s="9" t="n">
        <x:f>IF(ISNUMBER('原始字段'!D4015),'原始字段'!D4015,"n.a.")</x:f>
        <x:v>1.2269</x:v>
      </x:c>
      <x:c r="I3907" s="9" t="n">
        <x:f>IF(COUNT(G3907:H3907)=2,G3907*H3907/100000000,"n.a.")</x:f>
        <x:v>0.049076</x:v>
      </x:c>
      <x:c r="J3907" s="1" t="str">
        <x:v>日频齐全；折算事件未独立核实</x:v>
      </x:c>
    </x:row>
    <x:row r="3908" ht="25" customHeight="1">
      <x:c r="A3908" s="1" t="str">
        <x:v>科创50</x:v>
      </x:c>
      <x:c r="B3908" s="1" t="str">
        <x:v>588150.SH</x:v>
      </x:c>
      <x:c r="C3908" s="1" t="str">
        <x:v>南方上证科创板50成份ETF</x:v>
      </x:c>
      <x:c r="D3908" s="7" t="d">
        <x:v>2026-07-28T00:00:00.000Z</x:v>
      </x:c>
      <x:c r="E3908" s="8" t="n">
        <x:f>IF(ISNUMBER('原始字段'!C3911),'原始字段'!C3911,"n.a.")</x:f>
        <x:v>366432600</x:v>
      </x:c>
      <x:c r="F3908" s="8" t="n">
        <x:f>IF(ISNUMBER('原始字段'!C4007),'原始字段'!C4007,"n.a.")</x:f>
        <x:v>369932600</x:v>
      </x:c>
      <x:c r="G3908" s="8" t="n">
        <x:f>IF(COUNT(E3908:F3908)=2,F3908-E3908,"n.a.")</x:f>
        <x:v>3500000</x:v>
      </x:c>
      <x:c r="H3908" s="9" t="n">
        <x:f>IF(ISNUMBER('原始字段'!D4007),'原始字段'!D4007,"n.a.")</x:f>
        <x:v>1.1986</x:v>
      </x:c>
      <x:c r="I3908" s="9" t="n">
        <x:f>IF(COUNT(G3908:H3908)=2,G3908*H3908/100000000,"n.a.")</x:f>
        <x:v>0.041951</x:v>
      </x:c>
      <x:c r="J3908" s="1" t="str">
        <x:v>日频齐全；折算事件未独立核实</x:v>
      </x:c>
    </x:row>
    <x:row r="3909" ht="25" customHeight="1">
      <x:c r="A3909" s="1" t="str">
        <x:v>科创50</x:v>
      </x:c>
      <x:c r="B3909" s="1" t="str">
        <x:v>588000.SH</x:v>
      </x:c>
      <x:c r="C3909" s="1" t="str">
        <x:v>华夏上证科创板50ETF</x:v>
      </x:c>
      <x:c r="D3909" s="7" t="d">
        <x:v>2026-07-28T00:00:00.000Z</x:v>
      </x:c>
      <x:c r="E3909" s="8" t="n">
        <x:f>IF(ISNUMBER('原始字段'!C3905),'原始字段'!C3905,"n.a.")</x:f>
        <x:v>46094668200</x:v>
      </x:c>
      <x:c r="F3909" s="8" t="n">
        <x:f>IF(ISNUMBER('原始字段'!C4001),'原始字段'!C4001,"n.a.")</x:f>
        <x:v>48173668200</x:v>
      </x:c>
      <x:c r="G3909" s="8" t="n">
        <x:f>IF(COUNT(E3909:F3909)=2,F3909-E3909,"n.a.")</x:f>
        <x:v>2079000000</x:v>
      </x:c>
      <x:c r="H3909" s="9" t="n">
        <x:f>IF(ISNUMBER('原始字段'!D4001),'原始字段'!D4001,"n.a.")</x:f>
        <x:v>1.7864</x:v>
      </x:c>
      <x:c r="I3909" s="9" t="n">
        <x:f>IF(COUNT(G3909:H3909)=2,G3909*H3909/100000000,"n.a.")</x:f>
        <x:v>37.139256</x:v>
      </x:c>
      <x:c r="J3909" s="1" t="str">
        <x:v>日频齐全；折算事件未独立核实</x:v>
      </x:c>
    </x:row>
    <x:row r="3910" ht="25" customHeight="1">
      <x:c r="A3910" s="1" t="str">
        <x:v>科创50</x:v>
      </x:c>
      <x:c r="B3910" s="1" t="str">
        <x:v>589850.SH</x:v>
      </x:c>
      <x:c r="C3910" s="1" t="str">
        <x:v>东财上证科创板50成份ETF</x:v>
      </x:c>
      <x:c r="D3910" s="7" t="d">
        <x:v>2026-07-28T00:00:00.000Z</x:v>
      </x:c>
      <x:c r="E3910" s="8" t="n">
        <x:f>IF(ISNUMBER('原始字段'!C3921),'原始字段'!C3921,"n.a.")</x:f>
        <x:v>625057000</x:v>
      </x:c>
      <x:c r="F3910" s="8" t="n">
        <x:f>IF(ISNUMBER('原始字段'!C4017),'原始字段'!C4017,"n.a.")</x:f>
        <x:v>694057000</x:v>
      </x:c>
      <x:c r="G3910" s="8" t="n">
        <x:f>IF(COUNT(E3910:F3910)=2,F3910-E3910,"n.a.")</x:f>
        <x:v>69000000</x:v>
      </x:c>
      <x:c r="H3910" s="9" t="n">
        <x:f>IF(ISNUMBER('原始字段'!D4017),'原始字段'!D4017,"n.a.")</x:f>
        <x:v>1.6218</x:v>
      </x:c>
      <x:c r="I3910" s="9" t="n">
        <x:f>IF(COUNT(G3910:H3910)=2,G3910*H3910/100000000,"n.a.")</x:f>
        <x:v>1.119042</x:v>
      </x:c>
      <x:c r="J3910" s="1" t="str">
        <x:v>日频齐全；折算事件未独立核实</x:v>
      </x:c>
    </x:row>
    <x:row r="3911" ht="25" customHeight="1">
      <x:c r="A3911" s="1" t="str">
        <x:v>科创50</x:v>
      </x:c>
      <x:c r="B3911" s="1" t="str">
        <x:v>588840.SH</x:v>
      </x:c>
      <x:c r="C3911" s="1" t="str">
        <x:v>万家上证科创板50成份ETF</x:v>
      </x:c>
      <x:c r="D3911" s="7" t="d">
        <x:v>2026-07-28T00:00:00.000Z</x:v>
      </x:c>
      <x:c r="E3911" s="8" t="n">
        <x:f>IF(ISNUMBER('原始字段'!C3915),'原始字段'!C3915,"n.a.")</x:f>
        <x:v>55236000</x:v>
      </x:c>
      <x:c r="F3911" s="8" t="n">
        <x:f>IF(ISNUMBER('原始字段'!C4011),'原始字段'!C4011,"n.a.")</x:f>
        <x:v>58236000</x:v>
      </x:c>
      <x:c r="G3911" s="8" t="n">
        <x:f>IF(COUNT(E3911:F3911)=2,F3911-E3911,"n.a.")</x:f>
        <x:v>3000000</x:v>
      </x:c>
      <x:c r="H3911" s="9" t="n">
        <x:f>IF(ISNUMBER('原始字段'!D4011),'原始字段'!D4011,"n.a.")</x:f>
        <x:v>1.5656</x:v>
      </x:c>
      <x:c r="I3911" s="9" t="n">
        <x:f>IF(COUNT(G3911:H3911)=2,G3911*H3911/100000000,"n.a.")</x:f>
        <x:v>0.046968</x:v>
      </x:c>
      <x:c r="J3911" s="1" t="str">
        <x:v>日频齐全；折算事件未独立核实</x:v>
      </x:c>
    </x:row>
    <x:row r="3912" ht="25" customHeight="1">
      <x:c r="A3912" s="1" t="str">
        <x:v>科创50</x:v>
      </x:c>
      <x:c r="B3912" s="1" t="str">
        <x:v>588040.SH</x:v>
      </x:c>
      <x:c r="C3912" s="1" t="str">
        <x:v>鹏华上证科创板50成份ETF</x:v>
      </x:c>
      <x:c r="D3912" s="7" t="d">
        <x:v>2026-07-28T00:00:00.000Z</x:v>
      </x:c>
      <x:c r="E3912" s="8" t="n">
        <x:f>IF(ISNUMBER('原始字段'!C3906),'原始字段'!C3906,"n.a.")</x:f>
        <x:v>139889000</x:v>
      </x:c>
      <x:c r="F3912" s="8" t="n">
        <x:f>IF(ISNUMBER('原始字段'!C4002),'原始字段'!C4002,"n.a.")</x:f>
        <x:v>145889000</x:v>
      </x:c>
      <x:c r="G3912" s="8" t="n">
        <x:f>IF(COUNT(E3912:F3912)=2,F3912-E3912,"n.a.")</x:f>
        <x:v>6000000</x:v>
      </x:c>
      <x:c r="H3912" s="9" t="n">
        <x:f>IF(ISNUMBER('原始字段'!D4002),'原始字段'!D4002,"n.a.")</x:f>
        <x:v>1.7172</x:v>
      </x:c>
      <x:c r="I3912" s="9" t="n">
        <x:f>IF(COUNT(G3912:H3912)=2,G3912*H3912/100000000,"n.a.")</x:f>
        <x:v>0.103032</x:v>
      </x:c>
      <x:c r="J3912" s="1" t="str">
        <x:v>日频齐全；折算事件未独立核实</x:v>
      </x:c>
    </x:row>
    <x:row r="3913" ht="25" customHeight="1">
      <x:c r="A3913" s="1" t="str">
        <x:v>科创50</x:v>
      </x:c>
      <x:c r="B3913" s="1" t="str">
        <x:v>588280.SH</x:v>
      </x:c>
      <x:c r="C3913" s="1" t="str">
        <x:v>华安上证科创板50ETF</x:v>
      </x:c>
      <x:c r="D3913" s="7" t="d">
        <x:v>2026-07-28T00:00:00.000Z</x:v>
      </x:c>
      <x:c r="E3913" s="8" t="n">
        <x:f>IF(ISNUMBER('原始字段'!C3913),'原始字段'!C3913,"n.a.")</x:f>
        <x:v>360121000</x:v>
      </x:c>
      <x:c r="F3913" s="8" t="n">
        <x:f>IF(ISNUMBER('原始字段'!C4009),'原始字段'!C4009,"n.a.")</x:f>
        <x:v>368121000</x:v>
      </x:c>
      <x:c r="G3913" s="8" t="n">
        <x:f>IF(COUNT(E3913:F3913)=2,F3913-E3913,"n.a.")</x:f>
        <x:v>8000000</x:v>
      </x:c>
      <x:c r="H3913" s="9" t="n">
        <x:f>IF(ISNUMBER('原始字段'!D4009),'原始字段'!D4009,"n.a.")</x:f>
        <x:v>1.2179</x:v>
      </x:c>
      <x:c r="I3913" s="9" t="n">
        <x:f>IF(COUNT(G3913:H3913)=2,G3913*H3913/100000000,"n.a.")</x:f>
        <x:v>0.097432</x:v>
      </x:c>
      <x:c r="J3913" s="1" t="str">
        <x:v>日频齐全；折算事件未独立核实</x:v>
      </x:c>
    </x:row>
    <x:row r="3914" ht="25" customHeight="1">
      <x:c r="A3914" s="1" t="str">
        <x:v>科创50</x:v>
      </x:c>
      <x:c r="B3914" s="1" t="str">
        <x:v>589360.SH</x:v>
      </x:c>
      <x:c r="C3914" s="1" t="str">
        <x:v>国泰上证科创板50成份ETF</x:v>
      </x:c>
      <x:c r="D3914" s="7" t="d">
        <x:v>2026-07-28T00:00:00.000Z</x:v>
      </x:c>
      <x:c r="E3914" s="8" t="n">
        <x:f>IF(ISNUMBER('原始字段'!C3920),'原始字段'!C3920,"n.a.")</x:f>
        <x:v>2381174000</x:v>
      </x:c>
      <x:c r="F3914" s="8" t="n">
        <x:f>IF(ISNUMBER('原始字段'!C4016),'原始字段'!C4016,"n.a.")</x:f>
        <x:v>2459174000</x:v>
      </x:c>
      <x:c r="G3914" s="8" t="n">
        <x:f>IF(COUNT(E3914:F3914)=2,F3914-E3914,"n.a.")</x:f>
        <x:v>78000000</x:v>
      </x:c>
      <x:c r="H3914" s="9" t="n">
        <x:f>IF(ISNUMBER('原始字段'!D4016),'原始字段'!D4016,"n.a.")</x:f>
        <x:v>0.8738</x:v>
      </x:c>
      <x:c r="I3914" s="9" t="n">
        <x:f>IF(COUNT(G3914:H3914)=2,G3914*H3914/100000000,"n.a.")</x:f>
        <x:v>0.681564</x:v>
      </x:c>
      <x:c r="J3914" s="1" t="str">
        <x:v>日频齐全；折算事件未独立核实</x:v>
      </x:c>
    </x:row>
    <x:row r="3915" ht="25" customHeight="1">
      <x:c r="A3915" s="1" t="str">
        <x:v>科创50</x:v>
      </x:c>
      <x:c r="B3915" s="1" t="str">
        <x:v>588950.SH</x:v>
      </x:c>
      <x:c r="C3915" s="1" t="str">
        <x:v>景顺长城上证科创板50成份ETF</x:v>
      </x:c>
      <x:c r="D3915" s="7" t="d">
        <x:v>2026-07-28T00:00:00.000Z</x:v>
      </x:c>
      <x:c r="E3915" s="8" t="n">
        <x:f>IF(ISNUMBER('原始字段'!C3918),'原始字段'!C3918,"n.a.")</x:f>
        <x:v>500729700</x:v>
      </x:c>
      <x:c r="F3915" s="8" t="n">
        <x:f>IF(ISNUMBER('原始字段'!C4014),'原始字段'!C4014,"n.a.")</x:f>
        <x:v>533729700</x:v>
      </x:c>
      <x:c r="G3915" s="8" t="n">
        <x:f>IF(COUNT(E3915:F3915)=2,F3915-E3915,"n.a.")</x:f>
        <x:v>33000000</x:v>
      </x:c>
      <x:c r="H3915" s="9" t="n">
        <x:f>IF(ISNUMBER('原始字段'!D4014),'原始字段'!D4014,"n.a.")</x:f>
        <x:v>1.7681</x:v>
      </x:c>
      <x:c r="I3915" s="9" t="n">
        <x:f>IF(COUNT(G3915:H3915)=2,G3915*H3915/100000000,"n.a.")</x:f>
        <x:v>0.583473</x:v>
      </x:c>
      <x:c r="J3915" s="1" t="str">
        <x:v>日频齐全；折算事件未独立核实</x:v>
      </x:c>
    </x:row>
    <x:row r="3916" ht="25" customHeight="1">
      <x:c r="A3916" s="1" t="str">
        <x:v>科创50</x:v>
      </x:c>
      <x:c r="B3916" s="1" t="str">
        <x:v>588080.SH</x:v>
      </x:c>
      <x:c r="C3916" s="1" t="str">
        <x:v>易方达上证科创板50ETF</x:v>
      </x:c>
      <x:c r="D3916" s="7" t="d">
        <x:v>2026-07-28T00:00:00.000Z</x:v>
      </x:c>
      <x:c r="E3916" s="8" t="n">
        <x:f>IF(ISNUMBER('原始字段'!C3909),'原始字段'!C3909,"n.a.")</x:f>
        <x:v>22864628100</x:v>
      </x:c>
      <x:c r="F3916" s="8" t="n">
        <x:f>IF(ISNUMBER('原始字段'!C4005),'原始字段'!C4005,"n.a.")</x:f>
        <x:v>23281628100</x:v>
      </x:c>
      <x:c r="G3916" s="8" t="n">
        <x:f>IF(COUNT(E3916:F3916)=2,F3916-E3916,"n.a.")</x:f>
        <x:v>417000000</x:v>
      </x:c>
      <x:c r="H3916" s="9" t="n">
        <x:f>IF(ISNUMBER('原始字段'!D4005),'原始字段'!D4005,"n.a.")</x:f>
        <x:v>1.7321</x:v>
      </x:c>
      <x:c r="I3916" s="9" t="n">
        <x:f>IF(COUNT(G3916:H3916)=2,G3916*H3916/100000000,"n.a.")</x:f>
        <x:v>7.222857</x:v>
      </x:c>
      <x:c r="J3916" s="1" t="str">
        <x:v>日频齐全；折算事件未独立核实</x:v>
      </x:c>
    </x:row>
    <x:row r="3917" ht="25" customHeight="1">
      <x:c r="A3917" s="1" t="str">
        <x:v>科创50</x:v>
      </x:c>
      <x:c r="B3917" s="1" t="str">
        <x:v>588060.SH</x:v>
      </x:c>
      <x:c r="C3917" s="1" t="str">
        <x:v>广发上证科创板50ETF</x:v>
      </x:c>
      <x:c r="D3917" s="7" t="d">
        <x:v>2026-07-28T00:00:00.000Z</x:v>
      </x:c>
      <x:c r="E3917" s="8" t="n">
        <x:f>IF(ISNUMBER('原始字段'!C3908),'原始字段'!C3908,"n.a.")</x:f>
        <x:v>6787140000</x:v>
      </x:c>
      <x:c r="F3917" s="8" t="n">
        <x:f>IF(ISNUMBER('原始字段'!C4004),'原始字段'!C4004,"n.a.")</x:f>
        <x:v>7033140000</x:v>
      </x:c>
      <x:c r="G3917" s="8" t="n">
        <x:f>IF(COUNT(E3917:F3917)=2,F3917-E3917,"n.a.")</x:f>
        <x:v>246000000</x:v>
      </x:c>
      <x:c r="H3917" s="9" t="n">
        <x:f>IF(ISNUMBER('原始字段'!D4004),'原始字段'!D4004,"n.a.")</x:f>
        <x:v>1.075</x:v>
      </x:c>
      <x:c r="I3917" s="9" t="n">
        <x:f>IF(COUNT(G3917:H3917)=2,G3917*H3917/100000000,"n.a.")</x:f>
        <x:v>2.6445</x:v>
      </x:c>
      <x:c r="J3917" s="1" t="str">
        <x:v>日频齐全；折算事件未独立核实</x:v>
      </x:c>
    </x:row>
    <x:row r="3918" ht="25" customHeight="1">
      <x:c r="A3918" s="1" t="str">
        <x:v>科创50</x:v>
      </x:c>
      <x:c r="B3918" s="1" t="str">
        <x:v>588870.SH</x:v>
      </x:c>
      <x:c r="C3918" s="1" t="str">
        <x:v>汇添富上证科创板50成份ETF</x:v>
      </x:c>
      <x:c r="D3918" s="7" t="d">
        <x:v>2026-07-28T00:00:00.000Z</x:v>
      </x:c>
      <x:c r="E3918" s="8" t="n">
        <x:f>IF(ISNUMBER('原始字段'!C3916),'原始字段'!C3916,"n.a.")</x:f>
        <x:v>602552000</x:v>
      </x:c>
      <x:c r="F3918" s="8" t="n">
        <x:f>IF(ISNUMBER('原始字段'!C4012),'原始字段'!C4012,"n.a.")</x:f>
        <x:v>650552000</x:v>
      </x:c>
      <x:c r="G3918" s="8" t="n">
        <x:f>IF(COUNT(E3918:F3918)=2,F3918-E3918,"n.a.")</x:f>
        <x:v>48000000</x:v>
      </x:c>
      <x:c r="H3918" s="9" t="n">
        <x:f>IF(ISNUMBER('原始字段'!D4012),'原始字段'!D4012,"n.a.")</x:f>
        <x:v>1.7194</x:v>
      </x:c>
      <x:c r="I3918" s="9" t="n">
        <x:f>IF(COUNT(G3918:H3918)=2,G3918*H3918/100000000,"n.a.")</x:f>
        <x:v>0.825312</x:v>
      </x:c>
      <x:c r="J3918" s="1" t="str">
        <x:v>日频齐全；折算事件未独立核实</x:v>
      </x:c>
    </x:row>
    <x:row r="3919" ht="25" customHeight="1">
      <x:c r="A3919" s="1" t="str">
        <x:v>科创50</x:v>
      </x:c>
      <x:c r="B3919" s="1" t="str">
        <x:v>588720.SH</x:v>
      </x:c>
      <x:c r="C3919" s="1" t="str">
        <x:v>中银上证科创板50成份ETF</x:v>
      </x:c>
      <x:c r="D3919" s="7" t="d">
        <x:v>2026-07-28T00:00:00.000Z</x:v>
      </x:c>
      <x:c r="E3919" s="8" t="n">
        <x:f>IF(ISNUMBER('原始字段'!C3914),'原始字段'!C3914,"n.a.")</x:f>
        <x:v>102241800</x:v>
      </x:c>
      <x:c r="F3919" s="8" t="n">
        <x:f>IF(ISNUMBER('原始字段'!C4010),'原始字段'!C4010,"n.a.")</x:f>
        <x:v>102241800</x:v>
      </x:c>
      <x:c r="G3919" s="8" t="n">
        <x:f>IF(COUNT(E3919:F3919)=2,F3919-E3919,"n.a.")</x:f>
        <x:v>0</x:v>
      </x:c>
      <x:c r="H3919" s="9" t="n">
        <x:f>IF(ISNUMBER('原始字段'!D4010),'原始字段'!D4010,"n.a.")</x:f>
        <x:v>1.7162</x:v>
      </x:c>
      <x:c r="I3919" s="9" t="n">
        <x:f>IF(COUNT(G3919:H3919)=2,G3919*H3919/100000000,"n.a.")</x:f>
        <x:v>0</x:v>
      </x:c>
      <x:c r="J3919" s="1" t="str">
        <x:v>日频齐全；折算事件未独立核实</x:v>
      </x:c>
    </x:row>
    <x:row r="3920" ht="25" customHeight="1">
      <x:c r="A3920" s="1" t="str">
        <x:v>科创50</x:v>
      </x:c>
      <x:c r="B3920" s="1" t="str">
        <x:v>588090.SH</x:v>
      </x:c>
      <x:c r="C3920" s="1" t="str">
        <x:v>华泰柏瑞上证科创板50ETF</x:v>
      </x:c>
      <x:c r="D3920" s="7" t="d">
        <x:v>2026-07-28T00:00:00.000Z</x:v>
      </x:c>
      <x:c r="E3920" s="8" t="n">
        <x:f>IF(ISNUMBER('原始字段'!C3910),'原始字段'!C3910,"n.a.")</x:f>
        <x:v>2790072800</x:v>
      </x:c>
      <x:c r="F3920" s="8" t="n">
        <x:f>IF(ISNUMBER('原始字段'!C4006),'原始字段'!C4006,"n.a.")</x:f>
        <x:v>2847072800</x:v>
      </x:c>
      <x:c r="G3920" s="8" t="n">
        <x:f>IF(COUNT(E3920:F3920)=2,F3920-E3920,"n.a.")</x:f>
        <x:v>57000000</x:v>
      </x:c>
      <x:c r="H3920" s="9" t="n">
        <x:f>IF(ISNUMBER('原始字段'!D4006),'原始字段'!D4006,"n.a.")</x:f>
        <x:v>1.7408</x:v>
      </x:c>
      <x:c r="I3920" s="9" t="n">
        <x:f>IF(COUNT(G3920:H3920)=2,G3920*H3920/100000000,"n.a.")</x:f>
        <x:v>0.992256</x:v>
      </x:c>
      <x:c r="J3920" s="1" t="str">
        <x:v>日频齐全；折算事件未独立核实</x:v>
      </x:c>
    </x:row>
    <x:row r="3921" ht="25" customHeight="1">
      <x:c r="A3921" s="1" t="str">
        <x:v>科创50</x:v>
      </x:c>
      <x:c r="B3921" s="1" t="str">
        <x:v>588180.SH</x:v>
      </x:c>
      <x:c r="C3921" s="1" t="str">
        <x:v>国联安上证科创板50ETF</x:v>
      </x:c>
      <x:c r="D3921" s="7" t="d">
        <x:v>2026-07-28T00:00:00.000Z</x:v>
      </x:c>
      <x:c r="E3921" s="8" t="n">
        <x:f>IF(ISNUMBER('原始字段'!C3912),'原始字段'!C3912,"n.a.")</x:f>
        <x:v>720853700</x:v>
      </x:c>
      <x:c r="F3921" s="8" t="n">
        <x:f>IF(ISNUMBER('原始字段'!C4008),'原始字段'!C4008,"n.a.")</x:f>
        <x:v>734853700</x:v>
      </x:c>
      <x:c r="G3921" s="8" t="n">
        <x:f>IF(COUNT(E3921:F3921)=2,F3921-E3921,"n.a.")</x:f>
        <x:v>14000000</x:v>
      </x:c>
      <x:c r="H3921" s="9" t="n">
        <x:f>IF(ISNUMBER('原始字段'!D4008),'原始字段'!D4008,"n.a.")</x:f>
        <x:v>1.1023</x:v>
      </x:c>
      <x:c r="I3921" s="9" t="n">
        <x:f>IF(COUNT(G3921:H3921)=2,G3921*H3921/100000000,"n.a.")</x:f>
        <x:v>0.154322</x:v>
      </x:c>
      <x:c r="J3921" s="1" t="str">
        <x:v>日频齐全；折算事件未独立核实</x:v>
      </x:c>
    </x:row>
    <x:row r="3922" ht="25" customHeight="1">
      <x:c r="A3922" s="1" t="str">
        <x:v>科创50</x:v>
      </x:c>
      <x:c r="B3922" s="1" t="str">
        <x:v>588050.SH</x:v>
      </x:c>
      <x:c r="C3922" s="1" t="str">
        <x:v>工银上证科创板50ETF</x:v>
      </x:c>
      <x:c r="D3922" s="7" t="d">
        <x:v>2026-07-28T00:00:00.000Z</x:v>
      </x:c>
      <x:c r="E3922" s="8" t="n">
        <x:f>IF(ISNUMBER('原始字段'!C3907),'原始字段'!C3907,"n.a.")</x:f>
        <x:v>5893241300</x:v>
      </x:c>
      <x:c r="F3922" s="8" t="n">
        <x:f>IF(ISNUMBER('原始字段'!C4003),'原始字段'!C4003,"n.a.")</x:f>
        <x:v>5945241300</x:v>
      </x:c>
      <x:c r="G3922" s="8" t="n">
        <x:f>IF(COUNT(E3922:F3922)=2,F3922-E3922,"n.a.")</x:f>
        <x:v>52000000</x:v>
      </x:c>
      <x:c r="H3922" s="9" t="n">
        <x:f>IF(ISNUMBER('原始字段'!D4003),'原始字段'!D4003,"n.a.")</x:f>
        <x:v>1.7341</x:v>
      </x:c>
      <x:c r="I3922" s="9" t="n">
        <x:f>IF(COUNT(G3922:H3922)=2,G3922*H3922/100000000,"n.a.")</x:f>
        <x:v>0.901732</x:v>
      </x:c>
      <x:c r="J3922" s="1" t="str">
        <x:v>日频齐全；折算事件未独立核实</x:v>
      </x:c>
    </x:row>
    <x:row r="3923" ht="25" customHeight="1">
      <x:c r="A3923" s="1" t="str">
        <x:v>沪深300</x:v>
      </x:c>
      <x:c r="B3923" s="1" t="str">
        <x:v>159393.SZ</x:v>
      </x:c>
      <x:c r="C3923" s="1" t="str">
        <x:v>万家沪深300ETF</x:v>
      </x:c>
      <x:c r="D3923" s="7" t="d">
        <x:v>2026-07-29T00:00:00.000Z</x:v>
      </x:c>
      <x:c r="E3923" s="8" t="n">
        <x:f>IF(ISNUMBER('原始字段'!C3927),'原始字段'!C3927,"n.a.")</x:f>
        <x:v>96046342</x:v>
      </x:c>
      <x:c r="F3923" s="8" t="n">
        <x:f>IF(ISNUMBER('原始字段'!C4023),'原始字段'!C4023,"n.a.")</x:f>
        <x:v>96946342</x:v>
      </x:c>
      <x:c r="G3923" s="8" t="n">
        <x:f>IF(COUNT(E3923:F3923)=2,F3923-E3923,"n.a.")</x:f>
        <x:v>900000</x:v>
      </x:c>
      <x:c r="H3923" s="9" t="n">
        <x:f>IF(ISNUMBER('原始字段'!D4023),'原始字段'!D4023,"n.a.")</x:f>
        <x:v>4.9294</x:v>
      </x:c>
      <x:c r="I3923" s="9" t="n">
        <x:f>IF(COUNT(G3923:H3923)=2,G3923*H3923/100000000,"n.a.")</x:f>
        <x:v>0.0443646</x:v>
      </x:c>
      <x:c r="J3923" s="1" t="str">
        <x:v>日频齐全；折算事件未独立核实</x:v>
      </x:c>
    </x:row>
    <x:row r="3924" ht="25" customHeight="1">
      <x:c r="A3924" s="1" t="str">
        <x:v>沪深300</x:v>
      </x:c>
      <x:c r="B3924" s="1" t="str">
        <x:v>515660.SH</x:v>
      </x:c>
      <x:c r="C3924" s="1" t="str">
        <x:v>国联安沪深300ETF</x:v>
      </x:c>
      <x:c r="D3924" s="7" t="d">
        <x:v>2026-07-29T00:00:00.000Z</x:v>
      </x:c>
      <x:c r="E3924" s="8" t="n">
        <x:f>IF(ISNUMBER('原始字段'!C3988),'原始字段'!C3988,"n.a.")</x:f>
        <x:v>432694200</x:v>
      </x:c>
      <x:c r="F3924" s="8" t="n">
        <x:f>IF(ISNUMBER('原始字段'!C4084),'原始字段'!C4084,"n.a.")</x:f>
        <x:v>433594200</x:v>
      </x:c>
      <x:c r="G3924" s="8" t="n">
        <x:f>IF(COUNT(E3924:F3924)=2,F3924-E3924,"n.a.")</x:f>
        <x:v>900000</x:v>
      </x:c>
      <x:c r="H3924" s="9" t="n">
        <x:f>IF(ISNUMBER('原始字段'!D4084),'原始字段'!D4084,"n.a.")</x:f>
        <x:v>5.8117</x:v>
      </x:c>
      <x:c r="I3924" s="9" t="n">
        <x:f>IF(COUNT(G3924:H3924)=2,G3924*H3924/100000000,"n.a.")</x:f>
        <x:v>0.0523053</x:v>
      </x:c>
      <x:c r="J3924" s="1" t="str">
        <x:v>日频齐全；折算事件未独立核实</x:v>
      </x:c>
    </x:row>
    <x:row r="3925" ht="25" customHeight="1">
      <x:c r="A3925" s="1" t="str">
        <x:v>沪深300</x:v>
      </x:c>
      <x:c r="B3925" s="1" t="str">
        <x:v>515360.SH</x:v>
      </x:c>
      <x:c r="C3925" s="1" t="str">
        <x:v>方正富邦沪深300ETF</x:v>
      </x:c>
      <x:c r="D3925" s="7" t="d">
        <x:v>2026-07-29T00:00:00.000Z</x:v>
      </x:c>
      <x:c r="E3925" s="8" t="n">
        <x:f>IF(ISNUMBER('原始字段'!C3983),'原始字段'!C3983,"n.a.")</x:f>
        <x:v>38279300</x:v>
      </x:c>
      <x:c r="F3925" s="8" t="n">
        <x:f>IF(ISNUMBER('原始字段'!C4079),'原始字段'!C4079,"n.a.")</x:f>
        <x:v>38279300</x:v>
      </x:c>
      <x:c r="G3925" s="8" t="n">
        <x:f>IF(COUNT(E3925:F3925)=2,F3925-E3925,"n.a.")</x:f>
        <x:v>0</x:v>
      </x:c>
      <x:c r="H3925" s="9" t="n">
        <x:f>IF(ISNUMBER('原始字段'!D4079),'原始字段'!D4079,"n.a.")</x:f>
        <x:v>6.7199</x:v>
      </x:c>
      <x:c r="I3925" s="9" t="n">
        <x:f>IF(COUNT(G3925:H3925)=2,G3925*H3925/100000000,"n.a.")</x:f>
        <x:v>0</x:v>
      </x:c>
      <x:c r="J3925" s="1" t="str">
        <x:v>日频齐全；折算事件未独立核实</x:v>
      </x:c>
    </x:row>
    <x:row r="3926" ht="25" customHeight="1">
      <x:c r="A3926" s="1" t="str">
        <x:v>沪深300</x:v>
      </x:c>
      <x:c r="B3926" s="1" t="str">
        <x:v>510320.SH</x:v>
      </x:c>
      <x:c r="C3926" s="1" t="str">
        <x:v>中金沪深300ETF</x:v>
      </x:c>
      <x:c r="D3926" s="7" t="d">
        <x:v>2026-07-29T00:00:00.000Z</x:v>
      </x:c>
      <x:c r="E3926" s="8" t="n">
        <x:f>IF(ISNUMBER('原始字段'!C3960),'原始字段'!C3960,"n.a.")</x:f>
        <x:v>625068500</x:v>
      </x:c>
      <x:c r="F3926" s="8" t="n">
        <x:f>IF(ISNUMBER('原始字段'!C4056),'原始字段'!C4056,"n.a.")</x:f>
        <x:v>628068500</x:v>
      </x:c>
      <x:c r="G3926" s="8" t="n">
        <x:f>IF(COUNT(E3926:F3926)=2,F3926-E3926,"n.a.")</x:f>
        <x:v>3000000</x:v>
      </x:c>
      <x:c r="H3926" s="9" t="n">
        <x:f>IF(ISNUMBER('原始字段'!D4056),'原始字段'!D4056,"n.a.")</x:f>
        <x:v>1.2516</x:v>
      </x:c>
      <x:c r="I3926" s="9" t="n">
        <x:f>IF(COUNT(G3926:H3926)=2,G3926*H3926/100000000,"n.a.")</x:f>
        <x:v>0.037548</x:v>
      </x:c>
      <x:c r="J3926" s="1" t="str">
        <x:v>日频齐全；折算事件未独立核实</x:v>
      </x:c>
    </x:row>
    <x:row r="3927" ht="25" customHeight="1">
      <x:c r="A3927" s="1" t="str">
        <x:v>沪深300</x:v>
      </x:c>
      <x:c r="B3927" s="1" t="str">
        <x:v>510360.SH</x:v>
      </x:c>
      <x:c r="C3927" s="1" t="str">
        <x:v>广发沪深300ETF</x:v>
      </x:c>
      <x:c r="D3927" s="7" t="d">
        <x:v>2026-07-29T00:00:00.000Z</x:v>
      </x:c>
      <x:c r="E3927" s="8" t="n">
        <x:f>IF(ISNUMBER('原始字段'!C3963),'原始字段'!C3963,"n.a.")</x:f>
        <x:v>1868381200</x:v>
      </x:c>
      <x:c r="F3927" s="8" t="n">
        <x:f>IF(ISNUMBER('原始字段'!C4059),'原始字段'!C4059,"n.a.")</x:f>
        <x:v>1889381200</x:v>
      </x:c>
      <x:c r="G3927" s="8" t="n">
        <x:f>IF(COUNT(E3927:F3927)=2,F3927-E3927,"n.a.")</x:f>
        <x:v>21000000</x:v>
      </x:c>
      <x:c r="H3927" s="9" t="n">
        <x:f>IF(ISNUMBER('原始字段'!D4059),'原始字段'!D4059,"n.a.")</x:f>
        <x:v>1.7784</x:v>
      </x:c>
      <x:c r="I3927" s="9" t="n">
        <x:f>IF(COUNT(G3927:H3927)=2,G3927*H3927/100000000,"n.a.")</x:f>
        <x:v>0.373464</x:v>
      </x:c>
      <x:c r="J3927" s="1" t="str">
        <x:v>日频齐全；折算事件未独立核实</x:v>
      </x:c>
    </x:row>
    <x:row r="3928" ht="25" customHeight="1">
      <x:c r="A3928" s="1" t="str">
        <x:v>沪深300</x:v>
      </x:c>
      <x:c r="B3928" s="1" t="str">
        <x:v>515330.SH</x:v>
      </x:c>
      <x:c r="C3928" s="1" t="str">
        <x:v>天弘沪深300ETF</x:v>
      </x:c>
      <x:c r="D3928" s="7" t="d">
        <x:v>2026-07-29T00:00:00.000Z</x:v>
      </x:c>
      <x:c r="E3928" s="8" t="n">
        <x:f>IF(ISNUMBER('原始字段'!C3981),'原始字段'!C3981,"n.a.")</x:f>
        <x:v>6512709500</x:v>
      </x:c>
      <x:c r="F3928" s="8" t="n">
        <x:f>IF(ISNUMBER('原始字段'!C4077),'原始字段'!C4077,"n.a.")</x:f>
        <x:v>6542709500</x:v>
      </x:c>
      <x:c r="G3928" s="8" t="n">
        <x:f>IF(COUNT(E3928:F3928)=2,F3928-E3928,"n.a.")</x:f>
        <x:v>30000000</x:v>
      </x:c>
      <x:c r="H3928" s="9" t="n">
        <x:f>IF(ISNUMBER('原始字段'!D4077),'原始字段'!D4077,"n.a.")</x:f>
        <x:v>1.3382</x:v>
      </x:c>
      <x:c r="I3928" s="9" t="n">
        <x:f>IF(COUNT(G3928:H3928)=2,G3928*H3928/100000000,"n.a.")</x:f>
        <x:v>0.40146</x:v>
      </x:c>
      <x:c r="J3928" s="1" t="str">
        <x:v>日频齐全；折算事件未独立核实</x:v>
      </x:c>
    </x:row>
    <x:row r="3929" ht="25" customHeight="1">
      <x:c r="A3929" s="1" t="str">
        <x:v>沪深300</x:v>
      </x:c>
      <x:c r="B3929" s="1" t="str">
        <x:v>510330.SH</x:v>
      </x:c>
      <x:c r="C3929" s="1" t="str">
        <x:v>华夏沪深300ETF</x:v>
      </x:c>
      <x:c r="D3929" s="7" t="d">
        <x:v>2026-07-29T00:00:00.000Z</x:v>
      </x:c>
      <x:c r="E3929" s="8" t="n">
        <x:f>IF(ISNUMBER('原始字段'!C3961),'原始字段'!C3961,"n.a.")</x:f>
        <x:v>8615949800</x:v>
      </x:c>
      <x:c r="F3929" s="8" t="n">
        <x:f>IF(ISNUMBER('原始字段'!C4057),'原始字段'!C4057,"n.a.")</x:f>
        <x:v>8649249800</x:v>
      </x:c>
      <x:c r="G3929" s="8" t="n">
        <x:f>IF(COUNT(E3929:F3929)=2,F3929-E3929,"n.a.")</x:f>
        <x:v>33300000</x:v>
      </x:c>
      <x:c r="H3929" s="9" t="n">
        <x:f>IF(ISNUMBER('原始字段'!D4057),'原始字段'!D4057,"n.a.")</x:f>
        <x:v>4.855</x:v>
      </x:c>
      <x:c r="I3929" s="9" t="n">
        <x:f>IF(COUNT(G3929:H3929)=2,G3929*H3929/100000000,"n.a.")</x:f>
        <x:v>1.616715</x:v>
      </x:c>
      <x:c r="J3929" s="1" t="str">
        <x:v>日频齐全；折算事件未独立核实</x:v>
      </x:c>
    </x:row>
    <x:row r="3930" ht="25" customHeight="1">
      <x:c r="A3930" s="1" t="str">
        <x:v>沪深300</x:v>
      </x:c>
      <x:c r="B3930" s="1" t="str">
        <x:v>510370.SH</x:v>
      </x:c>
      <x:c r="C3930" s="1" t="str">
        <x:v>兴业沪深300ETF</x:v>
      </x:c>
      <x:c r="D3930" s="7" t="d">
        <x:v>2026-07-29T00:00:00.000Z</x:v>
      </x:c>
      <x:c r="E3930" s="8" t="n">
        <x:f>IF(ISNUMBER('原始字段'!C3964),'原始字段'!C3964,"n.a.")</x:f>
        <x:v>87258100</x:v>
      </x:c>
      <x:c r="F3930" s="8" t="n">
        <x:f>IF(ISNUMBER('原始字段'!C4060),'原始字段'!C4060,"n.a.")</x:f>
        <x:v>87258100</x:v>
      </x:c>
      <x:c r="G3930" s="8" t="n">
        <x:f>IF(COUNT(E3930:F3930)=2,F3930-E3930,"n.a.")</x:f>
        <x:v>0</x:v>
      </x:c>
      <x:c r="H3930" s="9" t="n">
        <x:f>IF(ISNUMBER('原始字段'!D4060),'原始字段'!D4060,"n.a.")</x:f>
        <x:v>1.0324</x:v>
      </x:c>
      <x:c r="I3930" s="9" t="n">
        <x:f>IF(COUNT(G3930:H3930)=2,G3930*H3930/100000000,"n.a.")</x:f>
        <x:v>0</x:v>
      </x:c>
      <x:c r="J3930" s="1" t="str">
        <x:v>日频齐全；折算事件未独立核实</x:v>
      </x:c>
    </x:row>
    <x:row r="3931" ht="25" customHeight="1">
      <x:c r="A3931" s="1" t="str">
        <x:v>沪深300</x:v>
      </x:c>
      <x:c r="B3931" s="1" t="str">
        <x:v>159919.SZ</x:v>
      </x:c>
      <x:c r="C3931" s="1" t="str">
        <x:v>嘉实沪深300ETF</x:v>
      </x:c>
      <x:c r="D3931" s="7" t="d">
        <x:v>2026-07-29T00:00:00.000Z</x:v>
      </x:c>
      <x:c r="E3931" s="8" t="n">
        <x:f>IF(ISNUMBER('原始字段'!C3944),'原始字段'!C3944,"n.a.")</x:f>
        <x:v>6335316676</x:v>
      </x:c>
      <x:c r="F3931" s="8" t="n">
        <x:f>IF(ISNUMBER('原始字段'!C4040),'原始字段'!C4040,"n.a.")</x:f>
        <x:v>6424416676</x:v>
      </x:c>
      <x:c r="G3931" s="8" t="n">
        <x:f>IF(COUNT(E3931:F3931)=2,F3931-E3931,"n.a.")</x:f>
        <x:v>89100000</x:v>
      </x:c>
      <x:c r="H3931" s="9" t="n">
        <x:f>IF(ISNUMBER('原始字段'!D4040),'原始字段'!D4040,"n.a.")</x:f>
        <x:v>4.8592</x:v>
      </x:c>
      <x:c r="I3931" s="9" t="n">
        <x:f>IF(COUNT(G3931:H3931)=2,G3931*H3931/100000000,"n.a.")</x:f>
        <x:v>4.3295472</x:v>
      </x:c>
      <x:c r="J3931" s="1" t="str">
        <x:v>日频齐全；折算事件未独立核实</x:v>
      </x:c>
    </x:row>
    <x:row r="3932" ht="25" customHeight="1">
      <x:c r="A3932" s="1" t="str">
        <x:v>沪深300</x:v>
      </x:c>
      <x:c r="B3932" s="1" t="str">
        <x:v>159673.SZ</x:v>
      </x:c>
      <x:c r="C3932" s="1" t="str">
        <x:v>鹏华沪深300ETF</x:v>
      </x:c>
      <x:c r="D3932" s="7" t="d">
        <x:v>2026-07-29T00:00:00.000Z</x:v>
      </x:c>
      <x:c r="E3932" s="8" t="n">
        <x:f>IF(ISNUMBER('原始字段'!C3936),'原始字段'!C3936,"n.a.")</x:f>
        <x:v>1933528385</x:v>
      </x:c>
      <x:c r="F3932" s="8" t="n">
        <x:f>IF(ISNUMBER('原始字段'!C4032),'原始字段'!C4032,"n.a.")</x:f>
        <x:v>1921528385</x:v>
      </x:c>
      <x:c r="G3932" s="8" t="n">
        <x:f>IF(COUNT(E3932:F3932)=2,F3932-E3932,"n.a.")</x:f>
        <x:v>-12000000</x:v>
      </x:c>
      <x:c r="H3932" s="9" t="n">
        <x:f>IF(ISNUMBER('原始字段'!D4032),'原始字段'!D4032,"n.a.")</x:f>
        <x:v>1.2808</x:v>
      </x:c>
      <x:c r="I3932" s="9" t="n">
        <x:f>IF(COUNT(G3932:H3932)=2,G3932*H3932/100000000,"n.a.")</x:f>
        <x:v>-0.153696</x:v>
      </x:c>
      <x:c r="J3932" s="1" t="str">
        <x:v>日频齐全；折算事件未独立核实</x:v>
      </x:c>
    </x:row>
    <x:row r="3933" ht="25" customHeight="1">
      <x:c r="A3933" s="1" t="str">
        <x:v>沪深300</x:v>
      </x:c>
      <x:c r="B3933" s="1" t="str">
        <x:v>159300.SZ</x:v>
      </x:c>
      <x:c r="C3933" s="1" t="str">
        <x:v>富国沪深300ETF</x:v>
      </x:c>
      <x:c r="D3933" s="7" t="d">
        <x:v>2026-07-29T00:00:00.000Z</x:v>
      </x:c>
      <x:c r="E3933" s="8" t="n">
        <x:f>IF(ISNUMBER('原始字段'!C3924),'原始字段'!C3924,"n.a.")</x:f>
        <x:v>434758097</x:v>
      </x:c>
      <x:c r="F3933" s="8" t="n">
        <x:f>IF(ISNUMBER('原始字段'!C4020),'原始字段'!C4020,"n.a.")</x:f>
        <x:v>438358097</x:v>
      </x:c>
      <x:c r="G3933" s="8" t="n">
        <x:f>IF(COUNT(E3933:F3933)=2,F3933-E3933,"n.a.")</x:f>
        <x:v>3600000</x:v>
      </x:c>
      <x:c r="H3933" s="9" t="n">
        <x:f>IF(ISNUMBER('原始字段'!D4020),'原始字段'!D4020,"n.a.")</x:f>
        <x:v>4.9876</x:v>
      </x:c>
      <x:c r="I3933" s="9" t="n">
        <x:f>IF(COUNT(G3933:H3933)=2,G3933*H3933/100000000,"n.a.")</x:f>
        <x:v>0.1795536</x:v>
      </x:c>
      <x:c r="J3933" s="1" t="str">
        <x:v>日频齐全；折算事件未独立核实</x:v>
      </x:c>
    </x:row>
    <x:row r="3934" ht="25" customHeight="1">
      <x:c r="A3934" s="1" t="str">
        <x:v>沪深300</x:v>
      </x:c>
      <x:c r="B3934" s="1" t="str">
        <x:v>510380.SH</x:v>
      </x:c>
      <x:c r="C3934" s="1" t="str">
        <x:v>国寿安保沪深300ETF</x:v>
      </x:c>
      <x:c r="D3934" s="7" t="d">
        <x:v>2026-07-29T00:00:00.000Z</x:v>
      </x:c>
      <x:c r="E3934" s="8" t="n">
        <x:f>IF(ISNUMBER('原始字段'!C3965),'原始字段'!C3965,"n.a.")</x:f>
        <x:v>1458802400</x:v>
      </x:c>
      <x:c r="F3934" s="8" t="n">
        <x:f>IF(ISNUMBER('原始字段'!C4061),'原始字段'!C4061,"n.a.")</x:f>
        <x:v>1458802400</x:v>
      </x:c>
      <x:c r="G3934" s="8" t="n">
        <x:f>IF(COUNT(E3934:F3934)=2,F3934-E3934,"n.a.")</x:f>
        <x:v>0</x:v>
      </x:c>
      <x:c r="H3934" s="9" t="n">
        <x:f>IF(ISNUMBER('原始字段'!D4061),'原始字段'!D4061,"n.a.")</x:f>
        <x:v>1.3855</x:v>
      </x:c>
      <x:c r="I3934" s="9" t="n">
        <x:f>IF(COUNT(G3934:H3934)=2,G3934*H3934/100000000,"n.a.")</x:f>
        <x:v>0</x:v>
      </x:c>
      <x:c r="J3934" s="1" t="str">
        <x:v>日频齐全；折算事件未独立核实</x:v>
      </x:c>
    </x:row>
    <x:row r="3935" ht="25" customHeight="1">
      <x:c r="A3935" s="1" t="str">
        <x:v>沪深300</x:v>
      </x:c>
      <x:c r="B3935" s="1" t="str">
        <x:v>515380.SH</x:v>
      </x:c>
      <x:c r="C3935" s="1" t="str">
        <x:v>泰康沪深300ETF</x:v>
      </x:c>
      <x:c r="D3935" s="7" t="d">
        <x:v>2026-07-29T00:00:00.000Z</x:v>
      </x:c>
      <x:c r="E3935" s="8" t="n">
        <x:f>IF(ISNUMBER('原始字段'!C3984),'原始字段'!C3984,"n.a.")</x:f>
        <x:v>665199800</x:v>
      </x:c>
      <x:c r="F3935" s="8" t="n">
        <x:f>IF(ISNUMBER('原始字段'!C4080),'原始字段'!C4080,"n.a.")</x:f>
        <x:v>666999800</x:v>
      </x:c>
      <x:c r="G3935" s="8" t="n">
        <x:f>IF(COUNT(E3935:F3935)=2,F3935-E3935,"n.a.")</x:f>
        <x:v>1800000</x:v>
      </x:c>
      <x:c r="H3935" s="9" t="n">
        <x:f>IF(ISNUMBER('原始字段'!D4080),'原始字段'!D4080,"n.a.")</x:f>
        <x:v>5.4018</x:v>
      </x:c>
      <x:c r="I3935" s="9" t="n">
        <x:f>IF(COUNT(G3935:H3935)=2,G3935*H3935/100000000,"n.a.")</x:f>
        <x:v>0.0972324</x:v>
      </x:c>
      <x:c r="J3935" s="1" t="str">
        <x:v>日频齐全；折算事件未独立核实</x:v>
      </x:c>
    </x:row>
    <x:row r="3936" ht="25" customHeight="1">
      <x:c r="A3936" s="1" t="str">
        <x:v>沪深300</x:v>
      </x:c>
      <x:c r="B3936" s="1" t="str">
        <x:v>510350.SH</x:v>
      </x:c>
      <x:c r="C3936" s="1" t="str">
        <x:v>工银沪深300ETF</x:v>
      </x:c>
      <x:c r="D3936" s="7" t="d">
        <x:v>2026-07-29T00:00:00.000Z</x:v>
      </x:c>
      <x:c r="E3936" s="8" t="n">
        <x:f>IF(ISNUMBER('原始字段'!C3962),'原始字段'!C3962,"n.a.")</x:f>
        <x:v>681414700</x:v>
      </x:c>
      <x:c r="F3936" s="8" t="n">
        <x:f>IF(ISNUMBER('原始字段'!C4058),'原始字段'!C4058,"n.a.")</x:f>
        <x:v>682314700</x:v>
      </x:c>
      <x:c r="G3936" s="8" t="n">
        <x:f>IF(COUNT(E3936:F3936)=2,F3936-E3936,"n.a.")</x:f>
        <x:v>900000</x:v>
      </x:c>
      <x:c r="H3936" s="9" t="n">
        <x:f>IF(ISNUMBER('原始字段'!D4058),'原始字段'!D4058,"n.a.")</x:f>
        <x:v>4.8918</x:v>
      </x:c>
      <x:c r="I3936" s="9" t="n">
        <x:f>IF(COUNT(G3936:H3936)=2,G3936*H3936/100000000,"n.a.")</x:f>
        <x:v>0.0440262</x:v>
      </x:c>
      <x:c r="J3936" s="1" t="str">
        <x:v>日频齐全；折算事件未独立核实</x:v>
      </x:c>
    </x:row>
    <x:row r="3937" ht="25" customHeight="1">
      <x:c r="A3937" s="1" t="str">
        <x:v>沪深300</x:v>
      </x:c>
      <x:c r="B3937" s="1" t="str">
        <x:v>563520.SH</x:v>
      </x:c>
      <x:c r="C3937" s="1" t="str">
        <x:v>永赢沪深300ETF</x:v>
      </x:c>
      <x:c r="D3937" s="7" t="d">
        <x:v>2026-07-29T00:00:00.000Z</x:v>
      </x:c>
      <x:c r="E3937" s="8" t="n">
        <x:f>IF(ISNUMBER('原始字段'!C3999),'原始字段'!C3999,"n.a.")</x:f>
        <x:v>448065000</x:v>
      </x:c>
      <x:c r="F3937" s="8" t="n">
        <x:f>IF(ISNUMBER('原始字段'!C4095),'原始字段'!C4095,"n.a.")</x:f>
        <x:v>448065000</x:v>
      </x:c>
      <x:c r="G3937" s="8" t="n">
        <x:f>IF(COUNT(E3937:F3937)=2,F3937-E3937,"n.a.")</x:f>
        <x:v>0</x:v>
      </x:c>
      <x:c r="H3937" s="9" t="n">
        <x:f>IF(ISNUMBER('原始字段'!D4095),'原始字段'!D4095,"n.a.")</x:f>
        <x:v>1.1956</x:v>
      </x:c>
      <x:c r="I3937" s="9" t="n">
        <x:f>IF(COUNT(G3937:H3937)=2,G3937*H3937/100000000,"n.a.")</x:f>
        <x:v>0</x:v>
      </x:c>
      <x:c r="J3937" s="1" t="str">
        <x:v>日频齐全；折算事件未独立核实</x:v>
      </x:c>
    </x:row>
    <x:row r="3938" ht="25" customHeight="1">
      <x:c r="A3938" s="1" t="str">
        <x:v>沪深300</x:v>
      </x:c>
      <x:c r="B3938" s="1" t="str">
        <x:v>510300.SH</x:v>
      </x:c>
      <x:c r="C3938" s="1" t="str">
        <x:v>华泰柏瑞沪深300ETF</x:v>
      </x:c>
      <x:c r="D3938" s="7" t="d">
        <x:v>2026-07-29T00:00:00.000Z</x:v>
      </x:c>
      <x:c r="E3938" s="8" t="n">
        <x:f>IF(ISNUMBER('原始字段'!C3958),'原始字段'!C3958,"n.a.")</x:f>
        <x:v>25334587700</x:v>
      </x:c>
      <x:c r="F3938" s="8" t="n">
        <x:f>IF(ISNUMBER('原始字段'!C4054),'原始字段'!C4054,"n.a.")</x:f>
        <x:v>25947487700</x:v>
      </x:c>
      <x:c r="G3938" s="8" t="n">
        <x:f>IF(COUNT(E3938:F3938)=2,F3938-E3938,"n.a.")</x:f>
        <x:v>612900000</x:v>
      </x:c>
      <x:c r="H3938" s="9" t="n">
        <x:f>IF(ISNUMBER('原始字段'!D4054),'原始字段'!D4054,"n.a.")</x:f>
        <x:v>4.6568</x:v>
      </x:c>
      <x:c r="I3938" s="9" t="n">
        <x:f>IF(COUNT(G3938:H3938)=2,G3938*H3938/100000000,"n.a.")</x:f>
        <x:v>28.541527199999994</x:v>
      </x:c>
      <x:c r="J3938" s="1" t="str">
        <x:v>日频齐全；折算事件未独立核实</x:v>
      </x:c>
    </x:row>
    <x:row r="3939" ht="25" customHeight="1">
      <x:c r="A3939" s="1" t="str">
        <x:v>沪深300</x:v>
      </x:c>
      <x:c r="B3939" s="1" t="str">
        <x:v>515310.SH</x:v>
      </x:c>
      <x:c r="C3939" s="1" t="str">
        <x:v>汇添富沪深300ETF</x:v>
      </x:c>
      <x:c r="D3939" s="7" t="d">
        <x:v>2026-07-29T00:00:00.000Z</x:v>
      </x:c>
      <x:c r="E3939" s="8" t="n">
        <x:f>IF(ISNUMBER('原始字段'!C3980),'原始字段'!C3980,"n.a.")</x:f>
        <x:v>377611200</x:v>
      </x:c>
      <x:c r="F3939" s="8" t="n">
        <x:f>IF(ISNUMBER('原始字段'!C4076),'原始字段'!C4076,"n.a.")</x:f>
        <x:v>381111200</x:v>
      </x:c>
      <x:c r="G3939" s="8" t="n">
        <x:f>IF(COUNT(E3939:F3939)=2,F3939-E3939,"n.a.")</x:f>
        <x:v>3500000</x:v>
      </x:c>
      <x:c r="H3939" s="9" t="n">
        <x:f>IF(ISNUMBER('原始字段'!D4076),'原始字段'!D4076,"n.a.")</x:f>
        <x:v>1.3841</x:v>
      </x:c>
      <x:c r="I3939" s="9" t="n">
        <x:f>IF(COUNT(G3939:H3939)=2,G3939*H3939/100000000,"n.a.")</x:f>
        <x:v>0.0484435</x:v>
      </x:c>
      <x:c r="J3939" s="1" t="str">
        <x:v>日频齐全；折算事件未独立核实</x:v>
      </x:c>
    </x:row>
    <x:row r="3940" ht="25" customHeight="1">
      <x:c r="A3940" s="1" t="str">
        <x:v>沪深300</x:v>
      </x:c>
      <x:c r="B3940" s="1" t="str">
        <x:v>159925.SZ</x:v>
      </x:c>
      <x:c r="C3940" s="1" t="str">
        <x:v>南方沪深300ETF</x:v>
      </x:c>
      <x:c r="D3940" s="7" t="d">
        <x:v>2026-07-29T00:00:00.000Z</x:v>
      </x:c>
      <x:c r="E3940" s="8" t="n">
        <x:f>IF(ISNUMBER('原始字段'!C3946),'原始字段'!C3946,"n.a.")</x:f>
        <x:v>606920856</x:v>
      </x:c>
      <x:c r="F3940" s="8" t="n">
        <x:f>IF(ISNUMBER('原始字段'!C4042),'原始字段'!C4042,"n.a.")</x:f>
        <x:v>611420856</x:v>
      </x:c>
      <x:c r="G3940" s="8" t="n">
        <x:f>IF(COUNT(E3940:F3940)=2,F3940-E3940,"n.a.")</x:f>
        <x:v>4500000</x:v>
      </x:c>
      <x:c r="H3940" s="9" t="n">
        <x:f>IF(ISNUMBER('原始字段'!D4042),'原始字段'!D4042,"n.a.")</x:f>
        <x:v>4.7263</x:v>
      </x:c>
      <x:c r="I3940" s="9" t="n">
        <x:f>IF(COUNT(G3940:H3940)=2,G3940*H3940/100000000,"n.a.")</x:f>
        <x:v>0.2126835</x:v>
      </x:c>
      <x:c r="J3940" s="1" t="str">
        <x:v>日频齐全；折算事件未独立核实</x:v>
      </x:c>
    </x:row>
    <x:row r="3941" ht="25" customHeight="1">
      <x:c r="A3941" s="1" t="str">
        <x:v>沪深300</x:v>
      </x:c>
      <x:c r="B3941" s="1" t="str">
        <x:v>561930.SH</x:v>
      </x:c>
      <x:c r="C3941" s="1" t="str">
        <x:v>招商沪深300ETF</x:v>
      </x:c>
      <x:c r="D3941" s="7" t="d">
        <x:v>2026-07-29T00:00:00.000Z</x:v>
      </x:c>
      <x:c r="E3941" s="8" t="n">
        <x:f>IF(ISNUMBER('原始字段'!C3995),'原始字段'!C3995,"n.a.")</x:f>
        <x:v>262260600</x:v>
      </x:c>
      <x:c r="F3941" s="8" t="n">
        <x:f>IF(ISNUMBER('原始字段'!C4091),'原始字段'!C4091,"n.a.")</x:f>
        <x:v>262260600</x:v>
      </x:c>
      <x:c r="G3941" s="8" t="n">
        <x:f>IF(COUNT(E3941:F3941)=2,F3941-E3941,"n.a.")</x:f>
        <x:v>0</x:v>
      </x:c>
      <x:c r="H3941" s="9" t="n">
        <x:f>IF(ISNUMBER('原始字段'!D4091),'原始字段'!D4091,"n.a.")</x:f>
        <x:v>1.5604</x:v>
      </x:c>
      <x:c r="I3941" s="9" t="n">
        <x:f>IF(COUNT(G3941:H3941)=2,G3941*H3941/100000000,"n.a.")</x:f>
        <x:v>0</x:v>
      </x:c>
      <x:c r="J3941" s="1" t="str">
        <x:v>日频齐全；折算事件未独立核实</x:v>
      </x:c>
    </x:row>
    <x:row r="3942" ht="25" customHeight="1">
      <x:c r="A3942" s="1" t="str">
        <x:v>沪深300</x:v>
      </x:c>
      <x:c r="B3942" s="1" t="str">
        <x:v>515350.SH</x:v>
      </x:c>
      <x:c r="C3942" s="1" t="str">
        <x:v>民生加银沪深300ETF</x:v>
      </x:c>
      <x:c r="D3942" s="7" t="d">
        <x:v>2026-07-29T00:00:00.000Z</x:v>
      </x:c>
      <x:c r="E3942" s="8" t="n">
        <x:f>IF(ISNUMBER('原始字段'!C3982),'原始字段'!C3982,"n.a.")</x:f>
        <x:v>12599200</x:v>
      </x:c>
      <x:c r="F3942" s="8" t="n">
        <x:f>IF(ISNUMBER('原始字段'!C4078),'原始字段'!C4078,"n.a.")</x:f>
        <x:v>12599200</x:v>
      </x:c>
      <x:c r="G3942" s="8" t="n">
        <x:f>IF(COUNT(E3942:F3942)=2,F3942-E3942,"n.a.")</x:f>
        <x:v>0</x:v>
      </x:c>
      <x:c r="H3942" s="9" t="n">
        <x:f>IF(ISNUMBER('原始字段'!D4078),'原始字段'!D4078,"n.a.")</x:f>
        <x:v>6.2452</x:v>
      </x:c>
      <x:c r="I3942" s="9" t="n">
        <x:f>IF(COUNT(G3942:H3942)=2,G3942*H3942/100000000,"n.a.")</x:f>
        <x:v>0</x:v>
      </x:c>
      <x:c r="J3942" s="1" t="str">
        <x:v>日频齐全；折算事件未独立核实</x:v>
      </x:c>
    </x:row>
    <x:row r="3943" ht="25" customHeight="1">
      <x:c r="A3943" s="1" t="str">
        <x:v>沪深300</x:v>
      </x:c>
      <x:c r="B3943" s="1" t="str">
        <x:v>510310.SH</x:v>
      </x:c>
      <x:c r="C3943" s="1" t="str">
        <x:v>易方达沪深300ETF</x:v>
      </x:c>
      <x:c r="D3943" s="7" t="d">
        <x:v>2026-07-29T00:00:00.000Z</x:v>
      </x:c>
      <x:c r="E3943" s="8" t="n">
        <x:f>IF(ISNUMBER('原始字段'!C3959),'原始字段'!C3959,"n.a.")</x:f>
        <x:v>11460344000</x:v>
      </x:c>
      <x:c r="F3943" s="8" t="n">
        <x:f>IF(ISNUMBER('原始字段'!C4055),'原始字段'!C4055,"n.a.")</x:f>
        <x:v>11574644000</x:v>
      </x:c>
      <x:c r="G3943" s="8" t="n">
        <x:f>IF(COUNT(E3943:F3943)=2,F3943-E3943,"n.a.")</x:f>
        <x:v>114300000</x:v>
      </x:c>
      <x:c r="H3943" s="9" t="n">
        <x:f>IF(ISNUMBER('原始字段'!D4055),'原始字段'!D4055,"n.a.")</x:f>
        <x:v>4.5229</x:v>
      </x:c>
      <x:c r="I3943" s="9" t="n">
        <x:f>IF(COUNT(G3943:H3943)=2,G3943*H3943/100000000,"n.a.")</x:f>
        <x:v>5.1696747</x:v>
      </x:c>
      <x:c r="J3943" s="1" t="str">
        <x:v>日频齐全；折算事件未独立核实</x:v>
      </x:c>
    </x:row>
    <x:row r="3944" ht="25" customHeight="1">
      <x:c r="A3944" s="1" t="str">
        <x:v>沪深300</x:v>
      </x:c>
      <x:c r="B3944" s="1" t="str">
        <x:v>159330.SZ</x:v>
      </x:c>
      <x:c r="C3944" s="1" t="str">
        <x:v>东财沪深300ETF</x:v>
      </x:c>
      <x:c r="D3944" s="7" t="d">
        <x:v>2026-07-29T00:00:00.000Z</x:v>
      </x:c>
      <x:c r="E3944" s="8" t="n">
        <x:f>IF(ISNUMBER('原始字段'!C3925),'原始字段'!C3925,"n.a.")</x:f>
        <x:v>464801009</x:v>
      </x:c>
      <x:c r="F3944" s="8" t="n">
        <x:f>IF(ISNUMBER('原始字段'!C4021),'原始字段'!C4021,"n.a.")</x:f>
        <x:v>473801009</x:v>
      </x:c>
      <x:c r="G3944" s="8" t="n">
        <x:f>IF(COUNT(E3944:F3944)=2,F3944-E3944,"n.a.")</x:f>
        <x:v>9000000</x:v>
      </x:c>
      <x:c r="H3944" s="9" t="n">
        <x:f>IF(ISNUMBER('原始字段'!D4021),'原始字段'!D4021,"n.a.")</x:f>
        <x:v>1.437</x:v>
      </x:c>
      <x:c r="I3944" s="9" t="n">
        <x:f>IF(COUNT(G3944:H3944)=2,G3944*H3944/100000000,"n.a.")</x:f>
        <x:v>0.12933</x:v>
      </x:c>
      <x:c r="J3944" s="1" t="str">
        <x:v>日频齐全；折算事件未独立核实</x:v>
      </x:c>
    </x:row>
    <x:row r="3945" ht="25" customHeight="1">
      <x:c r="A3945" s="1" t="str">
        <x:v>沪深300</x:v>
      </x:c>
      <x:c r="B3945" s="1" t="str">
        <x:v>510390.SH</x:v>
      </x:c>
      <x:c r="C3945" s="1" t="str">
        <x:v>平安沪深300ETF</x:v>
      </x:c>
      <x:c r="D3945" s="7" t="d">
        <x:v>2026-07-29T00:00:00.000Z</x:v>
      </x:c>
      <x:c r="E3945" s="8" t="n">
        <x:f>IF(ISNUMBER('原始字段'!C3966),'原始字段'!C3966,"n.a.")</x:f>
        <x:v>126650000</x:v>
      </x:c>
      <x:c r="F3945" s="8" t="n">
        <x:f>IF(ISNUMBER('原始字段'!C4062),'原始字段'!C4062,"n.a.")</x:f>
        <x:v>126650000</x:v>
      </x:c>
      <x:c r="G3945" s="8" t="n">
        <x:f>IF(COUNT(E3945:F3945)=2,F3945-E3945,"n.a.")</x:f>
        <x:v>0</x:v>
      </x:c>
      <x:c r="H3945" s="9" t="n">
        <x:f>IF(ISNUMBER('原始字段'!D4062),'原始字段'!D4062,"n.a.")</x:f>
        <x:v>5.2614</x:v>
      </x:c>
      <x:c r="I3945" s="9" t="n">
        <x:f>IF(COUNT(G3945:H3945)=2,G3945*H3945/100000000,"n.a.")</x:f>
        <x:v>0</x:v>
      </x:c>
      <x:c r="J3945" s="1" t="str">
        <x:v>日频齐全；折算事件未独立核实</x:v>
      </x:c>
    </x:row>
    <x:row r="3946" ht="25" customHeight="1">
      <x:c r="A3946" s="1" t="str">
        <x:v>沪深300</x:v>
      </x:c>
      <x:c r="B3946" s="1" t="str">
        <x:v>515390.SH</x:v>
      </x:c>
      <x:c r="C3946" s="1" t="str">
        <x:v>华安沪深300ETF</x:v>
      </x:c>
      <x:c r="D3946" s="7" t="d">
        <x:v>2026-07-29T00:00:00.000Z</x:v>
      </x:c>
      <x:c r="E3946" s="8" t="n">
        <x:f>IF(ISNUMBER('原始字段'!C3985),'原始字段'!C3985,"n.a.")</x:f>
        <x:v>1754683000</x:v>
      </x:c>
      <x:c r="F3946" s="8" t="n">
        <x:f>IF(ISNUMBER('原始字段'!C4081),'原始字段'!C4081,"n.a.")</x:f>
        <x:v>1762683000</x:v>
      </x:c>
      <x:c r="G3946" s="8" t="n">
        <x:f>IF(COUNT(E3946:F3946)=2,F3946-E3946,"n.a.")</x:f>
        <x:v>8000000</x:v>
      </x:c>
      <x:c r="H3946" s="9" t="n">
        <x:f>IF(ISNUMBER('原始字段'!D4081),'原始字段'!D4081,"n.a.")</x:f>
        <x:v>1.355</x:v>
      </x:c>
      <x:c r="I3946" s="9" t="n">
        <x:f>IF(COUNT(G3946:H3946)=2,G3946*H3946/100000000,"n.a.")</x:f>
        <x:v>0.1084</x:v>
      </x:c>
      <x:c r="J3946" s="1" t="str">
        <x:v>日频齐全；折算事件未独立核实</x:v>
      </x:c>
    </x:row>
    <x:row r="3947" ht="25" customHeight="1">
      <x:c r="A3947" s="1" t="str">
        <x:v>沪深300</x:v>
      </x:c>
      <x:c r="B3947" s="1" t="str">
        <x:v>515130.SH</x:v>
      </x:c>
      <x:c r="C3947" s="1" t="str">
        <x:v>博时沪深300ETF</x:v>
      </x:c>
      <x:c r="D3947" s="7" t="d">
        <x:v>2026-07-29T00:00:00.000Z</x:v>
      </x:c>
      <x:c r="E3947" s="8" t="n">
        <x:f>IF(ISNUMBER('原始字段'!C3978),'原始字段'!C3978,"n.a.")</x:f>
        <x:v>103463200</x:v>
      </x:c>
      <x:c r="F3947" s="8" t="n">
        <x:f>IF(ISNUMBER('原始字段'!C4074),'原始字段'!C4074,"n.a.")</x:f>
        <x:v>106463200</x:v>
      </x:c>
      <x:c r="G3947" s="8" t="n">
        <x:f>IF(COUNT(E3947:F3947)=2,F3947-E3947,"n.a.")</x:f>
        <x:v>3000000</x:v>
      </x:c>
      <x:c r="H3947" s="9" t="n">
        <x:f>IF(ISNUMBER('原始字段'!D4074),'原始字段'!D4074,"n.a.")</x:f>
        <x:v>1.5362</x:v>
      </x:c>
      <x:c r="I3947" s="9" t="n">
        <x:f>IF(COUNT(G3947:H3947)=2,G3947*H3947/100000000,"n.a.")</x:f>
        <x:v>0.046086</x:v>
      </x:c>
      <x:c r="J3947" s="1" t="str">
        <x:v>日频齐全；折算事件未独立核实</x:v>
      </x:c>
    </x:row>
    <x:row r="3948" ht="25" customHeight="1">
      <x:c r="A3948" s="1" t="str">
        <x:v>中证500</x:v>
      </x:c>
      <x:c r="B3948" s="1" t="str">
        <x:v>510530.SH</x:v>
      </x:c>
      <x:c r="C3948" s="1" t="str">
        <x:v>工银中证500ETF</x:v>
      </x:c>
      <x:c r="D3948" s="7" t="d">
        <x:v>2026-07-29T00:00:00.000Z</x:v>
      </x:c>
      <x:c r="E3948" s="8" t="n">
        <x:f>IF(ISNUMBER('原始字段'!C3969),'原始字段'!C3969,"n.a.")</x:f>
        <x:v>47979400</x:v>
      </x:c>
      <x:c r="F3948" s="8" t="n">
        <x:f>IF(ISNUMBER('原始字段'!C4065),'原始字段'!C4065,"n.a.")</x:f>
        <x:v>47979400</x:v>
      </x:c>
      <x:c r="G3948" s="8" t="n">
        <x:f>IF(COUNT(E3948:F3948)=2,F3948-E3948,"n.a.")</x:f>
        <x:v>0</x:v>
      </x:c>
      <x:c r="H3948" s="9" t="n">
        <x:f>IF(ISNUMBER('原始字段'!D4065),'原始字段'!D4065,"n.a.")</x:f>
        <x:v>8.4392</x:v>
      </x:c>
      <x:c r="I3948" s="9" t="n">
        <x:f>IF(COUNT(G3948:H3948)=2,G3948*H3948/100000000,"n.a.")</x:f>
        <x:v>0</x:v>
      </x:c>
      <x:c r="J3948" s="1" t="str">
        <x:v>日频齐全；折算事件未独立核实</x:v>
      </x:c>
    </x:row>
    <x:row r="3949" ht="25" customHeight="1">
      <x:c r="A3949" s="1" t="str">
        <x:v>中证500</x:v>
      </x:c>
      <x:c r="B3949" s="1" t="str">
        <x:v>510580.SH</x:v>
      </x:c>
      <x:c r="C3949" s="1" t="str">
        <x:v>易方达中证500ETF</x:v>
      </x:c>
      <x:c r="D3949" s="7" t="d">
        <x:v>2026-07-29T00:00:00.000Z</x:v>
      </x:c>
      <x:c r="E3949" s="8" t="n">
        <x:f>IF(ISNUMBER('原始字段'!C3973),'原始字段'!C3973,"n.a.")</x:f>
        <x:v>1104568300</x:v>
      </x:c>
      <x:c r="F3949" s="8" t="n">
        <x:f>IF(ISNUMBER('原始字段'!C4069),'原始字段'!C4069,"n.a.")</x:f>
        <x:v>1145368300</x:v>
      </x:c>
      <x:c r="G3949" s="8" t="n">
        <x:f>IF(COUNT(E3949:F3949)=2,F3949-E3949,"n.a.")</x:f>
        <x:v>40800000</x:v>
      </x:c>
      <x:c r="H3949" s="9" t="n">
        <x:f>IF(ISNUMBER('原始字段'!D4069),'原始字段'!D4069,"n.a.")</x:f>
        <x:v>3.9611</x:v>
      </x:c>
      <x:c r="I3949" s="9" t="n">
        <x:f>IF(COUNT(G3949:H3949)=2,G3949*H3949/100000000,"n.a.")</x:f>
        <x:v>1.6161288</x:v>
      </x:c>
      <x:c r="J3949" s="1" t="str">
        <x:v>日频齐全；折算事件未独立核实</x:v>
      </x:c>
    </x:row>
    <x:row r="3950" ht="25" customHeight="1">
      <x:c r="A3950" s="1" t="str">
        <x:v>中证500</x:v>
      </x:c>
      <x:c r="B3950" s="1" t="str">
        <x:v>159922.SZ</x:v>
      </x:c>
      <x:c r="C3950" s="1" t="str">
        <x:v>嘉实中证500ETF</x:v>
      </x:c>
      <x:c r="D3950" s="7" t="d">
        <x:v>2026-07-29T00:00:00.000Z</x:v>
      </x:c>
      <x:c r="E3950" s="8" t="n">
        <x:f>IF(ISNUMBER('原始字段'!C3945),'原始字段'!C3945,"n.a.")</x:f>
        <x:v>2787676765</x:v>
      </x:c>
      <x:c r="F3950" s="8" t="n">
        <x:f>IF(ISNUMBER('原始字段'!C4041),'原始字段'!C4041,"n.a.")</x:f>
        <x:v>3012676765</x:v>
      </x:c>
      <x:c r="G3950" s="8" t="n">
        <x:f>IF(COUNT(E3950:F3950)=2,F3950-E3950,"n.a.")</x:f>
        <x:v>225000000</x:v>
      </x:c>
      <x:c r="H3950" s="9" t="n">
        <x:f>IF(ISNUMBER('原始字段'!D4041),'原始字段'!D4041,"n.a.")</x:f>
        <x:v>3.056</x:v>
      </x:c>
      <x:c r="I3950" s="9" t="n">
        <x:f>IF(COUNT(G3950:H3950)=2,G3950*H3950/100000000,"n.a.")</x:f>
        <x:v>6.876</x:v>
      </x:c>
      <x:c r="J3950" s="1" t="str">
        <x:v>日频齐全；折算事件未独立核实</x:v>
      </x:c>
    </x:row>
    <x:row r="3951" ht="25" customHeight="1">
      <x:c r="A3951" s="1" t="str">
        <x:v>中证500</x:v>
      </x:c>
      <x:c r="B3951" s="1" t="str">
        <x:v>563750.SH</x:v>
      </x:c>
      <x:c r="C3951" s="1" t="str">
        <x:v>汇添富中证500ETF</x:v>
      </x:c>
      <x:c r="D3951" s="7" t="d">
        <x:v>2026-07-29T00:00:00.000Z</x:v>
      </x:c>
      <x:c r="E3951" s="8" t="n">
        <x:f>IF(ISNUMBER('原始字段'!C4000),'原始字段'!C4000,"n.a.")</x:f>
        <x:v>369737000</x:v>
      </x:c>
      <x:c r="F3951" s="8" t="n">
        <x:f>IF(ISNUMBER('原始字段'!C4096),'原始字段'!C4096,"n.a.")</x:f>
        <x:v>369737000</x:v>
      </x:c>
      <x:c r="G3951" s="8" t="n">
        <x:f>IF(COUNT(E3951:F3951)=2,F3951-E3951,"n.a.")</x:f>
        <x:v>0</x:v>
      </x:c>
      <x:c r="H3951" s="9" t="n">
        <x:f>IF(ISNUMBER('原始字段'!D4096),'原始字段'!D4096,"n.a.")</x:f>
        <x:v>1.0506</x:v>
      </x:c>
      <x:c r="I3951" s="9" t="n">
        <x:f>IF(COUNT(G3951:H3951)=2,G3951*H3951/100000000,"n.a.")</x:f>
        <x:v>0</x:v>
      </x:c>
      <x:c r="J3951" s="1" t="str">
        <x:v>日频齐全；折算事件未独立核实</x:v>
      </x:c>
    </x:row>
    <x:row r="3952" ht="25" customHeight="1">
      <x:c r="A3952" s="1" t="str">
        <x:v>中证500</x:v>
      </x:c>
      <x:c r="B3952" s="1" t="str">
        <x:v>159935.SZ</x:v>
      </x:c>
      <x:c r="C3952" s="1" t="str">
        <x:v>景顺长城中证500ETF</x:v>
      </x:c>
      <x:c r="D3952" s="7" t="d">
        <x:v>2026-07-29T00:00:00.000Z</x:v>
      </x:c>
      <x:c r="E3952" s="8" t="n">
        <x:f>IF(ISNUMBER('原始字段'!C3947),'原始字段'!C3947,"n.a.")</x:f>
        <x:v>27572956</x:v>
      </x:c>
      <x:c r="F3952" s="8" t="n">
        <x:f>IF(ISNUMBER('原始字段'!C4043),'原始字段'!C4043,"n.a.")</x:f>
        <x:v>27572956</x:v>
      </x:c>
      <x:c r="G3952" s="8" t="n">
        <x:f>IF(COUNT(E3952:F3952)=2,F3952-E3952,"n.a.")</x:f>
        <x:v>0</x:v>
      </x:c>
      <x:c r="H3952" s="9" t="n">
        <x:f>IF(ISNUMBER('原始字段'!D4043),'原始字段'!D4043,"n.a.")</x:f>
        <x:v>2.3783</x:v>
      </x:c>
      <x:c r="I3952" s="9" t="n">
        <x:f>IF(COUNT(G3952:H3952)=2,G3952*H3952/100000000,"n.a.")</x:f>
        <x:v>0</x:v>
      </x:c>
      <x:c r="J3952" s="1" t="str">
        <x:v>日频齐全；折算事件未独立核实</x:v>
      </x:c>
    </x:row>
    <x:row r="3953" ht="25" customHeight="1">
      <x:c r="A3953" s="1" t="str">
        <x:v>中证500</x:v>
      </x:c>
      <x:c r="B3953" s="1" t="str">
        <x:v>515530.SH</x:v>
      </x:c>
      <x:c r="C3953" s="1" t="str">
        <x:v>泰康中证500ETF</x:v>
      </x:c>
      <x:c r="D3953" s="7" t="d">
        <x:v>2026-07-29T00:00:00.000Z</x:v>
      </x:c>
      <x:c r="E3953" s="8" t="n">
        <x:f>IF(ISNUMBER('原始字段'!C3986),'原始字段'!C3986,"n.a.")</x:f>
        <x:v>13042700</x:v>
      </x:c>
      <x:c r="F3953" s="8" t="n">
        <x:f>IF(ISNUMBER('原始字段'!C4082),'原始字段'!C4082,"n.a.")</x:f>
        <x:v>13042700</x:v>
      </x:c>
      <x:c r="G3953" s="8" t="n">
        <x:f>IF(COUNT(E3953:F3953)=2,F3953-E3953,"n.a.")</x:f>
        <x:v>0</x:v>
      </x:c>
      <x:c r="H3953" s="9" t="n">
        <x:f>IF(ISNUMBER('原始字段'!D4082),'原始字段'!D4082,"n.a.")</x:f>
        <x:v>4.1576</x:v>
      </x:c>
      <x:c r="I3953" s="9" t="n">
        <x:f>IF(COUNT(G3953:H3953)=2,G3953*H3953/100000000,"n.a.")</x:f>
        <x:v>0</x:v>
      </x:c>
      <x:c r="J3953" s="1" t="str">
        <x:v>日频齐全；折算事件未独立核实</x:v>
      </x:c>
    </x:row>
    <x:row r="3954" ht="25" customHeight="1">
      <x:c r="A3954" s="1" t="str">
        <x:v>中证500</x:v>
      </x:c>
      <x:c r="B3954" s="1" t="str">
        <x:v>510590.SH</x:v>
      </x:c>
      <x:c r="C3954" s="1" t="str">
        <x:v>平安中证500ETF</x:v>
      </x:c>
      <x:c r="D3954" s="7" t="d">
        <x:v>2026-07-29T00:00:00.000Z</x:v>
      </x:c>
      <x:c r="E3954" s="8" t="n">
        <x:f>IF(ISNUMBER('原始字段'!C3974),'原始字段'!C3974,"n.a.")</x:f>
        <x:v>115986100</x:v>
      </x:c>
      <x:c r="F3954" s="8" t="n">
        <x:f>IF(ISNUMBER('原始字段'!C4070),'原始字段'!C4070,"n.a.")</x:f>
        <x:v>115986100</x:v>
      </x:c>
      <x:c r="G3954" s="8" t="n">
        <x:f>IF(COUNT(E3954:F3954)=2,F3954-E3954,"n.a.")</x:f>
        <x:v>0</x:v>
      </x:c>
      <x:c r="H3954" s="9" t="n">
        <x:f>IF(ISNUMBER('原始字段'!D4070),'原始字段'!D4070,"n.a.")</x:f>
        <x:v>8.1778</x:v>
      </x:c>
      <x:c r="I3954" s="9" t="n">
        <x:f>IF(COUNT(G3954:H3954)=2,G3954*H3954/100000000,"n.a.")</x:f>
        <x:v>0</x:v>
      </x:c>
      <x:c r="J3954" s="1" t="str">
        <x:v>日频齐全；折算事件未独立核实</x:v>
      </x:c>
    </x:row>
    <x:row r="3955" ht="25" customHeight="1">
      <x:c r="A3955" s="1" t="str">
        <x:v>中证500</x:v>
      </x:c>
      <x:c r="B3955" s="1" t="str">
        <x:v>515190.SH</x:v>
      </x:c>
      <x:c r="C3955" s="1" t="str">
        <x:v>中银证券中证500ETF</x:v>
      </x:c>
      <x:c r="D3955" s="7" t="d">
        <x:v>2026-07-29T00:00:00.000Z</x:v>
      </x:c>
      <x:c r="E3955" s="8" t="n">
        <x:f>IF(ISNUMBER('原始字段'!C3979),'原始字段'!C3979,"n.a.")</x:f>
        <x:v>291466100</x:v>
      </x:c>
      <x:c r="F3955" s="8" t="n">
        <x:f>IF(ISNUMBER('原始字段'!C4075),'原始字段'!C4075,"n.a.")</x:f>
        <x:v>291466100</x:v>
      </x:c>
      <x:c r="G3955" s="8" t="n">
        <x:f>IF(COUNT(E3955:F3955)=2,F3955-E3955,"n.a.")</x:f>
        <x:v>0</x:v>
      </x:c>
      <x:c r="H3955" s="9" t="n">
        <x:f>IF(ISNUMBER('原始字段'!D4075),'原始字段'!D4075,"n.a.")</x:f>
        <x:v>1.5844</x:v>
      </x:c>
      <x:c r="I3955" s="9" t="n">
        <x:f>IF(COUNT(G3955:H3955)=2,G3955*H3955/100000000,"n.a.")</x:f>
        <x:v>0</x:v>
      </x:c>
      <x:c r="J3955" s="1" t="str">
        <x:v>日频齐全；折算事件未独立核实</x:v>
      </x:c>
    </x:row>
    <x:row r="3956" ht="25" customHeight="1">
      <x:c r="A3956" s="1" t="str">
        <x:v>中证500</x:v>
      </x:c>
      <x:c r="B3956" s="1" t="str">
        <x:v>159820.SZ</x:v>
      </x:c>
      <x:c r="C3956" s="1" t="str">
        <x:v>天弘中证500ETF</x:v>
      </x:c>
      <x:c r="D3956" s="7" t="d">
        <x:v>2026-07-29T00:00:00.000Z</x:v>
      </x:c>
      <x:c r="E3956" s="8" t="n">
        <x:f>IF(ISNUMBER('原始字段'!C3939),'原始字段'!C3939,"n.a.")</x:f>
        <x:v>1358908470</x:v>
      </x:c>
      <x:c r="F3956" s="8" t="n">
        <x:f>IF(ISNUMBER('原始字段'!C4035),'原始字段'!C4035,"n.a.")</x:f>
        <x:v>1368908470</x:v>
      </x:c>
      <x:c r="G3956" s="8" t="n">
        <x:f>IF(COUNT(E3956:F3956)=2,F3956-E3956,"n.a.")</x:f>
        <x:v>10000000</x:v>
      </x:c>
      <x:c r="H3956" s="9" t="n">
        <x:f>IF(ISNUMBER('原始字段'!D4035),'原始字段'!D4035,"n.a.")</x:f>
        <x:v>1.3062</x:v>
      </x:c>
      <x:c r="I3956" s="9" t="n">
        <x:f>IF(COUNT(G3956:H3956)=2,G3956*H3956/100000000,"n.a.")</x:f>
        <x:v>0.13062</x:v>
      </x:c>
      <x:c r="J3956" s="1" t="str">
        <x:v>日频齐全；折算事件未独立核实</x:v>
      </x:c>
    </x:row>
    <x:row r="3957" ht="25" customHeight="1">
      <x:c r="A3957" s="1" t="str">
        <x:v>中证500</x:v>
      </x:c>
      <x:c r="B3957" s="1" t="str">
        <x:v>159337.SZ</x:v>
      </x:c>
      <x:c r="C3957" s="1" t="str">
        <x:v>东财中证500ETF</x:v>
      </x:c>
      <x:c r="D3957" s="7" t="d">
        <x:v>2026-07-29T00:00:00.000Z</x:v>
      </x:c>
      <x:c r="E3957" s="8" t="n">
        <x:f>IF(ISNUMBER('原始字段'!C3926),'原始字段'!C3926,"n.a.")</x:f>
        <x:v>291710611</x:v>
      </x:c>
      <x:c r="F3957" s="8" t="n">
        <x:f>IF(ISNUMBER('原始字段'!C4022),'原始字段'!C4022,"n.a.")</x:f>
        <x:v>293710611</x:v>
      </x:c>
      <x:c r="G3957" s="8" t="n">
        <x:f>IF(COUNT(E3957:F3957)=2,F3957-E3957,"n.a.")</x:f>
        <x:v>2000000</x:v>
      </x:c>
      <x:c r="H3957" s="9" t="n">
        <x:f>IF(ISNUMBER('原始字段'!D4022),'原始字段'!D4022,"n.a.")</x:f>
        <x:v>1.7186</x:v>
      </x:c>
      <x:c r="I3957" s="9" t="n">
        <x:f>IF(COUNT(G3957:H3957)=2,G3957*H3957/100000000,"n.a.")</x:f>
        <x:v>0.034372</x:v>
      </x:c>
      <x:c r="J3957" s="1" t="str">
        <x:v>日频齐全；折算事件未独立核实</x:v>
      </x:c>
    </x:row>
    <x:row r="3958" ht="25" customHeight="1">
      <x:c r="A3958" s="1" t="str">
        <x:v>中证500</x:v>
      </x:c>
      <x:c r="B3958" s="1" t="str">
        <x:v>510500.SH</x:v>
      </x:c>
      <x:c r="C3958" s="1" t="str">
        <x:v>南方中证500ETF</x:v>
      </x:c>
      <x:c r="D3958" s="7" t="d">
        <x:v>2026-07-29T00:00:00.000Z</x:v>
      </x:c>
      <x:c r="E3958" s="8" t="n">
        <x:f>IF(ISNUMBER('原始字段'!C3967),'原始字段'!C3967,"n.a.")</x:f>
        <x:v>5654168600</x:v>
      </x:c>
      <x:c r="F3958" s="8" t="n">
        <x:f>IF(ISNUMBER('原始字段'!C4063),'原始字段'!C4063,"n.a.")</x:f>
        <x:v>6234968600</x:v>
      </x:c>
      <x:c r="G3958" s="8" t="n">
        <x:f>IF(COUNT(E3958:F3958)=2,F3958-E3958,"n.a.")</x:f>
        <x:v>580800000</x:v>
      </x:c>
      <x:c r="H3958" s="9" t="n">
        <x:f>IF(ISNUMBER('原始字段'!D4063),'原始字段'!D4063,"n.a.")</x:f>
        <x:v>7.5375</x:v>
      </x:c>
      <x:c r="I3958" s="9" t="n">
        <x:f>IF(COUNT(G3958:H3958)=2,G3958*H3958/100000000,"n.a.")</x:f>
        <x:v>43.7778</x:v>
      </x:c>
      <x:c r="J3958" s="1" t="str">
        <x:v>日频齐全；折算事件未独立核实</x:v>
      </x:c>
    </x:row>
    <x:row r="3959" ht="25" customHeight="1">
      <x:c r="A3959" s="1" t="str">
        <x:v>中证500</x:v>
      </x:c>
      <x:c r="B3959" s="1" t="str">
        <x:v>159968.SZ</x:v>
      </x:c>
      <x:c r="C3959" s="1" t="str">
        <x:v>博时中证500ETF</x:v>
      </x:c>
      <x:c r="D3959" s="7" t="d">
        <x:v>2026-07-29T00:00:00.000Z</x:v>
      </x:c>
      <x:c r="E3959" s="8" t="n">
        <x:f>IF(ISNUMBER('原始字段'!C3954),'原始字段'!C3954,"n.a.")</x:f>
        <x:v>64495098</x:v>
      </x:c>
      <x:c r="F3959" s="8" t="n">
        <x:f>IF(ISNUMBER('原始字段'!C4050),'原始字段'!C4050,"n.a.")</x:f>
        <x:v>65295098</x:v>
      </x:c>
      <x:c r="G3959" s="8" t="n">
        <x:f>IF(COUNT(E3959:F3959)=2,F3959-E3959,"n.a.")</x:f>
        <x:v>800000</x:v>
      </x:c>
      <x:c r="H3959" s="9" t="n">
        <x:f>IF(ISNUMBER('原始字段'!D4050),'原始字段'!D4050,"n.a.")</x:f>
        <x:v>9.8338</x:v>
      </x:c>
      <x:c r="I3959" s="9" t="n">
        <x:f>IF(COUNT(G3959:H3959)=2,G3959*H3959/100000000,"n.a.")</x:f>
        <x:v>0.0786704</x:v>
      </x:c>
      <x:c r="J3959" s="1" t="str">
        <x:v>日频齐全；折算事件未独立核实</x:v>
      </x:c>
    </x:row>
    <x:row r="3960" ht="25" customHeight="1">
      <x:c r="A3960" s="1" t="str">
        <x:v>中证500</x:v>
      </x:c>
      <x:c r="B3960" s="1" t="str">
        <x:v>561350.SH</x:v>
      </x:c>
      <x:c r="C3960" s="1" t="str">
        <x:v>国泰中证500ETF</x:v>
      </x:c>
      <x:c r="D3960" s="7" t="d">
        <x:v>2026-07-29T00:00:00.000Z</x:v>
      </x:c>
      <x:c r="E3960" s="8" t="n">
        <x:f>IF(ISNUMBER('原始字段'!C3993),'原始字段'!C3993,"n.a.")</x:f>
        <x:v>88700000</x:v>
      </x:c>
      <x:c r="F3960" s="8" t="n">
        <x:f>IF(ISNUMBER('原始字段'!C4089),'原始字段'!C4089,"n.a.")</x:f>
        <x:v>97700000</x:v>
      </x:c>
      <x:c r="G3960" s="8" t="n">
        <x:f>IF(COUNT(E3960:F3960)=2,F3960-E3960,"n.a.")</x:f>
        <x:v>9000000</x:v>
      </x:c>
      <x:c r="H3960" s="9" t="n">
        <x:f>IF(ISNUMBER('原始字段'!D4089),'原始字段'!D4089,"n.a.")</x:f>
        <x:v>1.1977</x:v>
      </x:c>
      <x:c r="I3960" s="9" t="n">
        <x:f>IF(COUNT(G3960:H3960)=2,G3960*H3960/100000000,"n.a.")</x:f>
        <x:v>0.107793</x:v>
      </x:c>
      <x:c r="J3960" s="1" t="str">
        <x:v>日频齐全；折算事件未独立核实</x:v>
      </x:c>
    </x:row>
    <x:row r="3961" ht="25" customHeight="1">
      <x:c r="A3961" s="1" t="str">
        <x:v>中证500</x:v>
      </x:c>
      <x:c r="B3961" s="1" t="str">
        <x:v>512500.SH</x:v>
      </x:c>
      <x:c r="C3961" s="1" t="str">
        <x:v>华夏中证500ETF</x:v>
      </x:c>
      <x:c r="D3961" s="7" t="d">
        <x:v>2026-07-29T00:00:00.000Z</x:v>
      </x:c>
      <x:c r="E3961" s="8" t="n">
        <x:f>IF(ISNUMBER('原始字段'!C3976),'原始字段'!C3976,"n.a.")</x:f>
        <x:v>1863208800</x:v>
      </x:c>
      <x:c r="F3961" s="8" t="n">
        <x:f>IF(ISNUMBER('原始字段'!C4072),'原始字段'!C4072,"n.a.")</x:f>
        <x:v>1972808800</x:v>
      </x:c>
      <x:c r="G3961" s="8" t="n">
        <x:f>IF(COUNT(E3961:F3961)=2,F3961-E3961,"n.a.")</x:f>
        <x:v>109600000</x:v>
      </x:c>
      <x:c r="H3961" s="9" t="n">
        <x:f>IF(ISNUMBER('原始字段'!D4072),'原始字段'!D4072,"n.a.")</x:f>
        <x:v>4.261</x:v>
      </x:c>
      <x:c r="I3961" s="9" t="n">
        <x:f>IF(COUNT(G3961:H3961)=2,G3961*H3961/100000000,"n.a.")</x:f>
        <x:v>4.670056</x:v>
      </x:c>
      <x:c r="J3961" s="1" t="str">
        <x:v>日频齐全；折算事件未独立核实</x:v>
      </x:c>
    </x:row>
    <x:row r="3962" ht="25" customHeight="1">
      <x:c r="A3962" s="1" t="str">
        <x:v>中证500</x:v>
      </x:c>
      <x:c r="B3962" s="1" t="str">
        <x:v>510550.SH</x:v>
      </x:c>
      <x:c r="C3962" s="1" t="str">
        <x:v>方正富邦中证500ETF</x:v>
      </x:c>
      <x:c r="D3962" s="7" t="d">
        <x:v>2026-07-29T00:00:00.000Z</x:v>
      </x:c>
      <x:c r="E3962" s="8" t="n">
        <x:f>IF(ISNUMBER('原始字段'!C3970),'原始字段'!C3970,"n.a.")</x:f>
        <x:v>23743300</x:v>
      </x:c>
      <x:c r="F3962" s="8" t="n">
        <x:f>IF(ISNUMBER('原始字段'!C4066),'原始字段'!C4066,"n.a.")</x:f>
        <x:v>23743300</x:v>
      </x:c>
      <x:c r="G3962" s="8" t="n">
        <x:f>IF(COUNT(E3962:F3962)=2,F3962-E3962,"n.a.")</x:f>
        <x:v>0</x:v>
      </x:c>
      <x:c r="H3962" s="9" t="n">
        <x:f>IF(ISNUMBER('原始字段'!D4066),'原始字段'!D4066,"n.a.")</x:f>
        <x:v>1.9382</x:v>
      </x:c>
      <x:c r="I3962" s="9" t="n">
        <x:f>IF(COUNT(G3962:H3962)=2,G3962*H3962/100000000,"n.a.")</x:f>
        <x:v>0</x:v>
      </x:c>
      <x:c r="J3962" s="1" t="str">
        <x:v>日频齐全；折算事件未独立核实</x:v>
      </x:c>
    </x:row>
    <x:row r="3963" ht="25" customHeight="1">
      <x:c r="A3963" s="1" t="str">
        <x:v>中证500</x:v>
      </x:c>
      <x:c r="B3963" s="1" t="str">
        <x:v>510510.SH</x:v>
      </x:c>
      <x:c r="C3963" s="1" t="str">
        <x:v>广发中证500ETF</x:v>
      </x:c>
      <x:c r="D3963" s="7" t="d">
        <x:v>2026-07-29T00:00:00.000Z</x:v>
      </x:c>
      <x:c r="E3963" s="8" t="n">
        <x:f>IF(ISNUMBER('原始字段'!C3968),'原始字段'!C3968,"n.a.")</x:f>
        <x:v>947038300</x:v>
      </x:c>
      <x:c r="F3963" s="8" t="n">
        <x:f>IF(ISNUMBER('原始字段'!C4064),'原始字段'!C4064,"n.a.")</x:f>
        <x:v>995038300</x:v>
      </x:c>
      <x:c r="G3963" s="8" t="n">
        <x:f>IF(COUNT(E3963:F3963)=2,F3963-E3963,"n.a.")</x:f>
        <x:v>48000000</x:v>
      </x:c>
      <x:c r="H3963" s="9" t="n">
        <x:f>IF(ISNUMBER('原始字段'!D4064),'原始字段'!D4064,"n.a.")</x:f>
        <x:v>2.4423</x:v>
      </x:c>
      <x:c r="I3963" s="9" t="n">
        <x:f>IF(COUNT(G3963:H3963)=2,G3963*H3963/100000000,"n.a.")</x:f>
        <x:v>1.172304</x:v>
      </x:c>
      <x:c r="J3963" s="1" t="str">
        <x:v>日频齐全；折算事件未独立核实</x:v>
      </x:c>
    </x:row>
    <x:row r="3964" ht="25" customHeight="1">
      <x:c r="A3964" s="1" t="str">
        <x:v>中证500</x:v>
      </x:c>
      <x:c r="B3964" s="1" t="str">
        <x:v>515550.SH</x:v>
      </x:c>
      <x:c r="C3964" s="1" t="str">
        <x:v>国联中证500ETF</x:v>
      </x:c>
      <x:c r="D3964" s="7" t="d">
        <x:v>2026-07-29T00:00:00.000Z</x:v>
      </x:c>
      <x:c r="E3964" s="8" t="n">
        <x:f>IF(ISNUMBER('原始字段'!C3987),'原始字段'!C3987,"n.a.")</x:f>
        <x:v>19345700</x:v>
      </x:c>
      <x:c r="F3964" s="8" t="n">
        <x:f>IF(ISNUMBER('原始字段'!C4083),'原始字段'!C4083,"n.a.")</x:f>
        <x:v>20345700</x:v>
      </x:c>
      <x:c r="G3964" s="8" t="n">
        <x:f>IF(COUNT(E3964:F3964)=2,F3964-E3964,"n.a.")</x:f>
        <x:v>1000000</x:v>
      </x:c>
      <x:c r="H3964" s="9" t="n">
        <x:f>IF(ISNUMBER('原始字段'!D4083),'原始字段'!D4083,"n.a.")</x:f>
        <x:v>1.6983</x:v>
      </x:c>
      <x:c r="I3964" s="9" t="n">
        <x:f>IF(COUNT(G3964:H3964)=2,G3964*H3964/100000000,"n.a.")</x:f>
        <x:v>0.016983</x:v>
      </x:c>
      <x:c r="J3964" s="1" t="str">
        <x:v>日频齐全；折算事件未独立核实</x:v>
      </x:c>
    </x:row>
    <x:row r="3965" ht="25" customHeight="1">
      <x:c r="A3965" s="1" t="str">
        <x:v>中证500</x:v>
      </x:c>
      <x:c r="B3965" s="1" t="str">
        <x:v>159500.SZ</x:v>
      </x:c>
      <x:c r="C3965" s="1" t="str">
        <x:v>富国中证500ETF</x:v>
      </x:c>
      <x:c r="D3965" s="7" t="d">
        <x:v>2026-07-29T00:00:00.000Z</x:v>
      </x:c>
      <x:c r="E3965" s="8" t="n">
        <x:f>IF(ISNUMBER('原始字段'!C3928),'原始字段'!C3928,"n.a.")</x:f>
        <x:v>249738865</x:v>
      </x:c>
      <x:c r="F3965" s="8" t="n">
        <x:f>IF(ISNUMBER('原始字段'!C4024),'原始字段'!C4024,"n.a.")</x:f>
        <x:v>252538865</x:v>
      </x:c>
      <x:c r="G3965" s="8" t="n">
        <x:f>IF(COUNT(E3965:F3965)=2,F3965-E3965,"n.a.")</x:f>
        <x:v>2800000</x:v>
      </x:c>
      <x:c r="H3965" s="9" t="n">
        <x:f>IF(ISNUMBER('原始字段'!D4024),'原始字段'!D4024,"n.a.")</x:f>
        <x:v>1.1277</x:v>
      </x:c>
      <x:c r="I3965" s="9" t="n">
        <x:f>IF(COUNT(G3965:H3965)=2,G3965*H3965/100000000,"n.a.")</x:f>
        <x:v>0.0315756</x:v>
      </x:c>
      <x:c r="J3965" s="1" t="str">
        <x:v>日频齐全；折算事件未独立核实</x:v>
      </x:c>
    </x:row>
    <x:row r="3966" ht="25" customHeight="1">
      <x:c r="A3966" s="1" t="str">
        <x:v>中证500</x:v>
      </x:c>
      <x:c r="B3966" s="1" t="str">
        <x:v>512510.SH</x:v>
      </x:c>
      <x:c r="C3966" s="1" t="str">
        <x:v>华泰柏瑞中证500ETF</x:v>
      </x:c>
      <x:c r="D3966" s="7" t="d">
        <x:v>2026-07-29T00:00:00.000Z</x:v>
      </x:c>
      <x:c r="E3966" s="8" t="n">
        <x:f>IF(ISNUMBER('原始字段'!C3977),'原始字段'!C3977,"n.a.")</x:f>
        <x:v>431929800</x:v>
      </x:c>
      <x:c r="F3966" s="8" t="n">
        <x:f>IF(ISNUMBER('原始字段'!C4073),'原始字段'!C4073,"n.a.")</x:f>
        <x:v>431929800</x:v>
      </x:c>
      <x:c r="G3966" s="8" t="n">
        <x:f>IF(COUNT(E3966:F3966)=2,F3966-E3966,"n.a.")</x:f>
        <x:v>0</x:v>
      </x:c>
      <x:c r="H3966" s="9" t="n">
        <x:f>IF(ISNUMBER('原始字段'!D4073),'原始字段'!D4073,"n.a.")</x:f>
        <x:v>2.2555</x:v>
      </x:c>
      <x:c r="I3966" s="9" t="n">
        <x:f>IF(COUNT(G3966:H3966)=2,G3966*H3966/100000000,"n.a.")</x:f>
        <x:v>0</x:v>
      </x:c>
      <x:c r="J3966" s="1" t="str">
        <x:v>日频齐全；折算事件未独立核实</x:v>
      </x:c>
    </x:row>
    <x:row r="3967" ht="25" customHeight="1">
      <x:c r="A3967" s="1" t="str">
        <x:v>中证500</x:v>
      </x:c>
      <x:c r="B3967" s="1" t="str">
        <x:v>510570.SH</x:v>
      </x:c>
      <x:c r="C3967" s="1" t="str">
        <x:v>兴业中证500ETF</x:v>
      </x:c>
      <x:c r="D3967" s="7" t="d">
        <x:v>2026-07-29T00:00:00.000Z</x:v>
      </x:c>
      <x:c r="E3967" s="8" t="n">
        <x:f>IF(ISNUMBER('原始字段'!C3972),'原始字段'!C3972,"n.a.")</x:f>
        <x:v>33060600</x:v>
      </x:c>
      <x:c r="F3967" s="8" t="n">
        <x:f>IF(ISNUMBER('原始字段'!C4068),'原始字段'!C4068,"n.a.")</x:f>
        <x:v>35560600</x:v>
      </x:c>
      <x:c r="G3967" s="8" t="n">
        <x:f>IF(COUNT(E3967:F3967)=2,F3967-E3967,"n.a.")</x:f>
        <x:v>2500000</x:v>
      </x:c>
      <x:c r="H3967" s="9" t="n">
        <x:f>IF(ISNUMBER('原始字段'!D4068),'原始字段'!D4068,"n.a.")</x:f>
        <x:v>1.1877</x:v>
      </x:c>
      <x:c r="I3967" s="9" t="n">
        <x:f>IF(COUNT(G3967:H3967)=2,G3967*H3967/100000000,"n.a.")</x:f>
        <x:v>0.0296925</x:v>
      </x:c>
      <x:c r="J3967" s="1" t="str">
        <x:v>日频齐全；折算事件未独立核实</x:v>
      </x:c>
    </x:row>
    <x:row r="3968" ht="25" customHeight="1">
      <x:c r="A3968" s="1" t="str">
        <x:v>中证500</x:v>
      </x:c>
      <x:c r="B3968" s="1" t="str">
        <x:v>510560.SH</x:v>
      </x:c>
      <x:c r="C3968" s="1" t="str">
        <x:v>国寿安保中证500ETF</x:v>
      </x:c>
      <x:c r="D3968" s="7" t="d">
        <x:v>2026-07-29T00:00:00.000Z</x:v>
      </x:c>
      <x:c r="E3968" s="8" t="n">
        <x:f>IF(ISNUMBER('原始字段'!C3971),'原始字段'!C3971,"n.a.")</x:f>
        <x:v>60318700</x:v>
      </x:c>
      <x:c r="F3968" s="8" t="n">
        <x:f>IF(ISNUMBER('原始字段'!C4067),'原始字段'!C4067,"n.a.")</x:f>
        <x:v>60318700</x:v>
      </x:c>
      <x:c r="G3968" s="8" t="n">
        <x:f>IF(COUNT(E3968:F3968)=2,F3968-E3968,"n.a.")</x:f>
        <x:v>0</x:v>
      </x:c>
      <x:c r="H3968" s="9" t="n">
        <x:f>IF(ISNUMBER('原始字段'!D4067),'原始字段'!D4067,"n.a.")</x:f>
        <x:v>1.8876</x:v>
      </x:c>
      <x:c r="I3968" s="9" t="n">
        <x:f>IF(COUNT(G3968:H3968)=2,G3968*H3968/100000000,"n.a.")</x:f>
        <x:v>0</x:v>
      </x:c>
      <x:c r="J3968" s="1" t="str">
        <x:v>日频齐全；折算事件未独立核实</x:v>
      </x:c>
    </x:row>
    <x:row r="3969" ht="25" customHeight="1">
      <x:c r="A3969" s="1" t="str">
        <x:v>中证500</x:v>
      </x:c>
      <x:c r="B3969" s="1" t="str">
        <x:v>159982.SZ</x:v>
      </x:c>
      <x:c r="C3969" s="1" t="str">
        <x:v>鹏华中证500ETF</x:v>
      </x:c>
      <x:c r="D3969" s="7" t="d">
        <x:v>2026-07-29T00:00:00.000Z</x:v>
      </x:c>
      <x:c r="E3969" s="8" t="n">
        <x:f>IF(ISNUMBER('原始字段'!C3957),'原始字段'!C3957,"n.a.")</x:f>
        <x:v>150211253</x:v>
      </x:c>
      <x:c r="F3969" s="8" t="n">
        <x:f>IF(ISNUMBER('原始字段'!C4053),'原始字段'!C4053,"n.a.")</x:f>
        <x:v>150211253</x:v>
      </x:c>
      <x:c r="G3969" s="8" t="n">
        <x:f>IF(COUNT(E3969:F3969)=2,F3969-E3969,"n.a.")</x:f>
        <x:v>0</x:v>
      </x:c>
      <x:c r="H3969" s="9" t="n">
        <x:f>IF(ISNUMBER('原始字段'!D4053),'原始字段'!D4053,"n.a.")</x:f>
        <x:v>2.0235</x:v>
      </x:c>
      <x:c r="I3969" s="9" t="n">
        <x:f>IF(COUNT(G3969:H3969)=2,G3969*H3969/100000000,"n.a.")</x:f>
        <x:v>0</x:v>
      </x:c>
      <x:c r="J3969" s="1" t="str">
        <x:v>日频齐全；折算事件未独立核实</x:v>
      </x:c>
    </x:row>
    <x:row r="3970" ht="25" customHeight="1">
      <x:c r="A3970" s="1" t="str">
        <x:v>中证1000</x:v>
      </x:c>
      <x:c r="B3970" s="1" t="str">
        <x:v>560010.SH</x:v>
      </x:c>
      <x:c r="C3970" s="1" t="str">
        <x:v>广发中证1000ETF</x:v>
      </x:c>
      <x:c r="D3970" s="7" t="d">
        <x:v>2026-07-29T00:00:00.000Z</x:v>
      </x:c>
      <x:c r="E3970" s="8" t="n">
        <x:f>IF(ISNUMBER('原始字段'!C3990),'原始字段'!C3990,"n.a.")</x:f>
        <x:v>2268621700</x:v>
      </x:c>
      <x:c r="F3970" s="8" t="n">
        <x:f>IF(ISNUMBER('原始字段'!C4086),'原始字段'!C4086,"n.a.")</x:f>
        <x:v>2528621700</x:v>
      </x:c>
      <x:c r="G3970" s="8" t="n">
        <x:f>IF(COUNT(E3970:F3970)=2,F3970-E3970,"n.a.")</x:f>
        <x:v>260000000</x:v>
      </x:c>
      <x:c r="H3970" s="9" t="n">
        <x:f>IF(ISNUMBER('原始字段'!D4086),'原始字段'!D4086,"n.a.")</x:f>
        <x:v>2.9483</x:v>
      </x:c>
      <x:c r="I3970" s="9" t="n">
        <x:f>IF(COUNT(G3970:H3970)=2,G3970*H3970/100000000,"n.a.")</x:f>
        <x:v>7.66558</x:v>
      </x:c>
      <x:c r="J3970" s="1" t="str">
        <x:v>日频齐全；折算事件未独立核实</x:v>
      </x:c>
    </x:row>
    <x:row r="3971" ht="25" customHeight="1">
      <x:c r="A3971" s="1" t="str">
        <x:v>中证1000</x:v>
      </x:c>
      <x:c r="B3971" s="1" t="str">
        <x:v>159845.SZ</x:v>
      </x:c>
      <x:c r="C3971" s="1" t="str">
        <x:v>华夏中证1000ETF</x:v>
      </x:c>
      <x:c r="D3971" s="7" t="d">
        <x:v>2026-07-29T00:00:00.000Z</x:v>
      </x:c>
      <x:c r="E3971" s="8" t="n">
        <x:f>IF(ISNUMBER('原始字段'!C3941),'原始字段'!C3941,"n.a.")</x:f>
        <x:v>3324425606</x:v>
      </x:c>
      <x:c r="F3971" s="8" t="n">
        <x:f>IF(ISNUMBER('原始字段'!C4037),'原始字段'!C4037,"n.a.")</x:f>
        <x:v>4299425606</x:v>
      </x:c>
      <x:c r="G3971" s="8" t="n">
        <x:f>IF(COUNT(E3971:F3971)=2,F3971-E3971,"n.a.")</x:f>
        <x:v>975000000</x:v>
      </x:c>
      <x:c r="H3971" s="9" t="n">
        <x:f>IF(ISNUMBER('原始字段'!D4037),'原始字段'!D4037,"n.a.")</x:f>
        <x:v>2.952</x:v>
      </x:c>
      <x:c r="I3971" s="9" t="n">
        <x:f>IF(COUNT(G3971:H3971)=2,G3971*H3971/100000000,"n.a.")</x:f>
        <x:v>28.782</x:v>
      </x:c>
      <x:c r="J3971" s="1" t="str">
        <x:v>日频齐全；折算事件未独立核实</x:v>
      </x:c>
    </x:row>
    <x:row r="3972" ht="25" customHeight="1">
      <x:c r="A3972" s="1" t="str">
        <x:v>中证1000</x:v>
      </x:c>
      <x:c r="B3972" s="1" t="str">
        <x:v>159633.SZ</x:v>
      </x:c>
      <x:c r="C3972" s="1" t="str">
        <x:v>易方达中证1000ETF</x:v>
      </x:c>
      <x:c r="D3972" s="7" t="d">
        <x:v>2026-07-29T00:00:00.000Z</x:v>
      </x:c>
      <x:c r="E3972" s="8" t="n">
        <x:f>IF(ISNUMBER('原始字段'!C3935),'原始字段'!C3935,"n.a.")</x:f>
        <x:v>1360162658</x:v>
      </x:c>
      <x:c r="F3972" s="8" t="n">
        <x:f>IF(ISNUMBER('原始字段'!C4031),'原始字段'!C4031,"n.a.")</x:f>
        <x:v>1626162658</x:v>
      </x:c>
      <x:c r="G3972" s="8" t="n">
        <x:f>IF(COUNT(E3972:F3972)=2,F3972-E3972,"n.a.")</x:f>
        <x:v>266000000</x:v>
      </x:c>
      <x:c r="H3972" s="9" t="n">
        <x:f>IF(ISNUMBER('原始字段'!D4031),'原始字段'!D4031,"n.a.")</x:f>
        <x:v>3.0303</x:v>
      </x:c>
      <x:c r="I3972" s="9" t="n">
        <x:f>IF(COUNT(G3972:H3972)=2,G3972*H3972/100000000,"n.a.")</x:f>
        <x:v>8.060598</x:v>
      </x:c>
      <x:c r="J3972" s="1" t="str">
        <x:v>日频齐全；折算事件未独立核实</x:v>
      </x:c>
    </x:row>
    <x:row r="3973" ht="25" customHeight="1">
      <x:c r="A3973" s="1" t="str">
        <x:v>中证1000</x:v>
      </x:c>
      <x:c r="B3973" s="1" t="str">
        <x:v>159629.SZ</x:v>
      </x:c>
      <x:c r="C3973" s="1" t="str">
        <x:v>富国中证1000ETF</x:v>
      </x:c>
      <x:c r="D3973" s="7" t="d">
        <x:v>2026-07-29T00:00:00.000Z</x:v>
      </x:c>
      <x:c r="E3973" s="8" t="n">
        <x:f>IF(ISNUMBER('原始字段'!C3934),'原始字段'!C3934,"n.a.")</x:f>
        <x:v>695252663</x:v>
      </x:c>
      <x:c r="F3973" s="8" t="n">
        <x:f>IF(ISNUMBER('原始字段'!C4030),'原始字段'!C4030,"n.a.")</x:f>
        <x:v>893252663</x:v>
      </x:c>
      <x:c r="G3973" s="8" t="n">
        <x:f>IF(COUNT(E3973:F3973)=2,F3973-E3973,"n.a.")</x:f>
        <x:v>198000000</x:v>
      </x:c>
      <x:c r="H3973" s="9" t="n">
        <x:f>IF(ISNUMBER('原始字段'!D4030),'原始字段'!D4030,"n.a.")</x:f>
        <x:v>2.9638</x:v>
      </x:c>
      <x:c r="I3973" s="9" t="n">
        <x:f>IF(COUNT(G3973:H3973)=2,G3973*H3973/100000000,"n.a.")</x:f>
        <x:v>5.868324</x:v>
      </x:c>
      <x:c r="J3973" s="1" t="str">
        <x:v>日频齐全；折算事件未独立核实</x:v>
      </x:c>
    </x:row>
    <x:row r="3974" ht="25" customHeight="1">
      <x:c r="A3974" s="1" t="str">
        <x:v>中证1000</x:v>
      </x:c>
      <x:c r="B3974" s="1" t="str">
        <x:v>512100.SH</x:v>
      </x:c>
      <x:c r="C3974" s="1" t="str">
        <x:v>南方中证1000ETF</x:v>
      </x:c>
      <x:c r="D3974" s="7" t="d">
        <x:v>2026-07-29T00:00:00.000Z</x:v>
      </x:c>
      <x:c r="E3974" s="8" t="n">
        <x:f>IF(ISNUMBER('原始字段'!C3975),'原始字段'!C3975,"n.a.")</x:f>
        <x:v>9051217600</x:v>
      </x:c>
      <x:c r="F3974" s="8" t="n">
        <x:f>IF(ISNUMBER('原始字段'!C4071),'原始字段'!C4071,"n.a.")</x:f>
        <x:v>11055217600</x:v>
      </x:c>
      <x:c r="G3974" s="8" t="n">
        <x:f>IF(COUNT(E3974:F3974)=2,F3974-E3974,"n.a.")</x:f>
        <x:v>2004000000</x:v>
      </x:c>
      <x:c r="H3974" s="9" t="n">
        <x:f>IF(ISNUMBER('原始字段'!D4071),'原始字段'!D4071,"n.a.")</x:f>
        <x:v>2.8754</x:v>
      </x:c>
      <x:c r="I3974" s="9" t="n">
        <x:f>IF(COUNT(G3974:H3974)=2,G3974*H3974/100000000,"n.a.")</x:f>
        <x:v>57.623016</x:v>
      </x:c>
      <x:c r="J3974" s="1" t="str">
        <x:v>日频齐全；折算事件未独立核实</x:v>
      </x:c>
    </x:row>
    <x:row r="3975" ht="25" customHeight="1">
      <x:c r="A3975" s="1" t="str">
        <x:v>中证1000</x:v>
      </x:c>
      <x:c r="B3975" s="1" t="str">
        <x:v>516300.SH</x:v>
      </x:c>
      <x:c r="C3975" s="1" t="str">
        <x:v>华泰柏瑞中证1000ETF</x:v>
      </x:c>
      <x:c r="D3975" s="7" t="d">
        <x:v>2026-07-29T00:00:00.000Z</x:v>
      </x:c>
      <x:c r="E3975" s="8" t="n">
        <x:f>IF(ISNUMBER('原始字段'!C3989),'原始字段'!C3989,"n.a.")</x:f>
        <x:v>45012600</x:v>
      </x:c>
      <x:c r="F3975" s="8" t="n">
        <x:f>IF(ISNUMBER('原始字段'!C4085),'原始字段'!C4085,"n.a.")</x:f>
        <x:v>49012600</x:v>
      </x:c>
      <x:c r="G3975" s="8" t="n">
        <x:f>IF(COUNT(E3975:F3975)=2,F3975-E3975,"n.a.")</x:f>
        <x:v>4000000</x:v>
      </x:c>
      <x:c r="H3975" s="9" t="n">
        <x:f>IF(ISNUMBER('原始字段'!D4085),'原始字段'!D4085,"n.a.")</x:f>
        <x:v>2.9914</x:v>
      </x:c>
      <x:c r="I3975" s="9" t="n">
        <x:f>IF(COUNT(G3975:H3975)=2,G3975*H3975/100000000,"n.a.")</x:f>
        <x:v>0.119656</x:v>
      </x:c>
      <x:c r="J3975" s="1" t="str">
        <x:v>日频齐全；折算事件未独立核实</x:v>
      </x:c>
    </x:row>
    <x:row r="3976" ht="25" customHeight="1">
      <x:c r="A3976" s="1" t="str">
        <x:v>中证1000</x:v>
      </x:c>
      <x:c r="B3976" s="1" t="str">
        <x:v>560110.SH</x:v>
      </x:c>
      <x:c r="C3976" s="1" t="str">
        <x:v>汇添富中证1000ETF</x:v>
      </x:c>
      <x:c r="D3976" s="7" t="d">
        <x:v>2026-07-29T00:00:00.000Z</x:v>
      </x:c>
      <x:c r="E3976" s="8" t="n">
        <x:f>IF(ISNUMBER('原始字段'!C3991),'原始字段'!C3991,"n.a.")</x:f>
        <x:v>337903500</x:v>
      </x:c>
      <x:c r="F3976" s="8" t="n">
        <x:f>IF(ISNUMBER('原始字段'!C4087),'原始字段'!C4087,"n.a.")</x:f>
        <x:v>349903500</x:v>
      </x:c>
      <x:c r="G3976" s="8" t="n">
        <x:f>IF(COUNT(E3976:F3976)=2,F3976-E3976,"n.a.")</x:f>
        <x:v>12000000</x:v>
      </x:c>
      <x:c r="H3976" s="9" t="n">
        <x:f>IF(ISNUMBER('原始字段'!D4087),'原始字段'!D4087,"n.a.")</x:f>
        <x:v>1.0658</x:v>
      </x:c>
      <x:c r="I3976" s="9" t="n">
        <x:f>IF(COUNT(G3976:H3976)=2,G3976*H3976/100000000,"n.a.")</x:f>
        <x:v>0.127896</x:v>
      </x:c>
      <x:c r="J3976" s="1" t="str">
        <x:v>日频齐全；折算事件未独立核实</x:v>
      </x:c>
    </x:row>
    <x:row r="3977" ht="25" customHeight="1">
      <x:c r="A3977" s="1" t="str">
        <x:v>中证2000</x:v>
      </x:c>
      <x:c r="B3977" s="1" t="str">
        <x:v>159535.SZ</x:v>
      </x:c>
      <x:c r="C3977" s="1" t="str">
        <x:v>嘉实中证2000ETF</x:v>
      </x:c>
      <x:c r="D3977" s="7" t="d">
        <x:v>2026-07-29T00:00:00.000Z</x:v>
      </x:c>
      <x:c r="E3977" s="8" t="n">
        <x:f>IF(ISNUMBER('原始字段'!C3932),'原始字段'!C3932,"n.a.")</x:f>
        <x:v>28981088</x:v>
      </x:c>
      <x:c r="F3977" s="8" t="n">
        <x:f>IF(ISNUMBER('原始字段'!C4028),'原始字段'!C4028,"n.a.")</x:f>
        <x:v>28981088</x:v>
      </x:c>
      <x:c r="G3977" s="8" t="n">
        <x:f>IF(COUNT(E3977:F3977)=2,F3977-E3977,"n.a.")</x:f>
        <x:v>0</x:v>
      </x:c>
      <x:c r="H3977" s="9" t="n">
        <x:f>IF(ISNUMBER('原始字段'!D4028),'原始字段'!D4028,"n.a.")</x:f>
        <x:v>1.3257</x:v>
      </x:c>
      <x:c r="I3977" s="9" t="n">
        <x:f>IF(COUNT(G3977:H3977)=2,G3977*H3977/100000000,"n.a.")</x:f>
        <x:v>0</x:v>
      </x:c>
      <x:c r="J3977" s="1" t="str">
        <x:v>日频齐全；折算事件未独立核实</x:v>
      </x:c>
    </x:row>
    <x:row r="3978" ht="25" customHeight="1">
      <x:c r="A3978" s="1" t="str">
        <x:v>中证2000</x:v>
      </x:c>
      <x:c r="B3978" s="1" t="str">
        <x:v>159536.SZ</x:v>
      </x:c>
      <x:c r="C3978" s="1" t="str">
        <x:v>汇添富中证2000ETF</x:v>
      </x:c>
      <x:c r="D3978" s="7" t="d">
        <x:v>2026-07-29T00:00:00.000Z</x:v>
      </x:c>
      <x:c r="E3978" s="8" t="n">
        <x:f>IF(ISNUMBER('原始字段'!C3933),'原始字段'!C3933,"n.a.")</x:f>
        <x:v>69261589</x:v>
      </x:c>
      <x:c r="F3978" s="8" t="n">
        <x:f>IF(ISNUMBER('原始字段'!C4029),'原始字段'!C4029,"n.a.")</x:f>
        <x:v>73261589</x:v>
      </x:c>
      <x:c r="G3978" s="8" t="n">
        <x:f>IF(COUNT(E3978:F3978)=2,F3978-E3978,"n.a.")</x:f>
        <x:v>4000000</x:v>
      </x:c>
      <x:c r="H3978" s="9" t="n">
        <x:f>IF(ISNUMBER('原始字段'!D4029),'原始字段'!D4029,"n.a.")</x:f>
        <x:v>1.2538</x:v>
      </x:c>
      <x:c r="I3978" s="9" t="n">
        <x:f>IF(COUNT(G3978:H3978)=2,G3978*H3978/100000000,"n.a.")</x:f>
        <x:v>0.050152</x:v>
      </x:c>
      <x:c r="J3978" s="1" t="str">
        <x:v>日频齐全；折算事件未独立核实</x:v>
      </x:c>
    </x:row>
    <x:row r="3979" ht="25" customHeight="1">
      <x:c r="A3979" s="1" t="str">
        <x:v>中证2000</x:v>
      </x:c>
      <x:c r="B3979" s="1" t="str">
        <x:v>159531.SZ</x:v>
      </x:c>
      <x:c r="C3979" s="1" t="str">
        <x:v>南方中证2000ETF</x:v>
      </x:c>
      <x:c r="D3979" s="7" t="d">
        <x:v>2026-07-29T00:00:00.000Z</x:v>
      </x:c>
      <x:c r="E3979" s="8" t="n">
        <x:f>IF(ISNUMBER('原始字段'!C3929),'原始字段'!C3929,"n.a.")</x:f>
        <x:v>992608406</x:v>
      </x:c>
      <x:c r="F3979" s="8" t="n">
        <x:f>IF(ISNUMBER('原始字段'!C4025),'原始字段'!C4025,"n.a.")</x:f>
        <x:v>1004608406</x:v>
      </x:c>
      <x:c r="G3979" s="8" t="n">
        <x:f>IF(COUNT(E3979:F3979)=2,F3979-E3979,"n.a.")</x:f>
        <x:v>12000000</x:v>
      </x:c>
      <x:c r="H3979" s="9" t="n">
        <x:f>IF(ISNUMBER('原始字段'!D4025),'原始字段'!D4025,"n.a.")</x:f>
        <x:v>1.3039</x:v>
      </x:c>
      <x:c r="I3979" s="9" t="n">
        <x:f>IF(COUNT(G3979:H3979)=2,G3979*H3979/100000000,"n.a.")</x:f>
        <x:v>0.156468</x:v>
      </x:c>
      <x:c r="J3979" s="1" t="str">
        <x:v>日频齐全；折算事件未独立核实</x:v>
      </x:c>
    </x:row>
    <x:row r="3980" ht="25" customHeight="1">
      <x:c r="A3980" s="1" t="str">
        <x:v>中证2000</x:v>
      </x:c>
      <x:c r="B3980" s="1" t="str">
        <x:v>159532.SZ</x:v>
      </x:c>
      <x:c r="C3980" s="1" t="str">
        <x:v>易方达中证2000ETF</x:v>
      </x:c>
      <x:c r="D3980" s="7" t="d">
        <x:v>2026-07-29T00:00:00.000Z</x:v>
      </x:c>
      <x:c r="E3980" s="8" t="n">
        <x:f>IF(ISNUMBER('原始字段'!C3930),'原始字段'!C3930,"n.a.")</x:f>
        <x:v>179564791</x:v>
      </x:c>
      <x:c r="F3980" s="8" t="n">
        <x:f>IF(ISNUMBER('原始字段'!C4026),'原始字段'!C4026,"n.a.")</x:f>
        <x:v>183564791</x:v>
      </x:c>
      <x:c r="G3980" s="8" t="n">
        <x:f>IF(COUNT(E3980:F3980)=2,F3980-E3980,"n.a.")</x:f>
        <x:v>4000000</x:v>
      </x:c>
      <x:c r="H3980" s="9" t="n">
        <x:f>IF(ISNUMBER('原始字段'!D4026),'原始字段'!D4026,"n.a.")</x:f>
        <x:v>1.4852</x:v>
      </x:c>
      <x:c r="I3980" s="9" t="n">
        <x:f>IF(COUNT(G3980:H3980)=2,G3980*H3980/100000000,"n.a.")</x:f>
        <x:v>0.059408</x:v>
      </x:c>
      <x:c r="J3980" s="1" t="str">
        <x:v>日频齐全；折算事件未独立核实</x:v>
      </x:c>
    </x:row>
    <x:row r="3981" ht="25" customHeight="1">
      <x:c r="A3981" s="1" t="str">
        <x:v>中证2000</x:v>
      </x:c>
      <x:c r="B3981" s="1" t="str">
        <x:v>159533.SZ</x:v>
      </x:c>
      <x:c r="C3981" s="1" t="str">
        <x:v>博时中证2000ETF</x:v>
      </x:c>
      <x:c r="D3981" s="7" t="d">
        <x:v>2026-07-29T00:00:00.000Z</x:v>
      </x:c>
      <x:c r="E3981" s="8" t="n">
        <x:f>IF(ISNUMBER('原始字段'!C3931),'原始字段'!C3931,"n.a.")</x:f>
        <x:v>14458785</x:v>
      </x:c>
      <x:c r="F3981" s="8" t="n">
        <x:f>IF(ISNUMBER('原始字段'!C4027),'原始字段'!C4027,"n.a.")</x:f>
        <x:v>15458785</x:v>
      </x:c>
      <x:c r="G3981" s="8" t="n">
        <x:f>IF(COUNT(E3981:F3981)=2,F3981-E3981,"n.a.")</x:f>
        <x:v>1000000</x:v>
      </x:c>
      <x:c r="H3981" s="9" t="n">
        <x:f>IF(ISNUMBER('原始字段'!D4027),'原始字段'!D4027,"n.a.")</x:f>
        <x:v>1.7211</x:v>
      </x:c>
      <x:c r="I3981" s="9" t="n">
        <x:f>IF(COUNT(G3981:H3981)=2,G3981*H3981/100000000,"n.a.")</x:f>
        <x:v>0.017211</x:v>
      </x:c>
      <x:c r="J3981" s="1" t="str">
        <x:v>日频齐全；折算事件未独立核实</x:v>
      </x:c>
    </x:row>
    <x:row r="3982" ht="25" customHeight="1">
      <x:c r="A3982" s="1" t="str">
        <x:v>中证2000</x:v>
      </x:c>
      <x:c r="B3982" s="1" t="str">
        <x:v>561370.SH</x:v>
      </x:c>
      <x:c r="C3982" s="1" t="str">
        <x:v>国泰中证2000ETF</x:v>
      </x:c>
      <x:c r="D3982" s="7" t="d">
        <x:v>2026-07-29T00:00:00.000Z</x:v>
      </x:c>
      <x:c r="E3982" s="8" t="n">
        <x:f>IF(ISNUMBER('原始字段'!C3994),'原始字段'!C3994,"n.a.")</x:f>
        <x:v>30356000</x:v>
      </x:c>
      <x:c r="F3982" s="8" t="n">
        <x:f>IF(ISNUMBER('原始字段'!C4090),'原始字段'!C4090,"n.a.")</x:f>
        <x:v>30356000</x:v>
      </x:c>
      <x:c r="G3982" s="8" t="n">
        <x:f>IF(COUNT(E3982:F3982)=2,F3982-E3982,"n.a.")</x:f>
        <x:v>0</x:v>
      </x:c>
      <x:c r="H3982" s="9" t="n">
        <x:f>IF(ISNUMBER('原始字段'!D4090),'原始字段'!D4090,"n.a.")</x:f>
        <x:v>1.2714</x:v>
      </x:c>
      <x:c r="I3982" s="9" t="n">
        <x:f>IF(COUNT(G3982:H3982)=2,G3982*H3982/100000000,"n.a.")</x:f>
        <x:v>0</x:v>
      </x:c>
      <x:c r="J3982" s="1" t="str">
        <x:v>日频齐全；折算事件未独立核实</x:v>
      </x:c>
    </x:row>
    <x:row r="3983" ht="25" customHeight="1">
      <x:c r="A3983" s="1" t="str">
        <x:v>中证2000</x:v>
      </x:c>
      <x:c r="B3983" s="1" t="str">
        <x:v>563300.SH</x:v>
      </x:c>
      <x:c r="C3983" s="1" t="str">
        <x:v>华泰柏瑞中证2000ETF</x:v>
      </x:c>
      <x:c r="D3983" s="7" t="d">
        <x:v>2026-07-29T00:00:00.000Z</x:v>
      </x:c>
      <x:c r="E3983" s="8" t="n">
        <x:f>IF(ISNUMBER('原始字段'!C3998),'原始字段'!C3998,"n.a.")</x:f>
        <x:v>4621174000</x:v>
      </x:c>
      <x:c r="F3983" s="8" t="n">
        <x:f>IF(ISNUMBER('原始字段'!C4094),'原始字段'!C4094,"n.a.")</x:f>
        <x:v>4861174000</x:v>
      </x:c>
      <x:c r="G3983" s="8" t="n">
        <x:f>IF(COUNT(E3983:F3983)=2,F3983-E3983,"n.a.")</x:f>
        <x:v>240000000</x:v>
      </x:c>
      <x:c r="H3983" s="9" t="n">
        <x:f>IF(ISNUMBER('原始字段'!D4094),'原始字段'!D4094,"n.a.")</x:f>
        <x:v>1.2874</x:v>
      </x:c>
      <x:c r="I3983" s="9" t="n">
        <x:f>IF(COUNT(G3983:H3983)=2,G3983*H3983/100000000,"n.a.")</x:f>
        <x:v>3.08976</x:v>
      </x:c>
      <x:c r="J3983" s="1" t="str">
        <x:v>日频齐全；折算事件未独立核实</x:v>
      </x:c>
    </x:row>
    <x:row r="3984" ht="25" customHeight="1">
      <x:c r="A3984" s="1" t="str">
        <x:v>中证2000</x:v>
      </x:c>
      <x:c r="B3984" s="1" t="str">
        <x:v>562660.SH</x:v>
      </x:c>
      <x:c r="C3984" s="1" t="str">
        <x:v>华夏中证2000ETF</x:v>
      </x:c>
      <x:c r="D3984" s="7" t="d">
        <x:v>2026-07-29T00:00:00.000Z</x:v>
      </x:c>
      <x:c r="E3984" s="8" t="n">
        <x:f>IF(ISNUMBER('原始字段'!C3996),'原始字段'!C3996,"n.a.")</x:f>
        <x:v>268874000</x:v>
      </x:c>
      <x:c r="F3984" s="8" t="n">
        <x:f>IF(ISNUMBER('原始字段'!C4092),'原始字段'!C4092,"n.a.")</x:f>
        <x:v>268874000</x:v>
      </x:c>
      <x:c r="G3984" s="8" t="n">
        <x:f>IF(COUNT(E3984:F3984)=2,F3984-E3984,"n.a.")</x:f>
        <x:v>0</x:v>
      </x:c>
      <x:c r="H3984" s="9" t="n">
        <x:f>IF(ISNUMBER('原始字段'!D4092),'原始字段'!D4092,"n.a.")</x:f>
        <x:v>1.6663</x:v>
      </x:c>
      <x:c r="I3984" s="9" t="n">
        <x:f>IF(COUNT(G3984:H3984)=2,G3984*H3984/100000000,"n.a.")</x:f>
        <x:v>0</x:v>
      </x:c>
      <x:c r="J3984" s="1" t="str">
        <x:v>日频齐全；折算事件未独立核实</x:v>
      </x:c>
    </x:row>
    <x:row r="3985" ht="25" customHeight="1">
      <x:c r="A3985" s="1" t="str">
        <x:v>中证2000</x:v>
      </x:c>
      <x:c r="B3985" s="1" t="str">
        <x:v>563200.SH</x:v>
      </x:c>
      <x:c r="C3985" s="1" t="str">
        <x:v>富国中证2000ETF</x:v>
      </x:c>
      <x:c r="D3985" s="7" t="d">
        <x:v>2026-07-29T00:00:00.000Z</x:v>
      </x:c>
      <x:c r="E3985" s="8" t="n">
        <x:f>IF(ISNUMBER('原始字段'!C3997),'原始字段'!C3997,"n.a.")</x:f>
        <x:v>57458800</x:v>
      </x:c>
      <x:c r="F3985" s="8" t="n">
        <x:f>IF(ISNUMBER('原始字段'!C4093),'原始字段'!C4093,"n.a.")</x:f>
        <x:v>59458800</x:v>
      </x:c>
      <x:c r="G3985" s="8" t="n">
        <x:f>IF(COUNT(E3985:F3985)=2,F3985-E3985,"n.a.")</x:f>
        <x:v>2000000</x:v>
      </x:c>
      <x:c r="H3985" s="9" t="n">
        <x:f>IF(ISNUMBER('原始字段'!D4093),'原始字段'!D4093,"n.a.")</x:f>
        <x:v>1.3617</x:v>
      </x:c>
      <x:c r="I3985" s="9" t="n">
        <x:f>IF(COUNT(G3985:H3985)=2,G3985*H3985/100000000,"n.a.")</x:f>
        <x:v>0.027234</x:v>
      </x:c>
      <x:c r="J3985" s="1" t="str">
        <x:v>日频齐全；折算事件未独立核实</x:v>
      </x:c>
    </x:row>
    <x:row r="3986" ht="25" customHeight="1">
      <x:c r="A3986" s="1" t="str">
        <x:v>中证2000</x:v>
      </x:c>
      <x:c r="B3986" s="1" t="str">
        <x:v>560220.SH</x:v>
      </x:c>
      <x:c r="C3986" s="1" t="str">
        <x:v>广发中证2000ETF</x:v>
      </x:c>
      <x:c r="D3986" s="7" t="d">
        <x:v>2026-07-29T00:00:00.000Z</x:v>
      </x:c>
      <x:c r="E3986" s="8" t="n">
        <x:f>IF(ISNUMBER('原始字段'!C3992),'原始字段'!C3992,"n.a.")</x:f>
        <x:v>63717000</x:v>
      </x:c>
      <x:c r="F3986" s="8" t="n">
        <x:f>IF(ISNUMBER('原始字段'!C4088),'原始字段'!C4088,"n.a.")</x:f>
        <x:v>66717000</x:v>
      </x:c>
      <x:c r="G3986" s="8" t="n">
        <x:f>IF(COUNT(E3986:F3986)=2,F3986-E3986,"n.a.")</x:f>
        <x:v>3000000</x:v>
      </x:c>
      <x:c r="H3986" s="9" t="n">
        <x:f>IF(ISNUMBER('原始字段'!D4088),'原始字段'!D4088,"n.a.")</x:f>
        <x:v>1.2949</x:v>
      </x:c>
      <x:c r="I3986" s="9" t="n">
        <x:f>IF(COUNT(G3986:H3986)=2,G3986*H3986/100000000,"n.a.")</x:f>
        <x:v>0.038847</x:v>
      </x:c>
      <x:c r="J3986" s="1" t="str">
        <x:v>日频齐全；折算事件未独立核实</x:v>
      </x:c>
    </x:row>
    <x:row r="3987" ht="25" customHeight="1">
      <x:c r="A3987" s="1" t="str">
        <x:v>创业板指</x:v>
      </x:c>
      <x:c r="B3987" s="1" t="str">
        <x:v>159810.SZ</x:v>
      </x:c>
      <x:c r="C3987" s="1" t="str">
        <x:v>浦银创业板ETF</x:v>
      </x:c>
      <x:c r="D3987" s="7" t="d">
        <x:v>2026-07-29T00:00:00.000Z</x:v>
      </x:c>
      <x:c r="E3987" s="8" t="n">
        <x:f>IF(ISNUMBER('原始字段'!C3938),'原始字段'!C3938,"n.a.")</x:f>
        <x:v>58475458</x:v>
      </x:c>
      <x:c r="F3987" s="8" t="n">
        <x:f>IF(ISNUMBER('原始字段'!C4034),'原始字段'!C4034,"n.a.")</x:f>
        <x:v>59475458</x:v>
      </x:c>
      <x:c r="G3987" s="8" t="n">
        <x:f>IF(COUNT(E3987:F3987)=2,F3987-E3987,"n.a.")</x:f>
        <x:v>1000000</x:v>
      </x:c>
      <x:c r="H3987" s="9" t="n">
        <x:f>IF(ISNUMBER('原始字段'!D4034),'原始字段'!D4034,"n.a.")</x:f>
        <x:v>1.361</x:v>
      </x:c>
      <x:c r="I3987" s="9" t="n">
        <x:f>IF(COUNT(G3987:H3987)=2,G3987*H3987/100000000,"n.a.")</x:f>
        <x:v>0.01361</x:v>
      </x:c>
      <x:c r="J3987" s="1" t="str">
        <x:v>日频齐全；折算事件未独立核实</x:v>
      </x:c>
    </x:row>
    <x:row r="3988" ht="25" customHeight="1">
      <x:c r="A3988" s="1" t="str">
        <x:v>创业板指</x:v>
      </x:c>
      <x:c r="B3988" s="1" t="str">
        <x:v>159808.SZ</x:v>
      </x:c>
      <x:c r="C3988" s="1" t="str">
        <x:v>融通创业板ETF</x:v>
      </x:c>
      <x:c r="D3988" s="7" t="d">
        <x:v>2026-07-29T00:00:00.000Z</x:v>
      </x:c>
      <x:c r="E3988" s="8" t="n">
        <x:f>IF(ISNUMBER('原始字段'!C3937),'原始字段'!C3937,"n.a.")</x:f>
        <x:v>51484790</x:v>
      </x:c>
      <x:c r="F3988" s="8" t="n">
        <x:f>IF(ISNUMBER('原始字段'!C4033),'原始字段'!C4033,"n.a.")</x:f>
        <x:v>51484790</x:v>
      </x:c>
      <x:c r="G3988" s="8" t="n">
        <x:f>IF(COUNT(E3988:F3988)=2,F3988-E3988,"n.a.")</x:f>
        <x:v>0</x:v>
      </x:c>
      <x:c r="H3988" s="9" t="n">
        <x:f>IF(ISNUMBER('原始字段'!D4033),'原始字段'!D4033,"n.a.")</x:f>
        <x:v>1.3095</x:v>
      </x:c>
      <x:c r="I3988" s="9" t="n">
        <x:f>IF(COUNT(G3988:H3988)=2,G3988*H3988/100000000,"n.a.")</x:f>
        <x:v>0</x:v>
      </x:c>
      <x:c r="J3988" s="1" t="str">
        <x:v>日频齐全；折算事件未独立核实</x:v>
      </x:c>
    </x:row>
    <x:row r="3989" ht="25" customHeight="1">
      <x:c r="A3989" s="1" t="str">
        <x:v>创业板指</x:v>
      </x:c>
      <x:c r="B3989" s="1" t="str">
        <x:v>159964.SZ</x:v>
      </x:c>
      <x:c r="C3989" s="1" t="str">
        <x:v>平安创业板ETF</x:v>
      </x:c>
      <x:c r="D3989" s="7" t="d">
        <x:v>2026-07-29T00:00:00.000Z</x:v>
      </x:c>
      <x:c r="E3989" s="8" t="n">
        <x:f>IF(ISNUMBER('原始字段'!C3953),'原始字段'!C3953,"n.a.")</x:f>
        <x:v>165481881</x:v>
      </x:c>
      <x:c r="F3989" s="8" t="n">
        <x:f>IF(ISNUMBER('原始字段'!C4049),'原始字段'!C4049,"n.a.")</x:f>
        <x:v>165481881</x:v>
      </x:c>
      <x:c r="G3989" s="8" t="n">
        <x:f>IF(COUNT(E3989:F3989)=2,F3989-E3989,"n.a.")</x:f>
        <x:v>0</x:v>
      </x:c>
      <x:c r="H3989" s="9" t="n">
        <x:f>IF(ISNUMBER('原始字段'!D4049),'原始字段'!D4049,"n.a.")</x:f>
        <x:v>2.2179</x:v>
      </x:c>
      <x:c r="I3989" s="9" t="n">
        <x:f>IF(COUNT(G3989:H3989)=2,G3989*H3989/100000000,"n.a.")</x:f>
        <x:v>0</x:v>
      </x:c>
      <x:c r="J3989" s="1" t="str">
        <x:v>日频齐全；折算事件未独立核实</x:v>
      </x:c>
    </x:row>
    <x:row r="3990" ht="25" customHeight="1">
      <x:c r="A3990" s="1" t="str">
        <x:v>创业板指</x:v>
      </x:c>
      <x:c r="B3990" s="1" t="str">
        <x:v>159915.SZ</x:v>
      </x:c>
      <x:c r="C3990" s="1" t="str">
        <x:v>易方达创业板ETF</x:v>
      </x:c>
      <x:c r="D3990" s="7" t="d">
        <x:v>2026-07-29T00:00:00.000Z</x:v>
      </x:c>
      <x:c r="E3990" s="8" t="n">
        <x:f>IF(ISNUMBER('原始字段'!C3943),'原始字段'!C3943,"n.a.")</x:f>
        <x:v>18974454936</x:v>
      </x:c>
      <x:c r="F3990" s="8" t="n">
        <x:f>IF(ISNUMBER('原始字段'!C4039),'原始字段'!C4039,"n.a.")</x:f>
        <x:v>20048454936</x:v>
      </x:c>
      <x:c r="G3990" s="8" t="n">
        <x:f>IF(COUNT(E3990:F3990)=2,F3990-E3990,"n.a.")</x:f>
        <x:v>1074000000</x:v>
      </x:c>
      <x:c r="H3990" s="9" t="n">
        <x:f>IF(ISNUMBER('原始字段'!D4039),'原始字段'!D4039,"n.a.")</x:f>
        <x:v>3.4019</x:v>
      </x:c>
      <x:c r="I3990" s="9" t="n">
        <x:f>IF(COUNT(G3990:H3990)=2,G3990*H3990/100000000,"n.a.")</x:f>
        <x:v>36.536406</x:v>
      </x:c>
      <x:c r="J3990" s="1" t="str">
        <x:v>日频齐全；折算事件未独立核实</x:v>
      </x:c>
    </x:row>
    <x:row r="3991" ht="25" customHeight="1">
      <x:c r="A3991" s="1" t="str">
        <x:v>创业板指</x:v>
      </x:c>
      <x:c r="B3991" s="1" t="str">
        <x:v>159971.SZ</x:v>
      </x:c>
      <x:c r="C3991" s="1" t="str">
        <x:v>富国创业板ETF</x:v>
      </x:c>
      <x:c r="D3991" s="7" t="d">
        <x:v>2026-07-29T00:00:00.000Z</x:v>
      </x:c>
      <x:c r="E3991" s="8" t="n">
        <x:f>IF(ISNUMBER('原始字段'!C3955),'原始字段'!C3955,"n.a.")</x:f>
        <x:v>1728020288</x:v>
      </x:c>
      <x:c r="F3991" s="8" t="n">
        <x:f>IF(ISNUMBER('原始字段'!C4051),'原始字段'!C4051,"n.a.")</x:f>
        <x:v>1724020288</x:v>
      </x:c>
      <x:c r="G3991" s="8" t="n">
        <x:f>IF(COUNT(E3991:F3991)=2,F3991-E3991,"n.a.")</x:f>
        <x:v>-4000000</x:v>
      </x:c>
      <x:c r="H3991" s="9" t="n">
        <x:f>IF(ISNUMBER('原始字段'!D4051),'原始字段'!D4051,"n.a.")</x:f>
        <x:v>1.1805</x:v>
      </x:c>
      <x:c r="I3991" s="9" t="n">
        <x:f>IF(COUNT(G3991:H3991)=2,G3991*H3991/100000000,"n.a.")</x:f>
        <x:v>-0.04722</x:v>
      </x:c>
      <x:c r="J3991" s="1" t="str">
        <x:v>日频齐全；折算事件未独立核实</x:v>
      </x:c>
    </x:row>
    <x:row r="3992" ht="25" customHeight="1">
      <x:c r="A3992" s="1" t="str">
        <x:v>创业板指</x:v>
      </x:c>
      <x:c r="B3992" s="1" t="str">
        <x:v>159957.SZ</x:v>
      </x:c>
      <x:c r="C3992" s="1" t="str">
        <x:v>华夏创业板ETF</x:v>
      </x:c>
      <x:c r="D3992" s="7" t="d">
        <x:v>2026-07-29T00:00:00.000Z</x:v>
      </x:c>
      <x:c r="E3992" s="8" t="n">
        <x:f>IF(ISNUMBER('原始字段'!C3951),'原始字段'!C3951,"n.a.")</x:f>
        <x:v>1248784560</x:v>
      </x:c>
      <x:c r="F3992" s="8" t="n">
        <x:f>IF(ISNUMBER('原始字段'!C4047),'原始字段'!C4047,"n.a.")</x:f>
        <x:v>1256784560</x:v>
      </x:c>
      <x:c r="G3992" s="8" t="n">
        <x:f>IF(COUNT(E3992:F3992)=2,F3992-E3992,"n.a.")</x:f>
        <x:v>8000000</x:v>
      </x:c>
      <x:c r="H3992" s="9" t="n">
        <x:f>IF(ISNUMBER('原始字段'!D4047),'原始字段'!D4047,"n.a.")</x:f>
        <x:v>2.2285</x:v>
      </x:c>
      <x:c r="I3992" s="9" t="n">
        <x:f>IF(COUNT(G3992:H3992)=2,G3992*H3992/100000000,"n.a.")</x:f>
        <x:v>0.17828</x:v>
      </x:c>
      <x:c r="J3992" s="1" t="str">
        <x:v>日频齐全；折算事件未独立核实</x:v>
      </x:c>
    </x:row>
    <x:row r="3993" ht="25" customHeight="1">
      <x:c r="A3993" s="1" t="str">
        <x:v>创业板指</x:v>
      </x:c>
      <x:c r="B3993" s="1" t="str">
        <x:v>159958.SZ</x:v>
      </x:c>
      <x:c r="C3993" s="1" t="str">
        <x:v>工银创业板ETF</x:v>
      </x:c>
      <x:c r="D3993" s="7" t="d">
        <x:v>2026-07-29T00:00:00.000Z</x:v>
      </x:c>
      <x:c r="E3993" s="8" t="n">
        <x:f>IF(ISNUMBER('原始字段'!C3952),'原始字段'!C3952,"n.a.")</x:f>
        <x:v>229411448</x:v>
      </x:c>
      <x:c r="F3993" s="8" t="n">
        <x:f>IF(ISNUMBER('原始字段'!C4048),'原始字段'!C4048,"n.a.")</x:f>
        <x:v>228711448</x:v>
      </x:c>
      <x:c r="G3993" s="8" t="n">
        <x:f>IF(COUNT(E3993:F3993)=2,F3993-E3993,"n.a.")</x:f>
        <x:v>-700000</x:v>
      </x:c>
      <x:c r="H3993" s="9" t="n">
        <x:f>IF(ISNUMBER('原始字段'!D4048),'原始字段'!D4048,"n.a.")</x:f>
        <x:v>2.0494</x:v>
      </x:c>
      <x:c r="I3993" s="9" t="n">
        <x:f>IF(COUNT(G3993:H3993)=2,G3993*H3993/100000000,"n.a.")</x:f>
        <x:v>-0.0143458</x:v>
      </x:c>
      <x:c r="J3993" s="1" t="str">
        <x:v>日频齐全；折算事件未独立核实</x:v>
      </x:c>
    </x:row>
    <x:row r="3994" ht="25" customHeight="1">
      <x:c r="A3994" s="1" t="str">
        <x:v>创业板指</x:v>
      </x:c>
      <x:c r="B3994" s="1" t="str">
        <x:v>159977.SZ</x:v>
      </x:c>
      <x:c r="C3994" s="1" t="str">
        <x:v>天弘创业板ETF</x:v>
      </x:c>
      <x:c r="D3994" s="7" t="d">
        <x:v>2026-07-29T00:00:00.000Z</x:v>
      </x:c>
      <x:c r="E3994" s="8" t="n">
        <x:f>IF(ISNUMBER('原始字段'!C3956),'原始字段'!C3956,"n.a.")</x:f>
        <x:v>3437872820</x:v>
      </x:c>
      <x:c r="F3994" s="8" t="n">
        <x:f>IF(ISNUMBER('原始字段'!C4052),'原始字段'!C4052,"n.a.")</x:f>
        <x:v>3501872820</x:v>
      </x:c>
      <x:c r="G3994" s="8" t="n">
        <x:f>IF(COUNT(E3994:F3994)=2,F3994-E3994,"n.a.")</x:f>
        <x:v>64000000</x:v>
      </x:c>
      <x:c r="H3994" s="9" t="n">
        <x:f>IF(ISNUMBER('原始字段'!D4052),'原始字段'!D4052,"n.a.")</x:f>
        <x:v>1.7614</x:v>
      </x:c>
      <x:c r="I3994" s="9" t="n">
        <x:f>IF(COUNT(G3994:H3994)=2,G3994*H3994/100000000,"n.a.")</x:f>
        <x:v>1.127296</x:v>
      </x:c>
      <x:c r="J3994" s="1" t="str">
        <x:v>日频齐全；折算事件未独立核实</x:v>
      </x:c>
    </x:row>
    <x:row r="3995" ht="25" customHeight="1">
      <x:c r="A3995" s="1" t="str">
        <x:v>创业板指</x:v>
      </x:c>
      <x:c r="B3995" s="1" t="str">
        <x:v>159821.SZ</x:v>
      </x:c>
      <x:c r="C3995" s="1" t="str">
        <x:v>中银证券创业板ETF</x:v>
      </x:c>
      <x:c r="D3995" s="7" t="d">
        <x:v>2026-07-29T00:00:00.000Z</x:v>
      </x:c>
      <x:c r="E3995" s="8" t="n">
        <x:f>IF(ISNUMBER('原始字段'!C3940),'原始字段'!C3940,"n.a.")</x:f>
        <x:v>64620000</x:v>
      </x:c>
      <x:c r="F3995" s="8" t="n">
        <x:f>IF(ISNUMBER('原始字段'!C4036),'原始字段'!C4036,"n.a.")</x:f>
        <x:v>65920000</x:v>
      </x:c>
      <x:c r="G3995" s="8" t="n">
        <x:f>IF(COUNT(E3995:F3995)=2,F3995-E3995,"n.a.")</x:f>
        <x:v>1300000</x:v>
      </x:c>
      <x:c r="H3995" s="9" t="n">
        <x:f>IF(ISNUMBER('原始字段'!D4036),'原始字段'!D4036,"n.a.")</x:f>
        <x:v>1.2737</x:v>
      </x:c>
      <x:c r="I3995" s="9" t="n">
        <x:f>IF(COUNT(G3995:H3995)=2,G3995*H3995/100000000,"n.a.")</x:f>
        <x:v>0.0165581</x:v>
      </x:c>
      <x:c r="J3995" s="1" t="str">
        <x:v>日频齐全；折算事件未独立核实</x:v>
      </x:c>
    </x:row>
    <x:row r="3996" ht="25" customHeight="1">
      <x:c r="A3996" s="1" t="str">
        <x:v>创业板指</x:v>
      </x:c>
      <x:c r="B3996" s="1" t="str">
        <x:v>159956.SZ</x:v>
      </x:c>
      <x:c r="C3996" s="1" t="str">
        <x:v>建信创业板ETF</x:v>
      </x:c>
      <x:c r="D3996" s="7" t="d">
        <x:v>2026-07-29T00:00:00.000Z</x:v>
      </x:c>
      <x:c r="E3996" s="8" t="n">
        <x:f>IF(ISNUMBER('原始字段'!C3950),'原始字段'!C3950,"n.a.")</x:f>
        <x:v>45978674</x:v>
      </x:c>
      <x:c r="F3996" s="8" t="n">
        <x:f>IF(ISNUMBER('原始字段'!C4046),'原始字段'!C4046,"n.a.")</x:f>
        <x:v>47978674</x:v>
      </x:c>
      <x:c r="G3996" s="8" t="n">
        <x:f>IF(COUNT(E3996:F3996)=2,F3996-E3996,"n.a.")</x:f>
        <x:v>2000000</x:v>
      </x:c>
      <x:c r="H3996" s="9" t="n">
        <x:f>IF(ISNUMBER('原始字段'!D4046),'原始字段'!D4046,"n.a.")</x:f>
        <x:v>2.1467</x:v>
      </x:c>
      <x:c r="I3996" s="9" t="n">
        <x:f>IF(COUNT(G3996:H3996)=2,G3996*H3996/100000000,"n.a.")</x:f>
        <x:v>0.042934</x:v>
      </x:c>
      <x:c r="J3996" s="1" t="str">
        <x:v>日频齐全；折算事件未独立核实</x:v>
      </x:c>
    </x:row>
    <x:row r="3997" ht="25" customHeight="1">
      <x:c r="A3997" s="1" t="str">
        <x:v>创业板指</x:v>
      </x:c>
      <x:c r="B3997" s="1" t="str">
        <x:v>159908.SZ</x:v>
      </x:c>
      <x:c r="C3997" s="1" t="str">
        <x:v>博时创业板ETF</x:v>
      </x:c>
      <x:c r="D3997" s="7" t="d">
        <x:v>2026-07-29T00:00:00.000Z</x:v>
      </x:c>
      <x:c r="E3997" s="8" t="n">
        <x:f>IF(ISNUMBER('原始字段'!C3942),'原始字段'!C3942,"n.a.")</x:f>
        <x:v>345229029</x:v>
      </x:c>
      <x:c r="F3997" s="8" t="n">
        <x:f>IF(ISNUMBER('原始字段'!C4038),'原始字段'!C4038,"n.a.")</x:f>
        <x:v>334229029</x:v>
      </x:c>
      <x:c r="G3997" s="8" t="n">
        <x:f>IF(COUNT(E3997:F3997)=2,F3997-E3997,"n.a.")</x:f>
        <x:v>-11000000</x:v>
      </x:c>
      <x:c r="H3997" s="9" t="n">
        <x:f>IF(ISNUMBER('原始字段'!D4038),'原始字段'!D4038,"n.a.")</x:f>
        <x:v>3.1642</x:v>
      </x:c>
      <x:c r="I3997" s="9" t="n">
        <x:f>IF(COUNT(G3997:H3997)=2,G3997*H3997/100000000,"n.a.")</x:f>
        <x:v>-0.348062</x:v>
      </x:c>
      <x:c r="J3997" s="1" t="str">
        <x:v>日频齐全；折算事件未独立核实</x:v>
      </x:c>
    </x:row>
    <x:row r="3998" ht="25" customHeight="1">
      <x:c r="A3998" s="1" t="str">
        <x:v>创业板指</x:v>
      </x:c>
      <x:c r="B3998" s="1" t="str">
        <x:v>159952.SZ</x:v>
      </x:c>
      <x:c r="C3998" s="1" t="str">
        <x:v>广发创业板ETF</x:v>
      </x:c>
      <x:c r="D3998" s="7" t="d">
        <x:v>2026-07-29T00:00:00.000Z</x:v>
      </x:c>
      <x:c r="E3998" s="8" t="n">
        <x:f>IF(ISNUMBER('原始字段'!C3949),'原始字段'!C3949,"n.a.")</x:f>
        <x:v>5305184929</x:v>
      </x:c>
      <x:c r="F3998" s="8" t="n">
        <x:f>IF(ISNUMBER('原始字段'!C4045),'原始字段'!C4045,"n.a.")</x:f>
        <x:v>5454784929</x:v>
      </x:c>
      <x:c r="G3998" s="8" t="n">
        <x:f>IF(COUNT(E3998:F3998)=2,F3998-E3998,"n.a.")</x:f>
        <x:v>149600000</x:v>
      </x:c>
      <x:c r="H3998" s="9" t="n">
        <x:f>IF(ISNUMBER('原始字段'!D4045),'原始字段'!D4045,"n.a.")</x:f>
        <x:v>2.062</x:v>
      </x:c>
      <x:c r="I3998" s="9" t="n">
        <x:f>IF(COUNT(G3998:H3998)=2,G3998*H3998/100000000,"n.a.")</x:f>
        <x:v>3.084752</x:v>
      </x:c>
      <x:c r="J3998" s="1" t="str">
        <x:v>日频齐全；折算事件未独立核实</x:v>
      </x:c>
    </x:row>
    <x:row r="3999" ht="25" customHeight="1">
      <x:c r="A3999" s="1" t="str">
        <x:v>创业板指</x:v>
      </x:c>
      <x:c r="B3999" s="1" t="str">
        <x:v>159247.SZ</x:v>
      </x:c>
      <x:c r="C3999" s="1" t="str">
        <x:v>汇添富创业板ETF</x:v>
      </x:c>
      <x:c r="D3999" s="7" t="d">
        <x:v>2026-07-29T00:00:00.000Z</x:v>
      </x:c>
      <x:c r="E3999" s="8" t="n">
        <x:f>IF(ISNUMBER('原始字段'!C3923),'原始字段'!C3923,"n.a.")</x:f>
        <x:v>525984966</x:v>
      </x:c>
      <x:c r="F3999" s="8" t="n">
        <x:f>IF(ISNUMBER('原始字段'!C4019),'原始字段'!C4019,"n.a.")</x:f>
        <x:v>525984966</x:v>
      </x:c>
      <x:c r="G3999" s="8" t="n">
        <x:f>IF(COUNT(E3999:F3999)=2,F3999-E3999,"n.a.")</x:f>
        <x:v>0</x:v>
      </x:c>
      <x:c r="H3999" s="9" t="n">
        <x:f>IF(ISNUMBER('原始字段'!D4019),'原始字段'!D4019,"n.a.")</x:f>
        <x:v>1.0159</x:v>
      </x:c>
      <x:c r="I3999" s="9" t="n">
        <x:f>IF(COUNT(G3999:H3999)=2,G3999*H3999/100000000,"n.a.")</x:f>
        <x:v>0</x:v>
      </x:c>
      <x:c r="J3999" s="1" t="str">
        <x:v>日频齐全；折算事件未独立核实</x:v>
      </x:c>
    </x:row>
    <x:row r="4000" ht="25" customHeight="1">
      <x:c r="A4000" s="1" t="str">
        <x:v>创业板指</x:v>
      </x:c>
      <x:c r="B4000" s="1" t="str">
        <x:v>159948.SZ</x:v>
      </x:c>
      <x:c r="C4000" s="1" t="str">
        <x:v>南方创业板ETF</x:v>
      </x:c>
      <x:c r="D4000" s="7" t="d">
        <x:v>2026-07-29T00:00:00.000Z</x:v>
      </x:c>
      <x:c r="E4000" s="8" t="n">
        <x:f>IF(ISNUMBER('原始字段'!C3948),'原始字段'!C3948,"n.a.")</x:f>
        <x:v>1167697720</x:v>
      </x:c>
      <x:c r="F4000" s="8" t="n">
        <x:f>IF(ISNUMBER('原始字段'!C4044),'原始字段'!C4044,"n.a.")</x:f>
        <x:v>1180697720</x:v>
      </x:c>
      <x:c r="G4000" s="8" t="n">
        <x:f>IF(COUNT(E4000:F4000)=2,F4000-E4000,"n.a.")</x:f>
        <x:v>13000000</x:v>
      </x:c>
      <x:c r="H4000" s="9" t="n">
        <x:f>IF(ISNUMBER('原始字段'!D4044),'原始字段'!D4044,"n.a.")</x:f>
        <x:v>3.7493</x:v>
      </x:c>
      <x:c r="I4000" s="9" t="n">
        <x:f>IF(COUNT(G4000:H4000)=2,G4000*H4000/100000000,"n.a.")</x:f>
        <x:v>0.487409</x:v>
      </x:c>
      <x:c r="J4000" s="1" t="str">
        <x:v>日频齐全；折算事件未独立核实</x:v>
      </x:c>
    </x:row>
    <x:row r="4001" ht="25" customHeight="1">
      <x:c r="A4001" s="1" t="str">
        <x:v>创业板指</x:v>
      </x:c>
      <x:c r="B4001" s="1" t="str">
        <x:v>159205.SZ</x:v>
      </x:c>
      <x:c r="C4001" s="1" t="str">
        <x:v>东财创业板ETF</x:v>
      </x:c>
      <x:c r="D4001" s="7" t="d">
        <x:v>2026-07-29T00:00:00.000Z</x:v>
      </x:c>
      <x:c r="E4001" s="8" t="n">
        <x:f>IF(ISNUMBER('原始字段'!C3922),'原始字段'!C3922,"n.a.")</x:f>
        <x:v>705056064</x:v>
      </x:c>
      <x:c r="F4001" s="8" t="n">
        <x:f>IF(ISNUMBER('原始字段'!C4018),'原始字段'!C4018,"n.a.")</x:f>
        <x:v>721056064</x:v>
      </x:c>
      <x:c r="G4001" s="8" t="n">
        <x:f>IF(COUNT(E4001:F4001)=2,F4001-E4001,"n.a.")</x:f>
        <x:v>16000000</x:v>
      </x:c>
      <x:c r="H4001" s="9" t="n">
        <x:f>IF(ISNUMBER('原始字段'!D4018),'原始字段'!D4018,"n.a.")</x:f>
        <x:v>1.6592</x:v>
      </x:c>
      <x:c r="I4001" s="9" t="n">
        <x:f>IF(COUNT(G4001:H4001)=2,G4001*H4001/100000000,"n.a.")</x:f>
        <x:v>0.265472</x:v>
      </x:c>
      <x:c r="J4001" s="1" t="str">
        <x:v>日频齐全；折算事件未独立核实</x:v>
      </x:c>
    </x:row>
    <x:row r="4002" ht="25" customHeight="1">
      <x:c r="A4002" s="1" t="str">
        <x:v>科创50</x:v>
      </x:c>
      <x:c r="B4002" s="1" t="str">
        <x:v>588940.SH</x:v>
      </x:c>
      <x:c r="C4002" s="1" t="str">
        <x:v>富国上证科创板50成份ETF</x:v>
      </x:c>
      <x:c r="D4002" s="7" t="d">
        <x:v>2026-07-29T00:00:00.000Z</x:v>
      </x:c>
      <x:c r="E4002" s="8" t="n">
        <x:f>IF(ISNUMBER('原始字段'!C4013),'原始字段'!C4013,"n.a.")</x:f>
        <x:v>2678840000</x:v>
      </x:c>
      <x:c r="F4002" s="8" t="n">
        <x:f>IF(ISNUMBER('原始字段'!C4109),'原始字段'!C4109,"n.a.")</x:f>
        <x:v>2780840000</x:v>
      </x:c>
      <x:c r="G4002" s="8" t="n">
        <x:f>IF(COUNT(E4002:F4002)=2,F4002-E4002,"n.a.")</x:f>
        <x:v>102000000</x:v>
      </x:c>
      <x:c r="H4002" s="9" t="n">
        <x:f>IF(ISNUMBER('原始字段'!D4109),'原始字段'!D4109,"n.a.")</x:f>
        <x:v>0.8685</x:v>
      </x:c>
      <x:c r="I4002" s="9" t="n">
        <x:f>IF(COUNT(G4002:H4002)=2,G4002*H4002/100000000,"n.a.")</x:f>
        <x:v>0.88587</x:v>
      </x:c>
      <x:c r="J4002" s="1" t="str">
        <x:v>日频齐全；折算事件未独立核实</x:v>
      </x:c>
    </x:row>
    <x:row r="4003" ht="25" customHeight="1">
      <x:c r="A4003" s="1" t="str">
        <x:v>科创50</x:v>
      </x:c>
      <x:c r="B4003" s="1" t="str">
        <x:v>589150.SH</x:v>
      </x:c>
      <x:c r="C4003" s="1" t="str">
        <x:v>平安上证科创板50成份ETF</x:v>
      </x:c>
      <x:c r="D4003" s="7" t="d">
        <x:v>2026-07-29T00:00:00.000Z</x:v>
      </x:c>
      <x:c r="E4003" s="8" t="n">
        <x:f>IF(ISNUMBER('原始字段'!C4015),'原始字段'!C4015,"n.a.")</x:f>
        <x:v>745437200</x:v>
      </x:c>
      <x:c r="F4003" s="8" t="n">
        <x:f>IF(ISNUMBER('原始字段'!C4111),'原始字段'!C4111,"n.a.")</x:f>
        <x:v>749437200</x:v>
      </x:c>
      <x:c r="G4003" s="8" t="n">
        <x:f>IF(COUNT(E4003:F4003)=2,F4003-E4003,"n.a.")</x:f>
        <x:v>4000000</x:v>
      </x:c>
      <x:c r="H4003" s="9" t="n">
        <x:f>IF(ISNUMBER('原始字段'!D4111),'原始字段'!D4111,"n.a.")</x:f>
        <x:v>1.2157</x:v>
      </x:c>
      <x:c r="I4003" s="9" t="n">
        <x:f>IF(COUNT(G4003:H4003)=2,G4003*H4003/100000000,"n.a.")</x:f>
        <x:v>0.048628</x:v>
      </x:c>
      <x:c r="J4003" s="1" t="str">
        <x:v>日频齐全；折算事件未独立核实</x:v>
      </x:c>
    </x:row>
    <x:row r="4004" ht="25" customHeight="1">
      <x:c r="A4004" s="1" t="str">
        <x:v>科创50</x:v>
      </x:c>
      <x:c r="B4004" s="1" t="str">
        <x:v>588150.SH</x:v>
      </x:c>
      <x:c r="C4004" s="1" t="str">
        <x:v>南方上证科创板50成份ETF</x:v>
      </x:c>
      <x:c r="D4004" s="7" t="d">
        <x:v>2026-07-29T00:00:00.000Z</x:v>
      </x:c>
      <x:c r="E4004" s="8" t="n">
        <x:f>IF(ISNUMBER('原始字段'!C4007),'原始字段'!C4007,"n.a.")</x:f>
        <x:v>369932600</x:v>
      </x:c>
      <x:c r="F4004" s="8" t="n">
        <x:f>IF(ISNUMBER('原始字段'!C4103),'原始字段'!C4103,"n.a.")</x:f>
        <x:v>376932600</x:v>
      </x:c>
      <x:c r="G4004" s="8" t="n">
        <x:f>IF(COUNT(E4004:F4004)=2,F4004-E4004,"n.a.")</x:f>
        <x:v>7000000</x:v>
      </x:c>
      <x:c r="H4004" s="9" t="n">
        <x:f>IF(ISNUMBER('原始字段'!D4103),'原始字段'!D4103,"n.a.")</x:f>
        <x:v>1.1888</x:v>
      </x:c>
      <x:c r="I4004" s="9" t="n">
        <x:f>IF(COUNT(G4004:H4004)=2,G4004*H4004/100000000,"n.a.")</x:f>
        <x:v>0.08321600000000001</x:v>
      </x:c>
      <x:c r="J4004" s="1" t="str">
        <x:v>日频齐全；折算事件未独立核实</x:v>
      </x:c>
    </x:row>
    <x:row r="4005" ht="25" customHeight="1">
      <x:c r="A4005" s="1" t="str">
        <x:v>科创50</x:v>
      </x:c>
      <x:c r="B4005" s="1" t="str">
        <x:v>588000.SH</x:v>
      </x:c>
      <x:c r="C4005" s="1" t="str">
        <x:v>华夏上证科创板50ETF</x:v>
      </x:c>
      <x:c r="D4005" s="7" t="d">
        <x:v>2026-07-29T00:00:00.000Z</x:v>
      </x:c>
      <x:c r="E4005" s="8" t="n">
        <x:f>IF(ISNUMBER('原始字段'!C4001),'原始字段'!C4001,"n.a.")</x:f>
        <x:v>48173668200</x:v>
      </x:c>
      <x:c r="F4005" s="8" t="n">
        <x:f>IF(ISNUMBER('原始字段'!C4097),'原始字段'!C4097,"n.a.")</x:f>
        <x:v>50474668200</x:v>
      </x:c>
      <x:c r="G4005" s="8" t="n">
        <x:f>IF(COUNT(E4005:F4005)=2,F4005-E4005,"n.a.")</x:f>
        <x:v>2301000000</x:v>
      </x:c>
      <x:c r="H4005" s="9" t="n">
        <x:f>IF(ISNUMBER('原始字段'!D4097),'原始字段'!D4097,"n.a.")</x:f>
        <x:v>1.7712</x:v>
      </x:c>
      <x:c r="I4005" s="9" t="n">
        <x:f>IF(COUNT(G4005:H4005)=2,G4005*H4005/100000000,"n.a.")</x:f>
        <x:v>40.755312</x:v>
      </x:c>
      <x:c r="J4005" s="1" t="str">
        <x:v>日频齐全；折算事件未独立核实</x:v>
      </x:c>
    </x:row>
    <x:row r="4006" ht="25" customHeight="1">
      <x:c r="A4006" s="1" t="str">
        <x:v>科创50</x:v>
      </x:c>
      <x:c r="B4006" s="1" t="str">
        <x:v>589850.SH</x:v>
      </x:c>
      <x:c r="C4006" s="1" t="str">
        <x:v>东财上证科创板50成份ETF</x:v>
      </x:c>
      <x:c r="D4006" s="7" t="d">
        <x:v>2026-07-29T00:00:00.000Z</x:v>
      </x:c>
      <x:c r="E4006" s="8" t="n">
        <x:f>IF(ISNUMBER('原始字段'!C4017),'原始字段'!C4017,"n.a.")</x:f>
        <x:v>694057000</x:v>
      </x:c>
      <x:c r="F4006" s="8" t="n">
        <x:f>IF(ISNUMBER('原始字段'!C4113),'原始字段'!C4113,"n.a.")</x:f>
        <x:v>727057000</x:v>
      </x:c>
      <x:c r="G4006" s="8" t="n">
        <x:f>IF(COUNT(E4006:F4006)=2,F4006-E4006,"n.a.")</x:f>
        <x:v>33000000</x:v>
      </x:c>
      <x:c r="H4006" s="9" t="n">
        <x:f>IF(ISNUMBER('原始字段'!D4113),'原始字段'!D4113,"n.a.")</x:f>
        <x:v>1.6089</x:v>
      </x:c>
      <x:c r="I4006" s="9" t="n">
        <x:f>IF(COUNT(G4006:H4006)=2,G4006*H4006/100000000,"n.a.")</x:f>
        <x:v>0.530937</x:v>
      </x:c>
      <x:c r="J4006" s="1" t="str">
        <x:v>日频齐全；折算事件未独立核实</x:v>
      </x:c>
    </x:row>
    <x:row r="4007" ht="25" customHeight="1">
      <x:c r="A4007" s="1" t="str">
        <x:v>科创50</x:v>
      </x:c>
      <x:c r="B4007" s="1" t="str">
        <x:v>588840.SH</x:v>
      </x:c>
      <x:c r="C4007" s="1" t="str">
        <x:v>万家上证科创板50成份ETF</x:v>
      </x:c>
      <x:c r="D4007" s="7" t="d">
        <x:v>2026-07-29T00:00:00.000Z</x:v>
      </x:c>
      <x:c r="E4007" s="8" t="n">
        <x:f>IF(ISNUMBER('原始字段'!C4011),'原始字段'!C4011,"n.a.")</x:f>
        <x:v>58236000</x:v>
      </x:c>
      <x:c r="F4007" s="8" t="n">
        <x:f>IF(ISNUMBER('原始字段'!C4107),'原始字段'!C4107,"n.a.")</x:f>
        <x:v>61236000</x:v>
      </x:c>
      <x:c r="G4007" s="8" t="n">
        <x:f>IF(COUNT(E4007:F4007)=2,F4007-E4007,"n.a.")</x:f>
        <x:v>3000000</x:v>
      </x:c>
      <x:c r="H4007" s="9" t="n">
        <x:f>IF(ISNUMBER('原始字段'!D4107),'原始字段'!D4107,"n.a.")</x:f>
        <x:v>1.5525</x:v>
      </x:c>
      <x:c r="I4007" s="9" t="n">
        <x:f>IF(COUNT(G4007:H4007)=2,G4007*H4007/100000000,"n.a.")</x:f>
        <x:v>0.046575</x:v>
      </x:c>
      <x:c r="J4007" s="1" t="str">
        <x:v>日频齐全；折算事件未独立核实</x:v>
      </x:c>
    </x:row>
    <x:row r="4008" ht="25" customHeight="1">
      <x:c r="A4008" s="1" t="str">
        <x:v>科创50</x:v>
      </x:c>
      <x:c r="B4008" s="1" t="str">
        <x:v>588040.SH</x:v>
      </x:c>
      <x:c r="C4008" s="1" t="str">
        <x:v>鹏华上证科创板50成份ETF</x:v>
      </x:c>
      <x:c r="D4008" s="7" t="d">
        <x:v>2026-07-29T00:00:00.000Z</x:v>
      </x:c>
      <x:c r="E4008" s="8" t="n">
        <x:f>IF(ISNUMBER('原始字段'!C4002),'原始字段'!C4002,"n.a.")</x:f>
        <x:v>145889000</x:v>
      </x:c>
      <x:c r="F4008" s="8" t="n">
        <x:f>IF(ISNUMBER('原始字段'!C4098),'原始字段'!C4098,"n.a.")</x:f>
        <x:v>149889000</x:v>
      </x:c>
      <x:c r="G4008" s="8" t="n">
        <x:f>IF(COUNT(E4008:F4008)=2,F4008-E4008,"n.a.")</x:f>
        <x:v>4000000</x:v>
      </x:c>
      <x:c r="H4008" s="9" t="n">
        <x:f>IF(ISNUMBER('原始字段'!D4098),'原始字段'!D4098,"n.a.")</x:f>
        <x:v>1.7025</x:v>
      </x:c>
      <x:c r="I4008" s="9" t="n">
        <x:f>IF(COUNT(G4008:H4008)=2,G4008*H4008/100000000,"n.a.")</x:f>
        <x:v>0.0681</x:v>
      </x:c>
      <x:c r="J4008" s="1" t="str">
        <x:v>日频齐全；折算事件未独立核实</x:v>
      </x:c>
    </x:row>
    <x:row r="4009" ht="25" customHeight="1">
      <x:c r="A4009" s="1" t="str">
        <x:v>科创50</x:v>
      </x:c>
      <x:c r="B4009" s="1" t="str">
        <x:v>588280.SH</x:v>
      </x:c>
      <x:c r="C4009" s="1" t="str">
        <x:v>华安上证科创板50ETF</x:v>
      </x:c>
      <x:c r="D4009" s="7" t="d">
        <x:v>2026-07-29T00:00:00.000Z</x:v>
      </x:c>
      <x:c r="E4009" s="8" t="n">
        <x:f>IF(ISNUMBER('原始字段'!C4009),'原始字段'!C4009,"n.a.")</x:f>
        <x:v>368121000</x:v>
      </x:c>
      <x:c r="F4009" s="8" t="n">
        <x:f>IF(ISNUMBER('原始字段'!C4105),'原始字段'!C4105,"n.a.")</x:f>
        <x:v>380121000</x:v>
      </x:c>
      <x:c r="G4009" s="8" t="n">
        <x:f>IF(COUNT(E4009:F4009)=2,F4009-E4009,"n.a.")</x:f>
        <x:v>12000000</x:v>
      </x:c>
      <x:c r="H4009" s="9" t="n">
        <x:f>IF(ISNUMBER('原始字段'!D4105),'原始字段'!D4105,"n.a.")</x:f>
        <x:v>1.2077</x:v>
      </x:c>
      <x:c r="I4009" s="9" t="n">
        <x:f>IF(COUNT(G4009:H4009)=2,G4009*H4009/100000000,"n.a.")</x:f>
        <x:v>0.144924</x:v>
      </x:c>
      <x:c r="J4009" s="1" t="str">
        <x:v>日频齐全；折算事件未独立核实</x:v>
      </x:c>
    </x:row>
    <x:row r="4010" ht="25" customHeight="1">
      <x:c r="A4010" s="1" t="str">
        <x:v>科创50</x:v>
      </x:c>
      <x:c r="B4010" s="1" t="str">
        <x:v>589360.SH</x:v>
      </x:c>
      <x:c r="C4010" s="1" t="str">
        <x:v>国泰上证科创板50成份ETF</x:v>
      </x:c>
      <x:c r="D4010" s="7" t="d">
        <x:v>2026-07-29T00:00:00.000Z</x:v>
      </x:c>
      <x:c r="E4010" s="8" t="n">
        <x:f>IF(ISNUMBER('原始字段'!C4016),'原始字段'!C4016,"n.a.")</x:f>
        <x:v>2459174000</x:v>
      </x:c>
      <x:c r="F4010" s="8" t="n">
        <x:f>IF(ISNUMBER('原始字段'!C4112),'原始字段'!C4112,"n.a.")</x:f>
        <x:v>2531174000</x:v>
      </x:c>
      <x:c r="G4010" s="8" t="n">
        <x:f>IF(COUNT(E4010:F4010)=2,F4010-E4010,"n.a.")</x:f>
        <x:v>72000000</x:v>
      </x:c>
      <x:c r="H4010" s="9" t="n">
        <x:f>IF(ISNUMBER('原始字段'!D4112),'原始字段'!D4112,"n.a.")</x:f>
        <x:v>0.8664</x:v>
      </x:c>
      <x:c r="I4010" s="9" t="n">
        <x:f>IF(COUNT(G4010:H4010)=2,G4010*H4010/100000000,"n.a.")</x:f>
        <x:v>0.6238079999999999</x:v>
      </x:c>
      <x:c r="J4010" s="1" t="str">
        <x:v>日频齐全；折算事件未独立核实</x:v>
      </x:c>
    </x:row>
    <x:row r="4011" ht="25" customHeight="1">
      <x:c r="A4011" s="1" t="str">
        <x:v>科创50</x:v>
      </x:c>
      <x:c r="B4011" s="1" t="str">
        <x:v>588950.SH</x:v>
      </x:c>
      <x:c r="C4011" s="1" t="str">
        <x:v>景顺长城上证科创板50成份ETF</x:v>
      </x:c>
      <x:c r="D4011" s="7" t="d">
        <x:v>2026-07-29T00:00:00.000Z</x:v>
      </x:c>
      <x:c r="E4011" s="8" t="n">
        <x:f>IF(ISNUMBER('原始字段'!C4014),'原始字段'!C4014,"n.a.")</x:f>
        <x:v>533729700</x:v>
      </x:c>
      <x:c r="F4011" s="8" t="n">
        <x:f>IF(ISNUMBER('原始字段'!C4110),'原始字段'!C4110,"n.a.")</x:f>
        <x:v>578729700</x:v>
      </x:c>
      <x:c r="G4011" s="8" t="n">
        <x:f>IF(COUNT(E4011:F4011)=2,F4011-E4011,"n.a.")</x:f>
        <x:v>45000000</x:v>
      </x:c>
      <x:c r="H4011" s="9" t="n">
        <x:f>IF(ISNUMBER('原始字段'!D4110),'原始字段'!D4110,"n.a.")</x:f>
        <x:v>1.7538</x:v>
      </x:c>
      <x:c r="I4011" s="9" t="n">
        <x:f>IF(COUNT(G4011:H4011)=2,G4011*H4011/100000000,"n.a.")</x:f>
        <x:v>0.78921</x:v>
      </x:c>
      <x:c r="J4011" s="1" t="str">
        <x:v>日频齐全；折算事件未独立核实</x:v>
      </x:c>
    </x:row>
    <x:row r="4012" ht="25" customHeight="1">
      <x:c r="A4012" s="1" t="str">
        <x:v>科创50</x:v>
      </x:c>
      <x:c r="B4012" s="1" t="str">
        <x:v>588080.SH</x:v>
      </x:c>
      <x:c r="C4012" s="1" t="str">
        <x:v>易方达上证科创板50ETF</x:v>
      </x:c>
      <x:c r="D4012" s="7" t="d">
        <x:v>2026-07-29T00:00:00.000Z</x:v>
      </x:c>
      <x:c r="E4012" s="8" t="n">
        <x:f>IF(ISNUMBER('原始字段'!C4005),'原始字段'!C4005,"n.a.")</x:f>
        <x:v>23281628100</x:v>
      </x:c>
      <x:c r="F4012" s="8" t="n">
        <x:f>IF(ISNUMBER('原始字段'!C4101),'原始字段'!C4101,"n.a.")</x:f>
        <x:v>23866628100</x:v>
      </x:c>
      <x:c r="G4012" s="8" t="n">
        <x:f>IF(COUNT(E4012:F4012)=2,F4012-E4012,"n.a.")</x:f>
        <x:v>585000000</x:v>
      </x:c>
      <x:c r="H4012" s="9" t="n">
        <x:f>IF(ISNUMBER('原始字段'!D4101),'原始字段'!D4101,"n.a.")</x:f>
        <x:v>1.7174</x:v>
      </x:c>
      <x:c r="I4012" s="9" t="n">
        <x:f>IF(COUNT(G4012:H4012)=2,G4012*H4012/100000000,"n.a.")</x:f>
        <x:v>10.04679</x:v>
      </x:c>
      <x:c r="J4012" s="1" t="str">
        <x:v>日频齐全；折算事件未独立核实</x:v>
      </x:c>
    </x:row>
    <x:row r="4013" ht="25" customHeight="1">
      <x:c r="A4013" s="1" t="str">
        <x:v>科创50</x:v>
      </x:c>
      <x:c r="B4013" s="1" t="str">
        <x:v>588060.SH</x:v>
      </x:c>
      <x:c r="C4013" s="1" t="str">
        <x:v>广发上证科创板50ETF</x:v>
      </x:c>
      <x:c r="D4013" s="7" t="d">
        <x:v>2026-07-29T00:00:00.000Z</x:v>
      </x:c>
      <x:c r="E4013" s="8" t="n">
        <x:f>IF(ISNUMBER('原始字段'!C4004),'原始字段'!C4004,"n.a.")</x:f>
        <x:v>7033140000</x:v>
      </x:c>
      <x:c r="F4013" s="8" t="n">
        <x:f>IF(ISNUMBER('原始字段'!C4100),'原始字段'!C4100,"n.a.")</x:f>
        <x:v>7189140000</x:v>
      </x:c>
      <x:c r="G4013" s="8" t="n">
        <x:f>IF(COUNT(E4013:F4013)=2,F4013-E4013,"n.a.")</x:f>
        <x:v>156000000</x:v>
      </x:c>
      <x:c r="H4013" s="9" t="n">
        <x:f>IF(ISNUMBER('原始字段'!D4100),'原始字段'!D4100,"n.a.")</x:f>
        <x:v>1.066</x:v>
      </x:c>
      <x:c r="I4013" s="9" t="n">
        <x:f>IF(COUNT(G4013:H4013)=2,G4013*H4013/100000000,"n.a.")</x:f>
        <x:v>1.66296</x:v>
      </x:c>
      <x:c r="J4013" s="1" t="str">
        <x:v>日频齐全；折算事件未独立核实</x:v>
      </x:c>
    </x:row>
    <x:row r="4014" ht="25" customHeight="1">
      <x:c r="A4014" s="1" t="str">
        <x:v>科创50</x:v>
      </x:c>
      <x:c r="B4014" s="1" t="str">
        <x:v>588870.SH</x:v>
      </x:c>
      <x:c r="C4014" s="1" t="str">
        <x:v>汇添富上证科创板50成份ETF</x:v>
      </x:c>
      <x:c r="D4014" s="7" t="d">
        <x:v>2026-07-29T00:00:00.000Z</x:v>
      </x:c>
      <x:c r="E4014" s="8" t="n">
        <x:f>IF(ISNUMBER('原始字段'!C4012),'原始字段'!C4012,"n.a.")</x:f>
        <x:v>650552000</x:v>
      </x:c>
      <x:c r="F4014" s="8" t="n">
        <x:f>IF(ISNUMBER('原始字段'!C4108),'原始字段'!C4108,"n.a.")</x:f>
        <x:v>710552000</x:v>
      </x:c>
      <x:c r="G4014" s="8" t="n">
        <x:f>IF(COUNT(E4014:F4014)=2,F4014-E4014,"n.a.")</x:f>
        <x:v>60000000</x:v>
      </x:c>
      <x:c r="H4014" s="9" t="n">
        <x:f>IF(ISNUMBER('原始字段'!D4108),'原始字段'!D4108,"n.a.")</x:f>
        <x:v>1.705</x:v>
      </x:c>
      <x:c r="I4014" s="9" t="n">
        <x:f>IF(COUNT(G4014:H4014)=2,G4014*H4014/100000000,"n.a.")</x:f>
        <x:v>1.023</x:v>
      </x:c>
      <x:c r="J4014" s="1" t="str">
        <x:v>日频齐全；折算事件未独立核实</x:v>
      </x:c>
    </x:row>
    <x:row r="4015" ht="25" customHeight="1">
      <x:c r="A4015" s="1" t="str">
        <x:v>科创50</x:v>
      </x:c>
      <x:c r="B4015" s="1" t="str">
        <x:v>588720.SH</x:v>
      </x:c>
      <x:c r="C4015" s="1" t="str">
        <x:v>中银上证科创板50成份ETF</x:v>
      </x:c>
      <x:c r="D4015" s="7" t="d">
        <x:v>2026-07-29T00:00:00.000Z</x:v>
      </x:c>
      <x:c r="E4015" s="8" t="n">
        <x:f>IF(ISNUMBER('原始字段'!C4010),'原始字段'!C4010,"n.a.")</x:f>
        <x:v>102241800</x:v>
      </x:c>
      <x:c r="F4015" s="8" t="n">
        <x:f>IF(ISNUMBER('原始字段'!C4106),'原始字段'!C4106,"n.a.")</x:f>
        <x:v>107241800</x:v>
      </x:c>
      <x:c r="G4015" s="8" t="n">
        <x:f>IF(COUNT(E4015:F4015)=2,F4015-E4015,"n.a.")</x:f>
        <x:v>5000000</x:v>
      </x:c>
      <x:c r="H4015" s="9" t="n">
        <x:f>IF(ISNUMBER('原始字段'!D4106),'原始字段'!D4106,"n.a.")</x:f>
        <x:v>1.7031</x:v>
      </x:c>
      <x:c r="I4015" s="9" t="n">
        <x:f>IF(COUNT(G4015:H4015)=2,G4015*H4015/100000000,"n.a.")</x:f>
        <x:v>0.085155</x:v>
      </x:c>
      <x:c r="J4015" s="1" t="str">
        <x:v>日频齐全；折算事件未独立核实</x:v>
      </x:c>
    </x:row>
    <x:row r="4016" ht="25" customHeight="1">
      <x:c r="A4016" s="1" t="str">
        <x:v>科创50</x:v>
      </x:c>
      <x:c r="B4016" s="1" t="str">
        <x:v>588090.SH</x:v>
      </x:c>
      <x:c r="C4016" s="1" t="str">
        <x:v>华泰柏瑞上证科创板50ETF</x:v>
      </x:c>
      <x:c r="D4016" s="7" t="d">
        <x:v>2026-07-29T00:00:00.000Z</x:v>
      </x:c>
      <x:c r="E4016" s="8" t="n">
        <x:f>IF(ISNUMBER('原始字段'!C4006),'原始字段'!C4006,"n.a.")</x:f>
        <x:v>2847072800</x:v>
      </x:c>
      <x:c r="F4016" s="8" t="n">
        <x:f>IF(ISNUMBER('原始字段'!C4102),'原始字段'!C4102,"n.a.")</x:f>
        <x:v>3183072800</x:v>
      </x:c>
      <x:c r="G4016" s="8" t="n">
        <x:f>IF(COUNT(E4016:F4016)=2,F4016-E4016,"n.a.")</x:f>
        <x:v>336000000</x:v>
      </x:c>
      <x:c r="H4016" s="9" t="n">
        <x:f>IF(ISNUMBER('原始字段'!D4102),'原始字段'!D4102,"n.a.")</x:f>
        <x:v>1.7264</x:v>
      </x:c>
      <x:c r="I4016" s="9" t="n">
        <x:f>IF(COUNT(G4016:H4016)=2,G4016*H4016/100000000,"n.a.")</x:f>
        <x:v>5.800704</x:v>
      </x:c>
      <x:c r="J4016" s="1" t="str">
        <x:v>日频齐全；折算事件未独立核实</x:v>
      </x:c>
    </x:row>
    <x:row r="4017" ht="25" customHeight="1">
      <x:c r="A4017" s="1" t="str">
        <x:v>科创50</x:v>
      </x:c>
      <x:c r="B4017" s="1" t="str">
        <x:v>588180.SH</x:v>
      </x:c>
      <x:c r="C4017" s="1" t="str">
        <x:v>国联安上证科创板50ETF</x:v>
      </x:c>
      <x:c r="D4017" s="7" t="d">
        <x:v>2026-07-29T00:00:00.000Z</x:v>
      </x:c>
      <x:c r="E4017" s="8" t="n">
        <x:f>IF(ISNUMBER('原始字段'!C4008),'原始字段'!C4008,"n.a.")</x:f>
        <x:v>734853700</x:v>
      </x:c>
      <x:c r="F4017" s="8" t="n">
        <x:f>IF(ISNUMBER('原始字段'!C4104),'原始字段'!C4104,"n.a.")</x:f>
        <x:v>741853700</x:v>
      </x:c>
      <x:c r="G4017" s="8" t="n">
        <x:f>IF(COUNT(E4017:F4017)=2,F4017-E4017,"n.a.")</x:f>
        <x:v>7000000</x:v>
      </x:c>
      <x:c r="H4017" s="9" t="n">
        <x:f>IF(ISNUMBER('原始字段'!D4104),'原始字段'!D4104,"n.a.")</x:f>
        <x:v>1.0938</x:v>
      </x:c>
      <x:c r="I4017" s="9" t="n">
        <x:f>IF(COUNT(G4017:H4017)=2,G4017*H4017/100000000,"n.a.")</x:f>
        <x:v>0.07656600000000001</x:v>
      </x:c>
      <x:c r="J4017" s="1" t="str">
        <x:v>日频齐全；折算事件未独立核实</x:v>
      </x:c>
    </x:row>
    <x:row r="4018" ht="25" customHeight="1">
      <x:c r="A4018" s="1" t="str">
        <x:v>科创50</x:v>
      </x:c>
      <x:c r="B4018" s="1" t="str">
        <x:v>588050.SH</x:v>
      </x:c>
      <x:c r="C4018" s="1" t="str">
        <x:v>工银上证科创板50ETF</x:v>
      </x:c>
      <x:c r="D4018" s="7" t="d">
        <x:v>2026-07-29T00:00:00.000Z</x:v>
      </x:c>
      <x:c r="E4018" s="8" t="n">
        <x:f>IF(ISNUMBER('原始字段'!C4003),'原始字段'!C4003,"n.a.")</x:f>
        <x:v>5945241300</x:v>
      </x:c>
      <x:c r="F4018" s="8" t="n">
        <x:f>IF(ISNUMBER('原始字段'!C4099),'原始字段'!C4099,"n.a.")</x:f>
        <x:v>6409241300</x:v>
      </x:c>
      <x:c r="G4018" s="8" t="n">
        <x:f>IF(COUNT(E4018:F4018)=2,F4018-E4018,"n.a.")</x:f>
        <x:v>464000000</x:v>
      </x:c>
      <x:c r="H4018" s="9" t="n">
        <x:f>IF(ISNUMBER('原始字段'!D4099),'原始字段'!D4099,"n.a.")</x:f>
        <x:v>1.7198</x:v>
      </x:c>
      <x:c r="I4018" s="9" t="n">
        <x:f>IF(COUNT(G4018:H4018)=2,G4018*H4018/100000000,"n.a.")</x:f>
        <x:v>7.979872</x:v>
      </x:c>
      <x:c r="J4018" s="1" t="str">
        <x:v>日频齐全；折算事件未独立核实</x:v>
      </x:c>
    </x:row>
    <x:row r="4019" ht="25" customHeight="1">
      <x:c r="A4019" s="1" t="str">
        <x:v>沪深300</x:v>
      </x:c>
      <x:c r="B4019" s="1" t="str">
        <x:v>159393.SZ</x:v>
      </x:c>
      <x:c r="C4019" s="1" t="str">
        <x:v>万家沪深300ETF</x:v>
      </x:c>
      <x:c r="D4019" s="7" t="d">
        <x:v>2026-07-30T00:00:00.000Z</x:v>
      </x:c>
      <x:c r="E4019" s="8" t="n">
        <x:f>IF(ISNUMBER('原始字段'!C4023),'原始字段'!C4023,"n.a.")</x:f>
        <x:v>96946342</x:v>
      </x:c>
      <x:c r="F4019" s="8" t="n">
        <x:f>IF(ISNUMBER('原始字段'!C4119),'原始字段'!C4119,"n.a.")</x:f>
        <x:v>96046342</x:v>
      </x:c>
      <x:c r="G4019" s="8" t="n">
        <x:f>IF(COUNT(E4019:F4019)=2,F4019-E4019,"n.a.")</x:f>
        <x:v>-900000</x:v>
      </x:c>
      <x:c r="H4019" s="9" t="n">
        <x:f>IF(ISNUMBER('原始字段'!D4119),'原始字段'!D4119,"n.a.")</x:f>
        <x:v>4.8763</x:v>
      </x:c>
      <x:c r="I4019" s="9" t="n">
        <x:f>IF(COUNT(G4019:H4019)=2,G4019*H4019/100000000,"n.a.")</x:f>
        <x:v>-0.0438867</x:v>
      </x:c>
      <x:c r="J4019" s="1" t="str">
        <x:v>日频齐全；折算事件未独立核实</x:v>
      </x:c>
    </x:row>
    <x:row r="4020" ht="25" customHeight="1">
      <x:c r="A4020" s="1" t="str">
        <x:v>沪深300</x:v>
      </x:c>
      <x:c r="B4020" s="1" t="str">
        <x:v>515660.SH</x:v>
      </x:c>
      <x:c r="C4020" s="1" t="str">
        <x:v>国联安沪深300ETF</x:v>
      </x:c>
      <x:c r="D4020" s="7" t="d">
        <x:v>2026-07-30T00:00:00.000Z</x:v>
      </x:c>
      <x:c r="E4020" s="8" t="n">
        <x:f>IF(ISNUMBER('原始字段'!C4084),'原始字段'!C4084,"n.a.")</x:f>
        <x:v>433594200</x:v>
      </x:c>
      <x:c r="F4020" s="8" t="n">
        <x:f>IF(ISNUMBER('原始字段'!C4180),'原始字段'!C4180,"n.a.")</x:f>
        <x:v>433594200</x:v>
      </x:c>
      <x:c r="G4020" s="8" t="n">
        <x:f>IF(COUNT(E4020:F4020)=2,F4020-E4020,"n.a.")</x:f>
        <x:v>0</x:v>
      </x:c>
      <x:c r="H4020" s="9" t="n">
        <x:f>IF(ISNUMBER('原始字段'!D4180),'原始字段'!D4180,"n.a.")</x:f>
        <x:v>5.7492</x:v>
      </x:c>
      <x:c r="I4020" s="9" t="n">
        <x:f>IF(COUNT(G4020:H4020)=2,G4020*H4020/100000000,"n.a.")</x:f>
        <x:v>0</x:v>
      </x:c>
      <x:c r="J4020" s="1" t="str">
        <x:v>日频齐全；折算事件未独立核实</x:v>
      </x:c>
    </x:row>
    <x:row r="4021" ht="25" customHeight="1">
      <x:c r="A4021" s="1" t="str">
        <x:v>沪深300</x:v>
      </x:c>
      <x:c r="B4021" s="1" t="str">
        <x:v>515360.SH</x:v>
      </x:c>
      <x:c r="C4021" s="1" t="str">
        <x:v>方正富邦沪深300ETF</x:v>
      </x:c>
      <x:c r="D4021" s="7" t="d">
        <x:v>2026-07-30T00:00:00.000Z</x:v>
      </x:c>
      <x:c r="E4021" s="8" t="n">
        <x:f>IF(ISNUMBER('原始字段'!C4079),'原始字段'!C4079,"n.a.")</x:f>
        <x:v>38279300</x:v>
      </x:c>
      <x:c r="F4021" s="8" t="n">
        <x:f>IF(ISNUMBER('原始字段'!C4175),'原始字段'!C4175,"n.a.")</x:f>
        <x:v>38279300</x:v>
      </x:c>
      <x:c r="G4021" s="8" t="n">
        <x:f>IF(COUNT(E4021:F4021)=2,F4021-E4021,"n.a.")</x:f>
        <x:v>0</x:v>
      </x:c>
      <x:c r="H4021" s="9" t="n">
        <x:f>IF(ISNUMBER('原始字段'!D4175),'原始字段'!D4175,"n.a.")</x:f>
        <x:v>6.6469</x:v>
      </x:c>
      <x:c r="I4021" s="9" t="n">
        <x:f>IF(COUNT(G4021:H4021)=2,G4021*H4021/100000000,"n.a.")</x:f>
        <x:v>0</x:v>
      </x:c>
      <x:c r="J4021" s="1" t="str">
        <x:v>日频齐全；折算事件未独立核实</x:v>
      </x:c>
    </x:row>
    <x:row r="4022" ht="25" customHeight="1">
      <x:c r="A4022" s="1" t="str">
        <x:v>沪深300</x:v>
      </x:c>
      <x:c r="B4022" s="1" t="str">
        <x:v>510320.SH</x:v>
      </x:c>
      <x:c r="C4022" s="1" t="str">
        <x:v>中金沪深300ETF</x:v>
      </x:c>
      <x:c r="D4022" s="7" t="d">
        <x:v>2026-07-30T00:00:00.000Z</x:v>
      </x:c>
      <x:c r="E4022" s="8" t="n">
        <x:f>IF(ISNUMBER('原始字段'!C4056),'原始字段'!C4056,"n.a.")</x:f>
        <x:v>628068500</x:v>
      </x:c>
      <x:c r="F4022" s="8" t="n">
        <x:f>IF(ISNUMBER('原始字段'!C4152),'原始字段'!C4152,"n.a.")</x:f>
        <x:v>631068500</x:v>
      </x:c>
      <x:c r="G4022" s="8" t="n">
        <x:f>IF(COUNT(E4022:F4022)=2,F4022-E4022,"n.a.")</x:f>
        <x:v>3000000</x:v>
      </x:c>
      <x:c r="H4022" s="9" t="n">
        <x:f>IF(ISNUMBER('原始字段'!D4152),'原始字段'!D4152,"n.a.")</x:f>
        <x:v>1.2384</x:v>
      </x:c>
      <x:c r="I4022" s="9" t="n">
        <x:f>IF(COUNT(G4022:H4022)=2,G4022*H4022/100000000,"n.a.")</x:f>
        <x:v>0.037152</x:v>
      </x:c>
      <x:c r="J4022" s="1" t="str">
        <x:v>日频齐全；折算事件未独立核实</x:v>
      </x:c>
    </x:row>
    <x:row r="4023" ht="25" customHeight="1">
      <x:c r="A4023" s="1" t="str">
        <x:v>沪深300</x:v>
      </x:c>
      <x:c r="B4023" s="1" t="str">
        <x:v>510360.SH</x:v>
      </x:c>
      <x:c r="C4023" s="1" t="str">
        <x:v>广发沪深300ETF</x:v>
      </x:c>
      <x:c r="D4023" s="7" t="d">
        <x:v>2026-07-30T00:00:00.000Z</x:v>
      </x:c>
      <x:c r="E4023" s="8" t="n">
        <x:f>IF(ISNUMBER('原始字段'!C4059),'原始字段'!C4059,"n.a.")</x:f>
        <x:v>1889381200</x:v>
      </x:c>
      <x:c r="F4023" s="8" t="n">
        <x:f>IF(ISNUMBER('原始字段'!C4155),'原始字段'!C4155,"n.a.")</x:f>
        <x:v>1922381200</x:v>
      </x:c>
      <x:c r="G4023" s="8" t="n">
        <x:f>IF(COUNT(E4023:F4023)=2,F4023-E4023,"n.a.")</x:f>
        <x:v>33000000</x:v>
      </x:c>
      <x:c r="H4023" s="9" t="n">
        <x:f>IF(ISNUMBER('原始字段'!D4155),'原始字段'!D4155,"n.a.")</x:f>
        <x:v>1.7591</x:v>
      </x:c>
      <x:c r="I4023" s="9" t="n">
        <x:f>IF(COUNT(G4023:H4023)=2,G4023*H4023/100000000,"n.a.")</x:f>
        <x:v>0.580503</x:v>
      </x:c>
      <x:c r="J4023" s="1" t="str">
        <x:v>日频齐全；折算事件未独立核实</x:v>
      </x:c>
    </x:row>
    <x:row r="4024" ht="25" customHeight="1">
      <x:c r="A4024" s="1" t="str">
        <x:v>沪深300</x:v>
      </x:c>
      <x:c r="B4024" s="1" t="str">
        <x:v>515330.SH</x:v>
      </x:c>
      <x:c r="C4024" s="1" t="str">
        <x:v>天弘沪深300ETF</x:v>
      </x:c>
      <x:c r="D4024" s="7" t="d">
        <x:v>2026-07-30T00:00:00.000Z</x:v>
      </x:c>
      <x:c r="E4024" s="8" t="n">
        <x:f>IF(ISNUMBER('原始字段'!C4077),'原始字段'!C4077,"n.a.")</x:f>
        <x:v>6542709500</x:v>
      </x:c>
      <x:c r="F4024" s="8" t="n">
        <x:f>IF(ISNUMBER('原始字段'!C4173),'原始字段'!C4173,"n.a.")</x:f>
        <x:v>6548709500</x:v>
      </x:c>
      <x:c r="G4024" s="8" t="n">
        <x:f>IF(COUNT(E4024:F4024)=2,F4024-E4024,"n.a.")</x:f>
        <x:v>6000000</x:v>
      </x:c>
      <x:c r="H4024" s="9" t="n">
        <x:f>IF(ISNUMBER('原始字段'!D4173),'原始字段'!D4173,"n.a.")</x:f>
        <x:v>1.3237</x:v>
      </x:c>
      <x:c r="I4024" s="9" t="n">
        <x:f>IF(COUNT(G4024:H4024)=2,G4024*H4024/100000000,"n.a.")</x:f>
        <x:v>0.079422</x:v>
      </x:c>
      <x:c r="J4024" s="1" t="str">
        <x:v>日频齐全；折算事件未独立核实</x:v>
      </x:c>
    </x:row>
    <x:row r="4025" ht="25" customHeight="1">
      <x:c r="A4025" s="1" t="str">
        <x:v>沪深300</x:v>
      </x:c>
      <x:c r="B4025" s="1" t="str">
        <x:v>510330.SH</x:v>
      </x:c>
      <x:c r="C4025" s="1" t="str">
        <x:v>华夏沪深300ETF</x:v>
      </x:c>
      <x:c r="D4025" s="7" t="d">
        <x:v>2026-07-30T00:00:00.000Z</x:v>
      </x:c>
      <x:c r="E4025" s="8" t="n">
        <x:f>IF(ISNUMBER('原始字段'!C4057),'原始字段'!C4057,"n.a.")</x:f>
        <x:v>8649249800</x:v>
      </x:c>
      <x:c r="F4025" s="8" t="n">
        <x:f>IF(ISNUMBER('原始字段'!C4153),'原始字段'!C4153,"n.a.")</x:f>
        <x:v>8712249800</x:v>
      </x:c>
      <x:c r="G4025" s="8" t="n">
        <x:f>IF(COUNT(E4025:F4025)=2,F4025-E4025,"n.a.")</x:f>
        <x:v>63000000</x:v>
      </x:c>
      <x:c r="H4025" s="9" t="n">
        <x:f>IF(ISNUMBER('原始字段'!D4153),'原始字段'!D4153,"n.a.")</x:f>
        <x:v>4.8027</x:v>
      </x:c>
      <x:c r="I4025" s="9" t="n">
        <x:f>IF(COUNT(G4025:H4025)=2,G4025*H4025/100000000,"n.a.")</x:f>
        <x:v>3.025701</x:v>
      </x:c>
      <x:c r="J4025" s="1" t="str">
        <x:v>日频齐全；折算事件未独立核实</x:v>
      </x:c>
    </x:row>
    <x:row r="4026" ht="25" customHeight="1">
      <x:c r="A4026" s="1" t="str">
        <x:v>沪深300</x:v>
      </x:c>
      <x:c r="B4026" s="1" t="str">
        <x:v>510370.SH</x:v>
      </x:c>
      <x:c r="C4026" s="1" t="str">
        <x:v>兴业沪深300ETF</x:v>
      </x:c>
      <x:c r="D4026" s="7" t="d">
        <x:v>2026-07-30T00:00:00.000Z</x:v>
      </x:c>
      <x:c r="E4026" s="8" t="n">
        <x:f>IF(ISNUMBER('原始字段'!C4060),'原始字段'!C4060,"n.a.")</x:f>
        <x:v>87258100</x:v>
      </x:c>
      <x:c r="F4026" s="8" t="n">
        <x:f>IF(ISNUMBER('原始字段'!C4156),'原始字段'!C4156,"n.a.")</x:f>
        <x:v>87258100</x:v>
      </x:c>
      <x:c r="G4026" s="8" t="n">
        <x:f>IF(COUNT(E4026:F4026)=2,F4026-E4026,"n.a.")</x:f>
        <x:v>0</x:v>
      </x:c>
      <x:c r="H4026" s="9" t="n">
        <x:f>IF(ISNUMBER('原始字段'!D4156),'原始字段'!D4156,"n.a.")</x:f>
        <x:v>1.0211</x:v>
      </x:c>
      <x:c r="I4026" s="9" t="n">
        <x:f>IF(COUNT(G4026:H4026)=2,G4026*H4026/100000000,"n.a.")</x:f>
        <x:v>0</x:v>
      </x:c>
      <x:c r="J4026" s="1" t="str">
        <x:v>日频齐全；折算事件未独立核实</x:v>
      </x:c>
    </x:row>
    <x:row r="4027" ht="25" customHeight="1">
      <x:c r="A4027" s="1" t="str">
        <x:v>沪深300</x:v>
      </x:c>
      <x:c r="B4027" s="1" t="str">
        <x:v>159919.SZ</x:v>
      </x:c>
      <x:c r="C4027" s="1" t="str">
        <x:v>嘉实沪深300ETF</x:v>
      </x:c>
      <x:c r="D4027" s="7" t="d">
        <x:v>2026-07-30T00:00:00.000Z</x:v>
      </x:c>
      <x:c r="E4027" s="8" t="n">
        <x:f>IF(ISNUMBER('原始字段'!C4040),'原始字段'!C4040,"n.a.")</x:f>
        <x:v>6424416676</x:v>
      </x:c>
      <x:c r="F4027" s="8" t="n">
        <x:f>IF(ISNUMBER('原始字段'!C4136),'原始字段'!C4136,"n.a.")</x:f>
        <x:v>6544116676</x:v>
      </x:c>
      <x:c r="G4027" s="8" t="n">
        <x:f>IF(COUNT(E4027:F4027)=2,F4027-E4027,"n.a.")</x:f>
        <x:v>119700000</x:v>
      </x:c>
      <x:c r="H4027" s="9" t="n">
        <x:f>IF(ISNUMBER('原始字段'!D4136),'原始字段'!D4136,"n.a.")</x:f>
        <x:v>4.8071</x:v>
      </x:c>
      <x:c r="I4027" s="9" t="n">
        <x:f>IF(COUNT(G4027:H4027)=2,G4027*H4027/100000000,"n.a.")</x:f>
        <x:v>5.7540987</x:v>
      </x:c>
      <x:c r="J4027" s="1" t="str">
        <x:v>日频齐全；折算事件未独立核实</x:v>
      </x:c>
    </x:row>
    <x:row r="4028" ht="25" customHeight="1">
      <x:c r="A4028" s="1" t="str">
        <x:v>沪深300</x:v>
      </x:c>
      <x:c r="B4028" s="1" t="str">
        <x:v>159673.SZ</x:v>
      </x:c>
      <x:c r="C4028" s="1" t="str">
        <x:v>鹏华沪深300ETF</x:v>
      </x:c>
      <x:c r="D4028" s="7" t="d">
        <x:v>2026-07-30T00:00:00.000Z</x:v>
      </x:c>
      <x:c r="E4028" s="8" t="n">
        <x:f>IF(ISNUMBER('原始字段'!C4032),'原始字段'!C4032,"n.a.")</x:f>
        <x:v>1921528385</x:v>
      </x:c>
      <x:c r="F4028" s="8" t="n">
        <x:f>IF(ISNUMBER('原始字段'!C4128),'原始字段'!C4128,"n.a.")</x:f>
        <x:v>1911528385</x:v>
      </x:c>
      <x:c r="G4028" s="8" t="n">
        <x:f>IF(COUNT(E4028:F4028)=2,F4028-E4028,"n.a.")</x:f>
        <x:v>-10000000</x:v>
      </x:c>
      <x:c r="H4028" s="9" t="n">
        <x:f>IF(ISNUMBER('原始字段'!D4128),'原始字段'!D4128,"n.a.")</x:f>
        <x:v>1.267</x:v>
      </x:c>
      <x:c r="I4028" s="9" t="n">
        <x:f>IF(COUNT(G4028:H4028)=2,G4028*H4028/100000000,"n.a.")</x:f>
        <x:v>-0.12669999999999998</x:v>
      </x:c>
      <x:c r="J4028" s="1" t="str">
        <x:v>日频齐全；折算事件未独立核实</x:v>
      </x:c>
    </x:row>
    <x:row r="4029" ht="25" customHeight="1">
      <x:c r="A4029" s="1" t="str">
        <x:v>沪深300</x:v>
      </x:c>
      <x:c r="B4029" s="1" t="str">
        <x:v>159300.SZ</x:v>
      </x:c>
      <x:c r="C4029" s="1" t="str">
        <x:v>富国沪深300ETF</x:v>
      </x:c>
      <x:c r="D4029" s="7" t="d">
        <x:v>2026-07-30T00:00:00.000Z</x:v>
      </x:c>
      <x:c r="E4029" s="8" t="n">
        <x:f>IF(ISNUMBER('原始字段'!C4020),'原始字段'!C4020,"n.a.")</x:f>
        <x:v>438358097</x:v>
      </x:c>
      <x:c r="F4029" s="8" t="n">
        <x:f>IF(ISNUMBER('原始字段'!C4116),'原始字段'!C4116,"n.a.")</x:f>
        <x:v>444658097</x:v>
      </x:c>
      <x:c r="G4029" s="8" t="n">
        <x:f>IF(COUNT(E4029:F4029)=2,F4029-E4029,"n.a.")</x:f>
        <x:v>6300000</x:v>
      </x:c>
      <x:c r="H4029" s="9" t="n">
        <x:f>IF(ISNUMBER('原始字段'!D4116),'原始字段'!D4116,"n.a.")</x:f>
        <x:v>4.933</x:v>
      </x:c>
      <x:c r="I4029" s="9" t="n">
        <x:f>IF(COUNT(G4029:H4029)=2,G4029*H4029/100000000,"n.a.")</x:f>
        <x:v>0.310779</x:v>
      </x:c>
      <x:c r="J4029" s="1" t="str">
        <x:v>日频齐全；折算事件未独立核实</x:v>
      </x:c>
    </x:row>
    <x:row r="4030" ht="25" customHeight="1">
      <x:c r="A4030" s="1" t="str">
        <x:v>沪深300</x:v>
      </x:c>
      <x:c r="B4030" s="1" t="str">
        <x:v>510380.SH</x:v>
      </x:c>
      <x:c r="C4030" s="1" t="str">
        <x:v>国寿安保沪深300ETF</x:v>
      </x:c>
      <x:c r="D4030" s="7" t="d">
        <x:v>2026-07-30T00:00:00.000Z</x:v>
      </x:c>
      <x:c r="E4030" s="8" t="n">
        <x:f>IF(ISNUMBER('原始字段'!C4061),'原始字段'!C4061,"n.a.")</x:f>
        <x:v>1458802400</x:v>
      </x:c>
      <x:c r="F4030" s="8" t="n">
        <x:f>IF(ISNUMBER('原始字段'!C4157),'原始字段'!C4157,"n.a.")</x:f>
        <x:v>1488802400</x:v>
      </x:c>
      <x:c r="G4030" s="8" t="n">
        <x:f>IF(COUNT(E4030:F4030)=2,F4030-E4030,"n.a.")</x:f>
        <x:v>30000000</x:v>
      </x:c>
      <x:c r="H4030" s="9" t="n">
        <x:f>IF(ISNUMBER('原始字段'!D4157),'原始字段'!D4157,"n.a.")</x:f>
        <x:v>1.3706</x:v>
      </x:c>
      <x:c r="I4030" s="9" t="n">
        <x:f>IF(COUNT(G4030:H4030)=2,G4030*H4030/100000000,"n.a.")</x:f>
        <x:v>0.41118</x:v>
      </x:c>
      <x:c r="J4030" s="1" t="str">
        <x:v>日频齐全；折算事件未独立核实</x:v>
      </x:c>
    </x:row>
    <x:row r="4031" ht="25" customHeight="1">
      <x:c r="A4031" s="1" t="str">
        <x:v>沪深300</x:v>
      </x:c>
      <x:c r="B4031" s="1" t="str">
        <x:v>515380.SH</x:v>
      </x:c>
      <x:c r="C4031" s="1" t="str">
        <x:v>泰康沪深300ETF</x:v>
      </x:c>
      <x:c r="D4031" s="7" t="d">
        <x:v>2026-07-30T00:00:00.000Z</x:v>
      </x:c>
      <x:c r="E4031" s="8" t="n">
        <x:f>IF(ISNUMBER('原始字段'!C4080),'原始字段'!C4080,"n.a.")</x:f>
        <x:v>666999800</x:v>
      </x:c>
      <x:c r="F4031" s="8" t="n">
        <x:f>IF(ISNUMBER('原始字段'!C4176),'原始字段'!C4176,"n.a.")</x:f>
        <x:v>667899800</x:v>
      </x:c>
      <x:c r="G4031" s="8" t="n">
        <x:f>IF(COUNT(E4031:F4031)=2,F4031-E4031,"n.a.")</x:f>
        <x:v>900000</x:v>
      </x:c>
      <x:c r="H4031" s="9" t="n">
        <x:f>IF(ISNUMBER('原始字段'!D4176),'原始字段'!D4176,"n.a.")</x:f>
        <x:v>5.3437</x:v>
      </x:c>
      <x:c r="I4031" s="9" t="n">
        <x:f>IF(COUNT(G4031:H4031)=2,G4031*H4031/100000000,"n.a.")</x:f>
        <x:v>0.0480933</x:v>
      </x:c>
      <x:c r="J4031" s="1" t="str">
        <x:v>日频齐全；折算事件未独立核实</x:v>
      </x:c>
    </x:row>
    <x:row r="4032" ht="25" customHeight="1">
      <x:c r="A4032" s="1" t="str">
        <x:v>沪深300</x:v>
      </x:c>
      <x:c r="B4032" s="1" t="str">
        <x:v>510350.SH</x:v>
      </x:c>
      <x:c r="C4032" s="1" t="str">
        <x:v>工银沪深300ETF</x:v>
      </x:c>
      <x:c r="D4032" s="7" t="d">
        <x:v>2026-07-30T00:00:00.000Z</x:v>
      </x:c>
      <x:c r="E4032" s="8" t="n">
        <x:f>IF(ISNUMBER('原始字段'!C4058),'原始字段'!C4058,"n.a.")</x:f>
        <x:v>682314700</x:v>
      </x:c>
      <x:c r="F4032" s="8" t="n">
        <x:f>IF(ISNUMBER('原始字段'!C4154),'原始字段'!C4154,"n.a.")</x:f>
        <x:v>683214700</x:v>
      </x:c>
      <x:c r="G4032" s="8" t="n">
        <x:f>IF(COUNT(E4032:F4032)=2,F4032-E4032,"n.a.")</x:f>
        <x:v>900000</x:v>
      </x:c>
      <x:c r="H4032" s="9" t="n">
        <x:f>IF(ISNUMBER('原始字段'!D4154),'原始字段'!D4154,"n.a.")</x:f>
        <x:v>4.8391</x:v>
      </x:c>
      <x:c r="I4032" s="9" t="n">
        <x:f>IF(COUNT(G4032:H4032)=2,G4032*H4032/100000000,"n.a.")</x:f>
        <x:v>0.0435519</x:v>
      </x:c>
      <x:c r="J4032" s="1" t="str">
        <x:v>日频齐全；折算事件未独立核实</x:v>
      </x:c>
    </x:row>
    <x:row r="4033" ht="25" customHeight="1">
      <x:c r="A4033" s="1" t="str">
        <x:v>沪深300</x:v>
      </x:c>
      <x:c r="B4033" s="1" t="str">
        <x:v>563520.SH</x:v>
      </x:c>
      <x:c r="C4033" s="1" t="str">
        <x:v>永赢沪深300ETF</x:v>
      </x:c>
      <x:c r="D4033" s="7" t="d">
        <x:v>2026-07-30T00:00:00.000Z</x:v>
      </x:c>
      <x:c r="E4033" s="8" t="n">
        <x:f>IF(ISNUMBER('原始字段'!C4095),'原始字段'!C4095,"n.a.")</x:f>
        <x:v>448065000</x:v>
      </x:c>
      <x:c r="F4033" s="8" t="n">
        <x:f>IF(ISNUMBER('原始字段'!C4191),'原始字段'!C4191,"n.a.")</x:f>
        <x:v>445065000</x:v>
      </x:c>
      <x:c r="G4033" s="8" t="n">
        <x:f>IF(COUNT(E4033:F4033)=2,F4033-E4033,"n.a.")</x:f>
        <x:v>-3000000</x:v>
      </x:c>
      <x:c r="H4033" s="9" t="n">
        <x:f>IF(ISNUMBER('原始字段'!D4191),'原始字段'!D4191,"n.a.")</x:f>
        <x:v>1.1827</x:v>
      </x:c>
      <x:c r="I4033" s="9" t="n">
        <x:f>IF(COUNT(G4033:H4033)=2,G4033*H4033/100000000,"n.a.")</x:f>
        <x:v>-0.035481000000000006</x:v>
      </x:c>
      <x:c r="J4033" s="1" t="str">
        <x:v>日频齐全；折算事件未独立核实</x:v>
      </x:c>
    </x:row>
    <x:row r="4034" ht="25" customHeight="1">
      <x:c r="A4034" s="1" t="str">
        <x:v>沪深300</x:v>
      </x:c>
      <x:c r="B4034" s="1" t="str">
        <x:v>510300.SH</x:v>
      </x:c>
      <x:c r="C4034" s="1" t="str">
        <x:v>华泰柏瑞沪深300ETF</x:v>
      </x:c>
      <x:c r="D4034" s="7" t="d">
        <x:v>2026-07-30T00:00:00.000Z</x:v>
      </x:c>
      <x:c r="E4034" s="8" t="n">
        <x:f>IF(ISNUMBER('原始字段'!C4054),'原始字段'!C4054,"n.a.")</x:f>
        <x:v>25947487700</x:v>
      </x:c>
      <x:c r="F4034" s="8" t="n">
        <x:f>IF(ISNUMBER('原始字段'!C4150),'原始字段'!C4150,"n.a.")</x:f>
        <x:v>26483887700</x:v>
      </x:c>
      <x:c r="G4034" s="8" t="n">
        <x:f>IF(COUNT(E4034:F4034)=2,F4034-E4034,"n.a.")</x:f>
        <x:v>536400000</x:v>
      </x:c>
      <x:c r="H4034" s="9" t="n">
        <x:f>IF(ISNUMBER('原始字段'!D4150),'原始字段'!D4150,"n.a.")</x:f>
        <x:v>4.6069</x:v>
      </x:c>
      <x:c r="I4034" s="9" t="n">
        <x:f>IF(COUNT(G4034:H4034)=2,G4034*H4034/100000000,"n.a.")</x:f>
        <x:v>24.7114116</x:v>
      </x:c>
      <x:c r="J4034" s="1" t="str">
        <x:v>日频齐全；折算事件未独立核实</x:v>
      </x:c>
    </x:row>
    <x:row r="4035" ht="25" customHeight="1">
      <x:c r="A4035" s="1" t="str">
        <x:v>沪深300</x:v>
      </x:c>
      <x:c r="B4035" s="1" t="str">
        <x:v>515310.SH</x:v>
      </x:c>
      <x:c r="C4035" s="1" t="str">
        <x:v>汇添富沪深300ETF</x:v>
      </x:c>
      <x:c r="D4035" s="7" t="d">
        <x:v>2026-07-30T00:00:00.000Z</x:v>
      </x:c>
      <x:c r="E4035" s="8" t="n">
        <x:f>IF(ISNUMBER('原始字段'!C4076),'原始字段'!C4076,"n.a.")</x:f>
        <x:v>381111200</x:v>
      </x:c>
      <x:c r="F4035" s="8" t="n">
        <x:f>IF(ISNUMBER('原始字段'!C4172),'原始字段'!C4172,"n.a.")</x:f>
        <x:v>391611200</x:v>
      </x:c>
      <x:c r="G4035" s="8" t="n">
        <x:f>IF(COUNT(E4035:F4035)=2,F4035-E4035,"n.a.")</x:f>
        <x:v>10500000</x:v>
      </x:c>
      <x:c r="H4035" s="9" t="n">
        <x:f>IF(ISNUMBER('原始字段'!D4172),'原始字段'!D4172,"n.a.")</x:f>
        <x:v>1.3695</x:v>
      </x:c>
      <x:c r="I4035" s="9" t="n">
        <x:f>IF(COUNT(G4035:H4035)=2,G4035*H4035/100000000,"n.a.")</x:f>
        <x:v>0.1437975</x:v>
      </x:c>
      <x:c r="J4035" s="1" t="str">
        <x:v>日频齐全；折算事件未独立核实</x:v>
      </x:c>
    </x:row>
    <x:row r="4036" ht="25" customHeight="1">
      <x:c r="A4036" s="1" t="str">
        <x:v>沪深300</x:v>
      </x:c>
      <x:c r="B4036" s="1" t="str">
        <x:v>159925.SZ</x:v>
      </x:c>
      <x:c r="C4036" s="1" t="str">
        <x:v>南方沪深300ETF</x:v>
      </x:c>
      <x:c r="D4036" s="7" t="d">
        <x:v>2026-07-30T00:00:00.000Z</x:v>
      </x:c>
      <x:c r="E4036" s="8" t="n">
        <x:f>IF(ISNUMBER('原始字段'!C4042),'原始字段'!C4042,"n.a.")</x:f>
        <x:v>611420856</x:v>
      </x:c>
      <x:c r="F4036" s="8" t="n">
        <x:f>IF(ISNUMBER('原始字段'!C4138),'原始字段'!C4138,"n.a.")</x:f>
        <x:v>606920856</x:v>
      </x:c>
      <x:c r="G4036" s="8" t="n">
        <x:f>IF(COUNT(E4036:F4036)=2,F4036-E4036,"n.a.")</x:f>
        <x:v>-4500000</x:v>
      </x:c>
      <x:c r="H4036" s="9" t="n">
        <x:f>IF(ISNUMBER('原始字段'!D4138),'原始字段'!D4138,"n.a.")</x:f>
        <x:v>4.6754</x:v>
      </x:c>
      <x:c r="I4036" s="9" t="n">
        <x:f>IF(COUNT(G4036:H4036)=2,G4036*H4036/100000000,"n.a.")</x:f>
        <x:v>-0.210393</x:v>
      </x:c>
      <x:c r="J4036" s="1" t="str">
        <x:v>日频齐全；折算事件未独立核实</x:v>
      </x:c>
    </x:row>
    <x:row r="4037" ht="25" customHeight="1">
      <x:c r="A4037" s="1" t="str">
        <x:v>沪深300</x:v>
      </x:c>
      <x:c r="B4037" s="1" t="str">
        <x:v>561930.SH</x:v>
      </x:c>
      <x:c r="C4037" s="1" t="str">
        <x:v>招商沪深300ETF</x:v>
      </x:c>
      <x:c r="D4037" s="7" t="d">
        <x:v>2026-07-30T00:00:00.000Z</x:v>
      </x:c>
      <x:c r="E4037" s="8" t="n">
        <x:f>IF(ISNUMBER('原始字段'!C4091),'原始字段'!C4091,"n.a.")</x:f>
        <x:v>262260600</x:v>
      </x:c>
      <x:c r="F4037" s="8" t="n">
        <x:f>IF(ISNUMBER('原始字段'!C4187),'原始字段'!C4187,"n.a.")</x:f>
        <x:v>265260600</x:v>
      </x:c>
      <x:c r="G4037" s="8" t="n">
        <x:f>IF(COUNT(E4037:F4037)=2,F4037-E4037,"n.a.")</x:f>
        <x:v>3000000</x:v>
      </x:c>
      <x:c r="H4037" s="9" t="n">
        <x:f>IF(ISNUMBER('原始字段'!D4187),'原始字段'!D4187,"n.a.")</x:f>
        <x:v>1.5438</x:v>
      </x:c>
      <x:c r="I4037" s="9" t="n">
        <x:f>IF(COUNT(G4037:H4037)=2,G4037*H4037/100000000,"n.a.")</x:f>
        <x:v>0.046314</x:v>
      </x:c>
      <x:c r="J4037" s="1" t="str">
        <x:v>日频齐全；折算事件未独立核实</x:v>
      </x:c>
    </x:row>
    <x:row r="4038" ht="25" customHeight="1">
      <x:c r="A4038" s="1" t="str">
        <x:v>沪深300</x:v>
      </x:c>
      <x:c r="B4038" s="1" t="str">
        <x:v>515350.SH</x:v>
      </x:c>
      <x:c r="C4038" s="1" t="str">
        <x:v>民生加银沪深300ETF</x:v>
      </x:c>
      <x:c r="D4038" s="7" t="d">
        <x:v>2026-07-30T00:00:00.000Z</x:v>
      </x:c>
      <x:c r="E4038" s="8" t="n">
        <x:f>IF(ISNUMBER('原始字段'!C4078),'原始字段'!C4078,"n.a.")</x:f>
        <x:v>12599200</x:v>
      </x:c>
      <x:c r="F4038" s="8" t="n">
        <x:f>IF(ISNUMBER('原始字段'!C4174),'原始字段'!C4174,"n.a.")</x:f>
        <x:v>12599200</x:v>
      </x:c>
      <x:c r="G4038" s="8" t="n">
        <x:f>IF(COUNT(E4038:F4038)=2,F4038-E4038,"n.a.")</x:f>
        <x:v>0</x:v>
      </x:c>
      <x:c r="H4038" s="9" t="n">
        <x:f>IF(ISNUMBER('原始字段'!D4174),'原始字段'!D4174,"n.a.")</x:f>
        <x:v>6.1822</x:v>
      </x:c>
      <x:c r="I4038" s="9" t="n">
        <x:f>IF(COUNT(G4038:H4038)=2,G4038*H4038/100000000,"n.a.")</x:f>
        <x:v>0</x:v>
      </x:c>
      <x:c r="J4038" s="1" t="str">
        <x:v>日频齐全；折算事件未独立核实</x:v>
      </x:c>
    </x:row>
    <x:row r="4039" ht="25" customHeight="1">
      <x:c r="A4039" s="1" t="str">
        <x:v>沪深300</x:v>
      </x:c>
      <x:c r="B4039" s="1" t="str">
        <x:v>510310.SH</x:v>
      </x:c>
      <x:c r="C4039" s="1" t="str">
        <x:v>易方达沪深300ETF</x:v>
      </x:c>
      <x:c r="D4039" s="7" t="d">
        <x:v>2026-07-30T00:00:00.000Z</x:v>
      </x:c>
      <x:c r="E4039" s="8" t="n">
        <x:f>IF(ISNUMBER('原始字段'!C4055),'原始字段'!C4055,"n.a.")</x:f>
        <x:v>11574644000</x:v>
      </x:c>
      <x:c r="F4039" s="8" t="n">
        <x:f>IF(ISNUMBER('原始字段'!C4151),'原始字段'!C4151,"n.a.")</x:f>
        <x:v>11658344000</x:v>
      </x:c>
      <x:c r="G4039" s="8" t="n">
        <x:f>IF(COUNT(E4039:F4039)=2,F4039-E4039,"n.a.")</x:f>
        <x:v>83700000</x:v>
      </x:c>
      <x:c r="H4039" s="9" t="n">
        <x:f>IF(ISNUMBER('原始字段'!D4151),'原始字段'!D4151,"n.a.")</x:f>
        <x:v>4.4743</x:v>
      </x:c>
      <x:c r="I4039" s="9" t="n">
        <x:f>IF(COUNT(G4039:H4039)=2,G4039*H4039/100000000,"n.a.")</x:f>
        <x:v>3.7449891000000006</x:v>
      </x:c>
      <x:c r="J4039" s="1" t="str">
        <x:v>日频齐全；折算事件未独立核实</x:v>
      </x:c>
    </x:row>
    <x:row r="4040" ht="25" customHeight="1">
      <x:c r="A4040" s="1" t="str">
        <x:v>沪深300</x:v>
      </x:c>
      <x:c r="B4040" s="1" t="str">
        <x:v>159330.SZ</x:v>
      </x:c>
      <x:c r="C4040" s="1" t="str">
        <x:v>东财沪深300ETF</x:v>
      </x:c>
      <x:c r="D4040" s="7" t="d">
        <x:v>2026-07-30T00:00:00.000Z</x:v>
      </x:c>
      <x:c r="E4040" s="8" t="n">
        <x:f>IF(ISNUMBER('原始字段'!C4021),'原始字段'!C4021,"n.a.")</x:f>
        <x:v>473801009</x:v>
      </x:c>
      <x:c r="F4040" s="8" t="n">
        <x:f>IF(ISNUMBER('原始字段'!C4117),'原始字段'!C4117,"n.a.")</x:f>
        <x:v>491801009</x:v>
      </x:c>
      <x:c r="G4040" s="8" t="n">
        <x:f>IF(COUNT(E4040:F4040)=2,F4040-E4040,"n.a.")</x:f>
        <x:v>18000000</x:v>
      </x:c>
      <x:c r="H4040" s="9" t="n">
        <x:f>IF(ISNUMBER('原始字段'!D4117),'原始字段'!D4117,"n.a.")</x:f>
        <x:v>1.4217</x:v>
      </x:c>
      <x:c r="I4040" s="9" t="n">
        <x:f>IF(COUNT(G4040:H4040)=2,G4040*H4040/100000000,"n.a.")</x:f>
        <x:v>0.255906</x:v>
      </x:c>
      <x:c r="J4040" s="1" t="str">
        <x:v>日频齐全；折算事件未独立核实</x:v>
      </x:c>
    </x:row>
    <x:row r="4041" ht="25" customHeight="1">
      <x:c r="A4041" s="1" t="str">
        <x:v>沪深300</x:v>
      </x:c>
      <x:c r="B4041" s="1" t="str">
        <x:v>510390.SH</x:v>
      </x:c>
      <x:c r="C4041" s="1" t="str">
        <x:v>平安沪深300ETF</x:v>
      </x:c>
      <x:c r="D4041" s="7" t="d">
        <x:v>2026-07-30T00:00:00.000Z</x:v>
      </x:c>
      <x:c r="E4041" s="8" t="n">
        <x:f>IF(ISNUMBER('原始字段'!C4062),'原始字段'!C4062,"n.a.")</x:f>
        <x:v>126650000</x:v>
      </x:c>
      <x:c r="F4041" s="8" t="n">
        <x:f>IF(ISNUMBER('原始字段'!C4158),'原始字段'!C4158,"n.a.")</x:f>
        <x:v>126650000</x:v>
      </x:c>
      <x:c r="G4041" s="8" t="n">
        <x:f>IF(COUNT(E4041:F4041)=2,F4041-E4041,"n.a.")</x:f>
        <x:v>0</x:v>
      </x:c>
      <x:c r="H4041" s="9" t="n">
        <x:f>IF(ISNUMBER('原始字段'!D4158),'原始字段'!D4158,"n.a.")</x:f>
        <x:v>5.2062</x:v>
      </x:c>
      <x:c r="I4041" s="9" t="n">
        <x:f>IF(COUNT(G4041:H4041)=2,G4041*H4041/100000000,"n.a.")</x:f>
        <x:v>0</x:v>
      </x:c>
      <x:c r="J4041" s="1" t="str">
        <x:v>日频齐全；折算事件未独立核实</x:v>
      </x:c>
    </x:row>
    <x:row r="4042" ht="25" customHeight="1">
      <x:c r="A4042" s="1" t="str">
        <x:v>沪深300</x:v>
      </x:c>
      <x:c r="B4042" s="1" t="str">
        <x:v>515390.SH</x:v>
      </x:c>
      <x:c r="C4042" s="1" t="str">
        <x:v>华安沪深300ETF</x:v>
      </x:c>
      <x:c r="D4042" s="7" t="d">
        <x:v>2026-07-30T00:00:00.000Z</x:v>
      </x:c>
      <x:c r="E4042" s="8" t="n">
        <x:f>IF(ISNUMBER('原始字段'!C4081),'原始字段'!C4081,"n.a.")</x:f>
        <x:v>1762683000</x:v>
      </x:c>
      <x:c r="F4042" s="8" t="n">
        <x:f>IF(ISNUMBER('原始字段'!C4177),'原始字段'!C4177,"n.a.")</x:f>
        <x:v>1762683000</x:v>
      </x:c>
      <x:c r="G4042" s="8" t="n">
        <x:f>IF(COUNT(E4042:F4042)=2,F4042-E4042,"n.a.")</x:f>
        <x:v>0</x:v>
      </x:c>
      <x:c r="H4042" s="9" t="n">
        <x:f>IF(ISNUMBER('原始字段'!D4177),'原始字段'!D4177,"n.a.")</x:f>
        <x:v>1.3408</x:v>
      </x:c>
      <x:c r="I4042" s="9" t="n">
        <x:f>IF(COUNT(G4042:H4042)=2,G4042*H4042/100000000,"n.a.")</x:f>
        <x:v>0</x:v>
      </x:c>
      <x:c r="J4042" s="1" t="str">
        <x:v>日频齐全；折算事件未独立核实</x:v>
      </x:c>
    </x:row>
    <x:row r="4043" ht="25" customHeight="1">
      <x:c r="A4043" s="1" t="str">
        <x:v>沪深300</x:v>
      </x:c>
      <x:c r="B4043" s="1" t="str">
        <x:v>515130.SH</x:v>
      </x:c>
      <x:c r="C4043" s="1" t="str">
        <x:v>博时沪深300ETF</x:v>
      </x:c>
      <x:c r="D4043" s="7" t="d">
        <x:v>2026-07-30T00:00:00.000Z</x:v>
      </x:c>
      <x:c r="E4043" s="8" t="n">
        <x:f>IF(ISNUMBER('原始字段'!C4074),'原始字段'!C4074,"n.a.")</x:f>
        <x:v>106463200</x:v>
      </x:c>
      <x:c r="F4043" s="8" t="n">
        <x:f>IF(ISNUMBER('原始字段'!C4170),'原始字段'!C4170,"n.a.")</x:f>
        <x:v>106463200</x:v>
      </x:c>
      <x:c r="G4043" s="8" t="n">
        <x:f>IF(COUNT(E4043:F4043)=2,F4043-E4043,"n.a.")</x:f>
        <x:v>0</x:v>
      </x:c>
      <x:c r="H4043" s="9" t="n">
        <x:f>IF(ISNUMBER('原始字段'!D4170),'原始字段'!D4170,"n.a.")</x:f>
        <x:v>1.5202</x:v>
      </x:c>
      <x:c r="I4043" s="9" t="n">
        <x:f>IF(COUNT(G4043:H4043)=2,G4043*H4043/100000000,"n.a.")</x:f>
        <x:v>0</x:v>
      </x:c>
      <x:c r="J4043" s="1" t="str">
        <x:v>日频齐全；折算事件未独立核实</x:v>
      </x:c>
    </x:row>
    <x:row r="4044" ht="25" customHeight="1">
      <x:c r="A4044" s="1" t="str">
        <x:v>中证500</x:v>
      </x:c>
      <x:c r="B4044" s="1" t="str">
        <x:v>510530.SH</x:v>
      </x:c>
      <x:c r="C4044" s="1" t="str">
        <x:v>工银中证500ETF</x:v>
      </x:c>
      <x:c r="D4044" s="7" t="d">
        <x:v>2026-07-30T00:00:00.000Z</x:v>
      </x:c>
      <x:c r="E4044" s="8" t="n">
        <x:f>IF(ISNUMBER('原始字段'!C4065),'原始字段'!C4065,"n.a.")</x:f>
        <x:v>47979400</x:v>
      </x:c>
      <x:c r="F4044" s="8" t="n">
        <x:f>IF(ISNUMBER('原始字段'!C4161),'原始字段'!C4161,"n.a.")</x:f>
        <x:v>48479400</x:v>
      </x:c>
      <x:c r="G4044" s="8" t="n">
        <x:f>IF(COUNT(E4044:F4044)=2,F4044-E4044,"n.a.")</x:f>
        <x:v>500000</x:v>
      </x:c>
      <x:c r="H4044" s="9" t="n">
        <x:f>IF(ISNUMBER('原始字段'!D4161),'原始字段'!D4161,"n.a.")</x:f>
        <x:v>8.2076</x:v>
      </x:c>
      <x:c r="I4044" s="9" t="n">
        <x:f>IF(COUNT(G4044:H4044)=2,G4044*H4044/100000000,"n.a.")</x:f>
        <x:v>0.041038</x:v>
      </x:c>
      <x:c r="J4044" s="1" t="str">
        <x:v>日频齐全；折算事件未独立核实</x:v>
      </x:c>
    </x:row>
    <x:row r="4045" ht="25" customHeight="1">
      <x:c r="A4045" s="1" t="str">
        <x:v>中证500</x:v>
      </x:c>
      <x:c r="B4045" s="1" t="str">
        <x:v>510580.SH</x:v>
      </x:c>
      <x:c r="C4045" s="1" t="str">
        <x:v>易方达中证500ETF</x:v>
      </x:c>
      <x:c r="D4045" s="7" t="d">
        <x:v>2026-07-30T00:00:00.000Z</x:v>
      </x:c>
      <x:c r="E4045" s="8" t="n">
        <x:f>IF(ISNUMBER('原始字段'!C4069),'原始字段'!C4069,"n.a.")</x:f>
        <x:v>1145368300</x:v>
      </x:c>
      <x:c r="F4045" s="8" t="n">
        <x:f>IF(ISNUMBER('原始字段'!C4165),'原始字段'!C4165,"n.a.")</x:f>
        <x:v>1161368300</x:v>
      </x:c>
      <x:c r="G4045" s="8" t="n">
        <x:f>IF(COUNT(E4045:F4045)=2,F4045-E4045,"n.a.")</x:f>
        <x:v>16000000</x:v>
      </x:c>
      <x:c r="H4045" s="9" t="n">
        <x:f>IF(ISNUMBER('原始字段'!D4165),'原始字段'!D4165,"n.a.")</x:f>
        <x:v>3.8494</x:v>
      </x:c>
      <x:c r="I4045" s="9" t="n">
        <x:f>IF(COUNT(G4045:H4045)=2,G4045*H4045/100000000,"n.a.")</x:f>
        <x:v>0.615904</x:v>
      </x:c>
      <x:c r="J4045" s="1" t="str">
        <x:v>日频齐全；折算事件未独立核实</x:v>
      </x:c>
    </x:row>
    <x:row r="4046" ht="25" customHeight="1">
      <x:c r="A4046" s="1" t="str">
        <x:v>中证500</x:v>
      </x:c>
      <x:c r="B4046" s="1" t="str">
        <x:v>159922.SZ</x:v>
      </x:c>
      <x:c r="C4046" s="1" t="str">
        <x:v>嘉实中证500ETF</x:v>
      </x:c>
      <x:c r="D4046" s="7" t="d">
        <x:v>2026-07-30T00:00:00.000Z</x:v>
      </x:c>
      <x:c r="E4046" s="8" t="n">
        <x:f>IF(ISNUMBER('原始字段'!C4041),'原始字段'!C4041,"n.a.")</x:f>
        <x:v>3012676765</x:v>
      </x:c>
      <x:c r="F4046" s="8" t="n">
        <x:f>IF(ISNUMBER('原始字段'!C4137),'原始字段'!C4137,"n.a.")</x:f>
        <x:v>2974676765</x:v>
      </x:c>
      <x:c r="G4046" s="8" t="n">
        <x:f>IF(COUNT(E4046:F4046)=2,F4046-E4046,"n.a.")</x:f>
        <x:v>-38000000</x:v>
      </x:c>
      <x:c r="H4046" s="9" t="n">
        <x:f>IF(ISNUMBER('原始字段'!D4137),'原始字段'!D4137,"n.a.")</x:f>
        <x:v>2.9697</x:v>
      </x:c>
      <x:c r="I4046" s="9" t="n">
        <x:f>IF(COUNT(G4046:H4046)=2,G4046*H4046/100000000,"n.a.")</x:f>
        <x:v>-1.128486</x:v>
      </x:c>
      <x:c r="J4046" s="1" t="str">
        <x:v>日频齐全；折算事件未独立核实</x:v>
      </x:c>
    </x:row>
    <x:row r="4047" ht="25" customHeight="1">
      <x:c r="A4047" s="1" t="str">
        <x:v>中证500</x:v>
      </x:c>
      <x:c r="B4047" s="1" t="str">
        <x:v>563750.SH</x:v>
      </x:c>
      <x:c r="C4047" s="1" t="str">
        <x:v>汇添富中证500ETF</x:v>
      </x:c>
      <x:c r="D4047" s="7" t="d">
        <x:v>2026-07-30T00:00:00.000Z</x:v>
      </x:c>
      <x:c r="E4047" s="8" t="n">
        <x:f>IF(ISNUMBER('原始字段'!C4096),'原始字段'!C4096,"n.a.")</x:f>
        <x:v>369737000</x:v>
      </x:c>
      <x:c r="F4047" s="8" t="n">
        <x:f>IF(ISNUMBER('原始字段'!C4192),'原始字段'!C4192,"n.a.")</x:f>
        <x:v>369737000</x:v>
      </x:c>
      <x:c r="G4047" s="8" t="n">
        <x:f>IF(COUNT(E4047:F4047)=2,F4047-E4047,"n.a.")</x:f>
        <x:v>0</x:v>
      </x:c>
      <x:c r="H4047" s="9" t="n">
        <x:f>IF(ISNUMBER('原始字段'!D4192),'原始字段'!D4192,"n.a.")</x:f>
        <x:v>1.021</x:v>
      </x:c>
      <x:c r="I4047" s="9" t="n">
        <x:f>IF(COUNT(G4047:H4047)=2,G4047*H4047/100000000,"n.a.")</x:f>
        <x:v>0</x:v>
      </x:c>
      <x:c r="J4047" s="1" t="str">
        <x:v>日频齐全；折算事件未独立核实</x:v>
      </x:c>
    </x:row>
    <x:row r="4048" ht="25" customHeight="1">
      <x:c r="A4048" s="1" t="str">
        <x:v>中证500</x:v>
      </x:c>
      <x:c r="B4048" s="1" t="str">
        <x:v>159935.SZ</x:v>
      </x:c>
      <x:c r="C4048" s="1" t="str">
        <x:v>景顺长城中证500ETF</x:v>
      </x:c>
      <x:c r="D4048" s="7" t="d">
        <x:v>2026-07-30T00:00:00.000Z</x:v>
      </x:c>
      <x:c r="E4048" s="8" t="n">
        <x:f>IF(ISNUMBER('原始字段'!C4043),'原始字段'!C4043,"n.a.")</x:f>
        <x:v>27572956</x:v>
      </x:c>
      <x:c r="F4048" s="8" t="n">
        <x:f>IF(ISNUMBER('原始字段'!C4139),'原始字段'!C4139,"n.a.")</x:f>
        <x:v>27572956</x:v>
      </x:c>
      <x:c r="G4048" s="8" t="n">
        <x:f>IF(COUNT(E4048:F4048)=2,F4048-E4048,"n.a.")</x:f>
        <x:v>0</x:v>
      </x:c>
      <x:c r="H4048" s="9" t="n">
        <x:f>IF(ISNUMBER('原始字段'!D4139),'原始字段'!D4139,"n.a.")</x:f>
        <x:v>2.3125</x:v>
      </x:c>
      <x:c r="I4048" s="9" t="n">
        <x:f>IF(COUNT(G4048:H4048)=2,G4048*H4048/100000000,"n.a.")</x:f>
        <x:v>0</x:v>
      </x:c>
      <x:c r="J4048" s="1" t="str">
        <x:v>日频齐全；折算事件未独立核实</x:v>
      </x:c>
    </x:row>
    <x:row r="4049" ht="25" customHeight="1">
      <x:c r="A4049" s="1" t="str">
        <x:v>中证500</x:v>
      </x:c>
      <x:c r="B4049" s="1" t="str">
        <x:v>515530.SH</x:v>
      </x:c>
      <x:c r="C4049" s="1" t="str">
        <x:v>泰康中证500ETF</x:v>
      </x:c>
      <x:c r="D4049" s="7" t="d">
        <x:v>2026-07-30T00:00:00.000Z</x:v>
      </x:c>
      <x:c r="E4049" s="8" t="n">
        <x:f>IF(ISNUMBER('原始字段'!C4082),'原始字段'!C4082,"n.a.")</x:f>
        <x:v>13042700</x:v>
      </x:c>
      <x:c r="F4049" s="8" t="n">
        <x:f>IF(ISNUMBER('原始字段'!C4178),'原始字段'!C4178,"n.a.")</x:f>
        <x:v>13042700</x:v>
      </x:c>
      <x:c r="G4049" s="8" t="n">
        <x:f>IF(COUNT(E4049:F4049)=2,F4049-E4049,"n.a.")</x:f>
        <x:v>0</x:v>
      </x:c>
      <x:c r="H4049" s="9" t="n">
        <x:f>IF(ISNUMBER('原始字段'!D4178),'原始字段'!D4178,"n.a.")</x:f>
        <x:v>4.0411</x:v>
      </x:c>
      <x:c r="I4049" s="9" t="n">
        <x:f>IF(COUNT(G4049:H4049)=2,G4049*H4049/100000000,"n.a.")</x:f>
        <x:v>0</x:v>
      </x:c>
      <x:c r="J4049" s="1" t="str">
        <x:v>日频齐全；折算事件未独立核实</x:v>
      </x:c>
    </x:row>
    <x:row r="4050" ht="25" customHeight="1">
      <x:c r="A4050" s="1" t="str">
        <x:v>中证500</x:v>
      </x:c>
      <x:c r="B4050" s="1" t="str">
        <x:v>510590.SH</x:v>
      </x:c>
      <x:c r="C4050" s="1" t="str">
        <x:v>平安中证500ETF</x:v>
      </x:c>
      <x:c r="D4050" s="7" t="d">
        <x:v>2026-07-30T00:00:00.000Z</x:v>
      </x:c>
      <x:c r="E4050" s="8" t="n">
        <x:f>IF(ISNUMBER('原始字段'!C4070),'原始字段'!C4070,"n.a.")</x:f>
        <x:v>115986100</x:v>
      </x:c>
      <x:c r="F4050" s="8" t="n">
        <x:f>IF(ISNUMBER('原始字段'!C4166),'原始字段'!C4166,"n.a.")</x:f>
        <x:v>115186100</x:v>
      </x:c>
      <x:c r="G4050" s="8" t="n">
        <x:f>IF(COUNT(E4050:F4050)=2,F4050-E4050,"n.a.")</x:f>
        <x:v>-800000</x:v>
      </x:c>
      <x:c r="H4050" s="9" t="n">
        <x:f>IF(ISNUMBER('原始字段'!D4166),'原始字段'!D4166,"n.a.")</x:f>
        <x:v>7.939</x:v>
      </x:c>
      <x:c r="I4050" s="9" t="n">
        <x:f>IF(COUNT(G4050:H4050)=2,G4050*H4050/100000000,"n.a.")</x:f>
        <x:v>-0.063512</x:v>
      </x:c>
      <x:c r="J4050" s="1" t="str">
        <x:v>日频齐全；折算事件未独立核实</x:v>
      </x:c>
    </x:row>
    <x:row r="4051" ht="25" customHeight="1">
      <x:c r="A4051" s="1" t="str">
        <x:v>中证500</x:v>
      </x:c>
      <x:c r="B4051" s="1" t="str">
        <x:v>515190.SH</x:v>
      </x:c>
      <x:c r="C4051" s="1" t="str">
        <x:v>中银证券中证500ETF</x:v>
      </x:c>
      <x:c r="D4051" s="7" t="d">
        <x:v>2026-07-30T00:00:00.000Z</x:v>
      </x:c>
      <x:c r="E4051" s="8" t="n">
        <x:f>IF(ISNUMBER('原始字段'!C4075),'原始字段'!C4075,"n.a.")</x:f>
        <x:v>291466100</x:v>
      </x:c>
      <x:c r="F4051" s="8" t="n">
        <x:f>IF(ISNUMBER('原始字段'!C4171),'原始字段'!C4171,"n.a.")</x:f>
        <x:v>291466100</x:v>
      </x:c>
      <x:c r="G4051" s="8" t="n">
        <x:f>IF(COUNT(E4051:F4051)=2,F4051-E4051,"n.a.")</x:f>
        <x:v>0</x:v>
      </x:c>
      <x:c r="H4051" s="9" t="n">
        <x:f>IF(ISNUMBER('原始字段'!D4171),'原始字段'!D4171,"n.a.")</x:f>
        <x:v>1.5396</x:v>
      </x:c>
      <x:c r="I4051" s="9" t="n">
        <x:f>IF(COUNT(G4051:H4051)=2,G4051*H4051/100000000,"n.a.")</x:f>
        <x:v>0</x:v>
      </x:c>
      <x:c r="J4051" s="1" t="str">
        <x:v>日频齐全；折算事件未独立核实</x:v>
      </x:c>
    </x:row>
    <x:row r="4052" ht="25" customHeight="1">
      <x:c r="A4052" s="1" t="str">
        <x:v>中证500</x:v>
      </x:c>
      <x:c r="B4052" s="1" t="str">
        <x:v>159820.SZ</x:v>
      </x:c>
      <x:c r="C4052" s="1" t="str">
        <x:v>天弘中证500ETF</x:v>
      </x:c>
      <x:c r="D4052" s="7" t="d">
        <x:v>2026-07-30T00:00:00.000Z</x:v>
      </x:c>
      <x:c r="E4052" s="8" t="n">
        <x:f>IF(ISNUMBER('原始字段'!C4035),'原始字段'!C4035,"n.a.")</x:f>
        <x:v>1368908470</x:v>
      </x:c>
      <x:c r="F4052" s="8" t="n">
        <x:f>IF(ISNUMBER('原始字段'!C4131),'原始字段'!C4131,"n.a.")</x:f>
        <x:v>1371408470</x:v>
      </x:c>
      <x:c r="G4052" s="8" t="n">
        <x:f>IF(COUNT(E4052:F4052)=2,F4052-E4052,"n.a.")</x:f>
        <x:v>2500000</x:v>
      </x:c>
      <x:c r="H4052" s="9" t="n">
        <x:f>IF(ISNUMBER('原始字段'!D4131),'原始字段'!D4131,"n.a.")</x:f>
        <x:v>1.2693</x:v>
      </x:c>
      <x:c r="I4052" s="9" t="n">
        <x:f>IF(COUNT(G4052:H4052)=2,G4052*H4052/100000000,"n.a.")</x:f>
        <x:v>0.031732500000000004</x:v>
      </x:c>
      <x:c r="J4052" s="1" t="str">
        <x:v>日频齐全；折算事件未独立核实</x:v>
      </x:c>
    </x:row>
    <x:row r="4053" ht="25" customHeight="1">
      <x:c r="A4053" s="1" t="str">
        <x:v>中证500</x:v>
      </x:c>
      <x:c r="B4053" s="1" t="str">
        <x:v>159337.SZ</x:v>
      </x:c>
      <x:c r="C4053" s="1" t="str">
        <x:v>东财中证500ETF</x:v>
      </x:c>
      <x:c r="D4053" s="7" t="d">
        <x:v>2026-07-30T00:00:00.000Z</x:v>
      </x:c>
      <x:c r="E4053" s="8" t="n">
        <x:f>IF(ISNUMBER('原始字段'!C4022),'原始字段'!C4022,"n.a.")</x:f>
        <x:v>293710611</x:v>
      </x:c>
      <x:c r="F4053" s="8" t="n">
        <x:f>IF(ISNUMBER('原始字段'!C4118),'原始字段'!C4118,"n.a.")</x:f>
        <x:v>303710611</x:v>
      </x:c>
      <x:c r="G4053" s="8" t="n">
        <x:f>IF(COUNT(E4053:F4053)=2,F4053-E4053,"n.a.")</x:f>
        <x:v>10000000</x:v>
      </x:c>
      <x:c r="H4053" s="9" t="n">
        <x:f>IF(ISNUMBER('原始字段'!D4118),'原始字段'!D4118,"n.a.")</x:f>
        <x:v>1.67</x:v>
      </x:c>
      <x:c r="I4053" s="9" t="n">
        <x:f>IF(COUNT(G4053:H4053)=2,G4053*H4053/100000000,"n.a.")</x:f>
        <x:v>0.167</x:v>
      </x:c>
      <x:c r="J4053" s="1" t="str">
        <x:v>日频齐全；折算事件未独立核实</x:v>
      </x:c>
    </x:row>
    <x:row r="4054" ht="25" customHeight="1">
      <x:c r="A4054" s="1" t="str">
        <x:v>中证500</x:v>
      </x:c>
      <x:c r="B4054" s="1" t="str">
        <x:v>510500.SH</x:v>
      </x:c>
      <x:c r="C4054" s="1" t="str">
        <x:v>南方中证500ETF</x:v>
      </x:c>
      <x:c r="D4054" s="7" t="d">
        <x:v>2026-07-30T00:00:00.000Z</x:v>
      </x:c>
      <x:c r="E4054" s="8" t="n">
        <x:f>IF(ISNUMBER('原始字段'!C4063),'原始字段'!C4063,"n.a.")</x:f>
        <x:v>6234968600</x:v>
      </x:c>
      <x:c r="F4054" s="8" t="n">
        <x:f>IF(ISNUMBER('原始字段'!C4159),'原始字段'!C4159,"n.a.")</x:f>
        <x:v>5988168600</x:v>
      </x:c>
      <x:c r="G4054" s="8" t="n">
        <x:f>IF(COUNT(E4054:F4054)=2,F4054-E4054,"n.a.")</x:f>
        <x:v>-246800000</x:v>
      </x:c>
      <x:c r="H4054" s="9" t="n">
        <x:f>IF(ISNUMBER('原始字段'!D4159),'原始字段'!D4159,"n.a.")</x:f>
        <x:v>7.3264</x:v>
      </x:c>
      <x:c r="I4054" s="9" t="n">
        <x:f>IF(COUNT(G4054:H4054)=2,G4054*H4054/100000000,"n.a.")</x:f>
        <x:v>-18.0815552</x:v>
      </x:c>
      <x:c r="J4054" s="1" t="str">
        <x:v>日频齐全；折算事件未独立核实</x:v>
      </x:c>
    </x:row>
    <x:row r="4055" ht="25" customHeight="1">
      <x:c r="A4055" s="1" t="str">
        <x:v>中证500</x:v>
      </x:c>
      <x:c r="B4055" s="1" t="str">
        <x:v>159968.SZ</x:v>
      </x:c>
      <x:c r="C4055" s="1" t="str">
        <x:v>博时中证500ETF</x:v>
      </x:c>
      <x:c r="D4055" s="7" t="d">
        <x:v>2026-07-30T00:00:00.000Z</x:v>
      </x:c>
      <x:c r="E4055" s="8" t="n">
        <x:f>IF(ISNUMBER('原始字段'!C4050),'原始字段'!C4050,"n.a.")</x:f>
        <x:v>65295098</x:v>
      </x:c>
      <x:c r="F4055" s="8" t="n">
        <x:f>IF(ISNUMBER('原始字段'!C4146),'原始字段'!C4146,"n.a.")</x:f>
        <x:v>65295098</x:v>
      </x:c>
      <x:c r="G4055" s="8" t="n">
        <x:f>IF(COUNT(E4055:F4055)=2,F4055-E4055,"n.a.")</x:f>
        <x:v>0</x:v>
      </x:c>
      <x:c r="H4055" s="9" t="n">
        <x:f>IF(ISNUMBER('原始字段'!D4146),'原始字段'!D4146,"n.a.")</x:f>
        <x:v>9.5571</x:v>
      </x:c>
      <x:c r="I4055" s="9" t="n">
        <x:f>IF(COUNT(G4055:H4055)=2,G4055*H4055/100000000,"n.a.")</x:f>
        <x:v>0</x:v>
      </x:c>
      <x:c r="J4055" s="1" t="str">
        <x:v>日频齐全；折算事件未独立核实</x:v>
      </x:c>
    </x:row>
    <x:row r="4056" ht="25" customHeight="1">
      <x:c r="A4056" s="1" t="str">
        <x:v>中证500</x:v>
      </x:c>
      <x:c r="B4056" s="1" t="str">
        <x:v>561350.SH</x:v>
      </x:c>
      <x:c r="C4056" s="1" t="str">
        <x:v>国泰中证500ETF</x:v>
      </x:c>
      <x:c r="D4056" s="7" t="d">
        <x:v>2026-07-30T00:00:00.000Z</x:v>
      </x:c>
      <x:c r="E4056" s="8" t="n">
        <x:f>IF(ISNUMBER('原始字段'!C4089),'原始字段'!C4089,"n.a.")</x:f>
        <x:v>97700000</x:v>
      </x:c>
      <x:c r="F4056" s="8" t="n">
        <x:f>IF(ISNUMBER('原始字段'!C4185),'原始字段'!C4185,"n.a.")</x:f>
        <x:v>103700000</x:v>
      </x:c>
      <x:c r="G4056" s="8" t="n">
        <x:f>IF(COUNT(E4056:F4056)=2,F4056-E4056,"n.a.")</x:f>
        <x:v>6000000</x:v>
      </x:c>
      <x:c r="H4056" s="9" t="n">
        <x:f>IF(ISNUMBER('原始字段'!D4185),'原始字段'!D4185,"n.a.")</x:f>
        <x:v>1.1641</x:v>
      </x:c>
      <x:c r="I4056" s="9" t="n">
        <x:f>IF(COUNT(G4056:H4056)=2,G4056*H4056/100000000,"n.a.")</x:f>
        <x:v>0.06984599999999999</x:v>
      </x:c>
      <x:c r="J4056" s="1" t="str">
        <x:v>日频齐全；折算事件未独立核实</x:v>
      </x:c>
    </x:row>
    <x:row r="4057" ht="25" customHeight="1">
      <x:c r="A4057" s="1" t="str">
        <x:v>中证500</x:v>
      </x:c>
      <x:c r="B4057" s="1" t="str">
        <x:v>512500.SH</x:v>
      </x:c>
      <x:c r="C4057" s="1" t="str">
        <x:v>华夏中证500ETF</x:v>
      </x:c>
      <x:c r="D4057" s="7" t="d">
        <x:v>2026-07-30T00:00:00.000Z</x:v>
      </x:c>
      <x:c r="E4057" s="8" t="n">
        <x:f>IF(ISNUMBER('原始字段'!C4072),'原始字段'!C4072,"n.a.")</x:f>
        <x:v>1972808800</x:v>
      </x:c>
      <x:c r="F4057" s="8" t="n">
        <x:f>IF(ISNUMBER('原始字段'!C4168),'原始字段'!C4168,"n.a.")</x:f>
        <x:v>1956808800</x:v>
      </x:c>
      <x:c r="G4057" s="8" t="n">
        <x:f>IF(COUNT(E4057:F4057)=2,F4057-E4057,"n.a.")</x:f>
        <x:v>-16000000</x:v>
      </x:c>
      <x:c r="H4057" s="9" t="n">
        <x:f>IF(ISNUMBER('原始字段'!D4168),'原始字段'!D4168,"n.a.")</x:f>
        <x:v>4.1419</x:v>
      </x:c>
      <x:c r="I4057" s="9" t="n">
        <x:f>IF(COUNT(G4057:H4057)=2,G4057*H4057/100000000,"n.a.")</x:f>
        <x:v>-0.662704</x:v>
      </x:c>
      <x:c r="J4057" s="1" t="str">
        <x:v>日频齐全；折算事件未独立核实</x:v>
      </x:c>
    </x:row>
    <x:row r="4058" ht="25" customHeight="1">
      <x:c r="A4058" s="1" t="str">
        <x:v>中证500</x:v>
      </x:c>
      <x:c r="B4058" s="1" t="str">
        <x:v>510550.SH</x:v>
      </x:c>
      <x:c r="C4058" s="1" t="str">
        <x:v>方正富邦中证500ETF</x:v>
      </x:c>
      <x:c r="D4058" s="7" t="d">
        <x:v>2026-07-30T00:00:00.000Z</x:v>
      </x:c>
      <x:c r="E4058" s="8" t="n">
        <x:f>IF(ISNUMBER('原始字段'!C4066),'原始字段'!C4066,"n.a.")</x:f>
        <x:v>23743300</x:v>
      </x:c>
      <x:c r="F4058" s="8" t="n">
        <x:f>IF(ISNUMBER('原始字段'!C4162),'原始字段'!C4162,"n.a.")</x:f>
        <x:v>23743300</x:v>
      </x:c>
      <x:c r="G4058" s="8" t="n">
        <x:f>IF(COUNT(E4058:F4058)=2,F4058-E4058,"n.a.")</x:f>
        <x:v>0</x:v>
      </x:c>
      <x:c r="H4058" s="9" t="n">
        <x:f>IF(ISNUMBER('原始字段'!D4162),'原始字段'!D4162,"n.a.")</x:f>
        <x:v>1.8837</x:v>
      </x:c>
      <x:c r="I4058" s="9" t="n">
        <x:f>IF(COUNT(G4058:H4058)=2,G4058*H4058/100000000,"n.a.")</x:f>
        <x:v>0</x:v>
      </x:c>
      <x:c r="J4058" s="1" t="str">
        <x:v>日频齐全；折算事件未独立核实</x:v>
      </x:c>
    </x:row>
    <x:row r="4059" ht="25" customHeight="1">
      <x:c r="A4059" s="1" t="str">
        <x:v>中证500</x:v>
      </x:c>
      <x:c r="B4059" s="1" t="str">
        <x:v>510510.SH</x:v>
      </x:c>
      <x:c r="C4059" s="1" t="str">
        <x:v>广发中证500ETF</x:v>
      </x:c>
      <x:c r="D4059" s="7" t="d">
        <x:v>2026-07-30T00:00:00.000Z</x:v>
      </x:c>
      <x:c r="E4059" s="8" t="n">
        <x:f>IF(ISNUMBER('原始字段'!C4064),'原始字段'!C4064,"n.a.")</x:f>
        <x:v>995038300</x:v>
      </x:c>
      <x:c r="F4059" s="8" t="n">
        <x:f>IF(ISNUMBER('原始字段'!C4160),'原始字段'!C4160,"n.a.")</x:f>
        <x:v>991038300</x:v>
      </x:c>
      <x:c r="G4059" s="8" t="n">
        <x:f>IF(COUNT(E4059:F4059)=2,F4059-E4059,"n.a.")</x:f>
        <x:v>-4000000</x:v>
      </x:c>
      <x:c r="H4059" s="9" t="n">
        <x:f>IF(ISNUMBER('原始字段'!D4160),'原始字段'!D4160,"n.a.")</x:f>
        <x:v>2.3735</x:v>
      </x:c>
      <x:c r="I4059" s="9" t="n">
        <x:f>IF(COUNT(G4059:H4059)=2,G4059*H4059/100000000,"n.a.")</x:f>
        <x:v>-0.09494</x:v>
      </x:c>
      <x:c r="J4059" s="1" t="str">
        <x:v>日频齐全；折算事件未独立核实</x:v>
      </x:c>
    </x:row>
    <x:row r="4060" ht="25" customHeight="1">
      <x:c r="A4060" s="1" t="str">
        <x:v>中证500</x:v>
      </x:c>
      <x:c r="B4060" s="1" t="str">
        <x:v>515550.SH</x:v>
      </x:c>
      <x:c r="C4060" s="1" t="str">
        <x:v>国联中证500ETF</x:v>
      </x:c>
      <x:c r="D4060" s="7" t="d">
        <x:v>2026-07-30T00:00:00.000Z</x:v>
      </x:c>
      <x:c r="E4060" s="8" t="n">
        <x:f>IF(ISNUMBER('原始字段'!C4083),'原始字段'!C4083,"n.a.")</x:f>
        <x:v>20345700</x:v>
      </x:c>
      <x:c r="F4060" s="8" t="n">
        <x:f>IF(ISNUMBER('原始字段'!C4179),'原始字段'!C4179,"n.a.")</x:f>
        <x:v>20345700</x:v>
      </x:c>
      <x:c r="G4060" s="8" t="n">
        <x:f>IF(COUNT(E4060:F4060)=2,F4060-E4060,"n.a.")</x:f>
        <x:v>0</x:v>
      </x:c>
      <x:c r="H4060" s="9" t="n">
        <x:f>IF(ISNUMBER('原始字段'!D4179),'原始字段'!D4179,"n.a.")</x:f>
        <x:v>1.6543</x:v>
      </x:c>
      <x:c r="I4060" s="9" t="n">
        <x:f>IF(COUNT(G4060:H4060)=2,G4060*H4060/100000000,"n.a.")</x:f>
        <x:v>0</x:v>
      </x:c>
      <x:c r="J4060" s="1" t="str">
        <x:v>日频齐全；折算事件未独立核实</x:v>
      </x:c>
    </x:row>
    <x:row r="4061" ht="25" customHeight="1">
      <x:c r="A4061" s="1" t="str">
        <x:v>中证500</x:v>
      </x:c>
      <x:c r="B4061" s="1" t="str">
        <x:v>159500.SZ</x:v>
      </x:c>
      <x:c r="C4061" s="1" t="str">
        <x:v>富国中证500ETF</x:v>
      </x:c>
      <x:c r="D4061" s="7" t="d">
        <x:v>2026-07-30T00:00:00.000Z</x:v>
      </x:c>
      <x:c r="E4061" s="8" t="n">
        <x:f>IF(ISNUMBER('原始字段'!C4024),'原始字段'!C4024,"n.a.")</x:f>
        <x:v>252538865</x:v>
      </x:c>
      <x:c r="F4061" s="8" t="n">
        <x:f>IF(ISNUMBER('原始字段'!C4120),'原始字段'!C4120,"n.a.")</x:f>
        <x:v>252538865</x:v>
      </x:c>
      <x:c r="G4061" s="8" t="n">
        <x:f>IF(COUNT(E4061:F4061)=2,F4061-E4061,"n.a.")</x:f>
        <x:v>0</x:v>
      </x:c>
      <x:c r="H4061" s="9" t="n">
        <x:f>IF(ISNUMBER('原始字段'!D4120),'原始字段'!D4120,"n.a.")</x:f>
        <x:v>1.0958</x:v>
      </x:c>
      <x:c r="I4061" s="9" t="n">
        <x:f>IF(COUNT(G4061:H4061)=2,G4061*H4061/100000000,"n.a.")</x:f>
        <x:v>0</x:v>
      </x:c>
      <x:c r="J4061" s="1" t="str">
        <x:v>日频齐全；折算事件未独立核实</x:v>
      </x:c>
    </x:row>
    <x:row r="4062" ht="25" customHeight="1">
      <x:c r="A4062" s="1" t="str">
        <x:v>中证500</x:v>
      </x:c>
      <x:c r="B4062" s="1" t="str">
        <x:v>512510.SH</x:v>
      </x:c>
      <x:c r="C4062" s="1" t="str">
        <x:v>华泰柏瑞中证500ETF</x:v>
      </x:c>
      <x:c r="D4062" s="7" t="d">
        <x:v>2026-07-30T00:00:00.000Z</x:v>
      </x:c>
      <x:c r="E4062" s="8" t="n">
        <x:f>IF(ISNUMBER('原始字段'!C4073),'原始字段'!C4073,"n.a.")</x:f>
        <x:v>431929800</x:v>
      </x:c>
      <x:c r="F4062" s="8" t="n">
        <x:f>IF(ISNUMBER('原始字段'!C4169),'原始字段'!C4169,"n.a.")</x:f>
        <x:v>437929800</x:v>
      </x:c>
      <x:c r="G4062" s="8" t="n">
        <x:f>IF(COUNT(E4062:F4062)=2,F4062-E4062,"n.a.")</x:f>
        <x:v>6000000</x:v>
      </x:c>
      <x:c r="H4062" s="9" t="n">
        <x:f>IF(ISNUMBER('原始字段'!D4169),'原始字段'!D4169,"n.a.")</x:f>
        <x:v>2.1924</x:v>
      </x:c>
      <x:c r="I4062" s="9" t="n">
        <x:f>IF(COUNT(G4062:H4062)=2,G4062*H4062/100000000,"n.a.")</x:f>
        <x:v>0.131544</x:v>
      </x:c>
      <x:c r="J4062" s="1" t="str">
        <x:v>日频齐全；折算事件未独立核实</x:v>
      </x:c>
    </x:row>
    <x:row r="4063" ht="25" customHeight="1">
      <x:c r="A4063" s="1" t="str">
        <x:v>中证500</x:v>
      </x:c>
      <x:c r="B4063" s="1" t="str">
        <x:v>510570.SH</x:v>
      </x:c>
      <x:c r="C4063" s="1" t="str">
        <x:v>兴业中证500ETF</x:v>
      </x:c>
      <x:c r="D4063" s="7" t="d">
        <x:v>2026-07-30T00:00:00.000Z</x:v>
      </x:c>
      <x:c r="E4063" s="8" t="n">
        <x:f>IF(ISNUMBER('原始字段'!C4068),'原始字段'!C4068,"n.a.")</x:f>
        <x:v>35560600</x:v>
      </x:c>
      <x:c r="F4063" s="8" t="n">
        <x:f>IF(ISNUMBER('原始字段'!C4164),'原始字段'!C4164,"n.a.")</x:f>
        <x:v>35560600</x:v>
      </x:c>
      <x:c r="G4063" s="8" t="n">
        <x:f>IF(COUNT(E4063:F4063)=2,F4063-E4063,"n.a.")</x:f>
        <x:v>0</x:v>
      </x:c>
      <x:c r="H4063" s="9" t="n">
        <x:f>IF(ISNUMBER('原始字段'!D4164),'原始字段'!D4164,"n.a.")</x:f>
        <x:v>1.1543</x:v>
      </x:c>
      <x:c r="I4063" s="9" t="n">
        <x:f>IF(COUNT(G4063:H4063)=2,G4063*H4063/100000000,"n.a.")</x:f>
        <x:v>0</x:v>
      </x:c>
      <x:c r="J4063" s="1" t="str">
        <x:v>日频齐全；折算事件未独立核实</x:v>
      </x:c>
    </x:row>
    <x:row r="4064" ht="25" customHeight="1">
      <x:c r="A4064" s="1" t="str">
        <x:v>中证500</x:v>
      </x:c>
      <x:c r="B4064" s="1" t="str">
        <x:v>510560.SH</x:v>
      </x:c>
      <x:c r="C4064" s="1" t="str">
        <x:v>国寿安保中证500ETF</x:v>
      </x:c>
      <x:c r="D4064" s="7" t="d">
        <x:v>2026-07-30T00:00:00.000Z</x:v>
      </x:c>
      <x:c r="E4064" s="8" t="n">
        <x:f>IF(ISNUMBER('原始字段'!C4067),'原始字段'!C4067,"n.a.")</x:f>
        <x:v>60318700</x:v>
      </x:c>
      <x:c r="F4064" s="8" t="n">
        <x:f>IF(ISNUMBER('原始字段'!C4163),'原始字段'!C4163,"n.a.")</x:f>
        <x:v>60318700</x:v>
      </x:c>
      <x:c r="G4064" s="8" t="n">
        <x:f>IF(COUNT(E4064:F4064)=2,F4064-E4064,"n.a.")</x:f>
        <x:v>0</x:v>
      </x:c>
      <x:c r="H4064" s="9" t="n">
        <x:f>IF(ISNUMBER('原始字段'!D4163),'原始字段'!D4163,"n.a.")</x:f>
        <x:v>1.8345</x:v>
      </x:c>
      <x:c r="I4064" s="9" t="n">
        <x:f>IF(COUNT(G4064:H4064)=2,G4064*H4064/100000000,"n.a.")</x:f>
        <x:v>0</x:v>
      </x:c>
      <x:c r="J4064" s="1" t="str">
        <x:v>日频齐全；折算事件未独立核实</x:v>
      </x:c>
    </x:row>
    <x:row r="4065" ht="25" customHeight="1">
      <x:c r="A4065" s="1" t="str">
        <x:v>中证500</x:v>
      </x:c>
      <x:c r="B4065" s="1" t="str">
        <x:v>159982.SZ</x:v>
      </x:c>
      <x:c r="C4065" s="1" t="str">
        <x:v>鹏华中证500ETF</x:v>
      </x:c>
      <x:c r="D4065" s="7" t="d">
        <x:v>2026-07-30T00:00:00.000Z</x:v>
      </x:c>
      <x:c r="E4065" s="8" t="n">
        <x:f>IF(ISNUMBER('原始字段'!C4053),'原始字段'!C4053,"n.a.")</x:f>
        <x:v>150211253</x:v>
      </x:c>
      <x:c r="F4065" s="8" t="n">
        <x:f>IF(ISNUMBER('原始字段'!C4149),'原始字段'!C4149,"n.a.")</x:f>
        <x:v>150211253</x:v>
      </x:c>
      <x:c r="G4065" s="8" t="n">
        <x:f>IF(COUNT(E4065:F4065)=2,F4065-E4065,"n.a.")</x:f>
        <x:v>0</x:v>
      </x:c>
      <x:c r="H4065" s="9" t="n">
        <x:f>IF(ISNUMBER('原始字段'!D4149),'原始字段'!D4149,"n.a.")</x:f>
        <x:v>1.9675</x:v>
      </x:c>
      <x:c r="I4065" s="9" t="n">
        <x:f>IF(COUNT(G4065:H4065)=2,G4065*H4065/100000000,"n.a.")</x:f>
        <x:v>0</x:v>
      </x:c>
      <x:c r="J4065" s="1" t="str">
        <x:v>日频齐全；折算事件未独立核实</x:v>
      </x:c>
    </x:row>
    <x:row r="4066" ht="25" customHeight="1">
      <x:c r="A4066" s="1" t="str">
        <x:v>中证1000</x:v>
      </x:c>
      <x:c r="B4066" s="1" t="str">
        <x:v>560010.SH</x:v>
      </x:c>
      <x:c r="C4066" s="1" t="str">
        <x:v>广发中证1000ETF</x:v>
      </x:c>
      <x:c r="D4066" s="7" t="d">
        <x:v>2026-07-30T00:00:00.000Z</x:v>
      </x:c>
      <x:c r="E4066" s="8" t="n">
        <x:f>IF(ISNUMBER('原始字段'!C4086),'原始字段'!C4086,"n.a.")</x:f>
        <x:v>2528621700</x:v>
      </x:c>
      <x:c r="F4066" s="8" t="n">
        <x:f>IF(ISNUMBER('原始字段'!C4182),'原始字段'!C4182,"n.a.")</x:f>
        <x:v>2584621700</x:v>
      </x:c>
      <x:c r="G4066" s="8" t="n">
        <x:f>IF(COUNT(E4066:F4066)=2,F4066-E4066,"n.a.")</x:f>
        <x:v>56000000</x:v>
      </x:c>
      <x:c r="H4066" s="9" t="n">
        <x:f>IF(ISNUMBER('原始字段'!D4182),'原始字段'!D4182,"n.a.")</x:f>
        <x:v>2.8687</x:v>
      </x:c>
      <x:c r="I4066" s="9" t="n">
        <x:f>IF(COUNT(G4066:H4066)=2,G4066*H4066/100000000,"n.a.")</x:f>
        <x:v>1.606472</x:v>
      </x:c>
      <x:c r="J4066" s="1" t="str">
        <x:v>日频齐全；折算事件未独立核实</x:v>
      </x:c>
    </x:row>
    <x:row r="4067" ht="25" customHeight="1">
      <x:c r="A4067" s="1" t="str">
        <x:v>中证1000</x:v>
      </x:c>
      <x:c r="B4067" s="1" t="str">
        <x:v>159845.SZ</x:v>
      </x:c>
      <x:c r="C4067" s="1" t="str">
        <x:v>华夏中证1000ETF</x:v>
      </x:c>
      <x:c r="D4067" s="7" t="d">
        <x:v>2026-07-30T00:00:00.000Z</x:v>
      </x:c>
      <x:c r="E4067" s="8" t="n">
        <x:f>IF(ISNUMBER('原始字段'!C4037),'原始字段'!C4037,"n.a.")</x:f>
        <x:v>4299425606</x:v>
      </x:c>
      <x:c r="F4067" s="8" t="n">
        <x:f>IF(ISNUMBER('原始字段'!C4133),'原始字段'!C4133,"n.a.")</x:f>
        <x:v>4671425606</x:v>
      </x:c>
      <x:c r="G4067" s="8" t="n">
        <x:f>IF(COUNT(E4067:F4067)=2,F4067-E4067,"n.a.")</x:f>
        <x:v>372000000</x:v>
      </x:c>
      <x:c r="H4067" s="9" t="n">
        <x:f>IF(ISNUMBER('原始字段'!D4133),'原始字段'!D4133,"n.a.")</x:f>
        <x:v>2.8717</x:v>
      </x:c>
      <x:c r="I4067" s="9" t="n">
        <x:f>IF(COUNT(G4067:H4067)=2,G4067*H4067/100000000,"n.a.")</x:f>
        <x:v>10.682724</x:v>
      </x:c>
      <x:c r="J4067" s="1" t="str">
        <x:v>日频齐全；折算事件未独立核实</x:v>
      </x:c>
    </x:row>
    <x:row r="4068" ht="25" customHeight="1">
      <x:c r="A4068" s="1" t="str">
        <x:v>中证1000</x:v>
      </x:c>
      <x:c r="B4068" s="1" t="str">
        <x:v>159633.SZ</x:v>
      </x:c>
      <x:c r="C4068" s="1" t="str">
        <x:v>易方达中证1000ETF</x:v>
      </x:c>
      <x:c r="D4068" s="7" t="d">
        <x:v>2026-07-30T00:00:00.000Z</x:v>
      </x:c>
      <x:c r="E4068" s="8" t="n">
        <x:f>IF(ISNUMBER('原始字段'!C4031),'原始字段'!C4031,"n.a.")</x:f>
        <x:v>1626162658</x:v>
      </x:c>
      <x:c r="F4068" s="8" t="n">
        <x:f>IF(ISNUMBER('原始字段'!C4127),'原始字段'!C4127,"n.a.")</x:f>
        <x:v>1806162658</x:v>
      </x:c>
      <x:c r="G4068" s="8" t="n">
        <x:f>IF(COUNT(E4068:F4068)=2,F4068-E4068,"n.a.")</x:f>
        <x:v>180000000</x:v>
      </x:c>
      <x:c r="H4068" s="9" t="n">
        <x:f>IF(ISNUMBER('原始字段'!D4127),'原始字段'!D4127,"n.a.")</x:f>
        <x:v>2.949</x:v>
      </x:c>
      <x:c r="I4068" s="9" t="n">
        <x:f>IF(COUNT(G4068:H4068)=2,G4068*H4068/100000000,"n.a.")</x:f>
        <x:v>5.3082</x:v>
      </x:c>
      <x:c r="J4068" s="1" t="str">
        <x:v>日频齐全；折算事件未独立核实</x:v>
      </x:c>
    </x:row>
    <x:row r="4069" ht="25" customHeight="1">
      <x:c r="A4069" s="1" t="str">
        <x:v>中证1000</x:v>
      </x:c>
      <x:c r="B4069" s="1" t="str">
        <x:v>159629.SZ</x:v>
      </x:c>
      <x:c r="C4069" s="1" t="str">
        <x:v>富国中证1000ETF</x:v>
      </x:c>
      <x:c r="D4069" s="7" t="d">
        <x:v>2026-07-30T00:00:00.000Z</x:v>
      </x:c>
      <x:c r="E4069" s="8" t="n">
        <x:f>IF(ISNUMBER('原始字段'!C4030),'原始字段'!C4030,"n.a.")</x:f>
        <x:v>893252663</x:v>
      </x:c>
      <x:c r="F4069" s="8" t="n">
        <x:f>IF(ISNUMBER('原始字段'!C4126),'原始字段'!C4126,"n.a.")</x:f>
        <x:v>945252663</x:v>
      </x:c>
      <x:c r="G4069" s="8" t="n">
        <x:f>IF(COUNT(E4069:F4069)=2,F4069-E4069,"n.a.")</x:f>
        <x:v>52000000</x:v>
      </x:c>
      <x:c r="H4069" s="9" t="n">
        <x:f>IF(ISNUMBER('原始字段'!D4126),'原始字段'!D4126,"n.a.")</x:f>
        <x:v>2.8832</x:v>
      </x:c>
      <x:c r="I4069" s="9" t="n">
        <x:f>IF(COUNT(G4069:H4069)=2,G4069*H4069/100000000,"n.a.")</x:f>
        <x:v>1.499264</x:v>
      </x:c>
      <x:c r="J4069" s="1" t="str">
        <x:v>日频齐全；折算事件未独立核实</x:v>
      </x:c>
    </x:row>
    <x:row r="4070" ht="25" customHeight="1">
      <x:c r="A4070" s="1" t="str">
        <x:v>中证1000</x:v>
      </x:c>
      <x:c r="B4070" s="1" t="str">
        <x:v>512100.SH</x:v>
      </x:c>
      <x:c r="C4070" s="1" t="str">
        <x:v>南方中证1000ETF</x:v>
      </x:c>
      <x:c r="D4070" s="7" t="d">
        <x:v>2026-07-30T00:00:00.000Z</x:v>
      </x:c>
      <x:c r="E4070" s="8" t="n">
        <x:f>IF(ISNUMBER('原始字段'!C4071),'原始字段'!C4071,"n.a.")</x:f>
        <x:v>11055217600</x:v>
      </x:c>
      <x:c r="F4070" s="8" t="n">
        <x:f>IF(ISNUMBER('原始字段'!C4167),'原始字段'!C4167,"n.a.")</x:f>
        <x:v>11331217600</x:v>
      </x:c>
      <x:c r="G4070" s="8" t="n">
        <x:f>IF(COUNT(E4070:F4070)=2,F4070-E4070,"n.a.")</x:f>
        <x:v>276000000</x:v>
      </x:c>
      <x:c r="H4070" s="9" t="n">
        <x:f>IF(ISNUMBER('原始字段'!D4167),'原始字段'!D4167,"n.a.")</x:f>
        <x:v>2.7979</x:v>
      </x:c>
      <x:c r="I4070" s="9" t="n">
        <x:f>IF(COUNT(G4070:H4070)=2,G4070*H4070/100000000,"n.a.")</x:f>
        <x:v>7.722204</x:v>
      </x:c>
      <x:c r="J4070" s="1" t="str">
        <x:v>日频齐全；折算事件未独立核实</x:v>
      </x:c>
    </x:row>
    <x:row r="4071" ht="25" customHeight="1">
      <x:c r="A4071" s="1" t="str">
        <x:v>中证1000</x:v>
      </x:c>
      <x:c r="B4071" s="1" t="str">
        <x:v>516300.SH</x:v>
      </x:c>
      <x:c r="C4071" s="1" t="str">
        <x:v>华泰柏瑞中证1000ETF</x:v>
      </x:c>
      <x:c r="D4071" s="7" t="d">
        <x:v>2026-07-30T00:00:00.000Z</x:v>
      </x:c>
      <x:c r="E4071" s="8" t="n">
        <x:f>IF(ISNUMBER('原始字段'!C4085),'原始字段'!C4085,"n.a.")</x:f>
        <x:v>49012600</x:v>
      </x:c>
      <x:c r="F4071" s="8" t="n">
        <x:f>IF(ISNUMBER('原始字段'!C4181),'原始字段'!C4181,"n.a.")</x:f>
        <x:v>49012600</x:v>
      </x:c>
      <x:c r="G4071" s="8" t="n">
        <x:f>IF(COUNT(E4071:F4071)=2,F4071-E4071,"n.a.")</x:f>
        <x:v>0</x:v>
      </x:c>
      <x:c r="H4071" s="9" t="n">
        <x:f>IF(ISNUMBER('原始字段'!D4181),'原始字段'!D4181,"n.a.")</x:f>
        <x:v>2.9127</x:v>
      </x:c>
      <x:c r="I4071" s="9" t="n">
        <x:f>IF(COUNT(G4071:H4071)=2,G4071*H4071/100000000,"n.a.")</x:f>
        <x:v>0</x:v>
      </x:c>
      <x:c r="J4071" s="1" t="str">
        <x:v>日频齐全；折算事件未独立核实</x:v>
      </x:c>
    </x:row>
    <x:row r="4072" ht="25" customHeight="1">
      <x:c r="A4072" s="1" t="str">
        <x:v>中证1000</x:v>
      </x:c>
      <x:c r="B4072" s="1" t="str">
        <x:v>560110.SH</x:v>
      </x:c>
      <x:c r="C4072" s="1" t="str">
        <x:v>汇添富中证1000ETF</x:v>
      </x:c>
      <x:c r="D4072" s="7" t="d">
        <x:v>2026-07-30T00:00:00.000Z</x:v>
      </x:c>
      <x:c r="E4072" s="8" t="n">
        <x:f>IF(ISNUMBER('原始字段'!C4087),'原始字段'!C4087,"n.a.")</x:f>
        <x:v>349903500</x:v>
      </x:c>
      <x:c r="F4072" s="8" t="n">
        <x:f>IF(ISNUMBER('原始字段'!C4183),'原始字段'!C4183,"n.a.")</x:f>
        <x:v>370903500</x:v>
      </x:c>
      <x:c r="G4072" s="8" t="n">
        <x:f>IF(COUNT(E4072:F4072)=2,F4072-E4072,"n.a.")</x:f>
        <x:v>21000000</x:v>
      </x:c>
      <x:c r="H4072" s="9" t="n">
        <x:f>IF(ISNUMBER('原始字段'!D4183),'原始字段'!D4183,"n.a.")</x:f>
        <x:v>1.037</x:v>
      </x:c>
      <x:c r="I4072" s="9" t="n">
        <x:f>IF(COUNT(G4072:H4072)=2,G4072*H4072/100000000,"n.a.")</x:f>
        <x:v>0.21777</x:v>
      </x:c>
      <x:c r="J4072" s="1" t="str">
        <x:v>日频齐全；折算事件未独立核实</x:v>
      </x:c>
    </x:row>
    <x:row r="4073" ht="25" customHeight="1">
      <x:c r="A4073" s="1" t="str">
        <x:v>中证2000</x:v>
      </x:c>
      <x:c r="B4073" s="1" t="str">
        <x:v>159535.SZ</x:v>
      </x:c>
      <x:c r="C4073" s="1" t="str">
        <x:v>嘉实中证2000ETF</x:v>
      </x:c>
      <x:c r="D4073" s="7" t="d">
        <x:v>2026-07-30T00:00:00.000Z</x:v>
      </x:c>
      <x:c r="E4073" s="8" t="n">
        <x:f>IF(ISNUMBER('原始字段'!C4028),'原始字段'!C4028,"n.a.")</x:f>
        <x:v>28981088</x:v>
      </x:c>
      <x:c r="F4073" s="8" t="n">
        <x:f>IF(ISNUMBER('原始字段'!C4124),'原始字段'!C4124,"n.a.")</x:f>
        <x:v>28981088</x:v>
      </x:c>
      <x:c r="G4073" s="8" t="n">
        <x:f>IF(COUNT(E4073:F4073)=2,F4073-E4073,"n.a.")</x:f>
        <x:v>0</x:v>
      </x:c>
      <x:c r="H4073" s="9" t="n">
        <x:f>IF(ISNUMBER('原始字段'!D4124),'原始字段'!D4124,"n.a.")</x:f>
        <x:v>1.2826</x:v>
      </x:c>
      <x:c r="I4073" s="9" t="n">
        <x:f>IF(COUNT(G4073:H4073)=2,G4073*H4073/100000000,"n.a.")</x:f>
        <x:v>0</x:v>
      </x:c>
      <x:c r="J4073" s="1" t="str">
        <x:v>日频齐全；折算事件未独立核实</x:v>
      </x:c>
    </x:row>
    <x:row r="4074" ht="25" customHeight="1">
      <x:c r="A4074" s="1" t="str">
        <x:v>中证2000</x:v>
      </x:c>
      <x:c r="B4074" s="1" t="str">
        <x:v>159536.SZ</x:v>
      </x:c>
      <x:c r="C4074" s="1" t="str">
        <x:v>汇添富中证2000ETF</x:v>
      </x:c>
      <x:c r="D4074" s="7" t="d">
        <x:v>2026-07-30T00:00:00.000Z</x:v>
      </x:c>
      <x:c r="E4074" s="8" t="n">
        <x:f>IF(ISNUMBER('原始字段'!C4029),'原始字段'!C4029,"n.a.")</x:f>
        <x:v>73261589</x:v>
      </x:c>
      <x:c r="F4074" s="8" t="n">
        <x:f>IF(ISNUMBER('原始字段'!C4125),'原始字段'!C4125,"n.a.")</x:f>
        <x:v>69261589</x:v>
      </x:c>
      <x:c r="G4074" s="8" t="n">
        <x:f>IF(COUNT(E4074:F4074)=2,F4074-E4074,"n.a.")</x:f>
        <x:v>-4000000</x:v>
      </x:c>
      <x:c r="H4074" s="9" t="n">
        <x:f>IF(ISNUMBER('原始字段'!D4125),'原始字段'!D4125,"n.a.")</x:f>
        <x:v>1.2152</x:v>
      </x:c>
      <x:c r="I4074" s="9" t="n">
        <x:f>IF(COUNT(G4074:H4074)=2,G4074*H4074/100000000,"n.a.")</x:f>
        <x:v>-0.048608</x:v>
      </x:c>
      <x:c r="J4074" s="1" t="str">
        <x:v>日频齐全；折算事件未独立核实</x:v>
      </x:c>
    </x:row>
    <x:row r="4075" ht="25" customHeight="1">
      <x:c r="A4075" s="1" t="str">
        <x:v>中证2000</x:v>
      </x:c>
      <x:c r="B4075" s="1" t="str">
        <x:v>159531.SZ</x:v>
      </x:c>
      <x:c r="C4075" s="1" t="str">
        <x:v>南方中证2000ETF</x:v>
      </x:c>
      <x:c r="D4075" s="7" t="d">
        <x:v>2026-07-30T00:00:00.000Z</x:v>
      </x:c>
      <x:c r="E4075" s="8" t="n">
        <x:f>IF(ISNUMBER('原始字段'!C4025),'原始字段'!C4025,"n.a.")</x:f>
        <x:v>1004608406</x:v>
      </x:c>
      <x:c r="F4075" s="8" t="n">
        <x:f>IF(ISNUMBER('原始字段'!C4121),'原始字段'!C4121,"n.a.")</x:f>
        <x:v>1004608406</x:v>
      </x:c>
      <x:c r="G4075" s="8" t="n">
        <x:f>IF(COUNT(E4075:F4075)=2,F4075-E4075,"n.a.")</x:f>
        <x:v>0</x:v>
      </x:c>
      <x:c r="H4075" s="9" t="n">
        <x:f>IF(ISNUMBER('原始字段'!D4121),'原始字段'!D4121,"n.a.")</x:f>
        <x:v>1.2583</x:v>
      </x:c>
      <x:c r="I4075" s="9" t="n">
        <x:f>IF(COUNT(G4075:H4075)=2,G4075*H4075/100000000,"n.a.")</x:f>
        <x:v>0</x:v>
      </x:c>
      <x:c r="J4075" s="1" t="str">
        <x:v>日频齐全；折算事件未独立核实</x:v>
      </x:c>
    </x:row>
    <x:row r="4076" ht="25" customHeight="1">
      <x:c r="A4076" s="1" t="str">
        <x:v>中证2000</x:v>
      </x:c>
      <x:c r="B4076" s="1" t="str">
        <x:v>159532.SZ</x:v>
      </x:c>
      <x:c r="C4076" s="1" t="str">
        <x:v>易方达中证2000ETF</x:v>
      </x:c>
      <x:c r="D4076" s="7" t="d">
        <x:v>2026-07-30T00:00:00.000Z</x:v>
      </x:c>
      <x:c r="E4076" s="8" t="n">
        <x:f>IF(ISNUMBER('原始字段'!C4026),'原始字段'!C4026,"n.a.")</x:f>
        <x:v>183564791</x:v>
      </x:c>
      <x:c r="F4076" s="8" t="n">
        <x:f>IF(ISNUMBER('原始字段'!C4122),'原始字段'!C4122,"n.a.")</x:f>
        <x:v>183564791</x:v>
      </x:c>
      <x:c r="G4076" s="8" t="n">
        <x:f>IF(COUNT(E4076:F4076)=2,F4076-E4076,"n.a.")</x:f>
        <x:v>0</x:v>
      </x:c>
      <x:c r="H4076" s="9" t="n">
        <x:f>IF(ISNUMBER('原始字段'!D4122),'原始字段'!D4122,"n.a.")</x:f>
        <x:v>1.438</x:v>
      </x:c>
      <x:c r="I4076" s="9" t="n">
        <x:f>IF(COUNT(G4076:H4076)=2,G4076*H4076/100000000,"n.a.")</x:f>
        <x:v>0</x:v>
      </x:c>
      <x:c r="J4076" s="1" t="str">
        <x:v>日频齐全；折算事件未独立核实</x:v>
      </x:c>
    </x:row>
    <x:row r="4077" ht="25" customHeight="1">
      <x:c r="A4077" s="1" t="str">
        <x:v>中证2000</x:v>
      </x:c>
      <x:c r="B4077" s="1" t="str">
        <x:v>159533.SZ</x:v>
      </x:c>
      <x:c r="C4077" s="1" t="str">
        <x:v>博时中证2000ETF</x:v>
      </x:c>
      <x:c r="D4077" s="7" t="d">
        <x:v>2026-07-30T00:00:00.000Z</x:v>
      </x:c>
      <x:c r="E4077" s="8" t="n">
        <x:f>IF(ISNUMBER('原始字段'!C4027),'原始字段'!C4027,"n.a.")</x:f>
        <x:v>15458785</x:v>
      </x:c>
      <x:c r="F4077" s="8" t="n">
        <x:f>IF(ISNUMBER('原始字段'!C4123),'原始字段'!C4123,"n.a.")</x:f>
        <x:v>15458785</x:v>
      </x:c>
      <x:c r="G4077" s="8" t="n">
        <x:f>IF(COUNT(E4077:F4077)=2,F4077-E4077,"n.a.")</x:f>
        <x:v>0</x:v>
      </x:c>
      <x:c r="H4077" s="9" t="n">
        <x:f>IF(ISNUMBER('原始字段'!D4123),'原始字段'!D4123,"n.a.")</x:f>
        <x:v>1.6575</x:v>
      </x:c>
      <x:c r="I4077" s="9" t="n">
        <x:f>IF(COUNT(G4077:H4077)=2,G4077*H4077/100000000,"n.a.")</x:f>
        <x:v>0</x:v>
      </x:c>
      <x:c r="J4077" s="1" t="str">
        <x:v>日频齐全；折算事件未独立核实</x:v>
      </x:c>
    </x:row>
    <x:row r="4078" ht="25" customHeight="1">
      <x:c r="A4078" s="1" t="str">
        <x:v>中证2000</x:v>
      </x:c>
      <x:c r="B4078" s="1" t="str">
        <x:v>561370.SH</x:v>
      </x:c>
      <x:c r="C4078" s="1" t="str">
        <x:v>国泰中证2000ETF</x:v>
      </x:c>
      <x:c r="D4078" s="7" t="d">
        <x:v>2026-07-30T00:00:00.000Z</x:v>
      </x:c>
      <x:c r="E4078" s="8" t="n">
        <x:f>IF(ISNUMBER('原始字段'!C4090),'原始字段'!C4090,"n.a.")</x:f>
        <x:v>30356000</x:v>
      </x:c>
      <x:c r="F4078" s="8" t="n">
        <x:f>IF(ISNUMBER('原始字段'!C4186),'原始字段'!C4186,"n.a.")</x:f>
        <x:v>30356000</x:v>
      </x:c>
      <x:c r="G4078" s="8" t="n">
        <x:f>IF(COUNT(E4078:F4078)=2,F4078-E4078,"n.a.")</x:f>
        <x:v>0</x:v>
      </x:c>
      <x:c r="H4078" s="9" t="n">
        <x:f>IF(ISNUMBER('原始字段'!D4186),'原始字段'!D4186,"n.a.")</x:f>
        <x:v>1.231</x:v>
      </x:c>
      <x:c r="I4078" s="9" t="n">
        <x:f>IF(COUNT(G4078:H4078)=2,G4078*H4078/100000000,"n.a.")</x:f>
        <x:v>0</x:v>
      </x:c>
      <x:c r="J4078" s="1" t="str">
        <x:v>日频齐全；折算事件未独立核实</x:v>
      </x:c>
    </x:row>
    <x:row r="4079" ht="25" customHeight="1">
      <x:c r="A4079" s="1" t="str">
        <x:v>中证2000</x:v>
      </x:c>
      <x:c r="B4079" s="1" t="str">
        <x:v>563300.SH</x:v>
      </x:c>
      <x:c r="C4079" s="1" t="str">
        <x:v>华泰柏瑞中证2000ETF</x:v>
      </x:c>
      <x:c r="D4079" s="7" t="d">
        <x:v>2026-07-30T00:00:00.000Z</x:v>
      </x:c>
      <x:c r="E4079" s="8" t="n">
        <x:f>IF(ISNUMBER('原始字段'!C4094),'原始字段'!C4094,"n.a.")</x:f>
        <x:v>4861174000</x:v>
      </x:c>
      <x:c r="F4079" s="8" t="n">
        <x:f>IF(ISNUMBER('原始字段'!C4190),'原始字段'!C4190,"n.a.")</x:f>
        <x:v>4696174000</x:v>
      </x:c>
      <x:c r="G4079" s="8" t="n">
        <x:f>IF(COUNT(E4079:F4079)=2,F4079-E4079,"n.a.")</x:f>
        <x:v>-165000000</x:v>
      </x:c>
      <x:c r="H4079" s="9" t="n">
        <x:f>IF(ISNUMBER('原始字段'!D4190),'原始字段'!D4190,"n.a.")</x:f>
        <x:v>1.2389</x:v>
      </x:c>
      <x:c r="I4079" s="9" t="n">
        <x:f>IF(COUNT(G4079:H4079)=2,G4079*H4079/100000000,"n.a.")</x:f>
        <x:v>-2.0441849999999997</x:v>
      </x:c>
      <x:c r="J4079" s="1" t="str">
        <x:v>日频齐全；折算事件未独立核实</x:v>
      </x:c>
    </x:row>
    <x:row r="4080" ht="25" customHeight="1">
      <x:c r="A4080" s="1" t="str">
        <x:v>中证2000</x:v>
      </x:c>
      <x:c r="B4080" s="1" t="str">
        <x:v>562660.SH</x:v>
      </x:c>
      <x:c r="C4080" s="1" t="str">
        <x:v>华夏中证2000ETF</x:v>
      </x:c>
      <x:c r="D4080" s="7" t="d">
        <x:v>2026-07-30T00:00:00.000Z</x:v>
      </x:c>
      <x:c r="E4080" s="8" t="n">
        <x:f>IF(ISNUMBER('原始字段'!C4092),'原始字段'!C4092,"n.a.")</x:f>
        <x:v>268874000</x:v>
      </x:c>
      <x:c r="F4080" s="8" t="n">
        <x:f>IF(ISNUMBER('原始字段'!C4188),'原始字段'!C4188,"n.a.")</x:f>
        <x:v>268874000</x:v>
      </x:c>
      <x:c r="G4080" s="8" t="n">
        <x:f>IF(COUNT(E4080:F4080)=2,F4080-E4080,"n.a.")</x:f>
        <x:v>0</x:v>
      </x:c>
      <x:c r="H4080" s="9" t="n">
        <x:f>IF(ISNUMBER('原始字段'!D4188),'原始字段'!D4188,"n.a.")</x:f>
        <x:v>1.6119</x:v>
      </x:c>
      <x:c r="I4080" s="9" t="n">
        <x:f>IF(COUNT(G4080:H4080)=2,G4080*H4080/100000000,"n.a.")</x:f>
        <x:v>0</x:v>
      </x:c>
      <x:c r="J4080" s="1" t="str">
        <x:v>日频齐全；折算事件未独立核实</x:v>
      </x:c>
    </x:row>
    <x:row r="4081" ht="25" customHeight="1">
      <x:c r="A4081" s="1" t="str">
        <x:v>中证2000</x:v>
      </x:c>
      <x:c r="B4081" s="1" t="str">
        <x:v>563200.SH</x:v>
      </x:c>
      <x:c r="C4081" s="1" t="str">
        <x:v>富国中证2000ETF</x:v>
      </x:c>
      <x:c r="D4081" s="7" t="d">
        <x:v>2026-07-30T00:00:00.000Z</x:v>
      </x:c>
      <x:c r="E4081" s="8" t="n">
        <x:f>IF(ISNUMBER('原始字段'!C4093),'原始字段'!C4093,"n.a.")</x:f>
        <x:v>59458800</x:v>
      </x:c>
      <x:c r="F4081" s="8" t="n">
        <x:f>IF(ISNUMBER('原始字段'!C4189),'原始字段'!C4189,"n.a.")</x:f>
        <x:v>59458800</x:v>
      </x:c>
      <x:c r="G4081" s="8" t="n">
        <x:f>IF(COUNT(E4081:F4081)=2,F4081-E4081,"n.a.")</x:f>
        <x:v>0</x:v>
      </x:c>
      <x:c r="H4081" s="9" t="n">
        <x:f>IF(ISNUMBER('原始字段'!D4189),'原始字段'!D4189,"n.a.")</x:f>
        <x:v>1.3176</x:v>
      </x:c>
      <x:c r="I4081" s="9" t="n">
        <x:f>IF(COUNT(G4081:H4081)=2,G4081*H4081/100000000,"n.a.")</x:f>
        <x:v>0</x:v>
      </x:c>
      <x:c r="J4081" s="1" t="str">
        <x:v>日频齐全；折算事件未独立核实</x:v>
      </x:c>
    </x:row>
    <x:row r="4082" ht="25" customHeight="1">
      <x:c r="A4082" s="1" t="str">
        <x:v>中证2000</x:v>
      </x:c>
      <x:c r="B4082" s="1" t="str">
        <x:v>560220.SH</x:v>
      </x:c>
      <x:c r="C4082" s="1" t="str">
        <x:v>广发中证2000ETF</x:v>
      </x:c>
      <x:c r="D4082" s="7" t="d">
        <x:v>2026-07-30T00:00:00.000Z</x:v>
      </x:c>
      <x:c r="E4082" s="8" t="n">
        <x:f>IF(ISNUMBER('原始字段'!C4088),'原始字段'!C4088,"n.a.")</x:f>
        <x:v>66717000</x:v>
      </x:c>
      <x:c r="F4082" s="8" t="n">
        <x:f>IF(ISNUMBER('原始字段'!C4184),'原始字段'!C4184,"n.a.")</x:f>
        <x:v>66717000</x:v>
      </x:c>
      <x:c r="G4082" s="8" t="n">
        <x:f>IF(COUNT(E4082:F4082)=2,F4082-E4082,"n.a.")</x:f>
        <x:v>0</x:v>
      </x:c>
      <x:c r="H4082" s="9" t="n">
        <x:f>IF(ISNUMBER('原始字段'!D4184),'原始字段'!D4184,"n.a.")</x:f>
        <x:v>1.2528</x:v>
      </x:c>
      <x:c r="I4082" s="9" t="n">
        <x:f>IF(COUNT(G4082:H4082)=2,G4082*H4082/100000000,"n.a.")</x:f>
        <x:v>0</x:v>
      </x:c>
      <x:c r="J4082" s="1" t="str">
        <x:v>日频齐全；折算事件未独立核实</x:v>
      </x:c>
    </x:row>
    <x:row r="4083" ht="25" customHeight="1">
      <x:c r="A4083" s="1" t="str">
        <x:v>创业板指</x:v>
      </x:c>
      <x:c r="B4083" s="1" t="str">
        <x:v>159810.SZ</x:v>
      </x:c>
      <x:c r="C4083" s="1" t="str">
        <x:v>浦银创业板ETF</x:v>
      </x:c>
      <x:c r="D4083" s="7" t="d">
        <x:v>2026-07-30T00:00:00.000Z</x:v>
      </x:c>
      <x:c r="E4083" s="8" t="n">
        <x:f>IF(ISNUMBER('原始字段'!C4034),'原始字段'!C4034,"n.a.")</x:f>
        <x:v>59475458</x:v>
      </x:c>
      <x:c r="F4083" s="8" t="n">
        <x:f>IF(ISNUMBER('原始字段'!C4130),'原始字段'!C4130,"n.a.")</x:f>
        <x:v>60475458</x:v>
      </x:c>
      <x:c r="G4083" s="8" t="n">
        <x:f>IF(COUNT(E4083:F4083)=2,F4083-E4083,"n.a.")</x:f>
        <x:v>1000000</x:v>
      </x:c>
      <x:c r="H4083" s="9" t="n">
        <x:f>IF(ISNUMBER('原始字段'!D4130),'原始字段'!D4130,"n.a.")</x:f>
        <x:v>1.3072</x:v>
      </x:c>
      <x:c r="I4083" s="9" t="n">
        <x:f>IF(COUNT(G4083:H4083)=2,G4083*H4083/100000000,"n.a.")</x:f>
        <x:v>0.013072</x:v>
      </x:c>
      <x:c r="J4083" s="1" t="str">
        <x:v>日频齐全；折算事件未独立核实</x:v>
      </x:c>
    </x:row>
    <x:row r="4084" ht="25" customHeight="1">
      <x:c r="A4084" s="1" t="str">
        <x:v>创业板指</x:v>
      </x:c>
      <x:c r="B4084" s="1" t="str">
        <x:v>159808.SZ</x:v>
      </x:c>
      <x:c r="C4084" s="1" t="str">
        <x:v>融通创业板ETF</x:v>
      </x:c>
      <x:c r="D4084" s="7" t="d">
        <x:v>2026-07-30T00:00:00.000Z</x:v>
      </x:c>
      <x:c r="E4084" s="8" t="n">
        <x:f>IF(ISNUMBER('原始字段'!C4033),'原始字段'!C4033,"n.a.")</x:f>
        <x:v>51484790</x:v>
      </x:c>
      <x:c r="F4084" s="8" t="n">
        <x:f>IF(ISNUMBER('原始字段'!C4129),'原始字段'!C4129,"n.a.")</x:f>
        <x:v>51484790</x:v>
      </x:c>
      <x:c r="G4084" s="8" t="n">
        <x:f>IF(COUNT(E4084:F4084)=2,F4084-E4084,"n.a.")</x:f>
        <x:v>0</x:v>
      </x:c>
      <x:c r="H4084" s="9" t="n">
        <x:f>IF(ISNUMBER('原始字段'!D4129),'原始字段'!D4129,"n.a.")</x:f>
        <x:v>1.2583</x:v>
      </x:c>
      <x:c r="I4084" s="9" t="n">
        <x:f>IF(COUNT(G4084:H4084)=2,G4084*H4084/100000000,"n.a.")</x:f>
        <x:v>0</x:v>
      </x:c>
      <x:c r="J4084" s="1" t="str">
        <x:v>日频齐全；折算事件未独立核实</x:v>
      </x:c>
    </x:row>
    <x:row r="4085" ht="25" customHeight="1">
      <x:c r="A4085" s="1" t="str">
        <x:v>创业板指</x:v>
      </x:c>
      <x:c r="B4085" s="1" t="str">
        <x:v>159964.SZ</x:v>
      </x:c>
      <x:c r="C4085" s="1" t="str">
        <x:v>平安创业板ETF</x:v>
      </x:c>
      <x:c r="D4085" s="7" t="d">
        <x:v>2026-07-30T00:00:00.000Z</x:v>
      </x:c>
      <x:c r="E4085" s="8" t="n">
        <x:f>IF(ISNUMBER('原始字段'!C4049),'原始字段'!C4049,"n.a.")</x:f>
        <x:v>165481881</x:v>
      </x:c>
      <x:c r="F4085" s="8" t="n">
        <x:f>IF(ISNUMBER('原始字段'!C4145),'原始字段'!C4145,"n.a.")</x:f>
        <x:v>167481881</x:v>
      </x:c>
      <x:c r="G4085" s="8" t="n">
        <x:f>IF(COUNT(E4085:F4085)=2,F4085-E4085,"n.a.")</x:f>
        <x:v>2000000</x:v>
      </x:c>
      <x:c r="H4085" s="9" t="n">
        <x:f>IF(ISNUMBER('原始字段'!D4145),'原始字段'!D4145,"n.a.")</x:f>
        <x:v>2.1306</x:v>
      </x:c>
      <x:c r="I4085" s="9" t="n">
        <x:f>IF(COUNT(G4085:H4085)=2,G4085*H4085/100000000,"n.a.")</x:f>
        <x:v>0.042612</x:v>
      </x:c>
      <x:c r="J4085" s="1" t="str">
        <x:v>日频齐全；折算事件未独立核实</x:v>
      </x:c>
    </x:row>
    <x:row r="4086" ht="25" customHeight="1">
      <x:c r="A4086" s="1" t="str">
        <x:v>创业板指</x:v>
      </x:c>
      <x:c r="B4086" s="1" t="str">
        <x:v>159915.SZ</x:v>
      </x:c>
      <x:c r="C4086" s="1" t="str">
        <x:v>易方达创业板ETF</x:v>
      </x:c>
      <x:c r="D4086" s="7" t="d">
        <x:v>2026-07-30T00:00:00.000Z</x:v>
      </x:c>
      <x:c r="E4086" s="8" t="n">
        <x:f>IF(ISNUMBER('原始字段'!C4039),'原始字段'!C4039,"n.a.")</x:f>
        <x:v>20048454936</x:v>
      </x:c>
      <x:c r="F4086" s="8" t="n">
        <x:f>IF(ISNUMBER('原始字段'!C4135),'原始字段'!C4135,"n.a.")</x:f>
        <x:v>21996454936</x:v>
      </x:c>
      <x:c r="G4086" s="8" t="n">
        <x:f>IF(COUNT(E4086:F4086)=2,F4086-E4086,"n.a.")</x:f>
        <x:v>1948000000</x:v>
      </x:c>
      <x:c r="H4086" s="9" t="n">
        <x:f>IF(ISNUMBER('原始字段'!D4135),'原始字段'!D4135,"n.a.")</x:f>
        <x:v>3.2667</x:v>
      </x:c>
      <x:c r="I4086" s="9" t="n">
        <x:f>IF(COUNT(G4086:H4086)=2,G4086*H4086/100000000,"n.a.")</x:f>
        <x:v>63.635316</x:v>
      </x:c>
      <x:c r="J4086" s="1" t="str">
        <x:v>日频齐全；折算事件未独立核实</x:v>
      </x:c>
    </x:row>
    <x:row r="4087" ht="25" customHeight="1">
      <x:c r="A4087" s="1" t="str">
        <x:v>创业板指</x:v>
      </x:c>
      <x:c r="B4087" s="1" t="str">
        <x:v>159971.SZ</x:v>
      </x:c>
      <x:c r="C4087" s="1" t="str">
        <x:v>富国创业板ETF</x:v>
      </x:c>
      <x:c r="D4087" s="7" t="d">
        <x:v>2026-07-30T00:00:00.000Z</x:v>
      </x:c>
      <x:c r="E4087" s="8" t="n">
        <x:f>IF(ISNUMBER('原始字段'!C4051),'原始字段'!C4051,"n.a.")</x:f>
        <x:v>1724020288</x:v>
      </x:c>
      <x:c r="F4087" s="8" t="n">
        <x:f>IF(ISNUMBER('原始字段'!C4147),'原始字段'!C4147,"n.a.")</x:f>
        <x:v>1822020288</x:v>
      </x:c>
      <x:c r="G4087" s="8" t="n">
        <x:f>IF(COUNT(E4087:F4087)=2,F4087-E4087,"n.a.")</x:f>
        <x:v>98000000</x:v>
      </x:c>
      <x:c r="H4087" s="9" t="n">
        <x:f>IF(ISNUMBER('原始字段'!D4147),'原始字段'!D4147,"n.a.")</x:f>
        <x:v>1.1337</x:v>
      </x:c>
      <x:c r="I4087" s="9" t="n">
        <x:f>IF(COUNT(G4087:H4087)=2,G4087*H4087/100000000,"n.a.")</x:f>
        <x:v>1.111026</x:v>
      </x:c>
      <x:c r="J4087" s="1" t="str">
        <x:v>日频齐全；折算事件未独立核实</x:v>
      </x:c>
    </x:row>
    <x:row r="4088" ht="25" customHeight="1">
      <x:c r="A4088" s="1" t="str">
        <x:v>创业板指</x:v>
      </x:c>
      <x:c r="B4088" s="1" t="str">
        <x:v>159957.SZ</x:v>
      </x:c>
      <x:c r="C4088" s="1" t="str">
        <x:v>华夏创业板ETF</x:v>
      </x:c>
      <x:c r="D4088" s="7" t="d">
        <x:v>2026-07-30T00:00:00.000Z</x:v>
      </x:c>
      <x:c r="E4088" s="8" t="n">
        <x:f>IF(ISNUMBER('原始字段'!C4047),'原始字段'!C4047,"n.a.")</x:f>
        <x:v>1256784560</x:v>
      </x:c>
      <x:c r="F4088" s="8" t="n">
        <x:f>IF(ISNUMBER('原始字段'!C4143),'原始字段'!C4143,"n.a.")</x:f>
        <x:v>1419784560</x:v>
      </x:c>
      <x:c r="G4088" s="8" t="n">
        <x:f>IF(COUNT(E4088:F4088)=2,F4088-E4088,"n.a.")</x:f>
        <x:v>163000000</x:v>
      </x:c>
      <x:c r="H4088" s="9" t="n">
        <x:f>IF(ISNUMBER('原始字段'!D4143),'原始字段'!D4143,"n.a.")</x:f>
        <x:v>2.1401</x:v>
      </x:c>
      <x:c r="I4088" s="9" t="n">
        <x:f>IF(COUNT(G4088:H4088)=2,G4088*H4088/100000000,"n.a.")</x:f>
        <x:v>3.488363</x:v>
      </x:c>
      <x:c r="J4088" s="1" t="str">
        <x:v>日频齐全；折算事件未独立核实</x:v>
      </x:c>
    </x:row>
    <x:row r="4089" ht="25" customHeight="1">
      <x:c r="A4089" s="1" t="str">
        <x:v>创业板指</x:v>
      </x:c>
      <x:c r="B4089" s="1" t="str">
        <x:v>159958.SZ</x:v>
      </x:c>
      <x:c r="C4089" s="1" t="str">
        <x:v>工银创业板ETF</x:v>
      </x:c>
      <x:c r="D4089" s="7" t="d">
        <x:v>2026-07-30T00:00:00.000Z</x:v>
      </x:c>
      <x:c r="E4089" s="8" t="n">
        <x:f>IF(ISNUMBER('原始字段'!C4048),'原始字段'!C4048,"n.a.")</x:f>
        <x:v>228711448</x:v>
      </x:c>
      <x:c r="F4089" s="8" t="n">
        <x:f>IF(ISNUMBER('原始字段'!C4144),'原始字段'!C4144,"n.a.")</x:f>
        <x:v>235711448</x:v>
      </x:c>
      <x:c r="G4089" s="8" t="n">
        <x:f>IF(COUNT(E4089:F4089)=2,F4089-E4089,"n.a.")</x:f>
        <x:v>7000000</x:v>
      </x:c>
      <x:c r="H4089" s="9" t="n">
        <x:f>IF(ISNUMBER('原始字段'!D4144),'原始字段'!D4144,"n.a.")</x:f>
        <x:v>1.9688</x:v>
      </x:c>
      <x:c r="I4089" s="9" t="n">
        <x:f>IF(COUNT(G4089:H4089)=2,G4089*H4089/100000000,"n.a.")</x:f>
        <x:v>0.137816</x:v>
      </x:c>
      <x:c r="J4089" s="1" t="str">
        <x:v>日频齐全；折算事件未独立核实</x:v>
      </x:c>
    </x:row>
    <x:row r="4090" ht="25" customHeight="1">
      <x:c r="A4090" s="1" t="str">
        <x:v>创业板指</x:v>
      </x:c>
      <x:c r="B4090" s="1" t="str">
        <x:v>159977.SZ</x:v>
      </x:c>
      <x:c r="C4090" s="1" t="str">
        <x:v>天弘创业板ETF</x:v>
      </x:c>
      <x:c r="D4090" s="7" t="d">
        <x:v>2026-07-30T00:00:00.000Z</x:v>
      </x:c>
      <x:c r="E4090" s="8" t="n">
        <x:f>IF(ISNUMBER('原始字段'!C4052),'原始字段'!C4052,"n.a.")</x:f>
        <x:v>3501872820</x:v>
      </x:c>
      <x:c r="F4090" s="8" t="n">
        <x:f>IF(ISNUMBER('原始字段'!C4148),'原始字段'!C4148,"n.a.")</x:f>
        <x:v>3625872820</x:v>
      </x:c>
      <x:c r="G4090" s="8" t="n">
        <x:f>IF(COUNT(E4090:F4090)=2,F4090-E4090,"n.a.")</x:f>
        <x:v>124000000</x:v>
      </x:c>
      <x:c r="H4090" s="9" t="n">
        <x:f>IF(ISNUMBER('原始字段'!D4148),'原始字段'!D4148,"n.a.")</x:f>
        <x:v>1.6917</x:v>
      </x:c>
      <x:c r="I4090" s="9" t="n">
        <x:f>IF(COUNT(G4090:H4090)=2,G4090*H4090/100000000,"n.a.")</x:f>
        <x:v>2.097708</x:v>
      </x:c>
      <x:c r="J4090" s="1" t="str">
        <x:v>日频齐全；折算事件未独立核实</x:v>
      </x:c>
    </x:row>
    <x:row r="4091" ht="25" customHeight="1">
      <x:c r="A4091" s="1" t="str">
        <x:v>创业板指</x:v>
      </x:c>
      <x:c r="B4091" s="1" t="str">
        <x:v>159821.SZ</x:v>
      </x:c>
      <x:c r="C4091" s="1" t="str">
        <x:v>中银证券创业板ETF</x:v>
      </x:c>
      <x:c r="D4091" s="7" t="d">
        <x:v>2026-07-30T00:00:00.000Z</x:v>
      </x:c>
      <x:c r="E4091" s="8" t="n">
        <x:f>IF(ISNUMBER('原始字段'!C4036),'原始字段'!C4036,"n.a.")</x:f>
        <x:v>65920000</x:v>
      </x:c>
      <x:c r="F4091" s="8" t="n">
        <x:f>IF(ISNUMBER('原始字段'!C4132),'原始字段'!C4132,"n.a.")</x:f>
        <x:v>68520000</x:v>
      </x:c>
      <x:c r="G4091" s="8" t="n">
        <x:f>IF(COUNT(E4091:F4091)=2,F4091-E4091,"n.a.")</x:f>
        <x:v>2600000</x:v>
      </x:c>
      <x:c r="H4091" s="9" t="n">
        <x:f>IF(ISNUMBER('原始字段'!D4132),'原始字段'!D4132,"n.a.")</x:f>
        <x:v>1.2236</x:v>
      </x:c>
      <x:c r="I4091" s="9" t="n">
        <x:f>IF(COUNT(G4091:H4091)=2,G4091*H4091/100000000,"n.a.")</x:f>
        <x:v>0.0318136</x:v>
      </x:c>
      <x:c r="J4091" s="1" t="str">
        <x:v>日频齐全；折算事件未独立核实</x:v>
      </x:c>
    </x:row>
    <x:row r="4092" ht="25" customHeight="1">
      <x:c r="A4092" s="1" t="str">
        <x:v>创业板指</x:v>
      </x:c>
      <x:c r="B4092" s="1" t="str">
        <x:v>159956.SZ</x:v>
      </x:c>
      <x:c r="C4092" s="1" t="str">
        <x:v>建信创业板ETF</x:v>
      </x:c>
      <x:c r="D4092" s="7" t="d">
        <x:v>2026-07-30T00:00:00.000Z</x:v>
      </x:c>
      <x:c r="E4092" s="8" t="n">
        <x:f>IF(ISNUMBER('原始字段'!C4046),'原始字段'!C4046,"n.a.")</x:f>
        <x:v>47978674</x:v>
      </x:c>
      <x:c r="F4092" s="8" t="n">
        <x:f>IF(ISNUMBER('原始字段'!C4142),'原始字段'!C4142,"n.a.")</x:f>
        <x:v>47978674</x:v>
      </x:c>
      <x:c r="G4092" s="8" t="n">
        <x:f>IF(COUNT(E4092:F4092)=2,F4092-E4092,"n.a.")</x:f>
        <x:v>0</x:v>
      </x:c>
      <x:c r="H4092" s="9" t="n">
        <x:f>IF(ISNUMBER('原始字段'!D4142),'原始字段'!D4142,"n.a.")</x:f>
        <x:v>2.0624</x:v>
      </x:c>
      <x:c r="I4092" s="9" t="n">
        <x:f>IF(COUNT(G4092:H4092)=2,G4092*H4092/100000000,"n.a.")</x:f>
        <x:v>0</x:v>
      </x:c>
      <x:c r="J4092" s="1" t="str">
        <x:v>日频齐全；折算事件未独立核实</x:v>
      </x:c>
    </x:row>
    <x:row r="4093" ht="25" customHeight="1">
      <x:c r="A4093" s="1" t="str">
        <x:v>创业板指</x:v>
      </x:c>
      <x:c r="B4093" s="1" t="str">
        <x:v>159908.SZ</x:v>
      </x:c>
      <x:c r="C4093" s="1" t="str">
        <x:v>博时创业板ETF</x:v>
      </x:c>
      <x:c r="D4093" s="7" t="d">
        <x:v>2026-07-30T00:00:00.000Z</x:v>
      </x:c>
      <x:c r="E4093" s="8" t="n">
        <x:f>IF(ISNUMBER('原始字段'!C4038),'原始字段'!C4038,"n.a.")</x:f>
        <x:v>334229029</x:v>
      </x:c>
      <x:c r="F4093" s="8" t="n">
        <x:f>IF(ISNUMBER('原始字段'!C4134),'原始字段'!C4134,"n.a.")</x:f>
        <x:v>335229029</x:v>
      </x:c>
      <x:c r="G4093" s="8" t="n">
        <x:f>IF(COUNT(E4093:F4093)=2,F4093-E4093,"n.a.")</x:f>
        <x:v>1000000</x:v>
      </x:c>
      <x:c r="H4093" s="9" t="n">
        <x:f>IF(ISNUMBER('原始字段'!D4134),'原始字段'!D4134,"n.a.")</x:f>
        <x:v>3.0409</x:v>
      </x:c>
      <x:c r="I4093" s="9" t="n">
        <x:f>IF(COUNT(G4093:H4093)=2,G4093*H4093/100000000,"n.a.")</x:f>
        <x:v>0.030409</x:v>
      </x:c>
      <x:c r="J4093" s="1" t="str">
        <x:v>日频齐全；折算事件未独立核实</x:v>
      </x:c>
    </x:row>
    <x:row r="4094" ht="25" customHeight="1">
      <x:c r="A4094" s="1" t="str">
        <x:v>创业板指</x:v>
      </x:c>
      <x:c r="B4094" s="1" t="str">
        <x:v>159952.SZ</x:v>
      </x:c>
      <x:c r="C4094" s="1" t="str">
        <x:v>广发创业板ETF</x:v>
      </x:c>
      <x:c r="D4094" s="7" t="d">
        <x:v>2026-07-30T00:00:00.000Z</x:v>
      </x:c>
      <x:c r="E4094" s="8" t="n">
        <x:f>IF(ISNUMBER('原始字段'!C4045),'原始字段'!C4045,"n.a.")</x:f>
        <x:v>5454784929</x:v>
      </x:c>
      <x:c r="F4094" s="8" t="n">
        <x:f>IF(ISNUMBER('原始字段'!C4141),'原始字段'!C4141,"n.a.")</x:f>
        <x:v>5891684929</x:v>
      </x:c>
      <x:c r="G4094" s="8" t="n">
        <x:f>IF(COUNT(E4094:F4094)=2,F4094-E4094,"n.a.")</x:f>
        <x:v>436900000</x:v>
      </x:c>
      <x:c r="H4094" s="9" t="n">
        <x:f>IF(ISNUMBER('原始字段'!D4141),'原始字段'!D4141,"n.a.")</x:f>
        <x:v>1.9806</x:v>
      </x:c>
      <x:c r="I4094" s="9" t="n">
        <x:f>IF(COUNT(G4094:H4094)=2,G4094*H4094/100000000,"n.a.")</x:f>
        <x:v>8.6532414</x:v>
      </x:c>
      <x:c r="J4094" s="1" t="str">
        <x:v>日频齐全；折算事件未独立核实</x:v>
      </x:c>
    </x:row>
    <x:row r="4095" ht="25" customHeight="1">
      <x:c r="A4095" s="1" t="str">
        <x:v>创业板指</x:v>
      </x:c>
      <x:c r="B4095" s="1" t="str">
        <x:v>159247.SZ</x:v>
      </x:c>
      <x:c r="C4095" s="1" t="str">
        <x:v>汇添富创业板ETF</x:v>
      </x:c>
      <x:c r="D4095" s="7" t="d">
        <x:v>2026-07-30T00:00:00.000Z</x:v>
      </x:c>
      <x:c r="E4095" s="8" t="n">
        <x:f>IF(ISNUMBER('原始字段'!C4019),'原始字段'!C4019,"n.a.")</x:f>
        <x:v>525984966</x:v>
      </x:c>
      <x:c r="F4095" s="8" t="n">
        <x:f>IF(ISNUMBER('原始字段'!C4115),'原始字段'!C4115,"n.a.")</x:f>
        <x:v>625984966</x:v>
      </x:c>
      <x:c r="G4095" s="8" t="n">
        <x:f>IF(COUNT(E4095:F4095)=2,F4095-E4095,"n.a.")</x:f>
        <x:v>100000000</x:v>
      </x:c>
      <x:c r="H4095" s="9" t="n">
        <x:f>IF(ISNUMBER('原始字段'!D4115),'原始字段'!D4115,"n.a.")</x:f>
        <x:v>0.976</x:v>
      </x:c>
      <x:c r="I4095" s="9" t="n">
        <x:f>IF(COUNT(G4095:H4095)=2,G4095*H4095/100000000,"n.a.")</x:f>
        <x:v>0.976</x:v>
      </x:c>
      <x:c r="J4095" s="1" t="str">
        <x:v>日频齐全；折算事件未独立核实</x:v>
      </x:c>
    </x:row>
    <x:row r="4096" ht="25" customHeight="1">
      <x:c r="A4096" s="1" t="str">
        <x:v>创业板指</x:v>
      </x:c>
      <x:c r="B4096" s="1" t="str">
        <x:v>159948.SZ</x:v>
      </x:c>
      <x:c r="C4096" s="1" t="str">
        <x:v>南方创业板ETF</x:v>
      </x:c>
      <x:c r="D4096" s="7" t="d">
        <x:v>2026-07-30T00:00:00.000Z</x:v>
      </x:c>
      <x:c r="E4096" s="8" t="n">
        <x:f>IF(ISNUMBER('原始字段'!C4044),'原始字段'!C4044,"n.a.")</x:f>
        <x:v>1180697720</x:v>
      </x:c>
      <x:c r="F4096" s="8" t="n">
        <x:f>IF(ISNUMBER('原始字段'!C4140),'原始字段'!C4140,"n.a.")</x:f>
        <x:v>1211697720</x:v>
      </x:c>
      <x:c r="G4096" s="8" t="n">
        <x:f>IF(COUNT(E4096:F4096)=2,F4096-E4096,"n.a.")</x:f>
        <x:v>31000000</x:v>
      </x:c>
      <x:c r="H4096" s="9" t="n">
        <x:f>IF(ISNUMBER('原始字段'!D4140),'原始字段'!D4140,"n.a.")</x:f>
        <x:v>3.6006</x:v>
      </x:c>
      <x:c r="I4096" s="9" t="n">
        <x:f>IF(COUNT(G4096:H4096)=2,G4096*H4096/100000000,"n.a.")</x:f>
        <x:v>1.116186</x:v>
      </x:c>
      <x:c r="J4096" s="1" t="str">
        <x:v>日频齐全；折算事件未独立核实</x:v>
      </x:c>
    </x:row>
    <x:row r="4097" ht="25" customHeight="1">
      <x:c r="A4097" s="1" t="str">
        <x:v>创业板指</x:v>
      </x:c>
      <x:c r="B4097" s="1" t="str">
        <x:v>159205.SZ</x:v>
      </x:c>
      <x:c r="C4097" s="1" t="str">
        <x:v>东财创业板ETF</x:v>
      </x:c>
      <x:c r="D4097" s="7" t="d">
        <x:v>2026-07-30T00:00:00.000Z</x:v>
      </x:c>
      <x:c r="E4097" s="8" t="n">
        <x:f>IF(ISNUMBER('原始字段'!C4018),'原始字段'!C4018,"n.a.")</x:f>
        <x:v>721056064</x:v>
      </x:c>
      <x:c r="F4097" s="8" t="n">
        <x:f>IF(ISNUMBER('原始字段'!C4114),'原始字段'!C4114,"n.a.")</x:f>
        <x:v>829056064</x:v>
      </x:c>
      <x:c r="G4097" s="8" t="n">
        <x:f>IF(COUNT(E4097:F4097)=2,F4097-E4097,"n.a.")</x:f>
        <x:v>108000000</x:v>
      </x:c>
      <x:c r="H4097" s="9" t="n">
        <x:f>IF(ISNUMBER('原始字段'!D4114),'原始字段'!D4114,"n.a.")</x:f>
        <x:v>1.5935</x:v>
      </x:c>
      <x:c r="I4097" s="9" t="n">
        <x:f>IF(COUNT(G4097:H4097)=2,G4097*H4097/100000000,"n.a.")</x:f>
        <x:v>1.72098</x:v>
      </x:c>
      <x:c r="J4097" s="1" t="str">
        <x:v>日频齐全；折算事件未独立核实</x:v>
      </x:c>
    </x:row>
    <x:row r="4098" ht="25" customHeight="1">
      <x:c r="A4098" s="1" t="str">
        <x:v>科创50</x:v>
      </x:c>
      <x:c r="B4098" s="1" t="str">
        <x:v>588940.SH</x:v>
      </x:c>
      <x:c r="C4098" s="1" t="str">
        <x:v>富国上证科创板50成份ETF</x:v>
      </x:c>
      <x:c r="D4098" s="7" t="d">
        <x:v>2026-07-30T00:00:00.000Z</x:v>
      </x:c>
      <x:c r="E4098" s="8" t="n">
        <x:f>IF(ISNUMBER('原始字段'!C4109),'原始字段'!C4109,"n.a.")</x:f>
        <x:v>2780840000</x:v>
      </x:c>
      <x:c r="F4098" s="8" t="n">
        <x:f>IF(ISNUMBER('原始字段'!C4205),'原始字段'!C4205,"n.a.")</x:f>
        <x:v>2936840000</x:v>
      </x:c>
      <x:c r="G4098" s="8" t="n">
        <x:f>IF(COUNT(E4098:F4098)=2,F4098-E4098,"n.a.")</x:f>
        <x:v>156000000</x:v>
      </x:c>
      <x:c r="H4098" s="9" t="n">
        <x:f>IF(ISNUMBER('原始字段'!D4205),'原始字段'!D4205,"n.a.")</x:f>
        <x:v>0.822</x:v>
      </x:c>
      <x:c r="I4098" s="9" t="n">
        <x:f>IF(COUNT(G4098:H4098)=2,G4098*H4098/100000000,"n.a.")</x:f>
        <x:v>1.28232</x:v>
      </x:c>
      <x:c r="J4098" s="1" t="str">
        <x:v>日频齐全；折算事件未独立核实</x:v>
      </x:c>
    </x:row>
    <x:row r="4099" ht="25" customHeight="1">
      <x:c r="A4099" s="1" t="str">
        <x:v>科创50</x:v>
      </x:c>
      <x:c r="B4099" s="1" t="str">
        <x:v>589150.SH</x:v>
      </x:c>
      <x:c r="C4099" s="1" t="str">
        <x:v>平安上证科创板50成份ETF</x:v>
      </x:c>
      <x:c r="D4099" s="7" t="d">
        <x:v>2026-07-30T00:00:00.000Z</x:v>
      </x:c>
      <x:c r="E4099" s="8" t="n">
        <x:f>IF(ISNUMBER('原始字段'!C4111),'原始字段'!C4111,"n.a.")</x:f>
        <x:v>749437200</x:v>
      </x:c>
      <x:c r="F4099" s="8" t="n">
        <x:f>IF(ISNUMBER('原始字段'!C4207),'原始字段'!C4207,"n.a.")</x:f>
        <x:v>763437200</x:v>
      </x:c>
      <x:c r="G4099" s="8" t="n">
        <x:f>IF(COUNT(E4099:F4099)=2,F4099-E4099,"n.a.")</x:f>
        <x:v>14000000</x:v>
      </x:c>
      <x:c r="H4099" s="9" t="n">
        <x:f>IF(ISNUMBER('原始字段'!D4207),'原始字段'!D4207,"n.a.")</x:f>
        <x:v>1.1476</x:v>
      </x:c>
      <x:c r="I4099" s="9" t="n">
        <x:f>IF(COUNT(G4099:H4099)=2,G4099*H4099/100000000,"n.a.")</x:f>
        <x:v>0.160664</x:v>
      </x:c>
      <x:c r="J4099" s="1" t="str">
        <x:v>日频齐全；折算事件未独立核实</x:v>
      </x:c>
    </x:row>
    <x:row r="4100" ht="25" customHeight="1">
      <x:c r="A4100" s="1" t="str">
        <x:v>科创50</x:v>
      </x:c>
      <x:c r="B4100" s="1" t="str">
        <x:v>588150.SH</x:v>
      </x:c>
      <x:c r="C4100" s="1" t="str">
        <x:v>南方上证科创板50成份ETF</x:v>
      </x:c>
      <x:c r="D4100" s="7" t="d">
        <x:v>2026-07-30T00:00:00.000Z</x:v>
      </x:c>
      <x:c r="E4100" s="8" t="n">
        <x:f>IF(ISNUMBER('原始字段'!C4103),'原始字段'!C4103,"n.a.")</x:f>
        <x:v>376932600</x:v>
      </x:c>
      <x:c r="F4100" s="8" t="n">
        <x:f>IF(ISNUMBER('原始字段'!C4199),'原始字段'!C4199,"n.a.")</x:f>
        <x:v>387432600</x:v>
      </x:c>
      <x:c r="G4100" s="8" t="n">
        <x:f>IF(COUNT(E4100:F4100)=2,F4100-E4100,"n.a.")</x:f>
        <x:v>10500000</x:v>
      </x:c>
      <x:c r="H4100" s="9" t="n">
        <x:f>IF(ISNUMBER('原始字段'!D4199),'原始字段'!D4199,"n.a.")</x:f>
        <x:v>1.1248</x:v>
      </x:c>
      <x:c r="I4100" s="9" t="n">
        <x:f>IF(COUNT(G4100:H4100)=2,G4100*H4100/100000000,"n.a.")</x:f>
        <x:v>0.118104</x:v>
      </x:c>
      <x:c r="J4100" s="1" t="str">
        <x:v>日频齐全；折算事件未独立核实</x:v>
      </x:c>
    </x:row>
    <x:row r="4101" ht="25" customHeight="1">
      <x:c r="A4101" s="1" t="str">
        <x:v>科创50</x:v>
      </x:c>
      <x:c r="B4101" s="1" t="str">
        <x:v>588000.SH</x:v>
      </x:c>
      <x:c r="C4101" s="1" t="str">
        <x:v>华夏上证科创板50ETF</x:v>
      </x:c>
      <x:c r="D4101" s="7" t="d">
        <x:v>2026-07-30T00:00:00.000Z</x:v>
      </x:c>
      <x:c r="E4101" s="8" t="n">
        <x:f>IF(ISNUMBER('原始字段'!C4097),'原始字段'!C4097,"n.a.")</x:f>
        <x:v>50474668200</x:v>
      </x:c>
      <x:c r="F4101" s="8" t="n">
        <x:f>IF(ISNUMBER('原始字段'!C4193),'原始字段'!C4193,"n.a.")</x:f>
        <x:v>53900668200</x:v>
      </x:c>
      <x:c r="G4101" s="8" t="n">
        <x:f>IF(COUNT(E4101:F4101)=2,F4101-E4101,"n.a.")</x:f>
        <x:v>3426000000</x:v>
      </x:c>
      <x:c r="H4101" s="9" t="n">
        <x:f>IF(ISNUMBER('原始字段'!D4193),'原始字段'!D4193,"n.a.")</x:f>
        <x:v>1.676</x:v>
      </x:c>
      <x:c r="I4101" s="9" t="n">
        <x:f>IF(COUNT(G4101:H4101)=2,G4101*H4101/100000000,"n.a.")</x:f>
        <x:v>57.41976</x:v>
      </x:c>
      <x:c r="J4101" s="1" t="str">
        <x:v>日频齐全；折算事件未独立核实</x:v>
      </x:c>
    </x:row>
    <x:row r="4102" ht="25" customHeight="1">
      <x:c r="A4102" s="1" t="str">
        <x:v>科创50</x:v>
      </x:c>
      <x:c r="B4102" s="1" t="str">
        <x:v>589850.SH</x:v>
      </x:c>
      <x:c r="C4102" s="1" t="str">
        <x:v>东财上证科创板50成份ETF</x:v>
      </x:c>
      <x:c r="D4102" s="7" t="d">
        <x:v>2026-07-30T00:00:00.000Z</x:v>
      </x:c>
      <x:c r="E4102" s="8" t="n">
        <x:f>IF(ISNUMBER('原始字段'!C4113),'原始字段'!C4113,"n.a.")</x:f>
        <x:v>727057000</x:v>
      </x:c>
      <x:c r="F4102" s="8" t="n">
        <x:f>IF(ISNUMBER('原始字段'!C4209),'原始字段'!C4209,"n.a.")</x:f>
        <x:v>823057000</x:v>
      </x:c>
      <x:c r="G4102" s="8" t="n">
        <x:f>IF(COUNT(E4102:F4102)=2,F4102-E4102,"n.a.")</x:f>
        <x:v>96000000</x:v>
      </x:c>
      <x:c r="H4102" s="9" t="n">
        <x:f>IF(ISNUMBER('原始字段'!D4209),'原始字段'!D4209,"n.a.")</x:f>
        <x:v>1.5226</x:v>
      </x:c>
      <x:c r="I4102" s="9" t="n">
        <x:f>IF(COUNT(G4102:H4102)=2,G4102*H4102/100000000,"n.a.")</x:f>
        <x:v>1.461696</x:v>
      </x:c>
      <x:c r="J4102" s="1" t="str">
        <x:v>日频齐全；折算事件未独立核实</x:v>
      </x:c>
    </x:row>
    <x:row r="4103" ht="25" customHeight="1">
      <x:c r="A4103" s="1" t="str">
        <x:v>科创50</x:v>
      </x:c>
      <x:c r="B4103" s="1" t="str">
        <x:v>588840.SH</x:v>
      </x:c>
      <x:c r="C4103" s="1" t="str">
        <x:v>万家上证科创板50成份ETF</x:v>
      </x:c>
      <x:c r="D4103" s="7" t="d">
        <x:v>2026-07-30T00:00:00.000Z</x:v>
      </x:c>
      <x:c r="E4103" s="8" t="n">
        <x:f>IF(ISNUMBER('原始字段'!C4107),'原始字段'!C4107,"n.a.")</x:f>
        <x:v>61236000</x:v>
      </x:c>
      <x:c r="F4103" s="8" t="n">
        <x:f>IF(ISNUMBER('原始字段'!C4203),'原始字段'!C4203,"n.a.")</x:f>
        <x:v>67236000</x:v>
      </x:c>
      <x:c r="G4103" s="8" t="n">
        <x:f>IF(COUNT(E4103:F4103)=2,F4103-E4103,"n.a.")</x:f>
        <x:v>6000000</x:v>
      </x:c>
      <x:c r="H4103" s="9" t="n">
        <x:f>IF(ISNUMBER('原始字段'!D4203),'原始字段'!D4203,"n.a.")</x:f>
        <x:v>1.4693</x:v>
      </x:c>
      <x:c r="I4103" s="9" t="n">
        <x:f>IF(COUNT(G4103:H4103)=2,G4103*H4103/100000000,"n.a.")</x:f>
        <x:v>0.088158</x:v>
      </x:c>
      <x:c r="J4103" s="1" t="str">
        <x:v>日频齐全；折算事件未独立核实</x:v>
      </x:c>
    </x:row>
    <x:row r="4104" ht="25" customHeight="1">
      <x:c r="A4104" s="1" t="str">
        <x:v>科创50</x:v>
      </x:c>
      <x:c r="B4104" s="1" t="str">
        <x:v>588040.SH</x:v>
      </x:c>
      <x:c r="C4104" s="1" t="str">
        <x:v>鹏华上证科创板50成份ETF</x:v>
      </x:c>
      <x:c r="D4104" s="7" t="d">
        <x:v>2026-07-30T00:00:00.000Z</x:v>
      </x:c>
      <x:c r="E4104" s="8" t="n">
        <x:f>IF(ISNUMBER('原始字段'!C4098),'原始字段'!C4098,"n.a.")</x:f>
        <x:v>149889000</x:v>
      </x:c>
      <x:c r="F4104" s="8" t="n">
        <x:f>IF(ISNUMBER('原始字段'!C4194),'原始字段'!C4194,"n.a.")</x:f>
        <x:v>157889000</x:v>
      </x:c>
      <x:c r="G4104" s="8" t="n">
        <x:f>IF(COUNT(E4104:F4104)=2,F4104-E4104,"n.a.")</x:f>
        <x:v>8000000</x:v>
      </x:c>
      <x:c r="H4104" s="9" t="n">
        <x:f>IF(ISNUMBER('原始字段'!D4194),'原始字段'!D4194,"n.a.")</x:f>
        <x:v>1.6112</x:v>
      </x:c>
      <x:c r="I4104" s="9" t="n">
        <x:f>IF(COUNT(G4104:H4104)=2,G4104*H4104/100000000,"n.a.")</x:f>
        <x:v>0.128896</x:v>
      </x:c>
      <x:c r="J4104" s="1" t="str">
        <x:v>日频齐全；折算事件未独立核实</x:v>
      </x:c>
    </x:row>
    <x:row r="4105" ht="25" customHeight="1">
      <x:c r="A4105" s="1" t="str">
        <x:v>科创50</x:v>
      </x:c>
      <x:c r="B4105" s="1" t="str">
        <x:v>588280.SH</x:v>
      </x:c>
      <x:c r="C4105" s="1" t="str">
        <x:v>华安上证科创板50ETF</x:v>
      </x:c>
      <x:c r="D4105" s="7" t="d">
        <x:v>2026-07-30T00:00:00.000Z</x:v>
      </x:c>
      <x:c r="E4105" s="8" t="n">
        <x:f>IF(ISNUMBER('原始字段'!C4105),'原始字段'!C4105,"n.a.")</x:f>
        <x:v>380121000</x:v>
      </x:c>
      <x:c r="F4105" s="8" t="n">
        <x:f>IF(ISNUMBER('原始字段'!C4201),'原始字段'!C4201,"n.a.")</x:f>
        <x:v>392121000</x:v>
      </x:c>
      <x:c r="G4105" s="8" t="n">
        <x:f>IF(COUNT(E4105:F4105)=2,F4105-E4105,"n.a.")</x:f>
        <x:v>12000000</x:v>
      </x:c>
      <x:c r="H4105" s="9" t="n">
        <x:f>IF(ISNUMBER('原始字段'!D4201),'原始字段'!D4201,"n.a.")</x:f>
        <x:v>1.1432</x:v>
      </x:c>
      <x:c r="I4105" s="9" t="n">
        <x:f>IF(COUNT(G4105:H4105)=2,G4105*H4105/100000000,"n.a.")</x:f>
        <x:v>0.137184</x:v>
      </x:c>
      <x:c r="J4105" s="1" t="str">
        <x:v>日频齐全；折算事件未独立核实</x:v>
      </x:c>
    </x:row>
    <x:row r="4106" ht="25" customHeight="1">
      <x:c r="A4106" s="1" t="str">
        <x:v>科创50</x:v>
      </x:c>
      <x:c r="B4106" s="1" t="str">
        <x:v>589360.SH</x:v>
      </x:c>
      <x:c r="C4106" s="1" t="str">
        <x:v>国泰上证科创板50成份ETF</x:v>
      </x:c>
      <x:c r="D4106" s="7" t="d">
        <x:v>2026-07-30T00:00:00.000Z</x:v>
      </x:c>
      <x:c r="E4106" s="8" t="n">
        <x:f>IF(ISNUMBER('原始字段'!C4112),'原始字段'!C4112,"n.a.")</x:f>
        <x:v>2531174000</x:v>
      </x:c>
      <x:c r="F4106" s="8" t="n">
        <x:f>IF(ISNUMBER('原始字段'!C4208),'原始字段'!C4208,"n.a.")</x:f>
        <x:v>2585174000</x:v>
      </x:c>
      <x:c r="G4106" s="8" t="n">
        <x:f>IF(COUNT(E4106:F4106)=2,F4106-E4106,"n.a.")</x:f>
        <x:v>54000000</x:v>
      </x:c>
      <x:c r="H4106" s="9" t="n">
        <x:f>IF(ISNUMBER('原始字段'!D4208),'原始字段'!D4208,"n.a.")</x:f>
        <x:v>0.82</x:v>
      </x:c>
      <x:c r="I4106" s="9" t="n">
        <x:f>IF(COUNT(G4106:H4106)=2,G4106*H4106/100000000,"n.a.")</x:f>
        <x:v>0.4428</x:v>
      </x:c>
      <x:c r="J4106" s="1" t="str">
        <x:v>日频齐全；折算事件未独立核实</x:v>
      </x:c>
    </x:row>
    <x:row r="4107" ht="25" customHeight="1">
      <x:c r="A4107" s="1" t="str">
        <x:v>科创50</x:v>
      </x:c>
      <x:c r="B4107" s="1" t="str">
        <x:v>588950.SH</x:v>
      </x:c>
      <x:c r="C4107" s="1" t="str">
        <x:v>景顺长城上证科创板50成份ETF</x:v>
      </x:c>
      <x:c r="D4107" s="7" t="d">
        <x:v>2026-07-30T00:00:00.000Z</x:v>
      </x:c>
      <x:c r="E4107" s="8" t="n">
        <x:f>IF(ISNUMBER('原始字段'!C4110),'原始字段'!C4110,"n.a.")</x:f>
        <x:v>578729700</x:v>
      </x:c>
      <x:c r="F4107" s="8" t="n">
        <x:f>IF(ISNUMBER('原始字段'!C4206),'原始字段'!C4206,"n.a.")</x:f>
        <x:v>635729700</x:v>
      </x:c>
      <x:c r="G4107" s="8" t="n">
        <x:f>IF(COUNT(E4107:F4107)=2,F4107-E4107,"n.a.")</x:f>
        <x:v>57000000</x:v>
      </x:c>
      <x:c r="H4107" s="9" t="n">
        <x:f>IF(ISNUMBER('原始字段'!D4206),'原始字段'!D4206,"n.a.")</x:f>
        <x:v>1.6605</x:v>
      </x:c>
      <x:c r="I4107" s="9" t="n">
        <x:f>IF(COUNT(G4107:H4107)=2,G4107*H4107/100000000,"n.a.")</x:f>
        <x:v>0.946485</x:v>
      </x:c>
      <x:c r="J4107" s="1" t="str">
        <x:v>日频齐全；折算事件未独立核实</x:v>
      </x:c>
    </x:row>
    <x:row r="4108" ht="25" customHeight="1">
      <x:c r="A4108" s="1" t="str">
        <x:v>科创50</x:v>
      </x:c>
      <x:c r="B4108" s="1" t="str">
        <x:v>588080.SH</x:v>
      </x:c>
      <x:c r="C4108" s="1" t="str">
        <x:v>易方达上证科创板50ETF</x:v>
      </x:c>
      <x:c r="D4108" s="7" t="d">
        <x:v>2026-07-30T00:00:00.000Z</x:v>
      </x:c>
      <x:c r="E4108" s="8" t="n">
        <x:f>IF(ISNUMBER('原始字段'!C4101),'原始字段'!C4101,"n.a.")</x:f>
        <x:v>23866628100</x:v>
      </x:c>
      <x:c r="F4108" s="8" t="n">
        <x:f>IF(ISNUMBER('原始字段'!C4197),'原始字段'!C4197,"n.a.")</x:f>
        <x:v>24766628100</x:v>
      </x:c>
      <x:c r="G4108" s="8" t="n">
        <x:f>IF(COUNT(E4108:F4108)=2,F4108-E4108,"n.a.")</x:f>
        <x:v>900000000</x:v>
      </x:c>
      <x:c r="H4108" s="9" t="n">
        <x:f>IF(ISNUMBER('原始字段'!D4197),'原始字段'!D4197,"n.a.")</x:f>
        <x:v>1.6251</x:v>
      </x:c>
      <x:c r="I4108" s="9" t="n">
        <x:f>IF(COUNT(G4108:H4108)=2,G4108*H4108/100000000,"n.a.")</x:f>
        <x:v>14.6259</x:v>
      </x:c>
      <x:c r="J4108" s="1" t="str">
        <x:v>日频齐全；折算事件未独立核实</x:v>
      </x:c>
    </x:row>
    <x:row r="4109" ht="25" customHeight="1">
      <x:c r="A4109" s="1" t="str">
        <x:v>科创50</x:v>
      </x:c>
      <x:c r="B4109" s="1" t="str">
        <x:v>588060.SH</x:v>
      </x:c>
      <x:c r="C4109" s="1" t="str">
        <x:v>广发上证科创板50ETF</x:v>
      </x:c>
      <x:c r="D4109" s="7" t="d">
        <x:v>2026-07-30T00:00:00.000Z</x:v>
      </x:c>
      <x:c r="E4109" s="8" t="n">
        <x:f>IF(ISNUMBER('原始字段'!C4100),'原始字段'!C4100,"n.a.")</x:f>
        <x:v>7189140000</x:v>
      </x:c>
      <x:c r="F4109" s="8" t="n">
        <x:f>IF(ISNUMBER('原始字段'!C4196),'原始字段'!C4196,"n.a.")</x:f>
        <x:v>7831140000</x:v>
      </x:c>
      <x:c r="G4109" s="8" t="n">
        <x:f>IF(COUNT(E4109:F4109)=2,F4109-E4109,"n.a.")</x:f>
        <x:v>642000000</x:v>
      </x:c>
      <x:c r="H4109" s="9" t="n">
        <x:f>IF(ISNUMBER('原始字段'!D4196),'原始字段'!D4196,"n.a.")</x:f>
        <x:v>1.0086</x:v>
      </x:c>
      <x:c r="I4109" s="9" t="n">
        <x:f>IF(COUNT(G4109:H4109)=2,G4109*H4109/100000000,"n.a.")</x:f>
        <x:v>6.475212</x:v>
      </x:c>
      <x:c r="J4109" s="1" t="str">
        <x:v>日频齐全；折算事件未独立核实</x:v>
      </x:c>
    </x:row>
    <x:row r="4110" ht="25" customHeight="1">
      <x:c r="A4110" s="1" t="str">
        <x:v>科创50</x:v>
      </x:c>
      <x:c r="B4110" s="1" t="str">
        <x:v>588870.SH</x:v>
      </x:c>
      <x:c r="C4110" s="1" t="str">
        <x:v>汇添富上证科创板50成份ETF</x:v>
      </x:c>
      <x:c r="D4110" s="7" t="d">
        <x:v>2026-07-30T00:00:00.000Z</x:v>
      </x:c>
      <x:c r="E4110" s="8" t="n">
        <x:f>IF(ISNUMBER('原始字段'!C4108),'原始字段'!C4108,"n.a.")</x:f>
        <x:v>710552000</x:v>
      </x:c>
      <x:c r="F4110" s="8" t="n">
        <x:f>IF(ISNUMBER('原始字段'!C4204),'原始字段'!C4204,"n.a.")</x:f>
        <x:v>797552000</x:v>
      </x:c>
      <x:c r="G4110" s="8" t="n">
        <x:f>IF(COUNT(E4110:F4110)=2,F4110-E4110,"n.a.")</x:f>
        <x:v>87000000</x:v>
      </x:c>
      <x:c r="H4110" s="9" t="n">
        <x:f>IF(ISNUMBER('原始字段'!D4204),'原始字段'!D4204,"n.a.")</x:f>
        <x:v>1.6135</x:v>
      </x:c>
      <x:c r="I4110" s="9" t="n">
        <x:f>IF(COUNT(G4110:H4110)=2,G4110*H4110/100000000,"n.a.")</x:f>
        <x:v>1.403745</x:v>
      </x:c>
      <x:c r="J4110" s="1" t="str">
        <x:v>日频齐全；折算事件未独立核实</x:v>
      </x:c>
    </x:row>
    <x:row r="4111" ht="25" customHeight="1">
      <x:c r="A4111" s="1" t="str">
        <x:v>科创50</x:v>
      </x:c>
      <x:c r="B4111" s="1" t="str">
        <x:v>588720.SH</x:v>
      </x:c>
      <x:c r="C4111" s="1" t="str">
        <x:v>中银上证科创板50成份ETF</x:v>
      </x:c>
      <x:c r="D4111" s="7" t="d">
        <x:v>2026-07-30T00:00:00.000Z</x:v>
      </x:c>
      <x:c r="E4111" s="8" t="n">
        <x:f>IF(ISNUMBER('原始字段'!C4106),'原始字段'!C4106,"n.a.")</x:f>
        <x:v>107241800</x:v>
      </x:c>
      <x:c r="F4111" s="8" t="n">
        <x:f>IF(ISNUMBER('原始字段'!C4202),'原始字段'!C4202,"n.a.")</x:f>
        <x:v>107241800</x:v>
      </x:c>
      <x:c r="G4111" s="8" t="n">
        <x:f>IF(COUNT(E4111:F4111)=2,F4111-E4111,"n.a.")</x:f>
        <x:v>0</x:v>
      </x:c>
      <x:c r="H4111" s="9" t="n">
        <x:f>IF(ISNUMBER('原始字段'!D4202),'原始字段'!D4202,"n.a.")</x:f>
        <x:v>1.6111</x:v>
      </x:c>
      <x:c r="I4111" s="9" t="n">
        <x:f>IF(COUNT(G4111:H4111)=2,G4111*H4111/100000000,"n.a.")</x:f>
        <x:v>0</x:v>
      </x:c>
      <x:c r="J4111" s="1" t="str">
        <x:v>日频齐全；折算事件未独立核实</x:v>
      </x:c>
    </x:row>
    <x:row r="4112" ht="25" customHeight="1">
      <x:c r="A4112" s="1" t="str">
        <x:v>科创50</x:v>
      </x:c>
      <x:c r="B4112" s="1" t="str">
        <x:v>588090.SH</x:v>
      </x:c>
      <x:c r="C4112" s="1" t="str">
        <x:v>华泰柏瑞上证科创板50ETF</x:v>
      </x:c>
      <x:c r="D4112" s="7" t="d">
        <x:v>2026-07-30T00:00:00.000Z</x:v>
      </x:c>
      <x:c r="E4112" s="8" t="n">
        <x:f>IF(ISNUMBER('原始字段'!C4102),'原始字段'!C4102,"n.a.")</x:f>
        <x:v>3183072800</x:v>
      </x:c>
      <x:c r="F4112" s="8" t="n">
        <x:f>IF(ISNUMBER('原始字段'!C4198),'原始字段'!C4198,"n.a.")</x:f>
        <x:v>3267072800</x:v>
      </x:c>
      <x:c r="G4112" s="8" t="n">
        <x:f>IF(COUNT(E4112:F4112)=2,F4112-E4112,"n.a.")</x:f>
        <x:v>84000000</x:v>
      </x:c>
      <x:c r="H4112" s="9" t="n">
        <x:f>IF(ISNUMBER('原始字段'!D4198),'原始字段'!D4198,"n.a.")</x:f>
        <x:v>1.634</x:v>
      </x:c>
      <x:c r="I4112" s="9" t="n">
        <x:f>IF(COUNT(G4112:H4112)=2,G4112*H4112/100000000,"n.a.")</x:f>
        <x:v>1.37256</x:v>
      </x:c>
      <x:c r="J4112" s="1" t="str">
        <x:v>日频齐全；折算事件未独立核实</x:v>
      </x:c>
    </x:row>
    <x:row r="4113" ht="25" customHeight="1">
      <x:c r="A4113" s="1" t="str">
        <x:v>科创50</x:v>
      </x:c>
      <x:c r="B4113" s="1" t="str">
        <x:v>588180.SH</x:v>
      </x:c>
      <x:c r="C4113" s="1" t="str">
        <x:v>国联安上证科创板50ETF</x:v>
      </x:c>
      <x:c r="D4113" s="7" t="d">
        <x:v>2026-07-30T00:00:00.000Z</x:v>
      </x:c>
      <x:c r="E4113" s="8" t="n">
        <x:f>IF(ISNUMBER('原始字段'!C4104),'原始字段'!C4104,"n.a.")</x:f>
        <x:v>741853700</x:v>
      </x:c>
      <x:c r="F4113" s="8" t="n">
        <x:f>IF(ISNUMBER('原始字段'!C4200),'原始字段'!C4200,"n.a.")</x:f>
        <x:v>759353700</x:v>
      </x:c>
      <x:c r="G4113" s="8" t="n">
        <x:f>IF(COUNT(E4113:F4113)=2,F4113-E4113,"n.a.")</x:f>
        <x:v>17500000</x:v>
      </x:c>
      <x:c r="H4113" s="9" t="n">
        <x:f>IF(ISNUMBER('原始字段'!D4200),'原始字段'!D4200,"n.a.")</x:f>
        <x:v>1.0357</x:v>
      </x:c>
      <x:c r="I4113" s="9" t="n">
        <x:f>IF(COUNT(G4113:H4113)=2,G4113*H4113/100000000,"n.a.")</x:f>
        <x:v>0.1812475</x:v>
      </x:c>
      <x:c r="J4113" s="1" t="str">
        <x:v>日频齐全；折算事件未独立核实</x:v>
      </x:c>
    </x:row>
    <x:row r="4114" ht="25" customHeight="1">
      <x:c r="A4114" s="1" t="str">
        <x:v>科创50</x:v>
      </x:c>
      <x:c r="B4114" s="1" t="str">
        <x:v>588050.SH</x:v>
      </x:c>
      <x:c r="C4114" s="1" t="str">
        <x:v>工银上证科创板50ETF</x:v>
      </x:c>
      <x:c r="D4114" s="7" t="d">
        <x:v>2026-07-30T00:00:00.000Z</x:v>
      </x:c>
      <x:c r="E4114" s="8" t="n">
        <x:f>IF(ISNUMBER('原始字段'!C4099),'原始字段'!C4099,"n.a.")</x:f>
        <x:v>6409241300</x:v>
      </x:c>
      <x:c r="F4114" s="8" t="n">
        <x:f>IF(ISNUMBER('原始字段'!C4195),'原始字段'!C4195,"n.a.")</x:f>
        <x:v>6573241300</x:v>
      </x:c>
      <x:c r="G4114" s="8" t="n">
        <x:f>IF(COUNT(E4114:F4114)=2,F4114-E4114,"n.a.")</x:f>
        <x:v>164000000</x:v>
      </x:c>
      <x:c r="H4114" s="9" t="n">
        <x:f>IF(ISNUMBER('原始字段'!D4195),'原始字段'!D4195,"n.a.")</x:f>
        <x:v>1.6282</x:v>
      </x:c>
      <x:c r="I4114" s="9" t="n">
        <x:f>IF(COUNT(G4114:H4114)=2,G4114*H4114/100000000,"n.a.")</x:f>
        <x:v>2.6702480000000004</x:v>
      </x:c>
      <x:c r="J4114" s="1" t="str">
        <x:v>日频齐全；折算事件未独立核实</x:v>
      </x:c>
    </x:row>
    <x:row r="4115" ht="25" customHeight="1">
      <x:c r="A4115" s="1" t="str">
        <x:v>沪深300</x:v>
      </x:c>
      <x:c r="B4115" s="1" t="str">
        <x:v>159393.SZ</x:v>
      </x:c>
      <x:c r="C4115" s="1" t="str">
        <x:v>万家沪深300ETF</x:v>
      </x:c>
      <x:c r="D4115" s="7" t="d">
        <x:v>2026-07-31T00:00:00.000Z</x:v>
      </x:c>
      <x:c r="E4115" s="8" t="n">
        <x:f>IF(ISNUMBER('原始字段'!C4119),'原始字段'!C4119,"n.a.")</x:f>
        <x:v>96046342</x:v>
      </x:c>
      <x:c r="F4115" s="8" t="n">
        <x:f>IF(ISNUMBER('原始字段'!C4215),'原始字段'!C4215,"n.a.")</x:f>
        <x:v>89746342</x:v>
      </x:c>
      <x:c r="G4115" s="8" t="n">
        <x:f>IF(COUNT(E4115:F4115)=2,F4115-E4115,"n.a.")</x:f>
        <x:v>-6300000</x:v>
      </x:c>
      <x:c r="H4115" s="9" t="n">
        <x:f>IF(ISNUMBER('原始字段'!D4215),'原始字段'!D4215,"n.a.")</x:f>
        <x:v>4.9195</x:v>
      </x:c>
      <x:c r="I4115" s="9" t="n">
        <x:f>IF(COUNT(G4115:H4115)=2,G4115*H4115/100000000,"n.a.")</x:f>
        <x:v>-0.3099285</x:v>
      </x:c>
      <x:c r="J4115" s="1" t="str">
        <x:v>日频齐全；折算事件未独立核实</x:v>
      </x:c>
    </x:row>
    <x:row r="4116" ht="25" customHeight="1">
      <x:c r="A4116" s="1" t="str">
        <x:v>沪深300</x:v>
      </x:c>
      <x:c r="B4116" s="1" t="str">
        <x:v>515660.SH</x:v>
      </x:c>
      <x:c r="C4116" s="1" t="str">
        <x:v>国联安沪深300ETF</x:v>
      </x:c>
      <x:c r="D4116" s="7" t="d">
        <x:v>2026-07-31T00:00:00.000Z</x:v>
      </x:c>
      <x:c r="E4116" s="8" t="n">
        <x:f>IF(ISNUMBER('原始字段'!C4180),'原始字段'!C4180,"n.a.")</x:f>
        <x:v>433594200</x:v>
      </x:c>
      <x:c r="F4116" s="8" t="n">
        <x:f>IF(ISNUMBER('原始字段'!C4276),'原始字段'!C4276,"n.a.")</x:f>
        <x:v>433594200</x:v>
      </x:c>
      <x:c r="G4116" s="8" t="n">
        <x:f>IF(COUNT(E4116:F4116)=2,F4116-E4116,"n.a.")</x:f>
        <x:v>0</x:v>
      </x:c>
      <x:c r="H4116" s="9" t="n">
        <x:f>IF(ISNUMBER('原始字段'!D4276),'原始字段'!D4276,"n.a.")</x:f>
        <x:v>5.8</x:v>
      </x:c>
      <x:c r="I4116" s="9" t="n">
        <x:f>IF(COUNT(G4116:H4116)=2,G4116*H4116/100000000,"n.a.")</x:f>
        <x:v>0</x:v>
      </x:c>
      <x:c r="J4116" s="1" t="str">
        <x:v>日频齐全；折算事件未独立核实</x:v>
      </x:c>
    </x:row>
    <x:row r="4117" ht="25" customHeight="1">
      <x:c r="A4117" s="1" t="str">
        <x:v>沪深300</x:v>
      </x:c>
      <x:c r="B4117" s="1" t="str">
        <x:v>515360.SH</x:v>
      </x:c>
      <x:c r="C4117" s="1" t="str">
        <x:v>方正富邦沪深300ETF</x:v>
      </x:c>
      <x:c r="D4117" s="7" t="d">
        <x:v>2026-07-31T00:00:00.000Z</x:v>
      </x:c>
      <x:c r="E4117" s="8" t="n">
        <x:f>IF(ISNUMBER('原始字段'!C4175),'原始字段'!C4175,"n.a.")</x:f>
        <x:v>38279300</x:v>
      </x:c>
      <x:c r="F4117" s="8" t="n">
        <x:f>IF(ISNUMBER('原始字段'!C4271),'原始字段'!C4271,"n.a.")</x:f>
        <x:v>38279300</x:v>
      </x:c>
      <x:c r="G4117" s="8" t="n">
        <x:f>IF(COUNT(E4117:F4117)=2,F4117-E4117,"n.a.")</x:f>
        <x:v>0</x:v>
      </x:c>
      <x:c r="H4117" s="9" t="n">
        <x:f>IF(ISNUMBER('原始字段'!D4271),'原始字段'!D4271,"n.a.")</x:f>
        <x:v>6.7057</x:v>
      </x:c>
      <x:c r="I4117" s="9" t="n">
        <x:f>IF(COUNT(G4117:H4117)=2,G4117*H4117/100000000,"n.a.")</x:f>
        <x:v>0</x:v>
      </x:c>
      <x:c r="J4117" s="1" t="str">
        <x:v>日频齐全；折算事件未独立核实</x:v>
      </x:c>
    </x:row>
    <x:row r="4118" ht="25" customHeight="1">
      <x:c r="A4118" s="1" t="str">
        <x:v>沪深300</x:v>
      </x:c>
      <x:c r="B4118" s="1" t="str">
        <x:v>510320.SH</x:v>
      </x:c>
      <x:c r="C4118" s="1" t="str">
        <x:v>中金沪深300ETF</x:v>
      </x:c>
      <x:c r="D4118" s="7" t="d">
        <x:v>2026-07-31T00:00:00.000Z</x:v>
      </x:c>
      <x:c r="E4118" s="8" t="n">
        <x:f>IF(ISNUMBER('原始字段'!C4152),'原始字段'!C4152,"n.a.")</x:f>
        <x:v>631068500</x:v>
      </x:c>
      <x:c r="F4118" s="8" t="n">
        <x:f>IF(ISNUMBER('原始字段'!C4248),'原始字段'!C4248,"n.a.")</x:f>
        <x:v>631068500</x:v>
      </x:c>
      <x:c r="G4118" s="8" t="n">
        <x:f>IF(COUNT(E4118:F4118)=2,F4118-E4118,"n.a.")</x:f>
        <x:v>0</x:v>
      </x:c>
      <x:c r="H4118" s="9" t="n">
        <x:f>IF(ISNUMBER('原始字段'!D4248),'原始字段'!D4248,"n.a.")</x:f>
        <x:v>1.249</x:v>
      </x:c>
      <x:c r="I4118" s="9" t="n">
        <x:f>IF(COUNT(G4118:H4118)=2,G4118*H4118/100000000,"n.a.")</x:f>
        <x:v>0</x:v>
      </x:c>
      <x:c r="J4118" s="1" t="str">
        <x:v>日频齐全；折算事件未独立核实</x:v>
      </x:c>
    </x:row>
    <x:row r="4119" ht="25" customHeight="1">
      <x:c r="A4119" s="1" t="str">
        <x:v>沪深300</x:v>
      </x:c>
      <x:c r="B4119" s="1" t="str">
        <x:v>510360.SH</x:v>
      </x:c>
      <x:c r="C4119" s="1" t="str">
        <x:v>广发沪深300ETF</x:v>
      </x:c>
      <x:c r="D4119" s="7" t="d">
        <x:v>2026-07-31T00:00:00.000Z</x:v>
      </x:c>
      <x:c r="E4119" s="8" t="n">
        <x:f>IF(ISNUMBER('原始字段'!C4155),'原始字段'!C4155,"n.a.")</x:f>
        <x:v>1922381200</x:v>
      </x:c>
      <x:c r="F4119" s="8" t="n">
        <x:f>IF(ISNUMBER('原始字段'!C4251),'原始字段'!C4251,"n.a.")</x:f>
        <x:v>1895381200</x:v>
      </x:c>
      <x:c r="G4119" s="8" t="n">
        <x:f>IF(COUNT(E4119:F4119)=2,F4119-E4119,"n.a.")</x:f>
        <x:v>-27000000</x:v>
      </x:c>
      <x:c r="H4119" s="9" t="n">
        <x:f>IF(ISNUMBER('原始字段'!D4251),'原始字段'!D4251,"n.a.")</x:f>
        <x:v>1.7747</x:v>
      </x:c>
      <x:c r="I4119" s="9" t="n">
        <x:f>IF(COUNT(G4119:H4119)=2,G4119*H4119/100000000,"n.a.")</x:f>
        <x:v>-0.479169</x:v>
      </x:c>
      <x:c r="J4119" s="1" t="str">
        <x:v>日频齐全；折算事件未独立核实</x:v>
      </x:c>
    </x:row>
    <x:row r="4120" ht="25" customHeight="1">
      <x:c r="A4120" s="1" t="str">
        <x:v>沪深300</x:v>
      </x:c>
      <x:c r="B4120" s="1" t="str">
        <x:v>515330.SH</x:v>
      </x:c>
      <x:c r="C4120" s="1" t="str">
        <x:v>天弘沪深300ETF</x:v>
      </x:c>
      <x:c r="D4120" s="7" t="d">
        <x:v>2026-07-31T00:00:00.000Z</x:v>
      </x:c>
      <x:c r="E4120" s="8" t="n">
        <x:f>IF(ISNUMBER('原始字段'!C4173),'原始字段'!C4173,"n.a.")</x:f>
        <x:v>6548709500</x:v>
      </x:c>
      <x:c r="F4120" s="8" t="n">
        <x:f>IF(ISNUMBER('原始字段'!C4269),'原始字段'!C4269,"n.a.")</x:f>
        <x:v>6575709500</x:v>
      </x:c>
      <x:c r="G4120" s="8" t="n">
        <x:f>IF(COUNT(E4120:F4120)=2,F4120-E4120,"n.a.")</x:f>
        <x:v>27000000</x:v>
      </x:c>
      <x:c r="H4120" s="9" t="n">
        <x:f>IF(ISNUMBER('原始字段'!D4269),'原始字段'!D4269,"n.a.")</x:f>
        <x:v>1.3354</x:v>
      </x:c>
      <x:c r="I4120" s="9" t="n">
        <x:f>IF(COUNT(G4120:H4120)=2,G4120*H4120/100000000,"n.a.")</x:f>
        <x:v>0.360558</x:v>
      </x:c>
      <x:c r="J4120" s="1" t="str">
        <x:v>日频齐全；折算事件未独立核实</x:v>
      </x:c>
    </x:row>
    <x:row r="4121" ht="25" customHeight="1">
      <x:c r="A4121" s="1" t="str">
        <x:v>沪深300</x:v>
      </x:c>
      <x:c r="B4121" s="1" t="str">
        <x:v>510330.SH</x:v>
      </x:c>
      <x:c r="C4121" s="1" t="str">
        <x:v>华夏沪深300ETF</x:v>
      </x:c>
      <x:c r="D4121" s="7" t="d">
        <x:v>2026-07-31T00:00:00.000Z</x:v>
      </x:c>
      <x:c r="E4121" s="8" t="n">
        <x:f>IF(ISNUMBER('原始字段'!C4153),'原始字段'!C4153,"n.a.")</x:f>
        <x:v>8712249800</x:v>
      </x:c>
      <x:c r="F4121" s="8" t="n">
        <x:f>IF(ISNUMBER('原始字段'!C4249),'原始字段'!C4249,"n.a.")</x:f>
        <x:v>8714049800</x:v>
      </x:c>
      <x:c r="G4121" s="8" t="n">
        <x:f>IF(COUNT(E4121:F4121)=2,F4121-E4121,"n.a.")</x:f>
        <x:v>1800000</x:v>
      </x:c>
      <x:c r="H4121" s="9" t="n">
        <x:f>IF(ISNUMBER('原始字段'!D4249),'原始字段'!D4249,"n.a.")</x:f>
        <x:v>4.8449</x:v>
      </x:c>
      <x:c r="I4121" s="9" t="n">
        <x:f>IF(COUNT(G4121:H4121)=2,G4121*H4121/100000000,"n.a.")</x:f>
        <x:v>0.0872082</x:v>
      </x:c>
      <x:c r="J4121" s="1" t="str">
        <x:v>日频齐全；折算事件未独立核实</x:v>
      </x:c>
    </x:row>
    <x:row r="4122" ht="25" customHeight="1">
      <x:c r="A4122" s="1" t="str">
        <x:v>沪深300</x:v>
      </x:c>
      <x:c r="B4122" s="1" t="str">
        <x:v>510370.SH</x:v>
      </x:c>
      <x:c r="C4122" s="1" t="str">
        <x:v>兴业沪深300ETF</x:v>
      </x:c>
      <x:c r="D4122" s="7" t="d">
        <x:v>2026-07-31T00:00:00.000Z</x:v>
      </x:c>
      <x:c r="E4122" s="8" t="n">
        <x:f>IF(ISNUMBER('原始字段'!C4156),'原始字段'!C4156,"n.a.")</x:f>
        <x:v>87258100</x:v>
      </x:c>
      <x:c r="F4122" s="8" t="n">
        <x:f>IF(ISNUMBER('原始字段'!C4252),'原始字段'!C4252,"n.a.")</x:f>
        <x:v>87258100</x:v>
      </x:c>
      <x:c r="G4122" s="8" t="n">
        <x:f>IF(COUNT(E4122:F4122)=2,F4122-E4122,"n.a.")</x:f>
        <x:v>0</x:v>
      </x:c>
      <x:c r="H4122" s="9" t="n">
        <x:f>IF(ISNUMBER('原始字段'!D4252),'原始字段'!D4252,"n.a.")</x:f>
        <x:v>1.0299</x:v>
      </x:c>
      <x:c r="I4122" s="9" t="n">
        <x:f>IF(COUNT(G4122:H4122)=2,G4122*H4122/100000000,"n.a.")</x:f>
        <x:v>0</x:v>
      </x:c>
      <x:c r="J4122" s="1" t="str">
        <x:v>日频齐全；折算事件未独立核实</x:v>
      </x:c>
    </x:row>
    <x:row r="4123" ht="25" customHeight="1">
      <x:c r="A4123" s="1" t="str">
        <x:v>沪深300</x:v>
      </x:c>
      <x:c r="B4123" s="1" t="str">
        <x:v>159919.SZ</x:v>
      </x:c>
      <x:c r="C4123" s="1" t="str">
        <x:v>嘉实沪深300ETF</x:v>
      </x:c>
      <x:c r="D4123" s="7" t="d">
        <x:v>2026-07-31T00:00:00.000Z</x:v>
      </x:c>
      <x:c r="E4123" s="8" t="n">
        <x:f>IF(ISNUMBER('原始字段'!C4136),'原始字段'!C4136,"n.a.")</x:f>
        <x:v>6544116676</x:v>
      </x:c>
      <x:c r="F4123" s="8" t="n">
        <x:f>IF(ISNUMBER('原始字段'!C4232),'原始字段'!C4232,"n.a.")</x:f>
        <x:v>6608916676</x:v>
      </x:c>
      <x:c r="G4123" s="8" t="n">
        <x:f>IF(COUNT(E4123:F4123)=2,F4123-E4123,"n.a.")</x:f>
        <x:v>64800000</x:v>
      </x:c>
      <x:c r="H4123" s="9" t="n">
        <x:f>IF(ISNUMBER('原始字段'!D4232),'原始字段'!D4232,"n.a.")</x:f>
        <x:v>4.8493</x:v>
      </x:c>
      <x:c r="I4123" s="9" t="n">
        <x:f>IF(COUNT(G4123:H4123)=2,G4123*H4123/100000000,"n.a.")</x:f>
        <x:v>3.1423464</x:v>
      </x:c>
      <x:c r="J4123" s="1" t="str">
        <x:v>日频齐全；折算事件未独立核实</x:v>
      </x:c>
    </x:row>
    <x:row r="4124" ht="25" customHeight="1">
      <x:c r="A4124" s="1" t="str">
        <x:v>沪深300</x:v>
      </x:c>
      <x:c r="B4124" s="1" t="str">
        <x:v>159673.SZ</x:v>
      </x:c>
      <x:c r="C4124" s="1" t="str">
        <x:v>鹏华沪深300ETF</x:v>
      </x:c>
      <x:c r="D4124" s="7" t="d">
        <x:v>2026-07-31T00:00:00.000Z</x:v>
      </x:c>
      <x:c r="E4124" s="8" t="n">
        <x:f>IF(ISNUMBER('原始字段'!C4128),'原始字段'!C4128,"n.a.")</x:f>
        <x:v>1911528385</x:v>
      </x:c>
      <x:c r="F4124" s="8" t="n">
        <x:f>IF(ISNUMBER('原始字段'!C4224),'原始字段'!C4224,"n.a.")</x:f>
        <x:v>1819528385</x:v>
      </x:c>
      <x:c r="G4124" s="8" t="n">
        <x:f>IF(COUNT(E4124:F4124)=2,F4124-E4124,"n.a.")</x:f>
        <x:v>-92000000</x:v>
      </x:c>
      <x:c r="H4124" s="9" t="n">
        <x:f>IF(ISNUMBER('原始字段'!D4224),'原始字段'!D4224,"n.a.")</x:f>
        <x:v>1.2781</x:v>
      </x:c>
      <x:c r="I4124" s="9" t="n">
        <x:f>IF(COUNT(G4124:H4124)=2,G4124*H4124/100000000,"n.a.")</x:f>
        <x:v>-1.175852</x:v>
      </x:c>
      <x:c r="J4124" s="1" t="str">
        <x:v>日频齐全；折算事件未独立核实</x:v>
      </x:c>
    </x:row>
    <x:row r="4125" ht="25" customHeight="1">
      <x:c r="A4125" s="1" t="str">
        <x:v>沪深300</x:v>
      </x:c>
      <x:c r="B4125" s="1" t="str">
        <x:v>159300.SZ</x:v>
      </x:c>
      <x:c r="C4125" s="1" t="str">
        <x:v>富国沪深300ETF</x:v>
      </x:c>
      <x:c r="D4125" s="7" t="d">
        <x:v>2026-07-31T00:00:00.000Z</x:v>
      </x:c>
      <x:c r="E4125" s="8" t="n">
        <x:f>IF(ISNUMBER('原始字段'!C4116),'原始字段'!C4116,"n.a.")</x:f>
        <x:v>444658097</x:v>
      </x:c>
      <x:c r="F4125" s="8" t="n">
        <x:f>IF(ISNUMBER('原始字段'!C4212),'原始字段'!C4212,"n.a.")</x:f>
        <x:v>436558097</x:v>
      </x:c>
      <x:c r="G4125" s="8" t="n">
        <x:f>IF(COUNT(E4125:F4125)=2,F4125-E4125,"n.a.")</x:f>
        <x:v>-8100000</x:v>
      </x:c>
      <x:c r="H4125" s="9" t="n">
        <x:f>IF(ISNUMBER('原始字段'!D4212),'原始字段'!D4212,"n.a.")</x:f>
        <x:v>4.977</x:v>
      </x:c>
      <x:c r="I4125" s="9" t="n">
        <x:f>IF(COUNT(G4125:H4125)=2,G4125*H4125/100000000,"n.a.")</x:f>
        <x:v>-0.403137</x:v>
      </x:c>
      <x:c r="J4125" s="1" t="str">
        <x:v>日频齐全；折算事件未独立核实</x:v>
      </x:c>
    </x:row>
    <x:row r="4126" ht="25" customHeight="1">
      <x:c r="A4126" s="1" t="str">
        <x:v>沪深300</x:v>
      </x:c>
      <x:c r="B4126" s="1" t="str">
        <x:v>510380.SH</x:v>
      </x:c>
      <x:c r="C4126" s="1" t="str">
        <x:v>国寿安保沪深300ETF</x:v>
      </x:c>
      <x:c r="D4126" s="7" t="d">
        <x:v>2026-07-31T00:00:00.000Z</x:v>
      </x:c>
      <x:c r="E4126" s="8" t="n">
        <x:f>IF(ISNUMBER('原始字段'!C4157),'原始字段'!C4157,"n.a.")</x:f>
        <x:v>1488802400</x:v>
      </x:c>
      <x:c r="F4126" s="8" t="n">
        <x:f>IF(ISNUMBER('原始字段'!C4253),'原始字段'!C4253,"n.a.")</x:f>
        <x:v>1488802400</x:v>
      </x:c>
      <x:c r="G4126" s="8" t="n">
        <x:f>IF(COUNT(E4126:F4126)=2,F4126-E4126,"n.a.")</x:f>
        <x:v>0</x:v>
      </x:c>
      <x:c r="H4126" s="9" t="n">
        <x:f>IF(ISNUMBER('原始字段'!D4253),'原始字段'!D4253,"n.a.")</x:f>
        <x:v>1.3826</x:v>
      </x:c>
      <x:c r="I4126" s="9" t="n">
        <x:f>IF(COUNT(G4126:H4126)=2,G4126*H4126/100000000,"n.a.")</x:f>
        <x:v>0</x:v>
      </x:c>
      <x:c r="J4126" s="1" t="str">
        <x:v>日频齐全；折算事件未独立核实</x:v>
      </x:c>
    </x:row>
    <x:row r="4127" ht="25" customHeight="1">
      <x:c r="A4127" s="1" t="str">
        <x:v>沪深300</x:v>
      </x:c>
      <x:c r="B4127" s="1" t="str">
        <x:v>515380.SH</x:v>
      </x:c>
      <x:c r="C4127" s="1" t="str">
        <x:v>泰康沪深300ETF</x:v>
      </x:c>
      <x:c r="D4127" s="7" t="d">
        <x:v>2026-07-31T00:00:00.000Z</x:v>
      </x:c>
      <x:c r="E4127" s="8" t="n">
        <x:f>IF(ISNUMBER('原始字段'!C4176),'原始字段'!C4176,"n.a.")</x:f>
        <x:v>667899800</x:v>
      </x:c>
      <x:c r="F4127" s="8" t="n">
        <x:f>IF(ISNUMBER('原始字段'!C4272),'原始字段'!C4272,"n.a.")</x:f>
        <x:v>667899800</x:v>
      </x:c>
      <x:c r="G4127" s="8" t="n">
        <x:f>IF(COUNT(E4127:F4127)=2,F4127-E4127,"n.a.")</x:f>
        <x:v>0</x:v>
      </x:c>
      <x:c r="H4127" s="9" t="n">
        <x:f>IF(ISNUMBER('原始字段'!D4272),'原始字段'!D4272,"n.a.")</x:f>
        <x:v>5.3908</x:v>
      </x:c>
      <x:c r="I4127" s="9" t="n">
        <x:f>IF(COUNT(G4127:H4127)=2,G4127*H4127/100000000,"n.a.")</x:f>
        <x:v>0</x:v>
      </x:c>
      <x:c r="J4127" s="1" t="str">
        <x:v>日频齐全；折算事件未独立核实</x:v>
      </x:c>
    </x:row>
    <x:row r="4128" ht="25" customHeight="1">
      <x:c r="A4128" s="1" t="str">
        <x:v>沪深300</x:v>
      </x:c>
      <x:c r="B4128" s="1" t="str">
        <x:v>510350.SH</x:v>
      </x:c>
      <x:c r="C4128" s="1" t="str">
        <x:v>工银沪深300ETF</x:v>
      </x:c>
      <x:c r="D4128" s="7" t="d">
        <x:v>2026-07-31T00:00:00.000Z</x:v>
      </x:c>
      <x:c r="E4128" s="8" t="n">
        <x:f>IF(ISNUMBER('原始字段'!C4154),'原始字段'!C4154,"n.a.")</x:f>
        <x:v>683214700</x:v>
      </x:c>
      <x:c r="F4128" s="8" t="n">
        <x:f>IF(ISNUMBER('原始字段'!C4250),'原始字段'!C4250,"n.a.")</x:f>
        <x:v>684114700</x:v>
      </x:c>
      <x:c r="G4128" s="8" t="n">
        <x:f>IF(COUNT(E4128:F4128)=2,F4128-E4128,"n.a.")</x:f>
        <x:v>900000</x:v>
      </x:c>
      <x:c r="H4128" s="9" t="n">
        <x:f>IF(ISNUMBER('原始字段'!D4250),'原始字段'!D4250,"n.a.")</x:f>
        <x:v>4.8822</x:v>
      </x:c>
      <x:c r="I4128" s="9" t="n">
        <x:f>IF(COUNT(G4128:H4128)=2,G4128*H4128/100000000,"n.a.")</x:f>
        <x:v>0.0439398</x:v>
      </x:c>
      <x:c r="J4128" s="1" t="str">
        <x:v>日频齐全；折算事件未独立核实</x:v>
      </x:c>
    </x:row>
    <x:row r="4129" ht="25" customHeight="1">
      <x:c r="A4129" s="1" t="str">
        <x:v>沪深300</x:v>
      </x:c>
      <x:c r="B4129" s="1" t="str">
        <x:v>563520.SH</x:v>
      </x:c>
      <x:c r="C4129" s="1" t="str">
        <x:v>永赢沪深300ETF</x:v>
      </x:c>
      <x:c r="D4129" s="7" t="d">
        <x:v>2026-07-31T00:00:00.000Z</x:v>
      </x:c>
      <x:c r="E4129" s="8" t="n">
        <x:f>IF(ISNUMBER('原始字段'!C4191),'原始字段'!C4191,"n.a.")</x:f>
        <x:v>445065000</x:v>
      </x:c>
      <x:c r="F4129" s="8" t="n">
        <x:f>IF(ISNUMBER('原始字段'!C4287),'原始字段'!C4287,"n.a.")</x:f>
        <x:v>439065000</x:v>
      </x:c>
      <x:c r="G4129" s="8" t="n">
        <x:f>IF(COUNT(E4129:F4129)=2,F4129-E4129,"n.a.")</x:f>
        <x:v>-6000000</x:v>
      </x:c>
      <x:c r="H4129" s="9" t="n">
        <x:f>IF(ISNUMBER('原始字段'!D4287),'原始字段'!D4287,"n.a.")</x:f>
        <x:v>1.1932</x:v>
      </x:c>
      <x:c r="I4129" s="9" t="n">
        <x:f>IF(COUNT(G4129:H4129)=2,G4129*H4129/100000000,"n.a.")</x:f>
        <x:v>-0.071592</x:v>
      </x:c>
      <x:c r="J4129" s="1" t="str">
        <x:v>日频齐全；折算事件未独立核实</x:v>
      </x:c>
    </x:row>
    <x:row r="4130" ht="25" customHeight="1">
      <x:c r="A4130" s="1" t="str">
        <x:v>沪深300</x:v>
      </x:c>
      <x:c r="B4130" s="1" t="str">
        <x:v>510300.SH</x:v>
      </x:c>
      <x:c r="C4130" s="1" t="str">
        <x:v>华泰柏瑞沪深300ETF</x:v>
      </x:c>
      <x:c r="D4130" s="7" t="d">
        <x:v>2026-07-31T00:00:00.000Z</x:v>
      </x:c>
      <x:c r="E4130" s="8" t="n">
        <x:f>IF(ISNUMBER('原始字段'!C4150),'原始字段'!C4150,"n.a.")</x:f>
        <x:v>26483887700</x:v>
      </x:c>
      <x:c r="F4130" s="8" t="n">
        <x:f>IF(ISNUMBER('原始字段'!C4246),'原始字段'!C4246,"n.a.")</x:f>
        <x:v>26466787700</x:v>
      </x:c>
      <x:c r="G4130" s="8" t="n">
        <x:f>IF(COUNT(E4130:F4130)=2,F4130-E4130,"n.a.")</x:f>
        <x:v>-17100000</x:v>
      </x:c>
      <x:c r="H4130" s="9" t="n">
        <x:f>IF(ISNUMBER('原始字段'!D4246),'原始字段'!D4246,"n.a.")</x:f>
        <x:v>4.6473</x:v>
      </x:c>
      <x:c r="I4130" s="9" t="n">
        <x:f>IF(COUNT(G4130:H4130)=2,G4130*H4130/100000000,"n.a.")</x:f>
        <x:v>-0.7946883</x:v>
      </x:c>
      <x:c r="J4130" s="1" t="str">
        <x:v>日频齐全；折算事件未独立核实</x:v>
      </x:c>
    </x:row>
    <x:row r="4131" ht="25" customHeight="1">
      <x:c r="A4131" s="1" t="str">
        <x:v>沪深300</x:v>
      </x:c>
      <x:c r="B4131" s="1" t="str">
        <x:v>515310.SH</x:v>
      </x:c>
      <x:c r="C4131" s="1" t="str">
        <x:v>汇添富沪深300ETF</x:v>
      </x:c>
      <x:c r="D4131" s="7" t="d">
        <x:v>2026-07-31T00:00:00.000Z</x:v>
      </x:c>
      <x:c r="E4131" s="8" t="n">
        <x:f>IF(ISNUMBER('原始字段'!C4172),'原始字段'!C4172,"n.a.")</x:f>
        <x:v>391611200</x:v>
      </x:c>
      <x:c r="F4131" s="8" t="n">
        <x:f>IF(ISNUMBER('原始字段'!C4268),'原始字段'!C4268,"n.a.")</x:f>
        <x:v>381111200</x:v>
      </x:c>
      <x:c r="G4131" s="8" t="n">
        <x:f>IF(COUNT(E4131:F4131)=2,F4131-E4131,"n.a.")</x:f>
        <x:v>-10500000</x:v>
      </x:c>
      <x:c r="H4131" s="9" t="n">
        <x:f>IF(ISNUMBER('原始字段'!D4268),'原始字段'!D4268,"n.a.")</x:f>
        <x:v>1.3813</x:v>
      </x:c>
      <x:c r="I4131" s="9" t="n">
        <x:f>IF(COUNT(G4131:H4131)=2,G4131*H4131/100000000,"n.a.")</x:f>
        <x:v>-0.1450365</x:v>
      </x:c>
      <x:c r="J4131" s="1" t="str">
        <x:v>日频齐全；折算事件未独立核实</x:v>
      </x:c>
    </x:row>
    <x:row r="4132" ht="25" customHeight="1">
      <x:c r="A4132" s="1" t="str">
        <x:v>沪深300</x:v>
      </x:c>
      <x:c r="B4132" s="1" t="str">
        <x:v>159925.SZ</x:v>
      </x:c>
      <x:c r="C4132" s="1" t="str">
        <x:v>南方沪深300ETF</x:v>
      </x:c>
      <x:c r="D4132" s="7" t="d">
        <x:v>2026-07-31T00:00:00.000Z</x:v>
      </x:c>
      <x:c r="E4132" s="8" t="n">
        <x:f>IF(ISNUMBER('原始字段'!C4138),'原始字段'!C4138,"n.a.")</x:f>
        <x:v>606920856</x:v>
      </x:c>
      <x:c r="F4132" s="8" t="n">
        <x:f>IF(ISNUMBER('原始字段'!C4234),'原始字段'!C4234,"n.a.")</x:f>
        <x:v>603320856</x:v>
      </x:c>
      <x:c r="G4132" s="8" t="n">
        <x:f>IF(COUNT(E4132:F4132)=2,F4132-E4132,"n.a.")</x:f>
        <x:v>-3600000</x:v>
      </x:c>
      <x:c r="H4132" s="9" t="n">
        <x:f>IF(ISNUMBER('原始字段'!D4234),'原始字段'!D4234,"n.a.")</x:f>
        <x:v>4.7169</x:v>
      </x:c>
      <x:c r="I4132" s="9" t="n">
        <x:f>IF(COUNT(G4132:H4132)=2,G4132*H4132/100000000,"n.a.")</x:f>
        <x:v>-0.1698084</x:v>
      </x:c>
      <x:c r="J4132" s="1" t="str">
        <x:v>日频齐全；折算事件未独立核实</x:v>
      </x:c>
    </x:row>
    <x:row r="4133" ht="25" customHeight="1">
      <x:c r="A4133" s="1" t="str">
        <x:v>沪深300</x:v>
      </x:c>
      <x:c r="B4133" s="1" t="str">
        <x:v>561930.SH</x:v>
      </x:c>
      <x:c r="C4133" s="1" t="str">
        <x:v>招商沪深300ETF</x:v>
      </x:c>
      <x:c r="D4133" s="7" t="d">
        <x:v>2026-07-31T00:00:00.000Z</x:v>
      </x:c>
      <x:c r="E4133" s="8" t="n">
        <x:f>IF(ISNUMBER('原始字段'!C4187),'原始字段'!C4187,"n.a.")</x:f>
        <x:v>265260600</x:v>
      </x:c>
      <x:c r="F4133" s="8" t="n">
        <x:f>IF(ISNUMBER('原始字段'!C4283),'原始字段'!C4283,"n.a.")</x:f>
        <x:v>250260600</x:v>
      </x:c>
      <x:c r="G4133" s="8" t="n">
        <x:f>IF(COUNT(E4133:F4133)=2,F4133-E4133,"n.a.")</x:f>
        <x:v>-15000000</x:v>
      </x:c>
      <x:c r="H4133" s="9" t="n">
        <x:f>IF(ISNUMBER('原始字段'!D4283),'原始字段'!D4283,"n.a.")</x:f>
        <x:v>1.5573</x:v>
      </x:c>
      <x:c r="I4133" s="9" t="n">
        <x:f>IF(COUNT(G4133:H4133)=2,G4133*H4133/100000000,"n.a.")</x:f>
        <x:v>-0.233595</x:v>
      </x:c>
      <x:c r="J4133" s="1" t="str">
        <x:v>日频齐全；折算事件未独立核实</x:v>
      </x:c>
    </x:row>
    <x:row r="4134" ht="25" customHeight="1">
      <x:c r="A4134" s="1" t="str">
        <x:v>沪深300</x:v>
      </x:c>
      <x:c r="B4134" s="1" t="str">
        <x:v>515350.SH</x:v>
      </x:c>
      <x:c r="C4134" s="1" t="str">
        <x:v>民生加银沪深300ETF</x:v>
      </x:c>
      <x:c r="D4134" s="7" t="d">
        <x:v>2026-07-31T00:00:00.000Z</x:v>
      </x:c>
      <x:c r="E4134" s="8" t="n">
        <x:f>IF(ISNUMBER('原始字段'!C4174),'原始字段'!C4174,"n.a.")</x:f>
        <x:v>12599200</x:v>
      </x:c>
      <x:c r="F4134" s="8" t="n">
        <x:f>IF(ISNUMBER('原始字段'!C4270),'原始字段'!C4270,"n.a.")</x:f>
        <x:v>12599200</x:v>
      </x:c>
      <x:c r="G4134" s="8" t="n">
        <x:f>IF(COUNT(E4134:F4134)=2,F4134-E4134,"n.a.")</x:f>
        <x:v>0</x:v>
      </x:c>
      <x:c r="H4134" s="9" t="n">
        <x:f>IF(ISNUMBER('原始字段'!D4270),'原始字段'!D4270,"n.a.")</x:f>
        <x:v>6.2338</x:v>
      </x:c>
      <x:c r="I4134" s="9" t="n">
        <x:f>IF(COUNT(G4134:H4134)=2,G4134*H4134/100000000,"n.a.")</x:f>
        <x:v>0</x:v>
      </x:c>
      <x:c r="J4134" s="1" t="str">
        <x:v>日频齐全；折算事件未独立核实</x:v>
      </x:c>
    </x:row>
    <x:row r="4135" ht="25" customHeight="1">
      <x:c r="A4135" s="1" t="str">
        <x:v>沪深300</x:v>
      </x:c>
      <x:c r="B4135" s="1" t="str">
        <x:v>510310.SH</x:v>
      </x:c>
      <x:c r="C4135" s="1" t="str">
        <x:v>易方达沪深300ETF</x:v>
      </x:c>
      <x:c r="D4135" s="7" t="d">
        <x:v>2026-07-31T00:00:00.000Z</x:v>
      </x:c>
      <x:c r="E4135" s="8" t="n">
        <x:f>IF(ISNUMBER('原始字段'!C4151),'原始字段'!C4151,"n.a.")</x:f>
        <x:v>11658344000</x:v>
      </x:c>
      <x:c r="F4135" s="8" t="n">
        <x:f>IF(ISNUMBER('原始字段'!C4247),'原始字段'!C4247,"n.a.")</x:f>
        <x:v>11662844000</x:v>
      </x:c>
      <x:c r="G4135" s="8" t="n">
        <x:f>IF(COUNT(E4135:F4135)=2,F4135-E4135,"n.a.")</x:f>
        <x:v>4500000</x:v>
      </x:c>
      <x:c r="H4135" s="9" t="n">
        <x:f>IF(ISNUMBER('原始字段'!D4247),'原始字段'!D4247,"n.a.")</x:f>
        <x:v>4.5135</x:v>
      </x:c>
      <x:c r="I4135" s="9" t="n">
        <x:f>IF(COUNT(G4135:H4135)=2,G4135*H4135/100000000,"n.a.")</x:f>
        <x:v>0.2031075</x:v>
      </x:c>
      <x:c r="J4135" s="1" t="str">
        <x:v>日频齐全；折算事件未独立核实</x:v>
      </x:c>
    </x:row>
    <x:row r="4136" ht="25" customHeight="1">
      <x:c r="A4136" s="1" t="str">
        <x:v>沪深300</x:v>
      </x:c>
      <x:c r="B4136" s="1" t="str">
        <x:v>159330.SZ</x:v>
      </x:c>
      <x:c r="C4136" s="1" t="str">
        <x:v>东财沪深300ETF</x:v>
      </x:c>
      <x:c r="D4136" s="7" t="d">
        <x:v>2026-07-31T00:00:00.000Z</x:v>
      </x:c>
      <x:c r="E4136" s="8" t="n">
        <x:f>IF(ISNUMBER('原始字段'!C4117),'原始字段'!C4117,"n.a.")</x:f>
        <x:v>491801009</x:v>
      </x:c>
      <x:c r="F4136" s="8" t="n">
        <x:f>IF(ISNUMBER('原始字段'!C4213),'原始字段'!C4213,"n.a.")</x:f>
        <x:v>491801009</x:v>
      </x:c>
      <x:c r="G4136" s="8" t="n">
        <x:f>IF(COUNT(E4136:F4136)=2,F4136-E4136,"n.a.")</x:f>
        <x:v>0</x:v>
      </x:c>
      <x:c r="H4136" s="9" t="n">
        <x:f>IF(ISNUMBER('原始字段'!D4213),'原始字段'!D4213,"n.a.")</x:f>
        <x:v>1.4339</x:v>
      </x:c>
      <x:c r="I4136" s="9" t="n">
        <x:f>IF(COUNT(G4136:H4136)=2,G4136*H4136/100000000,"n.a.")</x:f>
        <x:v>0</x:v>
      </x:c>
      <x:c r="J4136" s="1" t="str">
        <x:v>日频齐全；折算事件未独立核实</x:v>
      </x:c>
    </x:row>
    <x:row r="4137" ht="25" customHeight="1">
      <x:c r="A4137" s="1" t="str">
        <x:v>沪深300</x:v>
      </x:c>
      <x:c r="B4137" s="1" t="str">
        <x:v>510390.SH</x:v>
      </x:c>
      <x:c r="C4137" s="1" t="str">
        <x:v>平安沪深300ETF</x:v>
      </x:c>
      <x:c r="D4137" s="7" t="d">
        <x:v>2026-07-31T00:00:00.000Z</x:v>
      </x:c>
      <x:c r="E4137" s="8" t="n">
        <x:f>IF(ISNUMBER('原始字段'!C4158),'原始字段'!C4158,"n.a.")</x:f>
        <x:v>126650000</x:v>
      </x:c>
      <x:c r="F4137" s="8" t="n">
        <x:f>IF(ISNUMBER('原始字段'!C4254),'原始字段'!C4254,"n.a.")</x:f>
        <x:v>126650000</x:v>
      </x:c>
      <x:c r="G4137" s="8" t="n">
        <x:f>IF(COUNT(E4137:F4137)=2,F4137-E4137,"n.a.")</x:f>
        <x:v>0</x:v>
      </x:c>
      <x:c r="H4137" s="9" t="n">
        <x:f>IF(ISNUMBER('原始字段'!D4254),'原始字段'!D4254,"n.a.")</x:f>
        <x:v>5.2513</x:v>
      </x:c>
      <x:c r="I4137" s="9" t="n">
        <x:f>IF(COUNT(G4137:H4137)=2,G4137*H4137/100000000,"n.a.")</x:f>
        <x:v>0</x:v>
      </x:c>
      <x:c r="J4137" s="1" t="str">
        <x:v>日频齐全；折算事件未独立核实</x:v>
      </x:c>
    </x:row>
    <x:row r="4138" ht="25" customHeight="1">
      <x:c r="A4138" s="1" t="str">
        <x:v>沪深300</x:v>
      </x:c>
      <x:c r="B4138" s="1" t="str">
        <x:v>515390.SH</x:v>
      </x:c>
      <x:c r="C4138" s="1" t="str">
        <x:v>华安沪深300ETF</x:v>
      </x:c>
      <x:c r="D4138" s="7" t="d">
        <x:v>2026-07-31T00:00:00.000Z</x:v>
      </x:c>
      <x:c r="E4138" s="8" t="n">
        <x:f>IF(ISNUMBER('原始字段'!C4177),'原始字段'!C4177,"n.a.")</x:f>
        <x:v>1762683000</x:v>
      </x:c>
      <x:c r="F4138" s="8" t="n">
        <x:f>IF(ISNUMBER('原始字段'!C4273),'原始字段'!C4273,"n.a.")</x:f>
        <x:v>1766683000</x:v>
      </x:c>
      <x:c r="G4138" s="8" t="n">
        <x:f>IF(COUNT(E4138:F4138)=2,F4138-E4138,"n.a.")</x:f>
        <x:v>4000000</x:v>
      </x:c>
      <x:c r="H4138" s="9" t="n">
        <x:f>IF(ISNUMBER('原始字段'!D4273),'原始字段'!D4273,"n.a.")</x:f>
        <x:v>1.3526</x:v>
      </x:c>
      <x:c r="I4138" s="9" t="n">
        <x:f>IF(COUNT(G4138:H4138)=2,G4138*H4138/100000000,"n.a.")</x:f>
        <x:v>0.054104</x:v>
      </x:c>
      <x:c r="J4138" s="1" t="str">
        <x:v>日频齐全；折算事件未独立核实</x:v>
      </x:c>
    </x:row>
    <x:row r="4139" ht="25" customHeight="1">
      <x:c r="A4139" s="1" t="str">
        <x:v>沪深300</x:v>
      </x:c>
      <x:c r="B4139" s="1" t="str">
        <x:v>515130.SH</x:v>
      </x:c>
      <x:c r="C4139" s="1" t="str">
        <x:v>博时沪深300ETF</x:v>
      </x:c>
      <x:c r="D4139" s="7" t="d">
        <x:v>2026-07-31T00:00:00.000Z</x:v>
      </x:c>
      <x:c r="E4139" s="8" t="n">
        <x:f>IF(ISNUMBER('原始字段'!C4170),'原始字段'!C4170,"n.a.")</x:f>
        <x:v>106463200</x:v>
      </x:c>
      <x:c r="F4139" s="8" t="n">
        <x:f>IF(ISNUMBER('原始字段'!C4266),'原始字段'!C4266,"n.a.")</x:f>
        <x:v>106463200</x:v>
      </x:c>
      <x:c r="G4139" s="8" t="n">
        <x:f>IF(COUNT(E4139:F4139)=2,F4139-E4139,"n.a.")</x:f>
        <x:v>0</x:v>
      </x:c>
      <x:c r="H4139" s="9" t="n">
        <x:f>IF(ISNUMBER('原始字段'!D4266),'原始字段'!D4266,"n.a.")</x:f>
        <x:v>1.5332</x:v>
      </x:c>
      <x:c r="I4139" s="9" t="n">
        <x:f>IF(COUNT(G4139:H4139)=2,G4139*H4139/100000000,"n.a.")</x:f>
        <x:v>0</x:v>
      </x:c>
      <x:c r="J4139" s="1" t="str">
        <x:v>日频齐全；折算事件未独立核实</x:v>
      </x:c>
    </x:row>
    <x:row r="4140" ht="25" customHeight="1">
      <x:c r="A4140" s="1" t="str">
        <x:v>中证500</x:v>
      </x:c>
      <x:c r="B4140" s="1" t="str">
        <x:v>510530.SH</x:v>
      </x:c>
      <x:c r="C4140" s="1" t="str">
        <x:v>工银中证500ETF</x:v>
      </x:c>
      <x:c r="D4140" s="7" t="d">
        <x:v>2026-07-31T00:00:00.000Z</x:v>
      </x:c>
      <x:c r="E4140" s="8" t="n">
        <x:f>IF(ISNUMBER('原始字段'!C4161),'原始字段'!C4161,"n.a.")</x:f>
        <x:v>48479400</x:v>
      </x:c>
      <x:c r="F4140" s="8" t="n">
        <x:f>IF(ISNUMBER('原始字段'!C4257),'原始字段'!C4257,"n.a.")</x:f>
        <x:v>48479400</x:v>
      </x:c>
      <x:c r="G4140" s="8" t="n">
        <x:f>IF(COUNT(E4140:F4140)=2,F4140-E4140,"n.a.")</x:f>
        <x:v>0</x:v>
      </x:c>
      <x:c r="H4140" s="9" t="n">
        <x:f>IF(ISNUMBER('原始字段'!D4257),'原始字段'!D4257,"n.a.")</x:f>
        <x:v>8.4107</x:v>
      </x:c>
      <x:c r="I4140" s="9" t="n">
        <x:f>IF(COUNT(G4140:H4140)=2,G4140*H4140/100000000,"n.a.")</x:f>
        <x:v>0</x:v>
      </x:c>
      <x:c r="J4140" s="1" t="str">
        <x:v>日频齐全；折算事件未独立核实</x:v>
      </x:c>
    </x:row>
    <x:row r="4141" ht="25" customHeight="1">
      <x:c r="A4141" s="1" t="str">
        <x:v>中证500</x:v>
      </x:c>
      <x:c r="B4141" s="1" t="str">
        <x:v>510580.SH</x:v>
      </x:c>
      <x:c r="C4141" s="1" t="str">
        <x:v>易方达中证500ETF</x:v>
      </x:c>
      <x:c r="D4141" s="7" t="d">
        <x:v>2026-07-31T00:00:00.000Z</x:v>
      </x:c>
      <x:c r="E4141" s="8" t="n">
        <x:f>IF(ISNUMBER('原始字段'!C4165),'原始字段'!C4165,"n.a.")</x:f>
        <x:v>1161368300</x:v>
      </x:c>
      <x:c r="F4141" s="8" t="n">
        <x:f>IF(ISNUMBER('原始字段'!C4261),'原始字段'!C4261,"n.a.")</x:f>
        <x:v>1151768300</x:v>
      </x:c>
      <x:c r="G4141" s="8" t="n">
        <x:f>IF(COUNT(E4141:F4141)=2,F4141-E4141,"n.a.")</x:f>
        <x:v>-9600000</x:v>
      </x:c>
      <x:c r="H4141" s="9" t="n">
        <x:f>IF(ISNUMBER('原始字段'!D4261),'原始字段'!D4261,"n.a.")</x:f>
        <x:v>3.9459</x:v>
      </x:c>
      <x:c r="I4141" s="9" t="n">
        <x:f>IF(COUNT(G4141:H4141)=2,G4141*H4141/100000000,"n.a.")</x:f>
        <x:v>-0.3788064</x:v>
      </x:c>
      <x:c r="J4141" s="1" t="str">
        <x:v>日频齐全；折算事件未独立核实</x:v>
      </x:c>
    </x:row>
    <x:row r="4142" ht="25" customHeight="1">
      <x:c r="A4142" s="1" t="str">
        <x:v>中证500</x:v>
      </x:c>
      <x:c r="B4142" s="1" t="str">
        <x:v>159922.SZ</x:v>
      </x:c>
      <x:c r="C4142" s="1" t="str">
        <x:v>嘉实中证500ETF</x:v>
      </x:c>
      <x:c r="D4142" s="7" t="d">
        <x:v>2026-07-31T00:00:00.000Z</x:v>
      </x:c>
      <x:c r="E4142" s="8" t="n">
        <x:f>IF(ISNUMBER('原始字段'!C4137),'原始字段'!C4137,"n.a.")</x:f>
        <x:v>2974676765</x:v>
      </x:c>
      <x:c r="F4142" s="8" t="n">
        <x:f>IF(ISNUMBER('原始字段'!C4233),'原始字段'!C4233,"n.a.")</x:f>
        <x:v>2973676765</x:v>
      </x:c>
      <x:c r="G4142" s="8" t="n">
        <x:f>IF(COUNT(E4142:F4142)=2,F4142-E4142,"n.a.")</x:f>
        <x:v>-1000000</x:v>
      </x:c>
      <x:c r="H4142" s="9" t="n">
        <x:f>IF(ISNUMBER('原始字段'!D4233),'原始字段'!D4233,"n.a.")</x:f>
        <x:v>3.0445</x:v>
      </x:c>
      <x:c r="I4142" s="9" t="n">
        <x:f>IF(COUNT(G4142:H4142)=2,G4142*H4142/100000000,"n.a.")</x:f>
        <x:v>-0.030445</x:v>
      </x:c>
      <x:c r="J4142" s="1" t="str">
        <x:v>日频齐全；折算事件未独立核实</x:v>
      </x:c>
    </x:row>
    <x:row r="4143" ht="25" customHeight="1">
      <x:c r="A4143" s="1" t="str">
        <x:v>中证500</x:v>
      </x:c>
      <x:c r="B4143" s="1" t="str">
        <x:v>563750.SH</x:v>
      </x:c>
      <x:c r="C4143" s="1" t="str">
        <x:v>汇添富中证500ETF</x:v>
      </x:c>
      <x:c r="D4143" s="7" t="d">
        <x:v>2026-07-31T00:00:00.000Z</x:v>
      </x:c>
      <x:c r="E4143" s="8" t="n">
        <x:f>IF(ISNUMBER('原始字段'!C4192),'原始字段'!C4192,"n.a.")</x:f>
        <x:v>369737000</x:v>
      </x:c>
      <x:c r="F4143" s="8" t="n">
        <x:f>IF(ISNUMBER('原始字段'!C4288),'原始字段'!C4288,"n.a.")</x:f>
        <x:v>359737000</x:v>
      </x:c>
      <x:c r="G4143" s="8" t="n">
        <x:f>IF(COUNT(E4143:F4143)=2,F4143-E4143,"n.a.")</x:f>
        <x:v>-10000000</x:v>
      </x:c>
      <x:c r="H4143" s="9" t="n">
        <x:f>IF(ISNUMBER('原始字段'!D4288),'原始字段'!D4288,"n.a.")</x:f>
        <x:v>1.0468</x:v>
      </x:c>
      <x:c r="I4143" s="9" t="n">
        <x:f>IF(COUNT(G4143:H4143)=2,G4143*H4143/100000000,"n.a.")</x:f>
        <x:v>-0.10468</x:v>
      </x:c>
      <x:c r="J4143" s="1" t="str">
        <x:v>日频齐全；折算事件未独立核实</x:v>
      </x:c>
    </x:row>
    <x:row r="4144" ht="25" customHeight="1">
      <x:c r="A4144" s="1" t="str">
        <x:v>中证500</x:v>
      </x:c>
      <x:c r="B4144" s="1" t="str">
        <x:v>159935.SZ</x:v>
      </x:c>
      <x:c r="C4144" s="1" t="str">
        <x:v>景顺长城中证500ETF</x:v>
      </x:c>
      <x:c r="D4144" s="7" t="d">
        <x:v>2026-07-31T00:00:00.000Z</x:v>
      </x:c>
      <x:c r="E4144" s="8" t="n">
        <x:f>IF(ISNUMBER('原始字段'!C4139),'原始字段'!C4139,"n.a.")</x:f>
        <x:v>27572956</x:v>
      </x:c>
      <x:c r="F4144" s="8" t="n">
        <x:f>IF(ISNUMBER('原始字段'!C4235),'原始字段'!C4235,"n.a.")</x:f>
        <x:v>27572956</x:v>
      </x:c>
      <x:c r="G4144" s="8" t="n">
        <x:f>IF(COUNT(E4144:F4144)=2,F4144-E4144,"n.a.")</x:f>
        <x:v>0</x:v>
      </x:c>
      <x:c r="H4144" s="9" t="n">
        <x:f>IF(ISNUMBER('原始字段'!D4235),'原始字段'!D4235,"n.a.")</x:f>
        <x:v>2.3696</x:v>
      </x:c>
      <x:c r="I4144" s="9" t="n">
        <x:f>IF(COUNT(G4144:H4144)=2,G4144*H4144/100000000,"n.a.")</x:f>
        <x:v>0</x:v>
      </x:c>
      <x:c r="J4144" s="1" t="str">
        <x:v>日频齐全；折算事件未独立核实</x:v>
      </x:c>
    </x:row>
    <x:row r="4145" ht="25" customHeight="1">
      <x:c r="A4145" s="1" t="str">
        <x:v>中证500</x:v>
      </x:c>
      <x:c r="B4145" s="1" t="str">
        <x:v>515530.SH</x:v>
      </x:c>
      <x:c r="C4145" s="1" t="str">
        <x:v>泰康中证500ETF</x:v>
      </x:c>
      <x:c r="D4145" s="7" t="d">
        <x:v>2026-07-31T00:00:00.000Z</x:v>
      </x:c>
      <x:c r="E4145" s="8" t="n">
        <x:f>IF(ISNUMBER('原始字段'!C4178),'原始字段'!C4178,"n.a.")</x:f>
        <x:v>13042700</x:v>
      </x:c>
      <x:c r="F4145" s="8" t="n">
        <x:f>IF(ISNUMBER('原始字段'!C4274),'原始字段'!C4274,"n.a.")</x:f>
        <x:v>13042700</x:v>
      </x:c>
      <x:c r="G4145" s="8" t="n">
        <x:f>IF(COUNT(E4145:F4145)=2,F4145-E4145,"n.a.")</x:f>
        <x:v>0</x:v>
      </x:c>
      <x:c r="H4145" s="9" t="n">
        <x:f>IF(ISNUMBER('原始字段'!D4274),'原始字段'!D4274,"n.a.")</x:f>
        <x:v>4.1422</x:v>
      </x:c>
      <x:c r="I4145" s="9" t="n">
        <x:f>IF(COUNT(G4145:H4145)=2,G4145*H4145/100000000,"n.a.")</x:f>
        <x:v>0</x:v>
      </x:c>
      <x:c r="J4145" s="1" t="str">
        <x:v>日频齐全；折算事件未独立核实</x:v>
      </x:c>
    </x:row>
    <x:row r="4146" ht="25" customHeight="1">
      <x:c r="A4146" s="1" t="str">
        <x:v>中证500</x:v>
      </x:c>
      <x:c r="B4146" s="1" t="str">
        <x:v>510590.SH</x:v>
      </x:c>
      <x:c r="C4146" s="1" t="str">
        <x:v>平安中证500ETF</x:v>
      </x:c>
      <x:c r="D4146" s="7" t="d">
        <x:v>2026-07-31T00:00:00.000Z</x:v>
      </x:c>
      <x:c r="E4146" s="8" t="n">
        <x:f>IF(ISNUMBER('原始字段'!C4166),'原始字段'!C4166,"n.a.")</x:f>
        <x:v>115186100</x:v>
      </x:c>
      <x:c r="F4146" s="8" t="n">
        <x:f>IF(ISNUMBER('原始字段'!C4262),'原始字段'!C4262,"n.a.")</x:f>
        <x:v>115186100</x:v>
      </x:c>
      <x:c r="G4146" s="8" t="n">
        <x:f>IF(COUNT(E4146:F4146)=2,F4146-E4146,"n.a.")</x:f>
        <x:v>0</x:v>
      </x:c>
      <x:c r="H4146" s="9" t="n">
        <x:f>IF(ISNUMBER('原始字段'!D4262),'原始字段'!D4262,"n.a.")</x:f>
        <x:v>8.1449</x:v>
      </x:c>
      <x:c r="I4146" s="9" t="n">
        <x:f>IF(COUNT(G4146:H4146)=2,G4146*H4146/100000000,"n.a.")</x:f>
        <x:v>0</x:v>
      </x:c>
      <x:c r="J4146" s="1" t="str">
        <x:v>日频齐全；折算事件未独立核实</x:v>
      </x:c>
    </x:row>
    <x:row r="4147" ht="25" customHeight="1">
      <x:c r="A4147" s="1" t="str">
        <x:v>中证500</x:v>
      </x:c>
      <x:c r="B4147" s="1" t="str">
        <x:v>515190.SH</x:v>
      </x:c>
      <x:c r="C4147" s="1" t="str">
        <x:v>中银证券中证500ETF</x:v>
      </x:c>
      <x:c r="D4147" s="7" t="d">
        <x:v>2026-07-31T00:00:00.000Z</x:v>
      </x:c>
      <x:c r="E4147" s="8" t="n">
        <x:f>IF(ISNUMBER('原始字段'!C4171),'原始字段'!C4171,"n.a.")</x:f>
        <x:v>291466100</x:v>
      </x:c>
      <x:c r="F4147" s="8" t="n">
        <x:f>IF(ISNUMBER('原始字段'!C4267),'原始字段'!C4267,"n.a.")</x:f>
        <x:v>291466100</x:v>
      </x:c>
      <x:c r="G4147" s="8" t="n">
        <x:f>IF(COUNT(E4147:F4147)=2,F4147-E4147,"n.a.")</x:f>
        <x:v>0</x:v>
      </x:c>
      <x:c r="H4147" s="9" t="n">
        <x:f>IF(ISNUMBER('原始字段'!D4267),'原始字段'!D4267,"n.a.")</x:f>
        <x:v>1.5781</x:v>
      </x:c>
      <x:c r="I4147" s="9" t="n">
        <x:f>IF(COUNT(G4147:H4147)=2,G4147*H4147/100000000,"n.a.")</x:f>
        <x:v>0</x:v>
      </x:c>
      <x:c r="J4147" s="1" t="str">
        <x:v>日频齐全；折算事件未独立核实</x:v>
      </x:c>
    </x:row>
    <x:row r="4148" ht="25" customHeight="1">
      <x:c r="A4148" s="1" t="str">
        <x:v>中证500</x:v>
      </x:c>
      <x:c r="B4148" s="1" t="str">
        <x:v>159820.SZ</x:v>
      </x:c>
      <x:c r="C4148" s="1" t="str">
        <x:v>天弘中证500ETF</x:v>
      </x:c>
      <x:c r="D4148" s="7" t="d">
        <x:v>2026-07-31T00:00:00.000Z</x:v>
      </x:c>
      <x:c r="E4148" s="8" t="n">
        <x:f>IF(ISNUMBER('原始字段'!C4131),'原始字段'!C4131,"n.a.")</x:f>
        <x:v>1371408470</x:v>
      </x:c>
      <x:c r="F4148" s="8" t="n">
        <x:f>IF(ISNUMBER('原始字段'!C4227),'原始字段'!C4227,"n.a.")</x:f>
        <x:v>1378908470</x:v>
      </x:c>
      <x:c r="G4148" s="8" t="n">
        <x:f>IF(COUNT(E4148:F4148)=2,F4148-E4148,"n.a.")</x:f>
        <x:v>7500000</x:v>
      </x:c>
      <x:c r="H4148" s="9" t="n">
        <x:f>IF(ISNUMBER('原始字段'!D4227),'原始字段'!D4227,"n.a.")</x:f>
        <x:v>1.3013</x:v>
      </x:c>
      <x:c r="I4148" s="9" t="n">
        <x:f>IF(COUNT(G4148:H4148)=2,G4148*H4148/100000000,"n.a.")</x:f>
        <x:v>0.0975975</x:v>
      </x:c>
      <x:c r="J4148" s="1" t="str">
        <x:v>日频齐全；折算事件未独立核实</x:v>
      </x:c>
    </x:row>
    <x:row r="4149" ht="25" customHeight="1">
      <x:c r="A4149" s="1" t="str">
        <x:v>中证500</x:v>
      </x:c>
      <x:c r="B4149" s="1" t="str">
        <x:v>159337.SZ</x:v>
      </x:c>
      <x:c r="C4149" s="1" t="str">
        <x:v>东财中证500ETF</x:v>
      </x:c>
      <x:c r="D4149" s="7" t="d">
        <x:v>2026-07-31T00:00:00.000Z</x:v>
      </x:c>
      <x:c r="E4149" s="8" t="n">
        <x:f>IF(ISNUMBER('原始字段'!C4118),'原始字段'!C4118,"n.a.")</x:f>
        <x:v>303710611</x:v>
      </x:c>
      <x:c r="F4149" s="8" t="n">
        <x:f>IF(ISNUMBER('原始字段'!C4214),'原始字段'!C4214,"n.a.")</x:f>
        <x:v>303710611</x:v>
      </x:c>
      <x:c r="G4149" s="8" t="n">
        <x:f>IF(COUNT(E4149:F4149)=2,F4149-E4149,"n.a.")</x:f>
        <x:v>0</x:v>
      </x:c>
      <x:c r="H4149" s="9" t="n">
        <x:f>IF(ISNUMBER('原始字段'!D4214),'原始字段'!D4214,"n.a.")</x:f>
        <x:v>1.7117</x:v>
      </x:c>
      <x:c r="I4149" s="9" t="n">
        <x:f>IF(COUNT(G4149:H4149)=2,G4149*H4149/100000000,"n.a.")</x:f>
        <x:v>0</x:v>
      </x:c>
      <x:c r="J4149" s="1" t="str">
        <x:v>日频齐全；折算事件未独立核实</x:v>
      </x:c>
    </x:row>
    <x:row r="4150" ht="25" customHeight="1">
      <x:c r="A4150" s="1" t="str">
        <x:v>中证500</x:v>
      </x:c>
      <x:c r="B4150" s="1" t="str">
        <x:v>510500.SH</x:v>
      </x:c>
      <x:c r="C4150" s="1" t="str">
        <x:v>南方中证500ETF</x:v>
      </x:c>
      <x:c r="D4150" s="7" t="d">
        <x:v>2026-07-31T00:00:00.000Z</x:v>
      </x:c>
      <x:c r="E4150" s="8" t="n">
        <x:f>IF(ISNUMBER('原始字段'!C4159),'原始字段'!C4159,"n.a.")</x:f>
        <x:v>5988168600</x:v>
      </x:c>
      <x:c r="F4150" s="8" t="n">
        <x:f>IF(ISNUMBER('原始字段'!C4255),'原始字段'!C4255,"n.a.")</x:f>
        <x:v>6188168600</x:v>
      </x:c>
      <x:c r="G4150" s="8" t="n">
        <x:f>IF(COUNT(E4150:F4150)=2,F4150-E4150,"n.a.")</x:f>
        <x:v>200000000</x:v>
      </x:c>
      <x:c r="H4150" s="9" t="n">
        <x:f>IF(ISNUMBER('原始字段'!D4255),'原始字段'!D4255,"n.a.")</x:f>
        <x:v>7.5082</x:v>
      </x:c>
      <x:c r="I4150" s="9" t="n">
        <x:f>IF(COUNT(G4150:H4150)=2,G4150*H4150/100000000,"n.a.")</x:f>
        <x:v>15.0164</x:v>
      </x:c>
      <x:c r="J4150" s="1" t="str">
        <x:v>日频齐全；折算事件未独立核实</x:v>
      </x:c>
    </x:row>
    <x:row r="4151" ht="25" customHeight="1">
      <x:c r="A4151" s="1" t="str">
        <x:v>中证500</x:v>
      </x:c>
      <x:c r="B4151" s="1" t="str">
        <x:v>159968.SZ</x:v>
      </x:c>
      <x:c r="C4151" s="1" t="str">
        <x:v>博时中证500ETF</x:v>
      </x:c>
      <x:c r="D4151" s="7" t="d">
        <x:v>2026-07-31T00:00:00.000Z</x:v>
      </x:c>
      <x:c r="E4151" s="8" t="n">
        <x:f>IF(ISNUMBER('原始字段'!C4146),'原始字段'!C4146,"n.a.")</x:f>
        <x:v>65295098</x:v>
      </x:c>
      <x:c r="F4151" s="8" t="n">
        <x:f>IF(ISNUMBER('原始字段'!C4242),'原始字段'!C4242,"n.a.")</x:f>
        <x:v>65295098</x:v>
      </x:c>
      <x:c r="G4151" s="8" t="n">
        <x:f>IF(COUNT(E4151:F4151)=2,F4151-E4151,"n.a.")</x:f>
        <x:v>0</x:v>
      </x:c>
      <x:c r="H4151" s="9" t="n">
        <x:f>IF(ISNUMBER('原始字段'!D4242),'原始字段'!D4242,"n.a.")</x:f>
        <x:v>9.7966</x:v>
      </x:c>
      <x:c r="I4151" s="9" t="n">
        <x:f>IF(COUNT(G4151:H4151)=2,G4151*H4151/100000000,"n.a.")</x:f>
        <x:v>0</x:v>
      </x:c>
      <x:c r="J4151" s="1" t="str">
        <x:v>日频齐全；折算事件未独立核实</x:v>
      </x:c>
    </x:row>
    <x:row r="4152" ht="25" customHeight="1">
      <x:c r="A4152" s="1" t="str">
        <x:v>中证500</x:v>
      </x:c>
      <x:c r="B4152" s="1" t="str">
        <x:v>561350.SH</x:v>
      </x:c>
      <x:c r="C4152" s="1" t="str">
        <x:v>国泰中证500ETF</x:v>
      </x:c>
      <x:c r="D4152" s="7" t="d">
        <x:v>2026-07-31T00:00:00.000Z</x:v>
      </x:c>
      <x:c r="E4152" s="8" t="n">
        <x:f>IF(ISNUMBER('原始字段'!C4185),'原始字段'!C4185,"n.a.")</x:f>
        <x:v>103700000</x:v>
      </x:c>
      <x:c r="F4152" s="8" t="n">
        <x:f>IF(ISNUMBER('原始字段'!C4281),'原始字段'!C4281,"n.a.")</x:f>
        <x:v>103700000</x:v>
      </x:c>
      <x:c r="G4152" s="8" t="n">
        <x:f>IF(COUNT(E4152:F4152)=2,F4152-E4152,"n.a.")</x:f>
        <x:v>0</x:v>
      </x:c>
      <x:c r="H4152" s="9" t="n">
        <x:f>IF(ISNUMBER('原始字段'!D4281),'原始字段'!D4281,"n.a.")</x:f>
        <x:v>1.1928</x:v>
      </x:c>
      <x:c r="I4152" s="9" t="n">
        <x:f>IF(COUNT(G4152:H4152)=2,G4152*H4152/100000000,"n.a.")</x:f>
        <x:v>0</x:v>
      </x:c>
      <x:c r="J4152" s="1" t="str">
        <x:v>日频齐全；折算事件未独立核实</x:v>
      </x:c>
    </x:row>
    <x:row r="4153" ht="25" customHeight="1">
      <x:c r="A4153" s="1" t="str">
        <x:v>中证500</x:v>
      </x:c>
      <x:c r="B4153" s="1" t="str">
        <x:v>512500.SH</x:v>
      </x:c>
      <x:c r="C4153" s="1" t="str">
        <x:v>华夏中证500ETF</x:v>
      </x:c>
      <x:c r="D4153" s="7" t="d">
        <x:v>2026-07-31T00:00:00.000Z</x:v>
      </x:c>
      <x:c r="E4153" s="8" t="n">
        <x:f>IF(ISNUMBER('原始字段'!C4168),'原始字段'!C4168,"n.a.")</x:f>
        <x:v>1956808800</x:v>
      </x:c>
      <x:c r="F4153" s="8" t="n">
        <x:f>IF(ISNUMBER('原始字段'!C4264),'原始字段'!C4264,"n.a.")</x:f>
        <x:v>1976808800</x:v>
      </x:c>
      <x:c r="G4153" s="8" t="n">
        <x:f>IF(COUNT(E4153:F4153)=2,F4153-E4153,"n.a.")</x:f>
        <x:v>20000000</x:v>
      </x:c>
      <x:c r="H4153" s="9" t="n">
        <x:f>IF(ISNUMBER('原始字段'!D4264),'原始字段'!D4264,"n.a.")</x:f>
        <x:v>4.2456</x:v>
      </x:c>
      <x:c r="I4153" s="9" t="n">
        <x:f>IF(COUNT(G4153:H4153)=2,G4153*H4153/100000000,"n.a.")</x:f>
        <x:v>0.8491199999999999</x:v>
      </x:c>
      <x:c r="J4153" s="1" t="str">
        <x:v>日频齐全；折算事件未独立核实</x:v>
      </x:c>
    </x:row>
    <x:row r="4154" ht="25" customHeight="1">
      <x:c r="A4154" s="1" t="str">
        <x:v>中证500</x:v>
      </x:c>
      <x:c r="B4154" s="1" t="str">
        <x:v>510550.SH</x:v>
      </x:c>
      <x:c r="C4154" s="1" t="str">
        <x:v>方正富邦中证500ETF</x:v>
      </x:c>
      <x:c r="D4154" s="7" t="d">
        <x:v>2026-07-31T00:00:00.000Z</x:v>
      </x:c>
      <x:c r="E4154" s="8" t="n">
        <x:f>IF(ISNUMBER('原始字段'!C4162),'原始字段'!C4162,"n.a.")</x:f>
        <x:v>23743300</x:v>
      </x:c>
      <x:c r="F4154" s="8" t="n">
        <x:f>IF(ISNUMBER('原始字段'!C4258),'原始字段'!C4258,"n.a.")</x:f>
        <x:v>23743300</x:v>
      </x:c>
      <x:c r="G4154" s="8" t="n">
        <x:f>IF(COUNT(E4154:F4154)=2,F4154-E4154,"n.a.")</x:f>
        <x:v>0</x:v>
      </x:c>
      <x:c r="H4154" s="9" t="n">
        <x:f>IF(ISNUMBER('原始字段'!D4258),'原始字段'!D4258,"n.a.")</x:f>
        <x:v>1.9305</x:v>
      </x:c>
      <x:c r="I4154" s="9" t="n">
        <x:f>IF(COUNT(G4154:H4154)=2,G4154*H4154/100000000,"n.a.")</x:f>
        <x:v>0</x:v>
      </x:c>
      <x:c r="J4154" s="1" t="str">
        <x:v>日频齐全；折算事件未独立核实</x:v>
      </x:c>
    </x:row>
    <x:row r="4155" ht="25" customHeight="1">
      <x:c r="A4155" s="1" t="str">
        <x:v>中证500</x:v>
      </x:c>
      <x:c r="B4155" s="1" t="str">
        <x:v>510510.SH</x:v>
      </x:c>
      <x:c r="C4155" s="1" t="str">
        <x:v>广发中证500ETF</x:v>
      </x:c>
      <x:c r="D4155" s="7" t="d">
        <x:v>2026-07-31T00:00:00.000Z</x:v>
      </x:c>
      <x:c r="E4155" s="8" t="n">
        <x:f>IF(ISNUMBER('原始字段'!C4160),'原始字段'!C4160,"n.a.")</x:f>
        <x:v>991038300</x:v>
      </x:c>
      <x:c r="F4155" s="8" t="n">
        <x:f>IF(ISNUMBER('原始字段'!C4256),'原始字段'!C4256,"n.a.")</x:f>
        <x:v>961038300</x:v>
      </x:c>
      <x:c r="G4155" s="8" t="n">
        <x:f>IF(COUNT(E4155:F4155)=2,F4155-E4155,"n.a.")</x:f>
        <x:v>-30000000</x:v>
      </x:c>
      <x:c r="H4155" s="9" t="n">
        <x:f>IF(ISNUMBER('原始字段'!D4256),'原始字段'!D4256,"n.a.")</x:f>
        <x:v>2.4331</x:v>
      </x:c>
      <x:c r="I4155" s="9" t="n">
        <x:f>IF(COUNT(G4155:H4155)=2,G4155*H4155/100000000,"n.a.")</x:f>
        <x:v>-0.72993</x:v>
      </x:c>
      <x:c r="J4155" s="1" t="str">
        <x:v>日频齐全；折算事件未独立核实</x:v>
      </x:c>
    </x:row>
    <x:row r="4156" ht="25" customHeight="1">
      <x:c r="A4156" s="1" t="str">
        <x:v>中证500</x:v>
      </x:c>
      <x:c r="B4156" s="1" t="str">
        <x:v>515550.SH</x:v>
      </x:c>
      <x:c r="C4156" s="1" t="str">
        <x:v>国联中证500ETF</x:v>
      </x:c>
      <x:c r="D4156" s="7" t="d">
        <x:v>2026-07-31T00:00:00.000Z</x:v>
      </x:c>
      <x:c r="E4156" s="8" t="n">
        <x:f>IF(ISNUMBER('原始字段'!C4179),'原始字段'!C4179,"n.a.")</x:f>
        <x:v>20345700</x:v>
      </x:c>
      <x:c r="F4156" s="8" t="n">
        <x:f>IF(ISNUMBER('原始字段'!C4275),'原始字段'!C4275,"n.a.")</x:f>
        <x:v>21345700</x:v>
      </x:c>
      <x:c r="G4156" s="8" t="n">
        <x:f>IF(COUNT(E4156:F4156)=2,F4156-E4156,"n.a.")</x:f>
        <x:v>1000000</x:v>
      </x:c>
      <x:c r="H4156" s="9" t="n">
        <x:f>IF(ISNUMBER('原始字段'!D4275),'原始字段'!D4275,"n.a.")</x:f>
        <x:v>1.6921</x:v>
      </x:c>
      <x:c r="I4156" s="9" t="n">
        <x:f>IF(COUNT(G4156:H4156)=2,G4156*H4156/100000000,"n.a.")</x:f>
        <x:v>0.016921</x:v>
      </x:c>
      <x:c r="J4156" s="1" t="str">
        <x:v>日频齐全；折算事件未独立核实</x:v>
      </x:c>
    </x:row>
    <x:row r="4157" ht="25" customHeight="1">
      <x:c r="A4157" s="1" t="str">
        <x:v>中证500</x:v>
      </x:c>
      <x:c r="B4157" s="1" t="str">
        <x:v>159500.SZ</x:v>
      </x:c>
      <x:c r="C4157" s="1" t="str">
        <x:v>富国中证500ETF</x:v>
      </x:c>
      <x:c r="D4157" s="7" t="d">
        <x:v>2026-07-31T00:00:00.000Z</x:v>
      </x:c>
      <x:c r="E4157" s="8" t="n">
        <x:f>IF(ISNUMBER('原始字段'!C4120),'原始字段'!C4120,"n.a.")</x:f>
        <x:v>252538865</x:v>
      </x:c>
      <x:c r="F4157" s="8" t="n">
        <x:f>IF(ISNUMBER('原始字段'!C4216),'原始字段'!C4216,"n.a.")</x:f>
        <x:v>252538865</x:v>
      </x:c>
      <x:c r="G4157" s="8" t="n">
        <x:f>IF(COUNT(E4157:F4157)=2,F4157-E4157,"n.a.")</x:f>
        <x:v>0</x:v>
      </x:c>
      <x:c r="H4157" s="9" t="n">
        <x:f>IF(ISNUMBER('原始字段'!D4216),'原始字段'!D4216,"n.a.")</x:f>
        <x:v>1.1233</x:v>
      </x:c>
      <x:c r="I4157" s="9" t="n">
        <x:f>IF(COUNT(G4157:H4157)=2,G4157*H4157/100000000,"n.a.")</x:f>
        <x:v>0</x:v>
      </x:c>
      <x:c r="J4157" s="1" t="str">
        <x:v>日频齐全；折算事件未独立核实</x:v>
      </x:c>
    </x:row>
    <x:row r="4158" ht="25" customHeight="1">
      <x:c r="A4158" s="1" t="str">
        <x:v>中证500</x:v>
      </x:c>
      <x:c r="B4158" s="1" t="str">
        <x:v>512510.SH</x:v>
      </x:c>
      <x:c r="C4158" s="1" t="str">
        <x:v>华泰柏瑞中证500ETF</x:v>
      </x:c>
      <x:c r="D4158" s="7" t="d">
        <x:v>2026-07-31T00:00:00.000Z</x:v>
      </x:c>
      <x:c r="E4158" s="8" t="n">
        <x:f>IF(ISNUMBER('原始字段'!C4169),'原始字段'!C4169,"n.a.")</x:f>
        <x:v>437929800</x:v>
      </x:c>
      <x:c r="F4158" s="8" t="n">
        <x:f>IF(ISNUMBER('原始字段'!C4265),'原始字段'!C4265,"n.a.")</x:f>
        <x:v>436429800</x:v>
      </x:c>
      <x:c r="G4158" s="8" t="n">
        <x:f>IF(COUNT(E4158:F4158)=2,F4158-E4158,"n.a.")</x:f>
        <x:v>-1500000</x:v>
      </x:c>
      <x:c r="H4158" s="9" t="n">
        <x:f>IF(ISNUMBER('原始字段'!D4265),'原始字段'!D4265,"n.a.")</x:f>
        <x:v>2.2469</x:v>
      </x:c>
      <x:c r="I4158" s="9" t="n">
        <x:f>IF(COUNT(G4158:H4158)=2,G4158*H4158/100000000,"n.a.")</x:f>
        <x:v>-0.0337035</x:v>
      </x:c>
      <x:c r="J4158" s="1" t="str">
        <x:v>日频齐全；折算事件未独立核实</x:v>
      </x:c>
    </x:row>
    <x:row r="4159" ht="25" customHeight="1">
      <x:c r="A4159" s="1" t="str">
        <x:v>中证500</x:v>
      </x:c>
      <x:c r="B4159" s="1" t="str">
        <x:v>510570.SH</x:v>
      </x:c>
      <x:c r="C4159" s="1" t="str">
        <x:v>兴业中证500ETF</x:v>
      </x:c>
      <x:c r="D4159" s="7" t="d">
        <x:v>2026-07-31T00:00:00.000Z</x:v>
      </x:c>
      <x:c r="E4159" s="8" t="n">
        <x:f>IF(ISNUMBER('原始字段'!C4164),'原始字段'!C4164,"n.a.")</x:f>
        <x:v>35560600</x:v>
      </x:c>
      <x:c r="F4159" s="8" t="n">
        <x:f>IF(ISNUMBER('原始字段'!C4260),'原始字段'!C4260,"n.a.")</x:f>
        <x:v>35560600</x:v>
      </x:c>
      <x:c r="G4159" s="8" t="n">
        <x:f>IF(COUNT(E4159:F4159)=2,F4159-E4159,"n.a.")</x:f>
        <x:v>0</x:v>
      </x:c>
      <x:c r="H4159" s="9" t="n">
        <x:f>IF(ISNUMBER('原始字段'!D4260),'原始字段'!D4260,"n.a.")</x:f>
        <x:v>1.1824</x:v>
      </x:c>
      <x:c r="I4159" s="9" t="n">
        <x:f>IF(COUNT(G4159:H4159)=2,G4159*H4159/100000000,"n.a.")</x:f>
        <x:v>0</x:v>
      </x:c>
      <x:c r="J4159" s="1" t="str">
        <x:v>日频齐全；折算事件未独立核实</x:v>
      </x:c>
    </x:row>
    <x:row r="4160" ht="25" customHeight="1">
      <x:c r="A4160" s="1" t="str">
        <x:v>中证500</x:v>
      </x:c>
      <x:c r="B4160" s="1" t="str">
        <x:v>510560.SH</x:v>
      </x:c>
      <x:c r="C4160" s="1" t="str">
        <x:v>国寿安保中证500ETF</x:v>
      </x:c>
      <x:c r="D4160" s="7" t="d">
        <x:v>2026-07-31T00:00:00.000Z</x:v>
      </x:c>
      <x:c r="E4160" s="8" t="n">
        <x:f>IF(ISNUMBER('原始字段'!C4163),'原始字段'!C4163,"n.a.")</x:f>
        <x:v>60318700</x:v>
      </x:c>
      <x:c r="F4160" s="8" t="n">
        <x:f>IF(ISNUMBER('原始字段'!C4259),'原始字段'!C4259,"n.a.")</x:f>
        <x:v>60318700</x:v>
      </x:c>
      <x:c r="G4160" s="8" t="n">
        <x:f>IF(COUNT(E4160:F4160)=2,F4160-E4160,"n.a.")</x:f>
        <x:v>0</x:v>
      </x:c>
      <x:c r="H4160" s="9" t="n">
        <x:f>IF(ISNUMBER('原始字段'!D4259),'原始字段'!D4259,"n.a.")</x:f>
        <x:v>1.8805</x:v>
      </x:c>
      <x:c r="I4160" s="9" t="n">
        <x:f>IF(COUNT(G4160:H4160)=2,G4160*H4160/100000000,"n.a.")</x:f>
        <x:v>0</x:v>
      </x:c>
      <x:c r="J4160" s="1" t="str">
        <x:v>日频齐全；折算事件未独立核实</x:v>
      </x:c>
    </x:row>
    <x:row r="4161" ht="25" customHeight="1">
      <x:c r="A4161" s="1" t="str">
        <x:v>中证500</x:v>
      </x:c>
      <x:c r="B4161" s="1" t="str">
        <x:v>159982.SZ</x:v>
      </x:c>
      <x:c r="C4161" s="1" t="str">
        <x:v>鹏华中证500ETF</x:v>
      </x:c>
      <x:c r="D4161" s="7" t="d">
        <x:v>2026-07-31T00:00:00.000Z</x:v>
      </x:c>
      <x:c r="E4161" s="8" t="n">
        <x:f>IF(ISNUMBER('原始字段'!C4149),'原始字段'!C4149,"n.a.")</x:f>
        <x:v>150211253</x:v>
      </x:c>
      <x:c r="F4161" s="8" t="n">
        <x:f>IF(ISNUMBER('原始字段'!C4245),'原始字段'!C4245,"n.a.")</x:f>
        <x:v>150211253</x:v>
      </x:c>
      <x:c r="G4161" s="8" t="n">
        <x:f>IF(COUNT(E4161:F4161)=2,F4161-E4161,"n.a.")</x:f>
        <x:v>0</x:v>
      </x:c>
      <x:c r="H4161" s="9" t="n">
        <x:f>IF(ISNUMBER('原始字段'!D4245),'原始字段'!D4245,"n.a.")</x:f>
        <x:v>2.0164</x:v>
      </x:c>
      <x:c r="I4161" s="9" t="n">
        <x:f>IF(COUNT(G4161:H4161)=2,G4161*H4161/100000000,"n.a.")</x:f>
        <x:v>0</x:v>
      </x:c>
      <x:c r="J4161" s="1" t="str">
        <x:v>日频齐全；折算事件未独立核实</x:v>
      </x:c>
    </x:row>
    <x:row r="4162" ht="25" customHeight="1">
      <x:c r="A4162" s="1" t="str">
        <x:v>中证1000</x:v>
      </x:c>
      <x:c r="B4162" s="1" t="str">
        <x:v>560010.SH</x:v>
      </x:c>
      <x:c r="C4162" s="1" t="str">
        <x:v>广发中证1000ETF</x:v>
      </x:c>
      <x:c r="D4162" s="7" t="d">
        <x:v>2026-07-31T00:00:00.000Z</x:v>
      </x:c>
      <x:c r="E4162" s="8" t="n">
        <x:f>IF(ISNUMBER('原始字段'!C4182),'原始字段'!C4182,"n.a.")</x:f>
        <x:v>2584621700</x:v>
      </x:c>
      <x:c r="F4162" s="8" t="n">
        <x:f>IF(ISNUMBER('原始字段'!C4278),'原始字段'!C4278,"n.a.")</x:f>
        <x:v>2580621700</x:v>
      </x:c>
      <x:c r="G4162" s="8" t="n">
        <x:f>IF(COUNT(E4162:F4162)=2,F4162-E4162,"n.a.")</x:f>
        <x:v>-4000000</x:v>
      </x:c>
      <x:c r="H4162" s="9" t="n">
        <x:f>IF(ISNUMBER('原始字段'!D4278),'原始字段'!D4278,"n.a.")</x:f>
        <x:v>2.9412</x:v>
      </x:c>
      <x:c r="I4162" s="9" t="n">
        <x:f>IF(COUNT(G4162:H4162)=2,G4162*H4162/100000000,"n.a.")</x:f>
        <x:v>-0.117648</x:v>
      </x:c>
      <x:c r="J4162" s="1" t="str">
        <x:v>日频齐全；折算事件未独立核实</x:v>
      </x:c>
    </x:row>
    <x:row r="4163" ht="25" customHeight="1">
      <x:c r="A4163" s="1" t="str">
        <x:v>中证1000</x:v>
      </x:c>
      <x:c r="B4163" s="1" t="str">
        <x:v>159845.SZ</x:v>
      </x:c>
      <x:c r="C4163" s="1" t="str">
        <x:v>华夏中证1000ETF</x:v>
      </x:c>
      <x:c r="D4163" s="7" t="d">
        <x:v>2026-07-31T00:00:00.000Z</x:v>
      </x:c>
      <x:c r="E4163" s="8" t="n">
        <x:f>IF(ISNUMBER('原始字段'!C4133),'原始字段'!C4133,"n.a.")</x:f>
        <x:v>4671425606</x:v>
      </x:c>
      <x:c r="F4163" s="8" t="n">
        <x:f>IF(ISNUMBER('原始字段'!C4229),'原始字段'!C4229,"n.a.")</x:f>
        <x:v>5208425606</x:v>
      </x:c>
      <x:c r="G4163" s="8" t="n">
        <x:f>IF(COUNT(E4163:F4163)=2,F4163-E4163,"n.a.")</x:f>
        <x:v>537000000</x:v>
      </x:c>
      <x:c r="H4163" s="9" t="n">
        <x:f>IF(ISNUMBER('原始字段'!D4229),'原始字段'!D4229,"n.a.")</x:f>
        <x:v>2.9444</x:v>
      </x:c>
      <x:c r="I4163" s="9" t="n">
        <x:f>IF(COUNT(G4163:H4163)=2,G4163*H4163/100000000,"n.a.")</x:f>
        <x:v>15.811428</x:v>
      </x:c>
      <x:c r="J4163" s="1" t="str">
        <x:v>日频齐全；折算事件未独立核实</x:v>
      </x:c>
    </x:row>
    <x:row r="4164" ht="25" customHeight="1">
      <x:c r="A4164" s="1" t="str">
        <x:v>中证1000</x:v>
      </x:c>
      <x:c r="B4164" s="1" t="str">
        <x:v>159633.SZ</x:v>
      </x:c>
      <x:c r="C4164" s="1" t="str">
        <x:v>易方达中证1000ETF</x:v>
      </x:c>
      <x:c r="D4164" s="7" t="d">
        <x:v>2026-07-31T00:00:00.000Z</x:v>
      </x:c>
      <x:c r="E4164" s="8" t="n">
        <x:f>IF(ISNUMBER('原始字段'!C4127),'原始字段'!C4127,"n.a.")</x:f>
        <x:v>1806162658</x:v>
      </x:c>
      <x:c r="F4164" s="8" t="n">
        <x:f>IF(ISNUMBER('原始字段'!C4223),'原始字段'!C4223,"n.a.")</x:f>
        <x:v>1786162658</x:v>
      </x:c>
      <x:c r="G4164" s="8" t="n">
        <x:f>IF(COUNT(E4164:F4164)=2,F4164-E4164,"n.a.")</x:f>
        <x:v>-20000000</x:v>
      </x:c>
      <x:c r="H4164" s="9" t="n">
        <x:f>IF(ISNUMBER('原始字段'!D4223),'原始字段'!D4223,"n.a.")</x:f>
        <x:v>3.0218</x:v>
      </x:c>
      <x:c r="I4164" s="9" t="n">
        <x:f>IF(COUNT(G4164:H4164)=2,G4164*H4164/100000000,"n.a.")</x:f>
        <x:v>-0.60436</x:v>
      </x:c>
      <x:c r="J4164" s="1" t="str">
        <x:v>日频齐全；折算事件未独立核实</x:v>
      </x:c>
    </x:row>
    <x:row r="4165" ht="25" customHeight="1">
      <x:c r="A4165" s="1" t="str">
        <x:v>中证1000</x:v>
      </x:c>
      <x:c r="B4165" s="1" t="str">
        <x:v>159629.SZ</x:v>
      </x:c>
      <x:c r="C4165" s="1" t="str">
        <x:v>富国中证1000ETF</x:v>
      </x:c>
      <x:c r="D4165" s="7" t="d">
        <x:v>2026-07-31T00:00:00.000Z</x:v>
      </x:c>
      <x:c r="E4165" s="8" t="n">
        <x:f>IF(ISNUMBER('原始字段'!C4126),'原始字段'!C4126,"n.a.")</x:f>
        <x:v>945252663</x:v>
      </x:c>
      <x:c r="F4165" s="8" t="n">
        <x:f>IF(ISNUMBER('原始字段'!C4222),'原始字段'!C4222,"n.a.")</x:f>
        <x:v>927252663</x:v>
      </x:c>
      <x:c r="G4165" s="8" t="n">
        <x:f>IF(COUNT(E4165:F4165)=2,F4165-E4165,"n.a.")</x:f>
        <x:v>-18000000</x:v>
      </x:c>
      <x:c r="H4165" s="9" t="n">
        <x:f>IF(ISNUMBER('原始字段'!D4222),'原始字段'!D4222,"n.a.")</x:f>
        <x:v>2.9556</x:v>
      </x:c>
      <x:c r="I4165" s="9" t="n">
        <x:f>IF(COUNT(G4165:H4165)=2,G4165*H4165/100000000,"n.a.")</x:f>
        <x:v>-0.532008</x:v>
      </x:c>
      <x:c r="J4165" s="1" t="str">
        <x:v>日频齐全；折算事件未独立核实</x:v>
      </x:c>
    </x:row>
    <x:row r="4166" ht="25" customHeight="1">
      <x:c r="A4166" s="1" t="str">
        <x:v>中证1000</x:v>
      </x:c>
      <x:c r="B4166" s="1" t="str">
        <x:v>512100.SH</x:v>
      </x:c>
      <x:c r="C4166" s="1" t="str">
        <x:v>南方中证1000ETF</x:v>
      </x:c>
      <x:c r="D4166" s="7" t="d">
        <x:v>2026-07-31T00:00:00.000Z</x:v>
      </x:c>
      <x:c r="E4166" s="8" t="n">
        <x:f>IF(ISNUMBER('原始字段'!C4167),'原始字段'!C4167,"n.a.")</x:f>
        <x:v>11331217600</x:v>
      </x:c>
      <x:c r="F4166" s="8" t="n">
        <x:f>IF(ISNUMBER('原始字段'!C4263),'原始字段'!C4263,"n.a.")</x:f>
        <x:v>11401217600</x:v>
      </x:c>
      <x:c r="G4166" s="8" t="n">
        <x:f>IF(COUNT(E4166:F4166)=2,F4166-E4166,"n.a.")</x:f>
        <x:v>70000000</x:v>
      </x:c>
      <x:c r="H4166" s="9" t="n">
        <x:f>IF(ISNUMBER('原始字段'!D4263),'原始字段'!D4263,"n.a.")</x:f>
        <x:v>2.8683</x:v>
      </x:c>
      <x:c r="I4166" s="9" t="n">
        <x:f>IF(COUNT(G4166:H4166)=2,G4166*H4166/100000000,"n.a.")</x:f>
        <x:v>2.00781</x:v>
      </x:c>
      <x:c r="J4166" s="1" t="str">
        <x:v>日频齐全；折算事件未独立核实</x:v>
      </x:c>
    </x:row>
    <x:row r="4167" ht="25" customHeight="1">
      <x:c r="A4167" s="1" t="str">
        <x:v>中证1000</x:v>
      </x:c>
      <x:c r="B4167" s="1" t="str">
        <x:v>516300.SH</x:v>
      </x:c>
      <x:c r="C4167" s="1" t="str">
        <x:v>华泰柏瑞中证1000ETF</x:v>
      </x:c>
      <x:c r="D4167" s="7" t="d">
        <x:v>2026-07-31T00:00:00.000Z</x:v>
      </x:c>
      <x:c r="E4167" s="8" t="n">
        <x:f>IF(ISNUMBER('原始字段'!C4181),'原始字段'!C4181,"n.a.")</x:f>
        <x:v>49012600</x:v>
      </x:c>
      <x:c r="F4167" s="8" t="n">
        <x:f>IF(ISNUMBER('原始字段'!C4277),'原始字段'!C4277,"n.a.")</x:f>
        <x:v>51012600</x:v>
      </x:c>
      <x:c r="G4167" s="8" t="n">
        <x:f>IF(COUNT(E4167:F4167)=2,F4167-E4167,"n.a.")</x:f>
        <x:v>2000000</x:v>
      </x:c>
      <x:c r="H4167" s="9" t="n">
        <x:f>IF(ISNUMBER('原始字段'!D4277),'原始字段'!D4277,"n.a.")</x:f>
        <x:v>2.9829</x:v>
      </x:c>
      <x:c r="I4167" s="9" t="n">
        <x:f>IF(COUNT(G4167:H4167)=2,G4167*H4167/100000000,"n.a.")</x:f>
        <x:v>0.059658</x:v>
      </x:c>
      <x:c r="J4167" s="1" t="str">
        <x:v>日频齐全；折算事件未独立核实</x:v>
      </x:c>
    </x:row>
    <x:row r="4168" ht="25" customHeight="1">
      <x:c r="A4168" s="1" t="str">
        <x:v>中证1000</x:v>
      </x:c>
      <x:c r="B4168" s="1" t="str">
        <x:v>560110.SH</x:v>
      </x:c>
      <x:c r="C4168" s="1" t="str">
        <x:v>汇添富中证1000ETF</x:v>
      </x:c>
      <x:c r="D4168" s="7" t="d">
        <x:v>2026-07-31T00:00:00.000Z</x:v>
      </x:c>
      <x:c r="E4168" s="8" t="n">
        <x:f>IF(ISNUMBER('原始字段'!C4183),'原始字段'!C4183,"n.a.")</x:f>
        <x:v>370903500</x:v>
      </x:c>
      <x:c r="F4168" s="8" t="n">
        <x:f>IF(ISNUMBER('原始字段'!C4279),'原始字段'!C4279,"n.a.")</x:f>
        <x:v>364903500</x:v>
      </x:c>
      <x:c r="G4168" s="8" t="n">
        <x:f>IF(COUNT(E4168:F4168)=2,F4168-E4168,"n.a.")</x:f>
        <x:v>-6000000</x:v>
      </x:c>
      <x:c r="H4168" s="9" t="n">
        <x:f>IF(ISNUMBER('原始字段'!D4279),'原始字段'!D4279,"n.a.")</x:f>
        <x:v>1.0633</x:v>
      </x:c>
      <x:c r="I4168" s="9" t="n">
        <x:f>IF(COUNT(G4168:H4168)=2,G4168*H4168/100000000,"n.a.")</x:f>
        <x:v>-0.063798</x:v>
      </x:c>
      <x:c r="J4168" s="1" t="str">
        <x:v>日频齐全；折算事件未独立核实</x:v>
      </x:c>
    </x:row>
    <x:row r="4169" ht="25" customHeight="1">
      <x:c r="A4169" s="1" t="str">
        <x:v>中证2000</x:v>
      </x:c>
      <x:c r="B4169" s="1" t="str">
        <x:v>159535.SZ</x:v>
      </x:c>
      <x:c r="C4169" s="1" t="str">
        <x:v>嘉实中证2000ETF</x:v>
      </x:c>
      <x:c r="D4169" s="7" t="d">
        <x:v>2026-07-31T00:00:00.000Z</x:v>
      </x:c>
      <x:c r="E4169" s="8" t="n">
        <x:f>IF(ISNUMBER('原始字段'!C4124),'原始字段'!C4124,"n.a.")</x:f>
        <x:v>28981088</x:v>
      </x:c>
      <x:c r="F4169" s="8" t="n">
        <x:f>IF(ISNUMBER('原始字段'!C4220),'原始字段'!C4220,"n.a.")</x:f>
        <x:v>28981088</x:v>
      </x:c>
      <x:c r="G4169" s="8" t="n">
        <x:f>IF(COUNT(E4169:F4169)=2,F4169-E4169,"n.a.")</x:f>
        <x:v>0</x:v>
      </x:c>
      <x:c r="H4169" s="9" t="n">
        <x:f>IF(ISNUMBER('原始字段'!D4220),'原始字段'!D4220,"n.a.")</x:f>
        <x:v>1.3246</x:v>
      </x:c>
      <x:c r="I4169" s="9" t="n">
        <x:f>IF(COUNT(G4169:H4169)=2,G4169*H4169/100000000,"n.a.")</x:f>
        <x:v>0</x:v>
      </x:c>
      <x:c r="J4169" s="1" t="str">
        <x:v>日频齐全；折算事件未独立核实</x:v>
      </x:c>
    </x:row>
    <x:row r="4170" ht="25" customHeight="1">
      <x:c r="A4170" s="1" t="str">
        <x:v>中证2000</x:v>
      </x:c>
      <x:c r="B4170" s="1" t="str">
        <x:v>159536.SZ</x:v>
      </x:c>
      <x:c r="C4170" s="1" t="str">
        <x:v>汇添富中证2000ETF</x:v>
      </x:c>
      <x:c r="D4170" s="7" t="d">
        <x:v>2026-07-31T00:00:00.000Z</x:v>
      </x:c>
      <x:c r="E4170" s="8" t="n">
        <x:f>IF(ISNUMBER('原始字段'!C4125),'原始字段'!C4125,"n.a.")</x:f>
        <x:v>69261589</x:v>
      </x:c>
      <x:c r="F4170" s="8" t="n">
        <x:f>IF(ISNUMBER('原始字段'!C4221),'原始字段'!C4221,"n.a.")</x:f>
        <x:v>69261589</x:v>
      </x:c>
      <x:c r="G4170" s="8" t="n">
        <x:f>IF(COUNT(E4170:F4170)=2,F4170-E4170,"n.a.")</x:f>
        <x:v>0</x:v>
      </x:c>
      <x:c r="H4170" s="9" t="n">
        <x:f>IF(ISNUMBER('原始字段'!D4221),'原始字段'!D4221,"n.a.")</x:f>
        <x:v>1.252</x:v>
      </x:c>
      <x:c r="I4170" s="9" t="n">
        <x:f>IF(COUNT(G4170:H4170)=2,G4170*H4170/100000000,"n.a.")</x:f>
        <x:v>0</x:v>
      </x:c>
      <x:c r="J4170" s="1" t="str">
        <x:v>日频齐全；折算事件未独立核实</x:v>
      </x:c>
    </x:row>
    <x:row r="4171" ht="25" customHeight="1">
      <x:c r="A4171" s="1" t="str">
        <x:v>中证2000</x:v>
      </x:c>
      <x:c r="B4171" s="1" t="str">
        <x:v>159531.SZ</x:v>
      </x:c>
      <x:c r="C4171" s="1" t="str">
        <x:v>南方中证2000ETF</x:v>
      </x:c>
      <x:c r="D4171" s="7" t="d">
        <x:v>2026-07-31T00:00:00.000Z</x:v>
      </x:c>
      <x:c r="E4171" s="8" t="n">
        <x:f>IF(ISNUMBER('原始字段'!C4121),'原始字段'!C4121,"n.a.")</x:f>
        <x:v>1004608406</x:v>
      </x:c>
      <x:c r="F4171" s="8" t="n">
        <x:f>IF(ISNUMBER('原始字段'!C4217),'原始字段'!C4217,"n.a.")</x:f>
        <x:v>1042608406</x:v>
      </x:c>
      <x:c r="G4171" s="8" t="n">
        <x:f>IF(COUNT(E4171:F4171)=2,F4171-E4171,"n.a.")</x:f>
        <x:v>38000000</x:v>
      </x:c>
      <x:c r="H4171" s="9" t="n">
        <x:f>IF(ISNUMBER('原始字段'!D4217),'原始字段'!D4217,"n.a.")</x:f>
        <x:v>1.2997</x:v>
      </x:c>
      <x:c r="I4171" s="9" t="n">
        <x:f>IF(COUNT(G4171:H4171)=2,G4171*H4171/100000000,"n.a.")</x:f>
        <x:v>0.493886</x:v>
      </x:c>
      <x:c r="J4171" s="1" t="str">
        <x:v>日频齐全；折算事件未独立核实</x:v>
      </x:c>
    </x:row>
    <x:row r="4172" ht="25" customHeight="1">
      <x:c r="A4172" s="1" t="str">
        <x:v>中证2000</x:v>
      </x:c>
      <x:c r="B4172" s="1" t="str">
        <x:v>159532.SZ</x:v>
      </x:c>
      <x:c r="C4172" s="1" t="str">
        <x:v>易方达中证2000ETF</x:v>
      </x:c>
      <x:c r="D4172" s="7" t="d">
        <x:v>2026-07-31T00:00:00.000Z</x:v>
      </x:c>
      <x:c r="E4172" s="8" t="n">
        <x:f>IF(ISNUMBER('原始字段'!C4122),'原始字段'!C4122,"n.a.")</x:f>
        <x:v>183564791</x:v>
      </x:c>
      <x:c r="F4172" s="8" t="n">
        <x:f>IF(ISNUMBER('原始字段'!C4218),'原始字段'!C4218,"n.a.")</x:f>
        <x:v>181564791</x:v>
      </x:c>
      <x:c r="G4172" s="8" t="n">
        <x:f>IF(COUNT(E4172:F4172)=2,F4172-E4172,"n.a.")</x:f>
        <x:v>-2000000</x:v>
      </x:c>
      <x:c r="H4172" s="9" t="n">
        <x:f>IF(ISNUMBER('原始字段'!D4218),'原始字段'!D4218,"n.a.")</x:f>
        <x:v>1.4823</x:v>
      </x:c>
      <x:c r="I4172" s="9" t="n">
        <x:f>IF(COUNT(G4172:H4172)=2,G4172*H4172/100000000,"n.a.")</x:f>
        <x:v>-0.029646</x:v>
      </x:c>
      <x:c r="J4172" s="1" t="str">
        <x:v>日频齐全；折算事件未独立核实</x:v>
      </x:c>
    </x:row>
    <x:row r="4173" ht="25" customHeight="1">
      <x:c r="A4173" s="1" t="str">
        <x:v>中证2000</x:v>
      </x:c>
      <x:c r="B4173" s="1" t="str">
        <x:v>159533.SZ</x:v>
      </x:c>
      <x:c r="C4173" s="1" t="str">
        <x:v>博时中证2000ETF</x:v>
      </x:c>
      <x:c r="D4173" s="7" t="d">
        <x:v>2026-07-31T00:00:00.000Z</x:v>
      </x:c>
      <x:c r="E4173" s="8" t="n">
        <x:f>IF(ISNUMBER('原始字段'!C4123),'原始字段'!C4123,"n.a.")</x:f>
        <x:v>15458785</x:v>
      </x:c>
      <x:c r="F4173" s="8" t="n">
        <x:f>IF(ISNUMBER('原始字段'!C4219),'原始字段'!C4219,"n.a.")</x:f>
        <x:v>15458785</x:v>
      </x:c>
      <x:c r="G4173" s="8" t="n">
        <x:f>IF(COUNT(E4173:F4173)=2,F4173-E4173,"n.a.")</x:f>
        <x:v>0</x:v>
      </x:c>
      <x:c r="H4173" s="9" t="n">
        <x:f>IF(ISNUMBER('原始字段'!D4219),'原始字段'!D4219,"n.a.")</x:f>
        <x:v>1.7204</x:v>
      </x:c>
      <x:c r="I4173" s="9" t="n">
        <x:f>IF(COUNT(G4173:H4173)=2,G4173*H4173/100000000,"n.a.")</x:f>
        <x:v>0</x:v>
      </x:c>
      <x:c r="J4173" s="1" t="str">
        <x:v>日频齐全；折算事件未独立核实</x:v>
      </x:c>
    </x:row>
    <x:row r="4174" ht="25" customHeight="1">
      <x:c r="A4174" s="1" t="str">
        <x:v>中证2000</x:v>
      </x:c>
      <x:c r="B4174" s="1" t="str">
        <x:v>561370.SH</x:v>
      </x:c>
      <x:c r="C4174" s="1" t="str">
        <x:v>国泰中证2000ETF</x:v>
      </x:c>
      <x:c r="D4174" s="7" t="d">
        <x:v>2026-07-31T00:00:00.000Z</x:v>
      </x:c>
      <x:c r="E4174" s="8" t="n">
        <x:f>IF(ISNUMBER('原始字段'!C4186),'原始字段'!C4186,"n.a.")</x:f>
        <x:v>30356000</x:v>
      </x:c>
      <x:c r="F4174" s="8" t="n">
        <x:f>IF(ISNUMBER('原始字段'!C4282),'原始字段'!C4282,"n.a.")</x:f>
        <x:v>32356000</x:v>
      </x:c>
      <x:c r="G4174" s="8" t="n">
        <x:f>IF(COUNT(E4174:F4174)=2,F4174-E4174,"n.a.")</x:f>
        <x:v>2000000</x:v>
      </x:c>
      <x:c r="H4174" s="9" t="n">
        <x:f>IF(ISNUMBER('原始字段'!D4282),'原始字段'!D4282,"n.a.")</x:f>
        <x:v>1.2693</x:v>
      </x:c>
      <x:c r="I4174" s="9" t="n">
        <x:f>IF(COUNT(G4174:H4174)=2,G4174*H4174/100000000,"n.a.")</x:f>
        <x:v>0.025386</x:v>
      </x:c>
      <x:c r="J4174" s="1" t="str">
        <x:v>日频齐全；折算事件未独立核实</x:v>
      </x:c>
    </x:row>
    <x:row r="4175" ht="25" customHeight="1">
      <x:c r="A4175" s="1" t="str">
        <x:v>中证2000</x:v>
      </x:c>
      <x:c r="B4175" s="1" t="str">
        <x:v>563300.SH</x:v>
      </x:c>
      <x:c r="C4175" s="1" t="str">
        <x:v>华泰柏瑞中证2000ETF</x:v>
      </x:c>
      <x:c r="D4175" s="7" t="d">
        <x:v>2026-07-31T00:00:00.000Z</x:v>
      </x:c>
      <x:c r="E4175" s="8" t="n">
        <x:f>IF(ISNUMBER('原始字段'!C4190),'原始字段'!C4190,"n.a.")</x:f>
        <x:v>4696174000</x:v>
      </x:c>
      <x:c r="F4175" s="8" t="n">
        <x:f>IF(ISNUMBER('原始字段'!C4286),'原始字段'!C4286,"n.a.")</x:f>
        <x:v>4678674000</x:v>
      </x:c>
      <x:c r="G4175" s="8" t="n">
        <x:f>IF(COUNT(E4175:F4175)=2,F4175-E4175,"n.a.")</x:f>
        <x:v>-17500000</x:v>
      </x:c>
      <x:c r="H4175" s="9" t="n">
        <x:f>IF(ISNUMBER('原始字段'!D4286),'原始字段'!D4286,"n.a.")</x:f>
        <x:v>1.2805</x:v>
      </x:c>
      <x:c r="I4175" s="9" t="n">
        <x:f>IF(COUNT(G4175:H4175)=2,G4175*H4175/100000000,"n.a.")</x:f>
        <x:v>-0.2240875</x:v>
      </x:c>
      <x:c r="J4175" s="1" t="str">
        <x:v>日频齐全；折算事件未独立核实</x:v>
      </x:c>
    </x:row>
    <x:row r="4176" ht="25" customHeight="1">
      <x:c r="A4176" s="1" t="str">
        <x:v>中证2000</x:v>
      </x:c>
      <x:c r="B4176" s="1" t="str">
        <x:v>562660.SH</x:v>
      </x:c>
      <x:c r="C4176" s="1" t="str">
        <x:v>华夏中证2000ETF</x:v>
      </x:c>
      <x:c r="D4176" s="7" t="d">
        <x:v>2026-07-31T00:00:00.000Z</x:v>
      </x:c>
      <x:c r="E4176" s="8" t="n">
        <x:f>IF(ISNUMBER('原始字段'!C4188),'原始字段'!C4188,"n.a.")</x:f>
        <x:v>268874000</x:v>
      </x:c>
      <x:c r="F4176" s="8" t="n">
        <x:f>IF(ISNUMBER('原始字段'!C4284),'原始字段'!C4284,"n.a.")</x:f>
        <x:v>268874000</x:v>
      </x:c>
      <x:c r="G4176" s="8" t="n">
        <x:f>IF(COUNT(E4176:F4176)=2,F4176-E4176,"n.a.")</x:f>
        <x:v>0</x:v>
      </x:c>
      <x:c r="H4176" s="9" t="n">
        <x:f>IF(ISNUMBER('原始字段'!D4284),'原始字段'!D4284,"n.a.")</x:f>
        <x:v>1.665</x:v>
      </x:c>
      <x:c r="I4176" s="9" t="n">
        <x:f>IF(COUNT(G4176:H4176)=2,G4176*H4176/100000000,"n.a.")</x:f>
        <x:v>0</x:v>
      </x:c>
      <x:c r="J4176" s="1" t="str">
        <x:v>日频齐全；折算事件未独立核实</x:v>
      </x:c>
    </x:row>
    <x:row r="4177" ht="25" customHeight="1">
      <x:c r="A4177" s="1" t="str">
        <x:v>中证2000</x:v>
      </x:c>
      <x:c r="B4177" s="1" t="str">
        <x:v>563200.SH</x:v>
      </x:c>
      <x:c r="C4177" s="1" t="str">
        <x:v>富国中证2000ETF</x:v>
      </x:c>
      <x:c r="D4177" s="7" t="d">
        <x:v>2026-07-31T00:00:00.000Z</x:v>
      </x:c>
      <x:c r="E4177" s="8" t="n">
        <x:f>IF(ISNUMBER('原始字段'!C4189),'原始字段'!C4189,"n.a.")</x:f>
        <x:v>59458800</x:v>
      </x:c>
      <x:c r="F4177" s="8" t="n">
        <x:f>IF(ISNUMBER('原始字段'!C4285),'原始字段'!C4285,"n.a.")</x:f>
        <x:v>59458800</x:v>
      </x:c>
      <x:c r="G4177" s="8" t="n">
        <x:f>IF(COUNT(E4177:F4177)=2,F4177-E4177,"n.a.")</x:f>
        <x:v>0</x:v>
      </x:c>
      <x:c r="H4177" s="9" t="n">
        <x:f>IF(ISNUMBER('原始字段'!D4285),'原始字段'!D4285,"n.a.")</x:f>
        <x:v>1.3612</x:v>
      </x:c>
      <x:c r="I4177" s="9" t="n">
        <x:f>IF(COUNT(G4177:H4177)=2,G4177*H4177/100000000,"n.a.")</x:f>
        <x:v>0</x:v>
      </x:c>
      <x:c r="J4177" s="1" t="str">
        <x:v>日频齐全；折算事件未独立核实</x:v>
      </x:c>
    </x:row>
    <x:row r="4178" ht="25" customHeight="1">
      <x:c r="A4178" s="1" t="str">
        <x:v>中证2000</x:v>
      </x:c>
      <x:c r="B4178" s="1" t="str">
        <x:v>560220.SH</x:v>
      </x:c>
      <x:c r="C4178" s="1" t="str">
        <x:v>广发中证2000ETF</x:v>
      </x:c>
      <x:c r="D4178" s="7" t="d">
        <x:v>2026-07-31T00:00:00.000Z</x:v>
      </x:c>
      <x:c r="E4178" s="8" t="n">
        <x:f>IF(ISNUMBER('原始字段'!C4184),'原始字段'!C4184,"n.a.")</x:f>
        <x:v>66717000</x:v>
      </x:c>
      <x:c r="F4178" s="8" t="n">
        <x:f>IF(ISNUMBER('原始字段'!C4280),'原始字段'!C4280,"n.a.")</x:f>
        <x:v>66717000</x:v>
      </x:c>
      <x:c r="G4178" s="8" t="n">
        <x:f>IF(COUNT(E4178:F4178)=2,F4178-E4178,"n.a.")</x:f>
        <x:v>0</x:v>
      </x:c>
      <x:c r="H4178" s="9" t="n">
        <x:f>IF(ISNUMBER('原始字段'!D4280),'原始字段'!D4280,"n.a.")</x:f>
        <x:v>1.2903</x:v>
      </x:c>
      <x:c r="I4178" s="9" t="n">
        <x:f>IF(COUNT(G4178:H4178)=2,G4178*H4178/100000000,"n.a.")</x:f>
        <x:v>0</x:v>
      </x:c>
      <x:c r="J4178" s="1" t="str">
        <x:v>日频齐全；折算事件未独立核实</x:v>
      </x:c>
    </x:row>
    <x:row r="4179" ht="25" customHeight="1">
      <x:c r="A4179" s="1" t="str">
        <x:v>创业板指</x:v>
      </x:c>
      <x:c r="B4179" s="1" t="str">
        <x:v>159810.SZ</x:v>
      </x:c>
      <x:c r="C4179" s="1" t="str">
        <x:v>浦银创业板ETF</x:v>
      </x:c>
      <x:c r="D4179" s="7" t="d">
        <x:v>2026-07-31T00:00:00.000Z</x:v>
      </x:c>
      <x:c r="E4179" s="8" t="n">
        <x:f>IF(ISNUMBER('原始字段'!C4130),'原始字段'!C4130,"n.a.")</x:f>
        <x:v>60475458</x:v>
      </x:c>
      <x:c r="F4179" s="8" t="n">
        <x:f>IF(ISNUMBER('原始字段'!C4226),'原始字段'!C4226,"n.a.")</x:f>
        <x:v>59475458</x:v>
      </x:c>
      <x:c r="G4179" s="8" t="n">
        <x:f>IF(COUNT(E4179:F4179)=2,F4179-E4179,"n.a.")</x:f>
        <x:v>-1000000</x:v>
      </x:c>
      <x:c r="H4179" s="9" t="n">
        <x:f>IF(ISNUMBER('原始字段'!D4226),'原始字段'!D4226,"n.a.")</x:f>
        <x:v>1.3472</x:v>
      </x:c>
      <x:c r="I4179" s="9" t="n">
        <x:f>IF(COUNT(G4179:H4179)=2,G4179*H4179/100000000,"n.a.")</x:f>
        <x:v>-0.013472</x:v>
      </x:c>
      <x:c r="J4179" s="1" t="str">
        <x:v>日频齐全；折算事件未独立核实</x:v>
      </x:c>
    </x:row>
    <x:row r="4180" ht="25" customHeight="1">
      <x:c r="A4180" s="1" t="str">
        <x:v>创业板指</x:v>
      </x:c>
      <x:c r="B4180" s="1" t="str">
        <x:v>159808.SZ</x:v>
      </x:c>
      <x:c r="C4180" s="1" t="str">
        <x:v>融通创业板ETF</x:v>
      </x:c>
      <x:c r="D4180" s="7" t="d">
        <x:v>2026-07-31T00:00:00.000Z</x:v>
      </x:c>
      <x:c r="E4180" s="8" t="n">
        <x:f>IF(ISNUMBER('原始字段'!C4129),'原始字段'!C4129,"n.a.")</x:f>
        <x:v>51484790</x:v>
      </x:c>
      <x:c r="F4180" s="8" t="n">
        <x:f>IF(ISNUMBER('原始字段'!C4225),'原始字段'!C4225,"n.a.")</x:f>
        <x:v>51484790</x:v>
      </x:c>
      <x:c r="G4180" s="8" t="n">
        <x:f>IF(COUNT(E4180:F4180)=2,F4180-E4180,"n.a.")</x:f>
        <x:v>0</x:v>
      </x:c>
      <x:c r="H4180" s="9" t="n">
        <x:f>IF(ISNUMBER('原始字段'!D4225),'原始字段'!D4225,"n.a.")</x:f>
        <x:v>1.2963</x:v>
      </x:c>
      <x:c r="I4180" s="9" t="n">
        <x:f>IF(COUNT(G4180:H4180)=2,G4180*H4180/100000000,"n.a.")</x:f>
        <x:v>0</x:v>
      </x:c>
      <x:c r="J4180" s="1" t="str">
        <x:v>日频齐全；折算事件未独立核实</x:v>
      </x:c>
    </x:row>
    <x:row r="4181" ht="25" customHeight="1">
      <x:c r="A4181" s="1" t="str">
        <x:v>创业板指</x:v>
      </x:c>
      <x:c r="B4181" s="1" t="str">
        <x:v>159964.SZ</x:v>
      </x:c>
      <x:c r="C4181" s="1" t="str">
        <x:v>平安创业板ETF</x:v>
      </x:c>
      <x:c r="D4181" s="7" t="d">
        <x:v>2026-07-31T00:00:00.000Z</x:v>
      </x:c>
      <x:c r="E4181" s="8" t="n">
        <x:f>IF(ISNUMBER('原始字段'!C4145),'原始字段'!C4145,"n.a.")</x:f>
        <x:v>167481881</x:v>
      </x:c>
      <x:c r="F4181" s="8" t="n">
        <x:f>IF(ISNUMBER('原始字段'!C4241),'原始字段'!C4241,"n.a.")</x:f>
        <x:v>165481881</x:v>
      </x:c>
      <x:c r="G4181" s="8" t="n">
        <x:f>IF(COUNT(E4181:F4181)=2,F4181-E4181,"n.a.")</x:f>
        <x:v>-2000000</x:v>
      </x:c>
      <x:c r="H4181" s="9" t="n">
        <x:f>IF(ISNUMBER('原始字段'!D4241),'原始字段'!D4241,"n.a.")</x:f>
        <x:v>2.1955</x:v>
      </x:c>
      <x:c r="I4181" s="9" t="n">
        <x:f>IF(COUNT(G4181:H4181)=2,G4181*H4181/100000000,"n.a.")</x:f>
        <x:v>-0.04391</x:v>
      </x:c>
      <x:c r="J4181" s="1" t="str">
        <x:v>日频齐全；折算事件未独立核实</x:v>
      </x:c>
    </x:row>
    <x:row r="4182" ht="25" customHeight="1">
      <x:c r="A4182" s="1" t="str">
        <x:v>创业板指</x:v>
      </x:c>
      <x:c r="B4182" s="1" t="str">
        <x:v>159915.SZ</x:v>
      </x:c>
      <x:c r="C4182" s="1" t="str">
        <x:v>易方达创业板ETF</x:v>
      </x:c>
      <x:c r="D4182" s="7" t="d">
        <x:v>2026-07-31T00:00:00.000Z</x:v>
      </x:c>
      <x:c r="E4182" s="8" t="n">
        <x:f>IF(ISNUMBER('原始字段'!C4135),'原始字段'!C4135,"n.a.")</x:f>
        <x:v>21996454936</x:v>
      </x:c>
      <x:c r="F4182" s="8" t="n">
        <x:f>IF(ISNUMBER('原始字段'!C4231),'原始字段'!C4231,"n.a.")</x:f>
        <x:v>20397454936</x:v>
      </x:c>
      <x:c r="G4182" s="8" t="n">
        <x:f>IF(COUNT(E4182:F4182)=2,F4182-E4182,"n.a.")</x:f>
        <x:v>-1599000000</x:v>
      </x:c>
      <x:c r="H4182" s="9" t="n">
        <x:f>IF(ISNUMBER('原始字段'!D4231),'原始字段'!D4231,"n.a.")</x:f>
        <x:v>3.3665</x:v>
      </x:c>
      <x:c r="I4182" s="9" t="n">
        <x:f>IF(COUNT(G4182:H4182)=2,G4182*H4182/100000000,"n.a.")</x:f>
        <x:v>-53.830335</x:v>
      </x:c>
      <x:c r="J4182" s="1" t="str">
        <x:v>日频齐全；折算事件未独立核实</x:v>
      </x:c>
    </x:row>
    <x:row r="4183" ht="25" customHeight="1">
      <x:c r="A4183" s="1" t="str">
        <x:v>创业板指</x:v>
      </x:c>
      <x:c r="B4183" s="1" t="str">
        <x:v>159971.SZ</x:v>
      </x:c>
      <x:c r="C4183" s="1" t="str">
        <x:v>富国创业板ETF</x:v>
      </x:c>
      <x:c r="D4183" s="7" t="d">
        <x:v>2026-07-31T00:00:00.000Z</x:v>
      </x:c>
      <x:c r="E4183" s="8" t="n">
        <x:f>IF(ISNUMBER('原始字段'!C4147),'原始字段'!C4147,"n.a.")</x:f>
        <x:v>1822020288</x:v>
      </x:c>
      <x:c r="F4183" s="8" t="n">
        <x:f>IF(ISNUMBER('原始字段'!C4243),'原始字段'!C4243,"n.a.")</x:f>
        <x:v>1712020288</x:v>
      </x:c>
      <x:c r="G4183" s="8" t="n">
        <x:f>IF(COUNT(E4183:F4183)=2,F4183-E4183,"n.a.")</x:f>
        <x:v>-110000000</x:v>
      </x:c>
      <x:c r="H4183" s="9" t="n">
        <x:f>IF(ISNUMBER('原始字段'!D4243),'原始字段'!D4243,"n.a.")</x:f>
        <x:v>1.1683</x:v>
      </x:c>
      <x:c r="I4183" s="9" t="n">
        <x:f>IF(COUNT(G4183:H4183)=2,G4183*H4183/100000000,"n.a.")</x:f>
        <x:v>-1.2851299999999999</x:v>
      </x:c>
      <x:c r="J4183" s="1" t="str">
        <x:v>日频齐全；折算事件未独立核实</x:v>
      </x:c>
    </x:row>
    <x:row r="4184" ht="25" customHeight="1">
      <x:c r="A4184" s="1" t="str">
        <x:v>创业板指</x:v>
      </x:c>
      <x:c r="B4184" s="1" t="str">
        <x:v>159957.SZ</x:v>
      </x:c>
      <x:c r="C4184" s="1" t="str">
        <x:v>华夏创业板ETF</x:v>
      </x:c>
      <x:c r="D4184" s="7" t="d">
        <x:v>2026-07-31T00:00:00.000Z</x:v>
      </x:c>
      <x:c r="E4184" s="8" t="n">
        <x:f>IF(ISNUMBER('原始字段'!C4143),'原始字段'!C4143,"n.a.")</x:f>
        <x:v>1419784560</x:v>
      </x:c>
      <x:c r="F4184" s="8" t="n">
        <x:f>IF(ISNUMBER('原始字段'!C4239),'原始字段'!C4239,"n.a.")</x:f>
        <x:v>1286784560</x:v>
      </x:c>
      <x:c r="G4184" s="8" t="n">
        <x:f>IF(COUNT(E4184:F4184)=2,F4184-E4184,"n.a.")</x:f>
        <x:v>-133000000</x:v>
      </x:c>
      <x:c r="H4184" s="9" t="n">
        <x:f>IF(ISNUMBER('原始字段'!D4239),'原始字段'!D4239,"n.a.")</x:f>
        <x:v>2.2051</x:v>
      </x:c>
      <x:c r="I4184" s="9" t="n">
        <x:f>IF(COUNT(G4184:H4184)=2,G4184*H4184/100000000,"n.a.")</x:f>
        <x:v>-2.932783</x:v>
      </x:c>
      <x:c r="J4184" s="1" t="str">
        <x:v>日频齐全；折算事件未独立核实</x:v>
      </x:c>
    </x:row>
    <x:row r="4185" ht="25" customHeight="1">
      <x:c r="A4185" s="1" t="str">
        <x:v>创业板指</x:v>
      </x:c>
      <x:c r="B4185" s="1" t="str">
        <x:v>159958.SZ</x:v>
      </x:c>
      <x:c r="C4185" s="1" t="str">
        <x:v>工银创业板ETF</x:v>
      </x:c>
      <x:c r="D4185" s="7" t="d">
        <x:v>2026-07-31T00:00:00.000Z</x:v>
      </x:c>
      <x:c r="E4185" s="8" t="n">
        <x:f>IF(ISNUMBER('原始字段'!C4144),'原始字段'!C4144,"n.a.")</x:f>
        <x:v>235711448</x:v>
      </x:c>
      <x:c r="F4185" s="8" t="n">
        <x:f>IF(ISNUMBER('原始字段'!C4240),'原始字段'!C4240,"n.a.")</x:f>
        <x:v>231511448</x:v>
      </x:c>
      <x:c r="G4185" s="8" t="n">
        <x:f>IF(COUNT(E4185:F4185)=2,F4185-E4185,"n.a.")</x:f>
        <x:v>-4200000</x:v>
      </x:c>
      <x:c r="H4185" s="9" t="n">
        <x:f>IF(ISNUMBER('原始字段'!D4240),'原始字段'!D4240,"n.a.")</x:f>
        <x:v>2.0286</x:v>
      </x:c>
      <x:c r="I4185" s="9" t="n">
        <x:f>IF(COUNT(G4185:H4185)=2,G4185*H4185/100000000,"n.a.")</x:f>
        <x:v>-0.0852012</x:v>
      </x:c>
      <x:c r="J4185" s="1" t="str">
        <x:v>日频齐全；折算事件未独立核实</x:v>
      </x:c>
    </x:row>
    <x:row r="4186" ht="25" customHeight="1">
      <x:c r="A4186" s="1" t="str">
        <x:v>创业板指</x:v>
      </x:c>
      <x:c r="B4186" s="1" t="str">
        <x:v>159977.SZ</x:v>
      </x:c>
      <x:c r="C4186" s="1" t="str">
        <x:v>天弘创业板ETF</x:v>
      </x:c>
      <x:c r="D4186" s="7" t="d">
        <x:v>2026-07-31T00:00:00.000Z</x:v>
      </x:c>
      <x:c r="E4186" s="8" t="n">
        <x:f>IF(ISNUMBER('原始字段'!C4148),'原始字段'!C4148,"n.a.")</x:f>
        <x:v>3625872820</x:v>
      </x:c>
      <x:c r="F4186" s="8" t="n">
        <x:f>IF(ISNUMBER('原始字段'!C4244),'原始字段'!C4244,"n.a.")</x:f>
        <x:v>3615872820</x:v>
      </x:c>
      <x:c r="G4186" s="8" t="n">
        <x:f>IF(COUNT(E4186:F4186)=2,F4186-E4186,"n.a.")</x:f>
        <x:v>-10000000</x:v>
      </x:c>
      <x:c r="H4186" s="9" t="n">
        <x:f>IF(ISNUMBER('原始字段'!D4244),'原始字段'!D4244,"n.a.")</x:f>
        <x:v>1.7433</x:v>
      </x:c>
      <x:c r="I4186" s="9" t="n">
        <x:f>IF(COUNT(G4186:H4186)=2,G4186*H4186/100000000,"n.a.")</x:f>
        <x:v>-0.17433</x:v>
      </x:c>
      <x:c r="J4186" s="1" t="str">
        <x:v>日频齐全；折算事件未独立核实</x:v>
      </x:c>
    </x:row>
    <x:row r="4187" ht="25" customHeight="1">
      <x:c r="A4187" s="1" t="str">
        <x:v>创业板指</x:v>
      </x:c>
      <x:c r="B4187" s="1" t="str">
        <x:v>159821.SZ</x:v>
      </x:c>
      <x:c r="C4187" s="1" t="str">
        <x:v>中银证券创业板ETF</x:v>
      </x:c>
      <x:c r="D4187" s="7" t="d">
        <x:v>2026-07-31T00:00:00.000Z</x:v>
      </x:c>
      <x:c r="E4187" s="8" t="n">
        <x:f>IF(ISNUMBER('原始字段'!C4132),'原始字段'!C4132,"n.a.")</x:f>
        <x:v>68520000</x:v>
      </x:c>
      <x:c r="F4187" s="8" t="n">
        <x:f>IF(ISNUMBER('原始字段'!C4228),'原始字段'!C4228,"n.a.")</x:f>
        <x:v>65920000</x:v>
      </x:c>
      <x:c r="G4187" s="8" t="n">
        <x:f>IF(COUNT(E4187:F4187)=2,F4187-E4187,"n.a.")</x:f>
        <x:v>-2600000</x:v>
      </x:c>
      <x:c r="H4187" s="9" t="n">
        <x:f>IF(ISNUMBER('原始字段'!D4228),'原始字段'!D4228,"n.a.")</x:f>
        <x:v>1.2606</x:v>
      </x:c>
      <x:c r="I4187" s="9" t="n">
        <x:f>IF(COUNT(G4187:H4187)=2,G4187*H4187/100000000,"n.a.")</x:f>
        <x:v>-0.0327756</x:v>
      </x:c>
      <x:c r="J4187" s="1" t="str">
        <x:v>日频齐全；折算事件未独立核实</x:v>
      </x:c>
    </x:row>
    <x:row r="4188" ht="25" customHeight="1">
      <x:c r="A4188" s="1" t="str">
        <x:v>创业板指</x:v>
      </x:c>
      <x:c r="B4188" s="1" t="str">
        <x:v>159956.SZ</x:v>
      </x:c>
      <x:c r="C4188" s="1" t="str">
        <x:v>建信创业板ETF</x:v>
      </x:c>
      <x:c r="D4188" s="7" t="d">
        <x:v>2026-07-31T00:00:00.000Z</x:v>
      </x:c>
      <x:c r="E4188" s="8" t="n">
        <x:f>IF(ISNUMBER('原始字段'!C4142),'原始字段'!C4142,"n.a.")</x:f>
        <x:v>47978674</x:v>
      </x:c>
      <x:c r="F4188" s="8" t="n">
        <x:f>IF(ISNUMBER('原始字段'!C4238),'原始字段'!C4238,"n.a.")</x:f>
        <x:v>47978674</x:v>
      </x:c>
      <x:c r="G4188" s="8" t="n">
        <x:f>IF(COUNT(E4188:F4188)=2,F4188-E4188,"n.a.")</x:f>
        <x:v>0</x:v>
      </x:c>
      <x:c r="H4188" s="9" t="n">
        <x:f>IF(ISNUMBER('原始字段'!D4238),'原始字段'!D4238,"n.a.")</x:f>
        <x:v>2.1253</x:v>
      </x:c>
      <x:c r="I4188" s="9" t="n">
        <x:f>IF(COUNT(G4188:H4188)=2,G4188*H4188/100000000,"n.a.")</x:f>
        <x:v>0</x:v>
      </x:c>
      <x:c r="J4188" s="1" t="str">
        <x:v>日频齐全；折算事件未独立核实</x:v>
      </x:c>
    </x:row>
    <x:row r="4189" ht="25" customHeight="1">
      <x:c r="A4189" s="1" t="str">
        <x:v>创业板指</x:v>
      </x:c>
      <x:c r="B4189" s="1" t="str">
        <x:v>159908.SZ</x:v>
      </x:c>
      <x:c r="C4189" s="1" t="str">
        <x:v>博时创业板ETF</x:v>
      </x:c>
      <x:c r="D4189" s="7" t="d">
        <x:v>2026-07-31T00:00:00.000Z</x:v>
      </x:c>
      <x:c r="E4189" s="8" t="n">
        <x:f>IF(ISNUMBER('原始字段'!C4134),'原始字段'!C4134,"n.a.")</x:f>
        <x:v>335229029</x:v>
      </x:c>
      <x:c r="F4189" s="8" t="n">
        <x:f>IF(ISNUMBER('原始字段'!C4230),'原始字段'!C4230,"n.a.")</x:f>
        <x:v>328229029</x:v>
      </x:c>
      <x:c r="G4189" s="8" t="n">
        <x:f>IF(COUNT(E4189:F4189)=2,F4189-E4189,"n.a.")</x:f>
        <x:v>-7000000</x:v>
      </x:c>
      <x:c r="H4189" s="9" t="n">
        <x:f>IF(ISNUMBER('原始字段'!D4230),'原始字段'!D4230,"n.a.")</x:f>
        <x:v>3.1324</x:v>
      </x:c>
      <x:c r="I4189" s="9" t="n">
        <x:f>IF(COUNT(G4189:H4189)=2,G4189*H4189/100000000,"n.a.")</x:f>
        <x:v>-0.219268</x:v>
      </x:c>
      <x:c r="J4189" s="1" t="str">
        <x:v>日频齐全；折算事件未独立核实</x:v>
      </x:c>
    </x:row>
    <x:row r="4190" ht="25" customHeight="1">
      <x:c r="A4190" s="1" t="str">
        <x:v>创业板指</x:v>
      </x:c>
      <x:c r="B4190" s="1" t="str">
        <x:v>159952.SZ</x:v>
      </x:c>
      <x:c r="C4190" s="1" t="str">
        <x:v>广发创业板ETF</x:v>
      </x:c>
      <x:c r="D4190" s="7" t="d">
        <x:v>2026-07-31T00:00:00.000Z</x:v>
      </x:c>
      <x:c r="E4190" s="8" t="n">
        <x:f>IF(ISNUMBER('原始字段'!C4141),'原始字段'!C4141,"n.a.")</x:f>
        <x:v>5891684929</x:v>
      </x:c>
      <x:c r="F4190" s="8" t="n">
        <x:f>IF(ISNUMBER('原始字段'!C4237),'原始字段'!C4237,"n.a.")</x:f>
        <x:v>5507484929</x:v>
      </x:c>
      <x:c r="G4190" s="8" t="n">
        <x:f>IF(COUNT(E4190:F4190)=2,F4190-E4190,"n.a.")</x:f>
        <x:v>-384200000</x:v>
      </x:c>
      <x:c r="H4190" s="9" t="n">
        <x:f>IF(ISNUMBER('原始字段'!D4237),'原始字段'!D4237,"n.a.")</x:f>
        <x:v>2.0406</x:v>
      </x:c>
      <x:c r="I4190" s="9" t="n">
        <x:f>IF(COUNT(G4190:H4190)=2,G4190*H4190/100000000,"n.a.")</x:f>
        <x:v>-7.8399852</x:v>
      </x:c>
      <x:c r="J4190" s="1" t="str">
        <x:v>日频齐全；折算事件未独立核实</x:v>
      </x:c>
    </x:row>
    <x:row r="4191" ht="25" customHeight="1">
      <x:c r="A4191" s="1" t="str">
        <x:v>创业板指</x:v>
      </x:c>
      <x:c r="B4191" s="1" t="str">
        <x:v>159247.SZ</x:v>
      </x:c>
      <x:c r="C4191" s="1" t="str">
        <x:v>汇添富创业板ETF</x:v>
      </x:c>
      <x:c r="D4191" s="7" t="d">
        <x:v>2026-07-31T00:00:00.000Z</x:v>
      </x:c>
      <x:c r="E4191" s="8" t="n">
        <x:f>IF(ISNUMBER('原始字段'!C4115),'原始字段'!C4115,"n.a.")</x:f>
        <x:v>625984966</x:v>
      </x:c>
      <x:c r="F4191" s="8" t="n">
        <x:f>IF(ISNUMBER('原始字段'!C4211),'原始字段'!C4211,"n.a.")</x:f>
        <x:v>587984966</x:v>
      </x:c>
      <x:c r="G4191" s="8" t="n">
        <x:f>IF(COUNT(E4191:F4191)=2,F4191-E4191,"n.a.")</x:f>
        <x:v>-38000000</x:v>
      </x:c>
      <x:c r="H4191" s="9" t="n">
        <x:f>IF(ISNUMBER('原始字段'!D4211),'原始字段'!D4211,"n.a.")</x:f>
        <x:v>1.0053</x:v>
      </x:c>
      <x:c r="I4191" s="9" t="n">
        <x:f>IF(COUNT(G4191:H4191)=2,G4191*H4191/100000000,"n.a.")</x:f>
        <x:v>-0.382014</x:v>
      </x:c>
      <x:c r="J4191" s="1" t="str">
        <x:v>日频齐全；折算事件未独立核实</x:v>
      </x:c>
    </x:row>
    <x:row r="4192" ht="25" customHeight="1">
      <x:c r="A4192" s="1" t="str">
        <x:v>创业板指</x:v>
      </x:c>
      <x:c r="B4192" s="1" t="str">
        <x:v>159948.SZ</x:v>
      </x:c>
      <x:c r="C4192" s="1" t="str">
        <x:v>南方创业板ETF</x:v>
      </x:c>
      <x:c r="D4192" s="7" t="d">
        <x:v>2026-07-31T00:00:00.000Z</x:v>
      </x:c>
      <x:c r="E4192" s="8" t="n">
        <x:f>IF(ISNUMBER('原始字段'!C4140),'原始字段'!C4140,"n.a.")</x:f>
        <x:v>1211697720</x:v>
      </x:c>
      <x:c r="F4192" s="8" t="n">
        <x:f>IF(ISNUMBER('原始字段'!C4236),'原始字段'!C4236,"n.a.")</x:f>
        <x:v>1197697720</x:v>
      </x:c>
      <x:c r="G4192" s="8" t="n">
        <x:f>IF(COUNT(E4192:F4192)=2,F4192-E4192,"n.a.")</x:f>
        <x:v>-14000000</x:v>
      </x:c>
      <x:c r="H4192" s="9" t="n">
        <x:f>IF(ISNUMBER('原始字段'!D4236),'原始字段'!D4236,"n.a.")</x:f>
        <x:v>3.7109</x:v>
      </x:c>
      <x:c r="I4192" s="9" t="n">
        <x:f>IF(COUNT(G4192:H4192)=2,G4192*H4192/100000000,"n.a.")</x:f>
        <x:v>-0.519526</x:v>
      </x:c>
      <x:c r="J4192" s="1" t="str">
        <x:v>日频齐全；折算事件未独立核实</x:v>
      </x:c>
    </x:row>
    <x:row r="4193" ht="25" customHeight="1">
      <x:c r="A4193" s="1" t="str">
        <x:v>创业板指</x:v>
      </x:c>
      <x:c r="B4193" s="1" t="str">
        <x:v>159205.SZ</x:v>
      </x:c>
      <x:c r="C4193" s="1" t="str">
        <x:v>东财创业板ETF</x:v>
      </x:c>
      <x:c r="D4193" s="7" t="d">
        <x:v>2026-07-31T00:00:00.000Z</x:v>
      </x:c>
      <x:c r="E4193" s="8" t="n">
        <x:f>IF(ISNUMBER('原始字段'!C4114),'原始字段'!C4114,"n.a.")</x:f>
        <x:v>829056064</x:v>
      </x:c>
      <x:c r="F4193" s="8" t="n">
        <x:f>IF(ISNUMBER('原始字段'!C4210),'原始字段'!C4210,"n.a.")</x:f>
        <x:v>793056064</x:v>
      </x:c>
      <x:c r="G4193" s="8" t="n">
        <x:f>IF(COUNT(E4193:F4193)=2,F4193-E4193,"n.a.")</x:f>
        <x:v>-36000000</x:v>
      </x:c>
      <x:c r="H4193" s="9" t="n">
        <x:f>IF(ISNUMBER('原始字段'!D4210),'原始字段'!D4210,"n.a.")</x:f>
        <x:v>1.6423</x:v>
      </x:c>
      <x:c r="I4193" s="9" t="n">
        <x:f>IF(COUNT(G4193:H4193)=2,G4193*H4193/100000000,"n.a.")</x:f>
        <x:v>-0.591228</x:v>
      </x:c>
      <x:c r="J4193" s="1" t="str">
        <x:v>日频齐全；折算事件未独立核实</x:v>
      </x:c>
    </x:row>
    <x:row r="4194" ht="25" customHeight="1">
      <x:c r="A4194" s="1" t="str">
        <x:v>科创50</x:v>
      </x:c>
      <x:c r="B4194" s="1" t="str">
        <x:v>588940.SH</x:v>
      </x:c>
      <x:c r="C4194" s="1" t="str">
        <x:v>富国上证科创板50成份ETF</x:v>
      </x:c>
      <x:c r="D4194" s="7" t="d">
        <x:v>2026-07-31T00:00:00.000Z</x:v>
      </x:c>
      <x:c r="E4194" s="8" t="n">
        <x:f>IF(ISNUMBER('原始字段'!C4205),'原始字段'!C4205,"n.a.")</x:f>
        <x:v>2936840000</x:v>
      </x:c>
      <x:c r="F4194" s="8" t="n">
        <x:f>IF(ISNUMBER('原始字段'!C4301),'原始字段'!C4301,"n.a.")</x:f>
        <x:v>2924840000</x:v>
      </x:c>
      <x:c r="G4194" s="8" t="n">
        <x:f>IF(COUNT(E4194:F4194)=2,F4194-E4194,"n.a.")</x:f>
        <x:v>-12000000</x:v>
      </x:c>
      <x:c r="H4194" s="9" t="n">
        <x:f>IF(ISNUMBER('原始字段'!D4301),'原始字段'!D4301,"n.a.")</x:f>
        <x:v>0.8466</x:v>
      </x:c>
      <x:c r="I4194" s="9" t="n">
        <x:f>IF(COUNT(G4194:H4194)=2,G4194*H4194/100000000,"n.a.")</x:f>
        <x:v>-0.101592</x:v>
      </x:c>
      <x:c r="J4194" s="1" t="str">
        <x:v>日频齐全；折算事件未独立核实</x:v>
      </x:c>
    </x:row>
    <x:row r="4195" ht="25" customHeight="1">
      <x:c r="A4195" s="1" t="str">
        <x:v>科创50</x:v>
      </x:c>
      <x:c r="B4195" s="1" t="str">
        <x:v>589150.SH</x:v>
      </x:c>
      <x:c r="C4195" s="1" t="str">
        <x:v>平安上证科创板50成份ETF</x:v>
      </x:c>
      <x:c r="D4195" s="7" t="d">
        <x:v>2026-07-31T00:00:00.000Z</x:v>
      </x:c>
      <x:c r="E4195" s="8" t="n">
        <x:f>IF(ISNUMBER('原始字段'!C4207),'原始字段'!C4207,"n.a.")</x:f>
        <x:v>763437200</x:v>
      </x:c>
      <x:c r="F4195" s="8" t="n">
        <x:f>IF(ISNUMBER('原始字段'!C4303),'原始字段'!C4303,"n.a.")</x:f>
        <x:v>761437200</x:v>
      </x:c>
      <x:c r="G4195" s="8" t="n">
        <x:f>IF(COUNT(E4195:F4195)=2,F4195-E4195,"n.a.")</x:f>
        <x:v>-2000000</x:v>
      </x:c>
      <x:c r="H4195" s="9" t="n">
        <x:f>IF(ISNUMBER('原始字段'!D4303),'原始字段'!D4303,"n.a.")</x:f>
        <x:v>1.1835</x:v>
      </x:c>
      <x:c r="I4195" s="9" t="n">
        <x:f>IF(COUNT(G4195:H4195)=2,G4195*H4195/100000000,"n.a.")</x:f>
        <x:v>-0.02367</x:v>
      </x:c>
      <x:c r="J4195" s="1" t="str">
        <x:v>日频齐全；折算事件未独立核实</x:v>
      </x:c>
    </x:row>
    <x:row r="4196" ht="25" customHeight="1">
      <x:c r="A4196" s="1" t="str">
        <x:v>科创50</x:v>
      </x:c>
      <x:c r="B4196" s="1" t="str">
        <x:v>588150.SH</x:v>
      </x:c>
      <x:c r="C4196" s="1" t="str">
        <x:v>南方上证科创板50成份ETF</x:v>
      </x:c>
      <x:c r="D4196" s="7" t="d">
        <x:v>2026-07-31T00:00:00.000Z</x:v>
      </x:c>
      <x:c r="E4196" s="8" t="n">
        <x:f>IF(ISNUMBER('原始字段'!C4199),'原始字段'!C4199,"n.a.")</x:f>
        <x:v>387432600</x:v>
      </x:c>
      <x:c r="F4196" s="8" t="n">
        <x:f>IF(ISNUMBER('原始字段'!C4295),'原始字段'!C4295,"n.a.")</x:f>
        <x:v>373432600</x:v>
      </x:c>
      <x:c r="G4196" s="8" t="n">
        <x:f>IF(COUNT(E4196:F4196)=2,F4196-E4196,"n.a.")</x:f>
        <x:v>-14000000</x:v>
      </x:c>
      <x:c r="H4196" s="9" t="n">
        <x:f>IF(ISNUMBER('原始字段'!D4295),'原始字段'!D4295,"n.a.")</x:f>
        <x:v>1.1588</x:v>
      </x:c>
      <x:c r="I4196" s="9" t="n">
        <x:f>IF(COUNT(G4196:H4196)=2,G4196*H4196/100000000,"n.a.")</x:f>
        <x:v>-0.162232</x:v>
      </x:c>
      <x:c r="J4196" s="1" t="str">
        <x:v>日频齐全；折算事件未独立核实</x:v>
      </x:c>
    </x:row>
    <x:row r="4197" ht="25" customHeight="1">
      <x:c r="A4197" s="1" t="str">
        <x:v>科创50</x:v>
      </x:c>
      <x:c r="B4197" s="1" t="str">
        <x:v>588000.SH</x:v>
      </x:c>
      <x:c r="C4197" s="1" t="str">
        <x:v>华夏上证科创板50ETF</x:v>
      </x:c>
      <x:c r="D4197" s="7" t="d">
        <x:v>2026-07-31T00:00:00.000Z</x:v>
      </x:c>
      <x:c r="E4197" s="8" t="n">
        <x:f>IF(ISNUMBER('原始字段'!C4193),'原始字段'!C4193,"n.a.")</x:f>
        <x:v>53900668200</x:v>
      </x:c>
      <x:c r="F4197" s="8" t="n">
        <x:f>IF(ISNUMBER('原始字段'!C4289),'原始字段'!C4289,"n.a.")</x:f>
        <x:v>51434668200</x:v>
      </x:c>
      <x:c r="G4197" s="8" t="n">
        <x:f>IF(COUNT(E4197:F4197)=2,F4197-E4197,"n.a.")</x:f>
        <x:v>-2466000000</x:v>
      </x:c>
      <x:c r="H4197" s="9" t="n">
        <x:f>IF(ISNUMBER('原始字段'!D4289),'原始字段'!D4289,"n.a.")</x:f>
        <x:v>1.7264</x:v>
      </x:c>
      <x:c r="I4197" s="9" t="n">
        <x:f>IF(COUNT(G4197:H4197)=2,G4197*H4197/100000000,"n.a.")</x:f>
        <x:v>-42.573024</x:v>
      </x:c>
      <x:c r="J4197" s="1" t="str">
        <x:v>日频齐全；折算事件未独立核实</x:v>
      </x:c>
    </x:row>
    <x:row r="4198" ht="25" customHeight="1">
      <x:c r="A4198" s="1" t="str">
        <x:v>科创50</x:v>
      </x:c>
      <x:c r="B4198" s="1" t="str">
        <x:v>589850.SH</x:v>
      </x:c>
      <x:c r="C4198" s="1" t="str">
        <x:v>东财上证科创板50成份ETF</x:v>
      </x:c>
      <x:c r="D4198" s="7" t="d">
        <x:v>2026-07-31T00:00:00.000Z</x:v>
      </x:c>
      <x:c r="E4198" s="8" t="n">
        <x:f>IF(ISNUMBER('原始字段'!C4209),'原始字段'!C4209,"n.a.")</x:f>
        <x:v>823057000</x:v>
      </x:c>
      <x:c r="F4198" s="8" t="n">
        <x:f>IF(ISNUMBER('原始字段'!C4305),'原始字段'!C4305,"n.a.")</x:f>
        <x:v>793057000</x:v>
      </x:c>
      <x:c r="G4198" s="8" t="n">
        <x:f>IF(COUNT(E4198:F4198)=2,F4198-E4198,"n.a.")</x:f>
        <x:v>-30000000</x:v>
      </x:c>
      <x:c r="H4198" s="9" t="n">
        <x:f>IF(ISNUMBER('原始字段'!D4305),'原始字段'!D4305,"n.a.")</x:f>
        <x:v>1.5683</x:v>
      </x:c>
      <x:c r="I4198" s="9" t="n">
        <x:f>IF(COUNT(G4198:H4198)=2,G4198*H4198/100000000,"n.a.")</x:f>
        <x:v>-0.47049</x:v>
      </x:c>
      <x:c r="J4198" s="1" t="str">
        <x:v>日频齐全；折算事件未独立核实</x:v>
      </x:c>
    </x:row>
    <x:row r="4199" ht="25" customHeight="1">
      <x:c r="A4199" s="1" t="str">
        <x:v>科创50</x:v>
      </x:c>
      <x:c r="B4199" s="1" t="str">
        <x:v>588840.SH</x:v>
      </x:c>
      <x:c r="C4199" s="1" t="str">
        <x:v>万家上证科创板50成份ETF</x:v>
      </x:c>
      <x:c r="D4199" s="7" t="d">
        <x:v>2026-07-31T00:00:00.000Z</x:v>
      </x:c>
      <x:c r="E4199" s="8" t="n">
        <x:f>IF(ISNUMBER('原始字段'!C4203),'原始字段'!C4203,"n.a.")</x:f>
        <x:v>67236000</x:v>
      </x:c>
      <x:c r="F4199" s="8" t="n">
        <x:f>IF(ISNUMBER('原始字段'!C4299),'原始字段'!C4299,"n.a.")</x:f>
        <x:v>67236000</x:v>
      </x:c>
      <x:c r="G4199" s="8" t="n">
        <x:f>IF(COUNT(E4199:F4199)=2,F4199-E4199,"n.a.")</x:f>
        <x:v>0</x:v>
      </x:c>
      <x:c r="H4199" s="9" t="n">
        <x:f>IF(ISNUMBER('原始字段'!D4299),'原始字段'!D4299,"n.a.")</x:f>
        <x:v>1.5134</x:v>
      </x:c>
      <x:c r="I4199" s="9" t="n">
        <x:f>IF(COUNT(G4199:H4199)=2,G4199*H4199/100000000,"n.a.")</x:f>
        <x:v>0</x:v>
      </x:c>
      <x:c r="J4199" s="1" t="str">
        <x:v>日频齐全；折算事件未独立核实</x:v>
      </x:c>
    </x:row>
    <x:row r="4200" ht="25" customHeight="1">
      <x:c r="A4200" s="1" t="str">
        <x:v>科创50</x:v>
      </x:c>
      <x:c r="B4200" s="1" t="str">
        <x:v>588040.SH</x:v>
      </x:c>
      <x:c r="C4200" s="1" t="str">
        <x:v>鹏华上证科创板50成份ETF</x:v>
      </x:c>
      <x:c r="D4200" s="7" t="d">
        <x:v>2026-07-31T00:00:00.000Z</x:v>
      </x:c>
      <x:c r="E4200" s="8" t="n">
        <x:f>IF(ISNUMBER('原始字段'!C4194),'原始字段'!C4194,"n.a.")</x:f>
        <x:v>157889000</x:v>
      </x:c>
      <x:c r="F4200" s="8" t="n">
        <x:f>IF(ISNUMBER('原始字段'!C4290),'原始字段'!C4290,"n.a.")</x:f>
        <x:v>153889000</x:v>
      </x:c>
      <x:c r="G4200" s="8" t="n">
        <x:f>IF(COUNT(E4200:F4200)=2,F4200-E4200,"n.a.")</x:f>
        <x:v>-4000000</x:v>
      </x:c>
      <x:c r="H4200" s="9" t="n">
        <x:f>IF(ISNUMBER('原始字段'!D4290),'原始字段'!D4290,"n.a.")</x:f>
        <x:v>1.6594</x:v>
      </x:c>
      <x:c r="I4200" s="9" t="n">
        <x:f>IF(COUNT(G4200:H4200)=2,G4200*H4200/100000000,"n.a.")</x:f>
        <x:v>-0.066376</x:v>
      </x:c>
      <x:c r="J4200" s="1" t="str">
        <x:v>日频齐全；折算事件未独立核实</x:v>
      </x:c>
    </x:row>
    <x:row r="4201" ht="25" customHeight="1">
      <x:c r="A4201" s="1" t="str">
        <x:v>科创50</x:v>
      </x:c>
      <x:c r="B4201" s="1" t="str">
        <x:v>588280.SH</x:v>
      </x:c>
      <x:c r="C4201" s="1" t="str">
        <x:v>华安上证科创板50ETF</x:v>
      </x:c>
      <x:c r="D4201" s="7" t="d">
        <x:v>2026-07-31T00:00:00.000Z</x:v>
      </x:c>
      <x:c r="E4201" s="8" t="n">
        <x:f>IF(ISNUMBER('原始字段'!C4201),'原始字段'!C4201,"n.a.")</x:f>
        <x:v>392121000</x:v>
      </x:c>
      <x:c r="F4201" s="8" t="n">
        <x:f>IF(ISNUMBER('原始字段'!C4297),'原始字段'!C4297,"n.a.")</x:f>
        <x:v>384121000</x:v>
      </x:c>
      <x:c r="G4201" s="8" t="n">
        <x:f>IF(COUNT(E4201:F4201)=2,F4201-E4201,"n.a.")</x:f>
        <x:v>-8000000</x:v>
      </x:c>
      <x:c r="H4201" s="9" t="n">
        <x:f>IF(ISNUMBER('原始字段'!D4297),'原始字段'!D4297,"n.a.")</x:f>
        <x:v>1.1773</x:v>
      </x:c>
      <x:c r="I4201" s="9" t="n">
        <x:f>IF(COUNT(G4201:H4201)=2,G4201*H4201/100000000,"n.a.")</x:f>
        <x:v>-0.094184</x:v>
      </x:c>
      <x:c r="J4201" s="1" t="str">
        <x:v>日频齐全；折算事件未独立核实</x:v>
      </x:c>
    </x:row>
    <x:row r="4202" ht="25" customHeight="1">
      <x:c r="A4202" s="1" t="str">
        <x:v>科创50</x:v>
      </x:c>
      <x:c r="B4202" s="1" t="str">
        <x:v>589360.SH</x:v>
      </x:c>
      <x:c r="C4202" s="1" t="str">
        <x:v>国泰上证科创板50成份ETF</x:v>
      </x:c>
      <x:c r="D4202" s="7" t="d">
        <x:v>2026-07-31T00:00:00.000Z</x:v>
      </x:c>
      <x:c r="E4202" s="8" t="n">
        <x:f>IF(ISNUMBER('原始字段'!C4208),'原始字段'!C4208,"n.a.")</x:f>
        <x:v>2585174000</x:v>
      </x:c>
      <x:c r="F4202" s="8" t="n">
        <x:f>IF(ISNUMBER('原始字段'!C4304),'原始字段'!C4304,"n.a.")</x:f>
        <x:v>2567174000</x:v>
      </x:c>
      <x:c r="G4202" s="8" t="n">
        <x:f>IF(COUNT(E4202:F4202)=2,F4202-E4202,"n.a.")</x:f>
        <x:v>-18000000</x:v>
      </x:c>
      <x:c r="H4202" s="9" t="n">
        <x:f>IF(ISNUMBER('原始字段'!D4304),'原始字段'!D4304,"n.a.")</x:f>
        <x:v>0.8446</x:v>
      </x:c>
      <x:c r="I4202" s="9" t="n">
        <x:f>IF(COUNT(G4202:H4202)=2,G4202*H4202/100000000,"n.a.")</x:f>
        <x:v>-0.152028</x:v>
      </x:c>
      <x:c r="J4202" s="1" t="str">
        <x:v>日频齐全；折算事件未独立核实</x:v>
      </x:c>
    </x:row>
    <x:row r="4203" ht="25" customHeight="1">
      <x:c r="A4203" s="1" t="str">
        <x:v>科创50</x:v>
      </x:c>
      <x:c r="B4203" s="1" t="str">
        <x:v>588950.SH</x:v>
      </x:c>
      <x:c r="C4203" s="1" t="str">
        <x:v>景顺长城上证科创板50成份ETF</x:v>
      </x:c>
      <x:c r="D4203" s="7" t="d">
        <x:v>2026-07-31T00:00:00.000Z</x:v>
      </x:c>
      <x:c r="E4203" s="8" t="n">
        <x:f>IF(ISNUMBER('原始字段'!C4206),'原始字段'!C4206,"n.a.")</x:f>
        <x:v>635729700</x:v>
      </x:c>
      <x:c r="F4203" s="8" t="n">
        <x:f>IF(ISNUMBER('原始字段'!C4302),'原始字段'!C4302,"n.a.")</x:f>
        <x:v>617729700</x:v>
      </x:c>
      <x:c r="G4203" s="8" t="n">
        <x:f>IF(COUNT(E4203:F4203)=2,F4203-E4203,"n.a.")</x:f>
        <x:v>-18000000</x:v>
      </x:c>
      <x:c r="H4203" s="9" t="n">
        <x:f>IF(ISNUMBER('原始字段'!D4302),'原始字段'!D4302,"n.a.")</x:f>
        <x:v>1.71</x:v>
      </x:c>
      <x:c r="I4203" s="9" t="n">
        <x:f>IF(COUNT(G4203:H4203)=2,G4203*H4203/100000000,"n.a.")</x:f>
        <x:v>-0.3078</x:v>
      </x:c>
      <x:c r="J4203" s="1" t="str">
        <x:v>日频齐全；折算事件未独立核实</x:v>
      </x:c>
    </x:row>
    <x:row r="4204" ht="25" customHeight="1">
      <x:c r="A4204" s="1" t="str">
        <x:v>科创50</x:v>
      </x:c>
      <x:c r="B4204" s="1" t="str">
        <x:v>588080.SH</x:v>
      </x:c>
      <x:c r="C4204" s="1" t="str">
        <x:v>易方达上证科创板50ETF</x:v>
      </x:c>
      <x:c r="D4204" s="7" t="d">
        <x:v>2026-07-31T00:00:00.000Z</x:v>
      </x:c>
      <x:c r="E4204" s="8" t="n">
        <x:f>IF(ISNUMBER('原始字段'!C4197),'原始字段'!C4197,"n.a.")</x:f>
        <x:v>24766628100</x:v>
      </x:c>
      <x:c r="F4204" s="8" t="n">
        <x:f>IF(ISNUMBER('原始字段'!C4293),'原始字段'!C4293,"n.a.")</x:f>
        <x:v>24250628100</x:v>
      </x:c>
      <x:c r="G4204" s="8" t="n">
        <x:f>IF(COUNT(E4204:F4204)=2,F4204-E4204,"n.a.")</x:f>
        <x:v>-516000000</x:v>
      </x:c>
      <x:c r="H4204" s="9" t="n">
        <x:f>IF(ISNUMBER('原始字段'!D4293),'原始字段'!D4293,"n.a.")</x:f>
        <x:v>1.674</x:v>
      </x:c>
      <x:c r="I4204" s="9" t="n">
        <x:f>IF(COUNT(G4204:H4204)=2,G4204*H4204/100000000,"n.a.")</x:f>
        <x:v>-8.63784</x:v>
      </x:c>
      <x:c r="J4204" s="1" t="str">
        <x:v>日频齐全；折算事件未独立核实</x:v>
      </x:c>
    </x:row>
    <x:row r="4205" ht="25" customHeight="1">
      <x:c r="A4205" s="1" t="str">
        <x:v>科创50</x:v>
      </x:c>
      <x:c r="B4205" s="1" t="str">
        <x:v>588060.SH</x:v>
      </x:c>
      <x:c r="C4205" s="1" t="str">
        <x:v>广发上证科创板50ETF</x:v>
      </x:c>
      <x:c r="D4205" s="7" t="d">
        <x:v>2026-07-31T00:00:00.000Z</x:v>
      </x:c>
      <x:c r="E4205" s="8" t="n">
        <x:f>IF(ISNUMBER('原始字段'!C4196),'原始字段'!C4196,"n.a.")</x:f>
        <x:v>7831140000</x:v>
      </x:c>
      <x:c r="F4205" s="8" t="n">
        <x:f>IF(ISNUMBER('原始字段'!C4292),'原始字段'!C4292,"n.a.")</x:f>
        <x:v>7411140000</x:v>
      </x:c>
      <x:c r="G4205" s="8" t="n">
        <x:f>IF(COUNT(E4205:F4205)=2,F4205-E4205,"n.a.")</x:f>
        <x:v>-420000000</x:v>
      </x:c>
      <x:c r="H4205" s="9" t="n">
        <x:f>IF(ISNUMBER('原始字段'!D4292),'原始字段'!D4292,"n.a.")</x:f>
        <x:v>1.039</x:v>
      </x:c>
      <x:c r="I4205" s="9" t="n">
        <x:f>IF(COUNT(G4205:H4205)=2,G4205*H4205/100000000,"n.a.")</x:f>
        <x:v>-4.3637999999999995</x:v>
      </x:c>
      <x:c r="J4205" s="1" t="str">
        <x:v>日频齐全；折算事件未独立核实</x:v>
      </x:c>
    </x:row>
    <x:row r="4206" ht="25" customHeight="1">
      <x:c r="A4206" s="1" t="str">
        <x:v>科创50</x:v>
      </x:c>
      <x:c r="B4206" s="1" t="str">
        <x:v>588870.SH</x:v>
      </x:c>
      <x:c r="C4206" s="1" t="str">
        <x:v>汇添富上证科创板50成份ETF</x:v>
      </x:c>
      <x:c r="D4206" s="7" t="d">
        <x:v>2026-07-31T00:00:00.000Z</x:v>
      </x:c>
      <x:c r="E4206" s="8" t="n">
        <x:f>IF(ISNUMBER('原始字段'!C4204),'原始字段'!C4204,"n.a.")</x:f>
        <x:v>797552000</x:v>
      </x:c>
      <x:c r="F4206" s="8" t="n">
        <x:f>IF(ISNUMBER('原始字段'!C4300),'原始字段'!C4300,"n.a.")</x:f>
        <x:v>764552000</x:v>
      </x:c>
      <x:c r="G4206" s="8" t="n">
        <x:f>IF(COUNT(E4206:F4206)=2,F4206-E4206,"n.a.")</x:f>
        <x:v>-33000000</x:v>
      </x:c>
      <x:c r="H4206" s="9" t="n">
        <x:f>IF(ISNUMBER('原始字段'!D4300),'原始字段'!D4300,"n.a.")</x:f>
        <x:v>1.6612</x:v>
      </x:c>
      <x:c r="I4206" s="9" t="n">
        <x:f>IF(COUNT(G4206:H4206)=2,G4206*H4206/100000000,"n.a.")</x:f>
        <x:v>-0.548196</x:v>
      </x:c>
      <x:c r="J4206" s="1" t="str">
        <x:v>日频齐全；折算事件未独立核实</x:v>
      </x:c>
    </x:row>
    <x:row r="4207" ht="25" customHeight="1">
      <x:c r="A4207" s="1" t="str">
        <x:v>科创50</x:v>
      </x:c>
      <x:c r="B4207" s="1" t="str">
        <x:v>588720.SH</x:v>
      </x:c>
      <x:c r="C4207" s="1" t="str">
        <x:v>中银上证科创板50成份ETF</x:v>
      </x:c>
      <x:c r="D4207" s="7" t="d">
        <x:v>2026-07-31T00:00:00.000Z</x:v>
      </x:c>
      <x:c r="E4207" s="8" t="n">
        <x:f>IF(ISNUMBER('原始字段'!C4202),'原始字段'!C4202,"n.a.")</x:f>
        <x:v>107241800</x:v>
      </x:c>
      <x:c r="F4207" s="8" t="n">
        <x:f>IF(ISNUMBER('原始字段'!C4298),'原始字段'!C4298,"n.a.")</x:f>
        <x:v>107241800</x:v>
      </x:c>
      <x:c r="G4207" s="8" t="n">
        <x:f>IF(COUNT(E4207:F4207)=2,F4207-E4207,"n.a.")</x:f>
        <x:v>0</x:v>
      </x:c>
      <x:c r="H4207" s="9" t="n">
        <x:f>IF(ISNUMBER('原始字段'!D4298),'原始字段'!D4298,"n.a.")</x:f>
        <x:v>1.6602</x:v>
      </x:c>
      <x:c r="I4207" s="9" t="n">
        <x:f>IF(COUNT(G4207:H4207)=2,G4207*H4207/100000000,"n.a.")</x:f>
        <x:v>0</x:v>
      </x:c>
      <x:c r="J4207" s="1" t="str">
        <x:v>日频齐全；折算事件未独立核实</x:v>
      </x:c>
    </x:row>
    <x:row r="4208" ht="25" customHeight="1">
      <x:c r="A4208" s="1" t="str">
        <x:v>科创50</x:v>
      </x:c>
      <x:c r="B4208" s="1" t="str">
        <x:v>588090.SH</x:v>
      </x:c>
      <x:c r="C4208" s="1" t="str">
        <x:v>华泰柏瑞上证科创板50ETF</x:v>
      </x:c>
      <x:c r="D4208" s="7" t="d">
        <x:v>2026-07-31T00:00:00.000Z</x:v>
      </x:c>
      <x:c r="E4208" s="8" t="n">
        <x:f>IF(ISNUMBER('原始字段'!C4198),'原始字段'!C4198,"n.a.")</x:f>
        <x:v>3267072800</x:v>
      </x:c>
      <x:c r="F4208" s="8" t="n">
        <x:f>IF(ISNUMBER('原始字段'!C4294),'原始字段'!C4294,"n.a.")</x:f>
        <x:v>2955072800</x:v>
      </x:c>
      <x:c r="G4208" s="8" t="n">
        <x:f>IF(COUNT(E4208:F4208)=2,F4208-E4208,"n.a.")</x:f>
        <x:v>-312000000</x:v>
      </x:c>
      <x:c r="H4208" s="9" t="n">
        <x:f>IF(ISNUMBER('原始字段'!D4294),'原始字段'!D4294,"n.a.")</x:f>
        <x:v>1.683</x:v>
      </x:c>
      <x:c r="I4208" s="9" t="n">
        <x:f>IF(COUNT(G4208:H4208)=2,G4208*H4208/100000000,"n.a.")</x:f>
        <x:v>-5.25096</x:v>
      </x:c>
      <x:c r="J4208" s="1" t="str">
        <x:v>日频齐全；折算事件未独立核实</x:v>
      </x:c>
    </x:row>
    <x:row r="4209" ht="25" customHeight="1">
      <x:c r="A4209" s="1" t="str">
        <x:v>科创50</x:v>
      </x:c>
      <x:c r="B4209" s="1" t="str">
        <x:v>588180.SH</x:v>
      </x:c>
      <x:c r="C4209" s="1" t="str">
        <x:v>国联安上证科创板50ETF</x:v>
      </x:c>
      <x:c r="D4209" s="7" t="d">
        <x:v>2026-07-31T00:00:00.000Z</x:v>
      </x:c>
      <x:c r="E4209" s="8" t="n">
        <x:f>IF(ISNUMBER('原始字段'!C4200),'原始字段'!C4200,"n.a.")</x:f>
        <x:v>759353700</x:v>
      </x:c>
      <x:c r="F4209" s="8" t="n">
        <x:f>IF(ISNUMBER('原始字段'!C4296),'原始字段'!C4296,"n.a.")</x:f>
        <x:v>738353700</x:v>
      </x:c>
      <x:c r="G4209" s="8" t="n">
        <x:f>IF(COUNT(E4209:F4209)=2,F4209-E4209,"n.a.")</x:f>
        <x:v>-21000000</x:v>
      </x:c>
      <x:c r="H4209" s="9" t="n">
        <x:f>IF(ISNUMBER('原始字段'!D4296),'原始字段'!D4296,"n.a.")</x:f>
        <x:v>1.0667</x:v>
      </x:c>
      <x:c r="I4209" s="9" t="n">
        <x:f>IF(COUNT(G4209:H4209)=2,G4209*H4209/100000000,"n.a.")</x:f>
        <x:v>-0.224007</x:v>
      </x:c>
      <x:c r="J4209" s="1" t="str">
        <x:v>日频齐全；折算事件未独立核实</x:v>
      </x:c>
    </x:row>
    <x:row r="4210" ht="25" customHeight="1">
      <x:c r="A4210" s="1" t="str">
        <x:v>科创50</x:v>
      </x:c>
      <x:c r="B4210" s="1" t="str">
        <x:v>588050.SH</x:v>
      </x:c>
      <x:c r="C4210" s="1" t="str">
        <x:v>工银上证科创板50ETF</x:v>
      </x:c>
      <x:c r="D4210" s="7" t="d">
        <x:v>2026-07-31T00:00:00.000Z</x:v>
      </x:c>
      <x:c r="E4210" s="8" t="n">
        <x:f>IF(ISNUMBER('原始字段'!C4195),'原始字段'!C4195,"n.a.")</x:f>
        <x:v>6573241300</x:v>
      </x:c>
      <x:c r="F4210" s="8" t="n">
        <x:f>IF(ISNUMBER('原始字段'!C4291),'原始字段'!C4291,"n.a.")</x:f>
        <x:v>6271241300</x:v>
      </x:c>
      <x:c r="G4210" s="8" t="n">
        <x:f>IF(COUNT(E4210:F4210)=2,F4210-E4210,"n.a.")</x:f>
        <x:v>-302000000</x:v>
      </x:c>
      <x:c r="H4210" s="9" t="n">
        <x:f>IF(ISNUMBER('原始字段'!D4291),'原始字段'!D4291,"n.a.")</x:f>
        <x:v>1.677</x:v>
      </x:c>
      <x:c r="I4210" s="9" t="n">
        <x:f>IF(COUNT(G4210:H4210)=2,G4210*H4210/100000000,"n.a.")</x:f>
        <x:v>-5.06454</x:v>
      </x:c>
      <x:c r="J4210" s="1" t="str">
        <x:v>日频齐全；折算事件未独立核实</x:v>
      </x:c>
    </x:row>
    <x:row r="4211" ht="25" customHeight="1">
      <x:c r="A4211" s="1" t="str">
        <x:v>沪深300</x:v>
      </x:c>
      <x:c r="B4211" s="1" t="str">
        <x:v>159393.SZ</x:v>
      </x:c>
      <x:c r="C4211" s="1" t="str">
        <x:v>万家沪深300ETF</x:v>
      </x:c>
      <x:c r="D4211" s="7" t="d">
        <x:v>2026-08-03T00:00:00.000Z</x:v>
      </x:c>
      <x:c r="E4211" s="8" t="n">
        <x:f>IF(ISNUMBER('原始字段'!C4215),'原始字段'!C4215,"n.a.")</x:f>
        <x:v>89746342</x:v>
      </x:c>
      <x:c r="F4211" s="8" t="n">
        <x:f>IF(ISNUMBER('原始字段'!C4311),'原始字段'!C4311,"n.a.")</x:f>
        <x:v>95146342</x:v>
      </x:c>
      <x:c r="G4211" s="8" t="n">
        <x:f>IF(COUNT(E4211:F4211)=2,F4211-E4211,"n.a.")</x:f>
        <x:v>5400000</x:v>
      </x:c>
      <x:c r="H4211" s="9" t="n">
        <x:f>IF(ISNUMBER('原始字段'!D4311),'原始字段'!D4311,"n.a.")</x:f>
        <x:v>4.8709</x:v>
      </x:c>
      <x:c r="I4211" s="9" t="n">
        <x:f>IF(COUNT(G4211:H4211)=2,G4211*H4211/100000000,"n.a.")</x:f>
        <x:v>0.2630286</x:v>
      </x:c>
      <x:c r="J4211" s="1" t="str">
        <x:v>日频齐全；折算事件未独立核实</x:v>
      </x:c>
    </x:row>
    <x:row r="4212" ht="25" customHeight="1">
      <x:c r="A4212" s="1" t="str">
        <x:v>沪深300</x:v>
      </x:c>
      <x:c r="B4212" s="1" t="str">
        <x:v>515660.SH</x:v>
      </x:c>
      <x:c r="C4212" s="1" t="str">
        <x:v>国联安沪深300ETF</x:v>
      </x:c>
      <x:c r="D4212" s="7" t="d">
        <x:v>2026-08-03T00:00:00.000Z</x:v>
      </x:c>
      <x:c r="E4212" s="8" t="n">
        <x:f>IF(ISNUMBER('原始字段'!C4276),'原始字段'!C4276,"n.a.")</x:f>
        <x:v>433594200</x:v>
      </x:c>
      <x:c r="F4212" s="8" t="n">
        <x:f>IF(ISNUMBER('原始字段'!C4372),'原始字段'!C4372,"n.a.")</x:f>
        <x:v>434494200</x:v>
      </x:c>
      <x:c r="G4212" s="8" t="n">
        <x:f>IF(COUNT(E4212:F4212)=2,F4212-E4212,"n.a.")</x:f>
        <x:v>900000</x:v>
      </x:c>
      <x:c r="H4212" s="9" t="n">
        <x:f>IF(ISNUMBER('原始字段'!D4372),'原始字段'!D4372,"n.a.")</x:f>
        <x:v>5.7445</x:v>
      </x:c>
      <x:c r="I4212" s="9" t="n">
        <x:f>IF(COUNT(G4212:H4212)=2,G4212*H4212/100000000,"n.a.")</x:f>
        <x:v>0.0517005</x:v>
      </x:c>
      <x:c r="J4212" s="1" t="str">
        <x:v>日频齐全；折算事件未独立核实</x:v>
      </x:c>
    </x:row>
    <x:row r="4213" ht="25" customHeight="1">
      <x:c r="A4213" s="1" t="str">
        <x:v>沪深300</x:v>
      </x:c>
      <x:c r="B4213" s="1" t="str">
        <x:v>515360.SH</x:v>
      </x:c>
      <x:c r="C4213" s="1" t="str">
        <x:v>方正富邦沪深300ETF</x:v>
      </x:c>
      <x:c r="D4213" s="7" t="d">
        <x:v>2026-08-03T00:00:00.000Z</x:v>
      </x:c>
      <x:c r="E4213" s="8" t="n">
        <x:f>IF(ISNUMBER('原始字段'!C4271),'原始字段'!C4271,"n.a.")</x:f>
        <x:v>38279300</x:v>
      </x:c>
      <x:c r="F4213" s="8" t="n">
        <x:f>IF(ISNUMBER('原始字段'!C4367),'原始字段'!C4367,"n.a.")</x:f>
        <x:v>38279300</x:v>
      </x:c>
      <x:c r="G4213" s="8" t="n">
        <x:f>IF(COUNT(E4213:F4213)=2,F4213-E4213,"n.a.")</x:f>
        <x:v>0</x:v>
      </x:c>
      <x:c r="H4213" s="9" t="n">
        <x:f>IF(ISNUMBER('原始字段'!D4367),'原始字段'!D4367,"n.a.")</x:f>
        <x:v>6.6423</x:v>
      </x:c>
      <x:c r="I4213" s="9" t="n">
        <x:f>IF(COUNT(G4213:H4213)=2,G4213*H4213/100000000,"n.a.")</x:f>
        <x:v>0</x:v>
      </x:c>
      <x:c r="J4213" s="1" t="str">
        <x:v>日频齐全；折算事件未独立核实</x:v>
      </x:c>
    </x:row>
    <x:row r="4214" ht="25" customHeight="1">
      <x:c r="A4214" s="1" t="str">
        <x:v>沪深300</x:v>
      </x:c>
      <x:c r="B4214" s="1" t="str">
        <x:v>510320.SH</x:v>
      </x:c>
      <x:c r="C4214" s="1" t="str">
        <x:v>中金沪深300ETF</x:v>
      </x:c>
      <x:c r="D4214" s="7" t="d">
        <x:v>2026-08-03T00:00:00.000Z</x:v>
      </x:c>
      <x:c r="E4214" s="8" t="n">
        <x:f>IF(ISNUMBER('原始字段'!C4248),'原始字段'!C4248,"n.a.")</x:f>
        <x:v>631068500</x:v>
      </x:c>
      <x:c r="F4214" s="8" t="n">
        <x:f>IF(ISNUMBER('原始字段'!C4344),'原始字段'!C4344,"n.a.")</x:f>
        <x:v>634068500</x:v>
      </x:c>
      <x:c r="G4214" s="8" t="n">
        <x:f>IF(COUNT(E4214:F4214)=2,F4214-E4214,"n.a.")</x:f>
        <x:v>3000000</x:v>
      </x:c>
      <x:c r="H4214" s="9" t="n">
        <x:f>IF(ISNUMBER('原始字段'!D4344),'原始字段'!D4344,"n.a.")</x:f>
        <x:v>1.2372</x:v>
      </x:c>
      <x:c r="I4214" s="9" t="n">
        <x:f>IF(COUNT(G4214:H4214)=2,G4214*H4214/100000000,"n.a.")</x:f>
        <x:v>0.037116</x:v>
      </x:c>
      <x:c r="J4214" s="1" t="str">
        <x:v>日频齐全；折算事件未独立核实</x:v>
      </x:c>
    </x:row>
    <x:row r="4215" ht="25" customHeight="1">
      <x:c r="A4215" s="1" t="str">
        <x:v>沪深300</x:v>
      </x:c>
      <x:c r="B4215" s="1" t="str">
        <x:v>510360.SH</x:v>
      </x:c>
      <x:c r="C4215" s="1" t="str">
        <x:v>广发沪深300ETF</x:v>
      </x:c>
      <x:c r="D4215" s="7" t="d">
        <x:v>2026-08-03T00:00:00.000Z</x:v>
      </x:c>
      <x:c r="E4215" s="8" t="n">
        <x:f>IF(ISNUMBER('原始字段'!C4251),'原始字段'!C4251,"n.a.")</x:f>
        <x:v>1895381200</x:v>
      </x:c>
      <x:c r="F4215" s="8" t="n">
        <x:f>IF(ISNUMBER('原始字段'!C4347),'原始字段'!C4347,"n.a.")</x:f>
        <x:v>1907381200</x:v>
      </x:c>
      <x:c r="G4215" s="8" t="n">
        <x:f>IF(COUNT(E4215:F4215)=2,F4215-E4215,"n.a.")</x:f>
        <x:v>12000000</x:v>
      </x:c>
      <x:c r="H4215" s="9" t="n">
        <x:f>IF(ISNUMBER('原始字段'!D4347),'原始字段'!D4347,"n.a.")</x:f>
        <x:v>1.7575</x:v>
      </x:c>
      <x:c r="I4215" s="9" t="n">
        <x:f>IF(COUNT(G4215:H4215)=2,G4215*H4215/100000000,"n.a.")</x:f>
        <x:v>0.2109</x:v>
      </x:c>
      <x:c r="J4215" s="1" t="str">
        <x:v>日频齐全；折算事件未独立核实</x:v>
      </x:c>
    </x:row>
    <x:row r="4216" ht="25" customHeight="1">
      <x:c r="A4216" s="1" t="str">
        <x:v>沪深300</x:v>
      </x:c>
      <x:c r="B4216" s="1" t="str">
        <x:v>515330.SH</x:v>
      </x:c>
      <x:c r="C4216" s="1" t="str">
        <x:v>天弘沪深300ETF</x:v>
      </x:c>
      <x:c r="D4216" s="7" t="d">
        <x:v>2026-08-03T00:00:00.000Z</x:v>
      </x:c>
      <x:c r="E4216" s="8" t="n">
        <x:f>IF(ISNUMBER('原始字段'!C4269),'原始字段'!C4269,"n.a.")</x:f>
        <x:v>6575709500</x:v>
      </x:c>
      <x:c r="F4216" s="8" t="n">
        <x:f>IF(ISNUMBER('原始字段'!C4365),'原始字段'!C4365,"n.a.")</x:f>
        <x:v>6581709500</x:v>
      </x:c>
      <x:c r="G4216" s="8" t="n">
        <x:f>IF(COUNT(E4216:F4216)=2,F4216-E4216,"n.a.")</x:f>
        <x:v>6000000</x:v>
      </x:c>
      <x:c r="H4216" s="9" t="n">
        <x:f>IF(ISNUMBER('原始字段'!D4365),'原始字段'!D4365,"n.a.")</x:f>
        <x:v>1.3224</x:v>
      </x:c>
      <x:c r="I4216" s="9" t="n">
        <x:f>IF(COUNT(G4216:H4216)=2,G4216*H4216/100000000,"n.a.")</x:f>
        <x:v>0.079344</x:v>
      </x:c>
      <x:c r="J4216" s="1" t="str">
        <x:v>日频齐全；折算事件未独立核实</x:v>
      </x:c>
    </x:row>
    <x:row r="4217" ht="25" customHeight="1">
      <x:c r="A4217" s="1" t="str">
        <x:v>沪深300</x:v>
      </x:c>
      <x:c r="B4217" s="1" t="str">
        <x:v>510330.SH</x:v>
      </x:c>
      <x:c r="C4217" s="1" t="str">
        <x:v>华夏沪深300ETF</x:v>
      </x:c>
      <x:c r="D4217" s="7" t="d">
        <x:v>2026-08-03T00:00:00.000Z</x:v>
      </x:c>
      <x:c r="E4217" s="8" t="n">
        <x:f>IF(ISNUMBER('原始字段'!C4249),'原始字段'!C4249,"n.a.")</x:f>
        <x:v>8714049800</x:v>
      </x:c>
      <x:c r="F4217" s="8" t="n">
        <x:f>IF(ISNUMBER('原始字段'!C4345),'原始字段'!C4345,"n.a.")</x:f>
        <x:v>8785149800</x:v>
      </x:c>
      <x:c r="G4217" s="8" t="n">
        <x:f>IF(COUNT(E4217:F4217)=2,F4217-E4217,"n.a.")</x:f>
        <x:v>71100000</x:v>
      </x:c>
      <x:c r="H4217" s="9" t="n">
        <x:f>IF(ISNUMBER('原始字段'!D4345),'原始字段'!D4345,"n.a.")</x:f>
        <x:v>4.7981</x:v>
      </x:c>
      <x:c r="I4217" s="9" t="n">
        <x:f>IF(COUNT(G4217:H4217)=2,G4217*H4217/100000000,"n.a.")</x:f>
        <x:v>3.4114491</x:v>
      </x:c>
      <x:c r="J4217" s="1" t="str">
        <x:v>日频齐全；折算事件未独立核实</x:v>
      </x:c>
    </x:row>
    <x:row r="4218" ht="25" customHeight="1">
      <x:c r="A4218" s="1" t="str">
        <x:v>沪深300</x:v>
      </x:c>
      <x:c r="B4218" s="1" t="str">
        <x:v>510370.SH</x:v>
      </x:c>
      <x:c r="C4218" s="1" t="str">
        <x:v>兴业沪深300ETF</x:v>
      </x:c>
      <x:c r="D4218" s="7" t="d">
        <x:v>2026-08-03T00:00:00.000Z</x:v>
      </x:c>
      <x:c r="E4218" s="8" t="n">
        <x:f>IF(ISNUMBER('原始字段'!C4252),'原始字段'!C4252,"n.a.")</x:f>
        <x:v>87258100</x:v>
      </x:c>
      <x:c r="F4218" s="8" t="n">
        <x:f>IF(ISNUMBER('原始字段'!C4348),'原始字段'!C4348,"n.a.")</x:f>
        <x:v>87258100</x:v>
      </x:c>
      <x:c r="G4218" s="8" t="n">
        <x:f>IF(COUNT(E4218:F4218)=2,F4218-E4218,"n.a.")</x:f>
        <x:v>0</x:v>
      </x:c>
      <x:c r="H4218" s="9" t="n">
        <x:f>IF(ISNUMBER('原始字段'!D4348),'原始字段'!D4348,"n.a.")</x:f>
        <x:v>1.0199</x:v>
      </x:c>
      <x:c r="I4218" s="9" t="n">
        <x:f>IF(COUNT(G4218:H4218)=2,G4218*H4218/100000000,"n.a.")</x:f>
        <x:v>0</x:v>
      </x:c>
      <x:c r="J4218" s="1" t="str">
        <x:v>日频齐全；折算事件未独立核实</x:v>
      </x:c>
    </x:row>
    <x:row r="4219" ht="25" customHeight="1">
      <x:c r="A4219" s="1" t="str">
        <x:v>沪深300</x:v>
      </x:c>
      <x:c r="B4219" s="1" t="str">
        <x:v>159919.SZ</x:v>
      </x:c>
      <x:c r="C4219" s="1" t="str">
        <x:v>嘉实沪深300ETF</x:v>
      </x:c>
      <x:c r="D4219" s="7" t="d">
        <x:v>2026-08-03T00:00:00.000Z</x:v>
      </x:c>
      <x:c r="E4219" s="8" t="n">
        <x:f>IF(ISNUMBER('原始字段'!C4232),'原始字段'!C4232,"n.a.")</x:f>
        <x:v>6608916676</x:v>
      </x:c>
      <x:c r="F4219" s="8" t="n">
        <x:f>IF(ISNUMBER('原始字段'!C4328),'原始字段'!C4328,"n.a.")</x:f>
        <x:v>6705216676</x:v>
      </x:c>
      <x:c r="G4219" s="8" t="n">
        <x:f>IF(COUNT(E4219:F4219)=2,F4219-E4219,"n.a.")</x:f>
        <x:v>96300000</x:v>
      </x:c>
      <x:c r="H4219" s="9" t="n">
        <x:f>IF(ISNUMBER('原始字段'!D4328),'原始字段'!D4328,"n.a.")</x:f>
        <x:v>4.8023</x:v>
      </x:c>
      <x:c r="I4219" s="9" t="n">
        <x:f>IF(COUNT(G4219:H4219)=2,G4219*H4219/100000000,"n.a.")</x:f>
        <x:v>4.6246149</x:v>
      </x:c>
      <x:c r="J4219" s="1" t="str">
        <x:v>日频齐全；折算事件未独立核实</x:v>
      </x:c>
    </x:row>
    <x:row r="4220" ht="25" customHeight="1">
      <x:c r="A4220" s="1" t="str">
        <x:v>沪深300</x:v>
      </x:c>
      <x:c r="B4220" s="1" t="str">
        <x:v>159673.SZ</x:v>
      </x:c>
      <x:c r="C4220" s="1" t="str">
        <x:v>鹏华沪深300ETF</x:v>
      </x:c>
      <x:c r="D4220" s="7" t="d">
        <x:v>2026-08-03T00:00:00.000Z</x:v>
      </x:c>
      <x:c r="E4220" s="8" t="n">
        <x:f>IF(ISNUMBER('原始字段'!C4224),'原始字段'!C4224,"n.a.")</x:f>
        <x:v>1819528385</x:v>
      </x:c>
      <x:c r="F4220" s="8" t="n">
        <x:f>IF(ISNUMBER('原始字段'!C4320),'原始字段'!C4320,"n.a.")</x:f>
        <x:v>1863528385</x:v>
      </x:c>
      <x:c r="G4220" s="8" t="n">
        <x:f>IF(COUNT(E4220:F4220)=2,F4220-E4220,"n.a.")</x:f>
        <x:v>44000000</x:v>
      </x:c>
      <x:c r="H4220" s="9" t="n">
        <x:f>IF(ISNUMBER('原始字段'!D4320),'原始字段'!D4320,"n.a.")</x:f>
        <x:v>1.2657</x:v>
      </x:c>
      <x:c r="I4220" s="9" t="n">
        <x:f>IF(COUNT(G4220:H4220)=2,G4220*H4220/100000000,"n.a.")</x:f>
        <x:v>0.556908</x:v>
      </x:c>
      <x:c r="J4220" s="1" t="str">
        <x:v>日频齐全；折算事件未独立核实</x:v>
      </x:c>
    </x:row>
    <x:row r="4221" ht="25" customHeight="1">
      <x:c r="A4221" s="1" t="str">
        <x:v>沪深300</x:v>
      </x:c>
      <x:c r="B4221" s="1" t="str">
        <x:v>159300.SZ</x:v>
      </x:c>
      <x:c r="C4221" s="1" t="str">
        <x:v>富国沪深300ETF</x:v>
      </x:c>
      <x:c r="D4221" s="7" t="d">
        <x:v>2026-08-03T00:00:00.000Z</x:v>
      </x:c>
      <x:c r="E4221" s="8" t="n">
        <x:f>IF(ISNUMBER('原始字段'!C4212),'原始字段'!C4212,"n.a.")</x:f>
        <x:v>436558097</x:v>
      </x:c>
      <x:c r="F4221" s="8" t="n">
        <x:f>IF(ISNUMBER('原始字段'!C4308),'原始字段'!C4308,"n.a.")</x:f>
        <x:v>439258097</x:v>
      </x:c>
      <x:c r="G4221" s="8" t="n">
        <x:f>IF(COUNT(E4221:F4221)=2,F4221-E4221,"n.a.")</x:f>
        <x:v>2700000</x:v>
      </x:c>
      <x:c r="H4221" s="9" t="n">
        <x:f>IF(ISNUMBER('原始字段'!D4308),'原始字段'!D4308,"n.a.")</x:f>
        <x:v>4.9288</x:v>
      </x:c>
      <x:c r="I4221" s="9" t="n">
        <x:f>IF(COUNT(G4221:H4221)=2,G4221*H4221/100000000,"n.a.")</x:f>
        <x:v>0.1330776</x:v>
      </x:c>
      <x:c r="J4221" s="1" t="str">
        <x:v>日频齐全；折算事件未独立核实</x:v>
      </x:c>
    </x:row>
    <x:row r="4222" ht="25" customHeight="1">
      <x:c r="A4222" s="1" t="str">
        <x:v>沪深300</x:v>
      </x:c>
      <x:c r="B4222" s="1" t="str">
        <x:v>510380.SH</x:v>
      </x:c>
      <x:c r="C4222" s="1" t="str">
        <x:v>国寿安保沪深300ETF</x:v>
      </x:c>
      <x:c r="D4222" s="7" t="d">
        <x:v>2026-08-03T00:00:00.000Z</x:v>
      </x:c>
      <x:c r="E4222" s="8" t="n">
        <x:f>IF(ISNUMBER('原始字段'!C4253),'原始字段'!C4253,"n.a.")</x:f>
        <x:v>1488802400</x:v>
      </x:c>
      <x:c r="F4222" s="8" t="n">
        <x:f>IF(ISNUMBER('原始字段'!C4349),'原始字段'!C4349,"n.a.")</x:f>
        <x:v>1488802400</x:v>
      </x:c>
      <x:c r="G4222" s="8" t="n">
        <x:f>IF(COUNT(E4222:F4222)=2,F4222-E4222,"n.a.")</x:f>
        <x:v>0</x:v>
      </x:c>
      <x:c r="H4222" s="9" t="n">
        <x:f>IF(ISNUMBER('原始字段'!D4349),'原始字段'!D4349,"n.a.")</x:f>
        <x:v>1.3695</x:v>
      </x:c>
      <x:c r="I4222" s="9" t="n">
        <x:f>IF(COUNT(G4222:H4222)=2,G4222*H4222/100000000,"n.a.")</x:f>
        <x:v>0</x:v>
      </x:c>
      <x:c r="J4222" s="1" t="str">
        <x:v>日频齐全；折算事件未独立核实</x:v>
      </x:c>
    </x:row>
    <x:row r="4223" ht="25" customHeight="1">
      <x:c r="A4223" s="1" t="str">
        <x:v>沪深300</x:v>
      </x:c>
      <x:c r="B4223" s="1" t="str">
        <x:v>515380.SH</x:v>
      </x:c>
      <x:c r="C4223" s="1" t="str">
        <x:v>泰康沪深300ETF</x:v>
      </x:c>
      <x:c r="D4223" s="7" t="d">
        <x:v>2026-08-03T00:00:00.000Z</x:v>
      </x:c>
      <x:c r="E4223" s="8" t="n">
        <x:f>IF(ISNUMBER('原始字段'!C4272),'原始字段'!C4272,"n.a.")</x:f>
        <x:v>667899800</x:v>
      </x:c>
      <x:c r="F4223" s="8" t="n">
        <x:f>IF(ISNUMBER('原始字段'!C4368),'原始字段'!C4368,"n.a.")</x:f>
        <x:v>670599800</x:v>
      </x:c>
      <x:c r="G4223" s="8" t="n">
        <x:f>IF(COUNT(E4223:F4223)=2,F4223-E4223,"n.a.")</x:f>
        <x:v>2700000</x:v>
      </x:c>
      <x:c r="H4223" s="9" t="n">
        <x:f>IF(ISNUMBER('原始字段'!D4368),'原始字段'!D4368,"n.a.")</x:f>
        <x:v>5.3387</x:v>
      </x:c>
      <x:c r="I4223" s="9" t="n">
        <x:f>IF(COUNT(G4223:H4223)=2,G4223*H4223/100000000,"n.a.")</x:f>
        <x:v>0.1441449</x:v>
      </x:c>
      <x:c r="J4223" s="1" t="str">
        <x:v>日频齐全；折算事件未独立核实</x:v>
      </x:c>
    </x:row>
    <x:row r="4224" ht="25" customHeight="1">
      <x:c r="A4224" s="1" t="str">
        <x:v>沪深300</x:v>
      </x:c>
      <x:c r="B4224" s="1" t="str">
        <x:v>510350.SH</x:v>
      </x:c>
      <x:c r="C4224" s="1" t="str">
        <x:v>工银沪深300ETF</x:v>
      </x:c>
      <x:c r="D4224" s="7" t="d">
        <x:v>2026-08-03T00:00:00.000Z</x:v>
      </x:c>
      <x:c r="E4224" s="8" t="n">
        <x:f>IF(ISNUMBER('原始字段'!C4250),'原始字段'!C4250,"n.a.")</x:f>
        <x:v>684114700</x:v>
      </x:c>
      <x:c r="F4224" s="8" t="n">
        <x:f>IF(ISNUMBER('原始字段'!C4346),'原始字段'!C4346,"n.a.")</x:f>
        <x:v>684114700</x:v>
      </x:c>
      <x:c r="G4224" s="8" t="n">
        <x:f>IF(COUNT(E4224:F4224)=2,F4224-E4224,"n.a.")</x:f>
        <x:v>0</x:v>
      </x:c>
      <x:c r="H4224" s="9" t="n">
        <x:f>IF(ISNUMBER('原始字段'!D4346),'原始字段'!D4346,"n.a.")</x:f>
        <x:v>4.8354</x:v>
      </x:c>
      <x:c r="I4224" s="9" t="n">
        <x:f>IF(COUNT(G4224:H4224)=2,G4224*H4224/100000000,"n.a.")</x:f>
        <x:v>0</x:v>
      </x:c>
      <x:c r="J4224" s="1" t="str">
        <x:v>日频齐全；折算事件未独立核实</x:v>
      </x:c>
    </x:row>
    <x:row r="4225" ht="25" customHeight="1">
      <x:c r="A4225" s="1" t="str">
        <x:v>沪深300</x:v>
      </x:c>
      <x:c r="B4225" s="1" t="str">
        <x:v>563520.SH</x:v>
      </x:c>
      <x:c r="C4225" s="1" t="str">
        <x:v>永赢沪深300ETF</x:v>
      </x:c>
      <x:c r="D4225" s="7" t="d">
        <x:v>2026-08-03T00:00:00.000Z</x:v>
      </x:c>
      <x:c r="E4225" s="8" t="n">
        <x:f>IF(ISNUMBER('原始字段'!C4287),'原始字段'!C4287,"n.a.")</x:f>
        <x:v>439065000</x:v>
      </x:c>
      <x:c r="F4225" s="8" t="n">
        <x:f>IF(ISNUMBER('原始字段'!C4383),'原始字段'!C4383,"n.a.")</x:f>
        <x:v>439065000</x:v>
      </x:c>
      <x:c r="G4225" s="8" t="n">
        <x:f>IF(COUNT(E4225:F4225)=2,F4225-E4225,"n.a.")</x:f>
        <x:v>0</x:v>
      </x:c>
      <x:c r="H4225" s="9" t="n">
        <x:f>IF(ISNUMBER('原始字段'!D4383),'原始字段'!D4383,"n.a.")</x:f>
        <x:v>1.1817</x:v>
      </x:c>
      <x:c r="I4225" s="9" t="n">
        <x:f>IF(COUNT(G4225:H4225)=2,G4225*H4225/100000000,"n.a.")</x:f>
        <x:v>0</x:v>
      </x:c>
      <x:c r="J4225" s="1" t="str">
        <x:v>日频齐全；折算事件未独立核实</x:v>
      </x:c>
    </x:row>
    <x:row r="4226" ht="25" customHeight="1">
      <x:c r="A4226" s="1" t="str">
        <x:v>沪深300</x:v>
      </x:c>
      <x:c r="B4226" s="1" t="str">
        <x:v>510300.SH</x:v>
      </x:c>
      <x:c r="C4226" s="1" t="str">
        <x:v>华泰柏瑞沪深300ETF</x:v>
      </x:c>
      <x:c r="D4226" s="7" t="d">
        <x:v>2026-08-03T00:00:00.000Z</x:v>
      </x:c>
      <x:c r="E4226" s="8" t="n">
        <x:f>IF(ISNUMBER('原始字段'!C4246),'原始字段'!C4246,"n.a.")</x:f>
        <x:v>26466787700</x:v>
      </x:c>
      <x:c r="F4226" s="8" t="n">
        <x:f>IF(ISNUMBER('原始字段'!C4342),'原始字段'!C4342,"n.a.")</x:f>
        <x:v>27058087700</x:v>
      </x:c>
      <x:c r="G4226" s="8" t="n">
        <x:f>IF(COUNT(E4226:F4226)=2,F4226-E4226,"n.a.")</x:f>
        <x:v>591300000</x:v>
      </x:c>
      <x:c r="H4226" s="9" t="n">
        <x:f>IF(ISNUMBER('原始字段'!D4342),'原始字段'!D4342,"n.a.")</x:f>
        <x:v>4.6025</x:v>
      </x:c>
      <x:c r="I4226" s="9" t="n">
        <x:f>IF(COUNT(G4226:H4226)=2,G4226*H4226/100000000,"n.a.")</x:f>
        <x:v>27.2145825</x:v>
      </x:c>
      <x:c r="J4226" s="1" t="str">
        <x:v>日频齐全；折算事件未独立核实</x:v>
      </x:c>
    </x:row>
    <x:row r="4227" ht="25" customHeight="1">
      <x:c r="A4227" s="1" t="str">
        <x:v>沪深300</x:v>
      </x:c>
      <x:c r="B4227" s="1" t="str">
        <x:v>515310.SH</x:v>
      </x:c>
      <x:c r="C4227" s="1" t="str">
        <x:v>汇添富沪深300ETF</x:v>
      </x:c>
      <x:c r="D4227" s="7" t="d">
        <x:v>2026-08-03T00:00:00.000Z</x:v>
      </x:c>
      <x:c r="E4227" s="8" t="n">
        <x:f>IF(ISNUMBER('原始字段'!C4268),'原始字段'!C4268,"n.a.")</x:f>
        <x:v>381111200</x:v>
      </x:c>
      <x:c r="F4227" s="8" t="n">
        <x:f>IF(ISNUMBER('原始字段'!C4364),'原始字段'!C4364,"n.a.")</x:f>
        <x:v>388111200</x:v>
      </x:c>
      <x:c r="G4227" s="8" t="n">
        <x:f>IF(COUNT(E4227:F4227)=2,F4227-E4227,"n.a.")</x:f>
        <x:v>7000000</x:v>
      </x:c>
      <x:c r="H4227" s="9" t="n">
        <x:f>IF(ISNUMBER('原始字段'!D4364),'原始字段'!D4364,"n.a.")</x:f>
        <x:v>1.3681</x:v>
      </x:c>
      <x:c r="I4227" s="9" t="n">
        <x:f>IF(COUNT(G4227:H4227)=2,G4227*H4227/100000000,"n.a.")</x:f>
        <x:v>0.095767</x:v>
      </x:c>
      <x:c r="J4227" s="1" t="str">
        <x:v>日频齐全；折算事件未独立核实</x:v>
      </x:c>
    </x:row>
    <x:row r="4228" ht="25" customHeight="1">
      <x:c r="A4228" s="1" t="str">
        <x:v>沪深300</x:v>
      </x:c>
      <x:c r="B4228" s="1" t="str">
        <x:v>159925.SZ</x:v>
      </x:c>
      <x:c r="C4228" s="1" t="str">
        <x:v>南方沪深300ETF</x:v>
      </x:c>
      <x:c r="D4228" s="7" t="d">
        <x:v>2026-08-03T00:00:00.000Z</x:v>
      </x:c>
      <x:c r="E4228" s="8" t="n">
        <x:f>IF(ISNUMBER('原始字段'!C4234),'原始字段'!C4234,"n.a.")</x:f>
        <x:v>603320856</x:v>
      </x:c>
      <x:c r="F4228" s="8" t="n">
        <x:f>IF(ISNUMBER('原始字段'!C4330),'原始字段'!C4330,"n.a.")</x:f>
        <x:v>620420856</x:v>
      </x:c>
      <x:c r="G4228" s="8" t="n">
        <x:f>IF(COUNT(E4228:F4228)=2,F4228-E4228,"n.a.")</x:f>
        <x:v>17100000</x:v>
      </x:c>
      <x:c r="H4228" s="9" t="n">
        <x:f>IF(ISNUMBER('原始字段'!D4330),'原始字段'!D4330,"n.a.")</x:f>
        <x:v>4.6721</x:v>
      </x:c>
      <x:c r="I4228" s="9" t="n">
        <x:f>IF(COUNT(G4228:H4228)=2,G4228*H4228/100000000,"n.a.")</x:f>
        <x:v>0.7989291</x:v>
      </x:c>
      <x:c r="J4228" s="1" t="str">
        <x:v>日频齐全；折算事件未独立核实</x:v>
      </x:c>
    </x:row>
    <x:row r="4229" ht="25" customHeight="1">
      <x:c r="A4229" s="1" t="str">
        <x:v>沪深300</x:v>
      </x:c>
      <x:c r="B4229" s="1" t="str">
        <x:v>561930.SH</x:v>
      </x:c>
      <x:c r="C4229" s="1" t="str">
        <x:v>招商沪深300ETF</x:v>
      </x:c>
      <x:c r="D4229" s="7" t="d">
        <x:v>2026-08-03T00:00:00.000Z</x:v>
      </x:c>
      <x:c r="E4229" s="8" t="n">
        <x:f>IF(ISNUMBER('原始字段'!C4283),'原始字段'!C4283,"n.a.")</x:f>
        <x:v>250260600</x:v>
      </x:c>
      <x:c r="F4229" s="8" t="n">
        <x:f>IF(ISNUMBER('原始字段'!C4379),'原始字段'!C4379,"n.a.")</x:f>
        <x:v>259260600</x:v>
      </x:c>
      <x:c r="G4229" s="8" t="n">
        <x:f>IF(COUNT(E4229:F4229)=2,F4229-E4229,"n.a.")</x:f>
        <x:v>9000000</x:v>
      </x:c>
      <x:c r="H4229" s="9" t="n">
        <x:f>IF(ISNUMBER('原始字段'!D4379),'原始字段'!D4379,"n.a.")</x:f>
        <x:v>1.5422</x:v>
      </x:c>
      <x:c r="I4229" s="9" t="n">
        <x:f>IF(COUNT(G4229:H4229)=2,G4229*H4229/100000000,"n.a.")</x:f>
        <x:v>0.138798</x:v>
      </x:c>
      <x:c r="J4229" s="1" t="str">
        <x:v>日频齐全；折算事件未独立核实</x:v>
      </x:c>
    </x:row>
    <x:row r="4230" ht="25" customHeight="1">
      <x:c r="A4230" s="1" t="str">
        <x:v>沪深300</x:v>
      </x:c>
      <x:c r="B4230" s="1" t="str">
        <x:v>515350.SH</x:v>
      </x:c>
      <x:c r="C4230" s="1" t="str">
        <x:v>民生加银沪深300ETF</x:v>
      </x:c>
      <x:c r="D4230" s="7" t="d">
        <x:v>2026-08-03T00:00:00.000Z</x:v>
      </x:c>
      <x:c r="E4230" s="8" t="n">
        <x:f>IF(ISNUMBER('原始字段'!C4270),'原始字段'!C4270,"n.a.")</x:f>
        <x:v>12599200</x:v>
      </x:c>
      <x:c r="F4230" s="8" t="n">
        <x:f>IF(ISNUMBER('原始字段'!C4366),'原始字段'!C4366,"n.a.")</x:f>
        <x:v>12599200</x:v>
      </x:c>
      <x:c r="G4230" s="8" t="n">
        <x:f>IF(COUNT(E4230:F4230)=2,F4230-E4230,"n.a.")</x:f>
        <x:v>0</x:v>
      </x:c>
      <x:c r="H4230" s="9" t="n">
        <x:f>IF(ISNUMBER('原始字段'!D4366),'原始字段'!D4366,"n.a.")</x:f>
        <x:v>6.1751</x:v>
      </x:c>
      <x:c r="I4230" s="9" t="n">
        <x:f>IF(COUNT(G4230:H4230)=2,G4230*H4230/100000000,"n.a.")</x:f>
        <x:v>0</x:v>
      </x:c>
      <x:c r="J4230" s="1" t="str">
        <x:v>日频齐全；折算事件未独立核实</x:v>
      </x:c>
    </x:row>
    <x:row r="4231" ht="25" customHeight="1">
      <x:c r="A4231" s="1" t="str">
        <x:v>沪深300</x:v>
      </x:c>
      <x:c r="B4231" s="1" t="str">
        <x:v>510310.SH</x:v>
      </x:c>
      <x:c r="C4231" s="1" t="str">
        <x:v>易方达沪深300ETF</x:v>
      </x:c>
      <x:c r="D4231" s="7" t="d">
        <x:v>2026-08-03T00:00:00.000Z</x:v>
      </x:c>
      <x:c r="E4231" s="8" t="n">
        <x:f>IF(ISNUMBER('原始字段'!C4247),'原始字段'!C4247,"n.a.")</x:f>
        <x:v>11662844000</x:v>
      </x:c>
      <x:c r="F4231" s="8" t="n">
        <x:f>IF(ISNUMBER('原始字段'!C4343),'原始字段'!C4343,"n.a.")</x:f>
        <x:v>11796044000</x:v>
      </x:c>
      <x:c r="G4231" s="8" t="n">
        <x:f>IF(COUNT(E4231:F4231)=2,F4231-E4231,"n.a.")</x:f>
        <x:v>133200000</x:v>
      </x:c>
      <x:c r="H4231" s="9" t="n">
        <x:f>IF(ISNUMBER('原始字段'!D4343),'原始字段'!D4343,"n.a.")</x:f>
        <x:v>4.4698</x:v>
      </x:c>
      <x:c r="I4231" s="9" t="n">
        <x:f>IF(COUNT(G4231:H4231)=2,G4231*H4231/100000000,"n.a.")</x:f>
        <x:v>5.9537736</x:v>
      </x:c>
      <x:c r="J4231" s="1" t="str">
        <x:v>日频齐全；折算事件未独立核实</x:v>
      </x:c>
    </x:row>
    <x:row r="4232" ht="25" customHeight="1">
      <x:c r="A4232" s="1" t="str">
        <x:v>沪深300</x:v>
      </x:c>
      <x:c r="B4232" s="1" t="str">
        <x:v>159330.SZ</x:v>
      </x:c>
      <x:c r="C4232" s="1" t="str">
        <x:v>东财沪深300ETF</x:v>
      </x:c>
      <x:c r="D4232" s="7" t="d">
        <x:v>2026-08-03T00:00:00.000Z</x:v>
      </x:c>
      <x:c r="E4232" s="8" t="n">
        <x:f>IF(ISNUMBER('原始字段'!C4213),'原始字段'!C4213,"n.a.")</x:f>
        <x:v>491801009</x:v>
      </x:c>
      <x:c r="F4232" s="8" t="n">
        <x:f>IF(ISNUMBER('原始字段'!C4309),'原始字段'!C4309,"n.a.")</x:f>
        <x:v>494801009</x:v>
      </x:c>
      <x:c r="G4232" s="8" t="n">
        <x:f>IF(COUNT(E4232:F4232)=2,F4232-E4232,"n.a.")</x:f>
        <x:v>3000000</x:v>
      </x:c>
      <x:c r="H4232" s="9" t="n">
        <x:f>IF(ISNUMBER('原始字段'!D4309),'原始字段'!D4309,"n.a.")</x:f>
        <x:v>1.4202</x:v>
      </x:c>
      <x:c r="I4232" s="9" t="n">
        <x:f>IF(COUNT(G4232:H4232)=2,G4232*H4232/100000000,"n.a.")</x:f>
        <x:v>0.042606</x:v>
      </x:c>
      <x:c r="J4232" s="1" t="str">
        <x:v>日频齐全；折算事件未独立核实</x:v>
      </x:c>
    </x:row>
    <x:row r="4233" ht="25" customHeight="1">
      <x:c r="A4233" s="1" t="str">
        <x:v>沪深300</x:v>
      </x:c>
      <x:c r="B4233" s="1" t="str">
        <x:v>510390.SH</x:v>
      </x:c>
      <x:c r="C4233" s="1" t="str">
        <x:v>平安沪深300ETF</x:v>
      </x:c>
      <x:c r="D4233" s="7" t="d">
        <x:v>2026-08-03T00:00:00.000Z</x:v>
      </x:c>
      <x:c r="E4233" s="8" t="n">
        <x:f>IF(ISNUMBER('原始字段'!C4254),'原始字段'!C4254,"n.a.")</x:f>
        <x:v>126650000</x:v>
      </x:c>
      <x:c r="F4233" s="8" t="n">
        <x:f>IF(ISNUMBER('原始字段'!C4350),'原始字段'!C4350,"n.a.")</x:f>
        <x:v>126650000</x:v>
      </x:c>
      <x:c r="G4233" s="8" t="n">
        <x:f>IF(COUNT(E4233:F4233)=2,F4233-E4233,"n.a.")</x:f>
        <x:v>0</x:v>
      </x:c>
      <x:c r="H4233" s="9" t="n">
        <x:f>IF(ISNUMBER('原始字段'!D4350),'原始字段'!D4350,"n.a.")</x:f>
        <x:v>5.2017</x:v>
      </x:c>
      <x:c r="I4233" s="9" t="n">
        <x:f>IF(COUNT(G4233:H4233)=2,G4233*H4233/100000000,"n.a.")</x:f>
        <x:v>0</x:v>
      </x:c>
      <x:c r="J4233" s="1" t="str">
        <x:v>日频齐全；折算事件未独立核实</x:v>
      </x:c>
    </x:row>
    <x:row r="4234" ht="25" customHeight="1">
      <x:c r="A4234" s="1" t="str">
        <x:v>沪深300</x:v>
      </x:c>
      <x:c r="B4234" s="1" t="str">
        <x:v>515390.SH</x:v>
      </x:c>
      <x:c r="C4234" s="1" t="str">
        <x:v>华安沪深300ETF</x:v>
      </x:c>
      <x:c r="D4234" s="7" t="d">
        <x:v>2026-08-03T00:00:00.000Z</x:v>
      </x:c>
      <x:c r="E4234" s="8" t="n">
        <x:f>IF(ISNUMBER('原始字段'!C4273),'原始字段'!C4273,"n.a.")</x:f>
        <x:v>1766683000</x:v>
      </x:c>
      <x:c r="F4234" s="8" t="n">
        <x:f>IF(ISNUMBER('原始字段'!C4369),'原始字段'!C4369,"n.a.")</x:f>
        <x:v>1774683000</x:v>
      </x:c>
      <x:c r="G4234" s="8" t="n">
        <x:f>IF(COUNT(E4234:F4234)=2,F4234-E4234,"n.a.")</x:f>
        <x:v>8000000</x:v>
      </x:c>
      <x:c r="H4234" s="9" t="n">
        <x:f>IF(ISNUMBER('原始字段'!D4369),'原始字段'!D4369,"n.a.")</x:f>
        <x:v>1.3396</x:v>
      </x:c>
      <x:c r="I4234" s="9" t="n">
        <x:f>IF(COUNT(G4234:H4234)=2,G4234*H4234/100000000,"n.a.")</x:f>
        <x:v>0.107168</x:v>
      </x:c>
      <x:c r="J4234" s="1" t="str">
        <x:v>日频齐全；折算事件未独立核实</x:v>
      </x:c>
    </x:row>
    <x:row r="4235" ht="25" customHeight="1">
      <x:c r="A4235" s="1" t="str">
        <x:v>沪深300</x:v>
      </x:c>
      <x:c r="B4235" s="1" t="str">
        <x:v>515130.SH</x:v>
      </x:c>
      <x:c r="C4235" s="1" t="str">
        <x:v>博时沪深300ETF</x:v>
      </x:c>
      <x:c r="D4235" s="7" t="d">
        <x:v>2026-08-03T00:00:00.000Z</x:v>
      </x:c>
      <x:c r="E4235" s="8" t="n">
        <x:f>IF(ISNUMBER('原始字段'!C4266),'原始字段'!C4266,"n.a.")</x:f>
        <x:v>106463200</x:v>
      </x:c>
      <x:c r="F4235" s="8" t="n">
        <x:f>IF(ISNUMBER('原始字段'!C4362),'原始字段'!C4362,"n.a.")</x:f>
        <x:v>106463200</x:v>
      </x:c>
      <x:c r="G4235" s="8" t="n">
        <x:f>IF(COUNT(E4235:F4235)=2,F4235-E4235,"n.a.")</x:f>
        <x:v>0</x:v>
      </x:c>
      <x:c r="H4235" s="9" t="n">
        <x:f>IF(ISNUMBER('原始字段'!D4362),'原始字段'!D4362,"n.a.")</x:f>
        <x:v>1.5187</x:v>
      </x:c>
      <x:c r="I4235" s="9" t="n">
        <x:f>IF(COUNT(G4235:H4235)=2,G4235*H4235/100000000,"n.a.")</x:f>
        <x:v>0</x:v>
      </x:c>
      <x:c r="J4235" s="1" t="str">
        <x:v>日频齐全；折算事件未独立核实</x:v>
      </x:c>
    </x:row>
    <x:row r="4236" ht="25" customHeight="1">
      <x:c r="A4236" s="1" t="str">
        <x:v>中证500</x:v>
      </x:c>
      <x:c r="B4236" s="1" t="str">
        <x:v>510530.SH</x:v>
      </x:c>
      <x:c r="C4236" s="1" t="str">
        <x:v>工银中证500ETF</x:v>
      </x:c>
      <x:c r="D4236" s="7" t="d">
        <x:v>2026-08-03T00:00:00.000Z</x:v>
      </x:c>
      <x:c r="E4236" s="8" t="n">
        <x:f>IF(ISNUMBER('原始字段'!C4257),'原始字段'!C4257,"n.a.")</x:f>
        <x:v>48479400</x:v>
      </x:c>
      <x:c r="F4236" s="8" t="n">
        <x:f>IF(ISNUMBER('原始字段'!C4353),'原始字段'!C4353,"n.a.")</x:f>
        <x:v>48979400</x:v>
      </x:c>
      <x:c r="G4236" s="8" t="n">
        <x:f>IF(COUNT(E4236:F4236)=2,F4236-E4236,"n.a.")</x:f>
        <x:v>500000</x:v>
      </x:c>
      <x:c r="H4236" s="9" t="n">
        <x:f>IF(ISNUMBER('原始字段'!D4353),'原始字段'!D4353,"n.a.")</x:f>
        <x:v>8.3237</x:v>
      </x:c>
      <x:c r="I4236" s="9" t="n">
        <x:f>IF(COUNT(G4236:H4236)=2,G4236*H4236/100000000,"n.a.")</x:f>
        <x:v>0.0416185</x:v>
      </x:c>
      <x:c r="J4236" s="1" t="str">
        <x:v>日频齐全；折算事件未独立核实</x:v>
      </x:c>
    </x:row>
    <x:row r="4237" ht="25" customHeight="1">
      <x:c r="A4237" s="1" t="str">
        <x:v>中证500</x:v>
      </x:c>
      <x:c r="B4237" s="1" t="str">
        <x:v>510580.SH</x:v>
      </x:c>
      <x:c r="C4237" s="1" t="str">
        <x:v>易方达中证500ETF</x:v>
      </x:c>
      <x:c r="D4237" s="7" t="d">
        <x:v>2026-08-03T00:00:00.000Z</x:v>
      </x:c>
      <x:c r="E4237" s="8" t="n">
        <x:f>IF(ISNUMBER('原始字段'!C4261),'原始字段'!C4261,"n.a.")</x:f>
        <x:v>1151768300</x:v>
      </x:c>
      <x:c r="F4237" s="8" t="n">
        <x:f>IF(ISNUMBER('原始字段'!C4357),'原始字段'!C4357,"n.a.")</x:f>
        <x:v>1163768300</x:v>
      </x:c>
      <x:c r="G4237" s="8" t="n">
        <x:f>IF(COUNT(E4237:F4237)=2,F4237-E4237,"n.a.")</x:f>
        <x:v>12000000</x:v>
      </x:c>
      <x:c r="H4237" s="9" t="n">
        <x:f>IF(ISNUMBER('原始字段'!D4357),'原始字段'!D4357,"n.a.")</x:f>
        <x:v>3.9048</x:v>
      </x:c>
      <x:c r="I4237" s="9" t="n">
        <x:f>IF(COUNT(G4237:H4237)=2,G4237*H4237/100000000,"n.a.")</x:f>
        <x:v>0.468576</x:v>
      </x:c>
      <x:c r="J4237" s="1" t="str">
        <x:v>日频齐全；折算事件未独立核实</x:v>
      </x:c>
    </x:row>
    <x:row r="4238" ht="25" customHeight="1">
      <x:c r="A4238" s="1" t="str">
        <x:v>中证500</x:v>
      </x:c>
      <x:c r="B4238" s="1" t="str">
        <x:v>159922.SZ</x:v>
      </x:c>
      <x:c r="C4238" s="1" t="str">
        <x:v>嘉实中证500ETF</x:v>
      </x:c>
      <x:c r="D4238" s="7" t="d">
        <x:v>2026-08-03T00:00:00.000Z</x:v>
      </x:c>
      <x:c r="E4238" s="8" t="n">
        <x:f>IF(ISNUMBER('原始字段'!C4233),'原始字段'!C4233,"n.a.")</x:f>
        <x:v>2973676765</x:v>
      </x:c>
      <x:c r="F4238" s="8" t="n">
        <x:f>IF(ISNUMBER('原始字段'!C4329),'原始字段'!C4329,"n.a.")</x:f>
        <x:v>3025676765</x:v>
      </x:c>
      <x:c r="G4238" s="8" t="n">
        <x:f>IF(COUNT(E4238:F4238)=2,F4238-E4238,"n.a.")</x:f>
        <x:v>52000000</x:v>
      </x:c>
      <x:c r="H4238" s="9" t="n">
        <x:f>IF(ISNUMBER('原始字段'!D4329),'原始字段'!D4329,"n.a.")</x:f>
        <x:v>3.0124</x:v>
      </x:c>
      <x:c r="I4238" s="9" t="n">
        <x:f>IF(COUNT(G4238:H4238)=2,G4238*H4238/100000000,"n.a.")</x:f>
        <x:v>1.566448</x:v>
      </x:c>
      <x:c r="J4238" s="1" t="str">
        <x:v>日频齐全；折算事件未独立核实</x:v>
      </x:c>
    </x:row>
    <x:row r="4239" ht="25" customHeight="1">
      <x:c r="A4239" s="1" t="str">
        <x:v>中证500</x:v>
      </x:c>
      <x:c r="B4239" s="1" t="str">
        <x:v>563750.SH</x:v>
      </x:c>
      <x:c r="C4239" s="1" t="str">
        <x:v>汇添富中证500ETF</x:v>
      </x:c>
      <x:c r="D4239" s="7" t="d">
        <x:v>2026-08-03T00:00:00.000Z</x:v>
      </x:c>
      <x:c r="E4239" s="8" t="n">
        <x:f>IF(ISNUMBER('原始字段'!C4288),'原始字段'!C4288,"n.a.")</x:f>
        <x:v>359737000</x:v>
      </x:c>
      <x:c r="F4239" s="8" t="n">
        <x:f>IF(ISNUMBER('原始字段'!C4384),'原始字段'!C4384,"n.a.")</x:f>
        <x:v>362237000</x:v>
      </x:c>
      <x:c r="G4239" s="8" t="n">
        <x:f>IF(COUNT(E4239:F4239)=2,F4239-E4239,"n.a.")</x:f>
        <x:v>2500000</x:v>
      </x:c>
      <x:c r="H4239" s="9" t="n">
        <x:f>IF(ISNUMBER('原始字段'!D4384),'原始字段'!D4384,"n.a.")</x:f>
        <x:v>1.0357</x:v>
      </x:c>
      <x:c r="I4239" s="9" t="n">
        <x:f>IF(COUNT(G4239:H4239)=2,G4239*H4239/100000000,"n.a.")</x:f>
        <x:v>0.0258925</x:v>
      </x:c>
      <x:c r="J4239" s="1" t="str">
        <x:v>日频齐全；折算事件未独立核实</x:v>
      </x:c>
    </x:row>
    <x:row r="4240" ht="25" customHeight="1">
      <x:c r="A4240" s="1" t="str">
        <x:v>中证500</x:v>
      </x:c>
      <x:c r="B4240" s="1" t="str">
        <x:v>159935.SZ</x:v>
      </x:c>
      <x:c r="C4240" s="1" t="str">
        <x:v>景顺长城中证500ETF</x:v>
      </x:c>
      <x:c r="D4240" s="7" t="d">
        <x:v>2026-08-03T00:00:00.000Z</x:v>
      </x:c>
      <x:c r="E4240" s="8" t="n">
        <x:f>IF(ISNUMBER('原始字段'!C4235),'原始字段'!C4235,"n.a.")</x:f>
        <x:v>27572956</x:v>
      </x:c>
      <x:c r="F4240" s="8" t="n">
        <x:f>IF(ISNUMBER('原始字段'!C4331),'原始字段'!C4331,"n.a.")</x:f>
        <x:v>27572956</x:v>
      </x:c>
      <x:c r="G4240" s="8" t="n">
        <x:f>IF(COUNT(E4240:F4240)=2,F4240-E4240,"n.a.")</x:f>
        <x:v>0</x:v>
      </x:c>
      <x:c r="H4240" s="9" t="n">
        <x:f>IF(ISNUMBER('原始字段'!D4331),'原始字段'!D4331,"n.a.")</x:f>
        <x:v>2.3452</x:v>
      </x:c>
      <x:c r="I4240" s="9" t="n">
        <x:f>IF(COUNT(G4240:H4240)=2,G4240*H4240/100000000,"n.a.")</x:f>
        <x:v>0</x:v>
      </x:c>
      <x:c r="J4240" s="1" t="str">
        <x:v>日频齐全；折算事件未独立核实</x:v>
      </x:c>
    </x:row>
    <x:row r="4241" ht="25" customHeight="1">
      <x:c r="A4241" s="1" t="str">
        <x:v>中证500</x:v>
      </x:c>
      <x:c r="B4241" s="1" t="str">
        <x:v>515530.SH</x:v>
      </x:c>
      <x:c r="C4241" s="1" t="str">
        <x:v>泰康中证500ETF</x:v>
      </x:c>
      <x:c r="D4241" s="7" t="d">
        <x:v>2026-08-03T00:00:00.000Z</x:v>
      </x:c>
      <x:c r="E4241" s="8" t="n">
        <x:f>IF(ISNUMBER('原始字段'!C4274),'原始字段'!C4274,"n.a.")</x:f>
        <x:v>13042700</x:v>
      </x:c>
      <x:c r="F4241" s="8" t="n">
        <x:f>IF(ISNUMBER('原始字段'!C4370),'原始字段'!C4370,"n.a.")</x:f>
        <x:v>13042700</x:v>
      </x:c>
      <x:c r="G4241" s="8" t="n">
        <x:f>IF(COUNT(E4241:F4241)=2,F4241-E4241,"n.a.")</x:f>
        <x:v>0</x:v>
      </x:c>
      <x:c r="H4241" s="9" t="n">
        <x:f>IF(ISNUMBER('原始字段'!D4370),'原始字段'!D4370,"n.a.")</x:f>
        <x:v>4.0982</x:v>
      </x:c>
      <x:c r="I4241" s="9" t="n">
        <x:f>IF(COUNT(G4241:H4241)=2,G4241*H4241/100000000,"n.a.")</x:f>
        <x:v>0</x:v>
      </x:c>
      <x:c r="J4241" s="1" t="str">
        <x:v>日频齐全；折算事件未独立核实</x:v>
      </x:c>
    </x:row>
    <x:row r="4242" ht="25" customHeight="1">
      <x:c r="A4242" s="1" t="str">
        <x:v>中证500</x:v>
      </x:c>
      <x:c r="B4242" s="1" t="str">
        <x:v>510590.SH</x:v>
      </x:c>
      <x:c r="C4242" s="1" t="str">
        <x:v>平安中证500ETF</x:v>
      </x:c>
      <x:c r="D4242" s="7" t="d">
        <x:v>2026-08-03T00:00:00.000Z</x:v>
      </x:c>
      <x:c r="E4242" s="8" t="n">
        <x:f>IF(ISNUMBER('原始字段'!C4262),'原始字段'!C4262,"n.a.")</x:f>
        <x:v>115186100</x:v>
      </x:c>
      <x:c r="F4242" s="8" t="n">
        <x:f>IF(ISNUMBER('原始字段'!C4358),'原始字段'!C4358,"n.a.")</x:f>
        <x:v>115586100</x:v>
      </x:c>
      <x:c r="G4242" s="8" t="n">
        <x:f>IF(COUNT(E4242:F4242)=2,F4242-E4242,"n.a.")</x:f>
        <x:v>400000</x:v>
      </x:c>
      <x:c r="H4242" s="9" t="n">
        <x:f>IF(ISNUMBER('原始字段'!D4358),'原始字段'!D4358,"n.a.")</x:f>
        <x:v>8.0594</x:v>
      </x:c>
      <x:c r="I4242" s="9" t="n">
        <x:f>IF(COUNT(G4242:H4242)=2,G4242*H4242/100000000,"n.a.")</x:f>
        <x:v>0.0322376</x:v>
      </x:c>
      <x:c r="J4242" s="1" t="str">
        <x:v>日频齐全；折算事件未独立核实</x:v>
      </x:c>
    </x:row>
    <x:row r="4243" ht="25" customHeight="1">
      <x:c r="A4243" s="1" t="str">
        <x:v>中证500</x:v>
      </x:c>
      <x:c r="B4243" s="1" t="str">
        <x:v>515190.SH</x:v>
      </x:c>
      <x:c r="C4243" s="1" t="str">
        <x:v>中银证券中证500ETF</x:v>
      </x:c>
      <x:c r="D4243" s="7" t="d">
        <x:v>2026-08-03T00:00:00.000Z</x:v>
      </x:c>
      <x:c r="E4243" s="8" t="n">
        <x:f>IF(ISNUMBER('原始字段'!C4267),'原始字段'!C4267,"n.a.")</x:f>
        <x:v>291466100</x:v>
      </x:c>
      <x:c r="F4243" s="8" t="n">
        <x:f>IF(ISNUMBER('原始字段'!C4363),'原始字段'!C4363,"n.a.")</x:f>
        <x:v>291466100</x:v>
      </x:c>
      <x:c r="G4243" s="8" t="n">
        <x:f>IF(COUNT(E4243:F4243)=2,F4243-E4243,"n.a.")</x:f>
        <x:v>0</x:v>
      </x:c>
      <x:c r="H4243" s="9" t="n">
        <x:f>IF(ISNUMBER('原始字段'!D4363),'原始字段'!D4363,"n.a.")</x:f>
        <x:v>1.5616</x:v>
      </x:c>
      <x:c r="I4243" s="9" t="n">
        <x:f>IF(COUNT(G4243:H4243)=2,G4243*H4243/100000000,"n.a.")</x:f>
        <x:v>0</x:v>
      </x:c>
      <x:c r="J4243" s="1" t="str">
        <x:v>日频齐全；折算事件未独立核实</x:v>
      </x:c>
    </x:row>
    <x:row r="4244" ht="25" customHeight="1">
      <x:c r="A4244" s="1" t="str">
        <x:v>中证500</x:v>
      </x:c>
      <x:c r="B4244" s="1" t="str">
        <x:v>159820.SZ</x:v>
      </x:c>
      <x:c r="C4244" s="1" t="str">
        <x:v>天弘中证500ETF</x:v>
      </x:c>
      <x:c r="D4244" s="7" t="d">
        <x:v>2026-08-03T00:00:00.000Z</x:v>
      </x:c>
      <x:c r="E4244" s="8" t="n">
        <x:f>IF(ISNUMBER('原始字段'!C4227),'原始字段'!C4227,"n.a.")</x:f>
        <x:v>1378908470</x:v>
      </x:c>
      <x:c r="F4244" s="8" t="n">
        <x:f>IF(ISNUMBER('原始字段'!C4323),'原始字段'!C4323,"n.a.")</x:f>
        <x:v>1378908470</x:v>
      </x:c>
      <x:c r="G4244" s="8" t="n">
        <x:f>IF(COUNT(E4244:F4244)=2,F4244-E4244,"n.a.")</x:f>
        <x:v>0</x:v>
      </x:c>
      <x:c r="H4244" s="9" t="n">
        <x:f>IF(ISNUMBER('原始字段'!D4323),'原始字段'!D4323,"n.a.")</x:f>
        <x:v>1.2877</x:v>
      </x:c>
      <x:c r="I4244" s="9" t="n">
        <x:f>IF(COUNT(G4244:H4244)=2,G4244*H4244/100000000,"n.a.")</x:f>
        <x:v>0</x:v>
      </x:c>
      <x:c r="J4244" s="1" t="str">
        <x:v>日频齐全；折算事件未独立核实</x:v>
      </x:c>
    </x:row>
    <x:row r="4245" ht="25" customHeight="1">
      <x:c r="A4245" s="1" t="str">
        <x:v>中证500</x:v>
      </x:c>
      <x:c r="B4245" s="1" t="str">
        <x:v>159337.SZ</x:v>
      </x:c>
      <x:c r="C4245" s="1" t="str">
        <x:v>东财中证500ETF</x:v>
      </x:c>
      <x:c r="D4245" s="7" t="d">
        <x:v>2026-08-03T00:00:00.000Z</x:v>
      </x:c>
      <x:c r="E4245" s="8" t="n">
        <x:f>IF(ISNUMBER('原始字段'!C4214),'原始字段'!C4214,"n.a.")</x:f>
        <x:v>303710611</x:v>
      </x:c>
      <x:c r="F4245" s="8" t="n">
        <x:f>IF(ISNUMBER('原始字段'!C4310),'原始字段'!C4310,"n.a.")</x:f>
        <x:v>303710611</x:v>
      </x:c>
      <x:c r="G4245" s="8" t="n">
        <x:f>IF(COUNT(E4245:F4245)=2,F4245-E4245,"n.a.")</x:f>
        <x:v>0</x:v>
      </x:c>
      <x:c r="H4245" s="9" t="n">
        <x:f>IF(ISNUMBER('原始字段'!D4310),'原始字段'!D4310,"n.a.")</x:f>
        <x:v>1.6936</x:v>
      </x:c>
      <x:c r="I4245" s="9" t="n">
        <x:f>IF(COUNT(G4245:H4245)=2,G4245*H4245/100000000,"n.a.")</x:f>
        <x:v>0</x:v>
      </x:c>
      <x:c r="J4245" s="1" t="str">
        <x:v>日频齐全；折算事件未独立核实</x:v>
      </x:c>
    </x:row>
    <x:row r="4246" ht="25" customHeight="1">
      <x:c r="A4246" s="1" t="str">
        <x:v>中证500</x:v>
      </x:c>
      <x:c r="B4246" s="1" t="str">
        <x:v>510500.SH</x:v>
      </x:c>
      <x:c r="C4246" s="1" t="str">
        <x:v>南方中证500ETF</x:v>
      </x:c>
      <x:c r="D4246" s="7" t="d">
        <x:v>2026-08-03T00:00:00.000Z</x:v>
      </x:c>
      <x:c r="E4246" s="8" t="n">
        <x:f>IF(ISNUMBER('原始字段'!C4255),'原始字段'!C4255,"n.a.")</x:f>
        <x:v>6188168600</x:v>
      </x:c>
      <x:c r="F4246" s="8" t="n">
        <x:f>IF(ISNUMBER('原始字段'!C4351),'原始字段'!C4351,"n.a.")</x:f>
        <x:v>6311768600</x:v>
      </x:c>
      <x:c r="G4246" s="8" t="n">
        <x:f>IF(COUNT(E4246:F4246)=2,F4246-E4246,"n.a.")</x:f>
        <x:v>123600000</x:v>
      </x:c>
      <x:c r="H4246" s="9" t="n">
        <x:f>IF(ISNUMBER('原始字段'!D4351),'原始字段'!D4351,"n.a.")</x:f>
        <x:v>7.4282</x:v>
      </x:c>
      <x:c r="I4246" s="9" t="n">
        <x:f>IF(COUNT(G4246:H4246)=2,G4246*H4246/100000000,"n.a.")</x:f>
        <x:v>9.1812552</x:v>
      </x:c>
      <x:c r="J4246" s="1" t="str">
        <x:v>日频齐全；折算事件未独立核实</x:v>
      </x:c>
    </x:row>
    <x:row r="4247" ht="25" customHeight="1">
      <x:c r="A4247" s="1" t="str">
        <x:v>中证500</x:v>
      </x:c>
      <x:c r="B4247" s="1" t="str">
        <x:v>159968.SZ</x:v>
      </x:c>
      <x:c r="C4247" s="1" t="str">
        <x:v>博时中证500ETF</x:v>
      </x:c>
      <x:c r="D4247" s="7" t="d">
        <x:v>2026-08-03T00:00:00.000Z</x:v>
      </x:c>
      <x:c r="E4247" s="8" t="n">
        <x:f>IF(ISNUMBER('原始字段'!C4242),'原始字段'!C4242,"n.a.")</x:f>
        <x:v>65295098</x:v>
      </x:c>
      <x:c r="F4247" s="8" t="n">
        <x:f>IF(ISNUMBER('原始字段'!C4338),'原始字段'!C4338,"n.a.")</x:f>
        <x:v>65295098</x:v>
      </x:c>
      <x:c r="G4247" s="8" t="n">
        <x:f>IF(COUNT(E4247:F4247)=2,F4247-E4247,"n.a.")</x:f>
        <x:v>0</x:v>
      </x:c>
      <x:c r="H4247" s="9" t="n">
        <x:f>IF(ISNUMBER('原始字段'!D4338),'原始字段'!D4338,"n.a.")</x:f>
        <x:v>9.6925</x:v>
      </x:c>
      <x:c r="I4247" s="9" t="n">
        <x:f>IF(COUNT(G4247:H4247)=2,G4247*H4247/100000000,"n.a.")</x:f>
        <x:v>0</x:v>
      </x:c>
      <x:c r="J4247" s="1" t="str">
        <x:v>日频齐全；折算事件未独立核实</x:v>
      </x:c>
    </x:row>
    <x:row r="4248" ht="25" customHeight="1">
      <x:c r="A4248" s="1" t="str">
        <x:v>中证500</x:v>
      </x:c>
      <x:c r="B4248" s="1" t="str">
        <x:v>561350.SH</x:v>
      </x:c>
      <x:c r="C4248" s="1" t="str">
        <x:v>国泰中证500ETF</x:v>
      </x:c>
      <x:c r="D4248" s="7" t="d">
        <x:v>2026-08-03T00:00:00.000Z</x:v>
      </x:c>
      <x:c r="E4248" s="8" t="n">
        <x:f>IF(ISNUMBER('原始字段'!C4281),'原始字段'!C4281,"n.a.")</x:f>
        <x:v>103700000</x:v>
      </x:c>
      <x:c r="F4248" s="8" t="n">
        <x:f>IF(ISNUMBER('原始字段'!C4377),'原始字段'!C4377,"n.a.")</x:f>
        <x:v>103700000</x:v>
      </x:c>
      <x:c r="G4248" s="8" t="n">
        <x:f>IF(COUNT(E4248:F4248)=2,F4248-E4248,"n.a.")</x:f>
        <x:v>0</x:v>
      </x:c>
      <x:c r="H4248" s="9" t="n">
        <x:f>IF(ISNUMBER('原始字段'!D4377),'原始字段'!D4377,"n.a.")</x:f>
        <x:v>1.1797</x:v>
      </x:c>
      <x:c r="I4248" s="9" t="n">
        <x:f>IF(COUNT(G4248:H4248)=2,G4248*H4248/100000000,"n.a.")</x:f>
        <x:v>0</x:v>
      </x:c>
      <x:c r="J4248" s="1" t="str">
        <x:v>日频齐全；折算事件未独立核实</x:v>
      </x:c>
    </x:row>
    <x:row r="4249" ht="25" customHeight="1">
      <x:c r="A4249" s="1" t="str">
        <x:v>中证500</x:v>
      </x:c>
      <x:c r="B4249" s="1" t="str">
        <x:v>512500.SH</x:v>
      </x:c>
      <x:c r="C4249" s="1" t="str">
        <x:v>华夏中证500ETF</x:v>
      </x:c>
      <x:c r="D4249" s="7" t="d">
        <x:v>2026-08-03T00:00:00.000Z</x:v>
      </x:c>
      <x:c r="E4249" s="8" t="n">
        <x:f>IF(ISNUMBER('原始字段'!C4264),'原始字段'!C4264,"n.a.")</x:f>
        <x:v>1976808800</x:v>
      </x:c>
      <x:c r="F4249" s="8" t="n">
        <x:f>IF(ISNUMBER('原始字段'!C4360),'原始字段'!C4360,"n.a.")</x:f>
        <x:v>1988808800</x:v>
      </x:c>
      <x:c r="G4249" s="8" t="n">
        <x:f>IF(COUNT(E4249:F4249)=2,F4249-E4249,"n.a.")</x:f>
        <x:v>12000000</x:v>
      </x:c>
      <x:c r="H4249" s="9" t="n">
        <x:f>IF(ISNUMBER('原始字段'!D4360),'原始字段'!D4360,"n.a.")</x:f>
        <x:v>4.2011</x:v>
      </x:c>
      <x:c r="I4249" s="9" t="n">
        <x:f>IF(COUNT(G4249:H4249)=2,G4249*H4249/100000000,"n.a.")</x:f>
        <x:v>0.504132</x:v>
      </x:c>
      <x:c r="J4249" s="1" t="str">
        <x:v>日频齐全；折算事件未独立核实</x:v>
      </x:c>
    </x:row>
    <x:row r="4250" ht="25" customHeight="1">
      <x:c r="A4250" s="1" t="str">
        <x:v>中证500</x:v>
      </x:c>
      <x:c r="B4250" s="1" t="str">
        <x:v>510550.SH</x:v>
      </x:c>
      <x:c r="C4250" s="1" t="str">
        <x:v>方正富邦中证500ETF</x:v>
      </x:c>
      <x:c r="D4250" s="7" t="d">
        <x:v>2026-08-03T00:00:00.000Z</x:v>
      </x:c>
      <x:c r="E4250" s="8" t="n">
        <x:f>IF(ISNUMBER('原始字段'!C4258),'原始字段'!C4258,"n.a.")</x:f>
        <x:v>23743300</x:v>
      </x:c>
      <x:c r="F4250" s="8" t="n">
        <x:f>IF(ISNUMBER('原始字段'!C4354),'原始字段'!C4354,"n.a.")</x:f>
        <x:v>23743300</x:v>
      </x:c>
      <x:c r="G4250" s="8" t="n">
        <x:f>IF(COUNT(E4250:F4250)=2,F4250-E4250,"n.a.")</x:f>
        <x:v>0</x:v>
      </x:c>
      <x:c r="H4250" s="9" t="n">
        <x:f>IF(ISNUMBER('原始字段'!D4354),'原始字段'!D4354,"n.a.")</x:f>
        <x:v>1.9103</x:v>
      </x:c>
      <x:c r="I4250" s="9" t="n">
        <x:f>IF(COUNT(G4250:H4250)=2,G4250*H4250/100000000,"n.a.")</x:f>
        <x:v>0</x:v>
      </x:c>
      <x:c r="J4250" s="1" t="str">
        <x:v>日频齐全；折算事件未独立核实</x:v>
      </x:c>
    </x:row>
    <x:row r="4251" ht="25" customHeight="1">
      <x:c r="A4251" s="1" t="str">
        <x:v>中证500</x:v>
      </x:c>
      <x:c r="B4251" s="1" t="str">
        <x:v>510510.SH</x:v>
      </x:c>
      <x:c r="C4251" s="1" t="str">
        <x:v>广发中证500ETF</x:v>
      </x:c>
      <x:c r="D4251" s="7" t="d">
        <x:v>2026-08-03T00:00:00.000Z</x:v>
      </x:c>
      <x:c r="E4251" s="8" t="n">
        <x:f>IF(ISNUMBER('原始字段'!C4256),'原始字段'!C4256,"n.a.")</x:f>
        <x:v>961038300</x:v>
      </x:c>
      <x:c r="F4251" s="8" t="n">
        <x:f>IF(ISNUMBER('原始字段'!C4352),'原始字段'!C4352,"n.a.")</x:f>
        <x:v>971038300</x:v>
      </x:c>
      <x:c r="G4251" s="8" t="n">
        <x:f>IF(COUNT(E4251:F4251)=2,F4251-E4251,"n.a.")</x:f>
        <x:v>10000000</x:v>
      </x:c>
      <x:c r="H4251" s="9" t="n">
        <x:f>IF(ISNUMBER('原始字段'!D4352),'原始字段'!D4352,"n.a.")</x:f>
        <x:v>2.4075</x:v>
      </x:c>
      <x:c r="I4251" s="9" t="n">
        <x:f>IF(COUNT(G4251:H4251)=2,G4251*H4251/100000000,"n.a.")</x:f>
        <x:v>0.24075000000000005</x:v>
      </x:c>
      <x:c r="J4251" s="1" t="str">
        <x:v>日频齐全；折算事件未独立核实</x:v>
      </x:c>
    </x:row>
    <x:row r="4252" ht="25" customHeight="1">
      <x:c r="A4252" s="1" t="str">
        <x:v>中证500</x:v>
      </x:c>
      <x:c r="B4252" s="1" t="str">
        <x:v>515550.SH</x:v>
      </x:c>
      <x:c r="C4252" s="1" t="str">
        <x:v>国联中证500ETF</x:v>
      </x:c>
      <x:c r="D4252" s="7" t="d">
        <x:v>2026-08-03T00:00:00.000Z</x:v>
      </x:c>
      <x:c r="E4252" s="8" t="n">
        <x:f>IF(ISNUMBER('原始字段'!C4275),'原始字段'!C4275,"n.a.")</x:f>
        <x:v>21345700</x:v>
      </x:c>
      <x:c r="F4252" s="8" t="n">
        <x:f>IF(ISNUMBER('原始字段'!C4371),'原始字段'!C4371,"n.a.")</x:f>
        <x:v>21345700</x:v>
      </x:c>
      <x:c r="G4252" s="8" t="n">
        <x:f>IF(COUNT(E4252:F4252)=2,F4252-E4252,"n.a.")</x:f>
        <x:v>0</x:v>
      </x:c>
      <x:c r="H4252" s="9" t="n">
        <x:f>IF(ISNUMBER('原始字段'!D4371),'原始字段'!D4371,"n.a.")</x:f>
        <x:v>1.6764</x:v>
      </x:c>
      <x:c r="I4252" s="9" t="n">
        <x:f>IF(COUNT(G4252:H4252)=2,G4252*H4252/100000000,"n.a.")</x:f>
        <x:v>0</x:v>
      </x:c>
      <x:c r="J4252" s="1" t="str">
        <x:v>日频齐全；折算事件未独立核实</x:v>
      </x:c>
    </x:row>
    <x:row r="4253" ht="25" customHeight="1">
      <x:c r="A4253" s="1" t="str">
        <x:v>中证500</x:v>
      </x:c>
      <x:c r="B4253" s="1" t="str">
        <x:v>159500.SZ</x:v>
      </x:c>
      <x:c r="C4253" s="1" t="str">
        <x:v>富国中证500ETF</x:v>
      </x:c>
      <x:c r="D4253" s="7" t="d">
        <x:v>2026-08-03T00:00:00.000Z</x:v>
      </x:c>
      <x:c r="E4253" s="8" t="n">
        <x:f>IF(ISNUMBER('原始字段'!C4216),'原始字段'!C4216,"n.a.")</x:f>
        <x:v>252538865</x:v>
      </x:c>
      <x:c r="F4253" s="8" t="n">
        <x:f>IF(ISNUMBER('原始字段'!C4312),'原始字段'!C4312,"n.a.")</x:f>
        <x:v>252538865</x:v>
      </x:c>
      <x:c r="G4253" s="8" t="n">
        <x:f>IF(COUNT(E4253:F4253)=2,F4253-E4253,"n.a.")</x:f>
        <x:v>0</x:v>
      </x:c>
      <x:c r="H4253" s="9" t="n">
        <x:f>IF(ISNUMBER('原始字段'!D4312),'原始字段'!D4312,"n.a.")</x:f>
        <x:v>1.1115</x:v>
      </x:c>
      <x:c r="I4253" s="9" t="n">
        <x:f>IF(COUNT(G4253:H4253)=2,G4253*H4253/100000000,"n.a.")</x:f>
        <x:v>0</x:v>
      </x:c>
      <x:c r="J4253" s="1" t="str">
        <x:v>日频齐全；折算事件未独立核实</x:v>
      </x:c>
    </x:row>
    <x:row r="4254" ht="25" customHeight="1">
      <x:c r="A4254" s="1" t="str">
        <x:v>中证500</x:v>
      </x:c>
      <x:c r="B4254" s="1" t="str">
        <x:v>512510.SH</x:v>
      </x:c>
      <x:c r="C4254" s="1" t="str">
        <x:v>华泰柏瑞中证500ETF</x:v>
      </x:c>
      <x:c r="D4254" s="7" t="d">
        <x:v>2026-08-03T00:00:00.000Z</x:v>
      </x:c>
      <x:c r="E4254" s="8" t="n">
        <x:f>IF(ISNUMBER('原始字段'!C4265),'原始字段'!C4265,"n.a.")</x:f>
        <x:v>436429800</x:v>
      </x:c>
      <x:c r="F4254" s="8" t="n">
        <x:f>IF(ISNUMBER('原始字段'!C4361),'原始字段'!C4361,"n.a.")</x:f>
        <x:v>443929800</x:v>
      </x:c>
      <x:c r="G4254" s="8" t="n">
        <x:f>IF(COUNT(E4254:F4254)=2,F4254-E4254,"n.a.")</x:f>
        <x:v>7500000</x:v>
      </x:c>
      <x:c r="H4254" s="9" t="n">
        <x:f>IF(ISNUMBER('原始字段'!D4361),'原始字段'!D4361,"n.a.")</x:f>
        <x:v>2.2231</x:v>
      </x:c>
      <x:c r="I4254" s="9" t="n">
        <x:f>IF(COUNT(G4254:H4254)=2,G4254*H4254/100000000,"n.a.")</x:f>
        <x:v>0.1667325</x:v>
      </x:c>
      <x:c r="J4254" s="1" t="str">
        <x:v>日频齐全；折算事件未独立核实</x:v>
      </x:c>
    </x:row>
    <x:row r="4255" ht="25" customHeight="1">
      <x:c r="A4255" s="1" t="str">
        <x:v>中证500</x:v>
      </x:c>
      <x:c r="B4255" s="1" t="str">
        <x:v>510570.SH</x:v>
      </x:c>
      <x:c r="C4255" s="1" t="str">
        <x:v>兴业中证500ETF</x:v>
      </x:c>
      <x:c r="D4255" s="7" t="d">
        <x:v>2026-08-03T00:00:00.000Z</x:v>
      </x:c>
      <x:c r="E4255" s="8" t="n">
        <x:f>IF(ISNUMBER('原始字段'!C4260),'原始字段'!C4260,"n.a.")</x:f>
        <x:v>35560600</x:v>
      </x:c>
      <x:c r="F4255" s="8" t="n">
        <x:f>IF(ISNUMBER('原始字段'!C4356),'原始字段'!C4356,"n.a.")</x:f>
        <x:v>35560600</x:v>
      </x:c>
      <x:c r="G4255" s="8" t="n">
        <x:f>IF(COUNT(E4255:F4255)=2,F4255-E4255,"n.a.")</x:f>
        <x:v>0</x:v>
      </x:c>
      <x:c r="H4255" s="9" t="n">
        <x:f>IF(ISNUMBER('原始字段'!D4356),'原始字段'!D4356,"n.a.")</x:f>
        <x:v>1.1691</x:v>
      </x:c>
      <x:c r="I4255" s="9" t="n">
        <x:f>IF(COUNT(G4255:H4255)=2,G4255*H4255/100000000,"n.a.")</x:f>
        <x:v>0</x:v>
      </x:c>
      <x:c r="J4255" s="1" t="str">
        <x:v>日频齐全；折算事件未独立核实</x:v>
      </x:c>
    </x:row>
    <x:row r="4256" ht="25" customHeight="1">
      <x:c r="A4256" s="1" t="str">
        <x:v>中证500</x:v>
      </x:c>
      <x:c r="B4256" s="1" t="str">
        <x:v>510560.SH</x:v>
      </x:c>
      <x:c r="C4256" s="1" t="str">
        <x:v>国寿安保中证500ETF</x:v>
      </x:c>
      <x:c r="D4256" s="7" t="d">
        <x:v>2026-08-03T00:00:00.000Z</x:v>
      </x:c>
      <x:c r="E4256" s="8" t="n">
        <x:f>IF(ISNUMBER('原始字段'!C4259),'原始字段'!C4259,"n.a.")</x:f>
        <x:v>60318700</x:v>
      </x:c>
      <x:c r="F4256" s="8" t="n">
        <x:f>IF(ISNUMBER('原始字段'!C4355),'原始字段'!C4355,"n.a.")</x:f>
        <x:v>60318700</x:v>
      </x:c>
      <x:c r="G4256" s="8" t="n">
        <x:f>IF(COUNT(E4256:F4256)=2,F4256-E4256,"n.a.")</x:f>
        <x:v>0</x:v>
      </x:c>
      <x:c r="H4256" s="9" t="n">
        <x:f>IF(ISNUMBER('原始字段'!D4355),'原始字段'!D4355,"n.a.")</x:f>
        <x:v>1.8612</x:v>
      </x:c>
      <x:c r="I4256" s="9" t="n">
        <x:f>IF(COUNT(G4256:H4256)=2,G4256*H4256/100000000,"n.a.")</x:f>
        <x:v>0</x:v>
      </x:c>
      <x:c r="J4256" s="1" t="str">
        <x:v>日频齐全；折算事件未独立核实</x:v>
      </x:c>
    </x:row>
    <x:row r="4257" ht="25" customHeight="1">
      <x:c r="A4257" s="1" t="str">
        <x:v>中证500</x:v>
      </x:c>
      <x:c r="B4257" s="1" t="str">
        <x:v>159982.SZ</x:v>
      </x:c>
      <x:c r="C4257" s="1" t="str">
        <x:v>鹏华中证500ETF</x:v>
      </x:c>
      <x:c r="D4257" s="7" t="d">
        <x:v>2026-08-03T00:00:00.000Z</x:v>
      </x:c>
      <x:c r="E4257" s="8" t="n">
        <x:f>IF(ISNUMBER('原始字段'!C4245),'原始字段'!C4245,"n.a.")</x:f>
        <x:v>150211253</x:v>
      </x:c>
      <x:c r="F4257" s="8" t="n">
        <x:f>IF(ISNUMBER('原始字段'!C4341),'原始字段'!C4341,"n.a.")</x:f>
        <x:v>150211253</x:v>
      </x:c>
      <x:c r="G4257" s="8" t="n">
        <x:f>IF(COUNT(E4257:F4257)=2,F4257-E4257,"n.a.")</x:f>
        <x:v>0</x:v>
      </x:c>
      <x:c r="H4257" s="9" t="n">
        <x:f>IF(ISNUMBER('原始字段'!D4341),'原始字段'!D4341,"n.a.")</x:f>
        <x:v>1.9955</x:v>
      </x:c>
      <x:c r="I4257" s="9" t="n">
        <x:f>IF(COUNT(G4257:H4257)=2,G4257*H4257/100000000,"n.a.")</x:f>
        <x:v>0</x:v>
      </x:c>
      <x:c r="J4257" s="1" t="str">
        <x:v>日频齐全；折算事件未独立核实</x:v>
      </x:c>
    </x:row>
    <x:row r="4258" ht="25" customHeight="1">
      <x:c r="A4258" s="1" t="str">
        <x:v>中证1000</x:v>
      </x:c>
      <x:c r="B4258" s="1" t="str">
        <x:v>560010.SH</x:v>
      </x:c>
      <x:c r="C4258" s="1" t="str">
        <x:v>广发中证1000ETF</x:v>
      </x:c>
      <x:c r="D4258" s="7" t="d">
        <x:v>2026-08-03T00:00:00.000Z</x:v>
      </x:c>
      <x:c r="E4258" s="8" t="n">
        <x:f>IF(ISNUMBER('原始字段'!C4278),'原始字段'!C4278,"n.a.")</x:f>
        <x:v>2580621700</x:v>
      </x:c>
      <x:c r="F4258" s="8" t="n">
        <x:f>IF(ISNUMBER('原始字段'!C4374),'原始字段'!C4374,"n.a.")</x:f>
        <x:v>2638621700</x:v>
      </x:c>
      <x:c r="G4258" s="8" t="n">
        <x:f>IF(COUNT(E4258:F4258)=2,F4258-E4258,"n.a.")</x:f>
        <x:v>58000000</x:v>
      </x:c>
      <x:c r="H4258" s="9" t="n">
        <x:f>IF(ISNUMBER('原始字段'!D4374),'原始字段'!D4374,"n.a.")</x:f>
        <x:v>2.9426</x:v>
      </x:c>
      <x:c r="I4258" s="9" t="n">
        <x:f>IF(COUNT(G4258:H4258)=2,G4258*H4258/100000000,"n.a.")</x:f>
        <x:v>1.706708</x:v>
      </x:c>
      <x:c r="J4258" s="1" t="str">
        <x:v>日频齐全；折算事件未独立核实</x:v>
      </x:c>
    </x:row>
    <x:row r="4259" ht="25" customHeight="1">
      <x:c r="A4259" s="1" t="str">
        <x:v>中证1000</x:v>
      </x:c>
      <x:c r="B4259" s="1" t="str">
        <x:v>159845.SZ</x:v>
      </x:c>
      <x:c r="C4259" s="1" t="str">
        <x:v>华夏中证1000ETF</x:v>
      </x:c>
      <x:c r="D4259" s="7" t="d">
        <x:v>2026-08-03T00:00:00.000Z</x:v>
      </x:c>
      <x:c r="E4259" s="8" t="n">
        <x:f>IF(ISNUMBER('原始字段'!C4229),'原始字段'!C4229,"n.a.")</x:f>
        <x:v>5208425606</x:v>
      </x:c>
      <x:c r="F4259" s="8" t="n">
        <x:f>IF(ISNUMBER('原始字段'!C4325),'原始字段'!C4325,"n.a.")</x:f>
        <x:v>5424425606</x:v>
      </x:c>
      <x:c r="G4259" s="8" t="n">
        <x:f>IF(COUNT(E4259:F4259)=2,F4259-E4259,"n.a.")</x:f>
        <x:v>216000000</x:v>
      </x:c>
      <x:c r="H4259" s="9" t="n">
        <x:f>IF(ISNUMBER('原始字段'!D4325),'原始字段'!D4325,"n.a.")</x:f>
        <x:v>2.9458</x:v>
      </x:c>
      <x:c r="I4259" s="9" t="n">
        <x:f>IF(COUNT(G4259:H4259)=2,G4259*H4259/100000000,"n.a.")</x:f>
        <x:v>6.362928</x:v>
      </x:c>
      <x:c r="J4259" s="1" t="str">
        <x:v>日频齐全；折算事件未独立核实</x:v>
      </x:c>
    </x:row>
    <x:row r="4260" ht="25" customHeight="1">
      <x:c r="A4260" s="1" t="str">
        <x:v>中证1000</x:v>
      </x:c>
      <x:c r="B4260" s="1" t="str">
        <x:v>159633.SZ</x:v>
      </x:c>
      <x:c r="C4260" s="1" t="str">
        <x:v>易方达中证1000ETF</x:v>
      </x:c>
      <x:c r="D4260" s="7" t="d">
        <x:v>2026-08-03T00:00:00.000Z</x:v>
      </x:c>
      <x:c r="E4260" s="8" t="n">
        <x:f>IF(ISNUMBER('原始字段'!C4223),'原始字段'!C4223,"n.a.")</x:f>
        <x:v>1786162658</x:v>
      </x:c>
      <x:c r="F4260" s="8" t="n">
        <x:f>IF(ISNUMBER('原始字段'!C4319),'原始字段'!C4319,"n.a.")</x:f>
        <x:v>1896162658</x:v>
      </x:c>
      <x:c r="G4260" s="8" t="n">
        <x:f>IF(COUNT(E4260:F4260)=2,F4260-E4260,"n.a.")</x:f>
        <x:v>110000000</x:v>
      </x:c>
      <x:c r="H4260" s="9" t="n">
        <x:f>IF(ISNUMBER('原始字段'!D4319),'原始字段'!D4319,"n.a.")</x:f>
        <x:v>3.0232</x:v>
      </x:c>
      <x:c r="I4260" s="9" t="n">
        <x:f>IF(COUNT(G4260:H4260)=2,G4260*H4260/100000000,"n.a.")</x:f>
        <x:v>3.32552</x:v>
      </x:c>
      <x:c r="J4260" s="1" t="str">
        <x:v>日频齐全；折算事件未独立核实</x:v>
      </x:c>
    </x:row>
    <x:row r="4261" ht="25" customHeight="1">
      <x:c r="A4261" s="1" t="str">
        <x:v>中证1000</x:v>
      </x:c>
      <x:c r="B4261" s="1" t="str">
        <x:v>159629.SZ</x:v>
      </x:c>
      <x:c r="C4261" s="1" t="str">
        <x:v>富国中证1000ETF</x:v>
      </x:c>
      <x:c r="D4261" s="7" t="d">
        <x:v>2026-08-03T00:00:00.000Z</x:v>
      </x:c>
      <x:c r="E4261" s="8" t="n">
        <x:f>IF(ISNUMBER('原始字段'!C4222),'原始字段'!C4222,"n.a.")</x:f>
        <x:v>927252663</x:v>
      </x:c>
      <x:c r="F4261" s="8" t="n">
        <x:f>IF(ISNUMBER('原始字段'!C4318),'原始字段'!C4318,"n.a.")</x:f>
        <x:v>975252663</x:v>
      </x:c>
      <x:c r="G4261" s="8" t="n">
        <x:f>IF(COUNT(E4261:F4261)=2,F4261-E4261,"n.a.")</x:f>
        <x:v>48000000</x:v>
      </x:c>
      <x:c r="H4261" s="9" t="n">
        <x:f>IF(ISNUMBER('原始字段'!D4318),'原始字段'!D4318,"n.a.")</x:f>
        <x:v>2.9581</x:v>
      </x:c>
      <x:c r="I4261" s="9" t="n">
        <x:f>IF(COUNT(G4261:H4261)=2,G4261*H4261/100000000,"n.a.")</x:f>
        <x:v>1.419888</x:v>
      </x:c>
      <x:c r="J4261" s="1" t="str">
        <x:v>日频齐全；折算事件未独立核实</x:v>
      </x:c>
    </x:row>
    <x:row r="4262" ht="25" customHeight="1">
      <x:c r="A4262" s="1" t="str">
        <x:v>中证1000</x:v>
      </x:c>
      <x:c r="B4262" s="1" t="str">
        <x:v>512100.SH</x:v>
      </x:c>
      <x:c r="C4262" s="1" t="str">
        <x:v>南方中证1000ETF</x:v>
      </x:c>
      <x:c r="D4262" s="7" t="d">
        <x:v>2026-08-03T00:00:00.000Z</x:v>
      </x:c>
      <x:c r="E4262" s="8" t="n">
        <x:f>IF(ISNUMBER('原始字段'!C4263),'原始字段'!C4263,"n.a.")</x:f>
        <x:v>11401217600</x:v>
      </x:c>
      <x:c r="F4262" s="8" t="n">
        <x:f>IF(ISNUMBER('原始字段'!C4359),'原始字段'!C4359,"n.a.")</x:f>
        <x:v>11741217600</x:v>
      </x:c>
      <x:c r="G4262" s="8" t="n">
        <x:f>IF(COUNT(E4262:F4262)=2,F4262-E4262,"n.a.")</x:f>
        <x:v>340000000</x:v>
      </x:c>
      <x:c r="H4262" s="9" t="n">
        <x:f>IF(ISNUMBER('原始字段'!D4359),'原始字段'!D4359,"n.a.")</x:f>
        <x:v>2.8704</x:v>
      </x:c>
      <x:c r="I4262" s="9" t="n">
        <x:f>IF(COUNT(G4262:H4262)=2,G4262*H4262/100000000,"n.a.")</x:f>
        <x:v>9.75936</x:v>
      </x:c>
      <x:c r="J4262" s="1" t="str">
        <x:v>日频齐全；折算事件未独立核实</x:v>
      </x:c>
    </x:row>
    <x:row r="4263" ht="25" customHeight="1">
      <x:c r="A4263" s="1" t="str">
        <x:v>中证1000</x:v>
      </x:c>
      <x:c r="B4263" s="1" t="str">
        <x:v>516300.SH</x:v>
      </x:c>
      <x:c r="C4263" s="1" t="str">
        <x:v>华泰柏瑞中证1000ETF</x:v>
      </x:c>
      <x:c r="D4263" s="7" t="d">
        <x:v>2026-08-03T00:00:00.000Z</x:v>
      </x:c>
      <x:c r="E4263" s="8" t="n">
        <x:f>IF(ISNUMBER('原始字段'!C4277),'原始字段'!C4277,"n.a.")</x:f>
        <x:v>51012600</x:v>
      </x:c>
      <x:c r="F4263" s="8" t="n">
        <x:f>IF(ISNUMBER('原始字段'!C4373),'原始字段'!C4373,"n.a.")</x:f>
        <x:v>51012600</x:v>
      </x:c>
      <x:c r="G4263" s="8" t="n">
        <x:f>IF(COUNT(E4263:F4263)=2,F4263-E4263,"n.a.")</x:f>
        <x:v>0</x:v>
      </x:c>
      <x:c r="H4263" s="9" t="n">
        <x:f>IF(ISNUMBER('原始字段'!D4373),'原始字段'!D4373,"n.a.")</x:f>
        <x:v>2.9864</x:v>
      </x:c>
      <x:c r="I4263" s="9" t="n">
        <x:f>IF(COUNT(G4263:H4263)=2,G4263*H4263/100000000,"n.a.")</x:f>
        <x:v>0</x:v>
      </x:c>
      <x:c r="J4263" s="1" t="str">
        <x:v>日频齐全；折算事件未独立核实</x:v>
      </x:c>
    </x:row>
    <x:row r="4264" ht="25" customHeight="1">
      <x:c r="A4264" s="1" t="str">
        <x:v>中证1000</x:v>
      </x:c>
      <x:c r="B4264" s="1" t="str">
        <x:v>560110.SH</x:v>
      </x:c>
      <x:c r="C4264" s="1" t="str">
        <x:v>汇添富中证1000ETF</x:v>
      </x:c>
      <x:c r="D4264" s="7" t="d">
        <x:v>2026-08-03T00:00:00.000Z</x:v>
      </x:c>
      <x:c r="E4264" s="8" t="n">
        <x:f>IF(ISNUMBER('原始字段'!C4279),'原始字段'!C4279,"n.a.")</x:f>
        <x:v>364903500</x:v>
      </x:c>
      <x:c r="F4264" s="8" t="n">
        <x:f>IF(ISNUMBER('原始字段'!C4375),'原始字段'!C4375,"n.a.")</x:f>
        <x:v>364903500</x:v>
      </x:c>
      <x:c r="G4264" s="8" t="n">
        <x:f>IF(COUNT(E4264:F4264)=2,F4264-E4264,"n.a.")</x:f>
        <x:v>0</x:v>
      </x:c>
      <x:c r="H4264" s="9" t="n">
        <x:f>IF(ISNUMBER('原始字段'!D4375),'原始字段'!D4375,"n.a.")</x:f>
        <x:v>1.064</x:v>
      </x:c>
      <x:c r="I4264" s="9" t="n">
        <x:f>IF(COUNT(G4264:H4264)=2,G4264*H4264/100000000,"n.a.")</x:f>
        <x:v>0</x:v>
      </x:c>
      <x:c r="J4264" s="1" t="str">
        <x:v>日频齐全；折算事件未独立核实</x:v>
      </x:c>
    </x:row>
    <x:row r="4265" ht="25" customHeight="1">
      <x:c r="A4265" s="1" t="str">
        <x:v>中证2000</x:v>
      </x:c>
      <x:c r="B4265" s="1" t="str">
        <x:v>159535.SZ</x:v>
      </x:c>
      <x:c r="C4265" s="1" t="str">
        <x:v>嘉实中证2000ETF</x:v>
      </x:c>
      <x:c r="D4265" s="7" t="d">
        <x:v>2026-08-03T00:00:00.000Z</x:v>
      </x:c>
      <x:c r="E4265" s="8" t="n">
        <x:f>IF(ISNUMBER('原始字段'!C4220),'原始字段'!C4220,"n.a.")</x:f>
        <x:v>28981088</x:v>
      </x:c>
      <x:c r="F4265" s="8" t="n">
        <x:f>IF(ISNUMBER('原始字段'!C4316),'原始字段'!C4316,"n.a.")</x:f>
        <x:v>28981088</x:v>
      </x:c>
      <x:c r="G4265" s="8" t="n">
        <x:f>IF(COUNT(E4265:F4265)=2,F4265-E4265,"n.a.")</x:f>
        <x:v>0</x:v>
      </x:c>
      <x:c r="H4265" s="9" t="n">
        <x:f>IF(ISNUMBER('原始字段'!D4316),'原始字段'!D4316,"n.a.")</x:f>
        <x:v>1.3413</x:v>
      </x:c>
      <x:c r="I4265" s="9" t="n">
        <x:f>IF(COUNT(G4265:H4265)=2,G4265*H4265/100000000,"n.a.")</x:f>
        <x:v>0</x:v>
      </x:c>
      <x:c r="J4265" s="1" t="str">
        <x:v>日频齐全；折算事件未独立核实</x:v>
      </x:c>
    </x:row>
    <x:row r="4266" ht="25" customHeight="1">
      <x:c r="A4266" s="1" t="str">
        <x:v>中证2000</x:v>
      </x:c>
      <x:c r="B4266" s="1" t="str">
        <x:v>159536.SZ</x:v>
      </x:c>
      <x:c r="C4266" s="1" t="str">
        <x:v>汇添富中证2000ETF</x:v>
      </x:c>
      <x:c r="D4266" s="7" t="d">
        <x:v>2026-08-03T00:00:00.000Z</x:v>
      </x:c>
      <x:c r="E4266" s="8" t="n">
        <x:f>IF(ISNUMBER('原始字段'!C4221),'原始字段'!C4221,"n.a.")</x:f>
        <x:v>69261589</x:v>
      </x:c>
      <x:c r="F4266" s="8" t="n">
        <x:f>IF(ISNUMBER('原始字段'!C4317),'原始字段'!C4317,"n.a.")</x:f>
        <x:v>69261589</x:v>
      </x:c>
      <x:c r="G4266" s="8" t="n">
        <x:f>IF(COUNT(E4266:F4266)=2,F4266-E4266,"n.a.")</x:f>
        <x:v>0</x:v>
      </x:c>
      <x:c r="H4266" s="9" t="n">
        <x:f>IF(ISNUMBER('原始字段'!D4317),'原始字段'!D4317,"n.a.")</x:f>
        <x:v>1.2631</x:v>
      </x:c>
      <x:c r="I4266" s="9" t="n">
        <x:f>IF(COUNT(G4266:H4266)=2,G4266*H4266/100000000,"n.a.")</x:f>
        <x:v>0</x:v>
      </x:c>
      <x:c r="J4266" s="1" t="str">
        <x:v>日频齐全；折算事件未独立核实</x:v>
      </x:c>
    </x:row>
    <x:row r="4267" ht="25" customHeight="1">
      <x:c r="A4267" s="1" t="str">
        <x:v>中证2000</x:v>
      </x:c>
      <x:c r="B4267" s="1" t="str">
        <x:v>159531.SZ</x:v>
      </x:c>
      <x:c r="C4267" s="1" t="str">
        <x:v>南方中证2000ETF</x:v>
      </x:c>
      <x:c r="D4267" s="7" t="d">
        <x:v>2026-08-03T00:00:00.000Z</x:v>
      </x:c>
      <x:c r="E4267" s="8" t="n">
        <x:f>IF(ISNUMBER('原始字段'!C4217),'原始字段'!C4217,"n.a.")</x:f>
        <x:v>1042608406</x:v>
      </x:c>
      <x:c r="F4267" s="8" t="n">
        <x:f>IF(ISNUMBER('原始字段'!C4313),'原始字段'!C4313,"n.a.")</x:f>
        <x:v>1080608406</x:v>
      </x:c>
      <x:c r="G4267" s="8" t="n">
        <x:f>IF(COUNT(E4267:F4267)=2,F4267-E4267,"n.a.")</x:f>
        <x:v>38000000</x:v>
      </x:c>
      <x:c r="H4267" s="9" t="n">
        <x:f>IF(ISNUMBER('原始字段'!D4313),'原始字段'!D4313,"n.a.")</x:f>
        <x:v>1.3189</x:v>
      </x:c>
      <x:c r="I4267" s="9" t="n">
        <x:f>IF(COUNT(G4267:H4267)=2,G4267*H4267/100000000,"n.a.")</x:f>
        <x:v>0.501182</x:v>
      </x:c>
      <x:c r="J4267" s="1" t="str">
        <x:v>日频齐全；折算事件未独立核实</x:v>
      </x:c>
    </x:row>
    <x:row r="4268" ht="25" customHeight="1">
      <x:c r="A4268" s="1" t="str">
        <x:v>中证2000</x:v>
      </x:c>
      <x:c r="B4268" s="1" t="str">
        <x:v>159532.SZ</x:v>
      </x:c>
      <x:c r="C4268" s="1" t="str">
        <x:v>易方达中证2000ETF</x:v>
      </x:c>
      <x:c r="D4268" s="7" t="d">
        <x:v>2026-08-03T00:00:00.000Z</x:v>
      </x:c>
      <x:c r="E4268" s="8" t="n">
        <x:f>IF(ISNUMBER('原始字段'!C4218),'原始字段'!C4218,"n.a.")</x:f>
        <x:v>181564791</x:v>
      </x:c>
      <x:c r="F4268" s="8" t="n">
        <x:f>IF(ISNUMBER('原始字段'!C4314),'原始字段'!C4314,"n.a.")</x:f>
        <x:v>181564791</x:v>
      </x:c>
      <x:c r="G4268" s="8" t="n">
        <x:f>IF(COUNT(E4268:F4268)=2,F4268-E4268,"n.a.")</x:f>
        <x:v>0</x:v>
      </x:c>
      <x:c r="H4268" s="9" t="n">
        <x:f>IF(ISNUMBER('原始字段'!D4314),'原始字段'!D4314,"n.a.")</x:f>
        <x:v>1.4964</x:v>
      </x:c>
      <x:c r="I4268" s="9" t="n">
        <x:f>IF(COUNT(G4268:H4268)=2,G4268*H4268/100000000,"n.a.")</x:f>
        <x:v>0</x:v>
      </x:c>
      <x:c r="J4268" s="1" t="str">
        <x:v>日频齐全；折算事件未独立核实</x:v>
      </x:c>
    </x:row>
    <x:row r="4269" ht="25" customHeight="1">
      <x:c r="A4269" s="1" t="str">
        <x:v>中证2000</x:v>
      </x:c>
      <x:c r="B4269" s="1" t="str">
        <x:v>159533.SZ</x:v>
      </x:c>
      <x:c r="C4269" s="1" t="str">
        <x:v>博时中证2000ETF</x:v>
      </x:c>
      <x:c r="D4269" s="7" t="d">
        <x:v>2026-08-03T00:00:00.000Z</x:v>
      </x:c>
      <x:c r="E4269" s="8" t="n">
        <x:f>IF(ISNUMBER('原始字段'!C4219),'原始字段'!C4219,"n.a.")</x:f>
        <x:v>15458785</x:v>
      </x:c>
      <x:c r="F4269" s="8" t="n">
        <x:f>IF(ISNUMBER('原始字段'!C4315),'原始字段'!C4315,"n.a.")</x:f>
        <x:v>15458785</x:v>
      </x:c>
      <x:c r="G4269" s="8" t="n">
        <x:f>IF(COUNT(E4269:F4269)=2,F4269-E4269,"n.a.")</x:f>
        <x:v>0</x:v>
      </x:c>
      <x:c r="H4269" s="9" t="n">
        <x:f>IF(ISNUMBER('原始字段'!D4315),'原始字段'!D4315,"n.a.")</x:f>
        <x:v>1.7407</x:v>
      </x:c>
      <x:c r="I4269" s="9" t="n">
        <x:f>IF(COUNT(G4269:H4269)=2,G4269*H4269/100000000,"n.a.")</x:f>
        <x:v>0</x:v>
      </x:c>
      <x:c r="J4269" s="1" t="str">
        <x:v>日频齐全；折算事件未独立核实</x:v>
      </x:c>
    </x:row>
    <x:row r="4270" ht="25" customHeight="1">
      <x:c r="A4270" s="1" t="str">
        <x:v>中证2000</x:v>
      </x:c>
      <x:c r="B4270" s="1" t="str">
        <x:v>561370.SH</x:v>
      </x:c>
      <x:c r="C4270" s="1" t="str">
        <x:v>国泰中证2000ETF</x:v>
      </x:c>
      <x:c r="D4270" s="7" t="d">
        <x:v>2026-08-03T00:00:00.000Z</x:v>
      </x:c>
      <x:c r="E4270" s="8" t="n">
        <x:f>IF(ISNUMBER('原始字段'!C4282),'原始字段'!C4282,"n.a.")</x:f>
        <x:v>32356000</x:v>
      </x:c>
      <x:c r="F4270" s="8" t="n">
        <x:f>IF(ISNUMBER('原始字段'!C4378),'原始字段'!C4378,"n.a.")</x:f>
        <x:v>32356000</x:v>
      </x:c>
      <x:c r="G4270" s="8" t="n">
        <x:f>IF(COUNT(E4270:F4270)=2,F4270-E4270,"n.a.")</x:f>
        <x:v>0</x:v>
      </x:c>
      <x:c r="H4270" s="9" t="n">
        <x:f>IF(ISNUMBER('原始字段'!D4378),'原始字段'!D4378,"n.a.")</x:f>
        <x:v>1.2851</x:v>
      </x:c>
      <x:c r="I4270" s="9" t="n">
        <x:f>IF(COUNT(G4270:H4270)=2,G4270*H4270/100000000,"n.a.")</x:f>
        <x:v>0</x:v>
      </x:c>
      <x:c r="J4270" s="1" t="str">
        <x:v>日频齐全；折算事件未独立核实</x:v>
      </x:c>
    </x:row>
    <x:row r="4271" ht="25" customHeight="1">
      <x:c r="A4271" s="1" t="str">
        <x:v>中证2000</x:v>
      </x:c>
      <x:c r="B4271" s="1" t="str">
        <x:v>563300.SH</x:v>
      </x:c>
      <x:c r="C4271" s="1" t="str">
        <x:v>华泰柏瑞中证2000ETF</x:v>
      </x:c>
      <x:c r="D4271" s="7" t="d">
        <x:v>2026-08-03T00:00:00.000Z</x:v>
      </x:c>
      <x:c r="E4271" s="8" t="n">
        <x:f>IF(ISNUMBER('原始字段'!C4286),'原始字段'!C4286,"n.a.")</x:f>
        <x:v>4678674000</x:v>
      </x:c>
      <x:c r="F4271" s="8" t="n">
        <x:f>IF(ISNUMBER('原始字段'!C4382),'原始字段'!C4382,"n.a.")</x:f>
        <x:v>4976174000</x:v>
      </x:c>
      <x:c r="G4271" s="8" t="n">
        <x:f>IF(COUNT(E4271:F4271)=2,F4271-E4271,"n.a.")</x:f>
        <x:v>297500000</x:v>
      </x:c>
      <x:c r="H4271" s="9" t="n">
        <x:f>IF(ISNUMBER('原始字段'!D4382),'原始字段'!D4382,"n.a.")</x:f>
        <x:v>1.2894</x:v>
      </x:c>
      <x:c r="I4271" s="9" t="n">
        <x:f>IF(COUNT(G4271:H4271)=2,G4271*H4271/100000000,"n.a.")</x:f>
        <x:v>3.8359650000000007</x:v>
      </x:c>
      <x:c r="J4271" s="1" t="str">
        <x:v>日频齐全；折算事件未独立核实</x:v>
      </x:c>
    </x:row>
    <x:row r="4272" ht="25" customHeight="1">
      <x:c r="A4272" s="1" t="str">
        <x:v>中证2000</x:v>
      </x:c>
      <x:c r="B4272" s="1" t="str">
        <x:v>562660.SH</x:v>
      </x:c>
      <x:c r="C4272" s="1" t="str">
        <x:v>华夏中证2000ETF</x:v>
      </x:c>
      <x:c r="D4272" s="7" t="d">
        <x:v>2026-08-03T00:00:00.000Z</x:v>
      </x:c>
      <x:c r="E4272" s="8" t="n">
        <x:f>IF(ISNUMBER('原始字段'!C4284),'原始字段'!C4284,"n.a.")</x:f>
        <x:v>268874000</x:v>
      </x:c>
      <x:c r="F4272" s="8" t="n">
        <x:f>IF(ISNUMBER('原始字段'!C4380),'原始字段'!C4380,"n.a.")</x:f>
        <x:v>268874000</x:v>
      </x:c>
      <x:c r="G4272" s="8" t="n">
        <x:f>IF(COUNT(E4272:F4272)=2,F4272-E4272,"n.a.")</x:f>
        <x:v>0</x:v>
      </x:c>
      <x:c r="H4272" s="9" t="n">
        <x:f>IF(ISNUMBER('原始字段'!D4380),'原始字段'!D4380,"n.a.")</x:f>
        <x:v>1.6822</x:v>
      </x:c>
      <x:c r="I4272" s="9" t="n">
        <x:f>IF(COUNT(G4272:H4272)=2,G4272*H4272/100000000,"n.a.")</x:f>
        <x:v>0</x:v>
      </x:c>
      <x:c r="J4272" s="1" t="str">
        <x:v>日频齐全；折算事件未独立核实</x:v>
      </x:c>
    </x:row>
    <x:row r="4273" ht="25" customHeight="1">
      <x:c r="A4273" s="1" t="str">
        <x:v>中证2000</x:v>
      </x:c>
      <x:c r="B4273" s="1" t="str">
        <x:v>563200.SH</x:v>
      </x:c>
      <x:c r="C4273" s="1" t="str">
        <x:v>富国中证2000ETF</x:v>
      </x:c>
      <x:c r="D4273" s="7" t="d">
        <x:v>2026-08-03T00:00:00.000Z</x:v>
      </x:c>
      <x:c r="E4273" s="8" t="n">
        <x:f>IF(ISNUMBER('原始字段'!C4285),'原始字段'!C4285,"n.a.")</x:f>
        <x:v>59458800</x:v>
      </x:c>
      <x:c r="F4273" s="8" t="n">
        <x:f>IF(ISNUMBER('原始字段'!C4381),'原始字段'!C4381,"n.a.")</x:f>
        <x:v>59458800</x:v>
      </x:c>
      <x:c r="G4273" s="8" t="n">
        <x:f>IF(COUNT(E4273:F4273)=2,F4273-E4273,"n.a.")</x:f>
        <x:v>0</x:v>
      </x:c>
      <x:c r="H4273" s="9" t="n">
        <x:f>IF(ISNUMBER('原始字段'!D4381),'原始字段'!D4381,"n.a.")</x:f>
        <x:v>1.3773</x:v>
      </x:c>
      <x:c r="I4273" s="9" t="n">
        <x:f>IF(COUNT(G4273:H4273)=2,G4273*H4273/100000000,"n.a.")</x:f>
        <x:v>0</x:v>
      </x:c>
      <x:c r="J4273" s="1" t="str">
        <x:v>日频齐全；折算事件未独立核实</x:v>
      </x:c>
    </x:row>
    <x:row r="4274" ht="25" customHeight="1">
      <x:c r="A4274" s="1" t="str">
        <x:v>中证2000</x:v>
      </x:c>
      <x:c r="B4274" s="1" t="str">
        <x:v>560220.SH</x:v>
      </x:c>
      <x:c r="C4274" s="1" t="str">
        <x:v>广发中证2000ETF</x:v>
      </x:c>
      <x:c r="D4274" s="7" t="d">
        <x:v>2026-08-03T00:00:00.000Z</x:v>
      </x:c>
      <x:c r="E4274" s="8" t="n">
        <x:f>IF(ISNUMBER('原始字段'!C4280),'原始字段'!C4280,"n.a.")</x:f>
        <x:v>66717000</x:v>
      </x:c>
      <x:c r="F4274" s="8" t="n">
        <x:f>IF(ISNUMBER('原始字段'!C4376),'原始字段'!C4376,"n.a.")</x:f>
        <x:v>66717000</x:v>
      </x:c>
      <x:c r="G4274" s="8" t="n">
        <x:f>IF(COUNT(E4274:F4274)=2,F4274-E4274,"n.a.")</x:f>
        <x:v>0</x:v>
      </x:c>
      <x:c r="H4274" s="9" t="n">
        <x:f>IF(ISNUMBER('原始字段'!D4376),'原始字段'!D4376,"n.a.")</x:f>
        <x:v>1.3007</x:v>
      </x:c>
      <x:c r="I4274" s="9" t="n">
        <x:f>IF(COUNT(G4274:H4274)=2,G4274*H4274/100000000,"n.a.")</x:f>
        <x:v>0</x:v>
      </x:c>
      <x:c r="J4274" s="1" t="str">
        <x:v>日频齐全；折算事件未独立核实</x:v>
      </x:c>
    </x:row>
    <x:row r="4275" ht="25" customHeight="1">
      <x:c r="A4275" s="1" t="str">
        <x:v>创业板指</x:v>
      </x:c>
      <x:c r="B4275" s="1" t="str">
        <x:v>159810.SZ</x:v>
      </x:c>
      <x:c r="C4275" s="1" t="str">
        <x:v>浦银创业板ETF</x:v>
      </x:c>
      <x:c r="D4275" s="7" t="d">
        <x:v>2026-08-03T00:00:00.000Z</x:v>
      </x:c>
      <x:c r="E4275" s="8" t="n">
        <x:f>IF(ISNUMBER('原始字段'!C4226),'原始字段'!C4226,"n.a.")</x:f>
        <x:v>59475458</x:v>
      </x:c>
      <x:c r="F4275" s="8" t="n">
        <x:f>IF(ISNUMBER('原始字段'!C4322),'原始字段'!C4322,"n.a.")</x:f>
        <x:v>60475458</x:v>
      </x:c>
      <x:c r="G4275" s="8" t="n">
        <x:f>IF(COUNT(E4275:F4275)=2,F4275-E4275,"n.a.")</x:f>
        <x:v>1000000</x:v>
      </x:c>
      <x:c r="H4275" s="9" t="n">
        <x:f>IF(ISNUMBER('原始字段'!D4322),'原始字段'!D4322,"n.a.")</x:f>
        <x:v>1.3303</x:v>
      </x:c>
      <x:c r="I4275" s="9" t="n">
        <x:f>IF(COUNT(G4275:H4275)=2,G4275*H4275/100000000,"n.a.")</x:f>
        <x:v>0.013303</x:v>
      </x:c>
      <x:c r="J4275" s="1" t="str">
        <x:v>日频齐全；折算事件未独立核实</x:v>
      </x:c>
    </x:row>
    <x:row r="4276" ht="25" customHeight="1">
      <x:c r="A4276" s="1" t="str">
        <x:v>创业板指</x:v>
      </x:c>
      <x:c r="B4276" s="1" t="str">
        <x:v>159808.SZ</x:v>
      </x:c>
      <x:c r="C4276" s="1" t="str">
        <x:v>融通创业板ETF</x:v>
      </x:c>
      <x:c r="D4276" s="7" t="d">
        <x:v>2026-08-03T00:00:00.000Z</x:v>
      </x:c>
      <x:c r="E4276" s="8" t="n">
        <x:f>IF(ISNUMBER('原始字段'!C4225),'原始字段'!C4225,"n.a.")</x:f>
        <x:v>51484790</x:v>
      </x:c>
      <x:c r="F4276" s="8" t="n">
        <x:f>IF(ISNUMBER('原始字段'!C4321),'原始字段'!C4321,"n.a.")</x:f>
        <x:v>51484790</x:v>
      </x:c>
      <x:c r="G4276" s="8" t="n">
        <x:f>IF(COUNT(E4276:F4276)=2,F4276-E4276,"n.a.")</x:f>
        <x:v>0</x:v>
      </x:c>
      <x:c r="H4276" s="9" t="n">
        <x:f>IF(ISNUMBER('原始字段'!D4321),'原始字段'!D4321,"n.a.")</x:f>
        <x:v>1.2805</x:v>
      </x:c>
      <x:c r="I4276" s="9" t="n">
        <x:f>IF(COUNT(G4276:H4276)=2,G4276*H4276/100000000,"n.a.")</x:f>
        <x:v>0</x:v>
      </x:c>
      <x:c r="J4276" s="1" t="str">
        <x:v>日频齐全；折算事件未独立核实</x:v>
      </x:c>
    </x:row>
    <x:row r="4277" ht="25" customHeight="1">
      <x:c r="A4277" s="1" t="str">
        <x:v>创业板指</x:v>
      </x:c>
      <x:c r="B4277" s="1" t="str">
        <x:v>159964.SZ</x:v>
      </x:c>
      <x:c r="C4277" s="1" t="str">
        <x:v>平安创业板ETF</x:v>
      </x:c>
      <x:c r="D4277" s="7" t="d">
        <x:v>2026-08-03T00:00:00.000Z</x:v>
      </x:c>
      <x:c r="E4277" s="8" t="n">
        <x:f>IF(ISNUMBER('原始字段'!C4241),'原始字段'!C4241,"n.a.")</x:f>
        <x:v>165481881</x:v>
      </x:c>
      <x:c r="F4277" s="8" t="n">
        <x:f>IF(ISNUMBER('原始字段'!C4337),'原始字段'!C4337,"n.a.")</x:f>
        <x:v>165481881</x:v>
      </x:c>
      <x:c r="G4277" s="8" t="n">
        <x:f>IF(COUNT(E4277:F4277)=2,F4277-E4277,"n.a.")</x:f>
        <x:v>0</x:v>
      </x:c>
      <x:c r="H4277" s="9" t="n">
        <x:f>IF(ISNUMBER('原始字段'!D4337),'原始字段'!D4337,"n.a.")</x:f>
        <x:v>2.1684</x:v>
      </x:c>
      <x:c r="I4277" s="9" t="n">
        <x:f>IF(COUNT(G4277:H4277)=2,G4277*H4277/100000000,"n.a.")</x:f>
        <x:v>0</x:v>
      </x:c>
      <x:c r="J4277" s="1" t="str">
        <x:v>日频齐全；折算事件未独立核实</x:v>
      </x:c>
    </x:row>
    <x:row r="4278" ht="25" customHeight="1">
      <x:c r="A4278" s="1" t="str">
        <x:v>创业板指</x:v>
      </x:c>
      <x:c r="B4278" s="1" t="str">
        <x:v>159915.SZ</x:v>
      </x:c>
      <x:c r="C4278" s="1" t="str">
        <x:v>易方达创业板ETF</x:v>
      </x:c>
      <x:c r="D4278" s="7" t="d">
        <x:v>2026-08-03T00:00:00.000Z</x:v>
      </x:c>
      <x:c r="E4278" s="8" t="n">
        <x:f>IF(ISNUMBER('原始字段'!C4231),'原始字段'!C4231,"n.a.")</x:f>
        <x:v>20397454936</x:v>
      </x:c>
      <x:c r="F4278" s="8" t="n">
        <x:f>IF(ISNUMBER('原始字段'!C4327),'原始字段'!C4327,"n.a.")</x:f>
        <x:v>20359454936</x:v>
      </x:c>
      <x:c r="G4278" s="8" t="n">
        <x:f>IF(COUNT(E4278:F4278)=2,F4278-E4278,"n.a.")</x:f>
        <x:v>-38000000</x:v>
      </x:c>
      <x:c r="H4278" s="9" t="n">
        <x:f>IF(ISNUMBER('原始字段'!D4327),'原始字段'!D4327,"n.a.")</x:f>
        <x:v>3.3251</x:v>
      </x:c>
      <x:c r="I4278" s="9" t="n">
        <x:f>IF(COUNT(G4278:H4278)=2,G4278*H4278/100000000,"n.a.")</x:f>
        <x:v>-1.263538</x:v>
      </x:c>
      <x:c r="J4278" s="1" t="str">
        <x:v>日频齐全；折算事件未独立核实</x:v>
      </x:c>
    </x:row>
    <x:row r="4279" ht="25" customHeight="1">
      <x:c r="A4279" s="1" t="str">
        <x:v>创业板指</x:v>
      </x:c>
      <x:c r="B4279" s="1" t="str">
        <x:v>159971.SZ</x:v>
      </x:c>
      <x:c r="C4279" s="1" t="str">
        <x:v>富国创业板ETF</x:v>
      </x:c>
      <x:c r="D4279" s="7" t="d">
        <x:v>2026-08-03T00:00:00.000Z</x:v>
      </x:c>
      <x:c r="E4279" s="8" t="n">
        <x:f>IF(ISNUMBER('原始字段'!C4243),'原始字段'!C4243,"n.a.")</x:f>
        <x:v>1712020288</x:v>
      </x:c>
      <x:c r="F4279" s="8" t="n">
        <x:f>IF(ISNUMBER('原始字段'!C4339),'原始字段'!C4339,"n.a.")</x:f>
        <x:v>1714020288</x:v>
      </x:c>
      <x:c r="G4279" s="8" t="n">
        <x:f>IF(COUNT(E4279:F4279)=2,F4279-E4279,"n.a.")</x:f>
        <x:v>2000000</x:v>
      </x:c>
      <x:c r="H4279" s="9" t="n">
        <x:f>IF(ISNUMBER('原始字段'!D4339),'原始字段'!D4339,"n.a.")</x:f>
        <x:v>1.1537</x:v>
      </x:c>
      <x:c r="I4279" s="9" t="n">
        <x:f>IF(COUNT(G4279:H4279)=2,G4279*H4279/100000000,"n.a.")</x:f>
        <x:v>0.023074</x:v>
      </x:c>
      <x:c r="J4279" s="1" t="str">
        <x:v>日频齐全；折算事件未独立核实</x:v>
      </x:c>
    </x:row>
    <x:row r="4280" ht="25" customHeight="1">
      <x:c r="A4280" s="1" t="str">
        <x:v>创业板指</x:v>
      </x:c>
      <x:c r="B4280" s="1" t="str">
        <x:v>159957.SZ</x:v>
      </x:c>
      <x:c r="C4280" s="1" t="str">
        <x:v>华夏创业板ETF</x:v>
      </x:c>
      <x:c r="D4280" s="7" t="d">
        <x:v>2026-08-03T00:00:00.000Z</x:v>
      </x:c>
      <x:c r="E4280" s="8" t="n">
        <x:f>IF(ISNUMBER('原始字段'!C4239),'原始字段'!C4239,"n.a.")</x:f>
        <x:v>1286784560</x:v>
      </x:c>
      <x:c r="F4280" s="8" t="n">
        <x:f>IF(ISNUMBER('原始字段'!C4335),'原始字段'!C4335,"n.a.")</x:f>
        <x:v>1276784560</x:v>
      </x:c>
      <x:c r="G4280" s="8" t="n">
        <x:f>IF(COUNT(E4280:F4280)=2,F4280-E4280,"n.a.")</x:f>
        <x:v>-10000000</x:v>
      </x:c>
      <x:c r="H4280" s="9" t="n">
        <x:f>IF(ISNUMBER('原始字段'!D4335),'原始字段'!D4335,"n.a.")</x:f>
        <x:v>2.1781</x:v>
      </x:c>
      <x:c r="I4280" s="9" t="n">
        <x:f>IF(COUNT(G4280:H4280)=2,G4280*H4280/100000000,"n.a.")</x:f>
        <x:v>-0.21781</x:v>
      </x:c>
      <x:c r="J4280" s="1" t="str">
        <x:v>日频齐全；折算事件未独立核实</x:v>
      </x:c>
    </x:row>
    <x:row r="4281" ht="25" customHeight="1">
      <x:c r="A4281" s="1" t="str">
        <x:v>创业板指</x:v>
      </x:c>
      <x:c r="B4281" s="1" t="str">
        <x:v>159958.SZ</x:v>
      </x:c>
      <x:c r="C4281" s="1" t="str">
        <x:v>工银创业板ETF</x:v>
      </x:c>
      <x:c r="D4281" s="7" t="d">
        <x:v>2026-08-03T00:00:00.000Z</x:v>
      </x:c>
      <x:c r="E4281" s="8" t="n">
        <x:f>IF(ISNUMBER('原始字段'!C4240),'原始字段'!C4240,"n.a.")</x:f>
        <x:v>231511448</x:v>
      </x:c>
      <x:c r="F4281" s="8" t="n">
        <x:f>IF(ISNUMBER('原始字段'!C4336),'原始字段'!C4336,"n.a.")</x:f>
        <x:v>231511448</x:v>
      </x:c>
      <x:c r="G4281" s="8" t="n">
        <x:f>IF(COUNT(E4281:F4281)=2,F4281-E4281,"n.a.")</x:f>
        <x:v>0</x:v>
      </x:c>
      <x:c r="H4281" s="9" t="n">
        <x:f>IF(ISNUMBER('原始字段'!D4336),'原始字段'!D4336,"n.a.")</x:f>
        <x:v>2.0035</x:v>
      </x:c>
      <x:c r="I4281" s="9" t="n">
        <x:f>IF(COUNT(G4281:H4281)=2,G4281*H4281/100000000,"n.a.")</x:f>
        <x:v>0</x:v>
      </x:c>
      <x:c r="J4281" s="1" t="str">
        <x:v>日频齐全；折算事件未独立核实</x:v>
      </x:c>
    </x:row>
    <x:row r="4282" ht="25" customHeight="1">
      <x:c r="A4282" s="1" t="str">
        <x:v>创业板指</x:v>
      </x:c>
      <x:c r="B4282" s="1" t="str">
        <x:v>159977.SZ</x:v>
      </x:c>
      <x:c r="C4282" s="1" t="str">
        <x:v>天弘创业板ETF</x:v>
      </x:c>
      <x:c r="D4282" s="7" t="d">
        <x:v>2026-08-03T00:00:00.000Z</x:v>
      </x:c>
      <x:c r="E4282" s="8" t="n">
        <x:f>IF(ISNUMBER('原始字段'!C4244),'原始字段'!C4244,"n.a.")</x:f>
        <x:v>3615872820</x:v>
      </x:c>
      <x:c r="F4282" s="8" t="n">
        <x:f>IF(ISNUMBER('原始字段'!C4340),'原始字段'!C4340,"n.a.")</x:f>
        <x:v>3603872820</x:v>
      </x:c>
      <x:c r="G4282" s="8" t="n">
        <x:f>IF(COUNT(E4282:F4282)=2,F4282-E4282,"n.a.")</x:f>
        <x:v>-12000000</x:v>
      </x:c>
      <x:c r="H4282" s="9" t="n">
        <x:f>IF(ISNUMBER('原始字段'!D4340),'原始字段'!D4340,"n.a.")</x:f>
        <x:v>1.7218</x:v>
      </x:c>
      <x:c r="I4282" s="9" t="n">
        <x:f>IF(COUNT(G4282:H4282)=2,G4282*H4282/100000000,"n.a.")</x:f>
        <x:v>-0.206616</x:v>
      </x:c>
      <x:c r="J4282" s="1" t="str">
        <x:v>日频齐全；折算事件未独立核实</x:v>
      </x:c>
    </x:row>
    <x:row r="4283" ht="25" customHeight="1">
      <x:c r="A4283" s="1" t="str">
        <x:v>创业板指</x:v>
      </x:c>
      <x:c r="B4283" s="1" t="str">
        <x:v>159821.SZ</x:v>
      </x:c>
      <x:c r="C4283" s="1" t="str">
        <x:v>中银证券创业板ETF</x:v>
      </x:c>
      <x:c r="D4283" s="7" t="d">
        <x:v>2026-08-03T00:00:00.000Z</x:v>
      </x:c>
      <x:c r="E4283" s="8" t="n">
        <x:f>IF(ISNUMBER('原始字段'!C4228),'原始字段'!C4228,"n.a.")</x:f>
        <x:v>65920000</x:v>
      </x:c>
      <x:c r="F4283" s="8" t="n">
        <x:f>IF(ISNUMBER('原始字段'!C4324),'原始字段'!C4324,"n.a.")</x:f>
        <x:v>65920000</x:v>
      </x:c>
      <x:c r="G4283" s="8" t="n">
        <x:f>IF(COUNT(E4283:F4283)=2,F4283-E4283,"n.a.")</x:f>
        <x:v>0</x:v>
      </x:c>
      <x:c r="H4283" s="9" t="n">
        <x:f>IF(ISNUMBER('原始字段'!D4324),'原始字段'!D4324,"n.a.")</x:f>
        <x:v>1.2451</x:v>
      </x:c>
      <x:c r="I4283" s="9" t="n">
        <x:f>IF(COUNT(G4283:H4283)=2,G4283*H4283/100000000,"n.a.")</x:f>
        <x:v>0</x:v>
      </x:c>
      <x:c r="J4283" s="1" t="str">
        <x:v>日频齐全；折算事件未独立核实</x:v>
      </x:c>
    </x:row>
    <x:row r="4284" ht="25" customHeight="1">
      <x:c r="A4284" s="1" t="str">
        <x:v>创业板指</x:v>
      </x:c>
      <x:c r="B4284" s="1" t="str">
        <x:v>159956.SZ</x:v>
      </x:c>
      <x:c r="C4284" s="1" t="str">
        <x:v>建信创业板ETF</x:v>
      </x:c>
      <x:c r="D4284" s="7" t="d">
        <x:v>2026-08-03T00:00:00.000Z</x:v>
      </x:c>
      <x:c r="E4284" s="8" t="n">
        <x:f>IF(ISNUMBER('原始字段'!C4238),'原始字段'!C4238,"n.a.")</x:f>
        <x:v>47978674</x:v>
      </x:c>
      <x:c r="F4284" s="8" t="n">
        <x:f>IF(ISNUMBER('原始字段'!C4334),'原始字段'!C4334,"n.a.")</x:f>
        <x:v>47978674</x:v>
      </x:c>
      <x:c r="G4284" s="8" t="n">
        <x:f>IF(COUNT(E4284:F4284)=2,F4284-E4284,"n.a.")</x:f>
        <x:v>0</x:v>
      </x:c>
      <x:c r="H4284" s="9" t="n">
        <x:f>IF(ISNUMBER('原始字段'!D4334),'原始字段'!D4334,"n.a.")</x:f>
        <x:v>2.0989</x:v>
      </x:c>
      <x:c r="I4284" s="9" t="n">
        <x:f>IF(COUNT(G4284:H4284)=2,G4284*H4284/100000000,"n.a.")</x:f>
        <x:v>0</x:v>
      </x:c>
      <x:c r="J4284" s="1" t="str">
        <x:v>日频齐全；折算事件未独立核实</x:v>
      </x:c>
    </x:row>
    <x:row r="4285" ht="25" customHeight="1">
      <x:c r="A4285" s="1" t="str">
        <x:v>创业板指</x:v>
      </x:c>
      <x:c r="B4285" s="1" t="str">
        <x:v>159908.SZ</x:v>
      </x:c>
      <x:c r="C4285" s="1" t="str">
        <x:v>博时创业板ETF</x:v>
      </x:c>
      <x:c r="D4285" s="7" t="d">
        <x:v>2026-08-03T00:00:00.000Z</x:v>
      </x:c>
      <x:c r="E4285" s="8" t="n">
        <x:f>IF(ISNUMBER('原始字段'!C4230),'原始字段'!C4230,"n.a.")</x:f>
        <x:v>328229029</x:v>
      </x:c>
      <x:c r="F4285" s="8" t="n">
        <x:f>IF(ISNUMBER('原始字段'!C4326),'原始字段'!C4326,"n.a.")</x:f>
        <x:v>325229029</x:v>
      </x:c>
      <x:c r="G4285" s="8" t="n">
        <x:f>IF(COUNT(E4285:F4285)=2,F4285-E4285,"n.a.")</x:f>
        <x:v>-3000000</x:v>
      </x:c>
      <x:c r="H4285" s="9" t="n">
        <x:f>IF(ISNUMBER('原始字段'!D4326),'原始字段'!D4326,"n.a.")</x:f>
        <x:v>3.094</x:v>
      </x:c>
      <x:c r="I4285" s="9" t="n">
        <x:f>IF(COUNT(G4285:H4285)=2,G4285*H4285/100000000,"n.a.")</x:f>
        <x:v>-0.09282</x:v>
      </x:c>
      <x:c r="J4285" s="1" t="str">
        <x:v>日频齐全；折算事件未独立核实</x:v>
      </x:c>
    </x:row>
    <x:row r="4286" ht="25" customHeight="1">
      <x:c r="A4286" s="1" t="str">
        <x:v>创业板指</x:v>
      </x:c>
      <x:c r="B4286" s="1" t="str">
        <x:v>159952.SZ</x:v>
      </x:c>
      <x:c r="C4286" s="1" t="str">
        <x:v>广发创业板ETF</x:v>
      </x:c>
      <x:c r="D4286" s="7" t="d">
        <x:v>2026-08-03T00:00:00.000Z</x:v>
      </x:c>
      <x:c r="E4286" s="8" t="n">
        <x:f>IF(ISNUMBER('原始字段'!C4237),'原始字段'!C4237,"n.a.")</x:f>
        <x:v>5507484929</x:v>
      </x:c>
      <x:c r="F4286" s="8" t="n">
        <x:f>IF(ISNUMBER('原始字段'!C4333),'原始字段'!C4333,"n.a.")</x:f>
        <x:v>5500684929</x:v>
      </x:c>
      <x:c r="G4286" s="8" t="n">
        <x:f>IF(COUNT(E4286:F4286)=2,F4286-E4286,"n.a.")</x:f>
        <x:v>-6800000</x:v>
      </x:c>
      <x:c r="H4286" s="9" t="n">
        <x:f>IF(ISNUMBER('原始字段'!D4333),'原始字段'!D4333,"n.a.")</x:f>
        <x:v>2.0151</x:v>
      </x:c>
      <x:c r="I4286" s="9" t="n">
        <x:f>IF(COUNT(G4286:H4286)=2,G4286*H4286/100000000,"n.a.")</x:f>
        <x:v>-0.1370268</x:v>
      </x:c>
      <x:c r="J4286" s="1" t="str">
        <x:v>日频齐全；折算事件未独立核实</x:v>
      </x:c>
    </x:row>
    <x:row r="4287" ht="25" customHeight="1">
      <x:c r="A4287" s="1" t="str">
        <x:v>创业板指</x:v>
      </x:c>
      <x:c r="B4287" s="1" t="str">
        <x:v>159247.SZ</x:v>
      </x:c>
      <x:c r="C4287" s="1" t="str">
        <x:v>汇添富创业板ETF</x:v>
      </x:c>
      <x:c r="D4287" s="7" t="d">
        <x:v>2026-08-03T00:00:00.000Z</x:v>
      </x:c>
      <x:c r="E4287" s="8" t="n">
        <x:f>IF(ISNUMBER('原始字段'!C4211),'原始字段'!C4211,"n.a.")</x:f>
        <x:v>587984966</x:v>
      </x:c>
      <x:c r="F4287" s="8" t="n">
        <x:f>IF(ISNUMBER('原始字段'!C4307),'原始字段'!C4307,"n.a.")</x:f>
        <x:v>571984966</x:v>
      </x:c>
      <x:c r="G4287" s="8" t="n">
        <x:f>IF(COUNT(E4287:F4287)=2,F4287-E4287,"n.a.")</x:f>
        <x:v>-16000000</x:v>
      </x:c>
      <x:c r="H4287" s="9" t="n">
        <x:f>IF(ISNUMBER('原始字段'!D4307),'原始字段'!D4307,"n.a.")</x:f>
        <x:v>0.993</x:v>
      </x:c>
      <x:c r="I4287" s="9" t="n">
        <x:f>IF(COUNT(G4287:H4287)=2,G4287*H4287/100000000,"n.a.")</x:f>
        <x:v>-0.15888</x:v>
      </x:c>
      <x:c r="J4287" s="1" t="str">
        <x:v>日频齐全；折算事件未独立核实</x:v>
      </x:c>
    </x:row>
    <x:row r="4288" ht="25" customHeight="1">
      <x:c r="A4288" s="1" t="str">
        <x:v>创业板指</x:v>
      </x:c>
      <x:c r="B4288" s="1" t="str">
        <x:v>159948.SZ</x:v>
      </x:c>
      <x:c r="C4288" s="1" t="str">
        <x:v>南方创业板ETF</x:v>
      </x:c>
      <x:c r="D4288" s="7" t="d">
        <x:v>2026-08-03T00:00:00.000Z</x:v>
      </x:c>
      <x:c r="E4288" s="8" t="n">
        <x:f>IF(ISNUMBER('原始字段'!C4236),'原始字段'!C4236,"n.a.")</x:f>
        <x:v>1197697720</x:v>
      </x:c>
      <x:c r="F4288" s="8" t="n">
        <x:f>IF(ISNUMBER('原始字段'!C4332),'原始字段'!C4332,"n.a.")</x:f>
        <x:v>1205697720</x:v>
      </x:c>
      <x:c r="G4288" s="8" t="n">
        <x:f>IF(COUNT(E4288:F4288)=2,F4288-E4288,"n.a.")</x:f>
        <x:v>8000000</x:v>
      </x:c>
      <x:c r="H4288" s="9" t="n">
        <x:f>IF(ISNUMBER('原始字段'!D4332),'原始字段'!D4332,"n.a.")</x:f>
        <x:v>3.6652</x:v>
      </x:c>
      <x:c r="I4288" s="9" t="n">
        <x:f>IF(COUNT(G4288:H4288)=2,G4288*H4288/100000000,"n.a.")</x:f>
        <x:v>0.293216</x:v>
      </x:c>
      <x:c r="J4288" s="1" t="str">
        <x:v>日频齐全；折算事件未独立核实</x:v>
      </x:c>
    </x:row>
    <x:row r="4289" ht="25" customHeight="1">
      <x:c r="A4289" s="1" t="str">
        <x:v>创业板指</x:v>
      </x:c>
      <x:c r="B4289" s="1" t="str">
        <x:v>159205.SZ</x:v>
      </x:c>
      <x:c r="C4289" s="1" t="str">
        <x:v>东财创业板ETF</x:v>
      </x:c>
      <x:c r="D4289" s="7" t="d">
        <x:v>2026-08-03T00:00:00.000Z</x:v>
      </x:c>
      <x:c r="E4289" s="8" t="n">
        <x:f>IF(ISNUMBER('原始字段'!C4210),'原始字段'!C4210,"n.a.")</x:f>
        <x:v>793056064</x:v>
      </x:c>
      <x:c r="F4289" s="8" t="n">
        <x:f>IF(ISNUMBER('原始字段'!C4306),'原始字段'!C4306,"n.a.")</x:f>
        <x:v>757056064</x:v>
      </x:c>
      <x:c r="G4289" s="8" t="n">
        <x:f>IF(COUNT(E4289:F4289)=2,F4289-E4289,"n.a.")</x:f>
        <x:v>-36000000</x:v>
      </x:c>
      <x:c r="H4289" s="9" t="n">
        <x:f>IF(ISNUMBER('原始字段'!D4306),'原始字段'!D4306,"n.a.")</x:f>
        <x:v>1.622</x:v>
      </x:c>
      <x:c r="I4289" s="9" t="n">
        <x:f>IF(COUNT(G4289:H4289)=2,G4289*H4289/100000000,"n.a.")</x:f>
        <x:v>-0.5839200000000001</x:v>
      </x:c>
      <x:c r="J4289" s="1" t="str">
        <x:v>日频齐全；折算事件未独立核实</x:v>
      </x:c>
    </x:row>
    <x:row r="4290" ht="25" customHeight="1">
      <x:c r="A4290" s="1" t="str">
        <x:v>科创50</x:v>
      </x:c>
      <x:c r="B4290" s="1" t="str">
        <x:v>588940.SH</x:v>
      </x:c>
      <x:c r="C4290" s="1" t="str">
        <x:v>富国上证科创板50成份ETF</x:v>
      </x:c>
      <x:c r="D4290" s="7" t="d">
        <x:v>2026-08-03T00:00:00.000Z</x:v>
      </x:c>
      <x:c r="E4290" s="8" t="n">
        <x:f>IF(ISNUMBER('原始字段'!C4301),'原始字段'!C4301,"n.a.")</x:f>
        <x:v>2924840000</x:v>
      </x:c>
      <x:c r="F4290" s="8" t="n">
        <x:f>IF(ISNUMBER('原始字段'!C4397),'原始字段'!C4397,"n.a.")</x:f>
        <x:v>2990840000</x:v>
      </x:c>
      <x:c r="G4290" s="8" t="n">
        <x:f>IF(COUNT(E4290:F4290)=2,F4290-E4290,"n.a.")</x:f>
        <x:v>66000000</x:v>
      </x:c>
      <x:c r="H4290" s="9" t="n">
        <x:f>IF(ISNUMBER('原始字段'!D4397),'原始字段'!D4397,"n.a.")</x:f>
        <x:v>0.8039</x:v>
      </x:c>
      <x:c r="I4290" s="9" t="n">
        <x:f>IF(COUNT(G4290:H4290)=2,G4290*H4290/100000000,"n.a.")</x:f>
        <x:v>0.530574</x:v>
      </x:c>
      <x:c r="J4290" s="1" t="str">
        <x:v>日频齐全；折算事件未独立核实</x:v>
      </x:c>
    </x:row>
    <x:row r="4291" ht="25" customHeight="1">
      <x:c r="A4291" s="1" t="str">
        <x:v>科创50</x:v>
      </x:c>
      <x:c r="B4291" s="1" t="str">
        <x:v>589150.SH</x:v>
      </x:c>
      <x:c r="C4291" s="1" t="str">
        <x:v>平安上证科创板50成份ETF</x:v>
      </x:c>
      <x:c r="D4291" s="7" t="d">
        <x:v>2026-08-03T00:00:00.000Z</x:v>
      </x:c>
      <x:c r="E4291" s="8" t="n">
        <x:f>IF(ISNUMBER('原始字段'!C4303),'原始字段'!C4303,"n.a.")</x:f>
        <x:v>761437200</x:v>
      </x:c>
      <x:c r="F4291" s="8" t="n">
        <x:f>IF(ISNUMBER('原始字段'!C4399),'原始字段'!C4399,"n.a.")</x:f>
        <x:v>771437200</x:v>
      </x:c>
      <x:c r="G4291" s="8" t="n">
        <x:f>IF(COUNT(E4291:F4291)=2,F4291-E4291,"n.a.")</x:f>
        <x:v>10000000</x:v>
      </x:c>
      <x:c r="H4291" s="9" t="n">
        <x:f>IF(ISNUMBER('原始字段'!D4399),'原始字段'!D4399,"n.a.")</x:f>
        <x:v>1.1233</x:v>
      </x:c>
      <x:c r="I4291" s="9" t="n">
        <x:f>IF(COUNT(G4291:H4291)=2,G4291*H4291/100000000,"n.a.")</x:f>
        <x:v>0.11233</x:v>
      </x:c>
      <x:c r="J4291" s="1" t="str">
        <x:v>日频齐全；折算事件未独立核实</x:v>
      </x:c>
    </x:row>
    <x:row r="4292" ht="25" customHeight="1">
      <x:c r="A4292" s="1" t="str">
        <x:v>科创50</x:v>
      </x:c>
      <x:c r="B4292" s="1" t="str">
        <x:v>588150.SH</x:v>
      </x:c>
      <x:c r="C4292" s="1" t="str">
        <x:v>南方上证科创板50成份ETF</x:v>
      </x:c>
      <x:c r="D4292" s="7" t="d">
        <x:v>2026-08-03T00:00:00.000Z</x:v>
      </x:c>
      <x:c r="E4292" s="8" t="n">
        <x:f>IF(ISNUMBER('原始字段'!C4295),'原始字段'!C4295,"n.a.")</x:f>
        <x:v>373432600</x:v>
      </x:c>
      <x:c r="F4292" s="8" t="n">
        <x:f>IF(ISNUMBER('原始字段'!C4391),'原始字段'!C4391,"n.a.")</x:f>
        <x:v>383932600</x:v>
      </x:c>
      <x:c r="G4292" s="8" t="n">
        <x:f>IF(COUNT(E4292:F4292)=2,F4292-E4292,"n.a.")</x:f>
        <x:v>10500000</x:v>
      </x:c>
      <x:c r="H4292" s="9" t="n">
        <x:f>IF(ISNUMBER('原始字段'!D4391),'原始字段'!D4391,"n.a.")</x:f>
        <x:v>1.1</x:v>
      </x:c>
      <x:c r="I4292" s="9" t="n">
        <x:f>IF(COUNT(G4292:H4292)=2,G4292*H4292/100000000,"n.a.")</x:f>
        <x:v>0.11550000000000002</x:v>
      </x:c>
      <x:c r="J4292" s="1" t="str">
        <x:v>日频齐全；折算事件未独立核实</x:v>
      </x:c>
    </x:row>
    <x:row r="4293" ht="25" customHeight="1">
      <x:c r="A4293" s="1" t="str">
        <x:v>科创50</x:v>
      </x:c>
      <x:c r="B4293" s="1" t="str">
        <x:v>588000.SH</x:v>
      </x:c>
      <x:c r="C4293" s="1" t="str">
        <x:v>华夏上证科创板50ETF</x:v>
      </x:c>
      <x:c r="D4293" s="7" t="d">
        <x:v>2026-08-03T00:00:00.000Z</x:v>
      </x:c>
      <x:c r="E4293" s="8" t="n">
        <x:f>IF(ISNUMBER('原始字段'!C4289),'原始字段'!C4289,"n.a.")</x:f>
        <x:v>51434668200</x:v>
      </x:c>
      <x:c r="F4293" s="8" t="n">
        <x:f>IF(ISNUMBER('原始字段'!C4385),'原始字段'!C4385,"n.a.")</x:f>
        <x:v>53840668200</x:v>
      </x:c>
      <x:c r="G4293" s="8" t="n">
        <x:f>IF(COUNT(E4293:F4293)=2,F4293-E4293,"n.a.")</x:f>
        <x:v>2406000000</x:v>
      </x:c>
      <x:c r="H4293" s="9" t="n">
        <x:f>IF(ISNUMBER('原始字段'!D4385),'原始字段'!D4385,"n.a.")</x:f>
        <x:v>1.6389</x:v>
      </x:c>
      <x:c r="I4293" s="9" t="n">
        <x:f>IF(COUNT(G4293:H4293)=2,G4293*H4293/100000000,"n.a.")</x:f>
        <x:v>39.431934</x:v>
      </x:c>
      <x:c r="J4293" s="1" t="str">
        <x:v>日频齐全；折算事件未独立核实</x:v>
      </x:c>
    </x:row>
    <x:row r="4294" ht="25" customHeight="1">
      <x:c r="A4294" s="1" t="str">
        <x:v>科创50</x:v>
      </x:c>
      <x:c r="B4294" s="1" t="str">
        <x:v>589850.SH</x:v>
      </x:c>
      <x:c r="C4294" s="1" t="str">
        <x:v>东财上证科创板50成份ETF</x:v>
      </x:c>
      <x:c r="D4294" s="7" t="d">
        <x:v>2026-08-03T00:00:00.000Z</x:v>
      </x:c>
      <x:c r="E4294" s="8" t="n">
        <x:f>IF(ISNUMBER('原始字段'!C4305),'原始字段'!C4305,"n.a.")</x:f>
        <x:v>793057000</x:v>
      </x:c>
      <x:c r="F4294" s="8" t="n">
        <x:f>IF(ISNUMBER('原始字段'!C4401),'原始字段'!C4401,"n.a.")</x:f>
        <x:v>835057000</x:v>
      </x:c>
      <x:c r="G4294" s="8" t="n">
        <x:f>IF(COUNT(E4294:F4294)=2,F4294-E4294,"n.a.")</x:f>
        <x:v>42000000</x:v>
      </x:c>
      <x:c r="H4294" s="9" t="n">
        <x:f>IF(ISNUMBER('原始字段'!D4401),'原始字段'!D4401,"n.a.")</x:f>
        <x:v>1.4893</x:v>
      </x:c>
      <x:c r="I4294" s="9" t="n">
        <x:f>IF(COUNT(G4294:H4294)=2,G4294*H4294/100000000,"n.a.")</x:f>
        <x:v>0.625506</x:v>
      </x:c>
      <x:c r="J4294" s="1" t="str">
        <x:v>日频齐全；折算事件未独立核实</x:v>
      </x:c>
    </x:row>
    <x:row r="4295" ht="25" customHeight="1">
      <x:c r="A4295" s="1" t="str">
        <x:v>科创50</x:v>
      </x:c>
      <x:c r="B4295" s="1" t="str">
        <x:v>588840.SH</x:v>
      </x:c>
      <x:c r="C4295" s="1" t="str">
        <x:v>万家上证科创板50成份ETF</x:v>
      </x:c>
      <x:c r="D4295" s="7" t="d">
        <x:v>2026-08-03T00:00:00.000Z</x:v>
      </x:c>
      <x:c r="E4295" s="8" t="n">
        <x:f>IF(ISNUMBER('原始字段'!C4299),'原始字段'!C4299,"n.a.")</x:f>
        <x:v>67236000</x:v>
      </x:c>
      <x:c r="F4295" s="8" t="n">
        <x:f>IF(ISNUMBER('原始字段'!C4395),'原始字段'!C4395,"n.a.")</x:f>
        <x:v>70236000</x:v>
      </x:c>
      <x:c r="G4295" s="8" t="n">
        <x:f>IF(COUNT(E4295:F4295)=2,F4295-E4295,"n.a.")</x:f>
        <x:v>3000000</x:v>
      </x:c>
      <x:c r="H4295" s="9" t="n">
        <x:f>IF(ISNUMBER('原始字段'!D4395),'原始字段'!D4395,"n.a.")</x:f>
        <x:v>1.4373</x:v>
      </x:c>
      <x:c r="I4295" s="9" t="n">
        <x:f>IF(COUNT(G4295:H4295)=2,G4295*H4295/100000000,"n.a.")</x:f>
        <x:v>0.043119</x:v>
      </x:c>
      <x:c r="J4295" s="1" t="str">
        <x:v>日频齐全；折算事件未独立核实</x:v>
      </x:c>
    </x:row>
    <x:row r="4296" ht="25" customHeight="1">
      <x:c r="A4296" s="1" t="str">
        <x:v>科创50</x:v>
      </x:c>
      <x:c r="B4296" s="1" t="str">
        <x:v>588040.SH</x:v>
      </x:c>
      <x:c r="C4296" s="1" t="str">
        <x:v>鹏华上证科创板50成份ETF</x:v>
      </x:c>
      <x:c r="D4296" s="7" t="d">
        <x:v>2026-08-03T00:00:00.000Z</x:v>
      </x:c>
      <x:c r="E4296" s="8" t="n">
        <x:f>IF(ISNUMBER('原始字段'!C4290),'原始字段'!C4290,"n.a.")</x:f>
        <x:v>153889000</x:v>
      </x:c>
      <x:c r="F4296" s="8" t="n">
        <x:f>IF(ISNUMBER('原始字段'!C4386),'原始字段'!C4386,"n.a.")</x:f>
        <x:v>165889000</x:v>
      </x:c>
      <x:c r="G4296" s="8" t="n">
        <x:f>IF(COUNT(E4296:F4296)=2,F4296-E4296,"n.a.")</x:f>
        <x:v>12000000</x:v>
      </x:c>
      <x:c r="H4296" s="9" t="n">
        <x:f>IF(ISNUMBER('原始字段'!D4386),'原始字段'!D4386,"n.a.")</x:f>
        <x:v>1.5752</x:v>
      </x:c>
      <x:c r="I4296" s="9" t="n">
        <x:f>IF(COUNT(G4296:H4296)=2,G4296*H4296/100000000,"n.a.")</x:f>
        <x:v>0.189024</x:v>
      </x:c>
      <x:c r="J4296" s="1" t="str">
        <x:v>日频齐全；折算事件未独立核实</x:v>
      </x:c>
    </x:row>
    <x:row r="4297" ht="25" customHeight="1">
      <x:c r="A4297" s="1" t="str">
        <x:v>科创50</x:v>
      </x:c>
      <x:c r="B4297" s="1" t="str">
        <x:v>588280.SH</x:v>
      </x:c>
      <x:c r="C4297" s="1" t="str">
        <x:v>华安上证科创板50ETF</x:v>
      </x:c>
      <x:c r="D4297" s="7" t="d">
        <x:v>2026-08-03T00:00:00.000Z</x:v>
      </x:c>
      <x:c r="E4297" s="8" t="n">
        <x:f>IF(ISNUMBER('原始字段'!C4297),'原始字段'!C4297,"n.a.")</x:f>
        <x:v>384121000</x:v>
      </x:c>
      <x:c r="F4297" s="8" t="n">
        <x:f>IF(ISNUMBER('原始字段'!C4393),'原始字段'!C4393,"n.a.")</x:f>
        <x:v>392121000</x:v>
      </x:c>
      <x:c r="G4297" s="8" t="n">
        <x:f>IF(COUNT(E4297:F4297)=2,F4297-E4297,"n.a.")</x:f>
        <x:v>8000000</x:v>
      </x:c>
      <x:c r="H4297" s="9" t="n">
        <x:f>IF(ISNUMBER('原始字段'!D4393),'原始字段'!D4393,"n.a.")</x:f>
        <x:v>1.1181</x:v>
      </x:c>
      <x:c r="I4297" s="9" t="n">
        <x:f>IF(COUNT(G4297:H4297)=2,G4297*H4297/100000000,"n.a.")</x:f>
        <x:v>0.089448</x:v>
      </x:c>
      <x:c r="J4297" s="1" t="str">
        <x:v>日频齐全；折算事件未独立核实</x:v>
      </x:c>
    </x:row>
    <x:row r="4298" ht="25" customHeight="1">
      <x:c r="A4298" s="1" t="str">
        <x:v>科创50</x:v>
      </x:c>
      <x:c r="B4298" s="1" t="str">
        <x:v>589360.SH</x:v>
      </x:c>
      <x:c r="C4298" s="1" t="str">
        <x:v>国泰上证科创板50成份ETF</x:v>
      </x:c>
      <x:c r="D4298" s="7" t="d">
        <x:v>2026-08-03T00:00:00.000Z</x:v>
      </x:c>
      <x:c r="E4298" s="8" t="n">
        <x:f>IF(ISNUMBER('原始字段'!C4304),'原始字段'!C4304,"n.a.")</x:f>
        <x:v>2567174000</x:v>
      </x:c>
      <x:c r="F4298" s="8" t="n">
        <x:f>IF(ISNUMBER('原始字段'!C4400),'原始字段'!C4400,"n.a.")</x:f>
        <x:v>2621174000</x:v>
      </x:c>
      <x:c r="G4298" s="8" t="n">
        <x:f>IF(COUNT(E4298:F4298)=2,F4298-E4298,"n.a.")</x:f>
        <x:v>54000000</x:v>
      </x:c>
      <x:c r="H4298" s="9" t="n">
        <x:f>IF(ISNUMBER('原始字段'!D4400),'原始字段'!D4400,"n.a.")</x:f>
        <x:v>0.802</x:v>
      </x:c>
      <x:c r="I4298" s="9" t="n">
        <x:f>IF(COUNT(G4298:H4298)=2,G4298*H4298/100000000,"n.a.")</x:f>
        <x:v>0.43308</x:v>
      </x:c>
      <x:c r="J4298" s="1" t="str">
        <x:v>日频齐全；折算事件未独立核实</x:v>
      </x:c>
    </x:row>
    <x:row r="4299" ht="25" customHeight="1">
      <x:c r="A4299" s="1" t="str">
        <x:v>科创50</x:v>
      </x:c>
      <x:c r="B4299" s="1" t="str">
        <x:v>588950.SH</x:v>
      </x:c>
      <x:c r="C4299" s="1" t="str">
        <x:v>景顺长城上证科创板50成份ETF</x:v>
      </x:c>
      <x:c r="D4299" s="7" t="d">
        <x:v>2026-08-03T00:00:00.000Z</x:v>
      </x:c>
      <x:c r="E4299" s="8" t="n">
        <x:f>IF(ISNUMBER('原始字段'!C4302),'原始字段'!C4302,"n.a.")</x:f>
        <x:v>617729700</x:v>
      </x:c>
      <x:c r="F4299" s="8" t="n">
        <x:f>IF(ISNUMBER('原始字段'!C4398),'原始字段'!C4398,"n.a.")</x:f>
        <x:v>635729700</x:v>
      </x:c>
      <x:c r="G4299" s="8" t="n">
        <x:f>IF(COUNT(E4299:F4299)=2,F4299-E4299,"n.a.")</x:f>
        <x:v>18000000</x:v>
      </x:c>
      <x:c r="H4299" s="9" t="n">
        <x:f>IF(ISNUMBER('原始字段'!D4398),'原始字段'!D4398,"n.a.")</x:f>
        <x:v>1.6243</x:v>
      </x:c>
      <x:c r="I4299" s="9" t="n">
        <x:f>IF(COUNT(G4299:H4299)=2,G4299*H4299/100000000,"n.a.")</x:f>
        <x:v>0.292374</x:v>
      </x:c>
      <x:c r="J4299" s="1" t="str">
        <x:v>日频齐全；折算事件未独立核实</x:v>
      </x:c>
    </x:row>
    <x:row r="4300" ht="25" customHeight="1">
      <x:c r="A4300" s="1" t="str">
        <x:v>科创50</x:v>
      </x:c>
      <x:c r="B4300" s="1" t="str">
        <x:v>588080.SH</x:v>
      </x:c>
      <x:c r="C4300" s="1" t="str">
        <x:v>易方达上证科创板50ETF</x:v>
      </x:c>
      <x:c r="D4300" s="7" t="d">
        <x:v>2026-08-03T00:00:00.000Z</x:v>
      </x:c>
      <x:c r="E4300" s="8" t="n">
        <x:f>IF(ISNUMBER('原始字段'!C4293),'原始字段'!C4293,"n.a.")</x:f>
        <x:v>24250628100</x:v>
      </x:c>
      <x:c r="F4300" s="8" t="n">
        <x:f>IF(ISNUMBER('原始字段'!C4389),'原始字段'!C4389,"n.a.")</x:f>
        <x:v>25030628100</x:v>
      </x:c>
      <x:c r="G4300" s="8" t="n">
        <x:f>IF(COUNT(E4300:F4300)=2,F4300-E4300,"n.a.")</x:f>
        <x:v>780000000</x:v>
      </x:c>
      <x:c r="H4300" s="9" t="n">
        <x:f>IF(ISNUMBER('原始字段'!D4389),'原始字段'!D4389,"n.a.")</x:f>
        <x:v>1.589</x:v>
      </x:c>
      <x:c r="I4300" s="9" t="n">
        <x:f>IF(COUNT(G4300:H4300)=2,G4300*H4300/100000000,"n.a.")</x:f>
        <x:v>12.3942</x:v>
      </x:c>
      <x:c r="J4300" s="1" t="str">
        <x:v>日频齐全；折算事件未独立核实</x:v>
      </x:c>
    </x:row>
    <x:row r="4301" ht="25" customHeight="1">
      <x:c r="A4301" s="1" t="str">
        <x:v>科创50</x:v>
      </x:c>
      <x:c r="B4301" s="1" t="str">
        <x:v>588060.SH</x:v>
      </x:c>
      <x:c r="C4301" s="1" t="str">
        <x:v>广发上证科创板50ETF</x:v>
      </x:c>
      <x:c r="D4301" s="7" t="d">
        <x:v>2026-08-03T00:00:00.000Z</x:v>
      </x:c>
      <x:c r="E4301" s="8" t="n">
        <x:f>IF(ISNUMBER('原始字段'!C4292),'原始字段'!C4292,"n.a.")</x:f>
        <x:v>7411140000</x:v>
      </x:c>
      <x:c r="F4301" s="8" t="n">
        <x:f>IF(ISNUMBER('原始字段'!C4388),'原始字段'!C4388,"n.a.")</x:f>
        <x:v>7831140000</x:v>
      </x:c>
      <x:c r="G4301" s="8" t="n">
        <x:f>IF(COUNT(E4301:F4301)=2,F4301-E4301,"n.a.")</x:f>
        <x:v>420000000</x:v>
      </x:c>
      <x:c r="H4301" s="9" t="n">
        <x:f>IF(ISNUMBER('原始字段'!D4388),'原始字段'!D4388,"n.a.")</x:f>
        <x:v>0.9863</x:v>
      </x:c>
      <x:c r="I4301" s="9" t="n">
        <x:f>IF(COUNT(G4301:H4301)=2,G4301*H4301/100000000,"n.a.")</x:f>
        <x:v>4.14246</x:v>
      </x:c>
      <x:c r="J4301" s="1" t="str">
        <x:v>日频齐全；折算事件未独立核实</x:v>
      </x:c>
    </x:row>
    <x:row r="4302" ht="25" customHeight="1">
      <x:c r="A4302" s="1" t="str">
        <x:v>科创50</x:v>
      </x:c>
      <x:c r="B4302" s="1" t="str">
        <x:v>588870.SH</x:v>
      </x:c>
      <x:c r="C4302" s="1" t="str">
        <x:v>汇添富上证科创板50成份ETF</x:v>
      </x:c>
      <x:c r="D4302" s="7" t="d">
        <x:v>2026-08-03T00:00:00.000Z</x:v>
      </x:c>
      <x:c r="E4302" s="8" t="n">
        <x:f>IF(ISNUMBER('原始字段'!C4300),'原始字段'!C4300,"n.a.")</x:f>
        <x:v>764552000</x:v>
      </x:c>
      <x:c r="F4302" s="8" t="n">
        <x:f>IF(ISNUMBER('原始字段'!C4396),'原始字段'!C4396,"n.a.")</x:f>
        <x:v>806552000</x:v>
      </x:c>
      <x:c r="G4302" s="8" t="n">
        <x:f>IF(COUNT(E4302:F4302)=2,F4302-E4302,"n.a.")</x:f>
        <x:v>42000000</x:v>
      </x:c>
      <x:c r="H4302" s="9" t="n">
        <x:f>IF(ISNUMBER('原始字段'!D4396),'原始字段'!D4396,"n.a.")</x:f>
        <x:v>1.5765</x:v>
      </x:c>
      <x:c r="I4302" s="9" t="n">
        <x:f>IF(COUNT(G4302:H4302)=2,G4302*H4302/100000000,"n.a.")</x:f>
        <x:v>0.66213</x:v>
      </x:c>
      <x:c r="J4302" s="1" t="str">
        <x:v>日频齐全；折算事件未独立核实</x:v>
      </x:c>
    </x:row>
    <x:row r="4303" ht="25" customHeight="1">
      <x:c r="A4303" s="1" t="str">
        <x:v>科创50</x:v>
      </x:c>
      <x:c r="B4303" s="1" t="str">
        <x:v>588720.SH</x:v>
      </x:c>
      <x:c r="C4303" s="1" t="str">
        <x:v>中银上证科创板50成份ETF</x:v>
      </x:c>
      <x:c r="D4303" s="7" t="d">
        <x:v>2026-08-03T00:00:00.000Z</x:v>
      </x:c>
      <x:c r="E4303" s="8" t="n">
        <x:f>IF(ISNUMBER('原始字段'!C4298),'原始字段'!C4298,"n.a.")</x:f>
        <x:v>107241800</x:v>
      </x:c>
      <x:c r="F4303" s="8" t="n">
        <x:f>IF(ISNUMBER('原始字段'!C4394),'原始字段'!C4394,"n.a.")</x:f>
        <x:v>109741800</x:v>
      </x:c>
      <x:c r="G4303" s="8" t="n">
        <x:f>IF(COUNT(E4303:F4303)=2,F4303-E4303,"n.a.")</x:f>
        <x:v>2500000</x:v>
      </x:c>
      <x:c r="H4303" s="9" t="n">
        <x:f>IF(ISNUMBER('原始字段'!D4394),'原始字段'!D4394,"n.a.")</x:f>
        <x:v>1.5771</x:v>
      </x:c>
      <x:c r="I4303" s="9" t="n">
        <x:f>IF(COUNT(G4303:H4303)=2,G4303*H4303/100000000,"n.a.")</x:f>
        <x:v>0.0394275</x:v>
      </x:c>
      <x:c r="J4303" s="1" t="str">
        <x:v>日频齐全；折算事件未独立核实</x:v>
      </x:c>
    </x:row>
    <x:row r="4304" ht="25" customHeight="1">
      <x:c r="A4304" s="1" t="str">
        <x:v>科创50</x:v>
      </x:c>
      <x:c r="B4304" s="1" t="str">
        <x:v>588090.SH</x:v>
      </x:c>
      <x:c r="C4304" s="1" t="str">
        <x:v>华泰柏瑞上证科创板50ETF</x:v>
      </x:c>
      <x:c r="D4304" s="7" t="d">
        <x:v>2026-08-03T00:00:00.000Z</x:v>
      </x:c>
      <x:c r="E4304" s="8" t="n">
        <x:f>IF(ISNUMBER('原始字段'!C4294),'原始字段'!C4294,"n.a.")</x:f>
        <x:v>2955072800</x:v>
      </x:c>
      <x:c r="F4304" s="8" t="n">
        <x:f>IF(ISNUMBER('原始字段'!C4390),'原始字段'!C4390,"n.a.")</x:f>
        <x:v>2946072800</x:v>
      </x:c>
      <x:c r="G4304" s="8" t="n">
        <x:f>IF(COUNT(E4304:F4304)=2,F4304-E4304,"n.a.")</x:f>
        <x:v>-9000000</x:v>
      </x:c>
      <x:c r="H4304" s="9" t="n">
        <x:f>IF(ISNUMBER('原始字段'!D4390),'原始字段'!D4390,"n.a.")</x:f>
        <x:v>1.5981</x:v>
      </x:c>
      <x:c r="I4304" s="9" t="n">
        <x:f>IF(COUNT(G4304:H4304)=2,G4304*H4304/100000000,"n.a.")</x:f>
        <x:v>-0.143829</x:v>
      </x:c>
      <x:c r="J4304" s="1" t="str">
        <x:v>日频齐全；折算事件未独立核实</x:v>
      </x:c>
    </x:row>
    <x:row r="4305" ht="25" customHeight="1">
      <x:c r="A4305" s="1" t="str">
        <x:v>科创50</x:v>
      </x:c>
      <x:c r="B4305" s="1" t="str">
        <x:v>588180.SH</x:v>
      </x:c>
      <x:c r="C4305" s="1" t="str">
        <x:v>国联安上证科创板50ETF</x:v>
      </x:c>
      <x:c r="D4305" s="7" t="d">
        <x:v>2026-08-03T00:00:00.000Z</x:v>
      </x:c>
      <x:c r="E4305" s="8" t="n">
        <x:f>IF(ISNUMBER('原始字段'!C4296),'原始字段'!C4296,"n.a.")</x:f>
        <x:v>738353700</x:v>
      </x:c>
      <x:c r="F4305" s="8" t="n">
        <x:f>IF(ISNUMBER('原始字段'!C4392),'原始字段'!C4392,"n.a.")</x:f>
        <x:v>752353700</x:v>
      </x:c>
      <x:c r="G4305" s="8" t="n">
        <x:f>IF(COUNT(E4305:F4305)=2,F4305-E4305,"n.a.")</x:f>
        <x:v>14000000</x:v>
      </x:c>
      <x:c r="H4305" s="9" t="n">
        <x:f>IF(ISNUMBER('原始字段'!D4392),'原始字段'!D4392,"n.a.")</x:f>
        <x:v>1.0134</x:v>
      </x:c>
      <x:c r="I4305" s="9" t="n">
        <x:f>IF(COUNT(G4305:H4305)=2,G4305*H4305/100000000,"n.a.")</x:f>
        <x:v>0.14187600000000003</x:v>
      </x:c>
      <x:c r="J4305" s="1" t="str">
        <x:v>日频齐全；折算事件未独立核实</x:v>
      </x:c>
    </x:row>
    <x:row r="4306" ht="25" customHeight="1">
      <x:c r="A4306" s="1" t="str">
        <x:v>科创50</x:v>
      </x:c>
      <x:c r="B4306" s="1" t="str">
        <x:v>588050.SH</x:v>
      </x:c>
      <x:c r="C4306" s="1" t="str">
        <x:v>工银上证科创板50ETF</x:v>
      </x:c>
      <x:c r="D4306" s="7" t="d">
        <x:v>2026-08-03T00:00:00.000Z</x:v>
      </x:c>
      <x:c r="E4306" s="8" t="n">
        <x:f>IF(ISNUMBER('原始字段'!C4291),'原始字段'!C4291,"n.a.")</x:f>
        <x:v>6271241300</x:v>
      </x:c>
      <x:c r="F4306" s="8" t="n">
        <x:f>IF(ISNUMBER('原始字段'!C4387),'原始字段'!C4387,"n.a.")</x:f>
        <x:v>6327241300</x:v>
      </x:c>
      <x:c r="G4306" s="8" t="n">
        <x:f>IF(COUNT(E4306:F4306)=2,F4306-E4306,"n.a.")</x:f>
        <x:v>56000000</x:v>
      </x:c>
      <x:c r="H4306" s="9" t="n">
        <x:f>IF(ISNUMBER('原始字段'!D4387),'原始字段'!D4387,"n.a.")</x:f>
        <x:v>1.592</x:v>
      </x:c>
      <x:c r="I4306" s="9" t="n">
        <x:f>IF(COUNT(G4306:H4306)=2,G4306*H4306/100000000,"n.a.")</x:f>
        <x:v>0.89152</x:v>
      </x:c>
      <x:c r="J4306" s="1" t="str">
        <x:v>日频齐全；折算事件未独立核实</x:v>
      </x:c>
    </x:row>
    <x:row r="4307" ht="25" customHeight="1">
      <x:c r="A4307" s="1" t="str">
        <x:v>沪深300</x:v>
      </x:c>
      <x:c r="B4307" s="1" t="str">
        <x:v>159393.SZ</x:v>
      </x:c>
      <x:c r="C4307" s="1" t="str">
        <x:v>万家沪深300ETF</x:v>
      </x:c>
      <x:c r="D4307" s="7" t="d">
        <x:v>2026-08-04T00:00:00.000Z</x:v>
      </x:c>
      <x:c r="E4307" s="8" t="n">
        <x:f>IF(ISNUMBER('原始字段'!C4311),'原始字段'!C4311,"n.a.")</x:f>
        <x:v>95146342</x:v>
      </x:c>
      <x:c r="F4307" s="8" t="n">
        <x:f>IF(ISNUMBER('原始字段'!C4407),'原始字段'!C4407,"n.a.")</x:f>
        <x:v>91546342</x:v>
      </x:c>
      <x:c r="G4307" s="8" t="n">
        <x:f>IF(COUNT(E4307:F4307)=2,F4307-E4307,"n.a.")</x:f>
        <x:v>-3600000</x:v>
      </x:c>
      <x:c r="H4307" s="9" t="n">
        <x:f>IF(ISNUMBER('原始字段'!D4407),'原始字段'!D4407,"n.a.")</x:f>
        <x:v>4.9335</x:v>
      </x:c>
      <x:c r="I4307" s="9" t="n">
        <x:f>IF(COUNT(G4307:H4307)=2,G4307*H4307/100000000,"n.a.")</x:f>
        <x:v>-0.177606</x:v>
      </x:c>
      <x:c r="J4307" s="1" t="str">
        <x:v>日频齐全；折算事件未独立核实</x:v>
      </x:c>
    </x:row>
    <x:row r="4308" ht="25" customHeight="1">
      <x:c r="A4308" s="1" t="str">
        <x:v>沪深300</x:v>
      </x:c>
      <x:c r="B4308" s="1" t="str">
        <x:v>515660.SH</x:v>
      </x:c>
      <x:c r="C4308" s="1" t="str">
        <x:v>国联安沪深300ETF</x:v>
      </x:c>
      <x:c r="D4308" s="7" t="d">
        <x:v>2026-08-04T00:00:00.000Z</x:v>
      </x:c>
      <x:c r="E4308" s="8" t="n">
        <x:f>IF(ISNUMBER('原始字段'!C4372),'原始字段'!C4372,"n.a.")</x:f>
        <x:v>434494200</x:v>
      </x:c>
      <x:c r="F4308" s="8" t="n">
        <x:f>IF(ISNUMBER('原始字段'!C4468),'原始字段'!C4468,"n.a.")</x:f>
        <x:v>434494200</x:v>
      </x:c>
      <x:c r="G4308" s="8" t="n">
        <x:f>IF(COUNT(E4308:F4308)=2,F4308-E4308,"n.a.")</x:f>
        <x:v>0</x:v>
      </x:c>
      <x:c r="H4308" s="9" t="n">
        <x:f>IF(ISNUMBER('原始字段'!D4468),'原始字段'!D4468,"n.a.")</x:f>
        <x:v>5.8176</x:v>
      </x:c>
      <x:c r="I4308" s="9" t="n">
        <x:f>IF(COUNT(G4308:H4308)=2,G4308*H4308/100000000,"n.a.")</x:f>
        <x:v>0</x:v>
      </x:c>
      <x:c r="J4308" s="1" t="str">
        <x:v>日频齐全；折算事件未独立核实</x:v>
      </x:c>
    </x:row>
    <x:row r="4309" ht="25" customHeight="1">
      <x:c r="A4309" s="1" t="str">
        <x:v>沪深300</x:v>
      </x:c>
      <x:c r="B4309" s="1" t="str">
        <x:v>515360.SH</x:v>
      </x:c>
      <x:c r="C4309" s="1" t="str">
        <x:v>方正富邦沪深300ETF</x:v>
      </x:c>
      <x:c r="D4309" s="7" t="d">
        <x:v>2026-08-04T00:00:00.000Z</x:v>
      </x:c>
      <x:c r="E4309" s="8" t="n">
        <x:f>IF(ISNUMBER('原始字段'!C4367),'原始字段'!C4367,"n.a.")</x:f>
        <x:v>38279300</x:v>
      </x:c>
      <x:c r="F4309" s="8" t="n">
        <x:f>IF(ISNUMBER('原始字段'!C4463),'原始字段'!C4463,"n.a.")</x:f>
        <x:v>38279300</x:v>
      </x:c>
      <x:c r="G4309" s="8" t="n">
        <x:f>IF(COUNT(E4309:F4309)=2,F4309-E4309,"n.a.")</x:f>
        <x:v>0</x:v>
      </x:c>
      <x:c r="H4309" s="9" t="n">
        <x:f>IF(ISNUMBER('原始字段'!D4463),'原始字段'!D4463,"n.a.")</x:f>
        <x:v>6.7278</x:v>
      </x:c>
      <x:c r="I4309" s="9" t="n">
        <x:f>IF(COUNT(G4309:H4309)=2,G4309*H4309/100000000,"n.a.")</x:f>
        <x:v>0</x:v>
      </x:c>
      <x:c r="J4309" s="1" t="str">
        <x:v>日频齐全；折算事件未独立核实</x:v>
      </x:c>
    </x:row>
    <x:row r="4310" ht="25" customHeight="1">
      <x:c r="A4310" s="1" t="str">
        <x:v>沪深300</x:v>
      </x:c>
      <x:c r="B4310" s="1" t="str">
        <x:v>510320.SH</x:v>
      </x:c>
      <x:c r="C4310" s="1" t="str">
        <x:v>中金沪深300ETF</x:v>
      </x:c>
      <x:c r="D4310" s="7" t="d">
        <x:v>2026-08-04T00:00:00.000Z</x:v>
      </x:c>
      <x:c r="E4310" s="8" t="n">
        <x:f>IF(ISNUMBER('原始字段'!C4344),'原始字段'!C4344,"n.a.")</x:f>
        <x:v>634068500</x:v>
      </x:c>
      <x:c r="F4310" s="8" t="n">
        <x:f>IF(ISNUMBER('原始字段'!C4440),'原始字段'!C4440,"n.a.")</x:f>
        <x:v>634068500</x:v>
      </x:c>
      <x:c r="G4310" s="8" t="n">
        <x:f>IF(COUNT(E4310:F4310)=2,F4310-E4310,"n.a.")</x:f>
        <x:v>0</x:v>
      </x:c>
      <x:c r="H4310" s="9" t="n">
        <x:f>IF(ISNUMBER('原始字段'!D4440),'原始字段'!D4440,"n.a.")</x:f>
        <x:v>1.2527</x:v>
      </x:c>
      <x:c r="I4310" s="9" t="n">
        <x:f>IF(COUNT(G4310:H4310)=2,G4310*H4310/100000000,"n.a.")</x:f>
        <x:v>0</x:v>
      </x:c>
      <x:c r="J4310" s="1" t="str">
        <x:v>日频齐全；折算事件未独立核实</x:v>
      </x:c>
    </x:row>
    <x:row r="4311" ht="25" customHeight="1">
      <x:c r="A4311" s="1" t="str">
        <x:v>沪深300</x:v>
      </x:c>
      <x:c r="B4311" s="1" t="str">
        <x:v>510360.SH</x:v>
      </x:c>
      <x:c r="C4311" s="1" t="str">
        <x:v>广发沪深300ETF</x:v>
      </x:c>
      <x:c r="D4311" s="7" t="d">
        <x:v>2026-08-04T00:00:00.000Z</x:v>
      </x:c>
      <x:c r="E4311" s="8" t="n">
        <x:f>IF(ISNUMBER('原始字段'!C4347),'原始字段'!C4347,"n.a.")</x:f>
        <x:v>1907381200</x:v>
      </x:c>
      <x:c r="F4311" s="8" t="n">
        <x:f>IF(ISNUMBER('原始字段'!C4443),'原始字段'!C4443,"n.a.")</x:f>
        <x:v>1883381200</x:v>
      </x:c>
      <x:c r="G4311" s="8" t="n">
        <x:f>IF(COUNT(E4311:F4311)=2,F4311-E4311,"n.a.")</x:f>
        <x:v>-24000000</x:v>
      </x:c>
      <x:c r="H4311" s="9" t="n">
        <x:f>IF(ISNUMBER('原始字段'!D4443),'原始字段'!D4443,"n.a.")</x:f>
        <x:v>1.78</x:v>
      </x:c>
      <x:c r="I4311" s="9" t="n">
        <x:f>IF(COUNT(G4311:H4311)=2,G4311*H4311/100000000,"n.a.")</x:f>
        <x:v>-0.4272</x:v>
      </x:c>
      <x:c r="J4311" s="1" t="str">
        <x:v>日频齐全；折算事件未独立核实</x:v>
      </x:c>
    </x:row>
    <x:row r="4312" ht="25" customHeight="1">
      <x:c r="A4312" s="1" t="str">
        <x:v>沪深300</x:v>
      </x:c>
      <x:c r="B4312" s="1" t="str">
        <x:v>515330.SH</x:v>
      </x:c>
      <x:c r="C4312" s="1" t="str">
        <x:v>天弘沪深300ETF</x:v>
      </x:c>
      <x:c r="D4312" s="7" t="d">
        <x:v>2026-08-04T00:00:00.000Z</x:v>
      </x:c>
      <x:c r="E4312" s="8" t="n">
        <x:f>IF(ISNUMBER('原始字段'!C4365),'原始字段'!C4365,"n.a.")</x:f>
        <x:v>6581709500</x:v>
      </x:c>
      <x:c r="F4312" s="8" t="n">
        <x:f>IF(ISNUMBER('原始字段'!C4461),'原始字段'!C4461,"n.a.")</x:f>
        <x:v>6578709500</x:v>
      </x:c>
      <x:c r="G4312" s="8" t="n">
        <x:f>IF(COUNT(E4312:F4312)=2,F4312-E4312,"n.a.")</x:f>
        <x:v>-3000000</x:v>
      </x:c>
      <x:c r="H4312" s="9" t="n">
        <x:f>IF(ISNUMBER('原始字段'!D4461),'原始字段'!D4461,"n.a.")</x:f>
        <x:v>1.3393</x:v>
      </x:c>
      <x:c r="I4312" s="9" t="n">
        <x:f>IF(COUNT(G4312:H4312)=2,G4312*H4312/100000000,"n.a.")</x:f>
        <x:v>-0.040179</x:v>
      </x:c>
      <x:c r="J4312" s="1" t="str">
        <x:v>日频齐全；折算事件未独立核实</x:v>
      </x:c>
    </x:row>
    <x:row r="4313" ht="25" customHeight="1">
      <x:c r="A4313" s="1" t="str">
        <x:v>沪深300</x:v>
      </x:c>
      <x:c r="B4313" s="1" t="str">
        <x:v>510330.SH</x:v>
      </x:c>
      <x:c r="C4313" s="1" t="str">
        <x:v>华夏沪深300ETF</x:v>
      </x:c>
      <x:c r="D4313" s="7" t="d">
        <x:v>2026-08-04T00:00:00.000Z</x:v>
      </x:c>
      <x:c r="E4313" s="8" t="n">
        <x:f>IF(ISNUMBER('原始字段'!C4345),'原始字段'!C4345,"n.a.")</x:f>
        <x:v>8785149800</x:v>
      </x:c>
      <x:c r="F4313" s="8" t="n">
        <x:f>IF(ISNUMBER('原始字段'!C4441),'原始字段'!C4441,"n.a.")</x:f>
        <x:v>8762649800</x:v>
      </x:c>
      <x:c r="G4313" s="8" t="n">
        <x:f>IF(COUNT(E4313:F4313)=2,F4313-E4313,"n.a.")</x:f>
        <x:v>-22500000</x:v>
      </x:c>
      <x:c r="H4313" s="9" t="n">
        <x:f>IF(ISNUMBER('原始字段'!D4441),'原始字段'!D4441,"n.a.")</x:f>
        <x:v>4.859</x:v>
      </x:c>
      <x:c r="I4313" s="9" t="n">
        <x:f>IF(COUNT(G4313:H4313)=2,G4313*H4313/100000000,"n.a.")</x:f>
        <x:v>-1.093275</x:v>
      </x:c>
      <x:c r="J4313" s="1" t="str">
        <x:v>日频齐全；折算事件未独立核实</x:v>
      </x:c>
    </x:row>
    <x:row r="4314" ht="25" customHeight="1">
      <x:c r="A4314" s="1" t="str">
        <x:v>沪深300</x:v>
      </x:c>
      <x:c r="B4314" s="1" t="str">
        <x:v>510370.SH</x:v>
      </x:c>
      <x:c r="C4314" s="1" t="str">
        <x:v>兴业沪深300ETF</x:v>
      </x:c>
      <x:c r="D4314" s="7" t="d">
        <x:v>2026-08-04T00:00:00.000Z</x:v>
      </x:c>
      <x:c r="E4314" s="8" t="n">
        <x:f>IF(ISNUMBER('原始字段'!C4348),'原始字段'!C4348,"n.a.")</x:f>
        <x:v>87258100</x:v>
      </x:c>
      <x:c r="F4314" s="8" t="n">
        <x:f>IF(ISNUMBER('原始字段'!C4444),'原始字段'!C4444,"n.a.")</x:f>
        <x:v>87258100</x:v>
      </x:c>
      <x:c r="G4314" s="8" t="n">
        <x:f>IF(COUNT(E4314:F4314)=2,F4314-E4314,"n.a.")</x:f>
        <x:v>0</x:v>
      </x:c>
      <x:c r="H4314" s="9" t="n">
        <x:f>IF(ISNUMBER('原始字段'!D4444),'原始字段'!D4444,"n.a.")</x:f>
        <x:v>1.0331</x:v>
      </x:c>
      <x:c r="I4314" s="9" t="n">
        <x:f>IF(COUNT(G4314:H4314)=2,G4314*H4314/100000000,"n.a.")</x:f>
        <x:v>0</x:v>
      </x:c>
      <x:c r="J4314" s="1" t="str">
        <x:v>日频齐全；折算事件未独立核实</x:v>
      </x:c>
    </x:row>
    <x:row r="4315" ht="25" customHeight="1">
      <x:c r="A4315" s="1" t="str">
        <x:v>沪深300</x:v>
      </x:c>
      <x:c r="B4315" s="1" t="str">
        <x:v>159919.SZ</x:v>
      </x:c>
      <x:c r="C4315" s="1" t="str">
        <x:v>嘉实沪深300ETF</x:v>
      </x:c>
      <x:c r="D4315" s="7" t="d">
        <x:v>2026-08-04T00:00:00.000Z</x:v>
      </x:c>
      <x:c r="E4315" s="8" t="n">
        <x:f>IF(ISNUMBER('原始字段'!C4328),'原始字段'!C4328,"n.a.")</x:f>
        <x:v>6705216676</x:v>
      </x:c>
      <x:c r="F4315" s="8" t="n">
        <x:f>IF(ISNUMBER('原始字段'!C4424),'原始字段'!C4424,"n.a.")</x:f>
        <x:v>6612516676</x:v>
      </x:c>
      <x:c r="G4315" s="8" t="n">
        <x:f>IF(COUNT(E4315:F4315)=2,F4315-E4315,"n.a.")</x:f>
        <x:v>-92700000</x:v>
      </x:c>
      <x:c r="H4315" s="9" t="n">
        <x:f>IF(ISNUMBER('原始字段'!D4424),'原始字段'!D4424,"n.a.")</x:f>
        <x:v>4.8632</x:v>
      </x:c>
      <x:c r="I4315" s="9" t="n">
        <x:f>IF(COUNT(G4315:H4315)=2,G4315*H4315/100000000,"n.a.")</x:f>
        <x:v>-4.5081864</x:v>
      </x:c>
      <x:c r="J4315" s="1" t="str">
        <x:v>日频齐全；折算事件未独立核实</x:v>
      </x:c>
    </x:row>
    <x:row r="4316" ht="25" customHeight="1">
      <x:c r="A4316" s="1" t="str">
        <x:v>沪深300</x:v>
      </x:c>
      <x:c r="B4316" s="1" t="str">
        <x:v>159673.SZ</x:v>
      </x:c>
      <x:c r="C4316" s="1" t="str">
        <x:v>鹏华沪深300ETF</x:v>
      </x:c>
      <x:c r="D4316" s="7" t="d">
        <x:v>2026-08-04T00:00:00.000Z</x:v>
      </x:c>
      <x:c r="E4316" s="8" t="n">
        <x:f>IF(ISNUMBER('原始字段'!C4320),'原始字段'!C4320,"n.a.")</x:f>
        <x:v>1863528385</x:v>
      </x:c>
      <x:c r="F4316" s="8" t="n">
        <x:f>IF(ISNUMBER('原始字段'!C4416),'原始字段'!C4416,"n.a.")</x:f>
        <x:v>1841528385</x:v>
      </x:c>
      <x:c r="G4316" s="8" t="n">
        <x:f>IF(COUNT(E4316:F4316)=2,F4316-E4316,"n.a.")</x:f>
        <x:v>-22000000</x:v>
      </x:c>
      <x:c r="H4316" s="9" t="n">
        <x:f>IF(ISNUMBER('原始字段'!D4416),'原始字段'!D4416,"n.a.")</x:f>
        <x:v>1.2818</x:v>
      </x:c>
      <x:c r="I4316" s="9" t="n">
        <x:f>IF(COUNT(G4316:H4316)=2,G4316*H4316/100000000,"n.a.")</x:f>
        <x:v>-0.281996</x:v>
      </x:c>
      <x:c r="J4316" s="1" t="str">
        <x:v>日频齐全；折算事件未独立核实</x:v>
      </x:c>
    </x:row>
    <x:row r="4317" ht="25" customHeight="1">
      <x:c r="A4317" s="1" t="str">
        <x:v>沪深300</x:v>
      </x:c>
      <x:c r="B4317" s="1" t="str">
        <x:v>159300.SZ</x:v>
      </x:c>
      <x:c r="C4317" s="1" t="str">
        <x:v>富国沪深300ETF</x:v>
      </x:c>
      <x:c r="D4317" s="7" t="d">
        <x:v>2026-08-04T00:00:00.000Z</x:v>
      </x:c>
      <x:c r="E4317" s="8" t="n">
        <x:f>IF(ISNUMBER('原始字段'!C4308),'原始字段'!C4308,"n.a.")</x:f>
        <x:v>439258097</x:v>
      </x:c>
      <x:c r="F4317" s="8" t="n">
        <x:f>IF(ISNUMBER('原始字段'!C4404),'原始字段'!C4404,"n.a.")</x:f>
        <x:v>430258097</x:v>
      </x:c>
      <x:c r="G4317" s="8" t="n">
        <x:f>IF(COUNT(E4317:F4317)=2,F4317-E4317,"n.a.")</x:f>
        <x:v>-9000000</x:v>
      </x:c>
      <x:c r="H4317" s="9" t="n">
        <x:f>IF(ISNUMBER('原始字段'!D4404),'原始字段'!D4404,"n.a.")</x:f>
        <x:v>4.9922</x:v>
      </x:c>
      <x:c r="I4317" s="9" t="n">
        <x:f>IF(COUNT(G4317:H4317)=2,G4317*H4317/100000000,"n.a.")</x:f>
        <x:v>-0.4492980000000001</x:v>
      </x:c>
      <x:c r="J4317" s="1" t="str">
        <x:v>日频齐全；折算事件未独立核实</x:v>
      </x:c>
    </x:row>
    <x:row r="4318" ht="25" customHeight="1">
      <x:c r="A4318" s="1" t="str">
        <x:v>沪深300</x:v>
      </x:c>
      <x:c r="B4318" s="1" t="str">
        <x:v>510380.SH</x:v>
      </x:c>
      <x:c r="C4318" s="1" t="str">
        <x:v>国寿安保沪深300ETF</x:v>
      </x:c>
      <x:c r="D4318" s="7" t="d">
        <x:v>2026-08-04T00:00:00.000Z</x:v>
      </x:c>
      <x:c r="E4318" s="8" t="n">
        <x:f>IF(ISNUMBER('原始字段'!C4349),'原始字段'!C4349,"n.a.")</x:f>
        <x:v>1488802400</x:v>
      </x:c>
      <x:c r="F4318" s="8" t="n">
        <x:f>IF(ISNUMBER('原始字段'!C4445),'原始字段'!C4445,"n.a.")</x:f>
        <x:v>1488802400</x:v>
      </x:c>
      <x:c r="G4318" s="8" t="n">
        <x:f>IF(COUNT(E4318:F4318)=2,F4318-E4318,"n.a.")</x:f>
        <x:v>0</x:v>
      </x:c>
      <x:c r="H4318" s="9" t="n">
        <x:f>IF(ISNUMBER('原始字段'!D4445),'原始字段'!D4445,"n.a.")</x:f>
        <x:v>1.387</x:v>
      </x:c>
      <x:c r="I4318" s="9" t="n">
        <x:f>IF(COUNT(G4318:H4318)=2,G4318*H4318/100000000,"n.a.")</x:f>
        <x:v>0</x:v>
      </x:c>
      <x:c r="J4318" s="1" t="str">
        <x:v>日频齐全；折算事件未独立核实</x:v>
      </x:c>
    </x:row>
    <x:row r="4319" ht="25" customHeight="1">
      <x:c r="A4319" s="1" t="str">
        <x:v>沪深300</x:v>
      </x:c>
      <x:c r="B4319" s="1" t="str">
        <x:v>515380.SH</x:v>
      </x:c>
      <x:c r="C4319" s="1" t="str">
        <x:v>泰康沪深300ETF</x:v>
      </x:c>
      <x:c r="D4319" s="7" t="d">
        <x:v>2026-08-04T00:00:00.000Z</x:v>
      </x:c>
      <x:c r="E4319" s="8" t="n">
        <x:f>IF(ISNUMBER('原始字段'!C4368),'原始字段'!C4368,"n.a.")</x:f>
        <x:v>670599800</x:v>
      </x:c>
      <x:c r="F4319" s="8" t="n">
        <x:f>IF(ISNUMBER('原始字段'!C4464),'原始字段'!C4464,"n.a.")</x:f>
        <x:v>670599800</x:v>
      </x:c>
      <x:c r="G4319" s="8" t="n">
        <x:f>IF(COUNT(E4319:F4319)=2,F4319-E4319,"n.a.")</x:f>
        <x:v>0</x:v>
      </x:c>
      <x:c r="H4319" s="9" t="n">
        <x:f>IF(ISNUMBER('原始字段'!D4464),'原始字段'!D4464,"n.a.")</x:f>
        <x:v>5.4063</x:v>
      </x:c>
      <x:c r="I4319" s="9" t="n">
        <x:f>IF(COUNT(G4319:H4319)=2,G4319*H4319/100000000,"n.a.")</x:f>
        <x:v>0</x:v>
      </x:c>
      <x:c r="J4319" s="1" t="str">
        <x:v>日频齐全；折算事件未独立核实</x:v>
      </x:c>
    </x:row>
    <x:row r="4320" ht="25" customHeight="1">
      <x:c r="A4320" s="1" t="str">
        <x:v>沪深300</x:v>
      </x:c>
      <x:c r="B4320" s="1" t="str">
        <x:v>510350.SH</x:v>
      </x:c>
      <x:c r="C4320" s="1" t="str">
        <x:v>工银沪深300ETF</x:v>
      </x:c>
      <x:c r="D4320" s="7" t="d">
        <x:v>2026-08-04T00:00:00.000Z</x:v>
      </x:c>
      <x:c r="E4320" s="8" t="n">
        <x:f>IF(ISNUMBER('原始字段'!C4346),'原始字段'!C4346,"n.a.")</x:f>
        <x:v>684114700</x:v>
      </x:c>
      <x:c r="F4320" s="8" t="n">
        <x:f>IF(ISNUMBER('原始字段'!C4442),'原始字段'!C4442,"n.a.")</x:f>
        <x:v>684114700</x:v>
      </x:c>
      <x:c r="G4320" s="8" t="n">
        <x:f>IF(COUNT(E4320:F4320)=2,F4320-E4320,"n.a.")</x:f>
        <x:v>0</x:v>
      </x:c>
      <x:c r="H4320" s="9" t="n">
        <x:f>IF(ISNUMBER('原始字段'!D4442),'原始字段'!D4442,"n.a.")</x:f>
        <x:v>4.8972</x:v>
      </x:c>
      <x:c r="I4320" s="9" t="n">
        <x:f>IF(COUNT(G4320:H4320)=2,G4320*H4320/100000000,"n.a.")</x:f>
        <x:v>0</x:v>
      </x:c>
      <x:c r="J4320" s="1" t="str">
        <x:v>日频齐全；折算事件未独立核实</x:v>
      </x:c>
    </x:row>
    <x:row r="4321" ht="25" customHeight="1">
      <x:c r="A4321" s="1" t="str">
        <x:v>沪深300</x:v>
      </x:c>
      <x:c r="B4321" s="1" t="str">
        <x:v>563520.SH</x:v>
      </x:c>
      <x:c r="C4321" s="1" t="str">
        <x:v>永赢沪深300ETF</x:v>
      </x:c>
      <x:c r="D4321" s="7" t="d">
        <x:v>2026-08-04T00:00:00.000Z</x:v>
      </x:c>
      <x:c r="E4321" s="8" t="n">
        <x:f>IF(ISNUMBER('原始字段'!C4383),'原始字段'!C4383,"n.a.")</x:f>
        <x:v>439065000</x:v>
      </x:c>
      <x:c r="F4321" s="8" t="n">
        <x:f>IF(ISNUMBER('原始字段'!C4479),'原始字段'!C4479,"n.a.")</x:f>
        <x:v>436065000</x:v>
      </x:c>
      <x:c r="G4321" s="8" t="n">
        <x:f>IF(COUNT(E4321:F4321)=2,F4321-E4321,"n.a.")</x:f>
        <x:v>-3000000</x:v>
      </x:c>
      <x:c r="H4321" s="9" t="n">
        <x:f>IF(ISNUMBER('原始字段'!D4479),'原始字段'!D4479,"n.a.")</x:f>
        <x:v>1.1966</x:v>
      </x:c>
      <x:c r="I4321" s="9" t="n">
        <x:f>IF(COUNT(G4321:H4321)=2,G4321*H4321/100000000,"n.a.")</x:f>
        <x:v>-0.035898000000000006</x:v>
      </x:c>
      <x:c r="J4321" s="1" t="str">
        <x:v>日频齐全；折算事件未独立核实</x:v>
      </x:c>
    </x:row>
    <x:row r="4322" ht="25" customHeight="1">
      <x:c r="A4322" s="1" t="str">
        <x:v>沪深300</x:v>
      </x:c>
      <x:c r="B4322" s="1" t="str">
        <x:v>510300.SH</x:v>
      </x:c>
      <x:c r="C4322" s="1" t="str">
        <x:v>华泰柏瑞沪深300ETF</x:v>
      </x:c>
      <x:c r="D4322" s="7" t="d">
        <x:v>2026-08-04T00:00:00.000Z</x:v>
      </x:c>
      <x:c r="E4322" s="8" t="n">
        <x:f>IF(ISNUMBER('原始字段'!C4342),'原始字段'!C4342,"n.a.")</x:f>
        <x:v>27058087700</x:v>
      </x:c>
      <x:c r="F4322" s="8" t="n">
        <x:f>IF(ISNUMBER('原始字段'!C4438),'原始字段'!C4438,"n.a.")</x:f>
        <x:v>26530687700</x:v>
      </x:c>
      <x:c r="G4322" s="8" t="n">
        <x:f>IF(COUNT(E4322:F4322)=2,F4322-E4322,"n.a.")</x:f>
        <x:v>-527400000</x:v>
      </x:c>
      <x:c r="H4322" s="9" t="n">
        <x:f>IF(ISNUMBER('原始字段'!D4438),'原始字段'!D4438,"n.a.")</x:f>
        <x:v>4.6608</x:v>
      </x:c>
      <x:c r="I4322" s="9" t="n">
        <x:f>IF(COUNT(G4322:H4322)=2,G4322*H4322/100000000,"n.a.")</x:f>
        <x:v>-24.5810592</x:v>
      </x:c>
      <x:c r="J4322" s="1" t="str">
        <x:v>日频齐全；折算事件未独立核实</x:v>
      </x:c>
    </x:row>
    <x:row r="4323" ht="25" customHeight="1">
      <x:c r="A4323" s="1" t="str">
        <x:v>沪深300</x:v>
      </x:c>
      <x:c r="B4323" s="1" t="str">
        <x:v>515310.SH</x:v>
      </x:c>
      <x:c r="C4323" s="1" t="str">
        <x:v>汇添富沪深300ETF</x:v>
      </x:c>
      <x:c r="D4323" s="7" t="d">
        <x:v>2026-08-04T00:00:00.000Z</x:v>
      </x:c>
      <x:c r="E4323" s="8" t="n">
        <x:f>IF(ISNUMBER('原始字段'!C4364),'原始字段'!C4364,"n.a.")</x:f>
        <x:v>388111200</x:v>
      </x:c>
      <x:c r="F4323" s="8" t="n">
        <x:f>IF(ISNUMBER('原始字段'!C4460),'原始字段'!C4460,"n.a.")</x:f>
        <x:v>374111200</x:v>
      </x:c>
      <x:c r="G4323" s="8" t="n">
        <x:f>IF(COUNT(E4323:F4323)=2,F4323-E4323,"n.a.")</x:f>
        <x:v>-14000000</x:v>
      </x:c>
      <x:c r="H4323" s="9" t="n">
        <x:f>IF(ISNUMBER('原始字段'!D4460),'原始字段'!D4460,"n.a.")</x:f>
        <x:v>1.3852</x:v>
      </x:c>
      <x:c r="I4323" s="9" t="n">
        <x:f>IF(COUNT(G4323:H4323)=2,G4323*H4323/100000000,"n.a.")</x:f>
        <x:v>-0.193928</x:v>
      </x:c>
      <x:c r="J4323" s="1" t="str">
        <x:v>日频齐全；折算事件未独立核实</x:v>
      </x:c>
    </x:row>
    <x:row r="4324" ht="25" customHeight="1">
      <x:c r="A4324" s="1" t="str">
        <x:v>沪深300</x:v>
      </x:c>
      <x:c r="B4324" s="1" t="str">
        <x:v>159925.SZ</x:v>
      </x:c>
      <x:c r="C4324" s="1" t="str">
        <x:v>南方沪深300ETF</x:v>
      </x:c>
      <x:c r="D4324" s="7" t="d">
        <x:v>2026-08-04T00:00:00.000Z</x:v>
      </x:c>
      <x:c r="E4324" s="8" t="n">
        <x:f>IF(ISNUMBER('原始字段'!C4330),'原始字段'!C4330,"n.a.")</x:f>
        <x:v>620420856</x:v>
      </x:c>
      <x:c r="F4324" s="8" t="n">
        <x:f>IF(ISNUMBER('原始字段'!C4426),'原始字段'!C4426,"n.a.")</x:f>
        <x:v>605120856</x:v>
      </x:c>
      <x:c r="G4324" s="8" t="n">
        <x:f>IF(COUNT(E4324:F4324)=2,F4324-E4324,"n.a.")</x:f>
        <x:v>-15300000</x:v>
      </x:c>
      <x:c r="H4324" s="9" t="n">
        <x:f>IF(ISNUMBER('原始字段'!D4426),'原始字段'!D4426,"n.a.")</x:f>
        <x:v>4.7317</x:v>
      </x:c>
      <x:c r="I4324" s="9" t="n">
        <x:f>IF(COUNT(G4324:H4324)=2,G4324*H4324/100000000,"n.a.")</x:f>
        <x:v>-0.7239501</x:v>
      </x:c>
      <x:c r="J4324" s="1" t="str">
        <x:v>日频齐全；折算事件未独立核实</x:v>
      </x:c>
    </x:row>
    <x:row r="4325" ht="25" customHeight="1">
      <x:c r="A4325" s="1" t="str">
        <x:v>沪深300</x:v>
      </x:c>
      <x:c r="B4325" s="1" t="str">
        <x:v>561930.SH</x:v>
      </x:c>
      <x:c r="C4325" s="1" t="str">
        <x:v>招商沪深300ETF</x:v>
      </x:c>
      <x:c r="D4325" s="7" t="d">
        <x:v>2026-08-04T00:00:00.000Z</x:v>
      </x:c>
      <x:c r="E4325" s="8" t="n">
        <x:f>IF(ISNUMBER('原始字段'!C4379),'原始字段'!C4379,"n.a.")</x:f>
        <x:v>259260600</x:v>
      </x:c>
      <x:c r="F4325" s="8" t="n">
        <x:f>IF(ISNUMBER('原始字段'!C4475),'原始字段'!C4475,"n.a.")</x:f>
        <x:v>244260600</x:v>
      </x:c>
      <x:c r="G4325" s="8" t="n">
        <x:f>IF(COUNT(E4325:F4325)=2,F4325-E4325,"n.a.")</x:f>
        <x:v>-15000000</x:v>
      </x:c>
      <x:c r="H4325" s="9" t="n">
        <x:f>IF(ISNUMBER('原始字段'!D4475),'原始字段'!D4475,"n.a.")</x:f>
        <x:v>1.5619</x:v>
      </x:c>
      <x:c r="I4325" s="9" t="n">
        <x:f>IF(COUNT(G4325:H4325)=2,G4325*H4325/100000000,"n.a.")</x:f>
        <x:v>-0.234285</x:v>
      </x:c>
      <x:c r="J4325" s="1" t="str">
        <x:v>日频齐全；折算事件未独立核实</x:v>
      </x:c>
    </x:row>
    <x:row r="4326" ht="25" customHeight="1">
      <x:c r="A4326" s="1" t="str">
        <x:v>沪深300</x:v>
      </x:c>
      <x:c r="B4326" s="1" t="str">
        <x:v>515350.SH</x:v>
      </x:c>
      <x:c r="C4326" s="1" t="str">
        <x:v>民生加银沪深300ETF</x:v>
      </x:c>
      <x:c r="D4326" s="7" t="d">
        <x:v>2026-08-04T00:00:00.000Z</x:v>
      </x:c>
      <x:c r="E4326" s="8" t="n">
        <x:f>IF(ISNUMBER('原始字段'!C4366),'原始字段'!C4366,"n.a.")</x:f>
        <x:v>12599200</x:v>
      </x:c>
      <x:c r="F4326" s="8" t="n">
        <x:f>IF(ISNUMBER('原始字段'!C4462),'原始字段'!C4462,"n.a.")</x:f>
        <x:v>12599200</x:v>
      </x:c>
      <x:c r="G4326" s="8" t="n">
        <x:f>IF(COUNT(E4326:F4326)=2,F4326-E4326,"n.a.")</x:f>
        <x:v>0</x:v>
      </x:c>
      <x:c r="H4326" s="9" t="n">
        <x:f>IF(ISNUMBER('原始字段'!D4462),'原始字段'!D4462,"n.a.")</x:f>
        <x:v>6.2513</x:v>
      </x:c>
      <x:c r="I4326" s="9" t="n">
        <x:f>IF(COUNT(G4326:H4326)=2,G4326*H4326/100000000,"n.a.")</x:f>
        <x:v>0</x:v>
      </x:c>
      <x:c r="J4326" s="1" t="str">
        <x:v>日频齐全；折算事件未独立核实</x:v>
      </x:c>
    </x:row>
    <x:row r="4327" ht="25" customHeight="1">
      <x:c r="A4327" s="1" t="str">
        <x:v>沪深300</x:v>
      </x:c>
      <x:c r="B4327" s="1" t="str">
        <x:v>510310.SH</x:v>
      </x:c>
      <x:c r="C4327" s="1" t="str">
        <x:v>易方达沪深300ETF</x:v>
      </x:c>
      <x:c r="D4327" s="7" t="d">
        <x:v>2026-08-04T00:00:00.000Z</x:v>
      </x:c>
      <x:c r="E4327" s="8" t="n">
        <x:f>IF(ISNUMBER('原始字段'!C4343),'原始字段'!C4343,"n.a.")</x:f>
        <x:v>11796044000</x:v>
      </x:c>
      <x:c r="F4327" s="8" t="n">
        <x:f>IF(ISNUMBER('原始字段'!C4439),'原始字段'!C4439,"n.a.")</x:f>
        <x:v>11716844000</x:v>
      </x:c>
      <x:c r="G4327" s="8" t="n">
        <x:f>IF(COUNT(E4327:F4327)=2,F4327-E4327,"n.a.")</x:f>
        <x:v>-79200000</x:v>
      </x:c>
      <x:c r="H4327" s="9" t="n">
        <x:f>IF(ISNUMBER('原始字段'!D4439),'原始字段'!D4439,"n.a.")</x:f>
        <x:v>4.5263</x:v>
      </x:c>
      <x:c r="I4327" s="9" t="n">
        <x:f>IF(COUNT(G4327:H4327)=2,G4327*H4327/100000000,"n.a.")</x:f>
        <x:v>-3.5848296</x:v>
      </x:c>
      <x:c r="J4327" s="1" t="str">
        <x:v>日频齐全；折算事件未独立核实</x:v>
      </x:c>
    </x:row>
    <x:row r="4328" ht="25" customHeight="1">
      <x:c r="A4328" s="1" t="str">
        <x:v>沪深300</x:v>
      </x:c>
      <x:c r="B4328" s="1" t="str">
        <x:v>159330.SZ</x:v>
      </x:c>
      <x:c r="C4328" s="1" t="str">
        <x:v>东财沪深300ETF</x:v>
      </x:c>
      <x:c r="D4328" s="7" t="d">
        <x:v>2026-08-04T00:00:00.000Z</x:v>
      </x:c>
      <x:c r="E4328" s="8" t="n">
        <x:f>IF(ISNUMBER('原始字段'!C4309),'原始字段'!C4309,"n.a.")</x:f>
        <x:v>494801009</x:v>
      </x:c>
      <x:c r="F4328" s="8" t="n">
        <x:f>IF(ISNUMBER('原始字段'!C4405),'原始字段'!C4405,"n.a.")</x:f>
        <x:v>491801009</x:v>
      </x:c>
      <x:c r="G4328" s="8" t="n">
        <x:f>IF(COUNT(E4328:F4328)=2,F4328-E4328,"n.a.")</x:f>
        <x:v>-3000000</x:v>
      </x:c>
      <x:c r="H4328" s="9" t="n">
        <x:f>IF(ISNUMBER('原始字段'!D4405),'原始字段'!D4405,"n.a.")</x:f>
        <x:v>1.438</x:v>
      </x:c>
      <x:c r="I4328" s="9" t="n">
        <x:f>IF(COUNT(G4328:H4328)=2,G4328*H4328/100000000,"n.a.")</x:f>
        <x:v>-0.04314</x:v>
      </x:c>
      <x:c r="J4328" s="1" t="str">
        <x:v>日频齐全；折算事件未独立核实</x:v>
      </x:c>
    </x:row>
    <x:row r="4329" ht="25" customHeight="1">
      <x:c r="A4329" s="1" t="str">
        <x:v>沪深300</x:v>
      </x:c>
      <x:c r="B4329" s="1" t="str">
        <x:v>510390.SH</x:v>
      </x:c>
      <x:c r="C4329" s="1" t="str">
        <x:v>平安沪深300ETF</x:v>
      </x:c>
      <x:c r="D4329" s="7" t="d">
        <x:v>2026-08-04T00:00:00.000Z</x:v>
      </x:c>
      <x:c r="E4329" s="8" t="n">
        <x:f>IF(ISNUMBER('原始字段'!C4350),'原始字段'!C4350,"n.a.")</x:f>
        <x:v>126650000</x:v>
      </x:c>
      <x:c r="F4329" s="8" t="n">
        <x:f>IF(ISNUMBER('原始字段'!C4446),'原始字段'!C4446,"n.a.")</x:f>
        <x:v>140150000</x:v>
      </x:c>
      <x:c r="G4329" s="8" t="n">
        <x:f>IF(COUNT(E4329:F4329)=2,F4329-E4329,"n.a.")</x:f>
        <x:v>13500000</x:v>
      </x:c>
      <x:c r="H4329" s="9" t="n">
        <x:f>IF(ISNUMBER('原始字段'!D4446),'原始字段'!D4446,"n.a.")</x:f>
        <x:v>5.2683</x:v>
      </x:c>
      <x:c r="I4329" s="9" t="n">
        <x:f>IF(COUNT(G4329:H4329)=2,G4329*H4329/100000000,"n.a.")</x:f>
        <x:v>0.7112205</x:v>
      </x:c>
      <x:c r="J4329" s="1" t="str">
        <x:v>日频齐全；折算事件未独立核实</x:v>
      </x:c>
    </x:row>
    <x:row r="4330" ht="25" customHeight="1">
      <x:c r="A4330" s="1" t="str">
        <x:v>沪深300</x:v>
      </x:c>
      <x:c r="B4330" s="1" t="str">
        <x:v>515390.SH</x:v>
      </x:c>
      <x:c r="C4330" s="1" t="str">
        <x:v>华安沪深300ETF</x:v>
      </x:c>
      <x:c r="D4330" s="7" t="d">
        <x:v>2026-08-04T00:00:00.000Z</x:v>
      </x:c>
      <x:c r="E4330" s="8" t="n">
        <x:f>IF(ISNUMBER('原始字段'!C4369),'原始字段'!C4369,"n.a.")</x:f>
        <x:v>1774683000</x:v>
      </x:c>
      <x:c r="F4330" s="8" t="n">
        <x:f>IF(ISNUMBER('原始字段'!C4465),'原始字段'!C4465,"n.a.")</x:f>
        <x:v>1774683000</x:v>
      </x:c>
      <x:c r="G4330" s="8" t="n">
        <x:f>IF(COUNT(E4330:F4330)=2,F4330-E4330,"n.a.")</x:f>
        <x:v>0</x:v>
      </x:c>
      <x:c r="H4330" s="9" t="n">
        <x:f>IF(ISNUMBER('原始字段'!D4465),'原始字段'!D4465,"n.a.")</x:f>
        <x:v>1.3565</x:v>
      </x:c>
      <x:c r="I4330" s="9" t="n">
        <x:f>IF(COUNT(G4330:H4330)=2,G4330*H4330/100000000,"n.a.")</x:f>
        <x:v>0</x:v>
      </x:c>
      <x:c r="J4330" s="1" t="str">
        <x:v>日频齐全；折算事件未独立核实</x:v>
      </x:c>
    </x:row>
    <x:row r="4331" ht="25" customHeight="1">
      <x:c r="A4331" s="1" t="str">
        <x:v>沪深300</x:v>
      </x:c>
      <x:c r="B4331" s="1" t="str">
        <x:v>515130.SH</x:v>
      </x:c>
      <x:c r="C4331" s="1" t="str">
        <x:v>博时沪深300ETF</x:v>
      </x:c>
      <x:c r="D4331" s="7" t="d">
        <x:v>2026-08-04T00:00:00.000Z</x:v>
      </x:c>
      <x:c r="E4331" s="8" t="n">
        <x:f>IF(ISNUMBER('原始字段'!C4362),'原始字段'!C4362,"n.a.")</x:f>
        <x:v>106463200</x:v>
      </x:c>
      <x:c r="F4331" s="8" t="n">
        <x:f>IF(ISNUMBER('原始字段'!C4458),'原始字段'!C4458,"n.a.")</x:f>
        <x:v>103463200</x:v>
      </x:c>
      <x:c r="G4331" s="8" t="n">
        <x:f>IF(COUNT(E4331:F4331)=2,F4331-E4331,"n.a.")</x:f>
        <x:v>-3000000</x:v>
      </x:c>
      <x:c r="H4331" s="9" t="n">
        <x:f>IF(ISNUMBER('原始字段'!D4458),'原始字段'!D4458,"n.a.")</x:f>
        <x:v>1.5378</x:v>
      </x:c>
      <x:c r="I4331" s="9" t="n">
        <x:f>IF(COUNT(G4331:H4331)=2,G4331*H4331/100000000,"n.a.")</x:f>
        <x:v>-0.046134</x:v>
      </x:c>
      <x:c r="J4331" s="1" t="str">
        <x:v>日频齐全；折算事件未独立核实</x:v>
      </x:c>
    </x:row>
    <x:row r="4332" ht="25" customHeight="1">
      <x:c r="A4332" s="1" t="str">
        <x:v>中证500</x:v>
      </x:c>
      <x:c r="B4332" s="1" t="str">
        <x:v>510530.SH</x:v>
      </x:c>
      <x:c r="C4332" s="1" t="str">
        <x:v>工银中证500ETF</x:v>
      </x:c>
      <x:c r="D4332" s="7" t="d">
        <x:v>2026-08-04T00:00:00.000Z</x:v>
      </x:c>
      <x:c r="E4332" s="8" t="n">
        <x:f>IF(ISNUMBER('原始字段'!C4353),'原始字段'!C4353,"n.a.")</x:f>
        <x:v>48979400</x:v>
      </x:c>
      <x:c r="F4332" s="8" t="n">
        <x:f>IF(ISNUMBER('原始字段'!C4449),'原始字段'!C4449,"n.a.")</x:f>
        <x:v>48979400</x:v>
      </x:c>
      <x:c r="G4332" s="8" t="n">
        <x:f>IF(COUNT(E4332:F4332)=2,F4332-E4332,"n.a.")</x:f>
        <x:v>0</x:v>
      </x:c>
      <x:c r="H4332" s="9" t="n">
        <x:f>IF(ISNUMBER('原始字段'!D4449),'原始字段'!D4449,"n.a.")</x:f>
        <x:v>8.5402</x:v>
      </x:c>
      <x:c r="I4332" s="9" t="n">
        <x:f>IF(COUNT(G4332:H4332)=2,G4332*H4332/100000000,"n.a.")</x:f>
        <x:v>0</x:v>
      </x:c>
      <x:c r="J4332" s="1" t="str">
        <x:v>日频齐全；折算事件未独立核实</x:v>
      </x:c>
    </x:row>
    <x:row r="4333" ht="25" customHeight="1">
      <x:c r="A4333" s="1" t="str">
        <x:v>中证500</x:v>
      </x:c>
      <x:c r="B4333" s="1" t="str">
        <x:v>510580.SH</x:v>
      </x:c>
      <x:c r="C4333" s="1" t="str">
        <x:v>易方达中证500ETF</x:v>
      </x:c>
      <x:c r="D4333" s="7" t="d">
        <x:v>2026-08-04T00:00:00.000Z</x:v>
      </x:c>
      <x:c r="E4333" s="8" t="n">
        <x:f>IF(ISNUMBER('原始字段'!C4357),'原始字段'!C4357,"n.a.")</x:f>
        <x:v>1163768300</x:v>
      </x:c>
      <x:c r="F4333" s="8" t="n">
        <x:f>IF(ISNUMBER('原始字段'!C4453),'原始字段'!C4453,"n.a.")</x:f>
        <x:v>1175768300</x:v>
      </x:c>
      <x:c r="G4333" s="8" t="n">
        <x:f>IF(COUNT(E4333:F4333)=2,F4333-E4333,"n.a.")</x:f>
        <x:v>12000000</x:v>
      </x:c>
      <x:c r="H4333" s="9" t="n">
        <x:f>IF(ISNUMBER('原始字段'!D4453),'原始字段'!D4453,"n.a.")</x:f>
        <x:v>4.0061</x:v>
      </x:c>
      <x:c r="I4333" s="9" t="n">
        <x:f>IF(COUNT(G4333:H4333)=2,G4333*H4333/100000000,"n.a.")</x:f>
        <x:v>0.480732</x:v>
      </x:c>
      <x:c r="J4333" s="1" t="str">
        <x:v>日频齐全；折算事件未独立核实</x:v>
      </x:c>
    </x:row>
    <x:row r="4334" ht="25" customHeight="1">
      <x:c r="A4334" s="1" t="str">
        <x:v>中证500</x:v>
      </x:c>
      <x:c r="B4334" s="1" t="str">
        <x:v>159922.SZ</x:v>
      </x:c>
      <x:c r="C4334" s="1" t="str">
        <x:v>嘉实中证500ETF</x:v>
      </x:c>
      <x:c r="D4334" s="7" t="d">
        <x:v>2026-08-04T00:00:00.000Z</x:v>
      </x:c>
      <x:c r="E4334" s="8" t="n">
        <x:f>IF(ISNUMBER('原始字段'!C4329),'原始字段'!C4329,"n.a.")</x:f>
        <x:v>3025676765</x:v>
      </x:c>
      <x:c r="F4334" s="8" t="n">
        <x:f>IF(ISNUMBER('原始字段'!C4425),'原始字段'!C4425,"n.a.")</x:f>
        <x:v>3028676765</x:v>
      </x:c>
      <x:c r="G4334" s="8" t="n">
        <x:f>IF(COUNT(E4334:F4334)=2,F4334-E4334,"n.a.")</x:f>
        <x:v>3000000</x:v>
      </x:c>
      <x:c r="H4334" s="9" t="n">
        <x:f>IF(ISNUMBER('原始字段'!D4425),'原始字段'!D4425,"n.a.")</x:f>
        <x:v>3.0907</x:v>
      </x:c>
      <x:c r="I4334" s="9" t="n">
        <x:f>IF(COUNT(G4334:H4334)=2,G4334*H4334/100000000,"n.a.")</x:f>
        <x:v>0.092721</x:v>
      </x:c>
      <x:c r="J4334" s="1" t="str">
        <x:v>日频齐全；折算事件未独立核实</x:v>
      </x:c>
    </x:row>
    <x:row r="4335" ht="25" customHeight="1">
      <x:c r="A4335" s="1" t="str">
        <x:v>中证500</x:v>
      </x:c>
      <x:c r="B4335" s="1" t="str">
        <x:v>563750.SH</x:v>
      </x:c>
      <x:c r="C4335" s="1" t="str">
        <x:v>汇添富中证500ETF</x:v>
      </x:c>
      <x:c r="D4335" s="7" t="d">
        <x:v>2026-08-04T00:00:00.000Z</x:v>
      </x:c>
      <x:c r="E4335" s="8" t="n">
        <x:f>IF(ISNUMBER('原始字段'!C4384),'原始字段'!C4384,"n.a.")</x:f>
        <x:v>362237000</x:v>
      </x:c>
      <x:c r="F4335" s="8" t="n">
        <x:f>IF(ISNUMBER('原始字段'!C4480),'原始字段'!C4480,"n.a.")</x:f>
        <x:v>362237000</x:v>
      </x:c>
      <x:c r="G4335" s="8" t="n">
        <x:f>IF(COUNT(E4335:F4335)=2,F4335-E4335,"n.a.")</x:f>
        <x:v>0</x:v>
      </x:c>
      <x:c r="H4335" s="9" t="n">
        <x:f>IF(ISNUMBER('原始字段'!D4480),'原始字段'!D4480,"n.a.")</x:f>
        <x:v>1.0627</x:v>
      </x:c>
      <x:c r="I4335" s="9" t="n">
        <x:f>IF(COUNT(G4335:H4335)=2,G4335*H4335/100000000,"n.a.")</x:f>
        <x:v>0</x:v>
      </x:c>
      <x:c r="J4335" s="1" t="str">
        <x:v>日频齐全；折算事件未独立核实</x:v>
      </x:c>
    </x:row>
    <x:row r="4336" ht="25" customHeight="1">
      <x:c r="A4336" s="1" t="str">
        <x:v>中证500</x:v>
      </x:c>
      <x:c r="B4336" s="1" t="str">
        <x:v>159935.SZ</x:v>
      </x:c>
      <x:c r="C4336" s="1" t="str">
        <x:v>景顺长城中证500ETF</x:v>
      </x:c>
      <x:c r="D4336" s="7" t="d">
        <x:v>2026-08-04T00:00:00.000Z</x:v>
      </x:c>
      <x:c r="E4336" s="8" t="n">
        <x:f>IF(ISNUMBER('原始字段'!C4331),'原始字段'!C4331,"n.a.")</x:f>
        <x:v>27572956</x:v>
      </x:c>
      <x:c r="F4336" s="8" t="n">
        <x:f>IF(ISNUMBER('原始字段'!C4427),'原始字段'!C4427,"n.a.")</x:f>
        <x:v>27572956</x:v>
      </x:c>
      <x:c r="G4336" s="8" t="n">
        <x:f>IF(COUNT(E4336:F4336)=2,F4336-E4336,"n.a.")</x:f>
        <x:v>0</x:v>
      </x:c>
      <x:c r="H4336" s="9" t="n">
        <x:f>IF(ISNUMBER('原始字段'!D4427),'原始字段'!D4427,"n.a.")</x:f>
        <x:v>2.4042</x:v>
      </x:c>
      <x:c r="I4336" s="9" t="n">
        <x:f>IF(COUNT(G4336:H4336)=2,G4336*H4336/100000000,"n.a.")</x:f>
        <x:v>0</x:v>
      </x:c>
      <x:c r="J4336" s="1" t="str">
        <x:v>日频齐全；折算事件未独立核实</x:v>
      </x:c>
    </x:row>
    <x:row r="4337" ht="25" customHeight="1">
      <x:c r="A4337" s="1" t="str">
        <x:v>中证500</x:v>
      </x:c>
      <x:c r="B4337" s="1" t="str">
        <x:v>515530.SH</x:v>
      </x:c>
      <x:c r="C4337" s="1" t="str">
        <x:v>泰康中证500ETF</x:v>
      </x:c>
      <x:c r="D4337" s="7" t="d">
        <x:v>2026-08-04T00:00:00.000Z</x:v>
      </x:c>
      <x:c r="E4337" s="8" t="n">
        <x:f>IF(ISNUMBER('原始字段'!C4370),'原始字段'!C4370,"n.a.")</x:f>
        <x:v>13042700</x:v>
      </x:c>
      <x:c r="F4337" s="8" t="n">
        <x:f>IF(ISNUMBER('原始字段'!C4466),'原始字段'!C4466,"n.a.")</x:f>
        <x:v>13042700</x:v>
      </x:c>
      <x:c r="G4337" s="8" t="n">
        <x:f>IF(COUNT(E4337:F4337)=2,F4337-E4337,"n.a.")</x:f>
        <x:v>0</x:v>
      </x:c>
      <x:c r="H4337" s="9" t="n">
        <x:f>IF(ISNUMBER('原始字段'!D4466),'原始字段'!D4466,"n.a.")</x:f>
        <x:v>4.2041</x:v>
      </x:c>
      <x:c r="I4337" s="9" t="n">
        <x:f>IF(COUNT(G4337:H4337)=2,G4337*H4337/100000000,"n.a.")</x:f>
        <x:v>0</x:v>
      </x:c>
      <x:c r="J4337" s="1" t="str">
        <x:v>日频齐全；折算事件未独立核实</x:v>
      </x:c>
    </x:row>
    <x:row r="4338" ht="25" customHeight="1">
      <x:c r="A4338" s="1" t="str">
        <x:v>中证500</x:v>
      </x:c>
      <x:c r="B4338" s="1" t="str">
        <x:v>510590.SH</x:v>
      </x:c>
      <x:c r="C4338" s="1" t="str">
        <x:v>平安中证500ETF</x:v>
      </x:c>
      <x:c r="D4338" s="7" t="d">
        <x:v>2026-08-04T00:00:00.000Z</x:v>
      </x:c>
      <x:c r="E4338" s="8" t="n">
        <x:f>IF(ISNUMBER('原始字段'!C4358),'原始字段'!C4358,"n.a.")</x:f>
        <x:v>115586100</x:v>
      </x:c>
      <x:c r="F4338" s="8" t="n">
        <x:f>IF(ISNUMBER('原始字段'!C4454),'原始字段'!C4454,"n.a.")</x:f>
        <x:v>115586100</x:v>
      </x:c>
      <x:c r="G4338" s="8" t="n">
        <x:f>IF(COUNT(E4338:F4338)=2,F4338-E4338,"n.a.")</x:f>
        <x:v>0</x:v>
      </x:c>
      <x:c r="H4338" s="9" t="n">
        <x:f>IF(ISNUMBER('原始字段'!D4454),'原始字段'!D4454,"n.a.")</x:f>
        <x:v>8.2719</x:v>
      </x:c>
      <x:c r="I4338" s="9" t="n">
        <x:f>IF(COUNT(G4338:H4338)=2,G4338*H4338/100000000,"n.a.")</x:f>
        <x:v>0</x:v>
      </x:c>
      <x:c r="J4338" s="1" t="str">
        <x:v>日频齐全；折算事件未独立核实</x:v>
      </x:c>
    </x:row>
    <x:row r="4339" ht="25" customHeight="1">
      <x:c r="A4339" s="1" t="str">
        <x:v>中证500</x:v>
      </x:c>
      <x:c r="B4339" s="1" t="str">
        <x:v>515190.SH</x:v>
      </x:c>
      <x:c r="C4339" s="1" t="str">
        <x:v>中银证券中证500ETF</x:v>
      </x:c>
      <x:c r="D4339" s="7" t="d">
        <x:v>2026-08-04T00:00:00.000Z</x:v>
      </x:c>
      <x:c r="E4339" s="8" t="n">
        <x:f>IF(ISNUMBER('原始字段'!C4363),'原始字段'!C4363,"n.a.")</x:f>
        <x:v>291466100</x:v>
      </x:c>
      <x:c r="F4339" s="8" t="n">
        <x:f>IF(ISNUMBER('原始字段'!C4459),'原始字段'!C4459,"n.a.")</x:f>
        <x:v>291466100</x:v>
      </x:c>
      <x:c r="G4339" s="8" t="n">
        <x:f>IF(COUNT(E4339:F4339)=2,F4339-E4339,"n.a.")</x:f>
        <x:v>0</x:v>
      </x:c>
      <x:c r="H4339" s="9" t="n">
        <x:f>IF(ISNUMBER('原始字段'!D4459),'原始字段'!D4459,"n.a.")</x:f>
        <x:v>1.6018</x:v>
      </x:c>
      <x:c r="I4339" s="9" t="n">
        <x:f>IF(COUNT(G4339:H4339)=2,G4339*H4339/100000000,"n.a.")</x:f>
        <x:v>0</x:v>
      </x:c>
      <x:c r="J4339" s="1" t="str">
        <x:v>日频齐全；折算事件未独立核实</x:v>
      </x:c>
    </x:row>
    <x:row r="4340" ht="25" customHeight="1">
      <x:c r="A4340" s="1" t="str">
        <x:v>中证500</x:v>
      </x:c>
      <x:c r="B4340" s="1" t="str">
        <x:v>159820.SZ</x:v>
      </x:c>
      <x:c r="C4340" s="1" t="str">
        <x:v>天弘中证500ETF</x:v>
      </x:c>
      <x:c r="D4340" s="7" t="d">
        <x:v>2026-08-04T00:00:00.000Z</x:v>
      </x:c>
      <x:c r="E4340" s="8" t="n">
        <x:f>IF(ISNUMBER('原始字段'!C4323),'原始字段'!C4323,"n.a.")</x:f>
        <x:v>1378908470</x:v>
      </x:c>
      <x:c r="F4340" s="8" t="n">
        <x:f>IF(ISNUMBER('原始字段'!C4419),'原始字段'!C4419,"n.a.")</x:f>
        <x:v>1378908470</x:v>
      </x:c>
      <x:c r="G4340" s="8" t="n">
        <x:f>IF(COUNT(E4340:F4340)=2,F4340-E4340,"n.a.")</x:f>
        <x:v>0</x:v>
      </x:c>
      <x:c r="H4340" s="9" t="n">
        <x:f>IF(ISNUMBER('原始字段'!D4419),'原始字段'!D4419,"n.a.")</x:f>
        <x:v>1.3213</x:v>
      </x:c>
      <x:c r="I4340" s="9" t="n">
        <x:f>IF(COUNT(G4340:H4340)=2,G4340*H4340/100000000,"n.a.")</x:f>
        <x:v>0</x:v>
      </x:c>
      <x:c r="J4340" s="1" t="str">
        <x:v>日频齐全；折算事件未独立核实</x:v>
      </x:c>
    </x:row>
    <x:row r="4341" ht="25" customHeight="1">
      <x:c r="A4341" s="1" t="str">
        <x:v>中证500</x:v>
      </x:c>
      <x:c r="B4341" s="1" t="str">
        <x:v>159337.SZ</x:v>
      </x:c>
      <x:c r="C4341" s="1" t="str">
        <x:v>东财中证500ETF</x:v>
      </x:c>
      <x:c r="D4341" s="7" t="d">
        <x:v>2026-08-04T00:00:00.000Z</x:v>
      </x:c>
      <x:c r="E4341" s="8" t="n">
        <x:f>IF(ISNUMBER('原始字段'!C4310),'原始字段'!C4310,"n.a.")</x:f>
        <x:v>303710611</x:v>
      </x:c>
      <x:c r="F4341" s="8" t="n">
        <x:f>IF(ISNUMBER('原始字段'!C4406),'原始字段'!C4406,"n.a.")</x:f>
        <x:v>303710611</x:v>
      </x:c>
      <x:c r="G4341" s="8" t="n">
        <x:f>IF(COUNT(E4341:F4341)=2,F4341-E4341,"n.a.")</x:f>
        <x:v>0</x:v>
      </x:c>
      <x:c r="H4341" s="9" t="n">
        <x:f>IF(ISNUMBER('原始字段'!D4406),'原始字段'!D4406,"n.a.")</x:f>
        <x:v>1.7377</x:v>
      </x:c>
      <x:c r="I4341" s="9" t="n">
        <x:f>IF(COUNT(G4341:H4341)=2,G4341*H4341/100000000,"n.a.")</x:f>
        <x:v>0</x:v>
      </x:c>
      <x:c r="J4341" s="1" t="str">
        <x:v>日频齐全；折算事件未独立核实</x:v>
      </x:c>
    </x:row>
    <x:row r="4342" ht="25" customHeight="1">
      <x:c r="A4342" s="1" t="str">
        <x:v>中证500</x:v>
      </x:c>
      <x:c r="B4342" s="1" t="str">
        <x:v>510500.SH</x:v>
      </x:c>
      <x:c r="C4342" s="1" t="str">
        <x:v>南方中证500ETF</x:v>
      </x:c>
      <x:c r="D4342" s="7" t="d">
        <x:v>2026-08-04T00:00:00.000Z</x:v>
      </x:c>
      <x:c r="E4342" s="8" t="n">
        <x:f>IF(ISNUMBER('原始字段'!C4351),'原始字段'!C4351,"n.a.")</x:f>
        <x:v>6311768600</x:v>
      </x:c>
      <x:c r="F4342" s="8" t="n">
        <x:f>IF(ISNUMBER('原始字段'!C4447),'原始字段'!C4447,"n.a.")</x:f>
        <x:v>6252968600</x:v>
      </x:c>
      <x:c r="G4342" s="8" t="n">
        <x:f>IF(COUNT(E4342:F4342)=2,F4342-E4342,"n.a.")</x:f>
        <x:v>-58800000</x:v>
      </x:c>
      <x:c r="H4342" s="9" t="n">
        <x:f>IF(ISNUMBER('原始字段'!D4447),'原始字段'!D4447,"n.a.")</x:f>
        <x:v>7.6209</x:v>
      </x:c>
      <x:c r="I4342" s="9" t="n">
        <x:f>IF(COUNT(G4342:H4342)=2,G4342*H4342/100000000,"n.a.")</x:f>
        <x:v>-4.4810892</x:v>
      </x:c>
      <x:c r="J4342" s="1" t="str">
        <x:v>日频齐全；折算事件未独立核实</x:v>
      </x:c>
    </x:row>
    <x:row r="4343" ht="25" customHeight="1">
      <x:c r="A4343" s="1" t="str">
        <x:v>中证500</x:v>
      </x:c>
      <x:c r="B4343" s="1" t="str">
        <x:v>159968.SZ</x:v>
      </x:c>
      <x:c r="C4343" s="1" t="str">
        <x:v>博时中证500ETF</x:v>
      </x:c>
      <x:c r="D4343" s="7" t="d">
        <x:v>2026-08-04T00:00:00.000Z</x:v>
      </x:c>
      <x:c r="E4343" s="8" t="n">
        <x:f>IF(ISNUMBER('原始字段'!C4338),'原始字段'!C4338,"n.a.")</x:f>
        <x:v>65295098</x:v>
      </x:c>
      <x:c r="F4343" s="8" t="n">
        <x:f>IF(ISNUMBER('原始字段'!C4434),'原始字段'!C4434,"n.a.")</x:f>
        <x:v>65695098</x:v>
      </x:c>
      <x:c r="G4343" s="8" t="n">
        <x:f>IF(COUNT(E4343:F4343)=2,F4343-E4343,"n.a.")</x:f>
        <x:v>400000</x:v>
      </x:c>
      <x:c r="H4343" s="9" t="n">
        <x:f>IF(ISNUMBER('原始字段'!D4434),'原始字段'!D4434,"n.a.")</x:f>
        <x:v>9.946</x:v>
      </x:c>
      <x:c r="I4343" s="9" t="n">
        <x:f>IF(COUNT(G4343:H4343)=2,G4343*H4343/100000000,"n.a.")</x:f>
        <x:v>0.039784</x:v>
      </x:c>
      <x:c r="J4343" s="1" t="str">
        <x:v>日频齐全；折算事件未独立核实</x:v>
      </x:c>
    </x:row>
    <x:row r="4344" ht="25" customHeight="1">
      <x:c r="A4344" s="1" t="str">
        <x:v>中证500</x:v>
      </x:c>
      <x:c r="B4344" s="1" t="str">
        <x:v>561350.SH</x:v>
      </x:c>
      <x:c r="C4344" s="1" t="str">
        <x:v>国泰中证500ETF</x:v>
      </x:c>
      <x:c r="D4344" s="7" t="d">
        <x:v>2026-08-04T00:00:00.000Z</x:v>
      </x:c>
      <x:c r="E4344" s="8" t="n">
        <x:f>IF(ISNUMBER('原始字段'!C4377),'原始字段'!C4377,"n.a.")</x:f>
        <x:v>103700000</x:v>
      </x:c>
      <x:c r="F4344" s="8" t="n">
        <x:f>IF(ISNUMBER('原始字段'!C4473),'原始字段'!C4473,"n.a.")</x:f>
        <x:v>112700000</x:v>
      </x:c>
      <x:c r="G4344" s="8" t="n">
        <x:f>IF(COUNT(E4344:F4344)=2,F4344-E4344,"n.a.")</x:f>
        <x:v>9000000</x:v>
      </x:c>
      <x:c r="H4344" s="9" t="n">
        <x:f>IF(ISNUMBER('原始字段'!D4473),'原始字段'!D4473,"n.a.")</x:f>
        <x:v>1.2099</x:v>
      </x:c>
      <x:c r="I4344" s="9" t="n">
        <x:f>IF(COUNT(G4344:H4344)=2,G4344*H4344/100000000,"n.a.")</x:f>
        <x:v>0.108891</x:v>
      </x:c>
      <x:c r="J4344" s="1" t="str">
        <x:v>日频齐全；折算事件未独立核实</x:v>
      </x:c>
    </x:row>
    <x:row r="4345" ht="25" customHeight="1">
      <x:c r="A4345" s="1" t="str">
        <x:v>中证500</x:v>
      </x:c>
      <x:c r="B4345" s="1" t="str">
        <x:v>512500.SH</x:v>
      </x:c>
      <x:c r="C4345" s="1" t="str">
        <x:v>华夏中证500ETF</x:v>
      </x:c>
      <x:c r="D4345" s="7" t="d">
        <x:v>2026-08-04T00:00:00.000Z</x:v>
      </x:c>
      <x:c r="E4345" s="8" t="n">
        <x:f>IF(ISNUMBER('原始字段'!C4360),'原始字段'!C4360,"n.a.")</x:f>
        <x:v>1988808800</x:v>
      </x:c>
      <x:c r="F4345" s="8" t="n">
        <x:f>IF(ISNUMBER('原始字段'!C4456),'原始字段'!C4456,"n.a.")</x:f>
        <x:v>1995208800</x:v>
      </x:c>
      <x:c r="G4345" s="8" t="n">
        <x:f>IF(COUNT(E4345:F4345)=2,F4345-E4345,"n.a.")</x:f>
        <x:v>6400000</x:v>
      </x:c>
      <x:c r="H4345" s="9" t="n">
        <x:f>IF(ISNUMBER('原始字段'!D4456),'原始字段'!D4456,"n.a.")</x:f>
        <x:v>4.3104</x:v>
      </x:c>
      <x:c r="I4345" s="9" t="n">
        <x:f>IF(COUNT(G4345:H4345)=2,G4345*H4345/100000000,"n.a.")</x:f>
        <x:v>0.2758656</x:v>
      </x:c>
      <x:c r="J4345" s="1" t="str">
        <x:v>日频齐全；折算事件未独立核实</x:v>
      </x:c>
    </x:row>
    <x:row r="4346" ht="25" customHeight="1">
      <x:c r="A4346" s="1" t="str">
        <x:v>中证500</x:v>
      </x:c>
      <x:c r="B4346" s="1" t="str">
        <x:v>510550.SH</x:v>
      </x:c>
      <x:c r="C4346" s="1" t="str">
        <x:v>方正富邦中证500ETF</x:v>
      </x:c>
      <x:c r="D4346" s="7" t="d">
        <x:v>2026-08-04T00:00:00.000Z</x:v>
      </x:c>
      <x:c r="E4346" s="8" t="n">
        <x:f>IF(ISNUMBER('原始字段'!C4354),'原始字段'!C4354,"n.a.")</x:f>
        <x:v>23743300</x:v>
      </x:c>
      <x:c r="F4346" s="8" t="n">
        <x:f>IF(ISNUMBER('原始字段'!C4450),'原始字段'!C4450,"n.a.")</x:f>
        <x:v>23743300</x:v>
      </x:c>
      <x:c r="G4346" s="8" t="n">
        <x:f>IF(COUNT(E4346:F4346)=2,F4346-E4346,"n.a.")</x:f>
        <x:v>0</x:v>
      </x:c>
      <x:c r="H4346" s="9" t="n">
        <x:f>IF(ISNUMBER('原始字段'!D4450),'原始字段'!D4450,"n.a.")</x:f>
        <x:v>1.9591</x:v>
      </x:c>
      <x:c r="I4346" s="9" t="n">
        <x:f>IF(COUNT(G4346:H4346)=2,G4346*H4346/100000000,"n.a.")</x:f>
        <x:v>0</x:v>
      </x:c>
      <x:c r="J4346" s="1" t="str">
        <x:v>日频齐全；折算事件未独立核实</x:v>
      </x:c>
    </x:row>
    <x:row r="4347" ht="25" customHeight="1">
      <x:c r="A4347" s="1" t="str">
        <x:v>中证500</x:v>
      </x:c>
      <x:c r="B4347" s="1" t="str">
        <x:v>510510.SH</x:v>
      </x:c>
      <x:c r="C4347" s="1" t="str">
        <x:v>广发中证500ETF</x:v>
      </x:c>
      <x:c r="D4347" s="7" t="d">
        <x:v>2026-08-04T00:00:00.000Z</x:v>
      </x:c>
      <x:c r="E4347" s="8" t="n">
        <x:f>IF(ISNUMBER('原始字段'!C4352),'原始字段'!C4352,"n.a.")</x:f>
        <x:v>971038300</x:v>
      </x:c>
      <x:c r="F4347" s="8" t="n">
        <x:f>IF(ISNUMBER('原始字段'!C4448),'原始字段'!C4448,"n.a.")</x:f>
        <x:v>975038300</x:v>
      </x:c>
      <x:c r="G4347" s="8" t="n">
        <x:f>IF(COUNT(E4347:F4347)=2,F4347-E4347,"n.a.")</x:f>
        <x:v>4000000</x:v>
      </x:c>
      <x:c r="H4347" s="9" t="n">
        <x:f>IF(ISNUMBER('原始字段'!D4448),'原始字段'!D4448,"n.a.")</x:f>
        <x:v>2.4698</x:v>
      </x:c>
      <x:c r="I4347" s="9" t="n">
        <x:f>IF(COUNT(G4347:H4347)=2,G4347*H4347/100000000,"n.a.")</x:f>
        <x:v>0.098792</x:v>
      </x:c>
      <x:c r="J4347" s="1" t="str">
        <x:v>日频齐全；折算事件未独立核实</x:v>
      </x:c>
    </x:row>
    <x:row r="4348" ht="25" customHeight="1">
      <x:c r="A4348" s="1" t="str">
        <x:v>中证500</x:v>
      </x:c>
      <x:c r="B4348" s="1" t="str">
        <x:v>515550.SH</x:v>
      </x:c>
      <x:c r="C4348" s="1" t="str">
        <x:v>国联中证500ETF</x:v>
      </x:c>
      <x:c r="D4348" s="7" t="d">
        <x:v>2026-08-04T00:00:00.000Z</x:v>
      </x:c>
      <x:c r="E4348" s="8" t="n">
        <x:f>IF(ISNUMBER('原始字段'!C4371),'原始字段'!C4371,"n.a.")</x:f>
        <x:v>21345700</x:v>
      </x:c>
      <x:c r="F4348" s="8" t="n">
        <x:f>IF(ISNUMBER('原始字段'!C4467),'原始字段'!C4467,"n.a.")</x:f>
        <x:v>21345700</x:v>
      </x:c>
      <x:c r="G4348" s="8" t="n">
        <x:f>IF(COUNT(E4348:F4348)=2,F4348-E4348,"n.a.")</x:f>
        <x:v>0</x:v>
      </x:c>
      <x:c r="H4348" s="9" t="n">
        <x:f>IF(ISNUMBER('原始字段'!D4467),'原始字段'!D4467,"n.a.")</x:f>
        <x:v>1.7162</x:v>
      </x:c>
      <x:c r="I4348" s="9" t="n">
        <x:f>IF(COUNT(G4348:H4348)=2,G4348*H4348/100000000,"n.a.")</x:f>
        <x:v>0</x:v>
      </x:c>
      <x:c r="J4348" s="1" t="str">
        <x:v>日频齐全；折算事件未独立核实</x:v>
      </x:c>
    </x:row>
    <x:row r="4349" ht="25" customHeight="1">
      <x:c r="A4349" s="1" t="str">
        <x:v>中证500</x:v>
      </x:c>
      <x:c r="B4349" s="1" t="str">
        <x:v>159500.SZ</x:v>
      </x:c>
      <x:c r="C4349" s="1" t="str">
        <x:v>富国中证500ETF</x:v>
      </x:c>
      <x:c r="D4349" s="7" t="d">
        <x:v>2026-08-04T00:00:00.000Z</x:v>
      </x:c>
      <x:c r="E4349" s="8" t="n">
        <x:f>IF(ISNUMBER('原始字段'!C4312),'原始字段'!C4312,"n.a.")</x:f>
        <x:v>252538865</x:v>
      </x:c>
      <x:c r="F4349" s="8" t="n">
        <x:f>IF(ISNUMBER('原始字段'!C4408),'原始字段'!C4408,"n.a.")</x:f>
        <x:v>252538865</x:v>
      </x:c>
      <x:c r="G4349" s="8" t="n">
        <x:f>IF(COUNT(E4349:F4349)=2,F4349-E4349,"n.a.")</x:f>
        <x:v>0</x:v>
      </x:c>
      <x:c r="H4349" s="9" t="n">
        <x:f>IF(ISNUMBER('原始字段'!D4408),'原始字段'!D4408,"n.a.")</x:f>
        <x:v>1.1405</x:v>
      </x:c>
      <x:c r="I4349" s="9" t="n">
        <x:f>IF(COUNT(G4349:H4349)=2,G4349*H4349/100000000,"n.a.")</x:f>
        <x:v>0</x:v>
      </x:c>
      <x:c r="J4349" s="1" t="str">
        <x:v>日频齐全；折算事件未独立核实</x:v>
      </x:c>
    </x:row>
    <x:row r="4350" ht="25" customHeight="1">
      <x:c r="A4350" s="1" t="str">
        <x:v>中证500</x:v>
      </x:c>
      <x:c r="B4350" s="1" t="str">
        <x:v>512510.SH</x:v>
      </x:c>
      <x:c r="C4350" s="1" t="str">
        <x:v>华泰柏瑞中证500ETF</x:v>
      </x:c>
      <x:c r="D4350" s="7" t="d">
        <x:v>2026-08-04T00:00:00.000Z</x:v>
      </x:c>
      <x:c r="E4350" s="8" t="n">
        <x:f>IF(ISNUMBER('原始字段'!C4361),'原始字段'!C4361,"n.a.")</x:f>
        <x:v>443929800</x:v>
      </x:c>
      <x:c r="F4350" s="8" t="n">
        <x:f>IF(ISNUMBER('原始字段'!C4457),'原始字段'!C4457,"n.a.")</x:f>
        <x:v>442429800</x:v>
      </x:c>
      <x:c r="G4350" s="8" t="n">
        <x:f>IF(COUNT(E4350:F4350)=2,F4350-E4350,"n.a.")</x:f>
        <x:v>-1500000</x:v>
      </x:c>
      <x:c r="H4350" s="9" t="n">
        <x:f>IF(ISNUMBER('原始字段'!D4457),'原始字段'!D4457,"n.a.")</x:f>
        <x:v>2.2813</x:v>
      </x:c>
      <x:c r="I4350" s="9" t="n">
        <x:f>IF(COUNT(G4350:H4350)=2,G4350*H4350/100000000,"n.a.")</x:f>
        <x:v>-0.0342195</x:v>
      </x:c>
      <x:c r="J4350" s="1" t="str">
        <x:v>日频齐全；折算事件未独立核实</x:v>
      </x:c>
    </x:row>
    <x:row r="4351" ht="25" customHeight="1">
      <x:c r="A4351" s="1" t="str">
        <x:v>中证500</x:v>
      </x:c>
      <x:c r="B4351" s="1" t="str">
        <x:v>510570.SH</x:v>
      </x:c>
      <x:c r="C4351" s="1" t="str">
        <x:v>兴业中证500ETF</x:v>
      </x:c>
      <x:c r="D4351" s="7" t="d">
        <x:v>2026-08-04T00:00:00.000Z</x:v>
      </x:c>
      <x:c r="E4351" s="8" t="n">
        <x:f>IF(ISNUMBER('原始字段'!C4356),'原始字段'!C4356,"n.a.")</x:f>
        <x:v>35560600</x:v>
      </x:c>
      <x:c r="F4351" s="8" t="n">
        <x:f>IF(ISNUMBER('原始字段'!C4452),'原始字段'!C4452,"n.a.")</x:f>
        <x:v>35560600</x:v>
      </x:c>
      <x:c r="G4351" s="8" t="n">
        <x:f>IF(COUNT(E4351:F4351)=2,F4351-E4351,"n.a.")</x:f>
        <x:v>0</x:v>
      </x:c>
      <x:c r="H4351" s="9" t="n">
        <x:f>IF(ISNUMBER('原始字段'!D4452),'原始字段'!D4452,"n.a.")</x:f>
        <x:v>1.1993</x:v>
      </x:c>
      <x:c r="I4351" s="9" t="n">
        <x:f>IF(COUNT(G4351:H4351)=2,G4351*H4351/100000000,"n.a.")</x:f>
        <x:v>0</x:v>
      </x:c>
      <x:c r="J4351" s="1" t="str">
        <x:v>日频齐全；折算事件未独立核实</x:v>
      </x:c>
    </x:row>
    <x:row r="4352" ht="25" customHeight="1">
      <x:c r="A4352" s="1" t="str">
        <x:v>中证500</x:v>
      </x:c>
      <x:c r="B4352" s="1" t="str">
        <x:v>510560.SH</x:v>
      </x:c>
      <x:c r="C4352" s="1" t="str">
        <x:v>国寿安保中证500ETF</x:v>
      </x:c>
      <x:c r="D4352" s="7" t="d">
        <x:v>2026-08-04T00:00:00.000Z</x:v>
      </x:c>
      <x:c r="E4352" s="8" t="n">
        <x:f>IF(ISNUMBER('原始字段'!C4355),'原始字段'!C4355,"n.a.")</x:f>
        <x:v>60318700</x:v>
      </x:c>
      <x:c r="F4352" s="8" t="n">
        <x:f>IF(ISNUMBER('原始字段'!C4451),'原始字段'!C4451,"n.a.")</x:f>
        <x:v>60318700</x:v>
      </x:c>
      <x:c r="G4352" s="8" t="n">
        <x:f>IF(COUNT(E4352:F4352)=2,F4352-E4352,"n.a.")</x:f>
        <x:v>0</x:v>
      </x:c>
      <x:c r="H4352" s="9" t="n">
        <x:f>IF(ISNUMBER('原始字段'!D4451),'原始字段'!D4451,"n.a.")</x:f>
        <x:v>1.9093</x:v>
      </x:c>
      <x:c r="I4352" s="9" t="n">
        <x:f>IF(COUNT(G4352:H4352)=2,G4352*H4352/100000000,"n.a.")</x:f>
        <x:v>0</x:v>
      </x:c>
      <x:c r="J4352" s="1" t="str">
        <x:v>日频齐全；折算事件未独立核实</x:v>
      </x:c>
    </x:row>
    <x:row r="4353" ht="25" customHeight="1">
      <x:c r="A4353" s="1" t="str">
        <x:v>中证500</x:v>
      </x:c>
      <x:c r="B4353" s="1" t="str">
        <x:v>159982.SZ</x:v>
      </x:c>
      <x:c r="C4353" s="1" t="str">
        <x:v>鹏华中证500ETF</x:v>
      </x:c>
      <x:c r="D4353" s="7" t="d">
        <x:v>2026-08-04T00:00:00.000Z</x:v>
      </x:c>
      <x:c r="E4353" s="8" t="n">
        <x:f>IF(ISNUMBER('原始字段'!C4341),'原始字段'!C4341,"n.a.")</x:f>
        <x:v>150211253</x:v>
      </x:c>
      <x:c r="F4353" s="8" t="n">
        <x:f>IF(ISNUMBER('原始字段'!C4437),'原始字段'!C4437,"n.a.")</x:f>
        <x:v>212211253</x:v>
      </x:c>
      <x:c r="G4353" s="8" t="n">
        <x:f>IF(COUNT(E4353:F4353)=2,F4353-E4353,"n.a.")</x:f>
        <x:v>62000000</x:v>
      </x:c>
      <x:c r="H4353" s="9" t="n">
        <x:f>IF(ISNUMBER('原始字段'!D4437),'原始字段'!D4437,"n.a.")</x:f>
        <x:v>2.0466</x:v>
      </x:c>
      <x:c r="I4353" s="9" t="n">
        <x:f>IF(COUNT(G4353:H4353)=2,G4353*H4353/100000000,"n.a.")</x:f>
        <x:v>1.2688920000000001</x:v>
      </x:c>
      <x:c r="J4353" s="1" t="str">
        <x:v>日频齐全；折算事件未独立核实</x:v>
      </x:c>
    </x:row>
    <x:row r="4354" ht="25" customHeight="1">
      <x:c r="A4354" s="1" t="str">
        <x:v>中证1000</x:v>
      </x:c>
      <x:c r="B4354" s="1" t="str">
        <x:v>560010.SH</x:v>
      </x:c>
      <x:c r="C4354" s="1" t="str">
        <x:v>广发中证1000ETF</x:v>
      </x:c>
      <x:c r="D4354" s="7" t="d">
        <x:v>2026-08-04T00:00:00.000Z</x:v>
      </x:c>
      <x:c r="E4354" s="8" t="n">
        <x:f>IF(ISNUMBER('原始字段'!C4374),'原始字段'!C4374,"n.a.")</x:f>
        <x:v>2638621700</x:v>
      </x:c>
      <x:c r="F4354" s="8" t="n">
        <x:f>IF(ISNUMBER('原始字段'!C4470),'原始字段'!C4470,"n.a.")</x:f>
        <x:v>2728621700</x:v>
      </x:c>
      <x:c r="G4354" s="8" t="n">
        <x:f>IF(COUNT(E4354:F4354)=2,F4354-E4354,"n.a.")</x:f>
        <x:v>90000000</x:v>
      </x:c>
      <x:c r="H4354" s="9" t="n">
        <x:f>IF(ISNUMBER('原始字段'!D4470),'原始字段'!D4470,"n.a.")</x:f>
        <x:v>3.0255</x:v>
      </x:c>
      <x:c r="I4354" s="9" t="n">
        <x:f>IF(COUNT(G4354:H4354)=2,G4354*H4354/100000000,"n.a.")</x:f>
        <x:v>2.72295</x:v>
      </x:c>
      <x:c r="J4354" s="1" t="str">
        <x:v>日频齐全；折算事件未独立核实</x:v>
      </x:c>
    </x:row>
    <x:row r="4355" ht="25" customHeight="1">
      <x:c r="A4355" s="1" t="str">
        <x:v>中证1000</x:v>
      </x:c>
      <x:c r="B4355" s="1" t="str">
        <x:v>159845.SZ</x:v>
      </x:c>
      <x:c r="C4355" s="1" t="str">
        <x:v>华夏中证1000ETF</x:v>
      </x:c>
      <x:c r="D4355" s="7" t="d">
        <x:v>2026-08-04T00:00:00.000Z</x:v>
      </x:c>
      <x:c r="E4355" s="8" t="n">
        <x:f>IF(ISNUMBER('原始字段'!C4325),'原始字段'!C4325,"n.a.")</x:f>
        <x:v>5424425606</x:v>
      </x:c>
      <x:c r="F4355" s="8" t="n">
        <x:f>IF(ISNUMBER('原始字段'!C4421),'原始字段'!C4421,"n.a.")</x:f>
        <x:v>5712425606</x:v>
      </x:c>
      <x:c r="G4355" s="8" t="n">
        <x:f>IF(COUNT(E4355:F4355)=2,F4355-E4355,"n.a.")</x:f>
        <x:v>288000000</x:v>
      </x:c>
      <x:c r="H4355" s="9" t="n">
        <x:f>IF(ISNUMBER('原始字段'!D4421),'原始字段'!D4421,"n.a.")</x:f>
        <x:v>3.0288</x:v>
      </x:c>
      <x:c r="I4355" s="9" t="n">
        <x:f>IF(COUNT(G4355:H4355)=2,G4355*H4355/100000000,"n.a.")</x:f>
        <x:v>8.722944</x:v>
      </x:c>
      <x:c r="J4355" s="1" t="str">
        <x:v>日频齐全；折算事件未独立核实</x:v>
      </x:c>
    </x:row>
    <x:row r="4356" ht="25" customHeight="1">
      <x:c r="A4356" s="1" t="str">
        <x:v>中证1000</x:v>
      </x:c>
      <x:c r="B4356" s="1" t="str">
        <x:v>159633.SZ</x:v>
      </x:c>
      <x:c r="C4356" s="1" t="str">
        <x:v>易方达中证1000ETF</x:v>
      </x:c>
      <x:c r="D4356" s="7" t="d">
        <x:v>2026-08-04T00:00:00.000Z</x:v>
      </x:c>
      <x:c r="E4356" s="8" t="n">
        <x:f>IF(ISNUMBER('原始字段'!C4319),'原始字段'!C4319,"n.a.")</x:f>
        <x:v>1896162658</x:v>
      </x:c>
      <x:c r="F4356" s="8" t="n">
        <x:f>IF(ISNUMBER('原始字段'!C4415),'原始字段'!C4415,"n.a.")</x:f>
        <x:v>1908162658</x:v>
      </x:c>
      <x:c r="G4356" s="8" t="n">
        <x:f>IF(COUNT(E4356:F4356)=2,F4356-E4356,"n.a.")</x:f>
        <x:v>12000000</x:v>
      </x:c>
      <x:c r="H4356" s="9" t="n">
        <x:f>IF(ISNUMBER('原始字段'!D4415),'原始字段'!D4415,"n.a.")</x:f>
        <x:v>3.1081</x:v>
      </x:c>
      <x:c r="I4356" s="9" t="n">
        <x:f>IF(COUNT(G4356:H4356)=2,G4356*H4356/100000000,"n.a.")</x:f>
        <x:v>0.372972</x:v>
      </x:c>
      <x:c r="J4356" s="1" t="str">
        <x:v>日频齐全；折算事件未独立核实</x:v>
      </x:c>
    </x:row>
    <x:row r="4357" ht="25" customHeight="1">
      <x:c r="A4357" s="1" t="str">
        <x:v>中证1000</x:v>
      </x:c>
      <x:c r="B4357" s="1" t="str">
        <x:v>159629.SZ</x:v>
      </x:c>
      <x:c r="C4357" s="1" t="str">
        <x:v>富国中证1000ETF</x:v>
      </x:c>
      <x:c r="D4357" s="7" t="d">
        <x:v>2026-08-04T00:00:00.000Z</x:v>
      </x:c>
      <x:c r="E4357" s="8" t="n">
        <x:f>IF(ISNUMBER('原始字段'!C4318),'原始字段'!C4318,"n.a.")</x:f>
        <x:v>975252663</x:v>
      </x:c>
      <x:c r="F4357" s="8" t="n">
        <x:f>IF(ISNUMBER('原始字段'!C4414),'原始字段'!C4414,"n.a.")</x:f>
        <x:v>993252663</x:v>
      </x:c>
      <x:c r="G4357" s="8" t="n">
        <x:f>IF(COUNT(E4357:F4357)=2,F4357-E4357,"n.a.")</x:f>
        <x:v>18000000</x:v>
      </x:c>
      <x:c r="H4357" s="9" t="n">
        <x:f>IF(ISNUMBER('原始字段'!D4414),'原始字段'!D4414,"n.a.")</x:f>
        <x:v>3.0414</x:v>
      </x:c>
      <x:c r="I4357" s="9" t="n">
        <x:f>IF(COUNT(G4357:H4357)=2,G4357*H4357/100000000,"n.a.")</x:f>
        <x:v>0.547452</x:v>
      </x:c>
      <x:c r="J4357" s="1" t="str">
        <x:v>日频齐全；折算事件未独立核实</x:v>
      </x:c>
    </x:row>
    <x:row r="4358" ht="25" customHeight="1">
      <x:c r="A4358" s="1" t="str">
        <x:v>中证1000</x:v>
      </x:c>
      <x:c r="B4358" s="1" t="str">
        <x:v>512100.SH</x:v>
      </x:c>
      <x:c r="C4358" s="1" t="str">
        <x:v>南方中证1000ETF</x:v>
      </x:c>
      <x:c r="D4358" s="7" t="d">
        <x:v>2026-08-04T00:00:00.000Z</x:v>
      </x:c>
      <x:c r="E4358" s="8" t="n">
        <x:f>IF(ISNUMBER('原始字段'!C4359),'原始字段'!C4359,"n.a.")</x:f>
        <x:v>11741217600</x:v>
      </x:c>
      <x:c r="F4358" s="8" t="n">
        <x:f>IF(ISNUMBER('原始字段'!C4455),'原始字段'!C4455,"n.a.")</x:f>
        <x:v>12251217600</x:v>
      </x:c>
      <x:c r="G4358" s="8" t="n">
        <x:f>IF(COUNT(E4358:F4358)=2,F4358-E4358,"n.a.")</x:f>
        <x:v>510000000</x:v>
      </x:c>
      <x:c r="H4358" s="9" t="n">
        <x:f>IF(ISNUMBER('原始字段'!D4455),'原始字段'!D4455,"n.a.")</x:f>
        <x:v>2.9508</x:v>
      </x:c>
      <x:c r="I4358" s="9" t="n">
        <x:f>IF(COUNT(G4358:H4358)=2,G4358*H4358/100000000,"n.a.")</x:f>
        <x:v>15.04908</x:v>
      </x:c>
      <x:c r="J4358" s="1" t="str">
        <x:v>日频齐全；折算事件未独立核实</x:v>
      </x:c>
    </x:row>
    <x:row r="4359" ht="25" customHeight="1">
      <x:c r="A4359" s="1" t="str">
        <x:v>中证1000</x:v>
      </x:c>
      <x:c r="B4359" s="1" t="str">
        <x:v>516300.SH</x:v>
      </x:c>
      <x:c r="C4359" s="1" t="str">
        <x:v>华泰柏瑞中证1000ETF</x:v>
      </x:c>
      <x:c r="D4359" s="7" t="d">
        <x:v>2026-08-04T00:00:00.000Z</x:v>
      </x:c>
      <x:c r="E4359" s="8" t="n">
        <x:f>IF(ISNUMBER('原始字段'!C4373),'原始字段'!C4373,"n.a.")</x:f>
        <x:v>51012600</x:v>
      </x:c>
      <x:c r="F4359" s="8" t="n">
        <x:f>IF(ISNUMBER('原始字段'!C4469),'原始字段'!C4469,"n.a.")</x:f>
        <x:v>51012600</x:v>
      </x:c>
      <x:c r="G4359" s="8" t="n">
        <x:f>IF(COUNT(E4359:F4359)=2,F4359-E4359,"n.a.")</x:f>
        <x:v>0</x:v>
      </x:c>
      <x:c r="H4359" s="9" t="n">
        <x:f>IF(ISNUMBER('原始字段'!D4469),'原始字段'!D4469,"n.a.")</x:f>
        <x:v>3.0689</x:v>
      </x:c>
      <x:c r="I4359" s="9" t="n">
        <x:f>IF(COUNT(G4359:H4359)=2,G4359*H4359/100000000,"n.a.")</x:f>
        <x:v>0</x:v>
      </x:c>
      <x:c r="J4359" s="1" t="str">
        <x:v>日频齐全；折算事件未独立核实</x:v>
      </x:c>
    </x:row>
    <x:row r="4360" ht="25" customHeight="1">
      <x:c r="A4360" s="1" t="str">
        <x:v>中证1000</x:v>
      </x:c>
      <x:c r="B4360" s="1" t="str">
        <x:v>560110.SH</x:v>
      </x:c>
      <x:c r="C4360" s="1" t="str">
        <x:v>汇添富中证1000ETF</x:v>
      </x:c>
      <x:c r="D4360" s="7" t="d">
        <x:v>2026-08-04T00:00:00.000Z</x:v>
      </x:c>
      <x:c r="E4360" s="8" t="n">
        <x:f>IF(ISNUMBER('原始字段'!C4375),'原始字段'!C4375,"n.a.")</x:f>
        <x:v>364903500</x:v>
      </x:c>
      <x:c r="F4360" s="8" t="n">
        <x:f>IF(ISNUMBER('原始字段'!C4471),'原始字段'!C4471,"n.a.")</x:f>
        <x:v>358903500</x:v>
      </x:c>
      <x:c r="G4360" s="8" t="n">
        <x:f>IF(COUNT(E4360:F4360)=2,F4360-E4360,"n.a.")</x:f>
        <x:v>-6000000</x:v>
      </x:c>
      <x:c r="H4360" s="9" t="n">
        <x:f>IF(ISNUMBER('原始字段'!D4471),'原始字段'!D4471,"n.a.")</x:f>
        <x:v>1.0939</x:v>
      </x:c>
      <x:c r="I4360" s="9" t="n">
        <x:f>IF(COUNT(G4360:H4360)=2,G4360*H4360/100000000,"n.a.")</x:f>
        <x:v>-0.06563400000000001</x:v>
      </x:c>
      <x:c r="J4360" s="1" t="str">
        <x:v>日频齐全；折算事件未独立核实</x:v>
      </x:c>
    </x:row>
    <x:row r="4361" ht="25" customHeight="1">
      <x:c r="A4361" s="1" t="str">
        <x:v>中证2000</x:v>
      </x:c>
      <x:c r="B4361" s="1" t="str">
        <x:v>159535.SZ</x:v>
      </x:c>
      <x:c r="C4361" s="1" t="str">
        <x:v>嘉实中证2000ETF</x:v>
      </x:c>
      <x:c r="D4361" s="7" t="d">
        <x:v>2026-08-04T00:00:00.000Z</x:v>
      </x:c>
      <x:c r="E4361" s="8" t="n">
        <x:f>IF(ISNUMBER('原始字段'!C4316),'原始字段'!C4316,"n.a.")</x:f>
        <x:v>28981088</x:v>
      </x:c>
      <x:c r="F4361" s="8" t="n">
        <x:f>IF(ISNUMBER('原始字段'!C4412),'原始字段'!C4412,"n.a.")</x:f>
        <x:v>28981088</x:v>
      </x:c>
      <x:c r="G4361" s="8" t="n">
        <x:f>IF(COUNT(E4361:F4361)=2,F4361-E4361,"n.a.")</x:f>
        <x:v>0</x:v>
      </x:c>
      <x:c r="H4361" s="9" t="n">
        <x:f>IF(ISNUMBER('原始字段'!D4412),'原始字段'!D4412,"n.a.")</x:f>
        <x:v>1.3814</x:v>
      </x:c>
      <x:c r="I4361" s="9" t="n">
        <x:f>IF(COUNT(G4361:H4361)=2,G4361*H4361/100000000,"n.a.")</x:f>
        <x:v>0</x:v>
      </x:c>
      <x:c r="J4361" s="1" t="str">
        <x:v>日频齐全；折算事件未独立核实</x:v>
      </x:c>
    </x:row>
    <x:row r="4362" ht="25" customHeight="1">
      <x:c r="A4362" s="1" t="str">
        <x:v>中证2000</x:v>
      </x:c>
      <x:c r="B4362" s="1" t="str">
        <x:v>159536.SZ</x:v>
      </x:c>
      <x:c r="C4362" s="1" t="str">
        <x:v>汇添富中证2000ETF</x:v>
      </x:c>
      <x:c r="D4362" s="7" t="d">
        <x:v>2026-08-04T00:00:00.000Z</x:v>
      </x:c>
      <x:c r="E4362" s="8" t="n">
        <x:f>IF(ISNUMBER('原始字段'!C4317),'原始字段'!C4317,"n.a.")</x:f>
        <x:v>69261589</x:v>
      </x:c>
      <x:c r="F4362" s="8" t="n">
        <x:f>IF(ISNUMBER('原始字段'!C4413),'原始字段'!C4413,"n.a.")</x:f>
        <x:v>69261589</x:v>
      </x:c>
      <x:c r="G4362" s="8" t="n">
        <x:f>IF(COUNT(E4362:F4362)=2,F4362-E4362,"n.a.")</x:f>
        <x:v>0</x:v>
      </x:c>
      <x:c r="H4362" s="9" t="n">
        <x:f>IF(ISNUMBER('原始字段'!D4413),'原始字段'!D4413,"n.a.")</x:f>
        <x:v>1.2975</x:v>
      </x:c>
      <x:c r="I4362" s="9" t="n">
        <x:f>IF(COUNT(G4362:H4362)=2,G4362*H4362/100000000,"n.a.")</x:f>
        <x:v>0</x:v>
      </x:c>
      <x:c r="J4362" s="1" t="str">
        <x:v>日频齐全；折算事件未独立核实</x:v>
      </x:c>
    </x:row>
    <x:row r="4363" ht="25" customHeight="1">
      <x:c r="A4363" s="1" t="str">
        <x:v>中证2000</x:v>
      </x:c>
      <x:c r="B4363" s="1" t="str">
        <x:v>159531.SZ</x:v>
      </x:c>
      <x:c r="C4363" s="1" t="str">
        <x:v>南方中证2000ETF</x:v>
      </x:c>
      <x:c r="D4363" s="7" t="d">
        <x:v>2026-08-04T00:00:00.000Z</x:v>
      </x:c>
      <x:c r="E4363" s="8" t="n">
        <x:f>IF(ISNUMBER('原始字段'!C4313),'原始字段'!C4313,"n.a.")</x:f>
        <x:v>1080608406</x:v>
      </x:c>
      <x:c r="F4363" s="8" t="n">
        <x:f>IF(ISNUMBER('原始字段'!C4409),'原始字段'!C4409,"n.a.")</x:f>
        <x:v>1206608406</x:v>
      </x:c>
      <x:c r="G4363" s="8" t="n">
        <x:f>IF(COUNT(E4363:F4363)=2,F4363-E4363,"n.a.")</x:f>
        <x:v>126000000</x:v>
      </x:c>
      <x:c r="H4363" s="9" t="n">
        <x:f>IF(ISNUMBER('原始字段'!D4409),'原始字段'!D4409,"n.a.")</x:f>
        <x:v>1.3552</x:v>
      </x:c>
      <x:c r="I4363" s="9" t="n">
        <x:f>IF(COUNT(G4363:H4363)=2,G4363*H4363/100000000,"n.a.")</x:f>
        <x:v>1.707552</x:v>
      </x:c>
      <x:c r="J4363" s="1" t="str">
        <x:v>日频齐全；折算事件未独立核实</x:v>
      </x:c>
    </x:row>
    <x:row r="4364" ht="25" customHeight="1">
      <x:c r="A4364" s="1" t="str">
        <x:v>中证2000</x:v>
      </x:c>
      <x:c r="B4364" s="1" t="str">
        <x:v>159532.SZ</x:v>
      </x:c>
      <x:c r="C4364" s="1" t="str">
        <x:v>易方达中证2000ETF</x:v>
      </x:c>
      <x:c r="D4364" s="7" t="d">
        <x:v>2026-08-04T00:00:00.000Z</x:v>
      </x:c>
      <x:c r="E4364" s="8" t="n">
        <x:f>IF(ISNUMBER('原始字段'!C4314),'原始字段'!C4314,"n.a.")</x:f>
        <x:v>181564791</x:v>
      </x:c>
      <x:c r="F4364" s="8" t="n">
        <x:f>IF(ISNUMBER('原始字段'!C4410),'原始字段'!C4410,"n.a.")</x:f>
        <x:v>191564791</x:v>
      </x:c>
      <x:c r="G4364" s="8" t="n">
        <x:f>IF(COUNT(E4364:F4364)=2,F4364-E4364,"n.a.")</x:f>
        <x:v>10000000</x:v>
      </x:c>
      <x:c r="H4364" s="9" t="n">
        <x:f>IF(ISNUMBER('原始字段'!D4410),'原始字段'!D4410,"n.a.")</x:f>
        <x:v>1.5355</x:v>
      </x:c>
      <x:c r="I4364" s="9" t="n">
        <x:f>IF(COUNT(G4364:H4364)=2,G4364*H4364/100000000,"n.a.")</x:f>
        <x:v>0.15355</x:v>
      </x:c>
      <x:c r="J4364" s="1" t="str">
        <x:v>日频齐全；折算事件未独立核实</x:v>
      </x:c>
    </x:row>
    <x:row r="4365" ht="25" customHeight="1">
      <x:c r="A4365" s="1" t="str">
        <x:v>中证2000</x:v>
      </x:c>
      <x:c r="B4365" s="1" t="str">
        <x:v>159533.SZ</x:v>
      </x:c>
      <x:c r="C4365" s="1" t="str">
        <x:v>博时中证2000ETF</x:v>
      </x:c>
      <x:c r="D4365" s="7" t="d">
        <x:v>2026-08-04T00:00:00.000Z</x:v>
      </x:c>
      <x:c r="E4365" s="8" t="n">
        <x:f>IF(ISNUMBER('原始字段'!C4315),'原始字段'!C4315,"n.a.")</x:f>
        <x:v>15458785</x:v>
      </x:c>
      <x:c r="F4365" s="8" t="n">
        <x:f>IF(ISNUMBER('原始字段'!C4411),'原始字段'!C4411,"n.a.")</x:f>
        <x:v>16458785</x:v>
      </x:c>
      <x:c r="G4365" s="8" t="n">
        <x:f>IF(COUNT(E4365:F4365)=2,F4365-E4365,"n.a.")</x:f>
        <x:v>1000000</x:v>
      </x:c>
      <x:c r="H4365" s="9" t="n">
        <x:f>IF(ISNUMBER('原始字段'!D4411),'原始字段'!D4411,"n.a.")</x:f>
        <x:v>1.7951</x:v>
      </x:c>
      <x:c r="I4365" s="9" t="n">
        <x:f>IF(COUNT(G4365:H4365)=2,G4365*H4365/100000000,"n.a.")</x:f>
        <x:v>0.017951</x:v>
      </x:c>
      <x:c r="J4365" s="1" t="str">
        <x:v>日频齐全；折算事件未独立核实</x:v>
      </x:c>
    </x:row>
    <x:row r="4366" ht="25" customHeight="1">
      <x:c r="A4366" s="1" t="str">
        <x:v>中证2000</x:v>
      </x:c>
      <x:c r="B4366" s="1" t="str">
        <x:v>561370.SH</x:v>
      </x:c>
      <x:c r="C4366" s="1" t="str">
        <x:v>国泰中证2000ETF</x:v>
      </x:c>
      <x:c r="D4366" s="7" t="d">
        <x:v>2026-08-04T00:00:00.000Z</x:v>
      </x:c>
      <x:c r="E4366" s="8" t="n">
        <x:f>IF(ISNUMBER('原始字段'!C4378),'原始字段'!C4378,"n.a.")</x:f>
        <x:v>32356000</x:v>
      </x:c>
      <x:c r="F4366" s="8" t="n">
        <x:f>IF(ISNUMBER('原始字段'!C4474),'原始字段'!C4474,"n.a.")</x:f>
        <x:v>32356000</x:v>
      </x:c>
      <x:c r="G4366" s="8" t="n">
        <x:f>IF(COUNT(E4366:F4366)=2,F4366-E4366,"n.a.")</x:f>
        <x:v>0</x:v>
      </x:c>
      <x:c r="H4366" s="9" t="n">
        <x:f>IF(ISNUMBER('原始字段'!D4474),'原始字段'!D4474,"n.a.")</x:f>
        <x:v>1.319</x:v>
      </x:c>
      <x:c r="I4366" s="9" t="n">
        <x:f>IF(COUNT(G4366:H4366)=2,G4366*H4366/100000000,"n.a.")</x:f>
        <x:v>0</x:v>
      </x:c>
      <x:c r="J4366" s="1" t="str">
        <x:v>日频齐全；折算事件未独立核实</x:v>
      </x:c>
    </x:row>
    <x:row r="4367" ht="25" customHeight="1">
      <x:c r="A4367" s="1" t="str">
        <x:v>中证2000</x:v>
      </x:c>
      <x:c r="B4367" s="1" t="str">
        <x:v>563300.SH</x:v>
      </x:c>
      <x:c r="C4367" s="1" t="str">
        <x:v>华泰柏瑞中证2000ETF</x:v>
      </x:c>
      <x:c r="D4367" s="7" t="d">
        <x:v>2026-08-04T00:00:00.000Z</x:v>
      </x:c>
      <x:c r="E4367" s="8" t="n">
        <x:f>IF(ISNUMBER('原始字段'!C4382),'原始字段'!C4382,"n.a.")</x:f>
        <x:v>4976174000</x:v>
      </x:c>
      <x:c r="F4367" s="8" t="n">
        <x:f>IF(ISNUMBER('原始字段'!C4478),'原始字段'!C4478,"n.a.")</x:f>
        <x:v>5571174000</x:v>
      </x:c>
      <x:c r="G4367" s="8" t="n">
        <x:f>IF(COUNT(E4367:F4367)=2,F4367-E4367,"n.a.")</x:f>
        <x:v>595000000</x:v>
      </x:c>
      <x:c r="H4367" s="9" t="n">
        <x:f>IF(ISNUMBER('原始字段'!D4478),'原始字段'!D4478,"n.a.")</x:f>
        <x:v>1.3277</x:v>
      </x:c>
      <x:c r="I4367" s="9" t="n">
        <x:f>IF(COUNT(G4367:H4367)=2,G4367*H4367/100000000,"n.a.")</x:f>
        <x:v>7.899815000000001</x:v>
      </x:c>
      <x:c r="J4367" s="1" t="str">
        <x:v>日频齐全；折算事件未独立核实</x:v>
      </x:c>
    </x:row>
    <x:row r="4368" ht="25" customHeight="1">
      <x:c r="A4368" s="1" t="str">
        <x:v>中证2000</x:v>
      </x:c>
      <x:c r="B4368" s="1" t="str">
        <x:v>562660.SH</x:v>
      </x:c>
      <x:c r="C4368" s="1" t="str">
        <x:v>华夏中证2000ETF</x:v>
      </x:c>
      <x:c r="D4368" s="7" t="d">
        <x:v>2026-08-04T00:00:00.000Z</x:v>
      </x:c>
      <x:c r="E4368" s="8" t="n">
        <x:f>IF(ISNUMBER('原始字段'!C4380),'原始字段'!C4380,"n.a.")</x:f>
        <x:v>268874000</x:v>
      </x:c>
      <x:c r="F4368" s="8" t="n">
        <x:f>IF(ISNUMBER('原始字段'!C4476),'原始字段'!C4476,"n.a.")</x:f>
        <x:v>284874000</x:v>
      </x:c>
      <x:c r="G4368" s="8" t="n">
        <x:f>IF(COUNT(E4368:F4368)=2,F4368-E4368,"n.a.")</x:f>
        <x:v>16000000</x:v>
      </x:c>
      <x:c r="H4368" s="9" t="n">
        <x:f>IF(ISNUMBER('原始字段'!D4476),'原始字段'!D4476,"n.a.")</x:f>
        <x:v>1.7303</x:v>
      </x:c>
      <x:c r="I4368" s="9" t="n">
        <x:f>IF(COUNT(G4368:H4368)=2,G4368*H4368/100000000,"n.a.")</x:f>
        <x:v>0.276848</x:v>
      </x:c>
      <x:c r="J4368" s="1" t="str">
        <x:v>日频齐全；折算事件未独立核实</x:v>
      </x:c>
    </x:row>
    <x:row r="4369" ht="25" customHeight="1">
      <x:c r="A4369" s="1" t="str">
        <x:v>中证2000</x:v>
      </x:c>
      <x:c r="B4369" s="1" t="str">
        <x:v>563200.SH</x:v>
      </x:c>
      <x:c r="C4369" s="1" t="str">
        <x:v>富国中证2000ETF</x:v>
      </x:c>
      <x:c r="D4369" s="7" t="d">
        <x:v>2026-08-04T00:00:00.000Z</x:v>
      </x:c>
      <x:c r="E4369" s="8" t="n">
        <x:f>IF(ISNUMBER('原始字段'!C4381),'原始字段'!C4381,"n.a.")</x:f>
        <x:v>59458800</x:v>
      </x:c>
      <x:c r="F4369" s="8" t="n">
        <x:f>IF(ISNUMBER('原始字段'!C4477),'原始字段'!C4477,"n.a.")</x:f>
        <x:v>63458800</x:v>
      </x:c>
      <x:c r="G4369" s="8" t="n">
        <x:f>IF(COUNT(E4369:F4369)=2,F4369-E4369,"n.a.")</x:f>
        <x:v>4000000</x:v>
      </x:c>
      <x:c r="H4369" s="9" t="n">
        <x:f>IF(ISNUMBER('原始字段'!D4477),'原始字段'!D4477,"n.a.")</x:f>
        <x:v>1.4151</x:v>
      </x:c>
      <x:c r="I4369" s="9" t="n">
        <x:f>IF(COUNT(G4369:H4369)=2,G4369*H4369/100000000,"n.a.")</x:f>
        <x:v>0.056604</x:v>
      </x:c>
      <x:c r="J4369" s="1" t="str">
        <x:v>日频齐全；折算事件未独立核实</x:v>
      </x:c>
    </x:row>
    <x:row r="4370" ht="25" customHeight="1">
      <x:c r="A4370" s="1" t="str">
        <x:v>中证2000</x:v>
      </x:c>
      <x:c r="B4370" s="1" t="str">
        <x:v>560220.SH</x:v>
      </x:c>
      <x:c r="C4370" s="1" t="str">
        <x:v>广发中证2000ETF</x:v>
      </x:c>
      <x:c r="D4370" s="7" t="d">
        <x:v>2026-08-04T00:00:00.000Z</x:v>
      </x:c>
      <x:c r="E4370" s="8" t="n">
        <x:f>IF(ISNUMBER('原始字段'!C4376),'原始字段'!C4376,"n.a.")</x:f>
        <x:v>66717000</x:v>
      </x:c>
      <x:c r="F4370" s="8" t="n">
        <x:f>IF(ISNUMBER('原始字段'!C4472),'原始字段'!C4472,"n.a.")</x:f>
        <x:v>66717000</x:v>
      </x:c>
      <x:c r="G4370" s="8" t="n">
        <x:f>IF(COUNT(E4370:F4370)=2,F4370-E4370,"n.a.")</x:f>
        <x:v>0</x:v>
      </x:c>
      <x:c r="H4370" s="9" t="n">
        <x:f>IF(ISNUMBER('原始字段'!D4472),'原始字段'!D4472,"n.a.")</x:f>
        <x:v>1.3369</x:v>
      </x:c>
      <x:c r="I4370" s="9" t="n">
        <x:f>IF(COUNT(G4370:H4370)=2,G4370*H4370/100000000,"n.a.")</x:f>
        <x:v>0</x:v>
      </x:c>
      <x:c r="J4370" s="1" t="str">
        <x:v>日频齐全；折算事件未独立核实</x:v>
      </x:c>
    </x:row>
    <x:row r="4371" ht="25" customHeight="1">
      <x:c r="A4371" s="1" t="str">
        <x:v>创业板指</x:v>
      </x:c>
      <x:c r="B4371" s="1" t="str">
        <x:v>159810.SZ</x:v>
      </x:c>
      <x:c r="C4371" s="1" t="str">
        <x:v>浦银创业板ETF</x:v>
      </x:c>
      <x:c r="D4371" s="7" t="d">
        <x:v>2026-08-04T00:00:00.000Z</x:v>
      </x:c>
      <x:c r="E4371" s="8" t="n">
        <x:f>IF(ISNUMBER('原始字段'!C4322),'原始字段'!C4322,"n.a.")</x:f>
        <x:v>60475458</x:v>
      </x:c>
      <x:c r="F4371" s="8" t="n">
        <x:f>IF(ISNUMBER('原始字段'!C4418),'原始字段'!C4418,"n.a.")</x:f>
        <x:v>58475458</x:v>
      </x:c>
      <x:c r="G4371" s="8" t="n">
        <x:f>IF(COUNT(E4371:F4371)=2,F4371-E4371,"n.a.")</x:f>
        <x:v>-2000000</x:v>
      </x:c>
      <x:c r="H4371" s="9" t="n">
        <x:f>IF(ISNUMBER('原始字段'!D4418),'原始字段'!D4418,"n.a.")</x:f>
        <x:v>1.4049</x:v>
      </x:c>
      <x:c r="I4371" s="9" t="n">
        <x:f>IF(COUNT(G4371:H4371)=2,G4371*H4371/100000000,"n.a.")</x:f>
        <x:v>-0.028098</x:v>
      </x:c>
      <x:c r="J4371" s="1" t="str">
        <x:v>日频齐全；折算事件未独立核实</x:v>
      </x:c>
    </x:row>
    <x:row r="4372" ht="25" customHeight="1">
      <x:c r="A4372" s="1" t="str">
        <x:v>创业板指</x:v>
      </x:c>
      <x:c r="B4372" s="1" t="str">
        <x:v>159808.SZ</x:v>
      </x:c>
      <x:c r="C4372" s="1" t="str">
        <x:v>融通创业板ETF</x:v>
      </x:c>
      <x:c r="D4372" s="7" t="d">
        <x:v>2026-08-04T00:00:00.000Z</x:v>
      </x:c>
      <x:c r="E4372" s="8" t="n">
        <x:f>IF(ISNUMBER('原始字段'!C4321),'原始字段'!C4321,"n.a.")</x:f>
        <x:v>51484790</x:v>
      </x:c>
      <x:c r="F4372" s="8" t="n">
        <x:f>IF(ISNUMBER('原始字段'!C4417),'原始字段'!C4417,"n.a.")</x:f>
        <x:v>51484790</x:v>
      </x:c>
      <x:c r="G4372" s="8" t="n">
        <x:f>IF(COUNT(E4372:F4372)=2,F4372-E4372,"n.a.")</x:f>
        <x:v>0</x:v>
      </x:c>
      <x:c r="H4372" s="9" t="n">
        <x:f>IF(ISNUMBER('原始字段'!D4417),'原始字段'!D4417,"n.a.")</x:f>
        <x:v>1.3521</x:v>
      </x:c>
      <x:c r="I4372" s="9" t="n">
        <x:f>IF(COUNT(G4372:H4372)=2,G4372*H4372/100000000,"n.a.")</x:f>
        <x:v>0</x:v>
      </x:c>
      <x:c r="J4372" s="1" t="str">
        <x:v>日频齐全；折算事件未独立核实</x:v>
      </x:c>
    </x:row>
    <x:row r="4373" ht="25" customHeight="1">
      <x:c r="A4373" s="1" t="str">
        <x:v>创业板指</x:v>
      </x:c>
      <x:c r="B4373" s="1" t="str">
        <x:v>159964.SZ</x:v>
      </x:c>
      <x:c r="C4373" s="1" t="str">
        <x:v>平安创业板ETF</x:v>
      </x:c>
      <x:c r="D4373" s="7" t="d">
        <x:v>2026-08-04T00:00:00.000Z</x:v>
      </x:c>
      <x:c r="E4373" s="8" t="n">
        <x:f>IF(ISNUMBER('原始字段'!C4337),'原始字段'!C4337,"n.a.")</x:f>
        <x:v>165481881</x:v>
      </x:c>
      <x:c r="F4373" s="8" t="n">
        <x:f>IF(ISNUMBER('原始字段'!C4433),'原始字段'!C4433,"n.a.")</x:f>
        <x:v>165481881</x:v>
      </x:c>
      <x:c r="G4373" s="8" t="n">
        <x:f>IF(COUNT(E4373:F4373)=2,F4373-E4373,"n.a.")</x:f>
        <x:v>0</x:v>
      </x:c>
      <x:c r="H4373" s="9" t="n">
        <x:f>IF(ISNUMBER('原始字段'!D4433),'原始字段'!D4433,"n.a.")</x:f>
        <x:v>2.2903</x:v>
      </x:c>
      <x:c r="I4373" s="9" t="n">
        <x:f>IF(COUNT(G4373:H4373)=2,G4373*H4373/100000000,"n.a.")</x:f>
        <x:v>0</x:v>
      </x:c>
      <x:c r="J4373" s="1" t="str">
        <x:v>日频齐全；折算事件未独立核实</x:v>
      </x:c>
    </x:row>
    <x:row r="4374" ht="25" customHeight="1">
      <x:c r="A4374" s="1" t="str">
        <x:v>创业板指</x:v>
      </x:c>
      <x:c r="B4374" s="1" t="str">
        <x:v>159915.SZ</x:v>
      </x:c>
      <x:c r="C4374" s="1" t="str">
        <x:v>易方达创业板ETF</x:v>
      </x:c>
      <x:c r="D4374" s="7" t="d">
        <x:v>2026-08-04T00:00:00.000Z</x:v>
      </x:c>
      <x:c r="E4374" s="8" t="n">
        <x:f>IF(ISNUMBER('原始字段'!C4327),'原始字段'!C4327,"n.a.")</x:f>
        <x:v>20359454936</x:v>
      </x:c>
      <x:c r="F4374" s="8" t="n">
        <x:f>IF(ISNUMBER('原始字段'!C4423),'原始字段'!C4423,"n.a.")</x:f>
        <x:v>19404454936</x:v>
      </x:c>
      <x:c r="G4374" s="8" t="n">
        <x:f>IF(COUNT(E4374:F4374)=2,F4374-E4374,"n.a.")</x:f>
        <x:v>-955000000</x:v>
      </x:c>
      <x:c r="H4374" s="9" t="n">
        <x:f>IF(ISNUMBER('原始字段'!D4423),'原始字段'!D4423,"n.a.")</x:f>
        <x:v>3.5124</x:v>
      </x:c>
      <x:c r="I4374" s="9" t="n">
        <x:f>IF(COUNT(G4374:H4374)=2,G4374*H4374/100000000,"n.a.")</x:f>
        <x:v>-33.54342</x:v>
      </x:c>
      <x:c r="J4374" s="1" t="str">
        <x:v>日频齐全；折算事件未独立核实</x:v>
      </x:c>
    </x:row>
    <x:row r="4375" ht="25" customHeight="1">
      <x:c r="A4375" s="1" t="str">
        <x:v>创业板指</x:v>
      </x:c>
      <x:c r="B4375" s="1" t="str">
        <x:v>159971.SZ</x:v>
      </x:c>
      <x:c r="C4375" s="1" t="str">
        <x:v>富国创业板ETF</x:v>
      </x:c>
      <x:c r="D4375" s="7" t="d">
        <x:v>2026-08-04T00:00:00.000Z</x:v>
      </x:c>
      <x:c r="E4375" s="8" t="n">
        <x:f>IF(ISNUMBER('原始字段'!C4339),'原始字段'!C4339,"n.a.")</x:f>
        <x:v>1714020288</x:v>
      </x:c>
      <x:c r="F4375" s="8" t="n">
        <x:f>IF(ISNUMBER('原始字段'!C4435),'原始字段'!C4435,"n.a.")</x:f>
        <x:v>1618020288</x:v>
      </x:c>
      <x:c r="G4375" s="8" t="n">
        <x:f>IF(COUNT(E4375:F4375)=2,F4375-E4375,"n.a.")</x:f>
        <x:v>-96000000</x:v>
      </x:c>
      <x:c r="H4375" s="9" t="n">
        <x:f>IF(ISNUMBER('原始字段'!D4435),'原始字段'!D4435,"n.a.")</x:f>
        <x:v>1.2189</x:v>
      </x:c>
      <x:c r="I4375" s="9" t="n">
        <x:f>IF(COUNT(G4375:H4375)=2,G4375*H4375/100000000,"n.a.")</x:f>
        <x:v>-1.170144</x:v>
      </x:c>
      <x:c r="J4375" s="1" t="str">
        <x:v>日频齐全；折算事件未独立核实</x:v>
      </x:c>
    </x:row>
    <x:row r="4376" ht="25" customHeight="1">
      <x:c r="A4376" s="1" t="str">
        <x:v>创业板指</x:v>
      </x:c>
      <x:c r="B4376" s="1" t="str">
        <x:v>159957.SZ</x:v>
      </x:c>
      <x:c r="C4376" s="1" t="str">
        <x:v>华夏创业板ETF</x:v>
      </x:c>
      <x:c r="D4376" s="7" t="d">
        <x:v>2026-08-04T00:00:00.000Z</x:v>
      </x:c>
      <x:c r="E4376" s="8" t="n">
        <x:f>IF(ISNUMBER('原始字段'!C4335),'原始字段'!C4335,"n.a.")</x:f>
        <x:v>1276784560</x:v>
      </x:c>
      <x:c r="F4376" s="8" t="n">
        <x:f>IF(ISNUMBER('原始字段'!C4431),'原始字段'!C4431,"n.a.")</x:f>
        <x:v>1208784560</x:v>
      </x:c>
      <x:c r="G4376" s="8" t="n">
        <x:f>IF(COUNT(E4376:F4376)=2,F4376-E4376,"n.a.")</x:f>
        <x:v>-68000000</x:v>
      </x:c>
      <x:c r="H4376" s="9" t="n">
        <x:f>IF(ISNUMBER('原始字段'!D4431),'原始字段'!D4431,"n.a.")</x:f>
        <x:v>2.3005</x:v>
      </x:c>
      <x:c r="I4376" s="9" t="n">
        <x:f>IF(COUNT(G4376:H4376)=2,G4376*H4376/100000000,"n.a.")</x:f>
        <x:v>-1.56434</x:v>
      </x:c>
      <x:c r="J4376" s="1" t="str">
        <x:v>日频齐全；折算事件未独立核实</x:v>
      </x:c>
    </x:row>
    <x:row r="4377" ht="25" customHeight="1">
      <x:c r="A4377" s="1" t="str">
        <x:v>创业板指</x:v>
      </x:c>
      <x:c r="B4377" s="1" t="str">
        <x:v>159958.SZ</x:v>
      </x:c>
      <x:c r="C4377" s="1" t="str">
        <x:v>工银创业板ETF</x:v>
      </x:c>
      <x:c r="D4377" s="7" t="d">
        <x:v>2026-08-04T00:00:00.000Z</x:v>
      </x:c>
      <x:c r="E4377" s="8" t="n">
        <x:f>IF(ISNUMBER('原始字段'!C4336),'原始字段'!C4336,"n.a.")</x:f>
        <x:v>231511448</x:v>
      </x:c>
      <x:c r="F4377" s="8" t="n">
        <x:f>IF(ISNUMBER('原始字段'!C4432),'原始字段'!C4432,"n.a.")</x:f>
        <x:v>230811448</x:v>
      </x:c>
      <x:c r="G4377" s="8" t="n">
        <x:f>IF(COUNT(E4377:F4377)=2,F4377-E4377,"n.a.")</x:f>
        <x:v>-700000</x:v>
      </x:c>
      <x:c r="H4377" s="9" t="n">
        <x:f>IF(ISNUMBER('原始字段'!D4432),'原始字段'!D4432,"n.a.")</x:f>
        <x:v>2.1162</x:v>
      </x:c>
      <x:c r="I4377" s="9" t="n">
        <x:f>IF(COUNT(G4377:H4377)=2,G4377*H4377/100000000,"n.a.")</x:f>
        <x:v>-0.0148134</x:v>
      </x:c>
      <x:c r="J4377" s="1" t="str">
        <x:v>日频齐全；折算事件未独立核实</x:v>
      </x:c>
    </x:row>
    <x:row r="4378" ht="25" customHeight="1">
      <x:c r="A4378" s="1" t="str">
        <x:v>创业板指</x:v>
      </x:c>
      <x:c r="B4378" s="1" t="str">
        <x:v>159977.SZ</x:v>
      </x:c>
      <x:c r="C4378" s="1" t="str">
        <x:v>天弘创业板ETF</x:v>
      </x:c>
      <x:c r="D4378" s="7" t="d">
        <x:v>2026-08-04T00:00:00.000Z</x:v>
      </x:c>
      <x:c r="E4378" s="8" t="n">
        <x:f>IF(ISNUMBER('原始字段'!C4340),'原始字段'!C4340,"n.a.")</x:f>
        <x:v>3603872820</x:v>
      </x:c>
      <x:c r="F4378" s="8" t="n">
        <x:f>IF(ISNUMBER('原始字段'!C4436),'原始字段'!C4436,"n.a.")</x:f>
        <x:v>3489872820</x:v>
      </x:c>
      <x:c r="G4378" s="8" t="n">
        <x:f>IF(COUNT(E4378:F4378)=2,F4378-E4378,"n.a.")</x:f>
        <x:v>-114000000</x:v>
      </x:c>
      <x:c r="H4378" s="9" t="n">
        <x:f>IF(ISNUMBER('原始字段'!D4436),'原始字段'!D4436,"n.a.")</x:f>
        <x:v>1.8188</x:v>
      </x:c>
      <x:c r="I4378" s="9" t="n">
        <x:f>IF(COUNT(G4378:H4378)=2,G4378*H4378/100000000,"n.a.")</x:f>
        <x:v>-2.073432</x:v>
      </x:c>
      <x:c r="J4378" s="1" t="str">
        <x:v>日频齐全；折算事件未独立核实</x:v>
      </x:c>
    </x:row>
    <x:row r="4379" ht="25" customHeight="1">
      <x:c r="A4379" s="1" t="str">
        <x:v>创业板指</x:v>
      </x:c>
      <x:c r="B4379" s="1" t="str">
        <x:v>159821.SZ</x:v>
      </x:c>
      <x:c r="C4379" s="1" t="str">
        <x:v>中银证券创业板ETF</x:v>
      </x:c>
      <x:c r="D4379" s="7" t="d">
        <x:v>2026-08-04T00:00:00.000Z</x:v>
      </x:c>
      <x:c r="E4379" s="8" t="n">
        <x:f>IF(ISNUMBER('原始字段'!C4324),'原始字段'!C4324,"n.a.")</x:f>
        <x:v>65920000</x:v>
      </x:c>
      <x:c r="F4379" s="8" t="n">
        <x:f>IF(ISNUMBER('原始字段'!C4420),'原始字段'!C4420,"n.a.")</x:f>
        <x:v>63320000</x:v>
      </x:c>
      <x:c r="G4379" s="8" t="n">
        <x:f>IF(COUNT(E4379:F4379)=2,F4379-E4379,"n.a.")</x:f>
        <x:v>-2600000</x:v>
      </x:c>
      <x:c r="H4379" s="9" t="n">
        <x:f>IF(ISNUMBER('原始字段'!D4420),'原始字段'!D4420,"n.a.")</x:f>
        <x:v>1.3149</x:v>
      </x:c>
      <x:c r="I4379" s="9" t="n">
        <x:f>IF(COUNT(G4379:H4379)=2,G4379*H4379/100000000,"n.a.")</x:f>
        <x:v>-0.0341874</x:v>
      </x:c>
      <x:c r="J4379" s="1" t="str">
        <x:v>日频齐全；折算事件未独立核实</x:v>
      </x:c>
    </x:row>
    <x:row r="4380" ht="25" customHeight="1">
      <x:c r="A4380" s="1" t="str">
        <x:v>创业板指</x:v>
      </x:c>
      <x:c r="B4380" s="1" t="str">
        <x:v>159956.SZ</x:v>
      </x:c>
      <x:c r="C4380" s="1" t="str">
        <x:v>建信创业板ETF</x:v>
      </x:c>
      <x:c r="D4380" s="7" t="d">
        <x:v>2026-08-04T00:00:00.000Z</x:v>
      </x:c>
      <x:c r="E4380" s="8" t="n">
        <x:f>IF(ISNUMBER('原始字段'!C4334),'原始字段'!C4334,"n.a.")</x:f>
        <x:v>47978674</x:v>
      </x:c>
      <x:c r="F4380" s="8" t="n">
        <x:f>IF(ISNUMBER('原始字段'!C4430),'原始字段'!C4430,"n.a.")</x:f>
        <x:v>47978674</x:v>
      </x:c>
      <x:c r="G4380" s="8" t="n">
        <x:f>IF(COUNT(E4380:F4380)=2,F4380-E4380,"n.a.")</x:f>
        <x:v>0</x:v>
      </x:c>
      <x:c r="H4380" s="9" t="n">
        <x:f>IF(ISNUMBER('原始字段'!D4430),'原始字段'!D4430,"n.a.")</x:f>
        <x:v>2.2172</x:v>
      </x:c>
      <x:c r="I4380" s="9" t="n">
        <x:f>IF(COUNT(G4380:H4380)=2,G4380*H4380/100000000,"n.a.")</x:f>
        <x:v>0</x:v>
      </x:c>
      <x:c r="J4380" s="1" t="str">
        <x:v>日频齐全；折算事件未独立核实</x:v>
      </x:c>
    </x:row>
    <x:row r="4381" ht="25" customHeight="1">
      <x:c r="A4381" s="1" t="str">
        <x:v>创业板指</x:v>
      </x:c>
      <x:c r="B4381" s="1" t="str">
        <x:v>159908.SZ</x:v>
      </x:c>
      <x:c r="C4381" s="1" t="str">
        <x:v>博时创业板ETF</x:v>
      </x:c>
      <x:c r="D4381" s="7" t="d">
        <x:v>2026-08-04T00:00:00.000Z</x:v>
      </x:c>
      <x:c r="E4381" s="8" t="n">
        <x:f>IF(ISNUMBER('原始字段'!C4326),'原始字段'!C4326,"n.a.")</x:f>
        <x:v>325229029</x:v>
      </x:c>
      <x:c r="F4381" s="8" t="n">
        <x:f>IF(ISNUMBER('原始字段'!C4422),'原始字段'!C4422,"n.a.")</x:f>
        <x:v>323229029</x:v>
      </x:c>
      <x:c r="G4381" s="8" t="n">
        <x:f>IF(COUNT(E4381:F4381)=2,F4381-E4381,"n.a.")</x:f>
        <x:v>-2000000</x:v>
      </x:c>
      <x:c r="H4381" s="9" t="n">
        <x:f>IF(ISNUMBER('原始字段'!D4422),'原始字段'!D4422,"n.a.")</x:f>
        <x:v>3.266</x:v>
      </x:c>
      <x:c r="I4381" s="9" t="n">
        <x:f>IF(COUNT(G4381:H4381)=2,G4381*H4381/100000000,"n.a.")</x:f>
        <x:v>-0.06532</x:v>
      </x:c>
      <x:c r="J4381" s="1" t="str">
        <x:v>日频齐全；折算事件未独立核实</x:v>
      </x:c>
    </x:row>
    <x:row r="4382" ht="25" customHeight="1">
      <x:c r="A4382" s="1" t="str">
        <x:v>创业板指</x:v>
      </x:c>
      <x:c r="B4382" s="1" t="str">
        <x:v>159952.SZ</x:v>
      </x:c>
      <x:c r="C4382" s="1" t="str">
        <x:v>广发创业板ETF</x:v>
      </x:c>
      <x:c r="D4382" s="7" t="d">
        <x:v>2026-08-04T00:00:00.000Z</x:v>
      </x:c>
      <x:c r="E4382" s="8" t="n">
        <x:f>IF(ISNUMBER('原始字段'!C4333),'原始字段'!C4333,"n.a.")</x:f>
        <x:v>5500684929</x:v>
      </x:c>
      <x:c r="F4382" s="8" t="n">
        <x:f>IF(ISNUMBER('原始字段'!C4429),'原始字段'!C4429,"n.a.")</x:f>
        <x:v>5294984929</x:v>
      </x:c>
      <x:c r="G4382" s="8" t="n">
        <x:f>IF(COUNT(E4382:F4382)=2,F4382-E4382,"n.a.")</x:f>
        <x:v>-205700000</x:v>
      </x:c>
      <x:c r="H4382" s="9" t="n">
        <x:f>IF(ISNUMBER('原始字段'!D4429),'原始字段'!D4429,"n.a.")</x:f>
        <x:v>2.1291</x:v>
      </x:c>
      <x:c r="I4382" s="9" t="n">
        <x:f>IF(COUNT(G4382:H4382)=2,G4382*H4382/100000000,"n.a.")</x:f>
        <x:v>-4.3795587000000005</x:v>
      </x:c>
      <x:c r="J4382" s="1" t="str">
        <x:v>日频齐全；折算事件未独立核实</x:v>
      </x:c>
    </x:row>
    <x:row r="4383" ht="25" customHeight="1">
      <x:c r="A4383" s="1" t="str">
        <x:v>创业板指</x:v>
      </x:c>
      <x:c r="B4383" s="1" t="str">
        <x:v>159247.SZ</x:v>
      </x:c>
      <x:c r="C4383" s="1" t="str">
        <x:v>汇添富创业板ETF</x:v>
      </x:c>
      <x:c r="D4383" s="7" t="d">
        <x:v>2026-08-04T00:00:00.000Z</x:v>
      </x:c>
      <x:c r="E4383" s="8" t="n">
        <x:f>IF(ISNUMBER('原始字段'!C4307),'原始字段'!C4307,"n.a.")</x:f>
        <x:v>571984966</x:v>
      </x:c>
      <x:c r="F4383" s="8" t="n">
        <x:f>IF(ISNUMBER('原始字段'!C4403),'原始字段'!C4403,"n.a.")</x:f>
        <x:v>531984966</x:v>
      </x:c>
      <x:c r="G4383" s="8" t="n">
        <x:f>IF(COUNT(E4383:F4383)=2,F4383-E4383,"n.a.")</x:f>
        <x:v>-40000000</x:v>
      </x:c>
      <x:c r="H4383" s="9" t="n">
        <x:f>IF(ISNUMBER('原始字段'!D4403),'原始字段'!D4403,"n.a.")</x:f>
        <x:v>1.0481</x:v>
      </x:c>
      <x:c r="I4383" s="9" t="n">
        <x:f>IF(COUNT(G4383:H4383)=2,G4383*H4383/100000000,"n.a.")</x:f>
        <x:v>-0.41924</x:v>
      </x:c>
      <x:c r="J4383" s="1" t="str">
        <x:v>日频齐全；折算事件未独立核实</x:v>
      </x:c>
    </x:row>
    <x:row r="4384" ht="25" customHeight="1">
      <x:c r="A4384" s="1" t="str">
        <x:v>创业板指</x:v>
      </x:c>
      <x:c r="B4384" s="1" t="str">
        <x:v>159948.SZ</x:v>
      </x:c>
      <x:c r="C4384" s="1" t="str">
        <x:v>南方创业板ETF</x:v>
      </x:c>
      <x:c r="D4384" s="7" t="d">
        <x:v>2026-08-04T00:00:00.000Z</x:v>
      </x:c>
      <x:c r="E4384" s="8" t="n">
        <x:f>IF(ISNUMBER('原始字段'!C4332),'原始字段'!C4332,"n.a.")</x:f>
        <x:v>1205697720</x:v>
      </x:c>
      <x:c r="F4384" s="8" t="n">
        <x:f>IF(ISNUMBER('原始字段'!C4428),'原始字段'!C4428,"n.a.")</x:f>
        <x:v>1198697720</x:v>
      </x:c>
      <x:c r="G4384" s="8" t="n">
        <x:f>IF(COUNT(E4384:F4384)=2,F4384-E4384,"n.a.")</x:f>
        <x:v>-7000000</x:v>
      </x:c>
      <x:c r="H4384" s="9" t="n">
        <x:f>IF(ISNUMBER('原始字段'!D4428),'原始字段'!D4428,"n.a.")</x:f>
        <x:v>3.8723</x:v>
      </x:c>
      <x:c r="I4384" s="9" t="n">
        <x:f>IF(COUNT(G4384:H4384)=2,G4384*H4384/100000000,"n.a.")</x:f>
        <x:v>-0.271061</x:v>
      </x:c>
      <x:c r="J4384" s="1" t="str">
        <x:v>日频齐全；折算事件未独立核实</x:v>
      </x:c>
    </x:row>
    <x:row r="4385" ht="25" customHeight="1">
      <x:c r="A4385" s="1" t="str">
        <x:v>创业板指</x:v>
      </x:c>
      <x:c r="B4385" s="1" t="str">
        <x:v>159205.SZ</x:v>
      </x:c>
      <x:c r="C4385" s="1" t="str">
        <x:v>东财创业板ETF</x:v>
      </x:c>
      <x:c r="D4385" s="7" t="d">
        <x:v>2026-08-04T00:00:00.000Z</x:v>
      </x:c>
      <x:c r="E4385" s="8" t="n">
        <x:f>IF(ISNUMBER('原始字段'!C4306),'原始字段'!C4306,"n.a.")</x:f>
        <x:v>757056064</x:v>
      </x:c>
      <x:c r="F4385" s="8" t="n">
        <x:f>IF(ISNUMBER('原始字段'!C4402),'原始字段'!C4402,"n.a.")</x:f>
        <x:v>721056064</x:v>
      </x:c>
      <x:c r="G4385" s="8" t="n">
        <x:f>IF(COUNT(E4385:F4385)=2,F4385-E4385,"n.a.")</x:f>
        <x:v>-36000000</x:v>
      </x:c>
      <x:c r="H4385" s="9" t="n">
        <x:f>IF(ISNUMBER('原始字段'!D4402),'原始字段'!D4402,"n.a.")</x:f>
        <x:v>1.7134</x:v>
      </x:c>
      <x:c r="I4385" s="9" t="n">
        <x:f>IF(COUNT(G4385:H4385)=2,G4385*H4385/100000000,"n.a.")</x:f>
        <x:v>-0.616824</x:v>
      </x:c>
      <x:c r="J4385" s="1" t="str">
        <x:v>日频齐全；折算事件未独立核实</x:v>
      </x:c>
    </x:row>
    <x:row r="4386" ht="25" customHeight="1">
      <x:c r="A4386" s="1" t="str">
        <x:v>科创50</x:v>
      </x:c>
      <x:c r="B4386" s="1" t="str">
        <x:v>588940.SH</x:v>
      </x:c>
      <x:c r="C4386" s="1" t="str">
        <x:v>富国上证科创板50成份ETF</x:v>
      </x:c>
      <x:c r="D4386" s="7" t="d">
        <x:v>2026-08-04T00:00:00.000Z</x:v>
      </x:c>
      <x:c r="E4386" s="8" t="n">
        <x:f>IF(ISNUMBER('原始字段'!C4397),'原始字段'!C4397,"n.a.")</x:f>
        <x:v>2990840000</x:v>
      </x:c>
      <x:c r="F4386" s="8" t="n">
        <x:f>IF(ISNUMBER('原始字段'!C4493),'原始字段'!C4493,"n.a.")</x:f>
        <x:v>2876840000</x:v>
      </x:c>
      <x:c r="G4386" s="8" t="n">
        <x:f>IF(COUNT(E4386:F4386)=2,F4386-E4386,"n.a.")</x:f>
        <x:v>-114000000</x:v>
      </x:c>
      <x:c r="H4386" s="9" t="n">
        <x:f>IF(ISNUMBER('原始字段'!D4493),'原始字段'!D4493,"n.a.")</x:f>
        <x:v>0.8367</x:v>
      </x:c>
      <x:c r="I4386" s="9" t="n">
        <x:f>IF(COUNT(G4386:H4386)=2,G4386*H4386/100000000,"n.a.")</x:f>
        <x:v>-0.953838</x:v>
      </x:c>
      <x:c r="J4386" s="1" t="str">
        <x:v>日频齐全；折算事件未独立核实</x:v>
      </x:c>
    </x:row>
    <x:row r="4387" ht="25" customHeight="1">
      <x:c r="A4387" s="1" t="str">
        <x:v>科创50</x:v>
      </x:c>
      <x:c r="B4387" s="1" t="str">
        <x:v>589150.SH</x:v>
      </x:c>
      <x:c r="C4387" s="1" t="str">
        <x:v>平安上证科创板50成份ETF</x:v>
      </x:c>
      <x:c r="D4387" s="7" t="d">
        <x:v>2026-08-04T00:00:00.000Z</x:v>
      </x:c>
      <x:c r="E4387" s="8" t="n">
        <x:f>IF(ISNUMBER('原始字段'!C4399),'原始字段'!C4399,"n.a.")</x:f>
        <x:v>771437200</x:v>
      </x:c>
      <x:c r="F4387" s="8" t="n">
        <x:f>IF(ISNUMBER('原始字段'!C4495),'原始字段'!C4495,"n.a.")</x:f>
        <x:v>767437200</x:v>
      </x:c>
      <x:c r="G4387" s="8" t="n">
        <x:f>IF(COUNT(E4387:F4387)=2,F4387-E4387,"n.a.")</x:f>
        <x:v>-4000000</x:v>
      </x:c>
      <x:c r="H4387" s="9" t="n">
        <x:f>IF(ISNUMBER('原始字段'!D4495),'原始字段'!D4495,"n.a.")</x:f>
        <x:v>1.1697</x:v>
      </x:c>
      <x:c r="I4387" s="9" t="n">
        <x:f>IF(COUNT(G4387:H4387)=2,G4387*H4387/100000000,"n.a.")</x:f>
        <x:v>-0.046788</x:v>
      </x:c>
      <x:c r="J4387" s="1" t="str">
        <x:v>日频齐全；折算事件未独立核实</x:v>
      </x:c>
    </x:row>
    <x:row r="4388" ht="25" customHeight="1">
      <x:c r="A4388" s="1" t="str">
        <x:v>科创50</x:v>
      </x:c>
      <x:c r="B4388" s="1" t="str">
        <x:v>588150.SH</x:v>
      </x:c>
      <x:c r="C4388" s="1" t="str">
        <x:v>南方上证科创板50成份ETF</x:v>
      </x:c>
      <x:c r="D4388" s="7" t="d">
        <x:v>2026-08-04T00:00:00.000Z</x:v>
      </x:c>
      <x:c r="E4388" s="8" t="n">
        <x:f>IF(ISNUMBER('原始字段'!C4391),'原始字段'!C4391,"n.a.")</x:f>
        <x:v>383932600</x:v>
      </x:c>
      <x:c r="F4388" s="8" t="n">
        <x:f>IF(ISNUMBER('原始字段'!C4487),'原始字段'!C4487,"n.a.")</x:f>
        <x:v>383932600</x:v>
      </x:c>
      <x:c r="G4388" s="8" t="n">
        <x:f>IF(COUNT(E4388:F4388)=2,F4388-E4388,"n.a.")</x:f>
        <x:v>0</x:v>
      </x:c>
      <x:c r="H4388" s="9" t="n">
        <x:f>IF(ISNUMBER('原始字段'!D4487),'原始字段'!D4487,"n.a.")</x:f>
        <x:v>1.145</x:v>
      </x:c>
      <x:c r="I4388" s="9" t="n">
        <x:f>IF(COUNT(G4388:H4388)=2,G4388*H4388/100000000,"n.a.")</x:f>
        <x:v>0</x:v>
      </x:c>
      <x:c r="J4388" s="1" t="str">
        <x:v>日频齐全；折算事件未独立核实</x:v>
      </x:c>
    </x:row>
    <x:row r="4389" ht="25" customHeight="1">
      <x:c r="A4389" s="1" t="str">
        <x:v>科创50</x:v>
      </x:c>
      <x:c r="B4389" s="1" t="str">
        <x:v>588000.SH</x:v>
      </x:c>
      <x:c r="C4389" s="1" t="str">
        <x:v>华夏上证科创板50ETF</x:v>
      </x:c>
      <x:c r="D4389" s="7" t="d">
        <x:v>2026-08-04T00:00:00.000Z</x:v>
      </x:c>
      <x:c r="E4389" s="8" t="n">
        <x:f>IF(ISNUMBER('原始字段'!C4385),'原始字段'!C4385,"n.a.")</x:f>
        <x:v>53840668200</x:v>
      </x:c>
      <x:c r="F4389" s="8" t="n">
        <x:f>IF(ISNUMBER('原始字段'!C4481),'原始字段'!C4481,"n.a.")</x:f>
        <x:v>52859668200</x:v>
      </x:c>
      <x:c r="G4389" s="8" t="n">
        <x:f>IF(COUNT(E4389:F4389)=2,F4389-E4389,"n.a.")</x:f>
        <x:v>-981000000</x:v>
      </x:c>
      <x:c r="H4389" s="9" t="n">
        <x:f>IF(ISNUMBER('原始字段'!D4481),'原始字段'!D4481,"n.a.")</x:f>
        <x:v>1.7057</x:v>
      </x:c>
      <x:c r="I4389" s="9" t="n">
        <x:f>IF(COUNT(G4389:H4389)=2,G4389*H4389/100000000,"n.a.")</x:f>
        <x:v>-16.732917</x:v>
      </x:c>
      <x:c r="J4389" s="1" t="str">
        <x:v>日频齐全；折算事件未独立核实</x:v>
      </x:c>
    </x:row>
    <x:row r="4390" ht="25" customHeight="1">
      <x:c r="A4390" s="1" t="str">
        <x:v>科创50</x:v>
      </x:c>
      <x:c r="B4390" s="1" t="str">
        <x:v>589850.SH</x:v>
      </x:c>
      <x:c r="C4390" s="1" t="str">
        <x:v>东财上证科创板50成份ETF</x:v>
      </x:c>
      <x:c r="D4390" s="7" t="d">
        <x:v>2026-08-04T00:00:00.000Z</x:v>
      </x:c>
      <x:c r="E4390" s="8" t="n">
        <x:f>IF(ISNUMBER('原始字段'!C4401),'原始字段'!C4401,"n.a.")</x:f>
        <x:v>835057000</x:v>
      </x:c>
      <x:c r="F4390" s="8" t="n">
        <x:f>IF(ISNUMBER('原始字段'!C4497),'原始字段'!C4497,"n.a.")</x:f>
        <x:v>805057000</x:v>
      </x:c>
      <x:c r="G4390" s="8" t="n">
        <x:f>IF(COUNT(E4390:F4390)=2,F4390-E4390,"n.a.")</x:f>
        <x:v>-30000000</x:v>
      </x:c>
      <x:c r="H4390" s="9" t="n">
        <x:f>IF(ISNUMBER('原始字段'!D4497),'原始字段'!D4497,"n.a.")</x:f>
        <x:v>1.5498</x:v>
      </x:c>
      <x:c r="I4390" s="9" t="n">
        <x:f>IF(COUNT(G4390:H4390)=2,G4390*H4390/100000000,"n.a.")</x:f>
        <x:v>-0.46494</x:v>
      </x:c>
      <x:c r="J4390" s="1" t="str">
        <x:v>日频齐全；折算事件未独立核实</x:v>
      </x:c>
    </x:row>
    <x:row r="4391" ht="25" customHeight="1">
      <x:c r="A4391" s="1" t="str">
        <x:v>科创50</x:v>
      </x:c>
      <x:c r="B4391" s="1" t="str">
        <x:v>588840.SH</x:v>
      </x:c>
      <x:c r="C4391" s="1" t="str">
        <x:v>万家上证科创板50成份ETF</x:v>
      </x:c>
      <x:c r="D4391" s="7" t="d">
        <x:v>2026-08-04T00:00:00.000Z</x:v>
      </x:c>
      <x:c r="E4391" s="8" t="n">
        <x:f>IF(ISNUMBER('原始字段'!C4395),'原始字段'!C4395,"n.a.")</x:f>
        <x:v>70236000</x:v>
      </x:c>
      <x:c r="F4391" s="8" t="n">
        <x:f>IF(ISNUMBER('原始字段'!C4491),'原始字段'!C4491,"n.a.")</x:f>
        <x:v>61236000</x:v>
      </x:c>
      <x:c r="G4391" s="8" t="n">
        <x:f>IF(COUNT(E4391:F4391)=2,F4391-E4391,"n.a.")</x:f>
        <x:v>-9000000</x:v>
      </x:c>
      <x:c r="H4391" s="9" t="n">
        <x:f>IF(ISNUMBER('原始字段'!D4491),'原始字段'!D4491,"n.a.")</x:f>
        <x:v>1.496</x:v>
      </x:c>
      <x:c r="I4391" s="9" t="n">
        <x:f>IF(COUNT(G4391:H4391)=2,G4391*H4391/100000000,"n.a.")</x:f>
        <x:v>-0.13464</x:v>
      </x:c>
      <x:c r="J4391" s="1" t="str">
        <x:v>日频齐全；折算事件未独立核实</x:v>
      </x:c>
    </x:row>
    <x:row r="4392" ht="25" customHeight="1">
      <x:c r="A4392" s="1" t="str">
        <x:v>科创50</x:v>
      </x:c>
      <x:c r="B4392" s="1" t="str">
        <x:v>588040.SH</x:v>
      </x:c>
      <x:c r="C4392" s="1" t="str">
        <x:v>鹏华上证科创板50成份ETF</x:v>
      </x:c>
      <x:c r="D4392" s="7" t="d">
        <x:v>2026-08-04T00:00:00.000Z</x:v>
      </x:c>
      <x:c r="E4392" s="8" t="n">
        <x:f>IF(ISNUMBER('原始字段'!C4386),'原始字段'!C4386,"n.a.")</x:f>
        <x:v>165889000</x:v>
      </x:c>
      <x:c r="F4392" s="8" t="n">
        <x:f>IF(ISNUMBER('原始字段'!C4482),'原始字段'!C4482,"n.a.")</x:f>
        <x:v>159889000</x:v>
      </x:c>
      <x:c r="G4392" s="8" t="n">
        <x:f>IF(COUNT(E4392:F4392)=2,F4392-E4392,"n.a.")</x:f>
        <x:v>-6000000</x:v>
      </x:c>
      <x:c r="H4392" s="9" t="n">
        <x:f>IF(ISNUMBER('原始字段'!D4482),'原始字段'!D4482,"n.a.")</x:f>
        <x:v>1.6404</x:v>
      </x:c>
      <x:c r="I4392" s="9" t="n">
        <x:f>IF(COUNT(G4392:H4392)=2,G4392*H4392/100000000,"n.a.")</x:f>
        <x:v>-0.098424</x:v>
      </x:c>
      <x:c r="J4392" s="1" t="str">
        <x:v>日频齐全；折算事件未独立核实</x:v>
      </x:c>
    </x:row>
    <x:row r="4393" ht="25" customHeight="1">
      <x:c r="A4393" s="1" t="str">
        <x:v>科创50</x:v>
      </x:c>
      <x:c r="B4393" s="1" t="str">
        <x:v>588280.SH</x:v>
      </x:c>
      <x:c r="C4393" s="1" t="str">
        <x:v>华安上证科创板50ETF</x:v>
      </x:c>
      <x:c r="D4393" s="7" t="d">
        <x:v>2026-08-04T00:00:00.000Z</x:v>
      </x:c>
      <x:c r="E4393" s="8" t="n">
        <x:f>IF(ISNUMBER('原始字段'!C4393),'原始字段'!C4393,"n.a.")</x:f>
        <x:v>392121000</x:v>
      </x:c>
      <x:c r="F4393" s="8" t="n">
        <x:f>IF(ISNUMBER('原始字段'!C4489),'原始字段'!C4489,"n.a.")</x:f>
        <x:v>388121000</x:v>
      </x:c>
      <x:c r="G4393" s="8" t="n">
        <x:f>IF(COUNT(E4393:F4393)=2,F4393-E4393,"n.a.")</x:f>
        <x:v>-4000000</x:v>
      </x:c>
      <x:c r="H4393" s="9" t="n">
        <x:f>IF(ISNUMBER('原始字段'!D4489),'原始字段'!D4489,"n.a.")</x:f>
        <x:v>1.1634</x:v>
      </x:c>
      <x:c r="I4393" s="9" t="n">
        <x:f>IF(COUNT(G4393:H4393)=2,G4393*H4393/100000000,"n.a.")</x:f>
        <x:v>-0.046536</x:v>
      </x:c>
      <x:c r="J4393" s="1" t="str">
        <x:v>日频齐全；折算事件未独立核实</x:v>
      </x:c>
    </x:row>
    <x:row r="4394" ht="25" customHeight="1">
      <x:c r="A4394" s="1" t="str">
        <x:v>科创50</x:v>
      </x:c>
      <x:c r="B4394" s="1" t="str">
        <x:v>589360.SH</x:v>
      </x:c>
      <x:c r="C4394" s="1" t="str">
        <x:v>国泰上证科创板50成份ETF</x:v>
      </x:c>
      <x:c r="D4394" s="7" t="d">
        <x:v>2026-08-04T00:00:00.000Z</x:v>
      </x:c>
      <x:c r="E4394" s="8" t="n">
        <x:f>IF(ISNUMBER('原始字段'!C4400),'原始字段'!C4400,"n.a.")</x:f>
        <x:v>2621174000</x:v>
      </x:c>
      <x:c r="F4394" s="8" t="n">
        <x:f>IF(ISNUMBER('原始字段'!C4496),'原始字段'!C4496,"n.a.")</x:f>
        <x:v>2609174000</x:v>
      </x:c>
      <x:c r="G4394" s="8" t="n">
        <x:f>IF(COUNT(E4394:F4394)=2,F4394-E4394,"n.a.")</x:f>
        <x:v>-12000000</x:v>
      </x:c>
      <x:c r="H4394" s="9" t="n">
        <x:f>IF(ISNUMBER('原始字段'!D4496),'原始字段'!D4496,"n.a.")</x:f>
        <x:v>0.8346</x:v>
      </x:c>
      <x:c r="I4394" s="9" t="n">
        <x:f>IF(COUNT(G4394:H4394)=2,G4394*H4394/100000000,"n.a.")</x:f>
        <x:v>-0.100152</x:v>
      </x:c>
      <x:c r="J4394" s="1" t="str">
        <x:v>日频齐全；折算事件未独立核实</x:v>
      </x:c>
    </x:row>
    <x:row r="4395" ht="25" customHeight="1">
      <x:c r="A4395" s="1" t="str">
        <x:v>科创50</x:v>
      </x:c>
      <x:c r="B4395" s="1" t="str">
        <x:v>588950.SH</x:v>
      </x:c>
      <x:c r="C4395" s="1" t="str">
        <x:v>景顺长城上证科创板50成份ETF</x:v>
      </x:c>
      <x:c r="D4395" s="7" t="d">
        <x:v>2026-08-04T00:00:00.000Z</x:v>
      </x:c>
      <x:c r="E4395" s="8" t="n">
        <x:f>IF(ISNUMBER('原始字段'!C4398),'原始字段'!C4398,"n.a.")</x:f>
        <x:v>635729700</x:v>
      </x:c>
      <x:c r="F4395" s="8" t="n">
        <x:f>IF(ISNUMBER('原始字段'!C4494),'原始字段'!C4494,"n.a.")</x:f>
        <x:v>617729700</x:v>
      </x:c>
      <x:c r="G4395" s="8" t="n">
        <x:f>IF(COUNT(E4395:F4395)=2,F4395-E4395,"n.a.")</x:f>
        <x:v>-18000000</x:v>
      </x:c>
      <x:c r="H4395" s="9" t="n">
        <x:f>IF(ISNUMBER('原始字段'!D4494),'原始字段'!D4494,"n.a.")</x:f>
        <x:v>1.6898</x:v>
      </x:c>
      <x:c r="I4395" s="9" t="n">
        <x:f>IF(COUNT(G4395:H4395)=2,G4395*H4395/100000000,"n.a.")</x:f>
        <x:v>-0.304164</x:v>
      </x:c>
      <x:c r="J4395" s="1" t="str">
        <x:v>日频齐全；折算事件未独立核实</x:v>
      </x:c>
    </x:row>
    <x:row r="4396" ht="25" customHeight="1">
      <x:c r="A4396" s="1" t="str">
        <x:v>科创50</x:v>
      </x:c>
      <x:c r="B4396" s="1" t="str">
        <x:v>588080.SH</x:v>
      </x:c>
      <x:c r="C4396" s="1" t="str">
        <x:v>易方达上证科创板50ETF</x:v>
      </x:c>
      <x:c r="D4396" s="7" t="d">
        <x:v>2026-08-04T00:00:00.000Z</x:v>
      </x:c>
      <x:c r="E4396" s="8" t="n">
        <x:f>IF(ISNUMBER('原始字段'!C4389),'原始字段'!C4389,"n.a.")</x:f>
        <x:v>25030628100</x:v>
      </x:c>
      <x:c r="F4396" s="8" t="n">
        <x:f>IF(ISNUMBER('原始字段'!C4485),'原始字段'!C4485,"n.a.")</x:f>
        <x:v>24799628100</x:v>
      </x:c>
      <x:c r="G4396" s="8" t="n">
        <x:f>IF(COUNT(E4396:F4396)=2,F4396-E4396,"n.a.")</x:f>
        <x:v>-231000000</x:v>
      </x:c>
      <x:c r="H4396" s="9" t="n">
        <x:f>IF(ISNUMBER('原始字段'!D4485),'原始字段'!D4485,"n.a.")</x:f>
        <x:v>1.6539</x:v>
      </x:c>
      <x:c r="I4396" s="9" t="n">
        <x:f>IF(COUNT(G4396:H4396)=2,G4396*H4396/100000000,"n.a.")</x:f>
        <x:v>-3.820509</x:v>
      </x:c>
      <x:c r="J4396" s="1" t="str">
        <x:v>日频齐全；折算事件未独立核实</x:v>
      </x:c>
    </x:row>
    <x:row r="4397" ht="25" customHeight="1">
      <x:c r="A4397" s="1" t="str">
        <x:v>科创50</x:v>
      </x:c>
      <x:c r="B4397" s="1" t="str">
        <x:v>588060.SH</x:v>
      </x:c>
      <x:c r="C4397" s="1" t="str">
        <x:v>广发上证科创板50ETF</x:v>
      </x:c>
      <x:c r="D4397" s="7" t="d">
        <x:v>2026-08-04T00:00:00.000Z</x:v>
      </x:c>
      <x:c r="E4397" s="8" t="n">
        <x:f>IF(ISNUMBER('原始字段'!C4388),'原始字段'!C4388,"n.a.")</x:f>
        <x:v>7831140000</x:v>
      </x:c>
      <x:c r="F4397" s="8" t="n">
        <x:f>IF(ISNUMBER('原始字段'!C4484),'原始字段'!C4484,"n.a.")</x:f>
        <x:v>7681140000</x:v>
      </x:c>
      <x:c r="G4397" s="8" t="n">
        <x:f>IF(COUNT(E4397:F4397)=2,F4397-E4397,"n.a.")</x:f>
        <x:v>-150000000</x:v>
      </x:c>
      <x:c r="H4397" s="9" t="n">
        <x:f>IF(ISNUMBER('原始字段'!D4484),'原始字段'!D4484,"n.a.")</x:f>
        <x:v>1.0265</x:v>
      </x:c>
      <x:c r="I4397" s="9" t="n">
        <x:f>IF(COUNT(G4397:H4397)=2,G4397*H4397/100000000,"n.a.")</x:f>
        <x:v>-1.53975</x:v>
      </x:c>
      <x:c r="J4397" s="1" t="str">
        <x:v>日频齐全；折算事件未独立核实</x:v>
      </x:c>
    </x:row>
    <x:row r="4398" ht="25" customHeight="1">
      <x:c r="A4398" s="1" t="str">
        <x:v>科创50</x:v>
      </x:c>
      <x:c r="B4398" s="1" t="str">
        <x:v>588870.SH</x:v>
      </x:c>
      <x:c r="C4398" s="1" t="str">
        <x:v>汇添富上证科创板50成份ETF</x:v>
      </x:c>
      <x:c r="D4398" s="7" t="d">
        <x:v>2026-08-04T00:00:00.000Z</x:v>
      </x:c>
      <x:c r="E4398" s="8" t="n">
        <x:f>IF(ISNUMBER('原始字段'!C4396),'原始字段'!C4396,"n.a.")</x:f>
        <x:v>806552000</x:v>
      </x:c>
      <x:c r="F4398" s="8" t="n">
        <x:f>IF(ISNUMBER('原始字段'!C4492),'原始字段'!C4492,"n.a.")</x:f>
        <x:v>764552000</x:v>
      </x:c>
      <x:c r="G4398" s="8" t="n">
        <x:f>IF(COUNT(E4398:F4398)=2,F4398-E4398,"n.a.")</x:f>
        <x:v>-42000000</x:v>
      </x:c>
      <x:c r="H4398" s="9" t="n">
        <x:f>IF(ISNUMBER('原始字段'!D4492),'原始字段'!D4492,"n.a.")</x:f>
        <x:v>1.6404</x:v>
      </x:c>
      <x:c r="I4398" s="9" t="n">
        <x:f>IF(COUNT(G4398:H4398)=2,G4398*H4398/100000000,"n.a.")</x:f>
        <x:v>-0.688968</x:v>
      </x:c>
      <x:c r="J4398" s="1" t="str">
        <x:v>日频齐全；折算事件未独立核实</x:v>
      </x:c>
    </x:row>
    <x:row r="4399" ht="25" customHeight="1">
      <x:c r="A4399" s="1" t="str">
        <x:v>科创50</x:v>
      </x:c>
      <x:c r="B4399" s="1" t="str">
        <x:v>588720.SH</x:v>
      </x:c>
      <x:c r="C4399" s="1" t="str">
        <x:v>中银上证科创板50成份ETF</x:v>
      </x:c>
      <x:c r="D4399" s="7" t="d">
        <x:v>2026-08-04T00:00:00.000Z</x:v>
      </x:c>
      <x:c r="E4399" s="8" t="n">
        <x:f>IF(ISNUMBER('原始字段'!C4394),'原始字段'!C4394,"n.a.")</x:f>
        <x:v>109741800</x:v>
      </x:c>
      <x:c r="F4399" s="8" t="n">
        <x:f>IF(ISNUMBER('原始字段'!C4490),'原始字段'!C4490,"n.a.")</x:f>
        <x:v>107241800</x:v>
      </x:c>
      <x:c r="G4399" s="8" t="n">
        <x:f>IF(COUNT(E4399:F4399)=2,F4399-E4399,"n.a.")</x:f>
        <x:v>-2500000</x:v>
      </x:c>
      <x:c r="H4399" s="9" t="n">
        <x:f>IF(ISNUMBER('原始字段'!D4490),'原始字段'!D4490,"n.a.")</x:f>
        <x:v>1.642</x:v>
      </x:c>
      <x:c r="I4399" s="9" t="n">
        <x:f>IF(COUNT(G4399:H4399)=2,G4399*H4399/100000000,"n.a.")</x:f>
        <x:v>-0.041049999999999996</x:v>
      </x:c>
      <x:c r="J4399" s="1" t="str">
        <x:v>日频齐全；折算事件未独立核实</x:v>
      </x:c>
    </x:row>
    <x:row r="4400" ht="25" customHeight="1">
      <x:c r="A4400" s="1" t="str">
        <x:v>科创50</x:v>
      </x:c>
      <x:c r="B4400" s="1" t="str">
        <x:v>588090.SH</x:v>
      </x:c>
      <x:c r="C4400" s="1" t="str">
        <x:v>华泰柏瑞上证科创板50ETF</x:v>
      </x:c>
      <x:c r="D4400" s="7" t="d">
        <x:v>2026-08-04T00:00:00.000Z</x:v>
      </x:c>
      <x:c r="E4400" s="8" t="n">
        <x:f>IF(ISNUMBER('原始字段'!C4390),'原始字段'!C4390,"n.a.")</x:f>
        <x:v>2946072800</x:v>
      </x:c>
      <x:c r="F4400" s="8" t="n">
        <x:f>IF(ISNUMBER('原始字段'!C4486),'原始字段'!C4486,"n.a.")</x:f>
        <x:v>2928072800</x:v>
      </x:c>
      <x:c r="G4400" s="8" t="n">
        <x:f>IF(COUNT(E4400:F4400)=2,F4400-E4400,"n.a.")</x:f>
        <x:v>-18000000</x:v>
      </x:c>
      <x:c r="H4400" s="9" t="n">
        <x:f>IF(ISNUMBER('原始字段'!D4486),'原始字段'!D4486,"n.a.")</x:f>
        <x:v>1.6629</x:v>
      </x:c>
      <x:c r="I4400" s="9" t="n">
        <x:f>IF(COUNT(G4400:H4400)=2,G4400*H4400/100000000,"n.a.")</x:f>
        <x:v>-0.299322</x:v>
      </x:c>
      <x:c r="J4400" s="1" t="str">
        <x:v>日频齐全；折算事件未独立核实</x:v>
      </x:c>
    </x:row>
    <x:row r="4401" ht="25" customHeight="1">
      <x:c r="A4401" s="1" t="str">
        <x:v>科创50</x:v>
      </x:c>
      <x:c r="B4401" s="1" t="str">
        <x:v>588180.SH</x:v>
      </x:c>
      <x:c r="C4401" s="1" t="str">
        <x:v>国联安上证科创板50ETF</x:v>
      </x:c>
      <x:c r="D4401" s="7" t="d">
        <x:v>2026-08-04T00:00:00.000Z</x:v>
      </x:c>
      <x:c r="E4401" s="8" t="n">
        <x:f>IF(ISNUMBER('原始字段'!C4392),'原始字段'!C4392,"n.a.")</x:f>
        <x:v>752353700</x:v>
      </x:c>
      <x:c r="F4401" s="8" t="n">
        <x:f>IF(ISNUMBER('原始字段'!C4488),'原始字段'!C4488,"n.a.")</x:f>
        <x:v>752353700</x:v>
      </x:c>
      <x:c r="G4401" s="8" t="n">
        <x:f>IF(COUNT(E4401:F4401)=2,F4401-E4401,"n.a.")</x:f>
        <x:v>0</x:v>
      </x:c>
      <x:c r="H4401" s="9" t="n">
        <x:f>IF(ISNUMBER('原始字段'!D4488),'原始字段'!D4488,"n.a.")</x:f>
        <x:v>1.0543</x:v>
      </x:c>
      <x:c r="I4401" s="9" t="n">
        <x:f>IF(COUNT(G4401:H4401)=2,G4401*H4401/100000000,"n.a.")</x:f>
        <x:v>0</x:v>
      </x:c>
      <x:c r="J4401" s="1" t="str">
        <x:v>日频齐全；折算事件未独立核实</x:v>
      </x:c>
    </x:row>
    <x:row r="4402" ht="25" customHeight="1">
      <x:c r="A4402" s="1" t="str">
        <x:v>科创50</x:v>
      </x:c>
      <x:c r="B4402" s="1" t="str">
        <x:v>588050.SH</x:v>
      </x:c>
      <x:c r="C4402" s="1" t="str">
        <x:v>工银上证科创板50ETF</x:v>
      </x:c>
      <x:c r="D4402" s="7" t="d">
        <x:v>2026-08-04T00:00:00.000Z</x:v>
      </x:c>
      <x:c r="E4402" s="8" t="n">
        <x:f>IF(ISNUMBER('原始字段'!C4387),'原始字段'!C4387,"n.a.")</x:f>
        <x:v>6327241300</x:v>
      </x:c>
      <x:c r="F4402" s="8" t="n">
        <x:f>IF(ISNUMBER('原始字段'!C4483),'原始字段'!C4483,"n.a.")</x:f>
        <x:v>6345241300</x:v>
      </x:c>
      <x:c r="G4402" s="8" t="n">
        <x:f>IF(COUNT(E4402:F4402)=2,F4402-E4402,"n.a.")</x:f>
        <x:v>18000000</x:v>
      </x:c>
      <x:c r="H4402" s="9" t="n">
        <x:f>IF(ISNUMBER('原始字段'!D4483),'原始字段'!D4483,"n.a.")</x:f>
        <x:v>1.6567</x:v>
      </x:c>
      <x:c r="I4402" s="9" t="n">
        <x:f>IF(COUNT(G4402:H4402)=2,G4402*H4402/100000000,"n.a.")</x:f>
        <x:v>0.298206</x:v>
      </x:c>
      <x:c r="J4402" s="1" t="str">
        <x:v>日频齐全；折算事件未独立核实</x:v>
      </x:c>
    </x:row>
    <x:row r="4403" ht="25" customHeight="1">
      <x:c r="A4403" s="1" t="str">
        <x:v>沪深300</x:v>
      </x:c>
      <x:c r="B4403" s="1" t="str">
        <x:v>159393.SZ</x:v>
      </x:c>
      <x:c r="C4403" s="1" t="str">
        <x:v>万家沪深300ETF</x:v>
      </x:c>
      <x:c r="D4403" s="7" t="d">
        <x:v>2026-08-05T00:00:00.000Z</x:v>
      </x:c>
      <x:c r="E4403" s="8" t="n">
        <x:f>IF(ISNUMBER('原始字段'!C4407),'原始字段'!C4407,"n.a.")</x:f>
        <x:v>91546342</x:v>
      </x:c>
      <x:c r="F4403" s="8" t="n">
        <x:f>IF(ISNUMBER('原始字段'!C4503),'原始字段'!C4503,"n.a.")</x:f>
        <x:v>89746342</x:v>
      </x:c>
      <x:c r="G4403" s="8" t="n">
        <x:f>IF(COUNT(E4403:F4403)=2,F4403-E4403,"n.a.")</x:f>
        <x:v>-1800000</x:v>
      </x:c>
      <x:c r="H4403" s="9" t="n">
        <x:f>IF(ISNUMBER('原始字段'!D4503),'原始字段'!D4503,"n.a.")</x:f>
        <x:v>4.9946</x:v>
      </x:c>
      <x:c r="I4403" s="9" t="n">
        <x:f>IF(COUNT(G4403:H4403)=2,G4403*H4403/100000000,"n.a.")</x:f>
        <x:v>-0.0899028</x:v>
      </x:c>
      <x:c r="J4403" s="1" t="str">
        <x:v>日频齐全；折算事件未独立核实</x:v>
      </x:c>
    </x:row>
    <x:row r="4404" ht="25" customHeight="1">
      <x:c r="A4404" s="1" t="str">
        <x:v>沪深300</x:v>
      </x:c>
      <x:c r="B4404" s="1" t="str">
        <x:v>515660.SH</x:v>
      </x:c>
      <x:c r="C4404" s="1" t="str">
        <x:v>国联安沪深300ETF</x:v>
      </x:c>
      <x:c r="D4404" s="7" t="d">
        <x:v>2026-08-05T00:00:00.000Z</x:v>
      </x:c>
      <x:c r="E4404" s="8" t="n">
        <x:f>IF(ISNUMBER('原始字段'!C4468),'原始字段'!C4468,"n.a.")</x:f>
        <x:v>434494200</x:v>
      </x:c>
      <x:c r="F4404" s="8" t="n">
        <x:f>IF(ISNUMBER('原始字段'!C4564),'原始字段'!C4564,"n.a.")</x:f>
        <x:v>434494200</x:v>
      </x:c>
      <x:c r="G4404" s="8" t="n">
        <x:f>IF(COUNT(E4404:F4404)=2,F4404-E4404,"n.a.")</x:f>
        <x:v>0</x:v>
      </x:c>
      <x:c r="H4404" s="9" t="n">
        <x:f>IF(ISNUMBER('原始字段'!D4564),'原始字段'!D4564,"n.a.")</x:f>
        <x:v>5.889</x:v>
      </x:c>
      <x:c r="I4404" s="9" t="n">
        <x:f>IF(COUNT(G4404:H4404)=2,G4404*H4404/100000000,"n.a.")</x:f>
        <x:v>0</x:v>
      </x:c>
      <x:c r="J4404" s="1" t="str">
        <x:v>日频齐全；折算事件未独立核实</x:v>
      </x:c>
    </x:row>
    <x:row r="4405" ht="25" customHeight="1">
      <x:c r="A4405" s="1" t="str">
        <x:v>沪深300</x:v>
      </x:c>
      <x:c r="B4405" s="1" t="str">
        <x:v>515360.SH</x:v>
      </x:c>
      <x:c r="C4405" s="1" t="str">
        <x:v>方正富邦沪深300ETF</x:v>
      </x:c>
      <x:c r="D4405" s="7" t="d">
        <x:v>2026-08-05T00:00:00.000Z</x:v>
      </x:c>
      <x:c r="E4405" s="8" t="n">
        <x:f>IF(ISNUMBER('原始字段'!C4463),'原始字段'!C4463,"n.a.")</x:f>
        <x:v>38279300</x:v>
      </x:c>
      <x:c r="F4405" s="8" t="n">
        <x:f>IF(ISNUMBER('原始字段'!C4559),'原始字段'!C4559,"n.a.")</x:f>
        <x:v>37779300</x:v>
      </x:c>
      <x:c r="G4405" s="8" t="n">
        <x:f>IF(COUNT(E4405:F4405)=2,F4405-E4405,"n.a.")</x:f>
        <x:v>-500000</x:v>
      </x:c>
      <x:c r="H4405" s="9" t="n">
        <x:f>IF(ISNUMBER('原始字段'!D4559),'原始字段'!D4559,"n.a.")</x:f>
        <x:v>6.8102</x:v>
      </x:c>
      <x:c r="I4405" s="9" t="n">
        <x:f>IF(COUNT(G4405:H4405)=2,G4405*H4405/100000000,"n.a.")</x:f>
        <x:v>-0.034051</x:v>
      </x:c>
      <x:c r="J4405" s="1" t="str">
        <x:v>日频齐全；折算事件未独立核实</x:v>
      </x:c>
    </x:row>
    <x:row r="4406" ht="25" customHeight="1">
      <x:c r="A4406" s="1" t="str">
        <x:v>沪深300</x:v>
      </x:c>
      <x:c r="B4406" s="1" t="str">
        <x:v>510320.SH</x:v>
      </x:c>
      <x:c r="C4406" s="1" t="str">
        <x:v>中金沪深300ETF</x:v>
      </x:c>
      <x:c r="D4406" s="7" t="d">
        <x:v>2026-08-05T00:00:00.000Z</x:v>
      </x:c>
      <x:c r="E4406" s="8" t="n">
        <x:f>IF(ISNUMBER('原始字段'!C4440),'原始字段'!C4440,"n.a.")</x:f>
        <x:v>634068500</x:v>
      </x:c>
      <x:c r="F4406" s="8" t="n">
        <x:f>IF(ISNUMBER('原始字段'!C4536),'原始字段'!C4536,"n.a.")</x:f>
        <x:v>631068500</x:v>
      </x:c>
      <x:c r="G4406" s="8" t="n">
        <x:f>IF(COUNT(E4406:F4406)=2,F4406-E4406,"n.a.")</x:f>
        <x:v>-3000000</x:v>
      </x:c>
      <x:c r="H4406" s="9" t="n">
        <x:f>IF(ISNUMBER('原始字段'!D4536),'原始字段'!D4536,"n.a.")</x:f>
        <x:v>1.2679</x:v>
      </x:c>
      <x:c r="I4406" s="9" t="n">
        <x:f>IF(COUNT(G4406:H4406)=2,G4406*H4406/100000000,"n.a.")</x:f>
        <x:v>-0.038037</x:v>
      </x:c>
      <x:c r="J4406" s="1" t="str">
        <x:v>日频齐全；折算事件未独立核实</x:v>
      </x:c>
    </x:row>
    <x:row r="4407" ht="25" customHeight="1">
      <x:c r="A4407" s="1" t="str">
        <x:v>沪深300</x:v>
      </x:c>
      <x:c r="B4407" s="1" t="str">
        <x:v>510360.SH</x:v>
      </x:c>
      <x:c r="C4407" s="1" t="str">
        <x:v>广发沪深300ETF</x:v>
      </x:c>
      <x:c r="D4407" s="7" t="d">
        <x:v>2026-08-05T00:00:00.000Z</x:v>
      </x:c>
      <x:c r="E4407" s="8" t="n">
        <x:f>IF(ISNUMBER('原始字段'!C4443),'原始字段'!C4443,"n.a.")</x:f>
        <x:v>1883381200</x:v>
      </x:c>
      <x:c r="F4407" s="8" t="n">
        <x:f>IF(ISNUMBER('原始字段'!C4539),'原始字段'!C4539,"n.a.")</x:f>
        <x:v>1847381200</x:v>
      </x:c>
      <x:c r="G4407" s="8" t="n">
        <x:f>IF(COUNT(E4407:F4407)=2,F4407-E4407,"n.a.")</x:f>
        <x:v>-36000000</x:v>
      </x:c>
      <x:c r="H4407" s="9" t="n">
        <x:f>IF(ISNUMBER('原始字段'!D4539),'原始字段'!D4539,"n.a.")</x:f>
        <x:v>1.8019</x:v>
      </x:c>
      <x:c r="I4407" s="9" t="n">
        <x:f>IF(COUNT(G4407:H4407)=2,G4407*H4407/100000000,"n.a.")</x:f>
        <x:v>-0.648684</x:v>
      </x:c>
      <x:c r="J4407" s="1" t="str">
        <x:v>日频齐全；折算事件未独立核实</x:v>
      </x:c>
    </x:row>
    <x:row r="4408" ht="25" customHeight="1">
      <x:c r="A4408" s="1" t="str">
        <x:v>沪深300</x:v>
      </x:c>
      <x:c r="B4408" s="1" t="str">
        <x:v>515330.SH</x:v>
      </x:c>
      <x:c r="C4408" s="1" t="str">
        <x:v>天弘沪深300ETF</x:v>
      </x:c>
      <x:c r="D4408" s="7" t="d">
        <x:v>2026-08-05T00:00:00.000Z</x:v>
      </x:c>
      <x:c r="E4408" s="8" t="n">
        <x:f>IF(ISNUMBER('原始字段'!C4461),'原始字段'!C4461,"n.a.")</x:f>
        <x:v>6578709500</x:v>
      </x:c>
      <x:c r="F4408" s="8" t="n">
        <x:f>IF(ISNUMBER('原始字段'!C4557),'原始字段'!C4557,"n.a.")</x:f>
        <x:v>6569709500</x:v>
      </x:c>
      <x:c r="G4408" s="8" t="n">
        <x:f>IF(COUNT(E4408:F4408)=2,F4408-E4408,"n.a.")</x:f>
        <x:v>-9000000</x:v>
      </x:c>
      <x:c r="H4408" s="9" t="n">
        <x:f>IF(ISNUMBER('原始字段'!D4557),'原始字段'!D4557,"n.a.")</x:f>
        <x:v>1.3559</x:v>
      </x:c>
      <x:c r="I4408" s="9" t="n">
        <x:f>IF(COUNT(G4408:H4408)=2,G4408*H4408/100000000,"n.a.")</x:f>
        <x:v>-0.12203100000000001</x:v>
      </x:c>
      <x:c r="J4408" s="1" t="str">
        <x:v>日频齐全；折算事件未独立核实</x:v>
      </x:c>
    </x:row>
    <x:row r="4409" ht="25" customHeight="1">
      <x:c r="A4409" s="1" t="str">
        <x:v>沪深300</x:v>
      </x:c>
      <x:c r="B4409" s="1" t="str">
        <x:v>510330.SH</x:v>
      </x:c>
      <x:c r="C4409" s="1" t="str">
        <x:v>华夏沪深300ETF</x:v>
      </x:c>
      <x:c r="D4409" s="7" t="d">
        <x:v>2026-08-05T00:00:00.000Z</x:v>
      </x:c>
      <x:c r="E4409" s="8" t="n">
        <x:f>IF(ISNUMBER('原始字段'!C4441),'原始字段'!C4441,"n.a.")</x:f>
        <x:v>8762649800</x:v>
      </x:c>
      <x:c r="F4409" s="8" t="n">
        <x:f>IF(ISNUMBER('原始字段'!C4537),'原始字段'!C4537,"n.a.")</x:f>
        <x:v>8718549800</x:v>
      </x:c>
      <x:c r="G4409" s="8" t="n">
        <x:f>IF(COUNT(E4409:F4409)=2,F4409-E4409,"n.a.")</x:f>
        <x:v>-44100000</x:v>
      </x:c>
      <x:c r="H4409" s="9" t="n">
        <x:f>IF(ISNUMBER('原始字段'!D4537),'原始字段'!D4537,"n.a.")</x:f>
        <x:v>4.9191</x:v>
      </x:c>
      <x:c r="I4409" s="9" t="n">
        <x:f>IF(COUNT(G4409:H4409)=2,G4409*H4409/100000000,"n.a.")</x:f>
        <x:v>-2.1693231</x:v>
      </x:c>
      <x:c r="J4409" s="1" t="str">
        <x:v>日频齐全；折算事件未独立核实</x:v>
      </x:c>
    </x:row>
    <x:row r="4410" ht="25" customHeight="1">
      <x:c r="A4410" s="1" t="str">
        <x:v>沪深300</x:v>
      </x:c>
      <x:c r="B4410" s="1" t="str">
        <x:v>510370.SH</x:v>
      </x:c>
      <x:c r="C4410" s="1" t="str">
        <x:v>兴业沪深300ETF</x:v>
      </x:c>
      <x:c r="D4410" s="7" t="d">
        <x:v>2026-08-05T00:00:00.000Z</x:v>
      </x:c>
      <x:c r="E4410" s="8" t="n">
        <x:f>IF(ISNUMBER('原始字段'!C4444),'原始字段'!C4444,"n.a.")</x:f>
        <x:v>87258100</x:v>
      </x:c>
      <x:c r="F4410" s="8" t="n">
        <x:f>IF(ISNUMBER('原始字段'!C4540),'原始字段'!C4540,"n.a.")</x:f>
        <x:v>87258100</x:v>
      </x:c>
      <x:c r="G4410" s="8" t="n">
        <x:f>IF(COUNT(E4410:F4410)=2,F4410-E4410,"n.a.")</x:f>
        <x:v>0</x:v>
      </x:c>
      <x:c r="H4410" s="9" t="n">
        <x:f>IF(ISNUMBER('原始字段'!D4540),'原始字段'!D4540,"n.a.")</x:f>
        <x:v>1.0458</x:v>
      </x:c>
      <x:c r="I4410" s="9" t="n">
        <x:f>IF(COUNT(G4410:H4410)=2,G4410*H4410/100000000,"n.a.")</x:f>
        <x:v>0</x:v>
      </x:c>
      <x:c r="J4410" s="1" t="str">
        <x:v>日频齐全；折算事件未独立核实</x:v>
      </x:c>
    </x:row>
    <x:row r="4411" ht="25" customHeight="1">
      <x:c r="A4411" s="1" t="str">
        <x:v>沪深300</x:v>
      </x:c>
      <x:c r="B4411" s="1" t="str">
        <x:v>159919.SZ</x:v>
      </x:c>
      <x:c r="C4411" s="1" t="str">
        <x:v>嘉实沪深300ETF</x:v>
      </x:c>
      <x:c r="D4411" s="7" t="d">
        <x:v>2026-08-05T00:00:00.000Z</x:v>
      </x:c>
      <x:c r="E4411" s="8" t="n">
        <x:f>IF(ISNUMBER('原始字段'!C4424),'原始字段'!C4424,"n.a.")</x:f>
        <x:v>6612516676</x:v>
      </x:c>
      <x:c r="F4411" s="8" t="n">
        <x:f>IF(ISNUMBER('原始字段'!C4520),'原始字段'!C4520,"n.a.")</x:f>
        <x:v>6518016676</x:v>
      </x:c>
      <x:c r="G4411" s="8" t="n">
        <x:f>IF(COUNT(E4411:F4411)=2,F4411-E4411,"n.a.")</x:f>
        <x:v>-94500000</x:v>
      </x:c>
      <x:c r="H4411" s="9" t="n">
        <x:f>IF(ISNUMBER('原始字段'!D4520),'原始字段'!D4520,"n.a.")</x:f>
        <x:v>4.9236</x:v>
      </x:c>
      <x:c r="I4411" s="9" t="n">
        <x:f>IF(COUNT(G4411:H4411)=2,G4411*H4411/100000000,"n.a.")</x:f>
        <x:v>-4.652802</x:v>
      </x:c>
      <x:c r="J4411" s="1" t="str">
        <x:v>日频齐全；折算事件未独立核实</x:v>
      </x:c>
    </x:row>
    <x:row r="4412" ht="25" customHeight="1">
      <x:c r="A4412" s="1" t="str">
        <x:v>沪深300</x:v>
      </x:c>
      <x:c r="B4412" s="1" t="str">
        <x:v>159673.SZ</x:v>
      </x:c>
      <x:c r="C4412" s="1" t="str">
        <x:v>鹏华沪深300ETF</x:v>
      </x:c>
      <x:c r="D4412" s="7" t="d">
        <x:v>2026-08-05T00:00:00.000Z</x:v>
      </x:c>
      <x:c r="E4412" s="8" t="n">
        <x:f>IF(ISNUMBER('原始字段'!C4416),'原始字段'!C4416,"n.a.")</x:f>
        <x:v>1841528385</x:v>
      </x:c>
      <x:c r="F4412" s="8" t="n">
        <x:f>IF(ISNUMBER('原始字段'!C4512),'原始字段'!C4512,"n.a.")</x:f>
        <x:v>1817528385</x:v>
      </x:c>
      <x:c r="G4412" s="8" t="n">
        <x:f>IF(COUNT(E4412:F4412)=2,F4412-E4412,"n.a.")</x:f>
        <x:v>-24000000</x:v>
      </x:c>
      <x:c r="H4412" s="9" t="n">
        <x:f>IF(ISNUMBER('原始字段'!D4512),'原始字段'!D4512,"n.a.")</x:f>
        <x:v>1.2976</x:v>
      </x:c>
      <x:c r="I4412" s="9" t="n">
        <x:f>IF(COUNT(G4412:H4412)=2,G4412*H4412/100000000,"n.a.")</x:f>
        <x:v>-0.31142400000000003</x:v>
      </x:c>
      <x:c r="J4412" s="1" t="str">
        <x:v>日频齐全；折算事件未独立核实</x:v>
      </x:c>
    </x:row>
    <x:row r="4413" ht="25" customHeight="1">
      <x:c r="A4413" s="1" t="str">
        <x:v>沪深300</x:v>
      </x:c>
      <x:c r="B4413" s="1" t="str">
        <x:v>159300.SZ</x:v>
      </x:c>
      <x:c r="C4413" s="1" t="str">
        <x:v>富国沪深300ETF</x:v>
      </x:c>
      <x:c r="D4413" s="7" t="d">
        <x:v>2026-08-05T00:00:00.000Z</x:v>
      </x:c>
      <x:c r="E4413" s="8" t="n">
        <x:f>IF(ISNUMBER('原始字段'!C4404),'原始字段'!C4404,"n.a.")</x:f>
        <x:v>430258097</x:v>
      </x:c>
      <x:c r="F4413" s="8" t="n">
        <x:f>IF(ISNUMBER('原始字段'!C4500),'原始字段'!C4500,"n.a.")</x:f>
        <x:v>416758097</x:v>
      </x:c>
      <x:c r="G4413" s="8" t="n">
        <x:f>IF(COUNT(E4413:F4413)=2,F4413-E4413,"n.a.")</x:f>
        <x:v>-13500000</x:v>
      </x:c>
      <x:c r="H4413" s="9" t="n">
        <x:f>IF(ISNUMBER('原始字段'!D4500),'原始字段'!D4500,"n.a.")</x:f>
        <x:v>5.0542</x:v>
      </x:c>
      <x:c r="I4413" s="9" t="n">
        <x:f>IF(COUNT(G4413:H4413)=2,G4413*H4413/100000000,"n.a.")</x:f>
        <x:v>-0.682317</x:v>
      </x:c>
      <x:c r="J4413" s="1" t="str">
        <x:v>日频齐全；折算事件未独立核实</x:v>
      </x:c>
    </x:row>
    <x:row r="4414" ht="25" customHeight="1">
      <x:c r="A4414" s="1" t="str">
        <x:v>沪深300</x:v>
      </x:c>
      <x:c r="B4414" s="1" t="str">
        <x:v>510380.SH</x:v>
      </x:c>
      <x:c r="C4414" s="1" t="str">
        <x:v>国寿安保沪深300ETF</x:v>
      </x:c>
      <x:c r="D4414" s="7" t="d">
        <x:v>2026-08-05T00:00:00.000Z</x:v>
      </x:c>
      <x:c r="E4414" s="8" t="n">
        <x:f>IF(ISNUMBER('原始字段'!C4445),'原始字段'!C4445,"n.a.")</x:f>
        <x:v>1488802400</x:v>
      </x:c>
      <x:c r="F4414" s="8" t="n">
        <x:f>IF(ISNUMBER('原始字段'!C4541),'原始字段'!C4541,"n.a.")</x:f>
        <x:v>1488802400</x:v>
      </x:c>
      <x:c r="G4414" s="8" t="n">
        <x:f>IF(COUNT(E4414:F4414)=2,F4414-E4414,"n.a.")</x:f>
        <x:v>0</x:v>
      </x:c>
      <x:c r="H4414" s="9" t="n">
        <x:f>IF(ISNUMBER('原始字段'!D4541),'原始字段'!D4541,"n.a.")</x:f>
        <x:v>1.404</x:v>
      </x:c>
      <x:c r="I4414" s="9" t="n">
        <x:f>IF(COUNT(G4414:H4414)=2,G4414*H4414/100000000,"n.a.")</x:f>
        <x:v>0</x:v>
      </x:c>
      <x:c r="J4414" s="1" t="str">
        <x:v>日频齐全；折算事件未独立核实</x:v>
      </x:c>
    </x:row>
    <x:row r="4415" ht="25" customHeight="1">
      <x:c r="A4415" s="1" t="str">
        <x:v>沪深300</x:v>
      </x:c>
      <x:c r="B4415" s="1" t="str">
        <x:v>515380.SH</x:v>
      </x:c>
      <x:c r="C4415" s="1" t="str">
        <x:v>泰康沪深300ETF</x:v>
      </x:c>
      <x:c r="D4415" s="7" t="d">
        <x:v>2026-08-05T00:00:00.000Z</x:v>
      </x:c>
      <x:c r="E4415" s="8" t="n">
        <x:f>IF(ISNUMBER('原始字段'!C4464),'原始字段'!C4464,"n.a.")</x:f>
        <x:v>670599800</x:v>
      </x:c>
      <x:c r="F4415" s="8" t="n">
        <x:f>IF(ISNUMBER('原始字段'!C4560),'原始字段'!C4560,"n.a.")</x:f>
        <x:v>668799800</x:v>
      </x:c>
      <x:c r="G4415" s="8" t="n">
        <x:f>IF(COUNT(E4415:F4415)=2,F4415-E4415,"n.a.")</x:f>
        <x:v>-1800000</x:v>
      </x:c>
      <x:c r="H4415" s="9" t="n">
        <x:f>IF(ISNUMBER('原始字段'!D4560),'原始字段'!D4560,"n.a.")</x:f>
        <x:v>5.473</x:v>
      </x:c>
      <x:c r="I4415" s="9" t="n">
        <x:f>IF(COUNT(G4415:H4415)=2,G4415*H4415/100000000,"n.a.")</x:f>
        <x:v>-0.098514</x:v>
      </x:c>
      <x:c r="J4415" s="1" t="str">
        <x:v>日频齐全；折算事件未独立核实</x:v>
      </x:c>
    </x:row>
    <x:row r="4416" ht="25" customHeight="1">
      <x:c r="A4416" s="1" t="str">
        <x:v>沪深300</x:v>
      </x:c>
      <x:c r="B4416" s="1" t="str">
        <x:v>510350.SH</x:v>
      </x:c>
      <x:c r="C4416" s="1" t="str">
        <x:v>工银沪深300ETF</x:v>
      </x:c>
      <x:c r="D4416" s="7" t="d">
        <x:v>2026-08-05T00:00:00.000Z</x:v>
      </x:c>
      <x:c r="E4416" s="8" t="n">
        <x:f>IF(ISNUMBER('原始字段'!C4442),'原始字段'!C4442,"n.a.")</x:f>
        <x:v>684114700</x:v>
      </x:c>
      <x:c r="F4416" s="8" t="n">
        <x:f>IF(ISNUMBER('原始字段'!C4538),'原始字段'!C4538,"n.a.")</x:f>
        <x:v>683214700</x:v>
      </x:c>
      <x:c r="G4416" s="8" t="n">
        <x:f>IF(COUNT(E4416:F4416)=2,F4416-E4416,"n.a.")</x:f>
        <x:v>-900000</x:v>
      </x:c>
      <x:c r="H4416" s="9" t="n">
        <x:f>IF(ISNUMBER('原始字段'!D4538),'原始字段'!D4538,"n.a.")</x:f>
        <x:v>4.9576</x:v>
      </x:c>
      <x:c r="I4416" s="9" t="n">
        <x:f>IF(COUNT(G4416:H4416)=2,G4416*H4416/100000000,"n.a.")</x:f>
        <x:v>-0.0446184</x:v>
      </x:c>
      <x:c r="J4416" s="1" t="str">
        <x:v>日频齐全；折算事件未独立核实</x:v>
      </x:c>
    </x:row>
    <x:row r="4417" ht="25" customHeight="1">
      <x:c r="A4417" s="1" t="str">
        <x:v>沪深300</x:v>
      </x:c>
      <x:c r="B4417" s="1" t="str">
        <x:v>563520.SH</x:v>
      </x:c>
      <x:c r="C4417" s="1" t="str">
        <x:v>永赢沪深300ETF</x:v>
      </x:c>
      <x:c r="D4417" s="7" t="d">
        <x:v>2026-08-05T00:00:00.000Z</x:v>
      </x:c>
      <x:c r="E4417" s="8" t="n">
        <x:f>IF(ISNUMBER('原始字段'!C4479),'原始字段'!C4479,"n.a.")</x:f>
        <x:v>436065000</x:v>
      </x:c>
      <x:c r="F4417" s="8" t="n">
        <x:f>IF(ISNUMBER('原始字段'!C4575),'原始字段'!C4575,"n.a.")</x:f>
        <x:v>433065000</x:v>
      </x:c>
      <x:c r="G4417" s="8" t="n">
        <x:f>IF(COUNT(E4417:F4417)=2,F4417-E4417,"n.a.")</x:f>
        <x:v>-3000000</x:v>
      </x:c>
      <x:c r="H4417" s="9" t="n">
        <x:f>IF(ISNUMBER('原始字段'!D4575),'原始字段'!D4575,"n.a.")</x:f>
        <x:v>1.2113</x:v>
      </x:c>
      <x:c r="I4417" s="9" t="n">
        <x:f>IF(COUNT(G4417:H4417)=2,G4417*H4417/100000000,"n.a.")</x:f>
        <x:v>-0.036339</x:v>
      </x:c>
      <x:c r="J4417" s="1" t="str">
        <x:v>日频齐全；折算事件未独立核实</x:v>
      </x:c>
    </x:row>
    <x:row r="4418" ht="25" customHeight="1">
      <x:c r="A4418" s="1" t="str">
        <x:v>沪深300</x:v>
      </x:c>
      <x:c r="B4418" s="1" t="str">
        <x:v>510300.SH</x:v>
      </x:c>
      <x:c r="C4418" s="1" t="str">
        <x:v>华泰柏瑞沪深300ETF</x:v>
      </x:c>
      <x:c r="D4418" s="7" t="d">
        <x:v>2026-08-05T00:00:00.000Z</x:v>
      </x:c>
      <x:c r="E4418" s="8" t="n">
        <x:f>IF(ISNUMBER('原始字段'!C4438),'原始字段'!C4438,"n.a.")</x:f>
        <x:v>26530687700</x:v>
      </x:c>
      <x:c r="F4418" s="8" t="n">
        <x:f>IF(ISNUMBER('原始字段'!C4534),'原始字段'!C4534,"n.a.")</x:f>
        <x:v>25937587700</x:v>
      </x:c>
      <x:c r="G4418" s="8" t="n">
        <x:f>IF(COUNT(E4418:F4418)=2,F4418-E4418,"n.a.")</x:f>
        <x:v>-593100000</x:v>
      </x:c>
      <x:c r="H4418" s="9" t="n">
        <x:f>IF(ISNUMBER('原始字段'!D4534),'原始字段'!D4534,"n.a.")</x:f>
        <x:v>4.718</x:v>
      </x:c>
      <x:c r="I4418" s="9" t="n">
        <x:f>IF(COUNT(G4418:H4418)=2,G4418*H4418/100000000,"n.a.")</x:f>
        <x:v>-27.982458</x:v>
      </x:c>
      <x:c r="J4418" s="1" t="str">
        <x:v>日频齐全；折算事件未独立核实</x:v>
      </x:c>
    </x:row>
    <x:row r="4419" ht="25" customHeight="1">
      <x:c r="A4419" s="1" t="str">
        <x:v>沪深300</x:v>
      </x:c>
      <x:c r="B4419" s="1" t="str">
        <x:v>515310.SH</x:v>
      </x:c>
      <x:c r="C4419" s="1" t="str">
        <x:v>汇添富沪深300ETF</x:v>
      </x:c>
      <x:c r="D4419" s="7" t="d">
        <x:v>2026-08-05T00:00:00.000Z</x:v>
      </x:c>
      <x:c r="E4419" s="8" t="n">
        <x:f>IF(ISNUMBER('原始字段'!C4460),'原始字段'!C4460,"n.a.")</x:f>
        <x:v>374111200</x:v>
      </x:c>
      <x:c r="F4419" s="8" t="n">
        <x:f>IF(ISNUMBER('原始字段'!C4556),'原始字段'!C4556,"n.a.")</x:f>
        <x:v>360111200</x:v>
      </x:c>
      <x:c r="G4419" s="8" t="n">
        <x:f>IF(COUNT(E4419:F4419)=2,F4419-E4419,"n.a.")</x:f>
        <x:v>-14000000</x:v>
      </x:c>
      <x:c r="H4419" s="9" t="n">
        <x:f>IF(ISNUMBER('原始字段'!D4556),'原始字段'!D4556,"n.a.")</x:f>
        <x:v>1.4021</x:v>
      </x:c>
      <x:c r="I4419" s="9" t="n">
        <x:f>IF(COUNT(G4419:H4419)=2,G4419*H4419/100000000,"n.a.")</x:f>
        <x:v>-0.196294</x:v>
      </x:c>
      <x:c r="J4419" s="1" t="str">
        <x:v>日频齐全；折算事件未独立核实</x:v>
      </x:c>
    </x:row>
    <x:row r="4420" ht="25" customHeight="1">
      <x:c r="A4420" s="1" t="str">
        <x:v>沪深300</x:v>
      </x:c>
      <x:c r="B4420" s="1" t="str">
        <x:v>159925.SZ</x:v>
      </x:c>
      <x:c r="C4420" s="1" t="str">
        <x:v>南方沪深300ETF</x:v>
      </x:c>
      <x:c r="D4420" s="7" t="d">
        <x:v>2026-08-05T00:00:00.000Z</x:v>
      </x:c>
      <x:c r="E4420" s="8" t="n">
        <x:f>IF(ISNUMBER('原始字段'!C4426),'原始字段'!C4426,"n.a.")</x:f>
        <x:v>605120856</x:v>
      </x:c>
      <x:c r="F4420" s="8" t="n">
        <x:f>IF(ISNUMBER('原始字段'!C4522),'原始字段'!C4522,"n.a.")</x:f>
        <x:v>601520856</x:v>
      </x:c>
      <x:c r="G4420" s="8" t="n">
        <x:f>IF(COUNT(E4420:F4420)=2,F4420-E4420,"n.a.")</x:f>
        <x:v>-3600000</x:v>
      </x:c>
      <x:c r="H4420" s="9" t="n">
        <x:f>IF(ISNUMBER('原始字段'!D4522),'原始字段'!D4522,"n.a.")</x:f>
        <x:v>4.7895</x:v>
      </x:c>
      <x:c r="I4420" s="9" t="n">
        <x:f>IF(COUNT(G4420:H4420)=2,G4420*H4420/100000000,"n.a.")</x:f>
        <x:v>-0.172422</x:v>
      </x:c>
      <x:c r="J4420" s="1" t="str">
        <x:v>日频齐全；折算事件未独立核实</x:v>
      </x:c>
    </x:row>
    <x:row r="4421" ht="25" customHeight="1">
      <x:c r="A4421" s="1" t="str">
        <x:v>沪深300</x:v>
      </x:c>
      <x:c r="B4421" s="1" t="str">
        <x:v>561930.SH</x:v>
      </x:c>
      <x:c r="C4421" s="1" t="str">
        <x:v>招商沪深300ETF</x:v>
      </x:c>
      <x:c r="D4421" s="7" t="d">
        <x:v>2026-08-05T00:00:00.000Z</x:v>
      </x:c>
      <x:c r="E4421" s="8" t="n">
        <x:f>IF(ISNUMBER('原始字段'!C4475),'原始字段'!C4475,"n.a.")</x:f>
        <x:v>244260600</x:v>
      </x:c>
      <x:c r="F4421" s="8" t="n">
        <x:f>IF(ISNUMBER('原始字段'!C4571),'原始字段'!C4571,"n.a.")</x:f>
        <x:v>241260600</x:v>
      </x:c>
      <x:c r="G4421" s="8" t="n">
        <x:f>IF(COUNT(E4421:F4421)=2,F4421-E4421,"n.a.")</x:f>
        <x:v>-3000000</x:v>
      </x:c>
      <x:c r="H4421" s="9" t="n">
        <x:f>IF(ISNUMBER('原始字段'!D4571),'原始字段'!D4571,"n.a.")</x:f>
        <x:v>1.5811</x:v>
      </x:c>
      <x:c r="I4421" s="9" t="n">
        <x:f>IF(COUNT(G4421:H4421)=2,G4421*H4421/100000000,"n.a.")</x:f>
        <x:v>-0.047433</x:v>
      </x:c>
      <x:c r="J4421" s="1" t="str">
        <x:v>日频齐全；折算事件未独立核实</x:v>
      </x:c>
    </x:row>
    <x:row r="4422" ht="25" customHeight="1">
      <x:c r="A4422" s="1" t="str">
        <x:v>沪深300</x:v>
      </x:c>
      <x:c r="B4422" s="1" t="str">
        <x:v>515350.SH</x:v>
      </x:c>
      <x:c r="C4422" s="1" t="str">
        <x:v>民生加银沪深300ETF</x:v>
      </x:c>
      <x:c r="D4422" s="7" t="d">
        <x:v>2026-08-05T00:00:00.000Z</x:v>
      </x:c>
      <x:c r="E4422" s="8" t="n">
        <x:f>IF(ISNUMBER('原始字段'!C4462),'原始字段'!C4462,"n.a.")</x:f>
        <x:v>12599200</x:v>
      </x:c>
      <x:c r="F4422" s="8" t="n">
        <x:f>IF(ISNUMBER('原始字段'!C4558),'原始字段'!C4558,"n.a.")</x:f>
        <x:v>11699200</x:v>
      </x:c>
      <x:c r="G4422" s="8" t="n">
        <x:f>IF(COUNT(E4422:F4422)=2,F4422-E4422,"n.a.")</x:f>
        <x:v>-900000</x:v>
      </x:c>
      <x:c r="H4422" s="9" t="n">
        <x:f>IF(ISNUMBER('原始字段'!D4558),'原始字段'!D4558,"n.a.")</x:f>
        <x:v>6.3268</x:v>
      </x:c>
      <x:c r="I4422" s="9" t="n">
        <x:f>IF(COUNT(G4422:H4422)=2,G4422*H4422/100000000,"n.a.")</x:f>
        <x:v>-0.0569412</x:v>
      </x:c>
      <x:c r="J4422" s="1" t="str">
        <x:v>日频齐全；折算事件未独立核实</x:v>
      </x:c>
    </x:row>
    <x:row r="4423" ht="25" customHeight="1">
      <x:c r="A4423" s="1" t="str">
        <x:v>沪深300</x:v>
      </x:c>
      <x:c r="B4423" s="1" t="str">
        <x:v>510310.SH</x:v>
      </x:c>
      <x:c r="C4423" s="1" t="str">
        <x:v>易方达沪深300ETF</x:v>
      </x:c>
      <x:c r="D4423" s="7" t="d">
        <x:v>2026-08-05T00:00:00.000Z</x:v>
      </x:c>
      <x:c r="E4423" s="8" t="n">
        <x:f>IF(ISNUMBER('原始字段'!C4439),'原始字段'!C4439,"n.a.")</x:f>
        <x:v>11716844000</x:v>
      </x:c>
      <x:c r="F4423" s="8" t="n">
        <x:f>IF(ISNUMBER('原始字段'!C4535),'原始字段'!C4535,"n.a.")</x:f>
        <x:v>11607944000</x:v>
      </x:c>
      <x:c r="G4423" s="8" t="n">
        <x:f>IF(COUNT(E4423:F4423)=2,F4423-E4423,"n.a.")</x:f>
        <x:v>-108900000</x:v>
      </x:c>
      <x:c r="H4423" s="9" t="n">
        <x:f>IF(ISNUMBER('原始字段'!D4535),'原始字段'!D4535,"n.a.")</x:f>
        <x:v>4.5821</x:v>
      </x:c>
      <x:c r="I4423" s="9" t="n">
        <x:f>IF(COUNT(G4423:H4423)=2,G4423*H4423/100000000,"n.a.")</x:f>
        <x:v>-4.989906899999999</x:v>
      </x:c>
      <x:c r="J4423" s="1" t="str">
        <x:v>日频齐全；折算事件未独立核实</x:v>
      </x:c>
    </x:row>
    <x:row r="4424" ht="25" customHeight="1">
      <x:c r="A4424" s="1" t="str">
        <x:v>沪深300</x:v>
      </x:c>
      <x:c r="B4424" s="1" t="str">
        <x:v>159330.SZ</x:v>
      </x:c>
      <x:c r="C4424" s="1" t="str">
        <x:v>东财沪深300ETF</x:v>
      </x:c>
      <x:c r="D4424" s="7" t="d">
        <x:v>2026-08-05T00:00:00.000Z</x:v>
      </x:c>
      <x:c r="E4424" s="8" t="n">
        <x:f>IF(ISNUMBER('原始字段'!C4405),'原始字段'!C4405,"n.a.")</x:f>
        <x:v>491801009</x:v>
      </x:c>
      <x:c r="F4424" s="8" t="n">
        <x:f>IF(ISNUMBER('原始字段'!C4501),'原始字段'!C4501,"n.a.")</x:f>
        <x:v>476801009</x:v>
      </x:c>
      <x:c r="G4424" s="8" t="n">
        <x:f>IF(COUNT(E4424:F4424)=2,F4424-E4424,"n.a.")</x:f>
        <x:v>-15000000</x:v>
      </x:c>
      <x:c r="H4424" s="9" t="n">
        <x:f>IF(ISNUMBER('原始字段'!D4501),'原始字段'!D4501,"n.a.")</x:f>
        <x:v>1.4556</x:v>
      </x:c>
      <x:c r="I4424" s="9" t="n">
        <x:f>IF(COUNT(G4424:H4424)=2,G4424*H4424/100000000,"n.a.")</x:f>
        <x:v>-0.21834</x:v>
      </x:c>
      <x:c r="J4424" s="1" t="str">
        <x:v>日频齐全；折算事件未独立核实</x:v>
      </x:c>
    </x:row>
    <x:row r="4425" ht="25" customHeight="1">
      <x:c r="A4425" s="1" t="str">
        <x:v>沪深300</x:v>
      </x:c>
      <x:c r="B4425" s="1" t="str">
        <x:v>510390.SH</x:v>
      </x:c>
      <x:c r="C4425" s="1" t="str">
        <x:v>平安沪深300ETF</x:v>
      </x:c>
      <x:c r="D4425" s="7" t="d">
        <x:v>2026-08-05T00:00:00.000Z</x:v>
      </x:c>
      <x:c r="E4425" s="8" t="n">
        <x:f>IF(ISNUMBER('原始字段'!C4446),'原始字段'!C4446,"n.a.")</x:f>
        <x:v>140150000</x:v>
      </x:c>
      <x:c r="F4425" s="8" t="n">
        <x:f>IF(ISNUMBER('原始字段'!C4542),'原始字段'!C4542,"n.a.")</x:f>
        <x:v>140150000</x:v>
      </x:c>
      <x:c r="G4425" s="8" t="n">
        <x:f>IF(COUNT(E4425:F4425)=2,F4425-E4425,"n.a.")</x:f>
        <x:v>0</x:v>
      </x:c>
      <x:c r="H4425" s="9" t="n">
        <x:f>IF(ISNUMBER('原始字段'!D4542),'原始字段'!D4542,"n.a.")</x:f>
        <x:v>5.332</x:v>
      </x:c>
      <x:c r="I4425" s="9" t="n">
        <x:f>IF(COUNT(G4425:H4425)=2,G4425*H4425/100000000,"n.a.")</x:f>
        <x:v>0</x:v>
      </x:c>
      <x:c r="J4425" s="1" t="str">
        <x:v>日频齐全；折算事件未独立核实</x:v>
      </x:c>
    </x:row>
    <x:row r="4426" ht="25" customHeight="1">
      <x:c r="A4426" s="1" t="str">
        <x:v>沪深300</x:v>
      </x:c>
      <x:c r="B4426" s="1" t="str">
        <x:v>515390.SH</x:v>
      </x:c>
      <x:c r="C4426" s="1" t="str">
        <x:v>华安沪深300ETF</x:v>
      </x:c>
      <x:c r="D4426" s="7" t="d">
        <x:v>2026-08-05T00:00:00.000Z</x:v>
      </x:c>
      <x:c r="E4426" s="8" t="n">
        <x:f>IF(ISNUMBER('原始字段'!C4465),'原始字段'!C4465,"n.a.")</x:f>
        <x:v>1774683000</x:v>
      </x:c>
      <x:c r="F4426" s="8" t="n">
        <x:f>IF(ISNUMBER('原始字段'!C4561),'原始字段'!C4561,"n.a.")</x:f>
        <x:v>1770683000</x:v>
      </x:c>
      <x:c r="G4426" s="8" t="n">
        <x:f>IF(COUNT(E4426:F4426)=2,F4426-E4426,"n.a.")</x:f>
        <x:v>-4000000</x:v>
      </x:c>
      <x:c r="H4426" s="9" t="n">
        <x:f>IF(ISNUMBER('原始字段'!D4561),'原始字段'!D4561,"n.a.")</x:f>
        <x:v>1.3732</x:v>
      </x:c>
      <x:c r="I4426" s="9" t="n">
        <x:f>IF(COUNT(G4426:H4426)=2,G4426*H4426/100000000,"n.a.")</x:f>
        <x:v>-0.054928</x:v>
      </x:c>
      <x:c r="J4426" s="1" t="str">
        <x:v>日频齐全；折算事件未独立核实</x:v>
      </x:c>
    </x:row>
    <x:row r="4427" ht="25" customHeight="1">
      <x:c r="A4427" s="1" t="str">
        <x:v>沪深300</x:v>
      </x:c>
      <x:c r="B4427" s="1" t="str">
        <x:v>515130.SH</x:v>
      </x:c>
      <x:c r="C4427" s="1" t="str">
        <x:v>博时沪深300ETF</x:v>
      </x:c>
      <x:c r="D4427" s="7" t="d">
        <x:v>2026-08-05T00:00:00.000Z</x:v>
      </x:c>
      <x:c r="E4427" s="8" t="n">
        <x:f>IF(ISNUMBER('原始字段'!C4458),'原始字段'!C4458,"n.a.")</x:f>
        <x:v>103463200</x:v>
      </x:c>
      <x:c r="F4427" s="8" t="n">
        <x:f>IF(ISNUMBER('原始字段'!C4554),'原始字段'!C4554,"n.a.")</x:f>
        <x:v>97463200</x:v>
      </x:c>
      <x:c r="G4427" s="8" t="n">
        <x:f>IF(COUNT(E4427:F4427)=2,F4427-E4427,"n.a.")</x:f>
        <x:v>-6000000</x:v>
      </x:c>
      <x:c r="H4427" s="9" t="n">
        <x:f>IF(ISNUMBER('原始字段'!D4554),'原始字段'!D4554,"n.a.")</x:f>
        <x:v>1.5567</x:v>
      </x:c>
      <x:c r="I4427" s="9" t="n">
        <x:f>IF(COUNT(G4427:H4427)=2,G4427*H4427/100000000,"n.a.")</x:f>
        <x:v>-0.093402</x:v>
      </x:c>
      <x:c r="J4427" s="1" t="str">
        <x:v>日频齐全；折算事件未独立核实</x:v>
      </x:c>
    </x:row>
    <x:row r="4428" ht="25" customHeight="1">
      <x:c r="A4428" s="1" t="str">
        <x:v>中证500</x:v>
      </x:c>
      <x:c r="B4428" s="1" t="str">
        <x:v>510530.SH</x:v>
      </x:c>
      <x:c r="C4428" s="1" t="str">
        <x:v>工银中证500ETF</x:v>
      </x:c>
      <x:c r="D4428" s="7" t="d">
        <x:v>2026-08-05T00:00:00.000Z</x:v>
      </x:c>
      <x:c r="E4428" s="8" t="n">
        <x:f>IF(ISNUMBER('原始字段'!C4449),'原始字段'!C4449,"n.a.")</x:f>
        <x:v>48979400</x:v>
      </x:c>
      <x:c r="F4428" s="8" t="n">
        <x:f>IF(ISNUMBER('原始字段'!C4545),'原始字段'!C4545,"n.a.")</x:f>
        <x:v>49479400</x:v>
      </x:c>
      <x:c r="G4428" s="8" t="n">
        <x:f>IF(COUNT(E4428:F4428)=2,F4428-E4428,"n.a.")</x:f>
        <x:v>500000</x:v>
      </x:c>
      <x:c r="H4428" s="9" t="n">
        <x:f>IF(ISNUMBER('原始字段'!D4545),'原始字段'!D4545,"n.a.")</x:f>
        <x:v>8.7646</x:v>
      </x:c>
      <x:c r="I4428" s="9" t="n">
        <x:f>IF(COUNT(G4428:H4428)=2,G4428*H4428/100000000,"n.a.")</x:f>
        <x:v>0.043823</x:v>
      </x:c>
      <x:c r="J4428" s="1" t="str">
        <x:v>日频齐全；折算事件未独立核实</x:v>
      </x:c>
    </x:row>
    <x:row r="4429" ht="25" customHeight="1">
      <x:c r="A4429" s="1" t="str">
        <x:v>中证500</x:v>
      </x:c>
      <x:c r="B4429" s="1" t="str">
        <x:v>510580.SH</x:v>
      </x:c>
      <x:c r="C4429" s="1" t="str">
        <x:v>易方达中证500ETF</x:v>
      </x:c>
      <x:c r="D4429" s="7" t="d">
        <x:v>2026-08-05T00:00:00.000Z</x:v>
      </x:c>
      <x:c r="E4429" s="8" t="n">
        <x:f>IF(ISNUMBER('原始字段'!C4453),'原始字段'!C4453,"n.a.")</x:f>
        <x:v>1175768300</x:v>
      </x:c>
      <x:c r="F4429" s="8" t="n">
        <x:f>IF(ISNUMBER('原始字段'!C4549),'原始字段'!C4549,"n.a.")</x:f>
        <x:v>1169368300</x:v>
      </x:c>
      <x:c r="G4429" s="8" t="n">
        <x:f>IF(COUNT(E4429:F4429)=2,F4429-E4429,"n.a.")</x:f>
        <x:v>-6400000</x:v>
      </x:c>
      <x:c r="H4429" s="9" t="n">
        <x:f>IF(ISNUMBER('原始字段'!D4549),'原始字段'!D4549,"n.a.")</x:f>
        <x:v>4.1115</x:v>
      </x:c>
      <x:c r="I4429" s="9" t="n">
        <x:f>IF(COUNT(G4429:H4429)=2,G4429*H4429/100000000,"n.a.")</x:f>
        <x:v>-0.26313600000000004</x:v>
      </x:c>
      <x:c r="J4429" s="1" t="str">
        <x:v>日频齐全；折算事件未独立核实</x:v>
      </x:c>
    </x:row>
    <x:row r="4430" ht="25" customHeight="1">
      <x:c r="A4430" s="1" t="str">
        <x:v>中证500</x:v>
      </x:c>
      <x:c r="B4430" s="1" t="str">
        <x:v>159922.SZ</x:v>
      </x:c>
      <x:c r="C4430" s="1" t="str">
        <x:v>嘉实中证500ETF</x:v>
      </x:c>
      <x:c r="D4430" s="7" t="d">
        <x:v>2026-08-05T00:00:00.000Z</x:v>
      </x:c>
      <x:c r="E4430" s="8" t="n">
        <x:f>IF(ISNUMBER('原始字段'!C4425),'原始字段'!C4425,"n.a.")</x:f>
        <x:v>3028676765</x:v>
      </x:c>
      <x:c r="F4430" s="8" t="n">
        <x:f>IF(ISNUMBER('原始字段'!C4521),'原始字段'!C4521,"n.a.")</x:f>
        <x:v>3029676765</x:v>
      </x:c>
      <x:c r="G4430" s="8" t="n">
        <x:f>IF(COUNT(E4430:F4430)=2,F4430-E4430,"n.a.")</x:f>
        <x:v>1000000</x:v>
      </x:c>
      <x:c r="H4430" s="9" t="n">
        <x:f>IF(ISNUMBER('原始字段'!D4521),'原始字段'!D4521,"n.a.")</x:f>
        <x:v>3.1723</x:v>
      </x:c>
      <x:c r="I4430" s="9" t="n">
        <x:f>IF(COUNT(G4430:H4430)=2,G4430*H4430/100000000,"n.a.")</x:f>
        <x:v>0.031723</x:v>
      </x:c>
      <x:c r="J4430" s="1" t="str">
        <x:v>日频齐全；折算事件未独立核实</x:v>
      </x:c>
    </x:row>
    <x:row r="4431" ht="25" customHeight="1">
      <x:c r="A4431" s="1" t="str">
        <x:v>中证500</x:v>
      </x:c>
      <x:c r="B4431" s="1" t="str">
        <x:v>563750.SH</x:v>
      </x:c>
      <x:c r="C4431" s="1" t="str">
        <x:v>汇添富中证500ETF</x:v>
      </x:c>
      <x:c r="D4431" s="7" t="d">
        <x:v>2026-08-05T00:00:00.000Z</x:v>
      </x:c>
      <x:c r="E4431" s="8" t="n">
        <x:f>IF(ISNUMBER('原始字段'!C4480),'原始字段'!C4480,"n.a.")</x:f>
        <x:v>362237000</x:v>
      </x:c>
      <x:c r="F4431" s="8" t="n">
        <x:f>IF(ISNUMBER('原始字段'!C4576),'原始字段'!C4576,"n.a.")</x:f>
        <x:v>359737000</x:v>
      </x:c>
      <x:c r="G4431" s="8" t="n">
        <x:f>IF(COUNT(E4431:F4431)=2,F4431-E4431,"n.a.")</x:f>
        <x:v>-2500000</x:v>
      </x:c>
      <x:c r="H4431" s="9" t="n">
        <x:f>IF(ISNUMBER('原始字段'!D4576),'原始字段'!D4576,"n.a.")</x:f>
        <x:v>1.0908</x:v>
      </x:c>
      <x:c r="I4431" s="9" t="n">
        <x:f>IF(COUNT(G4431:H4431)=2,G4431*H4431/100000000,"n.a.")</x:f>
        <x:v>-0.02727</x:v>
      </x:c>
      <x:c r="J4431" s="1" t="str">
        <x:v>日频齐全；折算事件未独立核实</x:v>
      </x:c>
    </x:row>
    <x:row r="4432" ht="25" customHeight="1">
      <x:c r="A4432" s="1" t="str">
        <x:v>中证500</x:v>
      </x:c>
      <x:c r="B4432" s="1" t="str">
        <x:v>159935.SZ</x:v>
      </x:c>
      <x:c r="C4432" s="1" t="str">
        <x:v>景顺长城中证500ETF</x:v>
      </x:c>
      <x:c r="D4432" s="7" t="d">
        <x:v>2026-08-05T00:00:00.000Z</x:v>
      </x:c>
      <x:c r="E4432" s="8" t="n">
        <x:f>IF(ISNUMBER('原始字段'!C4427),'原始字段'!C4427,"n.a.")</x:f>
        <x:v>27572956</x:v>
      </x:c>
      <x:c r="F4432" s="8" t="n">
        <x:f>IF(ISNUMBER('原始字段'!C4523),'原始字段'!C4523,"n.a.")</x:f>
        <x:v>26572956</x:v>
      </x:c>
      <x:c r="G4432" s="8" t="n">
        <x:f>IF(COUNT(E4432:F4432)=2,F4432-E4432,"n.a.")</x:f>
        <x:v>-1000000</x:v>
      </x:c>
      <x:c r="H4432" s="9" t="n">
        <x:f>IF(ISNUMBER('原始字段'!D4523),'原始字段'!D4523,"n.a.")</x:f>
        <x:v>2.4672</x:v>
      </x:c>
      <x:c r="I4432" s="9" t="n">
        <x:f>IF(COUNT(G4432:H4432)=2,G4432*H4432/100000000,"n.a.")</x:f>
        <x:v>-0.024672</x:v>
      </x:c>
      <x:c r="J4432" s="1" t="str">
        <x:v>日频齐全；折算事件未独立核实</x:v>
      </x:c>
    </x:row>
    <x:row r="4433" ht="25" customHeight="1">
      <x:c r="A4433" s="1" t="str">
        <x:v>中证500</x:v>
      </x:c>
      <x:c r="B4433" s="1" t="str">
        <x:v>515530.SH</x:v>
      </x:c>
      <x:c r="C4433" s="1" t="str">
        <x:v>泰康中证500ETF</x:v>
      </x:c>
      <x:c r="D4433" s="7" t="d">
        <x:v>2026-08-05T00:00:00.000Z</x:v>
      </x:c>
      <x:c r="E4433" s="8" t="n">
        <x:f>IF(ISNUMBER('原始字段'!C4466),'原始字段'!C4466,"n.a.")</x:f>
        <x:v>13042700</x:v>
      </x:c>
      <x:c r="F4433" s="8" t="n">
        <x:f>IF(ISNUMBER('原始字段'!C4562),'原始字段'!C4562,"n.a.")</x:f>
        <x:v>13042700</x:v>
      </x:c>
      <x:c r="G4433" s="8" t="n">
        <x:f>IF(COUNT(E4433:F4433)=2,F4433-E4433,"n.a.")</x:f>
        <x:v>0</x:v>
      </x:c>
      <x:c r="H4433" s="9" t="n">
        <x:f>IF(ISNUMBER('原始字段'!D4562),'原始字段'!D4562,"n.a.")</x:f>
        <x:v>4.3149</x:v>
      </x:c>
      <x:c r="I4433" s="9" t="n">
        <x:f>IF(COUNT(G4433:H4433)=2,G4433*H4433/100000000,"n.a.")</x:f>
        <x:v>0</x:v>
      </x:c>
      <x:c r="J4433" s="1" t="str">
        <x:v>日频齐全；折算事件未独立核实</x:v>
      </x:c>
    </x:row>
    <x:row r="4434" ht="25" customHeight="1">
      <x:c r="A4434" s="1" t="str">
        <x:v>中证500</x:v>
      </x:c>
      <x:c r="B4434" s="1" t="str">
        <x:v>510590.SH</x:v>
      </x:c>
      <x:c r="C4434" s="1" t="str">
        <x:v>平安中证500ETF</x:v>
      </x:c>
      <x:c r="D4434" s="7" t="d">
        <x:v>2026-08-05T00:00:00.000Z</x:v>
      </x:c>
      <x:c r="E4434" s="8" t="n">
        <x:f>IF(ISNUMBER('原始字段'!C4454),'原始字段'!C4454,"n.a.")</x:f>
        <x:v>115586100</x:v>
      </x:c>
      <x:c r="F4434" s="8" t="n">
        <x:f>IF(ISNUMBER('原始字段'!C4550),'原始字段'!C4550,"n.a.")</x:f>
        <x:v>115586100</x:v>
      </x:c>
      <x:c r="G4434" s="8" t="n">
        <x:f>IF(COUNT(E4434:F4434)=2,F4434-E4434,"n.a.")</x:f>
        <x:v>0</x:v>
      </x:c>
      <x:c r="H4434" s="9" t="n">
        <x:f>IF(ISNUMBER('原始字段'!D4550),'原始字段'!D4550,"n.a.")</x:f>
        <x:v>8.4903</x:v>
      </x:c>
      <x:c r="I4434" s="9" t="n">
        <x:f>IF(COUNT(G4434:H4434)=2,G4434*H4434/100000000,"n.a.")</x:f>
        <x:v>0</x:v>
      </x:c>
      <x:c r="J4434" s="1" t="str">
        <x:v>日频齐全；折算事件未独立核实</x:v>
      </x:c>
    </x:row>
    <x:row r="4435" ht="25" customHeight="1">
      <x:c r="A4435" s="1" t="str">
        <x:v>中证500</x:v>
      </x:c>
      <x:c r="B4435" s="1" t="str">
        <x:v>515190.SH</x:v>
      </x:c>
      <x:c r="C4435" s="1" t="str">
        <x:v>中银证券中证500ETF</x:v>
      </x:c>
      <x:c r="D4435" s="7" t="d">
        <x:v>2026-08-05T00:00:00.000Z</x:v>
      </x:c>
      <x:c r="E4435" s="8" t="n">
        <x:f>IF(ISNUMBER('原始字段'!C4459),'原始字段'!C4459,"n.a.")</x:f>
        <x:v>291466100</x:v>
      </x:c>
      <x:c r="F4435" s="8" t="n">
        <x:f>IF(ISNUMBER('原始字段'!C4555),'原始字段'!C4555,"n.a.")</x:f>
        <x:v>293466100</x:v>
      </x:c>
      <x:c r="G4435" s="8" t="n">
        <x:f>IF(COUNT(E4435:F4435)=2,F4435-E4435,"n.a.")</x:f>
        <x:v>2000000</x:v>
      </x:c>
      <x:c r="H4435" s="9" t="n">
        <x:f>IF(ISNUMBER('原始字段'!D4555),'原始字段'!D4555,"n.a.")</x:f>
        <x:v>1.6439</x:v>
      </x:c>
      <x:c r="I4435" s="9" t="n">
        <x:f>IF(COUNT(G4435:H4435)=2,G4435*H4435/100000000,"n.a.")</x:f>
        <x:v>0.032878</x:v>
      </x:c>
      <x:c r="J4435" s="1" t="str">
        <x:v>日频齐全；折算事件未独立核实</x:v>
      </x:c>
    </x:row>
    <x:row r="4436" ht="25" customHeight="1">
      <x:c r="A4436" s="1" t="str">
        <x:v>中证500</x:v>
      </x:c>
      <x:c r="B4436" s="1" t="str">
        <x:v>159820.SZ</x:v>
      </x:c>
      <x:c r="C4436" s="1" t="str">
        <x:v>天弘中证500ETF</x:v>
      </x:c>
      <x:c r="D4436" s="7" t="d">
        <x:v>2026-08-05T00:00:00.000Z</x:v>
      </x:c>
      <x:c r="E4436" s="8" t="n">
        <x:f>IF(ISNUMBER('原始字段'!C4419),'原始字段'!C4419,"n.a.")</x:f>
        <x:v>1378908470</x:v>
      </x:c>
      <x:c r="F4436" s="8" t="n">
        <x:f>IF(ISNUMBER('原始字段'!C4515),'原始字段'!C4515,"n.a.")</x:f>
        <x:v>1378908470</x:v>
      </x:c>
      <x:c r="G4436" s="8" t="n">
        <x:f>IF(COUNT(E4436:F4436)=2,F4436-E4436,"n.a.")</x:f>
        <x:v>0</x:v>
      </x:c>
      <x:c r="H4436" s="9" t="n">
        <x:f>IF(ISNUMBER('原始字段'!D4515),'原始字段'!D4515,"n.a.")</x:f>
        <x:v>1.356</x:v>
      </x:c>
      <x:c r="I4436" s="9" t="n">
        <x:f>IF(COUNT(G4436:H4436)=2,G4436*H4436/100000000,"n.a.")</x:f>
        <x:v>0</x:v>
      </x:c>
      <x:c r="J4436" s="1" t="str">
        <x:v>日频齐全；折算事件未独立核实</x:v>
      </x:c>
    </x:row>
    <x:row r="4437" ht="25" customHeight="1">
      <x:c r="A4437" s="1" t="str">
        <x:v>中证500</x:v>
      </x:c>
      <x:c r="B4437" s="1" t="str">
        <x:v>159337.SZ</x:v>
      </x:c>
      <x:c r="C4437" s="1" t="str">
        <x:v>东财中证500ETF</x:v>
      </x:c>
      <x:c r="D4437" s="7" t="d">
        <x:v>2026-08-05T00:00:00.000Z</x:v>
      </x:c>
      <x:c r="E4437" s="8" t="n">
        <x:f>IF(ISNUMBER('原始字段'!C4406),'原始字段'!C4406,"n.a.")</x:f>
        <x:v>303710611</x:v>
      </x:c>
      <x:c r="F4437" s="8" t="n">
        <x:f>IF(ISNUMBER('原始字段'!C4502),'原始字段'!C4502,"n.a.")</x:f>
        <x:v>299710611</x:v>
      </x:c>
      <x:c r="G4437" s="8" t="n">
        <x:f>IF(COUNT(E4437:F4437)=2,F4437-E4437,"n.a.")</x:f>
        <x:v>-4000000</x:v>
      </x:c>
      <x:c r="H4437" s="9" t="n">
        <x:f>IF(ISNUMBER('原始字段'!D4502),'原始字段'!D4502,"n.a.")</x:f>
        <x:v>1.7833</x:v>
      </x:c>
      <x:c r="I4437" s="9" t="n">
        <x:f>IF(COUNT(G4437:H4437)=2,G4437*H4437/100000000,"n.a.")</x:f>
        <x:v>-0.071332</x:v>
      </x:c>
      <x:c r="J4437" s="1" t="str">
        <x:v>日频齐全；折算事件未独立核实</x:v>
      </x:c>
    </x:row>
    <x:row r="4438" ht="25" customHeight="1">
      <x:c r="A4438" s="1" t="str">
        <x:v>中证500</x:v>
      </x:c>
      <x:c r="B4438" s="1" t="str">
        <x:v>510500.SH</x:v>
      </x:c>
      <x:c r="C4438" s="1" t="str">
        <x:v>南方中证500ETF</x:v>
      </x:c>
      <x:c r="D4438" s="7" t="d">
        <x:v>2026-08-05T00:00:00.000Z</x:v>
      </x:c>
      <x:c r="E4438" s="8" t="n">
        <x:f>IF(ISNUMBER('原始字段'!C4447),'原始字段'!C4447,"n.a.")</x:f>
        <x:v>6252968600</x:v>
      </x:c>
      <x:c r="F4438" s="8" t="n">
        <x:f>IF(ISNUMBER('原始字段'!C4543),'原始字段'!C4543,"n.a.")</x:f>
        <x:v>6104968600</x:v>
      </x:c>
      <x:c r="G4438" s="8" t="n">
        <x:f>IF(COUNT(E4438:F4438)=2,F4438-E4438,"n.a.")</x:f>
        <x:v>-148000000</x:v>
      </x:c>
      <x:c r="H4438" s="9" t="n">
        <x:f>IF(ISNUMBER('原始字段'!D4543),'原始字段'!D4543,"n.a.")</x:f>
        <x:v>7.8218</x:v>
      </x:c>
      <x:c r="I4438" s="9" t="n">
        <x:f>IF(COUNT(G4438:H4438)=2,G4438*H4438/100000000,"n.a.")</x:f>
        <x:v>-11.576264</x:v>
      </x:c>
      <x:c r="J4438" s="1" t="str">
        <x:v>日频齐全；折算事件未独立核实</x:v>
      </x:c>
    </x:row>
    <x:row r="4439" ht="25" customHeight="1">
      <x:c r="A4439" s="1" t="str">
        <x:v>中证500</x:v>
      </x:c>
      <x:c r="B4439" s="1" t="str">
        <x:v>159968.SZ</x:v>
      </x:c>
      <x:c r="C4439" s="1" t="str">
        <x:v>博时中证500ETF</x:v>
      </x:c>
      <x:c r="D4439" s="7" t="d">
        <x:v>2026-08-05T00:00:00.000Z</x:v>
      </x:c>
      <x:c r="E4439" s="8" t="n">
        <x:f>IF(ISNUMBER('原始字段'!C4434),'原始字段'!C4434,"n.a.")</x:f>
        <x:v>65695098</x:v>
      </x:c>
      <x:c r="F4439" s="8" t="n">
        <x:f>IF(ISNUMBER('原始字段'!C4530),'原始字段'!C4530,"n.a.")</x:f>
        <x:v>65695098</x:v>
      </x:c>
      <x:c r="G4439" s="8" t="n">
        <x:f>IF(COUNT(E4439:F4439)=2,F4439-E4439,"n.a.")</x:f>
        <x:v>0</x:v>
      </x:c>
      <x:c r="H4439" s="9" t="n">
        <x:f>IF(ISNUMBER('原始字段'!D4530),'原始字段'!D4530,"n.a.")</x:f>
        <x:v>10.2086</x:v>
      </x:c>
      <x:c r="I4439" s="9" t="n">
        <x:f>IF(COUNT(G4439:H4439)=2,G4439*H4439/100000000,"n.a.")</x:f>
        <x:v>0</x:v>
      </x:c>
      <x:c r="J4439" s="1" t="str">
        <x:v>日频齐全；折算事件未独立核实</x:v>
      </x:c>
    </x:row>
    <x:row r="4440" ht="25" customHeight="1">
      <x:c r="A4440" s="1" t="str">
        <x:v>中证500</x:v>
      </x:c>
      <x:c r="B4440" s="1" t="str">
        <x:v>561350.SH</x:v>
      </x:c>
      <x:c r="C4440" s="1" t="str">
        <x:v>国泰中证500ETF</x:v>
      </x:c>
      <x:c r="D4440" s="7" t="d">
        <x:v>2026-08-05T00:00:00.000Z</x:v>
      </x:c>
      <x:c r="E4440" s="8" t="n">
        <x:f>IF(ISNUMBER('原始字段'!C4473),'原始字段'!C4473,"n.a.")</x:f>
        <x:v>112700000</x:v>
      </x:c>
      <x:c r="F4440" s="8" t="n">
        <x:f>IF(ISNUMBER('原始字段'!C4569),'原始字段'!C4569,"n.a.")</x:f>
        <x:v>112700000</x:v>
      </x:c>
      <x:c r="G4440" s="8" t="n">
        <x:f>IF(COUNT(E4440:F4440)=2,F4440-E4440,"n.a.")</x:f>
        <x:v>0</x:v>
      </x:c>
      <x:c r="H4440" s="9" t="n">
        <x:f>IF(ISNUMBER('原始字段'!D4569),'原始字段'!D4569,"n.a.")</x:f>
        <x:v>1.2421</x:v>
      </x:c>
      <x:c r="I4440" s="9" t="n">
        <x:f>IF(COUNT(G4440:H4440)=2,G4440*H4440/100000000,"n.a.")</x:f>
        <x:v>0</x:v>
      </x:c>
      <x:c r="J4440" s="1" t="str">
        <x:v>日频齐全；折算事件未独立核实</x:v>
      </x:c>
    </x:row>
    <x:row r="4441" ht="25" customHeight="1">
      <x:c r="A4441" s="1" t="str">
        <x:v>中证500</x:v>
      </x:c>
      <x:c r="B4441" s="1" t="str">
        <x:v>512500.SH</x:v>
      </x:c>
      <x:c r="C4441" s="1" t="str">
        <x:v>华夏中证500ETF</x:v>
      </x:c>
      <x:c r="D4441" s="7" t="d">
        <x:v>2026-08-05T00:00:00.000Z</x:v>
      </x:c>
      <x:c r="E4441" s="8" t="n">
        <x:f>IF(ISNUMBER('原始字段'!C4456),'原始字段'!C4456,"n.a.")</x:f>
        <x:v>1995208800</x:v>
      </x:c>
      <x:c r="F4441" s="8" t="n">
        <x:f>IF(ISNUMBER('原始字段'!C4552),'原始字段'!C4552,"n.a.")</x:f>
        <x:v>1976008800</x:v>
      </x:c>
      <x:c r="G4441" s="8" t="n">
        <x:f>IF(COUNT(E4441:F4441)=2,F4441-E4441,"n.a.")</x:f>
        <x:v>-19200000</x:v>
      </x:c>
      <x:c r="H4441" s="9" t="n">
        <x:f>IF(ISNUMBER('原始字段'!D4552),'原始字段'!D4552,"n.a.")</x:f>
        <x:v>4.4241</x:v>
      </x:c>
      <x:c r="I4441" s="9" t="n">
        <x:f>IF(COUNT(G4441:H4441)=2,G4441*H4441/100000000,"n.a.")</x:f>
        <x:v>-0.8494272</x:v>
      </x:c>
      <x:c r="J4441" s="1" t="str">
        <x:v>日频齐全；折算事件未独立核实</x:v>
      </x:c>
    </x:row>
    <x:row r="4442" ht="25" customHeight="1">
      <x:c r="A4442" s="1" t="str">
        <x:v>中证500</x:v>
      </x:c>
      <x:c r="B4442" s="1" t="str">
        <x:v>510550.SH</x:v>
      </x:c>
      <x:c r="C4442" s="1" t="str">
        <x:v>方正富邦中证500ETF</x:v>
      </x:c>
      <x:c r="D4442" s="7" t="d">
        <x:v>2026-08-05T00:00:00.000Z</x:v>
      </x:c>
      <x:c r="E4442" s="8" t="n">
        <x:f>IF(ISNUMBER('原始字段'!C4450),'原始字段'!C4450,"n.a.")</x:f>
        <x:v>23743300</x:v>
      </x:c>
      <x:c r="F4442" s="8" t="n">
        <x:f>IF(ISNUMBER('原始字段'!C4546),'原始字段'!C4546,"n.a.")</x:f>
        <x:v>23743300</x:v>
      </x:c>
      <x:c r="G4442" s="8" t="n">
        <x:f>IF(COUNT(E4442:F4442)=2,F4442-E4442,"n.a.")</x:f>
        <x:v>0</x:v>
      </x:c>
      <x:c r="H4442" s="9" t="n">
        <x:f>IF(ISNUMBER('原始字段'!D4546),'原始字段'!D4546,"n.a.")</x:f>
        <x:v>2.0105</x:v>
      </x:c>
      <x:c r="I4442" s="9" t="n">
        <x:f>IF(COUNT(G4442:H4442)=2,G4442*H4442/100000000,"n.a.")</x:f>
        <x:v>0</x:v>
      </x:c>
      <x:c r="J4442" s="1" t="str">
        <x:v>日频齐全；折算事件未独立核实</x:v>
      </x:c>
    </x:row>
    <x:row r="4443" ht="25" customHeight="1">
      <x:c r="A4443" s="1" t="str">
        <x:v>中证500</x:v>
      </x:c>
      <x:c r="B4443" s="1" t="str">
        <x:v>510510.SH</x:v>
      </x:c>
      <x:c r="C4443" s="1" t="str">
        <x:v>广发中证500ETF</x:v>
      </x:c>
      <x:c r="D4443" s="7" t="d">
        <x:v>2026-08-05T00:00:00.000Z</x:v>
      </x:c>
      <x:c r="E4443" s="8" t="n">
        <x:f>IF(ISNUMBER('原始字段'!C4448),'原始字段'!C4448,"n.a.")</x:f>
        <x:v>975038300</x:v>
      </x:c>
      <x:c r="F4443" s="8" t="n">
        <x:f>IF(ISNUMBER('原始字段'!C4544),'原始字段'!C4544,"n.a.")</x:f>
        <x:v>963038300</x:v>
      </x:c>
      <x:c r="G4443" s="8" t="n">
        <x:f>IF(COUNT(E4443:F4443)=2,F4443-E4443,"n.a.")</x:f>
        <x:v>-12000000</x:v>
      </x:c>
      <x:c r="H4443" s="9" t="n">
        <x:f>IF(ISNUMBER('原始字段'!D4544),'原始字段'!D4544,"n.a.")</x:f>
        <x:v>2.5346</x:v>
      </x:c>
      <x:c r="I4443" s="9" t="n">
        <x:f>IF(COUNT(G4443:H4443)=2,G4443*H4443/100000000,"n.a.")</x:f>
        <x:v>-0.30415200000000003</x:v>
      </x:c>
      <x:c r="J4443" s="1" t="str">
        <x:v>日频齐全；折算事件未独立核实</x:v>
      </x:c>
    </x:row>
    <x:row r="4444" ht="25" customHeight="1">
      <x:c r="A4444" s="1" t="str">
        <x:v>中证500</x:v>
      </x:c>
      <x:c r="B4444" s="1" t="str">
        <x:v>515550.SH</x:v>
      </x:c>
      <x:c r="C4444" s="1" t="str">
        <x:v>国联中证500ETF</x:v>
      </x:c>
      <x:c r="D4444" s="7" t="d">
        <x:v>2026-08-05T00:00:00.000Z</x:v>
      </x:c>
      <x:c r="E4444" s="8" t="n">
        <x:f>IF(ISNUMBER('原始字段'!C4467),'原始字段'!C4467,"n.a.")</x:f>
        <x:v>21345700</x:v>
      </x:c>
      <x:c r="F4444" s="8" t="n">
        <x:f>IF(ISNUMBER('原始字段'!C4563),'原始字段'!C4563,"n.a.")</x:f>
        <x:v>21345700</x:v>
      </x:c>
      <x:c r="G4444" s="8" t="n">
        <x:f>IF(COUNT(E4444:F4444)=2,F4444-E4444,"n.a.")</x:f>
        <x:v>0</x:v>
      </x:c>
      <x:c r="H4444" s="9" t="n">
        <x:f>IF(ISNUMBER('原始字段'!D4563),'原始字段'!D4563,"n.a.")</x:f>
        <x:v>1.7588</x:v>
      </x:c>
      <x:c r="I4444" s="9" t="n">
        <x:f>IF(COUNT(G4444:H4444)=2,G4444*H4444/100000000,"n.a.")</x:f>
        <x:v>0</x:v>
      </x:c>
      <x:c r="J4444" s="1" t="str">
        <x:v>日频齐全；折算事件未独立核实</x:v>
      </x:c>
    </x:row>
    <x:row r="4445" ht="25" customHeight="1">
      <x:c r="A4445" s="1" t="str">
        <x:v>中证500</x:v>
      </x:c>
      <x:c r="B4445" s="1" t="str">
        <x:v>159500.SZ</x:v>
      </x:c>
      <x:c r="C4445" s="1" t="str">
        <x:v>富国中证500ETF</x:v>
      </x:c>
      <x:c r="D4445" s="7" t="d">
        <x:v>2026-08-05T00:00:00.000Z</x:v>
      </x:c>
      <x:c r="E4445" s="8" t="n">
        <x:f>IF(ISNUMBER('原始字段'!C4408),'原始字段'!C4408,"n.a.")</x:f>
        <x:v>252538865</x:v>
      </x:c>
      <x:c r="F4445" s="8" t="n">
        <x:f>IF(ISNUMBER('原始字段'!C4504),'原始字段'!C4504,"n.a.")</x:f>
        <x:v>244138865</x:v>
      </x:c>
      <x:c r="G4445" s="8" t="n">
        <x:f>IF(COUNT(E4445:F4445)=2,F4445-E4445,"n.a.")</x:f>
        <x:v>-8400000</x:v>
      </x:c>
      <x:c r="H4445" s="9" t="n">
        <x:f>IF(ISNUMBER('原始字段'!D4504),'原始字段'!D4504,"n.a.")</x:f>
        <x:v>1.1704</x:v>
      </x:c>
      <x:c r="I4445" s="9" t="n">
        <x:f>IF(COUNT(G4445:H4445)=2,G4445*H4445/100000000,"n.a.")</x:f>
        <x:v>-0.0983136</x:v>
      </x:c>
      <x:c r="J4445" s="1" t="str">
        <x:v>日频齐全；折算事件未独立核实</x:v>
      </x:c>
    </x:row>
    <x:row r="4446" ht="25" customHeight="1">
      <x:c r="A4446" s="1" t="str">
        <x:v>中证500</x:v>
      </x:c>
      <x:c r="B4446" s="1" t="str">
        <x:v>512510.SH</x:v>
      </x:c>
      <x:c r="C4446" s="1" t="str">
        <x:v>华泰柏瑞中证500ETF</x:v>
      </x:c>
      <x:c r="D4446" s="7" t="d">
        <x:v>2026-08-05T00:00:00.000Z</x:v>
      </x:c>
      <x:c r="E4446" s="8" t="n">
        <x:f>IF(ISNUMBER('原始字段'!C4457),'原始字段'!C4457,"n.a.")</x:f>
        <x:v>442429800</x:v>
      </x:c>
      <x:c r="F4446" s="8" t="n">
        <x:f>IF(ISNUMBER('原始字段'!C4553),'原始字段'!C4553,"n.a.")</x:f>
        <x:v>442429800</x:v>
      </x:c>
      <x:c r="G4446" s="8" t="n">
        <x:f>IF(COUNT(E4446:F4446)=2,F4446-E4446,"n.a.")</x:f>
        <x:v>0</x:v>
      </x:c>
      <x:c r="H4446" s="9" t="n">
        <x:f>IF(ISNUMBER('原始字段'!D4553),'原始字段'!D4553,"n.a.")</x:f>
        <x:v>2.3414</x:v>
      </x:c>
      <x:c r="I4446" s="9" t="n">
        <x:f>IF(COUNT(G4446:H4446)=2,G4446*H4446/100000000,"n.a.")</x:f>
        <x:v>0</x:v>
      </x:c>
      <x:c r="J4446" s="1" t="str">
        <x:v>日频齐全；折算事件未独立核实</x:v>
      </x:c>
    </x:row>
    <x:row r="4447" ht="25" customHeight="1">
      <x:c r="A4447" s="1" t="str">
        <x:v>中证500</x:v>
      </x:c>
      <x:c r="B4447" s="1" t="str">
        <x:v>510570.SH</x:v>
      </x:c>
      <x:c r="C4447" s="1" t="str">
        <x:v>兴业中证500ETF</x:v>
      </x:c>
      <x:c r="D4447" s="7" t="d">
        <x:v>2026-08-05T00:00:00.000Z</x:v>
      </x:c>
      <x:c r="E4447" s="8" t="n">
        <x:f>IF(ISNUMBER('原始字段'!C4452),'原始字段'!C4452,"n.a.")</x:f>
        <x:v>35560600</x:v>
      </x:c>
      <x:c r="F4447" s="8" t="n">
        <x:f>IF(ISNUMBER('原始字段'!C4548),'原始字段'!C4548,"n.a.")</x:f>
        <x:v>35560600</x:v>
      </x:c>
      <x:c r="G4447" s="8" t="n">
        <x:f>IF(COUNT(E4447:F4447)=2,F4447-E4447,"n.a.")</x:f>
        <x:v>0</x:v>
      </x:c>
      <x:c r="H4447" s="9" t="n">
        <x:f>IF(ISNUMBER('原始字段'!D4548),'原始字段'!D4548,"n.a.")</x:f>
        <x:v>1.231</x:v>
      </x:c>
      <x:c r="I4447" s="9" t="n">
        <x:f>IF(COUNT(G4447:H4447)=2,G4447*H4447/100000000,"n.a.")</x:f>
        <x:v>0</x:v>
      </x:c>
      <x:c r="J4447" s="1" t="str">
        <x:v>日频齐全；折算事件未独立核实</x:v>
      </x:c>
    </x:row>
    <x:row r="4448" ht="25" customHeight="1">
      <x:c r="A4448" s="1" t="str">
        <x:v>中证500</x:v>
      </x:c>
      <x:c r="B4448" s="1" t="str">
        <x:v>510560.SH</x:v>
      </x:c>
      <x:c r="C4448" s="1" t="str">
        <x:v>国寿安保中证500ETF</x:v>
      </x:c>
      <x:c r="D4448" s="7" t="d">
        <x:v>2026-08-05T00:00:00.000Z</x:v>
      </x:c>
      <x:c r="E4448" s="8" t="n">
        <x:f>IF(ISNUMBER('原始字段'!C4451),'原始字段'!C4451,"n.a.")</x:f>
        <x:v>60318700</x:v>
      </x:c>
      <x:c r="F4448" s="8" t="n">
        <x:f>IF(ISNUMBER('原始字段'!C4547),'原始字段'!C4547,"n.a.")</x:f>
        <x:v>52318700</x:v>
      </x:c>
      <x:c r="G4448" s="8" t="n">
        <x:f>IF(COUNT(E4448:F4448)=2,F4448-E4448,"n.a.")</x:f>
        <x:v>-8000000</x:v>
      </x:c>
      <x:c r="H4448" s="9" t="n">
        <x:f>IF(ISNUMBER('原始字段'!D4547),'原始字段'!D4547,"n.a.")</x:f>
        <x:v>1.9595</x:v>
      </x:c>
      <x:c r="I4448" s="9" t="n">
        <x:f>IF(COUNT(G4448:H4448)=2,G4448*H4448/100000000,"n.a.")</x:f>
        <x:v>-0.15676</x:v>
      </x:c>
      <x:c r="J4448" s="1" t="str">
        <x:v>日频齐全；折算事件未独立核实</x:v>
      </x:c>
    </x:row>
    <x:row r="4449" ht="25" customHeight="1">
      <x:c r="A4449" s="1" t="str">
        <x:v>中证500</x:v>
      </x:c>
      <x:c r="B4449" s="1" t="str">
        <x:v>159982.SZ</x:v>
      </x:c>
      <x:c r="C4449" s="1" t="str">
        <x:v>鹏华中证500ETF</x:v>
      </x:c>
      <x:c r="D4449" s="7" t="d">
        <x:v>2026-08-05T00:00:00.000Z</x:v>
      </x:c>
      <x:c r="E4449" s="8" t="n">
        <x:f>IF(ISNUMBER('原始字段'!C4437),'原始字段'!C4437,"n.a.")</x:f>
        <x:v>212211253</x:v>
      </x:c>
      <x:c r="F4449" s="8" t="n">
        <x:f>IF(ISNUMBER('原始字段'!C4533),'原始字段'!C4533,"n.a.")</x:f>
        <x:v>222211253</x:v>
      </x:c>
      <x:c r="G4449" s="8" t="n">
        <x:f>IF(COUNT(E4449:F4449)=2,F4449-E4449,"n.a.")</x:f>
        <x:v>10000000</x:v>
      </x:c>
      <x:c r="H4449" s="9" t="n">
        <x:f>IF(ISNUMBER('原始字段'!D4533),'原始字段'!D4533,"n.a.")</x:f>
        <x:v>2.1004</x:v>
      </x:c>
      <x:c r="I4449" s="9" t="n">
        <x:f>IF(COUNT(G4449:H4449)=2,G4449*H4449/100000000,"n.a.")</x:f>
        <x:v>0.21004</x:v>
      </x:c>
      <x:c r="J4449" s="1" t="str">
        <x:v>日频齐全；折算事件未独立核实</x:v>
      </x:c>
    </x:row>
    <x:row r="4450" ht="25" customHeight="1">
      <x:c r="A4450" s="1" t="str">
        <x:v>中证1000</x:v>
      </x:c>
      <x:c r="B4450" s="1" t="str">
        <x:v>560010.SH</x:v>
      </x:c>
      <x:c r="C4450" s="1" t="str">
        <x:v>广发中证1000ETF</x:v>
      </x:c>
      <x:c r="D4450" s="7" t="d">
        <x:v>2026-08-05T00:00:00.000Z</x:v>
      </x:c>
      <x:c r="E4450" s="8" t="n">
        <x:f>IF(ISNUMBER('原始字段'!C4470),'原始字段'!C4470,"n.a.")</x:f>
        <x:v>2728621700</x:v>
      </x:c>
      <x:c r="F4450" s="8" t="n">
        <x:f>IF(ISNUMBER('原始字段'!C4566),'原始字段'!C4566,"n.a.")</x:f>
        <x:v>2672621700</x:v>
      </x:c>
      <x:c r="G4450" s="8" t="n">
        <x:f>IF(COUNT(E4450:F4450)=2,F4450-E4450,"n.a.")</x:f>
        <x:v>-56000000</x:v>
      </x:c>
      <x:c r="H4450" s="9" t="n">
        <x:f>IF(ISNUMBER('原始字段'!D4566),'原始字段'!D4566,"n.a.")</x:f>
        <x:v>3.1141</x:v>
      </x:c>
      <x:c r="I4450" s="9" t="n">
        <x:f>IF(COUNT(G4450:H4450)=2,G4450*H4450/100000000,"n.a.")</x:f>
        <x:v>-1.743896</x:v>
      </x:c>
      <x:c r="J4450" s="1" t="str">
        <x:v>日频齐全；折算事件未独立核实</x:v>
      </x:c>
    </x:row>
    <x:row r="4451" ht="25" customHeight="1">
      <x:c r="A4451" s="1" t="str">
        <x:v>中证1000</x:v>
      </x:c>
      <x:c r="B4451" s="1" t="str">
        <x:v>159845.SZ</x:v>
      </x:c>
      <x:c r="C4451" s="1" t="str">
        <x:v>华夏中证1000ETF</x:v>
      </x:c>
      <x:c r="D4451" s="7" t="d">
        <x:v>2026-08-05T00:00:00.000Z</x:v>
      </x:c>
      <x:c r="E4451" s="8" t="n">
        <x:f>IF(ISNUMBER('原始字段'!C4421),'原始字段'!C4421,"n.a.")</x:f>
        <x:v>5712425606</x:v>
      </x:c>
      <x:c r="F4451" s="8" t="n">
        <x:f>IF(ISNUMBER('原始字段'!C4517),'原始字段'!C4517,"n.a.")</x:f>
        <x:v>5439425606</x:v>
      </x:c>
      <x:c r="G4451" s="8" t="n">
        <x:f>IF(COUNT(E4451:F4451)=2,F4451-E4451,"n.a.")</x:f>
        <x:v>-273000000</x:v>
      </x:c>
      <x:c r="H4451" s="9" t="n">
        <x:f>IF(ISNUMBER('原始字段'!D4517),'原始字段'!D4517,"n.a.")</x:f>
        <x:v>3.1171</x:v>
      </x:c>
      <x:c r="I4451" s="9" t="n">
        <x:f>IF(COUNT(G4451:H4451)=2,G4451*H4451/100000000,"n.a.")</x:f>
        <x:v>-8.509683</x:v>
      </x:c>
      <x:c r="J4451" s="1" t="str">
        <x:v>日频齐全；折算事件未独立核实</x:v>
      </x:c>
    </x:row>
    <x:row r="4452" ht="25" customHeight="1">
      <x:c r="A4452" s="1" t="str">
        <x:v>中证1000</x:v>
      </x:c>
      <x:c r="B4452" s="1" t="str">
        <x:v>159633.SZ</x:v>
      </x:c>
      <x:c r="C4452" s="1" t="str">
        <x:v>易方达中证1000ETF</x:v>
      </x:c>
      <x:c r="D4452" s="7" t="d">
        <x:v>2026-08-05T00:00:00.000Z</x:v>
      </x:c>
      <x:c r="E4452" s="8" t="n">
        <x:f>IF(ISNUMBER('原始字段'!C4415),'原始字段'!C4415,"n.a.")</x:f>
        <x:v>1908162658</x:v>
      </x:c>
      <x:c r="F4452" s="8" t="n">
        <x:f>IF(ISNUMBER('原始字段'!C4511),'原始字段'!C4511,"n.a.")</x:f>
        <x:v>1853162658</x:v>
      </x:c>
      <x:c r="G4452" s="8" t="n">
        <x:f>IF(COUNT(E4452:F4452)=2,F4452-E4452,"n.a.")</x:f>
        <x:v>-55000000</x:v>
      </x:c>
      <x:c r="H4452" s="9" t="n">
        <x:f>IF(ISNUMBER('原始字段'!D4511),'原始字段'!D4511,"n.a.")</x:f>
        <x:v>3.199</x:v>
      </x:c>
      <x:c r="I4452" s="9" t="n">
        <x:f>IF(COUNT(G4452:H4452)=2,G4452*H4452/100000000,"n.a.")</x:f>
        <x:v>-1.75945</x:v>
      </x:c>
      <x:c r="J4452" s="1" t="str">
        <x:v>日频齐全；折算事件未独立核实</x:v>
      </x:c>
    </x:row>
    <x:row r="4453" ht="25" customHeight="1">
      <x:c r="A4453" s="1" t="str">
        <x:v>中证1000</x:v>
      </x:c>
      <x:c r="B4453" s="1" t="str">
        <x:v>159629.SZ</x:v>
      </x:c>
      <x:c r="C4453" s="1" t="str">
        <x:v>富国中证1000ETF</x:v>
      </x:c>
      <x:c r="D4453" s="7" t="d">
        <x:v>2026-08-05T00:00:00.000Z</x:v>
      </x:c>
      <x:c r="E4453" s="8" t="n">
        <x:f>IF(ISNUMBER('原始字段'!C4414),'原始字段'!C4414,"n.a.")</x:f>
        <x:v>993252663</x:v>
      </x:c>
      <x:c r="F4453" s="8" t="n">
        <x:f>IF(ISNUMBER('原始字段'!C4510),'原始字段'!C4510,"n.a.")</x:f>
        <x:v>987252663</x:v>
      </x:c>
      <x:c r="G4453" s="8" t="n">
        <x:f>IF(COUNT(E4453:F4453)=2,F4453-E4453,"n.a.")</x:f>
        <x:v>-6000000</x:v>
      </x:c>
      <x:c r="H4453" s="9" t="n">
        <x:f>IF(ISNUMBER('原始字段'!D4510),'原始字段'!D4510,"n.a.")</x:f>
        <x:v>3.1301</x:v>
      </x:c>
      <x:c r="I4453" s="9" t="n">
        <x:f>IF(COUNT(G4453:H4453)=2,G4453*H4453/100000000,"n.a.")</x:f>
        <x:v>-0.187806</x:v>
      </x:c>
      <x:c r="J4453" s="1" t="str">
        <x:v>日频齐全；折算事件未独立核实</x:v>
      </x:c>
    </x:row>
    <x:row r="4454" ht="25" customHeight="1">
      <x:c r="A4454" s="1" t="str">
        <x:v>中证1000</x:v>
      </x:c>
      <x:c r="B4454" s="1" t="str">
        <x:v>512100.SH</x:v>
      </x:c>
      <x:c r="C4454" s="1" t="str">
        <x:v>南方中证1000ETF</x:v>
      </x:c>
      <x:c r="D4454" s="7" t="d">
        <x:v>2026-08-05T00:00:00.000Z</x:v>
      </x:c>
      <x:c r="E4454" s="8" t="n">
        <x:f>IF(ISNUMBER('原始字段'!C4455),'原始字段'!C4455,"n.a.")</x:f>
        <x:v>12251217600</x:v>
      </x:c>
      <x:c r="F4454" s="8" t="n">
        <x:f>IF(ISNUMBER('原始字段'!C4551),'原始字段'!C4551,"n.a.")</x:f>
        <x:v>11873217600</x:v>
      </x:c>
      <x:c r="G4454" s="8" t="n">
        <x:f>IF(COUNT(E4454:F4454)=2,F4454-E4454,"n.a.")</x:f>
        <x:v>-378000000</x:v>
      </x:c>
      <x:c r="H4454" s="9" t="n">
        <x:f>IF(ISNUMBER('原始字段'!D4551),'原始字段'!D4551,"n.a.")</x:f>
        <x:v>3.0368</x:v>
      </x:c>
      <x:c r="I4454" s="9" t="n">
        <x:f>IF(COUNT(G4454:H4454)=2,G4454*H4454/100000000,"n.a.")</x:f>
        <x:v>-11.479104</x:v>
      </x:c>
      <x:c r="J4454" s="1" t="str">
        <x:v>日频齐全；折算事件未独立核实</x:v>
      </x:c>
    </x:row>
    <x:row r="4455" ht="25" customHeight="1">
      <x:c r="A4455" s="1" t="str">
        <x:v>中证1000</x:v>
      </x:c>
      <x:c r="B4455" s="1" t="str">
        <x:v>516300.SH</x:v>
      </x:c>
      <x:c r="C4455" s="1" t="str">
        <x:v>华泰柏瑞中证1000ETF</x:v>
      </x:c>
      <x:c r="D4455" s="7" t="d">
        <x:v>2026-08-05T00:00:00.000Z</x:v>
      </x:c>
      <x:c r="E4455" s="8" t="n">
        <x:f>IF(ISNUMBER('原始字段'!C4469),'原始字段'!C4469,"n.a.")</x:f>
        <x:v>51012600</x:v>
      </x:c>
      <x:c r="F4455" s="8" t="n">
        <x:f>IF(ISNUMBER('原始字段'!C4565),'原始字段'!C4565,"n.a.")</x:f>
        <x:v>51012600</x:v>
      </x:c>
      <x:c r="G4455" s="8" t="n">
        <x:f>IF(COUNT(E4455:F4455)=2,F4455-E4455,"n.a.")</x:f>
        <x:v>0</x:v>
      </x:c>
      <x:c r="H4455" s="9" t="n">
        <x:f>IF(ISNUMBER('原始字段'!D4565),'原始字段'!D4565,"n.a.")</x:f>
        <x:v>3.1565</x:v>
      </x:c>
      <x:c r="I4455" s="9" t="n">
        <x:f>IF(COUNT(G4455:H4455)=2,G4455*H4455/100000000,"n.a.")</x:f>
        <x:v>0</x:v>
      </x:c>
      <x:c r="J4455" s="1" t="str">
        <x:v>日频齐全；折算事件未独立核实</x:v>
      </x:c>
    </x:row>
    <x:row r="4456" ht="25" customHeight="1">
      <x:c r="A4456" s="1" t="str">
        <x:v>中证1000</x:v>
      </x:c>
      <x:c r="B4456" s="1" t="str">
        <x:v>560110.SH</x:v>
      </x:c>
      <x:c r="C4456" s="1" t="str">
        <x:v>汇添富中证1000ETF</x:v>
      </x:c>
      <x:c r="D4456" s="7" t="d">
        <x:v>2026-08-05T00:00:00.000Z</x:v>
      </x:c>
      <x:c r="E4456" s="8" t="n">
        <x:f>IF(ISNUMBER('原始字段'!C4471),'原始字段'!C4471,"n.a.")</x:f>
        <x:v>358903500</x:v>
      </x:c>
      <x:c r="F4456" s="8" t="n">
        <x:f>IF(ISNUMBER('原始字段'!C4567),'原始字段'!C4567,"n.a.")</x:f>
        <x:v>352903500</x:v>
      </x:c>
      <x:c r="G4456" s="8" t="n">
        <x:f>IF(COUNT(E4456:F4456)=2,F4456-E4456,"n.a.")</x:f>
        <x:v>-6000000</x:v>
      </x:c>
      <x:c r="H4456" s="9" t="n">
        <x:f>IF(ISNUMBER('原始字段'!D4567),'原始字段'!D4567,"n.a.")</x:f>
        <x:v>1.1257</x:v>
      </x:c>
      <x:c r="I4456" s="9" t="n">
        <x:f>IF(COUNT(G4456:H4456)=2,G4456*H4456/100000000,"n.a.")</x:f>
        <x:v>-0.067542</x:v>
      </x:c>
      <x:c r="J4456" s="1" t="str">
        <x:v>日频齐全；折算事件未独立核实</x:v>
      </x:c>
    </x:row>
    <x:row r="4457" ht="25" customHeight="1">
      <x:c r="A4457" s="1" t="str">
        <x:v>中证2000</x:v>
      </x:c>
      <x:c r="B4457" s="1" t="str">
        <x:v>159535.SZ</x:v>
      </x:c>
      <x:c r="C4457" s="1" t="str">
        <x:v>嘉实中证2000ETF</x:v>
      </x:c>
      <x:c r="D4457" s="7" t="d">
        <x:v>2026-08-05T00:00:00.000Z</x:v>
      </x:c>
      <x:c r="E4457" s="8" t="n">
        <x:f>IF(ISNUMBER('原始字段'!C4412),'原始字段'!C4412,"n.a.")</x:f>
        <x:v>28981088</x:v>
      </x:c>
      <x:c r="F4457" s="8" t="n">
        <x:f>IF(ISNUMBER('原始字段'!C4508),'原始字段'!C4508,"n.a.")</x:f>
        <x:v>28981088</x:v>
      </x:c>
      <x:c r="G4457" s="8" t="n">
        <x:f>IF(COUNT(E4457:F4457)=2,F4457-E4457,"n.a.")</x:f>
        <x:v>0</x:v>
      </x:c>
      <x:c r="H4457" s="9" t="n">
        <x:f>IF(ISNUMBER('原始字段'!D4508),'原始字段'!D4508,"n.a.")</x:f>
        <x:v>1.4224</x:v>
      </x:c>
      <x:c r="I4457" s="9" t="n">
        <x:f>IF(COUNT(G4457:H4457)=2,G4457*H4457/100000000,"n.a.")</x:f>
        <x:v>0</x:v>
      </x:c>
      <x:c r="J4457" s="1" t="str">
        <x:v>日频齐全；折算事件未独立核实</x:v>
      </x:c>
    </x:row>
    <x:row r="4458" ht="25" customHeight="1">
      <x:c r="A4458" s="1" t="str">
        <x:v>中证2000</x:v>
      </x:c>
      <x:c r="B4458" s="1" t="str">
        <x:v>159536.SZ</x:v>
      </x:c>
      <x:c r="C4458" s="1" t="str">
        <x:v>汇添富中证2000ETF</x:v>
      </x:c>
      <x:c r="D4458" s="7" t="d">
        <x:v>2026-08-05T00:00:00.000Z</x:v>
      </x:c>
      <x:c r="E4458" s="8" t="n">
        <x:f>IF(ISNUMBER('原始字段'!C4413),'原始字段'!C4413,"n.a.")</x:f>
        <x:v>69261589</x:v>
      </x:c>
      <x:c r="F4458" s="8" t="n">
        <x:f>IF(ISNUMBER('原始字段'!C4509),'原始字段'!C4509,"n.a.")</x:f>
        <x:v>65261589</x:v>
      </x:c>
      <x:c r="G4458" s="8" t="n">
        <x:f>IF(COUNT(E4458:F4458)=2,F4458-E4458,"n.a.")</x:f>
        <x:v>-4000000</x:v>
      </x:c>
      <x:c r="H4458" s="9" t="n">
        <x:f>IF(ISNUMBER('原始字段'!D4509),'原始字段'!D4509,"n.a.")</x:f>
        <x:v>1.3343</x:v>
      </x:c>
      <x:c r="I4458" s="9" t="n">
        <x:f>IF(COUNT(G4458:H4458)=2,G4458*H4458/100000000,"n.a.")</x:f>
        <x:v>-0.053372</x:v>
      </x:c>
      <x:c r="J4458" s="1" t="str">
        <x:v>日频齐全；折算事件未独立核实</x:v>
      </x:c>
    </x:row>
    <x:row r="4459" ht="25" customHeight="1">
      <x:c r="A4459" s="1" t="str">
        <x:v>中证2000</x:v>
      </x:c>
      <x:c r="B4459" s="1" t="str">
        <x:v>159531.SZ</x:v>
      </x:c>
      <x:c r="C4459" s="1" t="str">
        <x:v>南方中证2000ETF</x:v>
      </x:c>
      <x:c r="D4459" s="7" t="d">
        <x:v>2026-08-05T00:00:00.000Z</x:v>
      </x:c>
      <x:c r="E4459" s="8" t="n">
        <x:f>IF(ISNUMBER('原始字段'!C4409),'原始字段'!C4409,"n.a.")</x:f>
        <x:v>1206608406</x:v>
      </x:c>
      <x:c r="F4459" s="8" t="n">
        <x:f>IF(ISNUMBER('原始字段'!C4505),'原始字段'!C4505,"n.a.")</x:f>
        <x:v>1266608406</x:v>
      </x:c>
      <x:c r="G4459" s="8" t="n">
        <x:f>IF(COUNT(E4459:F4459)=2,F4459-E4459,"n.a.")</x:f>
        <x:v>60000000</x:v>
      </x:c>
      <x:c r="H4459" s="9" t="n">
        <x:f>IF(ISNUMBER('原始字段'!D4505),'原始字段'!D4505,"n.a.")</x:f>
        <x:v>1.3926</x:v>
      </x:c>
      <x:c r="I4459" s="9" t="n">
        <x:f>IF(COUNT(G4459:H4459)=2,G4459*H4459/100000000,"n.a.")</x:f>
        <x:v>0.83556</x:v>
      </x:c>
      <x:c r="J4459" s="1" t="str">
        <x:v>日频齐全；折算事件未独立核实</x:v>
      </x:c>
    </x:row>
    <x:row r="4460" ht="25" customHeight="1">
      <x:c r="A4460" s="1" t="str">
        <x:v>中证2000</x:v>
      </x:c>
      <x:c r="B4460" s="1" t="str">
        <x:v>159532.SZ</x:v>
      </x:c>
      <x:c r="C4460" s="1" t="str">
        <x:v>易方达中证2000ETF</x:v>
      </x:c>
      <x:c r="D4460" s="7" t="d">
        <x:v>2026-08-05T00:00:00.000Z</x:v>
      </x:c>
      <x:c r="E4460" s="8" t="n">
        <x:f>IF(ISNUMBER('原始字段'!C4410),'原始字段'!C4410,"n.a.")</x:f>
        <x:v>191564791</x:v>
      </x:c>
      <x:c r="F4460" s="8" t="n">
        <x:f>IF(ISNUMBER('原始字段'!C4506),'原始字段'!C4506,"n.a.")</x:f>
        <x:v>201564791</x:v>
      </x:c>
      <x:c r="G4460" s="8" t="n">
        <x:f>IF(COUNT(E4460:F4460)=2,F4460-E4460,"n.a.")</x:f>
        <x:v>10000000</x:v>
      </x:c>
      <x:c r="H4460" s="9" t="n">
        <x:f>IF(ISNUMBER('原始字段'!D4506),'原始字段'!D4506,"n.a.")</x:f>
        <x:v>1.5738</x:v>
      </x:c>
      <x:c r="I4460" s="9" t="n">
        <x:f>IF(COUNT(G4460:H4460)=2,G4460*H4460/100000000,"n.a.")</x:f>
        <x:v>0.15738</x:v>
      </x:c>
      <x:c r="J4460" s="1" t="str">
        <x:v>日频齐全；折算事件未独立核实</x:v>
      </x:c>
    </x:row>
    <x:row r="4461" ht="25" customHeight="1">
      <x:c r="A4461" s="1" t="str">
        <x:v>中证2000</x:v>
      </x:c>
      <x:c r="B4461" s="1" t="str">
        <x:v>159533.SZ</x:v>
      </x:c>
      <x:c r="C4461" s="1" t="str">
        <x:v>博时中证2000ETF</x:v>
      </x:c>
      <x:c r="D4461" s="7" t="d">
        <x:v>2026-08-05T00:00:00.000Z</x:v>
      </x:c>
      <x:c r="E4461" s="8" t="n">
        <x:f>IF(ISNUMBER('原始字段'!C4411),'原始字段'!C4411,"n.a.")</x:f>
        <x:v>16458785</x:v>
      </x:c>
      <x:c r="F4461" s="8" t="n">
        <x:f>IF(ISNUMBER('原始字段'!C4507),'原始字段'!C4507,"n.a.")</x:f>
        <x:v>16458785</x:v>
      </x:c>
      <x:c r="G4461" s="8" t="n">
        <x:f>IF(COUNT(E4461:F4461)=2,F4461-E4461,"n.a.")</x:f>
        <x:v>0</x:v>
      </x:c>
      <x:c r="H4461" s="9" t="n">
        <x:f>IF(ISNUMBER('原始字段'!D4507),'原始字段'!D4507,"n.a.")</x:f>
        <x:v>1.851</x:v>
      </x:c>
      <x:c r="I4461" s="9" t="n">
        <x:f>IF(COUNT(G4461:H4461)=2,G4461*H4461/100000000,"n.a.")</x:f>
        <x:v>0</x:v>
      </x:c>
      <x:c r="J4461" s="1" t="str">
        <x:v>日频齐全；折算事件未独立核实</x:v>
      </x:c>
    </x:row>
    <x:row r="4462" ht="25" customHeight="1">
      <x:c r="A4462" s="1" t="str">
        <x:v>中证2000</x:v>
      </x:c>
      <x:c r="B4462" s="1" t="str">
        <x:v>561370.SH</x:v>
      </x:c>
      <x:c r="C4462" s="1" t="str">
        <x:v>国泰中证2000ETF</x:v>
      </x:c>
      <x:c r="D4462" s="7" t="d">
        <x:v>2026-08-05T00:00:00.000Z</x:v>
      </x:c>
      <x:c r="E4462" s="8" t="n">
        <x:f>IF(ISNUMBER('原始字段'!C4474),'原始字段'!C4474,"n.a.")</x:f>
        <x:v>32356000</x:v>
      </x:c>
      <x:c r="F4462" s="8" t="n">
        <x:f>IF(ISNUMBER('原始字段'!C4570),'原始字段'!C4570,"n.a.")</x:f>
        <x:v>32356000</x:v>
      </x:c>
      <x:c r="G4462" s="8" t="n">
        <x:f>IF(COUNT(E4462:F4462)=2,F4462-E4462,"n.a.")</x:f>
        <x:v>0</x:v>
      </x:c>
      <x:c r="H4462" s="9" t="n">
        <x:f>IF(ISNUMBER('原始字段'!D4570),'原始字段'!D4570,"n.a.")</x:f>
        <x:v>1.3546</x:v>
      </x:c>
      <x:c r="I4462" s="9" t="n">
        <x:f>IF(COUNT(G4462:H4462)=2,G4462*H4462/100000000,"n.a.")</x:f>
        <x:v>0</x:v>
      </x:c>
      <x:c r="J4462" s="1" t="str">
        <x:v>日频齐全；折算事件未独立核实</x:v>
      </x:c>
    </x:row>
    <x:row r="4463" ht="25" customHeight="1">
      <x:c r="A4463" s="1" t="str">
        <x:v>中证2000</x:v>
      </x:c>
      <x:c r="B4463" s="1" t="str">
        <x:v>563300.SH</x:v>
      </x:c>
      <x:c r="C4463" s="1" t="str">
        <x:v>华泰柏瑞中证2000ETF</x:v>
      </x:c>
      <x:c r="D4463" s="7" t="d">
        <x:v>2026-08-05T00:00:00.000Z</x:v>
      </x:c>
      <x:c r="E4463" s="8" t="n">
        <x:f>IF(ISNUMBER('原始字段'!C4478),'原始字段'!C4478,"n.a.")</x:f>
        <x:v>5571174000</x:v>
      </x:c>
      <x:c r="F4463" s="8" t="n">
        <x:f>IF(ISNUMBER('原始字段'!C4574),'原始字段'!C4574,"n.a.")</x:f>
        <x:v>5761174000</x:v>
      </x:c>
      <x:c r="G4463" s="8" t="n">
        <x:f>IF(COUNT(E4463:F4463)=2,F4463-E4463,"n.a.")</x:f>
        <x:v>190000000</x:v>
      </x:c>
      <x:c r="H4463" s="9" t="n">
        <x:f>IF(ISNUMBER('原始字段'!D4574),'原始字段'!D4574,"n.a.")</x:f>
        <x:v>1.363</x:v>
      </x:c>
      <x:c r="I4463" s="9" t="n">
        <x:f>IF(COUNT(G4463:H4463)=2,G4463*H4463/100000000,"n.a.")</x:f>
        <x:v>2.5897</x:v>
      </x:c>
      <x:c r="J4463" s="1" t="str">
        <x:v>日频齐全；折算事件未独立核实</x:v>
      </x:c>
    </x:row>
    <x:row r="4464" ht="25" customHeight="1">
      <x:c r="A4464" s="1" t="str">
        <x:v>中证2000</x:v>
      </x:c>
      <x:c r="B4464" s="1" t="str">
        <x:v>562660.SH</x:v>
      </x:c>
      <x:c r="C4464" s="1" t="str">
        <x:v>华夏中证2000ETF</x:v>
      </x:c>
      <x:c r="D4464" s="7" t="d">
        <x:v>2026-08-05T00:00:00.000Z</x:v>
      </x:c>
      <x:c r="E4464" s="8" t="n">
        <x:f>IF(ISNUMBER('原始字段'!C4476),'原始字段'!C4476,"n.a.")</x:f>
        <x:v>284874000</x:v>
      </x:c>
      <x:c r="F4464" s="8" t="n">
        <x:f>IF(ISNUMBER('原始字段'!C4572),'原始字段'!C4572,"n.a.")</x:f>
        <x:v>304874000</x:v>
      </x:c>
      <x:c r="G4464" s="8" t="n">
        <x:f>IF(COUNT(E4464:F4464)=2,F4464-E4464,"n.a.")</x:f>
        <x:v>20000000</x:v>
      </x:c>
      <x:c r="H4464" s="9" t="n">
        <x:f>IF(ISNUMBER('原始字段'!D4572),'原始字段'!D4572,"n.a.")</x:f>
        <x:v>1.7763</x:v>
      </x:c>
      <x:c r="I4464" s="9" t="n">
        <x:f>IF(COUNT(G4464:H4464)=2,G4464*H4464/100000000,"n.a.")</x:f>
        <x:v>0.35526</x:v>
      </x:c>
      <x:c r="J4464" s="1" t="str">
        <x:v>日频齐全；折算事件未独立核实</x:v>
      </x:c>
    </x:row>
    <x:row r="4465" ht="25" customHeight="1">
      <x:c r="A4465" s="1" t="str">
        <x:v>中证2000</x:v>
      </x:c>
      <x:c r="B4465" s="1" t="str">
        <x:v>563200.SH</x:v>
      </x:c>
      <x:c r="C4465" s="1" t="str">
        <x:v>富国中证2000ETF</x:v>
      </x:c>
      <x:c r="D4465" s="7" t="d">
        <x:v>2026-08-05T00:00:00.000Z</x:v>
      </x:c>
      <x:c r="E4465" s="8" t="n">
        <x:f>IF(ISNUMBER('原始字段'!C4477),'原始字段'!C4477,"n.a.")</x:f>
        <x:v>63458800</x:v>
      </x:c>
      <x:c r="F4465" s="8" t="n">
        <x:f>IF(ISNUMBER('原始字段'!C4573),'原始字段'!C4573,"n.a.")</x:f>
        <x:v>63458800</x:v>
      </x:c>
      <x:c r="G4465" s="8" t="n">
        <x:f>IF(COUNT(E4465:F4465)=2,F4465-E4465,"n.a.")</x:f>
        <x:v>0</x:v>
      </x:c>
      <x:c r="H4465" s="9" t="n">
        <x:f>IF(ISNUMBER('原始字段'!D4573),'原始字段'!D4573,"n.a.")</x:f>
        <x:v>1.4529</x:v>
      </x:c>
      <x:c r="I4465" s="9" t="n">
        <x:f>IF(COUNT(G4465:H4465)=2,G4465*H4465/100000000,"n.a.")</x:f>
        <x:v>0</x:v>
      </x:c>
      <x:c r="J4465" s="1" t="str">
        <x:v>日频齐全；折算事件未独立核实</x:v>
      </x:c>
    </x:row>
    <x:row r="4466" ht="25" customHeight="1">
      <x:c r="A4466" s="1" t="str">
        <x:v>中证2000</x:v>
      </x:c>
      <x:c r="B4466" s="1" t="str">
        <x:v>560220.SH</x:v>
      </x:c>
      <x:c r="C4466" s="1" t="str">
        <x:v>广发中证2000ETF</x:v>
      </x:c>
      <x:c r="D4466" s="7" t="d">
        <x:v>2026-08-05T00:00:00.000Z</x:v>
      </x:c>
      <x:c r="E4466" s="8" t="n">
        <x:f>IF(ISNUMBER('原始字段'!C4472),'原始字段'!C4472,"n.a.")</x:f>
        <x:v>66717000</x:v>
      </x:c>
      <x:c r="F4466" s="8" t="n">
        <x:f>IF(ISNUMBER('原始字段'!C4568),'原始字段'!C4568,"n.a.")</x:f>
        <x:v>66717000</x:v>
      </x:c>
      <x:c r="G4466" s="8" t="n">
        <x:f>IF(COUNT(E4466:F4466)=2,F4466-E4466,"n.a.")</x:f>
        <x:v>0</x:v>
      </x:c>
      <x:c r="H4466" s="9" t="n">
        <x:f>IF(ISNUMBER('原始字段'!D4568),'原始字段'!D4568,"n.a.")</x:f>
        <x:v>1.3711</x:v>
      </x:c>
      <x:c r="I4466" s="9" t="n">
        <x:f>IF(COUNT(G4466:H4466)=2,G4466*H4466/100000000,"n.a.")</x:f>
        <x:v>0</x:v>
      </x:c>
      <x:c r="J4466" s="1" t="str">
        <x:v>日频齐全；折算事件未独立核实</x:v>
      </x:c>
    </x:row>
    <x:row r="4467" ht="25" customHeight="1">
      <x:c r="A4467" s="1" t="str">
        <x:v>创业板指</x:v>
      </x:c>
      <x:c r="B4467" s="1" t="str">
        <x:v>159810.SZ</x:v>
      </x:c>
      <x:c r="C4467" s="1" t="str">
        <x:v>浦银创业板ETF</x:v>
      </x:c>
      <x:c r="D4467" s="7" t="d">
        <x:v>2026-08-05T00:00:00.000Z</x:v>
      </x:c>
      <x:c r="E4467" s="8" t="n">
        <x:f>IF(ISNUMBER('原始字段'!C4418),'原始字段'!C4418,"n.a.")</x:f>
        <x:v>58475458</x:v>
      </x:c>
      <x:c r="F4467" s="8" t="n">
        <x:f>IF(ISNUMBER('原始字段'!C4514),'原始字段'!C4514,"n.a.")</x:f>
        <x:v>58475458</x:v>
      </x:c>
      <x:c r="G4467" s="8" t="n">
        <x:f>IF(COUNT(E4467:F4467)=2,F4467-E4467,"n.a.")</x:f>
        <x:v>0</x:v>
      </x:c>
      <x:c r="H4467" s="9" t="n">
        <x:f>IF(ISNUMBER('原始字段'!D4514),'原始字段'!D4514,"n.a.")</x:f>
        <x:v>1.4233</x:v>
      </x:c>
      <x:c r="I4467" s="9" t="n">
        <x:f>IF(COUNT(G4467:H4467)=2,G4467*H4467/100000000,"n.a.")</x:f>
        <x:v>0</x:v>
      </x:c>
      <x:c r="J4467" s="1" t="str">
        <x:v>日频齐全；折算事件未独立核实</x:v>
      </x:c>
    </x:row>
    <x:row r="4468" ht="25" customHeight="1">
      <x:c r="A4468" s="1" t="str">
        <x:v>创业板指</x:v>
      </x:c>
      <x:c r="B4468" s="1" t="str">
        <x:v>159808.SZ</x:v>
      </x:c>
      <x:c r="C4468" s="1" t="str">
        <x:v>融通创业板ETF</x:v>
      </x:c>
      <x:c r="D4468" s="7" t="d">
        <x:v>2026-08-05T00:00:00.000Z</x:v>
      </x:c>
      <x:c r="E4468" s="8" t="n">
        <x:f>IF(ISNUMBER('原始字段'!C4417),'原始字段'!C4417,"n.a.")</x:f>
        <x:v>51484790</x:v>
      </x:c>
      <x:c r="F4468" s="8" t="n">
        <x:f>IF(ISNUMBER('原始字段'!C4513),'原始字段'!C4513,"n.a.")</x:f>
        <x:v>51484790</x:v>
      </x:c>
      <x:c r="G4468" s="8" t="n">
        <x:f>IF(COUNT(E4468:F4468)=2,F4468-E4468,"n.a.")</x:f>
        <x:v>0</x:v>
      </x:c>
      <x:c r="H4468" s="9" t="n">
        <x:f>IF(ISNUMBER('原始字段'!D4513),'原始字段'!D4513,"n.a.")</x:f>
        <x:v>1.3696</x:v>
      </x:c>
      <x:c r="I4468" s="9" t="n">
        <x:f>IF(COUNT(G4468:H4468)=2,G4468*H4468/100000000,"n.a.")</x:f>
        <x:v>0</x:v>
      </x:c>
      <x:c r="J4468" s="1" t="str">
        <x:v>日频齐全；折算事件未独立核实</x:v>
      </x:c>
    </x:row>
    <x:row r="4469" ht="25" customHeight="1">
      <x:c r="A4469" s="1" t="str">
        <x:v>创业板指</x:v>
      </x:c>
      <x:c r="B4469" s="1" t="str">
        <x:v>159964.SZ</x:v>
      </x:c>
      <x:c r="C4469" s="1" t="str">
        <x:v>平安创业板ETF</x:v>
      </x:c>
      <x:c r="D4469" s="7" t="d">
        <x:v>2026-08-05T00:00:00.000Z</x:v>
      </x:c>
      <x:c r="E4469" s="8" t="n">
        <x:f>IF(ISNUMBER('原始字段'!C4433),'原始字段'!C4433,"n.a.")</x:f>
        <x:v>165481881</x:v>
      </x:c>
      <x:c r="F4469" s="8" t="n">
        <x:f>IF(ISNUMBER('原始字段'!C4529),'原始字段'!C4529,"n.a.")</x:f>
        <x:v>165481881</x:v>
      </x:c>
      <x:c r="G4469" s="8" t="n">
        <x:f>IF(COUNT(E4469:F4469)=2,F4469-E4469,"n.a.")</x:f>
        <x:v>0</x:v>
      </x:c>
      <x:c r="H4469" s="9" t="n">
        <x:f>IF(ISNUMBER('原始字段'!D4529),'原始字段'!D4529,"n.a.")</x:f>
        <x:v>2.3205</x:v>
      </x:c>
      <x:c r="I4469" s="9" t="n">
        <x:f>IF(COUNT(G4469:H4469)=2,G4469*H4469/100000000,"n.a.")</x:f>
        <x:v>0</x:v>
      </x:c>
      <x:c r="J4469" s="1" t="str">
        <x:v>日频齐全；折算事件未独立核实</x:v>
      </x:c>
    </x:row>
    <x:row r="4470" ht="25" customHeight="1">
      <x:c r="A4470" s="1" t="str">
        <x:v>创业板指</x:v>
      </x:c>
      <x:c r="B4470" s="1" t="str">
        <x:v>159915.SZ</x:v>
      </x:c>
      <x:c r="C4470" s="1" t="str">
        <x:v>易方达创业板ETF</x:v>
      </x:c>
      <x:c r="D4470" s="7" t="d">
        <x:v>2026-08-05T00:00:00.000Z</x:v>
      </x:c>
      <x:c r="E4470" s="8" t="n">
        <x:f>IF(ISNUMBER('原始字段'!C4423),'原始字段'!C4423,"n.a.")</x:f>
        <x:v>19404454936</x:v>
      </x:c>
      <x:c r="F4470" s="8" t="n">
        <x:f>IF(ISNUMBER('原始字段'!C4519),'原始字段'!C4519,"n.a.")</x:f>
        <x:v>18978454936</x:v>
      </x:c>
      <x:c r="G4470" s="8" t="n">
        <x:f>IF(COUNT(E4470:F4470)=2,F4470-E4470,"n.a.")</x:f>
        <x:v>-426000000</x:v>
      </x:c>
      <x:c r="H4470" s="9" t="n">
        <x:f>IF(ISNUMBER('原始字段'!D4519),'原始字段'!D4519,"n.a.")</x:f>
        <x:v>3.5582</x:v>
      </x:c>
      <x:c r="I4470" s="9" t="n">
        <x:f>IF(COUNT(G4470:H4470)=2,G4470*H4470/100000000,"n.a.")</x:f>
        <x:v>-15.157932</x:v>
      </x:c>
      <x:c r="J4470" s="1" t="str">
        <x:v>日频齐全；折算事件未独立核实</x:v>
      </x:c>
    </x:row>
    <x:row r="4471" ht="25" customHeight="1">
      <x:c r="A4471" s="1" t="str">
        <x:v>创业板指</x:v>
      </x:c>
      <x:c r="B4471" s="1" t="str">
        <x:v>159971.SZ</x:v>
      </x:c>
      <x:c r="C4471" s="1" t="str">
        <x:v>富国创业板ETF</x:v>
      </x:c>
      <x:c r="D4471" s="7" t="d">
        <x:v>2026-08-05T00:00:00.000Z</x:v>
      </x:c>
      <x:c r="E4471" s="8" t="n">
        <x:f>IF(ISNUMBER('原始字段'!C4435),'原始字段'!C4435,"n.a.")</x:f>
        <x:v>1618020288</x:v>
      </x:c>
      <x:c r="F4471" s="8" t="n">
        <x:f>IF(ISNUMBER('原始字段'!C4531),'原始字段'!C4531,"n.a.")</x:f>
        <x:v>1640020288</x:v>
      </x:c>
      <x:c r="G4471" s="8" t="n">
        <x:f>IF(COUNT(E4471:F4471)=2,F4471-E4471,"n.a.")</x:f>
        <x:v>22000000</x:v>
      </x:c>
      <x:c r="H4471" s="9" t="n">
        <x:f>IF(ISNUMBER('原始字段'!D4531),'原始字段'!D4531,"n.a.")</x:f>
        <x:v>1.2349</x:v>
      </x:c>
      <x:c r="I4471" s="9" t="n">
        <x:f>IF(COUNT(G4471:H4471)=2,G4471*H4471/100000000,"n.a.")</x:f>
        <x:v>0.27167800000000003</x:v>
      </x:c>
      <x:c r="J4471" s="1" t="str">
        <x:v>日频齐全；折算事件未独立核实</x:v>
      </x:c>
    </x:row>
    <x:row r="4472" ht="25" customHeight="1">
      <x:c r="A4472" s="1" t="str">
        <x:v>创业板指</x:v>
      </x:c>
      <x:c r="B4472" s="1" t="str">
        <x:v>159957.SZ</x:v>
      </x:c>
      <x:c r="C4472" s="1" t="str">
        <x:v>华夏创业板ETF</x:v>
      </x:c>
      <x:c r="D4472" s="7" t="d">
        <x:v>2026-08-05T00:00:00.000Z</x:v>
      </x:c>
      <x:c r="E4472" s="8" t="n">
        <x:f>IF(ISNUMBER('原始字段'!C4431),'原始字段'!C4431,"n.a.")</x:f>
        <x:v>1208784560</x:v>
      </x:c>
      <x:c r="F4472" s="8" t="n">
        <x:f>IF(ISNUMBER('原始字段'!C4527),'原始字段'!C4527,"n.a.")</x:f>
        <x:v>1210784560</x:v>
      </x:c>
      <x:c r="G4472" s="8" t="n">
        <x:f>IF(COUNT(E4472:F4472)=2,F4472-E4472,"n.a.")</x:f>
        <x:v>2000000</x:v>
      </x:c>
      <x:c r="H4472" s="9" t="n">
        <x:f>IF(ISNUMBER('原始字段'!D4527),'原始字段'!D4527,"n.a.")</x:f>
        <x:v>2.3299</x:v>
      </x:c>
      <x:c r="I4472" s="9" t="n">
        <x:f>IF(COUNT(G4472:H4472)=2,G4472*H4472/100000000,"n.a.")</x:f>
        <x:v>0.046598</x:v>
      </x:c>
      <x:c r="J4472" s="1" t="str">
        <x:v>日频齐全；折算事件未独立核实</x:v>
      </x:c>
    </x:row>
    <x:row r="4473" ht="25" customHeight="1">
      <x:c r="A4473" s="1" t="str">
        <x:v>创业板指</x:v>
      </x:c>
      <x:c r="B4473" s="1" t="str">
        <x:v>159958.SZ</x:v>
      </x:c>
      <x:c r="C4473" s="1" t="str">
        <x:v>工银创业板ETF</x:v>
      </x:c>
      <x:c r="D4473" s="7" t="d">
        <x:v>2026-08-05T00:00:00.000Z</x:v>
      </x:c>
      <x:c r="E4473" s="8" t="n">
        <x:f>IF(ISNUMBER('原始字段'!C4432),'原始字段'!C4432,"n.a.")</x:f>
        <x:v>230811448</x:v>
      </x:c>
      <x:c r="F4473" s="8" t="n">
        <x:f>IF(ISNUMBER('原始字段'!C4528),'原始字段'!C4528,"n.a.")</x:f>
        <x:v>231511448</x:v>
      </x:c>
      <x:c r="G4473" s="8" t="n">
        <x:f>IF(COUNT(E4473:F4473)=2,F4473-E4473,"n.a.")</x:f>
        <x:v>700000</x:v>
      </x:c>
      <x:c r="H4473" s="9" t="n">
        <x:f>IF(ISNUMBER('原始字段'!D4528),'原始字段'!D4528,"n.a.")</x:f>
        <x:v>2.1441</x:v>
      </x:c>
      <x:c r="I4473" s="9" t="n">
        <x:f>IF(COUNT(G4473:H4473)=2,G4473*H4473/100000000,"n.a.")</x:f>
        <x:v>0.0150087</x:v>
      </x:c>
      <x:c r="J4473" s="1" t="str">
        <x:v>日频齐全；折算事件未独立核实</x:v>
      </x:c>
    </x:row>
    <x:row r="4474" ht="25" customHeight="1">
      <x:c r="A4474" s="1" t="str">
        <x:v>创业板指</x:v>
      </x:c>
      <x:c r="B4474" s="1" t="str">
        <x:v>159977.SZ</x:v>
      </x:c>
      <x:c r="C4474" s="1" t="str">
        <x:v>天弘创业板ETF</x:v>
      </x:c>
      <x:c r="D4474" s="7" t="d">
        <x:v>2026-08-05T00:00:00.000Z</x:v>
      </x:c>
      <x:c r="E4474" s="8" t="n">
        <x:f>IF(ISNUMBER('原始字段'!C4436),'原始字段'!C4436,"n.a.")</x:f>
        <x:v>3489872820</x:v>
      </x:c>
      <x:c r="F4474" s="8" t="n">
        <x:f>IF(ISNUMBER('原始字段'!C4532),'原始字段'!C4532,"n.a.")</x:f>
        <x:v>3427872820</x:v>
      </x:c>
      <x:c r="G4474" s="8" t="n">
        <x:f>IF(COUNT(E4474:F4474)=2,F4474-E4474,"n.a.")</x:f>
        <x:v>-62000000</x:v>
      </x:c>
      <x:c r="H4474" s="9" t="n">
        <x:f>IF(ISNUMBER('原始字段'!D4532),'原始字段'!D4532,"n.a.")</x:f>
        <x:v>1.8428</x:v>
      </x:c>
      <x:c r="I4474" s="9" t="n">
        <x:f>IF(COUNT(G4474:H4474)=2,G4474*H4474/100000000,"n.a.")</x:f>
        <x:v>-1.142536</x:v>
      </x:c>
      <x:c r="J4474" s="1" t="str">
        <x:v>日频齐全；折算事件未独立核实</x:v>
      </x:c>
    </x:row>
    <x:row r="4475" ht="25" customHeight="1">
      <x:c r="A4475" s="1" t="str">
        <x:v>创业板指</x:v>
      </x:c>
      <x:c r="B4475" s="1" t="str">
        <x:v>159821.SZ</x:v>
      </x:c>
      <x:c r="C4475" s="1" t="str">
        <x:v>中银证券创业板ETF</x:v>
      </x:c>
      <x:c r="D4475" s="7" t="d">
        <x:v>2026-08-05T00:00:00.000Z</x:v>
      </x:c>
      <x:c r="E4475" s="8" t="n">
        <x:f>IF(ISNUMBER('原始字段'!C4420),'原始字段'!C4420,"n.a.")</x:f>
        <x:v>63320000</x:v>
      </x:c>
      <x:c r="F4475" s="8" t="n">
        <x:f>IF(ISNUMBER('原始字段'!C4516),'原始字段'!C4516,"n.a.")</x:f>
        <x:v>63320000</x:v>
      </x:c>
      <x:c r="G4475" s="8" t="n">
        <x:f>IF(COUNT(E4475:F4475)=2,F4475-E4475,"n.a.")</x:f>
        <x:v>0</x:v>
      </x:c>
      <x:c r="H4475" s="9" t="n">
        <x:f>IF(ISNUMBER('原始字段'!D4516),'原始字段'!D4516,"n.a.")</x:f>
        <x:v>1.332</x:v>
      </x:c>
      <x:c r="I4475" s="9" t="n">
        <x:f>IF(COUNT(G4475:H4475)=2,G4475*H4475/100000000,"n.a.")</x:f>
        <x:v>0</x:v>
      </x:c>
      <x:c r="J4475" s="1" t="str">
        <x:v>日频齐全；折算事件未独立核实</x:v>
      </x:c>
    </x:row>
    <x:row r="4476" ht="25" customHeight="1">
      <x:c r="A4476" s="1" t="str">
        <x:v>创业板指</x:v>
      </x:c>
      <x:c r="B4476" s="1" t="str">
        <x:v>159956.SZ</x:v>
      </x:c>
      <x:c r="C4476" s="1" t="str">
        <x:v>建信创业板ETF</x:v>
      </x:c>
      <x:c r="D4476" s="7" t="d">
        <x:v>2026-08-05T00:00:00.000Z</x:v>
      </x:c>
      <x:c r="E4476" s="8" t="n">
        <x:f>IF(ISNUMBER('原始字段'!C4430),'原始字段'!C4430,"n.a.")</x:f>
        <x:v>47978674</x:v>
      </x:c>
      <x:c r="F4476" s="8" t="n">
        <x:f>IF(ISNUMBER('原始字段'!C4526),'原始字段'!C4526,"n.a.")</x:f>
        <x:v>47978674</x:v>
      </x:c>
      <x:c r="G4476" s="8" t="n">
        <x:f>IF(COUNT(E4476:F4476)=2,F4476-E4476,"n.a.")</x:f>
        <x:v>0</x:v>
      </x:c>
      <x:c r="H4476" s="9" t="n">
        <x:f>IF(ISNUMBER('原始字段'!D4526),'原始字段'!D4526,"n.a.")</x:f>
        <x:v>2.2464</x:v>
      </x:c>
      <x:c r="I4476" s="9" t="n">
        <x:f>IF(COUNT(G4476:H4476)=2,G4476*H4476/100000000,"n.a.")</x:f>
        <x:v>0</x:v>
      </x:c>
      <x:c r="J4476" s="1" t="str">
        <x:v>日频齐全；折算事件未独立核实</x:v>
      </x:c>
    </x:row>
    <x:row r="4477" ht="25" customHeight="1">
      <x:c r="A4477" s="1" t="str">
        <x:v>创业板指</x:v>
      </x:c>
      <x:c r="B4477" s="1" t="str">
        <x:v>159908.SZ</x:v>
      </x:c>
      <x:c r="C4477" s="1" t="str">
        <x:v>博时创业板ETF</x:v>
      </x:c>
      <x:c r="D4477" s="7" t="d">
        <x:v>2026-08-05T00:00:00.000Z</x:v>
      </x:c>
      <x:c r="E4477" s="8" t="n">
        <x:f>IF(ISNUMBER('原始字段'!C4422),'原始字段'!C4422,"n.a.")</x:f>
        <x:v>323229029</x:v>
      </x:c>
      <x:c r="F4477" s="8" t="n">
        <x:f>IF(ISNUMBER('原始字段'!C4518),'原始字段'!C4518,"n.a.")</x:f>
        <x:v>318229029</x:v>
      </x:c>
      <x:c r="G4477" s="8" t="n">
        <x:f>IF(COUNT(E4477:F4477)=2,F4477-E4477,"n.a.")</x:f>
        <x:v>-5000000</x:v>
      </x:c>
      <x:c r="H4477" s="9" t="n">
        <x:f>IF(ISNUMBER('原始字段'!D4518),'原始字段'!D4518,"n.a.")</x:f>
        <x:v>3.3089</x:v>
      </x:c>
      <x:c r="I4477" s="9" t="n">
        <x:f>IF(COUNT(G4477:H4477)=2,G4477*H4477/100000000,"n.a.")</x:f>
        <x:v>-0.165445</x:v>
      </x:c>
      <x:c r="J4477" s="1" t="str">
        <x:v>日频齐全；折算事件未独立核实</x:v>
      </x:c>
    </x:row>
    <x:row r="4478" ht="25" customHeight="1">
      <x:c r="A4478" s="1" t="str">
        <x:v>创业板指</x:v>
      </x:c>
      <x:c r="B4478" s="1" t="str">
        <x:v>159952.SZ</x:v>
      </x:c>
      <x:c r="C4478" s="1" t="str">
        <x:v>广发创业板ETF</x:v>
      </x:c>
      <x:c r="D4478" s="7" t="d">
        <x:v>2026-08-05T00:00:00.000Z</x:v>
      </x:c>
      <x:c r="E4478" s="8" t="n">
        <x:f>IF(ISNUMBER('原始字段'!C4429),'原始字段'!C4429,"n.a.")</x:f>
        <x:v>5294984929</x:v>
      </x:c>
      <x:c r="F4478" s="8" t="n">
        <x:f>IF(ISNUMBER('原始字段'!C4525),'原始字段'!C4525,"n.a.")</x:f>
        <x:v>5356184929</x:v>
      </x:c>
      <x:c r="G4478" s="8" t="n">
        <x:f>IF(COUNT(E4478:F4478)=2,F4478-E4478,"n.a.")</x:f>
        <x:v>61200000</x:v>
      </x:c>
      <x:c r="H4478" s="9" t="n">
        <x:f>IF(ISNUMBER('原始字段'!D4525),'原始字段'!D4525,"n.a.")</x:f>
        <x:v>2.157</x:v>
      </x:c>
      <x:c r="I4478" s="9" t="n">
        <x:f>IF(COUNT(G4478:H4478)=2,G4478*H4478/100000000,"n.a.")</x:f>
        <x:v>1.320084</x:v>
      </x:c>
      <x:c r="J4478" s="1" t="str">
        <x:v>日频齐全；折算事件未独立核实</x:v>
      </x:c>
    </x:row>
    <x:row r="4479" ht="25" customHeight="1">
      <x:c r="A4479" s="1" t="str">
        <x:v>创业板指</x:v>
      </x:c>
      <x:c r="B4479" s="1" t="str">
        <x:v>159247.SZ</x:v>
      </x:c>
      <x:c r="C4479" s="1" t="str">
        <x:v>汇添富创业板ETF</x:v>
      </x:c>
      <x:c r="D4479" s="7" t="d">
        <x:v>2026-08-05T00:00:00.000Z</x:v>
      </x:c>
      <x:c r="E4479" s="8" t="n">
        <x:f>IF(ISNUMBER('原始字段'!C4403),'原始字段'!C4403,"n.a.")</x:f>
        <x:v>531984966</x:v>
      </x:c>
      <x:c r="F4479" s="8" t="n">
        <x:f>IF(ISNUMBER('原始字段'!C4499),'原始字段'!C4499,"n.a.")</x:f>
        <x:v>493984966</x:v>
      </x:c>
      <x:c r="G4479" s="8" t="n">
        <x:f>IF(COUNT(E4479:F4479)=2,F4479-E4479,"n.a.")</x:f>
        <x:v>-38000000</x:v>
      </x:c>
      <x:c r="H4479" s="9" t="n">
        <x:f>IF(ISNUMBER('原始字段'!D4499),'原始字段'!D4499,"n.a.")</x:f>
        <x:v>1.0618</x:v>
      </x:c>
      <x:c r="I4479" s="9" t="n">
        <x:f>IF(COUNT(G4479:H4479)=2,G4479*H4479/100000000,"n.a.")</x:f>
        <x:v>-0.403484</x:v>
      </x:c>
      <x:c r="J4479" s="1" t="str">
        <x:v>日频齐全；折算事件未独立核实</x:v>
      </x:c>
    </x:row>
    <x:row r="4480" ht="25" customHeight="1">
      <x:c r="A4480" s="1" t="str">
        <x:v>创业板指</x:v>
      </x:c>
      <x:c r="B4480" s="1" t="str">
        <x:v>159948.SZ</x:v>
      </x:c>
      <x:c r="C4480" s="1" t="str">
        <x:v>南方创业板ETF</x:v>
      </x:c>
      <x:c r="D4480" s="7" t="d">
        <x:v>2026-08-05T00:00:00.000Z</x:v>
      </x:c>
      <x:c r="E4480" s="8" t="n">
        <x:f>IF(ISNUMBER('原始字段'!C4428),'原始字段'!C4428,"n.a.")</x:f>
        <x:v>1198697720</x:v>
      </x:c>
      <x:c r="F4480" s="8" t="n">
        <x:f>IF(ISNUMBER('原始字段'!C4524),'原始字段'!C4524,"n.a.")</x:f>
        <x:v>1200697720</x:v>
      </x:c>
      <x:c r="G4480" s="8" t="n">
        <x:f>IF(COUNT(E4480:F4480)=2,F4480-E4480,"n.a.")</x:f>
        <x:v>2000000</x:v>
      </x:c>
      <x:c r="H4480" s="9" t="n">
        <x:f>IF(ISNUMBER('原始字段'!D4524),'原始字段'!D4524,"n.a.")</x:f>
        <x:v>3.9228</x:v>
      </x:c>
      <x:c r="I4480" s="9" t="n">
        <x:f>IF(COUNT(G4480:H4480)=2,G4480*H4480/100000000,"n.a.")</x:f>
        <x:v>0.078456</x:v>
      </x:c>
      <x:c r="J4480" s="1" t="str">
        <x:v>日频齐全；折算事件未独立核实</x:v>
      </x:c>
    </x:row>
    <x:row r="4481" ht="25" customHeight="1">
      <x:c r="A4481" s="1" t="str">
        <x:v>创业板指</x:v>
      </x:c>
      <x:c r="B4481" s="1" t="str">
        <x:v>159205.SZ</x:v>
      </x:c>
      <x:c r="C4481" s="1" t="str">
        <x:v>东财创业板ETF</x:v>
      </x:c>
      <x:c r="D4481" s="7" t="d">
        <x:v>2026-08-05T00:00:00.000Z</x:v>
      </x:c>
      <x:c r="E4481" s="8" t="n">
        <x:f>IF(ISNUMBER('原始字段'!C4402),'原始字段'!C4402,"n.a.")</x:f>
        <x:v>721056064</x:v>
      </x:c>
      <x:c r="F4481" s="8" t="n">
        <x:f>IF(ISNUMBER('原始字段'!C4498),'原始字段'!C4498,"n.a.")</x:f>
        <x:v>687056064</x:v>
      </x:c>
      <x:c r="G4481" s="8" t="n">
        <x:f>IF(COUNT(E4481:F4481)=2,F4481-E4481,"n.a.")</x:f>
        <x:v>-34000000</x:v>
      </x:c>
      <x:c r="H4481" s="9" t="n">
        <x:f>IF(ISNUMBER('原始字段'!D4498),'原始字段'!D4498,"n.a.")</x:f>
        <x:v>1.736</x:v>
      </x:c>
      <x:c r="I4481" s="9" t="n">
        <x:f>IF(COUNT(G4481:H4481)=2,G4481*H4481/100000000,"n.a.")</x:f>
        <x:v>-0.59024</x:v>
      </x:c>
      <x:c r="J4481" s="1" t="str">
        <x:v>日频齐全；折算事件未独立核实</x:v>
      </x:c>
    </x:row>
    <x:row r="4482" ht="25" customHeight="1">
      <x:c r="A4482" s="1" t="str">
        <x:v>科创50</x:v>
      </x:c>
      <x:c r="B4482" s="1" t="str">
        <x:v>588940.SH</x:v>
      </x:c>
      <x:c r="C4482" s="1" t="str">
        <x:v>富国上证科创板50成份ETF</x:v>
      </x:c>
      <x:c r="D4482" s="7" t="d">
        <x:v>2026-08-05T00:00:00.000Z</x:v>
      </x:c>
      <x:c r="E4482" s="8" t="n">
        <x:f>IF(ISNUMBER('原始字段'!C4493),'原始字段'!C4493,"n.a.")</x:f>
        <x:v>2876840000</x:v>
      </x:c>
      <x:c r="F4482" s="8" t="n">
        <x:f>IF(ISNUMBER('原始字段'!C4589),'原始字段'!C4589,"n.a.")</x:f>
        <x:v>2756840000</x:v>
      </x:c>
      <x:c r="G4482" s="8" t="n">
        <x:f>IF(COUNT(E4482:F4482)=2,F4482-E4482,"n.a.")</x:f>
        <x:v>-120000000</x:v>
      </x:c>
      <x:c r="H4482" s="9" t="n">
        <x:f>IF(ISNUMBER('原始字段'!D4589),'原始字段'!D4589,"n.a.")</x:f>
        <x:v>0.8764</x:v>
      </x:c>
      <x:c r="I4482" s="9" t="n">
        <x:f>IF(COUNT(G4482:H4482)=2,G4482*H4482/100000000,"n.a.")</x:f>
        <x:v>-1.05168</x:v>
      </x:c>
      <x:c r="J4482" s="1" t="str">
        <x:v>日频齐全；折算事件未独立核实</x:v>
      </x:c>
    </x:row>
    <x:row r="4483" ht="25" customHeight="1">
      <x:c r="A4483" s="1" t="str">
        <x:v>科创50</x:v>
      </x:c>
      <x:c r="B4483" s="1" t="str">
        <x:v>589150.SH</x:v>
      </x:c>
      <x:c r="C4483" s="1" t="str">
        <x:v>平安上证科创板50成份ETF</x:v>
      </x:c>
      <x:c r="D4483" s="7" t="d">
        <x:v>2026-08-05T00:00:00.000Z</x:v>
      </x:c>
      <x:c r="E4483" s="8" t="n">
        <x:f>IF(ISNUMBER('原始字段'!C4495),'原始字段'!C4495,"n.a.")</x:f>
        <x:v>767437200</x:v>
      </x:c>
      <x:c r="F4483" s="8" t="n">
        <x:f>IF(ISNUMBER('原始字段'!C4591),'原始字段'!C4591,"n.a.")</x:f>
        <x:v>757437200</x:v>
      </x:c>
      <x:c r="G4483" s="8" t="n">
        <x:f>IF(COUNT(E4483:F4483)=2,F4483-E4483,"n.a.")</x:f>
        <x:v>-10000000</x:v>
      </x:c>
      <x:c r="H4483" s="9" t="n">
        <x:f>IF(ISNUMBER('原始字段'!D4591),'原始字段'!D4591,"n.a.")</x:f>
        <x:v>1.2254</x:v>
      </x:c>
      <x:c r="I4483" s="9" t="n">
        <x:f>IF(COUNT(G4483:H4483)=2,G4483*H4483/100000000,"n.a.")</x:f>
        <x:v>-0.12254</x:v>
      </x:c>
      <x:c r="J4483" s="1" t="str">
        <x:v>日频齐全；折算事件未独立核实</x:v>
      </x:c>
    </x:row>
    <x:row r="4484" ht="25" customHeight="1">
      <x:c r="A4484" s="1" t="str">
        <x:v>科创50</x:v>
      </x:c>
      <x:c r="B4484" s="1" t="str">
        <x:v>588150.SH</x:v>
      </x:c>
      <x:c r="C4484" s="1" t="str">
        <x:v>南方上证科创板50成份ETF</x:v>
      </x:c>
      <x:c r="D4484" s="7" t="d">
        <x:v>2026-08-05T00:00:00.000Z</x:v>
      </x:c>
      <x:c r="E4484" s="8" t="n">
        <x:f>IF(ISNUMBER('原始字段'!C4487),'原始字段'!C4487,"n.a.")</x:f>
        <x:v>383932600</x:v>
      </x:c>
      <x:c r="F4484" s="8" t="n">
        <x:f>IF(ISNUMBER('原始字段'!C4583),'原始字段'!C4583,"n.a.")</x:f>
        <x:v>369932600</x:v>
      </x:c>
      <x:c r="G4484" s="8" t="n">
        <x:f>IF(COUNT(E4484:F4484)=2,F4484-E4484,"n.a.")</x:f>
        <x:v>-14000000</x:v>
      </x:c>
      <x:c r="H4484" s="9" t="n">
        <x:f>IF(ISNUMBER('原始字段'!D4583),'原始字段'!D4583,"n.a.")</x:f>
        <x:v>1.1998</x:v>
      </x:c>
      <x:c r="I4484" s="9" t="n">
        <x:f>IF(COUNT(G4484:H4484)=2,G4484*H4484/100000000,"n.a.")</x:f>
        <x:v>-0.167972</x:v>
      </x:c>
      <x:c r="J4484" s="1" t="str">
        <x:v>日频齐全；折算事件未独立核实</x:v>
      </x:c>
    </x:row>
    <x:row r="4485" ht="25" customHeight="1">
      <x:c r="A4485" s="1" t="str">
        <x:v>科创50</x:v>
      </x:c>
      <x:c r="B4485" s="1" t="str">
        <x:v>588000.SH</x:v>
      </x:c>
      <x:c r="C4485" s="1" t="str">
        <x:v>华夏上证科创板50ETF</x:v>
      </x:c>
      <x:c r="D4485" s="7" t="d">
        <x:v>2026-08-05T00:00:00.000Z</x:v>
      </x:c>
      <x:c r="E4485" s="8" t="n">
        <x:f>IF(ISNUMBER('原始字段'!C4481),'原始字段'!C4481,"n.a.")</x:f>
        <x:v>52859668200</x:v>
      </x:c>
      <x:c r="F4485" s="8" t="n">
        <x:f>IF(ISNUMBER('原始字段'!C4577),'原始字段'!C4577,"n.a.")</x:f>
        <x:v>50768668200</x:v>
      </x:c>
      <x:c r="G4485" s="8" t="n">
        <x:f>IF(COUNT(E4485:F4485)=2,F4485-E4485,"n.a.")</x:f>
        <x:v>-2091000000</x:v>
      </x:c>
      <x:c r="H4485" s="9" t="n">
        <x:f>IF(ISNUMBER('原始字段'!D4577),'原始字段'!D4577,"n.a.")</x:f>
        <x:v>1.7873</x:v>
      </x:c>
      <x:c r="I4485" s="9" t="n">
        <x:f>IF(COUNT(G4485:H4485)=2,G4485*H4485/100000000,"n.a.")</x:f>
        <x:v>-37.372443</x:v>
      </x:c>
      <x:c r="J4485" s="1" t="str">
        <x:v>日频齐全；折算事件未独立核实</x:v>
      </x:c>
    </x:row>
    <x:row r="4486" ht="25" customHeight="1">
      <x:c r="A4486" s="1" t="str">
        <x:v>科创50</x:v>
      </x:c>
      <x:c r="B4486" s="1" t="str">
        <x:v>589850.SH</x:v>
      </x:c>
      <x:c r="C4486" s="1" t="str">
        <x:v>东财上证科创板50成份ETF</x:v>
      </x:c>
      <x:c r="D4486" s="7" t="d">
        <x:v>2026-08-05T00:00:00.000Z</x:v>
      </x:c>
      <x:c r="E4486" s="8" t="n">
        <x:f>IF(ISNUMBER('原始字段'!C4497),'原始字段'!C4497,"n.a.")</x:f>
        <x:v>805057000</x:v>
      </x:c>
      <x:c r="F4486" s="8" t="n">
        <x:f>IF(ISNUMBER('原始字段'!C4593),'原始字段'!C4593,"n.a.")</x:f>
        <x:v>775057000</x:v>
      </x:c>
      <x:c r="G4486" s="8" t="n">
        <x:f>IF(COUNT(E4486:F4486)=2,F4486-E4486,"n.a.")</x:f>
        <x:v>-30000000</x:v>
      </x:c>
      <x:c r="H4486" s="9" t="n">
        <x:f>IF(ISNUMBER('原始字段'!D4593),'原始字段'!D4593,"n.a.")</x:f>
        <x:v>1.6233</x:v>
      </x:c>
      <x:c r="I4486" s="9" t="n">
        <x:f>IF(COUNT(G4486:H4486)=2,G4486*H4486/100000000,"n.a.")</x:f>
        <x:v>-0.48699</x:v>
      </x:c>
      <x:c r="J4486" s="1" t="str">
        <x:v>日频齐全；折算事件未独立核实</x:v>
      </x:c>
    </x:row>
    <x:row r="4487" ht="25" customHeight="1">
      <x:c r="A4487" s="1" t="str">
        <x:v>科创50</x:v>
      </x:c>
      <x:c r="B4487" s="1" t="str">
        <x:v>588840.SH</x:v>
      </x:c>
      <x:c r="C4487" s="1" t="str">
        <x:v>万家上证科创板50成份ETF</x:v>
      </x:c>
      <x:c r="D4487" s="7" t="d">
        <x:v>2026-08-05T00:00:00.000Z</x:v>
      </x:c>
      <x:c r="E4487" s="8" t="n">
        <x:f>IF(ISNUMBER('原始字段'!C4491),'原始字段'!C4491,"n.a.")</x:f>
        <x:v>61236000</x:v>
      </x:c>
      <x:c r="F4487" s="8" t="n">
        <x:f>IF(ISNUMBER('原始字段'!C4587),'原始字段'!C4587,"n.a.")</x:f>
        <x:v>58236000</x:v>
      </x:c>
      <x:c r="G4487" s="8" t="n">
        <x:f>IF(COUNT(E4487:F4487)=2,F4487-E4487,"n.a.")</x:f>
        <x:v>-3000000</x:v>
      </x:c>
      <x:c r="H4487" s="9" t="n">
        <x:f>IF(ISNUMBER('原始字段'!D4587),'原始字段'!D4587,"n.a.")</x:f>
        <x:v>1.5667</x:v>
      </x:c>
      <x:c r="I4487" s="9" t="n">
        <x:f>IF(COUNT(G4487:H4487)=2,G4487*H4487/100000000,"n.a.")</x:f>
        <x:v>-0.047001</x:v>
      </x:c>
      <x:c r="J4487" s="1" t="str">
        <x:v>日频齐全；折算事件未独立核实</x:v>
      </x:c>
    </x:row>
    <x:row r="4488" ht="25" customHeight="1">
      <x:c r="A4488" s="1" t="str">
        <x:v>科创50</x:v>
      </x:c>
      <x:c r="B4488" s="1" t="str">
        <x:v>588040.SH</x:v>
      </x:c>
      <x:c r="C4488" s="1" t="str">
        <x:v>鹏华上证科创板50成份ETF</x:v>
      </x:c>
      <x:c r="D4488" s="7" t="d">
        <x:v>2026-08-05T00:00:00.000Z</x:v>
      </x:c>
      <x:c r="E4488" s="8" t="n">
        <x:f>IF(ISNUMBER('原始字段'!C4482),'原始字段'!C4482,"n.a.")</x:f>
        <x:v>159889000</x:v>
      </x:c>
      <x:c r="F4488" s="8" t="n">
        <x:f>IF(ISNUMBER('原始字段'!C4578),'原始字段'!C4578,"n.a.")</x:f>
        <x:v>145889000</x:v>
      </x:c>
      <x:c r="G4488" s="8" t="n">
        <x:f>IF(COUNT(E4488:F4488)=2,F4488-E4488,"n.a.")</x:f>
        <x:v>-14000000</x:v>
      </x:c>
      <x:c r="H4488" s="9" t="n">
        <x:f>IF(ISNUMBER('原始字段'!D4578),'原始字段'!D4578,"n.a.")</x:f>
        <x:v>1.7203</x:v>
      </x:c>
      <x:c r="I4488" s="9" t="n">
        <x:f>IF(COUNT(G4488:H4488)=2,G4488*H4488/100000000,"n.a.")</x:f>
        <x:v>-0.240842</x:v>
      </x:c>
      <x:c r="J4488" s="1" t="str">
        <x:v>日频齐全；折算事件未独立核实</x:v>
      </x:c>
    </x:row>
    <x:row r="4489" ht="25" customHeight="1">
      <x:c r="A4489" s="1" t="str">
        <x:v>科创50</x:v>
      </x:c>
      <x:c r="B4489" s="1" t="str">
        <x:v>588280.SH</x:v>
      </x:c>
      <x:c r="C4489" s="1" t="str">
        <x:v>华安上证科创板50ETF</x:v>
      </x:c>
      <x:c r="D4489" s="7" t="d">
        <x:v>2026-08-05T00:00:00.000Z</x:v>
      </x:c>
      <x:c r="E4489" s="8" t="n">
        <x:f>IF(ISNUMBER('原始字段'!C4489),'原始字段'!C4489,"n.a.")</x:f>
        <x:v>388121000</x:v>
      </x:c>
      <x:c r="F4489" s="8" t="n">
        <x:f>IF(ISNUMBER('原始字段'!C4585),'原始字段'!C4585,"n.a.")</x:f>
        <x:v>372121000</x:v>
      </x:c>
      <x:c r="G4489" s="8" t="n">
        <x:f>IF(COUNT(E4489:F4489)=2,F4489-E4489,"n.a.")</x:f>
        <x:v>-16000000</x:v>
      </x:c>
      <x:c r="H4489" s="9" t="n">
        <x:f>IF(ISNUMBER('原始字段'!D4585),'原始字段'!D4585,"n.a.")</x:f>
        <x:v>1.2185</x:v>
      </x:c>
      <x:c r="I4489" s="9" t="n">
        <x:f>IF(COUNT(G4489:H4489)=2,G4489*H4489/100000000,"n.a.")</x:f>
        <x:v>-0.19496</x:v>
      </x:c>
      <x:c r="J4489" s="1" t="str">
        <x:v>日频齐全；折算事件未独立核实</x:v>
      </x:c>
    </x:row>
    <x:row r="4490" ht="25" customHeight="1">
      <x:c r="A4490" s="1" t="str">
        <x:v>科创50</x:v>
      </x:c>
      <x:c r="B4490" s="1" t="str">
        <x:v>589360.SH</x:v>
      </x:c>
      <x:c r="C4490" s="1" t="str">
        <x:v>国泰上证科创板50成份ETF</x:v>
      </x:c>
      <x:c r="D4490" s="7" t="d">
        <x:v>2026-08-05T00:00:00.000Z</x:v>
      </x:c>
      <x:c r="E4490" s="8" t="n">
        <x:f>IF(ISNUMBER('原始字段'!C4496),'原始字段'!C4496,"n.a.")</x:f>
        <x:v>2609174000</x:v>
      </x:c>
      <x:c r="F4490" s="8" t="n">
        <x:f>IF(ISNUMBER('原始字段'!C4592),'原始字段'!C4592,"n.a.")</x:f>
        <x:v>2585174000</x:v>
      </x:c>
      <x:c r="G4490" s="8" t="n">
        <x:f>IF(COUNT(E4490:F4490)=2,F4490-E4490,"n.a.")</x:f>
        <x:v>-24000000</x:v>
      </x:c>
      <x:c r="H4490" s="9" t="n">
        <x:f>IF(ISNUMBER('原始字段'!D4592),'原始字段'!D4592,"n.a.")</x:f>
        <x:v>0.8743</x:v>
      </x:c>
      <x:c r="I4490" s="9" t="n">
        <x:f>IF(COUNT(G4490:H4490)=2,G4490*H4490/100000000,"n.a.")</x:f>
        <x:v>-0.209832</x:v>
      </x:c>
      <x:c r="J4490" s="1" t="str">
        <x:v>日频齐全；折算事件未独立核实</x:v>
      </x:c>
    </x:row>
    <x:row r="4491" ht="25" customHeight="1">
      <x:c r="A4491" s="1" t="str">
        <x:v>科创50</x:v>
      </x:c>
      <x:c r="B4491" s="1" t="str">
        <x:v>588950.SH</x:v>
      </x:c>
      <x:c r="C4491" s="1" t="str">
        <x:v>景顺长城上证科创板50成份ETF</x:v>
      </x:c>
      <x:c r="D4491" s="7" t="d">
        <x:v>2026-08-05T00:00:00.000Z</x:v>
      </x:c>
      <x:c r="E4491" s="8" t="n">
        <x:f>IF(ISNUMBER('原始字段'!C4494),'原始字段'!C4494,"n.a.")</x:f>
        <x:v>617729700</x:v>
      </x:c>
      <x:c r="F4491" s="8" t="n">
        <x:f>IF(ISNUMBER('原始字段'!C4590),'原始字段'!C4590,"n.a.")</x:f>
        <x:v>599729700</x:v>
      </x:c>
      <x:c r="G4491" s="8" t="n">
        <x:f>IF(COUNT(E4491:F4491)=2,F4491-E4491,"n.a.")</x:f>
        <x:v>-18000000</x:v>
      </x:c>
      <x:c r="H4491" s="9" t="n">
        <x:f>IF(ISNUMBER('原始字段'!D4590),'原始字段'!D4590,"n.a.")</x:f>
        <x:v>1.7696</x:v>
      </x:c>
      <x:c r="I4491" s="9" t="n">
        <x:f>IF(COUNT(G4491:H4491)=2,G4491*H4491/100000000,"n.a.")</x:f>
        <x:v>-0.318528</x:v>
      </x:c>
      <x:c r="J4491" s="1" t="str">
        <x:v>日频齐全；折算事件未独立核实</x:v>
      </x:c>
    </x:row>
    <x:row r="4492" ht="25" customHeight="1">
      <x:c r="A4492" s="1" t="str">
        <x:v>科创50</x:v>
      </x:c>
      <x:c r="B4492" s="1" t="str">
        <x:v>588080.SH</x:v>
      </x:c>
      <x:c r="C4492" s="1" t="str">
        <x:v>易方达上证科创板50ETF</x:v>
      </x:c>
      <x:c r="D4492" s="7" t="d">
        <x:v>2026-08-05T00:00:00.000Z</x:v>
      </x:c>
      <x:c r="E4492" s="8" t="n">
        <x:f>IF(ISNUMBER('原始字段'!C4485),'原始字段'!C4485,"n.a.")</x:f>
        <x:v>24799628100</x:v>
      </x:c>
      <x:c r="F4492" s="8" t="n">
        <x:f>IF(ISNUMBER('原始字段'!C4581),'原始字段'!C4581,"n.a.")</x:f>
        <x:v>24259628100</x:v>
      </x:c>
      <x:c r="G4492" s="8" t="n">
        <x:f>IF(COUNT(E4492:F4492)=2,F4492-E4492,"n.a.")</x:f>
        <x:v>-540000000</x:v>
      </x:c>
      <x:c r="H4492" s="9" t="n">
        <x:f>IF(ISNUMBER('原始字段'!D4581),'原始字段'!D4581,"n.a.")</x:f>
        <x:v>1.7328</x:v>
      </x:c>
      <x:c r="I4492" s="9" t="n">
        <x:f>IF(COUNT(G4492:H4492)=2,G4492*H4492/100000000,"n.a.")</x:f>
        <x:v>-9.35712</x:v>
      </x:c>
      <x:c r="J4492" s="1" t="str">
        <x:v>日频齐全；折算事件未独立核实</x:v>
      </x:c>
    </x:row>
    <x:row r="4493" ht="25" customHeight="1">
      <x:c r="A4493" s="1" t="str">
        <x:v>科创50</x:v>
      </x:c>
      <x:c r="B4493" s="1" t="str">
        <x:v>588060.SH</x:v>
      </x:c>
      <x:c r="C4493" s="1" t="str">
        <x:v>广发上证科创板50ETF</x:v>
      </x:c>
      <x:c r="D4493" s="7" t="d">
        <x:v>2026-08-05T00:00:00.000Z</x:v>
      </x:c>
      <x:c r="E4493" s="8" t="n">
        <x:f>IF(ISNUMBER('原始字段'!C4484),'原始字段'!C4484,"n.a.")</x:f>
        <x:v>7681140000</x:v>
      </x:c>
      <x:c r="F4493" s="8" t="n">
        <x:f>IF(ISNUMBER('原始字段'!C4580),'原始字段'!C4580,"n.a.")</x:f>
        <x:v>7423140000</x:v>
      </x:c>
      <x:c r="G4493" s="8" t="n">
        <x:f>IF(COUNT(E4493:F4493)=2,F4493-E4493,"n.a.")</x:f>
        <x:v>-258000000</x:v>
      </x:c>
      <x:c r="H4493" s="9" t="n">
        <x:f>IF(ISNUMBER('原始字段'!D4580),'原始字段'!D4580,"n.a.")</x:f>
        <x:v>1.0755</x:v>
      </x:c>
      <x:c r="I4493" s="9" t="n">
        <x:f>IF(COUNT(G4493:H4493)=2,G4493*H4493/100000000,"n.a.")</x:f>
        <x:v>-2.77479</x:v>
      </x:c>
      <x:c r="J4493" s="1" t="str">
        <x:v>日频齐全；折算事件未独立核实</x:v>
      </x:c>
    </x:row>
    <x:row r="4494" ht="25" customHeight="1">
      <x:c r="A4494" s="1" t="str">
        <x:v>科创50</x:v>
      </x:c>
      <x:c r="B4494" s="1" t="str">
        <x:v>588870.SH</x:v>
      </x:c>
      <x:c r="C4494" s="1" t="str">
        <x:v>汇添富上证科创板50成份ETF</x:v>
      </x:c>
      <x:c r="D4494" s="7" t="d">
        <x:v>2026-08-05T00:00:00.000Z</x:v>
      </x:c>
      <x:c r="E4494" s="8" t="n">
        <x:f>IF(ISNUMBER('原始字段'!C4492),'原始字段'!C4492,"n.a.")</x:f>
        <x:v>764552000</x:v>
      </x:c>
      <x:c r="F4494" s="8" t="n">
        <x:f>IF(ISNUMBER('原始字段'!C4588),'原始字段'!C4588,"n.a.")</x:f>
        <x:v>719552000</x:v>
      </x:c>
      <x:c r="G4494" s="8" t="n">
        <x:f>IF(COUNT(E4494:F4494)=2,F4494-E4494,"n.a.")</x:f>
        <x:v>-45000000</x:v>
      </x:c>
      <x:c r="H4494" s="9" t="n">
        <x:f>IF(ISNUMBER('原始字段'!D4588),'原始字段'!D4588,"n.a.")</x:f>
        <x:v>1.7181</x:v>
      </x:c>
      <x:c r="I4494" s="9" t="n">
        <x:f>IF(COUNT(G4494:H4494)=2,G4494*H4494/100000000,"n.a.")</x:f>
        <x:v>-0.773145</x:v>
      </x:c>
      <x:c r="J4494" s="1" t="str">
        <x:v>日频齐全；折算事件未独立核实</x:v>
      </x:c>
    </x:row>
    <x:row r="4495" ht="25" customHeight="1">
      <x:c r="A4495" s="1" t="str">
        <x:v>科创50</x:v>
      </x:c>
      <x:c r="B4495" s="1" t="str">
        <x:v>588720.SH</x:v>
      </x:c>
      <x:c r="C4495" s="1" t="str">
        <x:v>中银上证科创板50成份ETF</x:v>
      </x:c>
      <x:c r="D4495" s="7" t="d">
        <x:v>2026-08-05T00:00:00.000Z</x:v>
      </x:c>
      <x:c r="E4495" s="8" t="n">
        <x:f>IF(ISNUMBER('原始字段'!C4490),'原始字段'!C4490,"n.a.")</x:f>
        <x:v>107241800</x:v>
      </x:c>
      <x:c r="F4495" s="8" t="n">
        <x:f>IF(ISNUMBER('原始字段'!C4586),'原始字段'!C4586,"n.a.")</x:f>
        <x:v>104741800</x:v>
      </x:c>
      <x:c r="G4495" s="8" t="n">
        <x:f>IF(COUNT(E4495:F4495)=2,F4495-E4495,"n.a.")</x:f>
        <x:v>-2500000</x:v>
      </x:c>
      <x:c r="H4495" s="9" t="n">
        <x:f>IF(ISNUMBER('原始字段'!D4586),'原始字段'!D4586,"n.a.")</x:f>
        <x:v>1.7195</x:v>
      </x:c>
      <x:c r="I4495" s="9" t="n">
        <x:f>IF(COUNT(G4495:H4495)=2,G4495*H4495/100000000,"n.a.")</x:f>
        <x:v>-0.0429875</x:v>
      </x:c>
      <x:c r="J4495" s="1" t="str">
        <x:v>日频齐全；折算事件未独立核实</x:v>
      </x:c>
    </x:row>
    <x:row r="4496" ht="25" customHeight="1">
      <x:c r="A4496" s="1" t="str">
        <x:v>科创50</x:v>
      </x:c>
      <x:c r="B4496" s="1" t="str">
        <x:v>588090.SH</x:v>
      </x:c>
      <x:c r="C4496" s="1" t="str">
        <x:v>华泰柏瑞上证科创板50ETF</x:v>
      </x:c>
      <x:c r="D4496" s="7" t="d">
        <x:v>2026-08-05T00:00:00.000Z</x:v>
      </x:c>
      <x:c r="E4496" s="8" t="n">
        <x:f>IF(ISNUMBER('原始字段'!C4486),'原始字段'!C4486,"n.a.")</x:f>
        <x:v>2928072800</x:v>
      </x:c>
      <x:c r="F4496" s="8" t="n">
        <x:f>IF(ISNUMBER('原始字段'!C4582),'原始字段'!C4582,"n.a.")</x:f>
        <x:v>2859072800</x:v>
      </x:c>
      <x:c r="G4496" s="8" t="n">
        <x:f>IF(COUNT(E4496:F4496)=2,F4496-E4496,"n.a.")</x:f>
        <x:v>-69000000</x:v>
      </x:c>
      <x:c r="H4496" s="9" t="n">
        <x:f>IF(ISNUMBER('原始字段'!D4582),'原始字段'!D4582,"n.a.")</x:f>
        <x:v>1.7417</x:v>
      </x:c>
      <x:c r="I4496" s="9" t="n">
        <x:f>IF(COUNT(G4496:H4496)=2,G4496*H4496/100000000,"n.a.")</x:f>
        <x:v>-1.201773</x:v>
      </x:c>
      <x:c r="J4496" s="1" t="str">
        <x:v>日频齐全；折算事件未独立核实</x:v>
      </x:c>
    </x:row>
    <x:row r="4497" ht="25" customHeight="1">
      <x:c r="A4497" s="1" t="str">
        <x:v>科创50</x:v>
      </x:c>
      <x:c r="B4497" s="1" t="str">
        <x:v>588180.SH</x:v>
      </x:c>
      <x:c r="C4497" s="1" t="str">
        <x:v>国联安上证科创板50ETF</x:v>
      </x:c>
      <x:c r="D4497" s="7" t="d">
        <x:v>2026-08-05T00:00:00.000Z</x:v>
      </x:c>
      <x:c r="E4497" s="8" t="n">
        <x:f>IF(ISNUMBER('原始字段'!C4488),'原始字段'!C4488,"n.a.")</x:f>
        <x:v>752353700</x:v>
      </x:c>
      <x:c r="F4497" s="8" t="n">
        <x:f>IF(ISNUMBER('原始字段'!C4584),'原始字段'!C4584,"n.a.")</x:f>
        <x:v>734853700</x:v>
      </x:c>
      <x:c r="G4497" s="8" t="n">
        <x:f>IF(COUNT(E4497:F4497)=2,F4497-E4497,"n.a.")</x:f>
        <x:v>-17500000</x:v>
      </x:c>
      <x:c r="H4497" s="9" t="n">
        <x:f>IF(ISNUMBER('原始字段'!D4584),'原始字段'!D4584,"n.a.")</x:f>
        <x:v>1.1039</x:v>
      </x:c>
      <x:c r="I4497" s="9" t="n">
        <x:f>IF(COUNT(G4497:H4497)=2,G4497*H4497/100000000,"n.a.")</x:f>
        <x:v>-0.1931825</x:v>
      </x:c>
      <x:c r="J4497" s="1" t="str">
        <x:v>日频齐全；折算事件未独立核实</x:v>
      </x:c>
    </x:row>
    <x:row r="4498" ht="25" customHeight="1">
      <x:c r="A4498" s="1" t="str">
        <x:v>科创50</x:v>
      </x:c>
      <x:c r="B4498" s="1" t="str">
        <x:v>588050.SH</x:v>
      </x:c>
      <x:c r="C4498" s="1" t="str">
        <x:v>工银上证科创板50ETF</x:v>
      </x:c>
      <x:c r="D4498" s="7" t="d">
        <x:v>2026-08-05T00:00:00.000Z</x:v>
      </x:c>
      <x:c r="E4498" s="8" t="n">
        <x:f>IF(ISNUMBER('原始字段'!C4483),'原始字段'!C4483,"n.a.")</x:f>
        <x:v>6345241300</x:v>
      </x:c>
      <x:c r="F4498" s="8" t="n">
        <x:f>IF(ISNUMBER('原始字段'!C4579),'原始字段'!C4579,"n.a.")</x:f>
        <x:v>6265241300</x:v>
      </x:c>
      <x:c r="G4498" s="8" t="n">
        <x:f>IF(COUNT(E4498:F4498)=2,F4498-E4498,"n.a.")</x:f>
        <x:v>-80000000</x:v>
      </x:c>
      <x:c r="H4498" s="9" t="n">
        <x:f>IF(ISNUMBER('原始字段'!D4579),'原始字段'!D4579,"n.a.")</x:f>
        <x:v>1.7357</x:v>
      </x:c>
      <x:c r="I4498" s="9" t="n">
        <x:f>IF(COUNT(G4498:H4498)=2,G4498*H4498/100000000,"n.a.")</x:f>
        <x:v>-1.38856</x:v>
      </x:c>
      <x:c r="J4498" s="1" t="str">
        <x:v>日频齐全；折算事件未独立核实</x:v>
      </x:c>
    </x:row>
    <x:row r="4499" ht="25" customHeight="1">
      <x:c r="A4499" s="1" t="str">
        <x:v>沪深300</x:v>
      </x:c>
      <x:c r="B4499" s="1" t="str">
        <x:v>159393.SZ</x:v>
      </x:c>
      <x:c r="C4499" s="1" t="str">
        <x:v>万家沪深300ETF</x:v>
      </x:c>
      <x:c r="D4499" s="7" t="d">
        <x:v>2026-08-06T00:00:00.000Z</x:v>
      </x:c>
      <x:c r="E4499" s="8" t="n">
        <x:f>IF(ISNUMBER('原始字段'!C4503),'原始字段'!C4503,"n.a.")</x:f>
        <x:v>89746342</x:v>
      </x:c>
      <x:c r="F4499" s="8" t="n">
        <x:f>IF(ISNUMBER('原始字段'!C4599),'原始字段'!C4599,"n.a.")</x:f>
        <x:v>88846342</x:v>
      </x:c>
      <x:c r="G4499" s="8" t="n">
        <x:f>IF(COUNT(E4499:F4499)=2,F4499-E4499,"n.a.")</x:f>
        <x:v>-900000</x:v>
      </x:c>
      <x:c r="H4499" s="9" t="n">
        <x:f>IF(ISNUMBER('原始字段'!D4599),'原始字段'!D4599,"n.a.")</x:f>
        <x:v>4.9865</x:v>
      </x:c>
      <x:c r="I4499" s="9" t="n">
        <x:f>IF(COUNT(G4499:H4499)=2,G4499*H4499/100000000,"n.a.")</x:f>
        <x:v>-0.0448785</x:v>
      </x:c>
      <x:c r="J4499" s="1" t="str">
        <x:v>日频齐全；折算事件未独立核实</x:v>
      </x:c>
    </x:row>
    <x:row r="4500" ht="25" customHeight="1">
      <x:c r="A4500" s="1" t="str">
        <x:v>沪深300</x:v>
      </x:c>
      <x:c r="B4500" s="1" t="str">
        <x:v>515660.SH</x:v>
      </x:c>
      <x:c r="C4500" s="1" t="str">
        <x:v>国联安沪深300ETF</x:v>
      </x:c>
      <x:c r="D4500" s="7" t="d">
        <x:v>2026-08-06T00:00:00.000Z</x:v>
      </x:c>
      <x:c r="E4500" s="8" t="n">
        <x:f>IF(ISNUMBER('原始字段'!C4564),'原始字段'!C4564,"n.a.")</x:f>
        <x:v>434494200</x:v>
      </x:c>
      <x:c r="F4500" s="8" t="n">
        <x:f>IF(ISNUMBER('原始字段'!C4660),'原始字段'!C4660,"n.a.")</x:f>
        <x:v>434494200</x:v>
      </x:c>
      <x:c r="G4500" s="8" t="n">
        <x:f>IF(COUNT(E4500:F4500)=2,F4500-E4500,"n.a.")</x:f>
        <x:v>0</x:v>
      </x:c>
      <x:c r="H4500" s="9" t="n">
        <x:f>IF(ISNUMBER('原始字段'!D4660),'原始字段'!D4660,"n.a.")</x:f>
        <x:v>5.8793</x:v>
      </x:c>
      <x:c r="I4500" s="9" t="n">
        <x:f>IF(COUNT(G4500:H4500)=2,G4500*H4500/100000000,"n.a.")</x:f>
        <x:v>0</x:v>
      </x:c>
      <x:c r="J4500" s="1" t="str">
        <x:v>日频齐全；折算事件未独立核实</x:v>
      </x:c>
    </x:row>
    <x:row r="4501" ht="25" customHeight="1">
      <x:c r="A4501" s="1" t="str">
        <x:v>沪深300</x:v>
      </x:c>
      <x:c r="B4501" s="1" t="str">
        <x:v>515360.SH</x:v>
      </x:c>
      <x:c r="C4501" s="1" t="str">
        <x:v>方正富邦沪深300ETF</x:v>
      </x:c>
      <x:c r="D4501" s="7" t="d">
        <x:v>2026-08-06T00:00:00.000Z</x:v>
      </x:c>
      <x:c r="E4501" s="8" t="n">
        <x:f>IF(ISNUMBER('原始字段'!C4559),'原始字段'!C4559,"n.a.")</x:f>
        <x:v>37779300</x:v>
      </x:c>
      <x:c r="F4501" s="8" t="n">
        <x:f>IF(ISNUMBER('原始字段'!C4655),'原始字段'!C4655,"n.a.")</x:f>
        <x:v>37779300</x:v>
      </x:c>
      <x:c r="G4501" s="8" t="n">
        <x:f>IF(COUNT(E4501:F4501)=2,F4501-E4501,"n.a.")</x:f>
        <x:v>0</x:v>
      </x:c>
      <x:c r="H4501" s="9" t="n">
        <x:f>IF(ISNUMBER('原始字段'!D4655),'原始字段'!D4655,"n.a.")</x:f>
        <x:v>6.7995</x:v>
      </x:c>
      <x:c r="I4501" s="9" t="n">
        <x:f>IF(COUNT(G4501:H4501)=2,G4501*H4501/100000000,"n.a.")</x:f>
        <x:v>0</x:v>
      </x:c>
      <x:c r="J4501" s="1" t="str">
        <x:v>日频齐全；折算事件未独立核实</x:v>
      </x:c>
    </x:row>
    <x:row r="4502" ht="25" customHeight="1">
      <x:c r="A4502" s="1" t="str">
        <x:v>沪深300</x:v>
      </x:c>
      <x:c r="B4502" s="1" t="str">
        <x:v>510320.SH</x:v>
      </x:c>
      <x:c r="C4502" s="1" t="str">
        <x:v>中金沪深300ETF</x:v>
      </x:c>
      <x:c r="D4502" s="7" t="d">
        <x:v>2026-08-06T00:00:00.000Z</x:v>
      </x:c>
      <x:c r="E4502" s="8" t="n">
        <x:f>IF(ISNUMBER('原始字段'!C4536),'原始字段'!C4536,"n.a.")</x:f>
        <x:v>631068500</x:v>
      </x:c>
      <x:c r="F4502" s="8" t="n">
        <x:f>IF(ISNUMBER('原始字段'!C4632),'原始字段'!C4632,"n.a.")</x:f>
        <x:v>631068500</x:v>
      </x:c>
      <x:c r="G4502" s="8" t="n">
        <x:f>IF(COUNT(E4502:F4502)=2,F4502-E4502,"n.a.")</x:f>
        <x:v>0</x:v>
      </x:c>
      <x:c r="H4502" s="9" t="n">
        <x:f>IF(ISNUMBER('原始字段'!D4632),'原始字段'!D4632,"n.a.")</x:f>
        <x:v>1.266</x:v>
      </x:c>
      <x:c r="I4502" s="9" t="n">
        <x:f>IF(COUNT(G4502:H4502)=2,G4502*H4502/100000000,"n.a.")</x:f>
        <x:v>0</x:v>
      </x:c>
      <x:c r="J4502" s="1" t="str">
        <x:v>日频齐全；折算事件未独立核实</x:v>
      </x:c>
    </x:row>
    <x:row r="4503" ht="25" customHeight="1">
      <x:c r="A4503" s="1" t="str">
        <x:v>沪深300</x:v>
      </x:c>
      <x:c r="B4503" s="1" t="str">
        <x:v>510360.SH</x:v>
      </x:c>
      <x:c r="C4503" s="1" t="str">
        <x:v>广发沪深300ETF</x:v>
      </x:c>
      <x:c r="D4503" s="7" t="d">
        <x:v>2026-08-06T00:00:00.000Z</x:v>
      </x:c>
      <x:c r="E4503" s="8" t="n">
        <x:f>IF(ISNUMBER('原始字段'!C4539),'原始字段'!C4539,"n.a.")</x:f>
        <x:v>1847381200</x:v>
      </x:c>
      <x:c r="F4503" s="8" t="n">
        <x:f>IF(ISNUMBER('原始字段'!C4635),'原始字段'!C4635,"n.a.")</x:f>
        <x:v>1829381200</x:v>
      </x:c>
      <x:c r="G4503" s="8" t="n">
        <x:f>IF(COUNT(E4503:F4503)=2,F4503-E4503,"n.a.")</x:f>
        <x:v>-18000000</x:v>
      </x:c>
      <x:c r="H4503" s="9" t="n">
        <x:f>IF(ISNUMBER('原始字段'!D4635),'原始字段'!D4635,"n.a.")</x:f>
        <x:v>1.7992</x:v>
      </x:c>
      <x:c r="I4503" s="9" t="n">
        <x:f>IF(COUNT(G4503:H4503)=2,G4503*H4503/100000000,"n.a.")</x:f>
        <x:v>-0.323856</x:v>
      </x:c>
      <x:c r="J4503" s="1" t="str">
        <x:v>日频齐全；折算事件未独立核实</x:v>
      </x:c>
    </x:row>
    <x:row r="4504" ht="25" customHeight="1">
      <x:c r="A4504" s="1" t="str">
        <x:v>沪深300</x:v>
      </x:c>
      <x:c r="B4504" s="1" t="str">
        <x:v>515330.SH</x:v>
      </x:c>
      <x:c r="C4504" s="1" t="str">
        <x:v>天弘沪深300ETF</x:v>
      </x:c>
      <x:c r="D4504" s="7" t="d">
        <x:v>2026-08-06T00:00:00.000Z</x:v>
      </x:c>
      <x:c r="E4504" s="8" t="n">
        <x:f>IF(ISNUMBER('原始字段'!C4557),'原始字段'!C4557,"n.a.")</x:f>
        <x:v>6569709500</x:v>
      </x:c>
      <x:c r="F4504" s="8" t="n">
        <x:f>IF(ISNUMBER('原始字段'!C4653),'原始字段'!C4653,"n.a.")</x:f>
        <x:v>6566709500</x:v>
      </x:c>
      <x:c r="G4504" s="8" t="n">
        <x:f>IF(COUNT(E4504:F4504)=2,F4504-E4504,"n.a.")</x:f>
        <x:v>-3000000</x:v>
      </x:c>
      <x:c r="H4504" s="9" t="n">
        <x:f>IF(ISNUMBER('原始字段'!D4653),'原始字段'!D4653,"n.a.")</x:f>
        <x:v>1.3539</x:v>
      </x:c>
      <x:c r="I4504" s="9" t="n">
        <x:f>IF(COUNT(G4504:H4504)=2,G4504*H4504/100000000,"n.a.")</x:f>
        <x:v>-0.04061700000000001</x:v>
      </x:c>
      <x:c r="J4504" s="1" t="str">
        <x:v>日频齐全；折算事件未独立核实</x:v>
      </x:c>
    </x:row>
    <x:row r="4505" ht="25" customHeight="1">
      <x:c r="A4505" s="1" t="str">
        <x:v>沪深300</x:v>
      </x:c>
      <x:c r="B4505" s="1" t="str">
        <x:v>510330.SH</x:v>
      </x:c>
      <x:c r="C4505" s="1" t="str">
        <x:v>华夏沪深300ETF</x:v>
      </x:c>
      <x:c r="D4505" s="7" t="d">
        <x:v>2026-08-06T00:00:00.000Z</x:v>
      </x:c>
      <x:c r="E4505" s="8" t="n">
        <x:f>IF(ISNUMBER('原始字段'!C4537),'原始字段'!C4537,"n.a.")</x:f>
        <x:v>8718549800</x:v>
      </x:c>
      <x:c r="F4505" s="8" t="n">
        <x:f>IF(ISNUMBER('原始字段'!C4633),'原始字段'!C4633,"n.a.")</x:f>
        <x:v>8737449800</x:v>
      </x:c>
      <x:c r="G4505" s="8" t="n">
        <x:f>IF(COUNT(E4505:F4505)=2,F4505-E4505,"n.a.")</x:f>
        <x:v>18900000</x:v>
      </x:c>
      <x:c r="H4505" s="9" t="n">
        <x:f>IF(ISNUMBER('原始字段'!D4633),'原始字段'!D4633,"n.a.")</x:f>
        <x:v>4.9117</x:v>
      </x:c>
      <x:c r="I4505" s="9" t="n">
        <x:f>IF(COUNT(G4505:H4505)=2,G4505*H4505/100000000,"n.a.")</x:f>
        <x:v>0.9283113</x:v>
      </x:c>
      <x:c r="J4505" s="1" t="str">
        <x:v>日频齐全；折算事件未独立核实</x:v>
      </x:c>
    </x:row>
    <x:row r="4506" ht="25" customHeight="1">
      <x:c r="A4506" s="1" t="str">
        <x:v>沪深300</x:v>
      </x:c>
      <x:c r="B4506" s="1" t="str">
        <x:v>510370.SH</x:v>
      </x:c>
      <x:c r="C4506" s="1" t="str">
        <x:v>兴业沪深300ETF</x:v>
      </x:c>
      <x:c r="D4506" s="7" t="d">
        <x:v>2026-08-06T00:00:00.000Z</x:v>
      </x:c>
      <x:c r="E4506" s="8" t="n">
        <x:f>IF(ISNUMBER('原始字段'!C4540),'原始字段'!C4540,"n.a.")</x:f>
        <x:v>87258100</x:v>
      </x:c>
      <x:c r="F4506" s="8" t="n">
        <x:f>IF(ISNUMBER('原始字段'!C4636),'原始字段'!C4636,"n.a.")</x:f>
        <x:v>87258100</x:v>
      </x:c>
      <x:c r="G4506" s="8" t="n">
        <x:f>IF(COUNT(E4506:F4506)=2,F4506-E4506,"n.a.")</x:f>
        <x:v>0</x:v>
      </x:c>
      <x:c r="H4506" s="9" t="n">
        <x:f>IF(ISNUMBER('原始字段'!D4636),'原始字段'!D4636,"n.a.")</x:f>
        <x:v>1.0443</x:v>
      </x:c>
      <x:c r="I4506" s="9" t="n">
        <x:f>IF(COUNT(G4506:H4506)=2,G4506*H4506/100000000,"n.a.")</x:f>
        <x:v>0</x:v>
      </x:c>
      <x:c r="J4506" s="1" t="str">
        <x:v>日频齐全；折算事件未独立核实</x:v>
      </x:c>
    </x:row>
    <x:row r="4507" ht="25" customHeight="1">
      <x:c r="A4507" s="1" t="str">
        <x:v>沪深300</x:v>
      </x:c>
      <x:c r="B4507" s="1" t="str">
        <x:v>159919.SZ</x:v>
      </x:c>
      <x:c r="C4507" s="1" t="str">
        <x:v>嘉实沪深300ETF</x:v>
      </x:c>
      <x:c r="D4507" s="7" t="d">
        <x:v>2026-08-06T00:00:00.000Z</x:v>
      </x:c>
      <x:c r="E4507" s="8" t="n">
        <x:f>IF(ISNUMBER('原始字段'!C4520),'原始字段'!C4520,"n.a.")</x:f>
        <x:v>6518016676</x:v>
      </x:c>
      <x:c r="F4507" s="8" t="n">
        <x:f>IF(ISNUMBER('原始字段'!C4616),'原始字段'!C4616,"n.a.")</x:f>
        <x:v>6488316676</x:v>
      </x:c>
      <x:c r="G4507" s="8" t="n">
        <x:f>IF(COUNT(E4507:F4507)=2,F4507-E4507,"n.a.")</x:f>
        <x:v>-29700000</x:v>
      </x:c>
      <x:c r="H4507" s="9" t="n">
        <x:f>IF(ISNUMBER('原始字段'!D4616),'原始字段'!D4616,"n.a.")</x:f>
        <x:v>4.9167</x:v>
      </x:c>
      <x:c r="I4507" s="9" t="n">
        <x:f>IF(COUNT(G4507:H4507)=2,G4507*H4507/100000000,"n.a.")</x:f>
        <x:v>-1.4602599</x:v>
      </x:c>
      <x:c r="J4507" s="1" t="str">
        <x:v>日频齐全；折算事件未独立核实</x:v>
      </x:c>
    </x:row>
    <x:row r="4508" ht="25" customHeight="1">
      <x:c r="A4508" s="1" t="str">
        <x:v>沪深300</x:v>
      </x:c>
      <x:c r="B4508" s="1" t="str">
        <x:v>159673.SZ</x:v>
      </x:c>
      <x:c r="C4508" s="1" t="str">
        <x:v>鹏华沪深300ETF</x:v>
      </x:c>
      <x:c r="D4508" s="7" t="d">
        <x:v>2026-08-06T00:00:00.000Z</x:v>
      </x:c>
      <x:c r="E4508" s="8" t="n">
        <x:f>IF(ISNUMBER('原始字段'!C4512),'原始字段'!C4512,"n.a.")</x:f>
        <x:v>1817528385</x:v>
      </x:c>
      <x:c r="F4508" s="8" t="n">
        <x:f>IF(ISNUMBER('原始字段'!C4608),'原始字段'!C4608,"n.a.")</x:f>
        <x:v>1803528385</x:v>
      </x:c>
      <x:c r="G4508" s="8" t="n">
        <x:f>IF(COUNT(E4508:F4508)=2,F4508-E4508,"n.a.")</x:f>
        <x:v>-14000000</x:v>
      </x:c>
      <x:c r="H4508" s="9" t="n">
        <x:f>IF(ISNUMBER('原始字段'!D4608),'原始字段'!D4608,"n.a.")</x:f>
        <x:v>1.2955</x:v>
      </x:c>
      <x:c r="I4508" s="9" t="n">
        <x:f>IF(COUNT(G4508:H4508)=2,G4508*H4508/100000000,"n.a.")</x:f>
        <x:v>-0.18137</x:v>
      </x:c>
      <x:c r="J4508" s="1" t="str">
        <x:v>日频齐全；折算事件未独立核实</x:v>
      </x:c>
    </x:row>
    <x:row r="4509" ht="25" customHeight="1">
      <x:c r="A4509" s="1" t="str">
        <x:v>沪深300</x:v>
      </x:c>
      <x:c r="B4509" s="1" t="str">
        <x:v>159300.SZ</x:v>
      </x:c>
      <x:c r="C4509" s="1" t="str">
        <x:v>富国沪深300ETF</x:v>
      </x:c>
      <x:c r="D4509" s="7" t="d">
        <x:v>2026-08-06T00:00:00.000Z</x:v>
      </x:c>
      <x:c r="E4509" s="8" t="n">
        <x:f>IF(ISNUMBER('原始字段'!C4500),'原始字段'!C4500,"n.a.")</x:f>
        <x:v>416758097</x:v>
      </x:c>
      <x:c r="F4509" s="8" t="n">
        <x:f>IF(ISNUMBER('原始字段'!C4596),'原始字段'!C4596,"n.a.")</x:f>
        <x:v>406858097</x:v>
      </x:c>
      <x:c r="G4509" s="8" t="n">
        <x:f>IF(COUNT(E4509:F4509)=2,F4509-E4509,"n.a.")</x:f>
        <x:v>-9900000</x:v>
      </x:c>
      <x:c r="H4509" s="9" t="n">
        <x:f>IF(ISNUMBER('原始字段'!D4596),'原始字段'!D4596,"n.a.")</x:f>
        <x:v>5.0459</x:v>
      </x:c>
      <x:c r="I4509" s="9" t="n">
        <x:f>IF(COUNT(G4509:H4509)=2,G4509*H4509/100000000,"n.a.")</x:f>
        <x:v>-0.49954409999999994</x:v>
      </x:c>
      <x:c r="J4509" s="1" t="str">
        <x:v>日频齐全；折算事件未独立核实</x:v>
      </x:c>
    </x:row>
    <x:row r="4510" ht="25" customHeight="1">
      <x:c r="A4510" s="1" t="str">
        <x:v>沪深300</x:v>
      </x:c>
      <x:c r="B4510" s="1" t="str">
        <x:v>510380.SH</x:v>
      </x:c>
      <x:c r="C4510" s="1" t="str">
        <x:v>国寿安保沪深300ETF</x:v>
      </x:c>
      <x:c r="D4510" s="7" t="d">
        <x:v>2026-08-06T00:00:00.000Z</x:v>
      </x:c>
      <x:c r="E4510" s="8" t="n">
        <x:f>IF(ISNUMBER('原始字段'!C4541),'原始字段'!C4541,"n.a.")</x:f>
        <x:v>1488802400</x:v>
      </x:c>
      <x:c r="F4510" s="8" t="n">
        <x:f>IF(ISNUMBER('原始字段'!C4637),'原始字段'!C4637,"n.a.")</x:f>
        <x:v>1488802400</x:v>
      </x:c>
      <x:c r="G4510" s="8" t="n">
        <x:f>IF(COUNT(E4510:F4510)=2,F4510-E4510,"n.a.")</x:f>
        <x:v>0</x:v>
      </x:c>
      <x:c r="H4510" s="9" t="n">
        <x:f>IF(ISNUMBER('原始字段'!D4637),'原始字段'!D4637,"n.a.")</x:f>
        <x:v>1.4018</x:v>
      </x:c>
      <x:c r="I4510" s="9" t="n">
        <x:f>IF(COUNT(G4510:H4510)=2,G4510*H4510/100000000,"n.a.")</x:f>
        <x:v>0</x:v>
      </x:c>
      <x:c r="J4510" s="1" t="str">
        <x:v>日频齐全；折算事件未独立核实</x:v>
      </x:c>
    </x:row>
    <x:row r="4511" ht="25" customHeight="1">
      <x:c r="A4511" s="1" t="str">
        <x:v>沪深300</x:v>
      </x:c>
      <x:c r="B4511" s="1" t="str">
        <x:v>515380.SH</x:v>
      </x:c>
      <x:c r="C4511" s="1" t="str">
        <x:v>泰康沪深300ETF</x:v>
      </x:c>
      <x:c r="D4511" s="7" t="d">
        <x:v>2026-08-06T00:00:00.000Z</x:v>
      </x:c>
      <x:c r="E4511" s="8" t="n">
        <x:f>IF(ISNUMBER('原始字段'!C4560),'原始字段'!C4560,"n.a.")</x:f>
        <x:v>668799800</x:v>
      </x:c>
      <x:c r="F4511" s="8" t="n">
        <x:f>IF(ISNUMBER('原始字段'!C4656),'原始字段'!C4656,"n.a.")</x:f>
        <x:v>666999800</x:v>
      </x:c>
      <x:c r="G4511" s="8" t="n">
        <x:f>IF(COUNT(E4511:F4511)=2,F4511-E4511,"n.a.")</x:f>
        <x:v>-1800000</x:v>
      </x:c>
      <x:c r="H4511" s="9" t="n">
        <x:f>IF(ISNUMBER('原始字段'!D4656),'原始字段'!D4656,"n.a.")</x:f>
        <x:v>5.4649</x:v>
      </x:c>
      <x:c r="I4511" s="9" t="n">
        <x:f>IF(COUNT(G4511:H4511)=2,G4511*H4511/100000000,"n.a.")</x:f>
        <x:v>-0.0983682</x:v>
      </x:c>
      <x:c r="J4511" s="1" t="str">
        <x:v>日频齐全；折算事件未独立核实</x:v>
      </x:c>
    </x:row>
    <x:row r="4512" ht="25" customHeight="1">
      <x:c r="A4512" s="1" t="str">
        <x:v>沪深300</x:v>
      </x:c>
      <x:c r="B4512" s="1" t="str">
        <x:v>510350.SH</x:v>
      </x:c>
      <x:c r="C4512" s="1" t="str">
        <x:v>工银沪深300ETF</x:v>
      </x:c>
      <x:c r="D4512" s="7" t="d">
        <x:v>2026-08-06T00:00:00.000Z</x:v>
      </x:c>
      <x:c r="E4512" s="8" t="n">
        <x:f>IF(ISNUMBER('原始字段'!C4538),'原始字段'!C4538,"n.a.")</x:f>
        <x:v>683214700</x:v>
      </x:c>
      <x:c r="F4512" s="8" t="n">
        <x:f>IF(ISNUMBER('原始字段'!C4634),'原始字段'!C4634,"n.a.")</x:f>
        <x:v>682314700</x:v>
      </x:c>
      <x:c r="G4512" s="8" t="n">
        <x:f>IF(COUNT(E4512:F4512)=2,F4512-E4512,"n.a.")</x:f>
        <x:v>-900000</x:v>
      </x:c>
      <x:c r="H4512" s="9" t="n">
        <x:f>IF(ISNUMBER('原始字段'!D4634),'原始字段'!D4634,"n.a.")</x:f>
        <x:v>4.9494</x:v>
      </x:c>
      <x:c r="I4512" s="9" t="n">
        <x:f>IF(COUNT(G4512:H4512)=2,G4512*H4512/100000000,"n.a.")</x:f>
        <x:v>-0.0445446</x:v>
      </x:c>
      <x:c r="J4512" s="1" t="str">
        <x:v>日频齐全；折算事件未独立核实</x:v>
      </x:c>
    </x:row>
    <x:row r="4513" ht="25" customHeight="1">
      <x:c r="A4513" s="1" t="str">
        <x:v>沪深300</x:v>
      </x:c>
      <x:c r="B4513" s="1" t="str">
        <x:v>563520.SH</x:v>
      </x:c>
      <x:c r="C4513" s="1" t="str">
        <x:v>永赢沪深300ETF</x:v>
      </x:c>
      <x:c r="D4513" s="7" t="d">
        <x:v>2026-08-06T00:00:00.000Z</x:v>
      </x:c>
      <x:c r="E4513" s="8" t="n">
        <x:f>IF(ISNUMBER('原始字段'!C4575),'原始字段'!C4575,"n.a.")</x:f>
        <x:v>433065000</x:v>
      </x:c>
      <x:c r="F4513" s="8" t="n">
        <x:f>IF(ISNUMBER('原始字段'!C4671),'原始字段'!C4671,"n.a.")</x:f>
        <x:v>430065000</x:v>
      </x:c>
      <x:c r="G4513" s="8" t="n">
        <x:f>IF(COUNT(E4513:F4513)=2,F4513-E4513,"n.a.")</x:f>
        <x:v>-3000000</x:v>
      </x:c>
      <x:c r="H4513" s="9" t="n">
        <x:f>IF(ISNUMBER('原始字段'!D4671),'原始字段'!D4671,"n.a.")</x:f>
        <x:v>1.2095</x:v>
      </x:c>
      <x:c r="I4513" s="9" t="n">
        <x:f>IF(COUNT(G4513:H4513)=2,G4513*H4513/100000000,"n.a.")</x:f>
        <x:v>-0.036285</x:v>
      </x:c>
      <x:c r="J4513" s="1" t="str">
        <x:v>日频齐全；折算事件未独立核实</x:v>
      </x:c>
    </x:row>
    <x:row r="4514" ht="25" customHeight="1">
      <x:c r="A4514" s="1" t="str">
        <x:v>沪深300</x:v>
      </x:c>
      <x:c r="B4514" s="1" t="str">
        <x:v>510300.SH</x:v>
      </x:c>
      <x:c r="C4514" s="1" t="str">
        <x:v>华泰柏瑞沪深300ETF</x:v>
      </x:c>
      <x:c r="D4514" s="7" t="d">
        <x:v>2026-08-06T00:00:00.000Z</x:v>
      </x:c>
      <x:c r="E4514" s="8" t="n">
        <x:f>IF(ISNUMBER('原始字段'!C4534),'原始字段'!C4534,"n.a.")</x:f>
        <x:v>25937587700</x:v>
      </x:c>
      <x:c r="F4514" s="8" t="n">
        <x:f>IF(ISNUMBER('原始字段'!C4630),'原始字段'!C4630,"n.a.")</x:f>
        <x:v>25705387700</x:v>
      </x:c>
      <x:c r="G4514" s="8" t="n">
        <x:f>IF(COUNT(E4514:F4514)=2,F4514-E4514,"n.a.")</x:f>
        <x:v>-232200000</x:v>
      </x:c>
      <x:c r="H4514" s="9" t="n">
        <x:f>IF(ISNUMBER('原始字段'!D4630),'原始字段'!D4630,"n.a.")</x:f>
        <x:v>4.7111</x:v>
      </x:c>
      <x:c r="I4514" s="9" t="n">
        <x:f>IF(COUNT(G4514:H4514)=2,G4514*H4514/100000000,"n.a.")</x:f>
        <x:v>-10.9391742</x:v>
      </x:c>
      <x:c r="J4514" s="1" t="str">
        <x:v>日频齐全；折算事件未独立核实</x:v>
      </x:c>
    </x:row>
    <x:row r="4515" ht="25" customHeight="1">
      <x:c r="A4515" s="1" t="str">
        <x:v>沪深300</x:v>
      </x:c>
      <x:c r="B4515" s="1" t="str">
        <x:v>515310.SH</x:v>
      </x:c>
      <x:c r="C4515" s="1" t="str">
        <x:v>汇添富沪深300ETF</x:v>
      </x:c>
      <x:c r="D4515" s="7" t="d">
        <x:v>2026-08-06T00:00:00.000Z</x:v>
      </x:c>
      <x:c r="E4515" s="8" t="n">
        <x:f>IF(ISNUMBER('原始字段'!C4556),'原始字段'!C4556,"n.a.")</x:f>
        <x:v>360111200</x:v>
      </x:c>
      <x:c r="F4515" s="8" t="n">
        <x:f>IF(ISNUMBER('原始字段'!C4652),'原始字段'!C4652,"n.a.")</x:f>
        <x:v>349611200</x:v>
      </x:c>
      <x:c r="G4515" s="8" t="n">
        <x:f>IF(COUNT(E4515:F4515)=2,F4515-E4515,"n.a.")</x:f>
        <x:v>-10500000</x:v>
      </x:c>
      <x:c r="H4515" s="9" t="n">
        <x:f>IF(ISNUMBER('原始字段'!D4652),'原始字段'!D4652,"n.a.")</x:f>
        <x:v>1.3999</x:v>
      </x:c>
      <x:c r="I4515" s="9" t="n">
        <x:f>IF(COUNT(G4515:H4515)=2,G4515*H4515/100000000,"n.a.")</x:f>
        <x:v>-0.1469895</x:v>
      </x:c>
      <x:c r="J4515" s="1" t="str">
        <x:v>日频齐全；折算事件未独立核实</x:v>
      </x:c>
    </x:row>
    <x:row r="4516" ht="25" customHeight="1">
      <x:c r="A4516" s="1" t="str">
        <x:v>沪深300</x:v>
      </x:c>
      <x:c r="B4516" s="1" t="str">
        <x:v>159925.SZ</x:v>
      </x:c>
      <x:c r="C4516" s="1" t="str">
        <x:v>南方沪深300ETF</x:v>
      </x:c>
      <x:c r="D4516" s="7" t="d">
        <x:v>2026-08-06T00:00:00.000Z</x:v>
      </x:c>
      <x:c r="E4516" s="8" t="n">
        <x:f>IF(ISNUMBER('原始字段'!C4522),'原始字段'!C4522,"n.a.")</x:f>
        <x:v>601520856</x:v>
      </x:c>
      <x:c r="F4516" s="8" t="n">
        <x:f>IF(ISNUMBER('原始字段'!C4618),'原始字段'!C4618,"n.a.")</x:f>
        <x:v>588920856</x:v>
      </x:c>
      <x:c r="G4516" s="8" t="n">
        <x:f>IF(COUNT(E4516:F4516)=2,F4516-E4516,"n.a.")</x:f>
        <x:v>-12600000</x:v>
      </x:c>
      <x:c r="H4516" s="9" t="n">
        <x:f>IF(ISNUMBER('原始字段'!D4618),'原始字段'!D4618,"n.a.")</x:f>
        <x:v>4.7819</x:v>
      </x:c>
      <x:c r="I4516" s="9" t="n">
        <x:f>IF(COUNT(G4516:H4516)=2,G4516*H4516/100000000,"n.a.")</x:f>
        <x:v>-0.6025194</x:v>
      </x:c>
      <x:c r="J4516" s="1" t="str">
        <x:v>日频齐全；折算事件未独立核实</x:v>
      </x:c>
    </x:row>
    <x:row r="4517" ht="25" customHeight="1">
      <x:c r="A4517" s="1" t="str">
        <x:v>沪深300</x:v>
      </x:c>
      <x:c r="B4517" s="1" t="str">
        <x:v>561930.SH</x:v>
      </x:c>
      <x:c r="C4517" s="1" t="str">
        <x:v>招商沪深300ETF</x:v>
      </x:c>
      <x:c r="D4517" s="7" t="d">
        <x:v>2026-08-06T00:00:00.000Z</x:v>
      </x:c>
      <x:c r="E4517" s="8" t="n">
        <x:f>IF(ISNUMBER('原始字段'!C4571),'原始字段'!C4571,"n.a.")</x:f>
        <x:v>241260600</x:v>
      </x:c>
      <x:c r="F4517" s="8" t="n">
        <x:f>IF(ISNUMBER('原始字段'!C4667),'原始字段'!C4667,"n.a.")</x:f>
        <x:v>205260600</x:v>
      </x:c>
      <x:c r="G4517" s="8" t="n">
        <x:f>IF(COUNT(E4517:F4517)=2,F4517-E4517,"n.a.")</x:f>
        <x:v>-36000000</x:v>
      </x:c>
      <x:c r="H4517" s="9" t="n">
        <x:f>IF(ISNUMBER('原始字段'!D4667),'原始字段'!D4667,"n.a.")</x:f>
        <x:v>1.5788</x:v>
      </x:c>
      <x:c r="I4517" s="9" t="n">
        <x:f>IF(COUNT(G4517:H4517)=2,G4517*H4517/100000000,"n.a.")</x:f>
        <x:v>-0.568368</x:v>
      </x:c>
      <x:c r="J4517" s="1" t="str">
        <x:v>日频齐全；折算事件未独立核实</x:v>
      </x:c>
    </x:row>
    <x:row r="4518" ht="25" customHeight="1">
      <x:c r="A4518" s="1" t="str">
        <x:v>沪深300</x:v>
      </x:c>
      <x:c r="B4518" s="1" t="str">
        <x:v>515350.SH</x:v>
      </x:c>
      <x:c r="C4518" s="1" t="str">
        <x:v>民生加银沪深300ETF</x:v>
      </x:c>
      <x:c r="D4518" s="7" t="d">
        <x:v>2026-08-06T00:00:00.000Z</x:v>
      </x:c>
      <x:c r="E4518" s="8" t="n">
        <x:f>IF(ISNUMBER('原始字段'!C4558),'原始字段'!C4558,"n.a.")</x:f>
        <x:v>11699200</x:v>
      </x:c>
      <x:c r="F4518" s="8" t="n">
        <x:f>IF(ISNUMBER('原始字段'!C4654),'原始字段'!C4654,"n.a.")</x:f>
        <x:v>11699200</x:v>
      </x:c>
      <x:c r="G4518" s="8" t="n">
        <x:f>IF(COUNT(E4518:F4518)=2,F4518-E4518,"n.a.")</x:f>
        <x:v>0</x:v>
      </x:c>
      <x:c r="H4518" s="9" t="n">
        <x:f>IF(ISNUMBER('原始字段'!D4654),'原始字段'!D4654,"n.a.")</x:f>
        <x:v>6.3154</x:v>
      </x:c>
      <x:c r="I4518" s="9" t="n">
        <x:f>IF(COUNT(G4518:H4518)=2,G4518*H4518/100000000,"n.a.")</x:f>
        <x:v>0</x:v>
      </x:c>
      <x:c r="J4518" s="1" t="str">
        <x:v>日频齐全；折算事件未独立核实</x:v>
      </x:c>
    </x:row>
    <x:row r="4519" ht="25" customHeight="1">
      <x:c r="A4519" s="1" t="str">
        <x:v>沪深300</x:v>
      </x:c>
      <x:c r="B4519" s="1" t="str">
        <x:v>510310.SH</x:v>
      </x:c>
      <x:c r="C4519" s="1" t="str">
        <x:v>易方达沪深300ETF</x:v>
      </x:c>
      <x:c r="D4519" s="7" t="d">
        <x:v>2026-08-06T00:00:00.000Z</x:v>
      </x:c>
      <x:c r="E4519" s="8" t="n">
        <x:f>IF(ISNUMBER('原始字段'!C4535),'原始字段'!C4535,"n.a.")</x:f>
        <x:v>11607944000</x:v>
      </x:c>
      <x:c r="F4519" s="8" t="n">
        <x:f>IF(ISNUMBER('原始字段'!C4631),'原始字段'!C4631,"n.a.")</x:f>
        <x:v>11631344000</x:v>
      </x:c>
      <x:c r="G4519" s="8" t="n">
        <x:f>IF(COUNT(E4519:F4519)=2,F4519-E4519,"n.a.")</x:f>
        <x:v>23400000</x:v>
      </x:c>
      <x:c r="H4519" s="9" t="n">
        <x:f>IF(ISNUMBER('原始字段'!D4631),'原始字段'!D4631,"n.a.")</x:f>
        <x:v>4.5758</x:v>
      </x:c>
      <x:c r="I4519" s="9" t="n">
        <x:f>IF(COUNT(G4519:H4519)=2,G4519*H4519/100000000,"n.a.")</x:f>
        <x:v>1.0707372</x:v>
      </x:c>
      <x:c r="J4519" s="1" t="str">
        <x:v>日频齐全；折算事件未独立核实</x:v>
      </x:c>
    </x:row>
    <x:row r="4520" ht="25" customHeight="1">
      <x:c r="A4520" s="1" t="str">
        <x:v>沪深300</x:v>
      </x:c>
      <x:c r="B4520" s="1" t="str">
        <x:v>159330.SZ</x:v>
      </x:c>
      <x:c r="C4520" s="1" t="str">
        <x:v>东财沪深300ETF</x:v>
      </x:c>
      <x:c r="D4520" s="7" t="d">
        <x:v>2026-08-06T00:00:00.000Z</x:v>
      </x:c>
      <x:c r="E4520" s="8" t="n">
        <x:f>IF(ISNUMBER('原始字段'!C4501),'原始字段'!C4501,"n.a.")</x:f>
        <x:v>476801009</x:v>
      </x:c>
      <x:c r="F4520" s="8" t="n">
        <x:f>IF(ISNUMBER('原始字段'!C4597),'原始字段'!C4597,"n.a.")</x:f>
        <x:v>470801009</x:v>
      </x:c>
      <x:c r="G4520" s="8" t="n">
        <x:f>IF(COUNT(E4520:F4520)=2,F4520-E4520,"n.a.")</x:f>
        <x:v>-6000000</x:v>
      </x:c>
      <x:c r="H4520" s="9" t="n">
        <x:f>IF(ISNUMBER('原始字段'!D4597),'原始字段'!D4597,"n.a.")</x:f>
        <x:v>1.4534</x:v>
      </x:c>
      <x:c r="I4520" s="9" t="n">
        <x:f>IF(COUNT(G4520:H4520)=2,G4520*H4520/100000000,"n.a.")</x:f>
        <x:v>-0.087204</x:v>
      </x:c>
      <x:c r="J4520" s="1" t="str">
        <x:v>日频齐全；折算事件未独立核实</x:v>
      </x:c>
    </x:row>
    <x:row r="4521" ht="25" customHeight="1">
      <x:c r="A4521" s="1" t="str">
        <x:v>沪深300</x:v>
      </x:c>
      <x:c r="B4521" s="1" t="str">
        <x:v>510390.SH</x:v>
      </x:c>
      <x:c r="C4521" s="1" t="str">
        <x:v>平安沪深300ETF</x:v>
      </x:c>
      <x:c r="D4521" s="7" t="d">
        <x:v>2026-08-06T00:00:00.000Z</x:v>
      </x:c>
      <x:c r="E4521" s="8" t="n">
        <x:f>IF(ISNUMBER('原始字段'!C4542),'原始字段'!C4542,"n.a.")</x:f>
        <x:v>140150000</x:v>
      </x:c>
      <x:c r="F4521" s="8" t="n">
        <x:f>IF(ISNUMBER('原始字段'!C4638),'原始字段'!C4638,"n.a.")</x:f>
        <x:v>140150000</x:v>
      </x:c>
      <x:c r="G4521" s="8" t="n">
        <x:f>IF(COUNT(E4521:F4521)=2,F4521-E4521,"n.a.")</x:f>
        <x:v>0</x:v>
      </x:c>
      <x:c r="H4521" s="9" t="n">
        <x:f>IF(ISNUMBER('原始字段'!D4638),'原始字段'!D4638,"n.a.")</x:f>
        <x:v>5.3227</x:v>
      </x:c>
      <x:c r="I4521" s="9" t="n">
        <x:f>IF(COUNT(G4521:H4521)=2,G4521*H4521/100000000,"n.a.")</x:f>
        <x:v>0</x:v>
      </x:c>
      <x:c r="J4521" s="1" t="str">
        <x:v>日频齐全；折算事件未独立核实</x:v>
      </x:c>
    </x:row>
    <x:row r="4522" ht="25" customHeight="1">
      <x:c r="A4522" s="1" t="str">
        <x:v>沪深300</x:v>
      </x:c>
      <x:c r="B4522" s="1" t="str">
        <x:v>515390.SH</x:v>
      </x:c>
      <x:c r="C4522" s="1" t="str">
        <x:v>华安沪深300ETF</x:v>
      </x:c>
      <x:c r="D4522" s="7" t="d">
        <x:v>2026-08-06T00:00:00.000Z</x:v>
      </x:c>
      <x:c r="E4522" s="8" t="n">
        <x:f>IF(ISNUMBER('原始字段'!C4561),'原始字段'!C4561,"n.a.")</x:f>
        <x:v>1770683000</x:v>
      </x:c>
      <x:c r="F4522" s="8" t="n">
        <x:f>IF(ISNUMBER('原始字段'!C4657),'原始字段'!C4657,"n.a.")</x:f>
        <x:v>1762683000</x:v>
      </x:c>
      <x:c r="G4522" s="8" t="n">
        <x:f>IF(COUNT(E4522:F4522)=2,F4522-E4522,"n.a.")</x:f>
        <x:v>-8000000</x:v>
      </x:c>
      <x:c r="H4522" s="9" t="n">
        <x:f>IF(ISNUMBER('原始字段'!D4657),'原始字段'!D4657,"n.a.")</x:f>
        <x:v>1.371</x:v>
      </x:c>
      <x:c r="I4522" s="9" t="n">
        <x:f>IF(COUNT(G4522:H4522)=2,G4522*H4522/100000000,"n.a.")</x:f>
        <x:v>-0.10968</x:v>
      </x:c>
      <x:c r="J4522" s="1" t="str">
        <x:v>日频齐全；折算事件未独立核实</x:v>
      </x:c>
    </x:row>
    <x:row r="4523" ht="25" customHeight="1">
      <x:c r="A4523" s="1" t="str">
        <x:v>沪深300</x:v>
      </x:c>
      <x:c r="B4523" s="1" t="str">
        <x:v>515130.SH</x:v>
      </x:c>
      <x:c r="C4523" s="1" t="str">
        <x:v>博时沪深300ETF</x:v>
      </x:c>
      <x:c r="D4523" s="7" t="d">
        <x:v>2026-08-06T00:00:00.000Z</x:v>
      </x:c>
      <x:c r="E4523" s="8" t="n">
        <x:f>IF(ISNUMBER('原始字段'!C4554),'原始字段'!C4554,"n.a.")</x:f>
        <x:v>97463200</x:v>
      </x:c>
      <x:c r="F4523" s="8" t="n">
        <x:f>IF(ISNUMBER('原始字段'!C4650),'原始字段'!C4650,"n.a.")</x:f>
        <x:v>94463200</x:v>
      </x:c>
      <x:c r="G4523" s="8" t="n">
        <x:f>IF(COUNT(E4523:F4523)=2,F4523-E4523,"n.a.")</x:f>
        <x:v>-3000000</x:v>
      </x:c>
      <x:c r="H4523" s="9" t="n">
        <x:f>IF(ISNUMBER('原始字段'!D4650),'原始字段'!D4650,"n.a.")</x:f>
        <x:v>1.5544</x:v>
      </x:c>
      <x:c r="I4523" s="9" t="n">
        <x:f>IF(COUNT(G4523:H4523)=2,G4523*H4523/100000000,"n.a.")</x:f>
        <x:v>-0.046632</x:v>
      </x:c>
      <x:c r="J4523" s="1" t="str">
        <x:v>日频齐全；折算事件未独立核实</x:v>
      </x:c>
    </x:row>
    <x:row r="4524" ht="25" customHeight="1">
      <x:c r="A4524" s="1" t="str">
        <x:v>中证500</x:v>
      </x:c>
      <x:c r="B4524" s="1" t="str">
        <x:v>510530.SH</x:v>
      </x:c>
      <x:c r="C4524" s="1" t="str">
        <x:v>工银中证500ETF</x:v>
      </x:c>
      <x:c r="D4524" s="7" t="d">
        <x:v>2026-08-06T00:00:00.000Z</x:v>
      </x:c>
      <x:c r="E4524" s="8" t="n">
        <x:f>IF(ISNUMBER('原始字段'!C4545),'原始字段'!C4545,"n.a.")</x:f>
        <x:v>49479400</x:v>
      </x:c>
      <x:c r="F4524" s="8" t="n">
        <x:f>IF(ISNUMBER('原始字段'!C4641),'原始字段'!C4641,"n.a.")</x:f>
        <x:v>48979400</x:v>
      </x:c>
      <x:c r="G4524" s="8" t="n">
        <x:f>IF(COUNT(E4524:F4524)=2,F4524-E4524,"n.a.")</x:f>
        <x:v>-500000</x:v>
      </x:c>
      <x:c r="H4524" s="9" t="n">
        <x:f>IF(ISNUMBER('原始字段'!D4641),'原始字段'!D4641,"n.a.")</x:f>
        <x:v>8.7833</x:v>
      </x:c>
      <x:c r="I4524" s="9" t="n">
        <x:f>IF(COUNT(G4524:H4524)=2,G4524*H4524/100000000,"n.a.")</x:f>
        <x:v>-0.0439165</x:v>
      </x:c>
      <x:c r="J4524" s="1" t="str">
        <x:v>日频齐全；折算事件未独立核实</x:v>
      </x:c>
    </x:row>
    <x:row r="4525" ht="25" customHeight="1">
      <x:c r="A4525" s="1" t="str">
        <x:v>中证500</x:v>
      </x:c>
      <x:c r="B4525" s="1" t="str">
        <x:v>510580.SH</x:v>
      </x:c>
      <x:c r="C4525" s="1" t="str">
        <x:v>易方达中证500ETF</x:v>
      </x:c>
      <x:c r="D4525" s="7" t="d">
        <x:v>2026-08-06T00:00:00.000Z</x:v>
      </x:c>
      <x:c r="E4525" s="8" t="n">
        <x:f>IF(ISNUMBER('原始字段'!C4549),'原始字段'!C4549,"n.a.")</x:f>
        <x:v>1169368300</x:v>
      </x:c>
      <x:c r="F4525" s="8" t="n">
        <x:f>IF(ISNUMBER('原始字段'!C4645),'原始字段'!C4645,"n.a.")</x:f>
        <x:v>1145368300</x:v>
      </x:c>
      <x:c r="G4525" s="8" t="n">
        <x:f>IF(COUNT(E4525:F4525)=2,F4525-E4525,"n.a.")</x:f>
        <x:v>-24000000</x:v>
      </x:c>
      <x:c r="H4525" s="9" t="n">
        <x:f>IF(ISNUMBER('原始字段'!D4645),'原始字段'!D4645,"n.a.")</x:f>
        <x:v>4.1211</x:v>
      </x:c>
      <x:c r="I4525" s="9" t="n">
        <x:f>IF(COUNT(G4525:H4525)=2,G4525*H4525/100000000,"n.a.")</x:f>
        <x:v>-0.989064</x:v>
      </x:c>
      <x:c r="J4525" s="1" t="str">
        <x:v>日频齐全；折算事件未独立核实</x:v>
      </x:c>
    </x:row>
    <x:row r="4526" ht="25" customHeight="1">
      <x:c r="A4526" s="1" t="str">
        <x:v>中证500</x:v>
      </x:c>
      <x:c r="B4526" s="1" t="str">
        <x:v>159922.SZ</x:v>
      </x:c>
      <x:c r="C4526" s="1" t="str">
        <x:v>嘉实中证500ETF</x:v>
      </x:c>
      <x:c r="D4526" s="7" t="d">
        <x:v>2026-08-06T00:00:00.000Z</x:v>
      </x:c>
      <x:c r="E4526" s="8" t="n">
        <x:f>IF(ISNUMBER('原始字段'!C4521),'原始字段'!C4521,"n.a.")</x:f>
        <x:v>3029676765</x:v>
      </x:c>
      <x:c r="F4526" s="8" t="n">
        <x:f>IF(ISNUMBER('原始字段'!C4617),'原始字段'!C4617,"n.a.")</x:f>
        <x:v>2963676765</x:v>
      </x:c>
      <x:c r="G4526" s="8" t="n">
        <x:f>IF(COUNT(E4526:F4526)=2,F4526-E4526,"n.a.")</x:f>
        <x:v>-66000000</x:v>
      </x:c>
      <x:c r="H4526" s="9" t="n">
        <x:f>IF(ISNUMBER('原始字段'!D4617),'原始字段'!D4617,"n.a.")</x:f>
        <x:v>3.1802</x:v>
      </x:c>
      <x:c r="I4526" s="9" t="n">
        <x:f>IF(COUNT(G4526:H4526)=2,G4526*H4526/100000000,"n.a.")</x:f>
        <x:v>-2.098932</x:v>
      </x:c>
      <x:c r="J4526" s="1" t="str">
        <x:v>日频齐全；折算事件未独立核实</x:v>
      </x:c>
    </x:row>
    <x:row r="4527" ht="25" customHeight="1">
      <x:c r="A4527" s="1" t="str">
        <x:v>中证500</x:v>
      </x:c>
      <x:c r="B4527" s="1" t="str">
        <x:v>563750.SH</x:v>
      </x:c>
      <x:c r="C4527" s="1" t="str">
        <x:v>汇添富中证500ETF</x:v>
      </x:c>
      <x:c r="D4527" s="7" t="d">
        <x:v>2026-08-06T00:00:00.000Z</x:v>
      </x:c>
      <x:c r="E4527" s="8" t="n">
        <x:f>IF(ISNUMBER('原始字段'!C4576),'原始字段'!C4576,"n.a.")</x:f>
        <x:v>359737000</x:v>
      </x:c>
      <x:c r="F4527" s="8" t="n">
        <x:f>IF(ISNUMBER('原始字段'!C4672),'原始字段'!C4672,"n.a.")</x:f>
        <x:v>354737000</x:v>
      </x:c>
      <x:c r="G4527" s="8" t="n">
        <x:f>IF(COUNT(E4527:F4527)=2,F4527-E4527,"n.a.")</x:f>
        <x:v>-5000000</x:v>
      </x:c>
      <x:c r="H4527" s="9" t="n">
        <x:f>IF(ISNUMBER('原始字段'!D4672),'原始字段'!D4672,"n.a.")</x:f>
        <x:v>1.0934</x:v>
      </x:c>
      <x:c r="I4527" s="9" t="n">
        <x:f>IF(COUNT(G4527:H4527)=2,G4527*H4527/100000000,"n.a.")</x:f>
        <x:v>-0.05467</x:v>
      </x:c>
      <x:c r="J4527" s="1" t="str">
        <x:v>日频齐全；折算事件未独立核实</x:v>
      </x:c>
    </x:row>
    <x:row r="4528" ht="25" customHeight="1">
      <x:c r="A4528" s="1" t="str">
        <x:v>中证500</x:v>
      </x:c>
      <x:c r="B4528" s="1" t="str">
        <x:v>159935.SZ</x:v>
      </x:c>
      <x:c r="C4528" s="1" t="str">
        <x:v>景顺长城中证500ETF</x:v>
      </x:c>
      <x:c r="D4528" s="7" t="d">
        <x:v>2026-08-06T00:00:00.000Z</x:v>
      </x:c>
      <x:c r="E4528" s="8" t="n">
        <x:f>IF(ISNUMBER('原始字段'!C4523),'原始字段'!C4523,"n.a.")</x:f>
        <x:v>26572956</x:v>
      </x:c>
      <x:c r="F4528" s="8" t="n">
        <x:f>IF(ISNUMBER('原始字段'!C4619),'原始字段'!C4619,"n.a.")</x:f>
        <x:v>26572956</x:v>
      </x:c>
      <x:c r="G4528" s="8" t="n">
        <x:f>IF(COUNT(E4528:F4528)=2,F4528-E4528,"n.a.")</x:f>
        <x:v>0</x:v>
      </x:c>
      <x:c r="H4528" s="9" t="n">
        <x:f>IF(ISNUMBER('原始字段'!D4619),'原始字段'!D4619,"n.a.")</x:f>
        <x:v>2.4731</x:v>
      </x:c>
      <x:c r="I4528" s="9" t="n">
        <x:f>IF(COUNT(G4528:H4528)=2,G4528*H4528/100000000,"n.a.")</x:f>
        <x:v>0</x:v>
      </x:c>
      <x:c r="J4528" s="1" t="str">
        <x:v>日频齐全；折算事件未独立核实</x:v>
      </x:c>
    </x:row>
    <x:row r="4529" ht="25" customHeight="1">
      <x:c r="A4529" s="1" t="str">
        <x:v>中证500</x:v>
      </x:c>
      <x:c r="B4529" s="1" t="str">
        <x:v>515530.SH</x:v>
      </x:c>
      <x:c r="C4529" s="1" t="str">
        <x:v>泰康中证500ETF</x:v>
      </x:c>
      <x:c r="D4529" s="7" t="d">
        <x:v>2026-08-06T00:00:00.000Z</x:v>
      </x:c>
      <x:c r="E4529" s="8" t="n">
        <x:f>IF(ISNUMBER('原始字段'!C4562),'原始字段'!C4562,"n.a.")</x:f>
        <x:v>13042700</x:v>
      </x:c>
      <x:c r="F4529" s="8" t="n">
        <x:f>IF(ISNUMBER('原始字段'!C4658),'原始字段'!C4658,"n.a.")</x:f>
        <x:v>13042700</x:v>
      </x:c>
      <x:c r="G4529" s="8" t="n">
        <x:f>IF(COUNT(E4529:F4529)=2,F4529-E4529,"n.a.")</x:f>
        <x:v>0</x:v>
      </x:c>
      <x:c r="H4529" s="9" t="n">
        <x:f>IF(ISNUMBER('原始字段'!D4658),'原始字段'!D4658,"n.a.")</x:f>
        <x:v>4.3251</x:v>
      </x:c>
      <x:c r="I4529" s="9" t="n">
        <x:f>IF(COUNT(G4529:H4529)=2,G4529*H4529/100000000,"n.a.")</x:f>
        <x:v>0</x:v>
      </x:c>
      <x:c r="J4529" s="1" t="str">
        <x:v>日频齐全；折算事件未独立核实</x:v>
      </x:c>
    </x:row>
    <x:row r="4530" ht="25" customHeight="1">
      <x:c r="A4530" s="1" t="str">
        <x:v>中证500</x:v>
      </x:c>
      <x:c r="B4530" s="1" t="str">
        <x:v>510590.SH</x:v>
      </x:c>
      <x:c r="C4530" s="1" t="str">
        <x:v>平安中证500ETF</x:v>
      </x:c>
      <x:c r="D4530" s="7" t="d">
        <x:v>2026-08-06T00:00:00.000Z</x:v>
      </x:c>
      <x:c r="E4530" s="8" t="n">
        <x:f>IF(ISNUMBER('原始字段'!C4550),'原始字段'!C4550,"n.a.")</x:f>
        <x:v>115586100</x:v>
      </x:c>
      <x:c r="F4530" s="8" t="n">
        <x:f>IF(ISNUMBER('原始字段'!C4646),'原始字段'!C4646,"n.a.")</x:f>
        <x:v>114786100</x:v>
      </x:c>
      <x:c r="G4530" s="8" t="n">
        <x:f>IF(COUNT(E4530:F4530)=2,F4530-E4530,"n.a.")</x:f>
        <x:v>-800000</x:v>
      </x:c>
      <x:c r="H4530" s="9" t="n">
        <x:f>IF(ISNUMBER('原始字段'!D4646),'原始字段'!D4646,"n.a.")</x:f>
        <x:v>8.509</x:v>
      </x:c>
      <x:c r="I4530" s="9" t="n">
        <x:f>IF(COUNT(G4530:H4530)=2,G4530*H4530/100000000,"n.a.")</x:f>
        <x:v>-0.068072</x:v>
      </x:c>
      <x:c r="J4530" s="1" t="str">
        <x:v>日频齐全；折算事件未独立核实</x:v>
      </x:c>
    </x:row>
    <x:row r="4531" ht="25" customHeight="1">
      <x:c r="A4531" s="1" t="str">
        <x:v>中证500</x:v>
      </x:c>
      <x:c r="B4531" s="1" t="str">
        <x:v>515190.SH</x:v>
      </x:c>
      <x:c r="C4531" s="1" t="str">
        <x:v>中银证券中证500ETF</x:v>
      </x:c>
      <x:c r="D4531" s="7" t="d">
        <x:v>2026-08-06T00:00:00.000Z</x:v>
      </x:c>
      <x:c r="E4531" s="8" t="n">
        <x:f>IF(ISNUMBER('原始字段'!C4555),'原始字段'!C4555,"n.a.")</x:f>
        <x:v>293466100</x:v>
      </x:c>
      <x:c r="F4531" s="8" t="n">
        <x:f>IF(ISNUMBER('原始字段'!C4651),'原始字段'!C4651,"n.a.")</x:f>
        <x:v>293466100</x:v>
      </x:c>
      <x:c r="G4531" s="8" t="n">
        <x:f>IF(COUNT(E4531:F4531)=2,F4531-E4531,"n.a.")</x:f>
        <x:v>0</x:v>
      </x:c>
      <x:c r="H4531" s="9" t="n">
        <x:f>IF(ISNUMBER('原始字段'!D4651),'原始字段'!D4651,"n.a.")</x:f>
        <x:v>1.6481</x:v>
      </x:c>
      <x:c r="I4531" s="9" t="n">
        <x:f>IF(COUNT(G4531:H4531)=2,G4531*H4531/100000000,"n.a.")</x:f>
        <x:v>0</x:v>
      </x:c>
      <x:c r="J4531" s="1" t="str">
        <x:v>日频齐全；折算事件未独立核实</x:v>
      </x:c>
    </x:row>
    <x:row r="4532" ht="25" customHeight="1">
      <x:c r="A4532" s="1" t="str">
        <x:v>中证500</x:v>
      </x:c>
      <x:c r="B4532" s="1" t="str">
        <x:v>159820.SZ</x:v>
      </x:c>
      <x:c r="C4532" s="1" t="str">
        <x:v>天弘中证500ETF</x:v>
      </x:c>
      <x:c r="D4532" s="7" t="d">
        <x:v>2026-08-06T00:00:00.000Z</x:v>
      </x:c>
      <x:c r="E4532" s="8" t="n">
        <x:f>IF(ISNUMBER('原始字段'!C4515),'原始字段'!C4515,"n.a.")</x:f>
        <x:v>1378908470</x:v>
      </x:c>
      <x:c r="F4532" s="8" t="n">
        <x:f>IF(ISNUMBER('原始字段'!C4611),'原始字段'!C4611,"n.a.")</x:f>
        <x:v>1378908470</x:v>
      </x:c>
      <x:c r="G4532" s="8" t="n">
        <x:f>IF(COUNT(E4532:F4532)=2,F4532-E4532,"n.a.")</x:f>
        <x:v>0</x:v>
      </x:c>
      <x:c r="H4532" s="9" t="n">
        <x:f>IF(ISNUMBER('原始字段'!D4611),'原始字段'!D4611,"n.a.")</x:f>
        <x:v>1.359</x:v>
      </x:c>
      <x:c r="I4532" s="9" t="n">
        <x:f>IF(COUNT(G4532:H4532)=2,G4532*H4532/100000000,"n.a.")</x:f>
        <x:v>0</x:v>
      </x:c>
      <x:c r="J4532" s="1" t="str">
        <x:v>日频齐全；折算事件未独立核实</x:v>
      </x:c>
    </x:row>
    <x:row r="4533" ht="25" customHeight="1">
      <x:c r="A4533" s="1" t="str">
        <x:v>中证500</x:v>
      </x:c>
      <x:c r="B4533" s="1" t="str">
        <x:v>159337.SZ</x:v>
      </x:c>
      <x:c r="C4533" s="1" t="str">
        <x:v>东财中证500ETF</x:v>
      </x:c>
      <x:c r="D4533" s="7" t="d">
        <x:v>2026-08-06T00:00:00.000Z</x:v>
      </x:c>
      <x:c r="E4533" s="8" t="n">
        <x:f>IF(ISNUMBER('原始字段'!C4502),'原始字段'!C4502,"n.a.")</x:f>
        <x:v>299710611</x:v>
      </x:c>
      <x:c r="F4533" s="8" t="n">
        <x:f>IF(ISNUMBER('原始字段'!C4598),'原始字段'!C4598,"n.a.")</x:f>
        <x:v>299710611</x:v>
      </x:c>
      <x:c r="G4533" s="8" t="n">
        <x:f>IF(COUNT(E4533:F4533)=2,F4533-E4533,"n.a.")</x:f>
        <x:v>0</x:v>
      </x:c>
      <x:c r="H4533" s="9" t="n">
        <x:f>IF(ISNUMBER('原始字段'!D4598),'原始字段'!D4598,"n.a.")</x:f>
        <x:v>1.7881</x:v>
      </x:c>
      <x:c r="I4533" s="9" t="n">
        <x:f>IF(COUNT(G4533:H4533)=2,G4533*H4533/100000000,"n.a.")</x:f>
        <x:v>0</x:v>
      </x:c>
      <x:c r="J4533" s="1" t="str">
        <x:v>日频齐全；折算事件未独立核实</x:v>
      </x:c>
    </x:row>
    <x:row r="4534" ht="25" customHeight="1">
      <x:c r="A4534" s="1" t="str">
        <x:v>中证500</x:v>
      </x:c>
      <x:c r="B4534" s="1" t="str">
        <x:v>510500.SH</x:v>
      </x:c>
      <x:c r="C4534" s="1" t="str">
        <x:v>南方中证500ETF</x:v>
      </x:c>
      <x:c r="D4534" s="7" t="d">
        <x:v>2026-08-06T00:00:00.000Z</x:v>
      </x:c>
      <x:c r="E4534" s="8" t="n">
        <x:f>IF(ISNUMBER('原始字段'!C4543),'原始字段'!C4543,"n.a.")</x:f>
        <x:v>6104968600</x:v>
      </x:c>
      <x:c r="F4534" s="8" t="n">
        <x:f>IF(ISNUMBER('原始字段'!C4639),'原始字段'!C4639,"n.a.")</x:f>
        <x:v>5732168600</x:v>
      </x:c>
      <x:c r="G4534" s="8" t="n">
        <x:f>IF(COUNT(E4534:F4534)=2,F4534-E4534,"n.a.")</x:f>
        <x:v>-372800000</x:v>
      </x:c>
      <x:c r="H4534" s="9" t="n">
        <x:f>IF(ISNUMBER('原始字段'!D4639),'原始字段'!D4639,"n.a.")</x:f>
        <x:v>7.8415</x:v>
      </x:c>
      <x:c r="I4534" s="9" t="n">
        <x:f>IF(COUNT(G4534:H4534)=2,G4534*H4534/100000000,"n.a.")</x:f>
        <x:v>-29.233112</x:v>
      </x:c>
      <x:c r="J4534" s="1" t="str">
        <x:v>日频齐全；折算事件未独立核实</x:v>
      </x:c>
    </x:row>
    <x:row r="4535" ht="25" customHeight="1">
      <x:c r="A4535" s="1" t="str">
        <x:v>中证500</x:v>
      </x:c>
      <x:c r="B4535" s="1" t="str">
        <x:v>159968.SZ</x:v>
      </x:c>
      <x:c r="C4535" s="1" t="str">
        <x:v>博时中证500ETF</x:v>
      </x:c>
      <x:c r="D4535" s="7" t="d">
        <x:v>2026-08-06T00:00:00.000Z</x:v>
      </x:c>
      <x:c r="E4535" s="8" t="n">
        <x:f>IF(ISNUMBER('原始字段'!C4530),'原始字段'!C4530,"n.a.")</x:f>
        <x:v>65695098</x:v>
      </x:c>
      <x:c r="F4535" s="8" t="n">
        <x:f>IF(ISNUMBER('原始字段'!C4626),'原始字段'!C4626,"n.a.")</x:f>
        <x:v>64895098</x:v>
      </x:c>
      <x:c r="G4535" s="8" t="n">
        <x:f>IF(COUNT(E4535:F4535)=2,F4535-E4535,"n.a.")</x:f>
        <x:v>-800000</x:v>
      </x:c>
      <x:c r="H4535" s="9" t="n">
        <x:f>IF(ISNUMBER('原始字段'!D4626),'原始字段'!D4626,"n.a.")</x:f>
        <x:v>10.2322</x:v>
      </x:c>
      <x:c r="I4535" s="9" t="n">
        <x:f>IF(COUNT(G4535:H4535)=2,G4535*H4535/100000000,"n.a.")</x:f>
        <x:v>-0.0818576</x:v>
      </x:c>
      <x:c r="J4535" s="1" t="str">
        <x:v>日频齐全；折算事件未独立核实</x:v>
      </x:c>
    </x:row>
    <x:row r="4536" ht="25" customHeight="1">
      <x:c r="A4536" s="1" t="str">
        <x:v>中证500</x:v>
      </x:c>
      <x:c r="B4536" s="1" t="str">
        <x:v>561350.SH</x:v>
      </x:c>
      <x:c r="C4536" s="1" t="str">
        <x:v>国泰中证500ETF</x:v>
      </x:c>
      <x:c r="D4536" s="7" t="d">
        <x:v>2026-08-06T00:00:00.000Z</x:v>
      </x:c>
      <x:c r="E4536" s="8" t="n">
        <x:f>IF(ISNUMBER('原始字段'!C4569),'原始字段'!C4569,"n.a.")</x:f>
        <x:v>112700000</x:v>
      </x:c>
      <x:c r="F4536" s="8" t="n">
        <x:f>IF(ISNUMBER('原始字段'!C4665),'原始字段'!C4665,"n.a.")</x:f>
        <x:v>106700000</x:v>
      </x:c>
      <x:c r="G4536" s="8" t="n">
        <x:f>IF(COUNT(E4536:F4536)=2,F4536-E4536,"n.a.")</x:f>
        <x:v>-6000000</x:v>
      </x:c>
      <x:c r="H4536" s="9" t="n">
        <x:f>IF(ISNUMBER('原始字段'!D4665),'原始字段'!D4665,"n.a.")</x:f>
        <x:v>1.2454</x:v>
      </x:c>
      <x:c r="I4536" s="9" t="n">
        <x:f>IF(COUNT(G4536:H4536)=2,G4536*H4536/100000000,"n.a.")</x:f>
        <x:v>-0.074724</x:v>
      </x:c>
      <x:c r="J4536" s="1" t="str">
        <x:v>日频齐全；折算事件未独立核实</x:v>
      </x:c>
    </x:row>
    <x:row r="4537" ht="25" customHeight="1">
      <x:c r="A4537" s="1" t="str">
        <x:v>中证500</x:v>
      </x:c>
      <x:c r="B4537" s="1" t="str">
        <x:v>512500.SH</x:v>
      </x:c>
      <x:c r="C4537" s="1" t="str">
        <x:v>华夏中证500ETF</x:v>
      </x:c>
      <x:c r="D4537" s="7" t="d">
        <x:v>2026-08-06T00:00:00.000Z</x:v>
      </x:c>
      <x:c r="E4537" s="8" t="n">
        <x:f>IF(ISNUMBER('原始字段'!C4552),'原始字段'!C4552,"n.a.")</x:f>
        <x:v>1976008800</x:v>
      </x:c>
      <x:c r="F4537" s="8" t="n">
        <x:f>IF(ISNUMBER('原始字段'!C4648),'原始字段'!C4648,"n.a.")</x:f>
        <x:v>1910408800</x:v>
      </x:c>
      <x:c r="G4537" s="8" t="n">
        <x:f>IF(COUNT(E4537:F4537)=2,F4537-E4537,"n.a.")</x:f>
        <x:v>-65600000</x:v>
      </x:c>
      <x:c r="H4537" s="9" t="n">
        <x:f>IF(ISNUMBER('原始字段'!D4648),'原始字段'!D4648,"n.a.")</x:f>
        <x:v>4.4345</x:v>
      </x:c>
      <x:c r="I4537" s="9" t="n">
        <x:f>IF(COUNT(G4537:H4537)=2,G4537*H4537/100000000,"n.a.")</x:f>
        <x:v>-2.909032</x:v>
      </x:c>
      <x:c r="J4537" s="1" t="str">
        <x:v>日频齐全；折算事件未独立核实</x:v>
      </x:c>
    </x:row>
    <x:row r="4538" ht="25" customHeight="1">
      <x:c r="A4538" s="1" t="str">
        <x:v>中证500</x:v>
      </x:c>
      <x:c r="B4538" s="1" t="str">
        <x:v>510550.SH</x:v>
      </x:c>
      <x:c r="C4538" s="1" t="str">
        <x:v>方正富邦中证500ETF</x:v>
      </x:c>
      <x:c r="D4538" s="7" t="d">
        <x:v>2026-08-06T00:00:00.000Z</x:v>
      </x:c>
      <x:c r="E4538" s="8" t="n">
        <x:f>IF(ISNUMBER('原始字段'!C4546),'原始字段'!C4546,"n.a.")</x:f>
        <x:v>23743300</x:v>
      </x:c>
      <x:c r="F4538" s="8" t="n">
        <x:f>IF(ISNUMBER('原始字段'!C4642),'原始字段'!C4642,"n.a.")</x:f>
        <x:v>23743300</x:v>
      </x:c>
      <x:c r="G4538" s="8" t="n">
        <x:f>IF(COUNT(E4538:F4538)=2,F4538-E4538,"n.a.")</x:f>
        <x:v>0</x:v>
      </x:c>
      <x:c r="H4538" s="9" t="n">
        <x:f>IF(ISNUMBER('原始字段'!D4642),'原始字段'!D4642,"n.a.")</x:f>
        <x:v>2.0159</x:v>
      </x:c>
      <x:c r="I4538" s="9" t="n">
        <x:f>IF(COUNT(G4538:H4538)=2,G4538*H4538/100000000,"n.a.")</x:f>
        <x:v>0</x:v>
      </x:c>
      <x:c r="J4538" s="1" t="str">
        <x:v>日频齐全；折算事件未独立核实</x:v>
      </x:c>
    </x:row>
    <x:row r="4539" ht="25" customHeight="1">
      <x:c r="A4539" s="1" t="str">
        <x:v>中证500</x:v>
      </x:c>
      <x:c r="B4539" s="1" t="str">
        <x:v>510510.SH</x:v>
      </x:c>
      <x:c r="C4539" s="1" t="str">
        <x:v>广发中证500ETF</x:v>
      </x:c>
      <x:c r="D4539" s="7" t="d">
        <x:v>2026-08-06T00:00:00.000Z</x:v>
      </x:c>
      <x:c r="E4539" s="8" t="n">
        <x:f>IF(ISNUMBER('原始字段'!C4544),'原始字段'!C4544,"n.a.")</x:f>
        <x:v>963038300</x:v>
      </x:c>
      <x:c r="F4539" s="8" t="n">
        <x:f>IF(ISNUMBER('原始字段'!C4640),'原始字段'!C4640,"n.a.")</x:f>
        <x:v>915038300</x:v>
      </x:c>
      <x:c r="G4539" s="8" t="n">
        <x:f>IF(COUNT(E4539:F4539)=2,F4539-E4539,"n.a.")</x:f>
        <x:v>-48000000</x:v>
      </x:c>
      <x:c r="H4539" s="9" t="n">
        <x:f>IF(ISNUMBER('原始字段'!D4640),'原始字段'!D4640,"n.a.")</x:f>
        <x:v>2.5406</x:v>
      </x:c>
      <x:c r="I4539" s="9" t="n">
        <x:f>IF(COUNT(G4539:H4539)=2,G4539*H4539/100000000,"n.a.")</x:f>
        <x:v>-1.219488</x:v>
      </x:c>
      <x:c r="J4539" s="1" t="str">
        <x:v>日频齐全；折算事件未独立核实</x:v>
      </x:c>
    </x:row>
    <x:row r="4540" ht="25" customHeight="1">
      <x:c r="A4540" s="1" t="str">
        <x:v>中证500</x:v>
      </x:c>
      <x:c r="B4540" s="1" t="str">
        <x:v>515550.SH</x:v>
      </x:c>
      <x:c r="C4540" s="1" t="str">
        <x:v>国联中证500ETF</x:v>
      </x:c>
      <x:c r="D4540" s="7" t="d">
        <x:v>2026-08-06T00:00:00.000Z</x:v>
      </x:c>
      <x:c r="E4540" s="8" t="n">
        <x:f>IF(ISNUMBER('原始字段'!C4563),'原始字段'!C4563,"n.a.")</x:f>
        <x:v>21345700</x:v>
      </x:c>
      <x:c r="F4540" s="8" t="n">
        <x:f>IF(ISNUMBER('原始字段'!C4659),'原始字段'!C4659,"n.a.")</x:f>
        <x:v>21345700</x:v>
      </x:c>
      <x:c r="G4540" s="8" t="n">
        <x:f>IF(COUNT(E4540:F4540)=2,F4540-E4540,"n.a.")</x:f>
        <x:v>0</x:v>
      </x:c>
      <x:c r="H4540" s="9" t="n">
        <x:f>IF(ISNUMBER('原始字段'!D4659),'原始字段'!D4659,"n.a.")</x:f>
        <x:v>1.7628</x:v>
      </x:c>
      <x:c r="I4540" s="9" t="n">
        <x:f>IF(COUNT(G4540:H4540)=2,G4540*H4540/100000000,"n.a.")</x:f>
        <x:v>0</x:v>
      </x:c>
      <x:c r="J4540" s="1" t="str">
        <x:v>日频齐全；折算事件未独立核实</x:v>
      </x:c>
    </x:row>
    <x:row r="4541" ht="25" customHeight="1">
      <x:c r="A4541" s="1" t="str">
        <x:v>中证500</x:v>
      </x:c>
      <x:c r="B4541" s="1" t="str">
        <x:v>159500.SZ</x:v>
      </x:c>
      <x:c r="C4541" s="1" t="str">
        <x:v>富国中证500ETF</x:v>
      </x:c>
      <x:c r="D4541" s="7" t="d">
        <x:v>2026-08-06T00:00:00.000Z</x:v>
      </x:c>
      <x:c r="E4541" s="8" t="n">
        <x:f>IF(ISNUMBER('原始字段'!C4504),'原始字段'!C4504,"n.a.")</x:f>
        <x:v>244138865</x:v>
      </x:c>
      <x:c r="F4541" s="8" t="n">
        <x:f>IF(ISNUMBER('原始字段'!C4600),'原始字段'!C4600,"n.a.")</x:f>
        <x:v>244138865</x:v>
      </x:c>
      <x:c r="G4541" s="8" t="n">
        <x:f>IF(COUNT(E4541:F4541)=2,F4541-E4541,"n.a.")</x:f>
        <x:v>0</x:v>
      </x:c>
      <x:c r="H4541" s="9" t="n">
        <x:f>IF(ISNUMBER('原始字段'!D4600),'原始字段'!D4600,"n.a.")</x:f>
        <x:v>1.1733</x:v>
      </x:c>
      <x:c r="I4541" s="9" t="n">
        <x:f>IF(COUNT(G4541:H4541)=2,G4541*H4541/100000000,"n.a.")</x:f>
        <x:v>0</x:v>
      </x:c>
      <x:c r="J4541" s="1" t="str">
        <x:v>日频齐全；折算事件未独立核实</x:v>
      </x:c>
    </x:row>
    <x:row r="4542" ht="25" customHeight="1">
      <x:c r="A4542" s="1" t="str">
        <x:v>中证500</x:v>
      </x:c>
      <x:c r="B4542" s="1" t="str">
        <x:v>512510.SH</x:v>
      </x:c>
      <x:c r="C4542" s="1" t="str">
        <x:v>华泰柏瑞中证500ETF</x:v>
      </x:c>
      <x:c r="D4542" s="7" t="d">
        <x:v>2026-08-06T00:00:00.000Z</x:v>
      </x:c>
      <x:c r="E4542" s="8" t="n">
        <x:f>IF(ISNUMBER('原始字段'!C4553),'原始字段'!C4553,"n.a.")</x:f>
        <x:v>442429800</x:v>
      </x:c>
      <x:c r="F4542" s="8" t="n">
        <x:f>IF(ISNUMBER('原始字段'!C4649),'原始字段'!C4649,"n.a.")</x:f>
        <x:v>442429800</x:v>
      </x:c>
      <x:c r="G4542" s="8" t="n">
        <x:f>IF(COUNT(E4542:F4542)=2,F4542-E4542,"n.a.")</x:f>
        <x:v>0</x:v>
      </x:c>
      <x:c r="H4542" s="9" t="n">
        <x:f>IF(ISNUMBER('原始字段'!D4649),'原始字段'!D4649,"n.a.")</x:f>
        <x:v>2.3467</x:v>
      </x:c>
      <x:c r="I4542" s="9" t="n">
        <x:f>IF(COUNT(G4542:H4542)=2,G4542*H4542/100000000,"n.a.")</x:f>
        <x:v>0</x:v>
      </x:c>
      <x:c r="J4542" s="1" t="str">
        <x:v>日频齐全；折算事件未独立核实</x:v>
      </x:c>
    </x:row>
    <x:row r="4543" ht="25" customHeight="1">
      <x:c r="A4543" s="1" t="str">
        <x:v>中证500</x:v>
      </x:c>
      <x:c r="B4543" s="1" t="str">
        <x:v>510570.SH</x:v>
      </x:c>
      <x:c r="C4543" s="1" t="str">
        <x:v>兴业中证500ETF</x:v>
      </x:c>
      <x:c r="D4543" s="7" t="d">
        <x:v>2026-08-06T00:00:00.000Z</x:v>
      </x:c>
      <x:c r="E4543" s="8" t="n">
        <x:f>IF(ISNUMBER('原始字段'!C4548),'原始字段'!C4548,"n.a.")</x:f>
        <x:v>35560600</x:v>
      </x:c>
      <x:c r="F4543" s="8" t="n">
        <x:f>IF(ISNUMBER('原始字段'!C4644),'原始字段'!C4644,"n.a.")</x:f>
        <x:v>35560600</x:v>
      </x:c>
      <x:c r="G4543" s="8" t="n">
        <x:f>IF(COUNT(E4543:F4543)=2,F4543-E4543,"n.a.")</x:f>
        <x:v>0</x:v>
      </x:c>
      <x:c r="H4543" s="9" t="n">
        <x:f>IF(ISNUMBER('原始字段'!D4644),'原始字段'!D4644,"n.a.")</x:f>
        <x:v>1.2344</x:v>
      </x:c>
      <x:c r="I4543" s="9" t="n">
        <x:f>IF(COUNT(G4543:H4543)=2,G4543*H4543/100000000,"n.a.")</x:f>
        <x:v>0</x:v>
      </x:c>
      <x:c r="J4543" s="1" t="str">
        <x:v>日频齐全；折算事件未独立核实</x:v>
      </x:c>
    </x:row>
    <x:row r="4544" ht="25" customHeight="1">
      <x:c r="A4544" s="1" t="str">
        <x:v>中证500</x:v>
      </x:c>
      <x:c r="B4544" s="1" t="str">
        <x:v>510560.SH</x:v>
      </x:c>
      <x:c r="C4544" s="1" t="str">
        <x:v>国寿安保中证500ETF</x:v>
      </x:c>
      <x:c r="D4544" s="7" t="d">
        <x:v>2026-08-06T00:00:00.000Z</x:v>
      </x:c>
      <x:c r="E4544" s="8" t="n">
        <x:f>IF(ISNUMBER('原始字段'!C4547),'原始字段'!C4547,"n.a.")</x:f>
        <x:v>52318700</x:v>
      </x:c>
      <x:c r="F4544" s="8" t="n">
        <x:f>IF(ISNUMBER('原始字段'!C4643),'原始字段'!C4643,"n.a.")</x:f>
        <x:v>52318700</x:v>
      </x:c>
      <x:c r="G4544" s="8" t="n">
        <x:f>IF(COUNT(E4544:F4544)=2,F4544-E4544,"n.a.")</x:f>
        <x:v>0</x:v>
      </x:c>
      <x:c r="H4544" s="9" t="n">
        <x:f>IF(ISNUMBER('原始字段'!D4643),'原始字段'!D4643,"n.a.")</x:f>
        <x:v>1.9638</x:v>
      </x:c>
      <x:c r="I4544" s="9" t="n">
        <x:f>IF(COUNT(G4544:H4544)=2,G4544*H4544/100000000,"n.a.")</x:f>
        <x:v>0</x:v>
      </x:c>
      <x:c r="J4544" s="1" t="str">
        <x:v>日频齐全；折算事件未独立核实</x:v>
      </x:c>
    </x:row>
    <x:row r="4545" ht="25" customHeight="1">
      <x:c r="A4545" s="1" t="str">
        <x:v>中证500</x:v>
      </x:c>
      <x:c r="B4545" s="1" t="str">
        <x:v>159982.SZ</x:v>
      </x:c>
      <x:c r="C4545" s="1" t="str">
        <x:v>鹏华中证500ETF</x:v>
      </x:c>
      <x:c r="D4545" s="7" t="d">
        <x:v>2026-08-06T00:00:00.000Z</x:v>
      </x:c>
      <x:c r="E4545" s="8" t="n">
        <x:f>IF(ISNUMBER('原始字段'!C4533),'原始字段'!C4533,"n.a.")</x:f>
        <x:v>222211253</x:v>
      </x:c>
      <x:c r="F4545" s="8" t="n">
        <x:f>IF(ISNUMBER('原始字段'!C4629),'原始字段'!C4629,"n.a.")</x:f>
        <x:v>228211253</x:v>
      </x:c>
      <x:c r="G4545" s="8" t="n">
        <x:f>IF(COUNT(E4545:F4545)=2,F4545-E4545,"n.a.")</x:f>
        <x:v>6000000</x:v>
      </x:c>
      <x:c r="H4545" s="9" t="n">
        <x:f>IF(ISNUMBER('原始字段'!D4629),'原始字段'!D4629,"n.a.")</x:f>
        <x:v>2.1054</x:v>
      </x:c>
      <x:c r="I4545" s="9" t="n">
        <x:f>IF(COUNT(G4545:H4545)=2,G4545*H4545/100000000,"n.a.")</x:f>
        <x:v>0.126324</x:v>
      </x:c>
      <x:c r="J4545" s="1" t="str">
        <x:v>日频齐全；折算事件未独立核实</x:v>
      </x:c>
    </x:row>
    <x:row r="4546" ht="25" customHeight="1">
      <x:c r="A4546" s="1" t="str">
        <x:v>中证1000</x:v>
      </x:c>
      <x:c r="B4546" s="1" t="str">
        <x:v>560010.SH</x:v>
      </x:c>
      <x:c r="C4546" s="1" t="str">
        <x:v>广发中证1000ETF</x:v>
      </x:c>
      <x:c r="D4546" s="7" t="d">
        <x:v>2026-08-06T00:00:00.000Z</x:v>
      </x:c>
      <x:c r="E4546" s="8" t="n">
        <x:f>IF(ISNUMBER('原始字段'!C4566),'原始字段'!C4566,"n.a.")</x:f>
        <x:v>2672621700</x:v>
      </x:c>
      <x:c r="F4546" s="8" t="n">
        <x:f>IF(ISNUMBER('原始字段'!C4662),'原始字段'!C4662,"n.a.")</x:f>
        <x:v>2378621700</x:v>
      </x:c>
      <x:c r="G4546" s="8" t="n">
        <x:f>IF(COUNT(E4546:F4546)=2,F4546-E4546,"n.a.")</x:f>
        <x:v>-294000000</x:v>
      </x:c>
      <x:c r="H4546" s="9" t="n">
        <x:f>IF(ISNUMBER('原始字段'!D4662),'原始字段'!D4662,"n.a.")</x:f>
        <x:v>3.1291</x:v>
      </x:c>
      <x:c r="I4546" s="9" t="n">
        <x:f>IF(COUNT(G4546:H4546)=2,G4546*H4546/100000000,"n.a.")</x:f>
        <x:v>-9.199554000000001</x:v>
      </x:c>
      <x:c r="J4546" s="1" t="str">
        <x:v>日频齐全；折算事件未独立核实</x:v>
      </x:c>
    </x:row>
    <x:row r="4547" ht="25" customHeight="1">
      <x:c r="A4547" s="1" t="str">
        <x:v>中证1000</x:v>
      </x:c>
      <x:c r="B4547" s="1" t="str">
        <x:v>159845.SZ</x:v>
      </x:c>
      <x:c r="C4547" s="1" t="str">
        <x:v>华夏中证1000ETF</x:v>
      </x:c>
      <x:c r="D4547" s="7" t="d">
        <x:v>2026-08-06T00:00:00.000Z</x:v>
      </x:c>
      <x:c r="E4547" s="8" t="n">
        <x:f>IF(ISNUMBER('原始字段'!C4517),'原始字段'!C4517,"n.a.")</x:f>
        <x:v>5439425606</x:v>
      </x:c>
      <x:c r="F4547" s="8" t="n">
        <x:f>IF(ISNUMBER('原始字段'!C4613),'原始字段'!C4613,"n.a.")</x:f>
        <x:v>4425425606</x:v>
      </x:c>
      <x:c r="G4547" s="8" t="n">
        <x:f>IF(COUNT(E4547:F4547)=2,F4547-E4547,"n.a.")</x:f>
        <x:v>-1014000000</x:v>
      </x:c>
      <x:c r="H4547" s="9" t="n">
        <x:f>IF(ISNUMBER('原始字段'!D4613),'原始字段'!D4613,"n.a.")</x:f>
        <x:v>3.132</x:v>
      </x:c>
      <x:c r="I4547" s="9" t="n">
        <x:f>IF(COUNT(G4547:H4547)=2,G4547*H4547/100000000,"n.a.")</x:f>
        <x:v>-31.75848</x:v>
      </x:c>
      <x:c r="J4547" s="1" t="str">
        <x:v>日频齐全；折算事件未独立核实</x:v>
      </x:c>
    </x:row>
    <x:row r="4548" ht="25" customHeight="1">
      <x:c r="A4548" s="1" t="str">
        <x:v>中证1000</x:v>
      </x:c>
      <x:c r="B4548" s="1" t="str">
        <x:v>159633.SZ</x:v>
      </x:c>
      <x:c r="C4548" s="1" t="str">
        <x:v>易方达中证1000ETF</x:v>
      </x:c>
      <x:c r="D4548" s="7" t="d">
        <x:v>2026-08-06T00:00:00.000Z</x:v>
      </x:c>
      <x:c r="E4548" s="8" t="n">
        <x:f>IF(ISNUMBER('原始字段'!C4511),'原始字段'!C4511,"n.a.")</x:f>
        <x:v>1853162658</x:v>
      </x:c>
      <x:c r="F4548" s="8" t="n">
        <x:f>IF(ISNUMBER('原始字段'!C4607),'原始字段'!C4607,"n.a.")</x:f>
        <x:v>1639162658</x:v>
      </x:c>
      <x:c r="G4548" s="8" t="n">
        <x:f>IF(COUNT(E4548:F4548)=2,F4548-E4548,"n.a.")</x:f>
        <x:v>-214000000</x:v>
      </x:c>
      <x:c r="H4548" s="9" t="n">
        <x:f>IF(ISNUMBER('原始字段'!D4607),'原始字段'!D4607,"n.a.")</x:f>
        <x:v>3.2138</x:v>
      </x:c>
      <x:c r="I4548" s="9" t="n">
        <x:f>IF(COUNT(G4548:H4548)=2,G4548*H4548/100000000,"n.a.")</x:f>
        <x:v>-6.877532</x:v>
      </x:c>
      <x:c r="J4548" s="1" t="str">
        <x:v>日频齐全；折算事件未独立核实</x:v>
      </x:c>
    </x:row>
    <x:row r="4549" ht="25" customHeight="1">
      <x:c r="A4549" s="1" t="str">
        <x:v>中证1000</x:v>
      </x:c>
      <x:c r="B4549" s="1" t="str">
        <x:v>159629.SZ</x:v>
      </x:c>
      <x:c r="C4549" s="1" t="str">
        <x:v>富国中证1000ETF</x:v>
      </x:c>
      <x:c r="D4549" s="7" t="d">
        <x:v>2026-08-06T00:00:00.000Z</x:v>
      </x:c>
      <x:c r="E4549" s="8" t="n">
        <x:f>IF(ISNUMBER('原始字段'!C4510),'原始字段'!C4510,"n.a.")</x:f>
        <x:v>987252663</x:v>
      </x:c>
      <x:c r="F4549" s="8" t="n">
        <x:f>IF(ISNUMBER('原始字段'!C4606),'原始字段'!C4606,"n.a.")</x:f>
        <x:v>943252663</x:v>
      </x:c>
      <x:c r="G4549" s="8" t="n">
        <x:f>IF(COUNT(E4549:F4549)=2,F4549-E4549,"n.a.")</x:f>
        <x:v>-44000000</x:v>
      </x:c>
      <x:c r="H4549" s="9" t="n">
        <x:f>IF(ISNUMBER('原始字段'!D4606),'原始字段'!D4606,"n.a.")</x:f>
        <x:v>3.1451</x:v>
      </x:c>
      <x:c r="I4549" s="9" t="n">
        <x:f>IF(COUNT(G4549:H4549)=2,G4549*H4549/100000000,"n.a.")</x:f>
        <x:v>-1.383844</x:v>
      </x:c>
      <x:c r="J4549" s="1" t="str">
        <x:v>日频齐全；折算事件未独立核实</x:v>
      </x:c>
    </x:row>
    <x:row r="4550" ht="25" customHeight="1">
      <x:c r="A4550" s="1" t="str">
        <x:v>中证1000</x:v>
      </x:c>
      <x:c r="B4550" s="1" t="str">
        <x:v>512100.SH</x:v>
      </x:c>
      <x:c r="C4550" s="1" t="str">
        <x:v>南方中证1000ETF</x:v>
      </x:c>
      <x:c r="D4550" s="7" t="d">
        <x:v>2026-08-06T00:00:00.000Z</x:v>
      </x:c>
      <x:c r="E4550" s="8" t="n">
        <x:f>IF(ISNUMBER('原始字段'!C4551),'原始字段'!C4551,"n.a.")</x:f>
        <x:v>11873217600</x:v>
      </x:c>
      <x:c r="F4550" s="8" t="n">
        <x:f>IF(ISNUMBER('原始字段'!C4647),'原始字段'!C4647,"n.a.")</x:f>
        <x:v>10557217600</x:v>
      </x:c>
      <x:c r="G4550" s="8" t="n">
        <x:f>IF(COUNT(E4550:F4550)=2,F4550-E4550,"n.a.")</x:f>
        <x:v>-1316000000</x:v>
      </x:c>
      <x:c r="H4550" s="9" t="n">
        <x:f>IF(ISNUMBER('原始字段'!D4647),'原始字段'!D4647,"n.a.")</x:f>
        <x:v>3.0515</x:v>
      </x:c>
      <x:c r="I4550" s="9" t="n">
        <x:f>IF(COUNT(G4550:H4550)=2,G4550*H4550/100000000,"n.a.")</x:f>
        <x:v>-40.15774</x:v>
      </x:c>
      <x:c r="J4550" s="1" t="str">
        <x:v>日频齐全；折算事件未独立核实</x:v>
      </x:c>
    </x:row>
    <x:row r="4551" ht="25" customHeight="1">
      <x:c r="A4551" s="1" t="str">
        <x:v>中证1000</x:v>
      </x:c>
      <x:c r="B4551" s="1" t="str">
        <x:v>516300.SH</x:v>
      </x:c>
      <x:c r="C4551" s="1" t="str">
        <x:v>华泰柏瑞中证1000ETF</x:v>
      </x:c>
      <x:c r="D4551" s="7" t="d">
        <x:v>2026-08-06T00:00:00.000Z</x:v>
      </x:c>
      <x:c r="E4551" s="8" t="n">
        <x:f>IF(ISNUMBER('原始字段'!C4565),'原始字段'!C4565,"n.a.")</x:f>
        <x:v>51012600</x:v>
      </x:c>
      <x:c r="F4551" s="8" t="n">
        <x:f>IF(ISNUMBER('原始字段'!C4661),'原始字段'!C4661,"n.a.")</x:f>
        <x:v>49012600</x:v>
      </x:c>
      <x:c r="G4551" s="8" t="n">
        <x:f>IF(COUNT(E4551:F4551)=2,F4551-E4551,"n.a.")</x:f>
        <x:v>-2000000</x:v>
      </x:c>
      <x:c r="H4551" s="9" t="n">
        <x:f>IF(ISNUMBER('原始字段'!D4661),'原始字段'!D4661,"n.a.")</x:f>
        <x:v>3.1718</x:v>
      </x:c>
      <x:c r="I4551" s="9" t="n">
        <x:f>IF(COUNT(G4551:H4551)=2,G4551*H4551/100000000,"n.a.")</x:f>
        <x:v>-0.063436</x:v>
      </x:c>
      <x:c r="J4551" s="1" t="str">
        <x:v>日频齐全；折算事件未独立核实</x:v>
      </x:c>
    </x:row>
    <x:row r="4552" ht="25" customHeight="1">
      <x:c r="A4552" s="1" t="str">
        <x:v>中证1000</x:v>
      </x:c>
      <x:c r="B4552" s="1" t="str">
        <x:v>560110.SH</x:v>
      </x:c>
      <x:c r="C4552" s="1" t="str">
        <x:v>汇添富中证1000ETF</x:v>
      </x:c>
      <x:c r="D4552" s="7" t="d">
        <x:v>2026-08-06T00:00:00.000Z</x:v>
      </x:c>
      <x:c r="E4552" s="8" t="n">
        <x:f>IF(ISNUMBER('原始字段'!C4567),'原始字段'!C4567,"n.a.")</x:f>
        <x:v>352903500</x:v>
      </x:c>
      <x:c r="F4552" s="8" t="n">
        <x:f>IF(ISNUMBER('原始字段'!C4663),'原始字段'!C4663,"n.a.")</x:f>
        <x:v>361903500</x:v>
      </x:c>
      <x:c r="G4552" s="8" t="n">
        <x:f>IF(COUNT(E4552:F4552)=2,F4552-E4552,"n.a.")</x:f>
        <x:v>9000000</x:v>
      </x:c>
      <x:c r="H4552" s="9" t="n">
        <x:f>IF(ISNUMBER('原始字段'!D4663),'原始字段'!D4663,"n.a.")</x:f>
        <x:v>1.1311</x:v>
      </x:c>
      <x:c r="I4552" s="9" t="n">
        <x:f>IF(COUNT(G4552:H4552)=2,G4552*H4552/100000000,"n.a.")</x:f>
        <x:v>0.101799</x:v>
      </x:c>
      <x:c r="J4552" s="1" t="str">
        <x:v>日频齐全；折算事件未独立核实</x:v>
      </x:c>
    </x:row>
    <x:row r="4553" ht="25" customHeight="1">
      <x:c r="A4553" s="1" t="str">
        <x:v>中证2000</x:v>
      </x:c>
      <x:c r="B4553" s="1" t="str">
        <x:v>159535.SZ</x:v>
      </x:c>
      <x:c r="C4553" s="1" t="str">
        <x:v>嘉实中证2000ETF</x:v>
      </x:c>
      <x:c r="D4553" s="7" t="d">
        <x:v>2026-08-06T00:00:00.000Z</x:v>
      </x:c>
      <x:c r="E4553" s="8" t="n">
        <x:f>IF(ISNUMBER('原始字段'!C4508),'原始字段'!C4508,"n.a.")</x:f>
        <x:v>28981088</x:v>
      </x:c>
      <x:c r="F4553" s="8" t="n">
        <x:f>IF(ISNUMBER('原始字段'!C4604),'原始字段'!C4604,"n.a.")</x:f>
        <x:v>25981088</x:v>
      </x:c>
      <x:c r="G4553" s="8" t="n">
        <x:f>IF(COUNT(E4553:F4553)=2,F4553-E4553,"n.a.")</x:f>
        <x:v>-3000000</x:v>
      </x:c>
      <x:c r="H4553" s="9" t="n">
        <x:f>IF(ISNUMBER('原始字段'!D4604),'原始字段'!D4604,"n.a.")</x:f>
        <x:v>1.4429</x:v>
      </x:c>
      <x:c r="I4553" s="9" t="n">
        <x:f>IF(COUNT(G4553:H4553)=2,G4553*H4553/100000000,"n.a.")</x:f>
        <x:v>-0.043287</x:v>
      </x:c>
      <x:c r="J4553" s="1" t="str">
        <x:v>日频齐全；折算事件未独立核实</x:v>
      </x:c>
    </x:row>
    <x:row r="4554" ht="25" customHeight="1">
      <x:c r="A4554" s="1" t="str">
        <x:v>中证2000</x:v>
      </x:c>
      <x:c r="B4554" s="1" t="str">
        <x:v>159536.SZ</x:v>
      </x:c>
      <x:c r="C4554" s="1" t="str">
        <x:v>汇添富中证2000ETF</x:v>
      </x:c>
      <x:c r="D4554" s="7" t="d">
        <x:v>2026-08-06T00:00:00.000Z</x:v>
      </x:c>
      <x:c r="E4554" s="8" t="n">
        <x:f>IF(ISNUMBER('原始字段'!C4509),'原始字段'!C4509,"n.a.")</x:f>
        <x:v>65261589</x:v>
      </x:c>
      <x:c r="F4554" s="8" t="n">
        <x:f>IF(ISNUMBER('原始字段'!C4605),'原始字段'!C4605,"n.a.")</x:f>
        <x:v>63261589</x:v>
      </x:c>
      <x:c r="G4554" s="8" t="n">
        <x:f>IF(COUNT(E4554:F4554)=2,F4554-E4554,"n.a.")</x:f>
        <x:v>-2000000</x:v>
      </x:c>
      <x:c r="H4554" s="9" t="n">
        <x:f>IF(ISNUMBER('原始字段'!D4605),'原始字段'!D4605,"n.a.")</x:f>
        <x:v>1.3498</x:v>
      </x:c>
      <x:c r="I4554" s="9" t="n">
        <x:f>IF(COUNT(G4554:H4554)=2,G4554*H4554/100000000,"n.a.")</x:f>
        <x:v>-0.026996</x:v>
      </x:c>
      <x:c r="J4554" s="1" t="str">
        <x:v>日频齐全；折算事件未独立核实</x:v>
      </x:c>
    </x:row>
    <x:row r="4555" ht="25" customHeight="1">
      <x:c r="A4555" s="1" t="str">
        <x:v>中证2000</x:v>
      </x:c>
      <x:c r="B4555" s="1" t="str">
        <x:v>159531.SZ</x:v>
      </x:c>
      <x:c r="C4555" s="1" t="str">
        <x:v>南方中证2000ETF</x:v>
      </x:c>
      <x:c r="D4555" s="7" t="d">
        <x:v>2026-08-06T00:00:00.000Z</x:v>
      </x:c>
      <x:c r="E4555" s="8" t="n">
        <x:f>IF(ISNUMBER('原始字段'!C4505),'原始字段'!C4505,"n.a.")</x:f>
        <x:v>1266608406</x:v>
      </x:c>
      <x:c r="F4555" s="8" t="n">
        <x:f>IF(ISNUMBER('原始字段'!C4601),'原始字段'!C4601,"n.a.")</x:f>
        <x:v>1332608406</x:v>
      </x:c>
      <x:c r="G4555" s="8" t="n">
        <x:f>IF(COUNT(E4555:F4555)=2,F4555-E4555,"n.a.")</x:f>
        <x:v>66000000</x:v>
      </x:c>
      <x:c r="H4555" s="9" t="n">
        <x:f>IF(ISNUMBER('原始字段'!D4601),'原始字段'!D4601,"n.a.")</x:f>
        <x:v>1.4122</x:v>
      </x:c>
      <x:c r="I4555" s="9" t="n">
        <x:f>IF(COUNT(G4555:H4555)=2,G4555*H4555/100000000,"n.a.")</x:f>
        <x:v>0.932052</x:v>
      </x:c>
      <x:c r="J4555" s="1" t="str">
        <x:v>日频齐全；折算事件未独立核实</x:v>
      </x:c>
    </x:row>
    <x:row r="4556" ht="25" customHeight="1">
      <x:c r="A4556" s="1" t="str">
        <x:v>中证2000</x:v>
      </x:c>
      <x:c r="B4556" s="1" t="str">
        <x:v>159532.SZ</x:v>
      </x:c>
      <x:c r="C4556" s="1" t="str">
        <x:v>易方达中证2000ETF</x:v>
      </x:c>
      <x:c r="D4556" s="7" t="d">
        <x:v>2026-08-06T00:00:00.000Z</x:v>
      </x:c>
      <x:c r="E4556" s="8" t="n">
        <x:f>IF(ISNUMBER('原始字段'!C4506),'原始字段'!C4506,"n.a.")</x:f>
        <x:v>201564791</x:v>
      </x:c>
      <x:c r="F4556" s="8" t="n">
        <x:f>IF(ISNUMBER('原始字段'!C4602),'原始字段'!C4602,"n.a.")</x:f>
        <x:v>197564791</x:v>
      </x:c>
      <x:c r="G4556" s="8" t="n">
        <x:f>IF(COUNT(E4556:F4556)=2,F4556-E4556,"n.a.")</x:f>
        <x:v>-4000000</x:v>
      </x:c>
      <x:c r="H4556" s="9" t="n">
        <x:f>IF(ISNUMBER('原始字段'!D4602),'原始字段'!D4602,"n.a.")</x:f>
        <x:v>1.5942</x:v>
      </x:c>
      <x:c r="I4556" s="9" t="n">
        <x:f>IF(COUNT(G4556:H4556)=2,G4556*H4556/100000000,"n.a.")</x:f>
        <x:v>-0.063768</x:v>
      </x:c>
      <x:c r="J4556" s="1" t="str">
        <x:v>日频齐全；折算事件未独立核实</x:v>
      </x:c>
    </x:row>
    <x:row r="4557" ht="25" customHeight="1">
      <x:c r="A4557" s="1" t="str">
        <x:v>中证2000</x:v>
      </x:c>
      <x:c r="B4557" s="1" t="str">
        <x:v>159533.SZ</x:v>
      </x:c>
      <x:c r="C4557" s="1" t="str">
        <x:v>博时中证2000ETF</x:v>
      </x:c>
      <x:c r="D4557" s="7" t="d">
        <x:v>2026-08-06T00:00:00.000Z</x:v>
      </x:c>
      <x:c r="E4557" s="8" t="n">
        <x:f>IF(ISNUMBER('原始字段'!C4507),'原始字段'!C4507,"n.a.")</x:f>
        <x:v>16458785</x:v>
      </x:c>
      <x:c r="F4557" s="8" t="n">
        <x:f>IF(ISNUMBER('原始字段'!C4603),'原始字段'!C4603,"n.a.")</x:f>
        <x:v>16458785</x:v>
      </x:c>
      <x:c r="G4557" s="8" t="n">
        <x:f>IF(COUNT(E4557:F4557)=2,F4557-E4557,"n.a.")</x:f>
        <x:v>0</x:v>
      </x:c>
      <x:c r="H4557" s="9" t="n">
        <x:f>IF(ISNUMBER('原始字段'!D4603),'原始字段'!D4603,"n.a.")</x:f>
        <x:v>1.8775</x:v>
      </x:c>
      <x:c r="I4557" s="9" t="n">
        <x:f>IF(COUNT(G4557:H4557)=2,G4557*H4557/100000000,"n.a.")</x:f>
        <x:v>0</x:v>
      </x:c>
      <x:c r="J4557" s="1" t="str">
        <x:v>日频齐全；折算事件未独立核实</x:v>
      </x:c>
    </x:row>
    <x:row r="4558" ht="25" customHeight="1">
      <x:c r="A4558" s="1" t="str">
        <x:v>中证2000</x:v>
      </x:c>
      <x:c r="B4558" s="1" t="str">
        <x:v>561370.SH</x:v>
      </x:c>
      <x:c r="C4558" s="1" t="str">
        <x:v>国泰中证2000ETF</x:v>
      </x:c>
      <x:c r="D4558" s="7" t="d">
        <x:v>2026-08-06T00:00:00.000Z</x:v>
      </x:c>
      <x:c r="E4558" s="8" t="n">
        <x:f>IF(ISNUMBER('原始字段'!C4570),'原始字段'!C4570,"n.a.")</x:f>
        <x:v>32356000</x:v>
      </x:c>
      <x:c r="F4558" s="8" t="n">
        <x:f>IF(ISNUMBER('原始字段'!C4666),'原始字段'!C4666,"n.a.")</x:f>
        <x:v>32356000</x:v>
      </x:c>
      <x:c r="G4558" s="8" t="n">
        <x:f>IF(COUNT(E4558:F4558)=2,F4558-E4558,"n.a.")</x:f>
        <x:v>0</x:v>
      </x:c>
      <x:c r="H4558" s="9" t="n">
        <x:f>IF(ISNUMBER('原始字段'!D4666),'原始字段'!D4666,"n.a.")</x:f>
        <x:v>1.3733</x:v>
      </x:c>
      <x:c r="I4558" s="9" t="n">
        <x:f>IF(COUNT(G4558:H4558)=2,G4558*H4558/100000000,"n.a.")</x:f>
        <x:v>0</x:v>
      </x:c>
      <x:c r="J4558" s="1" t="str">
        <x:v>日频齐全；折算事件未独立核实</x:v>
      </x:c>
    </x:row>
    <x:row r="4559" ht="25" customHeight="1">
      <x:c r="A4559" s="1" t="str">
        <x:v>中证2000</x:v>
      </x:c>
      <x:c r="B4559" s="1" t="str">
        <x:v>563300.SH</x:v>
      </x:c>
      <x:c r="C4559" s="1" t="str">
        <x:v>华泰柏瑞中证2000ETF</x:v>
      </x:c>
      <x:c r="D4559" s="7" t="d">
        <x:v>2026-08-06T00:00:00.000Z</x:v>
      </x:c>
      <x:c r="E4559" s="8" t="n">
        <x:f>IF(ISNUMBER('原始字段'!C4574),'原始字段'!C4574,"n.a.")</x:f>
        <x:v>5761174000</x:v>
      </x:c>
      <x:c r="F4559" s="8" t="n">
        <x:f>IF(ISNUMBER('原始字段'!C4670),'原始字段'!C4670,"n.a.")</x:f>
        <x:v>6083674000</x:v>
      </x:c>
      <x:c r="G4559" s="8" t="n">
        <x:f>IF(COUNT(E4559:F4559)=2,F4559-E4559,"n.a.")</x:f>
        <x:v>322500000</x:v>
      </x:c>
      <x:c r="H4559" s="9" t="n">
        <x:f>IF(ISNUMBER('原始字段'!D4670),'原始字段'!D4670,"n.a.")</x:f>
        <x:v>1.3794</x:v>
      </x:c>
      <x:c r="I4559" s="9" t="n">
        <x:f>IF(COUNT(G4559:H4559)=2,G4559*H4559/100000000,"n.a.")</x:f>
        <x:v>4.448565</x:v>
      </x:c>
      <x:c r="J4559" s="1" t="str">
        <x:v>日频齐全；折算事件未独立核实</x:v>
      </x:c>
    </x:row>
    <x:row r="4560" ht="25" customHeight="1">
      <x:c r="A4560" s="1" t="str">
        <x:v>中证2000</x:v>
      </x:c>
      <x:c r="B4560" s="1" t="str">
        <x:v>562660.SH</x:v>
      </x:c>
      <x:c r="C4560" s="1" t="str">
        <x:v>华夏中证2000ETF</x:v>
      </x:c>
      <x:c r="D4560" s="7" t="d">
        <x:v>2026-08-06T00:00:00.000Z</x:v>
      </x:c>
      <x:c r="E4560" s="8" t="n">
        <x:f>IF(ISNUMBER('原始字段'!C4572),'原始字段'!C4572,"n.a.")</x:f>
        <x:v>304874000</x:v>
      </x:c>
      <x:c r="F4560" s="8" t="n">
        <x:f>IF(ISNUMBER('原始字段'!C4668),'原始字段'!C4668,"n.a.")</x:f>
        <x:v>320874000</x:v>
      </x:c>
      <x:c r="G4560" s="8" t="n">
        <x:f>IF(COUNT(E4560:F4560)=2,F4560-E4560,"n.a.")</x:f>
        <x:v>16000000</x:v>
      </x:c>
      <x:c r="H4560" s="9" t="n">
        <x:f>IF(ISNUMBER('原始字段'!D4668),'原始字段'!D4668,"n.a.")</x:f>
        <x:v>1.7983</x:v>
      </x:c>
      <x:c r="I4560" s="9" t="n">
        <x:f>IF(COUNT(G4560:H4560)=2,G4560*H4560/100000000,"n.a.")</x:f>
        <x:v>0.287728</x:v>
      </x:c>
      <x:c r="J4560" s="1" t="str">
        <x:v>日频齐全；折算事件未独立核实</x:v>
      </x:c>
    </x:row>
    <x:row r="4561" ht="25" customHeight="1">
      <x:c r="A4561" s="1" t="str">
        <x:v>中证2000</x:v>
      </x:c>
      <x:c r="B4561" s="1" t="str">
        <x:v>563200.SH</x:v>
      </x:c>
      <x:c r="C4561" s="1" t="str">
        <x:v>富国中证2000ETF</x:v>
      </x:c>
      <x:c r="D4561" s="7" t="d">
        <x:v>2026-08-06T00:00:00.000Z</x:v>
      </x:c>
      <x:c r="E4561" s="8" t="n">
        <x:f>IF(ISNUMBER('原始字段'!C4573),'原始字段'!C4573,"n.a.")</x:f>
        <x:v>63458800</x:v>
      </x:c>
      <x:c r="F4561" s="8" t="n">
        <x:f>IF(ISNUMBER('原始字段'!C4669),'原始字段'!C4669,"n.a.")</x:f>
        <x:v>63458800</x:v>
      </x:c>
      <x:c r="G4561" s="8" t="n">
        <x:f>IF(COUNT(E4561:F4561)=2,F4561-E4561,"n.a.")</x:f>
        <x:v>0</x:v>
      </x:c>
      <x:c r="H4561" s="9" t="n">
        <x:f>IF(ISNUMBER('原始字段'!D4669),'原始字段'!D4669,"n.a.")</x:f>
        <x:v>1.4709</x:v>
      </x:c>
      <x:c r="I4561" s="9" t="n">
        <x:f>IF(COUNT(G4561:H4561)=2,G4561*H4561/100000000,"n.a.")</x:f>
        <x:v>0</x:v>
      </x:c>
      <x:c r="J4561" s="1" t="str">
        <x:v>日频齐全；折算事件未独立核实</x:v>
      </x:c>
    </x:row>
    <x:row r="4562" ht="25" customHeight="1">
      <x:c r="A4562" s="1" t="str">
        <x:v>中证2000</x:v>
      </x:c>
      <x:c r="B4562" s="1" t="str">
        <x:v>560220.SH</x:v>
      </x:c>
      <x:c r="C4562" s="1" t="str">
        <x:v>广发中证2000ETF</x:v>
      </x:c>
      <x:c r="D4562" s="7" t="d">
        <x:v>2026-08-06T00:00:00.000Z</x:v>
      </x:c>
      <x:c r="E4562" s="8" t="n">
        <x:f>IF(ISNUMBER('原始字段'!C4568),'原始字段'!C4568,"n.a.")</x:f>
        <x:v>66717000</x:v>
      </x:c>
      <x:c r="F4562" s="8" t="n">
        <x:f>IF(ISNUMBER('原始字段'!C4664),'原始字段'!C4664,"n.a.")</x:f>
        <x:v>66717000</x:v>
      </x:c>
      <x:c r="G4562" s="8" t="n">
        <x:f>IF(COUNT(E4562:F4562)=2,F4562-E4562,"n.a.")</x:f>
        <x:v>0</x:v>
      </x:c>
      <x:c r="H4562" s="9" t="n">
        <x:f>IF(ISNUMBER('原始字段'!D4664),'原始字段'!D4664,"n.a.")</x:f>
        <x:v>1.388</x:v>
      </x:c>
      <x:c r="I4562" s="9" t="n">
        <x:f>IF(COUNT(G4562:H4562)=2,G4562*H4562/100000000,"n.a.")</x:f>
        <x:v>0</x:v>
      </x:c>
      <x:c r="J4562" s="1" t="str">
        <x:v>日频齐全；折算事件未独立核实</x:v>
      </x:c>
    </x:row>
    <x:row r="4563" ht="25" customHeight="1">
      <x:c r="A4563" s="1" t="str">
        <x:v>创业板指</x:v>
      </x:c>
      <x:c r="B4563" s="1" t="str">
        <x:v>159810.SZ</x:v>
      </x:c>
      <x:c r="C4563" s="1" t="str">
        <x:v>浦银创业板ETF</x:v>
      </x:c>
      <x:c r="D4563" s="7" t="d">
        <x:v>2026-08-06T00:00:00.000Z</x:v>
      </x:c>
      <x:c r="E4563" s="8" t="n">
        <x:f>IF(ISNUMBER('原始字段'!C4514),'原始字段'!C4514,"n.a.")</x:f>
        <x:v>58475458</x:v>
      </x:c>
      <x:c r="F4563" s="8" t="n">
        <x:f>IF(ISNUMBER('原始字段'!C4610),'原始字段'!C4610,"n.a.")</x:f>
        <x:v>57475458</x:v>
      </x:c>
      <x:c r="G4563" s="8" t="n">
        <x:f>IF(COUNT(E4563:F4563)=2,F4563-E4563,"n.a.")</x:f>
        <x:v>-1000000</x:v>
      </x:c>
      <x:c r="H4563" s="9" t="n">
        <x:f>IF(ISNUMBER('原始字段'!D4610),'原始字段'!D4610,"n.a.")</x:f>
        <x:v>1.4154</x:v>
      </x:c>
      <x:c r="I4563" s="9" t="n">
        <x:f>IF(COUNT(G4563:H4563)=2,G4563*H4563/100000000,"n.a.")</x:f>
        <x:v>-0.014154</x:v>
      </x:c>
      <x:c r="J4563" s="1" t="str">
        <x:v>日频齐全；折算事件未独立核实</x:v>
      </x:c>
    </x:row>
    <x:row r="4564" ht="25" customHeight="1">
      <x:c r="A4564" s="1" t="str">
        <x:v>创业板指</x:v>
      </x:c>
      <x:c r="B4564" s="1" t="str">
        <x:v>159808.SZ</x:v>
      </x:c>
      <x:c r="C4564" s="1" t="str">
        <x:v>融通创业板ETF</x:v>
      </x:c>
      <x:c r="D4564" s="7" t="d">
        <x:v>2026-08-06T00:00:00.000Z</x:v>
      </x:c>
      <x:c r="E4564" s="8" t="n">
        <x:f>IF(ISNUMBER('原始字段'!C4513),'原始字段'!C4513,"n.a.")</x:f>
        <x:v>51484790</x:v>
      </x:c>
      <x:c r="F4564" s="8" t="n">
        <x:f>IF(ISNUMBER('原始字段'!C4609),'原始字段'!C4609,"n.a.")</x:f>
        <x:v>51484790</x:v>
      </x:c>
      <x:c r="G4564" s="8" t="n">
        <x:f>IF(COUNT(E4564:F4564)=2,F4564-E4564,"n.a.")</x:f>
        <x:v>0</x:v>
      </x:c>
      <x:c r="H4564" s="9" t="n">
        <x:f>IF(ISNUMBER('原始字段'!D4609),'原始字段'!D4609,"n.a.")</x:f>
        <x:v>1.3621</x:v>
      </x:c>
      <x:c r="I4564" s="9" t="n">
        <x:f>IF(COUNT(G4564:H4564)=2,G4564*H4564/100000000,"n.a.")</x:f>
        <x:v>0</x:v>
      </x:c>
      <x:c r="J4564" s="1" t="str">
        <x:v>日频齐全；折算事件未独立核实</x:v>
      </x:c>
    </x:row>
    <x:row r="4565" ht="25" customHeight="1">
      <x:c r="A4565" s="1" t="str">
        <x:v>创业板指</x:v>
      </x:c>
      <x:c r="B4565" s="1" t="str">
        <x:v>159964.SZ</x:v>
      </x:c>
      <x:c r="C4565" s="1" t="str">
        <x:v>平安创业板ETF</x:v>
      </x:c>
      <x:c r="D4565" s="7" t="d">
        <x:v>2026-08-06T00:00:00.000Z</x:v>
      </x:c>
      <x:c r="E4565" s="8" t="n">
        <x:f>IF(ISNUMBER('原始字段'!C4529),'原始字段'!C4529,"n.a.")</x:f>
        <x:v>165481881</x:v>
      </x:c>
      <x:c r="F4565" s="8" t="n">
        <x:f>IF(ISNUMBER('原始字段'!C4625),'原始字段'!C4625,"n.a.")</x:f>
        <x:v>165481881</x:v>
      </x:c>
      <x:c r="G4565" s="8" t="n">
        <x:f>IF(COUNT(E4565:F4565)=2,F4565-E4565,"n.a.")</x:f>
        <x:v>0</x:v>
      </x:c>
      <x:c r="H4565" s="9" t="n">
        <x:f>IF(ISNUMBER('原始字段'!D4625),'原始字段'!D4625,"n.a.")</x:f>
        <x:v>2.3076</x:v>
      </x:c>
      <x:c r="I4565" s="9" t="n">
        <x:f>IF(COUNT(G4565:H4565)=2,G4565*H4565/100000000,"n.a.")</x:f>
        <x:v>0</x:v>
      </x:c>
      <x:c r="J4565" s="1" t="str">
        <x:v>日频齐全；折算事件未独立核实</x:v>
      </x:c>
    </x:row>
    <x:row r="4566" ht="25" customHeight="1">
      <x:c r="A4566" s="1" t="str">
        <x:v>创业板指</x:v>
      </x:c>
      <x:c r="B4566" s="1" t="str">
        <x:v>159915.SZ</x:v>
      </x:c>
      <x:c r="C4566" s="1" t="str">
        <x:v>易方达创业板ETF</x:v>
      </x:c>
      <x:c r="D4566" s="7" t="d">
        <x:v>2026-08-06T00:00:00.000Z</x:v>
      </x:c>
      <x:c r="E4566" s="8" t="n">
        <x:f>IF(ISNUMBER('原始字段'!C4519),'原始字段'!C4519,"n.a.")</x:f>
        <x:v>18978454936</x:v>
      </x:c>
      <x:c r="F4566" s="8" t="n">
        <x:f>IF(ISNUMBER('原始字段'!C4615),'原始字段'!C4615,"n.a.")</x:f>
        <x:v>18768454936</x:v>
      </x:c>
      <x:c r="G4566" s="8" t="n">
        <x:f>IF(COUNT(E4566:F4566)=2,F4566-E4566,"n.a.")</x:f>
        <x:v>-210000000</x:v>
      </x:c>
      <x:c r="H4566" s="9" t="n">
        <x:f>IF(ISNUMBER('原始字段'!D4615),'原始字段'!D4615,"n.a.")</x:f>
        <x:v>3.5384</x:v>
      </x:c>
      <x:c r="I4566" s="9" t="n">
        <x:f>IF(COUNT(G4566:H4566)=2,G4566*H4566/100000000,"n.a.")</x:f>
        <x:v>-7.43064</x:v>
      </x:c>
      <x:c r="J4566" s="1" t="str">
        <x:v>日频齐全；折算事件未独立核实</x:v>
      </x:c>
    </x:row>
    <x:row r="4567" ht="25" customHeight="1">
      <x:c r="A4567" s="1" t="str">
        <x:v>创业板指</x:v>
      </x:c>
      <x:c r="B4567" s="1" t="str">
        <x:v>159971.SZ</x:v>
      </x:c>
      <x:c r="C4567" s="1" t="str">
        <x:v>富国创业板ETF</x:v>
      </x:c>
      <x:c r="D4567" s="7" t="d">
        <x:v>2026-08-06T00:00:00.000Z</x:v>
      </x:c>
      <x:c r="E4567" s="8" t="n">
        <x:f>IF(ISNUMBER('原始字段'!C4531),'原始字段'!C4531,"n.a.")</x:f>
        <x:v>1640020288</x:v>
      </x:c>
      <x:c r="F4567" s="8" t="n">
        <x:f>IF(ISNUMBER('原始字段'!C4627),'原始字段'!C4627,"n.a.")</x:f>
        <x:v>1614020288</x:v>
      </x:c>
      <x:c r="G4567" s="8" t="n">
        <x:f>IF(COUNT(E4567:F4567)=2,F4567-E4567,"n.a.")</x:f>
        <x:v>-26000000</x:v>
      </x:c>
      <x:c r="H4567" s="9" t="n">
        <x:f>IF(ISNUMBER('原始字段'!D4627),'原始字段'!D4627,"n.a.")</x:f>
        <x:v>1.228</x:v>
      </x:c>
      <x:c r="I4567" s="9" t="n">
        <x:f>IF(COUNT(G4567:H4567)=2,G4567*H4567/100000000,"n.a.")</x:f>
        <x:v>-0.31928</x:v>
      </x:c>
      <x:c r="J4567" s="1" t="str">
        <x:v>日频齐全；折算事件未独立核实</x:v>
      </x:c>
    </x:row>
    <x:row r="4568" ht="25" customHeight="1">
      <x:c r="A4568" s="1" t="str">
        <x:v>创业板指</x:v>
      </x:c>
      <x:c r="B4568" s="1" t="str">
        <x:v>159957.SZ</x:v>
      </x:c>
      <x:c r="C4568" s="1" t="str">
        <x:v>华夏创业板ETF</x:v>
      </x:c>
      <x:c r="D4568" s="7" t="d">
        <x:v>2026-08-06T00:00:00.000Z</x:v>
      </x:c>
      <x:c r="E4568" s="8" t="n">
        <x:f>IF(ISNUMBER('原始字段'!C4527),'原始字段'!C4527,"n.a.")</x:f>
        <x:v>1210784560</x:v>
      </x:c>
      <x:c r="F4568" s="8" t="n">
        <x:f>IF(ISNUMBER('原始字段'!C4623),'原始字段'!C4623,"n.a.")</x:f>
        <x:v>1209784560</x:v>
      </x:c>
      <x:c r="G4568" s="8" t="n">
        <x:f>IF(COUNT(E4568:F4568)=2,F4568-E4568,"n.a.")</x:f>
        <x:v>-1000000</x:v>
      </x:c>
      <x:c r="H4568" s="9" t="n">
        <x:f>IF(ISNUMBER('原始字段'!D4623),'原始字段'!D4623,"n.a.")</x:f>
        <x:v>2.3169</x:v>
      </x:c>
      <x:c r="I4568" s="9" t="n">
        <x:f>IF(COUNT(G4568:H4568)=2,G4568*H4568/100000000,"n.a.")</x:f>
        <x:v>-0.023169</x:v>
      </x:c>
      <x:c r="J4568" s="1" t="str">
        <x:v>日频齐全；折算事件未独立核实</x:v>
      </x:c>
    </x:row>
    <x:row r="4569" ht="25" customHeight="1">
      <x:c r="A4569" s="1" t="str">
        <x:v>创业板指</x:v>
      </x:c>
      <x:c r="B4569" s="1" t="str">
        <x:v>159958.SZ</x:v>
      </x:c>
      <x:c r="C4569" s="1" t="str">
        <x:v>工银创业板ETF</x:v>
      </x:c>
      <x:c r="D4569" s="7" t="d">
        <x:v>2026-08-06T00:00:00.000Z</x:v>
      </x:c>
      <x:c r="E4569" s="8" t="n">
        <x:f>IF(ISNUMBER('原始字段'!C4528),'原始字段'!C4528,"n.a.")</x:f>
        <x:v>231511448</x:v>
      </x:c>
      <x:c r="F4569" s="8" t="n">
        <x:f>IF(ISNUMBER('原始字段'!C4624),'原始字段'!C4624,"n.a.")</x:f>
        <x:v>233611448</x:v>
      </x:c>
      <x:c r="G4569" s="8" t="n">
        <x:f>IF(COUNT(E4569:F4569)=2,F4569-E4569,"n.a.")</x:f>
        <x:v>2100000</x:v>
      </x:c>
      <x:c r="H4569" s="9" t="n">
        <x:f>IF(ISNUMBER('原始字段'!D4624),'原始字段'!D4624,"n.a.")</x:f>
        <x:v>2.1322</x:v>
      </x:c>
      <x:c r="I4569" s="9" t="n">
        <x:f>IF(COUNT(G4569:H4569)=2,G4569*H4569/100000000,"n.a.")</x:f>
        <x:v>0.0447762</x:v>
      </x:c>
      <x:c r="J4569" s="1" t="str">
        <x:v>日频齐全；折算事件未独立核实</x:v>
      </x:c>
    </x:row>
    <x:row r="4570" ht="25" customHeight="1">
      <x:c r="A4570" s="1" t="str">
        <x:v>创业板指</x:v>
      </x:c>
      <x:c r="B4570" s="1" t="str">
        <x:v>159977.SZ</x:v>
      </x:c>
      <x:c r="C4570" s="1" t="str">
        <x:v>天弘创业板ETF</x:v>
      </x:c>
      <x:c r="D4570" s="7" t="d">
        <x:v>2026-08-06T00:00:00.000Z</x:v>
      </x:c>
      <x:c r="E4570" s="8" t="n">
        <x:f>IF(ISNUMBER('原始字段'!C4532),'原始字段'!C4532,"n.a.")</x:f>
        <x:v>3427872820</x:v>
      </x:c>
      <x:c r="F4570" s="8" t="n">
        <x:f>IF(ISNUMBER('原始字段'!C4628),'原始字段'!C4628,"n.a.")</x:f>
        <x:v>3447872820</x:v>
      </x:c>
      <x:c r="G4570" s="8" t="n">
        <x:f>IF(COUNT(E4570:F4570)=2,F4570-E4570,"n.a.")</x:f>
        <x:v>20000000</x:v>
      </x:c>
      <x:c r="H4570" s="9" t="n">
        <x:f>IF(ISNUMBER('原始字段'!D4628),'原始字段'!D4628,"n.a.")</x:f>
        <x:v>1.8326</x:v>
      </x:c>
      <x:c r="I4570" s="9" t="n">
        <x:f>IF(COUNT(G4570:H4570)=2,G4570*H4570/100000000,"n.a.")</x:f>
        <x:v>0.36652</x:v>
      </x:c>
      <x:c r="J4570" s="1" t="str">
        <x:v>日频齐全；折算事件未独立核实</x:v>
      </x:c>
    </x:row>
    <x:row r="4571" ht="25" customHeight="1">
      <x:c r="A4571" s="1" t="str">
        <x:v>创业板指</x:v>
      </x:c>
      <x:c r="B4571" s="1" t="str">
        <x:v>159821.SZ</x:v>
      </x:c>
      <x:c r="C4571" s="1" t="str">
        <x:v>中银证券创业板ETF</x:v>
      </x:c>
      <x:c r="D4571" s="7" t="d">
        <x:v>2026-08-06T00:00:00.000Z</x:v>
      </x:c>
      <x:c r="E4571" s="8" t="n">
        <x:f>IF(ISNUMBER('原始字段'!C4516),'原始字段'!C4516,"n.a.")</x:f>
        <x:v>63320000</x:v>
      </x:c>
      <x:c r="F4571" s="8" t="n">
        <x:f>IF(ISNUMBER('原始字段'!C4612),'原始字段'!C4612,"n.a.")</x:f>
        <x:v>62020000</x:v>
      </x:c>
      <x:c r="G4571" s="8" t="n">
        <x:f>IF(COUNT(E4571:F4571)=2,F4571-E4571,"n.a.")</x:f>
        <x:v>-1300000</x:v>
      </x:c>
      <x:c r="H4571" s="9" t="n">
        <x:f>IF(ISNUMBER('原始字段'!D4612),'原始字段'!D4612,"n.a.")</x:f>
        <x:v>1.3246</x:v>
      </x:c>
      <x:c r="I4571" s="9" t="n">
        <x:f>IF(COUNT(G4571:H4571)=2,G4571*H4571/100000000,"n.a.")</x:f>
        <x:v>-0.0172198</x:v>
      </x:c>
      <x:c r="J4571" s="1" t="str">
        <x:v>日频齐全；折算事件未独立核实</x:v>
      </x:c>
    </x:row>
    <x:row r="4572" ht="25" customHeight="1">
      <x:c r="A4572" s="1" t="str">
        <x:v>创业板指</x:v>
      </x:c>
      <x:c r="B4572" s="1" t="str">
        <x:v>159956.SZ</x:v>
      </x:c>
      <x:c r="C4572" s="1" t="str">
        <x:v>建信创业板ETF</x:v>
      </x:c>
      <x:c r="D4572" s="7" t="d">
        <x:v>2026-08-06T00:00:00.000Z</x:v>
      </x:c>
      <x:c r="E4572" s="8" t="n">
        <x:f>IF(ISNUMBER('原始字段'!C4526),'原始字段'!C4526,"n.a.")</x:f>
        <x:v>47978674</x:v>
      </x:c>
      <x:c r="F4572" s="8" t="n">
        <x:f>IF(ISNUMBER('原始字段'!C4622),'原始字段'!C4622,"n.a.")</x:f>
        <x:v>47978674</x:v>
      </x:c>
      <x:c r="G4572" s="8" t="n">
        <x:f>IF(COUNT(E4572:F4572)=2,F4572-E4572,"n.a.")</x:f>
        <x:v>0</x:v>
      </x:c>
      <x:c r="H4572" s="9" t="n">
        <x:f>IF(ISNUMBER('原始字段'!D4622),'原始字段'!D4622,"n.a.")</x:f>
        <x:v>2.2339</x:v>
      </x:c>
      <x:c r="I4572" s="9" t="n">
        <x:f>IF(COUNT(G4572:H4572)=2,G4572*H4572/100000000,"n.a.")</x:f>
        <x:v>0</x:v>
      </x:c>
      <x:c r="J4572" s="1" t="str">
        <x:v>日频齐全；折算事件未独立核实</x:v>
      </x:c>
    </x:row>
    <x:row r="4573" ht="25" customHeight="1">
      <x:c r="A4573" s="1" t="str">
        <x:v>创业板指</x:v>
      </x:c>
      <x:c r="B4573" s="1" t="str">
        <x:v>159908.SZ</x:v>
      </x:c>
      <x:c r="C4573" s="1" t="str">
        <x:v>博时创业板ETF</x:v>
      </x:c>
      <x:c r="D4573" s="7" t="d">
        <x:v>2026-08-06T00:00:00.000Z</x:v>
      </x:c>
      <x:c r="E4573" s="8" t="n">
        <x:f>IF(ISNUMBER('原始字段'!C4518),'原始字段'!C4518,"n.a.")</x:f>
        <x:v>318229029</x:v>
      </x:c>
      <x:c r="F4573" s="8" t="n">
        <x:f>IF(ISNUMBER('原始字段'!C4614),'原始字段'!C4614,"n.a.")</x:f>
        <x:v>316229029</x:v>
      </x:c>
      <x:c r="G4573" s="8" t="n">
        <x:f>IF(COUNT(E4573:F4573)=2,F4573-E4573,"n.a.")</x:f>
        <x:v>-2000000</x:v>
      </x:c>
      <x:c r="H4573" s="9" t="n">
        <x:f>IF(ISNUMBER('原始字段'!D4614),'原始字段'!D4614,"n.a.")</x:f>
        <x:v>3.2909</x:v>
      </x:c>
      <x:c r="I4573" s="9" t="n">
        <x:f>IF(COUNT(G4573:H4573)=2,G4573*H4573/100000000,"n.a.")</x:f>
        <x:v>-0.065818</x:v>
      </x:c>
      <x:c r="J4573" s="1" t="str">
        <x:v>日频齐全；折算事件未独立核实</x:v>
      </x:c>
    </x:row>
    <x:row r="4574" ht="25" customHeight="1">
      <x:c r="A4574" s="1" t="str">
        <x:v>创业板指</x:v>
      </x:c>
      <x:c r="B4574" s="1" t="str">
        <x:v>159952.SZ</x:v>
      </x:c>
      <x:c r="C4574" s="1" t="str">
        <x:v>广发创业板ETF</x:v>
      </x:c>
      <x:c r="D4574" s="7" t="d">
        <x:v>2026-08-06T00:00:00.000Z</x:v>
      </x:c>
      <x:c r="E4574" s="8" t="n">
        <x:f>IF(ISNUMBER('原始字段'!C4525),'原始字段'!C4525,"n.a.")</x:f>
        <x:v>5356184929</x:v>
      </x:c>
      <x:c r="F4574" s="8" t="n">
        <x:f>IF(ISNUMBER('原始字段'!C4621),'原始字段'!C4621,"n.a.")</x:f>
        <x:v>5322184929</x:v>
      </x:c>
      <x:c r="G4574" s="8" t="n">
        <x:f>IF(COUNT(E4574:F4574)=2,F4574-E4574,"n.a.")</x:f>
        <x:v>-34000000</x:v>
      </x:c>
      <x:c r="H4574" s="9" t="n">
        <x:f>IF(ISNUMBER('原始字段'!D4621),'原始字段'!D4621,"n.a.")</x:f>
        <x:v>2.1452</x:v>
      </x:c>
      <x:c r="I4574" s="9" t="n">
        <x:f>IF(COUNT(G4574:H4574)=2,G4574*H4574/100000000,"n.a.")</x:f>
        <x:v>-0.729368</x:v>
      </x:c>
      <x:c r="J4574" s="1" t="str">
        <x:v>日频齐全；折算事件未独立核实</x:v>
      </x:c>
    </x:row>
    <x:row r="4575" ht="25" customHeight="1">
      <x:c r="A4575" s="1" t="str">
        <x:v>创业板指</x:v>
      </x:c>
      <x:c r="B4575" s="1" t="str">
        <x:v>159247.SZ</x:v>
      </x:c>
      <x:c r="C4575" s="1" t="str">
        <x:v>汇添富创业板ETF</x:v>
      </x:c>
      <x:c r="D4575" s="7" t="d">
        <x:v>2026-08-06T00:00:00.000Z</x:v>
      </x:c>
      <x:c r="E4575" s="8" t="n">
        <x:f>IF(ISNUMBER('原始字段'!C4499),'原始字段'!C4499,"n.a.")</x:f>
        <x:v>493984966</x:v>
      </x:c>
      <x:c r="F4575" s="8" t="n">
        <x:f>IF(ISNUMBER('原始字段'!C4595),'原始字段'!C4595,"n.a.")</x:f>
        <x:v>453984966</x:v>
      </x:c>
      <x:c r="G4575" s="8" t="n">
        <x:f>IF(COUNT(E4575:F4575)=2,F4575-E4575,"n.a.")</x:f>
        <x:v>-40000000</x:v>
      </x:c>
      <x:c r="H4575" s="9" t="n">
        <x:f>IF(ISNUMBER('原始字段'!D4595),'原始字段'!D4595,"n.a.")</x:f>
        <x:v>1.056</x:v>
      </x:c>
      <x:c r="I4575" s="9" t="n">
        <x:f>IF(COUNT(G4575:H4575)=2,G4575*H4575/100000000,"n.a.")</x:f>
        <x:v>-0.4224</x:v>
      </x:c>
      <x:c r="J4575" s="1" t="str">
        <x:v>日频齐全；折算事件未独立核实</x:v>
      </x:c>
    </x:row>
    <x:row r="4576" ht="25" customHeight="1">
      <x:c r="A4576" s="1" t="str">
        <x:v>创业板指</x:v>
      </x:c>
      <x:c r="B4576" s="1" t="str">
        <x:v>159948.SZ</x:v>
      </x:c>
      <x:c r="C4576" s="1" t="str">
        <x:v>南方创业板ETF</x:v>
      </x:c>
      <x:c r="D4576" s="7" t="d">
        <x:v>2026-08-06T00:00:00.000Z</x:v>
      </x:c>
      <x:c r="E4576" s="8" t="n">
        <x:f>IF(ISNUMBER('原始字段'!C4524),'原始字段'!C4524,"n.a.")</x:f>
        <x:v>1200697720</x:v>
      </x:c>
      <x:c r="F4576" s="8" t="n">
        <x:f>IF(ISNUMBER('原始字段'!C4620),'原始字段'!C4620,"n.a.")</x:f>
        <x:v>1194697720</x:v>
      </x:c>
      <x:c r="G4576" s="8" t="n">
        <x:f>IF(COUNT(E4576:F4576)=2,F4576-E4576,"n.a.")</x:f>
        <x:v>-6000000</x:v>
      </x:c>
      <x:c r="H4576" s="9" t="n">
        <x:f>IF(ISNUMBER('原始字段'!D4620),'原始字段'!D4620,"n.a.")</x:f>
        <x:v>3.9008</x:v>
      </x:c>
      <x:c r="I4576" s="9" t="n">
        <x:f>IF(COUNT(G4576:H4576)=2,G4576*H4576/100000000,"n.a.")</x:f>
        <x:v>-0.234048</x:v>
      </x:c>
      <x:c r="J4576" s="1" t="str">
        <x:v>日频齐全；折算事件未独立核实</x:v>
      </x:c>
    </x:row>
    <x:row r="4577" ht="25" customHeight="1">
      <x:c r="A4577" s="1" t="str">
        <x:v>创业板指</x:v>
      </x:c>
      <x:c r="B4577" s="1" t="str">
        <x:v>159205.SZ</x:v>
      </x:c>
      <x:c r="C4577" s="1" t="str">
        <x:v>东财创业板ETF</x:v>
      </x:c>
      <x:c r="D4577" s="7" t="d">
        <x:v>2026-08-06T00:00:00.000Z</x:v>
      </x:c>
      <x:c r="E4577" s="8" t="n">
        <x:f>IF(ISNUMBER('原始字段'!C4498),'原始字段'!C4498,"n.a.")</x:f>
        <x:v>687056064</x:v>
      </x:c>
      <x:c r="F4577" s="8" t="n">
        <x:f>IF(ISNUMBER('原始字段'!C4594),'原始字段'!C4594,"n.a.")</x:f>
        <x:v>653056064</x:v>
      </x:c>
      <x:c r="G4577" s="8" t="n">
        <x:f>IF(COUNT(E4577:F4577)=2,F4577-E4577,"n.a.")</x:f>
        <x:v>-34000000</x:v>
      </x:c>
      <x:c r="H4577" s="9" t="n">
        <x:f>IF(ISNUMBER('原始字段'!D4594),'原始字段'!D4594,"n.a.")</x:f>
        <x:v>1.7265</x:v>
      </x:c>
      <x:c r="I4577" s="9" t="n">
        <x:f>IF(COUNT(G4577:H4577)=2,G4577*H4577/100000000,"n.a.")</x:f>
        <x:v>-0.58701</x:v>
      </x:c>
      <x:c r="J4577" s="1" t="str">
        <x:v>日频齐全；折算事件未独立核实</x:v>
      </x:c>
    </x:row>
    <x:row r="4578" ht="25" customHeight="1">
      <x:c r="A4578" s="1" t="str">
        <x:v>科创50</x:v>
      </x:c>
      <x:c r="B4578" s="1" t="str">
        <x:v>588940.SH</x:v>
      </x:c>
      <x:c r="C4578" s="1" t="str">
        <x:v>富国上证科创板50成份ETF</x:v>
      </x:c>
      <x:c r="D4578" s="7" t="d">
        <x:v>2026-08-06T00:00:00.000Z</x:v>
      </x:c>
      <x:c r="E4578" s="8" t="n">
        <x:f>IF(ISNUMBER('原始字段'!C4589),'原始字段'!C4589,"n.a.")</x:f>
        <x:v>2756840000</x:v>
      </x:c>
      <x:c r="F4578" s="8" t="n">
        <x:f>IF(ISNUMBER('原始字段'!C4685),'原始字段'!C4685,"n.a.")</x:f>
        <x:v>2768840000</x:v>
      </x:c>
      <x:c r="G4578" s="8" t="n">
        <x:f>IF(COUNT(E4578:F4578)=2,F4578-E4578,"n.a.")</x:f>
        <x:v>12000000</x:v>
      </x:c>
      <x:c r="H4578" s="9" t="n">
        <x:f>IF(ISNUMBER('原始字段'!D4685),'原始字段'!D4685,"n.a.")</x:f>
        <x:v>0.8803</x:v>
      </x:c>
      <x:c r="I4578" s="9" t="n">
        <x:f>IF(COUNT(G4578:H4578)=2,G4578*H4578/100000000,"n.a.")</x:f>
        <x:v>0.105636</x:v>
      </x:c>
      <x:c r="J4578" s="1" t="str">
        <x:v>日频齐全；折算事件未独立核实</x:v>
      </x:c>
    </x:row>
    <x:row r="4579" ht="25" customHeight="1">
      <x:c r="A4579" s="1" t="str">
        <x:v>科创50</x:v>
      </x:c>
      <x:c r="B4579" s="1" t="str">
        <x:v>589150.SH</x:v>
      </x:c>
      <x:c r="C4579" s="1" t="str">
        <x:v>平安上证科创板50成份ETF</x:v>
      </x:c>
      <x:c r="D4579" s="7" t="d">
        <x:v>2026-08-06T00:00:00.000Z</x:v>
      </x:c>
      <x:c r="E4579" s="8" t="n">
        <x:f>IF(ISNUMBER('原始字段'!C4591),'原始字段'!C4591,"n.a.")</x:f>
        <x:v>757437200</x:v>
      </x:c>
      <x:c r="F4579" s="8" t="n">
        <x:f>IF(ISNUMBER('原始字段'!C4687),'原始字段'!C4687,"n.a.")</x:f>
        <x:v>753437200</x:v>
      </x:c>
      <x:c r="G4579" s="8" t="n">
        <x:f>IF(COUNT(E4579:F4579)=2,F4579-E4579,"n.a.")</x:f>
        <x:v>-4000000</x:v>
      </x:c>
      <x:c r="H4579" s="9" t="n">
        <x:f>IF(ISNUMBER('原始字段'!D4687),'原始字段'!D4687,"n.a.")</x:f>
        <x:v>1.2314</x:v>
      </x:c>
      <x:c r="I4579" s="9" t="n">
        <x:f>IF(COUNT(G4579:H4579)=2,G4579*H4579/100000000,"n.a.")</x:f>
        <x:v>-0.049256</x:v>
      </x:c>
      <x:c r="J4579" s="1" t="str">
        <x:v>日频齐全；折算事件未独立核实</x:v>
      </x:c>
    </x:row>
    <x:row r="4580" ht="25" customHeight="1">
      <x:c r="A4580" s="1" t="str">
        <x:v>科创50</x:v>
      </x:c>
      <x:c r="B4580" s="1" t="str">
        <x:v>588150.SH</x:v>
      </x:c>
      <x:c r="C4580" s="1" t="str">
        <x:v>南方上证科创板50成份ETF</x:v>
      </x:c>
      <x:c r="D4580" s="7" t="d">
        <x:v>2026-08-06T00:00:00.000Z</x:v>
      </x:c>
      <x:c r="E4580" s="8" t="n">
        <x:f>IF(ISNUMBER('原始字段'!C4583),'原始字段'!C4583,"n.a.")</x:f>
        <x:v>369932600</x:v>
      </x:c>
      <x:c r="F4580" s="8" t="n">
        <x:f>IF(ISNUMBER('原始字段'!C4679),'原始字段'!C4679,"n.a.")</x:f>
        <x:v>366432600</x:v>
      </x:c>
      <x:c r="G4580" s="8" t="n">
        <x:f>IF(COUNT(E4580:F4580)=2,F4580-E4580,"n.a.")</x:f>
        <x:v>-3500000</x:v>
      </x:c>
      <x:c r="H4580" s="9" t="n">
        <x:f>IF(ISNUMBER('原始字段'!D4679),'原始字段'!D4679,"n.a.")</x:f>
        <x:v>1.205</x:v>
      </x:c>
      <x:c r="I4580" s="9" t="n">
        <x:f>IF(COUNT(G4580:H4580)=2,G4580*H4580/100000000,"n.a.")</x:f>
        <x:v>-0.042175</x:v>
      </x:c>
      <x:c r="J4580" s="1" t="str">
        <x:v>日频齐全；折算事件未独立核实</x:v>
      </x:c>
    </x:row>
    <x:row r="4581" ht="25" customHeight="1">
      <x:c r="A4581" s="1" t="str">
        <x:v>科创50</x:v>
      </x:c>
      <x:c r="B4581" s="1" t="str">
        <x:v>588000.SH</x:v>
      </x:c>
      <x:c r="C4581" s="1" t="str">
        <x:v>华夏上证科创板50ETF</x:v>
      </x:c>
      <x:c r="D4581" s="7" t="d">
        <x:v>2026-08-06T00:00:00.000Z</x:v>
      </x:c>
      <x:c r="E4581" s="8" t="n">
        <x:f>IF(ISNUMBER('原始字段'!C4577),'原始字段'!C4577,"n.a.")</x:f>
        <x:v>50768668200</x:v>
      </x:c>
      <x:c r="F4581" s="8" t="n">
        <x:f>IF(ISNUMBER('原始字段'!C4673),'原始字段'!C4673,"n.a.")</x:f>
        <x:v>50288668200</x:v>
      </x:c>
      <x:c r="G4581" s="8" t="n">
        <x:f>IF(COUNT(E4581:F4581)=2,F4581-E4581,"n.a.")</x:f>
        <x:v>-480000000</x:v>
      </x:c>
      <x:c r="H4581" s="9" t="n">
        <x:f>IF(ISNUMBER('原始字段'!D4673),'原始字段'!D4673,"n.a.")</x:f>
        <x:v>1.7954</x:v>
      </x:c>
      <x:c r="I4581" s="9" t="n">
        <x:f>IF(COUNT(G4581:H4581)=2,G4581*H4581/100000000,"n.a.")</x:f>
        <x:v>-8.61792</x:v>
      </x:c>
      <x:c r="J4581" s="1" t="str">
        <x:v>日频齐全；折算事件未独立核实</x:v>
      </x:c>
    </x:row>
    <x:row r="4582" ht="25" customHeight="1">
      <x:c r="A4582" s="1" t="str">
        <x:v>科创50</x:v>
      </x:c>
      <x:c r="B4582" s="1" t="str">
        <x:v>589850.SH</x:v>
      </x:c>
      <x:c r="C4582" s="1" t="str">
        <x:v>东财上证科创板50成份ETF</x:v>
      </x:c>
      <x:c r="D4582" s="7" t="d">
        <x:v>2026-08-06T00:00:00.000Z</x:v>
      </x:c>
      <x:c r="E4582" s="8" t="n">
        <x:f>IF(ISNUMBER('原始字段'!C4593),'原始字段'!C4593,"n.a.")</x:f>
        <x:v>775057000</x:v>
      </x:c>
      <x:c r="F4582" s="8" t="n">
        <x:f>IF(ISNUMBER('原始字段'!C4689),'原始字段'!C4689,"n.a.")</x:f>
        <x:v>745057000</x:v>
      </x:c>
      <x:c r="G4582" s="8" t="n">
        <x:f>IF(COUNT(E4582:F4582)=2,F4582-E4582,"n.a.")</x:f>
        <x:v>-30000000</x:v>
      </x:c>
      <x:c r="H4582" s="9" t="n">
        <x:f>IF(ISNUMBER('原始字段'!D4689),'原始字段'!D4689,"n.a.")</x:f>
        <x:v>1.6304</x:v>
      </x:c>
      <x:c r="I4582" s="9" t="n">
        <x:f>IF(COUNT(G4582:H4582)=2,G4582*H4582/100000000,"n.a.")</x:f>
        <x:v>-0.48912</x:v>
      </x:c>
      <x:c r="J4582" s="1" t="str">
        <x:v>日频齐全；折算事件未独立核实</x:v>
      </x:c>
    </x:row>
    <x:row r="4583" ht="25" customHeight="1">
      <x:c r="A4583" s="1" t="str">
        <x:v>科创50</x:v>
      </x:c>
      <x:c r="B4583" s="1" t="str">
        <x:v>588840.SH</x:v>
      </x:c>
      <x:c r="C4583" s="1" t="str">
        <x:v>万家上证科创板50成份ETF</x:v>
      </x:c>
      <x:c r="D4583" s="7" t="d">
        <x:v>2026-08-06T00:00:00.000Z</x:v>
      </x:c>
      <x:c r="E4583" s="8" t="n">
        <x:f>IF(ISNUMBER('原始字段'!C4587),'原始字段'!C4587,"n.a.")</x:f>
        <x:v>58236000</x:v>
      </x:c>
      <x:c r="F4583" s="8" t="n">
        <x:f>IF(ISNUMBER('原始字段'!C4683),'原始字段'!C4683,"n.a.")</x:f>
        <x:v>58236000</x:v>
      </x:c>
      <x:c r="G4583" s="8" t="n">
        <x:f>IF(COUNT(E4583:F4583)=2,F4583-E4583,"n.a.")</x:f>
        <x:v>0</x:v>
      </x:c>
      <x:c r="H4583" s="9" t="n">
        <x:f>IF(ISNUMBER('原始字段'!D4683),'原始字段'!D4683,"n.a.")</x:f>
        <x:v>1.5737</x:v>
      </x:c>
      <x:c r="I4583" s="9" t="n">
        <x:f>IF(COUNT(G4583:H4583)=2,G4583*H4583/100000000,"n.a.")</x:f>
        <x:v>0</x:v>
      </x:c>
      <x:c r="J4583" s="1" t="str">
        <x:v>日频齐全；折算事件未独立核实</x:v>
      </x:c>
    </x:row>
    <x:row r="4584" ht="25" customHeight="1">
      <x:c r="A4584" s="1" t="str">
        <x:v>科创50</x:v>
      </x:c>
      <x:c r="B4584" s="1" t="str">
        <x:v>588040.SH</x:v>
      </x:c>
      <x:c r="C4584" s="1" t="str">
        <x:v>鹏华上证科创板50成份ETF</x:v>
      </x:c>
      <x:c r="D4584" s="7" t="d">
        <x:v>2026-08-06T00:00:00.000Z</x:v>
      </x:c>
      <x:c r="E4584" s="8" t="n">
        <x:f>IF(ISNUMBER('原始字段'!C4578),'原始字段'!C4578,"n.a.")</x:f>
        <x:v>145889000</x:v>
      </x:c>
      <x:c r="F4584" s="8" t="n">
        <x:f>IF(ISNUMBER('原始字段'!C4674),'原始字段'!C4674,"n.a.")</x:f>
        <x:v>143889000</x:v>
      </x:c>
      <x:c r="G4584" s="8" t="n">
        <x:f>IF(COUNT(E4584:F4584)=2,F4584-E4584,"n.a.")</x:f>
        <x:v>-2000000</x:v>
      </x:c>
      <x:c r="H4584" s="9" t="n">
        <x:f>IF(ISNUMBER('原始字段'!D4674),'原始字段'!D4674,"n.a.")</x:f>
        <x:v>1.7281</x:v>
      </x:c>
      <x:c r="I4584" s="9" t="n">
        <x:f>IF(COUNT(G4584:H4584)=2,G4584*H4584/100000000,"n.a.")</x:f>
        <x:v>-0.034562</x:v>
      </x:c>
      <x:c r="J4584" s="1" t="str">
        <x:v>日频齐全；折算事件未独立核实</x:v>
      </x:c>
    </x:row>
    <x:row r="4585" ht="25" customHeight="1">
      <x:c r="A4585" s="1" t="str">
        <x:v>科创50</x:v>
      </x:c>
      <x:c r="B4585" s="1" t="str">
        <x:v>588280.SH</x:v>
      </x:c>
      <x:c r="C4585" s="1" t="str">
        <x:v>华安上证科创板50ETF</x:v>
      </x:c>
      <x:c r="D4585" s="7" t="d">
        <x:v>2026-08-06T00:00:00.000Z</x:v>
      </x:c>
      <x:c r="E4585" s="8" t="n">
        <x:f>IF(ISNUMBER('原始字段'!C4585),'原始字段'!C4585,"n.a.")</x:f>
        <x:v>372121000</x:v>
      </x:c>
      <x:c r="F4585" s="8" t="n">
        <x:f>IF(ISNUMBER('原始字段'!C4681),'原始字段'!C4681,"n.a.")</x:f>
        <x:v>372121000</x:v>
      </x:c>
      <x:c r="G4585" s="8" t="n">
        <x:f>IF(COUNT(E4585:F4585)=2,F4585-E4585,"n.a.")</x:f>
        <x:v>0</x:v>
      </x:c>
      <x:c r="H4585" s="9" t="n">
        <x:f>IF(ISNUMBER('原始字段'!D4681),'原始字段'!D4681,"n.a.")</x:f>
        <x:v>1.224</x:v>
      </x:c>
      <x:c r="I4585" s="9" t="n">
        <x:f>IF(COUNT(G4585:H4585)=2,G4585*H4585/100000000,"n.a.")</x:f>
        <x:v>0</x:v>
      </x:c>
      <x:c r="J4585" s="1" t="str">
        <x:v>日频齐全；折算事件未独立核实</x:v>
      </x:c>
    </x:row>
    <x:row r="4586" ht="25" customHeight="1">
      <x:c r="A4586" s="1" t="str">
        <x:v>科创50</x:v>
      </x:c>
      <x:c r="B4586" s="1" t="str">
        <x:v>589360.SH</x:v>
      </x:c>
      <x:c r="C4586" s="1" t="str">
        <x:v>国泰上证科创板50成份ETF</x:v>
      </x:c>
      <x:c r="D4586" s="7" t="d">
        <x:v>2026-08-06T00:00:00.000Z</x:v>
      </x:c>
      <x:c r="E4586" s="8" t="n">
        <x:f>IF(ISNUMBER('原始字段'!C4592),'原始字段'!C4592,"n.a.")</x:f>
        <x:v>2585174000</x:v>
      </x:c>
      <x:c r="F4586" s="8" t="n">
        <x:f>IF(ISNUMBER('原始字段'!C4688),'原始字段'!C4688,"n.a.")</x:f>
        <x:v>2579174000</x:v>
      </x:c>
      <x:c r="G4586" s="8" t="n">
        <x:f>IF(COUNT(E4586:F4586)=2,F4586-E4586,"n.a.")</x:f>
        <x:v>-6000000</x:v>
      </x:c>
      <x:c r="H4586" s="9" t="n">
        <x:f>IF(ISNUMBER('原始字段'!D4688),'原始字段'!D4688,"n.a.")</x:f>
        <x:v>0.8782</x:v>
      </x:c>
      <x:c r="I4586" s="9" t="n">
        <x:f>IF(COUNT(G4586:H4586)=2,G4586*H4586/100000000,"n.a.")</x:f>
        <x:v>-0.052692</x:v>
      </x:c>
      <x:c r="J4586" s="1" t="str">
        <x:v>日频齐全；折算事件未独立核实</x:v>
      </x:c>
    </x:row>
    <x:row r="4587" ht="25" customHeight="1">
      <x:c r="A4587" s="1" t="str">
        <x:v>科创50</x:v>
      </x:c>
      <x:c r="B4587" s="1" t="str">
        <x:v>588950.SH</x:v>
      </x:c>
      <x:c r="C4587" s="1" t="str">
        <x:v>景顺长城上证科创板50成份ETF</x:v>
      </x:c>
      <x:c r="D4587" s="7" t="d">
        <x:v>2026-08-06T00:00:00.000Z</x:v>
      </x:c>
      <x:c r="E4587" s="8" t="n">
        <x:f>IF(ISNUMBER('原始字段'!C4590),'原始字段'!C4590,"n.a.")</x:f>
        <x:v>599729700</x:v>
      </x:c>
      <x:c r="F4587" s="8" t="n">
        <x:f>IF(ISNUMBER('原始字段'!C4686),'原始字段'!C4686,"n.a.")</x:f>
        <x:v>578729700</x:v>
      </x:c>
      <x:c r="G4587" s="8" t="n">
        <x:f>IF(COUNT(E4587:F4587)=2,F4587-E4587,"n.a.")</x:f>
        <x:v>-21000000</x:v>
      </x:c>
      <x:c r="H4587" s="9" t="n">
        <x:f>IF(ISNUMBER('原始字段'!D4686),'原始字段'!D4686,"n.a.")</x:f>
        <x:v>1.7773</x:v>
      </x:c>
      <x:c r="I4587" s="9" t="n">
        <x:f>IF(COUNT(G4587:H4587)=2,G4587*H4587/100000000,"n.a.")</x:f>
        <x:v>-0.373233</x:v>
      </x:c>
      <x:c r="J4587" s="1" t="str">
        <x:v>日频齐全；折算事件未独立核实</x:v>
      </x:c>
    </x:row>
    <x:row r="4588" ht="25" customHeight="1">
      <x:c r="A4588" s="1" t="str">
        <x:v>科创50</x:v>
      </x:c>
      <x:c r="B4588" s="1" t="str">
        <x:v>588080.SH</x:v>
      </x:c>
      <x:c r="C4588" s="1" t="str">
        <x:v>易方达上证科创板50ETF</x:v>
      </x:c>
      <x:c r="D4588" s="7" t="d">
        <x:v>2026-08-06T00:00:00.000Z</x:v>
      </x:c>
      <x:c r="E4588" s="8" t="n">
        <x:f>IF(ISNUMBER('原始字段'!C4581),'原始字段'!C4581,"n.a.")</x:f>
        <x:v>24259628100</x:v>
      </x:c>
      <x:c r="F4588" s="8" t="n">
        <x:f>IF(ISNUMBER('原始字段'!C4677),'原始字段'!C4677,"n.a.")</x:f>
        <x:v>24079628100</x:v>
      </x:c>
      <x:c r="G4588" s="8" t="n">
        <x:f>IF(COUNT(E4588:F4588)=2,F4588-E4588,"n.a.")</x:f>
        <x:v>-180000000</x:v>
      </x:c>
      <x:c r="H4588" s="9" t="n">
        <x:f>IF(ISNUMBER('原始字段'!D4677),'原始字段'!D4677,"n.a.")</x:f>
        <x:v>1.7406</x:v>
      </x:c>
      <x:c r="I4588" s="9" t="n">
        <x:f>IF(COUNT(G4588:H4588)=2,G4588*H4588/100000000,"n.a.")</x:f>
        <x:v>-3.13308</x:v>
      </x:c>
      <x:c r="J4588" s="1" t="str">
        <x:v>日频齐全；折算事件未独立核实</x:v>
      </x:c>
    </x:row>
    <x:row r="4589" ht="25" customHeight="1">
      <x:c r="A4589" s="1" t="str">
        <x:v>科创50</x:v>
      </x:c>
      <x:c r="B4589" s="1" t="str">
        <x:v>588060.SH</x:v>
      </x:c>
      <x:c r="C4589" s="1" t="str">
        <x:v>广发上证科创板50ETF</x:v>
      </x:c>
      <x:c r="D4589" s="7" t="d">
        <x:v>2026-08-06T00:00:00.000Z</x:v>
      </x:c>
      <x:c r="E4589" s="8" t="n">
        <x:f>IF(ISNUMBER('原始字段'!C4580),'原始字段'!C4580,"n.a.")</x:f>
        <x:v>7423140000</x:v>
      </x:c>
      <x:c r="F4589" s="8" t="n">
        <x:f>IF(ISNUMBER('原始字段'!C4676),'原始字段'!C4676,"n.a.")</x:f>
        <x:v>7333140000</x:v>
      </x:c>
      <x:c r="G4589" s="8" t="n">
        <x:f>IF(COUNT(E4589:F4589)=2,F4589-E4589,"n.a.")</x:f>
        <x:v>-90000000</x:v>
      </x:c>
      <x:c r="H4589" s="9" t="n">
        <x:f>IF(ISNUMBER('原始字段'!D4676),'原始字段'!D4676,"n.a.")</x:f>
        <x:v>1.0803</x:v>
      </x:c>
      <x:c r="I4589" s="9" t="n">
        <x:f>IF(COUNT(G4589:H4589)=2,G4589*H4589/100000000,"n.a.")</x:f>
        <x:v>-0.97227</x:v>
      </x:c>
      <x:c r="J4589" s="1" t="str">
        <x:v>日频齐全；折算事件未独立核实</x:v>
      </x:c>
    </x:row>
    <x:row r="4590" ht="25" customHeight="1">
      <x:c r="A4590" s="1" t="str">
        <x:v>科创50</x:v>
      </x:c>
      <x:c r="B4590" s="1" t="str">
        <x:v>588870.SH</x:v>
      </x:c>
      <x:c r="C4590" s="1" t="str">
        <x:v>汇添富上证科创板50成份ETF</x:v>
      </x:c>
      <x:c r="D4590" s="7" t="d">
        <x:v>2026-08-06T00:00:00.000Z</x:v>
      </x:c>
      <x:c r="E4590" s="8" t="n">
        <x:f>IF(ISNUMBER('原始字段'!C4588),'原始字段'!C4588,"n.a.")</x:f>
        <x:v>719552000</x:v>
      </x:c>
      <x:c r="F4590" s="8" t="n">
        <x:f>IF(ISNUMBER('原始字段'!C4684),'原始字段'!C4684,"n.a.")</x:f>
        <x:v>713552000</x:v>
      </x:c>
      <x:c r="G4590" s="8" t="n">
        <x:f>IF(COUNT(E4590:F4590)=2,F4590-E4590,"n.a.")</x:f>
        <x:v>-6000000</x:v>
      </x:c>
      <x:c r="H4590" s="9" t="n">
        <x:f>IF(ISNUMBER('原始字段'!D4684),'原始字段'!D4684,"n.a.")</x:f>
        <x:v>1.7257</x:v>
      </x:c>
      <x:c r="I4590" s="9" t="n">
        <x:f>IF(COUNT(G4590:H4590)=2,G4590*H4590/100000000,"n.a.")</x:f>
        <x:v>-0.103542</x:v>
      </x:c>
      <x:c r="J4590" s="1" t="str">
        <x:v>日频齐全；折算事件未独立核实</x:v>
      </x:c>
    </x:row>
    <x:row r="4591" ht="25" customHeight="1">
      <x:c r="A4591" s="1" t="str">
        <x:v>科创50</x:v>
      </x:c>
      <x:c r="B4591" s="1" t="str">
        <x:v>588720.SH</x:v>
      </x:c>
      <x:c r="C4591" s="1" t="str">
        <x:v>中银上证科创板50成份ETF</x:v>
      </x:c>
      <x:c r="D4591" s="7" t="d">
        <x:v>2026-08-06T00:00:00.000Z</x:v>
      </x:c>
      <x:c r="E4591" s="8" t="n">
        <x:f>IF(ISNUMBER('原始字段'!C4586),'原始字段'!C4586,"n.a.")</x:f>
        <x:v>104741800</x:v>
      </x:c>
      <x:c r="F4591" s="8" t="n">
        <x:f>IF(ISNUMBER('原始字段'!C4682),'原始字段'!C4682,"n.a.")</x:f>
        <x:v>104741800</x:v>
      </x:c>
      <x:c r="G4591" s="8" t="n">
        <x:f>IF(COUNT(E4591:F4591)=2,F4591-E4591,"n.a.")</x:f>
        <x:v>0</x:v>
      </x:c>
      <x:c r="H4591" s="9" t="n">
        <x:f>IF(ISNUMBER('原始字段'!D4682),'原始字段'!D4682,"n.a.")</x:f>
        <x:v>1.7271</x:v>
      </x:c>
      <x:c r="I4591" s="9" t="n">
        <x:f>IF(COUNT(G4591:H4591)=2,G4591*H4591/100000000,"n.a.")</x:f>
        <x:v>0</x:v>
      </x:c>
      <x:c r="J4591" s="1" t="str">
        <x:v>日频齐全；折算事件未独立核实</x:v>
      </x:c>
    </x:row>
    <x:row r="4592" ht="25" customHeight="1">
      <x:c r="A4592" s="1" t="str">
        <x:v>科创50</x:v>
      </x:c>
      <x:c r="B4592" s="1" t="str">
        <x:v>588090.SH</x:v>
      </x:c>
      <x:c r="C4592" s="1" t="str">
        <x:v>华泰柏瑞上证科创板50ETF</x:v>
      </x:c>
      <x:c r="D4592" s="7" t="d">
        <x:v>2026-08-06T00:00:00.000Z</x:v>
      </x:c>
      <x:c r="E4592" s="8" t="n">
        <x:f>IF(ISNUMBER('原始字段'!C4582),'原始字段'!C4582,"n.a.")</x:f>
        <x:v>2859072800</x:v>
      </x:c>
      <x:c r="F4592" s="8" t="n">
        <x:f>IF(ISNUMBER('原始字段'!C4678),'原始字段'!C4678,"n.a.")</x:f>
        <x:v>2847072800</x:v>
      </x:c>
      <x:c r="G4592" s="8" t="n">
        <x:f>IF(COUNT(E4592:F4592)=2,F4592-E4592,"n.a.")</x:f>
        <x:v>-12000000</x:v>
      </x:c>
      <x:c r="H4592" s="9" t="n">
        <x:f>IF(ISNUMBER('原始字段'!D4678),'原始字段'!D4678,"n.a.")</x:f>
        <x:v>1.7494</x:v>
      </x:c>
      <x:c r="I4592" s="9" t="n">
        <x:f>IF(COUNT(G4592:H4592)=2,G4592*H4592/100000000,"n.a.")</x:f>
        <x:v>-0.209928</x:v>
      </x:c>
      <x:c r="J4592" s="1" t="str">
        <x:v>日频齐全；折算事件未独立核实</x:v>
      </x:c>
    </x:row>
    <x:row r="4593" ht="25" customHeight="1">
      <x:c r="A4593" s="1" t="str">
        <x:v>科创50</x:v>
      </x:c>
      <x:c r="B4593" s="1" t="str">
        <x:v>588180.SH</x:v>
      </x:c>
      <x:c r="C4593" s="1" t="str">
        <x:v>国联安上证科创板50ETF</x:v>
      </x:c>
      <x:c r="D4593" s="7" t="d">
        <x:v>2026-08-06T00:00:00.000Z</x:v>
      </x:c>
      <x:c r="E4593" s="8" t="n">
        <x:f>IF(ISNUMBER('原始字段'!C4584),'原始字段'!C4584,"n.a.")</x:f>
        <x:v>734853700</x:v>
      </x:c>
      <x:c r="F4593" s="8" t="n">
        <x:f>IF(ISNUMBER('原始字段'!C4680),'原始字段'!C4680,"n.a.")</x:f>
        <x:v>720853700</x:v>
      </x:c>
      <x:c r="G4593" s="8" t="n">
        <x:f>IF(COUNT(E4593:F4593)=2,F4593-E4593,"n.a.")</x:f>
        <x:v>-14000000</x:v>
      </x:c>
      <x:c r="H4593" s="9" t="n">
        <x:f>IF(ISNUMBER('原始字段'!D4680),'原始字段'!D4680,"n.a.")</x:f>
        <x:v>1.1086</x:v>
      </x:c>
      <x:c r="I4593" s="9" t="n">
        <x:f>IF(COUNT(G4593:H4593)=2,G4593*H4593/100000000,"n.a.")</x:f>
        <x:v>-0.155204</x:v>
      </x:c>
      <x:c r="J4593" s="1" t="str">
        <x:v>日频齐全；折算事件未独立核实</x:v>
      </x:c>
    </x:row>
    <x:row r="4594" ht="25" customHeight="1">
      <x:c r="A4594" s="1" t="str">
        <x:v>科创50</x:v>
      </x:c>
      <x:c r="B4594" s="1" t="str">
        <x:v>588050.SH</x:v>
      </x:c>
      <x:c r="C4594" s="1" t="str">
        <x:v>工银上证科创板50ETF</x:v>
      </x:c>
      <x:c r="D4594" s="7" t="d">
        <x:v>2026-08-06T00:00:00.000Z</x:v>
      </x:c>
      <x:c r="E4594" s="8" t="n">
        <x:f>IF(ISNUMBER('原始字段'!C4579),'原始字段'!C4579,"n.a.")</x:f>
        <x:v>6265241300</x:v>
      </x:c>
      <x:c r="F4594" s="8" t="n">
        <x:f>IF(ISNUMBER('原始字段'!C4675),'原始字段'!C4675,"n.a.")</x:f>
        <x:v>6243241300</x:v>
      </x:c>
      <x:c r="G4594" s="8" t="n">
        <x:f>IF(COUNT(E4594:F4594)=2,F4594-E4594,"n.a.")</x:f>
        <x:v>-22000000</x:v>
      </x:c>
      <x:c r="H4594" s="9" t="n">
        <x:f>IF(ISNUMBER('原始字段'!D4675),'原始字段'!D4675,"n.a.")</x:f>
        <x:v>1.7434</x:v>
      </x:c>
      <x:c r="I4594" s="9" t="n">
        <x:f>IF(COUNT(G4594:H4594)=2,G4594*H4594/100000000,"n.a.")</x:f>
        <x:v>-0.383548</x:v>
      </x:c>
      <x:c r="J4594" s="1" t="str">
        <x:v>日频齐全；折算事件未独立核实</x:v>
      </x:c>
    </x:row>
    <x:row r="4595" ht="25" customHeight="1">
      <x:c r="A4595" s="1" t="str">
        <x:v>沪深300</x:v>
      </x:c>
      <x:c r="B4595" s="1" t="str">
        <x:v>159393.SZ</x:v>
      </x:c>
      <x:c r="C4595" s="1" t="str">
        <x:v>万家沪深300ETF</x:v>
      </x:c>
      <x:c r="D4595" s="7" t="d">
        <x:v>2026-08-07T00:00:00.000Z</x:v>
      </x:c>
      <x:c r="E4595" s="8" t="n">
        <x:f>IF(ISNUMBER('原始字段'!C4599),'原始字段'!C4599,"n.a.")</x:f>
        <x:v>88846342</x:v>
      </x:c>
      <x:c r="F4595" s="8" t="n">
        <x:f>IF(ISNUMBER('原始字段'!C4695),'原始字段'!C4695,"n.a.")</x:f>
        <x:v>85246342</x:v>
      </x:c>
      <x:c r="G4595" s="8" t="n">
        <x:f>IF(COUNT(E4595:F4595)=2,F4595-E4595,"n.a.")</x:f>
        <x:v>-3600000</x:v>
      </x:c>
      <x:c r="H4595" s="9" t="n">
        <x:f>IF(ISNUMBER('原始字段'!D4695),'原始字段'!D4695,"n.a.")</x:f>
        <x:v>5.0354</x:v>
      </x:c>
      <x:c r="I4595" s="9" t="n">
        <x:f>IF(COUNT(G4595:H4595)=2,G4595*H4595/100000000,"n.a.")</x:f>
        <x:v>-0.1812744</x:v>
      </x:c>
      <x:c r="J4595" s="1" t="str">
        <x:v>日频齐全；折算事件未独立核实</x:v>
      </x:c>
    </x:row>
    <x:row r="4596" ht="25" customHeight="1">
      <x:c r="A4596" s="1" t="str">
        <x:v>沪深300</x:v>
      </x:c>
      <x:c r="B4596" s="1" t="str">
        <x:v>515660.SH</x:v>
      </x:c>
      <x:c r="C4596" s="1" t="str">
        <x:v>国联安沪深300ETF</x:v>
      </x:c>
      <x:c r="D4596" s="7" t="d">
        <x:v>2026-08-07T00:00:00.000Z</x:v>
      </x:c>
      <x:c r="E4596" s="8" t="n">
        <x:f>IF(ISNUMBER('原始字段'!C4660),'原始字段'!C4660,"n.a.")</x:f>
        <x:v>434494200</x:v>
      </x:c>
      <x:c r="F4596" s="8" t="n">
        <x:f>IF(ISNUMBER('原始字段'!C4756),'原始字段'!C4756,"n.a.")</x:f>
        <x:v>434494200</x:v>
      </x:c>
      <x:c r="G4596" s="8" t="n">
        <x:f>IF(COUNT(E4596:F4596)=2,F4596-E4596,"n.a.")</x:f>
        <x:v>0</x:v>
      </x:c>
      <x:c r="H4596" s="9" t="n">
        <x:f>IF(ISNUMBER('原始字段'!D4756),'原始字段'!D4756,"n.a.")</x:f>
        <x:v>5.9352</x:v>
      </x:c>
      <x:c r="I4596" s="9" t="n">
        <x:f>IF(COUNT(G4596:H4596)=2,G4596*H4596/100000000,"n.a.")</x:f>
        <x:v>0</x:v>
      </x:c>
      <x:c r="J4596" s="1" t="str">
        <x:v>日频齐全；折算事件未独立核实</x:v>
      </x:c>
    </x:row>
    <x:row r="4597" ht="25" customHeight="1">
      <x:c r="A4597" s="1" t="str">
        <x:v>沪深300</x:v>
      </x:c>
      <x:c r="B4597" s="1" t="str">
        <x:v>515360.SH</x:v>
      </x:c>
      <x:c r="C4597" s="1" t="str">
        <x:v>方正富邦沪深300ETF</x:v>
      </x:c>
      <x:c r="D4597" s="7" t="d">
        <x:v>2026-08-07T00:00:00.000Z</x:v>
      </x:c>
      <x:c r="E4597" s="8" t="n">
        <x:f>IF(ISNUMBER('原始字段'!C4655),'原始字段'!C4655,"n.a.")</x:f>
        <x:v>37779300</x:v>
      </x:c>
      <x:c r="F4597" s="8" t="n">
        <x:f>IF(ISNUMBER('原始字段'!C4751),'原始字段'!C4751,"n.a.")</x:f>
        <x:v>37779300</x:v>
      </x:c>
      <x:c r="G4597" s="8" t="n">
        <x:f>IF(COUNT(E4597:F4597)=2,F4597-E4597,"n.a.")</x:f>
        <x:v>0</x:v>
      </x:c>
      <x:c r="H4597" s="9" t="n">
        <x:f>IF(ISNUMBER('原始字段'!D4751),'原始字段'!D4751,"n.a.")</x:f>
        <x:v>6.8635</x:v>
      </x:c>
      <x:c r="I4597" s="9" t="n">
        <x:f>IF(COUNT(G4597:H4597)=2,G4597*H4597/100000000,"n.a.")</x:f>
        <x:v>0</x:v>
      </x:c>
      <x:c r="J4597" s="1" t="str">
        <x:v>日频齐全；折算事件未独立核实</x:v>
      </x:c>
    </x:row>
    <x:row r="4598" ht="25" customHeight="1">
      <x:c r="A4598" s="1" t="str">
        <x:v>沪深300</x:v>
      </x:c>
      <x:c r="B4598" s="1" t="str">
        <x:v>510320.SH</x:v>
      </x:c>
      <x:c r="C4598" s="1" t="str">
        <x:v>中金沪深300ETF</x:v>
      </x:c>
      <x:c r="D4598" s="7" t="d">
        <x:v>2026-08-07T00:00:00.000Z</x:v>
      </x:c>
      <x:c r="E4598" s="8" t="n">
        <x:f>IF(ISNUMBER('原始字段'!C4632),'原始字段'!C4632,"n.a.")</x:f>
        <x:v>631068500</x:v>
      </x:c>
      <x:c r="F4598" s="8" t="n">
        <x:f>IF(ISNUMBER('原始字段'!C4728),'原始字段'!C4728,"n.a.")</x:f>
        <x:v>631068500</x:v>
      </x:c>
      <x:c r="G4598" s="8" t="n">
        <x:f>IF(COUNT(E4598:F4598)=2,F4598-E4598,"n.a.")</x:f>
        <x:v>0</x:v>
      </x:c>
      <x:c r="H4598" s="9" t="n">
        <x:f>IF(ISNUMBER('原始字段'!D4728),'原始字段'!D4728,"n.a.")</x:f>
        <x:v>1.2778</x:v>
      </x:c>
      <x:c r="I4598" s="9" t="n">
        <x:f>IF(COUNT(G4598:H4598)=2,G4598*H4598/100000000,"n.a.")</x:f>
        <x:v>0</x:v>
      </x:c>
      <x:c r="J4598" s="1" t="str">
        <x:v>日频齐全；折算事件未独立核实</x:v>
      </x:c>
    </x:row>
    <x:row r="4599" ht="25" customHeight="1">
      <x:c r="A4599" s="1" t="str">
        <x:v>沪深300</x:v>
      </x:c>
      <x:c r="B4599" s="1" t="str">
        <x:v>510360.SH</x:v>
      </x:c>
      <x:c r="C4599" s="1" t="str">
        <x:v>广发沪深300ETF</x:v>
      </x:c>
      <x:c r="D4599" s="7" t="d">
        <x:v>2026-08-07T00:00:00.000Z</x:v>
      </x:c>
      <x:c r="E4599" s="8" t="n">
        <x:f>IF(ISNUMBER('原始字段'!C4635),'原始字段'!C4635,"n.a.")</x:f>
        <x:v>1829381200</x:v>
      </x:c>
      <x:c r="F4599" s="8" t="n">
        <x:f>IF(ISNUMBER('原始字段'!C4731),'原始字段'!C4731,"n.a.")</x:f>
        <x:v>1802381200</x:v>
      </x:c>
      <x:c r="G4599" s="8" t="n">
        <x:f>IF(COUNT(E4599:F4599)=2,F4599-E4599,"n.a.")</x:f>
        <x:v>-27000000</x:v>
      </x:c>
      <x:c r="H4599" s="9" t="n">
        <x:f>IF(ISNUMBER('原始字段'!D4731),'原始字段'!D4731,"n.a.")</x:f>
        <x:v>1.8164</x:v>
      </x:c>
      <x:c r="I4599" s="9" t="n">
        <x:f>IF(COUNT(G4599:H4599)=2,G4599*H4599/100000000,"n.a.")</x:f>
        <x:v>-0.490428</x:v>
      </x:c>
      <x:c r="J4599" s="1" t="str">
        <x:v>日频齐全；折算事件未独立核实</x:v>
      </x:c>
    </x:row>
    <x:row r="4600" ht="25" customHeight="1">
      <x:c r="A4600" s="1" t="str">
        <x:v>沪深300</x:v>
      </x:c>
      <x:c r="B4600" s="1" t="str">
        <x:v>515330.SH</x:v>
      </x:c>
      <x:c r="C4600" s="1" t="str">
        <x:v>天弘沪深300ETF</x:v>
      </x:c>
      <x:c r="D4600" s="7" t="d">
        <x:v>2026-08-07T00:00:00.000Z</x:v>
      </x:c>
      <x:c r="E4600" s="8" t="n">
        <x:f>IF(ISNUMBER('原始字段'!C4653),'原始字段'!C4653,"n.a.")</x:f>
        <x:v>6566709500</x:v>
      </x:c>
      <x:c r="F4600" s="8" t="n">
        <x:f>IF(ISNUMBER('原始字段'!C4749),'原始字段'!C4749,"n.a.")</x:f>
        <x:v>6560709500</x:v>
      </x:c>
      <x:c r="G4600" s="8" t="n">
        <x:f>IF(COUNT(E4600:F4600)=2,F4600-E4600,"n.a.")</x:f>
        <x:v>-6000000</x:v>
      </x:c>
      <x:c r="H4600" s="9" t="n">
        <x:f>IF(ISNUMBER('原始字段'!D4749),'原始字段'!D4749,"n.a.")</x:f>
        <x:v>1.3668</x:v>
      </x:c>
      <x:c r="I4600" s="9" t="n">
        <x:f>IF(COUNT(G4600:H4600)=2,G4600*H4600/100000000,"n.a.")</x:f>
        <x:v>-0.082008</x:v>
      </x:c>
      <x:c r="J4600" s="1" t="str">
        <x:v>日频齐全；折算事件未独立核实</x:v>
      </x:c>
    </x:row>
    <x:row r="4601" ht="25" customHeight="1">
      <x:c r="A4601" s="1" t="str">
        <x:v>沪深300</x:v>
      </x:c>
      <x:c r="B4601" s="1" t="str">
        <x:v>510330.SH</x:v>
      </x:c>
      <x:c r="C4601" s="1" t="str">
        <x:v>华夏沪深300ETF</x:v>
      </x:c>
      <x:c r="D4601" s="7" t="d">
        <x:v>2026-08-07T00:00:00.000Z</x:v>
      </x:c>
      <x:c r="E4601" s="8" t="n">
        <x:f>IF(ISNUMBER('原始字段'!C4633),'原始字段'!C4633,"n.a.")</x:f>
        <x:v>8737449800</x:v>
      </x:c>
      <x:c r="F4601" s="8" t="n">
        <x:f>IF(ISNUMBER('原始字段'!C4729),'原始字段'!C4729,"n.a.")</x:f>
        <x:v>8726649800</x:v>
      </x:c>
      <x:c r="G4601" s="8" t="n">
        <x:f>IF(COUNT(E4601:F4601)=2,F4601-E4601,"n.a.")</x:f>
        <x:v>-10800000</x:v>
      </x:c>
      <x:c r="H4601" s="9" t="n">
        <x:f>IF(ISNUMBER('原始字段'!D4729),'原始字段'!D4729,"n.a.")</x:f>
        <x:v>4.9582</x:v>
      </x:c>
      <x:c r="I4601" s="9" t="n">
        <x:f>IF(COUNT(G4601:H4601)=2,G4601*H4601/100000000,"n.a.")</x:f>
        <x:v>-0.5354856</x:v>
      </x:c>
      <x:c r="J4601" s="1" t="str">
        <x:v>日频齐全；折算事件未独立核实</x:v>
      </x:c>
    </x:row>
    <x:row r="4602" ht="25" customHeight="1">
      <x:c r="A4602" s="1" t="str">
        <x:v>沪深300</x:v>
      </x:c>
      <x:c r="B4602" s="1" t="str">
        <x:v>510370.SH</x:v>
      </x:c>
      <x:c r="C4602" s="1" t="str">
        <x:v>兴业沪深300ETF</x:v>
      </x:c>
      <x:c r="D4602" s="7" t="d">
        <x:v>2026-08-07T00:00:00.000Z</x:v>
      </x:c>
      <x:c r="E4602" s="8" t="n">
        <x:f>IF(ISNUMBER('原始字段'!C4636),'原始字段'!C4636,"n.a.")</x:f>
        <x:v>87258100</x:v>
      </x:c>
      <x:c r="F4602" s="8" t="n">
        <x:f>IF(ISNUMBER('原始字段'!C4732),'原始字段'!C4732,"n.a.")</x:f>
        <x:v>87258100</x:v>
      </x:c>
      <x:c r="G4602" s="8" t="n">
        <x:f>IF(COUNT(E4602:F4602)=2,F4602-E4602,"n.a.")</x:f>
        <x:v>0</x:v>
      </x:c>
      <x:c r="H4602" s="9" t="n">
        <x:f>IF(ISNUMBER('原始字段'!D4732),'原始字段'!D4732,"n.a.")</x:f>
        <x:v>1.0541</x:v>
      </x:c>
      <x:c r="I4602" s="9" t="n">
        <x:f>IF(COUNT(G4602:H4602)=2,G4602*H4602/100000000,"n.a.")</x:f>
        <x:v>0</x:v>
      </x:c>
      <x:c r="J4602" s="1" t="str">
        <x:v>日频齐全；折算事件未独立核实</x:v>
      </x:c>
    </x:row>
    <x:row r="4603" ht="25" customHeight="1">
      <x:c r="A4603" s="1" t="str">
        <x:v>沪深300</x:v>
      </x:c>
      <x:c r="B4603" s="1" t="str">
        <x:v>159919.SZ</x:v>
      </x:c>
      <x:c r="C4603" s="1" t="str">
        <x:v>嘉实沪深300ETF</x:v>
      </x:c>
      <x:c r="D4603" s="7" t="d">
        <x:v>2026-08-07T00:00:00.000Z</x:v>
      </x:c>
      <x:c r="E4603" s="8" t="n">
        <x:f>IF(ISNUMBER('原始字段'!C4616),'原始字段'!C4616,"n.a.")</x:f>
        <x:v>6488316676</x:v>
      </x:c>
      <x:c r="F4603" s="8" t="n">
        <x:f>IF(ISNUMBER('原始字段'!C4712),'原始字段'!C4712,"n.a.")</x:f>
        <x:v>6378516676</x:v>
      </x:c>
      <x:c r="G4603" s="8" t="n">
        <x:f>IF(COUNT(E4603:F4603)=2,F4603-E4603,"n.a.")</x:f>
        <x:v>-109800000</x:v>
      </x:c>
      <x:c r="H4603" s="9" t="n">
        <x:f>IF(ISNUMBER('原始字段'!D4712),'原始字段'!D4712,"n.a.")</x:f>
        <x:v>4.9635</x:v>
      </x:c>
      <x:c r="I4603" s="9" t="n">
        <x:f>IF(COUNT(G4603:H4603)=2,G4603*H4603/100000000,"n.a.")</x:f>
        <x:v>-5.449923</x:v>
      </x:c>
      <x:c r="J4603" s="1" t="str">
        <x:v>日频齐全；折算事件未独立核实</x:v>
      </x:c>
    </x:row>
    <x:row r="4604" ht="25" customHeight="1">
      <x:c r="A4604" s="1" t="str">
        <x:v>沪深300</x:v>
      </x:c>
      <x:c r="B4604" s="1" t="str">
        <x:v>159673.SZ</x:v>
      </x:c>
      <x:c r="C4604" s="1" t="str">
        <x:v>鹏华沪深300ETF</x:v>
      </x:c>
      <x:c r="D4604" s="7" t="d">
        <x:v>2026-08-07T00:00:00.000Z</x:v>
      </x:c>
      <x:c r="E4604" s="8" t="n">
        <x:f>IF(ISNUMBER('原始字段'!C4608),'原始字段'!C4608,"n.a.")</x:f>
        <x:v>1803528385</x:v>
      </x:c>
      <x:c r="F4604" s="8" t="n">
        <x:f>IF(ISNUMBER('原始字段'!C4704),'原始字段'!C4704,"n.a.")</x:f>
        <x:v>1789528385</x:v>
      </x:c>
      <x:c r="G4604" s="8" t="n">
        <x:f>IF(COUNT(E4604:F4604)=2,F4604-E4604,"n.a.")</x:f>
        <x:v>-14000000</x:v>
      </x:c>
      <x:c r="H4604" s="9" t="n">
        <x:f>IF(ISNUMBER('原始字段'!D4704),'原始字段'!D4704,"n.a.")</x:f>
        <x:v>1.3078</x:v>
      </x:c>
      <x:c r="I4604" s="9" t="n">
        <x:f>IF(COUNT(G4604:H4604)=2,G4604*H4604/100000000,"n.a.")</x:f>
        <x:v>-0.183092</x:v>
      </x:c>
      <x:c r="J4604" s="1" t="str">
        <x:v>日频齐全；折算事件未独立核实</x:v>
      </x:c>
    </x:row>
    <x:row r="4605" ht="25" customHeight="1">
      <x:c r="A4605" s="1" t="str">
        <x:v>沪深300</x:v>
      </x:c>
      <x:c r="B4605" s="1" t="str">
        <x:v>159300.SZ</x:v>
      </x:c>
      <x:c r="C4605" s="1" t="str">
        <x:v>富国沪深300ETF</x:v>
      </x:c>
      <x:c r="D4605" s="7" t="d">
        <x:v>2026-08-07T00:00:00.000Z</x:v>
      </x:c>
      <x:c r="E4605" s="8" t="n">
        <x:f>IF(ISNUMBER('原始字段'!C4596),'原始字段'!C4596,"n.a.")</x:f>
        <x:v>406858097</x:v>
      </x:c>
      <x:c r="F4605" s="8" t="n">
        <x:f>IF(ISNUMBER('原始字段'!C4692),'原始字段'!C4692,"n.a.")</x:f>
        <x:v>391558097</x:v>
      </x:c>
      <x:c r="G4605" s="8" t="n">
        <x:f>IF(COUNT(E4605:F4605)=2,F4605-E4605,"n.a.")</x:f>
        <x:v>-15300000</x:v>
      </x:c>
      <x:c r="H4605" s="9" t="n">
        <x:f>IF(ISNUMBER('原始字段'!D4692),'原始字段'!D4692,"n.a.")</x:f>
        <x:v>5.0943</x:v>
      </x:c>
      <x:c r="I4605" s="9" t="n">
        <x:f>IF(COUNT(G4605:H4605)=2,G4605*H4605/100000000,"n.a.")</x:f>
        <x:v>-0.7794279</x:v>
      </x:c>
      <x:c r="J4605" s="1" t="str">
        <x:v>日频齐全；折算事件未独立核实</x:v>
      </x:c>
    </x:row>
    <x:row r="4606" ht="25" customHeight="1">
      <x:c r="A4606" s="1" t="str">
        <x:v>沪深300</x:v>
      </x:c>
      <x:c r="B4606" s="1" t="str">
        <x:v>510380.SH</x:v>
      </x:c>
      <x:c r="C4606" s="1" t="str">
        <x:v>国寿安保沪深300ETF</x:v>
      </x:c>
      <x:c r="D4606" s="7" t="d">
        <x:v>2026-08-07T00:00:00.000Z</x:v>
      </x:c>
      <x:c r="E4606" s="8" t="n">
        <x:f>IF(ISNUMBER('原始字段'!C4637),'原始字段'!C4637,"n.a.")</x:f>
        <x:v>1488802400</x:v>
      </x:c>
      <x:c r="F4606" s="8" t="n">
        <x:f>IF(ISNUMBER('原始字段'!C4733),'原始字段'!C4733,"n.a.")</x:f>
        <x:v>1488802400</x:v>
      </x:c>
      <x:c r="G4606" s="8" t="n">
        <x:f>IF(COUNT(E4606:F4606)=2,F4606-E4606,"n.a.")</x:f>
        <x:v>0</x:v>
      </x:c>
      <x:c r="H4606" s="9" t="n">
        <x:f>IF(ISNUMBER('原始字段'!D4733),'原始字段'!D4733,"n.a.")</x:f>
        <x:v>1.4152</x:v>
      </x:c>
      <x:c r="I4606" s="9" t="n">
        <x:f>IF(COUNT(G4606:H4606)=2,G4606*H4606/100000000,"n.a.")</x:f>
        <x:v>0</x:v>
      </x:c>
      <x:c r="J4606" s="1" t="str">
        <x:v>日频齐全；折算事件未独立核实</x:v>
      </x:c>
    </x:row>
    <x:row r="4607" ht="25" customHeight="1">
      <x:c r="A4607" s="1" t="str">
        <x:v>沪深300</x:v>
      </x:c>
      <x:c r="B4607" s="1" t="str">
        <x:v>515380.SH</x:v>
      </x:c>
      <x:c r="C4607" s="1" t="str">
        <x:v>泰康沪深300ETF</x:v>
      </x:c>
      <x:c r="D4607" s="7" t="d">
        <x:v>2026-08-07T00:00:00.000Z</x:v>
      </x:c>
      <x:c r="E4607" s="8" t="n">
        <x:f>IF(ISNUMBER('原始字段'!C4656),'原始字段'!C4656,"n.a.")</x:f>
        <x:v>666999800</x:v>
      </x:c>
      <x:c r="F4607" s="8" t="n">
        <x:f>IF(ISNUMBER('原始字段'!C4752),'原始字段'!C4752,"n.a.")</x:f>
        <x:v>664299800</x:v>
      </x:c>
      <x:c r="G4607" s="8" t="n">
        <x:f>IF(COUNT(E4607:F4607)=2,F4607-E4607,"n.a.")</x:f>
        <x:v>-2700000</x:v>
      </x:c>
      <x:c r="H4607" s="9" t="n">
        <x:f>IF(ISNUMBER('原始字段'!D4752),'原始字段'!D4752,"n.a.")</x:f>
        <x:v>5.517</x:v>
      </x:c>
      <x:c r="I4607" s="9" t="n">
        <x:f>IF(COUNT(G4607:H4607)=2,G4607*H4607/100000000,"n.a.")</x:f>
        <x:v>-0.148959</x:v>
      </x:c>
      <x:c r="J4607" s="1" t="str">
        <x:v>日频齐全；折算事件未独立核实</x:v>
      </x:c>
    </x:row>
    <x:row r="4608" ht="25" customHeight="1">
      <x:c r="A4608" s="1" t="str">
        <x:v>沪深300</x:v>
      </x:c>
      <x:c r="B4608" s="1" t="str">
        <x:v>510350.SH</x:v>
      </x:c>
      <x:c r="C4608" s="1" t="str">
        <x:v>工银沪深300ETF</x:v>
      </x:c>
      <x:c r="D4608" s="7" t="d">
        <x:v>2026-08-07T00:00:00.000Z</x:v>
      </x:c>
      <x:c r="E4608" s="8" t="n">
        <x:f>IF(ISNUMBER('原始字段'!C4634),'原始字段'!C4634,"n.a.")</x:f>
        <x:v>682314700</x:v>
      </x:c>
      <x:c r="F4608" s="8" t="n">
        <x:f>IF(ISNUMBER('原始字段'!C4730),'原始字段'!C4730,"n.a.")</x:f>
        <x:v>681414700</x:v>
      </x:c>
      <x:c r="G4608" s="8" t="n">
        <x:f>IF(COUNT(E4608:F4608)=2,F4608-E4608,"n.a.")</x:f>
        <x:v>-900000</x:v>
      </x:c>
      <x:c r="H4608" s="9" t="n">
        <x:f>IF(ISNUMBER('原始字段'!D4730),'原始字段'!D4730,"n.a.")</x:f>
        <x:v>4.9964</x:v>
      </x:c>
      <x:c r="I4608" s="9" t="n">
        <x:f>IF(COUNT(G4608:H4608)=2,G4608*H4608/100000000,"n.a.")</x:f>
        <x:v>-0.0449676</x:v>
      </x:c>
      <x:c r="J4608" s="1" t="str">
        <x:v>日频齐全；折算事件未独立核实</x:v>
      </x:c>
    </x:row>
    <x:row r="4609" ht="25" customHeight="1">
      <x:c r="A4609" s="1" t="str">
        <x:v>沪深300</x:v>
      </x:c>
      <x:c r="B4609" s="1" t="str">
        <x:v>563520.SH</x:v>
      </x:c>
      <x:c r="C4609" s="1" t="str">
        <x:v>永赢沪深300ETF</x:v>
      </x:c>
      <x:c r="D4609" s="7" t="d">
        <x:v>2026-08-07T00:00:00.000Z</x:v>
      </x:c>
      <x:c r="E4609" s="8" t="n">
        <x:f>IF(ISNUMBER('原始字段'!C4671),'原始字段'!C4671,"n.a.")</x:f>
        <x:v>430065000</x:v>
      </x:c>
      <x:c r="F4609" s="8" t="n">
        <x:f>IF(ISNUMBER('原始字段'!C4767),'原始字段'!C4767,"n.a.")</x:f>
        <x:v>424065000</x:v>
      </x:c>
      <x:c r="G4609" s="8" t="n">
        <x:f>IF(COUNT(E4609:F4609)=2,F4609-E4609,"n.a.")</x:f>
        <x:v>-6000000</x:v>
      </x:c>
      <x:c r="H4609" s="9" t="n">
        <x:f>IF(ISNUMBER('原始字段'!D4767),'原始字段'!D4767,"n.a.")</x:f>
        <x:v>1.221</x:v>
      </x:c>
      <x:c r="I4609" s="9" t="n">
        <x:f>IF(COUNT(G4609:H4609)=2,G4609*H4609/100000000,"n.a.")</x:f>
        <x:v>-0.07326</x:v>
      </x:c>
      <x:c r="J4609" s="1" t="str">
        <x:v>日频齐全；折算事件未独立核实</x:v>
      </x:c>
    </x:row>
    <x:row r="4610" ht="25" customHeight="1">
      <x:c r="A4610" s="1" t="str">
        <x:v>沪深300</x:v>
      </x:c>
      <x:c r="B4610" s="1" t="str">
        <x:v>510300.SH</x:v>
      </x:c>
      <x:c r="C4610" s="1" t="str">
        <x:v>华泰柏瑞沪深300ETF</x:v>
      </x:c>
      <x:c r="D4610" s="7" t="d">
        <x:v>2026-08-07T00:00:00.000Z</x:v>
      </x:c>
      <x:c r="E4610" s="8" t="n">
        <x:f>IF(ISNUMBER('原始字段'!C4630),'原始字段'!C4630,"n.a.")</x:f>
        <x:v>25705387700</x:v>
      </x:c>
      <x:c r="F4610" s="8" t="n">
        <x:f>IF(ISNUMBER('原始字段'!C4726),'原始字段'!C4726,"n.a.")</x:f>
        <x:v>25128487700</x:v>
      </x:c>
      <x:c r="G4610" s="8" t="n">
        <x:f>IF(COUNT(E4610:F4610)=2,F4610-E4610,"n.a.")</x:f>
        <x:v>-576900000</x:v>
      </x:c>
      <x:c r="H4610" s="9" t="n">
        <x:f>IF(ISNUMBER('原始字段'!D4726),'原始字段'!D4726,"n.a.")</x:f>
        <x:v>4.7556</x:v>
      </x:c>
      <x:c r="I4610" s="9" t="n">
        <x:f>IF(COUNT(G4610:H4610)=2,G4610*H4610/100000000,"n.a.")</x:f>
        <x:v>-27.4350564</x:v>
      </x:c>
      <x:c r="J4610" s="1" t="str">
        <x:v>日频齐全；折算事件未独立核实</x:v>
      </x:c>
    </x:row>
    <x:row r="4611" ht="25" customHeight="1">
      <x:c r="A4611" s="1" t="str">
        <x:v>沪深300</x:v>
      </x:c>
      <x:c r="B4611" s="1" t="str">
        <x:v>515310.SH</x:v>
      </x:c>
      <x:c r="C4611" s="1" t="str">
        <x:v>汇添富沪深300ETF</x:v>
      </x:c>
      <x:c r="D4611" s="7" t="d">
        <x:v>2026-08-07T00:00:00.000Z</x:v>
      </x:c>
      <x:c r="E4611" s="8" t="n">
        <x:f>IF(ISNUMBER('原始字段'!C4652),'原始字段'!C4652,"n.a.")</x:f>
        <x:v>349611200</x:v>
      </x:c>
      <x:c r="F4611" s="8" t="n">
        <x:f>IF(ISNUMBER('原始字段'!C4748),'原始字段'!C4748,"n.a.")</x:f>
        <x:v>335611200</x:v>
      </x:c>
      <x:c r="G4611" s="8" t="n">
        <x:f>IF(COUNT(E4611:F4611)=2,F4611-E4611,"n.a.")</x:f>
        <x:v>-14000000</x:v>
      </x:c>
      <x:c r="H4611" s="9" t="n">
        <x:f>IF(ISNUMBER('原始字段'!D4748),'原始字段'!D4748,"n.a.")</x:f>
        <x:v>1.4131</x:v>
      </x:c>
      <x:c r="I4611" s="9" t="n">
        <x:f>IF(COUNT(G4611:H4611)=2,G4611*H4611/100000000,"n.a.")</x:f>
        <x:v>-0.197834</x:v>
      </x:c>
      <x:c r="J4611" s="1" t="str">
        <x:v>日频齐全；折算事件未独立核实</x:v>
      </x:c>
    </x:row>
    <x:row r="4612" ht="25" customHeight="1">
      <x:c r="A4612" s="1" t="str">
        <x:v>沪深300</x:v>
      </x:c>
      <x:c r="B4612" s="1" t="str">
        <x:v>159925.SZ</x:v>
      </x:c>
      <x:c r="C4612" s="1" t="str">
        <x:v>南方沪深300ETF</x:v>
      </x:c>
      <x:c r="D4612" s="7" t="d">
        <x:v>2026-08-07T00:00:00.000Z</x:v>
      </x:c>
      <x:c r="E4612" s="8" t="n">
        <x:f>IF(ISNUMBER('原始字段'!C4618),'原始字段'!C4618,"n.a.")</x:f>
        <x:v>588920856</x:v>
      </x:c>
      <x:c r="F4612" s="8" t="n">
        <x:f>IF(ISNUMBER('原始字段'!C4714),'原始字段'!C4714,"n.a.")</x:f>
        <x:v>580820856</x:v>
      </x:c>
      <x:c r="G4612" s="8" t="n">
        <x:f>IF(COUNT(E4612:F4612)=2,F4612-E4612,"n.a.")</x:f>
        <x:v>-8100000</x:v>
      </x:c>
      <x:c r="H4612" s="9" t="n">
        <x:f>IF(ISNUMBER('原始字段'!D4714),'原始字段'!D4714,"n.a.")</x:f>
        <x:v>4.8269</x:v>
      </x:c>
      <x:c r="I4612" s="9" t="n">
        <x:f>IF(COUNT(G4612:H4612)=2,G4612*H4612/100000000,"n.a.")</x:f>
        <x:v>-0.3909789</x:v>
      </x:c>
      <x:c r="J4612" s="1" t="str">
        <x:v>日频齐全；折算事件未独立核实</x:v>
      </x:c>
    </x:row>
    <x:row r="4613" ht="25" customHeight="1">
      <x:c r="A4613" s="1" t="str">
        <x:v>沪深300</x:v>
      </x:c>
      <x:c r="B4613" s="1" t="str">
        <x:v>561930.SH</x:v>
      </x:c>
      <x:c r="C4613" s="1" t="str">
        <x:v>招商沪深300ETF</x:v>
      </x:c>
      <x:c r="D4613" s="7" t="d">
        <x:v>2026-08-07T00:00:00.000Z</x:v>
      </x:c>
      <x:c r="E4613" s="8" t="n">
        <x:f>IF(ISNUMBER('原始字段'!C4667),'原始字段'!C4667,"n.a.")</x:f>
        <x:v>205260600</x:v>
      </x:c>
      <x:c r="F4613" s="8" t="n">
        <x:f>IF(ISNUMBER('原始字段'!C4763),'原始字段'!C4763,"n.a.")</x:f>
        <x:v>202260600</x:v>
      </x:c>
      <x:c r="G4613" s="8" t="n">
        <x:f>IF(COUNT(E4613:F4613)=2,F4613-E4613,"n.a.")</x:f>
        <x:v>-3000000</x:v>
      </x:c>
      <x:c r="H4613" s="9" t="n">
        <x:f>IF(ISNUMBER('原始字段'!D4763),'原始字段'!D4763,"n.a.")</x:f>
        <x:v>1.5937</x:v>
      </x:c>
      <x:c r="I4613" s="9" t="n">
        <x:f>IF(COUNT(G4613:H4613)=2,G4613*H4613/100000000,"n.a.")</x:f>
        <x:v>-0.047811</x:v>
      </x:c>
      <x:c r="J4613" s="1" t="str">
        <x:v>日频齐全；折算事件未独立核实</x:v>
      </x:c>
    </x:row>
    <x:row r="4614" ht="25" customHeight="1">
      <x:c r="A4614" s="1" t="str">
        <x:v>沪深300</x:v>
      </x:c>
      <x:c r="B4614" s="1" t="str">
        <x:v>515350.SH</x:v>
      </x:c>
      <x:c r="C4614" s="1" t="str">
        <x:v>民生加银沪深300ETF</x:v>
      </x:c>
      <x:c r="D4614" s="7" t="d">
        <x:v>2026-08-07T00:00:00.000Z</x:v>
      </x:c>
      <x:c r="E4614" s="8" t="n">
        <x:f>IF(ISNUMBER('原始字段'!C4654),'原始字段'!C4654,"n.a.")</x:f>
        <x:v>11699200</x:v>
      </x:c>
      <x:c r="F4614" s="8" t="n">
        <x:f>IF(ISNUMBER('原始字段'!C4750),'原始字段'!C4750,"n.a.")</x:f>
        <x:v>11699200</x:v>
      </x:c>
      <x:c r="G4614" s="8" t="n">
        <x:f>IF(COUNT(E4614:F4614)=2,F4614-E4614,"n.a.")</x:f>
        <x:v>0</x:v>
      </x:c>
      <x:c r="H4614" s="9" t="n">
        <x:f>IF(ISNUMBER('原始字段'!D4750),'原始字段'!D4750,"n.a.")</x:f>
        <x:v>6.3736</x:v>
      </x:c>
      <x:c r="I4614" s="9" t="n">
        <x:f>IF(COUNT(G4614:H4614)=2,G4614*H4614/100000000,"n.a.")</x:f>
        <x:v>0</x:v>
      </x:c>
      <x:c r="J4614" s="1" t="str">
        <x:v>日频齐全；折算事件未独立核实</x:v>
      </x:c>
    </x:row>
    <x:row r="4615" ht="25" customHeight="1">
      <x:c r="A4615" s="1" t="str">
        <x:v>沪深300</x:v>
      </x:c>
      <x:c r="B4615" s="1" t="str">
        <x:v>510310.SH</x:v>
      </x:c>
      <x:c r="C4615" s="1" t="str">
        <x:v>易方达沪深300ETF</x:v>
      </x:c>
      <x:c r="D4615" s="7" t="d">
        <x:v>2026-08-07T00:00:00.000Z</x:v>
      </x:c>
      <x:c r="E4615" s="8" t="n">
        <x:f>IF(ISNUMBER('原始字段'!C4631),'原始字段'!C4631,"n.a.")</x:f>
        <x:v>11631344000</x:v>
      </x:c>
      <x:c r="F4615" s="8" t="n">
        <x:f>IF(ISNUMBER('原始字段'!C4727),'原始字段'!C4727,"n.a.")</x:f>
        <x:v>11559344000</x:v>
      </x:c>
      <x:c r="G4615" s="8" t="n">
        <x:f>IF(COUNT(E4615:F4615)=2,F4615-E4615,"n.a.")</x:f>
        <x:v>-72000000</x:v>
      </x:c>
      <x:c r="H4615" s="9" t="n">
        <x:f>IF(ISNUMBER('原始字段'!D4727),'原始字段'!D4727,"n.a.")</x:f>
        <x:v>4.6189</x:v>
      </x:c>
      <x:c r="I4615" s="9" t="n">
        <x:f>IF(COUNT(G4615:H4615)=2,G4615*H4615/100000000,"n.a.")</x:f>
        <x:v>-3.325608</x:v>
      </x:c>
      <x:c r="J4615" s="1" t="str">
        <x:v>日频齐全；折算事件未独立核实</x:v>
      </x:c>
    </x:row>
    <x:row r="4616" ht="25" customHeight="1">
      <x:c r="A4616" s="1" t="str">
        <x:v>沪深300</x:v>
      </x:c>
      <x:c r="B4616" s="1" t="str">
        <x:v>159330.SZ</x:v>
      </x:c>
      <x:c r="C4616" s="1" t="str">
        <x:v>东财沪深300ETF</x:v>
      </x:c>
      <x:c r="D4616" s="7" t="d">
        <x:v>2026-08-07T00:00:00.000Z</x:v>
      </x:c>
      <x:c r="E4616" s="8" t="n">
        <x:f>IF(ISNUMBER('原始字段'!C4597),'原始字段'!C4597,"n.a.")</x:f>
        <x:v>470801009</x:v>
      </x:c>
      <x:c r="F4616" s="8" t="n">
        <x:f>IF(ISNUMBER('原始字段'!C4693),'原始字段'!C4693,"n.a.")</x:f>
        <x:v>458801009</x:v>
      </x:c>
      <x:c r="G4616" s="8" t="n">
        <x:f>IF(COUNT(E4616:F4616)=2,F4616-E4616,"n.a.")</x:f>
        <x:v>-12000000</x:v>
      </x:c>
      <x:c r="H4616" s="9" t="n">
        <x:f>IF(ISNUMBER('原始字段'!D4693),'原始字段'!D4693,"n.a.")</x:f>
        <x:v>1.4674</x:v>
      </x:c>
      <x:c r="I4616" s="9" t="n">
        <x:f>IF(COUNT(G4616:H4616)=2,G4616*H4616/100000000,"n.a.")</x:f>
        <x:v>-0.176088</x:v>
      </x:c>
      <x:c r="J4616" s="1" t="str">
        <x:v>日频齐全；折算事件未独立核实</x:v>
      </x:c>
    </x:row>
    <x:row r="4617" ht="25" customHeight="1">
      <x:c r="A4617" s="1" t="str">
        <x:v>沪深300</x:v>
      </x:c>
      <x:c r="B4617" s="1" t="str">
        <x:v>510390.SH</x:v>
      </x:c>
      <x:c r="C4617" s="1" t="str">
        <x:v>平安沪深300ETF</x:v>
      </x:c>
      <x:c r="D4617" s="7" t="d">
        <x:v>2026-08-07T00:00:00.000Z</x:v>
      </x:c>
      <x:c r="E4617" s="8" t="n">
        <x:f>IF(ISNUMBER('原始字段'!C4638),'原始字段'!C4638,"n.a.")</x:f>
        <x:v>140150000</x:v>
      </x:c>
      <x:c r="F4617" s="8" t="n">
        <x:f>IF(ISNUMBER('原始字段'!C4734),'原始字段'!C4734,"n.a.")</x:f>
        <x:v>140150000</x:v>
      </x:c>
      <x:c r="G4617" s="8" t="n">
        <x:f>IF(COUNT(E4617:F4617)=2,F4617-E4617,"n.a.")</x:f>
        <x:v>0</x:v>
      </x:c>
      <x:c r="H4617" s="9" t="n">
        <x:f>IF(ISNUMBER('原始字段'!D4734),'原始字段'!D4734,"n.a.")</x:f>
        <x:v>5.3737</x:v>
      </x:c>
      <x:c r="I4617" s="9" t="n">
        <x:f>IF(COUNT(G4617:H4617)=2,G4617*H4617/100000000,"n.a.")</x:f>
        <x:v>0</x:v>
      </x:c>
      <x:c r="J4617" s="1" t="str">
        <x:v>日频齐全；折算事件未独立核实</x:v>
      </x:c>
    </x:row>
    <x:row r="4618" ht="25" customHeight="1">
      <x:c r="A4618" s="1" t="str">
        <x:v>沪深300</x:v>
      </x:c>
      <x:c r="B4618" s="1" t="str">
        <x:v>515390.SH</x:v>
      </x:c>
      <x:c r="C4618" s="1" t="str">
        <x:v>华安沪深300ETF</x:v>
      </x:c>
      <x:c r="D4618" s="7" t="d">
        <x:v>2026-08-07T00:00:00.000Z</x:v>
      </x:c>
      <x:c r="E4618" s="8" t="n">
        <x:f>IF(ISNUMBER('原始字段'!C4657),'原始字段'!C4657,"n.a.")</x:f>
        <x:v>1762683000</x:v>
      </x:c>
      <x:c r="F4618" s="8" t="n">
        <x:f>IF(ISNUMBER('原始字段'!C4753),'原始字段'!C4753,"n.a.")</x:f>
        <x:v>1762683000</x:v>
      </x:c>
      <x:c r="G4618" s="8" t="n">
        <x:f>IF(COUNT(E4618:F4618)=2,F4618-E4618,"n.a.")</x:f>
        <x:v>0</x:v>
      </x:c>
      <x:c r="H4618" s="9" t="n">
        <x:f>IF(ISNUMBER('原始字段'!D4753),'原始字段'!D4753,"n.a.")</x:f>
        <x:v>1.384</x:v>
      </x:c>
      <x:c r="I4618" s="9" t="n">
        <x:f>IF(COUNT(G4618:H4618)=2,G4618*H4618/100000000,"n.a.")</x:f>
        <x:v>0</x:v>
      </x:c>
      <x:c r="J4618" s="1" t="str">
        <x:v>日频齐全；折算事件未独立核实</x:v>
      </x:c>
    </x:row>
    <x:row r="4619" ht="25" customHeight="1">
      <x:c r="A4619" s="1" t="str">
        <x:v>沪深300</x:v>
      </x:c>
      <x:c r="B4619" s="1" t="str">
        <x:v>515130.SH</x:v>
      </x:c>
      <x:c r="C4619" s="1" t="str">
        <x:v>博时沪深300ETF</x:v>
      </x:c>
      <x:c r="D4619" s="7" t="d">
        <x:v>2026-08-07T00:00:00.000Z</x:v>
      </x:c>
      <x:c r="E4619" s="8" t="n">
        <x:f>IF(ISNUMBER('原始字段'!C4650),'原始字段'!C4650,"n.a.")</x:f>
        <x:v>94463200</x:v>
      </x:c>
      <x:c r="F4619" s="8" t="n">
        <x:f>IF(ISNUMBER('原始字段'!C4746),'原始字段'!C4746,"n.a.")</x:f>
        <x:v>91463200</x:v>
      </x:c>
      <x:c r="G4619" s="8" t="n">
        <x:f>IF(COUNT(E4619:F4619)=2,F4619-E4619,"n.a.")</x:f>
        <x:v>-3000000</x:v>
      </x:c>
      <x:c r="H4619" s="9" t="n">
        <x:f>IF(ISNUMBER('原始字段'!D4746),'原始字段'!D4746,"n.a.")</x:f>
        <x:v>1.5689</x:v>
      </x:c>
      <x:c r="I4619" s="9" t="n">
        <x:f>IF(COUNT(G4619:H4619)=2,G4619*H4619/100000000,"n.a.")</x:f>
        <x:v>-0.047067</x:v>
      </x:c>
      <x:c r="J4619" s="1" t="str">
        <x:v>日频齐全；折算事件未独立核实</x:v>
      </x:c>
    </x:row>
    <x:row r="4620" ht="25" customHeight="1">
      <x:c r="A4620" s="1" t="str">
        <x:v>中证500</x:v>
      </x:c>
      <x:c r="B4620" s="1" t="str">
        <x:v>510530.SH</x:v>
      </x:c>
      <x:c r="C4620" s="1" t="str">
        <x:v>工银中证500ETF</x:v>
      </x:c>
      <x:c r="D4620" s="7" t="d">
        <x:v>2026-08-07T00:00:00.000Z</x:v>
      </x:c>
      <x:c r="E4620" s="8" t="n">
        <x:f>IF(ISNUMBER('原始字段'!C4641),'原始字段'!C4641,"n.a.")</x:f>
        <x:v>48979400</x:v>
      </x:c>
      <x:c r="F4620" s="8" t="n">
        <x:f>IF(ISNUMBER('原始字段'!C4737),'原始字段'!C4737,"n.a.")</x:f>
        <x:v>48479400</x:v>
      </x:c>
      <x:c r="G4620" s="8" t="n">
        <x:f>IF(COUNT(E4620:F4620)=2,F4620-E4620,"n.a.")</x:f>
        <x:v>-500000</x:v>
      </x:c>
      <x:c r="H4620" s="9" t="n">
        <x:f>IF(ISNUMBER('原始字段'!D4737),'原始字段'!D4737,"n.a.")</x:f>
        <x:v>8.9567</x:v>
      </x:c>
      <x:c r="I4620" s="9" t="n">
        <x:f>IF(COUNT(G4620:H4620)=2,G4620*H4620/100000000,"n.a.")</x:f>
        <x:v>-0.0447835</x:v>
      </x:c>
      <x:c r="J4620" s="1" t="str">
        <x:v>日频齐全；折算事件未独立核实</x:v>
      </x:c>
    </x:row>
    <x:row r="4621" ht="25" customHeight="1">
      <x:c r="A4621" s="1" t="str">
        <x:v>中证500</x:v>
      </x:c>
      <x:c r="B4621" s="1" t="str">
        <x:v>510580.SH</x:v>
      </x:c>
      <x:c r="C4621" s="1" t="str">
        <x:v>易方达中证500ETF</x:v>
      </x:c>
      <x:c r="D4621" s="7" t="d">
        <x:v>2026-08-07T00:00:00.000Z</x:v>
      </x:c>
      <x:c r="E4621" s="8" t="n">
        <x:f>IF(ISNUMBER('原始字段'!C4645),'原始字段'!C4645,"n.a.")</x:f>
        <x:v>1145368300</x:v>
      </x:c>
      <x:c r="F4621" s="8" t="n">
        <x:f>IF(ISNUMBER('原始字段'!C4741),'原始字段'!C4741,"n.a.")</x:f>
        <x:v>1147768300</x:v>
      </x:c>
      <x:c r="G4621" s="8" t="n">
        <x:f>IF(COUNT(E4621:F4621)=2,F4621-E4621,"n.a.")</x:f>
        <x:v>2400000</x:v>
      </x:c>
      <x:c r="H4621" s="9" t="n">
        <x:f>IF(ISNUMBER('原始字段'!D4741),'原始字段'!D4741,"n.a.")</x:f>
        <x:v>4.2014</x:v>
      </x:c>
      <x:c r="I4621" s="9" t="n">
        <x:f>IF(COUNT(G4621:H4621)=2,G4621*H4621/100000000,"n.a.")</x:f>
        <x:v>0.10083359999999998</x:v>
      </x:c>
      <x:c r="J4621" s="1" t="str">
        <x:v>日频齐全；折算事件未独立核实</x:v>
      </x:c>
    </x:row>
    <x:row r="4622" ht="25" customHeight="1">
      <x:c r="A4622" s="1" t="str">
        <x:v>中证500</x:v>
      </x:c>
      <x:c r="B4622" s="1" t="str">
        <x:v>159922.SZ</x:v>
      </x:c>
      <x:c r="C4622" s="1" t="str">
        <x:v>嘉实中证500ETF</x:v>
      </x:c>
      <x:c r="D4622" s="7" t="d">
        <x:v>2026-08-07T00:00:00.000Z</x:v>
      </x:c>
      <x:c r="E4622" s="8" t="n">
        <x:f>IF(ISNUMBER('原始字段'!C4617),'原始字段'!C4617,"n.a.")</x:f>
        <x:v>2963676765</x:v>
      </x:c>
      <x:c r="F4622" s="8" t="n">
        <x:f>IF(ISNUMBER('原始字段'!C4713),'原始字段'!C4713,"n.a.")</x:f>
        <x:v>2915676765</x:v>
      </x:c>
      <x:c r="G4622" s="8" t="n">
        <x:f>IF(COUNT(E4622:F4622)=2,F4622-E4622,"n.a.")</x:f>
        <x:v>-48000000</x:v>
      </x:c>
      <x:c r="H4622" s="9" t="n">
        <x:f>IF(ISNUMBER('原始字段'!D4713),'原始字段'!D4713,"n.a.")</x:f>
        <x:v>3.2421</x:v>
      </x:c>
      <x:c r="I4622" s="9" t="n">
        <x:f>IF(COUNT(G4622:H4622)=2,G4622*H4622/100000000,"n.a.")</x:f>
        <x:v>-1.556208</x:v>
      </x:c>
      <x:c r="J4622" s="1" t="str">
        <x:v>日频齐全；折算事件未独立核实</x:v>
      </x:c>
    </x:row>
    <x:row r="4623" ht="25" customHeight="1">
      <x:c r="A4623" s="1" t="str">
        <x:v>中证500</x:v>
      </x:c>
      <x:c r="B4623" s="1" t="str">
        <x:v>563750.SH</x:v>
      </x:c>
      <x:c r="C4623" s="1" t="str">
        <x:v>汇添富中证500ETF</x:v>
      </x:c>
      <x:c r="D4623" s="7" t="d">
        <x:v>2026-08-07T00:00:00.000Z</x:v>
      </x:c>
      <x:c r="E4623" s="8" t="n">
        <x:f>IF(ISNUMBER('原始字段'!C4672),'原始字段'!C4672,"n.a.")</x:f>
        <x:v>354737000</x:v>
      </x:c>
      <x:c r="F4623" s="8" t="n">
        <x:f>IF(ISNUMBER('原始字段'!C4768),'原始字段'!C4768,"n.a.")</x:f>
        <x:v>352237000</x:v>
      </x:c>
      <x:c r="G4623" s="8" t="n">
        <x:f>IF(COUNT(E4623:F4623)=2,F4623-E4623,"n.a.")</x:f>
        <x:v>-2500000</x:v>
      </x:c>
      <x:c r="H4623" s="9" t="n">
        <x:f>IF(ISNUMBER('原始字段'!D4768),'原始字段'!D4768,"n.a.")</x:f>
        <x:v>1.1149</x:v>
      </x:c>
      <x:c r="I4623" s="9" t="n">
        <x:f>IF(COUNT(G4623:H4623)=2,G4623*H4623/100000000,"n.a.")</x:f>
        <x:v>-0.0278725</x:v>
      </x:c>
      <x:c r="J4623" s="1" t="str">
        <x:v>日频齐全；折算事件未独立核实</x:v>
      </x:c>
    </x:row>
    <x:row r="4624" ht="25" customHeight="1">
      <x:c r="A4624" s="1" t="str">
        <x:v>中证500</x:v>
      </x:c>
      <x:c r="B4624" s="1" t="str">
        <x:v>159935.SZ</x:v>
      </x:c>
      <x:c r="C4624" s="1" t="str">
        <x:v>景顺长城中证500ETF</x:v>
      </x:c>
      <x:c r="D4624" s="7" t="d">
        <x:v>2026-08-07T00:00:00.000Z</x:v>
      </x:c>
      <x:c r="E4624" s="8" t="n">
        <x:f>IF(ISNUMBER('原始字段'!C4619),'原始字段'!C4619,"n.a.")</x:f>
        <x:v>26572956</x:v>
      </x:c>
      <x:c r="F4624" s="8" t="n">
        <x:f>IF(ISNUMBER('原始字段'!C4715),'原始字段'!C4715,"n.a.")</x:f>
        <x:v>26572956</x:v>
      </x:c>
      <x:c r="G4624" s="8" t="n">
        <x:f>IF(COUNT(E4624:F4624)=2,F4624-E4624,"n.a.")</x:f>
        <x:v>0</x:v>
      </x:c>
      <x:c r="H4624" s="9" t="n">
        <x:f>IF(ISNUMBER('原始字段'!D4715),'原始字段'!D4715,"n.a.")</x:f>
        <x:v>2.5202</x:v>
      </x:c>
      <x:c r="I4624" s="9" t="n">
        <x:f>IF(COUNT(G4624:H4624)=2,G4624*H4624/100000000,"n.a.")</x:f>
        <x:v>0</x:v>
      </x:c>
      <x:c r="J4624" s="1" t="str">
        <x:v>日频齐全；折算事件未独立核实</x:v>
      </x:c>
    </x:row>
    <x:row r="4625" ht="25" customHeight="1">
      <x:c r="A4625" s="1" t="str">
        <x:v>中证500</x:v>
      </x:c>
      <x:c r="B4625" s="1" t="str">
        <x:v>515530.SH</x:v>
      </x:c>
      <x:c r="C4625" s="1" t="str">
        <x:v>泰康中证500ETF</x:v>
      </x:c>
      <x:c r="D4625" s="7" t="d">
        <x:v>2026-08-07T00:00:00.000Z</x:v>
      </x:c>
      <x:c r="E4625" s="8" t="n">
        <x:f>IF(ISNUMBER('原始字段'!C4658),'原始字段'!C4658,"n.a.")</x:f>
        <x:v>13042700</x:v>
      </x:c>
      <x:c r="F4625" s="8" t="n">
        <x:f>IF(ISNUMBER('原始字段'!C4754),'原始字段'!C4754,"n.a.")</x:f>
        <x:v>13042700</x:v>
      </x:c>
      <x:c r="G4625" s="8" t="n">
        <x:f>IF(COUNT(E4625:F4625)=2,F4625-E4625,"n.a.")</x:f>
        <x:v>0</x:v>
      </x:c>
      <x:c r="H4625" s="9" t="n">
        <x:f>IF(ISNUMBER('原始字段'!D4754),'原始字段'!D4754,"n.a.")</x:f>
        <x:v>4.4093</x:v>
      </x:c>
      <x:c r="I4625" s="9" t="n">
        <x:f>IF(COUNT(G4625:H4625)=2,G4625*H4625/100000000,"n.a.")</x:f>
        <x:v>0</x:v>
      </x:c>
      <x:c r="J4625" s="1" t="str">
        <x:v>日频齐全；折算事件未独立核实</x:v>
      </x:c>
    </x:row>
    <x:row r="4626" ht="25" customHeight="1">
      <x:c r="A4626" s="1" t="str">
        <x:v>中证500</x:v>
      </x:c>
      <x:c r="B4626" s="1" t="str">
        <x:v>510590.SH</x:v>
      </x:c>
      <x:c r="C4626" s="1" t="str">
        <x:v>平安中证500ETF</x:v>
      </x:c>
      <x:c r="D4626" s="7" t="d">
        <x:v>2026-08-07T00:00:00.000Z</x:v>
      </x:c>
      <x:c r="E4626" s="8" t="n">
        <x:f>IF(ISNUMBER('原始字段'!C4646),'原始字段'!C4646,"n.a.")</x:f>
        <x:v>114786100</x:v>
      </x:c>
      <x:c r="F4626" s="8" t="n">
        <x:f>IF(ISNUMBER('原始字段'!C4742),'原始字段'!C4742,"n.a.")</x:f>
        <x:v>123986100</x:v>
      </x:c>
      <x:c r="G4626" s="8" t="n">
        <x:f>IF(COUNT(E4626:F4626)=2,F4626-E4626,"n.a.")</x:f>
        <x:v>9200000</x:v>
      </x:c>
      <x:c r="H4626" s="9" t="n">
        <x:f>IF(ISNUMBER('原始字段'!D4742),'原始字段'!D4742,"n.a.")</x:f>
        <x:v>8.6763</x:v>
      </x:c>
      <x:c r="I4626" s="9" t="n">
        <x:f>IF(COUNT(G4626:H4626)=2,G4626*H4626/100000000,"n.a.")</x:f>
        <x:v>0.7982196</x:v>
      </x:c>
      <x:c r="J4626" s="1" t="str">
        <x:v>日频齐全；折算事件未独立核实</x:v>
      </x:c>
    </x:row>
    <x:row r="4627" ht="25" customHeight="1">
      <x:c r="A4627" s="1" t="str">
        <x:v>中证500</x:v>
      </x:c>
      <x:c r="B4627" s="1" t="str">
        <x:v>515190.SH</x:v>
      </x:c>
      <x:c r="C4627" s="1" t="str">
        <x:v>中银证券中证500ETF</x:v>
      </x:c>
      <x:c r="D4627" s="7" t="d">
        <x:v>2026-08-07T00:00:00.000Z</x:v>
      </x:c>
      <x:c r="E4627" s="8" t="n">
        <x:f>IF(ISNUMBER('原始字段'!C4651),'原始字段'!C4651,"n.a.")</x:f>
        <x:v>293466100</x:v>
      </x:c>
      <x:c r="F4627" s="8" t="n">
        <x:f>IF(ISNUMBER('原始字段'!C4747),'原始字段'!C4747,"n.a.")</x:f>
        <x:v>293466100</x:v>
      </x:c>
      <x:c r="G4627" s="8" t="n">
        <x:f>IF(COUNT(E4627:F4627)=2,F4627-E4627,"n.a.")</x:f>
        <x:v>0</x:v>
      </x:c>
      <x:c r="H4627" s="9" t="n">
        <x:f>IF(ISNUMBER('原始字段'!D4747),'原始字段'!D4747,"n.a.")</x:f>
        <x:v>1.68</x:v>
      </x:c>
      <x:c r="I4627" s="9" t="n">
        <x:f>IF(COUNT(G4627:H4627)=2,G4627*H4627/100000000,"n.a.")</x:f>
        <x:v>0</x:v>
      </x:c>
      <x:c r="J4627" s="1" t="str">
        <x:v>日频齐全；折算事件未独立核实</x:v>
      </x:c>
    </x:row>
    <x:row r="4628" ht="25" customHeight="1">
      <x:c r="A4628" s="1" t="str">
        <x:v>中证500</x:v>
      </x:c>
      <x:c r="B4628" s="1" t="str">
        <x:v>159820.SZ</x:v>
      </x:c>
      <x:c r="C4628" s="1" t="str">
        <x:v>天弘中证500ETF</x:v>
      </x:c>
      <x:c r="D4628" s="7" t="d">
        <x:v>2026-08-07T00:00:00.000Z</x:v>
      </x:c>
      <x:c r="E4628" s="8" t="n">
        <x:f>IF(ISNUMBER('原始字段'!C4611),'原始字段'!C4611,"n.a.")</x:f>
        <x:v>1378908470</x:v>
      </x:c>
      <x:c r="F4628" s="8" t="n">
        <x:f>IF(ISNUMBER('原始字段'!C4707),'原始字段'!C4707,"n.a.")</x:f>
        <x:v>1378908470</x:v>
      </x:c>
      <x:c r="G4628" s="8" t="n">
        <x:f>IF(COUNT(E4628:F4628)=2,F4628-E4628,"n.a.")</x:f>
        <x:v>0</x:v>
      </x:c>
      <x:c r="H4628" s="9" t="n">
        <x:f>IF(ISNUMBER('原始字段'!D4707),'原始字段'!D4707,"n.a.")</x:f>
        <x:v>1.3856</x:v>
      </x:c>
      <x:c r="I4628" s="9" t="n">
        <x:f>IF(COUNT(G4628:H4628)=2,G4628*H4628/100000000,"n.a.")</x:f>
        <x:v>0</x:v>
      </x:c>
      <x:c r="J4628" s="1" t="str">
        <x:v>日频齐全；折算事件未独立核实</x:v>
      </x:c>
    </x:row>
    <x:row r="4629" ht="25" customHeight="1">
      <x:c r="A4629" s="1" t="str">
        <x:v>中证500</x:v>
      </x:c>
      <x:c r="B4629" s="1" t="str">
        <x:v>159337.SZ</x:v>
      </x:c>
      <x:c r="C4629" s="1" t="str">
        <x:v>东财中证500ETF</x:v>
      </x:c>
      <x:c r="D4629" s="7" t="d">
        <x:v>2026-08-07T00:00:00.000Z</x:v>
      </x:c>
      <x:c r="E4629" s="8" t="n">
        <x:f>IF(ISNUMBER('原始字段'!C4598),'原始字段'!C4598,"n.a.")</x:f>
        <x:v>299710611</x:v>
      </x:c>
      <x:c r="F4629" s="8" t="n">
        <x:f>IF(ISNUMBER('原始字段'!C4694),'原始字段'!C4694,"n.a.")</x:f>
        <x:v>297710611</x:v>
      </x:c>
      <x:c r="G4629" s="8" t="n">
        <x:f>IF(COUNT(E4629:F4629)=2,F4629-E4629,"n.a.")</x:f>
        <x:v>-2000000</x:v>
      </x:c>
      <x:c r="H4629" s="9" t="n">
        <x:f>IF(ISNUMBER('原始字段'!D4694),'原始字段'!D4694,"n.a.")</x:f>
        <x:v>1.8232</x:v>
      </x:c>
      <x:c r="I4629" s="9" t="n">
        <x:f>IF(COUNT(G4629:H4629)=2,G4629*H4629/100000000,"n.a.")</x:f>
        <x:v>-0.036464</x:v>
      </x:c>
      <x:c r="J4629" s="1" t="str">
        <x:v>日频齐全；折算事件未独立核实</x:v>
      </x:c>
    </x:row>
    <x:row r="4630" ht="25" customHeight="1">
      <x:c r="A4630" s="1" t="str">
        <x:v>中证500</x:v>
      </x:c>
      <x:c r="B4630" s="1" t="str">
        <x:v>510500.SH</x:v>
      </x:c>
      <x:c r="C4630" s="1" t="str">
        <x:v>南方中证500ETF</x:v>
      </x:c>
      <x:c r="D4630" s="7" t="d">
        <x:v>2026-08-07T00:00:00.000Z</x:v>
      </x:c>
      <x:c r="E4630" s="8" t="n">
        <x:f>IF(ISNUMBER('原始字段'!C4639),'原始字段'!C4639,"n.a.")</x:f>
        <x:v>5732168600</x:v>
      </x:c>
      <x:c r="F4630" s="8" t="n">
        <x:f>IF(ISNUMBER('原始字段'!C4735),'原始字段'!C4735,"n.a.")</x:f>
        <x:v>5572568600</x:v>
      </x:c>
      <x:c r="G4630" s="8" t="n">
        <x:f>IF(COUNT(E4630:F4630)=2,F4630-E4630,"n.a.")</x:f>
        <x:v>-159600000</x:v>
      </x:c>
      <x:c r="H4630" s="9" t="n">
        <x:f>IF(ISNUMBER('原始字段'!D4735),'原始字段'!D4735,"n.a.")</x:f>
        <x:v>7.9933</x:v>
      </x:c>
      <x:c r="I4630" s="9" t="n">
        <x:f>IF(COUNT(G4630:H4630)=2,G4630*H4630/100000000,"n.a.")</x:f>
        <x:v>-12.7573068</x:v>
      </x:c>
      <x:c r="J4630" s="1" t="str">
        <x:v>日频齐全；折算事件未独立核实</x:v>
      </x:c>
    </x:row>
    <x:row r="4631" ht="25" customHeight="1">
      <x:c r="A4631" s="1" t="str">
        <x:v>中证500</x:v>
      </x:c>
      <x:c r="B4631" s="1" t="str">
        <x:v>159968.SZ</x:v>
      </x:c>
      <x:c r="C4631" s="1" t="str">
        <x:v>博时中证500ETF</x:v>
      </x:c>
      <x:c r="D4631" s="7" t="d">
        <x:v>2026-08-07T00:00:00.000Z</x:v>
      </x:c>
      <x:c r="E4631" s="8" t="n">
        <x:f>IF(ISNUMBER('原始字段'!C4626),'原始字段'!C4626,"n.a.")</x:f>
        <x:v>64895098</x:v>
      </x:c>
      <x:c r="F4631" s="8" t="n">
        <x:f>IF(ISNUMBER('原始字段'!C4722),'原始字段'!C4722,"n.a.")</x:f>
        <x:v>64895098</x:v>
      </x:c>
      <x:c r="G4631" s="8" t="n">
        <x:f>IF(COUNT(E4631:F4631)=2,F4631-E4631,"n.a.")</x:f>
        <x:v>0</x:v>
      </x:c>
      <x:c r="H4631" s="9" t="n">
        <x:f>IF(ISNUMBER('原始字段'!D4722),'原始字段'!D4722,"n.a.")</x:f>
        <x:v>10.4321</x:v>
      </x:c>
      <x:c r="I4631" s="9" t="n">
        <x:f>IF(COUNT(G4631:H4631)=2,G4631*H4631/100000000,"n.a.")</x:f>
        <x:v>0</x:v>
      </x:c>
      <x:c r="J4631" s="1" t="str">
        <x:v>日频齐全；折算事件未独立核实</x:v>
      </x:c>
    </x:row>
    <x:row r="4632" ht="25" customHeight="1">
      <x:c r="A4632" s="1" t="str">
        <x:v>中证500</x:v>
      </x:c>
      <x:c r="B4632" s="1" t="str">
        <x:v>561350.SH</x:v>
      </x:c>
      <x:c r="C4632" s="1" t="str">
        <x:v>国泰中证500ETF</x:v>
      </x:c>
      <x:c r="D4632" s="7" t="d">
        <x:v>2026-08-07T00:00:00.000Z</x:v>
      </x:c>
      <x:c r="E4632" s="8" t="n">
        <x:f>IF(ISNUMBER('原始字段'!C4665),'原始字段'!C4665,"n.a.")</x:f>
        <x:v>106700000</x:v>
      </x:c>
      <x:c r="F4632" s="8" t="n">
        <x:f>IF(ISNUMBER('原始字段'!C4761),'原始字段'!C4761,"n.a.")</x:f>
        <x:v>100700000</x:v>
      </x:c>
      <x:c r="G4632" s="8" t="n">
        <x:f>IF(COUNT(E4632:F4632)=2,F4632-E4632,"n.a.")</x:f>
        <x:v>-6000000</x:v>
      </x:c>
      <x:c r="H4632" s="9" t="n">
        <x:f>IF(ISNUMBER('原始字段'!D4761),'原始字段'!D4761,"n.a.")</x:f>
        <x:v>1.2699</x:v>
      </x:c>
      <x:c r="I4632" s="9" t="n">
        <x:f>IF(COUNT(G4632:H4632)=2,G4632*H4632/100000000,"n.a.")</x:f>
        <x:v>-0.076194</x:v>
      </x:c>
      <x:c r="J4632" s="1" t="str">
        <x:v>日频齐全；折算事件未独立核实</x:v>
      </x:c>
    </x:row>
    <x:row r="4633" ht="25" customHeight="1">
      <x:c r="A4633" s="1" t="str">
        <x:v>中证500</x:v>
      </x:c>
      <x:c r="B4633" s="1" t="str">
        <x:v>512500.SH</x:v>
      </x:c>
      <x:c r="C4633" s="1" t="str">
        <x:v>华夏中证500ETF</x:v>
      </x:c>
      <x:c r="D4633" s="7" t="d">
        <x:v>2026-08-07T00:00:00.000Z</x:v>
      </x:c>
      <x:c r="E4633" s="8" t="n">
        <x:f>IF(ISNUMBER('原始字段'!C4648),'原始字段'!C4648,"n.a.")</x:f>
        <x:v>1910408800</x:v>
      </x:c>
      <x:c r="F4633" s="8" t="n">
        <x:f>IF(ISNUMBER('原始字段'!C4744),'原始字段'!C4744,"n.a.")</x:f>
        <x:v>1896008800</x:v>
      </x:c>
      <x:c r="G4633" s="8" t="n">
        <x:f>IF(COUNT(E4633:F4633)=2,F4633-E4633,"n.a.")</x:f>
        <x:v>-14400000</x:v>
      </x:c>
      <x:c r="H4633" s="9" t="n">
        <x:f>IF(ISNUMBER('原始字段'!D4744),'原始字段'!D4744,"n.a.")</x:f>
        <x:v>4.521</x:v>
      </x:c>
      <x:c r="I4633" s="9" t="n">
        <x:f>IF(COUNT(G4633:H4633)=2,G4633*H4633/100000000,"n.a.")</x:f>
        <x:v>-0.651024</x:v>
      </x:c>
      <x:c r="J4633" s="1" t="str">
        <x:v>日频齐全；折算事件未独立核实</x:v>
      </x:c>
    </x:row>
    <x:row r="4634" ht="25" customHeight="1">
      <x:c r="A4634" s="1" t="str">
        <x:v>中证500</x:v>
      </x:c>
      <x:c r="B4634" s="1" t="str">
        <x:v>510550.SH</x:v>
      </x:c>
      <x:c r="C4634" s="1" t="str">
        <x:v>方正富邦中证500ETF</x:v>
      </x:c>
      <x:c r="D4634" s="7" t="d">
        <x:v>2026-08-07T00:00:00.000Z</x:v>
      </x:c>
      <x:c r="E4634" s="8" t="n">
        <x:f>IF(ISNUMBER('原始字段'!C4642),'原始字段'!C4642,"n.a.")</x:f>
        <x:v>23743300</x:v>
      </x:c>
      <x:c r="F4634" s="8" t="n">
        <x:f>IF(ISNUMBER('原始字段'!C4738),'原始字段'!C4738,"n.a.")</x:f>
        <x:v>23743300</x:v>
      </x:c>
      <x:c r="G4634" s="8" t="n">
        <x:f>IF(COUNT(E4634:F4634)=2,F4634-E4634,"n.a.")</x:f>
        <x:v>0</x:v>
      </x:c>
      <x:c r="H4634" s="9" t="n">
        <x:f>IF(ISNUMBER('原始字段'!D4738),'原始字段'!D4738,"n.a.")</x:f>
        <x:v>2.055</x:v>
      </x:c>
      <x:c r="I4634" s="9" t="n">
        <x:f>IF(COUNT(G4634:H4634)=2,G4634*H4634/100000000,"n.a.")</x:f>
        <x:v>0</x:v>
      </x:c>
      <x:c r="J4634" s="1" t="str">
        <x:v>日频齐全；折算事件未独立核实</x:v>
      </x:c>
    </x:row>
    <x:row r="4635" ht="25" customHeight="1">
      <x:c r="A4635" s="1" t="str">
        <x:v>中证500</x:v>
      </x:c>
      <x:c r="B4635" s="1" t="str">
        <x:v>510510.SH</x:v>
      </x:c>
      <x:c r="C4635" s="1" t="str">
        <x:v>广发中证500ETF</x:v>
      </x:c>
      <x:c r="D4635" s="7" t="d">
        <x:v>2026-08-07T00:00:00.000Z</x:v>
      </x:c>
      <x:c r="E4635" s="8" t="n">
        <x:f>IF(ISNUMBER('原始字段'!C4640),'原始字段'!C4640,"n.a.")</x:f>
        <x:v>915038300</x:v>
      </x:c>
      <x:c r="F4635" s="8" t="n">
        <x:f>IF(ISNUMBER('原始字段'!C4736),'原始字段'!C4736,"n.a.")</x:f>
        <x:v>883038300</x:v>
      </x:c>
      <x:c r="G4635" s="8" t="n">
        <x:f>IF(COUNT(E4635:F4635)=2,F4635-E4635,"n.a.")</x:f>
        <x:v>-32000000</x:v>
      </x:c>
      <x:c r="H4635" s="9" t="n">
        <x:f>IF(ISNUMBER('原始字段'!D4736),'原始字段'!D4736,"n.a.")</x:f>
        <x:v>2.5898</x:v>
      </x:c>
      <x:c r="I4635" s="9" t="n">
        <x:f>IF(COUNT(G4635:H4635)=2,G4635*H4635/100000000,"n.a.")</x:f>
        <x:v>-0.828736</x:v>
      </x:c>
      <x:c r="J4635" s="1" t="str">
        <x:v>日频齐全；折算事件未独立核实</x:v>
      </x:c>
    </x:row>
    <x:row r="4636" ht="25" customHeight="1">
      <x:c r="A4636" s="1" t="str">
        <x:v>中证500</x:v>
      </x:c>
      <x:c r="B4636" s="1" t="str">
        <x:v>515550.SH</x:v>
      </x:c>
      <x:c r="C4636" s="1" t="str">
        <x:v>国联中证500ETF</x:v>
      </x:c>
      <x:c r="D4636" s="7" t="d">
        <x:v>2026-08-07T00:00:00.000Z</x:v>
      </x:c>
      <x:c r="E4636" s="8" t="n">
        <x:f>IF(ISNUMBER('原始字段'!C4659),'原始字段'!C4659,"n.a.")</x:f>
        <x:v>21345700</x:v>
      </x:c>
      <x:c r="F4636" s="8" t="n">
        <x:f>IF(ISNUMBER('原始字段'!C4755),'原始字段'!C4755,"n.a.")</x:f>
        <x:v>21345700</x:v>
      </x:c>
      <x:c r="G4636" s="8" t="n">
        <x:f>IF(COUNT(E4636:F4636)=2,F4636-E4636,"n.a.")</x:f>
        <x:v>0</x:v>
      </x:c>
      <x:c r="H4636" s="9" t="n">
        <x:f>IF(ISNUMBER('原始字段'!D4755),'原始字段'!D4755,"n.a.")</x:f>
        <x:v>1.7953</x:v>
      </x:c>
      <x:c r="I4636" s="9" t="n">
        <x:f>IF(COUNT(G4636:H4636)=2,G4636*H4636/100000000,"n.a.")</x:f>
        <x:v>0</x:v>
      </x:c>
      <x:c r="J4636" s="1" t="str">
        <x:v>日频齐全；折算事件未独立核实</x:v>
      </x:c>
    </x:row>
    <x:row r="4637" ht="25" customHeight="1">
      <x:c r="A4637" s="1" t="str">
        <x:v>中证500</x:v>
      </x:c>
      <x:c r="B4637" s="1" t="str">
        <x:v>159500.SZ</x:v>
      </x:c>
      <x:c r="C4637" s="1" t="str">
        <x:v>富国中证500ETF</x:v>
      </x:c>
      <x:c r="D4637" s="7" t="d">
        <x:v>2026-08-07T00:00:00.000Z</x:v>
      </x:c>
      <x:c r="E4637" s="8" t="n">
        <x:f>IF(ISNUMBER('原始字段'!C4600),'原始字段'!C4600,"n.a.")</x:f>
        <x:v>244138865</x:v>
      </x:c>
      <x:c r="F4637" s="8" t="n">
        <x:f>IF(ISNUMBER('原始字段'!C4696),'原始字段'!C4696,"n.a.")</x:f>
        <x:v>235738865</x:v>
      </x:c>
      <x:c r="G4637" s="8" t="n">
        <x:f>IF(COUNT(E4637:F4637)=2,F4637-E4637,"n.a.")</x:f>
        <x:v>-8400000</x:v>
      </x:c>
      <x:c r="H4637" s="9" t="n">
        <x:f>IF(ISNUMBER('原始字段'!D4696),'原始字段'!D4696,"n.a.")</x:f>
        <x:v>1.1963</x:v>
      </x:c>
      <x:c r="I4637" s="9" t="n">
        <x:f>IF(COUNT(G4637:H4637)=2,G4637*H4637/100000000,"n.a.")</x:f>
        <x:v>-0.1004892</x:v>
      </x:c>
      <x:c r="J4637" s="1" t="str">
        <x:v>日频齐全；折算事件未独立核实</x:v>
      </x:c>
    </x:row>
    <x:row r="4638" ht="25" customHeight="1">
      <x:c r="A4638" s="1" t="str">
        <x:v>中证500</x:v>
      </x:c>
      <x:c r="B4638" s="1" t="str">
        <x:v>512510.SH</x:v>
      </x:c>
      <x:c r="C4638" s="1" t="str">
        <x:v>华泰柏瑞中证500ETF</x:v>
      </x:c>
      <x:c r="D4638" s="7" t="d">
        <x:v>2026-08-07T00:00:00.000Z</x:v>
      </x:c>
      <x:c r="E4638" s="8" t="n">
        <x:f>IF(ISNUMBER('原始字段'!C4649),'原始字段'!C4649,"n.a.")</x:f>
        <x:v>442429800</x:v>
      </x:c>
      <x:c r="F4638" s="8" t="n">
        <x:f>IF(ISNUMBER('原始字段'!C4745),'原始字段'!C4745,"n.a.")</x:f>
        <x:v>442429800</x:v>
      </x:c>
      <x:c r="G4638" s="8" t="n">
        <x:f>IF(COUNT(E4638:F4638)=2,F4638-E4638,"n.a.")</x:f>
        <x:v>0</x:v>
      </x:c>
      <x:c r="H4638" s="9" t="n">
        <x:f>IF(ISNUMBER('原始字段'!D4745),'原始字段'!D4745,"n.a.")</x:f>
        <x:v>2.3927</x:v>
      </x:c>
      <x:c r="I4638" s="9" t="n">
        <x:f>IF(COUNT(G4638:H4638)=2,G4638*H4638/100000000,"n.a.")</x:f>
        <x:v>0</x:v>
      </x:c>
      <x:c r="J4638" s="1" t="str">
        <x:v>日频齐全；折算事件未独立核实</x:v>
      </x:c>
    </x:row>
    <x:row r="4639" ht="25" customHeight="1">
      <x:c r="A4639" s="1" t="str">
        <x:v>中证500</x:v>
      </x:c>
      <x:c r="B4639" s="1" t="str">
        <x:v>510570.SH</x:v>
      </x:c>
      <x:c r="C4639" s="1" t="str">
        <x:v>兴业中证500ETF</x:v>
      </x:c>
      <x:c r="D4639" s="7" t="d">
        <x:v>2026-08-07T00:00:00.000Z</x:v>
      </x:c>
      <x:c r="E4639" s="8" t="n">
        <x:f>IF(ISNUMBER('原始字段'!C4644),'原始字段'!C4644,"n.a.")</x:f>
        <x:v>35560600</x:v>
      </x:c>
      <x:c r="F4639" s="8" t="n">
        <x:f>IF(ISNUMBER('原始字段'!C4740),'原始字段'!C4740,"n.a.")</x:f>
        <x:v>35560600</x:v>
      </x:c>
      <x:c r="G4639" s="8" t="n">
        <x:f>IF(COUNT(E4639:F4639)=2,F4639-E4639,"n.a.")</x:f>
        <x:v>0</x:v>
      </x:c>
      <x:c r="H4639" s="9" t="n">
        <x:f>IF(ISNUMBER('原始字段'!D4740),'原始字段'!D4740,"n.a.")</x:f>
        <x:v>1.2585</x:v>
      </x:c>
      <x:c r="I4639" s="9" t="n">
        <x:f>IF(COUNT(G4639:H4639)=2,G4639*H4639/100000000,"n.a.")</x:f>
        <x:v>0</x:v>
      </x:c>
      <x:c r="J4639" s="1" t="str">
        <x:v>日频齐全；折算事件未独立核实</x:v>
      </x:c>
    </x:row>
    <x:row r="4640" ht="25" customHeight="1">
      <x:c r="A4640" s="1" t="str">
        <x:v>中证500</x:v>
      </x:c>
      <x:c r="B4640" s="1" t="str">
        <x:v>510560.SH</x:v>
      </x:c>
      <x:c r="C4640" s="1" t="str">
        <x:v>国寿安保中证500ETF</x:v>
      </x:c>
      <x:c r="D4640" s="7" t="d">
        <x:v>2026-08-07T00:00:00.000Z</x:v>
      </x:c>
      <x:c r="E4640" s="8" t="n">
        <x:f>IF(ISNUMBER('原始字段'!C4643),'原始字段'!C4643,"n.a.")</x:f>
        <x:v>52318700</x:v>
      </x:c>
      <x:c r="F4640" s="8" t="n">
        <x:f>IF(ISNUMBER('原始字段'!C4739),'原始字段'!C4739,"n.a.")</x:f>
        <x:v>52318700</x:v>
      </x:c>
      <x:c r="G4640" s="8" t="n">
        <x:f>IF(COUNT(E4640:F4640)=2,F4640-E4640,"n.a.")</x:f>
        <x:v>0</x:v>
      </x:c>
      <x:c r="H4640" s="9" t="n">
        <x:f>IF(ISNUMBER('原始字段'!D4739),'原始字段'!D4739,"n.a.")</x:f>
        <x:v>2.0025</x:v>
      </x:c>
      <x:c r="I4640" s="9" t="n">
        <x:f>IF(COUNT(G4640:H4640)=2,G4640*H4640/100000000,"n.a.")</x:f>
        <x:v>0</x:v>
      </x:c>
      <x:c r="J4640" s="1" t="str">
        <x:v>日频齐全；折算事件未独立核实</x:v>
      </x:c>
    </x:row>
    <x:row r="4641" ht="25" customHeight="1">
      <x:c r="A4641" s="1" t="str">
        <x:v>中证500</x:v>
      </x:c>
      <x:c r="B4641" s="1" t="str">
        <x:v>159982.SZ</x:v>
      </x:c>
      <x:c r="C4641" s="1" t="str">
        <x:v>鹏华中证500ETF</x:v>
      </x:c>
      <x:c r="D4641" s="7" t="d">
        <x:v>2026-08-07T00:00:00.000Z</x:v>
      </x:c>
      <x:c r="E4641" s="8" t="n">
        <x:f>IF(ISNUMBER('原始字段'!C4629),'原始字段'!C4629,"n.a.")</x:f>
        <x:v>228211253</x:v>
      </x:c>
      <x:c r="F4641" s="8" t="n">
        <x:f>IF(ISNUMBER('原始字段'!C4725),'原始字段'!C4725,"n.a.")</x:f>
        <x:v>228211253</x:v>
      </x:c>
      <x:c r="G4641" s="8" t="n">
        <x:f>IF(COUNT(E4641:F4641)=2,F4641-E4641,"n.a.")</x:f>
        <x:v>0</x:v>
      </x:c>
      <x:c r="H4641" s="9" t="n">
        <x:f>IF(ISNUMBER('原始字段'!D4725),'原始字段'!D4725,"n.a.")</x:f>
        <x:v>2.1463</x:v>
      </x:c>
      <x:c r="I4641" s="9" t="n">
        <x:f>IF(COUNT(G4641:H4641)=2,G4641*H4641/100000000,"n.a.")</x:f>
        <x:v>0</x:v>
      </x:c>
      <x:c r="J4641" s="1" t="str">
        <x:v>日频齐全；折算事件未独立核实</x:v>
      </x:c>
    </x:row>
    <x:row r="4642" ht="25" customHeight="1">
      <x:c r="A4642" s="1" t="str">
        <x:v>中证1000</x:v>
      </x:c>
      <x:c r="B4642" s="1" t="str">
        <x:v>560010.SH</x:v>
      </x:c>
      <x:c r="C4642" s="1" t="str">
        <x:v>广发中证1000ETF</x:v>
      </x:c>
      <x:c r="D4642" s="7" t="d">
        <x:v>2026-08-07T00:00:00.000Z</x:v>
      </x:c>
      <x:c r="E4642" s="8" t="n">
        <x:f>IF(ISNUMBER('原始字段'!C4662),'原始字段'!C4662,"n.a.")</x:f>
        <x:v>2378621700</x:v>
      </x:c>
      <x:c r="F4642" s="8" t="n">
        <x:f>IF(ISNUMBER('原始字段'!C4758),'原始字段'!C4758,"n.a.")</x:f>
        <x:v>2236621700</x:v>
      </x:c>
      <x:c r="G4642" s="8" t="n">
        <x:f>IF(COUNT(E4642:F4642)=2,F4642-E4642,"n.a.")</x:f>
        <x:v>-142000000</x:v>
      </x:c>
      <x:c r="H4642" s="9" t="n">
        <x:f>IF(ISNUMBER('原始字段'!D4758),'原始字段'!D4758,"n.a.")</x:f>
        <x:v>3.1908</x:v>
      </x:c>
      <x:c r="I4642" s="9" t="n">
        <x:f>IF(COUNT(G4642:H4642)=2,G4642*H4642/100000000,"n.a.")</x:f>
        <x:v>-4.530936</x:v>
      </x:c>
      <x:c r="J4642" s="1" t="str">
        <x:v>日频齐全；折算事件未独立核实</x:v>
      </x:c>
    </x:row>
    <x:row r="4643" ht="25" customHeight="1">
      <x:c r="A4643" s="1" t="str">
        <x:v>中证1000</x:v>
      </x:c>
      <x:c r="B4643" s="1" t="str">
        <x:v>159845.SZ</x:v>
      </x:c>
      <x:c r="C4643" s="1" t="str">
        <x:v>华夏中证1000ETF</x:v>
      </x:c>
      <x:c r="D4643" s="7" t="d">
        <x:v>2026-08-07T00:00:00.000Z</x:v>
      </x:c>
      <x:c r="E4643" s="8" t="n">
        <x:f>IF(ISNUMBER('原始字段'!C4613),'原始字段'!C4613,"n.a.")</x:f>
        <x:v>4425425606</x:v>
      </x:c>
      <x:c r="F4643" s="8" t="n">
        <x:f>IF(ISNUMBER('原始字段'!C4709),'原始字段'!C4709,"n.a.")</x:f>
        <x:v>3693425606</x:v>
      </x:c>
      <x:c r="G4643" s="8" t="n">
        <x:f>IF(COUNT(E4643:F4643)=2,F4643-E4643,"n.a.")</x:f>
        <x:v>-732000000</x:v>
      </x:c>
      <x:c r="H4643" s="9" t="n">
        <x:f>IF(ISNUMBER('原始字段'!D4709),'原始字段'!D4709,"n.a.")</x:f>
        <x:v>3.1936</x:v>
      </x:c>
      <x:c r="I4643" s="9" t="n">
        <x:f>IF(COUNT(G4643:H4643)=2,G4643*H4643/100000000,"n.a.")</x:f>
        <x:v>-23.377152</x:v>
      </x:c>
      <x:c r="J4643" s="1" t="str">
        <x:v>日频齐全；折算事件未独立核实</x:v>
      </x:c>
    </x:row>
    <x:row r="4644" ht="25" customHeight="1">
      <x:c r="A4644" s="1" t="str">
        <x:v>中证1000</x:v>
      </x:c>
      <x:c r="B4644" s="1" t="str">
        <x:v>159633.SZ</x:v>
      </x:c>
      <x:c r="C4644" s="1" t="str">
        <x:v>易方达中证1000ETF</x:v>
      </x:c>
      <x:c r="D4644" s="7" t="d">
        <x:v>2026-08-07T00:00:00.000Z</x:v>
      </x:c>
      <x:c r="E4644" s="8" t="n">
        <x:f>IF(ISNUMBER('原始字段'!C4607),'原始字段'!C4607,"n.a.")</x:f>
        <x:v>1639162658</x:v>
      </x:c>
      <x:c r="F4644" s="8" t="n">
        <x:f>IF(ISNUMBER('原始字段'!C4703),'原始字段'!C4703,"n.a.")</x:f>
        <x:v>1448162658</x:v>
      </x:c>
      <x:c r="G4644" s="8" t="n">
        <x:f>IF(COUNT(E4644:F4644)=2,F4644-E4644,"n.a.")</x:f>
        <x:v>-191000000</x:v>
      </x:c>
      <x:c r="H4644" s="9" t="n">
        <x:f>IF(ISNUMBER('原始字段'!D4703),'原始字段'!D4703,"n.a.")</x:f>
        <x:v>3.2778</x:v>
      </x:c>
      <x:c r="I4644" s="9" t="n">
        <x:f>IF(COUNT(G4644:H4644)=2,G4644*H4644/100000000,"n.a.")</x:f>
        <x:v>-6.260598</x:v>
      </x:c>
      <x:c r="J4644" s="1" t="str">
        <x:v>日频齐全；折算事件未独立核实</x:v>
      </x:c>
    </x:row>
    <x:row r="4645" ht="25" customHeight="1">
      <x:c r="A4645" s="1" t="str">
        <x:v>中证1000</x:v>
      </x:c>
      <x:c r="B4645" s="1" t="str">
        <x:v>159629.SZ</x:v>
      </x:c>
      <x:c r="C4645" s="1" t="str">
        <x:v>富国中证1000ETF</x:v>
      </x:c>
      <x:c r="D4645" s="7" t="d">
        <x:v>2026-08-07T00:00:00.000Z</x:v>
      </x:c>
      <x:c r="E4645" s="8" t="n">
        <x:f>IF(ISNUMBER('原始字段'!C4606),'原始字段'!C4606,"n.a.")</x:f>
        <x:v>943252663</x:v>
      </x:c>
      <x:c r="F4645" s="8" t="n">
        <x:f>IF(ISNUMBER('原始字段'!C4702),'原始字段'!C4702,"n.a.")</x:f>
        <x:v>895252663</x:v>
      </x:c>
      <x:c r="G4645" s="8" t="n">
        <x:f>IF(COUNT(E4645:F4645)=2,F4645-E4645,"n.a.")</x:f>
        <x:v>-48000000</x:v>
      </x:c>
      <x:c r="H4645" s="9" t="n">
        <x:f>IF(ISNUMBER('原始字段'!D4702),'原始字段'!D4702,"n.a.")</x:f>
        <x:v>3.2073</x:v>
      </x:c>
      <x:c r="I4645" s="9" t="n">
        <x:f>IF(COUNT(G4645:H4645)=2,G4645*H4645/100000000,"n.a.")</x:f>
        <x:v>-1.539504</x:v>
      </x:c>
      <x:c r="J4645" s="1" t="str">
        <x:v>日频齐全；折算事件未独立核实</x:v>
      </x:c>
    </x:row>
    <x:row r="4646" ht="25" customHeight="1">
      <x:c r="A4646" s="1" t="str">
        <x:v>中证1000</x:v>
      </x:c>
      <x:c r="B4646" s="1" t="str">
        <x:v>512100.SH</x:v>
      </x:c>
      <x:c r="C4646" s="1" t="str">
        <x:v>南方中证1000ETF</x:v>
      </x:c>
      <x:c r="D4646" s="7" t="d">
        <x:v>2026-08-07T00:00:00.000Z</x:v>
      </x:c>
      <x:c r="E4646" s="8" t="n">
        <x:f>IF(ISNUMBER('原始字段'!C4647),'原始字段'!C4647,"n.a.")</x:f>
        <x:v>10557217600</x:v>
      </x:c>
      <x:c r="F4646" s="8" t="n">
        <x:f>IF(ISNUMBER('原始字段'!C4743),'原始字段'!C4743,"n.a.")</x:f>
        <x:v>8957217600</x:v>
      </x:c>
      <x:c r="G4646" s="8" t="n">
        <x:f>IF(COUNT(E4646:F4646)=2,F4646-E4646,"n.a.")</x:f>
        <x:v>-1600000000</x:v>
      </x:c>
      <x:c r="H4646" s="9" t="n">
        <x:f>IF(ISNUMBER('原始字段'!D4743),'原始字段'!D4743,"n.a.")</x:f>
        <x:v>3.1114</x:v>
      </x:c>
      <x:c r="I4646" s="9" t="n">
        <x:f>IF(COUNT(G4646:H4646)=2,G4646*H4646/100000000,"n.a.")</x:f>
        <x:v>-49.7824</x:v>
      </x:c>
      <x:c r="J4646" s="1" t="str">
        <x:v>日频齐全；折算事件未独立核实</x:v>
      </x:c>
    </x:row>
    <x:row r="4647" ht="25" customHeight="1">
      <x:c r="A4647" s="1" t="str">
        <x:v>中证1000</x:v>
      </x:c>
      <x:c r="B4647" s="1" t="str">
        <x:v>516300.SH</x:v>
      </x:c>
      <x:c r="C4647" s="1" t="str">
        <x:v>华泰柏瑞中证1000ETF</x:v>
      </x:c>
      <x:c r="D4647" s="7" t="d">
        <x:v>2026-08-07T00:00:00.000Z</x:v>
      </x:c>
      <x:c r="E4647" s="8" t="n">
        <x:f>IF(ISNUMBER('原始字段'!C4661),'原始字段'!C4661,"n.a.")</x:f>
        <x:v>49012600</x:v>
      </x:c>
      <x:c r="F4647" s="8" t="n">
        <x:f>IF(ISNUMBER('原始字段'!C4757),'原始字段'!C4757,"n.a.")</x:f>
        <x:v>49012600</x:v>
      </x:c>
      <x:c r="G4647" s="8" t="n">
        <x:f>IF(COUNT(E4647:F4647)=2,F4647-E4647,"n.a.")</x:f>
        <x:v>0</x:v>
      </x:c>
      <x:c r="H4647" s="9" t="n">
        <x:f>IF(ISNUMBER('原始字段'!D4757),'原始字段'!D4757,"n.a.")</x:f>
        <x:v>3.234</x:v>
      </x:c>
      <x:c r="I4647" s="9" t="n">
        <x:f>IF(COUNT(G4647:H4647)=2,G4647*H4647/100000000,"n.a.")</x:f>
        <x:v>0</x:v>
      </x:c>
      <x:c r="J4647" s="1" t="str">
        <x:v>日频齐全；折算事件未独立核实</x:v>
      </x:c>
    </x:row>
    <x:row r="4648" ht="25" customHeight="1">
      <x:c r="A4648" s="1" t="str">
        <x:v>中证1000</x:v>
      </x:c>
      <x:c r="B4648" s="1" t="str">
        <x:v>560110.SH</x:v>
      </x:c>
      <x:c r="C4648" s="1" t="str">
        <x:v>汇添富中证1000ETF</x:v>
      </x:c>
      <x:c r="D4648" s="7" t="d">
        <x:v>2026-08-07T00:00:00.000Z</x:v>
      </x:c>
      <x:c r="E4648" s="8" t="n">
        <x:f>IF(ISNUMBER('原始字段'!C4663),'原始字段'!C4663,"n.a.")</x:f>
        <x:v>361903500</x:v>
      </x:c>
      <x:c r="F4648" s="8" t="n">
        <x:f>IF(ISNUMBER('原始字段'!C4759),'原始字段'!C4759,"n.a.")</x:f>
        <x:v>358903500</x:v>
      </x:c>
      <x:c r="G4648" s="8" t="n">
        <x:f>IF(COUNT(E4648:F4648)=2,F4648-E4648,"n.a.")</x:f>
        <x:v>-3000000</x:v>
      </x:c>
      <x:c r="H4648" s="9" t="n">
        <x:f>IF(ISNUMBER('原始字段'!D4759),'原始字段'!D4759,"n.a.")</x:f>
        <x:v>1.1537</x:v>
      </x:c>
      <x:c r="I4648" s="9" t="n">
        <x:f>IF(COUNT(G4648:H4648)=2,G4648*H4648/100000000,"n.a.")</x:f>
        <x:v>-0.034611</x:v>
      </x:c>
      <x:c r="J4648" s="1" t="str">
        <x:v>日频齐全；折算事件未独立核实</x:v>
      </x:c>
    </x:row>
    <x:row r="4649" ht="25" customHeight="1">
      <x:c r="A4649" s="1" t="str">
        <x:v>中证2000</x:v>
      </x:c>
      <x:c r="B4649" s="1" t="str">
        <x:v>159535.SZ</x:v>
      </x:c>
      <x:c r="C4649" s="1" t="str">
        <x:v>嘉实中证2000ETF</x:v>
      </x:c>
      <x:c r="D4649" s="7" t="d">
        <x:v>2026-08-07T00:00:00.000Z</x:v>
      </x:c>
      <x:c r="E4649" s="8" t="n">
        <x:f>IF(ISNUMBER('原始字段'!C4604),'原始字段'!C4604,"n.a.")</x:f>
        <x:v>25981088</x:v>
      </x:c>
      <x:c r="F4649" s="8" t="n">
        <x:f>IF(ISNUMBER('原始字段'!C4700),'原始字段'!C4700,"n.a.")</x:f>
        <x:v>25981088</x:v>
      </x:c>
      <x:c r="G4649" s="8" t="n">
        <x:f>IF(COUNT(E4649:F4649)=2,F4649-E4649,"n.a.")</x:f>
        <x:v>0</x:v>
      </x:c>
      <x:c r="H4649" s="9" t="n">
        <x:f>IF(ISNUMBER('原始字段'!D4700),'原始字段'!D4700,"n.a.")</x:f>
        <x:v>1.4702</x:v>
      </x:c>
      <x:c r="I4649" s="9" t="n">
        <x:f>IF(COUNT(G4649:H4649)=2,G4649*H4649/100000000,"n.a.")</x:f>
        <x:v>0</x:v>
      </x:c>
      <x:c r="J4649" s="1" t="str">
        <x:v>日频齐全；折算事件未独立核实</x:v>
      </x:c>
    </x:row>
    <x:row r="4650" ht="25" customHeight="1">
      <x:c r="A4650" s="1" t="str">
        <x:v>中证2000</x:v>
      </x:c>
      <x:c r="B4650" s="1" t="str">
        <x:v>159536.SZ</x:v>
      </x:c>
      <x:c r="C4650" s="1" t="str">
        <x:v>汇添富中证2000ETF</x:v>
      </x:c>
      <x:c r="D4650" s="7" t="d">
        <x:v>2026-08-07T00:00:00.000Z</x:v>
      </x:c>
      <x:c r="E4650" s="8" t="n">
        <x:f>IF(ISNUMBER('原始字段'!C4605),'原始字段'!C4605,"n.a.")</x:f>
        <x:v>63261589</x:v>
      </x:c>
      <x:c r="F4650" s="8" t="n">
        <x:f>IF(ISNUMBER('原始字段'!C4701),'原始字段'!C4701,"n.a.")</x:f>
        <x:v>61261589</x:v>
      </x:c>
      <x:c r="G4650" s="8" t="n">
        <x:f>IF(COUNT(E4650:F4650)=2,F4650-E4650,"n.a.")</x:f>
        <x:v>-2000000</x:v>
      </x:c>
      <x:c r="H4650" s="9" t="n">
        <x:f>IF(ISNUMBER('原始字段'!D4701),'原始字段'!D4701,"n.a.")</x:f>
        <x:v>1.3723</x:v>
      </x:c>
      <x:c r="I4650" s="9" t="n">
        <x:f>IF(COUNT(G4650:H4650)=2,G4650*H4650/100000000,"n.a.")</x:f>
        <x:v>-0.027446</x:v>
      </x:c>
      <x:c r="J4650" s="1" t="str">
        <x:v>日频齐全；折算事件未独立核实</x:v>
      </x:c>
    </x:row>
    <x:row r="4651" ht="25" customHeight="1">
      <x:c r="A4651" s="1" t="str">
        <x:v>中证2000</x:v>
      </x:c>
      <x:c r="B4651" s="1" t="str">
        <x:v>159531.SZ</x:v>
      </x:c>
      <x:c r="C4651" s="1" t="str">
        <x:v>南方中证2000ETF</x:v>
      </x:c>
      <x:c r="D4651" s="7" t="d">
        <x:v>2026-08-07T00:00:00.000Z</x:v>
      </x:c>
      <x:c r="E4651" s="8" t="n">
        <x:f>IF(ISNUMBER('原始字段'!C4601),'原始字段'!C4601,"n.a.")</x:f>
        <x:v>1332608406</x:v>
      </x:c>
      <x:c r="F4651" s="8" t="n">
        <x:f>IF(ISNUMBER('原始字段'!C4697),'原始字段'!C4697,"n.a.")</x:f>
        <x:v>1250608406</x:v>
      </x:c>
      <x:c r="G4651" s="8" t="n">
        <x:f>IF(COUNT(E4651:F4651)=2,F4651-E4651,"n.a.")</x:f>
        <x:v>-82000000</x:v>
      </x:c>
      <x:c r="H4651" s="9" t="n">
        <x:f>IF(ISNUMBER('原始字段'!D4697),'原始字段'!D4697,"n.a.")</x:f>
        <x:v>1.4372</x:v>
      </x:c>
      <x:c r="I4651" s="9" t="n">
        <x:f>IF(COUNT(G4651:H4651)=2,G4651*H4651/100000000,"n.a.")</x:f>
        <x:v>-1.178504</x:v>
      </x:c>
      <x:c r="J4651" s="1" t="str">
        <x:v>日频齐全；折算事件未独立核实</x:v>
      </x:c>
    </x:row>
    <x:row r="4652" ht="25" customHeight="1">
      <x:c r="A4652" s="1" t="str">
        <x:v>中证2000</x:v>
      </x:c>
      <x:c r="B4652" s="1" t="str">
        <x:v>159532.SZ</x:v>
      </x:c>
      <x:c r="C4652" s="1" t="str">
        <x:v>易方达中证2000ETF</x:v>
      </x:c>
      <x:c r="D4652" s="7" t="d">
        <x:v>2026-08-07T00:00:00.000Z</x:v>
      </x:c>
      <x:c r="E4652" s="8" t="n">
        <x:f>IF(ISNUMBER('原始字段'!C4602),'原始字段'!C4602,"n.a.")</x:f>
        <x:v>197564791</x:v>
      </x:c>
      <x:c r="F4652" s="8" t="n">
        <x:f>IF(ISNUMBER('原始字段'!C4698),'原始字段'!C4698,"n.a.")</x:f>
        <x:v>195564791</x:v>
      </x:c>
      <x:c r="G4652" s="8" t="n">
        <x:f>IF(COUNT(E4652:F4652)=2,F4652-E4652,"n.a.")</x:f>
        <x:v>-2000000</x:v>
      </x:c>
      <x:c r="H4652" s="9" t="n">
        <x:f>IF(ISNUMBER('原始字段'!D4698),'原始字段'!D4698,"n.a.")</x:f>
        <x:v>1.6183</x:v>
      </x:c>
      <x:c r="I4652" s="9" t="n">
        <x:f>IF(COUNT(G4652:H4652)=2,G4652*H4652/100000000,"n.a.")</x:f>
        <x:v>-0.032366</x:v>
      </x:c>
      <x:c r="J4652" s="1" t="str">
        <x:v>日频齐全；折算事件未独立核实</x:v>
      </x:c>
    </x:row>
    <x:row r="4653" ht="25" customHeight="1">
      <x:c r="A4653" s="1" t="str">
        <x:v>中证2000</x:v>
      </x:c>
      <x:c r="B4653" s="1" t="str">
        <x:v>159533.SZ</x:v>
      </x:c>
      <x:c r="C4653" s="1" t="str">
        <x:v>博时中证2000ETF</x:v>
      </x:c>
      <x:c r="D4653" s="7" t="d">
        <x:v>2026-08-07T00:00:00.000Z</x:v>
      </x:c>
      <x:c r="E4653" s="8" t="n">
        <x:f>IF(ISNUMBER('原始字段'!C4603),'原始字段'!C4603,"n.a.")</x:f>
        <x:v>16458785</x:v>
      </x:c>
      <x:c r="F4653" s="8" t="n">
        <x:f>IF(ISNUMBER('原始字段'!C4699),'原始字段'!C4699,"n.a.")</x:f>
        <x:v>16458785</x:v>
      </x:c>
      <x:c r="G4653" s="8" t="n">
        <x:f>IF(COUNT(E4653:F4653)=2,F4653-E4653,"n.a.")</x:f>
        <x:v>0</x:v>
      </x:c>
      <x:c r="H4653" s="9" t="n">
        <x:f>IF(ISNUMBER('原始字段'!D4699),'原始字段'!D4699,"n.a.")</x:f>
        <x:v>1.9163</x:v>
      </x:c>
      <x:c r="I4653" s="9" t="n">
        <x:f>IF(COUNT(G4653:H4653)=2,G4653*H4653/100000000,"n.a.")</x:f>
        <x:v>0</x:v>
      </x:c>
      <x:c r="J4653" s="1" t="str">
        <x:v>日频齐全；折算事件未独立核实</x:v>
      </x:c>
    </x:row>
    <x:row r="4654" ht="25" customHeight="1">
      <x:c r="A4654" s="1" t="str">
        <x:v>中证2000</x:v>
      </x:c>
      <x:c r="B4654" s="1" t="str">
        <x:v>561370.SH</x:v>
      </x:c>
      <x:c r="C4654" s="1" t="str">
        <x:v>国泰中证2000ETF</x:v>
      </x:c>
      <x:c r="D4654" s="7" t="d">
        <x:v>2026-08-07T00:00:00.000Z</x:v>
      </x:c>
      <x:c r="E4654" s="8" t="n">
        <x:f>IF(ISNUMBER('原始字段'!C4666),'原始字段'!C4666,"n.a.")</x:f>
        <x:v>32356000</x:v>
      </x:c>
      <x:c r="F4654" s="8" t="n">
        <x:f>IF(ISNUMBER('原始字段'!C4762),'原始字段'!C4762,"n.a.")</x:f>
        <x:v>32356000</x:v>
      </x:c>
      <x:c r="G4654" s="8" t="n">
        <x:f>IF(COUNT(E4654:F4654)=2,F4654-E4654,"n.a.")</x:f>
        <x:v>0</x:v>
      </x:c>
      <x:c r="H4654" s="9" t="n">
        <x:f>IF(ISNUMBER('原始字段'!D4762),'原始字段'!D4762,"n.a.")</x:f>
        <x:v>1.3947</x:v>
      </x:c>
      <x:c r="I4654" s="9" t="n">
        <x:f>IF(COUNT(G4654:H4654)=2,G4654*H4654/100000000,"n.a.")</x:f>
        <x:v>0</x:v>
      </x:c>
      <x:c r="J4654" s="1" t="str">
        <x:v>日频齐全；折算事件未独立核实</x:v>
      </x:c>
    </x:row>
    <x:row r="4655" ht="25" customHeight="1">
      <x:c r="A4655" s="1" t="str">
        <x:v>中证2000</x:v>
      </x:c>
      <x:c r="B4655" s="1" t="str">
        <x:v>563300.SH</x:v>
      </x:c>
      <x:c r="C4655" s="1" t="str">
        <x:v>华泰柏瑞中证2000ETF</x:v>
      </x:c>
      <x:c r="D4655" s="7" t="d">
        <x:v>2026-08-07T00:00:00.000Z</x:v>
      </x:c>
      <x:c r="E4655" s="8" t="n">
        <x:f>IF(ISNUMBER('原始字段'!C4670),'原始字段'!C4670,"n.a.")</x:f>
        <x:v>6083674000</x:v>
      </x:c>
      <x:c r="F4655" s="8" t="n">
        <x:f>IF(ISNUMBER('原始字段'!C4766),'原始字段'!C4766,"n.a.")</x:f>
        <x:v>5868674000</x:v>
      </x:c>
      <x:c r="G4655" s="8" t="n">
        <x:f>IF(COUNT(E4655:F4655)=2,F4655-E4655,"n.a.")</x:f>
        <x:v>-215000000</x:v>
      </x:c>
      <x:c r="H4655" s="9" t="n">
        <x:f>IF(ISNUMBER('原始字段'!D4766),'原始字段'!D4766,"n.a.")</x:f>
        <x:v>1.403</x:v>
      </x:c>
      <x:c r="I4655" s="9" t="n">
        <x:f>IF(COUNT(G4655:H4655)=2,G4655*H4655/100000000,"n.a.")</x:f>
        <x:v>-3.01645</x:v>
      </x:c>
      <x:c r="J4655" s="1" t="str">
        <x:v>日频齐全；折算事件未独立核实</x:v>
      </x:c>
    </x:row>
    <x:row r="4656" ht="25" customHeight="1">
      <x:c r="A4656" s="1" t="str">
        <x:v>中证2000</x:v>
      </x:c>
      <x:c r="B4656" s="1" t="str">
        <x:v>562660.SH</x:v>
      </x:c>
      <x:c r="C4656" s="1" t="str">
        <x:v>华夏中证2000ETF</x:v>
      </x:c>
      <x:c r="D4656" s="7" t="d">
        <x:v>2026-08-07T00:00:00.000Z</x:v>
      </x:c>
      <x:c r="E4656" s="8" t="n">
        <x:f>IF(ISNUMBER('原始字段'!C4668),'原始字段'!C4668,"n.a.")</x:f>
        <x:v>320874000</x:v>
      </x:c>
      <x:c r="F4656" s="8" t="n">
        <x:f>IF(ISNUMBER('原始字段'!C4764),'原始字段'!C4764,"n.a.")</x:f>
        <x:v>330874000</x:v>
      </x:c>
      <x:c r="G4656" s="8" t="n">
        <x:f>IF(COUNT(E4656:F4656)=2,F4656-E4656,"n.a.")</x:f>
        <x:v>10000000</x:v>
      </x:c>
      <x:c r="H4656" s="9" t="n">
        <x:f>IF(ISNUMBER('原始字段'!D4764),'原始字段'!D4764,"n.a.")</x:f>
        <x:v>1.8328</x:v>
      </x:c>
      <x:c r="I4656" s="9" t="n">
        <x:f>IF(COUNT(G4656:H4656)=2,G4656*H4656/100000000,"n.a.")</x:f>
        <x:v>0.18328</x:v>
      </x:c>
      <x:c r="J4656" s="1" t="str">
        <x:v>日频齐全；折算事件未独立核实</x:v>
      </x:c>
    </x:row>
    <x:row r="4657" ht="25" customHeight="1">
      <x:c r="A4657" s="1" t="str">
        <x:v>中证2000</x:v>
      </x:c>
      <x:c r="B4657" s="1" t="str">
        <x:v>563200.SH</x:v>
      </x:c>
      <x:c r="C4657" s="1" t="str">
        <x:v>富国中证2000ETF</x:v>
      </x:c>
      <x:c r="D4657" s="7" t="d">
        <x:v>2026-08-07T00:00:00.000Z</x:v>
      </x:c>
      <x:c r="E4657" s="8" t="n">
        <x:f>IF(ISNUMBER('原始字段'!C4669),'原始字段'!C4669,"n.a.")</x:f>
        <x:v>63458800</x:v>
      </x:c>
      <x:c r="F4657" s="8" t="n">
        <x:f>IF(ISNUMBER('原始字段'!C4765),'原始字段'!C4765,"n.a.")</x:f>
        <x:v>63458800</x:v>
      </x:c>
      <x:c r="G4657" s="8" t="n">
        <x:f>IF(COUNT(E4657:F4657)=2,F4657-E4657,"n.a.")</x:f>
        <x:v>0</x:v>
      </x:c>
      <x:c r="H4657" s="9" t="n">
        <x:f>IF(ISNUMBER('原始字段'!D4765),'原始字段'!D4765,"n.a.")</x:f>
        <x:v>1.493</x:v>
      </x:c>
      <x:c r="I4657" s="9" t="n">
        <x:f>IF(COUNT(G4657:H4657)=2,G4657*H4657/100000000,"n.a.")</x:f>
        <x:v>0</x:v>
      </x:c>
      <x:c r="J4657" s="1" t="str">
        <x:v>日频齐全；折算事件未独立核实</x:v>
      </x:c>
    </x:row>
    <x:row r="4658" ht="25" customHeight="1">
      <x:c r="A4658" s="1" t="str">
        <x:v>中证2000</x:v>
      </x:c>
      <x:c r="B4658" s="1" t="str">
        <x:v>560220.SH</x:v>
      </x:c>
      <x:c r="C4658" s="1" t="str">
        <x:v>广发中证2000ETF</x:v>
      </x:c>
      <x:c r="D4658" s="7" t="d">
        <x:v>2026-08-07T00:00:00.000Z</x:v>
      </x:c>
      <x:c r="E4658" s="8" t="n">
        <x:f>IF(ISNUMBER('原始字段'!C4664),'原始字段'!C4664,"n.a.")</x:f>
        <x:v>66717000</x:v>
      </x:c>
      <x:c r="F4658" s="8" t="n">
        <x:f>IF(ISNUMBER('原始字段'!C4760),'原始字段'!C4760,"n.a.")</x:f>
        <x:v>66717000</x:v>
      </x:c>
      <x:c r="G4658" s="8" t="n">
        <x:f>IF(COUNT(E4658:F4658)=2,F4658-E4658,"n.a.")</x:f>
        <x:v>0</x:v>
      </x:c>
      <x:c r="H4658" s="9" t="n">
        <x:f>IF(ISNUMBER('原始字段'!D4760),'原始字段'!D4760,"n.a.")</x:f>
        <x:v>1.4118</x:v>
      </x:c>
      <x:c r="I4658" s="9" t="n">
        <x:f>IF(COUNT(G4658:H4658)=2,G4658*H4658/100000000,"n.a.")</x:f>
        <x:v>0</x:v>
      </x:c>
      <x:c r="J4658" s="1" t="str">
        <x:v>日频齐全；折算事件未独立核实</x:v>
      </x:c>
    </x:row>
    <x:row r="4659" ht="25" customHeight="1">
      <x:c r="A4659" s="1" t="str">
        <x:v>创业板指</x:v>
      </x:c>
      <x:c r="B4659" s="1" t="str">
        <x:v>159810.SZ</x:v>
      </x:c>
      <x:c r="C4659" s="1" t="str">
        <x:v>浦银创业板ETF</x:v>
      </x:c>
      <x:c r="D4659" s="7" t="d">
        <x:v>2026-08-07T00:00:00.000Z</x:v>
      </x:c>
      <x:c r="E4659" s="8" t="n">
        <x:f>IF(ISNUMBER('原始字段'!C4610),'原始字段'!C4610,"n.a.")</x:f>
        <x:v>57475458</x:v>
      </x:c>
      <x:c r="F4659" s="8" t="n">
        <x:f>IF(ISNUMBER('原始字段'!C4706),'原始字段'!C4706,"n.a.")</x:f>
        <x:v>57475458</x:v>
      </x:c>
      <x:c r="G4659" s="8" t="n">
        <x:f>IF(COUNT(E4659:F4659)=2,F4659-E4659,"n.a.")</x:f>
        <x:v>0</x:v>
      </x:c>
      <x:c r="H4659" s="9" t="n">
        <x:f>IF(ISNUMBER('原始字段'!D4706),'原始字段'!D4706,"n.a.")</x:f>
        <x:v>1.4343</x:v>
      </x:c>
      <x:c r="I4659" s="9" t="n">
        <x:f>IF(COUNT(G4659:H4659)=2,G4659*H4659/100000000,"n.a.")</x:f>
        <x:v>0</x:v>
      </x:c>
      <x:c r="J4659" s="1" t="str">
        <x:v>日频齐全；折算事件未独立核实</x:v>
      </x:c>
    </x:row>
    <x:row r="4660" ht="25" customHeight="1">
      <x:c r="A4660" s="1" t="str">
        <x:v>创业板指</x:v>
      </x:c>
      <x:c r="B4660" s="1" t="str">
        <x:v>159808.SZ</x:v>
      </x:c>
      <x:c r="C4660" s="1" t="str">
        <x:v>融通创业板ETF</x:v>
      </x:c>
      <x:c r="D4660" s="7" t="d">
        <x:v>2026-08-07T00:00:00.000Z</x:v>
      </x:c>
      <x:c r="E4660" s="8" t="n">
        <x:f>IF(ISNUMBER('原始字段'!C4609),'原始字段'!C4609,"n.a.")</x:f>
        <x:v>51484790</x:v>
      </x:c>
      <x:c r="F4660" s="8" t="n">
        <x:f>IF(ISNUMBER('原始字段'!C4705),'原始字段'!C4705,"n.a.")</x:f>
        <x:v>51484790</x:v>
      </x:c>
      <x:c r="G4660" s="8" t="n">
        <x:f>IF(COUNT(E4660:F4660)=2,F4660-E4660,"n.a.")</x:f>
        <x:v>0</x:v>
      </x:c>
      <x:c r="H4660" s="9" t="n">
        <x:f>IF(ISNUMBER('原始字段'!D4705),'原始字段'!D4705,"n.a.")</x:f>
        <x:v>1.3808</x:v>
      </x:c>
      <x:c r="I4660" s="9" t="n">
        <x:f>IF(COUNT(G4660:H4660)=2,G4660*H4660/100000000,"n.a.")</x:f>
        <x:v>0</x:v>
      </x:c>
      <x:c r="J4660" s="1" t="str">
        <x:v>日频齐全；折算事件未独立核实</x:v>
      </x:c>
    </x:row>
    <x:row r="4661" ht="25" customHeight="1">
      <x:c r="A4661" s="1" t="str">
        <x:v>创业板指</x:v>
      </x:c>
      <x:c r="B4661" s="1" t="str">
        <x:v>159964.SZ</x:v>
      </x:c>
      <x:c r="C4661" s="1" t="str">
        <x:v>平安创业板ETF</x:v>
      </x:c>
      <x:c r="D4661" s="7" t="d">
        <x:v>2026-08-07T00:00:00.000Z</x:v>
      </x:c>
      <x:c r="E4661" s="8" t="n">
        <x:f>IF(ISNUMBER('原始字段'!C4625),'原始字段'!C4625,"n.a.")</x:f>
        <x:v>165481881</x:v>
      </x:c>
      <x:c r="F4661" s="8" t="n">
        <x:f>IF(ISNUMBER('原始字段'!C4721),'原始字段'!C4721,"n.a.")</x:f>
        <x:v>165481881</x:v>
      </x:c>
      <x:c r="G4661" s="8" t="n">
        <x:f>IF(COUNT(E4661:F4661)=2,F4661-E4661,"n.a.")</x:f>
        <x:v>0</x:v>
      </x:c>
      <x:c r="H4661" s="9" t="n">
        <x:f>IF(ISNUMBER('原始字段'!D4721),'原始字段'!D4721,"n.a.")</x:f>
        <x:v>2.3386</x:v>
      </x:c>
      <x:c r="I4661" s="9" t="n">
        <x:f>IF(COUNT(G4661:H4661)=2,G4661*H4661/100000000,"n.a.")</x:f>
        <x:v>0</x:v>
      </x:c>
      <x:c r="J4661" s="1" t="str">
        <x:v>日频齐全；折算事件未独立核实</x:v>
      </x:c>
    </x:row>
    <x:row r="4662" ht="25" customHeight="1">
      <x:c r="A4662" s="1" t="str">
        <x:v>创业板指</x:v>
      </x:c>
      <x:c r="B4662" s="1" t="str">
        <x:v>159915.SZ</x:v>
      </x:c>
      <x:c r="C4662" s="1" t="str">
        <x:v>易方达创业板ETF</x:v>
      </x:c>
      <x:c r="D4662" s="7" t="d">
        <x:v>2026-08-07T00:00:00.000Z</x:v>
      </x:c>
      <x:c r="E4662" s="8" t="n">
        <x:f>IF(ISNUMBER('原始字段'!C4615),'原始字段'!C4615,"n.a.")</x:f>
        <x:v>18768454936</x:v>
      </x:c>
      <x:c r="F4662" s="8" t="n">
        <x:f>IF(ISNUMBER('原始字段'!C4711),'原始字段'!C4711,"n.a.")</x:f>
        <x:v>18339454936</x:v>
      </x:c>
      <x:c r="G4662" s="8" t="n">
        <x:f>IF(COUNT(E4662:F4662)=2,F4662-E4662,"n.a.")</x:f>
        <x:v>-429000000</x:v>
      </x:c>
      <x:c r="H4662" s="9" t="n">
        <x:f>IF(ISNUMBER('原始字段'!D4711),'原始字段'!D4711,"n.a.")</x:f>
        <x:v>3.5859</x:v>
      </x:c>
      <x:c r="I4662" s="9" t="n">
        <x:f>IF(COUNT(G4662:H4662)=2,G4662*H4662/100000000,"n.a.")</x:f>
        <x:v>-15.383511</x:v>
      </x:c>
      <x:c r="J4662" s="1" t="str">
        <x:v>日频齐全；折算事件未独立核实</x:v>
      </x:c>
    </x:row>
    <x:row r="4663" ht="25" customHeight="1">
      <x:c r="A4663" s="1" t="str">
        <x:v>创业板指</x:v>
      </x:c>
      <x:c r="B4663" s="1" t="str">
        <x:v>159971.SZ</x:v>
      </x:c>
      <x:c r="C4663" s="1" t="str">
        <x:v>富国创业板ETF</x:v>
      </x:c>
      <x:c r="D4663" s="7" t="d">
        <x:v>2026-08-07T00:00:00.000Z</x:v>
      </x:c>
      <x:c r="E4663" s="8" t="n">
        <x:f>IF(ISNUMBER('原始字段'!C4627),'原始字段'!C4627,"n.a.")</x:f>
        <x:v>1614020288</x:v>
      </x:c>
      <x:c r="F4663" s="8" t="n">
        <x:f>IF(ISNUMBER('原始字段'!C4723),'原始字段'!C4723,"n.a.")</x:f>
        <x:v>1586020288</x:v>
      </x:c>
      <x:c r="G4663" s="8" t="n">
        <x:f>IF(COUNT(E4663:F4663)=2,F4663-E4663,"n.a.")</x:f>
        <x:v>-28000000</x:v>
      </x:c>
      <x:c r="H4663" s="9" t="n">
        <x:f>IF(ISNUMBER('原始字段'!D4723),'原始字段'!D4723,"n.a.")</x:f>
        <x:v>1.2447</x:v>
      </x:c>
      <x:c r="I4663" s="9" t="n">
        <x:f>IF(COUNT(G4663:H4663)=2,G4663*H4663/100000000,"n.a.")</x:f>
        <x:v>-0.348516</x:v>
      </x:c>
      <x:c r="J4663" s="1" t="str">
        <x:v>日频齐全；折算事件未独立核实</x:v>
      </x:c>
    </x:row>
    <x:row r="4664" ht="25" customHeight="1">
      <x:c r="A4664" s="1" t="str">
        <x:v>创业板指</x:v>
      </x:c>
      <x:c r="B4664" s="1" t="str">
        <x:v>159957.SZ</x:v>
      </x:c>
      <x:c r="C4664" s="1" t="str">
        <x:v>华夏创业板ETF</x:v>
      </x:c>
      <x:c r="D4664" s="7" t="d">
        <x:v>2026-08-07T00:00:00.000Z</x:v>
      </x:c>
      <x:c r="E4664" s="8" t="n">
        <x:f>IF(ISNUMBER('原始字段'!C4623),'原始字段'!C4623,"n.a.")</x:f>
        <x:v>1209784560</x:v>
      </x:c>
      <x:c r="F4664" s="8" t="n">
        <x:f>IF(ISNUMBER('原始字段'!C4719),'原始字段'!C4719,"n.a.")</x:f>
        <x:v>1204784560</x:v>
      </x:c>
      <x:c r="G4664" s="8" t="n">
        <x:f>IF(COUNT(E4664:F4664)=2,F4664-E4664,"n.a.")</x:f>
        <x:v>-5000000</x:v>
      </x:c>
      <x:c r="H4664" s="9" t="n">
        <x:f>IF(ISNUMBER('原始字段'!D4719),'原始字段'!D4719,"n.a.")</x:f>
        <x:v>2.3478</x:v>
      </x:c>
      <x:c r="I4664" s="9" t="n">
        <x:f>IF(COUNT(G4664:H4664)=2,G4664*H4664/100000000,"n.a.")</x:f>
        <x:v>-0.11739</x:v>
      </x:c>
      <x:c r="J4664" s="1" t="str">
        <x:v>日频齐全；折算事件未独立核实</x:v>
      </x:c>
    </x:row>
    <x:row r="4665" ht="25" customHeight="1">
      <x:c r="A4665" s="1" t="str">
        <x:v>创业板指</x:v>
      </x:c>
      <x:c r="B4665" s="1" t="str">
        <x:v>159958.SZ</x:v>
      </x:c>
      <x:c r="C4665" s="1" t="str">
        <x:v>工银创业板ETF</x:v>
      </x:c>
      <x:c r="D4665" s="7" t="d">
        <x:v>2026-08-07T00:00:00.000Z</x:v>
      </x:c>
      <x:c r="E4665" s="8" t="n">
        <x:f>IF(ISNUMBER('原始字段'!C4624),'原始字段'!C4624,"n.a.")</x:f>
        <x:v>233611448</x:v>
      </x:c>
      <x:c r="F4665" s="8" t="n">
        <x:f>IF(ISNUMBER('原始字段'!C4720),'原始字段'!C4720,"n.a.")</x:f>
        <x:v>228711448</x:v>
      </x:c>
      <x:c r="G4665" s="8" t="n">
        <x:f>IF(COUNT(E4665:F4665)=2,F4665-E4665,"n.a.")</x:f>
        <x:v>-4900000</x:v>
      </x:c>
      <x:c r="H4665" s="9" t="n">
        <x:f>IF(ISNUMBER('原始字段'!D4720),'原始字段'!D4720,"n.a.")</x:f>
        <x:v>2.1614</x:v>
      </x:c>
      <x:c r="I4665" s="9" t="n">
        <x:f>IF(COUNT(G4665:H4665)=2,G4665*H4665/100000000,"n.a.")</x:f>
        <x:v>-0.1059086</x:v>
      </x:c>
      <x:c r="J4665" s="1" t="str">
        <x:v>日频齐全；折算事件未独立核实</x:v>
      </x:c>
    </x:row>
    <x:row r="4666" ht="25" customHeight="1">
      <x:c r="A4666" s="1" t="str">
        <x:v>创业板指</x:v>
      </x:c>
      <x:c r="B4666" s="1" t="str">
        <x:v>159977.SZ</x:v>
      </x:c>
      <x:c r="C4666" s="1" t="str">
        <x:v>天弘创业板ETF</x:v>
      </x:c>
      <x:c r="D4666" s="7" t="d">
        <x:v>2026-08-07T00:00:00.000Z</x:v>
      </x:c>
      <x:c r="E4666" s="8" t="n">
        <x:f>IF(ISNUMBER('原始字段'!C4628),'原始字段'!C4628,"n.a.")</x:f>
        <x:v>3447872820</x:v>
      </x:c>
      <x:c r="F4666" s="8" t="n">
        <x:f>IF(ISNUMBER('原始字段'!C4724),'原始字段'!C4724,"n.a.")</x:f>
        <x:v>3445872820</x:v>
      </x:c>
      <x:c r="G4666" s="8" t="n">
        <x:f>IF(COUNT(E4666:F4666)=2,F4666-E4666,"n.a.")</x:f>
        <x:v>-2000000</x:v>
      </x:c>
      <x:c r="H4666" s="9" t="n">
        <x:f>IF(ISNUMBER('原始字段'!D4724),'原始字段'!D4724,"n.a.")</x:f>
        <x:v>1.8574</x:v>
      </x:c>
      <x:c r="I4666" s="9" t="n">
        <x:f>IF(COUNT(G4666:H4666)=2,G4666*H4666/100000000,"n.a.")</x:f>
        <x:v>-0.037148</x:v>
      </x:c>
      <x:c r="J4666" s="1" t="str">
        <x:v>日频齐全；折算事件未独立核实</x:v>
      </x:c>
    </x:row>
    <x:row r="4667" ht="25" customHeight="1">
      <x:c r="A4667" s="1" t="str">
        <x:v>创业板指</x:v>
      </x:c>
      <x:c r="B4667" s="1" t="str">
        <x:v>159821.SZ</x:v>
      </x:c>
      <x:c r="C4667" s="1" t="str">
        <x:v>中银证券创业板ETF</x:v>
      </x:c>
      <x:c r="D4667" s="7" t="d">
        <x:v>2026-08-07T00:00:00.000Z</x:v>
      </x:c>
      <x:c r="E4667" s="8" t="n">
        <x:f>IF(ISNUMBER('原始字段'!C4612),'原始字段'!C4612,"n.a.")</x:f>
        <x:v>62020000</x:v>
      </x:c>
      <x:c r="F4667" s="8" t="n">
        <x:f>IF(ISNUMBER('原始字段'!C4708),'原始字段'!C4708,"n.a.")</x:f>
        <x:v>60720000</x:v>
      </x:c>
      <x:c r="G4667" s="8" t="n">
        <x:f>IF(COUNT(E4667:F4667)=2,F4667-E4667,"n.a.")</x:f>
        <x:v>-1300000</x:v>
      </x:c>
      <x:c r="H4667" s="9" t="n">
        <x:f>IF(ISNUMBER('原始字段'!D4708),'原始字段'!D4708,"n.a.")</x:f>
        <x:v>1.3423</x:v>
      </x:c>
      <x:c r="I4667" s="9" t="n">
        <x:f>IF(COUNT(G4667:H4667)=2,G4667*H4667/100000000,"n.a.")</x:f>
        <x:v>-0.0174499</x:v>
      </x:c>
      <x:c r="J4667" s="1" t="str">
        <x:v>日频齐全；折算事件未独立核实</x:v>
      </x:c>
    </x:row>
    <x:row r="4668" ht="25" customHeight="1">
      <x:c r="A4668" s="1" t="str">
        <x:v>创业板指</x:v>
      </x:c>
      <x:c r="B4668" s="1" t="str">
        <x:v>159956.SZ</x:v>
      </x:c>
      <x:c r="C4668" s="1" t="str">
        <x:v>建信创业板ETF</x:v>
      </x:c>
      <x:c r="D4668" s="7" t="d">
        <x:v>2026-08-07T00:00:00.000Z</x:v>
      </x:c>
      <x:c r="E4668" s="8" t="n">
        <x:f>IF(ISNUMBER('原始字段'!C4622),'原始字段'!C4622,"n.a.")</x:f>
        <x:v>47978674</x:v>
      </x:c>
      <x:c r="F4668" s="8" t="n">
        <x:f>IF(ISNUMBER('原始字段'!C4718),'原始字段'!C4718,"n.a.")</x:f>
        <x:v>46978674</x:v>
      </x:c>
      <x:c r="G4668" s="8" t="n">
        <x:f>IF(COUNT(E4668:F4668)=2,F4668-E4668,"n.a.")</x:f>
        <x:v>-1000000</x:v>
      </x:c>
      <x:c r="H4668" s="9" t="n">
        <x:f>IF(ISNUMBER('原始字段'!D4718),'原始字段'!D4718,"n.a.")</x:f>
        <x:v>2.2651</x:v>
      </x:c>
      <x:c r="I4668" s="9" t="n">
        <x:f>IF(COUNT(G4668:H4668)=2,G4668*H4668/100000000,"n.a.")</x:f>
        <x:v>-0.022651</x:v>
      </x:c>
      <x:c r="J4668" s="1" t="str">
        <x:v>日频齐全；折算事件未独立核实</x:v>
      </x:c>
    </x:row>
    <x:row r="4669" ht="25" customHeight="1">
      <x:c r="A4669" s="1" t="str">
        <x:v>创业板指</x:v>
      </x:c>
      <x:c r="B4669" s="1" t="str">
        <x:v>159908.SZ</x:v>
      </x:c>
      <x:c r="C4669" s="1" t="str">
        <x:v>博时创业板ETF</x:v>
      </x:c>
      <x:c r="D4669" s="7" t="d">
        <x:v>2026-08-07T00:00:00.000Z</x:v>
      </x:c>
      <x:c r="E4669" s="8" t="n">
        <x:f>IF(ISNUMBER('原始字段'!C4614),'原始字段'!C4614,"n.a.")</x:f>
        <x:v>316229029</x:v>
      </x:c>
      <x:c r="F4669" s="8" t="n">
        <x:f>IF(ISNUMBER('原始字段'!C4710),'原始字段'!C4710,"n.a.")</x:f>
        <x:v>316229029</x:v>
      </x:c>
      <x:c r="G4669" s="8" t="n">
        <x:f>IF(COUNT(E4669:F4669)=2,F4669-E4669,"n.a.")</x:f>
        <x:v>0</x:v>
      </x:c>
      <x:c r="H4669" s="9" t="n">
        <x:f>IF(ISNUMBER('原始字段'!D4710),'原始字段'!D4710,"n.a.")</x:f>
        <x:v>3.3354</x:v>
      </x:c>
      <x:c r="I4669" s="9" t="n">
        <x:f>IF(COUNT(G4669:H4669)=2,G4669*H4669/100000000,"n.a.")</x:f>
        <x:v>0</x:v>
      </x:c>
      <x:c r="J4669" s="1" t="str">
        <x:v>日频齐全；折算事件未独立核实</x:v>
      </x:c>
    </x:row>
    <x:row r="4670" ht="25" customHeight="1">
      <x:c r="A4670" s="1" t="str">
        <x:v>创业板指</x:v>
      </x:c>
      <x:c r="B4670" s="1" t="str">
        <x:v>159952.SZ</x:v>
      </x:c>
      <x:c r="C4670" s="1" t="str">
        <x:v>广发创业板ETF</x:v>
      </x:c>
      <x:c r="D4670" s="7" t="d">
        <x:v>2026-08-07T00:00:00.000Z</x:v>
      </x:c>
      <x:c r="E4670" s="8" t="n">
        <x:f>IF(ISNUMBER('原始字段'!C4621),'原始字段'!C4621,"n.a.")</x:f>
        <x:v>5322184929</x:v>
      </x:c>
      <x:c r="F4670" s="8" t="n">
        <x:f>IF(ISNUMBER('原始字段'!C4717),'原始字段'!C4717,"n.a.")</x:f>
        <x:v>5269484929</x:v>
      </x:c>
      <x:c r="G4670" s="8" t="n">
        <x:f>IF(COUNT(E4670:F4670)=2,F4670-E4670,"n.a.")</x:f>
        <x:v>-52700000</x:v>
      </x:c>
      <x:c r="H4670" s="9" t="n">
        <x:f>IF(ISNUMBER('原始字段'!D4717),'原始字段'!D4717,"n.a.")</x:f>
        <x:v>2.1741</x:v>
      </x:c>
      <x:c r="I4670" s="9" t="n">
        <x:f>IF(COUNT(G4670:H4670)=2,G4670*H4670/100000000,"n.a.")</x:f>
        <x:v>-1.1457507000000002</x:v>
      </x:c>
      <x:c r="J4670" s="1" t="str">
        <x:v>日频齐全；折算事件未独立核实</x:v>
      </x:c>
    </x:row>
    <x:row r="4671" ht="25" customHeight="1">
      <x:c r="A4671" s="1" t="str">
        <x:v>创业板指</x:v>
      </x:c>
      <x:c r="B4671" s="1" t="str">
        <x:v>159247.SZ</x:v>
      </x:c>
      <x:c r="C4671" s="1" t="str">
        <x:v>汇添富创业板ETF</x:v>
      </x:c>
      <x:c r="D4671" s="7" t="d">
        <x:v>2026-08-07T00:00:00.000Z</x:v>
      </x:c>
      <x:c r="E4671" s="8" t="n">
        <x:f>IF(ISNUMBER('原始字段'!C4595),'原始字段'!C4595,"n.a.")</x:f>
        <x:v>453984966</x:v>
      </x:c>
      <x:c r="F4671" s="8" t="n">
        <x:f>IF(ISNUMBER('原始字段'!C4691),'原始字段'!C4691,"n.a.")</x:f>
        <x:v>413984966</x:v>
      </x:c>
      <x:c r="G4671" s="8" t="n">
        <x:f>IF(COUNT(E4671:F4671)=2,F4671-E4671,"n.a.")</x:f>
        <x:v>-40000000</x:v>
      </x:c>
      <x:c r="H4671" s="9" t="n">
        <x:f>IF(ISNUMBER('原始字段'!D4691),'原始字段'!D4691,"n.a.")</x:f>
        <x:v>1.0704</x:v>
      </x:c>
      <x:c r="I4671" s="9" t="n">
        <x:f>IF(COUNT(G4671:H4671)=2,G4671*H4671/100000000,"n.a.")</x:f>
        <x:v>-0.42816</x:v>
      </x:c>
      <x:c r="J4671" s="1" t="str">
        <x:v>日频齐全；折算事件未独立核实</x:v>
      </x:c>
    </x:row>
    <x:row r="4672" ht="25" customHeight="1">
      <x:c r="A4672" s="1" t="str">
        <x:v>创业板指</x:v>
      </x:c>
      <x:c r="B4672" s="1" t="str">
        <x:v>159948.SZ</x:v>
      </x:c>
      <x:c r="C4672" s="1" t="str">
        <x:v>南方创业板ETF</x:v>
      </x:c>
      <x:c r="D4672" s="7" t="d">
        <x:v>2026-08-07T00:00:00.000Z</x:v>
      </x:c>
      <x:c r="E4672" s="8" t="n">
        <x:f>IF(ISNUMBER('原始字段'!C4620),'原始字段'!C4620,"n.a.")</x:f>
        <x:v>1194697720</x:v>
      </x:c>
      <x:c r="F4672" s="8" t="n">
        <x:f>IF(ISNUMBER('原始字段'!C4716),'原始字段'!C4716,"n.a.")</x:f>
        <x:v>1194697720</x:v>
      </x:c>
      <x:c r="G4672" s="8" t="n">
        <x:f>IF(COUNT(E4672:F4672)=2,F4672-E4672,"n.a.")</x:f>
        <x:v>0</x:v>
      </x:c>
      <x:c r="H4672" s="9" t="n">
        <x:f>IF(ISNUMBER('原始字段'!D4716),'原始字段'!D4716,"n.a.")</x:f>
        <x:v>3.9532</x:v>
      </x:c>
      <x:c r="I4672" s="9" t="n">
        <x:f>IF(COUNT(G4672:H4672)=2,G4672*H4672/100000000,"n.a.")</x:f>
        <x:v>0</x:v>
      </x:c>
      <x:c r="J4672" s="1" t="str">
        <x:v>日频齐全；折算事件未独立核实</x:v>
      </x:c>
    </x:row>
    <x:row r="4673" ht="25" customHeight="1">
      <x:c r="A4673" s="1" t="str">
        <x:v>创业板指</x:v>
      </x:c>
      <x:c r="B4673" s="1" t="str">
        <x:v>159205.SZ</x:v>
      </x:c>
      <x:c r="C4673" s="1" t="str">
        <x:v>东财创业板ETF</x:v>
      </x:c>
      <x:c r="D4673" s="7" t="d">
        <x:v>2026-08-07T00:00:00.000Z</x:v>
      </x:c>
      <x:c r="E4673" s="8" t="n">
        <x:f>IF(ISNUMBER('原始字段'!C4594),'原始字段'!C4594,"n.a.")</x:f>
        <x:v>653056064</x:v>
      </x:c>
      <x:c r="F4673" s="8" t="n">
        <x:f>IF(ISNUMBER('原始字段'!C4690),'原始字段'!C4690,"n.a.")</x:f>
        <x:v>617056064</x:v>
      </x:c>
      <x:c r="G4673" s="8" t="n">
        <x:f>IF(COUNT(E4673:F4673)=2,F4673-E4673,"n.a.")</x:f>
        <x:v>-36000000</x:v>
      </x:c>
      <x:c r="H4673" s="9" t="n">
        <x:f>IF(ISNUMBER('原始字段'!D4690),'原始字段'!D4690,"n.a.")</x:f>
        <x:v>1.75</x:v>
      </x:c>
      <x:c r="I4673" s="9" t="n">
        <x:f>IF(COUNT(G4673:H4673)=2,G4673*H4673/100000000,"n.a.")</x:f>
        <x:v>-0.63</x:v>
      </x:c>
      <x:c r="J4673" s="1" t="str">
        <x:v>日频齐全；折算事件未独立核实</x:v>
      </x:c>
    </x:row>
    <x:row r="4674" ht="25" customHeight="1">
      <x:c r="A4674" s="1" t="str">
        <x:v>科创50</x:v>
      </x:c>
      <x:c r="B4674" s="1" t="str">
        <x:v>588940.SH</x:v>
      </x:c>
      <x:c r="C4674" s="1" t="str">
        <x:v>富国上证科创板50成份ETF</x:v>
      </x:c>
      <x:c r="D4674" s="7" t="d">
        <x:v>2026-08-07T00:00:00.000Z</x:v>
      </x:c>
      <x:c r="E4674" s="8" t="n">
        <x:f>IF(ISNUMBER('原始字段'!C4685),'原始字段'!C4685,"n.a.")</x:f>
        <x:v>2768840000</x:v>
      </x:c>
      <x:c r="F4674" s="8" t="n">
        <x:f>IF(ISNUMBER('原始字段'!C4781),'原始字段'!C4781,"n.a.")</x:f>
        <x:v>2714840000</x:v>
      </x:c>
      <x:c r="G4674" s="8" t="n">
        <x:f>IF(COUNT(E4674:F4674)=2,F4674-E4674,"n.a.")</x:f>
        <x:v>-54000000</x:v>
      </x:c>
      <x:c r="H4674" s="9" t="n">
        <x:f>IF(ISNUMBER('原始字段'!D4781),'原始字段'!D4781,"n.a.")</x:f>
        <x:v>0.9026</x:v>
      </x:c>
      <x:c r="I4674" s="9" t="n">
        <x:f>IF(COUNT(G4674:H4674)=2,G4674*H4674/100000000,"n.a.")</x:f>
        <x:v>-0.487404</x:v>
      </x:c>
      <x:c r="J4674" s="1" t="str">
        <x:v>日频齐全；折算事件未独立核实</x:v>
      </x:c>
    </x:row>
    <x:row r="4675" ht="25" customHeight="1">
      <x:c r="A4675" s="1" t="str">
        <x:v>科创50</x:v>
      </x:c>
      <x:c r="B4675" s="1" t="str">
        <x:v>589150.SH</x:v>
      </x:c>
      <x:c r="C4675" s="1" t="str">
        <x:v>平安上证科创板50成份ETF</x:v>
      </x:c>
      <x:c r="D4675" s="7" t="d">
        <x:v>2026-08-07T00:00:00.000Z</x:v>
      </x:c>
      <x:c r="E4675" s="8" t="n">
        <x:f>IF(ISNUMBER('原始字段'!C4687),'原始字段'!C4687,"n.a.")</x:f>
        <x:v>753437200</x:v>
      </x:c>
      <x:c r="F4675" s="8" t="n">
        <x:f>IF(ISNUMBER('原始字段'!C4783),'原始字段'!C4783,"n.a.")</x:f>
        <x:v>749437200</x:v>
      </x:c>
      <x:c r="G4675" s="8" t="n">
        <x:f>IF(COUNT(E4675:F4675)=2,F4675-E4675,"n.a.")</x:f>
        <x:v>-4000000</x:v>
      </x:c>
      <x:c r="H4675" s="9" t="n">
        <x:f>IF(ISNUMBER('原始字段'!D4783),'原始字段'!D4783,"n.a.")</x:f>
        <x:v>1.263</x:v>
      </x:c>
      <x:c r="I4675" s="9" t="n">
        <x:f>IF(COUNT(G4675:H4675)=2,G4675*H4675/100000000,"n.a.")</x:f>
        <x:v>-0.05052</x:v>
      </x:c>
      <x:c r="J4675" s="1" t="str">
        <x:v>日频齐全；折算事件未独立核实</x:v>
      </x:c>
    </x:row>
    <x:row r="4676" ht="25" customHeight="1">
      <x:c r="A4676" s="1" t="str">
        <x:v>科创50</x:v>
      </x:c>
      <x:c r="B4676" s="1" t="str">
        <x:v>588150.SH</x:v>
      </x:c>
      <x:c r="C4676" s="1" t="str">
        <x:v>南方上证科创板50成份ETF</x:v>
      </x:c>
      <x:c r="D4676" s="7" t="d">
        <x:v>2026-08-07T00:00:00.000Z</x:v>
      </x:c>
      <x:c r="E4676" s="8" t="n">
        <x:f>IF(ISNUMBER('原始字段'!C4679),'原始字段'!C4679,"n.a.")</x:f>
        <x:v>366432600</x:v>
      </x:c>
      <x:c r="F4676" s="8" t="n">
        <x:f>IF(ISNUMBER('原始字段'!C4775),'原始字段'!C4775,"n.a.")</x:f>
        <x:v>362932600</x:v>
      </x:c>
      <x:c r="G4676" s="8" t="n">
        <x:f>IF(COUNT(E4676:F4676)=2,F4676-E4676,"n.a.")</x:f>
        <x:v>-3500000</x:v>
      </x:c>
      <x:c r="H4676" s="9" t="n">
        <x:f>IF(ISNUMBER('原始字段'!D4775),'原始字段'!D4775,"n.a.")</x:f>
        <x:v>1.2356</x:v>
      </x:c>
      <x:c r="I4676" s="9" t="n">
        <x:f>IF(COUNT(G4676:H4676)=2,G4676*H4676/100000000,"n.a.")</x:f>
        <x:v>-0.043246</x:v>
      </x:c>
      <x:c r="J4676" s="1" t="str">
        <x:v>日频齐全；折算事件未独立核实</x:v>
      </x:c>
    </x:row>
    <x:row r="4677" ht="25" customHeight="1">
      <x:c r="A4677" s="1" t="str">
        <x:v>科创50</x:v>
      </x:c>
      <x:c r="B4677" s="1" t="str">
        <x:v>588000.SH</x:v>
      </x:c>
      <x:c r="C4677" s="1" t="str">
        <x:v>华夏上证科创板50ETF</x:v>
      </x:c>
      <x:c r="D4677" s="7" t="d">
        <x:v>2026-08-07T00:00:00.000Z</x:v>
      </x:c>
      <x:c r="E4677" s="8" t="n">
        <x:f>IF(ISNUMBER('原始字段'!C4673),'原始字段'!C4673,"n.a.")</x:f>
        <x:v>50288668200</x:v>
      </x:c>
      <x:c r="F4677" s="8" t="n">
        <x:f>IF(ISNUMBER('原始字段'!C4769),'原始字段'!C4769,"n.a.")</x:f>
        <x:v>49250668200</x:v>
      </x:c>
      <x:c r="G4677" s="8" t="n">
        <x:f>IF(COUNT(E4677:F4677)=2,F4677-E4677,"n.a.")</x:f>
        <x:v>-1038000000</x:v>
      </x:c>
      <x:c r="H4677" s="9" t="n">
        <x:f>IF(ISNUMBER('原始字段'!D4769),'原始字段'!D4769,"n.a.")</x:f>
        <x:v>1.841</x:v>
      </x:c>
      <x:c r="I4677" s="9" t="n">
        <x:f>IF(COUNT(G4677:H4677)=2,G4677*H4677/100000000,"n.a.")</x:f>
        <x:v>-19.10958</x:v>
      </x:c>
      <x:c r="J4677" s="1" t="str">
        <x:v>日频齐全；折算事件未独立核实</x:v>
      </x:c>
    </x:row>
    <x:row r="4678" ht="25" customHeight="1">
      <x:c r="A4678" s="1" t="str">
        <x:v>科创50</x:v>
      </x:c>
      <x:c r="B4678" s="1" t="str">
        <x:v>589850.SH</x:v>
      </x:c>
      <x:c r="C4678" s="1" t="str">
        <x:v>东财上证科创板50成份ETF</x:v>
      </x:c>
      <x:c r="D4678" s="7" t="d">
        <x:v>2026-08-07T00:00:00.000Z</x:v>
      </x:c>
      <x:c r="E4678" s="8" t="n">
        <x:f>IF(ISNUMBER('原始字段'!C4689),'原始字段'!C4689,"n.a.")</x:f>
        <x:v>745057000</x:v>
      </x:c>
      <x:c r="F4678" s="8" t="n">
        <x:f>IF(ISNUMBER('原始字段'!C4785),'原始字段'!C4785,"n.a.")</x:f>
        <x:v>718057000</x:v>
      </x:c>
      <x:c r="G4678" s="8" t="n">
        <x:f>IF(COUNT(E4678:F4678)=2,F4678-E4678,"n.a.")</x:f>
        <x:v>-27000000</x:v>
      </x:c>
      <x:c r="H4678" s="9" t="n">
        <x:f>IF(ISNUMBER('原始字段'!D4785),'原始字段'!D4785,"n.a.")</x:f>
        <x:v>1.6716</x:v>
      </x:c>
      <x:c r="I4678" s="9" t="n">
        <x:f>IF(COUNT(G4678:H4678)=2,G4678*H4678/100000000,"n.a.")</x:f>
        <x:v>-0.451332</x:v>
      </x:c>
      <x:c r="J4678" s="1" t="str">
        <x:v>日频齐全；折算事件未独立核实</x:v>
      </x:c>
    </x:row>
    <x:row r="4679" ht="25" customHeight="1">
      <x:c r="A4679" s="1" t="str">
        <x:v>科创50</x:v>
      </x:c>
      <x:c r="B4679" s="1" t="str">
        <x:v>588840.SH</x:v>
      </x:c>
      <x:c r="C4679" s="1" t="str">
        <x:v>万家上证科创板50成份ETF</x:v>
      </x:c>
      <x:c r="D4679" s="7" t="d">
        <x:v>2026-08-07T00:00:00.000Z</x:v>
      </x:c>
      <x:c r="E4679" s="8" t="n">
        <x:f>IF(ISNUMBER('原始字段'!C4683),'原始字段'!C4683,"n.a.")</x:f>
        <x:v>58236000</x:v>
      </x:c>
      <x:c r="F4679" s="8" t="n">
        <x:f>IF(ISNUMBER('原始字段'!C4779),'原始字段'!C4779,"n.a.")</x:f>
        <x:v>55236000</x:v>
      </x:c>
      <x:c r="G4679" s="8" t="n">
        <x:f>IF(COUNT(E4679:F4679)=2,F4679-E4679,"n.a.")</x:f>
        <x:v>-3000000</x:v>
      </x:c>
      <x:c r="H4679" s="9" t="n">
        <x:f>IF(ISNUMBER('原始字段'!D4779),'原始字段'!D4779,"n.a.")</x:f>
        <x:v>1.6134</x:v>
      </x:c>
      <x:c r="I4679" s="9" t="n">
        <x:f>IF(COUNT(G4679:H4679)=2,G4679*H4679/100000000,"n.a.")</x:f>
        <x:v>-0.048402</x:v>
      </x:c>
      <x:c r="J4679" s="1" t="str">
        <x:v>日频齐全；折算事件未独立核实</x:v>
      </x:c>
    </x:row>
    <x:row r="4680" ht="25" customHeight="1">
      <x:c r="A4680" s="1" t="str">
        <x:v>科创50</x:v>
      </x:c>
      <x:c r="B4680" s="1" t="str">
        <x:v>588040.SH</x:v>
      </x:c>
      <x:c r="C4680" s="1" t="str">
        <x:v>鹏华上证科创板50成份ETF</x:v>
      </x:c>
      <x:c r="D4680" s="7" t="d">
        <x:v>2026-08-07T00:00:00.000Z</x:v>
      </x:c>
      <x:c r="E4680" s="8" t="n">
        <x:f>IF(ISNUMBER('原始字段'!C4674),'原始字段'!C4674,"n.a.")</x:f>
        <x:v>143889000</x:v>
      </x:c>
      <x:c r="F4680" s="8" t="n">
        <x:f>IF(ISNUMBER('原始字段'!C4770),'原始字段'!C4770,"n.a.")</x:f>
        <x:v>139889000</x:v>
      </x:c>
      <x:c r="G4680" s="8" t="n">
        <x:f>IF(COUNT(E4680:F4680)=2,F4680-E4680,"n.a.")</x:f>
        <x:v>-4000000</x:v>
      </x:c>
      <x:c r="H4680" s="9" t="n">
        <x:f>IF(ISNUMBER('原始字段'!D4770),'原始字段'!D4770,"n.a.")</x:f>
        <x:v>1.7716</x:v>
      </x:c>
      <x:c r="I4680" s="9" t="n">
        <x:f>IF(COUNT(G4680:H4680)=2,G4680*H4680/100000000,"n.a.")</x:f>
        <x:v>-0.070864</x:v>
      </x:c>
      <x:c r="J4680" s="1" t="str">
        <x:v>日频齐全；折算事件未独立核实</x:v>
      </x:c>
    </x:row>
    <x:row r="4681" ht="25" customHeight="1">
      <x:c r="A4681" s="1" t="str">
        <x:v>科创50</x:v>
      </x:c>
      <x:c r="B4681" s="1" t="str">
        <x:v>588280.SH</x:v>
      </x:c>
      <x:c r="C4681" s="1" t="str">
        <x:v>华安上证科创板50ETF</x:v>
      </x:c>
      <x:c r="D4681" s="7" t="d">
        <x:v>2026-08-07T00:00:00.000Z</x:v>
      </x:c>
      <x:c r="E4681" s="8" t="n">
        <x:f>IF(ISNUMBER('原始字段'!C4681),'原始字段'!C4681,"n.a.")</x:f>
        <x:v>372121000</x:v>
      </x:c>
      <x:c r="F4681" s="8" t="n">
        <x:f>IF(ISNUMBER('原始字段'!C4777),'原始字段'!C4777,"n.a.")</x:f>
        <x:v>360121000</x:v>
      </x:c>
      <x:c r="G4681" s="8" t="n">
        <x:f>IF(COUNT(E4681:F4681)=2,F4681-E4681,"n.a.")</x:f>
        <x:v>-12000000</x:v>
      </x:c>
      <x:c r="H4681" s="9" t="n">
        <x:f>IF(ISNUMBER('原始字段'!D4777),'原始字段'!D4777,"n.a.")</x:f>
        <x:v>1.2548</x:v>
      </x:c>
      <x:c r="I4681" s="9" t="n">
        <x:f>IF(COUNT(G4681:H4681)=2,G4681*H4681/100000000,"n.a.")</x:f>
        <x:v>-0.150576</x:v>
      </x:c>
      <x:c r="J4681" s="1" t="str">
        <x:v>日频齐全；折算事件未独立核实</x:v>
      </x:c>
    </x:row>
    <x:row r="4682" ht="25" customHeight="1">
      <x:c r="A4682" s="1" t="str">
        <x:v>科创50</x:v>
      </x:c>
      <x:c r="B4682" s="1" t="str">
        <x:v>589360.SH</x:v>
      </x:c>
      <x:c r="C4682" s="1" t="str">
        <x:v>国泰上证科创板50成份ETF</x:v>
      </x:c>
      <x:c r="D4682" s="7" t="d">
        <x:v>2026-08-07T00:00:00.000Z</x:v>
      </x:c>
      <x:c r="E4682" s="8" t="n">
        <x:f>IF(ISNUMBER('原始字段'!C4688),'原始字段'!C4688,"n.a.")</x:f>
        <x:v>2579174000</x:v>
      </x:c>
      <x:c r="F4682" s="8" t="n">
        <x:f>IF(ISNUMBER('原始字段'!C4784),'原始字段'!C4784,"n.a.")</x:f>
        <x:v>2585174000</x:v>
      </x:c>
      <x:c r="G4682" s="8" t="n">
        <x:f>IF(COUNT(E4682:F4682)=2,F4682-E4682,"n.a.")</x:f>
        <x:v>6000000</x:v>
      </x:c>
      <x:c r="H4682" s="9" t="n">
        <x:f>IF(ISNUMBER('原始字段'!D4784),'原始字段'!D4784,"n.a.")</x:f>
        <x:v>0.9004</x:v>
      </x:c>
      <x:c r="I4682" s="9" t="n">
        <x:f>IF(COUNT(G4682:H4682)=2,G4682*H4682/100000000,"n.a.")</x:f>
        <x:v>0.054024</x:v>
      </x:c>
      <x:c r="J4682" s="1" t="str">
        <x:v>日频齐全；折算事件未独立核实</x:v>
      </x:c>
    </x:row>
    <x:row r="4683" ht="25" customHeight="1">
      <x:c r="A4683" s="1" t="str">
        <x:v>科创50</x:v>
      </x:c>
      <x:c r="B4683" s="1" t="str">
        <x:v>588950.SH</x:v>
      </x:c>
      <x:c r="C4683" s="1" t="str">
        <x:v>景顺长城上证科创板50成份ETF</x:v>
      </x:c>
      <x:c r="D4683" s="7" t="d">
        <x:v>2026-08-07T00:00:00.000Z</x:v>
      </x:c>
      <x:c r="E4683" s="8" t="n">
        <x:f>IF(ISNUMBER('原始字段'!C4686),'原始字段'!C4686,"n.a.")</x:f>
        <x:v>578729700</x:v>
      </x:c>
      <x:c r="F4683" s="8" t="n">
        <x:f>IF(ISNUMBER('原始字段'!C4782),'原始字段'!C4782,"n.a.")</x:f>
        <x:v>557729700</x:v>
      </x:c>
      <x:c r="G4683" s="8" t="n">
        <x:f>IF(COUNT(E4683:F4683)=2,F4683-E4683,"n.a.")</x:f>
        <x:v>-21000000</x:v>
      </x:c>
      <x:c r="H4683" s="9" t="n">
        <x:f>IF(ISNUMBER('原始字段'!D4782),'原始字段'!D4782,"n.a.")</x:f>
        <x:v>1.8219</x:v>
      </x:c>
      <x:c r="I4683" s="9" t="n">
        <x:f>IF(COUNT(G4683:H4683)=2,G4683*H4683/100000000,"n.a.")</x:f>
        <x:v>-0.382599</x:v>
      </x:c>
      <x:c r="J4683" s="1" t="str">
        <x:v>日频齐全；折算事件未独立核实</x:v>
      </x:c>
    </x:row>
    <x:row r="4684" ht="25" customHeight="1">
      <x:c r="A4684" s="1" t="str">
        <x:v>科创50</x:v>
      </x:c>
      <x:c r="B4684" s="1" t="str">
        <x:v>588080.SH</x:v>
      </x:c>
      <x:c r="C4684" s="1" t="str">
        <x:v>易方达上证科创板50ETF</x:v>
      </x:c>
      <x:c r="D4684" s="7" t="d">
        <x:v>2026-08-07T00:00:00.000Z</x:v>
      </x:c>
      <x:c r="E4684" s="8" t="n">
        <x:f>IF(ISNUMBER('原始字段'!C4677),'原始字段'!C4677,"n.a.")</x:f>
        <x:v>24079628100</x:v>
      </x:c>
      <x:c r="F4684" s="8" t="n">
        <x:f>IF(ISNUMBER('原始字段'!C4773),'原始字段'!C4773,"n.a.")</x:f>
        <x:v>23704628100</x:v>
      </x:c>
      <x:c r="G4684" s="8" t="n">
        <x:f>IF(COUNT(E4684:F4684)=2,F4684-E4684,"n.a.")</x:f>
        <x:v>-375000000</x:v>
      </x:c>
      <x:c r="H4684" s="9" t="n">
        <x:f>IF(ISNUMBER('原始字段'!D4773),'原始字段'!D4773,"n.a.")</x:f>
        <x:v>1.7848</x:v>
      </x:c>
      <x:c r="I4684" s="9" t="n">
        <x:f>IF(COUNT(G4684:H4684)=2,G4684*H4684/100000000,"n.a.")</x:f>
        <x:v>-6.693</x:v>
      </x:c>
      <x:c r="J4684" s="1" t="str">
        <x:v>日频齐全；折算事件未独立核实</x:v>
      </x:c>
    </x:row>
    <x:row r="4685" ht="25" customHeight="1">
      <x:c r="A4685" s="1" t="str">
        <x:v>科创50</x:v>
      </x:c>
      <x:c r="B4685" s="1" t="str">
        <x:v>588060.SH</x:v>
      </x:c>
      <x:c r="C4685" s="1" t="str">
        <x:v>广发上证科创板50ETF</x:v>
      </x:c>
      <x:c r="D4685" s="7" t="d">
        <x:v>2026-08-07T00:00:00.000Z</x:v>
      </x:c>
      <x:c r="E4685" s="8" t="n">
        <x:f>IF(ISNUMBER('原始字段'!C4676),'原始字段'!C4676,"n.a.")</x:f>
        <x:v>7333140000</x:v>
      </x:c>
      <x:c r="F4685" s="8" t="n">
        <x:f>IF(ISNUMBER('原始字段'!C4772),'原始字段'!C4772,"n.a.")</x:f>
        <x:v>7153140000</x:v>
      </x:c>
      <x:c r="G4685" s="8" t="n">
        <x:f>IF(COUNT(E4685:F4685)=2,F4685-E4685,"n.a.")</x:f>
        <x:v>-180000000</x:v>
      </x:c>
      <x:c r="H4685" s="9" t="n">
        <x:f>IF(ISNUMBER('原始字段'!D4772),'原始字段'!D4772,"n.a.")</x:f>
        <x:v>1.1077</x:v>
      </x:c>
      <x:c r="I4685" s="9" t="n">
        <x:f>IF(COUNT(G4685:H4685)=2,G4685*H4685/100000000,"n.a.")</x:f>
        <x:v>-1.9938599999999997</x:v>
      </x:c>
      <x:c r="J4685" s="1" t="str">
        <x:v>日频齐全；折算事件未独立核实</x:v>
      </x:c>
    </x:row>
    <x:row r="4686" ht="25" customHeight="1">
      <x:c r="A4686" s="1" t="str">
        <x:v>科创50</x:v>
      </x:c>
      <x:c r="B4686" s="1" t="str">
        <x:v>588870.SH</x:v>
      </x:c>
      <x:c r="C4686" s="1" t="str">
        <x:v>汇添富上证科创板50成份ETF</x:v>
      </x:c>
      <x:c r="D4686" s="7" t="d">
        <x:v>2026-08-07T00:00:00.000Z</x:v>
      </x:c>
      <x:c r="E4686" s="8" t="n">
        <x:f>IF(ISNUMBER('原始字段'!C4684),'原始字段'!C4684,"n.a.")</x:f>
        <x:v>713552000</x:v>
      </x:c>
      <x:c r="F4686" s="8" t="n">
        <x:f>IF(ISNUMBER('原始字段'!C4780),'原始字段'!C4780,"n.a.")</x:f>
        <x:v>692552000</x:v>
      </x:c>
      <x:c r="G4686" s="8" t="n">
        <x:f>IF(COUNT(E4686:F4686)=2,F4686-E4686,"n.a.")</x:f>
        <x:v>-21000000</x:v>
      </x:c>
      <x:c r="H4686" s="9" t="n">
        <x:f>IF(ISNUMBER('原始字段'!D4780),'原始字段'!D4780,"n.a.")</x:f>
        <x:v>1.7689</x:v>
      </x:c>
      <x:c r="I4686" s="9" t="n">
        <x:f>IF(COUNT(G4686:H4686)=2,G4686*H4686/100000000,"n.a.")</x:f>
        <x:v>-0.371469</x:v>
      </x:c>
      <x:c r="J4686" s="1" t="str">
        <x:v>日频齐全；折算事件未独立核实</x:v>
      </x:c>
    </x:row>
    <x:row r="4687" ht="25" customHeight="1">
      <x:c r="A4687" s="1" t="str">
        <x:v>科创50</x:v>
      </x:c>
      <x:c r="B4687" s="1" t="str">
        <x:v>588720.SH</x:v>
      </x:c>
      <x:c r="C4687" s="1" t="str">
        <x:v>中银上证科创板50成份ETF</x:v>
      </x:c>
      <x:c r="D4687" s="7" t="d">
        <x:v>2026-08-07T00:00:00.000Z</x:v>
      </x:c>
      <x:c r="E4687" s="8" t="n">
        <x:f>IF(ISNUMBER('原始字段'!C4682),'原始字段'!C4682,"n.a.")</x:f>
        <x:v>104741800</x:v>
      </x:c>
      <x:c r="F4687" s="8" t="n">
        <x:f>IF(ISNUMBER('原始字段'!C4778),'原始字段'!C4778,"n.a.")</x:f>
        <x:v>104741800</x:v>
      </x:c>
      <x:c r="G4687" s="8" t="n">
        <x:f>IF(COUNT(E4687:F4687)=2,F4687-E4687,"n.a.")</x:f>
        <x:v>0</x:v>
      </x:c>
      <x:c r="H4687" s="9" t="n">
        <x:f>IF(ISNUMBER('原始字段'!D4778),'原始字段'!D4778,"n.a.")</x:f>
        <x:v>1.771</x:v>
      </x:c>
      <x:c r="I4687" s="9" t="n">
        <x:f>IF(COUNT(G4687:H4687)=2,G4687*H4687/100000000,"n.a.")</x:f>
        <x:v>0</x:v>
      </x:c>
      <x:c r="J4687" s="1" t="str">
        <x:v>日频齐全；折算事件未独立核实</x:v>
      </x:c>
    </x:row>
    <x:row r="4688" ht="25" customHeight="1">
      <x:c r="A4688" s="1" t="str">
        <x:v>科创50</x:v>
      </x:c>
      <x:c r="B4688" s="1" t="str">
        <x:v>588090.SH</x:v>
      </x:c>
      <x:c r="C4688" s="1" t="str">
        <x:v>华泰柏瑞上证科创板50ETF</x:v>
      </x:c>
      <x:c r="D4688" s="7" t="d">
        <x:v>2026-08-07T00:00:00.000Z</x:v>
      </x:c>
      <x:c r="E4688" s="8" t="n">
        <x:f>IF(ISNUMBER('原始字段'!C4678),'原始字段'!C4678,"n.a.")</x:f>
        <x:v>2847072800</x:v>
      </x:c>
      <x:c r="F4688" s="8" t="n">
        <x:f>IF(ISNUMBER('原始字段'!C4774),'原始字段'!C4774,"n.a.")</x:f>
        <x:v>2823072800</x:v>
      </x:c>
      <x:c r="G4688" s="8" t="n">
        <x:f>IF(COUNT(E4688:F4688)=2,F4688-E4688,"n.a.")</x:f>
        <x:v>-24000000</x:v>
      </x:c>
      <x:c r="H4688" s="9" t="n">
        <x:f>IF(ISNUMBER('原始字段'!D4774),'原始字段'!D4774,"n.a.")</x:f>
        <x:v>1.7936</x:v>
      </x:c>
      <x:c r="I4688" s="9" t="n">
        <x:f>IF(COUNT(G4688:H4688)=2,G4688*H4688/100000000,"n.a.")</x:f>
        <x:v>-0.430464</x:v>
      </x:c>
      <x:c r="J4688" s="1" t="str">
        <x:v>日频齐全；折算事件未独立核实</x:v>
      </x:c>
    </x:row>
    <x:row r="4689" ht="25" customHeight="1">
      <x:c r="A4689" s="1" t="str">
        <x:v>科创50</x:v>
      </x:c>
      <x:c r="B4689" s="1" t="str">
        <x:v>588180.SH</x:v>
      </x:c>
      <x:c r="C4689" s="1" t="str">
        <x:v>国联安上证科创板50ETF</x:v>
      </x:c>
      <x:c r="D4689" s="7" t="d">
        <x:v>2026-08-07T00:00:00.000Z</x:v>
      </x:c>
      <x:c r="E4689" s="8" t="n">
        <x:f>IF(ISNUMBER('原始字段'!C4680),'原始字段'!C4680,"n.a.")</x:f>
        <x:v>720853700</x:v>
      </x:c>
      <x:c r="F4689" s="8" t="n">
        <x:f>IF(ISNUMBER('原始字段'!C4776),'原始字段'!C4776,"n.a.")</x:f>
        <x:v>724353700</x:v>
      </x:c>
      <x:c r="G4689" s="8" t="n">
        <x:f>IF(COUNT(E4689:F4689)=2,F4689-E4689,"n.a.")</x:f>
        <x:v>3500000</x:v>
      </x:c>
      <x:c r="H4689" s="9" t="n">
        <x:f>IF(ISNUMBER('原始字段'!D4776),'原始字段'!D4776,"n.a.")</x:f>
        <x:v>1.1365</x:v>
      </x:c>
      <x:c r="I4689" s="9" t="n">
        <x:f>IF(COUNT(G4689:H4689)=2,G4689*H4689/100000000,"n.a.")</x:f>
        <x:v>0.0397775</x:v>
      </x:c>
      <x:c r="J4689" s="1" t="str">
        <x:v>日频齐全；折算事件未独立核实</x:v>
      </x:c>
    </x:row>
    <x:row r="4690" ht="25" customHeight="1">
      <x:c r="A4690" s="1" t="str">
        <x:v>科创50</x:v>
      </x:c>
      <x:c r="B4690" s="1" t="str">
        <x:v>588050.SH</x:v>
      </x:c>
      <x:c r="C4690" s="1" t="str">
        <x:v>工银上证科创板50ETF</x:v>
      </x:c>
      <x:c r="D4690" s="7" t="d">
        <x:v>2026-08-07T00:00:00.000Z</x:v>
      </x:c>
      <x:c r="E4690" s="8" t="n">
        <x:f>IF(ISNUMBER('原始字段'!C4675),'原始字段'!C4675,"n.a.")</x:f>
        <x:v>6243241300</x:v>
      </x:c>
      <x:c r="F4690" s="8" t="n">
        <x:f>IF(ISNUMBER('原始字段'!C4771),'原始字段'!C4771,"n.a.")</x:f>
        <x:v>6279241300</x:v>
      </x:c>
      <x:c r="G4690" s="8" t="n">
        <x:f>IF(COUNT(E4690:F4690)=2,F4690-E4690,"n.a.")</x:f>
        <x:v>36000000</x:v>
      </x:c>
      <x:c r="H4690" s="9" t="n">
        <x:f>IF(ISNUMBER('原始字段'!D4771),'原始字段'!D4771,"n.a.")</x:f>
        <x:v>1.7877</x:v>
      </x:c>
      <x:c r="I4690" s="9" t="n">
        <x:f>IF(COUNT(G4690:H4690)=2,G4690*H4690/100000000,"n.a.")</x:f>
        <x:v>0.643572</x:v>
      </x:c>
      <x:c r="J4690" s="1" t="str">
        <x:v>日频齐全；折算事件未独立核实</x:v>
      </x:c>
    </x:row>
    <x:row r="4691" ht="25" customHeight="1">
      <x:c r="A4691" s="1" t="str">
        <x:v>沪深300</x:v>
      </x:c>
      <x:c r="B4691" s="1" t="str">
        <x:v>159393.SZ</x:v>
      </x:c>
      <x:c r="C4691" s="1" t="str">
        <x:v>万家沪深300ETF</x:v>
      </x:c>
      <x:c r="D4691" s="7" t="d">
        <x:v>2026-08-10T00:00:00.000Z</x:v>
      </x:c>
      <x:c r="E4691" s="8" t="n">
        <x:f>IF(ISNUMBER('原始字段'!C4695),'原始字段'!C4695,"n.a.")</x:f>
        <x:v>85246342</x:v>
      </x:c>
      <x:c r="F4691" s="8" t="n">
        <x:f>IF(ISNUMBER('原始字段'!C4791),'原始字段'!C4791,"n.a.")</x:f>
        <x:v>85246342</x:v>
      </x:c>
      <x:c r="G4691" s="8" t="n">
        <x:f>IF(COUNT(E4691:F4691)=2,F4691-E4691,"n.a.")</x:f>
        <x:v>0</x:v>
      </x:c>
      <x:c r="H4691" s="9" t="n">
        <x:f>IF(ISNUMBER('原始字段'!D4791),'原始字段'!D4791,"n.a.")</x:f>
        <x:v>5.0426</x:v>
      </x:c>
      <x:c r="I4691" s="9" t="n">
        <x:f>IF(COUNT(G4691:H4691)=2,G4691*H4691/100000000,"n.a.")</x:f>
        <x:v>0</x:v>
      </x:c>
      <x:c r="J4691" s="1" t="str">
        <x:v>日频齐全；折算事件未独立核实</x:v>
      </x:c>
    </x:row>
    <x:row r="4692" ht="25" customHeight="1">
      <x:c r="A4692" s="1" t="str">
        <x:v>沪深300</x:v>
      </x:c>
      <x:c r="B4692" s="1" t="str">
        <x:v>515660.SH</x:v>
      </x:c>
      <x:c r="C4692" s="1" t="str">
        <x:v>国联安沪深300ETF</x:v>
      </x:c>
      <x:c r="D4692" s="7" t="d">
        <x:v>2026-08-10T00:00:00.000Z</x:v>
      </x:c>
      <x:c r="E4692" s="8" t="n">
        <x:f>IF(ISNUMBER('原始字段'!C4756),'原始字段'!C4756,"n.a.")</x:f>
        <x:v>434494200</x:v>
      </x:c>
      <x:c r="F4692" s="8" t="n">
        <x:f>IF(ISNUMBER('原始字段'!C4852),'原始字段'!C4852,"n.a.")</x:f>
        <x:v>432694200</x:v>
      </x:c>
      <x:c r="G4692" s="8" t="n">
        <x:f>IF(COUNT(E4692:F4692)=2,F4692-E4692,"n.a.")</x:f>
        <x:v>-1800000</x:v>
      </x:c>
      <x:c r="H4692" s="9" t="n">
        <x:f>IF(ISNUMBER('原始字段'!D4852),'原始字段'!D4852,"n.a.")</x:f>
        <x:v>5.9448</x:v>
      </x:c>
      <x:c r="I4692" s="9" t="n">
        <x:f>IF(COUNT(G4692:H4692)=2,G4692*H4692/100000000,"n.a.")</x:f>
        <x:v>-0.1070064</x:v>
      </x:c>
      <x:c r="J4692" s="1" t="str">
        <x:v>日频齐全；折算事件未独立核实</x:v>
      </x:c>
    </x:row>
    <x:row r="4693" ht="25" customHeight="1">
      <x:c r="A4693" s="1" t="str">
        <x:v>沪深300</x:v>
      </x:c>
      <x:c r="B4693" s="1" t="str">
        <x:v>515360.SH</x:v>
      </x:c>
      <x:c r="C4693" s="1" t="str">
        <x:v>方正富邦沪深300ETF</x:v>
      </x:c>
      <x:c r="D4693" s="7" t="d">
        <x:v>2026-08-10T00:00:00.000Z</x:v>
      </x:c>
      <x:c r="E4693" s="8" t="n">
        <x:f>IF(ISNUMBER('原始字段'!C4751),'原始字段'!C4751,"n.a.")</x:f>
        <x:v>37779300</x:v>
      </x:c>
      <x:c r="F4693" s="8" t="n">
        <x:f>IF(ISNUMBER('原始字段'!C4847),'原始字段'!C4847,"n.a.")</x:f>
        <x:v>37779300</x:v>
      </x:c>
      <x:c r="G4693" s="8" t="n">
        <x:f>IF(COUNT(E4693:F4693)=2,F4693-E4693,"n.a.")</x:f>
        <x:v>0</x:v>
      </x:c>
      <x:c r="H4693" s="9" t="n">
        <x:f>IF(ISNUMBER('原始字段'!D4847),'原始字段'!D4847,"n.a.")</x:f>
        <x:v>6.8742</x:v>
      </x:c>
      <x:c r="I4693" s="9" t="n">
        <x:f>IF(COUNT(G4693:H4693)=2,G4693*H4693/100000000,"n.a.")</x:f>
        <x:v>0</x:v>
      </x:c>
      <x:c r="J4693" s="1" t="str">
        <x:v>日频齐全；折算事件未独立核实</x:v>
      </x:c>
    </x:row>
    <x:row r="4694" ht="25" customHeight="1">
      <x:c r="A4694" s="1" t="str">
        <x:v>沪深300</x:v>
      </x:c>
      <x:c r="B4694" s="1" t="str">
        <x:v>510320.SH</x:v>
      </x:c>
      <x:c r="C4694" s="1" t="str">
        <x:v>中金沪深300ETF</x:v>
      </x:c>
      <x:c r="D4694" s="7" t="d">
        <x:v>2026-08-10T00:00:00.000Z</x:v>
      </x:c>
      <x:c r="E4694" s="8" t="n">
        <x:f>IF(ISNUMBER('原始字段'!C4728),'原始字段'!C4728,"n.a.")</x:f>
        <x:v>631068500</x:v>
      </x:c>
      <x:c r="F4694" s="8" t="n">
        <x:f>IF(ISNUMBER('原始字段'!C4824),'原始字段'!C4824,"n.a.")</x:f>
        <x:v>631068500</x:v>
      </x:c>
      <x:c r="G4694" s="8" t="n">
        <x:f>IF(COUNT(E4694:F4694)=2,F4694-E4694,"n.a.")</x:f>
        <x:v>0</x:v>
      </x:c>
      <x:c r="H4694" s="9" t="n">
        <x:f>IF(ISNUMBER('原始字段'!D4824),'原始字段'!D4824,"n.a.")</x:f>
        <x:v>1.28</x:v>
      </x:c>
      <x:c r="I4694" s="9" t="n">
        <x:f>IF(COUNT(G4694:H4694)=2,G4694*H4694/100000000,"n.a.")</x:f>
        <x:v>0</x:v>
      </x:c>
      <x:c r="J4694" s="1" t="str">
        <x:v>日频齐全；折算事件未独立核实</x:v>
      </x:c>
    </x:row>
    <x:row r="4695" ht="25" customHeight="1">
      <x:c r="A4695" s="1" t="str">
        <x:v>沪深300</x:v>
      </x:c>
      <x:c r="B4695" s="1" t="str">
        <x:v>510360.SH</x:v>
      </x:c>
      <x:c r="C4695" s="1" t="str">
        <x:v>广发沪深300ETF</x:v>
      </x:c>
      <x:c r="D4695" s="7" t="d">
        <x:v>2026-08-10T00:00:00.000Z</x:v>
      </x:c>
      <x:c r="E4695" s="8" t="n">
        <x:f>IF(ISNUMBER('原始字段'!C4731),'原始字段'!C4731,"n.a.")</x:f>
        <x:v>1802381200</x:v>
      </x:c>
      <x:c r="F4695" s="8" t="n">
        <x:f>IF(ISNUMBER('原始字段'!C4827),'原始字段'!C4827,"n.a.")</x:f>
        <x:v>1790381200</x:v>
      </x:c>
      <x:c r="G4695" s="8" t="n">
        <x:f>IF(COUNT(E4695:F4695)=2,F4695-E4695,"n.a.")</x:f>
        <x:v>-12000000</x:v>
      </x:c>
      <x:c r="H4695" s="9" t="n">
        <x:f>IF(ISNUMBER('原始字段'!D4827),'原始字段'!D4827,"n.a.")</x:f>
        <x:v>1.8194</x:v>
      </x:c>
      <x:c r="I4695" s="9" t="n">
        <x:f>IF(COUNT(G4695:H4695)=2,G4695*H4695/100000000,"n.a.")</x:f>
        <x:v>-0.218328</x:v>
      </x:c>
      <x:c r="J4695" s="1" t="str">
        <x:v>日频齐全；折算事件未独立核实</x:v>
      </x:c>
    </x:row>
    <x:row r="4696" ht="25" customHeight="1">
      <x:c r="A4696" s="1" t="str">
        <x:v>沪深300</x:v>
      </x:c>
      <x:c r="B4696" s="1" t="str">
        <x:v>515330.SH</x:v>
      </x:c>
      <x:c r="C4696" s="1" t="str">
        <x:v>天弘沪深300ETF</x:v>
      </x:c>
      <x:c r="D4696" s="7" t="d">
        <x:v>2026-08-10T00:00:00.000Z</x:v>
      </x:c>
      <x:c r="E4696" s="8" t="n">
        <x:f>IF(ISNUMBER('原始字段'!C4749),'原始字段'!C4749,"n.a.")</x:f>
        <x:v>6560709500</x:v>
      </x:c>
      <x:c r="F4696" s="8" t="n">
        <x:f>IF(ISNUMBER('原始字段'!C4845),'原始字段'!C4845,"n.a.")</x:f>
        <x:v>6527709500</x:v>
      </x:c>
      <x:c r="G4696" s="8" t="n">
        <x:f>IF(COUNT(E4696:F4696)=2,F4696-E4696,"n.a.")</x:f>
        <x:v>-33000000</x:v>
      </x:c>
      <x:c r="H4696" s="9" t="n">
        <x:f>IF(ISNUMBER('原始字段'!D4845),'原始字段'!D4845,"n.a.")</x:f>
        <x:v>1.3691</x:v>
      </x:c>
      <x:c r="I4696" s="9" t="n">
        <x:f>IF(COUNT(G4696:H4696)=2,G4696*H4696/100000000,"n.a.")</x:f>
        <x:v>-0.451803</x:v>
      </x:c>
      <x:c r="J4696" s="1" t="str">
        <x:v>日频齐全；折算事件未独立核实</x:v>
      </x:c>
    </x:row>
    <x:row r="4697" ht="25" customHeight="1">
      <x:c r="A4697" s="1" t="str">
        <x:v>沪深300</x:v>
      </x:c>
      <x:c r="B4697" s="1" t="str">
        <x:v>510330.SH</x:v>
      </x:c>
      <x:c r="C4697" s="1" t="str">
        <x:v>华夏沪深300ETF</x:v>
      </x:c>
      <x:c r="D4697" s="7" t="d">
        <x:v>2026-08-10T00:00:00.000Z</x:v>
      </x:c>
      <x:c r="E4697" s="8" t="n">
        <x:f>IF(ISNUMBER('原始字段'!C4729),'原始字段'!C4729,"n.a.")</x:f>
        <x:v>8726649800</x:v>
      </x:c>
      <x:c r="F4697" s="8" t="n">
        <x:f>IF(ISNUMBER('原始字段'!C4825),'原始字段'!C4825,"n.a.")</x:f>
        <x:v>8723049800</x:v>
      </x:c>
      <x:c r="G4697" s="8" t="n">
        <x:f>IF(COUNT(E4697:F4697)=2,F4697-E4697,"n.a.")</x:f>
        <x:v>-3600000</x:v>
      </x:c>
      <x:c r="H4697" s="9" t="n">
        <x:f>IF(ISNUMBER('原始字段'!D4825),'原始字段'!D4825,"n.a.")</x:f>
        <x:v>4.9665</x:v>
      </x:c>
      <x:c r="I4697" s="9" t="n">
        <x:f>IF(COUNT(G4697:H4697)=2,G4697*H4697/100000000,"n.a.")</x:f>
        <x:v>-0.178794</x:v>
      </x:c>
      <x:c r="J4697" s="1" t="str">
        <x:v>日频齐全；折算事件未独立核实</x:v>
      </x:c>
    </x:row>
    <x:row r="4698" ht="25" customHeight="1">
      <x:c r="A4698" s="1" t="str">
        <x:v>沪深300</x:v>
      </x:c>
      <x:c r="B4698" s="1" t="str">
        <x:v>510370.SH</x:v>
      </x:c>
      <x:c r="C4698" s="1" t="str">
        <x:v>兴业沪深300ETF</x:v>
      </x:c>
      <x:c r="D4698" s="7" t="d">
        <x:v>2026-08-10T00:00:00.000Z</x:v>
      </x:c>
      <x:c r="E4698" s="8" t="n">
        <x:f>IF(ISNUMBER('原始字段'!C4732),'原始字段'!C4732,"n.a.")</x:f>
        <x:v>87258100</x:v>
      </x:c>
      <x:c r="F4698" s="8" t="n">
        <x:f>IF(ISNUMBER('原始字段'!C4828),'原始字段'!C4828,"n.a.")</x:f>
        <x:v>87258100</x:v>
      </x:c>
      <x:c r="G4698" s="8" t="n">
        <x:f>IF(COUNT(E4698:F4698)=2,F4698-E4698,"n.a.")</x:f>
        <x:v>0</x:v>
      </x:c>
      <x:c r="H4698" s="9" t="n">
        <x:f>IF(ISNUMBER('原始字段'!D4828),'原始字段'!D4828,"n.a.")</x:f>
        <x:v>1.0558</x:v>
      </x:c>
      <x:c r="I4698" s="9" t="n">
        <x:f>IF(COUNT(G4698:H4698)=2,G4698*H4698/100000000,"n.a.")</x:f>
        <x:v>0</x:v>
      </x:c>
      <x:c r="J4698" s="1" t="str">
        <x:v>日频齐全；折算事件未独立核实</x:v>
      </x:c>
    </x:row>
    <x:row r="4699" ht="25" customHeight="1">
      <x:c r="A4699" s="1" t="str">
        <x:v>沪深300</x:v>
      </x:c>
      <x:c r="B4699" s="1" t="str">
        <x:v>159919.SZ</x:v>
      </x:c>
      <x:c r="C4699" s="1" t="str">
        <x:v>嘉实沪深300ETF</x:v>
      </x:c>
      <x:c r="D4699" s="7" t="d">
        <x:v>2026-08-10T00:00:00.000Z</x:v>
      </x:c>
      <x:c r="E4699" s="8" t="n">
        <x:f>IF(ISNUMBER('原始字段'!C4712),'原始字段'!C4712,"n.a.")</x:f>
        <x:v>6378516676</x:v>
      </x:c>
      <x:c r="F4699" s="8" t="n">
        <x:f>IF(ISNUMBER('原始字段'!C4808),'原始字段'!C4808,"n.a.")</x:f>
        <x:v>6335316676</x:v>
      </x:c>
      <x:c r="G4699" s="8" t="n">
        <x:f>IF(COUNT(E4699:F4699)=2,F4699-E4699,"n.a.")</x:f>
        <x:v>-43200000</x:v>
      </x:c>
      <x:c r="H4699" s="9" t="n">
        <x:f>IF(ISNUMBER('原始字段'!D4808),'原始字段'!D4808,"n.a.")</x:f>
        <x:v>4.9718</x:v>
      </x:c>
      <x:c r="I4699" s="9" t="n">
        <x:f>IF(COUNT(G4699:H4699)=2,G4699*H4699/100000000,"n.a.")</x:f>
        <x:v>-2.1478176</x:v>
      </x:c>
      <x:c r="J4699" s="1" t="str">
        <x:v>日频齐全；折算事件未独立核实</x:v>
      </x:c>
    </x:row>
    <x:row r="4700" ht="25" customHeight="1">
      <x:c r="A4700" s="1" t="str">
        <x:v>沪深300</x:v>
      </x:c>
      <x:c r="B4700" s="1" t="str">
        <x:v>159673.SZ</x:v>
      </x:c>
      <x:c r="C4700" s="1" t="str">
        <x:v>鹏华沪深300ETF</x:v>
      </x:c>
      <x:c r="D4700" s="7" t="d">
        <x:v>2026-08-10T00:00:00.000Z</x:v>
      </x:c>
      <x:c r="E4700" s="8" t="n">
        <x:f>IF(ISNUMBER('原始字段'!C4704),'原始字段'!C4704,"n.a.")</x:f>
        <x:v>1789528385</x:v>
      </x:c>
      <x:c r="F4700" s="8" t="n">
        <x:f>IF(ISNUMBER('原始字段'!C4800),'原始字段'!C4800,"n.a.")</x:f>
        <x:v>1787528385</x:v>
      </x:c>
      <x:c r="G4700" s="8" t="n">
        <x:f>IF(COUNT(E4700:F4700)=2,F4700-E4700,"n.a.")</x:f>
        <x:v>-2000000</x:v>
      </x:c>
      <x:c r="H4700" s="9" t="n">
        <x:f>IF(ISNUMBER('原始字段'!D4800),'原始字段'!D4800,"n.a.")</x:f>
        <x:v>1.3099</x:v>
      </x:c>
      <x:c r="I4700" s="9" t="n">
        <x:f>IF(COUNT(G4700:H4700)=2,G4700*H4700/100000000,"n.a.")</x:f>
        <x:v>-0.026198</x:v>
      </x:c>
      <x:c r="J4700" s="1" t="str">
        <x:v>日频齐全；折算事件未独立核实</x:v>
      </x:c>
    </x:row>
    <x:row r="4701" ht="25" customHeight="1">
      <x:c r="A4701" s="1" t="str">
        <x:v>沪深300</x:v>
      </x:c>
      <x:c r="B4701" s="1" t="str">
        <x:v>159300.SZ</x:v>
      </x:c>
      <x:c r="C4701" s="1" t="str">
        <x:v>富国沪深300ETF</x:v>
      </x:c>
      <x:c r="D4701" s="7" t="d">
        <x:v>2026-08-10T00:00:00.000Z</x:v>
      </x:c>
      <x:c r="E4701" s="8" t="n">
        <x:f>IF(ISNUMBER('原始字段'!C4692),'原始字段'!C4692,"n.a.")</x:f>
        <x:v>391558097</x:v>
      </x:c>
      <x:c r="F4701" s="8" t="n">
        <x:f>IF(ISNUMBER('原始字段'!C4788),'原始字段'!C4788,"n.a.")</x:f>
        <x:v>386158097</x:v>
      </x:c>
      <x:c r="G4701" s="8" t="n">
        <x:f>IF(COUNT(E4701:F4701)=2,F4701-E4701,"n.a.")</x:f>
        <x:v>-5400000</x:v>
      </x:c>
      <x:c r="H4701" s="9" t="n">
        <x:f>IF(ISNUMBER('原始字段'!D4788),'原始字段'!D4788,"n.a.")</x:f>
        <x:v>5.1021</x:v>
      </x:c>
      <x:c r="I4701" s="9" t="n">
        <x:f>IF(COUNT(G4701:H4701)=2,G4701*H4701/100000000,"n.a.")</x:f>
        <x:v>-0.2755134</x:v>
      </x:c>
      <x:c r="J4701" s="1" t="str">
        <x:v>日频齐全；折算事件未独立核实</x:v>
      </x:c>
    </x:row>
    <x:row r="4702" ht="25" customHeight="1">
      <x:c r="A4702" s="1" t="str">
        <x:v>沪深300</x:v>
      </x:c>
      <x:c r="B4702" s="1" t="str">
        <x:v>510380.SH</x:v>
      </x:c>
      <x:c r="C4702" s="1" t="str">
        <x:v>国寿安保沪深300ETF</x:v>
      </x:c>
      <x:c r="D4702" s="7" t="d">
        <x:v>2026-08-10T00:00:00.000Z</x:v>
      </x:c>
      <x:c r="E4702" s="8" t="n">
        <x:f>IF(ISNUMBER('原始字段'!C4733),'原始字段'!C4733,"n.a.")</x:f>
        <x:v>1488802400</x:v>
      </x:c>
      <x:c r="F4702" s="8" t="n">
        <x:f>IF(ISNUMBER('原始字段'!C4829),'原始字段'!C4829,"n.a.")</x:f>
        <x:v>1488802400</x:v>
      </x:c>
      <x:c r="G4702" s="8" t="n">
        <x:f>IF(COUNT(E4702:F4702)=2,F4702-E4702,"n.a.")</x:f>
        <x:v>0</x:v>
      </x:c>
      <x:c r="H4702" s="9" t="n">
        <x:f>IF(ISNUMBER('原始字段'!D4829),'原始字段'!D4829,"n.a.")</x:f>
        <x:v>1.4173</x:v>
      </x:c>
      <x:c r="I4702" s="9" t="n">
        <x:f>IF(COUNT(G4702:H4702)=2,G4702*H4702/100000000,"n.a.")</x:f>
        <x:v>0</x:v>
      </x:c>
      <x:c r="J4702" s="1" t="str">
        <x:v>日频齐全；折算事件未独立核实</x:v>
      </x:c>
    </x:row>
    <x:row r="4703" ht="25" customHeight="1">
      <x:c r="A4703" s="1" t="str">
        <x:v>沪深300</x:v>
      </x:c>
      <x:c r="B4703" s="1" t="str">
        <x:v>515380.SH</x:v>
      </x:c>
      <x:c r="C4703" s="1" t="str">
        <x:v>泰康沪深300ETF</x:v>
      </x:c>
      <x:c r="D4703" s="7" t="d">
        <x:v>2026-08-10T00:00:00.000Z</x:v>
      </x:c>
      <x:c r="E4703" s="8" t="n">
        <x:f>IF(ISNUMBER('原始字段'!C4752),'原始字段'!C4752,"n.a.")</x:f>
        <x:v>664299800</x:v>
      </x:c>
      <x:c r="F4703" s="8" t="n">
        <x:f>IF(ISNUMBER('原始字段'!C4848),'原始字段'!C4848,"n.a.")</x:f>
        <x:v>664299800</x:v>
      </x:c>
      <x:c r="G4703" s="8" t="n">
        <x:f>IF(COUNT(E4703:F4703)=2,F4703-E4703,"n.a.")</x:f>
        <x:v>0</x:v>
      </x:c>
      <x:c r="H4703" s="9" t="n">
        <x:f>IF(ISNUMBER('原始字段'!D4848),'原始字段'!D4848,"n.a.")</x:f>
        <x:v>5.526</x:v>
      </x:c>
      <x:c r="I4703" s="9" t="n">
        <x:f>IF(COUNT(G4703:H4703)=2,G4703*H4703/100000000,"n.a.")</x:f>
        <x:v>0</x:v>
      </x:c>
      <x:c r="J4703" s="1" t="str">
        <x:v>日频齐全；折算事件未独立核实</x:v>
      </x:c>
    </x:row>
    <x:row r="4704" ht="25" customHeight="1">
      <x:c r="A4704" s="1" t="str">
        <x:v>沪深300</x:v>
      </x:c>
      <x:c r="B4704" s="1" t="str">
        <x:v>510350.SH</x:v>
      </x:c>
      <x:c r="C4704" s="1" t="str">
        <x:v>工银沪深300ETF</x:v>
      </x:c>
      <x:c r="D4704" s="7" t="d">
        <x:v>2026-08-10T00:00:00.000Z</x:v>
      </x:c>
      <x:c r="E4704" s="8" t="n">
        <x:f>IF(ISNUMBER('原始字段'!C4730),'原始字段'!C4730,"n.a.")</x:f>
        <x:v>681414700</x:v>
      </x:c>
      <x:c r="F4704" s="8" t="n">
        <x:f>IF(ISNUMBER('原始字段'!C4826),'原始字段'!C4826,"n.a.")</x:f>
        <x:v>679614700</x:v>
      </x:c>
      <x:c r="G4704" s="8" t="n">
        <x:f>IF(COUNT(E4704:F4704)=2,F4704-E4704,"n.a.")</x:f>
        <x:v>-1800000</x:v>
      </x:c>
      <x:c r="H4704" s="9" t="n">
        <x:f>IF(ISNUMBER('原始字段'!D4826),'原始字段'!D4826,"n.a.")</x:f>
        <x:v>5.0041</x:v>
      </x:c>
      <x:c r="I4704" s="9" t="n">
        <x:f>IF(COUNT(G4704:H4704)=2,G4704*H4704/100000000,"n.a.")</x:f>
        <x:v>-0.0900738</x:v>
      </x:c>
      <x:c r="J4704" s="1" t="str">
        <x:v>日频齐全；折算事件未独立核实</x:v>
      </x:c>
    </x:row>
    <x:row r="4705" ht="25" customHeight="1">
      <x:c r="A4705" s="1" t="str">
        <x:v>沪深300</x:v>
      </x:c>
      <x:c r="B4705" s="1" t="str">
        <x:v>563520.SH</x:v>
      </x:c>
      <x:c r="C4705" s="1" t="str">
        <x:v>永赢沪深300ETF</x:v>
      </x:c>
      <x:c r="D4705" s="7" t="d">
        <x:v>2026-08-10T00:00:00.000Z</x:v>
      </x:c>
      <x:c r="E4705" s="8" t="n">
        <x:f>IF(ISNUMBER('原始字段'!C4767),'原始字段'!C4767,"n.a.")</x:f>
        <x:v>424065000</x:v>
      </x:c>
      <x:c r="F4705" s="8" t="n">
        <x:f>IF(ISNUMBER('原始字段'!C4863),'原始字段'!C4863,"n.a.")</x:f>
        <x:v>418065000</x:v>
      </x:c>
      <x:c r="G4705" s="8" t="n">
        <x:f>IF(COUNT(E4705:F4705)=2,F4705-E4705,"n.a.")</x:f>
        <x:v>-6000000</x:v>
      </x:c>
      <x:c r="H4705" s="9" t="n">
        <x:f>IF(ISNUMBER('原始字段'!D4863),'原始字段'!D4863,"n.a.")</x:f>
        <x:v>1.223</x:v>
      </x:c>
      <x:c r="I4705" s="9" t="n">
        <x:f>IF(COUNT(G4705:H4705)=2,G4705*H4705/100000000,"n.a.")</x:f>
        <x:v>-0.07338000000000001</x:v>
      </x:c>
      <x:c r="J4705" s="1" t="str">
        <x:v>日频齐全；折算事件未独立核实</x:v>
      </x:c>
    </x:row>
    <x:row r="4706" ht="25" customHeight="1">
      <x:c r="A4706" s="1" t="str">
        <x:v>沪深300</x:v>
      </x:c>
      <x:c r="B4706" s="1" t="str">
        <x:v>510300.SH</x:v>
      </x:c>
      <x:c r="C4706" s="1" t="str">
        <x:v>华泰柏瑞沪深300ETF</x:v>
      </x:c>
      <x:c r="D4706" s="7" t="d">
        <x:v>2026-08-10T00:00:00.000Z</x:v>
      </x:c>
      <x:c r="E4706" s="8" t="n">
        <x:f>IF(ISNUMBER('原始字段'!C4726),'原始字段'!C4726,"n.a.")</x:f>
        <x:v>25128487700</x:v>
      </x:c>
      <x:c r="F4706" s="8" t="n">
        <x:f>IF(ISNUMBER('原始字段'!C4822),'原始字段'!C4822,"n.a.")</x:f>
        <x:v>24861187700</x:v>
      </x:c>
      <x:c r="G4706" s="8" t="n">
        <x:f>IF(COUNT(E4706:F4706)=2,F4706-E4706,"n.a.")</x:f>
        <x:v>-267300000</x:v>
      </x:c>
      <x:c r="H4706" s="9" t="n">
        <x:f>IF(ISNUMBER('原始字段'!D4822),'原始字段'!D4822,"n.a.")</x:f>
        <x:v>4.7633</x:v>
      </x:c>
      <x:c r="I4706" s="9" t="n">
        <x:f>IF(COUNT(G4706:H4706)=2,G4706*H4706/100000000,"n.a.")</x:f>
        <x:v>-12.7323009</x:v>
      </x:c>
      <x:c r="J4706" s="1" t="str">
        <x:v>日频齐全；折算事件未独立核实</x:v>
      </x:c>
    </x:row>
    <x:row r="4707" ht="25" customHeight="1">
      <x:c r="A4707" s="1" t="str">
        <x:v>沪深300</x:v>
      </x:c>
      <x:c r="B4707" s="1" t="str">
        <x:v>515310.SH</x:v>
      </x:c>
      <x:c r="C4707" s="1" t="str">
        <x:v>汇添富沪深300ETF</x:v>
      </x:c>
      <x:c r="D4707" s="7" t="d">
        <x:v>2026-08-10T00:00:00.000Z</x:v>
      </x:c>
      <x:c r="E4707" s="8" t="n">
        <x:f>IF(ISNUMBER('原始字段'!C4748),'原始字段'!C4748,"n.a.")</x:f>
        <x:v>335611200</x:v>
      </x:c>
      <x:c r="F4707" s="8" t="n">
        <x:f>IF(ISNUMBER('原始字段'!C4844),'原始字段'!C4844,"n.a.")</x:f>
        <x:v>332111200</x:v>
      </x:c>
      <x:c r="G4707" s="8" t="n">
        <x:f>IF(COUNT(E4707:F4707)=2,F4707-E4707,"n.a.")</x:f>
        <x:v>-3500000</x:v>
      </x:c>
      <x:c r="H4707" s="9" t="n">
        <x:f>IF(ISNUMBER('原始字段'!D4844),'原始字段'!D4844,"n.a.")</x:f>
        <x:v>1.4153</x:v>
      </x:c>
      <x:c r="I4707" s="9" t="n">
        <x:f>IF(COUNT(G4707:H4707)=2,G4707*H4707/100000000,"n.a.")</x:f>
        <x:v>-0.0495355</x:v>
      </x:c>
      <x:c r="J4707" s="1" t="str">
        <x:v>日频齐全；折算事件未独立核实</x:v>
      </x:c>
    </x:row>
    <x:row r="4708" ht="25" customHeight="1">
      <x:c r="A4708" s="1" t="str">
        <x:v>沪深300</x:v>
      </x:c>
      <x:c r="B4708" s="1" t="str">
        <x:v>159925.SZ</x:v>
      </x:c>
      <x:c r="C4708" s="1" t="str">
        <x:v>南方沪深300ETF</x:v>
      </x:c>
      <x:c r="D4708" s="7" t="d">
        <x:v>2026-08-10T00:00:00.000Z</x:v>
      </x:c>
      <x:c r="E4708" s="8" t="n">
        <x:f>IF(ISNUMBER('原始字段'!C4714),'原始字段'!C4714,"n.a.")</x:f>
        <x:v>580820856</x:v>
      </x:c>
      <x:c r="F4708" s="8" t="n">
        <x:f>IF(ISNUMBER('原始字段'!C4810),'原始字段'!C4810,"n.a.")</x:f>
        <x:v>580820856</x:v>
      </x:c>
      <x:c r="G4708" s="8" t="n">
        <x:f>IF(COUNT(E4708:F4708)=2,F4708-E4708,"n.a.")</x:f>
        <x:v>0</x:v>
      </x:c>
      <x:c r="H4708" s="9" t="n">
        <x:f>IF(ISNUMBER('原始字段'!D4810),'原始字段'!D4810,"n.a.")</x:f>
        <x:v>4.8287</x:v>
      </x:c>
      <x:c r="I4708" s="9" t="n">
        <x:f>IF(COUNT(G4708:H4708)=2,G4708*H4708/100000000,"n.a.")</x:f>
        <x:v>0</x:v>
      </x:c>
      <x:c r="J4708" s="1" t="str">
        <x:v>日频齐全；折算事件未独立核实</x:v>
      </x:c>
    </x:row>
    <x:row r="4709" ht="25" customHeight="1">
      <x:c r="A4709" s="1" t="str">
        <x:v>沪深300</x:v>
      </x:c>
      <x:c r="B4709" s="1" t="str">
        <x:v>561930.SH</x:v>
      </x:c>
      <x:c r="C4709" s="1" t="str">
        <x:v>招商沪深300ETF</x:v>
      </x:c>
      <x:c r="D4709" s="7" t="d">
        <x:v>2026-08-10T00:00:00.000Z</x:v>
      </x:c>
      <x:c r="E4709" s="8" t="n">
        <x:f>IF(ISNUMBER('原始字段'!C4763),'原始字段'!C4763,"n.a.")</x:f>
        <x:v>202260600</x:v>
      </x:c>
      <x:c r="F4709" s="8" t="n">
        <x:f>IF(ISNUMBER('原始字段'!C4859),'原始字段'!C4859,"n.a.")</x:f>
        <x:v>199260600</x:v>
      </x:c>
      <x:c r="G4709" s="8" t="n">
        <x:f>IF(COUNT(E4709:F4709)=2,F4709-E4709,"n.a.")</x:f>
        <x:v>-3000000</x:v>
      </x:c>
      <x:c r="H4709" s="9" t="n">
        <x:f>IF(ISNUMBER('原始字段'!D4859),'原始字段'!D4859,"n.a.")</x:f>
        <x:v>1.5963</x:v>
      </x:c>
      <x:c r="I4709" s="9" t="n">
        <x:f>IF(COUNT(G4709:H4709)=2,G4709*H4709/100000000,"n.a.")</x:f>
        <x:v>-0.047889</x:v>
      </x:c>
      <x:c r="J4709" s="1" t="str">
        <x:v>日频齐全；折算事件未独立核实</x:v>
      </x:c>
    </x:row>
    <x:row r="4710" ht="25" customHeight="1">
      <x:c r="A4710" s="1" t="str">
        <x:v>沪深300</x:v>
      </x:c>
      <x:c r="B4710" s="1" t="str">
        <x:v>515350.SH</x:v>
      </x:c>
      <x:c r="C4710" s="1" t="str">
        <x:v>民生加银沪深300ETF</x:v>
      </x:c>
      <x:c r="D4710" s="7" t="d">
        <x:v>2026-08-10T00:00:00.000Z</x:v>
      </x:c>
      <x:c r="E4710" s="8" t="n">
        <x:f>IF(ISNUMBER('原始字段'!C4750),'原始字段'!C4750,"n.a.")</x:f>
        <x:v>11699200</x:v>
      </x:c>
      <x:c r="F4710" s="8" t="n">
        <x:f>IF(ISNUMBER('原始字段'!C4846),'原始字段'!C4846,"n.a.")</x:f>
        <x:v>11699200</x:v>
      </x:c>
      <x:c r="G4710" s="8" t="n">
        <x:f>IF(COUNT(E4710:F4710)=2,F4710-E4710,"n.a.")</x:f>
        <x:v>0</x:v>
      </x:c>
      <x:c r="H4710" s="9" t="n">
        <x:f>IF(ISNUMBER('原始字段'!D4846),'原始字段'!D4846,"n.a.")</x:f>
        <x:v>6.3849</x:v>
      </x:c>
      <x:c r="I4710" s="9" t="n">
        <x:f>IF(COUNT(G4710:H4710)=2,G4710*H4710/100000000,"n.a.")</x:f>
        <x:v>0</x:v>
      </x:c>
      <x:c r="J4710" s="1" t="str">
        <x:v>日频齐全；折算事件未独立核实</x:v>
      </x:c>
    </x:row>
    <x:row r="4711" ht="25" customHeight="1">
      <x:c r="A4711" s="1" t="str">
        <x:v>沪深300</x:v>
      </x:c>
      <x:c r="B4711" s="1" t="str">
        <x:v>510310.SH</x:v>
      </x:c>
      <x:c r="C4711" s="1" t="str">
        <x:v>易方达沪深300ETF</x:v>
      </x:c>
      <x:c r="D4711" s="7" t="d">
        <x:v>2026-08-10T00:00:00.000Z</x:v>
      </x:c>
      <x:c r="E4711" s="8" t="n">
        <x:f>IF(ISNUMBER('原始字段'!C4727),'原始字段'!C4727,"n.a.")</x:f>
        <x:v>11559344000</x:v>
      </x:c>
      <x:c r="F4711" s="8" t="n">
        <x:f>IF(ISNUMBER('原始字段'!C4823),'原始字段'!C4823,"n.a.")</x:f>
        <x:v>11526044000</x:v>
      </x:c>
      <x:c r="G4711" s="8" t="n">
        <x:f>IF(COUNT(E4711:F4711)=2,F4711-E4711,"n.a.")</x:f>
        <x:v>-33300000</x:v>
      </x:c>
      <x:c r="H4711" s="9" t="n">
        <x:f>IF(ISNUMBER('原始字段'!D4823),'原始字段'!D4823,"n.a.")</x:f>
        <x:v>4.6237</x:v>
      </x:c>
      <x:c r="I4711" s="9" t="n">
        <x:f>IF(COUNT(G4711:H4711)=2,G4711*H4711/100000000,"n.a.")</x:f>
        <x:v>-1.5396921</x:v>
      </x:c>
      <x:c r="J4711" s="1" t="str">
        <x:v>日频齐全；折算事件未独立核实</x:v>
      </x:c>
    </x:row>
    <x:row r="4712" ht="25" customHeight="1">
      <x:c r="A4712" s="1" t="str">
        <x:v>沪深300</x:v>
      </x:c>
      <x:c r="B4712" s="1" t="str">
        <x:v>159330.SZ</x:v>
      </x:c>
      <x:c r="C4712" s="1" t="str">
        <x:v>东财沪深300ETF</x:v>
      </x:c>
      <x:c r="D4712" s="7" t="d">
        <x:v>2026-08-10T00:00:00.000Z</x:v>
      </x:c>
      <x:c r="E4712" s="8" t="n">
        <x:f>IF(ISNUMBER('原始字段'!C4693),'原始字段'!C4693,"n.a.")</x:f>
        <x:v>458801009</x:v>
      </x:c>
      <x:c r="F4712" s="8" t="n">
        <x:f>IF(ISNUMBER('原始字段'!C4789),'原始字段'!C4789,"n.a.")</x:f>
        <x:v>458801009</x:v>
      </x:c>
      <x:c r="G4712" s="8" t="n">
        <x:f>IF(COUNT(E4712:F4712)=2,F4712-E4712,"n.a.")</x:f>
        <x:v>0</x:v>
      </x:c>
      <x:c r="H4712" s="9" t="n">
        <x:f>IF(ISNUMBER('原始字段'!D4789),'原始字段'!D4789,"n.a.")</x:f>
        <x:v>1.4697</x:v>
      </x:c>
      <x:c r="I4712" s="9" t="n">
        <x:f>IF(COUNT(G4712:H4712)=2,G4712*H4712/100000000,"n.a.")</x:f>
        <x:v>0</x:v>
      </x:c>
      <x:c r="J4712" s="1" t="str">
        <x:v>日频齐全；折算事件未独立核实</x:v>
      </x:c>
    </x:row>
    <x:row r="4713" ht="25" customHeight="1">
      <x:c r="A4713" s="1" t="str">
        <x:v>沪深300</x:v>
      </x:c>
      <x:c r="B4713" s="1" t="str">
        <x:v>510390.SH</x:v>
      </x:c>
      <x:c r="C4713" s="1" t="str">
        <x:v>平安沪深300ETF</x:v>
      </x:c>
      <x:c r="D4713" s="7" t="d">
        <x:v>2026-08-10T00:00:00.000Z</x:v>
      </x:c>
      <x:c r="E4713" s="8" t="n">
        <x:f>IF(ISNUMBER('原始字段'!C4734),'原始字段'!C4734,"n.a.")</x:f>
        <x:v>140150000</x:v>
      </x:c>
      <x:c r="F4713" s="8" t="n">
        <x:f>IF(ISNUMBER('原始字段'!C4830),'原始字段'!C4830,"n.a.")</x:f>
        <x:v>140150000</x:v>
      </x:c>
      <x:c r="G4713" s="8" t="n">
        <x:f>IF(COUNT(E4713:F4713)=2,F4713-E4713,"n.a.")</x:f>
        <x:v>0</x:v>
      </x:c>
      <x:c r="H4713" s="9" t="n">
        <x:f>IF(ISNUMBER('原始字段'!D4830),'原始字段'!D4830,"n.a.")</x:f>
        <x:v>5.383</x:v>
      </x:c>
      <x:c r="I4713" s="9" t="n">
        <x:f>IF(COUNT(G4713:H4713)=2,G4713*H4713/100000000,"n.a.")</x:f>
        <x:v>0</x:v>
      </x:c>
      <x:c r="J4713" s="1" t="str">
        <x:v>日频齐全；折算事件未独立核实</x:v>
      </x:c>
    </x:row>
    <x:row r="4714" ht="25" customHeight="1">
      <x:c r="A4714" s="1" t="str">
        <x:v>沪深300</x:v>
      </x:c>
      <x:c r="B4714" s="1" t="str">
        <x:v>515390.SH</x:v>
      </x:c>
      <x:c r="C4714" s="1" t="str">
        <x:v>华安沪深300ETF</x:v>
      </x:c>
      <x:c r="D4714" s="7" t="d">
        <x:v>2026-08-10T00:00:00.000Z</x:v>
      </x:c>
      <x:c r="E4714" s="8" t="n">
        <x:f>IF(ISNUMBER('原始字段'!C4753),'原始字段'!C4753,"n.a.")</x:f>
        <x:v>1762683000</x:v>
      </x:c>
      <x:c r="F4714" s="8" t="n">
        <x:f>IF(ISNUMBER('原始字段'!C4849),'原始字段'!C4849,"n.a.")</x:f>
        <x:v>1762683000</x:v>
      </x:c>
      <x:c r="G4714" s="8" t="n">
        <x:f>IF(COUNT(E4714:F4714)=2,F4714-E4714,"n.a.")</x:f>
        <x:v>0</x:v>
      </x:c>
      <x:c r="H4714" s="9" t="n">
        <x:f>IF(ISNUMBER('原始字段'!D4849),'原始字段'!D4849,"n.a.")</x:f>
        <x:v>1.3862</x:v>
      </x:c>
      <x:c r="I4714" s="9" t="n">
        <x:f>IF(COUNT(G4714:H4714)=2,G4714*H4714/100000000,"n.a.")</x:f>
        <x:v>0</x:v>
      </x:c>
      <x:c r="J4714" s="1" t="str">
        <x:v>日频齐全；折算事件未独立核实</x:v>
      </x:c>
    </x:row>
    <x:row r="4715" ht="25" customHeight="1">
      <x:c r="A4715" s="1" t="str">
        <x:v>沪深300</x:v>
      </x:c>
      <x:c r="B4715" s="1" t="str">
        <x:v>515130.SH</x:v>
      </x:c>
      <x:c r="C4715" s="1" t="str">
        <x:v>博时沪深300ETF</x:v>
      </x:c>
      <x:c r="D4715" s="7" t="d">
        <x:v>2026-08-10T00:00:00.000Z</x:v>
      </x:c>
      <x:c r="E4715" s="8" t="n">
        <x:f>IF(ISNUMBER('原始字段'!C4746),'原始字段'!C4746,"n.a.")</x:f>
        <x:v>91463200</x:v>
      </x:c>
      <x:c r="F4715" s="8" t="n">
        <x:f>IF(ISNUMBER('原始字段'!C4842),'原始字段'!C4842,"n.a.")</x:f>
        <x:v>91463200</x:v>
      </x:c>
      <x:c r="G4715" s="8" t="n">
        <x:f>IF(COUNT(E4715:F4715)=2,F4715-E4715,"n.a.")</x:f>
        <x:v>0</x:v>
      </x:c>
      <x:c r="H4715" s="9" t="n">
        <x:f>IF(ISNUMBER('原始字段'!D4842),'原始字段'!D4842,"n.a.")</x:f>
        <x:v>1.5711</x:v>
      </x:c>
      <x:c r="I4715" s="9" t="n">
        <x:f>IF(COUNT(G4715:H4715)=2,G4715*H4715/100000000,"n.a.")</x:f>
        <x:v>0</x:v>
      </x:c>
      <x:c r="J4715" s="1" t="str">
        <x:v>日频齐全；折算事件未独立核实</x:v>
      </x:c>
    </x:row>
    <x:row r="4716" ht="25" customHeight="1">
      <x:c r="A4716" s="1" t="str">
        <x:v>中证500</x:v>
      </x:c>
      <x:c r="B4716" s="1" t="str">
        <x:v>510530.SH</x:v>
      </x:c>
      <x:c r="C4716" s="1" t="str">
        <x:v>工银中证500ETF</x:v>
      </x:c>
      <x:c r="D4716" s="7" t="d">
        <x:v>2026-08-10T00:00:00.000Z</x:v>
      </x:c>
      <x:c r="E4716" s="8" t="n">
        <x:f>IF(ISNUMBER('原始字段'!C4737),'原始字段'!C4737,"n.a.")</x:f>
        <x:v>48479400</x:v>
      </x:c>
      <x:c r="F4716" s="8" t="n">
        <x:f>IF(ISNUMBER('原始字段'!C4833),'原始字段'!C4833,"n.a.")</x:f>
        <x:v>48479400</x:v>
      </x:c>
      <x:c r="G4716" s="8" t="n">
        <x:f>IF(COUNT(E4716:F4716)=2,F4716-E4716,"n.a.")</x:f>
        <x:v>0</x:v>
      </x:c>
      <x:c r="H4716" s="9" t="n">
        <x:f>IF(ISNUMBER('原始字段'!D4833),'原始字段'!D4833,"n.a.")</x:f>
        <x:v>9.0091</x:v>
      </x:c>
      <x:c r="I4716" s="9" t="n">
        <x:f>IF(COUNT(G4716:H4716)=2,G4716*H4716/100000000,"n.a.")</x:f>
        <x:v>0</x:v>
      </x:c>
      <x:c r="J4716" s="1" t="str">
        <x:v>日频齐全；折算事件未独立核实</x:v>
      </x:c>
    </x:row>
    <x:row r="4717" ht="25" customHeight="1">
      <x:c r="A4717" s="1" t="str">
        <x:v>中证500</x:v>
      </x:c>
      <x:c r="B4717" s="1" t="str">
        <x:v>510580.SH</x:v>
      </x:c>
      <x:c r="C4717" s="1" t="str">
        <x:v>易方达中证500ETF</x:v>
      </x:c>
      <x:c r="D4717" s="7" t="d">
        <x:v>2026-08-10T00:00:00.000Z</x:v>
      </x:c>
      <x:c r="E4717" s="8" t="n">
        <x:f>IF(ISNUMBER('原始字段'!C4741),'原始字段'!C4741,"n.a.")</x:f>
        <x:v>1147768300</x:v>
      </x:c>
      <x:c r="F4717" s="8" t="n">
        <x:f>IF(ISNUMBER('原始字段'!C4837),'原始字段'!C4837,"n.a.")</x:f>
        <x:v>1138968300</x:v>
      </x:c>
      <x:c r="G4717" s="8" t="n">
        <x:f>IF(COUNT(E4717:F4717)=2,F4717-E4717,"n.a.")</x:f>
        <x:v>-8800000</x:v>
      </x:c>
      <x:c r="H4717" s="9" t="n">
        <x:f>IF(ISNUMBER('原始字段'!D4837),'原始字段'!D4837,"n.a.")</x:f>
        <x:v>4.2273</x:v>
      </x:c>
      <x:c r="I4717" s="9" t="n">
        <x:f>IF(COUNT(G4717:H4717)=2,G4717*H4717/100000000,"n.a.")</x:f>
        <x:v>-0.3720024</x:v>
      </x:c>
      <x:c r="J4717" s="1" t="str">
        <x:v>日频齐全；折算事件未独立核实</x:v>
      </x:c>
    </x:row>
    <x:row r="4718" ht="25" customHeight="1">
      <x:c r="A4718" s="1" t="str">
        <x:v>中证500</x:v>
      </x:c>
      <x:c r="B4718" s="1" t="str">
        <x:v>159922.SZ</x:v>
      </x:c>
      <x:c r="C4718" s="1" t="str">
        <x:v>嘉实中证500ETF</x:v>
      </x:c>
      <x:c r="D4718" s="7" t="d">
        <x:v>2026-08-10T00:00:00.000Z</x:v>
      </x:c>
      <x:c r="E4718" s="8" t="n">
        <x:f>IF(ISNUMBER('原始字段'!C4713),'原始字段'!C4713,"n.a.")</x:f>
        <x:v>2915676765</x:v>
      </x:c>
      <x:c r="F4718" s="8" t="n">
        <x:f>IF(ISNUMBER('原始字段'!C4809),'原始字段'!C4809,"n.a.")</x:f>
        <x:v>2806676765</x:v>
      </x:c>
      <x:c r="G4718" s="8" t="n">
        <x:f>IF(COUNT(E4718:F4718)=2,F4718-E4718,"n.a.")</x:f>
        <x:v>-109000000</x:v>
      </x:c>
      <x:c r="H4718" s="9" t="n">
        <x:f>IF(ISNUMBER('原始字段'!D4809),'原始字段'!D4809,"n.a.")</x:f>
        <x:v>3.2626</x:v>
      </x:c>
      <x:c r="I4718" s="9" t="n">
        <x:f>IF(COUNT(G4718:H4718)=2,G4718*H4718/100000000,"n.a.")</x:f>
        <x:v>-3.556234</x:v>
      </x:c>
      <x:c r="J4718" s="1" t="str">
        <x:v>日频齐全；折算事件未独立核实</x:v>
      </x:c>
    </x:row>
    <x:row r="4719" ht="25" customHeight="1">
      <x:c r="A4719" s="1" t="str">
        <x:v>中证500</x:v>
      </x:c>
      <x:c r="B4719" s="1" t="str">
        <x:v>563750.SH</x:v>
      </x:c>
      <x:c r="C4719" s="1" t="str">
        <x:v>汇添富中证500ETF</x:v>
      </x:c>
      <x:c r="D4719" s="7" t="d">
        <x:v>2026-08-10T00:00:00.000Z</x:v>
      </x:c>
      <x:c r="E4719" s="8" t="n">
        <x:f>IF(ISNUMBER('原始字段'!C4768),'原始字段'!C4768,"n.a.")</x:f>
        <x:v>352237000</x:v>
      </x:c>
      <x:c r="F4719" s="8" t="n">
        <x:f>IF(ISNUMBER('原始字段'!C4864),'原始字段'!C4864,"n.a.")</x:f>
        <x:v>349737000</x:v>
      </x:c>
      <x:c r="G4719" s="8" t="n">
        <x:f>IF(COUNT(E4719:F4719)=2,F4719-E4719,"n.a.")</x:f>
        <x:v>-2500000</x:v>
      </x:c>
      <x:c r="H4719" s="9" t="n">
        <x:f>IF(ISNUMBER('原始字段'!D4864),'原始字段'!D4864,"n.a.")</x:f>
        <x:v>1.1219</x:v>
      </x:c>
      <x:c r="I4719" s="9" t="n">
        <x:f>IF(COUNT(G4719:H4719)=2,G4719*H4719/100000000,"n.a.")</x:f>
        <x:v>-0.028047499999999996</x:v>
      </x:c>
      <x:c r="J4719" s="1" t="str">
        <x:v>日频齐全；折算事件未独立核实</x:v>
      </x:c>
    </x:row>
    <x:row r="4720" ht="25" customHeight="1">
      <x:c r="A4720" s="1" t="str">
        <x:v>中证500</x:v>
      </x:c>
      <x:c r="B4720" s="1" t="str">
        <x:v>159935.SZ</x:v>
      </x:c>
      <x:c r="C4720" s="1" t="str">
        <x:v>景顺长城中证500ETF</x:v>
      </x:c>
      <x:c r="D4720" s="7" t="d">
        <x:v>2026-08-10T00:00:00.000Z</x:v>
      </x:c>
      <x:c r="E4720" s="8" t="n">
        <x:f>IF(ISNUMBER('原始字段'!C4715),'原始字段'!C4715,"n.a.")</x:f>
        <x:v>26572956</x:v>
      </x:c>
      <x:c r="F4720" s="8" t="n">
        <x:f>IF(ISNUMBER('原始字段'!C4811),'原始字段'!C4811,"n.a.")</x:f>
        <x:v>26572956</x:v>
      </x:c>
      <x:c r="G4720" s="8" t="n">
        <x:f>IF(COUNT(E4720:F4720)=2,F4720-E4720,"n.a.")</x:f>
        <x:v>0</x:v>
      </x:c>
      <x:c r="H4720" s="9" t="n">
        <x:f>IF(ISNUMBER('原始字段'!D4811),'原始字段'!D4811,"n.a.")</x:f>
        <x:v>2.5359</x:v>
      </x:c>
      <x:c r="I4720" s="9" t="n">
        <x:f>IF(COUNT(G4720:H4720)=2,G4720*H4720/100000000,"n.a.")</x:f>
        <x:v>0</x:v>
      </x:c>
      <x:c r="J4720" s="1" t="str">
        <x:v>日频齐全；折算事件未独立核实</x:v>
      </x:c>
    </x:row>
    <x:row r="4721" ht="25" customHeight="1">
      <x:c r="A4721" s="1" t="str">
        <x:v>中证500</x:v>
      </x:c>
      <x:c r="B4721" s="1" t="str">
        <x:v>515530.SH</x:v>
      </x:c>
      <x:c r="C4721" s="1" t="str">
        <x:v>泰康中证500ETF</x:v>
      </x:c>
      <x:c r="D4721" s="7" t="d">
        <x:v>2026-08-10T00:00:00.000Z</x:v>
      </x:c>
      <x:c r="E4721" s="8" t="n">
        <x:f>IF(ISNUMBER('原始字段'!C4754),'原始字段'!C4754,"n.a.")</x:f>
        <x:v>13042700</x:v>
      </x:c>
      <x:c r="F4721" s="8" t="n">
        <x:f>IF(ISNUMBER('原始字段'!C4850),'原始字段'!C4850,"n.a.")</x:f>
        <x:v>13042700</x:v>
      </x:c>
      <x:c r="G4721" s="8" t="n">
        <x:f>IF(COUNT(E4721:F4721)=2,F4721-E4721,"n.a.")</x:f>
        <x:v>0</x:v>
      </x:c>
      <x:c r="H4721" s="9" t="n">
        <x:f>IF(ISNUMBER('原始字段'!D4850),'原始字段'!D4850,"n.a.")</x:f>
        <x:v>4.4366</x:v>
      </x:c>
      <x:c r="I4721" s="9" t="n">
        <x:f>IF(COUNT(G4721:H4721)=2,G4721*H4721/100000000,"n.a.")</x:f>
        <x:v>0</x:v>
      </x:c>
      <x:c r="J4721" s="1" t="str">
        <x:v>日频齐全；折算事件未独立核实</x:v>
      </x:c>
    </x:row>
    <x:row r="4722" ht="25" customHeight="1">
      <x:c r="A4722" s="1" t="str">
        <x:v>中证500</x:v>
      </x:c>
      <x:c r="B4722" s="1" t="str">
        <x:v>510590.SH</x:v>
      </x:c>
      <x:c r="C4722" s="1" t="str">
        <x:v>平安中证500ETF</x:v>
      </x:c>
      <x:c r="D4722" s="7" t="d">
        <x:v>2026-08-10T00:00:00.000Z</x:v>
      </x:c>
      <x:c r="E4722" s="8" t="n">
        <x:f>IF(ISNUMBER('原始字段'!C4742),'原始字段'!C4742,"n.a.")</x:f>
        <x:v>123986100</x:v>
      </x:c>
      <x:c r="F4722" s="8" t="n">
        <x:f>IF(ISNUMBER('原始字段'!C4838),'原始字段'!C4838,"n.a.")</x:f>
        <x:v>122386100</x:v>
      </x:c>
      <x:c r="G4722" s="8" t="n">
        <x:f>IF(COUNT(E4722:F4722)=2,F4722-E4722,"n.a.")</x:f>
        <x:v>-1600000</x:v>
      </x:c>
      <x:c r="H4722" s="9" t="n">
        <x:f>IF(ISNUMBER('原始字段'!D4838),'原始字段'!D4838,"n.a.")</x:f>
        <x:v>8.7295</x:v>
      </x:c>
      <x:c r="I4722" s="9" t="n">
        <x:f>IF(COUNT(G4722:H4722)=2,G4722*H4722/100000000,"n.a.")</x:f>
        <x:v>-0.139672</x:v>
      </x:c>
      <x:c r="J4722" s="1" t="str">
        <x:v>日频齐全；折算事件未独立核实</x:v>
      </x:c>
    </x:row>
    <x:row r="4723" ht="25" customHeight="1">
      <x:c r="A4723" s="1" t="str">
        <x:v>中证500</x:v>
      </x:c>
      <x:c r="B4723" s="1" t="str">
        <x:v>515190.SH</x:v>
      </x:c>
      <x:c r="C4723" s="1" t="str">
        <x:v>中银证券中证500ETF</x:v>
      </x:c>
      <x:c r="D4723" s="7" t="d">
        <x:v>2026-08-10T00:00:00.000Z</x:v>
      </x:c>
      <x:c r="E4723" s="8" t="n">
        <x:f>IF(ISNUMBER('原始字段'!C4747),'原始字段'!C4747,"n.a.")</x:f>
        <x:v>293466100</x:v>
      </x:c>
      <x:c r="F4723" s="8" t="n">
        <x:f>IF(ISNUMBER('原始字段'!C4843),'原始字段'!C4843,"n.a.")</x:f>
        <x:v>293466100</x:v>
      </x:c>
      <x:c r="G4723" s="8" t="n">
        <x:f>IF(COUNT(E4723:F4723)=2,F4723-E4723,"n.a.")</x:f>
        <x:v>0</x:v>
      </x:c>
      <x:c r="H4723" s="9" t="n">
        <x:f>IF(ISNUMBER('原始字段'!D4843),'原始字段'!D4843,"n.a.")</x:f>
        <x:v>1.6907</x:v>
      </x:c>
      <x:c r="I4723" s="9" t="n">
        <x:f>IF(COUNT(G4723:H4723)=2,G4723*H4723/100000000,"n.a.")</x:f>
        <x:v>0</x:v>
      </x:c>
      <x:c r="J4723" s="1" t="str">
        <x:v>日频齐全；折算事件未独立核实</x:v>
      </x:c>
    </x:row>
    <x:row r="4724" ht="25" customHeight="1">
      <x:c r="A4724" s="1" t="str">
        <x:v>中证500</x:v>
      </x:c>
      <x:c r="B4724" s="1" t="str">
        <x:v>159820.SZ</x:v>
      </x:c>
      <x:c r="C4724" s="1" t="str">
        <x:v>天弘中证500ETF</x:v>
      </x:c>
      <x:c r="D4724" s="7" t="d">
        <x:v>2026-08-10T00:00:00.000Z</x:v>
      </x:c>
      <x:c r="E4724" s="8" t="n">
        <x:f>IF(ISNUMBER('原始字段'!C4707),'原始字段'!C4707,"n.a.")</x:f>
        <x:v>1378908470</x:v>
      </x:c>
      <x:c r="F4724" s="8" t="n">
        <x:f>IF(ISNUMBER('原始字段'!C4803),'原始字段'!C4803,"n.a.")</x:f>
        <x:v>1361408470</x:v>
      </x:c>
      <x:c r="G4724" s="8" t="n">
        <x:f>IF(COUNT(E4724:F4724)=2,F4724-E4724,"n.a.")</x:f>
        <x:v>-17500000</x:v>
      </x:c>
      <x:c r="H4724" s="9" t="n">
        <x:f>IF(ISNUMBER('原始字段'!D4803),'原始字段'!D4803,"n.a.")</x:f>
        <x:v>1.394</x:v>
      </x:c>
      <x:c r="I4724" s="9" t="n">
        <x:f>IF(COUNT(G4724:H4724)=2,G4724*H4724/100000000,"n.a.")</x:f>
        <x:v>-0.24395</x:v>
      </x:c>
      <x:c r="J4724" s="1" t="str">
        <x:v>日频齐全；折算事件未独立核实</x:v>
      </x:c>
    </x:row>
    <x:row r="4725" ht="25" customHeight="1">
      <x:c r="A4725" s="1" t="str">
        <x:v>中证500</x:v>
      </x:c>
      <x:c r="B4725" s="1" t="str">
        <x:v>159337.SZ</x:v>
      </x:c>
      <x:c r="C4725" s="1" t="str">
        <x:v>东财中证500ETF</x:v>
      </x:c>
      <x:c r="D4725" s="7" t="d">
        <x:v>2026-08-10T00:00:00.000Z</x:v>
      </x:c>
      <x:c r="E4725" s="8" t="n">
        <x:f>IF(ISNUMBER('原始字段'!C4694),'原始字段'!C4694,"n.a.")</x:f>
        <x:v>297710611</x:v>
      </x:c>
      <x:c r="F4725" s="8" t="n">
        <x:f>IF(ISNUMBER('原始字段'!C4790),'原始字段'!C4790,"n.a.")</x:f>
        <x:v>295710611</x:v>
      </x:c>
      <x:c r="G4725" s="8" t="n">
        <x:f>IF(COUNT(E4725:F4725)=2,F4725-E4725,"n.a.")</x:f>
        <x:v>-2000000</x:v>
      </x:c>
      <x:c r="H4725" s="9" t="n">
        <x:f>IF(ISNUMBER('原始字段'!D4790),'原始字段'!D4790,"n.a.")</x:f>
        <x:v>1.8346</x:v>
      </x:c>
      <x:c r="I4725" s="9" t="n">
        <x:f>IF(COUNT(G4725:H4725)=2,G4725*H4725/100000000,"n.a.")</x:f>
        <x:v>-0.036692</x:v>
      </x:c>
      <x:c r="J4725" s="1" t="str">
        <x:v>日频齐全；折算事件未独立核实</x:v>
      </x:c>
    </x:row>
    <x:row r="4726" ht="25" customHeight="1">
      <x:c r="A4726" s="1" t="str">
        <x:v>中证500</x:v>
      </x:c>
      <x:c r="B4726" s="1" t="str">
        <x:v>510500.SH</x:v>
      </x:c>
      <x:c r="C4726" s="1" t="str">
        <x:v>南方中证500ETF</x:v>
      </x:c>
      <x:c r="D4726" s="7" t="d">
        <x:v>2026-08-10T00:00:00.000Z</x:v>
      </x:c>
      <x:c r="E4726" s="8" t="n">
        <x:f>IF(ISNUMBER('原始字段'!C4735),'原始字段'!C4735,"n.a.")</x:f>
        <x:v>5572568600</x:v>
      </x:c>
      <x:c r="F4726" s="8" t="n">
        <x:f>IF(ISNUMBER('原始字段'!C4831),'原始字段'!C4831,"n.a.")</x:f>
        <x:v>5366168600</x:v>
      </x:c>
      <x:c r="G4726" s="8" t="n">
        <x:f>IF(COUNT(E4726:F4726)=2,F4726-E4726,"n.a.")</x:f>
        <x:v>-206400000</x:v>
      </x:c>
      <x:c r="H4726" s="9" t="n">
        <x:f>IF(ISNUMBER('原始字段'!D4831),'原始字段'!D4831,"n.a.")</x:f>
        <x:v>8.0437</x:v>
      </x:c>
      <x:c r="I4726" s="9" t="n">
        <x:f>IF(COUNT(G4726:H4726)=2,G4726*H4726/100000000,"n.a.")</x:f>
        <x:v>-16.602196799999998</x:v>
      </x:c>
      <x:c r="J4726" s="1" t="str">
        <x:v>日频齐全；折算事件未独立核实</x:v>
      </x:c>
    </x:row>
    <x:row r="4727" ht="25" customHeight="1">
      <x:c r="A4727" s="1" t="str">
        <x:v>中证500</x:v>
      </x:c>
      <x:c r="B4727" s="1" t="str">
        <x:v>159968.SZ</x:v>
      </x:c>
      <x:c r="C4727" s="1" t="str">
        <x:v>博时中证500ETF</x:v>
      </x:c>
      <x:c r="D4727" s="7" t="d">
        <x:v>2026-08-10T00:00:00.000Z</x:v>
      </x:c>
      <x:c r="E4727" s="8" t="n">
        <x:f>IF(ISNUMBER('原始字段'!C4722),'原始字段'!C4722,"n.a.")</x:f>
        <x:v>64895098</x:v>
      </x:c>
      <x:c r="F4727" s="8" t="n">
        <x:f>IF(ISNUMBER('原始字段'!C4818),'原始字段'!C4818,"n.a.")</x:f>
        <x:v>64895098</x:v>
      </x:c>
      <x:c r="G4727" s="8" t="n">
        <x:f>IF(COUNT(E4727:F4727)=2,F4727-E4727,"n.a.")</x:f>
        <x:v>0</x:v>
      </x:c>
      <x:c r="H4727" s="9" t="n">
        <x:f>IF(ISNUMBER('原始字段'!D4818),'原始字段'!D4818,"n.a.")</x:f>
        <x:v>10.4951</x:v>
      </x:c>
      <x:c r="I4727" s="9" t="n">
        <x:f>IF(COUNT(G4727:H4727)=2,G4727*H4727/100000000,"n.a.")</x:f>
        <x:v>0</x:v>
      </x:c>
      <x:c r="J4727" s="1" t="str">
        <x:v>日频齐全；折算事件未独立核实</x:v>
      </x:c>
    </x:row>
    <x:row r="4728" ht="25" customHeight="1">
      <x:c r="A4728" s="1" t="str">
        <x:v>中证500</x:v>
      </x:c>
      <x:c r="B4728" s="1" t="str">
        <x:v>561350.SH</x:v>
      </x:c>
      <x:c r="C4728" s="1" t="str">
        <x:v>国泰中证500ETF</x:v>
      </x:c>
      <x:c r="D4728" s="7" t="d">
        <x:v>2026-08-10T00:00:00.000Z</x:v>
      </x:c>
      <x:c r="E4728" s="8" t="n">
        <x:f>IF(ISNUMBER('原始字段'!C4761),'原始字段'!C4761,"n.a.")</x:f>
        <x:v>100700000</x:v>
      </x:c>
      <x:c r="F4728" s="8" t="n">
        <x:f>IF(ISNUMBER('原始字段'!C4857),'原始字段'!C4857,"n.a.")</x:f>
        <x:v>94700000</x:v>
      </x:c>
      <x:c r="G4728" s="8" t="n">
        <x:f>IF(COUNT(E4728:F4728)=2,F4728-E4728,"n.a.")</x:f>
        <x:v>-6000000</x:v>
      </x:c>
      <x:c r="H4728" s="9" t="n">
        <x:f>IF(ISNUMBER('原始字段'!D4857),'原始字段'!D4857,"n.a.")</x:f>
        <x:v>1.2777</x:v>
      </x:c>
      <x:c r="I4728" s="9" t="n">
        <x:f>IF(COUNT(G4728:H4728)=2,G4728*H4728/100000000,"n.a.")</x:f>
        <x:v>-0.076662</x:v>
      </x:c>
      <x:c r="J4728" s="1" t="str">
        <x:v>日频齐全；折算事件未独立核实</x:v>
      </x:c>
    </x:row>
    <x:row r="4729" ht="25" customHeight="1">
      <x:c r="A4729" s="1" t="str">
        <x:v>中证500</x:v>
      </x:c>
      <x:c r="B4729" s="1" t="str">
        <x:v>512500.SH</x:v>
      </x:c>
      <x:c r="C4729" s="1" t="str">
        <x:v>华夏中证500ETF</x:v>
      </x:c>
      <x:c r="D4729" s="7" t="d">
        <x:v>2026-08-10T00:00:00.000Z</x:v>
      </x:c>
      <x:c r="E4729" s="8" t="n">
        <x:f>IF(ISNUMBER('原始字段'!C4744),'原始字段'!C4744,"n.a.")</x:f>
        <x:v>1896008800</x:v>
      </x:c>
      <x:c r="F4729" s="8" t="n">
        <x:f>IF(ISNUMBER('原始字段'!C4840),'原始字段'!C4840,"n.a.")</x:f>
        <x:v>1877608800</x:v>
      </x:c>
      <x:c r="G4729" s="8" t="n">
        <x:f>IF(COUNT(E4729:F4729)=2,F4729-E4729,"n.a.")</x:f>
        <x:v>-18400000</x:v>
      </x:c>
      <x:c r="H4729" s="9" t="n">
        <x:f>IF(ISNUMBER('原始字段'!D4840),'原始字段'!D4840,"n.a.")</x:f>
        <x:v>4.5491</x:v>
      </x:c>
      <x:c r="I4729" s="9" t="n">
        <x:f>IF(COUNT(G4729:H4729)=2,G4729*H4729/100000000,"n.a.")</x:f>
        <x:v>-0.8370344</x:v>
      </x:c>
      <x:c r="J4729" s="1" t="str">
        <x:v>日频齐全；折算事件未独立核实</x:v>
      </x:c>
    </x:row>
    <x:row r="4730" ht="25" customHeight="1">
      <x:c r="A4730" s="1" t="str">
        <x:v>中证500</x:v>
      </x:c>
      <x:c r="B4730" s="1" t="str">
        <x:v>510550.SH</x:v>
      </x:c>
      <x:c r="C4730" s="1" t="str">
        <x:v>方正富邦中证500ETF</x:v>
      </x:c>
      <x:c r="D4730" s="7" t="d">
        <x:v>2026-08-10T00:00:00.000Z</x:v>
      </x:c>
      <x:c r="E4730" s="8" t="n">
        <x:f>IF(ISNUMBER('原始字段'!C4738),'原始字段'!C4738,"n.a.")</x:f>
        <x:v>23743300</x:v>
      </x:c>
      <x:c r="F4730" s="8" t="n">
        <x:f>IF(ISNUMBER('原始字段'!C4834),'原始字段'!C4834,"n.a.")</x:f>
        <x:v>23743300</x:v>
      </x:c>
      <x:c r="G4730" s="8" t="n">
        <x:f>IF(COUNT(E4730:F4730)=2,F4730-E4730,"n.a.")</x:f>
        <x:v>0</x:v>
      </x:c>
      <x:c r="H4730" s="9" t="n">
        <x:f>IF(ISNUMBER('原始字段'!D4834),'原始字段'!D4834,"n.a.")</x:f>
        <x:v>2.0676</x:v>
      </x:c>
      <x:c r="I4730" s="9" t="n">
        <x:f>IF(COUNT(G4730:H4730)=2,G4730*H4730/100000000,"n.a.")</x:f>
        <x:v>0</x:v>
      </x:c>
      <x:c r="J4730" s="1" t="str">
        <x:v>日频齐全；折算事件未独立核实</x:v>
      </x:c>
    </x:row>
    <x:row r="4731" ht="25" customHeight="1">
      <x:c r="A4731" s="1" t="str">
        <x:v>中证500</x:v>
      </x:c>
      <x:c r="B4731" s="1" t="str">
        <x:v>510510.SH</x:v>
      </x:c>
      <x:c r="C4731" s="1" t="str">
        <x:v>广发中证500ETF</x:v>
      </x:c>
      <x:c r="D4731" s="7" t="d">
        <x:v>2026-08-10T00:00:00.000Z</x:v>
      </x:c>
      <x:c r="E4731" s="8" t="n">
        <x:f>IF(ISNUMBER('原始字段'!C4736),'原始字段'!C4736,"n.a.")</x:f>
        <x:v>883038300</x:v>
      </x:c>
      <x:c r="F4731" s="8" t="n">
        <x:f>IF(ISNUMBER('原始字段'!C4832),'原始字段'!C4832,"n.a.")</x:f>
        <x:v>869038300</x:v>
      </x:c>
      <x:c r="G4731" s="8" t="n">
        <x:f>IF(COUNT(E4731:F4731)=2,F4731-E4731,"n.a.")</x:f>
        <x:v>-14000000</x:v>
      </x:c>
      <x:c r="H4731" s="9" t="n">
        <x:f>IF(ISNUMBER('原始字段'!D4832),'原始字段'!D4832,"n.a.")</x:f>
        <x:v>2.606</x:v>
      </x:c>
      <x:c r="I4731" s="9" t="n">
        <x:f>IF(COUNT(G4731:H4731)=2,G4731*H4731/100000000,"n.a.")</x:f>
        <x:v>-0.36484</x:v>
      </x:c>
      <x:c r="J4731" s="1" t="str">
        <x:v>日频齐全；折算事件未独立核实</x:v>
      </x:c>
    </x:row>
    <x:row r="4732" ht="25" customHeight="1">
      <x:c r="A4732" s="1" t="str">
        <x:v>中证500</x:v>
      </x:c>
      <x:c r="B4732" s="1" t="str">
        <x:v>515550.SH</x:v>
      </x:c>
      <x:c r="C4732" s="1" t="str">
        <x:v>国联中证500ETF</x:v>
      </x:c>
      <x:c r="D4732" s="7" t="d">
        <x:v>2026-08-10T00:00:00.000Z</x:v>
      </x:c>
      <x:c r="E4732" s="8" t="n">
        <x:f>IF(ISNUMBER('原始字段'!C4755),'原始字段'!C4755,"n.a.")</x:f>
        <x:v>21345700</x:v>
      </x:c>
      <x:c r="F4732" s="8" t="n">
        <x:f>IF(ISNUMBER('原始字段'!C4851),'原始字段'!C4851,"n.a.")</x:f>
        <x:v>21345700</x:v>
      </x:c>
      <x:c r="G4732" s="8" t="n">
        <x:f>IF(COUNT(E4732:F4732)=2,F4732-E4732,"n.a.")</x:f>
        <x:v>0</x:v>
      </x:c>
      <x:c r="H4732" s="9" t="n">
        <x:f>IF(ISNUMBER('原始字段'!D4851),'原始字段'!D4851,"n.a.")</x:f>
        <x:v>1.8058</x:v>
      </x:c>
      <x:c r="I4732" s="9" t="n">
        <x:f>IF(COUNT(G4732:H4732)=2,G4732*H4732/100000000,"n.a.")</x:f>
        <x:v>0</x:v>
      </x:c>
      <x:c r="J4732" s="1" t="str">
        <x:v>日频齐全；折算事件未独立核实</x:v>
      </x:c>
    </x:row>
    <x:row r="4733" ht="25" customHeight="1">
      <x:c r="A4733" s="1" t="str">
        <x:v>中证500</x:v>
      </x:c>
      <x:c r="B4733" s="1" t="str">
        <x:v>159500.SZ</x:v>
      </x:c>
      <x:c r="C4733" s="1" t="str">
        <x:v>富国中证500ETF</x:v>
      </x:c>
      <x:c r="D4733" s="7" t="d">
        <x:v>2026-08-10T00:00:00.000Z</x:v>
      </x:c>
      <x:c r="E4733" s="8" t="n">
        <x:f>IF(ISNUMBER('原始字段'!C4696),'原始字段'!C4696,"n.a.")</x:f>
        <x:v>235738865</x:v>
      </x:c>
      <x:c r="F4733" s="8" t="n">
        <x:f>IF(ISNUMBER('原始字段'!C4792),'原始字段'!C4792,"n.a.")</x:f>
        <x:v>224538865</x:v>
      </x:c>
      <x:c r="G4733" s="8" t="n">
        <x:f>IF(COUNT(E4733:F4733)=2,F4733-E4733,"n.a.")</x:f>
        <x:v>-11200000</x:v>
      </x:c>
      <x:c r="H4733" s="9" t="n">
        <x:f>IF(ISNUMBER('原始字段'!D4792),'原始字段'!D4792,"n.a.")</x:f>
        <x:v>1.204</x:v>
      </x:c>
      <x:c r="I4733" s="9" t="n">
        <x:f>IF(COUNT(G4733:H4733)=2,G4733*H4733/100000000,"n.a.")</x:f>
        <x:v>-0.134848</x:v>
      </x:c>
      <x:c r="J4733" s="1" t="str">
        <x:v>日频齐全；折算事件未独立核实</x:v>
      </x:c>
    </x:row>
    <x:row r="4734" ht="25" customHeight="1">
      <x:c r="A4734" s="1" t="str">
        <x:v>中证500</x:v>
      </x:c>
      <x:c r="B4734" s="1" t="str">
        <x:v>512510.SH</x:v>
      </x:c>
      <x:c r="C4734" s="1" t="str">
        <x:v>华泰柏瑞中证500ETF</x:v>
      </x:c>
      <x:c r="D4734" s="7" t="d">
        <x:v>2026-08-10T00:00:00.000Z</x:v>
      </x:c>
      <x:c r="E4734" s="8" t="n">
        <x:f>IF(ISNUMBER('原始字段'!C4745),'原始字段'!C4745,"n.a.")</x:f>
        <x:v>442429800</x:v>
      </x:c>
      <x:c r="F4734" s="8" t="n">
        <x:f>IF(ISNUMBER('原始字段'!C4841),'原始字段'!C4841,"n.a.")</x:f>
        <x:v>442429800</x:v>
      </x:c>
      <x:c r="G4734" s="8" t="n">
        <x:f>IF(COUNT(E4734:F4734)=2,F4734-E4734,"n.a.")</x:f>
        <x:v>0</x:v>
      </x:c>
      <x:c r="H4734" s="9" t="n">
        <x:f>IF(ISNUMBER('原始字段'!D4841),'原始字段'!D4841,"n.a.")</x:f>
        <x:v>2.4072</x:v>
      </x:c>
      <x:c r="I4734" s="9" t="n">
        <x:f>IF(COUNT(G4734:H4734)=2,G4734*H4734/100000000,"n.a.")</x:f>
        <x:v>0</x:v>
      </x:c>
      <x:c r="J4734" s="1" t="str">
        <x:v>日频齐全；折算事件未独立核实</x:v>
      </x:c>
    </x:row>
    <x:row r="4735" ht="25" customHeight="1">
      <x:c r="A4735" s="1" t="str">
        <x:v>中证500</x:v>
      </x:c>
      <x:c r="B4735" s="1" t="str">
        <x:v>510570.SH</x:v>
      </x:c>
      <x:c r="C4735" s="1" t="str">
        <x:v>兴业中证500ETF</x:v>
      </x:c>
      <x:c r="D4735" s="7" t="d">
        <x:v>2026-08-10T00:00:00.000Z</x:v>
      </x:c>
      <x:c r="E4735" s="8" t="n">
        <x:f>IF(ISNUMBER('原始字段'!C4740),'原始字段'!C4740,"n.a.")</x:f>
        <x:v>35560600</x:v>
      </x:c>
      <x:c r="F4735" s="8" t="n">
        <x:f>IF(ISNUMBER('原始字段'!C4836),'原始字段'!C4836,"n.a.")</x:f>
        <x:v>35560600</x:v>
      </x:c>
      <x:c r="G4735" s="8" t="n">
        <x:f>IF(COUNT(E4735:F4735)=2,F4735-E4735,"n.a.")</x:f>
        <x:v>0</x:v>
      </x:c>
      <x:c r="H4735" s="9" t="n">
        <x:f>IF(ISNUMBER('原始字段'!D4836),'原始字段'!D4836,"n.a.")</x:f>
        <x:v>1.266</x:v>
      </x:c>
      <x:c r="I4735" s="9" t="n">
        <x:f>IF(COUNT(G4735:H4735)=2,G4735*H4735/100000000,"n.a.")</x:f>
        <x:v>0</x:v>
      </x:c>
      <x:c r="J4735" s="1" t="str">
        <x:v>日频齐全；折算事件未独立核实</x:v>
      </x:c>
    </x:row>
    <x:row r="4736" ht="25" customHeight="1">
      <x:c r="A4736" s="1" t="str">
        <x:v>中证500</x:v>
      </x:c>
      <x:c r="B4736" s="1" t="str">
        <x:v>510560.SH</x:v>
      </x:c>
      <x:c r="C4736" s="1" t="str">
        <x:v>国寿安保中证500ETF</x:v>
      </x:c>
      <x:c r="D4736" s="7" t="d">
        <x:v>2026-08-10T00:00:00.000Z</x:v>
      </x:c>
      <x:c r="E4736" s="8" t="n">
        <x:f>IF(ISNUMBER('原始字段'!C4739),'原始字段'!C4739,"n.a.")</x:f>
        <x:v>52318700</x:v>
      </x:c>
      <x:c r="F4736" s="8" t="n">
        <x:f>IF(ISNUMBER('原始字段'!C4835),'原始字段'!C4835,"n.a.")</x:f>
        <x:v>52318700</x:v>
      </x:c>
      <x:c r="G4736" s="8" t="n">
        <x:f>IF(COUNT(E4736:F4736)=2,F4736-E4736,"n.a.")</x:f>
        <x:v>0</x:v>
      </x:c>
      <x:c r="H4736" s="9" t="n">
        <x:f>IF(ISNUMBER('原始字段'!D4835),'原始字段'!D4835,"n.a.")</x:f>
        <x:v>2.0141</x:v>
      </x:c>
      <x:c r="I4736" s="9" t="n">
        <x:f>IF(COUNT(G4736:H4736)=2,G4736*H4736/100000000,"n.a.")</x:f>
        <x:v>0</x:v>
      </x:c>
      <x:c r="J4736" s="1" t="str">
        <x:v>日频齐全；折算事件未独立核实</x:v>
      </x:c>
    </x:row>
    <x:row r="4737" ht="25" customHeight="1">
      <x:c r="A4737" s="1" t="str">
        <x:v>中证500</x:v>
      </x:c>
      <x:c r="B4737" s="1" t="str">
        <x:v>159982.SZ</x:v>
      </x:c>
      <x:c r="C4737" s="1" t="str">
        <x:v>鹏华中证500ETF</x:v>
      </x:c>
      <x:c r="D4737" s="7" t="d">
        <x:v>2026-08-10T00:00:00.000Z</x:v>
      </x:c>
      <x:c r="E4737" s="8" t="n">
        <x:f>IF(ISNUMBER('原始字段'!C4725),'原始字段'!C4725,"n.a.")</x:f>
        <x:v>228211253</x:v>
      </x:c>
      <x:c r="F4737" s="8" t="n">
        <x:f>IF(ISNUMBER('原始字段'!C4821),'原始字段'!C4821,"n.a.")</x:f>
        <x:v>228211253</x:v>
      </x:c>
      <x:c r="G4737" s="8" t="n">
        <x:f>IF(COUNT(E4737:F4737)=2,F4737-E4737,"n.a.")</x:f>
        <x:v>0</x:v>
      </x:c>
      <x:c r="H4737" s="9" t="n">
        <x:f>IF(ISNUMBER('原始字段'!D4821),'原始字段'!D4821,"n.a.")</x:f>
        <x:v>2.1593</x:v>
      </x:c>
      <x:c r="I4737" s="9" t="n">
        <x:f>IF(COUNT(G4737:H4737)=2,G4737*H4737/100000000,"n.a.")</x:f>
        <x:v>0</x:v>
      </x:c>
      <x:c r="J4737" s="1" t="str">
        <x:v>日频齐全；折算事件未独立核实</x:v>
      </x:c>
    </x:row>
    <x:row r="4738" ht="25" customHeight="1">
      <x:c r="A4738" s="1" t="str">
        <x:v>中证1000</x:v>
      </x:c>
      <x:c r="B4738" s="1" t="str">
        <x:v>560010.SH</x:v>
      </x:c>
      <x:c r="C4738" s="1" t="str">
        <x:v>广发中证1000ETF</x:v>
      </x:c>
      <x:c r="D4738" s="7" t="d">
        <x:v>2026-08-10T00:00:00.000Z</x:v>
      </x:c>
      <x:c r="E4738" s="8" t="n">
        <x:f>IF(ISNUMBER('原始字段'!C4758),'原始字段'!C4758,"n.a.")</x:f>
        <x:v>2236621700</x:v>
      </x:c>
      <x:c r="F4738" s="8" t="n">
        <x:f>IF(ISNUMBER('原始字段'!C4854),'原始字段'!C4854,"n.a.")</x:f>
        <x:v>2094621700</x:v>
      </x:c>
      <x:c r="G4738" s="8" t="n">
        <x:f>IF(COUNT(E4738:F4738)=2,F4738-E4738,"n.a.")</x:f>
        <x:v>-142000000</x:v>
      </x:c>
      <x:c r="H4738" s="9" t="n">
        <x:f>IF(ISNUMBER('原始字段'!D4854),'原始字段'!D4854,"n.a.")</x:f>
        <x:v>3.2131</x:v>
      </x:c>
      <x:c r="I4738" s="9" t="n">
        <x:f>IF(COUNT(G4738:H4738)=2,G4738*H4738/100000000,"n.a.")</x:f>
        <x:v>-4.562602</x:v>
      </x:c>
      <x:c r="J4738" s="1" t="str">
        <x:v>日频齐全；折算事件未独立核实</x:v>
      </x:c>
    </x:row>
    <x:row r="4739" ht="25" customHeight="1">
      <x:c r="A4739" s="1" t="str">
        <x:v>中证1000</x:v>
      </x:c>
      <x:c r="B4739" s="1" t="str">
        <x:v>159845.SZ</x:v>
      </x:c>
      <x:c r="C4739" s="1" t="str">
        <x:v>华夏中证1000ETF</x:v>
      </x:c>
      <x:c r="D4739" s="7" t="d">
        <x:v>2026-08-10T00:00:00.000Z</x:v>
      </x:c>
      <x:c r="E4739" s="8" t="n">
        <x:f>IF(ISNUMBER('原始字段'!C4709),'原始字段'!C4709,"n.a.")</x:f>
        <x:v>3693425606</x:v>
      </x:c>
      <x:c r="F4739" s="8" t="n">
        <x:f>IF(ISNUMBER('原始字段'!C4805),'原始字段'!C4805,"n.a.")</x:f>
        <x:v>3189425606</x:v>
      </x:c>
      <x:c r="G4739" s="8" t="n">
        <x:f>IF(COUNT(E4739:F4739)=2,F4739-E4739,"n.a.")</x:f>
        <x:v>-504000000</x:v>
      </x:c>
      <x:c r="H4739" s="9" t="n">
        <x:f>IF(ISNUMBER('原始字段'!D4805),'原始字段'!D4805,"n.a.")</x:f>
        <x:v>3.2157</x:v>
      </x:c>
      <x:c r="I4739" s="9" t="n">
        <x:f>IF(COUNT(G4739:H4739)=2,G4739*H4739/100000000,"n.a.")</x:f>
        <x:v>-16.207128</x:v>
      </x:c>
      <x:c r="J4739" s="1" t="str">
        <x:v>日频齐全；折算事件未独立核实</x:v>
      </x:c>
    </x:row>
    <x:row r="4740" ht="25" customHeight="1">
      <x:c r="A4740" s="1" t="str">
        <x:v>中证1000</x:v>
      </x:c>
      <x:c r="B4740" s="1" t="str">
        <x:v>159633.SZ</x:v>
      </x:c>
      <x:c r="C4740" s="1" t="str">
        <x:v>易方达中证1000ETF</x:v>
      </x:c>
      <x:c r="D4740" s="7" t="d">
        <x:v>2026-08-10T00:00:00.000Z</x:v>
      </x:c>
      <x:c r="E4740" s="8" t="n">
        <x:f>IF(ISNUMBER('原始字段'!C4703),'原始字段'!C4703,"n.a.")</x:f>
        <x:v>1448162658</x:v>
      </x:c>
      <x:c r="F4740" s="8" t="n">
        <x:f>IF(ISNUMBER('原始字段'!C4799),'原始字段'!C4799,"n.a.")</x:f>
        <x:v>1372162658</x:v>
      </x:c>
      <x:c r="G4740" s="8" t="n">
        <x:f>IF(COUNT(E4740:F4740)=2,F4740-E4740,"n.a.")</x:f>
        <x:v>-76000000</x:v>
      </x:c>
      <x:c r="H4740" s="9" t="n">
        <x:f>IF(ISNUMBER('原始字段'!D4799),'原始字段'!D4799,"n.a.")</x:f>
        <x:v>3.2995</x:v>
      </x:c>
      <x:c r="I4740" s="9" t="n">
        <x:f>IF(COUNT(G4740:H4740)=2,G4740*H4740/100000000,"n.a.")</x:f>
        <x:v>-2.50762</x:v>
      </x:c>
      <x:c r="J4740" s="1" t="str">
        <x:v>日频齐全；折算事件未独立核实</x:v>
      </x:c>
    </x:row>
    <x:row r="4741" ht="25" customHeight="1">
      <x:c r="A4741" s="1" t="str">
        <x:v>中证1000</x:v>
      </x:c>
      <x:c r="B4741" s="1" t="str">
        <x:v>159629.SZ</x:v>
      </x:c>
      <x:c r="C4741" s="1" t="str">
        <x:v>富国中证1000ETF</x:v>
      </x:c>
      <x:c r="D4741" s="7" t="d">
        <x:v>2026-08-10T00:00:00.000Z</x:v>
      </x:c>
      <x:c r="E4741" s="8" t="n">
        <x:f>IF(ISNUMBER('原始字段'!C4702),'原始字段'!C4702,"n.a.")</x:f>
        <x:v>895252663</x:v>
      </x:c>
      <x:c r="F4741" s="8" t="n">
        <x:f>IF(ISNUMBER('原始字段'!C4798),'原始字段'!C4798,"n.a.")</x:f>
        <x:v>859252663</x:v>
      </x:c>
      <x:c r="G4741" s="8" t="n">
        <x:f>IF(COUNT(E4741:F4741)=2,F4741-E4741,"n.a.")</x:f>
        <x:v>-36000000</x:v>
      </x:c>
      <x:c r="H4741" s="9" t="n">
        <x:f>IF(ISNUMBER('原始字段'!D4798),'原始字段'!D4798,"n.a.")</x:f>
        <x:v>3.2294</x:v>
      </x:c>
      <x:c r="I4741" s="9" t="n">
        <x:f>IF(COUNT(G4741:H4741)=2,G4741*H4741/100000000,"n.a.")</x:f>
        <x:v>-1.162584</x:v>
      </x:c>
      <x:c r="J4741" s="1" t="str">
        <x:v>日频齐全；折算事件未独立核实</x:v>
      </x:c>
    </x:row>
    <x:row r="4742" ht="25" customHeight="1">
      <x:c r="A4742" s="1" t="str">
        <x:v>中证1000</x:v>
      </x:c>
      <x:c r="B4742" s="1" t="str">
        <x:v>512100.SH</x:v>
      </x:c>
      <x:c r="C4742" s="1" t="str">
        <x:v>南方中证1000ETF</x:v>
      </x:c>
      <x:c r="D4742" s="7" t="d">
        <x:v>2026-08-10T00:00:00.000Z</x:v>
      </x:c>
      <x:c r="E4742" s="8" t="n">
        <x:f>IF(ISNUMBER('原始字段'!C4743),'原始字段'!C4743,"n.a.")</x:f>
        <x:v>8957217600</x:v>
      </x:c>
      <x:c r="F4742" s="8" t="n">
        <x:f>IF(ISNUMBER('原始字段'!C4839),'原始字段'!C4839,"n.a.")</x:f>
        <x:v>8029217600</x:v>
      </x:c>
      <x:c r="G4742" s="8" t="n">
        <x:f>IF(COUNT(E4742:F4742)=2,F4742-E4742,"n.a.")</x:f>
        <x:v>-928000000</x:v>
      </x:c>
      <x:c r="H4742" s="9" t="n">
        <x:f>IF(ISNUMBER('原始字段'!D4839),'原始字段'!D4839,"n.a.")</x:f>
        <x:v>3.1328</x:v>
      </x:c>
      <x:c r="I4742" s="9" t="n">
        <x:f>IF(COUNT(G4742:H4742)=2,G4742*H4742/100000000,"n.a.")</x:f>
        <x:v>-29.072384</x:v>
      </x:c>
      <x:c r="J4742" s="1" t="str">
        <x:v>日频齐全；折算事件未独立核实</x:v>
      </x:c>
    </x:row>
    <x:row r="4743" ht="25" customHeight="1">
      <x:c r="A4743" s="1" t="str">
        <x:v>中证1000</x:v>
      </x:c>
      <x:c r="B4743" s="1" t="str">
        <x:v>516300.SH</x:v>
      </x:c>
      <x:c r="C4743" s="1" t="str">
        <x:v>华泰柏瑞中证1000ETF</x:v>
      </x:c>
      <x:c r="D4743" s="7" t="d">
        <x:v>2026-08-10T00:00:00.000Z</x:v>
      </x:c>
      <x:c r="E4743" s="8" t="n">
        <x:f>IF(ISNUMBER('原始字段'!C4757),'原始字段'!C4757,"n.a.")</x:f>
        <x:v>49012600</x:v>
      </x:c>
      <x:c r="F4743" s="8" t="n">
        <x:f>IF(ISNUMBER('原始字段'!C4853),'原始字段'!C4853,"n.a.")</x:f>
        <x:v>47012600</x:v>
      </x:c>
      <x:c r="G4743" s="8" t="n">
        <x:f>IF(COUNT(E4743:F4743)=2,F4743-E4743,"n.a.")</x:f>
        <x:v>-2000000</x:v>
      </x:c>
      <x:c r="H4743" s="9" t="n">
        <x:f>IF(ISNUMBER('原始字段'!D4853),'原始字段'!D4853,"n.a.")</x:f>
        <x:v>3.2568</x:v>
      </x:c>
      <x:c r="I4743" s="9" t="n">
        <x:f>IF(COUNT(G4743:H4743)=2,G4743*H4743/100000000,"n.a.")</x:f>
        <x:v>-0.065136</x:v>
      </x:c>
      <x:c r="J4743" s="1" t="str">
        <x:v>日频齐全；折算事件未独立核实</x:v>
      </x:c>
    </x:row>
    <x:row r="4744" ht="25" customHeight="1">
      <x:c r="A4744" s="1" t="str">
        <x:v>中证1000</x:v>
      </x:c>
      <x:c r="B4744" s="1" t="str">
        <x:v>560110.SH</x:v>
      </x:c>
      <x:c r="C4744" s="1" t="str">
        <x:v>汇添富中证1000ETF</x:v>
      </x:c>
      <x:c r="D4744" s="7" t="d">
        <x:v>2026-08-10T00:00:00.000Z</x:v>
      </x:c>
      <x:c r="E4744" s="8" t="n">
        <x:f>IF(ISNUMBER('原始字段'!C4759),'原始字段'!C4759,"n.a.")</x:f>
        <x:v>358903500</x:v>
      </x:c>
      <x:c r="F4744" s="8" t="n">
        <x:f>IF(ISNUMBER('原始字段'!C4855),'原始字段'!C4855,"n.a.")</x:f>
        <x:v>367903500</x:v>
      </x:c>
      <x:c r="G4744" s="8" t="n">
        <x:f>IF(COUNT(E4744:F4744)=2,F4744-E4744,"n.a.")</x:f>
        <x:v>9000000</x:v>
      </x:c>
      <x:c r="H4744" s="9" t="n">
        <x:f>IF(ISNUMBER('原始字段'!D4855),'原始字段'!D4855,"n.a.")</x:f>
        <x:v>1.1617</x:v>
      </x:c>
      <x:c r="I4744" s="9" t="n">
        <x:f>IF(COUNT(G4744:H4744)=2,G4744*H4744/100000000,"n.a.")</x:f>
        <x:v>0.104553</x:v>
      </x:c>
      <x:c r="J4744" s="1" t="str">
        <x:v>日频齐全；折算事件未独立核实</x:v>
      </x:c>
    </x:row>
    <x:row r="4745" ht="25" customHeight="1">
      <x:c r="A4745" s="1" t="str">
        <x:v>中证2000</x:v>
      </x:c>
      <x:c r="B4745" s="1" t="str">
        <x:v>159535.SZ</x:v>
      </x:c>
      <x:c r="C4745" s="1" t="str">
        <x:v>嘉实中证2000ETF</x:v>
      </x:c>
      <x:c r="D4745" s="7" t="d">
        <x:v>2026-08-10T00:00:00.000Z</x:v>
      </x:c>
      <x:c r="E4745" s="8" t="n">
        <x:f>IF(ISNUMBER('原始字段'!C4700),'原始字段'!C4700,"n.a.")</x:f>
        <x:v>25981088</x:v>
      </x:c>
      <x:c r="F4745" s="8" t="n">
        <x:f>IF(ISNUMBER('原始字段'!C4796),'原始字段'!C4796,"n.a.")</x:f>
        <x:v>25981088</x:v>
      </x:c>
      <x:c r="G4745" s="8" t="n">
        <x:f>IF(COUNT(E4745:F4745)=2,F4745-E4745,"n.a.")</x:f>
        <x:v>0</x:v>
      </x:c>
      <x:c r="H4745" s="9" t="n">
        <x:f>IF(ISNUMBER('原始字段'!D4796),'原始字段'!D4796,"n.a.")</x:f>
        <x:v>1.4841</x:v>
      </x:c>
      <x:c r="I4745" s="9" t="n">
        <x:f>IF(COUNT(G4745:H4745)=2,G4745*H4745/100000000,"n.a.")</x:f>
        <x:v>0</x:v>
      </x:c>
      <x:c r="J4745" s="1" t="str">
        <x:v>日频齐全；折算事件未独立核实</x:v>
      </x:c>
    </x:row>
    <x:row r="4746" ht="25" customHeight="1">
      <x:c r="A4746" s="1" t="str">
        <x:v>中证2000</x:v>
      </x:c>
      <x:c r="B4746" s="1" t="str">
        <x:v>159536.SZ</x:v>
      </x:c>
      <x:c r="C4746" s="1" t="str">
        <x:v>汇添富中证2000ETF</x:v>
      </x:c>
      <x:c r="D4746" s="7" t="d">
        <x:v>2026-08-10T00:00:00.000Z</x:v>
      </x:c>
      <x:c r="E4746" s="8" t="n">
        <x:f>IF(ISNUMBER('原始字段'!C4701),'原始字段'!C4701,"n.a.")</x:f>
        <x:v>61261589</x:v>
      </x:c>
      <x:c r="F4746" s="8" t="n">
        <x:f>IF(ISNUMBER('原始字段'!C4797),'原始字段'!C4797,"n.a.")</x:f>
        <x:v>57261589</x:v>
      </x:c>
      <x:c r="G4746" s="8" t="n">
        <x:f>IF(COUNT(E4746:F4746)=2,F4746-E4746,"n.a.")</x:f>
        <x:v>-4000000</x:v>
      </x:c>
      <x:c r="H4746" s="9" t="n">
        <x:f>IF(ISNUMBER('原始字段'!D4797),'原始字段'!D4797,"n.a.")</x:f>
        <x:v>1.3882</x:v>
      </x:c>
      <x:c r="I4746" s="9" t="n">
        <x:f>IF(COUNT(G4746:H4746)=2,G4746*H4746/100000000,"n.a.")</x:f>
        <x:v>-0.055528</x:v>
      </x:c>
      <x:c r="J4746" s="1" t="str">
        <x:v>日频齐全；折算事件未独立核实</x:v>
      </x:c>
    </x:row>
    <x:row r="4747" ht="25" customHeight="1">
      <x:c r="A4747" s="1" t="str">
        <x:v>中证2000</x:v>
      </x:c>
      <x:c r="B4747" s="1" t="str">
        <x:v>159531.SZ</x:v>
      </x:c>
      <x:c r="C4747" s="1" t="str">
        <x:v>南方中证2000ETF</x:v>
      </x:c>
      <x:c r="D4747" s="7" t="d">
        <x:v>2026-08-10T00:00:00.000Z</x:v>
      </x:c>
      <x:c r="E4747" s="8" t="n">
        <x:f>IF(ISNUMBER('原始字段'!C4697),'原始字段'!C4697,"n.a.")</x:f>
        <x:v>1250608406</x:v>
      </x:c>
      <x:c r="F4747" s="8" t="n">
        <x:f>IF(ISNUMBER('原始字段'!C4793),'原始字段'!C4793,"n.a.")</x:f>
        <x:v>1182608406</x:v>
      </x:c>
      <x:c r="G4747" s="8" t="n">
        <x:f>IF(COUNT(E4747:F4747)=2,F4747-E4747,"n.a.")</x:f>
        <x:v>-68000000</x:v>
      </x:c>
      <x:c r="H4747" s="9" t="n">
        <x:f>IF(ISNUMBER('原始字段'!D4793),'原始字段'!D4793,"n.a.")</x:f>
        <x:v>1.4506</x:v>
      </x:c>
      <x:c r="I4747" s="9" t="n">
        <x:f>IF(COUNT(G4747:H4747)=2,G4747*H4747/100000000,"n.a.")</x:f>
        <x:v>-0.9864079999999998</x:v>
      </x:c>
      <x:c r="J4747" s="1" t="str">
        <x:v>日频齐全；折算事件未独立核实</x:v>
      </x:c>
    </x:row>
    <x:row r="4748" ht="25" customHeight="1">
      <x:c r="A4748" s="1" t="str">
        <x:v>中证2000</x:v>
      </x:c>
      <x:c r="B4748" s="1" t="str">
        <x:v>159532.SZ</x:v>
      </x:c>
      <x:c r="C4748" s="1" t="str">
        <x:v>易方达中证2000ETF</x:v>
      </x:c>
      <x:c r="D4748" s="7" t="d">
        <x:v>2026-08-10T00:00:00.000Z</x:v>
      </x:c>
      <x:c r="E4748" s="8" t="n">
        <x:f>IF(ISNUMBER('原始字段'!C4698),'原始字段'!C4698,"n.a.")</x:f>
        <x:v>195564791</x:v>
      </x:c>
      <x:c r="F4748" s="8" t="n">
        <x:f>IF(ISNUMBER('原始字段'!C4794),'原始字段'!C4794,"n.a.")</x:f>
        <x:v>191564791</x:v>
      </x:c>
      <x:c r="G4748" s="8" t="n">
        <x:f>IF(COUNT(E4748:F4748)=2,F4748-E4748,"n.a.")</x:f>
        <x:v>-4000000</x:v>
      </x:c>
      <x:c r="H4748" s="9" t="n">
        <x:f>IF(ISNUMBER('原始字段'!D4794),'原始字段'!D4794,"n.a.")</x:f>
        <x:v>1.6333</x:v>
      </x:c>
      <x:c r="I4748" s="9" t="n">
        <x:f>IF(COUNT(G4748:H4748)=2,G4748*H4748/100000000,"n.a.")</x:f>
        <x:v>-0.065332</x:v>
      </x:c>
      <x:c r="J4748" s="1" t="str">
        <x:v>日频齐全；折算事件未独立核实</x:v>
      </x:c>
    </x:row>
    <x:row r="4749" ht="25" customHeight="1">
      <x:c r="A4749" s="1" t="str">
        <x:v>中证2000</x:v>
      </x:c>
      <x:c r="B4749" s="1" t="str">
        <x:v>159533.SZ</x:v>
      </x:c>
      <x:c r="C4749" s="1" t="str">
        <x:v>博时中证2000ETF</x:v>
      </x:c>
      <x:c r="D4749" s="7" t="d">
        <x:v>2026-08-10T00:00:00.000Z</x:v>
      </x:c>
      <x:c r="E4749" s="8" t="n">
        <x:f>IF(ISNUMBER('原始字段'!C4699),'原始字段'!C4699,"n.a.")</x:f>
        <x:v>16458785</x:v>
      </x:c>
      <x:c r="F4749" s="8" t="n">
        <x:f>IF(ISNUMBER('原始字段'!C4795),'原始字段'!C4795,"n.a.")</x:f>
        <x:v>16458785</x:v>
      </x:c>
      <x:c r="G4749" s="8" t="n">
        <x:f>IF(COUNT(E4749:F4749)=2,F4749-E4749,"n.a.")</x:f>
        <x:v>0</x:v>
      </x:c>
      <x:c r="H4749" s="9" t="n">
        <x:f>IF(ISNUMBER('原始字段'!D4795),'原始字段'!D4795,"n.a.")</x:f>
        <x:v>1.9298</x:v>
      </x:c>
      <x:c r="I4749" s="9" t="n">
        <x:f>IF(COUNT(G4749:H4749)=2,G4749*H4749/100000000,"n.a.")</x:f>
        <x:v>0</x:v>
      </x:c>
      <x:c r="J4749" s="1" t="str">
        <x:v>日频齐全；折算事件未独立核实</x:v>
      </x:c>
    </x:row>
    <x:row r="4750" ht="25" customHeight="1">
      <x:c r="A4750" s="1" t="str">
        <x:v>中证2000</x:v>
      </x:c>
      <x:c r="B4750" s="1" t="str">
        <x:v>561370.SH</x:v>
      </x:c>
      <x:c r="C4750" s="1" t="str">
        <x:v>国泰中证2000ETF</x:v>
      </x:c>
      <x:c r="D4750" s="7" t="d">
        <x:v>2026-08-10T00:00:00.000Z</x:v>
      </x:c>
      <x:c r="E4750" s="8" t="n">
        <x:f>IF(ISNUMBER('原始字段'!C4762),'原始字段'!C4762,"n.a.")</x:f>
        <x:v>32356000</x:v>
      </x:c>
      <x:c r="F4750" s="8" t="n">
        <x:f>IF(ISNUMBER('原始字段'!C4858),'原始字段'!C4858,"n.a.")</x:f>
        <x:v>32356000</x:v>
      </x:c>
      <x:c r="G4750" s="8" t="n">
        <x:f>IF(COUNT(E4750:F4750)=2,F4750-E4750,"n.a.")</x:f>
        <x:v>0</x:v>
      </x:c>
      <x:c r="H4750" s="9" t="n">
        <x:f>IF(ISNUMBER('原始字段'!D4858),'原始字段'!D4858,"n.a.")</x:f>
        <x:v>1.4116</x:v>
      </x:c>
      <x:c r="I4750" s="9" t="n">
        <x:f>IF(COUNT(G4750:H4750)=2,G4750*H4750/100000000,"n.a.")</x:f>
        <x:v>0</x:v>
      </x:c>
      <x:c r="J4750" s="1" t="str">
        <x:v>日频齐全；折算事件未独立核实</x:v>
      </x:c>
    </x:row>
    <x:row r="4751" ht="25" customHeight="1">
      <x:c r="A4751" s="1" t="str">
        <x:v>中证2000</x:v>
      </x:c>
      <x:c r="B4751" s="1" t="str">
        <x:v>563300.SH</x:v>
      </x:c>
      <x:c r="C4751" s="1" t="str">
        <x:v>华泰柏瑞中证2000ETF</x:v>
      </x:c>
      <x:c r="D4751" s="7" t="d">
        <x:v>2026-08-10T00:00:00.000Z</x:v>
      </x:c>
      <x:c r="E4751" s="8" t="n">
        <x:f>IF(ISNUMBER('原始字段'!C4766),'原始字段'!C4766,"n.a.")</x:f>
        <x:v>5868674000</x:v>
      </x:c>
      <x:c r="F4751" s="8" t="n">
        <x:f>IF(ISNUMBER('原始字段'!C4862),'原始字段'!C4862,"n.a.")</x:f>
        <x:v>5623674000</x:v>
      </x:c>
      <x:c r="G4751" s="8" t="n">
        <x:f>IF(COUNT(E4751:F4751)=2,F4751-E4751,"n.a.")</x:f>
        <x:v>-245000000</x:v>
      </x:c>
      <x:c r="H4751" s="9" t="n">
        <x:f>IF(ISNUMBER('原始字段'!D4862),'原始字段'!D4862,"n.a.")</x:f>
        <x:v>1.4192</x:v>
      </x:c>
      <x:c r="I4751" s="9" t="n">
        <x:f>IF(COUNT(G4751:H4751)=2,G4751*H4751/100000000,"n.a.")</x:f>
        <x:v>-3.47704</x:v>
      </x:c>
      <x:c r="J4751" s="1" t="str">
        <x:v>日频齐全；折算事件未独立核实</x:v>
      </x:c>
    </x:row>
    <x:row r="4752" ht="25" customHeight="1">
      <x:c r="A4752" s="1" t="str">
        <x:v>中证2000</x:v>
      </x:c>
      <x:c r="B4752" s="1" t="str">
        <x:v>562660.SH</x:v>
      </x:c>
      <x:c r="C4752" s="1" t="str">
        <x:v>华夏中证2000ETF</x:v>
      </x:c>
      <x:c r="D4752" s="7" t="d">
        <x:v>2026-08-10T00:00:00.000Z</x:v>
      </x:c>
      <x:c r="E4752" s="8" t="n">
        <x:f>IF(ISNUMBER('原始字段'!C4764),'原始字段'!C4764,"n.a.")</x:f>
        <x:v>330874000</x:v>
      </x:c>
      <x:c r="F4752" s="8" t="n">
        <x:f>IF(ISNUMBER('原始字段'!C4860),'原始字段'!C4860,"n.a.")</x:f>
        <x:v>340874000</x:v>
      </x:c>
      <x:c r="G4752" s="8" t="n">
        <x:f>IF(COUNT(E4752:F4752)=2,F4752-E4752,"n.a.")</x:f>
        <x:v>10000000</x:v>
      </x:c>
      <x:c r="H4752" s="9" t="n">
        <x:f>IF(ISNUMBER('原始字段'!D4860),'原始字段'!D4860,"n.a.")</x:f>
        <x:v>1.8515</x:v>
      </x:c>
      <x:c r="I4752" s="9" t="n">
        <x:f>IF(COUNT(G4752:H4752)=2,G4752*H4752/100000000,"n.a.")</x:f>
        <x:v>0.18515</x:v>
      </x:c>
      <x:c r="J4752" s="1" t="str">
        <x:v>日频齐全；折算事件未独立核实</x:v>
      </x:c>
    </x:row>
    <x:row r="4753" ht="25" customHeight="1">
      <x:c r="A4753" s="1" t="str">
        <x:v>中证2000</x:v>
      </x:c>
      <x:c r="B4753" s="1" t="str">
        <x:v>563200.SH</x:v>
      </x:c>
      <x:c r="C4753" s="1" t="str">
        <x:v>富国中证2000ETF</x:v>
      </x:c>
      <x:c r="D4753" s="7" t="d">
        <x:v>2026-08-10T00:00:00.000Z</x:v>
      </x:c>
      <x:c r="E4753" s="8" t="n">
        <x:f>IF(ISNUMBER('原始字段'!C4765),'原始字段'!C4765,"n.a.")</x:f>
        <x:v>63458800</x:v>
      </x:c>
      <x:c r="F4753" s="8" t="n">
        <x:f>IF(ISNUMBER('原始字段'!C4861),'原始字段'!C4861,"n.a.")</x:f>
        <x:v>61458800</x:v>
      </x:c>
      <x:c r="G4753" s="8" t="n">
        <x:f>IF(COUNT(E4753:F4753)=2,F4753-E4753,"n.a.")</x:f>
        <x:v>-2000000</x:v>
      </x:c>
      <x:c r="H4753" s="9" t="n">
        <x:f>IF(ISNUMBER('原始字段'!D4861),'原始字段'!D4861,"n.a.")</x:f>
        <x:v>1.5076</x:v>
      </x:c>
      <x:c r="I4753" s="9" t="n">
        <x:f>IF(COUNT(G4753:H4753)=2,G4753*H4753/100000000,"n.a.")</x:f>
        <x:v>-0.030152</x:v>
      </x:c>
      <x:c r="J4753" s="1" t="str">
        <x:v>日频齐全；折算事件未独立核实</x:v>
      </x:c>
    </x:row>
    <x:row r="4754" ht="25" customHeight="1">
      <x:c r="A4754" s="1" t="str">
        <x:v>中证2000</x:v>
      </x:c>
      <x:c r="B4754" s="1" t="str">
        <x:v>560220.SH</x:v>
      </x:c>
      <x:c r="C4754" s="1" t="str">
        <x:v>广发中证2000ETF</x:v>
      </x:c>
      <x:c r="D4754" s="7" t="d">
        <x:v>2026-08-10T00:00:00.000Z</x:v>
      </x:c>
      <x:c r="E4754" s="8" t="n">
        <x:f>IF(ISNUMBER('原始字段'!C4760),'原始字段'!C4760,"n.a.")</x:f>
        <x:v>66717000</x:v>
      </x:c>
      <x:c r="F4754" s="8" t="n">
        <x:f>IF(ISNUMBER('原始字段'!C4856),'原始字段'!C4856,"n.a.")</x:f>
        <x:v>66717000</x:v>
      </x:c>
      <x:c r="G4754" s="8" t="n">
        <x:f>IF(COUNT(E4754:F4754)=2,F4754-E4754,"n.a.")</x:f>
        <x:v>0</x:v>
      </x:c>
      <x:c r="H4754" s="9" t="n">
        <x:f>IF(ISNUMBER('原始字段'!D4856),'原始字段'!D4856,"n.a.")</x:f>
        <x:v>1.4299</x:v>
      </x:c>
      <x:c r="I4754" s="9" t="n">
        <x:f>IF(COUNT(G4754:H4754)=2,G4754*H4754/100000000,"n.a.")</x:f>
        <x:v>0</x:v>
      </x:c>
      <x:c r="J4754" s="1" t="str">
        <x:v>日频齐全；折算事件未独立核实</x:v>
      </x:c>
    </x:row>
    <x:row r="4755" ht="25" customHeight="1">
      <x:c r="A4755" s="1" t="str">
        <x:v>创业板指</x:v>
      </x:c>
      <x:c r="B4755" s="1" t="str">
        <x:v>159810.SZ</x:v>
      </x:c>
      <x:c r="C4755" s="1" t="str">
        <x:v>浦银创业板ETF</x:v>
      </x:c>
      <x:c r="D4755" s="7" t="d">
        <x:v>2026-08-10T00:00:00.000Z</x:v>
      </x:c>
      <x:c r="E4755" s="8" t="n">
        <x:f>IF(ISNUMBER('原始字段'!C4706),'原始字段'!C4706,"n.a.")</x:f>
        <x:v>57475458</x:v>
      </x:c>
      <x:c r="F4755" s="8" t="n">
        <x:f>IF(ISNUMBER('原始字段'!C4802),'原始字段'!C4802,"n.a.")</x:f>
        <x:v>57475458</x:v>
      </x:c>
      <x:c r="G4755" s="8" t="n">
        <x:f>IF(COUNT(E4755:F4755)=2,F4755-E4755,"n.a.")</x:f>
        <x:v>0</x:v>
      </x:c>
      <x:c r="H4755" s="9" t="n">
        <x:f>IF(ISNUMBER('原始字段'!D4802),'原始字段'!D4802,"n.a.")</x:f>
        <x:v>1.4247</x:v>
      </x:c>
      <x:c r="I4755" s="9" t="n">
        <x:f>IF(COUNT(G4755:H4755)=2,G4755*H4755/100000000,"n.a.")</x:f>
        <x:v>0</x:v>
      </x:c>
      <x:c r="J4755" s="1" t="str">
        <x:v>日频齐全；折算事件未独立核实</x:v>
      </x:c>
    </x:row>
    <x:row r="4756" ht="25" customHeight="1">
      <x:c r="A4756" s="1" t="str">
        <x:v>创业板指</x:v>
      </x:c>
      <x:c r="B4756" s="1" t="str">
        <x:v>159808.SZ</x:v>
      </x:c>
      <x:c r="C4756" s="1" t="str">
        <x:v>融通创业板ETF</x:v>
      </x:c>
      <x:c r="D4756" s="7" t="d">
        <x:v>2026-08-10T00:00:00.000Z</x:v>
      </x:c>
      <x:c r="E4756" s="8" t="n">
        <x:f>IF(ISNUMBER('原始字段'!C4705),'原始字段'!C4705,"n.a.")</x:f>
        <x:v>51484790</x:v>
      </x:c>
      <x:c r="F4756" s="8" t="n">
        <x:f>IF(ISNUMBER('原始字段'!C4801),'原始字段'!C4801,"n.a.")</x:f>
        <x:v>51484790</x:v>
      </x:c>
      <x:c r="G4756" s="8" t="n">
        <x:f>IF(COUNT(E4756:F4756)=2,F4756-E4756,"n.a.")</x:f>
        <x:v>0</x:v>
      </x:c>
      <x:c r="H4756" s="9" t="n">
        <x:f>IF(ISNUMBER('原始字段'!D4801),'原始字段'!D4801,"n.a.")</x:f>
        <x:v>1.3716</x:v>
      </x:c>
      <x:c r="I4756" s="9" t="n">
        <x:f>IF(COUNT(G4756:H4756)=2,G4756*H4756/100000000,"n.a.")</x:f>
        <x:v>0</x:v>
      </x:c>
      <x:c r="J4756" s="1" t="str">
        <x:v>日频齐全；折算事件未独立核实</x:v>
      </x:c>
    </x:row>
    <x:row r="4757" ht="25" customHeight="1">
      <x:c r="A4757" s="1" t="str">
        <x:v>创业板指</x:v>
      </x:c>
      <x:c r="B4757" s="1" t="str">
        <x:v>159964.SZ</x:v>
      </x:c>
      <x:c r="C4757" s="1" t="str">
        <x:v>平安创业板ETF</x:v>
      </x:c>
      <x:c r="D4757" s="7" t="d">
        <x:v>2026-08-10T00:00:00.000Z</x:v>
      </x:c>
      <x:c r="E4757" s="8" t="n">
        <x:f>IF(ISNUMBER('原始字段'!C4721),'原始字段'!C4721,"n.a.")</x:f>
        <x:v>165481881</x:v>
      </x:c>
      <x:c r="F4757" s="8" t="n">
        <x:f>IF(ISNUMBER('原始字段'!C4817),'原始字段'!C4817,"n.a.")</x:f>
        <x:v>165481881</x:v>
      </x:c>
      <x:c r="G4757" s="8" t="n">
        <x:f>IF(COUNT(E4757:F4757)=2,F4757-E4757,"n.a.")</x:f>
        <x:v>0</x:v>
      </x:c>
      <x:c r="H4757" s="9" t="n">
        <x:f>IF(ISNUMBER('原始字段'!D4817),'原始字段'!D4817,"n.a.")</x:f>
        <x:v>2.323</x:v>
      </x:c>
      <x:c r="I4757" s="9" t="n">
        <x:f>IF(COUNT(G4757:H4757)=2,G4757*H4757/100000000,"n.a.")</x:f>
        <x:v>0</x:v>
      </x:c>
      <x:c r="J4757" s="1" t="str">
        <x:v>日频齐全；折算事件未独立核实</x:v>
      </x:c>
    </x:row>
    <x:row r="4758" ht="25" customHeight="1">
      <x:c r="A4758" s="1" t="str">
        <x:v>创业板指</x:v>
      </x:c>
      <x:c r="B4758" s="1" t="str">
        <x:v>159915.SZ</x:v>
      </x:c>
      <x:c r="C4758" s="1" t="str">
        <x:v>易方达创业板ETF</x:v>
      </x:c>
      <x:c r="D4758" s="7" t="d">
        <x:v>2026-08-10T00:00:00.000Z</x:v>
      </x:c>
      <x:c r="E4758" s="8" t="n">
        <x:f>IF(ISNUMBER('原始字段'!C4711),'原始字段'!C4711,"n.a.")</x:f>
        <x:v>18339454936</x:v>
      </x:c>
      <x:c r="F4758" s="8" t="n">
        <x:f>IF(ISNUMBER('原始字段'!C4807),'原始字段'!C4807,"n.a.")</x:f>
        <x:v>18574454936</x:v>
      </x:c>
      <x:c r="G4758" s="8" t="n">
        <x:f>IF(COUNT(E4758:F4758)=2,F4758-E4758,"n.a.")</x:f>
        <x:v>235000000</x:v>
      </x:c>
      <x:c r="H4758" s="9" t="n">
        <x:f>IF(ISNUMBER('原始字段'!D4807),'原始字段'!D4807,"n.a.")</x:f>
        <x:v>3.5564</x:v>
      </x:c>
      <x:c r="I4758" s="9" t="n">
        <x:f>IF(COUNT(G4758:H4758)=2,G4758*H4758/100000000,"n.a.")</x:f>
        <x:v>8.35754</x:v>
      </x:c>
      <x:c r="J4758" s="1" t="str">
        <x:v>日频齐全；折算事件未独立核实</x:v>
      </x:c>
    </x:row>
    <x:row r="4759" ht="25" customHeight="1">
      <x:c r="A4759" s="1" t="str">
        <x:v>创业板指</x:v>
      </x:c>
      <x:c r="B4759" s="1" t="str">
        <x:v>159971.SZ</x:v>
      </x:c>
      <x:c r="C4759" s="1" t="str">
        <x:v>富国创业板ETF</x:v>
      </x:c>
      <x:c r="D4759" s="7" t="d">
        <x:v>2026-08-10T00:00:00.000Z</x:v>
      </x:c>
      <x:c r="E4759" s="8" t="n">
        <x:f>IF(ISNUMBER('原始字段'!C4723),'原始字段'!C4723,"n.a.")</x:f>
        <x:v>1586020288</x:v>
      </x:c>
      <x:c r="F4759" s="8" t="n">
        <x:f>IF(ISNUMBER('原始字段'!C4819),'原始字段'!C4819,"n.a.")</x:f>
        <x:v>1616020288</x:v>
      </x:c>
      <x:c r="G4759" s="8" t="n">
        <x:f>IF(COUNT(E4759:F4759)=2,F4759-E4759,"n.a.")</x:f>
        <x:v>30000000</x:v>
      </x:c>
      <x:c r="H4759" s="9" t="n">
        <x:f>IF(ISNUMBER('原始字段'!D4819),'原始字段'!D4819,"n.a.")</x:f>
        <x:v>1.2364</x:v>
      </x:c>
      <x:c r="I4759" s="9" t="n">
        <x:f>IF(COUNT(G4759:H4759)=2,G4759*H4759/100000000,"n.a.")</x:f>
        <x:v>0.37092</x:v>
      </x:c>
      <x:c r="J4759" s="1" t="str">
        <x:v>日频齐全；折算事件未独立核实</x:v>
      </x:c>
    </x:row>
    <x:row r="4760" ht="25" customHeight="1">
      <x:c r="A4760" s="1" t="str">
        <x:v>创业板指</x:v>
      </x:c>
      <x:c r="B4760" s="1" t="str">
        <x:v>159957.SZ</x:v>
      </x:c>
      <x:c r="C4760" s="1" t="str">
        <x:v>华夏创业板ETF</x:v>
      </x:c>
      <x:c r="D4760" s="7" t="d">
        <x:v>2026-08-10T00:00:00.000Z</x:v>
      </x:c>
      <x:c r="E4760" s="8" t="n">
        <x:f>IF(ISNUMBER('原始字段'!C4719),'原始字段'!C4719,"n.a.")</x:f>
        <x:v>1204784560</x:v>
      </x:c>
      <x:c r="F4760" s="8" t="n">
        <x:f>IF(ISNUMBER('原始字段'!C4815),'原始字段'!C4815,"n.a.")</x:f>
        <x:v>1221784560</x:v>
      </x:c>
      <x:c r="G4760" s="8" t="n">
        <x:f>IF(COUNT(E4760:F4760)=2,F4760-E4760,"n.a.")</x:f>
        <x:v>17000000</x:v>
      </x:c>
      <x:c r="H4760" s="9" t="n">
        <x:f>IF(ISNUMBER('原始字段'!D4815),'原始字段'!D4815,"n.a.")</x:f>
        <x:v>2.3316</x:v>
      </x:c>
      <x:c r="I4760" s="9" t="n">
        <x:f>IF(COUNT(G4760:H4760)=2,G4760*H4760/100000000,"n.a.")</x:f>
        <x:v>0.396372</x:v>
      </x:c>
      <x:c r="J4760" s="1" t="str">
        <x:v>日频齐全；折算事件未独立核实</x:v>
      </x:c>
    </x:row>
    <x:row r="4761" ht="25" customHeight="1">
      <x:c r="A4761" s="1" t="str">
        <x:v>创业板指</x:v>
      </x:c>
      <x:c r="B4761" s="1" t="str">
        <x:v>159958.SZ</x:v>
      </x:c>
      <x:c r="C4761" s="1" t="str">
        <x:v>工银创业板ETF</x:v>
      </x:c>
      <x:c r="D4761" s="7" t="d">
        <x:v>2026-08-10T00:00:00.000Z</x:v>
      </x:c>
      <x:c r="E4761" s="8" t="n">
        <x:f>IF(ISNUMBER('原始字段'!C4720),'原始字段'!C4720,"n.a.")</x:f>
        <x:v>228711448</x:v>
      </x:c>
      <x:c r="F4761" s="8" t="n">
        <x:f>IF(ISNUMBER('原始字段'!C4816),'原始字段'!C4816,"n.a.")</x:f>
        <x:v>230811448</x:v>
      </x:c>
      <x:c r="G4761" s="8" t="n">
        <x:f>IF(COUNT(E4761:F4761)=2,F4761-E4761,"n.a.")</x:f>
        <x:v>2100000</x:v>
      </x:c>
      <x:c r="H4761" s="9" t="n">
        <x:f>IF(ISNUMBER('原始字段'!D4816),'原始字段'!D4816,"n.a.")</x:f>
        <x:v>2.147</x:v>
      </x:c>
      <x:c r="I4761" s="9" t="n">
        <x:f>IF(COUNT(G4761:H4761)=2,G4761*H4761/100000000,"n.a.")</x:f>
        <x:v>0.045087</x:v>
      </x:c>
      <x:c r="J4761" s="1" t="str">
        <x:v>日频齐全；折算事件未独立核实</x:v>
      </x:c>
    </x:row>
    <x:row r="4762" ht="25" customHeight="1">
      <x:c r="A4762" s="1" t="str">
        <x:v>创业板指</x:v>
      </x:c>
      <x:c r="B4762" s="1" t="str">
        <x:v>159977.SZ</x:v>
      </x:c>
      <x:c r="C4762" s="1" t="str">
        <x:v>天弘创业板ETF</x:v>
      </x:c>
      <x:c r="D4762" s="7" t="d">
        <x:v>2026-08-10T00:00:00.000Z</x:v>
      </x:c>
      <x:c r="E4762" s="8" t="n">
        <x:f>IF(ISNUMBER('原始字段'!C4724),'原始字段'!C4724,"n.a.")</x:f>
        <x:v>3445872820</x:v>
      </x:c>
      <x:c r="F4762" s="8" t="n">
        <x:f>IF(ISNUMBER('原始字段'!C4820),'原始字段'!C4820,"n.a.")</x:f>
        <x:v>3447872820</x:v>
      </x:c>
      <x:c r="G4762" s="8" t="n">
        <x:f>IF(COUNT(E4762:F4762)=2,F4762-E4762,"n.a.")</x:f>
        <x:v>2000000</x:v>
      </x:c>
      <x:c r="H4762" s="9" t="n">
        <x:f>IF(ISNUMBER('原始字段'!D4820),'原始字段'!D4820,"n.a.")</x:f>
        <x:v>1.8449</x:v>
      </x:c>
      <x:c r="I4762" s="9" t="n">
        <x:f>IF(COUNT(G4762:H4762)=2,G4762*H4762/100000000,"n.a.")</x:f>
        <x:v>0.036898</x:v>
      </x:c>
      <x:c r="J4762" s="1" t="str">
        <x:v>日频齐全；折算事件未独立核实</x:v>
      </x:c>
    </x:row>
    <x:row r="4763" ht="25" customHeight="1">
      <x:c r="A4763" s="1" t="str">
        <x:v>创业板指</x:v>
      </x:c>
      <x:c r="B4763" s="1" t="str">
        <x:v>159821.SZ</x:v>
      </x:c>
      <x:c r="C4763" s="1" t="str">
        <x:v>中银证券创业板ETF</x:v>
      </x:c>
      <x:c r="D4763" s="7" t="d">
        <x:v>2026-08-10T00:00:00.000Z</x:v>
      </x:c>
      <x:c r="E4763" s="8" t="n">
        <x:f>IF(ISNUMBER('原始字段'!C4708),'原始字段'!C4708,"n.a.")</x:f>
        <x:v>60720000</x:v>
      </x:c>
      <x:c r="F4763" s="8" t="n">
        <x:f>IF(ISNUMBER('原始字段'!C4804),'原始字段'!C4804,"n.a.")</x:f>
        <x:v>60720000</x:v>
      </x:c>
      <x:c r="G4763" s="8" t="n">
        <x:f>IF(COUNT(E4763:F4763)=2,F4763-E4763,"n.a.")</x:f>
        <x:v>0</x:v>
      </x:c>
      <x:c r="H4763" s="9" t="n">
        <x:f>IF(ISNUMBER('原始字段'!D4804),'原始字段'!D4804,"n.a.")</x:f>
        <x:v>1.3333</x:v>
      </x:c>
      <x:c r="I4763" s="9" t="n">
        <x:f>IF(COUNT(G4763:H4763)=2,G4763*H4763/100000000,"n.a.")</x:f>
        <x:v>0</x:v>
      </x:c>
      <x:c r="J4763" s="1" t="str">
        <x:v>日频齐全；折算事件未独立核实</x:v>
      </x:c>
    </x:row>
    <x:row r="4764" ht="25" customHeight="1">
      <x:c r="A4764" s="1" t="str">
        <x:v>创业板指</x:v>
      </x:c>
      <x:c r="B4764" s="1" t="str">
        <x:v>159956.SZ</x:v>
      </x:c>
      <x:c r="C4764" s="1" t="str">
        <x:v>建信创业板ETF</x:v>
      </x:c>
      <x:c r="D4764" s="7" t="d">
        <x:v>2026-08-10T00:00:00.000Z</x:v>
      </x:c>
      <x:c r="E4764" s="8" t="n">
        <x:f>IF(ISNUMBER('原始字段'!C4718),'原始字段'!C4718,"n.a.")</x:f>
        <x:v>46978674</x:v>
      </x:c>
      <x:c r="F4764" s="8" t="n">
        <x:f>IF(ISNUMBER('原始字段'!C4814),'原始字段'!C4814,"n.a.")</x:f>
        <x:v>46978674</x:v>
      </x:c>
      <x:c r="G4764" s="8" t="n">
        <x:f>IF(COUNT(E4764:F4764)=2,F4764-E4764,"n.a.")</x:f>
        <x:v>0</x:v>
      </x:c>
      <x:c r="H4764" s="9" t="n">
        <x:f>IF(ISNUMBER('原始字段'!D4814),'原始字段'!D4814,"n.a.")</x:f>
        <x:v>2.2498</x:v>
      </x:c>
      <x:c r="I4764" s="9" t="n">
        <x:f>IF(COUNT(G4764:H4764)=2,G4764*H4764/100000000,"n.a.")</x:f>
        <x:v>0</x:v>
      </x:c>
      <x:c r="J4764" s="1" t="str">
        <x:v>日频齐全；折算事件未独立核实</x:v>
      </x:c>
    </x:row>
    <x:row r="4765" ht="25" customHeight="1">
      <x:c r="A4765" s="1" t="str">
        <x:v>创业板指</x:v>
      </x:c>
      <x:c r="B4765" s="1" t="str">
        <x:v>159908.SZ</x:v>
      </x:c>
      <x:c r="C4765" s="1" t="str">
        <x:v>博时创业板ETF</x:v>
      </x:c>
      <x:c r="D4765" s="7" t="d">
        <x:v>2026-08-10T00:00:00.000Z</x:v>
      </x:c>
      <x:c r="E4765" s="8" t="n">
        <x:f>IF(ISNUMBER('原始字段'!C4710),'原始字段'!C4710,"n.a.")</x:f>
        <x:v>316229029</x:v>
      </x:c>
      <x:c r="F4765" s="8" t="n">
        <x:f>IF(ISNUMBER('原始字段'!C4806),'原始字段'!C4806,"n.a.")</x:f>
        <x:v>316229029</x:v>
      </x:c>
      <x:c r="G4765" s="8" t="n">
        <x:f>IF(COUNT(E4765:F4765)=2,F4765-E4765,"n.a.")</x:f>
        <x:v>0</x:v>
      </x:c>
      <x:c r="H4765" s="9" t="n">
        <x:f>IF(ISNUMBER('原始字段'!D4806),'原始字段'!D4806,"n.a.")</x:f>
        <x:v>3.3138</x:v>
      </x:c>
      <x:c r="I4765" s="9" t="n">
        <x:f>IF(COUNT(G4765:H4765)=2,G4765*H4765/100000000,"n.a.")</x:f>
        <x:v>0</x:v>
      </x:c>
      <x:c r="J4765" s="1" t="str">
        <x:v>日频齐全；折算事件未独立核实</x:v>
      </x:c>
    </x:row>
    <x:row r="4766" ht="25" customHeight="1">
      <x:c r="A4766" s="1" t="str">
        <x:v>创业板指</x:v>
      </x:c>
      <x:c r="B4766" s="1" t="str">
        <x:v>159952.SZ</x:v>
      </x:c>
      <x:c r="C4766" s="1" t="str">
        <x:v>广发创业板ETF</x:v>
      </x:c>
      <x:c r="D4766" s="7" t="d">
        <x:v>2026-08-10T00:00:00.000Z</x:v>
      </x:c>
      <x:c r="E4766" s="8" t="n">
        <x:f>IF(ISNUMBER('原始字段'!C4717),'原始字段'!C4717,"n.a.")</x:f>
        <x:v>5269484929</x:v>
      </x:c>
      <x:c r="F4766" s="8" t="n">
        <x:f>IF(ISNUMBER('原始字段'!C4813),'原始字段'!C4813,"n.a.")</x:f>
        <x:v>5305184929</x:v>
      </x:c>
      <x:c r="G4766" s="8" t="n">
        <x:f>IF(COUNT(E4766:F4766)=2,F4766-E4766,"n.a.")</x:f>
        <x:v>35700000</x:v>
      </x:c>
      <x:c r="H4766" s="9" t="n">
        <x:f>IF(ISNUMBER('原始字段'!D4813),'原始字段'!D4813,"n.a.")</x:f>
        <x:v>2.1595</x:v>
      </x:c>
      <x:c r="I4766" s="9" t="n">
        <x:f>IF(COUNT(G4766:H4766)=2,G4766*H4766/100000000,"n.a.")</x:f>
        <x:v>0.7709415</x:v>
      </x:c>
      <x:c r="J4766" s="1" t="str">
        <x:v>日频齐全；折算事件未独立核实</x:v>
      </x:c>
    </x:row>
    <x:row r="4767" ht="25" customHeight="1">
      <x:c r="A4767" s="1" t="str">
        <x:v>创业板指</x:v>
      </x:c>
      <x:c r="B4767" s="1" t="str">
        <x:v>159247.SZ</x:v>
      </x:c>
      <x:c r="C4767" s="1" t="str">
        <x:v>汇添富创业板ETF</x:v>
      </x:c>
      <x:c r="D4767" s="7" t="d">
        <x:v>2026-08-10T00:00:00.000Z</x:v>
      </x:c>
      <x:c r="E4767" s="8" t="n">
        <x:f>IF(ISNUMBER('原始字段'!C4691),'原始字段'!C4691,"n.a.")</x:f>
        <x:v>413984966</x:v>
      </x:c>
      <x:c r="F4767" s="8" t="n">
        <x:f>IF(ISNUMBER('原始字段'!C4787),'原始字段'!C4787,"n.a.")</x:f>
        <x:v>431984966</x:v>
      </x:c>
      <x:c r="G4767" s="8" t="n">
        <x:f>IF(COUNT(E4767:F4767)=2,F4767-E4767,"n.a.")</x:f>
        <x:v>18000000</x:v>
      </x:c>
      <x:c r="H4767" s="9" t="n">
        <x:f>IF(ISNUMBER('原始字段'!D4787),'原始字段'!D4787,"n.a.")</x:f>
        <x:v>1.0627</x:v>
      </x:c>
      <x:c r="I4767" s="9" t="n">
        <x:f>IF(COUNT(G4767:H4767)=2,G4767*H4767/100000000,"n.a.")</x:f>
        <x:v>0.191286</x:v>
      </x:c>
      <x:c r="J4767" s="1" t="str">
        <x:v>日频齐全；折算事件未独立核实</x:v>
      </x:c>
    </x:row>
    <x:row r="4768" ht="25" customHeight="1">
      <x:c r="A4768" s="1" t="str">
        <x:v>创业板指</x:v>
      </x:c>
      <x:c r="B4768" s="1" t="str">
        <x:v>159948.SZ</x:v>
      </x:c>
      <x:c r="C4768" s="1" t="str">
        <x:v>南方创业板ETF</x:v>
      </x:c>
      <x:c r="D4768" s="7" t="d">
        <x:v>2026-08-10T00:00:00.000Z</x:v>
      </x:c>
      <x:c r="E4768" s="8" t="n">
        <x:f>IF(ISNUMBER('原始字段'!C4716),'原始字段'!C4716,"n.a.")</x:f>
        <x:v>1194697720</x:v>
      </x:c>
      <x:c r="F4768" s="8" t="n">
        <x:f>IF(ISNUMBER('原始字段'!C4812),'原始字段'!C4812,"n.a.")</x:f>
        <x:v>1193697720</x:v>
      </x:c>
      <x:c r="G4768" s="8" t="n">
        <x:f>IF(COUNT(E4768:F4768)=2,F4768-E4768,"n.a.")</x:f>
        <x:v>-1000000</x:v>
      </x:c>
      <x:c r="H4768" s="9" t="n">
        <x:f>IF(ISNUMBER('原始字段'!D4812),'原始字段'!D4812,"n.a.")</x:f>
        <x:v>3.9264</x:v>
      </x:c>
      <x:c r="I4768" s="9" t="n">
        <x:f>IF(COUNT(G4768:H4768)=2,G4768*H4768/100000000,"n.a.")</x:f>
        <x:v>-0.039264</x:v>
      </x:c>
      <x:c r="J4768" s="1" t="str">
        <x:v>日频齐全；折算事件未独立核实</x:v>
      </x:c>
    </x:row>
    <x:row r="4769" ht="25" customHeight="1">
      <x:c r="A4769" s="1" t="str">
        <x:v>创业板指</x:v>
      </x:c>
      <x:c r="B4769" s="1" t="str">
        <x:v>159205.SZ</x:v>
      </x:c>
      <x:c r="C4769" s="1" t="str">
        <x:v>东财创业板ETF</x:v>
      </x:c>
      <x:c r="D4769" s="7" t="d">
        <x:v>2026-08-10T00:00:00.000Z</x:v>
      </x:c>
      <x:c r="E4769" s="8" t="n">
        <x:f>IF(ISNUMBER('原始字段'!C4690),'原始字段'!C4690,"n.a.")</x:f>
        <x:v>617056064</x:v>
      </x:c>
      <x:c r="F4769" s="8" t="n">
        <x:f>IF(ISNUMBER('原始字段'!C4786),'原始字段'!C4786,"n.a.")</x:f>
        <x:v>595056064</x:v>
      </x:c>
      <x:c r="G4769" s="8" t="n">
        <x:f>IF(COUNT(E4769:F4769)=2,F4769-E4769,"n.a.")</x:f>
        <x:v>-22000000</x:v>
      </x:c>
      <x:c r="H4769" s="9" t="n">
        <x:f>IF(ISNUMBER('原始字段'!D4786),'原始字段'!D4786,"n.a.")</x:f>
        <x:v>1.7384</x:v>
      </x:c>
      <x:c r="I4769" s="9" t="n">
        <x:f>IF(COUNT(G4769:H4769)=2,G4769*H4769/100000000,"n.a.")</x:f>
        <x:v>-0.382448</x:v>
      </x:c>
      <x:c r="J4769" s="1" t="str">
        <x:v>日频齐全；折算事件未独立核实</x:v>
      </x:c>
    </x:row>
    <x:row r="4770" ht="25" customHeight="1">
      <x:c r="A4770" s="1" t="str">
        <x:v>科创50</x:v>
      </x:c>
      <x:c r="B4770" s="1" t="str">
        <x:v>588940.SH</x:v>
      </x:c>
      <x:c r="C4770" s="1" t="str">
        <x:v>富国上证科创板50成份ETF</x:v>
      </x:c>
      <x:c r="D4770" s="7" t="d">
        <x:v>2026-08-10T00:00:00.000Z</x:v>
      </x:c>
      <x:c r="E4770" s="8" t="n">
        <x:f>IF(ISNUMBER('原始字段'!C4781),'原始字段'!C4781,"n.a.")</x:f>
        <x:v>2714840000</x:v>
      </x:c>
      <x:c r="F4770" s="8" t="n">
        <x:f>IF(ISNUMBER('原始字段'!C4877),'原始字段'!C4877,"n.a.")</x:f>
        <x:v>2762840000</x:v>
      </x:c>
      <x:c r="G4770" s="8" t="n">
        <x:f>IF(COUNT(E4770:F4770)=2,F4770-E4770,"n.a.")</x:f>
        <x:v>48000000</x:v>
      </x:c>
      <x:c r="H4770" s="9" t="n">
        <x:f>IF(ISNUMBER('原始字段'!D4877),'原始字段'!D4877,"n.a.")</x:f>
        <x:v>0.8993</x:v>
      </x:c>
      <x:c r="I4770" s="9" t="n">
        <x:f>IF(COUNT(G4770:H4770)=2,G4770*H4770/100000000,"n.a.")</x:f>
        <x:v>0.431664</x:v>
      </x:c>
      <x:c r="J4770" s="1" t="str">
        <x:v>日频齐全；折算事件未独立核实</x:v>
      </x:c>
    </x:row>
    <x:row r="4771" ht="25" customHeight="1">
      <x:c r="A4771" s="1" t="str">
        <x:v>科创50</x:v>
      </x:c>
      <x:c r="B4771" s="1" t="str">
        <x:v>589150.SH</x:v>
      </x:c>
      <x:c r="C4771" s="1" t="str">
        <x:v>平安上证科创板50成份ETF</x:v>
      </x:c>
      <x:c r="D4771" s="7" t="d">
        <x:v>2026-08-10T00:00:00.000Z</x:v>
      </x:c>
      <x:c r="E4771" s="8" t="n">
        <x:f>IF(ISNUMBER('原始字段'!C4783),'原始字段'!C4783,"n.a.")</x:f>
        <x:v>749437200</x:v>
      </x:c>
      <x:c r="F4771" s="8" t="n">
        <x:f>IF(ISNUMBER('原始字段'!C4879),'原始字段'!C4879,"n.a.")</x:f>
        <x:v>747437200</x:v>
      </x:c>
      <x:c r="G4771" s="8" t="n">
        <x:f>IF(COUNT(E4771:F4771)=2,F4771-E4771,"n.a.")</x:f>
        <x:v>-2000000</x:v>
      </x:c>
      <x:c r="H4771" s="9" t="n">
        <x:f>IF(ISNUMBER('原始字段'!D4879),'原始字段'!D4879,"n.a.")</x:f>
        <x:v>1.2576</x:v>
      </x:c>
      <x:c r="I4771" s="9" t="n">
        <x:f>IF(COUNT(G4771:H4771)=2,G4771*H4771/100000000,"n.a.")</x:f>
        <x:v>-0.025152</x:v>
      </x:c>
      <x:c r="J4771" s="1" t="str">
        <x:v>日频齐全；折算事件未独立核实</x:v>
      </x:c>
    </x:row>
    <x:row r="4772" ht="25" customHeight="1">
      <x:c r="A4772" s="1" t="str">
        <x:v>科创50</x:v>
      </x:c>
      <x:c r="B4772" s="1" t="str">
        <x:v>588150.SH</x:v>
      </x:c>
      <x:c r="C4772" s="1" t="str">
        <x:v>南方上证科创板50成份ETF</x:v>
      </x:c>
      <x:c r="D4772" s="7" t="d">
        <x:v>2026-08-10T00:00:00.000Z</x:v>
      </x:c>
      <x:c r="E4772" s="8" t="n">
        <x:f>IF(ISNUMBER('原始字段'!C4775),'原始字段'!C4775,"n.a.")</x:f>
        <x:v>362932600</x:v>
      </x:c>
      <x:c r="F4772" s="8" t="n">
        <x:f>IF(ISNUMBER('原始字段'!C4871),'原始字段'!C4871,"n.a.")</x:f>
        <x:v>366432600</x:v>
      </x:c>
      <x:c r="G4772" s="8" t="n">
        <x:f>IF(COUNT(E4772:F4772)=2,F4772-E4772,"n.a.")</x:f>
        <x:v>3500000</x:v>
      </x:c>
      <x:c r="H4772" s="9" t="n">
        <x:f>IF(ISNUMBER('原始字段'!D4871),'原始字段'!D4871,"n.a.")</x:f>
        <x:v>1.231</x:v>
      </x:c>
      <x:c r="I4772" s="9" t="n">
        <x:f>IF(COUNT(G4772:H4772)=2,G4772*H4772/100000000,"n.a.")</x:f>
        <x:v>0.043085</x:v>
      </x:c>
      <x:c r="J4772" s="1" t="str">
        <x:v>日频齐全；折算事件未独立核实</x:v>
      </x:c>
    </x:row>
    <x:row r="4773" ht="25" customHeight="1">
      <x:c r="A4773" s="1" t="str">
        <x:v>科创50</x:v>
      </x:c>
      <x:c r="B4773" s="1" t="str">
        <x:v>588000.SH</x:v>
      </x:c>
      <x:c r="C4773" s="1" t="str">
        <x:v>华夏上证科创板50ETF</x:v>
      </x:c>
      <x:c r="D4773" s="7" t="d">
        <x:v>2026-08-10T00:00:00.000Z</x:v>
      </x:c>
      <x:c r="E4773" s="8" t="n">
        <x:f>IF(ISNUMBER('原始字段'!C4769),'原始字段'!C4769,"n.a.")</x:f>
        <x:v>49250668200</x:v>
      </x:c>
      <x:c r="F4773" s="8" t="n">
        <x:f>IF(ISNUMBER('原始字段'!C4865),'原始字段'!C4865,"n.a.")</x:f>
        <x:v>49574668200</x:v>
      </x:c>
      <x:c r="G4773" s="8" t="n">
        <x:f>IF(COUNT(E4773:F4773)=2,F4773-E4773,"n.a.")</x:f>
        <x:v>324000000</x:v>
      </x:c>
      <x:c r="H4773" s="9" t="n">
        <x:f>IF(ISNUMBER('原始字段'!D4865),'原始字段'!D4865,"n.a.")</x:f>
        <x:v>1.8345</x:v>
      </x:c>
      <x:c r="I4773" s="9" t="n">
        <x:f>IF(COUNT(G4773:H4773)=2,G4773*H4773/100000000,"n.a.")</x:f>
        <x:v>5.94378</x:v>
      </x:c>
      <x:c r="J4773" s="1" t="str">
        <x:v>日频齐全；折算事件未独立核实</x:v>
      </x:c>
    </x:row>
    <x:row r="4774" ht="25" customHeight="1">
      <x:c r="A4774" s="1" t="str">
        <x:v>科创50</x:v>
      </x:c>
      <x:c r="B4774" s="1" t="str">
        <x:v>589850.SH</x:v>
      </x:c>
      <x:c r="C4774" s="1" t="str">
        <x:v>东财上证科创板50成份ETF</x:v>
      </x:c>
      <x:c r="D4774" s="7" t="d">
        <x:v>2026-08-10T00:00:00.000Z</x:v>
      </x:c>
      <x:c r="E4774" s="8" t="n">
        <x:f>IF(ISNUMBER('原始字段'!C4785),'原始字段'!C4785,"n.a.")</x:f>
        <x:v>718057000</x:v>
      </x:c>
      <x:c r="F4774" s="8" t="n">
        <x:f>IF(ISNUMBER('原始字段'!C4881),'原始字段'!C4881,"n.a.")</x:f>
        <x:v>691057000</x:v>
      </x:c>
      <x:c r="G4774" s="8" t="n">
        <x:f>IF(COUNT(E4774:F4774)=2,F4774-E4774,"n.a.")</x:f>
        <x:v>-27000000</x:v>
      </x:c>
      <x:c r="H4774" s="9" t="n">
        <x:f>IF(ISNUMBER('原始字段'!D4881),'原始字段'!D4881,"n.a.")</x:f>
        <x:v>1.6653</x:v>
      </x:c>
      <x:c r="I4774" s="9" t="n">
        <x:f>IF(COUNT(G4774:H4774)=2,G4774*H4774/100000000,"n.a.")</x:f>
        <x:v>-0.449631</x:v>
      </x:c>
      <x:c r="J4774" s="1" t="str">
        <x:v>日频齐全；折算事件未独立核实</x:v>
      </x:c>
    </x:row>
    <x:row r="4775" ht="25" customHeight="1">
      <x:c r="A4775" s="1" t="str">
        <x:v>科创50</x:v>
      </x:c>
      <x:c r="B4775" s="1" t="str">
        <x:v>588840.SH</x:v>
      </x:c>
      <x:c r="C4775" s="1" t="str">
        <x:v>万家上证科创板50成份ETF</x:v>
      </x:c>
      <x:c r="D4775" s="7" t="d">
        <x:v>2026-08-10T00:00:00.000Z</x:v>
      </x:c>
      <x:c r="E4775" s="8" t="n">
        <x:f>IF(ISNUMBER('原始字段'!C4779),'原始字段'!C4779,"n.a.")</x:f>
        <x:v>55236000</x:v>
      </x:c>
      <x:c r="F4775" s="8" t="n">
        <x:f>IF(ISNUMBER('原始字段'!C4875),'原始字段'!C4875,"n.a.")</x:f>
        <x:v>55236000</x:v>
      </x:c>
      <x:c r="G4775" s="8" t="n">
        <x:f>IF(COUNT(E4775:F4775)=2,F4775-E4775,"n.a.")</x:f>
        <x:v>0</x:v>
      </x:c>
      <x:c r="H4775" s="9" t="n">
        <x:f>IF(ISNUMBER('原始字段'!D4875),'原始字段'!D4875,"n.a.")</x:f>
        <x:v>1.6076</x:v>
      </x:c>
      <x:c r="I4775" s="9" t="n">
        <x:f>IF(COUNT(G4775:H4775)=2,G4775*H4775/100000000,"n.a.")</x:f>
        <x:v>0</x:v>
      </x:c>
      <x:c r="J4775" s="1" t="str">
        <x:v>日频齐全；折算事件未独立核实</x:v>
      </x:c>
    </x:row>
    <x:row r="4776" ht="25" customHeight="1">
      <x:c r="A4776" s="1" t="str">
        <x:v>科创50</x:v>
      </x:c>
      <x:c r="B4776" s="1" t="str">
        <x:v>588040.SH</x:v>
      </x:c>
      <x:c r="C4776" s="1" t="str">
        <x:v>鹏华上证科创板50成份ETF</x:v>
      </x:c>
      <x:c r="D4776" s="7" t="d">
        <x:v>2026-08-10T00:00:00.000Z</x:v>
      </x:c>
      <x:c r="E4776" s="8" t="n">
        <x:f>IF(ISNUMBER('原始字段'!C4770),'原始字段'!C4770,"n.a.")</x:f>
        <x:v>139889000</x:v>
      </x:c>
      <x:c r="F4776" s="8" t="n">
        <x:f>IF(ISNUMBER('原始字段'!C4866),'原始字段'!C4866,"n.a.")</x:f>
        <x:v>135889000</x:v>
      </x:c>
      <x:c r="G4776" s="8" t="n">
        <x:f>IF(COUNT(E4776:F4776)=2,F4776-E4776,"n.a.")</x:f>
        <x:v>-4000000</x:v>
      </x:c>
      <x:c r="H4776" s="9" t="n">
        <x:f>IF(ISNUMBER('原始字段'!D4866),'原始字段'!D4866,"n.a.")</x:f>
        <x:v>1.7653</x:v>
      </x:c>
      <x:c r="I4776" s="9" t="n">
        <x:f>IF(COUNT(G4776:H4776)=2,G4776*H4776/100000000,"n.a.")</x:f>
        <x:v>-0.070612</x:v>
      </x:c>
      <x:c r="J4776" s="1" t="str">
        <x:v>日频齐全；折算事件未独立核实</x:v>
      </x:c>
    </x:row>
    <x:row r="4777" ht="25" customHeight="1">
      <x:c r="A4777" s="1" t="str">
        <x:v>科创50</x:v>
      </x:c>
      <x:c r="B4777" s="1" t="str">
        <x:v>588280.SH</x:v>
      </x:c>
      <x:c r="C4777" s="1" t="str">
        <x:v>华安上证科创板50ETF</x:v>
      </x:c>
      <x:c r="D4777" s="7" t="d">
        <x:v>2026-08-10T00:00:00.000Z</x:v>
      </x:c>
      <x:c r="E4777" s="8" t="n">
        <x:f>IF(ISNUMBER('原始字段'!C4777),'原始字段'!C4777,"n.a.")</x:f>
        <x:v>360121000</x:v>
      </x:c>
      <x:c r="F4777" s="8" t="n">
        <x:f>IF(ISNUMBER('原始字段'!C4873),'原始字段'!C4873,"n.a.")</x:f>
        <x:v>368121000</x:v>
      </x:c>
      <x:c r="G4777" s="8" t="n">
        <x:f>IF(COUNT(E4777:F4777)=2,F4777-E4777,"n.a.")</x:f>
        <x:v>8000000</x:v>
      </x:c>
      <x:c r="H4777" s="9" t="n">
        <x:f>IF(ISNUMBER('原始字段'!D4873),'原始字段'!D4873,"n.a.")</x:f>
        <x:v>1.2503</x:v>
      </x:c>
      <x:c r="I4777" s="9" t="n">
        <x:f>IF(COUNT(G4777:H4777)=2,G4777*H4777/100000000,"n.a.")</x:f>
        <x:v>0.100024</x:v>
      </x:c>
      <x:c r="J4777" s="1" t="str">
        <x:v>日频齐全；折算事件未独立核实</x:v>
      </x:c>
    </x:row>
    <x:row r="4778" ht="25" customHeight="1">
      <x:c r="A4778" s="1" t="str">
        <x:v>科创50</x:v>
      </x:c>
      <x:c r="B4778" s="1" t="str">
        <x:v>589360.SH</x:v>
      </x:c>
      <x:c r="C4778" s="1" t="str">
        <x:v>国泰上证科创板50成份ETF</x:v>
      </x:c>
      <x:c r="D4778" s="7" t="d">
        <x:v>2026-08-10T00:00:00.000Z</x:v>
      </x:c>
      <x:c r="E4778" s="8" t="n">
        <x:f>IF(ISNUMBER('原始字段'!C4784),'原始字段'!C4784,"n.a.")</x:f>
        <x:v>2585174000</x:v>
      </x:c>
      <x:c r="F4778" s="8" t="n">
        <x:f>IF(ISNUMBER('原始字段'!C4880),'原始字段'!C4880,"n.a.")</x:f>
        <x:v>2585174000</x:v>
      </x:c>
      <x:c r="G4778" s="8" t="n">
        <x:f>IF(COUNT(E4778:F4778)=2,F4778-E4778,"n.a.")</x:f>
        <x:v>0</x:v>
      </x:c>
      <x:c r="H4778" s="9" t="n">
        <x:f>IF(ISNUMBER('原始字段'!D4880),'原始字段'!D4880,"n.a.")</x:f>
        <x:v>0.8972</x:v>
      </x:c>
      <x:c r="I4778" s="9" t="n">
        <x:f>IF(COUNT(G4778:H4778)=2,G4778*H4778/100000000,"n.a.")</x:f>
        <x:v>0</x:v>
      </x:c>
      <x:c r="J4778" s="1" t="str">
        <x:v>日频齐全；折算事件未独立核实</x:v>
      </x:c>
    </x:row>
    <x:row r="4779" ht="25" customHeight="1">
      <x:c r="A4779" s="1" t="str">
        <x:v>科创50</x:v>
      </x:c>
      <x:c r="B4779" s="1" t="str">
        <x:v>588950.SH</x:v>
      </x:c>
      <x:c r="C4779" s="1" t="str">
        <x:v>景顺长城上证科创板50成份ETF</x:v>
      </x:c>
      <x:c r="D4779" s="7" t="d">
        <x:v>2026-08-10T00:00:00.000Z</x:v>
      </x:c>
      <x:c r="E4779" s="8" t="n">
        <x:f>IF(ISNUMBER('原始字段'!C4782),'原始字段'!C4782,"n.a.")</x:f>
        <x:v>557729700</x:v>
      </x:c>
      <x:c r="F4779" s="8" t="n">
        <x:f>IF(ISNUMBER('原始字段'!C4878),'原始字段'!C4878,"n.a.")</x:f>
        <x:v>554729700</x:v>
      </x:c>
      <x:c r="G4779" s="8" t="n">
        <x:f>IF(COUNT(E4779:F4779)=2,F4779-E4779,"n.a.")</x:f>
        <x:v>-3000000</x:v>
      </x:c>
      <x:c r="H4779" s="9" t="n">
        <x:f>IF(ISNUMBER('原始字段'!D4878),'原始字段'!D4878,"n.a.")</x:f>
        <x:v>1.8153</x:v>
      </x:c>
      <x:c r="I4779" s="9" t="n">
        <x:f>IF(COUNT(G4779:H4779)=2,G4779*H4779/100000000,"n.a.")</x:f>
        <x:v>-0.054459</x:v>
      </x:c>
      <x:c r="J4779" s="1" t="str">
        <x:v>日频齐全；折算事件未独立核实</x:v>
      </x:c>
    </x:row>
    <x:row r="4780" ht="25" customHeight="1">
      <x:c r="A4780" s="1" t="str">
        <x:v>科创50</x:v>
      </x:c>
      <x:c r="B4780" s="1" t="str">
        <x:v>588080.SH</x:v>
      </x:c>
      <x:c r="C4780" s="1" t="str">
        <x:v>易方达上证科创板50ETF</x:v>
      </x:c>
      <x:c r="D4780" s="7" t="d">
        <x:v>2026-08-10T00:00:00.000Z</x:v>
      </x:c>
      <x:c r="E4780" s="8" t="n">
        <x:f>IF(ISNUMBER('原始字段'!C4773),'原始字段'!C4773,"n.a.")</x:f>
        <x:v>23704628100</x:v>
      </x:c>
      <x:c r="F4780" s="8" t="n">
        <x:f>IF(ISNUMBER('原始字段'!C4869),'原始字段'!C4869,"n.a.")</x:f>
        <x:v>23785628100</x:v>
      </x:c>
      <x:c r="G4780" s="8" t="n">
        <x:f>IF(COUNT(E4780:F4780)=2,F4780-E4780,"n.a.")</x:f>
        <x:v>81000000</x:v>
      </x:c>
      <x:c r="H4780" s="9" t="n">
        <x:f>IF(ISNUMBER('原始字段'!D4869),'原始字段'!D4869,"n.a.")</x:f>
        <x:v>1.7784</x:v>
      </x:c>
      <x:c r="I4780" s="9" t="n">
        <x:f>IF(COUNT(G4780:H4780)=2,G4780*H4780/100000000,"n.a.")</x:f>
        <x:v>1.440504</x:v>
      </x:c>
      <x:c r="J4780" s="1" t="str">
        <x:v>日频齐全；折算事件未独立核实</x:v>
      </x:c>
    </x:row>
    <x:row r="4781" ht="25" customHeight="1">
      <x:c r="A4781" s="1" t="str">
        <x:v>科创50</x:v>
      </x:c>
      <x:c r="B4781" s="1" t="str">
        <x:v>588060.SH</x:v>
      </x:c>
      <x:c r="C4781" s="1" t="str">
        <x:v>广发上证科创板50ETF</x:v>
      </x:c>
      <x:c r="D4781" s="7" t="d">
        <x:v>2026-08-10T00:00:00.000Z</x:v>
      </x:c>
      <x:c r="E4781" s="8" t="n">
        <x:f>IF(ISNUMBER('原始字段'!C4772),'原始字段'!C4772,"n.a.")</x:f>
        <x:v>7153140000</x:v>
      </x:c>
      <x:c r="F4781" s="8" t="n">
        <x:f>IF(ISNUMBER('原始字段'!C4868),'原始字段'!C4868,"n.a.")</x:f>
        <x:v>7177140000</x:v>
      </x:c>
      <x:c r="G4781" s="8" t="n">
        <x:f>IF(COUNT(E4781:F4781)=2,F4781-E4781,"n.a.")</x:f>
        <x:v>24000000</x:v>
      </x:c>
      <x:c r="H4781" s="9" t="n">
        <x:f>IF(ISNUMBER('原始字段'!D4868),'原始字段'!D4868,"n.a.")</x:f>
        <x:v>1.1036</x:v>
      </x:c>
      <x:c r="I4781" s="9" t="n">
        <x:f>IF(COUNT(G4781:H4781)=2,G4781*H4781/100000000,"n.a.")</x:f>
        <x:v>0.264864</x:v>
      </x:c>
      <x:c r="J4781" s="1" t="str">
        <x:v>日频齐全；折算事件未独立核实</x:v>
      </x:c>
    </x:row>
    <x:row r="4782" ht="25" customHeight="1">
      <x:c r="A4782" s="1" t="str">
        <x:v>科创50</x:v>
      </x:c>
      <x:c r="B4782" s="1" t="str">
        <x:v>588870.SH</x:v>
      </x:c>
      <x:c r="C4782" s="1" t="str">
        <x:v>汇添富上证科创板50成份ETF</x:v>
      </x:c>
      <x:c r="D4782" s="7" t="d">
        <x:v>2026-08-10T00:00:00.000Z</x:v>
      </x:c>
      <x:c r="E4782" s="8" t="n">
        <x:f>IF(ISNUMBER('原始字段'!C4780),'原始字段'!C4780,"n.a.")</x:f>
        <x:v>692552000</x:v>
      </x:c>
      <x:c r="F4782" s="8" t="n">
        <x:f>IF(ISNUMBER('原始字段'!C4876),'原始字段'!C4876,"n.a.")</x:f>
        <x:v>692552000</x:v>
      </x:c>
      <x:c r="G4782" s="8" t="n">
        <x:f>IF(COUNT(E4782:F4782)=2,F4782-E4782,"n.a.")</x:f>
        <x:v>0</x:v>
      </x:c>
      <x:c r="H4782" s="9" t="n">
        <x:f>IF(ISNUMBER('原始字段'!D4876),'原始字段'!D4876,"n.a.")</x:f>
        <x:v>1.7625</x:v>
      </x:c>
      <x:c r="I4782" s="9" t="n">
        <x:f>IF(COUNT(G4782:H4782)=2,G4782*H4782/100000000,"n.a.")</x:f>
        <x:v>0</x:v>
      </x:c>
      <x:c r="J4782" s="1" t="str">
        <x:v>日频齐全；折算事件未独立核实</x:v>
      </x:c>
    </x:row>
    <x:row r="4783" ht="25" customHeight="1">
      <x:c r="A4783" s="1" t="str">
        <x:v>科创50</x:v>
      </x:c>
      <x:c r="B4783" s="1" t="str">
        <x:v>588720.SH</x:v>
      </x:c>
      <x:c r="C4783" s="1" t="str">
        <x:v>中银上证科创板50成份ETF</x:v>
      </x:c>
      <x:c r="D4783" s="7" t="d">
        <x:v>2026-08-10T00:00:00.000Z</x:v>
      </x:c>
      <x:c r="E4783" s="8" t="n">
        <x:f>IF(ISNUMBER('原始字段'!C4778),'原始字段'!C4778,"n.a.")</x:f>
        <x:v>104741800</x:v>
      </x:c>
      <x:c r="F4783" s="8" t="n">
        <x:f>IF(ISNUMBER('原始字段'!C4874),'原始字段'!C4874,"n.a.")</x:f>
        <x:v>104741800</x:v>
      </x:c>
      <x:c r="G4783" s="8" t="n">
        <x:f>IF(COUNT(E4783:F4783)=2,F4783-E4783,"n.a.")</x:f>
        <x:v>0</x:v>
      </x:c>
      <x:c r="H4783" s="9" t="n">
        <x:f>IF(ISNUMBER('原始字段'!D4874),'原始字段'!D4874,"n.a.")</x:f>
        <x:v>1.764</x:v>
      </x:c>
      <x:c r="I4783" s="9" t="n">
        <x:f>IF(COUNT(G4783:H4783)=2,G4783*H4783/100000000,"n.a.")</x:f>
        <x:v>0</x:v>
      </x:c>
      <x:c r="J4783" s="1" t="str">
        <x:v>日频齐全；折算事件未独立核实</x:v>
      </x:c>
    </x:row>
    <x:row r="4784" ht="25" customHeight="1">
      <x:c r="A4784" s="1" t="str">
        <x:v>科创50</x:v>
      </x:c>
      <x:c r="B4784" s="1" t="str">
        <x:v>588090.SH</x:v>
      </x:c>
      <x:c r="C4784" s="1" t="str">
        <x:v>华泰柏瑞上证科创板50ETF</x:v>
      </x:c>
      <x:c r="D4784" s="7" t="d">
        <x:v>2026-08-10T00:00:00.000Z</x:v>
      </x:c>
      <x:c r="E4784" s="8" t="n">
        <x:f>IF(ISNUMBER('原始字段'!C4774),'原始字段'!C4774,"n.a.")</x:f>
        <x:v>2823072800</x:v>
      </x:c>
      <x:c r="F4784" s="8" t="n">
        <x:f>IF(ISNUMBER('原始字段'!C4870),'原始字段'!C4870,"n.a.")</x:f>
        <x:v>2835072800</x:v>
      </x:c>
      <x:c r="G4784" s="8" t="n">
        <x:f>IF(COUNT(E4784:F4784)=2,F4784-E4784,"n.a.")</x:f>
        <x:v>12000000</x:v>
      </x:c>
      <x:c r="H4784" s="9" t="n">
        <x:f>IF(ISNUMBER('原始字段'!D4870),'原始字段'!D4870,"n.a.")</x:f>
        <x:v>1.787</x:v>
      </x:c>
      <x:c r="I4784" s="9" t="n">
        <x:f>IF(COUNT(G4784:H4784)=2,G4784*H4784/100000000,"n.a.")</x:f>
        <x:v>0.21444</x:v>
      </x:c>
      <x:c r="J4784" s="1" t="str">
        <x:v>日频齐全；折算事件未独立核实</x:v>
      </x:c>
    </x:row>
    <x:row r="4785" ht="25" customHeight="1">
      <x:c r="A4785" s="1" t="str">
        <x:v>科创50</x:v>
      </x:c>
      <x:c r="B4785" s="1" t="str">
        <x:v>588180.SH</x:v>
      </x:c>
      <x:c r="C4785" s="1" t="str">
        <x:v>国联安上证科创板50ETF</x:v>
      </x:c>
      <x:c r="D4785" s="7" t="d">
        <x:v>2026-08-10T00:00:00.000Z</x:v>
      </x:c>
      <x:c r="E4785" s="8" t="n">
        <x:f>IF(ISNUMBER('原始字段'!C4776),'原始字段'!C4776,"n.a.")</x:f>
        <x:v>724353700</x:v>
      </x:c>
      <x:c r="F4785" s="8" t="n">
        <x:f>IF(ISNUMBER('原始字段'!C4872),'原始字段'!C4872,"n.a.")</x:f>
        <x:v>724353700</x:v>
      </x:c>
      <x:c r="G4785" s="8" t="n">
        <x:f>IF(COUNT(E4785:F4785)=2,F4785-E4785,"n.a.")</x:f>
        <x:v>0</x:v>
      </x:c>
      <x:c r="H4785" s="9" t="n">
        <x:f>IF(ISNUMBER('原始字段'!D4872),'原始字段'!D4872,"n.a.")</x:f>
        <x:v>1.1322</x:v>
      </x:c>
      <x:c r="I4785" s="9" t="n">
        <x:f>IF(COUNT(G4785:H4785)=2,G4785*H4785/100000000,"n.a.")</x:f>
        <x:v>0</x:v>
      </x:c>
      <x:c r="J4785" s="1" t="str">
        <x:v>日频齐全；折算事件未独立核实</x:v>
      </x:c>
    </x:row>
    <x:row r="4786" ht="25" customHeight="1">
      <x:c r="A4786" s="1" t="str">
        <x:v>科创50</x:v>
      </x:c>
      <x:c r="B4786" s="1" t="str">
        <x:v>588050.SH</x:v>
      </x:c>
      <x:c r="C4786" s="1" t="str">
        <x:v>工银上证科创板50ETF</x:v>
      </x:c>
      <x:c r="D4786" s="7" t="d">
        <x:v>2026-08-10T00:00:00.000Z</x:v>
      </x:c>
      <x:c r="E4786" s="8" t="n">
        <x:f>IF(ISNUMBER('原始字段'!C4771),'原始字段'!C4771,"n.a.")</x:f>
        <x:v>6279241300</x:v>
      </x:c>
      <x:c r="F4786" s="8" t="n">
        <x:f>IF(ISNUMBER('原始字段'!C4867),'原始字段'!C4867,"n.a.")</x:f>
        <x:v>6255241300</x:v>
      </x:c>
      <x:c r="G4786" s="8" t="n">
        <x:f>IF(COUNT(E4786:F4786)=2,F4786-E4786,"n.a.")</x:f>
        <x:v>-24000000</x:v>
      </x:c>
      <x:c r="H4786" s="9" t="n">
        <x:f>IF(ISNUMBER('原始字段'!D4867),'原始字段'!D4867,"n.a.")</x:f>
        <x:v>1.7813</x:v>
      </x:c>
      <x:c r="I4786" s="9" t="n">
        <x:f>IF(COUNT(G4786:H4786)=2,G4786*H4786/100000000,"n.a.")</x:f>
        <x:v>-0.427512</x:v>
      </x:c>
      <x:c r="J4786" s="1" t="str">
        <x:v>日频齐全；折算事件未独立核实</x:v>
      </x:c>
    </x:row>
    <x:row r="4787" ht="25" customHeight="1">
      <x:c r="A4787" s="1" t="str">
        <x:v>沪深300</x:v>
      </x:c>
      <x:c r="B4787" s="1" t="str">
        <x:v>159393.SZ</x:v>
      </x:c>
      <x:c r="C4787" s="1" t="str">
        <x:v>万家沪深300ETF</x:v>
      </x:c>
      <x:c r="D4787" s="7" t="d">
        <x:v>2026-08-11T00:00:00.000Z</x:v>
      </x:c>
      <x:c r="E4787" s="8" t="n">
        <x:f>IF(ISNUMBER('原始字段'!C4791),'原始字段'!C4791,"n.a.")</x:f>
        <x:v>85246342</x:v>
      </x:c>
      <x:c r="F4787" s="8" t="n">
        <x:f>IF(ISNUMBER('原始字段'!C4887),'原始字段'!C4887,"n.a.")</x:f>
        <x:v>84346342</x:v>
      </x:c>
      <x:c r="G4787" s="8" t="n">
        <x:f>IF(COUNT(E4787:F4787)=2,F4787-E4787,"n.a.")</x:f>
        <x:v>-900000</x:v>
      </x:c>
      <x:c r="H4787" s="9" t="n">
        <x:f>IF(ISNUMBER('原始字段'!D4887),'原始字段'!D4887,"n.a.")</x:f>
        <x:v>5.0048</x:v>
      </x:c>
      <x:c r="I4787" s="9" t="n">
        <x:f>IF(COUNT(G4787:H4787)=2,G4787*H4787/100000000,"n.a.")</x:f>
        <x:v>-0.0450432</x:v>
      </x:c>
      <x:c r="J4787" s="1" t="str">
        <x:v>日频齐全；折算事件未独立核实</x:v>
      </x:c>
    </x:row>
    <x:row r="4788" ht="25" customHeight="1">
      <x:c r="A4788" s="1" t="str">
        <x:v>沪深300</x:v>
      </x:c>
      <x:c r="B4788" s="1" t="str">
        <x:v>515660.SH</x:v>
      </x:c>
      <x:c r="C4788" s="1" t="str">
        <x:v>国联安沪深300ETF</x:v>
      </x:c>
      <x:c r="D4788" s="7" t="d">
        <x:v>2026-08-11T00:00:00.000Z</x:v>
      </x:c>
      <x:c r="E4788" s="8" t="n">
        <x:f>IF(ISNUMBER('原始字段'!C4852),'原始字段'!C4852,"n.a.")</x:f>
        <x:v>432694200</x:v>
      </x:c>
      <x:c r="F4788" s="8" t="n">
        <x:f>IF(ISNUMBER('原始字段'!C4948),'原始字段'!C4948,"n.a.")</x:f>
        <x:v>432694200</x:v>
      </x:c>
      <x:c r="G4788" s="8" t="n">
        <x:f>IF(COUNT(E4788:F4788)=2,F4788-E4788,"n.a.")</x:f>
        <x:v>0</x:v>
      </x:c>
      <x:c r="H4788" s="9" t="n">
        <x:f>IF(ISNUMBER('原始字段'!D4948),'原始字段'!D4948,"n.a.")</x:f>
        <x:v>5.8983</x:v>
      </x:c>
      <x:c r="I4788" s="9" t="n">
        <x:f>IF(COUNT(G4788:H4788)=2,G4788*H4788/100000000,"n.a.")</x:f>
        <x:v>0</x:v>
      </x:c>
      <x:c r="J4788" s="1" t="str">
        <x:v>日频齐全；折算事件未独立核实</x:v>
      </x:c>
    </x:row>
    <x:row r="4789" ht="25" customHeight="1">
      <x:c r="A4789" s="1" t="str">
        <x:v>沪深300</x:v>
      </x:c>
      <x:c r="B4789" s="1" t="str">
        <x:v>515360.SH</x:v>
      </x:c>
      <x:c r="C4789" s="1" t="str">
        <x:v>方正富邦沪深300ETF</x:v>
      </x:c>
      <x:c r="D4789" s="7" t="d">
        <x:v>2026-08-11T00:00:00.000Z</x:v>
      </x:c>
      <x:c r="E4789" s="8" t="n">
        <x:f>IF(ISNUMBER('原始字段'!C4847),'原始字段'!C4847,"n.a.")</x:f>
        <x:v>37779300</x:v>
      </x:c>
      <x:c r="F4789" s="8" t="n">
        <x:f>IF(ISNUMBER('原始字段'!C4943),'原始字段'!C4943,"n.a.")</x:f>
        <x:v>37779300</x:v>
      </x:c>
      <x:c r="G4789" s="8" t="n">
        <x:f>IF(COUNT(E4789:F4789)=2,F4789-E4789,"n.a.")</x:f>
        <x:v>0</x:v>
      </x:c>
      <x:c r="H4789" s="9" t="n">
        <x:f>IF(ISNUMBER('原始字段'!D4943),'原始字段'!D4943,"n.a.")</x:f>
        <x:v>6.8306</x:v>
      </x:c>
      <x:c r="I4789" s="9" t="n">
        <x:f>IF(COUNT(G4789:H4789)=2,G4789*H4789/100000000,"n.a.")</x:f>
        <x:v>0</x:v>
      </x:c>
      <x:c r="J4789" s="1" t="str">
        <x:v>日频齐全；折算事件未独立核实</x:v>
      </x:c>
    </x:row>
    <x:row r="4790" ht="25" customHeight="1">
      <x:c r="A4790" s="1" t="str">
        <x:v>沪深300</x:v>
      </x:c>
      <x:c r="B4790" s="1" t="str">
        <x:v>510320.SH</x:v>
      </x:c>
      <x:c r="C4790" s="1" t="str">
        <x:v>中金沪深300ETF</x:v>
      </x:c>
      <x:c r="D4790" s="7" t="d">
        <x:v>2026-08-11T00:00:00.000Z</x:v>
      </x:c>
      <x:c r="E4790" s="8" t="n">
        <x:f>IF(ISNUMBER('原始字段'!C4824),'原始字段'!C4824,"n.a.")</x:f>
        <x:v>631068500</x:v>
      </x:c>
      <x:c r="F4790" s="8" t="n">
        <x:f>IF(ISNUMBER('原始字段'!C4920),'原始字段'!C4920,"n.a.")</x:f>
        <x:v>631068500</x:v>
      </x:c>
      <x:c r="G4790" s="8" t="n">
        <x:f>IF(COUNT(E4790:F4790)=2,F4790-E4790,"n.a.")</x:f>
        <x:v>0</x:v>
      </x:c>
      <x:c r="H4790" s="9" t="n">
        <x:f>IF(ISNUMBER('原始字段'!D4920),'原始字段'!D4920,"n.a.")</x:f>
        <x:v>1.2699</x:v>
      </x:c>
      <x:c r="I4790" s="9" t="n">
        <x:f>IF(COUNT(G4790:H4790)=2,G4790*H4790/100000000,"n.a.")</x:f>
        <x:v>0</x:v>
      </x:c>
      <x:c r="J4790" s="1" t="str">
        <x:v>日频齐全；折算事件未独立核实</x:v>
      </x:c>
    </x:row>
    <x:row r="4791" ht="25" customHeight="1">
      <x:c r="A4791" s="1" t="str">
        <x:v>沪深300</x:v>
      </x:c>
      <x:c r="B4791" s="1" t="str">
        <x:v>510360.SH</x:v>
      </x:c>
      <x:c r="C4791" s="1" t="str">
        <x:v>广发沪深300ETF</x:v>
      </x:c>
      <x:c r="D4791" s="7" t="d">
        <x:v>2026-08-11T00:00:00.000Z</x:v>
      </x:c>
      <x:c r="E4791" s="8" t="n">
        <x:f>IF(ISNUMBER('原始字段'!C4827),'原始字段'!C4827,"n.a.")</x:f>
        <x:v>1790381200</x:v>
      </x:c>
      <x:c r="F4791" s="8" t="n">
        <x:f>IF(ISNUMBER('原始字段'!C4923),'原始字段'!C4923,"n.a.")</x:f>
        <x:v>1778381200</x:v>
      </x:c>
      <x:c r="G4791" s="8" t="n">
        <x:f>IF(COUNT(E4791:F4791)=2,F4791-E4791,"n.a.")</x:f>
        <x:v>-12000000</x:v>
      </x:c>
      <x:c r="H4791" s="9" t="n">
        <x:f>IF(ISNUMBER('原始字段'!D4923),'原始字段'!D4923,"n.a.")</x:f>
        <x:v>1.805</x:v>
      </x:c>
      <x:c r="I4791" s="9" t="n">
        <x:f>IF(COUNT(G4791:H4791)=2,G4791*H4791/100000000,"n.a.")</x:f>
        <x:v>-0.2166</x:v>
      </x:c>
      <x:c r="J4791" s="1" t="str">
        <x:v>日频齐全；折算事件未独立核实</x:v>
      </x:c>
    </x:row>
    <x:row r="4792" ht="25" customHeight="1">
      <x:c r="A4792" s="1" t="str">
        <x:v>沪深300</x:v>
      </x:c>
      <x:c r="B4792" s="1" t="str">
        <x:v>515330.SH</x:v>
      </x:c>
      <x:c r="C4792" s="1" t="str">
        <x:v>天弘沪深300ETF</x:v>
      </x:c>
      <x:c r="D4792" s="7" t="d">
        <x:v>2026-08-11T00:00:00.000Z</x:v>
      </x:c>
      <x:c r="E4792" s="8" t="n">
        <x:f>IF(ISNUMBER('原始字段'!C4845),'原始字段'!C4845,"n.a.")</x:f>
        <x:v>6527709500</x:v>
      </x:c>
      <x:c r="F4792" s="8" t="n">
        <x:f>IF(ISNUMBER('原始字段'!C4941),'原始字段'!C4941,"n.a.")</x:f>
        <x:v>6176709500</x:v>
      </x:c>
      <x:c r="G4792" s="8" t="n">
        <x:f>IF(COUNT(E4792:F4792)=2,F4792-E4792,"n.a.")</x:f>
        <x:v>-351000000</x:v>
      </x:c>
      <x:c r="H4792" s="9" t="n">
        <x:f>IF(ISNUMBER('原始字段'!D4941),'原始字段'!D4941,"n.a.")</x:f>
        <x:v>1.3582</x:v>
      </x:c>
      <x:c r="I4792" s="9" t="n">
        <x:f>IF(COUNT(G4792:H4792)=2,G4792*H4792/100000000,"n.a.")</x:f>
        <x:v>-4.767282</x:v>
      </x:c>
      <x:c r="J4792" s="1" t="str">
        <x:v>日频齐全；折算事件未独立核实</x:v>
      </x:c>
    </x:row>
    <x:row r="4793" ht="25" customHeight="1">
      <x:c r="A4793" s="1" t="str">
        <x:v>沪深300</x:v>
      </x:c>
      <x:c r="B4793" s="1" t="str">
        <x:v>510330.SH</x:v>
      </x:c>
      <x:c r="C4793" s="1" t="str">
        <x:v>华夏沪深300ETF</x:v>
      </x:c>
      <x:c r="D4793" s="7" t="d">
        <x:v>2026-08-11T00:00:00.000Z</x:v>
      </x:c>
      <x:c r="E4793" s="8" t="n">
        <x:f>IF(ISNUMBER('原始字段'!C4825),'原始字段'!C4825,"n.a.")</x:f>
        <x:v>8723049800</x:v>
      </x:c>
      <x:c r="F4793" s="8" t="n">
        <x:f>IF(ISNUMBER('原始字段'!C4921),'原始字段'!C4921,"n.a.")</x:f>
        <x:v>8715849800</x:v>
      </x:c>
      <x:c r="G4793" s="8" t="n">
        <x:f>IF(COUNT(E4793:F4793)=2,F4793-E4793,"n.a.")</x:f>
        <x:v>-7200000</x:v>
      </x:c>
      <x:c r="H4793" s="9" t="n">
        <x:f>IF(ISNUMBER('原始字段'!D4921),'原始字段'!D4921,"n.a.")</x:f>
        <x:v>4.9271</x:v>
      </x:c>
      <x:c r="I4793" s="9" t="n">
        <x:f>IF(COUNT(G4793:H4793)=2,G4793*H4793/100000000,"n.a.")</x:f>
        <x:v>-0.3547512</x:v>
      </x:c>
      <x:c r="J4793" s="1" t="str">
        <x:v>日频齐全；折算事件未独立核实</x:v>
      </x:c>
    </x:row>
    <x:row r="4794" ht="25" customHeight="1">
      <x:c r="A4794" s="1" t="str">
        <x:v>沪深300</x:v>
      </x:c>
      <x:c r="B4794" s="1" t="str">
        <x:v>510370.SH</x:v>
      </x:c>
      <x:c r="C4794" s="1" t="str">
        <x:v>兴业沪深300ETF</x:v>
      </x:c>
      <x:c r="D4794" s="7" t="d">
        <x:v>2026-08-11T00:00:00.000Z</x:v>
      </x:c>
      <x:c r="E4794" s="8" t="n">
        <x:f>IF(ISNUMBER('原始字段'!C4828),'原始字段'!C4828,"n.a.")</x:f>
        <x:v>87258100</x:v>
      </x:c>
      <x:c r="F4794" s="8" t="n">
        <x:f>IF(ISNUMBER('原始字段'!C4924),'原始字段'!C4924,"n.a.")</x:f>
        <x:v>87258100</x:v>
      </x:c>
      <x:c r="G4794" s="8" t="n">
        <x:f>IF(COUNT(E4794:F4794)=2,F4794-E4794,"n.a.")</x:f>
        <x:v>0</x:v>
      </x:c>
      <x:c r="H4794" s="9" t="n">
        <x:f>IF(ISNUMBER('原始字段'!D4924),'原始字段'!D4924,"n.a.")</x:f>
        <x:v>1.0475</x:v>
      </x:c>
      <x:c r="I4794" s="9" t="n">
        <x:f>IF(COUNT(G4794:H4794)=2,G4794*H4794/100000000,"n.a.")</x:f>
        <x:v>0</x:v>
      </x:c>
      <x:c r="J4794" s="1" t="str">
        <x:v>日频齐全；折算事件未独立核实</x:v>
      </x:c>
    </x:row>
    <x:row r="4795" ht="25" customHeight="1">
      <x:c r="A4795" s="1" t="str">
        <x:v>沪深300</x:v>
      </x:c>
      <x:c r="B4795" s="1" t="str">
        <x:v>159919.SZ</x:v>
      </x:c>
      <x:c r="C4795" s="1" t="str">
        <x:v>嘉实沪深300ETF</x:v>
      </x:c>
      <x:c r="D4795" s="7" t="d">
        <x:v>2026-08-11T00:00:00.000Z</x:v>
      </x:c>
      <x:c r="E4795" s="8" t="n">
        <x:f>IF(ISNUMBER('原始字段'!C4808),'原始字段'!C4808,"n.a.")</x:f>
        <x:v>6335316676</x:v>
      </x:c>
      <x:c r="F4795" s="8" t="n">
        <x:f>IF(ISNUMBER('原始字段'!C4904),'原始字段'!C4904,"n.a.")</x:f>
        <x:v>6339816676</x:v>
      </x:c>
      <x:c r="G4795" s="8" t="n">
        <x:f>IF(COUNT(E4795:F4795)=2,F4795-E4795,"n.a.")</x:f>
        <x:v>4500000</x:v>
      </x:c>
      <x:c r="H4795" s="9" t="n">
        <x:f>IF(ISNUMBER('原始字段'!D4904),'原始字段'!D4904,"n.a.")</x:f>
        <x:v>4.9326</x:v>
      </x:c>
      <x:c r="I4795" s="9" t="n">
        <x:f>IF(COUNT(G4795:H4795)=2,G4795*H4795/100000000,"n.a.")</x:f>
        <x:v>0.221967</x:v>
      </x:c>
      <x:c r="J4795" s="1" t="str">
        <x:v>日频齐全；折算事件未独立核实</x:v>
      </x:c>
    </x:row>
    <x:row r="4796" ht="25" customHeight="1">
      <x:c r="A4796" s="1" t="str">
        <x:v>沪深300</x:v>
      </x:c>
      <x:c r="B4796" s="1" t="str">
        <x:v>159673.SZ</x:v>
      </x:c>
      <x:c r="C4796" s="1" t="str">
        <x:v>鹏华沪深300ETF</x:v>
      </x:c>
      <x:c r="D4796" s="7" t="d">
        <x:v>2026-08-11T00:00:00.000Z</x:v>
      </x:c>
      <x:c r="E4796" s="8" t="n">
        <x:f>IF(ISNUMBER('原始字段'!C4800),'原始字段'!C4800,"n.a.")</x:f>
        <x:v>1787528385</x:v>
      </x:c>
      <x:c r="F4796" s="8" t="n">
        <x:f>IF(ISNUMBER('原始字段'!C4896),'原始字段'!C4896,"n.a.")</x:f>
        <x:v>1779528385</x:v>
      </x:c>
      <x:c r="G4796" s="8" t="n">
        <x:f>IF(COUNT(E4796:F4796)=2,F4796-E4796,"n.a.")</x:f>
        <x:v>-8000000</x:v>
      </x:c>
      <x:c r="H4796" s="9" t="n">
        <x:f>IF(ISNUMBER('原始字段'!D4896),'原始字段'!D4896,"n.a.")</x:f>
        <x:v>1.2998</x:v>
      </x:c>
      <x:c r="I4796" s="9" t="n">
        <x:f>IF(COUNT(G4796:H4796)=2,G4796*H4796/100000000,"n.a.")</x:f>
        <x:v>-0.103984</x:v>
      </x:c>
      <x:c r="J4796" s="1" t="str">
        <x:v>日频齐全；折算事件未独立核实</x:v>
      </x:c>
    </x:row>
    <x:row r="4797" ht="25" customHeight="1">
      <x:c r="A4797" s="1" t="str">
        <x:v>沪深300</x:v>
      </x:c>
      <x:c r="B4797" s="1" t="str">
        <x:v>159300.SZ</x:v>
      </x:c>
      <x:c r="C4797" s="1" t="str">
        <x:v>富国沪深300ETF</x:v>
      </x:c>
      <x:c r="D4797" s="7" t="d">
        <x:v>2026-08-11T00:00:00.000Z</x:v>
      </x:c>
      <x:c r="E4797" s="8" t="n">
        <x:f>IF(ISNUMBER('原始字段'!C4788),'原始字段'!C4788,"n.a.")</x:f>
        <x:v>386158097</x:v>
      </x:c>
      <x:c r="F4797" s="8" t="n">
        <x:f>IF(ISNUMBER('原始字段'!C4884),'原始字段'!C4884,"n.a.")</x:f>
        <x:v>373558097</x:v>
      </x:c>
      <x:c r="G4797" s="8" t="n">
        <x:f>IF(COUNT(E4797:F4797)=2,F4797-E4797,"n.a.")</x:f>
        <x:v>-12600000</x:v>
      </x:c>
      <x:c r="H4797" s="9" t="n">
        <x:f>IF(ISNUMBER('原始字段'!D4884),'原始字段'!D4884,"n.a.")</x:f>
        <x:v>5.0626</x:v>
      </x:c>
      <x:c r="I4797" s="9" t="n">
        <x:f>IF(COUNT(G4797:H4797)=2,G4797*H4797/100000000,"n.a.")</x:f>
        <x:v>-0.6378876</x:v>
      </x:c>
      <x:c r="J4797" s="1" t="str">
        <x:v>日频齐全；折算事件未独立核实</x:v>
      </x:c>
    </x:row>
    <x:row r="4798" ht="25" customHeight="1">
      <x:c r="A4798" s="1" t="str">
        <x:v>沪深300</x:v>
      </x:c>
      <x:c r="B4798" s="1" t="str">
        <x:v>510380.SH</x:v>
      </x:c>
      <x:c r="C4798" s="1" t="str">
        <x:v>国寿安保沪深300ETF</x:v>
      </x:c>
      <x:c r="D4798" s="7" t="d">
        <x:v>2026-08-11T00:00:00.000Z</x:v>
      </x:c>
      <x:c r="E4798" s="8" t="n">
        <x:f>IF(ISNUMBER('原始字段'!C4829),'原始字段'!C4829,"n.a.")</x:f>
        <x:v>1488802400</x:v>
      </x:c>
      <x:c r="F4798" s="8" t="n">
        <x:f>IF(ISNUMBER('原始字段'!C4925),'原始字段'!C4925,"n.a.")</x:f>
        <x:v>1488802400</x:v>
      </x:c>
      <x:c r="G4798" s="8" t="n">
        <x:f>IF(COUNT(E4798:F4798)=2,F4798-E4798,"n.a.")</x:f>
        <x:v>0</x:v>
      </x:c>
      <x:c r="H4798" s="9" t="n">
        <x:f>IF(ISNUMBER('原始字段'!D4925),'原始字段'!D4925,"n.a.")</x:f>
        <x:v>1.4064</x:v>
      </x:c>
      <x:c r="I4798" s="9" t="n">
        <x:f>IF(COUNT(G4798:H4798)=2,G4798*H4798/100000000,"n.a.")</x:f>
        <x:v>0</x:v>
      </x:c>
      <x:c r="J4798" s="1" t="str">
        <x:v>日频齐全；折算事件未独立核实</x:v>
      </x:c>
    </x:row>
    <x:row r="4799" ht="25" customHeight="1">
      <x:c r="A4799" s="1" t="str">
        <x:v>沪深300</x:v>
      </x:c>
      <x:c r="B4799" s="1" t="str">
        <x:v>515380.SH</x:v>
      </x:c>
      <x:c r="C4799" s="1" t="str">
        <x:v>泰康沪深300ETF</x:v>
      </x:c>
      <x:c r="D4799" s="7" t="d">
        <x:v>2026-08-11T00:00:00.000Z</x:v>
      </x:c>
      <x:c r="E4799" s="8" t="n">
        <x:f>IF(ISNUMBER('原始字段'!C4848),'原始字段'!C4848,"n.a.")</x:f>
        <x:v>664299800</x:v>
      </x:c>
      <x:c r="F4799" s="8" t="n">
        <x:f>IF(ISNUMBER('原始字段'!C4944),'原始字段'!C4944,"n.a.")</x:f>
        <x:v>663399800</x:v>
      </x:c>
      <x:c r="G4799" s="8" t="n">
        <x:f>IF(COUNT(E4799:F4799)=2,F4799-E4799,"n.a.")</x:f>
        <x:v>-900000</x:v>
      </x:c>
      <x:c r="H4799" s="9" t="n">
        <x:f>IF(ISNUMBER('原始字段'!D4944),'原始字段'!D4944,"n.a.")</x:f>
        <x:v>5.4826</x:v>
      </x:c>
      <x:c r="I4799" s="9" t="n">
        <x:f>IF(COUNT(G4799:H4799)=2,G4799*H4799/100000000,"n.a.")</x:f>
        <x:v>-0.0493434</x:v>
      </x:c>
      <x:c r="J4799" s="1" t="str">
        <x:v>日频齐全；折算事件未独立核实</x:v>
      </x:c>
    </x:row>
    <x:row r="4800" ht="25" customHeight="1">
      <x:c r="A4800" s="1" t="str">
        <x:v>沪深300</x:v>
      </x:c>
      <x:c r="B4800" s="1" t="str">
        <x:v>510350.SH</x:v>
      </x:c>
      <x:c r="C4800" s="1" t="str">
        <x:v>工银沪深300ETF</x:v>
      </x:c>
      <x:c r="D4800" s="7" t="d">
        <x:v>2026-08-11T00:00:00.000Z</x:v>
      </x:c>
      <x:c r="E4800" s="8" t="n">
        <x:f>IF(ISNUMBER('原始字段'!C4826),'原始字段'!C4826,"n.a.")</x:f>
        <x:v>679614700</x:v>
      </x:c>
      <x:c r="F4800" s="8" t="n">
        <x:f>IF(ISNUMBER('原始字段'!C4922),'原始字段'!C4922,"n.a.")</x:f>
        <x:v>679614700</x:v>
      </x:c>
      <x:c r="G4800" s="8" t="n">
        <x:f>IF(COUNT(E4800:F4800)=2,F4800-E4800,"n.a.")</x:f>
        <x:v>0</x:v>
      </x:c>
      <x:c r="H4800" s="9" t="n">
        <x:f>IF(ISNUMBER('原始字段'!D4922),'原始字段'!D4922,"n.a.")</x:f>
        <x:v>4.9654</x:v>
      </x:c>
      <x:c r="I4800" s="9" t="n">
        <x:f>IF(COUNT(G4800:H4800)=2,G4800*H4800/100000000,"n.a.")</x:f>
        <x:v>0</x:v>
      </x:c>
      <x:c r="J4800" s="1" t="str">
        <x:v>日频齐全；折算事件未独立核实</x:v>
      </x:c>
    </x:row>
    <x:row r="4801" ht="25" customHeight="1">
      <x:c r="A4801" s="1" t="str">
        <x:v>沪深300</x:v>
      </x:c>
      <x:c r="B4801" s="1" t="str">
        <x:v>563520.SH</x:v>
      </x:c>
      <x:c r="C4801" s="1" t="str">
        <x:v>永赢沪深300ETF</x:v>
      </x:c>
      <x:c r="D4801" s="7" t="d">
        <x:v>2026-08-11T00:00:00.000Z</x:v>
      </x:c>
      <x:c r="E4801" s="8" t="n">
        <x:f>IF(ISNUMBER('原始字段'!C4863),'原始字段'!C4863,"n.a.")</x:f>
        <x:v>418065000</x:v>
      </x:c>
      <x:c r="F4801" s="8" t="n">
        <x:f>IF(ISNUMBER('原始字段'!C4959),'原始字段'!C4959,"n.a.")</x:f>
        <x:v>415065000</x:v>
      </x:c>
      <x:c r="G4801" s="8" t="n">
        <x:f>IF(COUNT(E4801:F4801)=2,F4801-E4801,"n.a.")</x:f>
        <x:v>-3000000</x:v>
      </x:c>
      <x:c r="H4801" s="9" t="n">
        <x:f>IF(ISNUMBER('原始字段'!D4959),'原始字段'!D4959,"n.a.")</x:f>
        <x:v>1.2131</x:v>
      </x:c>
      <x:c r="I4801" s="9" t="n">
        <x:f>IF(COUNT(G4801:H4801)=2,G4801*H4801/100000000,"n.a.")</x:f>
        <x:v>-0.036393</x:v>
      </x:c>
      <x:c r="J4801" s="1" t="str">
        <x:v>日频齐全；折算事件未独立核实</x:v>
      </x:c>
    </x:row>
    <x:row r="4802" ht="25" customHeight="1">
      <x:c r="A4802" s="1" t="str">
        <x:v>沪深300</x:v>
      </x:c>
      <x:c r="B4802" s="1" t="str">
        <x:v>510300.SH</x:v>
      </x:c>
      <x:c r="C4802" s="1" t="str">
        <x:v>华泰柏瑞沪深300ETF</x:v>
      </x:c>
      <x:c r="D4802" s="7" t="d">
        <x:v>2026-08-11T00:00:00.000Z</x:v>
      </x:c>
      <x:c r="E4802" s="8" t="n">
        <x:f>IF(ISNUMBER('原始字段'!C4822),'原始字段'!C4822,"n.a.")</x:f>
        <x:v>24861187700</x:v>
      </x:c>
      <x:c r="F4802" s="8" t="n">
        <x:f>IF(ISNUMBER('原始字段'!C4918),'原始字段'!C4918,"n.a.")</x:f>
        <x:v>24824287700</x:v>
      </x:c>
      <x:c r="G4802" s="8" t="n">
        <x:f>IF(COUNT(E4802:F4802)=2,F4802-E4802,"n.a.")</x:f>
        <x:v>-36900000</x:v>
      </x:c>
      <x:c r="H4802" s="9" t="n">
        <x:f>IF(ISNUMBER('原始字段'!D4918),'原始字段'!D4918,"n.a.")</x:f>
        <x:v>4.7258</x:v>
      </x:c>
      <x:c r="I4802" s="9" t="n">
        <x:f>IF(COUNT(G4802:H4802)=2,G4802*H4802/100000000,"n.a.")</x:f>
        <x:v>-1.7438201999999996</x:v>
      </x:c>
      <x:c r="J4802" s="1" t="str">
        <x:v>日频齐全；折算事件未独立核实</x:v>
      </x:c>
    </x:row>
    <x:row r="4803" ht="25" customHeight="1">
      <x:c r="A4803" s="1" t="str">
        <x:v>沪深300</x:v>
      </x:c>
      <x:c r="B4803" s="1" t="str">
        <x:v>515310.SH</x:v>
      </x:c>
      <x:c r="C4803" s="1" t="str">
        <x:v>汇添富沪深300ETF</x:v>
      </x:c>
      <x:c r="D4803" s="7" t="d">
        <x:v>2026-08-11T00:00:00.000Z</x:v>
      </x:c>
      <x:c r="E4803" s="8" t="n">
        <x:f>IF(ISNUMBER('原始字段'!C4844),'原始字段'!C4844,"n.a.")</x:f>
        <x:v>332111200</x:v>
      </x:c>
      <x:c r="F4803" s="8" t="n">
        <x:f>IF(ISNUMBER('原始字段'!C4940),'原始字段'!C4940,"n.a.")</x:f>
        <x:v>328611200</x:v>
      </x:c>
      <x:c r="G4803" s="8" t="n">
        <x:f>IF(COUNT(E4803:F4803)=2,F4803-E4803,"n.a.")</x:f>
        <x:v>-3500000</x:v>
      </x:c>
      <x:c r="H4803" s="9" t="n">
        <x:f>IF(ISNUMBER('原始字段'!D4940),'原始字段'!D4940,"n.a.")</x:f>
        <x:v>1.4041</x:v>
      </x:c>
      <x:c r="I4803" s="9" t="n">
        <x:f>IF(COUNT(G4803:H4803)=2,G4803*H4803/100000000,"n.a.")</x:f>
        <x:v>-0.0491435</x:v>
      </x:c>
      <x:c r="J4803" s="1" t="str">
        <x:v>日频齐全；折算事件未独立核实</x:v>
      </x:c>
    </x:row>
    <x:row r="4804" ht="25" customHeight="1">
      <x:c r="A4804" s="1" t="str">
        <x:v>沪深300</x:v>
      </x:c>
      <x:c r="B4804" s="1" t="str">
        <x:v>159925.SZ</x:v>
      </x:c>
      <x:c r="C4804" s="1" t="str">
        <x:v>南方沪深300ETF</x:v>
      </x:c>
      <x:c r="D4804" s="7" t="d">
        <x:v>2026-08-11T00:00:00.000Z</x:v>
      </x:c>
      <x:c r="E4804" s="8" t="n">
        <x:f>IF(ISNUMBER('原始字段'!C4810),'原始字段'!C4810,"n.a.")</x:f>
        <x:v>580820856</x:v>
      </x:c>
      <x:c r="F4804" s="8" t="n">
        <x:f>IF(ISNUMBER('原始字段'!C4906),'原始字段'!C4906,"n.a.")</x:f>
        <x:v>583520856</x:v>
      </x:c>
      <x:c r="G4804" s="8" t="n">
        <x:f>IF(COUNT(E4804:F4804)=2,F4804-E4804,"n.a.")</x:f>
        <x:v>2700000</x:v>
      </x:c>
      <x:c r="H4804" s="9" t="n">
        <x:f>IF(ISNUMBER('原始字段'!D4906),'原始字段'!D4906,"n.a.")</x:f>
        <x:v>4.7912</x:v>
      </x:c>
      <x:c r="I4804" s="9" t="n">
        <x:f>IF(COUNT(G4804:H4804)=2,G4804*H4804/100000000,"n.a.")</x:f>
        <x:v>0.1293624</x:v>
      </x:c>
      <x:c r="J4804" s="1" t="str">
        <x:v>日频齐全；折算事件未独立核实</x:v>
      </x:c>
    </x:row>
    <x:row r="4805" ht="25" customHeight="1">
      <x:c r="A4805" s="1" t="str">
        <x:v>沪深300</x:v>
      </x:c>
      <x:c r="B4805" s="1" t="str">
        <x:v>561930.SH</x:v>
      </x:c>
      <x:c r="C4805" s="1" t="str">
        <x:v>招商沪深300ETF</x:v>
      </x:c>
      <x:c r="D4805" s="7" t="d">
        <x:v>2026-08-11T00:00:00.000Z</x:v>
      </x:c>
      <x:c r="E4805" s="8" t="n">
        <x:f>IF(ISNUMBER('原始字段'!C4859),'原始字段'!C4859,"n.a.")</x:f>
        <x:v>199260600</x:v>
      </x:c>
      <x:c r="F4805" s="8" t="n">
        <x:f>IF(ISNUMBER('原始字段'!C4955),'原始字段'!C4955,"n.a.")</x:f>
        <x:v>196260600</x:v>
      </x:c>
      <x:c r="G4805" s="8" t="n">
        <x:f>IF(COUNT(E4805:F4805)=2,F4805-E4805,"n.a.")</x:f>
        <x:v>-3000000</x:v>
      </x:c>
      <x:c r="H4805" s="9" t="n">
        <x:f>IF(ISNUMBER('原始字段'!D4955),'原始字段'!D4955,"n.a.")</x:f>
        <x:v>1.5851</x:v>
      </x:c>
      <x:c r="I4805" s="9" t="n">
        <x:f>IF(COUNT(G4805:H4805)=2,G4805*H4805/100000000,"n.a.")</x:f>
        <x:v>-0.047553</x:v>
      </x:c>
      <x:c r="J4805" s="1" t="str">
        <x:v>日频齐全；折算事件未独立核实</x:v>
      </x:c>
    </x:row>
    <x:row r="4806" ht="25" customHeight="1">
      <x:c r="A4806" s="1" t="str">
        <x:v>沪深300</x:v>
      </x:c>
      <x:c r="B4806" s="1" t="str">
        <x:v>515350.SH</x:v>
      </x:c>
      <x:c r="C4806" s="1" t="str">
        <x:v>民生加银沪深300ETF</x:v>
      </x:c>
      <x:c r="D4806" s="7" t="d">
        <x:v>2026-08-11T00:00:00.000Z</x:v>
      </x:c>
      <x:c r="E4806" s="8" t="n">
        <x:f>IF(ISNUMBER('原始字段'!C4846),'原始字段'!C4846,"n.a.")</x:f>
        <x:v>11699200</x:v>
      </x:c>
      <x:c r="F4806" s="8" t="n">
        <x:f>IF(ISNUMBER('原始字段'!C4942),'原始字段'!C4942,"n.a.")</x:f>
        <x:v>11699200</x:v>
      </x:c>
      <x:c r="G4806" s="8" t="n">
        <x:f>IF(COUNT(E4806:F4806)=2,F4806-E4806,"n.a.")</x:f>
        <x:v>0</x:v>
      </x:c>
      <x:c r="H4806" s="9" t="n">
        <x:f>IF(ISNUMBER('原始字段'!D4942),'原始字段'!D4942,"n.a.")</x:f>
        <x:v>6.3371</x:v>
      </x:c>
      <x:c r="I4806" s="9" t="n">
        <x:f>IF(COUNT(G4806:H4806)=2,G4806*H4806/100000000,"n.a.")</x:f>
        <x:v>0</x:v>
      </x:c>
      <x:c r="J4806" s="1" t="str">
        <x:v>日频齐全；折算事件未独立核实</x:v>
      </x:c>
    </x:row>
    <x:row r="4807" ht="25" customHeight="1">
      <x:c r="A4807" s="1" t="str">
        <x:v>沪深300</x:v>
      </x:c>
      <x:c r="B4807" s="1" t="str">
        <x:v>510310.SH</x:v>
      </x:c>
      <x:c r="C4807" s="1" t="str">
        <x:v>易方达沪深300ETF</x:v>
      </x:c>
      <x:c r="D4807" s="7" t="d">
        <x:v>2026-08-11T00:00:00.000Z</x:v>
      </x:c>
      <x:c r="E4807" s="8" t="n">
        <x:f>IF(ISNUMBER('原始字段'!C4823),'原始字段'!C4823,"n.a.")</x:f>
        <x:v>11526044000</x:v>
      </x:c>
      <x:c r="F4807" s="8" t="n">
        <x:f>IF(ISNUMBER('原始字段'!C4919),'原始字段'!C4919,"n.a.")</x:f>
        <x:v>11519744000</x:v>
      </x:c>
      <x:c r="G4807" s="8" t="n">
        <x:f>IF(COUNT(E4807:F4807)=2,F4807-E4807,"n.a.")</x:f>
        <x:v>-6300000</x:v>
      </x:c>
      <x:c r="H4807" s="9" t="n">
        <x:f>IF(ISNUMBER('原始字段'!D4919),'原始字段'!D4919,"n.a.")</x:f>
        <x:v>4.5872</x:v>
      </x:c>
      <x:c r="I4807" s="9" t="n">
        <x:f>IF(COUNT(G4807:H4807)=2,G4807*H4807/100000000,"n.a.")</x:f>
        <x:v>-0.2889936</x:v>
      </x:c>
      <x:c r="J4807" s="1" t="str">
        <x:v>日频齐全；折算事件未独立核实</x:v>
      </x:c>
    </x:row>
    <x:row r="4808" ht="25" customHeight="1">
      <x:c r="A4808" s="1" t="str">
        <x:v>沪深300</x:v>
      </x:c>
      <x:c r="B4808" s="1" t="str">
        <x:v>159330.SZ</x:v>
      </x:c>
      <x:c r="C4808" s="1" t="str">
        <x:v>东财沪深300ETF</x:v>
      </x:c>
      <x:c r="D4808" s="7" t="d">
        <x:v>2026-08-11T00:00:00.000Z</x:v>
      </x:c>
      <x:c r="E4808" s="8" t="n">
        <x:f>IF(ISNUMBER('原始字段'!C4789),'原始字段'!C4789,"n.a.")</x:f>
        <x:v>458801009</x:v>
      </x:c>
      <x:c r="F4808" s="8" t="n">
        <x:f>IF(ISNUMBER('原始字段'!C4885),'原始字段'!C4885,"n.a.")</x:f>
        <x:v>443801009</x:v>
      </x:c>
      <x:c r="G4808" s="8" t="n">
        <x:f>IF(COUNT(E4808:F4808)=2,F4808-E4808,"n.a.")</x:f>
        <x:v>-15000000</x:v>
      </x:c>
      <x:c r="H4808" s="9" t="n">
        <x:f>IF(ISNUMBER('原始字段'!D4885),'原始字段'!D4885,"n.a.")</x:f>
        <x:v>1.4594</x:v>
      </x:c>
      <x:c r="I4808" s="9" t="n">
        <x:f>IF(COUNT(G4808:H4808)=2,G4808*H4808/100000000,"n.a.")</x:f>
        <x:v>-0.21891</x:v>
      </x:c>
      <x:c r="J4808" s="1" t="str">
        <x:v>日频齐全；折算事件未独立核实</x:v>
      </x:c>
    </x:row>
    <x:row r="4809" ht="25" customHeight="1">
      <x:c r="A4809" s="1" t="str">
        <x:v>沪深300</x:v>
      </x:c>
      <x:c r="B4809" s="1" t="str">
        <x:v>510390.SH</x:v>
      </x:c>
      <x:c r="C4809" s="1" t="str">
        <x:v>平安沪深300ETF</x:v>
      </x:c>
      <x:c r="D4809" s="7" t="d">
        <x:v>2026-08-11T00:00:00.000Z</x:v>
      </x:c>
      <x:c r="E4809" s="8" t="n">
        <x:f>IF(ISNUMBER('原始字段'!C4830),'原始字段'!C4830,"n.a.")</x:f>
        <x:v>140150000</x:v>
      </x:c>
      <x:c r="F4809" s="8" t="n">
        <x:f>IF(ISNUMBER('原始字段'!C4926),'原始字段'!C4926,"n.a.")</x:f>
        <x:v>140150000</x:v>
      </x:c>
      <x:c r="G4809" s="8" t="n">
        <x:f>IF(COUNT(E4809:F4809)=2,F4809-E4809,"n.a.")</x:f>
        <x:v>0</x:v>
      </x:c>
      <x:c r="H4809" s="9" t="n">
        <x:f>IF(ISNUMBER('原始字段'!D4926),'原始字段'!D4926,"n.a.")</x:f>
        <x:v>5.3452</x:v>
      </x:c>
      <x:c r="I4809" s="9" t="n">
        <x:f>IF(COUNT(G4809:H4809)=2,G4809*H4809/100000000,"n.a.")</x:f>
        <x:v>0</x:v>
      </x:c>
      <x:c r="J4809" s="1" t="str">
        <x:v>日频齐全；折算事件未独立核实</x:v>
      </x:c>
    </x:row>
    <x:row r="4810" ht="25" customHeight="1">
      <x:c r="A4810" s="1" t="str">
        <x:v>沪深300</x:v>
      </x:c>
      <x:c r="B4810" s="1" t="str">
        <x:v>515390.SH</x:v>
      </x:c>
      <x:c r="C4810" s="1" t="str">
        <x:v>华安沪深300ETF</x:v>
      </x:c>
      <x:c r="D4810" s="7" t="d">
        <x:v>2026-08-11T00:00:00.000Z</x:v>
      </x:c>
      <x:c r="E4810" s="8" t="n">
        <x:f>IF(ISNUMBER('原始字段'!C4849),'原始字段'!C4849,"n.a.")</x:f>
        <x:v>1762683000</x:v>
      </x:c>
      <x:c r="F4810" s="8" t="n">
        <x:f>IF(ISNUMBER('原始字段'!C4945),'原始字段'!C4945,"n.a.")</x:f>
        <x:v>1762683000</x:v>
      </x:c>
      <x:c r="G4810" s="8" t="n">
        <x:f>IF(COUNT(E4810:F4810)=2,F4810-E4810,"n.a.")</x:f>
        <x:v>0</x:v>
      </x:c>
      <x:c r="H4810" s="9" t="n">
        <x:f>IF(ISNUMBER('原始字段'!D4945),'原始字段'!D4945,"n.a.")</x:f>
        <x:v>1.3758</x:v>
      </x:c>
      <x:c r="I4810" s="9" t="n">
        <x:f>IF(COUNT(G4810:H4810)=2,G4810*H4810/100000000,"n.a.")</x:f>
        <x:v>0</x:v>
      </x:c>
      <x:c r="J4810" s="1" t="str">
        <x:v>日频齐全；折算事件未独立核实</x:v>
      </x:c>
    </x:row>
    <x:row r="4811" ht="25" customHeight="1">
      <x:c r="A4811" s="1" t="str">
        <x:v>沪深300</x:v>
      </x:c>
      <x:c r="B4811" s="1" t="str">
        <x:v>515130.SH</x:v>
      </x:c>
      <x:c r="C4811" s="1" t="str">
        <x:v>博时沪深300ETF</x:v>
      </x:c>
      <x:c r="D4811" s="7" t="d">
        <x:v>2026-08-11T00:00:00.000Z</x:v>
      </x:c>
      <x:c r="E4811" s="8" t="n">
        <x:f>IF(ISNUMBER('原始字段'!C4842),'原始字段'!C4842,"n.a.")</x:f>
        <x:v>91463200</x:v>
      </x:c>
      <x:c r="F4811" s="8" t="n">
        <x:f>IF(ISNUMBER('原始字段'!C4938),'原始字段'!C4938,"n.a.")</x:f>
        <x:v>91463200</x:v>
      </x:c>
      <x:c r="G4811" s="8" t="n">
        <x:f>IF(COUNT(E4811:F4811)=2,F4811-E4811,"n.a.")</x:f>
        <x:v>0</x:v>
      </x:c>
      <x:c r="H4811" s="9" t="n">
        <x:f>IF(ISNUMBER('原始字段'!D4938),'原始字段'!D4938,"n.a.")</x:f>
        <x:v>1.56</x:v>
      </x:c>
      <x:c r="I4811" s="9" t="n">
        <x:f>IF(COUNT(G4811:H4811)=2,G4811*H4811/100000000,"n.a.")</x:f>
        <x:v>0</x:v>
      </x:c>
      <x:c r="J4811" s="1" t="str">
        <x:v>日频齐全；折算事件未独立核实</x:v>
      </x:c>
    </x:row>
    <x:row r="4812" ht="25" customHeight="1">
      <x:c r="A4812" s="1" t="str">
        <x:v>中证500</x:v>
      </x:c>
      <x:c r="B4812" s="1" t="str">
        <x:v>510530.SH</x:v>
      </x:c>
      <x:c r="C4812" s="1" t="str">
        <x:v>工银中证500ETF</x:v>
      </x:c>
      <x:c r="D4812" s="7" t="d">
        <x:v>2026-08-11T00:00:00.000Z</x:v>
      </x:c>
      <x:c r="E4812" s="8" t="n">
        <x:f>IF(ISNUMBER('原始字段'!C4833),'原始字段'!C4833,"n.a.")</x:f>
        <x:v>48479400</x:v>
      </x:c>
      <x:c r="F4812" s="8" t="n">
        <x:f>IF(ISNUMBER('原始字段'!C4929),'原始字段'!C4929,"n.a.")</x:f>
        <x:v>48479400</x:v>
      </x:c>
      <x:c r="G4812" s="8" t="n">
        <x:f>IF(COUNT(E4812:F4812)=2,F4812-E4812,"n.a.")</x:f>
        <x:v>0</x:v>
      </x:c>
      <x:c r="H4812" s="9" t="n">
        <x:f>IF(ISNUMBER('原始字段'!D4929),'原始字段'!D4929,"n.a.")</x:f>
        <x:v>8.9532</x:v>
      </x:c>
      <x:c r="I4812" s="9" t="n">
        <x:f>IF(COUNT(G4812:H4812)=2,G4812*H4812/100000000,"n.a.")</x:f>
        <x:v>0</x:v>
      </x:c>
      <x:c r="J4812" s="1" t="str">
        <x:v>日频齐全；折算事件未独立核实</x:v>
      </x:c>
    </x:row>
    <x:row r="4813" ht="25" customHeight="1">
      <x:c r="A4813" s="1" t="str">
        <x:v>中证500</x:v>
      </x:c>
      <x:c r="B4813" s="1" t="str">
        <x:v>510580.SH</x:v>
      </x:c>
      <x:c r="C4813" s="1" t="str">
        <x:v>易方达中证500ETF</x:v>
      </x:c>
      <x:c r="D4813" s="7" t="d">
        <x:v>2026-08-11T00:00:00.000Z</x:v>
      </x:c>
      <x:c r="E4813" s="8" t="n">
        <x:f>IF(ISNUMBER('原始字段'!C4837),'原始字段'!C4837,"n.a.")</x:f>
        <x:v>1138968300</x:v>
      </x:c>
      <x:c r="F4813" s="8" t="n">
        <x:f>IF(ISNUMBER('原始字段'!C4933),'原始字段'!C4933,"n.a.")</x:f>
        <x:v>1129368300</x:v>
      </x:c>
      <x:c r="G4813" s="8" t="n">
        <x:f>IF(COUNT(E4813:F4813)=2,F4813-E4813,"n.a.")</x:f>
        <x:v>-9600000</x:v>
      </x:c>
      <x:c r="H4813" s="9" t="n">
        <x:f>IF(ISNUMBER('原始字段'!D4933),'原始字段'!D4933,"n.a.")</x:f>
        <x:v>4.1955</x:v>
      </x:c>
      <x:c r="I4813" s="9" t="n">
        <x:f>IF(COUNT(G4813:H4813)=2,G4813*H4813/100000000,"n.a.")</x:f>
        <x:v>-0.402768</x:v>
      </x:c>
      <x:c r="J4813" s="1" t="str">
        <x:v>日频齐全；折算事件未独立核实</x:v>
      </x:c>
    </x:row>
    <x:row r="4814" ht="25" customHeight="1">
      <x:c r="A4814" s="1" t="str">
        <x:v>中证500</x:v>
      </x:c>
      <x:c r="B4814" s="1" t="str">
        <x:v>159922.SZ</x:v>
      </x:c>
      <x:c r="C4814" s="1" t="str">
        <x:v>嘉实中证500ETF</x:v>
      </x:c>
      <x:c r="D4814" s="7" t="d">
        <x:v>2026-08-11T00:00:00.000Z</x:v>
      </x:c>
      <x:c r="E4814" s="8" t="n">
        <x:f>IF(ISNUMBER('原始字段'!C4809),'原始字段'!C4809,"n.a.")</x:f>
        <x:v>2806676765</x:v>
      </x:c>
      <x:c r="F4814" s="8" t="n">
        <x:f>IF(ISNUMBER('原始字段'!C4905),'原始字段'!C4905,"n.a.")</x:f>
        <x:v>2773676765</x:v>
      </x:c>
      <x:c r="G4814" s="8" t="n">
        <x:f>IF(COUNT(E4814:F4814)=2,F4814-E4814,"n.a.")</x:f>
        <x:v>-33000000</x:v>
      </x:c>
      <x:c r="H4814" s="9" t="n">
        <x:f>IF(ISNUMBER('原始字段'!D4905),'原始字段'!D4905,"n.a.")</x:f>
        <x:v>3.2376</x:v>
      </x:c>
      <x:c r="I4814" s="9" t="n">
        <x:f>IF(COUNT(G4814:H4814)=2,G4814*H4814/100000000,"n.a.")</x:f>
        <x:v>-1.068408</x:v>
      </x:c>
      <x:c r="J4814" s="1" t="str">
        <x:v>日频齐全；折算事件未独立核实</x:v>
      </x:c>
    </x:row>
    <x:row r="4815" ht="25" customHeight="1">
      <x:c r="A4815" s="1" t="str">
        <x:v>中证500</x:v>
      </x:c>
      <x:c r="B4815" s="1" t="str">
        <x:v>563750.SH</x:v>
      </x:c>
      <x:c r="C4815" s="1" t="str">
        <x:v>汇添富中证500ETF</x:v>
      </x:c>
      <x:c r="D4815" s="7" t="d">
        <x:v>2026-08-11T00:00:00.000Z</x:v>
      </x:c>
      <x:c r="E4815" s="8" t="n">
        <x:f>IF(ISNUMBER('原始字段'!C4864),'原始字段'!C4864,"n.a.")</x:f>
        <x:v>349737000</x:v>
      </x:c>
      <x:c r="F4815" s="8" t="n">
        <x:f>IF(ISNUMBER('原始字段'!C4960),'原始字段'!C4960,"n.a.")</x:f>
        <x:v>342237000</x:v>
      </x:c>
      <x:c r="G4815" s="8" t="n">
        <x:f>IF(COUNT(E4815:F4815)=2,F4815-E4815,"n.a.")</x:f>
        <x:v>-7500000</x:v>
      </x:c>
      <x:c r="H4815" s="9" t="n">
        <x:f>IF(ISNUMBER('原始字段'!D4960),'原始字段'!D4960,"n.a.")</x:f>
        <x:v>1.114</x:v>
      </x:c>
      <x:c r="I4815" s="9" t="n">
        <x:f>IF(COUNT(G4815:H4815)=2,G4815*H4815/100000000,"n.a.")</x:f>
        <x:v>-0.08355000000000001</x:v>
      </x:c>
      <x:c r="J4815" s="1" t="str">
        <x:v>日频齐全；折算事件未独立核实</x:v>
      </x:c>
    </x:row>
    <x:row r="4816" ht="25" customHeight="1">
      <x:c r="A4816" s="1" t="str">
        <x:v>中证500</x:v>
      </x:c>
      <x:c r="B4816" s="1" t="str">
        <x:v>159935.SZ</x:v>
      </x:c>
      <x:c r="C4816" s="1" t="str">
        <x:v>景顺长城中证500ETF</x:v>
      </x:c>
      <x:c r="D4816" s="7" t="d">
        <x:v>2026-08-11T00:00:00.000Z</x:v>
      </x:c>
      <x:c r="E4816" s="8" t="n">
        <x:f>IF(ISNUMBER('原始字段'!C4811),'原始字段'!C4811,"n.a.")</x:f>
        <x:v>26572956</x:v>
      </x:c>
      <x:c r="F4816" s="8" t="n">
        <x:f>IF(ISNUMBER('原始字段'!C4907),'原始字段'!C4907,"n.a.")</x:f>
        <x:v>26572956</x:v>
      </x:c>
      <x:c r="G4816" s="8" t="n">
        <x:f>IF(COUNT(E4816:F4816)=2,F4816-E4816,"n.a.")</x:f>
        <x:v>0</x:v>
      </x:c>
      <x:c r="H4816" s="9" t="n">
        <x:f>IF(ISNUMBER('原始字段'!D4907),'原始字段'!D4907,"n.a.")</x:f>
        <x:v>2.5165</x:v>
      </x:c>
      <x:c r="I4816" s="9" t="n">
        <x:f>IF(COUNT(G4816:H4816)=2,G4816*H4816/100000000,"n.a.")</x:f>
        <x:v>0</x:v>
      </x:c>
      <x:c r="J4816" s="1" t="str">
        <x:v>日频齐全；折算事件未独立核实</x:v>
      </x:c>
    </x:row>
    <x:row r="4817" ht="25" customHeight="1">
      <x:c r="A4817" s="1" t="str">
        <x:v>中证500</x:v>
      </x:c>
      <x:c r="B4817" s="1" t="str">
        <x:v>515530.SH</x:v>
      </x:c>
      <x:c r="C4817" s="1" t="str">
        <x:v>泰康中证500ETF</x:v>
      </x:c>
      <x:c r="D4817" s="7" t="d">
        <x:v>2026-08-11T00:00:00.000Z</x:v>
      </x:c>
      <x:c r="E4817" s="8" t="n">
        <x:f>IF(ISNUMBER('原始字段'!C4850),'原始字段'!C4850,"n.a.")</x:f>
        <x:v>13042700</x:v>
      </x:c>
      <x:c r="F4817" s="8" t="n">
        <x:f>IF(ISNUMBER('原始字段'!C4946),'原始字段'!C4946,"n.a.")</x:f>
        <x:v>12242700</x:v>
      </x:c>
      <x:c r="G4817" s="8" t="n">
        <x:f>IF(COUNT(E4817:F4817)=2,F4817-E4817,"n.a.")</x:f>
        <x:v>-800000</x:v>
      </x:c>
      <x:c r="H4817" s="9" t="n">
        <x:f>IF(ISNUMBER('原始字段'!D4946),'原始字段'!D4946,"n.a.")</x:f>
        <x:v>4.4036</x:v>
      </x:c>
      <x:c r="I4817" s="9" t="n">
        <x:f>IF(COUNT(G4817:H4817)=2,G4817*H4817/100000000,"n.a.")</x:f>
        <x:v>-0.0352288</x:v>
      </x:c>
      <x:c r="J4817" s="1" t="str">
        <x:v>日频齐全；折算事件未独立核实</x:v>
      </x:c>
    </x:row>
    <x:row r="4818" ht="25" customHeight="1">
      <x:c r="A4818" s="1" t="str">
        <x:v>中证500</x:v>
      </x:c>
      <x:c r="B4818" s="1" t="str">
        <x:v>510590.SH</x:v>
      </x:c>
      <x:c r="C4818" s="1" t="str">
        <x:v>平安中证500ETF</x:v>
      </x:c>
      <x:c r="D4818" s="7" t="d">
        <x:v>2026-08-11T00:00:00.000Z</x:v>
      </x:c>
      <x:c r="E4818" s="8" t="n">
        <x:f>IF(ISNUMBER('原始字段'!C4838),'原始字段'!C4838,"n.a.")</x:f>
        <x:v>122386100</x:v>
      </x:c>
      <x:c r="F4818" s="8" t="n">
        <x:f>IF(ISNUMBER('原始字段'!C4934),'原始字段'!C4934,"n.a.")</x:f>
        <x:v>122386100</x:v>
      </x:c>
      <x:c r="G4818" s="8" t="n">
        <x:f>IF(COUNT(E4818:F4818)=2,F4818-E4818,"n.a.")</x:f>
        <x:v>0</x:v>
      </x:c>
      <x:c r="H4818" s="9" t="n">
        <x:f>IF(ISNUMBER('原始字段'!D4934),'原始字段'!D4934,"n.a.")</x:f>
        <x:v>8.6629</x:v>
      </x:c>
      <x:c r="I4818" s="9" t="n">
        <x:f>IF(COUNT(G4818:H4818)=2,G4818*H4818/100000000,"n.a.")</x:f>
        <x:v>0</x:v>
      </x:c>
      <x:c r="J4818" s="1" t="str">
        <x:v>日频齐全；折算事件未独立核实</x:v>
      </x:c>
    </x:row>
    <x:row r="4819" ht="25" customHeight="1">
      <x:c r="A4819" s="1" t="str">
        <x:v>中证500</x:v>
      </x:c>
      <x:c r="B4819" s="1" t="str">
        <x:v>515190.SH</x:v>
      </x:c>
      <x:c r="C4819" s="1" t="str">
        <x:v>中银证券中证500ETF</x:v>
      </x:c>
      <x:c r="D4819" s="7" t="d">
        <x:v>2026-08-11T00:00:00.000Z</x:v>
      </x:c>
      <x:c r="E4819" s="8" t="n">
        <x:f>IF(ISNUMBER('原始字段'!C4843),'原始字段'!C4843,"n.a.")</x:f>
        <x:v>293466100</x:v>
      </x:c>
      <x:c r="F4819" s="8" t="n">
        <x:f>IF(ISNUMBER('原始字段'!C4939),'原始字段'!C4939,"n.a.")</x:f>
        <x:v>293466100</x:v>
      </x:c>
      <x:c r="G4819" s="8" t="n">
        <x:f>IF(COUNT(E4819:F4819)=2,F4819-E4819,"n.a.")</x:f>
        <x:v>0</x:v>
      </x:c>
      <x:c r="H4819" s="9" t="n">
        <x:f>IF(ISNUMBER('原始字段'!D4939),'原始字段'!D4939,"n.a.")</x:f>
        <x:v>1.6775</x:v>
      </x:c>
      <x:c r="I4819" s="9" t="n">
        <x:f>IF(COUNT(G4819:H4819)=2,G4819*H4819/100000000,"n.a.")</x:f>
        <x:v>0</x:v>
      </x:c>
      <x:c r="J4819" s="1" t="str">
        <x:v>日频齐全；折算事件未独立核实</x:v>
      </x:c>
    </x:row>
    <x:row r="4820" ht="25" customHeight="1">
      <x:c r="A4820" s="1" t="str">
        <x:v>中证500</x:v>
      </x:c>
      <x:c r="B4820" s="1" t="str">
        <x:v>159820.SZ</x:v>
      </x:c>
      <x:c r="C4820" s="1" t="str">
        <x:v>天弘中证500ETF</x:v>
      </x:c>
      <x:c r="D4820" s="7" t="d">
        <x:v>2026-08-11T00:00:00.000Z</x:v>
      </x:c>
      <x:c r="E4820" s="8" t="n">
        <x:f>IF(ISNUMBER('原始字段'!C4803),'原始字段'!C4803,"n.a.")</x:f>
        <x:v>1361408470</x:v>
      </x:c>
      <x:c r="F4820" s="8" t="n">
        <x:f>IF(ISNUMBER('原始字段'!C4899),'原始字段'!C4899,"n.a.")</x:f>
        <x:v>1361408470</x:v>
      </x:c>
      <x:c r="G4820" s="8" t="n">
        <x:f>IF(COUNT(E4820:F4820)=2,F4820-E4820,"n.a.")</x:f>
        <x:v>0</x:v>
      </x:c>
      <x:c r="H4820" s="9" t="n">
        <x:f>IF(ISNUMBER('原始字段'!D4899),'原始字段'!D4899,"n.a.")</x:f>
        <x:v>1.3837</x:v>
      </x:c>
      <x:c r="I4820" s="9" t="n">
        <x:f>IF(COUNT(G4820:H4820)=2,G4820*H4820/100000000,"n.a.")</x:f>
        <x:v>0</x:v>
      </x:c>
      <x:c r="J4820" s="1" t="str">
        <x:v>日频齐全；折算事件未独立核实</x:v>
      </x:c>
    </x:row>
    <x:row r="4821" ht="25" customHeight="1">
      <x:c r="A4821" s="1" t="str">
        <x:v>中证500</x:v>
      </x:c>
      <x:c r="B4821" s="1" t="str">
        <x:v>159337.SZ</x:v>
      </x:c>
      <x:c r="C4821" s="1" t="str">
        <x:v>东财中证500ETF</x:v>
      </x:c>
      <x:c r="D4821" s="7" t="d">
        <x:v>2026-08-11T00:00:00.000Z</x:v>
      </x:c>
      <x:c r="E4821" s="8" t="n">
        <x:f>IF(ISNUMBER('原始字段'!C4790),'原始字段'!C4790,"n.a.")</x:f>
        <x:v>295710611</x:v>
      </x:c>
      <x:c r="F4821" s="8" t="n">
        <x:f>IF(ISNUMBER('原始字段'!C4886),'原始字段'!C4886,"n.a.")</x:f>
        <x:v>287710611</x:v>
      </x:c>
      <x:c r="G4821" s="8" t="n">
        <x:f>IF(COUNT(E4821:F4821)=2,F4821-E4821,"n.a.")</x:f>
        <x:v>-8000000</x:v>
      </x:c>
      <x:c r="H4821" s="9" t="n">
        <x:f>IF(ISNUMBER('原始字段'!D4886),'原始字段'!D4886,"n.a.")</x:f>
        <x:v>1.8223</x:v>
      </x:c>
      <x:c r="I4821" s="9" t="n">
        <x:f>IF(COUNT(G4821:H4821)=2,G4821*H4821/100000000,"n.a.")</x:f>
        <x:v>-0.145784</x:v>
      </x:c>
      <x:c r="J4821" s="1" t="str">
        <x:v>日频齐全；折算事件未独立核实</x:v>
      </x:c>
    </x:row>
    <x:row r="4822" ht="25" customHeight="1">
      <x:c r="A4822" s="1" t="str">
        <x:v>中证500</x:v>
      </x:c>
      <x:c r="B4822" s="1" t="str">
        <x:v>510500.SH</x:v>
      </x:c>
      <x:c r="C4822" s="1" t="str">
        <x:v>南方中证500ETF</x:v>
      </x:c>
      <x:c r="D4822" s="7" t="d">
        <x:v>2026-08-11T00:00:00.000Z</x:v>
      </x:c>
      <x:c r="E4822" s="8" t="n">
        <x:f>IF(ISNUMBER('原始字段'!C4831),'原始字段'!C4831,"n.a.")</x:f>
        <x:v>5366168600</x:v>
      </x:c>
      <x:c r="F4822" s="8" t="n">
        <x:f>IF(ISNUMBER('原始字段'!C4927),'原始字段'!C4927,"n.a.")</x:f>
        <x:v>5319368600</x:v>
      </x:c>
      <x:c r="G4822" s="8" t="n">
        <x:f>IF(COUNT(E4822:F4822)=2,F4822-E4822,"n.a.")</x:f>
        <x:v>-46800000</x:v>
      </x:c>
      <x:c r="H4822" s="9" t="n">
        <x:f>IF(ISNUMBER('原始字段'!D4927),'原始字段'!D4927,"n.a.")</x:f>
        <x:v>7.9816</x:v>
      </x:c>
      <x:c r="I4822" s="9" t="n">
        <x:f>IF(COUNT(G4822:H4822)=2,G4822*H4822/100000000,"n.a.")</x:f>
        <x:v>-3.7353888</x:v>
      </x:c>
      <x:c r="J4822" s="1" t="str">
        <x:v>日频齐全；折算事件未独立核实</x:v>
      </x:c>
    </x:row>
    <x:row r="4823" ht="25" customHeight="1">
      <x:c r="A4823" s="1" t="str">
        <x:v>中证500</x:v>
      </x:c>
      <x:c r="B4823" s="1" t="str">
        <x:v>159968.SZ</x:v>
      </x:c>
      <x:c r="C4823" s="1" t="str">
        <x:v>博时中证500ETF</x:v>
      </x:c>
      <x:c r="D4823" s="7" t="d">
        <x:v>2026-08-11T00:00:00.000Z</x:v>
      </x:c>
      <x:c r="E4823" s="8" t="n">
        <x:f>IF(ISNUMBER('原始字段'!C4818),'原始字段'!C4818,"n.a.")</x:f>
        <x:v>64895098</x:v>
      </x:c>
      <x:c r="F4823" s="8" t="n">
        <x:f>IF(ISNUMBER('原始字段'!C4914),'原始字段'!C4914,"n.a.")</x:f>
        <x:v>64895098</x:v>
      </x:c>
      <x:c r="G4823" s="8" t="n">
        <x:f>IF(COUNT(E4823:F4823)=2,F4823-E4823,"n.a.")</x:f>
        <x:v>0</x:v>
      </x:c>
      <x:c r="H4823" s="9" t="n">
        <x:f>IF(ISNUMBER('原始字段'!D4914),'原始字段'!D4914,"n.a.")</x:f>
        <x:v>10.426</x:v>
      </x:c>
      <x:c r="I4823" s="9" t="n">
        <x:f>IF(COUNT(G4823:H4823)=2,G4823*H4823/100000000,"n.a.")</x:f>
        <x:v>0</x:v>
      </x:c>
      <x:c r="J4823" s="1" t="str">
        <x:v>日频齐全；折算事件未独立核实</x:v>
      </x:c>
    </x:row>
    <x:row r="4824" ht="25" customHeight="1">
      <x:c r="A4824" s="1" t="str">
        <x:v>中证500</x:v>
      </x:c>
      <x:c r="B4824" s="1" t="str">
        <x:v>561350.SH</x:v>
      </x:c>
      <x:c r="C4824" s="1" t="str">
        <x:v>国泰中证500ETF</x:v>
      </x:c>
      <x:c r="D4824" s="7" t="d">
        <x:v>2026-08-11T00:00:00.000Z</x:v>
      </x:c>
      <x:c r="E4824" s="8" t="n">
        <x:f>IF(ISNUMBER('原始字段'!C4857),'原始字段'!C4857,"n.a.")</x:f>
        <x:v>94700000</x:v>
      </x:c>
      <x:c r="F4824" s="8" t="n">
        <x:f>IF(ISNUMBER('原始字段'!C4953),'原始字段'!C4953,"n.a.")</x:f>
        <x:v>91700000</x:v>
      </x:c>
      <x:c r="G4824" s="8" t="n">
        <x:f>IF(COUNT(E4824:F4824)=2,F4824-E4824,"n.a.")</x:f>
        <x:v>-3000000</x:v>
      </x:c>
      <x:c r="H4824" s="9" t="n">
        <x:f>IF(ISNUMBER('原始字段'!D4953),'原始字段'!D4953,"n.a.")</x:f>
        <x:v>1.2677</x:v>
      </x:c>
      <x:c r="I4824" s="9" t="n">
        <x:f>IF(COUNT(G4824:H4824)=2,G4824*H4824/100000000,"n.a.")</x:f>
        <x:v>-0.038031</x:v>
      </x:c>
      <x:c r="J4824" s="1" t="str">
        <x:v>日频齐全；折算事件未独立核实</x:v>
      </x:c>
    </x:row>
    <x:row r="4825" ht="25" customHeight="1">
      <x:c r="A4825" s="1" t="str">
        <x:v>中证500</x:v>
      </x:c>
      <x:c r="B4825" s="1" t="str">
        <x:v>512500.SH</x:v>
      </x:c>
      <x:c r="C4825" s="1" t="str">
        <x:v>华夏中证500ETF</x:v>
      </x:c>
      <x:c r="D4825" s="7" t="d">
        <x:v>2026-08-11T00:00:00.000Z</x:v>
      </x:c>
      <x:c r="E4825" s="8" t="n">
        <x:f>IF(ISNUMBER('原始字段'!C4840),'原始字段'!C4840,"n.a.")</x:f>
        <x:v>1877608800</x:v>
      </x:c>
      <x:c r="F4825" s="8" t="n">
        <x:f>IF(ISNUMBER('原始字段'!C4936),'原始字段'!C4936,"n.a.")</x:f>
        <x:v>1873608800</x:v>
      </x:c>
      <x:c r="G4825" s="8" t="n">
        <x:f>IF(COUNT(E4825:F4825)=2,F4825-E4825,"n.a.")</x:f>
        <x:v>-4000000</x:v>
      </x:c>
      <x:c r="H4825" s="9" t="n">
        <x:f>IF(ISNUMBER('原始字段'!D4936),'原始字段'!D4936,"n.a.")</x:f>
        <x:v>4.5144</x:v>
      </x:c>
      <x:c r="I4825" s="9" t="n">
        <x:f>IF(COUNT(G4825:H4825)=2,G4825*H4825/100000000,"n.a.")</x:f>
        <x:v>-0.180576</x:v>
      </x:c>
      <x:c r="J4825" s="1" t="str">
        <x:v>日频齐全；折算事件未独立核实</x:v>
      </x:c>
    </x:row>
    <x:row r="4826" ht="25" customHeight="1">
      <x:c r="A4826" s="1" t="str">
        <x:v>中证500</x:v>
      </x:c>
      <x:c r="B4826" s="1" t="str">
        <x:v>510550.SH</x:v>
      </x:c>
      <x:c r="C4826" s="1" t="str">
        <x:v>方正富邦中证500ETF</x:v>
      </x:c>
      <x:c r="D4826" s="7" t="d">
        <x:v>2026-08-11T00:00:00.000Z</x:v>
      </x:c>
      <x:c r="E4826" s="8" t="n">
        <x:f>IF(ISNUMBER('原始字段'!C4834),'原始字段'!C4834,"n.a.")</x:f>
        <x:v>23743300</x:v>
      </x:c>
      <x:c r="F4826" s="8" t="n">
        <x:f>IF(ISNUMBER('原始字段'!C4930),'原始字段'!C4930,"n.a.")</x:f>
        <x:v>23743300</x:v>
      </x:c>
      <x:c r="G4826" s="8" t="n">
        <x:f>IF(COUNT(E4826:F4826)=2,F4826-E4826,"n.a.")</x:f>
        <x:v>0</x:v>
      </x:c>
      <x:c r="H4826" s="9" t="n">
        <x:f>IF(ISNUMBER('原始字段'!D4930),'原始字段'!D4930,"n.a.")</x:f>
        <x:v>2.0514</x:v>
      </x:c>
      <x:c r="I4826" s="9" t="n">
        <x:f>IF(COUNT(G4826:H4826)=2,G4826*H4826/100000000,"n.a.")</x:f>
        <x:v>0</x:v>
      </x:c>
      <x:c r="J4826" s="1" t="str">
        <x:v>日频齐全；折算事件未独立核实</x:v>
      </x:c>
    </x:row>
    <x:row r="4827" ht="25" customHeight="1">
      <x:c r="A4827" s="1" t="str">
        <x:v>中证500</x:v>
      </x:c>
      <x:c r="B4827" s="1" t="str">
        <x:v>510510.SH</x:v>
      </x:c>
      <x:c r="C4827" s="1" t="str">
        <x:v>广发中证500ETF</x:v>
      </x:c>
      <x:c r="D4827" s="7" t="d">
        <x:v>2026-08-11T00:00:00.000Z</x:v>
      </x:c>
      <x:c r="E4827" s="8" t="n">
        <x:f>IF(ISNUMBER('原始字段'!C4832),'原始字段'!C4832,"n.a.")</x:f>
        <x:v>869038300</x:v>
      </x:c>
      <x:c r="F4827" s="8" t="n">
        <x:f>IF(ISNUMBER('原始字段'!C4928),'原始字段'!C4928,"n.a.")</x:f>
        <x:v>861038300</x:v>
      </x:c>
      <x:c r="G4827" s="8" t="n">
        <x:f>IF(COUNT(E4827:F4827)=2,F4827-E4827,"n.a.")</x:f>
        <x:v>-8000000</x:v>
      </x:c>
      <x:c r="H4827" s="9" t="n">
        <x:f>IF(ISNUMBER('原始字段'!D4928),'原始字段'!D4928,"n.a.")</x:f>
        <x:v>2.5862</x:v>
      </x:c>
      <x:c r="I4827" s="9" t="n">
        <x:f>IF(COUNT(G4827:H4827)=2,G4827*H4827/100000000,"n.a.")</x:f>
        <x:v>-0.206896</x:v>
      </x:c>
      <x:c r="J4827" s="1" t="str">
        <x:v>日频齐全；折算事件未独立核实</x:v>
      </x:c>
    </x:row>
    <x:row r="4828" ht="25" customHeight="1">
      <x:c r="A4828" s="1" t="str">
        <x:v>中证500</x:v>
      </x:c>
      <x:c r="B4828" s="1" t="str">
        <x:v>515550.SH</x:v>
      </x:c>
      <x:c r="C4828" s="1" t="str">
        <x:v>国联中证500ETF</x:v>
      </x:c>
      <x:c r="D4828" s="7" t="d">
        <x:v>2026-08-11T00:00:00.000Z</x:v>
      </x:c>
      <x:c r="E4828" s="8" t="n">
        <x:f>IF(ISNUMBER('原始字段'!C4851),'原始字段'!C4851,"n.a.")</x:f>
        <x:v>21345700</x:v>
      </x:c>
      <x:c r="F4828" s="8" t="n">
        <x:f>IF(ISNUMBER('原始字段'!C4947),'原始字段'!C4947,"n.a.")</x:f>
        <x:v>21345700</x:v>
      </x:c>
      <x:c r="G4828" s="8" t="n">
        <x:f>IF(COUNT(E4828:F4828)=2,F4828-E4828,"n.a.")</x:f>
        <x:v>0</x:v>
      </x:c>
      <x:c r="H4828" s="9" t="n">
        <x:f>IF(ISNUMBER('原始字段'!D4947),'原始字段'!D4947,"n.a.")</x:f>
        <x:v>1.7924</x:v>
      </x:c>
      <x:c r="I4828" s="9" t="n">
        <x:f>IF(COUNT(G4828:H4828)=2,G4828*H4828/100000000,"n.a.")</x:f>
        <x:v>0</x:v>
      </x:c>
      <x:c r="J4828" s="1" t="str">
        <x:v>日频齐全；折算事件未独立核实</x:v>
      </x:c>
    </x:row>
    <x:row r="4829" ht="25" customHeight="1">
      <x:c r="A4829" s="1" t="str">
        <x:v>中证500</x:v>
      </x:c>
      <x:c r="B4829" s="1" t="str">
        <x:v>159500.SZ</x:v>
      </x:c>
      <x:c r="C4829" s="1" t="str">
        <x:v>富国中证500ETF</x:v>
      </x:c>
      <x:c r="D4829" s="7" t="d">
        <x:v>2026-08-11T00:00:00.000Z</x:v>
      </x:c>
      <x:c r="E4829" s="8" t="n">
        <x:f>IF(ISNUMBER('原始字段'!C4792),'原始字段'!C4792,"n.a.")</x:f>
        <x:v>224538865</x:v>
      </x:c>
      <x:c r="F4829" s="8" t="n">
        <x:f>IF(ISNUMBER('原始字段'!C4888),'原始字段'!C4888,"n.a.")</x:f>
        <x:v>224538865</x:v>
      </x:c>
      <x:c r="G4829" s="8" t="n">
        <x:f>IF(COUNT(E4829:F4829)=2,F4829-E4829,"n.a.")</x:f>
        <x:v>0</x:v>
      </x:c>
      <x:c r="H4829" s="9" t="n">
        <x:f>IF(ISNUMBER('原始字段'!D4888),'原始字段'!D4888,"n.a.")</x:f>
        <x:v>1.1956</x:v>
      </x:c>
      <x:c r="I4829" s="9" t="n">
        <x:f>IF(COUNT(G4829:H4829)=2,G4829*H4829/100000000,"n.a.")</x:f>
        <x:v>0</x:v>
      </x:c>
      <x:c r="J4829" s="1" t="str">
        <x:v>日频齐全；折算事件未独立核实</x:v>
      </x:c>
    </x:row>
    <x:row r="4830" ht="25" customHeight="1">
      <x:c r="A4830" s="1" t="str">
        <x:v>中证500</x:v>
      </x:c>
      <x:c r="B4830" s="1" t="str">
        <x:v>512510.SH</x:v>
      </x:c>
      <x:c r="C4830" s="1" t="str">
        <x:v>华泰柏瑞中证500ETF</x:v>
      </x:c>
      <x:c r="D4830" s="7" t="d">
        <x:v>2026-08-11T00:00:00.000Z</x:v>
      </x:c>
      <x:c r="E4830" s="8" t="n">
        <x:f>IF(ISNUMBER('原始字段'!C4841),'原始字段'!C4841,"n.a.")</x:f>
        <x:v>442429800</x:v>
      </x:c>
      <x:c r="F4830" s="8" t="n">
        <x:f>IF(ISNUMBER('原始字段'!C4937),'原始字段'!C4937,"n.a.")</x:f>
        <x:v>440929800</x:v>
      </x:c>
      <x:c r="G4830" s="8" t="n">
        <x:f>IF(COUNT(E4830:F4830)=2,F4830-E4830,"n.a.")</x:f>
        <x:v>-1500000</x:v>
      </x:c>
      <x:c r="H4830" s="9" t="n">
        <x:f>IF(ISNUMBER('原始字段'!D4937),'原始字段'!D4937,"n.a.")</x:f>
        <x:v>2.3901</x:v>
      </x:c>
      <x:c r="I4830" s="9" t="n">
        <x:f>IF(COUNT(G4830:H4830)=2,G4830*H4830/100000000,"n.a.")</x:f>
        <x:v>-0.0358515</x:v>
      </x:c>
      <x:c r="J4830" s="1" t="str">
        <x:v>日频齐全；折算事件未独立核实</x:v>
      </x:c>
    </x:row>
    <x:row r="4831" ht="25" customHeight="1">
      <x:c r="A4831" s="1" t="str">
        <x:v>中证500</x:v>
      </x:c>
      <x:c r="B4831" s="1" t="str">
        <x:v>510570.SH</x:v>
      </x:c>
      <x:c r="C4831" s="1" t="str">
        <x:v>兴业中证500ETF</x:v>
      </x:c>
      <x:c r="D4831" s="7" t="d">
        <x:v>2026-08-11T00:00:00.000Z</x:v>
      </x:c>
      <x:c r="E4831" s="8" t="n">
        <x:f>IF(ISNUMBER('原始字段'!C4836),'原始字段'!C4836,"n.a.")</x:f>
        <x:v>35560600</x:v>
      </x:c>
      <x:c r="F4831" s="8" t="n">
        <x:f>IF(ISNUMBER('原始字段'!C4932),'原始字段'!C4932,"n.a.")</x:f>
        <x:v>33060600</x:v>
      </x:c>
      <x:c r="G4831" s="8" t="n">
        <x:f>IF(COUNT(E4831:F4831)=2,F4831-E4831,"n.a.")</x:f>
        <x:v>-2500000</x:v>
      </x:c>
      <x:c r="H4831" s="9" t="n">
        <x:f>IF(ISNUMBER('原始字段'!D4932),'原始字段'!D4932,"n.a.")</x:f>
        <x:v>1.2563</x:v>
      </x:c>
      <x:c r="I4831" s="9" t="n">
        <x:f>IF(COUNT(G4831:H4831)=2,G4831*H4831/100000000,"n.a.")</x:f>
        <x:v>-0.0314075</x:v>
      </x:c>
      <x:c r="J4831" s="1" t="str">
        <x:v>日频齐全；折算事件未独立核实</x:v>
      </x:c>
    </x:row>
    <x:row r="4832" ht="25" customHeight="1">
      <x:c r="A4832" s="1" t="str">
        <x:v>中证500</x:v>
      </x:c>
      <x:c r="B4832" s="1" t="str">
        <x:v>510560.SH</x:v>
      </x:c>
      <x:c r="C4832" s="1" t="str">
        <x:v>国寿安保中证500ETF</x:v>
      </x:c>
      <x:c r="D4832" s="7" t="d">
        <x:v>2026-08-11T00:00:00.000Z</x:v>
      </x:c>
      <x:c r="E4832" s="8" t="n">
        <x:f>IF(ISNUMBER('原始字段'!C4835),'原始字段'!C4835,"n.a.")</x:f>
        <x:v>52318700</x:v>
      </x:c>
      <x:c r="F4832" s="8" t="n">
        <x:f>IF(ISNUMBER('原始字段'!C4931),'原始字段'!C4931,"n.a.")</x:f>
        <x:v>52318700</x:v>
      </x:c>
      <x:c r="G4832" s="8" t="n">
        <x:f>IF(COUNT(E4832:F4832)=2,F4832-E4832,"n.a.")</x:f>
        <x:v>0</x:v>
      </x:c>
      <x:c r="H4832" s="9" t="n">
        <x:f>IF(ISNUMBER('原始字段'!D4931),'原始字段'!D4931,"n.a.")</x:f>
        <x:v>2.0015</x:v>
      </x:c>
      <x:c r="I4832" s="9" t="n">
        <x:f>IF(COUNT(G4832:H4832)=2,G4832*H4832/100000000,"n.a.")</x:f>
        <x:v>0</x:v>
      </x:c>
      <x:c r="J4832" s="1" t="str">
        <x:v>日频齐全；折算事件未独立核实</x:v>
      </x:c>
    </x:row>
    <x:row r="4833" ht="25" customHeight="1">
      <x:c r="A4833" s="1" t="str">
        <x:v>中证500</x:v>
      </x:c>
      <x:c r="B4833" s="1" t="str">
        <x:v>159982.SZ</x:v>
      </x:c>
      <x:c r="C4833" s="1" t="str">
        <x:v>鹏华中证500ETF</x:v>
      </x:c>
      <x:c r="D4833" s="7" t="d">
        <x:v>2026-08-11T00:00:00.000Z</x:v>
      </x:c>
      <x:c r="E4833" s="8" t="n">
        <x:f>IF(ISNUMBER('原始字段'!C4821),'原始字段'!C4821,"n.a.")</x:f>
        <x:v>228211253</x:v>
      </x:c>
      <x:c r="F4833" s="8" t="n">
        <x:f>IF(ISNUMBER('原始字段'!C4917),'原始字段'!C4917,"n.a.")</x:f>
        <x:v>208211253</x:v>
      </x:c>
      <x:c r="G4833" s="8" t="n">
        <x:f>IF(COUNT(E4833:F4833)=2,F4833-E4833,"n.a.")</x:f>
        <x:v>-20000000</x:v>
      </x:c>
      <x:c r="H4833" s="9" t="n">
        <x:f>IF(ISNUMBER('原始字段'!D4917),'原始字段'!D4917,"n.a.")</x:f>
        <x:v>2.143</x:v>
      </x:c>
      <x:c r="I4833" s="9" t="n">
        <x:f>IF(COUNT(G4833:H4833)=2,G4833*H4833/100000000,"n.a.")</x:f>
        <x:v>-0.4285999999999999</x:v>
      </x:c>
      <x:c r="J4833" s="1" t="str">
        <x:v>日频齐全；折算事件未独立核实</x:v>
      </x:c>
    </x:row>
    <x:row r="4834" ht="25" customHeight="1">
      <x:c r="A4834" s="1" t="str">
        <x:v>中证1000</x:v>
      </x:c>
      <x:c r="B4834" s="1" t="str">
        <x:v>560010.SH</x:v>
      </x:c>
      <x:c r="C4834" s="1" t="str">
        <x:v>广发中证1000ETF</x:v>
      </x:c>
      <x:c r="D4834" s="7" t="d">
        <x:v>2026-08-11T00:00:00.000Z</x:v>
      </x:c>
      <x:c r="E4834" s="8" t="n">
        <x:f>IF(ISNUMBER('原始字段'!C4854),'原始字段'!C4854,"n.a.")</x:f>
        <x:v>2094621700</x:v>
      </x:c>
      <x:c r="F4834" s="8" t="n">
        <x:f>IF(ISNUMBER('原始字段'!C4950),'原始字段'!C4950,"n.a.")</x:f>
        <x:v>2080621700</x:v>
      </x:c>
      <x:c r="G4834" s="8" t="n">
        <x:f>IF(COUNT(E4834:F4834)=2,F4834-E4834,"n.a.")</x:f>
        <x:v>-14000000</x:v>
      </x:c>
      <x:c r="H4834" s="9" t="n">
        <x:f>IF(ISNUMBER('原始字段'!D4950),'原始字段'!D4950,"n.a.")</x:f>
        <x:v>3.1994</x:v>
      </x:c>
      <x:c r="I4834" s="9" t="n">
        <x:f>IF(COUNT(G4834:H4834)=2,G4834*H4834/100000000,"n.a.")</x:f>
        <x:v>-0.447916</x:v>
      </x:c>
      <x:c r="J4834" s="1" t="str">
        <x:v>日频齐全；折算事件未独立核实</x:v>
      </x:c>
    </x:row>
    <x:row r="4835" ht="25" customHeight="1">
      <x:c r="A4835" s="1" t="str">
        <x:v>中证1000</x:v>
      </x:c>
      <x:c r="B4835" s="1" t="str">
        <x:v>159845.SZ</x:v>
      </x:c>
      <x:c r="C4835" s="1" t="str">
        <x:v>华夏中证1000ETF</x:v>
      </x:c>
      <x:c r="D4835" s="7" t="d">
        <x:v>2026-08-11T00:00:00.000Z</x:v>
      </x:c>
      <x:c r="E4835" s="8" t="n">
        <x:f>IF(ISNUMBER('原始字段'!C4805),'原始字段'!C4805,"n.a.")</x:f>
        <x:v>3189425606</x:v>
      </x:c>
      <x:c r="F4835" s="8" t="n">
        <x:f>IF(ISNUMBER('原始字段'!C4901),'原始字段'!C4901,"n.a.")</x:f>
        <x:v>3021425606</x:v>
      </x:c>
      <x:c r="G4835" s="8" t="n">
        <x:f>IF(COUNT(E4835:F4835)=2,F4835-E4835,"n.a.")</x:f>
        <x:v>-168000000</x:v>
      </x:c>
      <x:c r="H4835" s="9" t="n">
        <x:f>IF(ISNUMBER('原始字段'!D4901),'原始字段'!D4901,"n.a.")</x:f>
        <x:v>3.2016</x:v>
      </x:c>
      <x:c r="I4835" s="9" t="n">
        <x:f>IF(COUNT(G4835:H4835)=2,G4835*H4835/100000000,"n.a.")</x:f>
        <x:v>-5.378688</x:v>
      </x:c>
      <x:c r="J4835" s="1" t="str">
        <x:v>日频齐全；折算事件未独立核实</x:v>
      </x:c>
    </x:row>
    <x:row r="4836" ht="25" customHeight="1">
      <x:c r="A4836" s="1" t="str">
        <x:v>中证1000</x:v>
      </x:c>
      <x:c r="B4836" s="1" t="str">
        <x:v>159633.SZ</x:v>
      </x:c>
      <x:c r="C4836" s="1" t="str">
        <x:v>易方达中证1000ETF</x:v>
      </x:c>
      <x:c r="D4836" s="7" t="d">
        <x:v>2026-08-11T00:00:00.000Z</x:v>
      </x:c>
      <x:c r="E4836" s="8" t="n">
        <x:f>IF(ISNUMBER('原始字段'!C4799),'原始字段'!C4799,"n.a.")</x:f>
        <x:v>1372162658</x:v>
      </x:c>
      <x:c r="F4836" s="8" t="n">
        <x:f>IF(ISNUMBER('原始字段'!C4895),'原始字段'!C4895,"n.a.")</x:f>
        <x:v>1310162658</x:v>
      </x:c>
      <x:c r="G4836" s="8" t="n">
        <x:f>IF(COUNT(E4836:F4836)=2,F4836-E4836,"n.a.")</x:f>
        <x:v>-62000000</x:v>
      </x:c>
      <x:c r="H4836" s="9" t="n">
        <x:f>IF(ISNUMBER('原始字段'!D4895),'原始字段'!D4895,"n.a.")</x:f>
        <x:v>3.2856</x:v>
      </x:c>
      <x:c r="I4836" s="9" t="n">
        <x:f>IF(COUNT(G4836:H4836)=2,G4836*H4836/100000000,"n.a.")</x:f>
        <x:v>-2.037072</x:v>
      </x:c>
      <x:c r="J4836" s="1" t="str">
        <x:v>日频齐全；折算事件未独立核实</x:v>
      </x:c>
    </x:row>
    <x:row r="4837" ht="25" customHeight="1">
      <x:c r="A4837" s="1" t="str">
        <x:v>中证1000</x:v>
      </x:c>
      <x:c r="B4837" s="1" t="str">
        <x:v>159629.SZ</x:v>
      </x:c>
      <x:c r="C4837" s="1" t="str">
        <x:v>富国中证1000ETF</x:v>
      </x:c>
      <x:c r="D4837" s="7" t="d">
        <x:v>2026-08-11T00:00:00.000Z</x:v>
      </x:c>
      <x:c r="E4837" s="8" t="n">
        <x:f>IF(ISNUMBER('原始字段'!C4798),'原始字段'!C4798,"n.a.")</x:f>
        <x:v>859252663</x:v>
      </x:c>
      <x:c r="F4837" s="8" t="n">
        <x:f>IF(ISNUMBER('原始字段'!C4894),'原始字段'!C4894,"n.a.")</x:f>
        <x:v>861252663</x:v>
      </x:c>
      <x:c r="G4837" s="8" t="n">
        <x:f>IF(COUNT(E4837:F4837)=2,F4837-E4837,"n.a.")</x:f>
        <x:v>2000000</x:v>
      </x:c>
      <x:c r="H4837" s="9" t="n">
        <x:f>IF(ISNUMBER('原始字段'!D4894),'原始字段'!D4894,"n.a.")</x:f>
        <x:v>3.2154</x:v>
      </x:c>
      <x:c r="I4837" s="9" t="n">
        <x:f>IF(COUNT(G4837:H4837)=2,G4837*H4837/100000000,"n.a.")</x:f>
        <x:v>0.064308</x:v>
      </x:c>
      <x:c r="J4837" s="1" t="str">
        <x:v>日频齐全；折算事件未独立核实</x:v>
      </x:c>
    </x:row>
    <x:row r="4838" ht="25" customHeight="1">
      <x:c r="A4838" s="1" t="str">
        <x:v>中证1000</x:v>
      </x:c>
      <x:c r="B4838" s="1" t="str">
        <x:v>512100.SH</x:v>
      </x:c>
      <x:c r="C4838" s="1" t="str">
        <x:v>南方中证1000ETF</x:v>
      </x:c>
      <x:c r="D4838" s="7" t="d">
        <x:v>2026-08-11T00:00:00.000Z</x:v>
      </x:c>
      <x:c r="E4838" s="8" t="n">
        <x:f>IF(ISNUMBER('原始字段'!C4839),'原始字段'!C4839,"n.a.")</x:f>
        <x:v>8029217600</x:v>
      </x:c>
      <x:c r="F4838" s="8" t="n">
        <x:f>IF(ISNUMBER('原始字段'!C4935),'原始字段'!C4935,"n.a.")</x:f>
        <x:v>7799217600</x:v>
      </x:c>
      <x:c r="G4838" s="8" t="n">
        <x:f>IF(COUNT(E4838:F4838)=2,F4838-E4838,"n.a.")</x:f>
        <x:v>-230000000</x:v>
      </x:c>
      <x:c r="H4838" s="9" t="n">
        <x:f>IF(ISNUMBER('原始字段'!D4935),'原始字段'!D4935,"n.a.")</x:f>
        <x:v>3.1197</x:v>
      </x:c>
      <x:c r="I4838" s="9" t="n">
        <x:f>IF(COUNT(G4838:H4838)=2,G4838*H4838/100000000,"n.a.")</x:f>
        <x:v>-7.17531</x:v>
      </x:c>
      <x:c r="J4838" s="1" t="str">
        <x:v>日频齐全；折算事件未独立核实</x:v>
      </x:c>
    </x:row>
    <x:row r="4839" ht="25" customHeight="1">
      <x:c r="A4839" s="1" t="str">
        <x:v>中证1000</x:v>
      </x:c>
      <x:c r="B4839" s="1" t="str">
        <x:v>516300.SH</x:v>
      </x:c>
      <x:c r="C4839" s="1" t="str">
        <x:v>华泰柏瑞中证1000ETF</x:v>
      </x:c>
      <x:c r="D4839" s="7" t="d">
        <x:v>2026-08-11T00:00:00.000Z</x:v>
      </x:c>
      <x:c r="E4839" s="8" t="n">
        <x:f>IF(ISNUMBER('原始字段'!C4853),'原始字段'!C4853,"n.a.")</x:f>
        <x:v>47012600</x:v>
      </x:c>
      <x:c r="F4839" s="8" t="n">
        <x:f>IF(ISNUMBER('原始字段'!C4949),'原始字段'!C4949,"n.a.")</x:f>
        <x:v>47012600</x:v>
      </x:c>
      <x:c r="G4839" s="8" t="n">
        <x:f>IF(COUNT(E4839:F4839)=2,F4839-E4839,"n.a.")</x:f>
        <x:v>0</x:v>
      </x:c>
      <x:c r="H4839" s="9" t="n">
        <x:f>IF(ISNUMBER('原始字段'!D4949),'原始字段'!D4949,"n.a.")</x:f>
        <x:v>3.2413</x:v>
      </x:c>
      <x:c r="I4839" s="9" t="n">
        <x:f>IF(COUNT(G4839:H4839)=2,G4839*H4839/100000000,"n.a.")</x:f>
        <x:v>0</x:v>
      </x:c>
      <x:c r="J4839" s="1" t="str">
        <x:v>日频齐全；折算事件未独立核实</x:v>
      </x:c>
    </x:row>
    <x:row r="4840" ht="25" customHeight="1">
      <x:c r="A4840" s="1" t="str">
        <x:v>中证1000</x:v>
      </x:c>
      <x:c r="B4840" s="1" t="str">
        <x:v>560110.SH</x:v>
      </x:c>
      <x:c r="C4840" s="1" t="str">
        <x:v>汇添富中证1000ETF</x:v>
      </x:c>
      <x:c r="D4840" s="7" t="d">
        <x:v>2026-08-11T00:00:00.000Z</x:v>
      </x:c>
      <x:c r="E4840" s="8" t="n">
        <x:f>IF(ISNUMBER('原始字段'!C4855),'原始字段'!C4855,"n.a.")</x:f>
        <x:v>367903500</x:v>
      </x:c>
      <x:c r="F4840" s="8" t="n">
        <x:f>IF(ISNUMBER('原始字段'!C4951),'原始字段'!C4951,"n.a.")</x:f>
        <x:v>367903500</x:v>
      </x:c>
      <x:c r="G4840" s="8" t="n">
        <x:f>IF(COUNT(E4840:F4840)=2,F4840-E4840,"n.a.")</x:f>
        <x:v>0</x:v>
      </x:c>
      <x:c r="H4840" s="9" t="n">
        <x:f>IF(ISNUMBER('原始字段'!D4951),'原始字段'!D4951,"n.a.")</x:f>
        <x:v>1.157</x:v>
      </x:c>
      <x:c r="I4840" s="9" t="n">
        <x:f>IF(COUNT(G4840:H4840)=2,G4840*H4840/100000000,"n.a.")</x:f>
        <x:v>0</x:v>
      </x:c>
      <x:c r="J4840" s="1" t="str">
        <x:v>日频齐全；折算事件未独立核实</x:v>
      </x:c>
    </x:row>
    <x:row r="4841" ht="25" customHeight="1">
      <x:c r="A4841" s="1" t="str">
        <x:v>中证2000</x:v>
      </x:c>
      <x:c r="B4841" s="1" t="str">
        <x:v>159535.SZ</x:v>
      </x:c>
      <x:c r="C4841" s="1" t="str">
        <x:v>嘉实中证2000ETF</x:v>
      </x:c>
      <x:c r="D4841" s="7" t="d">
        <x:v>2026-08-11T00:00:00.000Z</x:v>
      </x:c>
      <x:c r="E4841" s="8" t="n">
        <x:f>IF(ISNUMBER('原始字段'!C4796),'原始字段'!C4796,"n.a.")</x:f>
        <x:v>25981088</x:v>
      </x:c>
      <x:c r="F4841" s="8" t="n">
        <x:f>IF(ISNUMBER('原始字段'!C4892),'原始字段'!C4892,"n.a.")</x:f>
        <x:v>23981088</x:v>
      </x:c>
      <x:c r="G4841" s="8" t="n">
        <x:f>IF(COUNT(E4841:F4841)=2,F4841-E4841,"n.a.")</x:f>
        <x:v>-2000000</x:v>
      </x:c>
      <x:c r="H4841" s="9" t="n">
        <x:f>IF(ISNUMBER('原始字段'!D4892),'原始字段'!D4892,"n.a.")</x:f>
        <x:v>1.4779</x:v>
      </x:c>
      <x:c r="I4841" s="9" t="n">
        <x:f>IF(COUNT(G4841:H4841)=2,G4841*H4841/100000000,"n.a.")</x:f>
        <x:v>-0.029558</x:v>
      </x:c>
      <x:c r="J4841" s="1" t="str">
        <x:v>日频齐全；折算事件未独立核实</x:v>
      </x:c>
    </x:row>
    <x:row r="4842" ht="25" customHeight="1">
      <x:c r="A4842" s="1" t="str">
        <x:v>中证2000</x:v>
      </x:c>
      <x:c r="B4842" s="1" t="str">
        <x:v>159536.SZ</x:v>
      </x:c>
      <x:c r="C4842" s="1" t="str">
        <x:v>汇添富中证2000ETF</x:v>
      </x:c>
      <x:c r="D4842" s="7" t="d">
        <x:v>2026-08-11T00:00:00.000Z</x:v>
      </x:c>
      <x:c r="E4842" s="8" t="n">
        <x:f>IF(ISNUMBER('原始字段'!C4797),'原始字段'!C4797,"n.a.")</x:f>
        <x:v>57261589</x:v>
      </x:c>
      <x:c r="F4842" s="8" t="n">
        <x:f>IF(ISNUMBER('原始字段'!C4893),'原始字段'!C4893,"n.a.")</x:f>
        <x:v>57261589</x:v>
      </x:c>
      <x:c r="G4842" s="8" t="n">
        <x:f>IF(COUNT(E4842:F4842)=2,F4842-E4842,"n.a.")</x:f>
        <x:v>0</x:v>
      </x:c>
      <x:c r="H4842" s="9" t="n">
        <x:f>IF(ISNUMBER('原始字段'!D4893),'原始字段'!D4893,"n.a.")</x:f>
        <x:v>1.3786</x:v>
      </x:c>
      <x:c r="I4842" s="9" t="n">
        <x:f>IF(COUNT(G4842:H4842)=2,G4842*H4842/100000000,"n.a.")</x:f>
        <x:v>0</x:v>
      </x:c>
      <x:c r="J4842" s="1" t="str">
        <x:v>日频齐全；折算事件未独立核实</x:v>
      </x:c>
    </x:row>
    <x:row r="4843" ht="25" customHeight="1">
      <x:c r="A4843" s="1" t="str">
        <x:v>中证2000</x:v>
      </x:c>
      <x:c r="B4843" s="1" t="str">
        <x:v>159531.SZ</x:v>
      </x:c>
      <x:c r="C4843" s="1" t="str">
        <x:v>南方中证2000ETF</x:v>
      </x:c>
      <x:c r="D4843" s="7" t="d">
        <x:v>2026-08-11T00:00:00.000Z</x:v>
      </x:c>
      <x:c r="E4843" s="8" t="n">
        <x:f>IF(ISNUMBER('原始字段'!C4793),'原始字段'!C4793,"n.a.")</x:f>
        <x:v>1182608406</x:v>
      </x:c>
      <x:c r="F4843" s="8" t="n">
        <x:f>IF(ISNUMBER('原始字段'!C4889),'原始字段'!C4889,"n.a.")</x:f>
        <x:v>1154608406</x:v>
      </x:c>
      <x:c r="G4843" s="8" t="n">
        <x:f>IF(COUNT(E4843:F4843)=2,F4843-E4843,"n.a.")</x:f>
        <x:v>-28000000</x:v>
      </x:c>
      <x:c r="H4843" s="9" t="n">
        <x:f>IF(ISNUMBER('原始字段'!D4889),'原始字段'!D4889,"n.a.")</x:f>
        <x:v>1.4444</x:v>
      </x:c>
      <x:c r="I4843" s="9" t="n">
        <x:f>IF(COUNT(G4843:H4843)=2,G4843*H4843/100000000,"n.a.")</x:f>
        <x:v>-0.404432</x:v>
      </x:c>
      <x:c r="J4843" s="1" t="str">
        <x:v>日频齐全；折算事件未独立核实</x:v>
      </x:c>
    </x:row>
    <x:row r="4844" ht="25" customHeight="1">
      <x:c r="A4844" s="1" t="str">
        <x:v>中证2000</x:v>
      </x:c>
      <x:c r="B4844" s="1" t="str">
        <x:v>159532.SZ</x:v>
      </x:c>
      <x:c r="C4844" s="1" t="str">
        <x:v>易方达中证2000ETF</x:v>
      </x:c>
      <x:c r="D4844" s="7" t="d">
        <x:v>2026-08-11T00:00:00.000Z</x:v>
      </x:c>
      <x:c r="E4844" s="8" t="n">
        <x:f>IF(ISNUMBER('原始字段'!C4794),'原始字段'!C4794,"n.a.")</x:f>
        <x:v>191564791</x:v>
      </x:c>
      <x:c r="F4844" s="8" t="n">
        <x:f>IF(ISNUMBER('原始字段'!C4890),'原始字段'!C4890,"n.a.")</x:f>
        <x:v>191564791</x:v>
      </x:c>
      <x:c r="G4844" s="8" t="n">
        <x:f>IF(COUNT(E4844:F4844)=2,F4844-E4844,"n.a.")</x:f>
        <x:v>0</x:v>
      </x:c>
      <x:c r="H4844" s="9" t="n">
        <x:f>IF(ISNUMBER('原始字段'!D4890),'原始字段'!D4890,"n.a.")</x:f>
        <x:v>1.6251</x:v>
      </x:c>
      <x:c r="I4844" s="9" t="n">
        <x:f>IF(COUNT(G4844:H4844)=2,G4844*H4844/100000000,"n.a.")</x:f>
        <x:v>0</x:v>
      </x:c>
      <x:c r="J4844" s="1" t="str">
        <x:v>日频齐全；折算事件未独立核实</x:v>
      </x:c>
    </x:row>
    <x:row r="4845" ht="25" customHeight="1">
      <x:c r="A4845" s="1" t="str">
        <x:v>中证2000</x:v>
      </x:c>
      <x:c r="B4845" s="1" t="str">
        <x:v>159533.SZ</x:v>
      </x:c>
      <x:c r="C4845" s="1" t="str">
        <x:v>博时中证2000ETF</x:v>
      </x:c>
      <x:c r="D4845" s="7" t="d">
        <x:v>2026-08-11T00:00:00.000Z</x:v>
      </x:c>
      <x:c r="E4845" s="8" t="n">
        <x:f>IF(ISNUMBER('原始字段'!C4795),'原始字段'!C4795,"n.a.")</x:f>
        <x:v>16458785</x:v>
      </x:c>
      <x:c r="F4845" s="8" t="n">
        <x:f>IF(ISNUMBER('原始字段'!C4891),'原始字段'!C4891,"n.a.")</x:f>
        <x:v>16458785</x:v>
      </x:c>
      <x:c r="G4845" s="8" t="n">
        <x:f>IF(COUNT(E4845:F4845)=2,F4845-E4845,"n.a.")</x:f>
        <x:v>0</x:v>
      </x:c>
      <x:c r="H4845" s="9" t="n">
        <x:f>IF(ISNUMBER('原始字段'!D4891),'原始字段'!D4891,"n.a.")</x:f>
        <x:v>1.9211</x:v>
      </x:c>
      <x:c r="I4845" s="9" t="n">
        <x:f>IF(COUNT(G4845:H4845)=2,G4845*H4845/100000000,"n.a.")</x:f>
        <x:v>0</x:v>
      </x:c>
      <x:c r="J4845" s="1" t="str">
        <x:v>日频齐全；折算事件未独立核实</x:v>
      </x:c>
    </x:row>
    <x:row r="4846" ht="25" customHeight="1">
      <x:c r="A4846" s="1" t="str">
        <x:v>中证2000</x:v>
      </x:c>
      <x:c r="B4846" s="1" t="str">
        <x:v>561370.SH</x:v>
      </x:c>
      <x:c r="C4846" s="1" t="str">
        <x:v>国泰中证2000ETF</x:v>
      </x:c>
      <x:c r="D4846" s="7" t="d">
        <x:v>2026-08-11T00:00:00.000Z</x:v>
      </x:c>
      <x:c r="E4846" s="8" t="n">
        <x:f>IF(ISNUMBER('原始字段'!C4858),'原始字段'!C4858,"n.a.")</x:f>
        <x:v>32356000</x:v>
      </x:c>
      <x:c r="F4846" s="8" t="n">
        <x:f>IF(ISNUMBER('原始字段'!C4954),'原始字段'!C4954,"n.a.")</x:f>
        <x:v>32356000</x:v>
      </x:c>
      <x:c r="G4846" s="8" t="n">
        <x:f>IF(COUNT(E4846:F4846)=2,F4846-E4846,"n.a.")</x:f>
        <x:v>0</x:v>
      </x:c>
      <x:c r="H4846" s="9" t="n">
        <x:f>IF(ISNUMBER('原始字段'!D4954),'原始字段'!D4954,"n.a.")</x:f>
        <x:v>1.4045</x:v>
      </x:c>
      <x:c r="I4846" s="9" t="n">
        <x:f>IF(COUNT(G4846:H4846)=2,G4846*H4846/100000000,"n.a.")</x:f>
        <x:v>0</x:v>
      </x:c>
      <x:c r="J4846" s="1" t="str">
        <x:v>日频齐全；折算事件未独立核实</x:v>
      </x:c>
    </x:row>
    <x:row r="4847" ht="25" customHeight="1">
      <x:c r="A4847" s="1" t="str">
        <x:v>中证2000</x:v>
      </x:c>
      <x:c r="B4847" s="1" t="str">
        <x:v>563300.SH</x:v>
      </x:c>
      <x:c r="C4847" s="1" t="str">
        <x:v>华泰柏瑞中证2000ETF</x:v>
      </x:c>
      <x:c r="D4847" s="7" t="d">
        <x:v>2026-08-11T00:00:00.000Z</x:v>
      </x:c>
      <x:c r="E4847" s="8" t="n">
        <x:f>IF(ISNUMBER('原始字段'!C4862),'原始字段'!C4862,"n.a.")</x:f>
        <x:v>5623674000</x:v>
      </x:c>
      <x:c r="F4847" s="8" t="n">
        <x:f>IF(ISNUMBER('原始字段'!C4958),'原始字段'!C4958,"n.a.")</x:f>
        <x:v>5276174000</x:v>
      </x:c>
      <x:c r="G4847" s="8" t="n">
        <x:f>IF(COUNT(E4847:F4847)=2,F4847-E4847,"n.a.")</x:f>
        <x:v>-347500000</x:v>
      </x:c>
      <x:c r="H4847" s="9" t="n">
        <x:f>IF(ISNUMBER('原始字段'!D4958),'原始字段'!D4958,"n.a.")</x:f>
        <x:v>1.4138</x:v>
      </x:c>
      <x:c r="I4847" s="9" t="n">
        <x:f>IF(COUNT(G4847:H4847)=2,G4847*H4847/100000000,"n.a.")</x:f>
        <x:v>-4.912955</x:v>
      </x:c>
      <x:c r="J4847" s="1" t="str">
        <x:v>日频齐全；折算事件未独立核实</x:v>
      </x:c>
    </x:row>
    <x:row r="4848" ht="25" customHeight="1">
      <x:c r="A4848" s="1" t="str">
        <x:v>中证2000</x:v>
      </x:c>
      <x:c r="B4848" s="1" t="str">
        <x:v>562660.SH</x:v>
      </x:c>
      <x:c r="C4848" s="1" t="str">
        <x:v>华夏中证2000ETF</x:v>
      </x:c>
      <x:c r="D4848" s="7" t="d">
        <x:v>2026-08-11T00:00:00.000Z</x:v>
      </x:c>
      <x:c r="E4848" s="8" t="n">
        <x:f>IF(ISNUMBER('原始字段'!C4860),'原始字段'!C4860,"n.a.")</x:f>
        <x:v>340874000</x:v>
      </x:c>
      <x:c r="F4848" s="8" t="n">
        <x:f>IF(ISNUMBER('原始字段'!C4956),'原始字段'!C4956,"n.a.")</x:f>
        <x:v>342874000</x:v>
      </x:c>
      <x:c r="G4848" s="8" t="n">
        <x:f>IF(COUNT(E4848:F4848)=2,F4848-E4848,"n.a.")</x:f>
        <x:v>2000000</x:v>
      </x:c>
      <x:c r="H4848" s="9" t="n">
        <x:f>IF(ISNUMBER('原始字段'!D4956),'原始字段'!D4956,"n.a.")</x:f>
        <x:v>1.8442</x:v>
      </x:c>
      <x:c r="I4848" s="9" t="n">
        <x:f>IF(COUNT(G4848:H4848)=2,G4848*H4848/100000000,"n.a.")</x:f>
        <x:v>0.036884</x:v>
      </x:c>
      <x:c r="J4848" s="1" t="str">
        <x:v>日频齐全；折算事件未独立核实</x:v>
      </x:c>
    </x:row>
    <x:row r="4849" ht="25" customHeight="1">
      <x:c r="A4849" s="1" t="str">
        <x:v>中证2000</x:v>
      </x:c>
      <x:c r="B4849" s="1" t="str">
        <x:v>563200.SH</x:v>
      </x:c>
      <x:c r="C4849" s="1" t="str">
        <x:v>富国中证2000ETF</x:v>
      </x:c>
      <x:c r="D4849" s="7" t="d">
        <x:v>2026-08-11T00:00:00.000Z</x:v>
      </x:c>
      <x:c r="E4849" s="8" t="n">
        <x:f>IF(ISNUMBER('原始字段'!C4861),'原始字段'!C4861,"n.a.")</x:f>
        <x:v>61458800</x:v>
      </x:c>
      <x:c r="F4849" s="8" t="n">
        <x:f>IF(ISNUMBER('原始字段'!C4957),'原始字段'!C4957,"n.a.")</x:f>
        <x:v>59458800</x:v>
      </x:c>
      <x:c r="G4849" s="8" t="n">
        <x:f>IF(COUNT(E4849:F4849)=2,F4849-E4849,"n.a.")</x:f>
        <x:v>-2000000</x:v>
      </x:c>
      <x:c r="H4849" s="9" t="n">
        <x:f>IF(ISNUMBER('原始字段'!D4957),'原始字段'!D4957,"n.a.")</x:f>
        <x:v>1.5021</x:v>
      </x:c>
      <x:c r="I4849" s="9" t="n">
        <x:f>IF(COUNT(G4849:H4849)=2,G4849*H4849/100000000,"n.a.")</x:f>
        <x:v>-0.030042</x:v>
      </x:c>
      <x:c r="J4849" s="1" t="str">
        <x:v>日频齐全；折算事件未独立核实</x:v>
      </x:c>
    </x:row>
    <x:row r="4850" ht="25" customHeight="1">
      <x:c r="A4850" s="1" t="str">
        <x:v>中证2000</x:v>
      </x:c>
      <x:c r="B4850" s="1" t="str">
        <x:v>560220.SH</x:v>
      </x:c>
      <x:c r="C4850" s="1" t="str">
        <x:v>广发中证2000ETF</x:v>
      </x:c>
      <x:c r="D4850" s="7" t="d">
        <x:v>2026-08-11T00:00:00.000Z</x:v>
      </x:c>
      <x:c r="E4850" s="8" t="n">
        <x:f>IF(ISNUMBER('原始字段'!C4856),'原始字段'!C4856,"n.a.")</x:f>
        <x:v>66717000</x:v>
      </x:c>
      <x:c r="F4850" s="8" t="n">
        <x:f>IF(ISNUMBER('原始字段'!C4952),'原始字段'!C4952,"n.a.")</x:f>
        <x:v>66717000</x:v>
      </x:c>
      <x:c r="G4850" s="8" t="n">
        <x:f>IF(COUNT(E4850:F4850)=2,F4850-E4850,"n.a.")</x:f>
        <x:v>0</x:v>
      </x:c>
      <x:c r="H4850" s="9" t="n">
        <x:f>IF(ISNUMBER('原始字段'!D4952),'原始字段'!D4952,"n.a.")</x:f>
        <x:v>1.4211</x:v>
      </x:c>
      <x:c r="I4850" s="9" t="n">
        <x:f>IF(COUNT(G4850:H4850)=2,G4850*H4850/100000000,"n.a.")</x:f>
        <x:v>0</x:v>
      </x:c>
      <x:c r="J4850" s="1" t="str">
        <x:v>日频齐全；折算事件未独立核实</x:v>
      </x:c>
    </x:row>
    <x:row r="4851" ht="25" customHeight="1">
      <x:c r="A4851" s="1" t="str">
        <x:v>创业板指</x:v>
      </x:c>
      <x:c r="B4851" s="1" t="str">
        <x:v>159810.SZ</x:v>
      </x:c>
      <x:c r="C4851" s="1" t="str">
        <x:v>浦银创业板ETF</x:v>
      </x:c>
      <x:c r="D4851" s="7" t="d">
        <x:v>2026-08-11T00:00:00.000Z</x:v>
      </x:c>
      <x:c r="E4851" s="8" t="n">
        <x:f>IF(ISNUMBER('原始字段'!C4802),'原始字段'!C4802,"n.a.")</x:f>
        <x:v>57475458</x:v>
      </x:c>
      <x:c r="F4851" s="8" t="n">
        <x:f>IF(ISNUMBER('原始字段'!C4898),'原始字段'!C4898,"n.a.")</x:f>
        <x:v>57475458</x:v>
      </x:c>
      <x:c r="G4851" s="8" t="n">
        <x:f>IF(COUNT(E4851:F4851)=2,F4851-E4851,"n.a.")</x:f>
        <x:v>0</x:v>
      </x:c>
      <x:c r="H4851" s="9" t="n">
        <x:f>IF(ISNUMBER('原始字段'!D4898),'原始字段'!D4898,"n.a.")</x:f>
        <x:v>1.4295</x:v>
      </x:c>
      <x:c r="I4851" s="9" t="n">
        <x:f>IF(COUNT(G4851:H4851)=2,G4851*H4851/100000000,"n.a.")</x:f>
        <x:v>0</x:v>
      </x:c>
      <x:c r="J4851" s="1" t="str">
        <x:v>日频齐全；折算事件未独立核实</x:v>
      </x:c>
    </x:row>
    <x:row r="4852" ht="25" customHeight="1">
      <x:c r="A4852" s="1" t="str">
        <x:v>创业板指</x:v>
      </x:c>
      <x:c r="B4852" s="1" t="str">
        <x:v>159808.SZ</x:v>
      </x:c>
      <x:c r="C4852" s="1" t="str">
        <x:v>融通创业板ETF</x:v>
      </x:c>
      <x:c r="D4852" s="7" t="d">
        <x:v>2026-08-11T00:00:00.000Z</x:v>
      </x:c>
      <x:c r="E4852" s="8" t="n">
        <x:f>IF(ISNUMBER('原始字段'!C4801),'原始字段'!C4801,"n.a.")</x:f>
        <x:v>51484790</x:v>
      </x:c>
      <x:c r="F4852" s="8" t="n">
        <x:f>IF(ISNUMBER('原始字段'!C4897),'原始字段'!C4897,"n.a.")</x:f>
        <x:v>51484790</x:v>
      </x:c>
      <x:c r="G4852" s="8" t="n">
        <x:f>IF(COUNT(E4852:F4852)=2,F4852-E4852,"n.a.")</x:f>
        <x:v>0</x:v>
      </x:c>
      <x:c r="H4852" s="9" t="n">
        <x:f>IF(ISNUMBER('原始字段'!D4897),'原始字段'!D4897,"n.a.")</x:f>
        <x:v>1.3762</x:v>
      </x:c>
      <x:c r="I4852" s="9" t="n">
        <x:f>IF(COUNT(G4852:H4852)=2,G4852*H4852/100000000,"n.a.")</x:f>
        <x:v>0</x:v>
      </x:c>
      <x:c r="J4852" s="1" t="str">
        <x:v>日频齐全；折算事件未独立核实</x:v>
      </x:c>
    </x:row>
    <x:row r="4853" ht="25" customHeight="1">
      <x:c r="A4853" s="1" t="str">
        <x:v>创业板指</x:v>
      </x:c>
      <x:c r="B4853" s="1" t="str">
        <x:v>159964.SZ</x:v>
      </x:c>
      <x:c r="C4853" s="1" t="str">
        <x:v>平安创业板ETF</x:v>
      </x:c>
      <x:c r="D4853" s="7" t="d">
        <x:v>2026-08-11T00:00:00.000Z</x:v>
      </x:c>
      <x:c r="E4853" s="8" t="n">
        <x:f>IF(ISNUMBER('原始字段'!C4817),'原始字段'!C4817,"n.a.")</x:f>
        <x:v>165481881</x:v>
      </x:c>
      <x:c r="F4853" s="8" t="n">
        <x:f>IF(ISNUMBER('原始字段'!C4913),'原始字段'!C4913,"n.a.")</x:f>
        <x:v>165481881</x:v>
      </x:c>
      <x:c r="G4853" s="8" t="n">
        <x:f>IF(COUNT(E4853:F4853)=2,F4853-E4853,"n.a.")</x:f>
        <x:v>0</x:v>
      </x:c>
      <x:c r="H4853" s="9" t="n">
        <x:f>IF(ISNUMBER('原始字段'!D4913),'原始字段'!D4913,"n.a.")</x:f>
        <x:v>2.3328</x:v>
      </x:c>
      <x:c r="I4853" s="9" t="n">
        <x:f>IF(COUNT(G4853:H4853)=2,G4853*H4853/100000000,"n.a.")</x:f>
        <x:v>0</x:v>
      </x:c>
      <x:c r="J4853" s="1" t="str">
        <x:v>日频齐全；折算事件未独立核实</x:v>
      </x:c>
    </x:row>
    <x:row r="4854" ht="25" customHeight="1">
      <x:c r="A4854" s="1" t="str">
        <x:v>创业板指</x:v>
      </x:c>
      <x:c r="B4854" s="1" t="str">
        <x:v>159915.SZ</x:v>
      </x:c>
      <x:c r="C4854" s="1" t="str">
        <x:v>易方达创业板ETF</x:v>
      </x:c>
      <x:c r="D4854" s="7" t="d">
        <x:v>2026-08-11T00:00:00.000Z</x:v>
      </x:c>
      <x:c r="E4854" s="8" t="n">
        <x:f>IF(ISNUMBER('原始字段'!C4807),'原始字段'!C4807,"n.a.")</x:f>
        <x:v>18574454936</x:v>
      </x:c>
      <x:c r="F4854" s="8" t="n">
        <x:f>IF(ISNUMBER('原始字段'!C4903),'原始字段'!C4903,"n.a.")</x:f>
        <x:v>18167454936</x:v>
      </x:c>
      <x:c r="G4854" s="8" t="n">
        <x:f>IF(COUNT(E4854:F4854)=2,F4854-E4854,"n.a.")</x:f>
        <x:v>-407000000</x:v>
      </x:c>
      <x:c r="H4854" s="9" t="n">
        <x:f>IF(ISNUMBER('原始字段'!D4903),'原始字段'!D4903,"n.a.")</x:f>
        <x:v>3.5684</x:v>
      </x:c>
      <x:c r="I4854" s="9" t="n">
        <x:f>IF(COUNT(G4854:H4854)=2,G4854*H4854/100000000,"n.a.")</x:f>
        <x:v>-14.523388</x:v>
      </x:c>
      <x:c r="J4854" s="1" t="str">
        <x:v>日频齐全；折算事件未独立核实</x:v>
      </x:c>
    </x:row>
    <x:row r="4855" ht="25" customHeight="1">
      <x:c r="A4855" s="1" t="str">
        <x:v>创业板指</x:v>
      </x:c>
      <x:c r="B4855" s="1" t="str">
        <x:v>159971.SZ</x:v>
      </x:c>
      <x:c r="C4855" s="1" t="str">
        <x:v>富国创业板ETF</x:v>
      </x:c>
      <x:c r="D4855" s="7" t="d">
        <x:v>2026-08-11T00:00:00.000Z</x:v>
      </x:c>
      <x:c r="E4855" s="8" t="n">
        <x:f>IF(ISNUMBER('原始字段'!C4819),'原始字段'!C4819,"n.a.")</x:f>
        <x:v>1616020288</x:v>
      </x:c>
      <x:c r="F4855" s="8" t="n">
        <x:f>IF(ISNUMBER('原始字段'!C4915),'原始字段'!C4915,"n.a.")</x:f>
        <x:v>1614020288</x:v>
      </x:c>
      <x:c r="G4855" s="8" t="n">
        <x:f>IF(COUNT(E4855:F4855)=2,F4855-E4855,"n.a.")</x:f>
        <x:v>-2000000</x:v>
      </x:c>
      <x:c r="H4855" s="9" t="n">
        <x:f>IF(ISNUMBER('原始字段'!D4915),'原始字段'!D4915,"n.a.")</x:f>
        <x:v>1.2407</x:v>
      </x:c>
      <x:c r="I4855" s="9" t="n">
        <x:f>IF(COUNT(G4855:H4855)=2,G4855*H4855/100000000,"n.a.")</x:f>
        <x:v>-0.024814</x:v>
      </x:c>
      <x:c r="J4855" s="1" t="str">
        <x:v>日频齐全；折算事件未独立核实</x:v>
      </x:c>
    </x:row>
    <x:row r="4856" ht="25" customHeight="1">
      <x:c r="A4856" s="1" t="str">
        <x:v>创业板指</x:v>
      </x:c>
      <x:c r="B4856" s="1" t="str">
        <x:v>159957.SZ</x:v>
      </x:c>
      <x:c r="C4856" s="1" t="str">
        <x:v>华夏创业板ETF</x:v>
      </x:c>
      <x:c r="D4856" s="7" t="d">
        <x:v>2026-08-11T00:00:00.000Z</x:v>
      </x:c>
      <x:c r="E4856" s="8" t="n">
        <x:f>IF(ISNUMBER('原始字段'!C4815),'原始字段'!C4815,"n.a.")</x:f>
        <x:v>1221784560</x:v>
      </x:c>
      <x:c r="F4856" s="8" t="n">
        <x:f>IF(ISNUMBER('原始字段'!C4911),'原始字段'!C4911,"n.a.")</x:f>
        <x:v>1201784560</x:v>
      </x:c>
      <x:c r="G4856" s="8" t="n">
        <x:f>IF(COUNT(E4856:F4856)=2,F4856-E4856,"n.a.")</x:f>
        <x:v>-20000000</x:v>
      </x:c>
      <x:c r="H4856" s="9" t="n">
        <x:f>IF(ISNUMBER('原始字段'!D4911),'原始字段'!D4911,"n.a.")</x:f>
        <x:v>2.3399</x:v>
      </x:c>
      <x:c r="I4856" s="9" t="n">
        <x:f>IF(COUNT(G4856:H4856)=2,G4856*H4856/100000000,"n.a.")</x:f>
        <x:v>-0.46798</x:v>
      </x:c>
      <x:c r="J4856" s="1" t="str">
        <x:v>日频齐全；折算事件未独立核实</x:v>
      </x:c>
    </x:row>
    <x:row r="4857" ht="25" customHeight="1">
      <x:c r="A4857" s="1" t="str">
        <x:v>创业板指</x:v>
      </x:c>
      <x:c r="B4857" s="1" t="str">
        <x:v>159958.SZ</x:v>
      </x:c>
      <x:c r="C4857" s="1" t="str">
        <x:v>工银创业板ETF</x:v>
      </x:c>
      <x:c r="D4857" s="7" t="d">
        <x:v>2026-08-11T00:00:00.000Z</x:v>
      </x:c>
      <x:c r="E4857" s="8" t="n">
        <x:f>IF(ISNUMBER('原始字段'!C4816),'原始字段'!C4816,"n.a.")</x:f>
        <x:v>230811448</x:v>
      </x:c>
      <x:c r="F4857" s="8" t="n">
        <x:f>IF(ISNUMBER('原始字段'!C4912),'原始字段'!C4912,"n.a.")</x:f>
        <x:v>232911448</x:v>
      </x:c>
      <x:c r="G4857" s="8" t="n">
        <x:f>IF(COUNT(E4857:F4857)=2,F4857-E4857,"n.a.")</x:f>
        <x:v>2100000</x:v>
      </x:c>
      <x:c r="H4857" s="9" t="n">
        <x:f>IF(ISNUMBER('原始字段'!D4912),'原始字段'!D4912,"n.a.")</x:f>
        <x:v>2.156</x:v>
      </x:c>
      <x:c r="I4857" s="9" t="n">
        <x:f>IF(COUNT(G4857:H4857)=2,G4857*H4857/100000000,"n.a.")</x:f>
        <x:v>0.045276</x:v>
      </x:c>
      <x:c r="J4857" s="1" t="str">
        <x:v>日频齐全；折算事件未独立核实</x:v>
      </x:c>
    </x:row>
    <x:row r="4858" ht="25" customHeight="1">
      <x:c r="A4858" s="1" t="str">
        <x:v>创业板指</x:v>
      </x:c>
      <x:c r="B4858" s="1" t="str">
        <x:v>159977.SZ</x:v>
      </x:c>
      <x:c r="C4858" s="1" t="str">
        <x:v>天弘创业板ETF</x:v>
      </x:c>
      <x:c r="D4858" s="7" t="d">
        <x:v>2026-08-11T00:00:00.000Z</x:v>
      </x:c>
      <x:c r="E4858" s="8" t="n">
        <x:f>IF(ISNUMBER('原始字段'!C4820),'原始字段'!C4820,"n.a.")</x:f>
        <x:v>3447872820</x:v>
      </x:c>
      <x:c r="F4858" s="8" t="n">
        <x:f>IF(ISNUMBER('原始字段'!C4916),'原始字段'!C4916,"n.a.")</x:f>
        <x:v>3457872820</x:v>
      </x:c>
      <x:c r="G4858" s="8" t="n">
        <x:f>IF(COUNT(E4858:F4858)=2,F4858-E4858,"n.a.")</x:f>
        <x:v>10000000</x:v>
      </x:c>
      <x:c r="H4858" s="9" t="n">
        <x:f>IF(ISNUMBER('原始字段'!D4916),'原始字段'!D4916,"n.a.")</x:f>
        <x:v>1.8513</x:v>
      </x:c>
      <x:c r="I4858" s="9" t="n">
        <x:f>IF(COUNT(G4858:H4858)=2,G4858*H4858/100000000,"n.a.")</x:f>
        <x:v>0.18513</x:v>
      </x:c>
      <x:c r="J4858" s="1" t="str">
        <x:v>日频齐全；折算事件未独立核实</x:v>
      </x:c>
    </x:row>
    <x:row r="4859" ht="25" customHeight="1">
      <x:c r="A4859" s="1" t="str">
        <x:v>创业板指</x:v>
      </x:c>
      <x:c r="B4859" s="1" t="str">
        <x:v>159821.SZ</x:v>
      </x:c>
      <x:c r="C4859" s="1" t="str">
        <x:v>中银证券创业板ETF</x:v>
      </x:c>
      <x:c r="D4859" s="7" t="d">
        <x:v>2026-08-11T00:00:00.000Z</x:v>
      </x:c>
      <x:c r="E4859" s="8" t="n">
        <x:f>IF(ISNUMBER('原始字段'!C4804),'原始字段'!C4804,"n.a.")</x:f>
        <x:v>60720000</x:v>
      </x:c>
      <x:c r="F4859" s="8" t="n">
        <x:f>IF(ISNUMBER('原始字段'!C4900),'原始字段'!C4900,"n.a.")</x:f>
        <x:v>60720000</x:v>
      </x:c>
      <x:c r="G4859" s="8" t="n">
        <x:f>IF(COUNT(E4859:F4859)=2,F4859-E4859,"n.a.")</x:f>
        <x:v>0</x:v>
      </x:c>
      <x:c r="H4859" s="9" t="n">
        <x:f>IF(ISNUMBER('原始字段'!D4900),'原始字段'!D4900,"n.a.")</x:f>
        <x:v>1.3378</x:v>
      </x:c>
      <x:c r="I4859" s="9" t="n">
        <x:f>IF(COUNT(G4859:H4859)=2,G4859*H4859/100000000,"n.a.")</x:f>
        <x:v>0</x:v>
      </x:c>
      <x:c r="J4859" s="1" t="str">
        <x:v>日频齐全；折算事件未独立核实</x:v>
      </x:c>
    </x:row>
    <x:row r="4860" ht="25" customHeight="1">
      <x:c r="A4860" s="1" t="str">
        <x:v>创业板指</x:v>
      </x:c>
      <x:c r="B4860" s="1" t="str">
        <x:v>159956.SZ</x:v>
      </x:c>
      <x:c r="C4860" s="1" t="str">
        <x:v>建信创业板ETF</x:v>
      </x:c>
      <x:c r="D4860" s="7" t="d">
        <x:v>2026-08-11T00:00:00.000Z</x:v>
      </x:c>
      <x:c r="E4860" s="8" t="n">
        <x:f>IF(ISNUMBER('原始字段'!C4814),'原始字段'!C4814,"n.a.")</x:f>
        <x:v>46978674</x:v>
      </x:c>
      <x:c r="F4860" s="8" t="n">
        <x:f>IF(ISNUMBER('原始字段'!C4910),'原始字段'!C4910,"n.a.")</x:f>
        <x:v>46978674</x:v>
      </x:c>
      <x:c r="G4860" s="8" t="n">
        <x:f>IF(COUNT(E4860:F4860)=2,F4860-E4860,"n.a.")</x:f>
        <x:v>0</x:v>
      </x:c>
      <x:c r="H4860" s="9" t="n">
        <x:f>IF(ISNUMBER('原始字段'!D4910),'原始字段'!D4910,"n.a.")</x:f>
        <x:v>2.2592</x:v>
      </x:c>
      <x:c r="I4860" s="9" t="n">
        <x:f>IF(COUNT(G4860:H4860)=2,G4860*H4860/100000000,"n.a.")</x:f>
        <x:v>0</x:v>
      </x:c>
      <x:c r="J4860" s="1" t="str">
        <x:v>日频齐全；折算事件未独立核实</x:v>
      </x:c>
    </x:row>
    <x:row r="4861" ht="25" customHeight="1">
      <x:c r="A4861" s="1" t="str">
        <x:v>创业板指</x:v>
      </x:c>
      <x:c r="B4861" s="1" t="str">
        <x:v>159908.SZ</x:v>
      </x:c>
      <x:c r="C4861" s="1" t="str">
        <x:v>博时创业板ETF</x:v>
      </x:c>
      <x:c r="D4861" s="7" t="d">
        <x:v>2026-08-11T00:00:00.000Z</x:v>
      </x:c>
      <x:c r="E4861" s="8" t="n">
        <x:f>IF(ISNUMBER('原始字段'!C4806),'原始字段'!C4806,"n.a.")</x:f>
        <x:v>316229029</x:v>
      </x:c>
      <x:c r="F4861" s="8" t="n">
        <x:f>IF(ISNUMBER('原始字段'!C4902),'原始字段'!C4902,"n.a.")</x:f>
        <x:v>315229029</x:v>
      </x:c>
      <x:c r="G4861" s="8" t="n">
        <x:f>IF(COUNT(E4861:F4861)=2,F4861-E4861,"n.a.")</x:f>
        <x:v>-1000000</x:v>
      </x:c>
      <x:c r="H4861" s="9" t="n">
        <x:f>IF(ISNUMBER('原始字段'!D4902),'原始字段'!D4902,"n.a.")</x:f>
        <x:v>3.3259</x:v>
      </x:c>
      <x:c r="I4861" s="9" t="n">
        <x:f>IF(COUNT(G4861:H4861)=2,G4861*H4861/100000000,"n.a.")</x:f>
        <x:v>-0.033259</x:v>
      </x:c>
      <x:c r="J4861" s="1" t="str">
        <x:v>日频齐全；折算事件未独立核实</x:v>
      </x:c>
    </x:row>
    <x:row r="4862" ht="25" customHeight="1">
      <x:c r="A4862" s="1" t="str">
        <x:v>创业板指</x:v>
      </x:c>
      <x:c r="B4862" s="1" t="str">
        <x:v>159952.SZ</x:v>
      </x:c>
      <x:c r="C4862" s="1" t="str">
        <x:v>广发创业板ETF</x:v>
      </x:c>
      <x:c r="D4862" s="7" t="d">
        <x:v>2026-08-11T00:00:00.000Z</x:v>
      </x:c>
      <x:c r="E4862" s="8" t="n">
        <x:f>IF(ISNUMBER('原始字段'!C4813),'原始字段'!C4813,"n.a.")</x:f>
        <x:v>5305184929</x:v>
      </x:c>
      <x:c r="F4862" s="8" t="n">
        <x:f>IF(ISNUMBER('原始字段'!C4909),'原始字段'!C4909,"n.a.")</x:f>
        <x:v>5293284929</x:v>
      </x:c>
      <x:c r="G4862" s="8" t="n">
        <x:f>IF(COUNT(E4862:F4862)=2,F4862-E4862,"n.a.")</x:f>
        <x:v>-11900000</x:v>
      </x:c>
      <x:c r="H4862" s="9" t="n">
        <x:f>IF(ISNUMBER('原始字段'!D4909),'原始字段'!D4909,"n.a.")</x:f>
        <x:v>2.167</x:v>
      </x:c>
      <x:c r="I4862" s="9" t="n">
        <x:f>IF(COUNT(G4862:H4862)=2,G4862*H4862/100000000,"n.a.")</x:f>
        <x:v>-0.25787299999999996</x:v>
      </x:c>
      <x:c r="J4862" s="1" t="str">
        <x:v>日频齐全；折算事件未独立核实</x:v>
      </x:c>
    </x:row>
    <x:row r="4863" ht="25" customHeight="1">
      <x:c r="A4863" s="1" t="str">
        <x:v>创业板指</x:v>
      </x:c>
      <x:c r="B4863" s="1" t="str">
        <x:v>159247.SZ</x:v>
      </x:c>
      <x:c r="C4863" s="1" t="str">
        <x:v>汇添富创业板ETF</x:v>
      </x:c>
      <x:c r="D4863" s="7" t="d">
        <x:v>2026-08-11T00:00:00.000Z</x:v>
      </x:c>
      <x:c r="E4863" s="8" t="n">
        <x:f>IF(ISNUMBER('原始字段'!C4787),'原始字段'!C4787,"n.a.")</x:f>
        <x:v>431984966</x:v>
      </x:c>
      <x:c r="F4863" s="8" t="n">
        <x:f>IF(ISNUMBER('原始字段'!C4883),'原始字段'!C4883,"n.a.")</x:f>
        <x:v>407984966</x:v>
      </x:c>
      <x:c r="G4863" s="8" t="n">
        <x:f>IF(COUNT(E4863:F4863)=2,F4863-E4863,"n.a.")</x:f>
        <x:v>-24000000</x:v>
      </x:c>
      <x:c r="H4863" s="9" t="n">
        <x:f>IF(ISNUMBER('原始字段'!D4883),'原始字段'!D4883,"n.a.")</x:f>
        <x:v>1.0665</x:v>
      </x:c>
      <x:c r="I4863" s="9" t="n">
        <x:f>IF(COUNT(G4863:H4863)=2,G4863*H4863/100000000,"n.a.")</x:f>
        <x:v>-0.25596</x:v>
      </x:c>
      <x:c r="J4863" s="1" t="str">
        <x:v>日频齐全；折算事件未独立核实</x:v>
      </x:c>
    </x:row>
    <x:row r="4864" ht="25" customHeight="1">
      <x:c r="A4864" s="1" t="str">
        <x:v>创业板指</x:v>
      </x:c>
      <x:c r="B4864" s="1" t="str">
        <x:v>159948.SZ</x:v>
      </x:c>
      <x:c r="C4864" s="1" t="str">
        <x:v>南方创业板ETF</x:v>
      </x:c>
      <x:c r="D4864" s="7" t="d">
        <x:v>2026-08-11T00:00:00.000Z</x:v>
      </x:c>
      <x:c r="E4864" s="8" t="n">
        <x:f>IF(ISNUMBER('原始字段'!C4812),'原始字段'!C4812,"n.a.")</x:f>
        <x:v>1193697720</x:v>
      </x:c>
      <x:c r="F4864" s="8" t="n">
        <x:f>IF(ISNUMBER('原始字段'!C4908),'原始字段'!C4908,"n.a.")</x:f>
        <x:v>1173697720</x:v>
      </x:c>
      <x:c r="G4864" s="8" t="n">
        <x:f>IF(COUNT(E4864:F4864)=2,F4864-E4864,"n.a.")</x:f>
        <x:v>-20000000</x:v>
      </x:c>
      <x:c r="H4864" s="9" t="n">
        <x:f>IF(ISNUMBER('原始字段'!D4908),'原始字段'!D4908,"n.a.")</x:f>
        <x:v>3.9397</x:v>
      </x:c>
      <x:c r="I4864" s="9" t="n">
        <x:f>IF(COUNT(G4864:H4864)=2,G4864*H4864/100000000,"n.a.")</x:f>
        <x:v>-0.78794</x:v>
      </x:c>
      <x:c r="J4864" s="1" t="str">
        <x:v>日频齐全；折算事件未独立核实</x:v>
      </x:c>
    </x:row>
    <x:row r="4865" ht="25" customHeight="1">
      <x:c r="A4865" s="1" t="str">
        <x:v>创业板指</x:v>
      </x:c>
      <x:c r="B4865" s="1" t="str">
        <x:v>159205.SZ</x:v>
      </x:c>
      <x:c r="C4865" s="1" t="str">
        <x:v>东财创业板ETF</x:v>
      </x:c>
      <x:c r="D4865" s="7" t="d">
        <x:v>2026-08-11T00:00:00.000Z</x:v>
      </x:c>
      <x:c r="E4865" s="8" t="n">
        <x:f>IF(ISNUMBER('原始字段'!C4786),'原始字段'!C4786,"n.a.")</x:f>
        <x:v>595056064</x:v>
      </x:c>
      <x:c r="F4865" s="8" t="n">
        <x:f>IF(ISNUMBER('原始字段'!C4882),'原始字段'!C4882,"n.a.")</x:f>
        <x:v>559056064</x:v>
      </x:c>
      <x:c r="G4865" s="8" t="n">
        <x:f>IF(COUNT(E4865:F4865)=2,F4865-E4865,"n.a.")</x:f>
        <x:v>-36000000</x:v>
      </x:c>
      <x:c r="H4865" s="9" t="n">
        <x:f>IF(ISNUMBER('原始字段'!D4882),'原始字段'!D4882,"n.a.")</x:f>
        <x:v>1.7449</x:v>
      </x:c>
      <x:c r="I4865" s="9" t="n">
        <x:f>IF(COUNT(G4865:H4865)=2,G4865*H4865/100000000,"n.a.")</x:f>
        <x:v>-0.628164</x:v>
      </x:c>
      <x:c r="J4865" s="1" t="str">
        <x:v>日频齐全；折算事件未独立核实</x:v>
      </x:c>
    </x:row>
    <x:row r="4866" ht="25" customHeight="1">
      <x:c r="A4866" s="1" t="str">
        <x:v>科创50</x:v>
      </x:c>
      <x:c r="B4866" s="1" t="str">
        <x:v>588940.SH</x:v>
      </x:c>
      <x:c r="C4866" s="1" t="str">
        <x:v>富国上证科创板50成份ETF</x:v>
      </x:c>
      <x:c r="D4866" s="7" t="d">
        <x:v>2026-08-11T00:00:00.000Z</x:v>
      </x:c>
      <x:c r="E4866" s="8" t="n">
        <x:f>IF(ISNUMBER('原始字段'!C4877),'原始字段'!C4877,"n.a.")</x:f>
        <x:v>2762840000</x:v>
      </x:c>
      <x:c r="F4866" s="8" t="n">
        <x:f>IF(ISNUMBER('原始字段'!C4973),'原始字段'!C4973,"n.a.")</x:f>
        <x:v>2804840000</x:v>
      </x:c>
      <x:c r="G4866" s="8" t="n">
        <x:f>IF(COUNT(E4866:F4866)=2,F4866-E4866,"n.a.")</x:f>
        <x:v>42000000</x:v>
      </x:c>
      <x:c r="H4866" s="9" t="n">
        <x:f>IF(ISNUMBER('原始字段'!D4973),'原始字段'!D4973,"n.a.")</x:f>
        <x:v>0.8848</x:v>
      </x:c>
      <x:c r="I4866" s="9" t="n">
        <x:f>IF(COUNT(G4866:H4866)=2,G4866*H4866/100000000,"n.a.")</x:f>
        <x:v>0.371616</x:v>
      </x:c>
      <x:c r="J4866" s="1" t="str">
        <x:v>日频齐全；折算事件未独立核实</x:v>
      </x:c>
    </x:row>
    <x:row r="4867" ht="25" customHeight="1">
      <x:c r="A4867" s="1" t="str">
        <x:v>科创50</x:v>
      </x:c>
      <x:c r="B4867" s="1" t="str">
        <x:v>589150.SH</x:v>
      </x:c>
      <x:c r="C4867" s="1" t="str">
        <x:v>平安上证科创板50成份ETF</x:v>
      </x:c>
      <x:c r="D4867" s="7" t="d">
        <x:v>2026-08-11T00:00:00.000Z</x:v>
      </x:c>
      <x:c r="E4867" s="8" t="n">
        <x:f>IF(ISNUMBER('原始字段'!C4879),'原始字段'!C4879,"n.a.")</x:f>
        <x:v>747437200</x:v>
      </x:c>
      <x:c r="F4867" s="8" t="n">
        <x:f>IF(ISNUMBER('原始字段'!C4975),'原始字段'!C4975,"n.a.")</x:f>
        <x:v>745437200</x:v>
      </x:c>
      <x:c r="G4867" s="8" t="n">
        <x:f>IF(COUNT(E4867:F4867)=2,F4867-E4867,"n.a.")</x:f>
        <x:v>-2000000</x:v>
      </x:c>
      <x:c r="H4867" s="9" t="n">
        <x:f>IF(ISNUMBER('原始字段'!D4975),'原始字段'!D4975,"n.a.")</x:f>
        <x:v>1.2362</x:v>
      </x:c>
      <x:c r="I4867" s="9" t="n">
        <x:f>IF(COUNT(G4867:H4867)=2,G4867*H4867/100000000,"n.a.")</x:f>
        <x:v>-0.024724</x:v>
      </x:c>
      <x:c r="J4867" s="1" t="str">
        <x:v>日频齐全；折算事件未独立核实</x:v>
      </x:c>
    </x:row>
    <x:row r="4868" ht="25" customHeight="1">
      <x:c r="A4868" s="1" t="str">
        <x:v>科创50</x:v>
      </x:c>
      <x:c r="B4868" s="1" t="str">
        <x:v>588150.SH</x:v>
      </x:c>
      <x:c r="C4868" s="1" t="str">
        <x:v>南方上证科创板50成份ETF</x:v>
      </x:c>
      <x:c r="D4868" s="7" t="d">
        <x:v>2026-08-11T00:00:00.000Z</x:v>
      </x:c>
      <x:c r="E4868" s="8" t="n">
        <x:f>IF(ISNUMBER('原始字段'!C4871),'原始字段'!C4871,"n.a.")</x:f>
        <x:v>366432600</x:v>
      </x:c>
      <x:c r="F4868" s="8" t="n">
        <x:f>IF(ISNUMBER('原始字段'!C4967),'原始字段'!C4967,"n.a.")</x:f>
        <x:v>366432600</x:v>
      </x:c>
      <x:c r="G4868" s="8" t="n">
        <x:f>IF(COUNT(E4868:F4868)=2,F4868-E4868,"n.a.")</x:f>
        <x:v>0</x:v>
      </x:c>
      <x:c r="H4868" s="9" t="n">
        <x:f>IF(ISNUMBER('原始字段'!D4967),'原始字段'!D4967,"n.a.")</x:f>
        <x:v>1.2112</x:v>
      </x:c>
      <x:c r="I4868" s="9" t="n">
        <x:f>IF(COUNT(G4868:H4868)=2,G4868*H4868/100000000,"n.a.")</x:f>
        <x:v>0</x:v>
      </x:c>
      <x:c r="J4868" s="1" t="str">
        <x:v>日频齐全；折算事件未独立核实</x:v>
      </x:c>
    </x:row>
    <x:row r="4869" ht="25" customHeight="1">
      <x:c r="A4869" s="1" t="str">
        <x:v>科创50</x:v>
      </x:c>
      <x:c r="B4869" s="1" t="str">
        <x:v>588000.SH</x:v>
      </x:c>
      <x:c r="C4869" s="1" t="str">
        <x:v>华夏上证科创板50ETF</x:v>
      </x:c>
      <x:c r="D4869" s="7" t="d">
        <x:v>2026-08-11T00:00:00.000Z</x:v>
      </x:c>
      <x:c r="E4869" s="8" t="n">
        <x:f>IF(ISNUMBER('原始字段'!C4865),'原始字段'!C4865,"n.a.")</x:f>
        <x:v>49574668200</x:v>
      </x:c>
      <x:c r="F4869" s="8" t="n">
        <x:f>IF(ISNUMBER('原始字段'!C4961),'原始字段'!C4961,"n.a.")</x:f>
        <x:v>49364668200</x:v>
      </x:c>
      <x:c r="G4869" s="8" t="n">
        <x:f>IF(COUNT(E4869:F4869)=2,F4869-E4869,"n.a.")</x:f>
        <x:v>-210000000</x:v>
      </x:c>
      <x:c r="H4869" s="9" t="n">
        <x:f>IF(ISNUMBER('原始字段'!D4961),'原始字段'!D4961,"n.a.")</x:f>
        <x:v>1.8047</x:v>
      </x:c>
      <x:c r="I4869" s="9" t="n">
        <x:f>IF(COUNT(G4869:H4869)=2,G4869*H4869/100000000,"n.a.")</x:f>
        <x:v>-3.78987</x:v>
      </x:c>
      <x:c r="J4869" s="1" t="str">
        <x:v>日频齐全；折算事件未独立核实</x:v>
      </x:c>
    </x:row>
    <x:row r="4870" ht="25" customHeight="1">
      <x:c r="A4870" s="1" t="str">
        <x:v>科创50</x:v>
      </x:c>
      <x:c r="B4870" s="1" t="str">
        <x:v>589850.SH</x:v>
      </x:c>
      <x:c r="C4870" s="1" t="str">
        <x:v>东财上证科创板50成份ETF</x:v>
      </x:c>
      <x:c r="D4870" s="7" t="d">
        <x:v>2026-08-11T00:00:00.000Z</x:v>
      </x:c>
      <x:c r="E4870" s="8" t="n">
        <x:f>IF(ISNUMBER('原始字段'!C4881),'原始字段'!C4881,"n.a.")</x:f>
        <x:v>691057000</x:v>
      </x:c>
      <x:c r="F4870" s="8" t="n">
        <x:f>IF(ISNUMBER('原始字段'!C4977),'原始字段'!C4977,"n.a.")</x:f>
        <x:v>661057000</x:v>
      </x:c>
      <x:c r="G4870" s="8" t="n">
        <x:f>IF(COUNT(E4870:F4870)=2,F4870-E4870,"n.a.")</x:f>
        <x:v>-30000000</x:v>
      </x:c>
      <x:c r="H4870" s="9" t="n">
        <x:f>IF(ISNUMBER('原始字段'!D4977),'原始字段'!D4977,"n.a.")</x:f>
        <x:v>1.6387</x:v>
      </x:c>
      <x:c r="I4870" s="9" t="n">
        <x:f>IF(COUNT(G4870:H4870)=2,G4870*H4870/100000000,"n.a.")</x:f>
        <x:v>-0.49161</x:v>
      </x:c>
      <x:c r="J4870" s="1" t="str">
        <x:v>日频齐全；折算事件未独立核实</x:v>
      </x:c>
    </x:row>
    <x:row r="4871" ht="25" customHeight="1">
      <x:c r="A4871" s="1" t="str">
        <x:v>科创50</x:v>
      </x:c>
      <x:c r="B4871" s="1" t="str">
        <x:v>588840.SH</x:v>
      </x:c>
      <x:c r="C4871" s="1" t="str">
        <x:v>万家上证科创板50成份ETF</x:v>
      </x:c>
      <x:c r="D4871" s="7" t="d">
        <x:v>2026-08-11T00:00:00.000Z</x:v>
      </x:c>
      <x:c r="E4871" s="8" t="n">
        <x:f>IF(ISNUMBER('原始字段'!C4875),'原始字段'!C4875,"n.a.")</x:f>
        <x:v>55236000</x:v>
      </x:c>
      <x:c r="F4871" s="8" t="n">
        <x:f>IF(ISNUMBER('原始字段'!C4971),'原始字段'!C4971,"n.a.")</x:f>
        <x:v>55236000</x:v>
      </x:c>
      <x:c r="G4871" s="8" t="n">
        <x:f>IF(COUNT(E4871:F4871)=2,F4871-E4871,"n.a.")</x:f>
        <x:v>0</x:v>
      </x:c>
      <x:c r="H4871" s="9" t="n">
        <x:f>IF(ISNUMBER('原始字段'!D4971),'原始字段'!D4971,"n.a.")</x:f>
        <x:v>1.5817</x:v>
      </x:c>
      <x:c r="I4871" s="9" t="n">
        <x:f>IF(COUNT(G4871:H4871)=2,G4871*H4871/100000000,"n.a.")</x:f>
        <x:v>0</x:v>
      </x:c>
      <x:c r="J4871" s="1" t="str">
        <x:v>日频齐全；折算事件未独立核实</x:v>
      </x:c>
    </x:row>
    <x:row r="4872" ht="25" customHeight="1">
      <x:c r="A4872" s="1" t="str">
        <x:v>科创50</x:v>
      </x:c>
      <x:c r="B4872" s="1" t="str">
        <x:v>588040.SH</x:v>
      </x:c>
      <x:c r="C4872" s="1" t="str">
        <x:v>鹏华上证科创板50成份ETF</x:v>
      </x:c>
      <x:c r="D4872" s="7" t="d">
        <x:v>2026-08-11T00:00:00.000Z</x:v>
      </x:c>
      <x:c r="E4872" s="8" t="n">
        <x:f>IF(ISNUMBER('原始字段'!C4866),'原始字段'!C4866,"n.a.")</x:f>
        <x:v>135889000</x:v>
      </x:c>
      <x:c r="F4872" s="8" t="n">
        <x:f>IF(ISNUMBER('原始字段'!C4962),'原始字段'!C4962,"n.a.")</x:f>
        <x:v>125889000</x:v>
      </x:c>
      <x:c r="G4872" s="8" t="n">
        <x:f>IF(COUNT(E4872:F4872)=2,F4872-E4872,"n.a.")</x:f>
        <x:v>-10000000</x:v>
      </x:c>
      <x:c r="H4872" s="9" t="n">
        <x:f>IF(ISNUMBER('原始字段'!D4962),'原始字段'!D4962,"n.a.")</x:f>
        <x:v>1.7371</x:v>
      </x:c>
      <x:c r="I4872" s="9" t="n">
        <x:f>IF(COUNT(G4872:H4872)=2,G4872*H4872/100000000,"n.a.")</x:f>
        <x:v>-0.17371</x:v>
      </x:c>
      <x:c r="J4872" s="1" t="str">
        <x:v>日频齐全；折算事件未独立核实</x:v>
      </x:c>
    </x:row>
    <x:row r="4873" ht="25" customHeight="1">
      <x:c r="A4873" s="1" t="str">
        <x:v>科创50</x:v>
      </x:c>
      <x:c r="B4873" s="1" t="str">
        <x:v>588280.SH</x:v>
      </x:c>
      <x:c r="C4873" s="1" t="str">
        <x:v>华安上证科创板50ETF</x:v>
      </x:c>
      <x:c r="D4873" s="7" t="d">
        <x:v>2026-08-11T00:00:00.000Z</x:v>
      </x:c>
      <x:c r="E4873" s="8" t="n">
        <x:f>IF(ISNUMBER('原始字段'!C4873),'原始字段'!C4873,"n.a.")</x:f>
        <x:v>368121000</x:v>
      </x:c>
      <x:c r="F4873" s="8" t="n">
        <x:f>IF(ISNUMBER('原始字段'!C4969),'原始字段'!C4969,"n.a.")</x:f>
        <x:v>364121000</x:v>
      </x:c>
      <x:c r="G4873" s="8" t="n">
        <x:f>IF(COUNT(E4873:F4873)=2,F4873-E4873,"n.a.")</x:f>
        <x:v>-4000000</x:v>
      </x:c>
      <x:c r="H4873" s="9" t="n">
        <x:f>IF(ISNUMBER('原始字段'!D4969),'原始字段'!D4969,"n.a.")</x:f>
        <x:v>1.2301</x:v>
      </x:c>
      <x:c r="I4873" s="9" t="n">
        <x:f>IF(COUNT(G4873:H4873)=2,G4873*H4873/100000000,"n.a.")</x:f>
        <x:v>-0.049204</x:v>
      </x:c>
      <x:c r="J4873" s="1" t="str">
        <x:v>日频齐全；折算事件未独立核实</x:v>
      </x:c>
    </x:row>
    <x:row r="4874" ht="25" customHeight="1">
      <x:c r="A4874" s="1" t="str">
        <x:v>科创50</x:v>
      </x:c>
      <x:c r="B4874" s="1" t="str">
        <x:v>589360.SH</x:v>
      </x:c>
      <x:c r="C4874" s="1" t="str">
        <x:v>国泰上证科创板50成份ETF</x:v>
      </x:c>
      <x:c r="D4874" s="7" t="d">
        <x:v>2026-08-11T00:00:00.000Z</x:v>
      </x:c>
      <x:c r="E4874" s="8" t="n">
        <x:f>IF(ISNUMBER('原始字段'!C4880),'原始字段'!C4880,"n.a.")</x:f>
        <x:v>2585174000</x:v>
      </x:c>
      <x:c r="F4874" s="8" t="n">
        <x:f>IF(ISNUMBER('原始字段'!C4976),'原始字段'!C4976,"n.a.")</x:f>
        <x:v>2597174000</x:v>
      </x:c>
      <x:c r="G4874" s="8" t="n">
        <x:f>IF(COUNT(E4874:F4874)=2,F4874-E4874,"n.a.")</x:f>
        <x:v>12000000</x:v>
      </x:c>
      <x:c r="H4874" s="9" t="n">
        <x:f>IF(ISNUMBER('原始字段'!D4976),'原始字段'!D4976,"n.a.")</x:f>
        <x:v>0.8826</x:v>
      </x:c>
      <x:c r="I4874" s="9" t="n">
        <x:f>IF(COUNT(G4874:H4874)=2,G4874*H4874/100000000,"n.a.")</x:f>
        <x:v>0.105912</x:v>
      </x:c>
      <x:c r="J4874" s="1" t="str">
        <x:v>日频齐全；折算事件未独立核实</x:v>
      </x:c>
    </x:row>
    <x:row r="4875" ht="25" customHeight="1">
      <x:c r="A4875" s="1" t="str">
        <x:v>科创50</x:v>
      </x:c>
      <x:c r="B4875" s="1" t="str">
        <x:v>588950.SH</x:v>
      </x:c>
      <x:c r="C4875" s="1" t="str">
        <x:v>景顺长城上证科创板50成份ETF</x:v>
      </x:c>
      <x:c r="D4875" s="7" t="d">
        <x:v>2026-08-11T00:00:00.000Z</x:v>
      </x:c>
      <x:c r="E4875" s="8" t="n">
        <x:f>IF(ISNUMBER('原始字段'!C4878),'原始字段'!C4878,"n.a.")</x:f>
        <x:v>554729700</x:v>
      </x:c>
      <x:c r="F4875" s="8" t="n">
        <x:f>IF(ISNUMBER('原始字段'!C4974),'原始字段'!C4974,"n.a.")</x:f>
        <x:v>557729700</x:v>
      </x:c>
      <x:c r="G4875" s="8" t="n">
        <x:f>IF(COUNT(E4875:F4875)=2,F4875-E4875,"n.a.")</x:f>
        <x:v>3000000</x:v>
      </x:c>
      <x:c r="H4875" s="9" t="n">
        <x:f>IF(ISNUMBER('原始字段'!D4974),'原始字段'!D4974,"n.a.")</x:f>
        <x:v>1.7863</x:v>
      </x:c>
      <x:c r="I4875" s="9" t="n">
        <x:f>IF(COUNT(G4875:H4875)=2,G4875*H4875/100000000,"n.a.")</x:f>
        <x:v>0.053589</x:v>
      </x:c>
      <x:c r="J4875" s="1" t="str">
        <x:v>日频齐全；折算事件未独立核实</x:v>
      </x:c>
    </x:row>
    <x:row r="4876" ht="25" customHeight="1">
      <x:c r="A4876" s="1" t="str">
        <x:v>科创50</x:v>
      </x:c>
      <x:c r="B4876" s="1" t="str">
        <x:v>588080.SH</x:v>
      </x:c>
      <x:c r="C4876" s="1" t="str">
        <x:v>易方达上证科创板50ETF</x:v>
      </x:c>
      <x:c r="D4876" s="7" t="d">
        <x:v>2026-08-11T00:00:00.000Z</x:v>
      </x:c>
      <x:c r="E4876" s="8" t="n">
        <x:f>IF(ISNUMBER('原始字段'!C4869),'原始字段'!C4869,"n.a.")</x:f>
        <x:v>23785628100</x:v>
      </x:c>
      <x:c r="F4876" s="8" t="n">
        <x:f>IF(ISNUMBER('原始字段'!C4965),'原始字段'!C4965,"n.a.")</x:f>
        <x:v>23800628100</x:v>
      </x:c>
      <x:c r="G4876" s="8" t="n">
        <x:f>IF(COUNT(E4876:F4876)=2,F4876-E4876,"n.a.")</x:f>
        <x:v>15000000</x:v>
      </x:c>
      <x:c r="H4876" s="9" t="n">
        <x:f>IF(ISNUMBER('原始字段'!D4965),'原始字段'!D4965,"n.a.")</x:f>
        <x:v>1.7495</x:v>
      </x:c>
      <x:c r="I4876" s="9" t="n">
        <x:f>IF(COUNT(G4876:H4876)=2,G4876*H4876/100000000,"n.a.")</x:f>
        <x:v>0.262425</x:v>
      </x:c>
      <x:c r="J4876" s="1" t="str">
        <x:v>日频齐全；折算事件未独立核实</x:v>
      </x:c>
    </x:row>
    <x:row r="4877" ht="25" customHeight="1">
      <x:c r="A4877" s="1" t="str">
        <x:v>科创50</x:v>
      </x:c>
      <x:c r="B4877" s="1" t="str">
        <x:v>588060.SH</x:v>
      </x:c>
      <x:c r="C4877" s="1" t="str">
        <x:v>广发上证科创板50ETF</x:v>
      </x:c>
      <x:c r="D4877" s="7" t="d">
        <x:v>2026-08-11T00:00:00.000Z</x:v>
      </x:c>
      <x:c r="E4877" s="8" t="n">
        <x:f>IF(ISNUMBER('原始字段'!C4868),'原始字段'!C4868,"n.a.")</x:f>
        <x:v>7177140000</x:v>
      </x:c>
      <x:c r="F4877" s="8" t="n">
        <x:f>IF(ISNUMBER('原始字段'!C4964),'原始字段'!C4964,"n.a.")</x:f>
        <x:v>7135140000</x:v>
      </x:c>
      <x:c r="G4877" s="8" t="n">
        <x:f>IF(COUNT(E4877:F4877)=2,F4877-E4877,"n.a.")</x:f>
        <x:v>-42000000</x:v>
      </x:c>
      <x:c r="H4877" s="9" t="n">
        <x:f>IF(ISNUMBER('原始字段'!D4964),'原始字段'!D4964,"n.a.")</x:f>
        <x:v>1.0857</x:v>
      </x:c>
      <x:c r="I4877" s="9" t="n">
        <x:f>IF(COUNT(G4877:H4877)=2,G4877*H4877/100000000,"n.a.")</x:f>
        <x:v>-0.45599400000000007</x:v>
      </x:c>
      <x:c r="J4877" s="1" t="str">
        <x:v>日频齐全；折算事件未独立核实</x:v>
      </x:c>
    </x:row>
    <x:row r="4878" ht="25" customHeight="1">
      <x:c r="A4878" s="1" t="str">
        <x:v>科创50</x:v>
      </x:c>
      <x:c r="B4878" s="1" t="str">
        <x:v>588870.SH</x:v>
      </x:c>
      <x:c r="C4878" s="1" t="str">
        <x:v>汇添富上证科创板50成份ETF</x:v>
      </x:c>
      <x:c r="D4878" s="7" t="d">
        <x:v>2026-08-11T00:00:00.000Z</x:v>
      </x:c>
      <x:c r="E4878" s="8" t="n">
        <x:f>IF(ISNUMBER('原始字段'!C4876),'原始字段'!C4876,"n.a.")</x:f>
        <x:v>692552000</x:v>
      </x:c>
      <x:c r="F4878" s="8" t="n">
        <x:f>IF(ISNUMBER('原始字段'!C4972),'原始字段'!C4972,"n.a.")</x:f>
        <x:v>689552000</x:v>
      </x:c>
      <x:c r="G4878" s="8" t="n">
        <x:f>IF(COUNT(E4878:F4878)=2,F4878-E4878,"n.a.")</x:f>
        <x:v>-3000000</x:v>
      </x:c>
      <x:c r="H4878" s="9" t="n">
        <x:f>IF(ISNUMBER('原始字段'!D4972),'原始字段'!D4972,"n.a.")</x:f>
        <x:v>1.7341</x:v>
      </x:c>
      <x:c r="I4878" s="9" t="n">
        <x:f>IF(COUNT(G4878:H4878)=2,G4878*H4878/100000000,"n.a.")</x:f>
        <x:v>-0.052023</x:v>
      </x:c>
      <x:c r="J4878" s="1" t="str">
        <x:v>日频齐全；折算事件未独立核实</x:v>
      </x:c>
    </x:row>
    <x:row r="4879" ht="25" customHeight="1">
      <x:c r="A4879" s="1" t="str">
        <x:v>科创50</x:v>
      </x:c>
      <x:c r="B4879" s="1" t="str">
        <x:v>588720.SH</x:v>
      </x:c>
      <x:c r="C4879" s="1" t="str">
        <x:v>中银上证科创板50成份ETF</x:v>
      </x:c>
      <x:c r="D4879" s="7" t="d">
        <x:v>2026-08-11T00:00:00.000Z</x:v>
      </x:c>
      <x:c r="E4879" s="8" t="n">
        <x:f>IF(ISNUMBER('原始字段'!C4874),'原始字段'!C4874,"n.a.")</x:f>
        <x:v>104741800</x:v>
      </x:c>
      <x:c r="F4879" s="8" t="n">
        <x:f>IF(ISNUMBER('原始字段'!C4970),'原始字段'!C4970,"n.a.")</x:f>
        <x:v>104741800</x:v>
      </x:c>
      <x:c r="G4879" s="8" t="n">
        <x:f>IF(COUNT(E4879:F4879)=2,F4879-E4879,"n.a.")</x:f>
        <x:v>0</x:v>
      </x:c>
      <x:c r="H4879" s="9" t="n">
        <x:f>IF(ISNUMBER('原始字段'!D4970),'原始字段'!D4970,"n.a.")</x:f>
        <x:v>1.7366</x:v>
      </x:c>
      <x:c r="I4879" s="9" t="n">
        <x:f>IF(COUNT(G4879:H4879)=2,G4879*H4879/100000000,"n.a.")</x:f>
        <x:v>0</x:v>
      </x:c>
      <x:c r="J4879" s="1" t="str">
        <x:v>日频齐全；折算事件未独立核实</x:v>
      </x:c>
    </x:row>
    <x:row r="4880" ht="25" customHeight="1">
      <x:c r="A4880" s="1" t="str">
        <x:v>科创50</x:v>
      </x:c>
      <x:c r="B4880" s="1" t="str">
        <x:v>588090.SH</x:v>
      </x:c>
      <x:c r="C4880" s="1" t="str">
        <x:v>华泰柏瑞上证科创板50ETF</x:v>
      </x:c>
      <x:c r="D4880" s="7" t="d">
        <x:v>2026-08-11T00:00:00.000Z</x:v>
      </x:c>
      <x:c r="E4880" s="8" t="n">
        <x:f>IF(ISNUMBER('原始字段'!C4870),'原始字段'!C4870,"n.a.")</x:f>
        <x:v>2835072800</x:v>
      </x:c>
      <x:c r="F4880" s="8" t="n">
        <x:f>IF(ISNUMBER('原始字段'!C4966),'原始字段'!C4966,"n.a.")</x:f>
        <x:v>2832072800</x:v>
      </x:c>
      <x:c r="G4880" s="8" t="n">
        <x:f>IF(COUNT(E4880:F4880)=2,F4880-E4880,"n.a.")</x:f>
        <x:v>-3000000</x:v>
      </x:c>
      <x:c r="H4880" s="9" t="n">
        <x:f>IF(ISNUMBER('原始字段'!D4966),'原始字段'!D4966,"n.a.")</x:f>
        <x:v>1.7582</x:v>
      </x:c>
      <x:c r="I4880" s="9" t="n">
        <x:f>IF(COUNT(G4880:H4880)=2,G4880*H4880/100000000,"n.a.")</x:f>
        <x:v>-0.052746</x:v>
      </x:c>
      <x:c r="J4880" s="1" t="str">
        <x:v>日频齐全；折算事件未独立核实</x:v>
      </x:c>
    </x:row>
    <x:row r="4881" ht="25" customHeight="1">
      <x:c r="A4881" s="1" t="str">
        <x:v>科创50</x:v>
      </x:c>
      <x:c r="B4881" s="1" t="str">
        <x:v>588180.SH</x:v>
      </x:c>
      <x:c r="C4881" s="1" t="str">
        <x:v>国联安上证科创板50ETF</x:v>
      </x:c>
      <x:c r="D4881" s="7" t="d">
        <x:v>2026-08-11T00:00:00.000Z</x:v>
      </x:c>
      <x:c r="E4881" s="8" t="n">
        <x:f>IF(ISNUMBER('原始字段'!C4872),'原始字段'!C4872,"n.a.")</x:f>
        <x:v>724353700</x:v>
      </x:c>
      <x:c r="F4881" s="8" t="n">
        <x:f>IF(ISNUMBER('原始字段'!C4968),'原始字段'!C4968,"n.a.")</x:f>
        <x:v>717353700</x:v>
      </x:c>
      <x:c r="G4881" s="8" t="n">
        <x:f>IF(COUNT(E4881:F4881)=2,F4881-E4881,"n.a.")</x:f>
        <x:v>-7000000</x:v>
      </x:c>
      <x:c r="H4881" s="9" t="n">
        <x:f>IF(ISNUMBER('原始字段'!D4968),'原始字段'!D4968,"n.a.")</x:f>
        <x:v>1.1141</x:v>
      </x:c>
      <x:c r="I4881" s="9" t="n">
        <x:f>IF(COUNT(G4881:H4881)=2,G4881*H4881/100000000,"n.a.")</x:f>
        <x:v>-0.07798700000000001</x:v>
      </x:c>
      <x:c r="J4881" s="1" t="str">
        <x:v>日频齐全；折算事件未独立核实</x:v>
      </x:c>
    </x:row>
    <x:row r="4882" ht="25" customHeight="1">
      <x:c r="A4882" s="1" t="str">
        <x:v>科创50</x:v>
      </x:c>
      <x:c r="B4882" s="1" t="str">
        <x:v>588050.SH</x:v>
      </x:c>
      <x:c r="C4882" s="1" t="str">
        <x:v>工银上证科创板50ETF</x:v>
      </x:c>
      <x:c r="D4882" s="7" t="d">
        <x:v>2026-08-11T00:00:00.000Z</x:v>
      </x:c>
      <x:c r="E4882" s="8" t="n">
        <x:f>IF(ISNUMBER('原始字段'!C4867),'原始字段'!C4867,"n.a.")</x:f>
        <x:v>6255241300</x:v>
      </x:c>
      <x:c r="F4882" s="8" t="n">
        <x:f>IF(ISNUMBER('原始字段'!C4963),'原始字段'!C4963,"n.a.")</x:f>
        <x:v>6267241300</x:v>
      </x:c>
      <x:c r="G4882" s="8" t="n">
        <x:f>IF(COUNT(E4882:F4882)=2,F4882-E4882,"n.a.")</x:f>
        <x:v>12000000</x:v>
      </x:c>
      <x:c r="H4882" s="9" t="n">
        <x:f>IF(ISNUMBER('原始字段'!D4963),'原始字段'!D4963,"n.a.")</x:f>
        <x:v>1.7524</x:v>
      </x:c>
      <x:c r="I4882" s="9" t="n">
        <x:f>IF(COUNT(G4882:H4882)=2,G4882*H4882/100000000,"n.a.")</x:f>
        <x:v>0.210288</x:v>
      </x:c>
      <x:c r="J4882" s="1" t="str">
        <x:v>日频齐全；折算事件未独立核实</x:v>
      </x:c>
    </x:row>
    <x:row r="4883" ht="25" customHeight="1">
      <x:c r="A4883" s="1" t="str">
        <x:v>沪深300</x:v>
      </x:c>
      <x:c r="B4883" s="1" t="str">
        <x:v>159393.SZ</x:v>
      </x:c>
      <x:c r="C4883" s="1" t="str">
        <x:v>万家沪深300ETF</x:v>
      </x:c>
      <x:c r="D4883" s="7" t="d">
        <x:v>2026-08-12T00:00:00.000Z</x:v>
      </x:c>
      <x:c r="E4883" s="8" t="n">
        <x:f>IF(ISNUMBER('原始字段'!C4887),'原始字段'!C4887,"n.a.")</x:f>
        <x:v>84346342</x:v>
      </x:c>
      <x:c r="F4883" s="8" t="n">
        <x:f>IF(ISNUMBER('原始字段'!C4983),'原始字段'!C4983,"n.a.")</x:f>
        <x:v>83446342</x:v>
      </x:c>
      <x:c r="G4883" s="8" t="n">
        <x:f>IF(COUNT(E4883:F4883)=2,F4883-E4883,"n.a.")</x:f>
        <x:v>-900000</x:v>
      </x:c>
      <x:c r="H4883" s="9" t="n">
        <x:f>IF(ISNUMBER('原始字段'!D4983),'原始字段'!D4983,"n.a.")</x:f>
        <x:v>5.0347</x:v>
      </x:c>
      <x:c r="I4883" s="9" t="n">
        <x:f>IF(COUNT(G4883:H4883)=2,G4883*H4883/100000000,"n.a.")</x:f>
        <x:v>-0.0453123</x:v>
      </x:c>
      <x:c r="J4883" s="1" t="str">
        <x:v>日频齐全；折算事件未独立核实</x:v>
      </x:c>
    </x:row>
    <x:row r="4884" ht="25" customHeight="1">
      <x:c r="A4884" s="1" t="str">
        <x:v>沪深300</x:v>
      </x:c>
      <x:c r="B4884" s="1" t="str">
        <x:v>515660.SH</x:v>
      </x:c>
      <x:c r="C4884" s="1" t="str">
        <x:v>国联安沪深300ETF</x:v>
      </x:c>
      <x:c r="D4884" s="7" t="d">
        <x:v>2026-08-12T00:00:00.000Z</x:v>
      </x:c>
      <x:c r="E4884" s="8" t="n">
        <x:f>IF(ISNUMBER('原始字段'!C4948),'原始字段'!C4948,"n.a.")</x:f>
        <x:v>432694200</x:v>
      </x:c>
      <x:c r="F4884" s="8" t="n">
        <x:f>IF(ISNUMBER('原始字段'!C5044),'原始字段'!C5044,"n.a.")</x:f>
        <x:v>432694200</x:v>
      </x:c>
      <x:c r="G4884" s="8" t="n">
        <x:f>IF(COUNT(E4884:F4884)=2,F4884-E4884,"n.a.")</x:f>
        <x:v>0</x:v>
      </x:c>
      <x:c r="H4884" s="9" t="n">
        <x:f>IF(ISNUMBER('原始字段'!D5044),'原始字段'!D5044,"n.a.")</x:f>
        <x:v>5.9337</x:v>
      </x:c>
      <x:c r="I4884" s="9" t="n">
        <x:f>IF(COUNT(G4884:H4884)=2,G4884*H4884/100000000,"n.a.")</x:f>
        <x:v>0</x:v>
      </x:c>
      <x:c r="J4884" s="1" t="str">
        <x:v>日频齐全；折算事件未独立核实</x:v>
      </x:c>
    </x:row>
    <x:row r="4885" ht="25" customHeight="1">
      <x:c r="A4885" s="1" t="str">
        <x:v>沪深300</x:v>
      </x:c>
      <x:c r="B4885" s="1" t="str">
        <x:v>515360.SH</x:v>
      </x:c>
      <x:c r="C4885" s="1" t="str">
        <x:v>方正富邦沪深300ETF</x:v>
      </x:c>
      <x:c r="D4885" s="7" t="d">
        <x:v>2026-08-12T00:00:00.000Z</x:v>
      </x:c>
      <x:c r="E4885" s="8" t="n">
        <x:f>IF(ISNUMBER('原始字段'!C4943),'原始字段'!C4943,"n.a.")</x:f>
        <x:v>37779300</x:v>
      </x:c>
      <x:c r="F4885" s="8" t="n">
        <x:f>IF(ISNUMBER('原始字段'!C5039),'原始字段'!C5039,"n.a.")</x:f>
        <x:v>37779300</x:v>
      </x:c>
      <x:c r="G4885" s="8" t="n">
        <x:f>IF(COUNT(E4885:F4885)=2,F4885-E4885,"n.a.")</x:f>
        <x:v>0</x:v>
      </x:c>
      <x:c r="H4885" s="9" t="n">
        <x:f>IF(ISNUMBER('原始字段'!D5039),'原始字段'!D5039,"n.a.")</x:f>
        <x:v>6.8723</x:v>
      </x:c>
      <x:c r="I4885" s="9" t="n">
        <x:f>IF(COUNT(G4885:H4885)=2,G4885*H4885/100000000,"n.a.")</x:f>
        <x:v>0</x:v>
      </x:c>
      <x:c r="J4885" s="1" t="str">
        <x:v>日频齐全；折算事件未独立核实</x:v>
      </x:c>
    </x:row>
    <x:row r="4886" ht="25" customHeight="1">
      <x:c r="A4886" s="1" t="str">
        <x:v>沪深300</x:v>
      </x:c>
      <x:c r="B4886" s="1" t="str">
        <x:v>510320.SH</x:v>
      </x:c>
      <x:c r="C4886" s="1" t="str">
        <x:v>中金沪深300ETF</x:v>
      </x:c>
      <x:c r="D4886" s="7" t="d">
        <x:v>2026-08-12T00:00:00.000Z</x:v>
      </x:c>
      <x:c r="E4886" s="8" t="n">
        <x:f>IF(ISNUMBER('原始字段'!C4920),'原始字段'!C4920,"n.a.")</x:f>
        <x:v>631068500</x:v>
      </x:c>
      <x:c r="F4886" s="8" t="n">
        <x:f>IF(ISNUMBER('原始字段'!C5016),'原始字段'!C5016,"n.a.")</x:f>
        <x:v>628068500</x:v>
      </x:c>
      <x:c r="G4886" s="8" t="n">
        <x:f>IF(COUNT(E4886:F4886)=2,F4886-E4886,"n.a.")</x:f>
        <x:v>-3000000</x:v>
      </x:c>
      <x:c r="H4886" s="9" t="n">
        <x:f>IF(ISNUMBER('原始字段'!D5016),'原始字段'!D5016,"n.a.")</x:f>
        <x:v>1.2772</x:v>
      </x:c>
      <x:c r="I4886" s="9" t="n">
        <x:f>IF(COUNT(G4886:H4886)=2,G4886*H4886/100000000,"n.a.")</x:f>
        <x:v>-0.038315999999999996</x:v>
      </x:c>
      <x:c r="J4886" s="1" t="str">
        <x:v>日频齐全；折算事件未独立核实</x:v>
      </x:c>
    </x:row>
    <x:row r="4887" ht="25" customHeight="1">
      <x:c r="A4887" s="1" t="str">
        <x:v>沪深300</x:v>
      </x:c>
      <x:c r="B4887" s="1" t="str">
        <x:v>510360.SH</x:v>
      </x:c>
      <x:c r="C4887" s="1" t="str">
        <x:v>广发沪深300ETF</x:v>
      </x:c>
      <x:c r="D4887" s="7" t="d">
        <x:v>2026-08-12T00:00:00.000Z</x:v>
      </x:c>
      <x:c r="E4887" s="8" t="n">
        <x:f>IF(ISNUMBER('原始字段'!C4923),'原始字段'!C4923,"n.a.")</x:f>
        <x:v>1778381200</x:v>
      </x:c>
      <x:c r="F4887" s="8" t="n">
        <x:f>IF(ISNUMBER('原始字段'!C5019),'原始字段'!C5019,"n.a.")</x:f>
        <x:v>1769381200</x:v>
      </x:c>
      <x:c r="G4887" s="8" t="n">
        <x:f>IF(COUNT(E4887:F4887)=2,F4887-E4887,"n.a.")</x:f>
        <x:v>-9000000</x:v>
      </x:c>
      <x:c r="H4887" s="9" t="n">
        <x:f>IF(ISNUMBER('原始字段'!D5019),'原始字段'!D5019,"n.a.")</x:f>
        <x:v>1.8159</x:v>
      </x:c>
      <x:c r="I4887" s="9" t="n">
        <x:f>IF(COUNT(G4887:H4887)=2,G4887*H4887/100000000,"n.a.")</x:f>
        <x:v>-0.163431</x:v>
      </x:c>
      <x:c r="J4887" s="1" t="str">
        <x:v>日频齐全；折算事件未独立核实</x:v>
      </x:c>
    </x:row>
    <x:row r="4888" ht="25" customHeight="1">
      <x:c r="A4888" s="1" t="str">
        <x:v>沪深300</x:v>
      </x:c>
      <x:c r="B4888" s="1" t="str">
        <x:v>515330.SH</x:v>
      </x:c>
      <x:c r="C4888" s="1" t="str">
        <x:v>天弘沪深300ETF</x:v>
      </x:c>
      <x:c r="D4888" s="7" t="d">
        <x:v>2026-08-12T00:00:00.000Z</x:v>
      </x:c>
      <x:c r="E4888" s="8" t="n">
        <x:f>IF(ISNUMBER('原始字段'!C4941),'原始字段'!C4941,"n.a.")</x:f>
        <x:v>6176709500</x:v>
      </x:c>
      <x:c r="F4888" s="8" t="n">
        <x:f>IF(ISNUMBER('原始字段'!C5037),'原始字段'!C5037,"n.a.")</x:f>
        <x:v>6176709500</x:v>
      </x:c>
      <x:c r="G4888" s="8" t="n">
        <x:f>IF(COUNT(E4888:F4888)=2,F4888-E4888,"n.a.")</x:f>
        <x:v>0</x:v>
      </x:c>
      <x:c r="H4888" s="9" t="n">
        <x:f>IF(ISNUMBER('原始字段'!D5037),'原始字段'!D5037,"n.a.")</x:f>
        <x:v>1.3661</x:v>
      </x:c>
      <x:c r="I4888" s="9" t="n">
        <x:f>IF(COUNT(G4888:H4888)=2,G4888*H4888/100000000,"n.a.")</x:f>
        <x:v>0</x:v>
      </x:c>
      <x:c r="J4888" s="1" t="str">
        <x:v>日频齐全；折算事件未独立核实</x:v>
      </x:c>
    </x:row>
    <x:row r="4889" ht="25" customHeight="1">
      <x:c r="A4889" s="1" t="str">
        <x:v>沪深300</x:v>
      </x:c>
      <x:c r="B4889" s="1" t="str">
        <x:v>510330.SH</x:v>
      </x:c>
      <x:c r="C4889" s="1" t="str">
        <x:v>华夏沪深300ETF</x:v>
      </x:c>
      <x:c r="D4889" s="7" t="d">
        <x:v>2026-08-12T00:00:00.000Z</x:v>
      </x:c>
      <x:c r="E4889" s="8" t="n">
        <x:f>IF(ISNUMBER('原始字段'!C4921),'原始字段'!C4921,"n.a.")</x:f>
        <x:v>8715849800</x:v>
      </x:c>
      <x:c r="F4889" s="8" t="n">
        <x:f>IF(ISNUMBER('原始字段'!C5017),'原始字段'!C5017,"n.a.")</x:f>
        <x:v>8658249800</x:v>
      </x:c>
      <x:c r="G4889" s="8" t="n">
        <x:f>IF(COUNT(E4889:F4889)=2,F4889-E4889,"n.a.")</x:f>
        <x:v>-57600000</x:v>
      </x:c>
      <x:c r="H4889" s="9" t="n">
        <x:f>IF(ISNUMBER('原始字段'!D5017),'原始字段'!D5017,"n.a.")</x:f>
        <x:v>4.9556</x:v>
      </x:c>
      <x:c r="I4889" s="9" t="n">
        <x:f>IF(COUNT(G4889:H4889)=2,G4889*H4889/100000000,"n.a.")</x:f>
        <x:v>-2.8544256</x:v>
      </x:c>
      <x:c r="J4889" s="1" t="str">
        <x:v>日频齐全；折算事件未独立核实</x:v>
      </x:c>
    </x:row>
    <x:row r="4890" ht="25" customHeight="1">
      <x:c r="A4890" s="1" t="str">
        <x:v>沪深300</x:v>
      </x:c>
      <x:c r="B4890" s="1" t="str">
        <x:v>510370.SH</x:v>
      </x:c>
      <x:c r="C4890" s="1" t="str">
        <x:v>兴业沪深300ETF</x:v>
      </x:c>
      <x:c r="D4890" s="7" t="d">
        <x:v>2026-08-12T00:00:00.000Z</x:v>
      </x:c>
      <x:c r="E4890" s="8" t="n">
        <x:f>IF(ISNUMBER('原始字段'!C4924),'原始字段'!C4924,"n.a.")</x:f>
        <x:v>87258100</x:v>
      </x:c>
      <x:c r="F4890" s="8" t="n">
        <x:f>IF(ISNUMBER('原始字段'!C5020),'原始字段'!C5020,"n.a.")</x:f>
        <x:v>87258100</x:v>
      </x:c>
      <x:c r="G4890" s="8" t="n">
        <x:f>IF(COUNT(E4890:F4890)=2,F4890-E4890,"n.a.")</x:f>
        <x:v>0</x:v>
      </x:c>
      <x:c r="H4890" s="9" t="n">
        <x:f>IF(ISNUMBER('原始字段'!D5020),'原始字段'!D5020,"n.a.")</x:f>
        <x:v>1.0536</x:v>
      </x:c>
      <x:c r="I4890" s="9" t="n">
        <x:f>IF(COUNT(G4890:H4890)=2,G4890*H4890/100000000,"n.a.")</x:f>
        <x:v>0</x:v>
      </x:c>
      <x:c r="J4890" s="1" t="str">
        <x:v>日频齐全；折算事件未独立核实</x:v>
      </x:c>
    </x:row>
    <x:row r="4891" ht="25" customHeight="1">
      <x:c r="A4891" s="1" t="str">
        <x:v>沪深300</x:v>
      </x:c>
      <x:c r="B4891" s="1" t="str">
        <x:v>159919.SZ</x:v>
      </x:c>
      <x:c r="C4891" s="1" t="str">
        <x:v>嘉实沪深300ETF</x:v>
      </x:c>
      <x:c r="D4891" s="7" t="d">
        <x:v>2026-08-12T00:00:00.000Z</x:v>
      </x:c>
      <x:c r="E4891" s="8" t="n">
        <x:f>IF(ISNUMBER('原始字段'!C4904),'原始字段'!C4904,"n.a.")</x:f>
        <x:v>6339816676</x:v>
      </x:c>
      <x:c r="F4891" s="8" t="n">
        <x:f>IF(ISNUMBER('原始字段'!C5000),'原始字段'!C5000,"n.a.")</x:f>
        <x:v>6284916676</x:v>
      </x:c>
      <x:c r="G4891" s="8" t="n">
        <x:f>IF(COUNT(E4891:F4891)=2,F4891-E4891,"n.a.")</x:f>
        <x:v>-54900000</x:v>
      </x:c>
      <x:c r="H4891" s="9" t="n">
        <x:f>IF(ISNUMBER('原始字段'!D5000),'原始字段'!D5000,"n.a.")</x:f>
        <x:v>4.9612</x:v>
      </x:c>
      <x:c r="I4891" s="9" t="n">
        <x:f>IF(COUNT(G4891:H4891)=2,G4891*H4891/100000000,"n.a.")</x:f>
        <x:v>-2.7236988</x:v>
      </x:c>
      <x:c r="J4891" s="1" t="str">
        <x:v>日频齐全；折算事件未独立核实</x:v>
      </x:c>
    </x:row>
    <x:row r="4892" ht="25" customHeight="1">
      <x:c r="A4892" s="1" t="str">
        <x:v>沪深300</x:v>
      </x:c>
      <x:c r="B4892" s="1" t="str">
        <x:v>159673.SZ</x:v>
      </x:c>
      <x:c r="C4892" s="1" t="str">
        <x:v>鹏华沪深300ETF</x:v>
      </x:c>
      <x:c r="D4892" s="7" t="d">
        <x:v>2026-08-12T00:00:00.000Z</x:v>
      </x:c>
      <x:c r="E4892" s="8" t="n">
        <x:f>IF(ISNUMBER('原始字段'!C4896),'原始字段'!C4896,"n.a.")</x:f>
        <x:v>1779528385</x:v>
      </x:c>
      <x:c r="F4892" s="8" t="n">
        <x:f>IF(ISNUMBER('原始字段'!C4992),'原始字段'!C4992,"n.a.")</x:f>
        <x:v>1775528385</x:v>
      </x:c>
      <x:c r="G4892" s="8" t="n">
        <x:f>IF(COUNT(E4892:F4892)=2,F4892-E4892,"n.a.")</x:f>
        <x:v>-4000000</x:v>
      </x:c>
      <x:c r="H4892" s="9" t="n">
        <x:f>IF(ISNUMBER('原始字段'!D4992),'原始字段'!D4992,"n.a.")</x:f>
        <x:v>1.3075</x:v>
      </x:c>
      <x:c r="I4892" s="9" t="n">
        <x:f>IF(COUNT(G4892:H4892)=2,G4892*H4892/100000000,"n.a.")</x:f>
        <x:v>-0.0523</x:v>
      </x:c>
      <x:c r="J4892" s="1" t="str">
        <x:v>日频齐全；折算事件未独立核实</x:v>
      </x:c>
    </x:row>
    <x:row r="4893" ht="25" customHeight="1">
      <x:c r="A4893" s="1" t="str">
        <x:v>沪深300</x:v>
      </x:c>
      <x:c r="B4893" s="1" t="str">
        <x:v>159300.SZ</x:v>
      </x:c>
      <x:c r="C4893" s="1" t="str">
        <x:v>富国沪深300ETF</x:v>
      </x:c>
      <x:c r="D4893" s="7" t="d">
        <x:v>2026-08-12T00:00:00.000Z</x:v>
      </x:c>
      <x:c r="E4893" s="8" t="n">
        <x:f>IF(ISNUMBER('原始字段'!C4884),'原始字段'!C4884,"n.a.")</x:f>
        <x:v>373558097</x:v>
      </x:c>
      <x:c r="F4893" s="8" t="n">
        <x:f>IF(ISNUMBER('原始字段'!C4980),'原始字段'!C4980,"n.a.")</x:f>
        <x:v>369058097</x:v>
      </x:c>
      <x:c r="G4893" s="8" t="n">
        <x:f>IF(COUNT(E4893:F4893)=2,F4893-E4893,"n.a.")</x:f>
        <x:v>-4500000</x:v>
      </x:c>
      <x:c r="H4893" s="9" t="n">
        <x:f>IF(ISNUMBER('原始字段'!D4980),'原始字段'!D4980,"n.a.")</x:f>
        <x:v>5.0926</x:v>
      </x:c>
      <x:c r="I4893" s="9" t="n">
        <x:f>IF(COUNT(G4893:H4893)=2,G4893*H4893/100000000,"n.a.")</x:f>
        <x:v>-0.229167</x:v>
      </x:c>
      <x:c r="J4893" s="1" t="str">
        <x:v>日频齐全；折算事件未独立核实</x:v>
      </x:c>
    </x:row>
    <x:row r="4894" ht="25" customHeight="1">
      <x:c r="A4894" s="1" t="str">
        <x:v>沪深300</x:v>
      </x:c>
      <x:c r="B4894" s="1" t="str">
        <x:v>510380.SH</x:v>
      </x:c>
      <x:c r="C4894" s="1" t="str">
        <x:v>国寿安保沪深300ETF</x:v>
      </x:c>
      <x:c r="D4894" s="7" t="d">
        <x:v>2026-08-12T00:00:00.000Z</x:v>
      </x:c>
      <x:c r="E4894" s="8" t="n">
        <x:f>IF(ISNUMBER('原始字段'!C4925),'原始字段'!C4925,"n.a.")</x:f>
        <x:v>1488802400</x:v>
      </x:c>
      <x:c r="F4894" s="8" t="n">
        <x:f>IF(ISNUMBER('原始字段'!C5021),'原始字段'!C5021,"n.a.")</x:f>
        <x:v>1455802400</x:v>
      </x:c>
      <x:c r="G4894" s="8" t="n">
        <x:f>IF(COUNT(E4894:F4894)=2,F4894-E4894,"n.a.")</x:f>
        <x:v>-33000000</x:v>
      </x:c>
      <x:c r="H4894" s="9" t="n">
        <x:f>IF(ISNUMBER('原始字段'!D5021),'原始字段'!D5021,"n.a.")</x:f>
        <x:v>1.4148</x:v>
      </x:c>
      <x:c r="I4894" s="9" t="n">
        <x:f>IF(COUNT(G4894:H4894)=2,G4894*H4894/100000000,"n.a.")</x:f>
        <x:v>-0.466884</x:v>
      </x:c>
      <x:c r="J4894" s="1" t="str">
        <x:v>日频齐全；折算事件未独立核实</x:v>
      </x:c>
    </x:row>
    <x:row r="4895" ht="25" customHeight="1">
      <x:c r="A4895" s="1" t="str">
        <x:v>沪深300</x:v>
      </x:c>
      <x:c r="B4895" s="1" t="str">
        <x:v>515380.SH</x:v>
      </x:c>
      <x:c r="C4895" s="1" t="str">
        <x:v>泰康沪深300ETF</x:v>
      </x:c>
      <x:c r="D4895" s="7" t="d">
        <x:v>2026-08-12T00:00:00.000Z</x:v>
      </x:c>
      <x:c r="E4895" s="8" t="n">
        <x:f>IF(ISNUMBER('原始字段'!C4944),'原始字段'!C4944,"n.a.")</x:f>
        <x:v>663399800</x:v>
      </x:c>
      <x:c r="F4895" s="8" t="n">
        <x:f>IF(ISNUMBER('原始字段'!C5040),'原始字段'!C5040,"n.a.")</x:f>
        <x:v>663399800</x:v>
      </x:c>
      <x:c r="G4895" s="8" t="n">
        <x:f>IF(COUNT(E4895:F4895)=2,F4895-E4895,"n.a.")</x:f>
        <x:v>0</x:v>
      </x:c>
      <x:c r="H4895" s="9" t="n">
        <x:f>IF(ISNUMBER('原始字段'!D5040),'原始字段'!D5040,"n.a.")</x:f>
        <x:v>5.5153</x:v>
      </x:c>
      <x:c r="I4895" s="9" t="n">
        <x:f>IF(COUNT(G4895:H4895)=2,G4895*H4895/100000000,"n.a.")</x:f>
        <x:v>0</x:v>
      </x:c>
      <x:c r="J4895" s="1" t="str">
        <x:v>日频齐全；折算事件未独立核实</x:v>
      </x:c>
    </x:row>
    <x:row r="4896" ht="25" customHeight="1">
      <x:c r="A4896" s="1" t="str">
        <x:v>沪深300</x:v>
      </x:c>
      <x:c r="B4896" s="1" t="str">
        <x:v>510350.SH</x:v>
      </x:c>
      <x:c r="C4896" s="1" t="str">
        <x:v>工银沪深300ETF</x:v>
      </x:c>
      <x:c r="D4896" s="7" t="d">
        <x:v>2026-08-12T00:00:00.000Z</x:v>
      </x:c>
      <x:c r="E4896" s="8" t="n">
        <x:f>IF(ISNUMBER('原始字段'!C4922),'原始字段'!C4922,"n.a.")</x:f>
        <x:v>679614700</x:v>
      </x:c>
      <x:c r="F4896" s="8" t="n">
        <x:f>IF(ISNUMBER('原始字段'!C5018),'原始字段'!C5018,"n.a.")</x:f>
        <x:v>679614700</x:v>
      </x:c>
      <x:c r="G4896" s="8" t="n">
        <x:f>IF(COUNT(E4896:F4896)=2,F4896-E4896,"n.a.")</x:f>
        <x:v>0</x:v>
      </x:c>
      <x:c r="H4896" s="9" t="n">
        <x:f>IF(ISNUMBER('原始字段'!D5018),'原始字段'!D5018,"n.a.")</x:f>
        <x:v>4.9948</x:v>
      </x:c>
      <x:c r="I4896" s="9" t="n">
        <x:f>IF(COUNT(G4896:H4896)=2,G4896*H4896/100000000,"n.a.")</x:f>
        <x:v>0</x:v>
      </x:c>
      <x:c r="J4896" s="1" t="str">
        <x:v>日频齐全；折算事件未独立核实</x:v>
      </x:c>
    </x:row>
    <x:row r="4897" ht="25" customHeight="1">
      <x:c r="A4897" s="1" t="str">
        <x:v>沪深300</x:v>
      </x:c>
      <x:c r="B4897" s="1" t="str">
        <x:v>563520.SH</x:v>
      </x:c>
      <x:c r="C4897" s="1" t="str">
        <x:v>永赢沪深300ETF</x:v>
      </x:c>
      <x:c r="D4897" s="7" t="d">
        <x:v>2026-08-12T00:00:00.000Z</x:v>
      </x:c>
      <x:c r="E4897" s="8" t="n">
        <x:f>IF(ISNUMBER('原始字段'!C4959),'原始字段'!C4959,"n.a.")</x:f>
        <x:v>415065000</x:v>
      </x:c>
      <x:c r="F4897" s="8" t="n">
        <x:f>IF(ISNUMBER('原始字段'!C5055),'原始字段'!C5055,"n.a.")</x:f>
        <x:v>415065000</x:v>
      </x:c>
      <x:c r="G4897" s="8" t="n">
        <x:f>IF(COUNT(E4897:F4897)=2,F4897-E4897,"n.a.")</x:f>
        <x:v>0</x:v>
      </x:c>
      <x:c r="H4897" s="9" t="n">
        <x:f>IF(ISNUMBER('原始字段'!D5055),'原始字段'!D5055,"n.a.")</x:f>
        <x:v>1.2204</x:v>
      </x:c>
      <x:c r="I4897" s="9" t="n">
        <x:f>IF(COUNT(G4897:H4897)=2,G4897*H4897/100000000,"n.a.")</x:f>
        <x:v>0</x:v>
      </x:c>
      <x:c r="J4897" s="1" t="str">
        <x:v>日频齐全；折算事件未独立核实</x:v>
      </x:c>
    </x:row>
    <x:row r="4898" ht="25" customHeight="1">
      <x:c r="A4898" s="1" t="str">
        <x:v>沪深300</x:v>
      </x:c>
      <x:c r="B4898" s="1" t="str">
        <x:v>510300.SH</x:v>
      </x:c>
      <x:c r="C4898" s="1" t="str">
        <x:v>华泰柏瑞沪深300ETF</x:v>
      </x:c>
      <x:c r="D4898" s="7" t="d">
        <x:v>2026-08-12T00:00:00.000Z</x:v>
      </x:c>
      <x:c r="E4898" s="8" t="n">
        <x:f>IF(ISNUMBER('原始字段'!C4918),'原始字段'!C4918,"n.a.")</x:f>
        <x:v>24824287700</x:v>
      </x:c>
      <x:c r="F4898" s="8" t="n">
        <x:f>IF(ISNUMBER('原始字段'!C5014),'原始字段'!C5014,"n.a.")</x:f>
        <x:v>24168187700</x:v>
      </x:c>
      <x:c r="G4898" s="8" t="n">
        <x:f>IF(COUNT(E4898:F4898)=2,F4898-E4898,"n.a.")</x:f>
        <x:v>-656100000</x:v>
      </x:c>
      <x:c r="H4898" s="9" t="n">
        <x:f>IF(ISNUMBER('原始字段'!D5014),'原始字段'!D5014,"n.a.")</x:f>
        <x:v>4.7527</x:v>
      </x:c>
      <x:c r="I4898" s="9" t="n">
        <x:f>IF(COUNT(G4898:H4898)=2,G4898*H4898/100000000,"n.a.")</x:f>
        <x:v>-31.1824647</x:v>
      </x:c>
      <x:c r="J4898" s="1" t="str">
        <x:v>日频齐全；折算事件未独立核实</x:v>
      </x:c>
    </x:row>
    <x:row r="4899" ht="25" customHeight="1">
      <x:c r="A4899" s="1" t="str">
        <x:v>沪深300</x:v>
      </x:c>
      <x:c r="B4899" s="1" t="str">
        <x:v>515310.SH</x:v>
      </x:c>
      <x:c r="C4899" s="1" t="str">
        <x:v>汇添富沪深300ETF</x:v>
      </x:c>
      <x:c r="D4899" s="7" t="d">
        <x:v>2026-08-12T00:00:00.000Z</x:v>
      </x:c>
      <x:c r="E4899" s="8" t="n">
        <x:f>IF(ISNUMBER('原始字段'!C4940),'原始字段'!C4940,"n.a.")</x:f>
        <x:v>328611200</x:v>
      </x:c>
      <x:c r="F4899" s="8" t="n">
        <x:f>IF(ISNUMBER('原始字段'!C5036),'原始字段'!C5036,"n.a.")</x:f>
        <x:v>325111200</x:v>
      </x:c>
      <x:c r="G4899" s="8" t="n">
        <x:f>IF(COUNT(E4899:F4899)=2,F4899-E4899,"n.a.")</x:f>
        <x:v>-3500000</x:v>
      </x:c>
      <x:c r="H4899" s="9" t="n">
        <x:f>IF(ISNUMBER('原始字段'!D5036),'原始字段'!D5036,"n.a.")</x:f>
        <x:v>1.4121</x:v>
      </x:c>
      <x:c r="I4899" s="9" t="n">
        <x:f>IF(COUNT(G4899:H4899)=2,G4899*H4899/100000000,"n.a.")</x:f>
        <x:v>-0.0494235</x:v>
      </x:c>
      <x:c r="J4899" s="1" t="str">
        <x:v>日频齐全；折算事件未独立核实</x:v>
      </x:c>
    </x:row>
    <x:row r="4900" ht="25" customHeight="1">
      <x:c r="A4900" s="1" t="str">
        <x:v>沪深300</x:v>
      </x:c>
      <x:c r="B4900" s="1" t="str">
        <x:v>159925.SZ</x:v>
      </x:c>
      <x:c r="C4900" s="1" t="str">
        <x:v>南方沪深300ETF</x:v>
      </x:c>
      <x:c r="D4900" s="7" t="d">
        <x:v>2026-08-12T00:00:00.000Z</x:v>
      </x:c>
      <x:c r="E4900" s="8" t="n">
        <x:f>IF(ISNUMBER('原始字段'!C4906),'原始字段'!C4906,"n.a.")</x:f>
        <x:v>583520856</x:v>
      </x:c>
      <x:c r="F4900" s="8" t="n">
        <x:f>IF(ISNUMBER('原始字段'!C5002),'原始字段'!C5002,"n.a.")</x:f>
        <x:v>580820856</x:v>
      </x:c>
      <x:c r="G4900" s="8" t="n">
        <x:f>IF(COUNT(E4900:F4900)=2,F4900-E4900,"n.a.")</x:f>
        <x:v>-2700000</x:v>
      </x:c>
      <x:c r="H4900" s="9" t="n">
        <x:f>IF(ISNUMBER('原始字段'!D5002),'原始字段'!D5002,"n.a.")</x:f>
        <x:v>4.8198</x:v>
      </x:c>
      <x:c r="I4900" s="9" t="n">
        <x:f>IF(COUNT(G4900:H4900)=2,G4900*H4900/100000000,"n.a.")</x:f>
        <x:v>-0.1301346</x:v>
      </x:c>
      <x:c r="J4900" s="1" t="str">
        <x:v>日频齐全；折算事件未独立核实</x:v>
      </x:c>
    </x:row>
    <x:row r="4901" ht="25" customHeight="1">
      <x:c r="A4901" s="1" t="str">
        <x:v>沪深300</x:v>
      </x:c>
      <x:c r="B4901" s="1" t="str">
        <x:v>561930.SH</x:v>
      </x:c>
      <x:c r="C4901" s="1" t="str">
        <x:v>招商沪深300ETF</x:v>
      </x:c>
      <x:c r="D4901" s="7" t="d">
        <x:v>2026-08-12T00:00:00.000Z</x:v>
      </x:c>
      <x:c r="E4901" s="8" t="n">
        <x:f>IF(ISNUMBER('原始字段'!C4955),'原始字段'!C4955,"n.a.")</x:f>
        <x:v>196260600</x:v>
      </x:c>
      <x:c r="F4901" s="8" t="n">
        <x:f>IF(ISNUMBER('原始字段'!C5051),'原始字段'!C5051,"n.a.")</x:f>
        <x:v>187260600</x:v>
      </x:c>
      <x:c r="G4901" s="8" t="n">
        <x:f>IF(COUNT(E4901:F4901)=2,F4901-E4901,"n.a.")</x:f>
        <x:v>-9000000</x:v>
      </x:c>
      <x:c r="H4901" s="9" t="n">
        <x:f>IF(ISNUMBER('原始字段'!D5051),'原始字段'!D5051,"n.a.")</x:f>
        <x:v>1.5946</x:v>
      </x:c>
      <x:c r="I4901" s="9" t="n">
        <x:f>IF(COUNT(G4901:H4901)=2,G4901*H4901/100000000,"n.a.")</x:f>
        <x:v>-0.143514</x:v>
      </x:c>
      <x:c r="J4901" s="1" t="str">
        <x:v>日频齐全；折算事件未独立核实</x:v>
      </x:c>
    </x:row>
    <x:row r="4902" ht="25" customHeight="1">
      <x:c r="A4902" s="1" t="str">
        <x:v>沪深300</x:v>
      </x:c>
      <x:c r="B4902" s="1" t="str">
        <x:v>515350.SH</x:v>
      </x:c>
      <x:c r="C4902" s="1" t="str">
        <x:v>民生加银沪深300ETF</x:v>
      </x:c>
      <x:c r="D4902" s="7" t="d">
        <x:v>2026-08-12T00:00:00.000Z</x:v>
      </x:c>
      <x:c r="E4902" s="8" t="n">
        <x:f>IF(ISNUMBER('原始字段'!C4942),'原始字段'!C4942,"n.a.")</x:f>
        <x:v>11699200</x:v>
      </x:c>
      <x:c r="F4902" s="8" t="n">
        <x:f>IF(ISNUMBER('原始字段'!C5038),'原始字段'!C5038,"n.a.")</x:f>
        <x:v>11699200</x:v>
      </x:c>
      <x:c r="G4902" s="8" t="n">
        <x:f>IF(COUNT(E4902:F4902)=2,F4902-E4902,"n.a.")</x:f>
        <x:v>0</x:v>
      </x:c>
      <x:c r="H4902" s="9" t="n">
        <x:f>IF(ISNUMBER('原始字段'!D5038),'原始字段'!D5038,"n.a.")</x:f>
        <x:v>6.3722</x:v>
      </x:c>
      <x:c r="I4902" s="9" t="n">
        <x:f>IF(COUNT(G4902:H4902)=2,G4902*H4902/100000000,"n.a.")</x:f>
        <x:v>0</x:v>
      </x:c>
      <x:c r="J4902" s="1" t="str">
        <x:v>日频齐全；折算事件未独立核实</x:v>
      </x:c>
    </x:row>
    <x:row r="4903" ht="25" customHeight="1">
      <x:c r="A4903" s="1" t="str">
        <x:v>沪深300</x:v>
      </x:c>
      <x:c r="B4903" s="1" t="str">
        <x:v>510310.SH</x:v>
      </x:c>
      <x:c r="C4903" s="1" t="str">
        <x:v>易方达沪深300ETF</x:v>
      </x:c>
      <x:c r="D4903" s="7" t="d">
        <x:v>2026-08-12T00:00:00.000Z</x:v>
      </x:c>
      <x:c r="E4903" s="8" t="n">
        <x:f>IF(ISNUMBER('原始字段'!C4919),'原始字段'!C4919,"n.a.")</x:f>
        <x:v>11519744000</x:v>
      </x:c>
      <x:c r="F4903" s="8" t="n">
        <x:f>IF(ISNUMBER('原始字段'!C5015),'原始字段'!C5015,"n.a.")</x:f>
        <x:v>11436044000</x:v>
      </x:c>
      <x:c r="G4903" s="8" t="n">
        <x:f>IF(COUNT(E4903:F4903)=2,F4903-E4903,"n.a.")</x:f>
        <x:v>-83700000</x:v>
      </x:c>
      <x:c r="H4903" s="9" t="n">
        <x:f>IF(ISNUMBER('原始字段'!D5015),'原始字段'!D5015,"n.a.")</x:f>
        <x:v>4.6137</x:v>
      </x:c>
      <x:c r="I4903" s="9" t="n">
        <x:f>IF(COUNT(G4903:H4903)=2,G4903*H4903/100000000,"n.a.")</x:f>
        <x:v>-3.8616669</x:v>
      </x:c>
      <x:c r="J4903" s="1" t="str">
        <x:v>日频齐全；折算事件未独立核实</x:v>
      </x:c>
    </x:row>
    <x:row r="4904" ht="25" customHeight="1">
      <x:c r="A4904" s="1" t="str">
        <x:v>沪深300</x:v>
      </x:c>
      <x:c r="B4904" s="1" t="str">
        <x:v>159330.SZ</x:v>
      </x:c>
      <x:c r="C4904" s="1" t="str">
        <x:v>东财沪深300ETF</x:v>
      </x:c>
      <x:c r="D4904" s="7" t="d">
        <x:v>2026-08-12T00:00:00.000Z</x:v>
      </x:c>
      <x:c r="E4904" s="8" t="n">
        <x:f>IF(ISNUMBER('原始字段'!C4885),'原始字段'!C4885,"n.a.")</x:f>
        <x:v>443801009</x:v>
      </x:c>
      <x:c r="F4904" s="8" t="n">
        <x:f>IF(ISNUMBER('原始字段'!C4981),'原始字段'!C4981,"n.a.")</x:f>
        <x:v>437801009</x:v>
      </x:c>
      <x:c r="G4904" s="8" t="n">
        <x:f>IF(COUNT(E4904:F4904)=2,F4904-E4904,"n.a.")</x:f>
        <x:v>-6000000</x:v>
      </x:c>
      <x:c r="H4904" s="9" t="n">
        <x:f>IF(ISNUMBER('原始字段'!D4981),'原始字段'!D4981,"n.a.")</x:f>
        <x:v>1.4677</x:v>
      </x:c>
      <x:c r="I4904" s="9" t="n">
        <x:f>IF(COUNT(G4904:H4904)=2,G4904*H4904/100000000,"n.a.")</x:f>
        <x:v>-0.088062</x:v>
      </x:c>
      <x:c r="J4904" s="1" t="str">
        <x:v>日频齐全；折算事件未独立核实</x:v>
      </x:c>
    </x:row>
    <x:row r="4905" ht="25" customHeight="1">
      <x:c r="A4905" s="1" t="str">
        <x:v>沪深300</x:v>
      </x:c>
      <x:c r="B4905" s="1" t="str">
        <x:v>510390.SH</x:v>
      </x:c>
      <x:c r="C4905" s="1" t="str">
        <x:v>平安沪深300ETF</x:v>
      </x:c>
      <x:c r="D4905" s="7" t="d">
        <x:v>2026-08-12T00:00:00.000Z</x:v>
      </x:c>
      <x:c r="E4905" s="8" t="n">
        <x:f>IF(ISNUMBER('原始字段'!C4926),'原始字段'!C4926,"n.a.")</x:f>
        <x:v>140150000</x:v>
      </x:c>
      <x:c r="F4905" s="8" t="n">
        <x:f>IF(ISNUMBER('原始字段'!C5022),'原始字段'!C5022,"n.a.")</x:f>
        <x:v>140150000</x:v>
      </x:c>
      <x:c r="G4905" s="8" t="n">
        <x:f>IF(COUNT(E4905:F4905)=2,F4905-E4905,"n.a.")</x:f>
        <x:v>0</x:v>
      </x:c>
      <x:c r="H4905" s="9" t="n">
        <x:f>IF(ISNUMBER('原始字段'!D5022),'原始字段'!D5022,"n.a.")</x:f>
        <x:v>5.3773</x:v>
      </x:c>
      <x:c r="I4905" s="9" t="n">
        <x:f>IF(COUNT(G4905:H4905)=2,G4905*H4905/100000000,"n.a.")</x:f>
        <x:v>0</x:v>
      </x:c>
      <x:c r="J4905" s="1" t="str">
        <x:v>日频齐全；折算事件未独立核实</x:v>
      </x:c>
    </x:row>
    <x:row r="4906" ht="25" customHeight="1">
      <x:c r="A4906" s="1" t="str">
        <x:v>沪深300</x:v>
      </x:c>
      <x:c r="B4906" s="1" t="str">
        <x:v>515390.SH</x:v>
      </x:c>
      <x:c r="C4906" s="1" t="str">
        <x:v>华安沪深300ETF</x:v>
      </x:c>
      <x:c r="D4906" s="7" t="d">
        <x:v>2026-08-12T00:00:00.000Z</x:v>
      </x:c>
      <x:c r="E4906" s="8" t="n">
        <x:f>IF(ISNUMBER('原始字段'!C4945),'原始字段'!C4945,"n.a.")</x:f>
        <x:v>1762683000</x:v>
      </x:c>
      <x:c r="F4906" s="8" t="n">
        <x:f>IF(ISNUMBER('原始字段'!C5041),'原始字段'!C5041,"n.a.")</x:f>
        <x:v>1770683000</x:v>
      </x:c>
      <x:c r="G4906" s="8" t="n">
        <x:f>IF(COUNT(E4906:F4906)=2,F4906-E4906,"n.a.")</x:f>
        <x:v>8000000</x:v>
      </x:c>
      <x:c r="H4906" s="9" t="n">
        <x:f>IF(ISNUMBER('原始字段'!D5041),'原始字段'!D5041,"n.a.")</x:f>
        <x:v>1.3838</x:v>
      </x:c>
      <x:c r="I4906" s="9" t="n">
        <x:f>IF(COUNT(G4906:H4906)=2,G4906*H4906/100000000,"n.a.")</x:f>
        <x:v>0.110704</x:v>
      </x:c>
      <x:c r="J4906" s="1" t="str">
        <x:v>日频齐全；折算事件未独立核实</x:v>
      </x:c>
    </x:row>
    <x:row r="4907" ht="25" customHeight="1">
      <x:c r="A4907" s="1" t="str">
        <x:v>沪深300</x:v>
      </x:c>
      <x:c r="B4907" s="1" t="str">
        <x:v>515130.SH</x:v>
      </x:c>
      <x:c r="C4907" s="1" t="str">
        <x:v>博时沪深300ETF</x:v>
      </x:c>
      <x:c r="D4907" s="7" t="d">
        <x:v>2026-08-12T00:00:00.000Z</x:v>
      </x:c>
      <x:c r="E4907" s="8" t="n">
        <x:f>IF(ISNUMBER('原始字段'!C4938),'原始字段'!C4938,"n.a.")</x:f>
        <x:v>91463200</x:v>
      </x:c>
      <x:c r="F4907" s="8" t="n">
        <x:f>IF(ISNUMBER('原始字段'!C5034),'原始字段'!C5034,"n.a.")</x:f>
        <x:v>91463200</x:v>
      </x:c>
      <x:c r="G4907" s="8" t="n">
        <x:f>IF(COUNT(E4907:F4907)=2,F4907-E4907,"n.a.")</x:f>
        <x:v>0</x:v>
      </x:c>
      <x:c r="H4907" s="9" t="n">
        <x:f>IF(ISNUMBER('原始字段'!D5034),'原始字段'!D5034,"n.a.")</x:f>
        <x:v>1.5688</x:v>
      </x:c>
      <x:c r="I4907" s="9" t="n">
        <x:f>IF(COUNT(G4907:H4907)=2,G4907*H4907/100000000,"n.a.")</x:f>
        <x:v>0</x:v>
      </x:c>
      <x:c r="J4907" s="1" t="str">
        <x:v>日频齐全；折算事件未独立核实</x:v>
      </x:c>
    </x:row>
    <x:row r="4908" ht="25" customHeight="1">
      <x:c r="A4908" s="1" t="str">
        <x:v>中证500</x:v>
      </x:c>
      <x:c r="B4908" s="1" t="str">
        <x:v>510530.SH</x:v>
      </x:c>
      <x:c r="C4908" s="1" t="str">
        <x:v>工银中证500ETF</x:v>
      </x:c>
      <x:c r="D4908" s="7" t="d">
        <x:v>2026-08-12T00:00:00.000Z</x:v>
      </x:c>
      <x:c r="E4908" s="8" t="n">
        <x:f>IF(ISNUMBER('原始字段'!C4929),'原始字段'!C4929,"n.a.")</x:f>
        <x:v>48479400</x:v>
      </x:c>
      <x:c r="F4908" s="8" t="n">
        <x:f>IF(ISNUMBER('原始字段'!C5025),'原始字段'!C5025,"n.a.")</x:f>
        <x:v>48479400</x:v>
      </x:c>
      <x:c r="G4908" s="8" t="n">
        <x:f>IF(COUNT(E4908:F4908)=2,F4908-E4908,"n.a.")</x:f>
        <x:v>0</x:v>
      </x:c>
      <x:c r="H4908" s="9" t="n">
        <x:f>IF(ISNUMBER('原始字段'!D5025),'原始字段'!D5025,"n.a.")</x:f>
        <x:v>9.0409</x:v>
      </x:c>
      <x:c r="I4908" s="9" t="n">
        <x:f>IF(COUNT(G4908:H4908)=2,G4908*H4908/100000000,"n.a.")</x:f>
        <x:v>0</x:v>
      </x:c>
      <x:c r="J4908" s="1" t="str">
        <x:v>日频齐全；折算事件未独立核实</x:v>
      </x:c>
    </x:row>
    <x:row r="4909" ht="25" customHeight="1">
      <x:c r="A4909" s="1" t="str">
        <x:v>中证500</x:v>
      </x:c>
      <x:c r="B4909" s="1" t="str">
        <x:v>510580.SH</x:v>
      </x:c>
      <x:c r="C4909" s="1" t="str">
        <x:v>易方达中证500ETF</x:v>
      </x:c>
      <x:c r="D4909" s="7" t="d">
        <x:v>2026-08-12T00:00:00.000Z</x:v>
      </x:c>
      <x:c r="E4909" s="8" t="n">
        <x:f>IF(ISNUMBER('原始字段'!C4933),'原始字段'!C4933,"n.a.")</x:f>
        <x:v>1129368300</x:v>
      </x:c>
      <x:c r="F4909" s="8" t="n">
        <x:f>IF(ISNUMBER('原始字段'!C5029),'原始字段'!C5029,"n.a.")</x:f>
        <x:v>1126968300</x:v>
      </x:c>
      <x:c r="G4909" s="8" t="n">
        <x:f>IF(COUNT(E4909:F4909)=2,F4909-E4909,"n.a.")</x:f>
        <x:v>-2400000</x:v>
      </x:c>
      <x:c r="H4909" s="9" t="n">
        <x:f>IF(ISNUMBER('原始字段'!D5029),'原始字段'!D5029,"n.a.")</x:f>
        <x:v>4.2362</x:v>
      </x:c>
      <x:c r="I4909" s="9" t="n">
        <x:f>IF(COUNT(G4909:H4909)=2,G4909*H4909/100000000,"n.a.")</x:f>
        <x:v>-0.1016688</x:v>
      </x:c>
      <x:c r="J4909" s="1" t="str">
        <x:v>日频齐全；折算事件未独立核实</x:v>
      </x:c>
    </x:row>
    <x:row r="4910" ht="25" customHeight="1">
      <x:c r="A4910" s="1" t="str">
        <x:v>中证500</x:v>
      </x:c>
      <x:c r="B4910" s="1" t="str">
        <x:v>159922.SZ</x:v>
      </x:c>
      <x:c r="C4910" s="1" t="str">
        <x:v>嘉实中证500ETF</x:v>
      </x:c>
      <x:c r="D4910" s="7" t="d">
        <x:v>2026-08-12T00:00:00.000Z</x:v>
      </x:c>
      <x:c r="E4910" s="8" t="n">
        <x:f>IF(ISNUMBER('原始字段'!C4905),'原始字段'!C4905,"n.a.")</x:f>
        <x:v>2773676765</x:v>
      </x:c>
      <x:c r="F4910" s="8" t="n">
        <x:f>IF(ISNUMBER('原始字段'!C5001),'原始字段'!C5001,"n.a.")</x:f>
        <x:v>2760676765</x:v>
      </x:c>
      <x:c r="G4910" s="8" t="n">
        <x:f>IF(COUNT(E4910:F4910)=2,F4910-E4910,"n.a.")</x:f>
        <x:v>-13000000</x:v>
      </x:c>
      <x:c r="H4910" s="9" t="n">
        <x:f>IF(ISNUMBER('原始字段'!D5001),'原始字段'!D5001,"n.a.")</x:f>
        <x:v>3.2689</x:v>
      </x:c>
      <x:c r="I4910" s="9" t="n">
        <x:f>IF(COUNT(G4910:H4910)=2,G4910*H4910/100000000,"n.a.")</x:f>
        <x:v>-0.424957</x:v>
      </x:c>
      <x:c r="J4910" s="1" t="str">
        <x:v>日频齐全；折算事件未独立核实</x:v>
      </x:c>
    </x:row>
    <x:row r="4911" ht="25" customHeight="1">
      <x:c r="A4911" s="1" t="str">
        <x:v>中证500</x:v>
      </x:c>
      <x:c r="B4911" s="1" t="str">
        <x:v>563750.SH</x:v>
      </x:c>
      <x:c r="C4911" s="1" t="str">
        <x:v>汇添富中证500ETF</x:v>
      </x:c>
      <x:c r="D4911" s="7" t="d">
        <x:v>2026-08-12T00:00:00.000Z</x:v>
      </x:c>
      <x:c r="E4911" s="8" t="n">
        <x:f>IF(ISNUMBER('原始字段'!C4960),'原始字段'!C4960,"n.a.")</x:f>
        <x:v>342237000</x:v>
      </x:c>
      <x:c r="F4911" s="8" t="n">
        <x:f>IF(ISNUMBER('原始字段'!C5056),'原始字段'!C5056,"n.a.")</x:f>
        <x:v>337237000</x:v>
      </x:c>
      <x:c r="G4911" s="8" t="n">
        <x:f>IF(COUNT(E4911:F4911)=2,F4911-E4911,"n.a.")</x:f>
        <x:v>-5000000</x:v>
      </x:c>
      <x:c r="H4911" s="9" t="n">
        <x:f>IF(ISNUMBER('原始字段'!D5056),'原始字段'!D5056,"n.a.")</x:f>
        <x:v>1.1247</x:v>
      </x:c>
      <x:c r="I4911" s="9" t="n">
        <x:f>IF(COUNT(G4911:H4911)=2,G4911*H4911/100000000,"n.a.")</x:f>
        <x:v>-0.056235</x:v>
      </x:c>
      <x:c r="J4911" s="1" t="str">
        <x:v>日频齐全；折算事件未独立核实</x:v>
      </x:c>
    </x:row>
    <x:row r="4912" ht="25" customHeight="1">
      <x:c r="A4912" s="1" t="str">
        <x:v>中证500</x:v>
      </x:c>
      <x:c r="B4912" s="1" t="str">
        <x:v>159935.SZ</x:v>
      </x:c>
      <x:c r="C4912" s="1" t="str">
        <x:v>景顺长城中证500ETF</x:v>
      </x:c>
      <x:c r="D4912" s="7" t="d">
        <x:v>2026-08-12T00:00:00.000Z</x:v>
      </x:c>
      <x:c r="E4912" s="8" t="n">
        <x:f>IF(ISNUMBER('原始字段'!C4907),'原始字段'!C4907,"n.a.")</x:f>
        <x:v>26572956</x:v>
      </x:c>
      <x:c r="F4912" s="8" t="n">
        <x:f>IF(ISNUMBER('原始字段'!C5003),'原始字段'!C5003,"n.a.")</x:f>
        <x:v>26572956</x:v>
      </x:c>
      <x:c r="G4912" s="8" t="n">
        <x:f>IF(COUNT(E4912:F4912)=2,F4912-E4912,"n.a.")</x:f>
        <x:v>0</x:v>
      </x:c>
      <x:c r="H4912" s="9" t="n">
        <x:f>IF(ISNUMBER('原始字段'!D5003),'原始字段'!D5003,"n.a.")</x:f>
        <x:v>2.5402</x:v>
      </x:c>
      <x:c r="I4912" s="9" t="n">
        <x:f>IF(COUNT(G4912:H4912)=2,G4912*H4912/100000000,"n.a.")</x:f>
        <x:v>0</x:v>
      </x:c>
      <x:c r="J4912" s="1" t="str">
        <x:v>日频齐全；折算事件未独立核实</x:v>
      </x:c>
    </x:row>
    <x:row r="4913" ht="25" customHeight="1">
      <x:c r="A4913" s="1" t="str">
        <x:v>中证500</x:v>
      </x:c>
      <x:c r="B4913" s="1" t="str">
        <x:v>515530.SH</x:v>
      </x:c>
      <x:c r="C4913" s="1" t="str">
        <x:v>泰康中证500ETF</x:v>
      </x:c>
      <x:c r="D4913" s="7" t="d">
        <x:v>2026-08-12T00:00:00.000Z</x:v>
      </x:c>
      <x:c r="E4913" s="8" t="n">
        <x:f>IF(ISNUMBER('原始字段'!C4946),'原始字段'!C4946,"n.a.")</x:f>
        <x:v>12242700</x:v>
      </x:c>
      <x:c r="F4913" s="8" t="n">
        <x:f>IF(ISNUMBER('原始字段'!C5042),'原始字段'!C5042,"n.a.")</x:f>
        <x:v>12242700</x:v>
      </x:c>
      <x:c r="G4913" s="8" t="n">
        <x:f>IF(COUNT(E4913:F4913)=2,F4913-E4913,"n.a.")</x:f>
        <x:v>0</x:v>
      </x:c>
      <x:c r="H4913" s="9" t="n">
        <x:f>IF(ISNUMBER('原始字段'!D5042),'原始字段'!D5042,"n.a.")</x:f>
        <x:v>4.445</x:v>
      </x:c>
      <x:c r="I4913" s="9" t="n">
        <x:f>IF(COUNT(G4913:H4913)=2,G4913*H4913/100000000,"n.a.")</x:f>
        <x:v>0</x:v>
      </x:c>
      <x:c r="J4913" s="1" t="str">
        <x:v>日频齐全；折算事件未独立核实</x:v>
      </x:c>
    </x:row>
    <x:row r="4914" ht="25" customHeight="1">
      <x:c r="A4914" s="1" t="str">
        <x:v>中证500</x:v>
      </x:c>
      <x:c r="B4914" s="1" t="str">
        <x:v>510590.SH</x:v>
      </x:c>
      <x:c r="C4914" s="1" t="str">
        <x:v>平安中证500ETF</x:v>
      </x:c>
      <x:c r="D4914" s="7" t="d">
        <x:v>2026-08-12T00:00:00.000Z</x:v>
      </x:c>
      <x:c r="E4914" s="8" t="n">
        <x:f>IF(ISNUMBER('原始字段'!C4934),'原始字段'!C4934,"n.a.")</x:f>
        <x:v>122386100</x:v>
      </x:c>
      <x:c r="F4914" s="8" t="n">
        <x:f>IF(ISNUMBER('原始字段'!C5030),'原始字段'!C5030,"n.a.")</x:f>
        <x:v>122386100</x:v>
      </x:c>
      <x:c r="G4914" s="8" t="n">
        <x:f>IF(COUNT(E4914:F4914)=2,F4914-E4914,"n.a.")</x:f>
        <x:v>0</x:v>
      </x:c>
      <x:c r="H4914" s="9" t="n">
        <x:f>IF(ISNUMBER('原始字段'!D5030),'原始字段'!D5030,"n.a.")</x:f>
        <x:v>8.7482</x:v>
      </x:c>
      <x:c r="I4914" s="9" t="n">
        <x:f>IF(COUNT(G4914:H4914)=2,G4914*H4914/100000000,"n.a.")</x:f>
        <x:v>0</x:v>
      </x:c>
      <x:c r="J4914" s="1" t="str">
        <x:v>日频齐全；折算事件未独立核实</x:v>
      </x:c>
    </x:row>
    <x:row r="4915" ht="25" customHeight="1">
      <x:c r="A4915" s="1" t="str">
        <x:v>中证500</x:v>
      </x:c>
      <x:c r="B4915" s="1" t="str">
        <x:v>515190.SH</x:v>
      </x:c>
      <x:c r="C4915" s="1" t="str">
        <x:v>中银证券中证500ETF</x:v>
      </x:c>
      <x:c r="D4915" s="7" t="d">
        <x:v>2026-08-12T00:00:00.000Z</x:v>
      </x:c>
      <x:c r="E4915" s="8" t="n">
        <x:f>IF(ISNUMBER('原始字段'!C4939),'原始字段'!C4939,"n.a.")</x:f>
        <x:v>293466100</x:v>
      </x:c>
      <x:c r="F4915" s="8" t="n">
        <x:f>IF(ISNUMBER('原始字段'!C5035),'原始字段'!C5035,"n.a.")</x:f>
        <x:v>293466100</x:v>
      </x:c>
      <x:c r="G4915" s="8" t="n">
        <x:f>IF(COUNT(E4915:F4915)=2,F4915-E4915,"n.a.")</x:f>
        <x:v>0</x:v>
      </x:c>
      <x:c r="H4915" s="9" t="n">
        <x:f>IF(ISNUMBER('原始字段'!D5035),'原始字段'!D5035,"n.a.")</x:f>
        <x:v>1.6937</x:v>
      </x:c>
      <x:c r="I4915" s="9" t="n">
        <x:f>IF(COUNT(G4915:H4915)=2,G4915*H4915/100000000,"n.a.")</x:f>
        <x:v>0</x:v>
      </x:c>
      <x:c r="J4915" s="1" t="str">
        <x:v>日频齐全；折算事件未独立核实</x:v>
      </x:c>
    </x:row>
    <x:row r="4916" ht="25" customHeight="1">
      <x:c r="A4916" s="1" t="str">
        <x:v>中证500</x:v>
      </x:c>
      <x:c r="B4916" s="1" t="str">
        <x:v>159820.SZ</x:v>
      </x:c>
      <x:c r="C4916" s="1" t="str">
        <x:v>天弘中证500ETF</x:v>
      </x:c>
      <x:c r="D4916" s="7" t="d">
        <x:v>2026-08-12T00:00:00.000Z</x:v>
      </x:c>
      <x:c r="E4916" s="8" t="n">
        <x:f>IF(ISNUMBER('原始字段'!C4899),'原始字段'!C4899,"n.a.")</x:f>
        <x:v>1361408470</x:v>
      </x:c>
      <x:c r="F4916" s="8" t="n">
        <x:f>IF(ISNUMBER('原始字段'!C4995),'原始字段'!C4995,"n.a.")</x:f>
        <x:v>1361408470</x:v>
      </x:c>
      <x:c r="G4916" s="8" t="n">
        <x:f>IF(COUNT(E4916:F4916)=2,F4916-E4916,"n.a.")</x:f>
        <x:v>0</x:v>
      </x:c>
      <x:c r="H4916" s="9" t="n">
        <x:f>IF(ISNUMBER('原始字段'!D4995),'原始字段'!D4995,"n.a.")</x:f>
        <x:v>1.3974</x:v>
      </x:c>
      <x:c r="I4916" s="9" t="n">
        <x:f>IF(COUNT(G4916:H4916)=2,G4916*H4916/100000000,"n.a.")</x:f>
        <x:v>0</x:v>
      </x:c>
      <x:c r="J4916" s="1" t="str">
        <x:v>日频齐全；折算事件未独立核实</x:v>
      </x:c>
    </x:row>
    <x:row r="4917" ht="25" customHeight="1">
      <x:c r="A4917" s="1" t="str">
        <x:v>中证500</x:v>
      </x:c>
      <x:c r="B4917" s="1" t="str">
        <x:v>159337.SZ</x:v>
      </x:c>
      <x:c r="C4917" s="1" t="str">
        <x:v>东财中证500ETF</x:v>
      </x:c>
      <x:c r="D4917" s="7" t="d">
        <x:v>2026-08-12T00:00:00.000Z</x:v>
      </x:c>
      <x:c r="E4917" s="8" t="n">
        <x:f>IF(ISNUMBER('原始字段'!C4886),'原始字段'!C4886,"n.a.")</x:f>
        <x:v>287710611</x:v>
      </x:c>
      <x:c r="F4917" s="8" t="n">
        <x:f>IF(ISNUMBER('原始字段'!C4982),'原始字段'!C4982,"n.a.")</x:f>
        <x:v>287710611</x:v>
      </x:c>
      <x:c r="G4917" s="8" t="n">
        <x:f>IF(COUNT(E4917:F4917)=2,F4917-E4917,"n.a.")</x:f>
        <x:v>0</x:v>
      </x:c>
      <x:c r="H4917" s="9" t="n">
        <x:f>IF(ISNUMBER('原始字段'!D4982),'原始字段'!D4982,"n.a.")</x:f>
        <x:v>1.84</x:v>
      </x:c>
      <x:c r="I4917" s="9" t="n">
        <x:f>IF(COUNT(G4917:H4917)=2,G4917*H4917/100000000,"n.a.")</x:f>
        <x:v>0</x:v>
      </x:c>
      <x:c r="J4917" s="1" t="str">
        <x:v>日频齐全；折算事件未独立核实</x:v>
      </x:c>
    </x:row>
    <x:row r="4918" ht="25" customHeight="1">
      <x:c r="A4918" s="1" t="str">
        <x:v>中证500</x:v>
      </x:c>
      <x:c r="B4918" s="1" t="str">
        <x:v>510500.SH</x:v>
      </x:c>
      <x:c r="C4918" s="1" t="str">
        <x:v>南方中证500ETF</x:v>
      </x:c>
      <x:c r="D4918" s="7" t="d">
        <x:v>2026-08-12T00:00:00.000Z</x:v>
      </x:c>
      <x:c r="E4918" s="8" t="n">
        <x:f>IF(ISNUMBER('原始字段'!C4927),'原始字段'!C4927,"n.a.")</x:f>
        <x:v>5319368600</x:v>
      </x:c>
      <x:c r="F4918" s="8" t="n">
        <x:f>IF(ISNUMBER('原始字段'!C5023),'原始字段'!C5023,"n.a.")</x:f>
        <x:v>5281768600</x:v>
      </x:c>
      <x:c r="G4918" s="8" t="n">
        <x:f>IF(COUNT(E4918:F4918)=2,F4918-E4918,"n.a.")</x:f>
        <x:v>-37600000</x:v>
      </x:c>
      <x:c r="H4918" s="9" t="n">
        <x:f>IF(ISNUMBER('原始字段'!D5023),'原始字段'!D5023,"n.a.")</x:f>
        <x:v>8.0583</x:v>
      </x:c>
      <x:c r="I4918" s="9" t="n">
        <x:f>IF(COUNT(G4918:H4918)=2,G4918*H4918/100000000,"n.a.")</x:f>
        <x:v>-3.0299207999999993</x:v>
      </x:c>
      <x:c r="J4918" s="1" t="str">
        <x:v>日频齐全；折算事件未独立核实</x:v>
      </x:c>
    </x:row>
    <x:row r="4919" ht="25" customHeight="1">
      <x:c r="A4919" s="1" t="str">
        <x:v>中证500</x:v>
      </x:c>
      <x:c r="B4919" s="1" t="str">
        <x:v>159968.SZ</x:v>
      </x:c>
      <x:c r="C4919" s="1" t="str">
        <x:v>博时中证500ETF</x:v>
      </x:c>
      <x:c r="D4919" s="7" t="d">
        <x:v>2026-08-12T00:00:00.000Z</x:v>
      </x:c>
      <x:c r="E4919" s="8" t="n">
        <x:f>IF(ISNUMBER('原始字段'!C4914),'原始字段'!C4914,"n.a.")</x:f>
        <x:v>64895098</x:v>
      </x:c>
      <x:c r="F4919" s="8" t="n">
        <x:f>IF(ISNUMBER('原始字段'!C5010),'原始字段'!C5010,"n.a.")</x:f>
        <x:v>64895098</x:v>
      </x:c>
      <x:c r="G4919" s="8" t="n">
        <x:f>IF(COUNT(E4919:F4919)=2,F4919-E4919,"n.a.")</x:f>
        <x:v>0</x:v>
      </x:c>
      <x:c r="H4919" s="9" t="n">
        <x:f>IF(ISNUMBER('原始字段'!D5010),'原始字段'!D5010,"n.a.")</x:f>
        <x:v>10.5254</x:v>
      </x:c>
      <x:c r="I4919" s="9" t="n">
        <x:f>IF(COUNT(G4919:H4919)=2,G4919*H4919/100000000,"n.a.")</x:f>
        <x:v>0</x:v>
      </x:c>
      <x:c r="J4919" s="1" t="str">
        <x:v>日频齐全；折算事件未独立核实</x:v>
      </x:c>
    </x:row>
    <x:row r="4920" ht="25" customHeight="1">
      <x:c r="A4920" s="1" t="str">
        <x:v>中证500</x:v>
      </x:c>
      <x:c r="B4920" s="1" t="str">
        <x:v>561350.SH</x:v>
      </x:c>
      <x:c r="C4920" s="1" t="str">
        <x:v>国泰中证500ETF</x:v>
      </x:c>
      <x:c r="D4920" s="7" t="d">
        <x:v>2026-08-12T00:00:00.000Z</x:v>
      </x:c>
      <x:c r="E4920" s="8" t="n">
        <x:f>IF(ISNUMBER('原始字段'!C4953),'原始字段'!C4953,"n.a.")</x:f>
        <x:v>91700000</x:v>
      </x:c>
      <x:c r="F4920" s="8" t="n">
        <x:f>IF(ISNUMBER('原始字段'!C5049),'原始字段'!C5049,"n.a.")</x:f>
        <x:v>91700000</x:v>
      </x:c>
      <x:c r="G4920" s="8" t="n">
        <x:f>IF(COUNT(E4920:F4920)=2,F4920-E4920,"n.a.")</x:f>
        <x:v>0</x:v>
      </x:c>
      <x:c r="H4920" s="9" t="n">
        <x:f>IF(ISNUMBER('原始字段'!D5049),'原始字段'!D5049,"n.a.")</x:f>
        <x:v>1.28</x:v>
      </x:c>
      <x:c r="I4920" s="9" t="n">
        <x:f>IF(COUNT(G4920:H4920)=2,G4920*H4920/100000000,"n.a.")</x:f>
        <x:v>0</x:v>
      </x:c>
      <x:c r="J4920" s="1" t="str">
        <x:v>日频齐全；折算事件未独立核实</x:v>
      </x:c>
    </x:row>
    <x:row r="4921" ht="25" customHeight="1">
      <x:c r="A4921" s="1" t="str">
        <x:v>中证500</x:v>
      </x:c>
      <x:c r="B4921" s="1" t="str">
        <x:v>512500.SH</x:v>
      </x:c>
      <x:c r="C4921" s="1" t="str">
        <x:v>华夏中证500ETF</x:v>
      </x:c>
      <x:c r="D4921" s="7" t="d">
        <x:v>2026-08-12T00:00:00.000Z</x:v>
      </x:c>
      <x:c r="E4921" s="8" t="n">
        <x:f>IF(ISNUMBER('原始字段'!C4936),'原始字段'!C4936,"n.a.")</x:f>
        <x:v>1873608800</x:v>
      </x:c>
      <x:c r="F4921" s="8" t="n">
        <x:f>IF(ISNUMBER('原始字段'!C5032),'原始字段'!C5032,"n.a.")</x:f>
        <x:v>1873608800</x:v>
      </x:c>
      <x:c r="G4921" s="8" t="n">
        <x:f>IF(COUNT(E4921:F4921)=2,F4921-E4921,"n.a.")</x:f>
        <x:v>0</x:v>
      </x:c>
      <x:c r="H4921" s="9" t="n">
        <x:f>IF(ISNUMBER('原始字段'!D5032),'原始字段'!D5032,"n.a.")</x:f>
        <x:v>4.5582</x:v>
      </x:c>
      <x:c r="I4921" s="9" t="n">
        <x:f>IF(COUNT(G4921:H4921)=2,G4921*H4921/100000000,"n.a.")</x:f>
        <x:v>0</x:v>
      </x:c>
      <x:c r="J4921" s="1" t="str">
        <x:v>日频齐全；折算事件未独立核实</x:v>
      </x:c>
    </x:row>
    <x:row r="4922" ht="25" customHeight="1">
      <x:c r="A4922" s="1" t="str">
        <x:v>中证500</x:v>
      </x:c>
      <x:c r="B4922" s="1" t="str">
        <x:v>510550.SH</x:v>
      </x:c>
      <x:c r="C4922" s="1" t="str">
        <x:v>方正富邦中证500ETF</x:v>
      </x:c>
      <x:c r="D4922" s="7" t="d">
        <x:v>2026-08-12T00:00:00.000Z</x:v>
      </x:c>
      <x:c r="E4922" s="8" t="n">
        <x:f>IF(ISNUMBER('原始字段'!C4930),'原始字段'!C4930,"n.a.")</x:f>
        <x:v>23743300</x:v>
      </x:c>
      <x:c r="F4922" s="8" t="n">
        <x:f>IF(ISNUMBER('原始字段'!C5026),'原始字段'!C5026,"n.a.")</x:f>
        <x:v>23743300</x:v>
      </x:c>
      <x:c r="G4922" s="8" t="n">
        <x:f>IF(COUNT(E4922:F4922)=2,F4922-E4922,"n.a.")</x:f>
        <x:v>0</x:v>
      </x:c>
      <x:c r="H4922" s="9" t="n">
        <x:f>IF(ISNUMBER('原始字段'!D5026),'原始字段'!D5026,"n.a.")</x:f>
        <x:v>2.071</x:v>
      </x:c>
      <x:c r="I4922" s="9" t="n">
        <x:f>IF(COUNT(G4922:H4922)=2,G4922*H4922/100000000,"n.a.")</x:f>
        <x:v>0</x:v>
      </x:c>
      <x:c r="J4922" s="1" t="str">
        <x:v>日频齐全；折算事件未独立核实</x:v>
      </x:c>
    </x:row>
    <x:row r="4923" ht="25" customHeight="1">
      <x:c r="A4923" s="1" t="str">
        <x:v>中证500</x:v>
      </x:c>
      <x:c r="B4923" s="1" t="str">
        <x:v>510510.SH</x:v>
      </x:c>
      <x:c r="C4923" s="1" t="str">
        <x:v>广发中证500ETF</x:v>
      </x:c>
      <x:c r="D4923" s="7" t="d">
        <x:v>2026-08-12T00:00:00.000Z</x:v>
      </x:c>
      <x:c r="E4923" s="8" t="n">
        <x:f>IF(ISNUMBER('原始字段'!C4928),'原始字段'!C4928,"n.a.")</x:f>
        <x:v>861038300</x:v>
      </x:c>
      <x:c r="F4923" s="8" t="n">
        <x:f>IF(ISNUMBER('原始字段'!C5024),'原始字段'!C5024,"n.a.")</x:f>
        <x:v>853038300</x:v>
      </x:c>
      <x:c r="G4923" s="8" t="n">
        <x:f>IF(COUNT(E4923:F4923)=2,F4923-E4923,"n.a.")</x:f>
        <x:v>-8000000</x:v>
      </x:c>
      <x:c r="H4923" s="9" t="n">
        <x:f>IF(ISNUMBER('原始字段'!D5024),'原始字段'!D5024,"n.a.")</x:f>
        <x:v>2.6119</x:v>
      </x:c>
      <x:c r="I4923" s="9" t="n">
        <x:f>IF(COUNT(G4923:H4923)=2,G4923*H4923/100000000,"n.a.")</x:f>
        <x:v>-0.208952</x:v>
      </x:c>
      <x:c r="J4923" s="1" t="str">
        <x:v>日频齐全；折算事件未独立核实</x:v>
      </x:c>
    </x:row>
    <x:row r="4924" ht="25" customHeight="1">
      <x:c r="A4924" s="1" t="str">
        <x:v>中证500</x:v>
      </x:c>
      <x:c r="B4924" s="1" t="str">
        <x:v>515550.SH</x:v>
      </x:c>
      <x:c r="C4924" s="1" t="str">
        <x:v>国联中证500ETF</x:v>
      </x:c>
      <x:c r="D4924" s="7" t="d">
        <x:v>2026-08-12T00:00:00.000Z</x:v>
      </x:c>
      <x:c r="E4924" s="8" t="n">
        <x:f>IF(ISNUMBER('原始字段'!C4947),'原始字段'!C4947,"n.a.")</x:f>
        <x:v>21345700</x:v>
      </x:c>
      <x:c r="F4924" s="8" t="n">
        <x:f>IF(ISNUMBER('原始字段'!C5043),'原始字段'!C5043,"n.a.")</x:f>
        <x:v>21345700</x:v>
      </x:c>
      <x:c r="G4924" s="8" t="n">
        <x:f>IF(COUNT(E4924:F4924)=2,F4924-E4924,"n.a.")</x:f>
        <x:v>0</x:v>
      </x:c>
      <x:c r="H4924" s="9" t="n">
        <x:f>IF(ISNUMBER('原始字段'!D5043),'原始字段'!D5043,"n.a.")</x:f>
        <x:v>1.8082</x:v>
      </x:c>
      <x:c r="I4924" s="9" t="n">
        <x:f>IF(COUNT(G4924:H4924)=2,G4924*H4924/100000000,"n.a.")</x:f>
        <x:v>0</x:v>
      </x:c>
      <x:c r="J4924" s="1" t="str">
        <x:v>日频齐全；折算事件未独立核实</x:v>
      </x:c>
    </x:row>
    <x:row r="4925" ht="25" customHeight="1">
      <x:c r="A4925" s="1" t="str">
        <x:v>中证500</x:v>
      </x:c>
      <x:c r="B4925" s="1" t="str">
        <x:v>159500.SZ</x:v>
      </x:c>
      <x:c r="C4925" s="1" t="str">
        <x:v>富国中证500ETF</x:v>
      </x:c>
      <x:c r="D4925" s="7" t="d">
        <x:v>2026-08-12T00:00:00.000Z</x:v>
      </x:c>
      <x:c r="E4925" s="8" t="n">
        <x:f>IF(ISNUMBER('原始字段'!C4888),'原始字段'!C4888,"n.a.")</x:f>
        <x:v>224538865</x:v>
      </x:c>
      <x:c r="F4925" s="8" t="n">
        <x:f>IF(ISNUMBER('原始字段'!C4984),'原始字段'!C4984,"n.a.")</x:f>
        <x:v>218938865</x:v>
      </x:c>
      <x:c r="G4925" s="8" t="n">
        <x:f>IF(COUNT(E4925:F4925)=2,F4925-E4925,"n.a.")</x:f>
        <x:v>-5600000</x:v>
      </x:c>
      <x:c r="H4925" s="9" t="n">
        <x:f>IF(ISNUMBER('原始字段'!D4984),'原始字段'!D4984,"n.a.")</x:f>
        <x:v>1.2074</x:v>
      </x:c>
      <x:c r="I4925" s="9" t="n">
        <x:f>IF(COUNT(G4925:H4925)=2,G4925*H4925/100000000,"n.a.")</x:f>
        <x:v>-0.0676144</x:v>
      </x:c>
      <x:c r="J4925" s="1" t="str">
        <x:v>日频齐全；折算事件未独立核实</x:v>
      </x:c>
    </x:row>
    <x:row r="4926" ht="25" customHeight="1">
      <x:c r="A4926" s="1" t="str">
        <x:v>中证500</x:v>
      </x:c>
      <x:c r="B4926" s="1" t="str">
        <x:v>512510.SH</x:v>
      </x:c>
      <x:c r="C4926" s="1" t="str">
        <x:v>华泰柏瑞中证500ETF</x:v>
      </x:c>
      <x:c r="D4926" s="7" t="d">
        <x:v>2026-08-12T00:00:00.000Z</x:v>
      </x:c>
      <x:c r="E4926" s="8" t="n">
        <x:f>IF(ISNUMBER('原始字段'!C4937),'原始字段'!C4937,"n.a.")</x:f>
        <x:v>440929800</x:v>
      </x:c>
      <x:c r="F4926" s="8" t="n">
        <x:f>IF(ISNUMBER('原始字段'!C5033),'原始字段'!C5033,"n.a.")</x:f>
        <x:v>439429800</x:v>
      </x:c>
      <x:c r="G4926" s="8" t="n">
        <x:f>IF(COUNT(E4926:F4926)=2,F4926-E4926,"n.a.")</x:f>
        <x:v>-1500000</x:v>
      </x:c>
      <x:c r="H4926" s="9" t="n">
        <x:f>IF(ISNUMBER('原始字段'!D5033),'原始字段'!D5033,"n.a.")</x:f>
        <x:v>2.4136</x:v>
      </x:c>
      <x:c r="I4926" s="9" t="n">
        <x:f>IF(COUNT(G4926:H4926)=2,G4926*H4926/100000000,"n.a.")</x:f>
        <x:v>-0.03620400000000001</x:v>
      </x:c>
      <x:c r="J4926" s="1" t="str">
        <x:v>日频齐全；折算事件未独立核实</x:v>
      </x:c>
    </x:row>
    <x:row r="4927" ht="25" customHeight="1">
      <x:c r="A4927" s="1" t="str">
        <x:v>中证500</x:v>
      </x:c>
      <x:c r="B4927" s="1" t="str">
        <x:v>510570.SH</x:v>
      </x:c>
      <x:c r="C4927" s="1" t="str">
        <x:v>兴业中证500ETF</x:v>
      </x:c>
      <x:c r="D4927" s="7" t="d">
        <x:v>2026-08-12T00:00:00.000Z</x:v>
      </x:c>
      <x:c r="E4927" s="8" t="n">
        <x:f>IF(ISNUMBER('原始字段'!C4932),'原始字段'!C4932,"n.a.")</x:f>
        <x:v>33060600</x:v>
      </x:c>
      <x:c r="F4927" s="8" t="n">
        <x:f>IF(ISNUMBER('原始字段'!C5028),'原始字段'!C5028,"n.a.")</x:f>
        <x:v>33060600</x:v>
      </x:c>
      <x:c r="G4927" s="8" t="n">
        <x:f>IF(COUNT(E4927:F4927)=2,F4927-E4927,"n.a.")</x:f>
        <x:v>0</x:v>
      </x:c>
      <x:c r="H4927" s="9" t="n">
        <x:f>IF(ISNUMBER('原始字段'!D5028),'原始字段'!D5028,"n.a.")</x:f>
        <x:v>1.2684</x:v>
      </x:c>
      <x:c r="I4927" s="9" t="n">
        <x:f>IF(COUNT(G4927:H4927)=2,G4927*H4927/100000000,"n.a.")</x:f>
        <x:v>0</x:v>
      </x:c>
      <x:c r="J4927" s="1" t="str">
        <x:v>日频齐全；折算事件未独立核实</x:v>
      </x:c>
    </x:row>
    <x:row r="4928" ht="25" customHeight="1">
      <x:c r="A4928" s="1" t="str">
        <x:v>中证500</x:v>
      </x:c>
      <x:c r="B4928" s="1" t="str">
        <x:v>510560.SH</x:v>
      </x:c>
      <x:c r="C4928" s="1" t="str">
        <x:v>国寿安保中证500ETF</x:v>
      </x:c>
      <x:c r="D4928" s="7" t="d">
        <x:v>2026-08-12T00:00:00.000Z</x:v>
      </x:c>
      <x:c r="E4928" s="8" t="n">
        <x:f>IF(ISNUMBER('原始字段'!C4931),'原始字段'!C4931,"n.a.")</x:f>
        <x:v>52318700</x:v>
      </x:c>
      <x:c r="F4928" s="8" t="n">
        <x:f>IF(ISNUMBER('原始字段'!C5027),'原始字段'!C5027,"n.a.")</x:f>
        <x:v>52318700</x:v>
      </x:c>
      <x:c r="G4928" s="8" t="n">
        <x:f>IF(COUNT(E4928:F4928)=2,F4928-E4928,"n.a.")</x:f>
        <x:v>0</x:v>
      </x:c>
      <x:c r="H4928" s="9" t="n">
        <x:f>IF(ISNUMBER('原始字段'!D5027),'原始字段'!D5027,"n.a.")</x:f>
        <x:v>2.0215</x:v>
      </x:c>
      <x:c r="I4928" s="9" t="n">
        <x:f>IF(COUNT(G4928:H4928)=2,G4928*H4928/100000000,"n.a.")</x:f>
        <x:v>0</x:v>
      </x:c>
      <x:c r="J4928" s="1" t="str">
        <x:v>日频齐全；折算事件未独立核实</x:v>
      </x:c>
    </x:row>
    <x:row r="4929" ht="25" customHeight="1">
      <x:c r="A4929" s="1" t="str">
        <x:v>中证500</x:v>
      </x:c>
      <x:c r="B4929" s="1" t="str">
        <x:v>159982.SZ</x:v>
      </x:c>
      <x:c r="C4929" s="1" t="str">
        <x:v>鹏华中证500ETF</x:v>
      </x:c>
      <x:c r="D4929" s="7" t="d">
        <x:v>2026-08-12T00:00:00.000Z</x:v>
      </x:c>
      <x:c r="E4929" s="8" t="n">
        <x:f>IF(ISNUMBER('原始字段'!C4917),'原始字段'!C4917,"n.a.")</x:f>
        <x:v>208211253</x:v>
      </x:c>
      <x:c r="F4929" s="8" t="n">
        <x:f>IF(ISNUMBER('原始字段'!C5013),'原始字段'!C5013,"n.a.")</x:f>
        <x:v>204211253</x:v>
      </x:c>
      <x:c r="G4929" s="8" t="n">
        <x:f>IF(COUNT(E4929:F4929)=2,F4929-E4929,"n.a.")</x:f>
        <x:v>-4000000</x:v>
      </x:c>
      <x:c r="H4929" s="9" t="n">
        <x:f>IF(ISNUMBER('原始字段'!D5013),'原始字段'!D5013,"n.a.")</x:f>
        <x:v>2.1637</x:v>
      </x:c>
      <x:c r="I4929" s="9" t="n">
        <x:f>IF(COUNT(G4929:H4929)=2,G4929*H4929/100000000,"n.a.")</x:f>
        <x:v>-0.086548</x:v>
      </x:c>
      <x:c r="J4929" s="1" t="str">
        <x:v>日频齐全；折算事件未独立核实</x:v>
      </x:c>
    </x:row>
    <x:row r="4930" ht="25" customHeight="1">
      <x:c r="A4930" s="1" t="str">
        <x:v>中证1000</x:v>
      </x:c>
      <x:c r="B4930" s="1" t="str">
        <x:v>560010.SH</x:v>
      </x:c>
      <x:c r="C4930" s="1" t="str">
        <x:v>广发中证1000ETF</x:v>
      </x:c>
      <x:c r="D4930" s="7" t="d">
        <x:v>2026-08-12T00:00:00.000Z</x:v>
      </x:c>
      <x:c r="E4930" s="8" t="n">
        <x:f>IF(ISNUMBER('原始字段'!C4950),'原始字段'!C4950,"n.a.")</x:f>
        <x:v>2080621700</x:v>
      </x:c>
      <x:c r="F4930" s="8" t="n">
        <x:f>IF(ISNUMBER('原始字段'!C5046),'原始字段'!C5046,"n.a.")</x:f>
        <x:v>1940621700</x:v>
      </x:c>
      <x:c r="G4930" s="8" t="n">
        <x:f>IF(COUNT(E4930:F4930)=2,F4930-E4930,"n.a.")</x:f>
        <x:v>-140000000</x:v>
      </x:c>
      <x:c r="H4930" s="9" t="n">
        <x:f>IF(ISNUMBER('原始字段'!D5046),'原始字段'!D5046,"n.a.")</x:f>
        <x:v>3.2388</x:v>
      </x:c>
      <x:c r="I4930" s="9" t="n">
        <x:f>IF(COUNT(G4930:H4930)=2,G4930*H4930/100000000,"n.a.")</x:f>
        <x:v>-4.53432</x:v>
      </x:c>
      <x:c r="J4930" s="1" t="str">
        <x:v>日频齐全；折算事件未独立核实</x:v>
      </x:c>
    </x:row>
    <x:row r="4931" ht="25" customHeight="1">
      <x:c r="A4931" s="1" t="str">
        <x:v>中证1000</x:v>
      </x:c>
      <x:c r="B4931" s="1" t="str">
        <x:v>159845.SZ</x:v>
      </x:c>
      <x:c r="C4931" s="1" t="str">
        <x:v>华夏中证1000ETF</x:v>
      </x:c>
      <x:c r="D4931" s="7" t="d">
        <x:v>2026-08-12T00:00:00.000Z</x:v>
      </x:c>
      <x:c r="E4931" s="8" t="n">
        <x:f>IF(ISNUMBER('原始字段'!C4901),'原始字段'!C4901,"n.a.")</x:f>
        <x:v>3021425606</x:v>
      </x:c>
      <x:c r="F4931" s="8" t="n">
        <x:f>IF(ISNUMBER('原始字段'!C4997),'原始字段'!C4997,"n.a.")</x:f>
        <x:v>2694425606</x:v>
      </x:c>
      <x:c r="G4931" s="8" t="n">
        <x:f>IF(COUNT(E4931:F4931)=2,F4931-E4931,"n.a.")</x:f>
        <x:v>-327000000</x:v>
      </x:c>
      <x:c r="H4931" s="9" t="n">
        <x:f>IF(ISNUMBER('原始字段'!D4997),'原始字段'!D4997,"n.a.")</x:f>
        <x:v>3.2407</x:v>
      </x:c>
      <x:c r="I4931" s="9" t="n">
        <x:f>IF(COUNT(G4931:H4931)=2,G4931*H4931/100000000,"n.a.")</x:f>
        <x:v>-10.597089</x:v>
      </x:c>
      <x:c r="J4931" s="1" t="str">
        <x:v>日频齐全；折算事件未独立核实</x:v>
      </x:c>
    </x:row>
    <x:row r="4932" ht="25" customHeight="1">
      <x:c r="A4932" s="1" t="str">
        <x:v>中证1000</x:v>
      </x:c>
      <x:c r="B4932" s="1" t="str">
        <x:v>159633.SZ</x:v>
      </x:c>
      <x:c r="C4932" s="1" t="str">
        <x:v>易方达中证1000ETF</x:v>
      </x:c>
      <x:c r="D4932" s="7" t="d">
        <x:v>2026-08-12T00:00:00.000Z</x:v>
      </x:c>
      <x:c r="E4932" s="8" t="n">
        <x:f>IF(ISNUMBER('原始字段'!C4895),'原始字段'!C4895,"n.a.")</x:f>
        <x:v>1310162658</x:v>
      </x:c>
      <x:c r="F4932" s="8" t="n">
        <x:f>IF(ISNUMBER('原始字段'!C4991),'原始字段'!C4991,"n.a.")</x:f>
        <x:v>1256162658</x:v>
      </x:c>
      <x:c r="G4932" s="8" t="n">
        <x:f>IF(COUNT(E4932:F4932)=2,F4932-E4932,"n.a.")</x:f>
        <x:v>-54000000</x:v>
      </x:c>
      <x:c r="H4932" s="9" t="n">
        <x:f>IF(ISNUMBER('原始字段'!D4991),'原始字段'!D4991,"n.a.")</x:f>
        <x:v>3.3261</x:v>
      </x:c>
      <x:c r="I4932" s="9" t="n">
        <x:f>IF(COUNT(G4932:H4932)=2,G4932*H4932/100000000,"n.a.")</x:f>
        <x:v>-1.796094</x:v>
      </x:c>
      <x:c r="J4932" s="1" t="str">
        <x:v>日频齐全；折算事件未独立核实</x:v>
      </x:c>
    </x:row>
    <x:row r="4933" ht="25" customHeight="1">
      <x:c r="A4933" s="1" t="str">
        <x:v>中证1000</x:v>
      </x:c>
      <x:c r="B4933" s="1" t="str">
        <x:v>159629.SZ</x:v>
      </x:c>
      <x:c r="C4933" s="1" t="str">
        <x:v>富国中证1000ETF</x:v>
      </x:c>
      <x:c r="D4933" s="7" t="d">
        <x:v>2026-08-12T00:00:00.000Z</x:v>
      </x:c>
      <x:c r="E4933" s="8" t="n">
        <x:f>IF(ISNUMBER('原始字段'!C4894),'原始字段'!C4894,"n.a.")</x:f>
        <x:v>861252663</x:v>
      </x:c>
      <x:c r="F4933" s="8" t="n">
        <x:f>IF(ISNUMBER('原始字段'!C4990),'原始字段'!C4990,"n.a.")</x:f>
        <x:v>857252663</x:v>
      </x:c>
      <x:c r="G4933" s="8" t="n">
        <x:f>IF(COUNT(E4933:F4933)=2,F4933-E4933,"n.a.")</x:f>
        <x:v>-4000000</x:v>
      </x:c>
      <x:c r="H4933" s="9" t="n">
        <x:f>IF(ISNUMBER('原始字段'!D4990),'原始字段'!D4990,"n.a.")</x:f>
        <x:v>3.2555</x:v>
      </x:c>
      <x:c r="I4933" s="9" t="n">
        <x:f>IF(COUNT(G4933:H4933)=2,G4933*H4933/100000000,"n.a.")</x:f>
        <x:v>-0.13022</x:v>
      </x:c>
      <x:c r="J4933" s="1" t="str">
        <x:v>日频齐全；折算事件未独立核实</x:v>
      </x:c>
    </x:row>
    <x:row r="4934" ht="25" customHeight="1">
      <x:c r="A4934" s="1" t="str">
        <x:v>中证1000</x:v>
      </x:c>
      <x:c r="B4934" s="1" t="str">
        <x:v>512100.SH</x:v>
      </x:c>
      <x:c r="C4934" s="1" t="str">
        <x:v>南方中证1000ETF</x:v>
      </x:c>
      <x:c r="D4934" s="7" t="d">
        <x:v>2026-08-12T00:00:00.000Z</x:v>
      </x:c>
      <x:c r="E4934" s="8" t="n">
        <x:f>IF(ISNUMBER('原始字段'!C4935),'原始字段'!C4935,"n.a.")</x:f>
        <x:v>7799217600</x:v>
      </x:c>
      <x:c r="F4934" s="8" t="n">
        <x:f>IF(ISNUMBER('原始字段'!C5031),'原始字段'!C5031,"n.a.")</x:f>
        <x:v>7199217600</x:v>
      </x:c>
      <x:c r="G4934" s="8" t="n">
        <x:f>IF(COUNT(E4934:F4934)=2,F4934-E4934,"n.a.")</x:f>
        <x:v>-600000000</x:v>
      </x:c>
      <x:c r="H4934" s="9" t="n">
        <x:f>IF(ISNUMBER('原始字段'!D5031),'原始字段'!D5031,"n.a.")</x:f>
        <x:v>3.157</x:v>
      </x:c>
      <x:c r="I4934" s="9" t="n">
        <x:f>IF(COUNT(G4934:H4934)=2,G4934*H4934/100000000,"n.a.")</x:f>
        <x:v>-18.942</x:v>
      </x:c>
      <x:c r="J4934" s="1" t="str">
        <x:v>日频齐全；折算事件未独立核实</x:v>
      </x:c>
    </x:row>
    <x:row r="4935" ht="25" customHeight="1">
      <x:c r="A4935" s="1" t="str">
        <x:v>中证1000</x:v>
      </x:c>
      <x:c r="B4935" s="1" t="str">
        <x:v>516300.SH</x:v>
      </x:c>
      <x:c r="C4935" s="1" t="str">
        <x:v>华泰柏瑞中证1000ETF</x:v>
      </x:c>
      <x:c r="D4935" s="7" t="d">
        <x:v>2026-08-12T00:00:00.000Z</x:v>
      </x:c>
      <x:c r="E4935" s="8" t="n">
        <x:f>IF(ISNUMBER('原始字段'!C4949),'原始字段'!C4949,"n.a.")</x:f>
        <x:v>47012600</x:v>
      </x:c>
      <x:c r="F4935" s="8" t="n">
        <x:f>IF(ISNUMBER('原始字段'!C5045),'原始字段'!C5045,"n.a.")</x:f>
        <x:v>47012600</x:v>
      </x:c>
      <x:c r="G4935" s="8" t="n">
        <x:f>IF(COUNT(E4935:F4935)=2,F4935-E4935,"n.a.")</x:f>
        <x:v>0</x:v>
      </x:c>
      <x:c r="H4935" s="9" t="n">
        <x:f>IF(ISNUMBER('原始字段'!D5045),'原始字段'!D5045,"n.a.")</x:f>
        <x:v>3.2815</x:v>
      </x:c>
      <x:c r="I4935" s="9" t="n">
        <x:f>IF(COUNT(G4935:H4935)=2,G4935*H4935/100000000,"n.a.")</x:f>
        <x:v>0</x:v>
      </x:c>
      <x:c r="J4935" s="1" t="str">
        <x:v>日频齐全；折算事件未独立核实</x:v>
      </x:c>
    </x:row>
    <x:row r="4936" ht="25" customHeight="1">
      <x:c r="A4936" s="1" t="str">
        <x:v>中证1000</x:v>
      </x:c>
      <x:c r="B4936" s="1" t="str">
        <x:v>560110.SH</x:v>
      </x:c>
      <x:c r="C4936" s="1" t="str">
        <x:v>汇添富中证1000ETF</x:v>
      </x:c>
      <x:c r="D4936" s="7" t="d">
        <x:v>2026-08-12T00:00:00.000Z</x:v>
      </x:c>
      <x:c r="E4936" s="8" t="n">
        <x:f>IF(ISNUMBER('原始字段'!C4951),'原始字段'!C4951,"n.a.")</x:f>
        <x:v>367903500</x:v>
      </x:c>
      <x:c r="F4936" s="8" t="n">
        <x:f>IF(ISNUMBER('原始字段'!C5047),'原始字段'!C5047,"n.a.")</x:f>
        <x:v>373903500</x:v>
      </x:c>
      <x:c r="G4936" s="8" t="n">
        <x:f>IF(COUNT(E4936:F4936)=2,F4936-E4936,"n.a.")</x:f>
        <x:v>6000000</x:v>
      </x:c>
      <x:c r="H4936" s="9" t="n">
        <x:f>IF(ISNUMBER('原始字段'!D5047),'原始字段'!D5047,"n.a.")</x:f>
        <x:v>1.1713</x:v>
      </x:c>
      <x:c r="I4936" s="9" t="n">
        <x:f>IF(COUNT(G4936:H4936)=2,G4936*H4936/100000000,"n.a.")</x:f>
        <x:v>0.070278</x:v>
      </x:c>
      <x:c r="J4936" s="1" t="str">
        <x:v>日频齐全；折算事件未独立核实</x:v>
      </x:c>
    </x:row>
    <x:row r="4937" ht="25" customHeight="1">
      <x:c r="A4937" s="1" t="str">
        <x:v>中证2000</x:v>
      </x:c>
      <x:c r="B4937" s="1" t="str">
        <x:v>159535.SZ</x:v>
      </x:c>
      <x:c r="C4937" s="1" t="str">
        <x:v>嘉实中证2000ETF</x:v>
      </x:c>
      <x:c r="D4937" s="7" t="d">
        <x:v>2026-08-12T00:00:00.000Z</x:v>
      </x:c>
      <x:c r="E4937" s="8" t="n">
        <x:f>IF(ISNUMBER('原始字段'!C4892),'原始字段'!C4892,"n.a.")</x:f>
        <x:v>23981088</x:v>
      </x:c>
      <x:c r="F4937" s="8" t="n">
        <x:f>IF(ISNUMBER('原始字段'!C4988),'原始字段'!C4988,"n.a.")</x:f>
        <x:v>23981088</x:v>
      </x:c>
      <x:c r="G4937" s="8" t="n">
        <x:f>IF(COUNT(E4937:F4937)=2,F4937-E4937,"n.a.")</x:f>
        <x:v>0</x:v>
      </x:c>
      <x:c r="H4937" s="9" t="n">
        <x:f>IF(ISNUMBER('原始字段'!D4988),'原始字段'!D4988,"n.a.")</x:f>
        <x:v>1.5043</x:v>
      </x:c>
      <x:c r="I4937" s="9" t="n">
        <x:f>IF(COUNT(G4937:H4937)=2,G4937*H4937/100000000,"n.a.")</x:f>
        <x:v>0</x:v>
      </x:c>
      <x:c r="J4937" s="1" t="str">
        <x:v>日频齐全；折算事件未独立核实</x:v>
      </x:c>
    </x:row>
    <x:row r="4938" ht="25" customHeight="1">
      <x:c r="A4938" s="1" t="str">
        <x:v>中证2000</x:v>
      </x:c>
      <x:c r="B4938" s="1" t="str">
        <x:v>159536.SZ</x:v>
      </x:c>
      <x:c r="C4938" s="1" t="str">
        <x:v>汇添富中证2000ETF</x:v>
      </x:c>
      <x:c r="D4938" s="7" t="d">
        <x:v>2026-08-12T00:00:00.000Z</x:v>
      </x:c>
      <x:c r="E4938" s="8" t="n">
        <x:f>IF(ISNUMBER('原始字段'!C4893),'原始字段'!C4893,"n.a.")</x:f>
        <x:v>57261589</x:v>
      </x:c>
      <x:c r="F4938" s="8" t="n">
        <x:f>IF(ISNUMBER('原始字段'!C4989),'原始字段'!C4989,"n.a.")</x:f>
        <x:v>57261589</x:v>
      </x:c>
      <x:c r="G4938" s="8" t="n">
        <x:f>IF(COUNT(E4938:F4938)=2,F4938-E4938,"n.a.")</x:f>
        <x:v>0</x:v>
      </x:c>
      <x:c r="H4938" s="9" t="n">
        <x:f>IF(ISNUMBER('原始字段'!D4989),'原始字段'!D4989,"n.a.")</x:f>
        <x:v>1.4008</x:v>
      </x:c>
      <x:c r="I4938" s="9" t="n">
        <x:f>IF(COUNT(G4938:H4938)=2,G4938*H4938/100000000,"n.a.")</x:f>
        <x:v>0</x:v>
      </x:c>
      <x:c r="J4938" s="1" t="str">
        <x:v>日频齐全；折算事件未独立核实</x:v>
      </x:c>
    </x:row>
    <x:row r="4939" ht="25" customHeight="1">
      <x:c r="A4939" s="1" t="str">
        <x:v>中证2000</x:v>
      </x:c>
      <x:c r="B4939" s="1" t="str">
        <x:v>159531.SZ</x:v>
      </x:c>
      <x:c r="C4939" s="1" t="str">
        <x:v>南方中证2000ETF</x:v>
      </x:c>
      <x:c r="D4939" s="7" t="d">
        <x:v>2026-08-12T00:00:00.000Z</x:v>
      </x:c>
      <x:c r="E4939" s="8" t="n">
        <x:f>IF(ISNUMBER('原始字段'!C4889),'原始字段'!C4889,"n.a.")</x:f>
        <x:v>1154608406</x:v>
      </x:c>
      <x:c r="F4939" s="8" t="n">
        <x:f>IF(ISNUMBER('原始字段'!C4985),'原始字段'!C4985,"n.a.")</x:f>
        <x:v>1162608406</x:v>
      </x:c>
      <x:c r="G4939" s="8" t="n">
        <x:f>IF(COUNT(E4939:F4939)=2,F4939-E4939,"n.a.")</x:f>
        <x:v>8000000</x:v>
      </x:c>
      <x:c r="H4939" s="9" t="n">
        <x:f>IF(ISNUMBER('原始字段'!D4985),'原始字段'!D4985,"n.a.")</x:f>
        <x:v>1.4737</x:v>
      </x:c>
      <x:c r="I4939" s="9" t="n">
        <x:f>IF(COUNT(G4939:H4939)=2,G4939*H4939/100000000,"n.a.")</x:f>
        <x:v>0.117896</x:v>
      </x:c>
      <x:c r="J4939" s="1" t="str">
        <x:v>日频齐全；折算事件未独立核实</x:v>
      </x:c>
    </x:row>
    <x:row r="4940" ht="25" customHeight="1">
      <x:c r="A4940" s="1" t="str">
        <x:v>中证2000</x:v>
      </x:c>
      <x:c r="B4940" s="1" t="str">
        <x:v>159532.SZ</x:v>
      </x:c>
      <x:c r="C4940" s="1" t="str">
        <x:v>易方达中证2000ETF</x:v>
      </x:c>
      <x:c r="D4940" s="7" t="d">
        <x:v>2026-08-12T00:00:00.000Z</x:v>
      </x:c>
      <x:c r="E4940" s="8" t="n">
        <x:f>IF(ISNUMBER('原始字段'!C4890),'原始字段'!C4890,"n.a.")</x:f>
        <x:v>191564791</x:v>
      </x:c>
      <x:c r="F4940" s="8" t="n">
        <x:f>IF(ISNUMBER('原始字段'!C4986),'原始字段'!C4986,"n.a.")</x:f>
        <x:v>187564791</x:v>
      </x:c>
      <x:c r="G4940" s="8" t="n">
        <x:f>IF(COUNT(E4940:F4940)=2,F4940-E4940,"n.a.")</x:f>
        <x:v>-4000000</x:v>
      </x:c>
      <x:c r="H4940" s="9" t="n">
        <x:f>IF(ISNUMBER('原始字段'!D4986),'原始字段'!D4986,"n.a.")</x:f>
        <x:v>1.6529</x:v>
      </x:c>
      <x:c r="I4940" s="9" t="n">
        <x:f>IF(COUNT(G4940:H4940)=2,G4940*H4940/100000000,"n.a.")</x:f>
        <x:v>-0.066116</x:v>
      </x:c>
      <x:c r="J4940" s="1" t="str">
        <x:v>日频齐全；折算事件未独立核实</x:v>
      </x:c>
    </x:row>
    <x:row r="4941" ht="25" customHeight="1">
      <x:c r="A4941" s="1" t="str">
        <x:v>中证2000</x:v>
      </x:c>
      <x:c r="B4941" s="1" t="str">
        <x:v>159533.SZ</x:v>
      </x:c>
      <x:c r="C4941" s="1" t="str">
        <x:v>博时中证2000ETF</x:v>
      </x:c>
      <x:c r="D4941" s="7" t="d">
        <x:v>2026-08-12T00:00:00.000Z</x:v>
      </x:c>
      <x:c r="E4941" s="8" t="n">
        <x:f>IF(ISNUMBER('原始字段'!C4891),'原始字段'!C4891,"n.a.")</x:f>
        <x:v>16458785</x:v>
      </x:c>
      <x:c r="F4941" s="8" t="n">
        <x:f>IF(ISNUMBER('原始字段'!C4987),'原始字段'!C4987,"n.a.")</x:f>
        <x:v>16458785</x:v>
      </x:c>
      <x:c r="G4941" s="8" t="n">
        <x:f>IF(COUNT(E4941:F4941)=2,F4941-E4941,"n.a.")</x:f>
        <x:v>0</x:v>
      </x:c>
      <x:c r="H4941" s="9" t="n">
        <x:f>IF(ISNUMBER('原始字段'!D4987),'原始字段'!D4987,"n.a.")</x:f>
        <x:v>1.9533</x:v>
      </x:c>
      <x:c r="I4941" s="9" t="n">
        <x:f>IF(COUNT(G4941:H4941)=2,G4941*H4941/100000000,"n.a.")</x:f>
        <x:v>0</x:v>
      </x:c>
      <x:c r="J4941" s="1" t="str">
        <x:v>日频齐全；折算事件未独立核实</x:v>
      </x:c>
    </x:row>
    <x:row r="4942" ht="25" customHeight="1">
      <x:c r="A4942" s="1" t="str">
        <x:v>中证2000</x:v>
      </x:c>
      <x:c r="B4942" s="1" t="str">
        <x:v>561370.SH</x:v>
      </x:c>
      <x:c r="C4942" s="1" t="str">
        <x:v>国泰中证2000ETF</x:v>
      </x:c>
      <x:c r="D4942" s="7" t="d">
        <x:v>2026-08-12T00:00:00.000Z</x:v>
      </x:c>
      <x:c r="E4942" s="8" t="n">
        <x:f>IF(ISNUMBER('原始字段'!C4954),'原始字段'!C4954,"n.a.")</x:f>
        <x:v>32356000</x:v>
      </x:c>
      <x:c r="F4942" s="8" t="n">
        <x:f>IF(ISNUMBER('原始字段'!C5050),'原始字段'!C5050,"n.a.")</x:f>
        <x:v>32356000</x:v>
      </x:c>
      <x:c r="G4942" s="8" t="n">
        <x:f>IF(COUNT(E4942:F4942)=2,F4942-E4942,"n.a.")</x:f>
        <x:v>0</x:v>
      </x:c>
      <x:c r="H4942" s="9" t="n">
        <x:f>IF(ISNUMBER('原始字段'!D5050),'原始字段'!D5050,"n.a.")</x:f>
        <x:v>1.4289</x:v>
      </x:c>
      <x:c r="I4942" s="9" t="n">
        <x:f>IF(COUNT(G4942:H4942)=2,G4942*H4942/100000000,"n.a.")</x:f>
        <x:v>0</x:v>
      </x:c>
      <x:c r="J4942" s="1" t="str">
        <x:v>日频齐全；折算事件未独立核实</x:v>
      </x:c>
    </x:row>
    <x:row r="4943" ht="25" customHeight="1">
      <x:c r="A4943" s="1" t="str">
        <x:v>中证2000</x:v>
      </x:c>
      <x:c r="B4943" s="1" t="str">
        <x:v>563300.SH</x:v>
      </x:c>
      <x:c r="C4943" s="1" t="str">
        <x:v>华泰柏瑞中证2000ETF</x:v>
      </x:c>
      <x:c r="D4943" s="7" t="d">
        <x:v>2026-08-12T00:00:00.000Z</x:v>
      </x:c>
      <x:c r="E4943" s="8" t="n">
        <x:f>IF(ISNUMBER('原始字段'!C4958),'原始字段'!C4958,"n.a.")</x:f>
        <x:v>5276174000</x:v>
      </x:c>
      <x:c r="F4943" s="8" t="n">
        <x:f>IF(ISNUMBER('原始字段'!C5054),'原始字段'!C5054,"n.a.")</x:f>
        <x:v>5248674000</x:v>
      </x:c>
      <x:c r="G4943" s="8" t="n">
        <x:f>IF(COUNT(E4943:F4943)=2,F4943-E4943,"n.a.")</x:f>
        <x:v>-27500000</x:v>
      </x:c>
      <x:c r="H4943" s="9" t="n">
        <x:f>IF(ISNUMBER('原始字段'!D5054),'原始字段'!D5054,"n.a.")</x:f>
        <x:v>1.4386</x:v>
      </x:c>
      <x:c r="I4943" s="9" t="n">
        <x:f>IF(COUNT(G4943:H4943)=2,G4943*H4943/100000000,"n.a.")</x:f>
        <x:v>-0.395615</x:v>
      </x:c>
      <x:c r="J4943" s="1" t="str">
        <x:v>日频齐全；折算事件未独立核实</x:v>
      </x:c>
    </x:row>
    <x:row r="4944" ht="25" customHeight="1">
      <x:c r="A4944" s="1" t="str">
        <x:v>中证2000</x:v>
      </x:c>
      <x:c r="B4944" s="1" t="str">
        <x:v>562660.SH</x:v>
      </x:c>
      <x:c r="C4944" s="1" t="str">
        <x:v>华夏中证2000ETF</x:v>
      </x:c>
      <x:c r="D4944" s="7" t="d">
        <x:v>2026-08-12T00:00:00.000Z</x:v>
      </x:c>
      <x:c r="E4944" s="8" t="n">
        <x:f>IF(ISNUMBER('原始字段'!C4956),'原始字段'!C4956,"n.a.")</x:f>
        <x:v>342874000</x:v>
      </x:c>
      <x:c r="F4944" s="8" t="n">
        <x:f>IF(ISNUMBER('原始字段'!C5052),'原始字段'!C5052,"n.a.")</x:f>
        <x:v>340874000</x:v>
      </x:c>
      <x:c r="G4944" s="8" t="n">
        <x:f>IF(COUNT(E4944:F4944)=2,F4944-E4944,"n.a.")</x:f>
        <x:v>-2000000</x:v>
      </x:c>
      <x:c r="H4944" s="9" t="n">
        <x:f>IF(ISNUMBER('原始字段'!D5052),'原始字段'!D5052,"n.a.")</x:f>
        <x:v>1.8785</x:v>
      </x:c>
      <x:c r="I4944" s="9" t="n">
        <x:f>IF(COUNT(G4944:H4944)=2,G4944*H4944/100000000,"n.a.")</x:f>
        <x:v>-0.03757</x:v>
      </x:c>
      <x:c r="J4944" s="1" t="str">
        <x:v>日频齐全；折算事件未独立核实</x:v>
      </x:c>
    </x:row>
    <x:row r="4945" ht="25" customHeight="1">
      <x:c r="A4945" s="1" t="str">
        <x:v>中证2000</x:v>
      </x:c>
      <x:c r="B4945" s="1" t="str">
        <x:v>563200.SH</x:v>
      </x:c>
      <x:c r="C4945" s="1" t="str">
        <x:v>富国中证2000ETF</x:v>
      </x:c>
      <x:c r="D4945" s="7" t="d">
        <x:v>2026-08-12T00:00:00.000Z</x:v>
      </x:c>
      <x:c r="E4945" s="8" t="n">
        <x:f>IF(ISNUMBER('原始字段'!C4957),'原始字段'!C4957,"n.a.")</x:f>
        <x:v>59458800</x:v>
      </x:c>
      <x:c r="F4945" s="8" t="n">
        <x:f>IF(ISNUMBER('原始字段'!C5053),'原始字段'!C5053,"n.a.")</x:f>
        <x:v>59458800</x:v>
      </x:c>
      <x:c r="G4945" s="8" t="n">
        <x:f>IF(COUNT(E4945:F4945)=2,F4945-E4945,"n.a.")</x:f>
        <x:v>0</x:v>
      </x:c>
      <x:c r="H4945" s="9" t="n">
        <x:f>IF(ISNUMBER('原始字段'!D5053),'原始字段'!D5053,"n.a.")</x:f>
        <x:v>1.5291</x:v>
      </x:c>
      <x:c r="I4945" s="9" t="n">
        <x:f>IF(COUNT(G4945:H4945)=2,G4945*H4945/100000000,"n.a.")</x:f>
        <x:v>0</x:v>
      </x:c>
      <x:c r="J4945" s="1" t="str">
        <x:v>日频齐全；折算事件未独立核实</x:v>
      </x:c>
    </x:row>
    <x:row r="4946" ht="25" customHeight="1">
      <x:c r="A4946" s="1" t="str">
        <x:v>中证2000</x:v>
      </x:c>
      <x:c r="B4946" s="1" t="str">
        <x:v>560220.SH</x:v>
      </x:c>
      <x:c r="C4946" s="1" t="str">
        <x:v>广发中证2000ETF</x:v>
      </x:c>
      <x:c r="D4946" s="7" t="d">
        <x:v>2026-08-12T00:00:00.000Z</x:v>
      </x:c>
      <x:c r="E4946" s="8" t="n">
        <x:f>IF(ISNUMBER('原始字段'!C4952),'原始字段'!C4952,"n.a.")</x:f>
        <x:v>66717000</x:v>
      </x:c>
      <x:c r="F4946" s="8" t="n">
        <x:f>IF(ISNUMBER('原始字段'!C5048),'原始字段'!C5048,"n.a.")</x:f>
        <x:v>66717000</x:v>
      </x:c>
      <x:c r="G4946" s="8" t="n">
        <x:f>IF(COUNT(E4946:F4946)=2,F4946-E4946,"n.a.")</x:f>
        <x:v>0</x:v>
      </x:c>
      <x:c r="H4946" s="9" t="n">
        <x:f>IF(ISNUMBER('原始字段'!D5048),'原始字段'!D5048,"n.a.")</x:f>
        <x:v>1.4456</x:v>
      </x:c>
      <x:c r="I4946" s="9" t="n">
        <x:f>IF(COUNT(G4946:H4946)=2,G4946*H4946/100000000,"n.a.")</x:f>
        <x:v>0</x:v>
      </x:c>
      <x:c r="J4946" s="1" t="str">
        <x:v>日频齐全；折算事件未独立核实</x:v>
      </x:c>
    </x:row>
    <x:row r="4947" ht="25" customHeight="1">
      <x:c r="A4947" s="1" t="str">
        <x:v>创业板指</x:v>
      </x:c>
      <x:c r="B4947" s="1" t="str">
        <x:v>159810.SZ</x:v>
      </x:c>
      <x:c r="C4947" s="1" t="str">
        <x:v>浦银创业板ETF</x:v>
      </x:c>
      <x:c r="D4947" s="7" t="d">
        <x:v>2026-08-12T00:00:00.000Z</x:v>
      </x:c>
      <x:c r="E4947" s="8" t="n">
        <x:f>IF(ISNUMBER('原始字段'!C4898),'原始字段'!C4898,"n.a.")</x:f>
        <x:v>57475458</x:v>
      </x:c>
      <x:c r="F4947" s="8" t="n">
        <x:f>IF(ISNUMBER('原始字段'!C4994),'原始字段'!C4994,"n.a.")</x:f>
        <x:v>56475458</x:v>
      </x:c>
      <x:c r="G4947" s="8" t="n">
        <x:f>IF(COUNT(E4947:F4947)=2,F4947-E4947,"n.a.")</x:f>
        <x:v>-1000000</x:v>
      </x:c>
      <x:c r="H4947" s="9" t="n">
        <x:f>IF(ISNUMBER('原始字段'!D4994),'原始字段'!D4994,"n.a.")</x:f>
        <x:v>1.4506</x:v>
      </x:c>
      <x:c r="I4947" s="9" t="n">
        <x:f>IF(COUNT(G4947:H4947)=2,G4947*H4947/100000000,"n.a.")</x:f>
        <x:v>-0.014506</x:v>
      </x:c>
      <x:c r="J4947" s="1" t="str">
        <x:v>日频齐全；折算事件未独立核实</x:v>
      </x:c>
    </x:row>
    <x:row r="4948" ht="25" customHeight="1">
      <x:c r="A4948" s="1" t="str">
        <x:v>创业板指</x:v>
      </x:c>
      <x:c r="B4948" s="1" t="str">
        <x:v>159808.SZ</x:v>
      </x:c>
      <x:c r="C4948" s="1" t="str">
        <x:v>融通创业板ETF</x:v>
      </x:c>
      <x:c r="D4948" s="7" t="d">
        <x:v>2026-08-12T00:00:00.000Z</x:v>
      </x:c>
      <x:c r="E4948" s="8" t="n">
        <x:f>IF(ISNUMBER('原始字段'!C4897),'原始字段'!C4897,"n.a.")</x:f>
        <x:v>51484790</x:v>
      </x:c>
      <x:c r="F4948" s="8" t="n">
        <x:f>IF(ISNUMBER('原始字段'!C4993),'原始字段'!C4993,"n.a.")</x:f>
        <x:v>51484790</x:v>
      </x:c>
      <x:c r="G4948" s="8" t="n">
        <x:f>IF(COUNT(E4948:F4948)=2,F4948-E4948,"n.a.")</x:f>
        <x:v>0</x:v>
      </x:c>
      <x:c r="H4948" s="9" t="n">
        <x:f>IF(ISNUMBER('原始字段'!D4993),'原始字段'!D4993,"n.a.")</x:f>
        <x:v>1.3964</x:v>
      </x:c>
      <x:c r="I4948" s="9" t="n">
        <x:f>IF(COUNT(G4948:H4948)=2,G4948*H4948/100000000,"n.a.")</x:f>
        <x:v>0</x:v>
      </x:c>
      <x:c r="J4948" s="1" t="str">
        <x:v>日频齐全；折算事件未独立核实</x:v>
      </x:c>
    </x:row>
    <x:row r="4949" ht="25" customHeight="1">
      <x:c r="A4949" s="1" t="str">
        <x:v>创业板指</x:v>
      </x:c>
      <x:c r="B4949" s="1" t="str">
        <x:v>159964.SZ</x:v>
      </x:c>
      <x:c r="C4949" s="1" t="str">
        <x:v>平安创业板ETF</x:v>
      </x:c>
      <x:c r="D4949" s="7" t="d">
        <x:v>2026-08-12T00:00:00.000Z</x:v>
      </x:c>
      <x:c r="E4949" s="8" t="n">
        <x:f>IF(ISNUMBER('原始字段'!C4913),'原始字段'!C4913,"n.a.")</x:f>
        <x:v>165481881</x:v>
      </x:c>
      <x:c r="F4949" s="8" t="n">
        <x:f>IF(ISNUMBER('原始字段'!C5009),'原始字段'!C5009,"n.a.")</x:f>
        <x:v>165481881</x:v>
      </x:c>
      <x:c r="G4949" s="8" t="n">
        <x:f>IF(COUNT(E4949:F4949)=2,F4949-E4949,"n.a.")</x:f>
        <x:v>0</x:v>
      </x:c>
      <x:c r="H4949" s="9" t="n">
        <x:f>IF(ISNUMBER('原始字段'!D5009),'原始字段'!D5009,"n.a.")</x:f>
        <x:v>2.3674</x:v>
      </x:c>
      <x:c r="I4949" s="9" t="n">
        <x:f>IF(COUNT(G4949:H4949)=2,G4949*H4949/100000000,"n.a.")</x:f>
        <x:v>0</x:v>
      </x:c>
      <x:c r="J4949" s="1" t="str">
        <x:v>日频齐全；折算事件未独立核实</x:v>
      </x:c>
    </x:row>
    <x:row r="4950" ht="25" customHeight="1">
      <x:c r="A4950" s="1" t="str">
        <x:v>创业板指</x:v>
      </x:c>
      <x:c r="B4950" s="1" t="str">
        <x:v>159915.SZ</x:v>
      </x:c>
      <x:c r="C4950" s="1" t="str">
        <x:v>易方达创业板ETF</x:v>
      </x:c>
      <x:c r="D4950" s="7" t="d">
        <x:v>2026-08-12T00:00:00.000Z</x:v>
      </x:c>
      <x:c r="E4950" s="8" t="n">
        <x:f>IF(ISNUMBER('原始字段'!C4903),'原始字段'!C4903,"n.a.")</x:f>
        <x:v>18167454936</x:v>
      </x:c>
      <x:c r="F4950" s="8" t="n">
        <x:f>IF(ISNUMBER('原始字段'!C4999),'原始字段'!C4999,"n.a.")</x:f>
        <x:v>17981454936</x:v>
      </x:c>
      <x:c r="G4950" s="8" t="n">
        <x:f>IF(COUNT(E4950:F4950)=2,F4950-E4950,"n.a.")</x:f>
        <x:v>-186000000</x:v>
      </x:c>
      <x:c r="H4950" s="9" t="n">
        <x:f>IF(ISNUMBER('原始字段'!D4999),'原始字段'!D4999,"n.a.")</x:f>
        <x:v>3.6215</x:v>
      </x:c>
      <x:c r="I4950" s="9" t="n">
        <x:f>IF(COUNT(G4950:H4950)=2,G4950*H4950/100000000,"n.a.")</x:f>
        <x:v>-6.73599</x:v>
      </x:c>
      <x:c r="J4950" s="1" t="str">
        <x:v>日频齐全；折算事件未独立核实</x:v>
      </x:c>
    </x:row>
    <x:row r="4951" ht="25" customHeight="1">
      <x:c r="A4951" s="1" t="str">
        <x:v>创业板指</x:v>
      </x:c>
      <x:c r="B4951" s="1" t="str">
        <x:v>159971.SZ</x:v>
      </x:c>
      <x:c r="C4951" s="1" t="str">
        <x:v>富国创业板ETF</x:v>
      </x:c>
      <x:c r="D4951" s="7" t="d">
        <x:v>2026-08-12T00:00:00.000Z</x:v>
      </x:c>
      <x:c r="E4951" s="8" t="n">
        <x:f>IF(ISNUMBER('原始字段'!C4915),'原始字段'!C4915,"n.a.")</x:f>
        <x:v>1614020288</x:v>
      </x:c>
      <x:c r="F4951" s="8" t="n">
        <x:f>IF(ISNUMBER('原始字段'!C5011),'原始字段'!C5011,"n.a.")</x:f>
        <x:v>1610020288</x:v>
      </x:c>
      <x:c r="G4951" s="8" t="n">
        <x:f>IF(COUNT(E4951:F4951)=2,F4951-E4951,"n.a.")</x:f>
        <x:v>-4000000</x:v>
      </x:c>
      <x:c r="H4951" s="9" t="n">
        <x:f>IF(ISNUMBER('原始字段'!D5011),'原始字段'!D5011,"n.a.")</x:f>
        <x:v>1.2592</x:v>
      </x:c>
      <x:c r="I4951" s="9" t="n">
        <x:f>IF(COUNT(G4951:H4951)=2,G4951*H4951/100000000,"n.a.")</x:f>
        <x:v>-0.050368</x:v>
      </x:c>
      <x:c r="J4951" s="1" t="str">
        <x:v>日频齐全；折算事件未独立核实</x:v>
      </x:c>
    </x:row>
    <x:row r="4952" ht="25" customHeight="1">
      <x:c r="A4952" s="1" t="str">
        <x:v>创业板指</x:v>
      </x:c>
      <x:c r="B4952" s="1" t="str">
        <x:v>159957.SZ</x:v>
      </x:c>
      <x:c r="C4952" s="1" t="str">
        <x:v>华夏创业板ETF</x:v>
      </x:c>
      <x:c r="D4952" s="7" t="d">
        <x:v>2026-08-12T00:00:00.000Z</x:v>
      </x:c>
      <x:c r="E4952" s="8" t="n">
        <x:f>IF(ISNUMBER('原始字段'!C4911),'原始字段'!C4911,"n.a.")</x:f>
        <x:v>1201784560</x:v>
      </x:c>
      <x:c r="F4952" s="8" t="n">
        <x:f>IF(ISNUMBER('原始字段'!C5007),'原始字段'!C5007,"n.a.")</x:f>
        <x:v>1192784560</x:v>
      </x:c>
      <x:c r="G4952" s="8" t="n">
        <x:f>IF(COUNT(E4952:F4952)=2,F4952-E4952,"n.a.")</x:f>
        <x:v>-9000000</x:v>
      </x:c>
      <x:c r="H4952" s="9" t="n">
        <x:f>IF(ISNUMBER('原始字段'!D5007),'原始字段'!D5007,"n.a.")</x:f>
        <x:v>2.3746</x:v>
      </x:c>
      <x:c r="I4952" s="9" t="n">
        <x:f>IF(COUNT(G4952:H4952)=2,G4952*H4952/100000000,"n.a.")</x:f>
        <x:v>-0.213714</x:v>
      </x:c>
      <x:c r="J4952" s="1" t="str">
        <x:v>日频齐全；折算事件未独立核实</x:v>
      </x:c>
    </x:row>
    <x:row r="4953" ht="25" customHeight="1">
      <x:c r="A4953" s="1" t="str">
        <x:v>创业板指</x:v>
      </x:c>
      <x:c r="B4953" s="1" t="str">
        <x:v>159958.SZ</x:v>
      </x:c>
      <x:c r="C4953" s="1" t="str">
        <x:v>工银创业板ETF</x:v>
      </x:c>
      <x:c r="D4953" s="7" t="d">
        <x:v>2026-08-12T00:00:00.000Z</x:v>
      </x:c>
      <x:c r="E4953" s="8" t="n">
        <x:f>IF(ISNUMBER('原始字段'!C4912),'原始字段'!C4912,"n.a.")</x:f>
        <x:v>232911448</x:v>
      </x:c>
      <x:c r="F4953" s="8" t="n">
        <x:f>IF(ISNUMBER('原始字段'!C5008),'原始字段'!C5008,"n.a.")</x:f>
        <x:v>232211448</x:v>
      </x:c>
      <x:c r="G4953" s="8" t="n">
        <x:f>IF(COUNT(E4953:F4953)=2,F4953-E4953,"n.a.")</x:f>
        <x:v>-700000</x:v>
      </x:c>
      <x:c r="H4953" s="9" t="n">
        <x:f>IF(ISNUMBER('原始字段'!D5008),'原始字段'!D5008,"n.a.")</x:f>
        <x:v>2.1878</x:v>
      </x:c>
      <x:c r="I4953" s="9" t="n">
        <x:f>IF(COUNT(G4953:H4953)=2,G4953*H4953/100000000,"n.a.")</x:f>
        <x:v>-0.015314600000000003</x:v>
      </x:c>
      <x:c r="J4953" s="1" t="str">
        <x:v>日频齐全；折算事件未独立核实</x:v>
      </x:c>
    </x:row>
    <x:row r="4954" ht="25" customHeight="1">
      <x:c r="A4954" s="1" t="str">
        <x:v>创业板指</x:v>
      </x:c>
      <x:c r="B4954" s="1" t="str">
        <x:v>159977.SZ</x:v>
      </x:c>
      <x:c r="C4954" s="1" t="str">
        <x:v>天弘创业板ETF</x:v>
      </x:c>
      <x:c r="D4954" s="7" t="d">
        <x:v>2026-08-12T00:00:00.000Z</x:v>
      </x:c>
      <x:c r="E4954" s="8" t="n">
        <x:f>IF(ISNUMBER('原始字段'!C4916),'原始字段'!C4916,"n.a.")</x:f>
        <x:v>3457872820</x:v>
      </x:c>
      <x:c r="F4954" s="8" t="n">
        <x:f>IF(ISNUMBER('原始字段'!C5012),'原始字段'!C5012,"n.a.")</x:f>
        <x:v>3517872820</x:v>
      </x:c>
      <x:c r="G4954" s="8" t="n">
        <x:f>IF(COUNT(E4954:F4954)=2,F4954-E4954,"n.a.")</x:f>
        <x:v>60000000</x:v>
      </x:c>
      <x:c r="H4954" s="9" t="n">
        <x:f>IF(ISNUMBER('原始字段'!D5012),'原始字段'!D5012,"n.a.")</x:f>
        <x:v>1.8788</x:v>
      </x:c>
      <x:c r="I4954" s="9" t="n">
        <x:f>IF(COUNT(G4954:H4954)=2,G4954*H4954/100000000,"n.a.")</x:f>
        <x:v>1.12728</x:v>
      </x:c>
      <x:c r="J4954" s="1" t="str">
        <x:v>日频齐全；折算事件未独立核实</x:v>
      </x:c>
    </x:row>
    <x:row r="4955" ht="25" customHeight="1">
      <x:c r="A4955" s="1" t="str">
        <x:v>创业板指</x:v>
      </x:c>
      <x:c r="B4955" s="1" t="str">
        <x:v>159821.SZ</x:v>
      </x:c>
      <x:c r="C4955" s="1" t="str">
        <x:v>中银证券创业板ETF</x:v>
      </x:c>
      <x:c r="D4955" s="7" t="d">
        <x:v>2026-08-12T00:00:00.000Z</x:v>
      </x:c>
      <x:c r="E4955" s="8" t="n">
        <x:f>IF(ISNUMBER('原始字段'!C4900),'原始字段'!C4900,"n.a.")</x:f>
        <x:v>60720000</x:v>
      </x:c>
      <x:c r="F4955" s="8" t="n">
        <x:f>IF(ISNUMBER('原始字段'!C4996),'原始字段'!C4996,"n.a.")</x:f>
        <x:v>60720000</x:v>
      </x:c>
      <x:c r="G4955" s="8" t="n">
        <x:f>IF(COUNT(E4955:F4955)=2,F4955-E4955,"n.a.")</x:f>
        <x:v>0</x:v>
      </x:c>
      <x:c r="H4955" s="9" t="n">
        <x:f>IF(ISNUMBER('原始字段'!D4996),'原始字段'!D4996,"n.a.")</x:f>
        <x:v>1.3576</x:v>
      </x:c>
      <x:c r="I4955" s="9" t="n">
        <x:f>IF(COUNT(G4955:H4955)=2,G4955*H4955/100000000,"n.a.")</x:f>
        <x:v>0</x:v>
      </x:c>
      <x:c r="J4955" s="1" t="str">
        <x:v>日频齐全；折算事件未独立核实</x:v>
      </x:c>
    </x:row>
    <x:row r="4956" ht="25" customHeight="1">
      <x:c r="A4956" s="1" t="str">
        <x:v>创业板指</x:v>
      </x:c>
      <x:c r="B4956" s="1" t="str">
        <x:v>159956.SZ</x:v>
      </x:c>
      <x:c r="C4956" s="1" t="str">
        <x:v>建信创业板ETF</x:v>
      </x:c>
      <x:c r="D4956" s="7" t="d">
        <x:v>2026-08-12T00:00:00.000Z</x:v>
      </x:c>
      <x:c r="E4956" s="8" t="n">
        <x:f>IF(ISNUMBER('原始字段'!C4910),'原始字段'!C4910,"n.a.")</x:f>
        <x:v>46978674</x:v>
      </x:c>
      <x:c r="F4956" s="8" t="n">
        <x:f>IF(ISNUMBER('原始字段'!C5006),'原始字段'!C5006,"n.a.")</x:f>
        <x:v>46978674</x:v>
      </x:c>
      <x:c r="G4956" s="8" t="n">
        <x:f>IF(COUNT(E4956:F4956)=2,F4956-E4956,"n.a.")</x:f>
        <x:v>0</x:v>
      </x:c>
      <x:c r="H4956" s="9" t="n">
        <x:f>IF(ISNUMBER('原始字段'!D5006),'原始字段'!D5006,"n.a.")</x:f>
        <x:v>2.2927</x:v>
      </x:c>
      <x:c r="I4956" s="9" t="n">
        <x:f>IF(COUNT(G4956:H4956)=2,G4956*H4956/100000000,"n.a.")</x:f>
        <x:v>0</x:v>
      </x:c>
      <x:c r="J4956" s="1" t="str">
        <x:v>日频齐全；折算事件未独立核实</x:v>
      </x:c>
    </x:row>
    <x:row r="4957" ht="25" customHeight="1">
      <x:c r="A4957" s="1" t="str">
        <x:v>创业板指</x:v>
      </x:c>
      <x:c r="B4957" s="1" t="str">
        <x:v>159908.SZ</x:v>
      </x:c>
      <x:c r="C4957" s="1" t="str">
        <x:v>博时创业板ETF</x:v>
      </x:c>
      <x:c r="D4957" s="7" t="d">
        <x:v>2026-08-12T00:00:00.000Z</x:v>
      </x:c>
      <x:c r="E4957" s="8" t="n">
        <x:f>IF(ISNUMBER('原始字段'!C4902),'原始字段'!C4902,"n.a.")</x:f>
        <x:v>315229029</x:v>
      </x:c>
      <x:c r="F4957" s="8" t="n">
        <x:f>IF(ISNUMBER('原始字段'!C4998),'原始字段'!C4998,"n.a.")</x:f>
        <x:v>314229029</x:v>
      </x:c>
      <x:c r="G4957" s="8" t="n">
        <x:f>IF(COUNT(E4957:F4957)=2,F4957-E4957,"n.a.")</x:f>
        <x:v>-1000000</x:v>
      </x:c>
      <x:c r="H4957" s="9" t="n">
        <x:f>IF(ISNUMBER('原始字段'!D4998),'原始字段'!D4998,"n.a.")</x:f>
        <x:v>3.3744</x:v>
      </x:c>
      <x:c r="I4957" s="9" t="n">
        <x:f>IF(COUNT(G4957:H4957)=2,G4957*H4957/100000000,"n.a.")</x:f>
        <x:v>-0.033744</x:v>
      </x:c>
      <x:c r="J4957" s="1" t="str">
        <x:v>日频齐全；折算事件未独立核实</x:v>
      </x:c>
    </x:row>
    <x:row r="4958" ht="25" customHeight="1">
      <x:c r="A4958" s="1" t="str">
        <x:v>创业板指</x:v>
      </x:c>
      <x:c r="B4958" s="1" t="str">
        <x:v>159952.SZ</x:v>
      </x:c>
      <x:c r="C4958" s="1" t="str">
        <x:v>广发创业板ETF</x:v>
      </x:c>
      <x:c r="D4958" s="7" t="d">
        <x:v>2026-08-12T00:00:00.000Z</x:v>
      </x:c>
      <x:c r="E4958" s="8" t="n">
        <x:f>IF(ISNUMBER('原始字段'!C4909),'原始字段'!C4909,"n.a.")</x:f>
        <x:v>5293284929</x:v>
      </x:c>
      <x:c r="F4958" s="8" t="n">
        <x:f>IF(ISNUMBER('原始字段'!C5005),'原始字段'!C5005,"n.a.")</x:f>
        <x:v>5335784929</x:v>
      </x:c>
      <x:c r="G4958" s="8" t="n">
        <x:f>IF(COUNT(E4958:F4958)=2,F4958-E4958,"n.a.")</x:f>
        <x:v>42500000</x:v>
      </x:c>
      <x:c r="H4958" s="9" t="n">
        <x:f>IF(ISNUMBER('原始字段'!D5005),'原始字段'!D5005,"n.a.")</x:f>
        <x:v>2.1992</x:v>
      </x:c>
      <x:c r="I4958" s="9" t="n">
        <x:f>IF(COUNT(G4958:H4958)=2,G4958*H4958/100000000,"n.a.")</x:f>
        <x:v>0.9346599999999998</x:v>
      </x:c>
      <x:c r="J4958" s="1" t="str">
        <x:v>日频齐全；折算事件未独立核实</x:v>
      </x:c>
    </x:row>
    <x:row r="4959" ht="25" customHeight="1">
      <x:c r="A4959" s="1" t="str">
        <x:v>创业板指</x:v>
      </x:c>
      <x:c r="B4959" s="1" t="str">
        <x:v>159247.SZ</x:v>
      </x:c>
      <x:c r="C4959" s="1" t="str">
        <x:v>汇添富创业板ETF</x:v>
      </x:c>
      <x:c r="D4959" s="7" t="d">
        <x:v>2026-08-12T00:00:00.000Z</x:v>
      </x:c>
      <x:c r="E4959" s="8" t="n">
        <x:f>IF(ISNUMBER('原始字段'!C4883),'原始字段'!C4883,"n.a.")</x:f>
        <x:v>407984966</x:v>
      </x:c>
      <x:c r="F4959" s="8" t="n">
        <x:f>IF(ISNUMBER('原始字段'!C4979),'原始字段'!C4979,"n.a.")</x:f>
        <x:v>395984966</x:v>
      </x:c>
      <x:c r="G4959" s="8" t="n">
        <x:f>IF(COUNT(E4959:F4959)=2,F4959-E4959,"n.a.")</x:f>
        <x:v>-12000000</x:v>
      </x:c>
      <x:c r="H4959" s="9" t="n">
        <x:f>IF(ISNUMBER('原始字段'!D4979),'原始字段'!D4979,"n.a.")</x:f>
        <x:v>1.0822</x:v>
      </x:c>
      <x:c r="I4959" s="9" t="n">
        <x:f>IF(COUNT(G4959:H4959)=2,G4959*H4959/100000000,"n.a.")</x:f>
        <x:v>-0.129864</x:v>
      </x:c>
      <x:c r="J4959" s="1" t="str">
        <x:v>日频齐全；折算事件未独立核实</x:v>
      </x:c>
    </x:row>
    <x:row r="4960" ht="25" customHeight="1">
      <x:c r="A4960" s="1" t="str">
        <x:v>创业板指</x:v>
      </x:c>
      <x:c r="B4960" s="1" t="str">
        <x:v>159948.SZ</x:v>
      </x:c>
      <x:c r="C4960" s="1" t="str">
        <x:v>南方创业板ETF</x:v>
      </x:c>
      <x:c r="D4960" s="7" t="d">
        <x:v>2026-08-12T00:00:00.000Z</x:v>
      </x:c>
      <x:c r="E4960" s="8" t="n">
        <x:f>IF(ISNUMBER('原始字段'!C4908),'原始字段'!C4908,"n.a.")</x:f>
        <x:v>1173697720</x:v>
      </x:c>
      <x:c r="F4960" s="8" t="n">
        <x:f>IF(ISNUMBER('原始字段'!C5004),'原始字段'!C5004,"n.a.")</x:f>
        <x:v>1168697720</x:v>
      </x:c>
      <x:c r="G4960" s="8" t="n">
        <x:f>IF(COUNT(E4960:F4960)=2,F4960-E4960,"n.a.")</x:f>
        <x:v>-5000000</x:v>
      </x:c>
      <x:c r="H4960" s="9" t="n">
        <x:f>IF(ISNUMBER('原始字段'!D5004),'原始字段'!D5004,"n.a.")</x:f>
        <x:v>3.9985</x:v>
      </x:c>
      <x:c r="I4960" s="9" t="n">
        <x:f>IF(COUNT(G4960:H4960)=2,G4960*H4960/100000000,"n.a.")</x:f>
        <x:v>-0.199925</x:v>
      </x:c>
      <x:c r="J4960" s="1" t="str">
        <x:v>日频齐全；折算事件未独立核实</x:v>
      </x:c>
    </x:row>
    <x:row r="4961" ht="25" customHeight="1">
      <x:c r="A4961" s="1" t="str">
        <x:v>创业板指</x:v>
      </x:c>
      <x:c r="B4961" s="1" t="str">
        <x:v>159205.SZ</x:v>
      </x:c>
      <x:c r="C4961" s="1" t="str">
        <x:v>东财创业板ETF</x:v>
      </x:c>
      <x:c r="D4961" s="7" t="d">
        <x:v>2026-08-12T00:00:00.000Z</x:v>
      </x:c>
      <x:c r="E4961" s="8" t="n">
        <x:f>IF(ISNUMBER('原始字段'!C4882),'原始字段'!C4882,"n.a.")</x:f>
        <x:v>559056064</x:v>
      </x:c>
      <x:c r="F4961" s="8" t="n">
        <x:f>IF(ISNUMBER('原始字段'!C4978),'原始字段'!C4978,"n.a.")</x:f>
        <x:v>539056064</x:v>
      </x:c>
      <x:c r="G4961" s="8" t="n">
        <x:f>IF(COUNT(E4961:F4961)=2,F4961-E4961,"n.a.")</x:f>
        <x:v>-20000000</x:v>
      </x:c>
      <x:c r="H4961" s="9" t="n">
        <x:f>IF(ISNUMBER('原始字段'!D4978),'原始字段'!D4978,"n.a.")</x:f>
        <x:v>1.7707</x:v>
      </x:c>
      <x:c r="I4961" s="9" t="n">
        <x:f>IF(COUNT(G4961:H4961)=2,G4961*H4961/100000000,"n.a.")</x:f>
        <x:v>-0.35414</x:v>
      </x:c>
      <x:c r="J4961" s="1" t="str">
        <x:v>日频齐全；折算事件未独立核实</x:v>
      </x:c>
    </x:row>
    <x:row r="4962" ht="25" customHeight="1">
      <x:c r="A4962" s="1" t="str">
        <x:v>科创50</x:v>
      </x:c>
      <x:c r="B4962" s="1" t="str">
        <x:v>588940.SH</x:v>
      </x:c>
      <x:c r="C4962" s="1" t="str">
        <x:v>富国上证科创板50成份ETF</x:v>
      </x:c>
      <x:c r="D4962" s="7" t="d">
        <x:v>2026-08-12T00:00:00.000Z</x:v>
      </x:c>
      <x:c r="E4962" s="8" t="n">
        <x:f>IF(ISNUMBER('原始字段'!C4973),'原始字段'!C4973,"n.a.")</x:f>
        <x:v>2804840000</x:v>
      </x:c>
      <x:c r="F4962" s="8" t="n">
        <x:f>IF(ISNUMBER('原始字段'!C5069),'原始字段'!C5069,"n.a.")</x:f>
        <x:v>2804840000</x:v>
      </x:c>
      <x:c r="G4962" s="8" t="n">
        <x:f>IF(COUNT(E4962:F4962)=2,F4962-E4962,"n.a.")</x:f>
        <x:v>0</x:v>
      </x:c>
      <x:c r="H4962" s="9" t="n">
        <x:f>IF(ISNUMBER('原始字段'!D5069),'原始字段'!D5069,"n.a.")</x:f>
        <x:v>0.899</x:v>
      </x:c>
      <x:c r="I4962" s="9" t="n">
        <x:f>IF(COUNT(G4962:H4962)=2,G4962*H4962/100000000,"n.a.")</x:f>
        <x:v>0</x:v>
      </x:c>
      <x:c r="J4962" s="1" t="str">
        <x:v>日频齐全；折算事件未独立核实</x:v>
      </x:c>
    </x:row>
    <x:row r="4963" ht="25" customHeight="1">
      <x:c r="A4963" s="1" t="str">
        <x:v>科创50</x:v>
      </x:c>
      <x:c r="B4963" s="1" t="str">
        <x:v>589150.SH</x:v>
      </x:c>
      <x:c r="C4963" s="1" t="str">
        <x:v>平安上证科创板50成份ETF</x:v>
      </x:c>
      <x:c r="D4963" s="7" t="d">
        <x:v>2026-08-12T00:00:00.000Z</x:v>
      </x:c>
      <x:c r="E4963" s="8" t="n">
        <x:f>IF(ISNUMBER('原始字段'!C4975),'原始字段'!C4975,"n.a.")</x:f>
        <x:v>745437200</x:v>
      </x:c>
      <x:c r="F4963" s="8" t="n">
        <x:f>IF(ISNUMBER('原始字段'!C5071),'原始字段'!C5071,"n.a.")</x:f>
        <x:v>755437200</x:v>
      </x:c>
      <x:c r="G4963" s="8" t="n">
        <x:f>IF(COUNT(E4963:F4963)=2,F4963-E4963,"n.a.")</x:f>
        <x:v>10000000</x:v>
      </x:c>
      <x:c r="H4963" s="9" t="n">
        <x:f>IF(ISNUMBER('原始字段'!D5071),'原始字段'!D5071,"n.a.")</x:f>
        <x:v>1.2563</x:v>
      </x:c>
      <x:c r="I4963" s="9" t="n">
        <x:f>IF(COUNT(G4963:H4963)=2,G4963*H4963/100000000,"n.a.")</x:f>
        <x:v>0.12563</x:v>
      </x:c>
      <x:c r="J4963" s="1" t="str">
        <x:v>日频齐全；折算事件未独立核实</x:v>
      </x:c>
    </x:row>
    <x:row r="4964" ht="25" customHeight="1">
      <x:c r="A4964" s="1" t="str">
        <x:v>科创50</x:v>
      </x:c>
      <x:c r="B4964" s="1" t="str">
        <x:v>588150.SH</x:v>
      </x:c>
      <x:c r="C4964" s="1" t="str">
        <x:v>南方上证科创板50成份ETF</x:v>
      </x:c>
      <x:c r="D4964" s="7" t="d">
        <x:v>2026-08-12T00:00:00.000Z</x:v>
      </x:c>
      <x:c r="E4964" s="8" t="n">
        <x:f>IF(ISNUMBER('原始字段'!C4967),'原始字段'!C4967,"n.a.")</x:f>
        <x:v>366432600</x:v>
      </x:c>
      <x:c r="F4964" s="8" t="n">
        <x:f>IF(ISNUMBER('原始字段'!C5063),'原始字段'!C5063,"n.a.")</x:f>
        <x:v>373432600</x:v>
      </x:c>
      <x:c r="G4964" s="8" t="n">
        <x:f>IF(COUNT(E4964:F4964)=2,F4964-E4964,"n.a.")</x:f>
        <x:v>7000000</x:v>
      </x:c>
      <x:c r="H4964" s="9" t="n">
        <x:f>IF(ISNUMBER('原始字段'!D5063),'原始字段'!D5063,"n.a.")</x:f>
        <x:v>1.2309</x:v>
      </x:c>
      <x:c r="I4964" s="9" t="n">
        <x:f>IF(COUNT(G4964:H4964)=2,G4964*H4964/100000000,"n.a.")</x:f>
        <x:v>0.086163</x:v>
      </x:c>
      <x:c r="J4964" s="1" t="str">
        <x:v>日频齐全；折算事件未独立核实</x:v>
      </x:c>
    </x:row>
    <x:row r="4965" ht="25" customHeight="1">
      <x:c r="A4965" s="1" t="str">
        <x:v>科创50</x:v>
      </x:c>
      <x:c r="B4965" s="1" t="str">
        <x:v>588000.SH</x:v>
      </x:c>
      <x:c r="C4965" s="1" t="str">
        <x:v>华夏上证科创板50ETF</x:v>
      </x:c>
      <x:c r="D4965" s="7" t="d">
        <x:v>2026-08-12T00:00:00.000Z</x:v>
      </x:c>
      <x:c r="E4965" s="8" t="n">
        <x:f>IF(ISNUMBER('原始字段'!C4961),'原始字段'!C4961,"n.a.")</x:f>
        <x:v>49364668200</x:v>
      </x:c>
      <x:c r="F4965" s="8" t="n">
        <x:f>IF(ISNUMBER('原始字段'!C5057),'原始字段'!C5057,"n.a.")</x:f>
        <x:v>48722668200</x:v>
      </x:c>
      <x:c r="G4965" s="8" t="n">
        <x:f>IF(COUNT(E4965:F4965)=2,F4965-E4965,"n.a.")</x:f>
        <x:v>-642000000</x:v>
      </x:c>
      <x:c r="H4965" s="9" t="n">
        <x:f>IF(ISNUMBER('原始字段'!D5057),'原始字段'!D5057,"n.a.")</x:f>
        <x:v>1.8338</x:v>
      </x:c>
      <x:c r="I4965" s="9" t="n">
        <x:f>IF(COUNT(G4965:H4965)=2,G4965*H4965/100000000,"n.a.")</x:f>
        <x:v>-11.772996</x:v>
      </x:c>
      <x:c r="J4965" s="1" t="str">
        <x:v>日频齐全；折算事件未独立核实</x:v>
      </x:c>
    </x:row>
    <x:row r="4966" ht="25" customHeight="1">
      <x:c r="A4966" s="1" t="str">
        <x:v>科创50</x:v>
      </x:c>
      <x:c r="B4966" s="1" t="str">
        <x:v>589850.SH</x:v>
      </x:c>
      <x:c r="C4966" s="1" t="str">
        <x:v>东财上证科创板50成份ETF</x:v>
      </x:c>
      <x:c r="D4966" s="7" t="d">
        <x:v>2026-08-12T00:00:00.000Z</x:v>
      </x:c>
      <x:c r="E4966" s="8" t="n">
        <x:f>IF(ISNUMBER('原始字段'!C4977),'原始字段'!C4977,"n.a.")</x:f>
        <x:v>661057000</x:v>
      </x:c>
      <x:c r="F4966" s="8" t="n">
        <x:f>IF(ISNUMBER('原始字段'!C5073),'原始字段'!C5073,"n.a.")</x:f>
        <x:v>640057000</x:v>
      </x:c>
      <x:c r="G4966" s="8" t="n">
        <x:f>IF(COUNT(E4966:F4966)=2,F4966-E4966,"n.a.")</x:f>
        <x:v>-21000000</x:v>
      </x:c>
      <x:c r="H4966" s="9" t="n">
        <x:f>IF(ISNUMBER('原始字段'!D5073),'原始字段'!D5073,"n.a.")</x:f>
        <x:v>1.6651</x:v>
      </x:c>
      <x:c r="I4966" s="9" t="n">
        <x:f>IF(COUNT(G4966:H4966)=2,G4966*H4966/100000000,"n.a.")</x:f>
        <x:v>-0.349671</x:v>
      </x:c>
      <x:c r="J4966" s="1" t="str">
        <x:v>日频齐全；折算事件未独立核实</x:v>
      </x:c>
    </x:row>
    <x:row r="4967" ht="25" customHeight="1">
      <x:c r="A4967" s="1" t="str">
        <x:v>科创50</x:v>
      </x:c>
      <x:c r="B4967" s="1" t="str">
        <x:v>588840.SH</x:v>
      </x:c>
      <x:c r="C4967" s="1" t="str">
        <x:v>万家上证科创板50成份ETF</x:v>
      </x:c>
      <x:c r="D4967" s="7" t="d">
        <x:v>2026-08-12T00:00:00.000Z</x:v>
      </x:c>
      <x:c r="E4967" s="8" t="n">
        <x:f>IF(ISNUMBER('原始字段'!C4971),'原始字段'!C4971,"n.a.")</x:f>
        <x:v>55236000</x:v>
      </x:c>
      <x:c r="F4967" s="8" t="n">
        <x:f>IF(ISNUMBER('原始字段'!C5067),'原始字段'!C5067,"n.a.")</x:f>
        <x:v>55236000</x:v>
      </x:c>
      <x:c r="G4967" s="8" t="n">
        <x:f>IF(COUNT(E4967:F4967)=2,F4967-E4967,"n.a.")</x:f>
        <x:v>0</x:v>
      </x:c>
      <x:c r="H4967" s="9" t="n">
        <x:f>IF(ISNUMBER('原始字段'!D5067),'原始字段'!D5067,"n.a.")</x:f>
        <x:v>1.6069</x:v>
      </x:c>
      <x:c r="I4967" s="9" t="n">
        <x:f>IF(COUNT(G4967:H4967)=2,G4967*H4967/100000000,"n.a.")</x:f>
        <x:v>0</x:v>
      </x:c>
      <x:c r="J4967" s="1" t="str">
        <x:v>日频齐全；折算事件未独立核实</x:v>
      </x:c>
    </x:row>
    <x:row r="4968" ht="25" customHeight="1">
      <x:c r="A4968" s="1" t="str">
        <x:v>科创50</x:v>
      </x:c>
      <x:c r="B4968" s="1" t="str">
        <x:v>588040.SH</x:v>
      </x:c>
      <x:c r="C4968" s="1" t="str">
        <x:v>鹏华上证科创板50成份ETF</x:v>
      </x:c>
      <x:c r="D4968" s="7" t="d">
        <x:v>2026-08-12T00:00:00.000Z</x:v>
      </x:c>
      <x:c r="E4968" s="8" t="n">
        <x:f>IF(ISNUMBER('原始字段'!C4962),'原始字段'!C4962,"n.a.")</x:f>
        <x:v>125889000</x:v>
      </x:c>
      <x:c r="F4968" s="8" t="n">
        <x:f>IF(ISNUMBER('原始字段'!C5058),'原始字段'!C5058,"n.a.")</x:f>
        <x:v>123889000</x:v>
      </x:c>
      <x:c r="G4968" s="8" t="n">
        <x:f>IF(COUNT(E4968:F4968)=2,F4968-E4968,"n.a.")</x:f>
        <x:v>-2000000</x:v>
      </x:c>
      <x:c r="H4968" s="9" t="n">
        <x:f>IF(ISNUMBER('原始字段'!D5058),'原始字段'!D5058,"n.a.")</x:f>
        <x:v>1.7645</x:v>
      </x:c>
      <x:c r="I4968" s="9" t="n">
        <x:f>IF(COUNT(G4968:H4968)=2,G4968*H4968/100000000,"n.a.")</x:f>
        <x:v>-0.03529</x:v>
      </x:c>
      <x:c r="J4968" s="1" t="str">
        <x:v>日频齐全；折算事件未独立核实</x:v>
      </x:c>
    </x:row>
    <x:row r="4969" ht="25" customHeight="1">
      <x:c r="A4969" s="1" t="str">
        <x:v>科创50</x:v>
      </x:c>
      <x:c r="B4969" s="1" t="str">
        <x:v>588280.SH</x:v>
      </x:c>
      <x:c r="C4969" s="1" t="str">
        <x:v>华安上证科创板50ETF</x:v>
      </x:c>
      <x:c r="D4969" s="7" t="d">
        <x:v>2026-08-12T00:00:00.000Z</x:v>
      </x:c>
      <x:c r="E4969" s="8" t="n">
        <x:f>IF(ISNUMBER('原始字段'!C4969),'原始字段'!C4969,"n.a.")</x:f>
        <x:v>364121000</x:v>
      </x:c>
      <x:c r="F4969" s="8" t="n">
        <x:f>IF(ISNUMBER('原始字段'!C5065),'原始字段'!C5065,"n.a.")</x:f>
        <x:v>368121000</x:v>
      </x:c>
      <x:c r="G4969" s="8" t="n">
        <x:f>IF(COUNT(E4969:F4969)=2,F4969-E4969,"n.a.")</x:f>
        <x:v>4000000</x:v>
      </x:c>
      <x:c r="H4969" s="9" t="n">
        <x:f>IF(ISNUMBER('原始字段'!D5065),'原始字段'!D5065,"n.a.")</x:f>
        <x:v>1.2497</x:v>
      </x:c>
      <x:c r="I4969" s="9" t="n">
        <x:f>IF(COUNT(G4969:H4969)=2,G4969*H4969/100000000,"n.a.")</x:f>
        <x:v>0.049988</x:v>
      </x:c>
      <x:c r="J4969" s="1" t="str">
        <x:v>日频齐全；折算事件未独立核实</x:v>
      </x:c>
    </x:row>
    <x:row r="4970" ht="25" customHeight="1">
      <x:c r="A4970" s="1" t="str">
        <x:v>科创50</x:v>
      </x:c>
      <x:c r="B4970" s="1" t="str">
        <x:v>589360.SH</x:v>
      </x:c>
      <x:c r="C4970" s="1" t="str">
        <x:v>国泰上证科创板50成份ETF</x:v>
      </x:c>
      <x:c r="D4970" s="7" t="d">
        <x:v>2026-08-12T00:00:00.000Z</x:v>
      </x:c>
      <x:c r="E4970" s="8" t="n">
        <x:f>IF(ISNUMBER('原始字段'!C4976),'原始字段'!C4976,"n.a.")</x:f>
        <x:v>2597174000</x:v>
      </x:c>
      <x:c r="F4970" s="8" t="n">
        <x:f>IF(ISNUMBER('原始字段'!C5072),'原始字段'!C5072,"n.a.")</x:f>
        <x:v>2591174000</x:v>
      </x:c>
      <x:c r="G4970" s="8" t="n">
        <x:f>IF(COUNT(E4970:F4970)=2,F4970-E4970,"n.a.")</x:f>
        <x:v>-6000000</x:v>
      </x:c>
      <x:c r="H4970" s="9" t="n">
        <x:f>IF(ISNUMBER('原始字段'!D5072),'原始字段'!D5072,"n.a.")</x:f>
        <x:v>0.8968</x:v>
      </x:c>
      <x:c r="I4970" s="9" t="n">
        <x:f>IF(COUNT(G4970:H4970)=2,G4970*H4970/100000000,"n.a.")</x:f>
        <x:v>-0.053808</x:v>
      </x:c>
      <x:c r="J4970" s="1" t="str">
        <x:v>日频齐全；折算事件未独立核实</x:v>
      </x:c>
    </x:row>
    <x:row r="4971" ht="25" customHeight="1">
      <x:c r="A4971" s="1" t="str">
        <x:v>科创50</x:v>
      </x:c>
      <x:c r="B4971" s="1" t="str">
        <x:v>588950.SH</x:v>
      </x:c>
      <x:c r="C4971" s="1" t="str">
        <x:v>景顺长城上证科创板50成份ETF</x:v>
      </x:c>
      <x:c r="D4971" s="7" t="d">
        <x:v>2026-08-12T00:00:00.000Z</x:v>
      </x:c>
      <x:c r="E4971" s="8" t="n">
        <x:f>IF(ISNUMBER('原始字段'!C4974),'原始字段'!C4974,"n.a.")</x:f>
        <x:v>557729700</x:v>
      </x:c>
      <x:c r="F4971" s="8" t="n">
        <x:f>IF(ISNUMBER('原始字段'!C5070),'原始字段'!C5070,"n.a.")</x:f>
        <x:v>548729700</x:v>
      </x:c>
      <x:c r="G4971" s="8" t="n">
        <x:f>IF(COUNT(E4971:F4971)=2,F4971-E4971,"n.a.")</x:f>
        <x:v>-9000000</x:v>
      </x:c>
      <x:c r="H4971" s="9" t="n">
        <x:f>IF(ISNUMBER('原始字段'!D5070),'原始字段'!D5070,"n.a.")</x:f>
        <x:v>1.8149</x:v>
      </x:c>
      <x:c r="I4971" s="9" t="n">
        <x:f>IF(COUNT(G4971:H4971)=2,G4971*H4971/100000000,"n.a.")</x:f>
        <x:v>-0.163341</x:v>
      </x:c>
      <x:c r="J4971" s="1" t="str">
        <x:v>日频齐全；折算事件未独立核实</x:v>
      </x:c>
    </x:row>
    <x:row r="4972" ht="25" customHeight="1">
      <x:c r="A4972" s="1" t="str">
        <x:v>科创50</x:v>
      </x:c>
      <x:c r="B4972" s="1" t="str">
        <x:v>588080.SH</x:v>
      </x:c>
      <x:c r="C4972" s="1" t="str">
        <x:v>易方达上证科创板50ETF</x:v>
      </x:c>
      <x:c r="D4972" s="7" t="d">
        <x:v>2026-08-12T00:00:00.000Z</x:v>
      </x:c>
      <x:c r="E4972" s="8" t="n">
        <x:f>IF(ISNUMBER('原始字段'!C4965),'原始字段'!C4965,"n.a.")</x:f>
        <x:v>23800628100</x:v>
      </x:c>
      <x:c r="F4972" s="8" t="n">
        <x:f>IF(ISNUMBER('原始字段'!C5061),'原始字段'!C5061,"n.a.")</x:f>
        <x:v>23680628100</x:v>
      </x:c>
      <x:c r="G4972" s="8" t="n">
        <x:f>IF(COUNT(E4972:F4972)=2,F4972-E4972,"n.a.")</x:f>
        <x:v>-120000000</x:v>
      </x:c>
      <x:c r="H4972" s="9" t="n">
        <x:f>IF(ISNUMBER('原始字段'!D5061),'原始字段'!D5061,"n.a.")</x:f>
        <x:v>1.7776</x:v>
      </x:c>
      <x:c r="I4972" s="9" t="n">
        <x:f>IF(COUNT(G4972:H4972)=2,G4972*H4972/100000000,"n.a.")</x:f>
        <x:v>-2.13312</x:v>
      </x:c>
      <x:c r="J4972" s="1" t="str">
        <x:v>日频齐全；折算事件未独立核实</x:v>
      </x:c>
    </x:row>
    <x:row r="4973" ht="25" customHeight="1">
      <x:c r="A4973" s="1" t="str">
        <x:v>科创50</x:v>
      </x:c>
      <x:c r="B4973" s="1" t="str">
        <x:v>588060.SH</x:v>
      </x:c>
      <x:c r="C4973" s="1" t="str">
        <x:v>广发上证科创板50ETF</x:v>
      </x:c>
      <x:c r="D4973" s="7" t="d">
        <x:v>2026-08-12T00:00:00.000Z</x:v>
      </x:c>
      <x:c r="E4973" s="8" t="n">
        <x:f>IF(ISNUMBER('原始字段'!C4964),'原始字段'!C4964,"n.a.")</x:f>
        <x:v>7135140000</x:v>
      </x:c>
      <x:c r="F4973" s="8" t="n">
        <x:f>IF(ISNUMBER('原始字段'!C5060),'原始字段'!C5060,"n.a.")</x:f>
        <x:v>7087140000</x:v>
      </x:c>
      <x:c r="G4973" s="8" t="n">
        <x:f>IF(COUNT(E4973:F4973)=2,F4973-E4973,"n.a.")</x:f>
        <x:v>-48000000</x:v>
      </x:c>
      <x:c r="H4973" s="9" t="n">
        <x:f>IF(ISNUMBER('原始字段'!D5060),'原始字段'!D5060,"n.a.")</x:f>
        <x:v>1.1032</x:v>
      </x:c>
      <x:c r="I4973" s="9" t="n">
        <x:f>IF(COUNT(G4973:H4973)=2,G4973*H4973/100000000,"n.a.")</x:f>
        <x:v>-0.529536</x:v>
      </x:c>
      <x:c r="J4973" s="1" t="str">
        <x:v>日频齐全；折算事件未独立核实</x:v>
      </x:c>
    </x:row>
    <x:row r="4974" ht="25" customHeight="1">
      <x:c r="A4974" s="1" t="str">
        <x:v>科创50</x:v>
      </x:c>
      <x:c r="B4974" s="1" t="str">
        <x:v>588870.SH</x:v>
      </x:c>
      <x:c r="C4974" s="1" t="str">
        <x:v>汇添富上证科创板50成份ETF</x:v>
      </x:c>
      <x:c r="D4974" s="7" t="d">
        <x:v>2026-08-12T00:00:00.000Z</x:v>
      </x:c>
      <x:c r="E4974" s="8" t="n">
        <x:f>IF(ISNUMBER('原始字段'!C4972),'原始字段'!C4972,"n.a.")</x:f>
        <x:v>689552000</x:v>
      </x:c>
      <x:c r="F4974" s="8" t="n">
        <x:f>IF(ISNUMBER('原始字段'!C5068),'原始字段'!C5068,"n.a.")</x:f>
        <x:v>683552000</x:v>
      </x:c>
      <x:c r="G4974" s="8" t="n">
        <x:f>IF(COUNT(E4974:F4974)=2,F4974-E4974,"n.a.")</x:f>
        <x:v>-6000000</x:v>
      </x:c>
      <x:c r="H4974" s="9" t="n">
        <x:f>IF(ISNUMBER('原始字段'!D5068),'原始字段'!D5068,"n.a.")</x:f>
        <x:v>1.7617</x:v>
      </x:c>
      <x:c r="I4974" s="9" t="n">
        <x:f>IF(COUNT(G4974:H4974)=2,G4974*H4974/100000000,"n.a.")</x:f>
        <x:v>-0.105702</x:v>
      </x:c>
      <x:c r="J4974" s="1" t="str">
        <x:v>日频齐全；折算事件未独立核实</x:v>
      </x:c>
    </x:row>
    <x:row r="4975" ht="25" customHeight="1">
      <x:c r="A4975" s="1" t="str">
        <x:v>科创50</x:v>
      </x:c>
      <x:c r="B4975" s="1" t="str">
        <x:v>588720.SH</x:v>
      </x:c>
      <x:c r="C4975" s="1" t="str">
        <x:v>中银上证科创板50成份ETF</x:v>
      </x:c>
      <x:c r="D4975" s="7" t="d">
        <x:v>2026-08-12T00:00:00.000Z</x:v>
      </x:c>
      <x:c r="E4975" s="8" t="n">
        <x:f>IF(ISNUMBER('原始字段'!C4970),'原始字段'!C4970,"n.a.")</x:f>
        <x:v>104741800</x:v>
      </x:c>
      <x:c r="F4975" s="8" t="n">
        <x:f>IF(ISNUMBER('原始字段'!C5066),'原始字段'!C5066,"n.a.")</x:f>
        <x:v>104741800</x:v>
      </x:c>
      <x:c r="G4975" s="8" t="n">
        <x:f>IF(COUNT(E4975:F4975)=2,F4975-E4975,"n.a.")</x:f>
        <x:v>0</x:v>
      </x:c>
      <x:c r="H4975" s="9" t="n">
        <x:f>IF(ISNUMBER('原始字段'!D5066),'原始字段'!D5066,"n.a.")</x:f>
        <x:v>1.765</x:v>
      </x:c>
      <x:c r="I4975" s="9" t="n">
        <x:f>IF(COUNT(G4975:H4975)=2,G4975*H4975/100000000,"n.a.")</x:f>
        <x:v>0</x:v>
      </x:c>
      <x:c r="J4975" s="1" t="str">
        <x:v>日频齐全；折算事件未独立核实</x:v>
      </x:c>
    </x:row>
    <x:row r="4976" ht="25" customHeight="1">
      <x:c r="A4976" s="1" t="str">
        <x:v>科创50</x:v>
      </x:c>
      <x:c r="B4976" s="1" t="str">
        <x:v>588090.SH</x:v>
      </x:c>
      <x:c r="C4976" s="1" t="str">
        <x:v>华泰柏瑞上证科创板50ETF</x:v>
      </x:c>
      <x:c r="D4976" s="7" t="d">
        <x:v>2026-08-12T00:00:00.000Z</x:v>
      </x:c>
      <x:c r="E4976" s="8" t="n">
        <x:f>IF(ISNUMBER('原始字段'!C4966),'原始字段'!C4966,"n.a.")</x:f>
        <x:v>2832072800</x:v>
      </x:c>
      <x:c r="F4976" s="8" t="n">
        <x:f>IF(ISNUMBER('原始字段'!C5062),'原始字段'!C5062,"n.a.")</x:f>
        <x:v>2826072800</x:v>
      </x:c>
      <x:c r="G4976" s="8" t="n">
        <x:f>IF(COUNT(E4976:F4976)=2,F4976-E4976,"n.a.")</x:f>
        <x:v>-6000000</x:v>
      </x:c>
      <x:c r="H4976" s="9" t="n">
        <x:f>IF(ISNUMBER('原始字段'!D5062),'原始字段'!D5062,"n.a.")</x:f>
        <x:v>1.7865</x:v>
      </x:c>
      <x:c r="I4976" s="9" t="n">
        <x:f>IF(COUNT(G4976:H4976)=2,G4976*H4976/100000000,"n.a.")</x:f>
        <x:v>-0.10719</x:v>
      </x:c>
      <x:c r="J4976" s="1" t="str">
        <x:v>日频齐全；折算事件未独立核实</x:v>
      </x:c>
    </x:row>
    <x:row r="4977" ht="25" customHeight="1">
      <x:c r="A4977" s="1" t="str">
        <x:v>科创50</x:v>
      </x:c>
      <x:c r="B4977" s="1" t="str">
        <x:v>588180.SH</x:v>
      </x:c>
      <x:c r="C4977" s="1" t="str">
        <x:v>国联安上证科创板50ETF</x:v>
      </x:c>
      <x:c r="D4977" s="7" t="d">
        <x:v>2026-08-12T00:00:00.000Z</x:v>
      </x:c>
      <x:c r="E4977" s="8" t="n">
        <x:f>IF(ISNUMBER('原始字段'!C4968),'原始字段'!C4968,"n.a.")</x:f>
        <x:v>717353700</x:v>
      </x:c>
      <x:c r="F4977" s="8" t="n">
        <x:f>IF(ISNUMBER('原始字段'!C5064),'原始字段'!C5064,"n.a.")</x:f>
        <x:v>713853700</x:v>
      </x:c>
      <x:c r="G4977" s="8" t="n">
        <x:f>IF(COUNT(E4977:F4977)=2,F4977-E4977,"n.a.")</x:f>
        <x:v>-3500000</x:v>
      </x:c>
      <x:c r="H4977" s="9" t="n">
        <x:f>IF(ISNUMBER('原始字段'!D5064),'原始字段'!D5064,"n.a.")</x:f>
        <x:v>1.1321</x:v>
      </x:c>
      <x:c r="I4977" s="9" t="n">
        <x:f>IF(COUNT(G4977:H4977)=2,G4977*H4977/100000000,"n.a.")</x:f>
        <x:v>-0.039623500000000006</x:v>
      </x:c>
      <x:c r="J4977" s="1" t="str">
        <x:v>日频齐全；折算事件未独立核实</x:v>
      </x:c>
    </x:row>
    <x:row r="4978" ht="25" customHeight="1">
      <x:c r="A4978" s="1" t="str">
        <x:v>科创50</x:v>
      </x:c>
      <x:c r="B4978" s="1" t="str">
        <x:v>588050.SH</x:v>
      </x:c>
      <x:c r="C4978" s="1" t="str">
        <x:v>工银上证科创板50ETF</x:v>
      </x:c>
      <x:c r="D4978" s="7" t="d">
        <x:v>2026-08-12T00:00:00.000Z</x:v>
      </x:c>
      <x:c r="E4978" s="8" t="n">
        <x:f>IF(ISNUMBER('原始字段'!C4963),'原始字段'!C4963,"n.a.")</x:f>
        <x:v>6267241300</x:v>
      </x:c>
      <x:c r="F4978" s="8" t="n">
        <x:f>IF(ISNUMBER('原始字段'!C5059),'原始字段'!C5059,"n.a.")</x:f>
        <x:v>6259241300</x:v>
      </x:c>
      <x:c r="G4978" s="8" t="n">
        <x:f>IF(COUNT(E4978:F4978)=2,F4978-E4978,"n.a.")</x:f>
        <x:v>-8000000</x:v>
      </x:c>
      <x:c r="H4978" s="9" t="n">
        <x:f>IF(ISNUMBER('原始字段'!D5059),'原始字段'!D5059,"n.a.")</x:f>
        <x:v>1.7807</x:v>
      </x:c>
      <x:c r="I4978" s="9" t="n">
        <x:f>IF(COUNT(G4978:H4978)=2,G4978*H4978/100000000,"n.a.")</x:f>
        <x:v>-0.142456</x:v>
      </x:c>
      <x:c r="J4978" s="1" t="str">
        <x:v>日频齐全；折算事件未独立核实</x:v>
      </x:c>
    </x:row>
    <x:row r="4979" ht="25" customHeight="1">
      <x:c r="A4979" s="1" t="str">
        <x:v>沪深300</x:v>
      </x:c>
      <x:c r="B4979" s="1" t="str">
        <x:v>159393.SZ</x:v>
      </x:c>
      <x:c r="C4979" s="1" t="str">
        <x:v>万家沪深300ETF</x:v>
      </x:c>
      <x:c r="D4979" s="7" t="d">
        <x:v>2026-08-13T00:00:00.000Z</x:v>
      </x:c>
      <x:c r="E4979" s="8" t="n">
        <x:f>IF(ISNUMBER('原始字段'!C4983),'原始字段'!C4983,"n.a.")</x:f>
        <x:v>83446342</x:v>
      </x:c>
      <x:c r="F4979" s="8" t="n">
        <x:f>IF(ISNUMBER('原始字段'!C5079),'原始字段'!C5079,"n.a.")</x:f>
        <x:v>86146342</x:v>
      </x:c>
      <x:c r="G4979" s="8" t="n">
        <x:f>IF(COUNT(E4979:F4979)=2,F4979-E4979,"n.a.")</x:f>
        <x:v>2700000</x:v>
      </x:c>
      <x:c r="H4979" s="9" t="n">
        <x:f>IF(ISNUMBER('原始字段'!D5079),'原始字段'!D5079,"n.a.")</x:f>
        <x:v>5.007</x:v>
      </x:c>
      <x:c r="I4979" s="9" t="n">
        <x:f>IF(COUNT(G4979:H4979)=2,G4979*H4979/100000000,"n.a.")</x:f>
        <x:v>0.135189</x:v>
      </x:c>
      <x:c r="J4979" s="1" t="str">
        <x:v>日频齐全；折算事件未独立核实</x:v>
      </x:c>
    </x:row>
    <x:row r="4980" ht="25" customHeight="1">
      <x:c r="A4980" s="1" t="str">
        <x:v>沪深300</x:v>
      </x:c>
      <x:c r="B4980" s="1" t="str">
        <x:v>515660.SH</x:v>
      </x:c>
      <x:c r="C4980" s="1" t="str">
        <x:v>国联安沪深300ETF</x:v>
      </x:c>
      <x:c r="D4980" s="7" t="d">
        <x:v>2026-08-13T00:00:00.000Z</x:v>
      </x:c>
      <x:c r="E4980" s="8" t="n">
        <x:f>IF(ISNUMBER('原始字段'!C5044),'原始字段'!C5044,"n.a.")</x:f>
        <x:v>432694200</x:v>
      </x:c>
      <x:c r="F4980" s="8" t="n">
        <x:f>IF(ISNUMBER('原始字段'!C5140),'原始字段'!C5140,"n.a.")</x:f>
        <x:v>432694200</x:v>
      </x:c>
      <x:c r="G4980" s="8" t="n">
        <x:f>IF(COUNT(E4980:F4980)=2,F4980-E4980,"n.a.")</x:f>
        <x:v>0</x:v>
      </x:c>
      <x:c r="H4980" s="9" t="n">
        <x:f>IF(ISNUMBER('原始字段'!D5140),'原始字段'!D5140,"n.a.")</x:f>
        <x:v>5.9006</x:v>
      </x:c>
      <x:c r="I4980" s="9" t="n">
        <x:f>IF(COUNT(G4980:H4980)=2,G4980*H4980/100000000,"n.a.")</x:f>
        <x:v>0</x:v>
      </x:c>
      <x:c r="J4980" s="1" t="str">
        <x:v>日频齐全；折算事件未独立核实</x:v>
      </x:c>
    </x:row>
    <x:row r="4981" ht="25" customHeight="1">
      <x:c r="A4981" s="1" t="str">
        <x:v>沪深300</x:v>
      </x:c>
      <x:c r="B4981" s="1" t="str">
        <x:v>515360.SH</x:v>
      </x:c>
      <x:c r="C4981" s="1" t="str">
        <x:v>方正富邦沪深300ETF</x:v>
      </x:c>
      <x:c r="D4981" s="7" t="d">
        <x:v>2026-08-13T00:00:00.000Z</x:v>
      </x:c>
      <x:c r="E4981" s="8" t="n">
        <x:f>IF(ISNUMBER('原始字段'!C5039),'原始字段'!C5039,"n.a.")</x:f>
        <x:v>37779300</x:v>
      </x:c>
      <x:c r="F4981" s="8" t="n">
        <x:f>IF(ISNUMBER('原始字段'!C5135),'原始字段'!C5135,"n.a.")</x:f>
        <x:v>37779300</x:v>
      </x:c>
      <x:c r="G4981" s="8" t="n">
        <x:f>IF(COUNT(E4981:F4981)=2,F4981-E4981,"n.a.")</x:f>
        <x:v>0</x:v>
      </x:c>
      <x:c r="H4981" s="9" t="n">
        <x:f>IF(ISNUMBER('原始字段'!D5135),'原始字段'!D5135,"n.a.")</x:f>
        <x:v>6.8347</x:v>
      </x:c>
      <x:c r="I4981" s="9" t="n">
        <x:f>IF(COUNT(G4981:H4981)=2,G4981*H4981/100000000,"n.a.")</x:f>
        <x:v>0</x:v>
      </x:c>
      <x:c r="J4981" s="1" t="str">
        <x:v>日频齐全；折算事件未独立核实</x:v>
      </x:c>
    </x:row>
    <x:row r="4982" ht="25" customHeight="1">
      <x:c r="A4982" s="1" t="str">
        <x:v>沪深300</x:v>
      </x:c>
      <x:c r="B4982" s="1" t="str">
        <x:v>510320.SH</x:v>
      </x:c>
      <x:c r="C4982" s="1" t="str">
        <x:v>中金沪深300ETF</x:v>
      </x:c>
      <x:c r="D4982" s="7" t="d">
        <x:v>2026-08-13T00:00:00.000Z</x:v>
      </x:c>
      <x:c r="E4982" s="8" t="n">
        <x:f>IF(ISNUMBER('原始字段'!C5016),'原始字段'!C5016,"n.a.")</x:f>
        <x:v>628068500</x:v>
      </x:c>
      <x:c r="F4982" s="8" t="n">
        <x:f>IF(ISNUMBER('原始字段'!C5112),'原始字段'!C5112,"n.a.")</x:f>
        <x:v>628068500</x:v>
      </x:c>
      <x:c r="G4982" s="8" t="n">
        <x:f>IF(COUNT(E4982:F4982)=2,F4982-E4982,"n.a.")</x:f>
        <x:v>0</x:v>
      </x:c>
      <x:c r="H4982" s="9" t="n">
        <x:f>IF(ISNUMBER('原始字段'!D5112),'原始字段'!D5112,"n.a.")</x:f>
        <x:v>1.2702</x:v>
      </x:c>
      <x:c r="I4982" s="9" t="n">
        <x:f>IF(COUNT(G4982:H4982)=2,G4982*H4982/100000000,"n.a.")</x:f>
        <x:v>0</x:v>
      </x:c>
      <x:c r="J4982" s="1" t="str">
        <x:v>日频齐全；折算事件未独立核实</x:v>
      </x:c>
    </x:row>
    <x:row r="4983" ht="25" customHeight="1">
      <x:c r="A4983" s="1" t="str">
        <x:v>沪深300</x:v>
      </x:c>
      <x:c r="B4983" s="1" t="str">
        <x:v>510360.SH</x:v>
      </x:c>
      <x:c r="C4983" s="1" t="str">
        <x:v>广发沪深300ETF</x:v>
      </x:c>
      <x:c r="D4983" s="7" t="d">
        <x:v>2026-08-13T00:00:00.000Z</x:v>
      </x:c>
      <x:c r="E4983" s="8" t="n">
        <x:f>IF(ISNUMBER('原始字段'!C5019),'原始字段'!C5019,"n.a.")</x:f>
        <x:v>1769381200</x:v>
      </x:c>
      <x:c r="F4983" s="8" t="n">
        <x:f>IF(ISNUMBER('原始字段'!C5115),'原始字段'!C5115,"n.a.")</x:f>
        <x:v>1763381200</x:v>
      </x:c>
      <x:c r="G4983" s="8" t="n">
        <x:f>IF(COUNT(E4983:F4983)=2,F4983-E4983,"n.a.")</x:f>
        <x:v>-6000000</x:v>
      </x:c>
      <x:c r="H4983" s="9" t="n">
        <x:f>IF(ISNUMBER('原始字段'!D5115),'原始字段'!D5115,"n.a.")</x:f>
        <x:v>1.8058</x:v>
      </x:c>
      <x:c r="I4983" s="9" t="n">
        <x:f>IF(COUNT(G4983:H4983)=2,G4983*H4983/100000000,"n.a.")</x:f>
        <x:v>-0.108348</x:v>
      </x:c>
      <x:c r="J4983" s="1" t="str">
        <x:v>日频齐全；折算事件未独立核实</x:v>
      </x:c>
    </x:row>
    <x:row r="4984" ht="25" customHeight="1">
      <x:c r="A4984" s="1" t="str">
        <x:v>沪深300</x:v>
      </x:c>
      <x:c r="B4984" s="1" t="str">
        <x:v>515330.SH</x:v>
      </x:c>
      <x:c r="C4984" s="1" t="str">
        <x:v>天弘沪深300ETF</x:v>
      </x:c>
      <x:c r="D4984" s="7" t="d">
        <x:v>2026-08-13T00:00:00.000Z</x:v>
      </x:c>
      <x:c r="E4984" s="8" t="n">
        <x:f>IF(ISNUMBER('原始字段'!C5037),'原始字段'!C5037,"n.a.")</x:f>
        <x:v>6176709500</x:v>
      </x:c>
      <x:c r="F4984" s="8" t="n">
        <x:f>IF(ISNUMBER('原始字段'!C5133),'原始字段'!C5133,"n.a.")</x:f>
        <x:v>6176709500</x:v>
      </x:c>
      <x:c r="G4984" s="8" t="n">
        <x:f>IF(COUNT(E4984:F4984)=2,F4984-E4984,"n.a.")</x:f>
        <x:v>0</x:v>
      </x:c>
      <x:c r="H4984" s="9" t="n">
        <x:f>IF(ISNUMBER('原始字段'!D5133),'原始字段'!D5133,"n.a.")</x:f>
        <x:v>1.3585</x:v>
      </x:c>
      <x:c r="I4984" s="9" t="n">
        <x:f>IF(COUNT(G4984:H4984)=2,G4984*H4984/100000000,"n.a.")</x:f>
        <x:v>0</x:v>
      </x:c>
      <x:c r="J4984" s="1" t="str">
        <x:v>日频齐全；折算事件未独立核实</x:v>
      </x:c>
    </x:row>
    <x:row r="4985" ht="25" customHeight="1">
      <x:c r="A4985" s="1" t="str">
        <x:v>沪深300</x:v>
      </x:c>
      <x:c r="B4985" s="1" t="str">
        <x:v>510330.SH</x:v>
      </x:c>
      <x:c r="C4985" s="1" t="str">
        <x:v>华夏沪深300ETF</x:v>
      </x:c>
      <x:c r="D4985" s="7" t="d">
        <x:v>2026-08-13T00:00:00.000Z</x:v>
      </x:c>
      <x:c r="E4985" s="8" t="n">
        <x:f>IF(ISNUMBER('原始字段'!C5017),'原始字段'!C5017,"n.a.")</x:f>
        <x:v>8658249800</x:v>
      </x:c>
      <x:c r="F4985" s="8" t="n">
        <x:f>IF(ISNUMBER('原始字段'!C5113),'原始字段'!C5113,"n.a.")</x:f>
        <x:v>8599749800</x:v>
      </x:c>
      <x:c r="G4985" s="8" t="n">
        <x:f>IF(COUNT(E4985:F4985)=2,F4985-E4985,"n.a.")</x:f>
        <x:v>-58500000</x:v>
      </x:c>
      <x:c r="H4985" s="9" t="n">
        <x:f>IF(ISNUMBER('原始字段'!D5113),'原始字段'!D5113,"n.a.")</x:f>
        <x:v>4.9274</x:v>
      </x:c>
      <x:c r="I4985" s="9" t="n">
        <x:f>IF(COUNT(G4985:H4985)=2,G4985*H4985/100000000,"n.a.")</x:f>
        <x:v>-2.882529</x:v>
      </x:c>
      <x:c r="J4985" s="1" t="str">
        <x:v>日频齐全；折算事件未独立核实</x:v>
      </x:c>
    </x:row>
    <x:row r="4986" ht="25" customHeight="1">
      <x:c r="A4986" s="1" t="str">
        <x:v>沪深300</x:v>
      </x:c>
      <x:c r="B4986" s="1" t="str">
        <x:v>510370.SH</x:v>
      </x:c>
      <x:c r="C4986" s="1" t="str">
        <x:v>兴业沪深300ETF</x:v>
      </x:c>
      <x:c r="D4986" s="7" t="d">
        <x:v>2026-08-13T00:00:00.000Z</x:v>
      </x:c>
      <x:c r="E4986" s="8" t="n">
        <x:f>IF(ISNUMBER('原始字段'!C5020),'原始字段'!C5020,"n.a.")</x:f>
        <x:v>87258100</x:v>
      </x:c>
      <x:c r="F4986" s="8" t="n">
        <x:f>IF(ISNUMBER('原始字段'!C5116),'原始字段'!C5116,"n.a.")</x:f>
        <x:v>87258100</x:v>
      </x:c>
      <x:c r="G4986" s="8" t="n">
        <x:f>IF(COUNT(E4986:F4986)=2,F4986-E4986,"n.a.")</x:f>
        <x:v>0</x:v>
      </x:c>
      <x:c r="H4986" s="9" t="n">
        <x:f>IF(ISNUMBER('原始字段'!D5116),'原始字段'!D5116,"n.a.")</x:f>
        <x:v>1.0479</x:v>
      </x:c>
      <x:c r="I4986" s="9" t="n">
        <x:f>IF(COUNT(G4986:H4986)=2,G4986*H4986/100000000,"n.a.")</x:f>
        <x:v>0</x:v>
      </x:c>
      <x:c r="J4986" s="1" t="str">
        <x:v>日频齐全；折算事件未独立核实</x:v>
      </x:c>
    </x:row>
    <x:row r="4987" ht="25" customHeight="1">
      <x:c r="A4987" s="1" t="str">
        <x:v>沪深300</x:v>
      </x:c>
      <x:c r="B4987" s="1" t="str">
        <x:v>159919.SZ</x:v>
      </x:c>
      <x:c r="C4987" s="1" t="str">
        <x:v>嘉实沪深300ETF</x:v>
      </x:c>
      <x:c r="D4987" s="7" t="d">
        <x:v>2026-08-13T00:00:00.000Z</x:v>
      </x:c>
      <x:c r="E4987" s="8" t="n">
        <x:f>IF(ISNUMBER('原始字段'!C5000),'原始字段'!C5000,"n.a.")</x:f>
        <x:v>6284916676</x:v>
      </x:c>
      <x:c r="F4987" s="8" t="n">
        <x:f>IF(ISNUMBER('原始字段'!C5096),'原始字段'!C5096,"n.a.")</x:f>
        <x:v>6235416676</x:v>
      </x:c>
      <x:c r="G4987" s="8" t="n">
        <x:f>IF(COUNT(E4987:F4987)=2,F4987-E4987,"n.a.")</x:f>
        <x:v>-49500000</x:v>
      </x:c>
      <x:c r="H4987" s="9" t="n">
        <x:f>IF(ISNUMBER('原始字段'!D5096),'原始字段'!D5096,"n.a.")</x:f>
        <x:v>4.9342</x:v>
      </x:c>
      <x:c r="I4987" s="9" t="n">
        <x:f>IF(COUNT(G4987:H4987)=2,G4987*H4987/100000000,"n.a.")</x:f>
        <x:v>-2.4424289999999997</x:v>
      </x:c>
      <x:c r="J4987" s="1" t="str">
        <x:v>日频齐全；折算事件未独立核实</x:v>
      </x:c>
    </x:row>
    <x:row r="4988" ht="25" customHeight="1">
      <x:c r="A4988" s="1" t="str">
        <x:v>沪深300</x:v>
      </x:c>
      <x:c r="B4988" s="1" t="str">
        <x:v>159673.SZ</x:v>
      </x:c>
      <x:c r="C4988" s="1" t="str">
        <x:v>鹏华沪深300ETF</x:v>
      </x:c>
      <x:c r="D4988" s="7" t="d">
        <x:v>2026-08-13T00:00:00.000Z</x:v>
      </x:c>
      <x:c r="E4988" s="8" t="n">
        <x:f>IF(ISNUMBER('原始字段'!C4992),'原始字段'!C4992,"n.a.")</x:f>
        <x:v>1775528385</x:v>
      </x:c>
      <x:c r="F4988" s="8" t="n">
        <x:f>IF(ISNUMBER('原始字段'!C5088),'原始字段'!C5088,"n.a.")</x:f>
        <x:v>1771528385</x:v>
      </x:c>
      <x:c r="G4988" s="8" t="n">
        <x:f>IF(COUNT(E4988:F4988)=2,F4988-E4988,"n.a.")</x:f>
        <x:v>-4000000</x:v>
      </x:c>
      <x:c r="H4988" s="9" t="n">
        <x:f>IF(ISNUMBER('原始字段'!D5088),'原始字段'!D5088,"n.a.")</x:f>
        <x:v>1.3003</x:v>
      </x:c>
      <x:c r="I4988" s="9" t="n">
        <x:f>IF(COUNT(G4988:H4988)=2,G4988*H4988/100000000,"n.a.")</x:f>
        <x:v>-0.052012</x:v>
      </x:c>
      <x:c r="J4988" s="1" t="str">
        <x:v>日频齐全；折算事件未独立核实</x:v>
      </x:c>
    </x:row>
    <x:row r="4989" ht="25" customHeight="1">
      <x:c r="A4989" s="1" t="str">
        <x:v>沪深300</x:v>
      </x:c>
      <x:c r="B4989" s="1" t="str">
        <x:v>159300.SZ</x:v>
      </x:c>
      <x:c r="C4989" s="1" t="str">
        <x:v>富国沪深300ETF</x:v>
      </x:c>
      <x:c r="D4989" s="7" t="d">
        <x:v>2026-08-13T00:00:00.000Z</x:v>
      </x:c>
      <x:c r="E4989" s="8" t="n">
        <x:f>IF(ISNUMBER('原始字段'!C4980),'原始字段'!C4980,"n.a.")</x:f>
        <x:v>369058097</x:v>
      </x:c>
      <x:c r="F4989" s="8" t="n">
        <x:f>IF(ISNUMBER('原始字段'!C5076),'原始字段'!C5076,"n.a.")</x:f>
        <x:v>358258097</x:v>
      </x:c>
      <x:c r="G4989" s="8" t="n">
        <x:f>IF(COUNT(E4989:F4989)=2,F4989-E4989,"n.a.")</x:f>
        <x:v>-10800000</x:v>
      </x:c>
      <x:c r="H4989" s="9" t="n">
        <x:f>IF(ISNUMBER('原始字段'!D5076),'原始字段'!D5076,"n.a.")</x:f>
        <x:v>5.0647</x:v>
      </x:c>
      <x:c r="I4989" s="9" t="n">
        <x:f>IF(COUNT(G4989:H4989)=2,G4989*H4989/100000000,"n.a.")</x:f>
        <x:v>-0.5469876</x:v>
      </x:c>
      <x:c r="J4989" s="1" t="str">
        <x:v>日频齐全；折算事件未独立核实</x:v>
      </x:c>
    </x:row>
    <x:row r="4990" ht="25" customHeight="1">
      <x:c r="A4990" s="1" t="str">
        <x:v>沪深300</x:v>
      </x:c>
      <x:c r="B4990" s="1" t="str">
        <x:v>510380.SH</x:v>
      </x:c>
      <x:c r="C4990" s="1" t="str">
        <x:v>国寿安保沪深300ETF</x:v>
      </x:c>
      <x:c r="D4990" s="7" t="d">
        <x:v>2026-08-13T00:00:00.000Z</x:v>
      </x:c>
      <x:c r="E4990" s="8" t="n">
        <x:f>IF(ISNUMBER('原始字段'!C5021),'原始字段'!C5021,"n.a.")</x:f>
        <x:v>1455802400</x:v>
      </x:c>
      <x:c r="F4990" s="8" t="n">
        <x:f>IF(ISNUMBER('原始字段'!C5117),'原始字段'!C5117,"n.a.")</x:f>
        <x:v>1464802400</x:v>
      </x:c>
      <x:c r="G4990" s="8" t="n">
        <x:f>IF(COUNT(E4990:F4990)=2,F4990-E4990,"n.a.")</x:f>
        <x:v>9000000</x:v>
      </x:c>
      <x:c r="H4990" s="9" t="n">
        <x:f>IF(ISNUMBER('原始字段'!D5117),'原始字段'!D5117,"n.a.")</x:f>
        <x:v>1.4071</x:v>
      </x:c>
      <x:c r="I4990" s="9" t="n">
        <x:f>IF(COUNT(G4990:H4990)=2,G4990*H4990/100000000,"n.a.")</x:f>
        <x:v>0.126639</x:v>
      </x:c>
      <x:c r="J4990" s="1" t="str">
        <x:v>日频齐全；折算事件未独立核实</x:v>
      </x:c>
    </x:row>
    <x:row r="4991" ht="25" customHeight="1">
      <x:c r="A4991" s="1" t="str">
        <x:v>沪深300</x:v>
      </x:c>
      <x:c r="B4991" s="1" t="str">
        <x:v>515380.SH</x:v>
      </x:c>
      <x:c r="C4991" s="1" t="str">
        <x:v>泰康沪深300ETF</x:v>
      </x:c>
      <x:c r="D4991" s="7" t="d">
        <x:v>2026-08-13T00:00:00.000Z</x:v>
      </x:c>
      <x:c r="E4991" s="8" t="n">
        <x:f>IF(ISNUMBER('原始字段'!C5040),'原始字段'!C5040,"n.a.")</x:f>
        <x:v>663399800</x:v>
      </x:c>
      <x:c r="F4991" s="8" t="n">
        <x:f>IF(ISNUMBER('原始字段'!C5136),'原始字段'!C5136,"n.a.")</x:f>
        <x:v>662499800</x:v>
      </x:c>
      <x:c r="G4991" s="8" t="n">
        <x:f>IF(COUNT(E4991:F4991)=2,F4991-E4991,"n.a.")</x:f>
        <x:v>-900000</x:v>
      </x:c>
      <x:c r="H4991" s="9" t="n">
        <x:f>IF(ISNUMBER('原始字段'!D5136),'原始字段'!D5136,"n.a.")</x:f>
        <x:v>5.4848</x:v>
      </x:c>
      <x:c r="I4991" s="9" t="n">
        <x:f>IF(COUNT(G4991:H4991)=2,G4991*H4991/100000000,"n.a.")</x:f>
        <x:v>-0.0493632</x:v>
      </x:c>
      <x:c r="J4991" s="1" t="str">
        <x:v>日频齐全；折算事件未独立核实</x:v>
      </x:c>
    </x:row>
    <x:row r="4992" ht="25" customHeight="1">
      <x:c r="A4992" s="1" t="str">
        <x:v>沪深300</x:v>
      </x:c>
      <x:c r="B4992" s="1" t="str">
        <x:v>510350.SH</x:v>
      </x:c>
      <x:c r="C4992" s="1" t="str">
        <x:v>工银沪深300ETF</x:v>
      </x:c>
      <x:c r="D4992" s="7" t="d">
        <x:v>2026-08-13T00:00:00.000Z</x:v>
      </x:c>
      <x:c r="E4992" s="8" t="n">
        <x:f>IF(ISNUMBER('原始字段'!C5018),'原始字段'!C5018,"n.a.")</x:f>
        <x:v>679614700</x:v>
      </x:c>
      <x:c r="F4992" s="8" t="n">
        <x:f>IF(ISNUMBER('原始字段'!C5114),'原始字段'!C5114,"n.a.")</x:f>
        <x:v>678714700</x:v>
      </x:c>
      <x:c r="G4992" s="8" t="n">
        <x:f>IF(COUNT(E4992:F4992)=2,F4992-E4992,"n.a.")</x:f>
        <x:v>-900000</x:v>
      </x:c>
      <x:c r="H4992" s="9" t="n">
        <x:f>IF(ISNUMBER('原始字段'!D5114),'原始字段'!D5114,"n.a.")</x:f>
        <x:v>4.9679</x:v>
      </x:c>
      <x:c r="I4992" s="9" t="n">
        <x:f>IF(COUNT(G4992:H4992)=2,G4992*H4992/100000000,"n.a.")</x:f>
        <x:v>-0.0447111</x:v>
      </x:c>
      <x:c r="J4992" s="1" t="str">
        <x:v>日频齐全；折算事件未独立核实</x:v>
      </x:c>
    </x:row>
    <x:row r="4993" ht="25" customHeight="1">
      <x:c r="A4993" s="1" t="str">
        <x:v>沪深300</x:v>
      </x:c>
      <x:c r="B4993" s="1" t="str">
        <x:v>563520.SH</x:v>
      </x:c>
      <x:c r="C4993" s="1" t="str">
        <x:v>永赢沪深300ETF</x:v>
      </x:c>
      <x:c r="D4993" s="7" t="d">
        <x:v>2026-08-13T00:00:00.000Z</x:v>
      </x:c>
      <x:c r="E4993" s="8" t="n">
        <x:f>IF(ISNUMBER('原始字段'!C5055),'原始字段'!C5055,"n.a.")</x:f>
        <x:v>415065000</x:v>
      </x:c>
      <x:c r="F4993" s="8" t="n">
        <x:f>IF(ISNUMBER('原始字段'!C5151),'原始字段'!C5151,"n.a.")</x:f>
        <x:v>412065000</x:v>
      </x:c>
      <x:c r="G4993" s="8" t="n">
        <x:f>IF(COUNT(E4993:F4993)=2,F4993-E4993,"n.a.")</x:f>
        <x:v>-3000000</x:v>
      </x:c>
      <x:c r="H4993" s="9" t="n">
        <x:f>IF(ISNUMBER('原始字段'!D5151),'原始字段'!D5151,"n.a.")</x:f>
        <x:v>1.2136</x:v>
      </x:c>
      <x:c r="I4993" s="9" t="n">
        <x:f>IF(COUNT(G4993:H4993)=2,G4993*H4993/100000000,"n.a.")</x:f>
        <x:v>-0.036408</x:v>
      </x:c>
      <x:c r="J4993" s="1" t="str">
        <x:v>日频齐全；折算事件未独立核实</x:v>
      </x:c>
    </x:row>
    <x:row r="4994" ht="25" customHeight="1">
      <x:c r="A4994" s="1" t="str">
        <x:v>沪深300</x:v>
      </x:c>
      <x:c r="B4994" s="1" t="str">
        <x:v>510300.SH</x:v>
      </x:c>
      <x:c r="C4994" s="1" t="str">
        <x:v>华泰柏瑞沪深300ETF</x:v>
      </x:c>
      <x:c r="D4994" s="7" t="d">
        <x:v>2026-08-13T00:00:00.000Z</x:v>
      </x:c>
      <x:c r="E4994" s="8" t="n">
        <x:f>IF(ISNUMBER('原始字段'!C5014),'原始字段'!C5014,"n.a.")</x:f>
        <x:v>24168187700</x:v>
      </x:c>
      <x:c r="F4994" s="8" t="n">
        <x:f>IF(ISNUMBER('原始字段'!C5110),'原始字段'!C5110,"n.a.")</x:f>
        <x:v>23678587700</x:v>
      </x:c>
      <x:c r="G4994" s="8" t="n">
        <x:f>IF(COUNT(E4994:F4994)=2,F4994-E4994,"n.a.")</x:f>
        <x:v>-489600000</x:v>
      </x:c>
      <x:c r="H4994" s="9" t="n">
        <x:f>IF(ISNUMBER('原始字段'!D5110),'原始字段'!D5110,"n.a.")</x:f>
        <x:v>4.7267</x:v>
      </x:c>
      <x:c r="I4994" s="9" t="n">
        <x:f>IF(COUNT(G4994:H4994)=2,G4994*H4994/100000000,"n.a.")</x:f>
        <x:v>-23.1419232</x:v>
      </x:c>
      <x:c r="J4994" s="1" t="str">
        <x:v>日频齐全；折算事件未独立核实</x:v>
      </x:c>
    </x:row>
    <x:row r="4995" ht="25" customHeight="1">
      <x:c r="A4995" s="1" t="str">
        <x:v>沪深300</x:v>
      </x:c>
      <x:c r="B4995" s="1" t="str">
        <x:v>515310.SH</x:v>
      </x:c>
      <x:c r="C4995" s="1" t="str">
        <x:v>汇添富沪深300ETF</x:v>
      </x:c>
      <x:c r="D4995" s="7" t="d">
        <x:v>2026-08-13T00:00:00.000Z</x:v>
      </x:c>
      <x:c r="E4995" s="8" t="n">
        <x:f>IF(ISNUMBER('原始字段'!C5036),'原始字段'!C5036,"n.a.")</x:f>
        <x:v>325111200</x:v>
      </x:c>
      <x:c r="F4995" s="8" t="n">
        <x:f>IF(ISNUMBER('原始字段'!C5132),'原始字段'!C5132,"n.a.")</x:f>
        <x:v>318111200</x:v>
      </x:c>
      <x:c r="G4995" s="8" t="n">
        <x:f>IF(COUNT(E4995:F4995)=2,F4995-E4995,"n.a.")</x:f>
        <x:v>-7000000</x:v>
      </x:c>
      <x:c r="H4995" s="9" t="n">
        <x:f>IF(ISNUMBER('原始字段'!D5132),'原始字段'!D5132,"n.a.")</x:f>
        <x:v>1.4043</x:v>
      </x:c>
      <x:c r="I4995" s="9" t="n">
        <x:f>IF(COUNT(G4995:H4995)=2,G4995*H4995/100000000,"n.a.")</x:f>
        <x:v>-0.098301</x:v>
      </x:c>
      <x:c r="J4995" s="1" t="str">
        <x:v>日频齐全；折算事件未独立核实</x:v>
      </x:c>
    </x:row>
    <x:row r="4996" ht="25" customHeight="1">
      <x:c r="A4996" s="1" t="str">
        <x:v>沪深300</x:v>
      </x:c>
      <x:c r="B4996" s="1" t="str">
        <x:v>159925.SZ</x:v>
      </x:c>
      <x:c r="C4996" s="1" t="str">
        <x:v>南方沪深300ETF</x:v>
      </x:c>
      <x:c r="D4996" s="7" t="d">
        <x:v>2026-08-13T00:00:00.000Z</x:v>
      </x:c>
      <x:c r="E4996" s="8" t="n">
        <x:f>IF(ISNUMBER('原始字段'!C5002),'原始字段'!C5002,"n.a.")</x:f>
        <x:v>580820856</x:v>
      </x:c>
      <x:c r="F4996" s="8" t="n">
        <x:f>IF(ISNUMBER('原始字段'!C5098),'原始字段'!C5098,"n.a.")</x:f>
        <x:v>583520856</x:v>
      </x:c>
      <x:c r="G4996" s="8" t="n">
        <x:f>IF(COUNT(E4996:F4996)=2,F4996-E4996,"n.a.")</x:f>
        <x:v>2700000</x:v>
      </x:c>
      <x:c r="H4996" s="9" t="n">
        <x:f>IF(ISNUMBER('原始字段'!D5098),'原始字段'!D5098,"n.a.")</x:f>
        <x:v>4.7936</x:v>
      </x:c>
      <x:c r="I4996" s="9" t="n">
        <x:f>IF(COUNT(G4996:H4996)=2,G4996*H4996/100000000,"n.a.")</x:f>
        <x:v>0.1294272</x:v>
      </x:c>
      <x:c r="J4996" s="1" t="str">
        <x:v>日频齐全；折算事件未独立核实</x:v>
      </x:c>
    </x:row>
    <x:row r="4997" ht="25" customHeight="1">
      <x:c r="A4997" s="1" t="str">
        <x:v>沪深300</x:v>
      </x:c>
      <x:c r="B4997" s="1" t="str">
        <x:v>561930.SH</x:v>
      </x:c>
      <x:c r="C4997" s="1" t="str">
        <x:v>招商沪深300ETF</x:v>
      </x:c>
      <x:c r="D4997" s="7" t="d">
        <x:v>2026-08-13T00:00:00.000Z</x:v>
      </x:c>
      <x:c r="E4997" s="8" t="n">
        <x:f>IF(ISNUMBER('原始字段'!C5051),'原始字段'!C5051,"n.a.")</x:f>
        <x:v>187260600</x:v>
      </x:c>
      <x:c r="F4997" s="8" t="n">
        <x:f>IF(ISNUMBER('原始字段'!C5147),'原始字段'!C5147,"n.a.")</x:f>
        <x:v>184260600</x:v>
      </x:c>
      <x:c r="G4997" s="8" t="n">
        <x:f>IF(COUNT(E4997:F4997)=2,F4997-E4997,"n.a.")</x:f>
        <x:v>-3000000</x:v>
      </x:c>
      <x:c r="H4997" s="9" t="n">
        <x:f>IF(ISNUMBER('原始字段'!D5147),'原始字段'!D5147,"n.a.")</x:f>
        <x:v>1.5856</x:v>
      </x:c>
      <x:c r="I4997" s="9" t="n">
        <x:f>IF(COUNT(G4997:H4997)=2,G4997*H4997/100000000,"n.a.")</x:f>
        <x:v>-0.047568</x:v>
      </x:c>
      <x:c r="J4997" s="1" t="str">
        <x:v>日频齐全；折算事件未独立核实</x:v>
      </x:c>
    </x:row>
    <x:row r="4998" ht="25" customHeight="1">
      <x:c r="A4998" s="1" t="str">
        <x:v>沪深300</x:v>
      </x:c>
      <x:c r="B4998" s="1" t="str">
        <x:v>515350.SH</x:v>
      </x:c>
      <x:c r="C4998" s="1" t="str">
        <x:v>民生加银沪深300ETF</x:v>
      </x:c>
      <x:c r="D4998" s="7" t="d">
        <x:v>2026-08-13T00:00:00.000Z</x:v>
      </x:c>
      <x:c r="E4998" s="8" t="n">
        <x:f>IF(ISNUMBER('原始字段'!C5038),'原始字段'!C5038,"n.a.")</x:f>
        <x:v>11699200</x:v>
      </x:c>
      <x:c r="F4998" s="8" t="n">
        <x:f>IF(ISNUMBER('原始字段'!C5134),'原始字段'!C5134,"n.a.")</x:f>
        <x:v>11699200</x:v>
      </x:c>
      <x:c r="G4998" s="8" t="n">
        <x:f>IF(COUNT(E4998:F4998)=2,F4998-E4998,"n.a.")</x:f>
        <x:v>0</x:v>
      </x:c>
      <x:c r="H4998" s="9" t="n">
        <x:f>IF(ISNUMBER('原始字段'!D5134),'原始字段'!D5134,"n.a.")</x:f>
        <x:v>6.3397</x:v>
      </x:c>
      <x:c r="I4998" s="9" t="n">
        <x:f>IF(COUNT(G4998:H4998)=2,G4998*H4998/100000000,"n.a.")</x:f>
        <x:v>0</x:v>
      </x:c>
      <x:c r="J4998" s="1" t="str">
        <x:v>日频齐全；折算事件未独立核实</x:v>
      </x:c>
    </x:row>
    <x:row r="4999" ht="25" customHeight="1">
      <x:c r="A4999" s="1" t="str">
        <x:v>沪深300</x:v>
      </x:c>
      <x:c r="B4999" s="1" t="str">
        <x:v>510310.SH</x:v>
      </x:c>
      <x:c r="C4999" s="1" t="str">
        <x:v>易方达沪深300ETF</x:v>
      </x:c>
      <x:c r="D4999" s="7" t="d">
        <x:v>2026-08-13T00:00:00.000Z</x:v>
      </x:c>
      <x:c r="E4999" s="8" t="n">
        <x:f>IF(ISNUMBER('原始字段'!C5015),'原始字段'!C5015,"n.a.")</x:f>
        <x:v>11436044000</x:v>
      </x:c>
      <x:c r="F4999" s="8" t="n">
        <x:f>IF(ISNUMBER('原始字段'!C5111),'原始字段'!C5111,"n.a.")</x:f>
        <x:v>11375744000</x:v>
      </x:c>
      <x:c r="G4999" s="8" t="n">
        <x:f>IF(COUNT(E4999:F4999)=2,F4999-E4999,"n.a.")</x:f>
        <x:v>-60300000</x:v>
      </x:c>
      <x:c r="H4999" s="9" t="n">
        <x:f>IF(ISNUMBER('原始字段'!D5111),'原始字段'!D5111,"n.a.")</x:f>
        <x:v>4.5884</x:v>
      </x:c>
      <x:c r="I4999" s="9" t="n">
        <x:f>IF(COUNT(G4999:H4999)=2,G4999*H4999/100000000,"n.a.")</x:f>
        <x:v>-2.7668052</x:v>
      </x:c>
      <x:c r="J4999" s="1" t="str">
        <x:v>日频齐全；折算事件未独立核实</x:v>
      </x:c>
    </x:row>
    <x:row r="5000" ht="25" customHeight="1">
      <x:c r="A5000" s="1" t="str">
        <x:v>沪深300</x:v>
      </x:c>
      <x:c r="B5000" s="1" t="str">
        <x:v>159330.SZ</x:v>
      </x:c>
      <x:c r="C5000" s="1" t="str">
        <x:v>东财沪深300ETF</x:v>
      </x:c>
      <x:c r="D5000" s="7" t="d">
        <x:v>2026-08-13T00:00:00.000Z</x:v>
      </x:c>
      <x:c r="E5000" s="8" t="n">
        <x:f>IF(ISNUMBER('原始字段'!C4981),'原始字段'!C4981,"n.a.")</x:f>
        <x:v>437801009</x:v>
      </x:c>
      <x:c r="F5000" s="8" t="n">
        <x:f>IF(ISNUMBER('原始字段'!C5077),'原始字段'!C5077,"n.a.")</x:f>
        <x:v>431801009</x:v>
      </x:c>
      <x:c r="G5000" s="8" t="n">
        <x:f>IF(COUNT(E5000:F5000)=2,F5000-E5000,"n.a.")</x:f>
        <x:v>-6000000</x:v>
      </x:c>
      <x:c r="H5000" s="9" t="n">
        <x:f>IF(ISNUMBER('原始字段'!D5077),'原始字段'!D5077,"n.a.")</x:f>
        <x:v>1.4595</x:v>
      </x:c>
      <x:c r="I5000" s="9" t="n">
        <x:f>IF(COUNT(G5000:H5000)=2,G5000*H5000/100000000,"n.a.")</x:f>
        <x:v>-0.08757</x:v>
      </x:c>
      <x:c r="J5000" s="1" t="str">
        <x:v>日频齐全；折算事件未独立核实</x:v>
      </x:c>
    </x:row>
    <x:row r="5001" ht="25" customHeight="1">
      <x:c r="A5001" s="1" t="str">
        <x:v>沪深300</x:v>
      </x:c>
      <x:c r="B5001" s="1" t="str">
        <x:v>510390.SH</x:v>
      </x:c>
      <x:c r="C5001" s="1" t="str">
        <x:v>平安沪深300ETF</x:v>
      </x:c>
      <x:c r="D5001" s="7" t="d">
        <x:v>2026-08-13T00:00:00.000Z</x:v>
      </x:c>
      <x:c r="E5001" s="8" t="n">
        <x:f>IF(ISNUMBER('原始字段'!C5022),'原始字段'!C5022,"n.a.")</x:f>
        <x:v>140150000</x:v>
      </x:c>
      <x:c r="F5001" s="8" t="n">
        <x:f>IF(ISNUMBER('原始字段'!C5118),'原始字段'!C5118,"n.a.")</x:f>
        <x:v>140150000</x:v>
      </x:c>
      <x:c r="G5001" s="8" t="n">
        <x:f>IF(COUNT(E5001:F5001)=2,F5001-E5001,"n.a.")</x:f>
        <x:v>0</x:v>
      </x:c>
      <x:c r="H5001" s="9" t="n">
        <x:f>IF(ISNUMBER('原始字段'!D5118),'原始字段'!D5118,"n.a.")</x:f>
        <x:v>5.3475</x:v>
      </x:c>
      <x:c r="I5001" s="9" t="n">
        <x:f>IF(COUNT(G5001:H5001)=2,G5001*H5001/100000000,"n.a.")</x:f>
        <x:v>0</x:v>
      </x:c>
      <x:c r="J5001" s="1" t="str">
        <x:v>日频齐全；折算事件未独立核实</x:v>
      </x:c>
    </x:row>
    <x:row r="5002" ht="25" customHeight="1">
      <x:c r="A5002" s="1" t="str">
        <x:v>沪深300</x:v>
      </x:c>
      <x:c r="B5002" s="1" t="str">
        <x:v>515390.SH</x:v>
      </x:c>
      <x:c r="C5002" s="1" t="str">
        <x:v>华安沪深300ETF</x:v>
      </x:c>
      <x:c r="D5002" s="7" t="d">
        <x:v>2026-08-13T00:00:00.000Z</x:v>
      </x:c>
      <x:c r="E5002" s="8" t="n">
        <x:f>IF(ISNUMBER('原始字段'!C5041),'原始字段'!C5041,"n.a.")</x:f>
        <x:v>1770683000</x:v>
      </x:c>
      <x:c r="F5002" s="8" t="n">
        <x:f>IF(ISNUMBER('原始字段'!C5137),'原始字段'!C5137,"n.a.")</x:f>
        <x:v>1766683000</x:v>
      </x:c>
      <x:c r="G5002" s="8" t="n">
        <x:f>IF(COUNT(E5002:F5002)=2,F5002-E5002,"n.a.")</x:f>
        <x:v>-4000000</x:v>
      </x:c>
      <x:c r="H5002" s="9" t="n">
        <x:f>IF(ISNUMBER('原始字段'!D5137),'原始字段'!D5137,"n.a.")</x:f>
        <x:v>1.3764</x:v>
      </x:c>
      <x:c r="I5002" s="9" t="n">
        <x:f>IF(COUNT(G5002:H5002)=2,G5002*H5002/100000000,"n.a.")</x:f>
        <x:v>-0.055056</x:v>
      </x:c>
      <x:c r="J5002" s="1" t="str">
        <x:v>日频齐全；折算事件未独立核实</x:v>
      </x:c>
    </x:row>
    <x:row r="5003" ht="25" customHeight="1">
      <x:c r="A5003" s="1" t="str">
        <x:v>沪深300</x:v>
      </x:c>
      <x:c r="B5003" s="1" t="str">
        <x:v>515130.SH</x:v>
      </x:c>
      <x:c r="C5003" s="1" t="str">
        <x:v>博时沪深300ETF</x:v>
      </x:c>
      <x:c r="D5003" s="7" t="d">
        <x:v>2026-08-13T00:00:00.000Z</x:v>
      </x:c>
      <x:c r="E5003" s="8" t="n">
        <x:f>IF(ISNUMBER('原始字段'!C5034),'原始字段'!C5034,"n.a.")</x:f>
        <x:v>91463200</x:v>
      </x:c>
      <x:c r="F5003" s="8" t="n">
        <x:f>IF(ISNUMBER('原始字段'!C5130),'原始字段'!C5130,"n.a.")</x:f>
        <x:v>88463200</x:v>
      </x:c>
      <x:c r="G5003" s="8" t="n">
        <x:f>IF(COUNT(E5003:F5003)=2,F5003-E5003,"n.a.")</x:f>
        <x:v>-3000000</x:v>
      </x:c>
      <x:c r="H5003" s="9" t="n">
        <x:f>IF(ISNUMBER('原始字段'!D5130),'原始字段'!D5130,"n.a.")</x:f>
        <x:v>1.5606</x:v>
      </x:c>
      <x:c r="I5003" s="9" t="n">
        <x:f>IF(COUNT(G5003:H5003)=2,G5003*H5003/100000000,"n.a.")</x:f>
        <x:v>-0.046818</x:v>
      </x:c>
      <x:c r="J5003" s="1" t="str">
        <x:v>日频齐全；折算事件未独立核实</x:v>
      </x:c>
    </x:row>
    <x:row r="5004" ht="25" customHeight="1">
      <x:c r="A5004" s="1" t="str">
        <x:v>中证500</x:v>
      </x:c>
      <x:c r="B5004" s="1" t="str">
        <x:v>510530.SH</x:v>
      </x:c>
      <x:c r="C5004" s="1" t="str">
        <x:v>工银中证500ETF</x:v>
      </x:c>
      <x:c r="D5004" s="7" t="d">
        <x:v>2026-08-13T00:00:00.000Z</x:v>
      </x:c>
      <x:c r="E5004" s="8" t="n">
        <x:f>IF(ISNUMBER('原始字段'!C5025),'原始字段'!C5025,"n.a.")</x:f>
        <x:v>48479400</x:v>
      </x:c>
      <x:c r="F5004" s="8" t="n">
        <x:f>IF(ISNUMBER('原始字段'!C5121),'原始字段'!C5121,"n.a.")</x:f>
        <x:v>48479400</x:v>
      </x:c>
      <x:c r="G5004" s="8" t="n">
        <x:f>IF(COUNT(E5004:F5004)=2,F5004-E5004,"n.a.")</x:f>
        <x:v>0</x:v>
      </x:c>
      <x:c r="H5004" s="9" t="n">
        <x:f>IF(ISNUMBER('原始字段'!D5121),'原始字段'!D5121,"n.a.")</x:f>
        <x:v>8.9598</x:v>
      </x:c>
      <x:c r="I5004" s="9" t="n">
        <x:f>IF(COUNT(G5004:H5004)=2,G5004*H5004/100000000,"n.a.")</x:f>
        <x:v>0</x:v>
      </x:c>
      <x:c r="J5004" s="1" t="str">
        <x:v>日频齐全；折算事件未独立核实</x:v>
      </x:c>
    </x:row>
    <x:row r="5005" ht="25" customHeight="1">
      <x:c r="A5005" s="1" t="str">
        <x:v>中证500</x:v>
      </x:c>
      <x:c r="B5005" s="1" t="str">
        <x:v>510580.SH</x:v>
      </x:c>
      <x:c r="C5005" s="1" t="str">
        <x:v>易方达中证500ETF</x:v>
      </x:c>
      <x:c r="D5005" s="7" t="d">
        <x:v>2026-08-13T00:00:00.000Z</x:v>
      </x:c>
      <x:c r="E5005" s="8" t="n">
        <x:f>IF(ISNUMBER('原始字段'!C5029),'原始字段'!C5029,"n.a.")</x:f>
        <x:v>1126968300</x:v>
      </x:c>
      <x:c r="F5005" s="8" t="n">
        <x:f>IF(ISNUMBER('原始字段'!C5125),'原始字段'!C5125,"n.a.")</x:f>
        <x:v>1126168300</x:v>
      </x:c>
      <x:c r="G5005" s="8" t="n">
        <x:f>IF(COUNT(E5005:F5005)=2,F5005-E5005,"n.a.")</x:f>
        <x:v>-800000</x:v>
      </x:c>
      <x:c r="H5005" s="9" t="n">
        <x:f>IF(ISNUMBER('原始字段'!D5125),'原始字段'!D5125,"n.a.")</x:f>
        <x:v>4.1976</x:v>
      </x:c>
      <x:c r="I5005" s="9" t="n">
        <x:f>IF(COUNT(G5005:H5005)=2,G5005*H5005/100000000,"n.a.")</x:f>
        <x:v>-0.03358080000000001</x:v>
      </x:c>
      <x:c r="J5005" s="1" t="str">
        <x:v>日频齐全；折算事件未独立核实</x:v>
      </x:c>
    </x:row>
    <x:row r="5006" ht="25" customHeight="1">
      <x:c r="A5006" s="1" t="str">
        <x:v>中证500</x:v>
      </x:c>
      <x:c r="B5006" s="1" t="str">
        <x:v>159922.SZ</x:v>
      </x:c>
      <x:c r="C5006" s="1" t="str">
        <x:v>嘉实中证500ETF</x:v>
      </x:c>
      <x:c r="D5006" s="7" t="d">
        <x:v>2026-08-13T00:00:00.000Z</x:v>
      </x:c>
      <x:c r="E5006" s="8" t="n">
        <x:f>IF(ISNUMBER('原始字段'!C5001),'原始字段'!C5001,"n.a.")</x:f>
        <x:v>2760676765</x:v>
      </x:c>
      <x:c r="F5006" s="8" t="n">
        <x:f>IF(ISNUMBER('原始字段'!C5097),'原始字段'!C5097,"n.a.")</x:f>
        <x:v>2734676765</x:v>
      </x:c>
      <x:c r="G5006" s="8" t="n">
        <x:f>IF(COUNT(E5006:F5006)=2,F5006-E5006,"n.a.")</x:f>
        <x:v>-26000000</x:v>
      </x:c>
      <x:c r="H5006" s="9" t="n">
        <x:f>IF(ISNUMBER('原始字段'!D5097),'原始字段'!D5097,"n.a.")</x:f>
        <x:v>3.2388</x:v>
      </x:c>
      <x:c r="I5006" s="9" t="n">
        <x:f>IF(COUNT(G5006:H5006)=2,G5006*H5006/100000000,"n.a.")</x:f>
        <x:v>-0.842088</x:v>
      </x:c>
      <x:c r="J5006" s="1" t="str">
        <x:v>日频齐全；折算事件未独立核实</x:v>
      </x:c>
    </x:row>
    <x:row r="5007" ht="25" customHeight="1">
      <x:c r="A5007" s="1" t="str">
        <x:v>中证500</x:v>
      </x:c>
      <x:c r="B5007" s="1" t="str">
        <x:v>563750.SH</x:v>
      </x:c>
      <x:c r="C5007" s="1" t="str">
        <x:v>汇添富中证500ETF</x:v>
      </x:c>
      <x:c r="D5007" s="7" t="d">
        <x:v>2026-08-13T00:00:00.000Z</x:v>
      </x:c>
      <x:c r="E5007" s="8" t="n">
        <x:f>IF(ISNUMBER('原始字段'!C5056),'原始字段'!C5056,"n.a.")</x:f>
        <x:v>337237000</x:v>
      </x:c>
      <x:c r="F5007" s="8" t="n">
        <x:f>IF(ISNUMBER('原始字段'!C5152),'原始字段'!C5152,"n.a.")</x:f>
        <x:v>342237000</x:v>
      </x:c>
      <x:c r="G5007" s="8" t="n">
        <x:f>IF(COUNT(E5007:F5007)=2,F5007-E5007,"n.a.")</x:f>
        <x:v>5000000</x:v>
      </x:c>
      <x:c r="H5007" s="9" t="n">
        <x:f>IF(ISNUMBER('原始字段'!D5152),'原始字段'!D5152,"n.a.")</x:f>
        <x:v>1.1142</x:v>
      </x:c>
      <x:c r="I5007" s="9" t="n">
        <x:f>IF(COUNT(G5007:H5007)=2,G5007*H5007/100000000,"n.a.")</x:f>
        <x:v>0.05571</x:v>
      </x:c>
      <x:c r="J5007" s="1" t="str">
        <x:v>日频齐全；折算事件未独立核实</x:v>
      </x:c>
    </x:row>
    <x:row r="5008" ht="25" customHeight="1">
      <x:c r="A5008" s="1" t="str">
        <x:v>中证500</x:v>
      </x:c>
      <x:c r="B5008" s="1" t="str">
        <x:v>159935.SZ</x:v>
      </x:c>
      <x:c r="C5008" s="1" t="str">
        <x:v>景顺长城中证500ETF</x:v>
      </x:c>
      <x:c r="D5008" s="7" t="d">
        <x:v>2026-08-13T00:00:00.000Z</x:v>
      </x:c>
      <x:c r="E5008" s="8" t="n">
        <x:f>IF(ISNUMBER('原始字段'!C5003),'原始字段'!C5003,"n.a.")</x:f>
        <x:v>26572956</x:v>
      </x:c>
      <x:c r="F5008" s="8" t="n">
        <x:f>IF(ISNUMBER('原始字段'!C5099),'原始字段'!C5099,"n.a.")</x:f>
        <x:v>26572956</x:v>
      </x:c>
      <x:c r="G5008" s="8" t="n">
        <x:f>IF(COUNT(E5008:F5008)=2,F5008-E5008,"n.a.")</x:f>
        <x:v>0</x:v>
      </x:c>
      <x:c r="H5008" s="9" t="n">
        <x:f>IF(ISNUMBER('原始字段'!D5099),'原始字段'!D5099,"n.a.")</x:f>
        <x:v>2.516</x:v>
      </x:c>
      <x:c r="I5008" s="9" t="n">
        <x:f>IF(COUNT(G5008:H5008)=2,G5008*H5008/100000000,"n.a.")</x:f>
        <x:v>0</x:v>
      </x:c>
      <x:c r="J5008" s="1" t="str">
        <x:v>日频齐全；折算事件未独立核实</x:v>
      </x:c>
    </x:row>
    <x:row r="5009" ht="25" customHeight="1">
      <x:c r="A5009" s="1" t="str">
        <x:v>中证500</x:v>
      </x:c>
      <x:c r="B5009" s="1" t="str">
        <x:v>515530.SH</x:v>
      </x:c>
      <x:c r="C5009" s="1" t="str">
        <x:v>泰康中证500ETF</x:v>
      </x:c>
      <x:c r="D5009" s="7" t="d">
        <x:v>2026-08-13T00:00:00.000Z</x:v>
      </x:c>
      <x:c r="E5009" s="8" t="n">
        <x:f>IF(ISNUMBER('原始字段'!C5042),'原始字段'!C5042,"n.a.")</x:f>
        <x:v>12242700</x:v>
      </x:c>
      <x:c r="F5009" s="8" t="n">
        <x:f>IF(ISNUMBER('原始字段'!C5138),'原始字段'!C5138,"n.a.")</x:f>
        <x:v>12242700</x:v>
      </x:c>
      <x:c r="G5009" s="8" t="n">
        <x:f>IF(COUNT(E5009:F5009)=2,F5009-E5009,"n.a.")</x:f>
        <x:v>0</x:v>
      </x:c>
      <x:c r="H5009" s="9" t="n">
        <x:f>IF(ISNUMBER('原始字段'!D5138),'原始字段'!D5138,"n.a.")</x:f>
        <x:v>4.4051</x:v>
      </x:c>
      <x:c r="I5009" s="9" t="n">
        <x:f>IF(COUNT(G5009:H5009)=2,G5009*H5009/100000000,"n.a.")</x:f>
        <x:v>0</x:v>
      </x:c>
      <x:c r="J5009" s="1" t="str">
        <x:v>日频齐全；折算事件未独立核实</x:v>
      </x:c>
    </x:row>
    <x:row r="5010" ht="25" customHeight="1">
      <x:c r="A5010" s="1" t="str">
        <x:v>中证500</x:v>
      </x:c>
      <x:c r="B5010" s="1" t="str">
        <x:v>510590.SH</x:v>
      </x:c>
      <x:c r="C5010" s="1" t="str">
        <x:v>平安中证500ETF</x:v>
      </x:c>
      <x:c r="D5010" s="7" t="d">
        <x:v>2026-08-13T00:00:00.000Z</x:v>
      </x:c>
      <x:c r="E5010" s="8" t="n">
        <x:f>IF(ISNUMBER('原始字段'!C5030),'原始字段'!C5030,"n.a.")</x:f>
        <x:v>122386100</x:v>
      </x:c>
      <x:c r="F5010" s="8" t="n">
        <x:f>IF(ISNUMBER('原始字段'!C5126),'原始字段'!C5126,"n.a.")</x:f>
        <x:v>122386100</x:v>
      </x:c>
      <x:c r="G5010" s="8" t="n">
        <x:f>IF(COUNT(E5010:F5010)=2,F5010-E5010,"n.a.")</x:f>
        <x:v>0</x:v>
      </x:c>
      <x:c r="H5010" s="9" t="n">
        <x:f>IF(ISNUMBER('原始字段'!D5126),'原始字段'!D5126,"n.a.")</x:f>
        <x:v>8.668</x:v>
      </x:c>
      <x:c r="I5010" s="9" t="n">
        <x:f>IF(COUNT(G5010:H5010)=2,G5010*H5010/100000000,"n.a.")</x:f>
        <x:v>0</x:v>
      </x:c>
      <x:c r="J5010" s="1" t="str">
        <x:v>日频齐全；折算事件未独立核实</x:v>
      </x:c>
    </x:row>
    <x:row r="5011" ht="25" customHeight="1">
      <x:c r="A5011" s="1" t="str">
        <x:v>中证500</x:v>
      </x:c>
      <x:c r="B5011" s="1" t="str">
        <x:v>515190.SH</x:v>
      </x:c>
      <x:c r="C5011" s="1" t="str">
        <x:v>中银证券中证500ETF</x:v>
      </x:c>
      <x:c r="D5011" s="7" t="d">
        <x:v>2026-08-13T00:00:00.000Z</x:v>
      </x:c>
      <x:c r="E5011" s="8" t="n">
        <x:f>IF(ISNUMBER('原始字段'!C5035),'原始字段'!C5035,"n.a.")</x:f>
        <x:v>293466100</x:v>
      </x:c>
      <x:c r="F5011" s="8" t="n">
        <x:f>IF(ISNUMBER('原始字段'!C5131),'原始字段'!C5131,"n.a.")</x:f>
        <x:v>293466100</x:v>
      </x:c>
      <x:c r="G5011" s="8" t="n">
        <x:f>IF(COUNT(E5011:F5011)=2,F5011-E5011,"n.a.")</x:f>
        <x:v>0</x:v>
      </x:c>
      <x:c r="H5011" s="9" t="n">
        <x:f>IF(ISNUMBER('原始字段'!D5131),'原始字段'!D5131,"n.a.")</x:f>
        <x:v>1.6776</x:v>
      </x:c>
      <x:c r="I5011" s="9" t="n">
        <x:f>IF(COUNT(G5011:H5011)=2,G5011*H5011/100000000,"n.a.")</x:f>
        <x:v>0</x:v>
      </x:c>
      <x:c r="J5011" s="1" t="str">
        <x:v>日频齐全；折算事件未独立核实</x:v>
      </x:c>
    </x:row>
    <x:row r="5012" ht="25" customHeight="1">
      <x:c r="A5012" s="1" t="str">
        <x:v>中证500</x:v>
      </x:c>
      <x:c r="B5012" s="1" t="str">
        <x:v>159820.SZ</x:v>
      </x:c>
      <x:c r="C5012" s="1" t="str">
        <x:v>天弘中证500ETF</x:v>
      </x:c>
      <x:c r="D5012" s="7" t="d">
        <x:v>2026-08-13T00:00:00.000Z</x:v>
      </x:c>
      <x:c r="E5012" s="8" t="n">
        <x:f>IF(ISNUMBER('原始字段'!C4995),'原始字段'!C4995,"n.a.")</x:f>
        <x:v>1361408470</x:v>
      </x:c>
      <x:c r="F5012" s="8" t="n">
        <x:f>IF(ISNUMBER('原始字段'!C5091),'原始字段'!C5091,"n.a.")</x:f>
        <x:v>1361408470</x:v>
      </x:c>
      <x:c r="G5012" s="8" t="n">
        <x:f>IF(COUNT(E5012:F5012)=2,F5012-E5012,"n.a.")</x:f>
        <x:v>0</x:v>
      </x:c>
      <x:c r="H5012" s="9" t="n">
        <x:f>IF(ISNUMBER('原始字段'!D5091),'原始字段'!D5091,"n.a.")</x:f>
        <x:v>1.3845</x:v>
      </x:c>
      <x:c r="I5012" s="9" t="n">
        <x:f>IF(COUNT(G5012:H5012)=2,G5012*H5012/100000000,"n.a.")</x:f>
        <x:v>0</x:v>
      </x:c>
      <x:c r="J5012" s="1" t="str">
        <x:v>日频齐全；折算事件未独立核实</x:v>
      </x:c>
    </x:row>
    <x:row r="5013" ht="25" customHeight="1">
      <x:c r="A5013" s="1" t="str">
        <x:v>中证500</x:v>
      </x:c>
      <x:c r="B5013" s="1" t="str">
        <x:v>159337.SZ</x:v>
      </x:c>
      <x:c r="C5013" s="1" t="str">
        <x:v>东财中证500ETF</x:v>
      </x:c>
      <x:c r="D5013" s="7" t="d">
        <x:v>2026-08-13T00:00:00.000Z</x:v>
      </x:c>
      <x:c r="E5013" s="8" t="n">
        <x:f>IF(ISNUMBER('原始字段'!C4982),'原始字段'!C4982,"n.a.")</x:f>
        <x:v>287710611</x:v>
      </x:c>
      <x:c r="F5013" s="8" t="n">
        <x:f>IF(ISNUMBER('原始字段'!C5078),'原始字段'!C5078,"n.a.")</x:f>
        <x:v>285710611</x:v>
      </x:c>
      <x:c r="G5013" s="8" t="n">
        <x:f>IF(COUNT(E5013:F5013)=2,F5013-E5013,"n.a.")</x:f>
        <x:v>-2000000</x:v>
      </x:c>
      <x:c r="H5013" s="9" t="n">
        <x:f>IF(ISNUMBER('原始字段'!D5078),'原始字段'!D5078,"n.a.")</x:f>
        <x:v>1.8225</x:v>
      </x:c>
      <x:c r="I5013" s="9" t="n">
        <x:f>IF(COUNT(G5013:H5013)=2,G5013*H5013/100000000,"n.a.")</x:f>
        <x:v>-0.03645</x:v>
      </x:c>
      <x:c r="J5013" s="1" t="str">
        <x:v>日频齐全；折算事件未独立核实</x:v>
      </x:c>
    </x:row>
    <x:row r="5014" ht="25" customHeight="1">
      <x:c r="A5014" s="1" t="str">
        <x:v>中证500</x:v>
      </x:c>
      <x:c r="B5014" s="1" t="str">
        <x:v>510500.SH</x:v>
      </x:c>
      <x:c r="C5014" s="1" t="str">
        <x:v>南方中证500ETF</x:v>
      </x:c>
      <x:c r="D5014" s="7" t="d">
        <x:v>2026-08-13T00:00:00.000Z</x:v>
      </x:c>
      <x:c r="E5014" s="8" t="n">
        <x:f>IF(ISNUMBER('原始字段'!C5023),'原始字段'!C5023,"n.a.")</x:f>
        <x:v>5281768600</x:v>
      </x:c>
      <x:c r="F5014" s="8" t="n">
        <x:f>IF(ISNUMBER('原始字段'!C5119),'原始字段'!C5119,"n.a.")</x:f>
        <x:v>5153368600</x:v>
      </x:c>
      <x:c r="G5014" s="8" t="n">
        <x:f>IF(COUNT(E5014:F5014)=2,F5014-E5014,"n.a.")</x:f>
        <x:v>-128400000</x:v>
      </x:c>
      <x:c r="H5014" s="9" t="n">
        <x:f>IF(ISNUMBER('原始字段'!D5119),'原始字段'!D5119,"n.a.")</x:f>
        <x:v>7.9847</x:v>
      </x:c>
      <x:c r="I5014" s="9" t="n">
        <x:f>IF(COUNT(G5014:H5014)=2,G5014*H5014/100000000,"n.a.")</x:f>
        <x:v>-10.2523548</x:v>
      </x:c>
      <x:c r="J5014" s="1" t="str">
        <x:v>日频齐全；折算事件未独立核实</x:v>
      </x:c>
    </x:row>
    <x:row r="5015" ht="25" customHeight="1">
      <x:c r="A5015" s="1" t="str">
        <x:v>中证500</x:v>
      </x:c>
      <x:c r="B5015" s="1" t="str">
        <x:v>159968.SZ</x:v>
      </x:c>
      <x:c r="C5015" s="1" t="str">
        <x:v>博时中证500ETF</x:v>
      </x:c>
      <x:c r="D5015" s="7" t="d">
        <x:v>2026-08-13T00:00:00.000Z</x:v>
      </x:c>
      <x:c r="E5015" s="8" t="n">
        <x:f>IF(ISNUMBER('原始字段'!C5010),'原始字段'!C5010,"n.a.")</x:f>
        <x:v>64895098</x:v>
      </x:c>
      <x:c r="F5015" s="8" t="n">
        <x:f>IF(ISNUMBER('原始字段'!C5106),'原始字段'!C5106,"n.a.")</x:f>
        <x:v>64895098</x:v>
      </x:c>
      <x:c r="G5015" s="8" t="n">
        <x:f>IF(COUNT(E5015:F5015)=2,F5015-E5015,"n.a.")</x:f>
        <x:v>0</x:v>
      </x:c>
      <x:c r="H5015" s="9" t="n">
        <x:f>IF(ISNUMBER('原始字段'!D5106),'原始字段'!D5106,"n.a.")</x:f>
        <x:v>10.4313</x:v>
      </x:c>
      <x:c r="I5015" s="9" t="n">
        <x:f>IF(COUNT(G5015:H5015)=2,G5015*H5015/100000000,"n.a.")</x:f>
        <x:v>0</x:v>
      </x:c>
      <x:c r="J5015" s="1" t="str">
        <x:v>日频齐全；折算事件未独立核实</x:v>
      </x:c>
    </x:row>
    <x:row r="5016" ht="25" customHeight="1">
      <x:c r="A5016" s="1" t="str">
        <x:v>中证500</x:v>
      </x:c>
      <x:c r="B5016" s="1" t="str">
        <x:v>561350.SH</x:v>
      </x:c>
      <x:c r="C5016" s="1" t="str">
        <x:v>国泰中证500ETF</x:v>
      </x:c>
      <x:c r="D5016" s="7" t="d">
        <x:v>2026-08-13T00:00:00.000Z</x:v>
      </x:c>
      <x:c r="E5016" s="8" t="n">
        <x:f>IF(ISNUMBER('原始字段'!C5049),'原始字段'!C5049,"n.a.")</x:f>
        <x:v>91700000</x:v>
      </x:c>
      <x:c r="F5016" s="8" t="n">
        <x:f>IF(ISNUMBER('原始字段'!C5145),'原始字段'!C5145,"n.a.")</x:f>
        <x:v>97700000</x:v>
      </x:c>
      <x:c r="G5016" s="8" t="n">
        <x:f>IF(COUNT(E5016:F5016)=2,F5016-E5016,"n.a.")</x:f>
        <x:v>6000000</x:v>
      </x:c>
      <x:c r="H5016" s="9" t="n">
        <x:f>IF(ISNUMBER('原始字段'!D5145),'原始字段'!D5145,"n.a.")</x:f>
        <x:v>1.2677</x:v>
      </x:c>
      <x:c r="I5016" s="9" t="n">
        <x:f>IF(COUNT(G5016:H5016)=2,G5016*H5016/100000000,"n.a.")</x:f>
        <x:v>0.076062</x:v>
      </x:c>
      <x:c r="J5016" s="1" t="str">
        <x:v>日频齐全；折算事件未独立核实</x:v>
      </x:c>
    </x:row>
    <x:row r="5017" ht="25" customHeight="1">
      <x:c r="A5017" s="1" t="str">
        <x:v>中证500</x:v>
      </x:c>
      <x:c r="B5017" s="1" t="str">
        <x:v>512500.SH</x:v>
      </x:c>
      <x:c r="C5017" s="1" t="str">
        <x:v>华夏中证500ETF</x:v>
      </x:c>
      <x:c r="D5017" s="7" t="d">
        <x:v>2026-08-13T00:00:00.000Z</x:v>
      </x:c>
      <x:c r="E5017" s="8" t="n">
        <x:f>IF(ISNUMBER('原始字段'!C5032),'原始字段'!C5032,"n.a.")</x:f>
        <x:v>1873608800</x:v>
      </x:c>
      <x:c r="F5017" s="8" t="n">
        <x:f>IF(ISNUMBER('原始字段'!C5128),'原始字段'!C5128,"n.a.")</x:f>
        <x:v>1866408800</x:v>
      </x:c>
      <x:c r="G5017" s="8" t="n">
        <x:f>IF(COUNT(E5017:F5017)=2,F5017-E5017,"n.a.")</x:f>
        <x:v>-7200000</x:v>
      </x:c>
      <x:c r="H5017" s="9" t="n">
        <x:f>IF(ISNUMBER('原始字段'!D5128),'原始字段'!D5128,"n.a.")</x:f>
        <x:v>4.5159</x:v>
      </x:c>
      <x:c r="I5017" s="9" t="n">
        <x:f>IF(COUNT(G5017:H5017)=2,G5017*H5017/100000000,"n.a.")</x:f>
        <x:v>-0.3251448</x:v>
      </x:c>
      <x:c r="J5017" s="1" t="str">
        <x:v>日频齐全；折算事件未独立核实</x:v>
      </x:c>
    </x:row>
    <x:row r="5018" ht="25" customHeight="1">
      <x:c r="A5018" s="1" t="str">
        <x:v>中证500</x:v>
      </x:c>
      <x:c r="B5018" s="1" t="str">
        <x:v>510550.SH</x:v>
      </x:c>
      <x:c r="C5018" s="1" t="str">
        <x:v>方正富邦中证500ETF</x:v>
      </x:c>
      <x:c r="D5018" s="7" t="d">
        <x:v>2026-08-13T00:00:00.000Z</x:v>
      </x:c>
      <x:c r="E5018" s="8" t="n">
        <x:f>IF(ISNUMBER('原始字段'!C5026),'原始字段'!C5026,"n.a.")</x:f>
        <x:v>23743300</x:v>
      </x:c>
      <x:c r="F5018" s="8" t="n">
        <x:f>IF(ISNUMBER('原始字段'!C5122),'原始字段'!C5122,"n.a.")</x:f>
        <x:v>23743300</x:v>
      </x:c>
      <x:c r="G5018" s="8" t="n">
        <x:f>IF(COUNT(E5018:F5018)=2,F5018-E5018,"n.a.")</x:f>
        <x:v>0</x:v>
      </x:c>
      <x:c r="H5018" s="9" t="n">
        <x:f>IF(ISNUMBER('原始字段'!D5122),'原始字段'!D5122,"n.a.")</x:f>
        <x:v>2.0511</x:v>
      </x:c>
      <x:c r="I5018" s="9" t="n">
        <x:f>IF(COUNT(G5018:H5018)=2,G5018*H5018/100000000,"n.a.")</x:f>
        <x:v>0</x:v>
      </x:c>
      <x:c r="J5018" s="1" t="str">
        <x:v>日频齐全；折算事件未独立核实</x:v>
      </x:c>
    </x:row>
    <x:row r="5019" ht="25" customHeight="1">
      <x:c r="A5019" s="1" t="str">
        <x:v>中证500</x:v>
      </x:c>
      <x:c r="B5019" s="1" t="str">
        <x:v>510510.SH</x:v>
      </x:c>
      <x:c r="C5019" s="1" t="str">
        <x:v>广发中证500ETF</x:v>
      </x:c>
      <x:c r="D5019" s="7" t="d">
        <x:v>2026-08-13T00:00:00.000Z</x:v>
      </x:c>
      <x:c r="E5019" s="8" t="n">
        <x:f>IF(ISNUMBER('原始字段'!C5024),'原始字段'!C5024,"n.a.")</x:f>
        <x:v>853038300</x:v>
      </x:c>
      <x:c r="F5019" s="8" t="n">
        <x:f>IF(ISNUMBER('原始字段'!C5120),'原始字段'!C5120,"n.a.")</x:f>
        <x:v>851038300</x:v>
      </x:c>
      <x:c r="G5019" s="8" t="n">
        <x:f>IF(COUNT(E5019:F5019)=2,F5019-E5019,"n.a.")</x:f>
        <x:v>-2000000</x:v>
      </x:c>
      <x:c r="H5019" s="9" t="n">
        <x:f>IF(ISNUMBER('原始字段'!D5120),'原始字段'!D5120,"n.a.")</x:f>
        <x:v>2.5879</x:v>
      </x:c>
      <x:c r="I5019" s="9" t="n">
        <x:f>IF(COUNT(G5019:H5019)=2,G5019*H5019/100000000,"n.a.")</x:f>
        <x:v>-0.051758</x:v>
      </x:c>
      <x:c r="J5019" s="1" t="str">
        <x:v>日频齐全；折算事件未独立核实</x:v>
      </x:c>
    </x:row>
    <x:row r="5020" ht="25" customHeight="1">
      <x:c r="A5020" s="1" t="str">
        <x:v>中证500</x:v>
      </x:c>
      <x:c r="B5020" s="1" t="str">
        <x:v>515550.SH</x:v>
      </x:c>
      <x:c r="C5020" s="1" t="str">
        <x:v>国联中证500ETF</x:v>
      </x:c>
      <x:c r="D5020" s="7" t="d">
        <x:v>2026-08-13T00:00:00.000Z</x:v>
      </x:c>
      <x:c r="E5020" s="8" t="n">
        <x:f>IF(ISNUMBER('原始字段'!C5043),'原始字段'!C5043,"n.a.")</x:f>
        <x:v>21345700</x:v>
      </x:c>
      <x:c r="F5020" s="8" t="n">
        <x:f>IF(ISNUMBER('原始字段'!C5139),'原始字段'!C5139,"n.a.")</x:f>
        <x:v>21345700</x:v>
      </x:c>
      <x:c r="G5020" s="8" t="n">
        <x:f>IF(COUNT(E5020:F5020)=2,F5020-E5020,"n.a.")</x:f>
        <x:v>0</x:v>
      </x:c>
      <x:c r="H5020" s="9" t="n">
        <x:f>IF(ISNUMBER('原始字段'!D5139),'原始字段'!D5139,"n.a.")</x:f>
        <x:v>1.7924</x:v>
      </x:c>
      <x:c r="I5020" s="9" t="n">
        <x:f>IF(COUNT(G5020:H5020)=2,G5020*H5020/100000000,"n.a.")</x:f>
        <x:v>0</x:v>
      </x:c>
      <x:c r="J5020" s="1" t="str">
        <x:v>日频齐全；折算事件未独立核实</x:v>
      </x:c>
    </x:row>
    <x:row r="5021" ht="25" customHeight="1">
      <x:c r="A5021" s="1" t="str">
        <x:v>中证500</x:v>
      </x:c>
      <x:c r="B5021" s="1" t="str">
        <x:v>159500.SZ</x:v>
      </x:c>
      <x:c r="C5021" s="1" t="str">
        <x:v>富国中证500ETF</x:v>
      </x:c>
      <x:c r="D5021" s="7" t="d">
        <x:v>2026-08-13T00:00:00.000Z</x:v>
      </x:c>
      <x:c r="E5021" s="8" t="n">
        <x:f>IF(ISNUMBER('原始字段'!C4984),'原始字段'!C4984,"n.a.")</x:f>
        <x:v>218938865</x:v>
      </x:c>
      <x:c r="F5021" s="8" t="n">
        <x:f>IF(ISNUMBER('原始字段'!C5080),'原始字段'!C5080,"n.a.")</x:f>
        <x:v>216138865</x:v>
      </x:c>
      <x:c r="G5021" s="8" t="n">
        <x:f>IF(COUNT(E5021:F5021)=2,F5021-E5021,"n.a.")</x:f>
        <x:v>-2800000</x:v>
      </x:c>
      <x:c r="H5021" s="9" t="n">
        <x:f>IF(ISNUMBER('原始字段'!D5080),'原始字段'!D5080,"n.a.")</x:f>
        <x:v>1.196</x:v>
      </x:c>
      <x:c r="I5021" s="9" t="n">
        <x:f>IF(COUNT(G5021:H5021)=2,G5021*H5021/100000000,"n.a.")</x:f>
        <x:v>-0.033488</x:v>
      </x:c>
      <x:c r="J5021" s="1" t="str">
        <x:v>日频齐全；折算事件未独立核实</x:v>
      </x:c>
    </x:row>
    <x:row r="5022" ht="25" customHeight="1">
      <x:c r="A5022" s="1" t="str">
        <x:v>中证500</x:v>
      </x:c>
      <x:c r="B5022" s="1" t="str">
        <x:v>512510.SH</x:v>
      </x:c>
      <x:c r="C5022" s="1" t="str">
        <x:v>华泰柏瑞中证500ETF</x:v>
      </x:c>
      <x:c r="D5022" s="7" t="d">
        <x:v>2026-08-13T00:00:00.000Z</x:v>
      </x:c>
      <x:c r="E5022" s="8" t="n">
        <x:f>IF(ISNUMBER('原始字段'!C5033),'原始字段'!C5033,"n.a.")</x:f>
        <x:v>439429800</x:v>
      </x:c>
      <x:c r="F5022" s="8" t="n">
        <x:f>IF(ISNUMBER('原始字段'!C5129),'原始字段'!C5129,"n.a.")</x:f>
        <x:v>439429800</x:v>
      </x:c>
      <x:c r="G5022" s="8" t="n">
        <x:f>IF(COUNT(E5022:F5022)=2,F5022-E5022,"n.a.")</x:f>
        <x:v>0</x:v>
      </x:c>
      <x:c r="H5022" s="9" t="n">
        <x:f>IF(ISNUMBER('原始字段'!D5129),'原始字段'!D5129,"n.a.")</x:f>
        <x:v>2.3917</x:v>
      </x:c>
      <x:c r="I5022" s="9" t="n">
        <x:f>IF(COUNT(G5022:H5022)=2,G5022*H5022/100000000,"n.a.")</x:f>
        <x:v>0</x:v>
      </x:c>
      <x:c r="J5022" s="1" t="str">
        <x:v>日频齐全；折算事件未独立核实</x:v>
      </x:c>
    </x:row>
    <x:row r="5023" ht="25" customHeight="1">
      <x:c r="A5023" s="1" t="str">
        <x:v>中证500</x:v>
      </x:c>
      <x:c r="B5023" s="1" t="str">
        <x:v>510570.SH</x:v>
      </x:c>
      <x:c r="C5023" s="1" t="str">
        <x:v>兴业中证500ETF</x:v>
      </x:c>
      <x:c r="D5023" s="7" t="d">
        <x:v>2026-08-13T00:00:00.000Z</x:v>
      </x:c>
      <x:c r="E5023" s="8" t="n">
        <x:f>IF(ISNUMBER('原始字段'!C5028),'原始字段'!C5028,"n.a.")</x:f>
        <x:v>33060600</x:v>
      </x:c>
      <x:c r="F5023" s="8" t="n">
        <x:f>IF(ISNUMBER('原始字段'!C5124),'原始字段'!C5124,"n.a.")</x:f>
        <x:v>33060600</x:v>
      </x:c>
      <x:c r="G5023" s="8" t="n">
        <x:f>IF(COUNT(E5023:F5023)=2,F5023-E5023,"n.a.")</x:f>
        <x:v>0</x:v>
      </x:c>
      <x:c r="H5023" s="9" t="n">
        <x:f>IF(ISNUMBER('原始字段'!D5124),'原始字段'!D5124,"n.a.")</x:f>
        <x:v>1.2562</x:v>
      </x:c>
      <x:c r="I5023" s="9" t="n">
        <x:f>IF(COUNT(G5023:H5023)=2,G5023*H5023/100000000,"n.a.")</x:f>
        <x:v>0</x:v>
      </x:c>
      <x:c r="J5023" s="1" t="str">
        <x:v>日频齐全；折算事件未独立核实</x:v>
      </x:c>
    </x:row>
    <x:row r="5024" ht="25" customHeight="1">
      <x:c r="A5024" s="1" t="str">
        <x:v>中证500</x:v>
      </x:c>
      <x:c r="B5024" s="1" t="str">
        <x:v>510560.SH</x:v>
      </x:c>
      <x:c r="C5024" s="1" t="str">
        <x:v>国寿安保中证500ETF</x:v>
      </x:c>
      <x:c r="D5024" s="7" t="d">
        <x:v>2026-08-13T00:00:00.000Z</x:v>
      </x:c>
      <x:c r="E5024" s="8" t="n">
        <x:f>IF(ISNUMBER('原始字段'!C5027),'原始字段'!C5027,"n.a.")</x:f>
        <x:v>52318700</x:v>
      </x:c>
      <x:c r="F5024" s="8" t="n">
        <x:f>IF(ISNUMBER('原始字段'!C5123),'原始字段'!C5123,"n.a.")</x:f>
        <x:v>52318700</x:v>
      </x:c>
      <x:c r="G5024" s="8" t="n">
        <x:f>IF(COUNT(E5024:F5024)=2,F5024-E5024,"n.a.")</x:f>
        <x:v>0</x:v>
      </x:c>
      <x:c r="H5024" s="9" t="n">
        <x:f>IF(ISNUMBER('原始字段'!D5123),'原始字段'!D5123,"n.a.")</x:f>
        <x:v>2.0033</x:v>
      </x:c>
      <x:c r="I5024" s="9" t="n">
        <x:f>IF(COUNT(G5024:H5024)=2,G5024*H5024/100000000,"n.a.")</x:f>
        <x:v>0</x:v>
      </x:c>
      <x:c r="J5024" s="1" t="str">
        <x:v>日频齐全；折算事件未独立核实</x:v>
      </x:c>
    </x:row>
    <x:row r="5025" ht="25" customHeight="1">
      <x:c r="A5025" s="1" t="str">
        <x:v>中证500</x:v>
      </x:c>
      <x:c r="B5025" s="1" t="str">
        <x:v>159982.SZ</x:v>
      </x:c>
      <x:c r="C5025" s="1" t="str">
        <x:v>鹏华中证500ETF</x:v>
      </x:c>
      <x:c r="D5025" s="7" t="d">
        <x:v>2026-08-13T00:00:00.000Z</x:v>
      </x:c>
      <x:c r="E5025" s="8" t="n">
        <x:f>IF(ISNUMBER('原始字段'!C5013),'原始字段'!C5013,"n.a.")</x:f>
        <x:v>204211253</x:v>
      </x:c>
      <x:c r="F5025" s="8" t="n">
        <x:f>IF(ISNUMBER('原始字段'!C5109),'原始字段'!C5109,"n.a.")</x:f>
        <x:v>204211253</x:v>
      </x:c>
      <x:c r="G5025" s="8" t="n">
        <x:f>IF(COUNT(E5025:F5025)=2,F5025-E5025,"n.a.")</x:f>
        <x:v>0</x:v>
      </x:c>
      <x:c r="H5025" s="9" t="n">
        <x:f>IF(ISNUMBER('原始字段'!D5109),'原始字段'!D5109,"n.a.")</x:f>
        <x:v>2.144</x:v>
      </x:c>
      <x:c r="I5025" s="9" t="n">
        <x:f>IF(COUNT(G5025:H5025)=2,G5025*H5025/100000000,"n.a.")</x:f>
        <x:v>0</x:v>
      </x:c>
      <x:c r="J5025" s="1" t="str">
        <x:v>日频齐全；折算事件未独立核实</x:v>
      </x:c>
    </x:row>
    <x:row r="5026" ht="25" customHeight="1">
      <x:c r="A5026" s="1" t="str">
        <x:v>中证1000</x:v>
      </x:c>
      <x:c r="B5026" s="1" t="str">
        <x:v>560010.SH</x:v>
      </x:c>
      <x:c r="C5026" s="1" t="str">
        <x:v>广发中证1000ETF</x:v>
      </x:c>
      <x:c r="D5026" s="7" t="d">
        <x:v>2026-08-13T00:00:00.000Z</x:v>
      </x:c>
      <x:c r="E5026" s="8" t="n">
        <x:f>IF(ISNUMBER('原始字段'!C5046),'原始字段'!C5046,"n.a.")</x:f>
        <x:v>1940621700</x:v>
      </x:c>
      <x:c r="F5026" s="8" t="n">
        <x:f>IF(ISNUMBER('原始字段'!C5142),'原始字段'!C5142,"n.a.")</x:f>
        <x:v>1872621700</x:v>
      </x:c>
      <x:c r="G5026" s="8" t="n">
        <x:f>IF(COUNT(E5026:F5026)=2,F5026-E5026,"n.a.")</x:f>
        <x:v>-68000000</x:v>
      </x:c>
      <x:c r="H5026" s="9" t="n">
        <x:f>IF(ISNUMBER('原始字段'!D5142),'原始字段'!D5142,"n.a.")</x:f>
        <x:v>3.2076</x:v>
      </x:c>
      <x:c r="I5026" s="9" t="n">
        <x:f>IF(COUNT(G5026:H5026)=2,G5026*H5026/100000000,"n.a.")</x:f>
        <x:v>-2.181168</x:v>
      </x:c>
      <x:c r="J5026" s="1" t="str">
        <x:v>日频齐全；折算事件未独立核实</x:v>
      </x:c>
    </x:row>
    <x:row r="5027" ht="25" customHeight="1">
      <x:c r="A5027" s="1" t="str">
        <x:v>中证1000</x:v>
      </x:c>
      <x:c r="B5027" s="1" t="str">
        <x:v>159845.SZ</x:v>
      </x:c>
      <x:c r="C5027" s="1" t="str">
        <x:v>华夏中证1000ETF</x:v>
      </x:c>
      <x:c r="D5027" s="7" t="d">
        <x:v>2026-08-13T00:00:00.000Z</x:v>
      </x:c>
      <x:c r="E5027" s="8" t="n">
        <x:f>IF(ISNUMBER('原始字段'!C4997),'原始字段'!C4997,"n.a.")</x:f>
        <x:v>2694425606</x:v>
      </x:c>
      <x:c r="F5027" s="8" t="n">
        <x:f>IF(ISNUMBER('原始字段'!C5093),'原始字段'!C5093,"n.a.")</x:f>
        <x:v>2400425606</x:v>
      </x:c>
      <x:c r="G5027" s="8" t="n">
        <x:f>IF(COUNT(E5027:F5027)=2,F5027-E5027,"n.a.")</x:f>
        <x:v>-294000000</x:v>
      </x:c>
      <x:c r="H5027" s="9" t="n">
        <x:f>IF(ISNUMBER('原始字段'!D5093),'原始字段'!D5093,"n.a.")</x:f>
        <x:v>3.2096</x:v>
      </x:c>
      <x:c r="I5027" s="9" t="n">
        <x:f>IF(COUNT(G5027:H5027)=2,G5027*H5027/100000000,"n.a.")</x:f>
        <x:v>-9.436224</x:v>
      </x:c>
      <x:c r="J5027" s="1" t="str">
        <x:v>日频齐全；折算事件未独立核实</x:v>
      </x:c>
    </x:row>
    <x:row r="5028" ht="25" customHeight="1">
      <x:c r="A5028" s="1" t="str">
        <x:v>中证1000</x:v>
      </x:c>
      <x:c r="B5028" s="1" t="str">
        <x:v>159633.SZ</x:v>
      </x:c>
      <x:c r="C5028" s="1" t="str">
        <x:v>易方达中证1000ETF</x:v>
      </x:c>
      <x:c r="D5028" s="7" t="d">
        <x:v>2026-08-13T00:00:00.000Z</x:v>
      </x:c>
      <x:c r="E5028" s="8" t="n">
        <x:f>IF(ISNUMBER('原始字段'!C4991),'原始字段'!C4991,"n.a.")</x:f>
        <x:v>1256162658</x:v>
      </x:c>
      <x:c r="F5028" s="8" t="n">
        <x:f>IF(ISNUMBER('原始字段'!C5087),'原始字段'!C5087,"n.a.")</x:f>
        <x:v>1094162658</x:v>
      </x:c>
      <x:c r="G5028" s="8" t="n">
        <x:f>IF(COUNT(E5028:F5028)=2,F5028-E5028,"n.a.")</x:f>
        <x:v>-162000000</x:v>
      </x:c>
      <x:c r="H5028" s="9" t="n">
        <x:f>IF(ISNUMBER('原始字段'!D5087),'原始字段'!D5087,"n.a.")</x:f>
        <x:v>3.295</x:v>
      </x:c>
      <x:c r="I5028" s="9" t="n">
        <x:f>IF(COUNT(G5028:H5028)=2,G5028*H5028/100000000,"n.a.")</x:f>
        <x:v>-5.3379</x:v>
      </x:c>
      <x:c r="J5028" s="1" t="str">
        <x:v>日频齐全；折算事件未独立核实</x:v>
      </x:c>
    </x:row>
    <x:row r="5029" ht="25" customHeight="1">
      <x:c r="A5029" s="1" t="str">
        <x:v>中证1000</x:v>
      </x:c>
      <x:c r="B5029" s="1" t="str">
        <x:v>159629.SZ</x:v>
      </x:c>
      <x:c r="C5029" s="1" t="str">
        <x:v>富国中证1000ETF</x:v>
      </x:c>
      <x:c r="D5029" s="7" t="d">
        <x:v>2026-08-13T00:00:00.000Z</x:v>
      </x:c>
      <x:c r="E5029" s="8" t="n">
        <x:f>IF(ISNUMBER('原始字段'!C4990),'原始字段'!C4990,"n.a.")</x:f>
        <x:v>857252663</x:v>
      </x:c>
      <x:c r="F5029" s="8" t="n">
        <x:f>IF(ISNUMBER('原始字段'!C5086),'原始字段'!C5086,"n.a.")</x:f>
        <x:v>847252663</x:v>
      </x:c>
      <x:c r="G5029" s="8" t="n">
        <x:f>IF(COUNT(E5029:F5029)=2,F5029-E5029,"n.a.")</x:f>
        <x:v>-10000000</x:v>
      </x:c>
      <x:c r="H5029" s="9" t="n">
        <x:f>IF(ISNUMBER('原始字段'!D5086),'原始字段'!D5086,"n.a.")</x:f>
        <x:v>3.2238</x:v>
      </x:c>
      <x:c r="I5029" s="9" t="n">
        <x:f>IF(COUNT(G5029:H5029)=2,G5029*H5029/100000000,"n.a.")</x:f>
        <x:v>-0.32238000000000006</x:v>
      </x:c>
      <x:c r="J5029" s="1" t="str">
        <x:v>日频齐全；折算事件未独立核实</x:v>
      </x:c>
    </x:row>
    <x:row r="5030" ht="25" customHeight="1">
      <x:c r="A5030" s="1" t="str">
        <x:v>中证1000</x:v>
      </x:c>
      <x:c r="B5030" s="1" t="str">
        <x:v>512100.SH</x:v>
      </x:c>
      <x:c r="C5030" s="1" t="str">
        <x:v>南方中证1000ETF</x:v>
      </x:c>
      <x:c r="D5030" s="7" t="d">
        <x:v>2026-08-13T00:00:00.000Z</x:v>
      </x:c>
      <x:c r="E5030" s="8" t="n">
        <x:f>IF(ISNUMBER('原始字段'!C5031),'原始字段'!C5031,"n.a.")</x:f>
        <x:v>7199217600</x:v>
      </x:c>
      <x:c r="F5030" s="8" t="n">
        <x:f>IF(ISNUMBER('原始字段'!C5127),'原始字段'!C5127,"n.a.")</x:f>
        <x:v>6887217600</x:v>
      </x:c>
      <x:c r="G5030" s="8" t="n">
        <x:f>IF(COUNT(E5030:F5030)=2,F5030-E5030,"n.a.")</x:f>
        <x:v>-312000000</x:v>
      </x:c>
      <x:c r="H5030" s="9" t="n">
        <x:f>IF(ISNUMBER('原始字段'!D5127),'原始字段'!D5127,"n.a.")</x:f>
        <x:v>3.1271</x:v>
      </x:c>
      <x:c r="I5030" s="9" t="n">
        <x:f>IF(COUNT(G5030:H5030)=2,G5030*H5030/100000000,"n.a.")</x:f>
        <x:v>-9.756552</x:v>
      </x:c>
      <x:c r="J5030" s="1" t="str">
        <x:v>日频齐全；折算事件未独立核实</x:v>
      </x:c>
    </x:row>
    <x:row r="5031" ht="25" customHeight="1">
      <x:c r="A5031" s="1" t="str">
        <x:v>中证1000</x:v>
      </x:c>
      <x:c r="B5031" s="1" t="str">
        <x:v>516300.SH</x:v>
      </x:c>
      <x:c r="C5031" s="1" t="str">
        <x:v>华泰柏瑞中证1000ETF</x:v>
      </x:c>
      <x:c r="D5031" s="7" t="d">
        <x:v>2026-08-13T00:00:00.000Z</x:v>
      </x:c>
      <x:c r="E5031" s="8" t="n">
        <x:f>IF(ISNUMBER('原始字段'!C5045),'原始字段'!C5045,"n.a.")</x:f>
        <x:v>47012600</x:v>
      </x:c>
      <x:c r="F5031" s="8" t="n">
        <x:f>IF(ISNUMBER('原始字段'!C5141),'原始字段'!C5141,"n.a.")</x:f>
        <x:v>45012600</x:v>
      </x:c>
      <x:c r="G5031" s="8" t="n">
        <x:f>IF(COUNT(E5031:F5031)=2,F5031-E5031,"n.a.")</x:f>
        <x:v>-2000000</x:v>
      </x:c>
      <x:c r="H5031" s="9" t="n">
        <x:f>IF(ISNUMBER('原始字段'!D5141),'原始字段'!D5141,"n.a.")</x:f>
        <x:v>3.2499</x:v>
      </x:c>
      <x:c r="I5031" s="9" t="n">
        <x:f>IF(COUNT(G5031:H5031)=2,G5031*H5031/100000000,"n.a.")</x:f>
        <x:v>-0.064998</x:v>
      </x:c>
      <x:c r="J5031" s="1" t="str">
        <x:v>日频齐全；折算事件未独立核实</x:v>
      </x:c>
    </x:row>
    <x:row r="5032" ht="25" customHeight="1">
      <x:c r="A5032" s="1" t="str">
        <x:v>中证1000</x:v>
      </x:c>
      <x:c r="B5032" s="1" t="str">
        <x:v>560110.SH</x:v>
      </x:c>
      <x:c r="C5032" s="1" t="str">
        <x:v>汇添富中证1000ETF</x:v>
      </x:c>
      <x:c r="D5032" s="7" t="d">
        <x:v>2026-08-13T00:00:00.000Z</x:v>
      </x:c>
      <x:c r="E5032" s="8" t="n">
        <x:f>IF(ISNUMBER('原始字段'!C5047),'原始字段'!C5047,"n.a.")</x:f>
        <x:v>373903500</x:v>
      </x:c>
      <x:c r="F5032" s="8" t="n">
        <x:f>IF(ISNUMBER('原始字段'!C5143),'原始字段'!C5143,"n.a.")</x:f>
        <x:v>367903500</x:v>
      </x:c>
      <x:c r="G5032" s="8" t="n">
        <x:f>IF(COUNT(E5032:F5032)=2,F5032-E5032,"n.a.")</x:f>
        <x:v>-6000000</x:v>
      </x:c>
      <x:c r="H5032" s="9" t="n">
        <x:f>IF(ISNUMBER('原始字段'!D5143),'原始字段'!D5143,"n.a.")</x:f>
        <x:v>1.1599</x:v>
      </x:c>
      <x:c r="I5032" s="9" t="n">
        <x:f>IF(COUNT(G5032:H5032)=2,G5032*H5032/100000000,"n.a.")</x:f>
        <x:v>-0.069594</x:v>
      </x:c>
      <x:c r="J5032" s="1" t="str">
        <x:v>日频齐全；折算事件未独立核实</x:v>
      </x:c>
    </x:row>
    <x:row r="5033" ht="25" customHeight="1">
      <x:c r="A5033" s="1" t="str">
        <x:v>中证2000</x:v>
      </x:c>
      <x:c r="B5033" s="1" t="str">
        <x:v>159535.SZ</x:v>
      </x:c>
      <x:c r="C5033" s="1" t="str">
        <x:v>嘉实中证2000ETF</x:v>
      </x:c>
      <x:c r="D5033" s="7" t="d">
        <x:v>2026-08-13T00:00:00.000Z</x:v>
      </x:c>
      <x:c r="E5033" s="8" t="n">
        <x:f>IF(ISNUMBER('原始字段'!C4988),'原始字段'!C4988,"n.a.")</x:f>
        <x:v>23981088</x:v>
      </x:c>
      <x:c r="F5033" s="8" t="n">
        <x:f>IF(ISNUMBER('原始字段'!C5084),'原始字段'!C5084,"n.a.")</x:f>
        <x:v>23981088</x:v>
      </x:c>
      <x:c r="G5033" s="8" t="n">
        <x:f>IF(COUNT(E5033:F5033)=2,F5033-E5033,"n.a.")</x:f>
        <x:v>0</x:v>
      </x:c>
      <x:c r="H5033" s="9" t="n">
        <x:f>IF(ISNUMBER('原始字段'!D5084),'原始字段'!D5084,"n.a.")</x:f>
        <x:v>1.4867</x:v>
      </x:c>
      <x:c r="I5033" s="9" t="n">
        <x:f>IF(COUNT(G5033:H5033)=2,G5033*H5033/100000000,"n.a.")</x:f>
        <x:v>0</x:v>
      </x:c>
      <x:c r="J5033" s="1" t="str">
        <x:v>日频齐全；折算事件未独立核实</x:v>
      </x:c>
    </x:row>
    <x:row r="5034" ht="25" customHeight="1">
      <x:c r="A5034" s="1" t="str">
        <x:v>中证2000</x:v>
      </x:c>
      <x:c r="B5034" s="1" t="str">
        <x:v>159536.SZ</x:v>
      </x:c>
      <x:c r="C5034" s="1" t="str">
        <x:v>汇添富中证2000ETF</x:v>
      </x:c>
      <x:c r="D5034" s="7" t="d">
        <x:v>2026-08-13T00:00:00.000Z</x:v>
      </x:c>
      <x:c r="E5034" s="8" t="n">
        <x:f>IF(ISNUMBER('原始字段'!C4989),'原始字段'!C4989,"n.a.")</x:f>
        <x:v>57261589</x:v>
      </x:c>
      <x:c r="F5034" s="8" t="n">
        <x:f>IF(ISNUMBER('原始字段'!C5085),'原始字段'!C5085,"n.a.")</x:f>
        <x:v>57261589</x:v>
      </x:c>
      <x:c r="G5034" s="8" t="n">
        <x:f>IF(COUNT(E5034:F5034)=2,F5034-E5034,"n.a.")</x:f>
        <x:v>0</x:v>
      </x:c>
      <x:c r="H5034" s="9" t="n">
        <x:f>IF(ISNUMBER('原始字段'!D5085),'原始字段'!D5085,"n.a.")</x:f>
        <x:v>1.3841</x:v>
      </x:c>
      <x:c r="I5034" s="9" t="n">
        <x:f>IF(COUNT(G5034:H5034)=2,G5034*H5034/100000000,"n.a.")</x:f>
        <x:v>0</x:v>
      </x:c>
      <x:c r="J5034" s="1" t="str">
        <x:v>日频齐全；折算事件未独立核实</x:v>
      </x:c>
    </x:row>
    <x:row r="5035" ht="25" customHeight="1">
      <x:c r="A5035" s="1" t="str">
        <x:v>中证2000</x:v>
      </x:c>
      <x:c r="B5035" s="1" t="str">
        <x:v>159531.SZ</x:v>
      </x:c>
      <x:c r="C5035" s="1" t="str">
        <x:v>南方中证2000ETF</x:v>
      </x:c>
      <x:c r="D5035" s="7" t="d">
        <x:v>2026-08-13T00:00:00.000Z</x:v>
      </x:c>
      <x:c r="E5035" s="8" t="n">
        <x:f>IF(ISNUMBER('原始字段'!C4985),'原始字段'!C4985,"n.a.")</x:f>
        <x:v>1162608406</x:v>
      </x:c>
      <x:c r="F5035" s="8" t="n">
        <x:f>IF(ISNUMBER('原始字段'!C5081),'原始字段'!C5081,"n.a.")</x:f>
        <x:v>1096608406</x:v>
      </x:c>
      <x:c r="G5035" s="8" t="n">
        <x:f>IF(COUNT(E5035:F5035)=2,F5035-E5035,"n.a.")</x:f>
        <x:v>-66000000</x:v>
      </x:c>
      <x:c r="H5035" s="9" t="n">
        <x:f>IF(ISNUMBER('原始字段'!D5081),'原始字段'!D5081,"n.a.")</x:f>
        <x:v>1.4554</x:v>
      </x:c>
      <x:c r="I5035" s="9" t="n">
        <x:f>IF(COUNT(G5035:H5035)=2,G5035*H5035/100000000,"n.a.")</x:f>
        <x:v>-0.960564</x:v>
      </x:c>
      <x:c r="J5035" s="1" t="str">
        <x:v>日频齐全；折算事件未独立核实</x:v>
      </x:c>
    </x:row>
    <x:row r="5036" ht="25" customHeight="1">
      <x:c r="A5036" s="1" t="str">
        <x:v>中证2000</x:v>
      </x:c>
      <x:c r="B5036" s="1" t="str">
        <x:v>159532.SZ</x:v>
      </x:c>
      <x:c r="C5036" s="1" t="str">
        <x:v>易方达中证2000ETF</x:v>
      </x:c>
      <x:c r="D5036" s="7" t="d">
        <x:v>2026-08-13T00:00:00.000Z</x:v>
      </x:c>
      <x:c r="E5036" s="8" t="n">
        <x:f>IF(ISNUMBER('原始字段'!C4986),'原始字段'!C4986,"n.a.")</x:f>
        <x:v>187564791</x:v>
      </x:c>
      <x:c r="F5036" s="8" t="n">
        <x:f>IF(ISNUMBER('原始字段'!C5082),'原始字段'!C5082,"n.a.")</x:f>
        <x:v>185564791</x:v>
      </x:c>
      <x:c r="G5036" s="8" t="n">
        <x:f>IF(COUNT(E5036:F5036)=2,F5036-E5036,"n.a.")</x:f>
        <x:v>-2000000</x:v>
      </x:c>
      <x:c r="H5036" s="9" t="n">
        <x:f>IF(ISNUMBER('原始字段'!D5082),'原始字段'!D5082,"n.a.")</x:f>
        <x:v>1.6365</x:v>
      </x:c>
      <x:c r="I5036" s="9" t="n">
        <x:f>IF(COUNT(G5036:H5036)=2,G5036*H5036/100000000,"n.a.")</x:f>
        <x:v>-0.03273</x:v>
      </x:c>
      <x:c r="J5036" s="1" t="str">
        <x:v>日频齐全；折算事件未独立核实</x:v>
      </x:c>
    </x:row>
    <x:row r="5037" ht="25" customHeight="1">
      <x:c r="A5037" s="1" t="str">
        <x:v>中证2000</x:v>
      </x:c>
      <x:c r="B5037" s="1" t="str">
        <x:v>159533.SZ</x:v>
      </x:c>
      <x:c r="C5037" s="1" t="str">
        <x:v>博时中证2000ETF</x:v>
      </x:c>
      <x:c r="D5037" s="7" t="d">
        <x:v>2026-08-13T00:00:00.000Z</x:v>
      </x:c>
      <x:c r="E5037" s="8" t="n">
        <x:f>IF(ISNUMBER('原始字段'!C4987),'原始字段'!C4987,"n.a.")</x:f>
        <x:v>16458785</x:v>
      </x:c>
      <x:c r="F5037" s="8" t="n">
        <x:f>IF(ISNUMBER('原始字段'!C5083),'原始字段'!C5083,"n.a.")</x:f>
        <x:v>16458785</x:v>
      </x:c>
      <x:c r="G5037" s="8" t="n">
        <x:f>IF(COUNT(E5037:F5037)=2,F5037-E5037,"n.a.")</x:f>
        <x:v>0</x:v>
      </x:c>
      <x:c r="H5037" s="9" t="n">
        <x:f>IF(ISNUMBER('原始字段'!D5083),'原始字段'!D5083,"n.a.")</x:f>
        <x:v>1.931</x:v>
      </x:c>
      <x:c r="I5037" s="9" t="n">
        <x:f>IF(COUNT(G5037:H5037)=2,G5037*H5037/100000000,"n.a.")</x:f>
        <x:v>0</x:v>
      </x:c>
      <x:c r="J5037" s="1" t="str">
        <x:v>日频齐全；折算事件未独立核实</x:v>
      </x:c>
    </x:row>
    <x:row r="5038" ht="25" customHeight="1">
      <x:c r="A5038" s="1" t="str">
        <x:v>中证2000</x:v>
      </x:c>
      <x:c r="B5038" s="1" t="str">
        <x:v>561370.SH</x:v>
      </x:c>
      <x:c r="C5038" s="1" t="str">
        <x:v>国泰中证2000ETF</x:v>
      </x:c>
      <x:c r="D5038" s="7" t="d">
        <x:v>2026-08-13T00:00:00.000Z</x:v>
      </x:c>
      <x:c r="E5038" s="8" t="n">
        <x:f>IF(ISNUMBER('原始字段'!C5050),'原始字段'!C5050,"n.a.")</x:f>
        <x:v>32356000</x:v>
      </x:c>
      <x:c r="F5038" s="8" t="n">
        <x:f>IF(ISNUMBER('原始字段'!C5146),'原始字段'!C5146,"n.a.")</x:f>
        <x:v>32356000</x:v>
      </x:c>
      <x:c r="G5038" s="8" t="n">
        <x:f>IF(COUNT(E5038:F5038)=2,F5038-E5038,"n.a.")</x:f>
        <x:v>0</x:v>
      </x:c>
      <x:c r="H5038" s="9" t="n">
        <x:f>IF(ISNUMBER('原始字段'!D5146),'原始字段'!D5146,"n.a.")</x:f>
        <x:v>1.4119</x:v>
      </x:c>
      <x:c r="I5038" s="9" t="n">
        <x:f>IF(COUNT(G5038:H5038)=2,G5038*H5038/100000000,"n.a.")</x:f>
        <x:v>0</x:v>
      </x:c>
      <x:c r="J5038" s="1" t="str">
        <x:v>日频齐全；折算事件未独立核实</x:v>
      </x:c>
    </x:row>
    <x:row r="5039" ht="25" customHeight="1">
      <x:c r="A5039" s="1" t="str">
        <x:v>中证2000</x:v>
      </x:c>
      <x:c r="B5039" s="1" t="str">
        <x:v>563300.SH</x:v>
      </x:c>
      <x:c r="C5039" s="1" t="str">
        <x:v>华泰柏瑞中证2000ETF</x:v>
      </x:c>
      <x:c r="D5039" s="7" t="d">
        <x:v>2026-08-13T00:00:00.000Z</x:v>
      </x:c>
      <x:c r="E5039" s="8" t="n">
        <x:f>IF(ISNUMBER('原始字段'!C5054),'原始字段'!C5054,"n.a.")</x:f>
        <x:v>5248674000</x:v>
      </x:c>
      <x:c r="F5039" s="8" t="n">
        <x:f>IF(ISNUMBER('原始字段'!C5150),'原始字段'!C5150,"n.a.")</x:f>
        <x:v>4961174000</x:v>
      </x:c>
      <x:c r="G5039" s="8" t="n">
        <x:f>IF(COUNT(E5039:F5039)=2,F5039-E5039,"n.a.")</x:f>
        <x:v>-287500000</x:v>
      </x:c>
      <x:c r="H5039" s="9" t="n">
        <x:f>IF(ISNUMBER('原始字段'!D5150),'原始字段'!D5150,"n.a.")</x:f>
        <x:v>1.4243</x:v>
      </x:c>
      <x:c r="I5039" s="9" t="n">
        <x:f>IF(COUNT(G5039:H5039)=2,G5039*H5039/100000000,"n.a.")</x:f>
        <x:v>-4.0948625</x:v>
      </x:c>
      <x:c r="J5039" s="1" t="str">
        <x:v>日频齐全；折算事件未独立核实</x:v>
      </x:c>
    </x:row>
    <x:row r="5040" ht="25" customHeight="1">
      <x:c r="A5040" s="1" t="str">
        <x:v>中证2000</x:v>
      </x:c>
      <x:c r="B5040" s="1" t="str">
        <x:v>562660.SH</x:v>
      </x:c>
      <x:c r="C5040" s="1" t="str">
        <x:v>华夏中证2000ETF</x:v>
      </x:c>
      <x:c r="D5040" s="7" t="d">
        <x:v>2026-08-13T00:00:00.000Z</x:v>
      </x:c>
      <x:c r="E5040" s="8" t="n">
        <x:f>IF(ISNUMBER('原始字段'!C5052),'原始字段'!C5052,"n.a.")</x:f>
        <x:v>340874000</x:v>
      </x:c>
      <x:c r="F5040" s="8" t="n">
        <x:f>IF(ISNUMBER('原始字段'!C5148),'原始字段'!C5148,"n.a.")</x:f>
        <x:v>336874000</x:v>
      </x:c>
      <x:c r="G5040" s="8" t="n">
        <x:f>IF(COUNT(E5040:F5040)=2,F5040-E5040,"n.a.")</x:f>
        <x:v>-4000000</x:v>
      </x:c>
      <x:c r="H5040" s="9" t="n">
        <x:f>IF(ISNUMBER('原始字段'!D5148),'原始字段'!D5148,"n.a.")</x:f>
        <x:v>1.8571</x:v>
      </x:c>
      <x:c r="I5040" s="9" t="n">
        <x:f>IF(COUNT(G5040:H5040)=2,G5040*H5040/100000000,"n.a.")</x:f>
        <x:v>-0.074284</x:v>
      </x:c>
      <x:c r="J5040" s="1" t="str">
        <x:v>日频齐全；折算事件未独立核实</x:v>
      </x:c>
    </x:row>
    <x:row r="5041" ht="25" customHeight="1">
      <x:c r="A5041" s="1" t="str">
        <x:v>中证2000</x:v>
      </x:c>
      <x:c r="B5041" s="1" t="str">
        <x:v>563200.SH</x:v>
      </x:c>
      <x:c r="C5041" s="1" t="str">
        <x:v>富国中证2000ETF</x:v>
      </x:c>
      <x:c r="D5041" s="7" t="d">
        <x:v>2026-08-13T00:00:00.000Z</x:v>
      </x:c>
      <x:c r="E5041" s="8" t="n">
        <x:f>IF(ISNUMBER('原始字段'!C5053),'原始字段'!C5053,"n.a.")</x:f>
        <x:v>59458800</x:v>
      </x:c>
      <x:c r="F5041" s="8" t="n">
        <x:f>IF(ISNUMBER('原始字段'!C5149),'原始字段'!C5149,"n.a.")</x:f>
        <x:v>59458800</x:v>
      </x:c>
      <x:c r="G5041" s="8" t="n">
        <x:f>IF(COUNT(E5041:F5041)=2,F5041-E5041,"n.a.")</x:f>
        <x:v>0</x:v>
      </x:c>
      <x:c r="H5041" s="9" t="n">
        <x:f>IF(ISNUMBER('原始字段'!D5149),'原始字段'!D5149,"n.a.")</x:f>
        <x:v>1.5126</x:v>
      </x:c>
      <x:c r="I5041" s="9" t="n">
        <x:f>IF(COUNT(G5041:H5041)=2,G5041*H5041/100000000,"n.a.")</x:f>
        <x:v>0</x:v>
      </x:c>
      <x:c r="J5041" s="1" t="str">
        <x:v>日频齐全；折算事件未独立核实</x:v>
      </x:c>
    </x:row>
    <x:row r="5042" ht="25" customHeight="1">
      <x:c r="A5042" s="1" t="str">
        <x:v>中证2000</x:v>
      </x:c>
      <x:c r="B5042" s="1" t="str">
        <x:v>560220.SH</x:v>
      </x:c>
      <x:c r="C5042" s="1" t="str">
        <x:v>广发中证2000ETF</x:v>
      </x:c>
      <x:c r="D5042" s="7" t="d">
        <x:v>2026-08-13T00:00:00.000Z</x:v>
      </x:c>
      <x:c r="E5042" s="8" t="n">
        <x:f>IF(ISNUMBER('原始字段'!C5048),'原始字段'!C5048,"n.a.")</x:f>
        <x:v>66717000</x:v>
      </x:c>
      <x:c r="F5042" s="8" t="n">
        <x:f>IF(ISNUMBER('原始字段'!C5144),'原始字段'!C5144,"n.a.")</x:f>
        <x:v>69717000</x:v>
      </x:c>
      <x:c r="G5042" s="8" t="n">
        <x:f>IF(COUNT(E5042:F5042)=2,F5042-E5042,"n.a.")</x:f>
        <x:v>3000000</x:v>
      </x:c>
      <x:c r="H5042" s="9" t="n">
        <x:f>IF(ISNUMBER('原始字段'!D5144),'原始字段'!D5144,"n.a.")</x:f>
        <x:v>1.4316</x:v>
      </x:c>
      <x:c r="I5042" s="9" t="n">
        <x:f>IF(COUNT(G5042:H5042)=2,G5042*H5042/100000000,"n.a.")</x:f>
        <x:v>0.042948</x:v>
      </x:c>
      <x:c r="J5042" s="1" t="str">
        <x:v>日频齐全；折算事件未独立核实</x:v>
      </x:c>
    </x:row>
    <x:row r="5043" ht="25" customHeight="1">
      <x:c r="A5043" s="1" t="str">
        <x:v>创业板指</x:v>
      </x:c>
      <x:c r="B5043" s="1" t="str">
        <x:v>159810.SZ</x:v>
      </x:c>
      <x:c r="C5043" s="1" t="str">
        <x:v>浦银创业板ETF</x:v>
      </x:c>
      <x:c r="D5043" s="7" t="d">
        <x:v>2026-08-13T00:00:00.000Z</x:v>
      </x:c>
      <x:c r="E5043" s="8" t="n">
        <x:f>IF(ISNUMBER('原始字段'!C4994),'原始字段'!C4994,"n.a.")</x:f>
        <x:v>56475458</x:v>
      </x:c>
      <x:c r="F5043" s="8" t="n">
        <x:f>IF(ISNUMBER('原始字段'!C5090),'原始字段'!C5090,"n.a.")</x:f>
        <x:v>56475458</x:v>
      </x:c>
      <x:c r="G5043" s="8" t="n">
        <x:f>IF(COUNT(E5043:F5043)=2,F5043-E5043,"n.a.")</x:f>
        <x:v>0</x:v>
      </x:c>
      <x:c r="H5043" s="9" t="n">
        <x:f>IF(ISNUMBER('原始字段'!D5090),'原始字段'!D5090,"n.a.")</x:f>
        <x:v>1.4442</x:v>
      </x:c>
      <x:c r="I5043" s="9" t="n">
        <x:f>IF(COUNT(G5043:H5043)=2,G5043*H5043/100000000,"n.a.")</x:f>
        <x:v>0</x:v>
      </x:c>
      <x:c r="J5043" s="1" t="str">
        <x:v>日频齐全；折算事件未独立核实</x:v>
      </x:c>
    </x:row>
    <x:row r="5044" ht="25" customHeight="1">
      <x:c r="A5044" s="1" t="str">
        <x:v>创业板指</x:v>
      </x:c>
      <x:c r="B5044" s="1" t="str">
        <x:v>159808.SZ</x:v>
      </x:c>
      <x:c r="C5044" s="1" t="str">
        <x:v>融通创业板ETF</x:v>
      </x:c>
      <x:c r="D5044" s="7" t="d">
        <x:v>2026-08-13T00:00:00.000Z</x:v>
      </x:c>
      <x:c r="E5044" s="8" t="n">
        <x:f>IF(ISNUMBER('原始字段'!C4993),'原始字段'!C4993,"n.a.")</x:f>
        <x:v>51484790</x:v>
      </x:c>
      <x:c r="F5044" s="8" t="n">
        <x:f>IF(ISNUMBER('原始字段'!C5089),'原始字段'!C5089,"n.a.")</x:f>
        <x:v>49484790</x:v>
      </x:c>
      <x:c r="G5044" s="8" t="n">
        <x:f>IF(COUNT(E5044:F5044)=2,F5044-E5044,"n.a.")</x:f>
        <x:v>-2000000</x:v>
      </x:c>
      <x:c r="H5044" s="9" t="n">
        <x:f>IF(ISNUMBER('原始字段'!D5089),'原始字段'!D5089,"n.a.")</x:f>
        <x:v>1.3903</x:v>
      </x:c>
      <x:c r="I5044" s="9" t="n">
        <x:f>IF(COUNT(G5044:H5044)=2,G5044*H5044/100000000,"n.a.")</x:f>
        <x:v>-0.027806</x:v>
      </x:c>
      <x:c r="J5044" s="1" t="str">
        <x:v>日频齐全；折算事件未独立核实</x:v>
      </x:c>
    </x:row>
    <x:row r="5045" ht="25" customHeight="1">
      <x:c r="A5045" s="1" t="str">
        <x:v>创业板指</x:v>
      </x:c>
      <x:c r="B5045" s="1" t="str">
        <x:v>159964.SZ</x:v>
      </x:c>
      <x:c r="C5045" s="1" t="str">
        <x:v>平安创业板ETF</x:v>
      </x:c>
      <x:c r="D5045" s="7" t="d">
        <x:v>2026-08-13T00:00:00.000Z</x:v>
      </x:c>
      <x:c r="E5045" s="8" t="n">
        <x:f>IF(ISNUMBER('原始字段'!C5009),'原始字段'!C5009,"n.a.")</x:f>
        <x:v>165481881</x:v>
      </x:c>
      <x:c r="F5045" s="8" t="n">
        <x:f>IF(ISNUMBER('原始字段'!C5105),'原始字段'!C5105,"n.a.")</x:f>
        <x:v>165481881</x:v>
      </x:c>
      <x:c r="G5045" s="8" t="n">
        <x:f>IF(COUNT(E5045:F5045)=2,F5045-E5045,"n.a.")</x:f>
        <x:v>0</x:v>
      </x:c>
      <x:c r="H5045" s="9" t="n">
        <x:f>IF(ISNUMBER('原始字段'!D5105),'原始字段'!D5105,"n.a.")</x:f>
        <x:v>2.3569</x:v>
      </x:c>
      <x:c r="I5045" s="9" t="n">
        <x:f>IF(COUNT(G5045:H5045)=2,G5045*H5045/100000000,"n.a.")</x:f>
        <x:v>0</x:v>
      </x:c>
      <x:c r="J5045" s="1" t="str">
        <x:v>日频齐全；折算事件未独立核实</x:v>
      </x:c>
    </x:row>
    <x:row r="5046" ht="25" customHeight="1">
      <x:c r="A5046" s="1" t="str">
        <x:v>创业板指</x:v>
      </x:c>
      <x:c r="B5046" s="1" t="str">
        <x:v>159915.SZ</x:v>
      </x:c>
      <x:c r="C5046" s="1" t="str">
        <x:v>易方达创业板ETF</x:v>
      </x:c>
      <x:c r="D5046" s="7" t="d">
        <x:v>2026-08-13T00:00:00.000Z</x:v>
      </x:c>
      <x:c r="E5046" s="8" t="n">
        <x:f>IF(ISNUMBER('原始字段'!C4999),'原始字段'!C4999,"n.a.")</x:f>
        <x:v>17981454936</x:v>
      </x:c>
      <x:c r="F5046" s="8" t="n">
        <x:f>IF(ISNUMBER('原始字段'!C5095),'原始字段'!C5095,"n.a.")</x:f>
        <x:v>17660454936</x:v>
      </x:c>
      <x:c r="G5046" s="8" t="n">
        <x:f>IF(COUNT(E5046:F5046)=2,F5046-E5046,"n.a.")</x:f>
        <x:v>-321000000</x:v>
      </x:c>
      <x:c r="H5046" s="9" t="n">
        <x:f>IF(ISNUMBER('原始字段'!D5095),'原始字段'!D5095,"n.a.")</x:f>
        <x:v>3.6054</x:v>
      </x:c>
      <x:c r="I5046" s="9" t="n">
        <x:f>IF(COUNT(G5046:H5046)=2,G5046*H5046/100000000,"n.a.")</x:f>
        <x:v>-11.573334</x:v>
      </x:c>
      <x:c r="J5046" s="1" t="str">
        <x:v>日频齐全；折算事件未独立核实</x:v>
      </x:c>
    </x:row>
    <x:row r="5047" ht="25" customHeight="1">
      <x:c r="A5047" s="1" t="str">
        <x:v>创业板指</x:v>
      </x:c>
      <x:c r="B5047" s="1" t="str">
        <x:v>159971.SZ</x:v>
      </x:c>
      <x:c r="C5047" s="1" t="str">
        <x:v>富国创业板ETF</x:v>
      </x:c>
      <x:c r="D5047" s="7" t="d">
        <x:v>2026-08-13T00:00:00.000Z</x:v>
      </x:c>
      <x:c r="E5047" s="8" t="n">
        <x:f>IF(ISNUMBER('原始字段'!C5011),'原始字段'!C5011,"n.a.")</x:f>
        <x:v>1610020288</x:v>
      </x:c>
      <x:c r="F5047" s="8" t="n">
        <x:f>IF(ISNUMBER('原始字段'!C5107),'原始字段'!C5107,"n.a.")</x:f>
        <x:v>1588020288</x:v>
      </x:c>
      <x:c r="G5047" s="8" t="n">
        <x:f>IF(COUNT(E5047:F5047)=2,F5047-E5047,"n.a.")</x:f>
        <x:v>-22000000</x:v>
      </x:c>
      <x:c r="H5047" s="9" t="n">
        <x:f>IF(ISNUMBER('原始字段'!D5107),'原始字段'!D5107,"n.a.")</x:f>
        <x:v>1.2536</x:v>
      </x:c>
      <x:c r="I5047" s="9" t="n">
        <x:f>IF(COUNT(G5047:H5047)=2,G5047*H5047/100000000,"n.a.")</x:f>
        <x:v>-0.275792</x:v>
      </x:c>
      <x:c r="J5047" s="1" t="str">
        <x:v>日频齐全；折算事件未独立核实</x:v>
      </x:c>
    </x:row>
    <x:row r="5048" ht="25" customHeight="1">
      <x:c r="A5048" s="1" t="str">
        <x:v>创业板指</x:v>
      </x:c>
      <x:c r="B5048" s="1" t="str">
        <x:v>159957.SZ</x:v>
      </x:c>
      <x:c r="C5048" s="1" t="str">
        <x:v>华夏创业板ETF</x:v>
      </x:c>
      <x:c r="D5048" s="7" t="d">
        <x:v>2026-08-13T00:00:00.000Z</x:v>
      </x:c>
      <x:c r="E5048" s="8" t="n">
        <x:f>IF(ISNUMBER('原始字段'!C5007),'原始字段'!C5007,"n.a.")</x:f>
        <x:v>1192784560</x:v>
      </x:c>
      <x:c r="F5048" s="8" t="n">
        <x:f>IF(ISNUMBER('原始字段'!C5103),'原始字段'!C5103,"n.a.")</x:f>
        <x:v>1161784560</x:v>
      </x:c>
      <x:c r="G5048" s="8" t="n">
        <x:f>IF(COUNT(E5048:F5048)=2,F5048-E5048,"n.a.")</x:f>
        <x:v>-31000000</x:v>
      </x:c>
      <x:c r="H5048" s="9" t="n">
        <x:f>IF(ISNUMBER('原始字段'!D5103),'原始字段'!D5103,"n.a.")</x:f>
        <x:v>2.3616</x:v>
      </x:c>
      <x:c r="I5048" s="9" t="n">
        <x:f>IF(COUNT(G5048:H5048)=2,G5048*H5048/100000000,"n.a.")</x:f>
        <x:v>-0.732096</x:v>
      </x:c>
      <x:c r="J5048" s="1" t="str">
        <x:v>日频齐全；折算事件未独立核实</x:v>
      </x:c>
    </x:row>
    <x:row r="5049" ht="25" customHeight="1">
      <x:c r="A5049" s="1" t="str">
        <x:v>创业板指</x:v>
      </x:c>
      <x:c r="B5049" s="1" t="str">
        <x:v>159958.SZ</x:v>
      </x:c>
      <x:c r="C5049" s="1" t="str">
        <x:v>工银创业板ETF</x:v>
      </x:c>
      <x:c r="D5049" s="7" t="d">
        <x:v>2026-08-13T00:00:00.000Z</x:v>
      </x:c>
      <x:c r="E5049" s="8" t="n">
        <x:f>IF(ISNUMBER('原始字段'!C5008),'原始字段'!C5008,"n.a.")</x:f>
        <x:v>232211448</x:v>
      </x:c>
      <x:c r="F5049" s="8" t="n">
        <x:f>IF(ISNUMBER('原始字段'!C5104),'原始字段'!C5104,"n.a.")</x:f>
        <x:v>231511448</x:v>
      </x:c>
      <x:c r="G5049" s="8" t="n">
        <x:f>IF(COUNT(E5049:F5049)=2,F5049-E5049,"n.a.")</x:f>
        <x:v>-700000</x:v>
      </x:c>
      <x:c r="H5049" s="9" t="n">
        <x:f>IF(ISNUMBER('原始字段'!D5104),'原始字段'!D5104,"n.a.")</x:f>
        <x:v>2.178</x:v>
      </x:c>
      <x:c r="I5049" s="9" t="n">
        <x:f>IF(COUNT(G5049:H5049)=2,G5049*H5049/100000000,"n.a.")</x:f>
        <x:v>-0.015246</x:v>
      </x:c>
      <x:c r="J5049" s="1" t="str">
        <x:v>日频齐全；折算事件未独立核实</x:v>
      </x:c>
    </x:row>
    <x:row r="5050" ht="25" customHeight="1">
      <x:c r="A5050" s="1" t="str">
        <x:v>创业板指</x:v>
      </x:c>
      <x:c r="B5050" s="1" t="str">
        <x:v>159977.SZ</x:v>
      </x:c>
      <x:c r="C5050" s="1" t="str">
        <x:v>天弘创业板ETF</x:v>
      </x:c>
      <x:c r="D5050" s="7" t="d">
        <x:v>2026-08-13T00:00:00.000Z</x:v>
      </x:c>
      <x:c r="E5050" s="8" t="n">
        <x:f>IF(ISNUMBER('原始字段'!C5012),'原始字段'!C5012,"n.a.")</x:f>
        <x:v>3517872820</x:v>
      </x:c>
      <x:c r="F5050" s="8" t="n">
        <x:f>IF(ISNUMBER('原始字段'!C5108),'原始字段'!C5108,"n.a.")</x:f>
        <x:v>3487872820</x:v>
      </x:c>
      <x:c r="G5050" s="8" t="n">
        <x:f>IF(COUNT(E5050:F5050)=2,F5050-E5050,"n.a.")</x:f>
        <x:v>-30000000</x:v>
      </x:c>
      <x:c r="H5050" s="9" t="n">
        <x:f>IF(ISNUMBER('原始字段'!D5108),'原始字段'!D5108,"n.a.")</x:f>
        <x:v>1.8705</x:v>
      </x:c>
      <x:c r="I5050" s="9" t="n">
        <x:f>IF(COUNT(G5050:H5050)=2,G5050*H5050/100000000,"n.a.")</x:f>
        <x:v>-0.56115</x:v>
      </x:c>
      <x:c r="J5050" s="1" t="str">
        <x:v>日频齐全；折算事件未独立核实</x:v>
      </x:c>
    </x:row>
    <x:row r="5051" ht="25" customHeight="1">
      <x:c r="A5051" s="1" t="str">
        <x:v>创业板指</x:v>
      </x:c>
      <x:c r="B5051" s="1" t="str">
        <x:v>159821.SZ</x:v>
      </x:c>
      <x:c r="C5051" s="1" t="str">
        <x:v>中银证券创业板ETF</x:v>
      </x:c>
      <x:c r="D5051" s="7" t="d">
        <x:v>2026-08-13T00:00:00.000Z</x:v>
      </x:c>
      <x:c r="E5051" s="8" t="n">
        <x:f>IF(ISNUMBER('原始字段'!C4996),'原始字段'!C4996,"n.a.")</x:f>
        <x:v>60720000</x:v>
      </x:c>
      <x:c r="F5051" s="8" t="n">
        <x:f>IF(ISNUMBER('原始字段'!C5092),'原始字段'!C5092,"n.a.")</x:f>
        <x:v>60720000</x:v>
      </x:c>
      <x:c r="G5051" s="8" t="n">
        <x:f>IF(COUNT(E5051:F5051)=2,F5051-E5051,"n.a.")</x:f>
        <x:v>0</x:v>
      </x:c>
      <x:c r="H5051" s="9" t="n">
        <x:f>IF(ISNUMBER('原始字段'!D5092),'原始字段'!D5092,"n.a.")</x:f>
        <x:v>1.3515</x:v>
      </x:c>
      <x:c r="I5051" s="9" t="n">
        <x:f>IF(COUNT(G5051:H5051)=2,G5051*H5051/100000000,"n.a.")</x:f>
        <x:v>0</x:v>
      </x:c>
      <x:c r="J5051" s="1" t="str">
        <x:v>日频齐全；折算事件未独立核实</x:v>
      </x:c>
    </x:row>
    <x:row r="5052" ht="25" customHeight="1">
      <x:c r="A5052" s="1" t="str">
        <x:v>创业板指</x:v>
      </x:c>
      <x:c r="B5052" s="1" t="str">
        <x:v>159956.SZ</x:v>
      </x:c>
      <x:c r="C5052" s="1" t="str">
        <x:v>建信创业板ETF</x:v>
      </x:c>
      <x:c r="D5052" s="7" t="d">
        <x:v>2026-08-13T00:00:00.000Z</x:v>
      </x:c>
      <x:c r="E5052" s="8" t="n">
        <x:f>IF(ISNUMBER('原始字段'!C5006),'原始字段'!C5006,"n.a.")</x:f>
        <x:v>46978674</x:v>
      </x:c>
      <x:c r="F5052" s="8" t="n">
        <x:f>IF(ISNUMBER('原始字段'!C5102),'原始字段'!C5102,"n.a.")</x:f>
        <x:v>46978674</x:v>
      </x:c>
      <x:c r="G5052" s="8" t="n">
        <x:f>IF(COUNT(E5052:F5052)=2,F5052-E5052,"n.a.")</x:f>
        <x:v>0</x:v>
      </x:c>
      <x:c r="H5052" s="9" t="n">
        <x:f>IF(ISNUMBER('原始字段'!D5102),'原始字段'!D5102,"n.a.")</x:f>
        <x:v>2.2825</x:v>
      </x:c>
      <x:c r="I5052" s="9" t="n">
        <x:f>IF(COUNT(G5052:H5052)=2,G5052*H5052/100000000,"n.a.")</x:f>
        <x:v>0</x:v>
      </x:c>
      <x:c r="J5052" s="1" t="str">
        <x:v>日频齐全；折算事件未独立核实</x:v>
      </x:c>
    </x:row>
    <x:row r="5053" ht="25" customHeight="1">
      <x:c r="A5053" s="1" t="str">
        <x:v>创业板指</x:v>
      </x:c>
      <x:c r="B5053" s="1" t="str">
        <x:v>159908.SZ</x:v>
      </x:c>
      <x:c r="C5053" s="1" t="str">
        <x:v>博时创业板ETF</x:v>
      </x:c>
      <x:c r="D5053" s="7" t="d">
        <x:v>2026-08-13T00:00:00.000Z</x:v>
      </x:c>
      <x:c r="E5053" s="8" t="n">
        <x:f>IF(ISNUMBER('原始字段'!C4998),'原始字段'!C4998,"n.a.")</x:f>
        <x:v>314229029</x:v>
      </x:c>
      <x:c r="F5053" s="8" t="n">
        <x:f>IF(ISNUMBER('原始字段'!C5094),'原始字段'!C5094,"n.a.")</x:f>
        <x:v>314229029</x:v>
      </x:c>
      <x:c r="G5053" s="8" t="n">
        <x:f>IF(COUNT(E5053:F5053)=2,F5053-E5053,"n.a.")</x:f>
        <x:v>0</x:v>
      </x:c>
      <x:c r="H5053" s="9" t="n">
        <x:f>IF(ISNUMBER('原始字段'!D5094),'原始字段'!D5094,"n.a.")</x:f>
        <x:v>3.3595</x:v>
      </x:c>
      <x:c r="I5053" s="9" t="n">
        <x:f>IF(COUNT(G5053:H5053)=2,G5053*H5053/100000000,"n.a.")</x:f>
        <x:v>0</x:v>
      </x:c>
      <x:c r="J5053" s="1" t="str">
        <x:v>日频齐全；折算事件未独立核实</x:v>
      </x:c>
    </x:row>
    <x:row r="5054" ht="25" customHeight="1">
      <x:c r="A5054" s="1" t="str">
        <x:v>创业板指</x:v>
      </x:c>
      <x:c r="B5054" s="1" t="str">
        <x:v>159952.SZ</x:v>
      </x:c>
      <x:c r="C5054" s="1" t="str">
        <x:v>广发创业板ETF</x:v>
      </x:c>
      <x:c r="D5054" s="7" t="d">
        <x:v>2026-08-13T00:00:00.000Z</x:v>
      </x:c>
      <x:c r="E5054" s="8" t="n">
        <x:f>IF(ISNUMBER('原始字段'!C5005),'原始字段'!C5005,"n.a.")</x:f>
        <x:v>5335784929</x:v>
      </x:c>
      <x:c r="F5054" s="8" t="n">
        <x:f>IF(ISNUMBER('原始字段'!C5101),'原始字段'!C5101,"n.a.")</x:f>
        <x:v>5364684929</x:v>
      </x:c>
      <x:c r="G5054" s="8" t="n">
        <x:f>IF(COUNT(E5054:F5054)=2,F5054-E5054,"n.a.")</x:f>
        <x:v>28900000</x:v>
      </x:c>
      <x:c r="H5054" s="9" t="n">
        <x:f>IF(ISNUMBER('原始字段'!D5101),'原始字段'!D5101,"n.a.")</x:f>
        <x:v>2.1894</x:v>
      </x:c>
      <x:c r="I5054" s="9" t="n">
        <x:f>IF(COUNT(G5054:H5054)=2,G5054*H5054/100000000,"n.a.")</x:f>
        <x:v>0.6327366</x:v>
      </x:c>
      <x:c r="J5054" s="1" t="str">
        <x:v>日频齐全；折算事件未独立核实</x:v>
      </x:c>
    </x:row>
    <x:row r="5055" ht="25" customHeight="1">
      <x:c r="A5055" s="1" t="str">
        <x:v>创业板指</x:v>
      </x:c>
      <x:c r="B5055" s="1" t="str">
        <x:v>159247.SZ</x:v>
      </x:c>
      <x:c r="C5055" s="1" t="str">
        <x:v>汇添富创业板ETF</x:v>
      </x:c>
      <x:c r="D5055" s="7" t="d">
        <x:v>2026-08-13T00:00:00.000Z</x:v>
      </x:c>
      <x:c r="E5055" s="8" t="n">
        <x:f>IF(ISNUMBER('原始字段'!C4979),'原始字段'!C4979,"n.a.")</x:f>
        <x:v>395984966</x:v>
      </x:c>
      <x:c r="F5055" s="8" t="n">
        <x:f>IF(ISNUMBER('原始字段'!C5075),'原始字段'!C5075,"n.a.")</x:f>
        <x:v>377984966</x:v>
      </x:c>
      <x:c r="G5055" s="8" t="n">
        <x:f>IF(COUNT(E5055:F5055)=2,F5055-E5055,"n.a.")</x:f>
        <x:v>-18000000</x:v>
      </x:c>
      <x:c r="H5055" s="9" t="n">
        <x:f>IF(ISNUMBER('原始字段'!D5075),'原始字段'!D5075,"n.a.")</x:f>
        <x:v>1.0774</x:v>
      </x:c>
      <x:c r="I5055" s="9" t="n">
        <x:f>IF(COUNT(G5055:H5055)=2,G5055*H5055/100000000,"n.a.")</x:f>
        <x:v>-0.193932</x:v>
      </x:c>
      <x:c r="J5055" s="1" t="str">
        <x:v>日频齐全；折算事件未独立核实</x:v>
      </x:c>
    </x:row>
    <x:row r="5056" ht="25" customHeight="1">
      <x:c r="A5056" s="1" t="str">
        <x:v>创业板指</x:v>
      </x:c>
      <x:c r="B5056" s="1" t="str">
        <x:v>159948.SZ</x:v>
      </x:c>
      <x:c r="C5056" s="1" t="str">
        <x:v>南方创业板ETF</x:v>
      </x:c>
      <x:c r="D5056" s="7" t="d">
        <x:v>2026-08-13T00:00:00.000Z</x:v>
      </x:c>
      <x:c r="E5056" s="8" t="n">
        <x:f>IF(ISNUMBER('原始字段'!C5004),'原始字段'!C5004,"n.a.")</x:f>
        <x:v>1168697720</x:v>
      </x:c>
      <x:c r="F5056" s="8" t="n">
        <x:f>IF(ISNUMBER('原始字段'!C5100),'原始字段'!C5100,"n.a.")</x:f>
        <x:v>1168697720</x:v>
      </x:c>
      <x:c r="G5056" s="8" t="n">
        <x:f>IF(COUNT(E5056:F5056)=2,F5056-E5056,"n.a.")</x:f>
        <x:v>0</x:v>
      </x:c>
      <x:c r="H5056" s="9" t="n">
        <x:f>IF(ISNUMBER('原始字段'!D5100),'原始字段'!D5100,"n.a.")</x:f>
        <x:v>3.9808</x:v>
      </x:c>
      <x:c r="I5056" s="9" t="n">
        <x:f>IF(COUNT(G5056:H5056)=2,G5056*H5056/100000000,"n.a.")</x:f>
        <x:v>0</x:v>
      </x:c>
      <x:c r="J5056" s="1" t="str">
        <x:v>日频齐全；折算事件未独立核实</x:v>
      </x:c>
    </x:row>
    <x:row r="5057" ht="25" customHeight="1">
      <x:c r="A5057" s="1" t="str">
        <x:v>创业板指</x:v>
      </x:c>
      <x:c r="B5057" s="1" t="str">
        <x:v>159205.SZ</x:v>
      </x:c>
      <x:c r="C5057" s="1" t="str">
        <x:v>东财创业板ETF</x:v>
      </x:c>
      <x:c r="D5057" s="7" t="d">
        <x:v>2026-08-13T00:00:00.000Z</x:v>
      </x:c>
      <x:c r="E5057" s="8" t="n">
        <x:f>IF(ISNUMBER('原始字段'!C4978),'原始字段'!C4978,"n.a.")</x:f>
        <x:v>539056064</x:v>
      </x:c>
      <x:c r="F5057" s="8" t="n">
        <x:f>IF(ISNUMBER('原始字段'!C5074),'原始字段'!C5074,"n.a.")</x:f>
        <x:v>519056064</x:v>
      </x:c>
      <x:c r="G5057" s="8" t="n">
        <x:f>IF(COUNT(E5057:F5057)=2,F5057-E5057,"n.a.")</x:f>
        <x:v>-20000000</x:v>
      </x:c>
      <x:c r="H5057" s="9" t="n">
        <x:f>IF(ISNUMBER('原始字段'!D5074),'原始字段'!D5074,"n.a.")</x:f>
        <x:v>1.7627</x:v>
      </x:c>
      <x:c r="I5057" s="9" t="n">
        <x:f>IF(COUNT(G5057:H5057)=2,G5057*H5057/100000000,"n.a.")</x:f>
        <x:v>-0.35254</x:v>
      </x:c>
      <x:c r="J5057" s="1" t="str">
        <x:v>日频齐全；折算事件未独立核实</x:v>
      </x:c>
    </x:row>
    <x:row r="5058" ht="25" customHeight="1">
      <x:c r="A5058" s="1" t="str">
        <x:v>科创50</x:v>
      </x:c>
      <x:c r="B5058" s="1" t="str">
        <x:v>588940.SH</x:v>
      </x:c>
      <x:c r="C5058" s="1" t="str">
        <x:v>富国上证科创板50成份ETF</x:v>
      </x:c>
      <x:c r="D5058" s="7" t="d">
        <x:v>2026-08-13T00:00:00.000Z</x:v>
      </x:c>
      <x:c r="E5058" s="8" t="n">
        <x:f>IF(ISNUMBER('原始字段'!C5069),'原始字段'!C5069,"n.a.")</x:f>
        <x:v>2804840000</x:v>
      </x:c>
      <x:c r="F5058" s="8" t="n">
        <x:f>IF(ISNUMBER('原始字段'!C5165),'原始字段'!C5165,"n.a.")</x:f>
        <x:v>2810840000</x:v>
      </x:c>
      <x:c r="G5058" s="8" t="n">
        <x:f>IF(COUNT(E5058:F5058)=2,F5058-E5058,"n.a.")</x:f>
        <x:v>6000000</x:v>
      </x:c>
      <x:c r="H5058" s="9" t="n">
        <x:f>IF(ISNUMBER('原始字段'!D5165),'原始字段'!D5165,"n.a.")</x:f>
        <x:v>0.8892</x:v>
      </x:c>
      <x:c r="I5058" s="9" t="n">
        <x:f>IF(COUNT(G5058:H5058)=2,G5058*H5058/100000000,"n.a.")</x:f>
        <x:v>0.053352</x:v>
      </x:c>
      <x:c r="J5058" s="1" t="str">
        <x:v>日频齐全；折算事件未独立核实</x:v>
      </x:c>
    </x:row>
    <x:row r="5059" ht="25" customHeight="1">
      <x:c r="A5059" s="1" t="str">
        <x:v>科创50</x:v>
      </x:c>
      <x:c r="B5059" s="1" t="str">
        <x:v>589150.SH</x:v>
      </x:c>
      <x:c r="C5059" s="1" t="str">
        <x:v>平安上证科创板50成份ETF</x:v>
      </x:c>
      <x:c r="D5059" s="7" t="d">
        <x:v>2026-08-13T00:00:00.000Z</x:v>
      </x:c>
      <x:c r="E5059" s="8" t="n">
        <x:f>IF(ISNUMBER('原始字段'!C5071),'原始字段'!C5071,"n.a.")</x:f>
        <x:v>755437200</x:v>
      </x:c>
      <x:c r="F5059" s="8" t="n">
        <x:f>IF(ISNUMBER('原始字段'!C5167),'原始字段'!C5167,"n.a.")</x:f>
        <x:v>753437200</x:v>
      </x:c>
      <x:c r="G5059" s="8" t="n">
        <x:f>IF(COUNT(E5059:F5059)=2,F5059-E5059,"n.a.")</x:f>
        <x:v>-2000000</x:v>
      </x:c>
      <x:c r="H5059" s="9" t="n">
        <x:f>IF(ISNUMBER('原始字段'!D5167),'原始字段'!D5167,"n.a.")</x:f>
        <x:v>1.2423</x:v>
      </x:c>
      <x:c r="I5059" s="9" t="n">
        <x:f>IF(COUNT(G5059:H5059)=2,G5059*H5059/100000000,"n.a.")</x:f>
        <x:v>-0.024846</x:v>
      </x:c>
      <x:c r="J5059" s="1" t="str">
        <x:v>日频齐全；折算事件未独立核实</x:v>
      </x:c>
    </x:row>
    <x:row r="5060" ht="25" customHeight="1">
      <x:c r="A5060" s="1" t="str">
        <x:v>科创50</x:v>
      </x:c>
      <x:c r="B5060" s="1" t="str">
        <x:v>588150.SH</x:v>
      </x:c>
      <x:c r="C5060" s="1" t="str">
        <x:v>南方上证科创板50成份ETF</x:v>
      </x:c>
      <x:c r="D5060" s="7" t="d">
        <x:v>2026-08-13T00:00:00.000Z</x:v>
      </x:c>
      <x:c r="E5060" s="8" t="n">
        <x:f>IF(ISNUMBER('原始字段'!C5063),'原始字段'!C5063,"n.a.")</x:f>
        <x:v>373432600</x:v>
      </x:c>
      <x:c r="F5060" s="8" t="n">
        <x:f>IF(ISNUMBER('原始字段'!C5159),'原始字段'!C5159,"n.a.")</x:f>
        <x:v>373432600</x:v>
      </x:c>
      <x:c r="G5060" s="8" t="n">
        <x:f>IF(COUNT(E5060:F5060)=2,F5060-E5060,"n.a.")</x:f>
        <x:v>0</x:v>
      </x:c>
      <x:c r="H5060" s="9" t="n">
        <x:f>IF(ISNUMBER('原始字段'!D5159),'原始字段'!D5159,"n.a.")</x:f>
        <x:v>1.2173</x:v>
      </x:c>
      <x:c r="I5060" s="9" t="n">
        <x:f>IF(COUNT(G5060:H5060)=2,G5060*H5060/100000000,"n.a.")</x:f>
        <x:v>0</x:v>
      </x:c>
      <x:c r="J5060" s="1" t="str">
        <x:v>日频齐全；折算事件未独立核实</x:v>
      </x:c>
    </x:row>
    <x:row r="5061" ht="25" customHeight="1">
      <x:c r="A5061" s="1" t="str">
        <x:v>科创50</x:v>
      </x:c>
      <x:c r="B5061" s="1" t="str">
        <x:v>588000.SH</x:v>
      </x:c>
      <x:c r="C5061" s="1" t="str">
        <x:v>华夏上证科创板50ETF</x:v>
      </x:c>
      <x:c r="D5061" s="7" t="d">
        <x:v>2026-08-13T00:00:00.000Z</x:v>
      </x:c>
      <x:c r="E5061" s="8" t="n">
        <x:f>IF(ISNUMBER('原始字段'!C5057),'原始字段'!C5057,"n.a.")</x:f>
        <x:v>48722668200</x:v>
      </x:c>
      <x:c r="F5061" s="8" t="n">
        <x:f>IF(ISNUMBER('原始字段'!C5153),'原始字段'!C5153,"n.a.")</x:f>
        <x:v>48332668200</x:v>
      </x:c>
      <x:c r="G5061" s="8" t="n">
        <x:f>IF(COUNT(E5061:F5061)=2,F5061-E5061,"n.a.")</x:f>
        <x:v>-390000000</x:v>
      </x:c>
      <x:c r="H5061" s="9" t="n">
        <x:f>IF(ISNUMBER('原始字段'!D5153),'原始字段'!D5153,"n.a.")</x:f>
        <x:v>1.8135</x:v>
      </x:c>
      <x:c r="I5061" s="9" t="n">
        <x:f>IF(COUNT(G5061:H5061)=2,G5061*H5061/100000000,"n.a.")</x:f>
        <x:v>-7.07265</x:v>
      </x:c>
      <x:c r="J5061" s="1" t="str">
        <x:v>日频齐全；折算事件未独立核实</x:v>
      </x:c>
    </x:row>
    <x:row r="5062" ht="25" customHeight="1">
      <x:c r="A5062" s="1" t="str">
        <x:v>科创50</x:v>
      </x:c>
      <x:c r="B5062" s="1" t="str">
        <x:v>589850.SH</x:v>
      </x:c>
      <x:c r="C5062" s="1" t="str">
        <x:v>东财上证科创板50成份ETF</x:v>
      </x:c>
      <x:c r="D5062" s="7" t="d">
        <x:v>2026-08-13T00:00:00.000Z</x:v>
      </x:c>
      <x:c r="E5062" s="8" t="n">
        <x:f>IF(ISNUMBER('原始字段'!C5073),'原始字段'!C5073,"n.a.")</x:f>
        <x:v>640057000</x:v>
      </x:c>
      <x:c r="F5062" s="8" t="n">
        <x:f>IF(ISNUMBER('原始字段'!C5169),'原始字段'!C5169,"n.a.")</x:f>
        <x:v>637057000</x:v>
      </x:c>
      <x:c r="G5062" s="8" t="n">
        <x:f>IF(COUNT(E5062:F5062)=2,F5062-E5062,"n.a.")</x:f>
        <x:v>-3000000</x:v>
      </x:c>
      <x:c r="H5062" s="9" t="n">
        <x:f>IF(ISNUMBER('原始字段'!D5169),'原始字段'!D5169,"n.a.")</x:f>
        <x:v>1.6466</x:v>
      </x:c>
      <x:c r="I5062" s="9" t="n">
        <x:f>IF(COUNT(G5062:H5062)=2,G5062*H5062/100000000,"n.a.")</x:f>
        <x:v>-0.049398</x:v>
      </x:c>
      <x:c r="J5062" s="1" t="str">
        <x:v>日频齐全；折算事件未独立核实</x:v>
      </x:c>
    </x:row>
    <x:row r="5063" ht="25" customHeight="1">
      <x:c r="A5063" s="1" t="str">
        <x:v>科创50</x:v>
      </x:c>
      <x:c r="B5063" s="1" t="str">
        <x:v>588840.SH</x:v>
      </x:c>
      <x:c r="C5063" s="1" t="str">
        <x:v>万家上证科创板50成份ETF</x:v>
      </x:c>
      <x:c r="D5063" s="7" t="d">
        <x:v>2026-08-13T00:00:00.000Z</x:v>
      </x:c>
      <x:c r="E5063" s="8" t="n">
        <x:f>IF(ISNUMBER('原始字段'!C5067),'原始字段'!C5067,"n.a.")</x:f>
        <x:v>55236000</x:v>
      </x:c>
      <x:c r="F5063" s="8" t="n">
        <x:f>IF(ISNUMBER('原始字段'!C5163),'原始字段'!C5163,"n.a.")</x:f>
        <x:v>55236000</x:v>
      </x:c>
      <x:c r="G5063" s="8" t="n">
        <x:f>IF(COUNT(E5063:F5063)=2,F5063-E5063,"n.a.")</x:f>
        <x:v>0</x:v>
      </x:c>
      <x:c r="H5063" s="9" t="n">
        <x:f>IF(ISNUMBER('原始字段'!D5163),'原始字段'!D5163,"n.a.")</x:f>
        <x:v>1.5892</x:v>
      </x:c>
      <x:c r="I5063" s="9" t="n">
        <x:f>IF(COUNT(G5063:H5063)=2,G5063*H5063/100000000,"n.a.")</x:f>
        <x:v>0</x:v>
      </x:c>
      <x:c r="J5063" s="1" t="str">
        <x:v>日频齐全；折算事件未独立核实</x:v>
      </x:c>
    </x:row>
    <x:row r="5064" ht="25" customHeight="1">
      <x:c r="A5064" s="1" t="str">
        <x:v>科创50</x:v>
      </x:c>
      <x:c r="B5064" s="1" t="str">
        <x:v>588040.SH</x:v>
      </x:c>
      <x:c r="C5064" s="1" t="str">
        <x:v>鹏华上证科创板50成份ETF</x:v>
      </x:c>
      <x:c r="D5064" s="7" t="d">
        <x:v>2026-08-13T00:00:00.000Z</x:v>
      </x:c>
      <x:c r="E5064" s="8" t="n">
        <x:f>IF(ISNUMBER('原始字段'!C5058),'原始字段'!C5058,"n.a.")</x:f>
        <x:v>123889000</x:v>
      </x:c>
      <x:c r="F5064" s="8" t="n">
        <x:f>IF(ISNUMBER('原始字段'!C5154),'原始字段'!C5154,"n.a.")</x:f>
        <x:v>121889000</x:v>
      </x:c>
      <x:c r="G5064" s="8" t="n">
        <x:f>IF(COUNT(E5064:F5064)=2,F5064-E5064,"n.a.")</x:f>
        <x:v>-2000000</x:v>
      </x:c>
      <x:c r="H5064" s="9" t="n">
        <x:f>IF(ISNUMBER('原始字段'!D5154),'原始字段'!D5154,"n.a.")</x:f>
        <x:v>1.745</x:v>
      </x:c>
      <x:c r="I5064" s="9" t="n">
        <x:f>IF(COUNT(G5064:H5064)=2,G5064*H5064/100000000,"n.a.")</x:f>
        <x:v>-0.0349</x:v>
      </x:c>
      <x:c r="J5064" s="1" t="str">
        <x:v>日频齐全；折算事件未独立核实</x:v>
      </x:c>
    </x:row>
    <x:row r="5065" ht="25" customHeight="1">
      <x:c r="A5065" s="1" t="str">
        <x:v>科创50</x:v>
      </x:c>
      <x:c r="B5065" s="1" t="str">
        <x:v>588280.SH</x:v>
      </x:c>
      <x:c r="C5065" s="1" t="str">
        <x:v>华安上证科创板50ETF</x:v>
      </x:c>
      <x:c r="D5065" s="7" t="d">
        <x:v>2026-08-13T00:00:00.000Z</x:v>
      </x:c>
      <x:c r="E5065" s="8" t="n">
        <x:f>IF(ISNUMBER('原始字段'!C5065),'原始字段'!C5065,"n.a.")</x:f>
        <x:v>368121000</x:v>
      </x:c>
      <x:c r="F5065" s="8" t="n">
        <x:f>IF(ISNUMBER('原始字段'!C5161),'原始字段'!C5161,"n.a.")</x:f>
        <x:v>364121000</x:v>
      </x:c>
      <x:c r="G5065" s="8" t="n">
        <x:f>IF(COUNT(E5065:F5065)=2,F5065-E5065,"n.a.")</x:f>
        <x:v>-4000000</x:v>
      </x:c>
      <x:c r="H5065" s="9" t="n">
        <x:f>IF(ISNUMBER('原始字段'!D5161),'原始字段'!D5161,"n.a.")</x:f>
        <x:v>1.236</x:v>
      </x:c>
      <x:c r="I5065" s="9" t="n">
        <x:f>IF(COUNT(G5065:H5065)=2,G5065*H5065/100000000,"n.a.")</x:f>
        <x:v>-0.04944</x:v>
      </x:c>
      <x:c r="J5065" s="1" t="str">
        <x:v>日频齐全；折算事件未独立核实</x:v>
      </x:c>
    </x:row>
    <x:row r="5066" ht="25" customHeight="1">
      <x:c r="A5066" s="1" t="str">
        <x:v>科创50</x:v>
      </x:c>
      <x:c r="B5066" s="1" t="str">
        <x:v>589360.SH</x:v>
      </x:c>
      <x:c r="C5066" s="1" t="str">
        <x:v>国泰上证科创板50成份ETF</x:v>
      </x:c>
      <x:c r="D5066" s="7" t="d">
        <x:v>2026-08-13T00:00:00.000Z</x:v>
      </x:c>
      <x:c r="E5066" s="8" t="n">
        <x:f>IF(ISNUMBER('原始字段'!C5072),'原始字段'!C5072,"n.a.")</x:f>
        <x:v>2591174000</x:v>
      </x:c>
      <x:c r="F5066" s="8" t="n">
        <x:f>IF(ISNUMBER('原始字段'!C5168),'原始字段'!C5168,"n.a.")</x:f>
        <x:v>2591174000</x:v>
      </x:c>
      <x:c r="G5066" s="8" t="n">
        <x:f>IF(COUNT(E5066:F5066)=2,F5066-E5066,"n.a.")</x:f>
        <x:v>0</x:v>
      </x:c>
      <x:c r="H5066" s="9" t="n">
        <x:f>IF(ISNUMBER('原始字段'!D5168),'原始字段'!D5168,"n.a.")</x:f>
        <x:v>0.8869</x:v>
      </x:c>
      <x:c r="I5066" s="9" t="n">
        <x:f>IF(COUNT(G5066:H5066)=2,G5066*H5066/100000000,"n.a.")</x:f>
        <x:v>0</x:v>
      </x:c>
      <x:c r="J5066" s="1" t="str">
        <x:v>日频齐全；折算事件未独立核实</x:v>
      </x:c>
    </x:row>
    <x:row r="5067" ht="25" customHeight="1">
      <x:c r="A5067" s="1" t="str">
        <x:v>科创50</x:v>
      </x:c>
      <x:c r="B5067" s="1" t="str">
        <x:v>588950.SH</x:v>
      </x:c>
      <x:c r="C5067" s="1" t="str">
        <x:v>景顺长城上证科创板50成份ETF</x:v>
      </x:c>
      <x:c r="D5067" s="7" t="d">
        <x:v>2026-08-13T00:00:00.000Z</x:v>
      </x:c>
      <x:c r="E5067" s="8" t="n">
        <x:f>IF(ISNUMBER('原始字段'!C5070),'原始字段'!C5070,"n.a.")</x:f>
        <x:v>548729700</x:v>
      </x:c>
      <x:c r="F5067" s="8" t="n">
        <x:f>IF(ISNUMBER('原始字段'!C5166),'原始字段'!C5166,"n.a.")</x:f>
        <x:v>539729700</x:v>
      </x:c>
      <x:c r="G5067" s="8" t="n">
        <x:f>IF(COUNT(E5067:F5067)=2,F5067-E5067,"n.a.")</x:f>
        <x:v>-9000000</x:v>
      </x:c>
      <x:c r="H5067" s="9" t="n">
        <x:f>IF(ISNUMBER('原始字段'!D5166),'原始字段'!D5166,"n.a.")</x:f>
        <x:v>1.795</x:v>
      </x:c>
      <x:c r="I5067" s="9" t="n">
        <x:f>IF(COUNT(G5067:H5067)=2,G5067*H5067/100000000,"n.a.")</x:f>
        <x:v>-0.16155</x:v>
      </x:c>
      <x:c r="J5067" s="1" t="str">
        <x:v>日频齐全；折算事件未独立核实</x:v>
      </x:c>
    </x:row>
    <x:row r="5068" ht="25" customHeight="1">
      <x:c r="A5068" s="1" t="str">
        <x:v>科创50</x:v>
      </x:c>
      <x:c r="B5068" s="1" t="str">
        <x:v>588080.SH</x:v>
      </x:c>
      <x:c r="C5068" s="1" t="str">
        <x:v>易方达上证科创板50ETF</x:v>
      </x:c>
      <x:c r="D5068" s="7" t="d">
        <x:v>2026-08-13T00:00:00.000Z</x:v>
      </x:c>
      <x:c r="E5068" s="8" t="n">
        <x:f>IF(ISNUMBER('原始字段'!C5061),'原始字段'!C5061,"n.a.")</x:f>
        <x:v>23680628100</x:v>
      </x:c>
      <x:c r="F5068" s="8" t="n">
        <x:f>IF(ISNUMBER('原始字段'!C5157),'原始字段'!C5157,"n.a.")</x:f>
        <x:v>23584628100</x:v>
      </x:c>
      <x:c r="G5068" s="8" t="n">
        <x:f>IF(COUNT(E5068:F5068)=2,F5068-E5068,"n.a.")</x:f>
        <x:v>-96000000</x:v>
      </x:c>
      <x:c r="H5068" s="9" t="n">
        <x:f>IF(ISNUMBER('原始字段'!D5157),'原始字段'!D5157,"n.a.")</x:f>
        <x:v>1.7579</x:v>
      </x:c>
      <x:c r="I5068" s="9" t="n">
        <x:f>IF(COUNT(G5068:H5068)=2,G5068*H5068/100000000,"n.a.")</x:f>
        <x:v>-1.687584</x:v>
      </x:c>
      <x:c r="J5068" s="1" t="str">
        <x:v>日频齐全；折算事件未独立核实</x:v>
      </x:c>
    </x:row>
    <x:row r="5069" ht="25" customHeight="1">
      <x:c r="A5069" s="1" t="str">
        <x:v>科创50</x:v>
      </x:c>
      <x:c r="B5069" s="1" t="str">
        <x:v>588060.SH</x:v>
      </x:c>
      <x:c r="C5069" s="1" t="str">
        <x:v>广发上证科创板50ETF</x:v>
      </x:c>
      <x:c r="D5069" s="7" t="d">
        <x:v>2026-08-13T00:00:00.000Z</x:v>
      </x:c>
      <x:c r="E5069" s="8" t="n">
        <x:f>IF(ISNUMBER('原始字段'!C5060),'原始字段'!C5060,"n.a.")</x:f>
        <x:v>7087140000</x:v>
      </x:c>
      <x:c r="F5069" s="8" t="n">
        <x:f>IF(ISNUMBER('原始字段'!C5156),'原始字段'!C5156,"n.a.")</x:f>
        <x:v>6997140000</x:v>
      </x:c>
      <x:c r="G5069" s="8" t="n">
        <x:f>IF(COUNT(E5069:F5069)=2,F5069-E5069,"n.a.")</x:f>
        <x:v>-90000000</x:v>
      </x:c>
      <x:c r="H5069" s="9" t="n">
        <x:f>IF(ISNUMBER('原始字段'!D5156),'原始字段'!D5156,"n.a.")</x:f>
        <x:v>1.0909</x:v>
      </x:c>
      <x:c r="I5069" s="9" t="n">
        <x:f>IF(COUNT(G5069:H5069)=2,G5069*H5069/100000000,"n.a.")</x:f>
        <x:v>-0.98181</x:v>
      </x:c>
      <x:c r="J5069" s="1" t="str">
        <x:v>日频齐全；折算事件未独立核实</x:v>
      </x:c>
    </x:row>
    <x:row r="5070" ht="25" customHeight="1">
      <x:c r="A5070" s="1" t="str">
        <x:v>科创50</x:v>
      </x:c>
      <x:c r="B5070" s="1" t="str">
        <x:v>588870.SH</x:v>
      </x:c>
      <x:c r="C5070" s="1" t="str">
        <x:v>汇添富上证科创板50成份ETF</x:v>
      </x:c>
      <x:c r="D5070" s="7" t="d">
        <x:v>2026-08-13T00:00:00.000Z</x:v>
      </x:c>
      <x:c r="E5070" s="8" t="n">
        <x:f>IF(ISNUMBER('原始字段'!C5068),'原始字段'!C5068,"n.a.")</x:f>
        <x:v>683552000</x:v>
      </x:c>
      <x:c r="F5070" s="8" t="n">
        <x:f>IF(ISNUMBER('原始字段'!C5164),'原始字段'!C5164,"n.a.")</x:f>
        <x:v>674552000</x:v>
      </x:c>
      <x:c r="G5070" s="8" t="n">
        <x:f>IF(COUNT(E5070:F5070)=2,F5070-E5070,"n.a.")</x:f>
        <x:v>-9000000</x:v>
      </x:c>
      <x:c r="H5070" s="9" t="n">
        <x:f>IF(ISNUMBER('原始字段'!D5164),'原始字段'!D5164,"n.a.")</x:f>
        <x:v>1.7425</x:v>
      </x:c>
      <x:c r="I5070" s="9" t="n">
        <x:f>IF(COUNT(G5070:H5070)=2,G5070*H5070/100000000,"n.a.")</x:f>
        <x:v>-0.156825</x:v>
      </x:c>
      <x:c r="J5070" s="1" t="str">
        <x:v>日频齐全；折算事件未独立核实</x:v>
      </x:c>
    </x:row>
    <x:row r="5071" ht="25" customHeight="1">
      <x:c r="A5071" s="1" t="str">
        <x:v>科创50</x:v>
      </x:c>
      <x:c r="B5071" s="1" t="str">
        <x:v>588720.SH</x:v>
      </x:c>
      <x:c r="C5071" s="1" t="str">
        <x:v>中银上证科创板50成份ETF</x:v>
      </x:c>
      <x:c r="D5071" s="7" t="d">
        <x:v>2026-08-13T00:00:00.000Z</x:v>
      </x:c>
      <x:c r="E5071" s="8" t="n">
        <x:f>IF(ISNUMBER('原始字段'!C5066),'原始字段'!C5066,"n.a.")</x:f>
        <x:v>104741800</x:v>
      </x:c>
      <x:c r="F5071" s="8" t="n">
        <x:f>IF(ISNUMBER('原始字段'!C5162),'原始字段'!C5162,"n.a.")</x:f>
        <x:v>104741800</x:v>
      </x:c>
      <x:c r="G5071" s="8" t="n">
        <x:f>IF(COUNT(E5071:F5071)=2,F5071-E5071,"n.a.")</x:f>
        <x:v>0</x:v>
      </x:c>
      <x:c r="H5071" s="9" t="n">
        <x:f>IF(ISNUMBER('原始字段'!D5162),'原始字段'!D5162,"n.a.")</x:f>
        <x:v>1.7457</x:v>
      </x:c>
      <x:c r="I5071" s="9" t="n">
        <x:f>IF(COUNT(G5071:H5071)=2,G5071*H5071/100000000,"n.a.")</x:f>
        <x:v>0</x:v>
      </x:c>
      <x:c r="J5071" s="1" t="str">
        <x:v>日频齐全；折算事件未独立核实</x:v>
      </x:c>
    </x:row>
    <x:row r="5072" ht="25" customHeight="1">
      <x:c r="A5072" s="1" t="str">
        <x:v>科创50</x:v>
      </x:c>
      <x:c r="B5072" s="1" t="str">
        <x:v>588090.SH</x:v>
      </x:c>
      <x:c r="C5072" s="1" t="str">
        <x:v>华泰柏瑞上证科创板50ETF</x:v>
      </x:c>
      <x:c r="D5072" s="7" t="d">
        <x:v>2026-08-13T00:00:00.000Z</x:v>
      </x:c>
      <x:c r="E5072" s="8" t="n">
        <x:f>IF(ISNUMBER('原始字段'!C5062),'原始字段'!C5062,"n.a.")</x:f>
        <x:v>2826072800</x:v>
      </x:c>
      <x:c r="F5072" s="8" t="n">
        <x:f>IF(ISNUMBER('原始字段'!C5158),'原始字段'!C5158,"n.a.")</x:f>
        <x:v>2820072800</x:v>
      </x:c>
      <x:c r="G5072" s="8" t="n">
        <x:f>IF(COUNT(E5072:F5072)=2,F5072-E5072,"n.a.")</x:f>
        <x:v>-6000000</x:v>
      </x:c>
      <x:c r="H5072" s="9" t="n">
        <x:f>IF(ISNUMBER('原始字段'!D5158),'原始字段'!D5158,"n.a.")</x:f>
        <x:v>1.7668</x:v>
      </x:c>
      <x:c r="I5072" s="9" t="n">
        <x:f>IF(COUNT(G5072:H5072)=2,G5072*H5072/100000000,"n.a.")</x:f>
        <x:v>-0.106008</x:v>
      </x:c>
      <x:c r="J5072" s="1" t="str">
        <x:v>日频齐全；折算事件未独立核实</x:v>
      </x:c>
    </x:row>
    <x:row r="5073" ht="25" customHeight="1">
      <x:c r="A5073" s="1" t="str">
        <x:v>科创50</x:v>
      </x:c>
      <x:c r="B5073" s="1" t="str">
        <x:v>588180.SH</x:v>
      </x:c>
      <x:c r="C5073" s="1" t="str">
        <x:v>国联安上证科创板50ETF</x:v>
      </x:c>
      <x:c r="D5073" s="7" t="d">
        <x:v>2026-08-13T00:00:00.000Z</x:v>
      </x:c>
      <x:c r="E5073" s="8" t="n">
        <x:f>IF(ISNUMBER('原始字段'!C5064),'原始字段'!C5064,"n.a.")</x:f>
        <x:v>713853700</x:v>
      </x:c>
      <x:c r="F5073" s="8" t="n">
        <x:f>IF(ISNUMBER('原始字段'!C5160),'原始字段'!C5160,"n.a.")</x:f>
        <x:v>713853700</x:v>
      </x:c>
      <x:c r="G5073" s="8" t="n">
        <x:f>IF(COUNT(E5073:F5073)=2,F5073-E5073,"n.a.")</x:f>
        <x:v>0</x:v>
      </x:c>
      <x:c r="H5073" s="9" t="n">
        <x:f>IF(ISNUMBER('原始字段'!D5160),'原始字段'!D5160,"n.a.")</x:f>
        <x:v>1.1195</x:v>
      </x:c>
      <x:c r="I5073" s="9" t="n">
        <x:f>IF(COUNT(G5073:H5073)=2,G5073*H5073/100000000,"n.a.")</x:f>
        <x:v>0</x:v>
      </x:c>
      <x:c r="J5073" s="1" t="str">
        <x:v>日频齐全；折算事件未独立核实</x:v>
      </x:c>
    </x:row>
    <x:row r="5074" ht="25" customHeight="1">
      <x:c r="A5074" s="1" t="str">
        <x:v>科创50</x:v>
      </x:c>
      <x:c r="B5074" s="1" t="str">
        <x:v>588050.SH</x:v>
      </x:c>
      <x:c r="C5074" s="1" t="str">
        <x:v>工银上证科创板50ETF</x:v>
      </x:c>
      <x:c r="D5074" s="7" t="d">
        <x:v>2026-08-13T00:00:00.000Z</x:v>
      </x:c>
      <x:c r="E5074" s="8" t="n">
        <x:f>IF(ISNUMBER('原始字段'!C5059),'原始字段'!C5059,"n.a.")</x:f>
        <x:v>6259241300</x:v>
      </x:c>
      <x:c r="F5074" s="8" t="n">
        <x:f>IF(ISNUMBER('原始字段'!C5155),'原始字段'!C5155,"n.a.")</x:f>
        <x:v>6191241300</x:v>
      </x:c>
      <x:c r="G5074" s="8" t="n">
        <x:f>IF(COUNT(E5074:F5074)=2,F5074-E5074,"n.a.")</x:f>
        <x:v>-68000000</x:v>
      </x:c>
      <x:c r="H5074" s="9" t="n">
        <x:f>IF(ISNUMBER('原始字段'!D5155),'原始字段'!D5155,"n.a.")</x:f>
        <x:v>1.761</x:v>
      </x:c>
      <x:c r="I5074" s="9" t="n">
        <x:f>IF(COUNT(G5074:H5074)=2,G5074*H5074/100000000,"n.a.")</x:f>
        <x:v>-1.19748</x:v>
      </x:c>
      <x:c r="J5074" s="1" t="str">
        <x:v>日频齐全；折算事件未独立核实</x:v>
      </x:c>
    </x:row>
    <x:row r="5075" ht="25" customHeight="1">
      <x:c r="A5075" s="1" t="str">
        <x:v>沪深300</x:v>
      </x:c>
      <x:c r="B5075" s="1" t="str">
        <x:v>159393.SZ</x:v>
      </x:c>
      <x:c r="C5075" s="1" t="str">
        <x:v>万家沪深300ETF</x:v>
      </x:c>
      <x:c r="D5075" s="7" t="d">
        <x:v>2026-08-14T00:00:00.000Z</x:v>
      </x:c>
      <x:c r="E5075" s="8" t="n">
        <x:f>IF(ISNUMBER('原始字段'!C5079),'原始字段'!C5079,"n.a.")</x:f>
        <x:v>86146342</x:v>
      </x:c>
      <x:c r="F5075" s="8" t="n">
        <x:f>IF(ISNUMBER('原始字段'!C5175),'原始字段'!C5175,"n.a.")</x:f>
        <x:v>86146342</x:v>
      </x:c>
      <x:c r="G5075" s="8" t="n">
        <x:f>IF(COUNT(E5075:F5075)=2,F5075-E5075,"n.a.")</x:f>
        <x:v>0</x:v>
      </x:c>
      <x:c r="H5075" s="9" t="n">
        <x:f>IF(ISNUMBER('原始字段'!D5175),'原始字段'!D5175,"n.a.")</x:f>
        <x:v>5.0101</x:v>
      </x:c>
      <x:c r="I5075" s="9" t="n">
        <x:f>IF(COUNT(G5075:H5075)=2,G5075*H5075/100000000,"n.a.")</x:f>
        <x:v>0</x:v>
      </x:c>
      <x:c r="J5075" s="1" t="str">
        <x:v>日频齐全；折算事件未独立核实</x:v>
      </x:c>
    </x:row>
    <x:row r="5076" ht="25" customHeight="1">
      <x:c r="A5076" s="1" t="str">
        <x:v>沪深300</x:v>
      </x:c>
      <x:c r="B5076" s="1" t="str">
        <x:v>515660.SH</x:v>
      </x:c>
      <x:c r="C5076" s="1" t="str">
        <x:v>国联安沪深300ETF</x:v>
      </x:c>
      <x:c r="D5076" s="7" t="d">
        <x:v>2026-08-14T00:00:00.000Z</x:v>
      </x:c>
      <x:c r="E5076" s="8" t="n">
        <x:f>IF(ISNUMBER('原始字段'!C5140),'原始字段'!C5140,"n.a.")</x:f>
        <x:v>432694200</x:v>
      </x:c>
      <x:c r="F5076" s="8" t="n">
        <x:f>IF(ISNUMBER('原始字段'!C5236),'原始字段'!C5236,"n.a.")</x:f>
        <x:v>432694200</x:v>
      </x:c>
      <x:c r="G5076" s="8" t="n">
        <x:f>IF(COUNT(E5076:F5076)=2,F5076-E5076,"n.a.")</x:f>
        <x:v>0</x:v>
      </x:c>
      <x:c r="H5076" s="9" t="n">
        <x:f>IF(ISNUMBER('原始字段'!D5236),'原始字段'!D5236,"n.a.")</x:f>
        <x:v>5.9045</x:v>
      </x:c>
      <x:c r="I5076" s="9" t="n">
        <x:f>IF(COUNT(G5076:H5076)=2,G5076*H5076/100000000,"n.a.")</x:f>
        <x:v>0</x:v>
      </x:c>
      <x:c r="J5076" s="1" t="str">
        <x:v>日频齐全；折算事件未独立核实</x:v>
      </x:c>
    </x:row>
    <x:row r="5077" ht="25" customHeight="1">
      <x:c r="A5077" s="1" t="str">
        <x:v>沪深300</x:v>
      </x:c>
      <x:c r="B5077" s="1" t="str">
        <x:v>515360.SH</x:v>
      </x:c>
      <x:c r="C5077" s="1" t="str">
        <x:v>方正富邦沪深300ETF</x:v>
      </x:c>
      <x:c r="D5077" s="7" t="d">
        <x:v>2026-08-14T00:00:00.000Z</x:v>
      </x:c>
      <x:c r="E5077" s="8" t="n">
        <x:f>IF(ISNUMBER('原始字段'!C5135),'原始字段'!C5135,"n.a.")</x:f>
        <x:v>37779300</x:v>
      </x:c>
      <x:c r="F5077" s="8" t="n">
        <x:f>IF(ISNUMBER('原始字段'!C5231),'原始字段'!C5231,"n.a.")</x:f>
        <x:v>37779300</x:v>
      </x:c>
      <x:c r="G5077" s="8" t="n">
        <x:f>IF(COUNT(E5077:F5077)=2,F5077-E5077,"n.a.")</x:f>
        <x:v>0</x:v>
      </x:c>
      <x:c r="H5077" s="9" t="n">
        <x:f>IF(ISNUMBER('原始字段'!D5231),'原始字段'!D5231,"n.a.")</x:f>
        <x:v>6.8399</x:v>
      </x:c>
      <x:c r="I5077" s="9" t="n">
        <x:f>IF(COUNT(G5077:H5077)=2,G5077*H5077/100000000,"n.a.")</x:f>
        <x:v>0</x:v>
      </x:c>
      <x:c r="J5077" s="1" t="str">
        <x:v>日频齐全；折算事件未独立核实</x:v>
      </x:c>
    </x:row>
    <x:row r="5078" ht="25" customHeight="1">
      <x:c r="A5078" s="1" t="str">
        <x:v>沪深300</x:v>
      </x:c>
      <x:c r="B5078" s="1" t="str">
        <x:v>510320.SH</x:v>
      </x:c>
      <x:c r="C5078" s="1" t="str">
        <x:v>中金沪深300ETF</x:v>
      </x:c>
      <x:c r="D5078" s="7" t="d">
        <x:v>2026-08-14T00:00:00.000Z</x:v>
      </x:c>
      <x:c r="E5078" s="8" t="n">
        <x:f>IF(ISNUMBER('原始字段'!C5112),'原始字段'!C5112,"n.a.")</x:f>
        <x:v>628068500</x:v>
      </x:c>
      <x:c r="F5078" s="8" t="n">
        <x:f>IF(ISNUMBER('原始字段'!C5208),'原始字段'!C5208,"n.a.")</x:f>
        <x:v>628068500</x:v>
      </x:c>
      <x:c r="G5078" s="8" t="n">
        <x:f>IF(COUNT(E5078:F5078)=2,F5078-E5078,"n.a.")</x:f>
        <x:v>0</x:v>
      </x:c>
      <x:c r="H5078" s="9" t="n">
        <x:f>IF(ISNUMBER('原始字段'!D5208),'原始字段'!D5208,"n.a.")</x:f>
        <x:v>1.2708</x:v>
      </x:c>
      <x:c r="I5078" s="9" t="n">
        <x:f>IF(COUNT(G5078:H5078)=2,G5078*H5078/100000000,"n.a.")</x:f>
        <x:v>0</x:v>
      </x:c>
      <x:c r="J5078" s="1" t="str">
        <x:v>日频齐全；折算事件未独立核实</x:v>
      </x:c>
    </x:row>
    <x:row r="5079" ht="25" customHeight="1">
      <x:c r="A5079" s="1" t="str">
        <x:v>沪深300</x:v>
      </x:c>
      <x:c r="B5079" s="1" t="str">
        <x:v>510360.SH</x:v>
      </x:c>
      <x:c r="C5079" s="1" t="str">
        <x:v>广发沪深300ETF</x:v>
      </x:c>
      <x:c r="D5079" s="7" t="d">
        <x:v>2026-08-14T00:00:00.000Z</x:v>
      </x:c>
      <x:c r="E5079" s="8" t="n">
        <x:f>IF(ISNUMBER('原始字段'!C5115),'原始字段'!C5115,"n.a.")</x:f>
        <x:v>1763381200</x:v>
      </x:c>
      <x:c r="F5079" s="8" t="n">
        <x:f>IF(ISNUMBER('原始字段'!C5211),'原始字段'!C5211,"n.a.")</x:f>
        <x:v>1775381200</x:v>
      </x:c>
      <x:c r="G5079" s="8" t="n">
        <x:f>IF(COUNT(E5079:F5079)=2,F5079-E5079,"n.a.")</x:f>
        <x:v>12000000</x:v>
      </x:c>
      <x:c r="H5079" s="9" t="n">
        <x:f>IF(ISNUMBER('原始字段'!D5211),'原始字段'!D5211,"n.a.")</x:f>
        <x:v>1.8068</x:v>
      </x:c>
      <x:c r="I5079" s="9" t="n">
        <x:f>IF(COUNT(G5079:H5079)=2,G5079*H5079/100000000,"n.a.")</x:f>
        <x:v>0.216816</x:v>
      </x:c>
      <x:c r="J5079" s="1" t="str">
        <x:v>日频齐全；折算事件未独立核实</x:v>
      </x:c>
    </x:row>
    <x:row r="5080" ht="25" customHeight="1">
      <x:c r="A5080" s="1" t="str">
        <x:v>沪深300</x:v>
      </x:c>
      <x:c r="B5080" s="1" t="str">
        <x:v>515330.SH</x:v>
      </x:c>
      <x:c r="C5080" s="1" t="str">
        <x:v>天弘沪深300ETF</x:v>
      </x:c>
      <x:c r="D5080" s="7" t="d">
        <x:v>2026-08-14T00:00:00.000Z</x:v>
      </x:c>
      <x:c r="E5080" s="8" t="n">
        <x:f>IF(ISNUMBER('原始字段'!C5133),'原始字段'!C5133,"n.a.")</x:f>
        <x:v>6176709500</x:v>
      </x:c>
      <x:c r="F5080" s="8" t="n">
        <x:f>IF(ISNUMBER('原始字段'!C5229),'原始字段'!C5229,"n.a.")</x:f>
        <x:v>6176709500</x:v>
      </x:c>
      <x:c r="G5080" s="8" t="n">
        <x:f>IF(COUNT(E5080:F5080)=2,F5080-E5080,"n.a.")</x:f>
        <x:v>0</x:v>
      </x:c>
      <x:c r="H5080" s="9" t="n">
        <x:f>IF(ISNUMBER('原始字段'!D5229),'原始字段'!D5229,"n.a.")</x:f>
        <x:v>1.3592</x:v>
      </x:c>
      <x:c r="I5080" s="9" t="n">
        <x:f>IF(COUNT(G5080:H5080)=2,G5080*H5080/100000000,"n.a.")</x:f>
        <x:v>0</x:v>
      </x:c>
      <x:c r="J5080" s="1" t="str">
        <x:v>日频齐全；折算事件未独立核实</x:v>
      </x:c>
    </x:row>
    <x:row r="5081" ht="25" customHeight="1">
      <x:c r="A5081" s="1" t="str">
        <x:v>沪深300</x:v>
      </x:c>
      <x:c r="B5081" s="1" t="str">
        <x:v>510330.SH</x:v>
      </x:c>
      <x:c r="C5081" s="1" t="str">
        <x:v>华夏沪深300ETF</x:v>
      </x:c>
      <x:c r="D5081" s="7" t="d">
        <x:v>2026-08-14T00:00:00.000Z</x:v>
      </x:c>
      <x:c r="E5081" s="8" t="n">
        <x:f>IF(ISNUMBER('原始字段'!C5113),'原始字段'!C5113,"n.a.")</x:f>
        <x:v>8599749800</x:v>
      </x:c>
      <x:c r="F5081" s="8" t="n">
        <x:f>IF(ISNUMBER('原始字段'!C5209),'原始字段'!C5209,"n.a.")</x:f>
        <x:v>8582649800</x:v>
      </x:c>
      <x:c r="G5081" s="8" t="n">
        <x:f>IF(COUNT(E5081:F5081)=2,F5081-E5081,"n.a.")</x:f>
        <x:v>-17100000</x:v>
      </x:c>
      <x:c r="H5081" s="9" t="n">
        <x:f>IF(ISNUMBER('原始字段'!D5209),'原始字段'!D5209,"n.a.")</x:f>
        <x:v>4.9293</x:v>
      </x:c>
      <x:c r="I5081" s="9" t="n">
        <x:f>IF(COUNT(G5081:H5081)=2,G5081*H5081/100000000,"n.a.")</x:f>
        <x:v>-0.8429103</x:v>
      </x:c>
      <x:c r="J5081" s="1" t="str">
        <x:v>日频齐全；折算事件未独立核实</x:v>
      </x:c>
    </x:row>
    <x:row r="5082" ht="25" customHeight="1">
      <x:c r="A5082" s="1" t="str">
        <x:v>沪深300</x:v>
      </x:c>
      <x:c r="B5082" s="1" t="str">
        <x:v>510370.SH</x:v>
      </x:c>
      <x:c r="C5082" s="1" t="str">
        <x:v>兴业沪深300ETF</x:v>
      </x:c>
      <x:c r="D5082" s="7" t="d">
        <x:v>2026-08-14T00:00:00.000Z</x:v>
      </x:c>
      <x:c r="E5082" s="8" t="n">
        <x:f>IF(ISNUMBER('原始字段'!C5116),'原始字段'!C5116,"n.a.")</x:f>
        <x:v>87258100</x:v>
      </x:c>
      <x:c r="F5082" s="8" t="n">
        <x:f>IF(ISNUMBER('原始字段'!C5212),'原始字段'!C5212,"n.a.")</x:f>
        <x:v>87258100</x:v>
      </x:c>
      <x:c r="G5082" s="8" t="n">
        <x:f>IF(COUNT(E5082:F5082)=2,F5082-E5082,"n.a.")</x:f>
        <x:v>0</x:v>
      </x:c>
      <x:c r="H5082" s="9" t="n">
        <x:f>IF(ISNUMBER('原始字段'!D5212),'原始字段'!D5212,"n.a.")</x:f>
        <x:v>1.0484</x:v>
      </x:c>
      <x:c r="I5082" s="9" t="n">
        <x:f>IF(COUNT(G5082:H5082)=2,G5082*H5082/100000000,"n.a.")</x:f>
        <x:v>0</x:v>
      </x:c>
      <x:c r="J5082" s="1" t="str">
        <x:v>日频齐全；折算事件未独立核实</x:v>
      </x:c>
    </x:row>
    <x:row r="5083" ht="25" customHeight="1">
      <x:c r="A5083" s="1" t="str">
        <x:v>沪深300</x:v>
      </x:c>
      <x:c r="B5083" s="1" t="str">
        <x:v>159919.SZ</x:v>
      </x:c>
      <x:c r="C5083" s="1" t="str">
        <x:v>嘉实沪深300ETF</x:v>
      </x:c>
      <x:c r="D5083" s="7" t="d">
        <x:v>2026-08-14T00:00:00.000Z</x:v>
      </x:c>
      <x:c r="E5083" s="8" t="n">
        <x:f>IF(ISNUMBER('原始字段'!C5096),'原始字段'!C5096,"n.a.")</x:f>
        <x:v>6235416676</x:v>
      </x:c>
      <x:c r="F5083" s="8" t="n">
        <x:f>IF(ISNUMBER('原始字段'!C5192),'原始字段'!C5192,"n.a.")</x:f>
        <x:v>6227316676</x:v>
      </x:c>
      <x:c r="G5083" s="8" t="n">
        <x:f>IF(COUNT(E5083:F5083)=2,F5083-E5083,"n.a.")</x:f>
        <x:v>-8100000</x:v>
      </x:c>
      <x:c r="H5083" s="9" t="n">
        <x:f>IF(ISNUMBER('原始字段'!D5192),'原始字段'!D5192,"n.a.")</x:f>
        <x:v>4.936</x:v>
      </x:c>
      <x:c r="I5083" s="9" t="n">
        <x:f>IF(COUNT(G5083:H5083)=2,G5083*H5083/100000000,"n.a.")</x:f>
        <x:v>-0.399816</x:v>
      </x:c>
      <x:c r="J5083" s="1" t="str">
        <x:v>日频齐全；折算事件未独立核实</x:v>
      </x:c>
    </x:row>
    <x:row r="5084" ht="25" customHeight="1">
      <x:c r="A5084" s="1" t="str">
        <x:v>沪深300</x:v>
      </x:c>
      <x:c r="B5084" s="1" t="str">
        <x:v>159673.SZ</x:v>
      </x:c>
      <x:c r="C5084" s="1" t="str">
        <x:v>鹏华沪深300ETF</x:v>
      </x:c>
      <x:c r="D5084" s="7" t="d">
        <x:v>2026-08-14T00:00:00.000Z</x:v>
      </x:c>
      <x:c r="E5084" s="8" t="n">
        <x:f>IF(ISNUMBER('原始字段'!C5088),'原始字段'!C5088,"n.a.")</x:f>
        <x:v>1771528385</x:v>
      </x:c>
      <x:c r="F5084" s="8" t="n">
        <x:f>IF(ISNUMBER('原始字段'!C5184),'原始字段'!C5184,"n.a.")</x:f>
        <x:v>1773528385</x:v>
      </x:c>
      <x:c r="G5084" s="8" t="n">
        <x:f>IF(COUNT(E5084:F5084)=2,F5084-E5084,"n.a.")</x:f>
        <x:v>2000000</x:v>
      </x:c>
      <x:c r="H5084" s="9" t="n">
        <x:f>IF(ISNUMBER('原始字段'!D5184),'原始字段'!D5184,"n.a.")</x:f>
        <x:v>1.3011</x:v>
      </x:c>
      <x:c r="I5084" s="9" t="n">
        <x:f>IF(COUNT(G5084:H5084)=2,G5084*H5084/100000000,"n.a.")</x:f>
        <x:v>0.026022</x:v>
      </x:c>
      <x:c r="J5084" s="1" t="str">
        <x:v>日频齐全；折算事件未独立核实</x:v>
      </x:c>
    </x:row>
    <x:row r="5085" ht="25" customHeight="1">
      <x:c r="A5085" s="1" t="str">
        <x:v>沪深300</x:v>
      </x:c>
      <x:c r="B5085" s="1" t="str">
        <x:v>159300.SZ</x:v>
      </x:c>
      <x:c r="C5085" s="1" t="str">
        <x:v>富国沪深300ETF</x:v>
      </x:c>
      <x:c r="D5085" s="7" t="d">
        <x:v>2026-08-14T00:00:00.000Z</x:v>
      </x:c>
      <x:c r="E5085" s="8" t="n">
        <x:f>IF(ISNUMBER('原始字段'!C5076),'原始字段'!C5076,"n.a.")</x:f>
        <x:v>358258097</x:v>
      </x:c>
      <x:c r="F5085" s="8" t="n">
        <x:f>IF(ISNUMBER('原始字段'!C5172),'原始字段'!C5172,"n.a.")</x:f>
        <x:v>359158097</x:v>
      </x:c>
      <x:c r="G5085" s="8" t="n">
        <x:f>IF(COUNT(E5085:F5085)=2,F5085-E5085,"n.a.")</x:f>
        <x:v>900000</x:v>
      </x:c>
      <x:c r="H5085" s="9" t="n">
        <x:f>IF(ISNUMBER('原始字段'!D5172),'原始字段'!D5172,"n.a.")</x:f>
        <x:v>5.0675</x:v>
      </x:c>
      <x:c r="I5085" s="9" t="n">
        <x:f>IF(COUNT(G5085:H5085)=2,G5085*H5085/100000000,"n.a.")</x:f>
        <x:v>0.0456075</x:v>
      </x:c>
      <x:c r="J5085" s="1" t="str">
        <x:v>日频齐全；折算事件未独立核实</x:v>
      </x:c>
    </x:row>
    <x:row r="5086" ht="25" customHeight="1">
      <x:c r="A5086" s="1" t="str">
        <x:v>沪深300</x:v>
      </x:c>
      <x:c r="B5086" s="1" t="str">
        <x:v>510380.SH</x:v>
      </x:c>
      <x:c r="C5086" s="1" t="str">
        <x:v>国寿安保沪深300ETF</x:v>
      </x:c>
      <x:c r="D5086" s="7" t="d">
        <x:v>2026-08-14T00:00:00.000Z</x:v>
      </x:c>
      <x:c r="E5086" s="8" t="n">
        <x:f>IF(ISNUMBER('原始字段'!C5117),'原始字段'!C5117,"n.a.")</x:f>
        <x:v>1464802400</x:v>
      </x:c>
      <x:c r="F5086" s="8" t="n">
        <x:f>IF(ISNUMBER('原始字段'!C5213),'原始字段'!C5213,"n.a.")</x:f>
        <x:v>1470802400</x:v>
      </x:c>
      <x:c r="G5086" s="8" t="n">
        <x:f>IF(COUNT(E5086:F5086)=2,F5086-E5086,"n.a.")</x:f>
        <x:v>6000000</x:v>
      </x:c>
      <x:c r="H5086" s="9" t="n">
        <x:f>IF(ISNUMBER('原始字段'!D5213),'原始字段'!D5213,"n.a.")</x:f>
        <x:v>1.408</x:v>
      </x:c>
      <x:c r="I5086" s="9" t="n">
        <x:f>IF(COUNT(G5086:H5086)=2,G5086*H5086/100000000,"n.a.")</x:f>
        <x:v>0.08448</x:v>
      </x:c>
      <x:c r="J5086" s="1" t="str">
        <x:v>日频齐全；折算事件未独立核实</x:v>
      </x:c>
    </x:row>
    <x:row r="5087" ht="25" customHeight="1">
      <x:c r="A5087" s="1" t="str">
        <x:v>沪深300</x:v>
      </x:c>
      <x:c r="B5087" s="1" t="str">
        <x:v>515380.SH</x:v>
      </x:c>
      <x:c r="C5087" s="1" t="str">
        <x:v>泰康沪深300ETF</x:v>
      </x:c>
      <x:c r="D5087" s="7" t="d">
        <x:v>2026-08-14T00:00:00.000Z</x:v>
      </x:c>
      <x:c r="E5087" s="8" t="n">
        <x:f>IF(ISNUMBER('原始字段'!C5136),'原始字段'!C5136,"n.a.")</x:f>
        <x:v>662499800</x:v>
      </x:c>
      <x:c r="F5087" s="8" t="n">
        <x:f>IF(ISNUMBER('原始字段'!C5232),'原始字段'!C5232,"n.a.")</x:f>
        <x:v>662499800</x:v>
      </x:c>
      <x:c r="G5087" s="8" t="n">
        <x:f>IF(COUNT(E5087:F5087)=2,F5087-E5087,"n.a.")</x:f>
        <x:v>0</x:v>
      </x:c>
      <x:c r="H5087" s="9" t="n">
        <x:f>IF(ISNUMBER('原始字段'!D5232),'原始字段'!D5232,"n.a.")</x:f>
        <x:v>5.4879</x:v>
      </x:c>
      <x:c r="I5087" s="9" t="n">
        <x:f>IF(COUNT(G5087:H5087)=2,G5087*H5087/100000000,"n.a.")</x:f>
        <x:v>0</x:v>
      </x:c>
      <x:c r="J5087" s="1" t="str">
        <x:v>日频齐全；折算事件未独立核实</x:v>
      </x:c>
    </x:row>
    <x:row r="5088" ht="25" customHeight="1">
      <x:c r="A5088" s="1" t="str">
        <x:v>沪深300</x:v>
      </x:c>
      <x:c r="B5088" s="1" t="str">
        <x:v>510350.SH</x:v>
      </x:c>
      <x:c r="C5088" s="1" t="str">
        <x:v>工银沪深300ETF</x:v>
      </x:c>
      <x:c r="D5088" s="7" t="d">
        <x:v>2026-08-14T00:00:00.000Z</x:v>
      </x:c>
      <x:c r="E5088" s="8" t="n">
        <x:f>IF(ISNUMBER('原始字段'!C5114),'原始字段'!C5114,"n.a.")</x:f>
        <x:v>678714700</x:v>
      </x:c>
      <x:c r="F5088" s="8" t="n">
        <x:f>IF(ISNUMBER('原始字段'!C5210),'原始字段'!C5210,"n.a.")</x:f>
        <x:v>678714700</x:v>
      </x:c>
      <x:c r="G5088" s="8" t="n">
        <x:f>IF(COUNT(E5088:F5088)=2,F5088-E5088,"n.a.")</x:f>
        <x:v>0</x:v>
      </x:c>
      <x:c r="H5088" s="9" t="n">
        <x:f>IF(ISNUMBER('原始字段'!D5210),'原始字段'!D5210,"n.a.")</x:f>
        <x:v>4.9705</x:v>
      </x:c>
      <x:c r="I5088" s="9" t="n">
        <x:f>IF(COUNT(G5088:H5088)=2,G5088*H5088/100000000,"n.a.")</x:f>
        <x:v>0</x:v>
      </x:c>
      <x:c r="J5088" s="1" t="str">
        <x:v>日频齐全；折算事件未独立核实</x:v>
      </x:c>
    </x:row>
    <x:row r="5089" ht="25" customHeight="1">
      <x:c r="A5089" s="1" t="str">
        <x:v>沪深300</x:v>
      </x:c>
      <x:c r="B5089" s="1" t="str">
        <x:v>563520.SH</x:v>
      </x:c>
      <x:c r="C5089" s="1" t="str">
        <x:v>永赢沪深300ETF</x:v>
      </x:c>
      <x:c r="D5089" s="7" t="d">
        <x:v>2026-08-14T00:00:00.000Z</x:v>
      </x:c>
      <x:c r="E5089" s="8" t="n">
        <x:f>IF(ISNUMBER('原始字段'!C5151),'原始字段'!C5151,"n.a.")</x:f>
        <x:v>412065000</x:v>
      </x:c>
      <x:c r="F5089" s="8" t="n">
        <x:f>IF(ISNUMBER('原始字段'!C5247),'原始字段'!C5247,"n.a.")</x:f>
        <x:v>412065000</x:v>
      </x:c>
      <x:c r="G5089" s="8" t="n">
        <x:f>IF(COUNT(E5089:F5089)=2,F5089-E5089,"n.a.")</x:f>
        <x:v>0</x:v>
      </x:c>
      <x:c r="H5089" s="9" t="n">
        <x:f>IF(ISNUMBER('原始字段'!D5247),'原始字段'!D5247,"n.a.")</x:f>
        <x:v>1.2144</x:v>
      </x:c>
      <x:c r="I5089" s="9" t="n">
        <x:f>IF(COUNT(G5089:H5089)=2,G5089*H5089/100000000,"n.a.")</x:f>
        <x:v>0</x:v>
      </x:c>
      <x:c r="J5089" s="1" t="str">
        <x:v>日频齐全；折算事件未独立核实</x:v>
      </x:c>
    </x:row>
    <x:row r="5090" ht="25" customHeight="1">
      <x:c r="A5090" s="1" t="str">
        <x:v>沪深300</x:v>
      </x:c>
      <x:c r="B5090" s="1" t="str">
        <x:v>510300.SH</x:v>
      </x:c>
      <x:c r="C5090" s="1" t="str">
        <x:v>华泰柏瑞沪深300ETF</x:v>
      </x:c>
      <x:c r="D5090" s="7" t="d">
        <x:v>2026-08-14T00:00:00.000Z</x:v>
      </x:c>
      <x:c r="E5090" s="8" t="n">
        <x:f>IF(ISNUMBER('原始字段'!C5110),'原始字段'!C5110,"n.a.")</x:f>
        <x:v>23678587700</x:v>
      </x:c>
      <x:c r="F5090" s="8" t="n">
        <x:f>IF(ISNUMBER('原始字段'!C5206),'原始字段'!C5206,"n.a.")</x:f>
        <x:v>23501287700</x:v>
      </x:c>
      <x:c r="G5090" s="8" t="n">
        <x:f>IF(COUNT(E5090:F5090)=2,F5090-E5090,"n.a.")</x:f>
        <x:v>-177300000</x:v>
      </x:c>
      <x:c r="H5090" s="9" t="n">
        <x:f>IF(ISNUMBER('原始字段'!D5206),'原始字段'!D5206,"n.a.")</x:f>
        <x:v>4.7282</x:v>
      </x:c>
      <x:c r="I5090" s="9" t="n">
        <x:f>IF(COUNT(G5090:H5090)=2,G5090*H5090/100000000,"n.a.")</x:f>
        <x:v>-8.3830986</x:v>
      </x:c>
      <x:c r="J5090" s="1" t="str">
        <x:v>日频齐全；折算事件未独立核实</x:v>
      </x:c>
    </x:row>
    <x:row r="5091" ht="25" customHeight="1">
      <x:c r="A5091" s="1" t="str">
        <x:v>沪深300</x:v>
      </x:c>
      <x:c r="B5091" s="1" t="str">
        <x:v>515310.SH</x:v>
      </x:c>
      <x:c r="C5091" s="1" t="str">
        <x:v>汇添富沪深300ETF</x:v>
      </x:c>
      <x:c r="D5091" s="7" t="d">
        <x:v>2026-08-14T00:00:00.000Z</x:v>
      </x:c>
      <x:c r="E5091" s="8" t="n">
        <x:f>IF(ISNUMBER('原始字段'!C5132),'原始字段'!C5132,"n.a.")</x:f>
        <x:v>318111200</x:v>
      </x:c>
      <x:c r="F5091" s="8" t="n">
        <x:f>IF(ISNUMBER('原始字段'!C5228),'原始字段'!C5228,"n.a.")</x:f>
        <x:v>318111200</x:v>
      </x:c>
      <x:c r="G5091" s="8" t="n">
        <x:f>IF(COUNT(E5091:F5091)=2,F5091-E5091,"n.a.")</x:f>
        <x:v>0</x:v>
      </x:c>
      <x:c r="H5091" s="9" t="n">
        <x:f>IF(ISNUMBER('原始字段'!D5228),'原始字段'!D5228,"n.a.")</x:f>
        <x:v>1.4049</x:v>
      </x:c>
      <x:c r="I5091" s="9" t="n">
        <x:f>IF(COUNT(G5091:H5091)=2,G5091*H5091/100000000,"n.a.")</x:f>
        <x:v>0</x:v>
      </x:c>
      <x:c r="J5091" s="1" t="str">
        <x:v>日频齐全；折算事件未独立核实</x:v>
      </x:c>
    </x:row>
    <x:row r="5092" ht="25" customHeight="1">
      <x:c r="A5092" s="1" t="str">
        <x:v>沪深300</x:v>
      </x:c>
      <x:c r="B5092" s="1" t="str">
        <x:v>159925.SZ</x:v>
      </x:c>
      <x:c r="C5092" s="1" t="str">
        <x:v>南方沪深300ETF</x:v>
      </x:c>
      <x:c r="D5092" s="7" t="d">
        <x:v>2026-08-14T00:00:00.000Z</x:v>
      </x:c>
      <x:c r="E5092" s="8" t="n">
        <x:f>IF(ISNUMBER('原始字段'!C5098),'原始字段'!C5098,"n.a.")</x:f>
        <x:v>583520856</x:v>
      </x:c>
      <x:c r="F5092" s="8" t="n">
        <x:f>IF(ISNUMBER('原始字段'!C5194),'原始字段'!C5194,"n.a.")</x:f>
        <x:v>584420856</x:v>
      </x:c>
      <x:c r="G5092" s="8" t="n">
        <x:f>IF(COUNT(E5092:F5092)=2,F5092-E5092,"n.a.")</x:f>
        <x:v>900000</x:v>
      </x:c>
      <x:c r="H5092" s="9" t="n">
        <x:f>IF(ISNUMBER('原始字段'!D5194),'原始字段'!D5194,"n.a.")</x:f>
        <x:v>4.796</x:v>
      </x:c>
      <x:c r="I5092" s="9" t="n">
        <x:f>IF(COUNT(G5092:H5092)=2,G5092*H5092/100000000,"n.a.")</x:f>
        <x:v>0.043164</x:v>
      </x:c>
      <x:c r="J5092" s="1" t="str">
        <x:v>日频齐全；折算事件未独立核实</x:v>
      </x:c>
    </x:row>
    <x:row r="5093" ht="25" customHeight="1">
      <x:c r="A5093" s="1" t="str">
        <x:v>沪深300</x:v>
      </x:c>
      <x:c r="B5093" s="1" t="str">
        <x:v>561930.SH</x:v>
      </x:c>
      <x:c r="C5093" s="1" t="str">
        <x:v>招商沪深300ETF</x:v>
      </x:c>
      <x:c r="D5093" s="7" t="d">
        <x:v>2026-08-14T00:00:00.000Z</x:v>
      </x:c>
      <x:c r="E5093" s="8" t="n">
        <x:f>IF(ISNUMBER('原始字段'!C5147),'原始字段'!C5147,"n.a.")</x:f>
        <x:v>184260600</x:v>
      </x:c>
      <x:c r="F5093" s="8" t="n">
        <x:f>IF(ISNUMBER('原始字段'!C5243),'原始字段'!C5243,"n.a.")</x:f>
        <x:v>169260600</x:v>
      </x:c>
      <x:c r="G5093" s="8" t="n">
        <x:f>IF(COUNT(E5093:F5093)=2,F5093-E5093,"n.a.")</x:f>
        <x:v>-15000000</x:v>
      </x:c>
      <x:c r="H5093" s="9" t="n">
        <x:f>IF(ISNUMBER('原始字段'!D5243),'原始字段'!D5243,"n.a.")</x:f>
        <x:v>1.5866</x:v>
      </x:c>
      <x:c r="I5093" s="9" t="n">
        <x:f>IF(COUNT(G5093:H5093)=2,G5093*H5093/100000000,"n.a.")</x:f>
        <x:v>-0.23799</x:v>
      </x:c>
      <x:c r="J5093" s="1" t="str">
        <x:v>日频齐全；折算事件未独立核实</x:v>
      </x:c>
    </x:row>
    <x:row r="5094" ht="25" customHeight="1">
      <x:c r="A5094" s="1" t="str">
        <x:v>沪深300</x:v>
      </x:c>
      <x:c r="B5094" s="1" t="str">
        <x:v>515350.SH</x:v>
      </x:c>
      <x:c r="C5094" s="1" t="str">
        <x:v>民生加银沪深300ETF</x:v>
      </x:c>
      <x:c r="D5094" s="7" t="d">
        <x:v>2026-08-14T00:00:00.000Z</x:v>
      </x:c>
      <x:c r="E5094" s="8" t="n">
        <x:f>IF(ISNUMBER('原始字段'!C5134),'原始字段'!C5134,"n.a.")</x:f>
        <x:v>11699200</x:v>
      </x:c>
      <x:c r="F5094" s="8" t="n">
        <x:f>IF(ISNUMBER('原始字段'!C5230),'原始字段'!C5230,"n.a.")</x:f>
        <x:v>11699200</x:v>
      </x:c>
      <x:c r="G5094" s="8" t="n">
        <x:f>IF(COUNT(E5094:F5094)=2,F5094-E5094,"n.a.")</x:f>
        <x:v>0</x:v>
      </x:c>
      <x:c r="H5094" s="9" t="n">
        <x:f>IF(ISNUMBER('原始字段'!D5230),'原始字段'!D5230,"n.a.")</x:f>
        <x:v>6.3399</x:v>
      </x:c>
      <x:c r="I5094" s="9" t="n">
        <x:f>IF(COUNT(G5094:H5094)=2,G5094*H5094/100000000,"n.a.")</x:f>
        <x:v>0</x:v>
      </x:c>
      <x:c r="J5094" s="1" t="str">
        <x:v>日频齐全；折算事件未独立核实</x:v>
      </x:c>
    </x:row>
    <x:row r="5095" ht="25" customHeight="1">
      <x:c r="A5095" s="1" t="str">
        <x:v>沪深300</x:v>
      </x:c>
      <x:c r="B5095" s="1" t="str">
        <x:v>510310.SH</x:v>
      </x:c>
      <x:c r="C5095" s="1" t="str">
        <x:v>易方达沪深300ETF</x:v>
      </x:c>
      <x:c r="D5095" s="7" t="d">
        <x:v>2026-08-14T00:00:00.000Z</x:v>
      </x:c>
      <x:c r="E5095" s="8" t="n">
        <x:f>IF(ISNUMBER('原始字段'!C5111),'原始字段'!C5111,"n.a.")</x:f>
        <x:v>11375744000</x:v>
      </x:c>
      <x:c r="F5095" s="8" t="n">
        <x:f>IF(ISNUMBER('原始字段'!C5207),'原始字段'!C5207,"n.a.")</x:f>
        <x:v>11373944000</x:v>
      </x:c>
      <x:c r="G5095" s="8" t="n">
        <x:f>IF(COUNT(E5095:F5095)=2,F5095-E5095,"n.a.")</x:f>
        <x:v>-1800000</x:v>
      </x:c>
      <x:c r="H5095" s="9" t="n">
        <x:f>IF(ISNUMBER('原始字段'!D5207),'原始字段'!D5207,"n.a.")</x:f>
        <x:v>4.5903</x:v>
      </x:c>
      <x:c r="I5095" s="9" t="n">
        <x:f>IF(COUNT(G5095:H5095)=2,G5095*H5095/100000000,"n.a.")</x:f>
        <x:v>-0.0826254</x:v>
      </x:c>
      <x:c r="J5095" s="1" t="str">
        <x:v>日频齐全；折算事件未独立核实</x:v>
      </x:c>
    </x:row>
    <x:row r="5096" ht="25" customHeight="1">
      <x:c r="A5096" s="1" t="str">
        <x:v>沪深300</x:v>
      </x:c>
      <x:c r="B5096" s="1" t="str">
        <x:v>159330.SZ</x:v>
      </x:c>
      <x:c r="C5096" s="1" t="str">
        <x:v>东财沪深300ETF</x:v>
      </x:c>
      <x:c r="D5096" s="7" t="d">
        <x:v>2026-08-14T00:00:00.000Z</x:v>
      </x:c>
      <x:c r="E5096" s="8" t="n">
        <x:f>IF(ISNUMBER('原始字段'!C5077),'原始字段'!C5077,"n.a.")</x:f>
        <x:v>431801009</x:v>
      </x:c>
      <x:c r="F5096" s="8" t="n">
        <x:f>IF(ISNUMBER('原始字段'!C5173),'原始字段'!C5173,"n.a.")</x:f>
        <x:v>431801009</x:v>
      </x:c>
      <x:c r="G5096" s="8" t="n">
        <x:f>IF(COUNT(E5096:F5096)=2,F5096-E5096,"n.a.")</x:f>
        <x:v>0</x:v>
      </x:c>
      <x:c r="H5096" s="9" t="n">
        <x:f>IF(ISNUMBER('原始字段'!D5173),'原始字段'!D5173,"n.a.")</x:f>
        <x:v>1.4601</x:v>
      </x:c>
      <x:c r="I5096" s="9" t="n">
        <x:f>IF(COUNT(G5096:H5096)=2,G5096*H5096/100000000,"n.a.")</x:f>
        <x:v>0</x:v>
      </x:c>
      <x:c r="J5096" s="1" t="str">
        <x:v>日频齐全；折算事件未独立核实</x:v>
      </x:c>
    </x:row>
    <x:row r="5097" ht="25" customHeight="1">
      <x:c r="A5097" s="1" t="str">
        <x:v>沪深300</x:v>
      </x:c>
      <x:c r="B5097" s="1" t="str">
        <x:v>510390.SH</x:v>
      </x:c>
      <x:c r="C5097" s="1" t="str">
        <x:v>平安沪深300ETF</x:v>
      </x:c>
      <x:c r="D5097" s="7" t="d">
        <x:v>2026-08-14T00:00:00.000Z</x:v>
      </x:c>
      <x:c r="E5097" s="8" t="n">
        <x:f>IF(ISNUMBER('原始字段'!C5118),'原始字段'!C5118,"n.a.")</x:f>
        <x:v>140150000</x:v>
      </x:c>
      <x:c r="F5097" s="8" t="n">
        <x:f>IF(ISNUMBER('原始字段'!C5214),'原始字段'!C5214,"n.a.")</x:f>
        <x:v>137450000</x:v>
      </x:c>
      <x:c r="G5097" s="8" t="n">
        <x:f>IF(COUNT(E5097:F5097)=2,F5097-E5097,"n.a.")</x:f>
        <x:v>-2700000</x:v>
      </x:c>
      <x:c r="H5097" s="9" t="n">
        <x:f>IF(ISNUMBER('原始字段'!D5214),'原始字段'!D5214,"n.a.")</x:f>
        <x:v>5.3512</x:v>
      </x:c>
      <x:c r="I5097" s="9" t="n">
        <x:f>IF(COUNT(G5097:H5097)=2,G5097*H5097/100000000,"n.a.")</x:f>
        <x:v>-0.1444824</x:v>
      </x:c>
      <x:c r="J5097" s="1" t="str">
        <x:v>日频齐全；折算事件未独立核实</x:v>
      </x:c>
    </x:row>
    <x:row r="5098" ht="25" customHeight="1">
      <x:c r="A5098" s="1" t="str">
        <x:v>沪深300</x:v>
      </x:c>
      <x:c r="B5098" s="1" t="str">
        <x:v>515390.SH</x:v>
      </x:c>
      <x:c r="C5098" s="1" t="str">
        <x:v>华安沪深300ETF</x:v>
      </x:c>
      <x:c r="D5098" s="7" t="d">
        <x:v>2026-08-14T00:00:00.000Z</x:v>
      </x:c>
      <x:c r="E5098" s="8" t="n">
        <x:f>IF(ISNUMBER('原始字段'!C5137),'原始字段'!C5137,"n.a.")</x:f>
        <x:v>1766683000</x:v>
      </x:c>
      <x:c r="F5098" s="8" t="n">
        <x:f>IF(ISNUMBER('原始字段'!C5233),'原始字段'!C5233,"n.a.")</x:f>
        <x:v>1774683000</x:v>
      </x:c>
      <x:c r="G5098" s="8" t="n">
        <x:f>IF(COUNT(E5098:F5098)=2,F5098-E5098,"n.a.")</x:f>
        <x:v>8000000</x:v>
      </x:c>
      <x:c r="H5098" s="9" t="n">
        <x:f>IF(ISNUMBER('原始字段'!D5233),'原始字段'!D5233,"n.a.")</x:f>
        <x:v>1.377</x:v>
      </x:c>
      <x:c r="I5098" s="9" t="n">
        <x:f>IF(COUNT(G5098:H5098)=2,G5098*H5098/100000000,"n.a.")</x:f>
        <x:v>0.11016</x:v>
      </x:c>
      <x:c r="J5098" s="1" t="str">
        <x:v>日频齐全；折算事件未独立核实</x:v>
      </x:c>
    </x:row>
    <x:row r="5099" ht="25" customHeight="1">
      <x:c r="A5099" s="1" t="str">
        <x:v>沪深300</x:v>
      </x:c>
      <x:c r="B5099" s="1" t="str">
        <x:v>515130.SH</x:v>
      </x:c>
      <x:c r="C5099" s="1" t="str">
        <x:v>博时沪深300ETF</x:v>
      </x:c>
      <x:c r="D5099" s="7" t="d">
        <x:v>2026-08-14T00:00:00.000Z</x:v>
      </x:c>
      <x:c r="E5099" s="8" t="n">
        <x:f>IF(ISNUMBER('原始字段'!C5130),'原始字段'!C5130,"n.a.")</x:f>
        <x:v>88463200</x:v>
      </x:c>
      <x:c r="F5099" s="8" t="n">
        <x:f>IF(ISNUMBER('原始字段'!C5226),'原始字段'!C5226,"n.a.")</x:f>
        <x:v>88463200</x:v>
      </x:c>
      <x:c r="G5099" s="8" t="n">
        <x:f>IF(COUNT(E5099:F5099)=2,F5099-E5099,"n.a.")</x:f>
        <x:v>0</x:v>
      </x:c>
      <x:c r="H5099" s="9" t="n">
        <x:f>IF(ISNUMBER('原始字段'!D5226),'原始字段'!D5226,"n.a.")</x:f>
        <x:v>1.561</x:v>
      </x:c>
      <x:c r="I5099" s="9" t="n">
        <x:f>IF(COUNT(G5099:H5099)=2,G5099*H5099/100000000,"n.a.")</x:f>
        <x:v>0</x:v>
      </x:c>
      <x:c r="J5099" s="1" t="str">
        <x:v>日频齐全；折算事件未独立核实</x:v>
      </x:c>
    </x:row>
    <x:row r="5100" ht="25" customHeight="1">
      <x:c r="A5100" s="1" t="str">
        <x:v>中证500</x:v>
      </x:c>
      <x:c r="B5100" s="1" t="str">
        <x:v>510530.SH</x:v>
      </x:c>
      <x:c r="C5100" s="1" t="str">
        <x:v>工银中证500ETF</x:v>
      </x:c>
      <x:c r="D5100" s="7" t="d">
        <x:v>2026-08-14T00:00:00.000Z</x:v>
      </x:c>
      <x:c r="E5100" s="8" t="n">
        <x:f>IF(ISNUMBER('原始字段'!C5121),'原始字段'!C5121,"n.a.")</x:f>
        <x:v>48479400</x:v>
      </x:c>
      <x:c r="F5100" s="8" t="n">
        <x:f>IF(ISNUMBER('原始字段'!C5217),'原始字段'!C5217,"n.a.")</x:f>
        <x:v>48479400</x:v>
      </x:c>
      <x:c r="G5100" s="8" t="n">
        <x:f>IF(COUNT(E5100:F5100)=2,F5100-E5100,"n.a.")</x:f>
        <x:v>0</x:v>
      </x:c>
      <x:c r="H5100" s="9" t="n">
        <x:f>IF(ISNUMBER('原始字段'!D5217),'原始字段'!D5217,"n.a.")</x:f>
        <x:v>8.9838</x:v>
      </x:c>
      <x:c r="I5100" s="9" t="n">
        <x:f>IF(COUNT(G5100:H5100)=2,G5100*H5100/100000000,"n.a.")</x:f>
        <x:v>0</x:v>
      </x:c>
      <x:c r="J5100" s="1" t="str">
        <x:v>日频齐全；折算事件未独立核实</x:v>
      </x:c>
    </x:row>
    <x:row r="5101" ht="25" customHeight="1">
      <x:c r="A5101" s="1" t="str">
        <x:v>中证500</x:v>
      </x:c>
      <x:c r="B5101" s="1" t="str">
        <x:v>510580.SH</x:v>
      </x:c>
      <x:c r="C5101" s="1" t="str">
        <x:v>易方达中证500ETF</x:v>
      </x:c>
      <x:c r="D5101" s="7" t="d">
        <x:v>2026-08-14T00:00:00.000Z</x:v>
      </x:c>
      <x:c r="E5101" s="8" t="n">
        <x:f>IF(ISNUMBER('原始字段'!C5125),'原始字段'!C5125,"n.a.")</x:f>
        <x:v>1126168300</x:v>
      </x:c>
      <x:c r="F5101" s="8" t="n">
        <x:f>IF(ISNUMBER('原始字段'!C5221),'原始字段'!C5221,"n.a.")</x:f>
        <x:v>1121368300</x:v>
      </x:c>
      <x:c r="G5101" s="8" t="n">
        <x:f>IF(COUNT(E5101:F5101)=2,F5101-E5101,"n.a.")</x:f>
        <x:v>-4800000</x:v>
      </x:c>
      <x:c r="H5101" s="9" t="n">
        <x:f>IF(ISNUMBER('原始字段'!D5221),'原始字段'!D5221,"n.a.")</x:f>
        <x:v>4.2088</x:v>
      </x:c>
      <x:c r="I5101" s="9" t="n">
        <x:f>IF(COUNT(G5101:H5101)=2,G5101*H5101/100000000,"n.a.")</x:f>
        <x:v>-0.2020224</x:v>
      </x:c>
      <x:c r="J5101" s="1" t="str">
        <x:v>日频齐全；折算事件未独立核实</x:v>
      </x:c>
    </x:row>
    <x:row r="5102" ht="25" customHeight="1">
      <x:c r="A5102" s="1" t="str">
        <x:v>中证500</x:v>
      </x:c>
      <x:c r="B5102" s="1" t="str">
        <x:v>159922.SZ</x:v>
      </x:c>
      <x:c r="C5102" s="1" t="str">
        <x:v>嘉实中证500ETF</x:v>
      </x:c>
      <x:c r="D5102" s="7" t="d">
        <x:v>2026-08-14T00:00:00.000Z</x:v>
      </x:c>
      <x:c r="E5102" s="8" t="n">
        <x:f>IF(ISNUMBER('原始字段'!C5097),'原始字段'!C5097,"n.a.")</x:f>
        <x:v>2734676765</x:v>
      </x:c>
      <x:c r="F5102" s="8" t="n">
        <x:f>IF(ISNUMBER('原始字段'!C5193),'原始字段'!C5193,"n.a.")</x:f>
        <x:v>2739676765</x:v>
      </x:c>
      <x:c r="G5102" s="8" t="n">
        <x:f>IF(COUNT(E5102:F5102)=2,F5102-E5102,"n.a.")</x:f>
        <x:v>5000000</x:v>
      </x:c>
      <x:c r="H5102" s="9" t="n">
        <x:f>IF(ISNUMBER('原始字段'!D5193),'原始字段'!D5193,"n.a.")</x:f>
        <x:v>3.2473</x:v>
      </x:c>
      <x:c r="I5102" s="9" t="n">
        <x:f>IF(COUNT(G5102:H5102)=2,G5102*H5102/100000000,"n.a.")</x:f>
        <x:v>0.162365</x:v>
      </x:c>
      <x:c r="J5102" s="1" t="str">
        <x:v>日频齐全；折算事件未独立核实</x:v>
      </x:c>
    </x:row>
    <x:row r="5103" ht="25" customHeight="1">
      <x:c r="A5103" s="1" t="str">
        <x:v>中证500</x:v>
      </x:c>
      <x:c r="B5103" s="1" t="str">
        <x:v>563750.SH</x:v>
      </x:c>
      <x:c r="C5103" s="1" t="str">
        <x:v>汇添富中证500ETF</x:v>
      </x:c>
      <x:c r="D5103" s="7" t="d">
        <x:v>2026-08-14T00:00:00.000Z</x:v>
      </x:c>
      <x:c r="E5103" s="8" t="n">
        <x:f>IF(ISNUMBER('原始字段'!C5152),'原始字段'!C5152,"n.a.")</x:f>
        <x:v>342237000</x:v>
      </x:c>
      <x:c r="F5103" s="8" t="n">
        <x:f>IF(ISNUMBER('原始字段'!C5248),'原始字段'!C5248,"n.a.")</x:f>
        <x:v>339737000</x:v>
      </x:c>
      <x:c r="G5103" s="8" t="n">
        <x:f>IF(COUNT(E5103:F5103)=2,F5103-E5103,"n.a.")</x:f>
        <x:v>-2500000</x:v>
      </x:c>
      <x:c r="H5103" s="9" t="n">
        <x:f>IF(ISNUMBER('原始字段'!D5248),'原始字段'!D5248,"n.a.")</x:f>
        <x:v>1.1172</x:v>
      </x:c>
      <x:c r="I5103" s="9" t="n">
        <x:f>IF(COUNT(G5103:H5103)=2,G5103*H5103/100000000,"n.a.")</x:f>
        <x:v>-0.02793</x:v>
      </x:c>
      <x:c r="J5103" s="1" t="str">
        <x:v>日频齐全；折算事件未独立核实</x:v>
      </x:c>
    </x:row>
    <x:row r="5104" ht="25" customHeight="1">
      <x:c r="A5104" s="1" t="str">
        <x:v>中证500</x:v>
      </x:c>
      <x:c r="B5104" s="1" t="str">
        <x:v>159935.SZ</x:v>
      </x:c>
      <x:c r="C5104" s="1" t="str">
        <x:v>景顺长城中证500ETF</x:v>
      </x:c>
      <x:c r="D5104" s="7" t="d">
        <x:v>2026-08-14T00:00:00.000Z</x:v>
      </x:c>
      <x:c r="E5104" s="8" t="n">
        <x:f>IF(ISNUMBER('原始字段'!C5099),'原始字段'!C5099,"n.a.")</x:f>
        <x:v>26572956</x:v>
      </x:c>
      <x:c r="F5104" s="8" t="n">
        <x:f>IF(ISNUMBER('原始字段'!C5195),'原始字段'!C5195,"n.a.")</x:f>
        <x:v>26572956</x:v>
      </x:c>
      <x:c r="G5104" s="8" t="n">
        <x:f>IF(COUNT(E5104:F5104)=2,F5104-E5104,"n.a.")</x:f>
        <x:v>0</x:v>
      </x:c>
      <x:c r="H5104" s="9" t="n">
        <x:f>IF(ISNUMBER('原始字段'!D5195),'原始字段'!D5195,"n.a.")</x:f>
        <x:v>2.5229</x:v>
      </x:c>
      <x:c r="I5104" s="9" t="n">
        <x:f>IF(COUNT(G5104:H5104)=2,G5104*H5104/100000000,"n.a.")</x:f>
        <x:v>0</x:v>
      </x:c>
      <x:c r="J5104" s="1" t="str">
        <x:v>日频齐全；折算事件未独立核实</x:v>
      </x:c>
    </x:row>
    <x:row r="5105" ht="25" customHeight="1">
      <x:c r="A5105" s="1" t="str">
        <x:v>中证500</x:v>
      </x:c>
      <x:c r="B5105" s="1" t="str">
        <x:v>515530.SH</x:v>
      </x:c>
      <x:c r="C5105" s="1" t="str">
        <x:v>泰康中证500ETF</x:v>
      </x:c>
      <x:c r="D5105" s="7" t="d">
        <x:v>2026-08-14T00:00:00.000Z</x:v>
      </x:c>
      <x:c r="E5105" s="8" t="n">
        <x:f>IF(ISNUMBER('原始字段'!C5138),'原始字段'!C5138,"n.a.")</x:f>
        <x:v>12242700</x:v>
      </x:c>
      <x:c r="F5105" s="8" t="n">
        <x:f>IF(ISNUMBER('原始字段'!C5234),'原始字段'!C5234,"n.a.")</x:f>
        <x:v>12242700</x:v>
      </x:c>
      <x:c r="G5105" s="8" t="n">
        <x:f>IF(COUNT(E5105:F5105)=2,F5105-E5105,"n.a.")</x:f>
        <x:v>0</x:v>
      </x:c>
      <x:c r="H5105" s="9" t="n">
        <x:f>IF(ISNUMBER('原始字段'!D5234),'原始字段'!D5234,"n.a.")</x:f>
        <x:v>4.4158</x:v>
      </x:c>
      <x:c r="I5105" s="9" t="n">
        <x:f>IF(COUNT(G5105:H5105)=2,G5105*H5105/100000000,"n.a.")</x:f>
        <x:v>0</x:v>
      </x:c>
      <x:c r="J5105" s="1" t="str">
        <x:v>日频齐全；折算事件未独立核实</x:v>
      </x:c>
    </x:row>
    <x:row r="5106" ht="25" customHeight="1">
      <x:c r="A5106" s="1" t="str">
        <x:v>中证500</x:v>
      </x:c>
      <x:c r="B5106" s="1" t="str">
        <x:v>510590.SH</x:v>
      </x:c>
      <x:c r="C5106" s="1" t="str">
        <x:v>平安中证500ETF</x:v>
      </x:c>
      <x:c r="D5106" s="7" t="d">
        <x:v>2026-08-14T00:00:00.000Z</x:v>
      </x:c>
      <x:c r="E5106" s="8" t="n">
        <x:f>IF(ISNUMBER('原始字段'!C5126),'原始字段'!C5126,"n.a.")</x:f>
        <x:v>122386100</x:v>
      </x:c>
      <x:c r="F5106" s="8" t="n">
        <x:f>IF(ISNUMBER('原始字段'!C5222),'原始字段'!C5222,"n.a.")</x:f>
        <x:v>122386100</x:v>
      </x:c>
      <x:c r="G5106" s="8" t="n">
        <x:f>IF(COUNT(E5106:F5106)=2,F5106-E5106,"n.a.")</x:f>
        <x:v>0</x:v>
      </x:c>
      <x:c r="H5106" s="9" t="n">
        <x:f>IF(ISNUMBER('原始字段'!D5222),'原始字段'!D5222,"n.a.")</x:f>
        <x:v>8.6935</x:v>
      </x:c>
      <x:c r="I5106" s="9" t="n">
        <x:f>IF(COUNT(G5106:H5106)=2,G5106*H5106/100000000,"n.a.")</x:f>
        <x:v>0</x:v>
      </x:c>
      <x:c r="J5106" s="1" t="str">
        <x:v>日频齐全；折算事件未独立核实</x:v>
      </x:c>
    </x:row>
    <x:row r="5107" ht="25" customHeight="1">
      <x:c r="A5107" s="1" t="str">
        <x:v>中证500</x:v>
      </x:c>
      <x:c r="B5107" s="1" t="str">
        <x:v>515190.SH</x:v>
      </x:c>
      <x:c r="C5107" s="1" t="str">
        <x:v>中银证券中证500ETF</x:v>
      </x:c>
      <x:c r="D5107" s="7" t="d">
        <x:v>2026-08-14T00:00:00.000Z</x:v>
      </x:c>
      <x:c r="E5107" s="8" t="n">
        <x:f>IF(ISNUMBER('原始字段'!C5131),'原始字段'!C5131,"n.a.")</x:f>
        <x:v>293466100</x:v>
      </x:c>
      <x:c r="F5107" s="8" t="n">
        <x:f>IF(ISNUMBER('原始字段'!C5227),'原始字段'!C5227,"n.a.")</x:f>
        <x:v>293466100</x:v>
      </x:c>
      <x:c r="G5107" s="8" t="n">
        <x:f>IF(COUNT(E5107:F5107)=2,F5107-E5107,"n.a.")</x:f>
        <x:v>0</x:v>
      </x:c>
      <x:c r="H5107" s="9" t="n">
        <x:f>IF(ISNUMBER('原始字段'!D5227),'原始字段'!D5227,"n.a.")</x:f>
        <x:v>1.6823</x:v>
      </x:c>
      <x:c r="I5107" s="9" t="n">
        <x:f>IF(COUNT(G5107:H5107)=2,G5107*H5107/100000000,"n.a.")</x:f>
        <x:v>0</x:v>
      </x:c>
      <x:c r="J5107" s="1" t="str">
        <x:v>日频齐全；折算事件未独立核实</x:v>
      </x:c>
    </x:row>
    <x:row r="5108" ht="25" customHeight="1">
      <x:c r="A5108" s="1" t="str">
        <x:v>中证500</x:v>
      </x:c>
      <x:c r="B5108" s="1" t="str">
        <x:v>159820.SZ</x:v>
      </x:c>
      <x:c r="C5108" s="1" t="str">
        <x:v>天弘中证500ETF</x:v>
      </x:c>
      <x:c r="D5108" s="7" t="d">
        <x:v>2026-08-14T00:00:00.000Z</x:v>
      </x:c>
      <x:c r="E5108" s="8" t="n">
        <x:f>IF(ISNUMBER('原始字段'!C5091),'原始字段'!C5091,"n.a.")</x:f>
        <x:v>1361408470</x:v>
      </x:c>
      <x:c r="F5108" s="8" t="n">
        <x:f>IF(ISNUMBER('原始字段'!C5187),'原始字段'!C5187,"n.a.")</x:f>
        <x:v>1361408470</x:v>
      </x:c>
      <x:c r="G5108" s="8" t="n">
        <x:f>IF(COUNT(E5108:F5108)=2,F5108-E5108,"n.a.")</x:f>
        <x:v>0</x:v>
      </x:c>
      <x:c r="H5108" s="9" t="n">
        <x:f>IF(ISNUMBER('原始字段'!D5187),'原始字段'!D5187,"n.a.")</x:f>
        <x:v>1.3883</x:v>
      </x:c>
      <x:c r="I5108" s="9" t="n">
        <x:f>IF(COUNT(G5108:H5108)=2,G5108*H5108/100000000,"n.a.")</x:f>
        <x:v>0</x:v>
      </x:c>
      <x:c r="J5108" s="1" t="str">
        <x:v>日频齐全；折算事件未独立核实</x:v>
      </x:c>
    </x:row>
    <x:row r="5109" ht="25" customHeight="1">
      <x:c r="A5109" s="1" t="str">
        <x:v>中证500</x:v>
      </x:c>
      <x:c r="B5109" s="1" t="str">
        <x:v>159337.SZ</x:v>
      </x:c>
      <x:c r="C5109" s="1" t="str">
        <x:v>东财中证500ETF</x:v>
      </x:c>
      <x:c r="D5109" s="7" t="d">
        <x:v>2026-08-14T00:00:00.000Z</x:v>
      </x:c>
      <x:c r="E5109" s="8" t="n">
        <x:f>IF(ISNUMBER('原始字段'!C5078),'原始字段'!C5078,"n.a.")</x:f>
        <x:v>285710611</x:v>
      </x:c>
      <x:c r="F5109" s="8" t="n">
        <x:f>IF(ISNUMBER('原始字段'!C5174),'原始字段'!C5174,"n.a.")</x:f>
        <x:v>285710611</x:v>
      </x:c>
      <x:c r="G5109" s="8" t="n">
        <x:f>IF(COUNT(E5109:F5109)=2,F5109-E5109,"n.a.")</x:f>
        <x:v>0</x:v>
      </x:c>
      <x:c r="H5109" s="9" t="n">
        <x:f>IF(ISNUMBER('原始字段'!D5174),'原始字段'!D5174,"n.a.")</x:f>
        <x:v>1.8276</x:v>
      </x:c>
      <x:c r="I5109" s="9" t="n">
        <x:f>IF(COUNT(G5109:H5109)=2,G5109*H5109/100000000,"n.a.")</x:f>
        <x:v>0</x:v>
      </x:c>
      <x:c r="J5109" s="1" t="str">
        <x:v>日频齐全；折算事件未独立核实</x:v>
      </x:c>
    </x:row>
    <x:row r="5110" ht="25" customHeight="1">
      <x:c r="A5110" s="1" t="str">
        <x:v>中证500</x:v>
      </x:c>
      <x:c r="B5110" s="1" t="str">
        <x:v>510500.SH</x:v>
      </x:c>
      <x:c r="C5110" s="1" t="str">
        <x:v>南方中证500ETF</x:v>
      </x:c>
      <x:c r="D5110" s="7" t="d">
        <x:v>2026-08-14T00:00:00.000Z</x:v>
      </x:c>
      <x:c r="E5110" s="8" t="n">
        <x:f>IF(ISNUMBER('原始字段'!C5119),'原始字段'!C5119,"n.a.")</x:f>
        <x:v>5153368600</x:v>
      </x:c>
      <x:c r="F5110" s="8" t="n">
        <x:f>IF(ISNUMBER('原始字段'!C5215),'原始字段'!C5215,"n.a.")</x:f>
        <x:v>5092168600</x:v>
      </x:c>
      <x:c r="G5110" s="8" t="n">
        <x:f>IF(COUNT(E5110:F5110)=2,F5110-E5110,"n.a.")</x:f>
        <x:v>-61200000</x:v>
      </x:c>
      <x:c r="H5110" s="9" t="n">
        <x:f>IF(ISNUMBER('原始字段'!D5215),'原始字段'!D5215,"n.a.")</x:f>
        <x:v>8.0051</x:v>
      </x:c>
      <x:c r="I5110" s="9" t="n">
        <x:f>IF(COUNT(G5110:H5110)=2,G5110*H5110/100000000,"n.a.")</x:f>
        <x:v>-4.899121200000001</x:v>
      </x:c>
      <x:c r="J5110" s="1" t="str">
        <x:v>日频齐全；折算事件未独立核实</x:v>
      </x:c>
    </x:row>
    <x:row r="5111" ht="25" customHeight="1">
      <x:c r="A5111" s="1" t="str">
        <x:v>中证500</x:v>
      </x:c>
      <x:c r="B5111" s="1" t="str">
        <x:v>159968.SZ</x:v>
      </x:c>
      <x:c r="C5111" s="1" t="str">
        <x:v>博时中证500ETF</x:v>
      </x:c>
      <x:c r="D5111" s="7" t="d">
        <x:v>2026-08-14T00:00:00.000Z</x:v>
      </x:c>
      <x:c r="E5111" s="8" t="n">
        <x:f>IF(ISNUMBER('原始字段'!C5106),'原始字段'!C5106,"n.a.")</x:f>
        <x:v>64895098</x:v>
      </x:c>
      <x:c r="F5111" s="8" t="n">
        <x:f>IF(ISNUMBER('原始字段'!C5202),'原始字段'!C5202,"n.a.")</x:f>
        <x:v>64895098</x:v>
      </x:c>
      <x:c r="G5111" s="8" t="n">
        <x:f>IF(COUNT(E5111:F5111)=2,F5111-E5111,"n.a.")</x:f>
        <x:v>0</x:v>
      </x:c>
      <x:c r="H5111" s="9" t="n">
        <x:f>IF(ISNUMBER('原始字段'!D5202),'原始字段'!D5202,"n.a.")</x:f>
        <x:v>10.4562</x:v>
      </x:c>
      <x:c r="I5111" s="9" t="n">
        <x:f>IF(COUNT(G5111:H5111)=2,G5111*H5111/100000000,"n.a.")</x:f>
        <x:v>0</x:v>
      </x:c>
      <x:c r="J5111" s="1" t="str">
        <x:v>日频齐全；折算事件未独立核实</x:v>
      </x:c>
    </x:row>
    <x:row r="5112" ht="25" customHeight="1">
      <x:c r="A5112" s="1" t="str">
        <x:v>中证500</x:v>
      </x:c>
      <x:c r="B5112" s="1" t="str">
        <x:v>561350.SH</x:v>
      </x:c>
      <x:c r="C5112" s="1" t="str">
        <x:v>国泰中证500ETF</x:v>
      </x:c>
      <x:c r="D5112" s="7" t="d">
        <x:v>2026-08-14T00:00:00.000Z</x:v>
      </x:c>
      <x:c r="E5112" s="8" t="n">
        <x:f>IF(ISNUMBER('原始字段'!C5145),'原始字段'!C5145,"n.a.")</x:f>
        <x:v>97700000</x:v>
      </x:c>
      <x:c r="F5112" s="8" t="n">
        <x:f>IF(ISNUMBER('原始字段'!C5241),'原始字段'!C5241,"n.a.")</x:f>
        <x:v>94700000</x:v>
      </x:c>
      <x:c r="G5112" s="8" t="n">
        <x:f>IF(COUNT(E5112:F5112)=2,F5112-E5112,"n.a.")</x:f>
        <x:v>-3000000</x:v>
      </x:c>
      <x:c r="H5112" s="9" t="n">
        <x:f>IF(ISNUMBER('原始字段'!D5241),'原始字段'!D5241,"n.a.")</x:f>
        <x:v>1.271</x:v>
      </x:c>
      <x:c r="I5112" s="9" t="n">
        <x:f>IF(COUNT(G5112:H5112)=2,G5112*H5112/100000000,"n.a.")</x:f>
        <x:v>-0.03813</x:v>
      </x:c>
      <x:c r="J5112" s="1" t="str">
        <x:v>日频齐全；折算事件未独立核实</x:v>
      </x:c>
    </x:row>
    <x:row r="5113" ht="25" customHeight="1">
      <x:c r="A5113" s="1" t="str">
        <x:v>中证500</x:v>
      </x:c>
      <x:c r="B5113" s="1" t="str">
        <x:v>512500.SH</x:v>
      </x:c>
      <x:c r="C5113" s="1" t="str">
        <x:v>华夏中证500ETF</x:v>
      </x:c>
      <x:c r="D5113" s="7" t="d">
        <x:v>2026-08-14T00:00:00.000Z</x:v>
      </x:c>
      <x:c r="E5113" s="8" t="n">
        <x:f>IF(ISNUMBER('原始字段'!C5128),'原始字段'!C5128,"n.a.")</x:f>
        <x:v>1866408800</x:v>
      </x:c>
      <x:c r="F5113" s="8" t="n">
        <x:f>IF(ISNUMBER('原始字段'!C5224),'原始字段'!C5224,"n.a.")</x:f>
        <x:v>1853608800</x:v>
      </x:c>
      <x:c r="G5113" s="8" t="n">
        <x:f>IF(COUNT(E5113:F5113)=2,F5113-E5113,"n.a.")</x:f>
        <x:v>-12800000</x:v>
      </x:c>
      <x:c r="H5113" s="9" t="n">
        <x:f>IF(ISNUMBER('原始字段'!D5224),'原始字段'!D5224,"n.a.")</x:f>
        <x:v>4.5282</x:v>
      </x:c>
      <x:c r="I5113" s="9" t="n">
        <x:f>IF(COUNT(G5113:H5113)=2,G5113*H5113/100000000,"n.a.")</x:f>
        <x:v>-0.5796096</x:v>
      </x:c>
      <x:c r="J5113" s="1" t="str">
        <x:v>日频齐全；折算事件未独立核实</x:v>
      </x:c>
    </x:row>
    <x:row r="5114" ht="25" customHeight="1">
      <x:c r="A5114" s="1" t="str">
        <x:v>中证500</x:v>
      </x:c>
      <x:c r="B5114" s="1" t="str">
        <x:v>510550.SH</x:v>
      </x:c>
      <x:c r="C5114" s="1" t="str">
        <x:v>方正富邦中证500ETF</x:v>
      </x:c>
      <x:c r="D5114" s="7" t="d">
        <x:v>2026-08-14T00:00:00.000Z</x:v>
      </x:c>
      <x:c r="E5114" s="8" t="n">
        <x:f>IF(ISNUMBER('原始字段'!C5122),'原始字段'!C5122,"n.a.")</x:f>
        <x:v>23743300</x:v>
      </x:c>
      <x:c r="F5114" s="8" t="n">
        <x:f>IF(ISNUMBER('原始字段'!C5218),'原始字段'!C5218,"n.a.")</x:f>
        <x:v>23743300</x:v>
      </x:c>
      <x:c r="G5114" s="8" t="n">
        <x:f>IF(COUNT(E5114:F5114)=2,F5114-E5114,"n.a.")</x:f>
        <x:v>0</x:v>
      </x:c>
      <x:c r="H5114" s="9" t="n">
        <x:f>IF(ISNUMBER('原始字段'!D5218),'原始字段'!D5218,"n.a.")</x:f>
        <x:v>2.0568</x:v>
      </x:c>
      <x:c r="I5114" s="9" t="n">
        <x:f>IF(COUNT(G5114:H5114)=2,G5114*H5114/100000000,"n.a.")</x:f>
        <x:v>0</x:v>
      </x:c>
      <x:c r="J5114" s="1" t="str">
        <x:v>日频齐全；折算事件未独立核实</x:v>
      </x:c>
    </x:row>
    <x:row r="5115" ht="25" customHeight="1">
      <x:c r="A5115" s="1" t="str">
        <x:v>中证500</x:v>
      </x:c>
      <x:c r="B5115" s="1" t="str">
        <x:v>510510.SH</x:v>
      </x:c>
      <x:c r="C5115" s="1" t="str">
        <x:v>广发中证500ETF</x:v>
      </x:c>
      <x:c r="D5115" s="7" t="d">
        <x:v>2026-08-14T00:00:00.000Z</x:v>
      </x:c>
      <x:c r="E5115" s="8" t="n">
        <x:f>IF(ISNUMBER('原始字段'!C5120),'原始字段'!C5120,"n.a.")</x:f>
        <x:v>851038300</x:v>
      </x:c>
      <x:c r="F5115" s="8" t="n">
        <x:f>IF(ISNUMBER('原始字段'!C5216),'原始字段'!C5216,"n.a.")</x:f>
        <x:v>839038300</x:v>
      </x:c>
      <x:c r="G5115" s="8" t="n">
        <x:f>IF(COUNT(E5115:F5115)=2,F5115-E5115,"n.a.")</x:f>
        <x:v>-12000000</x:v>
      </x:c>
      <x:c r="H5115" s="9" t="n">
        <x:f>IF(ISNUMBER('原始字段'!D5216),'原始字段'!D5216,"n.a.")</x:f>
        <x:v>2.5954</x:v>
      </x:c>
      <x:c r="I5115" s="9" t="n">
        <x:f>IF(COUNT(G5115:H5115)=2,G5115*H5115/100000000,"n.a.")</x:f>
        <x:v>-0.311448</x:v>
      </x:c>
      <x:c r="J5115" s="1" t="str">
        <x:v>日频齐全；折算事件未独立核实</x:v>
      </x:c>
    </x:row>
    <x:row r="5116" ht="25" customHeight="1">
      <x:c r="A5116" s="1" t="str">
        <x:v>中证500</x:v>
      </x:c>
      <x:c r="B5116" s="1" t="str">
        <x:v>515550.SH</x:v>
      </x:c>
      <x:c r="C5116" s="1" t="str">
        <x:v>国联中证500ETF</x:v>
      </x:c>
      <x:c r="D5116" s="7" t="d">
        <x:v>2026-08-14T00:00:00.000Z</x:v>
      </x:c>
      <x:c r="E5116" s="8" t="n">
        <x:f>IF(ISNUMBER('原始字段'!C5139),'原始字段'!C5139,"n.a.")</x:f>
        <x:v>21345700</x:v>
      </x:c>
      <x:c r="F5116" s="8" t="n">
        <x:f>IF(ISNUMBER('原始字段'!C5235),'原始字段'!C5235,"n.a.")</x:f>
        <x:v>21345700</x:v>
      </x:c>
      <x:c r="G5116" s="8" t="n">
        <x:f>IF(COUNT(E5116:F5116)=2,F5116-E5116,"n.a.")</x:f>
        <x:v>0</x:v>
      </x:c>
      <x:c r="H5116" s="9" t="n">
        <x:f>IF(ISNUMBER('原始字段'!D5235),'原始字段'!D5235,"n.a.")</x:f>
        <x:v>1.7966</x:v>
      </x:c>
      <x:c r="I5116" s="9" t="n">
        <x:f>IF(COUNT(G5116:H5116)=2,G5116*H5116/100000000,"n.a.")</x:f>
        <x:v>0</x:v>
      </x:c>
      <x:c r="J5116" s="1" t="str">
        <x:v>日频齐全；折算事件未独立核实</x:v>
      </x:c>
    </x:row>
    <x:row r="5117" ht="25" customHeight="1">
      <x:c r="A5117" s="1" t="str">
        <x:v>中证500</x:v>
      </x:c>
      <x:c r="B5117" s="1" t="str">
        <x:v>159500.SZ</x:v>
      </x:c>
      <x:c r="C5117" s="1" t="str">
        <x:v>富国中证500ETF</x:v>
      </x:c>
      <x:c r="D5117" s="7" t="d">
        <x:v>2026-08-14T00:00:00.000Z</x:v>
      </x:c>
      <x:c r="E5117" s="8" t="n">
        <x:f>IF(ISNUMBER('原始字段'!C5080),'原始字段'!C5080,"n.a.")</x:f>
        <x:v>216138865</x:v>
      </x:c>
      <x:c r="F5117" s="8" t="n">
        <x:f>IF(ISNUMBER('原始字段'!C5176),'原始字段'!C5176,"n.a.")</x:f>
        <x:v>216138865</x:v>
      </x:c>
      <x:c r="G5117" s="8" t="n">
        <x:f>IF(COUNT(E5117:F5117)=2,F5117-E5117,"n.a.")</x:f>
        <x:v>0</x:v>
      </x:c>
      <x:c r="H5117" s="9" t="n">
        <x:f>IF(ISNUMBER('原始字段'!D5176),'原始字段'!D5176,"n.a.")</x:f>
        <x:v>1.1994</x:v>
      </x:c>
      <x:c r="I5117" s="9" t="n">
        <x:f>IF(COUNT(G5117:H5117)=2,G5117*H5117/100000000,"n.a.")</x:f>
        <x:v>0</x:v>
      </x:c>
      <x:c r="J5117" s="1" t="str">
        <x:v>日频齐全；折算事件未独立核实</x:v>
      </x:c>
    </x:row>
    <x:row r="5118" ht="25" customHeight="1">
      <x:c r="A5118" s="1" t="str">
        <x:v>中证500</x:v>
      </x:c>
      <x:c r="B5118" s="1" t="str">
        <x:v>512510.SH</x:v>
      </x:c>
      <x:c r="C5118" s="1" t="str">
        <x:v>华泰柏瑞中证500ETF</x:v>
      </x:c>
      <x:c r="D5118" s="7" t="d">
        <x:v>2026-08-14T00:00:00.000Z</x:v>
      </x:c>
      <x:c r="E5118" s="8" t="n">
        <x:f>IF(ISNUMBER('原始字段'!C5129),'原始字段'!C5129,"n.a.")</x:f>
        <x:v>439429800</x:v>
      </x:c>
      <x:c r="F5118" s="8" t="n">
        <x:f>IF(ISNUMBER('原始字段'!C5225),'原始字段'!C5225,"n.a.")</x:f>
        <x:v>439429800</x:v>
      </x:c>
      <x:c r="G5118" s="8" t="n">
        <x:f>IF(COUNT(E5118:F5118)=2,F5118-E5118,"n.a.")</x:f>
        <x:v>0</x:v>
      </x:c>
      <x:c r="H5118" s="9" t="n">
        <x:f>IF(ISNUMBER('原始字段'!D5225),'原始字段'!D5225,"n.a.")</x:f>
        <x:v>2.3983</x:v>
      </x:c>
      <x:c r="I5118" s="9" t="n">
        <x:f>IF(COUNT(G5118:H5118)=2,G5118*H5118/100000000,"n.a.")</x:f>
        <x:v>0</x:v>
      </x:c>
      <x:c r="J5118" s="1" t="str">
        <x:v>日频齐全；折算事件未独立核实</x:v>
      </x:c>
    </x:row>
    <x:row r="5119" ht="25" customHeight="1">
      <x:c r="A5119" s="1" t="str">
        <x:v>中证500</x:v>
      </x:c>
      <x:c r="B5119" s="1" t="str">
        <x:v>510570.SH</x:v>
      </x:c>
      <x:c r="C5119" s="1" t="str">
        <x:v>兴业中证500ETF</x:v>
      </x:c>
      <x:c r="D5119" s="7" t="d">
        <x:v>2026-08-14T00:00:00.000Z</x:v>
      </x:c>
      <x:c r="E5119" s="8" t="n">
        <x:f>IF(ISNUMBER('原始字段'!C5124),'原始字段'!C5124,"n.a.")</x:f>
        <x:v>33060600</x:v>
      </x:c>
      <x:c r="F5119" s="8" t="n">
        <x:f>IF(ISNUMBER('原始字段'!C5220),'原始字段'!C5220,"n.a.")</x:f>
        <x:v>33060600</x:v>
      </x:c>
      <x:c r="G5119" s="8" t="n">
        <x:f>IF(COUNT(E5119:F5119)=2,F5119-E5119,"n.a.")</x:f>
        <x:v>0</x:v>
      </x:c>
      <x:c r="H5119" s="9" t="n">
        <x:f>IF(ISNUMBER('原始字段'!D5220),'原始字段'!D5220,"n.a.")</x:f>
        <x:v>1.2596</x:v>
      </x:c>
      <x:c r="I5119" s="9" t="n">
        <x:f>IF(COUNT(G5119:H5119)=2,G5119*H5119/100000000,"n.a.")</x:f>
        <x:v>0</x:v>
      </x:c>
      <x:c r="J5119" s="1" t="str">
        <x:v>日频齐全；折算事件未独立核实</x:v>
      </x:c>
    </x:row>
    <x:row r="5120" ht="25" customHeight="1">
      <x:c r="A5120" s="1" t="str">
        <x:v>中证500</x:v>
      </x:c>
      <x:c r="B5120" s="1" t="str">
        <x:v>510560.SH</x:v>
      </x:c>
      <x:c r="C5120" s="1" t="str">
        <x:v>国寿安保中证500ETF</x:v>
      </x:c>
      <x:c r="D5120" s="7" t="d">
        <x:v>2026-08-14T00:00:00.000Z</x:v>
      </x:c>
      <x:c r="E5120" s="8" t="n">
        <x:f>IF(ISNUMBER('原始字段'!C5123),'原始字段'!C5123,"n.a.")</x:f>
        <x:v>52318700</x:v>
      </x:c>
      <x:c r="F5120" s="8" t="n">
        <x:f>IF(ISNUMBER('原始字段'!C5219),'原始字段'!C5219,"n.a.")</x:f>
        <x:v>52318700</x:v>
      </x:c>
      <x:c r="G5120" s="8" t="n">
        <x:f>IF(COUNT(E5120:F5120)=2,F5120-E5120,"n.a.")</x:f>
        <x:v>0</x:v>
      </x:c>
      <x:c r="H5120" s="9" t="n">
        <x:f>IF(ISNUMBER('原始字段'!D5219),'原始字段'!D5219,"n.a.")</x:f>
        <x:v>2.0096</x:v>
      </x:c>
      <x:c r="I5120" s="9" t="n">
        <x:f>IF(COUNT(G5120:H5120)=2,G5120*H5120/100000000,"n.a.")</x:f>
        <x:v>0</x:v>
      </x:c>
      <x:c r="J5120" s="1" t="str">
        <x:v>日频齐全；折算事件未独立核实</x:v>
      </x:c>
    </x:row>
    <x:row r="5121" ht="25" customHeight="1">
      <x:c r="A5121" s="1" t="str">
        <x:v>中证500</x:v>
      </x:c>
      <x:c r="B5121" s="1" t="str">
        <x:v>159982.SZ</x:v>
      </x:c>
      <x:c r="C5121" s="1" t="str">
        <x:v>鹏华中证500ETF</x:v>
      </x:c>
      <x:c r="D5121" s="7" t="d">
        <x:v>2026-08-14T00:00:00.000Z</x:v>
      </x:c>
      <x:c r="E5121" s="8" t="n">
        <x:f>IF(ISNUMBER('原始字段'!C5109),'原始字段'!C5109,"n.a.")</x:f>
        <x:v>204211253</x:v>
      </x:c>
      <x:c r="F5121" s="8" t="n">
        <x:f>IF(ISNUMBER('原始字段'!C5205),'原始字段'!C5205,"n.a.")</x:f>
        <x:v>204211253</x:v>
      </x:c>
      <x:c r="G5121" s="8" t="n">
        <x:f>IF(COUNT(E5121:F5121)=2,F5121-E5121,"n.a.")</x:f>
        <x:v>0</x:v>
      </x:c>
      <x:c r="H5121" s="9" t="n">
        <x:f>IF(ISNUMBER('原始字段'!D5205),'原始字段'!D5205,"n.a.")</x:f>
        <x:v>2.1497</x:v>
      </x:c>
      <x:c r="I5121" s="9" t="n">
        <x:f>IF(COUNT(G5121:H5121)=2,G5121*H5121/100000000,"n.a.")</x:f>
        <x:v>0</x:v>
      </x:c>
      <x:c r="J5121" s="1" t="str">
        <x:v>日频齐全；折算事件未独立核实</x:v>
      </x:c>
    </x:row>
    <x:row r="5122" ht="25" customHeight="1">
      <x:c r="A5122" s="1" t="str">
        <x:v>中证1000</x:v>
      </x:c>
      <x:c r="B5122" s="1" t="str">
        <x:v>560010.SH</x:v>
      </x:c>
      <x:c r="C5122" s="1" t="str">
        <x:v>广发中证1000ETF</x:v>
      </x:c>
      <x:c r="D5122" s="7" t="d">
        <x:v>2026-08-14T00:00:00.000Z</x:v>
      </x:c>
      <x:c r="E5122" s="8" t="n">
        <x:f>IF(ISNUMBER('原始字段'!C5142),'原始字段'!C5142,"n.a.")</x:f>
        <x:v>1872621700</x:v>
      </x:c>
      <x:c r="F5122" s="8" t="n">
        <x:f>IF(ISNUMBER('原始字段'!C5238),'原始字段'!C5238,"n.a.")</x:f>
        <x:v>1856621700</x:v>
      </x:c>
      <x:c r="G5122" s="8" t="n">
        <x:f>IF(COUNT(E5122:F5122)=2,F5122-E5122,"n.a.")</x:f>
        <x:v>-16000000</x:v>
      </x:c>
      <x:c r="H5122" s="9" t="n">
        <x:f>IF(ISNUMBER('原始字段'!D5238),'原始字段'!D5238,"n.a.")</x:f>
        <x:v>3.2292</x:v>
      </x:c>
      <x:c r="I5122" s="9" t="n">
        <x:f>IF(COUNT(G5122:H5122)=2,G5122*H5122/100000000,"n.a.")</x:f>
        <x:v>-0.516672</x:v>
      </x:c>
      <x:c r="J5122" s="1" t="str">
        <x:v>日频齐全；折算事件未独立核实</x:v>
      </x:c>
    </x:row>
    <x:row r="5123" ht="25" customHeight="1">
      <x:c r="A5123" s="1" t="str">
        <x:v>中证1000</x:v>
      </x:c>
      <x:c r="B5123" s="1" t="str">
        <x:v>159845.SZ</x:v>
      </x:c>
      <x:c r="C5123" s="1" t="str">
        <x:v>华夏中证1000ETF</x:v>
      </x:c>
      <x:c r="D5123" s="7" t="d">
        <x:v>2026-08-14T00:00:00.000Z</x:v>
      </x:c>
      <x:c r="E5123" s="8" t="n">
        <x:f>IF(ISNUMBER('原始字段'!C5093),'原始字段'!C5093,"n.a.")</x:f>
        <x:v>2400425606</x:v>
      </x:c>
      <x:c r="F5123" s="8" t="n">
        <x:f>IF(ISNUMBER('原始字段'!C5189),'原始字段'!C5189,"n.a.")</x:f>
        <x:v>2355425606</x:v>
      </x:c>
      <x:c r="G5123" s="8" t="n">
        <x:f>IF(COUNT(E5123:F5123)=2,F5123-E5123,"n.a.")</x:f>
        <x:v>-45000000</x:v>
      </x:c>
      <x:c r="H5123" s="9" t="n">
        <x:f>IF(ISNUMBER('原始字段'!D5189),'原始字段'!D5189,"n.a.")</x:f>
        <x:v>3.231</x:v>
      </x:c>
      <x:c r="I5123" s="9" t="n">
        <x:f>IF(COUNT(G5123:H5123)=2,G5123*H5123/100000000,"n.a.")</x:f>
        <x:v>-1.45395</x:v>
      </x:c>
      <x:c r="J5123" s="1" t="str">
        <x:v>日频齐全；折算事件未独立核实</x:v>
      </x:c>
    </x:row>
    <x:row r="5124" ht="25" customHeight="1">
      <x:c r="A5124" s="1" t="str">
        <x:v>中证1000</x:v>
      </x:c>
      <x:c r="B5124" s="1" t="str">
        <x:v>159633.SZ</x:v>
      </x:c>
      <x:c r="C5124" s="1" t="str">
        <x:v>易方达中证1000ETF</x:v>
      </x:c>
      <x:c r="D5124" s="7" t="d">
        <x:v>2026-08-14T00:00:00.000Z</x:v>
      </x:c>
      <x:c r="E5124" s="8" t="n">
        <x:f>IF(ISNUMBER('原始字段'!C5087),'原始字段'!C5087,"n.a.")</x:f>
        <x:v>1094162658</x:v>
      </x:c>
      <x:c r="F5124" s="8" t="n">
        <x:f>IF(ISNUMBER('原始字段'!C5183),'原始字段'!C5183,"n.a.")</x:f>
        <x:v>1064162658</x:v>
      </x:c>
      <x:c r="G5124" s="8" t="n">
        <x:f>IF(COUNT(E5124:F5124)=2,F5124-E5124,"n.a.")</x:f>
        <x:v>-30000000</x:v>
      </x:c>
      <x:c r="H5124" s="9" t="n">
        <x:f>IF(ISNUMBER('原始字段'!D5183),'原始字段'!D5183,"n.a.")</x:f>
        <x:v>3.317</x:v>
      </x:c>
      <x:c r="I5124" s="9" t="n">
        <x:f>IF(COUNT(G5124:H5124)=2,G5124*H5124/100000000,"n.a.")</x:f>
        <x:v>-0.9951</x:v>
      </x:c>
      <x:c r="J5124" s="1" t="str">
        <x:v>日频齐全；折算事件未独立核实</x:v>
      </x:c>
    </x:row>
    <x:row r="5125" ht="25" customHeight="1">
      <x:c r="A5125" s="1" t="str">
        <x:v>中证1000</x:v>
      </x:c>
      <x:c r="B5125" s="1" t="str">
        <x:v>159629.SZ</x:v>
      </x:c>
      <x:c r="C5125" s="1" t="str">
        <x:v>富国中证1000ETF</x:v>
      </x:c>
      <x:c r="D5125" s="7" t="d">
        <x:v>2026-08-14T00:00:00.000Z</x:v>
      </x:c>
      <x:c r="E5125" s="8" t="n">
        <x:f>IF(ISNUMBER('原始字段'!C5086),'原始字段'!C5086,"n.a.")</x:f>
        <x:v>847252663</x:v>
      </x:c>
      <x:c r="F5125" s="8" t="n">
        <x:f>IF(ISNUMBER('原始字段'!C5182),'原始字段'!C5182,"n.a.")</x:f>
        <x:v>867252663</x:v>
      </x:c>
      <x:c r="G5125" s="8" t="n">
        <x:f>IF(COUNT(E5125:F5125)=2,F5125-E5125,"n.a.")</x:f>
        <x:v>20000000</x:v>
      </x:c>
      <x:c r="H5125" s="9" t="n">
        <x:f>IF(ISNUMBER('原始字段'!D5182),'原始字段'!D5182,"n.a.")</x:f>
        <x:v>3.2463</x:v>
      </x:c>
      <x:c r="I5125" s="9" t="n">
        <x:f>IF(COUNT(G5125:H5125)=2,G5125*H5125/100000000,"n.a.")</x:f>
        <x:v>0.64926</x:v>
      </x:c>
      <x:c r="J5125" s="1" t="str">
        <x:v>日频齐全；折算事件未独立核实</x:v>
      </x:c>
    </x:row>
    <x:row r="5126" ht="25" customHeight="1">
      <x:c r="A5126" s="1" t="str">
        <x:v>中证1000</x:v>
      </x:c>
      <x:c r="B5126" s="1" t="str">
        <x:v>512100.SH</x:v>
      </x:c>
      <x:c r="C5126" s="1" t="str">
        <x:v>南方中证1000ETF</x:v>
      </x:c>
      <x:c r="D5126" s="7" t="d">
        <x:v>2026-08-14T00:00:00.000Z</x:v>
      </x:c>
      <x:c r="E5126" s="8" t="n">
        <x:f>IF(ISNUMBER('原始字段'!C5127),'原始字段'!C5127,"n.a.")</x:f>
        <x:v>6887217600</x:v>
      </x:c>
      <x:c r="F5126" s="8" t="n">
        <x:f>IF(ISNUMBER('原始字段'!C5223),'原始字段'!C5223,"n.a.")</x:f>
        <x:v>6665217600</x:v>
      </x:c>
      <x:c r="G5126" s="8" t="n">
        <x:f>IF(COUNT(E5126:F5126)=2,F5126-E5126,"n.a.")</x:f>
        <x:v>-222000000</x:v>
      </x:c>
      <x:c r="H5126" s="9" t="n">
        <x:f>IF(ISNUMBER('原始字段'!D5223),'原始字段'!D5223,"n.a.")</x:f>
        <x:v>3.1467</x:v>
      </x:c>
      <x:c r="I5126" s="9" t="n">
        <x:f>IF(COUNT(G5126:H5126)=2,G5126*H5126/100000000,"n.a.")</x:f>
        <x:v>-6.985674</x:v>
      </x:c>
      <x:c r="J5126" s="1" t="str">
        <x:v>日频齐全；折算事件未独立核实</x:v>
      </x:c>
    </x:row>
    <x:row r="5127" ht="25" customHeight="1">
      <x:c r="A5127" s="1" t="str">
        <x:v>中证1000</x:v>
      </x:c>
      <x:c r="B5127" s="1" t="str">
        <x:v>516300.SH</x:v>
      </x:c>
      <x:c r="C5127" s="1" t="str">
        <x:v>华泰柏瑞中证1000ETF</x:v>
      </x:c>
      <x:c r="D5127" s="7" t="d">
        <x:v>2026-08-14T00:00:00.000Z</x:v>
      </x:c>
      <x:c r="E5127" s="8" t="n">
        <x:f>IF(ISNUMBER('原始字段'!C5141),'原始字段'!C5141,"n.a.")</x:f>
        <x:v>45012600</x:v>
      </x:c>
      <x:c r="F5127" s="8" t="n">
        <x:f>IF(ISNUMBER('原始字段'!C5237),'原始字段'!C5237,"n.a.")</x:f>
        <x:v>45012600</x:v>
      </x:c>
      <x:c r="G5127" s="8" t="n">
        <x:f>IF(COUNT(E5127:F5127)=2,F5127-E5127,"n.a.")</x:f>
        <x:v>0</x:v>
      </x:c>
      <x:c r="H5127" s="9" t="n">
        <x:f>IF(ISNUMBER('原始字段'!D5237),'原始字段'!D5237,"n.a.")</x:f>
        <x:v>3.2715</x:v>
      </x:c>
      <x:c r="I5127" s="9" t="n">
        <x:f>IF(COUNT(G5127:H5127)=2,G5127*H5127/100000000,"n.a.")</x:f>
        <x:v>0</x:v>
      </x:c>
      <x:c r="J5127" s="1" t="str">
        <x:v>日频齐全；折算事件未独立核实</x:v>
      </x:c>
    </x:row>
    <x:row r="5128" ht="25" customHeight="1">
      <x:c r="A5128" s="1" t="str">
        <x:v>中证1000</x:v>
      </x:c>
      <x:c r="B5128" s="1" t="str">
        <x:v>560110.SH</x:v>
      </x:c>
      <x:c r="C5128" s="1" t="str">
        <x:v>汇添富中证1000ETF</x:v>
      </x:c>
      <x:c r="D5128" s="7" t="d">
        <x:v>2026-08-14T00:00:00.000Z</x:v>
      </x:c>
      <x:c r="E5128" s="8" t="n">
        <x:f>IF(ISNUMBER('原始字段'!C5143),'原始字段'!C5143,"n.a.")</x:f>
        <x:v>367903500</x:v>
      </x:c>
      <x:c r="F5128" s="8" t="n">
        <x:f>IF(ISNUMBER('原始字段'!C5239),'原始字段'!C5239,"n.a.")</x:f>
        <x:v>364903500</x:v>
      </x:c>
      <x:c r="G5128" s="8" t="n">
        <x:f>IF(COUNT(E5128:F5128)=2,F5128-E5128,"n.a.")</x:f>
        <x:v>-3000000</x:v>
      </x:c>
      <x:c r="H5128" s="9" t="n">
        <x:f>IF(ISNUMBER('原始字段'!D5239),'原始字段'!D5239,"n.a.")</x:f>
        <x:v>1.1678</x:v>
      </x:c>
      <x:c r="I5128" s="9" t="n">
        <x:f>IF(COUNT(G5128:H5128)=2,G5128*H5128/100000000,"n.a.")</x:f>
        <x:v>-0.035034</x:v>
      </x:c>
      <x:c r="J5128" s="1" t="str">
        <x:v>日频齐全；折算事件未独立核实</x:v>
      </x:c>
    </x:row>
    <x:row r="5129" ht="25" customHeight="1">
      <x:c r="A5129" s="1" t="str">
        <x:v>中证2000</x:v>
      </x:c>
      <x:c r="B5129" s="1" t="str">
        <x:v>159535.SZ</x:v>
      </x:c>
      <x:c r="C5129" s="1" t="str">
        <x:v>嘉实中证2000ETF</x:v>
      </x:c>
      <x:c r="D5129" s="7" t="d">
        <x:v>2026-08-14T00:00:00.000Z</x:v>
      </x:c>
      <x:c r="E5129" s="8" t="n">
        <x:f>IF(ISNUMBER('原始字段'!C5084),'原始字段'!C5084,"n.a.")</x:f>
        <x:v>23981088</x:v>
      </x:c>
      <x:c r="F5129" s="8" t="n">
        <x:f>IF(ISNUMBER('原始字段'!C5180),'原始字段'!C5180,"n.a.")</x:f>
        <x:v>23981088</x:v>
      </x:c>
      <x:c r="G5129" s="8" t="n">
        <x:f>IF(COUNT(E5129:F5129)=2,F5129-E5129,"n.a.")</x:f>
        <x:v>0</x:v>
      </x:c>
      <x:c r="H5129" s="9" t="n">
        <x:f>IF(ISNUMBER('原始字段'!D5180),'原始字段'!D5180,"n.a.")</x:f>
        <x:v>1.5032</x:v>
      </x:c>
      <x:c r="I5129" s="9" t="n">
        <x:f>IF(COUNT(G5129:H5129)=2,G5129*H5129/100000000,"n.a.")</x:f>
        <x:v>0</x:v>
      </x:c>
      <x:c r="J5129" s="1" t="str">
        <x:v>日频齐全；折算事件未独立核实</x:v>
      </x:c>
    </x:row>
    <x:row r="5130" ht="25" customHeight="1">
      <x:c r="A5130" s="1" t="str">
        <x:v>中证2000</x:v>
      </x:c>
      <x:c r="B5130" s="1" t="str">
        <x:v>159536.SZ</x:v>
      </x:c>
      <x:c r="C5130" s="1" t="str">
        <x:v>汇添富中证2000ETF</x:v>
      </x:c>
      <x:c r="D5130" s="7" t="d">
        <x:v>2026-08-14T00:00:00.000Z</x:v>
      </x:c>
      <x:c r="E5130" s="8" t="n">
        <x:f>IF(ISNUMBER('原始字段'!C5085),'原始字段'!C5085,"n.a.")</x:f>
        <x:v>57261589</x:v>
      </x:c>
      <x:c r="F5130" s="8" t="n">
        <x:f>IF(ISNUMBER('原始字段'!C5181),'原始字段'!C5181,"n.a.")</x:f>
        <x:v>53261589</x:v>
      </x:c>
      <x:c r="G5130" s="8" t="n">
        <x:f>IF(COUNT(E5130:F5130)=2,F5130-E5130,"n.a.")</x:f>
        <x:v>-4000000</x:v>
      </x:c>
      <x:c r="H5130" s="9" t="n">
        <x:f>IF(ISNUMBER('原始字段'!D5181),'原始字段'!D5181,"n.a.")</x:f>
        <x:v>1.3994</x:v>
      </x:c>
      <x:c r="I5130" s="9" t="n">
        <x:f>IF(COUNT(G5130:H5130)=2,G5130*H5130/100000000,"n.a.")</x:f>
        <x:v>-0.055976</x:v>
      </x:c>
      <x:c r="J5130" s="1" t="str">
        <x:v>日频齐全；折算事件未独立核实</x:v>
      </x:c>
    </x:row>
    <x:row r="5131" ht="25" customHeight="1">
      <x:c r="A5131" s="1" t="str">
        <x:v>中证2000</x:v>
      </x:c>
      <x:c r="B5131" s="1" t="str">
        <x:v>159531.SZ</x:v>
      </x:c>
      <x:c r="C5131" s="1" t="str">
        <x:v>南方中证2000ETF</x:v>
      </x:c>
      <x:c r="D5131" s="7" t="d">
        <x:v>2026-08-14T00:00:00.000Z</x:v>
      </x:c>
      <x:c r="E5131" s="8" t="n">
        <x:f>IF(ISNUMBER('原始字段'!C5081),'原始字段'!C5081,"n.a.")</x:f>
        <x:v>1096608406</x:v>
      </x:c>
      <x:c r="F5131" s="8" t="n">
        <x:f>IF(ISNUMBER('原始字段'!C5177),'原始字段'!C5177,"n.a.")</x:f>
        <x:v>1044608406</x:v>
      </x:c>
      <x:c r="G5131" s="8" t="n">
        <x:f>IF(COUNT(E5131:F5131)=2,F5131-E5131,"n.a.")</x:f>
        <x:v>-52000000</x:v>
      </x:c>
      <x:c r="H5131" s="9" t="n">
        <x:f>IF(ISNUMBER('原始字段'!D5177),'原始字段'!D5177,"n.a.")</x:f>
        <x:v>1.4698</x:v>
      </x:c>
      <x:c r="I5131" s="9" t="n">
        <x:f>IF(COUNT(G5131:H5131)=2,G5131*H5131/100000000,"n.a.")</x:f>
        <x:v>-0.764296</x:v>
      </x:c>
      <x:c r="J5131" s="1" t="str">
        <x:v>日频齐全；折算事件未独立核实</x:v>
      </x:c>
    </x:row>
    <x:row r="5132" ht="25" customHeight="1">
      <x:c r="A5132" s="1" t="str">
        <x:v>中证2000</x:v>
      </x:c>
      <x:c r="B5132" s="1" t="str">
        <x:v>159532.SZ</x:v>
      </x:c>
      <x:c r="C5132" s="1" t="str">
        <x:v>易方达中证2000ETF</x:v>
      </x:c>
      <x:c r="D5132" s="7" t="d">
        <x:v>2026-08-14T00:00:00.000Z</x:v>
      </x:c>
      <x:c r="E5132" s="8" t="n">
        <x:f>IF(ISNUMBER('原始字段'!C5082),'原始字段'!C5082,"n.a.")</x:f>
        <x:v>185564791</x:v>
      </x:c>
      <x:c r="F5132" s="8" t="n">
        <x:f>IF(ISNUMBER('原始字段'!C5178),'原始字段'!C5178,"n.a.")</x:f>
        <x:v>179564791</x:v>
      </x:c>
      <x:c r="G5132" s="8" t="n">
        <x:f>IF(COUNT(E5132:F5132)=2,F5132-E5132,"n.a.")</x:f>
        <x:v>-6000000</x:v>
      </x:c>
      <x:c r="H5132" s="9" t="n">
        <x:f>IF(ISNUMBER('原始字段'!D5178),'原始字段'!D5178,"n.a.")</x:f>
        <x:v>1.6493</x:v>
      </x:c>
      <x:c r="I5132" s="9" t="n">
        <x:f>IF(COUNT(G5132:H5132)=2,G5132*H5132/100000000,"n.a.")</x:f>
        <x:v>-0.098958</x:v>
      </x:c>
      <x:c r="J5132" s="1" t="str">
        <x:v>日频齐全；折算事件未独立核实</x:v>
      </x:c>
    </x:row>
    <x:row r="5133" ht="25" customHeight="1">
      <x:c r="A5133" s="1" t="str">
        <x:v>中证2000</x:v>
      </x:c>
      <x:c r="B5133" s="1" t="str">
        <x:v>159533.SZ</x:v>
      </x:c>
      <x:c r="C5133" s="1" t="str">
        <x:v>博时中证2000ETF</x:v>
      </x:c>
      <x:c r="D5133" s="7" t="d">
        <x:v>2026-08-14T00:00:00.000Z</x:v>
      </x:c>
      <x:c r="E5133" s="8" t="n">
        <x:f>IF(ISNUMBER('原始字段'!C5083),'原始字段'!C5083,"n.a.")</x:f>
        <x:v>16458785</x:v>
      </x:c>
      <x:c r="F5133" s="8" t="n">
        <x:f>IF(ISNUMBER('原始字段'!C5179),'原始字段'!C5179,"n.a.")</x:f>
        <x:v>15458785</x:v>
      </x:c>
      <x:c r="G5133" s="8" t="n">
        <x:f>IF(COUNT(E5133:F5133)=2,F5133-E5133,"n.a.")</x:f>
        <x:v>-1000000</x:v>
      </x:c>
      <x:c r="H5133" s="9" t="n">
        <x:f>IF(ISNUMBER('原始字段'!D5179),'原始字段'!D5179,"n.a.")</x:f>
        <x:v>1.9498</x:v>
      </x:c>
      <x:c r="I5133" s="9" t="n">
        <x:f>IF(COUNT(G5133:H5133)=2,G5133*H5133/100000000,"n.a.")</x:f>
        <x:v>-0.019498</x:v>
      </x:c>
      <x:c r="J5133" s="1" t="str">
        <x:v>日频齐全；折算事件未独立核实</x:v>
      </x:c>
    </x:row>
    <x:row r="5134" ht="25" customHeight="1">
      <x:c r="A5134" s="1" t="str">
        <x:v>中证2000</x:v>
      </x:c>
      <x:c r="B5134" s="1" t="str">
        <x:v>561370.SH</x:v>
      </x:c>
      <x:c r="C5134" s="1" t="str">
        <x:v>国泰中证2000ETF</x:v>
      </x:c>
      <x:c r="D5134" s="7" t="d">
        <x:v>2026-08-14T00:00:00.000Z</x:v>
      </x:c>
      <x:c r="E5134" s="8" t="n">
        <x:f>IF(ISNUMBER('原始字段'!C5146),'原始字段'!C5146,"n.a.")</x:f>
        <x:v>32356000</x:v>
      </x:c>
      <x:c r="F5134" s="8" t="n">
        <x:f>IF(ISNUMBER('原始字段'!C5242),'原始字段'!C5242,"n.a.")</x:f>
        <x:v>32356000</x:v>
      </x:c>
      <x:c r="G5134" s="8" t="n">
        <x:f>IF(COUNT(E5134:F5134)=2,F5134-E5134,"n.a.")</x:f>
        <x:v>0</x:v>
      </x:c>
      <x:c r="H5134" s="9" t="n">
        <x:f>IF(ISNUMBER('原始字段'!D5242),'原始字段'!D5242,"n.a.")</x:f>
        <x:v>1.4231</x:v>
      </x:c>
      <x:c r="I5134" s="9" t="n">
        <x:f>IF(COUNT(G5134:H5134)=2,G5134*H5134/100000000,"n.a.")</x:f>
        <x:v>0</x:v>
      </x:c>
      <x:c r="J5134" s="1" t="str">
        <x:v>日频齐全；折算事件未独立核实</x:v>
      </x:c>
    </x:row>
    <x:row r="5135" ht="25" customHeight="1">
      <x:c r="A5135" s="1" t="str">
        <x:v>中证2000</x:v>
      </x:c>
      <x:c r="B5135" s="1" t="str">
        <x:v>563300.SH</x:v>
      </x:c>
      <x:c r="C5135" s="1" t="str">
        <x:v>华泰柏瑞中证2000ETF</x:v>
      </x:c>
      <x:c r="D5135" s="7" t="d">
        <x:v>2026-08-14T00:00:00.000Z</x:v>
      </x:c>
      <x:c r="E5135" s="8" t="n">
        <x:f>IF(ISNUMBER('原始字段'!C5150),'原始字段'!C5150,"n.a.")</x:f>
        <x:v>4961174000</x:v>
      </x:c>
      <x:c r="F5135" s="8" t="n">
        <x:f>IF(ISNUMBER('原始字段'!C5246),'原始字段'!C5246,"n.a.")</x:f>
        <x:v>4726174000</x:v>
      </x:c>
      <x:c r="G5135" s="8" t="n">
        <x:f>IF(COUNT(E5135:F5135)=2,F5135-E5135,"n.a.")</x:f>
        <x:v>-235000000</x:v>
      </x:c>
      <x:c r="H5135" s="9" t="n">
        <x:f>IF(ISNUMBER('原始字段'!D5246),'原始字段'!D5246,"n.a.")</x:f>
        <x:v>1.4352</x:v>
      </x:c>
      <x:c r="I5135" s="9" t="n">
        <x:f>IF(COUNT(G5135:H5135)=2,G5135*H5135/100000000,"n.a.")</x:f>
        <x:v>-3.37272</x:v>
      </x:c>
      <x:c r="J5135" s="1" t="str">
        <x:v>日频齐全；折算事件未独立核实</x:v>
      </x:c>
    </x:row>
    <x:row r="5136" ht="25" customHeight="1">
      <x:c r="A5136" s="1" t="str">
        <x:v>中证2000</x:v>
      </x:c>
      <x:c r="B5136" s="1" t="str">
        <x:v>562660.SH</x:v>
      </x:c>
      <x:c r="C5136" s="1" t="str">
        <x:v>华夏中证2000ETF</x:v>
      </x:c>
      <x:c r="D5136" s="7" t="d">
        <x:v>2026-08-14T00:00:00.000Z</x:v>
      </x:c>
      <x:c r="E5136" s="8" t="n">
        <x:f>IF(ISNUMBER('原始字段'!C5148),'原始字段'!C5148,"n.a.")</x:f>
        <x:v>336874000</x:v>
      </x:c>
      <x:c r="F5136" s="8" t="n">
        <x:f>IF(ISNUMBER('原始字段'!C5244),'原始字段'!C5244,"n.a.")</x:f>
        <x:v>326874000</x:v>
      </x:c>
      <x:c r="G5136" s="8" t="n">
        <x:f>IF(COUNT(E5136:F5136)=2,F5136-E5136,"n.a.")</x:f>
        <x:v>-10000000</x:v>
      </x:c>
      <x:c r="H5136" s="9" t="n">
        <x:f>IF(ISNUMBER('原始字段'!D5244),'原始字段'!D5244,"n.a.")</x:f>
        <x:v>1.8772</x:v>
      </x:c>
      <x:c r="I5136" s="9" t="n">
        <x:f>IF(COUNT(G5136:H5136)=2,G5136*H5136/100000000,"n.a.")</x:f>
        <x:v>-0.18772</x:v>
      </x:c>
      <x:c r="J5136" s="1" t="str">
        <x:v>日频齐全；折算事件未独立核实</x:v>
      </x:c>
    </x:row>
    <x:row r="5137" ht="25" customHeight="1">
      <x:c r="A5137" s="1" t="str">
        <x:v>中证2000</x:v>
      </x:c>
      <x:c r="B5137" s="1" t="str">
        <x:v>563200.SH</x:v>
      </x:c>
      <x:c r="C5137" s="1" t="str">
        <x:v>富国中证2000ETF</x:v>
      </x:c>
      <x:c r="D5137" s="7" t="d">
        <x:v>2026-08-14T00:00:00.000Z</x:v>
      </x:c>
      <x:c r="E5137" s="8" t="n">
        <x:f>IF(ISNUMBER('原始字段'!C5149),'原始字段'!C5149,"n.a.")</x:f>
        <x:v>59458800</x:v>
      </x:c>
      <x:c r="F5137" s="8" t="n">
        <x:f>IF(ISNUMBER('原始字段'!C5245),'原始字段'!C5245,"n.a.")</x:f>
        <x:v>57458800</x:v>
      </x:c>
      <x:c r="G5137" s="8" t="n">
        <x:f>IF(COUNT(E5137:F5137)=2,F5137-E5137,"n.a.")</x:f>
        <x:v>-2000000</x:v>
      </x:c>
      <x:c r="H5137" s="9" t="n">
        <x:f>IF(ISNUMBER('原始字段'!D5245),'原始字段'!D5245,"n.a.")</x:f>
        <x:v>1.525</x:v>
      </x:c>
      <x:c r="I5137" s="9" t="n">
        <x:f>IF(COUNT(G5137:H5137)=2,G5137*H5137/100000000,"n.a.")</x:f>
        <x:v>-0.0305</x:v>
      </x:c>
      <x:c r="J5137" s="1" t="str">
        <x:v>日频齐全；折算事件未独立核实</x:v>
      </x:c>
    </x:row>
    <x:row r="5138" ht="25" customHeight="1">
      <x:c r="A5138" s="1" t="str">
        <x:v>中证2000</x:v>
      </x:c>
      <x:c r="B5138" s="1" t="str">
        <x:v>560220.SH</x:v>
      </x:c>
      <x:c r="C5138" s="1" t="str">
        <x:v>广发中证2000ETF</x:v>
      </x:c>
      <x:c r="D5138" s="7" t="d">
        <x:v>2026-08-14T00:00:00.000Z</x:v>
      </x:c>
      <x:c r="E5138" s="8" t="n">
        <x:f>IF(ISNUMBER('原始字段'!C5144),'原始字段'!C5144,"n.a.")</x:f>
        <x:v>69717000</x:v>
      </x:c>
      <x:c r="F5138" s="8" t="n">
        <x:f>IF(ISNUMBER('原始字段'!C5240),'原始字段'!C5240,"n.a.")</x:f>
        <x:v>63717000</x:v>
      </x:c>
      <x:c r="G5138" s="8" t="n">
        <x:f>IF(COUNT(E5138:F5138)=2,F5138-E5138,"n.a.")</x:f>
        <x:v>-6000000</x:v>
      </x:c>
      <x:c r="H5138" s="9" t="n">
        <x:f>IF(ISNUMBER('原始字段'!D5240),'原始字段'!D5240,"n.a.")</x:f>
        <x:v>1.4429</x:v>
      </x:c>
      <x:c r="I5138" s="9" t="n">
        <x:f>IF(COUNT(G5138:H5138)=2,G5138*H5138/100000000,"n.a.")</x:f>
        <x:v>-0.086574</x:v>
      </x:c>
      <x:c r="J5138" s="1" t="str">
        <x:v>日频齐全；折算事件未独立核实</x:v>
      </x:c>
    </x:row>
    <x:row r="5139" ht="25" customHeight="1">
      <x:c r="A5139" s="1" t="str">
        <x:v>创业板指</x:v>
      </x:c>
      <x:c r="B5139" s="1" t="str">
        <x:v>159810.SZ</x:v>
      </x:c>
      <x:c r="C5139" s="1" t="str">
        <x:v>浦银创业板ETF</x:v>
      </x:c>
      <x:c r="D5139" s="7" t="d">
        <x:v>2026-08-14T00:00:00.000Z</x:v>
      </x:c>
      <x:c r="E5139" s="8" t="n">
        <x:f>IF(ISNUMBER('原始字段'!C5090),'原始字段'!C5090,"n.a.")</x:f>
        <x:v>56475458</x:v>
      </x:c>
      <x:c r="F5139" s="8" t="n">
        <x:f>IF(ISNUMBER('原始字段'!C5186),'原始字段'!C5186,"n.a.")</x:f>
        <x:v>56475458</x:v>
      </x:c>
      <x:c r="G5139" s="8" t="n">
        <x:f>IF(COUNT(E5139:F5139)=2,F5139-E5139,"n.a.")</x:f>
        <x:v>0</x:v>
      </x:c>
      <x:c r="H5139" s="9" t="n">
        <x:f>IF(ISNUMBER('原始字段'!D5186),'原始字段'!D5186,"n.a.")</x:f>
        <x:v>1.4603</x:v>
      </x:c>
      <x:c r="I5139" s="9" t="n">
        <x:f>IF(COUNT(G5139:H5139)=2,G5139*H5139/100000000,"n.a.")</x:f>
        <x:v>0</x:v>
      </x:c>
      <x:c r="J5139" s="1" t="str">
        <x:v>日频齐全；折算事件未独立核实</x:v>
      </x:c>
    </x:row>
    <x:row r="5140" ht="25" customHeight="1">
      <x:c r="A5140" s="1" t="str">
        <x:v>创业板指</x:v>
      </x:c>
      <x:c r="B5140" s="1" t="str">
        <x:v>159808.SZ</x:v>
      </x:c>
      <x:c r="C5140" s="1" t="str">
        <x:v>融通创业板ETF</x:v>
      </x:c>
      <x:c r="D5140" s="7" t="d">
        <x:v>2026-08-14T00:00:00.000Z</x:v>
      </x:c>
      <x:c r="E5140" s="8" t="n">
        <x:f>IF(ISNUMBER('原始字段'!C5089),'原始字段'!C5089,"n.a.")</x:f>
        <x:v>49484790</x:v>
      </x:c>
      <x:c r="F5140" s="8" t="n">
        <x:f>IF(ISNUMBER('原始字段'!C5185),'原始字段'!C5185,"n.a.")</x:f>
        <x:v>49484790</x:v>
      </x:c>
      <x:c r="G5140" s="8" t="n">
        <x:f>IF(COUNT(E5140:F5140)=2,F5140-E5140,"n.a.")</x:f>
        <x:v>0</x:v>
      </x:c>
      <x:c r="H5140" s="9" t="n">
        <x:f>IF(ISNUMBER('原始字段'!D5185),'原始字段'!D5185,"n.a.")</x:f>
        <x:v>1.4057</x:v>
      </x:c>
      <x:c r="I5140" s="9" t="n">
        <x:f>IF(COUNT(G5140:H5140)=2,G5140*H5140/100000000,"n.a.")</x:f>
        <x:v>0</x:v>
      </x:c>
      <x:c r="J5140" s="1" t="str">
        <x:v>日频齐全；折算事件未独立核实</x:v>
      </x:c>
    </x:row>
    <x:row r="5141" ht="25" customHeight="1">
      <x:c r="A5141" s="1" t="str">
        <x:v>创业板指</x:v>
      </x:c>
      <x:c r="B5141" s="1" t="str">
        <x:v>159964.SZ</x:v>
      </x:c>
      <x:c r="C5141" s="1" t="str">
        <x:v>平安创业板ETF</x:v>
      </x:c>
      <x:c r="D5141" s="7" t="d">
        <x:v>2026-08-14T00:00:00.000Z</x:v>
      </x:c>
      <x:c r="E5141" s="8" t="n">
        <x:f>IF(ISNUMBER('原始字段'!C5105),'原始字段'!C5105,"n.a.")</x:f>
        <x:v>165481881</x:v>
      </x:c>
      <x:c r="F5141" s="8" t="n">
        <x:f>IF(ISNUMBER('原始字段'!C5201),'原始字段'!C5201,"n.a.")</x:f>
        <x:v>165481881</x:v>
      </x:c>
      <x:c r="G5141" s="8" t="n">
        <x:f>IF(COUNT(E5141:F5141)=2,F5141-E5141,"n.a.")</x:f>
        <x:v>0</x:v>
      </x:c>
      <x:c r="H5141" s="9" t="n">
        <x:f>IF(ISNUMBER('原始字段'!D5201),'原始字段'!D5201,"n.a.")</x:f>
        <x:v>2.3831</x:v>
      </x:c>
      <x:c r="I5141" s="9" t="n">
        <x:f>IF(COUNT(G5141:H5141)=2,G5141*H5141/100000000,"n.a.")</x:f>
        <x:v>0</x:v>
      </x:c>
      <x:c r="J5141" s="1" t="str">
        <x:v>日频齐全；折算事件未独立核实</x:v>
      </x:c>
    </x:row>
    <x:row r="5142" ht="25" customHeight="1">
      <x:c r="A5142" s="1" t="str">
        <x:v>创业板指</x:v>
      </x:c>
      <x:c r="B5142" s="1" t="str">
        <x:v>159915.SZ</x:v>
      </x:c>
      <x:c r="C5142" s="1" t="str">
        <x:v>易方达创业板ETF</x:v>
      </x:c>
      <x:c r="D5142" s="7" t="d">
        <x:v>2026-08-14T00:00:00.000Z</x:v>
      </x:c>
      <x:c r="E5142" s="8" t="n">
        <x:f>IF(ISNUMBER('原始字段'!C5095),'原始字段'!C5095,"n.a.")</x:f>
        <x:v>17660454936</x:v>
      </x:c>
      <x:c r="F5142" s="8" t="n">
        <x:f>IF(ISNUMBER('原始字段'!C5191),'原始字段'!C5191,"n.a.")</x:f>
        <x:v>17460454936</x:v>
      </x:c>
      <x:c r="G5142" s="8" t="n">
        <x:f>IF(COUNT(E5142:F5142)=2,F5142-E5142,"n.a.")</x:f>
        <x:v>-200000000</x:v>
      </x:c>
      <x:c r="H5142" s="9" t="n">
        <x:f>IF(ISNUMBER('原始字段'!D5191),'原始字段'!D5191,"n.a.")</x:f>
        <x:v>3.6458</x:v>
      </x:c>
      <x:c r="I5142" s="9" t="n">
        <x:f>IF(COUNT(G5142:H5142)=2,G5142*H5142/100000000,"n.a.")</x:f>
        <x:v>-7.2916</x:v>
      </x:c>
      <x:c r="J5142" s="1" t="str">
        <x:v>日频齐全；折算事件未独立核实</x:v>
      </x:c>
    </x:row>
    <x:row r="5143" ht="25" customHeight="1">
      <x:c r="A5143" s="1" t="str">
        <x:v>创业板指</x:v>
      </x:c>
      <x:c r="B5143" s="1" t="str">
        <x:v>159971.SZ</x:v>
      </x:c>
      <x:c r="C5143" s="1" t="str">
        <x:v>富国创业板ETF</x:v>
      </x:c>
      <x:c r="D5143" s="7" t="d">
        <x:v>2026-08-14T00:00:00.000Z</x:v>
      </x:c>
      <x:c r="E5143" s="8" t="n">
        <x:f>IF(ISNUMBER('原始字段'!C5107),'原始字段'!C5107,"n.a.")</x:f>
        <x:v>1588020288</x:v>
      </x:c>
      <x:c r="F5143" s="8" t="n">
        <x:f>IF(ISNUMBER('原始字段'!C5203),'原始字段'!C5203,"n.a.")</x:f>
        <x:v>1586020288</x:v>
      </x:c>
      <x:c r="G5143" s="8" t="n">
        <x:f>IF(COUNT(E5143:F5143)=2,F5143-E5143,"n.a.")</x:f>
        <x:v>-2000000</x:v>
      </x:c>
      <x:c r="H5143" s="9" t="n">
        <x:f>IF(ISNUMBER('原始字段'!D5203),'原始字段'!D5203,"n.a.")</x:f>
        <x:v>1.2676</x:v>
      </x:c>
      <x:c r="I5143" s="9" t="n">
        <x:f>IF(COUNT(G5143:H5143)=2,G5143*H5143/100000000,"n.a.")</x:f>
        <x:v>-0.025352</x:v>
      </x:c>
      <x:c r="J5143" s="1" t="str">
        <x:v>日频齐全；折算事件未独立核实</x:v>
      </x:c>
    </x:row>
    <x:row r="5144" ht="25" customHeight="1">
      <x:c r="A5144" s="1" t="str">
        <x:v>创业板指</x:v>
      </x:c>
      <x:c r="B5144" s="1" t="str">
        <x:v>159957.SZ</x:v>
      </x:c>
      <x:c r="C5144" s="1" t="str">
        <x:v>华夏创业板ETF</x:v>
      </x:c>
      <x:c r="D5144" s="7" t="d">
        <x:v>2026-08-14T00:00:00.000Z</x:v>
      </x:c>
      <x:c r="E5144" s="8" t="n">
        <x:f>IF(ISNUMBER('原始字段'!C5103),'原始字段'!C5103,"n.a.")</x:f>
        <x:v>1161784560</x:v>
      </x:c>
      <x:c r="F5144" s="8" t="n">
        <x:f>IF(ISNUMBER('原始字段'!C5199),'原始字段'!C5199,"n.a.")</x:f>
        <x:v>1148784560</x:v>
      </x:c>
      <x:c r="G5144" s="8" t="n">
        <x:f>IF(COUNT(E5144:F5144)=2,F5144-E5144,"n.a.")</x:f>
        <x:v>-13000000</x:v>
      </x:c>
      <x:c r="H5144" s="9" t="n">
        <x:f>IF(ISNUMBER('原始字段'!D5199),'原始字段'!D5199,"n.a.")</x:f>
        <x:v>2.388</x:v>
      </x:c>
      <x:c r="I5144" s="9" t="n">
        <x:f>IF(COUNT(G5144:H5144)=2,G5144*H5144/100000000,"n.a.")</x:f>
        <x:v>-0.31044</x:v>
      </x:c>
      <x:c r="J5144" s="1" t="str">
        <x:v>日频齐全；折算事件未独立核实</x:v>
      </x:c>
    </x:row>
    <x:row r="5145" ht="25" customHeight="1">
      <x:c r="A5145" s="1" t="str">
        <x:v>创业板指</x:v>
      </x:c>
      <x:c r="B5145" s="1" t="str">
        <x:v>159958.SZ</x:v>
      </x:c>
      <x:c r="C5145" s="1" t="str">
        <x:v>工银创业板ETF</x:v>
      </x:c>
      <x:c r="D5145" s="7" t="d">
        <x:v>2026-08-14T00:00:00.000Z</x:v>
      </x:c>
      <x:c r="E5145" s="8" t="n">
        <x:f>IF(ISNUMBER('原始字段'!C5104),'原始字段'!C5104,"n.a.")</x:f>
        <x:v>231511448</x:v>
      </x:c>
      <x:c r="F5145" s="8" t="n">
        <x:f>IF(ISNUMBER('原始字段'!C5200),'原始字段'!C5200,"n.a.")</x:f>
        <x:v>230811448</x:v>
      </x:c>
      <x:c r="G5145" s="8" t="n">
        <x:f>IF(COUNT(E5145:F5145)=2,F5145-E5145,"n.a.")</x:f>
        <x:v>-700000</x:v>
      </x:c>
      <x:c r="H5145" s="9" t="n">
        <x:f>IF(ISNUMBER('原始字段'!D5200),'原始字段'!D5200,"n.a.")</x:f>
        <x:v>2.2023</x:v>
      </x:c>
      <x:c r="I5145" s="9" t="n">
        <x:f>IF(COUNT(G5145:H5145)=2,G5145*H5145/100000000,"n.a.")</x:f>
        <x:v>-0.0154161</x:v>
      </x:c>
      <x:c r="J5145" s="1" t="str">
        <x:v>日频齐全；折算事件未独立核实</x:v>
      </x:c>
    </x:row>
    <x:row r="5146" ht="25" customHeight="1">
      <x:c r="A5146" s="1" t="str">
        <x:v>创业板指</x:v>
      </x:c>
      <x:c r="B5146" s="1" t="str">
        <x:v>159977.SZ</x:v>
      </x:c>
      <x:c r="C5146" s="1" t="str">
        <x:v>天弘创业板ETF</x:v>
      </x:c>
      <x:c r="D5146" s="7" t="d">
        <x:v>2026-08-14T00:00:00.000Z</x:v>
      </x:c>
      <x:c r="E5146" s="8" t="n">
        <x:f>IF(ISNUMBER('原始字段'!C5108),'原始字段'!C5108,"n.a.")</x:f>
        <x:v>3487872820</x:v>
      </x:c>
      <x:c r="F5146" s="8" t="n">
        <x:f>IF(ISNUMBER('原始字段'!C5204),'原始字段'!C5204,"n.a.")</x:f>
        <x:v>3493872820</x:v>
      </x:c>
      <x:c r="G5146" s="8" t="n">
        <x:f>IF(COUNT(E5146:F5146)=2,F5146-E5146,"n.a.")</x:f>
        <x:v>6000000</x:v>
      </x:c>
      <x:c r="H5146" s="9" t="n">
        <x:f>IF(ISNUMBER('原始字段'!D5204),'原始字段'!D5204,"n.a.")</x:f>
        <x:v>1.8914</x:v>
      </x:c>
      <x:c r="I5146" s="9" t="n">
        <x:f>IF(COUNT(G5146:H5146)=2,G5146*H5146/100000000,"n.a.")</x:f>
        <x:v>0.113484</x:v>
      </x:c>
      <x:c r="J5146" s="1" t="str">
        <x:v>日频齐全；折算事件未独立核实</x:v>
      </x:c>
    </x:row>
    <x:row r="5147" ht="25" customHeight="1">
      <x:c r="A5147" s="1" t="str">
        <x:v>创业板指</x:v>
      </x:c>
      <x:c r="B5147" s="1" t="str">
        <x:v>159821.SZ</x:v>
      </x:c>
      <x:c r="C5147" s="1" t="str">
        <x:v>中银证券创业板ETF</x:v>
      </x:c>
      <x:c r="D5147" s="7" t="d">
        <x:v>2026-08-14T00:00:00.000Z</x:v>
      </x:c>
      <x:c r="E5147" s="8" t="n">
        <x:f>IF(ISNUMBER('原始字段'!C5092),'原始字段'!C5092,"n.a.")</x:f>
        <x:v>60720000</x:v>
      </x:c>
      <x:c r="F5147" s="8" t="n">
        <x:f>IF(ISNUMBER('原始字段'!C5188),'原始字段'!C5188,"n.a.")</x:f>
        <x:v>59420000</x:v>
      </x:c>
      <x:c r="G5147" s="8" t="n">
        <x:f>IF(COUNT(E5147:F5147)=2,F5147-E5147,"n.a.")</x:f>
        <x:v>-1300000</x:v>
      </x:c>
      <x:c r="H5147" s="9" t="n">
        <x:f>IF(ISNUMBER('原始字段'!D5188),'原始字段'!D5188,"n.a.")</x:f>
        <x:v>1.3666</x:v>
      </x:c>
      <x:c r="I5147" s="9" t="n">
        <x:f>IF(COUNT(G5147:H5147)=2,G5147*H5147/100000000,"n.a.")</x:f>
        <x:v>-0.0177658</x:v>
      </x:c>
      <x:c r="J5147" s="1" t="str">
        <x:v>日频齐全；折算事件未独立核实</x:v>
      </x:c>
    </x:row>
    <x:row r="5148" ht="25" customHeight="1">
      <x:c r="A5148" s="1" t="str">
        <x:v>创业板指</x:v>
      </x:c>
      <x:c r="B5148" s="1" t="str">
        <x:v>159956.SZ</x:v>
      </x:c>
      <x:c r="C5148" s="1" t="str">
        <x:v>建信创业板ETF</x:v>
      </x:c>
      <x:c r="D5148" s="7" t="d">
        <x:v>2026-08-14T00:00:00.000Z</x:v>
      </x:c>
      <x:c r="E5148" s="8" t="n">
        <x:f>IF(ISNUMBER('原始字段'!C5102),'原始字段'!C5102,"n.a.")</x:f>
        <x:v>46978674</x:v>
      </x:c>
      <x:c r="F5148" s="8" t="n">
        <x:f>IF(ISNUMBER('原始字段'!C5198),'原始字段'!C5198,"n.a.")</x:f>
        <x:v>46978674</x:v>
      </x:c>
      <x:c r="G5148" s="8" t="n">
        <x:f>IF(COUNT(E5148:F5148)=2,F5148-E5148,"n.a.")</x:f>
        <x:v>0</x:v>
      </x:c>
      <x:c r="H5148" s="9" t="n">
        <x:f>IF(ISNUMBER('原始字段'!D5198),'原始字段'!D5198,"n.a.")</x:f>
        <x:v>2.308</x:v>
      </x:c>
      <x:c r="I5148" s="9" t="n">
        <x:f>IF(COUNT(G5148:H5148)=2,G5148*H5148/100000000,"n.a.")</x:f>
        <x:v>0</x:v>
      </x:c>
      <x:c r="J5148" s="1" t="str">
        <x:v>日频齐全；折算事件未独立核实</x:v>
      </x:c>
    </x:row>
    <x:row r="5149" ht="25" customHeight="1">
      <x:c r="A5149" s="1" t="str">
        <x:v>创业板指</x:v>
      </x:c>
      <x:c r="B5149" s="1" t="str">
        <x:v>159908.SZ</x:v>
      </x:c>
      <x:c r="C5149" s="1" t="str">
        <x:v>博时创业板ETF</x:v>
      </x:c>
      <x:c r="D5149" s="7" t="d">
        <x:v>2026-08-14T00:00:00.000Z</x:v>
      </x:c>
      <x:c r="E5149" s="8" t="n">
        <x:f>IF(ISNUMBER('原始字段'!C5094),'原始字段'!C5094,"n.a.")</x:f>
        <x:v>314229029</x:v>
      </x:c>
      <x:c r="F5149" s="8" t="n">
        <x:f>IF(ISNUMBER('原始字段'!C5190),'原始字段'!C5190,"n.a.")</x:f>
        <x:v>309229029</x:v>
      </x:c>
      <x:c r="G5149" s="8" t="n">
        <x:f>IF(COUNT(E5149:F5149)=2,F5149-E5149,"n.a.")</x:f>
        <x:v>-5000000</x:v>
      </x:c>
      <x:c r="H5149" s="9" t="n">
        <x:f>IF(ISNUMBER('原始字段'!D5190),'原始字段'!D5190,"n.a.")</x:f>
        <x:v>3.3965</x:v>
      </x:c>
      <x:c r="I5149" s="9" t="n">
        <x:f>IF(COUNT(G5149:H5149)=2,G5149*H5149/100000000,"n.a.")</x:f>
        <x:v>-0.169825</x:v>
      </x:c>
      <x:c r="J5149" s="1" t="str">
        <x:v>日频齐全；折算事件未独立核实</x:v>
      </x:c>
    </x:row>
    <x:row r="5150" ht="25" customHeight="1">
      <x:c r="A5150" s="1" t="str">
        <x:v>创业板指</x:v>
      </x:c>
      <x:c r="B5150" s="1" t="str">
        <x:v>159952.SZ</x:v>
      </x:c>
      <x:c r="C5150" s="1" t="str">
        <x:v>广发创业板ETF</x:v>
      </x:c>
      <x:c r="D5150" s="7" t="d">
        <x:v>2026-08-14T00:00:00.000Z</x:v>
      </x:c>
      <x:c r="E5150" s="8" t="n">
        <x:f>IF(ISNUMBER('原始字段'!C5101),'原始字段'!C5101,"n.a.")</x:f>
        <x:v>5364684929</x:v>
      </x:c>
      <x:c r="F5150" s="8" t="n">
        <x:f>IF(ISNUMBER('原始字段'!C5197),'原始字段'!C5197,"n.a.")</x:f>
        <x:v>5300084929</x:v>
      </x:c>
      <x:c r="G5150" s="8" t="n">
        <x:f>IF(COUNT(E5150:F5150)=2,F5150-E5150,"n.a.")</x:f>
        <x:v>-64600000</x:v>
      </x:c>
      <x:c r="H5150" s="9" t="n">
        <x:f>IF(ISNUMBER('原始字段'!D5197),'原始字段'!D5197,"n.a.")</x:f>
        <x:v>2.2141</x:v>
      </x:c>
      <x:c r="I5150" s="9" t="n">
        <x:f>IF(COUNT(G5150:H5150)=2,G5150*H5150/100000000,"n.a.")</x:f>
        <x:v>-1.4303086</x:v>
      </x:c>
      <x:c r="J5150" s="1" t="str">
        <x:v>日频齐全；折算事件未独立核实</x:v>
      </x:c>
    </x:row>
    <x:row r="5151" ht="25" customHeight="1">
      <x:c r="A5151" s="1" t="str">
        <x:v>创业板指</x:v>
      </x:c>
      <x:c r="B5151" s="1" t="str">
        <x:v>159247.SZ</x:v>
      </x:c>
      <x:c r="C5151" s="1" t="str">
        <x:v>汇添富创业板ETF</x:v>
      </x:c>
      <x:c r="D5151" s="7" t="d">
        <x:v>2026-08-14T00:00:00.000Z</x:v>
      </x:c>
      <x:c r="E5151" s="8" t="n">
        <x:f>IF(ISNUMBER('原始字段'!C5075),'原始字段'!C5075,"n.a.")</x:f>
        <x:v>377984966</x:v>
      </x:c>
      <x:c r="F5151" s="8" t="n">
        <x:f>IF(ISNUMBER('原始字段'!C5171),'原始字段'!C5171,"n.a.")</x:f>
        <x:v>373984966</x:v>
      </x:c>
      <x:c r="G5151" s="8" t="n">
        <x:f>IF(COUNT(E5151:F5151)=2,F5151-E5151,"n.a.")</x:f>
        <x:v>-4000000</x:v>
      </x:c>
      <x:c r="H5151" s="9" t="n">
        <x:f>IF(ISNUMBER('原始字段'!D5171),'原始字段'!D5171,"n.a.")</x:f>
        <x:v>1.0894</x:v>
      </x:c>
      <x:c r="I5151" s="9" t="n">
        <x:f>IF(COUNT(G5151:H5151)=2,G5151*H5151/100000000,"n.a.")</x:f>
        <x:v>-0.043576</x:v>
      </x:c>
      <x:c r="J5151" s="1" t="str">
        <x:v>日频齐全；折算事件未独立核实</x:v>
      </x:c>
    </x:row>
    <x:row r="5152" ht="25" customHeight="1">
      <x:c r="A5152" s="1" t="str">
        <x:v>创业板指</x:v>
      </x:c>
      <x:c r="B5152" s="1" t="str">
        <x:v>159948.SZ</x:v>
      </x:c>
      <x:c r="C5152" s="1" t="str">
        <x:v>南方创业板ETF</x:v>
      </x:c>
      <x:c r="D5152" s="7" t="d">
        <x:v>2026-08-14T00:00:00.000Z</x:v>
      </x:c>
      <x:c r="E5152" s="8" t="n">
        <x:f>IF(ISNUMBER('原始字段'!C5100),'原始字段'!C5100,"n.a.")</x:f>
        <x:v>1168697720</x:v>
      </x:c>
      <x:c r="F5152" s="8" t="n">
        <x:f>IF(ISNUMBER('原始字段'!C5196),'原始字段'!C5196,"n.a.")</x:f>
        <x:v>1169697720</x:v>
      </x:c>
      <x:c r="G5152" s="8" t="n">
        <x:f>IF(COUNT(E5152:F5152)=2,F5152-E5152,"n.a.")</x:f>
        <x:v>1000000</x:v>
      </x:c>
      <x:c r="H5152" s="9" t="n">
        <x:f>IF(ISNUMBER('原始字段'!D5196),'原始字段'!D5196,"n.a.")</x:f>
        <x:v>4.0254</x:v>
      </x:c>
      <x:c r="I5152" s="9" t="n">
        <x:f>IF(COUNT(G5152:H5152)=2,G5152*H5152/100000000,"n.a.")</x:f>
        <x:v>0.040254000000000005</x:v>
      </x:c>
      <x:c r="J5152" s="1" t="str">
        <x:v>日频齐全；折算事件未独立核实</x:v>
      </x:c>
    </x:row>
    <x:row r="5153" ht="25" customHeight="1">
      <x:c r="A5153" s="1" t="str">
        <x:v>创业板指</x:v>
      </x:c>
      <x:c r="B5153" s="1" t="str">
        <x:v>159205.SZ</x:v>
      </x:c>
      <x:c r="C5153" s="1" t="str">
        <x:v>东财创业板ETF</x:v>
      </x:c>
      <x:c r="D5153" s="7" t="d">
        <x:v>2026-08-14T00:00:00.000Z</x:v>
      </x:c>
      <x:c r="E5153" s="8" t="n">
        <x:f>IF(ISNUMBER('原始字段'!C5074),'原始字段'!C5074,"n.a.")</x:f>
        <x:v>519056064</x:v>
      </x:c>
      <x:c r="F5153" s="8" t="n">
        <x:f>IF(ISNUMBER('原始字段'!C5170),'原始字段'!C5170,"n.a.")</x:f>
        <x:v>515056064</x:v>
      </x:c>
      <x:c r="G5153" s="8" t="n">
        <x:f>IF(COUNT(E5153:F5153)=2,F5153-E5153,"n.a.")</x:f>
        <x:v>-4000000</x:v>
      </x:c>
      <x:c r="H5153" s="9" t="n">
        <x:f>IF(ISNUMBER('原始字段'!D5170),'原始字段'!D5170,"n.a.")</x:f>
        <x:v>1.7824</x:v>
      </x:c>
      <x:c r="I5153" s="9" t="n">
        <x:f>IF(COUNT(G5153:H5153)=2,G5153*H5153/100000000,"n.a.")</x:f>
        <x:v>-0.071296</x:v>
      </x:c>
      <x:c r="J5153" s="1" t="str">
        <x:v>日频齐全；折算事件未独立核实</x:v>
      </x:c>
    </x:row>
    <x:row r="5154" ht="25" customHeight="1">
      <x:c r="A5154" s="1" t="str">
        <x:v>科创50</x:v>
      </x:c>
      <x:c r="B5154" s="1" t="str">
        <x:v>588940.SH</x:v>
      </x:c>
      <x:c r="C5154" s="1" t="str">
        <x:v>富国上证科创板50成份ETF</x:v>
      </x:c>
      <x:c r="D5154" s="7" t="d">
        <x:v>2026-08-14T00:00:00.000Z</x:v>
      </x:c>
      <x:c r="E5154" s="8" t="n">
        <x:f>IF(ISNUMBER('原始字段'!C5165),'原始字段'!C5165,"n.a.")</x:f>
        <x:v>2810840000</x:v>
      </x:c>
      <x:c r="F5154" s="8" t="n">
        <x:f>IF(ISNUMBER('原始字段'!C5261),'原始字段'!C5261,"n.a.")</x:f>
        <x:v>2876840000</x:v>
      </x:c>
      <x:c r="G5154" s="8" t="n">
        <x:f>IF(COUNT(E5154:F5154)=2,F5154-E5154,"n.a.")</x:f>
        <x:v>66000000</x:v>
      </x:c>
      <x:c r="H5154" s="9" t="n">
        <x:f>IF(ISNUMBER('原始字段'!D5261),'原始字段'!D5261,"n.a.")</x:f>
        <x:v>0.8892</x:v>
      </x:c>
      <x:c r="I5154" s="9" t="n">
        <x:f>IF(COUNT(G5154:H5154)=2,G5154*H5154/100000000,"n.a.")</x:f>
        <x:v>0.586872</x:v>
      </x:c>
      <x:c r="J5154" s="1" t="str">
        <x:v>日频齐全；折算事件未独立核实</x:v>
      </x:c>
    </x:row>
    <x:row r="5155" ht="25" customHeight="1">
      <x:c r="A5155" s="1" t="str">
        <x:v>科创50</x:v>
      </x:c>
      <x:c r="B5155" s="1" t="str">
        <x:v>589150.SH</x:v>
      </x:c>
      <x:c r="C5155" s="1" t="str">
        <x:v>平安上证科创板50成份ETF</x:v>
      </x:c>
      <x:c r="D5155" s="7" t="d">
        <x:v>2026-08-14T00:00:00.000Z</x:v>
      </x:c>
      <x:c r="E5155" s="8" t="n">
        <x:f>IF(ISNUMBER('原始字段'!C5167),'原始字段'!C5167,"n.a.")</x:f>
        <x:v>753437200</x:v>
      </x:c>
      <x:c r="F5155" s="8" t="n">
        <x:f>IF(ISNUMBER('原始字段'!C5263),'原始字段'!C5263,"n.a.")</x:f>
        <x:v>761437200</x:v>
      </x:c>
      <x:c r="G5155" s="8" t="n">
        <x:f>IF(COUNT(E5155:F5155)=2,F5155-E5155,"n.a.")</x:f>
        <x:v>8000000</x:v>
      </x:c>
      <x:c r="H5155" s="9" t="n">
        <x:f>IF(ISNUMBER('原始字段'!D5263),'原始字段'!D5263,"n.a.")</x:f>
        <x:v>1.2424</x:v>
      </x:c>
      <x:c r="I5155" s="9" t="n">
        <x:f>IF(COUNT(G5155:H5155)=2,G5155*H5155/100000000,"n.a.")</x:f>
        <x:v>0.099392</x:v>
      </x:c>
      <x:c r="J5155" s="1" t="str">
        <x:v>日频齐全；折算事件未独立核实</x:v>
      </x:c>
    </x:row>
    <x:row r="5156" ht="25" customHeight="1">
      <x:c r="A5156" s="1" t="str">
        <x:v>科创50</x:v>
      </x:c>
      <x:c r="B5156" s="1" t="str">
        <x:v>588150.SH</x:v>
      </x:c>
      <x:c r="C5156" s="1" t="str">
        <x:v>南方上证科创板50成份ETF</x:v>
      </x:c>
      <x:c r="D5156" s="7" t="d">
        <x:v>2026-08-14T00:00:00.000Z</x:v>
      </x:c>
      <x:c r="E5156" s="8" t="n">
        <x:f>IF(ISNUMBER('原始字段'!C5159),'原始字段'!C5159,"n.a.")</x:f>
        <x:v>373432600</x:v>
      </x:c>
      <x:c r="F5156" s="8" t="n">
        <x:f>IF(ISNUMBER('原始字段'!C5255),'原始字段'!C5255,"n.a.")</x:f>
        <x:v>369932600</x:v>
      </x:c>
      <x:c r="G5156" s="8" t="n">
        <x:f>IF(COUNT(E5156:F5156)=2,F5156-E5156,"n.a.")</x:f>
        <x:v>-3500000</x:v>
      </x:c>
      <x:c r="H5156" s="9" t="n">
        <x:f>IF(ISNUMBER('原始字段'!D5255),'原始字段'!D5255,"n.a.")</x:f>
        <x:v>1.2174</x:v>
      </x:c>
      <x:c r="I5156" s="9" t="n">
        <x:f>IF(COUNT(G5156:H5156)=2,G5156*H5156/100000000,"n.a.")</x:f>
        <x:v>-0.042609</x:v>
      </x:c>
      <x:c r="J5156" s="1" t="str">
        <x:v>日频齐全；折算事件未独立核实</x:v>
      </x:c>
    </x:row>
    <x:row r="5157" ht="25" customHeight="1">
      <x:c r="A5157" s="1" t="str">
        <x:v>科创50</x:v>
      </x:c>
      <x:c r="B5157" s="1" t="str">
        <x:v>588000.SH</x:v>
      </x:c>
      <x:c r="C5157" s="1" t="str">
        <x:v>华夏上证科创板50ETF</x:v>
      </x:c>
      <x:c r="D5157" s="7" t="d">
        <x:v>2026-08-14T00:00:00.000Z</x:v>
      </x:c>
      <x:c r="E5157" s="8" t="n">
        <x:f>IF(ISNUMBER('原始字段'!C5153),'原始字段'!C5153,"n.a.")</x:f>
        <x:v>48332668200</x:v>
      </x:c>
      <x:c r="F5157" s="8" t="n">
        <x:f>IF(ISNUMBER('原始字段'!C5249),'原始字段'!C5249,"n.a.")</x:f>
        <x:v>48860668200</x:v>
      </x:c>
      <x:c r="G5157" s="8" t="n">
        <x:f>IF(COUNT(E5157:F5157)=2,F5157-E5157,"n.a.")</x:f>
        <x:v>528000000</x:v>
      </x:c>
      <x:c r="H5157" s="9" t="n">
        <x:f>IF(ISNUMBER('原始字段'!D5249),'原始字段'!D5249,"n.a.")</x:f>
        <x:v>1.8134</x:v>
      </x:c>
      <x:c r="I5157" s="9" t="n">
        <x:f>IF(COUNT(G5157:H5157)=2,G5157*H5157/100000000,"n.a.")</x:f>
        <x:v>9.574752</x:v>
      </x:c>
      <x:c r="J5157" s="1" t="str">
        <x:v>日频齐全；折算事件未独立核实</x:v>
      </x:c>
    </x:row>
    <x:row r="5158" ht="25" customHeight="1">
      <x:c r="A5158" s="1" t="str">
        <x:v>科创50</x:v>
      </x:c>
      <x:c r="B5158" s="1" t="str">
        <x:v>589850.SH</x:v>
      </x:c>
      <x:c r="C5158" s="1" t="str">
        <x:v>东财上证科创板50成份ETF</x:v>
      </x:c>
      <x:c r="D5158" s="7" t="d">
        <x:v>2026-08-14T00:00:00.000Z</x:v>
      </x:c>
      <x:c r="E5158" s="8" t="n">
        <x:f>IF(ISNUMBER('原始字段'!C5169),'原始字段'!C5169,"n.a.")</x:f>
        <x:v>637057000</x:v>
      </x:c>
      <x:c r="F5158" s="8" t="n">
        <x:f>IF(ISNUMBER('原始字段'!C5265),'原始字段'!C5265,"n.a.")</x:f>
        <x:v>643057000</x:v>
      </x:c>
      <x:c r="G5158" s="8" t="n">
        <x:f>IF(COUNT(E5158:F5158)=2,F5158-E5158,"n.a.")</x:f>
        <x:v>6000000</x:v>
      </x:c>
      <x:c r="H5158" s="9" t="n">
        <x:f>IF(ISNUMBER('原始字段'!D5265),'原始字段'!D5265,"n.a.")</x:f>
        <x:v>1.6468</x:v>
      </x:c>
      <x:c r="I5158" s="9" t="n">
        <x:f>IF(COUNT(G5158:H5158)=2,G5158*H5158/100000000,"n.a.")</x:f>
        <x:v>0.098808</x:v>
      </x:c>
      <x:c r="J5158" s="1" t="str">
        <x:v>日频齐全；折算事件未独立核实</x:v>
      </x:c>
    </x:row>
    <x:row r="5159" ht="25" customHeight="1">
      <x:c r="A5159" s="1" t="str">
        <x:v>科创50</x:v>
      </x:c>
      <x:c r="B5159" s="1" t="str">
        <x:v>588840.SH</x:v>
      </x:c>
      <x:c r="C5159" s="1" t="str">
        <x:v>万家上证科创板50成份ETF</x:v>
      </x:c>
      <x:c r="D5159" s="7" t="d">
        <x:v>2026-08-14T00:00:00.000Z</x:v>
      </x:c>
      <x:c r="E5159" s="8" t="n">
        <x:f>IF(ISNUMBER('原始字段'!C5163),'原始字段'!C5163,"n.a.")</x:f>
        <x:v>55236000</x:v>
      </x:c>
      <x:c r="F5159" s="8" t="n">
        <x:f>IF(ISNUMBER('原始字段'!C5259),'原始字段'!C5259,"n.a.")</x:f>
        <x:v>55236000</x:v>
      </x:c>
      <x:c r="G5159" s="8" t="n">
        <x:f>IF(COUNT(E5159:F5159)=2,F5159-E5159,"n.a.")</x:f>
        <x:v>0</x:v>
      </x:c>
      <x:c r="H5159" s="9" t="n">
        <x:f>IF(ISNUMBER('原始字段'!D5259),'原始字段'!D5259,"n.a.")</x:f>
        <x:v>1.5892</x:v>
      </x:c>
      <x:c r="I5159" s="9" t="n">
        <x:f>IF(COUNT(G5159:H5159)=2,G5159*H5159/100000000,"n.a.")</x:f>
        <x:v>0</x:v>
      </x:c>
      <x:c r="J5159" s="1" t="str">
        <x:v>日频齐全；折算事件未独立核实</x:v>
      </x:c>
    </x:row>
    <x:row r="5160" ht="25" customHeight="1">
      <x:c r="A5160" s="1" t="str">
        <x:v>科创50</x:v>
      </x:c>
      <x:c r="B5160" s="1" t="str">
        <x:v>588040.SH</x:v>
      </x:c>
      <x:c r="C5160" s="1" t="str">
        <x:v>鹏华上证科创板50成份ETF</x:v>
      </x:c>
      <x:c r="D5160" s="7" t="d">
        <x:v>2026-08-14T00:00:00.000Z</x:v>
      </x:c>
      <x:c r="E5160" s="8" t="n">
        <x:f>IF(ISNUMBER('原始字段'!C5154),'原始字段'!C5154,"n.a.")</x:f>
        <x:v>121889000</x:v>
      </x:c>
      <x:c r="F5160" s="8" t="n">
        <x:f>IF(ISNUMBER('原始字段'!C5250),'原始字段'!C5250,"n.a.")</x:f>
        <x:v>121889000</x:v>
      </x:c>
      <x:c r="G5160" s="8" t="n">
        <x:f>IF(COUNT(E5160:F5160)=2,F5160-E5160,"n.a.")</x:f>
        <x:v>0</x:v>
      </x:c>
      <x:c r="H5160" s="9" t="n">
        <x:f>IF(ISNUMBER('原始字段'!D5250),'原始字段'!D5250,"n.a.")</x:f>
        <x:v>1.7449</x:v>
      </x:c>
      <x:c r="I5160" s="9" t="n">
        <x:f>IF(COUNT(G5160:H5160)=2,G5160*H5160/100000000,"n.a.")</x:f>
        <x:v>0</x:v>
      </x:c>
      <x:c r="J5160" s="1" t="str">
        <x:v>日频齐全；折算事件未独立核实</x:v>
      </x:c>
    </x:row>
    <x:row r="5161" ht="25" customHeight="1">
      <x:c r="A5161" s="1" t="str">
        <x:v>科创50</x:v>
      </x:c>
      <x:c r="B5161" s="1" t="str">
        <x:v>588280.SH</x:v>
      </x:c>
      <x:c r="C5161" s="1" t="str">
        <x:v>华安上证科创板50ETF</x:v>
      </x:c>
      <x:c r="D5161" s="7" t="d">
        <x:v>2026-08-14T00:00:00.000Z</x:v>
      </x:c>
      <x:c r="E5161" s="8" t="n">
        <x:f>IF(ISNUMBER('原始字段'!C5161),'原始字段'!C5161,"n.a.")</x:f>
        <x:v>364121000</x:v>
      </x:c>
      <x:c r="F5161" s="8" t="n">
        <x:f>IF(ISNUMBER('原始字段'!C5257),'原始字段'!C5257,"n.a.")</x:f>
        <x:v>368121000</x:v>
      </x:c>
      <x:c r="G5161" s="8" t="n">
        <x:f>IF(COUNT(E5161:F5161)=2,F5161-E5161,"n.a.")</x:f>
        <x:v>4000000</x:v>
      </x:c>
      <x:c r="H5161" s="9" t="n">
        <x:f>IF(ISNUMBER('原始字段'!D5257),'原始字段'!D5257,"n.a.")</x:f>
        <x:v>1.2359</x:v>
      </x:c>
      <x:c r="I5161" s="9" t="n">
        <x:f>IF(COUNT(G5161:H5161)=2,G5161*H5161/100000000,"n.a.")</x:f>
        <x:v>0.049436</x:v>
      </x:c>
      <x:c r="J5161" s="1" t="str">
        <x:v>日频齐全；折算事件未独立核实</x:v>
      </x:c>
    </x:row>
    <x:row r="5162" ht="25" customHeight="1">
      <x:c r="A5162" s="1" t="str">
        <x:v>科创50</x:v>
      </x:c>
      <x:c r="B5162" s="1" t="str">
        <x:v>589360.SH</x:v>
      </x:c>
      <x:c r="C5162" s="1" t="str">
        <x:v>国泰上证科创板50成份ETF</x:v>
      </x:c>
      <x:c r="D5162" s="7" t="d">
        <x:v>2026-08-14T00:00:00.000Z</x:v>
      </x:c>
      <x:c r="E5162" s="8" t="n">
        <x:f>IF(ISNUMBER('原始字段'!C5168),'原始字段'!C5168,"n.a.")</x:f>
        <x:v>2591174000</x:v>
      </x:c>
      <x:c r="F5162" s="8" t="n">
        <x:f>IF(ISNUMBER('原始字段'!C5264),'原始字段'!C5264,"n.a.")</x:f>
        <x:v>2615174000</x:v>
      </x:c>
      <x:c r="G5162" s="8" t="n">
        <x:f>IF(COUNT(E5162:F5162)=2,F5162-E5162,"n.a.")</x:f>
        <x:v>24000000</x:v>
      </x:c>
      <x:c r="H5162" s="9" t="n">
        <x:f>IF(ISNUMBER('原始字段'!D5264),'原始字段'!D5264,"n.a.")</x:f>
        <x:v>0.8869</x:v>
      </x:c>
      <x:c r="I5162" s="9" t="n">
        <x:f>IF(COUNT(G5162:H5162)=2,G5162*H5162/100000000,"n.a.")</x:f>
        <x:v>0.212856</x:v>
      </x:c>
      <x:c r="J5162" s="1" t="str">
        <x:v>日频齐全；折算事件未独立核实</x:v>
      </x:c>
    </x:row>
    <x:row r="5163" ht="25" customHeight="1">
      <x:c r="A5163" s="1" t="str">
        <x:v>科创50</x:v>
      </x:c>
      <x:c r="B5163" s="1" t="str">
        <x:v>588950.SH</x:v>
      </x:c>
      <x:c r="C5163" s="1" t="str">
        <x:v>景顺长城上证科创板50成份ETF</x:v>
      </x:c>
      <x:c r="D5163" s="7" t="d">
        <x:v>2026-08-14T00:00:00.000Z</x:v>
      </x:c>
      <x:c r="E5163" s="8" t="n">
        <x:f>IF(ISNUMBER('原始字段'!C5166),'原始字段'!C5166,"n.a.")</x:f>
        <x:v>539729700</x:v>
      </x:c>
      <x:c r="F5163" s="8" t="n">
        <x:f>IF(ISNUMBER('原始字段'!C5262),'原始字段'!C5262,"n.a.")</x:f>
        <x:v>551729700</x:v>
      </x:c>
      <x:c r="G5163" s="8" t="n">
        <x:f>IF(COUNT(E5163:F5163)=2,F5163-E5163,"n.a.")</x:f>
        <x:v>12000000</x:v>
      </x:c>
      <x:c r="H5163" s="9" t="n">
        <x:f>IF(ISNUMBER('原始字段'!D5262),'原始字段'!D5262,"n.a.")</x:f>
        <x:v>1.7951</x:v>
      </x:c>
      <x:c r="I5163" s="9" t="n">
        <x:f>IF(COUNT(G5163:H5163)=2,G5163*H5163/100000000,"n.a.")</x:f>
        <x:v>0.215412</x:v>
      </x:c>
      <x:c r="J5163" s="1" t="str">
        <x:v>日频齐全；折算事件未独立核实</x:v>
      </x:c>
    </x:row>
    <x:row r="5164" ht="25" customHeight="1">
      <x:c r="A5164" s="1" t="str">
        <x:v>科创50</x:v>
      </x:c>
      <x:c r="B5164" s="1" t="str">
        <x:v>588080.SH</x:v>
      </x:c>
      <x:c r="C5164" s="1" t="str">
        <x:v>易方达上证科创板50ETF</x:v>
      </x:c>
      <x:c r="D5164" s="7" t="d">
        <x:v>2026-08-14T00:00:00.000Z</x:v>
      </x:c>
      <x:c r="E5164" s="8" t="n">
        <x:f>IF(ISNUMBER('原始字段'!C5157),'原始字段'!C5157,"n.a.")</x:f>
        <x:v>23584628100</x:v>
      </x:c>
      <x:c r="F5164" s="8" t="n">
        <x:f>IF(ISNUMBER('原始字段'!C5253),'原始字段'!C5253,"n.a.")</x:f>
        <x:v>23722628100</x:v>
      </x:c>
      <x:c r="G5164" s="8" t="n">
        <x:f>IF(COUNT(E5164:F5164)=2,F5164-E5164,"n.a.")</x:f>
        <x:v>138000000</x:v>
      </x:c>
      <x:c r="H5164" s="9" t="n">
        <x:f>IF(ISNUMBER('原始字段'!D5253),'原始字段'!D5253,"n.a.")</x:f>
        <x:v>1.7579</x:v>
      </x:c>
      <x:c r="I5164" s="9" t="n">
        <x:f>IF(COUNT(G5164:H5164)=2,G5164*H5164/100000000,"n.a.")</x:f>
        <x:v>2.425902</x:v>
      </x:c>
      <x:c r="J5164" s="1" t="str">
        <x:v>日频齐全；折算事件未独立核实</x:v>
      </x:c>
    </x:row>
    <x:row r="5165" ht="25" customHeight="1">
      <x:c r="A5165" s="1" t="str">
        <x:v>科创50</x:v>
      </x:c>
      <x:c r="B5165" s="1" t="str">
        <x:v>588060.SH</x:v>
      </x:c>
      <x:c r="C5165" s="1" t="str">
        <x:v>广发上证科创板50ETF</x:v>
      </x:c>
      <x:c r="D5165" s="7" t="d">
        <x:v>2026-08-14T00:00:00.000Z</x:v>
      </x:c>
      <x:c r="E5165" s="8" t="n">
        <x:f>IF(ISNUMBER('原始字段'!C5156),'原始字段'!C5156,"n.a.")</x:f>
        <x:v>6997140000</x:v>
      </x:c>
      <x:c r="F5165" s="8" t="n">
        <x:f>IF(ISNUMBER('原始字段'!C5252),'原始字段'!C5252,"n.a.")</x:f>
        <x:v>7003140000</x:v>
      </x:c>
      <x:c r="G5165" s="8" t="n">
        <x:f>IF(COUNT(E5165:F5165)=2,F5165-E5165,"n.a.")</x:f>
        <x:v>6000000</x:v>
      </x:c>
      <x:c r="H5165" s="9" t="n">
        <x:f>IF(ISNUMBER('原始字段'!D5252),'原始字段'!D5252,"n.a.")</x:f>
        <x:v>1.091</x:v>
      </x:c>
      <x:c r="I5165" s="9" t="n">
        <x:f>IF(COUNT(G5165:H5165)=2,G5165*H5165/100000000,"n.a.")</x:f>
        <x:v>0.06546</x:v>
      </x:c>
      <x:c r="J5165" s="1" t="str">
        <x:v>日频齐全；折算事件未独立核实</x:v>
      </x:c>
    </x:row>
    <x:row r="5166" ht="25" customHeight="1">
      <x:c r="A5166" s="1" t="str">
        <x:v>科创50</x:v>
      </x:c>
      <x:c r="B5166" s="1" t="str">
        <x:v>588870.SH</x:v>
      </x:c>
      <x:c r="C5166" s="1" t="str">
        <x:v>汇添富上证科创板50成份ETF</x:v>
      </x:c>
      <x:c r="D5166" s="7" t="d">
        <x:v>2026-08-14T00:00:00.000Z</x:v>
      </x:c>
      <x:c r="E5166" s="8" t="n">
        <x:f>IF(ISNUMBER('原始字段'!C5164),'原始字段'!C5164,"n.a.")</x:f>
        <x:v>674552000</x:v>
      </x:c>
      <x:c r="F5166" s="8" t="n">
        <x:f>IF(ISNUMBER('原始字段'!C5260),'原始字段'!C5260,"n.a.")</x:f>
        <x:v>686552000</x:v>
      </x:c>
      <x:c r="G5166" s="8" t="n">
        <x:f>IF(COUNT(E5166:F5166)=2,F5166-E5166,"n.a.")</x:f>
        <x:v>12000000</x:v>
      </x:c>
      <x:c r="H5166" s="9" t="n">
        <x:f>IF(ISNUMBER('原始字段'!D5260),'原始字段'!D5260,"n.a.")</x:f>
        <x:v>1.7424</x:v>
      </x:c>
      <x:c r="I5166" s="9" t="n">
        <x:f>IF(COUNT(G5166:H5166)=2,G5166*H5166/100000000,"n.a.")</x:f>
        <x:v>0.209088</x:v>
      </x:c>
      <x:c r="J5166" s="1" t="str">
        <x:v>日频齐全；折算事件未独立核实</x:v>
      </x:c>
    </x:row>
    <x:row r="5167" ht="25" customHeight="1">
      <x:c r="A5167" s="1" t="str">
        <x:v>科创50</x:v>
      </x:c>
      <x:c r="B5167" s="1" t="str">
        <x:v>588720.SH</x:v>
      </x:c>
      <x:c r="C5167" s="1" t="str">
        <x:v>中银上证科创板50成份ETF</x:v>
      </x:c>
      <x:c r="D5167" s="7" t="d">
        <x:v>2026-08-14T00:00:00.000Z</x:v>
      </x:c>
      <x:c r="E5167" s="8" t="n">
        <x:f>IF(ISNUMBER('原始字段'!C5162),'原始字段'!C5162,"n.a.")</x:f>
        <x:v>104741800</x:v>
      </x:c>
      <x:c r="F5167" s="8" t="n">
        <x:f>IF(ISNUMBER('原始字段'!C5258),'原始字段'!C5258,"n.a.")</x:f>
        <x:v>104741800</x:v>
      </x:c>
      <x:c r="G5167" s="8" t="n">
        <x:f>IF(COUNT(E5167:F5167)=2,F5167-E5167,"n.a.")</x:f>
        <x:v>0</x:v>
      </x:c>
      <x:c r="H5167" s="9" t="n">
        <x:f>IF(ISNUMBER('原始字段'!D5258),'原始字段'!D5258,"n.a.")</x:f>
        <x:v>1.7463</x:v>
      </x:c>
      <x:c r="I5167" s="9" t="n">
        <x:f>IF(COUNT(G5167:H5167)=2,G5167*H5167/100000000,"n.a.")</x:f>
        <x:v>0</x:v>
      </x:c>
      <x:c r="J5167" s="1" t="str">
        <x:v>日频齐全；折算事件未独立核实</x:v>
      </x:c>
    </x:row>
    <x:row r="5168" ht="25" customHeight="1">
      <x:c r="A5168" s="1" t="str">
        <x:v>科创50</x:v>
      </x:c>
      <x:c r="B5168" s="1" t="str">
        <x:v>588090.SH</x:v>
      </x:c>
      <x:c r="C5168" s="1" t="str">
        <x:v>华泰柏瑞上证科创板50ETF</x:v>
      </x:c>
      <x:c r="D5168" s="7" t="d">
        <x:v>2026-08-14T00:00:00.000Z</x:v>
      </x:c>
      <x:c r="E5168" s="8" t="n">
        <x:f>IF(ISNUMBER('原始字段'!C5158),'原始字段'!C5158,"n.a.")</x:f>
        <x:v>2820072800</x:v>
      </x:c>
      <x:c r="F5168" s="8" t="n">
        <x:f>IF(ISNUMBER('原始字段'!C5254),'原始字段'!C5254,"n.a.")</x:f>
        <x:v>2838072800</x:v>
      </x:c>
      <x:c r="G5168" s="8" t="n">
        <x:f>IF(COUNT(E5168:F5168)=2,F5168-E5168,"n.a.")</x:f>
        <x:v>18000000</x:v>
      </x:c>
      <x:c r="H5168" s="9" t="n">
        <x:f>IF(ISNUMBER('原始字段'!D5254),'原始字段'!D5254,"n.a.")</x:f>
        <x:v>1.7668</x:v>
      </x:c>
      <x:c r="I5168" s="9" t="n">
        <x:f>IF(COUNT(G5168:H5168)=2,G5168*H5168/100000000,"n.a.")</x:f>
        <x:v>0.318024</x:v>
      </x:c>
      <x:c r="J5168" s="1" t="str">
        <x:v>日频齐全；折算事件未独立核实</x:v>
      </x:c>
    </x:row>
    <x:row r="5169" ht="25" customHeight="1">
      <x:c r="A5169" s="1" t="str">
        <x:v>科创50</x:v>
      </x:c>
      <x:c r="B5169" s="1" t="str">
        <x:v>588180.SH</x:v>
      </x:c>
      <x:c r="C5169" s="1" t="str">
        <x:v>国联安上证科创板50ETF</x:v>
      </x:c>
      <x:c r="D5169" s="7" t="d">
        <x:v>2026-08-14T00:00:00.000Z</x:v>
      </x:c>
      <x:c r="E5169" s="8" t="n">
        <x:f>IF(ISNUMBER('原始字段'!C5160),'原始字段'!C5160,"n.a.")</x:f>
        <x:v>713853700</x:v>
      </x:c>
      <x:c r="F5169" s="8" t="n">
        <x:f>IF(ISNUMBER('原始字段'!C5256),'原始字段'!C5256,"n.a.")</x:f>
        <x:v>717353700</x:v>
      </x:c>
      <x:c r="G5169" s="8" t="n">
        <x:f>IF(COUNT(E5169:F5169)=2,F5169-E5169,"n.a.")</x:f>
        <x:v>3500000</x:v>
      </x:c>
      <x:c r="H5169" s="9" t="n">
        <x:f>IF(ISNUMBER('原始字段'!D5256),'原始字段'!D5256,"n.a.")</x:f>
        <x:v>1.1196</x:v>
      </x:c>
      <x:c r="I5169" s="9" t="n">
        <x:f>IF(COUNT(G5169:H5169)=2,G5169*H5169/100000000,"n.a.")</x:f>
        <x:v>0.039186</x:v>
      </x:c>
      <x:c r="J5169" s="1" t="str">
        <x:v>日频齐全；折算事件未独立核实</x:v>
      </x:c>
    </x:row>
    <x:row r="5170" ht="25" customHeight="1">
      <x:c r="A5170" s="1" t="str">
        <x:v>科创50</x:v>
      </x:c>
      <x:c r="B5170" s="1" t="str">
        <x:v>588050.SH</x:v>
      </x:c>
      <x:c r="C5170" s="1" t="str">
        <x:v>工银上证科创板50ETF</x:v>
      </x:c>
      <x:c r="D5170" s="7" t="d">
        <x:v>2026-08-14T00:00:00.000Z</x:v>
      </x:c>
      <x:c r="E5170" s="8" t="n">
        <x:f>IF(ISNUMBER('原始字段'!C5155),'原始字段'!C5155,"n.a.")</x:f>
        <x:v>6191241300</x:v>
      </x:c>
      <x:c r="F5170" s="8" t="n">
        <x:f>IF(ISNUMBER('原始字段'!C5251),'原始字段'!C5251,"n.a.")</x:f>
        <x:v>6209241300</x:v>
      </x:c>
      <x:c r="G5170" s="8" t="n">
        <x:f>IF(COUNT(E5170:F5170)=2,F5170-E5170,"n.a.")</x:f>
        <x:v>18000000</x:v>
      </x:c>
      <x:c r="H5170" s="9" t="n">
        <x:f>IF(ISNUMBER('原始字段'!D5251),'原始字段'!D5251,"n.a.")</x:f>
        <x:v>1.7611</x:v>
      </x:c>
      <x:c r="I5170" s="9" t="n">
        <x:f>IF(COUNT(G5170:H5170)=2,G5170*H5170/100000000,"n.a.")</x:f>
        <x:v>0.31699800000000006</x:v>
      </x:c>
      <x:c r="J5170" s="1" t="str">
        <x:v>日频齐全；折算事件未独立核实</x:v>
      </x:c>
    </x:row>
    <x:row r="5171" ht="25" customHeight="1">
      <x:c r="A5171" s="1" t="str">
        <x:v>沪深300</x:v>
      </x:c>
      <x:c r="B5171" s="1" t="str">
        <x:v>159393.SZ</x:v>
      </x:c>
      <x:c r="C5171" s="1" t="str">
        <x:v>万家沪深300ETF</x:v>
      </x:c>
      <x:c r="D5171" s="7" t="d">
        <x:v>2026-08-17T00:00:00.000Z</x:v>
      </x:c>
      <x:c r="E5171" s="8" t="n">
        <x:f>IF(ISNUMBER('原始字段'!C5175),'原始字段'!C5175,"n.a.")</x:f>
        <x:v>86146342</x:v>
      </x:c>
      <x:c r="F5171" s="8" t="n">
        <x:f>IF(ISNUMBER('原始字段'!C5271),'原始字段'!C5271,"n.a.")</x:f>
        <x:v>87946342</x:v>
      </x:c>
      <x:c r="G5171" s="8" t="n">
        <x:f>IF(COUNT(E5171:F5171)=2,F5171-E5171,"n.a.")</x:f>
        <x:v>1800000</x:v>
      </x:c>
      <x:c r="H5171" s="9" t="n">
        <x:f>IF(ISNUMBER('原始字段'!D5271),'原始字段'!D5271,"n.a.")</x:f>
        <x:v>5.0925</x:v>
      </x:c>
      <x:c r="I5171" s="9" t="n">
        <x:f>IF(COUNT(G5171:H5171)=2,G5171*H5171/100000000,"n.a.")</x:f>
        <x:v>0.091665</x:v>
      </x:c>
      <x:c r="J5171" s="1" t="str">
        <x:v>日频齐全；折算事件未独立核实</x:v>
      </x:c>
    </x:row>
    <x:row r="5172" ht="25" customHeight="1">
      <x:c r="A5172" s="1" t="str">
        <x:v>沪深300</x:v>
      </x:c>
      <x:c r="B5172" s="1" t="str">
        <x:v>515660.SH</x:v>
      </x:c>
      <x:c r="C5172" s="1" t="str">
        <x:v>国联安沪深300ETF</x:v>
      </x:c>
      <x:c r="D5172" s="7" t="d">
        <x:v>2026-08-17T00:00:00.000Z</x:v>
      </x:c>
      <x:c r="E5172" s="8" t="n">
        <x:f>IF(ISNUMBER('原始字段'!C5236),'原始字段'!C5236,"n.a.")</x:f>
        <x:v>432694200</x:v>
      </x:c>
      <x:c r="F5172" s="8" t="n">
        <x:f>IF(ISNUMBER('原始字段'!C5332),'原始字段'!C5332,"n.a.")</x:f>
        <x:v>432694200</x:v>
      </x:c>
      <x:c r="G5172" s="8" t="n">
        <x:f>IF(COUNT(E5172:F5172)=2,F5172-E5172,"n.a.")</x:f>
        <x:v>0</x:v>
      </x:c>
      <x:c r="H5172" s="9" t="n">
        <x:f>IF(ISNUMBER('原始字段'!D5332),'原始字段'!D5332,"n.a.")</x:f>
        <x:v>6.0018</x:v>
      </x:c>
      <x:c r="I5172" s="9" t="n">
        <x:f>IF(COUNT(G5172:H5172)=2,G5172*H5172/100000000,"n.a.")</x:f>
        <x:v>0</x:v>
      </x:c>
      <x:c r="J5172" s="1" t="str">
        <x:v>日频齐全；折算事件未独立核实</x:v>
      </x:c>
    </x:row>
    <x:row r="5173" ht="25" customHeight="1">
      <x:c r="A5173" s="1" t="str">
        <x:v>沪深300</x:v>
      </x:c>
      <x:c r="B5173" s="1" t="str">
        <x:v>515360.SH</x:v>
      </x:c>
      <x:c r="C5173" s="1" t="str">
        <x:v>方正富邦沪深300ETF</x:v>
      </x:c>
      <x:c r="D5173" s="7" t="d">
        <x:v>2026-08-17T00:00:00.000Z</x:v>
      </x:c>
      <x:c r="E5173" s="8" t="n">
        <x:f>IF(ISNUMBER('原始字段'!C5231),'原始字段'!C5231,"n.a.")</x:f>
        <x:v>37779300</x:v>
      </x:c>
      <x:c r="F5173" s="8" t="n">
        <x:f>IF(ISNUMBER('原始字段'!C5327),'原始字段'!C5327,"n.a.")</x:f>
        <x:v>37779300</x:v>
      </x:c>
      <x:c r="G5173" s="8" t="n">
        <x:f>IF(COUNT(E5173:F5173)=2,F5173-E5173,"n.a.")</x:f>
        <x:v>0</x:v>
      </x:c>
      <x:c r="H5173" s="9" t="n">
        <x:f>IF(ISNUMBER('原始字段'!D5327),'原始字段'!D5327,"n.a.")</x:f>
        <x:v>6.9532</x:v>
      </x:c>
      <x:c r="I5173" s="9" t="n">
        <x:f>IF(COUNT(G5173:H5173)=2,G5173*H5173/100000000,"n.a.")</x:f>
        <x:v>0</x:v>
      </x:c>
      <x:c r="J5173" s="1" t="str">
        <x:v>日频齐全；折算事件未独立核实</x:v>
      </x:c>
    </x:row>
    <x:row r="5174" ht="25" customHeight="1">
      <x:c r="A5174" s="1" t="str">
        <x:v>沪深300</x:v>
      </x:c>
      <x:c r="B5174" s="1" t="str">
        <x:v>510320.SH</x:v>
      </x:c>
      <x:c r="C5174" s="1" t="str">
        <x:v>中金沪深300ETF</x:v>
      </x:c>
      <x:c r="D5174" s="7" t="d">
        <x:v>2026-08-17T00:00:00.000Z</x:v>
      </x:c>
      <x:c r="E5174" s="8" t="n">
        <x:f>IF(ISNUMBER('原始字段'!C5208),'原始字段'!C5208,"n.a.")</x:f>
        <x:v>628068500</x:v>
      </x:c>
      <x:c r="F5174" s="8" t="n">
        <x:f>IF(ISNUMBER('原始字段'!C5304),'原始字段'!C5304,"n.a.")</x:f>
        <x:v>625068500</x:v>
      </x:c>
      <x:c r="G5174" s="8" t="n">
        <x:f>IF(COUNT(E5174:F5174)=2,F5174-E5174,"n.a.")</x:f>
        <x:v>-3000000</x:v>
      </x:c>
      <x:c r="H5174" s="9" t="n">
        <x:f>IF(ISNUMBER('原始字段'!D5304),'原始字段'!D5304,"n.a.")</x:f>
        <x:v>1.2909</x:v>
      </x:c>
      <x:c r="I5174" s="9" t="n">
        <x:f>IF(COUNT(G5174:H5174)=2,G5174*H5174/100000000,"n.a.")</x:f>
        <x:v>-0.038727</x:v>
      </x:c>
      <x:c r="J5174" s="1" t="str">
        <x:v>日频齐全；折算事件未独立核实</x:v>
      </x:c>
    </x:row>
    <x:row r="5175" ht="25" customHeight="1">
      <x:c r="A5175" s="1" t="str">
        <x:v>沪深300</x:v>
      </x:c>
      <x:c r="B5175" s="1" t="str">
        <x:v>510360.SH</x:v>
      </x:c>
      <x:c r="C5175" s="1" t="str">
        <x:v>广发沪深300ETF</x:v>
      </x:c>
      <x:c r="D5175" s="7" t="d">
        <x:v>2026-08-17T00:00:00.000Z</x:v>
      </x:c>
      <x:c r="E5175" s="8" t="n">
        <x:f>IF(ISNUMBER('原始字段'!C5211),'原始字段'!C5211,"n.a.")</x:f>
        <x:v>1775381200</x:v>
      </x:c>
      <x:c r="F5175" s="8" t="n">
        <x:f>IF(ISNUMBER('原始字段'!C5307),'原始字段'!C5307,"n.a.")</x:f>
        <x:v>1757381200</x:v>
      </x:c>
      <x:c r="G5175" s="8" t="n">
        <x:f>IF(COUNT(E5175:F5175)=2,F5175-E5175,"n.a.")</x:f>
        <x:v>-18000000</x:v>
      </x:c>
      <x:c r="H5175" s="9" t="n">
        <x:f>IF(ISNUMBER('原始字段'!D5307),'原始字段'!D5307,"n.a.")</x:f>
        <x:v>1.8365</x:v>
      </x:c>
      <x:c r="I5175" s="9" t="n">
        <x:f>IF(COUNT(G5175:H5175)=2,G5175*H5175/100000000,"n.a.")</x:f>
        <x:v>-0.33057</x:v>
      </x:c>
      <x:c r="J5175" s="1" t="str">
        <x:v>日频齐全；折算事件未独立核实</x:v>
      </x:c>
    </x:row>
    <x:row r="5176" ht="25" customHeight="1">
      <x:c r="A5176" s="1" t="str">
        <x:v>沪深300</x:v>
      </x:c>
      <x:c r="B5176" s="1" t="str">
        <x:v>515330.SH</x:v>
      </x:c>
      <x:c r="C5176" s="1" t="str">
        <x:v>天弘沪深300ETF</x:v>
      </x:c>
      <x:c r="D5176" s="7" t="d">
        <x:v>2026-08-17T00:00:00.000Z</x:v>
      </x:c>
      <x:c r="E5176" s="8" t="n">
        <x:f>IF(ISNUMBER('原始字段'!C5229),'原始字段'!C5229,"n.a.")</x:f>
        <x:v>6176709500</x:v>
      </x:c>
      <x:c r="F5176" s="8" t="n">
        <x:f>IF(ISNUMBER('原始字段'!C5325),'原始字段'!C5325,"n.a.")</x:f>
        <x:v>6170709500</x:v>
      </x:c>
      <x:c r="G5176" s="8" t="n">
        <x:f>IF(COUNT(E5176:F5176)=2,F5176-E5176,"n.a.")</x:f>
        <x:v>-6000000</x:v>
      </x:c>
      <x:c r="H5176" s="9" t="n">
        <x:f>IF(ISNUMBER('原始字段'!D5325),'原始字段'!D5325,"n.a.")</x:f>
        <x:v>1.3812</x:v>
      </x:c>
      <x:c r="I5176" s="9" t="n">
        <x:f>IF(COUNT(G5176:H5176)=2,G5176*H5176/100000000,"n.a.")</x:f>
        <x:v>-0.082872</x:v>
      </x:c>
      <x:c r="J5176" s="1" t="str">
        <x:v>日频齐全；折算事件未独立核实</x:v>
      </x:c>
    </x:row>
    <x:row r="5177" ht="25" customHeight="1">
      <x:c r="A5177" s="1" t="str">
        <x:v>沪深300</x:v>
      </x:c>
      <x:c r="B5177" s="1" t="str">
        <x:v>510330.SH</x:v>
      </x:c>
      <x:c r="C5177" s="1" t="str">
        <x:v>华夏沪深300ETF</x:v>
      </x:c>
      <x:c r="D5177" s="7" t="d">
        <x:v>2026-08-17T00:00:00.000Z</x:v>
      </x:c>
      <x:c r="E5177" s="8" t="n">
        <x:f>IF(ISNUMBER('原始字段'!C5209),'原始字段'!C5209,"n.a.")</x:f>
        <x:v>8582649800</x:v>
      </x:c>
      <x:c r="F5177" s="8" t="n">
        <x:f>IF(ISNUMBER('原始字段'!C5305),'原始字段'!C5305,"n.a.")</x:f>
        <x:v>8537649800</x:v>
      </x:c>
      <x:c r="G5177" s="8" t="n">
        <x:f>IF(COUNT(E5177:F5177)=2,F5177-E5177,"n.a.")</x:f>
        <x:v>-45000000</x:v>
      </x:c>
      <x:c r="H5177" s="9" t="n">
        <x:f>IF(ISNUMBER('原始字段'!D5305),'原始字段'!D5305,"n.a.")</x:f>
        <x:v>5.0087</x:v>
      </x:c>
      <x:c r="I5177" s="9" t="n">
        <x:f>IF(COUNT(G5177:H5177)=2,G5177*H5177/100000000,"n.a.")</x:f>
        <x:v>-2.253915</x:v>
      </x:c>
      <x:c r="J5177" s="1" t="str">
        <x:v>日频齐全；折算事件未独立核实</x:v>
      </x:c>
    </x:row>
    <x:row r="5178" ht="25" customHeight="1">
      <x:c r="A5178" s="1" t="str">
        <x:v>沪深300</x:v>
      </x:c>
      <x:c r="B5178" s="1" t="str">
        <x:v>510370.SH</x:v>
      </x:c>
      <x:c r="C5178" s="1" t="str">
        <x:v>兴业沪深300ETF</x:v>
      </x:c>
      <x:c r="D5178" s="7" t="d">
        <x:v>2026-08-17T00:00:00.000Z</x:v>
      </x:c>
      <x:c r="E5178" s="8" t="n">
        <x:f>IF(ISNUMBER('原始字段'!C5212),'原始字段'!C5212,"n.a.")</x:f>
        <x:v>87258100</x:v>
      </x:c>
      <x:c r="F5178" s="8" t="n">
        <x:f>IF(ISNUMBER('原始字段'!C5308),'原始字段'!C5308,"n.a.")</x:f>
        <x:v>87258100</x:v>
      </x:c>
      <x:c r="G5178" s="8" t="n">
        <x:f>IF(COUNT(E5178:F5178)=2,F5178-E5178,"n.a.")</x:f>
        <x:v>0</x:v>
      </x:c>
      <x:c r="H5178" s="9" t="n">
        <x:f>IF(ISNUMBER('原始字段'!D5308),'原始字段'!D5308,"n.a.")</x:f>
        <x:v>1.0652</x:v>
      </x:c>
      <x:c r="I5178" s="9" t="n">
        <x:f>IF(COUNT(G5178:H5178)=2,G5178*H5178/100000000,"n.a.")</x:f>
        <x:v>0</x:v>
      </x:c>
      <x:c r="J5178" s="1" t="str">
        <x:v>日频齐全；折算事件未独立核实</x:v>
      </x:c>
    </x:row>
    <x:row r="5179" ht="25" customHeight="1">
      <x:c r="A5179" s="1" t="str">
        <x:v>沪深300</x:v>
      </x:c>
      <x:c r="B5179" s="1" t="str">
        <x:v>159919.SZ</x:v>
      </x:c>
      <x:c r="C5179" s="1" t="str">
        <x:v>嘉实沪深300ETF</x:v>
      </x:c>
      <x:c r="D5179" s="7" t="d">
        <x:v>2026-08-17T00:00:00.000Z</x:v>
      </x:c>
      <x:c r="E5179" s="8" t="n">
        <x:f>IF(ISNUMBER('原始字段'!C5192),'原始字段'!C5192,"n.a.")</x:f>
        <x:v>6227316676</x:v>
      </x:c>
      <x:c r="F5179" s="8" t="n">
        <x:f>IF(ISNUMBER('原始字段'!C5288),'原始字段'!C5288,"n.a.")</x:f>
        <x:v>6172416676</x:v>
      </x:c>
      <x:c r="G5179" s="8" t="n">
        <x:f>IF(COUNT(E5179:F5179)=2,F5179-E5179,"n.a.")</x:f>
        <x:v>-54900000</x:v>
      </x:c>
      <x:c r="H5179" s="9" t="n">
        <x:f>IF(ISNUMBER('原始字段'!D5288),'原始字段'!D5288,"n.a.")</x:f>
        <x:v>5.0155</x:v>
      </x:c>
      <x:c r="I5179" s="9" t="n">
        <x:f>IF(COUNT(G5179:H5179)=2,G5179*H5179/100000000,"n.a.")</x:f>
        <x:v>-2.7535095</x:v>
      </x:c>
      <x:c r="J5179" s="1" t="str">
        <x:v>日频齐全；折算事件未独立核实</x:v>
      </x:c>
    </x:row>
    <x:row r="5180" ht="25" customHeight="1">
      <x:c r="A5180" s="1" t="str">
        <x:v>沪深300</x:v>
      </x:c>
      <x:c r="B5180" s="1" t="str">
        <x:v>159673.SZ</x:v>
      </x:c>
      <x:c r="C5180" s="1" t="str">
        <x:v>鹏华沪深300ETF</x:v>
      </x:c>
      <x:c r="D5180" s="7" t="d">
        <x:v>2026-08-17T00:00:00.000Z</x:v>
      </x:c>
      <x:c r="E5180" s="8" t="n">
        <x:f>IF(ISNUMBER('原始字段'!C5184),'原始字段'!C5184,"n.a.")</x:f>
        <x:v>1773528385</x:v>
      </x:c>
      <x:c r="F5180" s="8" t="n">
        <x:f>IF(ISNUMBER('原始字段'!C5280),'原始字段'!C5280,"n.a.")</x:f>
        <x:v>1759528385</x:v>
      </x:c>
      <x:c r="G5180" s="8" t="n">
        <x:f>IF(COUNT(E5180:F5180)=2,F5180-E5180,"n.a.")</x:f>
        <x:v>-14000000</x:v>
      </x:c>
      <x:c r="H5180" s="9" t="n">
        <x:f>IF(ISNUMBER('原始字段'!D5280),'原始字段'!D5280,"n.a.")</x:f>
        <x:v>1.3223</x:v>
      </x:c>
      <x:c r="I5180" s="9" t="n">
        <x:f>IF(COUNT(G5180:H5180)=2,G5180*H5180/100000000,"n.a.")</x:f>
        <x:v>-0.185122</x:v>
      </x:c>
      <x:c r="J5180" s="1" t="str">
        <x:v>日频齐全；折算事件未独立核实</x:v>
      </x:c>
    </x:row>
    <x:row r="5181" ht="25" customHeight="1">
      <x:c r="A5181" s="1" t="str">
        <x:v>沪深300</x:v>
      </x:c>
      <x:c r="B5181" s="1" t="str">
        <x:v>159300.SZ</x:v>
      </x:c>
      <x:c r="C5181" s="1" t="str">
        <x:v>富国沪深300ETF</x:v>
      </x:c>
      <x:c r="D5181" s="7" t="d">
        <x:v>2026-08-17T00:00:00.000Z</x:v>
      </x:c>
      <x:c r="E5181" s="8" t="n">
        <x:f>IF(ISNUMBER('原始字段'!C5172),'原始字段'!C5172,"n.a.")</x:f>
        <x:v>359158097</x:v>
      </x:c>
      <x:c r="F5181" s="8" t="n">
        <x:f>IF(ISNUMBER('原始字段'!C5268),'原始字段'!C5268,"n.a.")</x:f>
        <x:v>352858097</x:v>
      </x:c>
      <x:c r="G5181" s="8" t="n">
        <x:f>IF(COUNT(E5181:F5181)=2,F5181-E5181,"n.a.")</x:f>
        <x:v>-6300000</x:v>
      </x:c>
      <x:c r="H5181" s="9" t="n">
        <x:f>IF(ISNUMBER('原始字段'!D5268),'原始字段'!D5268,"n.a.")</x:f>
        <x:v>5.151</x:v>
      </x:c>
      <x:c r="I5181" s="9" t="n">
        <x:f>IF(COUNT(G5181:H5181)=2,G5181*H5181/100000000,"n.a.")</x:f>
        <x:v>-0.324513</x:v>
      </x:c>
      <x:c r="J5181" s="1" t="str">
        <x:v>日频齐全；折算事件未独立核实</x:v>
      </x:c>
    </x:row>
    <x:row r="5182" ht="25" customHeight="1">
      <x:c r="A5182" s="1" t="str">
        <x:v>沪深300</x:v>
      </x:c>
      <x:c r="B5182" s="1" t="str">
        <x:v>510380.SH</x:v>
      </x:c>
      <x:c r="C5182" s="1" t="str">
        <x:v>国寿安保沪深300ETF</x:v>
      </x:c>
      <x:c r="D5182" s="7" t="d">
        <x:v>2026-08-17T00:00:00.000Z</x:v>
      </x:c>
      <x:c r="E5182" s="8" t="n">
        <x:f>IF(ISNUMBER('原始字段'!C5213),'原始字段'!C5213,"n.a.")</x:f>
        <x:v>1470802400</x:v>
      </x:c>
      <x:c r="F5182" s="8" t="n">
        <x:f>IF(ISNUMBER('原始字段'!C5309),'原始字段'!C5309,"n.a.")</x:f>
        <x:v>1467802400</x:v>
      </x:c>
      <x:c r="G5182" s="8" t="n">
        <x:f>IF(COUNT(E5182:F5182)=2,F5182-E5182,"n.a.")</x:f>
        <x:v>-3000000</x:v>
      </x:c>
      <x:c r="H5182" s="9" t="n">
        <x:f>IF(ISNUMBER('原始字段'!D5309),'原始字段'!D5309,"n.a.")</x:f>
        <x:v>1.4312</x:v>
      </x:c>
      <x:c r="I5182" s="9" t="n">
        <x:f>IF(COUNT(G5182:H5182)=2,G5182*H5182/100000000,"n.a.")</x:f>
        <x:v>-0.042936</x:v>
      </x:c>
      <x:c r="J5182" s="1" t="str">
        <x:v>日频齐全；折算事件未独立核实</x:v>
      </x:c>
    </x:row>
    <x:row r="5183" ht="25" customHeight="1">
      <x:c r="A5183" s="1" t="str">
        <x:v>沪深300</x:v>
      </x:c>
      <x:c r="B5183" s="1" t="str">
        <x:v>515380.SH</x:v>
      </x:c>
      <x:c r="C5183" s="1" t="str">
        <x:v>泰康沪深300ETF</x:v>
      </x:c>
      <x:c r="D5183" s="7" t="d">
        <x:v>2026-08-17T00:00:00.000Z</x:v>
      </x:c>
      <x:c r="E5183" s="8" t="n">
        <x:f>IF(ISNUMBER('原始字段'!C5232),'原始字段'!C5232,"n.a.")</x:f>
        <x:v>662499800</x:v>
      </x:c>
      <x:c r="F5183" s="8" t="n">
        <x:f>IF(ISNUMBER('原始字段'!C5328),'原始字段'!C5328,"n.a.")</x:f>
        <x:v>661599800</x:v>
      </x:c>
      <x:c r="G5183" s="8" t="n">
        <x:f>IF(COUNT(E5183:F5183)=2,F5183-E5183,"n.a.")</x:f>
        <x:v>-900000</x:v>
      </x:c>
      <x:c r="H5183" s="9" t="n">
        <x:f>IF(ISNUMBER('原始字段'!D5328),'原始字段'!D5328,"n.a.")</x:f>
        <x:v>5.578</x:v>
      </x:c>
      <x:c r="I5183" s="9" t="n">
        <x:f>IF(COUNT(G5183:H5183)=2,G5183*H5183/100000000,"n.a.")</x:f>
        <x:v>-0.050202</x:v>
      </x:c>
      <x:c r="J5183" s="1" t="str">
        <x:v>日频齐全；折算事件未独立核实</x:v>
      </x:c>
    </x:row>
    <x:row r="5184" ht="25" customHeight="1">
      <x:c r="A5184" s="1" t="str">
        <x:v>沪深300</x:v>
      </x:c>
      <x:c r="B5184" s="1" t="str">
        <x:v>510350.SH</x:v>
      </x:c>
      <x:c r="C5184" s="1" t="str">
        <x:v>工银沪深300ETF</x:v>
      </x:c>
      <x:c r="D5184" s="7" t="d">
        <x:v>2026-08-17T00:00:00.000Z</x:v>
      </x:c>
      <x:c r="E5184" s="8" t="n">
        <x:f>IF(ISNUMBER('原始字段'!C5210),'原始字段'!C5210,"n.a.")</x:f>
        <x:v>678714700</x:v>
      </x:c>
      <x:c r="F5184" s="8" t="n">
        <x:f>IF(ISNUMBER('原始字段'!C5306),'原始字段'!C5306,"n.a.")</x:f>
        <x:v>677814700</x:v>
      </x:c>
      <x:c r="G5184" s="8" t="n">
        <x:f>IF(COUNT(E5184:F5184)=2,F5184-E5184,"n.a.")</x:f>
        <x:v>-900000</x:v>
      </x:c>
      <x:c r="H5184" s="9" t="n">
        <x:f>IF(ISNUMBER('原始字段'!D5306),'原始字段'!D5306,"n.a.")</x:f>
        <x:v>5.0522</x:v>
      </x:c>
      <x:c r="I5184" s="9" t="n">
        <x:f>IF(COUNT(G5184:H5184)=2,G5184*H5184/100000000,"n.a.")</x:f>
        <x:v>-0.0454698</x:v>
      </x:c>
      <x:c r="J5184" s="1" t="str">
        <x:v>日频齐全；折算事件未独立核实</x:v>
      </x:c>
    </x:row>
    <x:row r="5185" ht="25" customHeight="1">
      <x:c r="A5185" s="1" t="str">
        <x:v>沪深300</x:v>
      </x:c>
      <x:c r="B5185" s="1" t="str">
        <x:v>563520.SH</x:v>
      </x:c>
      <x:c r="C5185" s="1" t="str">
        <x:v>永赢沪深300ETF</x:v>
      </x:c>
      <x:c r="D5185" s="7" t="d">
        <x:v>2026-08-17T00:00:00.000Z</x:v>
      </x:c>
      <x:c r="E5185" s="8" t="n">
        <x:f>IF(ISNUMBER('原始字段'!C5247),'原始字段'!C5247,"n.a.")</x:f>
        <x:v>412065000</x:v>
      </x:c>
      <x:c r="F5185" s="8" t="n">
        <x:f>IF(ISNUMBER('原始字段'!C5343),'原始字段'!C5343,"n.a.")</x:f>
        <x:v>409065000</x:v>
      </x:c>
      <x:c r="G5185" s="8" t="n">
        <x:f>IF(COUNT(E5185:F5185)=2,F5185-E5185,"n.a.")</x:f>
        <x:v>-3000000</x:v>
      </x:c>
      <x:c r="H5185" s="9" t="n">
        <x:f>IF(ISNUMBER('原始字段'!D5343),'原始字段'!D5343,"n.a.")</x:f>
        <x:v>1.2345</x:v>
      </x:c>
      <x:c r="I5185" s="9" t="n">
        <x:f>IF(COUNT(G5185:H5185)=2,G5185*H5185/100000000,"n.a.")</x:f>
        <x:v>-0.037035</x:v>
      </x:c>
      <x:c r="J5185" s="1" t="str">
        <x:v>日频齐全；折算事件未独立核实</x:v>
      </x:c>
    </x:row>
    <x:row r="5186" ht="25" customHeight="1">
      <x:c r="A5186" s="1" t="str">
        <x:v>沪深300</x:v>
      </x:c>
      <x:c r="B5186" s="1" t="str">
        <x:v>510300.SH</x:v>
      </x:c>
      <x:c r="C5186" s="1" t="str">
        <x:v>华泰柏瑞沪深300ETF</x:v>
      </x:c>
      <x:c r="D5186" s="7" t="d">
        <x:v>2026-08-17T00:00:00.000Z</x:v>
      </x:c>
      <x:c r="E5186" s="8" t="n">
        <x:f>IF(ISNUMBER('原始字段'!C5206),'原始字段'!C5206,"n.a.")</x:f>
        <x:v>23501287700</x:v>
      </x:c>
      <x:c r="F5186" s="8" t="n">
        <x:f>IF(ISNUMBER('原始字段'!C5302),'原始字段'!C5302,"n.a.")</x:f>
        <x:v>23044087700</x:v>
      </x:c>
      <x:c r="G5186" s="8" t="n">
        <x:f>IF(COUNT(E5186:F5186)=2,F5186-E5186,"n.a.")</x:f>
        <x:v>-457200000</x:v>
      </x:c>
      <x:c r="H5186" s="9" t="n">
        <x:f>IF(ISNUMBER('原始字段'!D5302),'原始字段'!D5302,"n.a.")</x:f>
        <x:v>4.8038</x:v>
      </x:c>
      <x:c r="I5186" s="9" t="n">
        <x:f>IF(COUNT(G5186:H5186)=2,G5186*H5186/100000000,"n.a.")</x:f>
        <x:v>-21.9629736</x:v>
      </x:c>
      <x:c r="J5186" s="1" t="str">
        <x:v>日频齐全；折算事件未独立核实</x:v>
      </x:c>
    </x:row>
    <x:row r="5187" ht="25" customHeight="1">
      <x:c r="A5187" s="1" t="str">
        <x:v>沪深300</x:v>
      </x:c>
      <x:c r="B5187" s="1" t="str">
        <x:v>515310.SH</x:v>
      </x:c>
      <x:c r="C5187" s="1" t="str">
        <x:v>汇添富沪深300ETF</x:v>
      </x:c>
      <x:c r="D5187" s="7" t="d">
        <x:v>2026-08-17T00:00:00.000Z</x:v>
      </x:c>
      <x:c r="E5187" s="8" t="n">
        <x:f>IF(ISNUMBER('原始字段'!C5228),'原始字段'!C5228,"n.a.")</x:f>
        <x:v>318111200</x:v>
      </x:c>
      <x:c r="F5187" s="8" t="n">
        <x:f>IF(ISNUMBER('原始字段'!C5324),'原始字段'!C5324,"n.a.")</x:f>
        <x:v>311111200</x:v>
      </x:c>
      <x:c r="G5187" s="8" t="n">
        <x:f>IF(COUNT(E5187:F5187)=2,F5187-E5187,"n.a.")</x:f>
        <x:v>-7000000</x:v>
      </x:c>
      <x:c r="H5187" s="9" t="n">
        <x:f>IF(ISNUMBER('原始字段'!D5324),'原始字段'!D5324,"n.a.")</x:f>
        <x:v>1.4278</x:v>
      </x:c>
      <x:c r="I5187" s="9" t="n">
        <x:f>IF(COUNT(G5187:H5187)=2,G5187*H5187/100000000,"n.a.")</x:f>
        <x:v>-0.099946</x:v>
      </x:c>
      <x:c r="J5187" s="1" t="str">
        <x:v>日频齐全；折算事件未独立核实</x:v>
      </x:c>
    </x:row>
    <x:row r="5188" ht="25" customHeight="1">
      <x:c r="A5188" s="1" t="str">
        <x:v>沪深300</x:v>
      </x:c>
      <x:c r="B5188" s="1" t="str">
        <x:v>159925.SZ</x:v>
      </x:c>
      <x:c r="C5188" s="1" t="str">
        <x:v>南方沪深300ETF</x:v>
      </x:c>
      <x:c r="D5188" s="7" t="d">
        <x:v>2026-08-17T00:00:00.000Z</x:v>
      </x:c>
      <x:c r="E5188" s="8" t="n">
        <x:f>IF(ISNUMBER('原始字段'!C5194),'原始字段'!C5194,"n.a.")</x:f>
        <x:v>584420856</x:v>
      </x:c>
      <x:c r="F5188" s="8" t="n">
        <x:f>IF(ISNUMBER('原始字段'!C5290),'原始字段'!C5290,"n.a.")</x:f>
        <x:v>579020856</x:v>
      </x:c>
      <x:c r="G5188" s="8" t="n">
        <x:f>IF(COUNT(E5188:F5188)=2,F5188-E5188,"n.a.")</x:f>
        <x:v>-5400000</x:v>
      </x:c>
      <x:c r="H5188" s="9" t="n">
        <x:f>IF(ISNUMBER('原始字段'!D5290),'原始字段'!D5290,"n.a.")</x:f>
        <x:v>4.8755</x:v>
      </x:c>
      <x:c r="I5188" s="9" t="n">
        <x:f>IF(COUNT(G5188:H5188)=2,G5188*H5188/100000000,"n.a.")</x:f>
        <x:v>-0.263277</x:v>
      </x:c>
      <x:c r="J5188" s="1" t="str">
        <x:v>日频齐全；折算事件未独立核实</x:v>
      </x:c>
    </x:row>
    <x:row r="5189" ht="25" customHeight="1">
      <x:c r="A5189" s="1" t="str">
        <x:v>沪深300</x:v>
      </x:c>
      <x:c r="B5189" s="1" t="str">
        <x:v>561930.SH</x:v>
      </x:c>
      <x:c r="C5189" s="1" t="str">
        <x:v>招商沪深300ETF</x:v>
      </x:c>
      <x:c r="D5189" s="7" t="d">
        <x:v>2026-08-17T00:00:00.000Z</x:v>
      </x:c>
      <x:c r="E5189" s="8" t="n">
        <x:f>IF(ISNUMBER('原始字段'!C5243),'原始字段'!C5243,"n.a.")</x:f>
        <x:v>169260600</x:v>
      </x:c>
      <x:c r="F5189" s="8" t="n">
        <x:f>IF(ISNUMBER('原始字段'!C5339),'原始字段'!C5339,"n.a.")</x:f>
        <x:v>166260600</x:v>
      </x:c>
      <x:c r="G5189" s="8" t="n">
        <x:f>IF(COUNT(E5189:F5189)=2,F5189-E5189,"n.a.")</x:f>
        <x:v>-3000000</x:v>
      </x:c>
      <x:c r="H5189" s="9" t="n">
        <x:f>IF(ISNUMBER('原始字段'!D5339),'原始字段'!D5339,"n.a.")</x:f>
        <x:v>1.613</x:v>
      </x:c>
      <x:c r="I5189" s="9" t="n">
        <x:f>IF(COUNT(G5189:H5189)=2,G5189*H5189/100000000,"n.a.")</x:f>
        <x:v>-0.04839</x:v>
      </x:c>
      <x:c r="J5189" s="1" t="str">
        <x:v>日频齐全；折算事件未独立核实</x:v>
      </x:c>
    </x:row>
    <x:row r="5190" ht="25" customHeight="1">
      <x:c r="A5190" s="1" t="str">
        <x:v>沪深300</x:v>
      </x:c>
      <x:c r="B5190" s="1" t="str">
        <x:v>515350.SH</x:v>
      </x:c>
      <x:c r="C5190" s="1" t="str">
        <x:v>民生加银沪深300ETF</x:v>
      </x:c>
      <x:c r="D5190" s="7" t="d">
        <x:v>2026-08-17T00:00:00.000Z</x:v>
      </x:c>
      <x:c r="E5190" s="8" t="n">
        <x:f>IF(ISNUMBER('原始字段'!C5230),'原始字段'!C5230,"n.a.")</x:f>
        <x:v>11699200</x:v>
      </x:c>
      <x:c r="F5190" s="8" t="n">
        <x:f>IF(ISNUMBER('原始字段'!C5326),'原始字段'!C5326,"n.a.")</x:f>
        <x:v>11699200</x:v>
      </x:c>
      <x:c r="G5190" s="8" t="n">
        <x:f>IF(COUNT(E5190:F5190)=2,F5190-E5190,"n.a.")</x:f>
        <x:v>0</x:v>
      </x:c>
      <x:c r="H5190" s="9" t="n">
        <x:f>IF(ISNUMBER('原始字段'!D5326),'原始字段'!D5326,"n.a.")</x:f>
        <x:v>6.4398</x:v>
      </x:c>
      <x:c r="I5190" s="9" t="n">
        <x:f>IF(COUNT(G5190:H5190)=2,G5190*H5190/100000000,"n.a.")</x:f>
        <x:v>0</x:v>
      </x:c>
      <x:c r="J5190" s="1" t="str">
        <x:v>日频齐全；折算事件未独立核实</x:v>
      </x:c>
    </x:row>
    <x:row r="5191" ht="25" customHeight="1">
      <x:c r="A5191" s="1" t="str">
        <x:v>沪深300</x:v>
      </x:c>
      <x:c r="B5191" s="1" t="str">
        <x:v>510310.SH</x:v>
      </x:c>
      <x:c r="C5191" s="1" t="str">
        <x:v>易方达沪深300ETF</x:v>
      </x:c>
      <x:c r="D5191" s="7" t="d">
        <x:v>2026-08-17T00:00:00.000Z</x:v>
      </x:c>
      <x:c r="E5191" s="8" t="n">
        <x:f>IF(ISNUMBER('原始字段'!C5207),'原始字段'!C5207,"n.a.")</x:f>
        <x:v>11373944000</x:v>
      </x:c>
      <x:c r="F5191" s="8" t="n">
        <x:f>IF(ISNUMBER('原始字段'!C5303),'原始字段'!C5303,"n.a.")</x:f>
        <x:v>11311844000</x:v>
      </x:c>
      <x:c r="G5191" s="8" t="n">
        <x:f>IF(COUNT(E5191:F5191)=2,F5191-E5191,"n.a.")</x:f>
        <x:v>-62100000</x:v>
      </x:c>
      <x:c r="H5191" s="9" t="n">
        <x:f>IF(ISNUMBER('原始字段'!D5303),'原始字段'!D5303,"n.a.")</x:f>
        <x:v>4.6643</x:v>
      </x:c>
      <x:c r="I5191" s="9" t="n">
        <x:f>IF(COUNT(G5191:H5191)=2,G5191*H5191/100000000,"n.a.")</x:f>
        <x:v>-2.8965303</x:v>
      </x:c>
      <x:c r="J5191" s="1" t="str">
        <x:v>日频齐全；折算事件未独立核实</x:v>
      </x:c>
    </x:row>
    <x:row r="5192" ht="25" customHeight="1">
      <x:c r="A5192" s="1" t="str">
        <x:v>沪深300</x:v>
      </x:c>
      <x:c r="B5192" s="1" t="str">
        <x:v>159330.SZ</x:v>
      </x:c>
      <x:c r="C5192" s="1" t="str">
        <x:v>东财沪深300ETF</x:v>
      </x:c>
      <x:c r="D5192" s="7" t="d">
        <x:v>2026-08-17T00:00:00.000Z</x:v>
      </x:c>
      <x:c r="E5192" s="8" t="n">
        <x:f>IF(ISNUMBER('原始字段'!C5173),'原始字段'!C5173,"n.a.")</x:f>
        <x:v>431801009</x:v>
      </x:c>
      <x:c r="F5192" s="8" t="n">
        <x:f>IF(ISNUMBER('原始字段'!C5269),'原始字段'!C5269,"n.a.")</x:f>
        <x:v>416801009</x:v>
      </x:c>
      <x:c r="G5192" s="8" t="n">
        <x:f>IF(COUNT(E5192:F5192)=2,F5192-E5192,"n.a.")</x:f>
        <x:v>-15000000</x:v>
      </x:c>
      <x:c r="H5192" s="9" t="n">
        <x:f>IF(ISNUMBER('原始字段'!D5269),'原始字段'!D5269,"n.a.")</x:f>
        <x:v>1.4834</x:v>
      </x:c>
      <x:c r="I5192" s="9" t="n">
        <x:f>IF(COUNT(G5192:H5192)=2,G5192*H5192/100000000,"n.a.")</x:f>
        <x:v>-0.22251</x:v>
      </x:c>
      <x:c r="J5192" s="1" t="str">
        <x:v>日频齐全；折算事件未独立核实</x:v>
      </x:c>
    </x:row>
    <x:row r="5193" ht="25" customHeight="1">
      <x:c r="A5193" s="1" t="str">
        <x:v>沪深300</x:v>
      </x:c>
      <x:c r="B5193" s="1" t="str">
        <x:v>510390.SH</x:v>
      </x:c>
      <x:c r="C5193" s="1" t="str">
        <x:v>平安沪深300ETF</x:v>
      </x:c>
      <x:c r="D5193" s="7" t="d">
        <x:v>2026-08-17T00:00:00.000Z</x:v>
      </x:c>
      <x:c r="E5193" s="8" t="n">
        <x:f>IF(ISNUMBER('原始字段'!C5214),'原始字段'!C5214,"n.a.")</x:f>
        <x:v>137450000</x:v>
      </x:c>
      <x:c r="F5193" s="8" t="n">
        <x:f>IF(ISNUMBER('原始字段'!C5310),'原始字段'!C5310,"n.a.")</x:f>
        <x:v>136550000</x:v>
      </x:c>
      <x:c r="G5193" s="8" t="n">
        <x:f>IF(COUNT(E5193:F5193)=2,F5193-E5193,"n.a.")</x:f>
        <x:v>-900000</x:v>
      </x:c>
      <x:c r="H5193" s="9" t="n">
        <x:f>IF(ISNUMBER('原始字段'!D5310),'原始字段'!D5310,"n.a.")</x:f>
        <x:v>5.4388</x:v>
      </x:c>
      <x:c r="I5193" s="9" t="n">
        <x:f>IF(COUNT(G5193:H5193)=2,G5193*H5193/100000000,"n.a.")</x:f>
        <x:v>-0.0489492</x:v>
      </x:c>
      <x:c r="J5193" s="1" t="str">
        <x:v>日频齐全；折算事件未独立核实</x:v>
      </x:c>
    </x:row>
    <x:row r="5194" ht="25" customHeight="1">
      <x:c r="A5194" s="1" t="str">
        <x:v>沪深300</x:v>
      </x:c>
      <x:c r="B5194" s="1" t="str">
        <x:v>515390.SH</x:v>
      </x:c>
      <x:c r="C5194" s="1" t="str">
        <x:v>华安沪深300ETF</x:v>
      </x:c>
      <x:c r="D5194" s="7" t="d">
        <x:v>2026-08-17T00:00:00.000Z</x:v>
      </x:c>
      <x:c r="E5194" s="8" t="n">
        <x:f>IF(ISNUMBER('原始字段'!C5233),'原始字段'!C5233,"n.a.")</x:f>
        <x:v>1774683000</x:v>
      </x:c>
      <x:c r="F5194" s="8" t="n">
        <x:f>IF(ISNUMBER('原始字段'!C5329),'原始字段'!C5329,"n.a.")</x:f>
        <x:v>1774683000</x:v>
      </x:c>
      <x:c r="G5194" s="8" t="n">
        <x:f>IF(COUNT(E5194:F5194)=2,F5194-E5194,"n.a.")</x:f>
        <x:v>0</x:v>
      </x:c>
      <x:c r="H5194" s="9" t="n">
        <x:f>IF(ISNUMBER('原始字段'!D5329),'原始字段'!D5329,"n.a.")</x:f>
        <x:v>1.3995</x:v>
      </x:c>
      <x:c r="I5194" s="9" t="n">
        <x:f>IF(COUNT(G5194:H5194)=2,G5194*H5194/100000000,"n.a.")</x:f>
        <x:v>0</x:v>
      </x:c>
      <x:c r="J5194" s="1" t="str">
        <x:v>日频齐全；折算事件未独立核实</x:v>
      </x:c>
    </x:row>
    <x:row r="5195" ht="25" customHeight="1">
      <x:c r="A5195" s="1" t="str">
        <x:v>沪深300</x:v>
      </x:c>
      <x:c r="B5195" s="1" t="str">
        <x:v>515130.SH</x:v>
      </x:c>
      <x:c r="C5195" s="1" t="str">
        <x:v>博时沪深300ETF</x:v>
      </x:c>
      <x:c r="D5195" s="7" t="d">
        <x:v>2026-08-17T00:00:00.000Z</x:v>
      </x:c>
      <x:c r="E5195" s="8" t="n">
        <x:f>IF(ISNUMBER('原始字段'!C5226),'原始字段'!C5226,"n.a.")</x:f>
        <x:v>88463200</x:v>
      </x:c>
      <x:c r="F5195" s="8" t="n">
        <x:f>IF(ISNUMBER('原始字段'!C5322),'原始字段'!C5322,"n.a.")</x:f>
        <x:v>88463200</x:v>
      </x:c>
      <x:c r="G5195" s="8" t="n">
        <x:f>IF(COUNT(E5195:F5195)=2,F5195-E5195,"n.a.")</x:f>
        <x:v>0</x:v>
      </x:c>
      <x:c r="H5195" s="9" t="n">
        <x:f>IF(ISNUMBER('原始字段'!D5322),'原始字段'!D5322,"n.a.")</x:f>
        <x:v>1.5861</x:v>
      </x:c>
      <x:c r="I5195" s="9" t="n">
        <x:f>IF(COUNT(G5195:H5195)=2,G5195*H5195/100000000,"n.a.")</x:f>
        <x:v>0</x:v>
      </x:c>
      <x:c r="J5195" s="1" t="str">
        <x:v>日频齐全；折算事件未独立核实</x:v>
      </x:c>
    </x:row>
    <x:row r="5196" ht="25" customHeight="1">
      <x:c r="A5196" s="1" t="str">
        <x:v>中证500</x:v>
      </x:c>
      <x:c r="B5196" s="1" t="str">
        <x:v>510530.SH</x:v>
      </x:c>
      <x:c r="C5196" s="1" t="str">
        <x:v>工银中证500ETF</x:v>
      </x:c>
      <x:c r="D5196" s="7" t="d">
        <x:v>2026-08-17T00:00:00.000Z</x:v>
      </x:c>
      <x:c r="E5196" s="8" t="n">
        <x:f>IF(ISNUMBER('原始字段'!C5217),'原始字段'!C5217,"n.a.")</x:f>
        <x:v>48479400</x:v>
      </x:c>
      <x:c r="F5196" s="8" t="n">
        <x:f>IF(ISNUMBER('原始字段'!C5313),'原始字段'!C5313,"n.a.")</x:f>
        <x:v>48479400</x:v>
      </x:c>
      <x:c r="G5196" s="8" t="n">
        <x:f>IF(COUNT(E5196:F5196)=2,F5196-E5196,"n.a.")</x:f>
        <x:v>0</x:v>
      </x:c>
      <x:c r="H5196" s="9" t="n">
        <x:f>IF(ISNUMBER('原始字段'!D5313),'原始字段'!D5313,"n.a.")</x:f>
        <x:v>9.2065</x:v>
      </x:c>
      <x:c r="I5196" s="9" t="n">
        <x:f>IF(COUNT(G5196:H5196)=2,G5196*H5196/100000000,"n.a.")</x:f>
        <x:v>0</x:v>
      </x:c>
      <x:c r="J5196" s="1" t="str">
        <x:v>日频齐全；折算事件未独立核实</x:v>
      </x:c>
    </x:row>
    <x:row r="5197" ht="25" customHeight="1">
      <x:c r="A5197" s="1" t="str">
        <x:v>中证500</x:v>
      </x:c>
      <x:c r="B5197" s="1" t="str">
        <x:v>510580.SH</x:v>
      </x:c>
      <x:c r="C5197" s="1" t="str">
        <x:v>易方达中证500ETF</x:v>
      </x:c>
      <x:c r="D5197" s="7" t="d">
        <x:v>2026-08-17T00:00:00.000Z</x:v>
      </x:c>
      <x:c r="E5197" s="8" t="n">
        <x:f>IF(ISNUMBER('原始字段'!C5221),'原始字段'!C5221,"n.a.")</x:f>
        <x:v>1121368300</x:v>
      </x:c>
      <x:c r="F5197" s="8" t="n">
        <x:f>IF(ISNUMBER('原始字段'!C5317),'原始字段'!C5317,"n.a.")</x:f>
        <x:v>1117368300</x:v>
      </x:c>
      <x:c r="G5197" s="8" t="n">
        <x:f>IF(COUNT(E5197:F5197)=2,F5197-E5197,"n.a.")</x:f>
        <x:v>-4000000</x:v>
      </x:c>
      <x:c r="H5197" s="9" t="n">
        <x:f>IF(ISNUMBER('原始字段'!D5317),'原始字段'!D5317,"n.a.")</x:f>
        <x:v>4.3123</x:v>
      </x:c>
      <x:c r="I5197" s="9" t="n">
        <x:f>IF(COUNT(G5197:H5197)=2,G5197*H5197/100000000,"n.a.")</x:f>
        <x:v>-0.172492</x:v>
      </x:c>
      <x:c r="J5197" s="1" t="str">
        <x:v>日频齐全；折算事件未独立核实</x:v>
      </x:c>
    </x:row>
    <x:row r="5198" ht="25" customHeight="1">
      <x:c r="A5198" s="1" t="str">
        <x:v>中证500</x:v>
      </x:c>
      <x:c r="B5198" s="1" t="str">
        <x:v>159922.SZ</x:v>
      </x:c>
      <x:c r="C5198" s="1" t="str">
        <x:v>嘉实中证500ETF</x:v>
      </x:c>
      <x:c r="D5198" s="7" t="d">
        <x:v>2026-08-17T00:00:00.000Z</x:v>
      </x:c>
      <x:c r="E5198" s="8" t="n">
        <x:f>IF(ISNUMBER('原始字段'!C5193),'原始字段'!C5193,"n.a.")</x:f>
        <x:v>2739676765</x:v>
      </x:c>
      <x:c r="F5198" s="8" t="n">
        <x:f>IF(ISNUMBER('原始字段'!C5289),'原始字段'!C5289,"n.a.")</x:f>
        <x:v>2736676765</x:v>
      </x:c>
      <x:c r="G5198" s="8" t="n">
        <x:f>IF(COUNT(E5198:F5198)=2,F5198-E5198,"n.a.")</x:f>
        <x:v>-3000000</x:v>
      </x:c>
      <x:c r="H5198" s="9" t="n">
        <x:f>IF(ISNUMBER('原始字段'!D5289),'原始字段'!D5289,"n.a.")</x:f>
        <x:v>3.3266</x:v>
      </x:c>
      <x:c r="I5198" s="9" t="n">
        <x:f>IF(COUNT(G5198:H5198)=2,G5198*H5198/100000000,"n.a.")</x:f>
        <x:v>-0.099798</x:v>
      </x:c>
      <x:c r="J5198" s="1" t="str">
        <x:v>日频齐全；折算事件未独立核实</x:v>
      </x:c>
    </x:row>
    <x:row r="5199" ht="25" customHeight="1">
      <x:c r="A5199" s="1" t="str">
        <x:v>中证500</x:v>
      </x:c>
      <x:c r="B5199" s="1" t="str">
        <x:v>563750.SH</x:v>
      </x:c>
      <x:c r="C5199" s="1" t="str">
        <x:v>汇添富中证500ETF</x:v>
      </x:c>
      <x:c r="D5199" s="7" t="d">
        <x:v>2026-08-17T00:00:00.000Z</x:v>
      </x:c>
      <x:c r="E5199" s="8" t="n">
        <x:f>IF(ISNUMBER('原始字段'!C5248),'原始字段'!C5248,"n.a.")</x:f>
        <x:v>339737000</x:v>
      </x:c>
      <x:c r="F5199" s="8" t="n">
        <x:f>IF(ISNUMBER('原始字段'!C5344),'原始字段'!C5344,"n.a.")</x:f>
        <x:v>337237000</x:v>
      </x:c>
      <x:c r="G5199" s="8" t="n">
        <x:f>IF(COUNT(E5199:F5199)=2,F5199-E5199,"n.a.")</x:f>
        <x:v>-2500000</x:v>
      </x:c>
      <x:c r="H5199" s="9" t="n">
        <x:f>IF(ISNUMBER('原始字段'!D5344),'原始字段'!D5344,"n.a.")</x:f>
        <x:v>1.1442</x:v>
      </x:c>
      <x:c r="I5199" s="9" t="n">
        <x:f>IF(COUNT(G5199:H5199)=2,G5199*H5199/100000000,"n.a.")</x:f>
        <x:v>-0.028605000000000005</x:v>
      </x:c>
      <x:c r="J5199" s="1" t="str">
        <x:v>日频齐全；折算事件未独立核实</x:v>
      </x:c>
    </x:row>
    <x:row r="5200" ht="25" customHeight="1">
      <x:c r="A5200" s="1" t="str">
        <x:v>中证500</x:v>
      </x:c>
      <x:c r="B5200" s="1" t="str">
        <x:v>159935.SZ</x:v>
      </x:c>
      <x:c r="C5200" s="1" t="str">
        <x:v>景顺长城中证500ETF</x:v>
      </x:c>
      <x:c r="D5200" s="7" t="d">
        <x:v>2026-08-17T00:00:00.000Z</x:v>
      </x:c>
      <x:c r="E5200" s="8" t="n">
        <x:f>IF(ISNUMBER('原始字段'!C5195),'原始字段'!C5195,"n.a.")</x:f>
        <x:v>26572956</x:v>
      </x:c>
      <x:c r="F5200" s="8" t="n">
        <x:f>IF(ISNUMBER('原始字段'!C5291),'原始字段'!C5291,"n.a.")</x:f>
        <x:v>26572956</x:v>
      </x:c>
      <x:c r="G5200" s="8" t="n">
        <x:f>IF(COUNT(E5200:F5200)=2,F5200-E5200,"n.a.")</x:f>
        <x:v>0</x:v>
      </x:c>
      <x:c r="H5200" s="9" t="n">
        <x:f>IF(ISNUMBER('原始字段'!D5291),'原始字段'!D5291,"n.a.")</x:f>
        <x:v>2.5823</x:v>
      </x:c>
      <x:c r="I5200" s="9" t="n">
        <x:f>IF(COUNT(G5200:H5200)=2,G5200*H5200/100000000,"n.a.")</x:f>
        <x:v>0</x:v>
      </x:c>
      <x:c r="J5200" s="1" t="str">
        <x:v>日频齐全；折算事件未独立核实</x:v>
      </x:c>
    </x:row>
    <x:row r="5201" ht="25" customHeight="1">
      <x:c r="A5201" s="1" t="str">
        <x:v>中证500</x:v>
      </x:c>
      <x:c r="B5201" s="1" t="str">
        <x:v>515530.SH</x:v>
      </x:c>
      <x:c r="C5201" s="1" t="str">
        <x:v>泰康中证500ETF</x:v>
      </x:c>
      <x:c r="D5201" s="7" t="d">
        <x:v>2026-08-17T00:00:00.000Z</x:v>
      </x:c>
      <x:c r="E5201" s="8" t="n">
        <x:f>IF(ISNUMBER('原始字段'!C5234),'原始字段'!C5234,"n.a.")</x:f>
        <x:v>12242700</x:v>
      </x:c>
      <x:c r="F5201" s="8" t="n">
        <x:f>IF(ISNUMBER('原始字段'!C5330),'原始字段'!C5330,"n.a.")</x:f>
        <x:v>12242700</x:v>
      </x:c>
      <x:c r="G5201" s="8" t="n">
        <x:f>IF(COUNT(E5201:F5201)=2,F5201-E5201,"n.a.")</x:f>
        <x:v>0</x:v>
      </x:c>
      <x:c r="H5201" s="9" t="n">
        <x:f>IF(ISNUMBER('原始字段'!D5330),'原始字段'!D5330,"n.a.")</x:f>
        <x:v>4.5227</x:v>
      </x:c>
      <x:c r="I5201" s="9" t="n">
        <x:f>IF(COUNT(G5201:H5201)=2,G5201*H5201/100000000,"n.a.")</x:f>
        <x:v>0</x:v>
      </x:c>
      <x:c r="J5201" s="1" t="str">
        <x:v>日频齐全；折算事件未独立核实</x:v>
      </x:c>
    </x:row>
    <x:row r="5202" ht="25" customHeight="1">
      <x:c r="A5202" s="1" t="str">
        <x:v>中证500</x:v>
      </x:c>
      <x:c r="B5202" s="1" t="str">
        <x:v>510590.SH</x:v>
      </x:c>
      <x:c r="C5202" s="1" t="str">
        <x:v>平安中证500ETF</x:v>
      </x:c>
      <x:c r="D5202" s="7" t="d">
        <x:v>2026-08-17T00:00:00.000Z</x:v>
      </x:c>
      <x:c r="E5202" s="8" t="n">
        <x:f>IF(ISNUMBER('原始字段'!C5222),'原始字段'!C5222,"n.a.")</x:f>
        <x:v>122386100</x:v>
      </x:c>
      <x:c r="F5202" s="8" t="n">
        <x:f>IF(ISNUMBER('原始字段'!C5318),'原始字段'!C5318,"n.a.")</x:f>
        <x:v>122386100</x:v>
      </x:c>
      <x:c r="G5202" s="8" t="n">
        <x:f>IF(COUNT(E5202:F5202)=2,F5202-E5202,"n.a.")</x:f>
        <x:v>0</x:v>
      </x:c>
      <x:c r="H5202" s="9" t="n">
        <x:f>IF(ISNUMBER('原始字段'!D5318),'原始字段'!D5318,"n.a.")</x:f>
        <x:v>8.9103</x:v>
      </x:c>
      <x:c r="I5202" s="9" t="n">
        <x:f>IF(COUNT(G5202:H5202)=2,G5202*H5202/100000000,"n.a.")</x:f>
        <x:v>0</x:v>
      </x:c>
      <x:c r="J5202" s="1" t="str">
        <x:v>日频齐全；折算事件未独立核实</x:v>
      </x:c>
    </x:row>
    <x:row r="5203" ht="25" customHeight="1">
      <x:c r="A5203" s="1" t="str">
        <x:v>中证500</x:v>
      </x:c>
      <x:c r="B5203" s="1" t="str">
        <x:v>515190.SH</x:v>
      </x:c>
      <x:c r="C5203" s="1" t="str">
        <x:v>中银证券中证500ETF</x:v>
      </x:c>
      <x:c r="D5203" s="7" t="d">
        <x:v>2026-08-17T00:00:00.000Z</x:v>
      </x:c>
      <x:c r="E5203" s="8" t="n">
        <x:f>IF(ISNUMBER('原始字段'!C5227),'原始字段'!C5227,"n.a.")</x:f>
        <x:v>293466100</x:v>
      </x:c>
      <x:c r="F5203" s="8" t="n">
        <x:f>IF(ISNUMBER('原始字段'!C5323),'原始字段'!C5323,"n.a.")</x:f>
        <x:v>293466100</x:v>
      </x:c>
      <x:c r="G5203" s="8" t="n">
        <x:f>IF(COUNT(E5203:F5203)=2,F5203-E5203,"n.a.")</x:f>
        <x:v>0</x:v>
      </x:c>
      <x:c r="H5203" s="9" t="n">
        <x:f>IF(ISNUMBER('原始字段'!D5323),'原始字段'!D5323,"n.a.")</x:f>
        <x:v>1.7229</x:v>
      </x:c>
      <x:c r="I5203" s="9" t="n">
        <x:f>IF(COUNT(G5203:H5203)=2,G5203*H5203/100000000,"n.a.")</x:f>
        <x:v>0</x:v>
      </x:c>
      <x:c r="J5203" s="1" t="str">
        <x:v>日频齐全；折算事件未独立核实</x:v>
      </x:c>
    </x:row>
    <x:row r="5204" ht="25" customHeight="1">
      <x:c r="A5204" s="1" t="str">
        <x:v>中证500</x:v>
      </x:c>
      <x:c r="B5204" s="1" t="str">
        <x:v>159820.SZ</x:v>
      </x:c>
      <x:c r="C5204" s="1" t="str">
        <x:v>天弘中证500ETF</x:v>
      </x:c>
      <x:c r="D5204" s="7" t="d">
        <x:v>2026-08-17T00:00:00.000Z</x:v>
      </x:c>
      <x:c r="E5204" s="8" t="n">
        <x:f>IF(ISNUMBER('原始字段'!C5187),'原始字段'!C5187,"n.a.")</x:f>
        <x:v>1361408470</x:v>
      </x:c>
      <x:c r="F5204" s="8" t="n">
        <x:f>IF(ISNUMBER('原始字段'!C5283),'原始字段'!C5283,"n.a.")</x:f>
        <x:v>1358908470</x:v>
      </x:c>
      <x:c r="G5204" s="8" t="n">
        <x:f>IF(COUNT(E5204:F5204)=2,F5204-E5204,"n.a.")</x:f>
        <x:v>-2500000</x:v>
      </x:c>
      <x:c r="H5204" s="9" t="n">
        <x:f>IF(ISNUMBER('原始字段'!D5283),'原始字段'!D5283,"n.a.")</x:f>
        <x:v>1.4227</x:v>
      </x:c>
      <x:c r="I5204" s="9" t="n">
        <x:f>IF(COUNT(G5204:H5204)=2,G5204*H5204/100000000,"n.a.")</x:f>
        <x:v>-0.0355675</x:v>
      </x:c>
      <x:c r="J5204" s="1" t="str">
        <x:v>日频齐全；折算事件未独立核实</x:v>
      </x:c>
    </x:row>
    <x:row r="5205" ht="25" customHeight="1">
      <x:c r="A5205" s="1" t="str">
        <x:v>中证500</x:v>
      </x:c>
      <x:c r="B5205" s="1" t="str">
        <x:v>159337.SZ</x:v>
      </x:c>
      <x:c r="C5205" s="1" t="str">
        <x:v>东财中证500ETF</x:v>
      </x:c>
      <x:c r="D5205" s="7" t="d">
        <x:v>2026-08-17T00:00:00.000Z</x:v>
      </x:c>
      <x:c r="E5205" s="8" t="n">
        <x:f>IF(ISNUMBER('原始字段'!C5174),'原始字段'!C5174,"n.a.")</x:f>
        <x:v>285710611</x:v>
      </x:c>
      <x:c r="F5205" s="8" t="n">
        <x:f>IF(ISNUMBER('原始字段'!C5270),'原始字段'!C5270,"n.a.")</x:f>
        <x:v>285710611</x:v>
      </x:c>
      <x:c r="G5205" s="8" t="n">
        <x:f>IF(COUNT(E5205:F5205)=2,F5205-E5205,"n.a.")</x:f>
        <x:v>0</x:v>
      </x:c>
      <x:c r="H5205" s="9" t="n">
        <x:f>IF(ISNUMBER('原始字段'!D5270),'原始字段'!D5270,"n.a.")</x:f>
        <x:v>1.8714</x:v>
      </x:c>
      <x:c r="I5205" s="9" t="n">
        <x:f>IF(COUNT(G5205:H5205)=2,G5205*H5205/100000000,"n.a.")</x:f>
        <x:v>0</x:v>
      </x:c>
      <x:c r="J5205" s="1" t="str">
        <x:v>日频齐全；折算事件未独立核实</x:v>
      </x:c>
    </x:row>
    <x:row r="5206" ht="25" customHeight="1">
      <x:c r="A5206" s="1" t="str">
        <x:v>中证500</x:v>
      </x:c>
      <x:c r="B5206" s="1" t="str">
        <x:v>510500.SH</x:v>
      </x:c>
      <x:c r="C5206" s="1" t="str">
        <x:v>南方中证500ETF</x:v>
      </x:c>
      <x:c r="D5206" s="7" t="d">
        <x:v>2026-08-17T00:00:00.000Z</x:v>
      </x:c>
      <x:c r="E5206" s="8" t="n">
        <x:f>IF(ISNUMBER('原始字段'!C5215),'原始字段'!C5215,"n.a.")</x:f>
        <x:v>5092168600</x:v>
      </x:c>
      <x:c r="F5206" s="8" t="n">
        <x:f>IF(ISNUMBER('原始字段'!C5311),'原始字段'!C5311,"n.a.")</x:f>
        <x:v>5141768600</x:v>
      </x:c>
      <x:c r="G5206" s="8" t="n">
        <x:f>IF(COUNT(E5206:F5206)=2,F5206-E5206,"n.a.")</x:f>
        <x:v>49600000</x:v>
      </x:c>
      <x:c r="H5206" s="9" t="n">
        <x:f>IF(ISNUMBER('原始字段'!D5311),'原始字段'!D5311,"n.a.")</x:f>
        <x:v>8.1986</x:v>
      </x:c>
      <x:c r="I5206" s="9" t="n">
        <x:f>IF(COUNT(G5206:H5206)=2,G5206*H5206/100000000,"n.a.")</x:f>
        <x:v>4.0665056</x:v>
      </x:c>
      <x:c r="J5206" s="1" t="str">
        <x:v>日频齐全；折算事件未独立核实</x:v>
      </x:c>
    </x:row>
    <x:row r="5207" ht="25" customHeight="1">
      <x:c r="A5207" s="1" t="str">
        <x:v>中证500</x:v>
      </x:c>
      <x:c r="B5207" s="1" t="str">
        <x:v>159968.SZ</x:v>
      </x:c>
      <x:c r="C5207" s="1" t="str">
        <x:v>博时中证500ETF</x:v>
      </x:c>
      <x:c r="D5207" s="7" t="d">
        <x:v>2026-08-17T00:00:00.000Z</x:v>
      </x:c>
      <x:c r="E5207" s="8" t="n">
        <x:f>IF(ISNUMBER('原始字段'!C5202),'原始字段'!C5202,"n.a.")</x:f>
        <x:v>64895098</x:v>
      </x:c>
      <x:c r="F5207" s="8" t="n">
        <x:f>IF(ISNUMBER('原始字段'!C5298),'原始字段'!C5298,"n.a.")</x:f>
        <x:v>64895098</x:v>
      </x:c>
      <x:c r="G5207" s="8" t="n">
        <x:f>IF(COUNT(E5207:F5207)=2,F5207-E5207,"n.a.")</x:f>
        <x:v>0</x:v>
      </x:c>
      <x:c r="H5207" s="9" t="n">
        <x:f>IF(ISNUMBER('原始字段'!D5298),'原始字段'!D5298,"n.a.")</x:f>
        <x:v>10.7095</x:v>
      </x:c>
      <x:c r="I5207" s="9" t="n">
        <x:f>IF(COUNT(G5207:H5207)=2,G5207*H5207/100000000,"n.a.")</x:f>
        <x:v>0</x:v>
      </x:c>
      <x:c r="J5207" s="1" t="str">
        <x:v>日频齐全；折算事件未独立核实</x:v>
      </x:c>
    </x:row>
    <x:row r="5208" ht="25" customHeight="1">
      <x:c r="A5208" s="1" t="str">
        <x:v>中证500</x:v>
      </x:c>
      <x:c r="B5208" s="1" t="str">
        <x:v>561350.SH</x:v>
      </x:c>
      <x:c r="C5208" s="1" t="str">
        <x:v>国泰中证500ETF</x:v>
      </x:c>
      <x:c r="D5208" s="7" t="d">
        <x:v>2026-08-17T00:00:00.000Z</x:v>
      </x:c>
      <x:c r="E5208" s="8" t="n">
        <x:f>IF(ISNUMBER('原始字段'!C5241),'原始字段'!C5241,"n.a.")</x:f>
        <x:v>94700000</x:v>
      </x:c>
      <x:c r="F5208" s="8" t="n">
        <x:f>IF(ISNUMBER('原始字段'!C5337),'原始字段'!C5337,"n.a.")</x:f>
        <x:v>91700000</x:v>
      </x:c>
      <x:c r="G5208" s="8" t="n">
        <x:f>IF(COUNT(E5208:F5208)=2,F5208-E5208,"n.a.")</x:f>
        <x:v>-3000000</x:v>
      </x:c>
      <x:c r="H5208" s="9" t="n">
        <x:f>IF(ISNUMBER('原始字段'!D5337),'原始字段'!D5337,"n.a.")</x:f>
        <x:v>1.3021</x:v>
      </x:c>
      <x:c r="I5208" s="9" t="n">
        <x:f>IF(COUNT(G5208:H5208)=2,G5208*H5208/100000000,"n.a.")</x:f>
        <x:v>-0.039063</x:v>
      </x:c>
      <x:c r="J5208" s="1" t="str">
        <x:v>日频齐全；折算事件未独立核实</x:v>
      </x:c>
    </x:row>
    <x:row r="5209" ht="25" customHeight="1">
      <x:c r="A5209" s="1" t="str">
        <x:v>中证500</x:v>
      </x:c>
      <x:c r="B5209" s="1" t="str">
        <x:v>512500.SH</x:v>
      </x:c>
      <x:c r="C5209" s="1" t="str">
        <x:v>华夏中证500ETF</x:v>
      </x:c>
      <x:c r="D5209" s="7" t="d">
        <x:v>2026-08-17T00:00:00.000Z</x:v>
      </x:c>
      <x:c r="E5209" s="8" t="n">
        <x:f>IF(ISNUMBER('原始字段'!C5224),'原始字段'!C5224,"n.a.")</x:f>
        <x:v>1853608800</x:v>
      </x:c>
      <x:c r="F5209" s="8" t="n">
        <x:f>IF(ISNUMBER('原始字段'!C5320),'原始字段'!C5320,"n.a.")</x:f>
        <x:v>1837608800</x:v>
      </x:c>
      <x:c r="G5209" s="8" t="n">
        <x:f>IF(COUNT(E5209:F5209)=2,F5209-E5209,"n.a.")</x:f>
        <x:v>-16000000</x:v>
      </x:c>
      <x:c r="H5209" s="9" t="n">
        <x:f>IF(ISNUMBER('原始字段'!D5320),'原始字段'!D5320,"n.a.")</x:f>
        <x:v>4.639</x:v>
      </x:c>
      <x:c r="I5209" s="9" t="n">
        <x:f>IF(COUNT(G5209:H5209)=2,G5209*H5209/100000000,"n.a.")</x:f>
        <x:v>-0.74224</x:v>
      </x:c>
      <x:c r="J5209" s="1" t="str">
        <x:v>日频齐全；折算事件未独立核实</x:v>
      </x:c>
    </x:row>
    <x:row r="5210" ht="25" customHeight="1">
      <x:c r="A5210" s="1" t="str">
        <x:v>中证500</x:v>
      </x:c>
      <x:c r="B5210" s="1" t="str">
        <x:v>510550.SH</x:v>
      </x:c>
      <x:c r="C5210" s="1" t="str">
        <x:v>方正富邦中证500ETF</x:v>
      </x:c>
      <x:c r="D5210" s="7" t="d">
        <x:v>2026-08-17T00:00:00.000Z</x:v>
      </x:c>
      <x:c r="E5210" s="8" t="n">
        <x:f>IF(ISNUMBER('原始字段'!C5218),'原始字段'!C5218,"n.a.")</x:f>
        <x:v>23743300</x:v>
      </x:c>
      <x:c r="F5210" s="8" t="n">
        <x:f>IF(ISNUMBER('原始字段'!C5314),'原始字段'!C5314,"n.a.")</x:f>
        <x:v>23743300</x:v>
      </x:c>
      <x:c r="G5210" s="8" t="n">
        <x:f>IF(COUNT(E5210:F5210)=2,F5210-E5210,"n.a.")</x:f>
        <x:v>0</x:v>
      </x:c>
      <x:c r="H5210" s="9" t="n">
        <x:f>IF(ISNUMBER('原始字段'!D5314),'原始字段'!D5314,"n.a.")</x:f>
        <x:v>2.1063</x:v>
      </x:c>
      <x:c r="I5210" s="9" t="n">
        <x:f>IF(COUNT(G5210:H5210)=2,G5210*H5210/100000000,"n.a.")</x:f>
        <x:v>0</x:v>
      </x:c>
      <x:c r="J5210" s="1" t="str">
        <x:v>日频齐全；折算事件未独立核实</x:v>
      </x:c>
    </x:row>
    <x:row r="5211" ht="25" customHeight="1">
      <x:c r="A5211" s="1" t="str">
        <x:v>中证500</x:v>
      </x:c>
      <x:c r="B5211" s="1" t="str">
        <x:v>510510.SH</x:v>
      </x:c>
      <x:c r="C5211" s="1" t="str">
        <x:v>广发中证500ETF</x:v>
      </x:c>
      <x:c r="D5211" s="7" t="d">
        <x:v>2026-08-17T00:00:00.000Z</x:v>
      </x:c>
      <x:c r="E5211" s="8" t="n">
        <x:f>IF(ISNUMBER('原始字段'!C5216),'原始字段'!C5216,"n.a.")</x:f>
        <x:v>839038300</x:v>
      </x:c>
      <x:c r="F5211" s="8" t="n">
        <x:f>IF(ISNUMBER('原始字段'!C5312),'原始字段'!C5312,"n.a.")</x:f>
        <x:v>837038300</x:v>
      </x:c>
      <x:c r="G5211" s="8" t="n">
        <x:f>IF(COUNT(E5211:F5211)=2,F5211-E5211,"n.a.")</x:f>
        <x:v>-2000000</x:v>
      </x:c>
      <x:c r="H5211" s="9" t="n">
        <x:f>IF(ISNUMBER('原始字段'!D5312),'原始字段'!D5312,"n.a.")</x:f>
        <x:v>2.6591</x:v>
      </x:c>
      <x:c r="I5211" s="9" t="n">
        <x:f>IF(COUNT(G5211:H5211)=2,G5211*H5211/100000000,"n.a.")</x:f>
        <x:v>-0.053182</x:v>
      </x:c>
      <x:c r="J5211" s="1" t="str">
        <x:v>日频齐全；折算事件未独立核实</x:v>
      </x:c>
    </x:row>
    <x:row r="5212" ht="25" customHeight="1">
      <x:c r="A5212" s="1" t="str">
        <x:v>中证500</x:v>
      </x:c>
      <x:c r="B5212" s="1" t="str">
        <x:v>515550.SH</x:v>
      </x:c>
      <x:c r="C5212" s="1" t="str">
        <x:v>国联中证500ETF</x:v>
      </x:c>
      <x:c r="D5212" s="7" t="d">
        <x:v>2026-08-17T00:00:00.000Z</x:v>
      </x:c>
      <x:c r="E5212" s="8" t="n">
        <x:f>IF(ISNUMBER('原始字段'!C5235),'原始字段'!C5235,"n.a.")</x:f>
        <x:v>21345700</x:v>
      </x:c>
      <x:c r="F5212" s="8" t="n">
        <x:f>IF(ISNUMBER('原始字段'!C5331),'原始字段'!C5331,"n.a.")</x:f>
        <x:v>21345700</x:v>
      </x:c>
      <x:c r="G5212" s="8" t="n">
        <x:f>IF(COUNT(E5212:F5212)=2,F5212-E5212,"n.a.")</x:f>
        <x:v>0</x:v>
      </x:c>
      <x:c r="H5212" s="9" t="n">
        <x:f>IF(ISNUMBER('原始字段'!D5331),'原始字段'!D5331,"n.a.")</x:f>
        <x:v>1.8376</x:v>
      </x:c>
      <x:c r="I5212" s="9" t="n">
        <x:f>IF(COUNT(G5212:H5212)=2,G5212*H5212/100000000,"n.a.")</x:f>
        <x:v>0</x:v>
      </x:c>
      <x:c r="J5212" s="1" t="str">
        <x:v>日频齐全；折算事件未独立核实</x:v>
      </x:c>
    </x:row>
    <x:row r="5213" ht="25" customHeight="1">
      <x:c r="A5213" s="1" t="str">
        <x:v>中证500</x:v>
      </x:c>
      <x:c r="B5213" s="1" t="str">
        <x:v>159500.SZ</x:v>
      </x:c>
      <x:c r="C5213" s="1" t="str">
        <x:v>富国中证500ETF</x:v>
      </x:c>
      <x:c r="D5213" s="7" t="d">
        <x:v>2026-08-17T00:00:00.000Z</x:v>
      </x:c>
      <x:c r="E5213" s="8" t="n">
        <x:f>IF(ISNUMBER('原始字段'!C5176),'原始字段'!C5176,"n.a.")</x:f>
        <x:v>216138865</x:v>
      </x:c>
      <x:c r="F5213" s="8" t="n">
        <x:f>IF(ISNUMBER('原始字段'!C5272),'原始字段'!C5272,"n.a.")</x:f>
        <x:v>213338865</x:v>
      </x:c>
      <x:c r="G5213" s="8" t="n">
        <x:f>IF(COUNT(E5213:F5213)=2,F5213-E5213,"n.a.")</x:f>
        <x:v>-2800000</x:v>
      </x:c>
      <x:c r="H5213" s="9" t="n">
        <x:f>IF(ISNUMBER('原始字段'!D5272),'原始字段'!D5272,"n.a.")</x:f>
        <x:v>1.2288</x:v>
      </x:c>
      <x:c r="I5213" s="9" t="n">
        <x:f>IF(COUNT(G5213:H5213)=2,G5213*H5213/100000000,"n.a.")</x:f>
        <x:v>-0.0344064</x:v>
      </x:c>
      <x:c r="J5213" s="1" t="str">
        <x:v>日频齐全；折算事件未独立核实</x:v>
      </x:c>
    </x:row>
    <x:row r="5214" ht="25" customHeight="1">
      <x:c r="A5214" s="1" t="str">
        <x:v>中证500</x:v>
      </x:c>
      <x:c r="B5214" s="1" t="str">
        <x:v>512510.SH</x:v>
      </x:c>
      <x:c r="C5214" s="1" t="str">
        <x:v>华泰柏瑞中证500ETF</x:v>
      </x:c>
      <x:c r="D5214" s="7" t="d">
        <x:v>2026-08-17T00:00:00.000Z</x:v>
      </x:c>
      <x:c r="E5214" s="8" t="n">
        <x:f>IF(ISNUMBER('原始字段'!C5225),'原始字段'!C5225,"n.a.")</x:f>
        <x:v>439429800</x:v>
      </x:c>
      <x:c r="F5214" s="8" t="n">
        <x:f>IF(ISNUMBER('原始字段'!C5321),'原始字段'!C5321,"n.a.")</x:f>
        <x:v>439429800</x:v>
      </x:c>
      <x:c r="G5214" s="8" t="n">
        <x:f>IF(COUNT(E5214:F5214)=2,F5214-E5214,"n.a.")</x:f>
        <x:v>0</x:v>
      </x:c>
      <x:c r="H5214" s="9" t="n">
        <x:f>IF(ISNUMBER('原始字段'!D5321),'原始字段'!D5321,"n.a.")</x:f>
        <x:v>2.458</x:v>
      </x:c>
      <x:c r="I5214" s="9" t="n">
        <x:f>IF(COUNT(G5214:H5214)=2,G5214*H5214/100000000,"n.a.")</x:f>
        <x:v>0</x:v>
      </x:c>
      <x:c r="J5214" s="1" t="str">
        <x:v>日频齐全；折算事件未独立核实</x:v>
      </x:c>
    </x:row>
    <x:row r="5215" ht="25" customHeight="1">
      <x:c r="A5215" s="1" t="str">
        <x:v>中证500</x:v>
      </x:c>
      <x:c r="B5215" s="1" t="str">
        <x:v>510570.SH</x:v>
      </x:c>
      <x:c r="C5215" s="1" t="str">
        <x:v>兴业中证500ETF</x:v>
      </x:c>
      <x:c r="D5215" s="7" t="d">
        <x:v>2026-08-17T00:00:00.000Z</x:v>
      </x:c>
      <x:c r="E5215" s="8" t="n">
        <x:f>IF(ISNUMBER('原始字段'!C5220),'原始字段'!C5220,"n.a.")</x:f>
        <x:v>33060600</x:v>
      </x:c>
      <x:c r="F5215" s="8" t="n">
        <x:f>IF(ISNUMBER('原始字段'!C5316),'原始字段'!C5316,"n.a.")</x:f>
        <x:v>33060600</x:v>
      </x:c>
      <x:c r="G5215" s="8" t="n">
        <x:f>IF(COUNT(E5215:F5215)=2,F5215-E5215,"n.a.")</x:f>
        <x:v>0</x:v>
      </x:c>
      <x:c r="H5215" s="9" t="n">
        <x:f>IF(ISNUMBER('原始字段'!D5316),'原始字段'!D5316,"n.a.")</x:f>
        <x:v>1.2903</x:v>
      </x:c>
      <x:c r="I5215" s="9" t="n">
        <x:f>IF(COUNT(G5215:H5215)=2,G5215*H5215/100000000,"n.a.")</x:f>
        <x:v>0</x:v>
      </x:c>
      <x:c r="J5215" s="1" t="str">
        <x:v>日频齐全；折算事件未独立核实</x:v>
      </x:c>
    </x:row>
    <x:row r="5216" ht="25" customHeight="1">
      <x:c r="A5216" s="1" t="str">
        <x:v>中证500</x:v>
      </x:c>
      <x:c r="B5216" s="1" t="str">
        <x:v>510560.SH</x:v>
      </x:c>
      <x:c r="C5216" s="1" t="str">
        <x:v>国寿安保中证500ETF</x:v>
      </x:c>
      <x:c r="D5216" s="7" t="d">
        <x:v>2026-08-17T00:00:00.000Z</x:v>
      </x:c>
      <x:c r="E5216" s="8" t="n">
        <x:f>IF(ISNUMBER('原始字段'!C5219),'原始字段'!C5219,"n.a.")</x:f>
        <x:v>52318700</x:v>
      </x:c>
      <x:c r="F5216" s="8" t="n">
        <x:f>IF(ISNUMBER('原始字段'!C5315),'原始字段'!C5315,"n.a.")</x:f>
        <x:v>52318700</x:v>
      </x:c>
      <x:c r="G5216" s="8" t="n">
        <x:f>IF(COUNT(E5216:F5216)=2,F5216-E5216,"n.a.")</x:f>
        <x:v>0</x:v>
      </x:c>
      <x:c r="H5216" s="9" t="n">
        <x:f>IF(ISNUMBER('原始字段'!D5315),'原始字段'!D5315,"n.a.")</x:f>
        <x:v>2.0594</x:v>
      </x:c>
      <x:c r="I5216" s="9" t="n">
        <x:f>IF(COUNT(G5216:H5216)=2,G5216*H5216/100000000,"n.a.")</x:f>
        <x:v>0</x:v>
      </x:c>
      <x:c r="J5216" s="1" t="str">
        <x:v>日频齐全；折算事件未独立核实</x:v>
      </x:c>
    </x:row>
    <x:row r="5217" ht="25" customHeight="1">
      <x:c r="A5217" s="1" t="str">
        <x:v>中证500</x:v>
      </x:c>
      <x:c r="B5217" s="1" t="str">
        <x:v>159982.SZ</x:v>
      </x:c>
      <x:c r="C5217" s="1" t="str">
        <x:v>鹏华中证500ETF</x:v>
      </x:c>
      <x:c r="D5217" s="7" t="d">
        <x:v>2026-08-17T00:00:00.000Z</x:v>
      </x:c>
      <x:c r="E5217" s="8" t="n">
        <x:f>IF(ISNUMBER('原始字段'!C5205),'原始字段'!C5205,"n.a.")</x:f>
        <x:v>204211253</x:v>
      </x:c>
      <x:c r="F5217" s="8" t="n">
        <x:f>IF(ISNUMBER('原始字段'!C5301),'原始字段'!C5301,"n.a.")</x:f>
        <x:v>204211253</x:v>
      </x:c>
      <x:c r="G5217" s="8" t="n">
        <x:f>IF(COUNT(E5217:F5217)=2,F5217-E5217,"n.a.")</x:f>
        <x:v>0</x:v>
      </x:c>
      <x:c r="H5217" s="9" t="n">
        <x:f>IF(ISNUMBER('原始字段'!D5301),'原始字段'!D5301,"n.a.")</x:f>
        <x:v>2.2017</x:v>
      </x:c>
      <x:c r="I5217" s="9" t="n">
        <x:f>IF(COUNT(G5217:H5217)=2,G5217*H5217/100000000,"n.a.")</x:f>
        <x:v>0</x:v>
      </x:c>
      <x:c r="J5217" s="1" t="str">
        <x:v>日频齐全；折算事件未独立核实</x:v>
      </x:c>
    </x:row>
    <x:row r="5218" ht="25" customHeight="1">
      <x:c r="A5218" s="1" t="str">
        <x:v>中证1000</x:v>
      </x:c>
      <x:c r="B5218" s="1" t="str">
        <x:v>560010.SH</x:v>
      </x:c>
      <x:c r="C5218" s="1" t="str">
        <x:v>广发中证1000ETF</x:v>
      </x:c>
      <x:c r="D5218" s="7" t="d">
        <x:v>2026-08-17T00:00:00.000Z</x:v>
      </x:c>
      <x:c r="E5218" s="8" t="n">
        <x:f>IF(ISNUMBER('原始字段'!C5238),'原始字段'!C5238,"n.a.")</x:f>
        <x:v>1856621700</x:v>
      </x:c>
      <x:c r="F5218" s="8" t="n">
        <x:f>IF(ISNUMBER('原始字段'!C5334),'原始字段'!C5334,"n.a.")</x:f>
        <x:v>1856621700</x:v>
      </x:c>
      <x:c r="G5218" s="8" t="n">
        <x:f>IF(COUNT(E5218:F5218)=2,F5218-E5218,"n.a.")</x:f>
        <x:v>0</x:v>
      </x:c>
      <x:c r="H5218" s="9" t="n">
        <x:f>IF(ISNUMBER('原始字段'!D5334),'原始字段'!D5334,"n.a.")</x:f>
        <x:v>3.3123</x:v>
      </x:c>
      <x:c r="I5218" s="9" t="n">
        <x:f>IF(COUNT(G5218:H5218)=2,G5218*H5218/100000000,"n.a.")</x:f>
        <x:v>0</x:v>
      </x:c>
      <x:c r="J5218" s="1" t="str">
        <x:v>日频齐全；折算事件未独立核实</x:v>
      </x:c>
    </x:row>
    <x:row r="5219" ht="25" customHeight="1">
      <x:c r="A5219" s="1" t="str">
        <x:v>中证1000</x:v>
      </x:c>
      <x:c r="B5219" s="1" t="str">
        <x:v>159845.SZ</x:v>
      </x:c>
      <x:c r="C5219" s="1" t="str">
        <x:v>华夏中证1000ETF</x:v>
      </x:c>
      <x:c r="D5219" s="7" t="d">
        <x:v>2026-08-17T00:00:00.000Z</x:v>
      </x:c>
      <x:c r="E5219" s="8" t="n">
        <x:f>IF(ISNUMBER('原始字段'!C5189),'原始字段'!C5189,"n.a.")</x:f>
        <x:v>2355425606</x:v>
      </x:c>
      <x:c r="F5219" s="8" t="n">
        <x:f>IF(ISNUMBER('原始字段'!C5285),'原始字段'!C5285,"n.a.")</x:f>
        <x:v>2379425606</x:v>
      </x:c>
      <x:c r="G5219" s="8" t="n">
        <x:f>IF(COUNT(E5219:F5219)=2,F5219-E5219,"n.a.")</x:f>
        <x:v>24000000</x:v>
      </x:c>
      <x:c r="H5219" s="9" t="n">
        <x:f>IF(ISNUMBER('原始字段'!D5285),'原始字段'!D5285,"n.a.")</x:f>
        <x:v>3.3138</x:v>
      </x:c>
      <x:c r="I5219" s="9" t="n">
        <x:f>IF(COUNT(G5219:H5219)=2,G5219*H5219/100000000,"n.a.")</x:f>
        <x:v>0.795312</x:v>
      </x:c>
      <x:c r="J5219" s="1" t="str">
        <x:v>日频齐全；折算事件未独立核实</x:v>
      </x:c>
    </x:row>
    <x:row r="5220" ht="25" customHeight="1">
      <x:c r="A5220" s="1" t="str">
        <x:v>中证1000</x:v>
      </x:c>
      <x:c r="B5220" s="1" t="str">
        <x:v>159633.SZ</x:v>
      </x:c>
      <x:c r="C5220" s="1" t="str">
        <x:v>易方达中证1000ETF</x:v>
      </x:c>
      <x:c r="D5220" s="7" t="d">
        <x:v>2026-08-17T00:00:00.000Z</x:v>
      </x:c>
      <x:c r="E5220" s="8" t="n">
        <x:f>IF(ISNUMBER('原始字段'!C5183),'原始字段'!C5183,"n.a.")</x:f>
        <x:v>1064162658</x:v>
      </x:c>
      <x:c r="F5220" s="8" t="n">
        <x:f>IF(ISNUMBER('原始字段'!C5279),'原始字段'!C5279,"n.a.")</x:f>
        <x:v>1022162658</x:v>
      </x:c>
      <x:c r="G5220" s="8" t="n">
        <x:f>IF(COUNT(E5220:F5220)=2,F5220-E5220,"n.a.")</x:f>
        <x:v>-42000000</x:v>
      </x:c>
      <x:c r="H5220" s="9" t="n">
        <x:f>IF(ISNUMBER('原始字段'!D5279),'原始字段'!D5279,"n.a.")</x:f>
        <x:v>3.4026</x:v>
      </x:c>
      <x:c r="I5220" s="9" t="n">
        <x:f>IF(COUNT(G5220:H5220)=2,G5220*H5220/100000000,"n.a.")</x:f>
        <x:v>-1.429092</x:v>
      </x:c>
      <x:c r="J5220" s="1" t="str">
        <x:v>日频齐全；折算事件未独立核实</x:v>
      </x:c>
    </x:row>
    <x:row r="5221" ht="25" customHeight="1">
      <x:c r="A5221" s="1" t="str">
        <x:v>中证1000</x:v>
      </x:c>
      <x:c r="B5221" s="1" t="str">
        <x:v>159629.SZ</x:v>
      </x:c>
      <x:c r="C5221" s="1" t="str">
        <x:v>富国中证1000ETF</x:v>
      </x:c>
      <x:c r="D5221" s="7" t="d">
        <x:v>2026-08-17T00:00:00.000Z</x:v>
      </x:c>
      <x:c r="E5221" s="8" t="n">
        <x:f>IF(ISNUMBER('原始字段'!C5182),'原始字段'!C5182,"n.a.")</x:f>
        <x:v>867252663</x:v>
      </x:c>
      <x:c r="F5221" s="8" t="n">
        <x:f>IF(ISNUMBER('原始字段'!C5278),'原始字段'!C5278,"n.a.")</x:f>
        <x:v>859252663</x:v>
      </x:c>
      <x:c r="G5221" s="8" t="n">
        <x:f>IF(COUNT(E5221:F5221)=2,F5221-E5221,"n.a.")</x:f>
        <x:v>-8000000</x:v>
      </x:c>
      <x:c r="H5221" s="9" t="n">
        <x:f>IF(ISNUMBER('原始字段'!D5278),'原始字段'!D5278,"n.a.")</x:f>
        <x:v>3.3301</x:v>
      </x:c>
      <x:c r="I5221" s="9" t="n">
        <x:f>IF(COUNT(G5221:H5221)=2,G5221*H5221/100000000,"n.a.")</x:f>
        <x:v>-0.266408</x:v>
      </x:c>
      <x:c r="J5221" s="1" t="str">
        <x:v>日频齐全；折算事件未独立核实</x:v>
      </x:c>
    </x:row>
    <x:row r="5222" ht="25" customHeight="1">
      <x:c r="A5222" s="1" t="str">
        <x:v>中证1000</x:v>
      </x:c>
      <x:c r="B5222" s="1" t="str">
        <x:v>512100.SH</x:v>
      </x:c>
      <x:c r="C5222" s="1" t="str">
        <x:v>南方中证1000ETF</x:v>
      </x:c>
      <x:c r="D5222" s="7" t="d">
        <x:v>2026-08-17T00:00:00.000Z</x:v>
      </x:c>
      <x:c r="E5222" s="8" t="n">
        <x:f>IF(ISNUMBER('原始字段'!C5223),'原始字段'!C5223,"n.a.")</x:f>
        <x:v>6665217600</x:v>
      </x:c>
      <x:c r="F5222" s="8" t="n">
        <x:f>IF(ISNUMBER('原始字段'!C5319),'原始字段'!C5319,"n.a.")</x:f>
        <x:v>6681217600</x:v>
      </x:c>
      <x:c r="G5222" s="8" t="n">
        <x:f>IF(COUNT(E5222:F5222)=2,F5222-E5222,"n.a.")</x:f>
        <x:v>16000000</x:v>
      </x:c>
      <x:c r="H5222" s="9" t="n">
        <x:f>IF(ISNUMBER('原始字段'!D5319),'原始字段'!D5319,"n.a.")</x:f>
        <x:v>3.2267</x:v>
      </x:c>
      <x:c r="I5222" s="9" t="n">
        <x:f>IF(COUNT(G5222:H5222)=2,G5222*H5222/100000000,"n.a.")</x:f>
        <x:v>0.516272</x:v>
      </x:c>
      <x:c r="J5222" s="1" t="str">
        <x:v>日频齐全；折算事件未独立核实</x:v>
      </x:c>
    </x:row>
    <x:row r="5223" ht="25" customHeight="1">
      <x:c r="A5223" s="1" t="str">
        <x:v>中证1000</x:v>
      </x:c>
      <x:c r="B5223" s="1" t="str">
        <x:v>516300.SH</x:v>
      </x:c>
      <x:c r="C5223" s="1" t="str">
        <x:v>华泰柏瑞中证1000ETF</x:v>
      </x:c>
      <x:c r="D5223" s="7" t="d">
        <x:v>2026-08-17T00:00:00.000Z</x:v>
      </x:c>
      <x:c r="E5223" s="8" t="n">
        <x:f>IF(ISNUMBER('原始字段'!C5237),'原始字段'!C5237,"n.a.")</x:f>
        <x:v>45012600</x:v>
      </x:c>
      <x:c r="F5223" s="8" t="n">
        <x:f>IF(ISNUMBER('原始字段'!C5333),'原始字段'!C5333,"n.a.")</x:f>
        <x:v>45012600</x:v>
      </x:c>
      <x:c r="G5223" s="8" t="n">
        <x:f>IF(COUNT(E5223:F5223)=2,F5223-E5223,"n.a.")</x:f>
        <x:v>0</x:v>
      </x:c>
      <x:c r="H5223" s="9" t="n">
        <x:f>IF(ISNUMBER('原始字段'!D5333),'原始字段'!D5333,"n.a.")</x:f>
        <x:v>3.3511</x:v>
      </x:c>
      <x:c r="I5223" s="9" t="n">
        <x:f>IF(COUNT(G5223:H5223)=2,G5223*H5223/100000000,"n.a.")</x:f>
        <x:v>0</x:v>
      </x:c>
      <x:c r="J5223" s="1" t="str">
        <x:v>日频齐全；折算事件未独立核实</x:v>
      </x:c>
    </x:row>
    <x:row r="5224" ht="25" customHeight="1">
      <x:c r="A5224" s="1" t="str">
        <x:v>中证1000</x:v>
      </x:c>
      <x:c r="B5224" s="1" t="str">
        <x:v>560110.SH</x:v>
      </x:c>
      <x:c r="C5224" s="1" t="str">
        <x:v>汇添富中证1000ETF</x:v>
      </x:c>
      <x:c r="D5224" s="7" t="d">
        <x:v>2026-08-17T00:00:00.000Z</x:v>
      </x:c>
      <x:c r="E5224" s="8" t="n">
        <x:f>IF(ISNUMBER('原始字段'!C5239),'原始字段'!C5239,"n.a.")</x:f>
        <x:v>364903500</x:v>
      </x:c>
      <x:c r="F5224" s="8" t="n">
        <x:f>IF(ISNUMBER('原始字段'!C5335),'原始字段'!C5335,"n.a.")</x:f>
        <x:v>358903500</x:v>
      </x:c>
      <x:c r="G5224" s="8" t="n">
        <x:f>IF(COUNT(E5224:F5224)=2,F5224-E5224,"n.a.")</x:f>
        <x:v>-6000000</x:v>
      </x:c>
      <x:c r="H5224" s="9" t="n">
        <x:f>IF(ISNUMBER('原始字段'!D5335),'原始字段'!D5335,"n.a.")</x:f>
        <x:v>1.1976</x:v>
      </x:c>
      <x:c r="I5224" s="9" t="n">
        <x:f>IF(COUNT(G5224:H5224)=2,G5224*H5224/100000000,"n.a.")</x:f>
        <x:v>-0.071856</x:v>
      </x:c>
      <x:c r="J5224" s="1" t="str">
        <x:v>日频齐全；折算事件未独立核实</x:v>
      </x:c>
    </x:row>
    <x:row r="5225" ht="25" customHeight="1">
      <x:c r="A5225" s="1" t="str">
        <x:v>中证2000</x:v>
      </x:c>
      <x:c r="B5225" s="1" t="str">
        <x:v>159535.SZ</x:v>
      </x:c>
      <x:c r="C5225" s="1" t="str">
        <x:v>嘉实中证2000ETF</x:v>
      </x:c>
      <x:c r="D5225" s="7" t="d">
        <x:v>2026-08-17T00:00:00.000Z</x:v>
      </x:c>
      <x:c r="E5225" s="8" t="n">
        <x:f>IF(ISNUMBER('原始字段'!C5180),'原始字段'!C5180,"n.a.")</x:f>
        <x:v>23981088</x:v>
      </x:c>
      <x:c r="F5225" s="8" t="n">
        <x:f>IF(ISNUMBER('原始字段'!C5276),'原始字段'!C5276,"n.a.")</x:f>
        <x:v>25981088</x:v>
      </x:c>
      <x:c r="G5225" s="8" t="n">
        <x:f>IF(COUNT(E5225:F5225)=2,F5225-E5225,"n.a.")</x:f>
        <x:v>2000000</x:v>
      </x:c>
      <x:c r="H5225" s="9" t="n">
        <x:f>IF(ISNUMBER('原始字段'!D5276),'原始字段'!D5276,"n.a.")</x:f>
        <x:v>1.5435</x:v>
      </x:c>
      <x:c r="I5225" s="9" t="n">
        <x:f>IF(COUNT(G5225:H5225)=2,G5225*H5225/100000000,"n.a.")</x:f>
        <x:v>0.03087</x:v>
      </x:c>
      <x:c r="J5225" s="1" t="str">
        <x:v>日频齐全；折算事件未独立核实</x:v>
      </x:c>
    </x:row>
    <x:row r="5226" ht="25" customHeight="1">
      <x:c r="A5226" s="1" t="str">
        <x:v>中证2000</x:v>
      </x:c>
      <x:c r="B5226" s="1" t="str">
        <x:v>159536.SZ</x:v>
      </x:c>
      <x:c r="C5226" s="1" t="str">
        <x:v>汇添富中证2000ETF</x:v>
      </x:c>
      <x:c r="D5226" s="7" t="d">
        <x:v>2026-08-17T00:00:00.000Z</x:v>
      </x:c>
      <x:c r="E5226" s="8" t="n">
        <x:f>IF(ISNUMBER('原始字段'!C5181),'原始字段'!C5181,"n.a.")</x:f>
        <x:v>53261589</x:v>
      </x:c>
      <x:c r="F5226" s="8" t="n">
        <x:f>IF(ISNUMBER('原始字段'!C5277),'原始字段'!C5277,"n.a.")</x:f>
        <x:v>49261589</x:v>
      </x:c>
      <x:c r="G5226" s="8" t="n">
        <x:f>IF(COUNT(E5226:F5226)=2,F5226-E5226,"n.a.")</x:f>
        <x:v>-4000000</x:v>
      </x:c>
      <x:c r="H5226" s="9" t="n">
        <x:f>IF(ISNUMBER('原始字段'!D5277),'原始字段'!D5277,"n.a.")</x:f>
        <x:v>1.4367</x:v>
      </x:c>
      <x:c r="I5226" s="9" t="n">
        <x:f>IF(COUNT(G5226:H5226)=2,G5226*H5226/100000000,"n.a.")</x:f>
        <x:v>-0.057468</x:v>
      </x:c>
      <x:c r="J5226" s="1" t="str">
        <x:v>日频齐全；折算事件未独立核实</x:v>
      </x:c>
    </x:row>
    <x:row r="5227" ht="25" customHeight="1">
      <x:c r="A5227" s="1" t="str">
        <x:v>中证2000</x:v>
      </x:c>
      <x:c r="B5227" s="1" t="str">
        <x:v>159531.SZ</x:v>
      </x:c>
      <x:c r="C5227" s="1" t="str">
        <x:v>南方中证2000ETF</x:v>
      </x:c>
      <x:c r="D5227" s="7" t="d">
        <x:v>2026-08-17T00:00:00.000Z</x:v>
      </x:c>
      <x:c r="E5227" s="8" t="n">
        <x:f>IF(ISNUMBER('原始字段'!C5177),'原始字段'!C5177,"n.a.")</x:f>
        <x:v>1044608406</x:v>
      </x:c>
      <x:c r="F5227" s="8" t="n">
        <x:f>IF(ISNUMBER('原始字段'!C5273),'原始字段'!C5273,"n.a.")</x:f>
        <x:v>1050608406</x:v>
      </x:c>
      <x:c r="G5227" s="8" t="n">
        <x:f>IF(COUNT(E5227:F5227)=2,F5227-E5227,"n.a.")</x:f>
        <x:v>6000000</x:v>
      </x:c>
      <x:c r="H5227" s="9" t="n">
        <x:f>IF(ISNUMBER('原始字段'!D5273),'原始字段'!D5273,"n.a.")</x:f>
        <x:v>1.5034</x:v>
      </x:c>
      <x:c r="I5227" s="9" t="n">
        <x:f>IF(COUNT(G5227:H5227)=2,G5227*H5227/100000000,"n.a.")</x:f>
        <x:v>0.090204</x:v>
      </x:c>
      <x:c r="J5227" s="1" t="str">
        <x:v>日频齐全；折算事件未独立核实</x:v>
      </x:c>
    </x:row>
    <x:row r="5228" ht="25" customHeight="1">
      <x:c r="A5228" s="1" t="str">
        <x:v>中证2000</x:v>
      </x:c>
      <x:c r="B5228" s="1" t="str">
        <x:v>159532.SZ</x:v>
      </x:c>
      <x:c r="C5228" s="1" t="str">
        <x:v>易方达中证2000ETF</x:v>
      </x:c>
      <x:c r="D5228" s="7" t="d">
        <x:v>2026-08-17T00:00:00.000Z</x:v>
      </x:c>
      <x:c r="E5228" s="8" t="n">
        <x:f>IF(ISNUMBER('原始字段'!C5178),'原始字段'!C5178,"n.a.")</x:f>
        <x:v>179564791</x:v>
      </x:c>
      <x:c r="F5228" s="8" t="n">
        <x:f>IF(ISNUMBER('原始字段'!C5274),'原始字段'!C5274,"n.a.")</x:f>
        <x:v>179564791</x:v>
      </x:c>
      <x:c r="G5228" s="8" t="n">
        <x:f>IF(COUNT(E5228:F5228)=2,F5228-E5228,"n.a.")</x:f>
        <x:v>0</x:v>
      </x:c>
      <x:c r="H5228" s="9" t="n">
        <x:f>IF(ISNUMBER('原始字段'!D5274),'原始字段'!D5274,"n.a.")</x:f>
        <x:v>1.6889</x:v>
      </x:c>
      <x:c r="I5228" s="9" t="n">
        <x:f>IF(COUNT(G5228:H5228)=2,G5228*H5228/100000000,"n.a.")</x:f>
        <x:v>0</x:v>
      </x:c>
      <x:c r="J5228" s="1" t="str">
        <x:v>日频齐全；折算事件未独立核实</x:v>
      </x:c>
    </x:row>
    <x:row r="5229" ht="25" customHeight="1">
      <x:c r="A5229" s="1" t="str">
        <x:v>中证2000</x:v>
      </x:c>
      <x:c r="B5229" s="1" t="str">
        <x:v>159533.SZ</x:v>
      </x:c>
      <x:c r="C5229" s="1" t="str">
        <x:v>博时中证2000ETF</x:v>
      </x:c>
      <x:c r="D5229" s="7" t="d">
        <x:v>2026-08-17T00:00:00.000Z</x:v>
      </x:c>
      <x:c r="E5229" s="8" t="n">
        <x:f>IF(ISNUMBER('原始字段'!C5179),'原始字段'!C5179,"n.a.")</x:f>
        <x:v>15458785</x:v>
      </x:c>
      <x:c r="F5229" s="8" t="n">
        <x:f>IF(ISNUMBER('原始字段'!C5275),'原始字段'!C5275,"n.a.")</x:f>
        <x:v>15458785</x:v>
      </x:c>
      <x:c r="G5229" s="8" t="n">
        <x:f>IF(COUNT(E5229:F5229)=2,F5229-E5229,"n.a.")</x:f>
        <x:v>0</x:v>
      </x:c>
      <x:c r="H5229" s="9" t="n">
        <x:f>IF(ISNUMBER('原始字段'!D5275),'原始字段'!D5275,"n.a.")</x:f>
        <x:v>1.9981</x:v>
      </x:c>
      <x:c r="I5229" s="9" t="n">
        <x:f>IF(COUNT(G5229:H5229)=2,G5229*H5229/100000000,"n.a.")</x:f>
        <x:v>0</x:v>
      </x:c>
      <x:c r="J5229" s="1" t="str">
        <x:v>日频齐全；折算事件未独立核实</x:v>
      </x:c>
    </x:row>
    <x:row r="5230" ht="25" customHeight="1">
      <x:c r="A5230" s="1" t="str">
        <x:v>中证2000</x:v>
      </x:c>
      <x:c r="B5230" s="1" t="str">
        <x:v>561370.SH</x:v>
      </x:c>
      <x:c r="C5230" s="1" t="str">
        <x:v>国泰中证2000ETF</x:v>
      </x:c>
      <x:c r="D5230" s="7" t="d">
        <x:v>2026-08-17T00:00:00.000Z</x:v>
      </x:c>
      <x:c r="E5230" s="8" t="n">
        <x:f>IF(ISNUMBER('原始字段'!C5242),'原始字段'!C5242,"n.a.")</x:f>
        <x:v>32356000</x:v>
      </x:c>
      <x:c r="F5230" s="8" t="n">
        <x:f>IF(ISNUMBER('原始字段'!C5338),'原始字段'!C5338,"n.a.")</x:f>
        <x:v>32356000</x:v>
      </x:c>
      <x:c r="G5230" s="8" t="n">
        <x:f>IF(COUNT(E5230:F5230)=2,F5230-E5230,"n.a.")</x:f>
        <x:v>0</x:v>
      </x:c>
      <x:c r="H5230" s="9" t="n">
        <x:f>IF(ISNUMBER('原始字段'!D5338),'原始字段'!D5338,"n.a.")</x:f>
        <x:v>1.457</x:v>
      </x:c>
      <x:c r="I5230" s="9" t="n">
        <x:f>IF(COUNT(G5230:H5230)=2,G5230*H5230/100000000,"n.a.")</x:f>
        <x:v>0</x:v>
      </x:c>
      <x:c r="J5230" s="1" t="str">
        <x:v>日频齐全；折算事件未独立核实</x:v>
      </x:c>
    </x:row>
    <x:row r="5231" ht="25" customHeight="1">
      <x:c r="A5231" s="1" t="str">
        <x:v>中证2000</x:v>
      </x:c>
      <x:c r="B5231" s="1" t="str">
        <x:v>563300.SH</x:v>
      </x:c>
      <x:c r="C5231" s="1" t="str">
        <x:v>华泰柏瑞中证2000ETF</x:v>
      </x:c>
      <x:c r="D5231" s="7" t="d">
        <x:v>2026-08-17T00:00:00.000Z</x:v>
      </x:c>
      <x:c r="E5231" s="8" t="n">
        <x:f>IF(ISNUMBER('原始字段'!C5246),'原始字段'!C5246,"n.a.")</x:f>
        <x:v>4726174000</x:v>
      </x:c>
      <x:c r="F5231" s="8" t="n">
        <x:f>IF(ISNUMBER('原始字段'!C5342),'原始字段'!C5342,"n.a.")</x:f>
        <x:v>4731174000</x:v>
      </x:c>
      <x:c r="G5231" s="8" t="n">
        <x:f>IF(COUNT(E5231:F5231)=2,F5231-E5231,"n.a.")</x:f>
        <x:v>5000000</x:v>
      </x:c>
      <x:c r="H5231" s="9" t="n">
        <x:f>IF(ISNUMBER('原始字段'!D5342),'原始字段'!D5342,"n.a.")</x:f>
        <x:v>1.4687</x:v>
      </x:c>
      <x:c r="I5231" s="9" t="n">
        <x:f>IF(COUNT(G5231:H5231)=2,G5231*H5231/100000000,"n.a.")</x:f>
        <x:v>0.07343499999999999</x:v>
      </x:c>
      <x:c r="J5231" s="1" t="str">
        <x:v>日频齐全；折算事件未独立核实</x:v>
      </x:c>
    </x:row>
    <x:row r="5232" ht="25" customHeight="1">
      <x:c r="A5232" s="1" t="str">
        <x:v>中证2000</x:v>
      </x:c>
      <x:c r="B5232" s="1" t="str">
        <x:v>562660.SH</x:v>
      </x:c>
      <x:c r="C5232" s="1" t="str">
        <x:v>华夏中证2000ETF</x:v>
      </x:c>
      <x:c r="D5232" s="7" t="d">
        <x:v>2026-08-17T00:00:00.000Z</x:v>
      </x:c>
      <x:c r="E5232" s="8" t="n">
        <x:f>IF(ISNUMBER('原始字段'!C5244),'原始字段'!C5244,"n.a.")</x:f>
        <x:v>326874000</x:v>
      </x:c>
      <x:c r="F5232" s="8" t="n">
        <x:f>IF(ISNUMBER('原始字段'!C5340),'原始字段'!C5340,"n.a.")</x:f>
        <x:v>326874000</x:v>
      </x:c>
      <x:c r="G5232" s="8" t="n">
        <x:f>IF(COUNT(E5232:F5232)=2,F5232-E5232,"n.a.")</x:f>
        <x:v>0</x:v>
      </x:c>
      <x:c r="H5232" s="9" t="n">
        <x:f>IF(ISNUMBER('原始字段'!D5340),'原始字段'!D5340,"n.a.")</x:f>
        <x:v>1.9238</x:v>
      </x:c>
      <x:c r="I5232" s="9" t="n">
        <x:f>IF(COUNT(G5232:H5232)=2,G5232*H5232/100000000,"n.a.")</x:f>
        <x:v>0</x:v>
      </x:c>
      <x:c r="J5232" s="1" t="str">
        <x:v>日频齐全；折算事件未独立核实</x:v>
      </x:c>
    </x:row>
    <x:row r="5233" ht="25" customHeight="1">
      <x:c r="A5233" s="1" t="str">
        <x:v>中证2000</x:v>
      </x:c>
      <x:c r="B5233" s="1" t="str">
        <x:v>563200.SH</x:v>
      </x:c>
      <x:c r="C5233" s="1" t="str">
        <x:v>富国中证2000ETF</x:v>
      </x:c>
      <x:c r="D5233" s="7" t="d">
        <x:v>2026-08-17T00:00:00.000Z</x:v>
      </x:c>
      <x:c r="E5233" s="8" t="n">
        <x:f>IF(ISNUMBER('原始字段'!C5245),'原始字段'!C5245,"n.a.")</x:f>
        <x:v>57458800</x:v>
      </x:c>
      <x:c r="F5233" s="8" t="n">
        <x:f>IF(ISNUMBER('原始字段'!C5341),'原始字段'!C5341,"n.a.")</x:f>
        <x:v>57458800</x:v>
      </x:c>
      <x:c r="G5233" s="8" t="n">
        <x:f>IF(COUNT(E5233:F5233)=2,F5233-E5233,"n.a.")</x:f>
        <x:v>0</x:v>
      </x:c>
      <x:c r="H5233" s="9" t="n">
        <x:f>IF(ISNUMBER('原始字段'!D5341),'原始字段'!D5341,"n.a.")</x:f>
        <x:v>1.5632</x:v>
      </x:c>
      <x:c r="I5233" s="9" t="n">
        <x:f>IF(COUNT(G5233:H5233)=2,G5233*H5233/100000000,"n.a.")</x:f>
        <x:v>0</x:v>
      </x:c>
      <x:c r="J5233" s="1" t="str">
        <x:v>日频齐全；折算事件未独立核实</x:v>
      </x:c>
    </x:row>
    <x:row r="5234" ht="25" customHeight="1">
      <x:c r="A5234" s="1" t="str">
        <x:v>中证2000</x:v>
      </x:c>
      <x:c r="B5234" s="1" t="str">
        <x:v>560220.SH</x:v>
      </x:c>
      <x:c r="C5234" s="1" t="str">
        <x:v>广发中证2000ETF</x:v>
      </x:c>
      <x:c r="D5234" s="7" t="d">
        <x:v>2026-08-17T00:00:00.000Z</x:v>
      </x:c>
      <x:c r="E5234" s="8" t="n">
        <x:f>IF(ISNUMBER('原始字段'!C5240),'原始字段'!C5240,"n.a.")</x:f>
        <x:v>63717000</x:v>
      </x:c>
      <x:c r="F5234" s="8" t="n">
        <x:f>IF(ISNUMBER('原始字段'!C5336),'原始字段'!C5336,"n.a.")</x:f>
        <x:v>63717000</x:v>
      </x:c>
      <x:c r="G5234" s="8" t="n">
        <x:f>IF(COUNT(E5234:F5234)=2,F5234-E5234,"n.a.")</x:f>
        <x:v>0</x:v>
      </x:c>
      <x:c r="H5234" s="9" t="n">
        <x:f>IF(ISNUMBER('原始字段'!D5336),'原始字段'!D5336,"n.a.")</x:f>
        <x:v>1.4781</x:v>
      </x:c>
      <x:c r="I5234" s="9" t="n">
        <x:f>IF(COUNT(G5234:H5234)=2,G5234*H5234/100000000,"n.a.")</x:f>
        <x:v>0</x:v>
      </x:c>
      <x:c r="J5234" s="1" t="str">
        <x:v>日频齐全；折算事件未独立核实</x:v>
      </x:c>
    </x:row>
    <x:row r="5235" ht="25" customHeight="1">
      <x:c r="A5235" s="1" t="str">
        <x:v>创业板指</x:v>
      </x:c>
      <x:c r="B5235" s="1" t="str">
        <x:v>159810.SZ</x:v>
      </x:c>
      <x:c r="C5235" s="1" t="str">
        <x:v>浦银创业板ETF</x:v>
      </x:c>
      <x:c r="D5235" s="7" t="d">
        <x:v>2026-08-17T00:00:00.000Z</x:v>
      </x:c>
      <x:c r="E5235" s="8" t="n">
        <x:f>IF(ISNUMBER('原始字段'!C5186),'原始字段'!C5186,"n.a.")</x:f>
        <x:v>56475458</x:v>
      </x:c>
      <x:c r="F5235" s="8" t="n">
        <x:f>IF(ISNUMBER('原始字段'!C5282),'原始字段'!C5282,"n.a.")</x:f>
        <x:v>56475458</x:v>
      </x:c>
      <x:c r="G5235" s="8" t="n">
        <x:f>IF(COUNT(E5235:F5235)=2,F5235-E5235,"n.a.")</x:f>
        <x:v>0</x:v>
      </x:c>
      <x:c r="H5235" s="9" t="n">
        <x:f>IF(ISNUMBER('原始字段'!D5282),'原始字段'!D5282,"n.a.")</x:f>
        <x:v>1.5057</x:v>
      </x:c>
      <x:c r="I5235" s="9" t="n">
        <x:f>IF(COUNT(G5235:H5235)=2,G5235*H5235/100000000,"n.a.")</x:f>
        <x:v>0</x:v>
      </x:c>
      <x:c r="J5235" s="1" t="str">
        <x:v>日频齐全；折算事件未独立核实</x:v>
      </x:c>
    </x:row>
    <x:row r="5236" ht="25" customHeight="1">
      <x:c r="A5236" s="1" t="str">
        <x:v>创业板指</x:v>
      </x:c>
      <x:c r="B5236" s="1" t="str">
        <x:v>159808.SZ</x:v>
      </x:c>
      <x:c r="C5236" s="1" t="str">
        <x:v>融通创业板ETF</x:v>
      </x:c>
      <x:c r="D5236" s="7" t="d">
        <x:v>2026-08-17T00:00:00.000Z</x:v>
      </x:c>
      <x:c r="E5236" s="8" t="n">
        <x:f>IF(ISNUMBER('原始字段'!C5185),'原始字段'!C5185,"n.a.")</x:f>
        <x:v>49484790</x:v>
      </x:c>
      <x:c r="F5236" s="8" t="n">
        <x:f>IF(ISNUMBER('原始字段'!C5281),'原始字段'!C5281,"n.a.")</x:f>
        <x:v>49484790</x:v>
      </x:c>
      <x:c r="G5236" s="8" t="n">
        <x:f>IF(COUNT(E5236:F5236)=2,F5236-E5236,"n.a.")</x:f>
        <x:v>0</x:v>
      </x:c>
      <x:c r="H5236" s="9" t="n">
        <x:f>IF(ISNUMBER('原始字段'!D5281),'原始字段'!D5281,"n.a.")</x:f>
        <x:v>1.4493</x:v>
      </x:c>
      <x:c r="I5236" s="9" t="n">
        <x:f>IF(COUNT(G5236:H5236)=2,G5236*H5236/100000000,"n.a.")</x:f>
        <x:v>0</x:v>
      </x:c>
      <x:c r="J5236" s="1" t="str">
        <x:v>日频齐全；折算事件未独立核实</x:v>
      </x:c>
    </x:row>
    <x:row r="5237" ht="25" customHeight="1">
      <x:c r="A5237" s="1" t="str">
        <x:v>创业板指</x:v>
      </x:c>
      <x:c r="B5237" s="1" t="str">
        <x:v>159964.SZ</x:v>
      </x:c>
      <x:c r="C5237" s="1" t="str">
        <x:v>平安创业板ETF</x:v>
      </x:c>
      <x:c r="D5237" s="7" t="d">
        <x:v>2026-08-17T00:00:00.000Z</x:v>
      </x:c>
      <x:c r="E5237" s="8" t="n">
        <x:f>IF(ISNUMBER('原始字段'!C5201),'原始字段'!C5201,"n.a.")</x:f>
        <x:v>165481881</x:v>
      </x:c>
      <x:c r="F5237" s="8" t="n">
        <x:f>IF(ISNUMBER('原始字段'!C5297),'原始字段'!C5297,"n.a.")</x:f>
        <x:v>163481881</x:v>
      </x:c>
      <x:c r="G5237" s="8" t="n">
        <x:f>IF(COUNT(E5237:F5237)=2,F5237-E5237,"n.a.")</x:f>
        <x:v>-2000000</x:v>
      </x:c>
      <x:c r="H5237" s="9" t="n">
        <x:f>IF(ISNUMBER('原始字段'!D5297),'原始字段'!D5297,"n.a.")</x:f>
        <x:v>2.4575</x:v>
      </x:c>
      <x:c r="I5237" s="9" t="n">
        <x:f>IF(COUNT(G5237:H5237)=2,G5237*H5237/100000000,"n.a.")</x:f>
        <x:v>-0.04915</x:v>
      </x:c>
      <x:c r="J5237" s="1" t="str">
        <x:v>日频齐全；折算事件未独立核实</x:v>
      </x:c>
    </x:row>
    <x:row r="5238" ht="25" customHeight="1">
      <x:c r="A5238" s="1" t="str">
        <x:v>创业板指</x:v>
      </x:c>
      <x:c r="B5238" s="1" t="str">
        <x:v>159915.SZ</x:v>
      </x:c>
      <x:c r="C5238" s="1" t="str">
        <x:v>易方达创业板ETF</x:v>
      </x:c>
      <x:c r="D5238" s="7" t="d">
        <x:v>2026-08-17T00:00:00.000Z</x:v>
      </x:c>
      <x:c r="E5238" s="8" t="n">
        <x:f>IF(ISNUMBER('原始字段'!C5191),'原始字段'!C5191,"n.a.")</x:f>
        <x:v>17460454936</x:v>
      </x:c>
      <x:c r="F5238" s="8" t="n">
        <x:f>IF(ISNUMBER('原始字段'!C5287),'原始字段'!C5287,"n.a.")</x:f>
        <x:v>17114454936</x:v>
      </x:c>
      <x:c r="G5238" s="8" t="n">
        <x:f>IF(COUNT(E5238:F5238)=2,F5238-E5238,"n.a.")</x:f>
        <x:v>-346000000</x:v>
      </x:c>
      <x:c r="H5238" s="9" t="n">
        <x:f>IF(ISNUMBER('原始字段'!D5287),'原始字段'!D5287,"n.a.")</x:f>
        <x:v>3.7603</x:v>
      </x:c>
      <x:c r="I5238" s="9" t="n">
        <x:f>IF(COUNT(G5238:H5238)=2,G5238*H5238/100000000,"n.a.")</x:f>
        <x:v>-13.010638</x:v>
      </x:c>
      <x:c r="J5238" s="1" t="str">
        <x:v>日频齐全；折算事件未独立核实</x:v>
      </x:c>
    </x:row>
    <x:row r="5239" ht="25" customHeight="1">
      <x:c r="A5239" s="1" t="str">
        <x:v>创业板指</x:v>
      </x:c>
      <x:c r="B5239" s="1" t="str">
        <x:v>159971.SZ</x:v>
      </x:c>
      <x:c r="C5239" s="1" t="str">
        <x:v>富国创业板ETF</x:v>
      </x:c>
      <x:c r="D5239" s="7" t="d">
        <x:v>2026-08-17T00:00:00.000Z</x:v>
      </x:c>
      <x:c r="E5239" s="8" t="n">
        <x:f>IF(ISNUMBER('原始字段'!C5203),'原始字段'!C5203,"n.a.")</x:f>
        <x:v>1586020288</x:v>
      </x:c>
      <x:c r="F5239" s="8" t="n">
        <x:f>IF(ISNUMBER('原始字段'!C5299),'原始字段'!C5299,"n.a.")</x:f>
        <x:v>1568020288</x:v>
      </x:c>
      <x:c r="G5239" s="8" t="n">
        <x:f>IF(COUNT(E5239:F5239)=2,F5239-E5239,"n.a.")</x:f>
        <x:v>-18000000</x:v>
      </x:c>
      <x:c r="H5239" s="9" t="n">
        <x:f>IF(ISNUMBER('原始字段'!D5299),'原始字段'!D5299,"n.a.")</x:f>
        <x:v>1.3073</x:v>
      </x:c>
      <x:c r="I5239" s="9" t="n">
        <x:f>IF(COUNT(G5239:H5239)=2,G5239*H5239/100000000,"n.a.")</x:f>
        <x:v>-0.235314</x:v>
      </x:c>
      <x:c r="J5239" s="1" t="str">
        <x:v>日频齐全；折算事件未独立核实</x:v>
      </x:c>
    </x:row>
    <x:row r="5240" ht="25" customHeight="1">
      <x:c r="A5240" s="1" t="str">
        <x:v>创业板指</x:v>
      </x:c>
      <x:c r="B5240" s="1" t="str">
        <x:v>159957.SZ</x:v>
      </x:c>
      <x:c r="C5240" s="1" t="str">
        <x:v>华夏创业板ETF</x:v>
      </x:c>
      <x:c r="D5240" s="7" t="d">
        <x:v>2026-08-17T00:00:00.000Z</x:v>
      </x:c>
      <x:c r="E5240" s="8" t="n">
        <x:f>IF(ISNUMBER('原始字段'!C5199),'原始字段'!C5199,"n.a.")</x:f>
        <x:v>1148784560</x:v>
      </x:c>
      <x:c r="F5240" s="8" t="n">
        <x:f>IF(ISNUMBER('原始字段'!C5295),'原始字段'!C5295,"n.a.")</x:f>
        <x:v>1150784560</x:v>
      </x:c>
      <x:c r="G5240" s="8" t="n">
        <x:f>IF(COUNT(E5240:F5240)=2,F5240-E5240,"n.a.")</x:f>
        <x:v>2000000</x:v>
      </x:c>
      <x:c r="H5240" s="9" t="n">
        <x:f>IF(ISNUMBER('原始字段'!D5295),'原始字段'!D5295,"n.a.")</x:f>
        <x:v>2.4628</x:v>
      </x:c>
      <x:c r="I5240" s="9" t="n">
        <x:f>IF(COUNT(G5240:H5240)=2,G5240*H5240/100000000,"n.a.")</x:f>
        <x:v>0.049256</x:v>
      </x:c>
      <x:c r="J5240" s="1" t="str">
        <x:v>日频齐全；折算事件未独立核实</x:v>
      </x:c>
    </x:row>
    <x:row r="5241" ht="25" customHeight="1">
      <x:c r="A5241" s="1" t="str">
        <x:v>创业板指</x:v>
      </x:c>
      <x:c r="B5241" s="1" t="str">
        <x:v>159958.SZ</x:v>
      </x:c>
      <x:c r="C5241" s="1" t="str">
        <x:v>工银创业板ETF</x:v>
      </x:c>
      <x:c r="D5241" s="7" t="d">
        <x:v>2026-08-17T00:00:00.000Z</x:v>
      </x:c>
      <x:c r="E5241" s="8" t="n">
        <x:f>IF(ISNUMBER('原始字段'!C5200),'原始字段'!C5200,"n.a.")</x:f>
        <x:v>230811448</x:v>
      </x:c>
      <x:c r="F5241" s="8" t="n">
        <x:f>IF(ISNUMBER('原始字段'!C5296),'原始字段'!C5296,"n.a.")</x:f>
        <x:v>230811448</x:v>
      </x:c>
      <x:c r="G5241" s="8" t="n">
        <x:f>IF(COUNT(E5241:F5241)=2,F5241-E5241,"n.a.")</x:f>
        <x:v>0</x:v>
      </x:c>
      <x:c r="H5241" s="9" t="n">
        <x:f>IF(ISNUMBER('原始字段'!D5296),'原始字段'!D5296,"n.a.")</x:f>
        <x:v>2.271</x:v>
      </x:c>
      <x:c r="I5241" s="9" t="n">
        <x:f>IF(COUNT(G5241:H5241)=2,G5241*H5241/100000000,"n.a.")</x:f>
        <x:v>0</x:v>
      </x:c>
      <x:c r="J5241" s="1" t="str">
        <x:v>日频齐全；折算事件未独立核实</x:v>
      </x:c>
    </x:row>
    <x:row r="5242" ht="25" customHeight="1">
      <x:c r="A5242" s="1" t="str">
        <x:v>创业板指</x:v>
      </x:c>
      <x:c r="B5242" s="1" t="str">
        <x:v>159977.SZ</x:v>
      </x:c>
      <x:c r="C5242" s="1" t="str">
        <x:v>天弘创业板ETF</x:v>
      </x:c>
      <x:c r="D5242" s="7" t="d">
        <x:v>2026-08-17T00:00:00.000Z</x:v>
      </x:c>
      <x:c r="E5242" s="8" t="n">
        <x:f>IF(ISNUMBER('原始字段'!C5204),'原始字段'!C5204,"n.a.")</x:f>
        <x:v>3493872820</x:v>
      </x:c>
      <x:c r="F5242" s="8" t="n">
        <x:f>IF(ISNUMBER('原始字段'!C5300),'原始字段'!C5300,"n.a.")</x:f>
        <x:v>3499872820</x:v>
      </x:c>
      <x:c r="G5242" s="8" t="n">
        <x:f>IF(COUNT(E5242:F5242)=2,F5242-E5242,"n.a.")</x:f>
        <x:v>6000000</x:v>
      </x:c>
      <x:c r="H5242" s="9" t="n">
        <x:f>IF(ISNUMBER('原始字段'!D5300),'原始字段'!D5300,"n.a.")</x:f>
        <x:v>1.9507</x:v>
      </x:c>
      <x:c r="I5242" s="9" t="n">
        <x:f>IF(COUNT(G5242:H5242)=2,G5242*H5242/100000000,"n.a.")</x:f>
        <x:v>0.117042</x:v>
      </x:c>
      <x:c r="J5242" s="1" t="str">
        <x:v>日频齐全；折算事件未独立核实</x:v>
      </x:c>
    </x:row>
    <x:row r="5243" ht="25" customHeight="1">
      <x:c r="A5243" s="1" t="str">
        <x:v>创业板指</x:v>
      </x:c>
      <x:c r="B5243" s="1" t="str">
        <x:v>159821.SZ</x:v>
      </x:c>
      <x:c r="C5243" s="1" t="str">
        <x:v>中银证券创业板ETF</x:v>
      </x:c>
      <x:c r="D5243" s="7" t="d">
        <x:v>2026-08-17T00:00:00.000Z</x:v>
      </x:c>
      <x:c r="E5243" s="8" t="n">
        <x:f>IF(ISNUMBER('原始字段'!C5188),'原始字段'!C5188,"n.a.")</x:f>
        <x:v>59420000</x:v>
      </x:c>
      <x:c r="F5243" s="8" t="n">
        <x:f>IF(ISNUMBER('原始字段'!C5284),'原始字段'!C5284,"n.a.")</x:f>
        <x:v>59420000</x:v>
      </x:c>
      <x:c r="G5243" s="8" t="n">
        <x:f>IF(COUNT(E5243:F5243)=2,F5243-E5243,"n.a.")</x:f>
        <x:v>0</x:v>
      </x:c>
      <x:c r="H5243" s="9" t="n">
        <x:f>IF(ISNUMBER('原始字段'!D5284),'原始字段'!D5284,"n.a.")</x:f>
        <x:v>1.4092</x:v>
      </x:c>
      <x:c r="I5243" s="9" t="n">
        <x:f>IF(COUNT(G5243:H5243)=2,G5243*H5243/100000000,"n.a.")</x:f>
        <x:v>0</x:v>
      </x:c>
      <x:c r="J5243" s="1" t="str">
        <x:v>日频齐全；折算事件未独立核实</x:v>
      </x:c>
    </x:row>
    <x:row r="5244" ht="25" customHeight="1">
      <x:c r="A5244" s="1" t="str">
        <x:v>创业板指</x:v>
      </x:c>
      <x:c r="B5244" s="1" t="str">
        <x:v>159956.SZ</x:v>
      </x:c>
      <x:c r="C5244" s="1" t="str">
        <x:v>建信创业板ETF</x:v>
      </x:c>
      <x:c r="D5244" s="7" t="d">
        <x:v>2026-08-17T00:00:00.000Z</x:v>
      </x:c>
      <x:c r="E5244" s="8" t="n">
        <x:f>IF(ISNUMBER('原始字段'!C5198),'原始字段'!C5198,"n.a.")</x:f>
        <x:v>46978674</x:v>
      </x:c>
      <x:c r="F5244" s="8" t="n">
        <x:f>IF(ISNUMBER('原始字段'!C5294),'原始字段'!C5294,"n.a.")</x:f>
        <x:v>46978674</x:v>
      </x:c>
      <x:c r="G5244" s="8" t="n">
        <x:f>IF(COUNT(E5244:F5244)=2,F5244-E5244,"n.a.")</x:f>
        <x:v>0</x:v>
      </x:c>
      <x:c r="H5244" s="9" t="n">
        <x:f>IF(ISNUMBER('原始字段'!D5294),'原始字段'!D5294,"n.a.")</x:f>
        <x:v>2.38</x:v>
      </x:c>
      <x:c r="I5244" s="9" t="n">
        <x:f>IF(COUNT(G5244:H5244)=2,G5244*H5244/100000000,"n.a.")</x:f>
        <x:v>0</x:v>
      </x:c>
      <x:c r="J5244" s="1" t="str">
        <x:v>日频齐全；折算事件未独立核实</x:v>
      </x:c>
    </x:row>
    <x:row r="5245" ht="25" customHeight="1">
      <x:c r="A5245" s="1" t="str">
        <x:v>创业板指</x:v>
      </x:c>
      <x:c r="B5245" s="1" t="str">
        <x:v>159908.SZ</x:v>
      </x:c>
      <x:c r="C5245" s="1" t="str">
        <x:v>博时创业板ETF</x:v>
      </x:c>
      <x:c r="D5245" s="7" t="d">
        <x:v>2026-08-17T00:00:00.000Z</x:v>
      </x:c>
      <x:c r="E5245" s="8" t="n">
        <x:f>IF(ISNUMBER('原始字段'!C5190),'原始字段'!C5190,"n.a.")</x:f>
        <x:v>309229029</x:v>
      </x:c>
      <x:c r="F5245" s="8" t="n">
        <x:f>IF(ISNUMBER('原始字段'!C5286),'原始字段'!C5286,"n.a.")</x:f>
        <x:v>307229029</x:v>
      </x:c>
      <x:c r="G5245" s="8" t="n">
        <x:f>IF(COUNT(E5245:F5245)=2,F5245-E5245,"n.a.")</x:f>
        <x:v>-2000000</x:v>
      </x:c>
      <x:c r="H5245" s="9" t="n">
        <x:f>IF(ISNUMBER('原始字段'!D5286),'原始字段'!D5286,"n.a.")</x:f>
        <x:v>3.5017</x:v>
      </x:c>
      <x:c r="I5245" s="9" t="n">
        <x:f>IF(COUNT(G5245:H5245)=2,G5245*H5245/100000000,"n.a.")</x:f>
        <x:v>-0.070034</x:v>
      </x:c>
      <x:c r="J5245" s="1" t="str">
        <x:v>日频齐全；折算事件未独立核实</x:v>
      </x:c>
    </x:row>
    <x:row r="5246" ht="25" customHeight="1">
      <x:c r="A5246" s="1" t="str">
        <x:v>创业板指</x:v>
      </x:c>
      <x:c r="B5246" s="1" t="str">
        <x:v>159952.SZ</x:v>
      </x:c>
      <x:c r="C5246" s="1" t="str">
        <x:v>广发创业板ETF</x:v>
      </x:c>
      <x:c r="D5246" s="7" t="d">
        <x:v>2026-08-17T00:00:00.000Z</x:v>
      </x:c>
      <x:c r="E5246" s="8" t="n">
        <x:f>IF(ISNUMBER('原始字段'!C5197),'原始字段'!C5197,"n.a.")</x:f>
        <x:v>5300084929</x:v>
      </x:c>
      <x:c r="F5246" s="8" t="n">
        <x:f>IF(ISNUMBER('原始字段'!C5293),'原始字段'!C5293,"n.a.")</x:f>
        <x:v>5206584929</x:v>
      </x:c>
      <x:c r="G5246" s="8" t="n">
        <x:f>IF(COUNT(E5246:F5246)=2,F5246-E5246,"n.a.")</x:f>
        <x:v>-93500000</x:v>
      </x:c>
      <x:c r="H5246" s="9" t="n">
        <x:f>IF(ISNUMBER('原始字段'!D5293),'原始字段'!D5293,"n.a.")</x:f>
        <x:v>2.2835</x:v>
      </x:c>
      <x:c r="I5246" s="9" t="n">
        <x:f>IF(COUNT(G5246:H5246)=2,G5246*H5246/100000000,"n.a.")</x:f>
        <x:v>-2.1350725</x:v>
      </x:c>
      <x:c r="J5246" s="1" t="str">
        <x:v>日频齐全；折算事件未独立核实</x:v>
      </x:c>
    </x:row>
    <x:row r="5247" ht="25" customHeight="1">
      <x:c r="A5247" s="1" t="str">
        <x:v>创业板指</x:v>
      </x:c>
      <x:c r="B5247" s="1" t="str">
        <x:v>159247.SZ</x:v>
      </x:c>
      <x:c r="C5247" s="1" t="str">
        <x:v>汇添富创业板ETF</x:v>
      </x:c>
      <x:c r="D5247" s="7" t="d">
        <x:v>2026-08-17T00:00:00.000Z</x:v>
      </x:c>
      <x:c r="E5247" s="8" t="n">
        <x:f>IF(ISNUMBER('原始字段'!C5171),'原始字段'!C5171,"n.a.")</x:f>
        <x:v>373984966</x:v>
      </x:c>
      <x:c r="F5247" s="8" t="n">
        <x:f>IF(ISNUMBER('原始字段'!C5267),'原始字段'!C5267,"n.a.")</x:f>
        <x:v>355984966</x:v>
      </x:c>
      <x:c r="G5247" s="8" t="n">
        <x:f>IF(COUNT(E5247:F5247)=2,F5247-E5247,"n.a.")</x:f>
        <x:v>-18000000</x:v>
      </x:c>
      <x:c r="H5247" s="9" t="n">
        <x:f>IF(ISNUMBER('原始字段'!D5267),'原始字段'!D5267,"n.a.")</x:f>
        <x:v>1.1232</x:v>
      </x:c>
      <x:c r="I5247" s="9" t="n">
        <x:f>IF(COUNT(G5247:H5247)=2,G5247*H5247/100000000,"n.a.")</x:f>
        <x:v>-0.202176</x:v>
      </x:c>
      <x:c r="J5247" s="1" t="str">
        <x:v>日频齐全；折算事件未独立核实</x:v>
      </x:c>
    </x:row>
    <x:row r="5248" ht="25" customHeight="1">
      <x:c r="A5248" s="1" t="str">
        <x:v>创业板指</x:v>
      </x:c>
      <x:c r="B5248" s="1" t="str">
        <x:v>159948.SZ</x:v>
      </x:c>
      <x:c r="C5248" s="1" t="str">
        <x:v>南方创业板ETF</x:v>
      </x:c>
      <x:c r="D5248" s="7" t="d">
        <x:v>2026-08-17T00:00:00.000Z</x:v>
      </x:c>
      <x:c r="E5248" s="8" t="n">
        <x:f>IF(ISNUMBER('原始字段'!C5196),'原始字段'!C5196,"n.a.")</x:f>
        <x:v>1169697720</x:v>
      </x:c>
      <x:c r="F5248" s="8" t="n">
        <x:f>IF(ISNUMBER('原始字段'!C5292),'原始字段'!C5292,"n.a.")</x:f>
        <x:v>1159697720</x:v>
      </x:c>
      <x:c r="G5248" s="8" t="n">
        <x:f>IF(COUNT(E5248:F5248)=2,F5248-E5248,"n.a.")</x:f>
        <x:v>-10000000</x:v>
      </x:c>
      <x:c r="H5248" s="9" t="n">
        <x:f>IF(ISNUMBER('原始字段'!D5292),'原始字段'!D5292,"n.a.")</x:f>
        <x:v>4.1514</x:v>
      </x:c>
      <x:c r="I5248" s="9" t="n">
        <x:f>IF(COUNT(G5248:H5248)=2,G5248*H5248/100000000,"n.a.")</x:f>
        <x:v>-0.41514</x:v>
      </x:c>
      <x:c r="J5248" s="1" t="str">
        <x:v>日频齐全；折算事件未独立核实</x:v>
      </x:c>
    </x:row>
    <x:row r="5249" ht="25" customHeight="1">
      <x:c r="A5249" s="1" t="str">
        <x:v>创业板指</x:v>
      </x:c>
      <x:c r="B5249" s="1" t="str">
        <x:v>159205.SZ</x:v>
      </x:c>
      <x:c r="C5249" s="1" t="str">
        <x:v>东财创业板ETF</x:v>
      </x:c>
      <x:c r="D5249" s="7" t="d">
        <x:v>2026-08-17T00:00:00.000Z</x:v>
      </x:c>
      <x:c r="E5249" s="8" t="n">
        <x:f>IF(ISNUMBER('原始字段'!C5170),'原始字段'!C5170,"n.a.")</x:f>
        <x:v>515056064</x:v>
      </x:c>
      <x:c r="F5249" s="8" t="n">
        <x:f>IF(ISNUMBER('原始字段'!C5266),'原始字段'!C5266,"n.a.")</x:f>
        <x:v>493056064</x:v>
      </x:c>
      <x:c r="G5249" s="8" t="n">
        <x:f>IF(COUNT(E5249:F5249)=2,F5249-E5249,"n.a.")</x:f>
        <x:v>-22000000</x:v>
      </x:c>
      <x:c r="H5249" s="9" t="n">
        <x:f>IF(ISNUMBER('原始字段'!D5266),'原始字段'!D5266,"n.a.")</x:f>
        <x:v>1.838</x:v>
      </x:c>
      <x:c r="I5249" s="9" t="n">
        <x:f>IF(COUNT(G5249:H5249)=2,G5249*H5249/100000000,"n.a.")</x:f>
        <x:v>-0.40436</x:v>
      </x:c>
      <x:c r="J5249" s="1" t="str">
        <x:v>日频齐全；折算事件未独立核实</x:v>
      </x:c>
    </x:row>
    <x:row r="5250" ht="25" customHeight="1">
      <x:c r="A5250" s="1" t="str">
        <x:v>科创50</x:v>
      </x:c>
      <x:c r="B5250" s="1" t="str">
        <x:v>588940.SH</x:v>
      </x:c>
      <x:c r="C5250" s="1" t="str">
        <x:v>富国上证科创板50成份ETF</x:v>
      </x:c>
      <x:c r="D5250" s="7" t="d">
        <x:v>2026-08-17T00:00:00.000Z</x:v>
      </x:c>
      <x:c r="E5250" s="8" t="n">
        <x:f>IF(ISNUMBER('原始字段'!C5261),'原始字段'!C5261,"n.a.")</x:f>
        <x:v>2876840000</x:v>
      </x:c>
      <x:c r="F5250" s="8" t="n">
        <x:f>IF(ISNUMBER('原始字段'!C5357),'原始字段'!C5357,"n.a.")</x:f>
        <x:v>2786840000</x:v>
      </x:c>
      <x:c r="G5250" s="8" t="n">
        <x:f>IF(COUNT(E5250:F5250)=2,F5250-E5250,"n.a.")</x:f>
        <x:v>-90000000</x:v>
      </x:c>
      <x:c r="H5250" s="9" t="n">
        <x:f>IF(ISNUMBER('原始字段'!D5357),'原始字段'!D5357,"n.a.")</x:f>
        <x:v>0.9261</x:v>
      </x:c>
      <x:c r="I5250" s="9" t="n">
        <x:f>IF(COUNT(G5250:H5250)=2,G5250*H5250/100000000,"n.a.")</x:f>
        <x:v>-0.83349</x:v>
      </x:c>
      <x:c r="J5250" s="1" t="str">
        <x:v>日频齐全；折算事件未独立核实</x:v>
      </x:c>
    </x:row>
    <x:row r="5251" ht="25" customHeight="1">
      <x:c r="A5251" s="1" t="str">
        <x:v>科创50</x:v>
      </x:c>
      <x:c r="B5251" s="1" t="str">
        <x:v>589150.SH</x:v>
      </x:c>
      <x:c r="C5251" s="1" t="str">
        <x:v>平安上证科创板50成份ETF</x:v>
      </x:c>
      <x:c r="D5251" s="7" t="d">
        <x:v>2026-08-17T00:00:00.000Z</x:v>
      </x:c>
      <x:c r="E5251" s="8" t="n">
        <x:f>IF(ISNUMBER('原始字段'!C5263),'原始字段'!C5263,"n.a.")</x:f>
        <x:v>761437200</x:v>
      </x:c>
      <x:c r="F5251" s="8" t="n">
        <x:f>IF(ISNUMBER('原始字段'!C5359),'原始字段'!C5359,"n.a.")</x:f>
        <x:v>755437200</x:v>
      </x:c>
      <x:c r="G5251" s="8" t="n">
        <x:f>IF(COUNT(E5251:F5251)=2,F5251-E5251,"n.a.")</x:f>
        <x:v>-6000000</x:v>
      </x:c>
      <x:c r="H5251" s="9" t="n">
        <x:f>IF(ISNUMBER('原始字段'!D5359),'原始字段'!D5359,"n.a.")</x:f>
        <x:v>1.2943</x:v>
      </x:c>
      <x:c r="I5251" s="9" t="n">
        <x:f>IF(COUNT(G5251:H5251)=2,G5251*H5251/100000000,"n.a.")</x:f>
        <x:v>-0.077658</x:v>
      </x:c>
      <x:c r="J5251" s="1" t="str">
        <x:v>日频齐全；折算事件未独立核实</x:v>
      </x:c>
    </x:row>
    <x:row r="5252" ht="25" customHeight="1">
      <x:c r="A5252" s="1" t="str">
        <x:v>科创50</x:v>
      </x:c>
      <x:c r="B5252" s="1" t="str">
        <x:v>588150.SH</x:v>
      </x:c>
      <x:c r="C5252" s="1" t="str">
        <x:v>南方上证科创板50成份ETF</x:v>
      </x:c>
      <x:c r="D5252" s="7" t="d">
        <x:v>2026-08-17T00:00:00.000Z</x:v>
      </x:c>
      <x:c r="E5252" s="8" t="n">
        <x:f>IF(ISNUMBER('原始字段'!C5255),'原始字段'!C5255,"n.a.")</x:f>
        <x:v>369932600</x:v>
      </x:c>
      <x:c r="F5252" s="8" t="n">
        <x:f>IF(ISNUMBER('原始字段'!C5351),'原始字段'!C5351,"n.a.")</x:f>
        <x:v>366432600</x:v>
      </x:c>
      <x:c r="G5252" s="8" t="n">
        <x:f>IF(COUNT(E5252:F5252)=2,F5252-E5252,"n.a.")</x:f>
        <x:v>-3500000</x:v>
      </x:c>
      <x:c r="H5252" s="9" t="n">
        <x:f>IF(ISNUMBER('原始字段'!D5351),'原始字段'!D5351,"n.a.")</x:f>
        <x:v>1.2682</x:v>
      </x:c>
      <x:c r="I5252" s="9" t="n">
        <x:f>IF(COUNT(G5252:H5252)=2,G5252*H5252/100000000,"n.a.")</x:f>
        <x:v>-0.044387</x:v>
      </x:c>
      <x:c r="J5252" s="1" t="str">
        <x:v>日频齐全；折算事件未独立核实</x:v>
      </x:c>
    </x:row>
    <x:row r="5253" ht="25" customHeight="1">
      <x:c r="A5253" s="1" t="str">
        <x:v>科创50</x:v>
      </x:c>
      <x:c r="B5253" s="1" t="str">
        <x:v>588000.SH</x:v>
      </x:c>
      <x:c r="C5253" s="1" t="str">
        <x:v>华夏上证科创板50ETF</x:v>
      </x:c>
      <x:c r="D5253" s="7" t="d">
        <x:v>2026-08-17T00:00:00.000Z</x:v>
      </x:c>
      <x:c r="E5253" s="8" t="n">
        <x:f>IF(ISNUMBER('原始字段'!C5249),'原始字段'!C5249,"n.a.")</x:f>
        <x:v>48860668200</x:v>
      </x:c>
      <x:c r="F5253" s="8" t="n">
        <x:f>IF(ISNUMBER('原始字段'!C5345),'原始字段'!C5345,"n.a.")</x:f>
        <x:v>47030668200</x:v>
      </x:c>
      <x:c r="G5253" s="8" t="n">
        <x:f>IF(COUNT(E5253:F5253)=2,F5253-E5253,"n.a.")</x:f>
        <x:v>-1830000000</x:v>
      </x:c>
      <x:c r="H5253" s="9" t="n">
        <x:f>IF(ISNUMBER('原始字段'!D5345),'原始字段'!D5345,"n.a.")</x:f>
        <x:v>1.8886</x:v>
      </x:c>
      <x:c r="I5253" s="9" t="n">
        <x:f>IF(COUNT(G5253:H5253)=2,G5253*H5253/100000000,"n.a.")</x:f>
        <x:v>-34.56138</x:v>
      </x:c>
      <x:c r="J5253" s="1" t="str">
        <x:v>日频齐全；折算事件未独立核实</x:v>
      </x:c>
    </x:row>
    <x:row r="5254" ht="25" customHeight="1">
      <x:c r="A5254" s="1" t="str">
        <x:v>科创50</x:v>
      </x:c>
      <x:c r="B5254" s="1" t="str">
        <x:v>589850.SH</x:v>
      </x:c>
      <x:c r="C5254" s="1" t="str">
        <x:v>东财上证科创板50成份ETF</x:v>
      </x:c>
      <x:c r="D5254" s="7" t="d">
        <x:v>2026-08-17T00:00:00.000Z</x:v>
      </x:c>
      <x:c r="E5254" s="8" t="n">
        <x:f>IF(ISNUMBER('原始字段'!C5265),'原始字段'!C5265,"n.a.")</x:f>
        <x:v>643057000</x:v>
      </x:c>
      <x:c r="F5254" s="8" t="n">
        <x:f>IF(ISNUMBER('原始字段'!C5361),'原始字段'!C5361,"n.a.")</x:f>
        <x:v>613057000</x:v>
      </x:c>
      <x:c r="G5254" s="8" t="n">
        <x:f>IF(COUNT(E5254:F5254)=2,F5254-E5254,"n.a.")</x:f>
        <x:v>-30000000</x:v>
      </x:c>
      <x:c r="H5254" s="9" t="n">
        <x:f>IF(ISNUMBER('原始字段'!D5361),'原始字段'!D5361,"n.a.")</x:f>
        <x:v>1.715</x:v>
      </x:c>
      <x:c r="I5254" s="9" t="n">
        <x:f>IF(COUNT(G5254:H5254)=2,G5254*H5254/100000000,"n.a.")</x:f>
        <x:v>-0.5145</x:v>
      </x:c>
      <x:c r="J5254" s="1" t="str">
        <x:v>日频齐全；折算事件未独立核实</x:v>
      </x:c>
    </x:row>
    <x:row r="5255" ht="25" customHeight="1">
      <x:c r="A5255" s="1" t="str">
        <x:v>科创50</x:v>
      </x:c>
      <x:c r="B5255" s="1" t="str">
        <x:v>588840.SH</x:v>
      </x:c>
      <x:c r="C5255" s="1" t="str">
        <x:v>万家上证科创板50成份ETF</x:v>
      </x:c>
      <x:c r="D5255" s="7" t="d">
        <x:v>2026-08-17T00:00:00.000Z</x:v>
      </x:c>
      <x:c r="E5255" s="8" t="n">
        <x:f>IF(ISNUMBER('原始字段'!C5259),'原始字段'!C5259,"n.a.")</x:f>
        <x:v>55236000</x:v>
      </x:c>
      <x:c r="F5255" s="8" t="n">
        <x:f>IF(ISNUMBER('原始字段'!C5355),'原始字段'!C5355,"n.a.")</x:f>
        <x:v>55236000</x:v>
      </x:c>
      <x:c r="G5255" s="8" t="n">
        <x:f>IF(COUNT(E5255:F5255)=2,F5255-E5255,"n.a.")</x:f>
        <x:v>0</x:v>
      </x:c>
      <x:c r="H5255" s="9" t="n">
        <x:f>IF(ISNUMBER('原始字段'!D5355),'原始字段'!D5355,"n.a.")</x:f>
        <x:v>1.6544</x:v>
      </x:c>
      <x:c r="I5255" s="9" t="n">
        <x:f>IF(COUNT(G5255:H5255)=2,G5255*H5255/100000000,"n.a.")</x:f>
        <x:v>0</x:v>
      </x:c>
      <x:c r="J5255" s="1" t="str">
        <x:v>日频齐全；折算事件未独立核实</x:v>
      </x:c>
    </x:row>
    <x:row r="5256" ht="25" customHeight="1">
      <x:c r="A5256" s="1" t="str">
        <x:v>科创50</x:v>
      </x:c>
      <x:c r="B5256" s="1" t="str">
        <x:v>588040.SH</x:v>
      </x:c>
      <x:c r="C5256" s="1" t="str">
        <x:v>鹏华上证科创板50成份ETF</x:v>
      </x:c>
      <x:c r="D5256" s="7" t="d">
        <x:v>2026-08-17T00:00:00.000Z</x:v>
      </x:c>
      <x:c r="E5256" s="8" t="n">
        <x:f>IF(ISNUMBER('原始字段'!C5250),'原始字段'!C5250,"n.a.")</x:f>
        <x:v>121889000</x:v>
      </x:c>
      <x:c r="F5256" s="8" t="n">
        <x:f>IF(ISNUMBER('原始字段'!C5346),'原始字段'!C5346,"n.a.")</x:f>
        <x:v>113889000</x:v>
      </x:c>
      <x:c r="G5256" s="8" t="n">
        <x:f>IF(COUNT(E5256:F5256)=2,F5256-E5256,"n.a.")</x:f>
        <x:v>-8000000</x:v>
      </x:c>
      <x:c r="H5256" s="9" t="n">
        <x:f>IF(ISNUMBER('原始字段'!D5346),'原始字段'!D5346,"n.a.")</x:f>
        <x:v>1.8165</x:v>
      </x:c>
      <x:c r="I5256" s="9" t="n">
        <x:f>IF(COUNT(G5256:H5256)=2,G5256*H5256/100000000,"n.a.")</x:f>
        <x:v>-0.14532</x:v>
      </x:c>
      <x:c r="J5256" s="1" t="str">
        <x:v>日频齐全；折算事件未独立核实</x:v>
      </x:c>
    </x:row>
    <x:row r="5257" ht="25" customHeight="1">
      <x:c r="A5257" s="1" t="str">
        <x:v>科创50</x:v>
      </x:c>
      <x:c r="B5257" s="1" t="str">
        <x:v>588280.SH</x:v>
      </x:c>
      <x:c r="C5257" s="1" t="str">
        <x:v>华安上证科创板50ETF</x:v>
      </x:c>
      <x:c r="D5257" s="7" t="d">
        <x:v>2026-08-17T00:00:00.000Z</x:v>
      </x:c>
      <x:c r="E5257" s="8" t="n">
        <x:f>IF(ISNUMBER('原始字段'!C5257),'原始字段'!C5257,"n.a.")</x:f>
        <x:v>368121000</x:v>
      </x:c>
      <x:c r="F5257" s="8" t="n">
        <x:f>IF(ISNUMBER('原始字段'!C5353),'原始字段'!C5353,"n.a.")</x:f>
        <x:v>360121000</x:v>
      </x:c>
      <x:c r="G5257" s="8" t="n">
        <x:f>IF(COUNT(E5257:F5257)=2,F5257-E5257,"n.a.")</x:f>
        <x:v>-8000000</x:v>
      </x:c>
      <x:c r="H5257" s="9" t="n">
        <x:f>IF(ISNUMBER('原始字段'!D5353),'原始字段'!D5353,"n.a.")</x:f>
        <x:v>1.2867</x:v>
      </x:c>
      <x:c r="I5257" s="9" t="n">
        <x:f>IF(COUNT(G5257:H5257)=2,G5257*H5257/100000000,"n.a.")</x:f>
        <x:v>-0.102936</x:v>
      </x:c>
      <x:c r="J5257" s="1" t="str">
        <x:v>日频齐全；折算事件未独立核实</x:v>
      </x:c>
    </x:row>
    <x:row r="5258" ht="25" customHeight="1">
      <x:c r="A5258" s="1" t="str">
        <x:v>科创50</x:v>
      </x:c>
      <x:c r="B5258" s="1" t="str">
        <x:v>589360.SH</x:v>
      </x:c>
      <x:c r="C5258" s="1" t="str">
        <x:v>国泰上证科创板50成份ETF</x:v>
      </x:c>
      <x:c r="D5258" s="7" t="d">
        <x:v>2026-08-17T00:00:00.000Z</x:v>
      </x:c>
      <x:c r="E5258" s="8" t="n">
        <x:f>IF(ISNUMBER('原始字段'!C5264),'原始字段'!C5264,"n.a.")</x:f>
        <x:v>2615174000</x:v>
      </x:c>
      <x:c r="F5258" s="8" t="n">
        <x:f>IF(ISNUMBER('原始字段'!C5360),'原始字段'!C5360,"n.a.")</x:f>
        <x:v>2609174000</x:v>
      </x:c>
      <x:c r="G5258" s="8" t="n">
        <x:f>IF(COUNT(E5258:F5258)=2,F5258-E5258,"n.a.")</x:f>
        <x:v>-6000000</x:v>
      </x:c>
      <x:c r="H5258" s="9" t="n">
        <x:f>IF(ISNUMBER('原始字段'!D5360),'原始字段'!D5360,"n.a.")</x:f>
        <x:v>0.9235</x:v>
      </x:c>
      <x:c r="I5258" s="9" t="n">
        <x:f>IF(COUNT(G5258:H5258)=2,G5258*H5258/100000000,"n.a.")</x:f>
        <x:v>-0.05541</x:v>
      </x:c>
      <x:c r="J5258" s="1" t="str">
        <x:v>日频齐全；折算事件未独立核实</x:v>
      </x:c>
    </x:row>
    <x:row r="5259" ht="25" customHeight="1">
      <x:c r="A5259" s="1" t="str">
        <x:v>科创50</x:v>
      </x:c>
      <x:c r="B5259" s="1" t="str">
        <x:v>588950.SH</x:v>
      </x:c>
      <x:c r="C5259" s="1" t="str">
        <x:v>景顺长城上证科创板50成份ETF</x:v>
      </x:c>
      <x:c r="D5259" s="7" t="d">
        <x:v>2026-08-17T00:00:00.000Z</x:v>
      </x:c>
      <x:c r="E5259" s="8" t="n">
        <x:f>IF(ISNUMBER('原始字段'!C5262),'原始字段'!C5262,"n.a.")</x:f>
        <x:v>551729700</x:v>
      </x:c>
      <x:c r="F5259" s="8" t="n">
        <x:f>IF(ISNUMBER('原始字段'!C5358),'原始字段'!C5358,"n.a.")</x:f>
        <x:v>530729700</x:v>
      </x:c>
      <x:c r="G5259" s="8" t="n">
        <x:f>IF(COUNT(E5259:F5259)=2,F5259-E5259,"n.a.")</x:f>
        <x:v>-21000000</x:v>
      </x:c>
      <x:c r="H5259" s="9" t="n">
        <x:f>IF(ISNUMBER('原始字段'!D5358),'原始字段'!D5358,"n.a.")</x:f>
        <x:v>1.869</x:v>
      </x:c>
      <x:c r="I5259" s="9" t="n">
        <x:f>IF(COUNT(G5259:H5259)=2,G5259*H5259/100000000,"n.a.")</x:f>
        <x:v>-0.39249</x:v>
      </x:c>
      <x:c r="J5259" s="1" t="str">
        <x:v>日频齐全；折算事件未独立核实</x:v>
      </x:c>
    </x:row>
    <x:row r="5260" ht="25" customHeight="1">
      <x:c r="A5260" s="1" t="str">
        <x:v>科创50</x:v>
      </x:c>
      <x:c r="B5260" s="1" t="str">
        <x:v>588080.SH</x:v>
      </x:c>
      <x:c r="C5260" s="1" t="str">
        <x:v>易方达上证科创板50ETF</x:v>
      </x:c>
      <x:c r="D5260" s="7" t="d">
        <x:v>2026-08-17T00:00:00.000Z</x:v>
      </x:c>
      <x:c r="E5260" s="8" t="n">
        <x:f>IF(ISNUMBER('原始字段'!C5253),'原始字段'!C5253,"n.a.")</x:f>
        <x:v>23722628100</x:v>
      </x:c>
      <x:c r="F5260" s="8" t="n">
        <x:f>IF(ISNUMBER('原始字段'!C5349),'原始字段'!C5349,"n.a.")</x:f>
        <x:v>23377628100</x:v>
      </x:c>
      <x:c r="G5260" s="8" t="n">
        <x:f>IF(COUNT(E5260:F5260)=2,F5260-E5260,"n.a.")</x:f>
        <x:v>-345000000</x:v>
      </x:c>
      <x:c r="H5260" s="9" t="n">
        <x:f>IF(ISNUMBER('原始字段'!D5349),'原始字段'!D5349,"n.a.")</x:f>
        <x:v>1.8308</x:v>
      </x:c>
      <x:c r="I5260" s="9" t="n">
        <x:f>IF(COUNT(G5260:H5260)=2,G5260*H5260/100000000,"n.a.")</x:f>
        <x:v>-6.31626</x:v>
      </x:c>
      <x:c r="J5260" s="1" t="str">
        <x:v>日频齐全；折算事件未独立核实</x:v>
      </x:c>
    </x:row>
    <x:row r="5261" ht="25" customHeight="1">
      <x:c r="A5261" s="1" t="str">
        <x:v>科创50</x:v>
      </x:c>
      <x:c r="B5261" s="1" t="str">
        <x:v>588060.SH</x:v>
      </x:c>
      <x:c r="C5261" s="1" t="str">
        <x:v>广发上证科创板50ETF</x:v>
      </x:c>
      <x:c r="D5261" s="7" t="d">
        <x:v>2026-08-17T00:00:00.000Z</x:v>
      </x:c>
      <x:c r="E5261" s="8" t="n">
        <x:f>IF(ISNUMBER('原始字段'!C5252),'原始字段'!C5252,"n.a.")</x:f>
        <x:v>7003140000</x:v>
      </x:c>
      <x:c r="F5261" s="8" t="n">
        <x:f>IF(ISNUMBER('原始字段'!C5348),'原始字段'!C5348,"n.a.")</x:f>
        <x:v>6745140000</x:v>
      </x:c>
      <x:c r="G5261" s="8" t="n">
        <x:f>IF(COUNT(E5261:F5261)=2,F5261-E5261,"n.a.")</x:f>
        <x:v>-258000000</x:v>
      </x:c>
      <x:c r="H5261" s="9" t="n">
        <x:f>IF(ISNUMBER('原始字段'!D5348),'原始字段'!D5348,"n.a.")</x:f>
        <x:v>1.1362</x:v>
      </x:c>
      <x:c r="I5261" s="9" t="n">
        <x:f>IF(COUNT(G5261:H5261)=2,G5261*H5261/100000000,"n.a.")</x:f>
        <x:v>-2.931396</x:v>
      </x:c>
      <x:c r="J5261" s="1" t="str">
        <x:v>日频齐全；折算事件未独立核实</x:v>
      </x:c>
    </x:row>
    <x:row r="5262" ht="25" customHeight="1">
      <x:c r="A5262" s="1" t="str">
        <x:v>科创50</x:v>
      </x:c>
      <x:c r="B5262" s="1" t="str">
        <x:v>588870.SH</x:v>
      </x:c>
      <x:c r="C5262" s="1" t="str">
        <x:v>汇添富上证科创板50成份ETF</x:v>
      </x:c>
      <x:c r="D5262" s="7" t="d">
        <x:v>2026-08-17T00:00:00.000Z</x:v>
      </x:c>
      <x:c r="E5262" s="8" t="n">
        <x:f>IF(ISNUMBER('原始字段'!C5260),'原始字段'!C5260,"n.a.")</x:f>
        <x:v>686552000</x:v>
      </x:c>
      <x:c r="F5262" s="8" t="n">
        <x:f>IF(ISNUMBER('原始字段'!C5356),'原始字段'!C5356,"n.a.")</x:f>
        <x:v>662552000</x:v>
      </x:c>
      <x:c r="G5262" s="8" t="n">
        <x:f>IF(COUNT(E5262:F5262)=2,F5262-E5262,"n.a.")</x:f>
        <x:v>-24000000</x:v>
      </x:c>
      <x:c r="H5262" s="9" t="n">
        <x:f>IF(ISNUMBER('原始字段'!D5356),'原始字段'!D5356,"n.a.")</x:f>
        <x:v>1.8138</x:v>
      </x:c>
      <x:c r="I5262" s="9" t="n">
        <x:f>IF(COUNT(G5262:H5262)=2,G5262*H5262/100000000,"n.a.")</x:f>
        <x:v>-0.435312</x:v>
      </x:c>
      <x:c r="J5262" s="1" t="str">
        <x:v>日频齐全；折算事件未独立核实</x:v>
      </x:c>
    </x:row>
    <x:row r="5263" ht="25" customHeight="1">
      <x:c r="A5263" s="1" t="str">
        <x:v>科创50</x:v>
      </x:c>
      <x:c r="B5263" s="1" t="str">
        <x:v>588720.SH</x:v>
      </x:c>
      <x:c r="C5263" s="1" t="str">
        <x:v>中银上证科创板50成份ETF</x:v>
      </x:c>
      <x:c r="D5263" s="7" t="d">
        <x:v>2026-08-17T00:00:00.000Z</x:v>
      </x:c>
      <x:c r="E5263" s="8" t="n">
        <x:f>IF(ISNUMBER('原始字段'!C5258),'原始字段'!C5258,"n.a.")</x:f>
        <x:v>104741800</x:v>
      </x:c>
      <x:c r="F5263" s="8" t="n">
        <x:f>IF(ISNUMBER('原始字段'!C5354),'原始字段'!C5354,"n.a.")</x:f>
        <x:v>104741800</x:v>
      </x:c>
      <x:c r="G5263" s="8" t="n">
        <x:f>IF(COUNT(E5263:F5263)=2,F5263-E5263,"n.a.")</x:f>
        <x:v>0</x:v>
      </x:c>
      <x:c r="H5263" s="9" t="n">
        <x:f>IF(ISNUMBER('原始字段'!D5354),'原始字段'!D5354,"n.a.")</x:f>
        <x:v>1.8194</x:v>
      </x:c>
      <x:c r="I5263" s="9" t="n">
        <x:f>IF(COUNT(G5263:H5263)=2,G5263*H5263/100000000,"n.a.")</x:f>
        <x:v>0</x:v>
      </x:c>
      <x:c r="J5263" s="1" t="str">
        <x:v>日频齐全；折算事件未独立核实</x:v>
      </x:c>
    </x:row>
    <x:row r="5264" ht="25" customHeight="1">
      <x:c r="A5264" s="1" t="str">
        <x:v>科创50</x:v>
      </x:c>
      <x:c r="B5264" s="1" t="str">
        <x:v>588090.SH</x:v>
      </x:c>
      <x:c r="C5264" s="1" t="str">
        <x:v>华泰柏瑞上证科创板50ETF</x:v>
      </x:c>
      <x:c r="D5264" s="7" t="d">
        <x:v>2026-08-17T00:00:00.000Z</x:v>
      </x:c>
      <x:c r="E5264" s="8" t="n">
        <x:f>IF(ISNUMBER('原始字段'!C5254),'原始字段'!C5254,"n.a.")</x:f>
        <x:v>2838072800</x:v>
      </x:c>
      <x:c r="F5264" s="8" t="n">
        <x:f>IF(ISNUMBER('原始字段'!C5350),'原始字段'!C5350,"n.a.")</x:f>
        <x:v>2817072800</x:v>
      </x:c>
      <x:c r="G5264" s="8" t="n">
        <x:f>IF(COUNT(E5264:F5264)=2,F5264-E5264,"n.a.")</x:f>
        <x:v>-21000000</x:v>
      </x:c>
      <x:c r="H5264" s="9" t="n">
        <x:f>IF(ISNUMBER('原始字段'!D5350),'原始字段'!D5350,"n.a.")</x:f>
        <x:v>1.8398</x:v>
      </x:c>
      <x:c r="I5264" s="9" t="n">
        <x:f>IF(COUNT(G5264:H5264)=2,G5264*H5264/100000000,"n.a.")</x:f>
        <x:v>-0.386358</x:v>
      </x:c>
      <x:c r="J5264" s="1" t="str">
        <x:v>日频齐全；折算事件未独立核实</x:v>
      </x:c>
    </x:row>
    <x:row r="5265" ht="25" customHeight="1">
      <x:c r="A5265" s="1" t="str">
        <x:v>科创50</x:v>
      </x:c>
      <x:c r="B5265" s="1" t="str">
        <x:v>588180.SH</x:v>
      </x:c>
      <x:c r="C5265" s="1" t="str">
        <x:v>国联安上证科创板50ETF</x:v>
      </x:c>
      <x:c r="D5265" s="7" t="d">
        <x:v>2026-08-17T00:00:00.000Z</x:v>
      </x:c>
      <x:c r="E5265" s="8" t="n">
        <x:f>IF(ISNUMBER('原始字段'!C5256),'原始字段'!C5256,"n.a.")</x:f>
        <x:v>717353700</x:v>
      </x:c>
      <x:c r="F5265" s="8" t="n">
        <x:f>IF(ISNUMBER('原始字段'!C5352),'原始字段'!C5352,"n.a.")</x:f>
        <x:v>703353700</x:v>
      </x:c>
      <x:c r="G5265" s="8" t="n">
        <x:f>IF(COUNT(E5265:F5265)=2,F5265-E5265,"n.a.")</x:f>
        <x:v>-14000000</x:v>
      </x:c>
      <x:c r="H5265" s="9" t="n">
        <x:f>IF(ISNUMBER('原始字段'!D5352),'原始字段'!D5352,"n.a.")</x:f>
        <x:v>1.166</x:v>
      </x:c>
      <x:c r="I5265" s="9" t="n">
        <x:f>IF(COUNT(G5265:H5265)=2,G5265*H5265/100000000,"n.a.")</x:f>
        <x:v>-0.16323999999999997</x:v>
      </x:c>
      <x:c r="J5265" s="1" t="str">
        <x:v>日频齐全；折算事件未独立核实</x:v>
      </x:c>
    </x:row>
    <x:row r="5266" ht="25" customHeight="1">
      <x:c r="A5266" s="1" t="str">
        <x:v>科创50</x:v>
      </x:c>
      <x:c r="B5266" s="1" t="str">
        <x:v>588050.SH</x:v>
      </x:c>
      <x:c r="C5266" s="1" t="str">
        <x:v>工银上证科创板50ETF</x:v>
      </x:c>
      <x:c r="D5266" s="7" t="d">
        <x:v>2026-08-17T00:00:00.000Z</x:v>
      </x:c>
      <x:c r="E5266" s="8" t="n">
        <x:f>IF(ISNUMBER('原始字段'!C5251),'原始字段'!C5251,"n.a.")</x:f>
        <x:v>6209241300</x:v>
      </x:c>
      <x:c r="F5266" s="8" t="n">
        <x:f>IF(ISNUMBER('原始字段'!C5347),'原始字段'!C5347,"n.a.")</x:f>
        <x:v>6167241300</x:v>
      </x:c>
      <x:c r="G5266" s="8" t="n">
        <x:f>IF(COUNT(E5266:F5266)=2,F5266-E5266,"n.a.")</x:f>
        <x:v>-42000000</x:v>
      </x:c>
      <x:c r="H5266" s="9" t="n">
        <x:f>IF(ISNUMBER('原始字段'!D5347),'原始字段'!D5347,"n.a.")</x:f>
        <x:v>1.8342</x:v>
      </x:c>
      <x:c r="I5266" s="9" t="n">
        <x:f>IF(COUNT(G5266:H5266)=2,G5266*H5266/100000000,"n.a.")</x:f>
        <x:v>-0.770364</x:v>
      </x:c>
      <x:c r="J5266" s="1" t="str">
        <x:v>日频齐全；折算事件未独立核实</x:v>
      </x:c>
    </x:row>
    <x:row r="5267" ht="25" customHeight="1">
      <x:c r="A5267" s="1" t="str">
        <x:v>沪深300</x:v>
      </x:c>
      <x:c r="B5267" s="1" t="str">
        <x:v>159393.SZ</x:v>
      </x:c>
      <x:c r="C5267" s="1" t="str">
        <x:v>万家沪深300ETF</x:v>
      </x:c>
      <x:c r="D5267" s="7" t="d">
        <x:v>2026-08-18T00:00:00.000Z</x:v>
      </x:c>
      <x:c r="E5267" s="8" t="n">
        <x:f>IF(ISNUMBER('原始字段'!C5271),'原始字段'!C5271,"n.a.")</x:f>
        <x:v>87946342</x:v>
      </x:c>
      <x:c r="F5267" s="8" t="n">
        <x:f>IF(ISNUMBER('原始字段'!C5367),'原始字段'!C5367,"n.a.")</x:f>
        <x:v>87946342</x:v>
      </x:c>
      <x:c r="G5267" s="8" t="n">
        <x:f>IF(COUNT(E5267:F5267)=2,F5267-E5267,"n.a.")</x:f>
        <x:v>0</x:v>
      </x:c>
      <x:c r="H5267" s="9" t="n">
        <x:f>IF(ISNUMBER('原始字段'!D5367),'原始字段'!D5367,"n.a.")</x:f>
        <x:v>5.0783</x:v>
      </x:c>
      <x:c r="I5267" s="9" t="n">
        <x:f>IF(COUNT(G5267:H5267)=2,G5267*H5267/100000000,"n.a.")</x:f>
        <x:v>0</x:v>
      </x:c>
      <x:c r="J5267" s="1" t="str">
        <x:v>日频齐全；折算事件未独立核实</x:v>
      </x:c>
    </x:row>
    <x:row r="5268" ht="25" customHeight="1">
      <x:c r="A5268" s="1" t="str">
        <x:v>沪深300</x:v>
      </x:c>
      <x:c r="B5268" s="1" t="str">
        <x:v>515660.SH</x:v>
      </x:c>
      <x:c r="C5268" s="1" t="str">
        <x:v>国联安沪深300ETF</x:v>
      </x:c>
      <x:c r="D5268" s="7" t="d">
        <x:v>2026-08-18T00:00:00.000Z</x:v>
      </x:c>
      <x:c r="E5268" s="8" t="n">
        <x:f>IF(ISNUMBER('原始字段'!C5332),'原始字段'!C5332,"n.a.")</x:f>
        <x:v>432694200</x:v>
      </x:c>
      <x:c r="F5268" s="8" t="n">
        <x:f>IF(ISNUMBER('原始字段'!C5428),'原始字段'!C5428,"n.a.")</x:f>
        <x:v>432694200</x:v>
      </x:c>
      <x:c r="G5268" s="8" t="n">
        <x:f>IF(COUNT(E5268:F5268)=2,F5268-E5268,"n.a.")</x:f>
        <x:v>0</x:v>
      </x:c>
      <x:c r="H5268" s="9" t="n">
        <x:f>IF(ISNUMBER('原始字段'!D5428),'原始字段'!D5428,"n.a.")</x:f>
        <x:v>5.9826</x:v>
      </x:c>
      <x:c r="I5268" s="9" t="n">
        <x:f>IF(COUNT(G5268:H5268)=2,G5268*H5268/100000000,"n.a.")</x:f>
        <x:v>0</x:v>
      </x:c>
      <x:c r="J5268" s="1" t="str">
        <x:v>日频齐全；折算事件未独立核实</x:v>
      </x:c>
    </x:row>
    <x:row r="5269" ht="25" customHeight="1">
      <x:c r="A5269" s="1" t="str">
        <x:v>沪深300</x:v>
      </x:c>
      <x:c r="B5269" s="1" t="str">
        <x:v>515360.SH</x:v>
      </x:c>
      <x:c r="C5269" s="1" t="str">
        <x:v>方正富邦沪深300ETF</x:v>
      </x:c>
      <x:c r="D5269" s="7" t="d">
        <x:v>2026-08-18T00:00:00.000Z</x:v>
      </x:c>
      <x:c r="E5269" s="8" t="n">
        <x:f>IF(ISNUMBER('原始字段'!C5327),'原始字段'!C5327,"n.a.")</x:f>
        <x:v>37779300</x:v>
      </x:c>
      <x:c r="F5269" s="8" t="n">
        <x:f>IF(ISNUMBER('原始字段'!C5423),'原始字段'!C5423,"n.a.")</x:f>
        <x:v>37779300</x:v>
      </x:c>
      <x:c r="G5269" s="8" t="n">
        <x:f>IF(COUNT(E5269:F5269)=2,F5269-E5269,"n.a.")</x:f>
        <x:v>0</x:v>
      </x:c>
      <x:c r="H5269" s="9" t="n">
        <x:f>IF(ISNUMBER('原始字段'!D5423),'原始字段'!D5423,"n.a.")</x:f>
        <x:v>6.9366</x:v>
      </x:c>
      <x:c r="I5269" s="9" t="n">
        <x:f>IF(COUNT(G5269:H5269)=2,G5269*H5269/100000000,"n.a.")</x:f>
        <x:v>0</x:v>
      </x:c>
      <x:c r="J5269" s="1" t="str">
        <x:v>日频齐全；折算事件未独立核实</x:v>
      </x:c>
    </x:row>
    <x:row r="5270" ht="25" customHeight="1">
      <x:c r="A5270" s="1" t="str">
        <x:v>沪深300</x:v>
      </x:c>
      <x:c r="B5270" s="1" t="str">
        <x:v>510320.SH</x:v>
      </x:c>
      <x:c r="C5270" s="1" t="str">
        <x:v>中金沪深300ETF</x:v>
      </x:c>
      <x:c r="D5270" s="7" t="d">
        <x:v>2026-08-18T00:00:00.000Z</x:v>
      </x:c>
      <x:c r="E5270" s="8" t="n">
        <x:f>IF(ISNUMBER('原始字段'!C5304),'原始字段'!C5304,"n.a.")</x:f>
        <x:v>625068500</x:v>
      </x:c>
      <x:c r="F5270" s="8" t="n">
        <x:f>IF(ISNUMBER('原始字段'!C5400),'原始字段'!C5400,"n.a.")</x:f>
        <x:v>619068500</x:v>
      </x:c>
      <x:c r="G5270" s="8" t="n">
        <x:f>IF(COUNT(E5270:F5270)=2,F5270-E5270,"n.a.")</x:f>
        <x:v>-6000000</x:v>
      </x:c>
      <x:c r="H5270" s="9" t="n">
        <x:f>IF(ISNUMBER('原始字段'!D5400),'原始字段'!D5400,"n.a.")</x:f>
        <x:v>1.2867</x:v>
      </x:c>
      <x:c r="I5270" s="9" t="n">
        <x:f>IF(COUNT(G5270:H5270)=2,G5270*H5270/100000000,"n.a.")</x:f>
        <x:v>-0.077202</x:v>
      </x:c>
      <x:c r="J5270" s="1" t="str">
        <x:v>日频齐全；折算事件未独立核实</x:v>
      </x:c>
    </x:row>
    <x:row r="5271" ht="25" customHeight="1">
      <x:c r="A5271" s="1" t="str">
        <x:v>沪深300</x:v>
      </x:c>
      <x:c r="B5271" s="1" t="str">
        <x:v>510360.SH</x:v>
      </x:c>
      <x:c r="C5271" s="1" t="str">
        <x:v>广发沪深300ETF</x:v>
      </x:c>
      <x:c r="D5271" s="7" t="d">
        <x:v>2026-08-18T00:00:00.000Z</x:v>
      </x:c>
      <x:c r="E5271" s="8" t="n">
        <x:f>IF(ISNUMBER('原始字段'!C5307),'原始字段'!C5307,"n.a.")</x:f>
        <x:v>1757381200</x:v>
      </x:c>
      <x:c r="F5271" s="8" t="n">
        <x:f>IF(ISNUMBER('原始字段'!C5403),'原始字段'!C5403,"n.a.")</x:f>
        <x:v>1739381200</x:v>
      </x:c>
      <x:c r="G5271" s="8" t="n">
        <x:f>IF(COUNT(E5271:F5271)=2,F5271-E5271,"n.a.")</x:f>
        <x:v>-18000000</x:v>
      </x:c>
      <x:c r="H5271" s="9" t="n">
        <x:f>IF(ISNUMBER('原始字段'!D5403),'原始字段'!D5403,"n.a.")</x:f>
        <x:v>1.8307</x:v>
      </x:c>
      <x:c r="I5271" s="9" t="n">
        <x:f>IF(COUNT(G5271:H5271)=2,G5271*H5271/100000000,"n.a.")</x:f>
        <x:v>-0.329526</x:v>
      </x:c>
      <x:c r="J5271" s="1" t="str">
        <x:v>日频齐全；折算事件未独立核实</x:v>
      </x:c>
    </x:row>
    <x:row r="5272" ht="25" customHeight="1">
      <x:c r="A5272" s="1" t="str">
        <x:v>沪深300</x:v>
      </x:c>
      <x:c r="B5272" s="1" t="str">
        <x:v>515330.SH</x:v>
      </x:c>
      <x:c r="C5272" s="1" t="str">
        <x:v>天弘沪深300ETF</x:v>
      </x:c>
      <x:c r="D5272" s="7" t="d">
        <x:v>2026-08-18T00:00:00.000Z</x:v>
      </x:c>
      <x:c r="E5272" s="8" t="n">
        <x:f>IF(ISNUMBER('原始字段'!C5325),'原始字段'!C5325,"n.a.")</x:f>
        <x:v>6170709500</x:v>
      </x:c>
      <x:c r="F5272" s="8" t="n">
        <x:f>IF(ISNUMBER('原始字段'!C5421),'原始字段'!C5421,"n.a.")</x:f>
        <x:v>6167709500</x:v>
      </x:c>
      <x:c r="G5272" s="8" t="n">
        <x:f>IF(COUNT(E5272:F5272)=2,F5272-E5272,"n.a.")</x:f>
        <x:v>-3000000</x:v>
      </x:c>
      <x:c r="H5272" s="9" t="n">
        <x:f>IF(ISNUMBER('原始字段'!D5421),'原始字段'!D5421,"n.a.")</x:f>
        <x:v>1.3768</x:v>
      </x:c>
      <x:c r="I5272" s="9" t="n">
        <x:f>IF(COUNT(G5272:H5272)=2,G5272*H5272/100000000,"n.a.")</x:f>
        <x:v>-0.041304</x:v>
      </x:c>
      <x:c r="J5272" s="1" t="str">
        <x:v>日频齐全；折算事件未独立核实</x:v>
      </x:c>
    </x:row>
    <x:row r="5273" ht="25" customHeight="1">
      <x:c r="A5273" s="1" t="str">
        <x:v>沪深300</x:v>
      </x:c>
      <x:c r="B5273" s="1" t="str">
        <x:v>510330.SH</x:v>
      </x:c>
      <x:c r="C5273" s="1" t="str">
        <x:v>华夏沪深300ETF</x:v>
      </x:c>
      <x:c r="D5273" s="7" t="d">
        <x:v>2026-08-18T00:00:00.000Z</x:v>
      </x:c>
      <x:c r="E5273" s="8" t="n">
        <x:f>IF(ISNUMBER('原始字段'!C5305),'原始字段'!C5305,"n.a.")</x:f>
        <x:v>8537649800</x:v>
      </x:c>
      <x:c r="F5273" s="8" t="n">
        <x:f>IF(ISNUMBER('原始字段'!C5401),'原始字段'!C5401,"n.a.")</x:f>
        <x:v>8380149800</x:v>
      </x:c>
      <x:c r="G5273" s="8" t="n">
        <x:f>IF(COUNT(E5273:F5273)=2,F5273-E5273,"n.a.")</x:f>
        <x:v>-157500000</x:v>
      </x:c>
      <x:c r="H5273" s="9" t="n">
        <x:f>IF(ISNUMBER('原始字段'!D5401),'原始字段'!D5401,"n.a.")</x:f>
        <x:v>4.9921</x:v>
      </x:c>
      <x:c r="I5273" s="9" t="n">
        <x:f>IF(COUNT(G5273:H5273)=2,G5273*H5273/100000000,"n.a.")</x:f>
        <x:v>-7.8625575</x:v>
      </x:c>
      <x:c r="J5273" s="1" t="str">
        <x:v>日频齐全；折算事件未独立核实</x:v>
      </x:c>
    </x:row>
    <x:row r="5274" ht="25" customHeight="1">
      <x:c r="A5274" s="1" t="str">
        <x:v>沪深300</x:v>
      </x:c>
      <x:c r="B5274" s="1" t="str">
        <x:v>510370.SH</x:v>
      </x:c>
      <x:c r="C5274" s="1" t="str">
        <x:v>兴业沪深300ETF</x:v>
      </x:c>
      <x:c r="D5274" s="7" t="d">
        <x:v>2026-08-18T00:00:00.000Z</x:v>
      </x:c>
      <x:c r="E5274" s="8" t="n">
        <x:f>IF(ISNUMBER('原始字段'!C5308),'原始字段'!C5308,"n.a.")</x:f>
        <x:v>87258100</x:v>
      </x:c>
      <x:c r="F5274" s="8" t="n">
        <x:f>IF(ISNUMBER('原始字段'!C5404),'原始字段'!C5404,"n.a.")</x:f>
        <x:v>87258100</x:v>
      </x:c>
      <x:c r="G5274" s="8" t="n">
        <x:f>IF(COUNT(E5274:F5274)=2,F5274-E5274,"n.a.")</x:f>
        <x:v>0</x:v>
      </x:c>
      <x:c r="H5274" s="9" t="n">
        <x:f>IF(ISNUMBER('原始字段'!D5404),'原始字段'!D5404,"n.a.")</x:f>
        <x:v>1.0616</x:v>
      </x:c>
      <x:c r="I5274" s="9" t="n">
        <x:f>IF(COUNT(G5274:H5274)=2,G5274*H5274/100000000,"n.a.")</x:f>
        <x:v>0</x:v>
      </x:c>
      <x:c r="J5274" s="1" t="str">
        <x:v>日频齐全；折算事件未独立核实</x:v>
      </x:c>
    </x:row>
    <x:row r="5275" ht="25" customHeight="1">
      <x:c r="A5275" s="1" t="str">
        <x:v>沪深300</x:v>
      </x:c>
      <x:c r="B5275" s="1" t="str">
        <x:v>159919.SZ</x:v>
      </x:c>
      <x:c r="C5275" s="1" t="str">
        <x:v>嘉实沪深300ETF</x:v>
      </x:c>
      <x:c r="D5275" s="7" t="d">
        <x:v>2026-08-18T00:00:00.000Z</x:v>
      </x:c>
      <x:c r="E5275" s="8" t="n">
        <x:f>IF(ISNUMBER('原始字段'!C5288),'原始字段'!C5288,"n.a.")</x:f>
        <x:v>6172416676</x:v>
      </x:c>
      <x:c r="F5275" s="8" t="n">
        <x:f>IF(ISNUMBER('原始字段'!C5384),'原始字段'!C5384,"n.a.")</x:f>
        <x:v>6132816676</x:v>
      </x:c>
      <x:c r="G5275" s="8" t="n">
        <x:f>IF(COUNT(E5275:F5275)=2,F5275-E5275,"n.a.")</x:f>
        <x:v>-39600000</x:v>
      </x:c>
      <x:c r="H5275" s="9" t="n">
        <x:f>IF(ISNUMBER('原始字段'!D5384),'原始字段'!D5384,"n.a.")</x:f>
        <x:v>4.9993</x:v>
      </x:c>
      <x:c r="I5275" s="9" t="n">
        <x:f>IF(COUNT(G5275:H5275)=2,G5275*H5275/100000000,"n.a.")</x:f>
        <x:v>-1.9797228</x:v>
      </x:c>
      <x:c r="J5275" s="1" t="str">
        <x:v>日频齐全；折算事件未独立核实</x:v>
      </x:c>
    </x:row>
    <x:row r="5276" ht="25" customHeight="1">
      <x:c r="A5276" s="1" t="str">
        <x:v>沪深300</x:v>
      </x:c>
      <x:c r="B5276" s="1" t="str">
        <x:v>159673.SZ</x:v>
      </x:c>
      <x:c r="C5276" s="1" t="str">
        <x:v>鹏华沪深300ETF</x:v>
      </x:c>
      <x:c r="D5276" s="7" t="d">
        <x:v>2026-08-18T00:00:00.000Z</x:v>
      </x:c>
      <x:c r="E5276" s="8" t="n">
        <x:f>IF(ISNUMBER('原始字段'!C5280),'原始字段'!C5280,"n.a.")</x:f>
        <x:v>1759528385</x:v>
      </x:c>
      <x:c r="F5276" s="8" t="n">
        <x:f>IF(ISNUMBER('原始字段'!C5376),'原始字段'!C5376,"n.a.")</x:f>
        <x:v>1753528385</x:v>
      </x:c>
      <x:c r="G5276" s="8" t="n">
        <x:f>IF(COUNT(E5276:F5276)=2,F5276-E5276,"n.a.")</x:f>
        <x:v>-6000000</x:v>
      </x:c>
      <x:c r="H5276" s="9" t="n">
        <x:f>IF(ISNUMBER('原始字段'!D5376),'原始字段'!D5376,"n.a.")</x:f>
        <x:v>1.3182</x:v>
      </x:c>
      <x:c r="I5276" s="9" t="n">
        <x:f>IF(COUNT(G5276:H5276)=2,G5276*H5276/100000000,"n.a.")</x:f>
        <x:v>-0.079092</x:v>
      </x:c>
      <x:c r="J5276" s="1" t="str">
        <x:v>日频齐全；折算事件未独立核实</x:v>
      </x:c>
    </x:row>
    <x:row r="5277" ht="25" customHeight="1">
      <x:c r="A5277" s="1" t="str">
        <x:v>沪深300</x:v>
      </x:c>
      <x:c r="B5277" s="1" t="str">
        <x:v>159300.SZ</x:v>
      </x:c>
      <x:c r="C5277" s="1" t="str">
        <x:v>富国沪深300ETF</x:v>
      </x:c>
      <x:c r="D5277" s="7" t="d">
        <x:v>2026-08-18T00:00:00.000Z</x:v>
      </x:c>
      <x:c r="E5277" s="8" t="n">
        <x:f>IF(ISNUMBER('原始字段'!C5268),'原始字段'!C5268,"n.a.")</x:f>
        <x:v>352858097</x:v>
      </x:c>
      <x:c r="F5277" s="8" t="n">
        <x:f>IF(ISNUMBER('原始字段'!C5364),'原始字段'!C5364,"n.a.")</x:f>
        <x:v>351058097</x:v>
      </x:c>
      <x:c r="G5277" s="8" t="n">
        <x:f>IF(COUNT(E5277:F5277)=2,F5277-E5277,"n.a.")</x:f>
        <x:v>-1800000</x:v>
      </x:c>
      <x:c r="H5277" s="9" t="n">
        <x:f>IF(ISNUMBER('原始字段'!D5364),'原始字段'!D5364,"n.a.")</x:f>
        <x:v>5.1349</x:v>
      </x:c>
      <x:c r="I5277" s="9" t="n">
        <x:f>IF(COUNT(G5277:H5277)=2,G5277*H5277/100000000,"n.a.")</x:f>
        <x:v>-0.0924282</x:v>
      </x:c>
      <x:c r="J5277" s="1" t="str">
        <x:v>日频齐全；折算事件未独立核实</x:v>
      </x:c>
    </x:row>
    <x:row r="5278" ht="25" customHeight="1">
      <x:c r="A5278" s="1" t="str">
        <x:v>沪深300</x:v>
      </x:c>
      <x:c r="B5278" s="1" t="str">
        <x:v>510380.SH</x:v>
      </x:c>
      <x:c r="C5278" s="1" t="str">
        <x:v>国寿安保沪深300ETF</x:v>
      </x:c>
      <x:c r="D5278" s="7" t="d">
        <x:v>2026-08-18T00:00:00.000Z</x:v>
      </x:c>
      <x:c r="E5278" s="8" t="n">
        <x:f>IF(ISNUMBER('原始字段'!C5309),'原始字段'!C5309,"n.a.")</x:f>
        <x:v>1467802400</x:v>
      </x:c>
      <x:c r="F5278" s="8" t="n">
        <x:f>IF(ISNUMBER('原始字段'!C5405),'原始字段'!C5405,"n.a.")</x:f>
        <x:v>1467802400</x:v>
      </x:c>
      <x:c r="G5278" s="8" t="n">
        <x:f>IF(COUNT(E5278:F5278)=2,F5278-E5278,"n.a.")</x:f>
        <x:v>0</x:v>
      </x:c>
      <x:c r="H5278" s="9" t="n">
        <x:f>IF(ISNUMBER('原始字段'!D5405),'原始字段'!D5405,"n.a.")</x:f>
        <x:v>1.4266</x:v>
      </x:c>
      <x:c r="I5278" s="9" t="n">
        <x:f>IF(COUNT(G5278:H5278)=2,G5278*H5278/100000000,"n.a.")</x:f>
        <x:v>0</x:v>
      </x:c>
      <x:c r="J5278" s="1" t="str">
        <x:v>日频齐全；折算事件未独立核实</x:v>
      </x:c>
    </x:row>
    <x:row r="5279" ht="25" customHeight="1">
      <x:c r="A5279" s="1" t="str">
        <x:v>沪深300</x:v>
      </x:c>
      <x:c r="B5279" s="1" t="str">
        <x:v>515380.SH</x:v>
      </x:c>
      <x:c r="C5279" s="1" t="str">
        <x:v>泰康沪深300ETF</x:v>
      </x:c>
      <x:c r="D5279" s="7" t="d">
        <x:v>2026-08-18T00:00:00.000Z</x:v>
      </x:c>
      <x:c r="E5279" s="8" t="n">
        <x:f>IF(ISNUMBER('原始字段'!C5328),'原始字段'!C5328,"n.a.")</x:f>
        <x:v>661599800</x:v>
      </x:c>
      <x:c r="F5279" s="8" t="n">
        <x:f>IF(ISNUMBER('原始字段'!C5424),'原始字段'!C5424,"n.a.")</x:f>
        <x:v>660699800</x:v>
      </x:c>
      <x:c r="G5279" s="8" t="n">
        <x:f>IF(COUNT(E5279:F5279)=2,F5279-E5279,"n.a.")</x:f>
        <x:v>-900000</x:v>
      </x:c>
      <x:c r="H5279" s="9" t="n">
        <x:f>IF(ISNUMBER('原始字段'!D5424),'原始字段'!D5424,"n.a.")</x:f>
        <x:v>5.5599</x:v>
      </x:c>
      <x:c r="I5279" s="9" t="n">
        <x:f>IF(COUNT(G5279:H5279)=2,G5279*H5279/100000000,"n.a.")</x:f>
        <x:v>-0.0500391</x:v>
      </x:c>
      <x:c r="J5279" s="1" t="str">
        <x:v>日频齐全；折算事件未独立核实</x:v>
      </x:c>
    </x:row>
    <x:row r="5280" ht="25" customHeight="1">
      <x:c r="A5280" s="1" t="str">
        <x:v>沪深300</x:v>
      </x:c>
      <x:c r="B5280" s="1" t="str">
        <x:v>510350.SH</x:v>
      </x:c>
      <x:c r="C5280" s="1" t="str">
        <x:v>工银沪深300ETF</x:v>
      </x:c>
      <x:c r="D5280" s="7" t="d">
        <x:v>2026-08-18T00:00:00.000Z</x:v>
      </x:c>
      <x:c r="E5280" s="8" t="n">
        <x:f>IF(ISNUMBER('原始字段'!C5306),'原始字段'!C5306,"n.a.")</x:f>
        <x:v>677814700</x:v>
      </x:c>
      <x:c r="F5280" s="8" t="n">
        <x:f>IF(ISNUMBER('原始字段'!C5402),'原始字段'!C5402,"n.a.")</x:f>
        <x:v>676014700</x:v>
      </x:c>
      <x:c r="G5280" s="8" t="n">
        <x:f>IF(COUNT(E5280:F5280)=2,F5280-E5280,"n.a.")</x:f>
        <x:v>-1800000</x:v>
      </x:c>
      <x:c r="H5280" s="9" t="n">
        <x:f>IF(ISNUMBER('原始字段'!D5402),'原始字段'!D5402,"n.a.")</x:f>
        <x:v>5.0356</x:v>
      </x:c>
      <x:c r="I5280" s="9" t="n">
        <x:f>IF(COUNT(G5280:H5280)=2,G5280*H5280/100000000,"n.a.")</x:f>
        <x:v>-0.0906408</x:v>
      </x:c>
      <x:c r="J5280" s="1" t="str">
        <x:v>日频齐全；折算事件未独立核实</x:v>
      </x:c>
    </x:row>
    <x:row r="5281" ht="25" customHeight="1">
      <x:c r="A5281" s="1" t="str">
        <x:v>沪深300</x:v>
      </x:c>
      <x:c r="B5281" s="1" t="str">
        <x:v>563520.SH</x:v>
      </x:c>
      <x:c r="C5281" s="1" t="str">
        <x:v>永赢沪深300ETF</x:v>
      </x:c>
      <x:c r="D5281" s="7" t="d">
        <x:v>2026-08-18T00:00:00.000Z</x:v>
      </x:c>
      <x:c r="E5281" s="8" t="n">
        <x:f>IF(ISNUMBER('原始字段'!C5343),'原始字段'!C5343,"n.a.")</x:f>
        <x:v>409065000</x:v>
      </x:c>
      <x:c r="F5281" s="8" t="n">
        <x:f>IF(ISNUMBER('原始字段'!C5439),'原始字段'!C5439,"n.a.")</x:f>
        <x:v>409065000</x:v>
      </x:c>
      <x:c r="G5281" s="8" t="n">
        <x:f>IF(COUNT(E5281:F5281)=2,F5281-E5281,"n.a.")</x:f>
        <x:v>0</x:v>
      </x:c>
      <x:c r="H5281" s="9" t="n">
        <x:f>IF(ISNUMBER('原始字段'!D5439),'原始字段'!D5439,"n.a.")</x:f>
        <x:v>1.2302</x:v>
      </x:c>
      <x:c r="I5281" s="9" t="n">
        <x:f>IF(COUNT(G5281:H5281)=2,G5281*H5281/100000000,"n.a.")</x:f>
        <x:v>0</x:v>
      </x:c>
      <x:c r="J5281" s="1" t="str">
        <x:v>日频齐全；折算事件未独立核实</x:v>
      </x:c>
    </x:row>
    <x:row r="5282" ht="25" customHeight="1">
      <x:c r="A5282" s="1" t="str">
        <x:v>沪深300</x:v>
      </x:c>
      <x:c r="B5282" s="1" t="str">
        <x:v>510300.SH</x:v>
      </x:c>
      <x:c r="C5282" s="1" t="str">
        <x:v>华泰柏瑞沪深300ETF</x:v>
      </x:c>
      <x:c r="D5282" s="7" t="d">
        <x:v>2026-08-18T00:00:00.000Z</x:v>
      </x:c>
      <x:c r="E5282" s="8" t="n">
        <x:f>IF(ISNUMBER('原始字段'!C5302),'原始字段'!C5302,"n.a.")</x:f>
        <x:v>23044087700</x:v>
      </x:c>
      <x:c r="F5282" s="8" t="n">
        <x:f>IF(ISNUMBER('原始字段'!C5398),'原始字段'!C5398,"n.a.")</x:f>
        <x:v>22693987700</x:v>
      </x:c>
      <x:c r="G5282" s="8" t="n">
        <x:f>IF(COUNT(E5282:F5282)=2,F5282-E5282,"n.a.")</x:f>
        <x:v>-350100000</x:v>
      </x:c>
      <x:c r="H5282" s="9" t="n">
        <x:f>IF(ISNUMBER('原始字段'!D5398),'原始字段'!D5398,"n.a.")</x:f>
        <x:v>4.7877</x:v>
      </x:c>
      <x:c r="I5282" s="9" t="n">
        <x:f>IF(COUNT(G5282:H5282)=2,G5282*H5282/100000000,"n.a.")</x:f>
        <x:v>-16.7617377</x:v>
      </x:c>
      <x:c r="J5282" s="1" t="str">
        <x:v>日频齐全；折算事件未独立核实</x:v>
      </x:c>
    </x:row>
    <x:row r="5283" ht="25" customHeight="1">
      <x:c r="A5283" s="1" t="str">
        <x:v>沪深300</x:v>
      </x:c>
      <x:c r="B5283" s="1" t="str">
        <x:v>515310.SH</x:v>
      </x:c>
      <x:c r="C5283" s="1" t="str">
        <x:v>汇添富沪深300ETF</x:v>
      </x:c>
      <x:c r="D5283" s="7" t="d">
        <x:v>2026-08-18T00:00:00.000Z</x:v>
      </x:c>
      <x:c r="E5283" s="8" t="n">
        <x:f>IF(ISNUMBER('原始字段'!C5324),'原始字段'!C5324,"n.a.")</x:f>
        <x:v>311111200</x:v>
      </x:c>
      <x:c r="F5283" s="8" t="n">
        <x:f>IF(ISNUMBER('原始字段'!C5420),'原始字段'!C5420,"n.a.")</x:f>
        <x:v>307611200</x:v>
      </x:c>
      <x:c r="G5283" s="8" t="n">
        <x:f>IF(COUNT(E5283:F5283)=2,F5283-E5283,"n.a.")</x:f>
        <x:v>-3500000</x:v>
      </x:c>
      <x:c r="H5283" s="9" t="n">
        <x:f>IF(ISNUMBER('原始字段'!D5420),'原始字段'!D5420,"n.a.")</x:f>
        <x:v>1.4231</x:v>
      </x:c>
      <x:c r="I5283" s="9" t="n">
        <x:f>IF(COUNT(G5283:H5283)=2,G5283*H5283/100000000,"n.a.")</x:f>
        <x:v>-0.0498085</x:v>
      </x:c>
      <x:c r="J5283" s="1" t="str">
        <x:v>日频齐全；折算事件未独立核实</x:v>
      </x:c>
    </x:row>
    <x:row r="5284" ht="25" customHeight="1">
      <x:c r="A5284" s="1" t="str">
        <x:v>沪深300</x:v>
      </x:c>
      <x:c r="B5284" s="1" t="str">
        <x:v>159925.SZ</x:v>
      </x:c>
      <x:c r="C5284" s="1" t="str">
        <x:v>南方沪深300ETF</x:v>
      </x:c>
      <x:c r="D5284" s="7" t="d">
        <x:v>2026-08-18T00:00:00.000Z</x:v>
      </x:c>
      <x:c r="E5284" s="8" t="n">
        <x:f>IF(ISNUMBER('原始字段'!C5290),'原始字段'!C5290,"n.a.")</x:f>
        <x:v>579020856</x:v>
      </x:c>
      <x:c r="F5284" s="8" t="n">
        <x:f>IF(ISNUMBER('原始字段'!C5386),'原始字段'!C5386,"n.a.")</x:f>
        <x:v>586220856</x:v>
      </x:c>
      <x:c r="G5284" s="8" t="n">
        <x:f>IF(COUNT(E5284:F5284)=2,F5284-E5284,"n.a.")</x:f>
        <x:v>7200000</x:v>
      </x:c>
      <x:c r="H5284" s="9" t="n">
        <x:f>IF(ISNUMBER('原始字段'!D5386),'原始字段'!D5386,"n.a.")</x:f>
        <x:v>4.8592</x:v>
      </x:c>
      <x:c r="I5284" s="9" t="n">
        <x:f>IF(COUNT(G5284:H5284)=2,G5284*H5284/100000000,"n.a.")</x:f>
        <x:v>0.3498624</x:v>
      </x:c>
      <x:c r="J5284" s="1" t="str">
        <x:v>日频齐全；折算事件未独立核实</x:v>
      </x:c>
    </x:row>
    <x:row r="5285" ht="25" customHeight="1">
      <x:c r="A5285" s="1" t="str">
        <x:v>沪深300</x:v>
      </x:c>
      <x:c r="B5285" s="1" t="str">
        <x:v>561930.SH</x:v>
      </x:c>
      <x:c r="C5285" s="1" t="str">
        <x:v>招商沪深300ETF</x:v>
      </x:c>
      <x:c r="D5285" s="7" t="d">
        <x:v>2026-08-18T00:00:00.000Z</x:v>
      </x:c>
      <x:c r="E5285" s="8" t="n">
        <x:f>IF(ISNUMBER('原始字段'!C5339),'原始字段'!C5339,"n.a.")</x:f>
        <x:v>166260600</x:v>
      </x:c>
      <x:c r="F5285" s="8" t="n">
        <x:f>IF(ISNUMBER('原始字段'!C5435),'原始字段'!C5435,"n.a.")</x:f>
        <x:v>166260600</x:v>
      </x:c>
      <x:c r="G5285" s="8" t="n">
        <x:f>IF(COUNT(E5285:F5285)=2,F5285-E5285,"n.a.")</x:f>
        <x:v>0</x:v>
      </x:c>
      <x:c r="H5285" s="9" t="n">
        <x:f>IF(ISNUMBER('原始字段'!D5435),'原始字段'!D5435,"n.a.")</x:f>
        <x:v>1.6086</x:v>
      </x:c>
      <x:c r="I5285" s="9" t="n">
        <x:f>IF(COUNT(G5285:H5285)=2,G5285*H5285/100000000,"n.a.")</x:f>
        <x:v>0</x:v>
      </x:c>
      <x:c r="J5285" s="1" t="str">
        <x:v>日频齐全；折算事件未独立核实</x:v>
      </x:c>
    </x:row>
    <x:row r="5286" ht="25" customHeight="1">
      <x:c r="A5286" s="1" t="str">
        <x:v>沪深300</x:v>
      </x:c>
      <x:c r="B5286" s="1" t="str">
        <x:v>515350.SH</x:v>
      </x:c>
      <x:c r="C5286" s="1" t="str">
        <x:v>民生加银沪深300ETF</x:v>
      </x:c>
      <x:c r="D5286" s="7" t="d">
        <x:v>2026-08-18T00:00:00.000Z</x:v>
      </x:c>
      <x:c r="E5286" s="8" t="n">
        <x:f>IF(ISNUMBER('原始字段'!C5326),'原始字段'!C5326,"n.a.")</x:f>
        <x:v>11699200</x:v>
      </x:c>
      <x:c r="F5286" s="8" t="n">
        <x:f>IF(ISNUMBER('原始字段'!C5422),'原始字段'!C5422,"n.a.")</x:f>
        <x:v>10799200</x:v>
      </x:c>
      <x:c r="G5286" s="8" t="n">
        <x:f>IF(COUNT(E5286:F5286)=2,F5286-E5286,"n.a.")</x:f>
        <x:v>-900000</x:v>
      </x:c>
      <x:c r="H5286" s="9" t="n">
        <x:f>IF(ISNUMBER('原始字段'!D5422),'原始字段'!D5422,"n.a.")</x:f>
        <x:v>6.4181</x:v>
      </x:c>
      <x:c r="I5286" s="9" t="n">
        <x:f>IF(COUNT(G5286:H5286)=2,G5286*H5286/100000000,"n.a.")</x:f>
        <x:v>-0.0577629</x:v>
      </x:c>
      <x:c r="J5286" s="1" t="str">
        <x:v>日频齐全；折算事件未独立核实</x:v>
      </x:c>
    </x:row>
    <x:row r="5287" ht="25" customHeight="1">
      <x:c r="A5287" s="1" t="str">
        <x:v>沪深300</x:v>
      </x:c>
      <x:c r="B5287" s="1" t="str">
        <x:v>510310.SH</x:v>
      </x:c>
      <x:c r="C5287" s="1" t="str">
        <x:v>易方达沪深300ETF</x:v>
      </x:c>
      <x:c r="D5287" s="7" t="d">
        <x:v>2026-08-18T00:00:00.000Z</x:v>
      </x:c>
      <x:c r="E5287" s="8" t="n">
        <x:f>IF(ISNUMBER('原始字段'!C5303),'原始字段'!C5303,"n.a.")</x:f>
        <x:v>11311844000</x:v>
      </x:c>
      <x:c r="F5287" s="8" t="n">
        <x:f>IF(ISNUMBER('原始字段'!C5399),'原始字段'!C5399,"n.a.")</x:f>
        <x:v>11228144000</x:v>
      </x:c>
      <x:c r="G5287" s="8" t="n">
        <x:f>IF(COUNT(E5287:F5287)=2,F5287-E5287,"n.a.")</x:f>
        <x:v>-83700000</x:v>
      </x:c>
      <x:c r="H5287" s="9" t="n">
        <x:f>IF(ISNUMBER('原始字段'!D5399),'原始字段'!D5399,"n.a.")</x:f>
        <x:v>4.6491</x:v>
      </x:c>
      <x:c r="I5287" s="9" t="n">
        <x:f>IF(COUNT(G5287:H5287)=2,G5287*H5287/100000000,"n.a.")</x:f>
        <x:v>-3.8912967</x:v>
      </x:c>
      <x:c r="J5287" s="1" t="str">
        <x:v>日频齐全；折算事件未独立核实</x:v>
      </x:c>
    </x:row>
    <x:row r="5288" ht="25" customHeight="1">
      <x:c r="A5288" s="1" t="str">
        <x:v>沪深300</x:v>
      </x:c>
      <x:c r="B5288" s="1" t="str">
        <x:v>159330.SZ</x:v>
      </x:c>
      <x:c r="C5288" s="1" t="str">
        <x:v>东财沪深300ETF</x:v>
      </x:c>
      <x:c r="D5288" s="7" t="d">
        <x:v>2026-08-18T00:00:00.000Z</x:v>
      </x:c>
      <x:c r="E5288" s="8" t="n">
        <x:f>IF(ISNUMBER('原始字段'!C5269),'原始字段'!C5269,"n.a.")</x:f>
        <x:v>416801009</x:v>
      </x:c>
      <x:c r="F5288" s="8" t="n">
        <x:f>IF(ISNUMBER('原始字段'!C5365),'原始字段'!C5365,"n.a.")</x:f>
        <x:v>404801009</x:v>
      </x:c>
      <x:c r="G5288" s="8" t="n">
        <x:f>IF(COUNT(E5288:F5288)=2,F5288-E5288,"n.a.")</x:f>
        <x:v>-12000000</x:v>
      </x:c>
      <x:c r="H5288" s="9" t="n">
        <x:f>IF(ISNUMBER('原始字段'!D5365),'原始字段'!D5365,"n.a.")</x:f>
        <x:v>1.4797</x:v>
      </x:c>
      <x:c r="I5288" s="9" t="n">
        <x:f>IF(COUNT(G5288:H5288)=2,G5288*H5288/100000000,"n.a.")</x:f>
        <x:v>-0.177564</x:v>
      </x:c>
      <x:c r="J5288" s="1" t="str">
        <x:v>日频齐全；折算事件未独立核实</x:v>
      </x:c>
    </x:row>
    <x:row r="5289" ht="25" customHeight="1">
      <x:c r="A5289" s="1" t="str">
        <x:v>沪深300</x:v>
      </x:c>
      <x:c r="B5289" s="1" t="str">
        <x:v>510390.SH</x:v>
      </x:c>
      <x:c r="C5289" s="1" t="str">
        <x:v>平安沪深300ETF</x:v>
      </x:c>
      <x:c r="D5289" s="7" t="d">
        <x:v>2026-08-18T00:00:00.000Z</x:v>
      </x:c>
      <x:c r="E5289" s="8" t="n">
        <x:f>IF(ISNUMBER('原始字段'!C5310),'原始字段'!C5310,"n.a.")</x:f>
        <x:v>136550000</x:v>
      </x:c>
      <x:c r="F5289" s="8" t="n">
        <x:f>IF(ISNUMBER('原始字段'!C5406),'原始字段'!C5406,"n.a.")</x:f>
        <x:v>135650000</x:v>
      </x:c>
      <x:c r="G5289" s="8" t="n">
        <x:f>IF(COUNT(E5289:F5289)=2,F5289-E5289,"n.a.")</x:f>
        <x:v>-900000</x:v>
      </x:c>
      <x:c r="H5289" s="9" t="n">
        <x:f>IF(ISNUMBER('原始字段'!D5406),'原始字段'!D5406,"n.a.")</x:f>
        <x:v>5.4236</x:v>
      </x:c>
      <x:c r="I5289" s="9" t="n">
        <x:f>IF(COUNT(G5289:H5289)=2,G5289*H5289/100000000,"n.a.")</x:f>
        <x:v>-0.0488124</x:v>
      </x:c>
      <x:c r="J5289" s="1" t="str">
        <x:v>日频齐全；折算事件未独立核实</x:v>
      </x:c>
    </x:row>
    <x:row r="5290" ht="25" customHeight="1">
      <x:c r="A5290" s="1" t="str">
        <x:v>沪深300</x:v>
      </x:c>
      <x:c r="B5290" s="1" t="str">
        <x:v>515390.SH</x:v>
      </x:c>
      <x:c r="C5290" s="1" t="str">
        <x:v>华安沪深300ETF</x:v>
      </x:c>
      <x:c r="D5290" s="7" t="d">
        <x:v>2026-08-18T00:00:00.000Z</x:v>
      </x:c>
      <x:c r="E5290" s="8" t="n">
        <x:f>IF(ISNUMBER('原始字段'!C5329),'原始字段'!C5329,"n.a.")</x:f>
        <x:v>1774683000</x:v>
      </x:c>
      <x:c r="F5290" s="8" t="n">
        <x:f>IF(ISNUMBER('原始字段'!C5425),'原始字段'!C5425,"n.a.")</x:f>
        <x:v>1750683000</x:v>
      </x:c>
      <x:c r="G5290" s="8" t="n">
        <x:f>IF(COUNT(E5290:F5290)=2,F5290-E5290,"n.a.")</x:f>
        <x:v>-24000000</x:v>
      </x:c>
      <x:c r="H5290" s="9" t="n">
        <x:f>IF(ISNUMBER('原始字段'!D5425),'原始字段'!D5425,"n.a.")</x:f>
        <x:v>1.3946</x:v>
      </x:c>
      <x:c r="I5290" s="9" t="n">
        <x:f>IF(COUNT(G5290:H5290)=2,G5290*H5290/100000000,"n.a.")</x:f>
        <x:v>-0.334704</x:v>
      </x:c>
      <x:c r="J5290" s="1" t="str">
        <x:v>日频齐全；折算事件未独立核实</x:v>
      </x:c>
    </x:row>
    <x:row r="5291" ht="25" customHeight="1">
      <x:c r="A5291" s="1" t="str">
        <x:v>沪深300</x:v>
      </x:c>
      <x:c r="B5291" s="1" t="str">
        <x:v>515130.SH</x:v>
      </x:c>
      <x:c r="C5291" s="1" t="str">
        <x:v>博时沪深300ETF</x:v>
      </x:c>
      <x:c r="D5291" s="7" t="d">
        <x:v>2026-08-18T00:00:00.000Z</x:v>
      </x:c>
      <x:c r="E5291" s="8" t="n">
        <x:f>IF(ISNUMBER('原始字段'!C5322),'原始字段'!C5322,"n.a.")</x:f>
        <x:v>88463200</x:v>
      </x:c>
      <x:c r="F5291" s="8" t="n">
        <x:f>IF(ISNUMBER('原始字段'!C5418),'原始字段'!C5418,"n.a.")</x:f>
        <x:v>85463200</x:v>
      </x:c>
      <x:c r="G5291" s="8" t="n">
        <x:f>IF(COUNT(E5291:F5291)=2,F5291-E5291,"n.a.")</x:f>
        <x:v>-3000000</x:v>
      </x:c>
      <x:c r="H5291" s="9" t="n">
        <x:f>IF(ISNUMBER('原始字段'!D5418),'原始字段'!D5418,"n.a.")</x:f>
        <x:v>1.582</x:v>
      </x:c>
      <x:c r="I5291" s="9" t="n">
        <x:f>IF(COUNT(G5291:H5291)=2,G5291*H5291/100000000,"n.a.")</x:f>
        <x:v>-0.04746</x:v>
      </x:c>
      <x:c r="J5291" s="1" t="str">
        <x:v>日频齐全；折算事件未独立核实</x:v>
      </x:c>
    </x:row>
    <x:row r="5292" ht="25" customHeight="1">
      <x:c r="A5292" s="1" t="str">
        <x:v>中证500</x:v>
      </x:c>
      <x:c r="B5292" s="1" t="str">
        <x:v>510530.SH</x:v>
      </x:c>
      <x:c r="C5292" s="1" t="str">
        <x:v>工银中证500ETF</x:v>
      </x:c>
      <x:c r="D5292" s="7" t="d">
        <x:v>2026-08-18T00:00:00.000Z</x:v>
      </x:c>
      <x:c r="E5292" s="8" t="n">
        <x:f>IF(ISNUMBER('原始字段'!C5313),'原始字段'!C5313,"n.a.")</x:f>
        <x:v>48479400</x:v>
      </x:c>
      <x:c r="F5292" s="8" t="n">
        <x:f>IF(ISNUMBER('原始字段'!C5409),'原始字段'!C5409,"n.a.")</x:f>
        <x:v>46979400</x:v>
      </x:c>
      <x:c r="G5292" s="8" t="n">
        <x:f>IF(COUNT(E5292:F5292)=2,F5292-E5292,"n.a.")</x:f>
        <x:v>-1500000</x:v>
      </x:c>
      <x:c r="H5292" s="9" t="n">
        <x:f>IF(ISNUMBER('原始字段'!D5409),'原始字段'!D5409,"n.a.")</x:f>
        <x:v>9.2014</x:v>
      </x:c>
      <x:c r="I5292" s="9" t="n">
        <x:f>IF(COUNT(G5292:H5292)=2,G5292*H5292/100000000,"n.a.")</x:f>
        <x:v>-0.138021</x:v>
      </x:c>
      <x:c r="J5292" s="1" t="str">
        <x:v>日频齐全；折算事件未独立核实</x:v>
      </x:c>
    </x:row>
    <x:row r="5293" ht="25" customHeight="1">
      <x:c r="A5293" s="1" t="str">
        <x:v>中证500</x:v>
      </x:c>
      <x:c r="B5293" s="1" t="str">
        <x:v>510580.SH</x:v>
      </x:c>
      <x:c r="C5293" s="1" t="str">
        <x:v>易方达中证500ETF</x:v>
      </x:c>
      <x:c r="D5293" s="7" t="d">
        <x:v>2026-08-18T00:00:00.000Z</x:v>
      </x:c>
      <x:c r="E5293" s="8" t="n">
        <x:f>IF(ISNUMBER('原始字段'!C5317),'原始字段'!C5317,"n.a.")</x:f>
        <x:v>1117368300</x:v>
      </x:c>
      <x:c r="F5293" s="8" t="n">
        <x:f>IF(ISNUMBER('原始字段'!C5413),'原始字段'!C5413,"n.a.")</x:f>
        <x:v>1109368300</x:v>
      </x:c>
      <x:c r="G5293" s="8" t="n">
        <x:f>IF(COUNT(E5293:F5293)=2,F5293-E5293,"n.a.")</x:f>
        <x:v>-8000000</x:v>
      </x:c>
      <x:c r="H5293" s="9" t="n">
        <x:f>IF(ISNUMBER('原始字段'!D5413),'原始字段'!D5413,"n.a.")</x:f>
        <x:v>4.3076</x:v>
      </x:c>
      <x:c r="I5293" s="9" t="n">
        <x:f>IF(COUNT(G5293:H5293)=2,G5293*H5293/100000000,"n.a.")</x:f>
        <x:v>-0.344608</x:v>
      </x:c>
      <x:c r="J5293" s="1" t="str">
        <x:v>日频齐全；折算事件未独立核实</x:v>
      </x:c>
    </x:row>
    <x:row r="5294" ht="25" customHeight="1">
      <x:c r="A5294" s="1" t="str">
        <x:v>中证500</x:v>
      </x:c>
      <x:c r="B5294" s="1" t="str">
        <x:v>159922.SZ</x:v>
      </x:c>
      <x:c r="C5294" s="1" t="str">
        <x:v>嘉实中证500ETF</x:v>
      </x:c>
      <x:c r="D5294" s="7" t="d">
        <x:v>2026-08-18T00:00:00.000Z</x:v>
      </x:c>
      <x:c r="E5294" s="8" t="n">
        <x:f>IF(ISNUMBER('原始字段'!C5289),'原始字段'!C5289,"n.a.")</x:f>
        <x:v>2736676765</x:v>
      </x:c>
      <x:c r="F5294" s="8" t="n">
        <x:f>IF(ISNUMBER('原始字段'!C5385),'原始字段'!C5385,"n.a.")</x:f>
        <x:v>2673676765</x:v>
      </x:c>
      <x:c r="G5294" s="8" t="n">
        <x:f>IF(COUNT(E5294:F5294)=2,F5294-E5294,"n.a.")</x:f>
        <x:v>-63000000</x:v>
      </x:c>
      <x:c r="H5294" s="9" t="n">
        <x:f>IF(ISNUMBER('原始字段'!D5385),'原始字段'!D5385,"n.a.")</x:f>
        <x:v>3.3232</x:v>
      </x:c>
      <x:c r="I5294" s="9" t="n">
        <x:f>IF(COUNT(G5294:H5294)=2,G5294*H5294/100000000,"n.a.")</x:f>
        <x:v>-2.093616</x:v>
      </x:c>
      <x:c r="J5294" s="1" t="str">
        <x:v>日频齐全；折算事件未独立核实</x:v>
      </x:c>
    </x:row>
    <x:row r="5295" ht="25" customHeight="1">
      <x:c r="A5295" s="1" t="str">
        <x:v>中证500</x:v>
      </x:c>
      <x:c r="B5295" s="1" t="str">
        <x:v>563750.SH</x:v>
      </x:c>
      <x:c r="C5295" s="1" t="str">
        <x:v>汇添富中证500ETF</x:v>
      </x:c>
      <x:c r="D5295" s="7" t="d">
        <x:v>2026-08-18T00:00:00.000Z</x:v>
      </x:c>
      <x:c r="E5295" s="8" t="n">
        <x:f>IF(ISNUMBER('原始字段'!C5344),'原始字段'!C5344,"n.a.")</x:f>
        <x:v>337237000</x:v>
      </x:c>
      <x:c r="F5295" s="8" t="n">
        <x:f>IF(ISNUMBER('原始字段'!C5440),'原始字段'!C5440,"n.a.")</x:f>
        <x:v>329737000</x:v>
      </x:c>
      <x:c r="G5295" s="8" t="n">
        <x:f>IF(COUNT(E5295:F5295)=2,F5295-E5295,"n.a.")</x:f>
        <x:v>-7500000</x:v>
      </x:c>
      <x:c r="H5295" s="9" t="n">
        <x:f>IF(ISNUMBER('原始字段'!D5440),'原始字段'!D5440,"n.a.")</x:f>
        <x:v>1.1442</x:v>
      </x:c>
      <x:c r="I5295" s="9" t="n">
        <x:f>IF(COUNT(G5295:H5295)=2,G5295*H5295/100000000,"n.a.")</x:f>
        <x:v>-0.085815</x:v>
      </x:c>
      <x:c r="J5295" s="1" t="str">
        <x:v>日频齐全；折算事件未独立核实</x:v>
      </x:c>
    </x:row>
    <x:row r="5296" ht="25" customHeight="1">
      <x:c r="A5296" s="1" t="str">
        <x:v>中证500</x:v>
      </x:c>
      <x:c r="B5296" s="1" t="str">
        <x:v>159935.SZ</x:v>
      </x:c>
      <x:c r="C5296" s="1" t="str">
        <x:v>景顺长城中证500ETF</x:v>
      </x:c>
      <x:c r="D5296" s="7" t="d">
        <x:v>2026-08-18T00:00:00.000Z</x:v>
      </x:c>
      <x:c r="E5296" s="8" t="n">
        <x:f>IF(ISNUMBER('原始字段'!C5291),'原始字段'!C5291,"n.a.")</x:f>
        <x:v>26572956</x:v>
      </x:c>
      <x:c r="F5296" s="8" t="n">
        <x:f>IF(ISNUMBER('原始字段'!C5387),'原始字段'!C5387,"n.a.")</x:f>
        <x:v>26572956</x:v>
      </x:c>
      <x:c r="G5296" s="8" t="n">
        <x:f>IF(COUNT(E5296:F5296)=2,F5296-E5296,"n.a.")</x:f>
        <x:v>0</x:v>
      </x:c>
      <x:c r="H5296" s="9" t="n">
        <x:f>IF(ISNUMBER('原始字段'!D5387),'原始字段'!D5387,"n.a.")</x:f>
        <x:v>2.5796</x:v>
      </x:c>
      <x:c r="I5296" s="9" t="n">
        <x:f>IF(COUNT(G5296:H5296)=2,G5296*H5296/100000000,"n.a.")</x:f>
        <x:v>0</x:v>
      </x:c>
      <x:c r="J5296" s="1" t="str">
        <x:v>日频齐全；折算事件未独立核实</x:v>
      </x:c>
    </x:row>
    <x:row r="5297" ht="25" customHeight="1">
      <x:c r="A5297" s="1" t="str">
        <x:v>中证500</x:v>
      </x:c>
      <x:c r="B5297" s="1" t="str">
        <x:v>515530.SH</x:v>
      </x:c>
      <x:c r="C5297" s="1" t="str">
        <x:v>泰康中证500ETF</x:v>
      </x:c>
      <x:c r="D5297" s="7" t="d">
        <x:v>2026-08-18T00:00:00.000Z</x:v>
      </x:c>
      <x:c r="E5297" s="8" t="n">
        <x:f>IF(ISNUMBER('原始字段'!C5330),'原始字段'!C5330,"n.a.")</x:f>
        <x:v>12242700</x:v>
      </x:c>
      <x:c r="F5297" s="8" t="n">
        <x:f>IF(ISNUMBER('原始字段'!C5426),'原始字段'!C5426,"n.a.")</x:f>
        <x:v>12242700</x:v>
      </x:c>
      <x:c r="G5297" s="8" t="n">
        <x:f>IF(COUNT(E5297:F5297)=2,F5297-E5297,"n.a.")</x:f>
        <x:v>0</x:v>
      </x:c>
      <x:c r="H5297" s="9" t="n">
        <x:f>IF(ISNUMBER('原始字段'!D5426),'原始字段'!D5426,"n.a.")</x:f>
        <x:v>4.5173</x:v>
      </x:c>
      <x:c r="I5297" s="9" t="n">
        <x:f>IF(COUNT(G5297:H5297)=2,G5297*H5297/100000000,"n.a.")</x:f>
        <x:v>0</x:v>
      </x:c>
      <x:c r="J5297" s="1" t="str">
        <x:v>日频齐全；折算事件未独立核实</x:v>
      </x:c>
    </x:row>
    <x:row r="5298" ht="25" customHeight="1">
      <x:c r="A5298" s="1" t="str">
        <x:v>中证500</x:v>
      </x:c>
      <x:c r="B5298" s="1" t="str">
        <x:v>510590.SH</x:v>
      </x:c>
      <x:c r="C5298" s="1" t="str">
        <x:v>平安中证500ETF</x:v>
      </x:c>
      <x:c r="D5298" s="7" t="d">
        <x:v>2026-08-18T00:00:00.000Z</x:v>
      </x:c>
      <x:c r="E5298" s="8" t="n">
        <x:f>IF(ISNUMBER('原始字段'!C5318),'原始字段'!C5318,"n.a.")</x:f>
        <x:v>122386100</x:v>
      </x:c>
      <x:c r="F5298" s="8" t="n">
        <x:f>IF(ISNUMBER('原始字段'!C5414),'原始字段'!C5414,"n.a.")</x:f>
        <x:v>122386100</x:v>
      </x:c>
      <x:c r="G5298" s="8" t="n">
        <x:f>IF(COUNT(E5298:F5298)=2,F5298-E5298,"n.a.")</x:f>
        <x:v>0</x:v>
      </x:c>
      <x:c r="H5298" s="9" t="n">
        <x:f>IF(ISNUMBER('原始字段'!D5414),'原始字段'!D5414,"n.a.")</x:f>
        <x:v>8.9047</x:v>
      </x:c>
      <x:c r="I5298" s="9" t="n">
        <x:f>IF(COUNT(G5298:H5298)=2,G5298*H5298/100000000,"n.a.")</x:f>
        <x:v>0</x:v>
      </x:c>
      <x:c r="J5298" s="1" t="str">
        <x:v>日频齐全；折算事件未独立核实</x:v>
      </x:c>
    </x:row>
    <x:row r="5299" ht="25" customHeight="1">
      <x:c r="A5299" s="1" t="str">
        <x:v>中证500</x:v>
      </x:c>
      <x:c r="B5299" s="1" t="str">
        <x:v>515190.SH</x:v>
      </x:c>
      <x:c r="C5299" s="1" t="str">
        <x:v>中银证券中证500ETF</x:v>
      </x:c>
      <x:c r="D5299" s="7" t="d">
        <x:v>2026-08-18T00:00:00.000Z</x:v>
      </x:c>
      <x:c r="E5299" s="8" t="n">
        <x:f>IF(ISNUMBER('原始字段'!C5323),'原始字段'!C5323,"n.a.")</x:f>
        <x:v>293466100</x:v>
      </x:c>
      <x:c r="F5299" s="8" t="n">
        <x:f>IF(ISNUMBER('原始字段'!C5419),'原始字段'!C5419,"n.a.")</x:f>
        <x:v>293466100</x:v>
      </x:c>
      <x:c r="G5299" s="8" t="n">
        <x:f>IF(COUNT(E5299:F5299)=2,F5299-E5299,"n.a.")</x:f>
        <x:v>0</x:v>
      </x:c>
      <x:c r="H5299" s="9" t="n">
        <x:f>IF(ISNUMBER('原始字段'!D5419),'原始字段'!D5419,"n.a.")</x:f>
        <x:v>1.7213</x:v>
      </x:c>
      <x:c r="I5299" s="9" t="n">
        <x:f>IF(COUNT(G5299:H5299)=2,G5299*H5299/100000000,"n.a.")</x:f>
        <x:v>0</x:v>
      </x:c>
      <x:c r="J5299" s="1" t="str">
        <x:v>日频齐全；折算事件未独立核实</x:v>
      </x:c>
    </x:row>
    <x:row r="5300" ht="25" customHeight="1">
      <x:c r="A5300" s="1" t="str">
        <x:v>中证500</x:v>
      </x:c>
      <x:c r="B5300" s="1" t="str">
        <x:v>159820.SZ</x:v>
      </x:c>
      <x:c r="C5300" s="1" t="str">
        <x:v>天弘中证500ETF</x:v>
      </x:c>
      <x:c r="D5300" s="7" t="d">
        <x:v>2026-08-18T00:00:00.000Z</x:v>
      </x:c>
      <x:c r="E5300" s="8" t="n">
        <x:f>IF(ISNUMBER('原始字段'!C5283),'原始字段'!C5283,"n.a.")</x:f>
        <x:v>1358908470</x:v>
      </x:c>
      <x:c r="F5300" s="8" t="n">
        <x:f>IF(ISNUMBER('原始字段'!C5379),'原始字段'!C5379,"n.a.")</x:f>
        <x:v>1356408470</x:v>
      </x:c>
      <x:c r="G5300" s="8" t="n">
        <x:f>IF(COUNT(E5300:F5300)=2,F5300-E5300,"n.a.")</x:f>
        <x:v>-2500000</x:v>
      </x:c>
      <x:c r="H5300" s="9" t="n">
        <x:f>IF(ISNUMBER('原始字段'!D5379),'原始字段'!D5379,"n.a.")</x:f>
        <x:v>1.4213</x:v>
      </x:c>
      <x:c r="I5300" s="9" t="n">
        <x:f>IF(COUNT(G5300:H5300)=2,G5300*H5300/100000000,"n.a.")</x:f>
        <x:v>-0.0355325</x:v>
      </x:c>
      <x:c r="J5300" s="1" t="str">
        <x:v>日频齐全；折算事件未独立核实</x:v>
      </x:c>
    </x:row>
    <x:row r="5301" ht="25" customHeight="1">
      <x:c r="A5301" s="1" t="str">
        <x:v>中证500</x:v>
      </x:c>
      <x:c r="B5301" s="1" t="str">
        <x:v>159337.SZ</x:v>
      </x:c>
      <x:c r="C5301" s="1" t="str">
        <x:v>东财中证500ETF</x:v>
      </x:c>
      <x:c r="D5301" s="7" t="d">
        <x:v>2026-08-18T00:00:00.000Z</x:v>
      </x:c>
      <x:c r="E5301" s="8" t="n">
        <x:f>IF(ISNUMBER('原始字段'!C5270),'原始字段'!C5270,"n.a.")</x:f>
        <x:v>285710611</x:v>
      </x:c>
      <x:c r="F5301" s="8" t="n">
        <x:f>IF(ISNUMBER('原始字段'!C5366),'原始字段'!C5366,"n.a.")</x:f>
        <x:v>279710611</x:v>
      </x:c>
      <x:c r="G5301" s="8" t="n">
        <x:f>IF(COUNT(E5301:F5301)=2,F5301-E5301,"n.a.")</x:f>
        <x:v>-6000000</x:v>
      </x:c>
      <x:c r="H5301" s="9" t="n">
        <x:f>IF(ISNUMBER('原始字段'!D5366),'原始字段'!D5366,"n.a.")</x:f>
        <x:v>1.8715</x:v>
      </x:c>
      <x:c r="I5301" s="9" t="n">
        <x:f>IF(COUNT(G5301:H5301)=2,G5301*H5301/100000000,"n.a.")</x:f>
        <x:v>-0.11229</x:v>
      </x:c>
      <x:c r="J5301" s="1" t="str">
        <x:v>日频齐全；折算事件未独立核实</x:v>
      </x:c>
    </x:row>
    <x:row r="5302" ht="25" customHeight="1">
      <x:c r="A5302" s="1" t="str">
        <x:v>中证500</x:v>
      </x:c>
      <x:c r="B5302" s="1" t="str">
        <x:v>510500.SH</x:v>
      </x:c>
      <x:c r="C5302" s="1" t="str">
        <x:v>南方中证500ETF</x:v>
      </x:c>
      <x:c r="D5302" s="7" t="d">
        <x:v>2026-08-18T00:00:00.000Z</x:v>
      </x:c>
      <x:c r="E5302" s="8" t="n">
        <x:f>IF(ISNUMBER('原始字段'!C5311),'原始字段'!C5311,"n.a.")</x:f>
        <x:v>5141768600</x:v>
      </x:c>
      <x:c r="F5302" s="8" t="n">
        <x:f>IF(ISNUMBER('原始字段'!C5407),'原始字段'!C5407,"n.a.")</x:f>
        <x:v>4948568600</x:v>
      </x:c>
      <x:c r="G5302" s="8" t="n">
        <x:f>IF(COUNT(E5302:F5302)=2,F5302-E5302,"n.a.")</x:f>
        <x:v>-193200000</x:v>
      </x:c>
      <x:c r="H5302" s="9" t="n">
        <x:f>IF(ISNUMBER('原始字段'!D5407),'原始字段'!D5407,"n.a.")</x:f>
        <x:v>8.1892</x:v>
      </x:c>
      <x:c r="I5302" s="9" t="n">
        <x:f>IF(COUNT(G5302:H5302)=2,G5302*H5302/100000000,"n.a.")</x:f>
        <x:v>-15.8215344</x:v>
      </x:c>
      <x:c r="J5302" s="1" t="str">
        <x:v>日频齐全；折算事件未独立核实</x:v>
      </x:c>
    </x:row>
    <x:row r="5303" ht="25" customHeight="1">
      <x:c r="A5303" s="1" t="str">
        <x:v>中证500</x:v>
      </x:c>
      <x:c r="B5303" s="1" t="str">
        <x:v>159968.SZ</x:v>
      </x:c>
      <x:c r="C5303" s="1" t="str">
        <x:v>博时中证500ETF</x:v>
      </x:c>
      <x:c r="D5303" s="7" t="d">
        <x:v>2026-08-18T00:00:00.000Z</x:v>
      </x:c>
      <x:c r="E5303" s="8" t="n">
        <x:f>IF(ISNUMBER('原始字段'!C5298),'原始字段'!C5298,"n.a.")</x:f>
        <x:v>64895098</x:v>
      </x:c>
      <x:c r="F5303" s="8" t="n">
        <x:f>IF(ISNUMBER('原始字段'!C5394),'原始字段'!C5394,"n.a.")</x:f>
        <x:v>64895098</x:v>
      </x:c>
      <x:c r="G5303" s="8" t="n">
        <x:f>IF(COUNT(E5303:F5303)=2,F5303-E5303,"n.a.")</x:f>
        <x:v>0</x:v>
      </x:c>
      <x:c r="H5303" s="9" t="n">
        <x:f>IF(ISNUMBER('原始字段'!D5394),'原始字段'!D5394,"n.a.")</x:f>
        <x:v>10.7038</x:v>
      </x:c>
      <x:c r="I5303" s="9" t="n">
        <x:f>IF(COUNT(G5303:H5303)=2,G5303*H5303/100000000,"n.a.")</x:f>
        <x:v>0</x:v>
      </x:c>
      <x:c r="J5303" s="1" t="str">
        <x:v>日频齐全；折算事件未独立核实</x:v>
      </x:c>
    </x:row>
    <x:row r="5304" ht="25" customHeight="1">
      <x:c r="A5304" s="1" t="str">
        <x:v>中证500</x:v>
      </x:c>
      <x:c r="B5304" s="1" t="str">
        <x:v>561350.SH</x:v>
      </x:c>
      <x:c r="C5304" s="1" t="str">
        <x:v>国泰中证500ETF</x:v>
      </x:c>
      <x:c r="D5304" s="7" t="d">
        <x:v>2026-08-18T00:00:00.000Z</x:v>
      </x:c>
      <x:c r="E5304" s="8" t="n">
        <x:f>IF(ISNUMBER('原始字段'!C5337),'原始字段'!C5337,"n.a.")</x:f>
        <x:v>91700000</x:v>
      </x:c>
      <x:c r="F5304" s="8" t="n">
        <x:f>IF(ISNUMBER('原始字段'!C5433),'原始字段'!C5433,"n.a.")</x:f>
        <x:v>85700000</x:v>
      </x:c>
      <x:c r="G5304" s="8" t="n">
        <x:f>IF(COUNT(E5304:F5304)=2,F5304-E5304,"n.a.")</x:f>
        <x:v>-6000000</x:v>
      </x:c>
      <x:c r="H5304" s="9" t="n">
        <x:f>IF(ISNUMBER('原始字段'!D5433),'原始字段'!D5433,"n.a.")</x:f>
        <x:v>1.3008</x:v>
      </x:c>
      <x:c r="I5304" s="9" t="n">
        <x:f>IF(COUNT(G5304:H5304)=2,G5304*H5304/100000000,"n.a.")</x:f>
        <x:v>-0.078048</x:v>
      </x:c>
      <x:c r="J5304" s="1" t="str">
        <x:v>日频齐全；折算事件未独立核实</x:v>
      </x:c>
    </x:row>
    <x:row r="5305" ht="25" customHeight="1">
      <x:c r="A5305" s="1" t="str">
        <x:v>中证500</x:v>
      </x:c>
      <x:c r="B5305" s="1" t="str">
        <x:v>512500.SH</x:v>
      </x:c>
      <x:c r="C5305" s="1" t="str">
        <x:v>华夏中证500ETF</x:v>
      </x:c>
      <x:c r="D5305" s="7" t="d">
        <x:v>2026-08-18T00:00:00.000Z</x:v>
      </x:c>
      <x:c r="E5305" s="8" t="n">
        <x:f>IF(ISNUMBER('原始字段'!C5320),'原始字段'!C5320,"n.a.")</x:f>
        <x:v>1837608800</x:v>
      </x:c>
      <x:c r="F5305" s="8" t="n">
        <x:f>IF(ISNUMBER('原始字段'!C5416),'原始字段'!C5416,"n.a.")</x:f>
        <x:v>1782408800</x:v>
      </x:c>
      <x:c r="G5305" s="8" t="n">
        <x:f>IF(COUNT(E5305:F5305)=2,F5305-E5305,"n.a.")</x:f>
        <x:v>-55200000</x:v>
      </x:c>
      <x:c r="H5305" s="9" t="n">
        <x:f>IF(ISNUMBER('原始字段'!D5416),'原始字段'!D5416,"n.a.")</x:f>
        <x:v>4.6332</x:v>
      </x:c>
      <x:c r="I5305" s="9" t="n">
        <x:f>IF(COUNT(G5305:H5305)=2,G5305*H5305/100000000,"n.a.")</x:f>
        <x:v>-2.5575264000000004</x:v>
      </x:c>
      <x:c r="J5305" s="1" t="str">
        <x:v>日频齐全；折算事件未独立核实</x:v>
      </x:c>
    </x:row>
    <x:row r="5306" ht="25" customHeight="1">
      <x:c r="A5306" s="1" t="str">
        <x:v>中证500</x:v>
      </x:c>
      <x:c r="B5306" s="1" t="str">
        <x:v>510550.SH</x:v>
      </x:c>
      <x:c r="C5306" s="1" t="str">
        <x:v>方正富邦中证500ETF</x:v>
      </x:c>
      <x:c r="D5306" s="7" t="d">
        <x:v>2026-08-18T00:00:00.000Z</x:v>
      </x:c>
      <x:c r="E5306" s="8" t="n">
        <x:f>IF(ISNUMBER('原始字段'!C5314),'原始字段'!C5314,"n.a.")</x:f>
        <x:v>23743300</x:v>
      </x:c>
      <x:c r="F5306" s="8" t="n">
        <x:f>IF(ISNUMBER('原始字段'!C5410),'原始字段'!C5410,"n.a.")</x:f>
        <x:v>23743300</x:v>
      </x:c>
      <x:c r="G5306" s="8" t="n">
        <x:f>IF(COUNT(E5306:F5306)=2,F5306-E5306,"n.a.")</x:f>
        <x:v>0</x:v>
      </x:c>
      <x:c r="H5306" s="9" t="n">
        <x:f>IF(ISNUMBER('原始字段'!D5410),'原始字段'!D5410,"n.a.")</x:f>
        <x:v>2.1042</x:v>
      </x:c>
      <x:c r="I5306" s="9" t="n">
        <x:f>IF(COUNT(G5306:H5306)=2,G5306*H5306/100000000,"n.a.")</x:f>
        <x:v>0</x:v>
      </x:c>
      <x:c r="J5306" s="1" t="str">
        <x:v>日频齐全；折算事件未独立核实</x:v>
      </x:c>
    </x:row>
    <x:row r="5307" ht="25" customHeight="1">
      <x:c r="A5307" s="1" t="str">
        <x:v>中证500</x:v>
      </x:c>
      <x:c r="B5307" s="1" t="str">
        <x:v>510510.SH</x:v>
      </x:c>
      <x:c r="C5307" s="1" t="str">
        <x:v>广发中证500ETF</x:v>
      </x:c>
      <x:c r="D5307" s="7" t="d">
        <x:v>2026-08-18T00:00:00.000Z</x:v>
      </x:c>
      <x:c r="E5307" s="8" t="n">
        <x:f>IF(ISNUMBER('原始字段'!C5312),'原始字段'!C5312,"n.a.")</x:f>
        <x:v>837038300</x:v>
      </x:c>
      <x:c r="F5307" s="8" t="n">
        <x:f>IF(ISNUMBER('原始字段'!C5408),'原始字段'!C5408,"n.a.")</x:f>
        <x:v>835038300</x:v>
      </x:c>
      <x:c r="G5307" s="8" t="n">
        <x:f>IF(COUNT(E5307:F5307)=2,F5307-E5307,"n.a.")</x:f>
        <x:v>-2000000</x:v>
      </x:c>
      <x:c r="H5307" s="9" t="n">
        <x:f>IF(ISNUMBER('原始字段'!D5408),'原始字段'!D5408,"n.a.")</x:f>
        <x:v>2.6566</x:v>
      </x:c>
      <x:c r="I5307" s="9" t="n">
        <x:f>IF(COUNT(G5307:H5307)=2,G5307*H5307/100000000,"n.a.")</x:f>
        <x:v>-0.053132</x:v>
      </x:c>
      <x:c r="J5307" s="1" t="str">
        <x:v>日频齐全；折算事件未独立核实</x:v>
      </x:c>
    </x:row>
    <x:row r="5308" ht="25" customHeight="1">
      <x:c r="A5308" s="1" t="str">
        <x:v>中证500</x:v>
      </x:c>
      <x:c r="B5308" s="1" t="str">
        <x:v>515550.SH</x:v>
      </x:c>
      <x:c r="C5308" s="1" t="str">
        <x:v>国联中证500ETF</x:v>
      </x:c>
      <x:c r="D5308" s="7" t="d">
        <x:v>2026-08-18T00:00:00.000Z</x:v>
      </x:c>
      <x:c r="E5308" s="8" t="n">
        <x:f>IF(ISNUMBER('原始字段'!C5331),'原始字段'!C5331,"n.a.")</x:f>
        <x:v>21345700</x:v>
      </x:c>
      <x:c r="F5308" s="8" t="n">
        <x:f>IF(ISNUMBER('原始字段'!C5427),'原始字段'!C5427,"n.a.")</x:f>
        <x:v>21345700</x:v>
      </x:c>
      <x:c r="G5308" s="8" t="n">
        <x:f>IF(COUNT(E5308:F5308)=2,F5308-E5308,"n.a.")</x:f>
        <x:v>0</x:v>
      </x:c>
      <x:c r="H5308" s="9" t="n">
        <x:f>IF(ISNUMBER('原始字段'!D5427),'原始字段'!D5427,"n.a.")</x:f>
        <x:v>1.8351</x:v>
      </x:c>
      <x:c r="I5308" s="9" t="n">
        <x:f>IF(COUNT(G5308:H5308)=2,G5308*H5308/100000000,"n.a.")</x:f>
        <x:v>0</x:v>
      </x:c>
      <x:c r="J5308" s="1" t="str">
        <x:v>日频齐全；折算事件未独立核实</x:v>
      </x:c>
    </x:row>
    <x:row r="5309" ht="25" customHeight="1">
      <x:c r="A5309" s="1" t="str">
        <x:v>中证500</x:v>
      </x:c>
      <x:c r="B5309" s="1" t="str">
        <x:v>159500.SZ</x:v>
      </x:c>
      <x:c r="C5309" s="1" t="str">
        <x:v>富国中证500ETF</x:v>
      </x:c>
      <x:c r="D5309" s="7" t="d">
        <x:v>2026-08-18T00:00:00.000Z</x:v>
      </x:c>
      <x:c r="E5309" s="8" t="n">
        <x:f>IF(ISNUMBER('原始字段'!C5272),'原始字段'!C5272,"n.a.")</x:f>
        <x:v>213338865</x:v>
      </x:c>
      <x:c r="F5309" s="8" t="n">
        <x:f>IF(ISNUMBER('原始字段'!C5368),'原始字段'!C5368,"n.a.")</x:f>
        <x:v>210538865</x:v>
      </x:c>
      <x:c r="G5309" s="8" t="n">
        <x:f>IF(COUNT(E5309:F5309)=2,F5309-E5309,"n.a.")</x:f>
        <x:v>-2800000</x:v>
      </x:c>
      <x:c r="H5309" s="9" t="n">
        <x:f>IF(ISNUMBER('原始字段'!D5368),'原始字段'!D5368,"n.a.")</x:f>
        <x:v>1.2284</x:v>
      </x:c>
      <x:c r="I5309" s="9" t="n">
        <x:f>IF(COUNT(G5309:H5309)=2,G5309*H5309/100000000,"n.a.")</x:f>
        <x:v>-0.0343952</x:v>
      </x:c>
      <x:c r="J5309" s="1" t="str">
        <x:v>日频齐全；折算事件未独立核实</x:v>
      </x:c>
    </x:row>
    <x:row r="5310" ht="25" customHeight="1">
      <x:c r="A5310" s="1" t="str">
        <x:v>中证500</x:v>
      </x:c>
      <x:c r="B5310" s="1" t="str">
        <x:v>512510.SH</x:v>
      </x:c>
      <x:c r="C5310" s="1" t="str">
        <x:v>华泰柏瑞中证500ETF</x:v>
      </x:c>
      <x:c r="D5310" s="7" t="d">
        <x:v>2026-08-18T00:00:00.000Z</x:v>
      </x:c>
      <x:c r="E5310" s="8" t="n">
        <x:f>IF(ISNUMBER('原始字段'!C5321),'原始字段'!C5321,"n.a.")</x:f>
        <x:v>439429800</x:v>
      </x:c>
      <x:c r="F5310" s="8" t="n">
        <x:f>IF(ISNUMBER('原始字段'!C5417),'原始字段'!C5417,"n.a.")</x:f>
        <x:v>434929800</x:v>
      </x:c>
      <x:c r="G5310" s="8" t="n">
        <x:f>IF(COUNT(E5310:F5310)=2,F5310-E5310,"n.a.")</x:f>
        <x:v>-4500000</x:v>
      </x:c>
      <x:c r="H5310" s="9" t="n">
        <x:f>IF(ISNUMBER('原始字段'!D5417),'原始字段'!D5417,"n.a.")</x:f>
        <x:v>2.4561</x:v>
      </x:c>
      <x:c r="I5310" s="9" t="n">
        <x:f>IF(COUNT(G5310:H5310)=2,G5310*H5310/100000000,"n.a.")</x:f>
        <x:v>-0.1105245</x:v>
      </x:c>
      <x:c r="J5310" s="1" t="str">
        <x:v>日频齐全；折算事件未独立核实</x:v>
      </x:c>
    </x:row>
    <x:row r="5311" ht="25" customHeight="1">
      <x:c r="A5311" s="1" t="str">
        <x:v>中证500</x:v>
      </x:c>
      <x:c r="B5311" s="1" t="str">
        <x:v>510570.SH</x:v>
      </x:c>
      <x:c r="C5311" s="1" t="str">
        <x:v>兴业中证500ETF</x:v>
      </x:c>
      <x:c r="D5311" s="7" t="d">
        <x:v>2026-08-18T00:00:00.000Z</x:v>
      </x:c>
      <x:c r="E5311" s="8" t="n">
        <x:f>IF(ISNUMBER('原始字段'!C5316),'原始字段'!C5316,"n.a.")</x:f>
        <x:v>33060600</x:v>
      </x:c>
      <x:c r="F5311" s="8" t="n">
        <x:f>IF(ISNUMBER('原始字段'!C5412),'原始字段'!C5412,"n.a.")</x:f>
        <x:v>33060600</x:v>
      </x:c>
      <x:c r="G5311" s="8" t="n">
        <x:f>IF(COUNT(E5311:F5311)=2,F5311-E5311,"n.a.")</x:f>
        <x:v>0</x:v>
      </x:c>
      <x:c r="H5311" s="9" t="n">
        <x:f>IF(ISNUMBER('原始字段'!D5412),'原始字段'!D5412,"n.a.")</x:f>
        <x:v>1.2889</x:v>
      </x:c>
      <x:c r="I5311" s="9" t="n">
        <x:f>IF(COUNT(G5311:H5311)=2,G5311*H5311/100000000,"n.a.")</x:f>
        <x:v>0</x:v>
      </x:c>
      <x:c r="J5311" s="1" t="str">
        <x:v>日频齐全；折算事件未独立核实</x:v>
      </x:c>
    </x:row>
    <x:row r="5312" ht="25" customHeight="1">
      <x:c r="A5312" s="1" t="str">
        <x:v>中证500</x:v>
      </x:c>
      <x:c r="B5312" s="1" t="str">
        <x:v>510560.SH</x:v>
      </x:c>
      <x:c r="C5312" s="1" t="str">
        <x:v>国寿安保中证500ETF</x:v>
      </x:c>
      <x:c r="D5312" s="7" t="d">
        <x:v>2026-08-18T00:00:00.000Z</x:v>
      </x:c>
      <x:c r="E5312" s="8" t="n">
        <x:f>IF(ISNUMBER('原始字段'!C5315),'原始字段'!C5315,"n.a.")</x:f>
        <x:v>52318700</x:v>
      </x:c>
      <x:c r="F5312" s="8" t="n">
        <x:f>IF(ISNUMBER('原始字段'!C5411),'原始字段'!C5411,"n.a.")</x:f>
        <x:v>52318700</x:v>
      </x:c>
      <x:c r="G5312" s="8" t="n">
        <x:f>IF(COUNT(E5312:F5312)=2,F5312-E5312,"n.a.")</x:f>
        <x:v>0</x:v>
      </x:c>
      <x:c r="H5312" s="9" t="n">
        <x:f>IF(ISNUMBER('原始字段'!D5411),'原始字段'!D5411,"n.a.")</x:f>
        <x:v>2.0573</x:v>
      </x:c>
      <x:c r="I5312" s="9" t="n">
        <x:f>IF(COUNT(G5312:H5312)=2,G5312*H5312/100000000,"n.a.")</x:f>
        <x:v>0</x:v>
      </x:c>
      <x:c r="J5312" s="1" t="str">
        <x:v>日频齐全；折算事件未独立核实</x:v>
      </x:c>
    </x:row>
    <x:row r="5313" ht="25" customHeight="1">
      <x:c r="A5313" s="1" t="str">
        <x:v>中证500</x:v>
      </x:c>
      <x:c r="B5313" s="1" t="str">
        <x:v>159982.SZ</x:v>
      </x:c>
      <x:c r="C5313" s="1" t="str">
        <x:v>鹏华中证500ETF</x:v>
      </x:c>
      <x:c r="D5313" s="7" t="d">
        <x:v>2026-08-18T00:00:00.000Z</x:v>
      </x:c>
      <x:c r="E5313" s="8" t="n">
        <x:f>IF(ISNUMBER('原始字段'!C5301),'原始字段'!C5301,"n.a.")</x:f>
        <x:v>204211253</x:v>
      </x:c>
      <x:c r="F5313" s="8" t="n">
        <x:f>IF(ISNUMBER('原始字段'!C5397),'原始字段'!C5397,"n.a.")</x:f>
        <x:v>198211253</x:v>
      </x:c>
      <x:c r="G5313" s="8" t="n">
        <x:f>IF(COUNT(E5313:F5313)=2,F5313-E5313,"n.a.")</x:f>
        <x:v>-6000000</x:v>
      </x:c>
      <x:c r="H5313" s="9" t="n">
        <x:f>IF(ISNUMBER('原始字段'!D5397),'原始字段'!D5397,"n.a.")</x:f>
        <x:v>2.2</x:v>
      </x:c>
      <x:c r="I5313" s="9" t="n">
        <x:f>IF(COUNT(G5313:H5313)=2,G5313*H5313/100000000,"n.a.")</x:f>
        <x:v>-0.132</x:v>
      </x:c>
      <x:c r="J5313" s="1" t="str">
        <x:v>日频齐全；折算事件未独立核实</x:v>
      </x:c>
    </x:row>
    <x:row r="5314" ht="25" customHeight="1">
      <x:c r="A5314" s="1" t="str">
        <x:v>中证1000</x:v>
      </x:c>
      <x:c r="B5314" s="1" t="str">
        <x:v>560010.SH</x:v>
      </x:c>
      <x:c r="C5314" s="1" t="str">
        <x:v>广发中证1000ETF</x:v>
      </x:c>
      <x:c r="D5314" s="7" t="d">
        <x:v>2026-08-18T00:00:00.000Z</x:v>
      </x:c>
      <x:c r="E5314" s="8" t="n">
        <x:f>IF(ISNUMBER('原始字段'!C5334),'原始字段'!C5334,"n.a.")</x:f>
        <x:v>1856621700</x:v>
      </x:c>
      <x:c r="F5314" s="8" t="n">
        <x:f>IF(ISNUMBER('原始字段'!C5430),'原始字段'!C5430,"n.a.")</x:f>
        <x:v>1752621700</x:v>
      </x:c>
      <x:c r="G5314" s="8" t="n">
        <x:f>IF(COUNT(E5314:F5314)=2,F5314-E5314,"n.a.")</x:f>
        <x:v>-104000000</x:v>
      </x:c>
      <x:c r="H5314" s="9" t="n">
        <x:f>IF(ISNUMBER('原始字段'!D5430),'原始字段'!D5430,"n.a.")</x:f>
        <x:v>3.3026</x:v>
      </x:c>
      <x:c r="I5314" s="9" t="n">
        <x:f>IF(COUNT(G5314:H5314)=2,G5314*H5314/100000000,"n.a.")</x:f>
        <x:v>-3.434704</x:v>
      </x:c>
      <x:c r="J5314" s="1" t="str">
        <x:v>日频齐全；折算事件未独立核实</x:v>
      </x:c>
    </x:row>
    <x:row r="5315" ht="25" customHeight="1">
      <x:c r="A5315" s="1" t="str">
        <x:v>中证1000</x:v>
      </x:c>
      <x:c r="B5315" s="1" t="str">
        <x:v>159845.SZ</x:v>
      </x:c>
      <x:c r="C5315" s="1" t="str">
        <x:v>华夏中证1000ETF</x:v>
      </x:c>
      <x:c r="D5315" s="7" t="d">
        <x:v>2026-08-18T00:00:00.000Z</x:v>
      </x:c>
      <x:c r="E5315" s="8" t="n">
        <x:f>IF(ISNUMBER('原始字段'!C5285),'原始字段'!C5285,"n.a.")</x:f>
        <x:v>2379425606</x:v>
      </x:c>
      <x:c r="F5315" s="8" t="n">
        <x:f>IF(ISNUMBER('原始字段'!C5381),'原始字段'!C5381,"n.a.")</x:f>
        <x:v>2082425606</x:v>
      </x:c>
      <x:c r="G5315" s="8" t="n">
        <x:f>IF(COUNT(E5315:F5315)=2,F5315-E5315,"n.a.")</x:f>
        <x:v>-297000000</x:v>
      </x:c>
      <x:c r="H5315" s="9" t="n">
        <x:f>IF(ISNUMBER('原始字段'!D5381),'原始字段'!D5381,"n.a.")</x:f>
        <x:v>3.3037</x:v>
      </x:c>
      <x:c r="I5315" s="9" t="n">
        <x:f>IF(COUNT(G5315:H5315)=2,G5315*H5315/100000000,"n.a.")</x:f>
        <x:v>-9.811989</x:v>
      </x:c>
      <x:c r="J5315" s="1" t="str">
        <x:v>日频齐全；折算事件未独立核实</x:v>
      </x:c>
    </x:row>
    <x:row r="5316" ht="25" customHeight="1">
      <x:c r="A5316" s="1" t="str">
        <x:v>中证1000</x:v>
      </x:c>
      <x:c r="B5316" s="1" t="str">
        <x:v>159633.SZ</x:v>
      </x:c>
      <x:c r="C5316" s="1" t="str">
        <x:v>易方达中证1000ETF</x:v>
      </x:c>
      <x:c r="D5316" s="7" t="d">
        <x:v>2026-08-18T00:00:00.000Z</x:v>
      </x:c>
      <x:c r="E5316" s="8" t="n">
        <x:f>IF(ISNUMBER('原始字段'!C5279),'原始字段'!C5279,"n.a.")</x:f>
        <x:v>1022162658</x:v>
      </x:c>
      <x:c r="F5316" s="8" t="n">
        <x:f>IF(ISNUMBER('原始字段'!C5375),'原始字段'!C5375,"n.a.")</x:f>
        <x:v>932162658</x:v>
      </x:c>
      <x:c r="G5316" s="8" t="n">
        <x:f>IF(COUNT(E5316:F5316)=2,F5316-E5316,"n.a.")</x:f>
        <x:v>-90000000</x:v>
      </x:c>
      <x:c r="H5316" s="9" t="n">
        <x:f>IF(ISNUMBER('原始字段'!D5375),'原始字段'!D5375,"n.a.")</x:f>
        <x:v>3.3917</x:v>
      </x:c>
      <x:c r="I5316" s="9" t="n">
        <x:f>IF(COUNT(G5316:H5316)=2,G5316*H5316/100000000,"n.a.")</x:f>
        <x:v>-3.05253</x:v>
      </x:c>
      <x:c r="J5316" s="1" t="str">
        <x:v>日频齐全；折算事件未独立核实</x:v>
      </x:c>
    </x:row>
    <x:row r="5317" ht="25" customHeight="1">
      <x:c r="A5317" s="1" t="str">
        <x:v>中证1000</x:v>
      </x:c>
      <x:c r="B5317" s="1" t="str">
        <x:v>159629.SZ</x:v>
      </x:c>
      <x:c r="C5317" s="1" t="str">
        <x:v>富国中证1000ETF</x:v>
      </x:c>
      <x:c r="D5317" s="7" t="d">
        <x:v>2026-08-18T00:00:00.000Z</x:v>
      </x:c>
      <x:c r="E5317" s="8" t="n">
        <x:f>IF(ISNUMBER('原始字段'!C5278),'原始字段'!C5278,"n.a.")</x:f>
        <x:v>859252663</x:v>
      </x:c>
      <x:c r="F5317" s="8" t="n">
        <x:f>IF(ISNUMBER('原始字段'!C5374),'原始字段'!C5374,"n.a.")</x:f>
        <x:v>815252663</x:v>
      </x:c>
      <x:c r="G5317" s="8" t="n">
        <x:f>IF(COUNT(E5317:F5317)=2,F5317-E5317,"n.a.")</x:f>
        <x:v>-44000000</x:v>
      </x:c>
      <x:c r="H5317" s="9" t="n">
        <x:f>IF(ISNUMBER('原始字段'!D5374),'原始字段'!D5374,"n.a.")</x:f>
        <x:v>3.3207</x:v>
      </x:c>
      <x:c r="I5317" s="9" t="n">
        <x:f>IF(COUNT(G5317:H5317)=2,G5317*H5317/100000000,"n.a.")</x:f>
        <x:v>-1.461108</x:v>
      </x:c>
      <x:c r="J5317" s="1" t="str">
        <x:v>日频齐全；折算事件未独立核实</x:v>
      </x:c>
    </x:row>
    <x:row r="5318" ht="25" customHeight="1">
      <x:c r="A5318" s="1" t="str">
        <x:v>中证1000</x:v>
      </x:c>
      <x:c r="B5318" s="1" t="str">
        <x:v>512100.SH</x:v>
      </x:c>
      <x:c r="C5318" s="1" t="str">
        <x:v>南方中证1000ETF</x:v>
      </x:c>
      <x:c r="D5318" s="7" t="d">
        <x:v>2026-08-18T00:00:00.000Z</x:v>
      </x:c>
      <x:c r="E5318" s="8" t="n">
        <x:f>IF(ISNUMBER('原始字段'!C5319),'原始字段'!C5319,"n.a.")</x:f>
        <x:v>6681217600</x:v>
      </x:c>
      <x:c r="F5318" s="8" t="n">
        <x:f>IF(ISNUMBER('原始字段'!C5415),'原始字段'!C5415,"n.a.")</x:f>
        <x:v>6277217600</x:v>
      </x:c>
      <x:c r="G5318" s="8" t="n">
        <x:f>IF(COUNT(E5318:F5318)=2,F5318-E5318,"n.a.")</x:f>
        <x:v>-404000000</x:v>
      </x:c>
      <x:c r="H5318" s="9" t="n">
        <x:f>IF(ISNUMBER('原始字段'!D5415),'原始字段'!D5415,"n.a.")</x:f>
        <x:v>3.2163</x:v>
      </x:c>
      <x:c r="I5318" s="9" t="n">
        <x:f>IF(COUNT(G5318:H5318)=2,G5318*H5318/100000000,"n.a.")</x:f>
        <x:v>-12.993852</x:v>
      </x:c>
      <x:c r="J5318" s="1" t="str">
        <x:v>日频齐全；折算事件未独立核实</x:v>
      </x:c>
    </x:row>
    <x:row r="5319" ht="25" customHeight="1">
      <x:c r="A5319" s="1" t="str">
        <x:v>中证1000</x:v>
      </x:c>
      <x:c r="B5319" s="1" t="str">
        <x:v>516300.SH</x:v>
      </x:c>
      <x:c r="C5319" s="1" t="str">
        <x:v>华泰柏瑞中证1000ETF</x:v>
      </x:c>
      <x:c r="D5319" s="7" t="d">
        <x:v>2026-08-18T00:00:00.000Z</x:v>
      </x:c>
      <x:c r="E5319" s="8" t="n">
        <x:f>IF(ISNUMBER('原始字段'!C5333),'原始字段'!C5333,"n.a.")</x:f>
        <x:v>45012600</x:v>
      </x:c>
      <x:c r="F5319" s="8" t="n">
        <x:f>IF(ISNUMBER('原始字段'!C5429),'原始字段'!C5429,"n.a.")</x:f>
        <x:v>45012600</x:v>
      </x:c>
      <x:c r="G5319" s="8" t="n">
        <x:f>IF(COUNT(E5319:F5319)=2,F5319-E5319,"n.a.")</x:f>
        <x:v>0</x:v>
      </x:c>
      <x:c r="H5319" s="9" t="n">
        <x:f>IF(ISNUMBER('原始字段'!D5429),'原始字段'!D5429,"n.a.")</x:f>
        <x:v>3.3412</x:v>
      </x:c>
      <x:c r="I5319" s="9" t="n">
        <x:f>IF(COUNT(G5319:H5319)=2,G5319*H5319/100000000,"n.a.")</x:f>
        <x:v>0</x:v>
      </x:c>
      <x:c r="J5319" s="1" t="str">
        <x:v>日频齐全；折算事件未独立核实</x:v>
      </x:c>
    </x:row>
    <x:row r="5320" ht="25" customHeight="1">
      <x:c r="A5320" s="1" t="str">
        <x:v>中证1000</x:v>
      </x:c>
      <x:c r="B5320" s="1" t="str">
        <x:v>560110.SH</x:v>
      </x:c>
      <x:c r="C5320" s="1" t="str">
        <x:v>汇添富中证1000ETF</x:v>
      </x:c>
      <x:c r="D5320" s="7" t="d">
        <x:v>2026-08-18T00:00:00.000Z</x:v>
      </x:c>
      <x:c r="E5320" s="8" t="n">
        <x:f>IF(ISNUMBER('原始字段'!C5335),'原始字段'!C5335,"n.a.")</x:f>
        <x:v>358903500</x:v>
      </x:c>
      <x:c r="F5320" s="8" t="n">
        <x:f>IF(ISNUMBER('原始字段'!C5431),'原始字段'!C5431,"n.a.")</x:f>
        <x:v>343903500</x:v>
      </x:c>
      <x:c r="G5320" s="8" t="n">
        <x:f>IF(COUNT(E5320:F5320)=2,F5320-E5320,"n.a.")</x:f>
        <x:v>-15000000</x:v>
      </x:c>
      <x:c r="H5320" s="9" t="n">
        <x:f>IF(ISNUMBER('原始字段'!D5431),'原始字段'!D5431,"n.a.")</x:f>
        <x:v>1.1944</x:v>
      </x:c>
      <x:c r="I5320" s="9" t="n">
        <x:f>IF(COUNT(G5320:H5320)=2,G5320*H5320/100000000,"n.a.")</x:f>
        <x:v>-0.17916</x:v>
      </x:c>
      <x:c r="J5320" s="1" t="str">
        <x:v>日频齐全；折算事件未独立核实</x:v>
      </x:c>
    </x:row>
    <x:row r="5321" ht="25" customHeight="1">
      <x:c r="A5321" s="1" t="str">
        <x:v>中证2000</x:v>
      </x:c>
      <x:c r="B5321" s="1" t="str">
        <x:v>159535.SZ</x:v>
      </x:c>
      <x:c r="C5321" s="1" t="str">
        <x:v>嘉实中证2000ETF</x:v>
      </x:c>
      <x:c r="D5321" s="7" t="d">
        <x:v>2026-08-18T00:00:00.000Z</x:v>
      </x:c>
      <x:c r="E5321" s="8" t="n">
        <x:f>IF(ISNUMBER('原始字段'!C5276),'原始字段'!C5276,"n.a.")</x:f>
        <x:v>25981088</x:v>
      </x:c>
      <x:c r="F5321" s="8" t="n">
        <x:f>IF(ISNUMBER('原始字段'!C5372),'原始字段'!C5372,"n.a.")</x:f>
        <x:v>25981088</x:v>
      </x:c>
      <x:c r="G5321" s="8" t="n">
        <x:f>IF(COUNT(E5321:F5321)=2,F5321-E5321,"n.a.")</x:f>
        <x:v>0</x:v>
      </x:c>
      <x:c r="H5321" s="9" t="n">
        <x:f>IF(ISNUMBER('原始字段'!D5372),'原始字段'!D5372,"n.a.")</x:f>
        <x:v>1.541</x:v>
      </x:c>
      <x:c r="I5321" s="9" t="n">
        <x:f>IF(COUNT(G5321:H5321)=2,G5321*H5321/100000000,"n.a.")</x:f>
        <x:v>0</x:v>
      </x:c>
      <x:c r="J5321" s="1" t="str">
        <x:v>日频齐全；折算事件未独立核实</x:v>
      </x:c>
    </x:row>
    <x:row r="5322" ht="25" customHeight="1">
      <x:c r="A5322" s="1" t="str">
        <x:v>中证2000</x:v>
      </x:c>
      <x:c r="B5322" s="1" t="str">
        <x:v>159536.SZ</x:v>
      </x:c>
      <x:c r="C5322" s="1" t="str">
        <x:v>汇添富中证2000ETF</x:v>
      </x:c>
      <x:c r="D5322" s="7" t="d">
        <x:v>2026-08-18T00:00:00.000Z</x:v>
      </x:c>
      <x:c r="E5322" s="8" t="n">
        <x:f>IF(ISNUMBER('原始字段'!C5277),'原始字段'!C5277,"n.a.")</x:f>
        <x:v>49261589</x:v>
      </x:c>
      <x:c r="F5322" s="8" t="n">
        <x:f>IF(ISNUMBER('原始字段'!C5373),'原始字段'!C5373,"n.a.")</x:f>
        <x:v>47261589</x:v>
      </x:c>
      <x:c r="G5322" s="8" t="n">
        <x:f>IF(COUNT(E5322:F5322)=2,F5322-E5322,"n.a.")</x:f>
        <x:v>-2000000</x:v>
      </x:c>
      <x:c r="H5322" s="9" t="n">
        <x:f>IF(ISNUMBER('原始字段'!D5373),'原始字段'!D5373,"n.a.")</x:f>
        <x:v>1.4344</x:v>
      </x:c>
      <x:c r="I5322" s="9" t="n">
        <x:f>IF(COUNT(G5322:H5322)=2,G5322*H5322/100000000,"n.a.")</x:f>
        <x:v>-0.028688</x:v>
      </x:c>
      <x:c r="J5322" s="1" t="str">
        <x:v>日频齐全；折算事件未独立核实</x:v>
      </x:c>
    </x:row>
    <x:row r="5323" ht="25" customHeight="1">
      <x:c r="A5323" s="1" t="str">
        <x:v>中证2000</x:v>
      </x:c>
      <x:c r="B5323" s="1" t="str">
        <x:v>159531.SZ</x:v>
      </x:c>
      <x:c r="C5323" s="1" t="str">
        <x:v>南方中证2000ETF</x:v>
      </x:c>
      <x:c r="D5323" s="7" t="d">
        <x:v>2026-08-18T00:00:00.000Z</x:v>
      </x:c>
      <x:c r="E5323" s="8" t="n">
        <x:f>IF(ISNUMBER('原始字段'!C5273),'原始字段'!C5273,"n.a.")</x:f>
        <x:v>1050608406</x:v>
      </x:c>
      <x:c r="F5323" s="8" t="n">
        <x:f>IF(ISNUMBER('原始字段'!C5369),'原始字段'!C5369,"n.a.")</x:f>
        <x:v>1032608406</x:v>
      </x:c>
      <x:c r="G5323" s="8" t="n">
        <x:f>IF(COUNT(E5323:F5323)=2,F5323-E5323,"n.a.")</x:f>
        <x:v>-18000000</x:v>
      </x:c>
      <x:c r="H5323" s="9" t="n">
        <x:f>IF(ISNUMBER('原始字段'!D5369),'原始字段'!D5369,"n.a.")</x:f>
        <x:v>1.5031</x:v>
      </x:c>
      <x:c r="I5323" s="9" t="n">
        <x:f>IF(COUNT(G5323:H5323)=2,G5323*H5323/100000000,"n.a.")</x:f>
        <x:v>-0.270558</x:v>
      </x:c>
      <x:c r="J5323" s="1" t="str">
        <x:v>日频齐全；折算事件未独立核实</x:v>
      </x:c>
    </x:row>
    <x:row r="5324" ht="25" customHeight="1">
      <x:c r="A5324" s="1" t="str">
        <x:v>中证2000</x:v>
      </x:c>
      <x:c r="B5324" s="1" t="str">
        <x:v>159532.SZ</x:v>
      </x:c>
      <x:c r="C5324" s="1" t="str">
        <x:v>易方达中证2000ETF</x:v>
      </x:c>
      <x:c r="D5324" s="7" t="d">
        <x:v>2026-08-18T00:00:00.000Z</x:v>
      </x:c>
      <x:c r="E5324" s="8" t="n">
        <x:f>IF(ISNUMBER('原始字段'!C5274),'原始字段'!C5274,"n.a.")</x:f>
        <x:v>179564791</x:v>
      </x:c>
      <x:c r="F5324" s="8" t="n">
        <x:f>IF(ISNUMBER('原始字段'!C5370),'原始字段'!C5370,"n.a.")</x:f>
        <x:v>179564791</x:v>
      </x:c>
      <x:c r="G5324" s="8" t="n">
        <x:f>IF(COUNT(E5324:F5324)=2,F5324-E5324,"n.a.")</x:f>
        <x:v>0</x:v>
      </x:c>
      <x:c r="H5324" s="9" t="n">
        <x:f>IF(ISNUMBER('原始字段'!D5370),'原始字段'!D5370,"n.a.")</x:f>
        <x:v>1.685</x:v>
      </x:c>
      <x:c r="I5324" s="9" t="n">
        <x:f>IF(COUNT(G5324:H5324)=2,G5324*H5324/100000000,"n.a.")</x:f>
        <x:v>0</x:v>
      </x:c>
      <x:c r="J5324" s="1" t="str">
        <x:v>日频齐全；折算事件未独立核实</x:v>
      </x:c>
    </x:row>
    <x:row r="5325" ht="25" customHeight="1">
      <x:c r="A5325" s="1" t="str">
        <x:v>中证2000</x:v>
      </x:c>
      <x:c r="B5325" s="1" t="str">
        <x:v>159533.SZ</x:v>
      </x:c>
      <x:c r="C5325" s="1" t="str">
        <x:v>博时中证2000ETF</x:v>
      </x:c>
      <x:c r="D5325" s="7" t="d">
        <x:v>2026-08-18T00:00:00.000Z</x:v>
      </x:c>
      <x:c r="E5325" s="8" t="n">
        <x:f>IF(ISNUMBER('原始字段'!C5275),'原始字段'!C5275,"n.a.")</x:f>
        <x:v>15458785</x:v>
      </x:c>
      <x:c r="F5325" s="8" t="n">
        <x:f>IF(ISNUMBER('原始字段'!C5371),'原始字段'!C5371,"n.a.")</x:f>
        <x:v>15458785</x:v>
      </x:c>
      <x:c r="G5325" s="8" t="n">
        <x:f>IF(COUNT(E5325:F5325)=2,F5325-E5325,"n.a.")</x:f>
        <x:v>0</x:v>
      </x:c>
      <x:c r="H5325" s="9" t="n">
        <x:f>IF(ISNUMBER('原始字段'!D5371),'原始字段'!D5371,"n.a.")</x:f>
        <x:v>1.9953</x:v>
      </x:c>
      <x:c r="I5325" s="9" t="n">
        <x:f>IF(COUNT(G5325:H5325)=2,G5325*H5325/100000000,"n.a.")</x:f>
        <x:v>0</x:v>
      </x:c>
      <x:c r="J5325" s="1" t="str">
        <x:v>日频齐全；折算事件未独立核实</x:v>
      </x:c>
    </x:row>
    <x:row r="5326" ht="25" customHeight="1">
      <x:c r="A5326" s="1" t="str">
        <x:v>中证2000</x:v>
      </x:c>
      <x:c r="B5326" s="1" t="str">
        <x:v>561370.SH</x:v>
      </x:c>
      <x:c r="C5326" s="1" t="str">
        <x:v>国泰中证2000ETF</x:v>
      </x:c>
      <x:c r="D5326" s="7" t="d">
        <x:v>2026-08-18T00:00:00.000Z</x:v>
      </x:c>
      <x:c r="E5326" s="8" t="n">
        <x:f>IF(ISNUMBER('原始字段'!C5338),'原始字段'!C5338,"n.a.")</x:f>
        <x:v>32356000</x:v>
      </x:c>
      <x:c r="F5326" s="8" t="n">
        <x:f>IF(ISNUMBER('原始字段'!C5434),'原始字段'!C5434,"n.a.")</x:f>
        <x:v>32356000</x:v>
      </x:c>
      <x:c r="G5326" s="8" t="n">
        <x:f>IF(COUNT(E5326:F5326)=2,F5326-E5326,"n.a.")</x:f>
        <x:v>0</x:v>
      </x:c>
      <x:c r="H5326" s="9" t="n">
        <x:f>IF(ISNUMBER('原始字段'!D5434),'原始字段'!D5434,"n.a.")</x:f>
        <x:v>1.4541</x:v>
      </x:c>
      <x:c r="I5326" s="9" t="n">
        <x:f>IF(COUNT(G5326:H5326)=2,G5326*H5326/100000000,"n.a.")</x:f>
        <x:v>0</x:v>
      </x:c>
      <x:c r="J5326" s="1" t="str">
        <x:v>日频齐全；折算事件未独立核实</x:v>
      </x:c>
    </x:row>
    <x:row r="5327" ht="25" customHeight="1">
      <x:c r="A5327" s="1" t="str">
        <x:v>中证2000</x:v>
      </x:c>
      <x:c r="B5327" s="1" t="str">
        <x:v>563300.SH</x:v>
      </x:c>
      <x:c r="C5327" s="1" t="str">
        <x:v>华泰柏瑞中证2000ETF</x:v>
      </x:c>
      <x:c r="D5327" s="7" t="d">
        <x:v>2026-08-18T00:00:00.000Z</x:v>
      </x:c>
      <x:c r="E5327" s="8" t="n">
        <x:f>IF(ISNUMBER('原始字段'!C5342),'原始字段'!C5342,"n.a.")</x:f>
        <x:v>4731174000</x:v>
      </x:c>
      <x:c r="F5327" s="8" t="n">
        <x:f>IF(ISNUMBER('原始字段'!C5438),'原始字段'!C5438,"n.a.")</x:f>
        <x:v>4521174000</x:v>
      </x:c>
      <x:c r="G5327" s="8" t="n">
        <x:f>IF(COUNT(E5327:F5327)=2,F5327-E5327,"n.a.")</x:f>
        <x:v>-210000000</x:v>
      </x:c>
      <x:c r="H5327" s="9" t="n">
        <x:f>IF(ISNUMBER('原始字段'!D5438),'原始字段'!D5438,"n.a.")</x:f>
        <x:v>1.4638</x:v>
      </x:c>
      <x:c r="I5327" s="9" t="n">
        <x:f>IF(COUNT(G5327:H5327)=2,G5327*H5327/100000000,"n.a.")</x:f>
        <x:v>-3.07398</x:v>
      </x:c>
      <x:c r="J5327" s="1" t="str">
        <x:v>日频齐全；折算事件未独立核实</x:v>
      </x:c>
    </x:row>
    <x:row r="5328" ht="25" customHeight="1">
      <x:c r="A5328" s="1" t="str">
        <x:v>中证2000</x:v>
      </x:c>
      <x:c r="B5328" s="1" t="str">
        <x:v>562660.SH</x:v>
      </x:c>
      <x:c r="C5328" s="1" t="str">
        <x:v>华夏中证2000ETF</x:v>
      </x:c>
      <x:c r="D5328" s="7" t="d">
        <x:v>2026-08-18T00:00:00.000Z</x:v>
      </x:c>
      <x:c r="E5328" s="8" t="n">
        <x:f>IF(ISNUMBER('原始字段'!C5340),'原始字段'!C5340,"n.a.")</x:f>
        <x:v>326874000</x:v>
      </x:c>
      <x:c r="F5328" s="8" t="n">
        <x:f>IF(ISNUMBER('原始字段'!C5436),'原始字段'!C5436,"n.a.")</x:f>
        <x:v>322874000</x:v>
      </x:c>
      <x:c r="G5328" s="8" t="n">
        <x:f>IF(COUNT(E5328:F5328)=2,F5328-E5328,"n.a.")</x:f>
        <x:v>-4000000</x:v>
      </x:c>
      <x:c r="H5328" s="9" t="n">
        <x:f>IF(ISNUMBER('原始字段'!D5436),'原始字段'!D5436,"n.a.")</x:f>
        <x:v>1.9239</x:v>
      </x:c>
      <x:c r="I5328" s="9" t="n">
        <x:f>IF(COUNT(G5328:H5328)=2,G5328*H5328/100000000,"n.a.")</x:f>
        <x:v>-0.076956</x:v>
      </x:c>
      <x:c r="J5328" s="1" t="str">
        <x:v>日频齐全；折算事件未独立核实</x:v>
      </x:c>
    </x:row>
    <x:row r="5329" ht="25" customHeight="1">
      <x:c r="A5329" s="1" t="str">
        <x:v>中证2000</x:v>
      </x:c>
      <x:c r="B5329" s="1" t="str">
        <x:v>563200.SH</x:v>
      </x:c>
      <x:c r="C5329" s="1" t="str">
        <x:v>富国中证2000ETF</x:v>
      </x:c>
      <x:c r="D5329" s="7" t="d">
        <x:v>2026-08-18T00:00:00.000Z</x:v>
      </x:c>
      <x:c r="E5329" s="8" t="n">
        <x:f>IF(ISNUMBER('原始字段'!C5341),'原始字段'!C5341,"n.a.")</x:f>
        <x:v>57458800</x:v>
      </x:c>
      <x:c r="F5329" s="8" t="n">
        <x:f>IF(ISNUMBER('原始字段'!C5437),'原始字段'!C5437,"n.a.")</x:f>
        <x:v>57458800</x:v>
      </x:c>
      <x:c r="G5329" s="8" t="n">
        <x:f>IF(COUNT(E5329:F5329)=2,F5329-E5329,"n.a.")</x:f>
        <x:v>0</x:v>
      </x:c>
      <x:c r="H5329" s="9" t="n">
        <x:f>IF(ISNUMBER('原始字段'!D5437),'原始字段'!D5437,"n.a.")</x:f>
        <x:v>1.5604</x:v>
      </x:c>
      <x:c r="I5329" s="9" t="n">
        <x:f>IF(COUNT(G5329:H5329)=2,G5329*H5329/100000000,"n.a.")</x:f>
        <x:v>0</x:v>
      </x:c>
      <x:c r="J5329" s="1" t="str">
        <x:v>日频齐全；折算事件未独立核实</x:v>
      </x:c>
    </x:row>
    <x:row r="5330" ht="25" customHeight="1">
      <x:c r="A5330" s="1" t="str">
        <x:v>中证2000</x:v>
      </x:c>
      <x:c r="B5330" s="1" t="str">
        <x:v>560220.SH</x:v>
      </x:c>
      <x:c r="C5330" s="1" t="str">
        <x:v>广发中证2000ETF</x:v>
      </x:c>
      <x:c r="D5330" s="7" t="d">
        <x:v>2026-08-18T00:00:00.000Z</x:v>
      </x:c>
      <x:c r="E5330" s="8" t="n">
        <x:f>IF(ISNUMBER('原始字段'!C5336),'原始字段'!C5336,"n.a.")</x:f>
        <x:v>63717000</x:v>
      </x:c>
      <x:c r="F5330" s="8" t="n">
        <x:f>IF(ISNUMBER('原始字段'!C5432),'原始字段'!C5432,"n.a.")</x:f>
        <x:v>63717000</x:v>
      </x:c>
      <x:c r="G5330" s="8" t="n">
        <x:f>IF(COUNT(E5330:F5330)=2,F5330-E5330,"n.a.")</x:f>
        <x:v>0</x:v>
      </x:c>
      <x:c r="H5330" s="9" t="n">
        <x:f>IF(ISNUMBER('原始字段'!D5432),'原始字段'!D5432,"n.a.")</x:f>
        <x:v>1.4747</x:v>
      </x:c>
      <x:c r="I5330" s="9" t="n">
        <x:f>IF(COUNT(G5330:H5330)=2,G5330*H5330/100000000,"n.a.")</x:f>
        <x:v>0</x:v>
      </x:c>
      <x:c r="J5330" s="1" t="str">
        <x:v>日频齐全；折算事件未独立核实</x:v>
      </x:c>
    </x:row>
    <x:row r="5331" ht="25" customHeight="1">
      <x:c r="A5331" s="1" t="str">
        <x:v>创业板指</x:v>
      </x:c>
      <x:c r="B5331" s="1" t="str">
        <x:v>159810.SZ</x:v>
      </x:c>
      <x:c r="C5331" s="1" t="str">
        <x:v>浦银创业板ETF</x:v>
      </x:c>
      <x:c r="D5331" s="7" t="d">
        <x:v>2026-08-18T00:00:00.000Z</x:v>
      </x:c>
      <x:c r="E5331" s="8" t="n">
        <x:f>IF(ISNUMBER('原始字段'!C5282),'原始字段'!C5282,"n.a.")</x:f>
        <x:v>56475458</x:v>
      </x:c>
      <x:c r="F5331" s="8" t="n">
        <x:f>IF(ISNUMBER('原始字段'!C5378),'原始字段'!C5378,"n.a.")</x:f>
        <x:v>55475458</x:v>
      </x:c>
      <x:c r="G5331" s="8" t="n">
        <x:f>IF(COUNT(E5331:F5331)=2,F5331-E5331,"n.a.")</x:f>
        <x:v>-1000000</x:v>
      </x:c>
      <x:c r="H5331" s="9" t="n">
        <x:f>IF(ISNUMBER('原始字段'!D5378),'原始字段'!D5378,"n.a.")</x:f>
        <x:v>1.4919</x:v>
      </x:c>
      <x:c r="I5331" s="9" t="n">
        <x:f>IF(COUNT(G5331:H5331)=2,G5331*H5331/100000000,"n.a.")</x:f>
        <x:v>-0.014919</x:v>
      </x:c>
      <x:c r="J5331" s="1" t="str">
        <x:v>日频齐全；折算事件未独立核实</x:v>
      </x:c>
    </x:row>
    <x:row r="5332" ht="25" customHeight="1">
      <x:c r="A5332" s="1" t="str">
        <x:v>创业板指</x:v>
      </x:c>
      <x:c r="B5332" s="1" t="str">
        <x:v>159808.SZ</x:v>
      </x:c>
      <x:c r="C5332" s="1" t="str">
        <x:v>融通创业板ETF</x:v>
      </x:c>
      <x:c r="D5332" s="7" t="d">
        <x:v>2026-08-18T00:00:00.000Z</x:v>
      </x:c>
      <x:c r="E5332" s="8" t="n">
        <x:f>IF(ISNUMBER('原始字段'!C5281),'原始字段'!C5281,"n.a.")</x:f>
        <x:v>49484790</x:v>
      </x:c>
      <x:c r="F5332" s="8" t="n">
        <x:f>IF(ISNUMBER('原始字段'!C5377),'原始字段'!C5377,"n.a.")</x:f>
        <x:v>49484790</x:v>
      </x:c>
      <x:c r="G5332" s="8" t="n">
        <x:f>IF(COUNT(E5332:F5332)=2,F5332-E5332,"n.a.")</x:f>
        <x:v>0</x:v>
      </x:c>
      <x:c r="H5332" s="9" t="n">
        <x:f>IF(ISNUMBER('原始字段'!D5377),'原始字段'!D5377,"n.a.")</x:f>
        <x:v>1.436</x:v>
      </x:c>
      <x:c r="I5332" s="9" t="n">
        <x:f>IF(COUNT(G5332:H5332)=2,G5332*H5332/100000000,"n.a.")</x:f>
        <x:v>0</x:v>
      </x:c>
      <x:c r="J5332" s="1" t="str">
        <x:v>日频齐全；折算事件未独立核实</x:v>
      </x:c>
    </x:row>
    <x:row r="5333" ht="25" customHeight="1">
      <x:c r="A5333" s="1" t="str">
        <x:v>创业板指</x:v>
      </x:c>
      <x:c r="B5333" s="1" t="str">
        <x:v>159964.SZ</x:v>
      </x:c>
      <x:c r="C5333" s="1" t="str">
        <x:v>平安创业板ETF</x:v>
      </x:c>
      <x:c r="D5333" s="7" t="d">
        <x:v>2026-08-18T00:00:00.000Z</x:v>
      </x:c>
      <x:c r="E5333" s="8" t="n">
        <x:f>IF(ISNUMBER('原始字段'!C5297),'原始字段'!C5297,"n.a.")</x:f>
        <x:v>163481881</x:v>
      </x:c>
      <x:c r="F5333" s="8" t="n">
        <x:f>IF(ISNUMBER('原始字段'!C5393),'原始字段'!C5393,"n.a.")</x:f>
        <x:v>163481881</x:v>
      </x:c>
      <x:c r="G5333" s="8" t="n">
        <x:f>IF(COUNT(E5333:F5333)=2,F5333-E5333,"n.a.")</x:f>
        <x:v>0</x:v>
      </x:c>
      <x:c r="H5333" s="9" t="n">
        <x:f>IF(ISNUMBER('原始字段'!D5393),'原始字段'!D5393,"n.a.")</x:f>
        <x:v>2.4348</x:v>
      </x:c>
      <x:c r="I5333" s="9" t="n">
        <x:f>IF(COUNT(G5333:H5333)=2,G5333*H5333/100000000,"n.a.")</x:f>
        <x:v>0</x:v>
      </x:c>
      <x:c r="J5333" s="1" t="str">
        <x:v>日频齐全；折算事件未独立核实</x:v>
      </x:c>
    </x:row>
    <x:row r="5334" ht="25" customHeight="1">
      <x:c r="A5334" s="1" t="str">
        <x:v>创业板指</x:v>
      </x:c>
      <x:c r="B5334" s="1" t="str">
        <x:v>159915.SZ</x:v>
      </x:c>
      <x:c r="C5334" s="1" t="str">
        <x:v>易方达创业板ETF</x:v>
      </x:c>
      <x:c r="D5334" s="7" t="d">
        <x:v>2026-08-18T00:00:00.000Z</x:v>
      </x:c>
      <x:c r="E5334" s="8" t="n">
        <x:f>IF(ISNUMBER('原始字段'!C5287),'原始字段'!C5287,"n.a.")</x:f>
        <x:v>17114454936</x:v>
      </x:c>
      <x:c r="F5334" s="8" t="n">
        <x:f>IF(ISNUMBER('原始字段'!C5383),'原始字段'!C5383,"n.a.")</x:f>
        <x:v>17191454936</x:v>
      </x:c>
      <x:c r="G5334" s="8" t="n">
        <x:f>IF(COUNT(E5334:F5334)=2,F5334-E5334,"n.a.")</x:f>
        <x:v>77000000</x:v>
      </x:c>
      <x:c r="H5334" s="9" t="n">
        <x:f>IF(ISNUMBER('原始字段'!D5383),'原始字段'!D5383,"n.a.")</x:f>
        <x:v>3.7255</x:v>
      </x:c>
      <x:c r="I5334" s="9" t="n">
        <x:f>IF(COUNT(G5334:H5334)=2,G5334*H5334/100000000,"n.a.")</x:f>
        <x:v>2.868635</x:v>
      </x:c>
      <x:c r="J5334" s="1" t="str">
        <x:v>日频齐全；折算事件未独立核实</x:v>
      </x:c>
    </x:row>
    <x:row r="5335" ht="25" customHeight="1">
      <x:c r="A5335" s="1" t="str">
        <x:v>创业板指</x:v>
      </x:c>
      <x:c r="B5335" s="1" t="str">
        <x:v>159971.SZ</x:v>
      </x:c>
      <x:c r="C5335" s="1" t="str">
        <x:v>富国创业板ETF</x:v>
      </x:c>
      <x:c r="D5335" s="7" t="d">
        <x:v>2026-08-18T00:00:00.000Z</x:v>
      </x:c>
      <x:c r="E5335" s="8" t="n">
        <x:f>IF(ISNUMBER('原始字段'!C5299),'原始字段'!C5299,"n.a.")</x:f>
        <x:v>1568020288</x:v>
      </x:c>
      <x:c r="F5335" s="8" t="n">
        <x:f>IF(ISNUMBER('原始字段'!C5395),'原始字段'!C5395,"n.a.")</x:f>
        <x:v>1562020288</x:v>
      </x:c>
      <x:c r="G5335" s="8" t="n">
        <x:f>IF(COUNT(E5335:F5335)=2,F5335-E5335,"n.a.")</x:f>
        <x:v>-6000000</x:v>
      </x:c>
      <x:c r="H5335" s="9" t="n">
        <x:f>IF(ISNUMBER('原始字段'!D5395),'原始字段'!D5395,"n.a.")</x:f>
        <x:v>1.2953</x:v>
      </x:c>
      <x:c r="I5335" s="9" t="n">
        <x:f>IF(COUNT(G5335:H5335)=2,G5335*H5335/100000000,"n.a.")</x:f>
        <x:v>-0.077718</x:v>
      </x:c>
      <x:c r="J5335" s="1" t="str">
        <x:v>日频齐全；折算事件未独立核实</x:v>
      </x:c>
    </x:row>
    <x:row r="5336" ht="25" customHeight="1">
      <x:c r="A5336" s="1" t="str">
        <x:v>创业板指</x:v>
      </x:c>
      <x:c r="B5336" s="1" t="str">
        <x:v>159957.SZ</x:v>
      </x:c>
      <x:c r="C5336" s="1" t="str">
        <x:v>华夏创业板ETF</x:v>
      </x:c>
      <x:c r="D5336" s="7" t="d">
        <x:v>2026-08-18T00:00:00.000Z</x:v>
      </x:c>
      <x:c r="E5336" s="8" t="n">
        <x:f>IF(ISNUMBER('原始字段'!C5295),'原始字段'!C5295,"n.a.")</x:f>
        <x:v>1150784560</x:v>
      </x:c>
      <x:c r="F5336" s="8" t="n">
        <x:f>IF(ISNUMBER('原始字段'!C5391),'原始字段'!C5391,"n.a.")</x:f>
        <x:v>1126784560</x:v>
      </x:c>
      <x:c r="G5336" s="8" t="n">
        <x:f>IF(COUNT(E5336:F5336)=2,F5336-E5336,"n.a.")</x:f>
        <x:v>-24000000</x:v>
      </x:c>
      <x:c r="H5336" s="9" t="n">
        <x:f>IF(ISNUMBER('原始字段'!D5391),'原始字段'!D5391,"n.a.")</x:f>
        <x:v>2.4401</x:v>
      </x:c>
      <x:c r="I5336" s="9" t="n">
        <x:f>IF(COUNT(G5336:H5336)=2,G5336*H5336/100000000,"n.a.")</x:f>
        <x:v>-0.585624</x:v>
      </x:c>
      <x:c r="J5336" s="1" t="str">
        <x:v>日频齐全；折算事件未独立核实</x:v>
      </x:c>
    </x:row>
    <x:row r="5337" ht="25" customHeight="1">
      <x:c r="A5337" s="1" t="str">
        <x:v>创业板指</x:v>
      </x:c>
      <x:c r="B5337" s="1" t="str">
        <x:v>159958.SZ</x:v>
      </x:c>
      <x:c r="C5337" s="1" t="str">
        <x:v>工银创业板ETF</x:v>
      </x:c>
      <x:c r="D5337" s="7" t="d">
        <x:v>2026-08-18T00:00:00.000Z</x:v>
      </x:c>
      <x:c r="E5337" s="8" t="n">
        <x:f>IF(ISNUMBER('原始字段'!C5296),'原始字段'!C5296,"n.a.")</x:f>
        <x:v>230811448</x:v>
      </x:c>
      <x:c r="F5337" s="8" t="n">
        <x:f>IF(ISNUMBER('原始字段'!C5392),'原始字段'!C5392,"n.a.")</x:f>
        <x:v>228011448</x:v>
      </x:c>
      <x:c r="G5337" s="8" t="n">
        <x:f>IF(COUNT(E5337:F5337)=2,F5337-E5337,"n.a.")</x:f>
        <x:v>-2800000</x:v>
      </x:c>
      <x:c r="H5337" s="9" t="n">
        <x:f>IF(ISNUMBER('原始字段'!D5392),'原始字段'!D5392,"n.a.")</x:f>
        <x:v>2.2501</x:v>
      </x:c>
      <x:c r="I5337" s="9" t="n">
        <x:f>IF(COUNT(G5337:H5337)=2,G5337*H5337/100000000,"n.a.")</x:f>
        <x:v>-0.06300280000000001</x:v>
      </x:c>
      <x:c r="J5337" s="1" t="str">
        <x:v>日频齐全；折算事件未独立核实</x:v>
      </x:c>
    </x:row>
    <x:row r="5338" ht="25" customHeight="1">
      <x:c r="A5338" s="1" t="str">
        <x:v>创业板指</x:v>
      </x:c>
      <x:c r="B5338" s="1" t="str">
        <x:v>159977.SZ</x:v>
      </x:c>
      <x:c r="C5338" s="1" t="str">
        <x:v>天弘创业板ETF</x:v>
      </x:c>
      <x:c r="D5338" s="7" t="d">
        <x:v>2026-08-18T00:00:00.000Z</x:v>
      </x:c>
      <x:c r="E5338" s="8" t="n">
        <x:f>IF(ISNUMBER('原始字段'!C5300),'原始字段'!C5300,"n.a.")</x:f>
        <x:v>3499872820</x:v>
      </x:c>
      <x:c r="F5338" s="8" t="n">
        <x:f>IF(ISNUMBER('原始字段'!C5396),'原始字段'!C5396,"n.a.")</x:f>
        <x:v>3517872820</x:v>
      </x:c>
      <x:c r="G5338" s="8" t="n">
        <x:f>IF(COUNT(E5338:F5338)=2,F5338-E5338,"n.a.")</x:f>
        <x:v>18000000</x:v>
      </x:c>
      <x:c r="H5338" s="9" t="n">
        <x:f>IF(ISNUMBER('原始字段'!D5396),'原始字段'!D5396,"n.a.")</x:f>
        <x:v>1.9327</x:v>
      </x:c>
      <x:c r="I5338" s="9" t="n">
        <x:f>IF(COUNT(G5338:H5338)=2,G5338*H5338/100000000,"n.a.")</x:f>
        <x:v>0.347886</x:v>
      </x:c>
      <x:c r="J5338" s="1" t="str">
        <x:v>日频齐全；折算事件未独立核实</x:v>
      </x:c>
    </x:row>
    <x:row r="5339" ht="25" customHeight="1">
      <x:c r="A5339" s="1" t="str">
        <x:v>创业板指</x:v>
      </x:c>
      <x:c r="B5339" s="1" t="str">
        <x:v>159821.SZ</x:v>
      </x:c>
      <x:c r="C5339" s="1" t="str">
        <x:v>中银证券创业板ETF</x:v>
      </x:c>
      <x:c r="D5339" s="7" t="d">
        <x:v>2026-08-18T00:00:00.000Z</x:v>
      </x:c>
      <x:c r="E5339" s="8" t="n">
        <x:f>IF(ISNUMBER('原始字段'!C5284),'原始字段'!C5284,"n.a.")</x:f>
        <x:v>59420000</x:v>
      </x:c>
      <x:c r="F5339" s="8" t="n">
        <x:f>IF(ISNUMBER('原始字段'!C5380),'原始字段'!C5380,"n.a.")</x:f>
        <x:v>58120000</x:v>
      </x:c>
      <x:c r="G5339" s="8" t="n">
        <x:f>IF(COUNT(E5339:F5339)=2,F5339-E5339,"n.a.")</x:f>
        <x:v>-1300000</x:v>
      </x:c>
      <x:c r="H5339" s="9" t="n">
        <x:f>IF(ISNUMBER('原始字段'!D5380),'原始字段'!D5380,"n.a.")</x:f>
        <x:v>1.3963</x:v>
      </x:c>
      <x:c r="I5339" s="9" t="n">
        <x:f>IF(COUNT(G5339:H5339)=2,G5339*H5339/100000000,"n.a.")</x:f>
        <x:v>-0.018151900000000002</x:v>
      </x:c>
      <x:c r="J5339" s="1" t="str">
        <x:v>日频齐全；折算事件未独立核实</x:v>
      </x:c>
    </x:row>
    <x:row r="5340" ht="25" customHeight="1">
      <x:c r="A5340" s="1" t="str">
        <x:v>创业板指</x:v>
      </x:c>
      <x:c r="B5340" s="1" t="str">
        <x:v>159956.SZ</x:v>
      </x:c>
      <x:c r="C5340" s="1" t="str">
        <x:v>建信创业板ETF</x:v>
      </x:c>
      <x:c r="D5340" s="7" t="d">
        <x:v>2026-08-18T00:00:00.000Z</x:v>
      </x:c>
      <x:c r="E5340" s="8" t="n">
        <x:f>IF(ISNUMBER('原始字段'!C5294),'原始字段'!C5294,"n.a.")</x:f>
        <x:v>46978674</x:v>
      </x:c>
      <x:c r="F5340" s="8" t="n">
        <x:f>IF(ISNUMBER('原始字段'!C5390),'原始字段'!C5390,"n.a.")</x:f>
        <x:v>46978674</x:v>
      </x:c>
      <x:c r="G5340" s="8" t="n">
        <x:f>IF(COUNT(E5340:F5340)=2,F5340-E5340,"n.a.")</x:f>
        <x:v>0</x:v>
      </x:c>
      <x:c r="H5340" s="9" t="n">
        <x:f>IF(ISNUMBER('原始字段'!D5390),'原始字段'!D5390,"n.a.")</x:f>
        <x:v>2.3581</x:v>
      </x:c>
      <x:c r="I5340" s="9" t="n">
        <x:f>IF(COUNT(G5340:H5340)=2,G5340*H5340/100000000,"n.a.")</x:f>
        <x:v>0</x:v>
      </x:c>
      <x:c r="J5340" s="1" t="str">
        <x:v>日频齐全；折算事件未独立核实</x:v>
      </x:c>
    </x:row>
    <x:row r="5341" ht="25" customHeight="1">
      <x:c r="A5341" s="1" t="str">
        <x:v>创业板指</x:v>
      </x:c>
      <x:c r="B5341" s="1" t="str">
        <x:v>159908.SZ</x:v>
      </x:c>
      <x:c r="C5341" s="1" t="str">
        <x:v>博时创业板ETF</x:v>
      </x:c>
      <x:c r="D5341" s="7" t="d">
        <x:v>2026-08-18T00:00:00.000Z</x:v>
      </x:c>
      <x:c r="E5341" s="8" t="n">
        <x:f>IF(ISNUMBER('原始字段'!C5286),'原始字段'!C5286,"n.a.")</x:f>
        <x:v>307229029</x:v>
      </x:c>
      <x:c r="F5341" s="8" t="n">
        <x:f>IF(ISNUMBER('原始字段'!C5382),'原始字段'!C5382,"n.a.")</x:f>
        <x:v>304229029</x:v>
      </x:c>
      <x:c r="G5341" s="8" t="n">
        <x:f>IF(COUNT(E5341:F5341)=2,F5341-E5341,"n.a.")</x:f>
        <x:v>-3000000</x:v>
      </x:c>
      <x:c r="H5341" s="9" t="n">
        <x:f>IF(ISNUMBER('原始字段'!D5382),'原始字段'!D5382,"n.a.")</x:f>
        <x:v>3.4698</x:v>
      </x:c>
      <x:c r="I5341" s="9" t="n">
        <x:f>IF(COUNT(G5341:H5341)=2,G5341*H5341/100000000,"n.a.")</x:f>
        <x:v>-0.104094</x:v>
      </x:c>
      <x:c r="J5341" s="1" t="str">
        <x:v>日频齐全；折算事件未独立核实</x:v>
      </x:c>
    </x:row>
    <x:row r="5342" ht="25" customHeight="1">
      <x:c r="A5342" s="1" t="str">
        <x:v>创业板指</x:v>
      </x:c>
      <x:c r="B5342" s="1" t="str">
        <x:v>159952.SZ</x:v>
      </x:c>
      <x:c r="C5342" s="1" t="str">
        <x:v>广发创业板ETF</x:v>
      </x:c>
      <x:c r="D5342" s="7" t="d">
        <x:v>2026-08-18T00:00:00.000Z</x:v>
      </x:c>
      <x:c r="E5342" s="8" t="n">
        <x:f>IF(ISNUMBER('原始字段'!C5293),'原始字段'!C5293,"n.a.")</x:f>
        <x:v>5206584929</x:v>
      </x:c>
      <x:c r="F5342" s="8" t="n">
        <x:f>IF(ISNUMBER('原始字段'!C5389),'原始字段'!C5389,"n.a.")</x:f>
        <x:v>5215084929</x:v>
      </x:c>
      <x:c r="G5342" s="8" t="n">
        <x:f>IF(COUNT(E5342:F5342)=2,F5342-E5342,"n.a.")</x:f>
        <x:v>8500000</x:v>
      </x:c>
      <x:c r="H5342" s="9" t="n">
        <x:f>IF(ISNUMBER('原始字段'!D5389),'原始字段'!D5389,"n.a.")</x:f>
        <x:v>2.2623</x:v>
      </x:c>
      <x:c r="I5342" s="9" t="n">
        <x:f>IF(COUNT(G5342:H5342)=2,G5342*H5342/100000000,"n.a.")</x:f>
        <x:v>0.1922955</x:v>
      </x:c>
      <x:c r="J5342" s="1" t="str">
        <x:v>日频齐全；折算事件未独立核实</x:v>
      </x:c>
    </x:row>
    <x:row r="5343" ht="25" customHeight="1">
      <x:c r="A5343" s="1" t="str">
        <x:v>创业板指</x:v>
      </x:c>
      <x:c r="B5343" s="1" t="str">
        <x:v>159247.SZ</x:v>
      </x:c>
      <x:c r="C5343" s="1" t="str">
        <x:v>汇添富创业板ETF</x:v>
      </x:c>
      <x:c r="D5343" s="7" t="d">
        <x:v>2026-08-18T00:00:00.000Z</x:v>
      </x:c>
      <x:c r="E5343" s="8" t="n">
        <x:f>IF(ISNUMBER('原始字段'!C5267),'原始字段'!C5267,"n.a.")</x:f>
        <x:v>355984966</x:v>
      </x:c>
      <x:c r="F5343" s="8" t="n">
        <x:f>IF(ISNUMBER('原始字段'!C5363),'原始字段'!C5363,"n.a.")</x:f>
        <x:v>357984966</x:v>
      </x:c>
      <x:c r="G5343" s="8" t="n">
        <x:f>IF(COUNT(E5343:F5343)=2,F5343-E5343,"n.a.")</x:f>
        <x:v>2000000</x:v>
      </x:c>
      <x:c r="H5343" s="9" t="n">
        <x:f>IF(ISNUMBER('原始字段'!D5363),'原始字段'!D5363,"n.a.")</x:f>
        <x:v>1.1129</x:v>
      </x:c>
      <x:c r="I5343" s="9" t="n">
        <x:f>IF(COUNT(G5343:H5343)=2,G5343*H5343/100000000,"n.a.")</x:f>
        <x:v>0.022258</x:v>
      </x:c>
      <x:c r="J5343" s="1" t="str">
        <x:v>日频齐全；折算事件未独立核实</x:v>
      </x:c>
    </x:row>
    <x:row r="5344" ht="25" customHeight="1">
      <x:c r="A5344" s="1" t="str">
        <x:v>创业板指</x:v>
      </x:c>
      <x:c r="B5344" s="1" t="str">
        <x:v>159948.SZ</x:v>
      </x:c>
      <x:c r="C5344" s="1" t="str">
        <x:v>南方创业板ETF</x:v>
      </x:c>
      <x:c r="D5344" s="7" t="d">
        <x:v>2026-08-18T00:00:00.000Z</x:v>
      </x:c>
      <x:c r="E5344" s="8" t="n">
        <x:f>IF(ISNUMBER('原始字段'!C5292),'原始字段'!C5292,"n.a.")</x:f>
        <x:v>1159697720</x:v>
      </x:c>
      <x:c r="F5344" s="8" t="n">
        <x:f>IF(ISNUMBER('原始字段'!C5388),'原始字段'!C5388,"n.a.")</x:f>
        <x:v>1161697720</x:v>
      </x:c>
      <x:c r="G5344" s="8" t="n">
        <x:f>IF(COUNT(E5344:F5344)=2,F5344-E5344,"n.a.")</x:f>
        <x:v>2000000</x:v>
      </x:c>
      <x:c r="H5344" s="9" t="n">
        <x:f>IF(ISNUMBER('原始字段'!D5388),'原始字段'!D5388,"n.a.")</x:f>
        <x:v>4.1131</x:v>
      </x:c>
      <x:c r="I5344" s="9" t="n">
        <x:f>IF(COUNT(G5344:H5344)=2,G5344*H5344/100000000,"n.a.")</x:f>
        <x:v>0.082262</x:v>
      </x:c>
      <x:c r="J5344" s="1" t="str">
        <x:v>日频齐全；折算事件未独立核实</x:v>
      </x:c>
    </x:row>
    <x:row r="5345" ht="25" customHeight="1">
      <x:c r="A5345" s="1" t="str">
        <x:v>创业板指</x:v>
      </x:c>
      <x:c r="B5345" s="1" t="str">
        <x:v>159205.SZ</x:v>
      </x:c>
      <x:c r="C5345" s="1" t="str">
        <x:v>东财创业板ETF</x:v>
      </x:c>
      <x:c r="D5345" s="7" t="d">
        <x:v>2026-08-18T00:00:00.000Z</x:v>
      </x:c>
      <x:c r="E5345" s="8" t="n">
        <x:f>IF(ISNUMBER('原始字段'!C5266),'原始字段'!C5266,"n.a.")</x:f>
        <x:v>493056064</x:v>
      </x:c>
      <x:c r="F5345" s="8" t="n">
        <x:f>IF(ISNUMBER('原始字段'!C5362),'原始字段'!C5362,"n.a.")</x:f>
        <x:v>487056064</x:v>
      </x:c>
      <x:c r="G5345" s="8" t="n">
        <x:f>IF(COUNT(E5345:F5345)=2,F5345-E5345,"n.a.")</x:f>
        <x:v>-6000000</x:v>
      </x:c>
      <x:c r="H5345" s="9" t="n">
        <x:f>IF(ISNUMBER('原始字段'!D5362),'原始字段'!D5362,"n.a.")</x:f>
        <x:v>1.8211</x:v>
      </x:c>
      <x:c r="I5345" s="9" t="n">
        <x:f>IF(COUNT(G5345:H5345)=2,G5345*H5345/100000000,"n.a.")</x:f>
        <x:v>-0.109266</x:v>
      </x:c>
      <x:c r="J5345" s="1" t="str">
        <x:v>日频齐全；折算事件未独立核实</x:v>
      </x:c>
    </x:row>
    <x:row r="5346" ht="25" customHeight="1">
      <x:c r="A5346" s="1" t="str">
        <x:v>科创50</x:v>
      </x:c>
      <x:c r="B5346" s="1" t="str">
        <x:v>588940.SH</x:v>
      </x:c>
      <x:c r="C5346" s="1" t="str">
        <x:v>富国上证科创板50成份ETF</x:v>
      </x:c>
      <x:c r="D5346" s="7" t="d">
        <x:v>2026-08-18T00:00:00.000Z</x:v>
      </x:c>
      <x:c r="E5346" s="8" t="n">
        <x:f>IF(ISNUMBER('原始字段'!C5357),'原始字段'!C5357,"n.a.")</x:f>
        <x:v>2786840000</x:v>
      </x:c>
      <x:c r="F5346" s="8" t="n">
        <x:f>IF(ISNUMBER('原始字段'!C5453),'原始字段'!C5453,"n.a.")</x:f>
        <x:v>2804840000</x:v>
      </x:c>
      <x:c r="G5346" s="8" t="n">
        <x:f>IF(COUNT(E5346:F5346)=2,F5346-E5346,"n.a.")</x:f>
        <x:v>18000000</x:v>
      </x:c>
      <x:c r="H5346" s="9" t="n">
        <x:f>IF(ISNUMBER('原始字段'!D5453),'原始字段'!D5453,"n.a.")</x:f>
        <x:v>0.9272</x:v>
      </x:c>
      <x:c r="I5346" s="9" t="n">
        <x:f>IF(COUNT(G5346:H5346)=2,G5346*H5346/100000000,"n.a.")</x:f>
        <x:v>0.166896</x:v>
      </x:c>
      <x:c r="J5346" s="1" t="str">
        <x:v>日频齐全；折算事件未独立核实</x:v>
      </x:c>
    </x:row>
    <x:row r="5347" ht="25" customHeight="1">
      <x:c r="A5347" s="1" t="str">
        <x:v>科创50</x:v>
      </x:c>
      <x:c r="B5347" s="1" t="str">
        <x:v>589150.SH</x:v>
      </x:c>
      <x:c r="C5347" s="1" t="str">
        <x:v>平安上证科创板50成份ETF</x:v>
      </x:c>
      <x:c r="D5347" s="7" t="d">
        <x:v>2026-08-18T00:00:00.000Z</x:v>
      </x:c>
      <x:c r="E5347" s="8" t="n">
        <x:f>IF(ISNUMBER('原始字段'!C5359),'原始字段'!C5359,"n.a.")</x:f>
        <x:v>755437200</x:v>
      </x:c>
      <x:c r="F5347" s="8" t="n">
        <x:f>IF(ISNUMBER('原始字段'!C5455),'原始字段'!C5455,"n.a.")</x:f>
        <x:v>753437200</x:v>
      </x:c>
      <x:c r="G5347" s="8" t="n">
        <x:f>IF(COUNT(E5347:F5347)=2,F5347-E5347,"n.a.")</x:f>
        <x:v>-2000000</x:v>
      </x:c>
      <x:c r="H5347" s="9" t="n">
        <x:f>IF(ISNUMBER('原始字段'!D5455),'原始字段'!D5455,"n.a.")</x:f>
        <x:v>1.2957</x:v>
      </x:c>
      <x:c r="I5347" s="9" t="n">
        <x:f>IF(COUNT(G5347:H5347)=2,G5347*H5347/100000000,"n.a.")</x:f>
        <x:v>-0.025914</x:v>
      </x:c>
      <x:c r="J5347" s="1" t="str">
        <x:v>日频齐全；折算事件未独立核实</x:v>
      </x:c>
    </x:row>
    <x:row r="5348" ht="25" customHeight="1">
      <x:c r="A5348" s="1" t="str">
        <x:v>科创50</x:v>
      </x:c>
      <x:c r="B5348" s="1" t="str">
        <x:v>588150.SH</x:v>
      </x:c>
      <x:c r="C5348" s="1" t="str">
        <x:v>南方上证科创板50成份ETF</x:v>
      </x:c>
      <x:c r="D5348" s="7" t="d">
        <x:v>2026-08-18T00:00:00.000Z</x:v>
      </x:c>
      <x:c r="E5348" s="8" t="n">
        <x:f>IF(ISNUMBER('原始字段'!C5351),'原始字段'!C5351,"n.a.")</x:f>
        <x:v>366432600</x:v>
      </x:c>
      <x:c r="F5348" s="8" t="n">
        <x:f>IF(ISNUMBER('原始字段'!C5447),'原始字段'!C5447,"n.a.")</x:f>
        <x:v>362932600</x:v>
      </x:c>
      <x:c r="G5348" s="8" t="n">
        <x:f>IF(COUNT(E5348:F5348)=2,F5348-E5348,"n.a.")</x:f>
        <x:v>-3500000</x:v>
      </x:c>
      <x:c r="H5348" s="9" t="n">
        <x:f>IF(ISNUMBER('原始字段'!D5447),'原始字段'!D5447,"n.a.")</x:f>
        <x:v>1.2705</x:v>
      </x:c>
      <x:c r="I5348" s="9" t="n">
        <x:f>IF(COUNT(G5348:H5348)=2,G5348*H5348/100000000,"n.a.")</x:f>
        <x:v>-0.0444675</x:v>
      </x:c>
      <x:c r="J5348" s="1" t="str">
        <x:v>日频齐全；折算事件未独立核实</x:v>
      </x:c>
    </x:row>
    <x:row r="5349" ht="25" customHeight="1">
      <x:c r="A5349" s="1" t="str">
        <x:v>科创50</x:v>
      </x:c>
      <x:c r="B5349" s="1" t="str">
        <x:v>588000.SH</x:v>
      </x:c>
      <x:c r="C5349" s="1" t="str">
        <x:v>华夏上证科创板50ETF</x:v>
      </x:c>
      <x:c r="D5349" s="7" t="d">
        <x:v>2026-08-18T00:00:00.000Z</x:v>
      </x:c>
      <x:c r="E5349" s="8" t="n">
        <x:f>IF(ISNUMBER('原始字段'!C5345),'原始字段'!C5345,"n.a.")</x:f>
        <x:v>47030668200</x:v>
      </x:c>
      <x:c r="F5349" s="8" t="n">
        <x:f>IF(ISNUMBER('原始字段'!C5441),'原始字段'!C5441,"n.a.")</x:f>
        <x:v>47138668200</x:v>
      </x:c>
      <x:c r="G5349" s="8" t="n">
        <x:f>IF(COUNT(E5349:F5349)=2,F5349-E5349,"n.a.")</x:f>
        <x:v>108000000</x:v>
      </x:c>
      <x:c r="H5349" s="9" t="n">
        <x:f>IF(ISNUMBER('原始字段'!D5441),'原始字段'!D5441,"n.a.")</x:f>
        <x:v>1.8908</x:v>
      </x:c>
      <x:c r="I5349" s="9" t="n">
        <x:f>IF(COUNT(G5349:H5349)=2,G5349*H5349/100000000,"n.a.")</x:f>
        <x:v>2.042064</x:v>
      </x:c>
      <x:c r="J5349" s="1" t="str">
        <x:v>日频齐全；折算事件未独立核实</x:v>
      </x:c>
    </x:row>
    <x:row r="5350" ht="25" customHeight="1">
      <x:c r="A5350" s="1" t="str">
        <x:v>科创50</x:v>
      </x:c>
      <x:c r="B5350" s="1" t="str">
        <x:v>589850.SH</x:v>
      </x:c>
      <x:c r="C5350" s="1" t="str">
        <x:v>东财上证科创板50成份ETF</x:v>
      </x:c>
      <x:c r="D5350" s="7" t="d">
        <x:v>2026-08-18T00:00:00.000Z</x:v>
      </x:c>
      <x:c r="E5350" s="8" t="n">
        <x:f>IF(ISNUMBER('原始字段'!C5361),'原始字段'!C5361,"n.a.")</x:f>
        <x:v>613057000</x:v>
      </x:c>
      <x:c r="F5350" s="8" t="n">
        <x:f>IF(ISNUMBER('原始字段'!C5457),'原始字段'!C5457,"n.a.")</x:f>
        <x:v>595057000</x:v>
      </x:c>
      <x:c r="G5350" s="8" t="n">
        <x:f>IF(COUNT(E5350:F5350)=2,F5350-E5350,"n.a.")</x:f>
        <x:v>-18000000</x:v>
      </x:c>
      <x:c r="H5350" s="9" t="n">
        <x:f>IF(ISNUMBER('原始字段'!D5457),'原始字段'!D5457,"n.a.")</x:f>
        <x:v>1.7175</x:v>
      </x:c>
      <x:c r="I5350" s="9" t="n">
        <x:f>IF(COUNT(G5350:H5350)=2,G5350*H5350/100000000,"n.a.")</x:f>
        <x:v>-0.30915</x:v>
      </x:c>
      <x:c r="J5350" s="1" t="str">
        <x:v>日频齐全；折算事件未独立核实</x:v>
      </x:c>
    </x:row>
    <x:row r="5351" ht="25" customHeight="1">
      <x:c r="A5351" s="1" t="str">
        <x:v>科创50</x:v>
      </x:c>
      <x:c r="B5351" s="1" t="str">
        <x:v>588840.SH</x:v>
      </x:c>
      <x:c r="C5351" s="1" t="str">
        <x:v>万家上证科创板50成份ETF</x:v>
      </x:c>
      <x:c r="D5351" s="7" t="d">
        <x:v>2026-08-18T00:00:00.000Z</x:v>
      </x:c>
      <x:c r="E5351" s="8" t="n">
        <x:f>IF(ISNUMBER('原始字段'!C5355),'原始字段'!C5355,"n.a.")</x:f>
        <x:v>55236000</x:v>
      </x:c>
      <x:c r="F5351" s="8" t="n">
        <x:f>IF(ISNUMBER('原始字段'!C5451),'原始字段'!C5451,"n.a.")</x:f>
        <x:v>52236000</x:v>
      </x:c>
      <x:c r="G5351" s="8" t="n">
        <x:f>IF(COUNT(E5351:F5351)=2,F5351-E5351,"n.a.")</x:f>
        <x:v>-3000000</x:v>
      </x:c>
      <x:c r="H5351" s="9" t="n">
        <x:f>IF(ISNUMBER('原始字段'!D5451),'原始字段'!D5451,"n.a.")</x:f>
        <x:v>1.6573</x:v>
      </x:c>
      <x:c r="I5351" s="9" t="n">
        <x:f>IF(COUNT(G5351:H5351)=2,G5351*H5351/100000000,"n.a.")</x:f>
        <x:v>-0.049719</x:v>
      </x:c>
      <x:c r="J5351" s="1" t="str">
        <x:v>日频齐全；折算事件未独立核实</x:v>
      </x:c>
    </x:row>
    <x:row r="5352" ht="25" customHeight="1">
      <x:c r="A5352" s="1" t="str">
        <x:v>科创50</x:v>
      </x:c>
      <x:c r="B5352" s="1" t="str">
        <x:v>588040.SH</x:v>
      </x:c>
      <x:c r="C5352" s="1" t="str">
        <x:v>鹏华上证科创板50成份ETF</x:v>
      </x:c>
      <x:c r="D5352" s="7" t="d">
        <x:v>2026-08-18T00:00:00.000Z</x:v>
      </x:c>
      <x:c r="E5352" s="8" t="n">
        <x:f>IF(ISNUMBER('原始字段'!C5346),'原始字段'!C5346,"n.a.")</x:f>
        <x:v>113889000</x:v>
      </x:c>
      <x:c r="F5352" s="8" t="n">
        <x:f>IF(ISNUMBER('原始字段'!C5442),'原始字段'!C5442,"n.a.")</x:f>
        <x:v>113889000</x:v>
      </x:c>
      <x:c r="G5352" s="8" t="n">
        <x:f>IF(COUNT(E5352:F5352)=2,F5352-E5352,"n.a.")</x:f>
        <x:v>0</x:v>
      </x:c>
      <x:c r="H5352" s="9" t="n">
        <x:f>IF(ISNUMBER('原始字段'!D5442),'原始字段'!D5442,"n.a.")</x:f>
        <x:v>1.8195</x:v>
      </x:c>
      <x:c r="I5352" s="9" t="n">
        <x:f>IF(COUNT(G5352:H5352)=2,G5352*H5352/100000000,"n.a.")</x:f>
        <x:v>0</x:v>
      </x:c>
      <x:c r="J5352" s="1" t="str">
        <x:v>日频齐全；折算事件未独立核实</x:v>
      </x:c>
    </x:row>
    <x:row r="5353" ht="25" customHeight="1">
      <x:c r="A5353" s="1" t="str">
        <x:v>科创50</x:v>
      </x:c>
      <x:c r="B5353" s="1" t="str">
        <x:v>588280.SH</x:v>
      </x:c>
      <x:c r="C5353" s="1" t="str">
        <x:v>华安上证科创板50ETF</x:v>
      </x:c>
      <x:c r="D5353" s="7" t="d">
        <x:v>2026-08-18T00:00:00.000Z</x:v>
      </x:c>
      <x:c r="E5353" s="8" t="n">
        <x:f>IF(ISNUMBER('原始字段'!C5353),'原始字段'!C5353,"n.a.")</x:f>
        <x:v>360121000</x:v>
      </x:c>
      <x:c r="F5353" s="8" t="n">
        <x:f>IF(ISNUMBER('原始字段'!C5449),'原始字段'!C5449,"n.a.")</x:f>
        <x:v>352121000</x:v>
      </x:c>
      <x:c r="G5353" s="8" t="n">
        <x:f>IF(COUNT(E5353:F5353)=2,F5353-E5353,"n.a.")</x:f>
        <x:v>-8000000</x:v>
      </x:c>
      <x:c r="H5353" s="9" t="n">
        <x:f>IF(ISNUMBER('原始字段'!D5449),'原始字段'!D5449,"n.a.")</x:f>
        <x:v>1.2882</x:v>
      </x:c>
      <x:c r="I5353" s="9" t="n">
        <x:f>IF(COUNT(G5353:H5353)=2,G5353*H5353/100000000,"n.a.")</x:f>
        <x:v>-0.103056</x:v>
      </x:c>
      <x:c r="J5353" s="1" t="str">
        <x:v>日频齐全；折算事件未独立核实</x:v>
      </x:c>
    </x:row>
    <x:row r="5354" ht="25" customHeight="1">
      <x:c r="A5354" s="1" t="str">
        <x:v>科创50</x:v>
      </x:c>
      <x:c r="B5354" s="1" t="str">
        <x:v>589360.SH</x:v>
      </x:c>
      <x:c r="C5354" s="1" t="str">
        <x:v>国泰上证科创板50成份ETF</x:v>
      </x:c>
      <x:c r="D5354" s="7" t="d">
        <x:v>2026-08-18T00:00:00.000Z</x:v>
      </x:c>
      <x:c r="E5354" s="8" t="n">
        <x:f>IF(ISNUMBER('原始字段'!C5360),'原始字段'!C5360,"n.a.")</x:f>
        <x:v>2609174000</x:v>
      </x:c>
      <x:c r="F5354" s="8" t="n">
        <x:f>IF(ISNUMBER('原始字段'!C5456),'原始字段'!C5456,"n.a.")</x:f>
        <x:v>2609174000</x:v>
      </x:c>
      <x:c r="G5354" s="8" t="n">
        <x:f>IF(COUNT(E5354:F5354)=2,F5354-E5354,"n.a.")</x:f>
        <x:v>0</x:v>
      </x:c>
      <x:c r="H5354" s="9" t="n">
        <x:f>IF(ISNUMBER('原始字段'!D5456),'原始字段'!D5456,"n.a.")</x:f>
        <x:v>0.9246</x:v>
      </x:c>
      <x:c r="I5354" s="9" t="n">
        <x:f>IF(COUNT(G5354:H5354)=2,G5354*H5354/100000000,"n.a.")</x:f>
        <x:v>0</x:v>
      </x:c>
      <x:c r="J5354" s="1" t="str">
        <x:v>日频齐全；折算事件未独立核实</x:v>
      </x:c>
    </x:row>
    <x:row r="5355" ht="25" customHeight="1">
      <x:c r="A5355" s="1" t="str">
        <x:v>科创50</x:v>
      </x:c>
      <x:c r="B5355" s="1" t="str">
        <x:v>588950.SH</x:v>
      </x:c>
      <x:c r="C5355" s="1" t="str">
        <x:v>景顺长城上证科创板50成份ETF</x:v>
      </x:c>
      <x:c r="D5355" s="7" t="d">
        <x:v>2026-08-18T00:00:00.000Z</x:v>
      </x:c>
      <x:c r="E5355" s="8" t="n">
        <x:f>IF(ISNUMBER('原始字段'!C5358),'原始字段'!C5358,"n.a.")</x:f>
        <x:v>530729700</x:v>
      </x:c>
      <x:c r="F5355" s="8" t="n">
        <x:f>IF(ISNUMBER('原始字段'!C5454),'原始字段'!C5454,"n.a.")</x:f>
        <x:v>602729700</x:v>
      </x:c>
      <x:c r="G5355" s="8" t="n">
        <x:f>IF(COUNT(E5355:F5355)=2,F5355-E5355,"n.a.")</x:f>
        <x:v>72000000</x:v>
      </x:c>
      <x:c r="H5355" s="9" t="n">
        <x:f>IF(ISNUMBER('原始字段'!D5454),'原始字段'!D5454,"n.a.")</x:f>
        <x:v>1.8718</x:v>
      </x:c>
      <x:c r="I5355" s="9" t="n">
        <x:f>IF(COUNT(G5355:H5355)=2,G5355*H5355/100000000,"n.a.")</x:f>
        <x:v>1.347696</x:v>
      </x:c>
      <x:c r="J5355" s="1" t="str">
        <x:v>日频齐全；折算事件未独立核实</x:v>
      </x:c>
    </x:row>
    <x:row r="5356" ht="25" customHeight="1">
      <x:c r="A5356" s="1" t="str">
        <x:v>科创50</x:v>
      </x:c>
      <x:c r="B5356" s="1" t="str">
        <x:v>588080.SH</x:v>
      </x:c>
      <x:c r="C5356" s="1" t="str">
        <x:v>易方达上证科创板50ETF</x:v>
      </x:c>
      <x:c r="D5356" s="7" t="d">
        <x:v>2026-08-18T00:00:00.000Z</x:v>
      </x:c>
      <x:c r="E5356" s="8" t="n">
        <x:f>IF(ISNUMBER('原始字段'!C5349),'原始字段'!C5349,"n.a.")</x:f>
        <x:v>23377628100</x:v>
      </x:c>
      <x:c r="F5356" s="8" t="n">
        <x:f>IF(ISNUMBER('原始字段'!C5445),'原始字段'!C5445,"n.a.")</x:f>
        <x:v>23398628100</x:v>
      </x:c>
      <x:c r="G5356" s="8" t="n">
        <x:f>IF(COUNT(E5356:F5356)=2,F5356-E5356,"n.a.")</x:f>
        <x:v>21000000</x:v>
      </x:c>
      <x:c r="H5356" s="9" t="n">
        <x:f>IF(ISNUMBER('原始字段'!D5445),'原始字段'!D5445,"n.a.")</x:f>
        <x:v>1.8328</x:v>
      </x:c>
      <x:c r="I5356" s="9" t="n">
        <x:f>IF(COUNT(G5356:H5356)=2,G5356*H5356/100000000,"n.a.")</x:f>
        <x:v>0.384888</x:v>
      </x:c>
      <x:c r="J5356" s="1" t="str">
        <x:v>日频齐全；折算事件未独立核实</x:v>
      </x:c>
    </x:row>
    <x:row r="5357" ht="25" customHeight="1">
      <x:c r="A5357" s="1" t="str">
        <x:v>科创50</x:v>
      </x:c>
      <x:c r="B5357" s="1" t="str">
        <x:v>588060.SH</x:v>
      </x:c>
      <x:c r="C5357" s="1" t="str">
        <x:v>广发上证科创板50ETF</x:v>
      </x:c>
      <x:c r="D5357" s="7" t="d">
        <x:v>2026-08-18T00:00:00.000Z</x:v>
      </x:c>
      <x:c r="E5357" s="8" t="n">
        <x:f>IF(ISNUMBER('原始字段'!C5348),'原始字段'!C5348,"n.a.")</x:f>
        <x:v>6745140000</x:v>
      </x:c>
      <x:c r="F5357" s="8" t="n">
        <x:f>IF(ISNUMBER('原始字段'!C5444),'原始字段'!C5444,"n.a.")</x:f>
        <x:v>6703140000</x:v>
      </x:c>
      <x:c r="G5357" s="8" t="n">
        <x:f>IF(COUNT(E5357:F5357)=2,F5357-E5357,"n.a.")</x:f>
        <x:v>-42000000</x:v>
      </x:c>
      <x:c r="H5357" s="9" t="n">
        <x:f>IF(ISNUMBER('原始字段'!D5444),'原始字段'!D5444,"n.a.")</x:f>
        <x:v>1.1375</x:v>
      </x:c>
      <x:c r="I5357" s="9" t="n">
        <x:f>IF(COUNT(G5357:H5357)=2,G5357*H5357/100000000,"n.a.")</x:f>
        <x:v>-0.47775</x:v>
      </x:c>
      <x:c r="J5357" s="1" t="str">
        <x:v>日频齐全；折算事件未独立核实</x:v>
      </x:c>
    </x:row>
    <x:row r="5358" ht="25" customHeight="1">
      <x:c r="A5358" s="1" t="str">
        <x:v>科创50</x:v>
      </x:c>
      <x:c r="B5358" s="1" t="str">
        <x:v>588870.SH</x:v>
      </x:c>
      <x:c r="C5358" s="1" t="str">
        <x:v>汇添富上证科创板50成份ETF</x:v>
      </x:c>
      <x:c r="D5358" s="7" t="d">
        <x:v>2026-08-18T00:00:00.000Z</x:v>
      </x:c>
      <x:c r="E5358" s="8" t="n">
        <x:f>IF(ISNUMBER('原始字段'!C5356),'原始字段'!C5356,"n.a.")</x:f>
        <x:v>662552000</x:v>
      </x:c>
      <x:c r="F5358" s="8" t="n">
        <x:f>IF(ISNUMBER('原始字段'!C5452),'原始字段'!C5452,"n.a.")</x:f>
        <x:v>653552000</x:v>
      </x:c>
      <x:c r="G5358" s="8" t="n">
        <x:f>IF(COUNT(E5358:F5358)=2,F5358-E5358,"n.a.")</x:f>
        <x:v>-9000000</x:v>
      </x:c>
      <x:c r="H5358" s="9" t="n">
        <x:f>IF(ISNUMBER('原始字段'!D5452),'原始字段'!D5452,"n.a.")</x:f>
        <x:v>1.8158</x:v>
      </x:c>
      <x:c r="I5358" s="9" t="n">
        <x:f>IF(COUNT(G5358:H5358)=2,G5358*H5358/100000000,"n.a.")</x:f>
        <x:v>-0.163422</x:v>
      </x:c>
      <x:c r="J5358" s="1" t="str">
        <x:v>日频齐全；折算事件未独立核实</x:v>
      </x:c>
    </x:row>
    <x:row r="5359" ht="25" customHeight="1">
      <x:c r="A5359" s="1" t="str">
        <x:v>科创50</x:v>
      </x:c>
      <x:c r="B5359" s="1" t="str">
        <x:v>588720.SH</x:v>
      </x:c>
      <x:c r="C5359" s="1" t="str">
        <x:v>中银上证科创板50成份ETF</x:v>
      </x:c>
      <x:c r="D5359" s="7" t="d">
        <x:v>2026-08-18T00:00:00.000Z</x:v>
      </x:c>
      <x:c r="E5359" s="8" t="n">
        <x:f>IF(ISNUMBER('原始字段'!C5354),'原始字段'!C5354,"n.a.")</x:f>
        <x:v>104741800</x:v>
      </x:c>
      <x:c r="F5359" s="8" t="n">
        <x:f>IF(ISNUMBER('原始字段'!C5450),'原始字段'!C5450,"n.a.")</x:f>
        <x:v>104741800</x:v>
      </x:c>
      <x:c r="G5359" s="8" t="n">
        <x:f>IF(COUNT(E5359:F5359)=2,F5359-E5359,"n.a.")</x:f>
        <x:v>0</x:v>
      </x:c>
      <x:c r="H5359" s="9" t="n">
        <x:f>IF(ISNUMBER('原始字段'!D5450),'原始字段'!D5450,"n.a.")</x:f>
        <x:v>1.8221</x:v>
      </x:c>
      <x:c r="I5359" s="9" t="n">
        <x:f>IF(COUNT(G5359:H5359)=2,G5359*H5359/100000000,"n.a.")</x:f>
        <x:v>0</x:v>
      </x:c>
      <x:c r="J5359" s="1" t="str">
        <x:v>日频齐全；折算事件未独立核实</x:v>
      </x:c>
    </x:row>
    <x:row r="5360" ht="25" customHeight="1">
      <x:c r="A5360" s="1" t="str">
        <x:v>科创50</x:v>
      </x:c>
      <x:c r="B5360" s="1" t="str">
        <x:v>588090.SH</x:v>
      </x:c>
      <x:c r="C5360" s="1" t="str">
        <x:v>华泰柏瑞上证科创板50ETF</x:v>
      </x:c>
      <x:c r="D5360" s="7" t="d">
        <x:v>2026-08-18T00:00:00.000Z</x:v>
      </x:c>
      <x:c r="E5360" s="8" t="n">
        <x:f>IF(ISNUMBER('原始字段'!C5350),'原始字段'!C5350,"n.a.")</x:f>
        <x:v>2817072800</x:v>
      </x:c>
      <x:c r="F5360" s="8" t="n">
        <x:f>IF(ISNUMBER('原始字段'!C5446),'原始字段'!C5446,"n.a.")</x:f>
        <x:v>2820072800</x:v>
      </x:c>
      <x:c r="G5360" s="8" t="n">
        <x:f>IF(COUNT(E5360:F5360)=2,F5360-E5360,"n.a.")</x:f>
        <x:v>3000000</x:v>
      </x:c>
      <x:c r="H5360" s="9" t="n">
        <x:f>IF(ISNUMBER('原始字段'!D5446),'原始字段'!D5446,"n.a.")</x:f>
        <x:v>1.8418</x:v>
      </x:c>
      <x:c r="I5360" s="9" t="n">
        <x:f>IF(COUNT(G5360:H5360)=2,G5360*H5360/100000000,"n.a.")</x:f>
        <x:v>0.055254</x:v>
      </x:c>
      <x:c r="J5360" s="1" t="str">
        <x:v>日频齐全；折算事件未独立核实</x:v>
      </x:c>
    </x:row>
    <x:row r="5361" ht="25" customHeight="1">
      <x:c r="A5361" s="1" t="str">
        <x:v>科创50</x:v>
      </x:c>
      <x:c r="B5361" s="1" t="str">
        <x:v>588180.SH</x:v>
      </x:c>
      <x:c r="C5361" s="1" t="str">
        <x:v>国联安上证科创板50ETF</x:v>
      </x:c>
      <x:c r="D5361" s="7" t="d">
        <x:v>2026-08-18T00:00:00.000Z</x:v>
      </x:c>
      <x:c r="E5361" s="8" t="n">
        <x:f>IF(ISNUMBER('原始字段'!C5352),'原始字段'!C5352,"n.a.")</x:f>
        <x:v>703353700</x:v>
      </x:c>
      <x:c r="F5361" s="8" t="n">
        <x:f>IF(ISNUMBER('原始字段'!C5448),'原始字段'!C5448,"n.a.")</x:f>
        <x:v>692853700</x:v>
      </x:c>
      <x:c r="G5361" s="8" t="n">
        <x:f>IF(COUNT(E5361:F5361)=2,F5361-E5361,"n.a.")</x:f>
        <x:v>-10500000</x:v>
      </x:c>
      <x:c r="H5361" s="9" t="n">
        <x:f>IF(ISNUMBER('原始字段'!D5448),'原始字段'!D5448,"n.a.")</x:f>
        <x:v>1.1678</x:v>
      </x:c>
      <x:c r="I5361" s="9" t="n">
        <x:f>IF(COUNT(G5361:H5361)=2,G5361*H5361/100000000,"n.a.")</x:f>
        <x:v>-0.122619</x:v>
      </x:c>
      <x:c r="J5361" s="1" t="str">
        <x:v>日频齐全；折算事件未独立核实</x:v>
      </x:c>
    </x:row>
    <x:row r="5362" ht="25" customHeight="1">
      <x:c r="A5362" s="1" t="str">
        <x:v>科创50</x:v>
      </x:c>
      <x:c r="B5362" s="1" t="str">
        <x:v>588050.SH</x:v>
      </x:c>
      <x:c r="C5362" s="1" t="str">
        <x:v>工银上证科创板50ETF</x:v>
      </x:c>
      <x:c r="D5362" s="7" t="d">
        <x:v>2026-08-18T00:00:00.000Z</x:v>
      </x:c>
      <x:c r="E5362" s="8" t="n">
        <x:f>IF(ISNUMBER('原始字段'!C5347),'原始字段'!C5347,"n.a.")</x:f>
        <x:v>6167241300</x:v>
      </x:c>
      <x:c r="F5362" s="8" t="n">
        <x:f>IF(ISNUMBER('原始字段'!C5443),'原始字段'!C5443,"n.a.")</x:f>
        <x:v>6281241300</x:v>
      </x:c>
      <x:c r="G5362" s="8" t="n">
        <x:f>IF(COUNT(E5362:F5362)=2,F5362-E5362,"n.a.")</x:f>
        <x:v>114000000</x:v>
      </x:c>
      <x:c r="H5362" s="9" t="n">
        <x:f>IF(ISNUMBER('原始字段'!D5443),'原始字段'!D5443,"n.a.")</x:f>
        <x:v>1.8363</x:v>
      </x:c>
      <x:c r="I5362" s="9" t="n">
        <x:f>IF(COUNT(G5362:H5362)=2,G5362*H5362/100000000,"n.a.")</x:f>
        <x:v>2.093382</x:v>
      </x:c>
      <x:c r="J5362" s="1" t="str">
        <x:v>日频齐全；折算事件未独立核实</x:v>
      </x:c>
    </x:row>
    <x:row r="5363" ht="25" customHeight="1">
      <x:c r="A5363" s="1" t="str">
        <x:v>沪深300</x:v>
      </x:c>
      <x:c r="B5363" s="1" t="str">
        <x:v>159393.SZ</x:v>
      </x:c>
      <x:c r="C5363" s="1" t="str">
        <x:v>万家沪深300ETF</x:v>
      </x:c>
      <x:c r="D5363" s="7" t="d">
        <x:v>2026-08-19T00:00:00.000Z</x:v>
      </x:c>
      <x:c r="E5363" s="8" t="n">
        <x:f>IF(ISNUMBER('原始字段'!C5367),'原始字段'!C5367,"n.a.")</x:f>
        <x:v>87946342</x:v>
      </x:c>
      <x:c r="F5363" s="8" t="n">
        <x:f>IF(ISNUMBER('原始字段'!C5463),'原始字段'!C5463,"n.a.")</x:f>
        <x:v>92446342</x:v>
      </x:c>
      <x:c r="G5363" s="8" t="n">
        <x:f>IF(COUNT(E5363:F5363)=2,F5363-E5363,"n.a.")</x:f>
        <x:v>4500000</x:v>
      </x:c>
      <x:c r="H5363" s="9" t="n">
        <x:f>IF(ISNUMBER('原始字段'!D5463),'原始字段'!D5463,"n.a.")</x:f>
        <x:v>4.9355</x:v>
      </x:c>
      <x:c r="I5363" s="9" t="n">
        <x:f>IF(COUNT(G5363:H5363)=2,G5363*H5363/100000000,"n.a.")</x:f>
        <x:v>0.2220975</x:v>
      </x:c>
      <x:c r="J5363" s="1" t="str">
        <x:v>日频齐全；折算事件未独立核实</x:v>
      </x:c>
    </x:row>
    <x:row r="5364" ht="25" customHeight="1">
      <x:c r="A5364" s="1" t="str">
        <x:v>沪深300</x:v>
      </x:c>
      <x:c r="B5364" s="1" t="str">
        <x:v>515660.SH</x:v>
      </x:c>
      <x:c r="C5364" s="1" t="str">
        <x:v>国联安沪深300ETF</x:v>
      </x:c>
      <x:c r="D5364" s="7" t="d">
        <x:v>2026-08-19T00:00:00.000Z</x:v>
      </x:c>
      <x:c r="E5364" s="8" t="n">
        <x:f>IF(ISNUMBER('原始字段'!C5428),'原始字段'!C5428,"n.a.")</x:f>
        <x:v>432694200</x:v>
      </x:c>
      <x:c r="F5364" s="8" t="n">
        <x:f>IF(ISNUMBER('原始字段'!C5524),'原始字段'!C5524,"n.a.")</x:f>
        <x:v>432694200</x:v>
      </x:c>
      <x:c r="G5364" s="8" t="n">
        <x:f>IF(COUNT(E5364:F5364)=2,F5364-E5364,"n.a.")</x:f>
        <x:v>0</x:v>
      </x:c>
      <x:c r="H5364" s="9" t="n">
        <x:f>IF(ISNUMBER('原始字段'!D5524),'原始字段'!D5524,"n.a.")</x:f>
        <x:v>5.8192</x:v>
      </x:c>
      <x:c r="I5364" s="9" t="n">
        <x:f>IF(COUNT(G5364:H5364)=2,G5364*H5364/100000000,"n.a.")</x:f>
        <x:v>0</x:v>
      </x:c>
      <x:c r="J5364" s="1" t="str">
        <x:v>日频齐全；折算事件未独立核实</x:v>
      </x:c>
    </x:row>
    <x:row r="5365" ht="25" customHeight="1">
      <x:c r="A5365" s="1" t="str">
        <x:v>沪深300</x:v>
      </x:c>
      <x:c r="B5365" s="1" t="str">
        <x:v>515360.SH</x:v>
      </x:c>
      <x:c r="C5365" s="1" t="str">
        <x:v>方正富邦沪深300ETF</x:v>
      </x:c>
      <x:c r="D5365" s="7" t="d">
        <x:v>2026-08-19T00:00:00.000Z</x:v>
      </x:c>
      <x:c r="E5365" s="8" t="n">
        <x:f>IF(ISNUMBER('原始字段'!C5423),'原始字段'!C5423,"n.a.")</x:f>
        <x:v>37779300</x:v>
      </x:c>
      <x:c r="F5365" s="8" t="n">
        <x:f>IF(ISNUMBER('原始字段'!C5519),'原始字段'!C5519,"n.a.")</x:f>
        <x:v>37779300</x:v>
      </x:c>
      <x:c r="G5365" s="8" t="n">
        <x:f>IF(COUNT(E5365:F5365)=2,F5365-E5365,"n.a.")</x:f>
        <x:v>0</x:v>
      </x:c>
      <x:c r="H5365" s="9" t="n">
        <x:f>IF(ISNUMBER('原始字段'!D5519),'原始字段'!D5519,"n.a.")</x:f>
        <x:v>6.7466</x:v>
      </x:c>
      <x:c r="I5365" s="9" t="n">
        <x:f>IF(COUNT(G5365:H5365)=2,G5365*H5365/100000000,"n.a.")</x:f>
        <x:v>0</x:v>
      </x:c>
      <x:c r="J5365" s="1" t="str">
        <x:v>日频齐全；折算事件未独立核实</x:v>
      </x:c>
    </x:row>
    <x:row r="5366" ht="25" customHeight="1">
      <x:c r="A5366" s="1" t="str">
        <x:v>沪深300</x:v>
      </x:c>
      <x:c r="B5366" s="1" t="str">
        <x:v>510320.SH</x:v>
      </x:c>
      <x:c r="C5366" s="1" t="str">
        <x:v>中金沪深300ETF</x:v>
      </x:c>
      <x:c r="D5366" s="7" t="d">
        <x:v>2026-08-19T00:00:00.000Z</x:v>
      </x:c>
      <x:c r="E5366" s="8" t="n">
        <x:f>IF(ISNUMBER('原始字段'!C5400),'原始字段'!C5400,"n.a.")</x:f>
        <x:v>619068500</x:v>
      </x:c>
      <x:c r="F5366" s="8" t="n">
        <x:f>IF(ISNUMBER('原始字段'!C5496),'原始字段'!C5496,"n.a.")</x:f>
        <x:v>622068500</x:v>
      </x:c>
      <x:c r="G5366" s="8" t="n">
        <x:f>IF(COUNT(E5366:F5366)=2,F5366-E5366,"n.a.")</x:f>
        <x:v>3000000</x:v>
      </x:c>
      <x:c r="H5366" s="9" t="n">
        <x:f>IF(ISNUMBER('原始字段'!D5496),'原始字段'!D5496,"n.a.")</x:f>
        <x:v>1.2503</x:v>
      </x:c>
      <x:c r="I5366" s="9" t="n">
        <x:f>IF(COUNT(G5366:H5366)=2,G5366*H5366/100000000,"n.a.")</x:f>
        <x:v>0.037509</x:v>
      </x:c>
      <x:c r="J5366" s="1" t="str">
        <x:v>日频齐全；折算事件未独立核实</x:v>
      </x:c>
    </x:row>
    <x:row r="5367" ht="25" customHeight="1">
      <x:c r="A5367" s="1" t="str">
        <x:v>沪深300</x:v>
      </x:c>
      <x:c r="B5367" s="1" t="str">
        <x:v>510360.SH</x:v>
      </x:c>
      <x:c r="C5367" s="1" t="str">
        <x:v>广发沪深300ETF</x:v>
      </x:c>
      <x:c r="D5367" s="7" t="d">
        <x:v>2026-08-19T00:00:00.000Z</x:v>
      </x:c>
      <x:c r="E5367" s="8" t="n">
        <x:f>IF(ISNUMBER('原始字段'!C5403),'原始字段'!C5403,"n.a.")</x:f>
        <x:v>1739381200</x:v>
      </x:c>
      <x:c r="F5367" s="8" t="n">
        <x:f>IF(ISNUMBER('原始字段'!C5499),'原始字段'!C5499,"n.a.")</x:f>
        <x:v>1763381200</x:v>
      </x:c>
      <x:c r="G5367" s="8" t="n">
        <x:f>IF(COUNT(E5367:F5367)=2,F5367-E5367,"n.a.")</x:f>
        <x:v>24000000</x:v>
      </x:c>
      <x:c r="H5367" s="9" t="n">
        <x:f>IF(ISNUMBER('原始字段'!D5499),'原始字段'!D5499,"n.a.")</x:f>
        <x:v>1.7795</x:v>
      </x:c>
      <x:c r="I5367" s="9" t="n">
        <x:f>IF(COUNT(G5367:H5367)=2,G5367*H5367/100000000,"n.a.")</x:f>
        <x:v>0.42708</x:v>
      </x:c>
      <x:c r="J5367" s="1" t="str">
        <x:v>日频齐全；折算事件未独立核实</x:v>
      </x:c>
    </x:row>
    <x:row r="5368" ht="25" customHeight="1">
      <x:c r="A5368" s="1" t="str">
        <x:v>沪深300</x:v>
      </x:c>
      <x:c r="B5368" s="1" t="str">
        <x:v>515330.SH</x:v>
      </x:c>
      <x:c r="C5368" s="1" t="str">
        <x:v>天弘沪深300ETF</x:v>
      </x:c>
      <x:c r="D5368" s="7" t="d">
        <x:v>2026-08-19T00:00:00.000Z</x:v>
      </x:c>
      <x:c r="E5368" s="8" t="n">
        <x:f>IF(ISNUMBER('原始字段'!C5421),'原始字段'!C5421,"n.a.")</x:f>
        <x:v>6167709500</x:v>
      </x:c>
      <x:c r="F5368" s="8" t="n">
        <x:f>IF(ISNUMBER('原始字段'!C5517),'原始字段'!C5517,"n.a.")</x:f>
        <x:v>6173709500</x:v>
      </x:c>
      <x:c r="G5368" s="8" t="n">
        <x:f>IF(COUNT(E5368:F5368)=2,F5368-E5368,"n.a.")</x:f>
        <x:v>6000000</x:v>
      </x:c>
      <x:c r="H5368" s="9" t="n">
        <x:f>IF(ISNUMBER('原始字段'!D5517),'原始字段'!D5517,"n.a.")</x:f>
        <x:v>1.3374</x:v>
      </x:c>
      <x:c r="I5368" s="9" t="n">
        <x:f>IF(COUNT(G5368:H5368)=2,G5368*H5368/100000000,"n.a.")</x:f>
        <x:v>0.080244</x:v>
      </x:c>
      <x:c r="J5368" s="1" t="str">
        <x:v>日频齐全；折算事件未独立核实</x:v>
      </x:c>
    </x:row>
    <x:row r="5369" ht="25" customHeight="1">
      <x:c r="A5369" s="1" t="str">
        <x:v>沪深300</x:v>
      </x:c>
      <x:c r="B5369" s="1" t="str">
        <x:v>510330.SH</x:v>
      </x:c>
      <x:c r="C5369" s="1" t="str">
        <x:v>华夏沪深300ETF</x:v>
      </x:c>
      <x:c r="D5369" s="7" t="d">
        <x:v>2026-08-19T00:00:00.000Z</x:v>
      </x:c>
      <x:c r="E5369" s="8" t="n">
        <x:f>IF(ISNUMBER('原始字段'!C5401),'原始字段'!C5401,"n.a.")</x:f>
        <x:v>8380149800</x:v>
      </x:c>
      <x:c r="F5369" s="8" t="n">
        <x:f>IF(ISNUMBER('原始字段'!C5497),'原始字段'!C5497,"n.a.")</x:f>
        <x:v>8501649800</x:v>
      </x:c>
      <x:c r="G5369" s="8" t="n">
        <x:f>IF(COUNT(E5369:F5369)=2,F5369-E5369,"n.a.")</x:f>
        <x:v>121500000</x:v>
      </x:c>
      <x:c r="H5369" s="9" t="n">
        <x:f>IF(ISNUMBER('原始字段'!D5497),'原始字段'!D5497,"n.a.")</x:f>
        <x:v>4.8487</x:v>
      </x:c>
      <x:c r="I5369" s="9" t="n">
        <x:f>IF(COUNT(G5369:H5369)=2,G5369*H5369/100000000,"n.a.")</x:f>
        <x:v>5.8911705</x:v>
      </x:c>
      <x:c r="J5369" s="1" t="str">
        <x:v>日频齐全；折算事件未独立核实</x:v>
      </x:c>
    </x:row>
    <x:row r="5370" ht="25" customHeight="1">
      <x:c r="A5370" s="1" t="str">
        <x:v>沪深300</x:v>
      </x:c>
      <x:c r="B5370" s="1" t="str">
        <x:v>510370.SH</x:v>
      </x:c>
      <x:c r="C5370" s="1" t="str">
        <x:v>兴业沪深300ETF</x:v>
      </x:c>
      <x:c r="D5370" s="7" t="d">
        <x:v>2026-08-19T00:00:00.000Z</x:v>
      </x:c>
      <x:c r="E5370" s="8" t="n">
        <x:f>IF(ISNUMBER('原始字段'!C5404),'原始字段'!C5404,"n.a.")</x:f>
        <x:v>87258100</x:v>
      </x:c>
      <x:c r="F5370" s="8" t="n">
        <x:f>IF(ISNUMBER('原始字段'!C5500),'原始字段'!C5500,"n.a.")</x:f>
        <x:v>87258100</x:v>
      </x:c>
      <x:c r="G5370" s="8" t="n">
        <x:f>IF(COUNT(E5370:F5370)=2,F5370-E5370,"n.a.")</x:f>
        <x:v>0</x:v>
      </x:c>
      <x:c r="H5370" s="9" t="n">
        <x:f>IF(ISNUMBER('原始字段'!D5500),'原始字段'!D5500,"n.a.")</x:f>
        <x:v>1.0309</x:v>
      </x:c>
      <x:c r="I5370" s="9" t="n">
        <x:f>IF(COUNT(G5370:H5370)=2,G5370*H5370/100000000,"n.a.")</x:f>
        <x:v>0</x:v>
      </x:c>
      <x:c r="J5370" s="1" t="str">
        <x:v>日频齐全；折算事件未独立核实</x:v>
      </x:c>
    </x:row>
    <x:row r="5371" ht="25" customHeight="1">
      <x:c r="A5371" s="1" t="str">
        <x:v>沪深300</x:v>
      </x:c>
      <x:c r="B5371" s="1" t="str">
        <x:v>159919.SZ</x:v>
      </x:c>
      <x:c r="C5371" s="1" t="str">
        <x:v>嘉实沪深300ETF</x:v>
      </x:c>
      <x:c r="D5371" s="7" t="d">
        <x:v>2026-08-19T00:00:00.000Z</x:v>
      </x:c>
      <x:c r="E5371" s="8" t="n">
        <x:f>IF(ISNUMBER('原始字段'!C5384),'原始字段'!C5384,"n.a.")</x:f>
        <x:v>6132816676</x:v>
      </x:c>
      <x:c r="F5371" s="8" t="n">
        <x:f>IF(ISNUMBER('原始字段'!C5480),'原始字段'!C5480,"n.a.")</x:f>
        <x:v>6266016676</x:v>
      </x:c>
      <x:c r="G5371" s="8" t="n">
        <x:f>IF(COUNT(E5371:F5371)=2,F5371-E5371,"n.a.")</x:f>
        <x:v>133200000</x:v>
      </x:c>
      <x:c r="H5371" s="9" t="n">
        <x:f>IF(ISNUMBER('原始字段'!D5480),'原始字段'!D5480,"n.a.")</x:f>
        <x:v>4.8555</x:v>
      </x:c>
      <x:c r="I5371" s="9" t="n">
        <x:f>IF(COUNT(G5371:H5371)=2,G5371*H5371/100000000,"n.a.")</x:f>
        <x:v>6.467526</x:v>
      </x:c>
      <x:c r="J5371" s="1" t="str">
        <x:v>日频齐全；折算事件未独立核实</x:v>
      </x:c>
    </x:row>
    <x:row r="5372" ht="25" customHeight="1">
      <x:c r="A5372" s="1" t="str">
        <x:v>沪深300</x:v>
      </x:c>
      <x:c r="B5372" s="1" t="str">
        <x:v>159673.SZ</x:v>
      </x:c>
      <x:c r="C5372" s="1" t="str">
        <x:v>鹏华沪深300ETF</x:v>
      </x:c>
      <x:c r="D5372" s="7" t="d">
        <x:v>2026-08-19T00:00:00.000Z</x:v>
      </x:c>
      <x:c r="E5372" s="8" t="n">
        <x:f>IF(ISNUMBER('原始字段'!C5376),'原始字段'!C5376,"n.a.")</x:f>
        <x:v>1753528385</x:v>
      </x:c>
      <x:c r="F5372" s="8" t="n">
        <x:f>IF(ISNUMBER('原始字段'!C5472),'原始字段'!C5472,"n.a.")</x:f>
        <x:v>1767528385</x:v>
      </x:c>
      <x:c r="G5372" s="8" t="n">
        <x:f>IF(COUNT(E5372:F5372)=2,F5372-E5372,"n.a.")</x:f>
        <x:v>14000000</x:v>
      </x:c>
      <x:c r="H5372" s="9" t="n">
        <x:f>IF(ISNUMBER('原始字段'!D5472),'原始字段'!D5472,"n.a.")</x:f>
        <x:v>1.2818</x:v>
      </x:c>
      <x:c r="I5372" s="9" t="n">
        <x:f>IF(COUNT(G5372:H5372)=2,G5372*H5372/100000000,"n.a.")</x:f>
        <x:v>0.179452</x:v>
      </x:c>
      <x:c r="J5372" s="1" t="str">
        <x:v>日频齐全；折算事件未独立核实</x:v>
      </x:c>
    </x:row>
    <x:row r="5373" ht="25" customHeight="1">
      <x:c r="A5373" s="1" t="str">
        <x:v>沪深300</x:v>
      </x:c>
      <x:c r="B5373" s="1" t="str">
        <x:v>159300.SZ</x:v>
      </x:c>
      <x:c r="C5373" s="1" t="str">
        <x:v>富国沪深300ETF</x:v>
      </x:c>
      <x:c r="D5373" s="7" t="d">
        <x:v>2026-08-19T00:00:00.000Z</x:v>
      </x:c>
      <x:c r="E5373" s="8" t="n">
        <x:f>IF(ISNUMBER('原始字段'!C5364),'原始字段'!C5364,"n.a.")</x:f>
        <x:v>351058097</x:v>
      </x:c>
      <x:c r="F5373" s="8" t="n">
        <x:f>IF(ISNUMBER('原始字段'!C5460),'原始字段'!C5460,"n.a.")</x:f>
        <x:v>363658097</x:v>
      </x:c>
      <x:c r="G5373" s="8" t="n">
        <x:f>IF(COUNT(E5373:F5373)=2,F5373-E5373,"n.a.")</x:f>
        <x:v>12600000</x:v>
      </x:c>
      <x:c r="H5373" s="9" t="n">
        <x:f>IF(ISNUMBER('原始字段'!D5460),'原始字段'!D5460,"n.a.")</x:f>
        <x:v>4.9859</x:v>
      </x:c>
      <x:c r="I5373" s="9" t="n">
        <x:f>IF(COUNT(G5373:H5373)=2,G5373*H5373/100000000,"n.a.")</x:f>
        <x:v>0.6282234</x:v>
      </x:c>
      <x:c r="J5373" s="1" t="str">
        <x:v>日频齐全；折算事件未独立核实</x:v>
      </x:c>
    </x:row>
    <x:row r="5374" ht="25" customHeight="1">
      <x:c r="A5374" s="1" t="str">
        <x:v>沪深300</x:v>
      </x:c>
      <x:c r="B5374" s="1" t="str">
        <x:v>510380.SH</x:v>
      </x:c>
      <x:c r="C5374" s="1" t="str">
        <x:v>国寿安保沪深300ETF</x:v>
      </x:c>
      <x:c r="D5374" s="7" t="d">
        <x:v>2026-08-19T00:00:00.000Z</x:v>
      </x:c>
      <x:c r="E5374" s="8" t="n">
        <x:f>IF(ISNUMBER('原始字段'!C5405),'原始字段'!C5405,"n.a.")</x:f>
        <x:v>1467802400</x:v>
      </x:c>
      <x:c r="F5374" s="8" t="n">
        <x:f>IF(ISNUMBER('原始字段'!C5501),'原始字段'!C5501,"n.a.")</x:f>
        <x:v>1467802400</x:v>
      </x:c>
      <x:c r="G5374" s="8" t="n">
        <x:f>IF(COUNT(E5374:F5374)=2,F5374-E5374,"n.a.")</x:f>
        <x:v>0</x:v>
      </x:c>
      <x:c r="H5374" s="9" t="n">
        <x:f>IF(ISNUMBER('原始字段'!D5501),'原始字段'!D5501,"n.a.")</x:f>
        <x:v>1.3874</x:v>
      </x:c>
      <x:c r="I5374" s="9" t="n">
        <x:f>IF(COUNT(G5374:H5374)=2,G5374*H5374/100000000,"n.a.")</x:f>
        <x:v>0</x:v>
      </x:c>
      <x:c r="J5374" s="1" t="str">
        <x:v>日频齐全；折算事件未独立核实</x:v>
      </x:c>
    </x:row>
    <x:row r="5375" ht="25" customHeight="1">
      <x:c r="A5375" s="1" t="str">
        <x:v>沪深300</x:v>
      </x:c>
      <x:c r="B5375" s="1" t="str">
        <x:v>515380.SH</x:v>
      </x:c>
      <x:c r="C5375" s="1" t="str">
        <x:v>泰康沪深300ETF</x:v>
      </x:c>
      <x:c r="D5375" s="7" t="d">
        <x:v>2026-08-19T00:00:00.000Z</x:v>
      </x:c>
      <x:c r="E5375" s="8" t="n">
        <x:f>IF(ISNUMBER('原始字段'!C5424),'原始字段'!C5424,"n.a.")</x:f>
        <x:v>660699800</x:v>
      </x:c>
      <x:c r="F5375" s="8" t="n">
        <x:f>IF(ISNUMBER('原始字段'!C5520),'原始字段'!C5520,"n.a.")</x:f>
        <x:v>661599800</x:v>
      </x:c>
      <x:c r="G5375" s="8" t="n">
        <x:f>IF(COUNT(E5375:F5375)=2,F5375-E5375,"n.a.")</x:f>
        <x:v>900000</x:v>
      </x:c>
      <x:c r="H5375" s="9" t="n">
        <x:f>IF(ISNUMBER('原始字段'!D5520),'原始字段'!D5520,"n.a.")</x:f>
        <x:v>5.4038</x:v>
      </x:c>
      <x:c r="I5375" s="9" t="n">
        <x:f>IF(COUNT(G5375:H5375)=2,G5375*H5375/100000000,"n.a.")</x:f>
        <x:v>0.0486342</x:v>
      </x:c>
      <x:c r="J5375" s="1" t="str">
        <x:v>日频齐全；折算事件未独立核实</x:v>
      </x:c>
    </x:row>
    <x:row r="5376" ht="25" customHeight="1">
      <x:c r="A5376" s="1" t="str">
        <x:v>沪深300</x:v>
      </x:c>
      <x:c r="B5376" s="1" t="str">
        <x:v>510350.SH</x:v>
      </x:c>
      <x:c r="C5376" s="1" t="str">
        <x:v>工银沪深300ETF</x:v>
      </x:c>
      <x:c r="D5376" s="7" t="d">
        <x:v>2026-08-19T00:00:00.000Z</x:v>
      </x:c>
      <x:c r="E5376" s="8" t="n">
        <x:f>IF(ISNUMBER('原始字段'!C5402),'原始字段'!C5402,"n.a.")</x:f>
        <x:v>676014700</x:v>
      </x:c>
      <x:c r="F5376" s="8" t="n">
        <x:f>IF(ISNUMBER('原始字段'!C5498),'原始字段'!C5498,"n.a.")</x:f>
        <x:v>676014700</x:v>
      </x:c>
      <x:c r="G5376" s="8" t="n">
        <x:f>IF(COUNT(E5376:F5376)=2,F5376-E5376,"n.a.")</x:f>
        <x:v>0</x:v>
      </x:c>
      <x:c r="H5376" s="9" t="n">
        <x:f>IF(ISNUMBER('原始字段'!D5498),'原始字段'!D5498,"n.a.")</x:f>
        <x:v>4.8946</x:v>
      </x:c>
      <x:c r="I5376" s="9" t="n">
        <x:f>IF(COUNT(G5376:H5376)=2,G5376*H5376/100000000,"n.a.")</x:f>
        <x:v>0</x:v>
      </x:c>
      <x:c r="J5376" s="1" t="str">
        <x:v>日频齐全；折算事件未独立核实</x:v>
      </x:c>
    </x:row>
    <x:row r="5377" ht="25" customHeight="1">
      <x:c r="A5377" s="1" t="str">
        <x:v>沪深300</x:v>
      </x:c>
      <x:c r="B5377" s="1" t="str">
        <x:v>563520.SH</x:v>
      </x:c>
      <x:c r="C5377" s="1" t="str">
        <x:v>永赢沪深300ETF</x:v>
      </x:c>
      <x:c r="D5377" s="7" t="d">
        <x:v>2026-08-19T00:00:00.000Z</x:v>
      </x:c>
      <x:c r="E5377" s="8" t="n">
        <x:f>IF(ISNUMBER('原始字段'!C5439),'原始字段'!C5439,"n.a.")</x:f>
        <x:v>409065000</x:v>
      </x:c>
      <x:c r="F5377" s="8" t="n">
        <x:f>IF(ISNUMBER('原始字段'!C5535),'原始字段'!C5535,"n.a.")</x:f>
        <x:v>406065000</x:v>
      </x:c>
      <x:c r="G5377" s="8" t="n">
        <x:f>IF(COUNT(E5377:F5377)=2,F5377-E5377,"n.a.")</x:f>
        <x:v>-3000000</x:v>
      </x:c>
      <x:c r="H5377" s="9" t="n">
        <x:f>IF(ISNUMBER('原始字段'!D5535),'原始字段'!D5535,"n.a.")</x:f>
        <x:v>1.1965</x:v>
      </x:c>
      <x:c r="I5377" s="9" t="n">
        <x:f>IF(COUNT(G5377:H5377)=2,G5377*H5377/100000000,"n.a.")</x:f>
        <x:v>-0.035894999999999996</x:v>
      </x:c>
      <x:c r="J5377" s="1" t="str">
        <x:v>日频齐全；折算事件未独立核实</x:v>
      </x:c>
    </x:row>
    <x:row r="5378" ht="25" customHeight="1">
      <x:c r="A5378" s="1" t="str">
        <x:v>沪深300</x:v>
      </x:c>
      <x:c r="B5378" s="1" t="str">
        <x:v>510300.SH</x:v>
      </x:c>
      <x:c r="C5378" s="1" t="str">
        <x:v>华泰柏瑞沪深300ETF</x:v>
      </x:c>
      <x:c r="D5378" s="7" t="d">
        <x:v>2026-08-19T00:00:00.000Z</x:v>
      </x:c>
      <x:c r="E5378" s="8" t="n">
        <x:f>IF(ISNUMBER('原始字段'!C5398),'原始字段'!C5398,"n.a.")</x:f>
        <x:v>22693987700</x:v>
      </x:c>
      <x:c r="F5378" s="8" t="n">
        <x:f>IF(ISNUMBER('原始字段'!C5494),'原始字段'!C5494,"n.a.")</x:f>
        <x:v>23858587700</x:v>
      </x:c>
      <x:c r="G5378" s="8" t="n">
        <x:f>IF(COUNT(E5378:F5378)=2,F5378-E5378,"n.a.")</x:f>
        <x:v>1164600000</x:v>
      </x:c>
      <x:c r="H5378" s="9" t="n">
        <x:f>IF(ISNUMBER('原始字段'!D5494),'原始字段'!D5494,"n.a.")</x:f>
        <x:v>4.6502</x:v>
      </x:c>
      <x:c r="I5378" s="9" t="n">
        <x:f>IF(COUNT(G5378:H5378)=2,G5378*H5378/100000000,"n.a.")</x:f>
        <x:v>54.1562292</x:v>
      </x:c>
      <x:c r="J5378" s="1" t="str">
        <x:v>日频齐全；折算事件未独立核实</x:v>
      </x:c>
    </x:row>
    <x:row r="5379" ht="25" customHeight="1">
      <x:c r="A5379" s="1" t="str">
        <x:v>沪深300</x:v>
      </x:c>
      <x:c r="B5379" s="1" t="str">
        <x:v>515310.SH</x:v>
      </x:c>
      <x:c r="C5379" s="1" t="str">
        <x:v>汇添富沪深300ETF</x:v>
      </x:c>
      <x:c r="D5379" s="7" t="d">
        <x:v>2026-08-19T00:00:00.000Z</x:v>
      </x:c>
      <x:c r="E5379" s="8" t="n">
        <x:f>IF(ISNUMBER('原始字段'!C5420),'原始字段'!C5420,"n.a.")</x:f>
        <x:v>307611200</x:v>
      </x:c>
      <x:c r="F5379" s="8" t="n">
        <x:f>IF(ISNUMBER('原始字段'!C5516),'原始字段'!C5516,"n.a.")</x:f>
        <x:v>325111200</x:v>
      </x:c>
      <x:c r="G5379" s="8" t="n">
        <x:f>IF(COUNT(E5379:F5379)=2,F5379-E5379,"n.a.")</x:f>
        <x:v>17500000</x:v>
      </x:c>
      <x:c r="H5379" s="9" t="n">
        <x:f>IF(ISNUMBER('原始字段'!D5516),'原始字段'!D5516,"n.a.")</x:f>
        <x:v>1.3816</x:v>
      </x:c>
      <x:c r="I5379" s="9" t="n">
        <x:f>IF(COUNT(G5379:H5379)=2,G5379*H5379/100000000,"n.a.")</x:f>
        <x:v>0.24178</x:v>
      </x:c>
      <x:c r="J5379" s="1" t="str">
        <x:v>日频齐全；折算事件未独立核实</x:v>
      </x:c>
    </x:row>
    <x:row r="5380" ht="25" customHeight="1">
      <x:c r="A5380" s="1" t="str">
        <x:v>沪深300</x:v>
      </x:c>
      <x:c r="B5380" s="1" t="str">
        <x:v>159925.SZ</x:v>
      </x:c>
      <x:c r="C5380" s="1" t="str">
        <x:v>南方沪深300ETF</x:v>
      </x:c>
      <x:c r="D5380" s="7" t="d">
        <x:v>2026-08-19T00:00:00.000Z</x:v>
      </x:c>
      <x:c r="E5380" s="8" t="n">
        <x:f>IF(ISNUMBER('原始字段'!C5386),'原始字段'!C5386,"n.a.")</x:f>
        <x:v>586220856</x:v>
      </x:c>
      <x:c r="F5380" s="8" t="n">
        <x:f>IF(ISNUMBER('原始字段'!C5482),'原始字段'!C5482,"n.a.")</x:f>
        <x:v>614120856</x:v>
      </x:c>
      <x:c r="G5380" s="8" t="n">
        <x:f>IF(COUNT(E5380:F5380)=2,F5380-E5380,"n.a.")</x:f>
        <x:v>27900000</x:v>
      </x:c>
      <x:c r="H5380" s="9" t="n">
        <x:f>IF(ISNUMBER('原始字段'!D5482),'原始字段'!D5482,"n.a.")</x:f>
        <x:v>4.7237</x:v>
      </x:c>
      <x:c r="I5380" s="9" t="n">
        <x:f>IF(COUNT(G5380:H5380)=2,G5380*H5380/100000000,"n.a.")</x:f>
        <x:v>1.3179123</x:v>
      </x:c>
      <x:c r="J5380" s="1" t="str">
        <x:v>日频齐全；折算事件未独立核实</x:v>
      </x:c>
    </x:row>
    <x:row r="5381" ht="25" customHeight="1">
      <x:c r="A5381" s="1" t="str">
        <x:v>沪深300</x:v>
      </x:c>
      <x:c r="B5381" s="1" t="str">
        <x:v>561930.SH</x:v>
      </x:c>
      <x:c r="C5381" s="1" t="str">
        <x:v>招商沪深300ETF</x:v>
      </x:c>
      <x:c r="D5381" s="7" t="d">
        <x:v>2026-08-19T00:00:00.000Z</x:v>
      </x:c>
      <x:c r="E5381" s="8" t="n">
        <x:f>IF(ISNUMBER('原始字段'!C5435),'原始字段'!C5435,"n.a.")</x:f>
        <x:v>166260600</x:v>
      </x:c>
      <x:c r="F5381" s="8" t="n">
        <x:f>IF(ISNUMBER('原始字段'!C5531),'原始字段'!C5531,"n.a.")</x:f>
        <x:v>169260600</x:v>
      </x:c>
      <x:c r="G5381" s="8" t="n">
        <x:f>IF(COUNT(E5381:F5381)=2,F5381-E5381,"n.a.")</x:f>
        <x:v>3000000</x:v>
      </x:c>
      <x:c r="H5381" s="9" t="n">
        <x:f>IF(ISNUMBER('原始字段'!D5531),'原始字段'!D5531,"n.a.")</x:f>
        <x:v>1.5637</x:v>
      </x:c>
      <x:c r="I5381" s="9" t="n">
        <x:f>IF(COUNT(G5381:H5381)=2,G5381*H5381/100000000,"n.a.")</x:f>
        <x:v>0.046911</x:v>
      </x:c>
      <x:c r="J5381" s="1" t="str">
        <x:v>日频齐全；折算事件未独立核实</x:v>
      </x:c>
    </x:row>
    <x:row r="5382" ht="25" customHeight="1">
      <x:c r="A5382" s="1" t="str">
        <x:v>沪深300</x:v>
      </x:c>
      <x:c r="B5382" s="1" t="str">
        <x:v>515350.SH</x:v>
      </x:c>
      <x:c r="C5382" s="1" t="str">
        <x:v>民生加银沪深300ETF</x:v>
      </x:c>
      <x:c r="D5382" s="7" t="d">
        <x:v>2026-08-19T00:00:00.000Z</x:v>
      </x:c>
      <x:c r="E5382" s="8" t="n">
        <x:f>IF(ISNUMBER('原始字段'!C5422),'原始字段'!C5422,"n.a.")</x:f>
        <x:v>10799200</x:v>
      </x:c>
      <x:c r="F5382" s="8" t="n">
        <x:f>IF(ISNUMBER('原始字段'!C5518),'原始字段'!C5518,"n.a.")</x:f>
        <x:v>10799200</x:v>
      </x:c>
      <x:c r="G5382" s="8" t="n">
        <x:f>IF(COUNT(E5382:F5382)=2,F5382-E5382,"n.a.")</x:f>
        <x:v>0</x:v>
      </x:c>
      <x:c r="H5382" s="9" t="n">
        <x:f>IF(ISNUMBER('原始字段'!D5518),'原始字段'!D5518,"n.a.")</x:f>
        <x:v>6.234</x:v>
      </x:c>
      <x:c r="I5382" s="9" t="n">
        <x:f>IF(COUNT(G5382:H5382)=2,G5382*H5382/100000000,"n.a.")</x:f>
        <x:v>0</x:v>
      </x:c>
      <x:c r="J5382" s="1" t="str">
        <x:v>日频齐全；折算事件未独立核实</x:v>
      </x:c>
    </x:row>
    <x:row r="5383" ht="25" customHeight="1">
      <x:c r="A5383" s="1" t="str">
        <x:v>沪深300</x:v>
      </x:c>
      <x:c r="B5383" s="1" t="str">
        <x:v>510310.SH</x:v>
      </x:c>
      <x:c r="C5383" s="1" t="str">
        <x:v>易方达沪深300ETF</x:v>
      </x:c>
      <x:c r="D5383" s="7" t="d">
        <x:v>2026-08-19T00:00:00.000Z</x:v>
      </x:c>
      <x:c r="E5383" s="8" t="n">
        <x:f>IF(ISNUMBER('原始字段'!C5399),'原始字段'!C5399,"n.a.")</x:f>
        <x:v>11228144000</x:v>
      </x:c>
      <x:c r="F5383" s="8" t="n">
        <x:f>IF(ISNUMBER('原始字段'!C5495),'原始字段'!C5495,"n.a.")</x:f>
        <x:v>11433344000</x:v>
      </x:c>
      <x:c r="G5383" s="8" t="n">
        <x:f>IF(COUNT(E5383:F5383)=2,F5383-E5383,"n.a.")</x:f>
        <x:v>205200000</x:v>
      </x:c>
      <x:c r="H5383" s="9" t="n">
        <x:f>IF(ISNUMBER('原始字段'!D5495),'原始字段'!D5495,"n.a.")</x:f>
        <x:v>4.5155</x:v>
      </x:c>
      <x:c r="I5383" s="9" t="n">
        <x:f>IF(COUNT(G5383:H5383)=2,G5383*H5383/100000000,"n.a.")</x:f>
        <x:v>9.265806000000001</x:v>
      </x:c>
      <x:c r="J5383" s="1" t="str">
        <x:v>日频齐全；折算事件未独立核实</x:v>
      </x:c>
    </x:row>
    <x:row r="5384" ht="25" customHeight="1">
      <x:c r="A5384" s="1" t="str">
        <x:v>沪深300</x:v>
      </x:c>
      <x:c r="B5384" s="1" t="str">
        <x:v>159330.SZ</x:v>
      </x:c>
      <x:c r="C5384" s="1" t="str">
        <x:v>东财沪深300ETF</x:v>
      </x:c>
      <x:c r="D5384" s="7" t="d">
        <x:v>2026-08-19T00:00:00.000Z</x:v>
      </x:c>
      <x:c r="E5384" s="8" t="n">
        <x:f>IF(ISNUMBER('原始字段'!C5365),'原始字段'!C5365,"n.a.")</x:f>
        <x:v>404801009</x:v>
      </x:c>
      <x:c r="F5384" s="8" t="n">
        <x:f>IF(ISNUMBER('原始字段'!C5461),'原始字段'!C5461,"n.a.")</x:f>
        <x:v>419801009</x:v>
      </x:c>
      <x:c r="G5384" s="8" t="n">
        <x:f>IF(COUNT(E5384:F5384)=2,F5384-E5384,"n.a.")</x:f>
        <x:v>15000000</x:v>
      </x:c>
      <x:c r="H5384" s="9" t="n">
        <x:f>IF(ISNUMBER('原始字段'!D5461),'原始字段'!D5461,"n.a.")</x:f>
        <x:v>1.4383</x:v>
      </x:c>
      <x:c r="I5384" s="9" t="n">
        <x:f>IF(COUNT(G5384:H5384)=2,G5384*H5384/100000000,"n.a.")</x:f>
        <x:v>0.215745</x:v>
      </x:c>
      <x:c r="J5384" s="1" t="str">
        <x:v>日频齐全；折算事件未独立核实</x:v>
      </x:c>
    </x:row>
    <x:row r="5385" ht="25" customHeight="1">
      <x:c r="A5385" s="1" t="str">
        <x:v>沪深300</x:v>
      </x:c>
      <x:c r="B5385" s="1" t="str">
        <x:v>510390.SH</x:v>
      </x:c>
      <x:c r="C5385" s="1" t="str">
        <x:v>平安沪深300ETF</x:v>
      </x:c>
      <x:c r="D5385" s="7" t="d">
        <x:v>2026-08-19T00:00:00.000Z</x:v>
      </x:c>
      <x:c r="E5385" s="8" t="n">
        <x:f>IF(ISNUMBER('原始字段'!C5406),'原始字段'!C5406,"n.a.")</x:f>
        <x:v>135650000</x:v>
      </x:c>
      <x:c r="F5385" s="8" t="n">
        <x:f>IF(ISNUMBER('原始字段'!C5502),'原始字段'!C5502,"n.a.")</x:f>
        <x:v>135650000</x:v>
      </x:c>
      <x:c r="G5385" s="8" t="n">
        <x:f>IF(COUNT(E5385:F5385)=2,F5385-E5385,"n.a.")</x:f>
        <x:v>0</x:v>
      </x:c>
      <x:c r="H5385" s="9" t="n">
        <x:f>IF(ISNUMBER('原始字段'!D5502),'原始字段'!D5502,"n.a.")</x:f>
        <x:v>5.274</x:v>
      </x:c>
      <x:c r="I5385" s="9" t="n">
        <x:f>IF(COUNT(G5385:H5385)=2,G5385*H5385/100000000,"n.a.")</x:f>
        <x:v>0</x:v>
      </x:c>
      <x:c r="J5385" s="1" t="str">
        <x:v>日频齐全；折算事件未独立核实</x:v>
      </x:c>
    </x:row>
    <x:row r="5386" ht="25" customHeight="1">
      <x:c r="A5386" s="1" t="str">
        <x:v>沪深300</x:v>
      </x:c>
      <x:c r="B5386" s="1" t="str">
        <x:v>515390.SH</x:v>
      </x:c>
      <x:c r="C5386" s="1" t="str">
        <x:v>华安沪深300ETF</x:v>
      </x:c>
      <x:c r="D5386" s="7" t="d">
        <x:v>2026-08-19T00:00:00.000Z</x:v>
      </x:c>
      <x:c r="E5386" s="8" t="n">
        <x:f>IF(ISNUMBER('原始字段'!C5425),'原始字段'!C5425,"n.a.")</x:f>
        <x:v>1750683000</x:v>
      </x:c>
      <x:c r="F5386" s="8" t="n">
        <x:f>IF(ISNUMBER('原始字段'!C5521),'原始字段'!C5521,"n.a.")</x:f>
        <x:v>1786683000</x:v>
      </x:c>
      <x:c r="G5386" s="8" t="n">
        <x:f>IF(COUNT(E5386:F5386)=2,F5386-E5386,"n.a.")</x:f>
        <x:v>36000000</x:v>
      </x:c>
      <x:c r="H5386" s="9" t="n">
        <x:f>IF(ISNUMBER('原始字段'!D5521),'原始字段'!D5521,"n.a.")</x:f>
        <x:v>1.356</x:v>
      </x:c>
      <x:c r="I5386" s="9" t="n">
        <x:f>IF(COUNT(G5386:H5386)=2,G5386*H5386/100000000,"n.a.")</x:f>
        <x:v>0.48816</x:v>
      </x:c>
      <x:c r="J5386" s="1" t="str">
        <x:v>日频齐全；折算事件未独立核实</x:v>
      </x:c>
    </x:row>
    <x:row r="5387" ht="25" customHeight="1">
      <x:c r="A5387" s="1" t="str">
        <x:v>沪深300</x:v>
      </x:c>
      <x:c r="B5387" s="1" t="str">
        <x:v>515130.SH</x:v>
      </x:c>
      <x:c r="C5387" s="1" t="str">
        <x:v>博时沪深300ETF</x:v>
      </x:c>
      <x:c r="D5387" s="7" t="d">
        <x:v>2026-08-19T00:00:00.000Z</x:v>
      </x:c>
      <x:c r="E5387" s="8" t="n">
        <x:f>IF(ISNUMBER('原始字段'!C5418),'原始字段'!C5418,"n.a.")</x:f>
        <x:v>85463200</x:v>
      </x:c>
      <x:c r="F5387" s="8" t="n">
        <x:f>IF(ISNUMBER('原始字段'!C5514),'原始字段'!C5514,"n.a.")</x:f>
        <x:v>94463200</x:v>
      </x:c>
      <x:c r="G5387" s="8" t="n">
        <x:f>IF(COUNT(E5387:F5387)=2,F5387-E5387,"n.a.")</x:f>
        <x:v>9000000</x:v>
      </x:c>
      <x:c r="H5387" s="9" t="n">
        <x:f>IF(ISNUMBER('原始字段'!D5514),'原始字段'!D5514,"n.a.")</x:f>
        <x:v>1.5385</x:v>
      </x:c>
      <x:c r="I5387" s="9" t="n">
        <x:f>IF(COUNT(G5387:H5387)=2,G5387*H5387/100000000,"n.a.")</x:f>
        <x:v>0.138465</x:v>
      </x:c>
      <x:c r="J5387" s="1" t="str">
        <x:v>日频齐全；折算事件未独立核实</x:v>
      </x:c>
    </x:row>
    <x:row r="5388" ht="25" customHeight="1">
      <x:c r="A5388" s="1" t="str">
        <x:v>中证500</x:v>
      </x:c>
      <x:c r="B5388" s="1" t="str">
        <x:v>510530.SH</x:v>
      </x:c>
      <x:c r="C5388" s="1" t="str">
        <x:v>工银中证500ETF</x:v>
      </x:c>
      <x:c r="D5388" s="7" t="d">
        <x:v>2026-08-19T00:00:00.000Z</x:v>
      </x:c>
      <x:c r="E5388" s="8" t="n">
        <x:f>IF(ISNUMBER('原始字段'!C5409),'原始字段'!C5409,"n.a.")</x:f>
        <x:v>46979400</x:v>
      </x:c>
      <x:c r="F5388" s="8" t="n">
        <x:f>IF(ISNUMBER('原始字段'!C5505),'原始字段'!C5505,"n.a.")</x:f>
        <x:v>46979400</x:v>
      </x:c>
      <x:c r="G5388" s="8" t="n">
        <x:f>IF(COUNT(E5388:F5388)=2,F5388-E5388,"n.a.")</x:f>
        <x:v>0</x:v>
      </x:c>
      <x:c r="H5388" s="9" t="n">
        <x:f>IF(ISNUMBER('原始字段'!D5505),'原始字段'!D5505,"n.a.")</x:f>
        <x:v>8.7794</x:v>
      </x:c>
      <x:c r="I5388" s="9" t="n">
        <x:f>IF(COUNT(G5388:H5388)=2,G5388*H5388/100000000,"n.a.")</x:f>
        <x:v>0</x:v>
      </x:c>
      <x:c r="J5388" s="1" t="str">
        <x:v>日频齐全；折算事件未独立核实</x:v>
      </x:c>
    </x:row>
    <x:row r="5389" ht="25" customHeight="1">
      <x:c r="A5389" s="1" t="str">
        <x:v>中证500</x:v>
      </x:c>
      <x:c r="B5389" s="1" t="str">
        <x:v>510580.SH</x:v>
      </x:c>
      <x:c r="C5389" s="1" t="str">
        <x:v>易方达中证500ETF</x:v>
      </x:c>
      <x:c r="D5389" s="7" t="d">
        <x:v>2026-08-19T00:00:00.000Z</x:v>
      </x:c>
      <x:c r="E5389" s="8" t="n">
        <x:f>IF(ISNUMBER('原始字段'!C5413),'原始字段'!C5413,"n.a.")</x:f>
        <x:v>1109368300</x:v>
      </x:c>
      <x:c r="F5389" s="8" t="n">
        <x:f>IF(ISNUMBER('原始字段'!C5509),'原始字段'!C5509,"n.a.")</x:f>
        <x:v>1118968300</x:v>
      </x:c>
      <x:c r="G5389" s="8" t="n">
        <x:f>IF(COUNT(E5389:F5389)=2,F5389-E5389,"n.a.")</x:f>
        <x:v>9600000</x:v>
      </x:c>
      <x:c r="H5389" s="9" t="n">
        <x:f>IF(ISNUMBER('原始字段'!D5509),'原始字段'!D5509,"n.a.")</x:f>
        <x:v>4.1044</x:v>
      </x:c>
      <x:c r="I5389" s="9" t="n">
        <x:f>IF(COUNT(G5389:H5389)=2,G5389*H5389/100000000,"n.a.")</x:f>
        <x:v>0.3940224</x:v>
      </x:c>
      <x:c r="J5389" s="1" t="str">
        <x:v>日频齐全；折算事件未独立核实</x:v>
      </x:c>
    </x:row>
    <x:row r="5390" ht="25" customHeight="1">
      <x:c r="A5390" s="1" t="str">
        <x:v>中证500</x:v>
      </x:c>
      <x:c r="B5390" s="1" t="str">
        <x:v>159922.SZ</x:v>
      </x:c>
      <x:c r="C5390" s="1" t="str">
        <x:v>嘉实中证500ETF</x:v>
      </x:c>
      <x:c r="D5390" s="7" t="d">
        <x:v>2026-08-19T00:00:00.000Z</x:v>
      </x:c>
      <x:c r="E5390" s="8" t="n">
        <x:f>IF(ISNUMBER('原始字段'!C5385),'原始字段'!C5385,"n.a.")</x:f>
        <x:v>2673676765</x:v>
      </x:c>
      <x:c r="F5390" s="8" t="n">
        <x:f>IF(ISNUMBER('原始字段'!C5481),'原始字段'!C5481,"n.a.")</x:f>
        <x:v>2759676765</x:v>
      </x:c>
      <x:c r="G5390" s="8" t="n">
        <x:f>IF(COUNT(E5390:F5390)=2,F5390-E5390,"n.a.")</x:f>
        <x:v>86000000</x:v>
      </x:c>
      <x:c r="H5390" s="9" t="n">
        <x:f>IF(ISNUMBER('原始字段'!D5481),'原始字段'!D5481,"n.a.")</x:f>
        <x:v>3.1654</x:v>
      </x:c>
      <x:c r="I5390" s="9" t="n">
        <x:f>IF(COUNT(G5390:H5390)=2,G5390*H5390/100000000,"n.a.")</x:f>
        <x:v>2.722244</x:v>
      </x:c>
      <x:c r="J5390" s="1" t="str">
        <x:v>日频齐全；折算事件未独立核实</x:v>
      </x:c>
    </x:row>
    <x:row r="5391" ht="25" customHeight="1">
      <x:c r="A5391" s="1" t="str">
        <x:v>中证500</x:v>
      </x:c>
      <x:c r="B5391" s="1" t="str">
        <x:v>563750.SH</x:v>
      </x:c>
      <x:c r="C5391" s="1" t="str">
        <x:v>汇添富中证500ETF</x:v>
      </x:c>
      <x:c r="D5391" s="7" t="d">
        <x:v>2026-08-19T00:00:00.000Z</x:v>
      </x:c>
      <x:c r="E5391" s="8" t="n">
        <x:f>IF(ISNUMBER('原始字段'!C5440),'原始字段'!C5440,"n.a.")</x:f>
        <x:v>329737000</x:v>
      </x:c>
      <x:c r="F5391" s="8" t="n">
        <x:f>IF(ISNUMBER('原始字段'!C5536),'原始字段'!C5536,"n.a.")</x:f>
        <x:v>329737000</x:v>
      </x:c>
      <x:c r="G5391" s="8" t="n">
        <x:f>IF(COUNT(E5391:F5391)=2,F5391-E5391,"n.a.")</x:f>
        <x:v>0</x:v>
      </x:c>
      <x:c r="H5391" s="9" t="n">
        <x:f>IF(ISNUMBER('原始字段'!D5536),'原始字段'!D5536,"n.a.")</x:f>
        <x:v>1.0911</x:v>
      </x:c>
      <x:c r="I5391" s="9" t="n">
        <x:f>IF(COUNT(G5391:H5391)=2,G5391*H5391/100000000,"n.a.")</x:f>
        <x:v>0</x:v>
      </x:c>
      <x:c r="J5391" s="1" t="str">
        <x:v>日频齐全；折算事件未独立核实</x:v>
      </x:c>
    </x:row>
    <x:row r="5392" ht="25" customHeight="1">
      <x:c r="A5392" s="1" t="str">
        <x:v>中证500</x:v>
      </x:c>
      <x:c r="B5392" s="1" t="str">
        <x:v>159935.SZ</x:v>
      </x:c>
      <x:c r="C5392" s="1" t="str">
        <x:v>景顺长城中证500ETF</x:v>
      </x:c>
      <x:c r="D5392" s="7" t="d">
        <x:v>2026-08-19T00:00:00.000Z</x:v>
      </x:c>
      <x:c r="E5392" s="8" t="n">
        <x:f>IF(ISNUMBER('原始字段'!C5387),'原始字段'!C5387,"n.a.")</x:f>
        <x:v>26572956</x:v>
      </x:c>
      <x:c r="F5392" s="8" t="n">
        <x:f>IF(ISNUMBER('原始字段'!C5483),'原始字段'!C5483,"n.a.")</x:f>
        <x:v>26572956</x:v>
      </x:c>
      <x:c r="G5392" s="8" t="n">
        <x:f>IF(COUNT(E5392:F5392)=2,F5392-E5392,"n.a.")</x:f>
        <x:v>0</x:v>
      </x:c>
      <x:c r="H5392" s="9" t="n">
        <x:f>IF(ISNUMBER('原始字段'!D5483),'原始字段'!D5483,"n.a.")</x:f>
        <x:v>2.4579</x:v>
      </x:c>
      <x:c r="I5392" s="9" t="n">
        <x:f>IF(COUNT(G5392:H5392)=2,G5392*H5392/100000000,"n.a.")</x:f>
        <x:v>0</x:v>
      </x:c>
      <x:c r="J5392" s="1" t="str">
        <x:v>日频齐全；折算事件未独立核实</x:v>
      </x:c>
    </x:row>
    <x:row r="5393" ht="25" customHeight="1">
      <x:c r="A5393" s="1" t="str">
        <x:v>中证500</x:v>
      </x:c>
      <x:c r="B5393" s="1" t="str">
        <x:v>515530.SH</x:v>
      </x:c>
      <x:c r="C5393" s="1" t="str">
        <x:v>泰康中证500ETF</x:v>
      </x:c>
      <x:c r="D5393" s="7" t="d">
        <x:v>2026-08-19T00:00:00.000Z</x:v>
      </x:c>
      <x:c r="E5393" s="8" t="n">
        <x:f>IF(ISNUMBER('原始字段'!C5426),'原始字段'!C5426,"n.a.")</x:f>
        <x:v>12242700</x:v>
      </x:c>
      <x:c r="F5393" s="8" t="n">
        <x:f>IF(ISNUMBER('原始字段'!C5522),'原始字段'!C5522,"n.a.")</x:f>
        <x:v>12242700</x:v>
      </x:c>
      <x:c r="G5393" s="8" t="n">
        <x:f>IF(COUNT(E5393:F5393)=2,F5393-E5393,"n.a.")</x:f>
        <x:v>0</x:v>
      </x:c>
      <x:c r="H5393" s="9" t="n">
        <x:f>IF(ISNUMBER('原始字段'!D5522),'原始字段'!D5522,"n.a.")</x:f>
        <x:v>4.3023</x:v>
      </x:c>
      <x:c r="I5393" s="9" t="n">
        <x:f>IF(COUNT(G5393:H5393)=2,G5393*H5393/100000000,"n.a.")</x:f>
        <x:v>0</x:v>
      </x:c>
      <x:c r="J5393" s="1" t="str">
        <x:v>日频齐全；折算事件未独立核实</x:v>
      </x:c>
    </x:row>
    <x:row r="5394" ht="25" customHeight="1">
      <x:c r="A5394" s="1" t="str">
        <x:v>中证500</x:v>
      </x:c>
      <x:c r="B5394" s="1" t="str">
        <x:v>510590.SH</x:v>
      </x:c>
      <x:c r="C5394" s="1" t="str">
        <x:v>平安中证500ETF</x:v>
      </x:c>
      <x:c r="D5394" s="7" t="d">
        <x:v>2026-08-19T00:00:00.000Z</x:v>
      </x:c>
      <x:c r="E5394" s="8" t="n">
        <x:f>IF(ISNUMBER('原始字段'!C5414),'原始字段'!C5414,"n.a.")</x:f>
        <x:v>122386100</x:v>
      </x:c>
      <x:c r="F5394" s="8" t="n">
        <x:f>IF(ISNUMBER('原始字段'!C5510),'原始字段'!C5510,"n.a.")</x:f>
        <x:v>122386100</x:v>
      </x:c>
      <x:c r="G5394" s="8" t="n">
        <x:f>IF(COUNT(E5394:F5394)=2,F5394-E5394,"n.a.")</x:f>
        <x:v>0</x:v>
      </x:c>
      <x:c r="H5394" s="9" t="n">
        <x:f>IF(ISNUMBER('原始字段'!D5510),'原始字段'!D5510,"n.a.")</x:f>
        <x:v>8.4919</x:v>
      </x:c>
      <x:c r="I5394" s="9" t="n">
        <x:f>IF(COUNT(G5394:H5394)=2,G5394*H5394/100000000,"n.a.")</x:f>
        <x:v>0</x:v>
      </x:c>
      <x:c r="J5394" s="1" t="str">
        <x:v>日频齐全；折算事件未独立核实</x:v>
      </x:c>
    </x:row>
    <x:row r="5395" ht="25" customHeight="1">
      <x:c r="A5395" s="1" t="str">
        <x:v>中证500</x:v>
      </x:c>
      <x:c r="B5395" s="1" t="str">
        <x:v>515190.SH</x:v>
      </x:c>
      <x:c r="C5395" s="1" t="str">
        <x:v>中银证券中证500ETF</x:v>
      </x:c>
      <x:c r="D5395" s="7" t="d">
        <x:v>2026-08-19T00:00:00.000Z</x:v>
      </x:c>
      <x:c r="E5395" s="8" t="n">
        <x:f>IF(ISNUMBER('原始字段'!C5419),'原始字段'!C5419,"n.a.")</x:f>
        <x:v>293466100</x:v>
      </x:c>
      <x:c r="F5395" s="8" t="n">
        <x:f>IF(ISNUMBER('原始字段'!C5515),'原始字段'!C5515,"n.a.")</x:f>
        <x:v>293466100</x:v>
      </x:c>
      <x:c r="G5395" s="8" t="n">
        <x:f>IF(COUNT(E5395:F5395)=2,F5395-E5395,"n.a.")</x:f>
        <x:v>0</x:v>
      </x:c>
      <x:c r="H5395" s="9" t="n">
        <x:f>IF(ISNUMBER('原始字段'!D5515),'原始字段'!D5515,"n.a.")</x:f>
        <x:v>1.6391</x:v>
      </x:c>
      <x:c r="I5395" s="9" t="n">
        <x:f>IF(COUNT(G5395:H5395)=2,G5395*H5395/100000000,"n.a.")</x:f>
        <x:v>0</x:v>
      </x:c>
      <x:c r="J5395" s="1" t="str">
        <x:v>日频齐全；折算事件未独立核实</x:v>
      </x:c>
    </x:row>
    <x:row r="5396" ht="25" customHeight="1">
      <x:c r="A5396" s="1" t="str">
        <x:v>中证500</x:v>
      </x:c>
      <x:c r="B5396" s="1" t="str">
        <x:v>159820.SZ</x:v>
      </x:c>
      <x:c r="C5396" s="1" t="str">
        <x:v>天弘中证500ETF</x:v>
      </x:c>
      <x:c r="D5396" s="7" t="d">
        <x:v>2026-08-19T00:00:00.000Z</x:v>
      </x:c>
      <x:c r="E5396" s="8" t="n">
        <x:f>IF(ISNUMBER('原始字段'!C5379),'原始字段'!C5379,"n.a.")</x:f>
        <x:v>1356408470</x:v>
      </x:c>
      <x:c r="F5396" s="8" t="n">
        <x:f>IF(ISNUMBER('原始字段'!C5475),'原始字段'!C5475,"n.a.")</x:f>
        <x:v>1356408470</x:v>
      </x:c>
      <x:c r="G5396" s="8" t="n">
        <x:f>IF(COUNT(E5396:F5396)=2,F5396-E5396,"n.a.")</x:f>
        <x:v>0</x:v>
      </x:c>
      <x:c r="H5396" s="9" t="n">
        <x:f>IF(ISNUMBER('原始字段'!D5475),'原始字段'!D5475,"n.a.")</x:f>
        <x:v>1.3553</x:v>
      </x:c>
      <x:c r="I5396" s="9" t="n">
        <x:f>IF(COUNT(G5396:H5396)=2,G5396*H5396/100000000,"n.a.")</x:f>
        <x:v>0</x:v>
      </x:c>
      <x:c r="J5396" s="1" t="str">
        <x:v>日频齐全；折算事件未独立核实</x:v>
      </x:c>
    </x:row>
    <x:row r="5397" ht="25" customHeight="1">
      <x:c r="A5397" s="1" t="str">
        <x:v>中证500</x:v>
      </x:c>
      <x:c r="B5397" s="1" t="str">
        <x:v>159337.SZ</x:v>
      </x:c>
      <x:c r="C5397" s="1" t="str">
        <x:v>东财中证500ETF</x:v>
      </x:c>
      <x:c r="D5397" s="7" t="d">
        <x:v>2026-08-19T00:00:00.000Z</x:v>
      </x:c>
      <x:c r="E5397" s="8" t="n">
        <x:f>IF(ISNUMBER('原始字段'!C5366),'原始字段'!C5366,"n.a.")</x:f>
        <x:v>279710611</x:v>
      </x:c>
      <x:c r="F5397" s="8" t="n">
        <x:f>IF(ISNUMBER('原始字段'!C5462),'原始字段'!C5462,"n.a.")</x:f>
        <x:v>279710611</x:v>
      </x:c>
      <x:c r="G5397" s="8" t="n">
        <x:f>IF(COUNT(E5397:F5397)=2,F5397-E5397,"n.a.")</x:f>
        <x:v>0</x:v>
      </x:c>
      <x:c r="H5397" s="9" t="n">
        <x:f>IF(ISNUMBER('原始字段'!D5462),'原始字段'!D5462,"n.a.")</x:f>
        <x:v>1.7845</x:v>
      </x:c>
      <x:c r="I5397" s="9" t="n">
        <x:f>IF(COUNT(G5397:H5397)=2,G5397*H5397/100000000,"n.a.")</x:f>
        <x:v>0</x:v>
      </x:c>
      <x:c r="J5397" s="1" t="str">
        <x:v>日频齐全；折算事件未独立核实</x:v>
      </x:c>
    </x:row>
    <x:row r="5398" ht="25" customHeight="1">
      <x:c r="A5398" s="1" t="str">
        <x:v>中证500</x:v>
      </x:c>
      <x:c r="B5398" s="1" t="str">
        <x:v>510500.SH</x:v>
      </x:c>
      <x:c r="C5398" s="1" t="str">
        <x:v>南方中证500ETF</x:v>
      </x:c>
      <x:c r="D5398" s="7" t="d">
        <x:v>2026-08-19T00:00:00.000Z</x:v>
      </x:c>
      <x:c r="E5398" s="8" t="n">
        <x:f>IF(ISNUMBER('原始字段'!C5407),'原始字段'!C5407,"n.a.")</x:f>
        <x:v>4948568600</x:v>
      </x:c>
      <x:c r="F5398" s="8" t="n">
        <x:f>IF(ISNUMBER('原始字段'!C5503),'原始字段'!C5503,"n.a.")</x:f>
        <x:v>5164568600</x:v>
      </x:c>
      <x:c r="G5398" s="8" t="n">
        <x:f>IF(COUNT(E5398:F5398)=2,F5398-E5398,"n.a.")</x:f>
        <x:v>216000000</x:v>
      </x:c>
      <x:c r="H5398" s="9" t="n">
        <x:f>IF(ISNUMBER('原始字段'!D5503),'原始字段'!D5503,"n.a.")</x:f>
        <x:v>7.8</x:v>
      </x:c>
      <x:c r="I5398" s="9" t="n">
        <x:f>IF(COUNT(G5398:H5398)=2,G5398*H5398/100000000,"n.a.")</x:f>
        <x:v>16.848</x:v>
      </x:c>
      <x:c r="J5398" s="1" t="str">
        <x:v>日频齐全；折算事件未独立核实</x:v>
      </x:c>
    </x:row>
    <x:row r="5399" ht="25" customHeight="1">
      <x:c r="A5399" s="1" t="str">
        <x:v>中证500</x:v>
      </x:c>
      <x:c r="B5399" s="1" t="str">
        <x:v>159968.SZ</x:v>
      </x:c>
      <x:c r="C5399" s="1" t="str">
        <x:v>博时中证500ETF</x:v>
      </x:c>
      <x:c r="D5399" s="7" t="d">
        <x:v>2026-08-19T00:00:00.000Z</x:v>
      </x:c>
      <x:c r="E5399" s="8" t="n">
        <x:f>IF(ISNUMBER('原始字段'!C5394),'原始字段'!C5394,"n.a.")</x:f>
        <x:v>64895098</x:v>
      </x:c>
      <x:c r="F5399" s="8" t="n">
        <x:f>IF(ISNUMBER('原始字段'!C5490),'原始字段'!C5490,"n.a.")</x:f>
        <x:v>64495098</x:v>
      </x:c>
      <x:c r="G5399" s="8" t="n">
        <x:f>IF(COUNT(E5399:F5399)=2,F5399-E5399,"n.a.")</x:f>
        <x:v>-400000</x:v>
      </x:c>
      <x:c r="H5399" s="9" t="n">
        <x:f>IF(ISNUMBER('原始字段'!D5490),'原始字段'!D5490,"n.a.")</x:f>
        <x:v>10.2111</x:v>
      </x:c>
      <x:c r="I5399" s="9" t="n">
        <x:f>IF(COUNT(G5399:H5399)=2,G5399*H5399/100000000,"n.a.")</x:f>
        <x:v>-0.0408444</x:v>
      </x:c>
      <x:c r="J5399" s="1" t="str">
        <x:v>日频齐全；折算事件未独立核实</x:v>
      </x:c>
    </x:row>
    <x:row r="5400" ht="25" customHeight="1">
      <x:c r="A5400" s="1" t="str">
        <x:v>中证500</x:v>
      </x:c>
      <x:c r="B5400" s="1" t="str">
        <x:v>561350.SH</x:v>
      </x:c>
      <x:c r="C5400" s="1" t="str">
        <x:v>国泰中证500ETF</x:v>
      </x:c>
      <x:c r="D5400" s="7" t="d">
        <x:v>2026-08-19T00:00:00.000Z</x:v>
      </x:c>
      <x:c r="E5400" s="8" t="n">
        <x:f>IF(ISNUMBER('原始字段'!C5433),'原始字段'!C5433,"n.a.")</x:f>
        <x:v>85700000</x:v>
      </x:c>
      <x:c r="F5400" s="8" t="n">
        <x:f>IF(ISNUMBER('原始字段'!C5529),'原始字段'!C5529,"n.a.")</x:f>
        <x:v>85700000</x:v>
      </x:c>
      <x:c r="G5400" s="8" t="n">
        <x:f>IF(COUNT(E5400:F5400)=2,F5400-E5400,"n.a.")</x:f>
        <x:v>0</x:v>
      </x:c>
      <x:c r="H5400" s="9" t="n">
        <x:f>IF(ISNUMBER('原始字段'!D5529),'原始字段'!D5529,"n.a.")</x:f>
        <x:v>1.2386</x:v>
      </x:c>
      <x:c r="I5400" s="9" t="n">
        <x:f>IF(COUNT(G5400:H5400)=2,G5400*H5400/100000000,"n.a.")</x:f>
        <x:v>0</x:v>
      </x:c>
      <x:c r="J5400" s="1" t="str">
        <x:v>日频齐全；折算事件未独立核实</x:v>
      </x:c>
    </x:row>
    <x:row r="5401" ht="25" customHeight="1">
      <x:c r="A5401" s="1" t="str">
        <x:v>中证500</x:v>
      </x:c>
      <x:c r="B5401" s="1" t="str">
        <x:v>512500.SH</x:v>
      </x:c>
      <x:c r="C5401" s="1" t="str">
        <x:v>华夏中证500ETF</x:v>
      </x:c>
      <x:c r="D5401" s="7" t="d">
        <x:v>2026-08-19T00:00:00.000Z</x:v>
      </x:c>
      <x:c r="E5401" s="8" t="n">
        <x:f>IF(ISNUMBER('原始字段'!C5416),'原始字段'!C5416,"n.a.")</x:f>
        <x:v>1782408800</x:v>
      </x:c>
      <x:c r="F5401" s="8" t="n">
        <x:f>IF(ISNUMBER('原始字段'!C5512),'原始字段'!C5512,"n.a.")</x:f>
        <x:v>1868808800</x:v>
      </x:c>
      <x:c r="G5401" s="8" t="n">
        <x:f>IF(COUNT(E5401:F5401)=2,F5401-E5401,"n.a.")</x:f>
        <x:v>86400000</x:v>
      </x:c>
      <x:c r="H5401" s="9" t="n">
        <x:f>IF(ISNUMBER('原始字段'!D5512),'原始字段'!D5512,"n.a.")</x:f>
        <x:v>4.4143</x:v>
      </x:c>
      <x:c r="I5401" s="9" t="n">
        <x:f>IF(COUNT(G5401:H5401)=2,G5401*H5401/100000000,"n.a.")</x:f>
        <x:v>3.8139552</x:v>
      </x:c>
      <x:c r="J5401" s="1" t="str">
        <x:v>日频齐全；折算事件未独立核实</x:v>
      </x:c>
    </x:row>
    <x:row r="5402" ht="25" customHeight="1">
      <x:c r="A5402" s="1" t="str">
        <x:v>中证500</x:v>
      </x:c>
      <x:c r="B5402" s="1" t="str">
        <x:v>510550.SH</x:v>
      </x:c>
      <x:c r="C5402" s="1" t="str">
        <x:v>方正富邦中证500ETF</x:v>
      </x:c>
      <x:c r="D5402" s="7" t="d">
        <x:v>2026-08-19T00:00:00.000Z</x:v>
      </x:c>
      <x:c r="E5402" s="8" t="n">
        <x:f>IF(ISNUMBER('原始字段'!C5410),'原始字段'!C5410,"n.a.")</x:f>
        <x:v>23743300</x:v>
      </x:c>
      <x:c r="F5402" s="8" t="n">
        <x:f>IF(ISNUMBER('原始字段'!C5506),'原始字段'!C5506,"n.a.")</x:f>
        <x:v>23743300</x:v>
      </x:c>
      <x:c r="G5402" s="8" t="n">
        <x:f>IF(COUNT(E5402:F5402)=2,F5402-E5402,"n.a.")</x:f>
        <x:v>0</x:v>
      </x:c>
      <x:c r="H5402" s="9" t="n">
        <x:f>IF(ISNUMBER('原始字段'!D5506),'原始字段'!D5506,"n.a.")</x:f>
        <x:v>2.0038</x:v>
      </x:c>
      <x:c r="I5402" s="9" t="n">
        <x:f>IF(COUNT(G5402:H5402)=2,G5402*H5402/100000000,"n.a.")</x:f>
        <x:v>0</x:v>
      </x:c>
      <x:c r="J5402" s="1" t="str">
        <x:v>日频齐全；折算事件未独立核实</x:v>
      </x:c>
    </x:row>
    <x:row r="5403" ht="25" customHeight="1">
      <x:c r="A5403" s="1" t="str">
        <x:v>中证500</x:v>
      </x:c>
      <x:c r="B5403" s="1" t="str">
        <x:v>510510.SH</x:v>
      </x:c>
      <x:c r="C5403" s="1" t="str">
        <x:v>广发中证500ETF</x:v>
      </x:c>
      <x:c r="D5403" s="7" t="d">
        <x:v>2026-08-19T00:00:00.000Z</x:v>
      </x:c>
      <x:c r="E5403" s="8" t="n">
        <x:f>IF(ISNUMBER('原始字段'!C5408),'原始字段'!C5408,"n.a.")</x:f>
        <x:v>835038300</x:v>
      </x:c>
      <x:c r="F5403" s="8" t="n">
        <x:f>IF(ISNUMBER('原始字段'!C5504),'原始字段'!C5504,"n.a.")</x:f>
        <x:v>837038300</x:v>
      </x:c>
      <x:c r="G5403" s="8" t="n">
        <x:f>IF(COUNT(E5403:F5403)=2,F5403-E5403,"n.a.")</x:f>
        <x:v>2000000</x:v>
      </x:c>
      <x:c r="H5403" s="9" t="n">
        <x:f>IF(ISNUMBER('原始字段'!D5504),'原始字段'!D5504,"n.a.")</x:f>
        <x:v>2.5332</x:v>
      </x:c>
      <x:c r="I5403" s="9" t="n">
        <x:f>IF(COUNT(G5403:H5403)=2,G5403*H5403/100000000,"n.a.")</x:f>
        <x:v>0.050664</x:v>
      </x:c>
      <x:c r="J5403" s="1" t="str">
        <x:v>日频齐全；折算事件未独立核实</x:v>
      </x:c>
    </x:row>
    <x:row r="5404" ht="25" customHeight="1">
      <x:c r="A5404" s="1" t="str">
        <x:v>中证500</x:v>
      </x:c>
      <x:c r="B5404" s="1" t="str">
        <x:v>515550.SH</x:v>
      </x:c>
      <x:c r="C5404" s="1" t="str">
        <x:v>国联中证500ETF</x:v>
      </x:c>
      <x:c r="D5404" s="7" t="d">
        <x:v>2026-08-19T00:00:00.000Z</x:v>
      </x:c>
      <x:c r="E5404" s="8" t="n">
        <x:f>IF(ISNUMBER('原始字段'!C5427),'原始字段'!C5427,"n.a.")</x:f>
        <x:v>21345700</x:v>
      </x:c>
      <x:c r="F5404" s="8" t="n">
        <x:f>IF(ISNUMBER('原始字段'!C5523),'原始字段'!C5523,"n.a.")</x:f>
        <x:v>21345700</x:v>
      </x:c>
      <x:c r="G5404" s="8" t="n">
        <x:f>IF(COUNT(E5404:F5404)=2,F5404-E5404,"n.a.")</x:f>
        <x:v>0</x:v>
      </x:c>
      <x:c r="H5404" s="9" t="n">
        <x:f>IF(ISNUMBER('原始字段'!D5523),'原始字段'!D5523,"n.a.")</x:f>
        <x:v>1.7528</x:v>
      </x:c>
      <x:c r="I5404" s="9" t="n">
        <x:f>IF(COUNT(G5404:H5404)=2,G5404*H5404/100000000,"n.a.")</x:f>
        <x:v>0</x:v>
      </x:c>
      <x:c r="J5404" s="1" t="str">
        <x:v>日频齐全；折算事件未独立核实</x:v>
      </x:c>
    </x:row>
    <x:row r="5405" ht="25" customHeight="1">
      <x:c r="A5405" s="1" t="str">
        <x:v>中证500</x:v>
      </x:c>
      <x:c r="B5405" s="1" t="str">
        <x:v>159500.SZ</x:v>
      </x:c>
      <x:c r="C5405" s="1" t="str">
        <x:v>富国中证500ETF</x:v>
      </x:c>
      <x:c r="D5405" s="7" t="d">
        <x:v>2026-08-19T00:00:00.000Z</x:v>
      </x:c>
      <x:c r="E5405" s="8" t="n">
        <x:f>IF(ISNUMBER('原始字段'!C5368),'原始字段'!C5368,"n.a.")</x:f>
        <x:v>210538865</x:v>
      </x:c>
      <x:c r="F5405" s="8" t="n">
        <x:f>IF(ISNUMBER('原始字段'!C5464),'原始字段'!C5464,"n.a.")</x:f>
        <x:v>218938865</x:v>
      </x:c>
      <x:c r="G5405" s="8" t="n">
        <x:f>IF(COUNT(E5405:F5405)=2,F5405-E5405,"n.a.")</x:f>
        <x:v>8400000</x:v>
      </x:c>
      <x:c r="H5405" s="9" t="n">
        <x:f>IF(ISNUMBER('原始字段'!D5464),'原始字段'!D5464,"n.a.")</x:f>
        <x:v>1.1696</x:v>
      </x:c>
      <x:c r="I5405" s="9" t="n">
        <x:f>IF(COUNT(G5405:H5405)=2,G5405*H5405/100000000,"n.a.")</x:f>
        <x:v>0.0982464</x:v>
      </x:c>
      <x:c r="J5405" s="1" t="str">
        <x:v>日频齐全；折算事件未独立核实</x:v>
      </x:c>
    </x:row>
    <x:row r="5406" ht="25" customHeight="1">
      <x:c r="A5406" s="1" t="str">
        <x:v>中证500</x:v>
      </x:c>
      <x:c r="B5406" s="1" t="str">
        <x:v>512510.SH</x:v>
      </x:c>
      <x:c r="C5406" s="1" t="str">
        <x:v>华泰柏瑞中证500ETF</x:v>
      </x:c>
      <x:c r="D5406" s="7" t="d">
        <x:v>2026-08-19T00:00:00.000Z</x:v>
      </x:c>
      <x:c r="E5406" s="8" t="n">
        <x:f>IF(ISNUMBER('原始字段'!C5417),'原始字段'!C5417,"n.a.")</x:f>
        <x:v>434929800</x:v>
      </x:c>
      <x:c r="F5406" s="8" t="n">
        <x:f>IF(ISNUMBER('原始字段'!C5513),'原始字段'!C5513,"n.a.")</x:f>
        <x:v>434929800</x:v>
      </x:c>
      <x:c r="G5406" s="8" t="n">
        <x:f>IF(COUNT(E5406:F5406)=2,F5406-E5406,"n.a.")</x:f>
        <x:v>0</x:v>
      </x:c>
      <x:c r="H5406" s="9" t="n">
        <x:f>IF(ISNUMBER('原始字段'!D5513),'原始字段'!D5513,"n.a.")</x:f>
        <x:v>2.3425</x:v>
      </x:c>
      <x:c r="I5406" s="9" t="n">
        <x:f>IF(COUNT(G5406:H5406)=2,G5406*H5406/100000000,"n.a.")</x:f>
        <x:v>0</x:v>
      </x:c>
      <x:c r="J5406" s="1" t="str">
        <x:v>日频齐全；折算事件未独立核实</x:v>
      </x:c>
    </x:row>
    <x:row r="5407" ht="25" customHeight="1">
      <x:c r="A5407" s="1" t="str">
        <x:v>中证500</x:v>
      </x:c>
      <x:c r="B5407" s="1" t="str">
        <x:v>510570.SH</x:v>
      </x:c>
      <x:c r="C5407" s="1" t="str">
        <x:v>兴业中证500ETF</x:v>
      </x:c>
      <x:c r="D5407" s="7" t="d">
        <x:v>2026-08-19T00:00:00.000Z</x:v>
      </x:c>
      <x:c r="E5407" s="8" t="n">
        <x:f>IF(ISNUMBER('原始字段'!C5412),'原始字段'!C5412,"n.a.")</x:f>
        <x:v>33060600</x:v>
      </x:c>
      <x:c r="F5407" s="8" t="n">
        <x:f>IF(ISNUMBER('原始字段'!C5508),'原始字段'!C5508,"n.a.")</x:f>
        <x:v>33060600</x:v>
      </x:c>
      <x:c r="G5407" s="8" t="n">
        <x:f>IF(COUNT(E5407:F5407)=2,F5407-E5407,"n.a.")</x:f>
        <x:v>0</x:v>
      </x:c>
      <x:c r="H5407" s="9" t="n">
        <x:f>IF(ISNUMBER('原始字段'!D5508),'原始字段'!D5508,"n.a.")</x:f>
        <x:v>1.2271</x:v>
      </x:c>
      <x:c r="I5407" s="9" t="n">
        <x:f>IF(COUNT(G5407:H5407)=2,G5407*H5407/100000000,"n.a.")</x:f>
        <x:v>0</x:v>
      </x:c>
      <x:c r="J5407" s="1" t="str">
        <x:v>日频齐全；折算事件未独立核实</x:v>
      </x:c>
    </x:row>
    <x:row r="5408" ht="25" customHeight="1">
      <x:c r="A5408" s="1" t="str">
        <x:v>中证500</x:v>
      </x:c>
      <x:c r="B5408" s="1" t="str">
        <x:v>510560.SH</x:v>
      </x:c>
      <x:c r="C5408" s="1" t="str">
        <x:v>国寿安保中证500ETF</x:v>
      </x:c>
      <x:c r="D5408" s="7" t="d">
        <x:v>2026-08-19T00:00:00.000Z</x:v>
      </x:c>
      <x:c r="E5408" s="8" t="n">
        <x:f>IF(ISNUMBER('原始字段'!C5411),'原始字段'!C5411,"n.a.")</x:f>
        <x:v>52318700</x:v>
      </x:c>
      <x:c r="F5408" s="8" t="n">
        <x:f>IF(ISNUMBER('原始字段'!C5507),'原始字段'!C5507,"n.a.")</x:f>
        <x:v>52318700</x:v>
      </x:c>
      <x:c r="G5408" s="8" t="n">
        <x:f>IF(COUNT(E5408:F5408)=2,F5408-E5408,"n.a.")</x:f>
        <x:v>0</x:v>
      </x:c>
      <x:c r="H5408" s="9" t="n">
        <x:f>IF(ISNUMBER('原始字段'!D5507),'原始字段'!D5507,"n.a.")</x:f>
        <x:v>1.9591</x:v>
      </x:c>
      <x:c r="I5408" s="9" t="n">
        <x:f>IF(COUNT(G5408:H5408)=2,G5408*H5408/100000000,"n.a.")</x:f>
        <x:v>0</x:v>
      </x:c>
      <x:c r="J5408" s="1" t="str">
        <x:v>日频齐全；折算事件未独立核实</x:v>
      </x:c>
    </x:row>
    <x:row r="5409" ht="25" customHeight="1">
      <x:c r="A5409" s="1" t="str">
        <x:v>中证500</x:v>
      </x:c>
      <x:c r="B5409" s="1" t="str">
        <x:v>159982.SZ</x:v>
      </x:c>
      <x:c r="C5409" s="1" t="str">
        <x:v>鹏华中证500ETF</x:v>
      </x:c>
      <x:c r="D5409" s="7" t="d">
        <x:v>2026-08-19T00:00:00.000Z</x:v>
      </x:c>
      <x:c r="E5409" s="8" t="n">
        <x:f>IF(ISNUMBER('原始字段'!C5397),'原始字段'!C5397,"n.a.")</x:f>
        <x:v>198211253</x:v>
      </x:c>
      <x:c r="F5409" s="8" t="n">
        <x:f>IF(ISNUMBER('原始字段'!C5493),'原始字段'!C5493,"n.a.")</x:f>
        <x:v>194211253</x:v>
      </x:c>
      <x:c r="G5409" s="8" t="n">
        <x:f>IF(COUNT(E5409:F5409)=2,F5409-E5409,"n.a.")</x:f>
        <x:v>-4000000</x:v>
      </x:c>
      <x:c r="H5409" s="9" t="n">
        <x:f>IF(ISNUMBER('原始字段'!D5493),'原始字段'!D5493,"n.a.")</x:f>
        <x:v>2.0983</x:v>
      </x:c>
      <x:c r="I5409" s="9" t="n">
        <x:f>IF(COUNT(G5409:H5409)=2,G5409*H5409/100000000,"n.a.")</x:f>
        <x:v>-0.083932</x:v>
      </x:c>
      <x:c r="J5409" s="1" t="str">
        <x:v>日频齐全；折算事件未独立核实</x:v>
      </x:c>
    </x:row>
    <x:row r="5410" ht="25" customHeight="1">
      <x:c r="A5410" s="1" t="str">
        <x:v>中证1000</x:v>
      </x:c>
      <x:c r="B5410" s="1" t="str">
        <x:v>560010.SH</x:v>
      </x:c>
      <x:c r="C5410" s="1" t="str">
        <x:v>广发中证1000ETF</x:v>
      </x:c>
      <x:c r="D5410" s="7" t="d">
        <x:v>2026-08-19T00:00:00.000Z</x:v>
      </x:c>
      <x:c r="E5410" s="8" t="n">
        <x:f>IF(ISNUMBER('原始字段'!C5430),'原始字段'!C5430,"n.a.")</x:f>
        <x:v>1752621700</x:v>
      </x:c>
      <x:c r="F5410" s="8" t="n">
        <x:f>IF(ISNUMBER('原始字段'!C5526),'原始字段'!C5526,"n.a.")</x:f>
        <x:v>2378621700</x:v>
      </x:c>
      <x:c r="G5410" s="8" t="n">
        <x:f>IF(COUNT(E5410:F5410)=2,F5410-E5410,"n.a.")</x:f>
        <x:v>626000000</x:v>
      </x:c>
      <x:c r="H5410" s="9" t="n">
        <x:f>IF(ISNUMBER('原始字段'!D5526),'原始字段'!D5526,"n.a.")</x:f>
        <x:v>3.128</x:v>
      </x:c>
      <x:c r="I5410" s="9" t="n">
        <x:f>IF(COUNT(G5410:H5410)=2,G5410*H5410/100000000,"n.a.")</x:f>
        <x:v>19.58128</x:v>
      </x:c>
      <x:c r="J5410" s="1" t="str">
        <x:v>日频齐全；折算事件未独立核实</x:v>
      </x:c>
    </x:row>
    <x:row r="5411" ht="25" customHeight="1">
      <x:c r="A5411" s="1" t="str">
        <x:v>中证1000</x:v>
      </x:c>
      <x:c r="B5411" s="1" t="str">
        <x:v>159845.SZ</x:v>
      </x:c>
      <x:c r="C5411" s="1" t="str">
        <x:v>华夏中证1000ETF</x:v>
      </x:c>
      <x:c r="D5411" s="7" t="d">
        <x:v>2026-08-19T00:00:00.000Z</x:v>
      </x:c>
      <x:c r="E5411" s="8" t="n">
        <x:f>IF(ISNUMBER('原始字段'!C5381),'原始字段'!C5381,"n.a.")</x:f>
        <x:v>2082425606</x:v>
      </x:c>
      <x:c r="F5411" s="8" t="n">
        <x:f>IF(ISNUMBER('原始字段'!C5477),'原始字段'!C5477,"n.a.")</x:f>
        <x:v>2394425606</x:v>
      </x:c>
      <x:c r="G5411" s="8" t="n">
        <x:f>IF(COUNT(E5411:F5411)=2,F5411-E5411,"n.a.")</x:f>
        <x:v>312000000</x:v>
      </x:c>
      <x:c r="H5411" s="9" t="n">
        <x:f>IF(ISNUMBER('原始字段'!D5477),'原始字段'!D5477,"n.a.")</x:f>
        <x:v>3.1299</x:v>
      </x:c>
      <x:c r="I5411" s="9" t="n">
        <x:f>IF(COUNT(G5411:H5411)=2,G5411*H5411/100000000,"n.a.")</x:f>
        <x:v>9.765288</x:v>
      </x:c>
      <x:c r="J5411" s="1" t="str">
        <x:v>日频齐全；折算事件未独立核实</x:v>
      </x:c>
    </x:row>
    <x:row r="5412" ht="25" customHeight="1">
      <x:c r="A5412" s="1" t="str">
        <x:v>中证1000</x:v>
      </x:c>
      <x:c r="B5412" s="1" t="str">
        <x:v>159633.SZ</x:v>
      </x:c>
      <x:c r="C5412" s="1" t="str">
        <x:v>易方达中证1000ETF</x:v>
      </x:c>
      <x:c r="D5412" s="7" t="d">
        <x:v>2026-08-19T00:00:00.000Z</x:v>
      </x:c>
      <x:c r="E5412" s="8" t="n">
        <x:f>IF(ISNUMBER('原始字段'!C5375),'原始字段'!C5375,"n.a.")</x:f>
        <x:v>932162658</x:v>
      </x:c>
      <x:c r="F5412" s="8" t="n">
        <x:f>IF(ISNUMBER('原始字段'!C5471),'原始字段'!C5471,"n.a.")</x:f>
        <x:v>1098162658</x:v>
      </x:c>
      <x:c r="G5412" s="8" t="n">
        <x:f>IF(COUNT(E5412:F5412)=2,F5412-E5412,"n.a.")</x:f>
        <x:v>166000000</x:v>
      </x:c>
      <x:c r="H5412" s="9" t="n">
        <x:f>IF(ISNUMBER('原始字段'!D5471),'原始字段'!D5471,"n.a.")</x:f>
        <x:v>3.2156</x:v>
      </x:c>
      <x:c r="I5412" s="9" t="n">
        <x:f>IF(COUNT(G5412:H5412)=2,G5412*H5412/100000000,"n.a.")</x:f>
        <x:v>5.337896</x:v>
      </x:c>
      <x:c r="J5412" s="1" t="str">
        <x:v>日频齐全；折算事件未独立核实</x:v>
      </x:c>
    </x:row>
    <x:row r="5413" ht="25" customHeight="1">
      <x:c r="A5413" s="1" t="str">
        <x:v>中证1000</x:v>
      </x:c>
      <x:c r="B5413" s="1" t="str">
        <x:v>159629.SZ</x:v>
      </x:c>
      <x:c r="C5413" s="1" t="str">
        <x:v>富国中证1000ETF</x:v>
      </x:c>
      <x:c r="D5413" s="7" t="d">
        <x:v>2026-08-19T00:00:00.000Z</x:v>
      </x:c>
      <x:c r="E5413" s="8" t="n">
        <x:f>IF(ISNUMBER('原始字段'!C5374),'原始字段'!C5374,"n.a.")</x:f>
        <x:v>815252663</x:v>
      </x:c>
      <x:c r="F5413" s="8" t="n">
        <x:f>IF(ISNUMBER('原始字段'!C5470),'原始字段'!C5470,"n.a.")</x:f>
        <x:v>1057252663</x:v>
      </x:c>
      <x:c r="G5413" s="8" t="n">
        <x:f>IF(COUNT(E5413:F5413)=2,F5413-E5413,"n.a.")</x:f>
        <x:v>242000000</x:v>
      </x:c>
      <x:c r="H5413" s="9" t="n">
        <x:f>IF(ISNUMBER('原始字段'!D5470),'原始字段'!D5470,"n.a.")</x:f>
        <x:v>3.1426</x:v>
      </x:c>
      <x:c r="I5413" s="9" t="n">
        <x:f>IF(COUNT(G5413:H5413)=2,G5413*H5413/100000000,"n.a.")</x:f>
        <x:v>7.605092</x:v>
      </x:c>
      <x:c r="J5413" s="1" t="str">
        <x:v>日频齐全；折算事件未独立核实</x:v>
      </x:c>
    </x:row>
    <x:row r="5414" ht="25" customHeight="1">
      <x:c r="A5414" s="1" t="str">
        <x:v>中证1000</x:v>
      </x:c>
      <x:c r="B5414" s="1" t="str">
        <x:v>512100.SH</x:v>
      </x:c>
      <x:c r="C5414" s="1" t="str">
        <x:v>南方中证1000ETF</x:v>
      </x:c>
      <x:c r="D5414" s="7" t="d">
        <x:v>2026-08-19T00:00:00.000Z</x:v>
      </x:c>
      <x:c r="E5414" s="8" t="n">
        <x:f>IF(ISNUMBER('原始字段'!C5415),'原始字段'!C5415,"n.a.")</x:f>
        <x:v>6277217600</x:v>
      </x:c>
      <x:c r="F5414" s="8" t="n">
        <x:f>IF(ISNUMBER('原始字段'!C5511),'原始字段'!C5511,"n.a.")</x:f>
        <x:v>7341217600</x:v>
      </x:c>
      <x:c r="G5414" s="8" t="n">
        <x:f>IF(COUNT(E5414:F5414)=2,F5414-E5414,"n.a.")</x:f>
        <x:v>1064000000</x:v>
      </x:c>
      <x:c r="H5414" s="9" t="n">
        <x:f>IF(ISNUMBER('原始字段'!D5511),'原始字段'!D5511,"n.a.")</x:f>
        <x:v>3.0477</x:v>
      </x:c>
      <x:c r="I5414" s="9" t="n">
        <x:f>IF(COUNT(G5414:H5414)=2,G5414*H5414/100000000,"n.a.")</x:f>
        <x:v>32.427528</x:v>
      </x:c>
      <x:c r="J5414" s="1" t="str">
        <x:v>日频齐全；折算事件未独立核实</x:v>
      </x:c>
    </x:row>
    <x:row r="5415" ht="25" customHeight="1">
      <x:c r="A5415" s="1" t="str">
        <x:v>中证1000</x:v>
      </x:c>
      <x:c r="B5415" s="1" t="str">
        <x:v>516300.SH</x:v>
      </x:c>
      <x:c r="C5415" s="1" t="str">
        <x:v>华泰柏瑞中证1000ETF</x:v>
      </x:c>
      <x:c r="D5415" s="7" t="d">
        <x:v>2026-08-19T00:00:00.000Z</x:v>
      </x:c>
      <x:c r="E5415" s="8" t="n">
        <x:f>IF(ISNUMBER('原始字段'!C5429),'原始字段'!C5429,"n.a.")</x:f>
        <x:v>45012600</x:v>
      </x:c>
      <x:c r="F5415" s="8" t="n">
        <x:f>IF(ISNUMBER('原始字段'!C5525),'原始字段'!C5525,"n.a.")</x:f>
        <x:v>45012600</x:v>
      </x:c>
      <x:c r="G5415" s="8" t="n">
        <x:f>IF(COUNT(E5415:F5415)=2,F5415-E5415,"n.a.")</x:f>
        <x:v>0</x:v>
      </x:c>
      <x:c r="H5415" s="9" t="n">
        <x:f>IF(ISNUMBER('原始字段'!D5525),'原始字段'!D5525,"n.a.")</x:f>
        <x:v>3.1659</x:v>
      </x:c>
      <x:c r="I5415" s="9" t="n">
        <x:f>IF(COUNT(G5415:H5415)=2,G5415*H5415/100000000,"n.a.")</x:f>
        <x:v>0</x:v>
      </x:c>
      <x:c r="J5415" s="1" t="str">
        <x:v>日频齐全；折算事件未独立核实</x:v>
      </x:c>
    </x:row>
    <x:row r="5416" ht="25" customHeight="1">
      <x:c r="A5416" s="1" t="str">
        <x:v>中证1000</x:v>
      </x:c>
      <x:c r="B5416" s="1" t="str">
        <x:v>560110.SH</x:v>
      </x:c>
      <x:c r="C5416" s="1" t="str">
        <x:v>汇添富中证1000ETF</x:v>
      </x:c>
      <x:c r="D5416" s="7" t="d">
        <x:v>2026-08-19T00:00:00.000Z</x:v>
      </x:c>
      <x:c r="E5416" s="8" t="n">
        <x:f>IF(ISNUMBER('原始字段'!C5431),'原始字段'!C5431,"n.a.")</x:f>
        <x:v>343903500</x:v>
      </x:c>
      <x:c r="F5416" s="8" t="n">
        <x:f>IF(ISNUMBER('原始字段'!C5527),'原始字段'!C5527,"n.a.")</x:f>
        <x:v>370903500</x:v>
      </x:c>
      <x:c r="G5416" s="8" t="n">
        <x:f>IF(COUNT(E5416:F5416)=2,F5416-E5416,"n.a.")</x:f>
        <x:v>27000000</x:v>
      </x:c>
      <x:c r="H5416" s="9" t="n">
        <x:f>IF(ISNUMBER('原始字段'!D5527),'原始字段'!D5527,"n.a.")</x:f>
        <x:v>1.1313</x:v>
      </x:c>
      <x:c r="I5416" s="9" t="n">
        <x:f>IF(COUNT(G5416:H5416)=2,G5416*H5416/100000000,"n.a.")</x:f>
        <x:v>0.305451</x:v>
      </x:c>
      <x:c r="J5416" s="1" t="str">
        <x:v>日频齐全；折算事件未独立核实</x:v>
      </x:c>
    </x:row>
    <x:row r="5417" ht="25" customHeight="1">
      <x:c r="A5417" s="1" t="str">
        <x:v>中证2000</x:v>
      </x:c>
      <x:c r="B5417" s="1" t="str">
        <x:v>159535.SZ</x:v>
      </x:c>
      <x:c r="C5417" s="1" t="str">
        <x:v>嘉实中证2000ETF</x:v>
      </x:c>
      <x:c r="D5417" s="7" t="d">
        <x:v>2026-08-19T00:00:00.000Z</x:v>
      </x:c>
      <x:c r="E5417" s="8" t="n">
        <x:f>IF(ISNUMBER('原始字段'!C5372),'原始字段'!C5372,"n.a.")</x:f>
        <x:v>25981088</x:v>
      </x:c>
      <x:c r="F5417" s="8" t="n">
        <x:f>IF(ISNUMBER('原始字段'!C5468),'原始字段'!C5468,"n.a.")</x:f>
        <x:v>25981088</x:v>
      </x:c>
      <x:c r="G5417" s="8" t="n">
        <x:f>IF(COUNT(E5417:F5417)=2,F5417-E5417,"n.a.")</x:f>
        <x:v>0</x:v>
      </x:c>
      <x:c r="H5417" s="9" t="n">
        <x:f>IF(ISNUMBER('原始字段'!D5468),'原始字段'!D5468,"n.a.")</x:f>
        <x:v>1.4541</x:v>
      </x:c>
      <x:c r="I5417" s="9" t="n">
        <x:f>IF(COUNT(G5417:H5417)=2,G5417*H5417/100000000,"n.a.")</x:f>
        <x:v>0</x:v>
      </x:c>
      <x:c r="J5417" s="1" t="str">
        <x:v>日频齐全；折算事件未独立核实</x:v>
      </x:c>
    </x:row>
    <x:row r="5418" ht="25" customHeight="1">
      <x:c r="A5418" s="1" t="str">
        <x:v>中证2000</x:v>
      </x:c>
      <x:c r="B5418" s="1" t="str">
        <x:v>159536.SZ</x:v>
      </x:c>
      <x:c r="C5418" s="1" t="str">
        <x:v>汇添富中证2000ETF</x:v>
      </x:c>
      <x:c r="D5418" s="7" t="d">
        <x:v>2026-08-19T00:00:00.000Z</x:v>
      </x:c>
      <x:c r="E5418" s="8" t="n">
        <x:f>IF(ISNUMBER('原始字段'!C5373),'原始字段'!C5373,"n.a.")</x:f>
        <x:v>47261589</x:v>
      </x:c>
      <x:c r="F5418" s="8" t="n">
        <x:f>IF(ISNUMBER('原始字段'!C5469),'原始字段'!C5469,"n.a.")</x:f>
        <x:v>49261589</x:v>
      </x:c>
      <x:c r="G5418" s="8" t="n">
        <x:f>IF(COUNT(E5418:F5418)=2,F5418-E5418,"n.a.")</x:f>
        <x:v>2000000</x:v>
      </x:c>
      <x:c r="H5418" s="9" t="n">
        <x:f>IF(ISNUMBER('原始字段'!D5469),'原始字段'!D5469,"n.a.")</x:f>
        <x:v>1.3538</x:v>
      </x:c>
      <x:c r="I5418" s="9" t="n">
        <x:f>IF(COUNT(G5418:H5418)=2,G5418*H5418/100000000,"n.a.")</x:f>
        <x:v>0.027076</x:v>
      </x:c>
      <x:c r="J5418" s="1" t="str">
        <x:v>日频齐全；折算事件未独立核实</x:v>
      </x:c>
    </x:row>
    <x:row r="5419" ht="25" customHeight="1">
      <x:c r="A5419" s="1" t="str">
        <x:v>中证2000</x:v>
      </x:c>
      <x:c r="B5419" s="1" t="str">
        <x:v>159531.SZ</x:v>
      </x:c>
      <x:c r="C5419" s="1" t="str">
        <x:v>南方中证2000ETF</x:v>
      </x:c>
      <x:c r="D5419" s="7" t="d">
        <x:v>2026-08-19T00:00:00.000Z</x:v>
      </x:c>
      <x:c r="E5419" s="8" t="n">
        <x:f>IF(ISNUMBER('原始字段'!C5369),'原始字段'!C5369,"n.a.")</x:f>
        <x:v>1032608406</x:v>
      </x:c>
      <x:c r="F5419" s="8" t="n">
        <x:f>IF(ISNUMBER('原始字段'!C5465),'原始字段'!C5465,"n.a.")</x:f>
        <x:v>1044608406</x:v>
      </x:c>
      <x:c r="G5419" s="8" t="n">
        <x:f>IF(COUNT(E5419:F5419)=2,F5419-E5419,"n.a.")</x:f>
        <x:v>12000000</x:v>
      </x:c>
      <x:c r="H5419" s="9" t="n">
        <x:f>IF(ISNUMBER('原始字段'!D5465),'原始字段'!D5465,"n.a.")</x:f>
        <x:v>1.4172</x:v>
      </x:c>
      <x:c r="I5419" s="9" t="n">
        <x:f>IF(COUNT(G5419:H5419)=2,G5419*H5419/100000000,"n.a.")</x:f>
        <x:v>0.170064</x:v>
      </x:c>
      <x:c r="J5419" s="1" t="str">
        <x:v>日频齐全；折算事件未独立核实</x:v>
      </x:c>
    </x:row>
    <x:row r="5420" ht="25" customHeight="1">
      <x:c r="A5420" s="1" t="str">
        <x:v>中证2000</x:v>
      </x:c>
      <x:c r="B5420" s="1" t="str">
        <x:v>159532.SZ</x:v>
      </x:c>
      <x:c r="C5420" s="1" t="str">
        <x:v>易方达中证2000ETF</x:v>
      </x:c>
      <x:c r="D5420" s="7" t="d">
        <x:v>2026-08-19T00:00:00.000Z</x:v>
      </x:c>
      <x:c r="E5420" s="8" t="n">
        <x:f>IF(ISNUMBER('原始字段'!C5370),'原始字段'!C5370,"n.a.")</x:f>
        <x:v>179564791</x:v>
      </x:c>
      <x:c r="F5420" s="8" t="n">
        <x:f>IF(ISNUMBER('原始字段'!C5466),'原始字段'!C5466,"n.a.")</x:f>
        <x:v>175564791</x:v>
      </x:c>
      <x:c r="G5420" s="8" t="n">
        <x:f>IF(COUNT(E5420:F5420)=2,F5420-E5420,"n.a.")</x:f>
        <x:v>-4000000</x:v>
      </x:c>
      <x:c r="H5420" s="9" t="n">
        <x:f>IF(ISNUMBER('原始字段'!D5466),'原始字段'!D5466,"n.a.")</x:f>
        <x:v>1.5975</x:v>
      </x:c>
      <x:c r="I5420" s="9" t="n">
        <x:f>IF(COUNT(G5420:H5420)=2,G5420*H5420/100000000,"n.a.")</x:f>
        <x:v>-0.0639</x:v>
      </x:c>
      <x:c r="J5420" s="1" t="str">
        <x:v>日频齐全；折算事件未独立核实</x:v>
      </x:c>
    </x:row>
    <x:row r="5421" ht="25" customHeight="1">
      <x:c r="A5421" s="1" t="str">
        <x:v>中证2000</x:v>
      </x:c>
      <x:c r="B5421" s="1" t="str">
        <x:v>159533.SZ</x:v>
      </x:c>
      <x:c r="C5421" s="1" t="str">
        <x:v>博时中证2000ETF</x:v>
      </x:c>
      <x:c r="D5421" s="7" t="d">
        <x:v>2026-08-19T00:00:00.000Z</x:v>
      </x:c>
      <x:c r="E5421" s="8" t="n">
        <x:f>IF(ISNUMBER('原始字段'!C5371),'原始字段'!C5371,"n.a.")</x:f>
        <x:v>15458785</x:v>
      </x:c>
      <x:c r="F5421" s="8" t="n">
        <x:f>IF(ISNUMBER('原始字段'!C5467),'原始字段'!C5467,"n.a.")</x:f>
        <x:v>15458785</x:v>
      </x:c>
      <x:c r="G5421" s="8" t="n">
        <x:f>IF(COUNT(E5421:F5421)=2,F5421-E5421,"n.a.")</x:f>
        <x:v>0</x:v>
      </x:c>
      <x:c r="H5421" s="9" t="n">
        <x:f>IF(ISNUMBER('原始字段'!D5467),'原始字段'!D5467,"n.a.")</x:f>
        <x:v>1.8841</x:v>
      </x:c>
      <x:c r="I5421" s="9" t="n">
        <x:f>IF(COUNT(G5421:H5421)=2,G5421*H5421/100000000,"n.a.")</x:f>
        <x:v>0</x:v>
      </x:c>
      <x:c r="J5421" s="1" t="str">
        <x:v>日频齐全；折算事件未独立核实</x:v>
      </x:c>
    </x:row>
    <x:row r="5422" ht="25" customHeight="1">
      <x:c r="A5422" s="1" t="str">
        <x:v>中证2000</x:v>
      </x:c>
      <x:c r="B5422" s="1" t="str">
        <x:v>561370.SH</x:v>
      </x:c>
      <x:c r="C5422" s="1" t="str">
        <x:v>国泰中证2000ETF</x:v>
      </x:c>
      <x:c r="D5422" s="7" t="d">
        <x:v>2026-08-19T00:00:00.000Z</x:v>
      </x:c>
      <x:c r="E5422" s="8" t="n">
        <x:f>IF(ISNUMBER('原始字段'!C5434),'原始字段'!C5434,"n.a.")</x:f>
        <x:v>32356000</x:v>
      </x:c>
      <x:c r="F5422" s="8" t="n">
        <x:f>IF(ISNUMBER('原始字段'!C5530),'原始字段'!C5530,"n.a.")</x:f>
        <x:v>32356000</x:v>
      </x:c>
      <x:c r="G5422" s="8" t="n">
        <x:f>IF(COUNT(E5422:F5422)=2,F5422-E5422,"n.a.")</x:f>
        <x:v>0</x:v>
      </x:c>
      <x:c r="H5422" s="9" t="n">
        <x:f>IF(ISNUMBER('原始字段'!D5530),'原始字段'!D5530,"n.a.")</x:f>
        <x:v>1.3746</x:v>
      </x:c>
      <x:c r="I5422" s="9" t="n">
        <x:f>IF(COUNT(G5422:H5422)=2,G5422*H5422/100000000,"n.a.")</x:f>
        <x:v>0</x:v>
      </x:c>
      <x:c r="J5422" s="1" t="str">
        <x:v>日频齐全；折算事件未独立核实</x:v>
      </x:c>
    </x:row>
    <x:row r="5423" ht="25" customHeight="1">
      <x:c r="A5423" s="1" t="str">
        <x:v>中证2000</x:v>
      </x:c>
      <x:c r="B5423" s="1" t="str">
        <x:v>563300.SH</x:v>
      </x:c>
      <x:c r="C5423" s="1" t="str">
        <x:v>华泰柏瑞中证2000ETF</x:v>
      </x:c>
      <x:c r="D5423" s="7" t="d">
        <x:v>2026-08-19T00:00:00.000Z</x:v>
      </x:c>
      <x:c r="E5423" s="8" t="n">
        <x:f>IF(ISNUMBER('原始字段'!C5438),'原始字段'!C5438,"n.a.")</x:f>
        <x:v>4521174000</x:v>
      </x:c>
      <x:c r="F5423" s="8" t="n">
        <x:f>IF(ISNUMBER('原始字段'!C5534),'原始字段'!C5534,"n.a.")</x:f>
        <x:v>4416174000</x:v>
      </x:c>
      <x:c r="G5423" s="8" t="n">
        <x:f>IF(COUNT(E5423:F5423)=2,F5423-E5423,"n.a.")</x:f>
        <x:v>-105000000</x:v>
      </x:c>
      <x:c r="H5423" s="9" t="n">
        <x:f>IF(ISNUMBER('原始字段'!D5534),'原始字段'!D5534,"n.a.")</x:f>
        <x:v>1.3848</x:v>
      </x:c>
      <x:c r="I5423" s="9" t="n">
        <x:f>IF(COUNT(G5423:H5423)=2,G5423*H5423/100000000,"n.a.")</x:f>
        <x:v>-1.45404</x:v>
      </x:c>
      <x:c r="J5423" s="1" t="str">
        <x:v>日频齐全；折算事件未独立核实</x:v>
      </x:c>
    </x:row>
    <x:row r="5424" ht="25" customHeight="1">
      <x:c r="A5424" s="1" t="str">
        <x:v>中证2000</x:v>
      </x:c>
      <x:c r="B5424" s="1" t="str">
        <x:v>562660.SH</x:v>
      </x:c>
      <x:c r="C5424" s="1" t="str">
        <x:v>华夏中证2000ETF</x:v>
      </x:c>
      <x:c r="D5424" s="7" t="d">
        <x:v>2026-08-19T00:00:00.000Z</x:v>
      </x:c>
      <x:c r="E5424" s="8" t="n">
        <x:f>IF(ISNUMBER('原始字段'!C5436),'原始字段'!C5436,"n.a.")</x:f>
        <x:v>322874000</x:v>
      </x:c>
      <x:c r="F5424" s="8" t="n">
        <x:f>IF(ISNUMBER('原始字段'!C5532),'原始字段'!C5532,"n.a.")</x:f>
        <x:v>326874000</x:v>
      </x:c>
      <x:c r="G5424" s="8" t="n">
        <x:f>IF(COUNT(E5424:F5424)=2,F5424-E5424,"n.a.")</x:f>
        <x:v>4000000</x:v>
      </x:c>
      <x:c r="H5424" s="9" t="n">
        <x:f>IF(ISNUMBER('原始字段'!D5532),'原始字段'!D5532,"n.a.")</x:f>
        <x:v>1.8298</x:v>
      </x:c>
      <x:c r="I5424" s="9" t="n">
        <x:f>IF(COUNT(G5424:H5424)=2,G5424*H5424/100000000,"n.a.")</x:f>
        <x:v>0.073192</x:v>
      </x:c>
      <x:c r="J5424" s="1" t="str">
        <x:v>日频齐全；折算事件未独立核实</x:v>
      </x:c>
    </x:row>
    <x:row r="5425" ht="25" customHeight="1">
      <x:c r="A5425" s="1" t="str">
        <x:v>中证2000</x:v>
      </x:c>
      <x:c r="B5425" s="1" t="str">
        <x:v>563200.SH</x:v>
      </x:c>
      <x:c r="C5425" s="1" t="str">
        <x:v>富国中证2000ETF</x:v>
      </x:c>
      <x:c r="D5425" s="7" t="d">
        <x:v>2026-08-19T00:00:00.000Z</x:v>
      </x:c>
      <x:c r="E5425" s="8" t="n">
        <x:f>IF(ISNUMBER('原始字段'!C5437),'原始字段'!C5437,"n.a.")</x:f>
        <x:v>57458800</x:v>
      </x:c>
      <x:c r="F5425" s="8" t="n">
        <x:f>IF(ISNUMBER('原始字段'!C5533),'原始字段'!C5533,"n.a.")</x:f>
        <x:v>57458800</x:v>
      </x:c>
      <x:c r="G5425" s="8" t="n">
        <x:f>IF(COUNT(E5425:F5425)=2,F5425-E5425,"n.a.")</x:f>
        <x:v>0</x:v>
      </x:c>
      <x:c r="H5425" s="9" t="n">
        <x:f>IF(ISNUMBER('原始字段'!D5533),'原始字段'!D5533,"n.a.")</x:f>
        <x:v>1.4735</x:v>
      </x:c>
      <x:c r="I5425" s="9" t="n">
        <x:f>IF(COUNT(G5425:H5425)=2,G5425*H5425/100000000,"n.a.")</x:f>
        <x:v>0</x:v>
      </x:c>
      <x:c r="J5425" s="1" t="str">
        <x:v>日频齐全；折算事件未独立核实</x:v>
      </x:c>
    </x:row>
    <x:row r="5426" ht="25" customHeight="1">
      <x:c r="A5426" s="1" t="str">
        <x:v>中证2000</x:v>
      </x:c>
      <x:c r="B5426" s="1" t="str">
        <x:v>560220.SH</x:v>
      </x:c>
      <x:c r="C5426" s="1" t="str">
        <x:v>广发中证2000ETF</x:v>
      </x:c>
      <x:c r="D5426" s="7" t="d">
        <x:v>2026-08-19T00:00:00.000Z</x:v>
      </x:c>
      <x:c r="E5426" s="8" t="n">
        <x:f>IF(ISNUMBER('原始字段'!C5432),'原始字段'!C5432,"n.a.")</x:f>
        <x:v>63717000</x:v>
      </x:c>
      <x:c r="F5426" s="8" t="n">
        <x:f>IF(ISNUMBER('原始字段'!C5528),'原始字段'!C5528,"n.a.")</x:f>
        <x:v>63717000</x:v>
      </x:c>
      <x:c r="G5426" s="8" t="n">
        <x:f>IF(COUNT(E5426:F5426)=2,F5426-E5426,"n.a.")</x:f>
        <x:v>0</x:v>
      </x:c>
      <x:c r="H5426" s="9" t="n">
        <x:f>IF(ISNUMBER('原始字段'!D5528),'原始字段'!D5528,"n.a.")</x:f>
        <x:v>1.3956</x:v>
      </x:c>
      <x:c r="I5426" s="9" t="n">
        <x:f>IF(COUNT(G5426:H5426)=2,G5426*H5426/100000000,"n.a.")</x:f>
        <x:v>0</x:v>
      </x:c>
      <x:c r="J5426" s="1" t="str">
        <x:v>日频齐全；折算事件未独立核实</x:v>
      </x:c>
    </x:row>
    <x:row r="5427" ht="25" customHeight="1">
      <x:c r="A5427" s="1" t="str">
        <x:v>创业板指</x:v>
      </x:c>
      <x:c r="B5427" s="1" t="str">
        <x:v>159810.SZ</x:v>
      </x:c>
      <x:c r="C5427" s="1" t="str">
        <x:v>浦银创业板ETF</x:v>
      </x:c>
      <x:c r="D5427" s="7" t="d">
        <x:v>2026-08-19T00:00:00.000Z</x:v>
      </x:c>
      <x:c r="E5427" s="8" t="n">
        <x:f>IF(ISNUMBER('原始字段'!C5378),'原始字段'!C5378,"n.a.")</x:f>
        <x:v>55475458</x:v>
      </x:c>
      <x:c r="F5427" s="8" t="n">
        <x:f>IF(ISNUMBER('原始字段'!C5474),'原始字段'!C5474,"n.a.")</x:f>
        <x:v>57475458</x:v>
      </x:c>
      <x:c r="G5427" s="8" t="n">
        <x:f>IF(COUNT(E5427:F5427)=2,F5427-E5427,"n.a.")</x:f>
        <x:v>2000000</x:v>
      </x:c>
      <x:c r="H5427" s="9" t="n">
        <x:f>IF(ISNUMBER('原始字段'!D5474),'原始字段'!D5474,"n.a.")</x:f>
        <x:v>1.3993</x:v>
      </x:c>
      <x:c r="I5427" s="9" t="n">
        <x:f>IF(COUNT(G5427:H5427)=2,G5427*H5427/100000000,"n.a.")</x:f>
        <x:v>0.027986</x:v>
      </x:c>
      <x:c r="J5427" s="1" t="str">
        <x:v>日频齐全；折算事件未独立核实</x:v>
      </x:c>
    </x:row>
    <x:row r="5428" ht="25" customHeight="1">
      <x:c r="A5428" s="1" t="str">
        <x:v>创业板指</x:v>
      </x:c>
      <x:c r="B5428" s="1" t="str">
        <x:v>159808.SZ</x:v>
      </x:c>
      <x:c r="C5428" s="1" t="str">
        <x:v>融通创业板ETF</x:v>
      </x:c>
      <x:c r="D5428" s="7" t="d">
        <x:v>2026-08-19T00:00:00.000Z</x:v>
      </x:c>
      <x:c r="E5428" s="8" t="n">
        <x:f>IF(ISNUMBER('原始字段'!C5377),'原始字段'!C5377,"n.a.")</x:f>
        <x:v>49484790</x:v>
      </x:c>
      <x:c r="F5428" s="8" t="n">
        <x:f>IF(ISNUMBER('原始字段'!C5473),'原始字段'!C5473,"n.a.")</x:f>
        <x:v>49484790</x:v>
      </x:c>
      <x:c r="G5428" s="8" t="n">
        <x:f>IF(COUNT(E5428:F5428)=2,F5428-E5428,"n.a.")</x:f>
        <x:v>0</x:v>
      </x:c>
      <x:c r="H5428" s="9" t="n">
        <x:f>IF(ISNUMBER('原始字段'!D5473),'原始字段'!D5473,"n.a.")</x:f>
        <x:v>1.347</x:v>
      </x:c>
      <x:c r="I5428" s="9" t="n">
        <x:f>IF(COUNT(G5428:H5428)=2,G5428*H5428/100000000,"n.a.")</x:f>
        <x:v>0</x:v>
      </x:c>
      <x:c r="J5428" s="1" t="str">
        <x:v>日频齐全；折算事件未独立核实</x:v>
      </x:c>
    </x:row>
    <x:row r="5429" ht="25" customHeight="1">
      <x:c r="A5429" s="1" t="str">
        <x:v>创业板指</x:v>
      </x:c>
      <x:c r="B5429" s="1" t="str">
        <x:v>159964.SZ</x:v>
      </x:c>
      <x:c r="C5429" s="1" t="str">
        <x:v>平安创业板ETF</x:v>
      </x:c>
      <x:c r="D5429" s="7" t="d">
        <x:v>2026-08-19T00:00:00.000Z</x:v>
      </x:c>
      <x:c r="E5429" s="8" t="n">
        <x:f>IF(ISNUMBER('原始字段'!C5393),'原始字段'!C5393,"n.a.")</x:f>
        <x:v>163481881</x:v>
      </x:c>
      <x:c r="F5429" s="8" t="n">
        <x:f>IF(ISNUMBER('原始字段'!C5489),'原始字段'!C5489,"n.a.")</x:f>
        <x:v>165481881</x:v>
      </x:c>
      <x:c r="G5429" s="8" t="n">
        <x:f>IF(COUNT(E5429:F5429)=2,F5429-E5429,"n.a.")</x:f>
        <x:v>2000000</x:v>
      </x:c>
      <x:c r="H5429" s="9" t="n">
        <x:f>IF(ISNUMBER('原始字段'!D5489),'原始字段'!D5489,"n.a.")</x:f>
        <x:v>2.2827</x:v>
      </x:c>
      <x:c r="I5429" s="9" t="n">
        <x:f>IF(COUNT(G5429:H5429)=2,G5429*H5429/100000000,"n.a.")</x:f>
        <x:v>0.045654</x:v>
      </x:c>
      <x:c r="J5429" s="1" t="str">
        <x:v>日频齐全；折算事件未独立核实</x:v>
      </x:c>
    </x:row>
    <x:row r="5430" ht="25" customHeight="1">
      <x:c r="A5430" s="1" t="str">
        <x:v>创业板指</x:v>
      </x:c>
      <x:c r="B5430" s="1" t="str">
        <x:v>159915.SZ</x:v>
      </x:c>
      <x:c r="C5430" s="1" t="str">
        <x:v>易方达创业板ETF</x:v>
      </x:c>
      <x:c r="D5430" s="7" t="d">
        <x:v>2026-08-19T00:00:00.000Z</x:v>
      </x:c>
      <x:c r="E5430" s="8" t="n">
        <x:f>IF(ISNUMBER('原始字段'!C5383),'原始字段'!C5383,"n.a.")</x:f>
        <x:v>17191454936</x:v>
      </x:c>
      <x:c r="F5430" s="8" t="n">
        <x:f>IF(ISNUMBER('原始字段'!C5479),'原始字段'!C5479,"n.a.")</x:f>
        <x:v>18410454936</x:v>
      </x:c>
      <x:c r="G5430" s="8" t="n">
        <x:f>IF(COUNT(E5430:F5430)=2,F5430-E5430,"n.a.")</x:f>
        <x:v>1219000000</x:v>
      </x:c>
      <x:c r="H5430" s="9" t="n">
        <x:f>IF(ISNUMBER('原始字段'!D5479),'原始字段'!D5479,"n.a.")</x:f>
        <x:v>3.4921</x:v>
      </x:c>
      <x:c r="I5430" s="9" t="n">
        <x:f>IF(COUNT(G5430:H5430)=2,G5430*H5430/100000000,"n.a.")</x:f>
        <x:v>42.568699</x:v>
      </x:c>
      <x:c r="J5430" s="1" t="str">
        <x:v>日频齐全；折算事件未独立核实</x:v>
      </x:c>
    </x:row>
    <x:row r="5431" ht="25" customHeight="1">
      <x:c r="A5431" s="1" t="str">
        <x:v>创业板指</x:v>
      </x:c>
      <x:c r="B5431" s="1" t="str">
        <x:v>159971.SZ</x:v>
      </x:c>
      <x:c r="C5431" s="1" t="str">
        <x:v>富国创业板ETF</x:v>
      </x:c>
      <x:c r="D5431" s="7" t="d">
        <x:v>2026-08-19T00:00:00.000Z</x:v>
      </x:c>
      <x:c r="E5431" s="8" t="n">
        <x:f>IF(ISNUMBER('原始字段'!C5395),'原始字段'!C5395,"n.a.")</x:f>
        <x:v>1562020288</x:v>
      </x:c>
      <x:c r="F5431" s="8" t="n">
        <x:f>IF(ISNUMBER('原始字段'!C5491),'原始字段'!C5491,"n.a.")</x:f>
        <x:v>1640020288</x:v>
      </x:c>
      <x:c r="G5431" s="8" t="n">
        <x:f>IF(COUNT(E5431:F5431)=2,F5431-E5431,"n.a.")</x:f>
        <x:v>78000000</x:v>
      </x:c>
      <x:c r="H5431" s="9" t="n">
        <x:f>IF(ISNUMBER('原始字段'!D5491),'原始字段'!D5491,"n.a.")</x:f>
        <x:v>1.2142</x:v>
      </x:c>
      <x:c r="I5431" s="9" t="n">
        <x:f>IF(COUNT(G5431:H5431)=2,G5431*H5431/100000000,"n.a.")</x:f>
        <x:v>0.947076</x:v>
      </x:c>
      <x:c r="J5431" s="1" t="str">
        <x:v>日频齐全；折算事件未独立核实</x:v>
      </x:c>
    </x:row>
    <x:row r="5432" ht="25" customHeight="1">
      <x:c r="A5432" s="1" t="str">
        <x:v>创业板指</x:v>
      </x:c>
      <x:c r="B5432" s="1" t="str">
        <x:v>159957.SZ</x:v>
      </x:c>
      <x:c r="C5432" s="1" t="str">
        <x:v>华夏创业板ETF</x:v>
      </x:c>
      <x:c r="D5432" s="7" t="d">
        <x:v>2026-08-19T00:00:00.000Z</x:v>
      </x:c>
      <x:c r="E5432" s="8" t="n">
        <x:f>IF(ISNUMBER('原始字段'!C5391),'原始字段'!C5391,"n.a.")</x:f>
        <x:v>1126784560</x:v>
      </x:c>
      <x:c r="F5432" s="8" t="n">
        <x:f>IF(ISNUMBER('原始字段'!C5487),'原始字段'!C5487,"n.a.")</x:f>
        <x:v>1152784560</x:v>
      </x:c>
      <x:c r="G5432" s="8" t="n">
        <x:f>IF(COUNT(E5432:F5432)=2,F5432-E5432,"n.a.")</x:f>
        <x:v>26000000</x:v>
      </x:c>
      <x:c r="H5432" s="9" t="n">
        <x:f>IF(ISNUMBER('原始字段'!D5487),'原始字段'!D5487,"n.a.")</x:f>
        <x:v>2.2874</x:v>
      </x:c>
      <x:c r="I5432" s="9" t="n">
        <x:f>IF(COUNT(G5432:H5432)=2,G5432*H5432/100000000,"n.a.")</x:f>
        <x:v>0.594724</x:v>
      </x:c>
      <x:c r="J5432" s="1" t="str">
        <x:v>日频齐全；折算事件未独立核实</x:v>
      </x:c>
    </x:row>
    <x:row r="5433" ht="25" customHeight="1">
      <x:c r="A5433" s="1" t="str">
        <x:v>创业板指</x:v>
      </x:c>
      <x:c r="B5433" s="1" t="str">
        <x:v>159958.SZ</x:v>
      </x:c>
      <x:c r="C5433" s="1" t="str">
        <x:v>工银创业板ETF</x:v>
      </x:c>
      <x:c r="D5433" s="7" t="d">
        <x:v>2026-08-19T00:00:00.000Z</x:v>
      </x:c>
      <x:c r="E5433" s="8" t="n">
        <x:f>IF(ISNUMBER('原始字段'!C5392),'原始字段'!C5392,"n.a.")</x:f>
        <x:v>228011448</x:v>
      </x:c>
      <x:c r="F5433" s="8" t="n">
        <x:f>IF(ISNUMBER('原始字段'!C5488),'原始字段'!C5488,"n.a.")</x:f>
        <x:v>232211448</x:v>
      </x:c>
      <x:c r="G5433" s="8" t="n">
        <x:f>IF(COUNT(E5433:F5433)=2,F5433-E5433,"n.a.")</x:f>
        <x:v>4200000</x:v>
      </x:c>
      <x:c r="H5433" s="9" t="n">
        <x:f>IF(ISNUMBER('原始字段'!D5488),'原始字段'!D5488,"n.a.")</x:f>
        <x:v>2.1101</x:v>
      </x:c>
      <x:c r="I5433" s="9" t="n">
        <x:f>IF(COUNT(G5433:H5433)=2,G5433*H5433/100000000,"n.a.")</x:f>
        <x:v>0.0886242</x:v>
      </x:c>
      <x:c r="J5433" s="1" t="str">
        <x:v>日频齐全；折算事件未独立核实</x:v>
      </x:c>
    </x:row>
    <x:row r="5434" ht="25" customHeight="1">
      <x:c r="A5434" s="1" t="str">
        <x:v>创业板指</x:v>
      </x:c>
      <x:c r="B5434" s="1" t="str">
        <x:v>159977.SZ</x:v>
      </x:c>
      <x:c r="C5434" s="1" t="str">
        <x:v>天弘创业板ETF</x:v>
      </x:c>
      <x:c r="D5434" s="7" t="d">
        <x:v>2026-08-19T00:00:00.000Z</x:v>
      </x:c>
      <x:c r="E5434" s="8" t="n">
        <x:f>IF(ISNUMBER('原始字段'!C5396),'原始字段'!C5396,"n.a.")</x:f>
        <x:v>3517872820</x:v>
      </x:c>
      <x:c r="F5434" s="8" t="n">
        <x:f>IF(ISNUMBER('原始字段'!C5492),'原始字段'!C5492,"n.a.")</x:f>
        <x:v>3531872820</x:v>
      </x:c>
      <x:c r="G5434" s="8" t="n">
        <x:f>IF(COUNT(E5434:F5434)=2,F5434-E5434,"n.a.")</x:f>
        <x:v>14000000</x:v>
      </x:c>
      <x:c r="H5434" s="9" t="n">
        <x:f>IF(ISNUMBER('原始字段'!D5492),'原始字段'!D5492,"n.a.")</x:f>
        <x:v>1.8117</x:v>
      </x:c>
      <x:c r="I5434" s="9" t="n">
        <x:f>IF(COUNT(G5434:H5434)=2,G5434*H5434/100000000,"n.a.")</x:f>
        <x:v>0.253638</x:v>
      </x:c>
      <x:c r="J5434" s="1" t="str">
        <x:v>日频齐全；折算事件未独立核实</x:v>
      </x:c>
    </x:row>
    <x:row r="5435" ht="25" customHeight="1">
      <x:c r="A5435" s="1" t="str">
        <x:v>创业板指</x:v>
      </x:c>
      <x:c r="B5435" s="1" t="str">
        <x:v>159821.SZ</x:v>
      </x:c>
      <x:c r="C5435" s="1" t="str">
        <x:v>中银证券创业板ETF</x:v>
      </x:c>
      <x:c r="D5435" s="7" t="d">
        <x:v>2026-08-19T00:00:00.000Z</x:v>
      </x:c>
      <x:c r="E5435" s="8" t="n">
        <x:f>IF(ISNUMBER('原始字段'!C5380),'原始字段'!C5380,"n.a.")</x:f>
        <x:v>58120000</x:v>
      </x:c>
      <x:c r="F5435" s="8" t="n">
        <x:f>IF(ISNUMBER('原始字段'!C5476),'原始字段'!C5476,"n.a.")</x:f>
        <x:v>59420000</x:v>
      </x:c>
      <x:c r="G5435" s="8" t="n">
        <x:f>IF(COUNT(E5435:F5435)=2,F5435-E5435,"n.a.")</x:f>
        <x:v>1300000</x:v>
      </x:c>
      <x:c r="H5435" s="9" t="n">
        <x:f>IF(ISNUMBER('原始字段'!D5476),'原始字段'!D5476,"n.a.")</x:f>
        <x:v>1.3093</x:v>
      </x:c>
      <x:c r="I5435" s="9" t="n">
        <x:f>IF(COUNT(G5435:H5435)=2,G5435*H5435/100000000,"n.a.")</x:f>
        <x:v>0.0170209</x:v>
      </x:c>
      <x:c r="J5435" s="1" t="str">
        <x:v>日频齐全；折算事件未独立核实</x:v>
      </x:c>
    </x:row>
    <x:row r="5436" ht="25" customHeight="1">
      <x:c r="A5436" s="1" t="str">
        <x:v>创业板指</x:v>
      </x:c>
      <x:c r="B5436" s="1" t="str">
        <x:v>159956.SZ</x:v>
      </x:c>
      <x:c r="C5436" s="1" t="str">
        <x:v>建信创业板ETF</x:v>
      </x:c>
      <x:c r="D5436" s="7" t="d">
        <x:v>2026-08-19T00:00:00.000Z</x:v>
      </x:c>
      <x:c r="E5436" s="8" t="n">
        <x:f>IF(ISNUMBER('原始字段'!C5390),'原始字段'!C5390,"n.a.")</x:f>
        <x:v>46978674</x:v>
      </x:c>
      <x:c r="F5436" s="8" t="n">
        <x:f>IF(ISNUMBER('原始字段'!C5486),'原始字段'!C5486,"n.a.")</x:f>
        <x:v>46978674</x:v>
      </x:c>
      <x:c r="G5436" s="8" t="n">
        <x:f>IF(COUNT(E5436:F5436)=2,F5436-E5436,"n.a.")</x:f>
        <x:v>0</x:v>
      </x:c>
      <x:c r="H5436" s="9" t="n">
        <x:f>IF(ISNUMBER('原始字段'!D5486),'原始字段'!D5486,"n.a.")</x:f>
        <x:v>2.2109</x:v>
      </x:c>
      <x:c r="I5436" s="9" t="n">
        <x:f>IF(COUNT(G5436:H5436)=2,G5436*H5436/100000000,"n.a.")</x:f>
        <x:v>0</x:v>
      </x:c>
      <x:c r="J5436" s="1" t="str">
        <x:v>日频齐全；折算事件未独立核实</x:v>
      </x:c>
    </x:row>
    <x:row r="5437" ht="25" customHeight="1">
      <x:c r="A5437" s="1" t="str">
        <x:v>创业板指</x:v>
      </x:c>
      <x:c r="B5437" s="1" t="str">
        <x:v>159908.SZ</x:v>
      </x:c>
      <x:c r="C5437" s="1" t="str">
        <x:v>博时创业板ETF</x:v>
      </x:c>
      <x:c r="D5437" s="7" t="d">
        <x:v>2026-08-19T00:00:00.000Z</x:v>
      </x:c>
      <x:c r="E5437" s="8" t="n">
        <x:f>IF(ISNUMBER('原始字段'!C5382),'原始字段'!C5382,"n.a.")</x:f>
        <x:v>304229029</x:v>
      </x:c>
      <x:c r="F5437" s="8" t="n">
        <x:f>IF(ISNUMBER('原始字段'!C5478),'原始字段'!C5478,"n.a.")</x:f>
        <x:v>310229029</x:v>
      </x:c>
      <x:c r="G5437" s="8" t="n">
        <x:f>IF(COUNT(E5437:F5437)=2,F5437-E5437,"n.a.")</x:f>
        <x:v>6000000</x:v>
      </x:c>
      <x:c r="H5437" s="9" t="n">
        <x:f>IF(ISNUMBER('原始字段'!D5478),'原始字段'!D5478,"n.a.")</x:f>
        <x:v>3.2555</x:v>
      </x:c>
      <x:c r="I5437" s="9" t="n">
        <x:f>IF(COUNT(G5437:H5437)=2,G5437*H5437/100000000,"n.a.")</x:f>
        <x:v>0.19533</x:v>
      </x:c>
      <x:c r="J5437" s="1" t="str">
        <x:v>日频齐全；折算事件未独立核实</x:v>
      </x:c>
    </x:row>
    <x:row r="5438" ht="25" customHeight="1">
      <x:c r="A5438" s="1" t="str">
        <x:v>创业板指</x:v>
      </x:c>
      <x:c r="B5438" s="1" t="str">
        <x:v>159952.SZ</x:v>
      </x:c>
      <x:c r="C5438" s="1" t="str">
        <x:v>广发创业板ETF</x:v>
      </x:c>
      <x:c r="D5438" s="7" t="d">
        <x:v>2026-08-19T00:00:00.000Z</x:v>
      </x:c>
      <x:c r="E5438" s="8" t="n">
        <x:f>IF(ISNUMBER('原始字段'!C5389),'原始字段'!C5389,"n.a.")</x:f>
        <x:v>5215084929</x:v>
      </x:c>
      <x:c r="F5438" s="8" t="n">
        <x:f>IF(ISNUMBER('原始字段'!C5485),'原始字段'!C5485,"n.a.")</x:f>
        <x:v>5424184929</x:v>
      </x:c>
      <x:c r="G5438" s="8" t="n">
        <x:f>IF(COUNT(E5438:F5438)=2,F5438-E5438,"n.a.")</x:f>
        <x:v>209100000</x:v>
      </x:c>
      <x:c r="H5438" s="9" t="n">
        <x:f>IF(ISNUMBER('原始字段'!D5485),'原始字段'!D5485,"n.a.")</x:f>
        <x:v>2.1208</x:v>
      </x:c>
      <x:c r="I5438" s="9" t="n">
        <x:f>IF(COUNT(G5438:H5438)=2,G5438*H5438/100000000,"n.a.")</x:f>
        <x:v>4.4345928</x:v>
      </x:c>
      <x:c r="J5438" s="1" t="str">
        <x:v>日频齐全；折算事件未独立核实</x:v>
      </x:c>
    </x:row>
    <x:row r="5439" ht="25" customHeight="1">
      <x:c r="A5439" s="1" t="str">
        <x:v>创业板指</x:v>
      </x:c>
      <x:c r="B5439" s="1" t="str">
        <x:v>159247.SZ</x:v>
      </x:c>
      <x:c r="C5439" s="1" t="str">
        <x:v>汇添富创业板ETF</x:v>
      </x:c>
      <x:c r="D5439" s="7" t="d">
        <x:v>2026-08-19T00:00:00.000Z</x:v>
      </x:c>
      <x:c r="E5439" s="8" t="n">
        <x:f>IF(ISNUMBER('原始字段'!C5363),'原始字段'!C5363,"n.a.")</x:f>
        <x:v>357984966</x:v>
      </x:c>
      <x:c r="F5439" s="8" t="n">
        <x:f>IF(ISNUMBER('原始字段'!C5459),'原始字段'!C5459,"n.a.")</x:f>
        <x:v>435984966</x:v>
      </x:c>
      <x:c r="G5439" s="8" t="n">
        <x:f>IF(COUNT(E5439:F5439)=2,F5439-E5439,"n.a.")</x:f>
        <x:v>78000000</x:v>
      </x:c>
      <x:c r="H5439" s="9" t="n">
        <x:f>IF(ISNUMBER('原始字段'!D5459),'原始字段'!D5459,"n.a.")</x:f>
        <x:v>1.0436</x:v>
      </x:c>
      <x:c r="I5439" s="9" t="n">
        <x:f>IF(COUNT(G5439:H5439)=2,G5439*H5439/100000000,"n.a.")</x:f>
        <x:v>0.814008</x:v>
      </x:c>
      <x:c r="J5439" s="1" t="str">
        <x:v>日频齐全；折算事件未独立核实</x:v>
      </x:c>
    </x:row>
    <x:row r="5440" ht="25" customHeight="1">
      <x:c r="A5440" s="1" t="str">
        <x:v>创业板指</x:v>
      </x:c>
      <x:c r="B5440" s="1" t="str">
        <x:v>159948.SZ</x:v>
      </x:c>
      <x:c r="C5440" s="1" t="str">
        <x:v>南方创业板ETF</x:v>
      </x:c>
      <x:c r="D5440" s="7" t="d">
        <x:v>2026-08-19T00:00:00.000Z</x:v>
      </x:c>
      <x:c r="E5440" s="8" t="n">
        <x:f>IF(ISNUMBER('原始字段'!C5388),'原始字段'!C5388,"n.a.")</x:f>
        <x:v>1161697720</x:v>
      </x:c>
      <x:c r="F5440" s="8" t="n">
        <x:f>IF(ISNUMBER('原始字段'!C5484),'原始字段'!C5484,"n.a.")</x:f>
        <x:v>1174697720</x:v>
      </x:c>
      <x:c r="G5440" s="8" t="n">
        <x:f>IF(COUNT(E5440:F5440)=2,F5440-E5440,"n.a.")</x:f>
        <x:v>13000000</x:v>
      </x:c>
      <x:c r="H5440" s="9" t="n">
        <x:f>IF(ISNUMBER('原始字段'!D5484),'原始字段'!D5484,"n.a.")</x:f>
        <x:v>3.8558</x:v>
      </x:c>
      <x:c r="I5440" s="9" t="n">
        <x:f>IF(COUNT(G5440:H5440)=2,G5440*H5440/100000000,"n.a.")</x:f>
        <x:v>0.501254</x:v>
      </x:c>
      <x:c r="J5440" s="1" t="str">
        <x:v>日频齐全；折算事件未独立核实</x:v>
      </x:c>
    </x:row>
    <x:row r="5441" ht="25" customHeight="1">
      <x:c r="A5441" s="1" t="str">
        <x:v>创业板指</x:v>
      </x:c>
      <x:c r="B5441" s="1" t="str">
        <x:v>159205.SZ</x:v>
      </x:c>
      <x:c r="C5441" s="1" t="str">
        <x:v>东财创业板ETF</x:v>
      </x:c>
      <x:c r="D5441" s="7" t="d">
        <x:v>2026-08-19T00:00:00.000Z</x:v>
      </x:c>
      <x:c r="E5441" s="8" t="n">
        <x:f>IF(ISNUMBER('原始字段'!C5362),'原始字段'!C5362,"n.a.")</x:f>
        <x:v>487056064</x:v>
      </x:c>
      <x:c r="F5441" s="8" t="n">
        <x:f>IF(ISNUMBER('原始字段'!C5458),'原始字段'!C5458,"n.a.")</x:f>
        <x:v>553056064</x:v>
      </x:c>
      <x:c r="G5441" s="8" t="n">
        <x:f>IF(COUNT(E5441:F5441)=2,F5441-E5441,"n.a.")</x:f>
        <x:v>66000000</x:v>
      </x:c>
      <x:c r="H5441" s="9" t="n">
        <x:f>IF(ISNUMBER('原始字段'!D5458),'原始字段'!D5458,"n.a.")</x:f>
        <x:v>1.7072</x:v>
      </x:c>
      <x:c r="I5441" s="9" t="n">
        <x:f>IF(COUNT(G5441:H5441)=2,G5441*H5441/100000000,"n.a.")</x:f>
        <x:v>1.126752</x:v>
      </x:c>
      <x:c r="J5441" s="1" t="str">
        <x:v>日频齐全；折算事件未独立核实</x:v>
      </x:c>
    </x:row>
    <x:row r="5442" ht="25" customHeight="1">
      <x:c r="A5442" s="1" t="str">
        <x:v>科创50</x:v>
      </x:c>
      <x:c r="B5442" s="1" t="str">
        <x:v>588940.SH</x:v>
      </x:c>
      <x:c r="C5442" s="1" t="str">
        <x:v>富国上证科创板50成份ETF</x:v>
      </x:c>
      <x:c r="D5442" s="7" t="d">
        <x:v>2026-08-19T00:00:00.000Z</x:v>
      </x:c>
      <x:c r="E5442" s="8" t="n">
        <x:f>IF(ISNUMBER('原始字段'!C5453),'原始字段'!C5453,"n.a.")</x:f>
        <x:v>2804840000</x:v>
      </x:c>
      <x:c r="F5442" s="8" t="n">
        <x:f>IF(ISNUMBER('原始字段'!C5549),'原始字段'!C5549,"n.a.")</x:f>
        <x:v>2948840000</x:v>
      </x:c>
      <x:c r="G5442" s="8" t="n">
        <x:f>IF(COUNT(E5442:F5442)=2,F5442-E5442,"n.a.")</x:f>
        <x:v>144000000</x:v>
      </x:c>
      <x:c r="H5442" s="9" t="n">
        <x:f>IF(ISNUMBER('原始字段'!D5549),'原始字段'!D5549,"n.a.")</x:f>
        <x:v>0.8636</x:v>
      </x:c>
      <x:c r="I5442" s="9" t="n">
        <x:f>IF(COUNT(G5442:H5442)=2,G5442*H5442/100000000,"n.a.")</x:f>
        <x:v>1.243584</x:v>
      </x:c>
      <x:c r="J5442" s="1" t="str">
        <x:v>日频齐全；折算事件未独立核实</x:v>
      </x:c>
    </x:row>
    <x:row r="5443" ht="25" customHeight="1">
      <x:c r="A5443" s="1" t="str">
        <x:v>科创50</x:v>
      </x:c>
      <x:c r="B5443" s="1" t="str">
        <x:v>589150.SH</x:v>
      </x:c>
      <x:c r="C5443" s="1" t="str">
        <x:v>平安上证科创板50成份ETF</x:v>
      </x:c>
      <x:c r="D5443" s="7" t="d">
        <x:v>2026-08-19T00:00:00.000Z</x:v>
      </x:c>
      <x:c r="E5443" s="8" t="n">
        <x:f>IF(ISNUMBER('原始字段'!C5455),'原始字段'!C5455,"n.a.")</x:f>
        <x:v>753437200</x:v>
      </x:c>
      <x:c r="F5443" s="8" t="n">
        <x:f>IF(ISNUMBER('原始字段'!C5551),'原始字段'!C5551,"n.a.")</x:f>
        <x:v>765437200</x:v>
      </x:c>
      <x:c r="G5443" s="8" t="n">
        <x:f>IF(COUNT(E5443:F5443)=2,F5443-E5443,"n.a.")</x:f>
        <x:v>12000000</x:v>
      </x:c>
      <x:c r="H5443" s="9" t="n">
        <x:f>IF(ISNUMBER('原始字段'!D5551),'原始字段'!D5551,"n.a.")</x:f>
        <x:v>1.206</x:v>
      </x:c>
      <x:c r="I5443" s="9" t="n">
        <x:f>IF(COUNT(G5443:H5443)=2,G5443*H5443/100000000,"n.a.")</x:f>
        <x:v>0.14472</x:v>
      </x:c>
      <x:c r="J5443" s="1" t="str">
        <x:v>日频齐全；折算事件未独立核实</x:v>
      </x:c>
    </x:row>
    <x:row r="5444" ht="25" customHeight="1">
      <x:c r="A5444" s="1" t="str">
        <x:v>科创50</x:v>
      </x:c>
      <x:c r="B5444" s="1" t="str">
        <x:v>588150.SH</x:v>
      </x:c>
      <x:c r="C5444" s="1" t="str">
        <x:v>南方上证科创板50成份ETF</x:v>
      </x:c>
      <x:c r="D5444" s="7" t="d">
        <x:v>2026-08-19T00:00:00.000Z</x:v>
      </x:c>
      <x:c r="E5444" s="8" t="n">
        <x:f>IF(ISNUMBER('原始字段'!C5447),'原始字段'!C5447,"n.a.")</x:f>
        <x:v>362932600</x:v>
      </x:c>
      <x:c r="F5444" s="8" t="n">
        <x:f>IF(ISNUMBER('原始字段'!C5543),'原始字段'!C5543,"n.a.")</x:f>
        <x:v>376932600</x:v>
      </x:c>
      <x:c r="G5444" s="8" t="n">
        <x:f>IF(COUNT(E5444:F5444)=2,F5444-E5444,"n.a.")</x:f>
        <x:v>14000000</x:v>
      </x:c>
      <x:c r="H5444" s="9" t="n">
        <x:f>IF(ISNUMBER('原始字段'!D5543),'原始字段'!D5543,"n.a.")</x:f>
        <x:v>1.1852</x:v>
      </x:c>
      <x:c r="I5444" s="9" t="n">
        <x:f>IF(COUNT(G5444:H5444)=2,G5444*H5444/100000000,"n.a.")</x:f>
        <x:v>0.165928</x:v>
      </x:c>
      <x:c r="J5444" s="1" t="str">
        <x:v>日频齐全；折算事件未独立核实</x:v>
      </x:c>
    </x:row>
    <x:row r="5445" ht="25" customHeight="1">
      <x:c r="A5445" s="1" t="str">
        <x:v>科创50</x:v>
      </x:c>
      <x:c r="B5445" s="1" t="str">
        <x:v>588000.SH</x:v>
      </x:c>
      <x:c r="C5445" s="1" t="str">
        <x:v>华夏上证科创板50ETF</x:v>
      </x:c>
      <x:c r="D5445" s="7" t="d">
        <x:v>2026-08-19T00:00:00.000Z</x:v>
      </x:c>
      <x:c r="E5445" s="8" t="n">
        <x:f>IF(ISNUMBER('原始字段'!C5441),'原始字段'!C5441,"n.a.")</x:f>
        <x:v>47138668200</x:v>
      </x:c>
      <x:c r="F5445" s="8" t="n">
        <x:f>IF(ISNUMBER('原始字段'!C5537),'原始字段'!C5537,"n.a.")</x:f>
        <x:v>49604668200</x:v>
      </x:c>
      <x:c r="G5445" s="8" t="n">
        <x:f>IF(COUNT(E5445:F5445)=2,F5445-E5445,"n.a.")</x:f>
        <x:v>2466000000</x:v>
      </x:c>
      <x:c r="H5445" s="9" t="n">
        <x:f>IF(ISNUMBER('原始字段'!D5537),'原始字段'!D5537,"n.a.")</x:f>
        <x:v>1.7604</x:v>
      </x:c>
      <x:c r="I5445" s="9" t="n">
        <x:f>IF(COUNT(G5445:H5445)=2,G5445*H5445/100000000,"n.a.")</x:f>
        <x:v>43.411464</x:v>
      </x:c>
      <x:c r="J5445" s="1" t="str">
        <x:v>日频齐全；折算事件未独立核实</x:v>
      </x:c>
    </x:row>
    <x:row r="5446" ht="25" customHeight="1">
      <x:c r="A5446" s="1" t="str">
        <x:v>科创50</x:v>
      </x:c>
      <x:c r="B5446" s="1" t="str">
        <x:v>589850.SH</x:v>
      </x:c>
      <x:c r="C5446" s="1" t="str">
        <x:v>东财上证科创板50成份ETF</x:v>
      </x:c>
      <x:c r="D5446" s="7" t="d">
        <x:v>2026-08-19T00:00:00.000Z</x:v>
      </x:c>
      <x:c r="E5446" s="8" t="n">
        <x:f>IF(ISNUMBER('原始字段'!C5457),'原始字段'!C5457,"n.a.")</x:f>
        <x:v>595057000</x:v>
      </x:c>
      <x:c r="F5446" s="8" t="n">
        <x:f>IF(ISNUMBER('原始字段'!C5553),'原始字段'!C5553,"n.a.")</x:f>
        <x:v>685057000</x:v>
      </x:c>
      <x:c r="G5446" s="8" t="n">
        <x:f>IF(COUNT(E5446:F5446)=2,F5446-E5446,"n.a.")</x:f>
        <x:v>90000000</x:v>
      </x:c>
      <x:c r="H5446" s="9" t="n">
        <x:f>IF(ISNUMBER('原始字段'!D5553),'原始字段'!D5553,"n.a.")</x:f>
        <x:v>1.6018</x:v>
      </x:c>
      <x:c r="I5446" s="9" t="n">
        <x:f>IF(COUNT(G5446:H5446)=2,G5446*H5446/100000000,"n.a.")</x:f>
        <x:v>1.44162</x:v>
      </x:c>
      <x:c r="J5446" s="1" t="str">
        <x:v>日频齐全；折算事件未独立核实</x:v>
      </x:c>
    </x:row>
    <x:row r="5447" ht="25" customHeight="1">
      <x:c r="A5447" s="1" t="str">
        <x:v>科创50</x:v>
      </x:c>
      <x:c r="B5447" s="1" t="str">
        <x:v>588840.SH</x:v>
      </x:c>
      <x:c r="C5447" s="1" t="str">
        <x:v>万家上证科创板50成份ETF</x:v>
      </x:c>
      <x:c r="D5447" s="7" t="d">
        <x:v>2026-08-19T00:00:00.000Z</x:v>
      </x:c>
      <x:c r="E5447" s="8" t="n">
        <x:f>IF(ISNUMBER('原始字段'!C5451),'原始字段'!C5451,"n.a.")</x:f>
        <x:v>52236000</x:v>
      </x:c>
      <x:c r="F5447" s="8" t="n">
        <x:f>IF(ISNUMBER('原始字段'!C5547),'原始字段'!C5547,"n.a.")</x:f>
        <x:v>58236000</x:v>
      </x:c>
      <x:c r="G5447" s="8" t="n">
        <x:f>IF(COUNT(E5447:F5447)=2,F5447-E5447,"n.a.")</x:f>
        <x:v>6000000</x:v>
      </x:c>
      <x:c r="H5447" s="9" t="n">
        <x:f>IF(ISNUMBER('原始字段'!D5547),'原始字段'!D5547,"n.a.")</x:f>
        <x:v>1.5442</x:v>
      </x:c>
      <x:c r="I5447" s="9" t="n">
        <x:f>IF(COUNT(G5447:H5447)=2,G5447*H5447/100000000,"n.a.")</x:f>
        <x:v>0.092652</x:v>
      </x:c>
      <x:c r="J5447" s="1" t="str">
        <x:v>日频齐全；折算事件未独立核实</x:v>
      </x:c>
    </x:row>
    <x:row r="5448" ht="25" customHeight="1">
      <x:c r="A5448" s="1" t="str">
        <x:v>科创50</x:v>
      </x:c>
      <x:c r="B5448" s="1" t="str">
        <x:v>588040.SH</x:v>
      </x:c>
      <x:c r="C5448" s="1" t="str">
        <x:v>鹏华上证科创板50成份ETF</x:v>
      </x:c>
      <x:c r="D5448" s="7" t="d">
        <x:v>2026-08-19T00:00:00.000Z</x:v>
      </x:c>
      <x:c r="E5448" s="8" t="n">
        <x:f>IF(ISNUMBER('原始字段'!C5442),'原始字段'!C5442,"n.a.")</x:f>
        <x:v>113889000</x:v>
      </x:c>
      <x:c r="F5448" s="8" t="n">
        <x:f>IF(ISNUMBER('原始字段'!C5538),'原始字段'!C5538,"n.a.")</x:f>
        <x:v>121889000</x:v>
      </x:c>
      <x:c r="G5448" s="8" t="n">
        <x:f>IF(COUNT(E5448:F5448)=2,F5448-E5448,"n.a.")</x:f>
        <x:v>8000000</x:v>
      </x:c>
      <x:c r="H5448" s="9" t="n">
        <x:f>IF(ISNUMBER('原始字段'!D5538),'原始字段'!D5538,"n.a.")</x:f>
        <x:v>1.6965</x:v>
      </x:c>
      <x:c r="I5448" s="9" t="n">
        <x:f>IF(COUNT(G5448:H5448)=2,G5448*H5448/100000000,"n.a.")</x:f>
        <x:v>0.13572</x:v>
      </x:c>
      <x:c r="J5448" s="1" t="str">
        <x:v>日频齐全；折算事件未独立核实</x:v>
      </x:c>
    </x:row>
    <x:row r="5449" ht="25" customHeight="1">
      <x:c r="A5449" s="1" t="str">
        <x:v>科创50</x:v>
      </x:c>
      <x:c r="B5449" s="1" t="str">
        <x:v>588280.SH</x:v>
      </x:c>
      <x:c r="C5449" s="1" t="str">
        <x:v>华安上证科创板50ETF</x:v>
      </x:c>
      <x:c r="D5449" s="7" t="d">
        <x:v>2026-08-19T00:00:00.000Z</x:v>
      </x:c>
      <x:c r="E5449" s="8" t="n">
        <x:f>IF(ISNUMBER('原始字段'!C5449),'原始字段'!C5449,"n.a.")</x:f>
        <x:v>352121000</x:v>
      </x:c>
      <x:c r="F5449" s="8" t="n">
        <x:f>IF(ISNUMBER('原始字段'!C5545),'原始字段'!C5545,"n.a.")</x:f>
        <x:v>372121000</x:v>
      </x:c>
      <x:c r="G5449" s="8" t="n">
        <x:f>IF(COUNT(E5449:F5449)=2,F5449-E5449,"n.a.")</x:f>
        <x:v>20000000</x:v>
      </x:c>
      <x:c r="H5449" s="9" t="n">
        <x:f>IF(ISNUMBER('原始字段'!D5545),'原始字段'!D5545,"n.a.")</x:f>
        <x:v>1.2001</x:v>
      </x:c>
      <x:c r="I5449" s="9" t="n">
        <x:f>IF(COUNT(G5449:H5449)=2,G5449*H5449/100000000,"n.a.")</x:f>
        <x:v>0.24002</x:v>
      </x:c>
      <x:c r="J5449" s="1" t="str">
        <x:v>日频齐全；折算事件未独立核实</x:v>
      </x:c>
    </x:row>
    <x:row r="5450" ht="25" customHeight="1">
      <x:c r="A5450" s="1" t="str">
        <x:v>科创50</x:v>
      </x:c>
      <x:c r="B5450" s="1" t="str">
        <x:v>589360.SH</x:v>
      </x:c>
      <x:c r="C5450" s="1" t="str">
        <x:v>国泰上证科创板50成份ETF</x:v>
      </x:c>
      <x:c r="D5450" s="7" t="d">
        <x:v>2026-08-19T00:00:00.000Z</x:v>
      </x:c>
      <x:c r="E5450" s="8" t="n">
        <x:f>IF(ISNUMBER('原始字段'!C5456),'原始字段'!C5456,"n.a.")</x:f>
        <x:v>2609174000</x:v>
      </x:c>
      <x:c r="F5450" s="8" t="n">
        <x:f>IF(ISNUMBER('原始字段'!C5552),'原始字段'!C5552,"n.a.")</x:f>
        <x:v>2651174000</x:v>
      </x:c>
      <x:c r="G5450" s="8" t="n">
        <x:f>IF(COUNT(E5450:F5450)=2,F5450-E5450,"n.a.")</x:f>
        <x:v>42000000</x:v>
      </x:c>
      <x:c r="H5450" s="9" t="n">
        <x:f>IF(ISNUMBER('原始字段'!D5552),'原始字段'!D5552,"n.a.")</x:f>
        <x:v>0.8612</x:v>
      </x:c>
      <x:c r="I5450" s="9" t="n">
        <x:f>IF(COUNT(G5450:H5450)=2,G5450*H5450/100000000,"n.a.")</x:f>
        <x:v>0.361704</x:v>
      </x:c>
      <x:c r="J5450" s="1" t="str">
        <x:v>日频齐全；折算事件未独立核实</x:v>
      </x:c>
    </x:row>
    <x:row r="5451" ht="25" customHeight="1">
      <x:c r="A5451" s="1" t="str">
        <x:v>科创50</x:v>
      </x:c>
      <x:c r="B5451" s="1" t="str">
        <x:v>588950.SH</x:v>
      </x:c>
      <x:c r="C5451" s="1" t="str">
        <x:v>景顺长城上证科创板50成份ETF</x:v>
      </x:c>
      <x:c r="D5451" s="7" t="d">
        <x:v>2026-08-19T00:00:00.000Z</x:v>
      </x:c>
      <x:c r="E5451" s="8" t="n">
        <x:f>IF(ISNUMBER('原始字段'!C5454),'原始字段'!C5454,"n.a.")</x:f>
        <x:v>602729700</x:v>
      </x:c>
      <x:c r="F5451" s="8" t="n">
        <x:f>IF(ISNUMBER('原始字段'!C5550),'原始字段'!C5550,"n.a.")</x:f>
        <x:v>644729700</x:v>
      </x:c>
      <x:c r="G5451" s="8" t="n">
        <x:f>IF(COUNT(E5451:F5451)=2,F5451-E5451,"n.a.")</x:f>
        <x:v>42000000</x:v>
      </x:c>
      <x:c r="H5451" s="9" t="n">
        <x:f>IF(ISNUMBER('原始字段'!D5550),'原始字段'!D5550,"n.a.")</x:f>
        <x:v>1.7455</x:v>
      </x:c>
      <x:c r="I5451" s="9" t="n">
        <x:f>IF(COUNT(G5451:H5451)=2,G5451*H5451/100000000,"n.a.")</x:f>
        <x:v>0.73311</x:v>
      </x:c>
      <x:c r="J5451" s="1" t="str">
        <x:v>日频齐全；折算事件未独立核实</x:v>
      </x:c>
    </x:row>
    <x:row r="5452" ht="25" customHeight="1">
      <x:c r="A5452" s="1" t="str">
        <x:v>科创50</x:v>
      </x:c>
      <x:c r="B5452" s="1" t="str">
        <x:v>588080.SH</x:v>
      </x:c>
      <x:c r="C5452" s="1" t="str">
        <x:v>易方达上证科创板50ETF</x:v>
      </x:c>
      <x:c r="D5452" s="7" t="d">
        <x:v>2026-08-19T00:00:00.000Z</x:v>
      </x:c>
      <x:c r="E5452" s="8" t="n">
        <x:f>IF(ISNUMBER('原始字段'!C5445),'原始字段'!C5445,"n.a.")</x:f>
        <x:v>23398628100</x:v>
      </x:c>
      <x:c r="F5452" s="8" t="n">
        <x:f>IF(ISNUMBER('原始字段'!C5541),'原始字段'!C5541,"n.a.")</x:f>
        <x:v>24286628100</x:v>
      </x:c>
      <x:c r="G5452" s="8" t="n">
        <x:f>IF(COUNT(E5452:F5452)=2,F5452-E5452,"n.a.")</x:f>
        <x:v>888000000</x:v>
      </x:c>
      <x:c r="H5452" s="9" t="n">
        <x:f>IF(ISNUMBER('原始字段'!D5541),'原始字段'!D5541,"n.a.")</x:f>
        <x:v>1.7068</x:v>
      </x:c>
      <x:c r="I5452" s="9" t="n">
        <x:f>IF(COUNT(G5452:H5452)=2,G5452*H5452/100000000,"n.a.")</x:f>
        <x:v>15.156384</x:v>
      </x:c>
      <x:c r="J5452" s="1" t="str">
        <x:v>日频齐全；折算事件未独立核实</x:v>
      </x:c>
    </x:row>
    <x:row r="5453" ht="25" customHeight="1">
      <x:c r="A5453" s="1" t="str">
        <x:v>科创50</x:v>
      </x:c>
      <x:c r="B5453" s="1" t="str">
        <x:v>588060.SH</x:v>
      </x:c>
      <x:c r="C5453" s="1" t="str">
        <x:v>广发上证科创板50ETF</x:v>
      </x:c>
      <x:c r="D5453" s="7" t="d">
        <x:v>2026-08-19T00:00:00.000Z</x:v>
      </x:c>
      <x:c r="E5453" s="8" t="n">
        <x:f>IF(ISNUMBER('原始字段'!C5444),'原始字段'!C5444,"n.a.")</x:f>
        <x:v>6703140000</x:v>
      </x:c>
      <x:c r="F5453" s="8" t="n">
        <x:f>IF(ISNUMBER('原始字段'!C5540),'原始字段'!C5540,"n.a.")</x:f>
        <x:v>6991140000</x:v>
      </x:c>
      <x:c r="G5453" s="8" t="n">
        <x:f>IF(COUNT(E5453:F5453)=2,F5453-E5453,"n.a.")</x:f>
        <x:v>288000000</x:v>
      </x:c>
      <x:c r="H5453" s="9" t="n">
        <x:f>IF(ISNUMBER('原始字段'!D5540),'原始字段'!D5540,"n.a.")</x:f>
        <x:v>1.0597</x:v>
      </x:c>
      <x:c r="I5453" s="9" t="n">
        <x:f>IF(COUNT(G5453:H5453)=2,G5453*H5453/100000000,"n.a.")</x:f>
        <x:v>3.051936</x:v>
      </x:c>
      <x:c r="J5453" s="1" t="str">
        <x:v>日频齐全；折算事件未独立核实</x:v>
      </x:c>
    </x:row>
    <x:row r="5454" ht="25" customHeight="1">
      <x:c r="A5454" s="1" t="str">
        <x:v>科创50</x:v>
      </x:c>
      <x:c r="B5454" s="1" t="str">
        <x:v>588870.SH</x:v>
      </x:c>
      <x:c r="C5454" s="1" t="str">
        <x:v>汇添富上证科创板50成份ETF</x:v>
      </x:c>
      <x:c r="D5454" s="7" t="d">
        <x:v>2026-08-19T00:00:00.000Z</x:v>
      </x:c>
      <x:c r="E5454" s="8" t="n">
        <x:f>IF(ISNUMBER('原始字段'!C5452),'原始字段'!C5452,"n.a.")</x:f>
        <x:v>653552000</x:v>
      </x:c>
      <x:c r="F5454" s="8" t="n">
        <x:f>IF(ISNUMBER('原始字段'!C5548),'原始字段'!C5548,"n.a.")</x:f>
        <x:v>731552000</x:v>
      </x:c>
      <x:c r="G5454" s="8" t="n">
        <x:f>IF(COUNT(E5454:F5454)=2,F5454-E5454,"n.a.")</x:f>
        <x:v>78000000</x:v>
      </x:c>
      <x:c r="H5454" s="9" t="n">
        <x:f>IF(ISNUMBER('原始字段'!D5548),'原始字段'!D5548,"n.a.")</x:f>
        <x:v>1.6917</x:v>
      </x:c>
      <x:c r="I5454" s="9" t="n">
        <x:f>IF(COUNT(G5454:H5454)=2,G5454*H5454/100000000,"n.a.")</x:f>
        <x:v>1.319526</x:v>
      </x:c>
      <x:c r="J5454" s="1" t="str">
        <x:v>日频齐全；折算事件未独立核实</x:v>
      </x:c>
    </x:row>
    <x:row r="5455" ht="25" customHeight="1">
      <x:c r="A5455" s="1" t="str">
        <x:v>科创50</x:v>
      </x:c>
      <x:c r="B5455" s="1" t="str">
        <x:v>588720.SH</x:v>
      </x:c>
      <x:c r="C5455" s="1" t="str">
        <x:v>中银上证科创板50成份ETF</x:v>
      </x:c>
      <x:c r="D5455" s="7" t="d">
        <x:v>2026-08-19T00:00:00.000Z</x:v>
      </x:c>
      <x:c r="E5455" s="8" t="n">
        <x:f>IF(ISNUMBER('原始字段'!C5450),'原始字段'!C5450,"n.a.")</x:f>
        <x:v>104741800</x:v>
      </x:c>
      <x:c r="F5455" s="8" t="n">
        <x:f>IF(ISNUMBER('原始字段'!C5546),'原始字段'!C5546,"n.a.")</x:f>
        <x:v>107241800</x:v>
      </x:c>
      <x:c r="G5455" s="8" t="n">
        <x:f>IF(COUNT(E5455:F5455)=2,F5455-E5455,"n.a.")</x:f>
        <x:v>2500000</x:v>
      </x:c>
      <x:c r="H5455" s="9" t="n">
        <x:f>IF(ISNUMBER('原始字段'!D5546),'原始字段'!D5546,"n.a.")</x:f>
        <x:v>1.6998</x:v>
      </x:c>
      <x:c r="I5455" s="9" t="n">
        <x:f>IF(COUNT(G5455:H5455)=2,G5455*H5455/100000000,"n.a.")</x:f>
        <x:v>0.042495</x:v>
      </x:c>
      <x:c r="J5455" s="1" t="str">
        <x:v>日频齐全；折算事件未独立核实</x:v>
      </x:c>
    </x:row>
    <x:row r="5456" ht="25" customHeight="1">
      <x:c r="A5456" s="1" t="str">
        <x:v>科创50</x:v>
      </x:c>
      <x:c r="B5456" s="1" t="str">
        <x:v>588090.SH</x:v>
      </x:c>
      <x:c r="C5456" s="1" t="str">
        <x:v>华泰柏瑞上证科创板50ETF</x:v>
      </x:c>
      <x:c r="D5456" s="7" t="d">
        <x:v>2026-08-19T00:00:00.000Z</x:v>
      </x:c>
      <x:c r="E5456" s="8" t="n">
        <x:f>IF(ISNUMBER('原始字段'!C5446),'原始字段'!C5446,"n.a.")</x:f>
        <x:v>2820072800</x:v>
      </x:c>
      <x:c r="F5456" s="8" t="n">
        <x:f>IF(ISNUMBER('原始字段'!C5542),'原始字段'!C5542,"n.a.")</x:f>
        <x:v>2889072800</x:v>
      </x:c>
      <x:c r="G5456" s="8" t="n">
        <x:f>IF(COUNT(E5456:F5456)=2,F5456-E5456,"n.a.")</x:f>
        <x:v>69000000</x:v>
      </x:c>
      <x:c r="H5456" s="9" t="n">
        <x:f>IF(ISNUMBER('原始字段'!D5542),'原始字段'!D5542,"n.a.")</x:f>
        <x:v>1.7169</x:v>
      </x:c>
      <x:c r="I5456" s="9" t="n">
        <x:f>IF(COUNT(G5456:H5456)=2,G5456*H5456/100000000,"n.a.")</x:f>
        <x:v>1.184661</x:v>
      </x:c>
      <x:c r="J5456" s="1" t="str">
        <x:v>日频齐全；折算事件未独立核实</x:v>
      </x:c>
    </x:row>
    <x:row r="5457" ht="25" customHeight="1">
      <x:c r="A5457" s="1" t="str">
        <x:v>科创50</x:v>
      </x:c>
      <x:c r="B5457" s="1" t="str">
        <x:v>588180.SH</x:v>
      </x:c>
      <x:c r="C5457" s="1" t="str">
        <x:v>国联安上证科创板50ETF</x:v>
      </x:c>
      <x:c r="D5457" s="7" t="d">
        <x:v>2026-08-19T00:00:00.000Z</x:v>
      </x:c>
      <x:c r="E5457" s="8" t="n">
        <x:f>IF(ISNUMBER('原始字段'!C5448),'原始字段'!C5448,"n.a.")</x:f>
        <x:v>692853700</x:v>
      </x:c>
      <x:c r="F5457" s="8" t="n">
        <x:f>IF(ISNUMBER('原始字段'!C5544),'原始字段'!C5544,"n.a.")</x:f>
        <x:v>717353700</x:v>
      </x:c>
      <x:c r="G5457" s="8" t="n">
        <x:f>IF(COUNT(E5457:F5457)=2,F5457-E5457,"n.a.")</x:f>
        <x:v>24500000</x:v>
      </x:c>
      <x:c r="H5457" s="9" t="n">
        <x:f>IF(ISNUMBER('原始字段'!D5544),'原始字段'!D5544,"n.a.")</x:f>
        <x:v>1.09</x:v>
      </x:c>
      <x:c r="I5457" s="9" t="n">
        <x:f>IF(COUNT(G5457:H5457)=2,G5457*H5457/100000000,"n.a.")</x:f>
        <x:v>0.26705</x:v>
      </x:c>
      <x:c r="J5457" s="1" t="str">
        <x:v>日频齐全；折算事件未独立核实</x:v>
      </x:c>
    </x:row>
    <x:row r="5458" ht="25" customHeight="1">
      <x:c r="A5458" s="1" t="str">
        <x:v>科创50</x:v>
      </x:c>
      <x:c r="B5458" s="1" t="str">
        <x:v>588050.SH</x:v>
      </x:c>
      <x:c r="C5458" s="1" t="str">
        <x:v>工银上证科创板50ETF</x:v>
      </x:c>
      <x:c r="D5458" s="7" t="d">
        <x:v>2026-08-19T00:00:00.000Z</x:v>
      </x:c>
      <x:c r="E5458" s="8" t="n">
        <x:f>IF(ISNUMBER('原始字段'!C5443),'原始字段'!C5443,"n.a.")</x:f>
        <x:v>6281241300</x:v>
      </x:c>
      <x:c r="F5458" s="8" t="n">
        <x:f>IF(ISNUMBER('原始字段'!C5539),'原始字段'!C5539,"n.a.")</x:f>
        <x:v>6407241300</x:v>
      </x:c>
      <x:c r="G5458" s="8" t="n">
        <x:f>IF(COUNT(E5458:F5458)=2,F5458-E5458,"n.a.")</x:f>
        <x:v>126000000</x:v>
      </x:c>
      <x:c r="H5458" s="9" t="n">
        <x:f>IF(ISNUMBER('原始字段'!D5539),'原始字段'!D5539,"n.a.")</x:f>
        <x:v>1.7104</x:v>
      </x:c>
      <x:c r="I5458" s="9" t="n">
        <x:f>IF(COUNT(G5458:H5458)=2,G5458*H5458/100000000,"n.a.")</x:f>
        <x:v>2.155104</x:v>
      </x:c>
      <x:c r="J5458" s="1" t="str">
        <x:v>日频齐全；折算事件未独立核实</x:v>
      </x:c>
    </x:row>
    <x:row r="5459" ht="25" customHeight="1">
      <x:c r="A5459" s="1" t="str">
        <x:v>沪深300</x:v>
      </x:c>
      <x:c r="B5459" s="1" t="str">
        <x:v>159393.SZ</x:v>
      </x:c>
      <x:c r="C5459" s="1" t="str">
        <x:v>万家沪深300ETF</x:v>
      </x:c>
      <x:c r="D5459" s="7" t="d">
        <x:v>2026-08-20T00:00:00.000Z</x:v>
      </x:c>
      <x:c r="E5459" s="8" t="n">
        <x:f>IF(ISNUMBER('原始字段'!C5463),'原始字段'!C5463,"n.a.")</x:f>
        <x:v>92446342</x:v>
      </x:c>
      <x:c r="F5459" s="8" t="n">
        <x:f>IF(ISNUMBER('原始字段'!C5559),'原始字段'!C5559,"n.a.")</x:f>
        <x:v>92446342</x:v>
      </x:c>
      <x:c r="G5459" s="8" t="n">
        <x:f>IF(COUNT(E5459:F5459)=2,F5459-E5459,"n.a.")</x:f>
        <x:v>0</x:v>
      </x:c>
      <x:c r="H5459" s="9" t="n">
        <x:f>IF(ISNUMBER('原始字段'!D5559),'原始字段'!D5559,"n.a.")</x:f>
        <x:v>4.9405</x:v>
      </x:c>
      <x:c r="I5459" s="9" t="n">
        <x:f>IF(COUNT(G5459:H5459)=2,G5459*H5459/100000000,"n.a.")</x:f>
        <x:v>0</x:v>
      </x:c>
      <x:c r="J5459" s="1" t="str">
        <x:v>日频齐全；折算事件未独立核实</x:v>
      </x:c>
    </x:row>
    <x:row r="5460" ht="25" customHeight="1">
      <x:c r="A5460" s="1" t="str">
        <x:v>沪深300</x:v>
      </x:c>
      <x:c r="B5460" s="1" t="str">
        <x:v>515660.SH</x:v>
      </x:c>
      <x:c r="C5460" s="1" t="str">
        <x:v>国联安沪深300ETF</x:v>
      </x:c>
      <x:c r="D5460" s="7" t="d">
        <x:v>2026-08-20T00:00:00.000Z</x:v>
      </x:c>
      <x:c r="E5460" s="8" t="n">
        <x:f>IF(ISNUMBER('原始字段'!C5524),'原始字段'!C5524,"n.a.")</x:f>
        <x:v>432694200</x:v>
      </x:c>
      <x:c r="F5460" s="8" t="n">
        <x:f>IF(ISNUMBER('原始字段'!C5620),'原始字段'!C5620,"n.a.")</x:f>
        <x:v>432694200</x:v>
      </x:c>
      <x:c r="G5460" s="8" t="n">
        <x:f>IF(COUNT(E5460:F5460)=2,F5460-E5460,"n.a.")</x:f>
        <x:v>0</x:v>
      </x:c>
      <x:c r="H5460" s="9" t="n">
        <x:f>IF(ISNUMBER('原始字段'!D5620),'原始字段'!D5620,"n.a.")</x:f>
        <x:v>5.8244</x:v>
      </x:c>
      <x:c r="I5460" s="9" t="n">
        <x:f>IF(COUNT(G5460:H5460)=2,G5460*H5460/100000000,"n.a.")</x:f>
        <x:v>0</x:v>
      </x:c>
      <x:c r="J5460" s="1" t="str">
        <x:v>日频齐全；折算事件未独立核实</x:v>
      </x:c>
    </x:row>
    <x:row r="5461" ht="25" customHeight="1">
      <x:c r="A5461" s="1" t="str">
        <x:v>沪深300</x:v>
      </x:c>
      <x:c r="B5461" s="1" t="str">
        <x:v>515360.SH</x:v>
      </x:c>
      <x:c r="C5461" s="1" t="str">
        <x:v>方正富邦沪深300ETF</x:v>
      </x:c>
      <x:c r="D5461" s="7" t="d">
        <x:v>2026-08-20T00:00:00.000Z</x:v>
      </x:c>
      <x:c r="E5461" s="8" t="n">
        <x:f>IF(ISNUMBER('原始字段'!C5519),'原始字段'!C5519,"n.a.")</x:f>
        <x:v>37779300</x:v>
      </x:c>
      <x:c r="F5461" s="8" t="n">
        <x:f>IF(ISNUMBER('原始字段'!C5615),'原始字段'!C5615,"n.a.")</x:f>
        <x:v>37779300</x:v>
      </x:c>
      <x:c r="G5461" s="8" t="n">
        <x:f>IF(COUNT(E5461:F5461)=2,F5461-E5461,"n.a.")</x:f>
        <x:v>0</x:v>
      </x:c>
      <x:c r="H5461" s="9" t="n">
        <x:f>IF(ISNUMBER('原始字段'!D5615),'原始字段'!D5615,"n.a.")</x:f>
        <x:v>6.7542</x:v>
      </x:c>
      <x:c r="I5461" s="9" t="n">
        <x:f>IF(COUNT(G5461:H5461)=2,G5461*H5461/100000000,"n.a.")</x:f>
        <x:v>0</x:v>
      </x:c>
      <x:c r="J5461" s="1" t="str">
        <x:v>日频齐全；折算事件未独立核实</x:v>
      </x:c>
    </x:row>
    <x:row r="5462" ht="25" customHeight="1">
      <x:c r="A5462" s="1" t="str">
        <x:v>沪深300</x:v>
      </x:c>
      <x:c r="B5462" s="1" t="str">
        <x:v>510320.SH</x:v>
      </x:c>
      <x:c r="C5462" s="1" t="str">
        <x:v>中金沪深300ETF</x:v>
      </x:c>
      <x:c r="D5462" s="7" t="d">
        <x:v>2026-08-20T00:00:00.000Z</x:v>
      </x:c>
      <x:c r="E5462" s="8" t="n">
        <x:f>IF(ISNUMBER('原始字段'!C5496),'原始字段'!C5496,"n.a.")</x:f>
        <x:v>622068500</x:v>
      </x:c>
      <x:c r="F5462" s="8" t="n">
        <x:f>IF(ISNUMBER('原始字段'!C5592),'原始字段'!C5592,"n.a.")</x:f>
        <x:v>625068500</x:v>
      </x:c>
      <x:c r="G5462" s="8" t="n">
        <x:f>IF(COUNT(E5462:F5462)=2,F5462-E5462,"n.a.")</x:f>
        <x:v>3000000</x:v>
      </x:c>
      <x:c r="H5462" s="9" t="n">
        <x:f>IF(ISNUMBER('原始字段'!D5592),'原始字段'!D5592,"n.a.")</x:f>
        <x:v>1.2514</x:v>
      </x:c>
      <x:c r="I5462" s="9" t="n">
        <x:f>IF(COUNT(G5462:H5462)=2,G5462*H5462/100000000,"n.a.")</x:f>
        <x:v>0.037542</x:v>
      </x:c>
      <x:c r="J5462" s="1" t="str">
        <x:v>日频齐全；折算事件未独立核实</x:v>
      </x:c>
    </x:row>
    <x:row r="5463" ht="25" customHeight="1">
      <x:c r="A5463" s="1" t="str">
        <x:v>沪深300</x:v>
      </x:c>
      <x:c r="B5463" s="1" t="str">
        <x:v>510360.SH</x:v>
      </x:c>
      <x:c r="C5463" s="1" t="str">
        <x:v>广发沪深300ETF</x:v>
      </x:c>
      <x:c r="D5463" s="7" t="d">
        <x:v>2026-08-20T00:00:00.000Z</x:v>
      </x:c>
      <x:c r="E5463" s="8" t="n">
        <x:f>IF(ISNUMBER('原始字段'!C5499),'原始字段'!C5499,"n.a.")</x:f>
        <x:v>1763381200</x:v>
      </x:c>
      <x:c r="F5463" s="8" t="n">
        <x:f>IF(ISNUMBER('原始字段'!C5595),'原始字段'!C5595,"n.a.")</x:f>
        <x:v>1772381200</x:v>
      </x:c>
      <x:c r="G5463" s="8" t="n">
        <x:f>IF(COUNT(E5463:F5463)=2,F5463-E5463,"n.a.")</x:f>
        <x:v>9000000</x:v>
      </x:c>
      <x:c r="H5463" s="9" t="n">
        <x:f>IF(ISNUMBER('原始字段'!D5595),'原始字段'!D5595,"n.a.")</x:f>
        <x:v>1.781</x:v>
      </x:c>
      <x:c r="I5463" s="9" t="n">
        <x:f>IF(COUNT(G5463:H5463)=2,G5463*H5463/100000000,"n.a.")</x:f>
        <x:v>0.16029</x:v>
      </x:c>
      <x:c r="J5463" s="1" t="str">
        <x:v>日频齐全；折算事件未独立核实</x:v>
      </x:c>
    </x:row>
    <x:row r="5464" ht="25" customHeight="1">
      <x:c r="A5464" s="1" t="str">
        <x:v>沪深300</x:v>
      </x:c>
      <x:c r="B5464" s="1" t="str">
        <x:v>515330.SH</x:v>
      </x:c>
      <x:c r="C5464" s="1" t="str">
        <x:v>天弘沪深300ETF</x:v>
      </x:c>
      <x:c r="D5464" s="7" t="d">
        <x:v>2026-08-20T00:00:00.000Z</x:v>
      </x:c>
      <x:c r="E5464" s="8" t="n">
        <x:f>IF(ISNUMBER('原始字段'!C5517),'原始字段'!C5517,"n.a.")</x:f>
        <x:v>6173709500</x:v>
      </x:c>
      <x:c r="F5464" s="8" t="n">
        <x:f>IF(ISNUMBER('原始字段'!C5613),'原始字段'!C5613,"n.a.")</x:f>
        <x:v>6164709500</x:v>
      </x:c>
      <x:c r="G5464" s="8" t="n">
        <x:f>IF(COUNT(E5464:F5464)=2,F5464-E5464,"n.a.")</x:f>
        <x:v>-9000000</x:v>
      </x:c>
      <x:c r="H5464" s="9" t="n">
        <x:f>IF(ISNUMBER('原始字段'!D5613),'原始字段'!D5613,"n.a.")</x:f>
        <x:v>1.3386</x:v>
      </x:c>
      <x:c r="I5464" s="9" t="n">
        <x:f>IF(COUNT(G5464:H5464)=2,G5464*H5464/100000000,"n.a.")</x:f>
        <x:v>-0.120474</x:v>
      </x:c>
      <x:c r="J5464" s="1" t="str">
        <x:v>日频齐全；折算事件未独立核实</x:v>
      </x:c>
    </x:row>
    <x:row r="5465" ht="25" customHeight="1">
      <x:c r="A5465" s="1" t="str">
        <x:v>沪深300</x:v>
      </x:c>
      <x:c r="B5465" s="1" t="str">
        <x:v>510330.SH</x:v>
      </x:c>
      <x:c r="C5465" s="1" t="str">
        <x:v>华夏沪深300ETF</x:v>
      </x:c>
      <x:c r="D5465" s="7" t="d">
        <x:v>2026-08-20T00:00:00.000Z</x:v>
      </x:c>
      <x:c r="E5465" s="8" t="n">
        <x:f>IF(ISNUMBER('原始字段'!C5497),'原始字段'!C5497,"n.a.")</x:f>
        <x:v>8501649800</x:v>
      </x:c>
      <x:c r="F5465" s="8" t="n">
        <x:f>IF(ISNUMBER('原始字段'!C5593),'原始字段'!C5593,"n.a.")</x:f>
        <x:v>8501649800</x:v>
      </x:c>
      <x:c r="G5465" s="8" t="n">
        <x:f>IF(COUNT(E5465:F5465)=2,F5465-E5465,"n.a.")</x:f>
        <x:v>0</x:v>
      </x:c>
      <x:c r="H5465" s="9" t="n">
        <x:f>IF(ISNUMBER('原始字段'!D5593),'原始字段'!D5593,"n.a.")</x:f>
        <x:v>4.8531</x:v>
      </x:c>
      <x:c r="I5465" s="9" t="n">
        <x:f>IF(COUNT(G5465:H5465)=2,G5465*H5465/100000000,"n.a.")</x:f>
        <x:v>0</x:v>
      </x:c>
      <x:c r="J5465" s="1" t="str">
        <x:v>日频齐全；折算事件未独立核实</x:v>
      </x:c>
    </x:row>
    <x:row r="5466" ht="25" customHeight="1">
      <x:c r="A5466" s="1" t="str">
        <x:v>沪深300</x:v>
      </x:c>
      <x:c r="B5466" s="1" t="str">
        <x:v>510370.SH</x:v>
      </x:c>
      <x:c r="C5466" s="1" t="str">
        <x:v>兴业沪深300ETF</x:v>
      </x:c>
      <x:c r="D5466" s="7" t="d">
        <x:v>2026-08-20T00:00:00.000Z</x:v>
      </x:c>
      <x:c r="E5466" s="8" t="n">
        <x:f>IF(ISNUMBER('原始字段'!C5500),'原始字段'!C5500,"n.a.")</x:f>
        <x:v>87258100</x:v>
      </x:c>
      <x:c r="F5466" s="8" t="n">
        <x:f>IF(ISNUMBER('原始字段'!C5596),'原始字段'!C5596,"n.a.")</x:f>
        <x:v>87258100</x:v>
      </x:c>
      <x:c r="G5466" s="8" t="n">
        <x:f>IF(COUNT(E5466:F5466)=2,F5466-E5466,"n.a.")</x:f>
        <x:v>0</x:v>
      </x:c>
      <x:c r="H5466" s="9" t="n">
        <x:f>IF(ISNUMBER('原始字段'!D5596),'原始字段'!D5596,"n.a.")</x:f>
        <x:v>1.0318</x:v>
      </x:c>
      <x:c r="I5466" s="9" t="n">
        <x:f>IF(COUNT(G5466:H5466)=2,G5466*H5466/100000000,"n.a.")</x:f>
        <x:v>0</x:v>
      </x:c>
      <x:c r="J5466" s="1" t="str">
        <x:v>日频齐全；折算事件未独立核实</x:v>
      </x:c>
    </x:row>
    <x:row r="5467" ht="25" customHeight="1">
      <x:c r="A5467" s="1" t="str">
        <x:v>沪深300</x:v>
      </x:c>
      <x:c r="B5467" s="1" t="str">
        <x:v>159919.SZ</x:v>
      </x:c>
      <x:c r="C5467" s="1" t="str">
        <x:v>嘉实沪深300ETF</x:v>
      </x:c>
      <x:c r="D5467" s="7" t="d">
        <x:v>2026-08-20T00:00:00.000Z</x:v>
      </x:c>
      <x:c r="E5467" s="8" t="n">
        <x:f>IF(ISNUMBER('原始字段'!C5480),'原始字段'!C5480,"n.a.")</x:f>
        <x:v>6266016676</x:v>
      </x:c>
      <x:c r="F5467" s="8" t="n">
        <x:f>IF(ISNUMBER('原始字段'!C5576),'原始字段'!C5576,"n.a.")</x:f>
        <x:v>6271416676</x:v>
      </x:c>
      <x:c r="G5467" s="8" t="n">
        <x:f>IF(COUNT(E5467:F5467)=2,F5467-E5467,"n.a.")</x:f>
        <x:v>5400000</x:v>
      </x:c>
      <x:c r="H5467" s="9" t="n">
        <x:f>IF(ISNUMBER('原始字段'!D5576),'原始字段'!D5576,"n.a.")</x:f>
        <x:v>4.8597</x:v>
      </x:c>
      <x:c r="I5467" s="9" t="n">
        <x:f>IF(COUNT(G5467:H5467)=2,G5467*H5467/100000000,"n.a.")</x:f>
        <x:v>0.2624238</x:v>
      </x:c>
      <x:c r="J5467" s="1" t="str">
        <x:v>日频齐全；折算事件未独立核实</x:v>
      </x:c>
    </x:row>
    <x:row r="5468" ht="25" customHeight="1">
      <x:c r="A5468" s="1" t="str">
        <x:v>沪深300</x:v>
      </x:c>
      <x:c r="B5468" s="1" t="str">
        <x:v>159673.SZ</x:v>
      </x:c>
      <x:c r="C5468" s="1" t="str">
        <x:v>鹏华沪深300ETF</x:v>
      </x:c>
      <x:c r="D5468" s="7" t="d">
        <x:v>2026-08-20T00:00:00.000Z</x:v>
      </x:c>
      <x:c r="E5468" s="8" t="n">
        <x:f>IF(ISNUMBER('原始字段'!C5472),'原始字段'!C5472,"n.a.")</x:f>
        <x:v>1767528385</x:v>
      </x:c>
      <x:c r="F5468" s="8" t="n">
        <x:f>IF(ISNUMBER('原始字段'!C5568),'原始字段'!C5568,"n.a.")</x:f>
        <x:v>1773528385</x:v>
      </x:c>
      <x:c r="G5468" s="8" t="n">
        <x:f>IF(COUNT(E5468:F5468)=2,F5468-E5468,"n.a.")</x:f>
        <x:v>6000000</x:v>
      </x:c>
      <x:c r="H5468" s="9" t="n">
        <x:f>IF(ISNUMBER('原始字段'!D5568),'原始字段'!D5568,"n.a.")</x:f>
        <x:v>1.2827</x:v>
      </x:c>
      <x:c r="I5468" s="9" t="n">
        <x:f>IF(COUNT(G5468:H5468)=2,G5468*H5468/100000000,"n.a.")</x:f>
        <x:v>0.076962</x:v>
      </x:c>
      <x:c r="J5468" s="1" t="str">
        <x:v>日频齐全；折算事件未独立核实</x:v>
      </x:c>
    </x:row>
    <x:row r="5469" ht="25" customHeight="1">
      <x:c r="A5469" s="1" t="str">
        <x:v>沪深300</x:v>
      </x:c>
      <x:c r="B5469" s="1" t="str">
        <x:v>159300.SZ</x:v>
      </x:c>
      <x:c r="C5469" s="1" t="str">
        <x:v>富国沪深300ETF</x:v>
      </x:c>
      <x:c r="D5469" s="7" t="d">
        <x:v>2026-08-20T00:00:00.000Z</x:v>
      </x:c>
      <x:c r="E5469" s="8" t="n">
        <x:f>IF(ISNUMBER('原始字段'!C5460),'原始字段'!C5460,"n.a.")</x:f>
        <x:v>363658097</x:v>
      </x:c>
      <x:c r="F5469" s="8" t="n">
        <x:f>IF(ISNUMBER('原始字段'!C5556),'原始字段'!C5556,"n.a.")</x:f>
        <x:v>364558097</x:v>
      </x:c>
      <x:c r="G5469" s="8" t="n">
        <x:f>IF(COUNT(E5469:F5469)=2,F5469-E5469,"n.a.")</x:f>
        <x:v>900000</x:v>
      </x:c>
      <x:c r="H5469" s="9" t="n">
        <x:f>IF(ISNUMBER('原始字段'!D5556),'原始字段'!D5556,"n.a.")</x:f>
        <x:v>4.9905</x:v>
      </x:c>
      <x:c r="I5469" s="9" t="n">
        <x:f>IF(COUNT(G5469:H5469)=2,G5469*H5469/100000000,"n.a.")</x:f>
        <x:v>0.0449145</x:v>
      </x:c>
      <x:c r="J5469" s="1" t="str">
        <x:v>日频齐全；折算事件未独立核实</x:v>
      </x:c>
    </x:row>
    <x:row r="5470" ht="25" customHeight="1">
      <x:c r="A5470" s="1" t="str">
        <x:v>沪深300</x:v>
      </x:c>
      <x:c r="B5470" s="1" t="str">
        <x:v>510380.SH</x:v>
      </x:c>
      <x:c r="C5470" s="1" t="str">
        <x:v>国寿安保沪深300ETF</x:v>
      </x:c>
      <x:c r="D5470" s="7" t="d">
        <x:v>2026-08-20T00:00:00.000Z</x:v>
      </x:c>
      <x:c r="E5470" s="8" t="n">
        <x:f>IF(ISNUMBER('原始字段'!C5501),'原始字段'!C5501,"n.a.")</x:f>
        <x:v>1467802400</x:v>
      </x:c>
      <x:c r="F5470" s="8" t="n">
        <x:f>IF(ISNUMBER('原始字段'!C5597),'原始字段'!C5597,"n.a.")</x:f>
        <x:v>1467802400</x:v>
      </x:c>
      <x:c r="G5470" s="8" t="n">
        <x:f>IF(COUNT(E5470:F5470)=2,F5470-E5470,"n.a.")</x:f>
        <x:v>0</x:v>
      </x:c>
      <x:c r="H5470" s="9" t="n">
        <x:f>IF(ISNUMBER('原始字段'!D5597),'原始字段'!D5597,"n.a.")</x:f>
        <x:v>1.3886</x:v>
      </x:c>
      <x:c r="I5470" s="9" t="n">
        <x:f>IF(COUNT(G5470:H5470)=2,G5470*H5470/100000000,"n.a.")</x:f>
        <x:v>0</x:v>
      </x:c>
      <x:c r="J5470" s="1" t="str">
        <x:v>日频齐全；折算事件未独立核实</x:v>
      </x:c>
    </x:row>
    <x:row r="5471" ht="25" customHeight="1">
      <x:c r="A5471" s="1" t="str">
        <x:v>沪深300</x:v>
      </x:c>
      <x:c r="B5471" s="1" t="str">
        <x:v>515380.SH</x:v>
      </x:c>
      <x:c r="C5471" s="1" t="str">
        <x:v>泰康沪深300ETF</x:v>
      </x:c>
      <x:c r="D5471" s="7" t="d">
        <x:v>2026-08-20T00:00:00.000Z</x:v>
      </x:c>
      <x:c r="E5471" s="8" t="n">
        <x:f>IF(ISNUMBER('原始字段'!C5520),'原始字段'!C5520,"n.a.")</x:f>
        <x:v>661599800</x:v>
      </x:c>
      <x:c r="F5471" s="8" t="n">
        <x:f>IF(ISNUMBER('原始字段'!C5616),'原始字段'!C5616,"n.a.")</x:f>
        <x:v>663399800</x:v>
      </x:c>
      <x:c r="G5471" s="8" t="n">
        <x:f>IF(COUNT(E5471:F5471)=2,F5471-E5471,"n.a.")</x:f>
        <x:v>1800000</x:v>
      </x:c>
      <x:c r="H5471" s="9" t="n">
        <x:f>IF(ISNUMBER('原始字段'!D5616),'原始字段'!D5616,"n.a.")</x:f>
        <x:v>5.4087</x:v>
      </x:c>
      <x:c r="I5471" s="9" t="n">
        <x:f>IF(COUNT(G5471:H5471)=2,G5471*H5471/100000000,"n.a.")</x:f>
        <x:v>0.0973566</x:v>
      </x:c>
      <x:c r="J5471" s="1" t="str">
        <x:v>日频齐全；折算事件未独立核实</x:v>
      </x:c>
    </x:row>
    <x:row r="5472" ht="25" customHeight="1">
      <x:c r="A5472" s="1" t="str">
        <x:v>沪深300</x:v>
      </x:c>
      <x:c r="B5472" s="1" t="str">
        <x:v>510350.SH</x:v>
      </x:c>
      <x:c r="C5472" s="1" t="str">
        <x:v>工银沪深300ETF</x:v>
      </x:c>
      <x:c r="D5472" s="7" t="d">
        <x:v>2026-08-20T00:00:00.000Z</x:v>
      </x:c>
      <x:c r="E5472" s="8" t="n">
        <x:f>IF(ISNUMBER('原始字段'!C5498),'原始字段'!C5498,"n.a.")</x:f>
        <x:v>676014700</x:v>
      </x:c>
      <x:c r="F5472" s="8" t="n">
        <x:f>IF(ISNUMBER('原始字段'!C5594),'原始字段'!C5594,"n.a.")</x:f>
        <x:v>677814700</x:v>
      </x:c>
      <x:c r="G5472" s="8" t="n">
        <x:f>IF(COUNT(E5472:F5472)=2,F5472-E5472,"n.a.")</x:f>
        <x:v>1800000</x:v>
      </x:c>
      <x:c r="H5472" s="9" t="n">
        <x:f>IF(ISNUMBER('原始字段'!D5594),'原始字段'!D5594,"n.a.")</x:f>
        <x:v>4.899</x:v>
      </x:c>
      <x:c r="I5472" s="9" t="n">
        <x:f>IF(COUNT(G5472:H5472)=2,G5472*H5472/100000000,"n.a.")</x:f>
        <x:v>0.088182</x:v>
      </x:c>
      <x:c r="J5472" s="1" t="str">
        <x:v>日频齐全；折算事件未独立核实</x:v>
      </x:c>
    </x:row>
    <x:row r="5473" ht="25" customHeight="1">
      <x:c r="A5473" s="1" t="str">
        <x:v>沪深300</x:v>
      </x:c>
      <x:c r="B5473" s="1" t="str">
        <x:v>563520.SH</x:v>
      </x:c>
      <x:c r="C5473" s="1" t="str">
        <x:v>永赢沪深300ETF</x:v>
      </x:c>
      <x:c r="D5473" s="7" t="d">
        <x:v>2026-08-20T00:00:00.000Z</x:v>
      </x:c>
      <x:c r="E5473" s="8" t="n">
        <x:f>IF(ISNUMBER('原始字段'!C5535),'原始字段'!C5535,"n.a.")</x:f>
        <x:v>406065000</x:v>
      </x:c>
      <x:c r="F5473" s="8" t="n">
        <x:f>IF(ISNUMBER('原始字段'!C5631),'原始字段'!C5631,"n.a.")</x:f>
        <x:v>412065000</x:v>
      </x:c>
      <x:c r="G5473" s="8" t="n">
        <x:f>IF(COUNT(E5473:F5473)=2,F5473-E5473,"n.a.")</x:f>
        <x:v>6000000</x:v>
      </x:c>
      <x:c r="H5473" s="9" t="n">
        <x:f>IF(ISNUMBER('原始字段'!D5631),'原始字段'!D5631,"n.a.")</x:f>
        <x:v>1.1976</x:v>
      </x:c>
      <x:c r="I5473" s="9" t="n">
        <x:f>IF(COUNT(G5473:H5473)=2,G5473*H5473/100000000,"n.a.")</x:f>
        <x:v>0.071856</x:v>
      </x:c>
      <x:c r="J5473" s="1" t="str">
        <x:v>日频齐全；折算事件未独立核实</x:v>
      </x:c>
    </x:row>
    <x:row r="5474" ht="25" customHeight="1">
      <x:c r="A5474" s="1" t="str">
        <x:v>沪深300</x:v>
      </x:c>
      <x:c r="B5474" s="1" t="str">
        <x:v>510300.SH</x:v>
      </x:c>
      <x:c r="C5474" s="1" t="str">
        <x:v>华泰柏瑞沪深300ETF</x:v>
      </x:c>
      <x:c r="D5474" s="7" t="d">
        <x:v>2026-08-20T00:00:00.000Z</x:v>
      </x:c>
      <x:c r="E5474" s="8" t="n">
        <x:f>IF(ISNUMBER('原始字段'!C5494),'原始字段'!C5494,"n.a.")</x:f>
        <x:v>23858587700</x:v>
      </x:c>
      <x:c r="F5474" s="8" t="n">
        <x:f>IF(ISNUMBER('原始字段'!C5590),'原始字段'!C5590,"n.a.")</x:f>
        <x:v>23743387700</x:v>
      </x:c>
      <x:c r="G5474" s="8" t="n">
        <x:f>IF(COUNT(E5474:F5474)=2,F5474-E5474,"n.a.")</x:f>
        <x:v>-115200000</x:v>
      </x:c>
      <x:c r="H5474" s="9" t="n">
        <x:f>IF(ISNUMBER('原始字段'!D5590),'原始字段'!D5590,"n.a.")</x:f>
        <x:v>4.6544</x:v>
      </x:c>
      <x:c r="I5474" s="9" t="n">
        <x:f>IF(COUNT(G5474:H5474)=2,G5474*H5474/100000000,"n.a.")</x:f>
        <x:v>-5.3618688</x:v>
      </x:c>
      <x:c r="J5474" s="1" t="str">
        <x:v>日频齐全；折算事件未独立核实</x:v>
      </x:c>
    </x:row>
    <x:row r="5475" ht="25" customHeight="1">
      <x:c r="A5475" s="1" t="str">
        <x:v>沪深300</x:v>
      </x:c>
      <x:c r="B5475" s="1" t="str">
        <x:v>515310.SH</x:v>
      </x:c>
      <x:c r="C5475" s="1" t="str">
        <x:v>汇添富沪深300ETF</x:v>
      </x:c>
      <x:c r="D5475" s="7" t="d">
        <x:v>2026-08-20T00:00:00.000Z</x:v>
      </x:c>
      <x:c r="E5475" s="8" t="n">
        <x:f>IF(ISNUMBER('原始字段'!C5516),'原始字段'!C5516,"n.a.")</x:f>
        <x:v>325111200</x:v>
      </x:c>
      <x:c r="F5475" s="8" t="n">
        <x:f>IF(ISNUMBER('原始字段'!C5612),'原始字段'!C5612,"n.a.")</x:f>
        <x:v>328611200</x:v>
      </x:c>
      <x:c r="G5475" s="8" t="n">
        <x:f>IF(COUNT(E5475:F5475)=2,F5475-E5475,"n.a.")</x:f>
        <x:v>3500000</x:v>
      </x:c>
      <x:c r="H5475" s="9" t="n">
        <x:f>IF(ISNUMBER('原始字段'!D5612),'原始字段'!D5612,"n.a.")</x:f>
        <x:v>1.3828</x:v>
      </x:c>
      <x:c r="I5475" s="9" t="n">
        <x:f>IF(COUNT(G5475:H5475)=2,G5475*H5475/100000000,"n.a.")</x:f>
        <x:v>0.048398</x:v>
      </x:c>
      <x:c r="J5475" s="1" t="str">
        <x:v>日频齐全；折算事件未独立核实</x:v>
      </x:c>
    </x:row>
    <x:row r="5476" ht="25" customHeight="1">
      <x:c r="A5476" s="1" t="str">
        <x:v>沪深300</x:v>
      </x:c>
      <x:c r="B5476" s="1" t="str">
        <x:v>159925.SZ</x:v>
      </x:c>
      <x:c r="C5476" s="1" t="str">
        <x:v>南方沪深300ETF</x:v>
      </x:c>
      <x:c r="D5476" s="7" t="d">
        <x:v>2026-08-20T00:00:00.000Z</x:v>
      </x:c>
      <x:c r="E5476" s="8" t="n">
        <x:f>IF(ISNUMBER('原始字段'!C5482),'原始字段'!C5482,"n.a.")</x:f>
        <x:v>614120856</x:v>
      </x:c>
      <x:c r="F5476" s="8" t="n">
        <x:f>IF(ISNUMBER('原始字段'!C5578),'原始字段'!C5578,"n.a.")</x:f>
        <x:v>619520856</x:v>
      </x:c>
      <x:c r="G5476" s="8" t="n">
        <x:f>IF(COUNT(E5476:F5476)=2,F5476-E5476,"n.a.")</x:f>
        <x:v>5400000</x:v>
      </x:c>
      <x:c r="H5476" s="9" t="n">
        <x:f>IF(ISNUMBER('原始字段'!D5578),'原始字段'!D5578,"n.a.")</x:f>
        <x:v>4.7281</x:v>
      </x:c>
      <x:c r="I5476" s="9" t="n">
        <x:f>IF(COUNT(G5476:H5476)=2,G5476*H5476/100000000,"n.a.")</x:f>
        <x:v>0.2553174</x:v>
      </x:c>
      <x:c r="J5476" s="1" t="str">
        <x:v>日频齐全；折算事件未独立核实</x:v>
      </x:c>
    </x:row>
    <x:row r="5477" ht="25" customHeight="1">
      <x:c r="A5477" s="1" t="str">
        <x:v>沪深300</x:v>
      </x:c>
      <x:c r="B5477" s="1" t="str">
        <x:v>561930.SH</x:v>
      </x:c>
      <x:c r="C5477" s="1" t="str">
        <x:v>招商沪深300ETF</x:v>
      </x:c>
      <x:c r="D5477" s="7" t="d">
        <x:v>2026-08-20T00:00:00.000Z</x:v>
      </x:c>
      <x:c r="E5477" s="8" t="n">
        <x:f>IF(ISNUMBER('原始字段'!C5531),'原始字段'!C5531,"n.a.")</x:f>
        <x:v>169260600</x:v>
      </x:c>
      <x:c r="F5477" s="8" t="n">
        <x:f>IF(ISNUMBER('原始字段'!C5627),'原始字段'!C5627,"n.a.")</x:f>
        <x:v>169260600</x:v>
      </x:c>
      <x:c r="G5477" s="8" t="n">
        <x:f>IF(COUNT(E5477:F5477)=2,F5477-E5477,"n.a.")</x:f>
        <x:v>0</x:v>
      </x:c>
      <x:c r="H5477" s="9" t="n">
        <x:f>IF(ISNUMBER('原始字段'!D5627),'原始字段'!D5627,"n.a.")</x:f>
        <x:v>1.5656</x:v>
      </x:c>
      <x:c r="I5477" s="9" t="n">
        <x:f>IF(COUNT(G5477:H5477)=2,G5477*H5477/100000000,"n.a.")</x:f>
        <x:v>0</x:v>
      </x:c>
      <x:c r="J5477" s="1" t="str">
        <x:v>日频齐全；折算事件未独立核实</x:v>
      </x:c>
    </x:row>
    <x:row r="5478" ht="25" customHeight="1">
      <x:c r="A5478" s="1" t="str">
        <x:v>沪深300</x:v>
      </x:c>
      <x:c r="B5478" s="1" t="str">
        <x:v>515350.SH</x:v>
      </x:c>
      <x:c r="C5478" s="1" t="str">
        <x:v>民生加银沪深300ETF</x:v>
      </x:c>
      <x:c r="D5478" s="7" t="d">
        <x:v>2026-08-20T00:00:00.000Z</x:v>
      </x:c>
      <x:c r="E5478" s="8" t="n">
        <x:f>IF(ISNUMBER('原始字段'!C5518),'原始字段'!C5518,"n.a.")</x:f>
        <x:v>10799200</x:v>
      </x:c>
      <x:c r="F5478" s="8" t="n">
        <x:f>IF(ISNUMBER('原始字段'!C5614),'原始字段'!C5614,"n.a.")</x:f>
        <x:v>11699200</x:v>
      </x:c>
      <x:c r="G5478" s="8" t="n">
        <x:f>IF(COUNT(E5478:F5478)=2,F5478-E5478,"n.a.")</x:f>
        <x:v>900000</x:v>
      </x:c>
      <x:c r="H5478" s="9" t="n">
        <x:f>IF(ISNUMBER('原始字段'!D5614),'原始字段'!D5614,"n.a.")</x:f>
        <x:v>6.2395</x:v>
      </x:c>
      <x:c r="I5478" s="9" t="n">
        <x:f>IF(COUNT(G5478:H5478)=2,G5478*H5478/100000000,"n.a.")</x:f>
        <x:v>0.0561555</x:v>
      </x:c>
      <x:c r="J5478" s="1" t="str">
        <x:v>日频齐全；折算事件未独立核实</x:v>
      </x:c>
    </x:row>
    <x:row r="5479" ht="25" customHeight="1">
      <x:c r="A5479" s="1" t="str">
        <x:v>沪深300</x:v>
      </x:c>
      <x:c r="B5479" s="1" t="str">
        <x:v>510310.SH</x:v>
      </x:c>
      <x:c r="C5479" s="1" t="str">
        <x:v>易方达沪深300ETF</x:v>
      </x:c>
      <x:c r="D5479" s="7" t="d">
        <x:v>2026-08-20T00:00:00.000Z</x:v>
      </x:c>
      <x:c r="E5479" s="8" t="n">
        <x:f>IF(ISNUMBER('原始字段'!C5495),'原始字段'!C5495,"n.a.")</x:f>
        <x:v>11433344000</x:v>
      </x:c>
      <x:c r="F5479" s="8" t="n">
        <x:f>IF(ISNUMBER('原始字段'!C5591),'原始字段'!C5591,"n.a.")</x:f>
        <x:v>11522444000</x:v>
      </x:c>
      <x:c r="G5479" s="8" t="n">
        <x:f>IF(COUNT(E5479:F5479)=2,F5479-E5479,"n.a.")</x:f>
        <x:v>89100000</x:v>
      </x:c>
      <x:c r="H5479" s="9" t="n">
        <x:f>IF(ISNUMBER('原始字段'!D5591),'原始字段'!D5591,"n.a.")</x:f>
        <x:v>4.5197</x:v>
      </x:c>
      <x:c r="I5479" s="9" t="n">
        <x:f>IF(COUNT(G5479:H5479)=2,G5479*H5479/100000000,"n.a.")</x:f>
        <x:v>4.0270527</x:v>
      </x:c>
      <x:c r="J5479" s="1" t="str">
        <x:v>日频齐全；折算事件未独立核实</x:v>
      </x:c>
    </x:row>
    <x:row r="5480" ht="25" customHeight="1">
      <x:c r="A5480" s="1" t="str">
        <x:v>沪深300</x:v>
      </x:c>
      <x:c r="B5480" s="1" t="str">
        <x:v>159330.SZ</x:v>
      </x:c>
      <x:c r="C5480" s="1" t="str">
        <x:v>东财沪深300ETF</x:v>
      </x:c>
      <x:c r="D5480" s="7" t="d">
        <x:v>2026-08-20T00:00:00.000Z</x:v>
      </x:c>
      <x:c r="E5480" s="8" t="n">
        <x:f>IF(ISNUMBER('原始字段'!C5461),'原始字段'!C5461,"n.a.")</x:f>
        <x:v>419801009</x:v>
      </x:c>
      <x:c r="F5480" s="8" t="n">
        <x:f>IF(ISNUMBER('原始字段'!C5557),'原始字段'!C5557,"n.a.")</x:f>
        <x:v>422801009</x:v>
      </x:c>
      <x:c r="G5480" s="8" t="n">
        <x:f>IF(COUNT(E5480:F5480)=2,F5480-E5480,"n.a.")</x:f>
        <x:v>3000000</x:v>
      </x:c>
      <x:c r="H5480" s="9" t="n">
        <x:f>IF(ISNUMBER('原始字段'!D5557),'原始字段'!D5557,"n.a.")</x:f>
        <x:v>1.4397</x:v>
      </x:c>
      <x:c r="I5480" s="9" t="n">
        <x:f>IF(COUNT(G5480:H5480)=2,G5480*H5480/100000000,"n.a.")</x:f>
        <x:v>0.043191</x:v>
      </x:c>
      <x:c r="J5480" s="1" t="str">
        <x:v>日频齐全；折算事件未独立核实</x:v>
      </x:c>
    </x:row>
    <x:row r="5481" ht="25" customHeight="1">
      <x:c r="A5481" s="1" t="str">
        <x:v>沪深300</x:v>
      </x:c>
      <x:c r="B5481" s="1" t="str">
        <x:v>510390.SH</x:v>
      </x:c>
      <x:c r="C5481" s="1" t="str">
        <x:v>平安沪深300ETF</x:v>
      </x:c>
      <x:c r="D5481" s="7" t="d">
        <x:v>2026-08-20T00:00:00.000Z</x:v>
      </x:c>
      <x:c r="E5481" s="8" t="n">
        <x:f>IF(ISNUMBER('原始字段'!C5502),'原始字段'!C5502,"n.a.")</x:f>
        <x:v>135650000</x:v>
      </x:c>
      <x:c r="F5481" s="8" t="n">
        <x:f>IF(ISNUMBER('原始字段'!C5598),'原始字段'!C5598,"n.a.")</x:f>
        <x:v>135650000</x:v>
      </x:c>
      <x:c r="G5481" s="8" t="n">
        <x:f>IF(COUNT(E5481:F5481)=2,F5481-E5481,"n.a.")</x:f>
        <x:v>0</x:v>
      </x:c>
      <x:c r="H5481" s="9" t="n">
        <x:f>IF(ISNUMBER('原始字段'!D5598),'原始字段'!D5598,"n.a.")</x:f>
        <x:v>5.2791</x:v>
      </x:c>
      <x:c r="I5481" s="9" t="n">
        <x:f>IF(COUNT(G5481:H5481)=2,G5481*H5481/100000000,"n.a.")</x:f>
        <x:v>0</x:v>
      </x:c>
      <x:c r="J5481" s="1" t="str">
        <x:v>日频齐全；折算事件未独立核实</x:v>
      </x:c>
    </x:row>
    <x:row r="5482" ht="25" customHeight="1">
      <x:c r="A5482" s="1" t="str">
        <x:v>沪深300</x:v>
      </x:c>
      <x:c r="B5482" s="1" t="str">
        <x:v>515390.SH</x:v>
      </x:c>
      <x:c r="C5482" s="1" t="str">
        <x:v>华安沪深300ETF</x:v>
      </x:c>
      <x:c r="D5482" s="7" t="d">
        <x:v>2026-08-20T00:00:00.000Z</x:v>
      </x:c>
      <x:c r="E5482" s="8" t="n">
        <x:f>IF(ISNUMBER('原始字段'!C5521),'原始字段'!C5521,"n.a.")</x:f>
        <x:v>1786683000</x:v>
      </x:c>
      <x:c r="F5482" s="8" t="n">
        <x:f>IF(ISNUMBER('原始字段'!C5617),'原始字段'!C5617,"n.a.")</x:f>
        <x:v>1790683000</x:v>
      </x:c>
      <x:c r="G5482" s="8" t="n">
        <x:f>IF(COUNT(E5482:F5482)=2,F5482-E5482,"n.a.")</x:f>
        <x:v>4000000</x:v>
      </x:c>
      <x:c r="H5482" s="9" t="n">
        <x:f>IF(ISNUMBER('原始字段'!D5617),'原始字段'!D5617,"n.a.")</x:f>
        <x:v>1.3572</x:v>
      </x:c>
      <x:c r="I5482" s="9" t="n">
        <x:f>IF(COUNT(G5482:H5482)=2,G5482*H5482/100000000,"n.a.")</x:f>
        <x:v>0.054288</x:v>
      </x:c>
      <x:c r="J5482" s="1" t="str">
        <x:v>日频齐全；折算事件未独立核实</x:v>
      </x:c>
    </x:row>
    <x:row r="5483" ht="25" customHeight="1">
      <x:c r="A5483" s="1" t="str">
        <x:v>沪深300</x:v>
      </x:c>
      <x:c r="B5483" s="1" t="str">
        <x:v>515130.SH</x:v>
      </x:c>
      <x:c r="C5483" s="1" t="str">
        <x:v>博时沪深300ETF</x:v>
      </x:c>
      <x:c r="D5483" s="7" t="d">
        <x:v>2026-08-20T00:00:00.000Z</x:v>
      </x:c>
      <x:c r="E5483" s="8" t="n">
        <x:f>IF(ISNUMBER('原始字段'!C5514),'原始字段'!C5514,"n.a.")</x:f>
        <x:v>94463200</x:v>
      </x:c>
      <x:c r="F5483" s="8" t="n">
        <x:f>IF(ISNUMBER('原始字段'!C5610),'原始字段'!C5610,"n.a.")</x:f>
        <x:v>94463200</x:v>
      </x:c>
      <x:c r="G5483" s="8" t="n">
        <x:f>IF(COUNT(E5483:F5483)=2,F5483-E5483,"n.a.")</x:f>
        <x:v>0</x:v>
      </x:c>
      <x:c r="H5483" s="9" t="n">
        <x:f>IF(ISNUMBER('原始字段'!D5610),'原始字段'!D5610,"n.a.")</x:f>
        <x:v>1.5398</x:v>
      </x:c>
      <x:c r="I5483" s="9" t="n">
        <x:f>IF(COUNT(G5483:H5483)=2,G5483*H5483/100000000,"n.a.")</x:f>
        <x:v>0</x:v>
      </x:c>
      <x:c r="J5483" s="1" t="str">
        <x:v>日频齐全；折算事件未独立核实</x:v>
      </x:c>
    </x:row>
    <x:row r="5484" ht="25" customHeight="1">
      <x:c r="A5484" s="1" t="str">
        <x:v>中证500</x:v>
      </x:c>
      <x:c r="B5484" s="1" t="str">
        <x:v>510530.SH</x:v>
      </x:c>
      <x:c r="C5484" s="1" t="str">
        <x:v>工银中证500ETF</x:v>
      </x:c>
      <x:c r="D5484" s="7" t="d">
        <x:v>2026-08-20T00:00:00.000Z</x:v>
      </x:c>
      <x:c r="E5484" s="8" t="n">
        <x:f>IF(ISNUMBER('原始字段'!C5505),'原始字段'!C5505,"n.a.")</x:f>
        <x:v>46979400</x:v>
      </x:c>
      <x:c r="F5484" s="8" t="n">
        <x:f>IF(ISNUMBER('原始字段'!C5601),'原始字段'!C5601,"n.a.")</x:f>
        <x:v>46979400</x:v>
      </x:c>
      <x:c r="G5484" s="8" t="n">
        <x:f>IF(COUNT(E5484:F5484)=2,F5484-E5484,"n.a.")</x:f>
        <x:v>0</x:v>
      </x:c>
      <x:c r="H5484" s="9" t="n">
        <x:f>IF(ISNUMBER('原始字段'!D5601),'原始字段'!D5601,"n.a.")</x:f>
        <x:v>8.8528</x:v>
      </x:c>
      <x:c r="I5484" s="9" t="n">
        <x:f>IF(COUNT(G5484:H5484)=2,G5484*H5484/100000000,"n.a.")</x:f>
        <x:v>0</x:v>
      </x:c>
      <x:c r="J5484" s="1" t="str">
        <x:v>日频齐全；折算事件未独立核实</x:v>
      </x:c>
    </x:row>
    <x:row r="5485" ht="25" customHeight="1">
      <x:c r="A5485" s="1" t="str">
        <x:v>中证500</x:v>
      </x:c>
      <x:c r="B5485" s="1" t="str">
        <x:v>510580.SH</x:v>
      </x:c>
      <x:c r="C5485" s="1" t="str">
        <x:v>易方达中证500ETF</x:v>
      </x:c>
      <x:c r="D5485" s="7" t="d">
        <x:v>2026-08-20T00:00:00.000Z</x:v>
      </x:c>
      <x:c r="E5485" s="8" t="n">
        <x:f>IF(ISNUMBER('原始字段'!C5509),'原始字段'!C5509,"n.a.")</x:f>
        <x:v>1118968300</x:v>
      </x:c>
      <x:c r="F5485" s="8" t="n">
        <x:f>IF(ISNUMBER('原始字段'!C5605),'原始字段'!C5605,"n.a.")</x:f>
        <x:v>1122168300</x:v>
      </x:c>
      <x:c r="G5485" s="8" t="n">
        <x:f>IF(COUNT(E5485:F5485)=2,F5485-E5485,"n.a.")</x:f>
        <x:v>3200000</x:v>
      </x:c>
      <x:c r="H5485" s="9" t="n">
        <x:f>IF(ISNUMBER('原始字段'!D5605),'原始字段'!D5605,"n.a.")</x:f>
        <x:v>4.1391</x:v>
      </x:c>
      <x:c r="I5485" s="9" t="n">
        <x:f>IF(COUNT(G5485:H5485)=2,G5485*H5485/100000000,"n.a.")</x:f>
        <x:v>0.1324512</x:v>
      </x:c>
      <x:c r="J5485" s="1" t="str">
        <x:v>日频齐全；折算事件未独立核实</x:v>
      </x:c>
    </x:row>
    <x:row r="5486" ht="25" customHeight="1">
      <x:c r="A5486" s="1" t="str">
        <x:v>中证500</x:v>
      </x:c>
      <x:c r="B5486" s="1" t="str">
        <x:v>159922.SZ</x:v>
      </x:c>
      <x:c r="C5486" s="1" t="str">
        <x:v>嘉实中证500ETF</x:v>
      </x:c>
      <x:c r="D5486" s="7" t="d">
        <x:v>2026-08-20T00:00:00.000Z</x:v>
      </x:c>
      <x:c r="E5486" s="8" t="n">
        <x:f>IF(ISNUMBER('原始字段'!C5481),'原始字段'!C5481,"n.a.")</x:f>
        <x:v>2759676765</x:v>
      </x:c>
      <x:c r="F5486" s="8" t="n">
        <x:f>IF(ISNUMBER('原始字段'!C5577),'原始字段'!C5577,"n.a.")</x:f>
        <x:v>2738676765</x:v>
      </x:c>
      <x:c r="G5486" s="8" t="n">
        <x:f>IF(COUNT(E5486:F5486)=2,F5486-E5486,"n.a.")</x:f>
        <x:v>-21000000</x:v>
      </x:c>
      <x:c r="H5486" s="9" t="n">
        <x:f>IF(ISNUMBER('原始字段'!D5577),'原始字段'!D5577,"n.a.")</x:f>
        <x:v>3.1922</x:v>
      </x:c>
      <x:c r="I5486" s="9" t="n">
        <x:f>IF(COUNT(G5486:H5486)=2,G5486*H5486/100000000,"n.a.")</x:f>
        <x:v>-0.670362</x:v>
      </x:c>
      <x:c r="J5486" s="1" t="str">
        <x:v>日频齐全；折算事件未独立核实</x:v>
      </x:c>
    </x:row>
    <x:row r="5487" ht="25" customHeight="1">
      <x:c r="A5487" s="1" t="str">
        <x:v>中证500</x:v>
      </x:c>
      <x:c r="B5487" s="1" t="str">
        <x:v>563750.SH</x:v>
      </x:c>
      <x:c r="C5487" s="1" t="str">
        <x:v>汇添富中证500ETF</x:v>
      </x:c>
      <x:c r="D5487" s="7" t="d">
        <x:v>2026-08-20T00:00:00.000Z</x:v>
      </x:c>
      <x:c r="E5487" s="8" t="n">
        <x:f>IF(ISNUMBER('原始字段'!C5536),'原始字段'!C5536,"n.a.")</x:f>
        <x:v>329737000</x:v>
      </x:c>
      <x:c r="F5487" s="8" t="n">
        <x:f>IF(ISNUMBER('原始字段'!C5632),'原始字段'!C5632,"n.a.")</x:f>
        <x:v>332237000</x:v>
      </x:c>
      <x:c r="G5487" s="8" t="n">
        <x:f>IF(COUNT(E5487:F5487)=2,F5487-E5487,"n.a.")</x:f>
        <x:v>2500000</x:v>
      </x:c>
      <x:c r="H5487" s="9" t="n">
        <x:f>IF(ISNUMBER('原始字段'!D5632),'原始字段'!D5632,"n.a.")</x:f>
        <x:v>1.1005</x:v>
      </x:c>
      <x:c r="I5487" s="9" t="n">
        <x:f>IF(COUNT(G5487:H5487)=2,G5487*H5487/100000000,"n.a.")</x:f>
        <x:v>0.0275125</x:v>
      </x:c>
      <x:c r="J5487" s="1" t="str">
        <x:v>日频齐全；折算事件未独立核实</x:v>
      </x:c>
    </x:row>
    <x:row r="5488" ht="25" customHeight="1">
      <x:c r="A5488" s="1" t="str">
        <x:v>中证500</x:v>
      </x:c>
      <x:c r="B5488" s="1" t="str">
        <x:v>159935.SZ</x:v>
      </x:c>
      <x:c r="C5488" s="1" t="str">
        <x:v>景顺长城中证500ETF</x:v>
      </x:c>
      <x:c r="D5488" s="7" t="d">
        <x:v>2026-08-20T00:00:00.000Z</x:v>
      </x:c>
      <x:c r="E5488" s="8" t="n">
        <x:f>IF(ISNUMBER('原始字段'!C5483),'原始字段'!C5483,"n.a.")</x:f>
        <x:v>26572956</x:v>
      </x:c>
      <x:c r="F5488" s="8" t="n">
        <x:f>IF(ISNUMBER('原始字段'!C5579),'原始字段'!C5579,"n.a.")</x:f>
        <x:v>26572956</x:v>
      </x:c>
      <x:c r="G5488" s="8" t="n">
        <x:f>IF(COUNT(E5488:F5488)=2,F5488-E5488,"n.a.")</x:f>
        <x:v>0</x:v>
      </x:c>
      <x:c r="H5488" s="9" t="n">
        <x:f>IF(ISNUMBER('原始字段'!D5579),'原始字段'!D5579,"n.a.")</x:f>
        <x:v>2.4782</x:v>
      </x:c>
      <x:c r="I5488" s="9" t="n">
        <x:f>IF(COUNT(G5488:H5488)=2,G5488*H5488/100000000,"n.a.")</x:f>
        <x:v>0</x:v>
      </x:c>
      <x:c r="J5488" s="1" t="str">
        <x:v>日频齐全；折算事件未独立核实</x:v>
      </x:c>
    </x:row>
    <x:row r="5489" ht="25" customHeight="1">
      <x:c r="A5489" s="1" t="str">
        <x:v>中证500</x:v>
      </x:c>
      <x:c r="B5489" s="1" t="str">
        <x:v>515530.SH</x:v>
      </x:c>
      <x:c r="C5489" s="1" t="str">
        <x:v>泰康中证500ETF</x:v>
      </x:c>
      <x:c r="D5489" s="7" t="d">
        <x:v>2026-08-20T00:00:00.000Z</x:v>
      </x:c>
      <x:c r="E5489" s="8" t="n">
        <x:f>IF(ISNUMBER('原始字段'!C5522),'原始字段'!C5522,"n.a.")</x:f>
        <x:v>12242700</x:v>
      </x:c>
      <x:c r="F5489" s="8" t="n">
        <x:f>IF(ISNUMBER('原始字段'!C5618),'原始字段'!C5618,"n.a.")</x:f>
        <x:v>12242700</x:v>
      </x:c>
      <x:c r="G5489" s="8" t="n">
        <x:f>IF(COUNT(E5489:F5489)=2,F5489-E5489,"n.a.")</x:f>
        <x:v>0</x:v>
      </x:c>
      <x:c r="H5489" s="9" t="n">
        <x:f>IF(ISNUMBER('原始字段'!D5618),'原始字段'!D5618,"n.a.")</x:f>
        <x:v>4.3381</x:v>
      </x:c>
      <x:c r="I5489" s="9" t="n">
        <x:f>IF(COUNT(G5489:H5489)=2,G5489*H5489/100000000,"n.a.")</x:f>
        <x:v>0</x:v>
      </x:c>
      <x:c r="J5489" s="1" t="str">
        <x:v>日频齐全；折算事件未独立核实</x:v>
      </x:c>
    </x:row>
    <x:row r="5490" ht="25" customHeight="1">
      <x:c r="A5490" s="1" t="str">
        <x:v>中证500</x:v>
      </x:c>
      <x:c r="B5490" s="1" t="str">
        <x:v>510590.SH</x:v>
      </x:c>
      <x:c r="C5490" s="1" t="str">
        <x:v>平安中证500ETF</x:v>
      </x:c>
      <x:c r="D5490" s="7" t="d">
        <x:v>2026-08-20T00:00:00.000Z</x:v>
      </x:c>
      <x:c r="E5490" s="8" t="n">
        <x:f>IF(ISNUMBER('原始字段'!C5510),'原始字段'!C5510,"n.a.")</x:f>
        <x:v>122386100</x:v>
      </x:c>
      <x:c r="F5490" s="8" t="n">
        <x:f>IF(ISNUMBER('原始字段'!C5606),'原始字段'!C5606,"n.a.")</x:f>
        <x:v>122386100</x:v>
      </x:c>
      <x:c r="G5490" s="8" t="n">
        <x:f>IF(COUNT(E5490:F5490)=2,F5490-E5490,"n.a.")</x:f>
        <x:v>0</x:v>
      </x:c>
      <x:c r="H5490" s="9" t="n">
        <x:f>IF(ISNUMBER('原始字段'!D5606),'原始字段'!D5606,"n.a.")</x:f>
        <x:v>8.5632</x:v>
      </x:c>
      <x:c r="I5490" s="9" t="n">
        <x:f>IF(COUNT(G5490:H5490)=2,G5490*H5490/100000000,"n.a.")</x:f>
        <x:v>0</x:v>
      </x:c>
      <x:c r="J5490" s="1" t="str">
        <x:v>日频齐全；折算事件未独立核实</x:v>
      </x:c>
    </x:row>
    <x:row r="5491" ht="25" customHeight="1">
      <x:c r="A5491" s="1" t="str">
        <x:v>中证500</x:v>
      </x:c>
      <x:c r="B5491" s="1" t="str">
        <x:v>515190.SH</x:v>
      </x:c>
      <x:c r="C5491" s="1" t="str">
        <x:v>中银证券中证500ETF</x:v>
      </x:c>
      <x:c r="D5491" s="7" t="d">
        <x:v>2026-08-20T00:00:00.000Z</x:v>
      </x:c>
      <x:c r="E5491" s="8" t="n">
        <x:f>IF(ISNUMBER('原始字段'!C5515),'原始字段'!C5515,"n.a.")</x:f>
        <x:v>293466100</x:v>
      </x:c>
      <x:c r="F5491" s="8" t="n">
        <x:f>IF(ISNUMBER('原始字段'!C5611),'原始字段'!C5611,"n.a.")</x:f>
        <x:v>295466100</x:v>
      </x:c>
      <x:c r="G5491" s="8" t="n">
        <x:f>IF(COUNT(E5491:F5491)=2,F5491-E5491,"n.a.")</x:f>
        <x:v>2000000</x:v>
      </x:c>
      <x:c r="H5491" s="9" t="n">
        <x:f>IF(ISNUMBER('原始字段'!D5611),'原始字段'!D5611,"n.a.")</x:f>
        <x:v>1.653</x:v>
      </x:c>
      <x:c r="I5491" s="9" t="n">
        <x:f>IF(COUNT(G5491:H5491)=2,G5491*H5491/100000000,"n.a.")</x:f>
        <x:v>0.03306</x:v>
      </x:c>
      <x:c r="J5491" s="1" t="str">
        <x:v>日频齐全；折算事件未独立核实</x:v>
      </x:c>
    </x:row>
    <x:row r="5492" ht="25" customHeight="1">
      <x:c r="A5492" s="1" t="str">
        <x:v>中证500</x:v>
      </x:c>
      <x:c r="B5492" s="1" t="str">
        <x:v>159820.SZ</x:v>
      </x:c>
      <x:c r="C5492" s="1" t="str">
        <x:v>天弘中证500ETF</x:v>
      </x:c>
      <x:c r="D5492" s="7" t="d">
        <x:v>2026-08-20T00:00:00.000Z</x:v>
      </x:c>
      <x:c r="E5492" s="8" t="n">
        <x:f>IF(ISNUMBER('原始字段'!C5475),'原始字段'!C5475,"n.a.")</x:f>
        <x:v>1356408470</x:v>
      </x:c>
      <x:c r="F5492" s="8" t="n">
        <x:f>IF(ISNUMBER('原始字段'!C5571),'原始字段'!C5571,"n.a.")</x:f>
        <x:v>1356408470</x:v>
      </x:c>
      <x:c r="G5492" s="8" t="n">
        <x:f>IF(COUNT(E5492:F5492)=2,F5492-E5492,"n.a.")</x:f>
        <x:v>0</x:v>
      </x:c>
      <x:c r="H5492" s="9" t="n">
        <x:f>IF(ISNUMBER('原始字段'!D5571),'原始字段'!D5571,"n.a.")</x:f>
        <x:v>1.3666</x:v>
      </x:c>
      <x:c r="I5492" s="9" t="n">
        <x:f>IF(COUNT(G5492:H5492)=2,G5492*H5492/100000000,"n.a.")</x:f>
        <x:v>0</x:v>
      </x:c>
      <x:c r="J5492" s="1" t="str">
        <x:v>日频齐全；折算事件未独立核实</x:v>
      </x:c>
    </x:row>
    <x:row r="5493" ht="25" customHeight="1">
      <x:c r="A5493" s="1" t="str">
        <x:v>中证500</x:v>
      </x:c>
      <x:c r="B5493" s="1" t="str">
        <x:v>159337.SZ</x:v>
      </x:c>
      <x:c r="C5493" s="1" t="str">
        <x:v>东财中证500ETF</x:v>
      </x:c>
      <x:c r="D5493" s="7" t="d">
        <x:v>2026-08-20T00:00:00.000Z</x:v>
      </x:c>
      <x:c r="E5493" s="8" t="n">
        <x:f>IF(ISNUMBER('原始字段'!C5462),'原始字段'!C5462,"n.a.")</x:f>
        <x:v>279710611</x:v>
      </x:c>
      <x:c r="F5493" s="8" t="n">
        <x:f>IF(ISNUMBER('原始字段'!C5558),'原始字段'!C5558,"n.a.")</x:f>
        <x:v>279710611</x:v>
      </x:c>
      <x:c r="G5493" s="8" t="n">
        <x:f>IF(COUNT(E5493:F5493)=2,F5493-E5493,"n.a.")</x:f>
        <x:v>0</x:v>
      </x:c>
      <x:c r="H5493" s="9" t="n">
        <x:f>IF(ISNUMBER('原始字段'!D5558),'原始字段'!D5558,"n.a.")</x:f>
        <x:v>1.7997</x:v>
      </x:c>
      <x:c r="I5493" s="9" t="n">
        <x:f>IF(COUNT(G5493:H5493)=2,G5493*H5493/100000000,"n.a.")</x:f>
        <x:v>0</x:v>
      </x:c>
      <x:c r="J5493" s="1" t="str">
        <x:v>日频齐全；折算事件未独立核实</x:v>
      </x:c>
    </x:row>
    <x:row r="5494" ht="25" customHeight="1">
      <x:c r="A5494" s="1" t="str">
        <x:v>中证500</x:v>
      </x:c>
      <x:c r="B5494" s="1" t="str">
        <x:v>510500.SH</x:v>
      </x:c>
      <x:c r="C5494" s="1" t="str">
        <x:v>南方中证500ETF</x:v>
      </x:c>
      <x:c r="D5494" s="7" t="d">
        <x:v>2026-08-20T00:00:00.000Z</x:v>
      </x:c>
      <x:c r="E5494" s="8" t="n">
        <x:f>IF(ISNUMBER('原始字段'!C5503),'原始字段'!C5503,"n.a.")</x:f>
        <x:v>5164568600</x:v>
      </x:c>
      <x:c r="F5494" s="8" t="n">
        <x:f>IF(ISNUMBER('原始字段'!C5599),'原始字段'!C5599,"n.a.")</x:f>
        <x:v>5069768600</x:v>
      </x:c>
      <x:c r="G5494" s="8" t="n">
        <x:f>IF(COUNT(E5494:F5494)=2,F5494-E5494,"n.a.")</x:f>
        <x:v>-94800000</x:v>
      </x:c>
      <x:c r="H5494" s="9" t="n">
        <x:f>IF(ISNUMBER('原始字段'!D5599),'原始字段'!D5599,"n.a.")</x:f>
        <x:v>7.8662</x:v>
      </x:c>
      <x:c r="I5494" s="9" t="n">
        <x:f>IF(COUNT(G5494:H5494)=2,G5494*H5494/100000000,"n.a.")</x:f>
        <x:v>-7.4571576</x:v>
      </x:c>
      <x:c r="J5494" s="1" t="str">
        <x:v>日频齐全；折算事件未独立核实</x:v>
      </x:c>
    </x:row>
    <x:row r="5495" ht="25" customHeight="1">
      <x:c r="A5495" s="1" t="str">
        <x:v>中证500</x:v>
      </x:c>
      <x:c r="B5495" s="1" t="str">
        <x:v>159968.SZ</x:v>
      </x:c>
      <x:c r="C5495" s="1" t="str">
        <x:v>博时中证500ETF</x:v>
      </x:c>
      <x:c r="D5495" s="7" t="d">
        <x:v>2026-08-20T00:00:00.000Z</x:v>
      </x:c>
      <x:c r="E5495" s="8" t="n">
        <x:f>IF(ISNUMBER('原始字段'!C5490),'原始字段'!C5490,"n.a.")</x:f>
        <x:v>64495098</x:v>
      </x:c>
      <x:c r="F5495" s="8" t="n">
        <x:f>IF(ISNUMBER('原始字段'!C5586),'原始字段'!C5586,"n.a.")</x:f>
        <x:v>64495098</x:v>
      </x:c>
      <x:c r="G5495" s="8" t="n">
        <x:f>IF(COUNT(E5495:F5495)=2,F5495-E5495,"n.a.")</x:f>
        <x:v>0</x:v>
      </x:c>
      <x:c r="H5495" s="9" t="n">
        <x:f>IF(ISNUMBER('原始字段'!D5586),'原始字段'!D5586,"n.a.")</x:f>
        <x:v>10.2967</x:v>
      </x:c>
      <x:c r="I5495" s="9" t="n">
        <x:f>IF(COUNT(G5495:H5495)=2,G5495*H5495/100000000,"n.a.")</x:f>
        <x:v>0</x:v>
      </x:c>
      <x:c r="J5495" s="1" t="str">
        <x:v>日频齐全；折算事件未独立核实</x:v>
      </x:c>
    </x:row>
    <x:row r="5496" ht="25" customHeight="1">
      <x:c r="A5496" s="1" t="str">
        <x:v>中证500</x:v>
      </x:c>
      <x:c r="B5496" s="1" t="str">
        <x:v>561350.SH</x:v>
      </x:c>
      <x:c r="C5496" s="1" t="str">
        <x:v>国泰中证500ETF</x:v>
      </x:c>
      <x:c r="D5496" s="7" t="d">
        <x:v>2026-08-20T00:00:00.000Z</x:v>
      </x:c>
      <x:c r="E5496" s="8" t="n">
        <x:f>IF(ISNUMBER('原始字段'!C5529),'原始字段'!C5529,"n.a.")</x:f>
        <x:v>85700000</x:v>
      </x:c>
      <x:c r="F5496" s="8" t="n">
        <x:f>IF(ISNUMBER('原始字段'!C5625),'原始字段'!C5625,"n.a.")</x:f>
        <x:v>79700000</x:v>
      </x:c>
      <x:c r="G5496" s="8" t="n">
        <x:f>IF(COUNT(E5496:F5496)=2,F5496-E5496,"n.a.")</x:f>
        <x:v>-6000000</x:v>
      </x:c>
      <x:c r="H5496" s="9" t="n">
        <x:f>IF(ISNUMBER('原始字段'!D5625),'原始字段'!D5625,"n.a.")</x:f>
        <x:v>1.2492</x:v>
      </x:c>
      <x:c r="I5496" s="9" t="n">
        <x:f>IF(COUNT(G5496:H5496)=2,G5496*H5496/100000000,"n.a.")</x:f>
        <x:v>-0.074952</x:v>
      </x:c>
      <x:c r="J5496" s="1" t="str">
        <x:v>日频齐全；折算事件未独立核实</x:v>
      </x:c>
    </x:row>
    <x:row r="5497" ht="25" customHeight="1">
      <x:c r="A5497" s="1" t="str">
        <x:v>中证500</x:v>
      </x:c>
      <x:c r="B5497" s="1" t="str">
        <x:v>512500.SH</x:v>
      </x:c>
      <x:c r="C5497" s="1" t="str">
        <x:v>华夏中证500ETF</x:v>
      </x:c>
      <x:c r="D5497" s="7" t="d">
        <x:v>2026-08-20T00:00:00.000Z</x:v>
      </x:c>
      <x:c r="E5497" s="8" t="n">
        <x:f>IF(ISNUMBER('原始字段'!C5512),'原始字段'!C5512,"n.a.")</x:f>
        <x:v>1868808800</x:v>
      </x:c>
      <x:c r="F5497" s="8" t="n">
        <x:f>IF(ISNUMBER('原始字段'!C5608),'原始字段'!C5608,"n.a.")</x:f>
        <x:v>1836008800</x:v>
      </x:c>
      <x:c r="G5497" s="8" t="n">
        <x:f>IF(COUNT(E5497:F5497)=2,F5497-E5497,"n.a.")</x:f>
        <x:v>-32800000</x:v>
      </x:c>
      <x:c r="H5497" s="9" t="n">
        <x:f>IF(ISNUMBER('原始字段'!D5608),'原始字段'!D5608,"n.a.")</x:f>
        <x:v>4.4507</x:v>
      </x:c>
      <x:c r="I5497" s="9" t="n">
        <x:f>IF(COUNT(G5497:H5497)=2,G5497*H5497/100000000,"n.a.")</x:f>
        <x:v>-1.4598296</x:v>
      </x:c>
      <x:c r="J5497" s="1" t="str">
        <x:v>日频齐全；折算事件未独立核实</x:v>
      </x:c>
    </x:row>
    <x:row r="5498" ht="25" customHeight="1">
      <x:c r="A5498" s="1" t="str">
        <x:v>中证500</x:v>
      </x:c>
      <x:c r="B5498" s="1" t="str">
        <x:v>510550.SH</x:v>
      </x:c>
      <x:c r="C5498" s="1" t="str">
        <x:v>方正富邦中证500ETF</x:v>
      </x:c>
      <x:c r="D5498" s="7" t="d">
        <x:v>2026-08-20T00:00:00.000Z</x:v>
      </x:c>
      <x:c r="E5498" s="8" t="n">
        <x:f>IF(ISNUMBER('原始字段'!C5506),'原始字段'!C5506,"n.a.")</x:f>
        <x:v>23743300</x:v>
      </x:c>
      <x:c r="F5498" s="8" t="n">
        <x:f>IF(ISNUMBER('原始字段'!C5602),'原始字段'!C5602,"n.a.")</x:f>
        <x:v>23743300</x:v>
      </x:c>
      <x:c r="G5498" s="8" t="n">
        <x:f>IF(COUNT(E5498:F5498)=2,F5498-E5498,"n.a.")</x:f>
        <x:v>0</x:v>
      </x:c>
      <x:c r="H5498" s="9" t="n">
        <x:f>IF(ISNUMBER('原始字段'!D5602),'原始字段'!D5602,"n.a.")</x:f>
        <x:v>2.0208</x:v>
      </x:c>
      <x:c r="I5498" s="9" t="n">
        <x:f>IF(COUNT(G5498:H5498)=2,G5498*H5498/100000000,"n.a.")</x:f>
        <x:v>0</x:v>
      </x:c>
      <x:c r="J5498" s="1" t="str">
        <x:v>日频齐全；折算事件未独立核实</x:v>
      </x:c>
    </x:row>
    <x:row r="5499" ht="25" customHeight="1">
      <x:c r="A5499" s="1" t="str">
        <x:v>中证500</x:v>
      </x:c>
      <x:c r="B5499" s="1" t="str">
        <x:v>510510.SH</x:v>
      </x:c>
      <x:c r="C5499" s="1" t="str">
        <x:v>广发中证500ETF</x:v>
      </x:c>
      <x:c r="D5499" s="7" t="d">
        <x:v>2026-08-20T00:00:00.000Z</x:v>
      </x:c>
      <x:c r="E5499" s="8" t="n">
        <x:f>IF(ISNUMBER('原始字段'!C5504),'原始字段'!C5504,"n.a.")</x:f>
        <x:v>837038300</x:v>
      </x:c>
      <x:c r="F5499" s="8" t="n">
        <x:f>IF(ISNUMBER('原始字段'!C5600),'原始字段'!C5600,"n.a.")</x:f>
        <x:v>827038300</x:v>
      </x:c>
      <x:c r="G5499" s="8" t="n">
        <x:f>IF(COUNT(E5499:F5499)=2,F5499-E5499,"n.a.")</x:f>
        <x:v>-10000000</x:v>
      </x:c>
      <x:c r="H5499" s="9" t="n">
        <x:f>IF(ISNUMBER('原始字段'!D5600),'原始字段'!D5600,"n.a.")</x:f>
        <x:v>2.5542</x:v>
      </x:c>
      <x:c r="I5499" s="9" t="n">
        <x:f>IF(COUNT(G5499:H5499)=2,G5499*H5499/100000000,"n.a.")</x:f>
        <x:v>-0.25542</x:v>
      </x:c>
      <x:c r="J5499" s="1" t="str">
        <x:v>日频齐全；折算事件未独立核实</x:v>
      </x:c>
    </x:row>
    <x:row r="5500" ht="25" customHeight="1">
      <x:c r="A5500" s="1" t="str">
        <x:v>中证500</x:v>
      </x:c>
      <x:c r="B5500" s="1" t="str">
        <x:v>515550.SH</x:v>
      </x:c>
      <x:c r="C5500" s="1" t="str">
        <x:v>国联中证500ETF</x:v>
      </x:c>
      <x:c r="D5500" s="7" t="d">
        <x:v>2026-08-20T00:00:00.000Z</x:v>
      </x:c>
      <x:c r="E5500" s="8" t="n">
        <x:f>IF(ISNUMBER('原始字段'!C5523),'原始字段'!C5523,"n.a.")</x:f>
        <x:v>21345700</x:v>
      </x:c>
      <x:c r="F5500" s="8" t="n">
        <x:f>IF(ISNUMBER('原始字段'!C5619),'原始字段'!C5619,"n.a.")</x:f>
        <x:v>20345700</x:v>
      </x:c>
      <x:c r="G5500" s="8" t="n">
        <x:f>IF(COUNT(E5500:F5500)=2,F5500-E5500,"n.a.")</x:f>
        <x:v>-1000000</x:v>
      </x:c>
      <x:c r="H5500" s="9" t="n">
        <x:f>IF(ISNUMBER('原始字段'!D5619),'原始字段'!D5619,"n.a.")</x:f>
        <x:v>1.7672</x:v>
      </x:c>
      <x:c r="I5500" s="9" t="n">
        <x:f>IF(COUNT(G5500:H5500)=2,G5500*H5500/100000000,"n.a.")</x:f>
        <x:v>-0.017672</x:v>
      </x:c>
      <x:c r="J5500" s="1" t="str">
        <x:v>日频齐全；折算事件未独立核实</x:v>
      </x:c>
    </x:row>
    <x:row r="5501" ht="25" customHeight="1">
      <x:c r="A5501" s="1" t="str">
        <x:v>中证500</x:v>
      </x:c>
      <x:c r="B5501" s="1" t="str">
        <x:v>159500.SZ</x:v>
      </x:c>
      <x:c r="C5501" s="1" t="str">
        <x:v>富国中证500ETF</x:v>
      </x:c>
      <x:c r="D5501" s="7" t="d">
        <x:v>2026-08-20T00:00:00.000Z</x:v>
      </x:c>
      <x:c r="E5501" s="8" t="n">
        <x:f>IF(ISNUMBER('原始字段'!C5464),'原始字段'!C5464,"n.a.")</x:f>
        <x:v>218938865</x:v>
      </x:c>
      <x:c r="F5501" s="8" t="n">
        <x:f>IF(ISNUMBER('原始字段'!C5560),'原始字段'!C5560,"n.a.")</x:f>
        <x:v>216138865</x:v>
      </x:c>
      <x:c r="G5501" s="8" t="n">
        <x:f>IF(COUNT(E5501:F5501)=2,F5501-E5501,"n.a.")</x:f>
        <x:v>-2800000</x:v>
      </x:c>
      <x:c r="H5501" s="9" t="n">
        <x:f>IF(ISNUMBER('原始字段'!D5560),'原始字段'!D5560,"n.a.")</x:f>
        <x:v>1.18</x:v>
      </x:c>
      <x:c r="I5501" s="9" t="n">
        <x:f>IF(COUNT(G5501:H5501)=2,G5501*H5501/100000000,"n.a.")</x:f>
        <x:v>-0.03304</x:v>
      </x:c>
      <x:c r="J5501" s="1" t="str">
        <x:v>日频齐全；折算事件未独立核实</x:v>
      </x:c>
    </x:row>
    <x:row r="5502" ht="25" customHeight="1">
      <x:c r="A5502" s="1" t="str">
        <x:v>中证500</x:v>
      </x:c>
      <x:c r="B5502" s="1" t="str">
        <x:v>512510.SH</x:v>
      </x:c>
      <x:c r="C5502" s="1" t="str">
        <x:v>华泰柏瑞中证500ETF</x:v>
      </x:c>
      <x:c r="D5502" s="7" t="d">
        <x:v>2026-08-20T00:00:00.000Z</x:v>
      </x:c>
      <x:c r="E5502" s="8" t="n">
        <x:f>IF(ISNUMBER('原始字段'!C5513),'原始字段'!C5513,"n.a.")</x:f>
        <x:v>434929800</x:v>
      </x:c>
      <x:c r="F5502" s="8" t="n">
        <x:f>IF(ISNUMBER('原始字段'!C5609),'原始字段'!C5609,"n.a.")</x:f>
        <x:v>434929800</x:v>
      </x:c>
      <x:c r="G5502" s="8" t="n">
        <x:f>IF(COUNT(E5502:F5502)=2,F5502-E5502,"n.a.")</x:f>
        <x:v>0</x:v>
      </x:c>
      <x:c r="H5502" s="9" t="n">
        <x:f>IF(ISNUMBER('原始字段'!D5609),'原始字段'!D5609,"n.a.")</x:f>
        <x:v>2.3622</x:v>
      </x:c>
      <x:c r="I5502" s="9" t="n">
        <x:f>IF(COUNT(G5502:H5502)=2,G5502*H5502/100000000,"n.a.")</x:f>
        <x:v>0</x:v>
      </x:c>
      <x:c r="J5502" s="1" t="str">
        <x:v>日频齐全；折算事件未独立核实</x:v>
      </x:c>
    </x:row>
    <x:row r="5503" ht="25" customHeight="1">
      <x:c r="A5503" s="1" t="str">
        <x:v>中证500</x:v>
      </x:c>
      <x:c r="B5503" s="1" t="str">
        <x:v>510570.SH</x:v>
      </x:c>
      <x:c r="C5503" s="1" t="str">
        <x:v>兴业中证500ETF</x:v>
      </x:c>
      <x:c r="D5503" s="7" t="d">
        <x:v>2026-08-20T00:00:00.000Z</x:v>
      </x:c>
      <x:c r="E5503" s="8" t="n">
        <x:f>IF(ISNUMBER('原始字段'!C5508),'原始字段'!C5508,"n.a.")</x:f>
        <x:v>33060600</x:v>
      </x:c>
      <x:c r="F5503" s="8" t="n">
        <x:f>IF(ISNUMBER('原始字段'!C5604),'原始字段'!C5604,"n.a.")</x:f>
        <x:v>33060600</x:v>
      </x:c>
      <x:c r="G5503" s="8" t="n">
        <x:f>IF(COUNT(E5503:F5503)=2,F5503-E5503,"n.a.")</x:f>
        <x:v>0</x:v>
      </x:c>
      <x:c r="H5503" s="9" t="n">
        <x:f>IF(ISNUMBER('原始字段'!D5604),'原始字段'!D5604,"n.a.")</x:f>
        <x:v>1.2376</x:v>
      </x:c>
      <x:c r="I5503" s="9" t="n">
        <x:f>IF(COUNT(G5503:H5503)=2,G5503*H5503/100000000,"n.a.")</x:f>
        <x:v>0</x:v>
      </x:c>
      <x:c r="J5503" s="1" t="str">
        <x:v>日频齐全；折算事件未独立核实</x:v>
      </x:c>
    </x:row>
    <x:row r="5504" ht="25" customHeight="1">
      <x:c r="A5504" s="1" t="str">
        <x:v>中证500</x:v>
      </x:c>
      <x:c r="B5504" s="1" t="str">
        <x:v>510560.SH</x:v>
      </x:c>
      <x:c r="C5504" s="1" t="str">
        <x:v>国寿安保中证500ETF</x:v>
      </x:c>
      <x:c r="D5504" s="7" t="d">
        <x:v>2026-08-20T00:00:00.000Z</x:v>
      </x:c>
      <x:c r="E5504" s="8" t="n">
        <x:f>IF(ISNUMBER('原始字段'!C5507),'原始字段'!C5507,"n.a.")</x:f>
        <x:v>52318700</x:v>
      </x:c>
      <x:c r="F5504" s="8" t="n">
        <x:f>IF(ISNUMBER('原始字段'!C5603),'原始字段'!C5603,"n.a.")</x:f>
        <x:v>52318700</x:v>
      </x:c>
      <x:c r="G5504" s="8" t="n">
        <x:f>IF(COUNT(E5504:F5504)=2,F5504-E5504,"n.a.")</x:f>
        <x:v>0</x:v>
      </x:c>
      <x:c r="H5504" s="9" t="n">
        <x:f>IF(ISNUMBER('原始字段'!D5603),'原始字段'!D5603,"n.a.")</x:f>
        <x:v>1.9755</x:v>
      </x:c>
      <x:c r="I5504" s="9" t="n">
        <x:f>IF(COUNT(G5504:H5504)=2,G5504*H5504/100000000,"n.a.")</x:f>
        <x:v>0</x:v>
      </x:c>
      <x:c r="J5504" s="1" t="str">
        <x:v>日频齐全；折算事件未独立核实</x:v>
      </x:c>
    </x:row>
    <x:row r="5505" ht="25" customHeight="1">
      <x:c r="A5505" s="1" t="str">
        <x:v>中证500</x:v>
      </x:c>
      <x:c r="B5505" s="1" t="str">
        <x:v>159982.SZ</x:v>
      </x:c>
      <x:c r="C5505" s="1" t="str">
        <x:v>鹏华中证500ETF</x:v>
      </x:c>
      <x:c r="D5505" s="7" t="d">
        <x:v>2026-08-20T00:00:00.000Z</x:v>
      </x:c>
      <x:c r="E5505" s="8" t="n">
        <x:f>IF(ISNUMBER('原始字段'!C5493),'原始字段'!C5493,"n.a.")</x:f>
        <x:v>194211253</x:v>
      </x:c>
      <x:c r="F5505" s="8" t="n">
        <x:f>IF(ISNUMBER('原始字段'!C5589),'原始字段'!C5589,"n.a.")</x:f>
        <x:v>196211253</x:v>
      </x:c>
      <x:c r="G5505" s="8" t="n">
        <x:f>IF(COUNT(E5505:F5505)=2,F5505-E5505,"n.a.")</x:f>
        <x:v>2000000</x:v>
      </x:c>
      <x:c r="H5505" s="9" t="n">
        <x:f>IF(ISNUMBER('原始字段'!D5589),'原始字段'!D5589,"n.a.")</x:f>
        <x:v>2.1159</x:v>
      </x:c>
      <x:c r="I5505" s="9" t="n">
        <x:f>IF(COUNT(G5505:H5505)=2,G5505*H5505/100000000,"n.a.")</x:f>
        <x:v>0.042318</x:v>
      </x:c>
      <x:c r="J5505" s="1" t="str">
        <x:v>日频齐全；折算事件未独立核实</x:v>
      </x:c>
    </x:row>
    <x:row r="5506" ht="25" customHeight="1">
      <x:c r="A5506" s="1" t="str">
        <x:v>中证1000</x:v>
      </x:c>
      <x:c r="B5506" s="1" t="str">
        <x:v>560010.SH</x:v>
      </x:c>
      <x:c r="C5506" s="1" t="str">
        <x:v>广发中证1000ETF</x:v>
      </x:c>
      <x:c r="D5506" s="7" t="d">
        <x:v>2026-08-20T00:00:00.000Z</x:v>
      </x:c>
      <x:c r="E5506" s="8" t="n">
        <x:f>IF(ISNUMBER('原始字段'!C5526),'原始字段'!C5526,"n.a.")</x:f>
        <x:v>2378621700</x:v>
      </x:c>
      <x:c r="F5506" s="8" t="n">
        <x:f>IF(ISNUMBER('原始字段'!C5622),'原始字段'!C5622,"n.a.")</x:f>
        <x:v>1904621700</x:v>
      </x:c>
      <x:c r="G5506" s="8" t="n">
        <x:f>IF(COUNT(E5506:F5506)=2,F5506-E5506,"n.a.")</x:f>
        <x:v>-474000000</x:v>
      </x:c>
      <x:c r="H5506" s="9" t="n">
        <x:f>IF(ISNUMBER('原始字段'!D5622),'原始字段'!D5622,"n.a.")</x:f>
        <x:v>3.1573</x:v>
      </x:c>
      <x:c r="I5506" s="9" t="n">
        <x:f>IF(COUNT(G5506:H5506)=2,G5506*H5506/100000000,"n.a.")</x:f>
        <x:v>-14.965602</x:v>
      </x:c>
      <x:c r="J5506" s="1" t="str">
        <x:v>日频齐全；折算事件未独立核实</x:v>
      </x:c>
    </x:row>
    <x:row r="5507" ht="25" customHeight="1">
      <x:c r="A5507" s="1" t="str">
        <x:v>中证1000</x:v>
      </x:c>
      <x:c r="B5507" s="1" t="str">
        <x:v>159845.SZ</x:v>
      </x:c>
      <x:c r="C5507" s="1" t="str">
        <x:v>华夏中证1000ETF</x:v>
      </x:c>
      <x:c r="D5507" s="7" t="d">
        <x:v>2026-08-20T00:00:00.000Z</x:v>
      </x:c>
      <x:c r="E5507" s="8" t="n">
        <x:f>IF(ISNUMBER('原始字段'!C5477),'原始字段'!C5477,"n.a.")</x:f>
        <x:v>2394425606</x:v>
      </x:c>
      <x:c r="F5507" s="8" t="n">
        <x:f>IF(ISNUMBER('原始字段'!C5573),'原始字段'!C5573,"n.a.")</x:f>
        <x:v>2205425606</x:v>
      </x:c>
      <x:c r="G5507" s="8" t="n">
        <x:f>IF(COUNT(E5507:F5507)=2,F5507-E5507,"n.a.")</x:f>
        <x:v>-189000000</x:v>
      </x:c>
      <x:c r="H5507" s="9" t="n">
        <x:f>IF(ISNUMBER('原始字段'!D5573),'原始字段'!D5573,"n.a.")</x:f>
        <x:v>3.1594</x:v>
      </x:c>
      <x:c r="I5507" s="9" t="n">
        <x:f>IF(COUNT(G5507:H5507)=2,G5507*H5507/100000000,"n.a.")</x:f>
        <x:v>-5.971266</x:v>
      </x:c>
      <x:c r="J5507" s="1" t="str">
        <x:v>日频齐全；折算事件未独立核实</x:v>
      </x:c>
    </x:row>
    <x:row r="5508" ht="25" customHeight="1">
      <x:c r="A5508" s="1" t="str">
        <x:v>中证1000</x:v>
      </x:c>
      <x:c r="B5508" s="1" t="str">
        <x:v>159633.SZ</x:v>
      </x:c>
      <x:c r="C5508" s="1" t="str">
        <x:v>易方达中证1000ETF</x:v>
      </x:c>
      <x:c r="D5508" s="7" t="d">
        <x:v>2026-08-20T00:00:00.000Z</x:v>
      </x:c>
      <x:c r="E5508" s="8" t="n">
        <x:f>IF(ISNUMBER('原始字段'!C5471),'原始字段'!C5471,"n.a.")</x:f>
        <x:v>1098162658</x:v>
      </x:c>
      <x:c r="F5508" s="8" t="n">
        <x:f>IF(ISNUMBER('原始字段'!C5567),'原始字段'!C5567,"n.a.")</x:f>
        <x:v>1014162658</x:v>
      </x:c>
      <x:c r="G5508" s="8" t="n">
        <x:f>IF(COUNT(E5508:F5508)=2,F5508-E5508,"n.a.")</x:f>
        <x:v>-84000000</x:v>
      </x:c>
      <x:c r="H5508" s="9" t="n">
        <x:f>IF(ISNUMBER('原始字段'!D5567),'原始字段'!D5567,"n.a.")</x:f>
        <x:v>3.2453</x:v>
      </x:c>
      <x:c r="I5508" s="9" t="n">
        <x:f>IF(COUNT(G5508:H5508)=2,G5508*H5508/100000000,"n.a.")</x:f>
        <x:v>-2.726052</x:v>
      </x:c>
      <x:c r="J5508" s="1" t="str">
        <x:v>日频齐全；折算事件未独立核实</x:v>
      </x:c>
    </x:row>
    <x:row r="5509" ht="25" customHeight="1">
      <x:c r="A5509" s="1" t="str">
        <x:v>中证1000</x:v>
      </x:c>
      <x:c r="B5509" s="1" t="str">
        <x:v>159629.SZ</x:v>
      </x:c>
      <x:c r="C5509" s="1" t="str">
        <x:v>富国中证1000ETF</x:v>
      </x:c>
      <x:c r="D5509" s="7" t="d">
        <x:v>2026-08-20T00:00:00.000Z</x:v>
      </x:c>
      <x:c r="E5509" s="8" t="n">
        <x:f>IF(ISNUMBER('原始字段'!C5470),'原始字段'!C5470,"n.a.")</x:f>
        <x:v>1057252663</x:v>
      </x:c>
      <x:c r="F5509" s="8" t="n">
        <x:f>IF(ISNUMBER('原始字段'!C5566),'原始字段'!C5566,"n.a.")</x:f>
        <x:v>965252663</x:v>
      </x:c>
      <x:c r="G5509" s="8" t="n">
        <x:f>IF(COUNT(E5509:F5509)=2,F5509-E5509,"n.a.")</x:f>
        <x:v>-92000000</x:v>
      </x:c>
      <x:c r="H5509" s="9" t="n">
        <x:f>IF(ISNUMBER('原始字段'!D5566),'原始字段'!D5566,"n.a.")</x:f>
        <x:v>3.1722</x:v>
      </x:c>
      <x:c r="I5509" s="9" t="n">
        <x:f>IF(COUNT(G5509:H5509)=2,G5509*H5509/100000000,"n.a.")</x:f>
        <x:v>-2.918424</x:v>
      </x:c>
      <x:c r="J5509" s="1" t="str">
        <x:v>日频齐全；折算事件未独立核实</x:v>
      </x:c>
    </x:row>
    <x:row r="5510" ht="25" customHeight="1">
      <x:c r="A5510" s="1" t="str">
        <x:v>中证1000</x:v>
      </x:c>
      <x:c r="B5510" s="1" t="str">
        <x:v>512100.SH</x:v>
      </x:c>
      <x:c r="C5510" s="1" t="str">
        <x:v>南方中证1000ETF</x:v>
      </x:c>
      <x:c r="D5510" s="7" t="d">
        <x:v>2026-08-20T00:00:00.000Z</x:v>
      </x:c>
      <x:c r="E5510" s="8" t="n">
        <x:f>IF(ISNUMBER('原始字段'!C5511),'原始字段'!C5511,"n.a.")</x:f>
        <x:v>7341217600</x:v>
      </x:c>
      <x:c r="F5510" s="8" t="n">
        <x:f>IF(ISNUMBER('原始字段'!C5607),'原始字段'!C5607,"n.a.")</x:f>
        <x:v>6787217600</x:v>
      </x:c>
      <x:c r="G5510" s="8" t="n">
        <x:f>IF(COUNT(E5510:F5510)=2,F5510-E5510,"n.a.")</x:f>
        <x:v>-554000000</x:v>
      </x:c>
      <x:c r="H5510" s="9" t="n">
        <x:f>IF(ISNUMBER('原始字段'!D5607),'原始字段'!D5607,"n.a.")</x:f>
        <x:v>3.0761</x:v>
      </x:c>
      <x:c r="I5510" s="9" t="n">
        <x:f>IF(COUNT(G5510:H5510)=2,G5510*H5510/100000000,"n.a.")</x:f>
        <x:v>-17.041594</x:v>
      </x:c>
      <x:c r="J5510" s="1" t="str">
        <x:v>日频齐全；折算事件未独立核实</x:v>
      </x:c>
    </x:row>
    <x:row r="5511" ht="25" customHeight="1">
      <x:c r="A5511" s="1" t="str">
        <x:v>中证1000</x:v>
      </x:c>
      <x:c r="B5511" s="1" t="str">
        <x:v>516300.SH</x:v>
      </x:c>
      <x:c r="C5511" s="1" t="str">
        <x:v>华泰柏瑞中证1000ETF</x:v>
      </x:c>
      <x:c r="D5511" s="7" t="d">
        <x:v>2026-08-20T00:00:00.000Z</x:v>
      </x:c>
      <x:c r="E5511" s="8" t="n">
        <x:f>IF(ISNUMBER('原始字段'!C5525),'原始字段'!C5525,"n.a.")</x:f>
        <x:v>45012600</x:v>
      </x:c>
      <x:c r="F5511" s="8" t="n">
        <x:f>IF(ISNUMBER('原始字段'!C5621),'原始字段'!C5621,"n.a.")</x:f>
        <x:v>45012600</x:v>
      </x:c>
      <x:c r="G5511" s="8" t="n">
        <x:f>IF(COUNT(E5511:F5511)=2,F5511-E5511,"n.a.")</x:f>
        <x:v>0</x:v>
      </x:c>
      <x:c r="H5511" s="9" t="n">
        <x:f>IF(ISNUMBER('原始字段'!D5621),'原始字段'!D5621,"n.a.")</x:f>
        <x:v>3.1946</x:v>
      </x:c>
      <x:c r="I5511" s="9" t="n">
        <x:f>IF(COUNT(G5511:H5511)=2,G5511*H5511/100000000,"n.a.")</x:f>
        <x:v>0</x:v>
      </x:c>
      <x:c r="J5511" s="1" t="str">
        <x:v>日频齐全；折算事件未独立核实</x:v>
      </x:c>
    </x:row>
    <x:row r="5512" ht="25" customHeight="1">
      <x:c r="A5512" s="1" t="str">
        <x:v>中证1000</x:v>
      </x:c>
      <x:c r="B5512" s="1" t="str">
        <x:v>560110.SH</x:v>
      </x:c>
      <x:c r="C5512" s="1" t="str">
        <x:v>汇添富中证1000ETF</x:v>
      </x:c>
      <x:c r="D5512" s="7" t="d">
        <x:v>2026-08-20T00:00:00.000Z</x:v>
      </x:c>
      <x:c r="E5512" s="8" t="n">
        <x:f>IF(ISNUMBER('原始字段'!C5527),'原始字段'!C5527,"n.a.")</x:f>
        <x:v>370903500</x:v>
      </x:c>
      <x:c r="F5512" s="8" t="n">
        <x:f>IF(ISNUMBER('原始字段'!C5623),'原始字段'!C5623,"n.a.")</x:f>
        <x:v>370903500</x:v>
      </x:c>
      <x:c r="G5512" s="8" t="n">
        <x:f>IF(COUNT(E5512:F5512)=2,F5512-E5512,"n.a.")</x:f>
        <x:v>0</x:v>
      </x:c>
      <x:c r="H5512" s="9" t="n">
        <x:f>IF(ISNUMBER('原始字段'!D5623),'原始字段'!D5623,"n.a.")</x:f>
        <x:v>1.142</x:v>
      </x:c>
      <x:c r="I5512" s="9" t="n">
        <x:f>IF(COUNT(G5512:H5512)=2,G5512*H5512/100000000,"n.a.")</x:f>
        <x:v>0</x:v>
      </x:c>
      <x:c r="J5512" s="1" t="str">
        <x:v>日频齐全；折算事件未独立核实</x:v>
      </x:c>
    </x:row>
    <x:row r="5513" ht="25" customHeight="1">
      <x:c r="A5513" s="1" t="str">
        <x:v>中证2000</x:v>
      </x:c>
      <x:c r="B5513" s="1" t="str">
        <x:v>159535.SZ</x:v>
      </x:c>
      <x:c r="C5513" s="1" t="str">
        <x:v>嘉实中证2000ETF</x:v>
      </x:c>
      <x:c r="D5513" s="7" t="d">
        <x:v>2026-08-20T00:00:00.000Z</x:v>
      </x:c>
      <x:c r="E5513" s="8" t="n">
        <x:f>IF(ISNUMBER('原始字段'!C5468),'原始字段'!C5468,"n.a.")</x:f>
        <x:v>25981088</x:v>
      </x:c>
      <x:c r="F5513" s="8" t="n">
        <x:f>IF(ISNUMBER('原始字段'!C5564),'原始字段'!C5564,"n.a.")</x:f>
        <x:v>25981088</x:v>
      </x:c>
      <x:c r="G5513" s="8" t="n">
        <x:f>IF(COUNT(E5513:F5513)=2,F5513-E5513,"n.a.")</x:f>
        <x:v>0</x:v>
      </x:c>
      <x:c r="H5513" s="9" t="n">
        <x:f>IF(ISNUMBER('原始字段'!D5564),'原始字段'!D5564,"n.a.")</x:f>
        <x:v>1.479</x:v>
      </x:c>
      <x:c r="I5513" s="9" t="n">
        <x:f>IF(COUNT(G5513:H5513)=2,G5513*H5513/100000000,"n.a.")</x:f>
        <x:v>0</x:v>
      </x:c>
      <x:c r="J5513" s="1" t="str">
        <x:v>日频齐全；折算事件未独立核实</x:v>
      </x:c>
    </x:row>
    <x:row r="5514" ht="25" customHeight="1">
      <x:c r="A5514" s="1" t="str">
        <x:v>中证2000</x:v>
      </x:c>
      <x:c r="B5514" s="1" t="str">
        <x:v>159536.SZ</x:v>
      </x:c>
      <x:c r="C5514" s="1" t="str">
        <x:v>汇添富中证2000ETF</x:v>
      </x:c>
      <x:c r="D5514" s="7" t="d">
        <x:v>2026-08-20T00:00:00.000Z</x:v>
      </x:c>
      <x:c r="E5514" s="8" t="n">
        <x:f>IF(ISNUMBER('原始字段'!C5469),'原始字段'!C5469,"n.a.")</x:f>
        <x:v>49261589</x:v>
      </x:c>
      <x:c r="F5514" s="8" t="n">
        <x:f>IF(ISNUMBER('原始字段'!C5565),'原始字段'!C5565,"n.a.")</x:f>
        <x:v>47261589</x:v>
      </x:c>
      <x:c r="G5514" s="8" t="n">
        <x:f>IF(COUNT(E5514:F5514)=2,F5514-E5514,"n.a.")</x:f>
        <x:v>-2000000</x:v>
      </x:c>
      <x:c r="H5514" s="9" t="n">
        <x:f>IF(ISNUMBER('原始字段'!D5565),'原始字段'!D5565,"n.a.")</x:f>
        <x:v>1.3776</x:v>
      </x:c>
      <x:c r="I5514" s="9" t="n">
        <x:f>IF(COUNT(G5514:H5514)=2,G5514*H5514/100000000,"n.a.")</x:f>
        <x:v>-0.027552</x:v>
      </x:c>
      <x:c r="J5514" s="1" t="str">
        <x:v>日频齐全；折算事件未独立核实</x:v>
      </x:c>
    </x:row>
    <x:row r="5515" ht="25" customHeight="1">
      <x:c r="A5515" s="1" t="str">
        <x:v>中证2000</x:v>
      </x:c>
      <x:c r="B5515" s="1" t="str">
        <x:v>159531.SZ</x:v>
      </x:c>
      <x:c r="C5515" s="1" t="str">
        <x:v>南方中证2000ETF</x:v>
      </x:c>
      <x:c r="D5515" s="7" t="d">
        <x:v>2026-08-20T00:00:00.000Z</x:v>
      </x:c>
      <x:c r="E5515" s="8" t="n">
        <x:f>IF(ISNUMBER('原始字段'!C5465),'原始字段'!C5465,"n.a.")</x:f>
        <x:v>1044608406</x:v>
      </x:c>
      <x:c r="F5515" s="8" t="n">
        <x:f>IF(ISNUMBER('原始字段'!C5561),'原始字段'!C5561,"n.a.")</x:f>
        <x:v>1002608406</x:v>
      </x:c>
      <x:c r="G5515" s="8" t="n">
        <x:f>IF(COUNT(E5515:F5515)=2,F5515-E5515,"n.a.")</x:f>
        <x:v>-42000000</x:v>
      </x:c>
      <x:c r="H5515" s="9" t="n">
        <x:f>IF(ISNUMBER('原始字段'!D5561),'原始字段'!D5561,"n.a.")</x:f>
        <x:v>1.4384</x:v>
      </x:c>
      <x:c r="I5515" s="9" t="n">
        <x:f>IF(COUNT(G5515:H5515)=2,G5515*H5515/100000000,"n.a.")</x:f>
        <x:v>-0.6041279999999999</x:v>
      </x:c>
      <x:c r="J5515" s="1" t="str">
        <x:v>日频齐全；折算事件未独立核实</x:v>
      </x:c>
    </x:row>
    <x:row r="5516" ht="25" customHeight="1">
      <x:c r="A5516" s="1" t="str">
        <x:v>中证2000</x:v>
      </x:c>
      <x:c r="B5516" s="1" t="str">
        <x:v>159532.SZ</x:v>
      </x:c>
      <x:c r="C5516" s="1" t="str">
        <x:v>易方达中证2000ETF</x:v>
      </x:c>
      <x:c r="D5516" s="7" t="d">
        <x:v>2026-08-20T00:00:00.000Z</x:v>
      </x:c>
      <x:c r="E5516" s="8" t="n">
        <x:f>IF(ISNUMBER('原始字段'!C5466),'原始字段'!C5466,"n.a.")</x:f>
        <x:v>175564791</x:v>
      </x:c>
      <x:c r="F5516" s="8" t="n">
        <x:f>IF(ISNUMBER('原始字段'!C5562),'原始字段'!C5562,"n.a.")</x:f>
        <x:v>171564791</x:v>
      </x:c>
      <x:c r="G5516" s="8" t="n">
        <x:f>IF(COUNT(E5516:F5516)=2,F5516-E5516,"n.a.")</x:f>
        <x:v>-4000000</x:v>
      </x:c>
      <x:c r="H5516" s="9" t="n">
        <x:f>IF(ISNUMBER('原始字段'!D5562),'原始字段'!D5562,"n.a.")</x:f>
        <x:v>1.6265</x:v>
      </x:c>
      <x:c r="I5516" s="9" t="n">
        <x:f>IF(COUNT(G5516:H5516)=2,G5516*H5516/100000000,"n.a.")</x:f>
        <x:v>-0.06506</x:v>
      </x:c>
      <x:c r="J5516" s="1" t="str">
        <x:v>日频齐全；折算事件未独立核实</x:v>
      </x:c>
    </x:row>
    <x:row r="5517" ht="25" customHeight="1">
      <x:c r="A5517" s="1" t="str">
        <x:v>中证2000</x:v>
      </x:c>
      <x:c r="B5517" s="1" t="str">
        <x:v>159533.SZ</x:v>
      </x:c>
      <x:c r="C5517" s="1" t="str">
        <x:v>博时中证2000ETF</x:v>
      </x:c>
      <x:c r="D5517" s="7" t="d">
        <x:v>2026-08-20T00:00:00.000Z</x:v>
      </x:c>
      <x:c r="E5517" s="8" t="n">
        <x:f>IF(ISNUMBER('原始字段'!C5467),'原始字段'!C5467,"n.a.")</x:f>
        <x:v>15458785</x:v>
      </x:c>
      <x:c r="F5517" s="8" t="n">
        <x:f>IF(ISNUMBER('原始字段'!C5563),'原始字段'!C5563,"n.a.")</x:f>
        <x:v>15458785</x:v>
      </x:c>
      <x:c r="G5517" s="8" t="n">
        <x:f>IF(COUNT(E5517:F5517)=2,F5517-E5517,"n.a.")</x:f>
        <x:v>0</x:v>
      </x:c>
      <x:c r="H5517" s="9" t="n">
        <x:f>IF(ISNUMBER('原始字段'!D5563),'原始字段'!D5563,"n.a.")</x:f>
        <x:v>1.9145</x:v>
      </x:c>
      <x:c r="I5517" s="9" t="n">
        <x:f>IF(COUNT(G5517:H5517)=2,G5517*H5517/100000000,"n.a.")</x:f>
        <x:v>0</x:v>
      </x:c>
      <x:c r="J5517" s="1" t="str">
        <x:v>日频齐全；折算事件未独立核实</x:v>
      </x:c>
    </x:row>
    <x:row r="5518" ht="25" customHeight="1">
      <x:c r="A5518" s="1" t="str">
        <x:v>中证2000</x:v>
      </x:c>
      <x:c r="B5518" s="1" t="str">
        <x:v>561370.SH</x:v>
      </x:c>
      <x:c r="C5518" s="1" t="str">
        <x:v>国泰中证2000ETF</x:v>
      </x:c>
      <x:c r="D5518" s="7" t="d">
        <x:v>2026-08-20T00:00:00.000Z</x:v>
      </x:c>
      <x:c r="E5518" s="8" t="n">
        <x:f>IF(ISNUMBER('原始字段'!C5530),'原始字段'!C5530,"n.a.")</x:f>
        <x:v>32356000</x:v>
      </x:c>
      <x:c r="F5518" s="8" t="n">
        <x:f>IF(ISNUMBER('原始字段'!C5626),'原始字段'!C5626,"n.a.")</x:f>
        <x:v>32356000</x:v>
      </x:c>
      <x:c r="G5518" s="8" t="n">
        <x:f>IF(COUNT(E5518:F5518)=2,F5518-E5518,"n.a.")</x:f>
        <x:v>0</x:v>
      </x:c>
      <x:c r="H5518" s="9" t="n">
        <x:f>IF(ISNUMBER('原始字段'!D5626),'原始字段'!D5626,"n.a.")</x:f>
        <x:v>1.3963</x:v>
      </x:c>
      <x:c r="I5518" s="9" t="n">
        <x:f>IF(COUNT(G5518:H5518)=2,G5518*H5518/100000000,"n.a.")</x:f>
        <x:v>0</x:v>
      </x:c>
      <x:c r="J5518" s="1" t="str">
        <x:v>日频齐全；折算事件未独立核实</x:v>
      </x:c>
    </x:row>
    <x:row r="5519" ht="25" customHeight="1">
      <x:c r="A5519" s="1" t="str">
        <x:v>中证2000</x:v>
      </x:c>
      <x:c r="B5519" s="1" t="str">
        <x:v>563300.SH</x:v>
      </x:c>
      <x:c r="C5519" s="1" t="str">
        <x:v>华泰柏瑞中证2000ETF</x:v>
      </x:c>
      <x:c r="D5519" s="7" t="d">
        <x:v>2026-08-20T00:00:00.000Z</x:v>
      </x:c>
      <x:c r="E5519" s="8" t="n">
        <x:f>IF(ISNUMBER('原始字段'!C5534),'原始字段'!C5534,"n.a.")</x:f>
        <x:v>4416174000</x:v>
      </x:c>
      <x:c r="F5519" s="8" t="n">
        <x:f>IF(ISNUMBER('原始字段'!C5630),'原始字段'!C5630,"n.a.")</x:f>
        <x:v>4363674000</x:v>
      </x:c>
      <x:c r="G5519" s="8" t="n">
        <x:f>IF(COUNT(E5519:F5519)=2,F5519-E5519,"n.a.")</x:f>
        <x:v>-52500000</x:v>
      </x:c>
      <x:c r="H5519" s="9" t="n">
        <x:f>IF(ISNUMBER('原始字段'!D5630),'原始字段'!D5630,"n.a.")</x:f>
        <x:v>1.4063</x:v>
      </x:c>
      <x:c r="I5519" s="9" t="n">
        <x:f>IF(COUNT(G5519:H5519)=2,G5519*H5519/100000000,"n.a.")</x:f>
        <x:v>-0.7383075</x:v>
      </x:c>
      <x:c r="J5519" s="1" t="str">
        <x:v>日频齐全；折算事件未独立核实</x:v>
      </x:c>
    </x:row>
    <x:row r="5520" ht="25" customHeight="1">
      <x:c r="A5520" s="1" t="str">
        <x:v>中证2000</x:v>
      </x:c>
      <x:c r="B5520" s="1" t="str">
        <x:v>562660.SH</x:v>
      </x:c>
      <x:c r="C5520" s="1" t="str">
        <x:v>华夏中证2000ETF</x:v>
      </x:c>
      <x:c r="D5520" s="7" t="d">
        <x:v>2026-08-20T00:00:00.000Z</x:v>
      </x:c>
      <x:c r="E5520" s="8" t="n">
        <x:f>IF(ISNUMBER('原始字段'!C5532),'原始字段'!C5532,"n.a.")</x:f>
        <x:v>326874000</x:v>
      </x:c>
      <x:c r="F5520" s="8" t="n">
        <x:f>IF(ISNUMBER('原始字段'!C5628),'原始字段'!C5628,"n.a.")</x:f>
        <x:v>330874000</x:v>
      </x:c>
      <x:c r="G5520" s="8" t="n">
        <x:f>IF(COUNT(E5520:F5520)=2,F5520-E5520,"n.a.")</x:f>
        <x:v>4000000</x:v>
      </x:c>
      <x:c r="H5520" s="9" t="n">
        <x:f>IF(ISNUMBER('原始字段'!D5628),'原始字段'!D5628,"n.a.")</x:f>
        <x:v>1.8626</x:v>
      </x:c>
      <x:c r="I5520" s="9" t="n">
        <x:f>IF(COUNT(G5520:H5520)=2,G5520*H5520/100000000,"n.a.")</x:f>
        <x:v>0.074504</x:v>
      </x:c>
      <x:c r="J5520" s="1" t="str">
        <x:v>日频齐全；折算事件未独立核实</x:v>
      </x:c>
    </x:row>
    <x:row r="5521" ht="25" customHeight="1">
      <x:c r="A5521" s="1" t="str">
        <x:v>中证2000</x:v>
      </x:c>
      <x:c r="B5521" s="1" t="str">
        <x:v>563200.SH</x:v>
      </x:c>
      <x:c r="C5521" s="1" t="str">
        <x:v>富国中证2000ETF</x:v>
      </x:c>
      <x:c r="D5521" s="7" t="d">
        <x:v>2026-08-20T00:00:00.000Z</x:v>
      </x:c>
      <x:c r="E5521" s="8" t="n">
        <x:f>IF(ISNUMBER('原始字段'!C5533),'原始字段'!C5533,"n.a.")</x:f>
        <x:v>57458800</x:v>
      </x:c>
      <x:c r="F5521" s="8" t="n">
        <x:f>IF(ISNUMBER('原始字段'!C5629),'原始字段'!C5629,"n.a.")</x:f>
        <x:v>57458800</x:v>
      </x:c>
      <x:c r="G5521" s="8" t="n">
        <x:f>IF(COUNT(E5521:F5521)=2,F5521-E5521,"n.a.")</x:f>
        <x:v>0</x:v>
      </x:c>
      <x:c r="H5521" s="9" t="n">
        <x:f>IF(ISNUMBER('原始字段'!D5629),'原始字段'!D5629,"n.a.")</x:f>
        <x:v>1.4956</x:v>
      </x:c>
      <x:c r="I5521" s="9" t="n">
        <x:f>IF(COUNT(G5521:H5521)=2,G5521*H5521/100000000,"n.a.")</x:f>
        <x:v>0</x:v>
      </x:c>
      <x:c r="J5521" s="1" t="str">
        <x:v>日频齐全；折算事件未独立核实</x:v>
      </x:c>
    </x:row>
    <x:row r="5522" ht="25" customHeight="1">
      <x:c r="A5522" s="1" t="str">
        <x:v>中证2000</x:v>
      </x:c>
      <x:c r="B5522" s="1" t="str">
        <x:v>560220.SH</x:v>
      </x:c>
      <x:c r="C5522" s="1" t="str">
        <x:v>广发中证2000ETF</x:v>
      </x:c>
      <x:c r="D5522" s="7" t="d">
        <x:v>2026-08-20T00:00:00.000Z</x:v>
      </x:c>
      <x:c r="E5522" s="8" t="n">
        <x:f>IF(ISNUMBER('原始字段'!C5528),'原始字段'!C5528,"n.a.")</x:f>
        <x:v>63717000</x:v>
      </x:c>
      <x:c r="F5522" s="8" t="n">
        <x:f>IF(ISNUMBER('原始字段'!C5624),'原始字段'!C5624,"n.a.")</x:f>
        <x:v>60717000</x:v>
      </x:c>
      <x:c r="G5522" s="8" t="n">
        <x:f>IF(COUNT(E5522:F5522)=2,F5522-E5522,"n.a.")</x:f>
        <x:v>-3000000</x:v>
      </x:c>
      <x:c r="H5522" s="9" t="n">
        <x:f>IF(ISNUMBER('原始字段'!D5624),'原始字段'!D5624,"n.a.")</x:f>
        <x:v>1.4248</x:v>
      </x:c>
      <x:c r="I5522" s="9" t="n">
        <x:f>IF(COUNT(G5522:H5522)=2,G5522*H5522/100000000,"n.a.")</x:f>
        <x:v>-0.042744</x:v>
      </x:c>
      <x:c r="J5522" s="1" t="str">
        <x:v>日频齐全；折算事件未独立核实</x:v>
      </x:c>
    </x:row>
    <x:row r="5523" ht="25" customHeight="1">
      <x:c r="A5523" s="1" t="str">
        <x:v>创业板指</x:v>
      </x:c>
      <x:c r="B5523" s="1" t="str">
        <x:v>159810.SZ</x:v>
      </x:c>
      <x:c r="C5523" s="1" t="str">
        <x:v>浦银创业板ETF</x:v>
      </x:c>
      <x:c r="D5523" s="7" t="d">
        <x:v>2026-08-20T00:00:00.000Z</x:v>
      </x:c>
      <x:c r="E5523" s="8" t="n">
        <x:f>IF(ISNUMBER('原始字段'!C5474),'原始字段'!C5474,"n.a.")</x:f>
        <x:v>57475458</x:v>
      </x:c>
      <x:c r="F5523" s="8" t="n">
        <x:f>IF(ISNUMBER('原始字段'!C5570),'原始字段'!C5570,"n.a.")</x:f>
        <x:v>57475458</x:v>
      </x:c>
      <x:c r="G5523" s="8" t="n">
        <x:f>IF(COUNT(E5523:F5523)=2,F5523-E5523,"n.a.")</x:f>
        <x:v>0</x:v>
      </x:c>
      <x:c r="H5523" s="9" t="n">
        <x:f>IF(ISNUMBER('原始字段'!D5570),'原始字段'!D5570,"n.a.")</x:f>
        <x:v>1.4081</x:v>
      </x:c>
      <x:c r="I5523" s="9" t="n">
        <x:f>IF(COUNT(G5523:H5523)=2,G5523*H5523/100000000,"n.a.")</x:f>
        <x:v>0</x:v>
      </x:c>
      <x:c r="J5523" s="1" t="str">
        <x:v>日频齐全；折算事件未独立核实</x:v>
      </x:c>
    </x:row>
    <x:row r="5524" ht="25" customHeight="1">
      <x:c r="A5524" s="1" t="str">
        <x:v>创业板指</x:v>
      </x:c>
      <x:c r="B5524" s="1" t="str">
        <x:v>159808.SZ</x:v>
      </x:c>
      <x:c r="C5524" s="1" t="str">
        <x:v>融通创业板ETF</x:v>
      </x:c>
      <x:c r="D5524" s="7" t="d">
        <x:v>2026-08-20T00:00:00.000Z</x:v>
      </x:c>
      <x:c r="E5524" s="8" t="n">
        <x:f>IF(ISNUMBER('原始字段'!C5473),'原始字段'!C5473,"n.a.")</x:f>
        <x:v>49484790</x:v>
      </x:c>
      <x:c r="F5524" s="8" t="n">
        <x:f>IF(ISNUMBER('原始字段'!C5569),'原始字段'!C5569,"n.a.")</x:f>
        <x:v>49484790</x:v>
      </x:c>
      <x:c r="G5524" s="8" t="n">
        <x:f>IF(COUNT(E5524:F5524)=2,F5524-E5524,"n.a.")</x:f>
        <x:v>0</x:v>
      </x:c>
      <x:c r="H5524" s="9" t="n">
        <x:f>IF(ISNUMBER('原始字段'!D5569),'原始字段'!D5569,"n.a.")</x:f>
        <x:v>1.3561</x:v>
      </x:c>
      <x:c r="I5524" s="9" t="n">
        <x:f>IF(COUNT(G5524:H5524)=2,G5524*H5524/100000000,"n.a.")</x:f>
        <x:v>0</x:v>
      </x:c>
      <x:c r="J5524" s="1" t="str">
        <x:v>日频齐全；折算事件未独立核实</x:v>
      </x:c>
    </x:row>
    <x:row r="5525" ht="25" customHeight="1">
      <x:c r="A5525" s="1" t="str">
        <x:v>创业板指</x:v>
      </x:c>
      <x:c r="B5525" s="1" t="str">
        <x:v>159964.SZ</x:v>
      </x:c>
      <x:c r="C5525" s="1" t="str">
        <x:v>平安创业板ETF</x:v>
      </x:c>
      <x:c r="D5525" s="7" t="d">
        <x:v>2026-08-20T00:00:00.000Z</x:v>
      </x:c>
      <x:c r="E5525" s="8" t="n">
        <x:f>IF(ISNUMBER('原始字段'!C5489),'原始字段'!C5489,"n.a.")</x:f>
        <x:v>165481881</x:v>
      </x:c>
      <x:c r="F5525" s="8" t="n">
        <x:f>IF(ISNUMBER('原始字段'!C5585),'原始字段'!C5585,"n.a.")</x:f>
        <x:v>167481881</x:v>
      </x:c>
      <x:c r="G5525" s="8" t="n">
        <x:f>IF(COUNT(E5525:F5525)=2,F5525-E5525,"n.a.")</x:f>
        <x:v>2000000</x:v>
      </x:c>
      <x:c r="H5525" s="9" t="n">
        <x:f>IF(ISNUMBER('原始字段'!D5585),'原始字段'!D5585,"n.a.")</x:f>
        <x:v>2.2977</x:v>
      </x:c>
      <x:c r="I5525" s="9" t="n">
        <x:f>IF(COUNT(G5525:H5525)=2,G5525*H5525/100000000,"n.a.")</x:f>
        <x:v>0.045954</x:v>
      </x:c>
      <x:c r="J5525" s="1" t="str">
        <x:v>日频齐全；折算事件未独立核实</x:v>
      </x:c>
    </x:row>
    <x:row r="5526" ht="25" customHeight="1">
      <x:c r="A5526" s="1" t="str">
        <x:v>创业板指</x:v>
      </x:c>
      <x:c r="B5526" s="1" t="str">
        <x:v>159915.SZ</x:v>
      </x:c>
      <x:c r="C5526" s="1" t="str">
        <x:v>易方达创业板ETF</x:v>
      </x:c>
      <x:c r="D5526" s="7" t="d">
        <x:v>2026-08-20T00:00:00.000Z</x:v>
      </x:c>
      <x:c r="E5526" s="8" t="n">
        <x:f>IF(ISNUMBER('原始字段'!C5479),'原始字段'!C5479,"n.a.")</x:f>
        <x:v>18410454936</x:v>
      </x:c>
      <x:c r="F5526" s="8" t="n">
        <x:f>IF(ISNUMBER('原始字段'!C5575),'原始字段'!C5575,"n.a.")</x:f>
        <x:v>18160454936</x:v>
      </x:c>
      <x:c r="G5526" s="8" t="n">
        <x:f>IF(COUNT(E5526:F5526)=2,F5526-E5526,"n.a.")</x:f>
        <x:v>-250000000</x:v>
      </x:c>
      <x:c r="H5526" s="9" t="n">
        <x:f>IF(ISNUMBER('原始字段'!D5575),'原始字段'!D5575,"n.a.")</x:f>
        <x:v>3.5143</x:v>
      </x:c>
      <x:c r="I5526" s="9" t="n">
        <x:f>IF(COUNT(G5526:H5526)=2,G5526*H5526/100000000,"n.a.")</x:f>
        <x:v>-8.78575</x:v>
      </x:c>
      <x:c r="J5526" s="1" t="str">
        <x:v>日频齐全；折算事件未独立核实</x:v>
      </x:c>
    </x:row>
    <x:row r="5527" ht="25" customHeight="1">
      <x:c r="A5527" s="1" t="str">
        <x:v>创业板指</x:v>
      </x:c>
      <x:c r="B5527" s="1" t="str">
        <x:v>159971.SZ</x:v>
      </x:c>
      <x:c r="C5527" s="1" t="str">
        <x:v>富国创业板ETF</x:v>
      </x:c>
      <x:c r="D5527" s="7" t="d">
        <x:v>2026-08-20T00:00:00.000Z</x:v>
      </x:c>
      <x:c r="E5527" s="8" t="n">
        <x:f>IF(ISNUMBER('原始字段'!C5491),'原始字段'!C5491,"n.a.")</x:f>
        <x:v>1640020288</x:v>
      </x:c>
      <x:c r="F5527" s="8" t="n">
        <x:f>IF(ISNUMBER('原始字段'!C5587),'原始字段'!C5587,"n.a.")</x:f>
        <x:v>1616020288</x:v>
      </x:c>
      <x:c r="G5527" s="8" t="n">
        <x:f>IF(COUNT(E5527:F5527)=2,F5527-E5527,"n.a.")</x:f>
        <x:v>-24000000</x:v>
      </x:c>
      <x:c r="H5527" s="9" t="n">
        <x:f>IF(ISNUMBER('原始字段'!D5587),'原始字段'!D5587,"n.a.")</x:f>
        <x:v>1.222</x:v>
      </x:c>
      <x:c r="I5527" s="9" t="n">
        <x:f>IF(COUNT(G5527:H5527)=2,G5527*H5527/100000000,"n.a.")</x:f>
        <x:v>-0.29328</x:v>
      </x:c>
      <x:c r="J5527" s="1" t="str">
        <x:v>日频齐全；折算事件未独立核实</x:v>
      </x:c>
    </x:row>
    <x:row r="5528" ht="25" customHeight="1">
      <x:c r="A5528" s="1" t="str">
        <x:v>创业板指</x:v>
      </x:c>
      <x:c r="B5528" s="1" t="str">
        <x:v>159957.SZ</x:v>
      </x:c>
      <x:c r="C5528" s="1" t="str">
        <x:v>华夏创业板ETF</x:v>
      </x:c>
      <x:c r="D5528" s="7" t="d">
        <x:v>2026-08-20T00:00:00.000Z</x:v>
      </x:c>
      <x:c r="E5528" s="8" t="n">
        <x:f>IF(ISNUMBER('原始字段'!C5487),'原始字段'!C5487,"n.a.")</x:f>
        <x:v>1152784560</x:v>
      </x:c>
      <x:c r="F5528" s="8" t="n">
        <x:f>IF(ISNUMBER('原始字段'!C5583),'原始字段'!C5583,"n.a.")</x:f>
        <x:v>1143784560</x:v>
      </x:c>
      <x:c r="G5528" s="8" t="n">
        <x:f>IF(COUNT(E5528:F5528)=2,F5528-E5528,"n.a.")</x:f>
        <x:v>-9000000</x:v>
      </x:c>
      <x:c r="H5528" s="9" t="n">
        <x:f>IF(ISNUMBER('原始字段'!D5583),'原始字段'!D5583,"n.a.")</x:f>
        <x:v>2.302</x:v>
      </x:c>
      <x:c r="I5528" s="9" t="n">
        <x:f>IF(COUNT(G5528:H5528)=2,G5528*H5528/100000000,"n.a.")</x:f>
        <x:v>-0.20718</x:v>
      </x:c>
      <x:c r="J5528" s="1" t="str">
        <x:v>日频齐全；折算事件未独立核实</x:v>
      </x:c>
    </x:row>
    <x:row r="5529" ht="25" customHeight="1">
      <x:c r="A5529" s="1" t="str">
        <x:v>创业板指</x:v>
      </x:c>
      <x:c r="B5529" s="1" t="str">
        <x:v>159958.SZ</x:v>
      </x:c>
      <x:c r="C5529" s="1" t="str">
        <x:v>工银创业板ETF</x:v>
      </x:c>
      <x:c r="D5529" s="7" t="d">
        <x:v>2026-08-20T00:00:00.000Z</x:v>
      </x:c>
      <x:c r="E5529" s="8" t="n">
        <x:f>IF(ISNUMBER('原始字段'!C5488),'原始字段'!C5488,"n.a.")</x:f>
        <x:v>232211448</x:v>
      </x:c>
      <x:c r="F5529" s="8" t="n">
        <x:f>IF(ISNUMBER('原始字段'!C5584),'原始字段'!C5584,"n.a.")</x:f>
        <x:v>233611448</x:v>
      </x:c>
      <x:c r="G5529" s="8" t="n">
        <x:f>IF(COUNT(E5529:F5529)=2,F5529-E5529,"n.a.")</x:f>
        <x:v>1400000</x:v>
      </x:c>
      <x:c r="H5529" s="9" t="n">
        <x:f>IF(ISNUMBER('原始字段'!D5584),'原始字段'!D5584,"n.a.")</x:f>
        <x:v>2.1234</x:v>
      </x:c>
      <x:c r="I5529" s="9" t="n">
        <x:f>IF(COUNT(G5529:H5529)=2,G5529*H5529/100000000,"n.a.")</x:f>
        <x:v>0.029727600000000003</x:v>
      </x:c>
      <x:c r="J5529" s="1" t="str">
        <x:v>日频齐全；折算事件未独立核实</x:v>
      </x:c>
    </x:row>
    <x:row r="5530" ht="25" customHeight="1">
      <x:c r="A5530" s="1" t="str">
        <x:v>创业板指</x:v>
      </x:c>
      <x:c r="B5530" s="1" t="str">
        <x:v>159977.SZ</x:v>
      </x:c>
      <x:c r="C5530" s="1" t="str">
        <x:v>天弘创业板ETF</x:v>
      </x:c>
      <x:c r="D5530" s="7" t="d">
        <x:v>2026-08-20T00:00:00.000Z</x:v>
      </x:c>
      <x:c r="E5530" s="8" t="n">
        <x:f>IF(ISNUMBER('原始字段'!C5492),'原始字段'!C5492,"n.a.")</x:f>
        <x:v>3531872820</x:v>
      </x:c>
      <x:c r="F5530" s="8" t="n">
        <x:f>IF(ISNUMBER('原始字段'!C5588),'原始字段'!C5588,"n.a.")</x:f>
        <x:v>3539872820</x:v>
      </x:c>
      <x:c r="G5530" s="8" t="n">
        <x:f>IF(COUNT(E5530:F5530)=2,F5530-E5530,"n.a.")</x:f>
        <x:v>8000000</x:v>
      </x:c>
      <x:c r="H5530" s="9" t="n">
        <x:f>IF(ISNUMBER('原始字段'!D5588),'原始字段'!D5588,"n.a.")</x:f>
        <x:v>1.8232</x:v>
      </x:c>
      <x:c r="I5530" s="9" t="n">
        <x:f>IF(COUNT(G5530:H5530)=2,G5530*H5530/100000000,"n.a.")</x:f>
        <x:v>0.145856</x:v>
      </x:c>
      <x:c r="J5530" s="1" t="str">
        <x:v>日频齐全；折算事件未独立核实</x:v>
      </x:c>
    </x:row>
    <x:row r="5531" ht="25" customHeight="1">
      <x:c r="A5531" s="1" t="str">
        <x:v>创业板指</x:v>
      </x:c>
      <x:c r="B5531" s="1" t="str">
        <x:v>159821.SZ</x:v>
      </x:c>
      <x:c r="C5531" s="1" t="str">
        <x:v>中银证券创业板ETF</x:v>
      </x:c>
      <x:c r="D5531" s="7" t="d">
        <x:v>2026-08-20T00:00:00.000Z</x:v>
      </x:c>
      <x:c r="E5531" s="8" t="n">
        <x:f>IF(ISNUMBER('原始字段'!C5476),'原始字段'!C5476,"n.a.")</x:f>
        <x:v>59420000</x:v>
      </x:c>
      <x:c r="F5531" s="8" t="n">
        <x:f>IF(ISNUMBER('原始字段'!C5572),'原始字段'!C5572,"n.a.")</x:f>
        <x:v>60720000</x:v>
      </x:c>
      <x:c r="G5531" s="8" t="n">
        <x:f>IF(COUNT(E5531:F5531)=2,F5531-E5531,"n.a.")</x:f>
        <x:v>1300000</x:v>
      </x:c>
      <x:c r="H5531" s="9" t="n">
        <x:f>IF(ISNUMBER('原始字段'!D5572),'原始字段'!D5572,"n.a.")</x:f>
        <x:v>1.3175</x:v>
      </x:c>
      <x:c r="I5531" s="9" t="n">
        <x:f>IF(COUNT(G5531:H5531)=2,G5531*H5531/100000000,"n.a.")</x:f>
        <x:v>0.017127499999999997</x:v>
      </x:c>
      <x:c r="J5531" s="1" t="str">
        <x:v>日频齐全；折算事件未独立核实</x:v>
      </x:c>
    </x:row>
    <x:row r="5532" ht="25" customHeight="1">
      <x:c r="A5532" s="1" t="str">
        <x:v>创业板指</x:v>
      </x:c>
      <x:c r="B5532" s="1" t="str">
        <x:v>159956.SZ</x:v>
      </x:c>
      <x:c r="C5532" s="1" t="str">
        <x:v>建信创业板ETF</x:v>
      </x:c>
      <x:c r="D5532" s="7" t="d">
        <x:v>2026-08-20T00:00:00.000Z</x:v>
      </x:c>
      <x:c r="E5532" s="8" t="n">
        <x:f>IF(ISNUMBER('原始字段'!C5486),'原始字段'!C5486,"n.a.")</x:f>
        <x:v>46978674</x:v>
      </x:c>
      <x:c r="F5532" s="8" t="n">
        <x:f>IF(ISNUMBER('原始字段'!C5582),'原始字段'!C5582,"n.a.")</x:f>
        <x:v>46978674</x:v>
      </x:c>
      <x:c r="G5532" s="8" t="n">
        <x:f>IF(COUNT(E5532:F5532)=2,F5532-E5532,"n.a.")</x:f>
        <x:v>0</x:v>
      </x:c>
      <x:c r="H5532" s="9" t="n">
        <x:f>IF(ISNUMBER('原始字段'!D5582),'原始字段'!D5582,"n.a.")</x:f>
        <x:v>2.2248</x:v>
      </x:c>
      <x:c r="I5532" s="9" t="n">
        <x:f>IF(COUNT(G5532:H5532)=2,G5532*H5532/100000000,"n.a.")</x:f>
        <x:v>0</x:v>
      </x:c>
      <x:c r="J5532" s="1" t="str">
        <x:v>日频齐全；折算事件未独立核实</x:v>
      </x:c>
    </x:row>
    <x:row r="5533" ht="25" customHeight="1">
      <x:c r="A5533" s="1" t="str">
        <x:v>创业板指</x:v>
      </x:c>
      <x:c r="B5533" s="1" t="str">
        <x:v>159908.SZ</x:v>
      </x:c>
      <x:c r="C5533" s="1" t="str">
        <x:v>博时创业板ETF</x:v>
      </x:c>
      <x:c r="D5533" s="7" t="d">
        <x:v>2026-08-20T00:00:00.000Z</x:v>
      </x:c>
      <x:c r="E5533" s="8" t="n">
        <x:f>IF(ISNUMBER('原始字段'!C5478),'原始字段'!C5478,"n.a.")</x:f>
        <x:v>310229029</x:v>
      </x:c>
      <x:c r="F5533" s="8" t="n">
        <x:f>IF(ISNUMBER('原始字段'!C5574),'原始字段'!C5574,"n.a.")</x:f>
        <x:v>310229029</x:v>
      </x:c>
      <x:c r="G5533" s="8" t="n">
        <x:f>IF(COUNT(E5533:F5533)=2,F5533-E5533,"n.a.")</x:f>
        <x:v>0</x:v>
      </x:c>
      <x:c r="H5533" s="9" t="n">
        <x:f>IF(ISNUMBER('原始字段'!D5574),'原始字段'!D5574,"n.a.")</x:f>
        <x:v>3.2762</x:v>
      </x:c>
      <x:c r="I5533" s="9" t="n">
        <x:f>IF(COUNT(G5533:H5533)=2,G5533*H5533/100000000,"n.a.")</x:f>
        <x:v>0</x:v>
      </x:c>
      <x:c r="J5533" s="1" t="str">
        <x:v>日频齐全；折算事件未独立核实</x:v>
      </x:c>
    </x:row>
    <x:row r="5534" ht="25" customHeight="1">
      <x:c r="A5534" s="1" t="str">
        <x:v>创业板指</x:v>
      </x:c>
      <x:c r="B5534" s="1" t="str">
        <x:v>159952.SZ</x:v>
      </x:c>
      <x:c r="C5534" s="1" t="str">
        <x:v>广发创业板ETF</x:v>
      </x:c>
      <x:c r="D5534" s="7" t="d">
        <x:v>2026-08-20T00:00:00.000Z</x:v>
      </x:c>
      <x:c r="E5534" s="8" t="n">
        <x:f>IF(ISNUMBER('原始字段'!C5485),'原始字段'!C5485,"n.a.")</x:f>
        <x:v>5424184929</x:v>
      </x:c>
      <x:c r="F5534" s="8" t="n">
        <x:f>IF(ISNUMBER('原始字段'!C5581),'原始字段'!C5581,"n.a.")</x:f>
        <x:v>5334084929</x:v>
      </x:c>
      <x:c r="G5534" s="8" t="n">
        <x:f>IF(COUNT(E5534:F5534)=2,F5534-E5534,"n.a.")</x:f>
        <x:v>-90100000</x:v>
      </x:c>
      <x:c r="H5534" s="9" t="n">
        <x:f>IF(ISNUMBER('原始字段'!D5581),'原始字段'!D5581,"n.a.")</x:f>
        <x:v>2.1341</x:v>
      </x:c>
      <x:c r="I5534" s="9" t="n">
        <x:f>IF(COUNT(G5534:H5534)=2,G5534*H5534/100000000,"n.a.")</x:f>
        <x:v>-1.9228241</x:v>
      </x:c>
      <x:c r="J5534" s="1" t="str">
        <x:v>日频齐全；折算事件未独立核实</x:v>
      </x:c>
    </x:row>
    <x:row r="5535" ht="25" customHeight="1">
      <x:c r="A5535" s="1" t="str">
        <x:v>创业板指</x:v>
      </x:c>
      <x:c r="B5535" s="1" t="str">
        <x:v>159247.SZ</x:v>
      </x:c>
      <x:c r="C5535" s="1" t="str">
        <x:v>汇添富创业板ETF</x:v>
      </x:c>
      <x:c r="D5535" s="7" t="d">
        <x:v>2026-08-20T00:00:00.000Z</x:v>
      </x:c>
      <x:c r="E5535" s="8" t="n">
        <x:f>IF(ISNUMBER('原始字段'!C5459),'原始字段'!C5459,"n.a.")</x:f>
        <x:v>435984966</x:v>
      </x:c>
      <x:c r="F5535" s="8" t="n">
        <x:f>IF(ISNUMBER('原始字段'!C5555),'原始字段'!C5555,"n.a.")</x:f>
        <x:v>429984966</x:v>
      </x:c>
      <x:c r="G5535" s="8" t="n">
        <x:f>IF(COUNT(E5535:F5535)=2,F5535-E5535,"n.a.")</x:f>
        <x:v>-6000000</x:v>
      </x:c>
      <x:c r="H5535" s="9" t="n">
        <x:f>IF(ISNUMBER('原始字段'!D5555),'原始字段'!D5555,"n.a.")</x:f>
        <x:v>1.0502</x:v>
      </x:c>
      <x:c r="I5535" s="9" t="n">
        <x:f>IF(COUNT(G5535:H5535)=2,G5535*H5535/100000000,"n.a.")</x:f>
        <x:v>-0.063012</x:v>
      </x:c>
      <x:c r="J5535" s="1" t="str">
        <x:v>日频齐全；折算事件未独立核实</x:v>
      </x:c>
    </x:row>
    <x:row r="5536" ht="25" customHeight="1">
      <x:c r="A5536" s="1" t="str">
        <x:v>创业板指</x:v>
      </x:c>
      <x:c r="B5536" s="1" t="str">
        <x:v>159948.SZ</x:v>
      </x:c>
      <x:c r="C5536" s="1" t="str">
        <x:v>南方创业板ETF</x:v>
      </x:c>
      <x:c r="D5536" s="7" t="d">
        <x:v>2026-08-20T00:00:00.000Z</x:v>
      </x:c>
      <x:c r="E5536" s="8" t="n">
        <x:f>IF(ISNUMBER('原始字段'!C5484),'原始字段'!C5484,"n.a.")</x:f>
        <x:v>1174697720</x:v>
      </x:c>
      <x:c r="F5536" s="8" t="n">
        <x:f>IF(ISNUMBER('原始字段'!C5580),'原始字段'!C5580,"n.a.")</x:f>
        <x:v>1163697720</x:v>
      </x:c>
      <x:c r="G5536" s="8" t="n">
        <x:f>IF(COUNT(E5536:F5536)=2,F5536-E5536,"n.a.")</x:f>
        <x:v>-11000000</x:v>
      </x:c>
      <x:c r="H5536" s="9" t="n">
        <x:f>IF(ISNUMBER('原始字段'!D5580),'原始字段'!D5580,"n.a.")</x:f>
        <x:v>3.8805</x:v>
      </x:c>
      <x:c r="I5536" s="9" t="n">
        <x:f>IF(COUNT(G5536:H5536)=2,G5536*H5536/100000000,"n.a.")</x:f>
        <x:v>-0.426855</x:v>
      </x:c>
      <x:c r="J5536" s="1" t="str">
        <x:v>日频齐全；折算事件未独立核实</x:v>
      </x:c>
    </x:row>
    <x:row r="5537" ht="25" customHeight="1">
      <x:c r="A5537" s="1" t="str">
        <x:v>创业板指</x:v>
      </x:c>
      <x:c r="B5537" s="1" t="str">
        <x:v>159205.SZ</x:v>
      </x:c>
      <x:c r="C5537" s="1" t="str">
        <x:v>东财创业板ETF</x:v>
      </x:c>
      <x:c r="D5537" s="7" t="d">
        <x:v>2026-08-20T00:00:00.000Z</x:v>
      </x:c>
      <x:c r="E5537" s="8" t="n">
        <x:f>IF(ISNUMBER('原始字段'!C5458),'原始字段'!C5458,"n.a.")</x:f>
        <x:v>553056064</x:v>
      </x:c>
      <x:c r="F5537" s="8" t="n">
        <x:f>IF(ISNUMBER('原始字段'!C5554),'原始字段'!C5554,"n.a.")</x:f>
        <x:v>547056064</x:v>
      </x:c>
      <x:c r="G5537" s="8" t="n">
        <x:f>IF(COUNT(E5537:F5537)=2,F5537-E5537,"n.a.")</x:f>
        <x:v>-6000000</x:v>
      </x:c>
      <x:c r="H5537" s="9" t="n">
        <x:f>IF(ISNUMBER('原始字段'!D5554),'原始字段'!D5554,"n.a.")</x:f>
        <x:v>1.7182</x:v>
      </x:c>
      <x:c r="I5537" s="9" t="n">
        <x:f>IF(COUNT(G5537:H5537)=2,G5537*H5537/100000000,"n.a.")</x:f>
        <x:v>-0.103092</x:v>
      </x:c>
      <x:c r="J5537" s="1" t="str">
        <x:v>日频齐全；折算事件未独立核实</x:v>
      </x:c>
    </x:row>
    <x:row r="5538" ht="25" customHeight="1">
      <x:c r="A5538" s="1" t="str">
        <x:v>科创50</x:v>
      </x:c>
      <x:c r="B5538" s="1" t="str">
        <x:v>588940.SH</x:v>
      </x:c>
      <x:c r="C5538" s="1" t="str">
        <x:v>富国上证科创板50成份ETF</x:v>
      </x:c>
      <x:c r="D5538" s="7" t="d">
        <x:v>2026-08-20T00:00:00.000Z</x:v>
      </x:c>
      <x:c r="E5538" s="8" t="n">
        <x:f>IF(ISNUMBER('原始字段'!C5549),'原始字段'!C5549,"n.a.")</x:f>
        <x:v>2948840000</x:v>
      </x:c>
      <x:c r="F5538" s="8" t="n">
        <x:f>IF(ISNUMBER('原始字段'!C5645),'原始字段'!C5645,"n.a.")</x:f>
        <x:v>2942840000</x:v>
      </x:c>
      <x:c r="G5538" s="8" t="n">
        <x:f>IF(COUNT(E5538:F5538)=2,F5538-E5538,"n.a.")</x:f>
        <x:v>-6000000</x:v>
      </x:c>
      <x:c r="H5538" s="9" t="n">
        <x:f>IF(ISNUMBER('原始字段'!D5645),'原始字段'!D5645,"n.a.")</x:f>
        <x:v>0.8561</x:v>
      </x:c>
      <x:c r="I5538" s="9" t="n">
        <x:f>IF(COUNT(G5538:H5538)=2,G5538*H5538/100000000,"n.a.")</x:f>
        <x:v>-0.051366</x:v>
      </x:c>
      <x:c r="J5538" s="1" t="str">
        <x:v>日频齐全；折算事件未独立核实</x:v>
      </x:c>
    </x:row>
    <x:row r="5539" ht="25" customHeight="1">
      <x:c r="A5539" s="1" t="str">
        <x:v>科创50</x:v>
      </x:c>
      <x:c r="B5539" s="1" t="str">
        <x:v>589150.SH</x:v>
      </x:c>
      <x:c r="C5539" s="1" t="str">
        <x:v>平安上证科创板50成份ETF</x:v>
      </x:c>
      <x:c r="D5539" s="7" t="d">
        <x:v>2026-08-20T00:00:00.000Z</x:v>
      </x:c>
      <x:c r="E5539" s="8" t="n">
        <x:f>IF(ISNUMBER('原始字段'!C5551),'原始字段'!C5551,"n.a.")</x:f>
        <x:v>765437200</x:v>
      </x:c>
      <x:c r="F5539" s="8" t="n">
        <x:f>IF(ISNUMBER('原始字段'!C5647),'原始字段'!C5647,"n.a.")</x:f>
        <x:v>771437200</x:v>
      </x:c>
      <x:c r="G5539" s="8" t="n">
        <x:f>IF(COUNT(E5539:F5539)=2,F5539-E5539,"n.a.")</x:f>
        <x:v>6000000</x:v>
      </x:c>
      <x:c r="H5539" s="9" t="n">
        <x:f>IF(ISNUMBER('原始字段'!D5647),'原始字段'!D5647,"n.a.")</x:f>
        <x:v>1.1954</x:v>
      </x:c>
      <x:c r="I5539" s="9" t="n">
        <x:f>IF(COUNT(G5539:H5539)=2,G5539*H5539/100000000,"n.a.")</x:f>
        <x:v>0.071724</x:v>
      </x:c>
      <x:c r="J5539" s="1" t="str">
        <x:v>日频齐全；折算事件未独立核实</x:v>
      </x:c>
    </x:row>
    <x:row r="5540" ht="25" customHeight="1">
      <x:c r="A5540" s="1" t="str">
        <x:v>科创50</x:v>
      </x:c>
      <x:c r="B5540" s="1" t="str">
        <x:v>588150.SH</x:v>
      </x:c>
      <x:c r="C5540" s="1" t="str">
        <x:v>南方上证科创板50成份ETF</x:v>
      </x:c>
      <x:c r="D5540" s="7" t="d">
        <x:v>2026-08-20T00:00:00.000Z</x:v>
      </x:c>
      <x:c r="E5540" s="8" t="n">
        <x:f>IF(ISNUMBER('原始字段'!C5543),'原始字段'!C5543,"n.a.")</x:f>
        <x:v>376932600</x:v>
      </x:c>
      <x:c r="F5540" s="8" t="n">
        <x:f>IF(ISNUMBER('原始字段'!C5639),'原始字段'!C5639,"n.a.")</x:f>
        <x:v>387432600</x:v>
      </x:c>
      <x:c r="G5540" s="8" t="n">
        <x:f>IF(COUNT(E5540:F5540)=2,F5540-E5540,"n.a.")</x:f>
        <x:v>10500000</x:v>
      </x:c>
      <x:c r="H5540" s="9" t="n">
        <x:f>IF(ISNUMBER('原始字段'!D5639),'原始字段'!D5639,"n.a.")</x:f>
        <x:v>1.1748</x:v>
      </x:c>
      <x:c r="I5540" s="9" t="n">
        <x:f>IF(COUNT(G5540:H5540)=2,G5540*H5540/100000000,"n.a.")</x:f>
        <x:v>0.123354</x:v>
      </x:c>
      <x:c r="J5540" s="1" t="str">
        <x:v>日频齐全；折算事件未独立核实</x:v>
      </x:c>
    </x:row>
    <x:row r="5541" ht="25" customHeight="1">
      <x:c r="A5541" s="1" t="str">
        <x:v>科创50</x:v>
      </x:c>
      <x:c r="B5541" s="1" t="str">
        <x:v>588000.SH</x:v>
      </x:c>
      <x:c r="C5541" s="1" t="str">
        <x:v>华夏上证科创板50ETF</x:v>
      </x:c>
      <x:c r="D5541" s="7" t="d">
        <x:v>2026-08-20T00:00:00.000Z</x:v>
      </x:c>
      <x:c r="E5541" s="8" t="n">
        <x:f>IF(ISNUMBER('原始字段'!C5537),'原始字段'!C5537,"n.a.")</x:f>
        <x:v>49604668200</x:v>
      </x:c>
      <x:c r="F5541" s="8" t="n">
        <x:f>IF(ISNUMBER('原始字段'!C5633),'原始字段'!C5633,"n.a.")</x:f>
        <x:v>49868668200</x:v>
      </x:c>
      <x:c r="G5541" s="8" t="n">
        <x:f>IF(COUNT(E5541:F5541)=2,F5541-E5541,"n.a.")</x:f>
        <x:v>264000000</x:v>
      </x:c>
      <x:c r="H5541" s="9" t="n">
        <x:f>IF(ISNUMBER('原始字段'!D5633),'原始字段'!D5633,"n.a.")</x:f>
        <x:v>1.7449</x:v>
      </x:c>
      <x:c r="I5541" s="9" t="n">
        <x:f>IF(COUNT(G5541:H5541)=2,G5541*H5541/100000000,"n.a.")</x:f>
        <x:v>4.606536</x:v>
      </x:c>
      <x:c r="J5541" s="1" t="str">
        <x:v>日频齐全；折算事件未独立核实</x:v>
      </x:c>
    </x:row>
    <x:row r="5542" ht="25" customHeight="1">
      <x:c r="A5542" s="1" t="str">
        <x:v>科创50</x:v>
      </x:c>
      <x:c r="B5542" s="1" t="str">
        <x:v>589850.SH</x:v>
      </x:c>
      <x:c r="C5542" s="1" t="str">
        <x:v>东财上证科创板50成份ETF</x:v>
      </x:c>
      <x:c r="D5542" s="7" t="d">
        <x:v>2026-08-20T00:00:00.000Z</x:v>
      </x:c>
      <x:c r="E5542" s="8" t="n">
        <x:f>IF(ISNUMBER('原始字段'!C5553),'原始字段'!C5553,"n.a.")</x:f>
        <x:v>685057000</x:v>
      </x:c>
      <x:c r="F5542" s="8" t="n">
        <x:f>IF(ISNUMBER('原始字段'!C5649),'原始字段'!C5649,"n.a.")</x:f>
        <x:v>718057000</x:v>
      </x:c>
      <x:c r="G5542" s="8" t="n">
        <x:f>IF(COUNT(E5542:F5542)=2,F5542-E5542,"n.a.")</x:f>
        <x:v>33000000</x:v>
      </x:c>
      <x:c r="H5542" s="9" t="n">
        <x:f>IF(ISNUMBER('原始字段'!D5649),'原始字段'!D5649,"n.a.")</x:f>
        <x:v>1.5881</x:v>
      </x:c>
      <x:c r="I5542" s="9" t="n">
        <x:f>IF(COUNT(G5542:H5542)=2,G5542*H5542/100000000,"n.a.")</x:f>
        <x:v>0.524073</x:v>
      </x:c>
      <x:c r="J5542" s="1" t="str">
        <x:v>日频齐全；折算事件未独立核实</x:v>
      </x:c>
    </x:row>
    <x:row r="5543" ht="25" customHeight="1">
      <x:c r="A5543" s="1" t="str">
        <x:v>科创50</x:v>
      </x:c>
      <x:c r="B5543" s="1" t="str">
        <x:v>588840.SH</x:v>
      </x:c>
      <x:c r="C5543" s="1" t="str">
        <x:v>万家上证科创板50成份ETF</x:v>
      </x:c>
      <x:c r="D5543" s="7" t="d">
        <x:v>2026-08-20T00:00:00.000Z</x:v>
      </x:c>
      <x:c r="E5543" s="8" t="n">
        <x:f>IF(ISNUMBER('原始字段'!C5547),'原始字段'!C5547,"n.a.")</x:f>
        <x:v>58236000</x:v>
      </x:c>
      <x:c r="F5543" s="8" t="n">
        <x:f>IF(ISNUMBER('原始字段'!C5643),'原始字段'!C5643,"n.a.")</x:f>
        <x:v>58236000</x:v>
      </x:c>
      <x:c r="G5543" s="8" t="n">
        <x:f>IF(COUNT(E5543:F5543)=2,F5543-E5543,"n.a.")</x:f>
        <x:v>0</x:v>
      </x:c>
      <x:c r="H5543" s="9" t="n">
        <x:f>IF(ISNUMBER('原始字段'!D5643),'原始字段'!D5643,"n.a.")</x:f>
        <x:v>1.5307</x:v>
      </x:c>
      <x:c r="I5543" s="9" t="n">
        <x:f>IF(COUNT(G5543:H5543)=2,G5543*H5543/100000000,"n.a.")</x:f>
        <x:v>0</x:v>
      </x:c>
      <x:c r="J5543" s="1" t="str">
        <x:v>日频齐全；折算事件未独立核实</x:v>
      </x:c>
    </x:row>
    <x:row r="5544" ht="25" customHeight="1">
      <x:c r="A5544" s="1" t="str">
        <x:v>科创50</x:v>
      </x:c>
      <x:c r="B5544" s="1" t="str">
        <x:v>588040.SH</x:v>
      </x:c>
      <x:c r="C5544" s="1" t="str">
        <x:v>鹏华上证科创板50成份ETF</x:v>
      </x:c>
      <x:c r="D5544" s="7" t="d">
        <x:v>2026-08-20T00:00:00.000Z</x:v>
      </x:c>
      <x:c r="E5544" s="8" t="n">
        <x:f>IF(ISNUMBER('原始字段'!C5538),'原始字段'!C5538,"n.a.")</x:f>
        <x:v>121889000</x:v>
      </x:c>
      <x:c r="F5544" s="8" t="n">
        <x:f>IF(ISNUMBER('原始字段'!C5634),'原始字段'!C5634,"n.a.")</x:f>
        <x:v>125889000</x:v>
      </x:c>
      <x:c r="G5544" s="8" t="n">
        <x:f>IF(COUNT(E5544:F5544)=2,F5544-E5544,"n.a.")</x:f>
        <x:v>4000000</x:v>
      </x:c>
      <x:c r="H5544" s="9" t="n">
        <x:f>IF(ISNUMBER('原始字段'!D5634),'原始字段'!D5634,"n.a.")</x:f>
        <x:v>1.6817</x:v>
      </x:c>
      <x:c r="I5544" s="9" t="n">
        <x:f>IF(COUNT(G5544:H5544)=2,G5544*H5544/100000000,"n.a.")</x:f>
        <x:v>0.067268</x:v>
      </x:c>
      <x:c r="J5544" s="1" t="str">
        <x:v>日频齐全；折算事件未独立核实</x:v>
      </x:c>
    </x:row>
    <x:row r="5545" ht="25" customHeight="1">
      <x:c r="A5545" s="1" t="str">
        <x:v>科创50</x:v>
      </x:c>
      <x:c r="B5545" s="1" t="str">
        <x:v>588280.SH</x:v>
      </x:c>
      <x:c r="C5545" s="1" t="str">
        <x:v>华安上证科创板50ETF</x:v>
      </x:c>
      <x:c r="D5545" s="7" t="d">
        <x:v>2026-08-20T00:00:00.000Z</x:v>
      </x:c>
      <x:c r="E5545" s="8" t="n">
        <x:f>IF(ISNUMBER('原始字段'!C5545),'原始字段'!C5545,"n.a.")</x:f>
        <x:v>372121000</x:v>
      </x:c>
      <x:c r="F5545" s="8" t="n">
        <x:f>IF(ISNUMBER('原始字段'!C5641),'原始字段'!C5641,"n.a.")</x:f>
        <x:v>384121000</x:v>
      </x:c>
      <x:c r="G5545" s="8" t="n">
        <x:f>IF(COUNT(E5545:F5545)=2,F5545-E5545,"n.a.")</x:f>
        <x:v>12000000</x:v>
      </x:c>
      <x:c r="H5545" s="9" t="n">
        <x:f>IF(ISNUMBER('原始字段'!D5641),'原始字段'!D5641,"n.a.")</x:f>
        <x:v>1.1897</x:v>
      </x:c>
      <x:c r="I5545" s="9" t="n">
        <x:f>IF(COUNT(G5545:H5545)=2,G5545*H5545/100000000,"n.a.")</x:f>
        <x:v>0.142764</x:v>
      </x:c>
      <x:c r="J5545" s="1" t="str">
        <x:v>日频齐全；折算事件未独立核实</x:v>
      </x:c>
    </x:row>
    <x:row r="5546" ht="25" customHeight="1">
      <x:c r="A5546" s="1" t="str">
        <x:v>科创50</x:v>
      </x:c>
      <x:c r="B5546" s="1" t="str">
        <x:v>589360.SH</x:v>
      </x:c>
      <x:c r="C5546" s="1" t="str">
        <x:v>国泰上证科创板50成份ETF</x:v>
      </x:c>
      <x:c r="D5546" s="7" t="d">
        <x:v>2026-08-20T00:00:00.000Z</x:v>
      </x:c>
      <x:c r="E5546" s="8" t="n">
        <x:f>IF(ISNUMBER('原始字段'!C5552),'原始字段'!C5552,"n.a.")</x:f>
        <x:v>2651174000</x:v>
      </x:c>
      <x:c r="F5546" s="8" t="n">
        <x:f>IF(ISNUMBER('原始字段'!C5648),'原始字段'!C5648,"n.a.")</x:f>
        <x:v>2657174000</x:v>
      </x:c>
      <x:c r="G5546" s="8" t="n">
        <x:f>IF(COUNT(E5546:F5546)=2,F5546-E5546,"n.a.")</x:f>
        <x:v>6000000</x:v>
      </x:c>
      <x:c r="H5546" s="9" t="n">
        <x:f>IF(ISNUMBER('原始字段'!D5648),'原始字段'!D5648,"n.a.")</x:f>
        <x:v>0.8537</x:v>
      </x:c>
      <x:c r="I5546" s="9" t="n">
        <x:f>IF(COUNT(G5546:H5546)=2,G5546*H5546/100000000,"n.a.")</x:f>
        <x:v>0.051222</x:v>
      </x:c>
      <x:c r="J5546" s="1" t="str">
        <x:v>日频齐全；折算事件未独立核实</x:v>
      </x:c>
    </x:row>
    <x:row r="5547" ht="25" customHeight="1">
      <x:c r="A5547" s="1" t="str">
        <x:v>科创50</x:v>
      </x:c>
      <x:c r="B5547" s="1" t="str">
        <x:v>588950.SH</x:v>
      </x:c>
      <x:c r="C5547" s="1" t="str">
        <x:v>景顺长城上证科创板50成份ETF</x:v>
      </x:c>
      <x:c r="D5547" s="7" t="d">
        <x:v>2026-08-20T00:00:00.000Z</x:v>
      </x:c>
      <x:c r="E5547" s="8" t="n">
        <x:f>IF(ISNUMBER('原始字段'!C5550),'原始字段'!C5550,"n.a.")</x:f>
        <x:v>644729700</x:v>
      </x:c>
      <x:c r="F5547" s="8" t="n">
        <x:f>IF(ISNUMBER('原始字段'!C5646),'原始字段'!C5646,"n.a.")</x:f>
        <x:v>662729700</x:v>
      </x:c>
      <x:c r="G5547" s="8" t="n">
        <x:f>IF(COUNT(E5547:F5547)=2,F5547-E5547,"n.a.")</x:f>
        <x:v>18000000</x:v>
      </x:c>
      <x:c r="H5547" s="9" t="n">
        <x:f>IF(ISNUMBER('原始字段'!D5646),'原始字段'!D5646,"n.a.")</x:f>
        <x:v>1.7305</x:v>
      </x:c>
      <x:c r="I5547" s="9" t="n">
        <x:f>IF(COUNT(G5547:H5547)=2,G5547*H5547/100000000,"n.a.")</x:f>
        <x:v>0.31149</x:v>
      </x:c>
      <x:c r="J5547" s="1" t="str">
        <x:v>日频齐全；折算事件未独立核实</x:v>
      </x:c>
    </x:row>
    <x:row r="5548" ht="25" customHeight="1">
      <x:c r="A5548" s="1" t="str">
        <x:v>科创50</x:v>
      </x:c>
      <x:c r="B5548" s="1" t="str">
        <x:v>588080.SH</x:v>
      </x:c>
      <x:c r="C5548" s="1" t="str">
        <x:v>易方达上证科创板50ETF</x:v>
      </x:c>
      <x:c r="D5548" s="7" t="d">
        <x:v>2026-08-20T00:00:00.000Z</x:v>
      </x:c>
      <x:c r="E5548" s="8" t="n">
        <x:f>IF(ISNUMBER('原始字段'!C5541),'原始字段'!C5541,"n.a.")</x:f>
        <x:v>24286628100</x:v>
      </x:c>
      <x:c r="F5548" s="8" t="n">
        <x:f>IF(ISNUMBER('原始字段'!C5637),'原始字段'!C5637,"n.a.")</x:f>
        <x:v>24571628100</x:v>
      </x:c>
      <x:c r="G5548" s="8" t="n">
        <x:f>IF(COUNT(E5548:F5548)=2,F5548-E5548,"n.a.")</x:f>
        <x:v>285000000</x:v>
      </x:c>
      <x:c r="H5548" s="9" t="n">
        <x:f>IF(ISNUMBER('原始字段'!D5637),'原始字段'!D5637,"n.a.")</x:f>
        <x:v>1.6919</x:v>
      </x:c>
      <x:c r="I5548" s="9" t="n">
        <x:f>IF(COUNT(G5548:H5548)=2,G5548*H5548/100000000,"n.a.")</x:f>
        <x:v>4.821915</x:v>
      </x:c>
      <x:c r="J5548" s="1" t="str">
        <x:v>日频齐全；折算事件未独立核实</x:v>
      </x:c>
    </x:row>
    <x:row r="5549" ht="25" customHeight="1">
      <x:c r="A5549" s="1" t="str">
        <x:v>科创50</x:v>
      </x:c>
      <x:c r="B5549" s="1" t="str">
        <x:v>588060.SH</x:v>
      </x:c>
      <x:c r="C5549" s="1" t="str">
        <x:v>广发上证科创板50ETF</x:v>
      </x:c>
      <x:c r="D5549" s="7" t="d">
        <x:v>2026-08-20T00:00:00.000Z</x:v>
      </x:c>
      <x:c r="E5549" s="8" t="n">
        <x:f>IF(ISNUMBER('原始字段'!C5540),'原始字段'!C5540,"n.a.")</x:f>
        <x:v>6991140000</x:v>
      </x:c>
      <x:c r="F5549" s="8" t="n">
        <x:f>IF(ISNUMBER('原始字段'!C5636),'原始字段'!C5636,"n.a.")</x:f>
        <x:v>7117140000</x:v>
      </x:c>
      <x:c r="G5549" s="8" t="n">
        <x:f>IF(COUNT(E5549:F5549)=2,F5549-E5549,"n.a.")</x:f>
        <x:v>126000000</x:v>
      </x:c>
      <x:c r="H5549" s="9" t="n">
        <x:f>IF(ISNUMBER('原始字段'!D5636),'原始字段'!D5636,"n.a.")</x:f>
        <x:v>1.0504</x:v>
      </x:c>
      <x:c r="I5549" s="9" t="n">
        <x:f>IF(COUNT(G5549:H5549)=2,G5549*H5549/100000000,"n.a.")</x:f>
        <x:v>1.323504</x:v>
      </x:c>
      <x:c r="J5549" s="1" t="str">
        <x:v>日频齐全；折算事件未独立核实</x:v>
      </x:c>
    </x:row>
    <x:row r="5550" ht="25" customHeight="1">
      <x:c r="A5550" s="1" t="str">
        <x:v>科创50</x:v>
      </x:c>
      <x:c r="B5550" s="1" t="str">
        <x:v>588870.SH</x:v>
      </x:c>
      <x:c r="C5550" s="1" t="str">
        <x:v>汇添富上证科创板50成份ETF</x:v>
      </x:c>
      <x:c r="D5550" s="7" t="d">
        <x:v>2026-08-20T00:00:00.000Z</x:v>
      </x:c>
      <x:c r="E5550" s="8" t="n">
        <x:f>IF(ISNUMBER('原始字段'!C5548),'原始字段'!C5548,"n.a.")</x:f>
        <x:v>731552000</x:v>
      </x:c>
      <x:c r="F5550" s="8" t="n">
        <x:f>IF(ISNUMBER('原始字段'!C5644),'原始字段'!C5644,"n.a.")</x:f>
        <x:v>758552000</x:v>
      </x:c>
      <x:c r="G5550" s="8" t="n">
        <x:f>IF(COUNT(E5550:F5550)=2,F5550-E5550,"n.a.")</x:f>
        <x:v>27000000</x:v>
      </x:c>
      <x:c r="H5550" s="9" t="n">
        <x:f>IF(ISNUMBER('原始字段'!D5644),'原始字段'!D5644,"n.a.")</x:f>
        <x:v>1.6772</x:v>
      </x:c>
      <x:c r="I5550" s="9" t="n">
        <x:f>IF(COUNT(G5550:H5550)=2,G5550*H5550/100000000,"n.a.")</x:f>
        <x:v>0.452844</x:v>
      </x:c>
      <x:c r="J5550" s="1" t="str">
        <x:v>日频齐全；折算事件未独立核实</x:v>
      </x:c>
    </x:row>
    <x:row r="5551" ht="25" customHeight="1">
      <x:c r="A5551" s="1" t="str">
        <x:v>科创50</x:v>
      </x:c>
      <x:c r="B5551" s="1" t="str">
        <x:v>588720.SH</x:v>
      </x:c>
      <x:c r="C5551" s="1" t="str">
        <x:v>中银上证科创板50成份ETF</x:v>
      </x:c>
      <x:c r="D5551" s="7" t="d">
        <x:v>2026-08-20T00:00:00.000Z</x:v>
      </x:c>
      <x:c r="E5551" s="8" t="n">
        <x:f>IF(ISNUMBER('原始字段'!C5546),'原始字段'!C5546,"n.a.")</x:f>
        <x:v>107241800</x:v>
      </x:c>
      <x:c r="F5551" s="8" t="n">
        <x:f>IF(ISNUMBER('原始字段'!C5642),'原始字段'!C5642,"n.a.")</x:f>
        <x:v>107241800</x:v>
      </x:c>
      <x:c r="G5551" s="8" t="n">
        <x:f>IF(COUNT(E5551:F5551)=2,F5551-E5551,"n.a.")</x:f>
        <x:v>0</x:v>
      </x:c>
      <x:c r="H5551" s="9" t="n">
        <x:f>IF(ISNUMBER('原始字段'!D5642),'原始字段'!D5642,"n.a.")</x:f>
        <x:v>1.6851</x:v>
      </x:c>
      <x:c r="I5551" s="9" t="n">
        <x:f>IF(COUNT(G5551:H5551)=2,G5551*H5551/100000000,"n.a.")</x:f>
        <x:v>0</x:v>
      </x:c>
      <x:c r="J5551" s="1" t="str">
        <x:v>日频齐全；折算事件未独立核实</x:v>
      </x:c>
    </x:row>
    <x:row r="5552" ht="25" customHeight="1">
      <x:c r="A5552" s="1" t="str">
        <x:v>科创50</x:v>
      </x:c>
      <x:c r="B5552" s="1" t="str">
        <x:v>588090.SH</x:v>
      </x:c>
      <x:c r="C5552" s="1" t="str">
        <x:v>华泰柏瑞上证科创板50ETF</x:v>
      </x:c>
      <x:c r="D5552" s="7" t="d">
        <x:v>2026-08-20T00:00:00.000Z</x:v>
      </x:c>
      <x:c r="E5552" s="8" t="n">
        <x:f>IF(ISNUMBER('原始字段'!C5542),'原始字段'!C5542,"n.a.")</x:f>
        <x:v>2889072800</x:v>
      </x:c>
      <x:c r="F5552" s="8" t="n">
        <x:f>IF(ISNUMBER('原始字段'!C5638),'原始字段'!C5638,"n.a.")</x:f>
        <x:v>2874072800</x:v>
      </x:c>
      <x:c r="G5552" s="8" t="n">
        <x:f>IF(COUNT(E5552:F5552)=2,F5552-E5552,"n.a.")</x:f>
        <x:v>-15000000</x:v>
      </x:c>
      <x:c r="H5552" s="9" t="n">
        <x:f>IF(ISNUMBER('原始字段'!D5638),'原始字段'!D5638,"n.a.")</x:f>
        <x:v>1.702</x:v>
      </x:c>
      <x:c r="I5552" s="9" t="n">
        <x:f>IF(COUNT(G5552:H5552)=2,G5552*H5552/100000000,"n.a.")</x:f>
        <x:v>-0.2553</x:v>
      </x:c>
      <x:c r="J5552" s="1" t="str">
        <x:v>日频齐全；折算事件未独立核实</x:v>
      </x:c>
    </x:row>
    <x:row r="5553" ht="25" customHeight="1">
      <x:c r="A5553" s="1" t="str">
        <x:v>科创50</x:v>
      </x:c>
      <x:c r="B5553" s="1" t="str">
        <x:v>588180.SH</x:v>
      </x:c>
      <x:c r="C5553" s="1" t="str">
        <x:v>国联安上证科创板50ETF</x:v>
      </x:c>
      <x:c r="D5553" s="7" t="d">
        <x:v>2026-08-20T00:00:00.000Z</x:v>
      </x:c>
      <x:c r="E5553" s="8" t="n">
        <x:f>IF(ISNUMBER('原始字段'!C5544),'原始字段'!C5544,"n.a.")</x:f>
        <x:v>717353700</x:v>
      </x:c>
      <x:c r="F5553" s="8" t="n">
        <x:f>IF(ISNUMBER('原始字段'!C5640),'原始字段'!C5640,"n.a.")</x:f>
        <x:v>724353700</x:v>
      </x:c>
      <x:c r="G5553" s="8" t="n">
        <x:f>IF(COUNT(E5553:F5553)=2,F5553-E5553,"n.a.")</x:f>
        <x:v>7000000</x:v>
      </x:c>
      <x:c r="H5553" s="9" t="n">
        <x:f>IF(ISNUMBER('原始字段'!D5640),'原始字段'!D5640,"n.a.")</x:f>
        <x:v>1.0808</x:v>
      </x:c>
      <x:c r="I5553" s="9" t="n">
        <x:f>IF(COUNT(G5553:H5553)=2,G5553*H5553/100000000,"n.a.")</x:f>
        <x:v>0.075656</x:v>
      </x:c>
      <x:c r="J5553" s="1" t="str">
        <x:v>日频齐全；折算事件未独立核实</x:v>
      </x:c>
    </x:row>
    <x:row r="5554" ht="25" customHeight="1">
      <x:c r="A5554" s="1" t="str">
        <x:v>科创50</x:v>
      </x:c>
      <x:c r="B5554" s="1" t="str">
        <x:v>588050.SH</x:v>
      </x:c>
      <x:c r="C5554" s="1" t="str">
        <x:v>工银上证科创板50ETF</x:v>
      </x:c>
      <x:c r="D5554" s="7" t="d">
        <x:v>2026-08-20T00:00:00.000Z</x:v>
      </x:c>
      <x:c r="E5554" s="8" t="n">
        <x:f>IF(ISNUMBER('原始字段'!C5539),'原始字段'!C5539,"n.a.")</x:f>
        <x:v>6407241300</x:v>
      </x:c>
      <x:c r="F5554" s="8" t="n">
        <x:f>IF(ISNUMBER('原始字段'!C5635),'原始字段'!C5635,"n.a.")</x:f>
        <x:v>6361241300</x:v>
      </x:c>
      <x:c r="G5554" s="8" t="n">
        <x:f>IF(COUNT(E5554:F5554)=2,F5554-E5554,"n.a.")</x:f>
        <x:v>-46000000</x:v>
      </x:c>
      <x:c r="H5554" s="9" t="n">
        <x:f>IF(ISNUMBER('原始字段'!D5635),'原始字段'!D5635,"n.a.")</x:f>
        <x:v>1.6957</x:v>
      </x:c>
      <x:c r="I5554" s="9" t="n">
        <x:f>IF(COUNT(G5554:H5554)=2,G5554*H5554/100000000,"n.a.")</x:f>
        <x:v>-0.780022</x:v>
      </x:c>
      <x:c r="J5554" s="1" t="str">
        <x:v>日频齐全；折算事件未独立核实</x:v>
      </x:c>
    </x:row>
    <x:row r="5555" ht="25" customHeight="1">
      <x:c r="A5555" s="1" t="str">
        <x:v>沪深300</x:v>
      </x:c>
      <x:c r="B5555" s="1" t="str">
        <x:v>159393.SZ</x:v>
      </x:c>
      <x:c r="C5555" s="1" t="str">
        <x:v>万家沪深300ETF</x:v>
      </x:c>
      <x:c r="D5555" s="7" t="d">
        <x:v>2026-08-21T00:00:00.000Z</x:v>
      </x:c>
      <x:c r="E5555" s="8" t="n">
        <x:f>IF(ISNUMBER('原始字段'!C5559),'原始字段'!C5559,"n.a.")</x:f>
        <x:v>92446342</x:v>
      </x:c>
      <x:c r="F5555" s="8" t="n">
        <x:f>IF(ISNUMBER('原始字段'!C5655),'原始字段'!C5655,"n.a.")</x:f>
        <x:v>91546342</x:v>
      </x:c>
      <x:c r="G5555" s="8" t="n">
        <x:f>IF(COUNT(E5555:F5555)=2,F5555-E5555,"n.a.")</x:f>
        <x:v>-900000</x:v>
      </x:c>
      <x:c r="H5555" s="9" t="n">
        <x:f>IF(ISNUMBER('原始字段'!D5655),'原始字段'!D5655,"n.a.")</x:f>
        <x:v>4.9705</x:v>
      </x:c>
      <x:c r="I5555" s="9" t="n">
        <x:f>IF(COUNT(G5555:H5555)=2,G5555*H5555/100000000,"n.a.")</x:f>
        <x:v>-0.0447345</x:v>
      </x:c>
      <x:c r="J5555" s="1" t="str">
        <x:v>日频齐全；折算事件未独立核实</x:v>
      </x:c>
    </x:row>
    <x:row r="5556" ht="25" customHeight="1">
      <x:c r="A5556" s="1" t="str">
        <x:v>沪深300</x:v>
      </x:c>
      <x:c r="B5556" s="1" t="str">
        <x:v>515660.SH</x:v>
      </x:c>
      <x:c r="C5556" s="1" t="str">
        <x:v>国联安沪深300ETF</x:v>
      </x:c>
      <x:c r="D5556" s="7" t="d">
        <x:v>2026-08-21T00:00:00.000Z</x:v>
      </x:c>
      <x:c r="E5556" s="8" t="n">
        <x:f>IF(ISNUMBER('原始字段'!C5620),'原始字段'!C5620,"n.a.")</x:f>
        <x:v>432694200</x:v>
      </x:c>
      <x:c r="F5556" s="8" t="n">
        <x:f>IF(ISNUMBER('原始字段'!C5716),'原始字段'!C5716,"n.a.")</x:f>
        <x:v>432694200</x:v>
      </x:c>
      <x:c r="G5556" s="8" t="n">
        <x:f>IF(COUNT(E5556:F5556)=2,F5556-E5556,"n.a.")</x:f>
        <x:v>0</x:v>
      </x:c>
      <x:c r="H5556" s="9" t="n">
        <x:f>IF(ISNUMBER('原始字段'!D5716),'原始字段'!D5716,"n.a.")</x:f>
        <x:v>5.8602</x:v>
      </x:c>
      <x:c r="I5556" s="9" t="n">
        <x:f>IF(COUNT(G5556:H5556)=2,G5556*H5556/100000000,"n.a.")</x:f>
        <x:v>0</x:v>
      </x:c>
      <x:c r="J5556" s="1" t="str">
        <x:v>日频齐全；折算事件未独立核实</x:v>
      </x:c>
    </x:row>
    <x:row r="5557" ht="25" customHeight="1">
      <x:c r="A5557" s="1" t="str">
        <x:v>沪深300</x:v>
      </x:c>
      <x:c r="B5557" s="1" t="str">
        <x:v>515360.SH</x:v>
      </x:c>
      <x:c r="C5557" s="1" t="str">
        <x:v>方正富邦沪深300ETF</x:v>
      </x:c>
      <x:c r="D5557" s="7" t="d">
        <x:v>2026-08-21T00:00:00.000Z</x:v>
      </x:c>
      <x:c r="E5557" s="8" t="n">
        <x:f>IF(ISNUMBER('原始字段'!C5615),'原始字段'!C5615,"n.a.")</x:f>
        <x:v>37779300</x:v>
      </x:c>
      <x:c r="F5557" s="8" t="n">
        <x:f>IF(ISNUMBER('原始字段'!C5711),'原始字段'!C5711,"n.a.")</x:f>
        <x:v>37779300</x:v>
      </x:c>
      <x:c r="G5557" s="8" t="n">
        <x:f>IF(COUNT(E5557:F5557)=2,F5557-E5557,"n.a.")</x:f>
        <x:v>0</x:v>
      </x:c>
      <x:c r="H5557" s="9" t="n">
        <x:f>IF(ISNUMBER('原始字段'!D5711),'原始字段'!D5711,"n.a.")</x:f>
        <x:v>6.795</x:v>
      </x:c>
      <x:c r="I5557" s="9" t="n">
        <x:f>IF(COUNT(G5557:H5557)=2,G5557*H5557/100000000,"n.a.")</x:f>
        <x:v>0</x:v>
      </x:c>
      <x:c r="J5557" s="1" t="str">
        <x:v>日频齐全；折算事件未独立核实</x:v>
      </x:c>
    </x:row>
    <x:row r="5558" ht="25" customHeight="1">
      <x:c r="A5558" s="1" t="str">
        <x:v>沪深300</x:v>
      </x:c>
      <x:c r="B5558" s="1" t="str">
        <x:v>510320.SH</x:v>
      </x:c>
      <x:c r="C5558" s="1" t="str">
        <x:v>中金沪深300ETF</x:v>
      </x:c>
      <x:c r="D5558" s="7" t="d">
        <x:v>2026-08-21T00:00:00.000Z</x:v>
      </x:c>
      <x:c r="E5558" s="8" t="n">
        <x:f>IF(ISNUMBER('原始字段'!C5592),'原始字段'!C5592,"n.a.")</x:f>
        <x:v>625068500</x:v>
      </x:c>
      <x:c r="F5558" s="8" t="n">
        <x:f>IF(ISNUMBER('原始字段'!C5688),'原始字段'!C5688,"n.a.")</x:f>
        <x:v>625068500</x:v>
      </x:c>
      <x:c r="G5558" s="8" t="n">
        <x:f>IF(COUNT(E5558:F5558)=2,F5558-E5558,"n.a.")</x:f>
        <x:v>0</x:v>
      </x:c>
      <x:c r="H5558" s="9" t="n">
        <x:f>IF(ISNUMBER('原始字段'!D5688),'原始字段'!D5688,"n.a.")</x:f>
        <x:v>1.259</x:v>
      </x:c>
      <x:c r="I5558" s="9" t="n">
        <x:f>IF(COUNT(G5558:H5558)=2,G5558*H5558/100000000,"n.a.")</x:f>
        <x:v>0</x:v>
      </x:c>
      <x:c r="J5558" s="1" t="str">
        <x:v>日频齐全；折算事件未独立核实</x:v>
      </x:c>
    </x:row>
    <x:row r="5559" ht="25" customHeight="1">
      <x:c r="A5559" s="1" t="str">
        <x:v>沪深300</x:v>
      </x:c>
      <x:c r="B5559" s="1" t="str">
        <x:v>510360.SH</x:v>
      </x:c>
      <x:c r="C5559" s="1" t="str">
        <x:v>广发沪深300ETF</x:v>
      </x:c>
      <x:c r="D5559" s="7" t="d">
        <x:v>2026-08-21T00:00:00.000Z</x:v>
      </x:c>
      <x:c r="E5559" s="8" t="n">
        <x:f>IF(ISNUMBER('原始字段'!C5595),'原始字段'!C5595,"n.a.")</x:f>
        <x:v>1772381200</x:v>
      </x:c>
      <x:c r="F5559" s="8" t="n">
        <x:f>IF(ISNUMBER('原始字段'!C5691),'原始字段'!C5691,"n.a.")</x:f>
        <x:v>1772381200</x:v>
      </x:c>
      <x:c r="G5559" s="8" t="n">
        <x:f>IF(COUNT(E5559:F5559)=2,F5559-E5559,"n.a.")</x:f>
        <x:v>0</x:v>
      </x:c>
      <x:c r="H5559" s="9" t="n">
        <x:f>IF(ISNUMBER('原始字段'!D5691),'原始字段'!D5691,"n.a.")</x:f>
        <x:v>1.792</x:v>
      </x:c>
      <x:c r="I5559" s="9" t="n">
        <x:f>IF(COUNT(G5559:H5559)=2,G5559*H5559/100000000,"n.a.")</x:f>
        <x:v>0</x:v>
      </x:c>
      <x:c r="J5559" s="1" t="str">
        <x:v>日频齐全；折算事件未独立核实</x:v>
      </x:c>
    </x:row>
    <x:row r="5560" ht="25" customHeight="1">
      <x:c r="A5560" s="1" t="str">
        <x:v>沪深300</x:v>
      </x:c>
      <x:c r="B5560" s="1" t="str">
        <x:v>515330.SH</x:v>
      </x:c>
      <x:c r="C5560" s="1" t="str">
        <x:v>天弘沪深300ETF</x:v>
      </x:c>
      <x:c r="D5560" s="7" t="d">
        <x:v>2026-08-21T00:00:00.000Z</x:v>
      </x:c>
      <x:c r="E5560" s="8" t="n">
        <x:f>IF(ISNUMBER('原始字段'!C5613),'原始字段'!C5613,"n.a.")</x:f>
        <x:v>6164709500</x:v>
      </x:c>
      <x:c r="F5560" s="8" t="n">
        <x:f>IF(ISNUMBER('原始字段'!C5709),'原始字段'!C5709,"n.a.")</x:f>
        <x:v>6164709500</x:v>
      </x:c>
      <x:c r="G5560" s="8" t="n">
        <x:f>IF(COUNT(E5560:F5560)=2,F5560-E5560,"n.a.")</x:f>
        <x:v>0</x:v>
      </x:c>
      <x:c r="H5560" s="9" t="n">
        <x:f>IF(ISNUMBER('原始字段'!D5709),'原始字段'!D5709,"n.a.")</x:f>
        <x:v>1.3468</x:v>
      </x:c>
      <x:c r="I5560" s="9" t="n">
        <x:f>IF(COUNT(G5560:H5560)=2,G5560*H5560/100000000,"n.a.")</x:f>
        <x:v>0</x:v>
      </x:c>
      <x:c r="J5560" s="1" t="str">
        <x:v>日频齐全；折算事件未独立核实</x:v>
      </x:c>
    </x:row>
    <x:row r="5561" ht="25" customHeight="1">
      <x:c r="A5561" s="1" t="str">
        <x:v>沪深300</x:v>
      </x:c>
      <x:c r="B5561" s="1" t="str">
        <x:v>510330.SH</x:v>
      </x:c>
      <x:c r="C5561" s="1" t="str">
        <x:v>华夏沪深300ETF</x:v>
      </x:c>
      <x:c r="D5561" s="7" t="d">
        <x:v>2026-08-21T00:00:00.000Z</x:v>
      </x:c>
      <x:c r="E5561" s="8" t="n">
        <x:f>IF(ISNUMBER('原始字段'!C5593),'原始字段'!C5593,"n.a.")</x:f>
        <x:v>8501649800</x:v>
      </x:c>
      <x:c r="F5561" s="8" t="n">
        <x:f>IF(ISNUMBER('原始字段'!C5689),'原始字段'!C5689,"n.a.")</x:f>
        <x:v>8378349800</x:v>
      </x:c>
      <x:c r="G5561" s="8" t="n">
        <x:f>IF(COUNT(E5561:F5561)=2,F5561-E5561,"n.a.")</x:f>
        <x:v>-123300000</x:v>
      </x:c>
      <x:c r="H5561" s="9" t="n">
        <x:f>IF(ISNUMBER('原始字段'!D5689),'原始字段'!D5689,"n.a.")</x:f>
        <x:v>4.8832</x:v>
      </x:c>
      <x:c r="I5561" s="9" t="n">
        <x:f>IF(COUNT(G5561:H5561)=2,G5561*H5561/100000000,"n.a.")</x:f>
        <x:v>-6.0209856</x:v>
      </x:c>
      <x:c r="J5561" s="1" t="str">
        <x:v>日频齐全；折算事件未独立核实</x:v>
      </x:c>
    </x:row>
    <x:row r="5562" ht="25" customHeight="1">
      <x:c r="A5562" s="1" t="str">
        <x:v>沪深300</x:v>
      </x:c>
      <x:c r="B5562" s="1" t="str">
        <x:v>510370.SH</x:v>
      </x:c>
      <x:c r="C5562" s="1" t="str">
        <x:v>兴业沪深300ETF</x:v>
      </x:c>
      <x:c r="D5562" s="7" t="d">
        <x:v>2026-08-21T00:00:00.000Z</x:v>
      </x:c>
      <x:c r="E5562" s="8" t="n">
        <x:f>IF(ISNUMBER('原始字段'!C5596),'原始字段'!C5596,"n.a.")</x:f>
        <x:v>87258100</x:v>
      </x:c>
      <x:c r="F5562" s="8" t="n">
        <x:f>IF(ISNUMBER('原始字段'!C5692),'原始字段'!C5692,"n.a.")</x:f>
        <x:v>87258100</x:v>
      </x:c>
      <x:c r="G5562" s="8" t="n">
        <x:f>IF(COUNT(E5562:F5562)=2,F5562-E5562,"n.a.")</x:f>
        <x:v>0</x:v>
      </x:c>
      <x:c r="H5562" s="9" t="n">
        <x:f>IF(ISNUMBER('原始字段'!D5692),'原始字段'!D5692,"n.a.")</x:f>
        <x:v>1.0382</x:v>
      </x:c>
      <x:c r="I5562" s="9" t="n">
        <x:f>IF(COUNT(G5562:H5562)=2,G5562*H5562/100000000,"n.a.")</x:f>
        <x:v>0</x:v>
      </x:c>
      <x:c r="J5562" s="1" t="str">
        <x:v>日频齐全；折算事件未独立核实</x:v>
      </x:c>
    </x:row>
    <x:row r="5563" ht="25" customHeight="1">
      <x:c r="A5563" s="1" t="str">
        <x:v>沪深300</x:v>
      </x:c>
      <x:c r="B5563" s="1" t="str">
        <x:v>159919.SZ</x:v>
      </x:c>
      <x:c r="C5563" s="1" t="str">
        <x:v>嘉实沪深300ETF</x:v>
      </x:c>
      <x:c r="D5563" s="7" t="d">
        <x:v>2026-08-21T00:00:00.000Z</x:v>
      </x:c>
      <x:c r="E5563" s="8" t="n">
        <x:f>IF(ISNUMBER('原始字段'!C5576),'原始字段'!C5576,"n.a.")</x:f>
        <x:v>6271416676</x:v>
      </x:c>
      <x:c r="F5563" s="8" t="n">
        <x:f>IF(ISNUMBER('原始字段'!C5672),'原始字段'!C5672,"n.a.")</x:f>
        <x:v>6221016676</x:v>
      </x:c>
      <x:c r="G5563" s="8" t="n">
        <x:f>IF(COUNT(E5563:F5563)=2,F5563-E5563,"n.a.")</x:f>
        <x:v>-50400000</x:v>
      </x:c>
      <x:c r="H5563" s="9" t="n">
        <x:f>IF(ISNUMBER('原始字段'!D5672),'原始字段'!D5672,"n.a.")</x:f>
        <x:v>4.8898</x:v>
      </x:c>
      <x:c r="I5563" s="9" t="n">
        <x:f>IF(COUNT(G5563:H5563)=2,G5563*H5563/100000000,"n.a.")</x:f>
        <x:v>-2.4644592</x:v>
      </x:c>
      <x:c r="J5563" s="1" t="str">
        <x:v>日频齐全；折算事件未独立核实</x:v>
      </x:c>
    </x:row>
    <x:row r="5564" ht="25" customHeight="1">
      <x:c r="A5564" s="1" t="str">
        <x:v>沪深300</x:v>
      </x:c>
      <x:c r="B5564" s="1" t="str">
        <x:v>159673.SZ</x:v>
      </x:c>
      <x:c r="C5564" s="1" t="str">
        <x:v>鹏华沪深300ETF</x:v>
      </x:c>
      <x:c r="D5564" s="7" t="d">
        <x:v>2026-08-21T00:00:00.000Z</x:v>
      </x:c>
      <x:c r="E5564" s="8" t="n">
        <x:f>IF(ISNUMBER('原始字段'!C5568),'原始字段'!C5568,"n.a.")</x:f>
        <x:v>1773528385</x:v>
      </x:c>
      <x:c r="F5564" s="8" t="n">
        <x:f>IF(ISNUMBER('原始字段'!C5664),'原始字段'!C5664,"n.a.")</x:f>
        <x:v>1767528385</x:v>
      </x:c>
      <x:c r="G5564" s="8" t="n">
        <x:f>IF(COUNT(E5564:F5564)=2,F5564-E5564,"n.a.")</x:f>
        <x:v>-6000000</x:v>
      </x:c>
      <x:c r="H5564" s="9" t="n">
        <x:f>IF(ISNUMBER('原始字段'!D5664),'原始字段'!D5664,"n.a.")</x:f>
        <x:v>1.2905</x:v>
      </x:c>
      <x:c r="I5564" s="9" t="n">
        <x:f>IF(COUNT(G5564:H5564)=2,G5564*H5564/100000000,"n.a.")</x:f>
        <x:v>-0.07743</x:v>
      </x:c>
      <x:c r="J5564" s="1" t="str">
        <x:v>日频齐全；折算事件未独立核实</x:v>
      </x:c>
    </x:row>
    <x:row r="5565" ht="25" customHeight="1">
      <x:c r="A5565" s="1" t="str">
        <x:v>沪深300</x:v>
      </x:c>
      <x:c r="B5565" s="1" t="str">
        <x:v>159300.SZ</x:v>
      </x:c>
      <x:c r="C5565" s="1" t="str">
        <x:v>富国沪深300ETF</x:v>
      </x:c>
      <x:c r="D5565" s="7" t="d">
        <x:v>2026-08-21T00:00:00.000Z</x:v>
      </x:c>
      <x:c r="E5565" s="8" t="n">
        <x:f>IF(ISNUMBER('原始字段'!C5556),'原始字段'!C5556,"n.a.")</x:f>
        <x:v>364558097</x:v>
      </x:c>
      <x:c r="F5565" s="8" t="n">
        <x:f>IF(ISNUMBER('原始字段'!C5652),'原始字段'!C5652,"n.a.")</x:f>
        <x:v>360058097</x:v>
      </x:c>
      <x:c r="G5565" s="8" t="n">
        <x:f>IF(COUNT(E5565:F5565)=2,F5565-E5565,"n.a.")</x:f>
        <x:v>-4500000</x:v>
      </x:c>
      <x:c r="H5565" s="9" t="n">
        <x:f>IF(ISNUMBER('原始字段'!D5652),'原始字段'!D5652,"n.a.")</x:f>
        <x:v>5.021</x:v>
      </x:c>
      <x:c r="I5565" s="9" t="n">
        <x:f>IF(COUNT(G5565:H5565)=2,G5565*H5565/100000000,"n.a.")</x:f>
        <x:v>-0.225945</x:v>
      </x:c>
      <x:c r="J5565" s="1" t="str">
        <x:v>日频齐全；折算事件未独立核实</x:v>
      </x:c>
    </x:row>
    <x:row r="5566" ht="25" customHeight="1">
      <x:c r="A5566" s="1" t="str">
        <x:v>沪深300</x:v>
      </x:c>
      <x:c r="B5566" s="1" t="str">
        <x:v>510380.SH</x:v>
      </x:c>
      <x:c r="C5566" s="1" t="str">
        <x:v>国寿安保沪深300ETF</x:v>
      </x:c>
      <x:c r="D5566" s="7" t="d">
        <x:v>2026-08-21T00:00:00.000Z</x:v>
      </x:c>
      <x:c r="E5566" s="8" t="n">
        <x:f>IF(ISNUMBER('原始字段'!C5597),'原始字段'!C5597,"n.a.")</x:f>
        <x:v>1467802400</x:v>
      </x:c>
      <x:c r="F5566" s="8" t="n">
        <x:f>IF(ISNUMBER('原始字段'!C5693),'原始字段'!C5693,"n.a.")</x:f>
        <x:v>1467802400</x:v>
      </x:c>
      <x:c r="G5566" s="8" t="n">
        <x:f>IF(COUNT(E5566:F5566)=2,F5566-E5566,"n.a.")</x:f>
        <x:v>0</x:v>
      </x:c>
      <x:c r="H5566" s="9" t="n">
        <x:f>IF(ISNUMBER('原始字段'!D5693),'原始字段'!D5693,"n.a.")</x:f>
        <x:v>1.397</x:v>
      </x:c>
      <x:c r="I5566" s="9" t="n">
        <x:f>IF(COUNT(G5566:H5566)=2,G5566*H5566/100000000,"n.a.")</x:f>
        <x:v>0</x:v>
      </x:c>
      <x:c r="J5566" s="1" t="str">
        <x:v>日频齐全；折算事件未独立核实</x:v>
      </x:c>
    </x:row>
    <x:row r="5567" ht="25" customHeight="1">
      <x:c r="A5567" s="1" t="str">
        <x:v>沪深300</x:v>
      </x:c>
      <x:c r="B5567" s="1" t="str">
        <x:v>515380.SH</x:v>
      </x:c>
      <x:c r="C5567" s="1" t="str">
        <x:v>泰康沪深300ETF</x:v>
      </x:c>
      <x:c r="D5567" s="7" t="d">
        <x:v>2026-08-21T00:00:00.000Z</x:v>
      </x:c>
      <x:c r="E5567" s="8" t="n">
        <x:f>IF(ISNUMBER('原始字段'!C5616),'原始字段'!C5616,"n.a.")</x:f>
        <x:v>663399800</x:v>
      </x:c>
      <x:c r="F5567" s="8" t="n">
        <x:f>IF(ISNUMBER('原始字段'!C5712),'原始字段'!C5712,"n.a.")</x:f>
        <x:v>663399800</x:v>
      </x:c>
      <x:c r="G5567" s="8" t="n">
        <x:f>IF(COUNT(E5567:F5567)=2,F5567-E5567,"n.a.")</x:f>
        <x:v>0</x:v>
      </x:c>
      <x:c r="H5567" s="9" t="n">
        <x:f>IF(ISNUMBER('原始字段'!D5712),'原始字段'!D5712,"n.a.")</x:f>
        <x:v>5.4422</x:v>
      </x:c>
      <x:c r="I5567" s="9" t="n">
        <x:f>IF(COUNT(G5567:H5567)=2,G5567*H5567/100000000,"n.a.")</x:f>
        <x:v>0</x:v>
      </x:c>
      <x:c r="J5567" s="1" t="str">
        <x:v>日频齐全；折算事件未独立核实</x:v>
      </x:c>
    </x:row>
    <x:row r="5568" ht="25" customHeight="1">
      <x:c r="A5568" s="1" t="str">
        <x:v>沪深300</x:v>
      </x:c>
      <x:c r="B5568" s="1" t="str">
        <x:v>510350.SH</x:v>
      </x:c>
      <x:c r="C5568" s="1" t="str">
        <x:v>工银沪深300ETF</x:v>
      </x:c>
      <x:c r="D5568" s="7" t="d">
        <x:v>2026-08-21T00:00:00.000Z</x:v>
      </x:c>
      <x:c r="E5568" s="8" t="n">
        <x:f>IF(ISNUMBER('原始字段'!C5594),'原始字段'!C5594,"n.a.")</x:f>
        <x:v>677814700</x:v>
      </x:c>
      <x:c r="F5568" s="8" t="n">
        <x:f>IF(ISNUMBER('原始字段'!C5690),'原始字段'!C5690,"n.a.")</x:f>
        <x:v>676014700</x:v>
      </x:c>
      <x:c r="G5568" s="8" t="n">
        <x:f>IF(COUNT(E5568:F5568)=2,F5568-E5568,"n.a.")</x:f>
        <x:v>-1800000</x:v>
      </x:c>
      <x:c r="H5568" s="9" t="n">
        <x:f>IF(ISNUMBER('原始字段'!D5690),'原始字段'!D5690,"n.a.")</x:f>
        <x:v>4.9288</x:v>
      </x:c>
      <x:c r="I5568" s="9" t="n">
        <x:f>IF(COUNT(G5568:H5568)=2,G5568*H5568/100000000,"n.a.")</x:f>
        <x:v>-0.0887184</x:v>
      </x:c>
      <x:c r="J5568" s="1" t="str">
        <x:v>日频齐全；折算事件未独立核实</x:v>
      </x:c>
    </x:row>
    <x:row r="5569" ht="25" customHeight="1">
      <x:c r="A5569" s="1" t="str">
        <x:v>沪深300</x:v>
      </x:c>
      <x:c r="B5569" s="1" t="str">
        <x:v>563520.SH</x:v>
      </x:c>
      <x:c r="C5569" s="1" t="str">
        <x:v>永赢沪深300ETF</x:v>
      </x:c>
      <x:c r="D5569" s="7" t="d">
        <x:v>2026-08-21T00:00:00.000Z</x:v>
      </x:c>
      <x:c r="E5569" s="8" t="n">
        <x:f>IF(ISNUMBER('原始字段'!C5631),'原始字段'!C5631,"n.a.")</x:f>
        <x:v>412065000</x:v>
      </x:c>
      <x:c r="F5569" s="8" t="n">
        <x:f>IF(ISNUMBER('原始字段'!C5727),'原始字段'!C5727,"n.a.")</x:f>
        <x:v>406065000</x:v>
      </x:c>
      <x:c r="G5569" s="8" t="n">
        <x:f>IF(COUNT(E5569:F5569)=2,F5569-E5569,"n.a.")</x:f>
        <x:v>-6000000</x:v>
      </x:c>
      <x:c r="H5569" s="9" t="n">
        <x:f>IF(ISNUMBER('原始字段'!D5727),'原始字段'!D5727,"n.a.")</x:f>
        <x:v>1.205</x:v>
      </x:c>
      <x:c r="I5569" s="9" t="n">
        <x:f>IF(COUNT(G5569:H5569)=2,G5569*H5569/100000000,"n.a.")</x:f>
        <x:v>-0.0723</x:v>
      </x:c>
      <x:c r="J5569" s="1" t="str">
        <x:v>日频齐全；折算事件未独立核实</x:v>
      </x:c>
    </x:row>
    <x:row r="5570" ht="25" customHeight="1">
      <x:c r="A5570" s="1" t="str">
        <x:v>沪深300</x:v>
      </x:c>
      <x:c r="B5570" s="1" t="str">
        <x:v>510300.SH</x:v>
      </x:c>
      <x:c r="C5570" s="1" t="str">
        <x:v>华泰柏瑞沪深300ETF</x:v>
      </x:c>
      <x:c r="D5570" s="7" t="d">
        <x:v>2026-08-21T00:00:00.000Z</x:v>
      </x:c>
      <x:c r="E5570" s="8" t="n">
        <x:f>IF(ISNUMBER('原始字段'!C5590),'原始字段'!C5590,"n.a.")</x:f>
        <x:v>23743387700</x:v>
      </x:c>
      <x:c r="F5570" s="8" t="n">
        <x:f>IF(ISNUMBER('原始字段'!C5686),'原始字段'!C5686,"n.a.")</x:f>
        <x:v>23481487700</x:v>
      </x:c>
      <x:c r="G5570" s="8" t="n">
        <x:f>IF(COUNT(E5570:F5570)=2,F5570-E5570,"n.a.")</x:f>
        <x:v>-261900000</x:v>
      </x:c>
      <x:c r="H5570" s="9" t="n">
        <x:f>IF(ISNUMBER('原始字段'!D5686),'原始字段'!D5686,"n.a.")</x:f>
        <x:v>4.6831</x:v>
      </x:c>
      <x:c r="I5570" s="9" t="n">
        <x:f>IF(COUNT(G5570:H5570)=2,G5570*H5570/100000000,"n.a.")</x:f>
        <x:v>-12.2650389</x:v>
      </x:c>
      <x:c r="J5570" s="1" t="str">
        <x:v>日频齐全；折算事件未独立核实</x:v>
      </x:c>
    </x:row>
    <x:row r="5571" ht="25" customHeight="1">
      <x:c r="A5571" s="1" t="str">
        <x:v>沪深300</x:v>
      </x:c>
      <x:c r="B5571" s="1" t="str">
        <x:v>515310.SH</x:v>
      </x:c>
      <x:c r="C5571" s="1" t="str">
        <x:v>汇添富沪深300ETF</x:v>
      </x:c>
      <x:c r="D5571" s="7" t="d">
        <x:v>2026-08-21T00:00:00.000Z</x:v>
      </x:c>
      <x:c r="E5571" s="8" t="n">
        <x:f>IF(ISNUMBER('原始字段'!C5612),'原始字段'!C5612,"n.a.")</x:f>
        <x:v>328611200</x:v>
      </x:c>
      <x:c r="F5571" s="8" t="n">
        <x:f>IF(ISNUMBER('原始字段'!C5708),'原始字段'!C5708,"n.a.")</x:f>
        <x:v>328611200</x:v>
      </x:c>
      <x:c r="G5571" s="8" t="n">
        <x:f>IF(COUNT(E5571:F5571)=2,F5571-E5571,"n.a.")</x:f>
        <x:v>0</x:v>
      </x:c>
      <x:c r="H5571" s="9" t="n">
        <x:f>IF(ISNUMBER('原始字段'!D5708),'原始字段'!D5708,"n.a.")</x:f>
        <x:v>1.3914</x:v>
      </x:c>
      <x:c r="I5571" s="9" t="n">
        <x:f>IF(COUNT(G5571:H5571)=2,G5571*H5571/100000000,"n.a.")</x:f>
        <x:v>0</x:v>
      </x:c>
      <x:c r="J5571" s="1" t="str">
        <x:v>日频齐全；折算事件未独立核实</x:v>
      </x:c>
    </x:row>
    <x:row r="5572" ht="25" customHeight="1">
      <x:c r="A5572" s="1" t="str">
        <x:v>沪深300</x:v>
      </x:c>
      <x:c r="B5572" s="1" t="str">
        <x:v>159925.SZ</x:v>
      </x:c>
      <x:c r="C5572" s="1" t="str">
        <x:v>南方沪深300ETF</x:v>
      </x:c>
      <x:c r="D5572" s="7" t="d">
        <x:v>2026-08-21T00:00:00.000Z</x:v>
      </x:c>
      <x:c r="E5572" s="8" t="n">
        <x:f>IF(ISNUMBER('原始字段'!C5578),'原始字段'!C5578,"n.a.")</x:f>
        <x:v>619520856</x:v>
      </x:c>
      <x:c r="F5572" s="8" t="n">
        <x:f>IF(ISNUMBER('原始字段'!C5674),'原始字段'!C5674,"n.a.")</x:f>
        <x:v>609620856</x:v>
      </x:c>
      <x:c r="G5572" s="8" t="n">
        <x:f>IF(COUNT(E5572:F5572)=2,F5572-E5572,"n.a.")</x:f>
        <x:v>-9900000</x:v>
      </x:c>
      <x:c r="H5572" s="9" t="n">
        <x:f>IF(ISNUMBER('原始字段'!D5674),'原始字段'!D5674,"n.a.")</x:f>
        <x:v>4.7575</x:v>
      </x:c>
      <x:c r="I5572" s="9" t="n">
        <x:f>IF(COUNT(G5572:H5572)=2,G5572*H5572/100000000,"n.a.")</x:f>
        <x:v>-0.4709925</x:v>
      </x:c>
      <x:c r="J5572" s="1" t="str">
        <x:v>日频齐全；折算事件未独立核实</x:v>
      </x:c>
    </x:row>
    <x:row r="5573" ht="25" customHeight="1">
      <x:c r="A5573" s="1" t="str">
        <x:v>沪深300</x:v>
      </x:c>
      <x:c r="B5573" s="1" t="str">
        <x:v>561930.SH</x:v>
      </x:c>
      <x:c r="C5573" s="1" t="str">
        <x:v>招商沪深300ETF</x:v>
      </x:c>
      <x:c r="D5573" s="7" t="d">
        <x:v>2026-08-21T00:00:00.000Z</x:v>
      </x:c>
      <x:c r="E5573" s="8" t="n">
        <x:f>IF(ISNUMBER('原始字段'!C5627),'原始字段'!C5627,"n.a.")</x:f>
        <x:v>169260600</x:v>
      </x:c>
      <x:c r="F5573" s="8" t="n">
        <x:f>IF(ISNUMBER('原始字段'!C5723),'原始字段'!C5723,"n.a.")</x:f>
        <x:v>169260600</x:v>
      </x:c>
      <x:c r="G5573" s="8" t="n">
        <x:f>IF(COUNT(E5573:F5573)=2,F5573-E5573,"n.a.")</x:f>
        <x:v>0</x:v>
      </x:c>
      <x:c r="H5573" s="9" t="n">
        <x:f>IF(ISNUMBER('原始字段'!D5723),'原始字段'!D5723,"n.a.")</x:f>
        <x:v>1.5752</x:v>
      </x:c>
      <x:c r="I5573" s="9" t="n">
        <x:f>IF(COUNT(G5573:H5573)=2,G5573*H5573/100000000,"n.a.")</x:f>
        <x:v>0</x:v>
      </x:c>
      <x:c r="J5573" s="1" t="str">
        <x:v>日频齐全；折算事件未独立核实</x:v>
      </x:c>
    </x:row>
    <x:row r="5574" ht="25" customHeight="1">
      <x:c r="A5574" s="1" t="str">
        <x:v>沪深300</x:v>
      </x:c>
      <x:c r="B5574" s="1" t="str">
        <x:v>515350.SH</x:v>
      </x:c>
      <x:c r="C5574" s="1" t="str">
        <x:v>民生加银沪深300ETF</x:v>
      </x:c>
      <x:c r="D5574" s="7" t="d">
        <x:v>2026-08-21T00:00:00.000Z</x:v>
      </x:c>
      <x:c r="E5574" s="8" t="n">
        <x:f>IF(ISNUMBER('原始字段'!C5614),'原始字段'!C5614,"n.a.")</x:f>
        <x:v>11699200</x:v>
      </x:c>
      <x:c r="F5574" s="8" t="n">
        <x:f>IF(ISNUMBER('原始字段'!C5710),'原始字段'!C5710,"n.a.")</x:f>
        <x:v>11699200</x:v>
      </x:c>
      <x:c r="G5574" s="8" t="n">
        <x:f>IF(COUNT(E5574:F5574)=2,F5574-E5574,"n.a.")</x:f>
        <x:v>0</x:v>
      </x:c>
      <x:c r="H5574" s="9" t="n">
        <x:f>IF(ISNUMBER('原始字段'!D5710),'原始字段'!D5710,"n.a.")</x:f>
        <x:v>6.2779</x:v>
      </x:c>
      <x:c r="I5574" s="9" t="n">
        <x:f>IF(COUNT(G5574:H5574)=2,G5574*H5574/100000000,"n.a.")</x:f>
        <x:v>0</x:v>
      </x:c>
      <x:c r="J5574" s="1" t="str">
        <x:v>日频齐全；折算事件未独立核实</x:v>
      </x:c>
    </x:row>
    <x:row r="5575" ht="25" customHeight="1">
      <x:c r="A5575" s="1" t="str">
        <x:v>沪深300</x:v>
      </x:c>
      <x:c r="B5575" s="1" t="str">
        <x:v>510310.SH</x:v>
      </x:c>
      <x:c r="C5575" s="1" t="str">
        <x:v>易方达沪深300ETF</x:v>
      </x:c>
      <x:c r="D5575" s="7" t="d">
        <x:v>2026-08-21T00:00:00.000Z</x:v>
      </x:c>
      <x:c r="E5575" s="8" t="n">
        <x:f>IF(ISNUMBER('原始字段'!C5591),'原始字段'!C5591,"n.a.")</x:f>
        <x:v>11522444000</x:v>
      </x:c>
      <x:c r="F5575" s="8" t="n">
        <x:f>IF(ISNUMBER('原始字段'!C5687),'原始字段'!C5687,"n.a.")</x:f>
        <x:v>11458544000</x:v>
      </x:c>
      <x:c r="G5575" s="8" t="n">
        <x:f>IF(COUNT(E5575:F5575)=2,F5575-E5575,"n.a.")</x:f>
        <x:v>-63900000</x:v>
      </x:c>
      <x:c r="H5575" s="9" t="n">
        <x:f>IF(ISNUMBER('原始字段'!D5687),'原始字段'!D5687,"n.a.")</x:f>
        <x:v>4.5476</x:v>
      </x:c>
      <x:c r="I5575" s="9" t="n">
        <x:f>IF(COUNT(G5575:H5575)=2,G5575*H5575/100000000,"n.a.")</x:f>
        <x:v>-2.9059164</x:v>
      </x:c>
      <x:c r="J5575" s="1" t="str">
        <x:v>日频齐全；折算事件未独立核实</x:v>
      </x:c>
    </x:row>
    <x:row r="5576" ht="25" customHeight="1">
      <x:c r="A5576" s="1" t="str">
        <x:v>沪深300</x:v>
      </x:c>
      <x:c r="B5576" s="1" t="str">
        <x:v>159330.SZ</x:v>
      </x:c>
      <x:c r="C5576" s="1" t="str">
        <x:v>东财沪深300ETF</x:v>
      </x:c>
      <x:c r="D5576" s="7" t="d">
        <x:v>2026-08-21T00:00:00.000Z</x:v>
      </x:c>
      <x:c r="E5576" s="8" t="n">
        <x:f>IF(ISNUMBER('原始字段'!C5557),'原始字段'!C5557,"n.a.")</x:f>
        <x:v>422801009</x:v>
      </x:c>
      <x:c r="F5576" s="8" t="n">
        <x:f>IF(ISNUMBER('原始字段'!C5653),'原始字段'!C5653,"n.a.")</x:f>
        <x:v>419801009</x:v>
      </x:c>
      <x:c r="G5576" s="8" t="n">
        <x:f>IF(COUNT(E5576:F5576)=2,F5576-E5576,"n.a.")</x:f>
        <x:v>-3000000</x:v>
      </x:c>
      <x:c r="H5576" s="9" t="n">
        <x:f>IF(ISNUMBER('原始字段'!D5653),'原始字段'!D5653,"n.a.")</x:f>
        <x:v>1.4485</x:v>
      </x:c>
      <x:c r="I5576" s="9" t="n">
        <x:f>IF(COUNT(G5576:H5576)=2,G5576*H5576/100000000,"n.a.")</x:f>
        <x:v>-0.043455</x:v>
      </x:c>
      <x:c r="J5576" s="1" t="str">
        <x:v>日频齐全；折算事件未独立核实</x:v>
      </x:c>
    </x:row>
    <x:row r="5577" ht="25" customHeight="1">
      <x:c r="A5577" s="1" t="str">
        <x:v>沪深300</x:v>
      </x:c>
      <x:c r="B5577" s="1" t="str">
        <x:v>510390.SH</x:v>
      </x:c>
      <x:c r="C5577" s="1" t="str">
        <x:v>平安沪深300ETF</x:v>
      </x:c>
      <x:c r="D5577" s="7" t="d">
        <x:v>2026-08-21T00:00:00.000Z</x:v>
      </x:c>
      <x:c r="E5577" s="8" t="n">
        <x:f>IF(ISNUMBER('原始字段'!C5598),'原始字段'!C5598,"n.a.")</x:f>
        <x:v>135650000</x:v>
      </x:c>
      <x:c r="F5577" s="8" t="n">
        <x:f>IF(ISNUMBER('原始字段'!C5694),'原始字段'!C5694,"n.a.")</x:f>
        <x:v>135650000</x:v>
      </x:c>
      <x:c r="G5577" s="8" t="n">
        <x:f>IF(COUNT(E5577:F5577)=2,F5577-E5577,"n.a.")</x:f>
        <x:v>0</x:v>
      </x:c>
      <x:c r="H5577" s="9" t="n">
        <x:f>IF(ISNUMBER('原始字段'!D5694),'原始字段'!D5694,"n.a.")</x:f>
        <x:v>5.3116</x:v>
      </x:c>
      <x:c r="I5577" s="9" t="n">
        <x:f>IF(COUNT(G5577:H5577)=2,G5577*H5577/100000000,"n.a.")</x:f>
        <x:v>0</x:v>
      </x:c>
      <x:c r="J5577" s="1" t="str">
        <x:v>日频齐全；折算事件未独立核实</x:v>
      </x:c>
    </x:row>
    <x:row r="5578" ht="25" customHeight="1">
      <x:c r="A5578" s="1" t="str">
        <x:v>沪深300</x:v>
      </x:c>
      <x:c r="B5578" s="1" t="str">
        <x:v>515390.SH</x:v>
      </x:c>
      <x:c r="C5578" s="1" t="str">
        <x:v>华安沪深300ETF</x:v>
      </x:c>
      <x:c r="D5578" s="7" t="d">
        <x:v>2026-08-21T00:00:00.000Z</x:v>
      </x:c>
      <x:c r="E5578" s="8" t="n">
        <x:f>IF(ISNUMBER('原始字段'!C5617),'原始字段'!C5617,"n.a.")</x:f>
        <x:v>1790683000</x:v>
      </x:c>
      <x:c r="F5578" s="8" t="n">
        <x:f>IF(ISNUMBER('原始字段'!C5713),'原始字段'!C5713,"n.a.")</x:f>
        <x:v>1790683000</x:v>
      </x:c>
      <x:c r="G5578" s="8" t="n">
        <x:f>IF(COUNT(E5578:F5578)=2,F5578-E5578,"n.a.")</x:f>
        <x:v>0</x:v>
      </x:c>
      <x:c r="H5578" s="9" t="n">
        <x:f>IF(ISNUMBER('原始字段'!D5713),'原始字段'!D5713,"n.a.")</x:f>
        <x:v>1.3656</x:v>
      </x:c>
      <x:c r="I5578" s="9" t="n">
        <x:f>IF(COUNT(G5578:H5578)=2,G5578*H5578/100000000,"n.a.")</x:f>
        <x:v>0</x:v>
      </x:c>
      <x:c r="J5578" s="1" t="str">
        <x:v>日频齐全；折算事件未独立核实</x:v>
      </x:c>
    </x:row>
    <x:row r="5579" ht="25" customHeight="1">
      <x:c r="A5579" s="1" t="str">
        <x:v>沪深300</x:v>
      </x:c>
      <x:c r="B5579" s="1" t="str">
        <x:v>515130.SH</x:v>
      </x:c>
      <x:c r="C5579" s="1" t="str">
        <x:v>博时沪深300ETF</x:v>
      </x:c>
      <x:c r="D5579" s="7" t="d">
        <x:v>2026-08-21T00:00:00.000Z</x:v>
      </x:c>
      <x:c r="E5579" s="8" t="n">
        <x:f>IF(ISNUMBER('原始字段'!C5610),'原始字段'!C5610,"n.a.")</x:f>
        <x:v>94463200</x:v>
      </x:c>
      <x:c r="F5579" s="8" t="n">
        <x:f>IF(ISNUMBER('原始字段'!C5706),'原始字段'!C5706,"n.a.")</x:f>
        <x:v>94463200</x:v>
      </x:c>
      <x:c r="G5579" s="8" t="n">
        <x:f>IF(COUNT(E5579:F5579)=2,F5579-E5579,"n.a.")</x:f>
        <x:v>0</x:v>
      </x:c>
      <x:c r="H5579" s="9" t="n">
        <x:f>IF(ISNUMBER('原始字段'!D5706),'原始字段'!D5706,"n.a.")</x:f>
        <x:v>1.5492</x:v>
      </x:c>
      <x:c r="I5579" s="9" t="n">
        <x:f>IF(COUNT(G5579:H5579)=2,G5579*H5579/100000000,"n.a.")</x:f>
        <x:v>0</x:v>
      </x:c>
      <x:c r="J5579" s="1" t="str">
        <x:v>日频齐全；折算事件未独立核实</x:v>
      </x:c>
    </x:row>
    <x:row r="5580" ht="25" customHeight="1">
      <x:c r="A5580" s="1" t="str">
        <x:v>中证500</x:v>
      </x:c>
      <x:c r="B5580" s="1" t="str">
        <x:v>510530.SH</x:v>
      </x:c>
      <x:c r="C5580" s="1" t="str">
        <x:v>工银中证500ETF</x:v>
      </x:c>
      <x:c r="D5580" s="7" t="d">
        <x:v>2026-08-21T00:00:00.000Z</x:v>
      </x:c>
      <x:c r="E5580" s="8" t="n">
        <x:f>IF(ISNUMBER('原始字段'!C5601),'原始字段'!C5601,"n.a.")</x:f>
        <x:v>46979400</x:v>
      </x:c>
      <x:c r="F5580" s="8" t="n">
        <x:f>IF(ISNUMBER('原始字段'!C5697),'原始字段'!C5697,"n.a.")</x:f>
        <x:v>46979400</x:v>
      </x:c>
      <x:c r="G5580" s="8" t="n">
        <x:f>IF(COUNT(E5580:F5580)=2,F5580-E5580,"n.a.")</x:f>
        <x:v>0</x:v>
      </x:c>
      <x:c r="H5580" s="9" t="n">
        <x:f>IF(ISNUMBER('原始字段'!D5697),'原始字段'!D5697,"n.a.")</x:f>
        <x:v>8.8587</x:v>
      </x:c>
      <x:c r="I5580" s="9" t="n">
        <x:f>IF(COUNT(G5580:H5580)=2,G5580*H5580/100000000,"n.a.")</x:f>
        <x:v>0</x:v>
      </x:c>
      <x:c r="J5580" s="1" t="str">
        <x:v>日频齐全；折算事件未独立核实</x:v>
      </x:c>
    </x:row>
    <x:row r="5581" ht="25" customHeight="1">
      <x:c r="A5581" s="1" t="str">
        <x:v>中证500</x:v>
      </x:c>
      <x:c r="B5581" s="1" t="str">
        <x:v>510580.SH</x:v>
      </x:c>
      <x:c r="C5581" s="1" t="str">
        <x:v>易方达中证500ETF</x:v>
      </x:c>
      <x:c r="D5581" s="7" t="d">
        <x:v>2026-08-21T00:00:00.000Z</x:v>
      </x:c>
      <x:c r="E5581" s="8" t="n">
        <x:f>IF(ISNUMBER('原始字段'!C5605),'原始字段'!C5605,"n.a.")</x:f>
        <x:v>1122168300</x:v>
      </x:c>
      <x:c r="F5581" s="8" t="n">
        <x:f>IF(ISNUMBER('原始字段'!C5701),'原始字段'!C5701,"n.a.")</x:f>
        <x:v>1116568300</x:v>
      </x:c>
      <x:c r="G5581" s="8" t="n">
        <x:f>IF(COUNT(E5581:F5581)=2,F5581-E5581,"n.a.")</x:f>
        <x:v>-5600000</x:v>
      </x:c>
      <x:c r="H5581" s="9" t="n">
        <x:f>IF(ISNUMBER('原始字段'!D5701),'原始字段'!D5701,"n.a.")</x:f>
        <x:v>4.1416</x:v>
      </x:c>
      <x:c r="I5581" s="9" t="n">
        <x:f>IF(COUNT(G5581:H5581)=2,G5581*H5581/100000000,"n.a.")</x:f>
        <x:v>-0.23192960000000004</x:v>
      </x:c>
      <x:c r="J5581" s="1" t="str">
        <x:v>日频齐全；折算事件未独立核实</x:v>
      </x:c>
    </x:row>
    <x:row r="5582" ht="25" customHeight="1">
      <x:c r="A5582" s="1" t="str">
        <x:v>中证500</x:v>
      </x:c>
      <x:c r="B5582" s="1" t="str">
        <x:v>159922.SZ</x:v>
      </x:c>
      <x:c r="C5582" s="1" t="str">
        <x:v>嘉实中证500ETF</x:v>
      </x:c>
      <x:c r="D5582" s="7" t="d">
        <x:v>2026-08-21T00:00:00.000Z</x:v>
      </x:c>
      <x:c r="E5582" s="8" t="n">
        <x:f>IF(ISNUMBER('原始字段'!C5577),'原始字段'!C5577,"n.a.")</x:f>
        <x:v>2738676765</x:v>
      </x:c>
      <x:c r="F5582" s="8" t="n">
        <x:f>IF(ISNUMBER('原始字段'!C5673),'原始字段'!C5673,"n.a.")</x:f>
        <x:v>2732676765</x:v>
      </x:c>
      <x:c r="G5582" s="8" t="n">
        <x:f>IF(COUNT(E5582:F5582)=2,F5582-E5582,"n.a.")</x:f>
        <x:v>-6000000</x:v>
      </x:c>
      <x:c r="H5582" s="9" t="n">
        <x:f>IF(ISNUMBER('原始字段'!D5673),'原始字段'!D5673,"n.a.")</x:f>
        <x:v>3.1941</x:v>
      </x:c>
      <x:c r="I5582" s="9" t="n">
        <x:f>IF(COUNT(G5582:H5582)=2,G5582*H5582/100000000,"n.a.")</x:f>
        <x:v>-0.191646</x:v>
      </x:c>
      <x:c r="J5582" s="1" t="str">
        <x:v>日频齐全；折算事件未独立核实</x:v>
      </x:c>
    </x:row>
    <x:row r="5583" ht="25" customHeight="1">
      <x:c r="A5583" s="1" t="str">
        <x:v>中证500</x:v>
      </x:c>
      <x:c r="B5583" s="1" t="str">
        <x:v>563750.SH</x:v>
      </x:c>
      <x:c r="C5583" s="1" t="str">
        <x:v>汇添富中证500ETF</x:v>
      </x:c>
      <x:c r="D5583" s="7" t="d">
        <x:v>2026-08-21T00:00:00.000Z</x:v>
      </x:c>
      <x:c r="E5583" s="8" t="n">
        <x:f>IF(ISNUMBER('原始字段'!C5632),'原始字段'!C5632,"n.a.")</x:f>
        <x:v>332237000</x:v>
      </x:c>
      <x:c r="F5583" s="8" t="n">
        <x:f>IF(ISNUMBER('原始字段'!C5728),'原始字段'!C5728,"n.a.")</x:f>
        <x:v>334737000</x:v>
      </x:c>
      <x:c r="G5583" s="8" t="n">
        <x:f>IF(COUNT(E5583:F5583)=2,F5583-E5583,"n.a.")</x:f>
        <x:v>2500000</x:v>
      </x:c>
      <x:c r="H5583" s="9" t="n">
        <x:f>IF(ISNUMBER('原始字段'!D5728),'原始字段'!D5728,"n.a.")</x:f>
        <x:v>1.1012</x:v>
      </x:c>
      <x:c r="I5583" s="9" t="n">
        <x:f>IF(COUNT(G5583:H5583)=2,G5583*H5583/100000000,"n.a.")</x:f>
        <x:v>0.02753</x:v>
      </x:c>
      <x:c r="J5583" s="1" t="str">
        <x:v>日频齐全；折算事件未独立核实</x:v>
      </x:c>
    </x:row>
    <x:row r="5584" ht="25" customHeight="1">
      <x:c r="A5584" s="1" t="str">
        <x:v>中证500</x:v>
      </x:c>
      <x:c r="B5584" s="1" t="str">
        <x:v>159935.SZ</x:v>
      </x:c>
      <x:c r="C5584" s="1" t="str">
        <x:v>景顺长城中证500ETF</x:v>
      </x:c>
      <x:c r="D5584" s="7" t="d">
        <x:v>2026-08-21T00:00:00.000Z</x:v>
      </x:c>
      <x:c r="E5584" s="8" t="n">
        <x:f>IF(ISNUMBER('原始字段'!C5579),'原始字段'!C5579,"n.a.")</x:f>
        <x:v>26572956</x:v>
      </x:c>
      <x:c r="F5584" s="8" t="n">
        <x:f>IF(ISNUMBER('原始字段'!C5675),'原始字段'!C5675,"n.a.")</x:f>
        <x:v>26572956</x:v>
      </x:c>
      <x:c r="G5584" s="8" t="n">
        <x:f>IF(COUNT(E5584:F5584)=2,F5584-E5584,"n.a.")</x:f>
        <x:v>0</x:v>
      </x:c>
      <x:c r="H5584" s="9" t="n">
        <x:f>IF(ISNUMBER('原始字段'!D5675),'原始字段'!D5675,"n.a.")</x:f>
        <x:v>2.4794</x:v>
      </x:c>
      <x:c r="I5584" s="9" t="n">
        <x:f>IF(COUNT(G5584:H5584)=2,G5584*H5584/100000000,"n.a.")</x:f>
        <x:v>0</x:v>
      </x:c>
      <x:c r="J5584" s="1" t="str">
        <x:v>日频齐全；折算事件未独立核实</x:v>
      </x:c>
    </x:row>
    <x:row r="5585" ht="25" customHeight="1">
      <x:c r="A5585" s="1" t="str">
        <x:v>中证500</x:v>
      </x:c>
      <x:c r="B5585" s="1" t="str">
        <x:v>515530.SH</x:v>
      </x:c>
      <x:c r="C5585" s="1" t="str">
        <x:v>泰康中证500ETF</x:v>
      </x:c>
      <x:c r="D5585" s="7" t="d">
        <x:v>2026-08-21T00:00:00.000Z</x:v>
      </x:c>
      <x:c r="E5585" s="8" t="n">
        <x:f>IF(ISNUMBER('原始字段'!C5618),'原始字段'!C5618,"n.a.")</x:f>
        <x:v>12242700</x:v>
      </x:c>
      <x:c r="F5585" s="8" t="n">
        <x:f>IF(ISNUMBER('原始字段'!C5714),'原始字段'!C5714,"n.a.")</x:f>
        <x:v>12242700</x:v>
      </x:c>
      <x:c r="G5585" s="8" t="n">
        <x:f>IF(COUNT(E5585:F5585)=2,F5585-E5585,"n.a.")</x:f>
        <x:v>0</x:v>
      </x:c>
      <x:c r="H5585" s="9" t="n">
        <x:f>IF(ISNUMBER('原始字段'!D5714),'原始字段'!D5714,"n.a.")</x:f>
        <x:v>4.3411</x:v>
      </x:c>
      <x:c r="I5585" s="9" t="n">
        <x:f>IF(COUNT(G5585:H5585)=2,G5585*H5585/100000000,"n.a.")</x:f>
        <x:v>0</x:v>
      </x:c>
      <x:c r="J5585" s="1" t="str">
        <x:v>日频齐全；折算事件未独立核实</x:v>
      </x:c>
    </x:row>
    <x:row r="5586" ht="25" customHeight="1">
      <x:c r="A5586" s="1" t="str">
        <x:v>中证500</x:v>
      </x:c>
      <x:c r="B5586" s="1" t="str">
        <x:v>510590.SH</x:v>
      </x:c>
      <x:c r="C5586" s="1" t="str">
        <x:v>平安中证500ETF</x:v>
      </x:c>
      <x:c r="D5586" s="7" t="d">
        <x:v>2026-08-21T00:00:00.000Z</x:v>
      </x:c>
      <x:c r="E5586" s="8" t="n">
        <x:f>IF(ISNUMBER('原始字段'!C5606),'原始字段'!C5606,"n.a.")</x:f>
        <x:v>122386100</x:v>
      </x:c>
      <x:c r="F5586" s="8" t="n">
        <x:f>IF(ISNUMBER('原始字段'!C5702),'原始字段'!C5702,"n.a.")</x:f>
        <x:v>122386100</x:v>
      </x:c>
      <x:c r="G5586" s="8" t="n">
        <x:f>IF(COUNT(E5586:F5586)=2,F5586-E5586,"n.a.")</x:f>
        <x:v>0</x:v>
      </x:c>
      <x:c r="H5586" s="9" t="n">
        <x:f>IF(ISNUMBER('原始字段'!D5702),'原始字段'!D5702,"n.a.")</x:f>
        <x:v>8.5678</x:v>
      </x:c>
      <x:c r="I5586" s="9" t="n">
        <x:f>IF(COUNT(G5586:H5586)=2,G5586*H5586/100000000,"n.a.")</x:f>
        <x:v>0</x:v>
      </x:c>
      <x:c r="J5586" s="1" t="str">
        <x:v>日频齐全；折算事件未独立核实</x:v>
      </x:c>
    </x:row>
    <x:row r="5587" ht="25" customHeight="1">
      <x:c r="A5587" s="1" t="str">
        <x:v>中证500</x:v>
      </x:c>
      <x:c r="B5587" s="1" t="str">
        <x:v>515190.SH</x:v>
      </x:c>
      <x:c r="C5587" s="1" t="str">
        <x:v>中银证券中证500ETF</x:v>
      </x:c>
      <x:c r="D5587" s="7" t="d">
        <x:v>2026-08-21T00:00:00.000Z</x:v>
      </x:c>
      <x:c r="E5587" s="8" t="n">
        <x:f>IF(ISNUMBER('原始字段'!C5611),'原始字段'!C5611,"n.a.")</x:f>
        <x:v>295466100</x:v>
      </x:c>
      <x:c r="F5587" s="8" t="n">
        <x:f>IF(ISNUMBER('原始字段'!C5707),'原始字段'!C5707,"n.a.")</x:f>
        <x:v>293466100</x:v>
      </x:c>
      <x:c r="G5587" s="8" t="n">
        <x:f>IF(COUNT(E5587:F5587)=2,F5587-E5587,"n.a.")</x:f>
        <x:v>-2000000</x:v>
      </x:c>
      <x:c r="H5587" s="9" t="n">
        <x:f>IF(ISNUMBER('原始字段'!D5707),'原始字段'!D5707,"n.a.")</x:f>
        <x:v>1.6539</x:v>
      </x:c>
      <x:c r="I5587" s="9" t="n">
        <x:f>IF(COUNT(G5587:H5587)=2,G5587*H5587/100000000,"n.a.")</x:f>
        <x:v>-0.033078</x:v>
      </x:c>
      <x:c r="J5587" s="1" t="str">
        <x:v>日频齐全；折算事件未独立核实</x:v>
      </x:c>
    </x:row>
    <x:row r="5588" ht="25" customHeight="1">
      <x:c r="A5588" s="1" t="str">
        <x:v>中证500</x:v>
      </x:c>
      <x:c r="B5588" s="1" t="str">
        <x:v>159820.SZ</x:v>
      </x:c>
      <x:c r="C5588" s="1" t="str">
        <x:v>天弘中证500ETF</x:v>
      </x:c>
      <x:c r="D5588" s="7" t="d">
        <x:v>2026-08-21T00:00:00.000Z</x:v>
      </x:c>
      <x:c r="E5588" s="8" t="n">
        <x:f>IF(ISNUMBER('原始字段'!C5571),'原始字段'!C5571,"n.a.")</x:f>
        <x:v>1356408470</x:v>
      </x:c>
      <x:c r="F5588" s="8" t="n">
        <x:f>IF(ISNUMBER('原始字段'!C5667),'原始字段'!C5667,"n.a.")</x:f>
        <x:v>1356408470</x:v>
      </x:c>
      <x:c r="G5588" s="8" t="n">
        <x:f>IF(COUNT(E5588:F5588)=2,F5588-E5588,"n.a.")</x:f>
        <x:v>0</x:v>
      </x:c>
      <x:c r="H5588" s="9" t="n">
        <x:f>IF(ISNUMBER('原始字段'!D5667),'原始字段'!D5667,"n.a.")</x:f>
        <x:v>1.3674</x:v>
      </x:c>
      <x:c r="I5588" s="9" t="n">
        <x:f>IF(COUNT(G5588:H5588)=2,G5588*H5588/100000000,"n.a.")</x:f>
        <x:v>0</x:v>
      </x:c>
      <x:c r="J5588" s="1" t="str">
        <x:v>日频齐全；折算事件未独立核实</x:v>
      </x:c>
    </x:row>
    <x:row r="5589" ht="25" customHeight="1">
      <x:c r="A5589" s="1" t="str">
        <x:v>中证500</x:v>
      </x:c>
      <x:c r="B5589" s="1" t="str">
        <x:v>159337.SZ</x:v>
      </x:c>
      <x:c r="C5589" s="1" t="str">
        <x:v>东财中证500ETF</x:v>
      </x:c>
      <x:c r="D5589" s="7" t="d">
        <x:v>2026-08-21T00:00:00.000Z</x:v>
      </x:c>
      <x:c r="E5589" s="8" t="n">
        <x:f>IF(ISNUMBER('原始字段'!C5558),'原始字段'!C5558,"n.a.")</x:f>
        <x:v>279710611</x:v>
      </x:c>
      <x:c r="F5589" s="8" t="n">
        <x:f>IF(ISNUMBER('原始字段'!C5654),'原始字段'!C5654,"n.a.")</x:f>
        <x:v>279710611</x:v>
      </x:c>
      <x:c r="G5589" s="8" t="n">
        <x:f>IF(COUNT(E5589:F5589)=2,F5589-E5589,"n.a.")</x:f>
        <x:v>0</x:v>
      </x:c>
      <x:c r="H5589" s="9" t="n">
        <x:f>IF(ISNUMBER('原始字段'!D5654),'原始字段'!D5654,"n.a.")</x:f>
        <x:v>1.8006</x:v>
      </x:c>
      <x:c r="I5589" s="9" t="n">
        <x:f>IF(COUNT(G5589:H5589)=2,G5589*H5589/100000000,"n.a.")</x:f>
        <x:v>0</x:v>
      </x:c>
      <x:c r="J5589" s="1" t="str">
        <x:v>日频齐全；折算事件未独立核实</x:v>
      </x:c>
    </x:row>
    <x:row r="5590" ht="25" customHeight="1">
      <x:c r="A5590" s="1" t="str">
        <x:v>中证500</x:v>
      </x:c>
      <x:c r="B5590" s="1" t="str">
        <x:v>510500.SH</x:v>
      </x:c>
      <x:c r="C5590" s="1" t="str">
        <x:v>南方中证500ETF</x:v>
      </x:c>
      <x:c r="D5590" s="7" t="d">
        <x:v>2026-08-21T00:00:00.000Z</x:v>
      </x:c>
      <x:c r="E5590" s="8" t="n">
        <x:f>IF(ISNUMBER('原始字段'!C5599),'原始字段'!C5599,"n.a.")</x:f>
        <x:v>5069768600</x:v>
      </x:c>
      <x:c r="F5590" s="8" t="n">
        <x:f>IF(ISNUMBER('原始字段'!C5695),'原始字段'!C5695,"n.a.")</x:f>
        <x:v>5050968600</x:v>
      </x:c>
      <x:c r="G5590" s="8" t="n">
        <x:f>IF(COUNT(E5590:F5590)=2,F5590-E5590,"n.a.")</x:f>
        <x:v>-18800000</x:v>
      </x:c>
      <x:c r="H5590" s="9" t="n">
        <x:f>IF(ISNUMBER('原始字段'!D5695),'原始字段'!D5695,"n.a.")</x:f>
        <x:v>7.8706</x:v>
      </x:c>
      <x:c r="I5590" s="9" t="n">
        <x:f>IF(COUNT(G5590:H5590)=2,G5590*H5590/100000000,"n.a.")</x:f>
        <x:v>-1.4796728</x:v>
      </x:c>
      <x:c r="J5590" s="1" t="str">
        <x:v>日频齐全；折算事件未独立核实</x:v>
      </x:c>
    </x:row>
    <x:row r="5591" ht="25" customHeight="1">
      <x:c r="A5591" s="1" t="str">
        <x:v>中证500</x:v>
      </x:c>
      <x:c r="B5591" s="1" t="str">
        <x:v>159968.SZ</x:v>
      </x:c>
      <x:c r="C5591" s="1" t="str">
        <x:v>博时中证500ETF</x:v>
      </x:c>
      <x:c r="D5591" s="7" t="d">
        <x:v>2026-08-21T00:00:00.000Z</x:v>
      </x:c>
      <x:c r="E5591" s="8" t="n">
        <x:f>IF(ISNUMBER('原始字段'!C5586),'原始字段'!C5586,"n.a.")</x:f>
        <x:v>64495098</x:v>
      </x:c>
      <x:c r="F5591" s="8" t="n">
        <x:f>IF(ISNUMBER('原始字段'!C5682),'原始字段'!C5682,"n.a.")</x:f>
        <x:v>64495098</x:v>
      </x:c>
      <x:c r="G5591" s="8" t="n">
        <x:f>IF(COUNT(E5591:F5591)=2,F5591-E5591,"n.a.")</x:f>
        <x:v>0</x:v>
      </x:c>
      <x:c r="H5591" s="9" t="n">
        <x:f>IF(ISNUMBER('原始字段'!D5682),'原始字段'!D5682,"n.a.")</x:f>
        <x:v>10.3026</x:v>
      </x:c>
      <x:c r="I5591" s="9" t="n">
        <x:f>IF(COUNT(G5591:H5591)=2,G5591*H5591/100000000,"n.a.")</x:f>
        <x:v>0</x:v>
      </x:c>
      <x:c r="J5591" s="1" t="str">
        <x:v>日频齐全；折算事件未独立核实</x:v>
      </x:c>
    </x:row>
    <x:row r="5592" ht="25" customHeight="1">
      <x:c r="A5592" s="1" t="str">
        <x:v>中证500</x:v>
      </x:c>
      <x:c r="B5592" s="1" t="str">
        <x:v>561350.SH</x:v>
      </x:c>
      <x:c r="C5592" s="1" t="str">
        <x:v>国泰中证500ETF</x:v>
      </x:c>
      <x:c r="D5592" s="7" t="d">
        <x:v>2026-08-21T00:00:00.000Z</x:v>
      </x:c>
      <x:c r="E5592" s="8" t="n">
        <x:f>IF(ISNUMBER('原始字段'!C5625),'原始字段'!C5625,"n.a.")</x:f>
        <x:v>79700000</x:v>
      </x:c>
      <x:c r="F5592" s="8" t="n">
        <x:f>IF(ISNUMBER('原始字段'!C5721),'原始字段'!C5721,"n.a.")</x:f>
        <x:v>73700000</x:v>
      </x:c>
      <x:c r="G5592" s="8" t="n">
        <x:f>IF(COUNT(E5592:F5592)=2,F5592-E5592,"n.a.")</x:f>
        <x:v>-6000000</x:v>
      </x:c>
      <x:c r="H5592" s="9" t="n">
        <x:f>IF(ISNUMBER('原始字段'!D5721),'原始字段'!D5721,"n.a.")</x:f>
        <x:v>1.25</x:v>
      </x:c>
      <x:c r="I5592" s="9" t="n">
        <x:f>IF(COUNT(G5592:H5592)=2,G5592*H5592/100000000,"n.a.")</x:f>
        <x:v>-0.075</x:v>
      </x:c>
      <x:c r="J5592" s="1" t="str">
        <x:v>日频齐全；折算事件未独立核实</x:v>
      </x:c>
    </x:row>
    <x:row r="5593" ht="25" customHeight="1">
      <x:c r="A5593" s="1" t="str">
        <x:v>中证500</x:v>
      </x:c>
      <x:c r="B5593" s="1" t="str">
        <x:v>512500.SH</x:v>
      </x:c>
      <x:c r="C5593" s="1" t="str">
        <x:v>华夏中证500ETF</x:v>
      </x:c>
      <x:c r="D5593" s="7" t="d">
        <x:v>2026-08-21T00:00:00.000Z</x:v>
      </x:c>
      <x:c r="E5593" s="8" t="n">
        <x:f>IF(ISNUMBER('原始字段'!C5608),'原始字段'!C5608,"n.a.")</x:f>
        <x:v>1836008800</x:v>
      </x:c>
      <x:c r="F5593" s="8" t="n">
        <x:f>IF(ISNUMBER('原始字段'!C5704),'原始字段'!C5704,"n.a.")</x:f>
        <x:v>1823208800</x:v>
      </x:c>
      <x:c r="G5593" s="8" t="n">
        <x:f>IF(COUNT(E5593:F5593)=2,F5593-E5593,"n.a.")</x:f>
        <x:v>-12800000</x:v>
      </x:c>
      <x:c r="H5593" s="9" t="n">
        <x:f>IF(ISNUMBER('原始字段'!D5704),'原始字段'!D5704,"n.a.")</x:f>
        <x:v>4.4539</x:v>
      </x:c>
      <x:c r="I5593" s="9" t="n">
        <x:f>IF(COUNT(G5593:H5593)=2,G5593*H5593/100000000,"n.a.")</x:f>
        <x:v>-0.5700992</x:v>
      </x:c>
      <x:c r="J5593" s="1" t="str">
        <x:v>日频齐全；折算事件未独立核实</x:v>
      </x:c>
    </x:row>
    <x:row r="5594" ht="25" customHeight="1">
      <x:c r="A5594" s="1" t="str">
        <x:v>中证500</x:v>
      </x:c>
      <x:c r="B5594" s="1" t="str">
        <x:v>510550.SH</x:v>
      </x:c>
      <x:c r="C5594" s="1" t="str">
        <x:v>方正富邦中证500ETF</x:v>
      </x:c>
      <x:c r="D5594" s="7" t="d">
        <x:v>2026-08-21T00:00:00.000Z</x:v>
      </x:c>
      <x:c r="E5594" s="8" t="n">
        <x:f>IF(ISNUMBER('原始字段'!C5602),'原始字段'!C5602,"n.a.")</x:f>
        <x:v>23743300</x:v>
      </x:c>
      <x:c r="F5594" s="8" t="n">
        <x:f>IF(ISNUMBER('原始字段'!C5698),'原始字段'!C5698,"n.a.")</x:f>
        <x:v>23743300</x:v>
      </x:c>
      <x:c r="G5594" s="8" t="n">
        <x:f>IF(COUNT(E5594:F5594)=2,F5594-E5594,"n.a.")</x:f>
        <x:v>0</x:v>
      </x:c>
      <x:c r="H5594" s="9" t="n">
        <x:f>IF(ISNUMBER('原始字段'!D5698),'原始字段'!D5698,"n.a.")</x:f>
        <x:v>2.0219</x:v>
      </x:c>
      <x:c r="I5594" s="9" t="n">
        <x:f>IF(COUNT(G5594:H5594)=2,G5594*H5594/100000000,"n.a.")</x:f>
        <x:v>0</x:v>
      </x:c>
      <x:c r="J5594" s="1" t="str">
        <x:v>日频齐全；折算事件未独立核实</x:v>
      </x:c>
    </x:row>
    <x:row r="5595" ht="25" customHeight="1">
      <x:c r="A5595" s="1" t="str">
        <x:v>中证500</x:v>
      </x:c>
      <x:c r="B5595" s="1" t="str">
        <x:v>510510.SH</x:v>
      </x:c>
      <x:c r="C5595" s="1" t="str">
        <x:v>广发中证500ETF</x:v>
      </x:c>
      <x:c r="D5595" s="7" t="d">
        <x:v>2026-08-21T00:00:00.000Z</x:v>
      </x:c>
      <x:c r="E5595" s="8" t="n">
        <x:f>IF(ISNUMBER('原始字段'!C5600),'原始字段'!C5600,"n.a.")</x:f>
        <x:v>827038300</x:v>
      </x:c>
      <x:c r="F5595" s="8" t="n">
        <x:f>IF(ISNUMBER('原始字段'!C5696),'原始字段'!C5696,"n.a.")</x:f>
        <x:v>829038300</x:v>
      </x:c>
      <x:c r="G5595" s="8" t="n">
        <x:f>IF(COUNT(E5595:F5595)=2,F5595-E5595,"n.a.")</x:f>
        <x:v>2000000</x:v>
      </x:c>
      <x:c r="H5595" s="9" t="n">
        <x:f>IF(ISNUMBER('原始字段'!D5696),'原始字段'!D5696,"n.a.")</x:f>
        <x:v>2.5561</x:v>
      </x:c>
      <x:c r="I5595" s="9" t="n">
        <x:f>IF(COUNT(G5595:H5595)=2,G5595*H5595/100000000,"n.a.")</x:f>
        <x:v>0.051122</x:v>
      </x:c>
      <x:c r="J5595" s="1" t="str">
        <x:v>日频齐全；折算事件未独立核实</x:v>
      </x:c>
    </x:row>
    <x:row r="5596" ht="25" customHeight="1">
      <x:c r="A5596" s="1" t="str">
        <x:v>中证500</x:v>
      </x:c>
      <x:c r="B5596" s="1" t="str">
        <x:v>515550.SH</x:v>
      </x:c>
      <x:c r="C5596" s="1" t="str">
        <x:v>国联中证500ETF</x:v>
      </x:c>
      <x:c r="D5596" s="7" t="d">
        <x:v>2026-08-21T00:00:00.000Z</x:v>
      </x:c>
      <x:c r="E5596" s="8" t="n">
        <x:f>IF(ISNUMBER('原始字段'!C5619),'原始字段'!C5619,"n.a.")</x:f>
        <x:v>20345700</x:v>
      </x:c>
      <x:c r="F5596" s="8" t="n">
        <x:f>IF(ISNUMBER('原始字段'!C5715),'原始字段'!C5715,"n.a.")</x:f>
        <x:v>20345700</x:v>
      </x:c>
      <x:c r="G5596" s="8" t="n">
        <x:f>IF(COUNT(E5596:F5596)=2,F5596-E5596,"n.a.")</x:f>
        <x:v>0</x:v>
      </x:c>
      <x:c r="H5596" s="9" t="n">
        <x:f>IF(ISNUMBER('原始字段'!D5715),'原始字段'!D5715,"n.a.")</x:f>
        <x:v>1.7678</x:v>
      </x:c>
      <x:c r="I5596" s="9" t="n">
        <x:f>IF(COUNT(G5596:H5596)=2,G5596*H5596/100000000,"n.a.")</x:f>
        <x:v>0</x:v>
      </x:c>
      <x:c r="J5596" s="1" t="str">
        <x:v>日频齐全；折算事件未独立核实</x:v>
      </x:c>
    </x:row>
    <x:row r="5597" ht="25" customHeight="1">
      <x:c r="A5597" s="1" t="str">
        <x:v>中证500</x:v>
      </x:c>
      <x:c r="B5597" s="1" t="str">
        <x:v>159500.SZ</x:v>
      </x:c>
      <x:c r="C5597" s="1" t="str">
        <x:v>富国中证500ETF</x:v>
      </x:c>
      <x:c r="D5597" s="7" t="d">
        <x:v>2026-08-21T00:00:00.000Z</x:v>
      </x:c>
      <x:c r="E5597" s="8" t="n">
        <x:f>IF(ISNUMBER('原始字段'!C5560),'原始字段'!C5560,"n.a.")</x:f>
        <x:v>216138865</x:v>
      </x:c>
      <x:c r="F5597" s="8" t="n">
        <x:f>IF(ISNUMBER('原始字段'!C5656),'原始字段'!C5656,"n.a.")</x:f>
        <x:v>213338865</x:v>
      </x:c>
      <x:c r="G5597" s="8" t="n">
        <x:f>IF(COUNT(E5597:F5597)=2,F5597-E5597,"n.a.")</x:f>
        <x:v>-2800000</x:v>
      </x:c>
      <x:c r="H5597" s="9" t="n">
        <x:f>IF(ISNUMBER('原始字段'!D5656),'原始字段'!D5656,"n.a.")</x:f>
        <x:v>1.1806</x:v>
      </x:c>
      <x:c r="I5597" s="9" t="n">
        <x:f>IF(COUNT(G5597:H5597)=2,G5597*H5597/100000000,"n.a.")</x:f>
        <x:v>-0.033056800000000004</x:v>
      </x:c>
      <x:c r="J5597" s="1" t="str">
        <x:v>日频齐全；折算事件未独立核实</x:v>
      </x:c>
    </x:row>
    <x:row r="5598" ht="25" customHeight="1">
      <x:c r="A5598" s="1" t="str">
        <x:v>中证500</x:v>
      </x:c>
      <x:c r="B5598" s="1" t="str">
        <x:v>512510.SH</x:v>
      </x:c>
      <x:c r="C5598" s="1" t="str">
        <x:v>华泰柏瑞中证500ETF</x:v>
      </x:c>
      <x:c r="D5598" s="7" t="d">
        <x:v>2026-08-21T00:00:00.000Z</x:v>
      </x:c>
      <x:c r="E5598" s="8" t="n">
        <x:f>IF(ISNUMBER('原始字段'!C5609),'原始字段'!C5609,"n.a.")</x:f>
        <x:v>434929800</x:v>
      </x:c>
      <x:c r="F5598" s="8" t="n">
        <x:f>IF(ISNUMBER('原始字段'!C5705),'原始字段'!C5705,"n.a.")</x:f>
        <x:v>433429800</x:v>
      </x:c>
      <x:c r="G5598" s="8" t="n">
        <x:f>IF(COUNT(E5598:F5598)=2,F5598-E5598,"n.a.")</x:f>
        <x:v>-1500000</x:v>
      </x:c>
      <x:c r="H5598" s="9" t="n">
        <x:f>IF(ISNUMBER('原始字段'!D5705),'原始字段'!D5705,"n.a.")</x:f>
        <x:v>2.3637</x:v>
      </x:c>
      <x:c r="I5598" s="9" t="n">
        <x:f>IF(COUNT(G5598:H5598)=2,G5598*H5598/100000000,"n.a.")</x:f>
        <x:v>-0.0354555</x:v>
      </x:c>
      <x:c r="J5598" s="1" t="str">
        <x:v>日频齐全；折算事件未独立核实</x:v>
      </x:c>
    </x:row>
    <x:row r="5599" ht="25" customHeight="1">
      <x:c r="A5599" s="1" t="str">
        <x:v>中证500</x:v>
      </x:c>
      <x:c r="B5599" s="1" t="str">
        <x:v>510570.SH</x:v>
      </x:c>
      <x:c r="C5599" s="1" t="str">
        <x:v>兴业中证500ETF</x:v>
      </x:c>
      <x:c r="D5599" s="7" t="d">
        <x:v>2026-08-21T00:00:00.000Z</x:v>
      </x:c>
      <x:c r="E5599" s="8" t="n">
        <x:f>IF(ISNUMBER('原始字段'!C5604),'原始字段'!C5604,"n.a.")</x:f>
        <x:v>33060600</x:v>
      </x:c>
      <x:c r="F5599" s="8" t="n">
        <x:f>IF(ISNUMBER('原始字段'!C5700),'原始字段'!C5700,"n.a.")</x:f>
        <x:v>33060600</x:v>
      </x:c>
      <x:c r="G5599" s="8" t="n">
        <x:f>IF(COUNT(E5599:F5599)=2,F5599-E5599,"n.a.")</x:f>
        <x:v>0</x:v>
      </x:c>
      <x:c r="H5599" s="9" t="n">
        <x:f>IF(ISNUMBER('原始字段'!D5700),'原始字段'!D5700,"n.a.")</x:f>
        <x:v>1.2386</x:v>
      </x:c>
      <x:c r="I5599" s="9" t="n">
        <x:f>IF(COUNT(G5599:H5599)=2,G5599*H5599/100000000,"n.a.")</x:f>
        <x:v>0</x:v>
      </x:c>
      <x:c r="J5599" s="1" t="str">
        <x:v>日频齐全；折算事件未独立核实</x:v>
      </x:c>
    </x:row>
    <x:row r="5600" ht="25" customHeight="1">
      <x:c r="A5600" s="1" t="str">
        <x:v>中证500</x:v>
      </x:c>
      <x:c r="B5600" s="1" t="str">
        <x:v>510560.SH</x:v>
      </x:c>
      <x:c r="C5600" s="1" t="str">
        <x:v>国寿安保中证500ETF</x:v>
      </x:c>
      <x:c r="D5600" s="7" t="d">
        <x:v>2026-08-21T00:00:00.000Z</x:v>
      </x:c>
      <x:c r="E5600" s="8" t="n">
        <x:f>IF(ISNUMBER('原始字段'!C5603),'原始字段'!C5603,"n.a.")</x:f>
        <x:v>52318700</x:v>
      </x:c>
      <x:c r="F5600" s="8" t="n">
        <x:f>IF(ISNUMBER('原始字段'!C5699),'原始字段'!C5699,"n.a.")</x:f>
        <x:v>52318700</x:v>
      </x:c>
      <x:c r="G5600" s="8" t="n">
        <x:f>IF(COUNT(E5600:F5600)=2,F5600-E5600,"n.a.")</x:f>
        <x:v>0</x:v>
      </x:c>
      <x:c r="H5600" s="9" t="n">
        <x:f>IF(ISNUMBER('原始字段'!D5699),'原始字段'!D5699,"n.a.")</x:f>
        <x:v>1.9763</x:v>
      </x:c>
      <x:c r="I5600" s="9" t="n">
        <x:f>IF(COUNT(G5600:H5600)=2,G5600*H5600/100000000,"n.a.")</x:f>
        <x:v>0</x:v>
      </x:c>
      <x:c r="J5600" s="1" t="str">
        <x:v>日频齐全；折算事件未独立核实</x:v>
      </x:c>
    </x:row>
    <x:row r="5601" ht="25" customHeight="1">
      <x:c r="A5601" s="1" t="str">
        <x:v>中证500</x:v>
      </x:c>
      <x:c r="B5601" s="1" t="str">
        <x:v>159982.SZ</x:v>
      </x:c>
      <x:c r="C5601" s="1" t="str">
        <x:v>鹏华中证500ETF</x:v>
      </x:c>
      <x:c r="D5601" s="7" t="d">
        <x:v>2026-08-21T00:00:00.000Z</x:v>
      </x:c>
      <x:c r="E5601" s="8" t="n">
        <x:f>IF(ISNUMBER('原始字段'!C5589),'原始字段'!C5589,"n.a.")</x:f>
        <x:v>196211253</x:v>
      </x:c>
      <x:c r="F5601" s="8" t="n">
        <x:f>IF(ISNUMBER('原始字段'!C5685),'原始字段'!C5685,"n.a.")</x:f>
        <x:v>196211253</x:v>
      </x:c>
      <x:c r="G5601" s="8" t="n">
        <x:f>IF(COUNT(E5601:F5601)=2,F5601-E5601,"n.a.")</x:f>
        <x:v>0</x:v>
      </x:c>
      <x:c r="H5601" s="9" t="n">
        <x:f>IF(ISNUMBER('原始字段'!D5685),'原始字段'!D5685,"n.a.")</x:f>
        <x:v>2.1171</x:v>
      </x:c>
      <x:c r="I5601" s="9" t="n">
        <x:f>IF(COUNT(G5601:H5601)=2,G5601*H5601/100000000,"n.a.")</x:f>
        <x:v>0</x:v>
      </x:c>
      <x:c r="J5601" s="1" t="str">
        <x:v>日频齐全；折算事件未独立核实</x:v>
      </x:c>
    </x:row>
    <x:row r="5602" ht="25" customHeight="1">
      <x:c r="A5602" s="1" t="str">
        <x:v>中证1000</x:v>
      </x:c>
      <x:c r="B5602" s="1" t="str">
        <x:v>560010.SH</x:v>
      </x:c>
      <x:c r="C5602" s="1" t="str">
        <x:v>广发中证1000ETF</x:v>
      </x:c>
      <x:c r="D5602" s="7" t="d">
        <x:v>2026-08-21T00:00:00.000Z</x:v>
      </x:c>
      <x:c r="E5602" s="8" t="n">
        <x:f>IF(ISNUMBER('原始字段'!C5622),'原始字段'!C5622,"n.a.")</x:f>
        <x:v>1904621700</x:v>
      </x:c>
      <x:c r="F5602" s="8" t="n">
        <x:f>IF(ISNUMBER('原始字段'!C5718),'原始字段'!C5718,"n.a.")</x:f>
        <x:v>1870621700</x:v>
      </x:c>
      <x:c r="G5602" s="8" t="n">
        <x:f>IF(COUNT(E5602:F5602)=2,F5602-E5602,"n.a.")</x:f>
        <x:v>-34000000</x:v>
      </x:c>
      <x:c r="H5602" s="9" t="n">
        <x:f>IF(ISNUMBER('原始字段'!D5718),'原始字段'!D5718,"n.a.")</x:f>
        <x:v>3.1624</x:v>
      </x:c>
      <x:c r="I5602" s="9" t="n">
        <x:f>IF(COUNT(G5602:H5602)=2,G5602*H5602/100000000,"n.a.")</x:f>
        <x:v>-1.075216</x:v>
      </x:c>
      <x:c r="J5602" s="1" t="str">
        <x:v>日频齐全；折算事件未独立核实</x:v>
      </x:c>
    </x:row>
    <x:row r="5603" ht="25" customHeight="1">
      <x:c r="A5603" s="1" t="str">
        <x:v>中证1000</x:v>
      </x:c>
      <x:c r="B5603" s="1" t="str">
        <x:v>159845.SZ</x:v>
      </x:c>
      <x:c r="C5603" s="1" t="str">
        <x:v>华夏中证1000ETF</x:v>
      </x:c>
      <x:c r="D5603" s="7" t="d">
        <x:v>2026-08-21T00:00:00.000Z</x:v>
      </x:c>
      <x:c r="E5603" s="8" t="n">
        <x:f>IF(ISNUMBER('原始字段'!C5573),'原始字段'!C5573,"n.a.")</x:f>
        <x:v>2205425606</x:v>
      </x:c>
      <x:c r="F5603" s="8" t="n">
        <x:f>IF(ISNUMBER('原始字段'!C5669),'原始字段'!C5669,"n.a.")</x:f>
        <x:v>2160425606</x:v>
      </x:c>
      <x:c r="G5603" s="8" t="n">
        <x:f>IF(COUNT(E5603:F5603)=2,F5603-E5603,"n.a.")</x:f>
        <x:v>-45000000</x:v>
      </x:c>
      <x:c r="H5603" s="9" t="n">
        <x:f>IF(ISNUMBER('原始字段'!D5669),'原始字段'!D5669,"n.a.")</x:f>
        <x:v>3.1645</x:v>
      </x:c>
      <x:c r="I5603" s="9" t="n">
        <x:f>IF(COUNT(G5603:H5603)=2,G5603*H5603/100000000,"n.a.")</x:f>
        <x:v>-1.424025</x:v>
      </x:c>
      <x:c r="J5603" s="1" t="str">
        <x:v>日频齐全；折算事件未独立核实</x:v>
      </x:c>
    </x:row>
    <x:row r="5604" ht="25" customHeight="1">
      <x:c r="A5604" s="1" t="str">
        <x:v>中证1000</x:v>
      </x:c>
      <x:c r="B5604" s="1" t="str">
        <x:v>159633.SZ</x:v>
      </x:c>
      <x:c r="C5604" s="1" t="str">
        <x:v>易方达中证1000ETF</x:v>
      </x:c>
      <x:c r="D5604" s="7" t="d">
        <x:v>2026-08-21T00:00:00.000Z</x:v>
      </x:c>
      <x:c r="E5604" s="8" t="n">
        <x:f>IF(ISNUMBER('原始字段'!C5567),'原始字段'!C5567,"n.a.")</x:f>
        <x:v>1014162658</x:v>
      </x:c>
      <x:c r="F5604" s="8" t="n">
        <x:f>IF(ISNUMBER('原始字段'!C5663),'原始字段'!C5663,"n.a.")</x:f>
        <x:v>962162658</x:v>
      </x:c>
      <x:c r="G5604" s="8" t="n">
        <x:f>IF(COUNT(E5604:F5604)=2,F5604-E5604,"n.a.")</x:f>
        <x:v>-52000000</x:v>
      </x:c>
      <x:c r="H5604" s="9" t="n">
        <x:f>IF(ISNUMBER('原始字段'!D5663),'原始字段'!D5663,"n.a.")</x:f>
        <x:v>3.2504</x:v>
      </x:c>
      <x:c r="I5604" s="9" t="n">
        <x:f>IF(COUNT(G5604:H5604)=2,G5604*H5604/100000000,"n.a.")</x:f>
        <x:v>-1.690208</x:v>
      </x:c>
      <x:c r="J5604" s="1" t="str">
        <x:v>日频齐全；折算事件未独立核实</x:v>
      </x:c>
    </x:row>
    <x:row r="5605" ht="25" customHeight="1">
      <x:c r="A5605" s="1" t="str">
        <x:v>中证1000</x:v>
      </x:c>
      <x:c r="B5605" s="1" t="str">
        <x:v>159629.SZ</x:v>
      </x:c>
      <x:c r="C5605" s="1" t="str">
        <x:v>富国中证1000ETF</x:v>
      </x:c>
      <x:c r="D5605" s="7" t="d">
        <x:v>2026-08-21T00:00:00.000Z</x:v>
      </x:c>
      <x:c r="E5605" s="8" t="n">
        <x:f>IF(ISNUMBER('原始字段'!C5566),'原始字段'!C5566,"n.a.")</x:f>
        <x:v>965252663</x:v>
      </x:c>
      <x:c r="F5605" s="8" t="n">
        <x:f>IF(ISNUMBER('原始字段'!C5662),'原始字段'!C5662,"n.a.")</x:f>
        <x:v>921252663</x:v>
      </x:c>
      <x:c r="G5605" s="8" t="n">
        <x:f>IF(COUNT(E5605:F5605)=2,F5605-E5605,"n.a.")</x:f>
        <x:v>-44000000</x:v>
      </x:c>
      <x:c r="H5605" s="9" t="n">
        <x:f>IF(ISNUMBER('原始字段'!D5662),'原始字段'!D5662,"n.a.")</x:f>
        <x:v>3.1772</x:v>
      </x:c>
      <x:c r="I5605" s="9" t="n">
        <x:f>IF(COUNT(G5605:H5605)=2,G5605*H5605/100000000,"n.a.")</x:f>
        <x:v>-1.397968</x:v>
      </x:c>
      <x:c r="J5605" s="1" t="str">
        <x:v>日频齐全；折算事件未独立核实</x:v>
      </x:c>
    </x:row>
    <x:row r="5606" ht="25" customHeight="1">
      <x:c r="A5606" s="1" t="str">
        <x:v>中证1000</x:v>
      </x:c>
      <x:c r="B5606" s="1" t="str">
        <x:v>512100.SH</x:v>
      </x:c>
      <x:c r="C5606" s="1" t="str">
        <x:v>南方中证1000ETF</x:v>
      </x:c>
      <x:c r="D5606" s="7" t="d">
        <x:v>2026-08-21T00:00:00.000Z</x:v>
      </x:c>
      <x:c r="E5606" s="8" t="n">
        <x:f>IF(ISNUMBER('原始字段'!C5607),'原始字段'!C5607,"n.a.")</x:f>
        <x:v>6787217600</x:v>
      </x:c>
      <x:c r="F5606" s="8" t="n">
        <x:f>IF(ISNUMBER('原始字段'!C5703),'原始字段'!C5703,"n.a.")</x:f>
        <x:v>6571217600</x:v>
      </x:c>
      <x:c r="G5606" s="8" t="n">
        <x:f>IF(COUNT(E5606:F5606)=2,F5606-E5606,"n.a.")</x:f>
        <x:v>-216000000</x:v>
      </x:c>
      <x:c r="H5606" s="9" t="n">
        <x:f>IF(ISNUMBER('原始字段'!D5703),'原始字段'!D5703,"n.a.")</x:f>
        <x:v>3.0813</x:v>
      </x:c>
      <x:c r="I5606" s="9" t="n">
        <x:f>IF(COUNT(G5606:H5606)=2,G5606*H5606/100000000,"n.a.")</x:f>
        <x:v>-6.655608</x:v>
      </x:c>
      <x:c r="J5606" s="1" t="str">
        <x:v>日频齐全；折算事件未独立核实</x:v>
      </x:c>
    </x:row>
    <x:row r="5607" ht="25" customHeight="1">
      <x:c r="A5607" s="1" t="str">
        <x:v>中证1000</x:v>
      </x:c>
      <x:c r="B5607" s="1" t="str">
        <x:v>516300.SH</x:v>
      </x:c>
      <x:c r="C5607" s="1" t="str">
        <x:v>华泰柏瑞中证1000ETF</x:v>
      </x:c>
      <x:c r="D5607" s="7" t="d">
        <x:v>2026-08-21T00:00:00.000Z</x:v>
      </x:c>
      <x:c r="E5607" s="8" t="n">
        <x:f>IF(ISNUMBER('原始字段'!C5621),'原始字段'!C5621,"n.a.")</x:f>
        <x:v>45012600</x:v>
      </x:c>
      <x:c r="F5607" s="8" t="n">
        <x:f>IF(ISNUMBER('原始字段'!C5717),'原始字段'!C5717,"n.a.")</x:f>
        <x:v>43012600</x:v>
      </x:c>
      <x:c r="G5607" s="8" t="n">
        <x:f>IF(COUNT(E5607:F5607)=2,F5607-E5607,"n.a.")</x:f>
        <x:v>-2000000</x:v>
      </x:c>
      <x:c r="H5607" s="9" t="n">
        <x:f>IF(ISNUMBER('原始字段'!D5717),'原始字段'!D5717,"n.a.")</x:f>
        <x:v>3.2001</x:v>
      </x:c>
      <x:c r="I5607" s="9" t="n">
        <x:f>IF(COUNT(G5607:H5607)=2,G5607*H5607/100000000,"n.a.")</x:f>
        <x:v>-0.064002</x:v>
      </x:c>
      <x:c r="J5607" s="1" t="str">
        <x:v>日频齐全；折算事件未独立核实</x:v>
      </x:c>
    </x:row>
    <x:row r="5608" ht="25" customHeight="1">
      <x:c r="A5608" s="1" t="str">
        <x:v>中证1000</x:v>
      </x:c>
      <x:c r="B5608" s="1" t="str">
        <x:v>560110.SH</x:v>
      </x:c>
      <x:c r="C5608" s="1" t="str">
        <x:v>汇添富中证1000ETF</x:v>
      </x:c>
      <x:c r="D5608" s="7" t="d">
        <x:v>2026-08-21T00:00:00.000Z</x:v>
      </x:c>
      <x:c r="E5608" s="8" t="n">
        <x:f>IF(ISNUMBER('原始字段'!C5623),'原始字段'!C5623,"n.a.")</x:f>
        <x:v>370903500</x:v>
      </x:c>
      <x:c r="F5608" s="8" t="n">
        <x:f>IF(ISNUMBER('原始字段'!C5719),'原始字段'!C5719,"n.a.")</x:f>
        <x:v>364903500</x:v>
      </x:c>
      <x:c r="G5608" s="8" t="n">
        <x:f>IF(COUNT(E5608:F5608)=2,F5608-E5608,"n.a.")</x:f>
        <x:v>-6000000</x:v>
      </x:c>
      <x:c r="H5608" s="9" t="n">
        <x:f>IF(ISNUMBER('原始字段'!D5719),'原始字段'!D5719,"n.a.")</x:f>
        <x:v>1.1439</x:v>
      </x:c>
      <x:c r="I5608" s="9" t="n">
        <x:f>IF(COUNT(G5608:H5608)=2,G5608*H5608/100000000,"n.a.")</x:f>
        <x:v>-0.06863399999999999</x:v>
      </x:c>
      <x:c r="J5608" s="1" t="str">
        <x:v>日频齐全；折算事件未独立核实</x:v>
      </x:c>
    </x:row>
    <x:row r="5609" ht="25" customHeight="1">
      <x:c r="A5609" s="1" t="str">
        <x:v>中证2000</x:v>
      </x:c>
      <x:c r="B5609" s="1" t="str">
        <x:v>159535.SZ</x:v>
      </x:c>
      <x:c r="C5609" s="1" t="str">
        <x:v>嘉实中证2000ETF</x:v>
      </x:c>
      <x:c r="D5609" s="7" t="d">
        <x:v>2026-08-21T00:00:00.000Z</x:v>
      </x:c>
      <x:c r="E5609" s="8" t="n">
        <x:f>IF(ISNUMBER('原始字段'!C5564),'原始字段'!C5564,"n.a.")</x:f>
        <x:v>25981088</x:v>
      </x:c>
      <x:c r="F5609" s="8" t="n">
        <x:f>IF(ISNUMBER('原始字段'!C5660),'原始字段'!C5660,"n.a.")</x:f>
        <x:v>25981088</x:v>
      </x:c>
      <x:c r="G5609" s="8" t="n">
        <x:f>IF(COUNT(E5609:F5609)=2,F5609-E5609,"n.a.")</x:f>
        <x:v>0</x:v>
      </x:c>
      <x:c r="H5609" s="9" t="n">
        <x:f>IF(ISNUMBER('原始字段'!D5660),'原始字段'!D5660,"n.a.")</x:f>
        <x:v>1.4839</x:v>
      </x:c>
      <x:c r="I5609" s="9" t="n">
        <x:f>IF(COUNT(G5609:H5609)=2,G5609*H5609/100000000,"n.a.")</x:f>
        <x:v>0</x:v>
      </x:c>
      <x:c r="J5609" s="1" t="str">
        <x:v>日频齐全；折算事件未独立核实</x:v>
      </x:c>
    </x:row>
    <x:row r="5610" ht="25" customHeight="1">
      <x:c r="A5610" s="1" t="str">
        <x:v>中证2000</x:v>
      </x:c>
      <x:c r="B5610" s="1" t="str">
        <x:v>159536.SZ</x:v>
      </x:c>
      <x:c r="C5610" s="1" t="str">
        <x:v>汇添富中证2000ETF</x:v>
      </x:c>
      <x:c r="D5610" s="7" t="d">
        <x:v>2026-08-21T00:00:00.000Z</x:v>
      </x:c>
      <x:c r="E5610" s="8" t="n">
        <x:f>IF(ISNUMBER('原始字段'!C5565),'原始字段'!C5565,"n.a.")</x:f>
        <x:v>47261589</x:v>
      </x:c>
      <x:c r="F5610" s="8" t="n">
        <x:f>IF(ISNUMBER('原始字段'!C5661),'原始字段'!C5661,"n.a.")</x:f>
        <x:v>45261589</x:v>
      </x:c>
      <x:c r="G5610" s="8" t="n">
        <x:f>IF(COUNT(E5610:F5610)=2,F5610-E5610,"n.a.")</x:f>
        <x:v>-2000000</x:v>
      </x:c>
      <x:c r="H5610" s="9" t="n">
        <x:f>IF(ISNUMBER('原始字段'!D5661),'原始字段'!D5661,"n.a.")</x:f>
        <x:v>1.3818</x:v>
      </x:c>
      <x:c r="I5610" s="9" t="n">
        <x:f>IF(COUNT(G5610:H5610)=2,G5610*H5610/100000000,"n.a.")</x:f>
        <x:v>-0.027636</x:v>
      </x:c>
      <x:c r="J5610" s="1" t="str">
        <x:v>日频齐全；折算事件未独立核实</x:v>
      </x:c>
    </x:row>
    <x:row r="5611" ht="25" customHeight="1">
      <x:c r="A5611" s="1" t="str">
        <x:v>中证2000</x:v>
      </x:c>
      <x:c r="B5611" s="1" t="str">
        <x:v>159531.SZ</x:v>
      </x:c>
      <x:c r="C5611" s="1" t="str">
        <x:v>南方中证2000ETF</x:v>
      </x:c>
      <x:c r="D5611" s="7" t="d">
        <x:v>2026-08-21T00:00:00.000Z</x:v>
      </x:c>
      <x:c r="E5611" s="8" t="n">
        <x:f>IF(ISNUMBER('原始字段'!C5561),'原始字段'!C5561,"n.a.")</x:f>
        <x:v>1002608406</x:v>
      </x:c>
      <x:c r="F5611" s="8" t="n">
        <x:f>IF(ISNUMBER('原始字段'!C5657),'原始字段'!C5657,"n.a.")</x:f>
        <x:v>956608406</x:v>
      </x:c>
      <x:c r="G5611" s="8" t="n">
        <x:f>IF(COUNT(E5611:F5611)=2,F5611-E5611,"n.a.")</x:f>
        <x:v>-46000000</x:v>
      </x:c>
      <x:c r="H5611" s="9" t="n">
        <x:f>IF(ISNUMBER('原始字段'!D5657),'原始字段'!D5657,"n.a.")</x:f>
        <x:v>1.4446</x:v>
      </x:c>
      <x:c r="I5611" s="9" t="n">
        <x:f>IF(COUNT(G5611:H5611)=2,G5611*H5611/100000000,"n.a.")</x:f>
        <x:v>-0.6645160000000001</x:v>
      </x:c>
      <x:c r="J5611" s="1" t="str">
        <x:v>日频齐全；折算事件未独立核实</x:v>
      </x:c>
    </x:row>
    <x:row r="5612" ht="25" customHeight="1">
      <x:c r="A5612" s="1" t="str">
        <x:v>中证2000</x:v>
      </x:c>
      <x:c r="B5612" s="1" t="str">
        <x:v>159532.SZ</x:v>
      </x:c>
      <x:c r="C5612" s="1" t="str">
        <x:v>易方达中证2000ETF</x:v>
      </x:c>
      <x:c r="D5612" s="7" t="d">
        <x:v>2026-08-21T00:00:00.000Z</x:v>
      </x:c>
      <x:c r="E5612" s="8" t="n">
        <x:f>IF(ISNUMBER('原始字段'!C5562),'原始字段'!C5562,"n.a.")</x:f>
        <x:v>171564791</x:v>
      </x:c>
      <x:c r="F5612" s="8" t="n">
        <x:f>IF(ISNUMBER('原始字段'!C5658),'原始字段'!C5658,"n.a.")</x:f>
        <x:v>169564791</x:v>
      </x:c>
      <x:c r="G5612" s="8" t="n">
        <x:f>IF(COUNT(E5612:F5612)=2,F5612-E5612,"n.a.")</x:f>
        <x:v>-2000000</x:v>
      </x:c>
      <x:c r="H5612" s="9" t="n">
        <x:f>IF(ISNUMBER('原始字段'!D5658),'原始字段'!D5658,"n.a.")</x:f>
        <x:v>1.6303</x:v>
      </x:c>
      <x:c r="I5612" s="9" t="n">
        <x:f>IF(COUNT(G5612:H5612)=2,G5612*H5612/100000000,"n.a.")</x:f>
        <x:v>-0.032606</x:v>
      </x:c>
      <x:c r="J5612" s="1" t="str">
        <x:v>日频齐全；折算事件未独立核实</x:v>
      </x:c>
    </x:row>
    <x:row r="5613" ht="25" customHeight="1">
      <x:c r="A5613" s="1" t="str">
        <x:v>中证2000</x:v>
      </x:c>
      <x:c r="B5613" s="1" t="str">
        <x:v>159533.SZ</x:v>
      </x:c>
      <x:c r="C5613" s="1" t="str">
        <x:v>博时中证2000ETF</x:v>
      </x:c>
      <x:c r="D5613" s="7" t="d">
        <x:v>2026-08-21T00:00:00.000Z</x:v>
      </x:c>
      <x:c r="E5613" s="8" t="n">
        <x:f>IF(ISNUMBER('原始字段'!C5563),'原始字段'!C5563,"n.a.")</x:f>
        <x:v>15458785</x:v>
      </x:c>
      <x:c r="F5613" s="8" t="n">
        <x:f>IF(ISNUMBER('原始字段'!C5659),'原始字段'!C5659,"n.a.")</x:f>
        <x:v>14458785</x:v>
      </x:c>
      <x:c r="G5613" s="8" t="n">
        <x:f>IF(COUNT(E5613:F5613)=2,F5613-E5613,"n.a.")</x:f>
        <x:v>-1000000</x:v>
      </x:c>
      <x:c r="H5613" s="9" t="n">
        <x:f>IF(ISNUMBER('原始字段'!D5659),'原始字段'!D5659,"n.a.")</x:f>
        <x:v>1.9213</x:v>
      </x:c>
      <x:c r="I5613" s="9" t="n">
        <x:f>IF(COUNT(G5613:H5613)=2,G5613*H5613/100000000,"n.a.")</x:f>
        <x:v>-0.019213</x:v>
      </x:c>
      <x:c r="J5613" s="1" t="str">
        <x:v>日频齐全；折算事件未独立核实</x:v>
      </x:c>
    </x:row>
    <x:row r="5614" ht="25" customHeight="1">
      <x:c r="A5614" s="1" t="str">
        <x:v>中证2000</x:v>
      </x:c>
      <x:c r="B5614" s="1" t="str">
        <x:v>561370.SH</x:v>
      </x:c>
      <x:c r="C5614" s="1" t="str">
        <x:v>国泰中证2000ETF</x:v>
      </x:c>
      <x:c r="D5614" s="7" t="d">
        <x:v>2026-08-21T00:00:00.000Z</x:v>
      </x:c>
      <x:c r="E5614" s="8" t="n">
        <x:f>IF(ISNUMBER('原始字段'!C5626),'原始字段'!C5626,"n.a.")</x:f>
        <x:v>32356000</x:v>
      </x:c>
      <x:c r="F5614" s="8" t="n">
        <x:f>IF(ISNUMBER('原始字段'!C5722),'原始字段'!C5722,"n.a.")</x:f>
        <x:v>32356000</x:v>
      </x:c>
      <x:c r="G5614" s="8" t="n">
        <x:f>IF(COUNT(E5614:F5614)=2,F5614-E5614,"n.a.")</x:f>
        <x:v>0</x:v>
      </x:c>
      <x:c r="H5614" s="9" t="n">
        <x:f>IF(ISNUMBER('原始字段'!D5722),'原始字段'!D5722,"n.a.")</x:f>
        <x:v>1.4004</x:v>
      </x:c>
      <x:c r="I5614" s="9" t="n">
        <x:f>IF(COUNT(G5614:H5614)=2,G5614*H5614/100000000,"n.a.")</x:f>
        <x:v>0</x:v>
      </x:c>
      <x:c r="J5614" s="1" t="str">
        <x:v>日频齐全；折算事件未独立核实</x:v>
      </x:c>
    </x:row>
    <x:row r="5615" ht="25" customHeight="1">
      <x:c r="A5615" s="1" t="str">
        <x:v>中证2000</x:v>
      </x:c>
      <x:c r="B5615" s="1" t="str">
        <x:v>563300.SH</x:v>
      </x:c>
      <x:c r="C5615" s="1" t="str">
        <x:v>华泰柏瑞中证2000ETF</x:v>
      </x:c>
      <x:c r="D5615" s="7" t="d">
        <x:v>2026-08-21T00:00:00.000Z</x:v>
      </x:c>
      <x:c r="E5615" s="8" t="n">
        <x:f>IF(ISNUMBER('原始字段'!C5630),'原始字段'!C5630,"n.a.")</x:f>
        <x:v>4363674000</x:v>
      </x:c>
      <x:c r="F5615" s="8" t="n">
        <x:f>IF(ISNUMBER('原始字段'!C5726),'原始字段'!C5726,"n.a.")</x:f>
        <x:v>4246174000</x:v>
      </x:c>
      <x:c r="G5615" s="8" t="n">
        <x:f>IF(COUNT(E5615:F5615)=2,F5615-E5615,"n.a.")</x:f>
        <x:v>-117500000</x:v>
      </x:c>
      <x:c r="H5615" s="9" t="n">
        <x:f>IF(ISNUMBER('原始字段'!D5726),'原始字段'!D5726,"n.a.")</x:f>
        <x:v>1.4081</x:v>
      </x:c>
      <x:c r="I5615" s="9" t="n">
        <x:f>IF(COUNT(G5615:H5615)=2,G5615*H5615/100000000,"n.a.")</x:f>
        <x:v>-1.6545175</x:v>
      </x:c>
      <x:c r="J5615" s="1" t="str">
        <x:v>日频齐全；折算事件未独立核实</x:v>
      </x:c>
    </x:row>
    <x:row r="5616" ht="25" customHeight="1">
      <x:c r="A5616" s="1" t="str">
        <x:v>中证2000</x:v>
      </x:c>
      <x:c r="B5616" s="1" t="str">
        <x:v>562660.SH</x:v>
      </x:c>
      <x:c r="C5616" s="1" t="str">
        <x:v>华夏中证2000ETF</x:v>
      </x:c>
      <x:c r="D5616" s="7" t="d">
        <x:v>2026-08-21T00:00:00.000Z</x:v>
      </x:c>
      <x:c r="E5616" s="8" t="n">
        <x:f>IF(ISNUMBER('原始字段'!C5628),'原始字段'!C5628,"n.a.")</x:f>
        <x:v>330874000</x:v>
      </x:c>
      <x:c r="F5616" s="8" t="n">
        <x:f>IF(ISNUMBER('原始字段'!C5724),'原始字段'!C5724,"n.a.")</x:f>
        <x:v>324874000</x:v>
      </x:c>
      <x:c r="G5616" s="8" t="n">
        <x:f>IF(COUNT(E5616:F5616)=2,F5616-E5616,"n.a.")</x:f>
        <x:v>-6000000</x:v>
      </x:c>
      <x:c r="H5616" s="9" t="n">
        <x:f>IF(ISNUMBER('原始字段'!D5724),'原始字段'!D5724,"n.a.")</x:f>
        <x:v>1.8632</x:v>
      </x:c>
      <x:c r="I5616" s="9" t="n">
        <x:f>IF(COUNT(G5616:H5616)=2,G5616*H5616/100000000,"n.a.")</x:f>
        <x:v>-0.111792</x:v>
      </x:c>
      <x:c r="J5616" s="1" t="str">
        <x:v>日频齐全；折算事件未独立核实</x:v>
      </x:c>
    </x:row>
    <x:row r="5617" ht="25" customHeight="1">
      <x:c r="A5617" s="1" t="str">
        <x:v>中证2000</x:v>
      </x:c>
      <x:c r="B5617" s="1" t="str">
        <x:v>563200.SH</x:v>
      </x:c>
      <x:c r="C5617" s="1" t="str">
        <x:v>富国中证2000ETF</x:v>
      </x:c>
      <x:c r="D5617" s="7" t="d">
        <x:v>2026-08-21T00:00:00.000Z</x:v>
      </x:c>
      <x:c r="E5617" s="8" t="n">
        <x:f>IF(ISNUMBER('原始字段'!C5629),'原始字段'!C5629,"n.a.")</x:f>
        <x:v>57458800</x:v>
      </x:c>
      <x:c r="F5617" s="8" t="n">
        <x:f>IF(ISNUMBER('原始字段'!C5725),'原始字段'!C5725,"n.a.")</x:f>
        <x:v>57458800</x:v>
      </x:c>
      <x:c r="G5617" s="8" t="n">
        <x:f>IF(COUNT(E5617:F5617)=2,F5617-E5617,"n.a.")</x:f>
        <x:v>0</x:v>
      </x:c>
      <x:c r="H5617" s="9" t="n">
        <x:f>IF(ISNUMBER('原始字段'!D5725),'原始字段'!D5725,"n.a.")</x:f>
        <x:v>1.502</x:v>
      </x:c>
      <x:c r="I5617" s="9" t="n">
        <x:f>IF(COUNT(G5617:H5617)=2,G5617*H5617/100000000,"n.a.")</x:f>
        <x:v>0</x:v>
      </x:c>
      <x:c r="J5617" s="1" t="str">
        <x:v>日频齐全；折算事件未独立核实</x:v>
      </x:c>
    </x:row>
    <x:row r="5618" ht="25" customHeight="1">
      <x:c r="A5618" s="1" t="str">
        <x:v>中证2000</x:v>
      </x:c>
      <x:c r="B5618" s="1" t="str">
        <x:v>560220.SH</x:v>
      </x:c>
      <x:c r="C5618" s="1" t="str">
        <x:v>广发中证2000ETF</x:v>
      </x:c>
      <x:c r="D5618" s="7" t="d">
        <x:v>2026-08-21T00:00:00.000Z</x:v>
      </x:c>
      <x:c r="E5618" s="8" t="n">
        <x:f>IF(ISNUMBER('原始字段'!C5624),'原始字段'!C5624,"n.a.")</x:f>
        <x:v>60717000</x:v>
      </x:c>
      <x:c r="F5618" s="8" t="n">
        <x:f>IF(ISNUMBER('原始字段'!C5720),'原始字段'!C5720,"n.a.")</x:f>
        <x:v>63717000</x:v>
      </x:c>
      <x:c r="G5618" s="8" t="n">
        <x:f>IF(COUNT(E5618:F5618)=2,F5618-E5618,"n.a.")</x:f>
        <x:v>3000000</x:v>
      </x:c>
      <x:c r="H5618" s="9" t="n">
        <x:f>IF(ISNUMBER('原始字段'!D5720),'原始字段'!D5720,"n.a.")</x:f>
        <x:v>1.4208</x:v>
      </x:c>
      <x:c r="I5618" s="9" t="n">
        <x:f>IF(COUNT(G5618:H5618)=2,G5618*H5618/100000000,"n.a.")</x:f>
        <x:v>0.042624</x:v>
      </x:c>
      <x:c r="J5618" s="1" t="str">
        <x:v>日频齐全；折算事件未独立核实</x:v>
      </x:c>
    </x:row>
    <x:row r="5619" ht="25" customHeight="1">
      <x:c r="A5619" s="1" t="str">
        <x:v>创业板指</x:v>
      </x:c>
      <x:c r="B5619" s="1" t="str">
        <x:v>159810.SZ</x:v>
      </x:c>
      <x:c r="C5619" s="1" t="str">
        <x:v>浦银创业板ETF</x:v>
      </x:c>
      <x:c r="D5619" s="7" t="d">
        <x:v>2026-08-21T00:00:00.000Z</x:v>
      </x:c>
      <x:c r="E5619" s="8" t="n">
        <x:f>IF(ISNUMBER('原始字段'!C5570),'原始字段'!C5570,"n.a.")</x:f>
        <x:v>57475458</x:v>
      </x:c>
      <x:c r="F5619" s="8" t="n">
        <x:f>IF(ISNUMBER('原始字段'!C5666),'原始字段'!C5666,"n.a.")</x:f>
        <x:v>56475458</x:v>
      </x:c>
      <x:c r="G5619" s="8" t="n">
        <x:f>IF(COUNT(E5619:F5619)=2,F5619-E5619,"n.a.")</x:f>
        <x:v>-1000000</x:v>
      </x:c>
      <x:c r="H5619" s="9" t="n">
        <x:f>IF(ISNUMBER('原始字段'!D5666),'原始字段'!D5666,"n.a.")</x:f>
        <x:v>1.4281</x:v>
      </x:c>
      <x:c r="I5619" s="9" t="n">
        <x:f>IF(COUNT(G5619:H5619)=2,G5619*H5619/100000000,"n.a.")</x:f>
        <x:v>-0.014281</x:v>
      </x:c>
      <x:c r="J5619" s="1" t="str">
        <x:v>日频齐全；折算事件未独立核实</x:v>
      </x:c>
    </x:row>
    <x:row r="5620" ht="25" customHeight="1">
      <x:c r="A5620" s="1" t="str">
        <x:v>创业板指</x:v>
      </x:c>
      <x:c r="B5620" s="1" t="str">
        <x:v>159808.SZ</x:v>
      </x:c>
      <x:c r="C5620" s="1" t="str">
        <x:v>融通创业板ETF</x:v>
      </x:c>
      <x:c r="D5620" s="7" t="d">
        <x:v>2026-08-21T00:00:00.000Z</x:v>
      </x:c>
      <x:c r="E5620" s="8" t="n">
        <x:f>IF(ISNUMBER('原始字段'!C5569),'原始字段'!C5569,"n.a.")</x:f>
        <x:v>49484790</x:v>
      </x:c>
      <x:c r="F5620" s="8" t="n">
        <x:f>IF(ISNUMBER('原始字段'!C5665),'原始字段'!C5665,"n.a.")</x:f>
        <x:v>49484790</x:v>
      </x:c>
      <x:c r="G5620" s="8" t="n">
        <x:f>IF(COUNT(E5620:F5620)=2,F5620-E5620,"n.a.")</x:f>
        <x:v>0</x:v>
      </x:c>
      <x:c r="H5620" s="9" t="n">
        <x:f>IF(ISNUMBER('原始字段'!D5665),'原始字段'!D5665,"n.a.")</x:f>
        <x:v>1.3753</x:v>
      </x:c>
      <x:c r="I5620" s="9" t="n">
        <x:f>IF(COUNT(G5620:H5620)=2,G5620*H5620/100000000,"n.a.")</x:f>
        <x:v>0</x:v>
      </x:c>
      <x:c r="J5620" s="1" t="str">
        <x:v>日频齐全；折算事件未独立核实</x:v>
      </x:c>
    </x:row>
    <x:row r="5621" ht="25" customHeight="1">
      <x:c r="A5621" s="1" t="str">
        <x:v>创业板指</x:v>
      </x:c>
      <x:c r="B5621" s="1" t="str">
        <x:v>159964.SZ</x:v>
      </x:c>
      <x:c r="C5621" s="1" t="str">
        <x:v>平安创业板ETF</x:v>
      </x:c>
      <x:c r="D5621" s="7" t="d">
        <x:v>2026-08-21T00:00:00.000Z</x:v>
      </x:c>
      <x:c r="E5621" s="8" t="n">
        <x:f>IF(ISNUMBER('原始字段'!C5585),'原始字段'!C5585,"n.a.")</x:f>
        <x:v>167481881</x:v>
      </x:c>
      <x:c r="F5621" s="8" t="n">
        <x:f>IF(ISNUMBER('原始字段'!C5681),'原始字段'!C5681,"n.a.")</x:f>
        <x:v>165481881</x:v>
      </x:c>
      <x:c r="G5621" s="8" t="n">
        <x:f>IF(COUNT(E5621:F5621)=2,F5621-E5621,"n.a.")</x:f>
        <x:v>-2000000</x:v>
      </x:c>
      <x:c r="H5621" s="9" t="n">
        <x:f>IF(ISNUMBER('原始字段'!D5681),'原始字段'!D5681,"n.a.")</x:f>
        <x:v>2.3303</x:v>
      </x:c>
      <x:c r="I5621" s="9" t="n">
        <x:f>IF(COUNT(G5621:H5621)=2,G5621*H5621/100000000,"n.a.")</x:f>
        <x:v>-0.046606</x:v>
      </x:c>
      <x:c r="J5621" s="1" t="str">
        <x:v>日频齐全；折算事件未独立核实</x:v>
      </x:c>
    </x:row>
    <x:row r="5622" ht="25" customHeight="1">
      <x:c r="A5622" s="1" t="str">
        <x:v>创业板指</x:v>
      </x:c>
      <x:c r="B5622" s="1" t="str">
        <x:v>159915.SZ</x:v>
      </x:c>
      <x:c r="C5622" s="1" t="str">
        <x:v>易方达创业板ETF</x:v>
      </x:c>
      <x:c r="D5622" s="7" t="d">
        <x:v>2026-08-21T00:00:00.000Z</x:v>
      </x:c>
      <x:c r="E5622" s="8" t="n">
        <x:f>IF(ISNUMBER('原始字段'!C5575),'原始字段'!C5575,"n.a.")</x:f>
        <x:v>18160454936</x:v>
      </x:c>
      <x:c r="F5622" s="8" t="n">
        <x:f>IF(ISNUMBER('原始字段'!C5671),'原始字段'!C5671,"n.a.")</x:f>
        <x:v>17745454936</x:v>
      </x:c>
      <x:c r="G5622" s="8" t="n">
        <x:f>IF(COUNT(E5622:F5622)=2,F5622-E5622,"n.a.")</x:f>
        <x:v>-415000000</x:v>
      </x:c>
      <x:c r="H5622" s="9" t="n">
        <x:f>IF(ISNUMBER('原始字段'!D5671),'原始字段'!D5671,"n.a.")</x:f>
        <x:v>3.5646</x:v>
      </x:c>
      <x:c r="I5622" s="9" t="n">
        <x:f>IF(COUNT(G5622:H5622)=2,G5622*H5622/100000000,"n.a.")</x:f>
        <x:v>-14.79309</x:v>
      </x:c>
      <x:c r="J5622" s="1" t="str">
        <x:v>日频齐全；折算事件未独立核实</x:v>
      </x:c>
    </x:row>
    <x:row r="5623" ht="25" customHeight="1">
      <x:c r="A5623" s="1" t="str">
        <x:v>创业板指</x:v>
      </x:c>
      <x:c r="B5623" s="1" t="str">
        <x:v>159971.SZ</x:v>
      </x:c>
      <x:c r="C5623" s="1" t="str">
        <x:v>富国创业板ETF</x:v>
      </x:c>
      <x:c r="D5623" s="7" t="d">
        <x:v>2026-08-21T00:00:00.000Z</x:v>
      </x:c>
      <x:c r="E5623" s="8" t="n">
        <x:f>IF(ISNUMBER('原始字段'!C5587),'原始字段'!C5587,"n.a.")</x:f>
        <x:v>1616020288</x:v>
      </x:c>
      <x:c r="F5623" s="8" t="n">
        <x:f>IF(ISNUMBER('原始字段'!C5683),'原始字段'!C5683,"n.a.")</x:f>
        <x:v>1610020288</x:v>
      </x:c>
      <x:c r="G5623" s="8" t="n">
        <x:f>IF(COUNT(E5623:F5623)=2,F5623-E5623,"n.a.")</x:f>
        <x:v>-6000000</x:v>
      </x:c>
      <x:c r="H5623" s="9" t="n">
        <x:f>IF(ISNUMBER('原始字段'!D5683),'原始字段'!D5683,"n.a.")</x:f>
        <x:v>1.2394</x:v>
      </x:c>
      <x:c r="I5623" s="9" t="n">
        <x:f>IF(COUNT(G5623:H5623)=2,G5623*H5623/100000000,"n.a.")</x:f>
        <x:v>-0.074364</x:v>
      </x:c>
      <x:c r="J5623" s="1" t="str">
        <x:v>日频齐全；折算事件未独立核实</x:v>
      </x:c>
    </x:row>
    <x:row r="5624" ht="25" customHeight="1">
      <x:c r="A5624" s="1" t="str">
        <x:v>创业板指</x:v>
      </x:c>
      <x:c r="B5624" s="1" t="str">
        <x:v>159957.SZ</x:v>
      </x:c>
      <x:c r="C5624" s="1" t="str">
        <x:v>华夏创业板ETF</x:v>
      </x:c>
      <x:c r="D5624" s="7" t="d">
        <x:v>2026-08-21T00:00:00.000Z</x:v>
      </x:c>
      <x:c r="E5624" s="8" t="n">
        <x:f>IF(ISNUMBER('原始字段'!C5583),'原始字段'!C5583,"n.a.")</x:f>
        <x:v>1143784560</x:v>
      </x:c>
      <x:c r="F5624" s="8" t="n">
        <x:f>IF(ISNUMBER('原始字段'!C5679),'原始字段'!C5679,"n.a.")</x:f>
        <x:v>1143784560</x:v>
      </x:c>
      <x:c r="G5624" s="8" t="n">
        <x:f>IF(COUNT(E5624:F5624)=2,F5624-E5624,"n.a.")</x:f>
        <x:v>0</x:v>
      </x:c>
      <x:c r="H5624" s="9" t="n">
        <x:f>IF(ISNUMBER('原始字段'!D5679),'原始字段'!D5679,"n.a.")</x:f>
        <x:v>2.3348</x:v>
      </x:c>
      <x:c r="I5624" s="9" t="n">
        <x:f>IF(COUNT(G5624:H5624)=2,G5624*H5624/100000000,"n.a.")</x:f>
        <x:v>0</x:v>
      </x:c>
      <x:c r="J5624" s="1" t="str">
        <x:v>日频齐全；折算事件未独立核实</x:v>
      </x:c>
    </x:row>
    <x:row r="5625" ht="25" customHeight="1">
      <x:c r="A5625" s="1" t="str">
        <x:v>创业板指</x:v>
      </x:c>
      <x:c r="B5625" s="1" t="str">
        <x:v>159958.SZ</x:v>
      </x:c>
      <x:c r="C5625" s="1" t="str">
        <x:v>工银创业板ETF</x:v>
      </x:c>
      <x:c r="D5625" s="7" t="d">
        <x:v>2026-08-21T00:00:00.000Z</x:v>
      </x:c>
      <x:c r="E5625" s="8" t="n">
        <x:f>IF(ISNUMBER('原始字段'!C5584),'原始字段'!C5584,"n.a.")</x:f>
        <x:v>233611448</x:v>
      </x:c>
      <x:c r="F5625" s="8" t="n">
        <x:f>IF(ISNUMBER('原始字段'!C5680),'原始字段'!C5680,"n.a.")</x:f>
        <x:v>233611448</x:v>
      </x:c>
      <x:c r="G5625" s="8" t="n">
        <x:f>IF(COUNT(E5625:F5625)=2,F5625-E5625,"n.a.")</x:f>
        <x:v>0</x:v>
      </x:c>
      <x:c r="H5625" s="9" t="n">
        <x:f>IF(ISNUMBER('原始字段'!D5680),'原始字段'!D5680,"n.a.")</x:f>
        <x:v>2.1535</x:v>
      </x:c>
      <x:c r="I5625" s="9" t="n">
        <x:f>IF(COUNT(G5625:H5625)=2,G5625*H5625/100000000,"n.a.")</x:f>
        <x:v>0</x:v>
      </x:c>
      <x:c r="J5625" s="1" t="str">
        <x:v>日频齐全；折算事件未独立核实</x:v>
      </x:c>
    </x:row>
    <x:row r="5626" ht="25" customHeight="1">
      <x:c r="A5626" s="1" t="str">
        <x:v>创业板指</x:v>
      </x:c>
      <x:c r="B5626" s="1" t="str">
        <x:v>159977.SZ</x:v>
      </x:c>
      <x:c r="C5626" s="1" t="str">
        <x:v>天弘创业板ETF</x:v>
      </x:c>
      <x:c r="D5626" s="7" t="d">
        <x:v>2026-08-21T00:00:00.000Z</x:v>
      </x:c>
      <x:c r="E5626" s="8" t="n">
        <x:f>IF(ISNUMBER('原始字段'!C5588),'原始字段'!C5588,"n.a.")</x:f>
        <x:v>3539872820</x:v>
      </x:c>
      <x:c r="F5626" s="8" t="n">
        <x:f>IF(ISNUMBER('原始字段'!C5684),'原始字段'!C5684,"n.a.")</x:f>
        <x:v>3523872820</x:v>
      </x:c>
      <x:c r="G5626" s="8" t="n">
        <x:f>IF(COUNT(E5626:F5626)=2,F5626-E5626,"n.a.")</x:f>
        <x:v>-16000000</x:v>
      </x:c>
      <x:c r="H5626" s="9" t="n">
        <x:f>IF(ISNUMBER('原始字段'!D5684),'原始字段'!D5684,"n.a.")</x:f>
        <x:v>1.8493</x:v>
      </x:c>
      <x:c r="I5626" s="9" t="n">
        <x:f>IF(COUNT(G5626:H5626)=2,G5626*H5626/100000000,"n.a.")</x:f>
        <x:v>-0.295888</x:v>
      </x:c>
      <x:c r="J5626" s="1" t="str">
        <x:v>日频齐全；折算事件未独立核实</x:v>
      </x:c>
    </x:row>
    <x:row r="5627" ht="25" customHeight="1">
      <x:c r="A5627" s="1" t="str">
        <x:v>创业板指</x:v>
      </x:c>
      <x:c r="B5627" s="1" t="str">
        <x:v>159821.SZ</x:v>
      </x:c>
      <x:c r="C5627" s="1" t="str">
        <x:v>中银证券创业板ETF</x:v>
      </x:c>
      <x:c r="D5627" s="7" t="d">
        <x:v>2026-08-21T00:00:00.000Z</x:v>
      </x:c>
      <x:c r="E5627" s="8" t="n">
        <x:f>IF(ISNUMBER('原始字段'!C5572),'原始字段'!C5572,"n.a.")</x:f>
        <x:v>60720000</x:v>
      </x:c>
      <x:c r="F5627" s="8" t="n">
        <x:f>IF(ISNUMBER('原始字段'!C5668),'原始字段'!C5668,"n.a.")</x:f>
        <x:v>60720000</x:v>
      </x:c>
      <x:c r="G5627" s="8" t="n">
        <x:f>IF(COUNT(E5627:F5627)=2,F5627-E5627,"n.a.")</x:f>
        <x:v>0</x:v>
      </x:c>
      <x:c r="H5627" s="9" t="n">
        <x:f>IF(ISNUMBER('原始字段'!D5668),'原始字段'!D5668,"n.a.")</x:f>
        <x:v>1.3362</x:v>
      </x:c>
      <x:c r="I5627" s="9" t="n">
        <x:f>IF(COUNT(G5627:H5627)=2,G5627*H5627/100000000,"n.a.")</x:f>
        <x:v>0</x:v>
      </x:c>
      <x:c r="J5627" s="1" t="str">
        <x:v>日频齐全；折算事件未独立核实</x:v>
      </x:c>
    </x:row>
    <x:row r="5628" ht="25" customHeight="1">
      <x:c r="A5628" s="1" t="str">
        <x:v>创业板指</x:v>
      </x:c>
      <x:c r="B5628" s="1" t="str">
        <x:v>159956.SZ</x:v>
      </x:c>
      <x:c r="C5628" s="1" t="str">
        <x:v>建信创业板ETF</x:v>
      </x:c>
      <x:c r="D5628" s="7" t="d">
        <x:v>2026-08-21T00:00:00.000Z</x:v>
      </x:c>
      <x:c r="E5628" s="8" t="n">
        <x:f>IF(ISNUMBER('原始字段'!C5582),'原始字段'!C5582,"n.a.")</x:f>
        <x:v>46978674</x:v>
      </x:c>
      <x:c r="F5628" s="8" t="n">
        <x:f>IF(ISNUMBER('原始字段'!C5678),'原始字段'!C5678,"n.a.")</x:f>
        <x:v>46978674</x:v>
      </x:c>
      <x:c r="G5628" s="8" t="n">
        <x:f>IF(COUNT(E5628:F5628)=2,F5628-E5628,"n.a.")</x:f>
        <x:v>0</x:v>
      </x:c>
      <x:c r="H5628" s="9" t="n">
        <x:f>IF(ISNUMBER('原始字段'!D5678),'原始字段'!D5678,"n.a.")</x:f>
        <x:v>2.2564</x:v>
      </x:c>
      <x:c r="I5628" s="9" t="n">
        <x:f>IF(COUNT(G5628:H5628)=2,G5628*H5628/100000000,"n.a.")</x:f>
        <x:v>0</x:v>
      </x:c>
      <x:c r="J5628" s="1" t="str">
        <x:v>日频齐全；折算事件未独立核实</x:v>
      </x:c>
    </x:row>
    <x:row r="5629" ht="25" customHeight="1">
      <x:c r="A5629" s="1" t="str">
        <x:v>创业板指</x:v>
      </x:c>
      <x:c r="B5629" s="1" t="str">
        <x:v>159908.SZ</x:v>
      </x:c>
      <x:c r="C5629" s="1" t="str">
        <x:v>博时创业板ETF</x:v>
      </x:c>
      <x:c r="D5629" s="7" t="d">
        <x:v>2026-08-21T00:00:00.000Z</x:v>
      </x:c>
      <x:c r="E5629" s="8" t="n">
        <x:f>IF(ISNUMBER('原始字段'!C5574),'原始字段'!C5574,"n.a.")</x:f>
        <x:v>310229029</x:v>
      </x:c>
      <x:c r="F5629" s="8" t="n">
        <x:f>IF(ISNUMBER('原始字段'!C5670),'原始字段'!C5670,"n.a.")</x:f>
        <x:v>311229029</x:v>
      </x:c>
      <x:c r="G5629" s="8" t="n">
        <x:f>IF(COUNT(E5629:F5629)=2,F5629-E5629,"n.a.")</x:f>
        <x:v>1000000</x:v>
      </x:c>
      <x:c r="H5629" s="9" t="n">
        <x:f>IF(ISNUMBER('原始字段'!D5670),'原始字段'!D5670,"n.a.")</x:f>
        <x:v>3.3223</x:v>
      </x:c>
      <x:c r="I5629" s="9" t="n">
        <x:f>IF(COUNT(G5629:H5629)=2,G5629*H5629/100000000,"n.a.")</x:f>
        <x:v>0.033223</x:v>
      </x:c>
      <x:c r="J5629" s="1" t="str">
        <x:v>日频齐全；折算事件未独立核实</x:v>
      </x:c>
    </x:row>
    <x:row r="5630" ht="25" customHeight="1">
      <x:c r="A5630" s="1" t="str">
        <x:v>创业板指</x:v>
      </x:c>
      <x:c r="B5630" s="1" t="str">
        <x:v>159952.SZ</x:v>
      </x:c>
      <x:c r="C5630" s="1" t="str">
        <x:v>广发创业板ETF</x:v>
      </x:c>
      <x:c r="D5630" s="7" t="d">
        <x:v>2026-08-21T00:00:00.000Z</x:v>
      </x:c>
      <x:c r="E5630" s="8" t="n">
        <x:f>IF(ISNUMBER('原始字段'!C5581),'原始字段'!C5581,"n.a.")</x:f>
        <x:v>5334084929</x:v>
      </x:c>
      <x:c r="F5630" s="8" t="n">
        <x:f>IF(ISNUMBER('原始字段'!C5677),'原始字段'!C5677,"n.a.")</x:f>
        <x:v>5255884929</x:v>
      </x:c>
      <x:c r="G5630" s="8" t="n">
        <x:f>IF(COUNT(E5630:F5630)=2,F5630-E5630,"n.a.")</x:f>
        <x:v>-78200000</x:v>
      </x:c>
      <x:c r="H5630" s="9" t="n">
        <x:f>IF(ISNUMBER('原始字段'!D5677),'原始字段'!D5677,"n.a.")</x:f>
        <x:v>2.1647</x:v>
      </x:c>
      <x:c r="I5630" s="9" t="n">
        <x:f>IF(COUNT(G5630:H5630)=2,G5630*H5630/100000000,"n.a.")</x:f>
        <x:v>-1.6927954</x:v>
      </x:c>
      <x:c r="J5630" s="1" t="str">
        <x:v>日频齐全；折算事件未独立核实</x:v>
      </x:c>
    </x:row>
    <x:row r="5631" ht="25" customHeight="1">
      <x:c r="A5631" s="1" t="str">
        <x:v>创业板指</x:v>
      </x:c>
      <x:c r="B5631" s="1" t="str">
        <x:v>159247.SZ</x:v>
      </x:c>
      <x:c r="C5631" s="1" t="str">
        <x:v>汇添富创业板ETF</x:v>
      </x:c>
      <x:c r="D5631" s="7" t="d">
        <x:v>2026-08-21T00:00:00.000Z</x:v>
      </x:c>
      <x:c r="E5631" s="8" t="n">
        <x:f>IF(ISNUMBER('原始字段'!C5555),'原始字段'!C5555,"n.a.")</x:f>
        <x:v>429984966</x:v>
      </x:c>
      <x:c r="F5631" s="8" t="n">
        <x:f>IF(ISNUMBER('原始字段'!C5651),'原始字段'!C5651,"n.a.")</x:f>
        <x:v>407984966</x:v>
      </x:c>
      <x:c r="G5631" s="8" t="n">
        <x:f>IF(COUNT(E5631:F5631)=2,F5631-E5631,"n.a.")</x:f>
        <x:v>-22000000</x:v>
      </x:c>
      <x:c r="H5631" s="9" t="n">
        <x:f>IF(ISNUMBER('原始字段'!D5651),'原始字段'!D5651,"n.a.")</x:f>
        <x:v>1.0651</x:v>
      </x:c>
      <x:c r="I5631" s="9" t="n">
        <x:f>IF(COUNT(G5631:H5631)=2,G5631*H5631/100000000,"n.a.")</x:f>
        <x:v>-0.234322</x:v>
      </x:c>
      <x:c r="J5631" s="1" t="str">
        <x:v>日频齐全；折算事件未独立核实</x:v>
      </x:c>
    </x:row>
    <x:row r="5632" ht="25" customHeight="1">
      <x:c r="A5632" s="1" t="str">
        <x:v>创业板指</x:v>
      </x:c>
      <x:c r="B5632" s="1" t="str">
        <x:v>159948.SZ</x:v>
      </x:c>
      <x:c r="C5632" s="1" t="str">
        <x:v>南方创业板ETF</x:v>
      </x:c>
      <x:c r="D5632" s="7" t="d">
        <x:v>2026-08-21T00:00:00.000Z</x:v>
      </x:c>
      <x:c r="E5632" s="8" t="n">
        <x:f>IF(ISNUMBER('原始字段'!C5580),'原始字段'!C5580,"n.a.")</x:f>
        <x:v>1163697720</x:v>
      </x:c>
      <x:c r="F5632" s="8" t="n">
        <x:f>IF(ISNUMBER('原始字段'!C5676),'原始字段'!C5676,"n.a.")</x:f>
        <x:v>1153697720</x:v>
      </x:c>
      <x:c r="G5632" s="8" t="n">
        <x:f>IF(COUNT(E5632:F5632)=2,F5632-E5632,"n.a.")</x:f>
        <x:v>-10000000</x:v>
      </x:c>
      <x:c r="H5632" s="9" t="n">
        <x:f>IF(ISNUMBER('原始字段'!D5676),'原始字段'!D5676,"n.a.")</x:f>
        <x:v>3.9361</x:v>
      </x:c>
      <x:c r="I5632" s="9" t="n">
        <x:f>IF(COUNT(G5632:H5632)=2,G5632*H5632/100000000,"n.a.")</x:f>
        <x:v>-0.39361</x:v>
      </x:c>
      <x:c r="J5632" s="1" t="str">
        <x:v>日频齐全；折算事件未独立核实</x:v>
      </x:c>
    </x:row>
    <x:row r="5633" ht="25" customHeight="1">
      <x:c r="A5633" s="1" t="str">
        <x:v>创业板指</x:v>
      </x:c>
      <x:c r="B5633" s="1" t="str">
        <x:v>159205.SZ</x:v>
      </x:c>
      <x:c r="C5633" s="1" t="str">
        <x:v>东财创业板ETF</x:v>
      </x:c>
      <x:c r="D5633" s="7" t="d">
        <x:v>2026-08-21T00:00:00.000Z</x:v>
      </x:c>
      <x:c r="E5633" s="8" t="n">
        <x:f>IF(ISNUMBER('原始字段'!C5554),'原始字段'!C5554,"n.a.")</x:f>
        <x:v>547056064</x:v>
      </x:c>
      <x:c r="F5633" s="8" t="n">
        <x:f>IF(ISNUMBER('原始字段'!C5650),'原始字段'!C5650,"n.a.")</x:f>
        <x:v>529056064</x:v>
      </x:c>
      <x:c r="G5633" s="8" t="n">
        <x:f>IF(COUNT(E5633:F5633)=2,F5633-E5633,"n.a.")</x:f>
        <x:v>-18000000</x:v>
      </x:c>
      <x:c r="H5633" s="9" t="n">
        <x:f>IF(ISNUMBER('原始字段'!D5650),'原始字段'!D5650,"n.a.")</x:f>
        <x:v>1.7427</x:v>
      </x:c>
      <x:c r="I5633" s="9" t="n">
        <x:f>IF(COUNT(G5633:H5633)=2,G5633*H5633/100000000,"n.a.")</x:f>
        <x:v>-0.313686</x:v>
      </x:c>
      <x:c r="J5633" s="1" t="str">
        <x:v>日频齐全；折算事件未独立核实</x:v>
      </x:c>
    </x:row>
    <x:row r="5634" ht="25" customHeight="1">
      <x:c r="A5634" s="1" t="str">
        <x:v>科创50</x:v>
      </x:c>
      <x:c r="B5634" s="1" t="str">
        <x:v>588940.SH</x:v>
      </x:c>
      <x:c r="C5634" s="1" t="str">
        <x:v>富国上证科创板50成份ETF</x:v>
      </x:c>
      <x:c r="D5634" s="7" t="d">
        <x:v>2026-08-21T00:00:00.000Z</x:v>
      </x:c>
      <x:c r="E5634" s="8" t="n">
        <x:f>IF(ISNUMBER('原始字段'!C5645),'原始字段'!C5645,"n.a.")</x:f>
        <x:v>2942840000</x:v>
      </x:c>
      <x:c r="F5634" s="8" t="n">
        <x:f>IF(ISNUMBER('原始字段'!C5741),'原始字段'!C5741,"n.a.")</x:f>
        <x:v>2954840000</x:v>
      </x:c>
      <x:c r="G5634" s="8" t="n">
        <x:f>IF(COUNT(E5634:F5634)=2,F5634-E5634,"n.a.")</x:f>
        <x:v>12000000</x:v>
      </x:c>
      <x:c r="H5634" s="9" t="n">
        <x:f>IF(ISNUMBER('原始字段'!D5741),'原始字段'!D5741,"n.a.")</x:f>
        <x:v>0.8565</x:v>
      </x:c>
      <x:c r="I5634" s="9" t="n">
        <x:f>IF(COUNT(G5634:H5634)=2,G5634*H5634/100000000,"n.a.")</x:f>
        <x:v>0.10278</x:v>
      </x:c>
      <x:c r="J5634" s="1" t="str">
        <x:v>日频齐全；折算事件未独立核实</x:v>
      </x:c>
    </x:row>
    <x:row r="5635" ht="25" customHeight="1">
      <x:c r="A5635" s="1" t="str">
        <x:v>科创50</x:v>
      </x:c>
      <x:c r="B5635" s="1" t="str">
        <x:v>589150.SH</x:v>
      </x:c>
      <x:c r="C5635" s="1" t="str">
        <x:v>平安上证科创板50成份ETF</x:v>
      </x:c>
      <x:c r="D5635" s="7" t="d">
        <x:v>2026-08-21T00:00:00.000Z</x:v>
      </x:c>
      <x:c r="E5635" s="8" t="n">
        <x:f>IF(ISNUMBER('原始字段'!C5647),'原始字段'!C5647,"n.a.")</x:f>
        <x:v>771437200</x:v>
      </x:c>
      <x:c r="F5635" s="8" t="n">
        <x:f>IF(ISNUMBER('原始字段'!C5743),'原始字段'!C5743,"n.a.")</x:f>
        <x:v>775437200</x:v>
      </x:c>
      <x:c r="G5635" s="8" t="n">
        <x:f>IF(COUNT(E5635:F5635)=2,F5635-E5635,"n.a.")</x:f>
        <x:v>4000000</x:v>
      </x:c>
      <x:c r="H5635" s="9" t="n">
        <x:f>IF(ISNUMBER('原始字段'!D5743),'原始字段'!D5743,"n.a.")</x:f>
        <x:v>1.196</x:v>
      </x:c>
      <x:c r="I5635" s="9" t="n">
        <x:f>IF(COUNT(G5635:H5635)=2,G5635*H5635/100000000,"n.a.")</x:f>
        <x:v>0.04784</x:v>
      </x:c>
      <x:c r="J5635" s="1" t="str">
        <x:v>日频齐全；折算事件未独立核实</x:v>
      </x:c>
    </x:row>
    <x:row r="5636" ht="25" customHeight="1">
      <x:c r="A5636" s="1" t="str">
        <x:v>科创50</x:v>
      </x:c>
      <x:c r="B5636" s="1" t="str">
        <x:v>588150.SH</x:v>
      </x:c>
      <x:c r="C5636" s="1" t="str">
        <x:v>南方上证科创板50成份ETF</x:v>
      </x:c>
      <x:c r="D5636" s="7" t="d">
        <x:v>2026-08-21T00:00:00.000Z</x:v>
      </x:c>
      <x:c r="E5636" s="8" t="n">
        <x:f>IF(ISNUMBER('原始字段'!C5639),'原始字段'!C5639,"n.a.")</x:f>
        <x:v>387432600</x:v>
      </x:c>
      <x:c r="F5636" s="8" t="n">
        <x:f>IF(ISNUMBER('原始字段'!C5735),'原始字段'!C5735,"n.a.")</x:f>
        <x:v>387432600</x:v>
      </x:c>
      <x:c r="G5636" s="8" t="n">
        <x:f>IF(COUNT(E5636:F5636)=2,F5636-E5636,"n.a.")</x:f>
        <x:v>0</x:v>
      </x:c>
      <x:c r="H5636" s="9" t="n">
        <x:f>IF(ISNUMBER('原始字段'!D5735),'原始字段'!D5735,"n.a.")</x:f>
        <x:v>1.1753</x:v>
      </x:c>
      <x:c r="I5636" s="9" t="n">
        <x:f>IF(COUNT(G5636:H5636)=2,G5636*H5636/100000000,"n.a.")</x:f>
        <x:v>0</x:v>
      </x:c>
      <x:c r="J5636" s="1" t="str">
        <x:v>日频齐全；折算事件未独立核实</x:v>
      </x:c>
    </x:row>
    <x:row r="5637" ht="25" customHeight="1">
      <x:c r="A5637" s="1" t="str">
        <x:v>科创50</x:v>
      </x:c>
      <x:c r="B5637" s="1" t="str">
        <x:v>588000.SH</x:v>
      </x:c>
      <x:c r="C5637" s="1" t="str">
        <x:v>华夏上证科创板50ETF</x:v>
      </x:c>
      <x:c r="D5637" s="7" t="d">
        <x:v>2026-08-21T00:00:00.000Z</x:v>
      </x:c>
      <x:c r="E5637" s="8" t="n">
        <x:f>IF(ISNUMBER('原始字段'!C5633),'原始字段'!C5633,"n.a.")</x:f>
        <x:v>49868668200</x:v>
      </x:c>
      <x:c r="F5637" s="8" t="n">
        <x:f>IF(ISNUMBER('原始字段'!C5729),'原始字段'!C5729,"n.a.")</x:f>
        <x:v>49766668200</x:v>
      </x:c>
      <x:c r="G5637" s="8" t="n">
        <x:f>IF(COUNT(E5637:F5637)=2,F5637-E5637,"n.a.")</x:f>
        <x:v>-102000000</x:v>
      </x:c>
      <x:c r="H5637" s="9" t="n">
        <x:f>IF(ISNUMBER('原始字段'!D5729),'原始字段'!D5729,"n.a.")</x:f>
        <x:v>1.7456</x:v>
      </x:c>
      <x:c r="I5637" s="9" t="n">
        <x:f>IF(COUNT(G5637:H5637)=2,G5637*H5637/100000000,"n.a.")</x:f>
        <x:v>-1.780512</x:v>
      </x:c>
      <x:c r="J5637" s="1" t="str">
        <x:v>日频齐全；折算事件未独立核实</x:v>
      </x:c>
    </x:row>
    <x:row r="5638" ht="25" customHeight="1">
      <x:c r="A5638" s="1" t="str">
        <x:v>科创50</x:v>
      </x:c>
      <x:c r="B5638" s="1" t="str">
        <x:v>589850.SH</x:v>
      </x:c>
      <x:c r="C5638" s="1" t="str">
        <x:v>东财上证科创板50成份ETF</x:v>
      </x:c>
      <x:c r="D5638" s="7" t="d">
        <x:v>2026-08-21T00:00:00.000Z</x:v>
      </x:c>
      <x:c r="E5638" s="8" t="n">
        <x:f>IF(ISNUMBER('原始字段'!C5649),'原始字段'!C5649,"n.a.")</x:f>
        <x:v>718057000</x:v>
      </x:c>
      <x:c r="F5638" s="8" t="n">
        <x:f>IF(ISNUMBER('原始字段'!C5745),'原始字段'!C5745,"n.a.")</x:f>
        <x:v>715057000</x:v>
      </x:c>
      <x:c r="G5638" s="8" t="n">
        <x:f>IF(COUNT(E5638:F5638)=2,F5638-E5638,"n.a.")</x:f>
        <x:v>-3000000</x:v>
      </x:c>
      <x:c r="H5638" s="9" t="n">
        <x:f>IF(ISNUMBER('原始字段'!D5745),'原始字段'!D5745,"n.a.")</x:f>
        <x:v>1.5886</x:v>
      </x:c>
      <x:c r="I5638" s="9" t="n">
        <x:f>IF(COUNT(G5638:H5638)=2,G5638*H5638/100000000,"n.a.")</x:f>
        <x:v>-0.047658</x:v>
      </x:c>
      <x:c r="J5638" s="1" t="str">
        <x:v>日频齐全；折算事件未独立核实</x:v>
      </x:c>
    </x:row>
    <x:row r="5639" ht="25" customHeight="1">
      <x:c r="A5639" s="1" t="str">
        <x:v>科创50</x:v>
      </x:c>
      <x:c r="B5639" s="1" t="str">
        <x:v>588840.SH</x:v>
      </x:c>
      <x:c r="C5639" s="1" t="str">
        <x:v>万家上证科创板50成份ETF</x:v>
      </x:c>
      <x:c r="D5639" s="7" t="d">
        <x:v>2026-08-21T00:00:00.000Z</x:v>
      </x:c>
      <x:c r="E5639" s="8" t="n">
        <x:f>IF(ISNUMBER('原始字段'!C5643),'原始字段'!C5643,"n.a.")</x:f>
        <x:v>58236000</x:v>
      </x:c>
      <x:c r="F5639" s="8" t="n">
        <x:f>IF(ISNUMBER('原始字段'!C5739),'原始字段'!C5739,"n.a.")</x:f>
        <x:v>58236000</x:v>
      </x:c>
      <x:c r="G5639" s="8" t="n">
        <x:f>IF(COUNT(E5639:F5639)=2,F5639-E5639,"n.a.")</x:f>
        <x:v>0</x:v>
      </x:c>
      <x:c r="H5639" s="9" t="n">
        <x:f>IF(ISNUMBER('原始字段'!D5739),'原始字段'!D5739,"n.a.")</x:f>
        <x:v>1.5313</x:v>
      </x:c>
      <x:c r="I5639" s="9" t="n">
        <x:f>IF(COUNT(G5639:H5639)=2,G5639*H5639/100000000,"n.a.")</x:f>
        <x:v>0</x:v>
      </x:c>
      <x:c r="J5639" s="1" t="str">
        <x:v>日频齐全；折算事件未独立核实</x:v>
      </x:c>
    </x:row>
    <x:row r="5640" ht="25" customHeight="1">
      <x:c r="A5640" s="1" t="str">
        <x:v>科创50</x:v>
      </x:c>
      <x:c r="B5640" s="1" t="str">
        <x:v>588040.SH</x:v>
      </x:c>
      <x:c r="C5640" s="1" t="str">
        <x:v>鹏华上证科创板50成份ETF</x:v>
      </x:c>
      <x:c r="D5640" s="7" t="d">
        <x:v>2026-08-21T00:00:00.000Z</x:v>
      </x:c>
      <x:c r="E5640" s="8" t="n">
        <x:f>IF(ISNUMBER('原始字段'!C5634),'原始字段'!C5634,"n.a.")</x:f>
        <x:v>125889000</x:v>
      </x:c>
      <x:c r="F5640" s="8" t="n">
        <x:f>IF(ISNUMBER('原始字段'!C5730),'原始字段'!C5730,"n.a.")</x:f>
        <x:v>125889000</x:v>
      </x:c>
      <x:c r="G5640" s="8" t="n">
        <x:f>IF(COUNT(E5640:F5640)=2,F5640-E5640,"n.a.")</x:f>
        <x:v>0</x:v>
      </x:c>
      <x:c r="H5640" s="9" t="n">
        <x:f>IF(ISNUMBER('原始字段'!D5730),'原始字段'!D5730,"n.a.")</x:f>
        <x:v>1.6822</x:v>
      </x:c>
      <x:c r="I5640" s="9" t="n">
        <x:f>IF(COUNT(G5640:H5640)=2,G5640*H5640/100000000,"n.a.")</x:f>
        <x:v>0</x:v>
      </x:c>
      <x:c r="J5640" s="1" t="str">
        <x:v>日频齐全；折算事件未独立核实</x:v>
      </x:c>
    </x:row>
    <x:row r="5641" ht="25" customHeight="1">
      <x:c r="A5641" s="1" t="str">
        <x:v>科创50</x:v>
      </x:c>
      <x:c r="B5641" s="1" t="str">
        <x:v>588280.SH</x:v>
      </x:c>
      <x:c r="C5641" s="1" t="str">
        <x:v>华安上证科创板50ETF</x:v>
      </x:c>
      <x:c r="D5641" s="7" t="d">
        <x:v>2026-08-21T00:00:00.000Z</x:v>
      </x:c>
      <x:c r="E5641" s="8" t="n">
        <x:f>IF(ISNUMBER('原始字段'!C5641),'原始字段'!C5641,"n.a.")</x:f>
        <x:v>384121000</x:v>
      </x:c>
      <x:c r="F5641" s="8" t="n">
        <x:f>IF(ISNUMBER('原始字段'!C5737),'原始字段'!C5737,"n.a.")</x:f>
        <x:v>384121000</x:v>
      </x:c>
      <x:c r="G5641" s="8" t="n">
        <x:f>IF(COUNT(E5641:F5641)=2,F5641-E5641,"n.a.")</x:f>
        <x:v>0</x:v>
      </x:c>
      <x:c r="H5641" s="9" t="n">
        <x:f>IF(ISNUMBER('原始字段'!D5737),'原始字段'!D5737,"n.a.")</x:f>
        <x:v>1.1901</x:v>
      </x:c>
      <x:c r="I5641" s="9" t="n">
        <x:f>IF(COUNT(G5641:H5641)=2,G5641*H5641/100000000,"n.a.")</x:f>
        <x:v>0</x:v>
      </x:c>
      <x:c r="J5641" s="1" t="str">
        <x:v>日频齐全；折算事件未独立核实</x:v>
      </x:c>
    </x:row>
    <x:row r="5642" ht="25" customHeight="1">
      <x:c r="A5642" s="1" t="str">
        <x:v>科创50</x:v>
      </x:c>
      <x:c r="B5642" s="1" t="str">
        <x:v>589360.SH</x:v>
      </x:c>
      <x:c r="C5642" s="1" t="str">
        <x:v>国泰上证科创板50成份ETF</x:v>
      </x:c>
      <x:c r="D5642" s="7" t="d">
        <x:v>2026-08-21T00:00:00.000Z</x:v>
      </x:c>
      <x:c r="E5642" s="8" t="n">
        <x:f>IF(ISNUMBER('原始字段'!C5648),'原始字段'!C5648,"n.a.")</x:f>
        <x:v>2657174000</x:v>
      </x:c>
      <x:c r="F5642" s="8" t="n">
        <x:f>IF(ISNUMBER('原始字段'!C5744),'原始字段'!C5744,"n.a.")</x:f>
        <x:v>2669174000</x:v>
      </x:c>
      <x:c r="G5642" s="8" t="n">
        <x:f>IF(COUNT(E5642:F5642)=2,F5642-E5642,"n.a.")</x:f>
        <x:v>12000000</x:v>
      </x:c>
      <x:c r="H5642" s="9" t="n">
        <x:f>IF(ISNUMBER('原始字段'!D5744),'原始字段'!D5744,"n.a.")</x:f>
        <x:v>0.854</x:v>
      </x:c>
      <x:c r="I5642" s="9" t="n">
        <x:f>IF(COUNT(G5642:H5642)=2,G5642*H5642/100000000,"n.a.")</x:f>
        <x:v>0.10248</x:v>
      </x:c>
      <x:c r="J5642" s="1" t="str">
        <x:v>日频齐全；折算事件未独立核实</x:v>
      </x:c>
    </x:row>
    <x:row r="5643" ht="25" customHeight="1">
      <x:c r="A5643" s="1" t="str">
        <x:v>科创50</x:v>
      </x:c>
      <x:c r="B5643" s="1" t="str">
        <x:v>588950.SH</x:v>
      </x:c>
      <x:c r="C5643" s="1" t="str">
        <x:v>景顺长城上证科创板50成份ETF</x:v>
      </x:c>
      <x:c r="D5643" s="7" t="d">
        <x:v>2026-08-21T00:00:00.000Z</x:v>
      </x:c>
      <x:c r="E5643" s="8" t="n">
        <x:f>IF(ISNUMBER('原始字段'!C5646),'原始字段'!C5646,"n.a.")</x:f>
        <x:v>662729700</x:v>
      </x:c>
      <x:c r="F5643" s="8" t="n">
        <x:f>IF(ISNUMBER('原始字段'!C5742),'原始字段'!C5742,"n.a.")</x:f>
        <x:v>665729700</x:v>
      </x:c>
      <x:c r="G5643" s="8" t="n">
        <x:f>IF(COUNT(E5643:F5643)=2,F5643-E5643,"n.a.")</x:f>
        <x:v>3000000</x:v>
      </x:c>
      <x:c r="H5643" s="9" t="n">
        <x:f>IF(ISNUMBER('原始字段'!D5742),'原始字段'!D5742,"n.a.")</x:f>
        <x:v>1.7311</x:v>
      </x:c>
      <x:c r="I5643" s="9" t="n">
        <x:f>IF(COUNT(G5643:H5643)=2,G5643*H5643/100000000,"n.a.")</x:f>
        <x:v>0.051933</x:v>
      </x:c>
      <x:c r="J5643" s="1" t="str">
        <x:v>日频齐全；折算事件未独立核实</x:v>
      </x:c>
    </x:row>
    <x:row r="5644" ht="25" customHeight="1">
      <x:c r="A5644" s="1" t="str">
        <x:v>科创50</x:v>
      </x:c>
      <x:c r="B5644" s="1" t="str">
        <x:v>588080.SH</x:v>
      </x:c>
      <x:c r="C5644" s="1" t="str">
        <x:v>易方达上证科创板50ETF</x:v>
      </x:c>
      <x:c r="D5644" s="7" t="d">
        <x:v>2026-08-21T00:00:00.000Z</x:v>
      </x:c>
      <x:c r="E5644" s="8" t="n">
        <x:f>IF(ISNUMBER('原始字段'!C5637),'原始字段'!C5637,"n.a.")</x:f>
        <x:v>24571628100</x:v>
      </x:c>
      <x:c r="F5644" s="8" t="n">
        <x:f>IF(ISNUMBER('原始字段'!C5733),'原始字段'!C5733,"n.a.")</x:f>
        <x:v>24631628100</x:v>
      </x:c>
      <x:c r="G5644" s="8" t="n">
        <x:f>IF(COUNT(E5644:F5644)=2,F5644-E5644,"n.a.")</x:f>
        <x:v>60000000</x:v>
      </x:c>
      <x:c r="H5644" s="9" t="n">
        <x:f>IF(ISNUMBER('原始字段'!D5733),'原始字段'!D5733,"n.a.")</x:f>
        <x:v>1.6925</x:v>
      </x:c>
      <x:c r="I5644" s="9" t="n">
        <x:f>IF(COUNT(G5644:H5644)=2,G5644*H5644/100000000,"n.a.")</x:f>
        <x:v>1.0155</x:v>
      </x:c>
      <x:c r="J5644" s="1" t="str">
        <x:v>日频齐全；折算事件未独立核实</x:v>
      </x:c>
    </x:row>
    <x:row r="5645" ht="25" customHeight="1">
      <x:c r="A5645" s="1" t="str">
        <x:v>科创50</x:v>
      </x:c>
      <x:c r="B5645" s="1" t="str">
        <x:v>588060.SH</x:v>
      </x:c>
      <x:c r="C5645" s="1" t="str">
        <x:v>广发上证科创板50ETF</x:v>
      </x:c>
      <x:c r="D5645" s="7" t="d">
        <x:v>2026-08-21T00:00:00.000Z</x:v>
      </x:c>
      <x:c r="E5645" s="8" t="n">
        <x:f>IF(ISNUMBER('原始字段'!C5636),'原始字段'!C5636,"n.a.")</x:f>
        <x:v>7117140000</x:v>
      </x:c>
      <x:c r="F5645" s="8" t="n">
        <x:f>IF(ISNUMBER('原始字段'!C5732),'原始字段'!C5732,"n.a.")</x:f>
        <x:v>7147140000</x:v>
      </x:c>
      <x:c r="G5645" s="8" t="n">
        <x:f>IF(COUNT(E5645:F5645)=2,F5645-E5645,"n.a.")</x:f>
        <x:v>30000000</x:v>
      </x:c>
      <x:c r="H5645" s="9" t="n">
        <x:f>IF(ISNUMBER('原始字段'!D5732),'原始字段'!D5732,"n.a.")</x:f>
        <x:v>1.0508</x:v>
      </x:c>
      <x:c r="I5645" s="9" t="n">
        <x:f>IF(COUNT(G5645:H5645)=2,G5645*H5645/100000000,"n.a.")</x:f>
        <x:v>0.31524</x:v>
      </x:c>
      <x:c r="J5645" s="1" t="str">
        <x:v>日频齐全；折算事件未独立核实</x:v>
      </x:c>
    </x:row>
    <x:row r="5646" ht="25" customHeight="1">
      <x:c r="A5646" s="1" t="str">
        <x:v>科创50</x:v>
      </x:c>
      <x:c r="B5646" s="1" t="str">
        <x:v>588870.SH</x:v>
      </x:c>
      <x:c r="C5646" s="1" t="str">
        <x:v>汇添富上证科创板50成份ETF</x:v>
      </x:c>
      <x:c r="D5646" s="7" t="d">
        <x:v>2026-08-21T00:00:00.000Z</x:v>
      </x:c>
      <x:c r="E5646" s="8" t="n">
        <x:f>IF(ISNUMBER('原始字段'!C5644),'原始字段'!C5644,"n.a.")</x:f>
        <x:v>758552000</x:v>
      </x:c>
      <x:c r="F5646" s="8" t="n">
        <x:f>IF(ISNUMBER('原始字段'!C5740),'原始字段'!C5740,"n.a.")</x:f>
        <x:v>764552000</x:v>
      </x:c>
      <x:c r="G5646" s="8" t="n">
        <x:f>IF(COUNT(E5646:F5646)=2,F5646-E5646,"n.a.")</x:f>
        <x:v>6000000</x:v>
      </x:c>
      <x:c r="H5646" s="9" t="n">
        <x:f>IF(ISNUMBER('原始字段'!D5740),'原始字段'!D5740,"n.a.")</x:f>
        <x:v>1.6779</x:v>
      </x:c>
      <x:c r="I5646" s="9" t="n">
        <x:f>IF(COUNT(G5646:H5646)=2,G5646*H5646/100000000,"n.a.")</x:f>
        <x:v>0.100674</x:v>
      </x:c>
      <x:c r="J5646" s="1" t="str">
        <x:v>日频齐全；折算事件未独立核实</x:v>
      </x:c>
    </x:row>
    <x:row r="5647" ht="25" customHeight="1">
      <x:c r="A5647" s="1" t="str">
        <x:v>科创50</x:v>
      </x:c>
      <x:c r="B5647" s="1" t="str">
        <x:v>588720.SH</x:v>
      </x:c>
      <x:c r="C5647" s="1" t="str">
        <x:v>中银上证科创板50成份ETF</x:v>
      </x:c>
      <x:c r="D5647" s="7" t="d">
        <x:v>2026-08-21T00:00:00.000Z</x:v>
      </x:c>
      <x:c r="E5647" s="8" t="n">
        <x:f>IF(ISNUMBER('原始字段'!C5642),'原始字段'!C5642,"n.a.")</x:f>
        <x:v>107241800</x:v>
      </x:c>
      <x:c r="F5647" s="8" t="n">
        <x:f>IF(ISNUMBER('原始字段'!C5738),'原始字段'!C5738,"n.a.")</x:f>
        <x:v>107241800</x:v>
      </x:c>
      <x:c r="G5647" s="8" t="n">
        <x:f>IF(COUNT(E5647:F5647)=2,F5647-E5647,"n.a.")</x:f>
        <x:v>0</x:v>
      </x:c>
      <x:c r="H5647" s="9" t="n">
        <x:f>IF(ISNUMBER('原始字段'!D5738),'原始字段'!D5738,"n.a.")</x:f>
        <x:v>1.6857</x:v>
      </x:c>
      <x:c r="I5647" s="9" t="n">
        <x:f>IF(COUNT(G5647:H5647)=2,G5647*H5647/100000000,"n.a.")</x:f>
        <x:v>0</x:v>
      </x:c>
      <x:c r="J5647" s="1" t="str">
        <x:v>日频齐全；折算事件未独立核实</x:v>
      </x:c>
    </x:row>
    <x:row r="5648" ht="25" customHeight="1">
      <x:c r="A5648" s="1" t="str">
        <x:v>科创50</x:v>
      </x:c>
      <x:c r="B5648" s="1" t="str">
        <x:v>588090.SH</x:v>
      </x:c>
      <x:c r="C5648" s="1" t="str">
        <x:v>华泰柏瑞上证科创板50ETF</x:v>
      </x:c>
      <x:c r="D5648" s="7" t="d">
        <x:v>2026-08-21T00:00:00.000Z</x:v>
      </x:c>
      <x:c r="E5648" s="8" t="n">
        <x:f>IF(ISNUMBER('原始字段'!C5638),'原始字段'!C5638,"n.a.")</x:f>
        <x:v>2874072800</x:v>
      </x:c>
      <x:c r="F5648" s="8" t="n">
        <x:f>IF(ISNUMBER('原始字段'!C5734),'原始字段'!C5734,"n.a.")</x:f>
        <x:v>2877072800</x:v>
      </x:c>
      <x:c r="G5648" s="8" t="n">
        <x:f>IF(COUNT(E5648:F5648)=2,F5648-E5648,"n.a.")</x:f>
        <x:v>3000000</x:v>
      </x:c>
      <x:c r="H5648" s="9" t="n">
        <x:f>IF(ISNUMBER('原始字段'!D5734),'原始字段'!D5734,"n.a.")</x:f>
        <x:v>1.7025</x:v>
      </x:c>
      <x:c r="I5648" s="9" t="n">
        <x:f>IF(COUNT(G5648:H5648)=2,G5648*H5648/100000000,"n.a.")</x:f>
        <x:v>0.051075</x:v>
      </x:c>
      <x:c r="J5648" s="1" t="str">
        <x:v>日频齐全；折算事件未独立核实</x:v>
      </x:c>
    </x:row>
    <x:row r="5649" ht="25" customHeight="1">
      <x:c r="A5649" s="1" t="str">
        <x:v>科创50</x:v>
      </x:c>
      <x:c r="B5649" s="1" t="str">
        <x:v>588180.SH</x:v>
      </x:c>
      <x:c r="C5649" s="1" t="str">
        <x:v>国联安上证科创板50ETF</x:v>
      </x:c>
      <x:c r="D5649" s="7" t="d">
        <x:v>2026-08-21T00:00:00.000Z</x:v>
      </x:c>
      <x:c r="E5649" s="8" t="n">
        <x:f>IF(ISNUMBER('原始字段'!C5640),'原始字段'!C5640,"n.a.")</x:f>
        <x:v>724353700</x:v>
      </x:c>
      <x:c r="F5649" s="8" t="n">
        <x:f>IF(ISNUMBER('原始字段'!C5736),'原始字段'!C5736,"n.a.")</x:f>
        <x:v>731353700</x:v>
      </x:c>
      <x:c r="G5649" s="8" t="n">
        <x:f>IF(COUNT(E5649:F5649)=2,F5649-E5649,"n.a.")</x:f>
        <x:v>7000000</x:v>
      </x:c>
      <x:c r="H5649" s="9" t="n">
        <x:f>IF(ISNUMBER('原始字段'!D5736),'原始字段'!D5736,"n.a.")</x:f>
        <x:v>1.0812</x:v>
      </x:c>
      <x:c r="I5649" s="9" t="n">
        <x:f>IF(COUNT(G5649:H5649)=2,G5649*H5649/100000000,"n.a.")</x:f>
        <x:v>0.075684</x:v>
      </x:c>
      <x:c r="J5649" s="1" t="str">
        <x:v>日频齐全；折算事件未独立核实</x:v>
      </x:c>
    </x:row>
    <x:row r="5650" ht="25" customHeight="1">
      <x:c r="A5650" s="1" t="str">
        <x:v>科创50</x:v>
      </x:c>
      <x:c r="B5650" s="1" t="str">
        <x:v>588050.SH</x:v>
      </x:c>
      <x:c r="C5650" s="1" t="str">
        <x:v>工银上证科创板50ETF</x:v>
      </x:c>
      <x:c r="D5650" s="7" t="d">
        <x:v>2026-08-21T00:00:00.000Z</x:v>
      </x:c>
      <x:c r="E5650" s="8" t="n">
        <x:f>IF(ISNUMBER('原始字段'!C5635),'原始字段'!C5635,"n.a.")</x:f>
        <x:v>6361241300</x:v>
      </x:c>
      <x:c r="F5650" s="8" t="n">
        <x:f>IF(ISNUMBER('原始字段'!C5731),'原始字段'!C5731,"n.a.")</x:f>
        <x:v>6425241300</x:v>
      </x:c>
      <x:c r="G5650" s="8" t="n">
        <x:f>IF(COUNT(E5650:F5650)=2,F5650-E5650,"n.a.")</x:f>
        <x:v>64000000</x:v>
      </x:c>
      <x:c r="H5650" s="9" t="n">
        <x:f>IF(ISNUMBER('原始字段'!D5731),'原始字段'!D5731,"n.a.")</x:f>
        <x:v>1.6963</x:v>
      </x:c>
      <x:c r="I5650" s="9" t="n">
        <x:f>IF(COUNT(G5650:H5650)=2,G5650*H5650/100000000,"n.a.")</x:f>
        <x:v>1.085632</x:v>
      </x:c>
      <x:c r="J5650" s="1" t="str">
        <x:v>日频齐全；折算事件未独立核实</x:v>
      </x:c>
    </x:row>
    <x:row r="5651" ht="25" customHeight="1">
      <x:c r="A5651" s="1" t="str">
        <x:v>沪深300</x:v>
      </x:c>
      <x:c r="B5651" s="1" t="str">
        <x:v>159393.SZ</x:v>
      </x:c>
      <x:c r="C5651" s="1" t="str">
        <x:v>万家沪深300ETF</x:v>
      </x:c>
      <x:c r="D5651" s="7" t="d">
        <x:v>2026-08-24T00:00:00.000Z</x:v>
      </x:c>
      <x:c r="E5651" s="8" t="n">
        <x:f>IF(ISNUMBER('原始字段'!C5655),'原始字段'!C5655,"n.a.")</x:f>
        <x:v>91546342</x:v>
      </x:c>
      <x:c r="F5651" s="8" t="n">
        <x:f>IF(ISNUMBER('原始字段'!C5751),'原始字段'!C5751,"n.a.")</x:f>
        <x:v>93346342</x:v>
      </x:c>
      <x:c r="G5651" s="8" t="n">
        <x:f>IF(COUNT(E5651:F5651)=2,F5651-E5651,"n.a.")</x:f>
        <x:v>1800000</x:v>
      </x:c>
      <x:c r="H5651" s="9" t="n">
        <x:f>IF(ISNUMBER('原始字段'!D5751),'原始字段'!D5751,"n.a.")</x:f>
        <x:v>4.9102</x:v>
      </x:c>
      <x:c r="I5651" s="9" t="n">
        <x:f>IF(COUNT(G5651:H5651)=2,G5651*H5651/100000000,"n.a.")</x:f>
        <x:v>0.0883836</x:v>
      </x:c>
      <x:c r="J5651" s="1" t="str">
        <x:v>日频齐全；折算事件未独立核实</x:v>
      </x:c>
    </x:row>
    <x:row r="5652" ht="25" customHeight="1">
      <x:c r="A5652" s="1" t="str">
        <x:v>沪深300</x:v>
      </x:c>
      <x:c r="B5652" s="1" t="str">
        <x:v>515660.SH</x:v>
      </x:c>
      <x:c r="C5652" s="1" t="str">
        <x:v>国联安沪深300ETF</x:v>
      </x:c>
      <x:c r="D5652" s="7" t="d">
        <x:v>2026-08-24T00:00:00.000Z</x:v>
      </x:c>
      <x:c r="E5652" s="8" t="n">
        <x:f>IF(ISNUMBER('原始字段'!C5716),'原始字段'!C5716,"n.a.")</x:f>
        <x:v>432694200</x:v>
      </x:c>
      <x:c r="F5652" s="8" t="n">
        <x:f>IF(ISNUMBER('原始字段'!C5812),'原始字段'!C5812,"n.a.")</x:f>
        <x:v>432694200</x:v>
      </x:c>
      <x:c r="G5652" s="8" t="n">
        <x:f>IF(COUNT(E5652:F5652)=2,F5652-E5652,"n.a.")</x:f>
        <x:v>0</x:v>
      </x:c>
      <x:c r="H5652" s="9" t="n">
        <x:f>IF(ISNUMBER('原始字段'!D5812),'原始字段'!D5812,"n.a.")</x:f>
        <x:v>5.7893</x:v>
      </x:c>
      <x:c r="I5652" s="9" t="n">
        <x:f>IF(COUNT(G5652:H5652)=2,G5652*H5652/100000000,"n.a.")</x:f>
        <x:v>0</x:v>
      </x:c>
      <x:c r="J5652" s="1" t="str">
        <x:v>日频齐全；折算事件未独立核实</x:v>
      </x:c>
    </x:row>
    <x:row r="5653" ht="25" customHeight="1">
      <x:c r="A5653" s="1" t="str">
        <x:v>沪深300</x:v>
      </x:c>
      <x:c r="B5653" s="1" t="str">
        <x:v>515360.SH</x:v>
      </x:c>
      <x:c r="C5653" s="1" t="str">
        <x:v>方正富邦沪深300ETF</x:v>
      </x:c>
      <x:c r="D5653" s="7" t="d">
        <x:v>2026-08-24T00:00:00.000Z</x:v>
      </x:c>
      <x:c r="E5653" s="8" t="n">
        <x:f>IF(ISNUMBER('原始字段'!C5711),'原始字段'!C5711,"n.a.")</x:f>
        <x:v>37779300</x:v>
      </x:c>
      <x:c r="F5653" s="8" t="n">
        <x:f>IF(ISNUMBER('原始字段'!C5807),'原始字段'!C5807,"n.a.")</x:f>
        <x:v>37779300</x:v>
      </x:c>
      <x:c r="G5653" s="8" t="n">
        <x:f>IF(COUNT(E5653:F5653)=2,F5653-E5653,"n.a.")</x:f>
        <x:v>0</x:v>
      </x:c>
      <x:c r="H5653" s="9" t="n">
        <x:f>IF(ISNUMBER('原始字段'!D5807),'原始字段'!D5807,"n.a.")</x:f>
        <x:v>6.7133</x:v>
      </x:c>
      <x:c r="I5653" s="9" t="n">
        <x:f>IF(COUNT(G5653:H5653)=2,G5653*H5653/100000000,"n.a.")</x:f>
        <x:v>0</x:v>
      </x:c>
      <x:c r="J5653" s="1" t="str">
        <x:v>日频齐全；折算事件未独立核实</x:v>
      </x:c>
    </x:row>
    <x:row r="5654" ht="25" customHeight="1">
      <x:c r="A5654" s="1" t="str">
        <x:v>沪深300</x:v>
      </x:c>
      <x:c r="B5654" s="1" t="str">
        <x:v>510320.SH</x:v>
      </x:c>
      <x:c r="C5654" s="1" t="str">
        <x:v>中金沪深300ETF</x:v>
      </x:c>
      <x:c r="D5654" s="7" t="d">
        <x:v>2026-08-24T00:00:00.000Z</x:v>
      </x:c>
      <x:c r="E5654" s="8" t="n">
        <x:f>IF(ISNUMBER('原始字段'!C5688),'原始字段'!C5688,"n.a.")</x:f>
        <x:v>625068500</x:v>
      </x:c>
      <x:c r="F5654" s="8" t="n">
        <x:f>IF(ISNUMBER('原始字段'!C5784),'原始字段'!C5784,"n.a.")</x:f>
        <x:v>628068500</x:v>
      </x:c>
      <x:c r="G5654" s="8" t="n">
        <x:f>IF(COUNT(E5654:F5654)=2,F5654-E5654,"n.a.")</x:f>
        <x:v>3000000</x:v>
      </x:c>
      <x:c r="H5654" s="9" t="n">
        <x:f>IF(ISNUMBER('原始字段'!D5784),'原始字段'!D5784,"n.a.")</x:f>
        <x:v>1.2441</x:v>
      </x:c>
      <x:c r="I5654" s="9" t="n">
        <x:f>IF(COUNT(G5654:H5654)=2,G5654*H5654/100000000,"n.a.")</x:f>
        <x:v>0.037323</x:v>
      </x:c>
      <x:c r="J5654" s="1" t="str">
        <x:v>日频齐全；折算事件未独立核实</x:v>
      </x:c>
    </x:row>
    <x:row r="5655" ht="25" customHeight="1">
      <x:c r="A5655" s="1" t="str">
        <x:v>沪深300</x:v>
      </x:c>
      <x:c r="B5655" s="1" t="str">
        <x:v>510360.SH</x:v>
      </x:c>
      <x:c r="C5655" s="1" t="str">
        <x:v>广发沪深300ETF</x:v>
      </x:c>
      <x:c r="D5655" s="7" t="d">
        <x:v>2026-08-24T00:00:00.000Z</x:v>
      </x:c>
      <x:c r="E5655" s="8" t="n">
        <x:f>IF(ISNUMBER('原始字段'!C5691),'原始字段'!C5691,"n.a.")</x:f>
        <x:v>1772381200</x:v>
      </x:c>
      <x:c r="F5655" s="8" t="n">
        <x:f>IF(ISNUMBER('原始字段'!C5787),'原始字段'!C5787,"n.a.")</x:f>
        <x:v>1778381200</x:v>
      </x:c>
      <x:c r="G5655" s="8" t="n">
        <x:f>IF(COUNT(E5655:F5655)=2,F5655-E5655,"n.a.")</x:f>
        <x:v>6000000</x:v>
      </x:c>
      <x:c r="H5655" s="9" t="n">
        <x:f>IF(ISNUMBER('原始字段'!D5787),'原始字段'!D5787,"n.a.")</x:f>
        <x:v>1.7702</x:v>
      </x:c>
      <x:c r="I5655" s="9" t="n">
        <x:f>IF(COUNT(G5655:H5655)=2,G5655*H5655/100000000,"n.a.")</x:f>
        <x:v>0.106212</x:v>
      </x:c>
      <x:c r="J5655" s="1" t="str">
        <x:v>日频齐全；折算事件未独立核实</x:v>
      </x:c>
    </x:row>
    <x:row r="5656" ht="25" customHeight="1">
      <x:c r="A5656" s="1" t="str">
        <x:v>沪深300</x:v>
      </x:c>
      <x:c r="B5656" s="1" t="str">
        <x:v>515330.SH</x:v>
      </x:c>
      <x:c r="C5656" s="1" t="str">
        <x:v>天弘沪深300ETF</x:v>
      </x:c>
      <x:c r="D5656" s="7" t="d">
        <x:v>2026-08-24T00:00:00.000Z</x:v>
      </x:c>
      <x:c r="E5656" s="8" t="n">
        <x:f>IF(ISNUMBER('原始字段'!C5709),'原始字段'!C5709,"n.a.")</x:f>
        <x:v>6164709500</x:v>
      </x:c>
      <x:c r="F5656" s="8" t="n">
        <x:f>IF(ISNUMBER('原始字段'!C5805),'原始字段'!C5805,"n.a.")</x:f>
        <x:v>6164709500</x:v>
      </x:c>
      <x:c r="G5656" s="8" t="n">
        <x:f>IF(COUNT(E5656:F5656)=2,F5656-E5656,"n.a.")</x:f>
        <x:v>0</x:v>
      </x:c>
      <x:c r="H5656" s="9" t="n">
        <x:f>IF(ISNUMBER('原始字段'!D5805),'原始字段'!D5805,"n.a.")</x:f>
        <x:v>1.3304</x:v>
      </x:c>
      <x:c r="I5656" s="9" t="n">
        <x:f>IF(COUNT(G5656:H5656)=2,G5656*H5656/100000000,"n.a.")</x:f>
        <x:v>0</x:v>
      </x:c>
      <x:c r="J5656" s="1" t="str">
        <x:v>日频齐全；折算事件未独立核实</x:v>
      </x:c>
    </x:row>
    <x:row r="5657" ht="25" customHeight="1">
      <x:c r="A5657" s="1" t="str">
        <x:v>沪深300</x:v>
      </x:c>
      <x:c r="B5657" s="1" t="str">
        <x:v>510330.SH</x:v>
      </x:c>
      <x:c r="C5657" s="1" t="str">
        <x:v>华夏沪深300ETF</x:v>
      </x:c>
      <x:c r="D5657" s="7" t="d">
        <x:v>2026-08-24T00:00:00.000Z</x:v>
      </x:c>
      <x:c r="E5657" s="8" t="n">
        <x:f>IF(ISNUMBER('原始字段'!C5689),'原始字段'!C5689,"n.a.")</x:f>
        <x:v>8378349800</x:v>
      </x:c>
      <x:c r="F5657" s="8" t="n">
        <x:f>IF(ISNUMBER('原始字段'!C5785),'原始字段'!C5785,"n.a.")</x:f>
        <x:v>8416149800</x:v>
      </x:c>
      <x:c r="G5657" s="8" t="n">
        <x:f>IF(COUNT(E5657:F5657)=2,F5657-E5657,"n.a.")</x:f>
        <x:v>37800000</x:v>
      </x:c>
      <x:c r="H5657" s="9" t="n">
        <x:f>IF(ISNUMBER('原始字段'!D5785),'原始字段'!D5785,"n.a.")</x:f>
        <x:v>4.8239</x:v>
      </x:c>
      <x:c r="I5657" s="9" t="n">
        <x:f>IF(COUNT(G5657:H5657)=2,G5657*H5657/100000000,"n.a.")</x:f>
        <x:v>1.8234342</x:v>
      </x:c>
      <x:c r="J5657" s="1" t="str">
        <x:v>日频齐全；折算事件未独立核实</x:v>
      </x:c>
    </x:row>
    <x:row r="5658" ht="25" customHeight="1">
      <x:c r="A5658" s="1" t="str">
        <x:v>沪深300</x:v>
      </x:c>
      <x:c r="B5658" s="1" t="str">
        <x:v>510370.SH</x:v>
      </x:c>
      <x:c r="C5658" s="1" t="str">
        <x:v>兴业沪深300ETF</x:v>
      </x:c>
      <x:c r="D5658" s="7" t="d">
        <x:v>2026-08-24T00:00:00.000Z</x:v>
      </x:c>
      <x:c r="E5658" s="8" t="n">
        <x:f>IF(ISNUMBER('原始字段'!C5692),'原始字段'!C5692,"n.a.")</x:f>
        <x:v>87258100</x:v>
      </x:c>
      <x:c r="F5658" s="8" t="n">
        <x:f>IF(ISNUMBER('原始字段'!C5788),'原始字段'!C5788,"n.a.")</x:f>
        <x:v>87258100</x:v>
      </x:c>
      <x:c r="G5658" s="8" t="n">
        <x:f>IF(COUNT(E5658:F5658)=2,F5658-E5658,"n.a.")</x:f>
        <x:v>0</x:v>
      </x:c>
      <x:c r="H5658" s="9" t="n">
        <x:f>IF(ISNUMBER('原始字段'!D5788),'原始字段'!D5788,"n.a.")</x:f>
        <x:v>1.0255</x:v>
      </x:c>
      <x:c r="I5658" s="9" t="n">
        <x:f>IF(COUNT(G5658:H5658)=2,G5658*H5658/100000000,"n.a.")</x:f>
        <x:v>0</x:v>
      </x:c>
      <x:c r="J5658" s="1" t="str">
        <x:v>日频齐全；折算事件未独立核实</x:v>
      </x:c>
    </x:row>
    <x:row r="5659" ht="25" customHeight="1">
      <x:c r="A5659" s="1" t="str">
        <x:v>沪深300</x:v>
      </x:c>
      <x:c r="B5659" s="1" t="str">
        <x:v>159919.SZ</x:v>
      </x:c>
      <x:c r="C5659" s="1" t="str">
        <x:v>嘉实沪深300ETF</x:v>
      </x:c>
      <x:c r="D5659" s="7" t="d">
        <x:v>2026-08-24T00:00:00.000Z</x:v>
      </x:c>
      <x:c r="E5659" s="8" t="n">
        <x:f>IF(ISNUMBER('原始字段'!C5672),'原始字段'!C5672,"n.a.")</x:f>
        <x:v>6221016676</x:v>
      </x:c>
      <x:c r="F5659" s="8" t="n">
        <x:f>IF(ISNUMBER('原始字段'!C5768),'原始字段'!C5768,"n.a.")</x:f>
        <x:v>6278616676</x:v>
      </x:c>
      <x:c r="G5659" s="8" t="n">
        <x:f>IF(COUNT(E5659:F5659)=2,F5659-E5659,"n.a.")</x:f>
        <x:v>57600000</x:v>
      </x:c>
      <x:c r="H5659" s="9" t="n">
        <x:f>IF(ISNUMBER('原始字段'!D5768),'原始字段'!D5768,"n.a.")</x:f>
        <x:v>4.8306</x:v>
      </x:c>
      <x:c r="I5659" s="9" t="n">
        <x:f>IF(COUNT(G5659:H5659)=2,G5659*H5659/100000000,"n.a.")</x:f>
        <x:v>2.7824256</x:v>
      </x:c>
      <x:c r="J5659" s="1" t="str">
        <x:v>日频齐全；折算事件未独立核实</x:v>
      </x:c>
    </x:row>
    <x:row r="5660" ht="25" customHeight="1">
      <x:c r="A5660" s="1" t="str">
        <x:v>沪深300</x:v>
      </x:c>
      <x:c r="B5660" s="1" t="str">
        <x:v>159673.SZ</x:v>
      </x:c>
      <x:c r="C5660" s="1" t="str">
        <x:v>鹏华沪深300ETF</x:v>
      </x:c>
      <x:c r="D5660" s="7" t="d">
        <x:v>2026-08-24T00:00:00.000Z</x:v>
      </x:c>
      <x:c r="E5660" s="8" t="n">
        <x:f>IF(ISNUMBER('原始字段'!C5664),'原始字段'!C5664,"n.a.")</x:f>
        <x:v>1767528385</x:v>
      </x:c>
      <x:c r="F5660" s="8" t="n">
        <x:f>IF(ISNUMBER('原始字段'!C5760),'原始字段'!C5760,"n.a.")</x:f>
        <x:v>1769528385</x:v>
      </x:c>
      <x:c r="G5660" s="8" t="n">
        <x:f>IF(COUNT(E5660:F5660)=2,F5660-E5660,"n.a.")</x:f>
        <x:v>2000000</x:v>
      </x:c>
      <x:c r="H5660" s="9" t="n">
        <x:f>IF(ISNUMBER('原始字段'!D5760),'原始字段'!D5760,"n.a.")</x:f>
        <x:v>1.275</x:v>
      </x:c>
      <x:c r="I5660" s="9" t="n">
        <x:f>IF(COUNT(G5660:H5660)=2,G5660*H5660/100000000,"n.a.")</x:f>
        <x:v>0.0255</x:v>
      </x:c>
      <x:c r="J5660" s="1" t="str">
        <x:v>日频齐全；折算事件未独立核实</x:v>
      </x:c>
    </x:row>
    <x:row r="5661" ht="25" customHeight="1">
      <x:c r="A5661" s="1" t="str">
        <x:v>沪深300</x:v>
      </x:c>
      <x:c r="B5661" s="1" t="str">
        <x:v>159300.SZ</x:v>
      </x:c>
      <x:c r="C5661" s="1" t="str">
        <x:v>富国沪深300ETF</x:v>
      </x:c>
      <x:c r="D5661" s="7" t="d">
        <x:v>2026-08-24T00:00:00.000Z</x:v>
      </x:c>
      <x:c r="E5661" s="8" t="n">
        <x:f>IF(ISNUMBER('原始字段'!C5652),'原始字段'!C5652,"n.a.")</x:f>
        <x:v>360058097</x:v>
      </x:c>
      <x:c r="F5661" s="8" t="n">
        <x:f>IF(ISNUMBER('原始字段'!C5748),'原始字段'!C5748,"n.a.")</x:f>
        <x:v>368158097</x:v>
      </x:c>
      <x:c r="G5661" s="8" t="n">
        <x:f>IF(COUNT(E5661:F5661)=2,F5661-E5661,"n.a.")</x:f>
        <x:v>8100000</x:v>
      </x:c>
      <x:c r="H5661" s="9" t="n">
        <x:f>IF(ISNUMBER('原始字段'!D5748),'原始字段'!D5748,"n.a.")</x:f>
        <x:v>4.9597</x:v>
      </x:c>
      <x:c r="I5661" s="9" t="n">
        <x:f>IF(COUNT(G5661:H5661)=2,G5661*H5661/100000000,"n.a.")</x:f>
        <x:v>0.4017357</x:v>
      </x:c>
      <x:c r="J5661" s="1" t="str">
        <x:v>日频齐全；折算事件未独立核实</x:v>
      </x:c>
    </x:row>
    <x:row r="5662" ht="25" customHeight="1">
      <x:c r="A5662" s="1" t="str">
        <x:v>沪深300</x:v>
      </x:c>
      <x:c r="B5662" s="1" t="str">
        <x:v>510380.SH</x:v>
      </x:c>
      <x:c r="C5662" s="1" t="str">
        <x:v>国寿安保沪深300ETF</x:v>
      </x:c>
      <x:c r="D5662" s="7" t="d">
        <x:v>2026-08-24T00:00:00.000Z</x:v>
      </x:c>
      <x:c r="E5662" s="8" t="n">
        <x:f>IF(ISNUMBER('原始字段'!C5693),'原始字段'!C5693,"n.a.")</x:f>
        <x:v>1467802400</x:v>
      </x:c>
      <x:c r="F5662" s="8" t="n">
        <x:f>IF(ISNUMBER('原始字段'!C5789),'原始字段'!C5789,"n.a.")</x:f>
        <x:v>1464802400</x:v>
      </x:c>
      <x:c r="G5662" s="8" t="n">
        <x:f>IF(COUNT(E5662:F5662)=2,F5662-E5662,"n.a.")</x:f>
        <x:v>-3000000</x:v>
      </x:c>
      <x:c r="H5662" s="9" t="n">
        <x:f>IF(ISNUMBER('原始字段'!D5789),'原始字段'!D5789,"n.a.")</x:f>
        <x:v>1.38</x:v>
      </x:c>
      <x:c r="I5662" s="9" t="n">
        <x:f>IF(COUNT(G5662:H5662)=2,G5662*H5662/100000000,"n.a.")</x:f>
        <x:v>-0.04139999999999999</x:v>
      </x:c>
      <x:c r="J5662" s="1" t="str">
        <x:v>日频齐全；折算事件未独立核实</x:v>
      </x:c>
    </x:row>
    <x:row r="5663" ht="25" customHeight="1">
      <x:c r="A5663" s="1" t="str">
        <x:v>沪深300</x:v>
      </x:c>
      <x:c r="B5663" s="1" t="str">
        <x:v>515380.SH</x:v>
      </x:c>
      <x:c r="C5663" s="1" t="str">
        <x:v>泰康沪深300ETF</x:v>
      </x:c>
      <x:c r="D5663" s="7" t="d">
        <x:v>2026-08-24T00:00:00.000Z</x:v>
      </x:c>
      <x:c r="E5663" s="8" t="n">
        <x:f>IF(ISNUMBER('原始字段'!C5712),'原始字段'!C5712,"n.a.")</x:f>
        <x:v>663399800</x:v>
      </x:c>
      <x:c r="F5663" s="8" t="n">
        <x:f>IF(ISNUMBER('原始字段'!C5808),'原始字段'!C5808,"n.a.")</x:f>
        <x:v>663399800</x:v>
      </x:c>
      <x:c r="G5663" s="8" t="n">
        <x:f>IF(COUNT(E5663:F5663)=2,F5663-E5663,"n.a.")</x:f>
        <x:v>0</x:v>
      </x:c>
      <x:c r="H5663" s="9" t="n">
        <x:f>IF(ISNUMBER('原始字段'!D5808),'原始字段'!D5808,"n.a.")</x:f>
        <x:v>5.3764</x:v>
      </x:c>
      <x:c r="I5663" s="9" t="n">
        <x:f>IF(COUNT(G5663:H5663)=2,G5663*H5663/100000000,"n.a.")</x:f>
        <x:v>0</x:v>
      </x:c>
      <x:c r="J5663" s="1" t="str">
        <x:v>日频齐全；折算事件未独立核实</x:v>
      </x:c>
    </x:row>
    <x:row r="5664" ht="25" customHeight="1">
      <x:c r="A5664" s="1" t="str">
        <x:v>沪深300</x:v>
      </x:c>
      <x:c r="B5664" s="1" t="str">
        <x:v>510350.SH</x:v>
      </x:c>
      <x:c r="C5664" s="1" t="str">
        <x:v>工银沪深300ETF</x:v>
      </x:c>
      <x:c r="D5664" s="7" t="d">
        <x:v>2026-08-24T00:00:00.000Z</x:v>
      </x:c>
      <x:c r="E5664" s="8" t="n">
        <x:f>IF(ISNUMBER('原始字段'!C5690),'原始字段'!C5690,"n.a.")</x:f>
        <x:v>676014700</x:v>
      </x:c>
      <x:c r="F5664" s="8" t="n">
        <x:f>IF(ISNUMBER('原始字段'!C5786),'原始字段'!C5786,"n.a.")</x:f>
        <x:v>675114700</x:v>
      </x:c>
      <x:c r="G5664" s="8" t="n">
        <x:f>IF(COUNT(E5664:F5664)=2,F5664-E5664,"n.a.")</x:f>
        <x:v>-900000</x:v>
      </x:c>
      <x:c r="H5664" s="9" t="n">
        <x:f>IF(ISNUMBER('原始字段'!D5786),'原始字段'!D5786,"n.a.")</x:f>
        <x:v>4.8688</x:v>
      </x:c>
      <x:c r="I5664" s="9" t="n">
        <x:f>IF(COUNT(G5664:H5664)=2,G5664*H5664/100000000,"n.a.")</x:f>
        <x:v>-0.0438192</x:v>
      </x:c>
      <x:c r="J5664" s="1" t="str">
        <x:v>日频齐全；折算事件未独立核实</x:v>
      </x:c>
    </x:row>
    <x:row r="5665" ht="25" customHeight="1">
      <x:c r="A5665" s="1" t="str">
        <x:v>沪深300</x:v>
      </x:c>
      <x:c r="B5665" s="1" t="str">
        <x:v>563520.SH</x:v>
      </x:c>
      <x:c r="C5665" s="1" t="str">
        <x:v>永赢沪深300ETF</x:v>
      </x:c>
      <x:c r="D5665" s="7" t="d">
        <x:v>2026-08-24T00:00:00.000Z</x:v>
      </x:c>
      <x:c r="E5665" s="8" t="n">
        <x:f>IF(ISNUMBER('原始字段'!C5727),'原始字段'!C5727,"n.a.")</x:f>
        <x:v>406065000</x:v>
      </x:c>
      <x:c r="F5665" s="8" t="n">
        <x:f>IF(ISNUMBER('原始字段'!C5823),'原始字段'!C5823,"n.a.")</x:f>
        <x:v>409065000</x:v>
      </x:c>
      <x:c r="G5665" s="8" t="n">
        <x:f>IF(COUNT(E5665:F5665)=2,F5665-E5665,"n.a.")</x:f>
        <x:v>3000000</x:v>
      </x:c>
      <x:c r="H5665" s="9" t="n">
        <x:f>IF(ISNUMBER('原始字段'!D5823),'原始字段'!D5823,"n.a.")</x:f>
        <x:v>1.1904</x:v>
      </x:c>
      <x:c r="I5665" s="9" t="n">
        <x:f>IF(COUNT(G5665:H5665)=2,G5665*H5665/100000000,"n.a.")</x:f>
        <x:v>0.035711999999999994</x:v>
      </x:c>
      <x:c r="J5665" s="1" t="str">
        <x:v>日频齐全；折算事件未独立核实</x:v>
      </x:c>
    </x:row>
    <x:row r="5666" ht="25" customHeight="1">
      <x:c r="A5666" s="1" t="str">
        <x:v>沪深300</x:v>
      </x:c>
      <x:c r="B5666" s="1" t="str">
        <x:v>510300.SH</x:v>
      </x:c>
      <x:c r="C5666" s="1" t="str">
        <x:v>华泰柏瑞沪深300ETF</x:v>
      </x:c>
      <x:c r="D5666" s="7" t="d">
        <x:v>2026-08-24T00:00:00.000Z</x:v>
      </x:c>
      <x:c r="E5666" s="8" t="n">
        <x:f>IF(ISNUMBER('原始字段'!C5686),'原始字段'!C5686,"n.a.")</x:f>
        <x:v>23481487700</x:v>
      </x:c>
      <x:c r="F5666" s="8" t="n">
        <x:f>IF(ISNUMBER('原始字段'!C5782),'原始字段'!C5782,"n.a.")</x:f>
        <x:v>23809087700</x:v>
      </x:c>
      <x:c r="G5666" s="8" t="n">
        <x:f>IF(COUNT(E5666:F5666)=2,F5666-E5666,"n.a.")</x:f>
        <x:v>327600000</x:v>
      </x:c>
      <x:c r="H5666" s="9" t="n">
        <x:f>IF(ISNUMBER('原始字段'!D5782),'原始字段'!D5782,"n.a.")</x:f>
        <x:v>4.6263</x:v>
      </x:c>
      <x:c r="I5666" s="9" t="n">
        <x:f>IF(COUNT(G5666:H5666)=2,G5666*H5666/100000000,"n.a.")</x:f>
        <x:v>15.155758799999997</x:v>
      </x:c>
      <x:c r="J5666" s="1" t="str">
        <x:v>日频齐全；折算事件未独立核实</x:v>
      </x:c>
    </x:row>
    <x:row r="5667" ht="25" customHeight="1">
      <x:c r="A5667" s="1" t="str">
        <x:v>沪深300</x:v>
      </x:c>
      <x:c r="B5667" s="1" t="str">
        <x:v>515310.SH</x:v>
      </x:c>
      <x:c r="C5667" s="1" t="str">
        <x:v>汇添富沪深300ETF</x:v>
      </x:c>
      <x:c r="D5667" s="7" t="d">
        <x:v>2026-08-24T00:00:00.000Z</x:v>
      </x:c>
      <x:c r="E5667" s="8" t="n">
        <x:f>IF(ISNUMBER('原始字段'!C5708),'原始字段'!C5708,"n.a.")</x:f>
        <x:v>328611200</x:v>
      </x:c>
      <x:c r="F5667" s="8" t="n">
        <x:f>IF(ISNUMBER('原始字段'!C5804),'原始字段'!C5804,"n.a.")</x:f>
        <x:v>328611200</x:v>
      </x:c>
      <x:c r="G5667" s="8" t="n">
        <x:f>IF(COUNT(E5667:F5667)=2,F5667-E5667,"n.a.")</x:f>
        <x:v>0</x:v>
      </x:c>
      <x:c r="H5667" s="9" t="n">
        <x:f>IF(ISNUMBER('原始字段'!D5804),'原始字段'!D5804,"n.a.")</x:f>
        <x:v>1.3744</x:v>
      </x:c>
      <x:c r="I5667" s="9" t="n">
        <x:f>IF(COUNT(G5667:H5667)=2,G5667*H5667/100000000,"n.a.")</x:f>
        <x:v>0</x:v>
      </x:c>
      <x:c r="J5667" s="1" t="str">
        <x:v>日频齐全；折算事件未独立核实</x:v>
      </x:c>
    </x:row>
    <x:row r="5668" ht="25" customHeight="1">
      <x:c r="A5668" s="1" t="str">
        <x:v>沪深300</x:v>
      </x:c>
      <x:c r="B5668" s="1" t="str">
        <x:v>159925.SZ</x:v>
      </x:c>
      <x:c r="C5668" s="1" t="str">
        <x:v>南方沪深300ETF</x:v>
      </x:c>
      <x:c r="D5668" s="7" t="d">
        <x:v>2026-08-24T00:00:00.000Z</x:v>
      </x:c>
      <x:c r="E5668" s="8" t="n">
        <x:f>IF(ISNUMBER('原始字段'!C5674),'原始字段'!C5674,"n.a.")</x:f>
        <x:v>609620856</x:v>
      </x:c>
      <x:c r="F5668" s="8" t="n">
        <x:f>IF(ISNUMBER('原始字段'!C5770),'原始字段'!C5770,"n.a.")</x:f>
        <x:v>608720856</x:v>
      </x:c>
      <x:c r="G5668" s="8" t="n">
        <x:f>IF(COUNT(E5668:F5668)=2,F5668-E5668,"n.a.")</x:f>
        <x:v>-900000</x:v>
      </x:c>
      <x:c r="H5668" s="9" t="n">
        <x:f>IF(ISNUMBER('原始字段'!D5770),'原始字段'!D5770,"n.a.")</x:f>
        <x:v>4.6988</x:v>
      </x:c>
      <x:c r="I5668" s="9" t="n">
        <x:f>IF(COUNT(G5668:H5668)=2,G5668*H5668/100000000,"n.a.")</x:f>
        <x:v>-0.0422892</x:v>
      </x:c>
      <x:c r="J5668" s="1" t="str">
        <x:v>日频齐全；折算事件未独立核实</x:v>
      </x:c>
    </x:row>
    <x:row r="5669" ht="25" customHeight="1">
      <x:c r="A5669" s="1" t="str">
        <x:v>沪深300</x:v>
      </x:c>
      <x:c r="B5669" s="1" t="str">
        <x:v>561930.SH</x:v>
      </x:c>
      <x:c r="C5669" s="1" t="str">
        <x:v>招商沪深300ETF</x:v>
      </x:c>
      <x:c r="D5669" s="7" t="d">
        <x:v>2026-08-24T00:00:00.000Z</x:v>
      </x:c>
      <x:c r="E5669" s="8" t="n">
        <x:f>IF(ISNUMBER('原始字段'!C5723),'原始字段'!C5723,"n.a.")</x:f>
        <x:v>169260600</x:v>
      </x:c>
      <x:c r="F5669" s="8" t="n">
        <x:f>IF(ISNUMBER('原始字段'!C5819),'原始字段'!C5819,"n.a.")</x:f>
        <x:v>172260600</x:v>
      </x:c>
      <x:c r="G5669" s="8" t="n">
        <x:f>IF(COUNT(E5669:F5669)=2,F5669-E5669,"n.a.")</x:f>
        <x:v>3000000</x:v>
      </x:c>
      <x:c r="H5669" s="9" t="n">
        <x:f>IF(ISNUMBER('原始字段'!D5819),'原始字段'!D5819,"n.a.")</x:f>
        <x:v>1.5562</x:v>
      </x:c>
      <x:c r="I5669" s="9" t="n">
        <x:f>IF(COUNT(G5669:H5669)=2,G5669*H5669/100000000,"n.a.")</x:f>
        <x:v>0.046686</x:v>
      </x:c>
      <x:c r="J5669" s="1" t="str">
        <x:v>日频齐全；折算事件未独立核实</x:v>
      </x:c>
    </x:row>
    <x:row r="5670" ht="25" customHeight="1">
      <x:c r="A5670" s="1" t="str">
        <x:v>沪深300</x:v>
      </x:c>
      <x:c r="B5670" s="1" t="str">
        <x:v>515350.SH</x:v>
      </x:c>
      <x:c r="C5670" s="1" t="str">
        <x:v>民生加银沪深300ETF</x:v>
      </x:c>
      <x:c r="D5670" s="7" t="d">
        <x:v>2026-08-24T00:00:00.000Z</x:v>
      </x:c>
      <x:c r="E5670" s="8" t="n">
        <x:f>IF(ISNUMBER('原始字段'!C5710),'原始字段'!C5710,"n.a.")</x:f>
        <x:v>11699200</x:v>
      </x:c>
      <x:c r="F5670" s="8" t="n">
        <x:f>IF(ISNUMBER('原始字段'!C5806),'原始字段'!C5806,"n.a.")</x:f>
        <x:v>11699200</x:v>
      </x:c>
      <x:c r="G5670" s="8" t="n">
        <x:f>IF(COUNT(E5670:F5670)=2,F5670-E5670,"n.a.")</x:f>
        <x:v>0</x:v>
      </x:c>
      <x:c r="H5670" s="9" t="n">
        <x:f>IF(ISNUMBER('原始字段'!D5806),'原始字段'!D5806,"n.a.")</x:f>
        <x:v>6.202</x:v>
      </x:c>
      <x:c r="I5670" s="9" t="n">
        <x:f>IF(COUNT(G5670:H5670)=2,G5670*H5670/100000000,"n.a.")</x:f>
        <x:v>0</x:v>
      </x:c>
      <x:c r="J5670" s="1" t="str">
        <x:v>日频齐全；折算事件未独立核实</x:v>
      </x:c>
    </x:row>
    <x:row r="5671" ht="25" customHeight="1">
      <x:c r="A5671" s="1" t="str">
        <x:v>沪深300</x:v>
      </x:c>
      <x:c r="B5671" s="1" t="str">
        <x:v>510310.SH</x:v>
      </x:c>
      <x:c r="C5671" s="1" t="str">
        <x:v>易方达沪深300ETF</x:v>
      </x:c>
      <x:c r="D5671" s="7" t="d">
        <x:v>2026-08-24T00:00:00.000Z</x:v>
      </x:c>
      <x:c r="E5671" s="8" t="n">
        <x:f>IF(ISNUMBER('原始字段'!C5687),'原始字段'!C5687,"n.a.")</x:f>
        <x:v>11458544000</x:v>
      </x:c>
      <x:c r="F5671" s="8" t="n">
        <x:f>IF(ISNUMBER('原始字段'!C5783),'原始字段'!C5783,"n.a.")</x:f>
        <x:v>11505344000</x:v>
      </x:c>
      <x:c r="G5671" s="8" t="n">
        <x:f>IF(COUNT(E5671:F5671)=2,F5671-E5671,"n.a.")</x:f>
        <x:v>46800000</x:v>
      </x:c>
      <x:c r="H5671" s="9" t="n">
        <x:f>IF(ISNUMBER('原始字段'!D5783),'原始字段'!D5783,"n.a.")</x:f>
        <x:v>4.4928</x:v>
      </x:c>
      <x:c r="I5671" s="9" t="n">
        <x:f>IF(COUNT(G5671:H5671)=2,G5671*H5671/100000000,"n.a.")</x:f>
        <x:v>2.1026304</x:v>
      </x:c>
      <x:c r="J5671" s="1" t="str">
        <x:v>日频齐全；折算事件未独立核实</x:v>
      </x:c>
    </x:row>
    <x:row r="5672" ht="25" customHeight="1">
      <x:c r="A5672" s="1" t="str">
        <x:v>沪深300</x:v>
      </x:c>
      <x:c r="B5672" s="1" t="str">
        <x:v>159330.SZ</x:v>
      </x:c>
      <x:c r="C5672" s="1" t="str">
        <x:v>东财沪深300ETF</x:v>
      </x:c>
      <x:c r="D5672" s="7" t="d">
        <x:v>2026-08-24T00:00:00.000Z</x:v>
      </x:c>
      <x:c r="E5672" s="8" t="n">
        <x:f>IF(ISNUMBER('原始字段'!C5653),'原始字段'!C5653,"n.a.")</x:f>
        <x:v>419801009</x:v>
      </x:c>
      <x:c r="F5672" s="8" t="n">
        <x:f>IF(ISNUMBER('原始字段'!C5749),'原始字段'!C5749,"n.a.")</x:f>
        <x:v>425801009</x:v>
      </x:c>
      <x:c r="G5672" s="8" t="n">
        <x:f>IF(COUNT(E5672:F5672)=2,F5672-E5672,"n.a.")</x:f>
        <x:v>6000000</x:v>
      </x:c>
      <x:c r="H5672" s="9" t="n">
        <x:f>IF(ISNUMBER('原始字段'!D5749),'原始字段'!D5749,"n.a.")</x:f>
        <x:v>1.431</x:v>
      </x:c>
      <x:c r="I5672" s="9" t="n">
        <x:f>IF(COUNT(G5672:H5672)=2,G5672*H5672/100000000,"n.a.")</x:f>
        <x:v>0.08586</x:v>
      </x:c>
      <x:c r="J5672" s="1" t="str">
        <x:v>日频齐全；折算事件未独立核实</x:v>
      </x:c>
    </x:row>
    <x:row r="5673" ht="25" customHeight="1">
      <x:c r="A5673" s="1" t="str">
        <x:v>沪深300</x:v>
      </x:c>
      <x:c r="B5673" s="1" t="str">
        <x:v>510390.SH</x:v>
      </x:c>
      <x:c r="C5673" s="1" t="str">
        <x:v>平安沪深300ETF</x:v>
      </x:c>
      <x:c r="D5673" s="7" t="d">
        <x:v>2026-08-24T00:00:00.000Z</x:v>
      </x:c>
      <x:c r="E5673" s="8" t="n">
        <x:f>IF(ISNUMBER('原始字段'!C5694),'原始字段'!C5694,"n.a.")</x:f>
        <x:v>135650000</x:v>
      </x:c>
      <x:c r="F5673" s="8" t="n">
        <x:f>IF(ISNUMBER('原始字段'!C5790),'原始字段'!C5790,"n.a.")</x:f>
        <x:v>135650000</x:v>
      </x:c>
      <x:c r="G5673" s="8" t="n">
        <x:f>IF(COUNT(E5673:F5673)=2,F5673-E5673,"n.a.")</x:f>
        <x:v>0</x:v>
      </x:c>
      <x:c r="H5673" s="9" t="n">
        <x:f>IF(ISNUMBER('原始字段'!D5790),'原始字段'!D5790,"n.a.")</x:f>
        <x:v>5.2467</x:v>
      </x:c>
      <x:c r="I5673" s="9" t="n">
        <x:f>IF(COUNT(G5673:H5673)=2,G5673*H5673/100000000,"n.a.")</x:f>
        <x:v>0</x:v>
      </x:c>
      <x:c r="J5673" s="1" t="str">
        <x:v>日频齐全；折算事件未独立核实</x:v>
      </x:c>
    </x:row>
    <x:row r="5674" ht="25" customHeight="1">
      <x:c r="A5674" s="1" t="str">
        <x:v>沪深300</x:v>
      </x:c>
      <x:c r="B5674" s="1" t="str">
        <x:v>515390.SH</x:v>
      </x:c>
      <x:c r="C5674" s="1" t="str">
        <x:v>华安沪深300ETF</x:v>
      </x:c>
      <x:c r="D5674" s="7" t="d">
        <x:v>2026-08-24T00:00:00.000Z</x:v>
      </x:c>
      <x:c r="E5674" s="8" t="n">
        <x:f>IF(ISNUMBER('原始字段'!C5713),'原始字段'!C5713,"n.a.")</x:f>
        <x:v>1790683000</x:v>
      </x:c>
      <x:c r="F5674" s="8" t="n">
        <x:f>IF(ISNUMBER('原始字段'!C5809),'原始字段'!C5809,"n.a.")</x:f>
        <x:v>1790683000</x:v>
      </x:c>
      <x:c r="G5674" s="8" t="n">
        <x:f>IF(COUNT(E5674:F5674)=2,F5674-E5674,"n.a.")</x:f>
        <x:v>0</x:v>
      </x:c>
      <x:c r="H5674" s="9" t="n">
        <x:f>IF(ISNUMBER('原始字段'!D5809),'原始字段'!D5809,"n.a.")</x:f>
        <x:v>1.3489</x:v>
      </x:c>
      <x:c r="I5674" s="9" t="n">
        <x:f>IF(COUNT(G5674:H5674)=2,G5674*H5674/100000000,"n.a.")</x:f>
        <x:v>0</x:v>
      </x:c>
      <x:c r="J5674" s="1" t="str">
        <x:v>日频齐全；折算事件未独立核实</x:v>
      </x:c>
    </x:row>
    <x:row r="5675" ht="25" customHeight="1">
      <x:c r="A5675" s="1" t="str">
        <x:v>沪深300</x:v>
      </x:c>
      <x:c r="B5675" s="1" t="str">
        <x:v>515130.SH</x:v>
      </x:c>
      <x:c r="C5675" s="1" t="str">
        <x:v>博时沪深300ETF</x:v>
      </x:c>
      <x:c r="D5675" s="7" t="d">
        <x:v>2026-08-24T00:00:00.000Z</x:v>
      </x:c>
      <x:c r="E5675" s="8" t="n">
        <x:f>IF(ISNUMBER('原始字段'!C5706),'原始字段'!C5706,"n.a.")</x:f>
        <x:v>94463200</x:v>
      </x:c>
      <x:c r="F5675" s="8" t="n">
        <x:f>IF(ISNUMBER('原始字段'!C5802),'原始字段'!C5802,"n.a.")</x:f>
        <x:v>94463200</x:v>
      </x:c>
      <x:c r="G5675" s="8" t="n">
        <x:f>IF(COUNT(E5675:F5675)=2,F5675-E5675,"n.a.")</x:f>
        <x:v>0</x:v>
      </x:c>
      <x:c r="H5675" s="9" t="n">
        <x:f>IF(ISNUMBER('原始字段'!D5802),'原始字段'!D5802,"n.a.")</x:f>
        <x:v>1.5306</x:v>
      </x:c>
      <x:c r="I5675" s="9" t="n">
        <x:f>IF(COUNT(G5675:H5675)=2,G5675*H5675/100000000,"n.a.")</x:f>
        <x:v>0</x:v>
      </x:c>
      <x:c r="J5675" s="1" t="str">
        <x:v>日频齐全；折算事件未独立核实</x:v>
      </x:c>
    </x:row>
    <x:row r="5676" ht="25" customHeight="1">
      <x:c r="A5676" s="1" t="str">
        <x:v>中证500</x:v>
      </x:c>
      <x:c r="B5676" s="1" t="str">
        <x:v>510530.SH</x:v>
      </x:c>
      <x:c r="C5676" s="1" t="str">
        <x:v>工银中证500ETF</x:v>
      </x:c>
      <x:c r="D5676" s="7" t="d">
        <x:v>2026-08-24T00:00:00.000Z</x:v>
      </x:c>
      <x:c r="E5676" s="8" t="n">
        <x:f>IF(ISNUMBER('原始字段'!C5697),'原始字段'!C5697,"n.a.")</x:f>
        <x:v>46979400</x:v>
      </x:c>
      <x:c r="F5676" s="8" t="n">
        <x:f>IF(ISNUMBER('原始字段'!C5793),'原始字段'!C5793,"n.a.")</x:f>
        <x:v>46979400</x:v>
      </x:c>
      <x:c r="G5676" s="8" t="n">
        <x:f>IF(COUNT(E5676:F5676)=2,F5676-E5676,"n.a.")</x:f>
        <x:v>0</x:v>
      </x:c>
      <x:c r="H5676" s="9" t="n">
        <x:f>IF(ISNUMBER('原始字段'!D5793),'原始字段'!D5793,"n.a.")</x:f>
        <x:v>8.7003</x:v>
      </x:c>
      <x:c r="I5676" s="9" t="n">
        <x:f>IF(COUNT(G5676:H5676)=2,G5676*H5676/100000000,"n.a.")</x:f>
        <x:v>0</x:v>
      </x:c>
      <x:c r="J5676" s="1" t="str">
        <x:v>日频齐全；折算事件未独立核实</x:v>
      </x:c>
    </x:row>
    <x:row r="5677" ht="25" customHeight="1">
      <x:c r="A5677" s="1" t="str">
        <x:v>中证500</x:v>
      </x:c>
      <x:c r="B5677" s="1" t="str">
        <x:v>510580.SH</x:v>
      </x:c>
      <x:c r="C5677" s="1" t="str">
        <x:v>易方达中证500ETF</x:v>
      </x:c>
      <x:c r="D5677" s="7" t="d">
        <x:v>2026-08-24T00:00:00.000Z</x:v>
      </x:c>
      <x:c r="E5677" s="8" t="n">
        <x:f>IF(ISNUMBER('原始字段'!C5701),'原始字段'!C5701,"n.a.")</x:f>
        <x:v>1116568300</x:v>
      </x:c>
      <x:c r="F5677" s="8" t="n">
        <x:f>IF(ISNUMBER('原始字段'!C5797),'原始字段'!C5797,"n.a.")</x:f>
        <x:v>1125368300</x:v>
      </x:c>
      <x:c r="G5677" s="8" t="n">
        <x:f>IF(COUNT(E5677:F5677)=2,F5677-E5677,"n.a.")</x:f>
        <x:v>8800000</x:v>
      </x:c>
      <x:c r="H5677" s="9" t="n">
        <x:f>IF(ISNUMBER('原始字段'!D5797),'原始字段'!D5797,"n.a.")</x:f>
        <x:v>4.0681</x:v>
      </x:c>
      <x:c r="I5677" s="9" t="n">
        <x:f>IF(COUNT(G5677:H5677)=2,G5677*H5677/100000000,"n.a.")</x:f>
        <x:v>0.3579928</x:v>
      </x:c>
      <x:c r="J5677" s="1" t="str">
        <x:v>日频齐全；折算事件未独立核实</x:v>
      </x:c>
    </x:row>
    <x:row r="5678" ht="25" customHeight="1">
      <x:c r="A5678" s="1" t="str">
        <x:v>中证500</x:v>
      </x:c>
      <x:c r="B5678" s="1" t="str">
        <x:v>159922.SZ</x:v>
      </x:c>
      <x:c r="C5678" s="1" t="str">
        <x:v>嘉实中证500ETF</x:v>
      </x:c>
      <x:c r="D5678" s="7" t="d">
        <x:v>2026-08-24T00:00:00.000Z</x:v>
      </x:c>
      <x:c r="E5678" s="8" t="n">
        <x:f>IF(ISNUMBER('原始字段'!C5673),'原始字段'!C5673,"n.a.")</x:f>
        <x:v>2732676765</x:v>
      </x:c>
      <x:c r="F5678" s="8" t="n">
        <x:f>IF(ISNUMBER('原始字段'!C5769),'原始字段'!C5769,"n.a.")</x:f>
        <x:v>2693676765</x:v>
      </x:c>
      <x:c r="G5678" s="8" t="n">
        <x:f>IF(COUNT(E5678:F5678)=2,F5678-E5678,"n.a.")</x:f>
        <x:v>-39000000</x:v>
      </x:c>
      <x:c r="H5678" s="9" t="n">
        <x:f>IF(ISNUMBER('原始字段'!D5769),'原始字段'!D5769,"n.a.")</x:f>
        <x:v>3.1377</x:v>
      </x:c>
      <x:c r="I5678" s="9" t="n">
        <x:f>IF(COUNT(G5678:H5678)=2,G5678*H5678/100000000,"n.a.")</x:f>
        <x:v>-1.223703</x:v>
      </x:c>
      <x:c r="J5678" s="1" t="str">
        <x:v>日频齐全；折算事件未独立核实</x:v>
      </x:c>
    </x:row>
    <x:row r="5679" ht="25" customHeight="1">
      <x:c r="A5679" s="1" t="str">
        <x:v>中证500</x:v>
      </x:c>
      <x:c r="B5679" s="1" t="str">
        <x:v>563750.SH</x:v>
      </x:c>
      <x:c r="C5679" s="1" t="str">
        <x:v>汇添富中证500ETF</x:v>
      </x:c>
      <x:c r="D5679" s="7" t="d">
        <x:v>2026-08-24T00:00:00.000Z</x:v>
      </x:c>
      <x:c r="E5679" s="8" t="n">
        <x:f>IF(ISNUMBER('原始字段'!C5728),'原始字段'!C5728,"n.a.")</x:f>
        <x:v>334737000</x:v>
      </x:c>
      <x:c r="F5679" s="8" t="n">
        <x:f>IF(ISNUMBER('原始字段'!C5824),'原始字段'!C5824,"n.a.")</x:f>
        <x:v>337237000</x:v>
      </x:c>
      <x:c r="G5679" s="8" t="n">
        <x:f>IF(COUNT(E5679:F5679)=2,F5679-E5679,"n.a.")</x:f>
        <x:v>2500000</x:v>
      </x:c>
      <x:c r="H5679" s="9" t="n">
        <x:f>IF(ISNUMBER('原始字段'!D5824),'原始字段'!D5824,"n.a.")</x:f>
        <x:v>1.0816</x:v>
      </x:c>
      <x:c r="I5679" s="9" t="n">
        <x:f>IF(COUNT(G5679:H5679)=2,G5679*H5679/100000000,"n.a.")</x:f>
        <x:v>0.027039999999999995</x:v>
      </x:c>
      <x:c r="J5679" s="1" t="str">
        <x:v>日频齐全；折算事件未独立核实</x:v>
      </x:c>
    </x:row>
    <x:row r="5680" ht="25" customHeight="1">
      <x:c r="A5680" s="1" t="str">
        <x:v>中证500</x:v>
      </x:c>
      <x:c r="B5680" s="1" t="str">
        <x:v>159935.SZ</x:v>
      </x:c>
      <x:c r="C5680" s="1" t="str">
        <x:v>景顺长城中证500ETF</x:v>
      </x:c>
      <x:c r="D5680" s="7" t="d">
        <x:v>2026-08-24T00:00:00.000Z</x:v>
      </x:c>
      <x:c r="E5680" s="8" t="n">
        <x:f>IF(ISNUMBER('原始字段'!C5675),'原始字段'!C5675,"n.a.")</x:f>
        <x:v>26572956</x:v>
      </x:c>
      <x:c r="F5680" s="8" t="n">
        <x:f>IF(ISNUMBER('原始字段'!C5771),'原始字段'!C5771,"n.a.")</x:f>
        <x:v>26572956</x:v>
      </x:c>
      <x:c r="G5680" s="8" t="n">
        <x:f>IF(COUNT(E5680:F5680)=2,F5680-E5680,"n.a.")</x:f>
        <x:v>0</x:v>
      </x:c>
      <x:c r="H5680" s="9" t="n">
        <x:f>IF(ISNUMBER('原始字段'!D5771),'原始字段'!D5771,"n.a.")</x:f>
        <x:v>2.4367</x:v>
      </x:c>
      <x:c r="I5680" s="9" t="n">
        <x:f>IF(COUNT(G5680:H5680)=2,G5680*H5680/100000000,"n.a.")</x:f>
        <x:v>0</x:v>
      </x:c>
      <x:c r="J5680" s="1" t="str">
        <x:v>日频齐全；折算事件未独立核实</x:v>
      </x:c>
    </x:row>
    <x:row r="5681" ht="25" customHeight="1">
      <x:c r="A5681" s="1" t="str">
        <x:v>中证500</x:v>
      </x:c>
      <x:c r="B5681" s="1" t="str">
        <x:v>515530.SH</x:v>
      </x:c>
      <x:c r="C5681" s="1" t="str">
        <x:v>泰康中证500ETF</x:v>
      </x:c>
      <x:c r="D5681" s="7" t="d">
        <x:v>2026-08-24T00:00:00.000Z</x:v>
      </x:c>
      <x:c r="E5681" s="8" t="n">
        <x:f>IF(ISNUMBER('原始字段'!C5714),'原始字段'!C5714,"n.a.")</x:f>
        <x:v>12242700</x:v>
      </x:c>
      <x:c r="F5681" s="8" t="n">
        <x:f>IF(ISNUMBER('原始字段'!C5810),'原始字段'!C5810,"n.a.")</x:f>
        <x:v>11442700</x:v>
      </x:c>
      <x:c r="G5681" s="8" t="n">
        <x:f>IF(COUNT(E5681:F5681)=2,F5681-E5681,"n.a.")</x:f>
        <x:v>-800000</x:v>
      </x:c>
      <x:c r="H5681" s="9" t="n">
        <x:f>IF(ISNUMBER('原始字段'!D5810),'原始字段'!D5810,"n.a.")</x:f>
        <x:v>4.2636</x:v>
      </x:c>
      <x:c r="I5681" s="9" t="n">
        <x:f>IF(COUNT(G5681:H5681)=2,G5681*H5681/100000000,"n.a.")</x:f>
        <x:v>-0.0341088</x:v>
      </x:c>
      <x:c r="J5681" s="1" t="str">
        <x:v>日频齐全；折算事件未独立核实</x:v>
      </x:c>
    </x:row>
    <x:row r="5682" ht="25" customHeight="1">
      <x:c r="A5682" s="1" t="str">
        <x:v>中证500</x:v>
      </x:c>
      <x:c r="B5682" s="1" t="str">
        <x:v>510590.SH</x:v>
      </x:c>
      <x:c r="C5682" s="1" t="str">
        <x:v>平安中证500ETF</x:v>
      </x:c>
      <x:c r="D5682" s="7" t="d">
        <x:v>2026-08-24T00:00:00.000Z</x:v>
      </x:c>
      <x:c r="E5682" s="8" t="n">
        <x:f>IF(ISNUMBER('原始字段'!C5702),'原始字段'!C5702,"n.a.")</x:f>
        <x:v>122386100</x:v>
      </x:c>
      <x:c r="F5682" s="8" t="n">
        <x:f>IF(ISNUMBER('原始字段'!C5798),'原始字段'!C5798,"n.a.")</x:f>
        <x:v>116386100</x:v>
      </x:c>
      <x:c r="G5682" s="8" t="n">
        <x:f>IF(COUNT(E5682:F5682)=2,F5682-E5682,"n.a.")</x:f>
        <x:v>-6000000</x:v>
      </x:c>
      <x:c r="H5682" s="9" t="n">
        <x:f>IF(ISNUMBER('原始字段'!D5798),'原始字段'!D5798,"n.a.")</x:f>
        <x:v>8.4151</x:v>
      </x:c>
      <x:c r="I5682" s="9" t="n">
        <x:f>IF(COUNT(G5682:H5682)=2,G5682*H5682/100000000,"n.a.")</x:f>
        <x:v>-0.5049060000000001</x:v>
      </x:c>
      <x:c r="J5682" s="1" t="str">
        <x:v>日频齐全；折算事件未独立核实</x:v>
      </x:c>
    </x:row>
    <x:row r="5683" ht="25" customHeight="1">
      <x:c r="A5683" s="1" t="str">
        <x:v>中证500</x:v>
      </x:c>
      <x:c r="B5683" s="1" t="str">
        <x:v>515190.SH</x:v>
      </x:c>
      <x:c r="C5683" s="1" t="str">
        <x:v>中银证券中证500ETF</x:v>
      </x:c>
      <x:c r="D5683" s="7" t="d">
        <x:v>2026-08-24T00:00:00.000Z</x:v>
      </x:c>
      <x:c r="E5683" s="8" t="n">
        <x:f>IF(ISNUMBER('原始字段'!C5707),'原始字段'!C5707,"n.a.")</x:f>
        <x:v>293466100</x:v>
      </x:c>
      <x:c r="F5683" s="8" t="n">
        <x:f>IF(ISNUMBER('原始字段'!C5803),'原始字段'!C5803,"n.a.")</x:f>
        <x:v>293466100</x:v>
      </x:c>
      <x:c r="G5683" s="8" t="n">
        <x:f>IF(COUNT(E5683:F5683)=2,F5683-E5683,"n.a.")</x:f>
        <x:v>0</x:v>
      </x:c>
      <x:c r="H5683" s="9" t="n">
        <x:f>IF(ISNUMBER('原始字段'!D5803),'原始字段'!D5803,"n.a.")</x:f>
        <x:v>1.6252</x:v>
      </x:c>
      <x:c r="I5683" s="9" t="n">
        <x:f>IF(COUNT(G5683:H5683)=2,G5683*H5683/100000000,"n.a.")</x:f>
        <x:v>0</x:v>
      </x:c>
      <x:c r="J5683" s="1" t="str">
        <x:v>日频齐全；折算事件未独立核实</x:v>
      </x:c>
    </x:row>
    <x:row r="5684" ht="25" customHeight="1">
      <x:c r="A5684" s="1" t="str">
        <x:v>中证500</x:v>
      </x:c>
      <x:c r="B5684" s="1" t="str">
        <x:v>159820.SZ</x:v>
      </x:c>
      <x:c r="C5684" s="1" t="str">
        <x:v>天弘中证500ETF</x:v>
      </x:c>
      <x:c r="D5684" s="7" t="d">
        <x:v>2026-08-24T00:00:00.000Z</x:v>
      </x:c>
      <x:c r="E5684" s="8" t="n">
        <x:f>IF(ISNUMBER('原始字段'!C5667),'原始字段'!C5667,"n.a.")</x:f>
        <x:v>1356408470</x:v>
      </x:c>
      <x:c r="F5684" s="8" t="n">
        <x:f>IF(ISNUMBER('原始字段'!C5763),'原始字段'!C5763,"n.a.")</x:f>
        <x:v>1356408470</x:v>
      </x:c>
      <x:c r="G5684" s="8" t="n">
        <x:f>IF(COUNT(E5684:F5684)=2,F5684-E5684,"n.a.")</x:f>
        <x:v>0</x:v>
      </x:c>
      <x:c r="H5684" s="9" t="n">
        <x:f>IF(ISNUMBER('原始字段'!D5763),'原始字段'!D5763,"n.a.")</x:f>
        <x:v>1.3431</x:v>
      </x:c>
      <x:c r="I5684" s="9" t="n">
        <x:f>IF(COUNT(G5684:H5684)=2,G5684*H5684/100000000,"n.a.")</x:f>
        <x:v>0</x:v>
      </x:c>
      <x:c r="J5684" s="1" t="str">
        <x:v>日频齐全；折算事件未独立核实</x:v>
      </x:c>
    </x:row>
    <x:row r="5685" ht="25" customHeight="1">
      <x:c r="A5685" s="1" t="str">
        <x:v>中证500</x:v>
      </x:c>
      <x:c r="B5685" s="1" t="str">
        <x:v>159337.SZ</x:v>
      </x:c>
      <x:c r="C5685" s="1" t="str">
        <x:v>东财中证500ETF</x:v>
      </x:c>
      <x:c r="D5685" s="7" t="d">
        <x:v>2026-08-24T00:00:00.000Z</x:v>
      </x:c>
      <x:c r="E5685" s="8" t="n">
        <x:f>IF(ISNUMBER('原始字段'!C5654),'原始字段'!C5654,"n.a.")</x:f>
        <x:v>279710611</x:v>
      </x:c>
      <x:c r="F5685" s="8" t="n">
        <x:f>IF(ISNUMBER('原始字段'!C5750),'原始字段'!C5750,"n.a.")</x:f>
        <x:v>279710611</x:v>
      </x:c>
      <x:c r="G5685" s="8" t="n">
        <x:f>IF(COUNT(E5685:F5685)=2,F5685-E5685,"n.a.")</x:f>
        <x:v>0</x:v>
      </x:c>
      <x:c r="H5685" s="9" t="n">
        <x:f>IF(ISNUMBER('原始字段'!D5750),'原始字段'!D5750,"n.a.")</x:f>
        <x:v>1.7693</x:v>
      </x:c>
      <x:c r="I5685" s="9" t="n">
        <x:f>IF(COUNT(G5685:H5685)=2,G5685*H5685/100000000,"n.a.")</x:f>
        <x:v>0</x:v>
      </x:c>
      <x:c r="J5685" s="1" t="str">
        <x:v>日频齐全；折算事件未独立核实</x:v>
      </x:c>
    </x:row>
    <x:row r="5686" ht="25" customHeight="1">
      <x:c r="A5686" s="1" t="str">
        <x:v>中证500</x:v>
      </x:c>
      <x:c r="B5686" s="1" t="str">
        <x:v>510500.SH</x:v>
      </x:c>
      <x:c r="C5686" s="1" t="str">
        <x:v>南方中证500ETF</x:v>
      </x:c>
      <x:c r="D5686" s="7" t="d">
        <x:v>2026-08-24T00:00:00.000Z</x:v>
      </x:c>
      <x:c r="E5686" s="8" t="n">
        <x:f>IF(ISNUMBER('原始字段'!C5695),'原始字段'!C5695,"n.a.")</x:f>
        <x:v>5050968600</x:v>
      </x:c>
      <x:c r="F5686" s="8" t="n">
        <x:f>IF(ISNUMBER('原始字段'!C5791),'原始字段'!C5791,"n.a.")</x:f>
        <x:v>4926568600</x:v>
      </x:c>
      <x:c r="G5686" s="8" t="n">
        <x:f>IF(COUNT(E5686:F5686)=2,F5686-E5686,"n.a.")</x:f>
        <x:v>-124400000</x:v>
      </x:c>
      <x:c r="H5686" s="9" t="n">
        <x:f>IF(ISNUMBER('原始字段'!D5791),'原始字段'!D5791,"n.a.")</x:f>
        <x:v>7.7306</x:v>
      </x:c>
      <x:c r="I5686" s="9" t="n">
        <x:f>IF(COUNT(G5686:H5686)=2,G5686*H5686/100000000,"n.a.")</x:f>
        <x:v>-9.6168664</x:v>
      </x:c>
      <x:c r="J5686" s="1" t="str">
        <x:v>日频齐全；折算事件未独立核实</x:v>
      </x:c>
    </x:row>
    <x:row r="5687" ht="25" customHeight="1">
      <x:c r="A5687" s="1" t="str">
        <x:v>中证500</x:v>
      </x:c>
      <x:c r="B5687" s="1" t="str">
        <x:v>159968.SZ</x:v>
      </x:c>
      <x:c r="C5687" s="1" t="str">
        <x:v>博时中证500ETF</x:v>
      </x:c>
      <x:c r="D5687" s="7" t="d">
        <x:v>2026-08-24T00:00:00.000Z</x:v>
      </x:c>
      <x:c r="E5687" s="8" t="n">
        <x:f>IF(ISNUMBER('原始字段'!C5682),'原始字段'!C5682,"n.a.")</x:f>
        <x:v>64495098</x:v>
      </x:c>
      <x:c r="F5687" s="8" t="n">
        <x:f>IF(ISNUMBER('原始字段'!C5778),'原始字段'!C5778,"n.a.")</x:f>
        <x:v>64495098</x:v>
      </x:c>
      <x:c r="G5687" s="8" t="n">
        <x:f>IF(COUNT(E5687:F5687)=2,F5687-E5687,"n.a.")</x:f>
        <x:v>0</x:v>
      </x:c>
      <x:c r="H5687" s="9" t="n">
        <x:f>IF(ISNUMBER('原始字段'!D5778),'原始字段'!D5778,"n.a.")</x:f>
        <x:v>10.1206</x:v>
      </x:c>
      <x:c r="I5687" s="9" t="n">
        <x:f>IF(COUNT(G5687:H5687)=2,G5687*H5687/100000000,"n.a.")</x:f>
        <x:v>0</x:v>
      </x:c>
      <x:c r="J5687" s="1" t="str">
        <x:v>日频齐全；折算事件未独立核实</x:v>
      </x:c>
    </x:row>
    <x:row r="5688" ht="25" customHeight="1">
      <x:c r="A5688" s="1" t="str">
        <x:v>中证500</x:v>
      </x:c>
      <x:c r="B5688" s="1" t="str">
        <x:v>561350.SH</x:v>
      </x:c>
      <x:c r="C5688" s="1" t="str">
        <x:v>国泰中证500ETF</x:v>
      </x:c>
      <x:c r="D5688" s="7" t="d">
        <x:v>2026-08-24T00:00:00.000Z</x:v>
      </x:c>
      <x:c r="E5688" s="8" t="n">
        <x:f>IF(ISNUMBER('原始字段'!C5721),'原始字段'!C5721,"n.a.")</x:f>
        <x:v>73700000</x:v>
      </x:c>
      <x:c r="F5688" s="8" t="n">
        <x:f>IF(ISNUMBER('原始字段'!C5817),'原始字段'!C5817,"n.a.")</x:f>
        <x:v>70700000</x:v>
      </x:c>
      <x:c r="G5688" s="8" t="n">
        <x:f>IF(COUNT(E5688:F5688)=2,F5688-E5688,"n.a.")</x:f>
        <x:v>-3000000</x:v>
      </x:c>
      <x:c r="H5688" s="9" t="n">
        <x:f>IF(ISNUMBER('原始字段'!D5817),'原始字段'!D5817,"n.a.")</x:f>
        <x:v>1.2283</x:v>
      </x:c>
      <x:c r="I5688" s="9" t="n">
        <x:f>IF(COUNT(G5688:H5688)=2,G5688*H5688/100000000,"n.a.")</x:f>
        <x:v>-0.036849</x:v>
      </x:c>
      <x:c r="J5688" s="1" t="str">
        <x:v>日频齐全；折算事件未独立核实</x:v>
      </x:c>
    </x:row>
    <x:row r="5689" ht="25" customHeight="1">
      <x:c r="A5689" s="1" t="str">
        <x:v>中证500</x:v>
      </x:c>
      <x:c r="B5689" s="1" t="str">
        <x:v>512500.SH</x:v>
      </x:c>
      <x:c r="C5689" s="1" t="str">
        <x:v>华夏中证500ETF</x:v>
      </x:c>
      <x:c r="D5689" s="7" t="d">
        <x:v>2026-08-24T00:00:00.000Z</x:v>
      </x:c>
      <x:c r="E5689" s="8" t="n">
        <x:f>IF(ISNUMBER('原始字段'!C5704),'原始字段'!C5704,"n.a.")</x:f>
        <x:v>1823208800</x:v>
      </x:c>
      <x:c r="F5689" s="8" t="n">
        <x:f>IF(ISNUMBER('原始字段'!C5800),'原始字段'!C5800,"n.a.")</x:f>
        <x:v>1809608800</x:v>
      </x:c>
      <x:c r="G5689" s="8" t="n">
        <x:f>IF(COUNT(E5689:F5689)=2,F5689-E5689,"n.a.")</x:f>
        <x:v>-13600000</x:v>
      </x:c>
      <x:c r="H5689" s="9" t="n">
        <x:f>IF(ISNUMBER('原始字段'!D5800),'原始字段'!D5800,"n.a.")</x:f>
        <x:v>4.3744</x:v>
      </x:c>
      <x:c r="I5689" s="9" t="n">
        <x:f>IF(COUNT(G5689:H5689)=2,G5689*H5689/100000000,"n.a.")</x:f>
        <x:v>-0.5949184</x:v>
      </x:c>
      <x:c r="J5689" s="1" t="str">
        <x:v>日频齐全；折算事件未独立核实</x:v>
      </x:c>
    </x:row>
    <x:row r="5690" ht="25" customHeight="1">
      <x:c r="A5690" s="1" t="str">
        <x:v>中证500</x:v>
      </x:c>
      <x:c r="B5690" s="1" t="str">
        <x:v>510550.SH</x:v>
      </x:c>
      <x:c r="C5690" s="1" t="str">
        <x:v>方正富邦中证500ETF</x:v>
      </x:c>
      <x:c r="D5690" s="7" t="d">
        <x:v>2026-08-24T00:00:00.000Z</x:v>
      </x:c>
      <x:c r="E5690" s="8" t="n">
        <x:f>IF(ISNUMBER('原始字段'!C5698),'原始字段'!C5698,"n.a.")</x:f>
        <x:v>23743300</x:v>
      </x:c>
      <x:c r="F5690" s="8" t="n">
        <x:f>IF(ISNUMBER('原始字段'!C5794),'原始字段'!C5794,"n.a.")</x:f>
        <x:v>23743300</x:v>
      </x:c>
      <x:c r="G5690" s="8" t="n">
        <x:f>IF(COUNT(E5690:F5690)=2,F5690-E5690,"n.a.")</x:f>
        <x:v>0</x:v>
      </x:c>
      <x:c r="H5690" s="9" t="n">
        <x:f>IF(ISNUMBER('原始字段'!D5794),'原始字段'!D5794,"n.a.")</x:f>
        <x:v>1.987</x:v>
      </x:c>
      <x:c r="I5690" s="9" t="n">
        <x:f>IF(COUNT(G5690:H5690)=2,G5690*H5690/100000000,"n.a.")</x:f>
        <x:v>0</x:v>
      </x:c>
      <x:c r="J5690" s="1" t="str">
        <x:v>日频齐全；折算事件未独立核实</x:v>
      </x:c>
    </x:row>
    <x:row r="5691" ht="25" customHeight="1">
      <x:c r="A5691" s="1" t="str">
        <x:v>中证500</x:v>
      </x:c>
      <x:c r="B5691" s="1" t="str">
        <x:v>510510.SH</x:v>
      </x:c>
      <x:c r="C5691" s="1" t="str">
        <x:v>广发中证500ETF</x:v>
      </x:c>
      <x:c r="D5691" s="7" t="d">
        <x:v>2026-08-24T00:00:00.000Z</x:v>
      </x:c>
      <x:c r="E5691" s="8" t="n">
        <x:f>IF(ISNUMBER('原始字段'!C5696),'原始字段'!C5696,"n.a.")</x:f>
        <x:v>829038300</x:v>
      </x:c>
      <x:c r="F5691" s="8" t="n">
        <x:f>IF(ISNUMBER('原始字段'!C5792),'原始字段'!C5792,"n.a.")</x:f>
        <x:v>837038300</x:v>
      </x:c>
      <x:c r="G5691" s="8" t="n">
        <x:f>IF(COUNT(E5691:F5691)=2,F5691-E5691,"n.a.")</x:f>
        <x:v>8000000</x:v>
      </x:c>
      <x:c r="H5691" s="9" t="n">
        <x:f>IF(ISNUMBER('原始字段'!D5792),'原始字段'!D5792,"n.a.")</x:f>
        <x:v>2.5109</x:v>
      </x:c>
      <x:c r="I5691" s="9" t="n">
        <x:f>IF(COUNT(G5691:H5691)=2,G5691*H5691/100000000,"n.a.")</x:f>
        <x:v>0.200872</x:v>
      </x:c>
      <x:c r="J5691" s="1" t="str">
        <x:v>日频齐全；折算事件未独立核实</x:v>
      </x:c>
    </x:row>
    <x:row r="5692" ht="25" customHeight="1">
      <x:c r="A5692" s="1" t="str">
        <x:v>中证500</x:v>
      </x:c>
      <x:c r="B5692" s="1" t="str">
        <x:v>515550.SH</x:v>
      </x:c>
      <x:c r="C5692" s="1" t="str">
        <x:v>国联中证500ETF</x:v>
      </x:c>
      <x:c r="D5692" s="7" t="d">
        <x:v>2026-08-24T00:00:00.000Z</x:v>
      </x:c>
      <x:c r="E5692" s="8" t="n">
        <x:f>IF(ISNUMBER('原始字段'!C5715),'原始字段'!C5715,"n.a.")</x:f>
        <x:v>20345700</x:v>
      </x:c>
      <x:c r="F5692" s="8" t="n">
        <x:f>IF(ISNUMBER('原始字段'!C5811),'原始字段'!C5811,"n.a.")</x:f>
        <x:v>20345700</x:v>
      </x:c>
      <x:c r="G5692" s="8" t="n">
        <x:f>IF(COUNT(E5692:F5692)=2,F5692-E5692,"n.a.")</x:f>
        <x:v>0</x:v>
      </x:c>
      <x:c r="H5692" s="9" t="n">
        <x:f>IF(ISNUMBER('原始字段'!D5811),'原始字段'!D5811,"n.a.")</x:f>
        <x:v>1.7377</x:v>
      </x:c>
      <x:c r="I5692" s="9" t="n">
        <x:f>IF(COUNT(G5692:H5692)=2,G5692*H5692/100000000,"n.a.")</x:f>
        <x:v>0</x:v>
      </x:c>
      <x:c r="J5692" s="1" t="str">
        <x:v>日频齐全；折算事件未独立核实</x:v>
      </x:c>
    </x:row>
    <x:row r="5693" ht="25" customHeight="1">
      <x:c r="A5693" s="1" t="str">
        <x:v>中证500</x:v>
      </x:c>
      <x:c r="B5693" s="1" t="str">
        <x:v>159500.SZ</x:v>
      </x:c>
      <x:c r="C5693" s="1" t="str">
        <x:v>富国中证500ETF</x:v>
      </x:c>
      <x:c r="D5693" s="7" t="d">
        <x:v>2026-08-24T00:00:00.000Z</x:v>
      </x:c>
      <x:c r="E5693" s="8" t="n">
        <x:f>IF(ISNUMBER('原始字段'!C5656),'原始字段'!C5656,"n.a.")</x:f>
        <x:v>213338865</x:v>
      </x:c>
      <x:c r="F5693" s="8" t="n">
        <x:f>IF(ISNUMBER('原始字段'!C5752),'原始字段'!C5752,"n.a.")</x:f>
        <x:v>213338865</x:v>
      </x:c>
      <x:c r="G5693" s="8" t="n">
        <x:f>IF(COUNT(E5693:F5693)=2,F5693-E5693,"n.a.")</x:f>
        <x:v>0</x:v>
      </x:c>
      <x:c r="H5693" s="9" t="n">
        <x:f>IF(ISNUMBER('原始字段'!D5752),'原始字段'!D5752,"n.a.")</x:f>
        <x:v>1.1599</x:v>
      </x:c>
      <x:c r="I5693" s="9" t="n">
        <x:f>IF(COUNT(G5693:H5693)=2,G5693*H5693/100000000,"n.a.")</x:f>
        <x:v>0</x:v>
      </x:c>
      <x:c r="J5693" s="1" t="str">
        <x:v>日频齐全；折算事件未独立核实</x:v>
      </x:c>
    </x:row>
    <x:row r="5694" ht="25" customHeight="1">
      <x:c r="A5694" s="1" t="str">
        <x:v>中证500</x:v>
      </x:c>
      <x:c r="B5694" s="1" t="str">
        <x:v>512510.SH</x:v>
      </x:c>
      <x:c r="C5694" s="1" t="str">
        <x:v>华泰柏瑞中证500ETF</x:v>
      </x:c>
      <x:c r="D5694" s="7" t="d">
        <x:v>2026-08-24T00:00:00.000Z</x:v>
      </x:c>
      <x:c r="E5694" s="8" t="n">
        <x:f>IF(ISNUMBER('原始字段'!C5705),'原始字段'!C5705,"n.a.")</x:f>
        <x:v>433429800</x:v>
      </x:c>
      <x:c r="F5694" s="8" t="n">
        <x:f>IF(ISNUMBER('原始字段'!C5801),'原始字段'!C5801,"n.a.")</x:f>
        <x:v>433429800</x:v>
      </x:c>
      <x:c r="G5694" s="8" t="n">
        <x:f>IF(COUNT(E5694:F5694)=2,F5694-E5694,"n.a.")</x:f>
        <x:v>0</x:v>
      </x:c>
      <x:c r="H5694" s="9" t="n">
        <x:f>IF(ISNUMBER('原始字段'!D5801),'原始字段'!D5801,"n.a.")</x:f>
        <x:v>2.3217</x:v>
      </x:c>
      <x:c r="I5694" s="9" t="n">
        <x:f>IF(COUNT(G5694:H5694)=2,G5694*H5694/100000000,"n.a.")</x:f>
        <x:v>0</x:v>
      </x:c>
      <x:c r="J5694" s="1" t="str">
        <x:v>日频齐全；折算事件未独立核实</x:v>
      </x:c>
    </x:row>
    <x:row r="5695" ht="25" customHeight="1">
      <x:c r="A5695" s="1" t="str">
        <x:v>中证500</x:v>
      </x:c>
      <x:c r="B5695" s="1" t="str">
        <x:v>510570.SH</x:v>
      </x:c>
      <x:c r="C5695" s="1" t="str">
        <x:v>兴业中证500ETF</x:v>
      </x:c>
      <x:c r="D5695" s="7" t="d">
        <x:v>2026-08-24T00:00:00.000Z</x:v>
      </x:c>
      <x:c r="E5695" s="8" t="n">
        <x:f>IF(ISNUMBER('原始字段'!C5700),'原始字段'!C5700,"n.a.")</x:f>
        <x:v>33060600</x:v>
      </x:c>
      <x:c r="F5695" s="8" t="n">
        <x:f>IF(ISNUMBER('原始字段'!C5796),'原始字段'!C5796,"n.a.")</x:f>
        <x:v>33060600</x:v>
      </x:c>
      <x:c r="G5695" s="8" t="n">
        <x:f>IF(COUNT(E5695:F5695)=2,F5695-E5695,"n.a.")</x:f>
        <x:v>0</x:v>
      </x:c>
      <x:c r="H5695" s="9" t="n">
        <x:f>IF(ISNUMBER('原始字段'!D5796),'原始字段'!D5796,"n.a.")</x:f>
        <x:v>1.2171</x:v>
      </x:c>
      <x:c r="I5695" s="9" t="n">
        <x:f>IF(COUNT(G5695:H5695)=2,G5695*H5695/100000000,"n.a.")</x:f>
        <x:v>0</x:v>
      </x:c>
      <x:c r="J5695" s="1" t="str">
        <x:v>日频齐全；折算事件未独立核实</x:v>
      </x:c>
    </x:row>
    <x:row r="5696" ht="25" customHeight="1">
      <x:c r="A5696" s="1" t="str">
        <x:v>中证500</x:v>
      </x:c>
      <x:c r="B5696" s="1" t="str">
        <x:v>510560.SH</x:v>
      </x:c>
      <x:c r="C5696" s="1" t="str">
        <x:v>国寿安保中证500ETF</x:v>
      </x:c>
      <x:c r="D5696" s="7" t="d">
        <x:v>2026-08-24T00:00:00.000Z</x:v>
      </x:c>
      <x:c r="E5696" s="8" t="n">
        <x:f>IF(ISNUMBER('原始字段'!C5699),'原始字段'!C5699,"n.a.")</x:f>
        <x:v>52318700</x:v>
      </x:c>
      <x:c r="F5696" s="8" t="n">
        <x:f>IF(ISNUMBER('原始字段'!C5795),'原始字段'!C5795,"n.a.")</x:f>
        <x:v>52318700</x:v>
      </x:c>
      <x:c r="G5696" s="8" t="n">
        <x:f>IF(COUNT(E5696:F5696)=2,F5696-E5696,"n.a.")</x:f>
        <x:v>0</x:v>
      </x:c>
      <x:c r="H5696" s="9" t="n">
        <x:f>IF(ISNUMBER('原始字段'!D5795),'原始字段'!D5795,"n.a.")</x:f>
        <x:v>1.9415</x:v>
      </x:c>
      <x:c r="I5696" s="9" t="n">
        <x:f>IF(COUNT(G5696:H5696)=2,G5696*H5696/100000000,"n.a.")</x:f>
        <x:v>0</x:v>
      </x:c>
      <x:c r="J5696" s="1" t="str">
        <x:v>日频齐全；折算事件未独立核实</x:v>
      </x:c>
    </x:row>
    <x:row r="5697" ht="25" customHeight="1">
      <x:c r="A5697" s="1" t="str">
        <x:v>中证500</x:v>
      </x:c>
      <x:c r="B5697" s="1" t="str">
        <x:v>159982.SZ</x:v>
      </x:c>
      <x:c r="C5697" s="1" t="str">
        <x:v>鹏华中证500ETF</x:v>
      </x:c>
      <x:c r="D5697" s="7" t="d">
        <x:v>2026-08-24T00:00:00.000Z</x:v>
      </x:c>
      <x:c r="E5697" s="8" t="n">
        <x:f>IF(ISNUMBER('原始字段'!C5685),'原始字段'!C5685,"n.a.")</x:f>
        <x:v>196211253</x:v>
      </x:c>
      <x:c r="F5697" s="8" t="n">
        <x:f>IF(ISNUMBER('原始字段'!C5781),'原始字段'!C5781,"n.a.")</x:f>
        <x:v>196211253</x:v>
      </x:c>
      <x:c r="G5697" s="8" t="n">
        <x:f>IF(COUNT(E5697:F5697)=2,F5697-E5697,"n.a.")</x:f>
        <x:v>0</x:v>
      </x:c>
      <x:c r="H5697" s="9" t="n">
        <x:f>IF(ISNUMBER('原始字段'!D5781),'原始字段'!D5781,"n.a.")</x:f>
        <x:v>2.0801</x:v>
      </x:c>
      <x:c r="I5697" s="9" t="n">
        <x:f>IF(COUNT(G5697:H5697)=2,G5697*H5697/100000000,"n.a.")</x:f>
        <x:v>0</x:v>
      </x:c>
      <x:c r="J5697" s="1" t="str">
        <x:v>日频齐全；折算事件未独立核实</x:v>
      </x:c>
    </x:row>
    <x:row r="5698" ht="25" customHeight="1">
      <x:c r="A5698" s="1" t="str">
        <x:v>中证1000</x:v>
      </x:c>
      <x:c r="B5698" s="1" t="str">
        <x:v>560010.SH</x:v>
      </x:c>
      <x:c r="C5698" s="1" t="str">
        <x:v>广发中证1000ETF</x:v>
      </x:c>
      <x:c r="D5698" s="7" t="d">
        <x:v>2026-08-24T00:00:00.000Z</x:v>
      </x:c>
      <x:c r="E5698" s="8" t="n">
        <x:f>IF(ISNUMBER('原始字段'!C5718),'原始字段'!C5718,"n.a.")</x:f>
        <x:v>1870621700</x:v>
      </x:c>
      <x:c r="F5698" s="8" t="n">
        <x:f>IF(ISNUMBER('原始字段'!C5814),'原始字段'!C5814,"n.a.")</x:f>
        <x:v>1862621700</x:v>
      </x:c>
      <x:c r="G5698" s="8" t="n">
        <x:f>IF(COUNT(E5698:F5698)=2,F5698-E5698,"n.a.")</x:f>
        <x:v>-8000000</x:v>
      </x:c>
      <x:c r="H5698" s="9" t="n">
        <x:f>IF(ISNUMBER('原始字段'!D5814),'原始字段'!D5814,"n.a.")</x:f>
        <x:v>3.1157</x:v>
      </x:c>
      <x:c r="I5698" s="9" t="n">
        <x:f>IF(COUNT(G5698:H5698)=2,G5698*H5698/100000000,"n.a.")</x:f>
        <x:v>-0.249256</x:v>
      </x:c>
      <x:c r="J5698" s="1" t="str">
        <x:v>日频齐全；折算事件未独立核实</x:v>
      </x:c>
    </x:row>
    <x:row r="5699" ht="25" customHeight="1">
      <x:c r="A5699" s="1" t="str">
        <x:v>中证1000</x:v>
      </x:c>
      <x:c r="B5699" s="1" t="str">
        <x:v>159845.SZ</x:v>
      </x:c>
      <x:c r="C5699" s="1" t="str">
        <x:v>华夏中证1000ETF</x:v>
      </x:c>
      <x:c r="D5699" s="7" t="d">
        <x:v>2026-08-24T00:00:00.000Z</x:v>
      </x:c>
      <x:c r="E5699" s="8" t="n">
        <x:f>IF(ISNUMBER('原始字段'!C5669),'原始字段'!C5669,"n.a.")</x:f>
        <x:v>2160425606</x:v>
      </x:c>
      <x:c r="F5699" s="8" t="n">
        <x:f>IF(ISNUMBER('原始字段'!C5765),'原始字段'!C5765,"n.a.")</x:f>
        <x:v>2091425606</x:v>
      </x:c>
      <x:c r="G5699" s="8" t="n">
        <x:f>IF(COUNT(E5699:F5699)=2,F5699-E5699,"n.a.")</x:f>
        <x:v>-69000000</x:v>
      </x:c>
      <x:c r="H5699" s="9" t="n">
        <x:f>IF(ISNUMBER('原始字段'!D5765),'原始字段'!D5765,"n.a.")</x:f>
        <x:v>3.1174</x:v>
      </x:c>
      <x:c r="I5699" s="9" t="n">
        <x:f>IF(COUNT(G5699:H5699)=2,G5699*H5699/100000000,"n.a.")</x:f>
        <x:v>-2.151006</x:v>
      </x:c>
      <x:c r="J5699" s="1" t="str">
        <x:v>日频齐全；折算事件未独立核实</x:v>
      </x:c>
    </x:row>
    <x:row r="5700" ht="25" customHeight="1">
      <x:c r="A5700" s="1" t="str">
        <x:v>中证1000</x:v>
      </x:c>
      <x:c r="B5700" s="1" t="str">
        <x:v>159633.SZ</x:v>
      </x:c>
      <x:c r="C5700" s="1" t="str">
        <x:v>易方达中证1000ETF</x:v>
      </x:c>
      <x:c r="D5700" s="7" t="d">
        <x:v>2026-08-24T00:00:00.000Z</x:v>
      </x:c>
      <x:c r="E5700" s="8" t="n">
        <x:f>IF(ISNUMBER('原始字段'!C5663),'原始字段'!C5663,"n.a.")</x:f>
        <x:v>962162658</x:v>
      </x:c>
      <x:c r="F5700" s="8" t="n">
        <x:f>IF(ISNUMBER('原始字段'!C5759),'原始字段'!C5759,"n.a.")</x:f>
        <x:v>1014162658</x:v>
      </x:c>
      <x:c r="G5700" s="8" t="n">
        <x:f>IF(COUNT(E5700:F5700)=2,F5700-E5700,"n.a.")</x:f>
        <x:v>52000000</x:v>
      </x:c>
      <x:c r="H5700" s="9" t="n">
        <x:f>IF(ISNUMBER('原始字段'!D5759),'原始字段'!D5759,"n.a.")</x:f>
        <x:v>3.2015</x:v>
      </x:c>
      <x:c r="I5700" s="9" t="n">
        <x:f>IF(COUNT(G5700:H5700)=2,G5700*H5700/100000000,"n.a.")</x:f>
        <x:v>1.66478</x:v>
      </x:c>
      <x:c r="J5700" s="1" t="str">
        <x:v>日频齐全；折算事件未独立核实</x:v>
      </x:c>
    </x:row>
    <x:row r="5701" ht="25" customHeight="1">
      <x:c r="A5701" s="1" t="str">
        <x:v>中证1000</x:v>
      </x:c>
      <x:c r="B5701" s="1" t="str">
        <x:v>159629.SZ</x:v>
      </x:c>
      <x:c r="C5701" s="1" t="str">
        <x:v>富国中证1000ETF</x:v>
      </x:c>
      <x:c r="D5701" s="7" t="d">
        <x:v>2026-08-24T00:00:00.000Z</x:v>
      </x:c>
      <x:c r="E5701" s="8" t="n">
        <x:f>IF(ISNUMBER('原始字段'!C5662),'原始字段'!C5662,"n.a.")</x:f>
        <x:v>921252663</x:v>
      </x:c>
      <x:c r="F5701" s="8" t="n">
        <x:f>IF(ISNUMBER('原始字段'!C5758),'原始字段'!C5758,"n.a.")</x:f>
        <x:v>963252663</x:v>
      </x:c>
      <x:c r="G5701" s="8" t="n">
        <x:f>IF(COUNT(E5701:F5701)=2,F5701-E5701,"n.a.")</x:f>
        <x:v>42000000</x:v>
      </x:c>
      <x:c r="H5701" s="9" t="n">
        <x:f>IF(ISNUMBER('原始字段'!D5758),'原始字段'!D5758,"n.a.")</x:f>
        <x:v>3.1303</x:v>
      </x:c>
      <x:c r="I5701" s="9" t="n">
        <x:f>IF(COUNT(G5701:H5701)=2,G5701*H5701/100000000,"n.a.")</x:f>
        <x:v>1.314726</x:v>
      </x:c>
      <x:c r="J5701" s="1" t="str">
        <x:v>日频齐全；折算事件未独立核实</x:v>
      </x:c>
    </x:row>
    <x:row r="5702" ht="25" customHeight="1">
      <x:c r="A5702" s="1" t="str">
        <x:v>中证1000</x:v>
      </x:c>
      <x:c r="B5702" s="1" t="str">
        <x:v>512100.SH</x:v>
      </x:c>
      <x:c r="C5702" s="1" t="str">
        <x:v>南方中证1000ETF</x:v>
      </x:c>
      <x:c r="D5702" s="7" t="d">
        <x:v>2026-08-24T00:00:00.000Z</x:v>
      </x:c>
      <x:c r="E5702" s="8" t="n">
        <x:f>IF(ISNUMBER('原始字段'!C5703),'原始字段'!C5703,"n.a.")</x:f>
        <x:v>6571217600</x:v>
      </x:c>
      <x:c r="F5702" s="8" t="n">
        <x:f>IF(ISNUMBER('原始字段'!C5799),'原始字段'!C5799,"n.a.")</x:f>
        <x:v>6437217600</x:v>
      </x:c>
      <x:c r="G5702" s="8" t="n">
        <x:f>IF(COUNT(E5702:F5702)=2,F5702-E5702,"n.a.")</x:f>
        <x:v>-134000000</x:v>
      </x:c>
      <x:c r="H5702" s="9" t="n">
        <x:f>IF(ISNUMBER('原始字段'!D5799),'原始字段'!D5799,"n.a.")</x:f>
        <x:v>3.0355</x:v>
      </x:c>
      <x:c r="I5702" s="9" t="n">
        <x:f>IF(COUNT(G5702:H5702)=2,G5702*H5702/100000000,"n.a.")</x:f>
        <x:v>-4.06757</x:v>
      </x:c>
      <x:c r="J5702" s="1" t="str">
        <x:v>日频齐全；折算事件未独立核实</x:v>
      </x:c>
    </x:row>
    <x:row r="5703" ht="25" customHeight="1">
      <x:c r="A5703" s="1" t="str">
        <x:v>中证1000</x:v>
      </x:c>
      <x:c r="B5703" s="1" t="str">
        <x:v>516300.SH</x:v>
      </x:c>
      <x:c r="C5703" s="1" t="str">
        <x:v>华泰柏瑞中证1000ETF</x:v>
      </x:c>
      <x:c r="D5703" s="7" t="d">
        <x:v>2026-08-24T00:00:00.000Z</x:v>
      </x:c>
      <x:c r="E5703" s="8" t="n">
        <x:f>IF(ISNUMBER('原始字段'!C5717),'原始字段'!C5717,"n.a.")</x:f>
        <x:v>43012600</x:v>
      </x:c>
      <x:c r="F5703" s="8" t="n">
        <x:f>IF(ISNUMBER('原始字段'!C5813),'原始字段'!C5813,"n.a.")</x:f>
        <x:v>43012600</x:v>
      </x:c>
      <x:c r="G5703" s="8" t="n">
        <x:f>IF(COUNT(E5703:F5703)=2,F5703-E5703,"n.a.")</x:f>
        <x:v>0</x:v>
      </x:c>
      <x:c r="H5703" s="9" t="n">
        <x:f>IF(ISNUMBER('原始字段'!D5813),'原始字段'!D5813,"n.a.")</x:f>
        <x:v>3.154</x:v>
      </x:c>
      <x:c r="I5703" s="9" t="n">
        <x:f>IF(COUNT(G5703:H5703)=2,G5703*H5703/100000000,"n.a.")</x:f>
        <x:v>0</x:v>
      </x:c>
      <x:c r="J5703" s="1" t="str">
        <x:v>日频齐全；折算事件未独立核实</x:v>
      </x:c>
    </x:row>
    <x:row r="5704" ht="25" customHeight="1">
      <x:c r="A5704" s="1" t="str">
        <x:v>中证1000</x:v>
      </x:c>
      <x:c r="B5704" s="1" t="str">
        <x:v>560110.SH</x:v>
      </x:c>
      <x:c r="C5704" s="1" t="str">
        <x:v>汇添富中证1000ETF</x:v>
      </x:c>
      <x:c r="D5704" s="7" t="d">
        <x:v>2026-08-24T00:00:00.000Z</x:v>
      </x:c>
      <x:c r="E5704" s="8" t="n">
        <x:f>IF(ISNUMBER('原始字段'!C5719),'原始字段'!C5719,"n.a.")</x:f>
        <x:v>364903500</x:v>
      </x:c>
      <x:c r="F5704" s="8" t="n">
        <x:f>IF(ISNUMBER('原始字段'!C5815),'原始字段'!C5815,"n.a.")</x:f>
        <x:v>361903500</x:v>
      </x:c>
      <x:c r="G5704" s="8" t="n">
        <x:f>IF(COUNT(E5704:F5704)=2,F5704-E5704,"n.a.")</x:f>
        <x:v>-3000000</x:v>
      </x:c>
      <x:c r="H5704" s="9" t="n">
        <x:f>IF(ISNUMBER('原始字段'!D5815),'原始字段'!D5815,"n.a.")</x:f>
        <x:v>1.1271</x:v>
      </x:c>
      <x:c r="I5704" s="9" t="n">
        <x:f>IF(COUNT(G5704:H5704)=2,G5704*H5704/100000000,"n.a.")</x:f>
        <x:v>-0.033813</x:v>
      </x:c>
      <x:c r="J5704" s="1" t="str">
        <x:v>日频齐全；折算事件未独立核实</x:v>
      </x:c>
    </x:row>
    <x:row r="5705" ht="25" customHeight="1">
      <x:c r="A5705" s="1" t="str">
        <x:v>中证2000</x:v>
      </x:c>
      <x:c r="B5705" s="1" t="str">
        <x:v>159535.SZ</x:v>
      </x:c>
      <x:c r="C5705" s="1" t="str">
        <x:v>嘉实中证2000ETF</x:v>
      </x:c>
      <x:c r="D5705" s="7" t="d">
        <x:v>2026-08-24T00:00:00.000Z</x:v>
      </x:c>
      <x:c r="E5705" s="8" t="n">
        <x:f>IF(ISNUMBER('原始字段'!C5660),'原始字段'!C5660,"n.a.")</x:f>
        <x:v>25981088</x:v>
      </x:c>
      <x:c r="F5705" s="8" t="n">
        <x:f>IF(ISNUMBER('原始字段'!C5756),'原始字段'!C5756,"n.a.")</x:f>
        <x:v>25981088</x:v>
      </x:c>
      <x:c r="G5705" s="8" t="n">
        <x:f>IF(COUNT(E5705:F5705)=2,F5705-E5705,"n.a.")</x:f>
        <x:v>0</x:v>
      </x:c>
      <x:c r="H5705" s="9" t="n">
        <x:f>IF(ISNUMBER('原始字段'!D5756),'原始字段'!D5756,"n.a.")</x:f>
        <x:v>1.4622</x:v>
      </x:c>
      <x:c r="I5705" s="9" t="n">
        <x:f>IF(COUNT(G5705:H5705)=2,G5705*H5705/100000000,"n.a.")</x:f>
        <x:v>0</x:v>
      </x:c>
      <x:c r="J5705" s="1" t="str">
        <x:v>日频齐全；折算事件未独立核实</x:v>
      </x:c>
    </x:row>
    <x:row r="5706" ht="25" customHeight="1">
      <x:c r="A5706" s="1" t="str">
        <x:v>中证2000</x:v>
      </x:c>
      <x:c r="B5706" s="1" t="str">
        <x:v>159536.SZ</x:v>
      </x:c>
      <x:c r="C5706" s="1" t="str">
        <x:v>汇添富中证2000ETF</x:v>
      </x:c>
      <x:c r="D5706" s="7" t="d">
        <x:v>2026-08-24T00:00:00.000Z</x:v>
      </x:c>
      <x:c r="E5706" s="8" t="n">
        <x:f>IF(ISNUMBER('原始字段'!C5661),'原始字段'!C5661,"n.a.")</x:f>
        <x:v>45261589</x:v>
      </x:c>
      <x:c r="F5706" s="8" t="n">
        <x:f>IF(ISNUMBER('原始字段'!C5757),'原始字段'!C5757,"n.a.")</x:f>
        <x:v>45261589</x:v>
      </x:c>
      <x:c r="G5706" s="8" t="n">
        <x:f>IF(COUNT(E5706:F5706)=2,F5706-E5706,"n.a.")</x:f>
        <x:v>0</x:v>
      </x:c>
      <x:c r="H5706" s="9" t="n">
        <x:f>IF(ISNUMBER('原始字段'!D5757),'原始字段'!D5757,"n.a.")</x:f>
        <x:v>1.3627</x:v>
      </x:c>
      <x:c r="I5706" s="9" t="n">
        <x:f>IF(COUNT(G5706:H5706)=2,G5706*H5706/100000000,"n.a.")</x:f>
        <x:v>0</x:v>
      </x:c>
      <x:c r="J5706" s="1" t="str">
        <x:v>日频齐全；折算事件未独立核实</x:v>
      </x:c>
    </x:row>
    <x:row r="5707" ht="25" customHeight="1">
      <x:c r="A5707" s="1" t="str">
        <x:v>中证2000</x:v>
      </x:c>
      <x:c r="B5707" s="1" t="str">
        <x:v>159531.SZ</x:v>
      </x:c>
      <x:c r="C5707" s="1" t="str">
        <x:v>南方中证2000ETF</x:v>
      </x:c>
      <x:c r="D5707" s="7" t="d">
        <x:v>2026-08-24T00:00:00.000Z</x:v>
      </x:c>
      <x:c r="E5707" s="8" t="n">
        <x:f>IF(ISNUMBER('原始字段'!C5657),'原始字段'!C5657,"n.a.")</x:f>
        <x:v>956608406</x:v>
      </x:c>
      <x:c r="F5707" s="8" t="n">
        <x:f>IF(ISNUMBER('原始字段'!C5753),'原始字段'!C5753,"n.a.")</x:f>
        <x:v>958608406</x:v>
      </x:c>
      <x:c r="G5707" s="8" t="n">
        <x:f>IF(COUNT(E5707:F5707)=2,F5707-E5707,"n.a.")</x:f>
        <x:v>2000000</x:v>
      </x:c>
      <x:c r="H5707" s="9" t="n">
        <x:f>IF(ISNUMBER('原始字段'!D5753),'原始字段'!D5753,"n.a.")</x:f>
        <x:v>1.421</x:v>
      </x:c>
      <x:c r="I5707" s="9" t="n">
        <x:f>IF(COUNT(G5707:H5707)=2,G5707*H5707/100000000,"n.a.")</x:f>
        <x:v>0.02842</x:v>
      </x:c>
      <x:c r="J5707" s="1" t="str">
        <x:v>日频齐全；折算事件未独立核实</x:v>
      </x:c>
    </x:row>
    <x:row r="5708" ht="25" customHeight="1">
      <x:c r="A5708" s="1" t="str">
        <x:v>中证2000</x:v>
      </x:c>
      <x:c r="B5708" s="1" t="str">
        <x:v>159532.SZ</x:v>
      </x:c>
      <x:c r="C5708" s="1" t="str">
        <x:v>易方达中证2000ETF</x:v>
      </x:c>
      <x:c r="D5708" s="7" t="d">
        <x:v>2026-08-24T00:00:00.000Z</x:v>
      </x:c>
      <x:c r="E5708" s="8" t="n">
        <x:f>IF(ISNUMBER('原始字段'!C5658),'原始字段'!C5658,"n.a.")</x:f>
        <x:v>169564791</x:v>
      </x:c>
      <x:c r="F5708" s="8" t="n">
        <x:f>IF(ISNUMBER('原始字段'!C5754),'原始字段'!C5754,"n.a.")</x:f>
        <x:v>167564791</x:v>
      </x:c>
      <x:c r="G5708" s="8" t="n">
        <x:f>IF(COUNT(E5708:F5708)=2,F5708-E5708,"n.a.")</x:f>
        <x:v>-2000000</x:v>
      </x:c>
      <x:c r="H5708" s="9" t="n">
        <x:f>IF(ISNUMBER('原始字段'!D5754),'原始字段'!D5754,"n.a.")</x:f>
        <x:v>1.609</x:v>
      </x:c>
      <x:c r="I5708" s="9" t="n">
        <x:f>IF(COUNT(G5708:H5708)=2,G5708*H5708/100000000,"n.a.")</x:f>
        <x:v>-0.03218</x:v>
      </x:c>
      <x:c r="J5708" s="1" t="str">
        <x:v>日频齐全；折算事件未独立核实</x:v>
      </x:c>
    </x:row>
    <x:row r="5709" ht="25" customHeight="1">
      <x:c r="A5709" s="1" t="str">
        <x:v>中证2000</x:v>
      </x:c>
      <x:c r="B5709" s="1" t="str">
        <x:v>159533.SZ</x:v>
      </x:c>
      <x:c r="C5709" s="1" t="str">
        <x:v>博时中证2000ETF</x:v>
      </x:c>
      <x:c r="D5709" s="7" t="d">
        <x:v>2026-08-24T00:00:00.000Z</x:v>
      </x:c>
      <x:c r="E5709" s="8" t="n">
        <x:f>IF(ISNUMBER('原始字段'!C5659),'原始字段'!C5659,"n.a.")</x:f>
        <x:v>14458785</x:v>
      </x:c>
      <x:c r="F5709" s="8" t="n">
        <x:f>IF(ISNUMBER('原始字段'!C5755),'原始字段'!C5755,"n.a.")</x:f>
        <x:v>14458785</x:v>
      </x:c>
      <x:c r="G5709" s="8" t="n">
        <x:f>IF(COUNT(E5709:F5709)=2,F5709-E5709,"n.a.")</x:f>
        <x:v>0</x:v>
      </x:c>
      <x:c r="H5709" s="9" t="n">
        <x:f>IF(ISNUMBER('原始字段'!D5755),'原始字段'!D5755,"n.a.")</x:f>
        <x:v>1.8891</x:v>
      </x:c>
      <x:c r="I5709" s="9" t="n">
        <x:f>IF(COUNT(G5709:H5709)=2,G5709*H5709/100000000,"n.a.")</x:f>
        <x:v>0</x:v>
      </x:c>
      <x:c r="J5709" s="1" t="str">
        <x:v>日频齐全；折算事件未独立核实</x:v>
      </x:c>
    </x:row>
    <x:row r="5710" ht="25" customHeight="1">
      <x:c r="A5710" s="1" t="str">
        <x:v>中证2000</x:v>
      </x:c>
      <x:c r="B5710" s="1" t="str">
        <x:v>561370.SH</x:v>
      </x:c>
      <x:c r="C5710" s="1" t="str">
        <x:v>国泰中证2000ETF</x:v>
      </x:c>
      <x:c r="D5710" s="7" t="d">
        <x:v>2026-08-24T00:00:00.000Z</x:v>
      </x:c>
      <x:c r="E5710" s="8" t="n">
        <x:f>IF(ISNUMBER('原始字段'!C5722),'原始字段'!C5722,"n.a.")</x:f>
        <x:v>32356000</x:v>
      </x:c>
      <x:c r="F5710" s="8" t="n">
        <x:f>IF(ISNUMBER('原始字段'!C5818),'原始字段'!C5818,"n.a.")</x:f>
        <x:v>32356000</x:v>
      </x:c>
      <x:c r="G5710" s="8" t="n">
        <x:f>IF(COUNT(E5710:F5710)=2,F5710-E5710,"n.a.")</x:f>
        <x:v>0</x:v>
      </x:c>
      <x:c r="H5710" s="9" t="n">
        <x:f>IF(ISNUMBER('原始字段'!D5818),'原始字段'!D5818,"n.a.")</x:f>
        <x:v>1.3808</x:v>
      </x:c>
      <x:c r="I5710" s="9" t="n">
        <x:f>IF(COUNT(G5710:H5710)=2,G5710*H5710/100000000,"n.a.")</x:f>
        <x:v>0</x:v>
      </x:c>
      <x:c r="J5710" s="1" t="str">
        <x:v>日频齐全；折算事件未独立核实</x:v>
      </x:c>
    </x:row>
    <x:row r="5711" ht="25" customHeight="1">
      <x:c r="A5711" s="1" t="str">
        <x:v>中证2000</x:v>
      </x:c>
      <x:c r="B5711" s="1" t="str">
        <x:v>563300.SH</x:v>
      </x:c>
      <x:c r="C5711" s="1" t="str">
        <x:v>华泰柏瑞中证2000ETF</x:v>
      </x:c>
      <x:c r="D5711" s="7" t="d">
        <x:v>2026-08-24T00:00:00.000Z</x:v>
      </x:c>
      <x:c r="E5711" s="8" t="n">
        <x:f>IF(ISNUMBER('原始字段'!C5726),'原始字段'!C5726,"n.a.")</x:f>
        <x:v>4246174000</x:v>
      </x:c>
      <x:c r="F5711" s="8" t="n">
        <x:f>IF(ISNUMBER('原始字段'!C5822),'原始字段'!C5822,"n.a.")</x:f>
        <x:v>4153674000</x:v>
      </x:c>
      <x:c r="G5711" s="8" t="n">
        <x:f>IF(COUNT(E5711:F5711)=2,F5711-E5711,"n.a.")</x:f>
        <x:v>-92500000</x:v>
      </x:c>
      <x:c r="H5711" s="9" t="n">
        <x:f>IF(ISNUMBER('原始字段'!D5822),'原始字段'!D5822,"n.a.")</x:f>
        <x:v>1.3891</x:v>
      </x:c>
      <x:c r="I5711" s="9" t="n">
        <x:f>IF(COUNT(G5711:H5711)=2,G5711*H5711/100000000,"n.a.")</x:f>
        <x:v>-1.2849175</x:v>
      </x:c>
      <x:c r="J5711" s="1" t="str">
        <x:v>日频齐全；折算事件未独立核实</x:v>
      </x:c>
    </x:row>
    <x:row r="5712" ht="25" customHeight="1">
      <x:c r="A5712" s="1" t="str">
        <x:v>中证2000</x:v>
      </x:c>
      <x:c r="B5712" s="1" t="str">
        <x:v>562660.SH</x:v>
      </x:c>
      <x:c r="C5712" s="1" t="str">
        <x:v>华夏中证2000ETF</x:v>
      </x:c>
      <x:c r="D5712" s="7" t="d">
        <x:v>2026-08-24T00:00:00.000Z</x:v>
      </x:c>
      <x:c r="E5712" s="8" t="n">
        <x:f>IF(ISNUMBER('原始字段'!C5724),'原始字段'!C5724,"n.a.")</x:f>
        <x:v>324874000</x:v>
      </x:c>
      <x:c r="F5712" s="8" t="n">
        <x:f>IF(ISNUMBER('原始字段'!C5820),'原始字段'!C5820,"n.a.")</x:f>
        <x:v>314874000</x:v>
      </x:c>
      <x:c r="G5712" s="8" t="n">
        <x:f>IF(COUNT(E5712:F5712)=2,F5712-E5712,"n.a.")</x:f>
        <x:v>-10000000</x:v>
      </x:c>
      <x:c r="H5712" s="9" t="n">
        <x:f>IF(ISNUMBER('原始字段'!D5820),'原始字段'!D5820,"n.a.")</x:f>
        <x:v>1.836</x:v>
      </x:c>
      <x:c r="I5712" s="9" t="n">
        <x:f>IF(COUNT(G5712:H5712)=2,G5712*H5712/100000000,"n.a.")</x:f>
        <x:v>-0.1836</x:v>
      </x:c>
      <x:c r="J5712" s="1" t="str">
        <x:v>日频齐全；折算事件未独立核实</x:v>
      </x:c>
    </x:row>
    <x:row r="5713" ht="25" customHeight="1">
      <x:c r="A5713" s="1" t="str">
        <x:v>中证2000</x:v>
      </x:c>
      <x:c r="B5713" s="1" t="str">
        <x:v>563200.SH</x:v>
      </x:c>
      <x:c r="C5713" s="1" t="str">
        <x:v>富国中证2000ETF</x:v>
      </x:c>
      <x:c r="D5713" s="7" t="d">
        <x:v>2026-08-24T00:00:00.000Z</x:v>
      </x:c>
      <x:c r="E5713" s="8" t="n">
        <x:f>IF(ISNUMBER('原始字段'!C5725),'原始字段'!C5725,"n.a.")</x:f>
        <x:v>57458800</x:v>
      </x:c>
      <x:c r="F5713" s="8" t="n">
        <x:f>IF(ISNUMBER('原始字段'!C5821),'原始字段'!C5821,"n.a.")</x:f>
        <x:v>55458800</x:v>
      </x:c>
      <x:c r="G5713" s="8" t="n">
        <x:f>IF(COUNT(E5713:F5713)=2,F5713-E5713,"n.a.")</x:f>
        <x:v>-2000000</x:v>
      </x:c>
      <x:c r="H5713" s="9" t="n">
        <x:f>IF(ISNUMBER('原始字段'!D5821),'原始字段'!D5821,"n.a.")</x:f>
        <x:v>1.4809</x:v>
      </x:c>
      <x:c r="I5713" s="9" t="n">
        <x:f>IF(COUNT(G5713:H5713)=2,G5713*H5713/100000000,"n.a.")</x:f>
        <x:v>-0.029618</x:v>
      </x:c>
      <x:c r="J5713" s="1" t="str">
        <x:v>日频齐全；折算事件未独立核实</x:v>
      </x:c>
    </x:row>
    <x:row r="5714" ht="25" customHeight="1">
      <x:c r="A5714" s="1" t="str">
        <x:v>中证2000</x:v>
      </x:c>
      <x:c r="B5714" s="1" t="str">
        <x:v>560220.SH</x:v>
      </x:c>
      <x:c r="C5714" s="1" t="str">
        <x:v>广发中证2000ETF</x:v>
      </x:c>
      <x:c r="D5714" s="7" t="d">
        <x:v>2026-08-24T00:00:00.000Z</x:v>
      </x:c>
      <x:c r="E5714" s="8" t="n">
        <x:f>IF(ISNUMBER('原始字段'!C5720),'原始字段'!C5720,"n.a.")</x:f>
        <x:v>63717000</x:v>
      </x:c>
      <x:c r="F5714" s="8" t="n">
        <x:f>IF(ISNUMBER('原始字段'!C5816),'原始字段'!C5816,"n.a.")</x:f>
        <x:v>63717000</x:v>
      </x:c>
      <x:c r="G5714" s="8" t="n">
        <x:f>IF(COUNT(E5714:F5714)=2,F5714-E5714,"n.a.")</x:f>
        <x:v>0</x:v>
      </x:c>
      <x:c r="H5714" s="9" t="n">
        <x:f>IF(ISNUMBER('原始字段'!D5816),'原始字段'!D5816,"n.a.")</x:f>
        <x:v>1.4018</x:v>
      </x:c>
      <x:c r="I5714" s="9" t="n">
        <x:f>IF(COUNT(G5714:H5714)=2,G5714*H5714/100000000,"n.a.")</x:f>
        <x:v>0</x:v>
      </x:c>
      <x:c r="J5714" s="1" t="str">
        <x:v>日频齐全；折算事件未独立核实</x:v>
      </x:c>
    </x:row>
    <x:row r="5715" ht="25" customHeight="1">
      <x:c r="A5715" s="1" t="str">
        <x:v>创业板指</x:v>
      </x:c>
      <x:c r="B5715" s="1" t="str">
        <x:v>159810.SZ</x:v>
      </x:c>
      <x:c r="C5715" s="1" t="str">
        <x:v>浦银创业板ETF</x:v>
      </x:c>
      <x:c r="D5715" s="7" t="d">
        <x:v>2026-08-24T00:00:00.000Z</x:v>
      </x:c>
      <x:c r="E5715" s="8" t="n">
        <x:f>IF(ISNUMBER('原始字段'!C5666),'原始字段'!C5666,"n.a.")</x:f>
        <x:v>56475458</x:v>
      </x:c>
      <x:c r="F5715" s="8" t="n">
        <x:f>IF(ISNUMBER('原始字段'!C5762),'原始字段'!C5762,"n.a.")</x:f>
        <x:v>56475458</x:v>
      </x:c>
      <x:c r="G5715" s="8" t="n">
        <x:f>IF(COUNT(E5715:F5715)=2,F5715-E5715,"n.a.")</x:f>
        <x:v>0</x:v>
      </x:c>
      <x:c r="H5715" s="9" t="n">
        <x:f>IF(ISNUMBER('原始字段'!D5762),'原始字段'!D5762,"n.a.")</x:f>
        <x:v>1.3825</x:v>
      </x:c>
      <x:c r="I5715" s="9" t="n">
        <x:f>IF(COUNT(G5715:H5715)=2,G5715*H5715/100000000,"n.a.")</x:f>
        <x:v>0</x:v>
      </x:c>
      <x:c r="J5715" s="1" t="str">
        <x:v>日频齐全；折算事件未独立核实</x:v>
      </x:c>
    </x:row>
    <x:row r="5716" ht="25" customHeight="1">
      <x:c r="A5716" s="1" t="str">
        <x:v>创业板指</x:v>
      </x:c>
      <x:c r="B5716" s="1" t="str">
        <x:v>159808.SZ</x:v>
      </x:c>
      <x:c r="C5716" s="1" t="str">
        <x:v>融通创业板ETF</x:v>
      </x:c>
      <x:c r="D5716" s="7" t="d">
        <x:v>2026-08-24T00:00:00.000Z</x:v>
      </x:c>
      <x:c r="E5716" s="8" t="n">
        <x:f>IF(ISNUMBER('原始字段'!C5665),'原始字段'!C5665,"n.a.")</x:f>
        <x:v>49484790</x:v>
      </x:c>
      <x:c r="F5716" s="8" t="n">
        <x:f>IF(ISNUMBER('原始字段'!C5761),'原始字段'!C5761,"n.a.")</x:f>
        <x:v>49484790</x:v>
      </x:c>
      <x:c r="G5716" s="8" t="n">
        <x:f>IF(COUNT(E5716:F5716)=2,F5716-E5716,"n.a.")</x:f>
        <x:v>0</x:v>
      </x:c>
      <x:c r="H5716" s="9" t="n">
        <x:f>IF(ISNUMBER('原始字段'!D5761),'原始字段'!D5761,"n.a.")</x:f>
        <x:v>1.3317</x:v>
      </x:c>
      <x:c r="I5716" s="9" t="n">
        <x:f>IF(COUNT(G5716:H5716)=2,G5716*H5716/100000000,"n.a.")</x:f>
        <x:v>0</x:v>
      </x:c>
      <x:c r="J5716" s="1" t="str">
        <x:v>日频齐全；折算事件未独立核实</x:v>
      </x:c>
    </x:row>
    <x:row r="5717" ht="25" customHeight="1">
      <x:c r="A5717" s="1" t="str">
        <x:v>创业板指</x:v>
      </x:c>
      <x:c r="B5717" s="1" t="str">
        <x:v>159964.SZ</x:v>
      </x:c>
      <x:c r="C5717" s="1" t="str">
        <x:v>平安创业板ETF</x:v>
      </x:c>
      <x:c r="D5717" s="7" t="d">
        <x:v>2026-08-24T00:00:00.000Z</x:v>
      </x:c>
      <x:c r="E5717" s="8" t="n">
        <x:f>IF(ISNUMBER('原始字段'!C5681),'原始字段'!C5681,"n.a.")</x:f>
        <x:v>165481881</x:v>
      </x:c>
      <x:c r="F5717" s="8" t="n">
        <x:f>IF(ISNUMBER('原始字段'!C5777),'原始字段'!C5777,"n.a.")</x:f>
        <x:v>163481881</x:v>
      </x:c>
      <x:c r="G5717" s="8" t="n">
        <x:f>IF(COUNT(E5717:F5717)=2,F5717-E5717,"n.a.")</x:f>
        <x:v>-2000000</x:v>
      </x:c>
      <x:c r="H5717" s="9" t="n">
        <x:f>IF(ISNUMBER('原始字段'!D5777),'原始字段'!D5777,"n.a.")</x:f>
        <x:v>2.2561</x:v>
      </x:c>
      <x:c r="I5717" s="9" t="n">
        <x:f>IF(COUNT(G5717:H5717)=2,G5717*H5717/100000000,"n.a.")</x:f>
        <x:v>-0.045122</x:v>
      </x:c>
      <x:c r="J5717" s="1" t="str">
        <x:v>日频齐全；折算事件未独立核实</x:v>
      </x:c>
    </x:row>
    <x:row r="5718" ht="25" customHeight="1">
      <x:c r="A5718" s="1" t="str">
        <x:v>创业板指</x:v>
      </x:c>
      <x:c r="B5718" s="1" t="str">
        <x:v>159915.SZ</x:v>
      </x:c>
      <x:c r="C5718" s="1" t="str">
        <x:v>易方达创业板ETF</x:v>
      </x:c>
      <x:c r="D5718" s="7" t="d">
        <x:v>2026-08-24T00:00:00.000Z</x:v>
      </x:c>
      <x:c r="E5718" s="8" t="n">
        <x:f>IF(ISNUMBER('原始字段'!C5671),'原始字段'!C5671,"n.a.")</x:f>
        <x:v>17745454936</x:v>
      </x:c>
      <x:c r="F5718" s="8" t="n">
        <x:f>IF(ISNUMBER('原始字段'!C5767),'原始字段'!C5767,"n.a.")</x:f>
        <x:v>18316454936</x:v>
      </x:c>
      <x:c r="G5718" s="8" t="n">
        <x:f>IF(COUNT(E5718:F5718)=2,F5718-E5718,"n.a.")</x:f>
        <x:v>571000000</x:v>
      </x:c>
      <x:c r="H5718" s="9" t="n">
        <x:f>IF(ISNUMBER('原始字段'!D5767),'原始字段'!D5767,"n.a.")</x:f>
        <x:v>3.4503</x:v>
      </x:c>
      <x:c r="I5718" s="9" t="n">
        <x:f>IF(COUNT(G5718:H5718)=2,G5718*H5718/100000000,"n.a.")</x:f>
        <x:v>19.701213</x:v>
      </x:c>
      <x:c r="J5718" s="1" t="str">
        <x:v>日频齐全；折算事件未独立核实</x:v>
      </x:c>
    </x:row>
    <x:row r="5719" ht="25" customHeight="1">
      <x:c r="A5719" s="1" t="str">
        <x:v>创业板指</x:v>
      </x:c>
      <x:c r="B5719" s="1" t="str">
        <x:v>159971.SZ</x:v>
      </x:c>
      <x:c r="C5719" s="1" t="str">
        <x:v>富国创业板ETF</x:v>
      </x:c>
      <x:c r="D5719" s="7" t="d">
        <x:v>2026-08-24T00:00:00.000Z</x:v>
      </x:c>
      <x:c r="E5719" s="8" t="n">
        <x:f>IF(ISNUMBER('原始字段'!C5683),'原始字段'!C5683,"n.a.")</x:f>
        <x:v>1610020288</x:v>
      </x:c>
      <x:c r="F5719" s="8" t="n">
        <x:f>IF(ISNUMBER('原始字段'!C5779),'原始字段'!C5779,"n.a.")</x:f>
        <x:v>1662020288</x:v>
      </x:c>
      <x:c r="G5719" s="8" t="n">
        <x:f>IF(COUNT(E5719:F5719)=2,F5719-E5719,"n.a.")</x:f>
        <x:v>52000000</x:v>
      </x:c>
      <x:c r="H5719" s="9" t="n">
        <x:f>IF(ISNUMBER('原始字段'!D5779),'原始字段'!D5779,"n.a.")</x:f>
        <x:v>1.1997</x:v>
      </x:c>
      <x:c r="I5719" s="9" t="n">
        <x:f>IF(COUNT(G5719:H5719)=2,G5719*H5719/100000000,"n.a.")</x:f>
        <x:v>0.623844</x:v>
      </x:c>
      <x:c r="J5719" s="1" t="str">
        <x:v>日频齐全；折算事件未独立核实</x:v>
      </x:c>
    </x:row>
    <x:row r="5720" ht="25" customHeight="1">
      <x:c r="A5720" s="1" t="str">
        <x:v>创业板指</x:v>
      </x:c>
      <x:c r="B5720" s="1" t="str">
        <x:v>159957.SZ</x:v>
      </x:c>
      <x:c r="C5720" s="1" t="str">
        <x:v>华夏创业板ETF</x:v>
      </x:c>
      <x:c r="D5720" s="7" t="d">
        <x:v>2026-08-24T00:00:00.000Z</x:v>
      </x:c>
      <x:c r="E5720" s="8" t="n">
        <x:f>IF(ISNUMBER('原始字段'!C5679),'原始字段'!C5679,"n.a.")</x:f>
        <x:v>1143784560</x:v>
      </x:c>
      <x:c r="F5720" s="8" t="n">
        <x:f>IF(ISNUMBER('原始字段'!C5775),'原始字段'!C5775,"n.a.")</x:f>
        <x:v>1162784560</x:v>
      </x:c>
      <x:c r="G5720" s="8" t="n">
        <x:f>IF(COUNT(E5720:F5720)=2,F5720-E5720,"n.a.")</x:f>
        <x:v>19000000</x:v>
      </x:c>
      <x:c r="H5720" s="9" t="n">
        <x:f>IF(ISNUMBER('原始字段'!D5775),'原始字段'!D5775,"n.a.")</x:f>
        <x:v>2.26</x:v>
      </x:c>
      <x:c r="I5720" s="9" t="n">
        <x:f>IF(COUNT(G5720:H5720)=2,G5720*H5720/100000000,"n.a.")</x:f>
        <x:v>0.42939999999999995</x:v>
      </x:c>
      <x:c r="J5720" s="1" t="str">
        <x:v>日频齐全；折算事件未独立核实</x:v>
      </x:c>
    </x:row>
    <x:row r="5721" ht="25" customHeight="1">
      <x:c r="A5721" s="1" t="str">
        <x:v>创业板指</x:v>
      </x:c>
      <x:c r="B5721" s="1" t="str">
        <x:v>159958.SZ</x:v>
      </x:c>
      <x:c r="C5721" s="1" t="str">
        <x:v>工银创业板ETF</x:v>
      </x:c>
      <x:c r="D5721" s="7" t="d">
        <x:v>2026-08-24T00:00:00.000Z</x:v>
      </x:c>
      <x:c r="E5721" s="8" t="n">
        <x:f>IF(ISNUMBER('原始字段'!C5680),'原始字段'!C5680,"n.a.")</x:f>
        <x:v>233611448</x:v>
      </x:c>
      <x:c r="F5721" s="8" t="n">
        <x:f>IF(ISNUMBER('原始字段'!C5776),'原始字段'!C5776,"n.a.")</x:f>
        <x:v>234311448</x:v>
      </x:c>
      <x:c r="G5721" s="8" t="n">
        <x:f>IF(COUNT(E5721:F5721)=2,F5721-E5721,"n.a.")</x:f>
        <x:v>700000</x:v>
      </x:c>
      <x:c r="H5721" s="9" t="n">
        <x:f>IF(ISNUMBER('原始字段'!D5776),'原始字段'!D5776,"n.a.")</x:f>
        <x:v>2.0848</x:v>
      </x:c>
      <x:c r="I5721" s="9" t="n">
        <x:f>IF(COUNT(G5721:H5721)=2,G5721*H5721/100000000,"n.a.")</x:f>
        <x:v>0.0145936</x:v>
      </x:c>
      <x:c r="J5721" s="1" t="str">
        <x:v>日频齐全；折算事件未独立核实</x:v>
      </x:c>
    </x:row>
    <x:row r="5722" ht="25" customHeight="1">
      <x:c r="A5722" s="1" t="str">
        <x:v>创业板指</x:v>
      </x:c>
      <x:c r="B5722" s="1" t="str">
        <x:v>159977.SZ</x:v>
      </x:c>
      <x:c r="C5722" s="1" t="str">
        <x:v>天弘创业板ETF</x:v>
      </x:c>
      <x:c r="D5722" s="7" t="d">
        <x:v>2026-08-24T00:00:00.000Z</x:v>
      </x:c>
      <x:c r="E5722" s="8" t="n">
        <x:f>IF(ISNUMBER('原始字段'!C5684),'原始字段'!C5684,"n.a.")</x:f>
        <x:v>3523872820</x:v>
      </x:c>
      <x:c r="F5722" s="8" t="n">
        <x:f>IF(ISNUMBER('原始字段'!C5780),'原始字段'!C5780,"n.a.")</x:f>
        <x:v>3511872820</x:v>
      </x:c>
      <x:c r="G5722" s="8" t="n">
        <x:f>IF(COUNT(E5722:F5722)=2,F5722-E5722,"n.a.")</x:f>
        <x:v>-12000000</x:v>
      </x:c>
      <x:c r="H5722" s="9" t="n">
        <x:f>IF(ISNUMBER('原始字段'!D5780),'原始字段'!D5780,"n.a.")</x:f>
        <x:v>1.79</x:v>
      </x:c>
      <x:c r="I5722" s="9" t="n">
        <x:f>IF(COUNT(G5722:H5722)=2,G5722*H5722/100000000,"n.a.")</x:f>
        <x:v>-0.2148</x:v>
      </x:c>
      <x:c r="J5722" s="1" t="str">
        <x:v>日频齐全；折算事件未独立核实</x:v>
      </x:c>
    </x:row>
    <x:row r="5723" ht="25" customHeight="1">
      <x:c r="A5723" s="1" t="str">
        <x:v>创业板指</x:v>
      </x:c>
      <x:c r="B5723" s="1" t="str">
        <x:v>159821.SZ</x:v>
      </x:c>
      <x:c r="C5723" s="1" t="str">
        <x:v>中银证券创业板ETF</x:v>
      </x:c>
      <x:c r="D5723" s="7" t="d">
        <x:v>2026-08-24T00:00:00.000Z</x:v>
      </x:c>
      <x:c r="E5723" s="8" t="n">
        <x:f>IF(ISNUMBER('原始字段'!C5668),'原始字段'!C5668,"n.a.")</x:f>
        <x:v>60720000</x:v>
      </x:c>
      <x:c r="F5723" s="8" t="n">
        <x:f>IF(ISNUMBER('原始字段'!C5764),'原始字段'!C5764,"n.a.")</x:f>
        <x:v>60720000</x:v>
      </x:c>
      <x:c r="G5723" s="8" t="n">
        <x:f>IF(COUNT(E5723:F5723)=2,F5723-E5723,"n.a.")</x:f>
        <x:v>0</x:v>
      </x:c>
      <x:c r="H5723" s="9" t="n">
        <x:f>IF(ISNUMBER('原始字段'!D5764),'原始字段'!D5764,"n.a.")</x:f>
        <x:v>1.2936</x:v>
      </x:c>
      <x:c r="I5723" s="9" t="n">
        <x:f>IF(COUNT(G5723:H5723)=2,G5723*H5723/100000000,"n.a.")</x:f>
        <x:v>0</x:v>
      </x:c>
      <x:c r="J5723" s="1" t="str">
        <x:v>日频齐全；折算事件未独立核实</x:v>
      </x:c>
    </x:row>
    <x:row r="5724" ht="25" customHeight="1">
      <x:c r="A5724" s="1" t="str">
        <x:v>创业板指</x:v>
      </x:c>
      <x:c r="B5724" s="1" t="str">
        <x:v>159956.SZ</x:v>
      </x:c>
      <x:c r="C5724" s="1" t="str">
        <x:v>建信创业板ETF</x:v>
      </x:c>
      <x:c r="D5724" s="7" t="d">
        <x:v>2026-08-24T00:00:00.000Z</x:v>
      </x:c>
      <x:c r="E5724" s="8" t="n">
        <x:f>IF(ISNUMBER('原始字段'!C5678),'原始字段'!C5678,"n.a.")</x:f>
        <x:v>46978674</x:v>
      </x:c>
      <x:c r="F5724" s="8" t="n">
        <x:f>IF(ISNUMBER('原始字段'!C5774),'原始字段'!C5774,"n.a.")</x:f>
        <x:v>47978674</x:v>
      </x:c>
      <x:c r="G5724" s="8" t="n">
        <x:f>IF(COUNT(E5724:F5724)=2,F5724-E5724,"n.a.")</x:f>
        <x:v>1000000</x:v>
      </x:c>
      <x:c r="H5724" s="9" t="n">
        <x:f>IF(ISNUMBER('原始字段'!D5774),'原始字段'!D5774,"n.a.")</x:f>
        <x:v>2.1842</x:v>
      </x:c>
      <x:c r="I5724" s="9" t="n">
        <x:f>IF(COUNT(G5724:H5724)=2,G5724*H5724/100000000,"n.a.")</x:f>
        <x:v>0.021842</x:v>
      </x:c>
      <x:c r="J5724" s="1" t="str">
        <x:v>日频齐全；折算事件未独立核实</x:v>
      </x:c>
    </x:row>
    <x:row r="5725" ht="25" customHeight="1">
      <x:c r="A5725" s="1" t="str">
        <x:v>创业板指</x:v>
      </x:c>
      <x:c r="B5725" s="1" t="str">
        <x:v>159908.SZ</x:v>
      </x:c>
      <x:c r="C5725" s="1" t="str">
        <x:v>博时创业板ETF</x:v>
      </x:c>
      <x:c r="D5725" s="7" t="d">
        <x:v>2026-08-24T00:00:00.000Z</x:v>
      </x:c>
      <x:c r="E5725" s="8" t="n">
        <x:f>IF(ISNUMBER('原始字段'!C5670),'原始字段'!C5670,"n.a.")</x:f>
        <x:v>311229029</x:v>
      </x:c>
      <x:c r="F5725" s="8" t="n">
        <x:f>IF(ISNUMBER('原始字段'!C5766),'原始字段'!C5766,"n.a.")</x:f>
        <x:v>314229029</x:v>
      </x:c>
      <x:c r="G5725" s="8" t="n">
        <x:f>IF(COUNT(E5725:F5725)=2,F5725-E5725,"n.a.")</x:f>
        <x:v>3000000</x:v>
      </x:c>
      <x:c r="H5725" s="9" t="n">
        <x:f>IF(ISNUMBER('原始字段'!D5766),'原始字段'!D5766,"n.a.")</x:f>
        <x:v>3.2178</x:v>
      </x:c>
      <x:c r="I5725" s="9" t="n">
        <x:f>IF(COUNT(G5725:H5725)=2,G5725*H5725/100000000,"n.a.")</x:f>
        <x:v>0.096534</x:v>
      </x:c>
      <x:c r="J5725" s="1" t="str">
        <x:v>日频齐全；折算事件未独立核实</x:v>
      </x:c>
    </x:row>
    <x:row r="5726" ht="25" customHeight="1">
      <x:c r="A5726" s="1" t="str">
        <x:v>创业板指</x:v>
      </x:c>
      <x:c r="B5726" s="1" t="str">
        <x:v>159952.SZ</x:v>
      </x:c>
      <x:c r="C5726" s="1" t="str">
        <x:v>广发创业板ETF</x:v>
      </x:c>
      <x:c r="D5726" s="7" t="d">
        <x:v>2026-08-24T00:00:00.000Z</x:v>
      </x:c>
      <x:c r="E5726" s="8" t="n">
        <x:f>IF(ISNUMBER('原始字段'!C5677),'原始字段'!C5677,"n.a.")</x:f>
        <x:v>5255884929</x:v>
      </x:c>
      <x:c r="F5726" s="8" t="n">
        <x:f>IF(ISNUMBER('原始字段'!C5773),'原始字段'!C5773,"n.a.")</x:f>
        <x:v>5344284929</x:v>
      </x:c>
      <x:c r="G5726" s="8" t="n">
        <x:f>IF(COUNT(E5726:F5726)=2,F5726-E5726,"n.a.")</x:f>
        <x:v>88400000</x:v>
      </x:c>
      <x:c r="H5726" s="9" t="n">
        <x:f>IF(ISNUMBER('原始字段'!D5773),'原始字段'!D5773,"n.a.")</x:f>
        <x:v>2.0953</x:v>
      </x:c>
      <x:c r="I5726" s="9" t="n">
        <x:f>IF(COUNT(G5726:H5726)=2,G5726*H5726/100000000,"n.a.")</x:f>
        <x:v>1.8522452</x:v>
      </x:c>
      <x:c r="J5726" s="1" t="str">
        <x:v>日频齐全；折算事件未独立核实</x:v>
      </x:c>
    </x:row>
    <x:row r="5727" ht="25" customHeight="1">
      <x:c r="A5727" s="1" t="str">
        <x:v>创业板指</x:v>
      </x:c>
      <x:c r="B5727" s="1" t="str">
        <x:v>159247.SZ</x:v>
      </x:c>
      <x:c r="C5727" s="1" t="str">
        <x:v>汇添富创业板ETF</x:v>
      </x:c>
      <x:c r="D5727" s="7" t="d">
        <x:v>2026-08-24T00:00:00.000Z</x:v>
      </x:c>
      <x:c r="E5727" s="8" t="n">
        <x:f>IF(ISNUMBER('原始字段'!C5651),'原始字段'!C5651,"n.a.")</x:f>
        <x:v>407984966</x:v>
      </x:c>
      <x:c r="F5727" s="8" t="n">
        <x:f>IF(ISNUMBER('原始字段'!C5747),'原始字段'!C5747,"n.a.")</x:f>
        <x:v>445984966</x:v>
      </x:c>
      <x:c r="G5727" s="8" t="n">
        <x:f>IF(COUNT(E5727:F5727)=2,F5727-E5727,"n.a.")</x:f>
        <x:v>38000000</x:v>
      </x:c>
      <x:c r="H5727" s="9" t="n">
        <x:f>IF(ISNUMBER('原始字段'!D5747),'原始字段'!D5747,"n.a.")</x:f>
        <x:v>1.0311</x:v>
      </x:c>
      <x:c r="I5727" s="9" t="n">
        <x:f>IF(COUNT(G5727:H5727)=2,G5727*H5727/100000000,"n.a.")</x:f>
        <x:v>0.391818</x:v>
      </x:c>
      <x:c r="J5727" s="1" t="str">
        <x:v>日频齐全；折算事件未独立核实</x:v>
      </x:c>
    </x:row>
    <x:row r="5728" ht="25" customHeight="1">
      <x:c r="A5728" s="1" t="str">
        <x:v>创业板指</x:v>
      </x:c>
      <x:c r="B5728" s="1" t="str">
        <x:v>159948.SZ</x:v>
      </x:c>
      <x:c r="C5728" s="1" t="str">
        <x:v>南方创业板ETF</x:v>
      </x:c>
      <x:c r="D5728" s="7" t="d">
        <x:v>2026-08-24T00:00:00.000Z</x:v>
      </x:c>
      <x:c r="E5728" s="8" t="n">
        <x:f>IF(ISNUMBER('原始字段'!C5676),'原始字段'!C5676,"n.a.")</x:f>
        <x:v>1153697720</x:v>
      </x:c>
      <x:c r="F5728" s="8" t="n">
        <x:f>IF(ISNUMBER('原始字段'!C5772),'原始字段'!C5772,"n.a.")</x:f>
        <x:v>1155697720</x:v>
      </x:c>
      <x:c r="G5728" s="8" t="n">
        <x:f>IF(COUNT(E5728:F5728)=2,F5728-E5728,"n.a.")</x:f>
        <x:v>2000000</x:v>
      </x:c>
      <x:c r="H5728" s="9" t="n">
        <x:f>IF(ISNUMBER('原始字段'!D5772),'原始字段'!D5772,"n.a.")</x:f>
        <x:v>3.8099</x:v>
      </x:c>
      <x:c r="I5728" s="9" t="n">
        <x:f>IF(COUNT(G5728:H5728)=2,G5728*H5728/100000000,"n.a.")</x:f>
        <x:v>0.076198</x:v>
      </x:c>
      <x:c r="J5728" s="1" t="str">
        <x:v>日频齐全；折算事件未独立核实</x:v>
      </x:c>
    </x:row>
    <x:row r="5729" ht="25" customHeight="1">
      <x:c r="A5729" s="1" t="str">
        <x:v>创业板指</x:v>
      </x:c>
      <x:c r="B5729" s="1" t="str">
        <x:v>159205.SZ</x:v>
      </x:c>
      <x:c r="C5729" s="1" t="str">
        <x:v>东财创业板ETF</x:v>
      </x:c>
      <x:c r="D5729" s="7" t="d">
        <x:v>2026-08-24T00:00:00.000Z</x:v>
      </x:c>
      <x:c r="E5729" s="8" t="n">
        <x:f>IF(ISNUMBER('原始字段'!C5650),'原始字段'!C5650,"n.a.")</x:f>
        <x:v>529056064</x:v>
      </x:c>
      <x:c r="F5729" s="8" t="n">
        <x:f>IF(ISNUMBER('原始字段'!C5746),'原始字段'!C5746,"n.a.")</x:f>
        <x:v>569056064</x:v>
      </x:c>
      <x:c r="G5729" s="8" t="n">
        <x:f>IF(COUNT(E5729:F5729)=2,F5729-E5729,"n.a.")</x:f>
        <x:v>40000000</x:v>
      </x:c>
      <x:c r="H5729" s="9" t="n">
        <x:f>IF(ISNUMBER('原始字段'!D5746),'原始字段'!D5746,"n.a.")</x:f>
        <x:v>1.687</x:v>
      </x:c>
      <x:c r="I5729" s="9" t="n">
        <x:f>IF(COUNT(G5729:H5729)=2,G5729*H5729/100000000,"n.a.")</x:f>
        <x:v>0.6748</x:v>
      </x:c>
      <x:c r="J5729" s="1" t="str">
        <x:v>日频齐全；折算事件未独立核实</x:v>
      </x:c>
    </x:row>
    <x:row r="5730" ht="25" customHeight="1">
      <x:c r="A5730" s="1" t="str">
        <x:v>科创50</x:v>
      </x:c>
      <x:c r="B5730" s="1" t="str">
        <x:v>588940.SH</x:v>
      </x:c>
      <x:c r="C5730" s="1" t="str">
        <x:v>富国上证科创板50成份ETF</x:v>
      </x:c>
      <x:c r="D5730" s="7" t="d">
        <x:v>2026-08-24T00:00:00.000Z</x:v>
      </x:c>
      <x:c r="E5730" s="8" t="n">
        <x:f>IF(ISNUMBER('原始字段'!C5741),'原始字段'!C5741,"n.a.")</x:f>
        <x:v>2954840000</x:v>
      </x:c>
      <x:c r="F5730" s="8" t="n">
        <x:f>IF(ISNUMBER('原始字段'!C5837),'原始字段'!C5837,"n.a.")</x:f>
        <x:v>3002840000</x:v>
      </x:c>
      <x:c r="G5730" s="8" t="n">
        <x:f>IF(COUNT(E5730:F5730)=2,F5730-E5730,"n.a.")</x:f>
        <x:v>48000000</x:v>
      </x:c>
      <x:c r="H5730" s="9" t="n">
        <x:f>IF(ISNUMBER('原始字段'!D5837),'原始字段'!D5837,"n.a.")</x:f>
        <x:v>0.83</x:v>
      </x:c>
      <x:c r="I5730" s="9" t="n">
        <x:f>IF(COUNT(G5730:H5730)=2,G5730*H5730/100000000,"n.a.")</x:f>
        <x:v>0.3984</x:v>
      </x:c>
      <x:c r="J5730" s="1" t="str">
        <x:v>日频齐全；折算事件未独立核实</x:v>
      </x:c>
    </x:row>
    <x:row r="5731" ht="25" customHeight="1">
      <x:c r="A5731" s="1" t="str">
        <x:v>科创50</x:v>
      </x:c>
      <x:c r="B5731" s="1" t="str">
        <x:v>589150.SH</x:v>
      </x:c>
      <x:c r="C5731" s="1" t="str">
        <x:v>平安上证科创板50成份ETF</x:v>
      </x:c>
      <x:c r="D5731" s="7" t="d">
        <x:v>2026-08-24T00:00:00.000Z</x:v>
      </x:c>
      <x:c r="E5731" s="8" t="n">
        <x:f>IF(ISNUMBER('原始字段'!C5743),'原始字段'!C5743,"n.a.")</x:f>
        <x:v>775437200</x:v>
      </x:c>
      <x:c r="F5731" s="8" t="n">
        <x:f>IF(ISNUMBER('原始字段'!C5839),'原始字段'!C5839,"n.a.")</x:f>
        <x:v>777437200</x:v>
      </x:c>
      <x:c r="G5731" s="8" t="n">
        <x:f>IF(COUNT(E5731:F5731)=2,F5731-E5731,"n.a.")</x:f>
        <x:v>2000000</x:v>
      </x:c>
      <x:c r="H5731" s="9" t="n">
        <x:f>IF(ISNUMBER('原始字段'!D5839),'原始字段'!D5839,"n.a.")</x:f>
        <x:v>1.1588</x:v>
      </x:c>
      <x:c r="I5731" s="9" t="n">
        <x:f>IF(COUNT(G5731:H5731)=2,G5731*H5731/100000000,"n.a.")</x:f>
        <x:v>0.023176</x:v>
      </x:c>
      <x:c r="J5731" s="1" t="str">
        <x:v>日频齐全；折算事件未独立核实</x:v>
      </x:c>
    </x:row>
    <x:row r="5732" ht="25" customHeight="1">
      <x:c r="A5732" s="1" t="str">
        <x:v>科创50</x:v>
      </x:c>
      <x:c r="B5732" s="1" t="str">
        <x:v>588150.SH</x:v>
      </x:c>
      <x:c r="C5732" s="1" t="str">
        <x:v>南方上证科创板50成份ETF</x:v>
      </x:c>
      <x:c r="D5732" s="7" t="d">
        <x:v>2026-08-24T00:00:00.000Z</x:v>
      </x:c>
      <x:c r="E5732" s="8" t="n">
        <x:f>IF(ISNUMBER('原始字段'!C5735),'原始字段'!C5735,"n.a.")</x:f>
        <x:v>387432600</x:v>
      </x:c>
      <x:c r="F5732" s="8" t="n">
        <x:f>IF(ISNUMBER('原始字段'!C5831),'原始字段'!C5831,"n.a.")</x:f>
        <x:v>397932600</x:v>
      </x:c>
      <x:c r="G5732" s="8" t="n">
        <x:f>IF(COUNT(E5732:F5732)=2,F5732-E5732,"n.a.")</x:f>
        <x:v>10500000</x:v>
      </x:c>
      <x:c r="H5732" s="9" t="n">
        <x:f>IF(ISNUMBER('原始字段'!D5831),'原始字段'!D5831,"n.a.")</x:f>
        <x:v>1.1388</x:v>
      </x:c>
      <x:c r="I5732" s="9" t="n">
        <x:f>IF(COUNT(G5732:H5732)=2,G5732*H5732/100000000,"n.a.")</x:f>
        <x:v>0.119574</x:v>
      </x:c>
      <x:c r="J5732" s="1" t="str">
        <x:v>日频齐全；折算事件未独立核实</x:v>
      </x:c>
    </x:row>
    <x:row r="5733" ht="25" customHeight="1">
      <x:c r="A5733" s="1" t="str">
        <x:v>科创50</x:v>
      </x:c>
      <x:c r="B5733" s="1" t="str">
        <x:v>588000.SH</x:v>
      </x:c>
      <x:c r="C5733" s="1" t="str">
        <x:v>华夏上证科创板50ETF</x:v>
      </x:c>
      <x:c r="D5733" s="7" t="d">
        <x:v>2026-08-24T00:00:00.000Z</x:v>
      </x:c>
      <x:c r="E5733" s="8" t="n">
        <x:f>IF(ISNUMBER('原始字段'!C5729),'原始字段'!C5729,"n.a.")</x:f>
        <x:v>49766668200</x:v>
      </x:c>
      <x:c r="F5733" s="8" t="n">
        <x:f>IF(ISNUMBER('原始字段'!C5825),'原始字段'!C5825,"n.a.")</x:f>
        <x:v>51035668200</x:v>
      </x:c>
      <x:c r="G5733" s="8" t="n">
        <x:f>IF(COUNT(E5733:F5733)=2,F5733-E5733,"n.a.")</x:f>
        <x:v>1269000000</x:v>
      </x:c>
      <x:c r="H5733" s="9" t="n">
        <x:f>IF(ISNUMBER('原始字段'!D5825),'原始字段'!D5825,"n.a.")</x:f>
        <x:v>1.6915</x:v>
      </x:c>
      <x:c r="I5733" s="9" t="n">
        <x:f>IF(COUNT(G5733:H5733)=2,G5733*H5733/100000000,"n.a.")</x:f>
        <x:v>21.465135</x:v>
      </x:c>
      <x:c r="J5733" s="1" t="str">
        <x:v>日频齐全；折算事件未独立核实</x:v>
      </x:c>
    </x:row>
    <x:row r="5734" ht="25" customHeight="1">
      <x:c r="A5734" s="1" t="str">
        <x:v>科创50</x:v>
      </x:c>
      <x:c r="B5734" s="1" t="str">
        <x:v>589850.SH</x:v>
      </x:c>
      <x:c r="C5734" s="1" t="str">
        <x:v>东财上证科创板50成份ETF</x:v>
      </x:c>
      <x:c r="D5734" s="7" t="d">
        <x:v>2026-08-24T00:00:00.000Z</x:v>
      </x:c>
      <x:c r="E5734" s="8" t="n">
        <x:f>IF(ISNUMBER('原始字段'!C5745),'原始字段'!C5745,"n.a.")</x:f>
        <x:v>715057000</x:v>
      </x:c>
      <x:c r="F5734" s="8" t="n">
        <x:f>IF(ISNUMBER('原始字段'!C5841),'原始字段'!C5841,"n.a.")</x:f>
        <x:v>763057000</x:v>
      </x:c>
      <x:c r="G5734" s="8" t="n">
        <x:f>IF(COUNT(E5734:F5734)=2,F5734-E5734,"n.a.")</x:f>
        <x:v>48000000</x:v>
      </x:c>
      <x:c r="H5734" s="9" t="n">
        <x:f>IF(ISNUMBER('原始字段'!D5841),'原始字段'!D5841,"n.a.")</x:f>
        <x:v>1.5396</x:v>
      </x:c>
      <x:c r="I5734" s="9" t="n">
        <x:f>IF(COUNT(G5734:H5734)=2,G5734*H5734/100000000,"n.a.")</x:f>
        <x:v>0.739008</x:v>
      </x:c>
      <x:c r="J5734" s="1" t="str">
        <x:v>日频齐全；折算事件未独立核实</x:v>
      </x:c>
    </x:row>
    <x:row r="5735" ht="25" customHeight="1">
      <x:c r="A5735" s="1" t="str">
        <x:v>科创50</x:v>
      </x:c>
      <x:c r="B5735" s="1" t="str">
        <x:v>588840.SH</x:v>
      </x:c>
      <x:c r="C5735" s="1" t="str">
        <x:v>万家上证科创板50成份ETF</x:v>
      </x:c>
      <x:c r="D5735" s="7" t="d">
        <x:v>2026-08-24T00:00:00.000Z</x:v>
      </x:c>
      <x:c r="E5735" s="8" t="n">
        <x:f>IF(ISNUMBER('原始字段'!C5739),'原始字段'!C5739,"n.a.")</x:f>
        <x:v>58236000</x:v>
      </x:c>
      <x:c r="F5735" s="8" t="n">
        <x:f>IF(ISNUMBER('原始字段'!C5835),'原始字段'!C5835,"n.a.")</x:f>
        <x:v>58236000</x:v>
      </x:c>
      <x:c r="G5735" s="8" t="n">
        <x:f>IF(COUNT(E5735:F5735)=2,F5735-E5735,"n.a.")</x:f>
        <x:v>0</x:v>
      </x:c>
      <x:c r="H5735" s="9" t="n">
        <x:f>IF(ISNUMBER('原始字段'!D5835),'原始字段'!D5835,"n.a.")</x:f>
        <x:v>1.484</x:v>
      </x:c>
      <x:c r="I5735" s="9" t="n">
        <x:f>IF(COUNT(G5735:H5735)=2,G5735*H5735/100000000,"n.a.")</x:f>
        <x:v>0</x:v>
      </x:c>
      <x:c r="J5735" s="1" t="str">
        <x:v>日频齐全；折算事件未独立核实</x:v>
      </x:c>
    </x:row>
    <x:row r="5736" ht="25" customHeight="1">
      <x:c r="A5736" s="1" t="str">
        <x:v>科创50</x:v>
      </x:c>
      <x:c r="B5736" s="1" t="str">
        <x:v>588040.SH</x:v>
      </x:c>
      <x:c r="C5736" s="1" t="str">
        <x:v>鹏华上证科创板50成份ETF</x:v>
      </x:c>
      <x:c r="D5736" s="7" t="d">
        <x:v>2026-08-24T00:00:00.000Z</x:v>
      </x:c>
      <x:c r="E5736" s="8" t="n">
        <x:f>IF(ISNUMBER('原始字段'!C5730),'原始字段'!C5730,"n.a.")</x:f>
        <x:v>125889000</x:v>
      </x:c>
      <x:c r="F5736" s="8" t="n">
        <x:f>IF(ISNUMBER('原始字段'!C5826),'原始字段'!C5826,"n.a.")</x:f>
        <x:v>131889000</x:v>
      </x:c>
      <x:c r="G5736" s="8" t="n">
        <x:f>IF(COUNT(E5736:F5736)=2,F5736-E5736,"n.a.")</x:f>
        <x:v>6000000</x:v>
      </x:c>
      <x:c r="H5736" s="9" t="n">
        <x:f>IF(ISNUMBER('原始字段'!D5826),'原始字段'!D5826,"n.a.")</x:f>
        <x:v>1.6303</x:v>
      </x:c>
      <x:c r="I5736" s="9" t="n">
        <x:f>IF(COUNT(G5736:H5736)=2,G5736*H5736/100000000,"n.a.")</x:f>
        <x:v>0.097818</x:v>
      </x:c>
      <x:c r="J5736" s="1" t="str">
        <x:v>日频齐全；折算事件未独立核实</x:v>
      </x:c>
    </x:row>
    <x:row r="5737" ht="25" customHeight="1">
      <x:c r="A5737" s="1" t="str">
        <x:v>科创50</x:v>
      </x:c>
      <x:c r="B5737" s="1" t="str">
        <x:v>588280.SH</x:v>
      </x:c>
      <x:c r="C5737" s="1" t="str">
        <x:v>华安上证科创板50ETF</x:v>
      </x:c>
      <x:c r="D5737" s="7" t="d">
        <x:v>2026-08-24T00:00:00.000Z</x:v>
      </x:c>
      <x:c r="E5737" s="8" t="n">
        <x:f>IF(ISNUMBER('原始字段'!C5737),'原始字段'!C5737,"n.a.")</x:f>
        <x:v>384121000</x:v>
      </x:c>
      <x:c r="F5737" s="8" t="n">
        <x:f>IF(ISNUMBER('原始字段'!C5833),'原始字段'!C5833,"n.a.")</x:f>
        <x:v>392121000</x:v>
      </x:c>
      <x:c r="G5737" s="8" t="n">
        <x:f>IF(COUNT(E5737:F5737)=2,F5737-E5737,"n.a.")</x:f>
        <x:v>8000000</x:v>
      </x:c>
      <x:c r="H5737" s="9" t="n">
        <x:f>IF(ISNUMBER('原始字段'!D5833),'原始字段'!D5833,"n.a.")</x:f>
        <x:v>1.1534</x:v>
      </x:c>
      <x:c r="I5737" s="9" t="n">
        <x:f>IF(COUNT(G5737:H5737)=2,G5737*H5737/100000000,"n.a.")</x:f>
        <x:v>0.092272</x:v>
      </x:c>
      <x:c r="J5737" s="1" t="str">
        <x:v>日频齐全；折算事件未独立核实</x:v>
      </x:c>
    </x:row>
    <x:row r="5738" ht="25" customHeight="1">
      <x:c r="A5738" s="1" t="str">
        <x:v>科创50</x:v>
      </x:c>
      <x:c r="B5738" s="1" t="str">
        <x:v>589360.SH</x:v>
      </x:c>
      <x:c r="C5738" s="1" t="str">
        <x:v>国泰上证科创板50成份ETF</x:v>
      </x:c>
      <x:c r="D5738" s="7" t="d">
        <x:v>2026-08-24T00:00:00.000Z</x:v>
      </x:c>
      <x:c r="E5738" s="8" t="n">
        <x:f>IF(ISNUMBER('原始字段'!C5744),'原始字段'!C5744,"n.a.")</x:f>
        <x:v>2669174000</x:v>
      </x:c>
      <x:c r="F5738" s="8" t="n">
        <x:f>IF(ISNUMBER('原始字段'!C5840),'原始字段'!C5840,"n.a.")</x:f>
        <x:v>2675174000</x:v>
      </x:c>
      <x:c r="G5738" s="8" t="n">
        <x:f>IF(COUNT(E5738:F5738)=2,F5738-E5738,"n.a.")</x:f>
        <x:v>6000000</x:v>
      </x:c>
      <x:c r="H5738" s="9" t="n">
        <x:f>IF(ISNUMBER('原始字段'!D5840),'原始字段'!D5840,"n.a.")</x:f>
        <x:v>0.8276</x:v>
      </x:c>
      <x:c r="I5738" s="9" t="n">
        <x:f>IF(COUNT(G5738:H5738)=2,G5738*H5738/100000000,"n.a.")</x:f>
        <x:v>0.049656</x:v>
      </x:c>
      <x:c r="J5738" s="1" t="str">
        <x:v>日频齐全；折算事件未独立核实</x:v>
      </x:c>
    </x:row>
    <x:row r="5739" ht="25" customHeight="1">
      <x:c r="A5739" s="1" t="str">
        <x:v>科创50</x:v>
      </x:c>
      <x:c r="B5739" s="1" t="str">
        <x:v>588950.SH</x:v>
      </x:c>
      <x:c r="C5739" s="1" t="str">
        <x:v>景顺长城上证科创板50成份ETF</x:v>
      </x:c>
      <x:c r="D5739" s="7" t="d">
        <x:v>2026-08-24T00:00:00.000Z</x:v>
      </x:c>
      <x:c r="E5739" s="8" t="n">
        <x:f>IF(ISNUMBER('原始字段'!C5742),'原始字段'!C5742,"n.a.")</x:f>
        <x:v>665729700</x:v>
      </x:c>
      <x:c r="F5739" s="8" t="n">
        <x:f>IF(ISNUMBER('原始字段'!C5838),'原始字段'!C5838,"n.a.")</x:f>
        <x:v>692729700</x:v>
      </x:c>
      <x:c r="G5739" s="8" t="n">
        <x:f>IF(COUNT(E5739:F5739)=2,F5739-E5739,"n.a.")</x:f>
        <x:v>27000000</x:v>
      </x:c>
      <x:c r="H5739" s="9" t="n">
        <x:f>IF(ISNUMBER('原始字段'!D5838),'原始字段'!D5838,"n.a.")</x:f>
        <x:v>1.678</x:v>
      </x:c>
      <x:c r="I5739" s="9" t="n">
        <x:f>IF(COUNT(G5739:H5739)=2,G5739*H5739/100000000,"n.a.")</x:f>
        <x:v>0.45306</x:v>
      </x:c>
      <x:c r="J5739" s="1" t="str">
        <x:v>日频齐全；折算事件未独立核实</x:v>
      </x:c>
    </x:row>
    <x:row r="5740" ht="25" customHeight="1">
      <x:c r="A5740" s="1" t="str">
        <x:v>科创50</x:v>
      </x:c>
      <x:c r="B5740" s="1" t="str">
        <x:v>588080.SH</x:v>
      </x:c>
      <x:c r="C5740" s="1" t="str">
        <x:v>易方达上证科创板50ETF</x:v>
      </x:c>
      <x:c r="D5740" s="7" t="d">
        <x:v>2026-08-24T00:00:00.000Z</x:v>
      </x:c>
      <x:c r="E5740" s="8" t="n">
        <x:f>IF(ISNUMBER('原始字段'!C5733),'原始字段'!C5733,"n.a.")</x:f>
        <x:v>24631628100</x:v>
      </x:c>
      <x:c r="F5740" s="8" t="n">
        <x:f>IF(ISNUMBER('原始字段'!C5829),'原始字段'!C5829,"n.a.")</x:f>
        <x:v>24982628100</x:v>
      </x:c>
      <x:c r="G5740" s="8" t="n">
        <x:f>IF(COUNT(E5740:F5740)=2,F5740-E5740,"n.a.")</x:f>
        <x:v>351000000</x:v>
      </x:c>
      <x:c r="H5740" s="9" t="n">
        <x:f>IF(ISNUMBER('原始字段'!D5829),'原始字段'!D5829,"n.a.")</x:f>
        <x:v>1.6401</x:v>
      </x:c>
      <x:c r="I5740" s="9" t="n">
        <x:f>IF(COUNT(G5740:H5740)=2,G5740*H5740/100000000,"n.a.")</x:f>
        <x:v>5.756751</x:v>
      </x:c>
      <x:c r="J5740" s="1" t="str">
        <x:v>日频齐全；折算事件未独立核实</x:v>
      </x:c>
    </x:row>
    <x:row r="5741" ht="25" customHeight="1">
      <x:c r="A5741" s="1" t="str">
        <x:v>科创50</x:v>
      </x:c>
      <x:c r="B5741" s="1" t="str">
        <x:v>588060.SH</x:v>
      </x:c>
      <x:c r="C5741" s="1" t="str">
        <x:v>广发上证科创板50ETF</x:v>
      </x:c>
      <x:c r="D5741" s="7" t="d">
        <x:v>2026-08-24T00:00:00.000Z</x:v>
      </x:c>
      <x:c r="E5741" s="8" t="n">
        <x:f>IF(ISNUMBER('原始字段'!C5732),'原始字段'!C5732,"n.a.")</x:f>
        <x:v>7147140000</x:v>
      </x:c>
      <x:c r="F5741" s="8" t="n">
        <x:f>IF(ISNUMBER('原始字段'!C5828),'原始字段'!C5828,"n.a.")</x:f>
        <x:v>7345140000</x:v>
      </x:c>
      <x:c r="G5741" s="8" t="n">
        <x:f>IF(COUNT(E5741:F5741)=2,F5741-E5741,"n.a.")</x:f>
        <x:v>198000000</x:v>
      </x:c>
      <x:c r="H5741" s="9" t="n">
        <x:f>IF(ISNUMBER('原始字段'!D5828),'原始字段'!D5828,"n.a.")</x:f>
        <x:v>1.0181</x:v>
      </x:c>
      <x:c r="I5741" s="9" t="n">
        <x:f>IF(COUNT(G5741:H5741)=2,G5741*H5741/100000000,"n.a.")</x:f>
        <x:v>2.015838</x:v>
      </x:c>
      <x:c r="J5741" s="1" t="str">
        <x:v>日频齐全；折算事件未独立核实</x:v>
      </x:c>
    </x:row>
    <x:row r="5742" ht="25" customHeight="1">
      <x:c r="A5742" s="1" t="str">
        <x:v>科创50</x:v>
      </x:c>
      <x:c r="B5742" s="1" t="str">
        <x:v>588870.SH</x:v>
      </x:c>
      <x:c r="C5742" s="1" t="str">
        <x:v>汇添富上证科创板50成份ETF</x:v>
      </x:c>
      <x:c r="D5742" s="7" t="d">
        <x:v>2026-08-24T00:00:00.000Z</x:v>
      </x:c>
      <x:c r="E5742" s="8" t="n">
        <x:f>IF(ISNUMBER('原始字段'!C5740),'原始字段'!C5740,"n.a.")</x:f>
        <x:v>764552000</x:v>
      </x:c>
      <x:c r="F5742" s="8" t="n">
        <x:f>IF(ISNUMBER('原始字段'!C5836),'原始字段'!C5836,"n.a.")</x:f>
        <x:v>815552000</x:v>
      </x:c>
      <x:c r="G5742" s="8" t="n">
        <x:f>IF(COUNT(E5742:F5742)=2,F5742-E5742,"n.a.")</x:f>
        <x:v>51000000</x:v>
      </x:c>
      <x:c r="H5742" s="9" t="n">
        <x:f>IF(ISNUMBER('原始字段'!D5836),'原始字段'!D5836,"n.a.")</x:f>
        <x:v>1.6263</x:v>
      </x:c>
      <x:c r="I5742" s="9" t="n">
        <x:f>IF(COUNT(G5742:H5742)=2,G5742*H5742/100000000,"n.a.")</x:f>
        <x:v>0.829413</x:v>
      </x:c>
      <x:c r="J5742" s="1" t="str">
        <x:v>日频齐全；折算事件未独立核实</x:v>
      </x:c>
    </x:row>
    <x:row r="5743" ht="25" customHeight="1">
      <x:c r="A5743" s="1" t="str">
        <x:v>科创50</x:v>
      </x:c>
      <x:c r="B5743" s="1" t="str">
        <x:v>588720.SH</x:v>
      </x:c>
      <x:c r="C5743" s="1" t="str">
        <x:v>中银上证科创板50成份ETF</x:v>
      </x:c>
      <x:c r="D5743" s="7" t="d">
        <x:v>2026-08-24T00:00:00.000Z</x:v>
      </x:c>
      <x:c r="E5743" s="8" t="n">
        <x:f>IF(ISNUMBER('原始字段'!C5738),'原始字段'!C5738,"n.a.")</x:f>
        <x:v>107241800</x:v>
      </x:c>
      <x:c r="F5743" s="8" t="n">
        <x:f>IF(ISNUMBER('原始字段'!C5834),'原始字段'!C5834,"n.a.")</x:f>
        <x:v>109741800</x:v>
      </x:c>
      <x:c r="G5743" s="8" t="n">
        <x:f>IF(COUNT(E5743:F5743)=2,F5743-E5743,"n.a.")</x:f>
        <x:v>2500000</x:v>
      </x:c>
      <x:c r="H5743" s="9" t="n">
        <x:f>IF(ISNUMBER('原始字段'!D5834),'原始字段'!D5834,"n.a.")</x:f>
        <x:v>1.6338</x:v>
      </x:c>
      <x:c r="I5743" s="9" t="n">
        <x:f>IF(COUNT(G5743:H5743)=2,G5743*H5743/100000000,"n.a.")</x:f>
        <x:v>0.040845</x:v>
      </x:c>
      <x:c r="J5743" s="1" t="str">
        <x:v>日频齐全；折算事件未独立核实</x:v>
      </x:c>
    </x:row>
    <x:row r="5744" ht="25" customHeight="1">
      <x:c r="A5744" s="1" t="str">
        <x:v>科创50</x:v>
      </x:c>
      <x:c r="B5744" s="1" t="str">
        <x:v>588090.SH</x:v>
      </x:c>
      <x:c r="C5744" s="1" t="str">
        <x:v>华泰柏瑞上证科创板50ETF</x:v>
      </x:c>
      <x:c r="D5744" s="7" t="d">
        <x:v>2026-08-24T00:00:00.000Z</x:v>
      </x:c>
      <x:c r="E5744" s="8" t="n">
        <x:f>IF(ISNUMBER('原始字段'!C5734),'原始字段'!C5734,"n.a.")</x:f>
        <x:v>2877072800</x:v>
      </x:c>
      <x:c r="F5744" s="8" t="n">
        <x:f>IF(ISNUMBER('原始字段'!C5830),'原始字段'!C5830,"n.a.")</x:f>
        <x:v>2907072800</x:v>
      </x:c>
      <x:c r="G5744" s="8" t="n">
        <x:f>IF(COUNT(E5744:F5744)=2,F5744-E5744,"n.a.")</x:f>
        <x:v>30000000</x:v>
      </x:c>
      <x:c r="H5744" s="9" t="n">
        <x:f>IF(ISNUMBER('原始字段'!D5830),'原始字段'!D5830,"n.a.")</x:f>
        <x:v>1.6499</x:v>
      </x:c>
      <x:c r="I5744" s="9" t="n">
        <x:f>IF(COUNT(G5744:H5744)=2,G5744*H5744/100000000,"n.a.")</x:f>
        <x:v>0.49497</x:v>
      </x:c>
      <x:c r="J5744" s="1" t="str">
        <x:v>日频齐全；折算事件未独立核实</x:v>
      </x:c>
    </x:row>
    <x:row r="5745" ht="25" customHeight="1">
      <x:c r="A5745" s="1" t="str">
        <x:v>科创50</x:v>
      </x:c>
      <x:c r="B5745" s="1" t="str">
        <x:v>588180.SH</x:v>
      </x:c>
      <x:c r="C5745" s="1" t="str">
        <x:v>国联安上证科创板50ETF</x:v>
      </x:c>
      <x:c r="D5745" s="7" t="d">
        <x:v>2026-08-24T00:00:00.000Z</x:v>
      </x:c>
      <x:c r="E5745" s="8" t="n">
        <x:f>IF(ISNUMBER('原始字段'!C5736),'原始字段'!C5736,"n.a.")</x:f>
        <x:v>731353700</x:v>
      </x:c>
      <x:c r="F5745" s="8" t="n">
        <x:f>IF(ISNUMBER('原始字段'!C5832),'原始字段'!C5832,"n.a.")</x:f>
        <x:v>738353700</x:v>
      </x:c>
      <x:c r="G5745" s="8" t="n">
        <x:f>IF(COUNT(E5745:F5745)=2,F5745-E5745,"n.a.")</x:f>
        <x:v>7000000</x:v>
      </x:c>
      <x:c r="H5745" s="9" t="n">
        <x:f>IF(ISNUMBER('原始字段'!D5832),'原始字段'!D5832,"n.a.")</x:f>
        <x:v>1.0479</x:v>
      </x:c>
      <x:c r="I5745" s="9" t="n">
        <x:f>IF(COUNT(G5745:H5745)=2,G5745*H5745/100000000,"n.a.")</x:f>
        <x:v>0.073353</x:v>
      </x:c>
      <x:c r="J5745" s="1" t="str">
        <x:v>日频齐全；折算事件未独立核实</x:v>
      </x:c>
    </x:row>
    <x:row r="5746" ht="25" customHeight="1">
      <x:c r="A5746" s="1" t="str">
        <x:v>科创50</x:v>
      </x:c>
      <x:c r="B5746" s="1" t="str">
        <x:v>588050.SH</x:v>
      </x:c>
      <x:c r="C5746" s="1" t="str">
        <x:v>工银上证科创板50ETF</x:v>
      </x:c>
      <x:c r="D5746" s="7" t="d">
        <x:v>2026-08-24T00:00:00.000Z</x:v>
      </x:c>
      <x:c r="E5746" s="8" t="n">
        <x:f>IF(ISNUMBER('原始字段'!C5731),'原始字段'!C5731,"n.a.")</x:f>
        <x:v>6425241300</x:v>
      </x:c>
      <x:c r="F5746" s="8" t="n">
        <x:f>IF(ISNUMBER('原始字段'!C5827),'原始字段'!C5827,"n.a.")</x:f>
        <x:v>6425241300</x:v>
      </x:c>
      <x:c r="G5746" s="8" t="n">
        <x:f>IF(COUNT(E5746:F5746)=2,F5746-E5746,"n.a.")</x:f>
        <x:v>0</x:v>
      </x:c>
      <x:c r="H5746" s="9" t="n">
        <x:f>IF(ISNUMBER('原始字段'!D5827),'原始字段'!D5827,"n.a.")</x:f>
        <x:v>1.644</x:v>
      </x:c>
      <x:c r="I5746" s="9" t="n">
        <x:f>IF(COUNT(G5746:H5746)=2,G5746*H5746/100000000,"n.a.")</x:f>
        <x:v>0</x:v>
      </x:c>
      <x:c r="J5746" s="1" t="str">
        <x:v>日频齐全；折算事件未独立核实</x:v>
      </x:c>
    </x:row>
    <x:row r="5747" ht="25" customHeight="1">
      <x:c r="A5747" s="1" t="str">
        <x:v>沪深300</x:v>
      </x:c>
      <x:c r="B5747" s="1" t="str">
        <x:v>159393.SZ</x:v>
      </x:c>
      <x:c r="C5747" s="1" t="str">
        <x:v>万家沪深300ETF</x:v>
      </x:c>
      <x:c r="D5747" s="7" t="d">
        <x:v>2026-08-25T00:00:00.000Z</x:v>
      </x:c>
      <x:c r="E5747" s="8" t="n">
        <x:f>IF(ISNUMBER('原始字段'!C5751),'原始字段'!C5751,"n.a.")</x:f>
        <x:v>93346342</x:v>
      </x:c>
      <x:c r="F5747" s="8" t="n">
        <x:f>IF(ISNUMBER('原始字段'!C5847),'原始字段'!C5847,"n.a.")</x:f>
        <x:v>94246342</x:v>
      </x:c>
      <x:c r="G5747" s="8" t="n">
        <x:f>IF(COUNT(E5747:F5747)=2,F5747-E5747,"n.a.")</x:f>
        <x:v>900000</x:v>
      </x:c>
      <x:c r="H5747" s="9" t="n">
        <x:f>IF(ISNUMBER('原始字段'!D5847),'原始字段'!D5847,"n.a.")</x:f>
        <x:v>4.9002</x:v>
      </x:c>
      <x:c r="I5747" s="9" t="n">
        <x:f>IF(COUNT(G5747:H5747)=2,G5747*H5747/100000000,"n.a.")</x:f>
        <x:v>0.0441018</x:v>
      </x:c>
      <x:c r="J5747" s="1" t="str">
        <x:v>日频齐全；折算事件未独立核实</x:v>
      </x:c>
    </x:row>
    <x:row r="5748" ht="25" customHeight="1">
      <x:c r="A5748" s="1" t="str">
        <x:v>沪深300</x:v>
      </x:c>
      <x:c r="B5748" s="1" t="str">
        <x:v>515660.SH</x:v>
      </x:c>
      <x:c r="C5748" s="1" t="str">
        <x:v>国联安沪深300ETF</x:v>
      </x:c>
      <x:c r="D5748" s="7" t="d">
        <x:v>2026-08-25T00:00:00.000Z</x:v>
      </x:c>
      <x:c r="E5748" s="8" t="n">
        <x:f>IF(ISNUMBER('原始字段'!C5812),'原始字段'!C5812,"n.a.")</x:f>
        <x:v>432694200</x:v>
      </x:c>
      <x:c r="F5748" s="8" t="n">
        <x:f>IF(ISNUMBER('原始字段'!C5908),'原始字段'!C5908,"n.a.")</x:f>
        <x:v>432694200</x:v>
      </x:c>
      <x:c r="G5748" s="8" t="n">
        <x:f>IF(COUNT(E5748:F5748)=2,F5748-E5748,"n.a.")</x:f>
        <x:v>0</x:v>
      </x:c>
      <x:c r="H5748" s="9" t="n">
        <x:f>IF(ISNUMBER('原始字段'!D5908),'原始字段'!D5908,"n.a.")</x:f>
        <x:v>5.7757</x:v>
      </x:c>
      <x:c r="I5748" s="9" t="n">
        <x:f>IF(COUNT(G5748:H5748)=2,G5748*H5748/100000000,"n.a.")</x:f>
        <x:v>0</x:v>
      </x:c>
      <x:c r="J5748" s="1" t="str">
        <x:v>日频齐全；折算事件未独立核实</x:v>
      </x:c>
    </x:row>
    <x:row r="5749" ht="25" customHeight="1">
      <x:c r="A5749" s="1" t="str">
        <x:v>沪深300</x:v>
      </x:c>
      <x:c r="B5749" s="1" t="str">
        <x:v>515360.SH</x:v>
      </x:c>
      <x:c r="C5749" s="1" t="str">
        <x:v>方正富邦沪深300ETF</x:v>
      </x:c>
      <x:c r="D5749" s="7" t="d">
        <x:v>2026-08-25T00:00:00.000Z</x:v>
      </x:c>
      <x:c r="E5749" s="8" t="n">
        <x:f>IF(ISNUMBER('原始字段'!C5807),'原始字段'!C5807,"n.a.")</x:f>
        <x:v>37779300</x:v>
      </x:c>
      <x:c r="F5749" s="8" t="n">
        <x:f>IF(ISNUMBER('原始字段'!C5903),'原始字段'!C5903,"n.a.")</x:f>
        <x:v>37779300</x:v>
      </x:c>
      <x:c r="G5749" s="8" t="n">
        <x:f>IF(COUNT(E5749:F5749)=2,F5749-E5749,"n.a.")</x:f>
        <x:v>0</x:v>
      </x:c>
      <x:c r="H5749" s="9" t="n">
        <x:f>IF(ISNUMBER('原始字段'!D5903),'原始字段'!D5903,"n.a.")</x:f>
        <x:v>6.7002</x:v>
      </x:c>
      <x:c r="I5749" s="9" t="n">
        <x:f>IF(COUNT(G5749:H5749)=2,G5749*H5749/100000000,"n.a.")</x:f>
        <x:v>0</x:v>
      </x:c>
      <x:c r="J5749" s="1" t="str">
        <x:v>日频齐全；折算事件未独立核实</x:v>
      </x:c>
    </x:row>
    <x:row r="5750" ht="25" customHeight="1">
      <x:c r="A5750" s="1" t="str">
        <x:v>沪深300</x:v>
      </x:c>
      <x:c r="B5750" s="1" t="str">
        <x:v>510320.SH</x:v>
      </x:c>
      <x:c r="C5750" s="1" t="str">
        <x:v>中金沪深300ETF</x:v>
      </x:c>
      <x:c r="D5750" s="7" t="d">
        <x:v>2026-08-25T00:00:00.000Z</x:v>
      </x:c>
      <x:c r="E5750" s="8" t="n">
        <x:f>IF(ISNUMBER('原始字段'!C5784),'原始字段'!C5784,"n.a.")</x:f>
        <x:v>628068500</x:v>
      </x:c>
      <x:c r="F5750" s="8" t="n">
        <x:f>IF(ISNUMBER('原始字段'!C5880),'原始字段'!C5880,"n.a.")</x:f>
        <x:v>631068500</x:v>
      </x:c>
      <x:c r="G5750" s="8" t="n">
        <x:f>IF(COUNT(E5750:F5750)=2,F5750-E5750,"n.a.")</x:f>
        <x:v>3000000</x:v>
      </x:c>
      <x:c r="H5750" s="9" t="n">
        <x:f>IF(ISNUMBER('原始字段'!D5880),'原始字段'!D5880,"n.a.")</x:f>
        <x:v>1.2411</x:v>
      </x:c>
      <x:c r="I5750" s="9" t="n">
        <x:f>IF(COUNT(G5750:H5750)=2,G5750*H5750/100000000,"n.a.")</x:f>
        <x:v>0.037233</x:v>
      </x:c>
      <x:c r="J5750" s="1" t="str">
        <x:v>日频齐全；折算事件未独立核实</x:v>
      </x:c>
    </x:row>
    <x:row r="5751" ht="25" customHeight="1">
      <x:c r="A5751" s="1" t="str">
        <x:v>沪深300</x:v>
      </x:c>
      <x:c r="B5751" s="1" t="str">
        <x:v>510360.SH</x:v>
      </x:c>
      <x:c r="C5751" s="1" t="str">
        <x:v>广发沪深300ETF</x:v>
      </x:c>
      <x:c r="D5751" s="7" t="d">
        <x:v>2026-08-25T00:00:00.000Z</x:v>
      </x:c>
      <x:c r="E5751" s="8" t="n">
        <x:f>IF(ISNUMBER('原始字段'!C5787),'原始字段'!C5787,"n.a.")</x:f>
        <x:v>1778381200</x:v>
      </x:c>
      <x:c r="F5751" s="8" t="n">
        <x:f>IF(ISNUMBER('原始字段'!C5883),'原始字段'!C5883,"n.a.")</x:f>
        <x:v>1790381200</x:v>
      </x:c>
      <x:c r="G5751" s="8" t="n">
        <x:f>IF(COUNT(E5751:F5751)=2,F5751-E5751,"n.a.")</x:f>
        <x:v>12000000</x:v>
      </x:c>
      <x:c r="H5751" s="9" t="n">
        <x:f>IF(ISNUMBER('原始字段'!D5883),'原始字段'!D5883,"n.a.")</x:f>
        <x:v>1.766</x:v>
      </x:c>
      <x:c r="I5751" s="9" t="n">
        <x:f>IF(COUNT(G5751:H5751)=2,G5751*H5751/100000000,"n.a.")</x:f>
        <x:v>0.21192</x:v>
      </x:c>
      <x:c r="J5751" s="1" t="str">
        <x:v>日频齐全；折算事件未独立核实</x:v>
      </x:c>
    </x:row>
    <x:row r="5752" ht="25" customHeight="1">
      <x:c r="A5752" s="1" t="str">
        <x:v>沪深300</x:v>
      </x:c>
      <x:c r="B5752" s="1" t="str">
        <x:v>515330.SH</x:v>
      </x:c>
      <x:c r="C5752" s="1" t="str">
        <x:v>天弘沪深300ETF</x:v>
      </x:c>
      <x:c r="D5752" s="7" t="d">
        <x:v>2026-08-25T00:00:00.000Z</x:v>
      </x:c>
      <x:c r="E5752" s="8" t="n">
        <x:f>IF(ISNUMBER('原始字段'!C5805),'原始字段'!C5805,"n.a.")</x:f>
        <x:v>6164709500</x:v>
      </x:c>
      <x:c r="F5752" s="8" t="n">
        <x:f>IF(ISNUMBER('原始字段'!C5901),'原始字段'!C5901,"n.a.")</x:f>
        <x:v>6182709500</x:v>
      </x:c>
      <x:c r="G5752" s="8" t="n">
        <x:f>IF(COUNT(E5752:F5752)=2,F5752-E5752,"n.a.")</x:f>
        <x:v>18000000</x:v>
      </x:c>
      <x:c r="H5752" s="9" t="n">
        <x:f>IF(ISNUMBER('原始字段'!D5901),'原始字段'!D5901,"n.a.")</x:f>
        <x:v>1.3273</x:v>
      </x:c>
      <x:c r="I5752" s="9" t="n">
        <x:f>IF(COUNT(G5752:H5752)=2,G5752*H5752/100000000,"n.a.")</x:f>
        <x:v>0.238914</x:v>
      </x:c>
      <x:c r="J5752" s="1" t="str">
        <x:v>日频齐全；折算事件未独立核实</x:v>
      </x:c>
    </x:row>
    <x:row r="5753" ht="25" customHeight="1">
      <x:c r="A5753" s="1" t="str">
        <x:v>沪深300</x:v>
      </x:c>
      <x:c r="B5753" s="1" t="str">
        <x:v>510330.SH</x:v>
      </x:c>
      <x:c r="C5753" s="1" t="str">
        <x:v>华夏沪深300ETF</x:v>
      </x:c>
      <x:c r="D5753" s="7" t="d">
        <x:v>2026-08-25T00:00:00.000Z</x:v>
      </x:c>
      <x:c r="E5753" s="8" t="n">
        <x:f>IF(ISNUMBER('原始字段'!C5785),'原始字段'!C5785,"n.a.")</x:f>
        <x:v>8416149800</x:v>
      </x:c>
      <x:c r="F5753" s="8" t="n">
        <x:f>IF(ISNUMBER('原始字段'!C5881),'原始字段'!C5881,"n.a.")</x:f>
        <x:v>8437749800</x:v>
      </x:c>
      <x:c r="G5753" s="8" t="n">
        <x:f>IF(COUNT(E5753:F5753)=2,F5753-E5753,"n.a.")</x:f>
        <x:v>21600000</x:v>
      </x:c>
      <x:c r="H5753" s="9" t="n">
        <x:f>IF(ISNUMBER('原始字段'!D5881),'原始字段'!D5881,"n.a.")</x:f>
        <x:v>4.8129</x:v>
      </x:c>
      <x:c r="I5753" s="9" t="n">
        <x:f>IF(COUNT(G5753:H5753)=2,G5753*H5753/100000000,"n.a.")</x:f>
        <x:v>1.0395864</x:v>
      </x:c>
      <x:c r="J5753" s="1" t="str">
        <x:v>日频齐全；折算事件未独立核实</x:v>
      </x:c>
    </x:row>
    <x:row r="5754" ht="25" customHeight="1">
      <x:c r="A5754" s="1" t="str">
        <x:v>沪深300</x:v>
      </x:c>
      <x:c r="B5754" s="1" t="str">
        <x:v>510370.SH</x:v>
      </x:c>
      <x:c r="C5754" s="1" t="str">
        <x:v>兴业沪深300ETF</x:v>
      </x:c>
      <x:c r="D5754" s="7" t="d">
        <x:v>2026-08-25T00:00:00.000Z</x:v>
      </x:c>
      <x:c r="E5754" s="8" t="n">
        <x:f>IF(ISNUMBER('原始字段'!C5788),'原始字段'!C5788,"n.a.")</x:f>
        <x:v>87258100</x:v>
      </x:c>
      <x:c r="F5754" s="8" t="n">
        <x:f>IF(ISNUMBER('原始字段'!C5884),'原始字段'!C5884,"n.a.")</x:f>
        <x:v>87258100</x:v>
      </x:c>
      <x:c r="G5754" s="8" t="n">
        <x:f>IF(COUNT(E5754:F5754)=2,F5754-E5754,"n.a.")</x:f>
        <x:v>0</x:v>
      </x:c>
      <x:c r="H5754" s="9" t="n">
        <x:f>IF(ISNUMBER('原始字段'!D5884),'原始字段'!D5884,"n.a.")</x:f>
        <x:v>1.0229</x:v>
      </x:c>
      <x:c r="I5754" s="9" t="n">
        <x:f>IF(COUNT(G5754:H5754)=2,G5754*H5754/100000000,"n.a.")</x:f>
        <x:v>0</x:v>
      </x:c>
      <x:c r="J5754" s="1" t="str">
        <x:v>日频齐全；折算事件未独立核实</x:v>
      </x:c>
    </x:row>
    <x:row r="5755" ht="25" customHeight="1">
      <x:c r="A5755" s="1" t="str">
        <x:v>沪深300</x:v>
      </x:c>
      <x:c r="B5755" s="1" t="str">
        <x:v>159919.SZ</x:v>
      </x:c>
      <x:c r="C5755" s="1" t="str">
        <x:v>嘉实沪深300ETF</x:v>
      </x:c>
      <x:c r="D5755" s="7" t="d">
        <x:v>2026-08-25T00:00:00.000Z</x:v>
      </x:c>
      <x:c r="E5755" s="8" t="n">
        <x:f>IF(ISNUMBER('原始字段'!C5768),'原始字段'!C5768,"n.a.")</x:f>
        <x:v>6278616676</x:v>
      </x:c>
      <x:c r="F5755" s="8" t="n">
        <x:f>IF(ISNUMBER('原始字段'!C5864),'原始字段'!C5864,"n.a.")</x:f>
        <x:v>6300216676</x:v>
      </x:c>
      <x:c r="G5755" s="8" t="n">
        <x:f>IF(COUNT(E5755:F5755)=2,F5755-E5755,"n.a.")</x:f>
        <x:v>21600000</x:v>
      </x:c>
      <x:c r="H5755" s="9" t="n">
        <x:f>IF(ISNUMBER('原始字段'!D5864),'原始字段'!D5864,"n.a.")</x:f>
        <x:v>4.8194</x:v>
      </x:c>
      <x:c r="I5755" s="9" t="n">
        <x:f>IF(COUNT(G5755:H5755)=2,G5755*H5755/100000000,"n.a.")</x:f>
        <x:v>1.0409904</x:v>
      </x:c>
      <x:c r="J5755" s="1" t="str">
        <x:v>日频齐全；折算事件未独立核实</x:v>
      </x:c>
    </x:row>
    <x:row r="5756" ht="25" customHeight="1">
      <x:c r="A5756" s="1" t="str">
        <x:v>沪深300</x:v>
      </x:c>
      <x:c r="B5756" s="1" t="str">
        <x:v>159673.SZ</x:v>
      </x:c>
      <x:c r="C5756" s="1" t="str">
        <x:v>鹏华沪深300ETF</x:v>
      </x:c>
      <x:c r="D5756" s="7" t="d">
        <x:v>2026-08-25T00:00:00.000Z</x:v>
      </x:c>
      <x:c r="E5756" s="8" t="n">
        <x:f>IF(ISNUMBER('原始字段'!C5760),'原始字段'!C5760,"n.a.")</x:f>
        <x:v>1769528385</x:v>
      </x:c>
      <x:c r="F5756" s="8" t="n">
        <x:f>IF(ISNUMBER('原始字段'!C5856),'原始字段'!C5856,"n.a.")</x:f>
        <x:v>1771528385</x:v>
      </x:c>
      <x:c r="G5756" s="8" t="n">
        <x:f>IF(COUNT(E5756:F5756)=2,F5756-E5756,"n.a.")</x:f>
        <x:v>2000000</x:v>
      </x:c>
      <x:c r="H5756" s="9" t="n">
        <x:f>IF(ISNUMBER('原始字段'!D5856),'原始字段'!D5856,"n.a.")</x:f>
        <x:v>1.2721</x:v>
      </x:c>
      <x:c r="I5756" s="9" t="n">
        <x:f>IF(COUNT(G5756:H5756)=2,G5756*H5756/100000000,"n.a.")</x:f>
        <x:v>0.025442</x:v>
      </x:c>
      <x:c r="J5756" s="1" t="str">
        <x:v>日频齐全；折算事件未独立核实</x:v>
      </x:c>
    </x:row>
    <x:row r="5757" ht="25" customHeight="1">
      <x:c r="A5757" s="1" t="str">
        <x:v>沪深300</x:v>
      </x:c>
      <x:c r="B5757" s="1" t="str">
        <x:v>159300.SZ</x:v>
      </x:c>
      <x:c r="C5757" s="1" t="str">
        <x:v>富国沪深300ETF</x:v>
      </x:c>
      <x:c r="D5757" s="7" t="d">
        <x:v>2026-08-25T00:00:00.000Z</x:v>
      </x:c>
      <x:c r="E5757" s="8" t="n">
        <x:f>IF(ISNUMBER('原始字段'!C5748),'原始字段'!C5748,"n.a.")</x:f>
        <x:v>368158097</x:v>
      </x:c>
      <x:c r="F5757" s="8" t="n">
        <x:f>IF(ISNUMBER('原始字段'!C5844),'原始字段'!C5844,"n.a.")</x:f>
        <x:v>371758097</x:v>
      </x:c>
      <x:c r="G5757" s="8" t="n">
        <x:f>IF(COUNT(E5757:F5757)=2,F5757-E5757,"n.a.")</x:f>
        <x:v>3600000</x:v>
      </x:c>
      <x:c r="H5757" s="9" t="n">
        <x:f>IF(ISNUMBER('原始字段'!D5844),'原始字段'!D5844,"n.a.")</x:f>
        <x:v>4.9483</x:v>
      </x:c>
      <x:c r="I5757" s="9" t="n">
        <x:f>IF(COUNT(G5757:H5757)=2,G5757*H5757/100000000,"n.a.")</x:f>
        <x:v>0.1781388</x:v>
      </x:c>
      <x:c r="J5757" s="1" t="str">
        <x:v>日频齐全；折算事件未独立核实</x:v>
      </x:c>
    </x:row>
    <x:row r="5758" ht="25" customHeight="1">
      <x:c r="A5758" s="1" t="str">
        <x:v>沪深300</x:v>
      </x:c>
      <x:c r="B5758" s="1" t="str">
        <x:v>510380.SH</x:v>
      </x:c>
      <x:c r="C5758" s="1" t="str">
        <x:v>国寿安保沪深300ETF</x:v>
      </x:c>
      <x:c r="D5758" s="7" t="d">
        <x:v>2026-08-25T00:00:00.000Z</x:v>
      </x:c>
      <x:c r="E5758" s="8" t="n">
        <x:f>IF(ISNUMBER('原始字段'!C5789),'原始字段'!C5789,"n.a.")</x:f>
        <x:v>1464802400</x:v>
      </x:c>
      <x:c r="F5758" s="8" t="n">
        <x:f>IF(ISNUMBER('原始字段'!C5885),'原始字段'!C5885,"n.a.")</x:f>
        <x:v>1464802400</x:v>
      </x:c>
      <x:c r="G5758" s="8" t="n">
        <x:f>IF(COUNT(E5758:F5758)=2,F5758-E5758,"n.a.")</x:f>
        <x:v>0</x:v>
      </x:c>
      <x:c r="H5758" s="9" t="n">
        <x:f>IF(ISNUMBER('原始字段'!D5885),'原始字段'!D5885,"n.a.")</x:f>
        <x:v>1.3767</x:v>
      </x:c>
      <x:c r="I5758" s="9" t="n">
        <x:f>IF(COUNT(G5758:H5758)=2,G5758*H5758/100000000,"n.a.")</x:f>
        <x:v>0</x:v>
      </x:c>
      <x:c r="J5758" s="1" t="str">
        <x:v>日频齐全；折算事件未独立核实</x:v>
      </x:c>
    </x:row>
    <x:row r="5759" ht="25" customHeight="1">
      <x:c r="A5759" s="1" t="str">
        <x:v>沪深300</x:v>
      </x:c>
      <x:c r="B5759" s="1" t="str">
        <x:v>515380.SH</x:v>
      </x:c>
      <x:c r="C5759" s="1" t="str">
        <x:v>泰康沪深300ETF</x:v>
      </x:c>
      <x:c r="D5759" s="7" t="d">
        <x:v>2026-08-25T00:00:00.000Z</x:v>
      </x:c>
      <x:c r="E5759" s="8" t="n">
        <x:f>IF(ISNUMBER('原始字段'!C5808),'原始字段'!C5808,"n.a.")</x:f>
        <x:v>663399800</x:v>
      </x:c>
      <x:c r="F5759" s="8" t="n">
        <x:f>IF(ISNUMBER('原始字段'!C5904),'原始字段'!C5904,"n.a.")</x:f>
        <x:v>663399800</x:v>
      </x:c>
      <x:c r="G5759" s="8" t="n">
        <x:f>IF(COUNT(E5759:F5759)=2,F5759-E5759,"n.a.")</x:f>
        <x:v>0</x:v>
      </x:c>
      <x:c r="H5759" s="9" t="n">
        <x:f>IF(ISNUMBER('原始字段'!D5904),'原始字段'!D5904,"n.a.")</x:f>
        <x:v>5.3638</x:v>
      </x:c>
      <x:c r="I5759" s="9" t="n">
        <x:f>IF(COUNT(G5759:H5759)=2,G5759*H5759/100000000,"n.a.")</x:f>
        <x:v>0</x:v>
      </x:c>
      <x:c r="J5759" s="1" t="str">
        <x:v>日频齐全；折算事件未独立核实</x:v>
      </x:c>
    </x:row>
    <x:row r="5760" ht="25" customHeight="1">
      <x:c r="A5760" s="1" t="str">
        <x:v>沪深300</x:v>
      </x:c>
      <x:c r="B5760" s="1" t="str">
        <x:v>510350.SH</x:v>
      </x:c>
      <x:c r="C5760" s="1" t="str">
        <x:v>工银沪深300ETF</x:v>
      </x:c>
      <x:c r="D5760" s="7" t="d">
        <x:v>2026-08-25T00:00:00.000Z</x:v>
      </x:c>
      <x:c r="E5760" s="8" t="n">
        <x:f>IF(ISNUMBER('原始字段'!C5786),'原始字段'!C5786,"n.a.")</x:f>
        <x:v>675114700</x:v>
      </x:c>
      <x:c r="F5760" s="8" t="n">
        <x:f>IF(ISNUMBER('原始字段'!C5882),'原始字段'!C5882,"n.a.")</x:f>
        <x:v>676014700</x:v>
      </x:c>
      <x:c r="G5760" s="8" t="n">
        <x:f>IF(COUNT(E5760:F5760)=2,F5760-E5760,"n.a.")</x:f>
        <x:v>900000</x:v>
      </x:c>
      <x:c r="H5760" s="9" t="n">
        <x:f>IF(ISNUMBER('原始字段'!D5882),'原始字段'!D5882,"n.a.")</x:f>
        <x:v>4.8581</x:v>
      </x:c>
      <x:c r="I5760" s="9" t="n">
        <x:f>IF(COUNT(G5760:H5760)=2,G5760*H5760/100000000,"n.a.")</x:f>
        <x:v>0.0437229</x:v>
      </x:c>
      <x:c r="J5760" s="1" t="str">
        <x:v>日频齐全；折算事件未独立核实</x:v>
      </x:c>
    </x:row>
    <x:row r="5761" ht="25" customHeight="1">
      <x:c r="A5761" s="1" t="str">
        <x:v>沪深300</x:v>
      </x:c>
      <x:c r="B5761" s="1" t="str">
        <x:v>563520.SH</x:v>
      </x:c>
      <x:c r="C5761" s="1" t="str">
        <x:v>永赢沪深300ETF</x:v>
      </x:c>
      <x:c r="D5761" s="7" t="d">
        <x:v>2026-08-25T00:00:00.000Z</x:v>
      </x:c>
      <x:c r="E5761" s="8" t="n">
        <x:f>IF(ISNUMBER('原始字段'!C5823),'原始字段'!C5823,"n.a.")</x:f>
        <x:v>409065000</x:v>
      </x:c>
      <x:c r="F5761" s="8" t="n">
        <x:f>IF(ISNUMBER('原始字段'!C5919),'原始字段'!C5919,"n.a.")</x:f>
        <x:v>418065000</x:v>
      </x:c>
      <x:c r="G5761" s="8" t="n">
        <x:f>IF(COUNT(E5761:F5761)=2,F5761-E5761,"n.a.")</x:f>
        <x:v>9000000</x:v>
      </x:c>
      <x:c r="H5761" s="9" t="n">
        <x:f>IF(ISNUMBER('原始字段'!D5919),'原始字段'!D5919,"n.a.")</x:f>
        <x:v>1.1874</x:v>
      </x:c>
      <x:c r="I5761" s="9" t="n">
        <x:f>IF(COUNT(G5761:H5761)=2,G5761*H5761/100000000,"n.a.")</x:f>
        <x:v>0.106866</x:v>
      </x:c>
      <x:c r="J5761" s="1" t="str">
        <x:v>日频齐全；折算事件未独立核实</x:v>
      </x:c>
    </x:row>
    <x:row r="5762" ht="25" customHeight="1">
      <x:c r="A5762" s="1" t="str">
        <x:v>沪深300</x:v>
      </x:c>
      <x:c r="B5762" s="1" t="str">
        <x:v>510300.SH</x:v>
      </x:c>
      <x:c r="C5762" s="1" t="str">
        <x:v>华泰柏瑞沪深300ETF</x:v>
      </x:c>
      <x:c r="D5762" s="7" t="d">
        <x:v>2026-08-25T00:00:00.000Z</x:v>
      </x:c>
      <x:c r="E5762" s="8" t="n">
        <x:f>IF(ISNUMBER('原始字段'!C5782),'原始字段'!C5782,"n.a.")</x:f>
        <x:v>23809087700</x:v>
      </x:c>
      <x:c r="F5762" s="8" t="n">
        <x:f>IF(ISNUMBER('原始字段'!C5878),'原始字段'!C5878,"n.a.")</x:f>
        <x:v>24052987700</x:v>
      </x:c>
      <x:c r="G5762" s="8" t="n">
        <x:f>IF(COUNT(E5762:F5762)=2,F5762-E5762,"n.a.")</x:f>
        <x:v>243900000</x:v>
      </x:c>
      <x:c r="H5762" s="9" t="n">
        <x:f>IF(ISNUMBER('原始字段'!D5878),'原始字段'!D5878,"n.a.")</x:f>
        <x:v>4.6157</x:v>
      </x:c>
      <x:c r="I5762" s="9" t="n">
        <x:f>IF(COUNT(G5762:H5762)=2,G5762*H5762/100000000,"n.a.")</x:f>
        <x:v>11.2576923</x:v>
      </x:c>
      <x:c r="J5762" s="1" t="str">
        <x:v>日频齐全；折算事件未独立核实</x:v>
      </x:c>
    </x:row>
    <x:row r="5763" ht="25" customHeight="1">
      <x:c r="A5763" s="1" t="str">
        <x:v>沪深300</x:v>
      </x:c>
      <x:c r="B5763" s="1" t="str">
        <x:v>515310.SH</x:v>
      </x:c>
      <x:c r="C5763" s="1" t="str">
        <x:v>汇添富沪深300ETF</x:v>
      </x:c>
      <x:c r="D5763" s="7" t="d">
        <x:v>2026-08-25T00:00:00.000Z</x:v>
      </x:c>
      <x:c r="E5763" s="8" t="n">
        <x:f>IF(ISNUMBER('原始字段'!C5804),'原始字段'!C5804,"n.a.")</x:f>
        <x:v>328611200</x:v>
      </x:c>
      <x:c r="F5763" s="8" t="n">
        <x:f>IF(ISNUMBER('原始字段'!C5900),'原始字段'!C5900,"n.a.")</x:f>
        <x:v>328611200</x:v>
      </x:c>
      <x:c r="G5763" s="8" t="n">
        <x:f>IF(COUNT(E5763:F5763)=2,F5763-E5763,"n.a.")</x:f>
        <x:v>0</x:v>
      </x:c>
      <x:c r="H5763" s="9" t="n">
        <x:f>IF(ISNUMBER('原始字段'!D5900),'原始字段'!D5900,"n.a.")</x:f>
        <x:v>1.3714</x:v>
      </x:c>
      <x:c r="I5763" s="9" t="n">
        <x:f>IF(COUNT(G5763:H5763)=2,G5763*H5763/100000000,"n.a.")</x:f>
        <x:v>0</x:v>
      </x:c>
      <x:c r="J5763" s="1" t="str">
        <x:v>日频齐全；折算事件未独立核实</x:v>
      </x:c>
    </x:row>
    <x:row r="5764" ht="25" customHeight="1">
      <x:c r="A5764" s="1" t="str">
        <x:v>沪深300</x:v>
      </x:c>
      <x:c r="B5764" s="1" t="str">
        <x:v>159925.SZ</x:v>
      </x:c>
      <x:c r="C5764" s="1" t="str">
        <x:v>南方沪深300ETF</x:v>
      </x:c>
      <x:c r="D5764" s="7" t="d">
        <x:v>2026-08-25T00:00:00.000Z</x:v>
      </x:c>
      <x:c r="E5764" s="8" t="n">
        <x:f>IF(ISNUMBER('原始字段'!C5770),'原始字段'!C5770,"n.a.")</x:f>
        <x:v>608720856</x:v>
      </x:c>
      <x:c r="F5764" s="8" t="n">
        <x:f>IF(ISNUMBER('原始字段'!C5866),'原始字段'!C5866,"n.a.")</x:f>
        <x:v>614120856</x:v>
      </x:c>
      <x:c r="G5764" s="8" t="n">
        <x:f>IF(COUNT(E5764:F5764)=2,F5764-E5764,"n.a.")</x:f>
        <x:v>5400000</x:v>
      </x:c>
      <x:c r="H5764" s="9" t="n">
        <x:f>IF(ISNUMBER('原始字段'!D5866),'原始字段'!D5866,"n.a.")</x:f>
        <x:v>4.6886</x:v>
      </x:c>
      <x:c r="I5764" s="9" t="n">
        <x:f>IF(COUNT(G5764:H5764)=2,G5764*H5764/100000000,"n.a.")</x:f>
        <x:v>0.2531844</x:v>
      </x:c>
      <x:c r="J5764" s="1" t="str">
        <x:v>日频齐全；折算事件未独立核实</x:v>
      </x:c>
    </x:row>
    <x:row r="5765" ht="25" customHeight="1">
      <x:c r="A5765" s="1" t="str">
        <x:v>沪深300</x:v>
      </x:c>
      <x:c r="B5765" s="1" t="str">
        <x:v>561930.SH</x:v>
      </x:c>
      <x:c r="C5765" s="1" t="str">
        <x:v>招商沪深300ETF</x:v>
      </x:c>
      <x:c r="D5765" s="7" t="d">
        <x:v>2026-08-25T00:00:00.000Z</x:v>
      </x:c>
      <x:c r="E5765" s="8" t="n">
        <x:f>IF(ISNUMBER('原始字段'!C5819),'原始字段'!C5819,"n.a.")</x:f>
        <x:v>172260600</x:v>
      </x:c>
      <x:c r="F5765" s="8" t="n">
        <x:f>IF(ISNUMBER('原始字段'!C5915),'原始字段'!C5915,"n.a.")</x:f>
        <x:v>175260600</x:v>
      </x:c>
      <x:c r="G5765" s="8" t="n">
        <x:f>IF(COUNT(E5765:F5765)=2,F5765-E5765,"n.a.")</x:f>
        <x:v>3000000</x:v>
      </x:c>
      <x:c r="H5765" s="9" t="n">
        <x:f>IF(ISNUMBER('原始字段'!D5915),'原始字段'!D5915,"n.a.")</x:f>
        <x:v>1.5534</x:v>
      </x:c>
      <x:c r="I5765" s="9" t="n">
        <x:f>IF(COUNT(G5765:H5765)=2,G5765*H5765/100000000,"n.a.")</x:f>
        <x:v>0.046602</x:v>
      </x:c>
      <x:c r="J5765" s="1" t="str">
        <x:v>日频齐全；折算事件未独立核实</x:v>
      </x:c>
    </x:row>
    <x:row r="5766" ht="25" customHeight="1">
      <x:c r="A5766" s="1" t="str">
        <x:v>沪深300</x:v>
      </x:c>
      <x:c r="B5766" s="1" t="str">
        <x:v>515350.SH</x:v>
      </x:c>
      <x:c r="C5766" s="1" t="str">
        <x:v>民生加银沪深300ETF</x:v>
      </x:c>
      <x:c r="D5766" s="7" t="d">
        <x:v>2026-08-25T00:00:00.000Z</x:v>
      </x:c>
      <x:c r="E5766" s="8" t="n">
        <x:f>IF(ISNUMBER('原始字段'!C5806),'原始字段'!C5806,"n.a.")</x:f>
        <x:v>11699200</x:v>
      </x:c>
      <x:c r="F5766" s="8" t="n">
        <x:f>IF(ISNUMBER('原始字段'!C5902),'原始字段'!C5902,"n.a.")</x:f>
        <x:v>11699200</x:v>
      </x:c>
      <x:c r="G5766" s="8" t="n">
        <x:f>IF(COUNT(E5766:F5766)=2,F5766-E5766,"n.a.")</x:f>
        <x:v>0</x:v>
      </x:c>
      <x:c r="H5766" s="9" t="n">
        <x:f>IF(ISNUMBER('原始字段'!D5902),'原始字段'!D5902,"n.a.")</x:f>
        <x:v>6.1891</x:v>
      </x:c>
      <x:c r="I5766" s="9" t="n">
        <x:f>IF(COUNT(G5766:H5766)=2,G5766*H5766/100000000,"n.a.")</x:f>
        <x:v>0</x:v>
      </x:c>
      <x:c r="J5766" s="1" t="str">
        <x:v>日频齐全；折算事件未独立核实</x:v>
      </x:c>
    </x:row>
    <x:row r="5767" ht="25" customHeight="1">
      <x:c r="A5767" s="1" t="str">
        <x:v>沪深300</x:v>
      </x:c>
      <x:c r="B5767" s="1" t="str">
        <x:v>510310.SH</x:v>
      </x:c>
      <x:c r="C5767" s="1" t="str">
        <x:v>易方达沪深300ETF</x:v>
      </x:c>
      <x:c r="D5767" s="7" t="d">
        <x:v>2026-08-25T00:00:00.000Z</x:v>
      </x:c>
      <x:c r="E5767" s="8" t="n">
        <x:f>IF(ISNUMBER('原始字段'!C5783),'原始字段'!C5783,"n.a.")</x:f>
        <x:v>11505344000</x:v>
      </x:c>
      <x:c r="F5767" s="8" t="n">
        <x:f>IF(ISNUMBER('原始字段'!C5879),'原始字段'!C5879,"n.a.")</x:f>
        <x:v>11563844000</x:v>
      </x:c>
      <x:c r="G5767" s="8" t="n">
        <x:f>IF(COUNT(E5767:F5767)=2,F5767-E5767,"n.a.")</x:f>
        <x:v>58500000</x:v>
      </x:c>
      <x:c r="H5767" s="9" t="n">
        <x:f>IF(ISNUMBER('原始字段'!D5879),'原始字段'!D5879,"n.a.")</x:f>
        <x:v>4.4823</x:v>
      </x:c>
      <x:c r="I5767" s="9" t="n">
        <x:f>IF(COUNT(G5767:H5767)=2,G5767*H5767/100000000,"n.a.")</x:f>
        <x:v>2.6221455000000002</x:v>
      </x:c>
      <x:c r="J5767" s="1" t="str">
        <x:v>日频齐全；折算事件未独立核实</x:v>
      </x:c>
    </x:row>
    <x:row r="5768" ht="25" customHeight="1">
      <x:c r="A5768" s="1" t="str">
        <x:v>沪深300</x:v>
      </x:c>
      <x:c r="B5768" s="1" t="str">
        <x:v>159330.SZ</x:v>
      </x:c>
      <x:c r="C5768" s="1" t="str">
        <x:v>东财沪深300ETF</x:v>
      </x:c>
      <x:c r="D5768" s="7" t="d">
        <x:v>2026-08-25T00:00:00.000Z</x:v>
      </x:c>
      <x:c r="E5768" s="8" t="n">
        <x:f>IF(ISNUMBER('原始字段'!C5749),'原始字段'!C5749,"n.a.")</x:f>
        <x:v>425801009</x:v>
      </x:c>
      <x:c r="F5768" s="8" t="n">
        <x:f>IF(ISNUMBER('原始字段'!C5845),'原始字段'!C5845,"n.a.")</x:f>
        <x:v>428801009</x:v>
      </x:c>
      <x:c r="G5768" s="8" t="n">
        <x:f>IF(COUNT(E5768:F5768)=2,F5768-E5768,"n.a.")</x:f>
        <x:v>3000000</x:v>
      </x:c>
      <x:c r="H5768" s="9" t="n">
        <x:f>IF(ISNUMBER('原始字段'!D5845),'原始字段'!D5845,"n.a.")</x:f>
        <x:v>1.4275</x:v>
      </x:c>
      <x:c r="I5768" s="9" t="n">
        <x:f>IF(COUNT(G5768:H5768)=2,G5768*H5768/100000000,"n.a.")</x:f>
        <x:v>0.042825</x:v>
      </x:c>
      <x:c r="J5768" s="1" t="str">
        <x:v>日频齐全；折算事件未独立核实</x:v>
      </x:c>
    </x:row>
    <x:row r="5769" ht="25" customHeight="1">
      <x:c r="A5769" s="1" t="str">
        <x:v>沪深300</x:v>
      </x:c>
      <x:c r="B5769" s="1" t="str">
        <x:v>510390.SH</x:v>
      </x:c>
      <x:c r="C5769" s="1" t="str">
        <x:v>平安沪深300ETF</x:v>
      </x:c>
      <x:c r="D5769" s="7" t="d">
        <x:v>2026-08-25T00:00:00.000Z</x:v>
      </x:c>
      <x:c r="E5769" s="8" t="n">
        <x:f>IF(ISNUMBER('原始字段'!C5790),'原始字段'!C5790,"n.a.")</x:f>
        <x:v>135650000</x:v>
      </x:c>
      <x:c r="F5769" s="8" t="n">
        <x:f>IF(ISNUMBER('原始字段'!C5886),'原始字段'!C5886,"n.a.")</x:f>
        <x:v>135650000</x:v>
      </x:c>
      <x:c r="G5769" s="8" t="n">
        <x:f>IF(COUNT(E5769:F5769)=2,F5769-E5769,"n.a.")</x:f>
        <x:v>0</x:v>
      </x:c>
      <x:c r="H5769" s="9" t="n">
        <x:f>IF(ISNUMBER('原始字段'!D5886),'原始字段'!D5886,"n.a.")</x:f>
        <x:v>5.2357</x:v>
      </x:c>
      <x:c r="I5769" s="9" t="n">
        <x:f>IF(COUNT(G5769:H5769)=2,G5769*H5769/100000000,"n.a.")</x:f>
        <x:v>0</x:v>
      </x:c>
      <x:c r="J5769" s="1" t="str">
        <x:v>日频齐全；折算事件未独立核实</x:v>
      </x:c>
    </x:row>
    <x:row r="5770" ht="25" customHeight="1">
      <x:c r="A5770" s="1" t="str">
        <x:v>沪深300</x:v>
      </x:c>
      <x:c r="B5770" s="1" t="str">
        <x:v>515390.SH</x:v>
      </x:c>
      <x:c r="C5770" s="1" t="str">
        <x:v>华安沪深300ETF</x:v>
      </x:c>
      <x:c r="D5770" s="7" t="d">
        <x:v>2026-08-25T00:00:00.000Z</x:v>
      </x:c>
      <x:c r="E5770" s="8" t="n">
        <x:f>IF(ISNUMBER('原始字段'!C5809),'原始字段'!C5809,"n.a.")</x:f>
        <x:v>1790683000</x:v>
      </x:c>
      <x:c r="F5770" s="8" t="n">
        <x:f>IF(ISNUMBER('原始字段'!C5905),'原始字段'!C5905,"n.a.")</x:f>
        <x:v>1810683000</x:v>
      </x:c>
      <x:c r="G5770" s="8" t="n">
        <x:f>IF(COUNT(E5770:F5770)=2,F5770-E5770,"n.a.")</x:f>
        <x:v>20000000</x:v>
      </x:c>
      <x:c r="H5770" s="9" t="n">
        <x:f>IF(ISNUMBER('原始字段'!D5905),'原始字段'!D5905,"n.a.")</x:f>
        <x:v>1.3461</x:v>
      </x:c>
      <x:c r="I5770" s="9" t="n">
        <x:f>IF(COUNT(G5770:H5770)=2,G5770*H5770/100000000,"n.a.")</x:f>
        <x:v>0.26922</x:v>
      </x:c>
      <x:c r="J5770" s="1" t="str">
        <x:v>日频齐全；折算事件未独立核实</x:v>
      </x:c>
    </x:row>
    <x:row r="5771" ht="25" customHeight="1">
      <x:c r="A5771" s="1" t="str">
        <x:v>沪深300</x:v>
      </x:c>
      <x:c r="B5771" s="1" t="str">
        <x:v>515130.SH</x:v>
      </x:c>
      <x:c r="C5771" s="1" t="str">
        <x:v>博时沪深300ETF</x:v>
      </x:c>
      <x:c r="D5771" s="7" t="d">
        <x:v>2026-08-25T00:00:00.000Z</x:v>
      </x:c>
      <x:c r="E5771" s="8" t="n">
        <x:f>IF(ISNUMBER('原始字段'!C5802),'原始字段'!C5802,"n.a.")</x:f>
        <x:v>94463200</x:v>
      </x:c>
      <x:c r="F5771" s="8" t="n">
        <x:f>IF(ISNUMBER('原始字段'!C5898),'原始字段'!C5898,"n.a.")</x:f>
        <x:v>97463200</x:v>
      </x:c>
      <x:c r="G5771" s="8" t="n">
        <x:f>IF(COUNT(E5771:F5771)=2,F5771-E5771,"n.a.")</x:f>
        <x:v>3000000</x:v>
      </x:c>
      <x:c r="H5771" s="9" t="n">
        <x:f>IF(ISNUMBER('原始字段'!D5898),'原始字段'!D5898,"n.a.")</x:f>
        <x:v>1.5278</x:v>
      </x:c>
      <x:c r="I5771" s="9" t="n">
        <x:f>IF(COUNT(G5771:H5771)=2,G5771*H5771/100000000,"n.a.")</x:f>
        <x:v>0.045834</x:v>
      </x:c>
      <x:c r="J5771" s="1" t="str">
        <x:v>日频齐全；折算事件未独立核实</x:v>
      </x:c>
    </x:row>
    <x:row r="5772" ht="25" customHeight="1">
      <x:c r="A5772" s="1" t="str">
        <x:v>中证500</x:v>
      </x:c>
      <x:c r="B5772" s="1" t="str">
        <x:v>510530.SH</x:v>
      </x:c>
      <x:c r="C5772" s="1" t="str">
        <x:v>工银中证500ETF</x:v>
      </x:c>
      <x:c r="D5772" s="7" t="d">
        <x:v>2026-08-25T00:00:00.000Z</x:v>
      </x:c>
      <x:c r="E5772" s="8" t="n">
        <x:f>IF(ISNUMBER('原始字段'!C5793),'原始字段'!C5793,"n.a.")</x:f>
        <x:v>46979400</x:v>
      </x:c>
      <x:c r="F5772" s="8" t="n">
        <x:f>IF(ISNUMBER('原始字段'!C5889),'原始字段'!C5889,"n.a.")</x:f>
        <x:v>46979400</x:v>
      </x:c>
      <x:c r="G5772" s="8" t="n">
        <x:f>IF(COUNT(E5772:F5772)=2,F5772-E5772,"n.a.")</x:f>
        <x:v>0</x:v>
      </x:c>
      <x:c r="H5772" s="9" t="n">
        <x:f>IF(ISNUMBER('原始字段'!D5889),'原始字段'!D5889,"n.a.")</x:f>
        <x:v>8.7007</x:v>
      </x:c>
      <x:c r="I5772" s="9" t="n">
        <x:f>IF(COUNT(G5772:H5772)=2,G5772*H5772/100000000,"n.a.")</x:f>
        <x:v>0</x:v>
      </x:c>
      <x:c r="J5772" s="1" t="str">
        <x:v>日频齐全；折算事件未独立核实</x:v>
      </x:c>
    </x:row>
    <x:row r="5773" ht="25" customHeight="1">
      <x:c r="A5773" s="1" t="str">
        <x:v>中证500</x:v>
      </x:c>
      <x:c r="B5773" s="1" t="str">
        <x:v>510580.SH</x:v>
      </x:c>
      <x:c r="C5773" s="1" t="str">
        <x:v>易方达中证500ETF</x:v>
      </x:c>
      <x:c r="D5773" s="7" t="d">
        <x:v>2026-08-25T00:00:00.000Z</x:v>
      </x:c>
      <x:c r="E5773" s="8" t="n">
        <x:f>IF(ISNUMBER('原始字段'!C5797),'原始字段'!C5797,"n.a.")</x:f>
        <x:v>1125368300</x:v>
      </x:c>
      <x:c r="F5773" s="8" t="n">
        <x:f>IF(ISNUMBER('原始字段'!C5893),'原始字段'!C5893,"n.a.")</x:f>
        <x:v>1136568300</x:v>
      </x:c>
      <x:c r="G5773" s="8" t="n">
        <x:f>IF(COUNT(E5773:F5773)=2,F5773-E5773,"n.a.")</x:f>
        <x:v>11200000</x:v>
      </x:c>
      <x:c r="H5773" s="9" t="n">
        <x:f>IF(ISNUMBER('原始字段'!D5893),'原始字段'!D5893,"n.a.")</x:f>
        <x:v>4.066</x:v>
      </x:c>
      <x:c r="I5773" s="9" t="n">
        <x:f>IF(COUNT(G5773:H5773)=2,G5773*H5773/100000000,"n.a.")</x:f>
        <x:v>0.455392</x:v>
      </x:c>
      <x:c r="J5773" s="1" t="str">
        <x:v>日频齐全；折算事件未独立核实</x:v>
      </x:c>
    </x:row>
    <x:row r="5774" ht="25" customHeight="1">
      <x:c r="A5774" s="1" t="str">
        <x:v>中证500</x:v>
      </x:c>
      <x:c r="B5774" s="1" t="str">
        <x:v>159922.SZ</x:v>
      </x:c>
      <x:c r="C5774" s="1" t="str">
        <x:v>嘉实中证500ETF</x:v>
      </x:c>
      <x:c r="D5774" s="7" t="d">
        <x:v>2026-08-25T00:00:00.000Z</x:v>
      </x:c>
      <x:c r="E5774" s="8" t="n">
        <x:f>IF(ISNUMBER('原始字段'!C5769),'原始字段'!C5769,"n.a.")</x:f>
        <x:v>2693676765</x:v>
      </x:c>
      <x:c r="F5774" s="8" t="n">
        <x:f>IF(ISNUMBER('原始字段'!C5865),'原始字段'!C5865,"n.a.")</x:f>
        <x:v>2829676765</x:v>
      </x:c>
      <x:c r="G5774" s="8" t="n">
        <x:f>IF(COUNT(E5774:F5774)=2,F5774-E5774,"n.a.")</x:f>
        <x:v>136000000</x:v>
      </x:c>
      <x:c r="H5774" s="9" t="n">
        <x:f>IF(ISNUMBER('原始字段'!D5865),'原始字段'!D5865,"n.a.")</x:f>
        <x:v>3.1359</x:v>
      </x:c>
      <x:c r="I5774" s="9" t="n">
        <x:f>IF(COUNT(G5774:H5774)=2,G5774*H5774/100000000,"n.a.")</x:f>
        <x:v>4.264824</x:v>
      </x:c>
      <x:c r="J5774" s="1" t="str">
        <x:v>日频齐全；折算事件未独立核实</x:v>
      </x:c>
    </x:row>
    <x:row r="5775" ht="25" customHeight="1">
      <x:c r="A5775" s="1" t="str">
        <x:v>中证500</x:v>
      </x:c>
      <x:c r="B5775" s="1" t="str">
        <x:v>563750.SH</x:v>
      </x:c>
      <x:c r="C5775" s="1" t="str">
        <x:v>汇添富中证500ETF</x:v>
      </x:c>
      <x:c r="D5775" s="7" t="d">
        <x:v>2026-08-25T00:00:00.000Z</x:v>
      </x:c>
      <x:c r="E5775" s="8" t="n">
        <x:f>IF(ISNUMBER('原始字段'!C5824),'原始字段'!C5824,"n.a.")</x:f>
        <x:v>337237000</x:v>
      </x:c>
      <x:c r="F5775" s="8" t="n">
        <x:f>IF(ISNUMBER('原始字段'!C5920),'原始字段'!C5920,"n.a.")</x:f>
        <x:v>339737000</x:v>
      </x:c>
      <x:c r="G5775" s="8" t="n">
        <x:f>IF(COUNT(E5775:F5775)=2,F5775-E5775,"n.a.")</x:f>
        <x:v>2500000</x:v>
      </x:c>
      <x:c r="H5775" s="9" t="n">
        <x:f>IF(ISNUMBER('原始字段'!D5920),'原始字段'!D5920,"n.a.")</x:f>
        <x:v>1.0814</x:v>
      </x:c>
      <x:c r="I5775" s="9" t="n">
        <x:f>IF(COUNT(G5775:H5775)=2,G5775*H5775/100000000,"n.a.")</x:f>
        <x:v>0.027035</x:v>
      </x:c>
      <x:c r="J5775" s="1" t="str">
        <x:v>日频齐全；折算事件未独立核实</x:v>
      </x:c>
    </x:row>
    <x:row r="5776" ht="25" customHeight="1">
      <x:c r="A5776" s="1" t="str">
        <x:v>中证500</x:v>
      </x:c>
      <x:c r="B5776" s="1" t="str">
        <x:v>159935.SZ</x:v>
      </x:c>
      <x:c r="C5776" s="1" t="str">
        <x:v>景顺长城中证500ETF</x:v>
      </x:c>
      <x:c r="D5776" s="7" t="d">
        <x:v>2026-08-25T00:00:00.000Z</x:v>
      </x:c>
      <x:c r="E5776" s="8" t="n">
        <x:f>IF(ISNUMBER('原始字段'!C5771),'原始字段'!C5771,"n.a.")</x:f>
        <x:v>26572956</x:v>
      </x:c>
      <x:c r="F5776" s="8" t="n">
        <x:f>IF(ISNUMBER('原始字段'!C5867),'原始字段'!C5867,"n.a.")</x:f>
        <x:v>26572956</x:v>
      </x:c>
      <x:c r="G5776" s="8" t="n">
        <x:f>IF(COUNT(E5776:F5776)=2,F5776-E5776,"n.a.")</x:f>
        <x:v>0</x:v>
      </x:c>
      <x:c r="H5776" s="9" t="n">
        <x:f>IF(ISNUMBER('原始字段'!D5867),'原始字段'!D5867,"n.a.")</x:f>
        <x:v>2.435</x:v>
      </x:c>
      <x:c r="I5776" s="9" t="n">
        <x:f>IF(COUNT(G5776:H5776)=2,G5776*H5776/100000000,"n.a.")</x:f>
        <x:v>0</x:v>
      </x:c>
      <x:c r="J5776" s="1" t="str">
        <x:v>日频齐全；折算事件未独立核实</x:v>
      </x:c>
    </x:row>
    <x:row r="5777" ht="25" customHeight="1">
      <x:c r="A5777" s="1" t="str">
        <x:v>中证500</x:v>
      </x:c>
      <x:c r="B5777" s="1" t="str">
        <x:v>515530.SH</x:v>
      </x:c>
      <x:c r="C5777" s="1" t="str">
        <x:v>泰康中证500ETF</x:v>
      </x:c>
      <x:c r="D5777" s="7" t="d">
        <x:v>2026-08-25T00:00:00.000Z</x:v>
      </x:c>
      <x:c r="E5777" s="8" t="n">
        <x:f>IF(ISNUMBER('原始字段'!C5810),'原始字段'!C5810,"n.a.")</x:f>
        <x:v>11442700</x:v>
      </x:c>
      <x:c r="F5777" s="8" t="n">
        <x:f>IF(ISNUMBER('原始字段'!C5906),'原始字段'!C5906,"n.a.")</x:f>
        <x:v>11442700</x:v>
      </x:c>
      <x:c r="G5777" s="8" t="n">
        <x:f>IF(COUNT(E5777:F5777)=2,F5777-E5777,"n.a.")</x:f>
        <x:v>0</x:v>
      </x:c>
      <x:c r="H5777" s="9" t="n">
        <x:f>IF(ISNUMBER('原始字段'!D5906),'原始字段'!D5906,"n.a.")</x:f>
        <x:v>4.2617</x:v>
      </x:c>
      <x:c r="I5777" s="9" t="n">
        <x:f>IF(COUNT(G5777:H5777)=2,G5777*H5777/100000000,"n.a.")</x:f>
        <x:v>0</x:v>
      </x:c>
      <x:c r="J5777" s="1" t="str">
        <x:v>日频齐全；折算事件未独立核实</x:v>
      </x:c>
    </x:row>
    <x:row r="5778" ht="25" customHeight="1">
      <x:c r="A5778" s="1" t="str">
        <x:v>中证500</x:v>
      </x:c>
      <x:c r="B5778" s="1" t="str">
        <x:v>510590.SH</x:v>
      </x:c>
      <x:c r="C5778" s="1" t="str">
        <x:v>平安中证500ETF</x:v>
      </x:c>
      <x:c r="D5778" s="7" t="d">
        <x:v>2026-08-25T00:00:00.000Z</x:v>
      </x:c>
      <x:c r="E5778" s="8" t="n">
        <x:f>IF(ISNUMBER('原始字段'!C5798),'原始字段'!C5798,"n.a.")</x:f>
        <x:v>116386100</x:v>
      </x:c>
      <x:c r="F5778" s="8" t="n">
        <x:f>IF(ISNUMBER('原始字段'!C5894),'原始字段'!C5894,"n.a.")</x:f>
        <x:v>116386100</x:v>
      </x:c>
      <x:c r="G5778" s="8" t="n">
        <x:f>IF(COUNT(E5778:F5778)=2,F5778-E5778,"n.a.")</x:f>
        <x:v>0</x:v>
      </x:c>
      <x:c r="H5778" s="9" t="n">
        <x:f>IF(ISNUMBER('原始字段'!D5894),'原始字段'!D5894,"n.a.")</x:f>
        <x:v>8.4102</x:v>
      </x:c>
      <x:c r="I5778" s="9" t="n">
        <x:f>IF(COUNT(G5778:H5778)=2,G5778*H5778/100000000,"n.a.")</x:f>
        <x:v>0</x:v>
      </x:c>
      <x:c r="J5778" s="1" t="str">
        <x:v>日频齐全；折算事件未独立核实</x:v>
      </x:c>
    </x:row>
    <x:row r="5779" ht="25" customHeight="1">
      <x:c r="A5779" s="1" t="str">
        <x:v>中证500</x:v>
      </x:c>
      <x:c r="B5779" s="1" t="str">
        <x:v>515190.SH</x:v>
      </x:c>
      <x:c r="C5779" s="1" t="str">
        <x:v>中银证券中证500ETF</x:v>
      </x:c>
      <x:c r="D5779" s="7" t="d">
        <x:v>2026-08-25T00:00:00.000Z</x:v>
      </x:c>
      <x:c r="E5779" s="8" t="n">
        <x:f>IF(ISNUMBER('原始字段'!C5803),'原始字段'!C5803,"n.a.")</x:f>
        <x:v>293466100</x:v>
      </x:c>
      <x:c r="F5779" s="8" t="n">
        <x:f>IF(ISNUMBER('原始字段'!C5899),'原始字段'!C5899,"n.a.")</x:f>
        <x:v>293466100</x:v>
      </x:c>
      <x:c r="G5779" s="8" t="n">
        <x:f>IF(COUNT(E5779:F5779)=2,F5779-E5779,"n.a.")</x:f>
        <x:v>0</x:v>
      </x:c>
      <x:c r="H5779" s="9" t="n">
        <x:f>IF(ISNUMBER('原始字段'!D5899),'原始字段'!D5899,"n.a.")</x:f>
        <x:v>1.6239</x:v>
      </x:c>
      <x:c r="I5779" s="9" t="n">
        <x:f>IF(COUNT(G5779:H5779)=2,G5779*H5779/100000000,"n.a.")</x:f>
        <x:v>0</x:v>
      </x:c>
      <x:c r="J5779" s="1" t="str">
        <x:v>日频齐全；折算事件未独立核实</x:v>
      </x:c>
    </x:row>
    <x:row r="5780" ht="25" customHeight="1">
      <x:c r="A5780" s="1" t="str">
        <x:v>中证500</x:v>
      </x:c>
      <x:c r="B5780" s="1" t="str">
        <x:v>159820.SZ</x:v>
      </x:c>
      <x:c r="C5780" s="1" t="str">
        <x:v>天弘中证500ETF</x:v>
      </x:c>
      <x:c r="D5780" s="7" t="d">
        <x:v>2026-08-25T00:00:00.000Z</x:v>
      </x:c>
      <x:c r="E5780" s="8" t="n">
        <x:f>IF(ISNUMBER('原始字段'!C5763),'原始字段'!C5763,"n.a.")</x:f>
        <x:v>1356408470</x:v>
      </x:c>
      <x:c r="F5780" s="8" t="n">
        <x:f>IF(ISNUMBER('原始字段'!C5859),'原始字段'!C5859,"n.a.")</x:f>
        <x:v>1361408470</x:v>
      </x:c>
      <x:c r="G5780" s="8" t="n">
        <x:f>IF(COUNT(E5780:F5780)=2,F5780-E5780,"n.a.")</x:f>
        <x:v>5000000</x:v>
      </x:c>
      <x:c r="H5780" s="9" t="n">
        <x:f>IF(ISNUMBER('原始字段'!D5859),'原始字段'!D5859,"n.a.")</x:f>
        <x:v>1.3425</x:v>
      </x:c>
      <x:c r="I5780" s="9" t="n">
        <x:f>IF(COUNT(G5780:H5780)=2,G5780*H5780/100000000,"n.a.")</x:f>
        <x:v>0.067125</x:v>
      </x:c>
      <x:c r="J5780" s="1" t="str">
        <x:v>日频齐全；折算事件未独立核实</x:v>
      </x:c>
    </x:row>
    <x:row r="5781" ht="25" customHeight="1">
      <x:c r="A5781" s="1" t="str">
        <x:v>中证500</x:v>
      </x:c>
      <x:c r="B5781" s="1" t="str">
        <x:v>159337.SZ</x:v>
      </x:c>
      <x:c r="C5781" s="1" t="str">
        <x:v>东财中证500ETF</x:v>
      </x:c>
      <x:c r="D5781" s="7" t="d">
        <x:v>2026-08-25T00:00:00.000Z</x:v>
      </x:c>
      <x:c r="E5781" s="8" t="n">
        <x:f>IF(ISNUMBER('原始字段'!C5750),'原始字段'!C5750,"n.a.")</x:f>
        <x:v>279710611</x:v>
      </x:c>
      <x:c r="F5781" s="8" t="n">
        <x:f>IF(ISNUMBER('原始字段'!C5846),'原始字段'!C5846,"n.a.")</x:f>
        <x:v>279710611</x:v>
      </x:c>
      <x:c r="G5781" s="8" t="n">
        <x:f>IF(COUNT(E5781:F5781)=2,F5781-E5781,"n.a.")</x:f>
        <x:v>0</x:v>
      </x:c>
      <x:c r="H5781" s="9" t="n">
        <x:f>IF(ISNUMBER('原始字段'!D5846),'原始字段'!D5846,"n.a.")</x:f>
        <x:v>1.7686</x:v>
      </x:c>
      <x:c r="I5781" s="9" t="n">
        <x:f>IF(COUNT(G5781:H5781)=2,G5781*H5781/100000000,"n.a.")</x:f>
        <x:v>0</x:v>
      </x:c>
      <x:c r="J5781" s="1" t="str">
        <x:v>日频齐全；折算事件未独立核实</x:v>
      </x:c>
    </x:row>
    <x:row r="5782" ht="25" customHeight="1">
      <x:c r="A5782" s="1" t="str">
        <x:v>中证500</x:v>
      </x:c>
      <x:c r="B5782" s="1" t="str">
        <x:v>510500.SH</x:v>
      </x:c>
      <x:c r="C5782" s="1" t="str">
        <x:v>南方中证500ETF</x:v>
      </x:c>
      <x:c r="D5782" s="7" t="d">
        <x:v>2026-08-25T00:00:00.000Z</x:v>
      </x:c>
      <x:c r="E5782" s="8" t="n">
        <x:f>IF(ISNUMBER('原始字段'!C5791),'原始字段'!C5791,"n.a.")</x:f>
        <x:v>4926568600</x:v>
      </x:c>
      <x:c r="F5782" s="8" t="n">
        <x:f>IF(ISNUMBER('原始字段'!C5887),'原始字段'!C5887,"n.a.")</x:f>
        <x:v>5176168600</x:v>
      </x:c>
      <x:c r="G5782" s="8" t="n">
        <x:f>IF(COUNT(E5782:F5782)=2,F5782-E5782,"n.a.")</x:f>
        <x:v>249600000</x:v>
      </x:c>
      <x:c r="H5782" s="9" t="n">
        <x:f>IF(ISNUMBER('原始字段'!D5887),'原始字段'!D5887,"n.a.")</x:f>
        <x:v>7.7278</x:v>
      </x:c>
      <x:c r="I5782" s="9" t="n">
        <x:f>IF(COUNT(G5782:H5782)=2,G5782*H5782/100000000,"n.a.")</x:f>
        <x:v>19.2885888</x:v>
      </x:c>
      <x:c r="J5782" s="1" t="str">
        <x:v>日频齐全；折算事件未独立核实</x:v>
      </x:c>
    </x:row>
    <x:row r="5783" ht="25" customHeight="1">
      <x:c r="A5783" s="1" t="str">
        <x:v>中证500</x:v>
      </x:c>
      <x:c r="B5783" s="1" t="str">
        <x:v>159968.SZ</x:v>
      </x:c>
      <x:c r="C5783" s="1" t="str">
        <x:v>博时中证500ETF</x:v>
      </x:c>
      <x:c r="D5783" s="7" t="d">
        <x:v>2026-08-25T00:00:00.000Z</x:v>
      </x:c>
      <x:c r="E5783" s="8" t="n">
        <x:f>IF(ISNUMBER('原始字段'!C5778),'原始字段'!C5778,"n.a.")</x:f>
        <x:v>64495098</x:v>
      </x:c>
      <x:c r="F5783" s="8" t="n">
        <x:f>IF(ISNUMBER('原始字段'!C5874),'原始字段'!C5874,"n.a.")</x:f>
        <x:v>64495098</x:v>
      </x:c>
      <x:c r="G5783" s="8" t="n">
        <x:f>IF(COUNT(E5783:F5783)=2,F5783-E5783,"n.a.")</x:f>
        <x:v>0</x:v>
      </x:c>
      <x:c r="H5783" s="9" t="n">
        <x:f>IF(ISNUMBER('原始字段'!D5874),'原始字段'!D5874,"n.a.")</x:f>
        <x:v>10.1196</x:v>
      </x:c>
      <x:c r="I5783" s="9" t="n">
        <x:f>IF(COUNT(G5783:H5783)=2,G5783*H5783/100000000,"n.a.")</x:f>
        <x:v>0</x:v>
      </x:c>
      <x:c r="J5783" s="1" t="str">
        <x:v>日频齐全；折算事件未独立核实</x:v>
      </x:c>
    </x:row>
    <x:row r="5784" ht="25" customHeight="1">
      <x:c r="A5784" s="1" t="str">
        <x:v>中证500</x:v>
      </x:c>
      <x:c r="B5784" s="1" t="str">
        <x:v>561350.SH</x:v>
      </x:c>
      <x:c r="C5784" s="1" t="str">
        <x:v>国泰中证500ETF</x:v>
      </x:c>
      <x:c r="D5784" s="7" t="d">
        <x:v>2026-08-25T00:00:00.000Z</x:v>
      </x:c>
      <x:c r="E5784" s="8" t="n">
        <x:f>IF(ISNUMBER('原始字段'!C5817),'原始字段'!C5817,"n.a.")</x:f>
        <x:v>70700000</x:v>
      </x:c>
      <x:c r="F5784" s="8" t="n">
        <x:f>IF(ISNUMBER('原始字段'!C5913),'原始字段'!C5913,"n.a.")</x:f>
        <x:v>85700000</x:v>
      </x:c>
      <x:c r="G5784" s="8" t="n">
        <x:f>IF(COUNT(E5784:F5784)=2,F5784-E5784,"n.a.")</x:f>
        <x:v>15000000</x:v>
      </x:c>
      <x:c r="H5784" s="9" t="n">
        <x:f>IF(ISNUMBER('原始字段'!D5913),'原始字段'!D5913,"n.a.")</x:f>
        <x:v>1.2274</x:v>
      </x:c>
      <x:c r="I5784" s="9" t="n">
        <x:f>IF(COUNT(G5784:H5784)=2,G5784*H5784/100000000,"n.a.")</x:f>
        <x:v>0.18411</x:v>
      </x:c>
      <x:c r="J5784" s="1" t="str">
        <x:v>日频齐全；折算事件未独立核实</x:v>
      </x:c>
    </x:row>
    <x:row r="5785" ht="25" customHeight="1">
      <x:c r="A5785" s="1" t="str">
        <x:v>中证500</x:v>
      </x:c>
      <x:c r="B5785" s="1" t="str">
        <x:v>512500.SH</x:v>
      </x:c>
      <x:c r="C5785" s="1" t="str">
        <x:v>华夏中证500ETF</x:v>
      </x:c>
      <x:c r="D5785" s="7" t="d">
        <x:v>2026-08-25T00:00:00.000Z</x:v>
      </x:c>
      <x:c r="E5785" s="8" t="n">
        <x:f>IF(ISNUMBER('原始字段'!C5800),'原始字段'!C5800,"n.a.")</x:f>
        <x:v>1809608800</x:v>
      </x:c>
      <x:c r="F5785" s="8" t="n">
        <x:f>IF(ISNUMBER('原始字段'!C5896),'原始字段'!C5896,"n.a.")</x:f>
        <x:v>1837608800</x:v>
      </x:c>
      <x:c r="G5785" s="8" t="n">
        <x:f>IF(COUNT(E5785:F5785)=2,F5785-E5785,"n.a.")</x:f>
        <x:v>28000000</x:v>
      </x:c>
      <x:c r="H5785" s="9" t="n">
        <x:f>IF(ISNUMBER('原始字段'!D5896),'原始字段'!D5896,"n.a.")</x:f>
        <x:v>4.3733</x:v>
      </x:c>
      <x:c r="I5785" s="9" t="n">
        <x:f>IF(COUNT(G5785:H5785)=2,G5785*H5785/100000000,"n.a.")</x:f>
        <x:v>1.2245240000000002</x:v>
      </x:c>
      <x:c r="J5785" s="1" t="str">
        <x:v>日频齐全；折算事件未独立核实</x:v>
      </x:c>
    </x:row>
    <x:row r="5786" ht="25" customHeight="1">
      <x:c r="A5786" s="1" t="str">
        <x:v>中证500</x:v>
      </x:c>
      <x:c r="B5786" s="1" t="str">
        <x:v>510550.SH</x:v>
      </x:c>
      <x:c r="C5786" s="1" t="str">
        <x:v>方正富邦中证500ETF</x:v>
      </x:c>
      <x:c r="D5786" s="7" t="d">
        <x:v>2026-08-25T00:00:00.000Z</x:v>
      </x:c>
      <x:c r="E5786" s="8" t="n">
        <x:f>IF(ISNUMBER('原始字段'!C5794),'原始字段'!C5794,"n.a.")</x:f>
        <x:v>23743300</x:v>
      </x:c>
      <x:c r="F5786" s="8" t="n">
        <x:f>IF(ISNUMBER('原始字段'!C5890),'原始字段'!C5890,"n.a.")</x:f>
        <x:v>23743300</x:v>
      </x:c>
      <x:c r="G5786" s="8" t="n">
        <x:f>IF(COUNT(E5786:F5786)=2,F5786-E5786,"n.a.")</x:f>
        <x:v>0</x:v>
      </x:c>
      <x:c r="H5786" s="9" t="n">
        <x:f>IF(ISNUMBER('原始字段'!D5890),'原始字段'!D5890,"n.a.")</x:f>
        <x:v>1.9855</x:v>
      </x:c>
      <x:c r="I5786" s="9" t="n">
        <x:f>IF(COUNT(G5786:H5786)=2,G5786*H5786/100000000,"n.a.")</x:f>
        <x:v>0</x:v>
      </x:c>
      <x:c r="J5786" s="1" t="str">
        <x:v>日频齐全；折算事件未独立核实</x:v>
      </x:c>
    </x:row>
    <x:row r="5787" ht="25" customHeight="1">
      <x:c r="A5787" s="1" t="str">
        <x:v>中证500</x:v>
      </x:c>
      <x:c r="B5787" s="1" t="str">
        <x:v>510510.SH</x:v>
      </x:c>
      <x:c r="C5787" s="1" t="str">
        <x:v>广发中证500ETF</x:v>
      </x:c>
      <x:c r="D5787" s="7" t="d">
        <x:v>2026-08-25T00:00:00.000Z</x:v>
      </x:c>
      <x:c r="E5787" s="8" t="n">
        <x:f>IF(ISNUMBER('原始字段'!C5792),'原始字段'!C5792,"n.a.")</x:f>
        <x:v>837038300</x:v>
      </x:c>
      <x:c r="F5787" s="8" t="n">
        <x:f>IF(ISNUMBER('原始字段'!C5888),'原始字段'!C5888,"n.a.")</x:f>
        <x:v>851038300</x:v>
      </x:c>
      <x:c r="G5787" s="8" t="n">
        <x:f>IF(COUNT(E5787:F5787)=2,F5787-E5787,"n.a.")</x:f>
        <x:v>14000000</x:v>
      </x:c>
      <x:c r="H5787" s="9" t="n">
        <x:f>IF(ISNUMBER('原始字段'!D5888),'原始字段'!D5888,"n.a.")</x:f>
        <x:v>2.5092</x:v>
      </x:c>
      <x:c r="I5787" s="9" t="n">
        <x:f>IF(COUNT(G5787:H5787)=2,G5787*H5787/100000000,"n.a.")</x:f>
        <x:v>0.351288</x:v>
      </x:c>
      <x:c r="J5787" s="1" t="str">
        <x:v>日频齐全；折算事件未独立核实</x:v>
      </x:c>
    </x:row>
    <x:row r="5788" ht="25" customHeight="1">
      <x:c r="A5788" s="1" t="str">
        <x:v>中证500</x:v>
      </x:c>
      <x:c r="B5788" s="1" t="str">
        <x:v>515550.SH</x:v>
      </x:c>
      <x:c r="C5788" s="1" t="str">
        <x:v>国联中证500ETF</x:v>
      </x:c>
      <x:c r="D5788" s="7" t="d">
        <x:v>2026-08-25T00:00:00.000Z</x:v>
      </x:c>
      <x:c r="E5788" s="8" t="n">
        <x:f>IF(ISNUMBER('原始字段'!C5811),'原始字段'!C5811,"n.a.")</x:f>
        <x:v>20345700</x:v>
      </x:c>
      <x:c r="F5788" s="8" t="n">
        <x:f>IF(ISNUMBER('原始字段'!C5907),'原始字段'!C5907,"n.a.")</x:f>
        <x:v>20345700</x:v>
      </x:c>
      <x:c r="G5788" s="8" t="n">
        <x:f>IF(COUNT(E5788:F5788)=2,F5788-E5788,"n.a.")</x:f>
        <x:v>0</x:v>
      </x:c>
      <x:c r="H5788" s="9" t="n">
        <x:f>IF(ISNUMBER('原始字段'!D5907),'原始字段'!D5907,"n.a.")</x:f>
        <x:v>1.7366</x:v>
      </x:c>
      <x:c r="I5788" s="9" t="n">
        <x:f>IF(COUNT(G5788:H5788)=2,G5788*H5788/100000000,"n.a.")</x:f>
        <x:v>0</x:v>
      </x:c>
      <x:c r="J5788" s="1" t="str">
        <x:v>日频齐全；折算事件未独立核实</x:v>
      </x:c>
    </x:row>
    <x:row r="5789" ht="25" customHeight="1">
      <x:c r="A5789" s="1" t="str">
        <x:v>中证500</x:v>
      </x:c>
      <x:c r="B5789" s="1" t="str">
        <x:v>159500.SZ</x:v>
      </x:c>
      <x:c r="C5789" s="1" t="str">
        <x:v>富国中证500ETF</x:v>
      </x:c>
      <x:c r="D5789" s="7" t="d">
        <x:v>2026-08-25T00:00:00.000Z</x:v>
      </x:c>
      <x:c r="E5789" s="8" t="n">
        <x:f>IF(ISNUMBER('原始字段'!C5752),'原始字段'!C5752,"n.a.")</x:f>
        <x:v>213338865</x:v>
      </x:c>
      <x:c r="F5789" s="8" t="n">
        <x:f>IF(ISNUMBER('原始字段'!C5848),'原始字段'!C5848,"n.a.")</x:f>
        <x:v>216138865</x:v>
      </x:c>
      <x:c r="G5789" s="8" t="n">
        <x:f>IF(COUNT(E5789:F5789)=2,F5789-E5789,"n.a.")</x:f>
        <x:v>2800000</x:v>
      </x:c>
      <x:c r="H5789" s="9" t="n">
        <x:f>IF(ISNUMBER('原始字段'!D5848),'原始字段'!D5848,"n.a.")</x:f>
        <x:v>1.1597</x:v>
      </x:c>
      <x:c r="I5789" s="9" t="n">
        <x:f>IF(COUNT(G5789:H5789)=2,G5789*H5789/100000000,"n.a.")</x:f>
        <x:v>0.0324716</x:v>
      </x:c>
      <x:c r="J5789" s="1" t="str">
        <x:v>日频齐全；折算事件未独立核实</x:v>
      </x:c>
    </x:row>
    <x:row r="5790" ht="25" customHeight="1">
      <x:c r="A5790" s="1" t="str">
        <x:v>中证500</x:v>
      </x:c>
      <x:c r="B5790" s="1" t="str">
        <x:v>512510.SH</x:v>
      </x:c>
      <x:c r="C5790" s="1" t="str">
        <x:v>华泰柏瑞中证500ETF</x:v>
      </x:c>
      <x:c r="D5790" s="7" t="d">
        <x:v>2026-08-25T00:00:00.000Z</x:v>
      </x:c>
      <x:c r="E5790" s="8" t="n">
        <x:f>IF(ISNUMBER('原始字段'!C5801),'原始字段'!C5801,"n.a.")</x:f>
        <x:v>433429800</x:v>
      </x:c>
      <x:c r="F5790" s="8" t="n">
        <x:f>IF(ISNUMBER('原始字段'!C5897),'原始字段'!C5897,"n.a.")</x:f>
        <x:v>433429800</x:v>
      </x:c>
      <x:c r="G5790" s="8" t="n">
        <x:f>IF(COUNT(E5790:F5790)=2,F5790-E5790,"n.a.")</x:f>
        <x:v>0</x:v>
      </x:c>
      <x:c r="H5790" s="9" t="n">
        <x:f>IF(ISNUMBER('原始字段'!D5897),'原始字段'!D5897,"n.a.")</x:f>
        <x:v>2.321</x:v>
      </x:c>
      <x:c r="I5790" s="9" t="n">
        <x:f>IF(COUNT(G5790:H5790)=2,G5790*H5790/100000000,"n.a.")</x:f>
        <x:v>0</x:v>
      </x:c>
      <x:c r="J5790" s="1" t="str">
        <x:v>日频齐全；折算事件未独立核实</x:v>
      </x:c>
    </x:row>
    <x:row r="5791" ht="25" customHeight="1">
      <x:c r="A5791" s="1" t="str">
        <x:v>中证500</x:v>
      </x:c>
      <x:c r="B5791" s="1" t="str">
        <x:v>510570.SH</x:v>
      </x:c>
      <x:c r="C5791" s="1" t="str">
        <x:v>兴业中证500ETF</x:v>
      </x:c>
      <x:c r="D5791" s="7" t="d">
        <x:v>2026-08-25T00:00:00.000Z</x:v>
      </x:c>
      <x:c r="E5791" s="8" t="n">
        <x:f>IF(ISNUMBER('原始字段'!C5796),'原始字段'!C5796,"n.a.")</x:f>
        <x:v>33060600</x:v>
      </x:c>
      <x:c r="F5791" s="8" t="n">
        <x:f>IF(ISNUMBER('原始字段'!C5892),'原始字段'!C5892,"n.a.")</x:f>
        <x:v>33060600</x:v>
      </x:c>
      <x:c r="G5791" s="8" t="n">
        <x:f>IF(COUNT(E5791:F5791)=2,F5791-E5791,"n.a.")</x:f>
        <x:v>0</x:v>
      </x:c>
      <x:c r="H5791" s="9" t="n">
        <x:f>IF(ISNUMBER('原始字段'!D5892),'原始字段'!D5892,"n.a.")</x:f>
        <x:v>1.2162</x:v>
      </x:c>
      <x:c r="I5791" s="9" t="n">
        <x:f>IF(COUNT(G5791:H5791)=2,G5791*H5791/100000000,"n.a.")</x:f>
        <x:v>0</x:v>
      </x:c>
      <x:c r="J5791" s="1" t="str">
        <x:v>日频齐全；折算事件未独立核实</x:v>
      </x:c>
    </x:row>
    <x:row r="5792" ht="25" customHeight="1">
      <x:c r="A5792" s="1" t="str">
        <x:v>中证500</x:v>
      </x:c>
      <x:c r="B5792" s="1" t="str">
        <x:v>510560.SH</x:v>
      </x:c>
      <x:c r="C5792" s="1" t="str">
        <x:v>国寿安保中证500ETF</x:v>
      </x:c>
      <x:c r="D5792" s="7" t="d">
        <x:v>2026-08-25T00:00:00.000Z</x:v>
      </x:c>
      <x:c r="E5792" s="8" t="n">
        <x:f>IF(ISNUMBER('原始字段'!C5795),'原始字段'!C5795,"n.a.")</x:f>
        <x:v>52318700</x:v>
      </x:c>
      <x:c r="F5792" s="8" t="n">
        <x:f>IF(ISNUMBER('原始字段'!C5891),'原始字段'!C5891,"n.a.")</x:f>
        <x:v>52318700</x:v>
      </x:c>
      <x:c r="G5792" s="8" t="n">
        <x:f>IF(COUNT(E5792:F5792)=2,F5792-E5792,"n.a.")</x:f>
        <x:v>0</x:v>
      </x:c>
      <x:c r="H5792" s="9" t="n">
        <x:f>IF(ISNUMBER('原始字段'!D5891),'原始字段'!D5891,"n.a.")</x:f>
        <x:v>1.9399</x:v>
      </x:c>
      <x:c r="I5792" s="9" t="n">
        <x:f>IF(COUNT(G5792:H5792)=2,G5792*H5792/100000000,"n.a.")</x:f>
        <x:v>0</x:v>
      </x:c>
      <x:c r="J5792" s="1" t="str">
        <x:v>日频齐全；折算事件未独立核实</x:v>
      </x:c>
    </x:row>
    <x:row r="5793" ht="25" customHeight="1">
      <x:c r="A5793" s="1" t="str">
        <x:v>中证500</x:v>
      </x:c>
      <x:c r="B5793" s="1" t="str">
        <x:v>159982.SZ</x:v>
      </x:c>
      <x:c r="C5793" s="1" t="str">
        <x:v>鹏华中证500ETF</x:v>
      </x:c>
      <x:c r="D5793" s="7" t="d">
        <x:v>2026-08-25T00:00:00.000Z</x:v>
      </x:c>
      <x:c r="E5793" s="8" t="n">
        <x:f>IF(ISNUMBER('原始字段'!C5781),'原始字段'!C5781,"n.a.")</x:f>
        <x:v>196211253</x:v>
      </x:c>
      <x:c r="F5793" s="8" t="n">
        <x:f>IF(ISNUMBER('原始字段'!C5877),'原始字段'!C5877,"n.a.")</x:f>
        <x:v>200211253</x:v>
      </x:c>
      <x:c r="G5793" s="8" t="n">
        <x:f>IF(COUNT(E5793:F5793)=2,F5793-E5793,"n.a.")</x:f>
        <x:v>4000000</x:v>
      </x:c>
      <x:c r="H5793" s="9" t="n">
        <x:f>IF(ISNUMBER('原始字段'!D5877),'原始字段'!D5877,"n.a.")</x:f>
        <x:v>2.0796</x:v>
      </x:c>
      <x:c r="I5793" s="9" t="n">
        <x:f>IF(COUNT(G5793:H5793)=2,G5793*H5793/100000000,"n.a.")</x:f>
        <x:v>0.083184</x:v>
      </x:c>
      <x:c r="J5793" s="1" t="str">
        <x:v>日频齐全；折算事件未独立核实</x:v>
      </x:c>
    </x:row>
    <x:row r="5794" ht="25" customHeight="1">
      <x:c r="A5794" s="1" t="str">
        <x:v>中证1000</x:v>
      </x:c>
      <x:c r="B5794" s="1" t="str">
        <x:v>560010.SH</x:v>
      </x:c>
      <x:c r="C5794" s="1" t="str">
        <x:v>广发中证1000ETF</x:v>
      </x:c>
      <x:c r="D5794" s="7" t="d">
        <x:v>2026-08-25T00:00:00.000Z</x:v>
      </x:c>
      <x:c r="E5794" s="8" t="n">
        <x:f>IF(ISNUMBER('原始字段'!C5814),'原始字段'!C5814,"n.a.")</x:f>
        <x:v>1862621700</x:v>
      </x:c>
      <x:c r="F5794" s="8" t="n">
        <x:f>IF(ISNUMBER('原始字段'!C5910),'原始字段'!C5910,"n.a.")</x:f>
        <x:v>1876621700</x:v>
      </x:c>
      <x:c r="G5794" s="8" t="n">
        <x:f>IF(COUNT(E5794:F5794)=2,F5794-E5794,"n.a.")</x:f>
        <x:v>14000000</x:v>
      </x:c>
      <x:c r="H5794" s="9" t="n">
        <x:f>IF(ISNUMBER('原始字段'!D5910),'原始字段'!D5910,"n.a.")</x:f>
        <x:v>3.1318</x:v>
      </x:c>
      <x:c r="I5794" s="9" t="n">
        <x:f>IF(COUNT(G5794:H5794)=2,G5794*H5794/100000000,"n.a.")</x:f>
        <x:v>0.438452</x:v>
      </x:c>
      <x:c r="J5794" s="1" t="str">
        <x:v>日频齐全；折算事件未独立核实</x:v>
      </x:c>
    </x:row>
    <x:row r="5795" ht="25" customHeight="1">
      <x:c r="A5795" s="1" t="str">
        <x:v>中证1000</x:v>
      </x:c>
      <x:c r="B5795" s="1" t="str">
        <x:v>159845.SZ</x:v>
      </x:c>
      <x:c r="C5795" s="1" t="str">
        <x:v>华夏中证1000ETF</x:v>
      </x:c>
      <x:c r="D5795" s="7" t="d">
        <x:v>2026-08-25T00:00:00.000Z</x:v>
      </x:c>
      <x:c r="E5795" s="8" t="n">
        <x:f>IF(ISNUMBER('原始字段'!C5765),'原始字段'!C5765,"n.a.")</x:f>
        <x:v>2091425606</x:v>
      </x:c>
      <x:c r="F5795" s="8" t="n">
        <x:f>IF(ISNUMBER('原始字段'!C5861),'原始字段'!C5861,"n.a.")</x:f>
        <x:v>2199425606</x:v>
      </x:c>
      <x:c r="G5795" s="8" t="n">
        <x:f>IF(COUNT(E5795:F5795)=2,F5795-E5795,"n.a.")</x:f>
        <x:v>108000000</x:v>
      </x:c>
      <x:c r="H5795" s="9" t="n">
        <x:f>IF(ISNUMBER('原始字段'!D5861),'原始字段'!D5861,"n.a.")</x:f>
        <x:v>3.1345</x:v>
      </x:c>
      <x:c r="I5795" s="9" t="n">
        <x:f>IF(COUNT(G5795:H5795)=2,G5795*H5795/100000000,"n.a.")</x:f>
        <x:v>3.38526</x:v>
      </x:c>
      <x:c r="J5795" s="1" t="str">
        <x:v>日频齐全；折算事件未独立核实</x:v>
      </x:c>
    </x:row>
    <x:row r="5796" ht="25" customHeight="1">
      <x:c r="A5796" s="1" t="str">
        <x:v>中证1000</x:v>
      </x:c>
      <x:c r="B5796" s="1" t="str">
        <x:v>159633.SZ</x:v>
      </x:c>
      <x:c r="C5796" s="1" t="str">
        <x:v>易方达中证1000ETF</x:v>
      </x:c>
      <x:c r="D5796" s="7" t="d">
        <x:v>2026-08-25T00:00:00.000Z</x:v>
      </x:c>
      <x:c r="E5796" s="8" t="n">
        <x:f>IF(ISNUMBER('原始字段'!C5759),'原始字段'!C5759,"n.a.")</x:f>
        <x:v>1014162658</x:v>
      </x:c>
      <x:c r="F5796" s="8" t="n">
        <x:f>IF(ISNUMBER('原始字段'!C5855),'原始字段'!C5855,"n.a.")</x:f>
        <x:v>1078162658</x:v>
      </x:c>
      <x:c r="G5796" s="8" t="n">
        <x:f>IF(COUNT(E5796:F5796)=2,F5796-E5796,"n.a.")</x:f>
        <x:v>64000000</x:v>
      </x:c>
      <x:c r="H5796" s="9" t="n">
        <x:f>IF(ISNUMBER('原始字段'!D5855),'原始字段'!D5855,"n.a.")</x:f>
        <x:v>3.2193</x:v>
      </x:c>
      <x:c r="I5796" s="9" t="n">
        <x:f>IF(COUNT(G5796:H5796)=2,G5796*H5796/100000000,"n.a.")</x:f>
        <x:v>2.060352</x:v>
      </x:c>
      <x:c r="J5796" s="1" t="str">
        <x:v>日频齐全；折算事件未独立核实</x:v>
      </x:c>
    </x:row>
    <x:row r="5797" ht="25" customHeight="1">
      <x:c r="A5797" s="1" t="str">
        <x:v>中证1000</x:v>
      </x:c>
      <x:c r="B5797" s="1" t="str">
        <x:v>159629.SZ</x:v>
      </x:c>
      <x:c r="C5797" s="1" t="str">
        <x:v>富国中证1000ETF</x:v>
      </x:c>
      <x:c r="D5797" s="7" t="d">
        <x:v>2026-08-25T00:00:00.000Z</x:v>
      </x:c>
      <x:c r="E5797" s="8" t="n">
        <x:f>IF(ISNUMBER('原始字段'!C5758),'原始字段'!C5758,"n.a.")</x:f>
        <x:v>963252663</x:v>
      </x:c>
      <x:c r="F5797" s="8" t="n">
        <x:f>IF(ISNUMBER('原始字段'!C5854),'原始字段'!C5854,"n.a.")</x:f>
        <x:v>995252663</x:v>
      </x:c>
      <x:c r="G5797" s="8" t="n">
        <x:f>IF(COUNT(E5797:F5797)=2,F5797-E5797,"n.a.")</x:f>
        <x:v>32000000</x:v>
      </x:c>
      <x:c r="H5797" s="9" t="n">
        <x:f>IF(ISNUMBER('原始字段'!D5854),'原始字段'!D5854,"n.a.")</x:f>
        <x:v>3.1458</x:v>
      </x:c>
      <x:c r="I5797" s="9" t="n">
        <x:f>IF(COUNT(G5797:H5797)=2,G5797*H5797/100000000,"n.a.")</x:f>
        <x:v>1.006656</x:v>
      </x:c>
      <x:c r="J5797" s="1" t="str">
        <x:v>日频齐全；折算事件未独立核实</x:v>
      </x:c>
    </x:row>
    <x:row r="5798" ht="25" customHeight="1">
      <x:c r="A5798" s="1" t="str">
        <x:v>中证1000</x:v>
      </x:c>
      <x:c r="B5798" s="1" t="str">
        <x:v>512100.SH</x:v>
      </x:c>
      <x:c r="C5798" s="1" t="str">
        <x:v>南方中证1000ETF</x:v>
      </x:c>
      <x:c r="D5798" s="7" t="d">
        <x:v>2026-08-25T00:00:00.000Z</x:v>
      </x:c>
      <x:c r="E5798" s="8" t="n">
        <x:f>IF(ISNUMBER('原始字段'!C5799),'原始字段'!C5799,"n.a.")</x:f>
        <x:v>6437217600</x:v>
      </x:c>
      <x:c r="F5798" s="8" t="n">
        <x:f>IF(ISNUMBER('原始字段'!C5895),'原始字段'!C5895,"n.a.")</x:f>
        <x:v>6881217600</x:v>
      </x:c>
      <x:c r="G5798" s="8" t="n">
        <x:f>IF(COUNT(E5798:F5798)=2,F5798-E5798,"n.a.")</x:f>
        <x:v>444000000</x:v>
      </x:c>
      <x:c r="H5798" s="9" t="n">
        <x:f>IF(ISNUMBER('原始字段'!D5895),'原始字段'!D5895,"n.a.")</x:f>
        <x:v>3.0527</x:v>
      </x:c>
      <x:c r="I5798" s="9" t="n">
        <x:f>IF(COUNT(G5798:H5798)=2,G5798*H5798/100000000,"n.a.")</x:f>
        <x:v>13.553988</x:v>
      </x:c>
      <x:c r="J5798" s="1" t="str">
        <x:v>日频齐全；折算事件未独立核实</x:v>
      </x:c>
    </x:row>
    <x:row r="5799" ht="25" customHeight="1">
      <x:c r="A5799" s="1" t="str">
        <x:v>中证1000</x:v>
      </x:c>
      <x:c r="B5799" s="1" t="str">
        <x:v>516300.SH</x:v>
      </x:c>
      <x:c r="C5799" s="1" t="str">
        <x:v>华泰柏瑞中证1000ETF</x:v>
      </x:c>
      <x:c r="D5799" s="7" t="d">
        <x:v>2026-08-25T00:00:00.000Z</x:v>
      </x:c>
      <x:c r="E5799" s="8" t="n">
        <x:f>IF(ISNUMBER('原始字段'!C5813),'原始字段'!C5813,"n.a.")</x:f>
        <x:v>43012600</x:v>
      </x:c>
      <x:c r="F5799" s="8" t="n">
        <x:f>IF(ISNUMBER('原始字段'!C5909),'原始字段'!C5909,"n.a.")</x:f>
        <x:v>43012600</x:v>
      </x:c>
      <x:c r="G5799" s="8" t="n">
        <x:f>IF(COUNT(E5799:F5799)=2,F5799-E5799,"n.a.")</x:f>
        <x:v>0</x:v>
      </x:c>
      <x:c r="H5799" s="9" t="n">
        <x:f>IF(ISNUMBER('原始字段'!D5909),'原始字段'!D5909,"n.a.")</x:f>
        <x:v>3.1694</x:v>
      </x:c>
      <x:c r="I5799" s="9" t="n">
        <x:f>IF(COUNT(G5799:H5799)=2,G5799*H5799/100000000,"n.a.")</x:f>
        <x:v>0</x:v>
      </x:c>
      <x:c r="J5799" s="1" t="str">
        <x:v>日频齐全；折算事件未独立核实</x:v>
      </x:c>
    </x:row>
    <x:row r="5800" ht="25" customHeight="1">
      <x:c r="A5800" s="1" t="str">
        <x:v>中证1000</x:v>
      </x:c>
      <x:c r="B5800" s="1" t="str">
        <x:v>560110.SH</x:v>
      </x:c>
      <x:c r="C5800" s="1" t="str">
        <x:v>汇添富中证1000ETF</x:v>
      </x:c>
      <x:c r="D5800" s="7" t="d">
        <x:v>2026-08-25T00:00:00.000Z</x:v>
      </x:c>
      <x:c r="E5800" s="8" t="n">
        <x:f>IF(ISNUMBER('原始字段'!C5815),'原始字段'!C5815,"n.a.")</x:f>
        <x:v>361903500</x:v>
      </x:c>
      <x:c r="F5800" s="8" t="n">
        <x:f>IF(ISNUMBER('原始字段'!C5911),'原始字段'!C5911,"n.a.")</x:f>
        <x:v>364903500</x:v>
      </x:c>
      <x:c r="G5800" s="8" t="n">
        <x:f>IF(COUNT(E5800:F5800)=2,F5800-E5800,"n.a.")</x:f>
        <x:v>3000000</x:v>
      </x:c>
      <x:c r="H5800" s="9" t="n">
        <x:f>IF(ISNUMBER('原始字段'!D5911),'原始字段'!D5911,"n.a.")</x:f>
        <x:v>1.1331</x:v>
      </x:c>
      <x:c r="I5800" s="9" t="n">
        <x:f>IF(COUNT(G5800:H5800)=2,G5800*H5800/100000000,"n.a.")</x:f>
        <x:v>0.033993</x:v>
      </x:c>
      <x:c r="J5800" s="1" t="str">
        <x:v>日频齐全；折算事件未独立核实</x:v>
      </x:c>
    </x:row>
    <x:row r="5801" ht="25" customHeight="1">
      <x:c r="A5801" s="1" t="str">
        <x:v>中证2000</x:v>
      </x:c>
      <x:c r="B5801" s="1" t="str">
        <x:v>159535.SZ</x:v>
      </x:c>
      <x:c r="C5801" s="1" t="str">
        <x:v>嘉实中证2000ETF</x:v>
      </x:c>
      <x:c r="D5801" s="7" t="d">
        <x:v>2026-08-25T00:00:00.000Z</x:v>
      </x:c>
      <x:c r="E5801" s="8" t="n">
        <x:f>IF(ISNUMBER('原始字段'!C5756),'原始字段'!C5756,"n.a.")</x:f>
        <x:v>25981088</x:v>
      </x:c>
      <x:c r="F5801" s="8" t="n">
        <x:f>IF(ISNUMBER('原始字段'!C5852),'原始字段'!C5852,"n.a.")</x:f>
        <x:v>25981088</x:v>
      </x:c>
      <x:c r="G5801" s="8" t="n">
        <x:f>IF(COUNT(E5801:F5801)=2,F5801-E5801,"n.a.")</x:f>
        <x:v>0</x:v>
      </x:c>
      <x:c r="H5801" s="9" t="n">
        <x:f>IF(ISNUMBER('原始字段'!D5852),'原始字段'!D5852,"n.a.")</x:f>
        <x:v>1.4852</x:v>
      </x:c>
      <x:c r="I5801" s="9" t="n">
        <x:f>IF(COUNT(G5801:H5801)=2,G5801*H5801/100000000,"n.a.")</x:f>
        <x:v>0</x:v>
      </x:c>
      <x:c r="J5801" s="1" t="str">
        <x:v>日频齐全；折算事件未独立核实</x:v>
      </x:c>
    </x:row>
    <x:row r="5802" ht="25" customHeight="1">
      <x:c r="A5802" s="1" t="str">
        <x:v>中证2000</x:v>
      </x:c>
      <x:c r="B5802" s="1" t="str">
        <x:v>159536.SZ</x:v>
      </x:c>
      <x:c r="C5802" s="1" t="str">
        <x:v>汇添富中证2000ETF</x:v>
      </x:c>
      <x:c r="D5802" s="7" t="d">
        <x:v>2026-08-25T00:00:00.000Z</x:v>
      </x:c>
      <x:c r="E5802" s="8" t="n">
        <x:f>IF(ISNUMBER('原始字段'!C5757),'原始字段'!C5757,"n.a.")</x:f>
        <x:v>45261589</x:v>
      </x:c>
      <x:c r="F5802" s="8" t="n">
        <x:f>IF(ISNUMBER('原始字段'!C5853),'原始字段'!C5853,"n.a.")</x:f>
        <x:v>45261589</x:v>
      </x:c>
      <x:c r="G5802" s="8" t="n">
        <x:f>IF(COUNT(E5802:F5802)=2,F5802-E5802,"n.a.")</x:f>
        <x:v>0</x:v>
      </x:c>
      <x:c r="H5802" s="9" t="n">
        <x:f>IF(ISNUMBER('原始字段'!D5853),'原始字段'!D5853,"n.a.")</x:f>
        <x:v>1.3832</x:v>
      </x:c>
      <x:c r="I5802" s="9" t="n">
        <x:f>IF(COUNT(G5802:H5802)=2,G5802*H5802/100000000,"n.a.")</x:f>
        <x:v>0</x:v>
      </x:c>
      <x:c r="J5802" s="1" t="str">
        <x:v>日频齐全；折算事件未独立核实</x:v>
      </x:c>
    </x:row>
    <x:row r="5803" ht="25" customHeight="1">
      <x:c r="A5803" s="1" t="str">
        <x:v>中证2000</x:v>
      </x:c>
      <x:c r="B5803" s="1" t="str">
        <x:v>159531.SZ</x:v>
      </x:c>
      <x:c r="C5803" s="1" t="str">
        <x:v>南方中证2000ETF</x:v>
      </x:c>
      <x:c r="D5803" s="7" t="d">
        <x:v>2026-08-25T00:00:00.000Z</x:v>
      </x:c>
      <x:c r="E5803" s="8" t="n">
        <x:f>IF(ISNUMBER('原始字段'!C5753),'原始字段'!C5753,"n.a.")</x:f>
        <x:v>958608406</x:v>
      </x:c>
      <x:c r="F5803" s="8" t="n">
        <x:f>IF(ISNUMBER('原始字段'!C5849),'原始字段'!C5849,"n.a.")</x:f>
        <x:v>968608406</x:v>
      </x:c>
      <x:c r="G5803" s="8" t="n">
        <x:f>IF(COUNT(E5803:F5803)=2,F5803-E5803,"n.a.")</x:f>
        <x:v>10000000</x:v>
      </x:c>
      <x:c r="H5803" s="9" t="n">
        <x:f>IF(ISNUMBER('原始字段'!D5849),'原始字段'!D5849,"n.a.")</x:f>
        <x:v>1.4482</x:v>
      </x:c>
      <x:c r="I5803" s="9" t="n">
        <x:f>IF(COUNT(G5803:H5803)=2,G5803*H5803/100000000,"n.a.")</x:f>
        <x:v>0.14482</x:v>
      </x:c>
      <x:c r="J5803" s="1" t="str">
        <x:v>日频齐全；折算事件未独立核实</x:v>
      </x:c>
    </x:row>
    <x:row r="5804" ht="25" customHeight="1">
      <x:c r="A5804" s="1" t="str">
        <x:v>中证2000</x:v>
      </x:c>
      <x:c r="B5804" s="1" t="str">
        <x:v>159532.SZ</x:v>
      </x:c>
      <x:c r="C5804" s="1" t="str">
        <x:v>易方达中证2000ETF</x:v>
      </x:c>
      <x:c r="D5804" s="7" t="d">
        <x:v>2026-08-25T00:00:00.000Z</x:v>
      </x:c>
      <x:c r="E5804" s="8" t="n">
        <x:f>IF(ISNUMBER('原始字段'!C5754),'原始字段'!C5754,"n.a.")</x:f>
        <x:v>167564791</x:v>
      </x:c>
      <x:c r="F5804" s="8" t="n">
        <x:f>IF(ISNUMBER('原始字段'!C5850),'原始字段'!C5850,"n.a.")</x:f>
        <x:v>169564791</x:v>
      </x:c>
      <x:c r="G5804" s="8" t="n">
        <x:f>IF(COUNT(E5804:F5804)=2,F5804-E5804,"n.a.")</x:f>
        <x:v>2000000</x:v>
      </x:c>
      <x:c r="H5804" s="9" t="n">
        <x:f>IF(ISNUMBER('原始字段'!D5850),'原始字段'!D5850,"n.a.")</x:f>
        <x:v>1.6354</x:v>
      </x:c>
      <x:c r="I5804" s="9" t="n">
        <x:f>IF(COUNT(G5804:H5804)=2,G5804*H5804/100000000,"n.a.")</x:f>
        <x:v>0.032708</x:v>
      </x:c>
      <x:c r="J5804" s="1" t="str">
        <x:v>日频齐全；折算事件未独立核实</x:v>
      </x:c>
    </x:row>
    <x:row r="5805" ht="25" customHeight="1">
      <x:c r="A5805" s="1" t="str">
        <x:v>中证2000</x:v>
      </x:c>
      <x:c r="B5805" s="1" t="str">
        <x:v>159533.SZ</x:v>
      </x:c>
      <x:c r="C5805" s="1" t="str">
        <x:v>博时中证2000ETF</x:v>
      </x:c>
      <x:c r="D5805" s="7" t="d">
        <x:v>2026-08-25T00:00:00.000Z</x:v>
      </x:c>
      <x:c r="E5805" s="8" t="n">
        <x:f>IF(ISNUMBER('原始字段'!C5755),'原始字段'!C5755,"n.a.")</x:f>
        <x:v>14458785</x:v>
      </x:c>
      <x:c r="F5805" s="8" t="n">
        <x:f>IF(ISNUMBER('原始字段'!C5851),'原始字段'!C5851,"n.a.")</x:f>
        <x:v>14458785</x:v>
      </x:c>
      <x:c r="G5805" s="8" t="n">
        <x:f>IF(COUNT(E5805:F5805)=2,F5805-E5805,"n.a.")</x:f>
        <x:v>0</x:v>
      </x:c>
      <x:c r="H5805" s="9" t="n">
        <x:f>IF(ISNUMBER('原始字段'!D5851),'原始字段'!D5851,"n.a.")</x:f>
        <x:v>1.9177</x:v>
      </x:c>
      <x:c r="I5805" s="9" t="n">
        <x:f>IF(COUNT(G5805:H5805)=2,G5805*H5805/100000000,"n.a.")</x:f>
        <x:v>0</x:v>
      </x:c>
      <x:c r="J5805" s="1" t="str">
        <x:v>日频齐全；折算事件未独立核实</x:v>
      </x:c>
    </x:row>
    <x:row r="5806" ht="25" customHeight="1">
      <x:c r="A5806" s="1" t="str">
        <x:v>中证2000</x:v>
      </x:c>
      <x:c r="B5806" s="1" t="str">
        <x:v>561370.SH</x:v>
      </x:c>
      <x:c r="C5806" s="1" t="str">
        <x:v>国泰中证2000ETF</x:v>
      </x:c>
      <x:c r="D5806" s="7" t="d">
        <x:v>2026-08-25T00:00:00.000Z</x:v>
      </x:c>
      <x:c r="E5806" s="8" t="n">
        <x:f>IF(ISNUMBER('原始字段'!C5818),'原始字段'!C5818,"n.a.")</x:f>
        <x:v>32356000</x:v>
      </x:c>
      <x:c r="F5806" s="8" t="n">
        <x:f>IF(ISNUMBER('原始字段'!C5914),'原始字段'!C5914,"n.a.")</x:f>
        <x:v>32356000</x:v>
      </x:c>
      <x:c r="G5806" s="8" t="n">
        <x:f>IF(COUNT(E5806:F5806)=2,F5806-E5806,"n.a.")</x:f>
        <x:v>0</x:v>
      </x:c>
      <x:c r="H5806" s="9" t="n">
        <x:f>IF(ISNUMBER('原始字段'!D5914),'原始字段'!D5914,"n.a.")</x:f>
        <x:v>1.4041</x:v>
      </x:c>
      <x:c r="I5806" s="9" t="n">
        <x:f>IF(COUNT(G5806:H5806)=2,G5806*H5806/100000000,"n.a.")</x:f>
        <x:v>0</x:v>
      </x:c>
      <x:c r="J5806" s="1" t="str">
        <x:v>日频齐全；折算事件未独立核实</x:v>
      </x:c>
    </x:row>
    <x:row r="5807" ht="25" customHeight="1">
      <x:c r="A5807" s="1" t="str">
        <x:v>中证2000</x:v>
      </x:c>
      <x:c r="B5807" s="1" t="str">
        <x:v>563300.SH</x:v>
      </x:c>
      <x:c r="C5807" s="1" t="str">
        <x:v>华泰柏瑞中证2000ETF</x:v>
      </x:c>
      <x:c r="D5807" s="7" t="d">
        <x:v>2026-08-25T00:00:00.000Z</x:v>
      </x:c>
      <x:c r="E5807" s="8" t="n">
        <x:f>IF(ISNUMBER('原始字段'!C5822),'原始字段'!C5822,"n.a.")</x:f>
        <x:v>4153674000</x:v>
      </x:c>
      <x:c r="F5807" s="8" t="n">
        <x:f>IF(ISNUMBER('原始字段'!C5918),'原始字段'!C5918,"n.a.")</x:f>
        <x:v>4613674000</x:v>
      </x:c>
      <x:c r="G5807" s="8" t="n">
        <x:f>IF(COUNT(E5807:F5807)=2,F5807-E5807,"n.a.")</x:f>
        <x:v>460000000</x:v>
      </x:c>
      <x:c r="H5807" s="9" t="n">
        <x:f>IF(ISNUMBER('原始字段'!D5918),'原始字段'!D5918,"n.a.")</x:f>
        <x:v>1.4125</x:v>
      </x:c>
      <x:c r="I5807" s="9" t="n">
        <x:f>IF(COUNT(G5807:H5807)=2,G5807*H5807/100000000,"n.a.")</x:f>
        <x:v>6.4975</x:v>
      </x:c>
      <x:c r="J5807" s="1" t="str">
        <x:v>日频齐全；折算事件未独立核实</x:v>
      </x:c>
    </x:row>
    <x:row r="5808" ht="25" customHeight="1">
      <x:c r="A5808" s="1" t="str">
        <x:v>中证2000</x:v>
      </x:c>
      <x:c r="B5808" s="1" t="str">
        <x:v>562660.SH</x:v>
      </x:c>
      <x:c r="C5808" s="1" t="str">
        <x:v>华夏中证2000ETF</x:v>
      </x:c>
      <x:c r="D5808" s="7" t="d">
        <x:v>2026-08-25T00:00:00.000Z</x:v>
      </x:c>
      <x:c r="E5808" s="8" t="n">
        <x:f>IF(ISNUMBER('原始字段'!C5820),'原始字段'!C5820,"n.a.")</x:f>
        <x:v>314874000</x:v>
      </x:c>
      <x:c r="F5808" s="8" t="n">
        <x:f>IF(ISNUMBER('原始字段'!C5916),'原始字段'!C5916,"n.a.")</x:f>
        <x:v>312874000</x:v>
      </x:c>
      <x:c r="G5808" s="8" t="n">
        <x:f>IF(COUNT(E5808:F5808)=2,F5808-E5808,"n.a.")</x:f>
        <x:v>-2000000</x:v>
      </x:c>
      <x:c r="H5808" s="9" t="n">
        <x:f>IF(ISNUMBER('原始字段'!D5916),'原始字段'!D5916,"n.a.")</x:f>
        <x:v>1.8675</x:v>
      </x:c>
      <x:c r="I5808" s="9" t="n">
        <x:f>IF(COUNT(G5808:H5808)=2,G5808*H5808/100000000,"n.a.")</x:f>
        <x:v>-0.03735</x:v>
      </x:c>
      <x:c r="J5808" s="1" t="str">
        <x:v>日频齐全；折算事件未独立核实</x:v>
      </x:c>
    </x:row>
    <x:row r="5809" ht="25" customHeight="1">
      <x:c r="A5809" s="1" t="str">
        <x:v>中证2000</x:v>
      </x:c>
      <x:c r="B5809" s="1" t="str">
        <x:v>563200.SH</x:v>
      </x:c>
      <x:c r="C5809" s="1" t="str">
        <x:v>富国中证2000ETF</x:v>
      </x:c>
      <x:c r="D5809" s="7" t="d">
        <x:v>2026-08-25T00:00:00.000Z</x:v>
      </x:c>
      <x:c r="E5809" s="8" t="n">
        <x:f>IF(ISNUMBER('原始字段'!C5821),'原始字段'!C5821,"n.a.")</x:f>
        <x:v>55458800</x:v>
      </x:c>
      <x:c r="F5809" s="8" t="n">
        <x:f>IF(ISNUMBER('原始字段'!C5917),'原始字段'!C5917,"n.a.")</x:f>
        <x:v>53458800</x:v>
      </x:c>
      <x:c r="G5809" s="8" t="n">
        <x:f>IF(COUNT(E5809:F5809)=2,F5809-E5809,"n.a.")</x:f>
        <x:v>-2000000</x:v>
      </x:c>
      <x:c r="H5809" s="9" t="n">
        <x:f>IF(ISNUMBER('原始字段'!D5917),'原始字段'!D5917,"n.a.")</x:f>
        <x:v>1.5061</x:v>
      </x:c>
      <x:c r="I5809" s="9" t="n">
        <x:f>IF(COUNT(G5809:H5809)=2,G5809*H5809/100000000,"n.a.")</x:f>
        <x:v>-0.030122</x:v>
      </x:c>
      <x:c r="J5809" s="1" t="str">
        <x:v>日频齐全；折算事件未独立核实</x:v>
      </x:c>
    </x:row>
    <x:row r="5810" ht="25" customHeight="1">
      <x:c r="A5810" s="1" t="str">
        <x:v>中证2000</x:v>
      </x:c>
      <x:c r="B5810" s="1" t="str">
        <x:v>560220.SH</x:v>
      </x:c>
      <x:c r="C5810" s="1" t="str">
        <x:v>广发中证2000ETF</x:v>
      </x:c>
      <x:c r="D5810" s="7" t="d">
        <x:v>2026-08-25T00:00:00.000Z</x:v>
      </x:c>
      <x:c r="E5810" s="8" t="n">
        <x:f>IF(ISNUMBER('原始字段'!C5816),'原始字段'!C5816,"n.a.")</x:f>
        <x:v>63717000</x:v>
      </x:c>
      <x:c r="F5810" s="8" t="n">
        <x:f>IF(ISNUMBER('原始字段'!C5912),'原始字段'!C5912,"n.a.")</x:f>
        <x:v>63717000</x:v>
      </x:c>
      <x:c r="G5810" s="8" t="n">
        <x:f>IF(COUNT(E5810:F5810)=2,F5810-E5810,"n.a.")</x:f>
        <x:v>0</x:v>
      </x:c>
      <x:c r="H5810" s="9" t="n">
        <x:f>IF(ISNUMBER('原始字段'!D5912),'原始字段'!D5912,"n.a.")</x:f>
        <x:v>1.4245</x:v>
      </x:c>
      <x:c r="I5810" s="9" t="n">
        <x:f>IF(COUNT(G5810:H5810)=2,G5810*H5810/100000000,"n.a.")</x:f>
        <x:v>0</x:v>
      </x:c>
      <x:c r="J5810" s="1" t="str">
        <x:v>日频齐全；折算事件未独立核实</x:v>
      </x:c>
    </x:row>
    <x:row r="5811" ht="25" customHeight="1">
      <x:c r="A5811" s="1" t="str">
        <x:v>创业板指</x:v>
      </x:c>
      <x:c r="B5811" s="1" t="str">
        <x:v>159810.SZ</x:v>
      </x:c>
      <x:c r="C5811" s="1" t="str">
        <x:v>浦银创业板ETF</x:v>
      </x:c>
      <x:c r="D5811" s="7" t="d">
        <x:v>2026-08-25T00:00:00.000Z</x:v>
      </x:c>
      <x:c r="E5811" s="8" t="n">
        <x:f>IF(ISNUMBER('原始字段'!C5762),'原始字段'!C5762,"n.a.")</x:f>
        <x:v>56475458</x:v>
      </x:c>
      <x:c r="F5811" s="8" t="n">
        <x:f>IF(ISNUMBER('原始字段'!C5858),'原始字段'!C5858,"n.a.")</x:f>
        <x:v>56475458</x:v>
      </x:c>
      <x:c r="G5811" s="8" t="n">
        <x:f>IF(COUNT(E5811:F5811)=2,F5811-E5811,"n.a.")</x:f>
        <x:v>0</x:v>
      </x:c>
      <x:c r="H5811" s="9" t="n">
        <x:f>IF(ISNUMBER('原始字段'!D5858),'原始字段'!D5858,"n.a.")</x:f>
        <x:v>1.3688</x:v>
      </x:c>
      <x:c r="I5811" s="9" t="n">
        <x:f>IF(COUNT(G5811:H5811)=2,G5811*H5811/100000000,"n.a.")</x:f>
        <x:v>0</x:v>
      </x:c>
      <x:c r="J5811" s="1" t="str">
        <x:v>日频齐全；折算事件未独立核实</x:v>
      </x:c>
    </x:row>
    <x:row r="5812" ht="25" customHeight="1">
      <x:c r="A5812" s="1" t="str">
        <x:v>创业板指</x:v>
      </x:c>
      <x:c r="B5812" s="1" t="str">
        <x:v>159808.SZ</x:v>
      </x:c>
      <x:c r="C5812" s="1" t="str">
        <x:v>融通创业板ETF</x:v>
      </x:c>
      <x:c r="D5812" s="7" t="d">
        <x:v>2026-08-25T00:00:00.000Z</x:v>
      </x:c>
      <x:c r="E5812" s="8" t="n">
        <x:f>IF(ISNUMBER('原始字段'!C5761),'原始字段'!C5761,"n.a.")</x:f>
        <x:v>49484790</x:v>
      </x:c>
      <x:c r="F5812" s="8" t="n">
        <x:f>IF(ISNUMBER('原始字段'!C5857),'原始字段'!C5857,"n.a.")</x:f>
        <x:v>49484790</x:v>
      </x:c>
      <x:c r="G5812" s="8" t="n">
        <x:f>IF(COUNT(E5812:F5812)=2,F5812-E5812,"n.a.")</x:f>
        <x:v>0</x:v>
      </x:c>
      <x:c r="H5812" s="9" t="n">
        <x:f>IF(ISNUMBER('原始字段'!D5857),'原始字段'!D5857,"n.a.")</x:f>
        <x:v>1.3185</x:v>
      </x:c>
      <x:c r="I5812" s="9" t="n">
        <x:f>IF(COUNT(G5812:H5812)=2,G5812*H5812/100000000,"n.a.")</x:f>
        <x:v>0</x:v>
      </x:c>
      <x:c r="J5812" s="1" t="str">
        <x:v>日频齐全；折算事件未独立核实</x:v>
      </x:c>
    </x:row>
    <x:row r="5813" ht="25" customHeight="1">
      <x:c r="A5813" s="1" t="str">
        <x:v>创业板指</x:v>
      </x:c>
      <x:c r="B5813" s="1" t="str">
        <x:v>159964.SZ</x:v>
      </x:c>
      <x:c r="C5813" s="1" t="str">
        <x:v>平安创业板ETF</x:v>
      </x:c>
      <x:c r="D5813" s="7" t="d">
        <x:v>2026-08-25T00:00:00.000Z</x:v>
      </x:c>
      <x:c r="E5813" s="8" t="n">
        <x:f>IF(ISNUMBER('原始字段'!C5777),'原始字段'!C5777,"n.a.")</x:f>
        <x:v>163481881</x:v>
      </x:c>
      <x:c r="F5813" s="8" t="n">
        <x:f>IF(ISNUMBER('原始字段'!C5873),'原始字段'!C5873,"n.a.")</x:f>
        <x:v>165481881</x:v>
      </x:c>
      <x:c r="G5813" s="8" t="n">
        <x:f>IF(COUNT(E5813:F5813)=2,F5813-E5813,"n.a.")</x:f>
        <x:v>2000000</x:v>
      </x:c>
      <x:c r="H5813" s="9" t="n">
        <x:f>IF(ISNUMBER('原始字段'!D5873),'原始字段'!D5873,"n.a.")</x:f>
        <x:v>2.2336</x:v>
      </x:c>
      <x:c r="I5813" s="9" t="n">
        <x:f>IF(COUNT(G5813:H5813)=2,G5813*H5813/100000000,"n.a.")</x:f>
        <x:v>0.044672</x:v>
      </x:c>
      <x:c r="J5813" s="1" t="str">
        <x:v>日频齐全；折算事件未独立核实</x:v>
      </x:c>
    </x:row>
    <x:row r="5814" ht="25" customHeight="1">
      <x:c r="A5814" s="1" t="str">
        <x:v>创业板指</x:v>
      </x:c>
      <x:c r="B5814" s="1" t="str">
        <x:v>159915.SZ</x:v>
      </x:c>
      <x:c r="C5814" s="1" t="str">
        <x:v>易方达创业板ETF</x:v>
      </x:c>
      <x:c r="D5814" s="7" t="d">
        <x:v>2026-08-25T00:00:00.000Z</x:v>
      </x:c>
      <x:c r="E5814" s="8" t="n">
        <x:f>IF(ISNUMBER('原始字段'!C5767),'原始字段'!C5767,"n.a.")</x:f>
        <x:v>18316454936</x:v>
      </x:c>
      <x:c r="F5814" s="8" t="n">
        <x:f>IF(ISNUMBER('原始字段'!C5863),'原始字段'!C5863,"n.a.")</x:f>
        <x:v>19004454936</x:v>
      </x:c>
      <x:c r="G5814" s="8" t="n">
        <x:f>IF(COUNT(E5814:F5814)=2,F5814-E5814,"n.a.")</x:f>
        <x:v>688000000</x:v>
      </x:c>
      <x:c r="H5814" s="9" t="n">
        <x:f>IF(ISNUMBER('原始字段'!D5863),'原始字段'!D5863,"n.a.")</x:f>
        <x:v>3.4158</x:v>
      </x:c>
      <x:c r="I5814" s="9" t="n">
        <x:f>IF(COUNT(G5814:H5814)=2,G5814*H5814/100000000,"n.a.")</x:f>
        <x:v>23.500704</x:v>
      </x:c>
      <x:c r="J5814" s="1" t="str">
        <x:v>日频齐全；折算事件未独立核实</x:v>
      </x:c>
    </x:row>
    <x:row r="5815" ht="25" customHeight="1">
      <x:c r="A5815" s="1" t="str">
        <x:v>创业板指</x:v>
      </x:c>
      <x:c r="B5815" s="1" t="str">
        <x:v>159971.SZ</x:v>
      </x:c>
      <x:c r="C5815" s="1" t="str">
        <x:v>富国创业板ETF</x:v>
      </x:c>
      <x:c r="D5815" s="7" t="d">
        <x:v>2026-08-25T00:00:00.000Z</x:v>
      </x:c>
      <x:c r="E5815" s="8" t="n">
        <x:f>IF(ISNUMBER('原始字段'!C5779),'原始字段'!C5779,"n.a.")</x:f>
        <x:v>1662020288</x:v>
      </x:c>
      <x:c r="F5815" s="8" t="n">
        <x:f>IF(ISNUMBER('原始字段'!C5875),'原始字段'!C5875,"n.a.")</x:f>
        <x:v>1692020288</x:v>
      </x:c>
      <x:c r="G5815" s="8" t="n">
        <x:f>IF(COUNT(E5815:F5815)=2,F5815-E5815,"n.a.")</x:f>
        <x:v>30000000</x:v>
      </x:c>
      <x:c r="H5815" s="9" t="n">
        <x:f>IF(ISNUMBER('原始字段'!D5875),'原始字段'!D5875,"n.a.")</x:f>
        <x:v>1.1877</x:v>
      </x:c>
      <x:c r="I5815" s="9" t="n">
        <x:f>IF(COUNT(G5815:H5815)=2,G5815*H5815/100000000,"n.a.")</x:f>
        <x:v>0.35631</x:v>
      </x:c>
      <x:c r="J5815" s="1" t="str">
        <x:v>日频齐全；折算事件未独立核实</x:v>
      </x:c>
    </x:row>
    <x:row r="5816" ht="25" customHeight="1">
      <x:c r="A5816" s="1" t="str">
        <x:v>创业板指</x:v>
      </x:c>
      <x:c r="B5816" s="1" t="str">
        <x:v>159957.SZ</x:v>
      </x:c>
      <x:c r="C5816" s="1" t="str">
        <x:v>华夏创业板ETF</x:v>
      </x:c>
      <x:c r="D5816" s="7" t="d">
        <x:v>2026-08-25T00:00:00.000Z</x:v>
      </x:c>
      <x:c r="E5816" s="8" t="n">
        <x:f>IF(ISNUMBER('原始字段'!C5775),'原始字段'!C5775,"n.a.")</x:f>
        <x:v>1162784560</x:v>
      </x:c>
      <x:c r="F5816" s="8" t="n">
        <x:f>IF(ISNUMBER('原始字段'!C5871),'原始字段'!C5871,"n.a.")</x:f>
        <x:v>1179784560</x:v>
      </x:c>
      <x:c r="G5816" s="8" t="n">
        <x:f>IF(COUNT(E5816:F5816)=2,F5816-E5816,"n.a.")</x:f>
        <x:v>17000000</x:v>
      </x:c>
      <x:c r="H5816" s="9" t="n">
        <x:f>IF(ISNUMBER('原始字段'!D5871),'原始字段'!D5871,"n.a.")</x:f>
        <x:v>2.2374</x:v>
      </x:c>
      <x:c r="I5816" s="9" t="n">
        <x:f>IF(COUNT(G5816:H5816)=2,G5816*H5816/100000000,"n.a.")</x:f>
        <x:v>0.380358</x:v>
      </x:c>
      <x:c r="J5816" s="1" t="str">
        <x:v>日频齐全；折算事件未独立核实</x:v>
      </x:c>
    </x:row>
    <x:row r="5817" ht="25" customHeight="1">
      <x:c r="A5817" s="1" t="str">
        <x:v>创业板指</x:v>
      </x:c>
      <x:c r="B5817" s="1" t="str">
        <x:v>159958.SZ</x:v>
      </x:c>
      <x:c r="C5817" s="1" t="str">
        <x:v>工银创业板ETF</x:v>
      </x:c>
      <x:c r="D5817" s="7" t="d">
        <x:v>2026-08-25T00:00:00.000Z</x:v>
      </x:c>
      <x:c r="E5817" s="8" t="n">
        <x:f>IF(ISNUMBER('原始字段'!C5776),'原始字段'!C5776,"n.a.")</x:f>
        <x:v>234311448</x:v>
      </x:c>
      <x:c r="F5817" s="8" t="n">
        <x:f>IF(ISNUMBER('原始字段'!C5872),'原始字段'!C5872,"n.a.")</x:f>
        <x:v>235011448</x:v>
      </x:c>
      <x:c r="G5817" s="8" t="n">
        <x:f>IF(COUNT(E5817:F5817)=2,F5817-E5817,"n.a.")</x:f>
        <x:v>700000</x:v>
      </x:c>
      <x:c r="H5817" s="9" t="n">
        <x:f>IF(ISNUMBER('原始字段'!D5872),'原始字段'!D5872,"n.a.")</x:f>
        <x:v>2.064</x:v>
      </x:c>
      <x:c r="I5817" s="9" t="n">
        <x:f>IF(COUNT(G5817:H5817)=2,G5817*H5817/100000000,"n.a.")</x:f>
        <x:v>0.014448</x:v>
      </x:c>
      <x:c r="J5817" s="1" t="str">
        <x:v>日频齐全；折算事件未独立核实</x:v>
      </x:c>
    </x:row>
    <x:row r="5818" ht="25" customHeight="1">
      <x:c r="A5818" s="1" t="str">
        <x:v>创业板指</x:v>
      </x:c>
      <x:c r="B5818" s="1" t="str">
        <x:v>159977.SZ</x:v>
      </x:c>
      <x:c r="C5818" s="1" t="str">
        <x:v>天弘创业板ETF</x:v>
      </x:c>
      <x:c r="D5818" s="7" t="d">
        <x:v>2026-08-25T00:00:00.000Z</x:v>
      </x:c>
      <x:c r="E5818" s="8" t="n">
        <x:f>IF(ISNUMBER('原始字段'!C5780),'原始字段'!C5780,"n.a.")</x:f>
        <x:v>3511872820</x:v>
      </x:c>
      <x:c r="F5818" s="8" t="n">
        <x:f>IF(ISNUMBER('原始字段'!C5876),'原始字段'!C5876,"n.a.")</x:f>
        <x:v>3611872820</x:v>
      </x:c>
      <x:c r="G5818" s="8" t="n">
        <x:f>IF(COUNT(E5818:F5818)=2,F5818-E5818,"n.a.")</x:f>
        <x:v>100000000</x:v>
      </x:c>
      <x:c r="H5818" s="9" t="n">
        <x:f>IF(ISNUMBER('原始字段'!D5876),'原始字段'!D5876,"n.a.")</x:f>
        <x:v>1.7721</x:v>
      </x:c>
      <x:c r="I5818" s="9" t="n">
        <x:f>IF(COUNT(G5818:H5818)=2,G5818*H5818/100000000,"n.a.")</x:f>
        <x:v>1.7721</x:v>
      </x:c>
      <x:c r="J5818" s="1" t="str">
        <x:v>日频齐全；折算事件未独立核实</x:v>
      </x:c>
    </x:row>
    <x:row r="5819" ht="25" customHeight="1">
      <x:c r="A5819" s="1" t="str">
        <x:v>创业板指</x:v>
      </x:c>
      <x:c r="B5819" s="1" t="str">
        <x:v>159821.SZ</x:v>
      </x:c>
      <x:c r="C5819" s="1" t="str">
        <x:v>中银证券创业板ETF</x:v>
      </x:c>
      <x:c r="D5819" s="7" t="d">
        <x:v>2026-08-25T00:00:00.000Z</x:v>
      </x:c>
      <x:c r="E5819" s="8" t="n">
        <x:f>IF(ISNUMBER('原始字段'!C5764),'原始字段'!C5764,"n.a.")</x:f>
        <x:v>60720000</x:v>
      </x:c>
      <x:c r="F5819" s="8" t="n">
        <x:f>IF(ISNUMBER('原始字段'!C5860),'原始字段'!C5860,"n.a.")</x:f>
        <x:v>63320000</x:v>
      </x:c>
      <x:c r="G5819" s="8" t="n">
        <x:f>IF(COUNT(E5819:F5819)=2,F5819-E5819,"n.a.")</x:f>
        <x:v>2600000</x:v>
      </x:c>
      <x:c r="H5819" s="9" t="n">
        <x:f>IF(ISNUMBER('原始字段'!D5860),'原始字段'!D5860,"n.a.")</x:f>
        <x:v>1.2807</x:v>
      </x:c>
      <x:c r="I5819" s="9" t="n">
        <x:f>IF(COUNT(G5819:H5819)=2,G5819*H5819/100000000,"n.a.")</x:f>
        <x:v>0.0332982</x:v>
      </x:c>
      <x:c r="J5819" s="1" t="str">
        <x:v>日频齐全；折算事件未独立核实</x:v>
      </x:c>
    </x:row>
    <x:row r="5820" ht="25" customHeight="1">
      <x:c r="A5820" s="1" t="str">
        <x:v>创业板指</x:v>
      </x:c>
      <x:c r="B5820" s="1" t="str">
        <x:v>159956.SZ</x:v>
      </x:c>
      <x:c r="C5820" s="1" t="str">
        <x:v>建信创业板ETF</x:v>
      </x:c>
      <x:c r="D5820" s="7" t="d">
        <x:v>2026-08-25T00:00:00.000Z</x:v>
      </x:c>
      <x:c r="E5820" s="8" t="n">
        <x:f>IF(ISNUMBER('原始字段'!C5774),'原始字段'!C5774,"n.a.")</x:f>
        <x:v>47978674</x:v>
      </x:c>
      <x:c r="F5820" s="8" t="n">
        <x:f>IF(ISNUMBER('原始字段'!C5870),'原始字段'!C5870,"n.a.")</x:f>
        <x:v>47978674</x:v>
      </x:c>
      <x:c r="G5820" s="8" t="n">
        <x:f>IF(COUNT(E5820:F5820)=2,F5820-E5820,"n.a.")</x:f>
        <x:v>0</x:v>
      </x:c>
      <x:c r="H5820" s="9" t="n">
        <x:f>IF(ISNUMBER('原始字段'!D5870),'原始字段'!D5870,"n.a.")</x:f>
        <x:v>2.1624</x:v>
      </x:c>
      <x:c r="I5820" s="9" t="n">
        <x:f>IF(COUNT(G5820:H5820)=2,G5820*H5820/100000000,"n.a.")</x:f>
        <x:v>0</x:v>
      </x:c>
      <x:c r="J5820" s="1" t="str">
        <x:v>日频齐全；折算事件未独立核实</x:v>
      </x:c>
    </x:row>
    <x:row r="5821" ht="25" customHeight="1">
      <x:c r="A5821" s="1" t="str">
        <x:v>创业板指</x:v>
      </x:c>
      <x:c r="B5821" s="1" t="str">
        <x:v>159908.SZ</x:v>
      </x:c>
      <x:c r="C5821" s="1" t="str">
        <x:v>博时创业板ETF</x:v>
      </x:c>
      <x:c r="D5821" s="7" t="d">
        <x:v>2026-08-25T00:00:00.000Z</x:v>
      </x:c>
      <x:c r="E5821" s="8" t="n">
        <x:f>IF(ISNUMBER('原始字段'!C5766),'原始字段'!C5766,"n.a.")</x:f>
        <x:v>314229029</x:v>
      </x:c>
      <x:c r="F5821" s="8" t="n">
        <x:f>IF(ISNUMBER('原始字段'!C5862),'原始字段'!C5862,"n.a.")</x:f>
        <x:v>317229029</x:v>
      </x:c>
      <x:c r="G5821" s="8" t="n">
        <x:f>IF(COUNT(E5821:F5821)=2,F5821-E5821,"n.a.")</x:f>
        <x:v>3000000</x:v>
      </x:c>
      <x:c r="H5821" s="9" t="n">
        <x:f>IF(ISNUMBER('原始字段'!D5862),'原始字段'!D5862,"n.a.")</x:f>
        <x:v>3.1861</x:v>
      </x:c>
      <x:c r="I5821" s="9" t="n">
        <x:f>IF(COUNT(G5821:H5821)=2,G5821*H5821/100000000,"n.a.")</x:f>
        <x:v>0.095583</x:v>
      </x:c>
      <x:c r="J5821" s="1" t="str">
        <x:v>日频齐全；折算事件未独立核实</x:v>
      </x:c>
    </x:row>
    <x:row r="5822" ht="25" customHeight="1">
      <x:c r="A5822" s="1" t="str">
        <x:v>创业板指</x:v>
      </x:c>
      <x:c r="B5822" s="1" t="str">
        <x:v>159952.SZ</x:v>
      </x:c>
      <x:c r="C5822" s="1" t="str">
        <x:v>广发创业板ETF</x:v>
      </x:c>
      <x:c r="D5822" s="7" t="d">
        <x:v>2026-08-25T00:00:00.000Z</x:v>
      </x:c>
      <x:c r="E5822" s="8" t="n">
        <x:f>IF(ISNUMBER('原始字段'!C5773),'原始字段'!C5773,"n.a.")</x:f>
        <x:v>5344284929</x:v>
      </x:c>
      <x:c r="F5822" s="8" t="n">
        <x:f>IF(ISNUMBER('原始字段'!C5869),'原始字段'!C5869,"n.a.")</x:f>
        <x:v>5466684929</x:v>
      </x:c>
      <x:c r="G5822" s="8" t="n">
        <x:f>IF(COUNT(E5822:F5822)=2,F5822-E5822,"n.a.")</x:f>
        <x:v>122400000</x:v>
      </x:c>
      <x:c r="H5822" s="9" t="n">
        <x:f>IF(ISNUMBER('原始字段'!D5869),'原始字段'!D5869,"n.a.")</x:f>
        <x:v>2.0743</x:v>
      </x:c>
      <x:c r="I5822" s="9" t="n">
        <x:f>IF(COUNT(G5822:H5822)=2,G5822*H5822/100000000,"n.a.")</x:f>
        <x:v>2.5389432</x:v>
      </x:c>
      <x:c r="J5822" s="1" t="str">
        <x:v>日频齐全；折算事件未独立核实</x:v>
      </x:c>
    </x:row>
    <x:row r="5823" ht="25" customHeight="1">
      <x:c r="A5823" s="1" t="str">
        <x:v>创业板指</x:v>
      </x:c>
      <x:c r="B5823" s="1" t="str">
        <x:v>159247.SZ</x:v>
      </x:c>
      <x:c r="C5823" s="1" t="str">
        <x:v>汇添富创业板ETF</x:v>
      </x:c>
      <x:c r="D5823" s="7" t="d">
        <x:v>2026-08-25T00:00:00.000Z</x:v>
      </x:c>
      <x:c r="E5823" s="8" t="n">
        <x:f>IF(ISNUMBER('原始字段'!C5747),'原始字段'!C5747,"n.a.")</x:f>
        <x:v>445984966</x:v>
      </x:c>
      <x:c r="F5823" s="8" t="n">
        <x:f>IF(ISNUMBER('原始字段'!C5843),'原始字段'!C5843,"n.a.")</x:f>
        <x:v>477984966</x:v>
      </x:c>
      <x:c r="G5823" s="8" t="n">
        <x:f>IF(COUNT(E5823:F5823)=2,F5823-E5823,"n.a.")</x:f>
        <x:v>32000000</x:v>
      </x:c>
      <x:c r="H5823" s="9" t="n">
        <x:f>IF(ISNUMBER('原始字段'!D5843),'原始字段'!D5843,"n.a.")</x:f>
        <x:v>1.0208</x:v>
      </x:c>
      <x:c r="I5823" s="9" t="n">
        <x:f>IF(COUNT(G5823:H5823)=2,G5823*H5823/100000000,"n.a.")</x:f>
        <x:v>0.32665599999999995</x:v>
      </x:c>
      <x:c r="J5823" s="1" t="str">
        <x:v>日频齐全；折算事件未独立核实</x:v>
      </x:c>
    </x:row>
    <x:row r="5824" ht="25" customHeight="1">
      <x:c r="A5824" s="1" t="str">
        <x:v>创业板指</x:v>
      </x:c>
      <x:c r="B5824" s="1" t="str">
        <x:v>159948.SZ</x:v>
      </x:c>
      <x:c r="C5824" s="1" t="str">
        <x:v>南方创业板ETF</x:v>
      </x:c>
      <x:c r="D5824" s="7" t="d">
        <x:v>2026-08-25T00:00:00.000Z</x:v>
      </x:c>
      <x:c r="E5824" s="8" t="n">
        <x:f>IF(ISNUMBER('原始字段'!C5772),'原始字段'!C5772,"n.a.")</x:f>
        <x:v>1155697720</x:v>
      </x:c>
      <x:c r="F5824" s="8" t="n">
        <x:f>IF(ISNUMBER('原始字段'!C5868),'原始字段'!C5868,"n.a.")</x:f>
        <x:v>1158697720</x:v>
      </x:c>
      <x:c r="G5824" s="8" t="n">
        <x:f>IF(COUNT(E5824:F5824)=2,F5824-E5824,"n.a.")</x:f>
        <x:v>3000000</x:v>
      </x:c>
      <x:c r="H5824" s="9" t="n">
        <x:f>IF(ISNUMBER('原始字段'!D5868),'原始字段'!D5868,"n.a.")</x:f>
        <x:v>3.7717</x:v>
      </x:c>
      <x:c r="I5824" s="9" t="n">
        <x:f>IF(COUNT(G5824:H5824)=2,G5824*H5824/100000000,"n.a.")</x:f>
        <x:v>0.113151</x:v>
      </x:c>
      <x:c r="J5824" s="1" t="str">
        <x:v>日频齐全；折算事件未独立核实</x:v>
      </x:c>
    </x:row>
    <x:row r="5825" ht="25" customHeight="1">
      <x:c r="A5825" s="1" t="str">
        <x:v>创业板指</x:v>
      </x:c>
      <x:c r="B5825" s="1" t="str">
        <x:v>159205.SZ</x:v>
      </x:c>
      <x:c r="C5825" s="1" t="str">
        <x:v>东财创业板ETF</x:v>
      </x:c>
      <x:c r="D5825" s="7" t="d">
        <x:v>2026-08-25T00:00:00.000Z</x:v>
      </x:c>
      <x:c r="E5825" s="8" t="n">
        <x:f>IF(ISNUMBER('原始字段'!C5746),'原始字段'!C5746,"n.a.")</x:f>
        <x:v>569056064</x:v>
      </x:c>
      <x:c r="F5825" s="8" t="n">
        <x:f>IF(ISNUMBER('原始字段'!C5842),'原始字段'!C5842,"n.a.")</x:f>
        <x:v>607056064</x:v>
      </x:c>
      <x:c r="G5825" s="8" t="n">
        <x:f>IF(COUNT(E5825:F5825)=2,F5825-E5825,"n.a.")</x:f>
        <x:v>38000000</x:v>
      </x:c>
      <x:c r="H5825" s="9" t="n">
        <x:f>IF(ISNUMBER('原始字段'!D5842),'原始字段'!D5842,"n.a.")</x:f>
        <x:v>1.6701</x:v>
      </x:c>
      <x:c r="I5825" s="9" t="n">
        <x:f>IF(COUNT(G5825:H5825)=2,G5825*H5825/100000000,"n.a.")</x:f>
        <x:v>0.634638</x:v>
      </x:c>
      <x:c r="J5825" s="1" t="str">
        <x:v>日频齐全；折算事件未独立核实</x:v>
      </x:c>
    </x:row>
    <x:row r="5826" ht="25" customHeight="1">
      <x:c r="A5826" s="1" t="str">
        <x:v>科创50</x:v>
      </x:c>
      <x:c r="B5826" s="1" t="str">
        <x:v>588940.SH</x:v>
      </x:c>
      <x:c r="C5826" s="1" t="str">
        <x:v>富国上证科创板50成份ETF</x:v>
      </x:c>
      <x:c r="D5826" s="7" t="d">
        <x:v>2026-08-25T00:00:00.000Z</x:v>
      </x:c>
      <x:c r="E5826" s="8" t="n">
        <x:f>IF(ISNUMBER('原始字段'!C5837),'原始字段'!C5837,"n.a.")</x:f>
        <x:v>3002840000</x:v>
      </x:c>
      <x:c r="F5826" s="8" t="n">
        <x:f>IF(ISNUMBER('原始字段'!C5933),'原始字段'!C5933,"n.a.")</x:f>
        <x:v>3014840000</x:v>
      </x:c>
      <x:c r="G5826" s="8" t="n">
        <x:f>IF(COUNT(E5826:F5826)=2,F5826-E5826,"n.a.")</x:f>
        <x:v>12000000</x:v>
      </x:c>
      <x:c r="H5826" s="9" t="n">
        <x:f>IF(ISNUMBER('原始字段'!D5933),'原始字段'!D5933,"n.a.")</x:f>
        <x:v>0.8312</x:v>
      </x:c>
      <x:c r="I5826" s="9" t="n">
        <x:f>IF(COUNT(G5826:H5826)=2,G5826*H5826/100000000,"n.a.")</x:f>
        <x:v>0.099744</x:v>
      </x:c>
      <x:c r="J5826" s="1" t="str">
        <x:v>日频齐全；折算事件未独立核实</x:v>
      </x:c>
    </x:row>
    <x:row r="5827" ht="25" customHeight="1">
      <x:c r="A5827" s="1" t="str">
        <x:v>科创50</x:v>
      </x:c>
      <x:c r="B5827" s="1" t="str">
        <x:v>589150.SH</x:v>
      </x:c>
      <x:c r="C5827" s="1" t="str">
        <x:v>平安上证科创板50成份ETF</x:v>
      </x:c>
      <x:c r="D5827" s="7" t="d">
        <x:v>2026-08-25T00:00:00.000Z</x:v>
      </x:c>
      <x:c r="E5827" s="8" t="n">
        <x:f>IF(ISNUMBER('原始字段'!C5839),'原始字段'!C5839,"n.a.")</x:f>
        <x:v>777437200</x:v>
      </x:c>
      <x:c r="F5827" s="8" t="n">
        <x:f>IF(ISNUMBER('原始字段'!C5935),'原始字段'!C5935,"n.a.")</x:f>
        <x:v>787437200</x:v>
      </x:c>
      <x:c r="G5827" s="8" t="n">
        <x:f>IF(COUNT(E5827:F5827)=2,F5827-E5827,"n.a.")</x:f>
        <x:v>10000000</x:v>
      </x:c>
      <x:c r="H5827" s="9" t="n">
        <x:f>IF(ISNUMBER('原始字段'!D5935),'原始字段'!D5935,"n.a.")</x:f>
        <x:v>1.1608</x:v>
      </x:c>
      <x:c r="I5827" s="9" t="n">
        <x:f>IF(COUNT(G5827:H5827)=2,G5827*H5827/100000000,"n.a.")</x:f>
        <x:v>0.11608</x:v>
      </x:c>
      <x:c r="J5827" s="1" t="str">
        <x:v>日频齐全；折算事件未独立核实</x:v>
      </x:c>
    </x:row>
    <x:row r="5828" ht="25" customHeight="1">
      <x:c r="A5828" s="1" t="str">
        <x:v>科创50</x:v>
      </x:c>
      <x:c r="B5828" s="1" t="str">
        <x:v>588150.SH</x:v>
      </x:c>
      <x:c r="C5828" s="1" t="str">
        <x:v>南方上证科创板50成份ETF</x:v>
      </x:c>
      <x:c r="D5828" s="7" t="d">
        <x:v>2026-08-25T00:00:00.000Z</x:v>
      </x:c>
      <x:c r="E5828" s="8" t="n">
        <x:f>IF(ISNUMBER('原始字段'!C5831),'原始字段'!C5831,"n.a.")</x:f>
        <x:v>397932600</x:v>
      </x:c>
      <x:c r="F5828" s="8" t="n">
        <x:f>IF(ISNUMBER('原始字段'!C5927),'原始字段'!C5927,"n.a.")</x:f>
        <x:v>394432600</x:v>
      </x:c>
      <x:c r="G5828" s="8" t="n">
        <x:f>IF(COUNT(E5828:F5828)=2,F5828-E5828,"n.a.")</x:f>
        <x:v>-3500000</x:v>
      </x:c>
      <x:c r="H5828" s="9" t="n">
        <x:f>IF(ISNUMBER('原始字段'!D5927),'原始字段'!D5927,"n.a.")</x:f>
        <x:v>1.1409</x:v>
      </x:c>
      <x:c r="I5828" s="9" t="n">
        <x:f>IF(COUNT(G5828:H5828)=2,G5828*H5828/100000000,"n.a.")</x:f>
        <x:v>-0.0399315</x:v>
      </x:c>
      <x:c r="J5828" s="1" t="str">
        <x:v>日频齐全；折算事件未独立核实</x:v>
      </x:c>
    </x:row>
    <x:row r="5829" ht="25" customHeight="1">
      <x:c r="A5829" s="1" t="str">
        <x:v>科创50</x:v>
      </x:c>
      <x:c r="B5829" s="1" t="str">
        <x:v>588000.SH</x:v>
      </x:c>
      <x:c r="C5829" s="1" t="str">
        <x:v>华夏上证科创板50ETF</x:v>
      </x:c>
      <x:c r="D5829" s="7" t="d">
        <x:v>2026-08-25T00:00:00.000Z</x:v>
      </x:c>
      <x:c r="E5829" s="8" t="n">
        <x:f>IF(ISNUMBER('原始字段'!C5825),'原始字段'!C5825,"n.a.")</x:f>
        <x:v>51035668200</x:v>
      </x:c>
      <x:c r="F5829" s="8" t="n">
        <x:f>IF(ISNUMBER('原始字段'!C5921),'原始字段'!C5921,"n.a.")</x:f>
        <x:v>51773668200</x:v>
      </x:c>
      <x:c r="G5829" s="8" t="n">
        <x:f>IF(COUNT(E5829:F5829)=2,F5829-E5829,"n.a.")</x:f>
        <x:v>738000000</x:v>
      </x:c>
      <x:c r="H5829" s="9" t="n">
        <x:f>IF(ISNUMBER('原始字段'!D5921),'原始字段'!D5921,"n.a.")</x:f>
        <x:v>1.6939</x:v>
      </x:c>
      <x:c r="I5829" s="9" t="n">
        <x:f>IF(COUNT(G5829:H5829)=2,G5829*H5829/100000000,"n.a.")</x:f>
        <x:v>12.500982</x:v>
      </x:c>
      <x:c r="J5829" s="1" t="str">
        <x:v>日频齐全；折算事件未独立核实</x:v>
      </x:c>
    </x:row>
    <x:row r="5830" ht="25" customHeight="1">
      <x:c r="A5830" s="1" t="str">
        <x:v>科创50</x:v>
      </x:c>
      <x:c r="B5830" s="1" t="str">
        <x:v>589850.SH</x:v>
      </x:c>
      <x:c r="C5830" s="1" t="str">
        <x:v>东财上证科创板50成份ETF</x:v>
      </x:c>
      <x:c r="D5830" s="7" t="d">
        <x:v>2026-08-25T00:00:00.000Z</x:v>
      </x:c>
      <x:c r="E5830" s="8" t="n">
        <x:f>IF(ISNUMBER('原始字段'!C5841),'原始字段'!C5841,"n.a.")</x:f>
        <x:v>763057000</x:v>
      </x:c>
      <x:c r="F5830" s="8" t="n">
        <x:f>IF(ISNUMBER('原始字段'!C5937),'原始字段'!C5937,"n.a.")</x:f>
        <x:v>772057000</x:v>
      </x:c>
      <x:c r="G5830" s="8" t="n">
        <x:f>IF(COUNT(E5830:F5830)=2,F5830-E5830,"n.a.")</x:f>
        <x:v>9000000</x:v>
      </x:c>
      <x:c r="H5830" s="9" t="n">
        <x:f>IF(ISNUMBER('原始字段'!D5937),'原始字段'!D5937,"n.a.")</x:f>
        <x:v>1.5421</x:v>
      </x:c>
      <x:c r="I5830" s="9" t="n">
        <x:f>IF(COUNT(G5830:H5830)=2,G5830*H5830/100000000,"n.a.")</x:f>
        <x:v>0.138789</x:v>
      </x:c>
      <x:c r="J5830" s="1" t="str">
        <x:v>日频齐全；折算事件未独立核实</x:v>
      </x:c>
    </x:row>
    <x:row r="5831" ht="25" customHeight="1">
      <x:c r="A5831" s="1" t="str">
        <x:v>科创50</x:v>
      </x:c>
      <x:c r="B5831" s="1" t="str">
        <x:v>588840.SH</x:v>
      </x:c>
      <x:c r="C5831" s="1" t="str">
        <x:v>万家上证科创板50成份ETF</x:v>
      </x:c>
      <x:c r="D5831" s="7" t="d">
        <x:v>2026-08-25T00:00:00.000Z</x:v>
      </x:c>
      <x:c r="E5831" s="8" t="n">
        <x:f>IF(ISNUMBER('原始字段'!C5835),'原始字段'!C5835,"n.a.")</x:f>
        <x:v>58236000</x:v>
      </x:c>
      <x:c r="F5831" s="8" t="n">
        <x:f>IF(ISNUMBER('原始字段'!C5931),'原始字段'!C5931,"n.a.")</x:f>
        <x:v>61236000</x:v>
      </x:c>
      <x:c r="G5831" s="8" t="n">
        <x:f>IF(COUNT(E5831:F5831)=2,F5831-E5831,"n.a.")</x:f>
        <x:v>3000000</x:v>
      </x:c>
      <x:c r="H5831" s="9" t="n">
        <x:f>IF(ISNUMBER('原始字段'!D5931),'原始字段'!D5931,"n.a.")</x:f>
        <x:v>1.4868</x:v>
      </x:c>
      <x:c r="I5831" s="9" t="n">
        <x:f>IF(COUNT(G5831:H5831)=2,G5831*H5831/100000000,"n.a.")</x:f>
        <x:v>0.044604</x:v>
      </x:c>
      <x:c r="J5831" s="1" t="str">
        <x:v>日频齐全；折算事件未独立核实</x:v>
      </x:c>
    </x:row>
    <x:row r="5832" ht="25" customHeight="1">
      <x:c r="A5832" s="1" t="str">
        <x:v>科创50</x:v>
      </x:c>
      <x:c r="B5832" s="1" t="str">
        <x:v>588040.SH</x:v>
      </x:c>
      <x:c r="C5832" s="1" t="str">
        <x:v>鹏华上证科创板50成份ETF</x:v>
      </x:c>
      <x:c r="D5832" s="7" t="d">
        <x:v>2026-08-25T00:00:00.000Z</x:v>
      </x:c>
      <x:c r="E5832" s="8" t="n">
        <x:f>IF(ISNUMBER('原始字段'!C5826),'原始字段'!C5826,"n.a.")</x:f>
        <x:v>131889000</x:v>
      </x:c>
      <x:c r="F5832" s="8" t="n">
        <x:f>IF(ISNUMBER('原始字段'!C5922),'原始字段'!C5922,"n.a.")</x:f>
        <x:v>131889000</x:v>
      </x:c>
      <x:c r="G5832" s="8" t="n">
        <x:f>IF(COUNT(E5832:F5832)=2,F5832-E5832,"n.a.")</x:f>
        <x:v>0</x:v>
      </x:c>
      <x:c r="H5832" s="9" t="n">
        <x:f>IF(ISNUMBER('原始字段'!D5922),'原始字段'!D5922,"n.a.")</x:f>
        <x:v>1.6326</x:v>
      </x:c>
      <x:c r="I5832" s="9" t="n">
        <x:f>IF(COUNT(G5832:H5832)=2,G5832*H5832/100000000,"n.a.")</x:f>
        <x:v>0</x:v>
      </x:c>
      <x:c r="J5832" s="1" t="str">
        <x:v>日频齐全；折算事件未独立核实</x:v>
      </x:c>
    </x:row>
    <x:row r="5833" ht="25" customHeight="1">
      <x:c r="A5833" s="1" t="str">
        <x:v>科创50</x:v>
      </x:c>
      <x:c r="B5833" s="1" t="str">
        <x:v>588280.SH</x:v>
      </x:c>
      <x:c r="C5833" s="1" t="str">
        <x:v>华安上证科创板50ETF</x:v>
      </x:c>
      <x:c r="D5833" s="7" t="d">
        <x:v>2026-08-25T00:00:00.000Z</x:v>
      </x:c>
      <x:c r="E5833" s="8" t="n">
        <x:f>IF(ISNUMBER('原始字段'!C5833),'原始字段'!C5833,"n.a.")</x:f>
        <x:v>392121000</x:v>
      </x:c>
      <x:c r="F5833" s="8" t="n">
        <x:f>IF(ISNUMBER('原始字段'!C5929),'原始字段'!C5929,"n.a.")</x:f>
        <x:v>396121000</x:v>
      </x:c>
      <x:c r="G5833" s="8" t="n">
        <x:f>IF(COUNT(E5833:F5833)=2,F5833-E5833,"n.a.")</x:f>
        <x:v>4000000</x:v>
      </x:c>
      <x:c r="H5833" s="9" t="n">
        <x:f>IF(ISNUMBER('原始字段'!D5929),'原始字段'!D5929,"n.a.")</x:f>
        <x:v>1.155</x:v>
      </x:c>
      <x:c r="I5833" s="9" t="n">
        <x:f>IF(COUNT(G5833:H5833)=2,G5833*H5833/100000000,"n.a.")</x:f>
        <x:v>0.0462</x:v>
      </x:c>
      <x:c r="J5833" s="1" t="str">
        <x:v>日频齐全；折算事件未独立核实</x:v>
      </x:c>
    </x:row>
    <x:row r="5834" ht="25" customHeight="1">
      <x:c r="A5834" s="1" t="str">
        <x:v>科创50</x:v>
      </x:c>
      <x:c r="B5834" s="1" t="str">
        <x:v>589360.SH</x:v>
      </x:c>
      <x:c r="C5834" s="1" t="str">
        <x:v>国泰上证科创板50成份ETF</x:v>
      </x:c>
      <x:c r="D5834" s="7" t="d">
        <x:v>2026-08-25T00:00:00.000Z</x:v>
      </x:c>
      <x:c r="E5834" s="8" t="n">
        <x:f>IF(ISNUMBER('原始字段'!C5840),'原始字段'!C5840,"n.a.")</x:f>
        <x:v>2675174000</x:v>
      </x:c>
      <x:c r="F5834" s="8" t="n">
        <x:f>IF(ISNUMBER('原始字段'!C5936),'原始字段'!C5936,"n.a.")</x:f>
        <x:v>2681174000</x:v>
      </x:c>
      <x:c r="G5834" s="8" t="n">
        <x:f>IF(COUNT(E5834:F5834)=2,F5834-E5834,"n.a.")</x:f>
        <x:v>6000000</x:v>
      </x:c>
      <x:c r="H5834" s="9" t="n">
        <x:f>IF(ISNUMBER('原始字段'!D5936),'原始字段'!D5936,"n.a.")</x:f>
        <x:v>0.8289</x:v>
      </x:c>
      <x:c r="I5834" s="9" t="n">
        <x:f>IF(COUNT(G5834:H5834)=2,G5834*H5834/100000000,"n.a.")</x:f>
        <x:v>0.049734</x:v>
      </x:c>
      <x:c r="J5834" s="1" t="str">
        <x:v>日频齐全；折算事件未独立核实</x:v>
      </x:c>
    </x:row>
    <x:row r="5835" ht="25" customHeight="1">
      <x:c r="A5835" s="1" t="str">
        <x:v>科创50</x:v>
      </x:c>
      <x:c r="B5835" s="1" t="str">
        <x:v>588950.SH</x:v>
      </x:c>
      <x:c r="C5835" s="1" t="str">
        <x:v>景顺长城上证科创板50成份ETF</x:v>
      </x:c>
      <x:c r="D5835" s="7" t="d">
        <x:v>2026-08-25T00:00:00.000Z</x:v>
      </x:c>
      <x:c r="E5835" s="8" t="n">
        <x:f>IF(ISNUMBER('原始字段'!C5838),'原始字段'!C5838,"n.a.")</x:f>
        <x:v>692729700</x:v>
      </x:c>
      <x:c r="F5835" s="8" t="n">
        <x:f>IF(ISNUMBER('原始字段'!C5934),'原始字段'!C5934,"n.a.")</x:f>
        <x:v>701729700</x:v>
      </x:c>
      <x:c r="G5835" s="8" t="n">
        <x:f>IF(COUNT(E5835:F5835)=2,F5835-E5835,"n.a.")</x:f>
        <x:v>9000000</x:v>
      </x:c>
      <x:c r="H5835" s="9" t="n">
        <x:f>IF(ISNUMBER('原始字段'!D5934),'原始字段'!D5934,"n.a.")</x:f>
        <x:v>1.6806</x:v>
      </x:c>
      <x:c r="I5835" s="9" t="n">
        <x:f>IF(COUNT(G5835:H5835)=2,G5835*H5835/100000000,"n.a.")</x:f>
        <x:v>0.151254</x:v>
      </x:c>
      <x:c r="J5835" s="1" t="str">
        <x:v>日频齐全；折算事件未独立核实</x:v>
      </x:c>
    </x:row>
    <x:row r="5836" ht="25" customHeight="1">
      <x:c r="A5836" s="1" t="str">
        <x:v>科创50</x:v>
      </x:c>
      <x:c r="B5836" s="1" t="str">
        <x:v>588080.SH</x:v>
      </x:c>
      <x:c r="C5836" s="1" t="str">
        <x:v>易方达上证科创板50ETF</x:v>
      </x:c>
      <x:c r="D5836" s="7" t="d">
        <x:v>2026-08-25T00:00:00.000Z</x:v>
      </x:c>
      <x:c r="E5836" s="8" t="n">
        <x:f>IF(ISNUMBER('原始字段'!C5829),'原始字段'!C5829,"n.a.")</x:f>
        <x:v>24982628100</x:v>
      </x:c>
      <x:c r="F5836" s="8" t="n">
        <x:f>IF(ISNUMBER('原始字段'!C5925),'原始字段'!C5925,"n.a.")</x:f>
        <x:v>25183628100</x:v>
      </x:c>
      <x:c r="G5836" s="8" t="n">
        <x:f>IF(COUNT(E5836:F5836)=2,F5836-E5836,"n.a.")</x:f>
        <x:v>201000000</x:v>
      </x:c>
      <x:c r="H5836" s="9" t="n">
        <x:f>IF(ISNUMBER('原始字段'!D5925),'原始字段'!D5925,"n.a.")</x:f>
        <x:v>1.6425</x:v>
      </x:c>
      <x:c r="I5836" s="9" t="n">
        <x:f>IF(COUNT(G5836:H5836)=2,G5836*H5836/100000000,"n.a.")</x:f>
        <x:v>3.301425</x:v>
      </x:c>
      <x:c r="J5836" s="1" t="str">
        <x:v>日频齐全；折算事件未独立核实</x:v>
      </x:c>
    </x:row>
    <x:row r="5837" ht="25" customHeight="1">
      <x:c r="A5837" s="1" t="str">
        <x:v>科创50</x:v>
      </x:c>
      <x:c r="B5837" s="1" t="str">
        <x:v>588060.SH</x:v>
      </x:c>
      <x:c r="C5837" s="1" t="str">
        <x:v>广发上证科创板50ETF</x:v>
      </x:c>
      <x:c r="D5837" s="7" t="d">
        <x:v>2026-08-25T00:00:00.000Z</x:v>
      </x:c>
      <x:c r="E5837" s="8" t="n">
        <x:f>IF(ISNUMBER('原始字段'!C5828),'原始字段'!C5828,"n.a.")</x:f>
        <x:v>7345140000</x:v>
      </x:c>
      <x:c r="F5837" s="8" t="n">
        <x:f>IF(ISNUMBER('原始字段'!C5924),'原始字段'!C5924,"n.a.")</x:f>
        <x:v>7465140000</x:v>
      </x:c>
      <x:c r="G5837" s="8" t="n">
        <x:f>IF(COUNT(E5837:F5837)=2,F5837-E5837,"n.a.")</x:f>
        <x:v>120000000</x:v>
      </x:c>
      <x:c r="H5837" s="9" t="n">
        <x:f>IF(ISNUMBER('原始字段'!D5924),'原始字段'!D5924,"n.a.")</x:f>
        <x:v>1.0196</x:v>
      </x:c>
      <x:c r="I5837" s="9" t="n">
        <x:f>IF(COUNT(G5837:H5837)=2,G5837*H5837/100000000,"n.a.")</x:f>
        <x:v>1.22352</x:v>
      </x:c>
      <x:c r="J5837" s="1" t="str">
        <x:v>日频齐全；折算事件未独立核实</x:v>
      </x:c>
    </x:row>
    <x:row r="5838" ht="25" customHeight="1">
      <x:c r="A5838" s="1" t="str">
        <x:v>科创50</x:v>
      </x:c>
      <x:c r="B5838" s="1" t="str">
        <x:v>588870.SH</x:v>
      </x:c>
      <x:c r="C5838" s="1" t="str">
        <x:v>汇添富上证科创板50成份ETF</x:v>
      </x:c>
      <x:c r="D5838" s="7" t="d">
        <x:v>2026-08-25T00:00:00.000Z</x:v>
      </x:c>
      <x:c r="E5838" s="8" t="n">
        <x:f>IF(ISNUMBER('原始字段'!C5836),'原始字段'!C5836,"n.a.")</x:f>
        <x:v>815552000</x:v>
      </x:c>
      <x:c r="F5838" s="8" t="n">
        <x:f>IF(ISNUMBER('原始字段'!C5932),'原始字段'!C5932,"n.a.")</x:f>
        <x:v>836552000</x:v>
      </x:c>
      <x:c r="G5838" s="8" t="n">
        <x:f>IF(COUNT(E5838:F5838)=2,F5838-E5838,"n.a.")</x:f>
        <x:v>21000000</x:v>
      </x:c>
      <x:c r="H5838" s="9" t="n">
        <x:f>IF(ISNUMBER('原始字段'!D5932),'原始字段'!D5932,"n.a.")</x:f>
        <x:v>1.6289</x:v>
      </x:c>
      <x:c r="I5838" s="9" t="n">
        <x:f>IF(COUNT(G5838:H5838)=2,G5838*H5838/100000000,"n.a.")</x:f>
        <x:v>0.342069</x:v>
      </x:c>
      <x:c r="J5838" s="1" t="str">
        <x:v>日频齐全；折算事件未独立核实</x:v>
      </x:c>
    </x:row>
    <x:row r="5839" ht="25" customHeight="1">
      <x:c r="A5839" s="1" t="str">
        <x:v>科创50</x:v>
      </x:c>
      <x:c r="B5839" s="1" t="str">
        <x:v>588720.SH</x:v>
      </x:c>
      <x:c r="C5839" s="1" t="str">
        <x:v>中银上证科创板50成份ETF</x:v>
      </x:c>
      <x:c r="D5839" s="7" t="d">
        <x:v>2026-08-25T00:00:00.000Z</x:v>
      </x:c>
      <x:c r="E5839" s="8" t="n">
        <x:f>IF(ISNUMBER('原始字段'!C5834),'原始字段'!C5834,"n.a.")</x:f>
        <x:v>109741800</x:v>
      </x:c>
      <x:c r="F5839" s="8" t="n">
        <x:f>IF(ISNUMBER('原始字段'!C5930),'原始字段'!C5930,"n.a.")</x:f>
        <x:v>109741800</x:v>
      </x:c>
      <x:c r="G5839" s="8" t="n">
        <x:f>IF(COUNT(E5839:F5839)=2,F5839-E5839,"n.a.")</x:f>
        <x:v>0</x:v>
      </x:c>
      <x:c r="H5839" s="9" t="n">
        <x:f>IF(ISNUMBER('原始字段'!D5930),'原始字段'!D5930,"n.a.")</x:f>
        <x:v>1.6368</x:v>
      </x:c>
      <x:c r="I5839" s="9" t="n">
        <x:f>IF(COUNT(G5839:H5839)=2,G5839*H5839/100000000,"n.a.")</x:f>
        <x:v>0</x:v>
      </x:c>
      <x:c r="J5839" s="1" t="str">
        <x:v>日频齐全；折算事件未独立核实</x:v>
      </x:c>
    </x:row>
    <x:row r="5840" ht="25" customHeight="1">
      <x:c r="A5840" s="1" t="str">
        <x:v>科创50</x:v>
      </x:c>
      <x:c r="B5840" s="1" t="str">
        <x:v>588090.SH</x:v>
      </x:c>
      <x:c r="C5840" s="1" t="str">
        <x:v>华泰柏瑞上证科创板50ETF</x:v>
      </x:c>
      <x:c r="D5840" s="7" t="d">
        <x:v>2026-08-25T00:00:00.000Z</x:v>
      </x:c>
      <x:c r="E5840" s="8" t="n">
        <x:f>IF(ISNUMBER('原始字段'!C5830),'原始字段'!C5830,"n.a.")</x:f>
        <x:v>2907072800</x:v>
      </x:c>
      <x:c r="F5840" s="8" t="n">
        <x:f>IF(ISNUMBER('原始字段'!C5926),'原始字段'!C5926,"n.a.")</x:f>
        <x:v>2916072800</x:v>
      </x:c>
      <x:c r="G5840" s="8" t="n">
        <x:f>IF(COUNT(E5840:F5840)=2,F5840-E5840,"n.a.")</x:f>
        <x:v>9000000</x:v>
      </x:c>
      <x:c r="H5840" s="9" t="n">
        <x:f>IF(ISNUMBER('原始字段'!D5926),'原始字段'!D5926,"n.a.")</x:f>
        <x:v>1.6523</x:v>
      </x:c>
      <x:c r="I5840" s="9" t="n">
        <x:f>IF(COUNT(G5840:H5840)=2,G5840*H5840/100000000,"n.a.")</x:f>
        <x:v>0.148707</x:v>
      </x:c>
      <x:c r="J5840" s="1" t="str">
        <x:v>日频齐全；折算事件未独立核实</x:v>
      </x:c>
    </x:row>
    <x:row r="5841" ht="25" customHeight="1">
      <x:c r="A5841" s="1" t="str">
        <x:v>科创50</x:v>
      </x:c>
      <x:c r="B5841" s="1" t="str">
        <x:v>588180.SH</x:v>
      </x:c>
      <x:c r="C5841" s="1" t="str">
        <x:v>国联安上证科创板50ETF</x:v>
      </x:c>
      <x:c r="D5841" s="7" t="d">
        <x:v>2026-08-25T00:00:00.000Z</x:v>
      </x:c>
      <x:c r="E5841" s="8" t="n">
        <x:f>IF(ISNUMBER('原始字段'!C5832),'原始字段'!C5832,"n.a.")</x:f>
        <x:v>738353700</x:v>
      </x:c>
      <x:c r="F5841" s="8" t="n">
        <x:f>IF(ISNUMBER('原始字段'!C5928),'原始字段'!C5928,"n.a.")</x:f>
        <x:v>734853700</x:v>
      </x:c>
      <x:c r="G5841" s="8" t="n">
        <x:f>IF(COUNT(E5841:F5841)=2,F5841-E5841,"n.a.")</x:f>
        <x:v>-3500000</x:v>
      </x:c>
      <x:c r="H5841" s="9" t="n">
        <x:f>IF(ISNUMBER('原始字段'!D5928),'原始字段'!D5928,"n.a.")</x:f>
        <x:v>1.0497</x:v>
      </x:c>
      <x:c r="I5841" s="9" t="n">
        <x:f>IF(COUNT(G5841:H5841)=2,G5841*H5841/100000000,"n.a.")</x:f>
        <x:v>-0.0367395</x:v>
      </x:c>
      <x:c r="J5841" s="1" t="str">
        <x:v>日频齐全；折算事件未独立核实</x:v>
      </x:c>
    </x:row>
    <x:row r="5842" ht="25" customHeight="1">
      <x:c r="A5842" s="1" t="str">
        <x:v>科创50</x:v>
      </x:c>
      <x:c r="B5842" s="1" t="str">
        <x:v>588050.SH</x:v>
      </x:c>
      <x:c r="C5842" s="1" t="str">
        <x:v>工银上证科创板50ETF</x:v>
      </x:c>
      <x:c r="D5842" s="7" t="d">
        <x:v>2026-08-25T00:00:00.000Z</x:v>
      </x:c>
      <x:c r="E5842" s="8" t="n">
        <x:f>IF(ISNUMBER('原始字段'!C5827),'原始字段'!C5827,"n.a.")</x:f>
        <x:v>6425241300</x:v>
      </x:c>
      <x:c r="F5842" s="8" t="n">
        <x:f>IF(ISNUMBER('原始字段'!C5923),'原始字段'!C5923,"n.a.")</x:f>
        <x:v>6435241300</x:v>
      </x:c>
      <x:c r="G5842" s="8" t="n">
        <x:f>IF(COUNT(E5842:F5842)=2,F5842-E5842,"n.a.")</x:f>
        <x:v>10000000</x:v>
      </x:c>
      <x:c r="H5842" s="9" t="n">
        <x:f>IF(ISNUMBER('原始字段'!D5923),'原始字段'!D5923,"n.a.")</x:f>
        <x:v>1.6464</x:v>
      </x:c>
      <x:c r="I5842" s="9" t="n">
        <x:f>IF(COUNT(G5842:H5842)=2,G5842*H5842/100000000,"n.a.")</x:f>
        <x:v>0.16464</x:v>
      </x:c>
      <x:c r="J5842" s="1" t="str">
        <x:v>日频齐全；折算事件未独立核实</x:v>
      </x:c>
    </x:row>
    <x:row r="5843" ht="25" customHeight="1">
      <x:c r="A5843" s="1" t="str">
        <x:v>沪深300</x:v>
      </x:c>
      <x:c r="B5843" s="1" t="str">
        <x:v>159393.SZ</x:v>
      </x:c>
      <x:c r="C5843" s="1" t="str">
        <x:v>万家沪深300ETF</x:v>
      </x:c>
      <x:c r="D5843" s="7" t="d">
        <x:v>2026-08-26T00:00:00.000Z</x:v>
      </x:c>
      <x:c r="E5843" s="8" t="n">
        <x:f>IF(ISNUMBER('原始字段'!C5847),'原始字段'!C5847,"n.a.")</x:f>
        <x:v>94246342</x:v>
      </x:c>
      <x:c r="F5843" s="8" t="n">
        <x:f>IF(ISNUMBER('原始字段'!C5943),'原始字段'!C5943,"n.a.")</x:f>
        <x:v>95146342</x:v>
      </x:c>
      <x:c r="G5843" s="8" t="n">
        <x:f>IF(COUNT(E5843:F5843)=2,F5843-E5843,"n.a.")</x:f>
        <x:v>900000</x:v>
      </x:c>
      <x:c r="H5843" s="9" t="n">
        <x:f>IF(ISNUMBER('原始字段'!D5943),'原始字段'!D5943,"n.a.")</x:f>
        <x:v>4.9413</x:v>
      </x:c>
      <x:c r="I5843" s="9" t="n">
        <x:f>IF(COUNT(G5843:H5843)=2,G5843*H5843/100000000,"n.a.")</x:f>
        <x:v>0.0444717</x:v>
      </x:c>
      <x:c r="J5843" s="1" t="str">
        <x:v>日频齐全；折算事件未独立核实</x:v>
      </x:c>
    </x:row>
    <x:row r="5844" ht="25" customHeight="1">
      <x:c r="A5844" s="1" t="str">
        <x:v>沪深300</x:v>
      </x:c>
      <x:c r="B5844" s="1" t="str">
        <x:v>515660.SH</x:v>
      </x:c>
      <x:c r="C5844" s="1" t="str">
        <x:v>国联安沪深300ETF</x:v>
      </x:c>
      <x:c r="D5844" s="7" t="d">
        <x:v>2026-08-26T00:00:00.000Z</x:v>
      </x:c>
      <x:c r="E5844" s="8" t="n">
        <x:f>IF(ISNUMBER('原始字段'!C5908),'原始字段'!C5908,"n.a.")</x:f>
        <x:v>432694200</x:v>
      </x:c>
      <x:c r="F5844" s="8" t="n">
        <x:f>IF(ISNUMBER('原始字段'!C6004),'原始字段'!C6004,"n.a.")</x:f>
        <x:v>432694200</x:v>
      </x:c>
      <x:c r="G5844" s="8" t="n">
        <x:f>IF(COUNT(E5844:F5844)=2,F5844-E5844,"n.a.")</x:f>
        <x:v>0</x:v>
      </x:c>
      <x:c r="H5844" s="9" t="n">
        <x:f>IF(ISNUMBER('原始字段'!D6004),'原始字段'!D6004,"n.a.")</x:f>
        <x:v>5.8243</x:v>
      </x:c>
      <x:c r="I5844" s="9" t="n">
        <x:f>IF(COUNT(G5844:H5844)=2,G5844*H5844/100000000,"n.a.")</x:f>
        <x:v>0</x:v>
      </x:c>
      <x:c r="J5844" s="1" t="str">
        <x:v>日频齐全；折算事件未独立核实</x:v>
      </x:c>
    </x:row>
    <x:row r="5845" ht="25" customHeight="1">
      <x:c r="A5845" s="1" t="str">
        <x:v>沪深300</x:v>
      </x:c>
      <x:c r="B5845" s="1" t="str">
        <x:v>515360.SH</x:v>
      </x:c>
      <x:c r="C5845" s="1" t="str">
        <x:v>方正富邦沪深300ETF</x:v>
      </x:c>
      <x:c r="D5845" s="7" t="d">
        <x:v>2026-08-26T00:00:00.000Z</x:v>
      </x:c>
      <x:c r="E5845" s="8" t="n">
        <x:f>IF(ISNUMBER('原始字段'!C5903),'原始字段'!C5903,"n.a.")</x:f>
        <x:v>37779300</x:v>
      </x:c>
      <x:c r="F5845" s="8" t="n">
        <x:f>IF(ISNUMBER('原始字段'!C5999),'原始字段'!C5999,"n.a.")</x:f>
        <x:v>37779300</x:v>
      </x:c>
      <x:c r="G5845" s="8" t="n">
        <x:f>IF(COUNT(E5845:F5845)=2,F5845-E5845,"n.a.")</x:f>
        <x:v>0</x:v>
      </x:c>
      <x:c r="H5845" s="9" t="n">
        <x:f>IF(ISNUMBER('原始字段'!D5999),'原始字段'!D5999,"n.a.")</x:f>
        <x:v>6.7561</x:v>
      </x:c>
      <x:c r="I5845" s="9" t="n">
        <x:f>IF(COUNT(G5845:H5845)=2,G5845*H5845/100000000,"n.a.")</x:f>
        <x:v>0</x:v>
      </x:c>
      <x:c r="J5845" s="1" t="str">
        <x:v>日频齐全；折算事件未独立核实</x:v>
      </x:c>
    </x:row>
    <x:row r="5846" ht="25" customHeight="1">
      <x:c r="A5846" s="1" t="str">
        <x:v>沪深300</x:v>
      </x:c>
      <x:c r="B5846" s="1" t="str">
        <x:v>510320.SH</x:v>
      </x:c>
      <x:c r="C5846" s="1" t="str">
        <x:v>中金沪深300ETF</x:v>
      </x:c>
      <x:c r="D5846" s="7" t="d">
        <x:v>2026-08-26T00:00:00.000Z</x:v>
      </x:c>
      <x:c r="E5846" s="8" t="n">
        <x:f>IF(ISNUMBER('原始字段'!C5880),'原始字段'!C5880,"n.a.")</x:f>
        <x:v>631068500</x:v>
      </x:c>
      <x:c r="F5846" s="8" t="n">
        <x:f>IF(ISNUMBER('原始字段'!C5976),'原始字段'!C5976,"n.a.")</x:f>
        <x:v>631068500</x:v>
      </x:c>
      <x:c r="G5846" s="8" t="n">
        <x:f>IF(COUNT(E5846:F5846)=2,F5846-E5846,"n.a.")</x:f>
        <x:v>0</x:v>
      </x:c>
      <x:c r="H5846" s="9" t="n">
        <x:f>IF(ISNUMBER('原始字段'!D5976),'原始字段'!D5976,"n.a.")</x:f>
        <x:v>1.2515</x:v>
      </x:c>
      <x:c r="I5846" s="9" t="n">
        <x:f>IF(COUNT(G5846:H5846)=2,G5846*H5846/100000000,"n.a.")</x:f>
        <x:v>0</x:v>
      </x:c>
      <x:c r="J5846" s="1" t="str">
        <x:v>日频齐全；折算事件未独立核实</x:v>
      </x:c>
    </x:row>
    <x:row r="5847" ht="25" customHeight="1">
      <x:c r="A5847" s="1" t="str">
        <x:v>沪深300</x:v>
      </x:c>
      <x:c r="B5847" s="1" t="str">
        <x:v>510360.SH</x:v>
      </x:c>
      <x:c r="C5847" s="1" t="str">
        <x:v>广发沪深300ETF</x:v>
      </x:c>
      <x:c r="D5847" s="7" t="d">
        <x:v>2026-08-26T00:00:00.000Z</x:v>
      </x:c>
      <x:c r="E5847" s="8" t="n">
        <x:f>IF(ISNUMBER('原始字段'!C5883),'原始字段'!C5883,"n.a.")</x:f>
        <x:v>1790381200</x:v>
      </x:c>
      <x:c r="F5847" s="8" t="n">
        <x:f>IF(ISNUMBER('原始字段'!C5979),'原始字段'!C5979,"n.a.")</x:f>
        <x:v>1790381200</x:v>
      </x:c>
      <x:c r="G5847" s="8" t="n">
        <x:f>IF(COUNT(E5847:F5847)=2,F5847-E5847,"n.a.")</x:f>
        <x:v>0</x:v>
      </x:c>
      <x:c r="H5847" s="9" t="n">
        <x:f>IF(ISNUMBER('原始字段'!D5979),'原始字段'!D5979,"n.a.")</x:f>
        <x:v>1.781</x:v>
      </x:c>
      <x:c r="I5847" s="9" t="n">
        <x:f>IF(COUNT(G5847:H5847)=2,G5847*H5847/100000000,"n.a.")</x:f>
        <x:v>0</x:v>
      </x:c>
      <x:c r="J5847" s="1" t="str">
        <x:v>日频齐全；折算事件未独立核实</x:v>
      </x:c>
    </x:row>
    <x:row r="5848" ht="25" customHeight="1">
      <x:c r="A5848" s="1" t="str">
        <x:v>沪深300</x:v>
      </x:c>
      <x:c r="B5848" s="1" t="str">
        <x:v>515330.SH</x:v>
      </x:c>
      <x:c r="C5848" s="1" t="str">
        <x:v>天弘沪深300ETF</x:v>
      </x:c>
      <x:c r="D5848" s="7" t="d">
        <x:v>2026-08-26T00:00:00.000Z</x:v>
      </x:c>
      <x:c r="E5848" s="8" t="n">
        <x:f>IF(ISNUMBER('原始字段'!C5901),'原始字段'!C5901,"n.a.")</x:f>
        <x:v>6182709500</x:v>
      </x:c>
      <x:c r="F5848" s="8" t="n">
        <x:f>IF(ISNUMBER('原始字段'!C5997),'原始字段'!C5997,"n.a.")</x:f>
        <x:v>6182709500</x:v>
      </x:c>
      <x:c r="G5848" s="8" t="n">
        <x:f>IF(COUNT(E5848:F5848)=2,F5848-E5848,"n.a.")</x:f>
        <x:v>0</x:v>
      </x:c>
      <x:c r="H5848" s="9" t="n">
        <x:f>IF(ISNUMBER('原始字段'!D5997),'原始字段'!D5997,"n.a.")</x:f>
        <x:v>1.3386</x:v>
      </x:c>
      <x:c r="I5848" s="9" t="n">
        <x:f>IF(COUNT(G5848:H5848)=2,G5848*H5848/100000000,"n.a.")</x:f>
        <x:v>0</x:v>
      </x:c>
      <x:c r="J5848" s="1" t="str">
        <x:v>日频齐全；折算事件未独立核实</x:v>
      </x:c>
    </x:row>
    <x:row r="5849" ht="25" customHeight="1">
      <x:c r="A5849" s="1" t="str">
        <x:v>沪深300</x:v>
      </x:c>
      <x:c r="B5849" s="1" t="str">
        <x:v>510330.SH</x:v>
      </x:c>
      <x:c r="C5849" s="1" t="str">
        <x:v>华夏沪深300ETF</x:v>
      </x:c>
      <x:c r="D5849" s="7" t="d">
        <x:v>2026-08-26T00:00:00.000Z</x:v>
      </x:c>
      <x:c r="E5849" s="8" t="n">
        <x:f>IF(ISNUMBER('原始字段'!C5881),'原始字段'!C5881,"n.a.")</x:f>
        <x:v>8437749800</x:v>
      </x:c>
      <x:c r="F5849" s="8" t="n">
        <x:f>IF(ISNUMBER('原始字段'!C5977),'原始字段'!C5977,"n.a.")</x:f>
        <x:v>8428749800</x:v>
      </x:c>
      <x:c r="G5849" s="8" t="n">
        <x:f>IF(COUNT(E5849:F5849)=2,F5849-E5849,"n.a.")</x:f>
        <x:v>-9000000</x:v>
      </x:c>
      <x:c r="H5849" s="9" t="n">
        <x:f>IF(ISNUMBER('原始字段'!D5977),'原始字段'!D5977,"n.a.")</x:f>
        <x:v>4.8542</x:v>
      </x:c>
      <x:c r="I5849" s="9" t="n">
        <x:f>IF(COUNT(G5849:H5849)=2,G5849*H5849/100000000,"n.a.")</x:f>
        <x:v>-0.436878</x:v>
      </x:c>
      <x:c r="J5849" s="1" t="str">
        <x:v>日频齐全；折算事件未独立核实</x:v>
      </x:c>
    </x:row>
    <x:row r="5850" ht="25" customHeight="1">
      <x:c r="A5850" s="1" t="str">
        <x:v>沪深300</x:v>
      </x:c>
      <x:c r="B5850" s="1" t="str">
        <x:v>510370.SH</x:v>
      </x:c>
      <x:c r="C5850" s="1" t="str">
        <x:v>兴业沪深300ETF</x:v>
      </x:c>
      <x:c r="D5850" s="7" t="d">
        <x:v>2026-08-26T00:00:00.000Z</x:v>
      </x:c>
      <x:c r="E5850" s="8" t="n">
        <x:f>IF(ISNUMBER('原始字段'!C5884),'原始字段'!C5884,"n.a.")</x:f>
        <x:v>87258100</x:v>
      </x:c>
      <x:c r="F5850" s="8" t="n">
        <x:f>IF(ISNUMBER('原始字段'!C5980),'原始字段'!C5980,"n.a.")</x:f>
        <x:v>87258100</x:v>
      </x:c>
      <x:c r="G5850" s="8" t="n">
        <x:f>IF(COUNT(E5850:F5850)=2,F5850-E5850,"n.a.")</x:f>
        <x:v>0</x:v>
      </x:c>
      <x:c r="H5850" s="9" t="n">
        <x:f>IF(ISNUMBER('原始字段'!D5980),'原始字段'!D5980,"n.a.")</x:f>
        <x:v>1.0315</x:v>
      </x:c>
      <x:c r="I5850" s="9" t="n">
        <x:f>IF(COUNT(G5850:H5850)=2,G5850*H5850/100000000,"n.a.")</x:f>
        <x:v>0</x:v>
      </x:c>
      <x:c r="J5850" s="1" t="str">
        <x:v>日频齐全；折算事件未独立核实</x:v>
      </x:c>
    </x:row>
    <x:row r="5851" ht="25" customHeight="1">
      <x:c r="A5851" s="1" t="str">
        <x:v>沪深300</x:v>
      </x:c>
      <x:c r="B5851" s="1" t="str">
        <x:v>159919.SZ</x:v>
      </x:c>
      <x:c r="C5851" s="1" t="str">
        <x:v>嘉实沪深300ETF</x:v>
      </x:c>
      <x:c r="D5851" s="7" t="d">
        <x:v>2026-08-26T00:00:00.000Z</x:v>
      </x:c>
      <x:c r="E5851" s="8" t="n">
        <x:f>IF(ISNUMBER('原始字段'!C5864),'原始字段'!C5864,"n.a.")</x:f>
        <x:v>6300216676</x:v>
      </x:c>
      <x:c r="F5851" s="8" t="n">
        <x:f>IF(ISNUMBER('原始字段'!C5960),'原始字段'!C5960,"n.a.")</x:f>
        <x:v>6303816676</x:v>
      </x:c>
      <x:c r="G5851" s="8" t="n">
        <x:f>IF(COUNT(E5851:F5851)=2,F5851-E5851,"n.a.")</x:f>
        <x:v>3600000</x:v>
      </x:c>
      <x:c r="H5851" s="9" t="n">
        <x:f>IF(ISNUMBER('原始字段'!D5960),'原始字段'!D5960,"n.a.")</x:f>
        <x:v>4.8605</x:v>
      </x:c>
      <x:c r="I5851" s="9" t="n">
        <x:f>IF(COUNT(G5851:H5851)=2,G5851*H5851/100000000,"n.a.")</x:f>
        <x:v>0.174978</x:v>
      </x:c>
      <x:c r="J5851" s="1" t="str">
        <x:v>日频齐全；折算事件未独立核实</x:v>
      </x:c>
    </x:row>
    <x:row r="5852" ht="25" customHeight="1">
      <x:c r="A5852" s="1" t="str">
        <x:v>沪深300</x:v>
      </x:c>
      <x:c r="B5852" s="1" t="str">
        <x:v>159673.SZ</x:v>
      </x:c>
      <x:c r="C5852" s="1" t="str">
        <x:v>鹏华沪深300ETF</x:v>
      </x:c>
      <x:c r="D5852" s="7" t="d">
        <x:v>2026-08-26T00:00:00.000Z</x:v>
      </x:c>
      <x:c r="E5852" s="8" t="n">
        <x:f>IF(ISNUMBER('原始字段'!C5856),'原始字段'!C5856,"n.a.")</x:f>
        <x:v>1771528385</x:v>
      </x:c>
      <x:c r="F5852" s="8" t="n">
        <x:f>IF(ISNUMBER('原始字段'!C5952),'原始字段'!C5952,"n.a.")</x:f>
        <x:v>1777528385</x:v>
      </x:c>
      <x:c r="G5852" s="8" t="n">
        <x:f>IF(COUNT(E5852:F5852)=2,F5852-E5852,"n.a.")</x:f>
        <x:v>6000000</x:v>
      </x:c>
      <x:c r="H5852" s="9" t="n">
        <x:f>IF(ISNUMBER('原始字段'!D5952),'原始字段'!D5952,"n.a.")</x:f>
        <x:v>1.2828</x:v>
      </x:c>
      <x:c r="I5852" s="9" t="n">
        <x:f>IF(COUNT(G5852:H5852)=2,G5852*H5852/100000000,"n.a.")</x:f>
        <x:v>0.076968</x:v>
      </x:c>
      <x:c r="J5852" s="1" t="str">
        <x:v>日频齐全；折算事件未独立核实</x:v>
      </x:c>
    </x:row>
    <x:row r="5853" ht="25" customHeight="1">
      <x:c r="A5853" s="1" t="str">
        <x:v>沪深300</x:v>
      </x:c>
      <x:c r="B5853" s="1" t="str">
        <x:v>159300.SZ</x:v>
      </x:c>
      <x:c r="C5853" s="1" t="str">
        <x:v>富国沪深300ETF</x:v>
      </x:c>
      <x:c r="D5853" s="7" t="d">
        <x:v>2026-08-26T00:00:00.000Z</x:v>
      </x:c>
      <x:c r="E5853" s="8" t="n">
        <x:f>IF(ISNUMBER('原始字段'!C5844),'原始字段'!C5844,"n.a.")</x:f>
        <x:v>371758097</x:v>
      </x:c>
      <x:c r="F5853" s="8" t="n">
        <x:f>IF(ISNUMBER('原始字段'!C5940),'原始字段'!C5940,"n.a.")</x:f>
        <x:v>372658097</x:v>
      </x:c>
      <x:c r="G5853" s="8" t="n">
        <x:f>IF(COUNT(E5853:F5853)=2,F5853-E5853,"n.a.")</x:f>
        <x:v>900000</x:v>
      </x:c>
      <x:c r="H5853" s="9" t="n">
        <x:f>IF(ISNUMBER('原始字段'!D5940),'原始字段'!D5940,"n.a.")</x:f>
        <x:v>4.9901</x:v>
      </x:c>
      <x:c r="I5853" s="9" t="n">
        <x:f>IF(COUNT(G5853:H5853)=2,G5853*H5853/100000000,"n.a.")</x:f>
        <x:v>0.0449109</x:v>
      </x:c>
      <x:c r="J5853" s="1" t="str">
        <x:v>日频齐全；折算事件未独立核实</x:v>
      </x:c>
    </x:row>
    <x:row r="5854" ht="25" customHeight="1">
      <x:c r="A5854" s="1" t="str">
        <x:v>沪深300</x:v>
      </x:c>
      <x:c r="B5854" s="1" t="str">
        <x:v>510380.SH</x:v>
      </x:c>
      <x:c r="C5854" s="1" t="str">
        <x:v>国寿安保沪深300ETF</x:v>
      </x:c>
      <x:c r="D5854" s="7" t="d">
        <x:v>2026-08-26T00:00:00.000Z</x:v>
      </x:c>
      <x:c r="E5854" s="8" t="n">
        <x:f>IF(ISNUMBER('原始字段'!C5885),'原始字段'!C5885,"n.a.")</x:f>
        <x:v>1464802400</x:v>
      </x:c>
      <x:c r="F5854" s="8" t="n">
        <x:f>IF(ISNUMBER('原始字段'!C5981),'原始字段'!C5981,"n.a.")</x:f>
        <x:v>1461802400</x:v>
      </x:c>
      <x:c r="G5854" s="8" t="n">
        <x:f>IF(COUNT(E5854:F5854)=2,F5854-E5854,"n.a.")</x:f>
        <x:v>-3000000</x:v>
      </x:c>
      <x:c r="H5854" s="9" t="n">
        <x:f>IF(ISNUMBER('原始字段'!D5981),'原始字段'!D5981,"n.a.")</x:f>
        <x:v>1.3882</x:v>
      </x:c>
      <x:c r="I5854" s="9" t="n">
        <x:f>IF(COUNT(G5854:H5854)=2,G5854*H5854/100000000,"n.a.")</x:f>
        <x:v>-0.041646</x:v>
      </x:c>
      <x:c r="J5854" s="1" t="str">
        <x:v>日频齐全；折算事件未独立核实</x:v>
      </x:c>
    </x:row>
    <x:row r="5855" ht="25" customHeight="1">
      <x:c r="A5855" s="1" t="str">
        <x:v>沪深300</x:v>
      </x:c>
      <x:c r="B5855" s="1" t="str">
        <x:v>515380.SH</x:v>
      </x:c>
      <x:c r="C5855" s="1" t="str">
        <x:v>泰康沪深300ETF</x:v>
      </x:c>
      <x:c r="D5855" s="7" t="d">
        <x:v>2026-08-26T00:00:00.000Z</x:v>
      </x:c>
      <x:c r="E5855" s="8" t="n">
        <x:f>IF(ISNUMBER('原始字段'!C5904),'原始字段'!C5904,"n.a.")</x:f>
        <x:v>663399800</x:v>
      </x:c>
      <x:c r="F5855" s="8" t="n">
        <x:f>IF(ISNUMBER('原始字段'!C6000),'原始字段'!C6000,"n.a.")</x:f>
        <x:v>664299800</x:v>
      </x:c>
      <x:c r="G5855" s="8" t="n">
        <x:f>IF(COUNT(E5855:F5855)=2,F5855-E5855,"n.a.")</x:f>
        <x:v>900000</x:v>
      </x:c>
      <x:c r="H5855" s="9" t="n">
        <x:f>IF(ISNUMBER('原始字段'!D6000),'原始字段'!D6000,"n.a.")</x:f>
        <x:v>5.4093</x:v>
      </x:c>
      <x:c r="I5855" s="9" t="n">
        <x:f>IF(COUNT(G5855:H5855)=2,G5855*H5855/100000000,"n.a.")</x:f>
        <x:v>0.0486837</x:v>
      </x:c>
      <x:c r="J5855" s="1" t="str">
        <x:v>日频齐全；折算事件未独立核实</x:v>
      </x:c>
    </x:row>
    <x:row r="5856" ht="25" customHeight="1">
      <x:c r="A5856" s="1" t="str">
        <x:v>沪深300</x:v>
      </x:c>
      <x:c r="B5856" s="1" t="str">
        <x:v>510350.SH</x:v>
      </x:c>
      <x:c r="C5856" s="1" t="str">
        <x:v>工银沪深300ETF</x:v>
      </x:c>
      <x:c r="D5856" s="7" t="d">
        <x:v>2026-08-26T00:00:00.000Z</x:v>
      </x:c>
      <x:c r="E5856" s="8" t="n">
        <x:f>IF(ISNUMBER('原始字段'!C5882),'原始字段'!C5882,"n.a.")</x:f>
        <x:v>676014700</x:v>
      </x:c>
      <x:c r="F5856" s="8" t="n">
        <x:f>IF(ISNUMBER('原始字段'!C5978),'原始字段'!C5978,"n.a.")</x:f>
        <x:v>676914700</x:v>
      </x:c>
      <x:c r="G5856" s="8" t="n">
        <x:f>IF(COUNT(E5856:F5856)=2,F5856-E5856,"n.a.")</x:f>
        <x:v>900000</x:v>
      </x:c>
      <x:c r="H5856" s="9" t="n">
        <x:f>IF(ISNUMBER('原始字段'!D5978),'原始字段'!D5978,"n.a.")</x:f>
        <x:v>4.8992</x:v>
      </x:c>
      <x:c r="I5856" s="9" t="n">
        <x:f>IF(COUNT(G5856:H5856)=2,G5856*H5856/100000000,"n.a.")</x:f>
        <x:v>0.0440928</x:v>
      </x:c>
      <x:c r="J5856" s="1" t="str">
        <x:v>日频齐全；折算事件未独立核实</x:v>
      </x:c>
    </x:row>
    <x:row r="5857" ht="25" customHeight="1">
      <x:c r="A5857" s="1" t="str">
        <x:v>沪深300</x:v>
      </x:c>
      <x:c r="B5857" s="1" t="str">
        <x:v>563520.SH</x:v>
      </x:c>
      <x:c r="C5857" s="1" t="str">
        <x:v>永赢沪深300ETF</x:v>
      </x:c>
      <x:c r="D5857" s="7" t="d">
        <x:v>2026-08-26T00:00:00.000Z</x:v>
      </x:c>
      <x:c r="E5857" s="8" t="n">
        <x:f>IF(ISNUMBER('原始字段'!C5919),'原始字段'!C5919,"n.a.")</x:f>
        <x:v>418065000</x:v>
      </x:c>
      <x:c r="F5857" s="8" t="n">
        <x:f>IF(ISNUMBER('原始字段'!C6015),'原始字段'!C6015,"n.a.")</x:f>
        <x:v>430065000</x:v>
      </x:c>
      <x:c r="G5857" s="8" t="n">
        <x:f>IF(COUNT(E5857:F5857)=2,F5857-E5857,"n.a.")</x:f>
        <x:v>12000000</x:v>
      </x:c>
      <x:c r="H5857" s="9" t="n">
        <x:f>IF(ISNUMBER('原始字段'!D6015),'原始字段'!D6015,"n.a.")</x:f>
        <x:v>1.1975</x:v>
      </x:c>
      <x:c r="I5857" s="9" t="n">
        <x:f>IF(COUNT(G5857:H5857)=2,G5857*H5857/100000000,"n.a.")</x:f>
        <x:v>0.1437</x:v>
      </x:c>
      <x:c r="J5857" s="1" t="str">
        <x:v>日频齐全；折算事件未独立核实</x:v>
      </x:c>
    </x:row>
    <x:row r="5858" ht="25" customHeight="1">
      <x:c r="A5858" s="1" t="str">
        <x:v>沪深300</x:v>
      </x:c>
      <x:c r="B5858" s="1" t="str">
        <x:v>510300.SH</x:v>
      </x:c>
      <x:c r="C5858" s="1" t="str">
        <x:v>华泰柏瑞沪深300ETF</x:v>
      </x:c>
      <x:c r="D5858" s="7" t="d">
        <x:v>2026-08-26T00:00:00.000Z</x:v>
      </x:c>
      <x:c r="E5858" s="8" t="n">
        <x:f>IF(ISNUMBER('原始字段'!C5878),'原始字段'!C5878,"n.a.")</x:f>
        <x:v>24052987700</x:v>
      </x:c>
      <x:c r="F5858" s="8" t="n">
        <x:f>IF(ISNUMBER('原始字段'!C5974),'原始字段'!C5974,"n.a.")</x:f>
        <x:v>23853187700</x:v>
      </x:c>
      <x:c r="G5858" s="8" t="n">
        <x:f>IF(COUNT(E5858:F5858)=2,F5858-E5858,"n.a.")</x:f>
        <x:v>-199800000</x:v>
      </x:c>
      <x:c r="H5858" s="9" t="n">
        <x:f>IF(ISNUMBER('原始字段'!D5974),'原始字段'!D5974,"n.a.")</x:f>
        <x:v>4.655</x:v>
      </x:c>
      <x:c r="I5858" s="9" t="n">
        <x:f>IF(COUNT(G5858:H5858)=2,G5858*H5858/100000000,"n.a.")</x:f>
        <x:v>-9.30069</x:v>
      </x:c>
      <x:c r="J5858" s="1" t="str">
        <x:v>日频齐全；折算事件未独立核实</x:v>
      </x:c>
    </x:row>
    <x:row r="5859" ht="25" customHeight="1">
      <x:c r="A5859" s="1" t="str">
        <x:v>沪深300</x:v>
      </x:c>
      <x:c r="B5859" s="1" t="str">
        <x:v>515310.SH</x:v>
      </x:c>
      <x:c r="C5859" s="1" t="str">
        <x:v>汇添富沪深300ETF</x:v>
      </x:c>
      <x:c r="D5859" s="7" t="d">
        <x:v>2026-08-26T00:00:00.000Z</x:v>
      </x:c>
      <x:c r="E5859" s="8" t="n">
        <x:f>IF(ISNUMBER('原始字段'!C5900),'原始字段'!C5900,"n.a.")</x:f>
        <x:v>328611200</x:v>
      </x:c>
      <x:c r="F5859" s="8" t="n">
        <x:f>IF(ISNUMBER('原始字段'!C5996),'原始字段'!C5996,"n.a.")</x:f>
        <x:v>328611200</x:v>
      </x:c>
      <x:c r="G5859" s="8" t="n">
        <x:f>IF(COUNT(E5859:F5859)=2,F5859-E5859,"n.a.")</x:f>
        <x:v>0</x:v>
      </x:c>
      <x:c r="H5859" s="9" t="n">
        <x:f>IF(ISNUMBER('原始字段'!D5996),'原始字段'!D5996,"n.a.")</x:f>
        <x:v>1.3832</x:v>
      </x:c>
      <x:c r="I5859" s="9" t="n">
        <x:f>IF(COUNT(G5859:H5859)=2,G5859*H5859/100000000,"n.a.")</x:f>
        <x:v>0</x:v>
      </x:c>
      <x:c r="J5859" s="1" t="str">
        <x:v>日频齐全；折算事件未独立核实</x:v>
      </x:c>
    </x:row>
    <x:row r="5860" ht="25" customHeight="1">
      <x:c r="A5860" s="1" t="str">
        <x:v>沪深300</x:v>
      </x:c>
      <x:c r="B5860" s="1" t="str">
        <x:v>159925.SZ</x:v>
      </x:c>
      <x:c r="C5860" s="1" t="str">
        <x:v>南方沪深300ETF</x:v>
      </x:c>
      <x:c r="D5860" s="7" t="d">
        <x:v>2026-08-26T00:00:00.000Z</x:v>
      </x:c>
      <x:c r="E5860" s="8" t="n">
        <x:f>IF(ISNUMBER('原始字段'!C5866),'原始字段'!C5866,"n.a.")</x:f>
        <x:v>614120856</x:v>
      </x:c>
      <x:c r="F5860" s="8" t="n">
        <x:f>IF(ISNUMBER('原始字段'!C5962),'原始字段'!C5962,"n.a.")</x:f>
        <x:v>627620856</x:v>
      </x:c>
      <x:c r="G5860" s="8" t="n">
        <x:f>IF(COUNT(E5860:F5860)=2,F5860-E5860,"n.a.")</x:f>
        <x:v>13500000</x:v>
      </x:c>
      <x:c r="H5860" s="9" t="n">
        <x:f>IF(ISNUMBER('原始字段'!D5962),'原始字段'!D5962,"n.a.")</x:f>
        <x:v>4.7289</x:v>
      </x:c>
      <x:c r="I5860" s="9" t="n">
        <x:f>IF(COUNT(G5860:H5860)=2,G5860*H5860/100000000,"n.a.")</x:f>
        <x:v>0.6384015000000001</x:v>
      </x:c>
      <x:c r="J5860" s="1" t="str">
        <x:v>日频齐全；折算事件未独立核实</x:v>
      </x:c>
    </x:row>
    <x:row r="5861" ht="25" customHeight="1">
      <x:c r="A5861" s="1" t="str">
        <x:v>沪深300</x:v>
      </x:c>
      <x:c r="B5861" s="1" t="str">
        <x:v>561930.SH</x:v>
      </x:c>
      <x:c r="C5861" s="1" t="str">
        <x:v>招商沪深300ETF</x:v>
      </x:c>
      <x:c r="D5861" s="7" t="d">
        <x:v>2026-08-26T00:00:00.000Z</x:v>
      </x:c>
      <x:c r="E5861" s="8" t="n">
        <x:f>IF(ISNUMBER('原始字段'!C5915),'原始字段'!C5915,"n.a.")</x:f>
        <x:v>175260600</x:v>
      </x:c>
      <x:c r="F5861" s="8" t="n">
        <x:f>IF(ISNUMBER('原始字段'!C6011),'原始字段'!C6011,"n.a.")</x:f>
        <x:v>178260600</x:v>
      </x:c>
      <x:c r="G5861" s="8" t="n">
        <x:f>IF(COUNT(E5861:F5861)=2,F5861-E5861,"n.a.")</x:f>
        <x:v>3000000</x:v>
      </x:c>
      <x:c r="H5861" s="9" t="n">
        <x:f>IF(ISNUMBER('原始字段'!D6011),'原始字段'!D6011,"n.a.")</x:f>
        <x:v>1.5664</x:v>
      </x:c>
      <x:c r="I5861" s="9" t="n">
        <x:f>IF(COUNT(G5861:H5861)=2,G5861*H5861/100000000,"n.a.")</x:f>
        <x:v>0.046992</x:v>
      </x:c>
      <x:c r="J5861" s="1" t="str">
        <x:v>日频齐全；折算事件未独立核实</x:v>
      </x:c>
    </x:row>
    <x:row r="5862" ht="25" customHeight="1">
      <x:c r="A5862" s="1" t="str">
        <x:v>沪深300</x:v>
      </x:c>
      <x:c r="B5862" s="1" t="str">
        <x:v>515350.SH</x:v>
      </x:c>
      <x:c r="C5862" s="1" t="str">
        <x:v>民生加银沪深300ETF</x:v>
      </x:c>
      <x:c r="D5862" s="7" t="d">
        <x:v>2026-08-26T00:00:00.000Z</x:v>
      </x:c>
      <x:c r="E5862" s="8" t="n">
        <x:f>IF(ISNUMBER('原始字段'!C5902),'原始字段'!C5902,"n.a.")</x:f>
        <x:v>11699200</x:v>
      </x:c>
      <x:c r="F5862" s="8" t="n">
        <x:f>IF(ISNUMBER('原始字段'!C5998),'原始字段'!C5998,"n.a.")</x:f>
        <x:v>12599200</x:v>
      </x:c>
      <x:c r="G5862" s="8" t="n">
        <x:f>IF(COUNT(E5862:F5862)=2,F5862-E5862,"n.a.")</x:f>
        <x:v>900000</x:v>
      </x:c>
      <x:c r="H5862" s="9" t="n">
        <x:f>IF(ISNUMBER('原始字段'!D5998),'原始字段'!D5998,"n.a.")</x:f>
        <x:v>6.2425</x:v>
      </x:c>
      <x:c r="I5862" s="9" t="n">
        <x:f>IF(COUNT(G5862:H5862)=2,G5862*H5862/100000000,"n.a.")</x:f>
        <x:v>0.0561825</x:v>
      </x:c>
      <x:c r="J5862" s="1" t="str">
        <x:v>日频齐全；折算事件未独立核实</x:v>
      </x:c>
    </x:row>
    <x:row r="5863" ht="25" customHeight="1">
      <x:c r="A5863" s="1" t="str">
        <x:v>沪深300</x:v>
      </x:c>
      <x:c r="B5863" s="1" t="str">
        <x:v>510310.SH</x:v>
      </x:c>
      <x:c r="C5863" s="1" t="str">
        <x:v>易方达沪深300ETF</x:v>
      </x:c>
      <x:c r="D5863" s="7" t="d">
        <x:v>2026-08-26T00:00:00.000Z</x:v>
      </x:c>
      <x:c r="E5863" s="8" t="n">
        <x:f>IF(ISNUMBER('原始字段'!C5879),'原始字段'!C5879,"n.a.")</x:f>
        <x:v>11563844000</x:v>
      </x:c>
      <x:c r="F5863" s="8" t="n">
        <x:f>IF(ISNUMBER('原始字段'!C5975),'原始字段'!C5975,"n.a.")</x:f>
        <x:v>11572844000</x:v>
      </x:c>
      <x:c r="G5863" s="8" t="n">
        <x:f>IF(COUNT(E5863:F5863)=2,F5863-E5863,"n.a.")</x:f>
        <x:v>9000000</x:v>
      </x:c>
      <x:c r="H5863" s="9" t="n">
        <x:f>IF(ISNUMBER('原始字段'!D5975),'原始字段'!D5975,"n.a.")</x:f>
        <x:v>4.5206</x:v>
      </x:c>
      <x:c r="I5863" s="9" t="n">
        <x:f>IF(COUNT(G5863:H5863)=2,G5863*H5863/100000000,"n.a.")</x:f>
        <x:v>0.406854</x:v>
      </x:c>
      <x:c r="J5863" s="1" t="str">
        <x:v>日频齐全；折算事件未独立核实</x:v>
      </x:c>
    </x:row>
    <x:row r="5864" ht="25" customHeight="1">
      <x:c r="A5864" s="1" t="str">
        <x:v>沪深300</x:v>
      </x:c>
      <x:c r="B5864" s="1" t="str">
        <x:v>159330.SZ</x:v>
      </x:c>
      <x:c r="C5864" s="1" t="str">
        <x:v>东财沪深300ETF</x:v>
      </x:c>
      <x:c r="D5864" s="7" t="d">
        <x:v>2026-08-26T00:00:00.000Z</x:v>
      </x:c>
      <x:c r="E5864" s="8" t="n">
        <x:f>IF(ISNUMBER('原始字段'!C5845),'原始字段'!C5845,"n.a.")</x:f>
        <x:v>428801009</x:v>
      </x:c>
      <x:c r="F5864" s="8" t="n">
        <x:f>IF(ISNUMBER('原始字段'!C5941),'原始字段'!C5941,"n.a.")</x:f>
        <x:v>428801009</x:v>
      </x:c>
      <x:c r="G5864" s="8" t="n">
        <x:f>IF(COUNT(E5864:F5864)=2,F5864-E5864,"n.a.")</x:f>
        <x:v>0</x:v>
      </x:c>
      <x:c r="H5864" s="9" t="n">
        <x:f>IF(ISNUMBER('原始字段'!D5941),'原始字段'!D5941,"n.a.")</x:f>
        <x:v>1.4396</x:v>
      </x:c>
      <x:c r="I5864" s="9" t="n">
        <x:f>IF(COUNT(G5864:H5864)=2,G5864*H5864/100000000,"n.a.")</x:f>
        <x:v>0</x:v>
      </x:c>
      <x:c r="J5864" s="1" t="str">
        <x:v>日频齐全；折算事件未独立核实</x:v>
      </x:c>
    </x:row>
    <x:row r="5865" ht="25" customHeight="1">
      <x:c r="A5865" s="1" t="str">
        <x:v>沪深300</x:v>
      </x:c>
      <x:c r="B5865" s="1" t="str">
        <x:v>510390.SH</x:v>
      </x:c>
      <x:c r="C5865" s="1" t="str">
        <x:v>平安沪深300ETF</x:v>
      </x:c>
      <x:c r="D5865" s="7" t="d">
        <x:v>2026-08-26T00:00:00.000Z</x:v>
      </x:c>
      <x:c r="E5865" s="8" t="n">
        <x:f>IF(ISNUMBER('原始字段'!C5886),'原始字段'!C5886,"n.a.")</x:f>
        <x:v>135650000</x:v>
      </x:c>
      <x:c r="F5865" s="8" t="n">
        <x:f>IF(ISNUMBER('原始字段'!C5982),'原始字段'!C5982,"n.a.")</x:f>
        <x:v>135650000</x:v>
      </x:c>
      <x:c r="G5865" s="8" t="n">
        <x:f>IF(COUNT(E5865:F5865)=2,F5865-E5865,"n.a.")</x:f>
        <x:v>0</x:v>
      </x:c>
      <x:c r="H5865" s="9" t="n">
        <x:f>IF(ISNUMBER('原始字段'!D5982),'原始字段'!D5982,"n.a.")</x:f>
        <x:v>5.2798</x:v>
      </x:c>
      <x:c r="I5865" s="9" t="n">
        <x:f>IF(COUNT(G5865:H5865)=2,G5865*H5865/100000000,"n.a.")</x:f>
        <x:v>0</x:v>
      </x:c>
      <x:c r="J5865" s="1" t="str">
        <x:v>日频齐全；折算事件未独立核实</x:v>
      </x:c>
    </x:row>
    <x:row r="5866" ht="25" customHeight="1">
      <x:c r="A5866" s="1" t="str">
        <x:v>沪深300</x:v>
      </x:c>
      <x:c r="B5866" s="1" t="str">
        <x:v>515390.SH</x:v>
      </x:c>
      <x:c r="C5866" s="1" t="str">
        <x:v>华安沪深300ETF</x:v>
      </x:c>
      <x:c r="D5866" s="7" t="d">
        <x:v>2026-08-26T00:00:00.000Z</x:v>
      </x:c>
      <x:c r="E5866" s="8" t="n">
        <x:f>IF(ISNUMBER('原始字段'!C5905),'原始字段'!C5905,"n.a.")</x:f>
        <x:v>1810683000</x:v>
      </x:c>
      <x:c r="F5866" s="8" t="n">
        <x:f>IF(ISNUMBER('原始字段'!C6001),'原始字段'!C6001,"n.a.")</x:f>
        <x:v>1834683000</x:v>
      </x:c>
      <x:c r="G5866" s="8" t="n">
        <x:f>IF(COUNT(E5866:F5866)=2,F5866-E5866,"n.a.")</x:f>
        <x:v>24000000</x:v>
      </x:c>
      <x:c r="H5866" s="9" t="n">
        <x:f>IF(ISNUMBER('原始字段'!D6001),'原始字段'!D6001,"n.a.")</x:f>
        <x:v>1.3576</x:v>
      </x:c>
      <x:c r="I5866" s="9" t="n">
        <x:f>IF(COUNT(G5866:H5866)=2,G5866*H5866/100000000,"n.a.")</x:f>
        <x:v>0.32582399999999995</x:v>
      </x:c>
      <x:c r="J5866" s="1" t="str">
        <x:v>日频齐全；折算事件未独立核实</x:v>
      </x:c>
    </x:row>
    <x:row r="5867" ht="25" customHeight="1">
      <x:c r="A5867" s="1" t="str">
        <x:v>沪深300</x:v>
      </x:c>
      <x:c r="B5867" s="1" t="str">
        <x:v>515130.SH</x:v>
      </x:c>
      <x:c r="C5867" s="1" t="str">
        <x:v>博时沪深300ETF</x:v>
      </x:c>
      <x:c r="D5867" s="7" t="d">
        <x:v>2026-08-26T00:00:00.000Z</x:v>
      </x:c>
      <x:c r="E5867" s="8" t="n">
        <x:f>IF(ISNUMBER('原始字段'!C5898),'原始字段'!C5898,"n.a.")</x:f>
        <x:v>97463200</x:v>
      </x:c>
      <x:c r="F5867" s="8" t="n">
        <x:f>IF(ISNUMBER('原始字段'!C5994),'原始字段'!C5994,"n.a.")</x:f>
        <x:v>97463200</x:v>
      </x:c>
      <x:c r="G5867" s="8" t="n">
        <x:f>IF(COUNT(E5867:F5867)=2,F5867-E5867,"n.a.")</x:f>
        <x:v>0</x:v>
      </x:c>
      <x:c r="H5867" s="9" t="n">
        <x:f>IF(ISNUMBER('原始字段'!D5994),'原始字段'!D5994,"n.a.")</x:f>
        <x:v>1.5408</x:v>
      </x:c>
      <x:c r="I5867" s="9" t="n">
        <x:f>IF(COUNT(G5867:H5867)=2,G5867*H5867/100000000,"n.a.")</x:f>
        <x:v>0</x:v>
      </x:c>
      <x:c r="J5867" s="1" t="str">
        <x:v>日频齐全；折算事件未独立核实</x:v>
      </x:c>
    </x:row>
    <x:row r="5868" ht="25" customHeight="1">
      <x:c r="A5868" s="1" t="str">
        <x:v>中证500</x:v>
      </x:c>
      <x:c r="B5868" s="1" t="str">
        <x:v>510530.SH</x:v>
      </x:c>
      <x:c r="C5868" s="1" t="str">
        <x:v>工银中证500ETF</x:v>
      </x:c>
      <x:c r="D5868" s="7" t="d">
        <x:v>2026-08-26T00:00:00.000Z</x:v>
      </x:c>
      <x:c r="E5868" s="8" t="n">
        <x:f>IF(ISNUMBER('原始字段'!C5889),'原始字段'!C5889,"n.a.")</x:f>
        <x:v>46979400</x:v>
      </x:c>
      <x:c r="F5868" s="8" t="n">
        <x:f>IF(ISNUMBER('原始字段'!C5985),'原始字段'!C5985,"n.a.")</x:f>
        <x:v>46979400</x:v>
      </x:c>
      <x:c r="G5868" s="8" t="n">
        <x:f>IF(COUNT(E5868:F5868)=2,F5868-E5868,"n.a.")</x:f>
        <x:v>0</x:v>
      </x:c>
      <x:c r="H5868" s="9" t="n">
        <x:f>IF(ISNUMBER('原始字段'!D5985),'原始字段'!D5985,"n.a.")</x:f>
        <x:v>8.7667</x:v>
      </x:c>
      <x:c r="I5868" s="9" t="n">
        <x:f>IF(COUNT(G5868:H5868)=2,G5868*H5868/100000000,"n.a.")</x:f>
        <x:v>0</x:v>
      </x:c>
      <x:c r="J5868" s="1" t="str">
        <x:v>日频齐全；折算事件未独立核实</x:v>
      </x:c>
    </x:row>
    <x:row r="5869" ht="25" customHeight="1">
      <x:c r="A5869" s="1" t="str">
        <x:v>中证500</x:v>
      </x:c>
      <x:c r="B5869" s="1" t="str">
        <x:v>510580.SH</x:v>
      </x:c>
      <x:c r="C5869" s="1" t="str">
        <x:v>易方达中证500ETF</x:v>
      </x:c>
      <x:c r="D5869" s="7" t="d">
        <x:v>2026-08-26T00:00:00.000Z</x:v>
      </x:c>
      <x:c r="E5869" s="8" t="n">
        <x:f>IF(ISNUMBER('原始字段'!C5893),'原始字段'!C5893,"n.a.")</x:f>
        <x:v>1136568300</x:v>
      </x:c>
      <x:c r="F5869" s="8" t="n">
        <x:f>IF(ISNUMBER('原始字段'!C5989),'原始字段'!C5989,"n.a.")</x:f>
        <x:v>1143768300</x:v>
      </x:c>
      <x:c r="G5869" s="8" t="n">
        <x:f>IF(COUNT(E5869:F5869)=2,F5869-E5869,"n.a.")</x:f>
        <x:v>7200000</x:v>
      </x:c>
      <x:c r="H5869" s="9" t="n">
        <x:f>IF(ISNUMBER('原始字段'!D5989),'原始字段'!D5989,"n.a.")</x:f>
        <x:v>4.0974</x:v>
      </x:c>
      <x:c r="I5869" s="9" t="n">
        <x:f>IF(COUNT(G5869:H5869)=2,G5869*H5869/100000000,"n.a.")</x:f>
        <x:v>0.2950128</x:v>
      </x:c>
      <x:c r="J5869" s="1" t="str">
        <x:v>日频齐全；折算事件未独立核实</x:v>
      </x:c>
    </x:row>
    <x:row r="5870" ht="25" customHeight="1">
      <x:c r="A5870" s="1" t="str">
        <x:v>中证500</x:v>
      </x:c>
      <x:c r="B5870" s="1" t="str">
        <x:v>159922.SZ</x:v>
      </x:c>
      <x:c r="C5870" s="1" t="str">
        <x:v>嘉实中证500ETF</x:v>
      </x:c>
      <x:c r="D5870" s="7" t="d">
        <x:v>2026-08-26T00:00:00.000Z</x:v>
      </x:c>
      <x:c r="E5870" s="8" t="n">
        <x:f>IF(ISNUMBER('原始字段'!C5865),'原始字段'!C5865,"n.a.")</x:f>
        <x:v>2829676765</x:v>
      </x:c>
      <x:c r="F5870" s="8" t="n">
        <x:f>IF(ISNUMBER('原始字段'!C5961),'原始字段'!C5961,"n.a.")</x:f>
        <x:v>2796676765</x:v>
      </x:c>
      <x:c r="G5870" s="8" t="n">
        <x:f>IF(COUNT(E5870:F5870)=2,F5870-E5870,"n.a.")</x:f>
        <x:v>-33000000</x:v>
      </x:c>
      <x:c r="H5870" s="9" t="n">
        <x:f>IF(ISNUMBER('原始字段'!D5961),'原始字段'!D5961,"n.a.")</x:f>
        <x:v>3.16</x:v>
      </x:c>
      <x:c r="I5870" s="9" t="n">
        <x:f>IF(COUNT(G5870:H5870)=2,G5870*H5870/100000000,"n.a.")</x:f>
        <x:v>-1.0428</x:v>
      </x:c>
      <x:c r="J5870" s="1" t="str">
        <x:v>日频齐全；折算事件未独立核实</x:v>
      </x:c>
    </x:row>
    <x:row r="5871" ht="25" customHeight="1">
      <x:c r="A5871" s="1" t="str">
        <x:v>中证500</x:v>
      </x:c>
      <x:c r="B5871" s="1" t="str">
        <x:v>563750.SH</x:v>
      </x:c>
      <x:c r="C5871" s="1" t="str">
        <x:v>汇添富中证500ETF</x:v>
      </x:c>
      <x:c r="D5871" s="7" t="d">
        <x:v>2026-08-26T00:00:00.000Z</x:v>
      </x:c>
      <x:c r="E5871" s="8" t="n">
        <x:f>IF(ISNUMBER('原始字段'!C5920),'原始字段'!C5920,"n.a.")</x:f>
        <x:v>339737000</x:v>
      </x:c>
      <x:c r="F5871" s="8" t="n">
        <x:f>IF(ISNUMBER('原始字段'!C6016),'原始字段'!C6016,"n.a.")</x:f>
        <x:v>342237000</x:v>
      </x:c>
      <x:c r="G5871" s="8" t="n">
        <x:f>IF(COUNT(E5871:F5871)=2,F5871-E5871,"n.a.")</x:f>
        <x:v>2500000</x:v>
      </x:c>
      <x:c r="H5871" s="9" t="n">
        <x:f>IF(ISNUMBER('原始字段'!D6016),'原始字段'!D6016,"n.a.")</x:f>
        <x:v>1.0898</x:v>
      </x:c>
      <x:c r="I5871" s="9" t="n">
        <x:f>IF(COUNT(G5871:H5871)=2,G5871*H5871/100000000,"n.a.")</x:f>
        <x:v>0.027245000000000005</x:v>
      </x:c>
      <x:c r="J5871" s="1" t="str">
        <x:v>日频齐全；折算事件未独立核实</x:v>
      </x:c>
    </x:row>
    <x:row r="5872" ht="25" customHeight="1">
      <x:c r="A5872" s="1" t="str">
        <x:v>中证500</x:v>
      </x:c>
      <x:c r="B5872" s="1" t="str">
        <x:v>159935.SZ</x:v>
      </x:c>
      <x:c r="C5872" s="1" t="str">
        <x:v>景顺长城中证500ETF</x:v>
      </x:c>
      <x:c r="D5872" s="7" t="d">
        <x:v>2026-08-26T00:00:00.000Z</x:v>
      </x:c>
      <x:c r="E5872" s="8" t="n">
        <x:f>IF(ISNUMBER('原始字段'!C5867),'原始字段'!C5867,"n.a.")</x:f>
        <x:v>26572956</x:v>
      </x:c>
      <x:c r="F5872" s="8" t="n">
        <x:f>IF(ISNUMBER('原始字段'!C5963),'原始字段'!C5963,"n.a.")</x:f>
        <x:v>26572956</x:v>
      </x:c>
      <x:c r="G5872" s="8" t="n">
        <x:f>IF(COUNT(E5872:F5872)=2,F5872-E5872,"n.a.")</x:f>
        <x:v>0</x:v>
      </x:c>
      <x:c r="H5872" s="9" t="n">
        <x:f>IF(ISNUMBER('原始字段'!D5963),'原始字段'!D5963,"n.a.")</x:f>
        <x:v>2.4535</x:v>
      </x:c>
      <x:c r="I5872" s="9" t="n">
        <x:f>IF(COUNT(G5872:H5872)=2,G5872*H5872/100000000,"n.a.")</x:f>
        <x:v>0</x:v>
      </x:c>
      <x:c r="J5872" s="1" t="str">
        <x:v>日频齐全；折算事件未独立核实</x:v>
      </x:c>
    </x:row>
    <x:row r="5873" ht="25" customHeight="1">
      <x:c r="A5873" s="1" t="str">
        <x:v>中证500</x:v>
      </x:c>
      <x:c r="B5873" s="1" t="str">
        <x:v>515530.SH</x:v>
      </x:c>
      <x:c r="C5873" s="1" t="str">
        <x:v>泰康中证500ETF</x:v>
      </x:c>
      <x:c r="D5873" s="7" t="d">
        <x:v>2026-08-26T00:00:00.000Z</x:v>
      </x:c>
      <x:c r="E5873" s="8" t="n">
        <x:f>IF(ISNUMBER('原始字段'!C5906),'原始字段'!C5906,"n.a.")</x:f>
        <x:v>11442700</x:v>
      </x:c>
      <x:c r="F5873" s="8" t="n">
        <x:f>IF(ISNUMBER('原始字段'!C6002),'原始字段'!C6002,"n.a.")</x:f>
        <x:v>12242700</x:v>
      </x:c>
      <x:c r="G5873" s="8" t="n">
        <x:f>IF(COUNT(E5873:F5873)=2,F5873-E5873,"n.a.")</x:f>
        <x:v>800000</x:v>
      </x:c>
      <x:c r="H5873" s="9" t="n">
        <x:f>IF(ISNUMBER('原始字段'!D6002),'原始字段'!D6002,"n.a.")</x:f>
        <x:v>4.2951</x:v>
      </x:c>
      <x:c r="I5873" s="9" t="n">
        <x:f>IF(COUNT(G5873:H5873)=2,G5873*H5873/100000000,"n.a.")</x:f>
        <x:v>0.0343608</x:v>
      </x:c>
      <x:c r="J5873" s="1" t="str">
        <x:v>日频齐全；折算事件未独立核实</x:v>
      </x:c>
    </x:row>
    <x:row r="5874" ht="25" customHeight="1">
      <x:c r="A5874" s="1" t="str">
        <x:v>中证500</x:v>
      </x:c>
      <x:c r="B5874" s="1" t="str">
        <x:v>510590.SH</x:v>
      </x:c>
      <x:c r="C5874" s="1" t="str">
        <x:v>平安中证500ETF</x:v>
      </x:c>
      <x:c r="D5874" s="7" t="d">
        <x:v>2026-08-26T00:00:00.000Z</x:v>
      </x:c>
      <x:c r="E5874" s="8" t="n">
        <x:f>IF(ISNUMBER('原始字段'!C5894),'原始字段'!C5894,"n.a.")</x:f>
        <x:v>116386100</x:v>
      </x:c>
      <x:c r="F5874" s="8" t="n">
        <x:f>IF(ISNUMBER('原始字段'!C5990),'原始字段'!C5990,"n.a.")</x:f>
        <x:v>116386100</x:v>
      </x:c>
      <x:c r="G5874" s="8" t="n">
        <x:f>IF(COUNT(E5874:F5874)=2,F5874-E5874,"n.a.")</x:f>
        <x:v>0</x:v>
      </x:c>
      <x:c r="H5874" s="9" t="n">
        <x:f>IF(ISNUMBER('原始字段'!D5990),'原始字段'!D5990,"n.a.")</x:f>
        <x:v>8.4729</x:v>
      </x:c>
      <x:c r="I5874" s="9" t="n">
        <x:f>IF(COUNT(G5874:H5874)=2,G5874*H5874/100000000,"n.a.")</x:f>
        <x:v>0</x:v>
      </x:c>
      <x:c r="J5874" s="1" t="str">
        <x:v>日频齐全；折算事件未独立核实</x:v>
      </x:c>
    </x:row>
    <x:row r="5875" ht="25" customHeight="1">
      <x:c r="A5875" s="1" t="str">
        <x:v>中证500</x:v>
      </x:c>
      <x:c r="B5875" s="1" t="str">
        <x:v>515190.SH</x:v>
      </x:c>
      <x:c r="C5875" s="1" t="str">
        <x:v>中银证券中证500ETF</x:v>
      </x:c>
      <x:c r="D5875" s="7" t="d">
        <x:v>2026-08-26T00:00:00.000Z</x:v>
      </x:c>
      <x:c r="E5875" s="8" t="n">
        <x:f>IF(ISNUMBER('原始字段'!C5899),'原始字段'!C5899,"n.a.")</x:f>
        <x:v>293466100</x:v>
      </x:c>
      <x:c r="F5875" s="8" t="n">
        <x:f>IF(ISNUMBER('原始字段'!C5995),'原始字段'!C5995,"n.a.")</x:f>
        <x:v>293466100</x:v>
      </x:c>
      <x:c r="G5875" s="8" t="n">
        <x:f>IF(COUNT(E5875:F5875)=2,F5875-E5875,"n.a.")</x:f>
        <x:v>0</x:v>
      </x:c>
      <x:c r="H5875" s="9" t="n">
        <x:f>IF(ISNUMBER('原始字段'!D5995),'原始字段'!D5995,"n.a.")</x:f>
        <x:v>1.6364</x:v>
      </x:c>
      <x:c r="I5875" s="9" t="n">
        <x:f>IF(COUNT(G5875:H5875)=2,G5875*H5875/100000000,"n.a.")</x:f>
        <x:v>0</x:v>
      </x:c>
      <x:c r="J5875" s="1" t="str">
        <x:v>日频齐全；折算事件未独立核实</x:v>
      </x:c>
    </x:row>
    <x:row r="5876" ht="25" customHeight="1">
      <x:c r="A5876" s="1" t="str">
        <x:v>中证500</x:v>
      </x:c>
      <x:c r="B5876" s="1" t="str">
        <x:v>159820.SZ</x:v>
      </x:c>
      <x:c r="C5876" s="1" t="str">
        <x:v>天弘中证500ETF</x:v>
      </x:c>
      <x:c r="D5876" s="7" t="d">
        <x:v>2026-08-26T00:00:00.000Z</x:v>
      </x:c>
      <x:c r="E5876" s="8" t="n">
        <x:f>IF(ISNUMBER('原始字段'!C5859),'原始字段'!C5859,"n.a.")</x:f>
        <x:v>1361408470</x:v>
      </x:c>
      <x:c r="F5876" s="8" t="n">
        <x:f>IF(ISNUMBER('原始字段'!C5955),'原始字段'!C5955,"n.a.")</x:f>
        <x:v>1361408470</x:v>
      </x:c>
      <x:c r="G5876" s="8" t="n">
        <x:f>IF(COUNT(E5876:F5876)=2,F5876-E5876,"n.a.")</x:f>
        <x:v>0</x:v>
      </x:c>
      <x:c r="H5876" s="9" t="n">
        <x:f>IF(ISNUMBER('原始字段'!D5955),'原始字段'!D5955,"n.a.")</x:f>
        <x:v>1.3529</x:v>
      </x:c>
      <x:c r="I5876" s="9" t="n">
        <x:f>IF(COUNT(G5876:H5876)=2,G5876*H5876/100000000,"n.a.")</x:f>
        <x:v>0</x:v>
      </x:c>
      <x:c r="J5876" s="1" t="str">
        <x:v>日频齐全；折算事件未独立核实</x:v>
      </x:c>
    </x:row>
    <x:row r="5877" ht="25" customHeight="1">
      <x:c r="A5877" s="1" t="str">
        <x:v>中证500</x:v>
      </x:c>
      <x:c r="B5877" s="1" t="str">
        <x:v>159337.SZ</x:v>
      </x:c>
      <x:c r="C5877" s="1" t="str">
        <x:v>东财中证500ETF</x:v>
      </x:c>
      <x:c r="D5877" s="7" t="d">
        <x:v>2026-08-26T00:00:00.000Z</x:v>
      </x:c>
      <x:c r="E5877" s="8" t="n">
        <x:f>IF(ISNUMBER('原始字段'!C5846),'原始字段'!C5846,"n.a.")</x:f>
        <x:v>279710611</x:v>
      </x:c>
      <x:c r="F5877" s="8" t="n">
        <x:f>IF(ISNUMBER('原始字段'!C5942),'原始字段'!C5942,"n.a.")</x:f>
        <x:v>279710611</x:v>
      </x:c>
      <x:c r="G5877" s="8" t="n">
        <x:f>IF(COUNT(E5877:F5877)=2,F5877-E5877,"n.a.")</x:f>
        <x:v>0</x:v>
      </x:c>
      <x:c r="H5877" s="9" t="n">
        <x:f>IF(ISNUMBER('原始字段'!D5942),'原始字段'!D5942,"n.a.")</x:f>
        <x:v>1.7825</x:v>
      </x:c>
      <x:c r="I5877" s="9" t="n">
        <x:f>IF(COUNT(G5877:H5877)=2,G5877*H5877/100000000,"n.a.")</x:f>
        <x:v>0</x:v>
      </x:c>
      <x:c r="J5877" s="1" t="str">
        <x:v>日频齐全；折算事件未独立核实</x:v>
      </x:c>
    </x:row>
    <x:row r="5878" ht="25" customHeight="1">
      <x:c r="A5878" s="1" t="str">
        <x:v>中证500</x:v>
      </x:c>
      <x:c r="B5878" s="1" t="str">
        <x:v>510500.SH</x:v>
      </x:c>
      <x:c r="C5878" s="1" t="str">
        <x:v>南方中证500ETF</x:v>
      </x:c>
      <x:c r="D5878" s="7" t="d">
        <x:v>2026-08-26T00:00:00.000Z</x:v>
      </x:c>
      <x:c r="E5878" s="8" t="n">
        <x:f>IF(ISNUMBER('原始字段'!C5887),'原始字段'!C5887,"n.a.")</x:f>
        <x:v>5176168600</x:v>
      </x:c>
      <x:c r="F5878" s="8" t="n">
        <x:f>IF(ISNUMBER('原始字段'!C5983),'原始字段'!C5983,"n.a.")</x:f>
        <x:v>5173368600</x:v>
      </x:c>
      <x:c r="G5878" s="8" t="n">
        <x:f>IF(COUNT(E5878:F5878)=2,F5878-E5878,"n.a.")</x:f>
        <x:v>-2800000</x:v>
      </x:c>
      <x:c r="H5878" s="9" t="n">
        <x:f>IF(ISNUMBER('原始字段'!D5983),'原始字段'!D5983,"n.a.")</x:f>
        <x:v>7.7878</x:v>
      </x:c>
      <x:c r="I5878" s="9" t="n">
        <x:f>IF(COUNT(G5878:H5878)=2,G5878*H5878/100000000,"n.a.")</x:f>
        <x:v>-0.2180584</x:v>
      </x:c>
      <x:c r="J5878" s="1" t="str">
        <x:v>日频齐全；折算事件未独立核实</x:v>
      </x:c>
    </x:row>
    <x:row r="5879" ht="25" customHeight="1">
      <x:c r="A5879" s="1" t="str">
        <x:v>中证500</x:v>
      </x:c>
      <x:c r="B5879" s="1" t="str">
        <x:v>159968.SZ</x:v>
      </x:c>
      <x:c r="C5879" s="1" t="str">
        <x:v>博时中证500ETF</x:v>
      </x:c>
      <x:c r="D5879" s="7" t="d">
        <x:v>2026-08-26T00:00:00.000Z</x:v>
      </x:c>
      <x:c r="E5879" s="8" t="n">
        <x:f>IF(ISNUMBER('原始字段'!C5874),'原始字段'!C5874,"n.a.")</x:f>
        <x:v>64495098</x:v>
      </x:c>
      <x:c r="F5879" s="8" t="n">
        <x:f>IF(ISNUMBER('原始字段'!C5970),'原始字段'!C5970,"n.a.")</x:f>
        <x:v>65295098</x:v>
      </x:c>
      <x:c r="G5879" s="8" t="n">
        <x:f>IF(COUNT(E5879:F5879)=2,F5879-E5879,"n.a.")</x:f>
        <x:v>800000</x:v>
      </x:c>
      <x:c r="H5879" s="9" t="n">
        <x:f>IF(ISNUMBER('原始字段'!D5970),'原始字段'!D5970,"n.a.")</x:f>
        <x:v>10.1979</x:v>
      </x:c>
      <x:c r="I5879" s="9" t="n">
        <x:f>IF(COUNT(G5879:H5879)=2,G5879*H5879/100000000,"n.a.")</x:f>
        <x:v>0.08158320000000001</x:v>
      </x:c>
      <x:c r="J5879" s="1" t="str">
        <x:v>日频齐全；折算事件未独立核实</x:v>
      </x:c>
    </x:row>
    <x:row r="5880" ht="25" customHeight="1">
      <x:c r="A5880" s="1" t="str">
        <x:v>中证500</x:v>
      </x:c>
      <x:c r="B5880" s="1" t="str">
        <x:v>561350.SH</x:v>
      </x:c>
      <x:c r="C5880" s="1" t="str">
        <x:v>国泰中证500ETF</x:v>
      </x:c>
      <x:c r="D5880" s="7" t="d">
        <x:v>2026-08-26T00:00:00.000Z</x:v>
      </x:c>
      <x:c r="E5880" s="8" t="n">
        <x:f>IF(ISNUMBER('原始字段'!C5913),'原始字段'!C5913,"n.a.")</x:f>
        <x:v>85700000</x:v>
      </x:c>
      <x:c r="F5880" s="8" t="n">
        <x:f>IF(ISNUMBER('原始字段'!C6009),'原始字段'!C6009,"n.a.")</x:f>
        <x:v>94700000</x:v>
      </x:c>
      <x:c r="G5880" s="8" t="n">
        <x:f>IF(COUNT(E5880:F5880)=2,F5880-E5880,"n.a.")</x:f>
        <x:v>9000000</x:v>
      </x:c>
      <x:c r="H5880" s="9" t="n">
        <x:f>IF(ISNUMBER('原始字段'!D6009),'原始字段'!D6009,"n.a.")</x:f>
        <x:v>1.2367</x:v>
      </x:c>
      <x:c r="I5880" s="9" t="n">
        <x:f>IF(COUNT(G5880:H5880)=2,G5880*H5880/100000000,"n.a.")</x:f>
        <x:v>0.111303</x:v>
      </x:c>
      <x:c r="J5880" s="1" t="str">
        <x:v>日频齐全；折算事件未独立核实</x:v>
      </x:c>
    </x:row>
    <x:row r="5881" ht="25" customHeight="1">
      <x:c r="A5881" s="1" t="str">
        <x:v>中证500</x:v>
      </x:c>
      <x:c r="B5881" s="1" t="str">
        <x:v>512500.SH</x:v>
      </x:c>
      <x:c r="C5881" s="1" t="str">
        <x:v>华夏中证500ETF</x:v>
      </x:c>
      <x:c r="D5881" s="7" t="d">
        <x:v>2026-08-26T00:00:00.000Z</x:v>
      </x:c>
      <x:c r="E5881" s="8" t="n">
        <x:f>IF(ISNUMBER('原始字段'!C5896),'原始字段'!C5896,"n.a.")</x:f>
        <x:v>1837608800</x:v>
      </x:c>
      <x:c r="F5881" s="8" t="n">
        <x:f>IF(ISNUMBER('原始字段'!C5992),'原始字段'!C5992,"n.a.")</x:f>
        <x:v>1860808800</x:v>
      </x:c>
      <x:c r="G5881" s="8" t="n">
        <x:f>IF(COUNT(E5881:F5881)=2,F5881-E5881,"n.a.")</x:f>
        <x:v>23200000</x:v>
      </x:c>
      <x:c r="H5881" s="9" t="n">
        <x:f>IF(ISNUMBER('原始字段'!D5992),'原始字段'!D5992,"n.a.")</x:f>
        <x:v>4.4069</x:v>
      </x:c>
      <x:c r="I5881" s="9" t="n">
        <x:f>IF(COUNT(G5881:H5881)=2,G5881*H5881/100000000,"n.a.")</x:f>
        <x:v>1.0224008</x:v>
      </x:c>
      <x:c r="J5881" s="1" t="str">
        <x:v>日频齐全；折算事件未独立核实</x:v>
      </x:c>
    </x:row>
    <x:row r="5882" ht="25" customHeight="1">
      <x:c r="A5882" s="1" t="str">
        <x:v>中证500</x:v>
      </x:c>
      <x:c r="B5882" s="1" t="str">
        <x:v>510550.SH</x:v>
      </x:c>
      <x:c r="C5882" s="1" t="str">
        <x:v>方正富邦中证500ETF</x:v>
      </x:c>
      <x:c r="D5882" s="7" t="d">
        <x:v>2026-08-26T00:00:00.000Z</x:v>
      </x:c>
      <x:c r="E5882" s="8" t="n">
        <x:f>IF(ISNUMBER('原始字段'!C5890),'原始字段'!C5890,"n.a.")</x:f>
        <x:v>23743300</x:v>
      </x:c>
      <x:c r="F5882" s="8" t="n">
        <x:f>IF(ISNUMBER('原始字段'!C5986),'原始字段'!C5986,"n.a.")</x:f>
        <x:v>23743300</x:v>
      </x:c>
      <x:c r="G5882" s="8" t="n">
        <x:f>IF(COUNT(E5882:F5882)=2,F5882-E5882,"n.a.")</x:f>
        <x:v>0</x:v>
      </x:c>
      <x:c r="H5882" s="9" t="n">
        <x:f>IF(ISNUMBER('原始字段'!D5986),'原始字段'!D5986,"n.a.")</x:f>
        <x:v>2.0008</x:v>
      </x:c>
      <x:c r="I5882" s="9" t="n">
        <x:f>IF(COUNT(G5882:H5882)=2,G5882*H5882/100000000,"n.a.")</x:f>
        <x:v>0</x:v>
      </x:c>
      <x:c r="J5882" s="1" t="str">
        <x:v>日频齐全；折算事件未独立核实</x:v>
      </x:c>
    </x:row>
    <x:row r="5883" ht="25" customHeight="1">
      <x:c r="A5883" s="1" t="str">
        <x:v>中证500</x:v>
      </x:c>
      <x:c r="B5883" s="1" t="str">
        <x:v>510510.SH</x:v>
      </x:c>
      <x:c r="C5883" s="1" t="str">
        <x:v>广发中证500ETF</x:v>
      </x:c>
      <x:c r="D5883" s="7" t="d">
        <x:v>2026-08-26T00:00:00.000Z</x:v>
      </x:c>
      <x:c r="E5883" s="8" t="n">
        <x:f>IF(ISNUMBER('原始字段'!C5888),'原始字段'!C5888,"n.a.")</x:f>
        <x:v>851038300</x:v>
      </x:c>
      <x:c r="F5883" s="8" t="n">
        <x:f>IF(ISNUMBER('原始字段'!C5984),'原始字段'!C5984,"n.a.")</x:f>
        <x:v>861038300</x:v>
      </x:c>
      <x:c r="G5883" s="8" t="n">
        <x:f>IF(COUNT(E5883:F5883)=2,F5883-E5883,"n.a.")</x:f>
        <x:v>10000000</x:v>
      </x:c>
      <x:c r="H5883" s="9" t="n">
        <x:f>IF(ISNUMBER('原始字段'!D5984),'原始字段'!D5984,"n.a.")</x:f>
        <x:v>2.5285</x:v>
      </x:c>
      <x:c r="I5883" s="9" t="n">
        <x:f>IF(COUNT(G5883:H5883)=2,G5883*H5883/100000000,"n.a.")</x:f>
        <x:v>0.25285</x:v>
      </x:c>
      <x:c r="J5883" s="1" t="str">
        <x:v>日频齐全；折算事件未独立核实</x:v>
      </x:c>
    </x:row>
    <x:row r="5884" ht="25" customHeight="1">
      <x:c r="A5884" s="1" t="str">
        <x:v>中证500</x:v>
      </x:c>
      <x:c r="B5884" s="1" t="str">
        <x:v>515550.SH</x:v>
      </x:c>
      <x:c r="C5884" s="1" t="str">
        <x:v>国联中证500ETF</x:v>
      </x:c>
      <x:c r="D5884" s="7" t="d">
        <x:v>2026-08-26T00:00:00.000Z</x:v>
      </x:c>
      <x:c r="E5884" s="8" t="n">
        <x:f>IF(ISNUMBER('原始字段'!C5907),'原始字段'!C5907,"n.a.")</x:f>
        <x:v>20345700</x:v>
      </x:c>
      <x:c r="F5884" s="8" t="n">
        <x:f>IF(ISNUMBER('原始字段'!C6003),'原始字段'!C6003,"n.a.")</x:f>
        <x:v>20345700</x:v>
      </x:c>
      <x:c r="G5884" s="8" t="n">
        <x:f>IF(COUNT(E5884:F5884)=2,F5884-E5884,"n.a.")</x:f>
        <x:v>0</x:v>
      </x:c>
      <x:c r="H5884" s="9" t="n">
        <x:f>IF(ISNUMBER('原始字段'!D6003),'原始字段'!D6003,"n.a.")</x:f>
        <x:v>1.7494</x:v>
      </x:c>
      <x:c r="I5884" s="9" t="n">
        <x:f>IF(COUNT(G5884:H5884)=2,G5884*H5884/100000000,"n.a.")</x:f>
        <x:v>0</x:v>
      </x:c>
      <x:c r="J5884" s="1" t="str">
        <x:v>日频齐全；折算事件未独立核实</x:v>
      </x:c>
    </x:row>
    <x:row r="5885" ht="25" customHeight="1">
      <x:c r="A5885" s="1" t="str">
        <x:v>中证500</x:v>
      </x:c>
      <x:c r="B5885" s="1" t="str">
        <x:v>159500.SZ</x:v>
      </x:c>
      <x:c r="C5885" s="1" t="str">
        <x:v>富国中证500ETF</x:v>
      </x:c>
      <x:c r="D5885" s="7" t="d">
        <x:v>2026-08-26T00:00:00.000Z</x:v>
      </x:c>
      <x:c r="E5885" s="8" t="n">
        <x:f>IF(ISNUMBER('原始字段'!C5848),'原始字段'!C5848,"n.a.")</x:f>
        <x:v>216138865</x:v>
      </x:c>
      <x:c r="F5885" s="8" t="n">
        <x:f>IF(ISNUMBER('原始字段'!C5944),'原始字段'!C5944,"n.a.")</x:f>
        <x:v>216138865</x:v>
      </x:c>
      <x:c r="G5885" s="8" t="n">
        <x:f>IF(COUNT(E5885:F5885)=2,F5885-E5885,"n.a.")</x:f>
        <x:v>0</x:v>
      </x:c>
      <x:c r="H5885" s="9" t="n">
        <x:f>IF(ISNUMBER('原始字段'!D5944),'原始字段'!D5944,"n.a.")</x:f>
        <x:v>1.1686</x:v>
      </x:c>
      <x:c r="I5885" s="9" t="n">
        <x:f>IF(COUNT(G5885:H5885)=2,G5885*H5885/100000000,"n.a.")</x:f>
        <x:v>0</x:v>
      </x:c>
      <x:c r="J5885" s="1" t="str">
        <x:v>日频齐全；折算事件未独立核实</x:v>
      </x:c>
    </x:row>
    <x:row r="5886" ht="25" customHeight="1">
      <x:c r="A5886" s="1" t="str">
        <x:v>中证500</x:v>
      </x:c>
      <x:c r="B5886" s="1" t="str">
        <x:v>512510.SH</x:v>
      </x:c>
      <x:c r="C5886" s="1" t="str">
        <x:v>华泰柏瑞中证500ETF</x:v>
      </x:c>
      <x:c r="D5886" s="7" t="d">
        <x:v>2026-08-26T00:00:00.000Z</x:v>
      </x:c>
      <x:c r="E5886" s="8" t="n">
        <x:f>IF(ISNUMBER('原始字段'!C5897),'原始字段'!C5897,"n.a.")</x:f>
        <x:v>433429800</x:v>
      </x:c>
      <x:c r="F5886" s="8" t="n">
        <x:f>IF(ISNUMBER('原始字段'!C5993),'原始字段'!C5993,"n.a.")</x:f>
        <x:v>433429800</x:v>
      </x:c>
      <x:c r="G5886" s="8" t="n">
        <x:f>IF(COUNT(E5886:F5886)=2,F5886-E5886,"n.a.")</x:f>
        <x:v>0</x:v>
      </x:c>
      <x:c r="H5886" s="9" t="n">
        <x:f>IF(ISNUMBER('原始字段'!D5993),'原始字段'!D5993,"n.a.")</x:f>
        <x:v>2.3387</x:v>
      </x:c>
      <x:c r="I5886" s="9" t="n">
        <x:f>IF(COUNT(G5886:H5886)=2,G5886*H5886/100000000,"n.a.")</x:f>
        <x:v>0</x:v>
      </x:c>
      <x:c r="J5886" s="1" t="str">
        <x:v>日频齐全；折算事件未独立核实</x:v>
      </x:c>
    </x:row>
    <x:row r="5887" ht="25" customHeight="1">
      <x:c r="A5887" s="1" t="str">
        <x:v>中证500</x:v>
      </x:c>
      <x:c r="B5887" s="1" t="str">
        <x:v>510570.SH</x:v>
      </x:c>
      <x:c r="C5887" s="1" t="str">
        <x:v>兴业中证500ETF</x:v>
      </x:c>
      <x:c r="D5887" s="7" t="d">
        <x:v>2026-08-26T00:00:00.000Z</x:v>
      </x:c>
      <x:c r="E5887" s="8" t="n">
        <x:f>IF(ISNUMBER('原始字段'!C5892),'原始字段'!C5892,"n.a.")</x:f>
        <x:v>33060600</x:v>
      </x:c>
      <x:c r="F5887" s="8" t="n">
        <x:f>IF(ISNUMBER('原始字段'!C5988),'原始字段'!C5988,"n.a.")</x:f>
        <x:v>33060600</x:v>
      </x:c>
      <x:c r="G5887" s="8" t="n">
        <x:f>IF(COUNT(E5887:F5887)=2,F5887-E5887,"n.a.")</x:f>
        <x:v>0</x:v>
      </x:c>
      <x:c r="H5887" s="9" t="n">
        <x:f>IF(ISNUMBER('原始字段'!D5988),'原始字段'!D5988,"n.a.")</x:f>
        <x:v>1.2254</x:v>
      </x:c>
      <x:c r="I5887" s="9" t="n">
        <x:f>IF(COUNT(G5887:H5887)=2,G5887*H5887/100000000,"n.a.")</x:f>
        <x:v>0</x:v>
      </x:c>
      <x:c r="J5887" s="1" t="str">
        <x:v>日频齐全；折算事件未独立核实</x:v>
      </x:c>
    </x:row>
    <x:row r="5888" ht="25" customHeight="1">
      <x:c r="A5888" s="1" t="str">
        <x:v>中证500</x:v>
      </x:c>
      <x:c r="B5888" s="1" t="str">
        <x:v>510560.SH</x:v>
      </x:c>
      <x:c r="C5888" s="1" t="str">
        <x:v>国寿安保中证500ETF</x:v>
      </x:c>
      <x:c r="D5888" s="7" t="d">
        <x:v>2026-08-26T00:00:00.000Z</x:v>
      </x:c>
      <x:c r="E5888" s="8" t="n">
        <x:f>IF(ISNUMBER('原始字段'!C5891),'原始字段'!C5891,"n.a.")</x:f>
        <x:v>52318700</x:v>
      </x:c>
      <x:c r="F5888" s="8" t="n">
        <x:f>IF(ISNUMBER('原始字段'!C5987),'原始字段'!C5987,"n.a.")</x:f>
        <x:v>52318700</x:v>
      </x:c>
      <x:c r="G5888" s="8" t="n">
        <x:f>IF(COUNT(E5888:F5888)=2,F5888-E5888,"n.a.")</x:f>
        <x:v>0</x:v>
      </x:c>
      <x:c r="H5888" s="9" t="n">
        <x:f>IF(ISNUMBER('原始字段'!D5987),'原始字段'!D5987,"n.a.")</x:f>
        <x:v>1.9547</x:v>
      </x:c>
      <x:c r="I5888" s="9" t="n">
        <x:f>IF(COUNT(G5888:H5888)=2,G5888*H5888/100000000,"n.a.")</x:f>
        <x:v>0</x:v>
      </x:c>
      <x:c r="J5888" s="1" t="str">
        <x:v>日频齐全；折算事件未独立核实</x:v>
      </x:c>
    </x:row>
    <x:row r="5889" ht="25" customHeight="1">
      <x:c r="A5889" s="1" t="str">
        <x:v>中证500</x:v>
      </x:c>
      <x:c r="B5889" s="1" t="str">
        <x:v>159982.SZ</x:v>
      </x:c>
      <x:c r="C5889" s="1" t="str">
        <x:v>鹏华中证500ETF</x:v>
      </x:c>
      <x:c r="D5889" s="7" t="d">
        <x:v>2026-08-26T00:00:00.000Z</x:v>
      </x:c>
      <x:c r="E5889" s="8" t="n">
        <x:f>IF(ISNUMBER('原始字段'!C5877),'原始字段'!C5877,"n.a.")</x:f>
        <x:v>200211253</x:v>
      </x:c>
      <x:c r="F5889" s="8" t="n">
        <x:f>IF(ISNUMBER('原始字段'!C5973),'原始字段'!C5973,"n.a.")</x:f>
        <x:v>204211253</x:v>
      </x:c>
      <x:c r="G5889" s="8" t="n">
        <x:f>IF(COUNT(E5889:F5889)=2,F5889-E5889,"n.a.")</x:f>
        <x:v>4000000</x:v>
      </x:c>
      <x:c r="H5889" s="9" t="n">
        <x:f>IF(ISNUMBER('原始字段'!D5973),'原始字段'!D5973,"n.a.")</x:f>
        <x:v>2.0958</x:v>
      </x:c>
      <x:c r="I5889" s="9" t="n">
        <x:f>IF(COUNT(G5889:H5889)=2,G5889*H5889/100000000,"n.a.")</x:f>
        <x:v>0.083832</x:v>
      </x:c>
      <x:c r="J5889" s="1" t="str">
        <x:v>日频齐全；折算事件未独立核实</x:v>
      </x:c>
    </x:row>
    <x:row r="5890" ht="25" customHeight="1">
      <x:c r="A5890" s="1" t="str">
        <x:v>中证1000</x:v>
      </x:c>
      <x:c r="B5890" s="1" t="str">
        <x:v>560010.SH</x:v>
      </x:c>
      <x:c r="C5890" s="1" t="str">
        <x:v>广发中证1000ETF</x:v>
      </x:c>
      <x:c r="D5890" s="7" t="d">
        <x:v>2026-08-26T00:00:00.000Z</x:v>
      </x:c>
      <x:c r="E5890" s="8" t="n">
        <x:f>IF(ISNUMBER('原始字段'!C5910),'原始字段'!C5910,"n.a.")</x:f>
        <x:v>1876621700</x:v>
      </x:c>
      <x:c r="F5890" s="8" t="n">
        <x:f>IF(ISNUMBER('原始字段'!C6006),'原始字段'!C6006,"n.a.")</x:f>
        <x:v>1848621700</x:v>
      </x:c>
      <x:c r="G5890" s="8" t="n">
        <x:f>IF(COUNT(E5890:F5890)=2,F5890-E5890,"n.a.")</x:f>
        <x:v>-28000000</x:v>
      </x:c>
      <x:c r="H5890" s="9" t="n">
        <x:f>IF(ISNUMBER('原始字段'!D6006),'原始字段'!D6006,"n.a.")</x:f>
        <x:v>3.1388</x:v>
      </x:c>
      <x:c r="I5890" s="9" t="n">
        <x:f>IF(COUNT(G5890:H5890)=2,G5890*H5890/100000000,"n.a.")</x:f>
        <x:v>-0.878864</x:v>
      </x:c>
      <x:c r="J5890" s="1" t="str">
        <x:v>日频齐全；折算事件未独立核实</x:v>
      </x:c>
    </x:row>
    <x:row r="5891" ht="25" customHeight="1">
      <x:c r="A5891" s="1" t="str">
        <x:v>中证1000</x:v>
      </x:c>
      <x:c r="B5891" s="1" t="str">
        <x:v>159845.SZ</x:v>
      </x:c>
      <x:c r="C5891" s="1" t="str">
        <x:v>华夏中证1000ETF</x:v>
      </x:c>
      <x:c r="D5891" s="7" t="d">
        <x:v>2026-08-26T00:00:00.000Z</x:v>
      </x:c>
      <x:c r="E5891" s="8" t="n">
        <x:f>IF(ISNUMBER('原始字段'!C5861),'原始字段'!C5861,"n.a.")</x:f>
        <x:v>2199425606</x:v>
      </x:c>
      <x:c r="F5891" s="8" t="n">
        <x:f>IF(ISNUMBER('原始字段'!C5957),'原始字段'!C5957,"n.a.")</x:f>
        <x:v>2145425606</x:v>
      </x:c>
      <x:c r="G5891" s="8" t="n">
        <x:f>IF(COUNT(E5891:F5891)=2,F5891-E5891,"n.a.")</x:f>
        <x:v>-54000000</x:v>
      </x:c>
      <x:c r="H5891" s="9" t="n">
        <x:f>IF(ISNUMBER('原始字段'!D5957),'原始字段'!D5957,"n.a.")</x:f>
        <x:v>3.1417</x:v>
      </x:c>
      <x:c r="I5891" s="9" t="n">
        <x:f>IF(COUNT(G5891:H5891)=2,G5891*H5891/100000000,"n.a.")</x:f>
        <x:v>-1.696518</x:v>
      </x:c>
      <x:c r="J5891" s="1" t="str">
        <x:v>日频齐全；折算事件未独立核实</x:v>
      </x:c>
    </x:row>
    <x:row r="5892" ht="25" customHeight="1">
      <x:c r="A5892" s="1" t="str">
        <x:v>中证1000</x:v>
      </x:c>
      <x:c r="B5892" s="1" t="str">
        <x:v>159633.SZ</x:v>
      </x:c>
      <x:c r="C5892" s="1" t="str">
        <x:v>易方达中证1000ETF</x:v>
      </x:c>
      <x:c r="D5892" s="7" t="d">
        <x:v>2026-08-26T00:00:00.000Z</x:v>
      </x:c>
      <x:c r="E5892" s="8" t="n">
        <x:f>IF(ISNUMBER('原始字段'!C5855),'原始字段'!C5855,"n.a.")</x:f>
        <x:v>1078162658</x:v>
      </x:c>
      <x:c r="F5892" s="8" t="n">
        <x:f>IF(ISNUMBER('原始字段'!C5951),'原始字段'!C5951,"n.a.")</x:f>
        <x:v>1082162658</x:v>
      </x:c>
      <x:c r="G5892" s="8" t="n">
        <x:f>IF(COUNT(E5892:F5892)=2,F5892-E5892,"n.a.")</x:f>
        <x:v>4000000</x:v>
      </x:c>
      <x:c r="H5892" s="9" t="n">
        <x:f>IF(ISNUMBER('原始字段'!D5951),'原始字段'!D5951,"n.a.")</x:f>
        <x:v>3.2266</x:v>
      </x:c>
      <x:c r="I5892" s="9" t="n">
        <x:f>IF(COUNT(G5892:H5892)=2,G5892*H5892/100000000,"n.a.")</x:f>
        <x:v>0.129064</x:v>
      </x:c>
      <x:c r="J5892" s="1" t="str">
        <x:v>日频齐全；折算事件未独立核实</x:v>
      </x:c>
    </x:row>
    <x:row r="5893" ht="25" customHeight="1">
      <x:c r="A5893" s="1" t="str">
        <x:v>中证1000</x:v>
      </x:c>
      <x:c r="B5893" s="1" t="str">
        <x:v>159629.SZ</x:v>
      </x:c>
      <x:c r="C5893" s="1" t="str">
        <x:v>富国中证1000ETF</x:v>
      </x:c>
      <x:c r="D5893" s="7" t="d">
        <x:v>2026-08-26T00:00:00.000Z</x:v>
      </x:c>
      <x:c r="E5893" s="8" t="n">
        <x:f>IF(ISNUMBER('原始字段'!C5854),'原始字段'!C5854,"n.a.")</x:f>
        <x:v>995252663</x:v>
      </x:c>
      <x:c r="F5893" s="8" t="n">
        <x:f>IF(ISNUMBER('原始字段'!C5950),'原始字段'!C5950,"n.a.")</x:f>
        <x:v>945252663</x:v>
      </x:c>
      <x:c r="G5893" s="8" t="n">
        <x:f>IF(COUNT(E5893:F5893)=2,F5893-E5893,"n.a.")</x:f>
        <x:v>-50000000</x:v>
      </x:c>
      <x:c r="H5893" s="9" t="n">
        <x:f>IF(ISNUMBER('原始字段'!D5950),'原始字段'!D5950,"n.a.")</x:f>
        <x:v>3.1529</x:v>
      </x:c>
      <x:c r="I5893" s="9" t="n">
        <x:f>IF(COUNT(G5893:H5893)=2,G5893*H5893/100000000,"n.a.")</x:f>
        <x:v>-1.57645</x:v>
      </x:c>
      <x:c r="J5893" s="1" t="str">
        <x:v>日频齐全；折算事件未独立核实</x:v>
      </x:c>
    </x:row>
    <x:row r="5894" ht="25" customHeight="1">
      <x:c r="A5894" s="1" t="str">
        <x:v>中证1000</x:v>
      </x:c>
      <x:c r="B5894" s="1" t="str">
        <x:v>512100.SH</x:v>
      </x:c>
      <x:c r="C5894" s="1" t="str">
        <x:v>南方中证1000ETF</x:v>
      </x:c>
      <x:c r="D5894" s="7" t="d">
        <x:v>2026-08-26T00:00:00.000Z</x:v>
      </x:c>
      <x:c r="E5894" s="8" t="n">
        <x:f>IF(ISNUMBER('原始字段'!C5895),'原始字段'!C5895,"n.a.")</x:f>
        <x:v>6881217600</x:v>
      </x:c>
      <x:c r="F5894" s="8" t="n">
        <x:f>IF(ISNUMBER('原始字段'!C5991),'原始字段'!C5991,"n.a.")</x:f>
        <x:v>6623217600</x:v>
      </x:c>
      <x:c r="G5894" s="8" t="n">
        <x:f>IF(COUNT(E5894:F5894)=2,F5894-E5894,"n.a.")</x:f>
        <x:v>-258000000</x:v>
      </x:c>
      <x:c r="H5894" s="9" t="n">
        <x:f>IF(ISNUMBER('原始字段'!D5991),'原始字段'!D5991,"n.a.")</x:f>
        <x:v>3.06</x:v>
      </x:c>
      <x:c r="I5894" s="9" t="n">
        <x:f>IF(COUNT(G5894:H5894)=2,G5894*H5894/100000000,"n.a.")</x:f>
        <x:v>-7.8948</x:v>
      </x:c>
      <x:c r="J5894" s="1" t="str">
        <x:v>日频齐全；折算事件未独立核实</x:v>
      </x:c>
    </x:row>
    <x:row r="5895" ht="25" customHeight="1">
      <x:c r="A5895" s="1" t="str">
        <x:v>中证1000</x:v>
      </x:c>
      <x:c r="B5895" s="1" t="str">
        <x:v>516300.SH</x:v>
      </x:c>
      <x:c r="C5895" s="1" t="str">
        <x:v>华泰柏瑞中证1000ETF</x:v>
      </x:c>
      <x:c r="D5895" s="7" t="d">
        <x:v>2026-08-26T00:00:00.000Z</x:v>
      </x:c>
      <x:c r="E5895" s="8" t="n">
        <x:f>IF(ISNUMBER('原始字段'!C5909),'原始字段'!C5909,"n.a.")</x:f>
        <x:v>43012600</x:v>
      </x:c>
      <x:c r="F5895" s="8" t="n">
        <x:f>IF(ISNUMBER('原始字段'!C6005),'原始字段'!C6005,"n.a.")</x:f>
        <x:v>43012600</x:v>
      </x:c>
      <x:c r="G5895" s="8" t="n">
        <x:f>IF(COUNT(E5895:F5895)=2,F5895-E5895,"n.a.")</x:f>
        <x:v>0</x:v>
      </x:c>
      <x:c r="H5895" s="9" t="n">
        <x:f>IF(ISNUMBER('原始字段'!D6005),'原始字段'!D6005,"n.a.")</x:f>
        <x:v>3.1761</x:v>
      </x:c>
      <x:c r="I5895" s="9" t="n">
        <x:f>IF(COUNT(G5895:H5895)=2,G5895*H5895/100000000,"n.a.")</x:f>
        <x:v>0</x:v>
      </x:c>
      <x:c r="J5895" s="1" t="str">
        <x:v>日频齐全；折算事件未独立核实</x:v>
      </x:c>
    </x:row>
    <x:row r="5896" ht="25" customHeight="1">
      <x:c r="A5896" s="1" t="str">
        <x:v>中证1000</x:v>
      </x:c>
      <x:c r="B5896" s="1" t="str">
        <x:v>560110.SH</x:v>
      </x:c>
      <x:c r="C5896" s="1" t="str">
        <x:v>汇添富中证1000ETF</x:v>
      </x:c>
      <x:c r="D5896" s="7" t="d">
        <x:v>2026-08-26T00:00:00.000Z</x:v>
      </x:c>
      <x:c r="E5896" s="8" t="n">
        <x:f>IF(ISNUMBER('原始字段'!C5911),'原始字段'!C5911,"n.a.")</x:f>
        <x:v>364903500</x:v>
      </x:c>
      <x:c r="F5896" s="8" t="n">
        <x:f>IF(ISNUMBER('原始字段'!C6007),'原始字段'!C6007,"n.a.")</x:f>
        <x:v>364903500</x:v>
      </x:c>
      <x:c r="G5896" s="8" t="n">
        <x:f>IF(COUNT(E5896:F5896)=2,F5896-E5896,"n.a.")</x:f>
        <x:v>0</x:v>
      </x:c>
      <x:c r="H5896" s="9" t="n">
        <x:f>IF(ISNUMBER('原始字段'!D6007),'原始字段'!D6007,"n.a.")</x:f>
        <x:v>1.1357</x:v>
      </x:c>
      <x:c r="I5896" s="9" t="n">
        <x:f>IF(COUNT(G5896:H5896)=2,G5896*H5896/100000000,"n.a.")</x:f>
        <x:v>0</x:v>
      </x:c>
      <x:c r="J5896" s="1" t="str">
        <x:v>日频齐全；折算事件未独立核实</x:v>
      </x:c>
    </x:row>
    <x:row r="5897" ht="25" customHeight="1">
      <x:c r="A5897" s="1" t="str">
        <x:v>中证2000</x:v>
      </x:c>
      <x:c r="B5897" s="1" t="str">
        <x:v>159535.SZ</x:v>
      </x:c>
      <x:c r="C5897" s="1" t="str">
        <x:v>嘉实中证2000ETF</x:v>
      </x:c>
      <x:c r="D5897" s="7" t="d">
        <x:v>2026-08-26T00:00:00.000Z</x:v>
      </x:c>
      <x:c r="E5897" s="8" t="n">
        <x:f>IF(ISNUMBER('原始字段'!C5852),'原始字段'!C5852,"n.a.")</x:f>
        <x:v>25981088</x:v>
      </x:c>
      <x:c r="F5897" s="8" t="n">
        <x:f>IF(ISNUMBER('原始字段'!C5948),'原始字段'!C5948,"n.a.")</x:f>
        <x:v>25981088</x:v>
      </x:c>
      <x:c r="G5897" s="8" t="n">
        <x:f>IF(COUNT(E5897:F5897)=2,F5897-E5897,"n.a.")</x:f>
        <x:v>0</x:v>
      </x:c>
      <x:c r="H5897" s="9" t="n">
        <x:f>IF(ISNUMBER('原始字段'!D5948),'原始字段'!D5948,"n.a.")</x:f>
        <x:v>1.4831</x:v>
      </x:c>
      <x:c r="I5897" s="9" t="n">
        <x:f>IF(COUNT(G5897:H5897)=2,G5897*H5897/100000000,"n.a.")</x:f>
        <x:v>0</x:v>
      </x:c>
      <x:c r="J5897" s="1" t="str">
        <x:v>日频齐全；折算事件未独立核实</x:v>
      </x:c>
    </x:row>
    <x:row r="5898" ht="25" customHeight="1">
      <x:c r="A5898" s="1" t="str">
        <x:v>中证2000</x:v>
      </x:c>
      <x:c r="B5898" s="1" t="str">
        <x:v>159536.SZ</x:v>
      </x:c>
      <x:c r="C5898" s="1" t="str">
        <x:v>汇添富中证2000ETF</x:v>
      </x:c>
      <x:c r="D5898" s="7" t="d">
        <x:v>2026-08-26T00:00:00.000Z</x:v>
      </x:c>
      <x:c r="E5898" s="8" t="n">
        <x:f>IF(ISNUMBER('原始字段'!C5853),'原始字段'!C5853,"n.a.")</x:f>
        <x:v>45261589</x:v>
      </x:c>
      <x:c r="F5898" s="8" t="n">
        <x:f>IF(ISNUMBER('原始字段'!C5949),'原始字段'!C5949,"n.a.")</x:f>
        <x:v>55261589</x:v>
      </x:c>
      <x:c r="G5898" s="8" t="n">
        <x:f>IF(COUNT(E5898:F5898)=2,F5898-E5898,"n.a.")</x:f>
        <x:v>10000000</x:v>
      </x:c>
      <x:c r="H5898" s="9" t="n">
        <x:f>IF(ISNUMBER('原始字段'!D5949),'原始字段'!D5949,"n.a.")</x:f>
        <x:v>1.3796</x:v>
      </x:c>
      <x:c r="I5898" s="9" t="n">
        <x:f>IF(COUNT(G5898:H5898)=2,G5898*H5898/100000000,"n.a.")</x:f>
        <x:v>0.13796</x:v>
      </x:c>
      <x:c r="J5898" s="1" t="str">
        <x:v>日频齐全；折算事件未独立核实</x:v>
      </x:c>
    </x:row>
    <x:row r="5899" ht="25" customHeight="1">
      <x:c r="A5899" s="1" t="str">
        <x:v>中证2000</x:v>
      </x:c>
      <x:c r="B5899" s="1" t="str">
        <x:v>159531.SZ</x:v>
      </x:c>
      <x:c r="C5899" s="1" t="str">
        <x:v>南方中证2000ETF</x:v>
      </x:c>
      <x:c r="D5899" s="7" t="d">
        <x:v>2026-08-26T00:00:00.000Z</x:v>
      </x:c>
      <x:c r="E5899" s="8" t="n">
        <x:f>IF(ISNUMBER('原始字段'!C5849),'原始字段'!C5849,"n.a.")</x:f>
        <x:v>968608406</x:v>
      </x:c>
      <x:c r="F5899" s="8" t="n">
        <x:f>IF(ISNUMBER('原始字段'!C5945),'原始字段'!C5945,"n.a.")</x:f>
        <x:v>1026608406</x:v>
      </x:c>
      <x:c r="G5899" s="8" t="n">
        <x:f>IF(COUNT(E5899:F5899)=2,F5899-E5899,"n.a.")</x:f>
        <x:v>58000000</x:v>
      </x:c>
      <x:c r="H5899" s="9" t="n">
        <x:f>IF(ISNUMBER('原始字段'!D5945),'原始字段'!D5945,"n.a.")</x:f>
        <x:v>1.4438</x:v>
      </x:c>
      <x:c r="I5899" s="9" t="n">
        <x:f>IF(COUNT(G5899:H5899)=2,G5899*H5899/100000000,"n.a.")</x:f>
        <x:v>0.837404</x:v>
      </x:c>
      <x:c r="J5899" s="1" t="str">
        <x:v>日频齐全；折算事件未独立核实</x:v>
      </x:c>
    </x:row>
    <x:row r="5900" ht="25" customHeight="1">
      <x:c r="A5900" s="1" t="str">
        <x:v>中证2000</x:v>
      </x:c>
      <x:c r="B5900" s="1" t="str">
        <x:v>159532.SZ</x:v>
      </x:c>
      <x:c r="C5900" s="1" t="str">
        <x:v>易方达中证2000ETF</x:v>
      </x:c>
      <x:c r="D5900" s="7" t="d">
        <x:v>2026-08-26T00:00:00.000Z</x:v>
      </x:c>
      <x:c r="E5900" s="8" t="n">
        <x:f>IF(ISNUMBER('原始字段'!C5850),'原始字段'!C5850,"n.a.")</x:f>
        <x:v>169564791</x:v>
      </x:c>
      <x:c r="F5900" s="8" t="n">
        <x:f>IF(ISNUMBER('原始字段'!C5946),'原始字段'!C5946,"n.a.")</x:f>
        <x:v>171564791</x:v>
      </x:c>
      <x:c r="G5900" s="8" t="n">
        <x:f>IF(COUNT(E5900:F5900)=2,F5900-E5900,"n.a.")</x:f>
        <x:v>2000000</x:v>
      </x:c>
      <x:c r="H5900" s="9" t="n">
        <x:f>IF(ISNUMBER('原始字段'!D5946),'原始字段'!D5946,"n.a.")</x:f>
        <x:v>1.6348</x:v>
      </x:c>
      <x:c r="I5900" s="9" t="n">
        <x:f>IF(COUNT(G5900:H5900)=2,G5900*H5900/100000000,"n.a.")</x:f>
        <x:v>0.032696</x:v>
      </x:c>
      <x:c r="J5900" s="1" t="str">
        <x:v>日频齐全；折算事件未独立核实</x:v>
      </x:c>
    </x:row>
    <x:row r="5901" ht="25" customHeight="1">
      <x:c r="A5901" s="1" t="str">
        <x:v>中证2000</x:v>
      </x:c>
      <x:c r="B5901" s="1" t="str">
        <x:v>159533.SZ</x:v>
      </x:c>
      <x:c r="C5901" s="1" t="str">
        <x:v>博时中证2000ETF</x:v>
      </x:c>
      <x:c r="D5901" s="7" t="d">
        <x:v>2026-08-26T00:00:00.000Z</x:v>
      </x:c>
      <x:c r="E5901" s="8" t="n">
        <x:f>IF(ISNUMBER('原始字段'!C5851),'原始字段'!C5851,"n.a.")</x:f>
        <x:v>14458785</x:v>
      </x:c>
      <x:c r="F5901" s="8" t="n">
        <x:f>IF(ISNUMBER('原始字段'!C5947),'原始字段'!C5947,"n.a.")</x:f>
        <x:v>14458785</x:v>
      </x:c>
      <x:c r="G5901" s="8" t="n">
        <x:f>IF(COUNT(E5901:F5901)=2,F5901-E5901,"n.a.")</x:f>
        <x:v>0</x:v>
      </x:c>
      <x:c r="H5901" s="9" t="n">
        <x:f>IF(ISNUMBER('原始字段'!D5947),'原始字段'!D5947,"n.a.")</x:f>
        <x:v>1.9131</x:v>
      </x:c>
      <x:c r="I5901" s="9" t="n">
        <x:f>IF(COUNT(G5901:H5901)=2,G5901*H5901/100000000,"n.a.")</x:f>
        <x:v>0</x:v>
      </x:c>
      <x:c r="J5901" s="1" t="str">
        <x:v>日频齐全；折算事件未独立核实</x:v>
      </x:c>
    </x:row>
    <x:row r="5902" ht="25" customHeight="1">
      <x:c r="A5902" s="1" t="str">
        <x:v>中证2000</x:v>
      </x:c>
      <x:c r="B5902" s="1" t="str">
        <x:v>561370.SH</x:v>
      </x:c>
      <x:c r="C5902" s="1" t="str">
        <x:v>国泰中证2000ETF</x:v>
      </x:c>
      <x:c r="D5902" s="7" t="d">
        <x:v>2026-08-26T00:00:00.000Z</x:v>
      </x:c>
      <x:c r="E5902" s="8" t="n">
        <x:f>IF(ISNUMBER('原始字段'!C5914),'原始字段'!C5914,"n.a.")</x:f>
        <x:v>32356000</x:v>
      </x:c>
      <x:c r="F5902" s="8" t="n">
        <x:f>IF(ISNUMBER('原始字段'!C6010),'原始字段'!C6010,"n.a.")</x:f>
        <x:v>32356000</x:v>
      </x:c>
      <x:c r="G5902" s="8" t="n">
        <x:f>IF(COUNT(E5902:F5902)=2,F5902-E5902,"n.a.")</x:f>
        <x:v>0</x:v>
      </x:c>
      <x:c r="H5902" s="9" t="n">
        <x:f>IF(ISNUMBER('原始字段'!D6010),'原始字段'!D6010,"n.a.")</x:f>
        <x:v>1.4026</x:v>
      </x:c>
      <x:c r="I5902" s="9" t="n">
        <x:f>IF(COUNT(G5902:H5902)=2,G5902*H5902/100000000,"n.a.")</x:f>
        <x:v>0</x:v>
      </x:c>
      <x:c r="J5902" s="1" t="str">
        <x:v>日频齐全；折算事件未独立核实</x:v>
      </x:c>
    </x:row>
    <x:row r="5903" ht="25" customHeight="1">
      <x:c r="A5903" s="1" t="str">
        <x:v>中证2000</x:v>
      </x:c>
      <x:c r="B5903" s="1" t="str">
        <x:v>563300.SH</x:v>
      </x:c>
      <x:c r="C5903" s="1" t="str">
        <x:v>华泰柏瑞中证2000ETF</x:v>
      </x:c>
      <x:c r="D5903" s="7" t="d">
        <x:v>2026-08-26T00:00:00.000Z</x:v>
      </x:c>
      <x:c r="E5903" s="8" t="n">
        <x:f>IF(ISNUMBER('原始字段'!C5918),'原始字段'!C5918,"n.a.")</x:f>
        <x:v>4613674000</x:v>
      </x:c>
      <x:c r="F5903" s="8" t="n">
        <x:f>IF(ISNUMBER('原始字段'!C6014),'原始字段'!C6014,"n.a.")</x:f>
        <x:v>4766174000</x:v>
      </x:c>
      <x:c r="G5903" s="8" t="n">
        <x:f>IF(COUNT(E5903:F5903)=2,F5903-E5903,"n.a.")</x:f>
        <x:v>152500000</x:v>
      </x:c>
      <x:c r="H5903" s="9" t="n">
        <x:f>IF(ISNUMBER('原始字段'!D6014),'原始字段'!D6014,"n.a.")</x:f>
        <x:v>1.4115</x:v>
      </x:c>
      <x:c r="I5903" s="9" t="n">
        <x:f>IF(COUNT(G5903:H5903)=2,G5903*H5903/100000000,"n.a.")</x:f>
        <x:v>2.1525375</x:v>
      </x:c>
      <x:c r="J5903" s="1" t="str">
        <x:v>日频齐全；折算事件未独立核实</x:v>
      </x:c>
    </x:row>
    <x:row r="5904" ht="25" customHeight="1">
      <x:c r="A5904" s="1" t="str">
        <x:v>中证2000</x:v>
      </x:c>
      <x:c r="B5904" s="1" t="str">
        <x:v>562660.SH</x:v>
      </x:c>
      <x:c r="C5904" s="1" t="str">
        <x:v>华夏中证2000ETF</x:v>
      </x:c>
      <x:c r="D5904" s="7" t="d">
        <x:v>2026-08-26T00:00:00.000Z</x:v>
      </x:c>
      <x:c r="E5904" s="8" t="n">
        <x:f>IF(ISNUMBER('原始字段'!C5916),'原始字段'!C5916,"n.a.")</x:f>
        <x:v>312874000</x:v>
      </x:c>
      <x:c r="F5904" s="8" t="n">
        <x:f>IF(ISNUMBER('原始字段'!C6012),'原始字段'!C6012,"n.a.")</x:f>
        <x:v>334874000</x:v>
      </x:c>
      <x:c r="G5904" s="8" t="n">
        <x:f>IF(COUNT(E5904:F5904)=2,F5904-E5904,"n.a.")</x:f>
        <x:v>22000000</x:v>
      </x:c>
      <x:c r="H5904" s="9" t="n">
        <x:f>IF(ISNUMBER('原始字段'!D6012),'原始字段'!D6012,"n.a.")</x:f>
        <x:v>1.8664</x:v>
      </x:c>
      <x:c r="I5904" s="9" t="n">
        <x:f>IF(COUNT(G5904:H5904)=2,G5904*H5904/100000000,"n.a.")</x:f>
        <x:v>0.410608</x:v>
      </x:c>
      <x:c r="J5904" s="1" t="str">
        <x:v>日频齐全；折算事件未独立核实</x:v>
      </x:c>
    </x:row>
    <x:row r="5905" ht="25" customHeight="1">
      <x:c r="A5905" s="1" t="str">
        <x:v>中证2000</x:v>
      </x:c>
      <x:c r="B5905" s="1" t="str">
        <x:v>563200.SH</x:v>
      </x:c>
      <x:c r="C5905" s="1" t="str">
        <x:v>富国中证2000ETF</x:v>
      </x:c>
      <x:c r="D5905" s="7" t="d">
        <x:v>2026-08-26T00:00:00.000Z</x:v>
      </x:c>
      <x:c r="E5905" s="8" t="n">
        <x:f>IF(ISNUMBER('原始字段'!C5917),'原始字段'!C5917,"n.a.")</x:f>
        <x:v>53458800</x:v>
      </x:c>
      <x:c r="F5905" s="8" t="n">
        <x:f>IF(ISNUMBER('原始字段'!C6013),'原始字段'!C6013,"n.a.")</x:f>
        <x:v>53458800</x:v>
      </x:c>
      <x:c r="G5905" s="8" t="n">
        <x:f>IF(COUNT(E5905:F5905)=2,F5905-E5905,"n.a.")</x:f>
        <x:v>0</x:v>
      </x:c>
      <x:c r="H5905" s="9" t="n">
        <x:f>IF(ISNUMBER('原始字段'!D6013),'原始字段'!D6013,"n.a.")</x:f>
        <x:v>1.5057</x:v>
      </x:c>
      <x:c r="I5905" s="9" t="n">
        <x:f>IF(COUNT(G5905:H5905)=2,G5905*H5905/100000000,"n.a.")</x:f>
        <x:v>0</x:v>
      </x:c>
      <x:c r="J5905" s="1" t="str">
        <x:v>日频齐全；折算事件未独立核实</x:v>
      </x:c>
    </x:row>
    <x:row r="5906" ht="25" customHeight="1">
      <x:c r="A5906" s="1" t="str">
        <x:v>中证2000</x:v>
      </x:c>
      <x:c r="B5906" s="1" t="str">
        <x:v>560220.SH</x:v>
      </x:c>
      <x:c r="C5906" s="1" t="str">
        <x:v>广发中证2000ETF</x:v>
      </x:c>
      <x:c r="D5906" s="7" t="d">
        <x:v>2026-08-26T00:00:00.000Z</x:v>
      </x:c>
      <x:c r="E5906" s="8" t="n">
        <x:f>IF(ISNUMBER('原始字段'!C5912),'原始字段'!C5912,"n.a.")</x:f>
        <x:v>63717000</x:v>
      </x:c>
      <x:c r="F5906" s="8" t="n">
        <x:f>IF(ISNUMBER('原始字段'!C6008),'原始字段'!C6008,"n.a.")</x:f>
        <x:v>63717000</x:v>
      </x:c>
      <x:c r="G5906" s="8" t="n">
        <x:f>IF(COUNT(E5906:F5906)=2,F5906-E5906,"n.a.")</x:f>
        <x:v>0</x:v>
      </x:c>
      <x:c r="H5906" s="9" t="n">
        <x:f>IF(ISNUMBER('原始字段'!D6008),'原始字段'!D6008,"n.a.")</x:f>
        <x:v>1.4204</x:v>
      </x:c>
      <x:c r="I5906" s="9" t="n">
        <x:f>IF(COUNT(G5906:H5906)=2,G5906*H5906/100000000,"n.a.")</x:f>
        <x:v>0</x:v>
      </x:c>
      <x:c r="J5906" s="1" t="str">
        <x:v>日频齐全；折算事件未独立核实</x:v>
      </x:c>
    </x:row>
    <x:row r="5907" ht="25" customHeight="1">
      <x:c r="A5907" s="1" t="str">
        <x:v>创业板指</x:v>
      </x:c>
      <x:c r="B5907" s="1" t="str">
        <x:v>159810.SZ</x:v>
      </x:c>
      <x:c r="C5907" s="1" t="str">
        <x:v>浦银创业板ETF</x:v>
      </x:c>
      <x:c r="D5907" s="7" t="d">
        <x:v>2026-08-26T00:00:00.000Z</x:v>
      </x:c>
      <x:c r="E5907" s="8" t="n">
        <x:f>IF(ISNUMBER('原始字段'!C5858),'原始字段'!C5858,"n.a.")</x:f>
        <x:v>56475458</x:v>
      </x:c>
      <x:c r="F5907" s="8" t="n">
        <x:f>IF(ISNUMBER('原始字段'!C5954),'原始字段'!C5954,"n.a.")</x:f>
        <x:v>56475458</x:v>
      </x:c>
      <x:c r="G5907" s="8" t="n">
        <x:f>IF(COUNT(E5907:F5907)=2,F5907-E5907,"n.a.")</x:f>
        <x:v>0</x:v>
      </x:c>
      <x:c r="H5907" s="9" t="n">
        <x:f>IF(ISNUMBER('原始字段'!D5954),'原始字段'!D5954,"n.a.")</x:f>
        <x:v>1.3759</x:v>
      </x:c>
      <x:c r="I5907" s="9" t="n">
        <x:f>IF(COUNT(G5907:H5907)=2,G5907*H5907/100000000,"n.a.")</x:f>
        <x:v>0</x:v>
      </x:c>
      <x:c r="J5907" s="1" t="str">
        <x:v>日频齐全；折算事件未独立核实</x:v>
      </x:c>
    </x:row>
    <x:row r="5908" ht="25" customHeight="1">
      <x:c r="A5908" s="1" t="str">
        <x:v>创业板指</x:v>
      </x:c>
      <x:c r="B5908" s="1" t="str">
        <x:v>159808.SZ</x:v>
      </x:c>
      <x:c r="C5908" s="1" t="str">
        <x:v>融通创业板ETF</x:v>
      </x:c>
      <x:c r="D5908" s="7" t="d">
        <x:v>2026-08-26T00:00:00.000Z</x:v>
      </x:c>
      <x:c r="E5908" s="8" t="n">
        <x:f>IF(ISNUMBER('原始字段'!C5857),'原始字段'!C5857,"n.a.")</x:f>
        <x:v>49484790</x:v>
      </x:c>
      <x:c r="F5908" s="8" t="n">
        <x:f>IF(ISNUMBER('原始字段'!C5953),'原始字段'!C5953,"n.a.")</x:f>
        <x:v>49484790</x:v>
      </x:c>
      <x:c r="G5908" s="8" t="n">
        <x:f>IF(COUNT(E5908:F5908)=2,F5908-E5908,"n.a.")</x:f>
        <x:v>0</x:v>
      </x:c>
      <x:c r="H5908" s="9" t="n">
        <x:f>IF(ISNUMBER('原始字段'!D5953),'原始字段'!D5953,"n.a.")</x:f>
        <x:v>1.3251</x:v>
      </x:c>
      <x:c r="I5908" s="9" t="n">
        <x:f>IF(COUNT(G5908:H5908)=2,G5908*H5908/100000000,"n.a.")</x:f>
        <x:v>0</x:v>
      </x:c>
      <x:c r="J5908" s="1" t="str">
        <x:v>日频齐全；折算事件未独立核实</x:v>
      </x:c>
    </x:row>
    <x:row r="5909" ht="25" customHeight="1">
      <x:c r="A5909" s="1" t="str">
        <x:v>创业板指</x:v>
      </x:c>
      <x:c r="B5909" s="1" t="str">
        <x:v>159964.SZ</x:v>
      </x:c>
      <x:c r="C5909" s="1" t="str">
        <x:v>平安创业板ETF</x:v>
      </x:c>
      <x:c r="D5909" s="7" t="d">
        <x:v>2026-08-26T00:00:00.000Z</x:v>
      </x:c>
      <x:c r="E5909" s="8" t="n">
        <x:f>IF(ISNUMBER('原始字段'!C5873),'原始字段'!C5873,"n.a.")</x:f>
        <x:v>165481881</x:v>
      </x:c>
      <x:c r="F5909" s="8" t="n">
        <x:f>IF(ISNUMBER('原始字段'!C5969),'原始字段'!C5969,"n.a.")</x:f>
        <x:v>165481881</x:v>
      </x:c>
      <x:c r="G5909" s="8" t="n">
        <x:f>IF(COUNT(E5909:F5909)=2,F5909-E5909,"n.a.")</x:f>
        <x:v>0</x:v>
      </x:c>
      <x:c r="H5909" s="9" t="n">
        <x:f>IF(ISNUMBER('原始字段'!D5969),'原始字段'!D5969,"n.a.")</x:f>
        <x:v>2.245</x:v>
      </x:c>
      <x:c r="I5909" s="9" t="n">
        <x:f>IF(COUNT(G5909:H5909)=2,G5909*H5909/100000000,"n.a.")</x:f>
        <x:v>0</x:v>
      </x:c>
      <x:c r="J5909" s="1" t="str">
        <x:v>日频齐全；折算事件未独立核实</x:v>
      </x:c>
    </x:row>
    <x:row r="5910" ht="25" customHeight="1">
      <x:c r="A5910" s="1" t="str">
        <x:v>创业板指</x:v>
      </x:c>
      <x:c r="B5910" s="1" t="str">
        <x:v>159915.SZ</x:v>
      </x:c>
      <x:c r="C5910" s="1" t="str">
        <x:v>易方达创业板ETF</x:v>
      </x:c>
      <x:c r="D5910" s="7" t="d">
        <x:v>2026-08-26T00:00:00.000Z</x:v>
      </x:c>
      <x:c r="E5910" s="8" t="n">
        <x:f>IF(ISNUMBER('原始字段'!C5863),'原始字段'!C5863,"n.a.")</x:f>
        <x:v>19004454936</x:v>
      </x:c>
      <x:c r="F5910" s="8" t="n">
        <x:f>IF(ISNUMBER('原始字段'!C5959),'原始字段'!C5959,"n.a.")</x:f>
        <x:v>18722454936</x:v>
      </x:c>
      <x:c r="G5910" s="8" t="n">
        <x:f>IF(COUNT(E5910:F5910)=2,F5910-E5910,"n.a.")</x:f>
        <x:v>-282000000</x:v>
      </x:c>
      <x:c r="H5910" s="9" t="n">
        <x:f>IF(ISNUMBER('原始字段'!D5959),'原始字段'!D5959,"n.a.")</x:f>
        <x:v>3.4333</x:v>
      </x:c>
      <x:c r="I5910" s="9" t="n">
        <x:f>IF(COUNT(G5910:H5910)=2,G5910*H5910/100000000,"n.a.")</x:f>
        <x:v>-9.681906</x:v>
      </x:c>
      <x:c r="J5910" s="1" t="str">
        <x:v>日频齐全；折算事件未独立核实</x:v>
      </x:c>
    </x:row>
    <x:row r="5911" ht="25" customHeight="1">
      <x:c r="A5911" s="1" t="str">
        <x:v>创业板指</x:v>
      </x:c>
      <x:c r="B5911" s="1" t="str">
        <x:v>159971.SZ</x:v>
      </x:c>
      <x:c r="C5911" s="1" t="str">
        <x:v>富国创业板ETF</x:v>
      </x:c>
      <x:c r="D5911" s="7" t="d">
        <x:v>2026-08-26T00:00:00.000Z</x:v>
      </x:c>
      <x:c r="E5911" s="8" t="n">
        <x:f>IF(ISNUMBER('原始字段'!C5875),'原始字段'!C5875,"n.a.")</x:f>
        <x:v>1692020288</x:v>
      </x:c>
      <x:c r="F5911" s="8" t="n">
        <x:f>IF(ISNUMBER('原始字段'!C5971),'原始字段'!C5971,"n.a.")</x:f>
        <x:v>1678020288</x:v>
      </x:c>
      <x:c r="G5911" s="8" t="n">
        <x:f>IF(COUNT(E5911:F5911)=2,F5911-E5911,"n.a.")</x:f>
        <x:v>-14000000</x:v>
      </x:c>
      <x:c r="H5911" s="9" t="n">
        <x:f>IF(ISNUMBER('原始字段'!D5971),'原始字段'!D5971,"n.a.")</x:f>
        <x:v>1.1938</x:v>
      </x:c>
      <x:c r="I5911" s="9" t="n">
        <x:f>IF(COUNT(G5911:H5911)=2,G5911*H5911/100000000,"n.a.")</x:f>
        <x:v>-0.167132</x:v>
      </x:c>
      <x:c r="J5911" s="1" t="str">
        <x:v>日频齐全；折算事件未独立核实</x:v>
      </x:c>
    </x:row>
    <x:row r="5912" ht="25" customHeight="1">
      <x:c r="A5912" s="1" t="str">
        <x:v>创业板指</x:v>
      </x:c>
      <x:c r="B5912" s="1" t="str">
        <x:v>159957.SZ</x:v>
      </x:c>
      <x:c r="C5912" s="1" t="str">
        <x:v>华夏创业板ETF</x:v>
      </x:c>
      <x:c r="D5912" s="7" t="d">
        <x:v>2026-08-26T00:00:00.000Z</x:v>
      </x:c>
      <x:c r="E5912" s="8" t="n">
        <x:f>IF(ISNUMBER('原始字段'!C5871),'原始字段'!C5871,"n.a.")</x:f>
        <x:v>1179784560</x:v>
      </x:c>
      <x:c r="F5912" s="8" t="n">
        <x:f>IF(ISNUMBER('原始字段'!C5967),'原始字段'!C5967,"n.a.")</x:f>
        <x:v>1171784560</x:v>
      </x:c>
      <x:c r="G5912" s="8" t="n">
        <x:f>IF(COUNT(E5912:F5912)=2,F5912-E5912,"n.a.")</x:f>
        <x:v>-8000000</x:v>
      </x:c>
      <x:c r="H5912" s="9" t="n">
        <x:f>IF(ISNUMBER('原始字段'!D5967),'原始字段'!D5967,"n.a.")</x:f>
        <x:v>2.2489</x:v>
      </x:c>
      <x:c r="I5912" s="9" t="n">
        <x:f>IF(COUNT(G5912:H5912)=2,G5912*H5912/100000000,"n.a.")</x:f>
        <x:v>-0.179912</x:v>
      </x:c>
      <x:c r="J5912" s="1" t="str">
        <x:v>日频齐全；折算事件未独立核实</x:v>
      </x:c>
    </x:row>
    <x:row r="5913" ht="25" customHeight="1">
      <x:c r="A5913" s="1" t="str">
        <x:v>创业板指</x:v>
      </x:c>
      <x:c r="B5913" s="1" t="str">
        <x:v>159958.SZ</x:v>
      </x:c>
      <x:c r="C5913" s="1" t="str">
        <x:v>工银创业板ETF</x:v>
      </x:c>
      <x:c r="D5913" s="7" t="d">
        <x:v>2026-08-26T00:00:00.000Z</x:v>
      </x:c>
      <x:c r="E5913" s="8" t="n">
        <x:f>IF(ISNUMBER('原始字段'!C5872),'原始字段'!C5872,"n.a.")</x:f>
        <x:v>235011448</x:v>
      </x:c>
      <x:c r="F5913" s="8" t="n">
        <x:f>IF(ISNUMBER('原始字段'!C5968),'原始字段'!C5968,"n.a.")</x:f>
        <x:v>237111448</x:v>
      </x:c>
      <x:c r="G5913" s="8" t="n">
        <x:f>IF(COUNT(E5913:F5913)=2,F5913-E5913,"n.a.")</x:f>
        <x:v>2100000</x:v>
      </x:c>
      <x:c r="H5913" s="9" t="n">
        <x:f>IF(ISNUMBER('原始字段'!D5968),'原始字段'!D5968,"n.a.")</x:f>
        <x:v>2.0744</x:v>
      </x:c>
      <x:c r="I5913" s="9" t="n">
        <x:f>IF(COUNT(G5913:H5913)=2,G5913*H5913/100000000,"n.a.")</x:f>
        <x:v>0.0435624</x:v>
      </x:c>
      <x:c r="J5913" s="1" t="str">
        <x:v>日频齐全；折算事件未独立核实</x:v>
      </x:c>
    </x:row>
    <x:row r="5914" ht="25" customHeight="1">
      <x:c r="A5914" s="1" t="str">
        <x:v>创业板指</x:v>
      </x:c>
      <x:c r="B5914" s="1" t="str">
        <x:v>159977.SZ</x:v>
      </x:c>
      <x:c r="C5914" s="1" t="str">
        <x:v>天弘创业板ETF</x:v>
      </x:c>
      <x:c r="D5914" s="7" t="d">
        <x:v>2026-08-26T00:00:00.000Z</x:v>
      </x:c>
      <x:c r="E5914" s="8" t="n">
        <x:f>IF(ISNUMBER('原始字段'!C5876),'原始字段'!C5876,"n.a.")</x:f>
        <x:v>3611872820</x:v>
      </x:c>
      <x:c r="F5914" s="8" t="n">
        <x:f>IF(ISNUMBER('原始字段'!C5972),'原始字段'!C5972,"n.a.")</x:f>
        <x:v>3651872820</x:v>
      </x:c>
      <x:c r="G5914" s="8" t="n">
        <x:f>IF(COUNT(E5914:F5914)=2,F5914-E5914,"n.a.")</x:f>
        <x:v>40000000</x:v>
      </x:c>
      <x:c r="H5914" s="9" t="n">
        <x:f>IF(ISNUMBER('原始字段'!D5972),'原始字段'!D5972,"n.a.")</x:f>
        <x:v>1.7812</x:v>
      </x:c>
      <x:c r="I5914" s="9" t="n">
        <x:f>IF(COUNT(G5914:H5914)=2,G5914*H5914/100000000,"n.a.")</x:f>
        <x:v>0.71248</x:v>
      </x:c>
      <x:c r="J5914" s="1" t="str">
        <x:v>日频齐全；折算事件未独立核实</x:v>
      </x:c>
    </x:row>
    <x:row r="5915" ht="25" customHeight="1">
      <x:c r="A5915" s="1" t="str">
        <x:v>创业板指</x:v>
      </x:c>
      <x:c r="B5915" s="1" t="str">
        <x:v>159821.SZ</x:v>
      </x:c>
      <x:c r="C5915" s="1" t="str">
        <x:v>中银证券创业板ETF</x:v>
      </x:c>
      <x:c r="D5915" s="7" t="d">
        <x:v>2026-08-26T00:00:00.000Z</x:v>
      </x:c>
      <x:c r="E5915" s="8" t="n">
        <x:f>IF(ISNUMBER('原始字段'!C5860),'原始字段'!C5860,"n.a.")</x:f>
        <x:v>63320000</x:v>
      </x:c>
      <x:c r="F5915" s="8" t="n">
        <x:f>IF(ISNUMBER('原始字段'!C5956),'原始字段'!C5956,"n.a.")</x:f>
        <x:v>64620000</x:v>
      </x:c>
      <x:c r="G5915" s="8" t="n">
        <x:f>IF(COUNT(E5915:F5915)=2,F5915-E5915,"n.a.")</x:f>
        <x:v>1300000</x:v>
      </x:c>
      <x:c r="H5915" s="9" t="n">
        <x:f>IF(ISNUMBER('原始字段'!D5956),'原始字段'!D5956,"n.a.")</x:f>
        <x:v>1.2872</x:v>
      </x:c>
      <x:c r="I5915" s="9" t="n">
        <x:f>IF(COUNT(G5915:H5915)=2,G5915*H5915/100000000,"n.a.")</x:f>
        <x:v>0.016733599999999998</x:v>
      </x:c>
      <x:c r="J5915" s="1" t="str">
        <x:v>日频齐全；折算事件未独立核实</x:v>
      </x:c>
    </x:row>
    <x:row r="5916" ht="25" customHeight="1">
      <x:c r="A5916" s="1" t="str">
        <x:v>创业板指</x:v>
      </x:c>
      <x:c r="B5916" s="1" t="str">
        <x:v>159956.SZ</x:v>
      </x:c>
      <x:c r="C5916" s="1" t="str">
        <x:v>建信创业板ETF</x:v>
      </x:c>
      <x:c r="D5916" s="7" t="d">
        <x:v>2026-08-26T00:00:00.000Z</x:v>
      </x:c>
      <x:c r="E5916" s="8" t="n">
        <x:f>IF(ISNUMBER('原始字段'!C5870),'原始字段'!C5870,"n.a.")</x:f>
        <x:v>47978674</x:v>
      </x:c>
      <x:c r="F5916" s="8" t="n">
        <x:f>IF(ISNUMBER('原始字段'!C5966),'原始字段'!C5966,"n.a.")</x:f>
        <x:v>47978674</x:v>
      </x:c>
      <x:c r="G5916" s="8" t="n">
        <x:f>IF(COUNT(E5916:F5916)=2,F5916-E5916,"n.a.")</x:f>
        <x:v>0</x:v>
      </x:c>
      <x:c r="H5916" s="9" t="n">
        <x:f>IF(ISNUMBER('原始字段'!D5966),'原始字段'!D5966,"n.a.")</x:f>
        <x:v>2.1734</x:v>
      </x:c>
      <x:c r="I5916" s="9" t="n">
        <x:f>IF(COUNT(G5916:H5916)=2,G5916*H5916/100000000,"n.a.")</x:f>
        <x:v>0</x:v>
      </x:c>
      <x:c r="J5916" s="1" t="str">
        <x:v>日频齐全；折算事件未独立核实</x:v>
      </x:c>
    </x:row>
    <x:row r="5917" ht="25" customHeight="1">
      <x:c r="A5917" s="1" t="str">
        <x:v>创业板指</x:v>
      </x:c>
      <x:c r="B5917" s="1" t="str">
        <x:v>159908.SZ</x:v>
      </x:c>
      <x:c r="C5917" s="1" t="str">
        <x:v>博时创业板ETF</x:v>
      </x:c>
      <x:c r="D5917" s="7" t="d">
        <x:v>2026-08-26T00:00:00.000Z</x:v>
      </x:c>
      <x:c r="E5917" s="8" t="n">
        <x:f>IF(ISNUMBER('原始字段'!C5862),'原始字段'!C5862,"n.a.")</x:f>
        <x:v>317229029</x:v>
      </x:c>
      <x:c r="F5917" s="8" t="n">
        <x:f>IF(ISNUMBER('原始字段'!C5958),'原始字段'!C5958,"n.a.")</x:f>
        <x:v>317229029</x:v>
      </x:c>
      <x:c r="G5917" s="8" t="n">
        <x:f>IF(COUNT(E5917:F5917)=2,F5917-E5917,"n.a.")</x:f>
        <x:v>0</x:v>
      </x:c>
      <x:c r="H5917" s="9" t="n">
        <x:f>IF(ISNUMBER('原始字段'!D5958),'原始字段'!D5958,"n.a.")</x:f>
        <x:v>3.2022</x:v>
      </x:c>
      <x:c r="I5917" s="9" t="n">
        <x:f>IF(COUNT(G5917:H5917)=2,G5917*H5917/100000000,"n.a.")</x:f>
        <x:v>0</x:v>
      </x:c>
      <x:c r="J5917" s="1" t="str">
        <x:v>日频齐全；折算事件未独立核实</x:v>
      </x:c>
    </x:row>
    <x:row r="5918" ht="25" customHeight="1">
      <x:c r="A5918" s="1" t="str">
        <x:v>创业板指</x:v>
      </x:c>
      <x:c r="B5918" s="1" t="str">
        <x:v>159952.SZ</x:v>
      </x:c>
      <x:c r="C5918" s="1" t="str">
        <x:v>广发创业板ETF</x:v>
      </x:c>
      <x:c r="D5918" s="7" t="d">
        <x:v>2026-08-26T00:00:00.000Z</x:v>
      </x:c>
      <x:c r="E5918" s="8" t="n">
        <x:f>IF(ISNUMBER('原始字段'!C5869),'原始字段'!C5869,"n.a.")</x:f>
        <x:v>5466684929</x:v>
      </x:c>
      <x:c r="F5918" s="8" t="n">
        <x:f>IF(ISNUMBER('原始字段'!C5965),'原始字段'!C5965,"n.a.")</x:f>
        <x:v>5524484929</x:v>
      </x:c>
      <x:c r="G5918" s="8" t="n">
        <x:f>IF(COUNT(E5918:F5918)=2,F5918-E5918,"n.a.")</x:f>
        <x:v>57800000</x:v>
      </x:c>
      <x:c r="H5918" s="9" t="n">
        <x:f>IF(ISNUMBER('原始字段'!D5965),'原始字段'!D5965,"n.a.")</x:f>
        <x:v>2.0847</x:v>
      </x:c>
      <x:c r="I5918" s="9" t="n">
        <x:f>IF(COUNT(G5918:H5918)=2,G5918*H5918/100000000,"n.a.")</x:f>
        <x:v>1.2049566</x:v>
      </x:c>
      <x:c r="J5918" s="1" t="str">
        <x:v>日频齐全；折算事件未独立核实</x:v>
      </x:c>
    </x:row>
    <x:row r="5919" ht="25" customHeight="1">
      <x:c r="A5919" s="1" t="str">
        <x:v>创业板指</x:v>
      </x:c>
      <x:c r="B5919" s="1" t="str">
        <x:v>159247.SZ</x:v>
      </x:c>
      <x:c r="C5919" s="1" t="str">
        <x:v>汇添富创业板ETF</x:v>
      </x:c>
      <x:c r="D5919" s="7" t="d">
        <x:v>2026-08-26T00:00:00.000Z</x:v>
      </x:c>
      <x:c r="E5919" s="8" t="n">
        <x:f>IF(ISNUMBER('原始字段'!C5843),'原始字段'!C5843,"n.a.")</x:f>
        <x:v>477984966</x:v>
      </x:c>
      <x:c r="F5919" s="8" t="n">
        <x:f>IF(ISNUMBER('原始字段'!C5939),'原始字段'!C5939,"n.a.")</x:f>
        <x:v>471984966</x:v>
      </x:c>
      <x:c r="G5919" s="8" t="n">
        <x:f>IF(COUNT(E5919:F5919)=2,F5919-E5919,"n.a.")</x:f>
        <x:v>-6000000</x:v>
      </x:c>
      <x:c r="H5919" s="9" t="n">
        <x:f>IF(ISNUMBER('原始字段'!D5939),'原始字段'!D5939,"n.a.")</x:f>
        <x:v>1.026</x:v>
      </x:c>
      <x:c r="I5919" s="9" t="n">
        <x:f>IF(COUNT(G5919:H5919)=2,G5919*H5919/100000000,"n.a.")</x:f>
        <x:v>-0.06156</x:v>
      </x:c>
      <x:c r="J5919" s="1" t="str">
        <x:v>日频齐全；折算事件未独立核实</x:v>
      </x:c>
    </x:row>
    <x:row r="5920" ht="25" customHeight="1">
      <x:c r="A5920" s="1" t="str">
        <x:v>创业板指</x:v>
      </x:c>
      <x:c r="B5920" s="1" t="str">
        <x:v>159948.SZ</x:v>
      </x:c>
      <x:c r="C5920" s="1" t="str">
        <x:v>南方创业板ETF</x:v>
      </x:c>
      <x:c r="D5920" s="7" t="d">
        <x:v>2026-08-26T00:00:00.000Z</x:v>
      </x:c>
      <x:c r="E5920" s="8" t="n">
        <x:f>IF(ISNUMBER('原始字段'!C5868),'原始字段'!C5868,"n.a.")</x:f>
        <x:v>1158697720</x:v>
      </x:c>
      <x:c r="F5920" s="8" t="n">
        <x:f>IF(ISNUMBER('原始字段'!C5964),'原始字段'!C5964,"n.a.")</x:f>
        <x:v>1159697720</x:v>
      </x:c>
      <x:c r="G5920" s="8" t="n">
        <x:f>IF(COUNT(E5920:F5920)=2,F5920-E5920,"n.a.")</x:f>
        <x:v>1000000</x:v>
      </x:c>
      <x:c r="H5920" s="9" t="n">
        <x:f>IF(ISNUMBER('原始字段'!D5964),'原始字段'!D5964,"n.a.")</x:f>
        <x:v>3.791</x:v>
      </x:c>
      <x:c r="I5920" s="9" t="n">
        <x:f>IF(COUNT(G5920:H5920)=2,G5920*H5920/100000000,"n.a.")</x:f>
        <x:v>0.03791</x:v>
      </x:c>
      <x:c r="J5920" s="1" t="str">
        <x:v>日频齐全；折算事件未独立核实</x:v>
      </x:c>
    </x:row>
    <x:row r="5921" ht="25" customHeight="1">
      <x:c r="A5921" s="1" t="str">
        <x:v>创业板指</x:v>
      </x:c>
      <x:c r="B5921" s="1" t="str">
        <x:v>159205.SZ</x:v>
      </x:c>
      <x:c r="C5921" s="1" t="str">
        <x:v>东财创业板ETF</x:v>
      </x:c>
      <x:c r="D5921" s="7" t="d">
        <x:v>2026-08-26T00:00:00.000Z</x:v>
      </x:c>
      <x:c r="E5921" s="8" t="n">
        <x:f>IF(ISNUMBER('原始字段'!C5842),'原始字段'!C5842,"n.a.")</x:f>
        <x:v>607056064</x:v>
      </x:c>
      <x:c r="F5921" s="8" t="n">
        <x:f>IF(ISNUMBER('原始字段'!C5938),'原始字段'!C5938,"n.a.")</x:f>
        <x:v>585056064</x:v>
      </x:c>
      <x:c r="G5921" s="8" t="n">
        <x:f>IF(COUNT(E5921:F5921)=2,F5921-E5921,"n.a.")</x:f>
        <x:v>-22000000</x:v>
      </x:c>
      <x:c r="H5921" s="9" t="n">
        <x:f>IF(ISNUMBER('原始字段'!D5938),'原始字段'!D5938,"n.a.")</x:f>
        <x:v>1.6786</x:v>
      </x:c>
      <x:c r="I5921" s="9" t="n">
        <x:f>IF(COUNT(G5921:H5921)=2,G5921*H5921/100000000,"n.a.")</x:f>
        <x:v>-0.369292</x:v>
      </x:c>
      <x:c r="J5921" s="1" t="str">
        <x:v>日频齐全；折算事件未独立核实</x:v>
      </x:c>
    </x:row>
    <x:row r="5922" ht="25" customHeight="1">
      <x:c r="A5922" s="1" t="str">
        <x:v>科创50</x:v>
      </x:c>
      <x:c r="B5922" s="1" t="str">
        <x:v>588940.SH</x:v>
      </x:c>
      <x:c r="C5922" s="1" t="str">
        <x:v>富国上证科创板50成份ETF</x:v>
      </x:c>
      <x:c r="D5922" s="7" t="d">
        <x:v>2026-08-26T00:00:00.000Z</x:v>
      </x:c>
      <x:c r="E5922" s="8" t="n">
        <x:f>IF(ISNUMBER('原始字段'!C5933),'原始字段'!C5933,"n.a.")</x:f>
        <x:v>3014840000</x:v>
      </x:c>
      <x:c r="F5922" s="8" t="n">
        <x:f>IF(ISNUMBER('原始字段'!C6029),'原始字段'!C6029,"n.a.")</x:f>
        <x:v>3002840000</x:v>
      </x:c>
      <x:c r="G5922" s="8" t="n">
        <x:f>IF(COUNT(E5922:F5922)=2,F5922-E5922,"n.a.")</x:f>
        <x:v>-12000000</x:v>
      </x:c>
      <x:c r="H5922" s="9" t="n">
        <x:f>IF(ISNUMBER('原始字段'!D6029),'原始字段'!D6029,"n.a.")</x:f>
        <x:v>0.8453</x:v>
      </x:c>
      <x:c r="I5922" s="9" t="n">
        <x:f>IF(COUNT(G5922:H5922)=2,G5922*H5922/100000000,"n.a.")</x:f>
        <x:v>-0.101436</x:v>
      </x:c>
      <x:c r="J5922" s="1" t="str">
        <x:v>日频齐全；折算事件未独立核实</x:v>
      </x:c>
    </x:row>
    <x:row r="5923" ht="25" customHeight="1">
      <x:c r="A5923" s="1" t="str">
        <x:v>科创50</x:v>
      </x:c>
      <x:c r="B5923" s="1" t="str">
        <x:v>589150.SH</x:v>
      </x:c>
      <x:c r="C5923" s="1" t="str">
        <x:v>平安上证科创板50成份ETF</x:v>
      </x:c>
      <x:c r="D5923" s="7" t="d">
        <x:v>2026-08-26T00:00:00.000Z</x:v>
      </x:c>
      <x:c r="E5923" s="8" t="n">
        <x:f>IF(ISNUMBER('原始字段'!C5935),'原始字段'!C5935,"n.a.")</x:f>
        <x:v>787437200</x:v>
      </x:c>
      <x:c r="F5923" s="8" t="n">
        <x:f>IF(ISNUMBER('原始字段'!C6031),'原始字段'!C6031,"n.a.")</x:f>
        <x:v>793437200</x:v>
      </x:c>
      <x:c r="G5923" s="8" t="n">
        <x:f>IF(COUNT(E5923:F5923)=2,F5923-E5923,"n.a.")</x:f>
        <x:v>6000000</x:v>
      </x:c>
      <x:c r="H5923" s="9" t="n">
        <x:f>IF(ISNUMBER('原始字段'!D6031),'原始字段'!D6031,"n.a.")</x:f>
        <x:v>1.1808</x:v>
      </x:c>
      <x:c r="I5923" s="9" t="n">
        <x:f>IF(COUNT(G5923:H5923)=2,G5923*H5923/100000000,"n.a.")</x:f>
        <x:v>0.070848</x:v>
      </x:c>
      <x:c r="J5923" s="1" t="str">
        <x:v>日频齐全；折算事件未独立核实</x:v>
      </x:c>
    </x:row>
    <x:row r="5924" ht="25" customHeight="1">
      <x:c r="A5924" s="1" t="str">
        <x:v>科创50</x:v>
      </x:c>
      <x:c r="B5924" s="1" t="str">
        <x:v>588150.SH</x:v>
      </x:c>
      <x:c r="C5924" s="1" t="str">
        <x:v>南方上证科创板50成份ETF</x:v>
      </x:c>
      <x:c r="D5924" s="7" t="d">
        <x:v>2026-08-26T00:00:00.000Z</x:v>
      </x:c>
      <x:c r="E5924" s="8" t="n">
        <x:f>IF(ISNUMBER('原始字段'!C5927),'原始字段'!C5927,"n.a.")</x:f>
        <x:v>394432600</x:v>
      </x:c>
      <x:c r="F5924" s="8" t="n">
        <x:f>IF(ISNUMBER('原始字段'!C6023),'原始字段'!C6023,"n.a.")</x:f>
        <x:v>394432600</x:v>
      </x:c>
      <x:c r="G5924" s="8" t="n">
        <x:f>IF(COUNT(E5924:F5924)=2,F5924-E5924,"n.a.")</x:f>
        <x:v>0</x:v>
      </x:c>
      <x:c r="H5924" s="9" t="n">
        <x:f>IF(ISNUMBER('原始字段'!D6023),'原始字段'!D6023,"n.a.")</x:f>
        <x:v>1.1604</x:v>
      </x:c>
      <x:c r="I5924" s="9" t="n">
        <x:f>IF(COUNT(G5924:H5924)=2,G5924*H5924/100000000,"n.a.")</x:f>
        <x:v>0</x:v>
      </x:c>
      <x:c r="J5924" s="1" t="str">
        <x:v>日频齐全；折算事件未独立核实</x:v>
      </x:c>
    </x:row>
    <x:row r="5925" ht="25" customHeight="1">
      <x:c r="A5925" s="1" t="str">
        <x:v>科创50</x:v>
      </x:c>
      <x:c r="B5925" s="1" t="str">
        <x:v>588000.SH</x:v>
      </x:c>
      <x:c r="C5925" s="1" t="str">
        <x:v>华夏上证科创板50ETF</x:v>
      </x:c>
      <x:c r="D5925" s="7" t="d">
        <x:v>2026-08-26T00:00:00.000Z</x:v>
      </x:c>
      <x:c r="E5925" s="8" t="n">
        <x:f>IF(ISNUMBER('原始字段'!C5921),'原始字段'!C5921,"n.a.")</x:f>
        <x:v>51773668200</x:v>
      </x:c>
      <x:c r="F5925" s="8" t="n">
        <x:f>IF(ISNUMBER('原始字段'!C6017),'原始字段'!C6017,"n.a.")</x:f>
        <x:v>51002668200</x:v>
      </x:c>
      <x:c r="G5925" s="8" t="n">
        <x:f>IF(COUNT(E5925:F5925)=2,F5925-E5925,"n.a.")</x:f>
        <x:v>-771000000</x:v>
      </x:c>
      <x:c r="H5925" s="9" t="n">
        <x:f>IF(ISNUMBER('原始字段'!D6017),'原始字段'!D6017,"n.a.")</x:f>
        <x:v>1.7229</x:v>
      </x:c>
      <x:c r="I5925" s="9" t="n">
        <x:f>IF(COUNT(G5925:H5925)=2,G5925*H5925/100000000,"n.a.")</x:f>
        <x:v>-13.283559</x:v>
      </x:c>
      <x:c r="J5925" s="1" t="str">
        <x:v>日频齐全；折算事件未独立核实</x:v>
      </x:c>
    </x:row>
    <x:row r="5926" ht="25" customHeight="1">
      <x:c r="A5926" s="1" t="str">
        <x:v>科创50</x:v>
      </x:c>
      <x:c r="B5926" s="1" t="str">
        <x:v>589850.SH</x:v>
      </x:c>
      <x:c r="C5926" s="1" t="str">
        <x:v>东财上证科创板50成份ETF</x:v>
      </x:c>
      <x:c r="D5926" s="7" t="d">
        <x:v>2026-08-26T00:00:00.000Z</x:v>
      </x:c>
      <x:c r="E5926" s="8" t="n">
        <x:f>IF(ISNUMBER('原始字段'!C5937),'原始字段'!C5937,"n.a.")</x:f>
        <x:v>772057000</x:v>
      </x:c>
      <x:c r="F5926" s="8" t="n">
        <x:f>IF(ISNUMBER('原始字段'!C6033),'原始字段'!C6033,"n.a.")</x:f>
        <x:v>751057000</x:v>
      </x:c>
      <x:c r="G5926" s="8" t="n">
        <x:f>IF(COUNT(E5926:F5926)=2,F5926-E5926,"n.a.")</x:f>
        <x:v>-21000000</x:v>
      </x:c>
      <x:c r="H5926" s="9" t="n">
        <x:f>IF(ISNUMBER('原始字段'!D6033),'原始字段'!D6033,"n.a.")</x:f>
        <x:v>1.5683</x:v>
      </x:c>
      <x:c r="I5926" s="9" t="n">
        <x:f>IF(COUNT(G5926:H5926)=2,G5926*H5926/100000000,"n.a.")</x:f>
        <x:v>-0.329343</x:v>
      </x:c>
      <x:c r="J5926" s="1" t="str">
        <x:v>日频齐全；折算事件未独立核实</x:v>
      </x:c>
    </x:row>
    <x:row r="5927" ht="25" customHeight="1">
      <x:c r="A5927" s="1" t="str">
        <x:v>科创50</x:v>
      </x:c>
      <x:c r="B5927" s="1" t="str">
        <x:v>588840.SH</x:v>
      </x:c>
      <x:c r="C5927" s="1" t="str">
        <x:v>万家上证科创板50成份ETF</x:v>
      </x:c>
      <x:c r="D5927" s="7" t="d">
        <x:v>2026-08-26T00:00:00.000Z</x:v>
      </x:c>
      <x:c r="E5927" s="8" t="n">
        <x:f>IF(ISNUMBER('原始字段'!C5931),'原始字段'!C5931,"n.a.")</x:f>
        <x:v>61236000</x:v>
      </x:c>
      <x:c r="F5927" s="8" t="n">
        <x:f>IF(ISNUMBER('原始字段'!C6027),'原始字段'!C6027,"n.a.")</x:f>
        <x:v>61236000</x:v>
      </x:c>
      <x:c r="G5927" s="8" t="n">
        <x:f>IF(COUNT(E5927:F5927)=2,F5927-E5927,"n.a.")</x:f>
        <x:v>0</x:v>
      </x:c>
      <x:c r="H5927" s="9" t="n">
        <x:f>IF(ISNUMBER('原始字段'!D6027),'原始字段'!D6027,"n.a.")</x:f>
        <x:v>1.5121</x:v>
      </x:c>
      <x:c r="I5927" s="9" t="n">
        <x:f>IF(COUNT(G5927:H5927)=2,G5927*H5927/100000000,"n.a.")</x:f>
        <x:v>0</x:v>
      </x:c>
      <x:c r="J5927" s="1" t="str">
        <x:v>日频齐全；折算事件未独立核实</x:v>
      </x:c>
    </x:row>
    <x:row r="5928" ht="25" customHeight="1">
      <x:c r="A5928" s="1" t="str">
        <x:v>科创50</x:v>
      </x:c>
      <x:c r="B5928" s="1" t="str">
        <x:v>588040.SH</x:v>
      </x:c>
      <x:c r="C5928" s="1" t="str">
        <x:v>鹏华上证科创板50成份ETF</x:v>
      </x:c>
      <x:c r="D5928" s="7" t="d">
        <x:v>2026-08-26T00:00:00.000Z</x:v>
      </x:c>
      <x:c r="E5928" s="8" t="n">
        <x:f>IF(ISNUMBER('原始字段'!C5922),'原始字段'!C5922,"n.a.")</x:f>
        <x:v>131889000</x:v>
      </x:c>
      <x:c r="F5928" s="8" t="n">
        <x:f>IF(ISNUMBER('原始字段'!C6018),'原始字段'!C6018,"n.a.")</x:f>
        <x:v>129889000</x:v>
      </x:c>
      <x:c r="G5928" s="8" t="n">
        <x:f>IF(COUNT(E5928:F5928)=2,F5928-E5928,"n.a.")</x:f>
        <x:v>-2000000</x:v>
      </x:c>
      <x:c r="H5928" s="9" t="n">
        <x:f>IF(ISNUMBER('原始字段'!D6018),'原始字段'!D6018,"n.a.")</x:f>
        <x:v>1.6603</x:v>
      </x:c>
      <x:c r="I5928" s="9" t="n">
        <x:f>IF(COUNT(G5928:H5928)=2,G5928*H5928/100000000,"n.a.")</x:f>
        <x:v>-0.033206</x:v>
      </x:c>
      <x:c r="J5928" s="1" t="str">
        <x:v>日频齐全；折算事件未独立核实</x:v>
      </x:c>
    </x:row>
    <x:row r="5929" ht="25" customHeight="1">
      <x:c r="A5929" s="1" t="str">
        <x:v>科创50</x:v>
      </x:c>
      <x:c r="B5929" s="1" t="str">
        <x:v>588280.SH</x:v>
      </x:c>
      <x:c r="C5929" s="1" t="str">
        <x:v>华安上证科创板50ETF</x:v>
      </x:c>
      <x:c r="D5929" s="7" t="d">
        <x:v>2026-08-26T00:00:00.000Z</x:v>
      </x:c>
      <x:c r="E5929" s="8" t="n">
        <x:f>IF(ISNUMBER('原始字段'!C5929),'原始字段'!C5929,"n.a.")</x:f>
        <x:v>396121000</x:v>
      </x:c>
      <x:c r="F5929" s="8" t="n">
        <x:f>IF(ISNUMBER('原始字段'!C6025),'原始字段'!C6025,"n.a.")</x:f>
        <x:v>392121000</x:v>
      </x:c>
      <x:c r="G5929" s="8" t="n">
        <x:f>IF(COUNT(E5929:F5929)=2,F5929-E5929,"n.a.")</x:f>
        <x:v>-4000000</x:v>
      </x:c>
      <x:c r="H5929" s="9" t="n">
        <x:f>IF(ISNUMBER('原始字段'!D6025),'原始字段'!D6025,"n.a.")</x:f>
        <x:v>1.1746</x:v>
      </x:c>
      <x:c r="I5929" s="9" t="n">
        <x:f>IF(COUNT(G5929:H5929)=2,G5929*H5929/100000000,"n.a.")</x:f>
        <x:v>-0.046984</x:v>
      </x:c>
      <x:c r="J5929" s="1" t="str">
        <x:v>日频齐全；折算事件未独立核实</x:v>
      </x:c>
    </x:row>
    <x:row r="5930" ht="25" customHeight="1">
      <x:c r="A5930" s="1" t="str">
        <x:v>科创50</x:v>
      </x:c>
      <x:c r="B5930" s="1" t="str">
        <x:v>589360.SH</x:v>
      </x:c>
      <x:c r="C5930" s="1" t="str">
        <x:v>国泰上证科创板50成份ETF</x:v>
      </x:c>
      <x:c r="D5930" s="7" t="d">
        <x:v>2026-08-26T00:00:00.000Z</x:v>
      </x:c>
      <x:c r="E5930" s="8" t="n">
        <x:f>IF(ISNUMBER('原始字段'!C5936),'原始字段'!C5936,"n.a.")</x:f>
        <x:v>2681174000</x:v>
      </x:c>
      <x:c r="F5930" s="8" t="n">
        <x:f>IF(ISNUMBER('原始字段'!C6032),'原始字段'!C6032,"n.a.")</x:f>
        <x:v>2669174000</x:v>
      </x:c>
      <x:c r="G5930" s="8" t="n">
        <x:f>IF(COUNT(E5930:F5930)=2,F5930-E5930,"n.a.")</x:f>
        <x:v>-12000000</x:v>
      </x:c>
      <x:c r="H5930" s="9" t="n">
        <x:f>IF(ISNUMBER('原始字段'!D6032),'原始字段'!D6032,"n.a.")</x:f>
        <x:v>0.843</x:v>
      </x:c>
      <x:c r="I5930" s="9" t="n">
        <x:f>IF(COUNT(G5930:H5930)=2,G5930*H5930/100000000,"n.a.")</x:f>
        <x:v>-0.10116</x:v>
      </x:c>
      <x:c r="J5930" s="1" t="str">
        <x:v>日频齐全；折算事件未独立核实</x:v>
      </x:c>
    </x:row>
    <x:row r="5931" ht="25" customHeight="1">
      <x:c r="A5931" s="1" t="str">
        <x:v>科创50</x:v>
      </x:c>
      <x:c r="B5931" s="1" t="str">
        <x:v>588950.SH</x:v>
      </x:c>
      <x:c r="C5931" s="1" t="str">
        <x:v>景顺长城上证科创板50成份ETF</x:v>
      </x:c>
      <x:c r="D5931" s="7" t="d">
        <x:v>2026-08-26T00:00:00.000Z</x:v>
      </x:c>
      <x:c r="E5931" s="8" t="n">
        <x:f>IF(ISNUMBER('原始字段'!C5934),'原始字段'!C5934,"n.a.")</x:f>
        <x:v>701729700</x:v>
      </x:c>
      <x:c r="F5931" s="8" t="n">
        <x:f>IF(ISNUMBER('原始字段'!C6030),'原始字段'!C6030,"n.a.")</x:f>
        <x:v>689729700</x:v>
      </x:c>
      <x:c r="G5931" s="8" t="n">
        <x:f>IF(COUNT(E5931:F5931)=2,F5931-E5931,"n.a.")</x:f>
        <x:v>-12000000</x:v>
      </x:c>
      <x:c r="H5931" s="9" t="n">
        <x:f>IF(ISNUMBER('原始字段'!D6030),'原始字段'!D6030,"n.a.")</x:f>
        <x:v>1.7089</x:v>
      </x:c>
      <x:c r="I5931" s="9" t="n">
        <x:f>IF(COUNT(G5931:H5931)=2,G5931*H5931/100000000,"n.a.")</x:f>
        <x:v>-0.205068</x:v>
      </x:c>
      <x:c r="J5931" s="1" t="str">
        <x:v>日频齐全；折算事件未独立核实</x:v>
      </x:c>
    </x:row>
    <x:row r="5932" ht="25" customHeight="1">
      <x:c r="A5932" s="1" t="str">
        <x:v>科创50</x:v>
      </x:c>
      <x:c r="B5932" s="1" t="str">
        <x:v>588080.SH</x:v>
      </x:c>
      <x:c r="C5932" s="1" t="str">
        <x:v>易方达上证科创板50ETF</x:v>
      </x:c>
      <x:c r="D5932" s="7" t="d">
        <x:v>2026-08-26T00:00:00.000Z</x:v>
      </x:c>
      <x:c r="E5932" s="8" t="n">
        <x:f>IF(ISNUMBER('原始字段'!C5925),'原始字段'!C5925,"n.a.")</x:f>
        <x:v>25183628100</x:v>
      </x:c>
      <x:c r="F5932" s="8" t="n">
        <x:f>IF(ISNUMBER('原始字段'!C6021),'原始字段'!C6021,"n.a.")</x:f>
        <x:v>24973628100</x:v>
      </x:c>
      <x:c r="G5932" s="8" t="n">
        <x:f>IF(COUNT(E5932:F5932)=2,F5932-E5932,"n.a.")</x:f>
        <x:v>-210000000</x:v>
      </x:c>
      <x:c r="H5932" s="9" t="n">
        <x:f>IF(ISNUMBER('原始字段'!D6021),'原始字段'!D6021,"n.a.")</x:f>
        <x:v>1.6705</x:v>
      </x:c>
      <x:c r="I5932" s="9" t="n">
        <x:f>IF(COUNT(G5932:H5932)=2,G5932*H5932/100000000,"n.a.")</x:f>
        <x:v>-3.50805</x:v>
      </x:c>
      <x:c r="J5932" s="1" t="str">
        <x:v>日频齐全；折算事件未独立核实</x:v>
      </x:c>
    </x:row>
    <x:row r="5933" ht="25" customHeight="1">
      <x:c r="A5933" s="1" t="str">
        <x:v>科创50</x:v>
      </x:c>
      <x:c r="B5933" s="1" t="str">
        <x:v>588060.SH</x:v>
      </x:c>
      <x:c r="C5933" s="1" t="str">
        <x:v>广发上证科创板50ETF</x:v>
      </x:c>
      <x:c r="D5933" s="7" t="d">
        <x:v>2026-08-26T00:00:00.000Z</x:v>
      </x:c>
      <x:c r="E5933" s="8" t="n">
        <x:f>IF(ISNUMBER('原始字段'!C5924),'原始字段'!C5924,"n.a.")</x:f>
        <x:v>7465140000</x:v>
      </x:c>
      <x:c r="F5933" s="8" t="n">
        <x:f>IF(ISNUMBER('原始字段'!C6020),'原始字段'!C6020,"n.a.")</x:f>
        <x:v>7405140000</x:v>
      </x:c>
      <x:c r="G5933" s="8" t="n">
        <x:f>IF(COUNT(E5933:F5933)=2,F5933-E5933,"n.a.")</x:f>
        <x:v>-60000000</x:v>
      </x:c>
      <x:c r="H5933" s="9" t="n">
        <x:f>IF(ISNUMBER('原始字段'!D6020),'原始字段'!D6020,"n.a.")</x:f>
        <x:v>1.0369</x:v>
      </x:c>
      <x:c r="I5933" s="9" t="n">
        <x:f>IF(COUNT(G5933:H5933)=2,G5933*H5933/100000000,"n.a.")</x:f>
        <x:v>-0.6221399999999999</x:v>
      </x:c>
      <x:c r="J5933" s="1" t="str">
        <x:v>日频齐全；折算事件未独立核实</x:v>
      </x:c>
    </x:row>
    <x:row r="5934" ht="25" customHeight="1">
      <x:c r="A5934" s="1" t="str">
        <x:v>科创50</x:v>
      </x:c>
      <x:c r="B5934" s="1" t="str">
        <x:v>588870.SH</x:v>
      </x:c>
      <x:c r="C5934" s="1" t="str">
        <x:v>汇添富上证科创板50成份ETF</x:v>
      </x:c>
      <x:c r="D5934" s="7" t="d">
        <x:v>2026-08-26T00:00:00.000Z</x:v>
      </x:c>
      <x:c r="E5934" s="8" t="n">
        <x:f>IF(ISNUMBER('原始字段'!C5932),'原始字段'!C5932,"n.a.")</x:f>
        <x:v>836552000</x:v>
      </x:c>
      <x:c r="F5934" s="8" t="n">
        <x:f>IF(ISNUMBER('原始字段'!C6028),'原始字段'!C6028,"n.a.")</x:f>
        <x:v>815552000</x:v>
      </x:c>
      <x:c r="G5934" s="8" t="n">
        <x:f>IF(COUNT(E5934:F5934)=2,F5934-E5934,"n.a.")</x:f>
        <x:v>-21000000</x:v>
      </x:c>
      <x:c r="H5934" s="9" t="n">
        <x:f>IF(ISNUMBER('原始字段'!D6028),'原始字段'!D6028,"n.a.")</x:f>
        <x:v>1.6565</x:v>
      </x:c>
      <x:c r="I5934" s="9" t="n">
        <x:f>IF(COUNT(G5934:H5934)=2,G5934*H5934/100000000,"n.a.")</x:f>
        <x:v>-0.347865</x:v>
      </x:c>
      <x:c r="J5934" s="1" t="str">
        <x:v>日频齐全；折算事件未独立核实</x:v>
      </x:c>
    </x:row>
    <x:row r="5935" ht="25" customHeight="1">
      <x:c r="A5935" s="1" t="str">
        <x:v>科创50</x:v>
      </x:c>
      <x:c r="B5935" s="1" t="str">
        <x:v>588720.SH</x:v>
      </x:c>
      <x:c r="C5935" s="1" t="str">
        <x:v>中银上证科创板50成份ETF</x:v>
      </x:c>
      <x:c r="D5935" s="7" t="d">
        <x:v>2026-08-26T00:00:00.000Z</x:v>
      </x:c>
      <x:c r="E5935" s="8" t="n">
        <x:f>IF(ISNUMBER('原始字段'!C5930),'原始字段'!C5930,"n.a.")</x:f>
        <x:v>109741800</x:v>
      </x:c>
      <x:c r="F5935" s="8" t="n">
        <x:f>IF(ISNUMBER('原始字段'!C6026),'原始字段'!C6026,"n.a.")</x:f>
        <x:v>112241800</x:v>
      </x:c>
      <x:c r="G5935" s="8" t="n">
        <x:f>IF(COUNT(E5935:F5935)=2,F5935-E5935,"n.a.")</x:f>
        <x:v>2500000</x:v>
      </x:c>
      <x:c r="H5935" s="9" t="n">
        <x:f>IF(ISNUMBER('原始字段'!D6026),'原始字段'!D6026,"n.a.")</x:f>
        <x:v>1.6647</x:v>
      </x:c>
      <x:c r="I5935" s="9" t="n">
        <x:f>IF(COUNT(G5935:H5935)=2,G5935*H5935/100000000,"n.a.")</x:f>
        <x:v>0.0416175</x:v>
      </x:c>
      <x:c r="J5935" s="1" t="str">
        <x:v>日频齐全；折算事件未独立核实</x:v>
      </x:c>
    </x:row>
    <x:row r="5936" ht="25" customHeight="1">
      <x:c r="A5936" s="1" t="str">
        <x:v>科创50</x:v>
      </x:c>
      <x:c r="B5936" s="1" t="str">
        <x:v>588090.SH</x:v>
      </x:c>
      <x:c r="C5936" s="1" t="str">
        <x:v>华泰柏瑞上证科创板50ETF</x:v>
      </x:c>
      <x:c r="D5936" s="7" t="d">
        <x:v>2026-08-26T00:00:00.000Z</x:v>
      </x:c>
      <x:c r="E5936" s="8" t="n">
        <x:f>IF(ISNUMBER('原始字段'!C5926),'原始字段'!C5926,"n.a.")</x:f>
        <x:v>2916072800</x:v>
      </x:c>
      <x:c r="F5936" s="8" t="n">
        <x:f>IF(ISNUMBER('原始字段'!C6022),'原始字段'!C6022,"n.a.")</x:f>
        <x:v>2898072800</x:v>
      </x:c>
      <x:c r="G5936" s="8" t="n">
        <x:f>IF(COUNT(E5936:F5936)=2,F5936-E5936,"n.a.")</x:f>
        <x:v>-18000000</x:v>
      </x:c>
      <x:c r="H5936" s="9" t="n">
        <x:f>IF(ISNUMBER('原始字段'!D6022),'原始字段'!D6022,"n.a.")</x:f>
        <x:v>1.6802</x:v>
      </x:c>
      <x:c r="I5936" s="9" t="n">
        <x:f>IF(COUNT(G5936:H5936)=2,G5936*H5936/100000000,"n.a.")</x:f>
        <x:v>-0.302436</x:v>
      </x:c>
      <x:c r="J5936" s="1" t="str">
        <x:v>日频齐全；折算事件未独立核实</x:v>
      </x:c>
    </x:row>
    <x:row r="5937" ht="25" customHeight="1">
      <x:c r="A5937" s="1" t="str">
        <x:v>科创50</x:v>
      </x:c>
      <x:c r="B5937" s="1" t="str">
        <x:v>588180.SH</x:v>
      </x:c>
      <x:c r="C5937" s="1" t="str">
        <x:v>国联安上证科创板50ETF</x:v>
      </x:c>
      <x:c r="D5937" s="7" t="d">
        <x:v>2026-08-26T00:00:00.000Z</x:v>
      </x:c>
      <x:c r="E5937" s="8" t="n">
        <x:f>IF(ISNUMBER('原始字段'!C5928),'原始字段'!C5928,"n.a.")</x:f>
        <x:v>734853700</x:v>
      </x:c>
      <x:c r="F5937" s="8" t="n">
        <x:f>IF(ISNUMBER('原始字段'!C6024),'原始字段'!C6024,"n.a.")</x:f>
        <x:v>738353700</x:v>
      </x:c>
      <x:c r="G5937" s="8" t="n">
        <x:f>IF(COUNT(E5937:F5937)=2,F5937-E5937,"n.a.")</x:f>
        <x:v>3500000</x:v>
      </x:c>
      <x:c r="H5937" s="9" t="n">
        <x:f>IF(ISNUMBER('原始字段'!D6024),'原始字段'!D6024,"n.a.")</x:f>
        <x:v>1.0673</x:v>
      </x:c>
      <x:c r="I5937" s="9" t="n">
        <x:f>IF(COUNT(G5937:H5937)=2,G5937*H5937/100000000,"n.a.")</x:f>
        <x:v>0.03735549999999999</x:v>
      </x:c>
      <x:c r="J5937" s="1" t="str">
        <x:v>日频齐全；折算事件未独立核实</x:v>
      </x:c>
    </x:row>
    <x:row r="5938" ht="25" customHeight="1">
      <x:c r="A5938" s="1" t="str">
        <x:v>科创50</x:v>
      </x:c>
      <x:c r="B5938" s="1" t="str">
        <x:v>588050.SH</x:v>
      </x:c>
      <x:c r="C5938" s="1" t="str">
        <x:v>工银上证科创板50ETF</x:v>
      </x:c>
      <x:c r="D5938" s="7" t="d">
        <x:v>2026-08-26T00:00:00.000Z</x:v>
      </x:c>
      <x:c r="E5938" s="8" t="n">
        <x:f>IF(ISNUMBER('原始字段'!C5923),'原始字段'!C5923,"n.a.")</x:f>
        <x:v>6435241300</x:v>
      </x:c>
      <x:c r="F5938" s="8" t="n">
        <x:f>IF(ISNUMBER('原始字段'!C6019),'原始字段'!C6019,"n.a.")</x:f>
        <x:v>6433241300</x:v>
      </x:c>
      <x:c r="G5938" s="8" t="n">
        <x:f>IF(COUNT(E5938:F5938)=2,F5938-E5938,"n.a.")</x:f>
        <x:v>-2000000</x:v>
      </x:c>
      <x:c r="H5938" s="9" t="n">
        <x:f>IF(ISNUMBER('原始字段'!D6019),'原始字段'!D6019,"n.a.")</x:f>
        <x:v>1.6744</x:v>
      </x:c>
      <x:c r="I5938" s="9" t="n">
        <x:f>IF(COUNT(G5938:H5938)=2,G5938*H5938/100000000,"n.a.")</x:f>
        <x:v>-0.033488</x:v>
      </x:c>
      <x:c r="J5938" s="1" t="str">
        <x:v>日频齐全；折算事件未独立核实</x:v>
      </x:c>
    </x:row>
    <x:row r="5939" ht="25" customHeight="1">
      <x:c r="A5939" s="1" t="str">
        <x:v>沪深300</x:v>
      </x:c>
      <x:c r="B5939" s="1" t="str">
        <x:v>159393.SZ</x:v>
      </x:c>
      <x:c r="C5939" s="1" t="str">
        <x:v>万家沪深300ETF</x:v>
      </x:c>
      <x:c r="D5939" s="7" t="d">
        <x:v>2026-08-27T00:00:00.000Z</x:v>
      </x:c>
      <x:c r="E5939" s="8" t="n">
        <x:f>IF(ISNUMBER('原始字段'!C5943),'原始字段'!C5943,"n.a.")</x:f>
        <x:v>95146342</x:v>
      </x:c>
      <x:c r="F5939" s="8" t="n">
        <x:f>IF(ISNUMBER('原始字段'!C6039),'原始字段'!C6039,"n.a.")</x:f>
        <x:v>95146342</x:v>
      </x:c>
      <x:c r="G5939" s="8" t="n">
        <x:f>IF(COUNT(E5939:F5939)=2,F5939-E5939,"n.a.")</x:f>
        <x:v>0</x:v>
      </x:c>
      <x:c r="H5939" s="9" t="n">
        <x:f>IF(ISNUMBER('原始字段'!D6039),'原始字段'!D6039,"n.a.")</x:f>
        <x:v>4.9867</x:v>
      </x:c>
      <x:c r="I5939" s="9" t="n">
        <x:f>IF(COUNT(G5939:H5939)=2,G5939*H5939/100000000,"n.a.")</x:f>
        <x:v>0</x:v>
      </x:c>
      <x:c r="J5939" s="1" t="str">
        <x:v>日频齐全；折算事件未独立核实</x:v>
      </x:c>
    </x:row>
    <x:row r="5940" ht="25" customHeight="1">
      <x:c r="A5940" s="1" t="str">
        <x:v>沪深300</x:v>
      </x:c>
      <x:c r="B5940" s="1" t="str">
        <x:v>515660.SH</x:v>
      </x:c>
      <x:c r="C5940" s="1" t="str">
        <x:v>国联安沪深300ETF</x:v>
      </x:c>
      <x:c r="D5940" s="7" t="d">
        <x:v>2026-08-27T00:00:00.000Z</x:v>
      </x:c>
      <x:c r="E5940" s="8" t="n">
        <x:f>IF(ISNUMBER('原始字段'!C6004),'原始字段'!C6004,"n.a.")</x:f>
        <x:v>432694200</x:v>
      </x:c>
      <x:c r="F5940" s="8" t="n">
        <x:f>IF(ISNUMBER('原始字段'!C6100),'原始字段'!C6100,"n.a.")</x:f>
        <x:v>432694200</x:v>
      </x:c>
      <x:c r="G5940" s="8" t="n">
        <x:f>IF(COUNT(E5940:F5940)=2,F5940-E5940,"n.a.")</x:f>
        <x:v>0</x:v>
      </x:c>
      <x:c r="H5940" s="9" t="n">
        <x:f>IF(ISNUMBER('原始字段'!D6100),'原始字段'!D6100,"n.a.")</x:f>
        <x:v>5.8775</x:v>
      </x:c>
      <x:c r="I5940" s="9" t="n">
        <x:f>IF(COUNT(G5940:H5940)=2,G5940*H5940/100000000,"n.a.")</x:f>
        <x:v>0</x:v>
      </x:c>
      <x:c r="J5940" s="1" t="str">
        <x:v>日频齐全；折算事件未独立核实</x:v>
      </x:c>
    </x:row>
    <x:row r="5941" ht="25" customHeight="1">
      <x:c r="A5941" s="1" t="str">
        <x:v>沪深300</x:v>
      </x:c>
      <x:c r="B5941" s="1" t="str">
        <x:v>515360.SH</x:v>
      </x:c>
      <x:c r="C5941" s="1" t="str">
        <x:v>方正富邦沪深300ETF</x:v>
      </x:c>
      <x:c r="D5941" s="7" t="d">
        <x:v>2026-08-27T00:00:00.000Z</x:v>
      </x:c>
      <x:c r="E5941" s="8" t="n">
        <x:f>IF(ISNUMBER('原始字段'!C5999),'原始字段'!C5999,"n.a.")</x:f>
        <x:v>37779300</x:v>
      </x:c>
      <x:c r="F5941" s="8" t="n">
        <x:f>IF(ISNUMBER('原始字段'!C6095),'原始字段'!C6095,"n.a.")</x:f>
        <x:v>37779300</x:v>
      </x:c>
      <x:c r="G5941" s="8" t="n">
        <x:f>IF(COUNT(E5941:F5941)=2,F5941-E5941,"n.a.")</x:f>
        <x:v>0</x:v>
      </x:c>
      <x:c r="H5941" s="9" t="n">
        <x:f>IF(ISNUMBER('原始字段'!D6095),'原始字段'!D6095,"n.a.")</x:f>
        <x:v>6.8191</x:v>
      </x:c>
      <x:c r="I5941" s="9" t="n">
        <x:f>IF(COUNT(G5941:H5941)=2,G5941*H5941/100000000,"n.a.")</x:f>
        <x:v>0</x:v>
      </x:c>
      <x:c r="J5941" s="1" t="str">
        <x:v>日频齐全；折算事件未独立核实</x:v>
      </x:c>
    </x:row>
    <x:row r="5942" ht="25" customHeight="1">
      <x:c r="A5942" s="1" t="str">
        <x:v>沪深300</x:v>
      </x:c>
      <x:c r="B5942" s="1" t="str">
        <x:v>510320.SH</x:v>
      </x:c>
      <x:c r="C5942" s="1" t="str">
        <x:v>中金沪深300ETF</x:v>
      </x:c>
      <x:c r="D5942" s="7" t="d">
        <x:v>2026-08-27T00:00:00.000Z</x:v>
      </x:c>
      <x:c r="E5942" s="8" t="n">
        <x:f>IF(ISNUMBER('原始字段'!C5976),'原始字段'!C5976,"n.a.")</x:f>
        <x:v>631068500</x:v>
      </x:c>
      <x:c r="F5942" s="8" t="n">
        <x:f>IF(ISNUMBER('原始字段'!C6072),'原始字段'!C6072,"n.a.")</x:f>
        <x:v>631068500</x:v>
      </x:c>
      <x:c r="G5942" s="8" t="n">
        <x:f>IF(COUNT(E5942:F5942)=2,F5942-E5942,"n.a.")</x:f>
        <x:v>0</x:v>
      </x:c>
      <x:c r="H5942" s="9" t="n">
        <x:f>IF(ISNUMBER('原始字段'!D6072),'原始字段'!D6072,"n.a.")</x:f>
        <x:v>1.2624</x:v>
      </x:c>
      <x:c r="I5942" s="9" t="n">
        <x:f>IF(COUNT(G5942:H5942)=2,G5942*H5942/100000000,"n.a.")</x:f>
        <x:v>0</x:v>
      </x:c>
      <x:c r="J5942" s="1" t="str">
        <x:v>日频齐全；折算事件未独立核实</x:v>
      </x:c>
    </x:row>
    <x:row r="5943" ht="25" customHeight="1">
      <x:c r="A5943" s="1" t="str">
        <x:v>沪深300</x:v>
      </x:c>
      <x:c r="B5943" s="1" t="str">
        <x:v>510360.SH</x:v>
      </x:c>
      <x:c r="C5943" s="1" t="str">
        <x:v>广发沪深300ETF</x:v>
      </x:c>
      <x:c r="D5943" s="7" t="d">
        <x:v>2026-08-27T00:00:00.000Z</x:v>
      </x:c>
      <x:c r="E5943" s="8" t="n">
        <x:f>IF(ISNUMBER('原始字段'!C5979),'原始字段'!C5979,"n.a.")</x:f>
        <x:v>1790381200</x:v>
      </x:c>
      <x:c r="F5943" s="8" t="n">
        <x:f>IF(ISNUMBER('原始字段'!C6075),'原始字段'!C6075,"n.a.")</x:f>
        <x:v>1790381200</x:v>
      </x:c>
      <x:c r="G5943" s="8" t="n">
        <x:f>IF(COUNT(E5943:F5943)=2,F5943-E5943,"n.a.")</x:f>
        <x:v>0</x:v>
      </x:c>
      <x:c r="H5943" s="9" t="n">
        <x:f>IF(ISNUMBER('原始字段'!D6075),'原始字段'!D6075,"n.a.")</x:f>
        <x:v>1.7972</x:v>
      </x:c>
      <x:c r="I5943" s="9" t="n">
        <x:f>IF(COUNT(G5943:H5943)=2,G5943*H5943/100000000,"n.a.")</x:f>
        <x:v>0</x:v>
      </x:c>
      <x:c r="J5943" s="1" t="str">
        <x:v>日频齐全；折算事件未独立核实</x:v>
      </x:c>
    </x:row>
    <x:row r="5944" ht="25" customHeight="1">
      <x:c r="A5944" s="1" t="str">
        <x:v>沪深300</x:v>
      </x:c>
      <x:c r="B5944" s="1" t="str">
        <x:v>515330.SH</x:v>
      </x:c>
      <x:c r="C5944" s="1" t="str">
        <x:v>天弘沪深300ETF</x:v>
      </x:c>
      <x:c r="D5944" s="7" t="d">
        <x:v>2026-08-27T00:00:00.000Z</x:v>
      </x:c>
      <x:c r="E5944" s="8" t="n">
        <x:f>IF(ISNUMBER('原始字段'!C5997),'原始字段'!C5997,"n.a.")</x:f>
        <x:v>6182709500</x:v>
      </x:c>
      <x:c r="F5944" s="8" t="n">
        <x:f>IF(ISNUMBER('原始字段'!C6093),'原始字段'!C6093,"n.a.")</x:f>
        <x:v>6179709500</x:v>
      </x:c>
      <x:c r="G5944" s="8" t="n">
        <x:f>IF(COUNT(E5944:F5944)=2,F5944-E5944,"n.a.")</x:f>
        <x:v>-3000000</x:v>
      </x:c>
      <x:c r="H5944" s="9" t="n">
        <x:f>IF(ISNUMBER('原始字段'!D6093),'原始字段'!D6093,"n.a.")</x:f>
        <x:v>1.3506</x:v>
      </x:c>
      <x:c r="I5944" s="9" t="n">
        <x:f>IF(COUNT(G5944:H5944)=2,G5944*H5944/100000000,"n.a.")</x:f>
        <x:v>-0.040518</x:v>
      </x:c>
      <x:c r="J5944" s="1" t="str">
        <x:v>日频齐全；折算事件未独立核实</x:v>
      </x:c>
    </x:row>
    <x:row r="5945" ht="25" customHeight="1">
      <x:c r="A5945" s="1" t="str">
        <x:v>沪深300</x:v>
      </x:c>
      <x:c r="B5945" s="1" t="str">
        <x:v>510330.SH</x:v>
      </x:c>
      <x:c r="C5945" s="1" t="str">
        <x:v>华夏沪深300ETF</x:v>
      </x:c>
      <x:c r="D5945" s="7" t="d">
        <x:v>2026-08-27T00:00:00.000Z</x:v>
      </x:c>
      <x:c r="E5945" s="8" t="n">
        <x:f>IF(ISNUMBER('原始字段'!C5977),'原始字段'!C5977,"n.a.")</x:f>
        <x:v>8428749800</x:v>
      </x:c>
      <x:c r="F5945" s="8" t="n">
        <x:f>IF(ISNUMBER('原始字段'!C6073),'原始字段'!C6073,"n.a.")</x:f>
        <x:v>8399949800</x:v>
      </x:c>
      <x:c r="G5945" s="8" t="n">
        <x:f>IF(COUNT(E5945:F5945)=2,F5945-E5945,"n.a.")</x:f>
        <x:v>-28800000</x:v>
      </x:c>
      <x:c r="H5945" s="9" t="n">
        <x:f>IF(ISNUMBER('原始字段'!D6073),'原始字段'!D6073,"n.a.")</x:f>
        <x:v>4.8974</x:v>
      </x:c>
      <x:c r="I5945" s="9" t="n">
        <x:f>IF(COUNT(G5945:H5945)=2,G5945*H5945/100000000,"n.a.")</x:f>
        <x:v>-1.4104512</x:v>
      </x:c>
      <x:c r="J5945" s="1" t="str">
        <x:v>日频齐全；折算事件未独立核实</x:v>
      </x:c>
    </x:row>
    <x:row r="5946" ht="25" customHeight="1">
      <x:c r="A5946" s="1" t="str">
        <x:v>沪深300</x:v>
      </x:c>
      <x:c r="B5946" s="1" t="str">
        <x:v>510370.SH</x:v>
      </x:c>
      <x:c r="C5946" s="1" t="str">
        <x:v>兴业沪深300ETF</x:v>
      </x:c>
      <x:c r="D5946" s="7" t="d">
        <x:v>2026-08-27T00:00:00.000Z</x:v>
      </x:c>
      <x:c r="E5946" s="8" t="n">
        <x:f>IF(ISNUMBER('原始字段'!C5980),'原始字段'!C5980,"n.a.")</x:f>
        <x:v>87258100</x:v>
      </x:c>
      <x:c r="F5946" s="8" t="n">
        <x:f>IF(ISNUMBER('原始字段'!C6076),'原始字段'!C6076,"n.a.")</x:f>
        <x:v>87258100</x:v>
      </x:c>
      <x:c r="G5946" s="8" t="n">
        <x:f>IF(COUNT(E5946:F5946)=2,F5946-E5946,"n.a.")</x:f>
        <x:v>0</x:v>
      </x:c>
      <x:c r="H5946" s="9" t="n">
        <x:f>IF(ISNUMBER('原始字段'!D6076),'原始字段'!D6076,"n.a.")</x:f>
        <x:v>1.0407</x:v>
      </x:c>
      <x:c r="I5946" s="9" t="n">
        <x:f>IF(COUNT(G5946:H5946)=2,G5946*H5946/100000000,"n.a.")</x:f>
        <x:v>0</x:v>
      </x:c>
      <x:c r="J5946" s="1" t="str">
        <x:v>日频齐全；折算事件未独立核实</x:v>
      </x:c>
    </x:row>
    <x:row r="5947" ht="25" customHeight="1">
      <x:c r="A5947" s="1" t="str">
        <x:v>沪深300</x:v>
      </x:c>
      <x:c r="B5947" s="1" t="str">
        <x:v>159919.SZ</x:v>
      </x:c>
      <x:c r="C5947" s="1" t="str">
        <x:v>嘉实沪深300ETF</x:v>
      </x:c>
      <x:c r="D5947" s="7" t="d">
        <x:v>2026-08-27T00:00:00.000Z</x:v>
      </x:c>
      <x:c r="E5947" s="8" t="n">
        <x:f>IF(ISNUMBER('原始字段'!C5960),'原始字段'!C5960,"n.a.")</x:f>
        <x:v>6303816676</x:v>
      </x:c>
      <x:c r="F5947" s="8" t="n">
        <x:f>IF(ISNUMBER('原始字段'!C6056),'原始字段'!C6056,"n.a.")</x:f>
        <x:v>6284916676</x:v>
      </x:c>
      <x:c r="G5947" s="8" t="n">
        <x:f>IF(COUNT(E5947:F5947)=2,F5947-E5947,"n.a.")</x:f>
        <x:v>-18900000</x:v>
      </x:c>
      <x:c r="H5947" s="9" t="n">
        <x:f>IF(ISNUMBER('原始字段'!D6056),'原始字段'!D6056,"n.a.")</x:f>
        <x:v>4.9039</x:v>
      </x:c>
      <x:c r="I5947" s="9" t="n">
        <x:f>IF(COUNT(G5947:H5947)=2,G5947*H5947/100000000,"n.a.")</x:f>
        <x:v>-0.9268371</x:v>
      </x:c>
      <x:c r="J5947" s="1" t="str">
        <x:v>日频齐全；折算事件未独立核实</x:v>
      </x:c>
    </x:row>
    <x:row r="5948" ht="25" customHeight="1">
      <x:c r="A5948" s="1" t="str">
        <x:v>沪深300</x:v>
      </x:c>
      <x:c r="B5948" s="1" t="str">
        <x:v>159673.SZ</x:v>
      </x:c>
      <x:c r="C5948" s="1" t="str">
        <x:v>鹏华沪深300ETF</x:v>
      </x:c>
      <x:c r="D5948" s="7" t="d">
        <x:v>2026-08-27T00:00:00.000Z</x:v>
      </x:c>
      <x:c r="E5948" s="8" t="n">
        <x:f>IF(ISNUMBER('原始字段'!C5952),'原始字段'!C5952,"n.a.")</x:f>
        <x:v>1777528385</x:v>
      </x:c>
      <x:c r="F5948" s="8" t="n">
        <x:f>IF(ISNUMBER('原始字段'!C6048),'原始字段'!C6048,"n.a.")</x:f>
        <x:v>1777528385</x:v>
      </x:c>
      <x:c r="G5948" s="8" t="n">
        <x:f>IF(COUNT(E5948:F5948)=2,F5948-E5948,"n.a.")</x:f>
        <x:v>0</x:v>
      </x:c>
      <x:c r="H5948" s="9" t="n">
        <x:f>IF(ISNUMBER('原始字段'!D6048),'原始字段'!D6048,"n.a.")</x:f>
        <x:v>1.2944</x:v>
      </x:c>
      <x:c r="I5948" s="9" t="n">
        <x:f>IF(COUNT(G5948:H5948)=2,G5948*H5948/100000000,"n.a.")</x:f>
        <x:v>0</x:v>
      </x:c>
      <x:c r="J5948" s="1" t="str">
        <x:v>日频齐全；折算事件未独立核实</x:v>
      </x:c>
    </x:row>
    <x:row r="5949" ht="25" customHeight="1">
      <x:c r="A5949" s="1" t="str">
        <x:v>沪深300</x:v>
      </x:c>
      <x:c r="B5949" s="1" t="str">
        <x:v>159300.SZ</x:v>
      </x:c>
      <x:c r="C5949" s="1" t="str">
        <x:v>富国沪深300ETF</x:v>
      </x:c>
      <x:c r="D5949" s="7" t="d">
        <x:v>2026-08-27T00:00:00.000Z</x:v>
      </x:c>
      <x:c r="E5949" s="8" t="n">
        <x:f>IF(ISNUMBER('原始字段'!C5940),'原始字段'!C5940,"n.a.")</x:f>
        <x:v>372658097</x:v>
      </x:c>
      <x:c r="F5949" s="8" t="n">
        <x:f>IF(ISNUMBER('原始字段'!C6036),'原始字段'!C6036,"n.a.")</x:f>
        <x:v>368158097</x:v>
      </x:c>
      <x:c r="G5949" s="8" t="n">
        <x:f>IF(COUNT(E5949:F5949)=2,F5949-E5949,"n.a.")</x:f>
        <x:v>-4500000</x:v>
      </x:c>
      <x:c r="H5949" s="9" t="n">
        <x:f>IF(ISNUMBER('原始字段'!D6036),'原始字段'!D6036,"n.a.")</x:f>
        <x:v>5.0362</x:v>
      </x:c>
      <x:c r="I5949" s="9" t="n">
        <x:f>IF(COUNT(G5949:H5949)=2,G5949*H5949/100000000,"n.a.")</x:f>
        <x:v>-0.226629</x:v>
      </x:c>
      <x:c r="J5949" s="1" t="str">
        <x:v>日频齐全；折算事件未独立核实</x:v>
      </x:c>
    </x:row>
    <x:row r="5950" ht="25" customHeight="1">
      <x:c r="A5950" s="1" t="str">
        <x:v>沪深300</x:v>
      </x:c>
      <x:c r="B5950" s="1" t="str">
        <x:v>510380.SH</x:v>
      </x:c>
      <x:c r="C5950" s="1" t="str">
        <x:v>国寿安保沪深300ETF</x:v>
      </x:c>
      <x:c r="D5950" s="7" t="d">
        <x:v>2026-08-27T00:00:00.000Z</x:v>
      </x:c>
      <x:c r="E5950" s="8" t="n">
        <x:f>IF(ISNUMBER('原始字段'!C5981),'原始字段'!C5981,"n.a.")</x:f>
        <x:v>1461802400</x:v>
      </x:c>
      <x:c r="F5950" s="8" t="n">
        <x:f>IF(ISNUMBER('原始字段'!C6077),'原始字段'!C6077,"n.a.")</x:f>
        <x:v>1461802400</x:v>
      </x:c>
      <x:c r="G5950" s="8" t="n">
        <x:f>IF(COUNT(E5950:F5950)=2,F5950-E5950,"n.a.")</x:f>
        <x:v>0</x:v>
      </x:c>
      <x:c r="H5950" s="9" t="n">
        <x:f>IF(ISNUMBER('原始字段'!D6077),'原始字段'!D6077,"n.a.")</x:f>
        <x:v>1.401</x:v>
      </x:c>
      <x:c r="I5950" s="9" t="n">
        <x:f>IF(COUNT(G5950:H5950)=2,G5950*H5950/100000000,"n.a.")</x:f>
        <x:v>0</x:v>
      </x:c>
      <x:c r="J5950" s="1" t="str">
        <x:v>日频齐全；折算事件未独立核实</x:v>
      </x:c>
    </x:row>
    <x:row r="5951" ht="25" customHeight="1">
      <x:c r="A5951" s="1" t="str">
        <x:v>沪深300</x:v>
      </x:c>
      <x:c r="B5951" s="1" t="str">
        <x:v>515380.SH</x:v>
      </x:c>
      <x:c r="C5951" s="1" t="str">
        <x:v>泰康沪深300ETF</x:v>
      </x:c>
      <x:c r="D5951" s="7" t="d">
        <x:v>2026-08-27T00:00:00.000Z</x:v>
      </x:c>
      <x:c r="E5951" s="8" t="n">
        <x:f>IF(ISNUMBER('原始字段'!C6000),'原始字段'!C6000,"n.a.")</x:f>
        <x:v>664299800</x:v>
      </x:c>
      <x:c r="F5951" s="8" t="n">
        <x:f>IF(ISNUMBER('原始字段'!C6096),'原始字段'!C6096,"n.a.")</x:f>
        <x:v>663399800</x:v>
      </x:c>
      <x:c r="G5951" s="8" t="n">
        <x:f>IF(COUNT(E5951:F5951)=2,F5951-E5951,"n.a.")</x:f>
        <x:v>-900000</x:v>
      </x:c>
      <x:c r="H5951" s="9" t="n">
        <x:f>IF(ISNUMBER('原始字段'!D6096),'原始字段'!D6096,"n.a.")</x:f>
        <x:v>5.4585</x:v>
      </x:c>
      <x:c r="I5951" s="9" t="n">
        <x:f>IF(COUNT(G5951:H5951)=2,G5951*H5951/100000000,"n.a.")</x:f>
        <x:v>-0.0491265</x:v>
      </x:c>
      <x:c r="J5951" s="1" t="str">
        <x:v>日频齐全；折算事件未独立核实</x:v>
      </x:c>
    </x:row>
    <x:row r="5952" ht="25" customHeight="1">
      <x:c r="A5952" s="1" t="str">
        <x:v>沪深300</x:v>
      </x:c>
      <x:c r="B5952" s="1" t="str">
        <x:v>510350.SH</x:v>
      </x:c>
      <x:c r="C5952" s="1" t="str">
        <x:v>工银沪深300ETF</x:v>
      </x:c>
      <x:c r="D5952" s="7" t="d">
        <x:v>2026-08-27T00:00:00.000Z</x:v>
      </x:c>
      <x:c r="E5952" s="8" t="n">
        <x:f>IF(ISNUMBER('原始字段'!C5978),'原始字段'!C5978,"n.a.")</x:f>
        <x:v>676914700</x:v>
      </x:c>
      <x:c r="F5952" s="8" t="n">
        <x:f>IF(ISNUMBER('原始字段'!C6074),'原始字段'!C6074,"n.a.")</x:f>
        <x:v>676914700</x:v>
      </x:c>
      <x:c r="G5952" s="8" t="n">
        <x:f>IF(COUNT(E5952:F5952)=2,F5952-E5952,"n.a.")</x:f>
        <x:v>0</x:v>
      </x:c>
      <x:c r="H5952" s="9" t="n">
        <x:f>IF(ISNUMBER('原始字段'!D6074),'原始字段'!D6074,"n.a.")</x:f>
        <x:v>4.9442</x:v>
      </x:c>
      <x:c r="I5952" s="9" t="n">
        <x:f>IF(COUNT(G5952:H5952)=2,G5952*H5952/100000000,"n.a.")</x:f>
        <x:v>0</x:v>
      </x:c>
      <x:c r="J5952" s="1" t="str">
        <x:v>日频齐全；折算事件未独立核实</x:v>
      </x:c>
    </x:row>
    <x:row r="5953" ht="25" customHeight="1">
      <x:c r="A5953" s="1" t="str">
        <x:v>沪深300</x:v>
      </x:c>
      <x:c r="B5953" s="1" t="str">
        <x:v>563520.SH</x:v>
      </x:c>
      <x:c r="C5953" s="1" t="str">
        <x:v>永赢沪深300ETF</x:v>
      </x:c>
      <x:c r="D5953" s="7" t="d">
        <x:v>2026-08-27T00:00:00.000Z</x:v>
      </x:c>
      <x:c r="E5953" s="8" t="n">
        <x:f>IF(ISNUMBER('原始字段'!C6015),'原始字段'!C6015,"n.a.")</x:f>
        <x:v>430065000</x:v>
      </x:c>
      <x:c r="F5953" s="8" t="n">
        <x:f>IF(ISNUMBER('原始字段'!C6111),'原始字段'!C6111,"n.a.")</x:f>
        <x:v>430065000</x:v>
      </x:c>
      <x:c r="G5953" s="8" t="n">
        <x:f>IF(COUNT(E5953:F5953)=2,F5953-E5953,"n.a.")</x:f>
        <x:v>0</x:v>
      </x:c>
      <x:c r="H5953" s="9" t="n">
        <x:f>IF(ISNUMBER('原始字段'!D6111),'原始字段'!D6111,"n.a.")</x:f>
        <x:v>1.2084</x:v>
      </x:c>
      <x:c r="I5953" s="9" t="n">
        <x:f>IF(COUNT(G5953:H5953)=2,G5953*H5953/100000000,"n.a.")</x:f>
        <x:v>0</x:v>
      </x:c>
      <x:c r="J5953" s="1" t="str">
        <x:v>日频齐全；折算事件未独立核实</x:v>
      </x:c>
    </x:row>
    <x:row r="5954" ht="25" customHeight="1">
      <x:c r="A5954" s="1" t="str">
        <x:v>沪深300</x:v>
      </x:c>
      <x:c r="B5954" s="1" t="str">
        <x:v>510300.SH</x:v>
      </x:c>
      <x:c r="C5954" s="1" t="str">
        <x:v>华泰柏瑞沪深300ETF</x:v>
      </x:c>
      <x:c r="D5954" s="7" t="d">
        <x:v>2026-08-27T00:00:00.000Z</x:v>
      </x:c>
      <x:c r="E5954" s="8" t="n">
        <x:f>IF(ISNUMBER('原始字段'!C5974),'原始字段'!C5974,"n.a.")</x:f>
        <x:v>23853187700</x:v>
      </x:c>
      <x:c r="F5954" s="8" t="n">
        <x:f>IF(ISNUMBER('原始字段'!C6070),'原始字段'!C6070,"n.a.")</x:f>
        <x:v>23578687700</x:v>
      </x:c>
      <x:c r="G5954" s="8" t="n">
        <x:f>IF(COUNT(E5954:F5954)=2,F5954-E5954,"n.a.")</x:f>
        <x:v>-274500000</x:v>
      </x:c>
      <x:c r="H5954" s="9" t="n">
        <x:f>IF(ISNUMBER('原始字段'!D6070),'原始字段'!D6070,"n.a.")</x:f>
        <x:v>4.6963</x:v>
      </x:c>
      <x:c r="I5954" s="9" t="n">
        <x:f>IF(COUNT(G5954:H5954)=2,G5954*H5954/100000000,"n.a.")</x:f>
        <x:v>-12.8913435</x:v>
      </x:c>
      <x:c r="J5954" s="1" t="str">
        <x:v>日频齐全；折算事件未独立核实</x:v>
      </x:c>
    </x:row>
    <x:row r="5955" ht="25" customHeight="1">
      <x:c r="A5955" s="1" t="str">
        <x:v>沪深300</x:v>
      </x:c>
      <x:c r="B5955" s="1" t="str">
        <x:v>515310.SH</x:v>
      </x:c>
      <x:c r="C5955" s="1" t="str">
        <x:v>汇添富沪深300ETF</x:v>
      </x:c>
      <x:c r="D5955" s="7" t="d">
        <x:v>2026-08-27T00:00:00.000Z</x:v>
      </x:c>
      <x:c r="E5955" s="8" t="n">
        <x:f>IF(ISNUMBER('原始字段'!C5996),'原始字段'!C5996,"n.a.")</x:f>
        <x:v>328611200</x:v>
      </x:c>
      <x:c r="F5955" s="8" t="n">
        <x:f>IF(ISNUMBER('原始字段'!C6092),'原始字段'!C6092,"n.a.")</x:f>
        <x:v>325111200</x:v>
      </x:c>
      <x:c r="G5955" s="8" t="n">
        <x:f>IF(COUNT(E5955:F5955)=2,F5955-E5955,"n.a.")</x:f>
        <x:v>-3500000</x:v>
      </x:c>
      <x:c r="H5955" s="9" t="n">
        <x:f>IF(ISNUMBER('原始字段'!D6092),'原始字段'!D6092,"n.a.")</x:f>
        <x:v>1.3957</x:v>
      </x:c>
      <x:c r="I5955" s="9" t="n">
        <x:f>IF(COUNT(G5955:H5955)=2,G5955*H5955/100000000,"n.a.")</x:f>
        <x:v>-0.0488495</x:v>
      </x:c>
      <x:c r="J5955" s="1" t="str">
        <x:v>日频齐全；折算事件未独立核实</x:v>
      </x:c>
    </x:row>
    <x:row r="5956" ht="25" customHeight="1">
      <x:c r="A5956" s="1" t="str">
        <x:v>沪深300</x:v>
      </x:c>
      <x:c r="B5956" s="1" t="str">
        <x:v>159925.SZ</x:v>
      </x:c>
      <x:c r="C5956" s="1" t="str">
        <x:v>南方沪深300ETF</x:v>
      </x:c>
      <x:c r="D5956" s="7" t="d">
        <x:v>2026-08-27T00:00:00.000Z</x:v>
      </x:c>
      <x:c r="E5956" s="8" t="n">
        <x:f>IF(ISNUMBER('原始字段'!C5962),'原始字段'!C5962,"n.a.")</x:f>
        <x:v>627620856</x:v>
      </x:c>
      <x:c r="F5956" s="8" t="n">
        <x:f>IF(ISNUMBER('原始字段'!C6058),'原始字段'!C6058,"n.a.")</x:f>
        <x:v>629420856</x:v>
      </x:c>
      <x:c r="G5956" s="8" t="n">
        <x:f>IF(COUNT(E5956:F5956)=2,F5956-E5956,"n.a.")</x:f>
        <x:v>1800000</x:v>
      </x:c>
      <x:c r="H5956" s="9" t="n">
        <x:f>IF(ISNUMBER('原始字段'!D6058),'原始字段'!D6058,"n.a.")</x:f>
        <x:v>4.7722</x:v>
      </x:c>
      <x:c r="I5956" s="9" t="n">
        <x:f>IF(COUNT(G5956:H5956)=2,G5956*H5956/100000000,"n.a.")</x:f>
        <x:v>0.0858996</x:v>
      </x:c>
      <x:c r="J5956" s="1" t="str">
        <x:v>日频齐全；折算事件未独立核实</x:v>
      </x:c>
    </x:row>
    <x:row r="5957" ht="25" customHeight="1">
      <x:c r="A5957" s="1" t="str">
        <x:v>沪深300</x:v>
      </x:c>
      <x:c r="B5957" s="1" t="str">
        <x:v>561930.SH</x:v>
      </x:c>
      <x:c r="C5957" s="1" t="str">
        <x:v>招商沪深300ETF</x:v>
      </x:c>
      <x:c r="D5957" s="7" t="d">
        <x:v>2026-08-27T00:00:00.000Z</x:v>
      </x:c>
      <x:c r="E5957" s="8" t="n">
        <x:f>IF(ISNUMBER('原始字段'!C6011),'原始字段'!C6011,"n.a.")</x:f>
        <x:v>178260600</x:v>
      </x:c>
      <x:c r="F5957" s="8" t="n">
        <x:f>IF(ISNUMBER('原始字段'!C6107),'原始字段'!C6107,"n.a.")</x:f>
        <x:v>178260600</x:v>
      </x:c>
      <x:c r="G5957" s="8" t="n">
        <x:f>IF(COUNT(E5957:F5957)=2,F5957-E5957,"n.a.")</x:f>
        <x:v>0</x:v>
      </x:c>
      <x:c r="H5957" s="9" t="n">
        <x:f>IF(ISNUMBER('原始字段'!D6107),'原始字段'!D6107,"n.a.")</x:f>
        <x:v>1.5806</x:v>
      </x:c>
      <x:c r="I5957" s="9" t="n">
        <x:f>IF(COUNT(G5957:H5957)=2,G5957*H5957/100000000,"n.a.")</x:f>
        <x:v>0</x:v>
      </x:c>
      <x:c r="J5957" s="1" t="str">
        <x:v>日频齐全；折算事件未独立核实</x:v>
      </x:c>
    </x:row>
    <x:row r="5958" ht="25" customHeight="1">
      <x:c r="A5958" s="1" t="str">
        <x:v>沪深300</x:v>
      </x:c>
      <x:c r="B5958" s="1" t="str">
        <x:v>515350.SH</x:v>
      </x:c>
      <x:c r="C5958" s="1" t="str">
        <x:v>民生加银沪深300ETF</x:v>
      </x:c>
      <x:c r="D5958" s="7" t="d">
        <x:v>2026-08-27T00:00:00.000Z</x:v>
      </x:c>
      <x:c r="E5958" s="8" t="n">
        <x:f>IF(ISNUMBER('原始字段'!C5998),'原始字段'!C5998,"n.a.")</x:f>
        <x:v>12599200</x:v>
      </x:c>
      <x:c r="F5958" s="8" t="n">
        <x:f>IF(ISNUMBER('原始字段'!C6094),'原始字段'!C6094,"n.a.")</x:f>
        <x:v>12599200</x:v>
      </x:c>
      <x:c r="G5958" s="8" t="n">
        <x:f>IF(COUNT(E5958:F5958)=2,F5958-E5958,"n.a.")</x:f>
        <x:v>0</x:v>
      </x:c>
      <x:c r="H5958" s="9" t="n">
        <x:f>IF(ISNUMBER('原始字段'!D6094),'原始字段'!D6094,"n.a.")</x:f>
        <x:v>6.296</x:v>
      </x:c>
      <x:c r="I5958" s="9" t="n">
        <x:f>IF(COUNT(G5958:H5958)=2,G5958*H5958/100000000,"n.a.")</x:f>
        <x:v>0</x:v>
      </x:c>
      <x:c r="J5958" s="1" t="str">
        <x:v>日频齐全；折算事件未独立核实</x:v>
      </x:c>
    </x:row>
    <x:row r="5959" ht="25" customHeight="1">
      <x:c r="A5959" s="1" t="str">
        <x:v>沪深300</x:v>
      </x:c>
      <x:c r="B5959" s="1" t="str">
        <x:v>510310.SH</x:v>
      </x:c>
      <x:c r="C5959" s="1" t="str">
        <x:v>易方达沪深300ETF</x:v>
      </x:c>
      <x:c r="D5959" s="7" t="d">
        <x:v>2026-08-27T00:00:00.000Z</x:v>
      </x:c>
      <x:c r="E5959" s="8" t="n">
        <x:f>IF(ISNUMBER('原始字段'!C5975),'原始字段'!C5975,"n.a.")</x:f>
        <x:v>11572844000</x:v>
      </x:c>
      <x:c r="F5959" s="8" t="n">
        <x:f>IF(ISNUMBER('原始字段'!C6071),'原始字段'!C6071,"n.a.")</x:f>
        <x:v>11465744000</x:v>
      </x:c>
      <x:c r="G5959" s="8" t="n">
        <x:f>IF(COUNT(E5959:F5959)=2,F5959-E5959,"n.a.")</x:f>
        <x:v>-107100000</x:v>
      </x:c>
      <x:c r="H5959" s="9" t="n">
        <x:f>IF(ISNUMBER('原始字段'!D6071),'原始字段'!D6071,"n.a.")</x:f>
        <x:v>4.5609</x:v>
      </x:c>
      <x:c r="I5959" s="9" t="n">
        <x:f>IF(COUNT(G5959:H5959)=2,G5959*H5959/100000000,"n.a.")</x:f>
        <x:v>-4.8847239</x:v>
      </x:c>
      <x:c r="J5959" s="1" t="str">
        <x:v>日频齐全；折算事件未独立核实</x:v>
      </x:c>
    </x:row>
    <x:row r="5960" ht="25" customHeight="1">
      <x:c r="A5960" s="1" t="str">
        <x:v>沪深300</x:v>
      </x:c>
      <x:c r="B5960" s="1" t="str">
        <x:v>159330.SZ</x:v>
      </x:c>
      <x:c r="C5960" s="1" t="str">
        <x:v>东财沪深300ETF</x:v>
      </x:c>
      <x:c r="D5960" s="7" t="d">
        <x:v>2026-08-27T00:00:00.000Z</x:v>
      </x:c>
      <x:c r="E5960" s="8" t="n">
        <x:f>IF(ISNUMBER('原始字段'!C5941),'原始字段'!C5941,"n.a.")</x:f>
        <x:v>428801009</x:v>
      </x:c>
      <x:c r="F5960" s="8" t="n">
        <x:f>IF(ISNUMBER('原始字段'!C6037),'原始字段'!C6037,"n.a.")</x:f>
        <x:v>422801009</x:v>
      </x:c>
      <x:c r="G5960" s="8" t="n">
        <x:f>IF(COUNT(E5960:F5960)=2,F5960-E5960,"n.a.")</x:f>
        <x:v>-6000000</x:v>
      </x:c>
      <x:c r="H5960" s="9" t="n">
        <x:f>IF(ISNUMBER('原始字段'!D6037),'原始字段'!D6037,"n.a.")</x:f>
        <x:v>1.4523</x:v>
      </x:c>
      <x:c r="I5960" s="9" t="n">
        <x:f>IF(COUNT(G5960:H5960)=2,G5960*H5960/100000000,"n.a.")</x:f>
        <x:v>-0.087138</x:v>
      </x:c>
      <x:c r="J5960" s="1" t="str">
        <x:v>日频齐全；折算事件未独立核实</x:v>
      </x:c>
    </x:row>
    <x:row r="5961" ht="25" customHeight="1">
      <x:c r="A5961" s="1" t="str">
        <x:v>沪深300</x:v>
      </x:c>
      <x:c r="B5961" s="1" t="str">
        <x:v>510390.SH</x:v>
      </x:c>
      <x:c r="C5961" s="1" t="str">
        <x:v>平安沪深300ETF</x:v>
      </x:c>
      <x:c r="D5961" s="7" t="d">
        <x:v>2026-08-27T00:00:00.000Z</x:v>
      </x:c>
      <x:c r="E5961" s="8" t="n">
        <x:f>IF(ISNUMBER('原始字段'!C5982),'原始字段'!C5982,"n.a.")</x:f>
        <x:v>135650000</x:v>
      </x:c>
      <x:c r="F5961" s="8" t="n">
        <x:f>IF(ISNUMBER('原始字段'!C6078),'原始字段'!C6078,"n.a.")</x:f>
        <x:v>135650000</x:v>
      </x:c>
      <x:c r="G5961" s="8" t="n">
        <x:f>IF(COUNT(E5961:F5961)=2,F5961-E5961,"n.a.")</x:f>
        <x:v>0</x:v>
      </x:c>
      <x:c r="H5961" s="9" t="n">
        <x:f>IF(ISNUMBER('原始字段'!D6078),'原始字段'!D6078,"n.a.")</x:f>
        <x:v>5.3282</x:v>
      </x:c>
      <x:c r="I5961" s="9" t="n">
        <x:f>IF(COUNT(G5961:H5961)=2,G5961*H5961/100000000,"n.a.")</x:f>
        <x:v>0</x:v>
      </x:c>
      <x:c r="J5961" s="1" t="str">
        <x:v>日频齐全；折算事件未独立核实</x:v>
      </x:c>
    </x:row>
    <x:row r="5962" ht="25" customHeight="1">
      <x:c r="A5962" s="1" t="str">
        <x:v>沪深300</x:v>
      </x:c>
      <x:c r="B5962" s="1" t="str">
        <x:v>515390.SH</x:v>
      </x:c>
      <x:c r="C5962" s="1" t="str">
        <x:v>华安沪深300ETF</x:v>
      </x:c>
      <x:c r="D5962" s="7" t="d">
        <x:v>2026-08-27T00:00:00.000Z</x:v>
      </x:c>
      <x:c r="E5962" s="8" t="n">
        <x:f>IF(ISNUMBER('原始字段'!C6001),'原始字段'!C6001,"n.a.")</x:f>
        <x:v>1834683000</x:v>
      </x:c>
      <x:c r="F5962" s="8" t="n">
        <x:f>IF(ISNUMBER('原始字段'!C6097),'原始字段'!C6097,"n.a.")</x:f>
        <x:v>1854683000</x:v>
      </x:c>
      <x:c r="G5962" s="8" t="n">
        <x:f>IF(COUNT(E5962:F5962)=2,F5962-E5962,"n.a.")</x:f>
        <x:v>20000000</x:v>
      </x:c>
      <x:c r="H5962" s="9" t="n">
        <x:f>IF(ISNUMBER('原始字段'!D6097),'原始字段'!D6097,"n.a.")</x:f>
        <x:v>1.3699</x:v>
      </x:c>
      <x:c r="I5962" s="9" t="n">
        <x:f>IF(COUNT(G5962:H5962)=2,G5962*H5962/100000000,"n.a.")</x:f>
        <x:v>0.27397999999999995</x:v>
      </x:c>
      <x:c r="J5962" s="1" t="str">
        <x:v>日频齐全；折算事件未独立核实</x:v>
      </x:c>
    </x:row>
    <x:row r="5963" ht="25" customHeight="1">
      <x:c r="A5963" s="1" t="str">
        <x:v>沪深300</x:v>
      </x:c>
      <x:c r="B5963" s="1" t="str">
        <x:v>515130.SH</x:v>
      </x:c>
      <x:c r="C5963" s="1" t="str">
        <x:v>博时沪深300ETF</x:v>
      </x:c>
      <x:c r="D5963" s="7" t="d">
        <x:v>2026-08-27T00:00:00.000Z</x:v>
      </x:c>
      <x:c r="E5963" s="8" t="n">
        <x:f>IF(ISNUMBER('原始字段'!C5994),'原始字段'!C5994,"n.a.")</x:f>
        <x:v>97463200</x:v>
      </x:c>
      <x:c r="F5963" s="8" t="n">
        <x:f>IF(ISNUMBER('原始字段'!C6090),'原始字段'!C6090,"n.a.")</x:f>
        <x:v>94463200</x:v>
      </x:c>
      <x:c r="G5963" s="8" t="n">
        <x:f>IF(COUNT(E5963:F5963)=2,F5963-E5963,"n.a.")</x:f>
        <x:v>-3000000</x:v>
      </x:c>
      <x:c r="H5963" s="9" t="n">
        <x:f>IF(ISNUMBER('原始字段'!D6090),'原始字段'!D6090,"n.a.")</x:f>
        <x:v>1.5542</x:v>
      </x:c>
      <x:c r="I5963" s="9" t="n">
        <x:f>IF(COUNT(G5963:H5963)=2,G5963*H5963/100000000,"n.a.")</x:f>
        <x:v>-0.046626</x:v>
      </x:c>
      <x:c r="J5963" s="1" t="str">
        <x:v>日频齐全；折算事件未独立核实</x:v>
      </x:c>
    </x:row>
    <x:row r="5964" ht="25" customHeight="1">
      <x:c r="A5964" s="1" t="str">
        <x:v>中证500</x:v>
      </x:c>
      <x:c r="B5964" s="1" t="str">
        <x:v>510530.SH</x:v>
      </x:c>
      <x:c r="C5964" s="1" t="str">
        <x:v>工银中证500ETF</x:v>
      </x:c>
      <x:c r="D5964" s="7" t="d">
        <x:v>2026-08-27T00:00:00.000Z</x:v>
      </x:c>
      <x:c r="E5964" s="8" t="n">
        <x:f>IF(ISNUMBER('原始字段'!C5985),'原始字段'!C5985,"n.a.")</x:f>
        <x:v>46979400</x:v>
      </x:c>
      <x:c r="F5964" s="8" t="n">
        <x:f>IF(ISNUMBER('原始字段'!C6081),'原始字段'!C6081,"n.a.")</x:f>
        <x:v>46979400</x:v>
      </x:c>
      <x:c r="G5964" s="8" t="n">
        <x:f>IF(COUNT(E5964:F5964)=2,F5964-E5964,"n.a.")</x:f>
        <x:v>0</x:v>
      </x:c>
      <x:c r="H5964" s="9" t="n">
        <x:f>IF(ISNUMBER('原始字段'!D6081),'原始字段'!D6081,"n.a.")</x:f>
        <x:v>8.9678</x:v>
      </x:c>
      <x:c r="I5964" s="9" t="n">
        <x:f>IF(COUNT(G5964:H5964)=2,G5964*H5964/100000000,"n.a.")</x:f>
        <x:v>0</x:v>
      </x:c>
      <x:c r="J5964" s="1" t="str">
        <x:v>日频齐全；折算事件未独立核实</x:v>
      </x:c>
    </x:row>
    <x:row r="5965" ht="25" customHeight="1">
      <x:c r="A5965" s="1" t="str">
        <x:v>中证500</x:v>
      </x:c>
      <x:c r="B5965" s="1" t="str">
        <x:v>510580.SH</x:v>
      </x:c>
      <x:c r="C5965" s="1" t="str">
        <x:v>易方达中证500ETF</x:v>
      </x:c>
      <x:c r="D5965" s="7" t="d">
        <x:v>2026-08-27T00:00:00.000Z</x:v>
      </x:c>
      <x:c r="E5965" s="8" t="n">
        <x:f>IF(ISNUMBER('原始字段'!C5989),'原始字段'!C5989,"n.a.")</x:f>
        <x:v>1143768300</x:v>
      </x:c>
      <x:c r="F5965" s="8" t="n">
        <x:f>IF(ISNUMBER('原始字段'!C6085),'原始字段'!C6085,"n.a.")</x:f>
        <x:v>1143768300</x:v>
      </x:c>
      <x:c r="G5965" s="8" t="n">
        <x:f>IF(COUNT(E5965:F5965)=2,F5965-E5965,"n.a.")</x:f>
        <x:v>0</x:v>
      </x:c>
      <x:c r="H5965" s="9" t="n">
        <x:f>IF(ISNUMBER('原始字段'!D6085),'原始字段'!D6085,"n.a.")</x:f>
        <x:v>4.1908</x:v>
      </x:c>
      <x:c r="I5965" s="9" t="n">
        <x:f>IF(COUNT(G5965:H5965)=2,G5965*H5965/100000000,"n.a.")</x:f>
        <x:v>0</x:v>
      </x:c>
      <x:c r="J5965" s="1" t="str">
        <x:v>日频齐全；折算事件未独立核实</x:v>
      </x:c>
    </x:row>
    <x:row r="5966" ht="25" customHeight="1">
      <x:c r="A5966" s="1" t="str">
        <x:v>中证500</x:v>
      </x:c>
      <x:c r="B5966" s="1" t="str">
        <x:v>159922.SZ</x:v>
      </x:c>
      <x:c r="C5966" s="1" t="str">
        <x:v>嘉实中证500ETF</x:v>
      </x:c>
      <x:c r="D5966" s="7" t="d">
        <x:v>2026-08-27T00:00:00.000Z</x:v>
      </x:c>
      <x:c r="E5966" s="8" t="n">
        <x:f>IF(ISNUMBER('原始字段'!C5961),'原始字段'!C5961,"n.a.")</x:f>
        <x:v>2796676765</x:v>
      </x:c>
      <x:c r="F5966" s="8" t="n">
        <x:f>IF(ISNUMBER('原始字段'!C6057),'原始字段'!C6057,"n.a.")</x:f>
        <x:v>2816676765</x:v>
      </x:c>
      <x:c r="G5966" s="8" t="n">
        <x:f>IF(COUNT(E5966:F5966)=2,F5966-E5966,"n.a.")</x:f>
        <x:v>20000000</x:v>
      </x:c>
      <x:c r="H5966" s="9" t="n">
        <x:f>IF(ISNUMBER('原始字段'!D6057),'原始字段'!D6057,"n.a.")</x:f>
        <x:v>3.2317</x:v>
      </x:c>
      <x:c r="I5966" s="9" t="n">
        <x:f>IF(COUNT(G5966:H5966)=2,G5966*H5966/100000000,"n.a.")</x:f>
        <x:v>0.64634</x:v>
      </x:c>
      <x:c r="J5966" s="1" t="str">
        <x:v>日频齐全；折算事件未独立核实</x:v>
      </x:c>
    </x:row>
    <x:row r="5967" ht="25" customHeight="1">
      <x:c r="A5967" s="1" t="str">
        <x:v>中证500</x:v>
      </x:c>
      <x:c r="B5967" s="1" t="str">
        <x:v>563750.SH</x:v>
      </x:c>
      <x:c r="C5967" s="1" t="str">
        <x:v>汇添富中证500ETF</x:v>
      </x:c>
      <x:c r="D5967" s="7" t="d">
        <x:v>2026-08-27T00:00:00.000Z</x:v>
      </x:c>
      <x:c r="E5967" s="8" t="n">
        <x:f>IF(ISNUMBER('原始字段'!C6016),'原始字段'!C6016,"n.a.")</x:f>
        <x:v>342237000</x:v>
      </x:c>
      <x:c r="F5967" s="8" t="n">
        <x:f>IF(ISNUMBER('原始字段'!C6112),'原始字段'!C6112,"n.a.")</x:f>
        <x:v>342237000</x:v>
      </x:c>
      <x:c r="G5967" s="8" t="n">
        <x:f>IF(COUNT(E5967:F5967)=2,F5967-E5967,"n.a.")</x:f>
        <x:v>0</x:v>
      </x:c>
      <x:c r="H5967" s="9" t="n">
        <x:f>IF(ISNUMBER('原始字段'!D6112),'原始字段'!D6112,"n.a.")</x:f>
        <x:v>1.1145</x:v>
      </x:c>
      <x:c r="I5967" s="9" t="n">
        <x:f>IF(COUNT(G5967:H5967)=2,G5967*H5967/100000000,"n.a.")</x:f>
        <x:v>0</x:v>
      </x:c>
      <x:c r="J5967" s="1" t="str">
        <x:v>日频齐全；折算事件未独立核实</x:v>
      </x:c>
    </x:row>
    <x:row r="5968" ht="25" customHeight="1">
      <x:c r="A5968" s="1" t="str">
        <x:v>中证500</x:v>
      </x:c>
      <x:c r="B5968" s="1" t="str">
        <x:v>159935.SZ</x:v>
      </x:c>
      <x:c r="C5968" s="1" t="str">
        <x:v>景顺长城中证500ETF</x:v>
      </x:c>
      <x:c r="D5968" s="7" t="d">
        <x:v>2026-08-27T00:00:00.000Z</x:v>
      </x:c>
      <x:c r="E5968" s="8" t="n">
        <x:f>IF(ISNUMBER('原始字段'!C5963),'原始字段'!C5963,"n.a.")</x:f>
        <x:v>26572956</x:v>
      </x:c>
      <x:c r="F5968" s="8" t="n">
        <x:f>IF(ISNUMBER('原始字段'!C6059),'原始字段'!C6059,"n.a.")</x:f>
        <x:v>26572956</x:v>
      </x:c>
      <x:c r="G5968" s="8" t="n">
        <x:f>IF(COUNT(E5968:F5968)=2,F5968-E5968,"n.a.")</x:f>
        <x:v>0</x:v>
      </x:c>
      <x:c r="H5968" s="9" t="n">
        <x:f>IF(ISNUMBER('原始字段'!D6059),'原始字段'!D6059,"n.a.")</x:f>
        <x:v>2.5076</x:v>
      </x:c>
      <x:c r="I5968" s="9" t="n">
        <x:f>IF(COUNT(G5968:H5968)=2,G5968*H5968/100000000,"n.a.")</x:f>
        <x:v>0</x:v>
      </x:c>
      <x:c r="J5968" s="1" t="str">
        <x:v>日频齐全；折算事件未独立核实</x:v>
      </x:c>
    </x:row>
    <x:row r="5969" ht="25" customHeight="1">
      <x:c r="A5969" s="1" t="str">
        <x:v>中证500</x:v>
      </x:c>
      <x:c r="B5969" s="1" t="str">
        <x:v>515530.SH</x:v>
      </x:c>
      <x:c r="C5969" s="1" t="str">
        <x:v>泰康中证500ETF</x:v>
      </x:c>
      <x:c r="D5969" s="7" t="d">
        <x:v>2026-08-27T00:00:00.000Z</x:v>
      </x:c>
      <x:c r="E5969" s="8" t="n">
        <x:f>IF(ISNUMBER('原始字段'!C6002),'原始字段'!C6002,"n.a.")</x:f>
        <x:v>12242700</x:v>
      </x:c>
      <x:c r="F5969" s="8" t="n">
        <x:f>IF(ISNUMBER('原始字段'!C6098),'原始字段'!C6098,"n.a.")</x:f>
        <x:v>12242700</x:v>
      </x:c>
      <x:c r="G5969" s="8" t="n">
        <x:f>IF(COUNT(E5969:F5969)=2,F5969-E5969,"n.a.")</x:f>
        <x:v>0</x:v>
      </x:c>
      <x:c r="H5969" s="9" t="n">
        <x:f>IF(ISNUMBER('原始字段'!D6098),'原始字段'!D6098,"n.a.")</x:f>
        <x:v>4.3923</x:v>
      </x:c>
      <x:c r="I5969" s="9" t="n">
        <x:f>IF(COUNT(G5969:H5969)=2,G5969*H5969/100000000,"n.a.")</x:f>
        <x:v>0</x:v>
      </x:c>
      <x:c r="J5969" s="1" t="str">
        <x:v>日频齐全；折算事件未独立核实</x:v>
      </x:c>
    </x:row>
    <x:row r="5970" ht="25" customHeight="1">
      <x:c r="A5970" s="1" t="str">
        <x:v>中证500</x:v>
      </x:c>
      <x:c r="B5970" s="1" t="str">
        <x:v>510590.SH</x:v>
      </x:c>
      <x:c r="C5970" s="1" t="str">
        <x:v>平安中证500ETF</x:v>
      </x:c>
      <x:c r="D5970" s="7" t="d">
        <x:v>2026-08-27T00:00:00.000Z</x:v>
      </x:c>
      <x:c r="E5970" s="8" t="n">
        <x:f>IF(ISNUMBER('原始字段'!C5990),'原始字段'!C5990,"n.a.")</x:f>
        <x:v>116386100</x:v>
      </x:c>
      <x:c r="F5970" s="8" t="n">
        <x:f>IF(ISNUMBER('原始字段'!C6086),'原始字段'!C6086,"n.a.")</x:f>
        <x:v>116386100</x:v>
      </x:c>
      <x:c r="G5970" s="8" t="n">
        <x:f>IF(COUNT(E5970:F5970)=2,F5970-E5970,"n.a.")</x:f>
        <x:v>0</x:v>
      </x:c>
      <x:c r="H5970" s="9" t="n">
        <x:f>IF(ISNUMBER('原始字段'!D6086),'原始字段'!D6086,"n.a.")</x:f>
        <x:v>8.6641</x:v>
      </x:c>
      <x:c r="I5970" s="9" t="n">
        <x:f>IF(COUNT(G5970:H5970)=2,G5970*H5970/100000000,"n.a.")</x:f>
        <x:v>0</x:v>
      </x:c>
      <x:c r="J5970" s="1" t="str">
        <x:v>日频齐全；折算事件未独立核实</x:v>
      </x:c>
    </x:row>
    <x:row r="5971" ht="25" customHeight="1">
      <x:c r="A5971" s="1" t="str">
        <x:v>中证500</x:v>
      </x:c>
      <x:c r="B5971" s="1" t="str">
        <x:v>515190.SH</x:v>
      </x:c>
      <x:c r="C5971" s="1" t="str">
        <x:v>中银证券中证500ETF</x:v>
      </x:c>
      <x:c r="D5971" s="7" t="d">
        <x:v>2026-08-27T00:00:00.000Z</x:v>
      </x:c>
      <x:c r="E5971" s="8" t="n">
        <x:f>IF(ISNUMBER('原始字段'!C5995),'原始字段'!C5995,"n.a.")</x:f>
        <x:v>293466100</x:v>
      </x:c>
      <x:c r="F5971" s="8" t="n">
        <x:f>IF(ISNUMBER('原始字段'!C6091),'原始字段'!C6091,"n.a.")</x:f>
        <x:v>295466100</x:v>
      </x:c>
      <x:c r="G5971" s="8" t="n">
        <x:f>IF(COUNT(E5971:F5971)=2,F5971-E5971,"n.a.")</x:f>
        <x:v>2000000</x:v>
      </x:c>
      <x:c r="H5971" s="9" t="n">
        <x:f>IF(ISNUMBER('原始字段'!D6091),'原始字段'!D6091,"n.a.")</x:f>
        <x:v>1.6731</x:v>
      </x:c>
      <x:c r="I5971" s="9" t="n">
        <x:f>IF(COUNT(G5971:H5971)=2,G5971*H5971/100000000,"n.a.")</x:f>
        <x:v>0.033462</x:v>
      </x:c>
      <x:c r="J5971" s="1" t="str">
        <x:v>日频齐全；折算事件未独立核实</x:v>
      </x:c>
    </x:row>
    <x:row r="5972" ht="25" customHeight="1">
      <x:c r="A5972" s="1" t="str">
        <x:v>中证500</x:v>
      </x:c>
      <x:c r="B5972" s="1" t="str">
        <x:v>159820.SZ</x:v>
      </x:c>
      <x:c r="C5972" s="1" t="str">
        <x:v>天弘中证500ETF</x:v>
      </x:c>
      <x:c r="D5972" s="7" t="d">
        <x:v>2026-08-27T00:00:00.000Z</x:v>
      </x:c>
      <x:c r="E5972" s="8" t="n">
        <x:f>IF(ISNUMBER('原始字段'!C5955),'原始字段'!C5955,"n.a.")</x:f>
        <x:v>1361408470</x:v>
      </x:c>
      <x:c r="F5972" s="8" t="n">
        <x:f>IF(ISNUMBER('原始字段'!C6051),'原始字段'!C6051,"n.a.")</x:f>
        <x:v>1361408470</x:v>
      </x:c>
      <x:c r="G5972" s="8" t="n">
        <x:f>IF(COUNT(E5972:F5972)=2,F5972-E5972,"n.a.")</x:f>
        <x:v>0</x:v>
      </x:c>
      <x:c r="H5972" s="9" t="n">
        <x:f>IF(ISNUMBER('原始字段'!D6051),'原始字段'!D6051,"n.a.")</x:f>
        <x:v>1.3838</x:v>
      </x:c>
      <x:c r="I5972" s="9" t="n">
        <x:f>IF(COUNT(G5972:H5972)=2,G5972*H5972/100000000,"n.a.")</x:f>
        <x:v>0</x:v>
      </x:c>
      <x:c r="J5972" s="1" t="str">
        <x:v>日频齐全；折算事件未独立核实</x:v>
      </x:c>
    </x:row>
    <x:row r="5973" ht="25" customHeight="1">
      <x:c r="A5973" s="1" t="str">
        <x:v>中证500</x:v>
      </x:c>
      <x:c r="B5973" s="1" t="str">
        <x:v>159337.SZ</x:v>
      </x:c>
      <x:c r="C5973" s="1" t="str">
        <x:v>东财中证500ETF</x:v>
      </x:c>
      <x:c r="D5973" s="7" t="d">
        <x:v>2026-08-27T00:00:00.000Z</x:v>
      </x:c>
      <x:c r="E5973" s="8" t="n">
        <x:f>IF(ISNUMBER('原始字段'!C5942),'原始字段'!C5942,"n.a.")</x:f>
        <x:v>279710611</x:v>
      </x:c>
      <x:c r="F5973" s="8" t="n">
        <x:f>IF(ISNUMBER('原始字段'!C6038),'原始字段'!C6038,"n.a.")</x:f>
        <x:v>279710611</x:v>
      </x:c>
      <x:c r="G5973" s="8" t="n">
        <x:f>IF(COUNT(E5973:F5973)=2,F5973-E5973,"n.a.")</x:f>
        <x:v>0</x:v>
      </x:c>
      <x:c r="H5973" s="9" t="n">
        <x:f>IF(ISNUMBER('原始字段'!D6038),'原始字段'!D6038,"n.a.")</x:f>
        <x:v>1.8227</x:v>
      </x:c>
      <x:c r="I5973" s="9" t="n">
        <x:f>IF(COUNT(G5973:H5973)=2,G5973*H5973/100000000,"n.a.")</x:f>
        <x:v>0</x:v>
      </x:c>
      <x:c r="J5973" s="1" t="str">
        <x:v>日频齐全；折算事件未独立核实</x:v>
      </x:c>
    </x:row>
    <x:row r="5974" ht="25" customHeight="1">
      <x:c r="A5974" s="1" t="str">
        <x:v>中证500</x:v>
      </x:c>
      <x:c r="B5974" s="1" t="str">
        <x:v>510500.SH</x:v>
      </x:c>
      <x:c r="C5974" s="1" t="str">
        <x:v>南方中证500ETF</x:v>
      </x:c>
      <x:c r="D5974" s="7" t="d">
        <x:v>2026-08-27T00:00:00.000Z</x:v>
      </x:c>
      <x:c r="E5974" s="8" t="n">
        <x:f>IF(ISNUMBER('原始字段'!C5983),'原始字段'!C5983,"n.a.")</x:f>
        <x:v>5173368600</x:v>
      </x:c>
      <x:c r="F5974" s="8" t="n">
        <x:f>IF(ISNUMBER('原始字段'!C6079),'原始字段'!C6079,"n.a.")</x:f>
        <x:v>5406968600</x:v>
      </x:c>
      <x:c r="G5974" s="8" t="n">
        <x:f>IF(COUNT(E5974:F5974)=2,F5974-E5974,"n.a.")</x:f>
        <x:v>233600000</x:v>
      </x:c>
      <x:c r="H5974" s="9" t="n">
        <x:f>IF(ISNUMBER('原始字段'!D6079),'原始字段'!D6079,"n.a.")</x:f>
        <x:v>7.9646</x:v>
      </x:c>
      <x:c r="I5974" s="9" t="n">
        <x:f>IF(COUNT(G5974:H5974)=2,G5974*H5974/100000000,"n.a.")</x:f>
        <x:v>18.6053056</x:v>
      </x:c>
      <x:c r="J5974" s="1" t="str">
        <x:v>日频齐全；折算事件未独立核实</x:v>
      </x:c>
    </x:row>
    <x:row r="5975" ht="25" customHeight="1">
      <x:c r="A5975" s="1" t="str">
        <x:v>中证500</x:v>
      </x:c>
      <x:c r="B5975" s="1" t="str">
        <x:v>159968.SZ</x:v>
      </x:c>
      <x:c r="C5975" s="1" t="str">
        <x:v>博时中证500ETF</x:v>
      </x:c>
      <x:c r="D5975" s="7" t="d">
        <x:v>2026-08-27T00:00:00.000Z</x:v>
      </x:c>
      <x:c r="E5975" s="8" t="n">
        <x:f>IF(ISNUMBER('原始字段'!C5970),'原始字段'!C5970,"n.a.")</x:f>
        <x:v>65295098</x:v>
      </x:c>
      <x:c r="F5975" s="8" t="n">
        <x:f>IF(ISNUMBER('原始字段'!C6066),'原始字段'!C6066,"n.a.")</x:f>
        <x:v>65295098</x:v>
      </x:c>
      <x:c r="G5975" s="8" t="n">
        <x:f>IF(COUNT(E5975:F5975)=2,F5975-E5975,"n.a.")</x:f>
        <x:v>0</x:v>
      </x:c>
      <x:c r="H5975" s="9" t="n">
        <x:f>IF(ISNUMBER('原始字段'!D6066),'原始字段'!D6066,"n.a.")</x:f>
        <x:v>10.4291</x:v>
      </x:c>
      <x:c r="I5975" s="9" t="n">
        <x:f>IF(COUNT(G5975:H5975)=2,G5975*H5975/100000000,"n.a.")</x:f>
        <x:v>0</x:v>
      </x:c>
      <x:c r="J5975" s="1" t="str">
        <x:v>日频齐全；折算事件未独立核实</x:v>
      </x:c>
    </x:row>
    <x:row r="5976" ht="25" customHeight="1">
      <x:c r="A5976" s="1" t="str">
        <x:v>中证500</x:v>
      </x:c>
      <x:c r="B5976" s="1" t="str">
        <x:v>561350.SH</x:v>
      </x:c>
      <x:c r="C5976" s="1" t="str">
        <x:v>国泰中证500ETF</x:v>
      </x:c>
      <x:c r="D5976" s="7" t="d">
        <x:v>2026-08-27T00:00:00.000Z</x:v>
      </x:c>
      <x:c r="E5976" s="8" t="n">
        <x:f>IF(ISNUMBER('原始字段'!C6009),'原始字段'!C6009,"n.a.")</x:f>
        <x:v>94700000</x:v>
      </x:c>
      <x:c r="F5976" s="8" t="n">
        <x:f>IF(ISNUMBER('原始字段'!C6105),'原始字段'!C6105,"n.a.")</x:f>
        <x:v>97700000</x:v>
      </x:c>
      <x:c r="G5976" s="8" t="n">
        <x:f>IF(COUNT(E5976:F5976)=2,F5976-E5976,"n.a.")</x:f>
        <x:v>3000000</x:v>
      </x:c>
      <x:c r="H5976" s="9" t="n">
        <x:f>IF(ISNUMBER('原始字段'!D6105),'原始字段'!D6105,"n.a.")</x:f>
        <x:v>1.2645</x:v>
      </x:c>
      <x:c r="I5976" s="9" t="n">
        <x:f>IF(COUNT(G5976:H5976)=2,G5976*H5976/100000000,"n.a.")</x:f>
        <x:v>0.037935</x:v>
      </x:c>
      <x:c r="J5976" s="1" t="str">
        <x:v>日频齐全；折算事件未独立核实</x:v>
      </x:c>
    </x:row>
    <x:row r="5977" ht="25" customHeight="1">
      <x:c r="A5977" s="1" t="str">
        <x:v>中证500</x:v>
      </x:c>
      <x:c r="B5977" s="1" t="str">
        <x:v>512500.SH</x:v>
      </x:c>
      <x:c r="C5977" s="1" t="str">
        <x:v>华夏中证500ETF</x:v>
      </x:c>
      <x:c r="D5977" s="7" t="d">
        <x:v>2026-08-27T00:00:00.000Z</x:v>
      </x:c>
      <x:c r="E5977" s="8" t="n">
        <x:f>IF(ISNUMBER('原始字段'!C5992),'原始字段'!C5992,"n.a.")</x:f>
        <x:v>1860808800</x:v>
      </x:c>
      <x:c r="F5977" s="8" t="n">
        <x:f>IF(ISNUMBER('原始字段'!C6088),'原始字段'!C6088,"n.a.")</x:f>
        <x:v>1872008800</x:v>
      </x:c>
      <x:c r="G5977" s="8" t="n">
        <x:f>IF(COUNT(E5977:F5977)=2,F5977-E5977,"n.a.")</x:f>
        <x:v>11200000</x:v>
      </x:c>
      <x:c r="H5977" s="9" t="n">
        <x:f>IF(ISNUMBER('原始字段'!D6088),'原始字段'!D6088,"n.a.")</x:f>
        <x:v>4.5074</x:v>
      </x:c>
      <x:c r="I5977" s="9" t="n">
        <x:f>IF(COUNT(G5977:H5977)=2,G5977*H5977/100000000,"n.a.")</x:f>
        <x:v>0.5048288</x:v>
      </x:c>
      <x:c r="J5977" s="1" t="str">
        <x:v>日频齐全；折算事件未独立核实</x:v>
      </x:c>
    </x:row>
    <x:row r="5978" ht="25" customHeight="1">
      <x:c r="A5978" s="1" t="str">
        <x:v>中证500</x:v>
      </x:c>
      <x:c r="B5978" s="1" t="str">
        <x:v>510550.SH</x:v>
      </x:c>
      <x:c r="C5978" s="1" t="str">
        <x:v>方正富邦中证500ETF</x:v>
      </x:c>
      <x:c r="D5978" s="7" t="d">
        <x:v>2026-08-27T00:00:00.000Z</x:v>
      </x:c>
      <x:c r="E5978" s="8" t="n">
        <x:f>IF(ISNUMBER('原始字段'!C5986),'原始字段'!C5986,"n.a.")</x:f>
        <x:v>23743300</x:v>
      </x:c>
      <x:c r="F5978" s="8" t="n">
        <x:f>IF(ISNUMBER('原始字段'!C6082),'原始字段'!C6082,"n.a.")</x:f>
        <x:v>23743300</x:v>
      </x:c>
      <x:c r="G5978" s="8" t="n">
        <x:f>IF(COUNT(E5978:F5978)=2,F5978-E5978,"n.a.")</x:f>
        <x:v>0</x:v>
      </x:c>
      <x:c r="H5978" s="9" t="n">
        <x:f>IF(ISNUMBER('原始字段'!D6082),'原始字段'!D6082,"n.a.")</x:f>
        <x:v>2.0455</x:v>
      </x:c>
      <x:c r="I5978" s="9" t="n">
        <x:f>IF(COUNT(G5978:H5978)=2,G5978*H5978/100000000,"n.a.")</x:f>
        <x:v>0</x:v>
      </x:c>
      <x:c r="J5978" s="1" t="str">
        <x:v>日频齐全；折算事件未独立核实</x:v>
      </x:c>
    </x:row>
    <x:row r="5979" ht="25" customHeight="1">
      <x:c r="A5979" s="1" t="str">
        <x:v>中证500</x:v>
      </x:c>
      <x:c r="B5979" s="1" t="str">
        <x:v>510510.SH</x:v>
      </x:c>
      <x:c r="C5979" s="1" t="str">
        <x:v>广发中证500ETF</x:v>
      </x:c>
      <x:c r="D5979" s="7" t="d">
        <x:v>2026-08-27T00:00:00.000Z</x:v>
      </x:c>
      <x:c r="E5979" s="8" t="n">
        <x:f>IF(ISNUMBER('原始字段'!C5984),'原始字段'!C5984,"n.a.")</x:f>
        <x:v>861038300</x:v>
      </x:c>
      <x:c r="F5979" s="8" t="n">
        <x:f>IF(ISNUMBER('原始字段'!C6080),'原始字段'!C6080,"n.a.")</x:f>
        <x:v>861038300</x:v>
      </x:c>
      <x:c r="G5979" s="8" t="n">
        <x:f>IF(COUNT(E5979:F5979)=2,F5979-E5979,"n.a.")</x:f>
        <x:v>0</x:v>
      </x:c>
      <x:c r="H5979" s="9" t="n">
        <x:f>IF(ISNUMBER('原始字段'!D6080),'原始字段'!D6080,"n.a.")</x:f>
        <x:v>2.5862</x:v>
      </x:c>
      <x:c r="I5979" s="9" t="n">
        <x:f>IF(COUNT(G5979:H5979)=2,G5979*H5979/100000000,"n.a.")</x:f>
        <x:v>0</x:v>
      </x:c>
      <x:c r="J5979" s="1" t="str">
        <x:v>日频齐全；折算事件未独立核实</x:v>
      </x:c>
    </x:row>
    <x:row r="5980" ht="25" customHeight="1">
      <x:c r="A5980" s="1" t="str">
        <x:v>中证500</x:v>
      </x:c>
      <x:c r="B5980" s="1" t="str">
        <x:v>515550.SH</x:v>
      </x:c>
      <x:c r="C5980" s="1" t="str">
        <x:v>国联中证500ETF</x:v>
      </x:c>
      <x:c r="D5980" s="7" t="d">
        <x:v>2026-08-27T00:00:00.000Z</x:v>
      </x:c>
      <x:c r="E5980" s="8" t="n">
        <x:f>IF(ISNUMBER('原始字段'!C6003),'原始字段'!C6003,"n.a.")</x:f>
        <x:v>20345700</x:v>
      </x:c>
      <x:c r="F5980" s="8" t="n">
        <x:f>IF(ISNUMBER('原始字段'!C6099),'原始字段'!C6099,"n.a.")</x:f>
        <x:v>20345700</x:v>
      </x:c>
      <x:c r="G5980" s="8" t="n">
        <x:f>IF(COUNT(E5980:F5980)=2,F5980-E5980,"n.a.")</x:f>
        <x:v>0</x:v>
      </x:c>
      <x:c r="H5980" s="9" t="n">
        <x:f>IF(ISNUMBER('原始字段'!D6099),'原始字段'!D6099,"n.a.")</x:f>
        <x:v>1.7876</x:v>
      </x:c>
      <x:c r="I5980" s="9" t="n">
        <x:f>IF(COUNT(G5980:H5980)=2,G5980*H5980/100000000,"n.a.")</x:f>
        <x:v>0</x:v>
      </x:c>
      <x:c r="J5980" s="1" t="str">
        <x:v>日频齐全；折算事件未独立核实</x:v>
      </x:c>
    </x:row>
    <x:row r="5981" ht="25" customHeight="1">
      <x:c r="A5981" s="1" t="str">
        <x:v>中证500</x:v>
      </x:c>
      <x:c r="B5981" s="1" t="str">
        <x:v>159500.SZ</x:v>
      </x:c>
      <x:c r="C5981" s="1" t="str">
        <x:v>富国中证500ETF</x:v>
      </x:c>
      <x:c r="D5981" s="7" t="d">
        <x:v>2026-08-27T00:00:00.000Z</x:v>
      </x:c>
      <x:c r="E5981" s="8" t="n">
        <x:f>IF(ISNUMBER('原始字段'!C5944),'原始字段'!C5944,"n.a.")</x:f>
        <x:v>216138865</x:v>
      </x:c>
      <x:c r="F5981" s="8" t="n">
        <x:f>IF(ISNUMBER('原始字段'!C6040),'原始字段'!C6040,"n.a.")</x:f>
        <x:v>218938865</x:v>
      </x:c>
      <x:c r="G5981" s="8" t="n">
        <x:f>IF(COUNT(E5981:F5981)=2,F5981-E5981,"n.a.")</x:f>
        <x:v>2800000</x:v>
      </x:c>
      <x:c r="H5981" s="9" t="n">
        <x:f>IF(ISNUMBER('原始字段'!D6040),'原始字段'!D6040,"n.a.")</x:f>
        <x:v>1.1952</x:v>
      </x:c>
      <x:c r="I5981" s="9" t="n">
        <x:f>IF(COUNT(G5981:H5981)=2,G5981*H5981/100000000,"n.a.")</x:f>
        <x:v>0.0334656</x:v>
      </x:c>
      <x:c r="J5981" s="1" t="str">
        <x:v>日频齐全；折算事件未独立核实</x:v>
      </x:c>
    </x:row>
    <x:row r="5982" ht="25" customHeight="1">
      <x:c r="A5982" s="1" t="str">
        <x:v>中证500</x:v>
      </x:c>
      <x:c r="B5982" s="1" t="str">
        <x:v>512510.SH</x:v>
      </x:c>
      <x:c r="C5982" s="1" t="str">
        <x:v>华泰柏瑞中证500ETF</x:v>
      </x:c>
      <x:c r="D5982" s="7" t="d">
        <x:v>2026-08-27T00:00:00.000Z</x:v>
      </x:c>
      <x:c r="E5982" s="8" t="n">
        <x:f>IF(ISNUMBER('原始字段'!C5993),'原始字段'!C5993,"n.a.")</x:f>
        <x:v>433429800</x:v>
      </x:c>
      <x:c r="F5982" s="8" t="n">
        <x:f>IF(ISNUMBER('原始字段'!C6089),'原始字段'!C6089,"n.a.")</x:f>
        <x:v>433429800</x:v>
      </x:c>
      <x:c r="G5982" s="8" t="n">
        <x:f>IF(COUNT(E5982:F5982)=2,F5982-E5982,"n.a.")</x:f>
        <x:v>0</x:v>
      </x:c>
      <x:c r="H5982" s="9" t="n">
        <x:f>IF(ISNUMBER('原始字段'!D6089),'原始字段'!D6089,"n.a.")</x:f>
        <x:v>2.3922</x:v>
      </x:c>
      <x:c r="I5982" s="9" t="n">
        <x:f>IF(COUNT(G5982:H5982)=2,G5982*H5982/100000000,"n.a.")</x:f>
        <x:v>0</x:v>
      </x:c>
      <x:c r="J5982" s="1" t="str">
        <x:v>日频齐全；折算事件未独立核实</x:v>
      </x:c>
    </x:row>
    <x:row r="5983" ht="25" customHeight="1">
      <x:c r="A5983" s="1" t="str">
        <x:v>中证500</x:v>
      </x:c>
      <x:c r="B5983" s="1" t="str">
        <x:v>510570.SH</x:v>
      </x:c>
      <x:c r="C5983" s="1" t="str">
        <x:v>兴业中证500ETF</x:v>
      </x:c>
      <x:c r="D5983" s="7" t="d">
        <x:v>2026-08-27T00:00:00.000Z</x:v>
      </x:c>
      <x:c r="E5983" s="8" t="n">
        <x:f>IF(ISNUMBER('原始字段'!C5988),'原始字段'!C5988,"n.a.")</x:f>
        <x:v>33060600</x:v>
      </x:c>
      <x:c r="F5983" s="8" t="n">
        <x:f>IF(ISNUMBER('原始字段'!C6084),'原始字段'!C6084,"n.a.")</x:f>
        <x:v>33060600</x:v>
      </x:c>
      <x:c r="G5983" s="8" t="n">
        <x:f>IF(COUNT(E5983:F5983)=2,F5983-E5983,"n.a.")</x:f>
        <x:v>0</x:v>
      </x:c>
      <x:c r="H5983" s="9" t="n">
        <x:f>IF(ISNUMBER('原始字段'!D6084),'原始字段'!D6084,"n.a.")</x:f>
        <x:v>1.253</x:v>
      </x:c>
      <x:c r="I5983" s="9" t="n">
        <x:f>IF(COUNT(G5983:H5983)=2,G5983*H5983/100000000,"n.a.")</x:f>
        <x:v>0</x:v>
      </x:c>
      <x:c r="J5983" s="1" t="str">
        <x:v>日频齐全；折算事件未独立核实</x:v>
      </x:c>
    </x:row>
    <x:row r="5984" ht="25" customHeight="1">
      <x:c r="A5984" s="1" t="str">
        <x:v>中证500</x:v>
      </x:c>
      <x:c r="B5984" s="1" t="str">
        <x:v>510560.SH</x:v>
      </x:c>
      <x:c r="C5984" s="1" t="str">
        <x:v>国寿安保中证500ETF</x:v>
      </x:c>
      <x:c r="D5984" s="7" t="d">
        <x:v>2026-08-27T00:00:00.000Z</x:v>
      </x:c>
      <x:c r="E5984" s="8" t="n">
        <x:f>IF(ISNUMBER('原始字段'!C5987),'原始字段'!C5987,"n.a.")</x:f>
        <x:v>52318700</x:v>
      </x:c>
      <x:c r="F5984" s="8" t="n">
        <x:f>IF(ISNUMBER('原始字段'!C6083),'原始字段'!C6083,"n.a.")</x:f>
        <x:v>52318700</x:v>
      </x:c>
      <x:c r="G5984" s="8" t="n">
        <x:f>IF(COUNT(E5984:F5984)=2,F5984-E5984,"n.a.")</x:f>
        <x:v>0</x:v>
      </x:c>
      <x:c r="H5984" s="9" t="n">
        <x:f>IF(ISNUMBER('原始字段'!D6083),'原始字段'!D6083,"n.a.")</x:f>
        <x:v>1.9997</x:v>
      </x:c>
      <x:c r="I5984" s="9" t="n">
        <x:f>IF(COUNT(G5984:H5984)=2,G5984*H5984/100000000,"n.a.")</x:f>
        <x:v>0</x:v>
      </x:c>
      <x:c r="J5984" s="1" t="str">
        <x:v>日频齐全；折算事件未独立核实</x:v>
      </x:c>
    </x:row>
    <x:row r="5985" ht="25" customHeight="1">
      <x:c r="A5985" s="1" t="str">
        <x:v>中证500</x:v>
      </x:c>
      <x:c r="B5985" s="1" t="str">
        <x:v>159982.SZ</x:v>
      </x:c>
      <x:c r="C5985" s="1" t="str">
        <x:v>鹏华中证500ETF</x:v>
      </x:c>
      <x:c r="D5985" s="7" t="d">
        <x:v>2026-08-27T00:00:00.000Z</x:v>
      </x:c>
      <x:c r="E5985" s="8" t="n">
        <x:f>IF(ISNUMBER('原始字段'!C5973),'原始字段'!C5973,"n.a.")</x:f>
        <x:v>204211253</x:v>
      </x:c>
      <x:c r="F5985" s="8" t="n">
        <x:f>IF(ISNUMBER('原始字段'!C6069),'原始字段'!C6069,"n.a.")</x:f>
        <x:v>204211253</x:v>
      </x:c>
      <x:c r="G5985" s="8" t="n">
        <x:f>IF(COUNT(E5985:F5985)=2,F5985-E5985,"n.a.")</x:f>
        <x:v>0</x:v>
      </x:c>
      <x:c r="H5985" s="9" t="n">
        <x:f>IF(ISNUMBER('原始字段'!D6069),'原始字段'!D6069,"n.a.")</x:f>
        <x:v>2.1429</x:v>
      </x:c>
      <x:c r="I5985" s="9" t="n">
        <x:f>IF(COUNT(G5985:H5985)=2,G5985*H5985/100000000,"n.a.")</x:f>
        <x:v>0</x:v>
      </x:c>
      <x:c r="J5985" s="1" t="str">
        <x:v>日频齐全；折算事件未独立核实</x:v>
      </x:c>
    </x:row>
    <x:row r="5986" ht="25" customHeight="1">
      <x:c r="A5986" s="1" t="str">
        <x:v>中证1000</x:v>
      </x:c>
      <x:c r="B5986" s="1" t="str">
        <x:v>560010.SH</x:v>
      </x:c>
      <x:c r="C5986" s="1" t="str">
        <x:v>广发中证1000ETF</x:v>
      </x:c>
      <x:c r="D5986" s="7" t="d">
        <x:v>2026-08-27T00:00:00.000Z</x:v>
      </x:c>
      <x:c r="E5986" s="8" t="n">
        <x:f>IF(ISNUMBER('原始字段'!C6006),'原始字段'!C6006,"n.a.")</x:f>
        <x:v>1848621700</x:v>
      </x:c>
      <x:c r="F5986" s="8" t="n">
        <x:f>IF(ISNUMBER('原始字段'!C6102),'原始字段'!C6102,"n.a.")</x:f>
        <x:v>1858621700</x:v>
      </x:c>
      <x:c r="G5986" s="8" t="n">
        <x:f>IF(COUNT(E5986:F5986)=2,F5986-E5986,"n.a.")</x:f>
        <x:v>10000000</x:v>
      </x:c>
      <x:c r="H5986" s="9" t="n">
        <x:f>IF(ISNUMBER('原始字段'!D6102),'原始字段'!D6102,"n.a.")</x:f>
        <x:v>3.2172</x:v>
      </x:c>
      <x:c r="I5986" s="9" t="n">
        <x:f>IF(COUNT(G5986:H5986)=2,G5986*H5986/100000000,"n.a.")</x:f>
        <x:v>0.32172</x:v>
      </x:c>
      <x:c r="J5986" s="1" t="str">
        <x:v>日频齐全；折算事件未独立核实</x:v>
      </x:c>
    </x:row>
    <x:row r="5987" ht="25" customHeight="1">
      <x:c r="A5987" s="1" t="str">
        <x:v>中证1000</x:v>
      </x:c>
      <x:c r="B5987" s="1" t="str">
        <x:v>159845.SZ</x:v>
      </x:c>
      <x:c r="C5987" s="1" t="str">
        <x:v>华夏中证1000ETF</x:v>
      </x:c>
      <x:c r="D5987" s="7" t="d">
        <x:v>2026-08-27T00:00:00.000Z</x:v>
      </x:c>
      <x:c r="E5987" s="8" t="n">
        <x:f>IF(ISNUMBER('原始字段'!C5957),'原始字段'!C5957,"n.a.")</x:f>
        <x:v>2145425606</x:v>
      </x:c>
      <x:c r="F5987" s="8" t="n">
        <x:f>IF(ISNUMBER('原始字段'!C6053),'原始字段'!C6053,"n.a.")</x:f>
        <x:v>2184425606</x:v>
      </x:c>
      <x:c r="G5987" s="8" t="n">
        <x:f>IF(COUNT(E5987:F5987)=2,F5987-E5987,"n.a.")</x:f>
        <x:v>39000000</x:v>
      </x:c>
      <x:c r="H5987" s="9" t="n">
        <x:f>IF(ISNUMBER('原始字段'!D6053),'原始字段'!D6053,"n.a.")</x:f>
        <x:v>3.2202</x:v>
      </x:c>
      <x:c r="I5987" s="9" t="n">
        <x:f>IF(COUNT(G5987:H5987)=2,G5987*H5987/100000000,"n.a.")</x:f>
        <x:v>1.255878</x:v>
      </x:c>
      <x:c r="J5987" s="1" t="str">
        <x:v>日频齐全；折算事件未独立核实</x:v>
      </x:c>
    </x:row>
    <x:row r="5988" ht="25" customHeight="1">
      <x:c r="A5988" s="1" t="str">
        <x:v>中证1000</x:v>
      </x:c>
      <x:c r="B5988" s="1" t="str">
        <x:v>159633.SZ</x:v>
      </x:c>
      <x:c r="C5988" s="1" t="str">
        <x:v>易方达中证1000ETF</x:v>
      </x:c>
      <x:c r="D5988" s="7" t="d">
        <x:v>2026-08-27T00:00:00.000Z</x:v>
      </x:c>
      <x:c r="E5988" s="8" t="n">
        <x:f>IF(ISNUMBER('原始字段'!C5951),'原始字段'!C5951,"n.a.")</x:f>
        <x:v>1082162658</x:v>
      </x:c>
      <x:c r="F5988" s="8" t="n">
        <x:f>IF(ISNUMBER('原始字段'!C6047),'原始字段'!C6047,"n.a.")</x:f>
        <x:v>1070162658</x:v>
      </x:c>
      <x:c r="G5988" s="8" t="n">
        <x:f>IF(COUNT(E5988:F5988)=2,F5988-E5988,"n.a.")</x:f>
        <x:v>-12000000</x:v>
      </x:c>
      <x:c r="H5988" s="9" t="n">
        <x:f>IF(ISNUMBER('原始字段'!D6047),'原始字段'!D6047,"n.a.")</x:f>
        <x:v>3.3077</x:v>
      </x:c>
      <x:c r="I5988" s="9" t="n">
        <x:f>IF(COUNT(G5988:H5988)=2,G5988*H5988/100000000,"n.a.")</x:f>
        <x:v>-0.396924</x:v>
      </x:c>
      <x:c r="J5988" s="1" t="str">
        <x:v>日频齐全；折算事件未独立核实</x:v>
      </x:c>
    </x:row>
    <x:row r="5989" ht="25" customHeight="1">
      <x:c r="A5989" s="1" t="str">
        <x:v>中证1000</x:v>
      </x:c>
      <x:c r="B5989" s="1" t="str">
        <x:v>159629.SZ</x:v>
      </x:c>
      <x:c r="C5989" s="1" t="str">
        <x:v>富国中证1000ETF</x:v>
      </x:c>
      <x:c r="D5989" s="7" t="d">
        <x:v>2026-08-27T00:00:00.000Z</x:v>
      </x:c>
      <x:c r="E5989" s="8" t="n">
        <x:f>IF(ISNUMBER('原始字段'!C5950),'原始字段'!C5950,"n.a.")</x:f>
        <x:v>945252663</x:v>
      </x:c>
      <x:c r="F5989" s="8" t="n">
        <x:f>IF(ISNUMBER('原始字段'!C6046),'原始字段'!C6046,"n.a.")</x:f>
        <x:v>913252663</x:v>
      </x:c>
      <x:c r="G5989" s="8" t="n">
        <x:f>IF(COUNT(E5989:F5989)=2,F5989-E5989,"n.a.")</x:f>
        <x:v>-32000000</x:v>
      </x:c>
      <x:c r="H5989" s="9" t="n">
        <x:f>IF(ISNUMBER('原始字段'!D6046),'原始字段'!D6046,"n.a.")</x:f>
        <x:v>3.2319</x:v>
      </x:c>
      <x:c r="I5989" s="9" t="n">
        <x:f>IF(COUNT(G5989:H5989)=2,G5989*H5989/100000000,"n.a.")</x:f>
        <x:v>-1.034208</x:v>
      </x:c>
      <x:c r="J5989" s="1" t="str">
        <x:v>日频齐全；折算事件未独立核实</x:v>
      </x:c>
    </x:row>
    <x:row r="5990" ht="25" customHeight="1">
      <x:c r="A5990" s="1" t="str">
        <x:v>中证1000</x:v>
      </x:c>
      <x:c r="B5990" s="1" t="str">
        <x:v>512100.SH</x:v>
      </x:c>
      <x:c r="C5990" s="1" t="str">
        <x:v>南方中证1000ETF</x:v>
      </x:c>
      <x:c r="D5990" s="7" t="d">
        <x:v>2026-08-27T00:00:00.000Z</x:v>
      </x:c>
      <x:c r="E5990" s="8" t="n">
        <x:f>IF(ISNUMBER('原始字段'!C5991),'原始字段'!C5991,"n.a.")</x:f>
        <x:v>6623217600</x:v>
      </x:c>
      <x:c r="F5990" s="8" t="n">
        <x:f>IF(ISNUMBER('原始字段'!C6087),'原始字段'!C6087,"n.a.")</x:f>
        <x:v>6793217600</x:v>
      </x:c>
      <x:c r="G5990" s="8" t="n">
        <x:f>IF(COUNT(E5990:F5990)=2,F5990-E5990,"n.a.")</x:f>
        <x:v>170000000</x:v>
      </x:c>
      <x:c r="H5990" s="9" t="n">
        <x:f>IF(ISNUMBER('原始字段'!D6087),'原始字段'!D6087,"n.a.")</x:f>
        <x:v>3.1357</x:v>
      </x:c>
      <x:c r="I5990" s="9" t="n">
        <x:f>IF(COUNT(G5990:H5990)=2,G5990*H5990/100000000,"n.a.")</x:f>
        <x:v>5.33069</x:v>
      </x:c>
      <x:c r="J5990" s="1" t="str">
        <x:v>日频齐全；折算事件未独立核实</x:v>
      </x:c>
    </x:row>
    <x:row r="5991" ht="25" customHeight="1">
      <x:c r="A5991" s="1" t="str">
        <x:v>中证1000</x:v>
      </x:c>
      <x:c r="B5991" s="1" t="str">
        <x:v>516300.SH</x:v>
      </x:c>
      <x:c r="C5991" s="1" t="str">
        <x:v>华泰柏瑞中证1000ETF</x:v>
      </x:c>
      <x:c r="D5991" s="7" t="d">
        <x:v>2026-08-27T00:00:00.000Z</x:v>
      </x:c>
      <x:c r="E5991" s="8" t="n">
        <x:f>IF(ISNUMBER('原始字段'!C6005),'原始字段'!C6005,"n.a.")</x:f>
        <x:v>43012600</x:v>
      </x:c>
      <x:c r="F5991" s="8" t="n">
        <x:f>IF(ISNUMBER('原始字段'!C6101),'原始字段'!C6101,"n.a.")</x:f>
        <x:v>43012600</x:v>
      </x:c>
      <x:c r="G5991" s="8" t="n">
        <x:f>IF(COUNT(E5991:F5991)=2,F5991-E5991,"n.a.")</x:f>
        <x:v>0</x:v>
      </x:c>
      <x:c r="H5991" s="9" t="n">
        <x:f>IF(ISNUMBER('原始字段'!D6101),'原始字段'!D6101,"n.a.")</x:f>
        <x:v>3.2533</x:v>
      </x:c>
      <x:c r="I5991" s="9" t="n">
        <x:f>IF(COUNT(G5991:H5991)=2,G5991*H5991/100000000,"n.a.")</x:f>
        <x:v>0</x:v>
      </x:c>
      <x:c r="J5991" s="1" t="str">
        <x:v>日频齐全；折算事件未独立核实</x:v>
      </x:c>
    </x:row>
    <x:row r="5992" ht="25" customHeight="1">
      <x:c r="A5992" s="1" t="str">
        <x:v>中证1000</x:v>
      </x:c>
      <x:c r="B5992" s="1" t="str">
        <x:v>560110.SH</x:v>
      </x:c>
      <x:c r="C5992" s="1" t="str">
        <x:v>汇添富中证1000ETF</x:v>
      </x:c>
      <x:c r="D5992" s="7" t="d">
        <x:v>2026-08-27T00:00:00.000Z</x:v>
      </x:c>
      <x:c r="E5992" s="8" t="n">
        <x:f>IF(ISNUMBER('原始字段'!C6007),'原始字段'!C6007,"n.a.")</x:f>
        <x:v>364903500</x:v>
      </x:c>
      <x:c r="F5992" s="8" t="n">
        <x:f>IF(ISNUMBER('原始字段'!C6103),'原始字段'!C6103,"n.a.")</x:f>
        <x:v>355903500</x:v>
      </x:c>
      <x:c r="G5992" s="8" t="n">
        <x:f>IF(COUNT(E5992:F5992)=2,F5992-E5992,"n.a.")</x:f>
        <x:v>-9000000</x:v>
      </x:c>
      <x:c r="H5992" s="9" t="n">
        <x:f>IF(ISNUMBER('原始字段'!D6103),'原始字段'!D6103,"n.a.")</x:f>
        <x:v>1.164</x:v>
      </x:c>
      <x:c r="I5992" s="9" t="n">
        <x:f>IF(COUNT(G5992:H5992)=2,G5992*H5992/100000000,"n.a.")</x:f>
        <x:v>-0.10476</x:v>
      </x:c>
      <x:c r="J5992" s="1" t="str">
        <x:v>日频齐全；折算事件未独立核实</x:v>
      </x:c>
    </x:row>
    <x:row r="5993" ht="25" customHeight="1">
      <x:c r="A5993" s="1" t="str">
        <x:v>中证2000</x:v>
      </x:c>
      <x:c r="B5993" s="1" t="str">
        <x:v>159535.SZ</x:v>
      </x:c>
      <x:c r="C5993" s="1" t="str">
        <x:v>嘉实中证2000ETF</x:v>
      </x:c>
      <x:c r="D5993" s="7" t="d">
        <x:v>2026-08-27T00:00:00.000Z</x:v>
      </x:c>
      <x:c r="E5993" s="8" t="n">
        <x:f>IF(ISNUMBER('原始字段'!C5948),'原始字段'!C5948,"n.a.")</x:f>
        <x:v>25981088</x:v>
      </x:c>
      <x:c r="F5993" s="8" t="n">
        <x:f>IF(ISNUMBER('原始字段'!C6044),'原始字段'!C6044,"n.a.")</x:f>
        <x:v>25981088</x:v>
      </x:c>
      <x:c r="G5993" s="8" t="n">
        <x:f>IF(COUNT(E5993:F5993)=2,F5993-E5993,"n.a.")</x:f>
        <x:v>0</x:v>
      </x:c>
      <x:c r="H5993" s="9" t="n">
        <x:f>IF(ISNUMBER('原始字段'!D6044),'原始字段'!D6044,"n.a.")</x:f>
        <x:v>1.5112</x:v>
      </x:c>
      <x:c r="I5993" s="9" t="n">
        <x:f>IF(COUNT(G5993:H5993)=2,G5993*H5993/100000000,"n.a.")</x:f>
        <x:v>0</x:v>
      </x:c>
      <x:c r="J5993" s="1" t="str">
        <x:v>日频齐全；折算事件未独立核实</x:v>
      </x:c>
    </x:row>
    <x:row r="5994" ht="25" customHeight="1">
      <x:c r="A5994" s="1" t="str">
        <x:v>中证2000</x:v>
      </x:c>
      <x:c r="B5994" s="1" t="str">
        <x:v>159536.SZ</x:v>
      </x:c>
      <x:c r="C5994" s="1" t="str">
        <x:v>汇添富中证2000ETF</x:v>
      </x:c>
      <x:c r="D5994" s="7" t="d">
        <x:v>2026-08-27T00:00:00.000Z</x:v>
      </x:c>
      <x:c r="E5994" s="8" t="n">
        <x:f>IF(ISNUMBER('原始字段'!C5949),'原始字段'!C5949,"n.a.")</x:f>
        <x:v>55261589</x:v>
      </x:c>
      <x:c r="F5994" s="8" t="n">
        <x:f>IF(ISNUMBER('原始字段'!C6045),'原始字段'!C6045,"n.a.")</x:f>
        <x:v>53261589</x:v>
      </x:c>
      <x:c r="G5994" s="8" t="n">
        <x:f>IF(COUNT(E5994:F5994)=2,F5994-E5994,"n.a.")</x:f>
        <x:v>-2000000</x:v>
      </x:c>
      <x:c r="H5994" s="9" t="n">
        <x:f>IF(ISNUMBER('原始字段'!D6045),'原始字段'!D6045,"n.a.")</x:f>
        <x:v>1.4086</x:v>
      </x:c>
      <x:c r="I5994" s="9" t="n">
        <x:f>IF(COUNT(G5994:H5994)=2,G5994*H5994/100000000,"n.a.")</x:f>
        <x:v>-0.028172</x:v>
      </x:c>
      <x:c r="J5994" s="1" t="str">
        <x:v>日频齐全；折算事件未独立核实</x:v>
      </x:c>
    </x:row>
    <x:row r="5995" ht="25" customHeight="1">
      <x:c r="A5995" s="1" t="str">
        <x:v>中证2000</x:v>
      </x:c>
      <x:c r="B5995" s="1" t="str">
        <x:v>159531.SZ</x:v>
      </x:c>
      <x:c r="C5995" s="1" t="str">
        <x:v>南方中证2000ETF</x:v>
      </x:c>
      <x:c r="D5995" s="7" t="d">
        <x:v>2026-08-27T00:00:00.000Z</x:v>
      </x:c>
      <x:c r="E5995" s="8" t="n">
        <x:f>IF(ISNUMBER('原始字段'!C5945),'原始字段'!C5945,"n.a.")</x:f>
        <x:v>1026608406</x:v>
      </x:c>
      <x:c r="F5995" s="8" t="n">
        <x:f>IF(ISNUMBER('原始字段'!C6041),'原始字段'!C6041,"n.a.")</x:f>
        <x:v>1038608406</x:v>
      </x:c>
      <x:c r="G5995" s="8" t="n">
        <x:f>IF(COUNT(E5995:F5995)=2,F5995-E5995,"n.a.")</x:f>
        <x:v>12000000</x:v>
      </x:c>
      <x:c r="H5995" s="9" t="n">
        <x:f>IF(ISNUMBER('原始字段'!D6041),'原始字段'!D6041,"n.a.")</x:f>
        <x:v>1.4732</x:v>
      </x:c>
      <x:c r="I5995" s="9" t="n">
        <x:f>IF(COUNT(G5995:H5995)=2,G5995*H5995/100000000,"n.a.")</x:f>
        <x:v>0.176784</x:v>
      </x:c>
      <x:c r="J5995" s="1" t="str">
        <x:v>日频齐全；折算事件未独立核实</x:v>
      </x:c>
    </x:row>
    <x:row r="5996" ht="25" customHeight="1">
      <x:c r="A5996" s="1" t="str">
        <x:v>中证2000</x:v>
      </x:c>
      <x:c r="B5996" s="1" t="str">
        <x:v>159532.SZ</x:v>
      </x:c>
      <x:c r="C5996" s="1" t="str">
        <x:v>易方达中证2000ETF</x:v>
      </x:c>
      <x:c r="D5996" s="7" t="d">
        <x:v>2026-08-27T00:00:00.000Z</x:v>
      </x:c>
      <x:c r="E5996" s="8" t="n">
        <x:f>IF(ISNUMBER('原始字段'!C5946),'原始字段'!C5946,"n.a.")</x:f>
        <x:v>171564791</x:v>
      </x:c>
      <x:c r="F5996" s="8" t="n">
        <x:f>IF(ISNUMBER('原始字段'!C6042),'原始字段'!C6042,"n.a.")</x:f>
        <x:v>171564791</x:v>
      </x:c>
      <x:c r="G5996" s="8" t="n">
        <x:f>IF(COUNT(E5996:F5996)=2,F5996-E5996,"n.a.")</x:f>
        <x:v>0</x:v>
      </x:c>
      <x:c r="H5996" s="9" t="n">
        <x:f>IF(ISNUMBER('原始字段'!D6042),'原始字段'!D6042,"n.a.")</x:f>
        <x:v>1.6646</x:v>
      </x:c>
      <x:c r="I5996" s="9" t="n">
        <x:f>IF(COUNT(G5996:H5996)=2,G5996*H5996/100000000,"n.a.")</x:f>
        <x:v>0</x:v>
      </x:c>
      <x:c r="J5996" s="1" t="str">
        <x:v>日频齐全；折算事件未独立核实</x:v>
      </x:c>
    </x:row>
    <x:row r="5997" ht="25" customHeight="1">
      <x:c r="A5997" s="1" t="str">
        <x:v>中证2000</x:v>
      </x:c>
      <x:c r="B5997" s="1" t="str">
        <x:v>159533.SZ</x:v>
      </x:c>
      <x:c r="C5997" s="1" t="str">
        <x:v>博时中证2000ETF</x:v>
      </x:c>
      <x:c r="D5997" s="7" t="d">
        <x:v>2026-08-27T00:00:00.000Z</x:v>
      </x:c>
      <x:c r="E5997" s="8" t="n">
        <x:f>IF(ISNUMBER('原始字段'!C5947),'原始字段'!C5947,"n.a.")</x:f>
        <x:v>14458785</x:v>
      </x:c>
      <x:c r="F5997" s="8" t="n">
        <x:f>IF(ISNUMBER('原始字段'!C6043),'原始字段'!C6043,"n.a.")</x:f>
        <x:v>14458785</x:v>
      </x:c>
      <x:c r="G5997" s="8" t="n">
        <x:f>IF(COUNT(E5997:F5997)=2,F5997-E5997,"n.a.")</x:f>
        <x:v>0</x:v>
      </x:c>
      <x:c r="H5997" s="9" t="n">
        <x:f>IF(ISNUMBER('原始字段'!D6043),'原始字段'!D6043,"n.a.")</x:f>
        <x:v>1.95</x:v>
      </x:c>
      <x:c r="I5997" s="9" t="n">
        <x:f>IF(COUNT(G5997:H5997)=2,G5997*H5997/100000000,"n.a.")</x:f>
        <x:v>0</x:v>
      </x:c>
      <x:c r="J5997" s="1" t="str">
        <x:v>日频齐全；折算事件未独立核实</x:v>
      </x:c>
    </x:row>
    <x:row r="5998" ht="25" customHeight="1">
      <x:c r="A5998" s="1" t="str">
        <x:v>中证2000</x:v>
      </x:c>
      <x:c r="B5998" s="1" t="str">
        <x:v>561370.SH</x:v>
      </x:c>
      <x:c r="C5998" s="1" t="str">
        <x:v>国泰中证2000ETF</x:v>
      </x:c>
      <x:c r="D5998" s="7" t="d">
        <x:v>2026-08-27T00:00:00.000Z</x:v>
      </x:c>
      <x:c r="E5998" s="8" t="n">
        <x:f>IF(ISNUMBER('原始字段'!C6010),'原始字段'!C6010,"n.a.")</x:f>
        <x:v>32356000</x:v>
      </x:c>
      <x:c r="F5998" s="8" t="n">
        <x:f>IF(ISNUMBER('原始字段'!C6106),'原始字段'!C6106,"n.a.")</x:f>
        <x:v>32356000</x:v>
      </x:c>
      <x:c r="G5998" s="8" t="n">
        <x:f>IF(COUNT(E5998:F5998)=2,F5998-E5998,"n.a.")</x:f>
        <x:v>0</x:v>
      </x:c>
      <x:c r="H5998" s="9" t="n">
        <x:f>IF(ISNUMBER('原始字段'!D6106),'原始字段'!D6106,"n.a.")</x:f>
        <x:v>1.4304</x:v>
      </x:c>
      <x:c r="I5998" s="9" t="n">
        <x:f>IF(COUNT(G5998:H5998)=2,G5998*H5998/100000000,"n.a.")</x:f>
        <x:v>0</x:v>
      </x:c>
      <x:c r="J5998" s="1" t="str">
        <x:v>日频齐全；折算事件未独立核实</x:v>
      </x:c>
    </x:row>
    <x:row r="5999" ht="25" customHeight="1">
      <x:c r="A5999" s="1" t="str">
        <x:v>中证2000</x:v>
      </x:c>
      <x:c r="B5999" s="1" t="str">
        <x:v>563300.SH</x:v>
      </x:c>
      <x:c r="C5999" s="1" t="str">
        <x:v>华泰柏瑞中证2000ETF</x:v>
      </x:c>
      <x:c r="D5999" s="7" t="d">
        <x:v>2026-08-27T00:00:00.000Z</x:v>
      </x:c>
      <x:c r="E5999" s="8" t="n">
        <x:f>IF(ISNUMBER('原始字段'!C6014),'原始字段'!C6014,"n.a.")</x:f>
        <x:v>4766174000</x:v>
      </x:c>
      <x:c r="F5999" s="8" t="n">
        <x:f>IF(ISNUMBER('原始字段'!C6110),'原始字段'!C6110,"n.a.")</x:f>
        <x:v>4878674000</x:v>
      </x:c>
      <x:c r="G5999" s="8" t="n">
        <x:f>IF(COUNT(E5999:F5999)=2,F5999-E5999,"n.a.")</x:f>
        <x:v>112500000</x:v>
      </x:c>
      <x:c r="H5999" s="9" t="n">
        <x:f>IF(ISNUMBER('原始字段'!D6110),'原始字段'!D6110,"n.a.")</x:f>
        <x:v>1.4393</x:v>
      </x:c>
      <x:c r="I5999" s="9" t="n">
        <x:f>IF(COUNT(G5999:H5999)=2,G5999*H5999/100000000,"n.a.")</x:f>
        <x:v>1.6192125</x:v>
      </x:c>
      <x:c r="J5999" s="1" t="str">
        <x:v>日频齐全；折算事件未独立核实</x:v>
      </x:c>
    </x:row>
    <x:row r="6000" ht="25" customHeight="1">
      <x:c r="A6000" s="1" t="str">
        <x:v>中证2000</x:v>
      </x:c>
      <x:c r="B6000" s="1" t="str">
        <x:v>562660.SH</x:v>
      </x:c>
      <x:c r="C6000" s="1" t="str">
        <x:v>华夏中证2000ETF</x:v>
      </x:c>
      <x:c r="D6000" s="7" t="d">
        <x:v>2026-08-27T00:00:00.000Z</x:v>
      </x:c>
      <x:c r="E6000" s="8" t="n">
        <x:f>IF(ISNUMBER('原始字段'!C6012),'原始字段'!C6012,"n.a.")</x:f>
        <x:v>334874000</x:v>
      </x:c>
      <x:c r="F6000" s="8" t="n">
        <x:f>IF(ISNUMBER('原始字段'!C6108),'原始字段'!C6108,"n.a.")</x:f>
        <x:v>330874000</x:v>
      </x:c>
      <x:c r="G6000" s="8" t="n">
        <x:f>IF(COUNT(E6000:F6000)=2,F6000-E6000,"n.a.")</x:f>
        <x:v>-4000000</x:v>
      </x:c>
      <x:c r="H6000" s="9" t="n">
        <x:f>IF(ISNUMBER('原始字段'!D6108),'原始字段'!D6108,"n.a.")</x:f>
        <x:v>1.8943</x:v>
      </x:c>
      <x:c r="I6000" s="9" t="n">
        <x:f>IF(COUNT(G6000:H6000)=2,G6000*H6000/100000000,"n.a.")</x:f>
        <x:v>-0.075772</x:v>
      </x:c>
      <x:c r="J6000" s="1" t="str">
        <x:v>日频齐全；折算事件未独立核实</x:v>
      </x:c>
    </x:row>
    <x:row r="6001" ht="25" customHeight="1">
      <x:c r="A6001" s="1" t="str">
        <x:v>中证2000</x:v>
      </x:c>
      <x:c r="B6001" s="1" t="str">
        <x:v>563200.SH</x:v>
      </x:c>
      <x:c r="C6001" s="1" t="str">
        <x:v>富国中证2000ETF</x:v>
      </x:c>
      <x:c r="D6001" s="7" t="d">
        <x:v>2026-08-27T00:00:00.000Z</x:v>
      </x:c>
      <x:c r="E6001" s="8" t="n">
        <x:f>IF(ISNUMBER('原始字段'!C6013),'原始字段'!C6013,"n.a.")</x:f>
        <x:v>53458800</x:v>
      </x:c>
      <x:c r="F6001" s="8" t="n">
        <x:f>IF(ISNUMBER('原始字段'!C6109),'原始字段'!C6109,"n.a.")</x:f>
        <x:v>53458800</x:v>
      </x:c>
      <x:c r="G6001" s="8" t="n">
        <x:f>IF(COUNT(E6001:F6001)=2,F6001-E6001,"n.a.")</x:f>
        <x:v>0</x:v>
      </x:c>
      <x:c r="H6001" s="9" t="n">
        <x:f>IF(ISNUMBER('原始字段'!D6109),'原始字段'!D6109,"n.a.")</x:f>
        <x:v>1.5326</x:v>
      </x:c>
      <x:c r="I6001" s="9" t="n">
        <x:f>IF(COUNT(G6001:H6001)=2,G6001*H6001/100000000,"n.a.")</x:f>
        <x:v>0</x:v>
      </x:c>
      <x:c r="J6001" s="1" t="str">
        <x:v>日频齐全；折算事件未独立核实</x:v>
      </x:c>
    </x:row>
    <x:row r="6002" ht="25" customHeight="1">
      <x:c r="A6002" s="1" t="str">
        <x:v>中证2000</x:v>
      </x:c>
      <x:c r="B6002" s="1" t="str">
        <x:v>560220.SH</x:v>
      </x:c>
      <x:c r="C6002" s="1" t="str">
        <x:v>广发中证2000ETF</x:v>
      </x:c>
      <x:c r="D6002" s="7" t="d">
        <x:v>2026-08-27T00:00:00.000Z</x:v>
      </x:c>
      <x:c r="E6002" s="8" t="n">
        <x:f>IF(ISNUMBER('原始字段'!C6008),'原始字段'!C6008,"n.a.")</x:f>
        <x:v>63717000</x:v>
      </x:c>
      <x:c r="F6002" s="8" t="n">
        <x:f>IF(ISNUMBER('原始字段'!C6104),'原始字段'!C6104,"n.a.")</x:f>
        <x:v>63717000</x:v>
      </x:c>
      <x:c r="G6002" s="8" t="n">
        <x:f>IF(COUNT(E6002:F6002)=2,F6002-E6002,"n.a.")</x:f>
        <x:v>0</x:v>
      </x:c>
      <x:c r="H6002" s="9" t="n">
        <x:f>IF(ISNUMBER('原始字段'!D6104),'原始字段'!D6104,"n.a.")</x:f>
        <x:v>1.4472</x:v>
      </x:c>
      <x:c r="I6002" s="9" t="n">
        <x:f>IF(COUNT(G6002:H6002)=2,G6002*H6002/100000000,"n.a.")</x:f>
        <x:v>0</x:v>
      </x:c>
      <x:c r="J6002" s="1" t="str">
        <x:v>日频齐全；折算事件未独立核实</x:v>
      </x:c>
    </x:row>
    <x:row r="6003" ht="25" customHeight="1">
      <x:c r="A6003" s="1" t="str">
        <x:v>创业板指</x:v>
      </x:c>
      <x:c r="B6003" s="1" t="str">
        <x:v>159810.SZ</x:v>
      </x:c>
      <x:c r="C6003" s="1" t="str">
        <x:v>浦银创业板ETF</x:v>
      </x:c>
      <x:c r="D6003" s="7" t="d">
        <x:v>2026-08-27T00:00:00.000Z</x:v>
      </x:c>
      <x:c r="E6003" s="8" t="n">
        <x:f>IF(ISNUMBER('原始字段'!C5954),'原始字段'!C5954,"n.a.")</x:f>
        <x:v>56475458</x:v>
      </x:c>
      <x:c r="F6003" s="8" t="n">
        <x:f>IF(ISNUMBER('原始字段'!C6050),'原始字段'!C6050,"n.a.")</x:f>
        <x:v>56475458</x:v>
      </x:c>
      <x:c r="G6003" s="8" t="n">
        <x:f>IF(COUNT(E6003:F6003)=2,F6003-E6003,"n.a.")</x:f>
        <x:v>0</x:v>
      </x:c>
      <x:c r="H6003" s="9" t="n">
        <x:f>IF(ISNUMBER('原始字段'!D6050),'原始字段'!D6050,"n.a.")</x:f>
        <x:v>1.3992</x:v>
      </x:c>
      <x:c r="I6003" s="9" t="n">
        <x:f>IF(COUNT(G6003:H6003)=2,G6003*H6003/100000000,"n.a.")</x:f>
        <x:v>0</x:v>
      </x:c>
      <x:c r="J6003" s="1" t="str">
        <x:v>日频齐全；折算事件未独立核实</x:v>
      </x:c>
    </x:row>
    <x:row r="6004" ht="25" customHeight="1">
      <x:c r="A6004" s="1" t="str">
        <x:v>创业板指</x:v>
      </x:c>
      <x:c r="B6004" s="1" t="str">
        <x:v>159808.SZ</x:v>
      </x:c>
      <x:c r="C6004" s="1" t="str">
        <x:v>融通创业板ETF</x:v>
      </x:c>
      <x:c r="D6004" s="7" t="d">
        <x:v>2026-08-27T00:00:00.000Z</x:v>
      </x:c>
      <x:c r="E6004" s="8" t="n">
        <x:f>IF(ISNUMBER('原始字段'!C5953),'原始字段'!C5953,"n.a.")</x:f>
        <x:v>49484790</x:v>
      </x:c>
      <x:c r="F6004" s="8" t="n">
        <x:f>IF(ISNUMBER('原始字段'!C6049),'原始字段'!C6049,"n.a.")</x:f>
        <x:v>49484790</x:v>
      </x:c>
      <x:c r="G6004" s="8" t="n">
        <x:f>IF(COUNT(E6004:F6004)=2,F6004-E6004,"n.a.")</x:f>
        <x:v>0</x:v>
      </x:c>
      <x:c r="H6004" s="9" t="n">
        <x:f>IF(ISNUMBER('原始字段'!D6049),'原始字段'!D6049,"n.a.")</x:f>
        <x:v>1.3476</x:v>
      </x:c>
      <x:c r="I6004" s="9" t="n">
        <x:f>IF(COUNT(G6004:H6004)=2,G6004*H6004/100000000,"n.a.")</x:f>
        <x:v>0</x:v>
      </x:c>
      <x:c r="J6004" s="1" t="str">
        <x:v>日频齐全；折算事件未独立核实</x:v>
      </x:c>
    </x:row>
    <x:row r="6005" ht="25" customHeight="1">
      <x:c r="A6005" s="1" t="str">
        <x:v>创业板指</x:v>
      </x:c>
      <x:c r="B6005" s="1" t="str">
        <x:v>159964.SZ</x:v>
      </x:c>
      <x:c r="C6005" s="1" t="str">
        <x:v>平安创业板ETF</x:v>
      </x:c>
      <x:c r="D6005" s="7" t="d">
        <x:v>2026-08-27T00:00:00.000Z</x:v>
      </x:c>
      <x:c r="E6005" s="8" t="n">
        <x:f>IF(ISNUMBER('原始字段'!C5969),'原始字段'!C5969,"n.a.")</x:f>
        <x:v>165481881</x:v>
      </x:c>
      <x:c r="F6005" s="8" t="n">
        <x:f>IF(ISNUMBER('原始字段'!C6065),'原始字段'!C6065,"n.a.")</x:f>
        <x:v>165481881</x:v>
      </x:c>
      <x:c r="G6005" s="8" t="n">
        <x:f>IF(COUNT(E6005:F6005)=2,F6005-E6005,"n.a.")</x:f>
        <x:v>0</x:v>
      </x:c>
      <x:c r="H6005" s="9" t="n">
        <x:f>IF(ISNUMBER('原始字段'!D6065),'原始字段'!D6065,"n.a.")</x:f>
        <x:v>2.2832</x:v>
      </x:c>
      <x:c r="I6005" s="9" t="n">
        <x:f>IF(COUNT(G6005:H6005)=2,G6005*H6005/100000000,"n.a.")</x:f>
        <x:v>0</x:v>
      </x:c>
      <x:c r="J6005" s="1" t="str">
        <x:v>日频齐全；折算事件未独立核实</x:v>
      </x:c>
    </x:row>
    <x:row r="6006" ht="25" customHeight="1">
      <x:c r="A6006" s="1" t="str">
        <x:v>创业板指</x:v>
      </x:c>
      <x:c r="B6006" s="1" t="str">
        <x:v>159915.SZ</x:v>
      </x:c>
      <x:c r="C6006" s="1" t="str">
        <x:v>易方达创业板ETF</x:v>
      </x:c>
      <x:c r="D6006" s="7" t="d">
        <x:v>2026-08-27T00:00:00.000Z</x:v>
      </x:c>
      <x:c r="E6006" s="8" t="n">
        <x:f>IF(ISNUMBER('原始字段'!C5959),'原始字段'!C5959,"n.a.")</x:f>
        <x:v>18722454936</x:v>
      </x:c>
      <x:c r="F6006" s="8" t="n">
        <x:f>IF(ISNUMBER('原始字段'!C6055),'原始字段'!C6055,"n.a.")</x:f>
        <x:v>18791454936</x:v>
      </x:c>
      <x:c r="G6006" s="8" t="n">
        <x:f>IF(COUNT(E6006:F6006)=2,F6006-E6006,"n.a.")</x:f>
        <x:v>69000000</x:v>
      </x:c>
      <x:c r="H6006" s="9" t="n">
        <x:f>IF(ISNUMBER('原始字段'!D6055),'原始字段'!D6055,"n.a.")</x:f>
        <x:v>3.4922</x:v>
      </x:c>
      <x:c r="I6006" s="9" t="n">
        <x:f>IF(COUNT(G6006:H6006)=2,G6006*H6006/100000000,"n.a.")</x:f>
        <x:v>2.409618</x:v>
      </x:c>
      <x:c r="J6006" s="1" t="str">
        <x:v>日频齐全；折算事件未独立核实</x:v>
      </x:c>
    </x:row>
    <x:row r="6007" ht="25" customHeight="1">
      <x:c r="A6007" s="1" t="str">
        <x:v>创业板指</x:v>
      </x:c>
      <x:c r="B6007" s="1" t="str">
        <x:v>159971.SZ</x:v>
      </x:c>
      <x:c r="C6007" s="1" t="str">
        <x:v>富国创业板ETF</x:v>
      </x:c>
      <x:c r="D6007" s="7" t="d">
        <x:v>2026-08-27T00:00:00.000Z</x:v>
      </x:c>
      <x:c r="E6007" s="8" t="n">
        <x:f>IF(ISNUMBER('原始字段'!C5971),'原始字段'!C5971,"n.a.")</x:f>
        <x:v>1678020288</x:v>
      </x:c>
      <x:c r="F6007" s="8" t="n">
        <x:f>IF(ISNUMBER('原始字段'!C6067),'原始字段'!C6067,"n.a.")</x:f>
        <x:v>1676020288</x:v>
      </x:c>
      <x:c r="G6007" s="8" t="n">
        <x:f>IF(COUNT(E6007:F6007)=2,F6007-E6007,"n.a.")</x:f>
        <x:v>-2000000</x:v>
      </x:c>
      <x:c r="H6007" s="9" t="n">
        <x:f>IF(ISNUMBER('原始字段'!D6067),'原始字段'!D6067,"n.a.")</x:f>
        <x:v>1.2142</x:v>
      </x:c>
      <x:c r="I6007" s="9" t="n">
        <x:f>IF(COUNT(G6007:H6007)=2,G6007*H6007/100000000,"n.a.")</x:f>
        <x:v>-0.024284</x:v>
      </x:c>
      <x:c r="J6007" s="1" t="str">
        <x:v>日频齐全；折算事件未独立核实</x:v>
      </x:c>
    </x:row>
    <x:row r="6008" ht="25" customHeight="1">
      <x:c r="A6008" s="1" t="str">
        <x:v>创业板指</x:v>
      </x:c>
      <x:c r="B6008" s="1" t="str">
        <x:v>159957.SZ</x:v>
      </x:c>
      <x:c r="C6008" s="1" t="str">
        <x:v>华夏创业板ETF</x:v>
      </x:c>
      <x:c r="D6008" s="7" t="d">
        <x:v>2026-08-27T00:00:00.000Z</x:v>
      </x:c>
      <x:c r="E6008" s="8" t="n">
        <x:f>IF(ISNUMBER('原始字段'!C5967),'原始字段'!C5967,"n.a.")</x:f>
        <x:v>1171784560</x:v>
      </x:c>
      <x:c r="F6008" s="8" t="n">
        <x:f>IF(ISNUMBER('原始字段'!C6063),'原始字段'!C6063,"n.a.")</x:f>
        <x:v>1170784560</x:v>
      </x:c>
      <x:c r="G6008" s="8" t="n">
        <x:f>IF(COUNT(E6008:F6008)=2,F6008-E6008,"n.a.")</x:f>
        <x:v>-1000000</x:v>
      </x:c>
      <x:c r="H6008" s="9" t="n">
        <x:f>IF(ISNUMBER('原始字段'!D6063),'原始字段'!D6063,"n.a.")</x:f>
        <x:v>2.2874</x:v>
      </x:c>
      <x:c r="I6008" s="9" t="n">
        <x:f>IF(COUNT(G6008:H6008)=2,G6008*H6008/100000000,"n.a.")</x:f>
        <x:v>-0.022874</x:v>
      </x:c>
      <x:c r="J6008" s="1" t="str">
        <x:v>日频齐全；折算事件未独立核实</x:v>
      </x:c>
    </x:row>
    <x:row r="6009" ht="25" customHeight="1">
      <x:c r="A6009" s="1" t="str">
        <x:v>创业板指</x:v>
      </x:c>
      <x:c r="B6009" s="1" t="str">
        <x:v>159958.SZ</x:v>
      </x:c>
      <x:c r="C6009" s="1" t="str">
        <x:v>工银创业板ETF</x:v>
      </x:c>
      <x:c r="D6009" s="7" t="d">
        <x:v>2026-08-27T00:00:00.000Z</x:v>
      </x:c>
      <x:c r="E6009" s="8" t="n">
        <x:f>IF(ISNUMBER('原始字段'!C5968),'原始字段'!C5968,"n.a.")</x:f>
        <x:v>237111448</x:v>
      </x:c>
      <x:c r="F6009" s="8" t="n">
        <x:f>IF(ISNUMBER('原始字段'!C6064),'原始字段'!C6064,"n.a.")</x:f>
        <x:v>238511448</x:v>
      </x:c>
      <x:c r="G6009" s="8" t="n">
        <x:f>IF(COUNT(E6009:F6009)=2,F6009-E6009,"n.a.")</x:f>
        <x:v>1400000</x:v>
      </x:c>
      <x:c r="H6009" s="9" t="n">
        <x:f>IF(ISNUMBER('原始字段'!D6064),'原始字段'!D6064,"n.a.")</x:f>
        <x:v>2.1099</x:v>
      </x:c>
      <x:c r="I6009" s="9" t="n">
        <x:f>IF(COUNT(G6009:H6009)=2,G6009*H6009/100000000,"n.a.")</x:f>
        <x:v>0.0295386</x:v>
      </x:c>
      <x:c r="J6009" s="1" t="str">
        <x:v>日频齐全；折算事件未独立核实</x:v>
      </x:c>
    </x:row>
    <x:row r="6010" ht="25" customHeight="1">
      <x:c r="A6010" s="1" t="str">
        <x:v>创业板指</x:v>
      </x:c>
      <x:c r="B6010" s="1" t="str">
        <x:v>159977.SZ</x:v>
      </x:c>
      <x:c r="C6010" s="1" t="str">
        <x:v>天弘创业板ETF</x:v>
      </x:c>
      <x:c r="D6010" s="7" t="d">
        <x:v>2026-08-27T00:00:00.000Z</x:v>
      </x:c>
      <x:c r="E6010" s="8" t="n">
        <x:f>IF(ISNUMBER('原始字段'!C5972),'原始字段'!C5972,"n.a.")</x:f>
        <x:v>3651872820</x:v>
      </x:c>
      <x:c r="F6010" s="8" t="n">
        <x:f>IF(ISNUMBER('原始字段'!C6068),'原始字段'!C6068,"n.a.")</x:f>
        <x:v>3679872820</x:v>
      </x:c>
      <x:c r="G6010" s="8" t="n">
        <x:f>IF(COUNT(E6010:F6010)=2,F6010-E6010,"n.a.")</x:f>
        <x:v>28000000</x:v>
      </x:c>
      <x:c r="H6010" s="9" t="n">
        <x:f>IF(ISNUMBER('原始字段'!D6068),'原始字段'!D6068,"n.a.")</x:f>
        <x:v>1.8117</x:v>
      </x:c>
      <x:c r="I6010" s="9" t="n">
        <x:f>IF(COUNT(G6010:H6010)=2,G6010*H6010/100000000,"n.a.")</x:f>
        <x:v>0.507276</x:v>
      </x:c>
      <x:c r="J6010" s="1" t="str">
        <x:v>日频齐全；折算事件未独立核实</x:v>
      </x:c>
    </x:row>
    <x:row r="6011" ht="25" customHeight="1">
      <x:c r="A6011" s="1" t="str">
        <x:v>创业板指</x:v>
      </x:c>
      <x:c r="B6011" s="1" t="str">
        <x:v>159821.SZ</x:v>
      </x:c>
      <x:c r="C6011" s="1" t="str">
        <x:v>中银证券创业板ETF</x:v>
      </x:c>
      <x:c r="D6011" s="7" t="d">
        <x:v>2026-08-27T00:00:00.000Z</x:v>
      </x:c>
      <x:c r="E6011" s="8" t="n">
        <x:f>IF(ISNUMBER('原始字段'!C5956),'原始字段'!C5956,"n.a.")</x:f>
        <x:v>64620000</x:v>
      </x:c>
      <x:c r="F6011" s="8" t="n">
        <x:f>IF(ISNUMBER('原始字段'!C6052),'原始字段'!C6052,"n.a.")</x:f>
        <x:v>64620000</x:v>
      </x:c>
      <x:c r="G6011" s="8" t="n">
        <x:f>IF(COUNT(E6011:F6011)=2,F6011-E6011,"n.a.")</x:f>
        <x:v>0</x:v>
      </x:c>
      <x:c r="H6011" s="9" t="n">
        <x:f>IF(ISNUMBER('原始字段'!D6052),'原始字段'!D6052,"n.a.")</x:f>
        <x:v>1.3092</x:v>
      </x:c>
      <x:c r="I6011" s="9" t="n">
        <x:f>IF(COUNT(G6011:H6011)=2,G6011*H6011/100000000,"n.a.")</x:f>
        <x:v>0</x:v>
      </x:c>
      <x:c r="J6011" s="1" t="str">
        <x:v>日频齐全；折算事件未独立核实</x:v>
      </x:c>
    </x:row>
    <x:row r="6012" ht="25" customHeight="1">
      <x:c r="A6012" s="1" t="str">
        <x:v>创业板指</x:v>
      </x:c>
      <x:c r="B6012" s="1" t="str">
        <x:v>159956.SZ</x:v>
      </x:c>
      <x:c r="C6012" s="1" t="str">
        <x:v>建信创业板ETF</x:v>
      </x:c>
      <x:c r="D6012" s="7" t="d">
        <x:v>2026-08-27T00:00:00.000Z</x:v>
      </x:c>
      <x:c r="E6012" s="8" t="n">
        <x:f>IF(ISNUMBER('原始字段'!C5966),'原始字段'!C5966,"n.a.")</x:f>
        <x:v>47978674</x:v>
      </x:c>
      <x:c r="F6012" s="8" t="n">
        <x:f>IF(ISNUMBER('原始字段'!C6062),'原始字段'!C6062,"n.a.")</x:f>
        <x:v>47978674</x:v>
      </x:c>
      <x:c r="G6012" s="8" t="n">
        <x:f>IF(COUNT(E6012:F6012)=2,F6012-E6012,"n.a.")</x:f>
        <x:v>0</x:v>
      </x:c>
      <x:c r="H6012" s="9" t="n">
        <x:f>IF(ISNUMBER('原始字段'!D6062),'原始字段'!D6062,"n.a.")</x:f>
        <x:v>2.2107</x:v>
      </x:c>
      <x:c r="I6012" s="9" t="n">
        <x:f>IF(COUNT(G6012:H6012)=2,G6012*H6012/100000000,"n.a.")</x:f>
        <x:v>0</x:v>
      </x:c>
      <x:c r="J6012" s="1" t="str">
        <x:v>日频齐全；折算事件未独立核实</x:v>
      </x:c>
    </x:row>
    <x:row r="6013" ht="25" customHeight="1">
      <x:c r="A6013" s="1" t="str">
        <x:v>创业板指</x:v>
      </x:c>
      <x:c r="B6013" s="1" t="str">
        <x:v>159908.SZ</x:v>
      </x:c>
      <x:c r="C6013" s="1" t="str">
        <x:v>博时创业板ETF</x:v>
      </x:c>
      <x:c r="D6013" s="7" t="d">
        <x:v>2026-08-27T00:00:00.000Z</x:v>
      </x:c>
      <x:c r="E6013" s="8" t="n">
        <x:f>IF(ISNUMBER('原始字段'!C5958),'原始字段'!C5958,"n.a.")</x:f>
        <x:v>317229029</x:v>
      </x:c>
      <x:c r="F6013" s="8" t="n">
        <x:f>IF(ISNUMBER('原始字段'!C6054),'原始字段'!C6054,"n.a.")</x:f>
        <x:v>318229029</x:v>
      </x:c>
      <x:c r="G6013" s="8" t="n">
        <x:f>IF(COUNT(E6013:F6013)=2,F6013-E6013,"n.a.")</x:f>
        <x:v>1000000</x:v>
      </x:c>
      <x:c r="H6013" s="9" t="n">
        <x:f>IF(ISNUMBER('原始字段'!D6054),'原始字段'!D6054,"n.a.")</x:f>
        <x:v>3.2564</x:v>
      </x:c>
      <x:c r="I6013" s="9" t="n">
        <x:f>IF(COUNT(G6013:H6013)=2,G6013*H6013/100000000,"n.a.")</x:f>
        <x:v>0.032564</x:v>
      </x:c>
      <x:c r="J6013" s="1" t="str">
        <x:v>日频齐全；折算事件未独立核实</x:v>
      </x:c>
    </x:row>
    <x:row r="6014" ht="25" customHeight="1">
      <x:c r="A6014" s="1" t="str">
        <x:v>创业板指</x:v>
      </x:c>
      <x:c r="B6014" s="1" t="str">
        <x:v>159952.SZ</x:v>
      </x:c>
      <x:c r="C6014" s="1" t="str">
        <x:v>广发创业板ETF</x:v>
      </x:c>
      <x:c r="D6014" s="7" t="d">
        <x:v>2026-08-27T00:00:00.000Z</x:v>
      </x:c>
      <x:c r="E6014" s="8" t="n">
        <x:f>IF(ISNUMBER('原始字段'!C5965),'原始字段'!C5965,"n.a.")</x:f>
        <x:v>5524484929</x:v>
      </x:c>
      <x:c r="F6014" s="8" t="n">
        <x:f>IF(ISNUMBER('原始字段'!C6061),'原始字段'!C6061,"n.a.")</x:f>
        <x:v>5519384929</x:v>
      </x:c>
      <x:c r="G6014" s="8" t="n">
        <x:f>IF(COUNT(E6014:F6014)=2,F6014-E6014,"n.a.")</x:f>
        <x:v>-5100000</x:v>
      </x:c>
      <x:c r="H6014" s="9" t="n">
        <x:f>IF(ISNUMBER('原始字段'!D6061),'原始字段'!D6061,"n.a.")</x:f>
        <x:v>2.1203</x:v>
      </x:c>
      <x:c r="I6014" s="9" t="n">
        <x:f>IF(COUNT(G6014:H6014)=2,G6014*H6014/100000000,"n.a.")</x:f>
        <x:v>-0.1081353</x:v>
      </x:c>
      <x:c r="J6014" s="1" t="str">
        <x:v>日频齐全；折算事件未独立核实</x:v>
      </x:c>
    </x:row>
    <x:row r="6015" ht="25" customHeight="1">
      <x:c r="A6015" s="1" t="str">
        <x:v>创业板指</x:v>
      </x:c>
      <x:c r="B6015" s="1" t="str">
        <x:v>159247.SZ</x:v>
      </x:c>
      <x:c r="C6015" s="1" t="str">
        <x:v>汇添富创业板ETF</x:v>
      </x:c>
      <x:c r="D6015" s="7" t="d">
        <x:v>2026-08-27T00:00:00.000Z</x:v>
      </x:c>
      <x:c r="E6015" s="8" t="n">
        <x:f>IF(ISNUMBER('原始字段'!C5939),'原始字段'!C5939,"n.a.")</x:f>
        <x:v>471984966</x:v>
      </x:c>
      <x:c r="F6015" s="8" t="n">
        <x:f>IF(ISNUMBER('原始字段'!C6035),'原始字段'!C6035,"n.a.")</x:f>
        <x:v>451984966</x:v>
      </x:c>
      <x:c r="G6015" s="8" t="n">
        <x:f>IF(COUNT(E6015:F6015)=2,F6015-E6015,"n.a.")</x:f>
        <x:v>-20000000</x:v>
      </x:c>
      <x:c r="H6015" s="9" t="n">
        <x:f>IF(ISNUMBER('原始字段'!D6035),'原始字段'!D6035,"n.a.")</x:f>
        <x:v>1.0435</x:v>
      </x:c>
      <x:c r="I6015" s="9" t="n">
        <x:f>IF(COUNT(G6015:H6015)=2,G6015*H6015/100000000,"n.a.")</x:f>
        <x:v>-0.20870000000000002</x:v>
      </x:c>
      <x:c r="J6015" s="1" t="str">
        <x:v>日频齐全；折算事件未独立核实</x:v>
      </x:c>
    </x:row>
    <x:row r="6016" ht="25" customHeight="1">
      <x:c r="A6016" s="1" t="str">
        <x:v>创业板指</x:v>
      </x:c>
      <x:c r="B6016" s="1" t="str">
        <x:v>159948.SZ</x:v>
      </x:c>
      <x:c r="C6016" s="1" t="str">
        <x:v>南方创业板ETF</x:v>
      </x:c>
      <x:c r="D6016" s="7" t="d">
        <x:v>2026-08-27T00:00:00.000Z</x:v>
      </x:c>
      <x:c r="E6016" s="8" t="n">
        <x:f>IF(ISNUMBER('原始字段'!C5964),'原始字段'!C5964,"n.a.")</x:f>
        <x:v>1159697720</x:v>
      </x:c>
      <x:c r="F6016" s="8" t="n">
        <x:f>IF(ISNUMBER('原始字段'!C6060),'原始字段'!C6060,"n.a.")</x:f>
        <x:v>1168697720</x:v>
      </x:c>
      <x:c r="G6016" s="8" t="n">
        <x:f>IF(COUNT(E6016:F6016)=2,F6016-E6016,"n.a.")</x:f>
        <x:v>9000000</x:v>
      </x:c>
      <x:c r="H6016" s="9" t="n">
        <x:f>IF(ISNUMBER('原始字段'!D6060),'原始字段'!D6060,"n.a.")</x:f>
        <x:v>3.8558</x:v>
      </x:c>
      <x:c r="I6016" s="9" t="n">
        <x:f>IF(COUNT(G6016:H6016)=2,G6016*H6016/100000000,"n.a.")</x:f>
        <x:v>0.347022</x:v>
      </x:c>
      <x:c r="J6016" s="1" t="str">
        <x:v>日频齐全；折算事件未独立核实</x:v>
      </x:c>
    </x:row>
    <x:row r="6017" ht="25" customHeight="1">
      <x:c r="A6017" s="1" t="str">
        <x:v>创业板指</x:v>
      </x:c>
      <x:c r="B6017" s="1" t="str">
        <x:v>159205.SZ</x:v>
      </x:c>
      <x:c r="C6017" s="1" t="str">
        <x:v>东财创业板ETF</x:v>
      </x:c>
      <x:c r="D6017" s="7" t="d">
        <x:v>2026-08-27T00:00:00.000Z</x:v>
      </x:c>
      <x:c r="E6017" s="8" t="n">
        <x:f>IF(ISNUMBER('原始字段'!C5938),'原始字段'!C5938,"n.a.")</x:f>
        <x:v>585056064</x:v>
      </x:c>
      <x:c r="F6017" s="8" t="n">
        <x:f>IF(ISNUMBER('原始字段'!C6034),'原始字段'!C6034,"n.a.")</x:f>
        <x:v>579056064</x:v>
      </x:c>
      <x:c r="G6017" s="8" t="n">
        <x:f>IF(COUNT(E6017:F6017)=2,F6017-E6017,"n.a.")</x:f>
        <x:v>-6000000</x:v>
      </x:c>
      <x:c r="H6017" s="9" t="n">
        <x:f>IF(ISNUMBER('原始字段'!D6034),'原始字段'!D6034,"n.a.")</x:f>
        <x:v>1.7074</x:v>
      </x:c>
      <x:c r="I6017" s="9" t="n">
        <x:f>IF(COUNT(G6017:H6017)=2,G6017*H6017/100000000,"n.a.")</x:f>
        <x:v>-0.102444</x:v>
      </x:c>
      <x:c r="J6017" s="1" t="str">
        <x:v>日频齐全；折算事件未独立核实</x:v>
      </x:c>
    </x:row>
    <x:row r="6018" ht="25" customHeight="1">
      <x:c r="A6018" s="1" t="str">
        <x:v>科创50</x:v>
      </x:c>
      <x:c r="B6018" s="1" t="str">
        <x:v>588940.SH</x:v>
      </x:c>
      <x:c r="C6018" s="1" t="str">
        <x:v>富国上证科创板50成份ETF</x:v>
      </x:c>
      <x:c r="D6018" s="7" t="d">
        <x:v>2026-08-27T00:00:00.000Z</x:v>
      </x:c>
      <x:c r="E6018" s="8" t="n">
        <x:f>IF(ISNUMBER('原始字段'!C6029),'原始字段'!C6029,"n.a.")</x:f>
        <x:v>3002840000</x:v>
      </x:c>
      <x:c r="F6018" s="8" t="n">
        <x:f>IF(ISNUMBER('原始字段'!C6125),'原始字段'!C6125,"n.a.")</x:f>
        <x:v>2918840000</x:v>
      </x:c>
      <x:c r="G6018" s="8" t="n">
        <x:f>IF(COUNT(E6018:F6018)=2,F6018-E6018,"n.a.")</x:f>
        <x:v>-84000000</x:v>
      </x:c>
      <x:c r="H6018" s="9" t="n">
        <x:f>IF(ISNUMBER('原始字段'!D6125),'原始字段'!D6125,"n.a.")</x:f>
        <x:v>0.8771</x:v>
      </x:c>
      <x:c r="I6018" s="9" t="n">
        <x:f>IF(COUNT(G6018:H6018)=2,G6018*H6018/100000000,"n.a.")</x:f>
        <x:v>-0.736764</x:v>
      </x:c>
      <x:c r="J6018" s="1" t="str">
        <x:v>日频齐全；折算事件未独立核实</x:v>
      </x:c>
    </x:row>
    <x:row r="6019" ht="25" customHeight="1">
      <x:c r="A6019" s="1" t="str">
        <x:v>科创50</x:v>
      </x:c>
      <x:c r="B6019" s="1" t="str">
        <x:v>589150.SH</x:v>
      </x:c>
      <x:c r="C6019" s="1" t="str">
        <x:v>平安上证科创板50成份ETF</x:v>
      </x:c>
      <x:c r="D6019" s="7" t="d">
        <x:v>2026-08-27T00:00:00.000Z</x:v>
      </x:c>
      <x:c r="E6019" s="8" t="n">
        <x:f>IF(ISNUMBER('原始字段'!C6031),'原始字段'!C6031,"n.a.")</x:f>
        <x:v>793437200</x:v>
      </x:c>
      <x:c r="F6019" s="8" t="n">
        <x:f>IF(ISNUMBER('原始字段'!C6127),'原始字段'!C6127,"n.a.")</x:f>
        <x:v>787437200</x:v>
      </x:c>
      <x:c r="G6019" s="8" t="n">
        <x:f>IF(COUNT(E6019:F6019)=2,F6019-E6019,"n.a.")</x:f>
        <x:v>-6000000</x:v>
      </x:c>
      <x:c r="H6019" s="9" t="n">
        <x:f>IF(ISNUMBER('原始字段'!D6127),'原始字段'!D6127,"n.a.")</x:f>
        <x:v>1.2251</x:v>
      </x:c>
      <x:c r="I6019" s="9" t="n">
        <x:f>IF(COUNT(G6019:H6019)=2,G6019*H6019/100000000,"n.a.")</x:f>
        <x:v>-0.07350600000000002</x:v>
      </x:c>
      <x:c r="J6019" s="1" t="str">
        <x:v>日频齐全；折算事件未独立核实</x:v>
      </x:c>
    </x:row>
    <x:row r="6020" ht="25" customHeight="1">
      <x:c r="A6020" s="1" t="str">
        <x:v>科创50</x:v>
      </x:c>
      <x:c r="B6020" s="1" t="str">
        <x:v>588150.SH</x:v>
      </x:c>
      <x:c r="C6020" s="1" t="str">
        <x:v>南方上证科创板50成份ETF</x:v>
      </x:c>
      <x:c r="D6020" s="7" t="d">
        <x:v>2026-08-27T00:00:00.000Z</x:v>
      </x:c>
      <x:c r="E6020" s="8" t="n">
        <x:f>IF(ISNUMBER('原始字段'!C6023),'原始字段'!C6023,"n.a.")</x:f>
        <x:v>394432600</x:v>
      </x:c>
      <x:c r="F6020" s="8" t="n">
        <x:f>IF(ISNUMBER('原始字段'!C6119),'原始字段'!C6119,"n.a.")</x:f>
        <x:v>387432600</x:v>
      </x:c>
      <x:c r="G6020" s="8" t="n">
        <x:f>IF(COUNT(E6020:F6020)=2,F6020-E6020,"n.a.")</x:f>
        <x:v>-7000000</x:v>
      </x:c>
      <x:c r="H6020" s="9" t="n">
        <x:f>IF(ISNUMBER('原始字段'!D6119),'原始字段'!D6119,"n.a.")</x:f>
        <x:v>1.2042</x:v>
      </x:c>
      <x:c r="I6020" s="9" t="n">
        <x:f>IF(COUNT(G6020:H6020)=2,G6020*H6020/100000000,"n.a.")</x:f>
        <x:v>-0.084294</x:v>
      </x:c>
      <x:c r="J6020" s="1" t="str">
        <x:v>日频齐全；折算事件未独立核实</x:v>
      </x:c>
    </x:row>
    <x:row r="6021" ht="25" customHeight="1">
      <x:c r="A6021" s="1" t="str">
        <x:v>科创50</x:v>
      </x:c>
      <x:c r="B6021" s="1" t="str">
        <x:v>588000.SH</x:v>
      </x:c>
      <x:c r="C6021" s="1" t="str">
        <x:v>华夏上证科创板50ETF</x:v>
      </x:c>
      <x:c r="D6021" s="7" t="d">
        <x:v>2026-08-27T00:00:00.000Z</x:v>
      </x:c>
      <x:c r="E6021" s="8" t="n">
        <x:f>IF(ISNUMBER('原始字段'!C6017),'原始字段'!C6017,"n.a.")</x:f>
        <x:v>51002668200</x:v>
      </x:c>
      <x:c r="F6021" s="8" t="n">
        <x:f>IF(ISNUMBER('原始字段'!C6113),'原始字段'!C6113,"n.a.")</x:f>
        <x:v>50045668200</x:v>
      </x:c>
      <x:c r="G6021" s="8" t="n">
        <x:f>IF(COUNT(E6021:F6021)=2,F6021-E6021,"n.a.")</x:f>
        <x:v>-957000000</x:v>
      </x:c>
      <x:c r="H6021" s="9" t="n">
        <x:f>IF(ISNUMBER('原始字段'!D6113),'原始字段'!D6113,"n.a.")</x:f>
        <x:v>1.7878</x:v>
      </x:c>
      <x:c r="I6021" s="9" t="n">
        <x:f>IF(COUNT(G6021:H6021)=2,G6021*H6021/100000000,"n.a.")</x:f>
        <x:v>-17.109246</x:v>
      </x:c>
      <x:c r="J6021" s="1" t="str">
        <x:v>日频齐全；折算事件未独立核实</x:v>
      </x:c>
    </x:row>
    <x:row r="6022" ht="25" customHeight="1">
      <x:c r="A6022" s="1" t="str">
        <x:v>科创50</x:v>
      </x:c>
      <x:c r="B6022" s="1" t="str">
        <x:v>589850.SH</x:v>
      </x:c>
      <x:c r="C6022" s="1" t="str">
        <x:v>东财上证科创板50成份ETF</x:v>
      </x:c>
      <x:c r="D6022" s="7" t="d">
        <x:v>2026-08-27T00:00:00.000Z</x:v>
      </x:c>
      <x:c r="E6022" s="8" t="n">
        <x:f>IF(ISNUMBER('原始字段'!C6033),'原始字段'!C6033,"n.a.")</x:f>
        <x:v>751057000</x:v>
      </x:c>
      <x:c r="F6022" s="8" t="n">
        <x:f>IF(ISNUMBER('原始字段'!C6129),'原始字段'!C6129,"n.a.")</x:f>
        <x:v>721057000</x:v>
      </x:c>
      <x:c r="G6022" s="8" t="n">
        <x:f>IF(COUNT(E6022:F6022)=2,F6022-E6022,"n.a.")</x:f>
        <x:v>-30000000</x:v>
      </x:c>
      <x:c r="H6022" s="9" t="n">
        <x:f>IF(ISNUMBER('原始字段'!D6129),'原始字段'!D6129,"n.a.")</x:f>
        <x:v>1.6272</x:v>
      </x:c>
      <x:c r="I6022" s="9" t="n">
        <x:f>IF(COUNT(G6022:H6022)=2,G6022*H6022/100000000,"n.a.")</x:f>
        <x:v>-0.48816</x:v>
      </x:c>
      <x:c r="J6022" s="1" t="str">
        <x:v>日频齐全；折算事件未独立核实</x:v>
      </x:c>
    </x:row>
    <x:row r="6023" ht="25" customHeight="1">
      <x:c r="A6023" s="1" t="str">
        <x:v>科创50</x:v>
      </x:c>
      <x:c r="B6023" s="1" t="str">
        <x:v>588840.SH</x:v>
      </x:c>
      <x:c r="C6023" s="1" t="str">
        <x:v>万家上证科创板50成份ETF</x:v>
      </x:c>
      <x:c r="D6023" s="7" t="d">
        <x:v>2026-08-27T00:00:00.000Z</x:v>
      </x:c>
      <x:c r="E6023" s="8" t="n">
        <x:f>IF(ISNUMBER('原始字段'!C6027),'原始字段'!C6027,"n.a.")</x:f>
        <x:v>61236000</x:v>
      </x:c>
      <x:c r="F6023" s="8" t="n">
        <x:f>IF(ISNUMBER('原始字段'!C6123),'原始字段'!C6123,"n.a.")</x:f>
        <x:v>58236000</x:v>
      </x:c>
      <x:c r="G6023" s="8" t="n">
        <x:f>IF(COUNT(E6023:F6023)=2,F6023-E6023,"n.a.")</x:f>
        <x:v>-3000000</x:v>
      </x:c>
      <x:c r="H6023" s="9" t="n">
        <x:f>IF(ISNUMBER('原始字段'!D6123),'原始字段'!D6123,"n.a.")</x:f>
        <x:v>1.5685</x:v>
      </x:c>
      <x:c r="I6023" s="9" t="n">
        <x:f>IF(COUNT(G6023:H6023)=2,G6023*H6023/100000000,"n.a.")</x:f>
        <x:v>-0.047055</x:v>
      </x:c>
      <x:c r="J6023" s="1" t="str">
        <x:v>日频齐全；折算事件未独立核实</x:v>
      </x:c>
    </x:row>
    <x:row r="6024" ht="25" customHeight="1">
      <x:c r="A6024" s="1" t="str">
        <x:v>科创50</x:v>
      </x:c>
      <x:c r="B6024" s="1" t="str">
        <x:v>588040.SH</x:v>
      </x:c>
      <x:c r="C6024" s="1" t="str">
        <x:v>鹏华上证科创板50成份ETF</x:v>
      </x:c>
      <x:c r="D6024" s="7" t="d">
        <x:v>2026-08-27T00:00:00.000Z</x:v>
      </x:c>
      <x:c r="E6024" s="8" t="n">
        <x:f>IF(ISNUMBER('原始字段'!C6018),'原始字段'!C6018,"n.a.")</x:f>
        <x:v>129889000</x:v>
      </x:c>
      <x:c r="F6024" s="8" t="n">
        <x:f>IF(ISNUMBER('原始字段'!C6114),'原始字段'!C6114,"n.a.")</x:f>
        <x:v>125889000</x:v>
      </x:c>
      <x:c r="G6024" s="8" t="n">
        <x:f>IF(COUNT(E6024:F6024)=2,F6024-E6024,"n.a.")</x:f>
        <x:v>-4000000</x:v>
      </x:c>
      <x:c r="H6024" s="9" t="n">
        <x:f>IF(ISNUMBER('原始字段'!D6114),'原始字段'!D6114,"n.a.")</x:f>
        <x:v>1.7224</x:v>
      </x:c>
      <x:c r="I6024" s="9" t="n">
        <x:f>IF(COUNT(G6024:H6024)=2,G6024*H6024/100000000,"n.a.")</x:f>
        <x:v>-0.068896</x:v>
      </x:c>
      <x:c r="J6024" s="1" t="str">
        <x:v>日频齐全；折算事件未独立核实</x:v>
      </x:c>
    </x:row>
    <x:row r="6025" ht="25" customHeight="1">
      <x:c r="A6025" s="1" t="str">
        <x:v>科创50</x:v>
      </x:c>
      <x:c r="B6025" s="1" t="str">
        <x:v>588280.SH</x:v>
      </x:c>
      <x:c r="C6025" s="1" t="str">
        <x:v>华安上证科创板50ETF</x:v>
      </x:c>
      <x:c r="D6025" s="7" t="d">
        <x:v>2026-08-27T00:00:00.000Z</x:v>
      </x:c>
      <x:c r="E6025" s="8" t="n">
        <x:f>IF(ISNUMBER('原始字段'!C6025),'原始字段'!C6025,"n.a.")</x:f>
        <x:v>392121000</x:v>
      </x:c>
      <x:c r="F6025" s="8" t="n">
        <x:f>IF(ISNUMBER('原始字段'!C6121),'原始字段'!C6121,"n.a.")</x:f>
        <x:v>376121000</x:v>
      </x:c>
      <x:c r="G6025" s="8" t="n">
        <x:f>IF(COUNT(E6025:F6025)=2,F6025-E6025,"n.a.")</x:f>
        <x:v>-16000000</x:v>
      </x:c>
      <x:c r="H6025" s="9" t="n">
        <x:f>IF(ISNUMBER('原始字段'!D6121),'原始字段'!D6121,"n.a.")</x:f>
        <x:v>1.2185</x:v>
      </x:c>
      <x:c r="I6025" s="9" t="n">
        <x:f>IF(COUNT(G6025:H6025)=2,G6025*H6025/100000000,"n.a.")</x:f>
        <x:v>-0.19496</x:v>
      </x:c>
      <x:c r="J6025" s="1" t="str">
        <x:v>日频齐全；折算事件未独立核实</x:v>
      </x:c>
    </x:row>
    <x:row r="6026" ht="25" customHeight="1">
      <x:c r="A6026" s="1" t="str">
        <x:v>科创50</x:v>
      </x:c>
      <x:c r="B6026" s="1" t="str">
        <x:v>589360.SH</x:v>
      </x:c>
      <x:c r="C6026" s="1" t="str">
        <x:v>国泰上证科创板50成份ETF</x:v>
      </x:c>
      <x:c r="D6026" s="7" t="d">
        <x:v>2026-08-27T00:00:00.000Z</x:v>
      </x:c>
      <x:c r="E6026" s="8" t="n">
        <x:f>IF(ISNUMBER('原始字段'!C6032),'原始字段'!C6032,"n.a.")</x:f>
        <x:v>2669174000</x:v>
      </x:c>
      <x:c r="F6026" s="8" t="n">
        <x:f>IF(ISNUMBER('原始字段'!C6128),'原始字段'!C6128,"n.a.")</x:f>
        <x:v>2669174000</x:v>
      </x:c>
      <x:c r="G6026" s="8" t="n">
        <x:f>IF(COUNT(E6026:F6026)=2,F6026-E6026,"n.a.")</x:f>
        <x:v>0</x:v>
      </x:c>
      <x:c r="H6026" s="9" t="n">
        <x:f>IF(ISNUMBER('原始字段'!D6128),'原始字段'!D6128,"n.a.")</x:f>
        <x:v>0.8746</x:v>
      </x:c>
      <x:c r="I6026" s="9" t="n">
        <x:f>IF(COUNT(G6026:H6026)=2,G6026*H6026/100000000,"n.a.")</x:f>
        <x:v>0</x:v>
      </x:c>
      <x:c r="J6026" s="1" t="str">
        <x:v>日频齐全；折算事件未独立核实</x:v>
      </x:c>
    </x:row>
    <x:row r="6027" ht="25" customHeight="1">
      <x:c r="A6027" s="1" t="str">
        <x:v>科创50</x:v>
      </x:c>
      <x:c r="B6027" s="1" t="str">
        <x:v>588950.SH</x:v>
      </x:c>
      <x:c r="C6027" s="1" t="str">
        <x:v>景顺长城上证科创板50成份ETF</x:v>
      </x:c>
      <x:c r="D6027" s="7" t="d">
        <x:v>2026-08-27T00:00:00.000Z</x:v>
      </x:c>
      <x:c r="E6027" s="8" t="n">
        <x:f>IF(ISNUMBER('原始字段'!C6030),'原始字段'!C6030,"n.a.")</x:f>
        <x:v>689729700</x:v>
      </x:c>
      <x:c r="F6027" s="8" t="n">
        <x:f>IF(ISNUMBER('原始字段'!C6126),'原始字段'!C6126,"n.a.")</x:f>
        <x:v>671729700</x:v>
      </x:c>
      <x:c r="G6027" s="8" t="n">
        <x:f>IF(COUNT(E6027:F6027)=2,F6027-E6027,"n.a.")</x:f>
        <x:v>-18000000</x:v>
      </x:c>
      <x:c r="H6027" s="9" t="n">
        <x:f>IF(ISNUMBER('原始字段'!D6126),'原始字段'!D6126,"n.a.")</x:f>
        <x:v>1.7727</x:v>
      </x:c>
      <x:c r="I6027" s="9" t="n">
        <x:f>IF(COUNT(G6027:H6027)=2,G6027*H6027/100000000,"n.a.")</x:f>
        <x:v>-0.319086</x:v>
      </x:c>
      <x:c r="J6027" s="1" t="str">
        <x:v>日频齐全；折算事件未独立核实</x:v>
      </x:c>
    </x:row>
    <x:row r="6028" ht="25" customHeight="1">
      <x:c r="A6028" s="1" t="str">
        <x:v>科创50</x:v>
      </x:c>
      <x:c r="B6028" s="1" t="str">
        <x:v>588080.SH</x:v>
      </x:c>
      <x:c r="C6028" s="1" t="str">
        <x:v>易方达上证科创板50ETF</x:v>
      </x:c>
      <x:c r="D6028" s="7" t="d">
        <x:v>2026-08-27T00:00:00.000Z</x:v>
      </x:c>
      <x:c r="E6028" s="8" t="n">
        <x:f>IF(ISNUMBER('原始字段'!C6021),'原始字段'!C6021,"n.a.")</x:f>
        <x:v>24973628100</x:v>
      </x:c>
      <x:c r="F6028" s="8" t="n">
        <x:f>IF(ISNUMBER('原始字段'!C6117),'原始字段'!C6117,"n.a.")</x:f>
        <x:v>24658628100</x:v>
      </x:c>
      <x:c r="G6028" s="8" t="n">
        <x:f>IF(COUNT(E6028:F6028)=2,F6028-E6028,"n.a.")</x:f>
        <x:v>-315000000</x:v>
      </x:c>
      <x:c r="H6028" s="9" t="n">
        <x:f>IF(ISNUMBER('原始字段'!D6117),'原始字段'!D6117,"n.a.")</x:f>
        <x:v>1.7334</x:v>
      </x:c>
      <x:c r="I6028" s="9" t="n">
        <x:f>IF(COUNT(G6028:H6028)=2,G6028*H6028/100000000,"n.a.")</x:f>
        <x:v>-5.46021</x:v>
      </x:c>
      <x:c r="J6028" s="1" t="str">
        <x:v>日频齐全；折算事件未独立核实</x:v>
      </x:c>
    </x:row>
    <x:row r="6029" ht="25" customHeight="1">
      <x:c r="A6029" s="1" t="str">
        <x:v>科创50</x:v>
      </x:c>
      <x:c r="B6029" s="1" t="str">
        <x:v>588060.SH</x:v>
      </x:c>
      <x:c r="C6029" s="1" t="str">
        <x:v>广发上证科创板50ETF</x:v>
      </x:c>
      <x:c r="D6029" s="7" t="d">
        <x:v>2026-08-27T00:00:00.000Z</x:v>
      </x:c>
      <x:c r="E6029" s="8" t="n">
        <x:f>IF(ISNUMBER('原始字段'!C6020),'原始字段'!C6020,"n.a.")</x:f>
        <x:v>7405140000</x:v>
      </x:c>
      <x:c r="F6029" s="8" t="n">
        <x:f>IF(ISNUMBER('原始字段'!C6116),'原始字段'!C6116,"n.a.")</x:f>
        <x:v>7213140000</x:v>
      </x:c>
      <x:c r="G6029" s="8" t="n">
        <x:f>IF(COUNT(E6029:F6029)=2,F6029-E6029,"n.a.")</x:f>
        <x:v>-192000000</x:v>
      </x:c>
      <x:c r="H6029" s="9" t="n">
        <x:f>IF(ISNUMBER('原始字段'!D6116),'原始字段'!D6116,"n.a.")</x:f>
        <x:v>1.0759</x:v>
      </x:c>
      <x:c r="I6029" s="9" t="n">
        <x:f>IF(COUNT(G6029:H6029)=2,G6029*H6029/100000000,"n.a.")</x:f>
        <x:v>-2.0657280000000005</x:v>
      </x:c>
      <x:c r="J6029" s="1" t="str">
        <x:v>日频齐全；折算事件未独立核实</x:v>
      </x:c>
    </x:row>
    <x:row r="6030" ht="25" customHeight="1">
      <x:c r="A6030" s="1" t="str">
        <x:v>科创50</x:v>
      </x:c>
      <x:c r="B6030" s="1" t="str">
        <x:v>588870.SH</x:v>
      </x:c>
      <x:c r="C6030" s="1" t="str">
        <x:v>汇添富上证科创板50成份ETF</x:v>
      </x:c>
      <x:c r="D6030" s="7" t="d">
        <x:v>2026-08-27T00:00:00.000Z</x:v>
      </x:c>
      <x:c r="E6030" s="8" t="n">
        <x:f>IF(ISNUMBER('原始字段'!C6028),'原始字段'!C6028,"n.a.")</x:f>
        <x:v>815552000</x:v>
      </x:c>
      <x:c r="F6030" s="8" t="n">
        <x:f>IF(ISNUMBER('原始字段'!C6124),'原始字段'!C6124,"n.a.")</x:f>
        <x:v>782552000</x:v>
      </x:c>
      <x:c r="G6030" s="8" t="n">
        <x:f>IF(COUNT(E6030:F6030)=2,F6030-E6030,"n.a.")</x:f>
        <x:v>-33000000</x:v>
      </x:c>
      <x:c r="H6030" s="9" t="n">
        <x:f>IF(ISNUMBER('原始字段'!D6124),'原始字段'!D6124,"n.a.")</x:f>
        <x:v>1.718</x:v>
      </x:c>
      <x:c r="I6030" s="9" t="n">
        <x:f>IF(COUNT(G6030:H6030)=2,G6030*H6030/100000000,"n.a.")</x:f>
        <x:v>-0.56694</x:v>
      </x:c>
      <x:c r="J6030" s="1" t="str">
        <x:v>日频齐全；折算事件未独立核实</x:v>
      </x:c>
    </x:row>
    <x:row r="6031" ht="25" customHeight="1">
      <x:c r="A6031" s="1" t="str">
        <x:v>科创50</x:v>
      </x:c>
      <x:c r="B6031" s="1" t="str">
        <x:v>588720.SH</x:v>
      </x:c>
      <x:c r="C6031" s="1" t="str">
        <x:v>中银上证科创板50成份ETF</x:v>
      </x:c>
      <x:c r="D6031" s="7" t="d">
        <x:v>2026-08-27T00:00:00.000Z</x:v>
      </x:c>
      <x:c r="E6031" s="8" t="n">
        <x:f>IF(ISNUMBER('原始字段'!C6026),'原始字段'!C6026,"n.a.")</x:f>
        <x:v>112241800</x:v>
      </x:c>
      <x:c r="F6031" s="8" t="n">
        <x:f>IF(ISNUMBER('原始字段'!C6122),'原始字段'!C6122,"n.a.")</x:f>
        <x:v>109741800</x:v>
      </x:c>
      <x:c r="G6031" s="8" t="n">
        <x:f>IF(COUNT(E6031:F6031)=2,F6031-E6031,"n.a.")</x:f>
        <x:v>-2500000</x:v>
      </x:c>
      <x:c r="H6031" s="9" t="n">
        <x:f>IF(ISNUMBER('原始字段'!D6122),'原始字段'!D6122,"n.a.")</x:f>
        <x:v>1.7271</x:v>
      </x:c>
      <x:c r="I6031" s="9" t="n">
        <x:f>IF(COUNT(G6031:H6031)=2,G6031*H6031/100000000,"n.a.")</x:f>
        <x:v>-0.0431775</x:v>
      </x:c>
      <x:c r="J6031" s="1" t="str">
        <x:v>日频齐全；折算事件未独立核实</x:v>
      </x:c>
    </x:row>
    <x:row r="6032" ht="25" customHeight="1">
      <x:c r="A6032" s="1" t="str">
        <x:v>科创50</x:v>
      </x:c>
      <x:c r="B6032" s="1" t="str">
        <x:v>588090.SH</x:v>
      </x:c>
      <x:c r="C6032" s="1" t="str">
        <x:v>华泰柏瑞上证科创板50ETF</x:v>
      </x:c>
      <x:c r="D6032" s="7" t="d">
        <x:v>2026-08-27T00:00:00.000Z</x:v>
      </x:c>
      <x:c r="E6032" s="8" t="n">
        <x:f>IF(ISNUMBER('原始字段'!C6022),'原始字段'!C6022,"n.a.")</x:f>
        <x:v>2898072800</x:v>
      </x:c>
      <x:c r="F6032" s="8" t="n">
        <x:f>IF(ISNUMBER('原始字段'!C6118),'原始字段'!C6118,"n.a.")</x:f>
        <x:v>2877072800</x:v>
      </x:c>
      <x:c r="G6032" s="8" t="n">
        <x:f>IF(COUNT(E6032:F6032)=2,F6032-E6032,"n.a.")</x:f>
        <x:v>-21000000</x:v>
      </x:c>
      <x:c r="H6032" s="9" t="n">
        <x:f>IF(ISNUMBER('原始字段'!D6118),'原始字段'!D6118,"n.a.")</x:f>
        <x:v>1.7432</x:v>
      </x:c>
      <x:c r="I6032" s="9" t="n">
        <x:f>IF(COUNT(G6032:H6032)=2,G6032*H6032/100000000,"n.a.")</x:f>
        <x:v>-0.366072</x:v>
      </x:c>
      <x:c r="J6032" s="1" t="str">
        <x:v>日频齐全；折算事件未独立核实</x:v>
      </x:c>
    </x:row>
    <x:row r="6033" ht="25" customHeight="1">
      <x:c r="A6033" s="1" t="str">
        <x:v>科创50</x:v>
      </x:c>
      <x:c r="B6033" s="1" t="str">
        <x:v>588180.SH</x:v>
      </x:c>
      <x:c r="C6033" s="1" t="str">
        <x:v>国联安上证科创板50ETF</x:v>
      </x:c>
      <x:c r="D6033" s="7" t="d">
        <x:v>2026-08-27T00:00:00.000Z</x:v>
      </x:c>
      <x:c r="E6033" s="8" t="n">
        <x:f>IF(ISNUMBER('原始字段'!C6024),'原始字段'!C6024,"n.a.")</x:f>
        <x:v>738353700</x:v>
      </x:c>
      <x:c r="F6033" s="8" t="n">
        <x:f>IF(ISNUMBER('原始字段'!C6120),'原始字段'!C6120,"n.a.")</x:f>
        <x:v>727853700</x:v>
      </x:c>
      <x:c r="G6033" s="8" t="n">
        <x:f>IF(COUNT(E6033:F6033)=2,F6033-E6033,"n.a.")</x:f>
        <x:v>-10500000</x:v>
      </x:c>
      <x:c r="H6033" s="9" t="n">
        <x:f>IF(ISNUMBER('原始字段'!D6120),'原始字段'!D6120,"n.a.")</x:f>
        <x:v>1.1072</x:v>
      </x:c>
      <x:c r="I6033" s="9" t="n">
        <x:f>IF(COUNT(G6033:H6033)=2,G6033*H6033/100000000,"n.a.")</x:f>
        <x:v>-0.116256</x:v>
      </x:c>
      <x:c r="J6033" s="1" t="str">
        <x:v>日频齐全；折算事件未独立核实</x:v>
      </x:c>
    </x:row>
    <x:row r="6034" ht="25" customHeight="1">
      <x:c r="A6034" s="1" t="str">
        <x:v>科创50</x:v>
      </x:c>
      <x:c r="B6034" s="1" t="str">
        <x:v>588050.SH</x:v>
      </x:c>
      <x:c r="C6034" s="1" t="str">
        <x:v>工银上证科创板50ETF</x:v>
      </x:c>
      <x:c r="D6034" s="7" t="d">
        <x:v>2026-08-27T00:00:00.000Z</x:v>
      </x:c>
      <x:c r="E6034" s="8" t="n">
        <x:f>IF(ISNUMBER('原始字段'!C6019),'原始字段'!C6019,"n.a.")</x:f>
        <x:v>6433241300</x:v>
      </x:c>
      <x:c r="F6034" s="8" t="n">
        <x:f>IF(ISNUMBER('原始字段'!C6115),'原始字段'!C6115,"n.a.")</x:f>
        <x:v>6369241300</x:v>
      </x:c>
      <x:c r="G6034" s="8" t="n">
        <x:f>IF(COUNT(E6034:F6034)=2,F6034-E6034,"n.a.")</x:f>
        <x:v>-64000000</x:v>
      </x:c>
      <x:c r="H6034" s="9" t="n">
        <x:f>IF(ISNUMBER('原始字段'!D6115),'原始字段'!D6115,"n.a.")</x:f>
        <x:v>1.7373</x:v>
      </x:c>
      <x:c r="I6034" s="9" t="n">
        <x:f>IF(COUNT(G6034:H6034)=2,G6034*H6034/100000000,"n.a.")</x:f>
        <x:v>-1.111872</x:v>
      </x:c>
      <x:c r="J6034" s="1" t="str">
        <x:v>日频齐全；折算事件未独立核实</x:v>
      </x:c>
    </x:row>
    <x:row r="6035" ht="25" customHeight="1">
      <x:c r="A6035" s="1" t="str">
        <x:v>沪深300</x:v>
      </x:c>
      <x:c r="B6035" s="1" t="str">
        <x:v>159393.SZ</x:v>
      </x:c>
      <x:c r="C6035" s="1" t="str">
        <x:v>万家沪深300ETF</x:v>
      </x:c>
      <x:c r="D6035" s="7" t="d">
        <x:v>2026-08-28T00:00:00.000Z</x:v>
      </x:c>
      <x:c r="E6035" s="8" t="n">
        <x:f>IF(ISNUMBER('原始字段'!C6039),'原始字段'!C6039,"n.a.")</x:f>
        <x:v>95146342</x:v>
      </x:c>
      <x:c r="F6035" s="8" t="n">
        <x:f>IF(ISNUMBER('原始字段'!C6135),'原始字段'!C6135,"n.a.")</x:f>
        <x:v>95146342</x:v>
      </x:c>
      <x:c r="G6035" s="8" t="n">
        <x:f>IF(COUNT(E6035:F6035)=2,F6035-E6035,"n.a.")</x:f>
        <x:v>0</x:v>
      </x:c>
      <x:c r="H6035" s="9" t="n">
        <x:f>IF(ISNUMBER('原始字段'!D6135),'原始字段'!D6135,"n.a.")</x:f>
        <x:v>4.9643</x:v>
      </x:c>
      <x:c r="I6035" s="9" t="n">
        <x:f>IF(COUNT(G6035:H6035)=2,G6035*H6035/100000000,"n.a.")</x:f>
        <x:v>0</x:v>
      </x:c>
      <x:c r="J6035" s="1" t="str">
        <x:v>日频齐全；折算事件未独立核实</x:v>
      </x:c>
    </x:row>
    <x:row r="6036" ht="25" customHeight="1">
      <x:c r="A6036" s="1" t="str">
        <x:v>沪深300</x:v>
      </x:c>
      <x:c r="B6036" s="1" t="str">
        <x:v>515660.SH</x:v>
      </x:c>
      <x:c r="C6036" s="1" t="str">
        <x:v>国联安沪深300ETF</x:v>
      </x:c>
      <x:c r="D6036" s="7" t="d">
        <x:v>2026-08-28T00:00:00.000Z</x:v>
      </x:c>
      <x:c r="E6036" s="8" t="n">
        <x:f>IF(ISNUMBER('原始字段'!C6100),'原始字段'!C6100,"n.a.")</x:f>
        <x:v>432694200</x:v>
      </x:c>
      <x:c r="F6036" s="8" t="n">
        <x:f>IF(ISNUMBER('原始字段'!C6196),'原始字段'!C6196,"n.a.")</x:f>
        <x:v>432694200</x:v>
      </x:c>
      <x:c r="G6036" s="8" t="n">
        <x:f>IF(COUNT(E6036:F6036)=2,F6036-E6036,"n.a.")</x:f>
        <x:v>0</x:v>
      </x:c>
      <x:c r="H6036" s="9" t="n">
        <x:f>IF(ISNUMBER('原始字段'!D6196),'原始字段'!D6196,"n.a.")</x:f>
        <x:v>5.8515</x:v>
      </x:c>
      <x:c r="I6036" s="9" t="n">
        <x:f>IF(COUNT(G6036:H6036)=2,G6036*H6036/100000000,"n.a.")</x:f>
        <x:v>0</x:v>
      </x:c>
      <x:c r="J6036" s="1" t="str">
        <x:v>日频齐全；折算事件未独立核实</x:v>
      </x:c>
    </x:row>
    <x:row r="6037" ht="25" customHeight="1">
      <x:c r="A6037" s="1" t="str">
        <x:v>沪深300</x:v>
      </x:c>
      <x:c r="B6037" s="1" t="str">
        <x:v>515360.SH</x:v>
      </x:c>
      <x:c r="C6037" s="1" t="str">
        <x:v>方正富邦沪深300ETF</x:v>
      </x:c>
      <x:c r="D6037" s="7" t="d">
        <x:v>2026-08-28T00:00:00.000Z</x:v>
      </x:c>
      <x:c r="E6037" s="8" t="n">
        <x:f>IF(ISNUMBER('原始字段'!C6095),'原始字段'!C6095,"n.a.")</x:f>
        <x:v>37779300</x:v>
      </x:c>
      <x:c r="F6037" s="8" t="n">
        <x:f>IF(ISNUMBER('原始字段'!C6191),'原始字段'!C6191,"n.a.")</x:f>
        <x:v>37779300</x:v>
      </x:c>
      <x:c r="G6037" s="8" t="n">
        <x:f>IF(COUNT(E6037:F6037)=2,F6037-E6037,"n.a.")</x:f>
        <x:v>0</x:v>
      </x:c>
      <x:c r="H6037" s="9" t="n">
        <x:f>IF(ISNUMBER('原始字段'!D6191),'原始字段'!D6191,"n.a.")</x:f>
        <x:v>6.7886</x:v>
      </x:c>
      <x:c r="I6037" s="9" t="n">
        <x:f>IF(COUNT(G6037:H6037)=2,G6037*H6037/100000000,"n.a.")</x:f>
        <x:v>0</x:v>
      </x:c>
      <x:c r="J6037" s="1" t="str">
        <x:v>日频齐全；折算事件未独立核实</x:v>
      </x:c>
    </x:row>
    <x:row r="6038" ht="25" customHeight="1">
      <x:c r="A6038" s="1" t="str">
        <x:v>沪深300</x:v>
      </x:c>
      <x:c r="B6038" s="1" t="str">
        <x:v>510320.SH</x:v>
      </x:c>
      <x:c r="C6038" s="1" t="str">
        <x:v>中金沪深300ETF</x:v>
      </x:c>
      <x:c r="D6038" s="7" t="d">
        <x:v>2026-08-28T00:00:00.000Z</x:v>
      </x:c>
      <x:c r="E6038" s="8" t="n">
        <x:f>IF(ISNUMBER('原始字段'!C6072),'原始字段'!C6072,"n.a.")</x:f>
        <x:v>631068500</x:v>
      </x:c>
      <x:c r="F6038" s="8" t="n">
        <x:f>IF(ISNUMBER('原始字段'!C6168),'原始字段'!C6168,"n.a.")</x:f>
        <x:v>631068500</x:v>
      </x:c>
      <x:c r="G6038" s="8" t="n">
        <x:f>IF(COUNT(E6038:F6038)=2,F6038-E6038,"n.a.")</x:f>
        <x:v>0</x:v>
      </x:c>
      <x:c r="H6038" s="9" t="n">
        <x:f>IF(ISNUMBER('原始字段'!D6168),'原始字段'!D6168,"n.a.")</x:f>
        <x:v>1.2569</x:v>
      </x:c>
      <x:c r="I6038" s="9" t="n">
        <x:f>IF(COUNT(G6038:H6038)=2,G6038*H6038/100000000,"n.a.")</x:f>
        <x:v>0</x:v>
      </x:c>
      <x:c r="J6038" s="1" t="str">
        <x:v>日频齐全；折算事件未独立核实</x:v>
      </x:c>
    </x:row>
    <x:row r="6039" ht="25" customHeight="1">
      <x:c r="A6039" s="1" t="str">
        <x:v>沪深300</x:v>
      </x:c>
      <x:c r="B6039" s="1" t="str">
        <x:v>510360.SH</x:v>
      </x:c>
      <x:c r="C6039" s="1" t="str">
        <x:v>广发沪深300ETF</x:v>
      </x:c>
      <x:c r="D6039" s="7" t="d">
        <x:v>2026-08-28T00:00:00.000Z</x:v>
      </x:c>
      <x:c r="E6039" s="8" t="n">
        <x:f>IF(ISNUMBER('原始字段'!C6075),'原始字段'!C6075,"n.a.")</x:f>
        <x:v>1790381200</x:v>
      </x:c>
      <x:c r="F6039" s="8" t="n">
        <x:f>IF(ISNUMBER('原始字段'!C6171),'原始字段'!C6171,"n.a.")</x:f>
        <x:v>1796381200</x:v>
      </x:c>
      <x:c r="G6039" s="8" t="n">
        <x:f>IF(COUNT(E6039:F6039)=2,F6039-E6039,"n.a.")</x:f>
        <x:v>6000000</x:v>
      </x:c>
      <x:c r="H6039" s="9" t="n">
        <x:f>IF(ISNUMBER('原始字段'!D6171),'原始字段'!D6171,"n.a.")</x:f>
        <x:v>1.7892</x:v>
      </x:c>
      <x:c r="I6039" s="9" t="n">
        <x:f>IF(COUNT(G6039:H6039)=2,G6039*H6039/100000000,"n.a.")</x:f>
        <x:v>0.107352</x:v>
      </x:c>
      <x:c r="J6039" s="1" t="str">
        <x:v>日频齐全；折算事件未独立核实</x:v>
      </x:c>
    </x:row>
    <x:row r="6040" ht="25" customHeight="1">
      <x:c r="A6040" s="1" t="str">
        <x:v>沪深300</x:v>
      </x:c>
      <x:c r="B6040" s="1" t="str">
        <x:v>515330.SH</x:v>
      </x:c>
      <x:c r="C6040" s="1" t="str">
        <x:v>天弘沪深300ETF</x:v>
      </x:c>
      <x:c r="D6040" s="7" t="d">
        <x:v>2026-08-28T00:00:00.000Z</x:v>
      </x:c>
      <x:c r="E6040" s="8" t="n">
        <x:f>IF(ISNUMBER('原始字段'!C6093),'原始字段'!C6093,"n.a.")</x:f>
        <x:v>6179709500</x:v>
      </x:c>
      <x:c r="F6040" s="8" t="n">
        <x:f>IF(ISNUMBER('原始字段'!C6189),'原始字段'!C6189,"n.a.")</x:f>
        <x:v>6179709500</x:v>
      </x:c>
      <x:c r="G6040" s="8" t="n">
        <x:f>IF(COUNT(E6040:F6040)=2,F6040-E6040,"n.a.")</x:f>
        <x:v>0</x:v>
      </x:c>
      <x:c r="H6040" s="9" t="n">
        <x:f>IF(ISNUMBER('原始字段'!D6189),'原始字段'!D6189,"n.a.")</x:f>
        <x:v>1.3446</x:v>
      </x:c>
      <x:c r="I6040" s="9" t="n">
        <x:f>IF(COUNT(G6040:H6040)=2,G6040*H6040/100000000,"n.a.")</x:f>
        <x:v>0</x:v>
      </x:c>
      <x:c r="J6040" s="1" t="str">
        <x:v>日频齐全；折算事件未独立核实</x:v>
      </x:c>
    </x:row>
    <x:row r="6041" ht="25" customHeight="1">
      <x:c r="A6041" s="1" t="str">
        <x:v>沪深300</x:v>
      </x:c>
      <x:c r="B6041" s="1" t="str">
        <x:v>510330.SH</x:v>
      </x:c>
      <x:c r="C6041" s="1" t="str">
        <x:v>华夏沪深300ETF</x:v>
      </x:c>
      <x:c r="D6041" s="7" t="d">
        <x:v>2026-08-28T00:00:00.000Z</x:v>
      </x:c>
      <x:c r="E6041" s="8" t="n">
        <x:f>IF(ISNUMBER('原始字段'!C6073),'原始字段'!C6073,"n.a.")</x:f>
        <x:v>8399949800</x:v>
      </x:c>
      <x:c r="F6041" s="8" t="n">
        <x:f>IF(ISNUMBER('原始字段'!C6169),'原始字段'!C6169,"n.a.")</x:f>
        <x:v>8392749800</x:v>
      </x:c>
      <x:c r="G6041" s="8" t="n">
        <x:f>IF(COUNT(E6041:F6041)=2,F6041-E6041,"n.a.")</x:f>
        <x:v>-7200000</x:v>
      </x:c>
      <x:c r="H6041" s="9" t="n">
        <x:f>IF(ISNUMBER('原始字段'!D6169),'原始字段'!D6169,"n.a.")</x:f>
        <x:v>4.8762</x:v>
      </x:c>
      <x:c r="I6041" s="9" t="n">
        <x:f>IF(COUNT(G6041:H6041)=2,G6041*H6041/100000000,"n.a.")</x:f>
        <x:v>-0.3510864</x:v>
      </x:c>
      <x:c r="J6041" s="1" t="str">
        <x:v>日频齐全；折算事件未独立核实</x:v>
      </x:c>
    </x:row>
    <x:row r="6042" ht="25" customHeight="1">
      <x:c r="A6042" s="1" t="str">
        <x:v>沪深300</x:v>
      </x:c>
      <x:c r="B6042" s="1" t="str">
        <x:v>510370.SH</x:v>
      </x:c>
      <x:c r="C6042" s="1" t="str">
        <x:v>兴业沪深300ETF</x:v>
      </x:c>
      <x:c r="D6042" s="7" t="d">
        <x:v>2026-08-28T00:00:00.000Z</x:v>
      </x:c>
      <x:c r="E6042" s="8" t="n">
        <x:f>IF(ISNUMBER('原始字段'!C6076),'原始字段'!C6076,"n.a.")</x:f>
        <x:v>87258100</x:v>
      </x:c>
      <x:c r="F6042" s="8" t="n">
        <x:f>IF(ISNUMBER('原始字段'!C6172),'原始字段'!C6172,"n.a.")</x:f>
        <x:v>87258100</x:v>
      </x:c>
      <x:c r="G6042" s="8" t="n">
        <x:f>IF(COUNT(E6042:F6042)=2,F6042-E6042,"n.a.")</x:f>
        <x:v>0</x:v>
      </x:c>
      <x:c r="H6042" s="9" t="n">
        <x:f>IF(ISNUMBER('原始字段'!D6172),'原始字段'!D6172,"n.a.")</x:f>
        <x:v>1.0359</x:v>
      </x:c>
      <x:c r="I6042" s="9" t="n">
        <x:f>IF(COUNT(G6042:H6042)=2,G6042*H6042/100000000,"n.a.")</x:f>
        <x:v>0</x:v>
      </x:c>
      <x:c r="J6042" s="1" t="str">
        <x:v>日频齐全；折算事件未独立核实</x:v>
      </x:c>
    </x:row>
    <x:row r="6043" ht="25" customHeight="1">
      <x:c r="A6043" s="1" t="str">
        <x:v>沪深300</x:v>
      </x:c>
      <x:c r="B6043" s="1" t="str">
        <x:v>159919.SZ</x:v>
      </x:c>
      <x:c r="C6043" s="1" t="str">
        <x:v>嘉实沪深300ETF</x:v>
      </x:c>
      <x:c r="D6043" s="7" t="d">
        <x:v>2026-08-28T00:00:00.000Z</x:v>
      </x:c>
      <x:c r="E6043" s="8" t="n">
        <x:f>IF(ISNUMBER('原始字段'!C6056),'原始字段'!C6056,"n.a.")</x:f>
        <x:v>6284916676</x:v>
      </x:c>
      <x:c r="F6043" s="8" t="n">
        <x:f>IF(ISNUMBER('原始字段'!C6152),'原始字段'!C6152,"n.a.")</x:f>
        <x:v>6262416676</x:v>
      </x:c>
      <x:c r="G6043" s="8" t="n">
        <x:f>IF(COUNT(E6043:F6043)=2,F6043-E6043,"n.a.")</x:f>
        <x:v>-22500000</x:v>
      </x:c>
      <x:c r="H6043" s="9" t="n">
        <x:f>IF(ISNUMBER('原始字段'!D6152),'原始字段'!D6152,"n.a.")</x:f>
        <x:v>4.8825</x:v>
      </x:c>
      <x:c r="I6043" s="9" t="n">
        <x:f>IF(COUNT(G6043:H6043)=2,G6043*H6043/100000000,"n.a.")</x:f>
        <x:v>-1.0985625</x:v>
      </x:c>
      <x:c r="J6043" s="1" t="str">
        <x:v>日频齐全；折算事件未独立核实</x:v>
      </x:c>
    </x:row>
    <x:row r="6044" ht="25" customHeight="1">
      <x:c r="A6044" s="1" t="str">
        <x:v>沪深300</x:v>
      </x:c>
      <x:c r="B6044" s="1" t="str">
        <x:v>159673.SZ</x:v>
      </x:c>
      <x:c r="C6044" s="1" t="str">
        <x:v>鹏华沪深300ETF</x:v>
      </x:c>
      <x:c r="D6044" s="7" t="d">
        <x:v>2026-08-28T00:00:00.000Z</x:v>
      </x:c>
      <x:c r="E6044" s="8" t="n">
        <x:f>IF(ISNUMBER('原始字段'!C6048),'原始字段'!C6048,"n.a.")</x:f>
        <x:v>1777528385</x:v>
      </x:c>
      <x:c r="F6044" s="8" t="n">
        <x:f>IF(ISNUMBER('原始字段'!C6144),'原始字段'!C6144,"n.a.")</x:f>
        <x:v>1777528385</x:v>
      </x:c>
      <x:c r="G6044" s="8" t="n">
        <x:f>IF(COUNT(E6044:F6044)=2,F6044-E6044,"n.a.")</x:f>
        <x:v>0</x:v>
      </x:c>
      <x:c r="H6044" s="9" t="n">
        <x:f>IF(ISNUMBER('原始字段'!D6144),'原始字段'!D6144,"n.a.")</x:f>
        <x:v>1.2887</x:v>
      </x:c>
      <x:c r="I6044" s="9" t="n">
        <x:f>IF(COUNT(G6044:H6044)=2,G6044*H6044/100000000,"n.a.")</x:f>
        <x:v>0</x:v>
      </x:c>
      <x:c r="J6044" s="1" t="str">
        <x:v>日频齐全；折算事件未独立核实</x:v>
      </x:c>
    </x:row>
    <x:row r="6045" ht="25" customHeight="1">
      <x:c r="A6045" s="1" t="str">
        <x:v>沪深300</x:v>
      </x:c>
      <x:c r="B6045" s="1" t="str">
        <x:v>159300.SZ</x:v>
      </x:c>
      <x:c r="C6045" s="1" t="str">
        <x:v>富国沪深300ETF</x:v>
      </x:c>
      <x:c r="D6045" s="7" t="d">
        <x:v>2026-08-28T00:00:00.000Z</x:v>
      </x:c>
      <x:c r="E6045" s="8" t="n">
        <x:f>IF(ISNUMBER('原始字段'!C6036),'原始字段'!C6036,"n.a.")</x:f>
        <x:v>368158097</x:v>
      </x:c>
      <x:c r="F6045" s="8" t="n">
        <x:f>IF(ISNUMBER('原始字段'!C6132),'原始字段'!C6132,"n.a.")</x:f>
        <x:v>371758097</x:v>
      </x:c>
      <x:c r="G6045" s="8" t="n">
        <x:f>IF(COUNT(E6045:F6045)=2,F6045-E6045,"n.a.")</x:f>
        <x:v>3600000</x:v>
      </x:c>
      <x:c r="H6045" s="9" t="n">
        <x:f>IF(ISNUMBER('原始字段'!D6132),'原始字段'!D6132,"n.a.")</x:f>
        <x:v>5.0136</x:v>
      </x:c>
      <x:c r="I6045" s="9" t="n">
        <x:f>IF(COUNT(G6045:H6045)=2,G6045*H6045/100000000,"n.a.")</x:f>
        <x:v>0.1804896</x:v>
      </x:c>
      <x:c r="J6045" s="1" t="str">
        <x:v>日频齐全；折算事件未独立核实</x:v>
      </x:c>
    </x:row>
    <x:row r="6046" ht="25" customHeight="1">
      <x:c r="A6046" s="1" t="str">
        <x:v>沪深300</x:v>
      </x:c>
      <x:c r="B6046" s="1" t="str">
        <x:v>510380.SH</x:v>
      </x:c>
      <x:c r="C6046" s="1" t="str">
        <x:v>国寿安保沪深300ETF</x:v>
      </x:c>
      <x:c r="D6046" s="7" t="d">
        <x:v>2026-08-28T00:00:00.000Z</x:v>
      </x:c>
      <x:c r="E6046" s="8" t="n">
        <x:f>IF(ISNUMBER('原始字段'!C6077),'原始字段'!C6077,"n.a.")</x:f>
        <x:v>1461802400</x:v>
      </x:c>
      <x:c r="F6046" s="8" t="n">
        <x:f>IF(ISNUMBER('原始字段'!C6173),'原始字段'!C6173,"n.a.")</x:f>
        <x:v>1461802400</x:v>
      </x:c>
      <x:c r="G6046" s="8" t="n">
        <x:f>IF(COUNT(E6046:F6046)=2,F6046-E6046,"n.a.")</x:f>
        <x:v>0</x:v>
      </x:c>
      <x:c r="H6046" s="9" t="n">
        <x:f>IF(ISNUMBER('原始字段'!D6173),'原始字段'!D6173,"n.a.")</x:f>
        <x:v>1.3947</x:v>
      </x:c>
      <x:c r="I6046" s="9" t="n">
        <x:f>IF(COUNT(G6046:H6046)=2,G6046*H6046/100000000,"n.a.")</x:f>
        <x:v>0</x:v>
      </x:c>
      <x:c r="J6046" s="1" t="str">
        <x:v>日频齐全；折算事件未独立核实</x:v>
      </x:c>
    </x:row>
    <x:row r="6047" ht="25" customHeight="1">
      <x:c r="A6047" s="1" t="str">
        <x:v>沪深300</x:v>
      </x:c>
      <x:c r="B6047" s="1" t="str">
        <x:v>515380.SH</x:v>
      </x:c>
      <x:c r="C6047" s="1" t="str">
        <x:v>泰康沪深300ETF</x:v>
      </x:c>
      <x:c r="D6047" s="7" t="d">
        <x:v>2026-08-28T00:00:00.000Z</x:v>
      </x:c>
      <x:c r="E6047" s="8" t="n">
        <x:f>IF(ISNUMBER('原始字段'!C6096),'原始字段'!C6096,"n.a.")</x:f>
        <x:v>663399800</x:v>
      </x:c>
      <x:c r="F6047" s="8" t="n">
        <x:f>IF(ISNUMBER('原始字段'!C6192),'原始字段'!C6192,"n.a.")</x:f>
        <x:v>663399800</x:v>
      </x:c>
      <x:c r="G6047" s="8" t="n">
        <x:f>IF(COUNT(E6047:F6047)=2,F6047-E6047,"n.a.")</x:f>
        <x:v>0</x:v>
      </x:c>
      <x:c r="H6047" s="9" t="n">
        <x:f>IF(ISNUMBER('原始字段'!D6192),'原始字段'!D6192,"n.a.")</x:f>
        <x:v>5.4346</x:v>
      </x:c>
      <x:c r="I6047" s="9" t="n">
        <x:f>IF(COUNT(G6047:H6047)=2,G6047*H6047/100000000,"n.a.")</x:f>
        <x:v>0</x:v>
      </x:c>
      <x:c r="J6047" s="1" t="str">
        <x:v>日频齐全；折算事件未独立核实</x:v>
      </x:c>
    </x:row>
    <x:row r="6048" ht="25" customHeight="1">
      <x:c r="A6048" s="1" t="str">
        <x:v>沪深300</x:v>
      </x:c>
      <x:c r="B6048" s="1" t="str">
        <x:v>510350.SH</x:v>
      </x:c>
      <x:c r="C6048" s="1" t="str">
        <x:v>工银沪深300ETF</x:v>
      </x:c>
      <x:c r="D6048" s="7" t="d">
        <x:v>2026-08-28T00:00:00.000Z</x:v>
      </x:c>
      <x:c r="E6048" s="8" t="n">
        <x:f>IF(ISNUMBER('原始字段'!C6074),'原始字段'!C6074,"n.a.")</x:f>
        <x:v>676914700</x:v>
      </x:c>
      <x:c r="F6048" s="8" t="n">
        <x:f>IF(ISNUMBER('原始字段'!C6170),'原始字段'!C6170,"n.a.")</x:f>
        <x:v>676914700</x:v>
      </x:c>
      <x:c r="G6048" s="8" t="n">
        <x:f>IF(COUNT(E6048:F6048)=2,F6048-E6048,"n.a.")</x:f>
        <x:v>0</x:v>
      </x:c>
      <x:c r="H6048" s="9" t="n">
        <x:f>IF(ISNUMBER('原始字段'!D6170),'原始字段'!D6170,"n.a.")</x:f>
        <x:v>4.9223</x:v>
      </x:c>
      <x:c r="I6048" s="9" t="n">
        <x:f>IF(COUNT(G6048:H6048)=2,G6048*H6048/100000000,"n.a.")</x:f>
        <x:v>0</x:v>
      </x:c>
      <x:c r="J6048" s="1" t="str">
        <x:v>日频齐全；折算事件未独立核实</x:v>
      </x:c>
    </x:row>
    <x:row r="6049" ht="25" customHeight="1">
      <x:c r="A6049" s="1" t="str">
        <x:v>沪深300</x:v>
      </x:c>
      <x:c r="B6049" s="1" t="str">
        <x:v>563520.SH</x:v>
      </x:c>
      <x:c r="C6049" s="1" t="str">
        <x:v>永赢沪深300ETF</x:v>
      </x:c>
      <x:c r="D6049" s="7" t="d">
        <x:v>2026-08-28T00:00:00.000Z</x:v>
      </x:c>
      <x:c r="E6049" s="8" t="n">
        <x:f>IF(ISNUMBER('原始字段'!C6111),'原始字段'!C6111,"n.a.")</x:f>
        <x:v>430065000</x:v>
      </x:c>
      <x:c r="F6049" s="8" t="n">
        <x:f>IF(ISNUMBER('原始字段'!C6207),'原始字段'!C6207,"n.a.")</x:f>
        <x:v>433065000</x:v>
      </x:c>
      <x:c r="G6049" s="8" t="n">
        <x:f>IF(COUNT(E6049:F6049)=2,F6049-E6049,"n.a.")</x:f>
        <x:v>3000000</x:v>
      </x:c>
      <x:c r="H6049" s="9" t="n">
        <x:f>IF(ISNUMBER('原始字段'!D6207),'原始字段'!D6207,"n.a.")</x:f>
        <x:v>1.203</x:v>
      </x:c>
      <x:c r="I6049" s="9" t="n">
        <x:f>IF(COUNT(G6049:H6049)=2,G6049*H6049/100000000,"n.a.")</x:f>
        <x:v>0.03609</x:v>
      </x:c>
      <x:c r="J6049" s="1" t="str">
        <x:v>日频齐全；折算事件未独立核实</x:v>
      </x:c>
    </x:row>
    <x:row r="6050" ht="25" customHeight="1">
      <x:c r="A6050" s="1" t="str">
        <x:v>沪深300</x:v>
      </x:c>
      <x:c r="B6050" s="1" t="str">
        <x:v>510300.SH</x:v>
      </x:c>
      <x:c r="C6050" s="1" t="str">
        <x:v>华泰柏瑞沪深300ETF</x:v>
      </x:c>
      <x:c r="D6050" s="7" t="d">
        <x:v>2026-08-28T00:00:00.000Z</x:v>
      </x:c>
      <x:c r="E6050" s="8" t="n">
        <x:f>IF(ISNUMBER('原始字段'!C6070),'原始字段'!C6070,"n.a.")</x:f>
        <x:v>23578687700</x:v>
      </x:c>
      <x:c r="F6050" s="8" t="n">
        <x:f>IF(ISNUMBER('原始字段'!C6166),'原始字段'!C6166,"n.a.")</x:f>
        <x:v>23295187700</x:v>
      </x:c>
      <x:c r="G6050" s="8" t="n">
        <x:f>IF(COUNT(E6050:F6050)=2,F6050-E6050,"n.a.")</x:f>
        <x:v>-283500000</x:v>
      </x:c>
      <x:c r="H6050" s="9" t="n">
        <x:f>IF(ISNUMBER('原始字段'!D6166),'原始字段'!D6166,"n.a.")</x:f>
        <x:v>4.6758</x:v>
      </x:c>
      <x:c r="I6050" s="9" t="n">
        <x:f>IF(COUNT(G6050:H6050)=2,G6050*H6050/100000000,"n.a.")</x:f>
        <x:v>-13.255893</x:v>
      </x:c>
      <x:c r="J6050" s="1" t="str">
        <x:v>日频齐全；折算事件未独立核实</x:v>
      </x:c>
    </x:row>
    <x:row r="6051" ht="25" customHeight="1">
      <x:c r="A6051" s="1" t="str">
        <x:v>沪深300</x:v>
      </x:c>
      <x:c r="B6051" s="1" t="str">
        <x:v>515310.SH</x:v>
      </x:c>
      <x:c r="C6051" s="1" t="str">
        <x:v>汇添富沪深300ETF</x:v>
      </x:c>
      <x:c r="D6051" s="7" t="d">
        <x:v>2026-08-28T00:00:00.000Z</x:v>
      </x:c>
      <x:c r="E6051" s="8" t="n">
        <x:f>IF(ISNUMBER('原始字段'!C6092),'原始字段'!C6092,"n.a.")</x:f>
        <x:v>325111200</x:v>
      </x:c>
      <x:c r="F6051" s="8" t="n">
        <x:f>IF(ISNUMBER('原始字段'!C6188),'原始字段'!C6188,"n.a.")</x:f>
        <x:v>325111200</x:v>
      </x:c>
      <x:c r="G6051" s="8" t="n">
        <x:f>IF(COUNT(E6051:F6051)=2,F6051-E6051,"n.a.")</x:f>
        <x:v>0</x:v>
      </x:c>
      <x:c r="H6051" s="9" t="n">
        <x:f>IF(ISNUMBER('原始字段'!D6188),'原始字段'!D6188,"n.a.")</x:f>
        <x:v>1.3895</x:v>
      </x:c>
      <x:c r="I6051" s="9" t="n">
        <x:f>IF(COUNT(G6051:H6051)=2,G6051*H6051/100000000,"n.a.")</x:f>
        <x:v>0</x:v>
      </x:c>
      <x:c r="J6051" s="1" t="str">
        <x:v>日频齐全；折算事件未独立核实</x:v>
      </x:c>
    </x:row>
    <x:row r="6052" ht="25" customHeight="1">
      <x:c r="A6052" s="1" t="str">
        <x:v>沪深300</x:v>
      </x:c>
      <x:c r="B6052" s="1" t="str">
        <x:v>159925.SZ</x:v>
      </x:c>
      <x:c r="C6052" s="1" t="str">
        <x:v>南方沪深300ETF</x:v>
      </x:c>
      <x:c r="D6052" s="7" t="d">
        <x:v>2026-08-28T00:00:00.000Z</x:v>
      </x:c>
      <x:c r="E6052" s="8" t="n">
        <x:f>IF(ISNUMBER('原始字段'!C6058),'原始字段'!C6058,"n.a.")</x:f>
        <x:v>629420856</x:v>
      </x:c>
      <x:c r="F6052" s="8" t="n">
        <x:f>IF(ISNUMBER('原始字段'!C6154),'原始字段'!C6154,"n.a.")</x:f>
        <x:v>633020856</x:v>
      </x:c>
      <x:c r="G6052" s="8" t="n">
        <x:f>IF(COUNT(E6052:F6052)=2,F6052-E6052,"n.a.")</x:f>
        <x:v>3600000</x:v>
      </x:c>
      <x:c r="H6052" s="9" t="n">
        <x:f>IF(ISNUMBER('原始字段'!D6154),'原始字段'!D6154,"n.a.")</x:f>
        <x:v>4.7515</x:v>
      </x:c>
      <x:c r="I6052" s="9" t="n">
        <x:f>IF(COUNT(G6052:H6052)=2,G6052*H6052/100000000,"n.a.")</x:f>
        <x:v>0.171054</x:v>
      </x:c>
      <x:c r="J6052" s="1" t="str">
        <x:v>日频齐全；折算事件未独立核实</x:v>
      </x:c>
    </x:row>
    <x:row r="6053" ht="25" customHeight="1">
      <x:c r="A6053" s="1" t="str">
        <x:v>沪深300</x:v>
      </x:c>
      <x:c r="B6053" s="1" t="str">
        <x:v>561930.SH</x:v>
      </x:c>
      <x:c r="C6053" s="1" t="str">
        <x:v>招商沪深300ETF</x:v>
      </x:c>
      <x:c r="D6053" s="7" t="d">
        <x:v>2026-08-28T00:00:00.000Z</x:v>
      </x:c>
      <x:c r="E6053" s="8" t="n">
        <x:f>IF(ISNUMBER('原始字段'!C6107),'原始字段'!C6107,"n.a.")</x:f>
        <x:v>178260600</x:v>
      </x:c>
      <x:c r="F6053" s="8" t="n">
        <x:f>IF(ISNUMBER('原始字段'!C6203),'原始字段'!C6203,"n.a.")</x:f>
        <x:v>181260600</x:v>
      </x:c>
      <x:c r="G6053" s="8" t="n">
        <x:f>IF(COUNT(E6053:F6053)=2,F6053-E6053,"n.a.")</x:f>
        <x:v>3000000</x:v>
      </x:c>
      <x:c r="H6053" s="9" t="n">
        <x:f>IF(ISNUMBER('原始字段'!D6203),'原始字段'!D6203,"n.a.")</x:f>
        <x:v>1.5736</x:v>
      </x:c>
      <x:c r="I6053" s="9" t="n">
        <x:f>IF(COUNT(G6053:H6053)=2,G6053*H6053/100000000,"n.a.")</x:f>
        <x:v>0.047208</x:v>
      </x:c>
      <x:c r="J6053" s="1" t="str">
        <x:v>日频齐全；折算事件未独立核实</x:v>
      </x:c>
    </x:row>
    <x:row r="6054" ht="25" customHeight="1">
      <x:c r="A6054" s="1" t="str">
        <x:v>沪深300</x:v>
      </x:c>
      <x:c r="B6054" s="1" t="str">
        <x:v>515350.SH</x:v>
      </x:c>
      <x:c r="C6054" s="1" t="str">
        <x:v>民生加银沪深300ETF</x:v>
      </x:c>
      <x:c r="D6054" s="7" t="d">
        <x:v>2026-08-28T00:00:00.000Z</x:v>
      </x:c>
      <x:c r="E6054" s="8" t="n">
        <x:f>IF(ISNUMBER('原始字段'!C6094),'原始字段'!C6094,"n.a.")</x:f>
        <x:v>12599200</x:v>
      </x:c>
      <x:c r="F6054" s="8" t="n">
        <x:f>IF(ISNUMBER('原始字段'!C6190),'原始字段'!C6190,"n.a.")</x:f>
        <x:v>12599200</x:v>
      </x:c>
      <x:c r="G6054" s="8" t="n">
        <x:f>IF(COUNT(E6054:F6054)=2,F6054-E6054,"n.a.")</x:f>
        <x:v>0</x:v>
      </x:c>
      <x:c r="H6054" s="9" t="n">
        <x:f>IF(ISNUMBER('原始字段'!D6190),'原始字段'!D6190,"n.a.")</x:f>
        <x:v>6.2702</x:v>
      </x:c>
      <x:c r="I6054" s="9" t="n">
        <x:f>IF(COUNT(G6054:H6054)=2,G6054*H6054/100000000,"n.a.")</x:f>
        <x:v>0</x:v>
      </x:c>
      <x:c r="J6054" s="1" t="str">
        <x:v>日频齐全；折算事件未独立核实</x:v>
      </x:c>
    </x:row>
    <x:row r="6055" ht="25" customHeight="1">
      <x:c r="A6055" s="1" t="str">
        <x:v>沪深300</x:v>
      </x:c>
      <x:c r="B6055" s="1" t="str">
        <x:v>510310.SH</x:v>
      </x:c>
      <x:c r="C6055" s="1" t="str">
        <x:v>易方达沪深300ETF</x:v>
      </x:c>
      <x:c r="D6055" s="7" t="d">
        <x:v>2026-08-28T00:00:00.000Z</x:v>
      </x:c>
      <x:c r="E6055" s="8" t="n">
        <x:f>IF(ISNUMBER('原始字段'!C6071),'原始字段'!C6071,"n.a.")</x:f>
        <x:v>11465744000</x:v>
      </x:c>
      <x:c r="F6055" s="8" t="n">
        <x:f>IF(ISNUMBER('原始字段'!C6167),'原始字段'!C6167,"n.a.")</x:f>
        <x:v>11430644000</x:v>
      </x:c>
      <x:c r="G6055" s="8" t="n">
        <x:f>IF(COUNT(E6055:F6055)=2,F6055-E6055,"n.a.")</x:f>
        <x:v>-35100000</x:v>
      </x:c>
      <x:c r="H6055" s="9" t="n">
        <x:f>IF(ISNUMBER('原始字段'!D6167),'原始字段'!D6167,"n.a.")</x:f>
        <x:v>4.5411</x:v>
      </x:c>
      <x:c r="I6055" s="9" t="n">
        <x:f>IF(COUNT(G6055:H6055)=2,G6055*H6055/100000000,"n.a.")</x:f>
        <x:v>-1.5939261</x:v>
      </x:c>
      <x:c r="J6055" s="1" t="str">
        <x:v>日频齐全；折算事件未独立核实</x:v>
      </x:c>
    </x:row>
    <x:row r="6056" ht="25" customHeight="1">
      <x:c r="A6056" s="1" t="str">
        <x:v>沪深300</x:v>
      </x:c>
      <x:c r="B6056" s="1" t="str">
        <x:v>159330.SZ</x:v>
      </x:c>
      <x:c r="C6056" s="1" t="str">
        <x:v>东财沪深300ETF</x:v>
      </x:c>
      <x:c r="D6056" s="7" t="d">
        <x:v>2026-08-28T00:00:00.000Z</x:v>
      </x:c>
      <x:c r="E6056" s="8" t="n">
        <x:f>IF(ISNUMBER('原始字段'!C6037),'原始字段'!C6037,"n.a.")</x:f>
        <x:v>422801009</x:v>
      </x:c>
      <x:c r="F6056" s="8" t="n">
        <x:f>IF(ISNUMBER('原始字段'!C6133),'原始字段'!C6133,"n.a.")</x:f>
        <x:v>419801009</x:v>
      </x:c>
      <x:c r="G6056" s="8" t="n">
        <x:f>IF(COUNT(E6056:F6056)=2,F6056-E6056,"n.a.")</x:f>
        <x:v>-3000000</x:v>
      </x:c>
      <x:c r="H6056" s="9" t="n">
        <x:f>IF(ISNUMBER('原始字段'!D6133),'原始字段'!D6133,"n.a.")</x:f>
        <x:v>1.4458</x:v>
      </x:c>
      <x:c r="I6056" s="9" t="n">
        <x:f>IF(COUNT(G6056:H6056)=2,G6056*H6056/100000000,"n.a.")</x:f>
        <x:v>-0.043374</x:v>
      </x:c>
      <x:c r="J6056" s="1" t="str">
        <x:v>日频齐全；折算事件未独立核实</x:v>
      </x:c>
    </x:row>
    <x:row r="6057" ht="25" customHeight="1">
      <x:c r="A6057" s="1" t="str">
        <x:v>沪深300</x:v>
      </x:c>
      <x:c r="B6057" s="1" t="str">
        <x:v>510390.SH</x:v>
      </x:c>
      <x:c r="C6057" s="1" t="str">
        <x:v>平安沪深300ETF</x:v>
      </x:c>
      <x:c r="D6057" s="7" t="d">
        <x:v>2026-08-28T00:00:00.000Z</x:v>
      </x:c>
      <x:c r="E6057" s="8" t="n">
        <x:f>IF(ISNUMBER('原始字段'!C6078),'原始字段'!C6078,"n.a.")</x:f>
        <x:v>135650000</x:v>
      </x:c>
      <x:c r="F6057" s="8" t="n">
        <x:f>IF(ISNUMBER('原始字段'!C6174),'原始字段'!C6174,"n.a.")</x:f>
        <x:v>135650000</x:v>
      </x:c>
      <x:c r="G6057" s="8" t="n">
        <x:f>IF(COUNT(E6057:F6057)=2,F6057-E6057,"n.a.")</x:f>
        <x:v>0</x:v>
      </x:c>
      <x:c r="H6057" s="9" t="n">
        <x:f>IF(ISNUMBER('原始字段'!D6174),'原始字段'!D6174,"n.a.")</x:f>
        <x:v>5.3044</x:v>
      </x:c>
      <x:c r="I6057" s="9" t="n">
        <x:f>IF(COUNT(G6057:H6057)=2,G6057*H6057/100000000,"n.a.")</x:f>
        <x:v>0</x:v>
      </x:c>
      <x:c r="J6057" s="1" t="str">
        <x:v>日频齐全；折算事件未独立核实</x:v>
      </x:c>
    </x:row>
    <x:row r="6058" ht="25" customHeight="1">
      <x:c r="A6058" s="1" t="str">
        <x:v>沪深300</x:v>
      </x:c>
      <x:c r="B6058" s="1" t="str">
        <x:v>515390.SH</x:v>
      </x:c>
      <x:c r="C6058" s="1" t="str">
        <x:v>华安沪深300ETF</x:v>
      </x:c>
      <x:c r="D6058" s="7" t="d">
        <x:v>2026-08-28T00:00:00.000Z</x:v>
      </x:c>
      <x:c r="E6058" s="8" t="n">
        <x:f>IF(ISNUMBER('原始字段'!C6097),'原始字段'!C6097,"n.a.")</x:f>
        <x:v>1854683000</x:v>
      </x:c>
      <x:c r="F6058" s="8" t="n">
        <x:f>IF(ISNUMBER('原始字段'!C6193),'原始字段'!C6193,"n.a.")</x:f>
        <x:v>1882683000</x:v>
      </x:c>
      <x:c r="G6058" s="8" t="n">
        <x:f>IF(COUNT(E6058:F6058)=2,F6058-E6058,"n.a.")</x:f>
        <x:v>28000000</x:v>
      </x:c>
      <x:c r="H6058" s="9" t="n">
        <x:f>IF(ISNUMBER('原始字段'!D6193),'原始字段'!D6193,"n.a.")</x:f>
        <x:v>1.3639</x:v>
      </x:c>
      <x:c r="I6058" s="9" t="n">
        <x:f>IF(COUNT(G6058:H6058)=2,G6058*H6058/100000000,"n.a.")</x:f>
        <x:v>0.381892</x:v>
      </x:c>
      <x:c r="J6058" s="1" t="str">
        <x:v>日频齐全；折算事件未独立核实</x:v>
      </x:c>
    </x:row>
    <x:row r="6059" ht="25" customHeight="1">
      <x:c r="A6059" s="1" t="str">
        <x:v>沪深300</x:v>
      </x:c>
      <x:c r="B6059" s="1" t="str">
        <x:v>515130.SH</x:v>
      </x:c>
      <x:c r="C6059" s="1" t="str">
        <x:v>博时沪深300ETF</x:v>
      </x:c>
      <x:c r="D6059" s="7" t="d">
        <x:v>2026-08-28T00:00:00.000Z</x:v>
      </x:c>
      <x:c r="E6059" s="8" t="n">
        <x:f>IF(ISNUMBER('原始字段'!C6090),'原始字段'!C6090,"n.a.")</x:f>
        <x:v>94463200</x:v>
      </x:c>
      <x:c r="F6059" s="8" t="n">
        <x:f>IF(ISNUMBER('原始字段'!C6186),'原始字段'!C6186,"n.a.")</x:f>
        <x:v>94463200</x:v>
      </x:c>
      <x:c r="G6059" s="8" t="n">
        <x:f>IF(COUNT(E6059:F6059)=2,F6059-E6059,"n.a.")</x:f>
        <x:v>0</x:v>
      </x:c>
      <x:c r="H6059" s="9" t="n">
        <x:f>IF(ISNUMBER('原始字段'!D6186),'原始字段'!D6186,"n.a.")</x:f>
        <x:v>1.5475</x:v>
      </x:c>
      <x:c r="I6059" s="9" t="n">
        <x:f>IF(COUNT(G6059:H6059)=2,G6059*H6059/100000000,"n.a.")</x:f>
        <x:v>0</x:v>
      </x:c>
      <x:c r="J6059" s="1" t="str">
        <x:v>日频齐全；折算事件未独立核实</x:v>
      </x:c>
    </x:row>
    <x:row r="6060" ht="25" customHeight="1">
      <x:c r="A6060" s="1" t="str">
        <x:v>中证500</x:v>
      </x:c>
      <x:c r="B6060" s="1" t="str">
        <x:v>510530.SH</x:v>
      </x:c>
      <x:c r="C6060" s="1" t="str">
        <x:v>工银中证500ETF</x:v>
      </x:c>
      <x:c r="D6060" s="7" t="d">
        <x:v>2026-08-28T00:00:00.000Z</x:v>
      </x:c>
      <x:c r="E6060" s="8" t="n">
        <x:f>IF(ISNUMBER('原始字段'!C6081),'原始字段'!C6081,"n.a.")</x:f>
        <x:v>46979400</x:v>
      </x:c>
      <x:c r="F6060" s="8" t="n">
        <x:f>IF(ISNUMBER('原始字段'!C6177),'原始字段'!C6177,"n.a.")</x:f>
        <x:v>46979400</x:v>
      </x:c>
      <x:c r="G6060" s="8" t="n">
        <x:f>IF(COUNT(E6060:F6060)=2,F6060-E6060,"n.a.")</x:f>
        <x:v>0</x:v>
      </x:c>
      <x:c r="H6060" s="9" t="n">
        <x:f>IF(ISNUMBER('原始字段'!D6177),'原始字段'!D6177,"n.a.")</x:f>
        <x:v>8.9114</x:v>
      </x:c>
      <x:c r="I6060" s="9" t="n">
        <x:f>IF(COUNT(G6060:H6060)=2,G6060*H6060/100000000,"n.a.")</x:f>
        <x:v>0</x:v>
      </x:c>
      <x:c r="J6060" s="1" t="str">
        <x:v>日频齐全；折算事件未独立核实</x:v>
      </x:c>
    </x:row>
    <x:row r="6061" ht="25" customHeight="1">
      <x:c r="A6061" s="1" t="str">
        <x:v>中证500</x:v>
      </x:c>
      <x:c r="B6061" s="1" t="str">
        <x:v>510580.SH</x:v>
      </x:c>
      <x:c r="C6061" s="1" t="str">
        <x:v>易方达中证500ETF</x:v>
      </x:c>
      <x:c r="D6061" s="7" t="d">
        <x:v>2026-08-28T00:00:00.000Z</x:v>
      </x:c>
      <x:c r="E6061" s="8" t="n">
        <x:f>IF(ISNUMBER('原始字段'!C6085),'原始字段'!C6085,"n.a.")</x:f>
        <x:v>1143768300</x:v>
      </x:c>
      <x:c r="F6061" s="8" t="n">
        <x:f>IF(ISNUMBER('原始字段'!C6181),'原始字段'!C6181,"n.a.")</x:f>
        <x:v>1143768300</x:v>
      </x:c>
      <x:c r="G6061" s="8" t="n">
        <x:f>IF(COUNT(E6061:F6061)=2,F6061-E6061,"n.a.")</x:f>
        <x:v>0</x:v>
      </x:c>
      <x:c r="H6061" s="9" t="n">
        <x:f>IF(ISNUMBER('原始字段'!D6181),'原始字段'!D6181,"n.a.")</x:f>
        <x:v>4.1643</x:v>
      </x:c>
      <x:c r="I6061" s="9" t="n">
        <x:f>IF(COUNT(G6061:H6061)=2,G6061*H6061/100000000,"n.a.")</x:f>
        <x:v>0</x:v>
      </x:c>
      <x:c r="J6061" s="1" t="str">
        <x:v>日频齐全；折算事件未独立核实</x:v>
      </x:c>
    </x:row>
    <x:row r="6062" ht="25" customHeight="1">
      <x:c r="A6062" s="1" t="str">
        <x:v>中证500</x:v>
      </x:c>
      <x:c r="B6062" s="1" t="str">
        <x:v>159922.SZ</x:v>
      </x:c>
      <x:c r="C6062" s="1" t="str">
        <x:v>嘉实中证500ETF</x:v>
      </x:c>
      <x:c r="D6062" s="7" t="d">
        <x:v>2026-08-28T00:00:00.000Z</x:v>
      </x:c>
      <x:c r="E6062" s="8" t="n">
        <x:f>IF(ISNUMBER('原始字段'!C6057),'原始字段'!C6057,"n.a.")</x:f>
        <x:v>2816676765</x:v>
      </x:c>
      <x:c r="F6062" s="8" t="n">
        <x:f>IF(ISNUMBER('原始字段'!C6153),'原始字段'!C6153,"n.a.")</x:f>
        <x:v>2791676765</x:v>
      </x:c>
      <x:c r="G6062" s="8" t="n">
        <x:f>IF(COUNT(E6062:F6062)=2,F6062-E6062,"n.a.")</x:f>
        <x:v>-25000000</x:v>
      </x:c>
      <x:c r="H6062" s="9" t="n">
        <x:f>IF(ISNUMBER('原始字段'!D6153),'原始字段'!D6153,"n.a.")</x:f>
        <x:v>3.2113</x:v>
      </x:c>
      <x:c r="I6062" s="9" t="n">
        <x:f>IF(COUNT(G6062:H6062)=2,G6062*H6062/100000000,"n.a.")</x:f>
        <x:v>-0.802825</x:v>
      </x:c>
      <x:c r="J6062" s="1" t="str">
        <x:v>日频齐全；折算事件未独立核实</x:v>
      </x:c>
    </x:row>
    <x:row r="6063" ht="25" customHeight="1">
      <x:c r="A6063" s="1" t="str">
        <x:v>中证500</x:v>
      </x:c>
      <x:c r="B6063" s="1" t="str">
        <x:v>563750.SH</x:v>
      </x:c>
      <x:c r="C6063" s="1" t="str">
        <x:v>汇添富中证500ETF</x:v>
      </x:c>
      <x:c r="D6063" s="7" t="d">
        <x:v>2026-08-28T00:00:00.000Z</x:v>
      </x:c>
      <x:c r="E6063" s="8" t="n">
        <x:f>IF(ISNUMBER('原始字段'!C6112),'原始字段'!C6112,"n.a.")</x:f>
        <x:v>342237000</x:v>
      </x:c>
      <x:c r="F6063" s="8" t="n">
        <x:f>IF(ISNUMBER('原始字段'!C6208),'原始字段'!C6208,"n.a.")</x:f>
        <x:v>342237000</x:v>
      </x:c>
      <x:c r="G6063" s="8" t="n">
        <x:f>IF(COUNT(E6063:F6063)=2,F6063-E6063,"n.a.")</x:f>
        <x:v>0</x:v>
      </x:c>
      <x:c r="H6063" s="9" t="n">
        <x:f>IF(ISNUMBER('原始字段'!D6208),'原始字段'!D6208,"n.a.")</x:f>
        <x:v>1.1074</x:v>
      </x:c>
      <x:c r="I6063" s="9" t="n">
        <x:f>IF(COUNT(G6063:H6063)=2,G6063*H6063/100000000,"n.a.")</x:f>
        <x:v>0</x:v>
      </x:c>
      <x:c r="J6063" s="1" t="str">
        <x:v>日频齐全；折算事件未独立核实</x:v>
      </x:c>
    </x:row>
    <x:row r="6064" ht="25" customHeight="1">
      <x:c r="A6064" s="1" t="str">
        <x:v>中证500</x:v>
      </x:c>
      <x:c r="B6064" s="1" t="str">
        <x:v>159935.SZ</x:v>
      </x:c>
      <x:c r="C6064" s="1" t="str">
        <x:v>景顺长城中证500ETF</x:v>
      </x:c>
      <x:c r="D6064" s="7" t="d">
        <x:v>2026-08-28T00:00:00.000Z</x:v>
      </x:c>
      <x:c r="E6064" s="8" t="n">
        <x:f>IF(ISNUMBER('原始字段'!C6059),'原始字段'!C6059,"n.a.")</x:f>
        <x:v>26572956</x:v>
      </x:c>
      <x:c r="F6064" s="8" t="n">
        <x:f>IF(ISNUMBER('原始字段'!C6155),'原始字段'!C6155,"n.a.")</x:f>
        <x:v>26572956</x:v>
      </x:c>
      <x:c r="G6064" s="8" t="n">
        <x:f>IF(COUNT(E6064:F6064)=2,F6064-E6064,"n.a.")</x:f>
        <x:v>0</x:v>
      </x:c>
      <x:c r="H6064" s="9" t="n">
        <x:f>IF(ISNUMBER('原始字段'!D6155),'原始字段'!D6155,"n.a.")</x:f>
        <x:v>2.4926</x:v>
      </x:c>
      <x:c r="I6064" s="9" t="n">
        <x:f>IF(COUNT(G6064:H6064)=2,G6064*H6064/100000000,"n.a.")</x:f>
        <x:v>0</x:v>
      </x:c>
      <x:c r="J6064" s="1" t="str">
        <x:v>日频齐全；折算事件未独立核实</x:v>
      </x:c>
    </x:row>
    <x:row r="6065" ht="25" customHeight="1">
      <x:c r="A6065" s="1" t="str">
        <x:v>中证500</x:v>
      </x:c>
      <x:c r="B6065" s="1" t="str">
        <x:v>515530.SH</x:v>
      </x:c>
      <x:c r="C6065" s="1" t="str">
        <x:v>泰康中证500ETF</x:v>
      </x:c>
      <x:c r="D6065" s="7" t="d">
        <x:v>2026-08-28T00:00:00.000Z</x:v>
      </x:c>
      <x:c r="E6065" s="8" t="n">
        <x:f>IF(ISNUMBER('原始字段'!C6098),'原始字段'!C6098,"n.a.")</x:f>
        <x:v>12242700</x:v>
      </x:c>
      <x:c r="F6065" s="8" t="n">
        <x:f>IF(ISNUMBER('原始字段'!C6194),'原始字段'!C6194,"n.a.")</x:f>
        <x:v>12242700</x:v>
      </x:c>
      <x:c r="G6065" s="8" t="n">
        <x:f>IF(COUNT(E6065:F6065)=2,F6065-E6065,"n.a.")</x:f>
        <x:v>0</x:v>
      </x:c>
      <x:c r="H6065" s="9" t="n">
        <x:f>IF(ISNUMBER('原始字段'!D6194),'原始字段'!D6194,"n.a.")</x:f>
        <x:v>4.3651</x:v>
      </x:c>
      <x:c r="I6065" s="9" t="n">
        <x:f>IF(COUNT(G6065:H6065)=2,G6065*H6065/100000000,"n.a.")</x:f>
        <x:v>0</x:v>
      </x:c>
      <x:c r="J6065" s="1" t="str">
        <x:v>日频齐全；折算事件未独立核实</x:v>
      </x:c>
    </x:row>
    <x:row r="6066" ht="25" customHeight="1">
      <x:c r="A6066" s="1" t="str">
        <x:v>中证500</x:v>
      </x:c>
      <x:c r="B6066" s="1" t="str">
        <x:v>510590.SH</x:v>
      </x:c>
      <x:c r="C6066" s="1" t="str">
        <x:v>平安中证500ETF</x:v>
      </x:c>
      <x:c r="D6066" s="7" t="d">
        <x:v>2026-08-28T00:00:00.000Z</x:v>
      </x:c>
      <x:c r="E6066" s="8" t="n">
        <x:f>IF(ISNUMBER('原始字段'!C6086),'原始字段'!C6086,"n.a.")</x:f>
        <x:v>116386100</x:v>
      </x:c>
      <x:c r="F6066" s="8" t="n">
        <x:f>IF(ISNUMBER('原始字段'!C6182),'原始字段'!C6182,"n.a.")</x:f>
        <x:v>116386100</x:v>
      </x:c>
      <x:c r="G6066" s="8" t="n">
        <x:f>IF(COUNT(E6066:F6066)=2,F6066-E6066,"n.a.")</x:f>
        <x:v>0</x:v>
      </x:c>
      <x:c r="H6066" s="9" t="n">
        <x:f>IF(ISNUMBER('原始字段'!D6182),'原始字段'!D6182,"n.a.")</x:f>
        <x:v>8.6082</x:v>
      </x:c>
      <x:c r="I6066" s="9" t="n">
        <x:f>IF(COUNT(G6066:H6066)=2,G6066*H6066/100000000,"n.a.")</x:f>
        <x:v>0</x:v>
      </x:c>
      <x:c r="J6066" s="1" t="str">
        <x:v>日频齐全；折算事件未独立核实</x:v>
      </x:c>
    </x:row>
    <x:row r="6067" ht="25" customHeight="1">
      <x:c r="A6067" s="1" t="str">
        <x:v>中证500</x:v>
      </x:c>
      <x:c r="B6067" s="1" t="str">
        <x:v>515190.SH</x:v>
      </x:c>
      <x:c r="C6067" s="1" t="str">
        <x:v>中银证券中证500ETF</x:v>
      </x:c>
      <x:c r="D6067" s="7" t="d">
        <x:v>2026-08-28T00:00:00.000Z</x:v>
      </x:c>
      <x:c r="E6067" s="8" t="n">
        <x:f>IF(ISNUMBER('原始字段'!C6091),'原始字段'!C6091,"n.a.")</x:f>
        <x:v>295466100</x:v>
      </x:c>
      <x:c r="F6067" s="8" t="n">
        <x:f>IF(ISNUMBER('原始字段'!C6187),'原始字段'!C6187,"n.a.")</x:f>
        <x:v>295466100</x:v>
      </x:c>
      <x:c r="G6067" s="8" t="n">
        <x:f>IF(COUNT(E6067:F6067)=2,F6067-E6067,"n.a.")</x:f>
        <x:v>0</x:v>
      </x:c>
      <x:c r="H6067" s="9" t="n">
        <x:f>IF(ISNUMBER('原始字段'!D6187),'原始字段'!D6187,"n.a.")</x:f>
        <x:v>1.6625</x:v>
      </x:c>
      <x:c r="I6067" s="9" t="n">
        <x:f>IF(COUNT(G6067:H6067)=2,G6067*H6067/100000000,"n.a.")</x:f>
        <x:v>0</x:v>
      </x:c>
      <x:c r="J6067" s="1" t="str">
        <x:v>日频齐全；折算事件未独立核实</x:v>
      </x:c>
    </x:row>
    <x:row r="6068" ht="25" customHeight="1">
      <x:c r="A6068" s="1" t="str">
        <x:v>中证500</x:v>
      </x:c>
      <x:c r="B6068" s="1" t="str">
        <x:v>159820.SZ</x:v>
      </x:c>
      <x:c r="C6068" s="1" t="str">
        <x:v>天弘中证500ETF</x:v>
      </x:c>
      <x:c r="D6068" s="7" t="d">
        <x:v>2026-08-28T00:00:00.000Z</x:v>
      </x:c>
      <x:c r="E6068" s="8" t="n">
        <x:f>IF(ISNUMBER('原始字段'!C6051),'原始字段'!C6051,"n.a.")</x:f>
        <x:v>1361408470</x:v>
      </x:c>
      <x:c r="F6068" s="8" t="n">
        <x:f>IF(ISNUMBER('原始字段'!C6147),'原始字段'!C6147,"n.a.")</x:f>
        <x:v>1356408470</x:v>
      </x:c>
      <x:c r="G6068" s="8" t="n">
        <x:f>IF(COUNT(E6068:F6068)=2,F6068-E6068,"n.a.")</x:f>
        <x:v>-5000000</x:v>
      </x:c>
      <x:c r="H6068" s="9" t="n">
        <x:f>IF(ISNUMBER('原始字段'!D6147),'原始字段'!D6147,"n.a.")</x:f>
        <x:v>1.375</x:v>
      </x:c>
      <x:c r="I6068" s="9" t="n">
        <x:f>IF(COUNT(G6068:H6068)=2,G6068*H6068/100000000,"n.a.")</x:f>
        <x:v>-0.06875</x:v>
      </x:c>
      <x:c r="J6068" s="1" t="str">
        <x:v>日频齐全；折算事件未独立核实</x:v>
      </x:c>
    </x:row>
    <x:row r="6069" ht="25" customHeight="1">
      <x:c r="A6069" s="1" t="str">
        <x:v>中证500</x:v>
      </x:c>
      <x:c r="B6069" s="1" t="str">
        <x:v>159337.SZ</x:v>
      </x:c>
      <x:c r="C6069" s="1" t="str">
        <x:v>东财中证500ETF</x:v>
      </x:c>
      <x:c r="D6069" s="7" t="d">
        <x:v>2026-08-28T00:00:00.000Z</x:v>
      </x:c>
      <x:c r="E6069" s="8" t="n">
        <x:f>IF(ISNUMBER('原始字段'!C6038),'原始字段'!C6038,"n.a.")</x:f>
        <x:v>279710611</x:v>
      </x:c>
      <x:c r="F6069" s="8" t="n">
        <x:f>IF(ISNUMBER('原始字段'!C6134),'原始字段'!C6134,"n.a.")</x:f>
        <x:v>279710611</x:v>
      </x:c>
      <x:c r="G6069" s="8" t="n">
        <x:f>IF(COUNT(E6069:F6069)=2,F6069-E6069,"n.a.")</x:f>
        <x:v>0</x:v>
      </x:c>
      <x:c r="H6069" s="9" t="n">
        <x:f>IF(ISNUMBER('原始字段'!D6134),'原始字段'!D6134,"n.a.")</x:f>
        <x:v>1.8109</x:v>
      </x:c>
      <x:c r="I6069" s="9" t="n">
        <x:f>IF(COUNT(G6069:H6069)=2,G6069*H6069/100000000,"n.a.")</x:f>
        <x:v>0</x:v>
      </x:c>
      <x:c r="J6069" s="1" t="str">
        <x:v>日频齐全；折算事件未独立核实</x:v>
      </x:c>
    </x:row>
    <x:row r="6070" ht="25" customHeight="1">
      <x:c r="A6070" s="1" t="str">
        <x:v>中证500</x:v>
      </x:c>
      <x:c r="B6070" s="1" t="str">
        <x:v>510500.SH</x:v>
      </x:c>
      <x:c r="C6070" s="1" t="str">
        <x:v>南方中证500ETF</x:v>
      </x:c>
      <x:c r="D6070" s="7" t="d">
        <x:v>2026-08-28T00:00:00.000Z</x:v>
      </x:c>
      <x:c r="E6070" s="8" t="n">
        <x:f>IF(ISNUMBER('原始字段'!C6079),'原始字段'!C6079,"n.a.")</x:f>
        <x:v>5406968600</x:v>
      </x:c>
      <x:c r="F6070" s="8" t="n">
        <x:f>IF(ISNUMBER('原始字段'!C6175),'原始字段'!C6175,"n.a.")</x:f>
        <x:v>5334168600</x:v>
      </x:c>
      <x:c r="G6070" s="8" t="n">
        <x:f>IF(COUNT(E6070:F6070)=2,F6070-E6070,"n.a.")</x:f>
        <x:v>-72800000</x:v>
      </x:c>
      <x:c r="H6070" s="9" t="n">
        <x:f>IF(ISNUMBER('原始字段'!D6175),'原始字段'!D6175,"n.a.")</x:f>
        <x:v>7.9155</x:v>
      </x:c>
      <x:c r="I6070" s="9" t="n">
        <x:f>IF(COUNT(G6070:H6070)=2,G6070*H6070/100000000,"n.a.")</x:f>
        <x:v>-5.762484</x:v>
      </x:c>
      <x:c r="J6070" s="1" t="str">
        <x:v>日频齐全；折算事件未独立核实</x:v>
      </x:c>
    </x:row>
    <x:row r="6071" ht="25" customHeight="1">
      <x:c r="A6071" s="1" t="str">
        <x:v>中证500</x:v>
      </x:c>
      <x:c r="B6071" s="1" t="str">
        <x:v>159968.SZ</x:v>
      </x:c>
      <x:c r="C6071" s="1" t="str">
        <x:v>博时中证500ETF</x:v>
      </x:c>
      <x:c r="D6071" s="7" t="d">
        <x:v>2026-08-28T00:00:00.000Z</x:v>
      </x:c>
      <x:c r="E6071" s="8" t="n">
        <x:f>IF(ISNUMBER('原始字段'!C6066),'原始字段'!C6066,"n.a.")</x:f>
        <x:v>65295098</x:v>
      </x:c>
      <x:c r="F6071" s="8" t="n">
        <x:f>IF(ISNUMBER('原始字段'!C6162),'原始字段'!C6162,"n.a.")</x:f>
        <x:v>65295098</x:v>
      </x:c>
      <x:c r="G6071" s="8" t="n">
        <x:f>IF(COUNT(E6071:F6071)=2,F6071-E6071,"n.a.")</x:f>
        <x:v>0</x:v>
      </x:c>
      <x:c r="H6071" s="9" t="n">
        <x:f>IF(ISNUMBER('原始字段'!D6162),'原始字段'!D6162,"n.a.")</x:f>
        <x:v>10.3649</x:v>
      </x:c>
      <x:c r="I6071" s="9" t="n">
        <x:f>IF(COUNT(G6071:H6071)=2,G6071*H6071/100000000,"n.a.")</x:f>
        <x:v>0</x:v>
      </x:c>
      <x:c r="J6071" s="1" t="str">
        <x:v>日频齐全；折算事件未独立核实</x:v>
      </x:c>
    </x:row>
    <x:row r="6072" ht="25" customHeight="1">
      <x:c r="A6072" s="1" t="str">
        <x:v>中证500</x:v>
      </x:c>
      <x:c r="B6072" s="1" t="str">
        <x:v>561350.SH</x:v>
      </x:c>
      <x:c r="C6072" s="1" t="str">
        <x:v>国泰中证500ETF</x:v>
      </x:c>
      <x:c r="D6072" s="7" t="d">
        <x:v>2026-08-28T00:00:00.000Z</x:v>
      </x:c>
      <x:c r="E6072" s="8" t="n">
        <x:f>IF(ISNUMBER('原始字段'!C6105),'原始字段'!C6105,"n.a.")</x:f>
        <x:v>97700000</x:v>
      </x:c>
      <x:c r="F6072" s="8" t="n">
        <x:f>IF(ISNUMBER('原始字段'!C6201),'原始字段'!C6201,"n.a.")</x:f>
        <x:v>94700000</x:v>
      </x:c>
      <x:c r="G6072" s="8" t="n">
        <x:f>IF(COUNT(E6072:F6072)=2,F6072-E6072,"n.a.")</x:f>
        <x:v>-3000000</x:v>
      </x:c>
      <x:c r="H6072" s="9" t="n">
        <x:f>IF(ISNUMBER('原始字段'!D6201),'原始字段'!D6201,"n.a.")</x:f>
        <x:v>1.2564</x:v>
      </x:c>
      <x:c r="I6072" s="9" t="n">
        <x:f>IF(COUNT(G6072:H6072)=2,G6072*H6072/100000000,"n.a.")</x:f>
        <x:v>-0.037692</x:v>
      </x:c>
      <x:c r="J6072" s="1" t="str">
        <x:v>日频齐全；折算事件未独立核实</x:v>
      </x:c>
    </x:row>
    <x:row r="6073" ht="25" customHeight="1">
      <x:c r="A6073" s="1" t="str">
        <x:v>中证500</x:v>
      </x:c>
      <x:c r="B6073" s="1" t="str">
        <x:v>512500.SH</x:v>
      </x:c>
      <x:c r="C6073" s="1" t="str">
        <x:v>华夏中证500ETF</x:v>
      </x:c>
      <x:c r="D6073" s="7" t="d">
        <x:v>2026-08-28T00:00:00.000Z</x:v>
      </x:c>
      <x:c r="E6073" s="8" t="n">
        <x:f>IF(ISNUMBER('原始字段'!C6088),'原始字段'!C6088,"n.a.")</x:f>
        <x:v>1872008800</x:v>
      </x:c>
      <x:c r="F6073" s="8" t="n">
        <x:f>IF(ISNUMBER('原始字段'!C6184),'原始字段'!C6184,"n.a.")</x:f>
        <x:v>1850408800</x:v>
      </x:c>
      <x:c r="G6073" s="8" t="n">
        <x:f>IF(COUNT(E6073:F6073)=2,F6073-E6073,"n.a.")</x:f>
        <x:v>-21600000</x:v>
      </x:c>
      <x:c r="H6073" s="9" t="n">
        <x:f>IF(ISNUMBER('原始字段'!D6184),'原始字段'!D6184,"n.a.")</x:f>
        <x:v>4.4792</x:v>
      </x:c>
      <x:c r="I6073" s="9" t="n">
        <x:f>IF(COUNT(G6073:H6073)=2,G6073*H6073/100000000,"n.a.")</x:f>
        <x:v>-0.9675071999999999</x:v>
      </x:c>
      <x:c r="J6073" s="1" t="str">
        <x:v>日频齐全；折算事件未独立核实</x:v>
      </x:c>
    </x:row>
    <x:row r="6074" ht="25" customHeight="1">
      <x:c r="A6074" s="1" t="str">
        <x:v>中证500</x:v>
      </x:c>
      <x:c r="B6074" s="1" t="str">
        <x:v>510550.SH</x:v>
      </x:c>
      <x:c r="C6074" s="1" t="str">
        <x:v>方正富邦中证500ETF</x:v>
      </x:c>
      <x:c r="D6074" s="7" t="d">
        <x:v>2026-08-28T00:00:00.000Z</x:v>
      </x:c>
      <x:c r="E6074" s="8" t="n">
        <x:f>IF(ISNUMBER('原始字段'!C6082),'原始字段'!C6082,"n.a.")</x:f>
        <x:v>23743300</x:v>
      </x:c>
      <x:c r="F6074" s="8" t="n">
        <x:f>IF(ISNUMBER('原始字段'!C6178),'原始字段'!C6178,"n.a.")</x:f>
        <x:v>23743300</x:v>
      </x:c>
      <x:c r="G6074" s="8" t="n">
        <x:f>IF(COUNT(E6074:F6074)=2,F6074-E6074,"n.a.")</x:f>
        <x:v>0</x:v>
      </x:c>
      <x:c r="H6074" s="9" t="n">
        <x:f>IF(ISNUMBER('原始字段'!D6178),'原始字段'!D6178,"n.a.")</x:f>
        <x:v>2.033</x:v>
      </x:c>
      <x:c r="I6074" s="9" t="n">
        <x:f>IF(COUNT(G6074:H6074)=2,G6074*H6074/100000000,"n.a.")</x:f>
        <x:v>0</x:v>
      </x:c>
      <x:c r="J6074" s="1" t="str">
        <x:v>日频齐全；折算事件未独立核实</x:v>
      </x:c>
    </x:row>
    <x:row r="6075" ht="25" customHeight="1">
      <x:c r="A6075" s="1" t="str">
        <x:v>中证500</x:v>
      </x:c>
      <x:c r="B6075" s="1" t="str">
        <x:v>510510.SH</x:v>
      </x:c>
      <x:c r="C6075" s="1" t="str">
        <x:v>广发中证500ETF</x:v>
      </x:c>
      <x:c r="D6075" s="7" t="d">
        <x:v>2026-08-28T00:00:00.000Z</x:v>
      </x:c>
      <x:c r="E6075" s="8" t="n">
        <x:f>IF(ISNUMBER('原始字段'!C6080),'原始字段'!C6080,"n.a.")</x:f>
        <x:v>861038300</x:v>
      </x:c>
      <x:c r="F6075" s="8" t="n">
        <x:f>IF(ISNUMBER('原始字段'!C6176),'原始字段'!C6176,"n.a.")</x:f>
        <x:v>863038300</x:v>
      </x:c>
      <x:c r="G6075" s="8" t="n">
        <x:f>IF(COUNT(E6075:F6075)=2,F6075-E6075,"n.a.")</x:f>
        <x:v>2000000</x:v>
      </x:c>
      <x:c r="H6075" s="9" t="n">
        <x:f>IF(ISNUMBER('原始字段'!D6176),'原始字段'!D6176,"n.a.")</x:f>
        <x:v>2.5696</x:v>
      </x:c>
      <x:c r="I6075" s="9" t="n">
        <x:f>IF(COUNT(G6075:H6075)=2,G6075*H6075/100000000,"n.a.")</x:f>
        <x:v>0.051392</x:v>
      </x:c>
      <x:c r="J6075" s="1" t="str">
        <x:v>日频齐全；折算事件未独立核实</x:v>
      </x:c>
    </x:row>
    <x:row r="6076" ht="25" customHeight="1">
      <x:c r="A6076" s="1" t="str">
        <x:v>中证500</x:v>
      </x:c>
      <x:c r="B6076" s="1" t="str">
        <x:v>515550.SH</x:v>
      </x:c>
      <x:c r="C6076" s="1" t="str">
        <x:v>国联中证500ETF</x:v>
      </x:c>
      <x:c r="D6076" s="7" t="d">
        <x:v>2026-08-28T00:00:00.000Z</x:v>
      </x:c>
      <x:c r="E6076" s="8" t="n">
        <x:f>IF(ISNUMBER('原始字段'!C6099),'原始字段'!C6099,"n.a.")</x:f>
        <x:v>20345700</x:v>
      </x:c>
      <x:c r="F6076" s="8" t="n">
        <x:f>IF(ISNUMBER('原始字段'!C6195),'原始字段'!C6195,"n.a.")</x:f>
        <x:v>20345700</x:v>
      </x:c>
      <x:c r="G6076" s="8" t="n">
        <x:f>IF(COUNT(E6076:F6076)=2,F6076-E6076,"n.a.")</x:f>
        <x:v>0</x:v>
      </x:c>
      <x:c r="H6076" s="9" t="n">
        <x:f>IF(ISNUMBER('原始字段'!D6195),'原始字段'!D6195,"n.a.")</x:f>
        <x:v>1.777</x:v>
      </x:c>
      <x:c r="I6076" s="9" t="n">
        <x:f>IF(COUNT(G6076:H6076)=2,G6076*H6076/100000000,"n.a.")</x:f>
        <x:v>0</x:v>
      </x:c>
      <x:c r="J6076" s="1" t="str">
        <x:v>日频齐全；折算事件未独立核实</x:v>
      </x:c>
    </x:row>
    <x:row r="6077" ht="25" customHeight="1">
      <x:c r="A6077" s="1" t="str">
        <x:v>中证500</x:v>
      </x:c>
      <x:c r="B6077" s="1" t="str">
        <x:v>159500.SZ</x:v>
      </x:c>
      <x:c r="C6077" s="1" t="str">
        <x:v>富国中证500ETF</x:v>
      </x:c>
      <x:c r="D6077" s="7" t="d">
        <x:v>2026-08-28T00:00:00.000Z</x:v>
      </x:c>
      <x:c r="E6077" s="8" t="n">
        <x:f>IF(ISNUMBER('原始字段'!C6040),'原始字段'!C6040,"n.a.")</x:f>
        <x:v>218938865</x:v>
      </x:c>
      <x:c r="F6077" s="8" t="n">
        <x:f>IF(ISNUMBER('原始字段'!C6136),'原始字段'!C6136,"n.a.")</x:f>
        <x:v>218938865</x:v>
      </x:c>
      <x:c r="G6077" s="8" t="n">
        <x:f>IF(COUNT(E6077:F6077)=2,F6077-E6077,"n.a.")</x:f>
        <x:v>0</x:v>
      </x:c>
      <x:c r="H6077" s="9" t="n">
        <x:f>IF(ISNUMBER('原始字段'!D6136),'原始字段'!D6136,"n.a.")</x:f>
        <x:v>1.1876</x:v>
      </x:c>
      <x:c r="I6077" s="9" t="n">
        <x:f>IF(COUNT(G6077:H6077)=2,G6077*H6077/100000000,"n.a.")</x:f>
        <x:v>0</x:v>
      </x:c>
      <x:c r="J6077" s="1" t="str">
        <x:v>日频齐全；折算事件未独立核实</x:v>
      </x:c>
    </x:row>
    <x:row r="6078" ht="25" customHeight="1">
      <x:c r="A6078" s="1" t="str">
        <x:v>中证500</x:v>
      </x:c>
      <x:c r="B6078" s="1" t="str">
        <x:v>512510.SH</x:v>
      </x:c>
      <x:c r="C6078" s="1" t="str">
        <x:v>华泰柏瑞中证500ETF</x:v>
      </x:c>
      <x:c r="D6078" s="7" t="d">
        <x:v>2026-08-28T00:00:00.000Z</x:v>
      </x:c>
      <x:c r="E6078" s="8" t="n">
        <x:f>IF(ISNUMBER('原始字段'!C6089),'原始字段'!C6089,"n.a.")</x:f>
        <x:v>433429800</x:v>
      </x:c>
      <x:c r="F6078" s="8" t="n">
        <x:f>IF(ISNUMBER('原始字段'!C6185),'原始字段'!C6185,"n.a.")</x:f>
        <x:v>433429800</x:v>
      </x:c>
      <x:c r="G6078" s="8" t="n">
        <x:f>IF(COUNT(E6078:F6078)=2,F6078-E6078,"n.a.")</x:f>
        <x:v>0</x:v>
      </x:c>
      <x:c r="H6078" s="9" t="n">
        <x:f>IF(ISNUMBER('原始字段'!D6185),'原始字段'!D6185,"n.a.")</x:f>
        <x:v>2.3768</x:v>
      </x:c>
      <x:c r="I6078" s="9" t="n">
        <x:f>IF(COUNT(G6078:H6078)=2,G6078*H6078/100000000,"n.a.")</x:f>
        <x:v>0</x:v>
      </x:c>
      <x:c r="J6078" s="1" t="str">
        <x:v>日频齐全；折算事件未独立核实</x:v>
      </x:c>
    </x:row>
    <x:row r="6079" ht="25" customHeight="1">
      <x:c r="A6079" s="1" t="str">
        <x:v>中证500</x:v>
      </x:c>
      <x:c r="B6079" s="1" t="str">
        <x:v>510570.SH</x:v>
      </x:c>
      <x:c r="C6079" s="1" t="str">
        <x:v>兴业中证500ETF</x:v>
      </x:c>
      <x:c r="D6079" s="7" t="d">
        <x:v>2026-08-28T00:00:00.000Z</x:v>
      </x:c>
      <x:c r="E6079" s="8" t="n">
        <x:f>IF(ISNUMBER('原始字段'!C6084),'原始字段'!C6084,"n.a.")</x:f>
        <x:v>33060600</x:v>
      </x:c>
      <x:c r="F6079" s="8" t="n">
        <x:f>IF(ISNUMBER('原始字段'!C6180),'原始字段'!C6180,"n.a.")</x:f>
        <x:v>33060600</x:v>
      </x:c>
      <x:c r="G6079" s="8" t="n">
        <x:f>IF(COUNT(E6079:F6079)=2,F6079-E6079,"n.a.")</x:f>
        <x:v>0</x:v>
      </x:c>
      <x:c r="H6079" s="9" t="n">
        <x:f>IF(ISNUMBER('原始字段'!D6180),'原始字段'!D6180,"n.a.")</x:f>
        <x:v>1.2452</x:v>
      </x:c>
      <x:c r="I6079" s="9" t="n">
        <x:f>IF(COUNT(G6079:H6079)=2,G6079*H6079/100000000,"n.a.")</x:f>
        <x:v>0</x:v>
      </x:c>
      <x:c r="J6079" s="1" t="str">
        <x:v>日频齐全；折算事件未独立核实</x:v>
      </x:c>
    </x:row>
    <x:row r="6080" ht="25" customHeight="1">
      <x:c r="A6080" s="1" t="str">
        <x:v>中证500</x:v>
      </x:c>
      <x:c r="B6080" s="1" t="str">
        <x:v>510560.SH</x:v>
      </x:c>
      <x:c r="C6080" s="1" t="str">
        <x:v>国寿安保中证500ETF</x:v>
      </x:c>
      <x:c r="D6080" s="7" t="d">
        <x:v>2026-08-28T00:00:00.000Z</x:v>
      </x:c>
      <x:c r="E6080" s="8" t="n">
        <x:f>IF(ISNUMBER('原始字段'!C6083),'原始字段'!C6083,"n.a.")</x:f>
        <x:v>52318700</x:v>
      </x:c>
      <x:c r="F6080" s="8" t="n">
        <x:f>IF(ISNUMBER('原始字段'!C6179),'原始字段'!C6179,"n.a.")</x:f>
        <x:v>52318700</x:v>
      </x:c>
      <x:c r="G6080" s="8" t="n">
        <x:f>IF(COUNT(E6080:F6080)=2,F6080-E6080,"n.a.")</x:f>
        <x:v>0</x:v>
      </x:c>
      <x:c r="H6080" s="9" t="n">
        <x:f>IF(ISNUMBER('原始字段'!D6179),'原始字段'!D6179,"n.a.")</x:f>
        <x:v>1.9869</x:v>
      </x:c>
      <x:c r="I6080" s="9" t="n">
        <x:f>IF(COUNT(G6080:H6080)=2,G6080*H6080/100000000,"n.a.")</x:f>
        <x:v>0</x:v>
      </x:c>
      <x:c r="J6080" s="1" t="str">
        <x:v>日频齐全；折算事件未独立核实</x:v>
      </x:c>
    </x:row>
    <x:row r="6081" ht="25" customHeight="1">
      <x:c r="A6081" s="1" t="str">
        <x:v>中证500</x:v>
      </x:c>
      <x:c r="B6081" s="1" t="str">
        <x:v>159982.SZ</x:v>
      </x:c>
      <x:c r="C6081" s="1" t="str">
        <x:v>鹏华中证500ETF</x:v>
      </x:c>
      <x:c r="D6081" s="7" t="d">
        <x:v>2026-08-28T00:00:00.000Z</x:v>
      </x:c>
      <x:c r="E6081" s="8" t="n">
        <x:f>IF(ISNUMBER('原始字段'!C6069),'原始字段'!C6069,"n.a.")</x:f>
        <x:v>204211253</x:v>
      </x:c>
      <x:c r="F6081" s="8" t="n">
        <x:f>IF(ISNUMBER('原始字段'!C6165),'原始字段'!C6165,"n.a.")</x:f>
        <x:v>204211253</x:v>
      </x:c>
      <x:c r="G6081" s="8" t="n">
        <x:f>IF(COUNT(E6081:F6081)=2,F6081-E6081,"n.a.")</x:f>
        <x:v>0</x:v>
      </x:c>
      <x:c r="H6081" s="9" t="n">
        <x:f>IF(ISNUMBER('原始字段'!D6165),'原始字段'!D6165,"n.a.")</x:f>
        <x:v>2.1294</x:v>
      </x:c>
      <x:c r="I6081" s="9" t="n">
        <x:f>IF(COUNT(G6081:H6081)=2,G6081*H6081/100000000,"n.a.")</x:f>
        <x:v>0</x:v>
      </x:c>
      <x:c r="J6081" s="1" t="str">
        <x:v>日频齐全；折算事件未独立核实</x:v>
      </x:c>
    </x:row>
    <x:row r="6082" ht="25" customHeight="1">
      <x:c r="A6082" s="1" t="str">
        <x:v>中证1000</x:v>
      </x:c>
      <x:c r="B6082" s="1" t="str">
        <x:v>560010.SH</x:v>
      </x:c>
      <x:c r="C6082" s="1" t="str">
        <x:v>广发中证1000ETF</x:v>
      </x:c>
      <x:c r="D6082" s="7" t="d">
        <x:v>2026-08-28T00:00:00.000Z</x:v>
      </x:c>
      <x:c r="E6082" s="8" t="n">
        <x:f>IF(ISNUMBER('原始字段'!C6102),'原始字段'!C6102,"n.a.")</x:f>
        <x:v>1858621700</x:v>
      </x:c>
      <x:c r="F6082" s="8" t="n">
        <x:f>IF(ISNUMBER('原始字段'!C6198),'原始字段'!C6198,"n.a.")</x:f>
        <x:v>1856621700</x:v>
      </x:c>
      <x:c r="G6082" s="8" t="n">
        <x:f>IF(COUNT(E6082:F6082)=2,F6082-E6082,"n.a.")</x:f>
        <x:v>-2000000</x:v>
      </x:c>
      <x:c r="H6082" s="9" t="n">
        <x:f>IF(ISNUMBER('原始字段'!D6198),'原始字段'!D6198,"n.a.")</x:f>
        <x:v>3.2061</x:v>
      </x:c>
      <x:c r="I6082" s="9" t="n">
        <x:f>IF(COUNT(G6082:H6082)=2,G6082*H6082/100000000,"n.a.")</x:f>
        <x:v>-0.064122</x:v>
      </x:c>
      <x:c r="J6082" s="1" t="str">
        <x:v>日频齐全；折算事件未独立核实</x:v>
      </x:c>
    </x:row>
    <x:row r="6083" ht="25" customHeight="1">
      <x:c r="A6083" s="1" t="str">
        <x:v>中证1000</x:v>
      </x:c>
      <x:c r="B6083" s="1" t="str">
        <x:v>159845.SZ</x:v>
      </x:c>
      <x:c r="C6083" s="1" t="str">
        <x:v>华夏中证1000ETF</x:v>
      </x:c>
      <x:c r="D6083" s="7" t="d">
        <x:v>2026-08-28T00:00:00.000Z</x:v>
      </x:c>
      <x:c r="E6083" s="8" t="n">
        <x:f>IF(ISNUMBER('原始字段'!C6053),'原始字段'!C6053,"n.a.")</x:f>
        <x:v>2184425606</x:v>
      </x:c>
      <x:c r="F6083" s="8" t="n">
        <x:f>IF(ISNUMBER('原始字段'!C6149),'原始字段'!C6149,"n.a.")</x:f>
        <x:v>2127425606</x:v>
      </x:c>
      <x:c r="G6083" s="8" t="n">
        <x:f>IF(COUNT(E6083:F6083)=2,F6083-E6083,"n.a.")</x:f>
        <x:v>-57000000</x:v>
      </x:c>
      <x:c r="H6083" s="9" t="n">
        <x:f>IF(ISNUMBER('原始字段'!D6149),'原始字段'!D6149,"n.a.")</x:f>
        <x:v>3.2093</x:v>
      </x:c>
      <x:c r="I6083" s="9" t="n">
        <x:f>IF(COUNT(G6083:H6083)=2,G6083*H6083/100000000,"n.a.")</x:f>
        <x:v>-1.829301</x:v>
      </x:c>
      <x:c r="J6083" s="1" t="str">
        <x:v>日频齐全；折算事件未独立核实</x:v>
      </x:c>
    </x:row>
    <x:row r="6084" ht="25" customHeight="1">
      <x:c r="A6084" s="1" t="str">
        <x:v>中证1000</x:v>
      </x:c>
      <x:c r="B6084" s="1" t="str">
        <x:v>159633.SZ</x:v>
      </x:c>
      <x:c r="C6084" s="1" t="str">
        <x:v>易方达中证1000ETF</x:v>
      </x:c>
      <x:c r="D6084" s="7" t="d">
        <x:v>2026-08-28T00:00:00.000Z</x:v>
      </x:c>
      <x:c r="E6084" s="8" t="n">
        <x:f>IF(ISNUMBER('原始字段'!C6047),'原始字段'!C6047,"n.a.")</x:f>
        <x:v>1070162658</x:v>
      </x:c>
      <x:c r="F6084" s="8" t="n">
        <x:f>IF(ISNUMBER('原始字段'!C6143),'原始字段'!C6143,"n.a.")</x:f>
        <x:v>1070162658</x:v>
      </x:c>
      <x:c r="G6084" s="8" t="n">
        <x:f>IF(COUNT(E6084:F6084)=2,F6084-E6084,"n.a.")</x:f>
        <x:v>0</x:v>
      </x:c>
      <x:c r="H6084" s="9" t="n">
        <x:f>IF(ISNUMBER('原始字段'!D6143),'原始字段'!D6143,"n.a.")</x:f>
        <x:v>3.2965</x:v>
      </x:c>
      <x:c r="I6084" s="9" t="n">
        <x:f>IF(COUNT(G6084:H6084)=2,G6084*H6084/100000000,"n.a.")</x:f>
        <x:v>0</x:v>
      </x:c>
      <x:c r="J6084" s="1" t="str">
        <x:v>日频齐全；折算事件未独立核实</x:v>
      </x:c>
    </x:row>
    <x:row r="6085" ht="25" customHeight="1">
      <x:c r="A6085" s="1" t="str">
        <x:v>中证1000</x:v>
      </x:c>
      <x:c r="B6085" s="1" t="str">
        <x:v>159629.SZ</x:v>
      </x:c>
      <x:c r="C6085" s="1" t="str">
        <x:v>富国中证1000ETF</x:v>
      </x:c>
      <x:c r="D6085" s="7" t="d">
        <x:v>2026-08-28T00:00:00.000Z</x:v>
      </x:c>
      <x:c r="E6085" s="8" t="n">
        <x:f>IF(ISNUMBER('原始字段'!C6046),'原始字段'!C6046,"n.a.")</x:f>
        <x:v>913252663</x:v>
      </x:c>
      <x:c r="F6085" s="8" t="n">
        <x:f>IF(ISNUMBER('原始字段'!C6142),'原始字段'!C6142,"n.a.")</x:f>
        <x:v>905252663</x:v>
      </x:c>
      <x:c r="G6085" s="8" t="n">
        <x:f>IF(COUNT(E6085:F6085)=2,F6085-E6085,"n.a.")</x:f>
        <x:v>-8000000</x:v>
      </x:c>
      <x:c r="H6085" s="9" t="n">
        <x:f>IF(ISNUMBER('原始字段'!D6142),'原始字段'!D6142,"n.a.")</x:f>
        <x:v>3.2203</x:v>
      </x:c>
      <x:c r="I6085" s="9" t="n">
        <x:f>IF(COUNT(G6085:H6085)=2,G6085*H6085/100000000,"n.a.")</x:f>
        <x:v>-0.257624</x:v>
      </x:c>
      <x:c r="J6085" s="1" t="str">
        <x:v>日频齐全；折算事件未独立核实</x:v>
      </x:c>
    </x:row>
    <x:row r="6086" ht="25" customHeight="1">
      <x:c r="A6086" s="1" t="str">
        <x:v>中证1000</x:v>
      </x:c>
      <x:c r="B6086" s="1" t="str">
        <x:v>512100.SH</x:v>
      </x:c>
      <x:c r="C6086" s="1" t="str">
        <x:v>南方中证1000ETF</x:v>
      </x:c>
      <x:c r="D6086" s="7" t="d">
        <x:v>2026-08-28T00:00:00.000Z</x:v>
      </x:c>
      <x:c r="E6086" s="8" t="n">
        <x:f>IF(ISNUMBER('原始字段'!C6087),'原始字段'!C6087,"n.a.")</x:f>
        <x:v>6793217600</x:v>
      </x:c>
      <x:c r="F6086" s="8" t="n">
        <x:f>IF(ISNUMBER('原始字段'!C6183),'原始字段'!C6183,"n.a.")</x:f>
        <x:v>6677217600</x:v>
      </x:c>
      <x:c r="G6086" s="8" t="n">
        <x:f>IF(COUNT(E6086:F6086)=2,F6086-E6086,"n.a.")</x:f>
        <x:v>-116000000</x:v>
      </x:c>
      <x:c r="H6086" s="9" t="n">
        <x:f>IF(ISNUMBER('原始字段'!D6183),'原始字段'!D6183,"n.a.")</x:f>
        <x:v>3.1261</x:v>
      </x:c>
      <x:c r="I6086" s="9" t="n">
        <x:f>IF(COUNT(G6086:H6086)=2,G6086*H6086/100000000,"n.a.")</x:f>
        <x:v>-3.626276</x:v>
      </x:c>
      <x:c r="J6086" s="1" t="str">
        <x:v>日频齐全；折算事件未独立核实</x:v>
      </x:c>
    </x:row>
    <x:row r="6087" ht="25" customHeight="1">
      <x:c r="A6087" s="1" t="str">
        <x:v>中证1000</x:v>
      </x:c>
      <x:c r="B6087" s="1" t="str">
        <x:v>516300.SH</x:v>
      </x:c>
      <x:c r="C6087" s="1" t="str">
        <x:v>华泰柏瑞中证1000ETF</x:v>
      </x:c>
      <x:c r="D6087" s="7" t="d">
        <x:v>2026-08-28T00:00:00.000Z</x:v>
      </x:c>
      <x:c r="E6087" s="8" t="n">
        <x:f>IF(ISNUMBER('原始字段'!C6101),'原始字段'!C6101,"n.a.")</x:f>
        <x:v>43012600</x:v>
      </x:c>
      <x:c r="F6087" s="8" t="n">
        <x:f>IF(ISNUMBER('原始字段'!C6197),'原始字段'!C6197,"n.a.")</x:f>
        <x:v>43012600</x:v>
      </x:c>
      <x:c r="G6087" s="8" t="n">
        <x:f>IF(COUNT(E6087:F6087)=2,F6087-E6087,"n.a.")</x:f>
        <x:v>0</x:v>
      </x:c>
      <x:c r="H6087" s="9" t="n">
        <x:f>IF(ISNUMBER('原始字段'!D6197),'原始字段'!D6197,"n.a.")</x:f>
        <x:v>3.2427</x:v>
      </x:c>
      <x:c r="I6087" s="9" t="n">
        <x:f>IF(COUNT(G6087:H6087)=2,G6087*H6087/100000000,"n.a.")</x:f>
        <x:v>0</x:v>
      </x:c>
      <x:c r="J6087" s="1" t="str">
        <x:v>日频齐全；折算事件未独立核实</x:v>
      </x:c>
    </x:row>
    <x:row r="6088" ht="25" customHeight="1">
      <x:c r="A6088" s="1" t="str">
        <x:v>中证1000</x:v>
      </x:c>
      <x:c r="B6088" s="1" t="str">
        <x:v>560110.SH</x:v>
      </x:c>
      <x:c r="C6088" s="1" t="str">
        <x:v>汇添富中证1000ETF</x:v>
      </x:c>
      <x:c r="D6088" s="7" t="d">
        <x:v>2026-08-28T00:00:00.000Z</x:v>
      </x:c>
      <x:c r="E6088" s="8" t="n">
        <x:f>IF(ISNUMBER('原始字段'!C6103),'原始字段'!C6103,"n.a.")</x:f>
        <x:v>355903500</x:v>
      </x:c>
      <x:c r="F6088" s="8" t="n">
        <x:f>IF(ISNUMBER('原始字段'!C6199),'原始字段'!C6199,"n.a.")</x:f>
        <x:v>355903500</x:v>
      </x:c>
      <x:c r="G6088" s="8" t="n">
        <x:f>IF(COUNT(E6088:F6088)=2,F6088-E6088,"n.a.")</x:f>
        <x:v>0</x:v>
      </x:c>
      <x:c r="H6088" s="9" t="n">
        <x:f>IF(ISNUMBER('原始字段'!D6199),'原始字段'!D6199,"n.a.")</x:f>
        <x:v>1.16</x:v>
      </x:c>
      <x:c r="I6088" s="9" t="n">
        <x:f>IF(COUNT(G6088:H6088)=2,G6088*H6088/100000000,"n.a.")</x:f>
        <x:v>0</x:v>
      </x:c>
      <x:c r="J6088" s="1" t="str">
        <x:v>日频齐全；折算事件未独立核实</x:v>
      </x:c>
    </x:row>
    <x:row r="6089" ht="25" customHeight="1">
      <x:c r="A6089" s="1" t="str">
        <x:v>中证2000</x:v>
      </x:c>
      <x:c r="B6089" s="1" t="str">
        <x:v>159535.SZ</x:v>
      </x:c>
      <x:c r="C6089" s="1" t="str">
        <x:v>嘉实中证2000ETF</x:v>
      </x:c>
      <x:c r="D6089" s="7" t="d">
        <x:v>2026-08-28T00:00:00.000Z</x:v>
      </x:c>
      <x:c r="E6089" s="8" t="n">
        <x:f>IF(ISNUMBER('原始字段'!C6044),'原始字段'!C6044,"n.a.")</x:f>
        <x:v>25981088</x:v>
      </x:c>
      <x:c r="F6089" s="8" t="n">
        <x:f>IF(ISNUMBER('原始字段'!C6140),'原始字段'!C6140,"n.a.")</x:f>
        <x:v>25981088</x:v>
      </x:c>
      <x:c r="G6089" s="8" t="n">
        <x:f>IF(COUNT(E6089:F6089)=2,F6089-E6089,"n.a.")</x:f>
        <x:v>0</x:v>
      </x:c>
      <x:c r="H6089" s="9" t="n">
        <x:f>IF(ISNUMBER('原始字段'!D6140),'原始字段'!D6140,"n.a.")</x:f>
        <x:v>1.5073</x:v>
      </x:c>
      <x:c r="I6089" s="9" t="n">
        <x:f>IF(COUNT(G6089:H6089)=2,G6089*H6089/100000000,"n.a.")</x:f>
        <x:v>0</x:v>
      </x:c>
      <x:c r="J6089" s="1" t="str">
        <x:v>日频齐全；折算事件未独立核实</x:v>
      </x:c>
    </x:row>
    <x:row r="6090" ht="25" customHeight="1">
      <x:c r="A6090" s="1" t="str">
        <x:v>中证2000</x:v>
      </x:c>
      <x:c r="B6090" s="1" t="str">
        <x:v>159536.SZ</x:v>
      </x:c>
      <x:c r="C6090" s="1" t="str">
        <x:v>汇添富中证2000ETF</x:v>
      </x:c>
      <x:c r="D6090" s="7" t="d">
        <x:v>2026-08-28T00:00:00.000Z</x:v>
      </x:c>
      <x:c r="E6090" s="8" t="n">
        <x:f>IF(ISNUMBER('原始字段'!C6045),'原始字段'!C6045,"n.a.")</x:f>
        <x:v>53261589</x:v>
      </x:c>
      <x:c r="F6090" s="8" t="n">
        <x:f>IF(ISNUMBER('原始字段'!C6141),'原始字段'!C6141,"n.a.")</x:f>
        <x:v>53261589</x:v>
      </x:c>
      <x:c r="G6090" s="8" t="n">
        <x:f>IF(COUNT(E6090:F6090)=2,F6090-E6090,"n.a.")</x:f>
        <x:v>0</x:v>
      </x:c>
      <x:c r="H6090" s="9" t="n">
        <x:f>IF(ISNUMBER('原始字段'!D6141),'原始字段'!D6141,"n.a.")</x:f>
        <x:v>1.4051</x:v>
      </x:c>
      <x:c r="I6090" s="9" t="n">
        <x:f>IF(COUNT(G6090:H6090)=2,G6090*H6090/100000000,"n.a.")</x:f>
        <x:v>0</x:v>
      </x:c>
      <x:c r="J6090" s="1" t="str">
        <x:v>日频齐全；折算事件未独立核实</x:v>
      </x:c>
    </x:row>
    <x:row r="6091" ht="25" customHeight="1">
      <x:c r="A6091" s="1" t="str">
        <x:v>中证2000</x:v>
      </x:c>
      <x:c r="B6091" s="1" t="str">
        <x:v>159531.SZ</x:v>
      </x:c>
      <x:c r="C6091" s="1" t="str">
        <x:v>南方中证2000ETF</x:v>
      </x:c>
      <x:c r="D6091" s="7" t="d">
        <x:v>2026-08-28T00:00:00.000Z</x:v>
      </x:c>
      <x:c r="E6091" s="8" t="n">
        <x:f>IF(ISNUMBER('原始字段'!C6041),'原始字段'!C6041,"n.a.")</x:f>
        <x:v>1038608406</x:v>
      </x:c>
      <x:c r="F6091" s="8" t="n">
        <x:f>IF(ISNUMBER('原始字段'!C6137),'原始字段'!C6137,"n.a.")</x:f>
        <x:v>1030608406</x:v>
      </x:c>
      <x:c r="G6091" s="8" t="n">
        <x:f>IF(COUNT(E6091:F6091)=2,F6091-E6091,"n.a.")</x:f>
        <x:v>-8000000</x:v>
      </x:c>
      <x:c r="H6091" s="9" t="n">
        <x:f>IF(ISNUMBER('原始字段'!D6137),'原始字段'!D6137,"n.a.")</x:f>
        <x:v>1.4709</x:v>
      </x:c>
      <x:c r="I6091" s="9" t="n">
        <x:f>IF(COUNT(G6091:H6091)=2,G6091*H6091/100000000,"n.a.")</x:f>
        <x:v>-0.117672</x:v>
      </x:c>
      <x:c r="J6091" s="1" t="str">
        <x:v>日频齐全；折算事件未独立核实</x:v>
      </x:c>
    </x:row>
    <x:row r="6092" ht="25" customHeight="1">
      <x:c r="A6092" s="1" t="str">
        <x:v>中证2000</x:v>
      </x:c>
      <x:c r="B6092" s="1" t="str">
        <x:v>159532.SZ</x:v>
      </x:c>
      <x:c r="C6092" s="1" t="str">
        <x:v>易方达中证2000ETF</x:v>
      </x:c>
      <x:c r="D6092" s="7" t="d">
        <x:v>2026-08-28T00:00:00.000Z</x:v>
      </x:c>
      <x:c r="E6092" s="8" t="n">
        <x:f>IF(ISNUMBER('原始字段'!C6042),'原始字段'!C6042,"n.a.")</x:f>
        <x:v>171564791</x:v>
      </x:c>
      <x:c r="F6092" s="8" t="n">
        <x:f>IF(ISNUMBER('原始字段'!C6138),'原始字段'!C6138,"n.a.")</x:f>
        <x:v>169564791</x:v>
      </x:c>
      <x:c r="G6092" s="8" t="n">
        <x:f>IF(COUNT(E6092:F6092)=2,F6092-E6092,"n.a.")</x:f>
        <x:v>-2000000</x:v>
      </x:c>
      <x:c r="H6092" s="9" t="n">
        <x:f>IF(ISNUMBER('原始字段'!D6138),'原始字段'!D6138,"n.a.")</x:f>
        <x:v>1.6628</x:v>
      </x:c>
      <x:c r="I6092" s="9" t="n">
        <x:f>IF(COUNT(G6092:H6092)=2,G6092*H6092/100000000,"n.a.")</x:f>
        <x:v>-0.033256</x:v>
      </x:c>
      <x:c r="J6092" s="1" t="str">
        <x:v>日频齐全；折算事件未独立核实</x:v>
      </x:c>
    </x:row>
    <x:row r="6093" ht="25" customHeight="1">
      <x:c r="A6093" s="1" t="str">
        <x:v>中证2000</x:v>
      </x:c>
      <x:c r="B6093" s="1" t="str">
        <x:v>159533.SZ</x:v>
      </x:c>
      <x:c r="C6093" s="1" t="str">
        <x:v>博时中证2000ETF</x:v>
      </x:c>
      <x:c r="D6093" s="7" t="d">
        <x:v>2026-08-28T00:00:00.000Z</x:v>
      </x:c>
      <x:c r="E6093" s="8" t="n">
        <x:f>IF(ISNUMBER('原始字段'!C6043),'原始字段'!C6043,"n.a.")</x:f>
        <x:v>14458785</x:v>
      </x:c>
      <x:c r="F6093" s="8" t="n">
        <x:f>IF(ISNUMBER('原始字段'!C6139),'原始字段'!C6139,"n.a.")</x:f>
        <x:v>14458785</x:v>
      </x:c>
      <x:c r="G6093" s="8" t="n">
        <x:f>IF(COUNT(E6093:F6093)=2,F6093-E6093,"n.a.")</x:f>
        <x:v>0</x:v>
      </x:c>
      <x:c r="H6093" s="9" t="n">
        <x:f>IF(ISNUMBER('原始字段'!D6139),'原始字段'!D6139,"n.a.")</x:f>
        <x:v>1.9481</x:v>
      </x:c>
      <x:c r="I6093" s="9" t="n">
        <x:f>IF(COUNT(G6093:H6093)=2,G6093*H6093/100000000,"n.a.")</x:f>
        <x:v>0</x:v>
      </x:c>
      <x:c r="J6093" s="1" t="str">
        <x:v>日频齐全；折算事件未独立核实</x:v>
      </x:c>
    </x:row>
    <x:row r="6094" ht="25" customHeight="1">
      <x:c r="A6094" s="1" t="str">
        <x:v>中证2000</x:v>
      </x:c>
      <x:c r="B6094" s="1" t="str">
        <x:v>561370.SH</x:v>
      </x:c>
      <x:c r="C6094" s="1" t="str">
        <x:v>国泰中证2000ETF</x:v>
      </x:c>
      <x:c r="D6094" s="7" t="d">
        <x:v>2026-08-28T00:00:00.000Z</x:v>
      </x:c>
      <x:c r="E6094" s="8" t="n">
        <x:f>IF(ISNUMBER('原始字段'!C6106),'原始字段'!C6106,"n.a.")</x:f>
        <x:v>32356000</x:v>
      </x:c>
      <x:c r="F6094" s="8" t="n">
        <x:f>IF(ISNUMBER('原始字段'!C6202),'原始字段'!C6202,"n.a.")</x:f>
        <x:v>32356000</x:v>
      </x:c>
      <x:c r="G6094" s="8" t="n">
        <x:f>IF(COUNT(E6094:F6094)=2,F6094-E6094,"n.a.")</x:f>
        <x:v>0</x:v>
      </x:c>
      <x:c r="H6094" s="9" t="n">
        <x:f>IF(ISNUMBER('原始字段'!D6202),'原始字段'!D6202,"n.a.")</x:f>
        <x:v>1.4307</x:v>
      </x:c>
      <x:c r="I6094" s="9" t="n">
        <x:f>IF(COUNT(G6094:H6094)=2,G6094*H6094/100000000,"n.a.")</x:f>
        <x:v>0</x:v>
      </x:c>
      <x:c r="J6094" s="1" t="str">
        <x:v>日频齐全；折算事件未独立核实</x:v>
      </x:c>
    </x:row>
    <x:row r="6095" ht="25" customHeight="1">
      <x:c r="A6095" s="1" t="str">
        <x:v>中证2000</x:v>
      </x:c>
      <x:c r="B6095" s="1" t="str">
        <x:v>563300.SH</x:v>
      </x:c>
      <x:c r="C6095" s="1" t="str">
        <x:v>华泰柏瑞中证2000ETF</x:v>
      </x:c>
      <x:c r="D6095" s="7" t="d">
        <x:v>2026-08-28T00:00:00.000Z</x:v>
      </x:c>
      <x:c r="E6095" s="8" t="n">
        <x:f>IF(ISNUMBER('原始字段'!C6110),'原始字段'!C6110,"n.a.")</x:f>
        <x:v>4878674000</x:v>
      </x:c>
      <x:c r="F6095" s="8" t="n">
        <x:f>IF(ISNUMBER('原始字段'!C6206),'原始字段'!C6206,"n.a.")</x:f>
        <x:v>4876174000</x:v>
      </x:c>
      <x:c r="G6095" s="8" t="n">
        <x:f>IF(COUNT(E6095:F6095)=2,F6095-E6095,"n.a.")</x:f>
        <x:v>-2500000</x:v>
      </x:c>
      <x:c r="H6095" s="9" t="n">
        <x:f>IF(ISNUMBER('原始字段'!D6206),'原始字段'!D6206,"n.a.")</x:f>
        <x:v>1.439</x:v>
      </x:c>
      <x:c r="I6095" s="9" t="n">
        <x:f>IF(COUNT(G6095:H6095)=2,G6095*H6095/100000000,"n.a.")</x:f>
        <x:v>-0.035975</x:v>
      </x:c>
      <x:c r="J6095" s="1" t="str">
        <x:v>日频齐全；折算事件未独立核实</x:v>
      </x:c>
    </x:row>
    <x:row r="6096" ht="25" customHeight="1">
      <x:c r="A6096" s="1" t="str">
        <x:v>中证2000</x:v>
      </x:c>
      <x:c r="B6096" s="1" t="str">
        <x:v>562660.SH</x:v>
      </x:c>
      <x:c r="C6096" s="1" t="str">
        <x:v>华夏中证2000ETF</x:v>
      </x:c>
      <x:c r="D6096" s="7" t="d">
        <x:v>2026-08-28T00:00:00.000Z</x:v>
      </x:c>
      <x:c r="E6096" s="8" t="n">
        <x:f>IF(ISNUMBER('原始字段'!C6108),'原始字段'!C6108,"n.a.")</x:f>
        <x:v>330874000</x:v>
      </x:c>
      <x:c r="F6096" s="8" t="n">
        <x:f>IF(ISNUMBER('原始字段'!C6204),'原始字段'!C6204,"n.a.")</x:f>
        <x:v>348874000</x:v>
      </x:c>
      <x:c r="G6096" s="8" t="n">
        <x:f>IF(COUNT(E6096:F6096)=2,F6096-E6096,"n.a.")</x:f>
        <x:v>18000000</x:v>
      </x:c>
      <x:c r="H6096" s="9" t="n">
        <x:f>IF(ISNUMBER('原始字段'!D6204),'原始字段'!D6204,"n.a.")</x:f>
        <x:v>1.8934</x:v>
      </x:c>
      <x:c r="I6096" s="9" t="n">
        <x:f>IF(COUNT(G6096:H6096)=2,G6096*H6096/100000000,"n.a.")</x:f>
        <x:v>0.340812</x:v>
      </x:c>
      <x:c r="J6096" s="1" t="str">
        <x:v>日频齐全；折算事件未独立核实</x:v>
      </x:c>
    </x:row>
    <x:row r="6097" ht="25" customHeight="1">
      <x:c r="A6097" s="1" t="str">
        <x:v>中证2000</x:v>
      </x:c>
      <x:c r="B6097" s="1" t="str">
        <x:v>563200.SH</x:v>
      </x:c>
      <x:c r="C6097" s="1" t="str">
        <x:v>富国中证2000ETF</x:v>
      </x:c>
      <x:c r="D6097" s="7" t="d">
        <x:v>2026-08-28T00:00:00.000Z</x:v>
      </x:c>
      <x:c r="E6097" s="8" t="n">
        <x:f>IF(ISNUMBER('原始字段'!C6109),'原始字段'!C6109,"n.a.")</x:f>
        <x:v>53458800</x:v>
      </x:c>
      <x:c r="F6097" s="8" t="n">
        <x:f>IF(ISNUMBER('原始字段'!C6205),'原始字段'!C6205,"n.a.")</x:f>
        <x:v>53458800</x:v>
      </x:c>
      <x:c r="G6097" s="8" t="n">
        <x:f>IF(COUNT(E6097:F6097)=2,F6097-E6097,"n.a.")</x:f>
        <x:v>0</x:v>
      </x:c>
      <x:c r="H6097" s="9" t="n">
        <x:f>IF(ISNUMBER('原始字段'!D6205),'原始字段'!D6205,"n.a.")</x:f>
        <x:v>1.5302</x:v>
      </x:c>
      <x:c r="I6097" s="9" t="n">
        <x:f>IF(COUNT(G6097:H6097)=2,G6097*H6097/100000000,"n.a.")</x:f>
        <x:v>0</x:v>
      </x:c>
      <x:c r="J6097" s="1" t="str">
        <x:v>日频齐全；折算事件未独立核实</x:v>
      </x:c>
    </x:row>
    <x:row r="6098" ht="25" customHeight="1">
      <x:c r="A6098" s="1" t="str">
        <x:v>中证2000</x:v>
      </x:c>
      <x:c r="B6098" s="1" t="str">
        <x:v>560220.SH</x:v>
      </x:c>
      <x:c r="C6098" s="1" t="str">
        <x:v>广发中证2000ETF</x:v>
      </x:c>
      <x:c r="D6098" s="7" t="d">
        <x:v>2026-08-28T00:00:00.000Z</x:v>
      </x:c>
      <x:c r="E6098" s="8" t="n">
        <x:f>IF(ISNUMBER('原始字段'!C6104),'原始字段'!C6104,"n.a.")</x:f>
        <x:v>63717000</x:v>
      </x:c>
      <x:c r="F6098" s="8" t="n">
        <x:f>IF(ISNUMBER('原始字段'!C6200),'原始字段'!C6200,"n.a.")</x:f>
        <x:v>60717000</x:v>
      </x:c>
      <x:c r="G6098" s="8" t="n">
        <x:f>IF(COUNT(E6098:F6098)=2,F6098-E6098,"n.a.")</x:f>
        <x:v>-3000000</x:v>
      </x:c>
      <x:c r="H6098" s="9" t="n">
        <x:f>IF(ISNUMBER('原始字段'!D6200),'原始字段'!D6200,"n.a.")</x:f>
        <x:v>1.4469</x:v>
      </x:c>
      <x:c r="I6098" s="9" t="n">
        <x:f>IF(COUNT(G6098:H6098)=2,G6098*H6098/100000000,"n.a.")</x:f>
        <x:v>-0.043407</x:v>
      </x:c>
      <x:c r="J6098" s="1" t="str">
        <x:v>日频齐全；折算事件未独立核实</x:v>
      </x:c>
    </x:row>
    <x:row r="6099" ht="25" customHeight="1">
      <x:c r="A6099" s="1" t="str">
        <x:v>创业板指</x:v>
      </x:c>
      <x:c r="B6099" s="1" t="str">
        <x:v>159810.SZ</x:v>
      </x:c>
      <x:c r="C6099" s="1" t="str">
        <x:v>浦银创业板ETF</x:v>
      </x:c>
      <x:c r="D6099" s="7" t="d">
        <x:v>2026-08-28T00:00:00.000Z</x:v>
      </x:c>
      <x:c r="E6099" s="8" t="n">
        <x:f>IF(ISNUMBER('原始字段'!C6050),'原始字段'!C6050,"n.a.")</x:f>
        <x:v>56475458</x:v>
      </x:c>
      <x:c r="F6099" s="8" t="n">
        <x:f>IF(ISNUMBER('原始字段'!C6146),'原始字段'!C6146,"n.a.")</x:f>
        <x:v>57475458</x:v>
      </x:c>
      <x:c r="G6099" s="8" t="n">
        <x:f>IF(COUNT(E6099:F6099)=2,F6099-E6099,"n.a.")</x:f>
        <x:v>1000000</x:v>
      </x:c>
      <x:c r="H6099" s="9" t="n">
        <x:f>IF(ISNUMBER('原始字段'!D6146),'原始字段'!D6146,"n.a.")</x:f>
        <x:v>1.3796</x:v>
      </x:c>
      <x:c r="I6099" s="9" t="n">
        <x:f>IF(COUNT(G6099:H6099)=2,G6099*H6099/100000000,"n.a.")</x:f>
        <x:v>0.013796</x:v>
      </x:c>
      <x:c r="J6099" s="1" t="str">
        <x:v>日频齐全；折算事件未独立核实</x:v>
      </x:c>
    </x:row>
    <x:row r="6100" ht="25" customHeight="1">
      <x:c r="A6100" s="1" t="str">
        <x:v>创业板指</x:v>
      </x:c>
      <x:c r="B6100" s="1" t="str">
        <x:v>159808.SZ</x:v>
      </x:c>
      <x:c r="C6100" s="1" t="str">
        <x:v>融通创业板ETF</x:v>
      </x:c>
      <x:c r="D6100" s="7" t="d">
        <x:v>2026-08-28T00:00:00.000Z</x:v>
      </x:c>
      <x:c r="E6100" s="8" t="n">
        <x:f>IF(ISNUMBER('原始字段'!C6049),'原始字段'!C6049,"n.a.")</x:f>
        <x:v>49484790</x:v>
      </x:c>
      <x:c r="F6100" s="8" t="n">
        <x:f>IF(ISNUMBER('原始字段'!C6145),'原始字段'!C6145,"n.a.")</x:f>
        <x:v>49484790</x:v>
      </x:c>
      <x:c r="G6100" s="8" t="n">
        <x:f>IF(COUNT(E6100:F6100)=2,F6100-E6100,"n.a.")</x:f>
        <x:v>0</x:v>
      </x:c>
      <x:c r="H6100" s="9" t="n">
        <x:f>IF(ISNUMBER('原始字段'!D6145),'原始字段'!D6145,"n.a.")</x:f>
        <x:v>1.3289</x:v>
      </x:c>
      <x:c r="I6100" s="9" t="n">
        <x:f>IF(COUNT(G6100:H6100)=2,G6100*H6100/100000000,"n.a.")</x:f>
        <x:v>0</x:v>
      </x:c>
      <x:c r="J6100" s="1" t="str">
        <x:v>日频齐全；折算事件未独立核实</x:v>
      </x:c>
    </x:row>
    <x:row r="6101" ht="25" customHeight="1">
      <x:c r="A6101" s="1" t="str">
        <x:v>创业板指</x:v>
      </x:c>
      <x:c r="B6101" s="1" t="str">
        <x:v>159964.SZ</x:v>
      </x:c>
      <x:c r="C6101" s="1" t="str">
        <x:v>平安创业板ETF</x:v>
      </x:c>
      <x:c r="D6101" s="7" t="d">
        <x:v>2026-08-28T00:00:00.000Z</x:v>
      </x:c>
      <x:c r="E6101" s="8" t="n">
        <x:f>IF(ISNUMBER('原始字段'!C6065),'原始字段'!C6065,"n.a.")</x:f>
        <x:v>165481881</x:v>
      </x:c>
      <x:c r="F6101" s="8" t="n">
        <x:f>IF(ISNUMBER('原始字段'!C6161),'原始字段'!C6161,"n.a.")</x:f>
        <x:v>169481881</x:v>
      </x:c>
      <x:c r="G6101" s="8" t="n">
        <x:f>IF(COUNT(E6101:F6101)=2,F6101-E6101,"n.a.")</x:f>
        <x:v>4000000</x:v>
      </x:c>
      <x:c r="H6101" s="9" t="n">
        <x:f>IF(ISNUMBER('原始字段'!D6161),'原始字段'!D6161,"n.a.")</x:f>
        <x:v>2.2511</x:v>
      </x:c>
      <x:c r="I6101" s="9" t="n">
        <x:f>IF(COUNT(G6101:H6101)=2,G6101*H6101/100000000,"n.a.")</x:f>
        <x:v>0.090044</x:v>
      </x:c>
      <x:c r="J6101" s="1" t="str">
        <x:v>日频齐全；折算事件未独立核实</x:v>
      </x:c>
    </x:row>
    <x:row r="6102" ht="25" customHeight="1">
      <x:c r="A6102" s="1" t="str">
        <x:v>创业板指</x:v>
      </x:c>
      <x:c r="B6102" s="1" t="str">
        <x:v>159915.SZ</x:v>
      </x:c>
      <x:c r="C6102" s="1" t="str">
        <x:v>易方达创业板ETF</x:v>
      </x:c>
      <x:c r="D6102" s="7" t="d">
        <x:v>2026-08-28T00:00:00.000Z</x:v>
      </x:c>
      <x:c r="E6102" s="8" t="n">
        <x:f>IF(ISNUMBER('原始字段'!C6055),'原始字段'!C6055,"n.a.")</x:f>
        <x:v>18791454936</x:v>
      </x:c>
      <x:c r="F6102" s="8" t="n">
        <x:f>IF(ISNUMBER('原始字段'!C6151),'原始字段'!C6151,"n.a.")</x:f>
        <x:v>18762454936</x:v>
      </x:c>
      <x:c r="G6102" s="8" t="n">
        <x:f>IF(COUNT(E6102:F6102)=2,F6102-E6102,"n.a.")</x:f>
        <x:v>-29000000</x:v>
      </x:c>
      <x:c r="H6102" s="9" t="n">
        <x:f>IF(ISNUMBER('原始字段'!D6151),'原始字段'!D6151,"n.a.")</x:f>
        <x:v>3.443</x:v>
      </x:c>
      <x:c r="I6102" s="9" t="n">
        <x:f>IF(COUNT(G6102:H6102)=2,G6102*H6102/100000000,"n.a.")</x:f>
        <x:v>-0.99847</x:v>
      </x:c>
      <x:c r="J6102" s="1" t="str">
        <x:v>日频齐全；折算事件未独立核实</x:v>
      </x:c>
    </x:row>
    <x:row r="6103" ht="25" customHeight="1">
      <x:c r="A6103" s="1" t="str">
        <x:v>创业板指</x:v>
      </x:c>
      <x:c r="B6103" s="1" t="str">
        <x:v>159971.SZ</x:v>
      </x:c>
      <x:c r="C6103" s="1" t="str">
        <x:v>富国创业板ETF</x:v>
      </x:c>
      <x:c r="D6103" s="7" t="d">
        <x:v>2026-08-28T00:00:00.000Z</x:v>
      </x:c>
      <x:c r="E6103" s="8" t="n">
        <x:f>IF(ISNUMBER('原始字段'!C6067),'原始字段'!C6067,"n.a.")</x:f>
        <x:v>1676020288</x:v>
      </x:c>
      <x:c r="F6103" s="8" t="n">
        <x:f>IF(ISNUMBER('原始字段'!C6163),'原始字段'!C6163,"n.a.")</x:f>
        <x:v>1734020288</x:v>
      </x:c>
      <x:c r="G6103" s="8" t="n">
        <x:f>IF(COUNT(E6103:F6103)=2,F6103-E6103,"n.a.")</x:f>
        <x:v>58000000</x:v>
      </x:c>
      <x:c r="H6103" s="9" t="n">
        <x:f>IF(ISNUMBER('原始字段'!D6163),'原始字段'!D6163,"n.a.")</x:f>
        <x:v>1.1971</x:v>
      </x:c>
      <x:c r="I6103" s="9" t="n">
        <x:f>IF(COUNT(G6103:H6103)=2,G6103*H6103/100000000,"n.a.")</x:f>
        <x:v>0.694318</x:v>
      </x:c>
      <x:c r="J6103" s="1" t="str">
        <x:v>日频齐全；折算事件未独立核实</x:v>
      </x:c>
    </x:row>
    <x:row r="6104" ht="25" customHeight="1">
      <x:c r="A6104" s="1" t="str">
        <x:v>创业板指</x:v>
      </x:c>
      <x:c r="B6104" s="1" t="str">
        <x:v>159957.SZ</x:v>
      </x:c>
      <x:c r="C6104" s="1" t="str">
        <x:v>华夏创业板ETF</x:v>
      </x:c>
      <x:c r="D6104" s="7" t="d">
        <x:v>2026-08-28T00:00:00.000Z</x:v>
      </x:c>
      <x:c r="E6104" s="8" t="n">
        <x:f>IF(ISNUMBER('原始字段'!C6063),'原始字段'!C6063,"n.a.")</x:f>
        <x:v>1170784560</x:v>
      </x:c>
      <x:c r="F6104" s="8" t="n">
        <x:f>IF(ISNUMBER('原始字段'!C6159),'原始字段'!C6159,"n.a.")</x:f>
        <x:v>1178784560</x:v>
      </x:c>
      <x:c r="G6104" s="8" t="n">
        <x:f>IF(COUNT(E6104:F6104)=2,F6104-E6104,"n.a.")</x:f>
        <x:v>8000000</x:v>
      </x:c>
      <x:c r="H6104" s="9" t="n">
        <x:f>IF(ISNUMBER('原始字段'!D6159),'原始字段'!D6159,"n.a.")</x:f>
        <x:v>2.2553</x:v>
      </x:c>
      <x:c r="I6104" s="9" t="n">
        <x:f>IF(COUNT(G6104:H6104)=2,G6104*H6104/100000000,"n.a.")</x:f>
        <x:v>0.180424</x:v>
      </x:c>
      <x:c r="J6104" s="1" t="str">
        <x:v>日频齐全；折算事件未独立核实</x:v>
      </x:c>
    </x:row>
    <x:row r="6105" ht="25" customHeight="1">
      <x:c r="A6105" s="1" t="str">
        <x:v>创业板指</x:v>
      </x:c>
      <x:c r="B6105" s="1" t="str">
        <x:v>159958.SZ</x:v>
      </x:c>
      <x:c r="C6105" s="1" t="str">
        <x:v>工银创业板ETF</x:v>
      </x:c>
      <x:c r="D6105" s="7" t="d">
        <x:v>2026-08-28T00:00:00.000Z</x:v>
      </x:c>
      <x:c r="E6105" s="8" t="n">
        <x:f>IF(ISNUMBER('原始字段'!C6064),'原始字段'!C6064,"n.a.")</x:f>
        <x:v>238511448</x:v>
      </x:c>
      <x:c r="F6105" s="8" t="n">
        <x:f>IF(ISNUMBER('原始字段'!C6160),'原始字段'!C6160,"n.a.")</x:f>
        <x:v>238511448</x:v>
      </x:c>
      <x:c r="G6105" s="8" t="n">
        <x:f>IF(COUNT(E6105:F6105)=2,F6105-E6105,"n.a.")</x:f>
        <x:v>0</x:v>
      </x:c>
      <x:c r="H6105" s="9" t="n">
        <x:f>IF(ISNUMBER('原始字段'!D6160),'原始字段'!D6160,"n.a.")</x:f>
        <x:v>2.0805</x:v>
      </x:c>
      <x:c r="I6105" s="9" t="n">
        <x:f>IF(COUNT(G6105:H6105)=2,G6105*H6105/100000000,"n.a.")</x:f>
        <x:v>0</x:v>
      </x:c>
      <x:c r="J6105" s="1" t="str">
        <x:v>日频齐全；折算事件未独立核实</x:v>
      </x:c>
    </x:row>
    <x:row r="6106" ht="25" customHeight="1">
      <x:c r="A6106" s="1" t="str">
        <x:v>创业板指</x:v>
      </x:c>
      <x:c r="B6106" s="1" t="str">
        <x:v>159977.SZ</x:v>
      </x:c>
      <x:c r="C6106" s="1" t="str">
        <x:v>天弘创业板ETF</x:v>
      </x:c>
      <x:c r="D6106" s="7" t="d">
        <x:v>2026-08-28T00:00:00.000Z</x:v>
      </x:c>
      <x:c r="E6106" s="8" t="n">
        <x:f>IF(ISNUMBER('原始字段'!C6068),'原始字段'!C6068,"n.a.")</x:f>
        <x:v>3679872820</x:v>
      </x:c>
      <x:c r="F6106" s="8" t="n">
        <x:f>IF(ISNUMBER('原始字段'!C6164),'原始字段'!C6164,"n.a.")</x:f>
        <x:v>3645872820</x:v>
      </x:c>
      <x:c r="G6106" s="8" t="n">
        <x:f>IF(COUNT(E6106:F6106)=2,F6106-E6106,"n.a.")</x:f>
        <x:v>-34000000</x:v>
      </x:c>
      <x:c r="H6106" s="9" t="n">
        <x:f>IF(ISNUMBER('原始字段'!D6164),'原始字段'!D6164,"n.a.")</x:f>
        <x:v>1.7862</x:v>
      </x:c>
      <x:c r="I6106" s="9" t="n">
        <x:f>IF(COUNT(G6106:H6106)=2,G6106*H6106/100000000,"n.a.")</x:f>
        <x:v>-0.607308</x:v>
      </x:c>
      <x:c r="J6106" s="1" t="str">
        <x:v>日频齐全；折算事件未独立核实</x:v>
      </x:c>
    </x:row>
    <x:row r="6107" ht="25" customHeight="1">
      <x:c r="A6107" s="1" t="str">
        <x:v>创业板指</x:v>
      </x:c>
      <x:c r="B6107" s="1" t="str">
        <x:v>159821.SZ</x:v>
      </x:c>
      <x:c r="C6107" s="1" t="str">
        <x:v>中银证券创业板ETF</x:v>
      </x:c>
      <x:c r="D6107" s="7" t="d">
        <x:v>2026-08-28T00:00:00.000Z</x:v>
      </x:c>
      <x:c r="E6107" s="8" t="n">
        <x:f>IF(ISNUMBER('原始字段'!C6052),'原始字段'!C6052,"n.a.")</x:f>
        <x:v>64620000</x:v>
      </x:c>
      <x:c r="F6107" s="8" t="n">
        <x:f>IF(ISNUMBER('原始字段'!C6148),'原始字段'!C6148,"n.a.")</x:f>
        <x:v>64620000</x:v>
      </x:c>
      <x:c r="G6107" s="8" t="n">
        <x:f>IF(COUNT(E6107:F6107)=2,F6107-E6107,"n.a.")</x:f>
        <x:v>0</x:v>
      </x:c>
      <x:c r="H6107" s="9" t="n">
        <x:f>IF(ISNUMBER('原始字段'!D6148),'原始字段'!D6148,"n.a.")</x:f>
        <x:v>1.2909</x:v>
      </x:c>
      <x:c r="I6107" s="9" t="n">
        <x:f>IF(COUNT(G6107:H6107)=2,G6107*H6107/100000000,"n.a.")</x:f>
        <x:v>0</x:v>
      </x:c>
      <x:c r="J6107" s="1" t="str">
        <x:v>日频齐全；折算事件未独立核实</x:v>
      </x:c>
    </x:row>
    <x:row r="6108" ht="25" customHeight="1">
      <x:c r="A6108" s="1" t="str">
        <x:v>创业板指</x:v>
      </x:c>
      <x:c r="B6108" s="1" t="str">
        <x:v>159956.SZ</x:v>
      </x:c>
      <x:c r="C6108" s="1" t="str">
        <x:v>建信创业板ETF</x:v>
      </x:c>
      <x:c r="D6108" s="7" t="d">
        <x:v>2026-08-28T00:00:00.000Z</x:v>
      </x:c>
      <x:c r="E6108" s="8" t="n">
        <x:f>IF(ISNUMBER('原始字段'!C6062),'原始字段'!C6062,"n.a.")</x:f>
        <x:v>47978674</x:v>
      </x:c>
      <x:c r="F6108" s="8" t="n">
        <x:f>IF(ISNUMBER('原始字段'!C6158),'原始字段'!C6158,"n.a.")</x:f>
        <x:v>47978674</x:v>
      </x:c>
      <x:c r="G6108" s="8" t="n">
        <x:f>IF(COUNT(E6108:F6108)=2,F6108-E6108,"n.a.")</x:f>
        <x:v>0</x:v>
      </x:c>
      <x:c r="H6108" s="9" t="n">
        <x:f>IF(ISNUMBER('原始字段'!D6158),'原始字段'!D6158,"n.a.")</x:f>
        <x:v>2.1797</x:v>
      </x:c>
      <x:c r="I6108" s="9" t="n">
        <x:f>IF(COUNT(G6108:H6108)=2,G6108*H6108/100000000,"n.a.")</x:f>
        <x:v>0</x:v>
      </x:c>
      <x:c r="J6108" s="1" t="str">
        <x:v>日频齐全；折算事件未独立核实</x:v>
      </x:c>
    </x:row>
    <x:row r="6109" ht="25" customHeight="1">
      <x:c r="A6109" s="1" t="str">
        <x:v>创业板指</x:v>
      </x:c>
      <x:c r="B6109" s="1" t="str">
        <x:v>159908.SZ</x:v>
      </x:c>
      <x:c r="C6109" s="1" t="str">
        <x:v>博时创业板ETF</x:v>
      </x:c>
      <x:c r="D6109" s="7" t="d">
        <x:v>2026-08-28T00:00:00.000Z</x:v>
      </x:c>
      <x:c r="E6109" s="8" t="n">
        <x:f>IF(ISNUMBER('原始字段'!C6054),'原始字段'!C6054,"n.a.")</x:f>
        <x:v>318229029</x:v>
      </x:c>
      <x:c r="F6109" s="8" t="n">
        <x:f>IF(ISNUMBER('原始字段'!C6150),'原始字段'!C6150,"n.a.")</x:f>
        <x:v>317229029</x:v>
      </x:c>
      <x:c r="G6109" s="8" t="n">
        <x:f>IF(COUNT(E6109:F6109)=2,F6109-E6109,"n.a.")</x:f>
        <x:v>-1000000</x:v>
      </x:c>
      <x:c r="H6109" s="9" t="n">
        <x:f>IF(ISNUMBER('原始字段'!D6150),'原始字段'!D6150,"n.a.")</x:f>
        <x:v>3.2112</x:v>
      </x:c>
      <x:c r="I6109" s="9" t="n">
        <x:f>IF(COUNT(G6109:H6109)=2,G6109*H6109/100000000,"n.a.")</x:f>
        <x:v>-0.032112</x:v>
      </x:c>
      <x:c r="J6109" s="1" t="str">
        <x:v>日频齐全；折算事件未独立核实</x:v>
      </x:c>
    </x:row>
    <x:row r="6110" ht="25" customHeight="1">
      <x:c r="A6110" s="1" t="str">
        <x:v>创业板指</x:v>
      </x:c>
      <x:c r="B6110" s="1" t="str">
        <x:v>159952.SZ</x:v>
      </x:c>
      <x:c r="C6110" s="1" t="str">
        <x:v>广发创业板ETF</x:v>
      </x:c>
      <x:c r="D6110" s="7" t="d">
        <x:v>2026-08-28T00:00:00.000Z</x:v>
      </x:c>
      <x:c r="E6110" s="8" t="n">
        <x:f>IF(ISNUMBER('原始字段'!C6061),'原始字段'!C6061,"n.a.")</x:f>
        <x:v>5519384929</x:v>
      </x:c>
      <x:c r="F6110" s="8" t="n">
        <x:f>IF(ISNUMBER('原始字段'!C6157),'原始字段'!C6157,"n.a.")</x:f>
        <x:v>5439484929</x:v>
      </x:c>
      <x:c r="G6110" s="8" t="n">
        <x:f>IF(COUNT(E6110:F6110)=2,F6110-E6110,"n.a.")</x:f>
        <x:v>-79900000</x:v>
      </x:c>
      <x:c r="H6110" s="9" t="n">
        <x:f>IF(ISNUMBER('原始字段'!D6157),'原始字段'!D6157,"n.a.")</x:f>
        <x:v>2.0906</x:v>
      </x:c>
      <x:c r="I6110" s="9" t="n">
        <x:f>IF(COUNT(G6110:H6110)=2,G6110*H6110/100000000,"n.a.")</x:f>
        <x:v>-1.6703893999999997</x:v>
      </x:c>
      <x:c r="J6110" s="1" t="str">
        <x:v>日频齐全；折算事件未独立核实</x:v>
      </x:c>
    </x:row>
    <x:row r="6111" ht="25" customHeight="1">
      <x:c r="A6111" s="1" t="str">
        <x:v>创业板指</x:v>
      </x:c>
      <x:c r="B6111" s="1" t="str">
        <x:v>159247.SZ</x:v>
      </x:c>
      <x:c r="C6111" s="1" t="str">
        <x:v>汇添富创业板ETF</x:v>
      </x:c>
      <x:c r="D6111" s="7" t="d">
        <x:v>2026-08-28T00:00:00.000Z</x:v>
      </x:c>
      <x:c r="E6111" s="8" t="n">
        <x:f>IF(ISNUMBER('原始字段'!C6035),'原始字段'!C6035,"n.a.")</x:f>
        <x:v>451984966</x:v>
      </x:c>
      <x:c r="F6111" s="8" t="n">
        <x:f>IF(ISNUMBER('原始字段'!C6131),'原始字段'!C6131,"n.a.")</x:f>
        <x:v>457984966</x:v>
      </x:c>
      <x:c r="G6111" s="8" t="n">
        <x:f>IF(COUNT(E6111:F6111)=2,F6111-E6111,"n.a.")</x:f>
        <x:v>6000000</x:v>
      </x:c>
      <x:c r="H6111" s="9" t="n">
        <x:f>IF(ISNUMBER('原始字段'!D6131),'原始字段'!D6131,"n.a.")</x:f>
        <x:v>1.0288</x:v>
      </x:c>
      <x:c r="I6111" s="9" t="n">
        <x:f>IF(COUNT(G6111:H6111)=2,G6111*H6111/100000000,"n.a.")</x:f>
        <x:v>0.061728</x:v>
      </x:c>
      <x:c r="J6111" s="1" t="str">
        <x:v>日频齐全；折算事件未独立核实</x:v>
      </x:c>
    </x:row>
    <x:row r="6112" ht="25" customHeight="1">
      <x:c r="A6112" s="1" t="str">
        <x:v>创业板指</x:v>
      </x:c>
      <x:c r="B6112" s="1" t="str">
        <x:v>159948.SZ</x:v>
      </x:c>
      <x:c r="C6112" s="1" t="str">
        <x:v>南方创业板ETF</x:v>
      </x:c>
      <x:c r="D6112" s="7" t="d">
        <x:v>2026-08-28T00:00:00.000Z</x:v>
      </x:c>
      <x:c r="E6112" s="8" t="n">
        <x:f>IF(ISNUMBER('原始字段'!C6060),'原始字段'!C6060,"n.a.")</x:f>
        <x:v>1168697720</x:v>
      </x:c>
      <x:c r="F6112" s="8" t="n">
        <x:f>IF(ISNUMBER('原始字段'!C6156),'原始字段'!C6156,"n.a.")</x:f>
        <x:v>1178697720</x:v>
      </x:c>
      <x:c r="G6112" s="8" t="n">
        <x:f>IF(COUNT(E6112:F6112)=2,F6112-E6112,"n.a.")</x:f>
        <x:v>10000000</x:v>
      </x:c>
      <x:c r="H6112" s="9" t="n">
        <x:f>IF(ISNUMBER('原始字段'!D6156),'原始字段'!D6156,"n.a.")</x:f>
        <x:v>3.8016</x:v>
      </x:c>
      <x:c r="I6112" s="9" t="n">
        <x:f>IF(COUNT(G6112:H6112)=2,G6112*H6112/100000000,"n.a.")</x:f>
        <x:v>0.38016</x:v>
      </x:c>
      <x:c r="J6112" s="1" t="str">
        <x:v>日频齐全；折算事件未独立核实</x:v>
      </x:c>
    </x:row>
    <x:row r="6113" ht="25" customHeight="1">
      <x:c r="A6113" s="1" t="str">
        <x:v>创业板指</x:v>
      </x:c>
      <x:c r="B6113" s="1" t="str">
        <x:v>159205.SZ</x:v>
      </x:c>
      <x:c r="C6113" s="1" t="str">
        <x:v>东财创业板ETF</x:v>
      </x:c>
      <x:c r="D6113" s="7" t="d">
        <x:v>2026-08-28T00:00:00.000Z</x:v>
      </x:c>
      <x:c r="E6113" s="8" t="n">
        <x:f>IF(ISNUMBER('原始字段'!C6034),'原始字段'!C6034,"n.a.")</x:f>
        <x:v>579056064</x:v>
      </x:c>
      <x:c r="F6113" s="8" t="n">
        <x:f>IF(ISNUMBER('原始字段'!C6130),'原始字段'!C6130,"n.a.")</x:f>
        <x:v>581056064</x:v>
      </x:c>
      <x:c r="G6113" s="8" t="n">
        <x:f>IF(COUNT(E6113:F6113)=2,F6113-E6113,"n.a.")</x:f>
        <x:v>2000000</x:v>
      </x:c>
      <x:c r="H6113" s="9" t="n">
        <x:f>IF(ISNUMBER('原始字段'!D6130),'原始字段'!D6130,"n.a.")</x:f>
        <x:v>1.6834</x:v>
      </x:c>
      <x:c r="I6113" s="9" t="n">
        <x:f>IF(COUNT(G6113:H6113)=2,G6113*H6113/100000000,"n.a.")</x:f>
        <x:v>0.033668</x:v>
      </x:c>
      <x:c r="J6113" s="1" t="str">
        <x:v>日频齐全；折算事件未独立核实</x:v>
      </x:c>
    </x:row>
    <x:row r="6114" ht="25" customHeight="1">
      <x:c r="A6114" s="1" t="str">
        <x:v>科创50</x:v>
      </x:c>
      <x:c r="B6114" s="1" t="str">
        <x:v>588940.SH</x:v>
      </x:c>
      <x:c r="C6114" s="1" t="str">
        <x:v>富国上证科创板50成份ETF</x:v>
      </x:c>
      <x:c r="D6114" s="7" t="d">
        <x:v>2026-08-28T00:00:00.000Z</x:v>
      </x:c>
      <x:c r="E6114" s="8" t="n">
        <x:f>IF(ISNUMBER('原始字段'!C6125),'原始字段'!C6125,"n.a.")</x:f>
        <x:v>2918840000</x:v>
      </x:c>
      <x:c r="F6114" s="8" t="n">
        <x:f>IF(ISNUMBER('原始字段'!C6221),'原始字段'!C6221,"n.a.")</x:f>
        <x:v>2912840000</x:v>
      </x:c>
      <x:c r="G6114" s="8" t="n">
        <x:f>IF(COUNT(E6114:F6114)=2,F6114-E6114,"n.a.")</x:f>
        <x:v>-6000000</x:v>
      </x:c>
      <x:c r="H6114" s="9" t="n">
        <x:f>IF(ISNUMBER('原始字段'!D6221),'原始字段'!D6221,"n.a.")</x:f>
        <x:v>0.8609</x:v>
      </x:c>
      <x:c r="I6114" s="9" t="n">
        <x:f>IF(COUNT(G6114:H6114)=2,G6114*H6114/100000000,"n.a.")</x:f>
        <x:v>-0.051654</x:v>
      </x:c>
      <x:c r="J6114" s="1" t="str">
        <x:v>日频齐全；折算事件未独立核实</x:v>
      </x:c>
    </x:row>
    <x:row r="6115" ht="25" customHeight="1">
      <x:c r="A6115" s="1" t="str">
        <x:v>科创50</x:v>
      </x:c>
      <x:c r="B6115" s="1" t="str">
        <x:v>589150.SH</x:v>
      </x:c>
      <x:c r="C6115" s="1" t="str">
        <x:v>平安上证科创板50成份ETF</x:v>
      </x:c>
      <x:c r="D6115" s="7" t="d">
        <x:v>2026-08-28T00:00:00.000Z</x:v>
      </x:c>
      <x:c r="E6115" s="8" t="n">
        <x:f>IF(ISNUMBER('原始字段'!C6127),'原始字段'!C6127,"n.a.")</x:f>
        <x:v>787437200</x:v>
      </x:c>
      <x:c r="F6115" s="8" t="n">
        <x:f>IF(ISNUMBER('原始字段'!C6223),'原始字段'!C6223,"n.a.")</x:f>
        <x:v>803437200</x:v>
      </x:c>
      <x:c r="G6115" s="8" t="n">
        <x:f>IF(COUNT(E6115:F6115)=2,F6115-E6115,"n.a.")</x:f>
        <x:v>16000000</x:v>
      </x:c>
      <x:c r="H6115" s="9" t="n">
        <x:f>IF(ISNUMBER('原始字段'!D6223),'原始字段'!D6223,"n.a.")</x:f>
        <x:v>1.2027</x:v>
      </x:c>
      <x:c r="I6115" s="9" t="n">
        <x:f>IF(COUNT(G6115:H6115)=2,G6115*H6115/100000000,"n.a.")</x:f>
        <x:v>0.192432</x:v>
      </x:c>
      <x:c r="J6115" s="1" t="str">
        <x:v>日频齐全；折算事件未独立核实</x:v>
      </x:c>
    </x:row>
    <x:row r="6116" ht="25" customHeight="1">
      <x:c r="A6116" s="1" t="str">
        <x:v>科创50</x:v>
      </x:c>
      <x:c r="B6116" s="1" t="str">
        <x:v>588150.SH</x:v>
      </x:c>
      <x:c r="C6116" s="1" t="str">
        <x:v>南方上证科创板50成份ETF</x:v>
      </x:c>
      <x:c r="D6116" s="7" t="d">
        <x:v>2026-08-28T00:00:00.000Z</x:v>
      </x:c>
      <x:c r="E6116" s="8" t="n">
        <x:f>IF(ISNUMBER('原始字段'!C6119),'原始字段'!C6119,"n.a.")</x:f>
        <x:v>387432600</x:v>
      </x:c>
      <x:c r="F6116" s="8" t="n">
        <x:f>IF(ISNUMBER('原始字段'!C6215),'原始字段'!C6215,"n.a.")</x:f>
        <x:v>380432600</x:v>
      </x:c>
      <x:c r="G6116" s="8" t="n">
        <x:f>IF(COUNT(E6116:F6116)=2,F6116-E6116,"n.a.")</x:f>
        <x:v>-7000000</x:v>
      </x:c>
      <x:c r="H6116" s="9" t="n">
        <x:f>IF(ISNUMBER('原始字段'!D6215),'原始字段'!D6215,"n.a.")</x:f>
        <x:v>1.1819</x:v>
      </x:c>
      <x:c r="I6116" s="9" t="n">
        <x:f>IF(COUNT(G6116:H6116)=2,G6116*H6116/100000000,"n.a.")</x:f>
        <x:v>-0.082733</x:v>
      </x:c>
      <x:c r="J6116" s="1" t="str">
        <x:v>日频齐全；折算事件未独立核实</x:v>
      </x:c>
    </x:row>
    <x:row r="6117" ht="25" customHeight="1">
      <x:c r="A6117" s="1" t="str">
        <x:v>科创50</x:v>
      </x:c>
      <x:c r="B6117" s="1" t="str">
        <x:v>588000.SH</x:v>
      </x:c>
      <x:c r="C6117" s="1" t="str">
        <x:v>华夏上证科创板50ETF</x:v>
      </x:c>
      <x:c r="D6117" s="7" t="d">
        <x:v>2026-08-28T00:00:00.000Z</x:v>
      </x:c>
      <x:c r="E6117" s="8" t="n">
        <x:f>IF(ISNUMBER('原始字段'!C6113),'原始字段'!C6113,"n.a.")</x:f>
        <x:v>50045668200</x:v>
      </x:c>
      <x:c r="F6117" s="8" t="n">
        <x:f>IF(ISNUMBER('原始字段'!C6209),'原始字段'!C6209,"n.a.")</x:f>
        <x:v>50336668200</x:v>
      </x:c>
      <x:c r="G6117" s="8" t="n">
        <x:f>IF(COUNT(E6117:F6117)=2,F6117-E6117,"n.a.")</x:f>
        <x:v>291000000</x:v>
      </x:c>
      <x:c r="H6117" s="9" t="n">
        <x:f>IF(ISNUMBER('原始字段'!D6209),'原始字段'!D6209,"n.a.")</x:f>
        <x:v>1.7548</x:v>
      </x:c>
      <x:c r="I6117" s="9" t="n">
        <x:f>IF(COUNT(G6117:H6117)=2,G6117*H6117/100000000,"n.a.")</x:f>
        <x:v>5.106468</x:v>
      </x:c>
      <x:c r="J6117" s="1" t="str">
        <x:v>日频齐全；折算事件未独立核实</x:v>
      </x:c>
    </x:row>
    <x:row r="6118" ht="25" customHeight="1">
      <x:c r="A6118" s="1" t="str">
        <x:v>科创50</x:v>
      </x:c>
      <x:c r="B6118" s="1" t="str">
        <x:v>589850.SH</x:v>
      </x:c>
      <x:c r="C6118" s="1" t="str">
        <x:v>东财上证科创板50成份ETF</x:v>
      </x:c>
      <x:c r="D6118" s="7" t="d">
        <x:v>2026-08-28T00:00:00.000Z</x:v>
      </x:c>
      <x:c r="E6118" s="8" t="n">
        <x:f>IF(ISNUMBER('原始字段'!C6129),'原始字段'!C6129,"n.a.")</x:f>
        <x:v>721057000</x:v>
      </x:c>
      <x:c r="F6118" s="8" t="n">
        <x:f>IF(ISNUMBER('原始字段'!C6225),'原始字段'!C6225,"n.a.")</x:f>
        <x:v>709057000</x:v>
      </x:c>
      <x:c r="G6118" s="8" t="n">
        <x:f>IF(COUNT(E6118:F6118)=2,F6118-E6118,"n.a.")</x:f>
        <x:v>-12000000</x:v>
      </x:c>
      <x:c r="H6118" s="9" t="n">
        <x:f>IF(ISNUMBER('原始字段'!D6225),'原始字段'!D6225,"n.a.")</x:f>
        <x:v>1.5973</x:v>
      </x:c>
      <x:c r="I6118" s="9" t="n">
        <x:f>IF(COUNT(G6118:H6118)=2,G6118*H6118/100000000,"n.a.")</x:f>
        <x:v>-0.191676</x:v>
      </x:c>
      <x:c r="J6118" s="1" t="str">
        <x:v>日频齐全；折算事件未独立核实</x:v>
      </x:c>
    </x:row>
    <x:row r="6119" ht="25" customHeight="1">
      <x:c r="A6119" s="1" t="str">
        <x:v>科创50</x:v>
      </x:c>
      <x:c r="B6119" s="1" t="str">
        <x:v>588840.SH</x:v>
      </x:c>
      <x:c r="C6119" s="1" t="str">
        <x:v>万家上证科创板50成份ETF</x:v>
      </x:c>
      <x:c r="D6119" s="7" t="d">
        <x:v>2026-08-28T00:00:00.000Z</x:v>
      </x:c>
      <x:c r="E6119" s="8" t="n">
        <x:f>IF(ISNUMBER('原始字段'!C6123),'原始字段'!C6123,"n.a.")</x:f>
        <x:v>58236000</x:v>
      </x:c>
      <x:c r="F6119" s="8" t="n">
        <x:f>IF(ISNUMBER('原始字段'!C6219),'原始字段'!C6219,"n.a.")</x:f>
        <x:v>58236000</x:v>
      </x:c>
      <x:c r="G6119" s="8" t="n">
        <x:f>IF(COUNT(E6119:F6119)=2,F6119-E6119,"n.a.")</x:f>
        <x:v>0</x:v>
      </x:c>
      <x:c r="H6119" s="9" t="n">
        <x:f>IF(ISNUMBER('原始字段'!D6219),'原始字段'!D6219,"n.a.")</x:f>
        <x:v>1.5397</x:v>
      </x:c>
      <x:c r="I6119" s="9" t="n">
        <x:f>IF(COUNT(G6119:H6119)=2,G6119*H6119/100000000,"n.a.")</x:f>
        <x:v>0</x:v>
      </x:c>
      <x:c r="J6119" s="1" t="str">
        <x:v>日频齐全；折算事件未独立核实</x:v>
      </x:c>
    </x:row>
    <x:row r="6120" ht="25" customHeight="1">
      <x:c r="A6120" s="1" t="str">
        <x:v>科创50</x:v>
      </x:c>
      <x:c r="B6120" s="1" t="str">
        <x:v>588040.SH</x:v>
      </x:c>
      <x:c r="C6120" s="1" t="str">
        <x:v>鹏华上证科创板50成份ETF</x:v>
      </x:c>
      <x:c r="D6120" s="7" t="d">
        <x:v>2026-08-28T00:00:00.000Z</x:v>
      </x:c>
      <x:c r="E6120" s="8" t="n">
        <x:f>IF(ISNUMBER('原始字段'!C6114),'原始字段'!C6114,"n.a.")</x:f>
        <x:v>125889000</x:v>
      </x:c>
      <x:c r="F6120" s="8" t="n">
        <x:f>IF(ISNUMBER('原始字段'!C6210),'原始字段'!C6210,"n.a.")</x:f>
        <x:v>125889000</x:v>
      </x:c>
      <x:c r="G6120" s="8" t="n">
        <x:f>IF(COUNT(E6120:F6120)=2,F6120-E6120,"n.a.")</x:f>
        <x:v>0</x:v>
      </x:c>
      <x:c r="H6120" s="9" t="n">
        <x:f>IF(ISNUMBER('原始字段'!D6210),'原始字段'!D6210,"n.a.")</x:f>
        <x:v>1.6905</x:v>
      </x:c>
      <x:c r="I6120" s="9" t="n">
        <x:f>IF(COUNT(G6120:H6120)=2,G6120*H6120/100000000,"n.a.")</x:f>
        <x:v>0</x:v>
      </x:c>
      <x:c r="J6120" s="1" t="str">
        <x:v>日频齐全；折算事件未独立核实</x:v>
      </x:c>
    </x:row>
    <x:row r="6121" ht="25" customHeight="1">
      <x:c r="A6121" s="1" t="str">
        <x:v>科创50</x:v>
      </x:c>
      <x:c r="B6121" s="1" t="str">
        <x:v>588280.SH</x:v>
      </x:c>
      <x:c r="C6121" s="1" t="str">
        <x:v>华安上证科创板50ETF</x:v>
      </x:c>
      <x:c r="D6121" s="7" t="d">
        <x:v>2026-08-28T00:00:00.000Z</x:v>
      </x:c>
      <x:c r="E6121" s="8" t="n">
        <x:f>IF(ISNUMBER('原始字段'!C6121),'原始字段'!C6121,"n.a.")</x:f>
        <x:v>376121000</x:v>
      </x:c>
      <x:c r="F6121" s="8" t="n">
        <x:f>IF(ISNUMBER('原始字段'!C6217),'原始字段'!C6217,"n.a.")</x:f>
        <x:v>376121000</x:v>
      </x:c>
      <x:c r="G6121" s="8" t="n">
        <x:f>IF(COUNT(E6121:F6121)=2,F6121-E6121,"n.a.")</x:f>
        <x:v>0</x:v>
      </x:c>
      <x:c r="H6121" s="9" t="n">
        <x:f>IF(ISNUMBER('原始字段'!D6217),'原始字段'!D6217,"n.a.")</x:f>
        <x:v>1.1961</x:v>
      </x:c>
      <x:c r="I6121" s="9" t="n">
        <x:f>IF(COUNT(G6121:H6121)=2,G6121*H6121/100000000,"n.a.")</x:f>
        <x:v>0</x:v>
      </x:c>
      <x:c r="J6121" s="1" t="str">
        <x:v>日频齐全；折算事件未独立核实</x:v>
      </x:c>
    </x:row>
    <x:row r="6122" ht="25" customHeight="1">
      <x:c r="A6122" s="1" t="str">
        <x:v>科创50</x:v>
      </x:c>
      <x:c r="B6122" s="1" t="str">
        <x:v>589360.SH</x:v>
      </x:c>
      <x:c r="C6122" s="1" t="str">
        <x:v>国泰上证科创板50成份ETF</x:v>
      </x:c>
      <x:c r="D6122" s="7" t="d">
        <x:v>2026-08-28T00:00:00.000Z</x:v>
      </x:c>
      <x:c r="E6122" s="8" t="n">
        <x:f>IF(ISNUMBER('原始字段'!C6128),'原始字段'!C6128,"n.a.")</x:f>
        <x:v>2669174000</x:v>
      </x:c>
      <x:c r="F6122" s="8" t="n">
        <x:f>IF(ISNUMBER('原始字段'!C6224),'原始字段'!C6224,"n.a.")</x:f>
        <x:v>2663174000</x:v>
      </x:c>
      <x:c r="G6122" s="8" t="n">
        <x:f>IF(COUNT(E6122:F6122)=2,F6122-E6122,"n.a.")</x:f>
        <x:v>-6000000</x:v>
      </x:c>
      <x:c r="H6122" s="9" t="n">
        <x:f>IF(ISNUMBER('原始字段'!D6224),'原始字段'!D6224,"n.a.")</x:f>
        <x:v>0.8585</x:v>
      </x:c>
      <x:c r="I6122" s="9" t="n">
        <x:f>IF(COUNT(G6122:H6122)=2,G6122*H6122/100000000,"n.a.")</x:f>
        <x:v>-0.05151</x:v>
      </x:c>
      <x:c r="J6122" s="1" t="str">
        <x:v>日频齐全；折算事件未独立核实</x:v>
      </x:c>
    </x:row>
    <x:row r="6123" ht="25" customHeight="1">
      <x:c r="A6123" s="1" t="str">
        <x:v>科创50</x:v>
      </x:c>
      <x:c r="B6123" s="1" t="str">
        <x:v>588950.SH</x:v>
      </x:c>
      <x:c r="C6123" s="1" t="str">
        <x:v>景顺长城上证科创板50成份ETF</x:v>
      </x:c>
      <x:c r="D6123" s="7" t="d">
        <x:v>2026-08-28T00:00:00.000Z</x:v>
      </x:c>
      <x:c r="E6123" s="8" t="n">
        <x:f>IF(ISNUMBER('原始字段'!C6126),'原始字段'!C6126,"n.a.")</x:f>
        <x:v>671729700</x:v>
      </x:c>
      <x:c r="F6123" s="8" t="n">
        <x:f>IF(ISNUMBER('原始字段'!C6222),'原始字段'!C6222,"n.a.")</x:f>
        <x:v>671729700</x:v>
      </x:c>
      <x:c r="G6123" s="8" t="n">
        <x:f>IF(COUNT(E6123:F6123)=2,F6123-E6123,"n.a.")</x:f>
        <x:v>0</x:v>
      </x:c>
      <x:c r="H6123" s="9" t="n">
        <x:f>IF(ISNUMBER('原始字段'!D6222),'原始字段'!D6222,"n.a.")</x:f>
        <x:v>1.7402</x:v>
      </x:c>
      <x:c r="I6123" s="9" t="n">
        <x:f>IF(COUNT(G6123:H6123)=2,G6123*H6123/100000000,"n.a.")</x:f>
        <x:v>0</x:v>
      </x:c>
      <x:c r="J6123" s="1" t="str">
        <x:v>日频齐全；折算事件未独立核实</x:v>
      </x:c>
    </x:row>
    <x:row r="6124" ht="25" customHeight="1">
      <x:c r="A6124" s="1" t="str">
        <x:v>科创50</x:v>
      </x:c>
      <x:c r="B6124" s="1" t="str">
        <x:v>588080.SH</x:v>
      </x:c>
      <x:c r="C6124" s="1" t="str">
        <x:v>易方达上证科创板50ETF</x:v>
      </x:c>
      <x:c r="D6124" s="7" t="d">
        <x:v>2026-08-28T00:00:00.000Z</x:v>
      </x:c>
      <x:c r="E6124" s="8" t="n">
        <x:f>IF(ISNUMBER('原始字段'!C6117),'原始字段'!C6117,"n.a.")</x:f>
        <x:v>24658628100</x:v>
      </x:c>
      <x:c r="F6124" s="8" t="n">
        <x:f>IF(ISNUMBER('原始字段'!C6213),'原始字段'!C6213,"n.a.")</x:f>
        <x:v>24631628100</x:v>
      </x:c>
      <x:c r="G6124" s="8" t="n">
        <x:f>IF(COUNT(E6124:F6124)=2,F6124-E6124,"n.a.")</x:f>
        <x:v>-27000000</x:v>
      </x:c>
      <x:c r="H6124" s="9" t="n">
        <x:f>IF(ISNUMBER('原始字段'!D6213),'原始字段'!D6213,"n.a.")</x:f>
        <x:v>1.7014</x:v>
      </x:c>
      <x:c r="I6124" s="9" t="n">
        <x:f>IF(COUNT(G6124:H6124)=2,G6124*H6124/100000000,"n.a.")</x:f>
        <x:v>-0.459378</x:v>
      </x:c>
      <x:c r="J6124" s="1" t="str">
        <x:v>日频齐全；折算事件未独立核实</x:v>
      </x:c>
    </x:row>
    <x:row r="6125" ht="25" customHeight="1">
      <x:c r="A6125" s="1" t="str">
        <x:v>科创50</x:v>
      </x:c>
      <x:c r="B6125" s="1" t="str">
        <x:v>588060.SH</x:v>
      </x:c>
      <x:c r="C6125" s="1" t="str">
        <x:v>广发上证科创板50ETF</x:v>
      </x:c>
      <x:c r="D6125" s="7" t="d">
        <x:v>2026-08-28T00:00:00.000Z</x:v>
      </x:c>
      <x:c r="E6125" s="8" t="n">
        <x:f>IF(ISNUMBER('原始字段'!C6116),'原始字段'!C6116,"n.a.")</x:f>
        <x:v>7213140000</x:v>
      </x:c>
      <x:c r="F6125" s="8" t="n">
        <x:f>IF(ISNUMBER('原始字段'!C6212),'原始字段'!C6212,"n.a.")</x:f>
        <x:v>7201140000</x:v>
      </x:c>
      <x:c r="G6125" s="8" t="n">
        <x:f>IF(COUNT(E6125:F6125)=2,F6125-E6125,"n.a.")</x:f>
        <x:v>-12000000</x:v>
      </x:c>
      <x:c r="H6125" s="9" t="n">
        <x:f>IF(ISNUMBER('原始字段'!D6212),'原始字段'!D6212,"n.a.")</x:f>
        <x:v>1.056</x:v>
      </x:c>
      <x:c r="I6125" s="9" t="n">
        <x:f>IF(COUNT(G6125:H6125)=2,G6125*H6125/100000000,"n.a.")</x:f>
        <x:v>-0.12672</x:v>
      </x:c>
      <x:c r="J6125" s="1" t="str">
        <x:v>日频齐全；折算事件未独立核实</x:v>
      </x:c>
    </x:row>
    <x:row r="6126" ht="25" customHeight="1">
      <x:c r="A6126" s="1" t="str">
        <x:v>科创50</x:v>
      </x:c>
      <x:c r="B6126" s="1" t="str">
        <x:v>588870.SH</x:v>
      </x:c>
      <x:c r="C6126" s="1" t="str">
        <x:v>汇添富上证科创板50成份ETF</x:v>
      </x:c>
      <x:c r="D6126" s="7" t="d">
        <x:v>2026-08-28T00:00:00.000Z</x:v>
      </x:c>
      <x:c r="E6126" s="8" t="n">
        <x:f>IF(ISNUMBER('原始字段'!C6124),'原始字段'!C6124,"n.a.")</x:f>
        <x:v>782552000</x:v>
      </x:c>
      <x:c r="F6126" s="8" t="n">
        <x:f>IF(ISNUMBER('原始字段'!C6220),'原始字段'!C6220,"n.a.")</x:f>
        <x:v>776552000</x:v>
      </x:c>
      <x:c r="G6126" s="8" t="n">
        <x:f>IF(COUNT(E6126:F6126)=2,F6126-E6126,"n.a.")</x:f>
        <x:v>-6000000</x:v>
      </x:c>
      <x:c r="H6126" s="9" t="n">
        <x:f>IF(ISNUMBER('原始字段'!D6220),'原始字段'!D6220,"n.a.")</x:f>
        <x:v>1.6867</x:v>
      </x:c>
      <x:c r="I6126" s="9" t="n">
        <x:f>IF(COUNT(G6126:H6126)=2,G6126*H6126/100000000,"n.a.")</x:f>
        <x:v>-0.101202</x:v>
      </x:c>
      <x:c r="J6126" s="1" t="str">
        <x:v>日频齐全；折算事件未独立核实</x:v>
      </x:c>
    </x:row>
    <x:row r="6127" ht="25" customHeight="1">
      <x:c r="A6127" s="1" t="str">
        <x:v>科创50</x:v>
      </x:c>
      <x:c r="B6127" s="1" t="str">
        <x:v>588720.SH</x:v>
      </x:c>
      <x:c r="C6127" s="1" t="str">
        <x:v>中银上证科创板50成份ETF</x:v>
      </x:c>
      <x:c r="D6127" s="7" t="d">
        <x:v>2026-08-28T00:00:00.000Z</x:v>
      </x:c>
      <x:c r="E6127" s="8" t="n">
        <x:f>IF(ISNUMBER('原始字段'!C6122),'原始字段'!C6122,"n.a.")</x:f>
        <x:v>109741800</x:v>
      </x:c>
      <x:c r="F6127" s="8" t="n">
        <x:f>IF(ISNUMBER('原始字段'!C6218),'原始字段'!C6218,"n.a.")</x:f>
        <x:v>109741800</x:v>
      </x:c>
      <x:c r="G6127" s="8" t="n">
        <x:f>IF(COUNT(E6127:F6127)=2,F6127-E6127,"n.a.")</x:f>
        <x:v>0</x:v>
      </x:c>
      <x:c r="H6127" s="9" t="n">
        <x:f>IF(ISNUMBER('原始字段'!D6218),'原始字段'!D6218,"n.a.")</x:f>
        <x:v>1.6953</x:v>
      </x:c>
      <x:c r="I6127" s="9" t="n">
        <x:f>IF(COUNT(G6127:H6127)=2,G6127*H6127/100000000,"n.a.")</x:f>
        <x:v>0</x:v>
      </x:c>
      <x:c r="J6127" s="1" t="str">
        <x:v>日频齐全；折算事件未独立核实</x:v>
      </x:c>
    </x:row>
    <x:row r="6128" ht="25" customHeight="1">
      <x:c r="A6128" s="1" t="str">
        <x:v>科创50</x:v>
      </x:c>
      <x:c r="B6128" s="1" t="str">
        <x:v>588090.SH</x:v>
      </x:c>
      <x:c r="C6128" s="1" t="str">
        <x:v>华泰柏瑞上证科创板50ETF</x:v>
      </x:c>
      <x:c r="D6128" s="7" t="d">
        <x:v>2026-08-28T00:00:00.000Z</x:v>
      </x:c>
      <x:c r="E6128" s="8" t="n">
        <x:f>IF(ISNUMBER('原始字段'!C6118),'原始字段'!C6118,"n.a.")</x:f>
        <x:v>2877072800</x:v>
      </x:c>
      <x:c r="F6128" s="8" t="n">
        <x:f>IF(ISNUMBER('原始字段'!C6214),'原始字段'!C6214,"n.a.")</x:f>
        <x:v>2958072800</x:v>
      </x:c>
      <x:c r="G6128" s="8" t="n">
        <x:f>IF(COUNT(E6128:F6128)=2,F6128-E6128,"n.a.")</x:f>
        <x:v>81000000</x:v>
      </x:c>
      <x:c r="H6128" s="9" t="n">
        <x:f>IF(ISNUMBER('原始字段'!D6214),'原始字段'!D6214,"n.a.")</x:f>
        <x:v>1.7111</x:v>
      </x:c>
      <x:c r="I6128" s="9" t="n">
        <x:f>IF(COUNT(G6128:H6128)=2,G6128*H6128/100000000,"n.a.")</x:f>
        <x:v>1.385991</x:v>
      </x:c>
      <x:c r="J6128" s="1" t="str">
        <x:v>日频齐全；折算事件未独立核实</x:v>
      </x:c>
    </x:row>
    <x:row r="6129" ht="25" customHeight="1">
      <x:c r="A6129" s="1" t="str">
        <x:v>科创50</x:v>
      </x:c>
      <x:c r="B6129" s="1" t="str">
        <x:v>588180.SH</x:v>
      </x:c>
      <x:c r="C6129" s="1" t="str">
        <x:v>国联安上证科创板50ETF</x:v>
      </x:c>
      <x:c r="D6129" s="7" t="d">
        <x:v>2026-08-28T00:00:00.000Z</x:v>
      </x:c>
      <x:c r="E6129" s="8" t="n">
        <x:f>IF(ISNUMBER('原始字段'!C6120),'原始字段'!C6120,"n.a.")</x:f>
        <x:v>727853700</x:v>
      </x:c>
      <x:c r="F6129" s="8" t="n">
        <x:f>IF(ISNUMBER('原始字段'!C6216),'原始字段'!C6216,"n.a.")</x:f>
        <x:v>727853700</x:v>
      </x:c>
      <x:c r="G6129" s="8" t="n">
        <x:f>IF(COUNT(E6129:F6129)=2,F6129-E6129,"n.a.")</x:f>
        <x:v>0</x:v>
      </x:c>
      <x:c r="H6129" s="9" t="n">
        <x:f>IF(ISNUMBER('原始字段'!D6216),'原始字段'!D6216,"n.a.")</x:f>
        <x:v>1.087</x:v>
      </x:c>
      <x:c r="I6129" s="9" t="n">
        <x:f>IF(COUNT(G6129:H6129)=2,G6129*H6129/100000000,"n.a.")</x:f>
        <x:v>0</x:v>
      </x:c>
      <x:c r="J6129" s="1" t="str">
        <x:v>日频齐全；折算事件未独立核实</x:v>
      </x:c>
    </x:row>
    <x:row r="6130" ht="25" customHeight="1">
      <x:c r="A6130" s="1" t="str">
        <x:v>科创50</x:v>
      </x:c>
      <x:c r="B6130" s="1" t="str">
        <x:v>588050.SH</x:v>
      </x:c>
      <x:c r="C6130" s="1" t="str">
        <x:v>工银上证科创板50ETF</x:v>
      </x:c>
      <x:c r="D6130" s="7" t="d">
        <x:v>2026-08-28T00:00:00.000Z</x:v>
      </x:c>
      <x:c r="E6130" s="8" t="n">
        <x:f>IF(ISNUMBER('原始字段'!C6115),'原始字段'!C6115,"n.a.")</x:f>
        <x:v>6369241300</x:v>
      </x:c>
      <x:c r="F6130" s="8" t="n">
        <x:f>IF(ISNUMBER('原始字段'!C6211),'原始字段'!C6211,"n.a.")</x:f>
        <x:v>6403241300</x:v>
      </x:c>
      <x:c r="G6130" s="8" t="n">
        <x:f>IF(COUNT(E6130:F6130)=2,F6130-E6130,"n.a.")</x:f>
        <x:v>34000000</x:v>
      </x:c>
      <x:c r="H6130" s="9" t="n">
        <x:f>IF(ISNUMBER('原始字段'!D6211),'原始字段'!D6211,"n.a.")</x:f>
        <x:v>1.7052</x:v>
      </x:c>
      <x:c r="I6130" s="9" t="n">
        <x:f>IF(COUNT(G6130:H6130)=2,G6130*H6130/100000000,"n.a.")</x:f>
        <x:v>0.579768</x:v>
      </x:c>
      <x:c r="J6130" s="1" t="str">
        <x:v>日频齐全；折算事件未独立核实</x:v>
      </x:c>
    </x:row>
    <x:row r="6131" ht="25" customHeight="1">
      <x:c r="A6131" s="1" t="str">
        <x:v>沪深300</x:v>
      </x:c>
      <x:c r="B6131" s="1" t="str">
        <x:v>159393.SZ</x:v>
      </x:c>
      <x:c r="C6131" s="1" t="str">
        <x:v>万家沪深300ETF</x:v>
      </x:c>
      <x:c r="D6131" s="7" t="d">
        <x:v>2026-08-31T00:00:00.000Z</x:v>
      </x:c>
      <x:c r="E6131" s="8" t="n">
        <x:f>IF(ISNUMBER('原始字段'!C6135),'原始字段'!C6135,"n.a.")</x:f>
        <x:v>95146342</x:v>
      </x:c>
      <x:c r="F6131" s="8" t="n">
        <x:f>IF(ISNUMBER('原始字段'!C6231),'原始字段'!C6231,"n.a.")</x:f>
        <x:v>90646342</x:v>
      </x:c>
      <x:c r="G6131" s="8" t="n">
        <x:f>IF(COUNT(E6131:F6131)=2,F6131-E6131,"n.a.")</x:f>
        <x:v>-4500000</x:v>
      </x:c>
      <x:c r="H6131" s="9" t="n">
        <x:f>IF(ISNUMBER('原始字段'!D6231),'原始字段'!D6231,"n.a.")</x:f>
        <x:v>4.9812</x:v>
      </x:c>
      <x:c r="I6131" s="9" t="n">
        <x:f>IF(COUNT(G6131:H6131)=2,G6131*H6131/100000000,"n.a.")</x:f>
        <x:v>-0.224154</x:v>
      </x:c>
      <x:c r="J6131" s="1" t="str">
        <x:v>日频齐全；折算事件未独立核实</x:v>
      </x:c>
    </x:row>
    <x:row r="6132" ht="25" customHeight="1">
      <x:c r="A6132" s="1" t="str">
        <x:v>沪深300</x:v>
      </x:c>
      <x:c r="B6132" s="1" t="str">
        <x:v>515660.SH</x:v>
      </x:c>
      <x:c r="C6132" s="1" t="str">
        <x:v>国联安沪深300ETF</x:v>
      </x:c>
      <x:c r="D6132" s="7" t="d">
        <x:v>2026-08-31T00:00:00.000Z</x:v>
      </x:c>
      <x:c r="E6132" s="8" t="n">
        <x:f>IF(ISNUMBER('原始字段'!C6196),'原始字段'!C6196,"n.a.")</x:f>
        <x:v>432694200</x:v>
      </x:c>
      <x:c r="F6132" s="8" t="n">
        <x:f>IF(ISNUMBER('原始字段'!C6292),'原始字段'!C6292,"n.a.")</x:f>
        <x:v>433594200</x:v>
      </x:c>
      <x:c r="G6132" s="8" t="n">
        <x:f>IF(COUNT(E6132:F6132)=2,F6132-E6132,"n.a.")</x:f>
        <x:v>900000</x:v>
      </x:c>
      <x:c r="H6132" s="9" t="n">
        <x:f>IF(ISNUMBER('原始字段'!D6292),'原始字段'!D6292,"n.a.")</x:f>
        <x:v>5.8711</x:v>
      </x:c>
      <x:c r="I6132" s="9" t="n">
        <x:f>IF(COUNT(G6132:H6132)=2,G6132*H6132/100000000,"n.a.")</x:f>
        <x:v>0.0528399</x:v>
      </x:c>
      <x:c r="J6132" s="1" t="str">
        <x:v>日频齐全；折算事件未独立核实</x:v>
      </x:c>
    </x:row>
    <x:row r="6133" ht="25" customHeight="1">
      <x:c r="A6133" s="1" t="str">
        <x:v>沪深300</x:v>
      </x:c>
      <x:c r="B6133" s="1" t="str">
        <x:v>515360.SH</x:v>
      </x:c>
      <x:c r="C6133" s="1" t="str">
        <x:v>方正富邦沪深300ETF</x:v>
      </x:c>
      <x:c r="D6133" s="7" t="d">
        <x:v>2026-08-31T00:00:00.000Z</x:v>
      </x:c>
      <x:c r="E6133" s="8" t="n">
        <x:f>IF(ISNUMBER('原始字段'!C6191),'原始字段'!C6191,"n.a.")</x:f>
        <x:v>37779300</x:v>
      </x:c>
      <x:c r="F6133" s="8" t="n">
        <x:f>IF(ISNUMBER('原始字段'!C6287),'原始字段'!C6287,"n.a.")</x:f>
        <x:v>37279300</x:v>
      </x:c>
      <x:c r="G6133" s="8" t="n">
        <x:f>IF(COUNT(E6133:F6133)=2,F6133-E6133,"n.a.")</x:f>
        <x:v>-500000</x:v>
      </x:c>
      <x:c r="H6133" s="9" t="n">
        <x:f>IF(ISNUMBER('原始字段'!D6287),'原始字段'!D6287,"n.a.")</x:f>
        <x:v>6.8117</x:v>
      </x:c>
      <x:c r="I6133" s="9" t="n">
        <x:f>IF(COUNT(G6133:H6133)=2,G6133*H6133/100000000,"n.a.")</x:f>
        <x:v>-0.0340585</x:v>
      </x:c>
      <x:c r="J6133" s="1" t="str">
        <x:v>日频齐全；折算事件未独立核实</x:v>
      </x:c>
    </x:row>
    <x:row r="6134" ht="25" customHeight="1">
      <x:c r="A6134" s="1" t="str">
        <x:v>沪深300</x:v>
      </x:c>
      <x:c r="B6134" s="1" t="str">
        <x:v>510320.SH</x:v>
      </x:c>
      <x:c r="C6134" s="1" t="str">
        <x:v>中金沪深300ETF</x:v>
      </x:c>
      <x:c r="D6134" s="7" t="d">
        <x:v>2026-08-31T00:00:00.000Z</x:v>
      </x:c>
      <x:c r="E6134" s="8" t="n">
        <x:f>IF(ISNUMBER('原始字段'!C6168),'原始字段'!C6168,"n.a.")</x:f>
        <x:v>631068500</x:v>
      </x:c>
      <x:c r="F6134" s="8" t="n">
        <x:f>IF(ISNUMBER('原始字段'!C6264),'原始字段'!C6264,"n.a.")</x:f>
        <x:v>631068500</x:v>
      </x:c>
      <x:c r="G6134" s="8" t="n">
        <x:f>IF(COUNT(E6134:F6134)=2,F6134-E6134,"n.a.")</x:f>
        <x:v>0</x:v>
      </x:c>
      <x:c r="H6134" s="9" t="n">
        <x:f>IF(ISNUMBER('原始字段'!D6264),'原始字段'!D6264,"n.a.")</x:f>
        <x:v>1.2611</x:v>
      </x:c>
      <x:c r="I6134" s="9" t="n">
        <x:f>IF(COUNT(G6134:H6134)=2,G6134*H6134/100000000,"n.a.")</x:f>
        <x:v>0</x:v>
      </x:c>
      <x:c r="J6134" s="1" t="str">
        <x:v>日频齐全；折算事件未独立核实</x:v>
      </x:c>
    </x:row>
    <x:row r="6135" ht="25" customHeight="1">
      <x:c r="A6135" s="1" t="str">
        <x:v>沪深300</x:v>
      </x:c>
      <x:c r="B6135" s="1" t="str">
        <x:v>510360.SH</x:v>
      </x:c>
      <x:c r="C6135" s="1" t="str">
        <x:v>广发沪深300ETF</x:v>
      </x:c>
      <x:c r="D6135" s="7" t="d">
        <x:v>2026-08-31T00:00:00.000Z</x:v>
      </x:c>
      <x:c r="E6135" s="8" t="n">
        <x:f>IF(ISNUMBER('原始字段'!C6171),'原始字段'!C6171,"n.a.")</x:f>
        <x:v>1796381200</x:v>
      </x:c>
      <x:c r="F6135" s="8" t="n">
        <x:f>IF(ISNUMBER('原始字段'!C6267),'原始字段'!C6267,"n.a.")</x:f>
        <x:v>1781381200</x:v>
      </x:c>
      <x:c r="G6135" s="8" t="n">
        <x:f>IF(COUNT(E6135:F6135)=2,F6135-E6135,"n.a.")</x:f>
        <x:v>-15000000</x:v>
      </x:c>
      <x:c r="H6135" s="9" t="n">
        <x:f>IF(ISNUMBER('原始字段'!D6267),'原始字段'!D6267,"n.a.")</x:f>
        <x:v>1.7952</x:v>
      </x:c>
      <x:c r="I6135" s="9" t="n">
        <x:f>IF(COUNT(G6135:H6135)=2,G6135*H6135/100000000,"n.a.")</x:f>
        <x:v>-0.26928</x:v>
      </x:c>
      <x:c r="J6135" s="1" t="str">
        <x:v>日频齐全；折算事件未独立核实</x:v>
      </x:c>
    </x:row>
    <x:row r="6136" ht="25" customHeight="1">
      <x:c r="A6136" s="1" t="str">
        <x:v>沪深300</x:v>
      </x:c>
      <x:c r="B6136" s="1" t="str">
        <x:v>515330.SH</x:v>
      </x:c>
      <x:c r="C6136" s="1" t="str">
        <x:v>天弘沪深300ETF</x:v>
      </x:c>
      <x:c r="D6136" s="7" t="d">
        <x:v>2026-08-31T00:00:00.000Z</x:v>
      </x:c>
      <x:c r="E6136" s="8" t="n">
        <x:f>IF(ISNUMBER('原始字段'!C6189),'原始字段'!C6189,"n.a.")</x:f>
        <x:v>6179709500</x:v>
      </x:c>
      <x:c r="F6136" s="8" t="n">
        <x:f>IF(ISNUMBER('原始字段'!C6285),'原始字段'!C6285,"n.a.")</x:f>
        <x:v>6179709500</x:v>
      </x:c>
      <x:c r="G6136" s="8" t="n">
        <x:f>IF(COUNT(E6136:F6136)=2,F6136-E6136,"n.a.")</x:f>
        <x:v>0</x:v>
      </x:c>
      <x:c r="H6136" s="9" t="n">
        <x:f>IF(ISNUMBER('原始字段'!D6285),'原始字段'!D6285,"n.a.")</x:f>
        <x:v>1.3492</x:v>
      </x:c>
      <x:c r="I6136" s="9" t="n">
        <x:f>IF(COUNT(G6136:H6136)=2,G6136*H6136/100000000,"n.a.")</x:f>
        <x:v>0</x:v>
      </x:c>
      <x:c r="J6136" s="1" t="str">
        <x:v>日频齐全；折算事件未独立核实</x:v>
      </x:c>
    </x:row>
    <x:row r="6137" ht="25" customHeight="1">
      <x:c r="A6137" s="1" t="str">
        <x:v>沪深300</x:v>
      </x:c>
      <x:c r="B6137" s="1" t="str">
        <x:v>510330.SH</x:v>
      </x:c>
      <x:c r="C6137" s="1" t="str">
        <x:v>华夏沪深300ETF</x:v>
      </x:c>
      <x:c r="D6137" s="7" t="d">
        <x:v>2026-08-31T00:00:00.000Z</x:v>
      </x:c>
      <x:c r="E6137" s="8" t="n">
        <x:f>IF(ISNUMBER('原始字段'!C6169),'原始字段'!C6169,"n.a.")</x:f>
        <x:v>8392749800</x:v>
      </x:c>
      <x:c r="F6137" s="8" t="n">
        <x:f>IF(ISNUMBER('原始字段'!C6265),'原始字段'!C6265,"n.a.")</x:f>
        <x:v>8407149800</x:v>
      </x:c>
      <x:c r="G6137" s="8" t="n">
        <x:f>IF(COUNT(E6137:F6137)=2,F6137-E6137,"n.a.")</x:f>
        <x:v>14400000</x:v>
      </x:c>
      <x:c r="H6137" s="9" t="n">
        <x:f>IF(ISNUMBER('原始字段'!D6265),'原始字段'!D6265,"n.a.")</x:f>
        <x:v>4.8927</x:v>
      </x:c>
      <x:c r="I6137" s="9" t="n">
        <x:f>IF(COUNT(G6137:H6137)=2,G6137*H6137/100000000,"n.a.")</x:f>
        <x:v>0.7045488</x:v>
      </x:c>
      <x:c r="J6137" s="1" t="str">
        <x:v>日频齐全；折算事件未独立核实</x:v>
      </x:c>
    </x:row>
    <x:row r="6138" ht="25" customHeight="1">
      <x:c r="A6138" s="1" t="str">
        <x:v>沪深300</x:v>
      </x:c>
      <x:c r="B6138" s="1" t="str">
        <x:v>510370.SH</x:v>
      </x:c>
      <x:c r="C6138" s="1" t="str">
        <x:v>兴业沪深300ETF</x:v>
      </x:c>
      <x:c r="D6138" s="7" t="d">
        <x:v>2026-08-31T00:00:00.000Z</x:v>
      </x:c>
      <x:c r="E6138" s="8" t="n">
        <x:f>IF(ISNUMBER('原始字段'!C6172),'原始字段'!C6172,"n.a.")</x:f>
        <x:v>87258100</x:v>
      </x:c>
      <x:c r="F6138" s="8" t="n">
        <x:f>IF(ISNUMBER('原始字段'!C6268),'原始字段'!C6268,"n.a.")</x:f>
        <x:v>87258100</x:v>
      </x:c>
      <x:c r="G6138" s="8" t="n">
        <x:f>IF(COUNT(E6138:F6138)=2,F6138-E6138,"n.a.")</x:f>
        <x:v>0</x:v>
      </x:c>
      <x:c r="H6138" s="9" t="n">
        <x:f>IF(ISNUMBER('原始字段'!D6268),'原始字段'!D6268,"n.a.")</x:f>
        <x:v>1.0394</x:v>
      </x:c>
      <x:c r="I6138" s="9" t="n">
        <x:f>IF(COUNT(G6138:H6138)=2,G6138*H6138/100000000,"n.a.")</x:f>
        <x:v>0</x:v>
      </x:c>
      <x:c r="J6138" s="1" t="str">
        <x:v>日频齐全；折算事件未独立核实</x:v>
      </x:c>
    </x:row>
    <x:row r="6139" ht="25" customHeight="1">
      <x:c r="A6139" s="1" t="str">
        <x:v>沪深300</x:v>
      </x:c>
      <x:c r="B6139" s="1" t="str">
        <x:v>159919.SZ</x:v>
      </x:c>
      <x:c r="C6139" s="1" t="str">
        <x:v>嘉实沪深300ETF</x:v>
      </x:c>
      <x:c r="D6139" s="7" t="d">
        <x:v>2026-08-31T00:00:00.000Z</x:v>
      </x:c>
      <x:c r="E6139" s="8" t="n">
        <x:f>IF(ISNUMBER('原始字段'!C6152),'原始字段'!C6152,"n.a.")</x:f>
        <x:v>6262416676</x:v>
      </x:c>
      <x:c r="F6139" s="8" t="n">
        <x:f>IF(ISNUMBER('原始字段'!C6248),'原始字段'!C6248,"n.a.")</x:f>
        <x:v>6298416676</x:v>
      </x:c>
      <x:c r="G6139" s="8" t="n">
        <x:f>IF(COUNT(E6139:F6139)=2,F6139-E6139,"n.a.")</x:f>
        <x:v>36000000</x:v>
      </x:c>
      <x:c r="H6139" s="9" t="n">
        <x:f>IF(ISNUMBER('原始字段'!D6248),'原始字段'!D6248,"n.a.")</x:f>
        <x:v>4.8991</x:v>
      </x:c>
      <x:c r="I6139" s="9" t="n">
        <x:f>IF(COUNT(G6139:H6139)=2,G6139*H6139/100000000,"n.a.")</x:f>
        <x:v>1.763676</x:v>
      </x:c>
      <x:c r="J6139" s="1" t="str">
        <x:v>日频齐全；折算事件未独立核实</x:v>
      </x:c>
    </x:row>
    <x:row r="6140" ht="25" customHeight="1">
      <x:c r="A6140" s="1" t="str">
        <x:v>沪深300</x:v>
      </x:c>
      <x:c r="B6140" s="1" t="str">
        <x:v>159673.SZ</x:v>
      </x:c>
      <x:c r="C6140" s="1" t="str">
        <x:v>鹏华沪深300ETF</x:v>
      </x:c>
      <x:c r="D6140" s="7" t="d">
        <x:v>2026-08-31T00:00:00.000Z</x:v>
      </x:c>
      <x:c r="E6140" s="8" t="n">
        <x:f>IF(ISNUMBER('原始字段'!C6144),'原始字段'!C6144,"n.a.")</x:f>
        <x:v>1777528385</x:v>
      </x:c>
      <x:c r="F6140" s="8" t="n">
        <x:f>IF(ISNUMBER('原始字段'!C6240),'原始字段'!C6240,"n.a.")</x:f>
        <x:v>1769528385</x:v>
      </x:c>
      <x:c r="G6140" s="8" t="n">
        <x:f>IF(COUNT(E6140:F6140)=2,F6140-E6140,"n.a.")</x:f>
        <x:v>-8000000</x:v>
      </x:c>
      <x:c r="H6140" s="9" t="n">
        <x:f>IF(ISNUMBER('原始字段'!D6240),'原始字段'!D6240,"n.a.")</x:f>
        <x:v>1.293</x:v>
      </x:c>
      <x:c r="I6140" s="9" t="n">
        <x:f>IF(COUNT(G6140:H6140)=2,G6140*H6140/100000000,"n.a.")</x:f>
        <x:v>-0.10344</x:v>
      </x:c>
      <x:c r="J6140" s="1" t="str">
        <x:v>日频齐全；折算事件未独立核实</x:v>
      </x:c>
    </x:row>
    <x:row r="6141" ht="25" customHeight="1">
      <x:c r="A6141" s="1" t="str">
        <x:v>沪深300</x:v>
      </x:c>
      <x:c r="B6141" s="1" t="str">
        <x:v>159300.SZ</x:v>
      </x:c>
      <x:c r="C6141" s="1" t="str">
        <x:v>富国沪深300ETF</x:v>
      </x:c>
      <x:c r="D6141" s="7" t="d">
        <x:v>2026-08-31T00:00:00.000Z</x:v>
      </x:c>
      <x:c r="E6141" s="8" t="n">
        <x:f>IF(ISNUMBER('原始字段'!C6132),'原始字段'!C6132,"n.a.")</x:f>
        <x:v>371758097</x:v>
      </x:c>
      <x:c r="F6141" s="8" t="n">
        <x:f>IF(ISNUMBER('原始字段'!C6228),'原始字段'!C6228,"n.a.")</x:f>
        <x:v>375358097</x:v>
      </x:c>
      <x:c r="G6141" s="8" t="n">
        <x:f>IF(COUNT(E6141:F6141)=2,F6141-E6141,"n.a.")</x:f>
        <x:v>3600000</x:v>
      </x:c>
      <x:c r="H6141" s="9" t="n">
        <x:f>IF(ISNUMBER('原始字段'!D6228),'原始字段'!D6228,"n.a.")</x:f>
        <x:v>5.0309</x:v>
      </x:c>
      <x:c r="I6141" s="9" t="n">
        <x:f>IF(COUNT(G6141:H6141)=2,G6141*H6141/100000000,"n.a.")</x:f>
        <x:v>0.1811124</x:v>
      </x:c>
      <x:c r="J6141" s="1" t="str">
        <x:v>日频齐全；折算事件未独立核实</x:v>
      </x:c>
    </x:row>
    <x:row r="6142" ht="25" customHeight="1">
      <x:c r="A6142" s="1" t="str">
        <x:v>沪深300</x:v>
      </x:c>
      <x:c r="B6142" s="1" t="str">
        <x:v>510380.SH</x:v>
      </x:c>
      <x:c r="C6142" s="1" t="str">
        <x:v>国寿安保沪深300ETF</x:v>
      </x:c>
      <x:c r="D6142" s="7" t="d">
        <x:v>2026-08-31T00:00:00.000Z</x:v>
      </x:c>
      <x:c r="E6142" s="8" t="n">
        <x:f>IF(ISNUMBER('原始字段'!C6173),'原始字段'!C6173,"n.a.")</x:f>
        <x:v>1461802400</x:v>
      </x:c>
      <x:c r="F6142" s="8" t="n">
        <x:f>IF(ISNUMBER('原始字段'!C6269),'原始字段'!C6269,"n.a.")</x:f>
        <x:v>1461802400</x:v>
      </x:c>
      <x:c r="G6142" s="8" t="n">
        <x:f>IF(COUNT(E6142:F6142)=2,F6142-E6142,"n.a.")</x:f>
        <x:v>0</x:v>
      </x:c>
      <x:c r="H6142" s="9" t="n">
        <x:f>IF(ISNUMBER('原始字段'!D6269),'原始字段'!D6269,"n.a.")</x:f>
        <x:v>1.3994</x:v>
      </x:c>
      <x:c r="I6142" s="9" t="n">
        <x:f>IF(COUNT(G6142:H6142)=2,G6142*H6142/100000000,"n.a.")</x:f>
        <x:v>0</x:v>
      </x:c>
      <x:c r="J6142" s="1" t="str">
        <x:v>日频齐全；折算事件未独立核实</x:v>
      </x:c>
    </x:row>
    <x:row r="6143" ht="25" customHeight="1">
      <x:c r="A6143" s="1" t="str">
        <x:v>沪深300</x:v>
      </x:c>
      <x:c r="B6143" s="1" t="str">
        <x:v>515380.SH</x:v>
      </x:c>
      <x:c r="C6143" s="1" t="str">
        <x:v>泰康沪深300ETF</x:v>
      </x:c>
      <x:c r="D6143" s="7" t="d">
        <x:v>2026-08-31T00:00:00.000Z</x:v>
      </x:c>
      <x:c r="E6143" s="8" t="n">
        <x:f>IF(ISNUMBER('原始字段'!C6192),'原始字段'!C6192,"n.a.")</x:f>
        <x:v>663399800</x:v>
      </x:c>
      <x:c r="F6143" s="8" t="n">
        <x:f>IF(ISNUMBER('原始字段'!C6288),'原始字段'!C6288,"n.a.")</x:f>
        <x:v>662499800</x:v>
      </x:c>
      <x:c r="G6143" s="8" t="n">
        <x:f>IF(COUNT(E6143:F6143)=2,F6143-E6143,"n.a.")</x:f>
        <x:v>-900000</x:v>
      </x:c>
      <x:c r="H6143" s="9" t="n">
        <x:f>IF(ISNUMBER('原始字段'!D6288),'原始字段'!D6288,"n.a.")</x:f>
        <x:v>5.4529</x:v>
      </x:c>
      <x:c r="I6143" s="9" t="n">
        <x:f>IF(COUNT(G6143:H6143)=2,G6143*H6143/100000000,"n.a.")</x:f>
        <x:v>-0.0490761</x:v>
      </x:c>
      <x:c r="J6143" s="1" t="str">
        <x:v>日频齐全；折算事件未独立核实</x:v>
      </x:c>
    </x:row>
    <x:row r="6144" ht="25" customHeight="1">
      <x:c r="A6144" s="1" t="str">
        <x:v>沪深300</x:v>
      </x:c>
      <x:c r="B6144" s="1" t="str">
        <x:v>510350.SH</x:v>
      </x:c>
      <x:c r="C6144" s="1" t="str">
        <x:v>工银沪深300ETF</x:v>
      </x:c>
      <x:c r="D6144" s="7" t="d">
        <x:v>2026-08-31T00:00:00.000Z</x:v>
      </x:c>
      <x:c r="E6144" s="8" t="n">
        <x:f>IF(ISNUMBER('原始字段'!C6170),'原始字段'!C6170,"n.a.")</x:f>
        <x:v>676914700</x:v>
      </x:c>
      <x:c r="F6144" s="8" t="n">
        <x:f>IF(ISNUMBER('原始字段'!C6266),'原始字段'!C6266,"n.a.")</x:f>
        <x:v>676014700</x:v>
      </x:c>
      <x:c r="G6144" s="8" t="n">
        <x:f>IF(COUNT(E6144:F6144)=2,F6144-E6144,"n.a.")</x:f>
        <x:v>-900000</x:v>
      </x:c>
      <x:c r="H6144" s="9" t="n">
        <x:f>IF(ISNUMBER('原始字段'!D6266),'原始字段'!D6266,"n.a.")</x:f>
        <x:v>4.939</x:v>
      </x:c>
      <x:c r="I6144" s="9" t="n">
        <x:f>IF(COUNT(G6144:H6144)=2,G6144*H6144/100000000,"n.a.")</x:f>
        <x:v>-0.044451</x:v>
      </x:c>
      <x:c r="J6144" s="1" t="str">
        <x:v>日频齐全；折算事件未独立核实</x:v>
      </x:c>
    </x:row>
    <x:row r="6145" ht="25" customHeight="1">
      <x:c r="A6145" s="1" t="str">
        <x:v>沪深300</x:v>
      </x:c>
      <x:c r="B6145" s="1" t="str">
        <x:v>563520.SH</x:v>
      </x:c>
      <x:c r="C6145" s="1" t="str">
        <x:v>永赢沪深300ETF</x:v>
      </x:c>
      <x:c r="D6145" s="7" t="d">
        <x:v>2026-08-31T00:00:00.000Z</x:v>
      </x:c>
      <x:c r="E6145" s="8" t="n">
        <x:f>IF(ISNUMBER('原始字段'!C6207),'原始字段'!C6207,"n.a.")</x:f>
        <x:v>433065000</x:v>
      </x:c>
      <x:c r="F6145" s="8" t="n">
        <x:f>IF(ISNUMBER('原始字段'!C6303),'原始字段'!C6303,"n.a.")</x:f>
        <x:v>445065000</x:v>
      </x:c>
      <x:c r="G6145" s="8" t="n">
        <x:f>IF(COUNT(E6145:F6145)=2,F6145-E6145,"n.a.")</x:f>
        <x:v>12000000</x:v>
      </x:c>
      <x:c r="H6145" s="9" t="n">
        <x:f>IF(ISNUMBER('原始字段'!D6303),'原始字段'!D6303,"n.a.")</x:f>
        <x:v>1.2069</x:v>
      </x:c>
      <x:c r="I6145" s="9" t="n">
        <x:f>IF(COUNT(G6145:H6145)=2,G6145*H6145/100000000,"n.a.")</x:f>
        <x:v>0.144828</x:v>
      </x:c>
      <x:c r="J6145" s="1" t="str">
        <x:v>日频齐全；折算事件未独立核实</x:v>
      </x:c>
    </x:row>
    <x:row r="6146" ht="25" customHeight="1">
      <x:c r="A6146" s="1" t="str">
        <x:v>沪深300</x:v>
      </x:c>
      <x:c r="B6146" s="1" t="str">
        <x:v>510300.SH</x:v>
      </x:c>
      <x:c r="C6146" s="1" t="str">
        <x:v>华泰柏瑞沪深300ETF</x:v>
      </x:c>
      <x:c r="D6146" s="7" t="d">
        <x:v>2026-08-31T00:00:00.000Z</x:v>
      </x:c>
      <x:c r="E6146" s="8" t="n">
        <x:f>IF(ISNUMBER('原始字段'!C6166),'原始字段'!C6166,"n.a.")</x:f>
        <x:v>23295187700</x:v>
      </x:c>
      <x:c r="F6146" s="8" t="n">
        <x:f>IF(ISNUMBER('原始字段'!C6262),'原始字段'!C6262,"n.a.")</x:f>
        <x:v>23503987700</x:v>
      </x:c>
      <x:c r="G6146" s="8" t="n">
        <x:f>IF(COUNT(E6146:F6146)=2,F6146-E6146,"n.a.")</x:f>
        <x:v>208800000</x:v>
      </x:c>
      <x:c r="H6146" s="9" t="n">
        <x:f>IF(ISNUMBER('原始字段'!D6262),'原始字段'!D6262,"n.a.")</x:f>
        <x:v>4.6917</x:v>
      </x:c>
      <x:c r="I6146" s="9" t="n">
        <x:f>IF(COUNT(G6146:H6146)=2,G6146*H6146/100000000,"n.a.")</x:f>
        <x:v>9.7962696</x:v>
      </x:c>
      <x:c r="J6146" s="1" t="str">
        <x:v>日频齐全；折算事件未独立核实</x:v>
      </x:c>
    </x:row>
    <x:row r="6147" ht="25" customHeight="1">
      <x:c r="A6147" s="1" t="str">
        <x:v>沪深300</x:v>
      </x:c>
      <x:c r="B6147" s="1" t="str">
        <x:v>515310.SH</x:v>
      </x:c>
      <x:c r="C6147" s="1" t="str">
        <x:v>汇添富沪深300ETF</x:v>
      </x:c>
      <x:c r="D6147" s="7" t="d">
        <x:v>2026-08-31T00:00:00.000Z</x:v>
      </x:c>
      <x:c r="E6147" s="8" t="n">
        <x:f>IF(ISNUMBER('原始字段'!C6188),'原始字段'!C6188,"n.a.")</x:f>
        <x:v>325111200</x:v>
      </x:c>
      <x:c r="F6147" s="8" t="n">
        <x:f>IF(ISNUMBER('原始字段'!C6284),'原始字段'!C6284,"n.a.")</x:f>
        <x:v>321611200</x:v>
      </x:c>
      <x:c r="G6147" s="8" t="n">
        <x:f>IF(COUNT(E6147:F6147)=2,F6147-E6147,"n.a.")</x:f>
        <x:v>-3500000</x:v>
      </x:c>
      <x:c r="H6147" s="9" t="n">
        <x:f>IF(ISNUMBER('原始字段'!D6284),'原始字段'!D6284,"n.a.")</x:f>
        <x:v>1.3944</x:v>
      </x:c>
      <x:c r="I6147" s="9" t="n">
        <x:f>IF(COUNT(G6147:H6147)=2,G6147*H6147/100000000,"n.a.")</x:f>
        <x:v>-0.048804</x:v>
      </x:c>
      <x:c r="J6147" s="1" t="str">
        <x:v>日频齐全；折算事件未独立核实</x:v>
      </x:c>
    </x:row>
    <x:row r="6148" ht="25" customHeight="1">
      <x:c r="A6148" s="1" t="str">
        <x:v>沪深300</x:v>
      </x:c>
      <x:c r="B6148" s="1" t="str">
        <x:v>159925.SZ</x:v>
      </x:c>
      <x:c r="C6148" s="1" t="str">
        <x:v>南方沪深300ETF</x:v>
      </x:c>
      <x:c r="D6148" s="7" t="d">
        <x:v>2026-08-31T00:00:00.000Z</x:v>
      </x:c>
      <x:c r="E6148" s="8" t="n">
        <x:f>IF(ISNUMBER('原始字段'!C6154),'原始字段'!C6154,"n.a.")</x:f>
        <x:v>633020856</x:v>
      </x:c>
      <x:c r="F6148" s="8" t="n">
        <x:f>IF(ISNUMBER('原始字段'!C6250),'原始字段'!C6250,"n.a.")</x:f>
        <x:v>637520856</x:v>
      </x:c>
      <x:c r="G6148" s="8" t="n">
        <x:f>IF(COUNT(E6148:F6148)=2,F6148-E6148,"n.a.")</x:f>
        <x:v>4500000</x:v>
      </x:c>
      <x:c r="H6148" s="9" t="n">
        <x:f>IF(ISNUMBER('原始字段'!D6250),'原始字段'!D6250,"n.a.")</x:f>
        <x:v>4.7673</x:v>
      </x:c>
      <x:c r="I6148" s="9" t="n">
        <x:f>IF(COUNT(G6148:H6148)=2,G6148*H6148/100000000,"n.a.")</x:f>
        <x:v>0.2145285</x:v>
      </x:c>
      <x:c r="J6148" s="1" t="str">
        <x:v>日频齐全；折算事件未独立核实</x:v>
      </x:c>
    </x:row>
    <x:row r="6149" ht="25" customHeight="1">
      <x:c r="A6149" s="1" t="str">
        <x:v>沪深300</x:v>
      </x:c>
      <x:c r="B6149" s="1" t="str">
        <x:v>561930.SH</x:v>
      </x:c>
      <x:c r="C6149" s="1" t="str">
        <x:v>招商沪深300ETF</x:v>
      </x:c>
      <x:c r="D6149" s="7" t="d">
        <x:v>2026-08-31T00:00:00.000Z</x:v>
      </x:c>
      <x:c r="E6149" s="8" t="n">
        <x:f>IF(ISNUMBER('原始字段'!C6203),'原始字段'!C6203,"n.a.")</x:f>
        <x:v>181260600</x:v>
      </x:c>
      <x:c r="F6149" s="8" t="n">
        <x:f>IF(ISNUMBER('原始字段'!C6299),'原始字段'!C6299,"n.a.")</x:f>
        <x:v>187260600</x:v>
      </x:c>
      <x:c r="G6149" s="8" t="n">
        <x:f>IF(COUNT(E6149:F6149)=2,F6149-E6149,"n.a.")</x:f>
        <x:v>6000000</x:v>
      </x:c>
      <x:c r="H6149" s="9" t="n">
        <x:f>IF(ISNUMBER('原始字段'!D6299),'原始字段'!D6299,"n.a.")</x:f>
        <x:v>1.5788</x:v>
      </x:c>
      <x:c r="I6149" s="9" t="n">
        <x:f>IF(COUNT(G6149:H6149)=2,G6149*H6149/100000000,"n.a.")</x:f>
        <x:v>0.094728</x:v>
      </x:c>
      <x:c r="J6149" s="1" t="str">
        <x:v>日频齐全；折算事件未独立核实</x:v>
      </x:c>
    </x:row>
    <x:row r="6150" ht="25" customHeight="1">
      <x:c r="A6150" s="1" t="str">
        <x:v>沪深300</x:v>
      </x:c>
      <x:c r="B6150" s="1" t="str">
        <x:v>515350.SH</x:v>
      </x:c>
      <x:c r="C6150" s="1" t="str">
        <x:v>民生加银沪深300ETF</x:v>
      </x:c>
      <x:c r="D6150" s="7" t="d">
        <x:v>2026-08-31T00:00:00.000Z</x:v>
      </x:c>
      <x:c r="E6150" s="8" t="n">
        <x:f>IF(ISNUMBER('原始字段'!C6190),'原始字段'!C6190,"n.a.")</x:f>
        <x:v>12599200</x:v>
      </x:c>
      <x:c r="F6150" s="8" t="n">
        <x:f>IF(ISNUMBER('原始字段'!C6286),'原始字段'!C6286,"n.a.")</x:f>
        <x:v>11699200</x:v>
      </x:c>
      <x:c r="G6150" s="8" t="n">
        <x:f>IF(COUNT(E6150:F6150)=2,F6150-E6150,"n.a.")</x:f>
        <x:v>-900000</x:v>
      </x:c>
      <x:c r="H6150" s="9" t="n">
        <x:f>IF(ISNUMBER('原始字段'!D6286),'原始字段'!D6286,"n.a.")</x:f>
        <x:v>6.2893</x:v>
      </x:c>
      <x:c r="I6150" s="9" t="n">
        <x:f>IF(COUNT(G6150:H6150)=2,G6150*H6150/100000000,"n.a.")</x:f>
        <x:v>-0.0566037</x:v>
      </x:c>
      <x:c r="J6150" s="1" t="str">
        <x:v>日频齐全；折算事件未独立核实</x:v>
      </x:c>
    </x:row>
    <x:row r="6151" ht="25" customHeight="1">
      <x:c r="A6151" s="1" t="str">
        <x:v>沪深300</x:v>
      </x:c>
      <x:c r="B6151" s="1" t="str">
        <x:v>510310.SH</x:v>
      </x:c>
      <x:c r="C6151" s="1" t="str">
        <x:v>易方达沪深300ETF</x:v>
      </x:c>
      <x:c r="D6151" s="7" t="d">
        <x:v>2026-08-31T00:00:00.000Z</x:v>
      </x:c>
      <x:c r="E6151" s="8" t="n">
        <x:f>IF(ISNUMBER('原始字段'!C6167),'原始字段'!C6167,"n.a.")</x:f>
        <x:v>11430644000</x:v>
      </x:c>
      <x:c r="F6151" s="8" t="n">
        <x:f>IF(ISNUMBER('原始字段'!C6263),'原始字段'!C6263,"n.a.")</x:f>
        <x:v>11469344000</x:v>
      </x:c>
      <x:c r="G6151" s="8" t="n">
        <x:f>IF(COUNT(E6151:F6151)=2,F6151-E6151,"n.a.")</x:f>
        <x:v>38700000</x:v>
      </x:c>
      <x:c r="H6151" s="9" t="n">
        <x:f>IF(ISNUMBER('原始字段'!D6263),'原始字段'!D6263,"n.a.")</x:f>
        <x:v>4.5568</x:v>
      </x:c>
      <x:c r="I6151" s="9" t="n">
        <x:f>IF(COUNT(G6151:H6151)=2,G6151*H6151/100000000,"n.a.")</x:f>
        <x:v>1.7634816</x:v>
      </x:c>
      <x:c r="J6151" s="1" t="str">
        <x:v>日频齐全；折算事件未独立核实</x:v>
      </x:c>
    </x:row>
    <x:row r="6152" ht="25" customHeight="1">
      <x:c r="A6152" s="1" t="str">
        <x:v>沪深300</x:v>
      </x:c>
      <x:c r="B6152" s="1" t="str">
        <x:v>159330.SZ</x:v>
      </x:c>
      <x:c r="C6152" s="1" t="str">
        <x:v>东财沪深300ETF</x:v>
      </x:c>
      <x:c r="D6152" s="7" t="d">
        <x:v>2026-08-31T00:00:00.000Z</x:v>
      </x:c>
      <x:c r="E6152" s="8" t="n">
        <x:f>IF(ISNUMBER('原始字段'!C6133),'原始字段'!C6133,"n.a.")</x:f>
        <x:v>419801009</x:v>
      </x:c>
      <x:c r="F6152" s="8" t="n">
        <x:f>IF(ISNUMBER('原始字段'!C6229),'原始字段'!C6229,"n.a.")</x:f>
        <x:v>419801009</x:v>
      </x:c>
      <x:c r="G6152" s="8" t="n">
        <x:f>IF(COUNT(E6152:F6152)=2,F6152-E6152,"n.a.")</x:f>
        <x:v>0</x:v>
      </x:c>
      <x:c r="H6152" s="9" t="n">
        <x:f>IF(ISNUMBER('原始字段'!D6229),'原始字段'!D6229,"n.a.")</x:f>
        <x:v>1.4508</x:v>
      </x:c>
      <x:c r="I6152" s="9" t="n">
        <x:f>IF(COUNT(G6152:H6152)=2,G6152*H6152/100000000,"n.a.")</x:f>
        <x:v>0</x:v>
      </x:c>
      <x:c r="J6152" s="1" t="str">
        <x:v>日频齐全；折算事件未独立核实</x:v>
      </x:c>
    </x:row>
    <x:row r="6153" ht="25" customHeight="1">
      <x:c r="A6153" s="1" t="str">
        <x:v>沪深300</x:v>
      </x:c>
      <x:c r="B6153" s="1" t="str">
        <x:v>510390.SH</x:v>
      </x:c>
      <x:c r="C6153" s="1" t="str">
        <x:v>平安沪深300ETF</x:v>
      </x:c>
      <x:c r="D6153" s="7" t="d">
        <x:v>2026-08-31T00:00:00.000Z</x:v>
      </x:c>
      <x:c r="E6153" s="8" t="n">
        <x:f>IF(ISNUMBER('原始字段'!C6174),'原始字段'!C6174,"n.a.")</x:f>
        <x:v>135650000</x:v>
      </x:c>
      <x:c r="F6153" s="8" t="n">
        <x:f>IF(ISNUMBER('原始字段'!C6270),'原始字段'!C6270,"n.a.")</x:f>
        <x:v>136550000</x:v>
      </x:c>
      <x:c r="G6153" s="8" t="n">
        <x:f>IF(COUNT(E6153:F6153)=2,F6153-E6153,"n.a.")</x:f>
        <x:v>900000</x:v>
      </x:c>
      <x:c r="H6153" s="9" t="n">
        <x:f>IF(ISNUMBER('原始字段'!D6270),'原始字段'!D6270,"n.a.")</x:f>
        <x:v>5.3221</x:v>
      </x:c>
      <x:c r="I6153" s="9" t="n">
        <x:f>IF(COUNT(G6153:H6153)=2,G6153*H6153/100000000,"n.a.")</x:f>
        <x:v>0.0478989</x:v>
      </x:c>
      <x:c r="J6153" s="1" t="str">
        <x:v>日频齐全；折算事件未独立核实</x:v>
      </x:c>
    </x:row>
    <x:row r="6154" ht="25" customHeight="1">
      <x:c r="A6154" s="1" t="str">
        <x:v>沪深300</x:v>
      </x:c>
      <x:c r="B6154" s="1" t="str">
        <x:v>515390.SH</x:v>
      </x:c>
      <x:c r="C6154" s="1" t="str">
        <x:v>华安沪深300ETF</x:v>
      </x:c>
      <x:c r="D6154" s="7" t="d">
        <x:v>2026-08-31T00:00:00.000Z</x:v>
      </x:c>
      <x:c r="E6154" s="8" t="n">
        <x:f>IF(ISNUMBER('原始字段'!C6193),'原始字段'!C6193,"n.a.")</x:f>
        <x:v>1882683000</x:v>
      </x:c>
      <x:c r="F6154" s="8" t="n">
        <x:f>IF(ISNUMBER('原始字段'!C6289),'原始字段'!C6289,"n.a.")</x:f>
        <x:v>1926683000</x:v>
      </x:c>
      <x:c r="G6154" s="8" t="n">
        <x:f>IF(COUNT(E6154:F6154)=2,F6154-E6154,"n.a.")</x:f>
        <x:v>44000000</x:v>
      </x:c>
      <x:c r="H6154" s="9" t="n">
        <x:f>IF(ISNUMBER('原始字段'!D6289),'原始字段'!D6289,"n.a.")</x:f>
        <x:v>1.3685</x:v>
      </x:c>
      <x:c r="I6154" s="9" t="n">
        <x:f>IF(COUNT(G6154:H6154)=2,G6154*H6154/100000000,"n.a.")</x:f>
        <x:v>0.60214</x:v>
      </x:c>
      <x:c r="J6154" s="1" t="str">
        <x:v>日频齐全；折算事件未独立核实</x:v>
      </x:c>
    </x:row>
    <x:row r="6155" ht="25" customHeight="1">
      <x:c r="A6155" s="1" t="str">
        <x:v>沪深300</x:v>
      </x:c>
      <x:c r="B6155" s="1" t="str">
        <x:v>515130.SH</x:v>
      </x:c>
      <x:c r="C6155" s="1" t="str">
        <x:v>博时沪深300ETF</x:v>
      </x:c>
      <x:c r="D6155" s="7" t="d">
        <x:v>2026-08-31T00:00:00.000Z</x:v>
      </x:c>
      <x:c r="E6155" s="8" t="n">
        <x:f>IF(ISNUMBER('原始字段'!C6186),'原始字段'!C6186,"n.a.")</x:f>
        <x:v>94463200</x:v>
      </x:c>
      <x:c r="F6155" s="8" t="n">
        <x:f>IF(ISNUMBER('原始字段'!C6282),'原始字段'!C6282,"n.a.")</x:f>
        <x:v>94463200</x:v>
      </x:c>
      <x:c r="G6155" s="8" t="n">
        <x:f>IF(COUNT(E6155:F6155)=2,F6155-E6155,"n.a.")</x:f>
        <x:v>0</x:v>
      </x:c>
      <x:c r="H6155" s="9" t="n">
        <x:f>IF(ISNUMBER('原始字段'!D6282),'原始字段'!D6282,"n.a.")</x:f>
        <x:v>1.5526</x:v>
      </x:c>
      <x:c r="I6155" s="9" t="n">
        <x:f>IF(COUNT(G6155:H6155)=2,G6155*H6155/100000000,"n.a.")</x:f>
        <x:v>0</x:v>
      </x:c>
      <x:c r="J6155" s="1" t="str">
        <x:v>日频齐全；折算事件未独立核实</x:v>
      </x:c>
    </x:row>
    <x:row r="6156" ht="25" customHeight="1">
      <x:c r="A6156" s="1" t="str">
        <x:v>中证500</x:v>
      </x:c>
      <x:c r="B6156" s="1" t="str">
        <x:v>510530.SH</x:v>
      </x:c>
      <x:c r="C6156" s="1" t="str">
        <x:v>工银中证500ETF</x:v>
      </x:c>
      <x:c r="D6156" s="7" t="d">
        <x:v>2026-08-31T00:00:00.000Z</x:v>
      </x:c>
      <x:c r="E6156" s="8" t="n">
        <x:f>IF(ISNUMBER('原始字段'!C6177),'原始字段'!C6177,"n.a.")</x:f>
        <x:v>46979400</x:v>
      </x:c>
      <x:c r="F6156" s="8" t="n">
        <x:f>IF(ISNUMBER('原始字段'!C6273),'原始字段'!C6273,"n.a.")</x:f>
        <x:v>47479400</x:v>
      </x:c>
      <x:c r="G6156" s="8" t="n">
        <x:f>IF(COUNT(E6156:F6156)=2,F6156-E6156,"n.a.")</x:f>
        <x:v>500000</x:v>
      </x:c>
      <x:c r="H6156" s="9" t="n">
        <x:f>IF(ISNUMBER('原始字段'!D6273),'原始字段'!D6273,"n.a.")</x:f>
        <x:v>8.9733</x:v>
      </x:c>
      <x:c r="I6156" s="9" t="n">
        <x:f>IF(COUNT(G6156:H6156)=2,G6156*H6156/100000000,"n.a.")</x:f>
        <x:v>0.0448665</x:v>
      </x:c>
      <x:c r="J6156" s="1" t="str">
        <x:v>日频齐全；折算事件未独立核实</x:v>
      </x:c>
    </x:row>
    <x:row r="6157" ht="25" customHeight="1">
      <x:c r="A6157" s="1" t="str">
        <x:v>中证500</x:v>
      </x:c>
      <x:c r="B6157" s="1" t="str">
        <x:v>510580.SH</x:v>
      </x:c>
      <x:c r="C6157" s="1" t="str">
        <x:v>易方达中证500ETF</x:v>
      </x:c>
      <x:c r="D6157" s="7" t="d">
        <x:v>2026-08-31T00:00:00.000Z</x:v>
      </x:c>
      <x:c r="E6157" s="8" t="n">
        <x:f>IF(ISNUMBER('原始字段'!C6181),'原始字段'!C6181,"n.a.")</x:f>
        <x:v>1143768300</x:v>
      </x:c>
      <x:c r="F6157" s="8" t="n">
        <x:f>IF(ISNUMBER('原始字段'!C6277),'原始字段'!C6277,"n.a.")</x:f>
        <x:v>1146968300</x:v>
      </x:c>
      <x:c r="G6157" s="8" t="n">
        <x:f>IF(COUNT(E6157:F6157)=2,F6157-E6157,"n.a.")</x:f>
        <x:v>3200000</x:v>
      </x:c>
      <x:c r="H6157" s="9" t="n">
        <x:f>IF(ISNUMBER('原始字段'!D6277),'原始字段'!D6277,"n.a.")</x:f>
        <x:v>4.1939</x:v>
      </x:c>
      <x:c r="I6157" s="9" t="n">
        <x:f>IF(COUNT(G6157:H6157)=2,G6157*H6157/100000000,"n.a.")</x:f>
        <x:v>0.1342048</x:v>
      </x:c>
      <x:c r="J6157" s="1" t="str">
        <x:v>日频齐全；折算事件未独立核实</x:v>
      </x:c>
    </x:row>
    <x:row r="6158" ht="25" customHeight="1">
      <x:c r="A6158" s="1" t="str">
        <x:v>中证500</x:v>
      </x:c>
      <x:c r="B6158" s="1" t="str">
        <x:v>159922.SZ</x:v>
      </x:c>
      <x:c r="C6158" s="1" t="str">
        <x:v>嘉实中证500ETF</x:v>
      </x:c>
      <x:c r="D6158" s="7" t="d">
        <x:v>2026-08-31T00:00:00.000Z</x:v>
      </x:c>
      <x:c r="E6158" s="8" t="n">
        <x:f>IF(ISNUMBER('原始字段'!C6153),'原始字段'!C6153,"n.a.")</x:f>
        <x:v>2791676765</x:v>
      </x:c>
      <x:c r="F6158" s="8" t="n">
        <x:f>IF(ISNUMBER('原始字段'!C6249),'原始字段'!C6249,"n.a.")</x:f>
        <x:v>2788676765</x:v>
      </x:c>
      <x:c r="G6158" s="8" t="n">
        <x:f>IF(COUNT(E6158:F6158)=2,F6158-E6158,"n.a.")</x:f>
        <x:v>-3000000</x:v>
      </x:c>
      <x:c r="H6158" s="9" t="n">
        <x:f>IF(ISNUMBER('原始字段'!D6249),'原始字段'!D6249,"n.a.")</x:f>
        <x:v>3.2341</x:v>
      </x:c>
      <x:c r="I6158" s="9" t="n">
        <x:f>IF(COUNT(G6158:H6158)=2,G6158*H6158/100000000,"n.a.")</x:f>
        <x:v>-0.097023</x:v>
      </x:c>
      <x:c r="J6158" s="1" t="str">
        <x:v>日频齐全；折算事件未独立核实</x:v>
      </x:c>
    </x:row>
    <x:row r="6159" ht="25" customHeight="1">
      <x:c r="A6159" s="1" t="str">
        <x:v>中证500</x:v>
      </x:c>
      <x:c r="B6159" s="1" t="str">
        <x:v>563750.SH</x:v>
      </x:c>
      <x:c r="C6159" s="1" t="str">
        <x:v>汇添富中证500ETF</x:v>
      </x:c>
      <x:c r="D6159" s="7" t="d">
        <x:v>2026-08-31T00:00:00.000Z</x:v>
      </x:c>
      <x:c r="E6159" s="8" t="n">
        <x:f>IF(ISNUMBER('原始字段'!C6208),'原始字段'!C6208,"n.a.")</x:f>
        <x:v>342237000</x:v>
      </x:c>
      <x:c r="F6159" s="8" t="n">
        <x:f>IF(ISNUMBER('原始字段'!C6304),'原始字段'!C6304,"n.a.")</x:f>
        <x:v>342237000</x:v>
      </x:c>
      <x:c r="G6159" s="8" t="n">
        <x:f>IF(COUNT(E6159:F6159)=2,F6159-E6159,"n.a.")</x:f>
        <x:v>0</x:v>
      </x:c>
      <x:c r="H6159" s="9" t="n">
        <x:f>IF(ISNUMBER('原始字段'!D6304),'原始字段'!D6304,"n.a.")</x:f>
        <x:v>1.1153</x:v>
      </x:c>
      <x:c r="I6159" s="9" t="n">
        <x:f>IF(COUNT(G6159:H6159)=2,G6159*H6159/100000000,"n.a.")</x:f>
        <x:v>0</x:v>
      </x:c>
      <x:c r="J6159" s="1" t="str">
        <x:v>日频齐全；折算事件未独立核实</x:v>
      </x:c>
    </x:row>
    <x:row r="6160" ht="25" customHeight="1">
      <x:c r="A6160" s="1" t="str">
        <x:v>中证500</x:v>
      </x:c>
      <x:c r="B6160" s="1" t="str">
        <x:v>159935.SZ</x:v>
      </x:c>
      <x:c r="C6160" s="1" t="str">
        <x:v>景顺长城中证500ETF</x:v>
      </x:c>
      <x:c r="D6160" s="7" t="d">
        <x:v>2026-08-31T00:00:00.000Z</x:v>
      </x:c>
      <x:c r="E6160" s="8" t="n">
        <x:f>IF(ISNUMBER('原始字段'!C6155),'原始字段'!C6155,"n.a.")</x:f>
        <x:v>26572956</x:v>
      </x:c>
      <x:c r="F6160" s="8" t="n">
        <x:f>IF(ISNUMBER('原始字段'!C6251),'原始字段'!C6251,"n.a.")</x:f>
        <x:v>26572956</x:v>
      </x:c>
      <x:c r="G6160" s="8" t="n">
        <x:f>IF(COUNT(E6160:F6160)=2,F6160-E6160,"n.a.")</x:f>
        <x:v>0</x:v>
      </x:c>
      <x:c r="H6160" s="9" t="n">
        <x:f>IF(ISNUMBER('原始字段'!D6251),'原始字段'!D6251,"n.a.")</x:f>
        <x:v>2.5102</x:v>
      </x:c>
      <x:c r="I6160" s="9" t="n">
        <x:f>IF(COUNT(G6160:H6160)=2,G6160*H6160/100000000,"n.a.")</x:f>
        <x:v>0</x:v>
      </x:c>
      <x:c r="J6160" s="1" t="str">
        <x:v>日频齐全；折算事件未独立核实</x:v>
      </x:c>
    </x:row>
    <x:row r="6161" ht="25" customHeight="1">
      <x:c r="A6161" s="1" t="str">
        <x:v>中证500</x:v>
      </x:c>
      <x:c r="B6161" s="1" t="str">
        <x:v>515530.SH</x:v>
      </x:c>
      <x:c r="C6161" s="1" t="str">
        <x:v>泰康中证500ETF</x:v>
      </x:c>
      <x:c r="D6161" s="7" t="d">
        <x:v>2026-08-31T00:00:00.000Z</x:v>
      </x:c>
      <x:c r="E6161" s="8" t="n">
        <x:f>IF(ISNUMBER('原始字段'!C6194),'原始字段'!C6194,"n.a.")</x:f>
        <x:v>12242700</x:v>
      </x:c>
      <x:c r="F6161" s="8" t="n">
        <x:f>IF(ISNUMBER('原始字段'!C6290),'原始字段'!C6290,"n.a.")</x:f>
        <x:v>12242700</x:v>
      </x:c>
      <x:c r="G6161" s="8" t="n">
        <x:f>IF(COUNT(E6161:F6161)=2,F6161-E6161,"n.a.")</x:f>
        <x:v>0</x:v>
      </x:c>
      <x:c r="H6161" s="9" t="n">
        <x:f>IF(ISNUMBER('原始字段'!D6290),'原始字段'!D6290,"n.a.")</x:f>
        <x:v>4.3963</x:v>
      </x:c>
      <x:c r="I6161" s="9" t="n">
        <x:f>IF(COUNT(G6161:H6161)=2,G6161*H6161/100000000,"n.a.")</x:f>
        <x:v>0</x:v>
      </x:c>
      <x:c r="J6161" s="1" t="str">
        <x:v>日频齐全；折算事件未独立核实</x:v>
      </x:c>
    </x:row>
    <x:row r="6162" ht="25" customHeight="1">
      <x:c r="A6162" s="1" t="str">
        <x:v>中证500</x:v>
      </x:c>
      <x:c r="B6162" s="1" t="str">
        <x:v>510590.SH</x:v>
      </x:c>
      <x:c r="C6162" s="1" t="str">
        <x:v>平安中证500ETF</x:v>
      </x:c>
      <x:c r="D6162" s="7" t="d">
        <x:v>2026-08-31T00:00:00.000Z</x:v>
      </x:c>
      <x:c r="E6162" s="8" t="n">
        <x:f>IF(ISNUMBER('原始字段'!C6182),'原始字段'!C6182,"n.a.")</x:f>
        <x:v>116386100</x:v>
      </x:c>
      <x:c r="F6162" s="8" t="n">
        <x:f>IF(ISNUMBER('原始字段'!C6278),'原始字段'!C6278,"n.a.")</x:f>
        <x:v>116386100</x:v>
      </x:c>
      <x:c r="G6162" s="8" t="n">
        <x:f>IF(COUNT(E6162:F6162)=2,F6162-E6162,"n.a.")</x:f>
        <x:v>0</x:v>
      </x:c>
      <x:c r="H6162" s="9" t="n">
        <x:f>IF(ISNUMBER('原始字段'!D6278),'原始字段'!D6278,"n.a.")</x:f>
        <x:v>8.6692</x:v>
      </x:c>
      <x:c r="I6162" s="9" t="n">
        <x:f>IF(COUNT(G6162:H6162)=2,G6162*H6162/100000000,"n.a.")</x:f>
        <x:v>0</x:v>
      </x:c>
      <x:c r="J6162" s="1" t="str">
        <x:v>日频齐全；折算事件未独立核实</x:v>
      </x:c>
    </x:row>
    <x:row r="6163" ht="25" customHeight="1">
      <x:c r="A6163" s="1" t="str">
        <x:v>中证500</x:v>
      </x:c>
      <x:c r="B6163" s="1" t="str">
        <x:v>515190.SH</x:v>
      </x:c>
      <x:c r="C6163" s="1" t="str">
        <x:v>中银证券中证500ETF</x:v>
      </x:c>
      <x:c r="D6163" s="7" t="d">
        <x:v>2026-08-31T00:00:00.000Z</x:v>
      </x:c>
      <x:c r="E6163" s="8" t="n">
        <x:f>IF(ISNUMBER('原始字段'!C6187),'原始字段'!C6187,"n.a.")</x:f>
        <x:v>295466100</x:v>
      </x:c>
      <x:c r="F6163" s="8" t="n">
        <x:f>IF(ISNUMBER('原始字段'!C6283),'原始字段'!C6283,"n.a.")</x:f>
        <x:v>293466100</x:v>
      </x:c>
      <x:c r="G6163" s="8" t="n">
        <x:f>IF(COUNT(E6163:F6163)=2,F6163-E6163,"n.a.")</x:f>
        <x:v>-2000000</x:v>
      </x:c>
      <x:c r="H6163" s="9" t="n">
        <x:f>IF(ISNUMBER('原始字段'!D6283),'原始字段'!D6283,"n.a.")</x:f>
        <x:v>1.6744</x:v>
      </x:c>
      <x:c r="I6163" s="9" t="n">
        <x:f>IF(COUNT(G6163:H6163)=2,G6163*H6163/100000000,"n.a.")</x:f>
        <x:v>-0.033488</x:v>
      </x:c>
      <x:c r="J6163" s="1" t="str">
        <x:v>日频齐全；折算事件未独立核实</x:v>
      </x:c>
    </x:row>
    <x:row r="6164" ht="25" customHeight="1">
      <x:c r="A6164" s="1" t="str">
        <x:v>中证500</x:v>
      </x:c>
      <x:c r="B6164" s="1" t="str">
        <x:v>159820.SZ</x:v>
      </x:c>
      <x:c r="C6164" s="1" t="str">
        <x:v>天弘中证500ETF</x:v>
      </x:c>
      <x:c r="D6164" s="7" t="d">
        <x:v>2026-08-31T00:00:00.000Z</x:v>
      </x:c>
      <x:c r="E6164" s="8" t="n">
        <x:f>IF(ISNUMBER('原始字段'!C6147),'原始字段'!C6147,"n.a.")</x:f>
        <x:v>1356408470</x:v>
      </x:c>
      <x:c r="F6164" s="8" t="n">
        <x:f>IF(ISNUMBER('原始字段'!C6243),'原始字段'!C6243,"n.a.")</x:f>
        <x:v>1356408470</x:v>
      </x:c>
      <x:c r="G6164" s="8" t="n">
        <x:f>IF(COUNT(E6164:F6164)=2,F6164-E6164,"n.a.")</x:f>
        <x:v>0</x:v>
      </x:c>
      <x:c r="H6164" s="9" t="n">
        <x:f>IF(ISNUMBER('原始字段'!D6243),'原始字段'!D6243,"n.a.")</x:f>
        <x:v>1.3847</x:v>
      </x:c>
      <x:c r="I6164" s="9" t="n">
        <x:f>IF(COUNT(G6164:H6164)=2,G6164*H6164/100000000,"n.a.")</x:f>
        <x:v>0</x:v>
      </x:c>
      <x:c r="J6164" s="1" t="str">
        <x:v>日频齐全；折算事件未独立核实</x:v>
      </x:c>
    </x:row>
    <x:row r="6165" ht="25" customHeight="1">
      <x:c r="A6165" s="1" t="str">
        <x:v>中证500</x:v>
      </x:c>
      <x:c r="B6165" s="1" t="str">
        <x:v>159337.SZ</x:v>
      </x:c>
      <x:c r="C6165" s="1" t="str">
        <x:v>东财中证500ETF</x:v>
      </x:c>
      <x:c r="D6165" s="7" t="d">
        <x:v>2026-08-31T00:00:00.000Z</x:v>
      </x:c>
      <x:c r="E6165" s="8" t="n">
        <x:f>IF(ISNUMBER('原始字段'!C6134),'原始字段'!C6134,"n.a.")</x:f>
        <x:v>279710611</x:v>
      </x:c>
      <x:c r="F6165" s="8" t="n">
        <x:f>IF(ISNUMBER('原始字段'!C6230),'原始字段'!C6230,"n.a.")</x:f>
        <x:v>279710611</x:v>
      </x:c>
      <x:c r="G6165" s="8" t="n">
        <x:f>IF(COUNT(E6165:F6165)=2,F6165-E6165,"n.a.")</x:f>
        <x:v>0</x:v>
      </x:c>
      <x:c r="H6165" s="9" t="n">
        <x:f>IF(ISNUMBER('原始字段'!D6230),'原始字段'!D6230,"n.a.")</x:f>
        <x:v>1.8239</x:v>
      </x:c>
      <x:c r="I6165" s="9" t="n">
        <x:f>IF(COUNT(G6165:H6165)=2,G6165*H6165/100000000,"n.a.")</x:f>
        <x:v>0</x:v>
      </x:c>
      <x:c r="J6165" s="1" t="str">
        <x:v>日频齐全；折算事件未独立核实</x:v>
      </x:c>
    </x:row>
    <x:row r="6166" ht="25" customHeight="1">
      <x:c r="A6166" s="1" t="str">
        <x:v>中证500</x:v>
      </x:c>
      <x:c r="B6166" s="1" t="str">
        <x:v>510500.SH</x:v>
      </x:c>
      <x:c r="C6166" s="1" t="str">
        <x:v>南方中证500ETF</x:v>
      </x:c>
      <x:c r="D6166" s="7" t="d">
        <x:v>2026-08-31T00:00:00.000Z</x:v>
      </x:c>
      <x:c r="E6166" s="8" t="n">
        <x:f>IF(ISNUMBER('原始字段'!C6175),'原始字段'!C6175,"n.a.")</x:f>
        <x:v>5334168600</x:v>
      </x:c>
      <x:c r="F6166" s="8" t="n">
        <x:f>IF(ISNUMBER('原始字段'!C6271),'原始字段'!C6271,"n.a.")</x:f>
        <x:v>5402568600</x:v>
      </x:c>
      <x:c r="G6166" s="8" t="n">
        <x:f>IF(COUNT(E6166:F6166)=2,F6166-E6166,"n.a.")</x:f>
        <x:v>68400000</x:v>
      </x:c>
      <x:c r="H6166" s="9" t="n">
        <x:f>IF(ISNUMBER('原始字段'!D6271),'原始字段'!D6271,"n.a.")</x:f>
        <x:v>7.9718</x:v>
      </x:c>
      <x:c r="I6166" s="9" t="n">
        <x:f>IF(COUNT(G6166:H6166)=2,G6166*H6166/100000000,"n.a.")</x:f>
        <x:v>5.4527112</x:v>
      </x:c>
      <x:c r="J6166" s="1" t="str">
        <x:v>日频齐全；折算事件未独立核实</x:v>
      </x:c>
    </x:row>
    <x:row r="6167" ht="25" customHeight="1">
      <x:c r="A6167" s="1" t="str">
        <x:v>中证500</x:v>
      </x:c>
      <x:c r="B6167" s="1" t="str">
        <x:v>159968.SZ</x:v>
      </x:c>
      <x:c r="C6167" s="1" t="str">
        <x:v>博时中证500ETF</x:v>
      </x:c>
      <x:c r="D6167" s="7" t="d">
        <x:v>2026-08-31T00:00:00.000Z</x:v>
      </x:c>
      <x:c r="E6167" s="8" t="n">
        <x:f>IF(ISNUMBER('原始字段'!C6162),'原始字段'!C6162,"n.a.")</x:f>
        <x:v>65295098</x:v>
      </x:c>
      <x:c r="F6167" s="8" t="n">
        <x:f>IF(ISNUMBER('原始字段'!C6258),'原始字段'!C6258,"n.a.")</x:f>
        <x:v>65295098</x:v>
      </x:c>
      <x:c r="G6167" s="8" t="n">
        <x:f>IF(COUNT(E6167:F6167)=2,F6167-E6167,"n.a.")</x:f>
        <x:v>0</x:v>
      </x:c>
      <x:c r="H6167" s="9" t="n">
        <x:f>IF(ISNUMBER('原始字段'!D6258),'原始字段'!D6258,"n.a.")</x:f>
        <x:v>10.4382</x:v>
      </x:c>
      <x:c r="I6167" s="9" t="n">
        <x:f>IF(COUNT(G6167:H6167)=2,G6167*H6167/100000000,"n.a.")</x:f>
        <x:v>0</x:v>
      </x:c>
      <x:c r="J6167" s="1" t="str">
        <x:v>日频齐全；折算事件未独立核实</x:v>
      </x:c>
    </x:row>
    <x:row r="6168" ht="25" customHeight="1">
      <x:c r="A6168" s="1" t="str">
        <x:v>中证500</x:v>
      </x:c>
      <x:c r="B6168" s="1" t="str">
        <x:v>561350.SH</x:v>
      </x:c>
      <x:c r="C6168" s="1" t="str">
        <x:v>国泰中证500ETF</x:v>
      </x:c>
      <x:c r="D6168" s="7" t="d">
        <x:v>2026-08-31T00:00:00.000Z</x:v>
      </x:c>
      <x:c r="E6168" s="8" t="n">
        <x:f>IF(ISNUMBER('原始字段'!C6201),'原始字段'!C6201,"n.a.")</x:f>
        <x:v>94700000</x:v>
      </x:c>
      <x:c r="F6168" s="8" t="n">
        <x:f>IF(ISNUMBER('原始字段'!C6297),'原始字段'!C6297,"n.a.")</x:f>
        <x:v>100700000</x:v>
      </x:c>
      <x:c r="G6168" s="8" t="n">
        <x:f>IF(COUNT(E6168:F6168)=2,F6168-E6168,"n.a.")</x:f>
        <x:v>6000000</x:v>
      </x:c>
      <x:c r="H6168" s="9" t="n">
        <x:f>IF(ISNUMBER('原始字段'!D6297),'原始字段'!D6297,"n.a.")</x:f>
        <x:v>1.2655</x:v>
      </x:c>
      <x:c r="I6168" s="9" t="n">
        <x:f>IF(COUNT(G6168:H6168)=2,G6168*H6168/100000000,"n.a.")</x:f>
        <x:v>0.07593</x:v>
      </x:c>
      <x:c r="J6168" s="1" t="str">
        <x:v>日频齐全；折算事件未独立核实</x:v>
      </x:c>
    </x:row>
    <x:row r="6169" ht="25" customHeight="1">
      <x:c r="A6169" s="1" t="str">
        <x:v>中证500</x:v>
      </x:c>
      <x:c r="B6169" s="1" t="str">
        <x:v>512500.SH</x:v>
      </x:c>
      <x:c r="C6169" s="1" t="str">
        <x:v>华夏中证500ETF</x:v>
      </x:c>
      <x:c r="D6169" s="7" t="d">
        <x:v>2026-08-31T00:00:00.000Z</x:v>
      </x:c>
      <x:c r="E6169" s="8" t="n">
        <x:f>IF(ISNUMBER('原始字段'!C6184),'原始字段'!C6184,"n.a.")</x:f>
        <x:v>1850408800</x:v>
      </x:c>
      <x:c r="F6169" s="8" t="n">
        <x:f>IF(ISNUMBER('原始字段'!C6280),'原始字段'!C6280,"n.a.")</x:f>
        <x:v>1845608800</x:v>
      </x:c>
      <x:c r="G6169" s="8" t="n">
        <x:f>IF(COUNT(E6169:F6169)=2,F6169-E6169,"n.a.")</x:f>
        <x:v>-4800000</x:v>
      </x:c>
      <x:c r="H6169" s="9" t="n">
        <x:f>IF(ISNUMBER('原始字段'!D6280),'原始字段'!D6280,"n.a.")</x:f>
        <x:v>4.5107</x:v>
      </x:c>
      <x:c r="I6169" s="9" t="n">
        <x:f>IF(COUNT(G6169:H6169)=2,G6169*H6169/100000000,"n.a.")</x:f>
        <x:v>-0.2165136</x:v>
      </x:c>
      <x:c r="J6169" s="1" t="str">
        <x:v>日频齐全；折算事件未独立核实</x:v>
      </x:c>
    </x:row>
    <x:row r="6170" ht="25" customHeight="1">
      <x:c r="A6170" s="1" t="str">
        <x:v>中证500</x:v>
      </x:c>
      <x:c r="B6170" s="1" t="str">
        <x:v>510550.SH</x:v>
      </x:c>
      <x:c r="C6170" s="1" t="str">
        <x:v>方正富邦中证500ETF</x:v>
      </x:c>
      <x:c r="D6170" s="7" t="d">
        <x:v>2026-08-31T00:00:00.000Z</x:v>
      </x:c>
      <x:c r="E6170" s="8" t="n">
        <x:f>IF(ISNUMBER('原始字段'!C6178),'原始字段'!C6178,"n.a.")</x:f>
        <x:v>23743300</x:v>
      </x:c>
      <x:c r="F6170" s="8" t="n">
        <x:f>IF(ISNUMBER('原始字段'!C6274),'原始字段'!C6274,"n.a.")</x:f>
        <x:v>23743300</x:v>
      </x:c>
      <x:c r="G6170" s="8" t="n">
        <x:f>IF(COUNT(E6170:F6170)=2,F6170-E6170,"n.a.")</x:f>
        <x:v>0</x:v>
      </x:c>
      <x:c r="H6170" s="9" t="n">
        <x:f>IF(ISNUMBER('原始字段'!D6274),'原始字段'!D6274,"n.a.")</x:f>
        <x:v>2.048</x:v>
      </x:c>
      <x:c r="I6170" s="9" t="n">
        <x:f>IF(COUNT(G6170:H6170)=2,G6170*H6170/100000000,"n.a.")</x:f>
        <x:v>0</x:v>
      </x:c>
      <x:c r="J6170" s="1" t="str">
        <x:v>日频齐全；折算事件未独立核实</x:v>
      </x:c>
    </x:row>
    <x:row r="6171" ht="25" customHeight="1">
      <x:c r="A6171" s="1" t="str">
        <x:v>中证500</x:v>
      </x:c>
      <x:c r="B6171" s="1" t="str">
        <x:v>510510.SH</x:v>
      </x:c>
      <x:c r="C6171" s="1" t="str">
        <x:v>广发中证500ETF</x:v>
      </x:c>
      <x:c r="D6171" s="7" t="d">
        <x:v>2026-08-31T00:00:00.000Z</x:v>
      </x:c>
      <x:c r="E6171" s="8" t="n">
        <x:f>IF(ISNUMBER('原始字段'!C6176),'原始字段'!C6176,"n.a.")</x:f>
        <x:v>863038300</x:v>
      </x:c>
      <x:c r="F6171" s="8" t="n">
        <x:f>IF(ISNUMBER('原始字段'!C6272),'原始字段'!C6272,"n.a.")</x:f>
        <x:v>867038300</x:v>
      </x:c>
      <x:c r="G6171" s="8" t="n">
        <x:f>IF(COUNT(E6171:F6171)=2,F6171-E6171,"n.a.")</x:f>
        <x:v>4000000</x:v>
      </x:c>
      <x:c r="H6171" s="9" t="n">
        <x:f>IF(ISNUMBER('原始字段'!D6272),'原始字段'!D6272,"n.a.")</x:f>
        <x:v>2.5877</x:v>
      </x:c>
      <x:c r="I6171" s="9" t="n">
        <x:f>IF(COUNT(G6171:H6171)=2,G6171*H6171/100000000,"n.a.")</x:f>
        <x:v>0.103508</x:v>
      </x:c>
      <x:c r="J6171" s="1" t="str">
        <x:v>日频齐全；折算事件未独立核实</x:v>
      </x:c>
    </x:row>
    <x:row r="6172" ht="25" customHeight="1">
      <x:c r="A6172" s="1" t="str">
        <x:v>中证500</x:v>
      </x:c>
      <x:c r="B6172" s="1" t="str">
        <x:v>515550.SH</x:v>
      </x:c>
      <x:c r="C6172" s="1" t="str">
        <x:v>国联中证500ETF</x:v>
      </x:c>
      <x:c r="D6172" s="7" t="d">
        <x:v>2026-08-31T00:00:00.000Z</x:v>
      </x:c>
      <x:c r="E6172" s="8" t="n">
        <x:f>IF(ISNUMBER('原始字段'!C6195),'原始字段'!C6195,"n.a.")</x:f>
        <x:v>20345700</x:v>
      </x:c>
      <x:c r="F6172" s="8" t="n">
        <x:f>IF(ISNUMBER('原始字段'!C6291),'原始字段'!C6291,"n.a.")</x:f>
        <x:v>20345700</x:v>
      </x:c>
      <x:c r="G6172" s="8" t="n">
        <x:f>IF(COUNT(E6172:F6172)=2,F6172-E6172,"n.a.")</x:f>
        <x:v>0</x:v>
      </x:c>
      <x:c r="H6172" s="9" t="n">
        <x:f>IF(ISNUMBER('原始字段'!D6291),'原始字段'!D6291,"n.a.")</x:f>
        <x:v>1.7892</x:v>
      </x:c>
      <x:c r="I6172" s="9" t="n">
        <x:f>IF(COUNT(G6172:H6172)=2,G6172*H6172/100000000,"n.a.")</x:f>
        <x:v>0</x:v>
      </x:c>
      <x:c r="J6172" s="1" t="str">
        <x:v>日频齐全；折算事件未独立核实</x:v>
      </x:c>
    </x:row>
    <x:row r="6173" ht="25" customHeight="1">
      <x:c r="A6173" s="1" t="str">
        <x:v>中证500</x:v>
      </x:c>
      <x:c r="B6173" s="1" t="str">
        <x:v>159500.SZ</x:v>
      </x:c>
      <x:c r="C6173" s="1" t="str">
        <x:v>富国中证500ETF</x:v>
      </x:c>
      <x:c r="D6173" s="7" t="d">
        <x:v>2026-08-31T00:00:00.000Z</x:v>
      </x:c>
      <x:c r="E6173" s="8" t="n">
        <x:f>IF(ISNUMBER('原始字段'!C6136),'原始字段'!C6136,"n.a.")</x:f>
        <x:v>218938865</x:v>
      </x:c>
      <x:c r="F6173" s="8" t="n">
        <x:f>IF(ISNUMBER('原始字段'!C6232),'原始字段'!C6232,"n.a.")</x:f>
        <x:v>213338865</x:v>
      </x:c>
      <x:c r="G6173" s="8" t="n">
        <x:f>IF(COUNT(E6173:F6173)=2,F6173-E6173,"n.a.")</x:f>
        <x:v>-5600000</x:v>
      </x:c>
      <x:c r="H6173" s="9" t="n">
        <x:f>IF(ISNUMBER('原始字段'!D6232),'原始字段'!D6232,"n.a.")</x:f>
        <x:v>1.1959</x:v>
      </x:c>
      <x:c r="I6173" s="9" t="n">
        <x:f>IF(COUNT(G6173:H6173)=2,G6173*H6173/100000000,"n.a.")</x:f>
        <x:v>-0.0669704</x:v>
      </x:c>
      <x:c r="J6173" s="1" t="str">
        <x:v>日频齐全；折算事件未独立核实</x:v>
      </x:c>
    </x:row>
    <x:row r="6174" ht="25" customHeight="1">
      <x:c r="A6174" s="1" t="str">
        <x:v>中证500</x:v>
      </x:c>
      <x:c r="B6174" s="1" t="str">
        <x:v>512510.SH</x:v>
      </x:c>
      <x:c r="C6174" s="1" t="str">
        <x:v>华泰柏瑞中证500ETF</x:v>
      </x:c>
      <x:c r="D6174" s="7" t="d">
        <x:v>2026-08-31T00:00:00.000Z</x:v>
      </x:c>
      <x:c r="E6174" s="8" t="n">
        <x:f>IF(ISNUMBER('原始字段'!C6185),'原始字段'!C6185,"n.a.")</x:f>
        <x:v>433429800</x:v>
      </x:c>
      <x:c r="F6174" s="8" t="n">
        <x:f>IF(ISNUMBER('原始字段'!C6281),'原始字段'!C6281,"n.a.")</x:f>
        <x:v>433429800</x:v>
      </x:c>
      <x:c r="G6174" s="8" t="n">
        <x:f>IF(COUNT(E6174:F6174)=2,F6174-E6174,"n.a.")</x:f>
        <x:v>0</x:v>
      </x:c>
      <x:c r="H6174" s="9" t="n">
        <x:f>IF(ISNUMBER('原始字段'!D6281),'原始字段'!D6281,"n.a.")</x:f>
        <x:v>2.3937</x:v>
      </x:c>
      <x:c r="I6174" s="9" t="n">
        <x:f>IF(COUNT(G6174:H6174)=2,G6174*H6174/100000000,"n.a.")</x:f>
        <x:v>0</x:v>
      </x:c>
      <x:c r="J6174" s="1" t="str">
        <x:v>日频齐全；折算事件未独立核实</x:v>
      </x:c>
    </x:row>
    <x:row r="6175" ht="25" customHeight="1">
      <x:c r="A6175" s="1" t="str">
        <x:v>中证500</x:v>
      </x:c>
      <x:c r="B6175" s="1" t="str">
        <x:v>510570.SH</x:v>
      </x:c>
      <x:c r="C6175" s="1" t="str">
        <x:v>兴业中证500ETF</x:v>
      </x:c>
      <x:c r="D6175" s="7" t="d">
        <x:v>2026-08-31T00:00:00.000Z</x:v>
      </x:c>
      <x:c r="E6175" s="8" t="n">
        <x:f>IF(ISNUMBER('原始字段'!C6180),'原始字段'!C6180,"n.a.")</x:f>
        <x:v>33060600</x:v>
      </x:c>
      <x:c r="F6175" s="8" t="n">
        <x:f>IF(ISNUMBER('原始字段'!C6276),'原始字段'!C6276,"n.a.")</x:f>
        <x:v>33060600</x:v>
      </x:c>
      <x:c r="G6175" s="8" t="n">
        <x:f>IF(COUNT(E6175:F6175)=2,F6175-E6175,"n.a.")</x:f>
        <x:v>0</x:v>
      </x:c>
      <x:c r="H6175" s="9" t="n">
        <x:f>IF(ISNUMBER('原始字段'!D6276),'原始字段'!D6276,"n.a.")</x:f>
        <x:v>1.2543</x:v>
      </x:c>
      <x:c r="I6175" s="9" t="n">
        <x:f>IF(COUNT(G6175:H6175)=2,G6175*H6175/100000000,"n.a.")</x:f>
        <x:v>0</x:v>
      </x:c>
      <x:c r="J6175" s="1" t="str">
        <x:v>日频齐全；折算事件未独立核实</x:v>
      </x:c>
    </x:row>
    <x:row r="6176" ht="25" customHeight="1">
      <x:c r="A6176" s="1" t="str">
        <x:v>中证500</x:v>
      </x:c>
      <x:c r="B6176" s="1" t="str">
        <x:v>510560.SH</x:v>
      </x:c>
      <x:c r="C6176" s="1" t="str">
        <x:v>国寿安保中证500ETF</x:v>
      </x:c>
      <x:c r="D6176" s="7" t="d">
        <x:v>2026-08-31T00:00:00.000Z</x:v>
      </x:c>
      <x:c r="E6176" s="8" t="n">
        <x:f>IF(ISNUMBER('原始字段'!C6179),'原始字段'!C6179,"n.a.")</x:f>
        <x:v>52318700</x:v>
      </x:c>
      <x:c r="F6176" s="8" t="n">
        <x:f>IF(ISNUMBER('原始字段'!C6275),'原始字段'!C6275,"n.a.")</x:f>
        <x:v>52318700</x:v>
      </x:c>
      <x:c r="G6176" s="8" t="n">
        <x:f>IF(COUNT(E6176:F6176)=2,F6176-E6176,"n.a.")</x:f>
        <x:v>0</x:v>
      </x:c>
      <x:c r="H6176" s="9" t="n">
        <x:f>IF(ISNUMBER('原始字段'!D6275),'原始字段'!D6275,"n.a.")</x:f>
        <x:v>2.001</x:v>
      </x:c>
      <x:c r="I6176" s="9" t="n">
        <x:f>IF(COUNT(G6176:H6176)=2,G6176*H6176/100000000,"n.a.")</x:f>
        <x:v>0</x:v>
      </x:c>
      <x:c r="J6176" s="1" t="str">
        <x:v>日频齐全；折算事件未独立核实</x:v>
      </x:c>
    </x:row>
    <x:row r="6177" ht="25" customHeight="1">
      <x:c r="A6177" s="1" t="str">
        <x:v>中证500</x:v>
      </x:c>
      <x:c r="B6177" s="1" t="str">
        <x:v>159982.SZ</x:v>
      </x:c>
      <x:c r="C6177" s="1" t="str">
        <x:v>鹏华中证500ETF</x:v>
      </x:c>
      <x:c r="D6177" s="7" t="d">
        <x:v>2026-08-31T00:00:00.000Z</x:v>
      </x:c>
      <x:c r="E6177" s="8" t="n">
        <x:f>IF(ISNUMBER('原始字段'!C6165),'原始字段'!C6165,"n.a.")</x:f>
        <x:v>204211253</x:v>
      </x:c>
      <x:c r="F6177" s="8" t="n">
        <x:f>IF(ISNUMBER('原始字段'!C6261),'原始字段'!C6261,"n.a.")</x:f>
        <x:v>204211253</x:v>
      </x:c>
      <x:c r="G6177" s="8" t="n">
        <x:f>IF(COUNT(E6177:F6177)=2,F6177-E6177,"n.a.")</x:f>
        <x:v>0</x:v>
      </x:c>
      <x:c r="H6177" s="9" t="n">
        <x:f>IF(ISNUMBER('原始字段'!D6261),'原始字段'!D6261,"n.a.")</x:f>
        <x:v>2.1444</x:v>
      </x:c>
      <x:c r="I6177" s="9" t="n">
        <x:f>IF(COUNT(G6177:H6177)=2,G6177*H6177/100000000,"n.a.")</x:f>
        <x:v>0</x:v>
      </x:c>
      <x:c r="J6177" s="1" t="str">
        <x:v>日频齐全；折算事件未独立核实</x:v>
      </x:c>
    </x:row>
    <x:row r="6178" ht="25" customHeight="1">
      <x:c r="A6178" s="1" t="str">
        <x:v>中证1000</x:v>
      </x:c>
      <x:c r="B6178" s="1" t="str">
        <x:v>560010.SH</x:v>
      </x:c>
      <x:c r="C6178" s="1" t="str">
        <x:v>广发中证1000ETF</x:v>
      </x:c>
      <x:c r="D6178" s="7" t="d">
        <x:v>2026-08-31T00:00:00.000Z</x:v>
      </x:c>
      <x:c r="E6178" s="8" t="n">
        <x:f>IF(ISNUMBER('原始字段'!C6198),'原始字段'!C6198,"n.a.")</x:f>
        <x:v>1856621700</x:v>
      </x:c>
      <x:c r="F6178" s="8" t="n">
        <x:f>IF(ISNUMBER('原始字段'!C6294),'原始字段'!C6294,"n.a.")</x:f>
        <x:v>1858621700</x:v>
      </x:c>
      <x:c r="G6178" s="8" t="n">
        <x:f>IF(COUNT(E6178:F6178)=2,F6178-E6178,"n.a.")</x:f>
        <x:v>2000000</x:v>
      </x:c>
      <x:c r="H6178" s="9" t="n">
        <x:f>IF(ISNUMBER('原始字段'!D6294),'原始字段'!D6294,"n.a.")</x:f>
        <x:v>3.2327</x:v>
      </x:c>
      <x:c r="I6178" s="9" t="n">
        <x:f>IF(COUNT(G6178:H6178)=2,G6178*H6178/100000000,"n.a.")</x:f>
        <x:v>0.064654</x:v>
      </x:c>
      <x:c r="J6178" s="1" t="str">
        <x:v>日频齐全；折算事件未独立核实</x:v>
      </x:c>
    </x:row>
    <x:row r="6179" ht="25" customHeight="1">
      <x:c r="A6179" s="1" t="str">
        <x:v>中证1000</x:v>
      </x:c>
      <x:c r="B6179" s="1" t="str">
        <x:v>159845.SZ</x:v>
      </x:c>
      <x:c r="C6179" s="1" t="str">
        <x:v>华夏中证1000ETF</x:v>
      </x:c>
      <x:c r="D6179" s="7" t="d">
        <x:v>2026-08-31T00:00:00.000Z</x:v>
      </x:c>
      <x:c r="E6179" s="8" t="n">
        <x:f>IF(ISNUMBER('原始字段'!C6149),'原始字段'!C6149,"n.a.")</x:f>
        <x:v>2127425606</x:v>
      </x:c>
      <x:c r="F6179" s="8" t="n">
        <x:f>IF(ISNUMBER('原始字段'!C6245),'原始字段'!C6245,"n.a.")</x:f>
        <x:v>2133425606</x:v>
      </x:c>
      <x:c r="G6179" s="8" t="n">
        <x:f>IF(COUNT(E6179:F6179)=2,F6179-E6179,"n.a.")</x:f>
        <x:v>6000000</x:v>
      </x:c>
      <x:c r="H6179" s="9" t="n">
        <x:f>IF(ISNUMBER('原始字段'!D6245),'原始字段'!D6245,"n.a.")</x:f>
        <x:v>3.2357</x:v>
      </x:c>
      <x:c r="I6179" s="9" t="n">
        <x:f>IF(COUNT(G6179:H6179)=2,G6179*H6179/100000000,"n.a.")</x:f>
        <x:v>0.194142</x:v>
      </x:c>
      <x:c r="J6179" s="1" t="str">
        <x:v>日频齐全；折算事件未独立核实</x:v>
      </x:c>
    </x:row>
    <x:row r="6180" ht="25" customHeight="1">
      <x:c r="A6180" s="1" t="str">
        <x:v>中证1000</x:v>
      </x:c>
      <x:c r="B6180" s="1" t="str">
        <x:v>159633.SZ</x:v>
      </x:c>
      <x:c r="C6180" s="1" t="str">
        <x:v>易方达中证1000ETF</x:v>
      </x:c>
      <x:c r="D6180" s="7" t="d">
        <x:v>2026-08-31T00:00:00.000Z</x:v>
      </x:c>
      <x:c r="E6180" s="8" t="n">
        <x:f>IF(ISNUMBER('原始字段'!C6143),'原始字段'!C6143,"n.a.")</x:f>
        <x:v>1070162658</x:v>
      </x:c>
      <x:c r="F6180" s="8" t="n">
        <x:f>IF(ISNUMBER('原始字段'!C6239),'原始字段'!C6239,"n.a.")</x:f>
        <x:v>1062162658</x:v>
      </x:c>
      <x:c r="G6180" s="8" t="n">
        <x:f>IF(COUNT(E6180:F6180)=2,F6180-E6180,"n.a.")</x:f>
        <x:v>-8000000</x:v>
      </x:c>
      <x:c r="H6180" s="9" t="n">
        <x:f>IF(ISNUMBER('原始字段'!D6239),'原始字段'!D6239,"n.a.")</x:f>
        <x:v>3.3236</x:v>
      </x:c>
      <x:c r="I6180" s="9" t="n">
        <x:f>IF(COUNT(G6180:H6180)=2,G6180*H6180/100000000,"n.a.")</x:f>
        <x:v>-0.265888</x:v>
      </x:c>
      <x:c r="J6180" s="1" t="str">
        <x:v>日频齐全；折算事件未独立核实</x:v>
      </x:c>
    </x:row>
    <x:row r="6181" ht="25" customHeight="1">
      <x:c r="A6181" s="1" t="str">
        <x:v>中证1000</x:v>
      </x:c>
      <x:c r="B6181" s="1" t="str">
        <x:v>159629.SZ</x:v>
      </x:c>
      <x:c r="C6181" s="1" t="str">
        <x:v>富国中证1000ETF</x:v>
      </x:c>
      <x:c r="D6181" s="7" t="d">
        <x:v>2026-08-31T00:00:00.000Z</x:v>
      </x:c>
      <x:c r="E6181" s="8" t="n">
        <x:f>IF(ISNUMBER('原始字段'!C6142),'原始字段'!C6142,"n.a.")</x:f>
        <x:v>905252663</x:v>
      </x:c>
      <x:c r="F6181" s="8" t="n">
        <x:f>IF(ISNUMBER('原始字段'!C6238),'原始字段'!C6238,"n.a.")</x:f>
        <x:v>923252663</x:v>
      </x:c>
      <x:c r="G6181" s="8" t="n">
        <x:f>IF(COUNT(E6181:F6181)=2,F6181-E6181,"n.a.")</x:f>
        <x:v>18000000</x:v>
      </x:c>
      <x:c r="H6181" s="9" t="n">
        <x:f>IF(ISNUMBER('原始字段'!D6238),'原始字段'!D6238,"n.a.")</x:f>
        <x:v>3.2474</x:v>
      </x:c>
      <x:c r="I6181" s="9" t="n">
        <x:f>IF(COUNT(G6181:H6181)=2,G6181*H6181/100000000,"n.a.")</x:f>
        <x:v>0.584532</x:v>
      </x:c>
      <x:c r="J6181" s="1" t="str">
        <x:v>日频齐全；折算事件未独立核实</x:v>
      </x:c>
    </x:row>
    <x:row r="6182" ht="25" customHeight="1">
      <x:c r="A6182" s="1" t="str">
        <x:v>中证1000</x:v>
      </x:c>
      <x:c r="B6182" s="1" t="str">
        <x:v>512100.SH</x:v>
      </x:c>
      <x:c r="C6182" s="1" t="str">
        <x:v>南方中证1000ETF</x:v>
      </x:c>
      <x:c r="D6182" s="7" t="d">
        <x:v>2026-08-31T00:00:00.000Z</x:v>
      </x:c>
      <x:c r="E6182" s="8" t="n">
        <x:f>IF(ISNUMBER('原始字段'!C6183),'原始字段'!C6183,"n.a.")</x:f>
        <x:v>6677217600</x:v>
      </x:c>
      <x:c r="F6182" s="8" t="n">
        <x:f>IF(ISNUMBER('原始字段'!C6279),'原始字段'!C6279,"n.a.")</x:f>
        <x:v>6547217600</x:v>
      </x:c>
      <x:c r="G6182" s="8" t="n">
        <x:f>IF(COUNT(E6182:F6182)=2,F6182-E6182,"n.a.")</x:f>
        <x:v>-130000000</x:v>
      </x:c>
      <x:c r="H6182" s="9" t="n">
        <x:f>IF(ISNUMBER('原始字段'!D6279),'原始字段'!D6279,"n.a.")</x:f>
        <x:v>3.1512</x:v>
      </x:c>
      <x:c r="I6182" s="9" t="n">
        <x:f>IF(COUNT(G6182:H6182)=2,G6182*H6182/100000000,"n.a.")</x:f>
        <x:v>-4.09656</x:v>
      </x:c>
      <x:c r="J6182" s="1" t="str">
        <x:v>日频齐全；折算事件未独立核实</x:v>
      </x:c>
    </x:row>
    <x:row r="6183" ht="25" customHeight="1">
      <x:c r="A6183" s="1" t="str">
        <x:v>中证1000</x:v>
      </x:c>
      <x:c r="B6183" s="1" t="str">
        <x:v>516300.SH</x:v>
      </x:c>
      <x:c r="C6183" s="1" t="str">
        <x:v>华泰柏瑞中证1000ETF</x:v>
      </x:c>
      <x:c r="D6183" s="7" t="d">
        <x:v>2026-08-31T00:00:00.000Z</x:v>
      </x:c>
      <x:c r="E6183" s="8" t="n">
        <x:f>IF(ISNUMBER('原始字段'!C6197),'原始字段'!C6197,"n.a.")</x:f>
        <x:v>43012600</x:v>
      </x:c>
      <x:c r="F6183" s="8" t="n">
        <x:f>IF(ISNUMBER('原始字段'!C6293),'原始字段'!C6293,"n.a.")</x:f>
        <x:v>43012600</x:v>
      </x:c>
      <x:c r="G6183" s="8" t="n">
        <x:f>IF(COUNT(E6183:F6183)=2,F6183-E6183,"n.a.")</x:f>
        <x:v>0</x:v>
      </x:c>
      <x:c r="H6183" s="9" t="n">
        <x:f>IF(ISNUMBER('原始字段'!D6293),'原始字段'!D6293,"n.a.")</x:f>
        <x:v>3.2697</x:v>
      </x:c>
      <x:c r="I6183" s="9" t="n">
        <x:f>IF(COUNT(G6183:H6183)=2,G6183*H6183/100000000,"n.a.")</x:f>
        <x:v>0</x:v>
      </x:c>
      <x:c r="J6183" s="1" t="str">
        <x:v>日频齐全；折算事件未独立核实</x:v>
      </x:c>
    </x:row>
    <x:row r="6184" ht="25" customHeight="1">
      <x:c r="A6184" s="1" t="str">
        <x:v>中证1000</x:v>
      </x:c>
      <x:c r="B6184" s="1" t="str">
        <x:v>560110.SH</x:v>
      </x:c>
      <x:c r="C6184" s="1" t="str">
        <x:v>汇添富中证1000ETF</x:v>
      </x:c>
      <x:c r="D6184" s="7" t="d">
        <x:v>2026-08-31T00:00:00.000Z</x:v>
      </x:c>
      <x:c r="E6184" s="8" t="n">
        <x:f>IF(ISNUMBER('原始字段'!C6199),'原始字段'!C6199,"n.a.")</x:f>
        <x:v>355903500</x:v>
      </x:c>
      <x:c r="F6184" s="8" t="n">
        <x:f>IF(ISNUMBER('原始字段'!C6295),'原始字段'!C6295,"n.a.")</x:f>
        <x:v>355903500</x:v>
      </x:c>
      <x:c r="G6184" s="8" t="n">
        <x:f>IF(COUNT(E6184:F6184)=2,F6184-E6184,"n.a.")</x:f>
        <x:v>0</x:v>
      </x:c>
      <x:c r="H6184" s="9" t="n">
        <x:f>IF(ISNUMBER('原始字段'!D6295),'原始字段'!D6295,"n.a.")</x:f>
        <x:v>1.1696</x:v>
      </x:c>
      <x:c r="I6184" s="9" t="n">
        <x:f>IF(COUNT(G6184:H6184)=2,G6184*H6184/100000000,"n.a.")</x:f>
        <x:v>0</x:v>
      </x:c>
      <x:c r="J6184" s="1" t="str">
        <x:v>日频齐全；折算事件未独立核实</x:v>
      </x:c>
    </x:row>
    <x:row r="6185" ht="25" customHeight="1">
      <x:c r="A6185" s="1" t="str">
        <x:v>中证2000</x:v>
      </x:c>
      <x:c r="B6185" s="1" t="str">
        <x:v>159535.SZ</x:v>
      </x:c>
      <x:c r="C6185" s="1" t="str">
        <x:v>嘉实中证2000ETF</x:v>
      </x:c>
      <x:c r="D6185" s="7" t="d">
        <x:v>2026-08-31T00:00:00.000Z</x:v>
      </x:c>
      <x:c r="E6185" s="8" t="n">
        <x:f>IF(ISNUMBER('原始字段'!C6140),'原始字段'!C6140,"n.a.")</x:f>
        <x:v>25981088</x:v>
      </x:c>
      <x:c r="F6185" s="8" t="n">
        <x:f>IF(ISNUMBER('原始字段'!C6236),'原始字段'!C6236,"n.a.")</x:f>
        <x:v>25981088</x:v>
      </x:c>
      <x:c r="G6185" s="8" t="n">
        <x:f>IF(COUNT(E6185:F6185)=2,F6185-E6185,"n.a.")</x:f>
        <x:v>0</x:v>
      </x:c>
      <x:c r="H6185" s="9" t="n">
        <x:f>IF(ISNUMBER('原始字段'!D6236),'原始字段'!D6236,"n.a.")</x:f>
        <x:v>1.5253</x:v>
      </x:c>
      <x:c r="I6185" s="9" t="n">
        <x:f>IF(COUNT(G6185:H6185)=2,G6185*H6185/100000000,"n.a.")</x:f>
        <x:v>0</x:v>
      </x:c>
      <x:c r="J6185" s="1" t="str">
        <x:v>日频齐全；折算事件未独立核实</x:v>
      </x:c>
    </x:row>
    <x:row r="6186" ht="25" customHeight="1">
      <x:c r="A6186" s="1" t="str">
        <x:v>中证2000</x:v>
      </x:c>
      <x:c r="B6186" s="1" t="str">
        <x:v>159536.SZ</x:v>
      </x:c>
      <x:c r="C6186" s="1" t="str">
        <x:v>汇添富中证2000ETF</x:v>
      </x:c>
      <x:c r="D6186" s="7" t="d">
        <x:v>2026-08-31T00:00:00.000Z</x:v>
      </x:c>
      <x:c r="E6186" s="8" t="n">
        <x:f>IF(ISNUMBER('原始字段'!C6141),'原始字段'!C6141,"n.a.")</x:f>
        <x:v>53261589</x:v>
      </x:c>
      <x:c r="F6186" s="8" t="n">
        <x:f>IF(ISNUMBER('原始字段'!C6237),'原始字段'!C6237,"n.a.")</x:f>
        <x:v>51261589</x:v>
      </x:c>
      <x:c r="G6186" s="8" t="n">
        <x:f>IF(COUNT(E6186:F6186)=2,F6186-E6186,"n.a.")</x:f>
        <x:v>-2000000</x:v>
      </x:c>
      <x:c r="H6186" s="9" t="n">
        <x:f>IF(ISNUMBER('原始字段'!D6237),'原始字段'!D6237,"n.a.")</x:f>
        <x:v>1.4199</x:v>
      </x:c>
      <x:c r="I6186" s="9" t="n">
        <x:f>IF(COUNT(G6186:H6186)=2,G6186*H6186/100000000,"n.a.")</x:f>
        <x:v>-0.028398</x:v>
      </x:c>
      <x:c r="J6186" s="1" t="str">
        <x:v>日频齐全；折算事件未独立核实</x:v>
      </x:c>
    </x:row>
    <x:row r="6187" ht="25" customHeight="1">
      <x:c r="A6187" s="1" t="str">
        <x:v>中证2000</x:v>
      </x:c>
      <x:c r="B6187" s="1" t="str">
        <x:v>159531.SZ</x:v>
      </x:c>
      <x:c r="C6187" s="1" t="str">
        <x:v>南方中证2000ETF</x:v>
      </x:c>
      <x:c r="D6187" s="7" t="d">
        <x:v>2026-08-31T00:00:00.000Z</x:v>
      </x:c>
      <x:c r="E6187" s="8" t="n">
        <x:f>IF(ISNUMBER('原始字段'!C6137),'原始字段'!C6137,"n.a.")</x:f>
        <x:v>1030608406</x:v>
      </x:c>
      <x:c r="F6187" s="8" t="n">
        <x:f>IF(ISNUMBER('原始字段'!C6233),'原始字段'!C6233,"n.a.")</x:f>
        <x:v>1048608406</x:v>
      </x:c>
      <x:c r="G6187" s="8" t="n">
        <x:f>IF(COUNT(E6187:F6187)=2,F6187-E6187,"n.a.")</x:f>
        <x:v>18000000</x:v>
      </x:c>
      <x:c r="H6187" s="9" t="n">
        <x:f>IF(ISNUMBER('原始字段'!D6233),'原始字段'!D6233,"n.a.")</x:f>
        <x:v>1.4847</x:v>
      </x:c>
      <x:c r="I6187" s="9" t="n">
        <x:f>IF(COUNT(G6187:H6187)=2,G6187*H6187/100000000,"n.a.")</x:f>
        <x:v>0.267246</x:v>
      </x:c>
      <x:c r="J6187" s="1" t="str">
        <x:v>日频齐全；折算事件未独立核实</x:v>
      </x:c>
    </x:row>
    <x:row r="6188" ht="25" customHeight="1">
      <x:c r="A6188" s="1" t="str">
        <x:v>中证2000</x:v>
      </x:c>
      <x:c r="B6188" s="1" t="str">
        <x:v>159532.SZ</x:v>
      </x:c>
      <x:c r="C6188" s="1" t="str">
        <x:v>易方达中证2000ETF</x:v>
      </x:c>
      <x:c r="D6188" s="7" t="d">
        <x:v>2026-08-31T00:00:00.000Z</x:v>
      </x:c>
      <x:c r="E6188" s="8" t="n">
        <x:f>IF(ISNUMBER('原始字段'!C6138),'原始字段'!C6138,"n.a.")</x:f>
        <x:v>169564791</x:v>
      </x:c>
      <x:c r="F6188" s="8" t="n">
        <x:f>IF(ISNUMBER('原始字段'!C6234),'原始字段'!C6234,"n.a.")</x:f>
        <x:v>161564791</x:v>
      </x:c>
      <x:c r="G6188" s="8" t="n">
        <x:f>IF(COUNT(E6188:F6188)=2,F6188-E6188,"n.a.")</x:f>
        <x:v>-8000000</x:v>
      </x:c>
      <x:c r="H6188" s="9" t="n">
        <x:f>IF(ISNUMBER('原始字段'!D6234),'原始字段'!D6234,"n.a.")</x:f>
        <x:v>1.6759</x:v>
      </x:c>
      <x:c r="I6188" s="9" t="n">
        <x:f>IF(COUNT(G6188:H6188)=2,G6188*H6188/100000000,"n.a.")</x:f>
        <x:v>-0.134072</x:v>
      </x:c>
      <x:c r="J6188" s="1" t="str">
        <x:v>日频齐全；折算事件未独立核实</x:v>
      </x:c>
    </x:row>
    <x:row r="6189" ht="25" customHeight="1">
      <x:c r="A6189" s="1" t="str">
        <x:v>中证2000</x:v>
      </x:c>
      <x:c r="B6189" s="1" t="str">
        <x:v>159533.SZ</x:v>
      </x:c>
      <x:c r="C6189" s="1" t="str">
        <x:v>博时中证2000ETF</x:v>
      </x:c>
      <x:c r="D6189" s="7" t="d">
        <x:v>2026-08-31T00:00:00.000Z</x:v>
      </x:c>
      <x:c r="E6189" s="8" t="n">
        <x:f>IF(ISNUMBER('原始字段'!C6139),'原始字段'!C6139,"n.a.")</x:f>
        <x:v>14458785</x:v>
      </x:c>
      <x:c r="F6189" s="8" t="n">
        <x:f>IF(ISNUMBER('原始字段'!C6235),'原始字段'!C6235,"n.a.")</x:f>
        <x:v>14458785</x:v>
      </x:c>
      <x:c r="G6189" s="8" t="n">
        <x:f>IF(COUNT(E6189:F6189)=2,F6189-E6189,"n.a.")</x:f>
        <x:v>0</x:v>
      </x:c>
      <x:c r="H6189" s="9" t="n">
        <x:f>IF(ISNUMBER('原始字段'!D6235),'原始字段'!D6235,"n.a.")</x:f>
        <x:v>1.9699</x:v>
      </x:c>
      <x:c r="I6189" s="9" t="n">
        <x:f>IF(COUNT(G6189:H6189)=2,G6189*H6189/100000000,"n.a.")</x:f>
        <x:v>0</x:v>
      </x:c>
      <x:c r="J6189" s="1" t="str">
        <x:v>日频齐全；折算事件未独立核实</x:v>
      </x:c>
    </x:row>
    <x:row r="6190" ht="25" customHeight="1">
      <x:c r="A6190" s="1" t="str">
        <x:v>中证2000</x:v>
      </x:c>
      <x:c r="B6190" s="1" t="str">
        <x:v>561370.SH</x:v>
      </x:c>
      <x:c r="C6190" s="1" t="str">
        <x:v>国泰中证2000ETF</x:v>
      </x:c>
      <x:c r="D6190" s="7" t="d">
        <x:v>2026-08-31T00:00:00.000Z</x:v>
      </x:c>
      <x:c r="E6190" s="8" t="n">
        <x:f>IF(ISNUMBER('原始字段'!C6202),'原始字段'!C6202,"n.a.")</x:f>
        <x:v>32356000</x:v>
      </x:c>
      <x:c r="F6190" s="8" t="n">
        <x:f>IF(ISNUMBER('原始字段'!C6298),'原始字段'!C6298,"n.a.")</x:f>
        <x:v>32356000</x:v>
      </x:c>
      <x:c r="G6190" s="8" t="n">
        <x:f>IF(COUNT(E6190:F6190)=2,F6190-E6190,"n.a.")</x:f>
        <x:v>0</x:v>
      </x:c>
      <x:c r="H6190" s="9" t="n">
        <x:f>IF(ISNUMBER('原始字段'!D6298),'原始字段'!D6298,"n.a.")</x:f>
        <x:v>1.4441</x:v>
      </x:c>
      <x:c r="I6190" s="9" t="n">
        <x:f>IF(COUNT(G6190:H6190)=2,G6190*H6190/100000000,"n.a.")</x:f>
        <x:v>0</x:v>
      </x:c>
      <x:c r="J6190" s="1" t="str">
        <x:v>日频齐全；折算事件未独立核实</x:v>
      </x:c>
    </x:row>
    <x:row r="6191" ht="25" customHeight="1">
      <x:c r="A6191" s="1" t="str">
        <x:v>中证2000</x:v>
      </x:c>
      <x:c r="B6191" s="1" t="str">
        <x:v>563300.SH</x:v>
      </x:c>
      <x:c r="C6191" s="1" t="str">
        <x:v>华泰柏瑞中证2000ETF</x:v>
      </x:c>
      <x:c r="D6191" s="7" t="d">
        <x:v>2026-08-31T00:00:00.000Z</x:v>
      </x:c>
      <x:c r="E6191" s="8" t="n">
        <x:f>IF(ISNUMBER('原始字段'!C6206),'原始字段'!C6206,"n.a.")</x:f>
        <x:v>4876174000</x:v>
      </x:c>
      <x:c r="F6191" s="8" t="n">
        <x:f>IF(ISNUMBER('原始字段'!C6302),'原始字段'!C6302,"n.a.")</x:f>
        <x:v>4971174000</x:v>
      </x:c>
      <x:c r="G6191" s="8" t="n">
        <x:f>IF(COUNT(E6191:F6191)=2,F6191-E6191,"n.a.")</x:f>
        <x:v>95000000</x:v>
      </x:c>
      <x:c r="H6191" s="9" t="n">
        <x:f>IF(ISNUMBER('原始字段'!D6302),'原始字段'!D6302,"n.a.")</x:f>
        <x:v>1.4544</x:v>
      </x:c>
      <x:c r="I6191" s="9" t="n">
        <x:f>IF(COUNT(G6191:H6191)=2,G6191*H6191/100000000,"n.a.")</x:f>
        <x:v>1.38168</x:v>
      </x:c>
      <x:c r="J6191" s="1" t="str">
        <x:v>日频齐全；折算事件未独立核实</x:v>
      </x:c>
    </x:row>
    <x:row r="6192" ht="25" customHeight="1">
      <x:c r="A6192" s="1" t="str">
        <x:v>中证2000</x:v>
      </x:c>
      <x:c r="B6192" s="1" t="str">
        <x:v>562660.SH</x:v>
      </x:c>
      <x:c r="C6192" s="1" t="str">
        <x:v>华夏中证2000ETF</x:v>
      </x:c>
      <x:c r="D6192" s="7" t="d">
        <x:v>2026-08-31T00:00:00.000Z</x:v>
      </x:c>
      <x:c r="E6192" s="8" t="n">
        <x:f>IF(ISNUMBER('原始字段'!C6204),'原始字段'!C6204,"n.a.")</x:f>
        <x:v>348874000</x:v>
      </x:c>
      <x:c r="F6192" s="8" t="n">
        <x:f>IF(ISNUMBER('原始字段'!C6300),'原始字段'!C6300,"n.a.")</x:f>
        <x:v>346874000</x:v>
      </x:c>
      <x:c r="G6192" s="8" t="n">
        <x:f>IF(COUNT(E6192:F6192)=2,F6192-E6192,"n.a.")</x:f>
        <x:v>-2000000</x:v>
      </x:c>
      <x:c r="H6192" s="9" t="n">
        <x:f>IF(ISNUMBER('原始字段'!D6300),'原始字段'!D6300,"n.a.")</x:f>
        <x:v>1.9127</x:v>
      </x:c>
      <x:c r="I6192" s="9" t="n">
        <x:f>IF(COUNT(G6192:H6192)=2,G6192*H6192/100000000,"n.a.")</x:f>
        <x:v>-0.038254</x:v>
      </x:c>
      <x:c r="J6192" s="1" t="str">
        <x:v>日频齐全；折算事件未独立核实</x:v>
      </x:c>
    </x:row>
    <x:row r="6193" ht="25" customHeight="1">
      <x:c r="A6193" s="1" t="str">
        <x:v>中证2000</x:v>
      </x:c>
      <x:c r="B6193" s="1" t="str">
        <x:v>563200.SH</x:v>
      </x:c>
      <x:c r="C6193" s="1" t="str">
        <x:v>富国中证2000ETF</x:v>
      </x:c>
      <x:c r="D6193" s="7" t="d">
        <x:v>2026-08-31T00:00:00.000Z</x:v>
      </x:c>
      <x:c r="E6193" s="8" t="n">
        <x:f>IF(ISNUMBER('原始字段'!C6205),'原始字段'!C6205,"n.a.")</x:f>
        <x:v>53458800</x:v>
      </x:c>
      <x:c r="F6193" s="8" t="n">
        <x:f>IF(ISNUMBER('原始字段'!C6301),'原始字段'!C6301,"n.a.")</x:f>
        <x:v>53458800</x:v>
      </x:c>
      <x:c r="G6193" s="8" t="n">
        <x:f>IF(COUNT(E6193:F6193)=2,F6193-E6193,"n.a.")</x:f>
        <x:v>0</x:v>
      </x:c>
      <x:c r="H6193" s="9" t="n">
        <x:f>IF(ISNUMBER('原始字段'!D6301),'原始字段'!D6301,"n.a.")</x:f>
        <x:v>1.5474</x:v>
      </x:c>
      <x:c r="I6193" s="9" t="n">
        <x:f>IF(COUNT(G6193:H6193)=2,G6193*H6193/100000000,"n.a.")</x:f>
        <x:v>0</x:v>
      </x:c>
      <x:c r="J6193" s="1" t="str">
        <x:v>日频齐全；折算事件未独立核实</x:v>
      </x:c>
    </x:row>
    <x:row r="6194" ht="25" customHeight="1">
      <x:c r="A6194" s="1" t="str">
        <x:v>中证2000</x:v>
      </x:c>
      <x:c r="B6194" s="1" t="str">
        <x:v>560220.SH</x:v>
      </x:c>
      <x:c r="C6194" s="1" t="str">
        <x:v>广发中证2000ETF</x:v>
      </x:c>
      <x:c r="D6194" s="7" t="d">
        <x:v>2026-08-31T00:00:00.000Z</x:v>
      </x:c>
      <x:c r="E6194" s="8" t="n">
        <x:f>IF(ISNUMBER('原始字段'!C6200),'原始字段'!C6200,"n.a.")</x:f>
        <x:v>60717000</x:v>
      </x:c>
      <x:c r="F6194" s="8" t="n">
        <x:f>IF(ISNUMBER('原始字段'!C6296),'原始字段'!C6296,"n.a.")</x:f>
        <x:v>60717000</x:v>
      </x:c>
      <x:c r="G6194" s="8" t="n">
        <x:f>IF(COUNT(E6194:F6194)=2,F6194-E6194,"n.a.")</x:f>
        <x:v>0</x:v>
      </x:c>
      <x:c r="H6194" s="9" t="n">
        <x:f>IF(ISNUMBER('原始字段'!D6296),'原始字段'!D6296,"n.a.")</x:f>
        <x:v>1.4578</x:v>
      </x:c>
      <x:c r="I6194" s="9" t="n">
        <x:f>IF(COUNT(G6194:H6194)=2,G6194*H6194/100000000,"n.a.")</x:f>
        <x:v>0</x:v>
      </x:c>
      <x:c r="J6194" s="1" t="str">
        <x:v>日频齐全；折算事件未独立核实</x:v>
      </x:c>
    </x:row>
    <x:row r="6195" ht="25" customHeight="1">
      <x:c r="A6195" s="1" t="str">
        <x:v>创业板指</x:v>
      </x:c>
      <x:c r="B6195" s="1" t="str">
        <x:v>159810.SZ</x:v>
      </x:c>
      <x:c r="C6195" s="1" t="str">
        <x:v>浦银创业板ETF</x:v>
      </x:c>
      <x:c r="D6195" s="7" t="d">
        <x:v>2026-08-31T00:00:00.000Z</x:v>
      </x:c>
      <x:c r="E6195" s="8" t="n">
        <x:f>IF(ISNUMBER('原始字段'!C6146),'原始字段'!C6146,"n.a.")</x:f>
        <x:v>57475458</x:v>
      </x:c>
      <x:c r="F6195" s="8" t="n">
        <x:f>IF(ISNUMBER('原始字段'!C6242),'原始字段'!C6242,"n.a.")</x:f>
        <x:v>57475458</x:v>
      </x:c>
      <x:c r="G6195" s="8" t="n">
        <x:f>IF(COUNT(E6195:F6195)=2,F6195-E6195,"n.a.")</x:f>
        <x:v>0</x:v>
      </x:c>
      <x:c r="H6195" s="9" t="n">
        <x:f>IF(ISNUMBER('原始字段'!D6242),'原始字段'!D6242,"n.a.")</x:f>
        <x:v>1.3852</x:v>
      </x:c>
      <x:c r="I6195" s="9" t="n">
        <x:f>IF(COUNT(G6195:H6195)=2,G6195*H6195/100000000,"n.a.")</x:f>
        <x:v>0</x:v>
      </x:c>
      <x:c r="J6195" s="1" t="str">
        <x:v>日频齐全；折算事件未独立核实</x:v>
      </x:c>
    </x:row>
    <x:row r="6196" ht="25" customHeight="1">
      <x:c r="A6196" s="1" t="str">
        <x:v>创业板指</x:v>
      </x:c>
      <x:c r="B6196" s="1" t="str">
        <x:v>159808.SZ</x:v>
      </x:c>
      <x:c r="C6196" s="1" t="str">
        <x:v>融通创业板ETF</x:v>
      </x:c>
      <x:c r="D6196" s="7" t="d">
        <x:v>2026-08-31T00:00:00.000Z</x:v>
      </x:c>
      <x:c r="E6196" s="8" t="n">
        <x:f>IF(ISNUMBER('原始字段'!C6145),'原始字段'!C6145,"n.a.")</x:f>
        <x:v>49484790</x:v>
      </x:c>
      <x:c r="F6196" s="8" t="n">
        <x:f>IF(ISNUMBER('原始字段'!C6241),'原始字段'!C6241,"n.a.")</x:f>
        <x:v>49484790</x:v>
      </x:c>
      <x:c r="G6196" s="8" t="n">
        <x:f>IF(COUNT(E6196:F6196)=2,F6196-E6196,"n.a.")</x:f>
        <x:v>0</x:v>
      </x:c>
      <x:c r="H6196" s="9" t="n">
        <x:f>IF(ISNUMBER('原始字段'!D6241),'原始字段'!D6241,"n.a.")</x:f>
        <x:v>1.3343</x:v>
      </x:c>
      <x:c r="I6196" s="9" t="n">
        <x:f>IF(COUNT(G6196:H6196)=2,G6196*H6196/100000000,"n.a.")</x:f>
        <x:v>0</x:v>
      </x:c>
      <x:c r="J6196" s="1" t="str">
        <x:v>日频齐全；折算事件未独立核实</x:v>
      </x:c>
    </x:row>
    <x:row r="6197" ht="25" customHeight="1">
      <x:c r="A6197" s="1" t="str">
        <x:v>创业板指</x:v>
      </x:c>
      <x:c r="B6197" s="1" t="str">
        <x:v>159964.SZ</x:v>
      </x:c>
      <x:c r="C6197" s="1" t="str">
        <x:v>平安创业板ETF</x:v>
      </x:c>
      <x:c r="D6197" s="7" t="d">
        <x:v>2026-08-31T00:00:00.000Z</x:v>
      </x:c>
      <x:c r="E6197" s="8" t="n">
        <x:f>IF(ISNUMBER('原始字段'!C6161),'原始字段'!C6161,"n.a.")</x:f>
        <x:v>169481881</x:v>
      </x:c>
      <x:c r="F6197" s="8" t="n">
        <x:f>IF(ISNUMBER('原始字段'!C6257),'原始字段'!C6257,"n.a.")</x:f>
        <x:v>173481881</x:v>
      </x:c>
      <x:c r="G6197" s="8" t="n">
        <x:f>IF(COUNT(E6197:F6197)=2,F6197-E6197,"n.a.")</x:f>
        <x:v>4000000</x:v>
      </x:c>
      <x:c r="H6197" s="9" t="n">
        <x:f>IF(ISNUMBER('原始字段'!D6257),'原始字段'!D6257,"n.a.")</x:f>
        <x:v>2.2601</x:v>
      </x:c>
      <x:c r="I6197" s="9" t="n">
        <x:f>IF(COUNT(G6197:H6197)=2,G6197*H6197/100000000,"n.a.")</x:f>
        <x:v>0.090404</x:v>
      </x:c>
      <x:c r="J6197" s="1" t="str">
        <x:v>日频齐全；折算事件未独立核实</x:v>
      </x:c>
    </x:row>
    <x:row r="6198" ht="25" customHeight="1">
      <x:c r="A6198" s="1" t="str">
        <x:v>创业板指</x:v>
      </x:c>
      <x:c r="B6198" s="1" t="str">
        <x:v>159915.SZ</x:v>
      </x:c>
      <x:c r="C6198" s="1" t="str">
        <x:v>易方达创业板ETF</x:v>
      </x:c>
      <x:c r="D6198" s="7" t="d">
        <x:v>2026-08-31T00:00:00.000Z</x:v>
      </x:c>
      <x:c r="E6198" s="8" t="n">
        <x:f>IF(ISNUMBER('原始字段'!C6151),'原始字段'!C6151,"n.a.")</x:f>
        <x:v>18762454936</x:v>
      </x:c>
      <x:c r="F6198" s="8" t="n">
        <x:f>IF(ISNUMBER('原始字段'!C6247),'原始字段'!C6247,"n.a.")</x:f>
        <x:v>18916454936</x:v>
      </x:c>
      <x:c r="G6198" s="8" t="n">
        <x:f>IF(COUNT(E6198:F6198)=2,F6198-E6198,"n.a.")</x:f>
        <x:v>154000000</x:v>
      </x:c>
      <x:c r="H6198" s="9" t="n">
        <x:f>IF(ISNUMBER('原始字段'!D6247),'原始字段'!D6247,"n.a.")</x:f>
        <x:v>3.4573</x:v>
      </x:c>
      <x:c r="I6198" s="9" t="n">
        <x:f>IF(COUNT(G6198:H6198)=2,G6198*H6198/100000000,"n.a.")</x:f>
        <x:v>5.324242</x:v>
      </x:c>
      <x:c r="J6198" s="1" t="str">
        <x:v>日频齐全；折算事件未独立核实</x:v>
      </x:c>
    </x:row>
    <x:row r="6199" ht="25" customHeight="1">
      <x:c r="A6199" s="1" t="str">
        <x:v>创业板指</x:v>
      </x:c>
      <x:c r="B6199" s="1" t="str">
        <x:v>159971.SZ</x:v>
      </x:c>
      <x:c r="C6199" s="1" t="str">
        <x:v>富国创业板ETF</x:v>
      </x:c>
      <x:c r="D6199" s="7" t="d">
        <x:v>2026-08-31T00:00:00.000Z</x:v>
      </x:c>
      <x:c r="E6199" s="8" t="n">
        <x:f>IF(ISNUMBER('原始字段'!C6163),'原始字段'!C6163,"n.a.")</x:f>
        <x:v>1734020288</x:v>
      </x:c>
      <x:c r="F6199" s="8" t="n">
        <x:f>IF(ISNUMBER('原始字段'!C6259),'原始字段'!C6259,"n.a.")</x:f>
        <x:v>1738020288</x:v>
      </x:c>
      <x:c r="G6199" s="8" t="n">
        <x:f>IF(COUNT(E6199:F6199)=2,F6199-E6199,"n.a.")</x:f>
        <x:v>4000000</x:v>
      </x:c>
      <x:c r="H6199" s="9" t="n">
        <x:f>IF(ISNUMBER('原始字段'!D6259),'原始字段'!D6259,"n.a.")</x:f>
        <x:v>1.2021</x:v>
      </x:c>
      <x:c r="I6199" s="9" t="n">
        <x:f>IF(COUNT(G6199:H6199)=2,G6199*H6199/100000000,"n.a.")</x:f>
        <x:v>0.048084</x:v>
      </x:c>
      <x:c r="J6199" s="1" t="str">
        <x:v>日频齐全；折算事件未独立核实</x:v>
      </x:c>
    </x:row>
    <x:row r="6200" ht="25" customHeight="1">
      <x:c r="A6200" s="1" t="str">
        <x:v>创业板指</x:v>
      </x:c>
      <x:c r="B6200" s="1" t="str">
        <x:v>159957.SZ</x:v>
      </x:c>
      <x:c r="C6200" s="1" t="str">
        <x:v>华夏创业板ETF</x:v>
      </x:c>
      <x:c r="D6200" s="7" t="d">
        <x:v>2026-08-31T00:00:00.000Z</x:v>
      </x:c>
      <x:c r="E6200" s="8" t="n">
        <x:f>IF(ISNUMBER('原始字段'!C6159),'原始字段'!C6159,"n.a.")</x:f>
        <x:v>1178784560</x:v>
      </x:c>
      <x:c r="F6200" s="8" t="n">
        <x:f>IF(ISNUMBER('原始字段'!C6255),'原始字段'!C6255,"n.a.")</x:f>
        <x:v>1172784560</x:v>
      </x:c>
      <x:c r="G6200" s="8" t="n">
        <x:f>IF(COUNT(E6200:F6200)=2,F6200-E6200,"n.a.")</x:f>
        <x:v>-6000000</x:v>
      </x:c>
      <x:c r="H6200" s="9" t="n">
        <x:f>IF(ISNUMBER('原始字段'!D6255),'原始字段'!D6255,"n.a.")</x:f>
        <x:v>2.2646</x:v>
      </x:c>
      <x:c r="I6200" s="9" t="n">
        <x:f>IF(COUNT(G6200:H6200)=2,G6200*H6200/100000000,"n.a.")</x:f>
        <x:v>-0.13587600000000002</x:v>
      </x:c>
      <x:c r="J6200" s="1" t="str">
        <x:v>日频齐全；折算事件未独立核实</x:v>
      </x:c>
    </x:row>
    <x:row r="6201" ht="25" customHeight="1">
      <x:c r="A6201" s="1" t="str">
        <x:v>创业板指</x:v>
      </x:c>
      <x:c r="B6201" s="1" t="str">
        <x:v>159958.SZ</x:v>
      </x:c>
      <x:c r="C6201" s="1" t="str">
        <x:v>工银创业板ETF</x:v>
      </x:c>
      <x:c r="D6201" s="7" t="d">
        <x:v>2026-08-31T00:00:00.000Z</x:v>
      </x:c>
      <x:c r="E6201" s="8" t="n">
        <x:f>IF(ISNUMBER('原始字段'!C6160),'原始字段'!C6160,"n.a.")</x:f>
        <x:v>238511448</x:v>
      </x:c>
      <x:c r="F6201" s="8" t="n">
        <x:f>IF(ISNUMBER('原始字段'!C6256),'原始字段'!C6256,"n.a.")</x:f>
        <x:v>238511448</x:v>
      </x:c>
      <x:c r="G6201" s="8" t="n">
        <x:f>IF(COUNT(E6201:F6201)=2,F6201-E6201,"n.a.")</x:f>
        <x:v>0</x:v>
      </x:c>
      <x:c r="H6201" s="9" t="n">
        <x:f>IF(ISNUMBER('原始字段'!D6256),'原始字段'!D6256,"n.a.")</x:f>
        <x:v>2.0889</x:v>
      </x:c>
      <x:c r="I6201" s="9" t="n">
        <x:f>IF(COUNT(G6201:H6201)=2,G6201*H6201/100000000,"n.a.")</x:f>
        <x:v>0</x:v>
      </x:c>
      <x:c r="J6201" s="1" t="str">
        <x:v>日频齐全；折算事件未独立核实</x:v>
      </x:c>
    </x:row>
    <x:row r="6202" ht="25" customHeight="1">
      <x:c r="A6202" s="1" t="str">
        <x:v>创业板指</x:v>
      </x:c>
      <x:c r="B6202" s="1" t="str">
        <x:v>159977.SZ</x:v>
      </x:c>
      <x:c r="C6202" s="1" t="str">
        <x:v>天弘创业板ETF</x:v>
      </x:c>
      <x:c r="D6202" s="7" t="d">
        <x:v>2026-08-31T00:00:00.000Z</x:v>
      </x:c>
      <x:c r="E6202" s="8" t="n">
        <x:f>IF(ISNUMBER('原始字段'!C6164),'原始字段'!C6164,"n.a.")</x:f>
        <x:v>3645872820</x:v>
      </x:c>
      <x:c r="F6202" s="8" t="n">
        <x:f>IF(ISNUMBER('原始字段'!C6260),'原始字段'!C6260,"n.a.")</x:f>
        <x:v>3639872820</x:v>
      </x:c>
      <x:c r="G6202" s="8" t="n">
        <x:f>IF(COUNT(E6202:F6202)=2,F6202-E6202,"n.a.")</x:f>
        <x:v>-6000000</x:v>
      </x:c>
      <x:c r="H6202" s="9" t="n">
        <x:f>IF(ISNUMBER('原始字段'!D6260),'原始字段'!D6260,"n.a.")</x:f>
        <x:v>1.7936</x:v>
      </x:c>
      <x:c r="I6202" s="9" t="n">
        <x:f>IF(COUNT(G6202:H6202)=2,G6202*H6202/100000000,"n.a.")</x:f>
        <x:v>-0.107616</x:v>
      </x:c>
      <x:c r="J6202" s="1" t="str">
        <x:v>日频齐全；折算事件未独立核实</x:v>
      </x:c>
    </x:row>
    <x:row r="6203" ht="25" customHeight="1">
      <x:c r="A6203" s="1" t="str">
        <x:v>创业板指</x:v>
      </x:c>
      <x:c r="B6203" s="1" t="str">
        <x:v>159821.SZ</x:v>
      </x:c>
      <x:c r="C6203" s="1" t="str">
        <x:v>中银证券创业板ETF</x:v>
      </x:c>
      <x:c r="D6203" s="7" t="d">
        <x:v>2026-08-31T00:00:00.000Z</x:v>
      </x:c>
      <x:c r="E6203" s="8" t="n">
        <x:f>IF(ISNUMBER('原始字段'!C6148),'原始字段'!C6148,"n.a.")</x:f>
        <x:v>64620000</x:v>
      </x:c>
      <x:c r="F6203" s="8" t="n">
        <x:f>IF(ISNUMBER('原始字段'!C6244),'原始字段'!C6244,"n.a.")</x:f>
        <x:v>65920000</x:v>
      </x:c>
      <x:c r="G6203" s="8" t="n">
        <x:f>IF(COUNT(E6203:F6203)=2,F6203-E6203,"n.a.")</x:f>
        <x:v>1300000</x:v>
      </x:c>
      <x:c r="H6203" s="9" t="n">
        <x:f>IF(ISNUMBER('原始字段'!D6244),'原始字段'!D6244,"n.a.")</x:f>
        <x:v>1.2962</x:v>
      </x:c>
      <x:c r="I6203" s="9" t="n">
        <x:f>IF(COUNT(G6203:H6203)=2,G6203*H6203/100000000,"n.a.")</x:f>
        <x:v>0.0168506</x:v>
      </x:c>
      <x:c r="J6203" s="1" t="str">
        <x:v>日频齐全；折算事件未独立核实</x:v>
      </x:c>
    </x:row>
    <x:row r="6204" ht="25" customHeight="1">
      <x:c r="A6204" s="1" t="str">
        <x:v>创业板指</x:v>
      </x:c>
      <x:c r="B6204" s="1" t="str">
        <x:v>159956.SZ</x:v>
      </x:c>
      <x:c r="C6204" s="1" t="str">
        <x:v>建信创业板ETF</x:v>
      </x:c>
      <x:c r="D6204" s="7" t="d">
        <x:v>2026-08-31T00:00:00.000Z</x:v>
      </x:c>
      <x:c r="E6204" s="8" t="n">
        <x:f>IF(ISNUMBER('原始字段'!C6158),'原始字段'!C6158,"n.a.")</x:f>
        <x:v>47978674</x:v>
      </x:c>
      <x:c r="F6204" s="8" t="n">
        <x:f>IF(ISNUMBER('原始字段'!C6254),'原始字段'!C6254,"n.a.")</x:f>
        <x:v>47978674</x:v>
      </x:c>
      <x:c r="G6204" s="8" t="n">
        <x:f>IF(COUNT(E6204:F6204)=2,F6204-E6204,"n.a.")</x:f>
        <x:v>0</x:v>
      </x:c>
      <x:c r="H6204" s="9" t="n">
        <x:f>IF(ISNUMBER('原始字段'!D6254),'原始字段'!D6254,"n.a.")</x:f>
        <x:v>2.1886</x:v>
      </x:c>
      <x:c r="I6204" s="9" t="n">
        <x:f>IF(COUNT(G6204:H6204)=2,G6204*H6204/100000000,"n.a.")</x:f>
        <x:v>0</x:v>
      </x:c>
      <x:c r="J6204" s="1" t="str">
        <x:v>日频齐全；折算事件未独立核实</x:v>
      </x:c>
    </x:row>
    <x:row r="6205" ht="25" customHeight="1">
      <x:c r="A6205" s="1" t="str">
        <x:v>创业板指</x:v>
      </x:c>
      <x:c r="B6205" s="1" t="str">
        <x:v>159908.SZ</x:v>
      </x:c>
      <x:c r="C6205" s="1" t="str">
        <x:v>博时创业板ETF</x:v>
      </x:c>
      <x:c r="D6205" s="7" t="d">
        <x:v>2026-08-31T00:00:00.000Z</x:v>
      </x:c>
      <x:c r="E6205" s="8" t="n">
        <x:f>IF(ISNUMBER('原始字段'!C6150),'原始字段'!C6150,"n.a.")</x:f>
        <x:v>317229029</x:v>
      </x:c>
      <x:c r="F6205" s="8" t="n">
        <x:f>IF(ISNUMBER('原始字段'!C6246),'原始字段'!C6246,"n.a.")</x:f>
        <x:v>317229029</x:v>
      </x:c>
      <x:c r="G6205" s="8" t="n">
        <x:f>IF(COUNT(E6205:F6205)=2,F6205-E6205,"n.a.")</x:f>
        <x:v>0</x:v>
      </x:c>
      <x:c r="H6205" s="9" t="n">
        <x:f>IF(ISNUMBER('原始字段'!D6246),'原始字段'!D6246,"n.a.")</x:f>
        <x:v>3.2244</x:v>
      </x:c>
      <x:c r="I6205" s="9" t="n">
        <x:f>IF(COUNT(G6205:H6205)=2,G6205*H6205/100000000,"n.a.")</x:f>
        <x:v>0</x:v>
      </x:c>
      <x:c r="J6205" s="1" t="str">
        <x:v>日频齐全；折算事件未独立核实</x:v>
      </x:c>
    </x:row>
    <x:row r="6206" ht="25" customHeight="1">
      <x:c r="A6206" s="1" t="str">
        <x:v>创业板指</x:v>
      </x:c>
      <x:c r="B6206" s="1" t="str">
        <x:v>159952.SZ</x:v>
      </x:c>
      <x:c r="C6206" s="1" t="str">
        <x:v>广发创业板ETF</x:v>
      </x:c>
      <x:c r="D6206" s="7" t="d">
        <x:v>2026-08-31T00:00:00.000Z</x:v>
      </x:c>
      <x:c r="E6206" s="8" t="n">
        <x:f>IF(ISNUMBER('原始字段'!C6157),'原始字段'!C6157,"n.a.")</x:f>
        <x:v>5439484929</x:v>
      </x:c>
      <x:c r="F6206" s="8" t="n">
        <x:f>IF(ISNUMBER('原始字段'!C6253),'原始字段'!C6253,"n.a.")</x:f>
        <x:v>5424184929</x:v>
      </x:c>
      <x:c r="G6206" s="8" t="n">
        <x:f>IF(COUNT(E6206:F6206)=2,F6206-E6206,"n.a.")</x:f>
        <x:v>-15300000</x:v>
      </x:c>
      <x:c r="H6206" s="9" t="n">
        <x:f>IF(ISNUMBER('原始字段'!D6253),'原始字段'!D6253,"n.a.")</x:f>
        <x:v>2.0991</x:v>
      </x:c>
      <x:c r="I6206" s="9" t="n">
        <x:f>IF(COUNT(G6206:H6206)=2,G6206*H6206/100000000,"n.a.")</x:f>
        <x:v>-0.3211623</x:v>
      </x:c>
      <x:c r="J6206" s="1" t="str">
        <x:v>日频齐全；折算事件未独立核实</x:v>
      </x:c>
    </x:row>
    <x:row r="6207" ht="25" customHeight="1">
      <x:c r="A6207" s="1" t="str">
        <x:v>创业板指</x:v>
      </x:c>
      <x:c r="B6207" s="1" t="str">
        <x:v>159247.SZ</x:v>
      </x:c>
      <x:c r="C6207" s="1" t="str">
        <x:v>汇添富创业板ETF</x:v>
      </x:c>
      <x:c r="D6207" s="7" t="d">
        <x:v>2026-08-31T00:00:00.000Z</x:v>
      </x:c>
      <x:c r="E6207" s="8" t="n">
        <x:f>IF(ISNUMBER('原始字段'!C6131),'原始字段'!C6131,"n.a.")</x:f>
        <x:v>457984966</x:v>
      </x:c>
      <x:c r="F6207" s="8" t="n">
        <x:f>IF(ISNUMBER('原始字段'!C6227),'原始字段'!C6227,"n.a.")</x:f>
        <x:v>465984966</x:v>
      </x:c>
      <x:c r="G6207" s="8" t="n">
        <x:f>IF(COUNT(E6207:F6207)=2,F6207-E6207,"n.a.")</x:f>
        <x:v>8000000</x:v>
      </x:c>
      <x:c r="H6207" s="9" t="n">
        <x:f>IF(ISNUMBER('原始字段'!D6227),'原始字段'!D6227,"n.a.")</x:f>
        <x:v>1.033</x:v>
      </x:c>
      <x:c r="I6207" s="9" t="n">
        <x:f>IF(COUNT(G6207:H6207)=2,G6207*H6207/100000000,"n.a.")</x:f>
        <x:v>0.08263999999999999</x:v>
      </x:c>
      <x:c r="J6207" s="1" t="str">
        <x:v>日频齐全；折算事件未独立核实</x:v>
      </x:c>
    </x:row>
    <x:row r="6208" ht="25" customHeight="1">
      <x:c r="A6208" s="1" t="str">
        <x:v>创业板指</x:v>
      </x:c>
      <x:c r="B6208" s="1" t="str">
        <x:v>159948.SZ</x:v>
      </x:c>
      <x:c r="C6208" s="1" t="str">
        <x:v>南方创业板ETF</x:v>
      </x:c>
      <x:c r="D6208" s="7" t="d">
        <x:v>2026-08-31T00:00:00.000Z</x:v>
      </x:c>
      <x:c r="E6208" s="8" t="n">
        <x:f>IF(ISNUMBER('原始字段'!C6156),'原始字段'!C6156,"n.a.")</x:f>
        <x:v>1178697720</x:v>
      </x:c>
      <x:c r="F6208" s="8" t="n">
        <x:f>IF(ISNUMBER('原始字段'!C6252),'原始字段'!C6252,"n.a.")</x:f>
        <x:v>1176697720</x:v>
      </x:c>
      <x:c r="G6208" s="8" t="n">
        <x:f>IF(COUNT(E6208:F6208)=2,F6208-E6208,"n.a.")</x:f>
        <x:v>-2000000</x:v>
      </x:c>
      <x:c r="H6208" s="9" t="n">
        <x:f>IF(ISNUMBER('原始字段'!D6252),'原始字段'!D6252,"n.a.")</x:f>
        <x:v>3.8172</x:v>
      </x:c>
      <x:c r="I6208" s="9" t="n">
        <x:f>IF(COUNT(G6208:H6208)=2,G6208*H6208/100000000,"n.a.")</x:f>
        <x:v>-0.076344</x:v>
      </x:c>
      <x:c r="J6208" s="1" t="str">
        <x:v>日频齐全；折算事件未独立核实</x:v>
      </x:c>
    </x:row>
    <x:row r="6209" ht="25" customHeight="1">
      <x:c r="A6209" s="1" t="str">
        <x:v>创业板指</x:v>
      </x:c>
      <x:c r="B6209" s="1" t="str">
        <x:v>159205.SZ</x:v>
      </x:c>
      <x:c r="C6209" s="1" t="str">
        <x:v>东财创业板ETF</x:v>
      </x:c>
      <x:c r="D6209" s="7" t="d">
        <x:v>2026-08-31T00:00:00.000Z</x:v>
      </x:c>
      <x:c r="E6209" s="8" t="n">
        <x:f>IF(ISNUMBER('原始字段'!C6130),'原始字段'!C6130,"n.a.")</x:f>
        <x:v>581056064</x:v>
      </x:c>
      <x:c r="F6209" s="8" t="n">
        <x:f>IF(ISNUMBER('原始字段'!C6226),'原始字段'!C6226,"n.a.")</x:f>
        <x:v>583056064</x:v>
      </x:c>
      <x:c r="G6209" s="8" t="n">
        <x:f>IF(COUNT(E6209:F6209)=2,F6209-E6209,"n.a.")</x:f>
        <x:v>2000000</x:v>
      </x:c>
      <x:c r="H6209" s="9" t="n">
        <x:f>IF(ISNUMBER('原始字段'!D6226),'原始字段'!D6226,"n.a.")</x:f>
        <x:v>1.6903</x:v>
      </x:c>
      <x:c r="I6209" s="9" t="n">
        <x:f>IF(COUNT(G6209:H6209)=2,G6209*H6209/100000000,"n.a.")</x:f>
        <x:v>0.033806</x:v>
      </x:c>
      <x:c r="J6209" s="1" t="str">
        <x:v>日频齐全；折算事件未独立核实</x:v>
      </x:c>
    </x:row>
    <x:row r="6210" ht="25" customHeight="1">
      <x:c r="A6210" s="1" t="str">
        <x:v>科创50</x:v>
      </x:c>
      <x:c r="B6210" s="1" t="str">
        <x:v>588940.SH</x:v>
      </x:c>
      <x:c r="C6210" s="1" t="str">
        <x:v>富国上证科创板50成份ETF</x:v>
      </x:c>
      <x:c r="D6210" s="7" t="d">
        <x:v>2026-08-31T00:00:00.000Z</x:v>
      </x:c>
      <x:c r="E6210" s="8" t="n">
        <x:f>IF(ISNUMBER('原始字段'!C6221),'原始字段'!C6221,"n.a.")</x:f>
        <x:v>2912840000</x:v>
      </x:c>
      <x:c r="F6210" s="8" t="n">
        <x:f>IF(ISNUMBER('原始字段'!C6317),'原始字段'!C6317,"n.a.")</x:f>
        <x:v>2882840000</x:v>
      </x:c>
      <x:c r="G6210" s="8" t="n">
        <x:f>IF(COUNT(E6210:F6210)=2,F6210-E6210,"n.a.")</x:f>
        <x:v>-30000000</x:v>
      </x:c>
      <x:c r="H6210" s="9" t="n">
        <x:f>IF(ISNUMBER('原始字段'!D6317),'原始字段'!D6317,"n.a.")</x:f>
        <x:v>0.8725</x:v>
      </x:c>
      <x:c r="I6210" s="9" t="n">
        <x:f>IF(COUNT(G6210:H6210)=2,G6210*H6210/100000000,"n.a.")</x:f>
        <x:v>-0.26175</x:v>
      </x:c>
      <x:c r="J6210" s="1" t="str">
        <x:v>日频齐全；折算事件未独立核实</x:v>
      </x:c>
    </x:row>
    <x:row r="6211" ht="25" customHeight="1">
      <x:c r="A6211" s="1" t="str">
        <x:v>科创50</x:v>
      </x:c>
      <x:c r="B6211" s="1" t="str">
        <x:v>589150.SH</x:v>
      </x:c>
      <x:c r="C6211" s="1" t="str">
        <x:v>平安上证科创板50成份ETF</x:v>
      </x:c>
      <x:c r="D6211" s="7" t="d">
        <x:v>2026-08-31T00:00:00.000Z</x:v>
      </x:c>
      <x:c r="E6211" s="8" t="n">
        <x:f>IF(ISNUMBER('原始字段'!C6223),'原始字段'!C6223,"n.a.")</x:f>
        <x:v>803437200</x:v>
      </x:c>
      <x:c r="F6211" s="8" t="n">
        <x:f>IF(ISNUMBER('原始字段'!C6319),'原始字段'!C6319,"n.a.")</x:f>
        <x:v>805437200</x:v>
      </x:c>
      <x:c r="G6211" s="8" t="n">
        <x:f>IF(COUNT(E6211:F6211)=2,F6211-E6211,"n.a.")</x:f>
        <x:v>2000000</x:v>
      </x:c>
      <x:c r="H6211" s="9" t="n">
        <x:f>IF(ISNUMBER('原始字段'!D6319),'原始字段'!D6319,"n.a.")</x:f>
        <x:v>1.2193</x:v>
      </x:c>
      <x:c r="I6211" s="9" t="n">
        <x:f>IF(COUNT(G6211:H6211)=2,G6211*H6211/100000000,"n.a.")</x:f>
        <x:v>0.024386</x:v>
      </x:c>
      <x:c r="J6211" s="1" t="str">
        <x:v>日频齐全；折算事件未独立核实</x:v>
      </x:c>
    </x:row>
    <x:row r="6212" ht="25" customHeight="1">
      <x:c r="A6212" s="1" t="str">
        <x:v>科创50</x:v>
      </x:c>
      <x:c r="B6212" s="1" t="str">
        <x:v>588150.SH</x:v>
      </x:c>
      <x:c r="C6212" s="1" t="str">
        <x:v>南方上证科创板50成份ETF</x:v>
      </x:c>
      <x:c r="D6212" s="7" t="d">
        <x:v>2026-08-31T00:00:00.000Z</x:v>
      </x:c>
      <x:c r="E6212" s="8" t="n">
        <x:f>IF(ISNUMBER('原始字段'!C6215),'原始字段'!C6215,"n.a.")</x:f>
        <x:v>380432600</x:v>
      </x:c>
      <x:c r="F6212" s="8" t="n">
        <x:f>IF(ISNUMBER('原始字段'!C6311),'原始字段'!C6311,"n.a.")</x:f>
        <x:v>383932600</x:v>
      </x:c>
      <x:c r="G6212" s="8" t="n">
        <x:f>IF(COUNT(E6212:F6212)=2,F6212-E6212,"n.a.")</x:f>
        <x:v>3500000</x:v>
      </x:c>
      <x:c r="H6212" s="9" t="n">
        <x:f>IF(ISNUMBER('原始字段'!D6311),'原始字段'!D6311,"n.a.")</x:f>
        <x:v>1.1979</x:v>
      </x:c>
      <x:c r="I6212" s="9" t="n">
        <x:f>IF(COUNT(G6212:H6212)=2,G6212*H6212/100000000,"n.a.")</x:f>
        <x:v>0.0419265</x:v>
      </x:c>
      <x:c r="J6212" s="1" t="str">
        <x:v>日频齐全；折算事件未独立核实</x:v>
      </x:c>
    </x:row>
    <x:row r="6213" ht="25" customHeight="1">
      <x:c r="A6213" s="1" t="str">
        <x:v>科创50</x:v>
      </x:c>
      <x:c r="B6213" s="1" t="str">
        <x:v>588000.SH</x:v>
      </x:c>
      <x:c r="C6213" s="1" t="str">
        <x:v>华夏上证科创板50ETF</x:v>
      </x:c>
      <x:c r="D6213" s="7" t="d">
        <x:v>2026-08-31T00:00:00.000Z</x:v>
      </x:c>
      <x:c r="E6213" s="8" t="n">
        <x:f>IF(ISNUMBER('原始字段'!C6209),'原始字段'!C6209,"n.a.")</x:f>
        <x:v>50336668200</x:v>
      </x:c>
      <x:c r="F6213" s="8" t="n">
        <x:f>IF(ISNUMBER('原始字段'!C6305),'原始字段'!C6305,"n.a.")</x:f>
        <x:v>50540668200</x:v>
      </x:c>
      <x:c r="G6213" s="8" t="n">
        <x:f>IF(COUNT(E6213:F6213)=2,F6213-E6213,"n.a.")</x:f>
        <x:v>204000000</x:v>
      </x:c>
      <x:c r="H6213" s="9" t="n">
        <x:f>IF(ISNUMBER('原始字段'!D6305),'原始字段'!D6305,"n.a.")</x:f>
        <x:v>1.779</x:v>
      </x:c>
      <x:c r="I6213" s="9" t="n">
        <x:f>IF(COUNT(G6213:H6213)=2,G6213*H6213/100000000,"n.a.")</x:f>
        <x:v>3.62916</x:v>
      </x:c>
      <x:c r="J6213" s="1" t="str">
        <x:v>日频齐全；折算事件未独立核实</x:v>
      </x:c>
    </x:row>
    <x:row r="6214" ht="25" customHeight="1">
      <x:c r="A6214" s="1" t="str">
        <x:v>科创50</x:v>
      </x:c>
      <x:c r="B6214" s="1" t="str">
        <x:v>589850.SH</x:v>
      </x:c>
      <x:c r="C6214" s="1" t="str">
        <x:v>东财上证科创板50成份ETF</x:v>
      </x:c>
      <x:c r="D6214" s="7" t="d">
        <x:v>2026-08-31T00:00:00.000Z</x:v>
      </x:c>
      <x:c r="E6214" s="8" t="n">
        <x:f>IF(ISNUMBER('原始字段'!C6225),'原始字段'!C6225,"n.a.")</x:f>
        <x:v>709057000</x:v>
      </x:c>
      <x:c r="F6214" s="8" t="n">
        <x:f>IF(ISNUMBER('原始字段'!C6321),'原始字段'!C6321,"n.a.")</x:f>
        <x:v>712057000</x:v>
      </x:c>
      <x:c r="G6214" s="8" t="n">
        <x:f>IF(COUNT(E6214:F6214)=2,F6214-E6214,"n.a.")</x:f>
        <x:v>3000000</x:v>
      </x:c>
      <x:c r="H6214" s="9" t="n">
        <x:f>IF(ISNUMBER('原始字段'!D6321),'原始字段'!D6321,"n.a.")</x:f>
        <x:v>1.6187</x:v>
      </x:c>
      <x:c r="I6214" s="9" t="n">
        <x:f>IF(COUNT(G6214:H6214)=2,G6214*H6214/100000000,"n.a.")</x:f>
        <x:v>0.048561</x:v>
      </x:c>
      <x:c r="J6214" s="1" t="str">
        <x:v>日频齐全；折算事件未独立核实</x:v>
      </x:c>
    </x:row>
    <x:row r="6215" ht="25" customHeight="1">
      <x:c r="A6215" s="1" t="str">
        <x:v>科创50</x:v>
      </x:c>
      <x:c r="B6215" s="1" t="str">
        <x:v>588840.SH</x:v>
      </x:c>
      <x:c r="C6215" s="1" t="str">
        <x:v>万家上证科创板50成份ETF</x:v>
      </x:c>
      <x:c r="D6215" s="7" t="d">
        <x:v>2026-08-31T00:00:00.000Z</x:v>
      </x:c>
      <x:c r="E6215" s="8" t="n">
        <x:f>IF(ISNUMBER('原始字段'!C6219),'原始字段'!C6219,"n.a.")</x:f>
        <x:v>58236000</x:v>
      </x:c>
      <x:c r="F6215" s="8" t="n">
        <x:f>IF(ISNUMBER('原始字段'!C6315),'原始字段'!C6315,"n.a.")</x:f>
        <x:v>58236000</x:v>
      </x:c>
      <x:c r="G6215" s="8" t="n">
        <x:f>IF(COUNT(E6215:F6215)=2,F6215-E6215,"n.a.")</x:f>
        <x:v>0</x:v>
      </x:c>
      <x:c r="H6215" s="9" t="n">
        <x:f>IF(ISNUMBER('原始字段'!D6315),'原始字段'!D6315,"n.a.")</x:f>
        <x:v>1.5603</x:v>
      </x:c>
      <x:c r="I6215" s="9" t="n">
        <x:f>IF(COUNT(G6215:H6215)=2,G6215*H6215/100000000,"n.a.")</x:f>
        <x:v>0</x:v>
      </x:c>
      <x:c r="J6215" s="1" t="str">
        <x:v>日频齐全；折算事件未独立核实</x:v>
      </x:c>
    </x:row>
    <x:row r="6216" ht="25" customHeight="1">
      <x:c r="A6216" s="1" t="str">
        <x:v>科创50</x:v>
      </x:c>
      <x:c r="B6216" s="1" t="str">
        <x:v>588040.SH</x:v>
      </x:c>
      <x:c r="C6216" s="1" t="str">
        <x:v>鹏华上证科创板50成份ETF</x:v>
      </x:c>
      <x:c r="D6216" s="7" t="d">
        <x:v>2026-08-31T00:00:00.000Z</x:v>
      </x:c>
      <x:c r="E6216" s="8" t="n">
        <x:f>IF(ISNUMBER('原始字段'!C6210),'原始字段'!C6210,"n.a.")</x:f>
        <x:v>125889000</x:v>
      </x:c>
      <x:c r="F6216" s="8" t="n">
        <x:f>IF(ISNUMBER('原始字段'!C6306),'原始字段'!C6306,"n.a.")</x:f>
        <x:v>125889000</x:v>
      </x:c>
      <x:c r="G6216" s="8" t="n">
        <x:f>IF(COUNT(E6216:F6216)=2,F6216-E6216,"n.a.")</x:f>
        <x:v>0</x:v>
      </x:c>
      <x:c r="H6216" s="9" t="n">
        <x:f>IF(ISNUMBER('原始字段'!D6306),'原始字段'!D6306,"n.a.")</x:f>
        <x:v>1.7134</x:v>
      </x:c>
      <x:c r="I6216" s="9" t="n">
        <x:f>IF(COUNT(G6216:H6216)=2,G6216*H6216/100000000,"n.a.")</x:f>
        <x:v>0</x:v>
      </x:c>
      <x:c r="J6216" s="1" t="str">
        <x:v>日频齐全；折算事件未独立核实</x:v>
      </x:c>
    </x:row>
    <x:row r="6217" ht="25" customHeight="1">
      <x:c r="A6217" s="1" t="str">
        <x:v>科创50</x:v>
      </x:c>
      <x:c r="B6217" s="1" t="str">
        <x:v>588280.SH</x:v>
      </x:c>
      <x:c r="C6217" s="1" t="str">
        <x:v>华安上证科创板50ETF</x:v>
      </x:c>
      <x:c r="D6217" s="7" t="d">
        <x:v>2026-08-31T00:00:00.000Z</x:v>
      </x:c>
      <x:c r="E6217" s="8" t="n">
        <x:f>IF(ISNUMBER('原始字段'!C6217),'原始字段'!C6217,"n.a.")</x:f>
        <x:v>376121000</x:v>
      </x:c>
      <x:c r="F6217" s="8" t="n">
        <x:f>IF(ISNUMBER('原始字段'!C6313),'原始字段'!C6313,"n.a.")</x:f>
        <x:v>376121000</x:v>
      </x:c>
      <x:c r="G6217" s="8" t="n">
        <x:f>IF(COUNT(E6217:F6217)=2,F6217-E6217,"n.a.")</x:f>
        <x:v>0</x:v>
      </x:c>
      <x:c r="H6217" s="9" t="n">
        <x:f>IF(ISNUMBER('原始字段'!D6313),'原始字段'!D6313,"n.a.")</x:f>
        <x:v>1.2122</x:v>
      </x:c>
      <x:c r="I6217" s="9" t="n">
        <x:f>IF(COUNT(G6217:H6217)=2,G6217*H6217/100000000,"n.a.")</x:f>
        <x:v>0</x:v>
      </x:c>
      <x:c r="J6217" s="1" t="str">
        <x:v>日频齐全；折算事件未独立核实</x:v>
      </x:c>
    </x:row>
    <x:row r="6218" ht="25" customHeight="1">
      <x:c r="A6218" s="1" t="str">
        <x:v>科创50</x:v>
      </x:c>
      <x:c r="B6218" s="1" t="str">
        <x:v>589360.SH</x:v>
      </x:c>
      <x:c r="C6218" s="1" t="str">
        <x:v>国泰上证科创板50成份ETF</x:v>
      </x:c>
      <x:c r="D6218" s="7" t="d">
        <x:v>2026-08-31T00:00:00.000Z</x:v>
      </x:c>
      <x:c r="E6218" s="8" t="n">
        <x:f>IF(ISNUMBER('原始字段'!C6224),'原始字段'!C6224,"n.a.")</x:f>
        <x:v>2663174000</x:v>
      </x:c>
      <x:c r="F6218" s="8" t="n">
        <x:f>IF(ISNUMBER('原始字段'!C6320),'原始字段'!C6320,"n.a.")</x:f>
        <x:v>2663174000</x:v>
      </x:c>
      <x:c r="G6218" s="8" t="n">
        <x:f>IF(COUNT(E6218:F6218)=2,F6218-E6218,"n.a.")</x:f>
        <x:v>0</x:v>
      </x:c>
      <x:c r="H6218" s="9" t="n">
        <x:f>IF(ISNUMBER('原始字段'!D6320),'原始字段'!D6320,"n.a.")</x:f>
        <x:v>0.87</x:v>
      </x:c>
      <x:c r="I6218" s="9" t="n">
        <x:f>IF(COUNT(G6218:H6218)=2,G6218*H6218/100000000,"n.a.")</x:f>
        <x:v>0</x:v>
      </x:c>
      <x:c r="J6218" s="1" t="str">
        <x:v>日频齐全；折算事件未独立核实</x:v>
      </x:c>
    </x:row>
    <x:row r="6219" ht="25" customHeight="1">
      <x:c r="A6219" s="1" t="str">
        <x:v>科创50</x:v>
      </x:c>
      <x:c r="B6219" s="1" t="str">
        <x:v>588950.SH</x:v>
      </x:c>
      <x:c r="C6219" s="1" t="str">
        <x:v>景顺长城上证科创板50成份ETF</x:v>
      </x:c>
      <x:c r="D6219" s="7" t="d">
        <x:v>2026-08-31T00:00:00.000Z</x:v>
      </x:c>
      <x:c r="E6219" s="8" t="n">
        <x:f>IF(ISNUMBER('原始字段'!C6222),'原始字段'!C6222,"n.a.")</x:f>
        <x:v>671729700</x:v>
      </x:c>
      <x:c r="F6219" s="8" t="n">
        <x:f>IF(ISNUMBER('原始字段'!C6318),'原始字段'!C6318,"n.a.")</x:f>
        <x:v>671729700</x:v>
      </x:c>
      <x:c r="G6219" s="8" t="n">
        <x:f>IF(COUNT(E6219:F6219)=2,F6219-E6219,"n.a.")</x:f>
        <x:v>0</x:v>
      </x:c>
      <x:c r="H6219" s="9" t="n">
        <x:f>IF(ISNUMBER('原始字段'!D6318),'原始字段'!D6318,"n.a.")</x:f>
        <x:v>1.7634</x:v>
      </x:c>
      <x:c r="I6219" s="9" t="n">
        <x:f>IF(COUNT(G6219:H6219)=2,G6219*H6219/100000000,"n.a.")</x:f>
        <x:v>0</x:v>
      </x:c>
      <x:c r="J6219" s="1" t="str">
        <x:v>日频齐全；折算事件未独立核实</x:v>
      </x:c>
    </x:row>
    <x:row r="6220" ht="25" customHeight="1">
      <x:c r="A6220" s="1" t="str">
        <x:v>科创50</x:v>
      </x:c>
      <x:c r="B6220" s="1" t="str">
        <x:v>588080.SH</x:v>
      </x:c>
      <x:c r="C6220" s="1" t="str">
        <x:v>易方达上证科创板50ETF</x:v>
      </x:c>
      <x:c r="D6220" s="7" t="d">
        <x:v>2026-08-31T00:00:00.000Z</x:v>
      </x:c>
      <x:c r="E6220" s="8" t="n">
        <x:f>IF(ISNUMBER('原始字段'!C6213),'原始字段'!C6213,"n.a.")</x:f>
        <x:v>24631628100</x:v>
      </x:c>
      <x:c r="F6220" s="8" t="n">
        <x:f>IF(ISNUMBER('原始字段'!C6309),'原始字段'!C6309,"n.a.")</x:f>
        <x:v>24700628100</x:v>
      </x:c>
      <x:c r="G6220" s="8" t="n">
        <x:f>IF(COUNT(E6220:F6220)=2,F6220-E6220,"n.a.")</x:f>
        <x:v>69000000</x:v>
      </x:c>
      <x:c r="H6220" s="9" t="n">
        <x:f>IF(ISNUMBER('原始字段'!D6309),'原始字段'!D6309,"n.a.")</x:f>
        <x:v>1.7244</x:v>
      </x:c>
      <x:c r="I6220" s="9" t="n">
        <x:f>IF(COUNT(G6220:H6220)=2,G6220*H6220/100000000,"n.a.")</x:f>
        <x:v>1.189836</x:v>
      </x:c>
      <x:c r="J6220" s="1" t="str">
        <x:v>日频齐全；折算事件未独立核实</x:v>
      </x:c>
    </x:row>
    <x:row r="6221" ht="25" customHeight="1">
      <x:c r="A6221" s="1" t="str">
        <x:v>科创50</x:v>
      </x:c>
      <x:c r="B6221" s="1" t="str">
        <x:v>588060.SH</x:v>
      </x:c>
      <x:c r="C6221" s="1" t="str">
        <x:v>广发上证科创板50ETF</x:v>
      </x:c>
      <x:c r="D6221" s="7" t="d">
        <x:v>2026-08-31T00:00:00.000Z</x:v>
      </x:c>
      <x:c r="E6221" s="8" t="n">
        <x:f>IF(ISNUMBER('原始字段'!C6212),'原始字段'!C6212,"n.a.")</x:f>
        <x:v>7201140000</x:v>
      </x:c>
      <x:c r="F6221" s="8" t="n">
        <x:f>IF(ISNUMBER('原始字段'!C6308),'原始字段'!C6308,"n.a.")</x:f>
        <x:v>7183140000</x:v>
      </x:c>
      <x:c r="G6221" s="8" t="n">
        <x:f>IF(COUNT(E6221:F6221)=2,F6221-E6221,"n.a.")</x:f>
        <x:v>-18000000</x:v>
      </x:c>
      <x:c r="H6221" s="9" t="n">
        <x:f>IF(ISNUMBER('原始字段'!D6308),'原始字段'!D6308,"n.a.")</x:f>
        <x:v>1.0702</x:v>
      </x:c>
      <x:c r="I6221" s="9" t="n">
        <x:f>IF(COUNT(G6221:H6221)=2,G6221*H6221/100000000,"n.a.")</x:f>
        <x:v>-0.192636</x:v>
      </x:c>
      <x:c r="J6221" s="1" t="str">
        <x:v>日频齐全；折算事件未独立核实</x:v>
      </x:c>
    </x:row>
    <x:row r="6222" ht="25" customHeight="1">
      <x:c r="A6222" s="1" t="str">
        <x:v>科创50</x:v>
      </x:c>
      <x:c r="B6222" s="1" t="str">
        <x:v>588870.SH</x:v>
      </x:c>
      <x:c r="C6222" s="1" t="str">
        <x:v>汇添富上证科创板50成份ETF</x:v>
      </x:c>
      <x:c r="D6222" s="7" t="d">
        <x:v>2026-08-31T00:00:00.000Z</x:v>
      </x:c>
      <x:c r="E6222" s="8" t="n">
        <x:f>IF(ISNUMBER('原始字段'!C6220),'原始字段'!C6220,"n.a.")</x:f>
        <x:v>776552000</x:v>
      </x:c>
      <x:c r="F6222" s="8" t="n">
        <x:f>IF(ISNUMBER('原始字段'!C6316),'原始字段'!C6316,"n.a.")</x:f>
        <x:v>782552000</x:v>
      </x:c>
      <x:c r="G6222" s="8" t="n">
        <x:f>IF(COUNT(E6222:F6222)=2,F6222-E6222,"n.a.")</x:f>
        <x:v>6000000</x:v>
      </x:c>
      <x:c r="H6222" s="9" t="n">
        <x:f>IF(ISNUMBER('原始字段'!D6316),'原始字段'!D6316,"n.a.")</x:f>
        <x:v>1.7097</x:v>
      </x:c>
      <x:c r="I6222" s="9" t="n">
        <x:f>IF(COUNT(G6222:H6222)=2,G6222*H6222/100000000,"n.a.")</x:f>
        <x:v>0.102582</x:v>
      </x:c>
      <x:c r="J6222" s="1" t="str">
        <x:v>日频齐全；折算事件未独立核实</x:v>
      </x:c>
    </x:row>
    <x:row r="6223" ht="25" customHeight="1">
      <x:c r="A6223" s="1" t="str">
        <x:v>科创50</x:v>
      </x:c>
      <x:c r="B6223" s="1" t="str">
        <x:v>588720.SH</x:v>
      </x:c>
      <x:c r="C6223" s="1" t="str">
        <x:v>中银上证科创板50成份ETF</x:v>
      </x:c>
      <x:c r="D6223" s="7" t="d">
        <x:v>2026-08-31T00:00:00.000Z</x:v>
      </x:c>
      <x:c r="E6223" s="8" t="n">
        <x:f>IF(ISNUMBER('原始字段'!C6218),'原始字段'!C6218,"n.a.")</x:f>
        <x:v>109741800</x:v>
      </x:c>
      <x:c r="F6223" s="8" t="n">
        <x:f>IF(ISNUMBER('原始字段'!C6314),'原始字段'!C6314,"n.a.")</x:f>
        <x:v>109741800</x:v>
      </x:c>
      <x:c r="G6223" s="8" t="n">
        <x:f>IF(COUNT(E6223:F6223)=2,F6223-E6223,"n.a.")</x:f>
        <x:v>0</x:v>
      </x:c>
      <x:c r="H6223" s="9" t="n">
        <x:f>IF(ISNUMBER('原始字段'!D6314),'原始字段'!D6314,"n.a.")</x:f>
        <x:v>1.718</x:v>
      </x:c>
      <x:c r="I6223" s="9" t="n">
        <x:f>IF(COUNT(G6223:H6223)=2,G6223*H6223/100000000,"n.a.")</x:f>
        <x:v>0</x:v>
      </x:c>
      <x:c r="J6223" s="1" t="str">
        <x:v>日频齐全；折算事件未独立核实</x:v>
      </x:c>
    </x:row>
    <x:row r="6224" ht="25" customHeight="1">
      <x:c r="A6224" s="1" t="str">
        <x:v>科创50</x:v>
      </x:c>
      <x:c r="B6224" s="1" t="str">
        <x:v>588090.SH</x:v>
      </x:c>
      <x:c r="C6224" s="1" t="str">
        <x:v>华泰柏瑞上证科创板50ETF</x:v>
      </x:c>
      <x:c r="D6224" s="7" t="d">
        <x:v>2026-08-31T00:00:00.000Z</x:v>
      </x:c>
      <x:c r="E6224" s="8" t="n">
        <x:f>IF(ISNUMBER('原始字段'!C6214),'原始字段'!C6214,"n.a.")</x:f>
        <x:v>2958072800</x:v>
      </x:c>
      <x:c r="F6224" s="8" t="n">
        <x:f>IF(ISNUMBER('原始字段'!C6310),'原始字段'!C6310,"n.a.")</x:f>
        <x:v>2988072800</x:v>
      </x:c>
      <x:c r="G6224" s="8" t="n">
        <x:f>IF(COUNT(E6224:F6224)=2,F6224-E6224,"n.a.")</x:f>
        <x:v>30000000</x:v>
      </x:c>
      <x:c r="H6224" s="9" t="n">
        <x:f>IF(ISNUMBER('原始字段'!D6310),'原始字段'!D6310,"n.a.")</x:f>
        <x:v>1.734</x:v>
      </x:c>
      <x:c r="I6224" s="9" t="n">
        <x:f>IF(COUNT(G6224:H6224)=2,G6224*H6224/100000000,"n.a.")</x:f>
        <x:v>0.5202</x:v>
      </x:c>
      <x:c r="J6224" s="1" t="str">
        <x:v>日频齐全；折算事件未独立核实</x:v>
      </x:c>
    </x:row>
    <x:row r="6225" ht="25" customHeight="1">
      <x:c r="A6225" s="1" t="str">
        <x:v>科创50</x:v>
      </x:c>
      <x:c r="B6225" s="1" t="str">
        <x:v>588180.SH</x:v>
      </x:c>
      <x:c r="C6225" s="1" t="str">
        <x:v>国联安上证科创板50ETF</x:v>
      </x:c>
      <x:c r="D6225" s="7" t="d">
        <x:v>2026-08-31T00:00:00.000Z</x:v>
      </x:c>
      <x:c r="E6225" s="8" t="n">
        <x:f>IF(ISNUMBER('原始字段'!C6216),'原始字段'!C6216,"n.a.")</x:f>
        <x:v>727853700</x:v>
      </x:c>
      <x:c r="F6225" s="8" t="n">
        <x:f>IF(ISNUMBER('原始字段'!C6312),'原始字段'!C6312,"n.a.")</x:f>
        <x:v>731353700</x:v>
      </x:c>
      <x:c r="G6225" s="8" t="n">
        <x:f>IF(COUNT(E6225:F6225)=2,F6225-E6225,"n.a.")</x:f>
        <x:v>3500000</x:v>
      </x:c>
      <x:c r="H6225" s="9" t="n">
        <x:f>IF(ISNUMBER('原始字段'!D6312),'原始字段'!D6312,"n.a.")</x:f>
        <x:v>1.1015</x:v>
      </x:c>
      <x:c r="I6225" s="9" t="n">
        <x:f>IF(COUNT(G6225:H6225)=2,G6225*H6225/100000000,"n.a.")</x:f>
        <x:v>0.038552499999999996</x:v>
      </x:c>
      <x:c r="J6225" s="1" t="str">
        <x:v>日频齐全；折算事件未独立核实</x:v>
      </x:c>
    </x:row>
    <x:row r="6226" ht="25" customHeight="1">
      <x:c r="A6226" s="1" t="str">
        <x:v>科创50</x:v>
      </x:c>
      <x:c r="B6226" s="1" t="str">
        <x:v>588050.SH</x:v>
      </x:c>
      <x:c r="C6226" s="1" t="str">
        <x:v>工银上证科创板50ETF</x:v>
      </x:c>
      <x:c r="D6226" s="7" t="d">
        <x:v>2026-08-31T00:00:00.000Z</x:v>
      </x:c>
      <x:c r="E6226" s="8" t="n">
        <x:f>IF(ISNUMBER('原始字段'!C6211),'原始字段'!C6211,"n.a.")</x:f>
        <x:v>6403241300</x:v>
      </x:c>
      <x:c r="F6226" s="8" t="n">
        <x:f>IF(ISNUMBER('原始字段'!C6307),'原始字段'!C6307,"n.a.")</x:f>
        <x:v>6427241300</x:v>
      </x:c>
      <x:c r="G6226" s="8" t="n">
        <x:f>IF(COUNT(E6226:F6226)=2,F6226-E6226,"n.a.")</x:f>
        <x:v>24000000</x:v>
      </x:c>
      <x:c r="H6226" s="9" t="n">
        <x:f>IF(ISNUMBER('原始字段'!D6307),'原始字段'!D6307,"n.a.")</x:f>
        <x:v>1.728</x:v>
      </x:c>
      <x:c r="I6226" s="9" t="n">
        <x:f>IF(COUNT(G6226:H6226)=2,G6226*H6226/100000000,"n.a.")</x:f>
        <x:v>0.41472</x:v>
      </x:c>
      <x:c r="J6226" s="1" t="str">
        <x:v>日频齐全；折算事件未独立核实</x:v>
      </x:c>
    </x:row>
    <x:row r="6227" ht="25" customHeight="1">
      <x:c r="A6227" s="1" t="str">
        <x:v>沪深300</x:v>
      </x:c>
      <x:c r="B6227" s="1" t="str">
        <x:v>159393.SZ</x:v>
      </x:c>
      <x:c r="C6227" s="1" t="str">
        <x:v>万家沪深300ETF</x:v>
      </x:c>
      <x:c r="D6227" s="7" t="d">
        <x:v>2026-09-01T00:00:00.000Z</x:v>
      </x:c>
      <x:c r="E6227" s="8" t="n">
        <x:f>IF(ISNUMBER('原始字段'!C6231),'原始字段'!C6231,"n.a.")</x:f>
        <x:v>90646342</x:v>
      </x:c>
      <x:c r="F6227" s="8" t="n">
        <x:f>IF(ISNUMBER('原始字段'!C6327),'原始字段'!C6327,"n.a.")</x:f>
        <x:v>89746342</x:v>
      </x:c>
      <x:c r="G6227" s="8" t="n">
        <x:f>IF(COUNT(E6227:F6227)=2,F6227-E6227,"n.a.")</x:f>
        <x:v>-900000</x:v>
      </x:c>
      <x:c r="H6227" s="9" t="n">
        <x:f>IF(ISNUMBER('原始字段'!D6327),'原始字段'!D6327,"n.a.")</x:f>
        <x:v>4.9666</x:v>
      </x:c>
      <x:c r="I6227" s="9" t="n">
        <x:f>IF(COUNT(G6227:H6227)=2,G6227*H6227/100000000,"n.a.")</x:f>
        <x:v>-0.0446994</x:v>
      </x:c>
      <x:c r="J6227" s="1" t="str">
        <x:v>日频齐全；折算事件未独立核实</x:v>
      </x:c>
    </x:row>
    <x:row r="6228" ht="25" customHeight="1">
      <x:c r="A6228" s="1" t="str">
        <x:v>沪深300</x:v>
      </x:c>
      <x:c r="B6228" s="1" t="str">
        <x:v>515660.SH</x:v>
      </x:c>
      <x:c r="C6228" s="1" t="str">
        <x:v>国联安沪深300ETF</x:v>
      </x:c>
      <x:c r="D6228" s="7" t="d">
        <x:v>2026-09-01T00:00:00.000Z</x:v>
      </x:c>
      <x:c r="E6228" s="8" t="n">
        <x:f>IF(ISNUMBER('原始字段'!C6292),'原始字段'!C6292,"n.a.")</x:f>
        <x:v>433594200</x:v>
      </x:c>
      <x:c r="F6228" s="8" t="n">
        <x:f>IF(ISNUMBER('原始字段'!C6388),'原始字段'!C6388,"n.a.")</x:f>
        <x:v>433594200</x:v>
      </x:c>
      <x:c r="G6228" s="8" t="n">
        <x:f>IF(COUNT(E6228:F6228)=2,F6228-E6228,"n.a.")</x:f>
        <x:v>0</x:v>
      </x:c>
      <x:c r="H6228" s="9" t="n">
        <x:f>IF(ISNUMBER('原始字段'!D6388),'原始字段'!D6388,"n.a.")</x:f>
        <x:v>5.8536</x:v>
      </x:c>
      <x:c r="I6228" s="9" t="n">
        <x:f>IF(COUNT(G6228:H6228)=2,G6228*H6228/100000000,"n.a.")</x:f>
        <x:v>0</x:v>
      </x:c>
      <x:c r="J6228" s="1" t="str">
        <x:v>日频齐全；折算事件未独立核实</x:v>
      </x:c>
    </x:row>
    <x:row r="6229" ht="25" customHeight="1">
      <x:c r="A6229" s="1" t="str">
        <x:v>沪深300</x:v>
      </x:c>
      <x:c r="B6229" s="1" t="str">
        <x:v>515360.SH</x:v>
      </x:c>
      <x:c r="C6229" s="1" t="str">
        <x:v>方正富邦沪深300ETF</x:v>
      </x:c>
      <x:c r="D6229" s="7" t="d">
        <x:v>2026-09-01T00:00:00.000Z</x:v>
      </x:c>
      <x:c r="E6229" s="8" t="n">
        <x:f>IF(ISNUMBER('原始字段'!C6287),'原始字段'!C6287,"n.a.")</x:f>
        <x:v>37279300</x:v>
      </x:c>
      <x:c r="F6229" s="8" t="n">
        <x:f>IF(ISNUMBER('原始字段'!C6383),'原始字段'!C6383,"n.a.")</x:f>
        <x:v>37279300</x:v>
      </x:c>
      <x:c r="G6229" s="8" t="n">
        <x:f>IF(COUNT(E6229:F6229)=2,F6229-E6229,"n.a.")</x:f>
        <x:v>0</x:v>
      </x:c>
      <x:c r="H6229" s="9" t="n">
        <x:f>IF(ISNUMBER('原始字段'!D6383),'原始字段'!D6383,"n.a.")</x:f>
        <x:v>6.7936</x:v>
      </x:c>
      <x:c r="I6229" s="9" t="n">
        <x:f>IF(COUNT(G6229:H6229)=2,G6229*H6229/100000000,"n.a.")</x:f>
        <x:v>0</x:v>
      </x:c>
      <x:c r="J6229" s="1" t="str">
        <x:v>日频齐全；折算事件未独立核实</x:v>
      </x:c>
    </x:row>
    <x:row r="6230" ht="25" customHeight="1">
      <x:c r="A6230" s="1" t="str">
        <x:v>沪深300</x:v>
      </x:c>
      <x:c r="B6230" s="1" t="str">
        <x:v>510320.SH</x:v>
      </x:c>
      <x:c r="C6230" s="1" t="str">
        <x:v>中金沪深300ETF</x:v>
      </x:c>
      <x:c r="D6230" s="7" t="d">
        <x:v>2026-09-01T00:00:00.000Z</x:v>
      </x:c>
      <x:c r="E6230" s="8" t="n">
        <x:f>IF(ISNUMBER('原始字段'!C6264),'原始字段'!C6264,"n.a.")</x:f>
        <x:v>631068500</x:v>
      </x:c>
      <x:c r="F6230" s="8" t="n">
        <x:f>IF(ISNUMBER('原始字段'!C6360),'原始字段'!C6360,"n.a.")</x:f>
        <x:v>631068500</x:v>
      </x:c>
      <x:c r="G6230" s="8" t="n">
        <x:f>IF(COUNT(E6230:F6230)=2,F6230-E6230,"n.a.")</x:f>
        <x:v>0</x:v>
      </x:c>
      <x:c r="H6230" s="9" t="n">
        <x:f>IF(ISNUMBER('原始字段'!D6360),'原始字段'!D6360,"n.a.")</x:f>
        <x:v>1.2575</x:v>
      </x:c>
      <x:c r="I6230" s="9" t="n">
        <x:f>IF(COUNT(G6230:H6230)=2,G6230*H6230/100000000,"n.a.")</x:f>
        <x:v>0</x:v>
      </x:c>
      <x:c r="J6230" s="1" t="str">
        <x:v>日频齐全；折算事件未独立核实</x:v>
      </x:c>
    </x:row>
    <x:row r="6231" ht="25" customHeight="1">
      <x:c r="A6231" s="1" t="str">
        <x:v>沪深300</x:v>
      </x:c>
      <x:c r="B6231" s="1" t="str">
        <x:v>510360.SH</x:v>
      </x:c>
      <x:c r="C6231" s="1" t="str">
        <x:v>广发沪深300ETF</x:v>
      </x:c>
      <x:c r="D6231" s="7" t="d">
        <x:v>2026-09-01T00:00:00.000Z</x:v>
      </x:c>
      <x:c r="E6231" s="8" t="n">
        <x:f>IF(ISNUMBER('原始字段'!C6267),'原始字段'!C6267,"n.a.")</x:f>
        <x:v>1781381200</x:v>
      </x:c>
      <x:c r="F6231" s="8" t="n">
        <x:f>IF(ISNUMBER('原始字段'!C6363),'原始字段'!C6363,"n.a.")</x:f>
        <x:v>1781381200</x:v>
      </x:c>
      <x:c r="G6231" s="8" t="n">
        <x:f>IF(COUNT(E6231:F6231)=2,F6231-E6231,"n.a.")</x:f>
        <x:v>0</x:v>
      </x:c>
      <x:c r="H6231" s="9" t="n">
        <x:f>IF(ISNUMBER('原始字段'!D6363),'原始字段'!D6363,"n.a.")</x:f>
        <x:v>1.7899</x:v>
      </x:c>
      <x:c r="I6231" s="9" t="n">
        <x:f>IF(COUNT(G6231:H6231)=2,G6231*H6231/100000000,"n.a.")</x:f>
        <x:v>0</x:v>
      </x:c>
      <x:c r="J6231" s="1" t="str">
        <x:v>日频齐全；折算事件未独立核实</x:v>
      </x:c>
    </x:row>
    <x:row r="6232" ht="25" customHeight="1">
      <x:c r="A6232" s="1" t="str">
        <x:v>沪深300</x:v>
      </x:c>
      <x:c r="B6232" s="1" t="str">
        <x:v>515330.SH</x:v>
      </x:c>
      <x:c r="C6232" s="1" t="str">
        <x:v>天弘沪深300ETF</x:v>
      </x:c>
      <x:c r="D6232" s="7" t="d">
        <x:v>2026-09-01T00:00:00.000Z</x:v>
      </x:c>
      <x:c r="E6232" s="8" t="n">
        <x:f>IF(ISNUMBER('原始字段'!C6285),'原始字段'!C6285,"n.a.")</x:f>
        <x:v>6179709500</x:v>
      </x:c>
      <x:c r="F6232" s="8" t="n">
        <x:f>IF(ISNUMBER('原始字段'!C6381),'原始字段'!C6381,"n.a.")</x:f>
        <x:v>6176709500</x:v>
      </x:c>
      <x:c r="G6232" s="8" t="n">
        <x:f>IF(COUNT(E6232:F6232)=2,F6232-E6232,"n.a.")</x:f>
        <x:v>-3000000</x:v>
      </x:c>
      <x:c r="H6232" s="9" t="n">
        <x:f>IF(ISNUMBER('原始字段'!D6381),'原始字段'!D6381,"n.a.")</x:f>
        <x:v>1.3452</x:v>
      </x:c>
      <x:c r="I6232" s="9" t="n">
        <x:f>IF(COUNT(G6232:H6232)=2,G6232*H6232/100000000,"n.a.")</x:f>
        <x:v>-0.040356</x:v>
      </x:c>
      <x:c r="J6232" s="1" t="str">
        <x:v>日频齐全；折算事件未独立核实</x:v>
      </x:c>
    </x:row>
    <x:row r="6233" ht="25" customHeight="1">
      <x:c r="A6233" s="1" t="str">
        <x:v>沪深300</x:v>
      </x:c>
      <x:c r="B6233" s="1" t="str">
        <x:v>510330.SH</x:v>
      </x:c>
      <x:c r="C6233" s="1" t="str">
        <x:v>华夏沪深300ETF</x:v>
      </x:c>
      <x:c r="D6233" s="7" t="d">
        <x:v>2026-09-01T00:00:00.000Z</x:v>
      </x:c>
      <x:c r="E6233" s="8" t="n">
        <x:f>IF(ISNUMBER('原始字段'!C6265),'原始字段'!C6265,"n.a.")</x:f>
        <x:v>8407149800</x:v>
      </x:c>
      <x:c r="F6233" s="8" t="n">
        <x:f>IF(ISNUMBER('原始字段'!C6361),'原始字段'!C6361,"n.a.")</x:f>
        <x:v>8375649800</x:v>
      </x:c>
      <x:c r="G6233" s="8" t="n">
        <x:f>IF(COUNT(E6233:F6233)=2,F6233-E6233,"n.a.")</x:f>
        <x:v>-31500000</x:v>
      </x:c>
      <x:c r="H6233" s="9" t="n">
        <x:f>IF(ISNUMBER('原始字段'!D6361),'原始字段'!D6361,"n.a.")</x:f>
        <x:v>4.8787</x:v>
      </x:c>
      <x:c r="I6233" s="9" t="n">
        <x:f>IF(COUNT(G6233:H6233)=2,G6233*H6233/100000000,"n.a.")</x:f>
        <x:v>-1.5367905</x:v>
      </x:c>
      <x:c r="J6233" s="1" t="str">
        <x:v>日频齐全；折算事件未独立核实</x:v>
      </x:c>
    </x:row>
    <x:row r="6234" ht="25" customHeight="1">
      <x:c r="A6234" s="1" t="str">
        <x:v>沪深300</x:v>
      </x:c>
      <x:c r="B6234" s="1" t="str">
        <x:v>510370.SH</x:v>
      </x:c>
      <x:c r="C6234" s="1" t="str">
        <x:v>兴业沪深300ETF</x:v>
      </x:c>
      <x:c r="D6234" s="7" t="d">
        <x:v>2026-09-01T00:00:00.000Z</x:v>
      </x:c>
      <x:c r="E6234" s="8" t="n">
        <x:f>IF(ISNUMBER('原始字段'!C6268),'原始字段'!C6268,"n.a.")</x:f>
        <x:v>87258100</x:v>
      </x:c>
      <x:c r="F6234" s="8" t="n">
        <x:f>IF(ISNUMBER('原始字段'!C6364),'原始字段'!C6364,"n.a.")</x:f>
        <x:v>87258100</x:v>
      </x:c>
      <x:c r="G6234" s="8" t="n">
        <x:f>IF(COUNT(E6234:F6234)=2,F6234-E6234,"n.a.")</x:f>
        <x:v>0</x:v>
      </x:c>
      <x:c r="H6234" s="9" t="n">
        <x:f>IF(ISNUMBER('原始字段'!D6364),'原始字段'!D6364,"n.a.")</x:f>
        <x:v>1.0363</x:v>
      </x:c>
      <x:c r="I6234" s="9" t="n">
        <x:f>IF(COUNT(G6234:H6234)=2,G6234*H6234/100000000,"n.a.")</x:f>
        <x:v>0</x:v>
      </x:c>
      <x:c r="J6234" s="1" t="str">
        <x:v>日频齐全；折算事件未独立核实</x:v>
      </x:c>
    </x:row>
    <x:row r="6235" ht="25" customHeight="1">
      <x:c r="A6235" s="1" t="str">
        <x:v>沪深300</x:v>
      </x:c>
      <x:c r="B6235" s="1" t="str">
        <x:v>159919.SZ</x:v>
      </x:c>
      <x:c r="C6235" s="1" t="str">
        <x:v>嘉实沪深300ETF</x:v>
      </x:c>
      <x:c r="D6235" s="7" t="d">
        <x:v>2026-09-01T00:00:00.000Z</x:v>
      </x:c>
      <x:c r="E6235" s="8" t="n">
        <x:f>IF(ISNUMBER('原始字段'!C6248),'原始字段'!C6248,"n.a.")</x:f>
        <x:v>6298416676</x:v>
      </x:c>
      <x:c r="F6235" s="8" t="n">
        <x:f>IF(ISNUMBER('原始字段'!C6344),'原始字段'!C6344,"n.a.")</x:f>
        <x:v>6230016676</x:v>
      </x:c>
      <x:c r="G6235" s="8" t="n">
        <x:f>IF(COUNT(E6235:F6235)=2,F6235-E6235,"n.a.")</x:f>
        <x:v>-68400000</x:v>
      </x:c>
      <x:c r="H6235" s="9" t="n">
        <x:f>IF(ISNUMBER('原始字段'!D6344),'原始字段'!D6344,"n.a.")</x:f>
        <x:v>4.8849</x:v>
      </x:c>
      <x:c r="I6235" s="9" t="n">
        <x:f>IF(COUNT(G6235:H6235)=2,G6235*H6235/100000000,"n.a.")</x:f>
        <x:v>-3.3412716</x:v>
      </x:c>
      <x:c r="J6235" s="1" t="str">
        <x:v>日频齐全；折算事件未独立核实</x:v>
      </x:c>
    </x:row>
    <x:row r="6236" ht="25" customHeight="1">
      <x:c r="A6236" s="1" t="str">
        <x:v>沪深300</x:v>
      </x:c>
      <x:c r="B6236" s="1" t="str">
        <x:v>159673.SZ</x:v>
      </x:c>
      <x:c r="C6236" s="1" t="str">
        <x:v>鹏华沪深300ETF</x:v>
      </x:c>
      <x:c r="D6236" s="7" t="d">
        <x:v>2026-09-01T00:00:00.000Z</x:v>
      </x:c>
      <x:c r="E6236" s="8" t="n">
        <x:f>IF(ISNUMBER('原始字段'!C6240),'原始字段'!C6240,"n.a.")</x:f>
        <x:v>1769528385</x:v>
      </x:c>
      <x:c r="F6236" s="8" t="n">
        <x:f>IF(ISNUMBER('原始字段'!C6336),'原始字段'!C6336,"n.a.")</x:f>
        <x:v>1763528385</x:v>
      </x:c>
      <x:c r="G6236" s="8" t="n">
        <x:f>IF(COUNT(E6236:F6236)=2,F6236-E6236,"n.a.")</x:f>
        <x:v>-6000000</x:v>
      </x:c>
      <x:c r="H6236" s="9" t="n">
        <x:f>IF(ISNUMBER('原始字段'!D6336),'原始字段'!D6336,"n.a.")</x:f>
        <x:v>1.2892</x:v>
      </x:c>
      <x:c r="I6236" s="9" t="n">
        <x:f>IF(COUNT(G6236:H6236)=2,G6236*H6236/100000000,"n.a.")</x:f>
        <x:v>-0.07735199999999999</x:v>
      </x:c>
      <x:c r="J6236" s="1" t="str">
        <x:v>日频齐全；折算事件未独立核实</x:v>
      </x:c>
    </x:row>
    <x:row r="6237" ht="25" customHeight="1">
      <x:c r="A6237" s="1" t="str">
        <x:v>沪深300</x:v>
      </x:c>
      <x:c r="B6237" s="1" t="str">
        <x:v>159300.SZ</x:v>
      </x:c>
      <x:c r="C6237" s="1" t="str">
        <x:v>富国沪深300ETF</x:v>
      </x:c>
      <x:c r="D6237" s="7" t="d">
        <x:v>2026-09-01T00:00:00.000Z</x:v>
      </x:c>
      <x:c r="E6237" s="8" t="n">
        <x:f>IF(ISNUMBER('原始字段'!C6228),'原始字段'!C6228,"n.a.")</x:f>
        <x:v>375358097</x:v>
      </x:c>
      <x:c r="F6237" s="8" t="n">
        <x:f>IF(ISNUMBER('原始字段'!C6324),'原始字段'!C6324,"n.a.")</x:f>
        <x:v>375358097</x:v>
      </x:c>
      <x:c r="G6237" s="8" t="n">
        <x:f>IF(COUNT(E6237:F6237)=2,F6237-E6237,"n.a.")</x:f>
        <x:v>0</x:v>
      </x:c>
      <x:c r="H6237" s="9" t="n">
        <x:f>IF(ISNUMBER('原始字段'!D6324),'原始字段'!D6324,"n.a.")</x:f>
        <x:v>5.0159</x:v>
      </x:c>
      <x:c r="I6237" s="9" t="n">
        <x:f>IF(COUNT(G6237:H6237)=2,G6237*H6237/100000000,"n.a.")</x:f>
        <x:v>0</x:v>
      </x:c>
      <x:c r="J6237" s="1" t="str">
        <x:v>日频齐全；折算事件未独立核实</x:v>
      </x:c>
    </x:row>
    <x:row r="6238" ht="25" customHeight="1">
      <x:c r="A6238" s="1" t="str">
        <x:v>沪深300</x:v>
      </x:c>
      <x:c r="B6238" s="1" t="str">
        <x:v>510380.SH</x:v>
      </x:c>
      <x:c r="C6238" s="1" t="str">
        <x:v>国寿安保沪深300ETF</x:v>
      </x:c>
      <x:c r="D6238" s="7" t="d">
        <x:v>2026-09-01T00:00:00.000Z</x:v>
      </x:c>
      <x:c r="E6238" s="8" t="n">
        <x:f>IF(ISNUMBER('原始字段'!C6269),'原始字段'!C6269,"n.a.")</x:f>
        <x:v>1461802400</x:v>
      </x:c>
      <x:c r="F6238" s="8" t="n">
        <x:f>IF(ISNUMBER('原始字段'!C6365),'原始字段'!C6365,"n.a.")</x:f>
        <x:v>1461802400</x:v>
      </x:c>
      <x:c r="G6238" s="8" t="n">
        <x:f>IF(COUNT(E6238:F6238)=2,F6238-E6238,"n.a.")</x:f>
        <x:v>0</x:v>
      </x:c>
      <x:c r="H6238" s="9" t="n">
        <x:f>IF(ISNUMBER('原始字段'!D6365),'原始字段'!D6365,"n.a.")</x:f>
        <x:v>1.3952</x:v>
      </x:c>
      <x:c r="I6238" s="9" t="n">
        <x:f>IF(COUNT(G6238:H6238)=2,G6238*H6238/100000000,"n.a.")</x:f>
        <x:v>0</x:v>
      </x:c>
      <x:c r="J6238" s="1" t="str">
        <x:v>日频齐全；折算事件未独立核实</x:v>
      </x:c>
    </x:row>
    <x:row r="6239" ht="25" customHeight="1">
      <x:c r="A6239" s="1" t="str">
        <x:v>沪深300</x:v>
      </x:c>
      <x:c r="B6239" s="1" t="str">
        <x:v>515380.SH</x:v>
      </x:c>
      <x:c r="C6239" s="1" t="str">
        <x:v>泰康沪深300ETF</x:v>
      </x:c>
      <x:c r="D6239" s="7" t="d">
        <x:v>2026-09-01T00:00:00.000Z</x:v>
      </x:c>
      <x:c r="E6239" s="8" t="n">
        <x:f>IF(ISNUMBER('原始字段'!C6288),'原始字段'!C6288,"n.a.")</x:f>
        <x:v>662499800</x:v>
      </x:c>
      <x:c r="F6239" s="8" t="n">
        <x:f>IF(ISNUMBER('原始字段'!C6384),'原始字段'!C6384,"n.a.")</x:f>
        <x:v>662499800</x:v>
      </x:c>
      <x:c r="G6239" s="8" t="n">
        <x:f>IF(COUNT(E6239:F6239)=2,F6239-E6239,"n.a.")</x:f>
        <x:v>0</x:v>
      </x:c>
      <x:c r="H6239" s="9" t="n">
        <x:f>IF(ISNUMBER('原始字段'!D6384),'原始字段'!D6384,"n.a.")</x:f>
        <x:v>5.4367</x:v>
      </x:c>
      <x:c r="I6239" s="9" t="n">
        <x:f>IF(COUNT(G6239:H6239)=2,G6239*H6239/100000000,"n.a.")</x:f>
        <x:v>0</x:v>
      </x:c>
      <x:c r="J6239" s="1" t="str">
        <x:v>日频齐全；折算事件未独立核实</x:v>
      </x:c>
    </x:row>
    <x:row r="6240" ht="25" customHeight="1">
      <x:c r="A6240" s="1" t="str">
        <x:v>沪深300</x:v>
      </x:c>
      <x:c r="B6240" s="1" t="str">
        <x:v>510350.SH</x:v>
      </x:c>
      <x:c r="C6240" s="1" t="str">
        <x:v>工银沪深300ETF</x:v>
      </x:c>
      <x:c r="D6240" s="7" t="d">
        <x:v>2026-09-01T00:00:00.000Z</x:v>
      </x:c>
      <x:c r="E6240" s="8" t="n">
        <x:f>IF(ISNUMBER('原始字段'!C6266),'原始字段'!C6266,"n.a.")</x:f>
        <x:v>676014700</x:v>
      </x:c>
      <x:c r="F6240" s="8" t="n">
        <x:f>IF(ISNUMBER('原始字段'!C6362),'原始字段'!C6362,"n.a.")</x:f>
        <x:v>676014700</x:v>
      </x:c>
      <x:c r="G6240" s="8" t="n">
        <x:f>IF(COUNT(E6240:F6240)=2,F6240-E6240,"n.a.")</x:f>
        <x:v>0</x:v>
      </x:c>
      <x:c r="H6240" s="9" t="n">
        <x:f>IF(ISNUMBER('原始字段'!D6362),'原始字段'!D6362,"n.a.")</x:f>
        <x:v>4.9244</x:v>
      </x:c>
      <x:c r="I6240" s="9" t="n">
        <x:f>IF(COUNT(G6240:H6240)=2,G6240*H6240/100000000,"n.a.")</x:f>
        <x:v>0</x:v>
      </x:c>
      <x:c r="J6240" s="1" t="str">
        <x:v>日频齐全；折算事件未独立核实</x:v>
      </x:c>
    </x:row>
    <x:row r="6241" ht="25" customHeight="1">
      <x:c r="A6241" s="1" t="str">
        <x:v>沪深300</x:v>
      </x:c>
      <x:c r="B6241" s="1" t="str">
        <x:v>563520.SH</x:v>
      </x:c>
      <x:c r="C6241" s="1" t="str">
        <x:v>永赢沪深300ETF</x:v>
      </x:c>
      <x:c r="D6241" s="7" t="d">
        <x:v>2026-09-01T00:00:00.000Z</x:v>
      </x:c>
      <x:c r="E6241" s="8" t="n">
        <x:f>IF(ISNUMBER('原始字段'!C6303),'原始字段'!C6303,"n.a.")</x:f>
        <x:v>445065000</x:v>
      </x:c>
      <x:c r="F6241" s="8" t="n">
        <x:f>IF(ISNUMBER('原始字段'!C6399),'原始字段'!C6399,"n.a.")</x:f>
        <x:v>442065000</x:v>
      </x:c>
      <x:c r="G6241" s="8" t="n">
        <x:f>IF(COUNT(E6241:F6241)=2,F6241-E6241,"n.a.")</x:f>
        <x:v>-3000000</x:v>
      </x:c>
      <x:c r="H6241" s="9" t="n">
        <x:f>IF(ISNUMBER('原始字段'!D6399),'原始字段'!D6399,"n.a.")</x:f>
        <x:v>1.2033</x:v>
      </x:c>
      <x:c r="I6241" s="9" t="n">
        <x:f>IF(COUNT(G6241:H6241)=2,G6241*H6241/100000000,"n.a.")</x:f>
        <x:v>-0.036099</x:v>
      </x:c>
      <x:c r="J6241" s="1" t="str">
        <x:v>日频齐全；折算事件未独立核实</x:v>
      </x:c>
    </x:row>
    <x:row r="6242" ht="25" customHeight="1">
      <x:c r="A6242" s="1" t="str">
        <x:v>沪深300</x:v>
      </x:c>
      <x:c r="B6242" s="1" t="str">
        <x:v>510300.SH</x:v>
      </x:c>
      <x:c r="C6242" s="1" t="str">
        <x:v>华泰柏瑞沪深300ETF</x:v>
      </x:c>
      <x:c r="D6242" s="7" t="d">
        <x:v>2026-09-01T00:00:00.000Z</x:v>
      </x:c>
      <x:c r="E6242" s="8" t="n">
        <x:f>IF(ISNUMBER('原始字段'!C6262),'原始字段'!C6262,"n.a.")</x:f>
        <x:v>23503987700</x:v>
      </x:c>
      <x:c r="F6242" s="8" t="n">
        <x:f>IF(ISNUMBER('原始字段'!C6358),'原始字段'!C6358,"n.a.")</x:f>
        <x:v>22999987700</x:v>
      </x:c>
      <x:c r="G6242" s="8" t="n">
        <x:f>IF(COUNT(E6242:F6242)=2,F6242-E6242,"n.a.")</x:f>
        <x:v>-504000000</x:v>
      </x:c>
      <x:c r="H6242" s="9" t="n">
        <x:f>IF(ISNUMBER('原始字段'!D6358),'原始字段'!D6358,"n.a.")</x:f>
        <x:v>4.6783</x:v>
      </x:c>
      <x:c r="I6242" s="9" t="n">
        <x:f>IF(COUNT(G6242:H6242)=2,G6242*H6242/100000000,"n.a.")</x:f>
        <x:v>-23.578632</x:v>
      </x:c>
      <x:c r="J6242" s="1" t="str">
        <x:v>日频齐全；折算事件未独立核实</x:v>
      </x:c>
    </x:row>
    <x:row r="6243" ht="25" customHeight="1">
      <x:c r="A6243" s="1" t="str">
        <x:v>沪深300</x:v>
      </x:c>
      <x:c r="B6243" s="1" t="str">
        <x:v>515310.SH</x:v>
      </x:c>
      <x:c r="C6243" s="1" t="str">
        <x:v>汇添富沪深300ETF</x:v>
      </x:c>
      <x:c r="D6243" s="7" t="d">
        <x:v>2026-09-01T00:00:00.000Z</x:v>
      </x:c>
      <x:c r="E6243" s="8" t="n">
        <x:f>IF(ISNUMBER('原始字段'!C6284),'原始字段'!C6284,"n.a.")</x:f>
        <x:v>321611200</x:v>
      </x:c>
      <x:c r="F6243" s="8" t="n">
        <x:f>IF(ISNUMBER('原始字段'!C6380),'原始字段'!C6380,"n.a.")</x:f>
        <x:v>314611200</x:v>
      </x:c>
      <x:c r="G6243" s="8" t="n">
        <x:f>IF(COUNT(E6243:F6243)=2,F6243-E6243,"n.a.")</x:f>
        <x:v>-7000000</x:v>
      </x:c>
      <x:c r="H6243" s="9" t="n">
        <x:f>IF(ISNUMBER('原始字段'!D6380),'原始字段'!D6380,"n.a.")</x:f>
        <x:v>1.3904</x:v>
      </x:c>
      <x:c r="I6243" s="9" t="n">
        <x:f>IF(COUNT(G6243:H6243)=2,G6243*H6243/100000000,"n.a.")</x:f>
        <x:v>-0.097328</x:v>
      </x:c>
      <x:c r="J6243" s="1" t="str">
        <x:v>日频齐全；折算事件未独立核实</x:v>
      </x:c>
    </x:row>
    <x:row r="6244" ht="25" customHeight="1">
      <x:c r="A6244" s="1" t="str">
        <x:v>沪深300</x:v>
      </x:c>
      <x:c r="B6244" s="1" t="str">
        <x:v>159925.SZ</x:v>
      </x:c>
      <x:c r="C6244" s="1" t="str">
        <x:v>南方沪深300ETF</x:v>
      </x:c>
      <x:c r="D6244" s="7" t="d">
        <x:v>2026-09-01T00:00:00.000Z</x:v>
      </x:c>
      <x:c r="E6244" s="8" t="n">
        <x:f>IF(ISNUMBER('原始字段'!C6250),'原始字段'!C6250,"n.a.")</x:f>
        <x:v>637520856</x:v>
      </x:c>
      <x:c r="F6244" s="8" t="n">
        <x:f>IF(ISNUMBER('原始字段'!C6346),'原始字段'!C6346,"n.a.")</x:f>
        <x:v>615020856</x:v>
      </x:c>
      <x:c r="G6244" s="8" t="n">
        <x:f>IF(COUNT(E6244:F6244)=2,F6244-E6244,"n.a.")</x:f>
        <x:v>-22500000</x:v>
      </x:c>
      <x:c r="H6244" s="9" t="n">
        <x:f>IF(ISNUMBER('原始字段'!D6346),'原始字段'!D6346,"n.a.")</x:f>
        <x:v>4.7533</x:v>
      </x:c>
      <x:c r="I6244" s="9" t="n">
        <x:f>IF(COUNT(G6244:H6244)=2,G6244*H6244/100000000,"n.a.")</x:f>
        <x:v>-1.0694925</x:v>
      </x:c>
      <x:c r="J6244" s="1" t="str">
        <x:v>日频齐全；折算事件未独立核实</x:v>
      </x:c>
    </x:row>
    <x:row r="6245" ht="25" customHeight="1">
      <x:c r="A6245" s="1" t="str">
        <x:v>沪深300</x:v>
      </x:c>
      <x:c r="B6245" s="1" t="str">
        <x:v>561930.SH</x:v>
      </x:c>
      <x:c r="C6245" s="1" t="str">
        <x:v>招商沪深300ETF</x:v>
      </x:c>
      <x:c r="D6245" s="7" t="d">
        <x:v>2026-09-01T00:00:00.000Z</x:v>
      </x:c>
      <x:c r="E6245" s="8" t="n">
        <x:f>IF(ISNUMBER('原始字段'!C6299),'原始字段'!C6299,"n.a.")</x:f>
        <x:v>187260600</x:v>
      </x:c>
      <x:c r="F6245" s="8" t="n">
        <x:f>IF(ISNUMBER('原始字段'!C6395),'原始字段'!C6395,"n.a.")</x:f>
        <x:v>184260600</x:v>
      </x:c>
      <x:c r="G6245" s="8" t="n">
        <x:f>IF(COUNT(E6245:F6245)=2,F6245-E6245,"n.a.")</x:f>
        <x:v>-3000000</x:v>
      </x:c>
      <x:c r="H6245" s="9" t="n">
        <x:f>IF(ISNUMBER('原始字段'!D6395),'原始字段'!D6395,"n.a.")</x:f>
        <x:v>1.5747</x:v>
      </x:c>
      <x:c r="I6245" s="9" t="n">
        <x:f>IF(COUNT(G6245:H6245)=2,G6245*H6245/100000000,"n.a.")</x:f>
        <x:v>-0.047241</x:v>
      </x:c>
      <x:c r="J6245" s="1" t="str">
        <x:v>日频齐全；折算事件未独立核实</x:v>
      </x:c>
    </x:row>
    <x:row r="6246" ht="25" customHeight="1">
      <x:c r="A6246" s="1" t="str">
        <x:v>沪深300</x:v>
      </x:c>
      <x:c r="B6246" s="1" t="str">
        <x:v>515350.SH</x:v>
      </x:c>
      <x:c r="C6246" s="1" t="str">
        <x:v>民生加银沪深300ETF</x:v>
      </x:c>
      <x:c r="D6246" s="7" t="d">
        <x:v>2026-09-01T00:00:00.000Z</x:v>
      </x:c>
      <x:c r="E6246" s="8" t="n">
        <x:f>IF(ISNUMBER('原始字段'!C6286),'原始字段'!C6286,"n.a.")</x:f>
        <x:v>11699200</x:v>
      </x:c>
      <x:c r="F6246" s="8" t="n">
        <x:f>IF(ISNUMBER('原始字段'!C6382),'原始字段'!C6382,"n.a.")</x:f>
        <x:v>11699200</x:v>
      </x:c>
      <x:c r="G6246" s="8" t="n">
        <x:f>IF(COUNT(E6246:F6246)=2,F6246-E6246,"n.a.")</x:f>
        <x:v>0</x:v>
      </x:c>
      <x:c r="H6246" s="9" t="n">
        <x:f>IF(ISNUMBER('原始字段'!D6382),'原始字段'!D6382,"n.a.")</x:f>
        <x:v>6.2718</x:v>
      </x:c>
      <x:c r="I6246" s="9" t="n">
        <x:f>IF(COUNT(G6246:H6246)=2,G6246*H6246/100000000,"n.a.")</x:f>
        <x:v>0</x:v>
      </x:c>
      <x:c r="J6246" s="1" t="str">
        <x:v>日频齐全；折算事件未独立核实</x:v>
      </x:c>
    </x:row>
    <x:row r="6247" ht="25" customHeight="1">
      <x:c r="A6247" s="1" t="str">
        <x:v>沪深300</x:v>
      </x:c>
      <x:c r="B6247" s="1" t="str">
        <x:v>510310.SH</x:v>
      </x:c>
      <x:c r="C6247" s="1" t="str">
        <x:v>易方达沪深300ETF</x:v>
      </x:c>
      <x:c r="D6247" s="7" t="d">
        <x:v>2026-09-01T00:00:00.000Z</x:v>
      </x:c>
      <x:c r="E6247" s="8" t="n">
        <x:f>IF(ISNUMBER('原始字段'!C6263),'原始字段'!C6263,"n.a.")</x:f>
        <x:v>11469344000</x:v>
      </x:c>
      <x:c r="F6247" s="8" t="n">
        <x:f>IF(ISNUMBER('原始字段'!C6359),'原始字段'!C6359,"n.a.")</x:f>
        <x:v>11294744000</x:v>
      </x:c>
      <x:c r="G6247" s="8" t="n">
        <x:f>IF(COUNT(E6247:F6247)=2,F6247-E6247,"n.a.")</x:f>
        <x:v>-174600000</x:v>
      </x:c>
      <x:c r="H6247" s="9" t="n">
        <x:f>IF(ISNUMBER('原始字段'!D6359),'原始字段'!D6359,"n.a.")</x:f>
        <x:v>4.5437</x:v>
      </x:c>
      <x:c r="I6247" s="9" t="n">
        <x:f>IF(COUNT(G6247:H6247)=2,G6247*H6247/100000000,"n.a.")</x:f>
        <x:v>-7.9333002</x:v>
      </x:c>
      <x:c r="J6247" s="1" t="str">
        <x:v>日频齐全；折算事件未独立核实</x:v>
      </x:c>
    </x:row>
    <x:row r="6248" ht="25" customHeight="1">
      <x:c r="A6248" s="1" t="str">
        <x:v>沪深300</x:v>
      </x:c>
      <x:c r="B6248" s="1" t="str">
        <x:v>159330.SZ</x:v>
      </x:c>
      <x:c r="C6248" s="1" t="str">
        <x:v>东财沪深300ETF</x:v>
      </x:c>
      <x:c r="D6248" s="7" t="d">
        <x:v>2026-09-01T00:00:00.000Z</x:v>
      </x:c>
      <x:c r="E6248" s="8" t="n">
        <x:f>IF(ISNUMBER('原始字段'!C6229),'原始字段'!C6229,"n.a.")</x:f>
        <x:v>419801009</x:v>
      </x:c>
      <x:c r="F6248" s="8" t="n">
        <x:f>IF(ISNUMBER('原始字段'!C6325),'原始字段'!C6325,"n.a.")</x:f>
        <x:v>416801009</x:v>
      </x:c>
      <x:c r="G6248" s="8" t="n">
        <x:f>IF(COUNT(E6248:F6248)=2,F6248-E6248,"n.a.")</x:f>
        <x:v>-3000000</x:v>
      </x:c>
      <x:c r="H6248" s="9" t="n">
        <x:f>IF(ISNUMBER('原始字段'!D6325),'原始字段'!D6325,"n.a.")</x:f>
        <x:v>1.4466</x:v>
      </x:c>
      <x:c r="I6248" s="9" t="n">
        <x:f>IF(COUNT(G6248:H6248)=2,G6248*H6248/100000000,"n.a.")</x:f>
        <x:v>-0.043398</x:v>
      </x:c>
      <x:c r="J6248" s="1" t="str">
        <x:v>日频齐全；折算事件未独立核实</x:v>
      </x:c>
    </x:row>
    <x:row r="6249" ht="25" customHeight="1">
      <x:c r="A6249" s="1" t="str">
        <x:v>沪深300</x:v>
      </x:c>
      <x:c r="B6249" s="1" t="str">
        <x:v>510390.SH</x:v>
      </x:c>
      <x:c r="C6249" s="1" t="str">
        <x:v>平安沪深300ETF</x:v>
      </x:c>
      <x:c r="D6249" s="7" t="d">
        <x:v>2026-09-01T00:00:00.000Z</x:v>
      </x:c>
      <x:c r="E6249" s="8" t="n">
        <x:f>IF(ISNUMBER('原始字段'!C6270),'原始字段'!C6270,"n.a.")</x:f>
        <x:v>136550000</x:v>
      </x:c>
      <x:c r="F6249" s="8" t="n">
        <x:f>IF(ISNUMBER('原始字段'!C6366),'原始字段'!C6366,"n.a.")</x:f>
        <x:v>136550000</x:v>
      </x:c>
      <x:c r="G6249" s="8" t="n">
        <x:f>IF(COUNT(E6249:F6249)=2,F6249-E6249,"n.a.")</x:f>
        <x:v>0</x:v>
      </x:c>
      <x:c r="H6249" s="9" t="n">
        <x:f>IF(ISNUMBER('原始字段'!D6366),'原始字段'!D6366,"n.a.")</x:f>
        <x:v>5.3067</x:v>
      </x:c>
      <x:c r="I6249" s="9" t="n">
        <x:f>IF(COUNT(G6249:H6249)=2,G6249*H6249/100000000,"n.a.")</x:f>
        <x:v>0</x:v>
      </x:c>
      <x:c r="J6249" s="1" t="str">
        <x:v>日频齐全；折算事件未独立核实</x:v>
      </x:c>
    </x:row>
    <x:row r="6250" ht="25" customHeight="1">
      <x:c r="A6250" s="1" t="str">
        <x:v>沪深300</x:v>
      </x:c>
      <x:c r="B6250" s="1" t="str">
        <x:v>515390.SH</x:v>
      </x:c>
      <x:c r="C6250" s="1" t="str">
        <x:v>华安沪深300ETF</x:v>
      </x:c>
      <x:c r="D6250" s="7" t="d">
        <x:v>2026-09-01T00:00:00.000Z</x:v>
      </x:c>
      <x:c r="E6250" s="8" t="n">
        <x:f>IF(ISNUMBER('原始字段'!C6289),'原始字段'!C6289,"n.a.")</x:f>
        <x:v>1926683000</x:v>
      </x:c>
      <x:c r="F6250" s="8" t="n">
        <x:f>IF(ISNUMBER('原始字段'!C6385),'原始字段'!C6385,"n.a.")</x:f>
        <x:v>1922683000</x:v>
      </x:c>
      <x:c r="G6250" s="8" t="n">
        <x:f>IF(COUNT(E6250:F6250)=2,F6250-E6250,"n.a.")</x:f>
        <x:v>-4000000</x:v>
      </x:c>
      <x:c r="H6250" s="9" t="n">
        <x:f>IF(ISNUMBER('原始字段'!D6385),'原始字段'!D6385,"n.a.")</x:f>
        <x:v>1.3645</x:v>
      </x:c>
      <x:c r="I6250" s="9" t="n">
        <x:f>IF(COUNT(G6250:H6250)=2,G6250*H6250/100000000,"n.a.")</x:f>
        <x:v>-0.05458</x:v>
      </x:c>
      <x:c r="J6250" s="1" t="str">
        <x:v>日频齐全；折算事件未独立核实</x:v>
      </x:c>
    </x:row>
    <x:row r="6251" ht="25" customHeight="1">
      <x:c r="A6251" s="1" t="str">
        <x:v>沪深300</x:v>
      </x:c>
      <x:c r="B6251" s="1" t="str">
        <x:v>515130.SH</x:v>
      </x:c>
      <x:c r="C6251" s="1" t="str">
        <x:v>博时沪深300ETF</x:v>
      </x:c>
      <x:c r="D6251" s="7" t="d">
        <x:v>2026-09-01T00:00:00.000Z</x:v>
      </x:c>
      <x:c r="E6251" s="8" t="n">
        <x:f>IF(ISNUMBER('原始字段'!C6282),'原始字段'!C6282,"n.a.")</x:f>
        <x:v>94463200</x:v>
      </x:c>
      <x:c r="F6251" s="8" t="n">
        <x:f>IF(ISNUMBER('原始字段'!C6378),'原始字段'!C6378,"n.a.")</x:f>
        <x:v>94463200</x:v>
      </x:c>
      <x:c r="G6251" s="8" t="n">
        <x:f>IF(COUNT(E6251:F6251)=2,F6251-E6251,"n.a.")</x:f>
        <x:v>0</x:v>
      </x:c>
      <x:c r="H6251" s="9" t="n">
        <x:f>IF(ISNUMBER('原始字段'!D6378),'原始字段'!D6378,"n.a.")</x:f>
        <x:v>1.5485</x:v>
      </x:c>
      <x:c r="I6251" s="9" t="n">
        <x:f>IF(COUNT(G6251:H6251)=2,G6251*H6251/100000000,"n.a.")</x:f>
        <x:v>0</x:v>
      </x:c>
      <x:c r="J6251" s="1" t="str">
        <x:v>日频齐全；折算事件未独立核实</x:v>
      </x:c>
    </x:row>
    <x:row r="6252" ht="25" customHeight="1">
      <x:c r="A6252" s="1" t="str">
        <x:v>中证500</x:v>
      </x:c>
      <x:c r="B6252" s="1" t="str">
        <x:v>510530.SH</x:v>
      </x:c>
      <x:c r="C6252" s="1" t="str">
        <x:v>工银中证500ETF</x:v>
      </x:c>
      <x:c r="D6252" s="7" t="d">
        <x:v>2026-09-01T00:00:00.000Z</x:v>
      </x:c>
      <x:c r="E6252" s="8" t="n">
        <x:f>IF(ISNUMBER('原始字段'!C6273),'原始字段'!C6273,"n.a.")</x:f>
        <x:v>47479400</x:v>
      </x:c>
      <x:c r="F6252" s="8" t="n">
        <x:f>IF(ISNUMBER('原始字段'!C6369),'原始字段'!C6369,"n.a.")</x:f>
        <x:v>47479400</x:v>
      </x:c>
      <x:c r="G6252" s="8" t="n">
        <x:f>IF(COUNT(E6252:F6252)=2,F6252-E6252,"n.a.")</x:f>
        <x:v>0</x:v>
      </x:c>
      <x:c r="H6252" s="9" t="n">
        <x:f>IF(ISNUMBER('原始字段'!D6369),'原始字段'!D6369,"n.a.")</x:f>
        <x:v>8.8699</x:v>
      </x:c>
      <x:c r="I6252" s="9" t="n">
        <x:f>IF(COUNT(G6252:H6252)=2,G6252*H6252/100000000,"n.a.")</x:f>
        <x:v>0</x:v>
      </x:c>
      <x:c r="J6252" s="1" t="str">
        <x:v>日频齐全；折算事件未独立核实</x:v>
      </x:c>
    </x:row>
    <x:row r="6253" ht="25" customHeight="1">
      <x:c r="A6253" s="1" t="str">
        <x:v>中证500</x:v>
      </x:c>
      <x:c r="B6253" s="1" t="str">
        <x:v>510580.SH</x:v>
      </x:c>
      <x:c r="C6253" s="1" t="str">
        <x:v>易方达中证500ETF</x:v>
      </x:c>
      <x:c r="D6253" s="7" t="d">
        <x:v>2026-09-01T00:00:00.000Z</x:v>
      </x:c>
      <x:c r="E6253" s="8" t="n">
        <x:f>IF(ISNUMBER('原始字段'!C6277),'原始字段'!C6277,"n.a.")</x:f>
        <x:v>1146968300</x:v>
      </x:c>
      <x:c r="F6253" s="8" t="n">
        <x:f>IF(ISNUMBER('原始字段'!C6373),'原始字段'!C6373,"n.a.")</x:f>
        <x:v>1129368300</x:v>
      </x:c>
      <x:c r="G6253" s="8" t="n">
        <x:f>IF(COUNT(E6253:F6253)=2,F6253-E6253,"n.a.")</x:f>
        <x:v>-17600000</x:v>
      </x:c>
      <x:c r="H6253" s="9" t="n">
        <x:f>IF(ISNUMBER('原始字段'!D6373),'原始字段'!D6373,"n.a.")</x:f>
        <x:v>4.1446</x:v>
      </x:c>
      <x:c r="I6253" s="9" t="n">
        <x:f>IF(COUNT(G6253:H6253)=2,G6253*H6253/100000000,"n.a.")</x:f>
        <x:v>-0.7294496</x:v>
      </x:c>
      <x:c r="J6253" s="1" t="str">
        <x:v>日频齐全；折算事件未独立核实</x:v>
      </x:c>
    </x:row>
    <x:row r="6254" ht="25" customHeight="1">
      <x:c r="A6254" s="1" t="str">
        <x:v>中证500</x:v>
      </x:c>
      <x:c r="B6254" s="1" t="str">
        <x:v>159922.SZ</x:v>
      </x:c>
      <x:c r="C6254" s="1" t="str">
        <x:v>嘉实中证500ETF</x:v>
      </x:c>
      <x:c r="D6254" s="7" t="d">
        <x:v>2026-09-01T00:00:00.000Z</x:v>
      </x:c>
      <x:c r="E6254" s="8" t="n">
        <x:f>IF(ISNUMBER('原始字段'!C6249),'原始字段'!C6249,"n.a.")</x:f>
        <x:v>2788676765</x:v>
      </x:c>
      <x:c r="F6254" s="8" t="n">
        <x:f>IF(ISNUMBER('原始字段'!C6345),'原始字段'!C6345,"n.a.")</x:f>
        <x:v>2699676765</x:v>
      </x:c>
      <x:c r="G6254" s="8" t="n">
        <x:f>IF(COUNT(E6254:F6254)=2,F6254-E6254,"n.a.")</x:f>
        <x:v>-89000000</x:v>
      </x:c>
      <x:c r="H6254" s="9" t="n">
        <x:f>IF(ISNUMBER('原始字段'!D6345),'原始字段'!D6345,"n.a.")</x:f>
        <x:v>3.1962</x:v>
      </x:c>
      <x:c r="I6254" s="9" t="n">
        <x:f>IF(COUNT(G6254:H6254)=2,G6254*H6254/100000000,"n.a.")</x:f>
        <x:v>-2.844618</x:v>
      </x:c>
      <x:c r="J6254" s="1" t="str">
        <x:v>日频齐全；折算事件未独立核实</x:v>
      </x:c>
    </x:row>
    <x:row r="6255" ht="25" customHeight="1">
      <x:c r="A6255" s="1" t="str">
        <x:v>中证500</x:v>
      </x:c>
      <x:c r="B6255" s="1" t="str">
        <x:v>563750.SH</x:v>
      </x:c>
      <x:c r="C6255" s="1" t="str">
        <x:v>汇添富中证500ETF</x:v>
      </x:c>
      <x:c r="D6255" s="7" t="d">
        <x:v>2026-09-01T00:00:00.000Z</x:v>
      </x:c>
      <x:c r="E6255" s="8" t="n">
        <x:f>IF(ISNUMBER('原始字段'!C6304),'原始字段'!C6304,"n.a.")</x:f>
        <x:v>342237000</x:v>
      </x:c>
      <x:c r="F6255" s="8" t="n">
        <x:f>IF(ISNUMBER('原始字段'!C6400),'原始字段'!C6400,"n.a.")</x:f>
        <x:v>337237000</x:v>
      </x:c>
      <x:c r="G6255" s="8" t="n">
        <x:f>IF(COUNT(E6255:F6255)=2,F6255-E6255,"n.a.")</x:f>
        <x:v>-5000000</x:v>
      </x:c>
      <x:c r="H6255" s="9" t="n">
        <x:f>IF(ISNUMBER('原始字段'!D6400),'原始字段'!D6400,"n.a.")</x:f>
        <x:v>1.1026</x:v>
      </x:c>
      <x:c r="I6255" s="9" t="n">
        <x:f>IF(COUNT(G6255:H6255)=2,G6255*H6255/100000000,"n.a.")</x:f>
        <x:v>-0.05513</x:v>
      </x:c>
      <x:c r="J6255" s="1" t="str">
        <x:v>日频齐全；折算事件未独立核实</x:v>
      </x:c>
    </x:row>
    <x:row r="6256" ht="25" customHeight="1">
      <x:c r="A6256" s="1" t="str">
        <x:v>中证500</x:v>
      </x:c>
      <x:c r="B6256" s="1" t="str">
        <x:v>159935.SZ</x:v>
      </x:c>
      <x:c r="C6256" s="1" t="str">
        <x:v>景顺长城中证500ETF</x:v>
      </x:c>
      <x:c r="D6256" s="7" t="d">
        <x:v>2026-09-01T00:00:00.000Z</x:v>
      </x:c>
      <x:c r="E6256" s="8" t="n">
        <x:f>IF(ISNUMBER('原始字段'!C6251),'原始字段'!C6251,"n.a.")</x:f>
        <x:v>26572956</x:v>
      </x:c>
      <x:c r="F6256" s="8" t="n">
        <x:f>IF(ISNUMBER('原始字段'!C6347),'原始字段'!C6347,"n.a.")</x:f>
        <x:v>25572956</x:v>
      </x:c>
      <x:c r="G6256" s="8" t="n">
        <x:f>IF(COUNT(E6256:F6256)=2,F6256-E6256,"n.a.")</x:f>
        <x:v>-1000000</x:v>
      </x:c>
      <x:c r="H6256" s="9" t="n">
        <x:f>IF(ISNUMBER('原始字段'!D6347),'原始字段'!D6347,"n.a.")</x:f>
        <x:v>2.4816</x:v>
      </x:c>
      <x:c r="I6256" s="9" t="n">
        <x:f>IF(COUNT(G6256:H6256)=2,G6256*H6256/100000000,"n.a.")</x:f>
        <x:v>-0.024816</x:v>
      </x:c>
      <x:c r="J6256" s="1" t="str">
        <x:v>日频齐全；折算事件未独立核实</x:v>
      </x:c>
    </x:row>
    <x:row r="6257" ht="25" customHeight="1">
      <x:c r="A6257" s="1" t="str">
        <x:v>中证500</x:v>
      </x:c>
      <x:c r="B6257" s="1" t="str">
        <x:v>515530.SH</x:v>
      </x:c>
      <x:c r="C6257" s="1" t="str">
        <x:v>泰康中证500ETF</x:v>
      </x:c>
      <x:c r="D6257" s="7" t="d">
        <x:v>2026-09-01T00:00:00.000Z</x:v>
      </x:c>
      <x:c r="E6257" s="8" t="n">
        <x:f>IF(ISNUMBER('原始字段'!C6290),'原始字段'!C6290,"n.a.")</x:f>
        <x:v>12242700</x:v>
      </x:c>
      <x:c r="F6257" s="8" t="n">
        <x:f>IF(ISNUMBER('原始字段'!C6386),'原始字段'!C6386,"n.a.")</x:f>
        <x:v>12242700</x:v>
      </x:c>
      <x:c r="G6257" s="8" t="n">
        <x:f>IF(COUNT(E6257:F6257)=2,F6257-E6257,"n.a.")</x:f>
        <x:v>0</x:v>
      </x:c>
      <x:c r="H6257" s="9" t="n">
        <x:f>IF(ISNUMBER('原始字段'!D6386),'原始字段'!D6386,"n.a.")</x:f>
        <x:v>4.3447</x:v>
      </x:c>
      <x:c r="I6257" s="9" t="n">
        <x:f>IF(COUNT(G6257:H6257)=2,G6257*H6257/100000000,"n.a.")</x:f>
        <x:v>0</x:v>
      </x:c>
      <x:c r="J6257" s="1" t="str">
        <x:v>日频齐全；折算事件未独立核实</x:v>
      </x:c>
    </x:row>
    <x:row r="6258" ht="25" customHeight="1">
      <x:c r="A6258" s="1" t="str">
        <x:v>中证500</x:v>
      </x:c>
      <x:c r="B6258" s="1" t="str">
        <x:v>510590.SH</x:v>
      </x:c>
      <x:c r="C6258" s="1" t="str">
        <x:v>平安中证500ETF</x:v>
      </x:c>
      <x:c r="D6258" s="7" t="d">
        <x:v>2026-09-01T00:00:00.000Z</x:v>
      </x:c>
      <x:c r="E6258" s="8" t="n">
        <x:f>IF(ISNUMBER('原始字段'!C6278),'原始字段'!C6278,"n.a.")</x:f>
        <x:v>116386100</x:v>
      </x:c>
      <x:c r="F6258" s="8" t="n">
        <x:f>IF(ISNUMBER('原始字段'!C6374),'原始字段'!C6374,"n.a.")</x:f>
        <x:v>116386100</x:v>
      </x:c>
      <x:c r="G6258" s="8" t="n">
        <x:f>IF(COUNT(E6258:F6258)=2,F6258-E6258,"n.a.")</x:f>
        <x:v>0</x:v>
      </x:c>
      <x:c r="H6258" s="9" t="n">
        <x:f>IF(ISNUMBER('原始字段'!D6374),'原始字段'!D6374,"n.a.")</x:f>
        <x:v>8.5671</x:v>
      </x:c>
      <x:c r="I6258" s="9" t="n">
        <x:f>IF(COUNT(G6258:H6258)=2,G6258*H6258/100000000,"n.a.")</x:f>
        <x:v>0</x:v>
      </x:c>
      <x:c r="J6258" s="1" t="str">
        <x:v>日频齐全；折算事件未独立核实</x:v>
      </x:c>
    </x:row>
    <x:row r="6259" ht="25" customHeight="1">
      <x:c r="A6259" s="1" t="str">
        <x:v>中证500</x:v>
      </x:c>
      <x:c r="B6259" s="1" t="str">
        <x:v>515190.SH</x:v>
      </x:c>
      <x:c r="C6259" s="1" t="str">
        <x:v>中银证券中证500ETF</x:v>
      </x:c>
      <x:c r="D6259" s="7" t="d">
        <x:v>2026-09-01T00:00:00.000Z</x:v>
      </x:c>
      <x:c r="E6259" s="8" t="n">
        <x:f>IF(ISNUMBER('原始字段'!C6283),'原始字段'!C6283,"n.a.")</x:f>
        <x:v>293466100</x:v>
      </x:c>
      <x:c r="F6259" s="8" t="n">
        <x:f>IF(ISNUMBER('原始字段'!C6379),'原始字段'!C6379,"n.a.")</x:f>
        <x:v>293466100</x:v>
      </x:c>
      <x:c r="G6259" s="8" t="n">
        <x:f>IF(COUNT(E6259:F6259)=2,F6259-E6259,"n.a.")</x:f>
        <x:v>0</x:v>
      </x:c>
      <x:c r="H6259" s="9" t="n">
        <x:f>IF(ISNUMBER('原始字段'!D6379),'原始字段'!D6379,"n.a.")</x:f>
        <x:v>1.6549</x:v>
      </x:c>
      <x:c r="I6259" s="9" t="n">
        <x:f>IF(COUNT(G6259:H6259)=2,G6259*H6259/100000000,"n.a.")</x:f>
        <x:v>0</x:v>
      </x:c>
      <x:c r="J6259" s="1" t="str">
        <x:v>日频齐全；折算事件未独立核实</x:v>
      </x:c>
    </x:row>
    <x:row r="6260" ht="25" customHeight="1">
      <x:c r="A6260" s="1" t="str">
        <x:v>中证500</x:v>
      </x:c>
      <x:c r="B6260" s="1" t="str">
        <x:v>159820.SZ</x:v>
      </x:c>
      <x:c r="C6260" s="1" t="str">
        <x:v>天弘中证500ETF</x:v>
      </x:c>
      <x:c r="D6260" s="7" t="d">
        <x:v>2026-09-01T00:00:00.000Z</x:v>
      </x:c>
      <x:c r="E6260" s="8" t="n">
        <x:f>IF(ISNUMBER('原始字段'!C6243),'原始字段'!C6243,"n.a.")</x:f>
        <x:v>1356408470</x:v>
      </x:c>
      <x:c r="F6260" s="8" t="n">
        <x:f>IF(ISNUMBER('原始字段'!C6339),'原始字段'!C6339,"n.a.")</x:f>
        <x:v>1356408470</x:v>
      </x:c>
      <x:c r="G6260" s="8" t="n">
        <x:f>IF(COUNT(E6260:F6260)=2,F6260-E6260,"n.a.")</x:f>
        <x:v>0</x:v>
      </x:c>
      <x:c r="H6260" s="9" t="n">
        <x:f>IF(ISNUMBER('原始字段'!D6339),'原始字段'!D6339,"n.a.")</x:f>
        <x:v>1.3684</x:v>
      </x:c>
      <x:c r="I6260" s="9" t="n">
        <x:f>IF(COUNT(G6260:H6260)=2,G6260*H6260/100000000,"n.a.")</x:f>
        <x:v>0</x:v>
      </x:c>
      <x:c r="J6260" s="1" t="str">
        <x:v>日频齐全；折算事件未独立核实</x:v>
      </x:c>
    </x:row>
    <x:row r="6261" ht="25" customHeight="1">
      <x:c r="A6261" s="1" t="str">
        <x:v>中证500</x:v>
      </x:c>
      <x:c r="B6261" s="1" t="str">
        <x:v>159337.SZ</x:v>
      </x:c>
      <x:c r="C6261" s="1" t="str">
        <x:v>东财中证500ETF</x:v>
      </x:c>
      <x:c r="D6261" s="7" t="d">
        <x:v>2026-09-01T00:00:00.000Z</x:v>
      </x:c>
      <x:c r="E6261" s="8" t="n">
        <x:f>IF(ISNUMBER('原始字段'!C6230),'原始字段'!C6230,"n.a.")</x:f>
        <x:v>279710611</x:v>
      </x:c>
      <x:c r="F6261" s="8" t="n">
        <x:f>IF(ISNUMBER('原始字段'!C6326),'原始字段'!C6326,"n.a.")</x:f>
        <x:v>277710611</x:v>
      </x:c>
      <x:c r="G6261" s="8" t="n">
        <x:f>IF(COUNT(E6261:F6261)=2,F6261-E6261,"n.a.")</x:f>
        <x:v>-2000000</x:v>
      </x:c>
      <x:c r="H6261" s="9" t="n">
        <x:f>IF(ISNUMBER('原始字段'!D6326),'原始字段'!D6326,"n.a.")</x:f>
        <x:v>1.8029</x:v>
      </x:c>
      <x:c r="I6261" s="9" t="n">
        <x:f>IF(COUNT(G6261:H6261)=2,G6261*H6261/100000000,"n.a.")</x:f>
        <x:v>-0.036058</x:v>
      </x:c>
      <x:c r="J6261" s="1" t="str">
        <x:v>日频齐全；折算事件未独立核实</x:v>
      </x:c>
    </x:row>
    <x:row r="6262" ht="25" customHeight="1">
      <x:c r="A6262" s="1" t="str">
        <x:v>中证500</x:v>
      </x:c>
      <x:c r="B6262" s="1" t="str">
        <x:v>510500.SH</x:v>
      </x:c>
      <x:c r="C6262" s="1" t="str">
        <x:v>南方中证500ETF</x:v>
      </x:c>
      <x:c r="D6262" s="7" t="d">
        <x:v>2026-09-01T00:00:00.000Z</x:v>
      </x:c>
      <x:c r="E6262" s="8" t="n">
        <x:f>IF(ISNUMBER('原始字段'!C6271),'原始字段'!C6271,"n.a.")</x:f>
        <x:v>5402568600</x:v>
      </x:c>
      <x:c r="F6262" s="8" t="n">
        <x:f>IF(ISNUMBER('原始字段'!C6367),'原始字段'!C6367,"n.a.")</x:f>
        <x:v>5189368600</x:v>
      </x:c>
      <x:c r="G6262" s="8" t="n">
        <x:f>IF(COUNT(E6262:F6262)=2,F6262-E6262,"n.a.")</x:f>
        <x:v>-213200000</x:v>
      </x:c>
      <x:c r="H6262" s="9" t="n">
        <x:f>IF(ISNUMBER('原始字段'!D6367),'原始字段'!D6367,"n.a.")</x:f>
        <x:v>7.8788</x:v>
      </x:c>
      <x:c r="I6262" s="9" t="n">
        <x:f>IF(COUNT(G6262:H6262)=2,G6262*H6262/100000000,"n.a.")</x:f>
        <x:v>-16.7976016</x:v>
      </x:c>
      <x:c r="J6262" s="1" t="str">
        <x:v>日频齐全；折算事件未独立核实</x:v>
      </x:c>
    </x:row>
    <x:row r="6263" ht="25" customHeight="1">
      <x:c r="A6263" s="1" t="str">
        <x:v>中证500</x:v>
      </x:c>
      <x:c r="B6263" s="1" t="str">
        <x:v>159968.SZ</x:v>
      </x:c>
      <x:c r="C6263" s="1" t="str">
        <x:v>博时中证500ETF</x:v>
      </x:c>
      <x:c r="D6263" s="7" t="d">
        <x:v>2026-09-01T00:00:00.000Z</x:v>
      </x:c>
      <x:c r="E6263" s="8" t="n">
        <x:f>IF(ISNUMBER('原始字段'!C6258),'原始字段'!C6258,"n.a.")</x:f>
        <x:v>65295098</x:v>
      </x:c>
      <x:c r="F6263" s="8" t="n">
        <x:f>IF(ISNUMBER('原始字段'!C6354),'原始字段'!C6354,"n.a.")</x:f>
        <x:v>63695098</x:v>
      </x:c>
      <x:c r="G6263" s="8" t="n">
        <x:f>IF(COUNT(E6263:F6263)=2,F6263-E6263,"n.a.")</x:f>
        <x:v>-1600000</x:v>
      </x:c>
      <x:c r="H6263" s="9" t="n">
        <x:f>IF(ISNUMBER('原始字段'!D6354),'原始字段'!D6354,"n.a.")</x:f>
        <x:v>10.318</x:v>
      </x:c>
      <x:c r="I6263" s="9" t="n">
        <x:f>IF(COUNT(G6263:H6263)=2,G6263*H6263/100000000,"n.a.")</x:f>
        <x:v>-0.165088</x:v>
      </x:c>
      <x:c r="J6263" s="1" t="str">
        <x:v>日频齐全；折算事件未独立核实</x:v>
      </x:c>
    </x:row>
    <x:row r="6264" ht="25" customHeight="1">
      <x:c r="A6264" s="1" t="str">
        <x:v>中证500</x:v>
      </x:c>
      <x:c r="B6264" s="1" t="str">
        <x:v>561350.SH</x:v>
      </x:c>
      <x:c r="C6264" s="1" t="str">
        <x:v>国泰中证500ETF</x:v>
      </x:c>
      <x:c r="D6264" s="7" t="d">
        <x:v>2026-09-01T00:00:00.000Z</x:v>
      </x:c>
      <x:c r="E6264" s="8" t="n">
        <x:f>IF(ISNUMBER('原始字段'!C6297),'原始字段'!C6297,"n.a.")</x:f>
        <x:v>100700000</x:v>
      </x:c>
      <x:c r="F6264" s="8" t="n">
        <x:f>IF(ISNUMBER('原始字段'!C6393),'原始字段'!C6393,"n.a.")</x:f>
        <x:v>94700000</x:v>
      </x:c>
      <x:c r="G6264" s="8" t="n">
        <x:f>IF(COUNT(E6264:F6264)=2,F6264-E6264,"n.a.")</x:f>
        <x:v>-6000000</x:v>
      </x:c>
      <x:c r="H6264" s="9" t="n">
        <x:f>IF(ISNUMBER('原始字段'!D6393),'原始字段'!D6393,"n.a.")</x:f>
        <x:v>1.2507</x:v>
      </x:c>
      <x:c r="I6264" s="9" t="n">
        <x:f>IF(COUNT(G6264:H6264)=2,G6264*H6264/100000000,"n.a.")</x:f>
        <x:v>-0.075042</x:v>
      </x:c>
      <x:c r="J6264" s="1" t="str">
        <x:v>日频齐全；折算事件未独立核实</x:v>
      </x:c>
    </x:row>
    <x:row r="6265" ht="25" customHeight="1">
      <x:c r="A6265" s="1" t="str">
        <x:v>中证500</x:v>
      </x:c>
      <x:c r="B6265" s="1" t="str">
        <x:v>512500.SH</x:v>
      </x:c>
      <x:c r="C6265" s="1" t="str">
        <x:v>华夏中证500ETF</x:v>
      </x:c>
      <x:c r="D6265" s="7" t="d">
        <x:v>2026-09-01T00:00:00.000Z</x:v>
      </x:c>
      <x:c r="E6265" s="8" t="n">
        <x:f>IF(ISNUMBER('原始字段'!C6280),'原始字段'!C6280,"n.a.")</x:f>
        <x:v>1845608800</x:v>
      </x:c>
      <x:c r="F6265" s="8" t="n">
        <x:f>IF(ISNUMBER('原始字段'!C6376),'原始字段'!C6376,"n.a.")</x:f>
        <x:v>1807208800</x:v>
      </x:c>
      <x:c r="G6265" s="8" t="n">
        <x:f>IF(COUNT(E6265:F6265)=2,F6265-E6265,"n.a.")</x:f>
        <x:v>-38400000</x:v>
      </x:c>
      <x:c r="H6265" s="9" t="n">
        <x:f>IF(ISNUMBER('原始字段'!D6376),'原始字段'!D6376,"n.a.")</x:f>
        <x:v>4.4578</x:v>
      </x:c>
      <x:c r="I6265" s="9" t="n">
        <x:f>IF(COUNT(G6265:H6265)=2,G6265*H6265/100000000,"n.a.")</x:f>
        <x:v>-1.7117952</x:v>
      </x:c>
      <x:c r="J6265" s="1" t="str">
        <x:v>日频齐全；折算事件未独立核实</x:v>
      </x:c>
    </x:row>
    <x:row r="6266" ht="25" customHeight="1">
      <x:c r="A6266" s="1" t="str">
        <x:v>中证500</x:v>
      </x:c>
      <x:c r="B6266" s="1" t="str">
        <x:v>510550.SH</x:v>
      </x:c>
      <x:c r="C6266" s="1" t="str">
        <x:v>方正富邦中证500ETF</x:v>
      </x:c>
      <x:c r="D6266" s="7" t="d">
        <x:v>2026-09-01T00:00:00.000Z</x:v>
      </x:c>
      <x:c r="E6266" s="8" t="n">
        <x:f>IF(ISNUMBER('原始字段'!C6274),'原始字段'!C6274,"n.a.")</x:f>
        <x:v>23743300</x:v>
      </x:c>
      <x:c r="F6266" s="8" t="n">
        <x:f>IF(ISNUMBER('原始字段'!C6370),'原始字段'!C6370,"n.a.")</x:f>
        <x:v>23743300</x:v>
      </x:c>
      <x:c r="G6266" s="8" t="n">
        <x:f>IF(COUNT(E6266:F6266)=2,F6266-E6266,"n.a.")</x:f>
        <x:v>0</x:v>
      </x:c>
      <x:c r="H6266" s="9" t="n">
        <x:f>IF(ISNUMBER('原始字段'!D6370),'原始字段'!D6370,"n.a.")</x:f>
        <x:v>2.0244</x:v>
      </x:c>
      <x:c r="I6266" s="9" t="n">
        <x:f>IF(COUNT(G6266:H6266)=2,G6266*H6266/100000000,"n.a.")</x:f>
        <x:v>0</x:v>
      </x:c>
      <x:c r="J6266" s="1" t="str">
        <x:v>日频齐全；折算事件未独立核实</x:v>
      </x:c>
    </x:row>
    <x:row r="6267" ht="25" customHeight="1">
      <x:c r="A6267" s="1" t="str">
        <x:v>中证500</x:v>
      </x:c>
      <x:c r="B6267" s="1" t="str">
        <x:v>510510.SH</x:v>
      </x:c>
      <x:c r="C6267" s="1" t="str">
        <x:v>广发中证500ETF</x:v>
      </x:c>
      <x:c r="D6267" s="7" t="d">
        <x:v>2026-09-01T00:00:00.000Z</x:v>
      </x:c>
      <x:c r="E6267" s="8" t="n">
        <x:f>IF(ISNUMBER('原始字段'!C6272),'原始字段'!C6272,"n.a.")</x:f>
        <x:v>867038300</x:v>
      </x:c>
      <x:c r="F6267" s="8" t="n">
        <x:f>IF(ISNUMBER('原始字段'!C6368),'原始字段'!C6368,"n.a.")</x:f>
        <x:v>839038300</x:v>
      </x:c>
      <x:c r="G6267" s="8" t="n">
        <x:f>IF(COUNT(E6267:F6267)=2,F6267-E6267,"n.a.")</x:f>
        <x:v>-28000000</x:v>
      </x:c>
      <x:c r="H6267" s="9" t="n">
        <x:f>IF(ISNUMBER('原始字段'!D6368),'原始字段'!D6368,"n.a.")</x:f>
        <x:v>2.5572</x:v>
      </x:c>
      <x:c r="I6267" s="9" t="n">
        <x:f>IF(COUNT(G6267:H6267)=2,G6267*H6267/100000000,"n.a.")</x:f>
        <x:v>-0.716016</x:v>
      </x:c>
      <x:c r="J6267" s="1" t="str">
        <x:v>日频齐全；折算事件未独立核实</x:v>
      </x:c>
    </x:row>
    <x:row r="6268" ht="25" customHeight="1">
      <x:c r="A6268" s="1" t="str">
        <x:v>中证500</x:v>
      </x:c>
      <x:c r="B6268" s="1" t="str">
        <x:v>515550.SH</x:v>
      </x:c>
      <x:c r="C6268" s="1" t="str">
        <x:v>国联中证500ETF</x:v>
      </x:c>
      <x:c r="D6268" s="7" t="d">
        <x:v>2026-09-01T00:00:00.000Z</x:v>
      </x:c>
      <x:c r="E6268" s="8" t="n">
        <x:f>IF(ISNUMBER('原始字段'!C6291),'原始字段'!C6291,"n.a.")</x:f>
        <x:v>20345700</x:v>
      </x:c>
      <x:c r="F6268" s="8" t="n">
        <x:f>IF(ISNUMBER('原始字段'!C6387),'原始字段'!C6387,"n.a.")</x:f>
        <x:v>20345700</x:v>
      </x:c>
      <x:c r="G6268" s="8" t="n">
        <x:f>IF(COUNT(E6268:F6268)=2,F6268-E6268,"n.a.")</x:f>
        <x:v>0</x:v>
      </x:c>
      <x:c r="H6268" s="9" t="n">
        <x:f>IF(ISNUMBER('原始字段'!D6387),'原始字段'!D6387,"n.a.")</x:f>
        <x:v>1.7693</x:v>
      </x:c>
      <x:c r="I6268" s="9" t="n">
        <x:f>IF(COUNT(G6268:H6268)=2,G6268*H6268/100000000,"n.a.")</x:f>
        <x:v>0</x:v>
      </x:c>
      <x:c r="J6268" s="1" t="str">
        <x:v>日频齐全；折算事件未独立核实</x:v>
      </x:c>
    </x:row>
    <x:row r="6269" ht="25" customHeight="1">
      <x:c r="A6269" s="1" t="str">
        <x:v>中证500</x:v>
      </x:c>
      <x:c r="B6269" s="1" t="str">
        <x:v>159500.SZ</x:v>
      </x:c>
      <x:c r="C6269" s="1" t="str">
        <x:v>富国中证500ETF</x:v>
      </x:c>
      <x:c r="D6269" s="7" t="d">
        <x:v>2026-09-01T00:00:00.000Z</x:v>
      </x:c>
      <x:c r="E6269" s="8" t="n">
        <x:f>IF(ISNUMBER('原始字段'!C6232),'原始字段'!C6232,"n.a.")</x:f>
        <x:v>213338865</x:v>
      </x:c>
      <x:c r="F6269" s="8" t="n">
        <x:f>IF(ISNUMBER('原始字段'!C6328),'原始字段'!C6328,"n.a.")</x:f>
        <x:v>207738865</x:v>
      </x:c>
      <x:c r="G6269" s="8" t="n">
        <x:f>IF(COUNT(E6269:F6269)=2,F6269-E6269,"n.a.")</x:f>
        <x:v>-5600000</x:v>
      </x:c>
      <x:c r="H6269" s="9" t="n">
        <x:f>IF(ISNUMBER('原始字段'!D6328),'原始字段'!D6328,"n.a.")</x:f>
        <x:v>1.182</x:v>
      </x:c>
      <x:c r="I6269" s="9" t="n">
        <x:f>IF(COUNT(G6269:H6269)=2,G6269*H6269/100000000,"n.a.")</x:f>
        <x:v>-0.066192</x:v>
      </x:c>
      <x:c r="J6269" s="1" t="str">
        <x:v>日频齐全；折算事件未独立核实</x:v>
      </x:c>
    </x:row>
    <x:row r="6270" ht="25" customHeight="1">
      <x:c r="A6270" s="1" t="str">
        <x:v>中证500</x:v>
      </x:c>
      <x:c r="B6270" s="1" t="str">
        <x:v>512510.SH</x:v>
      </x:c>
      <x:c r="C6270" s="1" t="str">
        <x:v>华泰柏瑞中证500ETF</x:v>
      </x:c>
      <x:c r="D6270" s="7" t="d">
        <x:v>2026-09-01T00:00:00.000Z</x:v>
      </x:c>
      <x:c r="E6270" s="8" t="n">
        <x:f>IF(ISNUMBER('原始字段'!C6281),'原始字段'!C6281,"n.a.")</x:f>
        <x:v>433429800</x:v>
      </x:c>
      <x:c r="F6270" s="8" t="n">
        <x:f>IF(ISNUMBER('原始字段'!C6377),'原始字段'!C6377,"n.a.")</x:f>
        <x:v>430429800</x:v>
      </x:c>
      <x:c r="G6270" s="8" t="n">
        <x:f>IF(COUNT(E6270:F6270)=2,F6270-E6270,"n.a.")</x:f>
        <x:v>-3000000</x:v>
      </x:c>
      <x:c r="H6270" s="9" t="n">
        <x:f>IF(ISNUMBER('原始字段'!D6377),'原始字段'!D6377,"n.a.")</x:f>
        <x:v>2.3656</x:v>
      </x:c>
      <x:c r="I6270" s="9" t="n">
        <x:f>IF(COUNT(G6270:H6270)=2,G6270*H6270/100000000,"n.a.")</x:f>
        <x:v>-0.070968</x:v>
      </x:c>
      <x:c r="J6270" s="1" t="str">
        <x:v>日频齐全；折算事件未独立核实</x:v>
      </x:c>
    </x:row>
    <x:row r="6271" ht="25" customHeight="1">
      <x:c r="A6271" s="1" t="str">
        <x:v>中证500</x:v>
      </x:c>
      <x:c r="B6271" s="1" t="str">
        <x:v>510570.SH</x:v>
      </x:c>
      <x:c r="C6271" s="1" t="str">
        <x:v>兴业中证500ETF</x:v>
      </x:c>
      <x:c r="D6271" s="7" t="d">
        <x:v>2026-09-01T00:00:00.000Z</x:v>
      </x:c>
      <x:c r="E6271" s="8" t="n">
        <x:f>IF(ISNUMBER('原始字段'!C6276),'原始字段'!C6276,"n.a.")</x:f>
        <x:v>33060600</x:v>
      </x:c>
      <x:c r="F6271" s="8" t="n">
        <x:f>IF(ISNUMBER('原始字段'!C6372),'原始字段'!C6372,"n.a.")</x:f>
        <x:v>33060600</x:v>
      </x:c>
      <x:c r="G6271" s="8" t="n">
        <x:f>IF(COUNT(E6271:F6271)=2,F6271-E6271,"n.a.")</x:f>
        <x:v>0</x:v>
      </x:c>
      <x:c r="H6271" s="9" t="n">
        <x:f>IF(ISNUMBER('原始字段'!D6372),'原始字段'!D6372,"n.a.")</x:f>
        <x:v>1.2396</x:v>
      </x:c>
      <x:c r="I6271" s="9" t="n">
        <x:f>IF(COUNT(G6271:H6271)=2,G6271*H6271/100000000,"n.a.")</x:f>
        <x:v>0</x:v>
      </x:c>
      <x:c r="J6271" s="1" t="str">
        <x:v>日频齐全；折算事件未独立核实</x:v>
      </x:c>
    </x:row>
    <x:row r="6272" ht="25" customHeight="1">
      <x:c r="A6272" s="1" t="str">
        <x:v>中证500</x:v>
      </x:c>
      <x:c r="B6272" s="1" t="str">
        <x:v>510560.SH</x:v>
      </x:c>
      <x:c r="C6272" s="1" t="str">
        <x:v>国寿安保中证500ETF</x:v>
      </x:c>
      <x:c r="D6272" s="7" t="d">
        <x:v>2026-09-01T00:00:00.000Z</x:v>
      </x:c>
      <x:c r="E6272" s="8" t="n">
        <x:f>IF(ISNUMBER('原始字段'!C6275),'原始字段'!C6275,"n.a.")</x:f>
        <x:v>52318700</x:v>
      </x:c>
      <x:c r="F6272" s="8" t="n">
        <x:f>IF(ISNUMBER('原始字段'!C6371),'原始字段'!C6371,"n.a.")</x:f>
        <x:v>52318700</x:v>
      </x:c>
      <x:c r="G6272" s="8" t="n">
        <x:f>IF(COUNT(E6272:F6272)=2,F6272-E6272,"n.a.")</x:f>
        <x:v>0</x:v>
      </x:c>
      <x:c r="H6272" s="9" t="n">
        <x:f>IF(ISNUMBER('原始字段'!D6371),'原始字段'!D6371,"n.a.")</x:f>
        <x:v>1.9773</x:v>
      </x:c>
      <x:c r="I6272" s="9" t="n">
        <x:f>IF(COUNT(G6272:H6272)=2,G6272*H6272/100000000,"n.a.")</x:f>
        <x:v>0</x:v>
      </x:c>
      <x:c r="J6272" s="1" t="str">
        <x:v>日频齐全；折算事件未独立核实</x:v>
      </x:c>
    </x:row>
    <x:row r="6273" ht="25" customHeight="1">
      <x:c r="A6273" s="1" t="str">
        <x:v>中证500</x:v>
      </x:c>
      <x:c r="B6273" s="1" t="str">
        <x:v>159982.SZ</x:v>
      </x:c>
      <x:c r="C6273" s="1" t="str">
        <x:v>鹏华中证500ETF</x:v>
      </x:c>
      <x:c r="D6273" s="7" t="d">
        <x:v>2026-09-01T00:00:00.000Z</x:v>
      </x:c>
      <x:c r="E6273" s="8" t="n">
        <x:f>IF(ISNUMBER('原始字段'!C6261),'原始字段'!C6261,"n.a.")</x:f>
        <x:v>204211253</x:v>
      </x:c>
      <x:c r="F6273" s="8" t="n">
        <x:f>IF(ISNUMBER('原始字段'!C6357),'原始字段'!C6357,"n.a.")</x:f>
        <x:v>202211253</x:v>
      </x:c>
      <x:c r="G6273" s="8" t="n">
        <x:f>IF(COUNT(E6273:F6273)=2,F6273-E6273,"n.a.")</x:f>
        <x:v>-2000000</x:v>
      </x:c>
      <x:c r="H6273" s="9" t="n">
        <x:f>IF(ISNUMBER('原始字段'!D6357),'原始字段'!D6357,"n.a.")</x:f>
        <x:v>2.1198</x:v>
      </x:c>
      <x:c r="I6273" s="9" t="n">
        <x:f>IF(COUNT(G6273:H6273)=2,G6273*H6273/100000000,"n.a.")</x:f>
        <x:v>-0.042396</x:v>
      </x:c>
      <x:c r="J6273" s="1" t="str">
        <x:v>日频齐全；折算事件未独立核实</x:v>
      </x:c>
    </x:row>
    <x:row r="6274" ht="25" customHeight="1">
      <x:c r="A6274" s="1" t="str">
        <x:v>中证1000</x:v>
      </x:c>
      <x:c r="B6274" s="1" t="str">
        <x:v>560010.SH</x:v>
      </x:c>
      <x:c r="C6274" s="1" t="str">
        <x:v>广发中证1000ETF</x:v>
      </x:c>
      <x:c r="D6274" s="7" t="d">
        <x:v>2026-09-01T00:00:00.000Z</x:v>
      </x:c>
      <x:c r="E6274" s="8" t="n">
        <x:f>IF(ISNUMBER('原始字段'!C6294),'原始字段'!C6294,"n.a.")</x:f>
        <x:v>1858621700</x:v>
      </x:c>
      <x:c r="F6274" s="8" t="n">
        <x:f>IF(ISNUMBER('原始字段'!C6390),'原始字段'!C6390,"n.a.")</x:f>
        <x:v>1830621700</x:v>
      </x:c>
      <x:c r="G6274" s="8" t="n">
        <x:f>IF(COUNT(E6274:F6274)=2,F6274-E6274,"n.a.")</x:f>
        <x:v>-28000000</x:v>
      </x:c>
      <x:c r="H6274" s="9" t="n">
        <x:f>IF(ISNUMBER('原始字段'!D6390),'原始字段'!D6390,"n.a.")</x:f>
        <x:v>3.2</x:v>
      </x:c>
      <x:c r="I6274" s="9" t="n">
        <x:f>IF(COUNT(G6274:H6274)=2,G6274*H6274/100000000,"n.a.")</x:f>
        <x:v>-0.896</x:v>
      </x:c>
      <x:c r="J6274" s="1" t="str">
        <x:v>日频齐全；折算事件未独立核实</x:v>
      </x:c>
    </x:row>
    <x:row r="6275" ht="25" customHeight="1">
      <x:c r="A6275" s="1" t="str">
        <x:v>中证1000</x:v>
      </x:c>
      <x:c r="B6275" s="1" t="str">
        <x:v>159845.SZ</x:v>
      </x:c>
      <x:c r="C6275" s="1" t="str">
        <x:v>华夏中证1000ETF</x:v>
      </x:c>
      <x:c r="D6275" s="7" t="d">
        <x:v>2026-09-01T00:00:00.000Z</x:v>
      </x:c>
      <x:c r="E6275" s="8" t="n">
        <x:f>IF(ISNUMBER('原始字段'!C6245),'原始字段'!C6245,"n.a.")</x:f>
        <x:v>2133425606</x:v>
      </x:c>
      <x:c r="F6275" s="8" t="n">
        <x:f>IF(ISNUMBER('原始字段'!C6341),'原始字段'!C6341,"n.a.")</x:f>
        <x:v>1980425606</x:v>
      </x:c>
      <x:c r="G6275" s="8" t="n">
        <x:f>IF(COUNT(E6275:F6275)=2,F6275-E6275,"n.a.")</x:f>
        <x:v>-153000000</x:v>
      </x:c>
      <x:c r="H6275" s="9" t="n">
        <x:f>IF(ISNUMBER('原始字段'!D6341),'原始字段'!D6341,"n.a.")</x:f>
        <x:v>3.2028</x:v>
      </x:c>
      <x:c r="I6275" s="9" t="n">
        <x:f>IF(COUNT(G6275:H6275)=2,G6275*H6275/100000000,"n.a.")</x:f>
        <x:v>-4.900284</x:v>
      </x:c>
      <x:c r="J6275" s="1" t="str">
        <x:v>日频齐全；折算事件未独立核实</x:v>
      </x:c>
    </x:row>
    <x:row r="6276" ht="25" customHeight="1">
      <x:c r="A6276" s="1" t="str">
        <x:v>中证1000</x:v>
      </x:c>
      <x:c r="B6276" s="1" t="str">
        <x:v>159633.SZ</x:v>
      </x:c>
      <x:c r="C6276" s="1" t="str">
        <x:v>易方达中证1000ETF</x:v>
      </x:c>
      <x:c r="D6276" s="7" t="d">
        <x:v>2026-09-01T00:00:00.000Z</x:v>
      </x:c>
      <x:c r="E6276" s="8" t="n">
        <x:f>IF(ISNUMBER('原始字段'!C6239),'原始字段'!C6239,"n.a.")</x:f>
        <x:v>1062162658</x:v>
      </x:c>
      <x:c r="F6276" s="8" t="n">
        <x:f>IF(ISNUMBER('原始字段'!C6335),'原始字段'!C6335,"n.a.")</x:f>
        <x:v>976162658</x:v>
      </x:c>
      <x:c r="G6276" s="8" t="n">
        <x:f>IF(COUNT(E6276:F6276)=2,F6276-E6276,"n.a.")</x:f>
        <x:v>-86000000</x:v>
      </x:c>
      <x:c r="H6276" s="9" t="n">
        <x:f>IF(ISNUMBER('原始字段'!D6335),'原始字段'!D6335,"n.a.")</x:f>
        <x:v>3.2898</x:v>
      </x:c>
      <x:c r="I6276" s="9" t="n">
        <x:f>IF(COUNT(G6276:H6276)=2,G6276*H6276/100000000,"n.a.")</x:f>
        <x:v>-2.829228</x:v>
      </x:c>
      <x:c r="J6276" s="1" t="str">
        <x:v>日频齐全；折算事件未独立核实</x:v>
      </x:c>
    </x:row>
    <x:row r="6277" ht="25" customHeight="1">
      <x:c r="A6277" s="1" t="str">
        <x:v>中证1000</x:v>
      </x:c>
      <x:c r="B6277" s="1" t="str">
        <x:v>159629.SZ</x:v>
      </x:c>
      <x:c r="C6277" s="1" t="str">
        <x:v>富国中证1000ETF</x:v>
      </x:c>
      <x:c r="D6277" s="7" t="d">
        <x:v>2026-09-01T00:00:00.000Z</x:v>
      </x:c>
      <x:c r="E6277" s="8" t="n">
        <x:f>IF(ISNUMBER('原始字段'!C6238),'原始字段'!C6238,"n.a.")</x:f>
        <x:v>923252663</x:v>
      </x:c>
      <x:c r="F6277" s="8" t="n">
        <x:f>IF(ISNUMBER('原始字段'!C6334),'原始字段'!C6334,"n.a.")</x:f>
        <x:v>829252663</x:v>
      </x:c>
      <x:c r="G6277" s="8" t="n">
        <x:f>IF(COUNT(E6277:F6277)=2,F6277-E6277,"n.a.")</x:f>
        <x:v>-94000000</x:v>
      </x:c>
      <x:c r="H6277" s="9" t="n">
        <x:f>IF(ISNUMBER('原始字段'!D6334),'原始字段'!D6334,"n.a.")</x:f>
        <x:v>3.2144</x:v>
      </x:c>
      <x:c r="I6277" s="9" t="n">
        <x:f>IF(COUNT(G6277:H6277)=2,G6277*H6277/100000000,"n.a.")</x:f>
        <x:v>-3.021536</x:v>
      </x:c>
      <x:c r="J6277" s="1" t="str">
        <x:v>日频齐全；折算事件未独立核实</x:v>
      </x:c>
    </x:row>
    <x:row r="6278" ht="25" customHeight="1">
      <x:c r="A6278" s="1" t="str">
        <x:v>中证1000</x:v>
      </x:c>
      <x:c r="B6278" s="1" t="str">
        <x:v>512100.SH</x:v>
      </x:c>
      <x:c r="C6278" s="1" t="str">
        <x:v>南方中证1000ETF</x:v>
      </x:c>
      <x:c r="D6278" s="7" t="d">
        <x:v>2026-09-01T00:00:00.000Z</x:v>
      </x:c>
      <x:c r="E6278" s="8" t="n">
        <x:f>IF(ISNUMBER('原始字段'!C6279),'原始字段'!C6279,"n.a.")</x:f>
        <x:v>6547217600</x:v>
      </x:c>
      <x:c r="F6278" s="8" t="n">
        <x:f>IF(ISNUMBER('原始字段'!C6375),'原始字段'!C6375,"n.a.")</x:f>
        <x:v>6237217600</x:v>
      </x:c>
      <x:c r="G6278" s="8" t="n">
        <x:f>IF(COUNT(E6278:F6278)=2,F6278-E6278,"n.a.")</x:f>
        <x:v>-310000000</x:v>
      </x:c>
      <x:c r="H6278" s="9" t="n">
        <x:f>IF(ISNUMBER('原始字段'!D6375),'原始字段'!D6375,"n.a.")</x:f>
        <x:v>3.1203</x:v>
      </x:c>
      <x:c r="I6278" s="9" t="n">
        <x:f>IF(COUNT(G6278:H6278)=2,G6278*H6278/100000000,"n.a.")</x:f>
        <x:v>-9.67293</x:v>
      </x:c>
      <x:c r="J6278" s="1" t="str">
        <x:v>日频齐全；折算事件未独立核实</x:v>
      </x:c>
    </x:row>
    <x:row r="6279" ht="25" customHeight="1">
      <x:c r="A6279" s="1" t="str">
        <x:v>中证1000</x:v>
      </x:c>
      <x:c r="B6279" s="1" t="str">
        <x:v>516300.SH</x:v>
      </x:c>
      <x:c r="C6279" s="1" t="str">
        <x:v>华泰柏瑞中证1000ETF</x:v>
      </x:c>
      <x:c r="D6279" s="7" t="d">
        <x:v>2026-09-01T00:00:00.000Z</x:v>
      </x:c>
      <x:c r="E6279" s="8" t="n">
        <x:f>IF(ISNUMBER('原始字段'!C6293),'原始字段'!C6293,"n.a.")</x:f>
        <x:v>43012600</x:v>
      </x:c>
      <x:c r="F6279" s="8" t="n">
        <x:f>IF(ISNUMBER('原始字段'!C6389),'原始字段'!C6389,"n.a.")</x:f>
        <x:v>39012600</x:v>
      </x:c>
      <x:c r="G6279" s="8" t="n">
        <x:f>IF(COUNT(E6279:F6279)=2,F6279-E6279,"n.a.")</x:f>
        <x:v>-4000000</x:v>
      </x:c>
      <x:c r="H6279" s="9" t="n">
        <x:f>IF(ISNUMBER('原始字段'!D6389),'原始字段'!D6389,"n.a.")</x:f>
        <x:v>3.2387</x:v>
      </x:c>
      <x:c r="I6279" s="9" t="n">
        <x:f>IF(COUNT(G6279:H6279)=2,G6279*H6279/100000000,"n.a.")</x:f>
        <x:v>-0.129548</x:v>
      </x:c>
      <x:c r="J6279" s="1" t="str">
        <x:v>日频齐全；折算事件未独立核实</x:v>
      </x:c>
    </x:row>
    <x:row r="6280" ht="25" customHeight="1">
      <x:c r="A6280" s="1" t="str">
        <x:v>中证1000</x:v>
      </x:c>
      <x:c r="B6280" s="1" t="str">
        <x:v>560110.SH</x:v>
      </x:c>
      <x:c r="C6280" s="1" t="str">
        <x:v>汇添富中证1000ETF</x:v>
      </x:c>
      <x:c r="D6280" s="7" t="d">
        <x:v>2026-09-01T00:00:00.000Z</x:v>
      </x:c>
      <x:c r="E6280" s="8" t="n">
        <x:f>IF(ISNUMBER('原始字段'!C6295),'原始字段'!C6295,"n.a.")</x:f>
        <x:v>355903500</x:v>
      </x:c>
      <x:c r="F6280" s="8" t="n">
        <x:f>IF(ISNUMBER('原始字段'!C6391),'原始字段'!C6391,"n.a.")</x:f>
        <x:v>346903500</x:v>
      </x:c>
      <x:c r="G6280" s="8" t="n">
        <x:f>IF(COUNT(E6280:F6280)=2,F6280-E6280,"n.a.")</x:f>
        <x:v>-9000000</x:v>
      </x:c>
      <x:c r="H6280" s="9" t="n">
        <x:f>IF(ISNUMBER('原始字段'!D6391),'原始字段'!D6391,"n.a.")</x:f>
        <x:v>1.158</x:v>
      </x:c>
      <x:c r="I6280" s="9" t="n">
        <x:f>IF(COUNT(G6280:H6280)=2,G6280*H6280/100000000,"n.a.")</x:f>
        <x:v>-0.10422</x:v>
      </x:c>
      <x:c r="J6280" s="1" t="str">
        <x:v>日频齐全；折算事件未独立核实</x:v>
      </x:c>
    </x:row>
    <x:row r="6281" ht="25" customHeight="1">
      <x:c r="A6281" s="1" t="str">
        <x:v>中证2000</x:v>
      </x:c>
      <x:c r="B6281" s="1" t="str">
        <x:v>159535.SZ</x:v>
      </x:c>
      <x:c r="C6281" s="1" t="str">
        <x:v>嘉实中证2000ETF</x:v>
      </x:c>
      <x:c r="D6281" s="7" t="d">
        <x:v>2026-09-01T00:00:00.000Z</x:v>
      </x:c>
      <x:c r="E6281" s="8" t="n">
        <x:f>IF(ISNUMBER('原始字段'!C6236),'原始字段'!C6236,"n.a.")</x:f>
        <x:v>25981088</x:v>
      </x:c>
      <x:c r="F6281" s="8" t="n">
        <x:f>IF(ISNUMBER('原始字段'!C6332),'原始字段'!C6332,"n.a.")</x:f>
        <x:v>25981088</x:v>
      </x:c>
      <x:c r="G6281" s="8" t="n">
        <x:f>IF(COUNT(E6281:F6281)=2,F6281-E6281,"n.a.")</x:f>
        <x:v>0</x:v>
      </x:c>
      <x:c r="H6281" s="9" t="n">
        <x:f>IF(ISNUMBER('原始字段'!D6332),'原始字段'!D6332,"n.a.")</x:f>
        <x:v>1.5188</x:v>
      </x:c>
      <x:c r="I6281" s="9" t="n">
        <x:f>IF(COUNT(G6281:H6281)=2,G6281*H6281/100000000,"n.a.")</x:f>
        <x:v>0</x:v>
      </x:c>
      <x:c r="J6281" s="1" t="str">
        <x:v>日频齐全；折算事件未独立核实</x:v>
      </x:c>
    </x:row>
    <x:row r="6282" ht="25" customHeight="1">
      <x:c r="A6282" s="1" t="str">
        <x:v>中证2000</x:v>
      </x:c>
      <x:c r="B6282" s="1" t="str">
        <x:v>159536.SZ</x:v>
      </x:c>
      <x:c r="C6282" s="1" t="str">
        <x:v>汇添富中证2000ETF</x:v>
      </x:c>
      <x:c r="D6282" s="7" t="d">
        <x:v>2026-09-01T00:00:00.000Z</x:v>
      </x:c>
      <x:c r="E6282" s="8" t="n">
        <x:f>IF(ISNUMBER('原始字段'!C6237),'原始字段'!C6237,"n.a.")</x:f>
        <x:v>51261589</x:v>
      </x:c>
      <x:c r="F6282" s="8" t="n">
        <x:f>IF(ISNUMBER('原始字段'!C6333),'原始字段'!C6333,"n.a.")</x:f>
        <x:v>55261589</x:v>
      </x:c>
      <x:c r="G6282" s="8" t="n">
        <x:f>IF(COUNT(E6282:F6282)=2,F6282-E6282,"n.a.")</x:f>
        <x:v>4000000</x:v>
      </x:c>
      <x:c r="H6282" s="9" t="n">
        <x:f>IF(ISNUMBER('原始字段'!D6333),'原始字段'!D6333,"n.a.")</x:f>
        <x:v>1.4135</x:v>
      </x:c>
      <x:c r="I6282" s="9" t="n">
        <x:f>IF(COUNT(G6282:H6282)=2,G6282*H6282/100000000,"n.a.")</x:f>
        <x:v>0.05654</x:v>
      </x:c>
      <x:c r="J6282" s="1" t="str">
        <x:v>日频齐全；折算事件未独立核实</x:v>
      </x:c>
    </x:row>
    <x:row r="6283" ht="25" customHeight="1">
      <x:c r="A6283" s="1" t="str">
        <x:v>中证2000</x:v>
      </x:c>
      <x:c r="B6283" s="1" t="str">
        <x:v>159531.SZ</x:v>
      </x:c>
      <x:c r="C6283" s="1" t="str">
        <x:v>南方中证2000ETF</x:v>
      </x:c>
      <x:c r="D6283" s="7" t="d">
        <x:v>2026-09-01T00:00:00.000Z</x:v>
      </x:c>
      <x:c r="E6283" s="8" t="n">
        <x:f>IF(ISNUMBER('原始字段'!C6233),'原始字段'!C6233,"n.a.")</x:f>
        <x:v>1048608406</x:v>
      </x:c>
      <x:c r="F6283" s="8" t="n">
        <x:f>IF(ISNUMBER('原始字段'!C6329),'原始字段'!C6329,"n.a.")</x:f>
        <x:v>1036608406</x:v>
      </x:c>
      <x:c r="G6283" s="8" t="n">
        <x:f>IF(COUNT(E6283:F6283)=2,F6283-E6283,"n.a.")</x:f>
        <x:v>-12000000</x:v>
      </x:c>
      <x:c r="H6283" s="9" t="n">
        <x:f>IF(ISNUMBER('原始字段'!D6329),'原始字段'!D6329,"n.a.")</x:f>
        <x:v>1.4809</x:v>
      </x:c>
      <x:c r="I6283" s="9" t="n">
        <x:f>IF(COUNT(G6283:H6283)=2,G6283*H6283/100000000,"n.a.")</x:f>
        <x:v>-0.177708</x:v>
      </x:c>
      <x:c r="J6283" s="1" t="str">
        <x:v>日频齐全；折算事件未独立核实</x:v>
      </x:c>
    </x:row>
    <x:row r="6284" ht="25" customHeight="1">
      <x:c r="A6284" s="1" t="str">
        <x:v>中证2000</x:v>
      </x:c>
      <x:c r="B6284" s="1" t="str">
        <x:v>159532.SZ</x:v>
      </x:c>
      <x:c r="C6284" s="1" t="str">
        <x:v>易方达中证2000ETF</x:v>
      </x:c>
      <x:c r="D6284" s="7" t="d">
        <x:v>2026-09-01T00:00:00.000Z</x:v>
      </x:c>
      <x:c r="E6284" s="8" t="n">
        <x:f>IF(ISNUMBER('原始字段'!C6234),'原始字段'!C6234,"n.a.")</x:f>
        <x:v>161564791</x:v>
      </x:c>
      <x:c r="F6284" s="8" t="n">
        <x:f>IF(ISNUMBER('原始字段'!C6330),'原始字段'!C6330,"n.a.")</x:f>
        <x:v>161564791</x:v>
      </x:c>
      <x:c r="G6284" s="8" t="n">
        <x:f>IF(COUNT(E6284:F6284)=2,F6284-E6284,"n.a.")</x:f>
        <x:v>0</x:v>
      </x:c>
      <x:c r="H6284" s="9" t="n">
        <x:f>IF(ISNUMBER('原始字段'!D6330),'原始字段'!D6330,"n.a.")</x:f>
        <x:v>1.6721</x:v>
      </x:c>
      <x:c r="I6284" s="9" t="n">
        <x:f>IF(COUNT(G6284:H6284)=2,G6284*H6284/100000000,"n.a.")</x:f>
        <x:v>0</x:v>
      </x:c>
      <x:c r="J6284" s="1" t="str">
        <x:v>日频齐全；折算事件未独立核实</x:v>
      </x:c>
    </x:row>
    <x:row r="6285" ht="25" customHeight="1">
      <x:c r="A6285" s="1" t="str">
        <x:v>中证2000</x:v>
      </x:c>
      <x:c r="B6285" s="1" t="str">
        <x:v>159533.SZ</x:v>
      </x:c>
      <x:c r="C6285" s="1" t="str">
        <x:v>博时中证2000ETF</x:v>
      </x:c>
      <x:c r="D6285" s="7" t="d">
        <x:v>2026-09-01T00:00:00.000Z</x:v>
      </x:c>
      <x:c r="E6285" s="8" t="n">
        <x:f>IF(ISNUMBER('原始字段'!C6235),'原始字段'!C6235,"n.a.")</x:f>
        <x:v>14458785</x:v>
      </x:c>
      <x:c r="F6285" s="8" t="n">
        <x:f>IF(ISNUMBER('原始字段'!C6331),'原始字段'!C6331,"n.a.")</x:f>
        <x:v>14458785</x:v>
      </x:c>
      <x:c r="G6285" s="8" t="n">
        <x:f>IF(COUNT(E6285:F6285)=2,F6285-E6285,"n.a.")</x:f>
        <x:v>0</x:v>
      </x:c>
      <x:c r="H6285" s="9" t="n">
        <x:f>IF(ISNUMBER('原始字段'!D6331),'原始字段'!D6331,"n.a.")</x:f>
        <x:v>1.9617</x:v>
      </x:c>
      <x:c r="I6285" s="9" t="n">
        <x:f>IF(COUNT(G6285:H6285)=2,G6285*H6285/100000000,"n.a.")</x:f>
        <x:v>0</x:v>
      </x:c>
      <x:c r="J6285" s="1" t="str">
        <x:v>日频齐全；折算事件未独立核实</x:v>
      </x:c>
    </x:row>
    <x:row r="6286" ht="25" customHeight="1">
      <x:c r="A6286" s="1" t="str">
        <x:v>中证2000</x:v>
      </x:c>
      <x:c r="B6286" s="1" t="str">
        <x:v>561370.SH</x:v>
      </x:c>
      <x:c r="C6286" s="1" t="str">
        <x:v>国泰中证2000ETF</x:v>
      </x:c>
      <x:c r="D6286" s="7" t="d">
        <x:v>2026-09-01T00:00:00.000Z</x:v>
      </x:c>
      <x:c r="E6286" s="8" t="n">
        <x:f>IF(ISNUMBER('原始字段'!C6298),'原始字段'!C6298,"n.a.")</x:f>
        <x:v>32356000</x:v>
      </x:c>
      <x:c r="F6286" s="8" t="n">
        <x:f>IF(ISNUMBER('原始字段'!C6394),'原始字段'!C6394,"n.a.")</x:f>
        <x:v>32356000</x:v>
      </x:c>
      <x:c r="G6286" s="8" t="n">
        <x:f>IF(COUNT(E6286:F6286)=2,F6286-E6286,"n.a.")</x:f>
        <x:v>0</x:v>
      </x:c>
      <x:c r="H6286" s="9" t="n">
        <x:f>IF(ISNUMBER('原始字段'!D6394),'原始字段'!D6394,"n.a.")</x:f>
        <x:v>1.4415</x:v>
      </x:c>
      <x:c r="I6286" s="9" t="n">
        <x:f>IF(COUNT(G6286:H6286)=2,G6286*H6286/100000000,"n.a.")</x:f>
        <x:v>0</x:v>
      </x:c>
      <x:c r="J6286" s="1" t="str">
        <x:v>日频齐全；折算事件未独立核实</x:v>
      </x:c>
    </x:row>
    <x:row r="6287" ht="25" customHeight="1">
      <x:c r="A6287" s="1" t="str">
        <x:v>中证2000</x:v>
      </x:c>
      <x:c r="B6287" s="1" t="str">
        <x:v>563300.SH</x:v>
      </x:c>
      <x:c r="C6287" s="1" t="str">
        <x:v>华泰柏瑞中证2000ETF</x:v>
      </x:c>
      <x:c r="D6287" s="7" t="d">
        <x:v>2026-09-01T00:00:00.000Z</x:v>
      </x:c>
      <x:c r="E6287" s="8" t="n">
        <x:f>IF(ISNUMBER('原始字段'!C6302),'原始字段'!C6302,"n.a.")</x:f>
        <x:v>4971174000</x:v>
      </x:c>
      <x:c r="F6287" s="8" t="n">
        <x:f>IF(ISNUMBER('原始字段'!C6398),'原始字段'!C6398,"n.a.")</x:f>
        <x:v>4813674000</x:v>
      </x:c>
      <x:c r="G6287" s="8" t="n">
        <x:f>IF(COUNT(E6287:F6287)=2,F6287-E6287,"n.a.")</x:f>
        <x:v>-157500000</x:v>
      </x:c>
      <x:c r="H6287" s="9" t="n">
        <x:f>IF(ISNUMBER('原始字段'!D6398),'原始字段'!D6398,"n.a.")</x:f>
        <x:v>1.4517</x:v>
      </x:c>
      <x:c r="I6287" s="9" t="n">
        <x:f>IF(COUNT(G6287:H6287)=2,G6287*H6287/100000000,"n.a.")</x:f>
        <x:v>-2.2864275</x:v>
      </x:c>
      <x:c r="J6287" s="1" t="str">
        <x:v>日频齐全；折算事件未独立核实</x:v>
      </x:c>
    </x:row>
    <x:row r="6288" ht="25" customHeight="1">
      <x:c r="A6288" s="1" t="str">
        <x:v>中证2000</x:v>
      </x:c>
      <x:c r="B6288" s="1" t="str">
        <x:v>562660.SH</x:v>
      </x:c>
      <x:c r="C6288" s="1" t="str">
        <x:v>华夏中证2000ETF</x:v>
      </x:c>
      <x:c r="D6288" s="7" t="d">
        <x:v>2026-09-01T00:00:00.000Z</x:v>
      </x:c>
      <x:c r="E6288" s="8" t="n">
        <x:f>IF(ISNUMBER('原始字段'!C6300),'原始字段'!C6300,"n.a.")</x:f>
        <x:v>346874000</x:v>
      </x:c>
      <x:c r="F6288" s="8" t="n">
        <x:f>IF(ISNUMBER('原始字段'!C6396),'原始字段'!C6396,"n.a.")</x:f>
        <x:v>366874000</x:v>
      </x:c>
      <x:c r="G6288" s="8" t="n">
        <x:f>IF(COUNT(E6288:F6288)=2,F6288-E6288,"n.a.")</x:f>
        <x:v>20000000</x:v>
      </x:c>
      <x:c r="H6288" s="9" t="n">
        <x:f>IF(ISNUMBER('原始字段'!D6396),'原始字段'!D6396,"n.a.")</x:f>
        <x:v>1.9108</x:v>
      </x:c>
      <x:c r="I6288" s="9" t="n">
        <x:f>IF(COUNT(G6288:H6288)=2,G6288*H6288/100000000,"n.a.")</x:f>
        <x:v>0.38216</x:v>
      </x:c>
      <x:c r="J6288" s="1" t="str">
        <x:v>日频齐全；折算事件未独立核实</x:v>
      </x:c>
    </x:row>
    <x:row r="6289" ht="25" customHeight="1">
      <x:c r="A6289" s="1" t="str">
        <x:v>中证2000</x:v>
      </x:c>
      <x:c r="B6289" s="1" t="str">
        <x:v>563200.SH</x:v>
      </x:c>
      <x:c r="C6289" s="1" t="str">
        <x:v>富国中证2000ETF</x:v>
      </x:c>
      <x:c r="D6289" s="7" t="d">
        <x:v>2026-09-01T00:00:00.000Z</x:v>
      </x:c>
      <x:c r="E6289" s="8" t="n">
        <x:f>IF(ISNUMBER('原始字段'!C6301),'原始字段'!C6301,"n.a.")</x:f>
        <x:v>53458800</x:v>
      </x:c>
      <x:c r="F6289" s="8" t="n">
        <x:f>IF(ISNUMBER('原始字段'!C6397),'原始字段'!C6397,"n.a.")</x:f>
        <x:v>53458800</x:v>
      </x:c>
      <x:c r="G6289" s="8" t="n">
        <x:f>IF(COUNT(E6289:F6289)=2,F6289-E6289,"n.a.")</x:f>
        <x:v>0</x:v>
      </x:c>
      <x:c r="H6289" s="9" t="n">
        <x:f>IF(ISNUMBER('原始字段'!D6397),'原始字段'!D6397,"n.a.")</x:f>
        <x:v>1.5442</x:v>
      </x:c>
      <x:c r="I6289" s="9" t="n">
        <x:f>IF(COUNT(G6289:H6289)=2,G6289*H6289/100000000,"n.a.")</x:f>
        <x:v>0</x:v>
      </x:c>
      <x:c r="J6289" s="1" t="str">
        <x:v>日频齐全；折算事件未独立核实</x:v>
      </x:c>
    </x:row>
    <x:row r="6290" ht="25" customHeight="1">
      <x:c r="A6290" s="1" t="str">
        <x:v>中证2000</x:v>
      </x:c>
      <x:c r="B6290" s="1" t="str">
        <x:v>560220.SH</x:v>
      </x:c>
      <x:c r="C6290" s="1" t="str">
        <x:v>广发中证2000ETF</x:v>
      </x:c>
      <x:c r="D6290" s="7" t="d">
        <x:v>2026-09-01T00:00:00.000Z</x:v>
      </x:c>
      <x:c r="E6290" s="8" t="n">
        <x:f>IF(ISNUMBER('原始字段'!C6296),'原始字段'!C6296,"n.a.")</x:f>
        <x:v>60717000</x:v>
      </x:c>
      <x:c r="F6290" s="8" t="n">
        <x:f>IF(ISNUMBER('原始字段'!C6392),'原始字段'!C6392,"n.a.")</x:f>
        <x:v>60717000</x:v>
      </x:c>
      <x:c r="G6290" s="8" t="n">
        <x:f>IF(COUNT(E6290:F6290)=2,F6290-E6290,"n.a.")</x:f>
        <x:v>0</x:v>
      </x:c>
      <x:c r="H6290" s="9" t="n">
        <x:f>IF(ISNUMBER('原始字段'!D6392),'原始字段'!D6392,"n.a.")</x:f>
        <x:v>1.4546</x:v>
      </x:c>
      <x:c r="I6290" s="9" t="n">
        <x:f>IF(COUNT(G6290:H6290)=2,G6290*H6290/100000000,"n.a.")</x:f>
        <x:v>0</x:v>
      </x:c>
      <x:c r="J6290" s="1" t="str">
        <x:v>日频齐全；折算事件未独立核实</x:v>
      </x:c>
    </x:row>
    <x:row r="6291" ht="25" customHeight="1">
      <x:c r="A6291" s="1" t="str">
        <x:v>创业板指</x:v>
      </x:c>
      <x:c r="B6291" s="1" t="str">
        <x:v>159810.SZ</x:v>
      </x:c>
      <x:c r="C6291" s="1" t="str">
        <x:v>浦银创业板ETF</x:v>
      </x:c>
      <x:c r="D6291" s="7" t="d">
        <x:v>2026-09-01T00:00:00.000Z</x:v>
      </x:c>
      <x:c r="E6291" s="8" t="n">
        <x:f>IF(ISNUMBER('原始字段'!C6242),'原始字段'!C6242,"n.a.")</x:f>
        <x:v>57475458</x:v>
      </x:c>
      <x:c r="F6291" s="8" t="n">
        <x:f>IF(ISNUMBER('原始字段'!C6338),'原始字段'!C6338,"n.a.")</x:f>
        <x:v>57475458</x:v>
      </x:c>
      <x:c r="G6291" s="8" t="n">
        <x:f>IF(COUNT(E6291:F6291)=2,F6291-E6291,"n.a.")</x:f>
        <x:v>0</x:v>
      </x:c>
      <x:c r="H6291" s="9" t="n">
        <x:f>IF(ISNUMBER('原始字段'!D6338),'原始字段'!D6338,"n.a.")</x:f>
        <x:v>1.3671</x:v>
      </x:c>
      <x:c r="I6291" s="9" t="n">
        <x:f>IF(COUNT(G6291:H6291)=2,G6291*H6291/100000000,"n.a.")</x:f>
        <x:v>0</x:v>
      </x:c>
      <x:c r="J6291" s="1" t="str">
        <x:v>日频齐全；折算事件未独立核实</x:v>
      </x:c>
    </x:row>
    <x:row r="6292" ht="25" customHeight="1">
      <x:c r="A6292" s="1" t="str">
        <x:v>创业板指</x:v>
      </x:c>
      <x:c r="B6292" s="1" t="str">
        <x:v>159808.SZ</x:v>
      </x:c>
      <x:c r="C6292" s="1" t="str">
        <x:v>融通创业板ETF</x:v>
      </x:c>
      <x:c r="D6292" s="7" t="d">
        <x:v>2026-09-01T00:00:00.000Z</x:v>
      </x:c>
      <x:c r="E6292" s="8" t="n">
        <x:f>IF(ISNUMBER('原始字段'!C6241),'原始字段'!C6241,"n.a.")</x:f>
        <x:v>49484790</x:v>
      </x:c>
      <x:c r="F6292" s="8" t="n">
        <x:f>IF(ISNUMBER('原始字段'!C6337),'原始字段'!C6337,"n.a.")</x:f>
        <x:v>49484790</x:v>
      </x:c>
      <x:c r="G6292" s="8" t="n">
        <x:f>IF(COUNT(E6292:F6292)=2,F6292-E6292,"n.a.")</x:f>
        <x:v>0</x:v>
      </x:c>
      <x:c r="H6292" s="9" t="n">
        <x:f>IF(ISNUMBER('原始字段'!D6337),'原始字段'!D6337,"n.a.")</x:f>
        <x:v>1.3174</x:v>
      </x:c>
      <x:c r="I6292" s="9" t="n">
        <x:f>IF(COUNT(G6292:H6292)=2,G6292*H6292/100000000,"n.a.")</x:f>
        <x:v>0</x:v>
      </x:c>
      <x:c r="J6292" s="1" t="str">
        <x:v>日频齐全；折算事件未独立核实</x:v>
      </x:c>
    </x:row>
    <x:row r="6293" ht="25" customHeight="1">
      <x:c r="A6293" s="1" t="str">
        <x:v>创业板指</x:v>
      </x:c>
      <x:c r="B6293" s="1" t="str">
        <x:v>159964.SZ</x:v>
      </x:c>
      <x:c r="C6293" s="1" t="str">
        <x:v>平安创业板ETF</x:v>
      </x:c>
      <x:c r="D6293" s="7" t="d">
        <x:v>2026-09-01T00:00:00.000Z</x:v>
      </x:c>
      <x:c r="E6293" s="8" t="n">
        <x:f>IF(ISNUMBER('原始字段'!C6257),'原始字段'!C6257,"n.a.")</x:f>
        <x:v>173481881</x:v>
      </x:c>
      <x:c r="F6293" s="8" t="n">
        <x:f>IF(ISNUMBER('原始字段'!C6353),'原始字段'!C6353,"n.a.")</x:f>
        <x:v>173481881</x:v>
      </x:c>
      <x:c r="G6293" s="8" t="n">
        <x:f>IF(COUNT(E6293:F6293)=2,F6293-E6293,"n.a.")</x:f>
        <x:v>0</x:v>
      </x:c>
      <x:c r="H6293" s="9" t="n">
        <x:f>IF(ISNUMBER('原始字段'!D6353),'原始字段'!D6353,"n.a.")</x:f>
        <x:v>2.231</x:v>
      </x:c>
      <x:c r="I6293" s="9" t="n">
        <x:f>IF(COUNT(G6293:H6293)=2,G6293*H6293/100000000,"n.a.")</x:f>
        <x:v>0</x:v>
      </x:c>
      <x:c r="J6293" s="1" t="str">
        <x:v>日频齐全；折算事件未独立核实</x:v>
      </x:c>
    </x:row>
    <x:row r="6294" ht="25" customHeight="1">
      <x:c r="A6294" s="1" t="str">
        <x:v>创业板指</x:v>
      </x:c>
      <x:c r="B6294" s="1" t="str">
        <x:v>159915.SZ</x:v>
      </x:c>
      <x:c r="C6294" s="1" t="str">
        <x:v>易方达创业板ETF</x:v>
      </x:c>
      <x:c r="D6294" s="7" t="d">
        <x:v>2026-09-01T00:00:00.000Z</x:v>
      </x:c>
      <x:c r="E6294" s="8" t="n">
        <x:f>IF(ISNUMBER('原始字段'!C6247),'原始字段'!C6247,"n.a.")</x:f>
        <x:v>18916454936</x:v>
      </x:c>
      <x:c r="F6294" s="8" t="n">
        <x:f>IF(ISNUMBER('原始字段'!C6343),'原始字段'!C6343,"n.a.")</x:f>
        <x:v>19044454936</x:v>
      </x:c>
      <x:c r="G6294" s="8" t="n">
        <x:f>IF(COUNT(E6294:F6294)=2,F6294-E6294,"n.a.")</x:f>
        <x:v>128000000</x:v>
      </x:c>
      <x:c r="H6294" s="9" t="n">
        <x:f>IF(ISNUMBER('原始字段'!D6343),'原始字段'!D6343,"n.a.")</x:f>
        <x:v>3.4118</x:v>
      </x:c>
      <x:c r="I6294" s="9" t="n">
        <x:f>IF(COUNT(G6294:H6294)=2,G6294*H6294/100000000,"n.a.")</x:f>
        <x:v>4.367104</x:v>
      </x:c>
      <x:c r="J6294" s="1" t="str">
        <x:v>日频齐全；折算事件未独立核实</x:v>
      </x:c>
    </x:row>
    <x:row r="6295" ht="25" customHeight="1">
      <x:c r="A6295" s="1" t="str">
        <x:v>创业板指</x:v>
      </x:c>
      <x:c r="B6295" s="1" t="str">
        <x:v>159971.SZ</x:v>
      </x:c>
      <x:c r="C6295" s="1" t="str">
        <x:v>富国创业板ETF</x:v>
      </x:c>
      <x:c r="D6295" s="7" t="d">
        <x:v>2026-09-01T00:00:00.000Z</x:v>
      </x:c>
      <x:c r="E6295" s="8" t="n">
        <x:f>IF(ISNUMBER('原始字段'!C6259),'原始字段'!C6259,"n.a.")</x:f>
        <x:v>1738020288</x:v>
      </x:c>
      <x:c r="F6295" s="8" t="n">
        <x:f>IF(ISNUMBER('原始字段'!C6355),'原始字段'!C6355,"n.a.")</x:f>
        <x:v>1750020288</x:v>
      </x:c>
      <x:c r="G6295" s="8" t="n">
        <x:f>IF(COUNT(E6295:F6295)=2,F6295-E6295,"n.a.")</x:f>
        <x:v>12000000</x:v>
      </x:c>
      <x:c r="H6295" s="9" t="n">
        <x:f>IF(ISNUMBER('原始字段'!D6355),'原始字段'!D6355,"n.a.")</x:f>
        <x:v>1.1863</x:v>
      </x:c>
      <x:c r="I6295" s="9" t="n">
        <x:f>IF(COUNT(G6295:H6295)=2,G6295*H6295/100000000,"n.a.")</x:f>
        <x:v>0.14235599999999998</x:v>
      </x:c>
      <x:c r="J6295" s="1" t="str">
        <x:v>日频齐全；折算事件未独立核实</x:v>
      </x:c>
    </x:row>
    <x:row r="6296" ht="25" customHeight="1">
      <x:c r="A6296" s="1" t="str">
        <x:v>创业板指</x:v>
      </x:c>
      <x:c r="B6296" s="1" t="str">
        <x:v>159957.SZ</x:v>
      </x:c>
      <x:c r="C6296" s="1" t="str">
        <x:v>华夏创业板ETF</x:v>
      </x:c>
      <x:c r="D6296" s="7" t="d">
        <x:v>2026-09-01T00:00:00.000Z</x:v>
      </x:c>
      <x:c r="E6296" s="8" t="n">
        <x:f>IF(ISNUMBER('原始字段'!C6255),'原始字段'!C6255,"n.a.")</x:f>
        <x:v>1172784560</x:v>
      </x:c>
      <x:c r="F6296" s="8" t="n">
        <x:f>IF(ISNUMBER('原始字段'!C6351),'原始字段'!C6351,"n.a.")</x:f>
        <x:v>1172784560</x:v>
      </x:c>
      <x:c r="G6296" s="8" t="n">
        <x:f>IF(COUNT(E6296:F6296)=2,F6296-E6296,"n.a.")</x:f>
        <x:v>0</x:v>
      </x:c>
      <x:c r="H6296" s="9" t="n">
        <x:f>IF(ISNUMBER('原始字段'!D6351),'原始字段'!D6351,"n.a.")</x:f>
        <x:v>2.2349</x:v>
      </x:c>
      <x:c r="I6296" s="9" t="n">
        <x:f>IF(COUNT(G6296:H6296)=2,G6296*H6296/100000000,"n.a.")</x:f>
        <x:v>0</x:v>
      </x:c>
      <x:c r="J6296" s="1" t="str">
        <x:v>日频齐全；折算事件未独立核实</x:v>
      </x:c>
    </x:row>
    <x:row r="6297" ht="25" customHeight="1">
      <x:c r="A6297" s="1" t="str">
        <x:v>创业板指</x:v>
      </x:c>
      <x:c r="B6297" s="1" t="str">
        <x:v>159958.SZ</x:v>
      </x:c>
      <x:c r="C6297" s="1" t="str">
        <x:v>工银创业板ETF</x:v>
      </x:c>
      <x:c r="D6297" s="7" t="d">
        <x:v>2026-09-01T00:00:00.000Z</x:v>
      </x:c>
      <x:c r="E6297" s="8" t="n">
        <x:f>IF(ISNUMBER('原始字段'!C6256),'原始字段'!C6256,"n.a.")</x:f>
        <x:v>238511448</x:v>
      </x:c>
      <x:c r="F6297" s="8" t="n">
        <x:f>IF(ISNUMBER('原始字段'!C6352),'原始字段'!C6352,"n.a.")</x:f>
        <x:v>237811448</x:v>
      </x:c>
      <x:c r="G6297" s="8" t="n">
        <x:f>IF(COUNT(E6297:F6297)=2,F6297-E6297,"n.a.")</x:f>
        <x:v>-700000</x:v>
      </x:c>
      <x:c r="H6297" s="9" t="n">
        <x:f>IF(ISNUMBER('原始字段'!D6352),'原始字段'!D6352,"n.a.")</x:f>
        <x:v>2.0618</x:v>
      </x:c>
      <x:c r="I6297" s="9" t="n">
        <x:f>IF(COUNT(G6297:H6297)=2,G6297*H6297/100000000,"n.a.")</x:f>
        <x:v>-0.0144326</x:v>
      </x:c>
      <x:c r="J6297" s="1" t="str">
        <x:v>日频齐全；折算事件未独立核实</x:v>
      </x:c>
    </x:row>
    <x:row r="6298" ht="25" customHeight="1">
      <x:c r="A6298" s="1" t="str">
        <x:v>创业板指</x:v>
      </x:c>
      <x:c r="B6298" s="1" t="str">
        <x:v>159977.SZ</x:v>
      </x:c>
      <x:c r="C6298" s="1" t="str">
        <x:v>天弘创业板ETF</x:v>
      </x:c>
      <x:c r="D6298" s="7" t="d">
        <x:v>2026-09-01T00:00:00.000Z</x:v>
      </x:c>
      <x:c r="E6298" s="8" t="n">
        <x:f>IF(ISNUMBER('原始字段'!C6260),'原始字段'!C6260,"n.a.")</x:f>
        <x:v>3639872820</x:v>
      </x:c>
      <x:c r="F6298" s="8" t="n">
        <x:f>IF(ISNUMBER('原始字段'!C6356),'原始字段'!C6356,"n.a.")</x:f>
        <x:v>3665872820</x:v>
      </x:c>
      <x:c r="G6298" s="8" t="n">
        <x:f>IF(COUNT(E6298:F6298)=2,F6298-E6298,"n.a.")</x:f>
        <x:v>26000000</x:v>
      </x:c>
      <x:c r="H6298" s="9" t="n">
        <x:f>IF(ISNUMBER('原始字段'!D6356),'原始字段'!D6356,"n.a.")</x:f>
        <x:v>1.77</x:v>
      </x:c>
      <x:c r="I6298" s="9" t="n">
        <x:f>IF(COUNT(G6298:H6298)=2,G6298*H6298/100000000,"n.a.")</x:f>
        <x:v>0.4602</x:v>
      </x:c>
      <x:c r="J6298" s="1" t="str">
        <x:v>日频齐全；折算事件未独立核实</x:v>
      </x:c>
    </x:row>
    <x:row r="6299" ht="25" customHeight="1">
      <x:c r="A6299" s="1" t="str">
        <x:v>创业板指</x:v>
      </x:c>
      <x:c r="B6299" s="1" t="str">
        <x:v>159821.SZ</x:v>
      </x:c>
      <x:c r="C6299" s="1" t="str">
        <x:v>中银证券创业板ETF</x:v>
      </x:c>
      <x:c r="D6299" s="7" t="d">
        <x:v>2026-09-01T00:00:00.000Z</x:v>
      </x:c>
      <x:c r="E6299" s="8" t="n">
        <x:f>IF(ISNUMBER('原始字段'!C6244),'原始字段'!C6244,"n.a.")</x:f>
        <x:v>65920000</x:v>
      </x:c>
      <x:c r="F6299" s="8" t="n">
        <x:f>IF(ISNUMBER('原始字段'!C6340),'原始字段'!C6340,"n.a.")</x:f>
        <x:v>65920000</x:v>
      </x:c>
      <x:c r="G6299" s="8" t="n">
        <x:f>IF(COUNT(E6299:F6299)=2,F6299-E6299,"n.a.")</x:f>
        <x:v>0</x:v>
      </x:c>
      <x:c r="H6299" s="9" t="n">
        <x:f>IF(ISNUMBER('原始字段'!D6340),'原始字段'!D6340,"n.a.")</x:f>
        <x:v>1.2792</x:v>
      </x:c>
      <x:c r="I6299" s="9" t="n">
        <x:f>IF(COUNT(G6299:H6299)=2,G6299*H6299/100000000,"n.a.")</x:f>
        <x:v>0</x:v>
      </x:c>
      <x:c r="J6299" s="1" t="str">
        <x:v>日频齐全；折算事件未独立核实</x:v>
      </x:c>
    </x:row>
    <x:row r="6300" ht="25" customHeight="1">
      <x:c r="A6300" s="1" t="str">
        <x:v>创业板指</x:v>
      </x:c>
      <x:c r="B6300" s="1" t="str">
        <x:v>159956.SZ</x:v>
      </x:c>
      <x:c r="C6300" s="1" t="str">
        <x:v>建信创业板ETF</x:v>
      </x:c>
      <x:c r="D6300" s="7" t="d">
        <x:v>2026-09-01T00:00:00.000Z</x:v>
      </x:c>
      <x:c r="E6300" s="8" t="n">
        <x:f>IF(ISNUMBER('原始字段'!C6254),'原始字段'!C6254,"n.a.")</x:f>
        <x:v>47978674</x:v>
      </x:c>
      <x:c r="F6300" s="8" t="n">
        <x:f>IF(ISNUMBER('原始字段'!C6350),'原始字段'!C6350,"n.a.")</x:f>
        <x:v>47978674</x:v>
      </x:c>
      <x:c r="G6300" s="8" t="n">
        <x:f>IF(COUNT(E6300:F6300)=2,F6300-E6300,"n.a.")</x:f>
        <x:v>0</x:v>
      </x:c>
      <x:c r="H6300" s="9" t="n">
        <x:f>IF(ISNUMBER('原始字段'!D6350),'原始字段'!D6350,"n.a.")</x:f>
        <x:v>2.1604</x:v>
      </x:c>
      <x:c r="I6300" s="9" t="n">
        <x:f>IF(COUNT(G6300:H6300)=2,G6300*H6300/100000000,"n.a.")</x:f>
        <x:v>0</x:v>
      </x:c>
      <x:c r="J6300" s="1" t="str">
        <x:v>日频齐全；折算事件未独立核实</x:v>
      </x:c>
    </x:row>
    <x:row r="6301" ht="25" customHeight="1">
      <x:c r="A6301" s="1" t="str">
        <x:v>创业板指</x:v>
      </x:c>
      <x:c r="B6301" s="1" t="str">
        <x:v>159908.SZ</x:v>
      </x:c>
      <x:c r="C6301" s="1" t="str">
        <x:v>博时创业板ETF</x:v>
      </x:c>
      <x:c r="D6301" s="7" t="d">
        <x:v>2026-09-01T00:00:00.000Z</x:v>
      </x:c>
      <x:c r="E6301" s="8" t="n">
        <x:f>IF(ISNUMBER('原始字段'!C6246),'原始字段'!C6246,"n.a.")</x:f>
        <x:v>317229029</x:v>
      </x:c>
      <x:c r="F6301" s="8" t="n">
        <x:f>IF(ISNUMBER('原始字段'!C6342),'原始字段'!C6342,"n.a.")</x:f>
        <x:v>318229029</x:v>
      </x:c>
      <x:c r="G6301" s="8" t="n">
        <x:f>IF(COUNT(E6301:F6301)=2,F6301-E6301,"n.a.")</x:f>
        <x:v>1000000</x:v>
      </x:c>
      <x:c r="H6301" s="9" t="n">
        <x:f>IF(ISNUMBER('原始字段'!D6342),'原始字段'!D6342,"n.a.")</x:f>
        <x:v>3.1829</x:v>
      </x:c>
      <x:c r="I6301" s="9" t="n">
        <x:f>IF(COUNT(G6301:H6301)=2,G6301*H6301/100000000,"n.a.")</x:f>
        <x:v>0.031829</x:v>
      </x:c>
      <x:c r="J6301" s="1" t="str">
        <x:v>日频齐全；折算事件未独立核实</x:v>
      </x:c>
    </x:row>
    <x:row r="6302" ht="25" customHeight="1">
      <x:c r="A6302" s="1" t="str">
        <x:v>创业板指</x:v>
      </x:c>
      <x:c r="B6302" s="1" t="str">
        <x:v>159952.SZ</x:v>
      </x:c>
      <x:c r="C6302" s="1" t="str">
        <x:v>广发创业板ETF</x:v>
      </x:c>
      <x:c r="D6302" s="7" t="d">
        <x:v>2026-09-01T00:00:00.000Z</x:v>
      </x:c>
      <x:c r="E6302" s="8" t="n">
        <x:f>IF(ISNUMBER('原始字段'!C6253),'原始字段'!C6253,"n.a.")</x:f>
        <x:v>5424184929</x:v>
      </x:c>
      <x:c r="F6302" s="8" t="n">
        <x:f>IF(ISNUMBER('原始字段'!C6349),'原始字段'!C6349,"n.a.")</x:f>
        <x:v>5526184929</x:v>
      </x:c>
      <x:c r="G6302" s="8" t="n">
        <x:f>IF(COUNT(E6302:F6302)=2,F6302-E6302,"n.a.")</x:f>
        <x:v>102000000</x:v>
      </x:c>
      <x:c r="H6302" s="9" t="n">
        <x:f>IF(ISNUMBER('原始字段'!D6349),'原始字段'!D6349,"n.a.")</x:f>
        <x:v>2.0715</x:v>
      </x:c>
      <x:c r="I6302" s="9" t="n">
        <x:f>IF(COUNT(G6302:H6302)=2,G6302*H6302/100000000,"n.a.")</x:f>
        <x:v>2.11293</x:v>
      </x:c>
      <x:c r="J6302" s="1" t="str">
        <x:v>日频齐全；折算事件未独立核实</x:v>
      </x:c>
    </x:row>
    <x:row r="6303" ht="25" customHeight="1">
      <x:c r="A6303" s="1" t="str">
        <x:v>创业板指</x:v>
      </x:c>
      <x:c r="B6303" s="1" t="str">
        <x:v>159247.SZ</x:v>
      </x:c>
      <x:c r="C6303" s="1" t="str">
        <x:v>汇添富创业板ETF</x:v>
      </x:c>
      <x:c r="D6303" s="7" t="d">
        <x:v>2026-09-01T00:00:00.000Z</x:v>
      </x:c>
      <x:c r="E6303" s="8" t="n">
        <x:f>IF(ISNUMBER('原始字段'!C6227),'原始字段'!C6227,"n.a.")</x:f>
        <x:v>465984966</x:v>
      </x:c>
      <x:c r="F6303" s="8" t="n">
        <x:f>IF(ISNUMBER('原始字段'!C6323),'原始字段'!C6323,"n.a.")</x:f>
        <x:v>475984966</x:v>
      </x:c>
      <x:c r="G6303" s="8" t="n">
        <x:f>IF(COUNT(E6303:F6303)=2,F6303-E6303,"n.a.")</x:f>
        <x:v>10000000</x:v>
      </x:c>
      <x:c r="H6303" s="9" t="n">
        <x:f>IF(ISNUMBER('原始字段'!D6323),'原始字段'!D6323,"n.a.")</x:f>
        <x:v>1.0197</x:v>
      </x:c>
      <x:c r="I6303" s="9" t="n">
        <x:f>IF(COUNT(G6303:H6303)=2,G6303*H6303/100000000,"n.a.")</x:f>
        <x:v>0.10197</x:v>
      </x:c>
      <x:c r="J6303" s="1" t="str">
        <x:v>日频齐全；折算事件未独立核实</x:v>
      </x:c>
    </x:row>
    <x:row r="6304" ht="25" customHeight="1">
      <x:c r="A6304" s="1" t="str">
        <x:v>创业板指</x:v>
      </x:c>
      <x:c r="B6304" s="1" t="str">
        <x:v>159948.SZ</x:v>
      </x:c>
      <x:c r="C6304" s="1" t="str">
        <x:v>南方创业板ETF</x:v>
      </x:c>
      <x:c r="D6304" s="7" t="d">
        <x:v>2026-09-01T00:00:00.000Z</x:v>
      </x:c>
      <x:c r="E6304" s="8" t="n">
        <x:f>IF(ISNUMBER('原始字段'!C6252),'原始字段'!C6252,"n.a.")</x:f>
        <x:v>1176697720</x:v>
      </x:c>
      <x:c r="F6304" s="8" t="n">
        <x:f>IF(ISNUMBER('原始字段'!C6348),'原始字段'!C6348,"n.a.")</x:f>
        <x:v>1181697720</x:v>
      </x:c>
      <x:c r="G6304" s="8" t="n">
        <x:f>IF(COUNT(E6304:F6304)=2,F6304-E6304,"n.a.")</x:f>
        <x:v>5000000</x:v>
      </x:c>
      <x:c r="H6304" s="9" t="n">
        <x:f>IF(ISNUMBER('原始字段'!D6348),'原始字段'!D6348,"n.a.")</x:f>
        <x:v>3.7675</x:v>
      </x:c>
      <x:c r="I6304" s="9" t="n">
        <x:f>IF(COUNT(G6304:H6304)=2,G6304*H6304/100000000,"n.a.")</x:f>
        <x:v>0.188375</x:v>
      </x:c>
      <x:c r="J6304" s="1" t="str">
        <x:v>日频齐全；折算事件未独立核实</x:v>
      </x:c>
    </x:row>
    <x:row r="6305" ht="25" customHeight="1">
      <x:c r="A6305" s="1" t="str">
        <x:v>创业板指</x:v>
      </x:c>
      <x:c r="B6305" s="1" t="str">
        <x:v>159205.SZ</x:v>
      </x:c>
      <x:c r="C6305" s="1" t="str">
        <x:v>东财创业板ETF</x:v>
      </x:c>
      <x:c r="D6305" s="7" t="d">
        <x:v>2026-09-01T00:00:00.000Z</x:v>
      </x:c>
      <x:c r="E6305" s="8" t="n">
        <x:f>IF(ISNUMBER('原始字段'!C6226),'原始字段'!C6226,"n.a.")</x:f>
        <x:v>583056064</x:v>
      </x:c>
      <x:c r="F6305" s="8" t="n">
        <x:f>IF(ISNUMBER('原始字段'!C6322),'原始字段'!C6322,"n.a.")</x:f>
        <x:v>597056064</x:v>
      </x:c>
      <x:c r="G6305" s="8" t="n">
        <x:f>IF(COUNT(E6305:F6305)=2,F6305-E6305,"n.a.")</x:f>
        <x:v>14000000</x:v>
      </x:c>
      <x:c r="H6305" s="9" t="n">
        <x:f>IF(ISNUMBER('原始字段'!D6322),'原始字段'!D6322,"n.a.")</x:f>
        <x:v>1.6682</x:v>
      </x:c>
      <x:c r="I6305" s="9" t="n">
        <x:f>IF(COUNT(G6305:H6305)=2,G6305*H6305/100000000,"n.a.")</x:f>
        <x:v>0.233548</x:v>
      </x:c>
      <x:c r="J6305" s="1" t="str">
        <x:v>日频齐全；折算事件未独立核实</x:v>
      </x:c>
    </x:row>
    <x:row r="6306" ht="25" customHeight="1">
      <x:c r="A6306" s="1" t="str">
        <x:v>科创50</x:v>
      </x:c>
      <x:c r="B6306" s="1" t="str">
        <x:v>588940.SH</x:v>
      </x:c>
      <x:c r="C6306" s="1" t="str">
        <x:v>富国上证科创板50成份ETF</x:v>
      </x:c>
      <x:c r="D6306" s="7" t="d">
        <x:v>2026-09-01T00:00:00.000Z</x:v>
      </x:c>
      <x:c r="E6306" s="8" t="n">
        <x:f>IF(ISNUMBER('原始字段'!C6317),'原始字段'!C6317,"n.a.")</x:f>
        <x:v>2882840000</x:v>
      </x:c>
      <x:c r="F6306" s="8" t="n">
        <x:f>IF(ISNUMBER('原始字段'!C6413),'原始字段'!C6413,"n.a.")</x:f>
        <x:v>2912840000</x:v>
      </x:c>
      <x:c r="G6306" s="8" t="n">
        <x:f>IF(COUNT(E6306:F6306)=2,F6306-E6306,"n.a.")</x:f>
        <x:v>30000000</x:v>
      </x:c>
      <x:c r="H6306" s="9" t="n">
        <x:f>IF(ISNUMBER('原始字段'!D6413),'原始字段'!D6413,"n.a.")</x:f>
        <x:v>0.8535</x:v>
      </x:c>
      <x:c r="I6306" s="9" t="n">
        <x:f>IF(COUNT(G6306:H6306)=2,G6306*H6306/100000000,"n.a.")</x:f>
        <x:v>0.25605</x:v>
      </x:c>
      <x:c r="J6306" s="1" t="str">
        <x:v>日频齐全；折算事件未独立核实</x:v>
      </x:c>
    </x:row>
    <x:row r="6307" ht="25" customHeight="1">
      <x:c r="A6307" s="1" t="str">
        <x:v>科创50</x:v>
      </x:c>
      <x:c r="B6307" s="1" t="str">
        <x:v>589150.SH</x:v>
      </x:c>
      <x:c r="C6307" s="1" t="str">
        <x:v>平安上证科创板50成份ETF</x:v>
      </x:c>
      <x:c r="D6307" s="7" t="d">
        <x:v>2026-09-01T00:00:00.000Z</x:v>
      </x:c>
      <x:c r="E6307" s="8" t="n">
        <x:f>IF(ISNUMBER('原始字段'!C6319),'原始字段'!C6319,"n.a.")</x:f>
        <x:v>805437200</x:v>
      </x:c>
      <x:c r="F6307" s="8" t="n">
        <x:f>IF(ISNUMBER('原始字段'!C6415),'原始字段'!C6415,"n.a.")</x:f>
        <x:v>823437200</x:v>
      </x:c>
      <x:c r="G6307" s="8" t="n">
        <x:f>IF(COUNT(E6307:F6307)=2,F6307-E6307,"n.a.")</x:f>
        <x:v>18000000</x:v>
      </x:c>
      <x:c r="H6307" s="9" t="n">
        <x:f>IF(ISNUMBER('原始字段'!D6415),'原始字段'!D6415,"n.a.")</x:f>
        <x:v>1.1927</x:v>
      </x:c>
      <x:c r="I6307" s="9" t="n">
        <x:f>IF(COUNT(G6307:H6307)=2,G6307*H6307/100000000,"n.a.")</x:f>
        <x:v>0.214686</x:v>
      </x:c>
      <x:c r="J6307" s="1" t="str">
        <x:v>日频齐全；折算事件未独立核实</x:v>
      </x:c>
    </x:row>
    <x:row r="6308" ht="25" customHeight="1">
      <x:c r="A6308" s="1" t="str">
        <x:v>科创50</x:v>
      </x:c>
      <x:c r="B6308" s="1" t="str">
        <x:v>588150.SH</x:v>
      </x:c>
      <x:c r="C6308" s="1" t="str">
        <x:v>南方上证科创板50成份ETF</x:v>
      </x:c>
      <x:c r="D6308" s="7" t="d">
        <x:v>2026-09-01T00:00:00.000Z</x:v>
      </x:c>
      <x:c r="E6308" s="8" t="n">
        <x:f>IF(ISNUMBER('原始字段'!C6311),'原始字段'!C6311,"n.a.")</x:f>
        <x:v>383932600</x:v>
      </x:c>
      <x:c r="F6308" s="8" t="n">
        <x:f>IF(ISNUMBER('原始字段'!C6407),'原始字段'!C6407,"n.a.")</x:f>
        <x:v>387432600</x:v>
      </x:c>
      <x:c r="G6308" s="8" t="n">
        <x:f>IF(COUNT(E6308:F6308)=2,F6308-E6308,"n.a.")</x:f>
        <x:v>3500000</x:v>
      </x:c>
      <x:c r="H6308" s="9" t="n">
        <x:f>IF(ISNUMBER('原始字段'!D6407),'原始字段'!D6407,"n.a.")</x:f>
        <x:v>1.1715</x:v>
      </x:c>
      <x:c r="I6308" s="9" t="n">
        <x:f>IF(COUNT(G6308:H6308)=2,G6308*H6308/100000000,"n.a.")</x:f>
        <x:v>0.0410025</x:v>
      </x:c>
      <x:c r="J6308" s="1" t="str">
        <x:v>日频齐全；折算事件未独立核实</x:v>
      </x:c>
    </x:row>
    <x:row r="6309" ht="25" customHeight="1">
      <x:c r="A6309" s="1" t="str">
        <x:v>科创50</x:v>
      </x:c>
      <x:c r="B6309" s="1" t="str">
        <x:v>588000.SH</x:v>
      </x:c>
      <x:c r="C6309" s="1" t="str">
        <x:v>华夏上证科创板50ETF</x:v>
      </x:c>
      <x:c r="D6309" s="7" t="d">
        <x:v>2026-09-01T00:00:00.000Z</x:v>
      </x:c>
      <x:c r="E6309" s="8" t="n">
        <x:f>IF(ISNUMBER('原始字段'!C6305),'原始字段'!C6305,"n.a.")</x:f>
        <x:v>50540668200</x:v>
      </x:c>
      <x:c r="F6309" s="8" t="n">
        <x:f>IF(ISNUMBER('原始字段'!C6401),'原始字段'!C6401,"n.a.")</x:f>
        <x:v>51146668200</x:v>
      </x:c>
      <x:c r="G6309" s="8" t="n">
        <x:f>IF(COUNT(E6309:F6309)=2,F6309-E6309,"n.a.")</x:f>
        <x:v>606000000</x:v>
      </x:c>
      <x:c r="H6309" s="9" t="n">
        <x:f>IF(ISNUMBER('原始字段'!D6401),'原始字段'!D6401,"n.a.")</x:f>
        <x:v>1.7397</x:v>
      </x:c>
      <x:c r="I6309" s="9" t="n">
        <x:f>IF(COUNT(G6309:H6309)=2,G6309*H6309/100000000,"n.a.")</x:f>
        <x:v>10.542582</x:v>
      </x:c>
      <x:c r="J6309" s="1" t="str">
        <x:v>日频齐全；折算事件未独立核实</x:v>
      </x:c>
    </x:row>
    <x:row r="6310" ht="25" customHeight="1">
      <x:c r="A6310" s="1" t="str">
        <x:v>科创50</x:v>
      </x:c>
      <x:c r="B6310" s="1" t="str">
        <x:v>589850.SH</x:v>
      </x:c>
      <x:c r="C6310" s="1" t="str">
        <x:v>东财上证科创板50成份ETF</x:v>
      </x:c>
      <x:c r="D6310" s="7" t="d">
        <x:v>2026-09-01T00:00:00.000Z</x:v>
      </x:c>
      <x:c r="E6310" s="8" t="n">
        <x:f>IF(ISNUMBER('原始字段'!C6321),'原始字段'!C6321,"n.a.")</x:f>
        <x:v>712057000</x:v>
      </x:c>
      <x:c r="F6310" s="8" t="n">
        <x:f>IF(ISNUMBER('原始字段'!C6417),'原始字段'!C6417,"n.a.")</x:f>
        <x:v>730057000</x:v>
      </x:c>
      <x:c r="G6310" s="8" t="n">
        <x:f>IF(COUNT(E6310:F6310)=2,F6310-E6310,"n.a.")</x:f>
        <x:v>18000000</x:v>
      </x:c>
      <x:c r="H6310" s="9" t="n">
        <x:f>IF(ISNUMBER('原始字段'!D6417),'原始字段'!D6417,"n.a.")</x:f>
        <x:v>1.5835</x:v>
      </x:c>
      <x:c r="I6310" s="9" t="n">
        <x:f>IF(COUNT(G6310:H6310)=2,G6310*H6310/100000000,"n.a.")</x:f>
        <x:v>0.28503</x:v>
      </x:c>
      <x:c r="J6310" s="1" t="str">
        <x:v>日频齐全；折算事件未独立核实</x:v>
      </x:c>
    </x:row>
    <x:row r="6311" ht="25" customHeight="1">
      <x:c r="A6311" s="1" t="str">
        <x:v>科创50</x:v>
      </x:c>
      <x:c r="B6311" s="1" t="str">
        <x:v>588840.SH</x:v>
      </x:c>
      <x:c r="C6311" s="1" t="str">
        <x:v>万家上证科创板50成份ETF</x:v>
      </x:c>
      <x:c r="D6311" s="7" t="d">
        <x:v>2026-09-01T00:00:00.000Z</x:v>
      </x:c>
      <x:c r="E6311" s="8" t="n">
        <x:f>IF(ISNUMBER('原始字段'!C6315),'原始字段'!C6315,"n.a.")</x:f>
        <x:v>58236000</x:v>
      </x:c>
      <x:c r="F6311" s="8" t="n">
        <x:f>IF(ISNUMBER('原始字段'!C6411),'原始字段'!C6411,"n.a.")</x:f>
        <x:v>58236000</x:v>
      </x:c>
      <x:c r="G6311" s="8" t="n">
        <x:f>IF(COUNT(E6311:F6311)=2,F6311-E6311,"n.a.")</x:f>
        <x:v>0</x:v>
      </x:c>
      <x:c r="H6311" s="9" t="n">
        <x:f>IF(ISNUMBER('原始字段'!D6411),'原始字段'!D6411,"n.a.")</x:f>
        <x:v>1.5268</x:v>
      </x:c>
      <x:c r="I6311" s="9" t="n">
        <x:f>IF(COUNT(G6311:H6311)=2,G6311*H6311/100000000,"n.a.")</x:f>
        <x:v>0</x:v>
      </x:c>
      <x:c r="J6311" s="1" t="str">
        <x:v>日频齐全；折算事件未独立核实</x:v>
      </x:c>
    </x:row>
    <x:row r="6312" ht="25" customHeight="1">
      <x:c r="A6312" s="1" t="str">
        <x:v>科创50</x:v>
      </x:c>
      <x:c r="B6312" s="1" t="str">
        <x:v>588040.SH</x:v>
      </x:c>
      <x:c r="C6312" s="1" t="str">
        <x:v>鹏华上证科创板50成份ETF</x:v>
      </x:c>
      <x:c r="D6312" s="7" t="d">
        <x:v>2026-09-01T00:00:00.000Z</x:v>
      </x:c>
      <x:c r="E6312" s="8" t="n">
        <x:f>IF(ISNUMBER('原始字段'!C6306),'原始字段'!C6306,"n.a.")</x:f>
        <x:v>125889000</x:v>
      </x:c>
      <x:c r="F6312" s="8" t="n">
        <x:f>IF(ISNUMBER('原始字段'!C6402),'原始字段'!C6402,"n.a.")</x:f>
        <x:v>127889000</x:v>
      </x:c>
      <x:c r="G6312" s="8" t="n">
        <x:f>IF(COUNT(E6312:F6312)=2,F6312-E6312,"n.a.")</x:f>
        <x:v>2000000</x:v>
      </x:c>
      <x:c r="H6312" s="9" t="n">
        <x:f>IF(ISNUMBER('原始字段'!D6402),'原始字段'!D6402,"n.a.")</x:f>
        <x:v>1.6762</x:v>
      </x:c>
      <x:c r="I6312" s="9" t="n">
        <x:f>IF(COUNT(G6312:H6312)=2,G6312*H6312/100000000,"n.a.")</x:f>
        <x:v>0.033524</x:v>
      </x:c>
      <x:c r="J6312" s="1" t="str">
        <x:v>日频齐全；折算事件未独立核实</x:v>
      </x:c>
    </x:row>
    <x:row r="6313" ht="25" customHeight="1">
      <x:c r="A6313" s="1" t="str">
        <x:v>科创50</x:v>
      </x:c>
      <x:c r="B6313" s="1" t="str">
        <x:v>588280.SH</x:v>
      </x:c>
      <x:c r="C6313" s="1" t="str">
        <x:v>华安上证科创板50ETF</x:v>
      </x:c>
      <x:c r="D6313" s="7" t="d">
        <x:v>2026-09-01T00:00:00.000Z</x:v>
      </x:c>
      <x:c r="E6313" s="8" t="n">
        <x:f>IF(ISNUMBER('原始字段'!C6313),'原始字段'!C6313,"n.a.")</x:f>
        <x:v>376121000</x:v>
      </x:c>
      <x:c r="F6313" s="8" t="n">
        <x:f>IF(ISNUMBER('原始字段'!C6409),'原始字段'!C6409,"n.a.")</x:f>
        <x:v>380121000</x:v>
      </x:c>
      <x:c r="G6313" s="8" t="n">
        <x:f>IF(COUNT(E6313:F6313)=2,F6313-E6313,"n.a.")</x:f>
        <x:v>4000000</x:v>
      </x:c>
      <x:c r="H6313" s="9" t="n">
        <x:f>IF(ISNUMBER('原始字段'!D6409),'原始字段'!D6409,"n.a.")</x:f>
        <x:v>1.1858</x:v>
      </x:c>
      <x:c r="I6313" s="9" t="n">
        <x:f>IF(COUNT(G6313:H6313)=2,G6313*H6313/100000000,"n.a.")</x:f>
        <x:v>0.047432</x:v>
      </x:c>
      <x:c r="J6313" s="1" t="str">
        <x:v>日频齐全；折算事件未独立核实</x:v>
      </x:c>
    </x:row>
    <x:row r="6314" ht="25" customHeight="1">
      <x:c r="A6314" s="1" t="str">
        <x:v>科创50</x:v>
      </x:c>
      <x:c r="B6314" s="1" t="str">
        <x:v>589360.SH</x:v>
      </x:c>
      <x:c r="C6314" s="1" t="str">
        <x:v>国泰上证科创板50成份ETF</x:v>
      </x:c>
      <x:c r="D6314" s="7" t="d">
        <x:v>2026-09-01T00:00:00.000Z</x:v>
      </x:c>
      <x:c r="E6314" s="8" t="n">
        <x:f>IF(ISNUMBER('原始字段'!C6320),'原始字段'!C6320,"n.a.")</x:f>
        <x:v>2663174000</x:v>
      </x:c>
      <x:c r="F6314" s="8" t="n">
        <x:f>IF(ISNUMBER('原始字段'!C6416),'原始字段'!C6416,"n.a.")</x:f>
        <x:v>2669174000</x:v>
      </x:c>
      <x:c r="G6314" s="8" t="n">
        <x:f>IF(COUNT(E6314:F6314)=2,F6314-E6314,"n.a.")</x:f>
        <x:v>6000000</x:v>
      </x:c>
      <x:c r="H6314" s="9" t="n">
        <x:f>IF(ISNUMBER('原始字段'!D6416),'原始字段'!D6416,"n.a.")</x:f>
        <x:v>0.8511</x:v>
      </x:c>
      <x:c r="I6314" s="9" t="n">
        <x:f>IF(COUNT(G6314:H6314)=2,G6314*H6314/100000000,"n.a.")</x:f>
        <x:v>0.051066</x:v>
      </x:c>
      <x:c r="J6314" s="1" t="str">
        <x:v>日频齐全；折算事件未独立核实</x:v>
      </x:c>
    </x:row>
    <x:row r="6315" ht="25" customHeight="1">
      <x:c r="A6315" s="1" t="str">
        <x:v>科创50</x:v>
      </x:c>
      <x:c r="B6315" s="1" t="str">
        <x:v>588950.SH</x:v>
      </x:c>
      <x:c r="C6315" s="1" t="str">
        <x:v>景顺长城上证科创板50成份ETF</x:v>
      </x:c>
      <x:c r="D6315" s="7" t="d">
        <x:v>2026-09-01T00:00:00.000Z</x:v>
      </x:c>
      <x:c r="E6315" s="8" t="n">
        <x:f>IF(ISNUMBER('原始字段'!C6318),'原始字段'!C6318,"n.a.")</x:f>
        <x:v>671729700</x:v>
      </x:c>
      <x:c r="F6315" s="8" t="n">
        <x:f>IF(ISNUMBER('原始字段'!C6414),'原始字段'!C6414,"n.a.")</x:f>
        <x:v>686729700</x:v>
      </x:c>
      <x:c r="G6315" s="8" t="n">
        <x:f>IF(COUNT(E6315:F6315)=2,F6315-E6315,"n.a.")</x:f>
        <x:v>15000000</x:v>
      </x:c>
      <x:c r="H6315" s="9" t="n">
        <x:f>IF(ISNUMBER('原始字段'!D6414),'原始字段'!D6414,"n.a.")</x:f>
        <x:v>1.7253</x:v>
      </x:c>
      <x:c r="I6315" s="9" t="n">
        <x:f>IF(COUNT(G6315:H6315)=2,G6315*H6315/100000000,"n.a.")</x:f>
        <x:v>0.258795</x:v>
      </x:c>
      <x:c r="J6315" s="1" t="str">
        <x:v>日频齐全；折算事件未独立核实</x:v>
      </x:c>
    </x:row>
    <x:row r="6316" ht="25" customHeight="1">
      <x:c r="A6316" s="1" t="str">
        <x:v>科创50</x:v>
      </x:c>
      <x:c r="B6316" s="1" t="str">
        <x:v>588080.SH</x:v>
      </x:c>
      <x:c r="C6316" s="1" t="str">
        <x:v>易方达上证科创板50ETF</x:v>
      </x:c>
      <x:c r="D6316" s="7" t="d">
        <x:v>2026-09-01T00:00:00.000Z</x:v>
      </x:c>
      <x:c r="E6316" s="8" t="n">
        <x:f>IF(ISNUMBER('原始字段'!C6309),'原始字段'!C6309,"n.a.")</x:f>
        <x:v>24700628100</x:v>
      </x:c>
      <x:c r="F6316" s="8" t="n">
        <x:f>IF(ISNUMBER('原始字段'!C6405),'原始字段'!C6405,"n.a.")</x:f>
        <x:v>24898628100</x:v>
      </x:c>
      <x:c r="G6316" s="8" t="n">
        <x:f>IF(COUNT(E6316:F6316)=2,F6316-E6316,"n.a.")</x:f>
        <x:v>198000000</x:v>
      </x:c>
      <x:c r="H6316" s="9" t="n">
        <x:f>IF(ISNUMBER('原始字段'!D6405),'原始字段'!D6405,"n.a.")</x:f>
        <x:v>1.6867</x:v>
      </x:c>
      <x:c r="I6316" s="9" t="n">
        <x:f>IF(COUNT(G6316:H6316)=2,G6316*H6316/100000000,"n.a.")</x:f>
        <x:v>3.339666</x:v>
      </x:c>
      <x:c r="J6316" s="1" t="str">
        <x:v>日频齐全；折算事件未独立核实</x:v>
      </x:c>
    </x:row>
    <x:row r="6317" ht="25" customHeight="1">
      <x:c r="A6317" s="1" t="str">
        <x:v>科创50</x:v>
      </x:c>
      <x:c r="B6317" s="1" t="str">
        <x:v>588060.SH</x:v>
      </x:c>
      <x:c r="C6317" s="1" t="str">
        <x:v>广发上证科创板50ETF</x:v>
      </x:c>
      <x:c r="D6317" s="7" t="d">
        <x:v>2026-09-01T00:00:00.000Z</x:v>
      </x:c>
      <x:c r="E6317" s="8" t="n">
        <x:f>IF(ISNUMBER('原始字段'!C6308),'原始字段'!C6308,"n.a.")</x:f>
        <x:v>7183140000</x:v>
      </x:c>
      <x:c r="F6317" s="8" t="n">
        <x:f>IF(ISNUMBER('原始字段'!C6404),'原始字段'!C6404,"n.a.")</x:f>
        <x:v>7231140000</x:v>
      </x:c>
      <x:c r="G6317" s="8" t="n">
        <x:f>IF(COUNT(E6317:F6317)=2,F6317-E6317,"n.a.")</x:f>
        <x:v>48000000</x:v>
      </x:c>
      <x:c r="H6317" s="9" t="n">
        <x:f>IF(ISNUMBER('原始字段'!D6404),'原始字段'!D6404,"n.a.")</x:f>
        <x:v>1.0468</x:v>
      </x:c>
      <x:c r="I6317" s="9" t="n">
        <x:f>IF(COUNT(G6317:H6317)=2,G6317*H6317/100000000,"n.a.")</x:f>
        <x:v>0.502464</x:v>
      </x:c>
      <x:c r="J6317" s="1" t="str">
        <x:v>日频齐全；折算事件未独立核实</x:v>
      </x:c>
    </x:row>
    <x:row r="6318" ht="25" customHeight="1">
      <x:c r="A6318" s="1" t="str">
        <x:v>科创50</x:v>
      </x:c>
      <x:c r="B6318" s="1" t="str">
        <x:v>588870.SH</x:v>
      </x:c>
      <x:c r="C6318" s="1" t="str">
        <x:v>汇添富上证科创板50成份ETF</x:v>
      </x:c>
      <x:c r="D6318" s="7" t="d">
        <x:v>2026-09-01T00:00:00.000Z</x:v>
      </x:c>
      <x:c r="E6318" s="8" t="n">
        <x:f>IF(ISNUMBER('原始字段'!C6316),'原始字段'!C6316,"n.a.")</x:f>
        <x:v>782552000</x:v>
      </x:c>
      <x:c r="F6318" s="8" t="n">
        <x:f>IF(ISNUMBER('原始字段'!C6412),'原始字段'!C6412,"n.a.")</x:f>
        <x:v>794552000</x:v>
      </x:c>
      <x:c r="G6318" s="8" t="n">
        <x:f>IF(COUNT(E6318:F6318)=2,F6318-E6318,"n.a.")</x:f>
        <x:v>12000000</x:v>
      </x:c>
      <x:c r="H6318" s="9" t="n">
        <x:f>IF(ISNUMBER('原始字段'!D6412),'原始字段'!D6412,"n.a.")</x:f>
        <x:v>1.6725</x:v>
      </x:c>
      <x:c r="I6318" s="9" t="n">
        <x:f>IF(COUNT(G6318:H6318)=2,G6318*H6318/100000000,"n.a.")</x:f>
        <x:v>0.2007</x:v>
      </x:c>
      <x:c r="J6318" s="1" t="str">
        <x:v>日频齐全；折算事件未独立核实</x:v>
      </x:c>
    </x:row>
    <x:row r="6319" ht="25" customHeight="1">
      <x:c r="A6319" s="1" t="str">
        <x:v>科创50</x:v>
      </x:c>
      <x:c r="B6319" s="1" t="str">
        <x:v>588720.SH</x:v>
      </x:c>
      <x:c r="C6319" s="1" t="str">
        <x:v>中银上证科创板50成份ETF</x:v>
      </x:c>
      <x:c r="D6319" s="7" t="d">
        <x:v>2026-09-01T00:00:00.000Z</x:v>
      </x:c>
      <x:c r="E6319" s="8" t="n">
        <x:f>IF(ISNUMBER('原始字段'!C6314),'原始字段'!C6314,"n.a.")</x:f>
        <x:v>109741800</x:v>
      </x:c>
      <x:c r="F6319" s="8" t="n">
        <x:f>IF(ISNUMBER('原始字段'!C6410),'原始字段'!C6410,"n.a.")</x:f>
        <x:v>109741800</x:v>
      </x:c>
      <x:c r="G6319" s="8" t="n">
        <x:f>IF(COUNT(E6319:F6319)=2,F6319-E6319,"n.a.")</x:f>
        <x:v>0</x:v>
      </x:c>
      <x:c r="H6319" s="9" t="n">
        <x:f>IF(ISNUMBER('原始字段'!D6410),'原始字段'!D6410,"n.a.")</x:f>
        <x:v>1.6808</x:v>
      </x:c>
      <x:c r="I6319" s="9" t="n">
        <x:f>IF(COUNT(G6319:H6319)=2,G6319*H6319/100000000,"n.a.")</x:f>
        <x:v>0</x:v>
      </x:c>
      <x:c r="J6319" s="1" t="str">
        <x:v>日频齐全；折算事件未独立核实</x:v>
      </x:c>
    </x:row>
    <x:row r="6320" ht="25" customHeight="1">
      <x:c r="A6320" s="1" t="str">
        <x:v>科创50</x:v>
      </x:c>
      <x:c r="B6320" s="1" t="str">
        <x:v>588090.SH</x:v>
      </x:c>
      <x:c r="C6320" s="1" t="str">
        <x:v>华泰柏瑞上证科创板50ETF</x:v>
      </x:c>
      <x:c r="D6320" s="7" t="d">
        <x:v>2026-09-01T00:00:00.000Z</x:v>
      </x:c>
      <x:c r="E6320" s="8" t="n">
        <x:f>IF(ISNUMBER('原始字段'!C6310),'原始字段'!C6310,"n.a.")</x:f>
        <x:v>2988072800</x:v>
      </x:c>
      <x:c r="F6320" s="8" t="n">
        <x:f>IF(ISNUMBER('原始字段'!C6406),'原始字段'!C6406,"n.a.")</x:f>
        <x:v>2997072800</x:v>
      </x:c>
      <x:c r="G6320" s="8" t="n">
        <x:f>IF(COUNT(E6320:F6320)=2,F6320-E6320,"n.a.")</x:f>
        <x:v>9000000</x:v>
      </x:c>
      <x:c r="H6320" s="9" t="n">
        <x:f>IF(ISNUMBER('原始字段'!D6406),'原始字段'!D6406,"n.a.")</x:f>
        <x:v>1.6962</x:v>
      </x:c>
      <x:c r="I6320" s="9" t="n">
        <x:f>IF(COUNT(G6320:H6320)=2,G6320*H6320/100000000,"n.a.")</x:f>
        <x:v>0.152658</x:v>
      </x:c>
      <x:c r="J6320" s="1" t="str">
        <x:v>日频齐全；折算事件未独立核实</x:v>
      </x:c>
    </x:row>
    <x:row r="6321" ht="25" customHeight="1">
      <x:c r="A6321" s="1" t="str">
        <x:v>科创50</x:v>
      </x:c>
      <x:c r="B6321" s="1" t="str">
        <x:v>588180.SH</x:v>
      </x:c>
      <x:c r="C6321" s="1" t="str">
        <x:v>国联安上证科创板50ETF</x:v>
      </x:c>
      <x:c r="D6321" s="7" t="d">
        <x:v>2026-09-01T00:00:00.000Z</x:v>
      </x:c>
      <x:c r="E6321" s="8" t="n">
        <x:f>IF(ISNUMBER('原始字段'!C6312),'原始字段'!C6312,"n.a.")</x:f>
        <x:v>731353700</x:v>
      </x:c>
      <x:c r="F6321" s="8" t="n">
        <x:f>IF(ISNUMBER('原始字段'!C6408),'原始字段'!C6408,"n.a.")</x:f>
        <x:v>734853700</x:v>
      </x:c>
      <x:c r="G6321" s="8" t="n">
        <x:f>IF(COUNT(E6321:F6321)=2,F6321-E6321,"n.a.")</x:f>
        <x:v>3500000</x:v>
      </x:c>
      <x:c r="H6321" s="9" t="n">
        <x:f>IF(ISNUMBER('原始字段'!D6408),'原始字段'!D6408,"n.a.")</x:f>
        <x:v>1.0777</x:v>
      </x:c>
      <x:c r="I6321" s="9" t="n">
        <x:f>IF(COUNT(G6321:H6321)=2,G6321*H6321/100000000,"n.a.")</x:f>
        <x:v>0.0377195</x:v>
      </x:c>
      <x:c r="J6321" s="1" t="str">
        <x:v>日频齐全；折算事件未独立核实</x:v>
      </x:c>
    </x:row>
    <x:row r="6322" ht="25" customHeight="1">
      <x:c r="A6322" s="1" t="str">
        <x:v>科创50</x:v>
      </x:c>
      <x:c r="B6322" s="1" t="str">
        <x:v>588050.SH</x:v>
      </x:c>
      <x:c r="C6322" s="1" t="str">
        <x:v>工银上证科创板50ETF</x:v>
      </x:c>
      <x:c r="D6322" s="7" t="d">
        <x:v>2026-09-01T00:00:00.000Z</x:v>
      </x:c>
      <x:c r="E6322" s="8" t="n">
        <x:f>IF(ISNUMBER('原始字段'!C6307),'原始字段'!C6307,"n.a.")</x:f>
        <x:v>6427241300</x:v>
      </x:c>
      <x:c r="F6322" s="8" t="n">
        <x:f>IF(ISNUMBER('原始字段'!C6403),'原始字段'!C6403,"n.a.")</x:f>
        <x:v>6477241300</x:v>
      </x:c>
      <x:c r="G6322" s="8" t="n">
        <x:f>IF(COUNT(E6322:F6322)=2,F6322-E6322,"n.a.")</x:f>
        <x:v>50000000</x:v>
      </x:c>
      <x:c r="H6322" s="9" t="n">
        <x:f>IF(ISNUMBER('原始字段'!D6403),'原始字段'!D6403,"n.a.")</x:f>
        <x:v>1.6903</x:v>
      </x:c>
      <x:c r="I6322" s="9" t="n">
        <x:f>IF(COUNT(G6322:H6322)=2,G6322*H6322/100000000,"n.a.")</x:f>
        <x:v>0.84515</x:v>
      </x:c>
      <x:c r="J6322" s="1" t="str">
        <x:v>日频齐全；折算事件未独立核实</x:v>
      </x:c>
    </x:row>
    <x:row r="6323" ht="25" customHeight="1">
      <x:c r="A6323" s="1" t="str">
        <x:v>沪深300</x:v>
      </x:c>
      <x:c r="B6323" s="1" t="str">
        <x:v>159393.SZ</x:v>
      </x:c>
      <x:c r="C6323" s="1" t="str">
        <x:v>万家沪深300ETF</x:v>
      </x:c>
      <x:c r="D6323" s="7" t="d">
        <x:v>2026-09-02T00:00:00.000Z</x:v>
      </x:c>
      <x:c r="E6323" s="8" t="n">
        <x:f>IF(ISNUMBER('原始字段'!C6327),'原始字段'!C6327,"n.a.")</x:f>
        <x:v>89746342</x:v>
      </x:c>
      <x:c r="F6323" s="8" t="n">
        <x:f>IF(ISNUMBER('原始字段'!C6423),'原始字段'!C6423,"n.a.")</x:f>
        <x:v>88846342</x:v>
      </x:c>
      <x:c r="G6323" s="8" t="n">
        <x:f>IF(COUNT(E6323:F6323)=2,F6323-E6323,"n.a.")</x:f>
        <x:v>-900000</x:v>
      </x:c>
      <x:c r="H6323" s="9" t="n">
        <x:f>IF(ISNUMBER('原始字段'!D6423),'原始字段'!D6423,"n.a.")</x:f>
        <x:v>4.8992</x:v>
      </x:c>
      <x:c r="I6323" s="9" t="n">
        <x:f>IF(COUNT(G6323:H6323)=2,G6323*H6323/100000000,"n.a.")</x:f>
        <x:v>-0.0440928</x:v>
      </x:c>
      <x:c r="J6323" s="1" t="str">
        <x:v>日频齐全；折算事件未独立核实</x:v>
      </x:c>
    </x:row>
    <x:row r="6324" ht="25" customHeight="1">
      <x:c r="A6324" s="1" t="str">
        <x:v>沪深300</x:v>
      </x:c>
      <x:c r="B6324" s="1" t="str">
        <x:v>515660.SH</x:v>
      </x:c>
      <x:c r="C6324" s="1" t="str">
        <x:v>国联安沪深300ETF</x:v>
      </x:c>
      <x:c r="D6324" s="7" t="d">
        <x:v>2026-09-02T00:00:00.000Z</x:v>
      </x:c>
      <x:c r="E6324" s="8" t="n">
        <x:f>IF(ISNUMBER('原始字段'!C6388),'原始字段'!C6388,"n.a.")</x:f>
        <x:v>433594200</x:v>
      </x:c>
      <x:c r="F6324" s="8" t="n">
        <x:f>IF(ISNUMBER('原始字段'!C6484),'原始字段'!C6484,"n.a.")</x:f>
        <x:v>433594200</x:v>
      </x:c>
      <x:c r="G6324" s="8" t="n">
        <x:f>IF(COUNT(E6324:F6324)=2,F6324-E6324,"n.a.")</x:f>
        <x:v>0</x:v>
      </x:c>
      <x:c r="H6324" s="9" t="n">
        <x:f>IF(ISNUMBER('原始字段'!D6484),'原始字段'!D6484,"n.a.")</x:f>
        <x:v>5.7728</x:v>
      </x:c>
      <x:c r="I6324" s="9" t="n">
        <x:f>IF(COUNT(G6324:H6324)=2,G6324*H6324/100000000,"n.a.")</x:f>
        <x:v>0</x:v>
      </x:c>
      <x:c r="J6324" s="1" t="str">
        <x:v>日频齐全；折算事件未独立核实</x:v>
      </x:c>
    </x:row>
    <x:row r="6325" ht="25" customHeight="1">
      <x:c r="A6325" s="1" t="str">
        <x:v>沪深300</x:v>
      </x:c>
      <x:c r="B6325" s="1" t="str">
        <x:v>515360.SH</x:v>
      </x:c>
      <x:c r="C6325" s="1" t="str">
        <x:v>方正富邦沪深300ETF</x:v>
      </x:c>
      <x:c r="D6325" s="7" t="d">
        <x:v>2026-09-02T00:00:00.000Z</x:v>
      </x:c>
      <x:c r="E6325" s="8" t="n">
        <x:f>IF(ISNUMBER('原始字段'!C6383),'原始字段'!C6383,"n.a.")</x:f>
        <x:v>37279300</x:v>
      </x:c>
      <x:c r="F6325" s="8" t="n">
        <x:f>IF(ISNUMBER('原始字段'!C6479),'原始字段'!C6479,"n.a.")</x:f>
        <x:v>37279300</x:v>
      </x:c>
      <x:c r="G6325" s="8" t="n">
        <x:f>IF(COUNT(E6325:F6325)=2,F6325-E6325,"n.a.")</x:f>
        <x:v>0</x:v>
      </x:c>
      <x:c r="H6325" s="9" t="n">
        <x:f>IF(ISNUMBER('原始字段'!D6479),'原始字段'!D6479,"n.a.")</x:f>
        <x:v>6.7017</x:v>
      </x:c>
      <x:c r="I6325" s="9" t="n">
        <x:f>IF(COUNT(G6325:H6325)=2,G6325*H6325/100000000,"n.a.")</x:f>
        <x:v>0</x:v>
      </x:c>
      <x:c r="J6325" s="1" t="str">
        <x:v>日频齐全；折算事件未独立核实</x:v>
      </x:c>
    </x:row>
    <x:row r="6326" ht="25" customHeight="1">
      <x:c r="A6326" s="1" t="str">
        <x:v>沪深300</x:v>
      </x:c>
      <x:c r="B6326" s="1" t="str">
        <x:v>510320.SH</x:v>
      </x:c>
      <x:c r="C6326" s="1" t="str">
        <x:v>中金沪深300ETF</x:v>
      </x:c>
      <x:c r="D6326" s="7" t="d">
        <x:v>2026-09-02T00:00:00.000Z</x:v>
      </x:c>
      <x:c r="E6326" s="8" t="n">
        <x:f>IF(ISNUMBER('原始字段'!C6360),'原始字段'!C6360,"n.a.")</x:f>
        <x:v>631068500</x:v>
      </x:c>
      <x:c r="F6326" s="8" t="n">
        <x:f>IF(ISNUMBER('原始字段'!C6456),'原始字段'!C6456,"n.a.")</x:f>
        <x:v>631068500</x:v>
      </x:c>
      <x:c r="G6326" s="8" t="n">
        <x:f>IF(COUNT(E6326:F6326)=2,F6326-E6326,"n.a.")</x:f>
        <x:v>0</x:v>
      </x:c>
      <x:c r="H6326" s="9" t="n">
        <x:f>IF(ISNUMBER('原始字段'!D6456),'原始字段'!D6456,"n.a.")</x:f>
        <x:v>1.2404</x:v>
      </x:c>
      <x:c r="I6326" s="9" t="n">
        <x:f>IF(COUNT(G6326:H6326)=2,G6326*H6326/100000000,"n.a.")</x:f>
        <x:v>0</x:v>
      </x:c>
      <x:c r="J6326" s="1" t="str">
        <x:v>日频齐全；折算事件未独立核实</x:v>
      </x:c>
    </x:row>
    <x:row r="6327" ht="25" customHeight="1">
      <x:c r="A6327" s="1" t="str">
        <x:v>沪深300</x:v>
      </x:c>
      <x:c r="B6327" s="1" t="str">
        <x:v>510360.SH</x:v>
      </x:c>
      <x:c r="C6327" s="1" t="str">
        <x:v>广发沪深300ETF</x:v>
      </x:c>
      <x:c r="D6327" s="7" t="d">
        <x:v>2026-09-02T00:00:00.000Z</x:v>
      </x:c>
      <x:c r="E6327" s="8" t="n">
        <x:f>IF(ISNUMBER('原始字段'!C6363),'原始字段'!C6363,"n.a.")</x:f>
        <x:v>1781381200</x:v>
      </x:c>
      <x:c r="F6327" s="8" t="n">
        <x:f>IF(ISNUMBER('原始字段'!C6459),'原始字段'!C6459,"n.a.")</x:f>
        <x:v>1781381200</x:v>
      </x:c>
      <x:c r="G6327" s="8" t="n">
        <x:f>IF(COUNT(E6327:F6327)=2,F6327-E6327,"n.a.")</x:f>
        <x:v>0</x:v>
      </x:c>
      <x:c r="H6327" s="9" t="n">
        <x:f>IF(ISNUMBER('原始字段'!D6459),'原始字段'!D6459,"n.a.")</x:f>
        <x:v>1.7651</x:v>
      </x:c>
      <x:c r="I6327" s="9" t="n">
        <x:f>IF(COUNT(G6327:H6327)=2,G6327*H6327/100000000,"n.a.")</x:f>
        <x:v>0</x:v>
      </x:c>
      <x:c r="J6327" s="1" t="str">
        <x:v>日频齐全；折算事件未独立核实</x:v>
      </x:c>
    </x:row>
    <x:row r="6328" ht="25" customHeight="1">
      <x:c r="A6328" s="1" t="str">
        <x:v>沪深300</x:v>
      </x:c>
      <x:c r="B6328" s="1" t="str">
        <x:v>515330.SH</x:v>
      </x:c>
      <x:c r="C6328" s="1" t="str">
        <x:v>天弘沪深300ETF</x:v>
      </x:c>
      <x:c r="D6328" s="7" t="d">
        <x:v>2026-09-02T00:00:00.000Z</x:v>
      </x:c>
      <x:c r="E6328" s="8" t="n">
        <x:f>IF(ISNUMBER('原始字段'!C6381),'原始字段'!C6381,"n.a.")</x:f>
        <x:v>6176709500</x:v>
      </x:c>
      <x:c r="F6328" s="8" t="n">
        <x:f>IF(ISNUMBER('原始字段'!C6477),'原始字段'!C6477,"n.a.")</x:f>
        <x:v>6173709500</x:v>
      </x:c>
      <x:c r="G6328" s="8" t="n">
        <x:f>IF(COUNT(E6328:F6328)=2,F6328-E6328,"n.a.")</x:f>
        <x:v>-3000000</x:v>
      </x:c>
      <x:c r="H6328" s="9" t="n">
        <x:f>IF(ISNUMBER('原始字段'!D6477),'原始字段'!D6477,"n.a.")</x:f>
        <x:v>1.3267</x:v>
      </x:c>
      <x:c r="I6328" s="9" t="n">
        <x:f>IF(COUNT(G6328:H6328)=2,G6328*H6328/100000000,"n.a.")</x:f>
        <x:v>-0.039801</x:v>
      </x:c>
      <x:c r="J6328" s="1" t="str">
        <x:v>日频齐全；折算事件未独立核实</x:v>
      </x:c>
    </x:row>
    <x:row r="6329" ht="25" customHeight="1">
      <x:c r="A6329" s="1" t="str">
        <x:v>沪深300</x:v>
      </x:c>
      <x:c r="B6329" s="1" t="str">
        <x:v>510330.SH</x:v>
      </x:c>
      <x:c r="C6329" s="1" t="str">
        <x:v>华夏沪深300ETF</x:v>
      </x:c>
      <x:c r="D6329" s="7" t="d">
        <x:v>2026-09-02T00:00:00.000Z</x:v>
      </x:c>
      <x:c r="E6329" s="8" t="n">
        <x:f>IF(ISNUMBER('原始字段'!C6361),'原始字段'!C6361,"n.a.")</x:f>
        <x:v>8375649800</x:v>
      </x:c>
      <x:c r="F6329" s="8" t="n">
        <x:f>IF(ISNUMBER('原始字段'!C6457),'原始字段'!C6457,"n.a.")</x:f>
        <x:v>8352249800</x:v>
      </x:c>
      <x:c r="G6329" s="8" t="n">
        <x:f>IF(COUNT(E6329:F6329)=2,F6329-E6329,"n.a.")</x:f>
        <x:v>-23400000</x:v>
      </x:c>
      <x:c r="H6329" s="9" t="n">
        <x:f>IF(ISNUMBER('原始字段'!D6457),'原始字段'!D6457,"n.a.")</x:f>
        <x:v>4.8114</x:v>
      </x:c>
      <x:c r="I6329" s="9" t="n">
        <x:f>IF(COUNT(G6329:H6329)=2,G6329*H6329/100000000,"n.a.")</x:f>
        <x:v>-1.1258676</x:v>
      </x:c>
      <x:c r="J6329" s="1" t="str">
        <x:v>日频齐全；折算事件未独立核实</x:v>
      </x:c>
    </x:row>
    <x:row r="6330" ht="25" customHeight="1">
      <x:c r="A6330" s="1" t="str">
        <x:v>沪深300</x:v>
      </x:c>
      <x:c r="B6330" s="1" t="str">
        <x:v>510370.SH</x:v>
      </x:c>
      <x:c r="C6330" s="1" t="str">
        <x:v>兴业沪深300ETF</x:v>
      </x:c>
      <x:c r="D6330" s="7" t="d">
        <x:v>2026-09-02T00:00:00.000Z</x:v>
      </x:c>
      <x:c r="E6330" s="8" t="n">
        <x:f>IF(ISNUMBER('原始字段'!C6364),'原始字段'!C6364,"n.a.")</x:f>
        <x:v>87258100</x:v>
      </x:c>
      <x:c r="F6330" s="8" t="n">
        <x:f>IF(ISNUMBER('原始字段'!C6460),'原始字段'!C6460,"n.a.")</x:f>
        <x:v>87258100</x:v>
      </x:c>
      <x:c r="G6330" s="8" t="n">
        <x:f>IF(COUNT(E6330:F6330)=2,F6330-E6330,"n.a.")</x:f>
        <x:v>0</x:v>
      </x:c>
      <x:c r="H6330" s="9" t="n">
        <x:f>IF(ISNUMBER('原始字段'!D6460),'原始字段'!D6460,"n.a.")</x:f>
        <x:v>1.022</x:v>
      </x:c>
      <x:c r="I6330" s="9" t="n">
        <x:f>IF(COUNT(G6330:H6330)=2,G6330*H6330/100000000,"n.a.")</x:f>
        <x:v>0</x:v>
      </x:c>
      <x:c r="J6330" s="1" t="str">
        <x:v>日频齐全；折算事件未独立核实</x:v>
      </x:c>
    </x:row>
    <x:row r="6331" ht="25" customHeight="1">
      <x:c r="A6331" s="1" t="str">
        <x:v>沪深300</x:v>
      </x:c>
      <x:c r="B6331" s="1" t="str">
        <x:v>159919.SZ</x:v>
      </x:c>
      <x:c r="C6331" s="1" t="str">
        <x:v>嘉实沪深300ETF</x:v>
      </x:c>
      <x:c r="D6331" s="7" t="d">
        <x:v>2026-09-02T00:00:00.000Z</x:v>
      </x:c>
      <x:c r="E6331" s="8" t="n">
        <x:f>IF(ISNUMBER('原始字段'!C6344),'原始字段'!C6344,"n.a.")</x:f>
        <x:v>6230016676</x:v>
      </x:c>
      <x:c r="F6331" s="8" t="n">
        <x:f>IF(ISNUMBER('原始字段'!C6440),'原始字段'!C6440,"n.a.")</x:f>
        <x:v>6226416676</x:v>
      </x:c>
      <x:c r="G6331" s="8" t="n">
        <x:f>IF(COUNT(E6331:F6331)=2,F6331-E6331,"n.a.")</x:f>
        <x:v>-3600000</x:v>
      </x:c>
      <x:c r="H6331" s="9" t="n">
        <x:f>IF(ISNUMBER('原始字段'!D6440),'原始字段'!D6440,"n.a.")</x:f>
        <x:v>4.8177</x:v>
      </x:c>
      <x:c r="I6331" s="9" t="n">
        <x:f>IF(COUNT(G6331:H6331)=2,G6331*H6331/100000000,"n.a.")</x:f>
        <x:v>-0.1734372</x:v>
      </x:c>
      <x:c r="J6331" s="1" t="str">
        <x:v>日频齐全；折算事件未独立核实</x:v>
      </x:c>
    </x:row>
    <x:row r="6332" ht="25" customHeight="1">
      <x:c r="A6332" s="1" t="str">
        <x:v>沪深300</x:v>
      </x:c>
      <x:c r="B6332" s="1" t="str">
        <x:v>159673.SZ</x:v>
      </x:c>
      <x:c r="C6332" s="1" t="str">
        <x:v>鹏华沪深300ETF</x:v>
      </x:c>
      <x:c r="D6332" s="7" t="d">
        <x:v>2026-09-02T00:00:00.000Z</x:v>
      </x:c>
      <x:c r="E6332" s="8" t="n">
        <x:f>IF(ISNUMBER('原始字段'!C6336),'原始字段'!C6336,"n.a.")</x:f>
        <x:v>1763528385</x:v>
      </x:c>
      <x:c r="F6332" s="8" t="n">
        <x:f>IF(ISNUMBER('原始字段'!C6432),'原始字段'!C6432,"n.a.")</x:f>
        <x:v>1761528385</x:v>
      </x:c>
      <x:c r="G6332" s="8" t="n">
        <x:f>IF(COUNT(E6332:F6332)=2,F6332-E6332,"n.a.")</x:f>
        <x:v>-2000000</x:v>
      </x:c>
      <x:c r="H6332" s="9" t="n">
        <x:f>IF(ISNUMBER('原始字段'!D6432),'原始字段'!D6432,"n.a.")</x:f>
        <x:v>1.2715</x:v>
      </x:c>
      <x:c r="I6332" s="9" t="n">
        <x:f>IF(COUNT(G6332:H6332)=2,G6332*H6332/100000000,"n.a.")</x:f>
        <x:v>-0.02543</x:v>
      </x:c>
      <x:c r="J6332" s="1" t="str">
        <x:v>日频齐全；折算事件未独立核实</x:v>
      </x:c>
    </x:row>
    <x:row r="6333" ht="25" customHeight="1">
      <x:c r="A6333" s="1" t="str">
        <x:v>沪深300</x:v>
      </x:c>
      <x:c r="B6333" s="1" t="str">
        <x:v>159300.SZ</x:v>
      </x:c>
      <x:c r="C6333" s="1" t="str">
        <x:v>富国沪深300ETF</x:v>
      </x:c>
      <x:c r="D6333" s="7" t="d">
        <x:v>2026-09-02T00:00:00.000Z</x:v>
      </x:c>
      <x:c r="E6333" s="8" t="n">
        <x:f>IF(ISNUMBER('原始字段'!C6324),'原始字段'!C6324,"n.a.")</x:f>
        <x:v>375358097</x:v>
      </x:c>
      <x:c r="F6333" s="8" t="n">
        <x:f>IF(ISNUMBER('原始字段'!C6420),'原始字段'!C6420,"n.a.")</x:f>
        <x:v>376258097</x:v>
      </x:c>
      <x:c r="G6333" s="8" t="n">
        <x:f>IF(COUNT(E6333:F6333)=2,F6333-E6333,"n.a.")</x:f>
        <x:v>900000</x:v>
      </x:c>
      <x:c r="H6333" s="9" t="n">
        <x:f>IF(ISNUMBER('原始字段'!D6420),'原始字段'!D6420,"n.a.")</x:f>
        <x:v>4.9469</x:v>
      </x:c>
      <x:c r="I6333" s="9" t="n">
        <x:f>IF(COUNT(G6333:H6333)=2,G6333*H6333/100000000,"n.a.")</x:f>
        <x:v>0.0445221</x:v>
      </x:c>
      <x:c r="J6333" s="1" t="str">
        <x:v>日频齐全；折算事件未独立核实</x:v>
      </x:c>
    </x:row>
    <x:row r="6334" ht="25" customHeight="1">
      <x:c r="A6334" s="1" t="str">
        <x:v>沪深300</x:v>
      </x:c>
      <x:c r="B6334" s="1" t="str">
        <x:v>510380.SH</x:v>
      </x:c>
      <x:c r="C6334" s="1" t="str">
        <x:v>国寿安保沪深300ETF</x:v>
      </x:c>
      <x:c r="D6334" s="7" t="d">
        <x:v>2026-09-02T00:00:00.000Z</x:v>
      </x:c>
      <x:c r="E6334" s="8" t="n">
        <x:f>IF(ISNUMBER('原始字段'!C6365),'原始字段'!C6365,"n.a.")</x:f>
        <x:v>1461802400</x:v>
      </x:c>
      <x:c r="F6334" s="8" t="n">
        <x:f>IF(ISNUMBER('原始字段'!C6461),'原始字段'!C6461,"n.a.")</x:f>
        <x:v>1461802400</x:v>
      </x:c>
      <x:c r="G6334" s="8" t="n">
        <x:f>IF(COUNT(E6334:F6334)=2,F6334-E6334,"n.a.")</x:f>
        <x:v>0</x:v>
      </x:c>
      <x:c r="H6334" s="9" t="n">
        <x:f>IF(ISNUMBER('原始字段'!D6461),'原始字段'!D6461,"n.a.")</x:f>
        <x:v>1.376</x:v>
      </x:c>
      <x:c r="I6334" s="9" t="n">
        <x:f>IF(COUNT(G6334:H6334)=2,G6334*H6334/100000000,"n.a.")</x:f>
        <x:v>0</x:v>
      </x:c>
      <x:c r="J6334" s="1" t="str">
        <x:v>日频齐全；折算事件未独立核实</x:v>
      </x:c>
    </x:row>
    <x:row r="6335" ht="25" customHeight="1">
      <x:c r="A6335" s="1" t="str">
        <x:v>沪深300</x:v>
      </x:c>
      <x:c r="B6335" s="1" t="str">
        <x:v>515380.SH</x:v>
      </x:c>
      <x:c r="C6335" s="1" t="str">
        <x:v>泰康沪深300ETF</x:v>
      </x:c>
      <x:c r="D6335" s="7" t="d">
        <x:v>2026-09-02T00:00:00.000Z</x:v>
      </x:c>
      <x:c r="E6335" s="8" t="n">
        <x:f>IF(ISNUMBER('原始字段'!C6384),'原始字段'!C6384,"n.a.")</x:f>
        <x:v>662499800</x:v>
      </x:c>
      <x:c r="F6335" s="8" t="n">
        <x:f>IF(ISNUMBER('原始字段'!C6480),'原始字段'!C6480,"n.a.")</x:f>
        <x:v>661599800</x:v>
      </x:c>
      <x:c r="G6335" s="8" t="n">
        <x:f>IF(COUNT(E6335:F6335)=2,F6335-E6335,"n.a.")</x:f>
        <x:v>-900000</x:v>
      </x:c>
      <x:c r="H6335" s="9" t="n">
        <x:f>IF(ISNUMBER('原始字段'!D6480),'原始字段'!D6480,"n.a.")</x:f>
        <x:v>5.3616</x:v>
      </x:c>
      <x:c r="I6335" s="9" t="n">
        <x:f>IF(COUNT(G6335:H6335)=2,G6335*H6335/100000000,"n.a.")</x:f>
        <x:v>-0.0482544</x:v>
      </x:c>
      <x:c r="J6335" s="1" t="str">
        <x:v>日频齐全；折算事件未独立核实</x:v>
      </x:c>
    </x:row>
    <x:row r="6336" ht="25" customHeight="1">
      <x:c r="A6336" s="1" t="str">
        <x:v>沪深300</x:v>
      </x:c>
      <x:c r="B6336" s="1" t="str">
        <x:v>510350.SH</x:v>
      </x:c>
      <x:c r="C6336" s="1" t="str">
        <x:v>工银沪深300ETF</x:v>
      </x:c>
      <x:c r="D6336" s="7" t="d">
        <x:v>2026-09-02T00:00:00.000Z</x:v>
      </x:c>
      <x:c r="E6336" s="8" t="n">
        <x:f>IF(ISNUMBER('原始字段'!C6362),'原始字段'!C6362,"n.a.")</x:f>
        <x:v>676014700</x:v>
      </x:c>
      <x:c r="F6336" s="8" t="n">
        <x:f>IF(ISNUMBER('原始字段'!C6458),'原始字段'!C6458,"n.a.")</x:f>
        <x:v>676914700</x:v>
      </x:c>
      <x:c r="G6336" s="8" t="n">
        <x:f>IF(COUNT(E6336:F6336)=2,F6336-E6336,"n.a.")</x:f>
        <x:v>900000</x:v>
      </x:c>
      <x:c r="H6336" s="9" t="n">
        <x:f>IF(ISNUMBER('原始字段'!D6458),'原始字段'!D6458,"n.a.")</x:f>
        <x:v>4.8564</x:v>
      </x:c>
      <x:c r="I6336" s="9" t="n">
        <x:f>IF(COUNT(G6336:H6336)=2,G6336*H6336/100000000,"n.a.")</x:f>
        <x:v>0.0437076</x:v>
      </x:c>
      <x:c r="J6336" s="1" t="str">
        <x:v>日频齐全；折算事件未独立核实</x:v>
      </x:c>
    </x:row>
    <x:row r="6337" ht="25" customHeight="1">
      <x:c r="A6337" s="1" t="str">
        <x:v>沪深300</x:v>
      </x:c>
      <x:c r="B6337" s="1" t="str">
        <x:v>563520.SH</x:v>
      </x:c>
      <x:c r="C6337" s="1" t="str">
        <x:v>永赢沪深300ETF</x:v>
      </x:c>
      <x:c r="D6337" s="7" t="d">
        <x:v>2026-09-02T00:00:00.000Z</x:v>
      </x:c>
      <x:c r="E6337" s="8" t="n">
        <x:f>IF(ISNUMBER('原始字段'!C6399),'原始字段'!C6399,"n.a.")</x:f>
        <x:v>442065000</x:v>
      </x:c>
      <x:c r="F6337" s="8" t="n">
        <x:f>IF(ISNUMBER('原始字段'!C6495),'原始字段'!C6495,"n.a.")</x:f>
        <x:v>436065000</x:v>
      </x:c>
      <x:c r="G6337" s="8" t="n">
        <x:f>IF(COUNT(E6337:F6337)=2,F6337-E6337,"n.a.")</x:f>
        <x:v>-6000000</x:v>
      </x:c>
      <x:c r="H6337" s="9" t="n">
        <x:f>IF(ISNUMBER('原始字段'!D6495),'原始字段'!D6495,"n.a.")</x:f>
        <x:v>1.1866</x:v>
      </x:c>
      <x:c r="I6337" s="9" t="n">
        <x:f>IF(COUNT(G6337:H6337)=2,G6337*H6337/100000000,"n.a.")</x:f>
        <x:v>-0.07119600000000001</x:v>
      </x:c>
      <x:c r="J6337" s="1" t="str">
        <x:v>日频齐全；折算事件未独立核实</x:v>
      </x:c>
    </x:row>
    <x:row r="6338" ht="25" customHeight="1">
      <x:c r="A6338" s="1" t="str">
        <x:v>沪深300</x:v>
      </x:c>
      <x:c r="B6338" s="1" t="str">
        <x:v>510300.SH</x:v>
      </x:c>
      <x:c r="C6338" s="1" t="str">
        <x:v>华泰柏瑞沪深300ETF</x:v>
      </x:c>
      <x:c r="D6338" s="7" t="d">
        <x:v>2026-09-02T00:00:00.000Z</x:v>
      </x:c>
      <x:c r="E6338" s="8" t="n">
        <x:f>IF(ISNUMBER('原始字段'!C6358),'原始字段'!C6358,"n.a.")</x:f>
        <x:v>22999987700</x:v>
      </x:c>
      <x:c r="F6338" s="8" t="n">
        <x:f>IF(ISNUMBER('原始字段'!C6454),'原始字段'!C6454,"n.a.")</x:f>
        <x:v>22956787700</x:v>
      </x:c>
      <x:c r="G6338" s="8" t="n">
        <x:f>IF(COUNT(E6338:F6338)=2,F6338-E6338,"n.a.")</x:f>
        <x:v>-43200000</x:v>
      </x:c>
      <x:c r="H6338" s="9" t="n">
        <x:f>IF(ISNUMBER('原始字段'!D6454),'原始字段'!D6454,"n.a.")</x:f>
        <x:v>4.614</x:v>
      </x:c>
      <x:c r="I6338" s="9" t="n">
        <x:f>IF(COUNT(G6338:H6338)=2,G6338*H6338/100000000,"n.a.")</x:f>
        <x:v>-1.993248</x:v>
      </x:c>
      <x:c r="J6338" s="1" t="str">
        <x:v>日频齐全；折算事件未独立核实</x:v>
      </x:c>
    </x:row>
    <x:row r="6339" ht="25" customHeight="1">
      <x:c r="A6339" s="1" t="str">
        <x:v>沪深300</x:v>
      </x:c>
      <x:c r="B6339" s="1" t="str">
        <x:v>515310.SH</x:v>
      </x:c>
      <x:c r="C6339" s="1" t="str">
        <x:v>汇添富沪深300ETF</x:v>
      </x:c>
      <x:c r="D6339" s="7" t="d">
        <x:v>2026-09-02T00:00:00.000Z</x:v>
      </x:c>
      <x:c r="E6339" s="8" t="n">
        <x:f>IF(ISNUMBER('原始字段'!C6380),'原始字段'!C6380,"n.a.")</x:f>
        <x:v>314611200</x:v>
      </x:c>
      <x:c r="F6339" s="8" t="n">
        <x:f>IF(ISNUMBER('原始字段'!C6476),'原始字段'!C6476,"n.a.")</x:f>
        <x:v>314611200</x:v>
      </x:c>
      <x:c r="G6339" s="8" t="n">
        <x:f>IF(COUNT(E6339:F6339)=2,F6339-E6339,"n.a.")</x:f>
        <x:v>0</x:v>
      </x:c>
      <x:c r="H6339" s="9" t="n">
        <x:f>IF(ISNUMBER('原始字段'!D6476),'原始字段'!D6476,"n.a.")</x:f>
        <x:v>1.3713</x:v>
      </x:c>
      <x:c r="I6339" s="9" t="n">
        <x:f>IF(COUNT(G6339:H6339)=2,G6339*H6339/100000000,"n.a.")</x:f>
        <x:v>0</x:v>
      </x:c>
      <x:c r="J6339" s="1" t="str">
        <x:v>日频齐全；折算事件未独立核实</x:v>
      </x:c>
    </x:row>
    <x:row r="6340" ht="25" customHeight="1">
      <x:c r="A6340" s="1" t="str">
        <x:v>沪深300</x:v>
      </x:c>
      <x:c r="B6340" s="1" t="str">
        <x:v>159925.SZ</x:v>
      </x:c>
      <x:c r="C6340" s="1" t="str">
        <x:v>南方沪深300ETF</x:v>
      </x:c>
      <x:c r="D6340" s="7" t="d">
        <x:v>2026-09-02T00:00:00.000Z</x:v>
      </x:c>
      <x:c r="E6340" s="8" t="n">
        <x:f>IF(ISNUMBER('原始字段'!C6346),'原始字段'!C6346,"n.a.")</x:f>
        <x:v>615020856</x:v>
      </x:c>
      <x:c r="F6340" s="8" t="n">
        <x:f>IF(ISNUMBER('原始字段'!C6442),'原始字段'!C6442,"n.a.")</x:f>
        <x:v>607820856</x:v>
      </x:c>
      <x:c r="G6340" s="8" t="n">
        <x:f>IF(COUNT(E6340:F6340)=2,F6340-E6340,"n.a.")</x:f>
        <x:v>-7200000</x:v>
      </x:c>
      <x:c r="H6340" s="9" t="n">
        <x:f>IF(ISNUMBER('原始字段'!D6442),'原始字段'!D6442,"n.a.")</x:f>
        <x:v>4.6867</x:v>
      </x:c>
      <x:c r="I6340" s="9" t="n">
        <x:f>IF(COUNT(G6340:H6340)=2,G6340*H6340/100000000,"n.a.")</x:f>
        <x:v>-0.3374424</x:v>
      </x:c>
      <x:c r="J6340" s="1" t="str">
        <x:v>日频齐全；折算事件未独立核实</x:v>
      </x:c>
    </x:row>
    <x:row r="6341" ht="25" customHeight="1">
      <x:c r="A6341" s="1" t="str">
        <x:v>沪深300</x:v>
      </x:c>
      <x:c r="B6341" s="1" t="str">
        <x:v>561930.SH</x:v>
      </x:c>
      <x:c r="C6341" s="1" t="str">
        <x:v>招商沪深300ETF</x:v>
      </x:c>
      <x:c r="D6341" s="7" t="d">
        <x:v>2026-09-02T00:00:00.000Z</x:v>
      </x:c>
      <x:c r="E6341" s="8" t="n">
        <x:f>IF(ISNUMBER('原始字段'!C6395),'原始字段'!C6395,"n.a.")</x:f>
        <x:v>184260600</x:v>
      </x:c>
      <x:c r="F6341" s="8" t="n">
        <x:f>IF(ISNUMBER('原始字段'!C6491),'原始字段'!C6491,"n.a.")</x:f>
        <x:v>184260600</x:v>
      </x:c>
      <x:c r="G6341" s="8" t="n">
        <x:f>IF(COUNT(E6341:F6341)=2,F6341-E6341,"n.a.")</x:f>
        <x:v>0</x:v>
      </x:c>
      <x:c r="H6341" s="9" t="n">
        <x:f>IF(ISNUMBER('原始字段'!D6491),'原始字段'!D6491,"n.a.")</x:f>
        <x:v>1.5532</x:v>
      </x:c>
      <x:c r="I6341" s="9" t="n">
        <x:f>IF(COUNT(G6341:H6341)=2,G6341*H6341/100000000,"n.a.")</x:f>
        <x:v>0</x:v>
      </x:c>
      <x:c r="J6341" s="1" t="str">
        <x:v>日频齐全；折算事件未独立核实</x:v>
      </x:c>
    </x:row>
    <x:row r="6342" ht="25" customHeight="1">
      <x:c r="A6342" s="1" t="str">
        <x:v>沪深300</x:v>
      </x:c>
      <x:c r="B6342" s="1" t="str">
        <x:v>515350.SH</x:v>
      </x:c>
      <x:c r="C6342" s="1" t="str">
        <x:v>民生加银沪深300ETF</x:v>
      </x:c>
      <x:c r="D6342" s="7" t="d">
        <x:v>2026-09-02T00:00:00.000Z</x:v>
      </x:c>
      <x:c r="E6342" s="8" t="n">
        <x:f>IF(ISNUMBER('原始字段'!C6382),'原始字段'!C6382,"n.a.")</x:f>
        <x:v>11699200</x:v>
      </x:c>
      <x:c r="F6342" s="8" t="n">
        <x:f>IF(ISNUMBER('原始字段'!C6478),'原始字段'!C6478,"n.a.")</x:f>
        <x:v>11699200</x:v>
      </x:c>
      <x:c r="G6342" s="8" t="n">
        <x:f>IF(COUNT(E6342:F6342)=2,F6342-E6342,"n.a.")</x:f>
        <x:v>0</x:v>
      </x:c>
      <x:c r="H6342" s="9" t="n">
        <x:f>IF(ISNUMBER('原始字段'!D6478),'原始字段'!D6478,"n.a.")</x:f>
        <x:v>6.1854</x:v>
      </x:c>
      <x:c r="I6342" s="9" t="n">
        <x:f>IF(COUNT(G6342:H6342)=2,G6342*H6342/100000000,"n.a.")</x:f>
        <x:v>0</x:v>
      </x:c>
      <x:c r="J6342" s="1" t="str">
        <x:v>日频齐全；折算事件未独立核实</x:v>
      </x:c>
    </x:row>
    <x:row r="6343" ht="25" customHeight="1">
      <x:c r="A6343" s="1" t="str">
        <x:v>沪深300</x:v>
      </x:c>
      <x:c r="B6343" s="1" t="str">
        <x:v>510310.SH</x:v>
      </x:c>
      <x:c r="C6343" s="1" t="str">
        <x:v>易方达沪深300ETF</x:v>
      </x:c>
      <x:c r="D6343" s="7" t="d">
        <x:v>2026-09-02T00:00:00.000Z</x:v>
      </x:c>
      <x:c r="E6343" s="8" t="n">
        <x:f>IF(ISNUMBER('原始字段'!C6359),'原始字段'!C6359,"n.a.")</x:f>
        <x:v>11294744000</x:v>
      </x:c>
      <x:c r="F6343" s="8" t="n">
        <x:f>IF(ISNUMBER('原始字段'!C6455),'原始字段'!C6455,"n.a.")</x:f>
        <x:v>11290244000</x:v>
      </x:c>
      <x:c r="G6343" s="8" t="n">
        <x:f>IF(COUNT(E6343:F6343)=2,F6343-E6343,"n.a.")</x:f>
        <x:v>-4500000</x:v>
      </x:c>
      <x:c r="H6343" s="9" t="n">
        <x:f>IF(ISNUMBER('原始字段'!D6455),'原始字段'!D6455,"n.a.")</x:f>
        <x:v>4.4812</x:v>
      </x:c>
      <x:c r="I6343" s="9" t="n">
        <x:f>IF(COUNT(G6343:H6343)=2,G6343*H6343/100000000,"n.a.")</x:f>
        <x:v>-0.201654</x:v>
      </x:c>
      <x:c r="J6343" s="1" t="str">
        <x:v>日频齐全；折算事件未独立核实</x:v>
      </x:c>
    </x:row>
    <x:row r="6344" ht="25" customHeight="1">
      <x:c r="A6344" s="1" t="str">
        <x:v>沪深300</x:v>
      </x:c>
      <x:c r="B6344" s="1" t="str">
        <x:v>159330.SZ</x:v>
      </x:c>
      <x:c r="C6344" s="1" t="str">
        <x:v>东财沪深300ETF</x:v>
      </x:c>
      <x:c r="D6344" s="7" t="d">
        <x:v>2026-09-02T00:00:00.000Z</x:v>
      </x:c>
      <x:c r="E6344" s="8" t="n">
        <x:f>IF(ISNUMBER('原始字段'!C6325),'原始字段'!C6325,"n.a.")</x:f>
        <x:v>416801009</x:v>
      </x:c>
      <x:c r="F6344" s="8" t="n">
        <x:f>IF(ISNUMBER('原始字段'!C6421),'原始字段'!C6421,"n.a.")</x:f>
        <x:v>422801009</x:v>
      </x:c>
      <x:c r="G6344" s="8" t="n">
        <x:f>IF(COUNT(E6344:F6344)=2,F6344-E6344,"n.a.")</x:f>
        <x:v>6000000</x:v>
      </x:c>
      <x:c r="H6344" s="9" t="n">
        <x:f>IF(ISNUMBER('原始字段'!D6421),'原始字段'!D6421,"n.a.")</x:f>
        <x:v>1.427</x:v>
      </x:c>
      <x:c r="I6344" s="9" t="n">
        <x:f>IF(COUNT(G6344:H6344)=2,G6344*H6344/100000000,"n.a.")</x:f>
        <x:v>0.08562</x:v>
      </x:c>
      <x:c r="J6344" s="1" t="str">
        <x:v>日频齐全；折算事件未独立核实</x:v>
      </x:c>
    </x:row>
    <x:row r="6345" ht="25" customHeight="1">
      <x:c r="A6345" s="1" t="str">
        <x:v>沪深300</x:v>
      </x:c>
      <x:c r="B6345" s="1" t="str">
        <x:v>510390.SH</x:v>
      </x:c>
      <x:c r="C6345" s="1" t="str">
        <x:v>平安沪深300ETF</x:v>
      </x:c>
      <x:c r="D6345" s="7" t="d">
        <x:v>2026-09-02T00:00:00.000Z</x:v>
      </x:c>
      <x:c r="E6345" s="8" t="n">
        <x:f>IF(ISNUMBER('原始字段'!C6366),'原始字段'!C6366,"n.a.")</x:f>
        <x:v>136550000</x:v>
      </x:c>
      <x:c r="F6345" s="8" t="n">
        <x:f>IF(ISNUMBER('原始字段'!C6462),'原始字段'!C6462,"n.a.")</x:f>
        <x:v>136550000</x:v>
      </x:c>
      <x:c r="G6345" s="8" t="n">
        <x:f>IF(COUNT(E6345:F6345)=2,F6345-E6345,"n.a.")</x:f>
        <x:v>0</x:v>
      </x:c>
      <x:c r="H6345" s="9" t="n">
        <x:f>IF(ISNUMBER('原始字段'!D6462),'原始字段'!D6462,"n.a.")</x:f>
        <x:v>5.2336</x:v>
      </x:c>
      <x:c r="I6345" s="9" t="n">
        <x:f>IF(COUNT(G6345:H6345)=2,G6345*H6345/100000000,"n.a.")</x:f>
        <x:v>0</x:v>
      </x:c>
      <x:c r="J6345" s="1" t="str">
        <x:v>日频齐全；折算事件未独立核实</x:v>
      </x:c>
    </x:row>
    <x:row r="6346" ht="25" customHeight="1">
      <x:c r="A6346" s="1" t="str">
        <x:v>沪深300</x:v>
      </x:c>
      <x:c r="B6346" s="1" t="str">
        <x:v>515390.SH</x:v>
      </x:c>
      <x:c r="C6346" s="1" t="str">
        <x:v>华安沪深300ETF</x:v>
      </x:c>
      <x:c r="D6346" s="7" t="d">
        <x:v>2026-09-02T00:00:00.000Z</x:v>
      </x:c>
      <x:c r="E6346" s="8" t="n">
        <x:f>IF(ISNUMBER('原始字段'!C6385),'原始字段'!C6385,"n.a.")</x:f>
        <x:v>1922683000</x:v>
      </x:c>
      <x:c r="F6346" s="8" t="n">
        <x:f>IF(ISNUMBER('原始字段'!C6481),'原始字段'!C6481,"n.a.")</x:f>
        <x:v>1886683000</x:v>
      </x:c>
      <x:c r="G6346" s="8" t="n">
        <x:f>IF(COUNT(E6346:F6346)=2,F6346-E6346,"n.a.")</x:f>
        <x:v>-36000000</x:v>
      </x:c>
      <x:c r="H6346" s="9" t="n">
        <x:f>IF(ISNUMBER('原始字段'!D6481),'原始字段'!D6481,"n.a.")</x:f>
        <x:v>1.3456</x:v>
      </x:c>
      <x:c r="I6346" s="9" t="n">
        <x:f>IF(COUNT(G6346:H6346)=2,G6346*H6346/100000000,"n.a.")</x:f>
        <x:v>-0.484416</x:v>
      </x:c>
      <x:c r="J6346" s="1" t="str">
        <x:v>日频齐全；折算事件未独立核实</x:v>
      </x:c>
    </x:row>
    <x:row r="6347" ht="25" customHeight="1">
      <x:c r="A6347" s="1" t="str">
        <x:v>沪深300</x:v>
      </x:c>
      <x:c r="B6347" s="1" t="str">
        <x:v>515130.SH</x:v>
      </x:c>
      <x:c r="C6347" s="1" t="str">
        <x:v>博时沪深300ETF</x:v>
      </x:c>
      <x:c r="D6347" s="7" t="d">
        <x:v>2026-09-02T00:00:00.000Z</x:v>
      </x:c>
      <x:c r="E6347" s="8" t="n">
        <x:f>IF(ISNUMBER('原始字段'!C6378),'原始字段'!C6378,"n.a.")</x:f>
        <x:v>94463200</x:v>
      </x:c>
      <x:c r="F6347" s="8" t="n">
        <x:f>IF(ISNUMBER('原始字段'!C6474),'原始字段'!C6474,"n.a.")</x:f>
        <x:v>94463200</x:v>
      </x:c>
      <x:c r="G6347" s="8" t="n">
        <x:f>IF(COUNT(E6347:F6347)=2,F6347-E6347,"n.a.")</x:f>
        <x:v>0</x:v>
      </x:c>
      <x:c r="H6347" s="9" t="n">
        <x:f>IF(ISNUMBER('原始字段'!D6474),'原始字段'!D6474,"n.a.")</x:f>
        <x:v>1.5275</x:v>
      </x:c>
      <x:c r="I6347" s="9" t="n">
        <x:f>IF(COUNT(G6347:H6347)=2,G6347*H6347/100000000,"n.a.")</x:f>
        <x:v>0</x:v>
      </x:c>
      <x:c r="J6347" s="1" t="str">
        <x:v>日频齐全；折算事件未独立核实</x:v>
      </x:c>
    </x:row>
    <x:row r="6348" ht="25" customHeight="1">
      <x:c r="A6348" s="1" t="str">
        <x:v>中证500</x:v>
      </x:c>
      <x:c r="B6348" s="1" t="str">
        <x:v>510530.SH</x:v>
      </x:c>
      <x:c r="C6348" s="1" t="str">
        <x:v>工银中证500ETF</x:v>
      </x:c>
      <x:c r="D6348" s="7" t="d">
        <x:v>2026-09-02T00:00:00.000Z</x:v>
      </x:c>
      <x:c r="E6348" s="8" t="n">
        <x:f>IF(ISNUMBER('原始字段'!C6369),'原始字段'!C6369,"n.a.")</x:f>
        <x:v>47479400</x:v>
      </x:c>
      <x:c r="F6348" s="8" t="n">
        <x:f>IF(ISNUMBER('原始字段'!C6465),'原始字段'!C6465,"n.a.")</x:f>
        <x:v>47479400</x:v>
      </x:c>
      <x:c r="G6348" s="8" t="n">
        <x:f>IF(COUNT(E6348:F6348)=2,F6348-E6348,"n.a.")</x:f>
        <x:v>0</x:v>
      </x:c>
      <x:c r="H6348" s="9" t="n">
        <x:f>IF(ISNUMBER('原始字段'!D6465),'原始字段'!D6465,"n.a.")</x:f>
        <x:v>8.7251</x:v>
      </x:c>
      <x:c r="I6348" s="9" t="n">
        <x:f>IF(COUNT(G6348:H6348)=2,G6348*H6348/100000000,"n.a.")</x:f>
        <x:v>0</x:v>
      </x:c>
      <x:c r="J6348" s="1" t="str">
        <x:v>日频齐全；折算事件未独立核实</x:v>
      </x:c>
    </x:row>
    <x:row r="6349" ht="25" customHeight="1">
      <x:c r="A6349" s="1" t="str">
        <x:v>中证500</x:v>
      </x:c>
      <x:c r="B6349" s="1" t="str">
        <x:v>510580.SH</x:v>
      </x:c>
      <x:c r="C6349" s="1" t="str">
        <x:v>易方达中证500ETF</x:v>
      </x:c>
      <x:c r="D6349" s="7" t="d">
        <x:v>2026-09-02T00:00:00.000Z</x:v>
      </x:c>
      <x:c r="E6349" s="8" t="n">
        <x:f>IF(ISNUMBER('原始字段'!C6373),'原始字段'!C6373,"n.a.")</x:f>
        <x:v>1129368300</x:v>
      </x:c>
      <x:c r="F6349" s="8" t="n">
        <x:f>IF(ISNUMBER('原始字段'!C6469),'原始字段'!C6469,"n.a.")</x:f>
        <x:v>1122168300</x:v>
      </x:c>
      <x:c r="G6349" s="8" t="n">
        <x:f>IF(COUNT(E6349:F6349)=2,F6349-E6349,"n.a.")</x:f>
        <x:v>-7200000</x:v>
      </x:c>
      <x:c r="H6349" s="9" t="n">
        <x:f>IF(ISNUMBER('原始字段'!D6469),'原始字段'!D6469,"n.a.")</x:f>
        <x:v>4.0765</x:v>
      </x:c>
      <x:c r="I6349" s="9" t="n">
        <x:f>IF(COUNT(G6349:H6349)=2,G6349*H6349/100000000,"n.a.")</x:f>
        <x:v>-0.293508</x:v>
      </x:c>
      <x:c r="J6349" s="1" t="str">
        <x:v>日频齐全；折算事件未独立核实</x:v>
      </x:c>
    </x:row>
    <x:row r="6350" ht="25" customHeight="1">
      <x:c r="A6350" s="1" t="str">
        <x:v>中证500</x:v>
      </x:c>
      <x:c r="B6350" s="1" t="str">
        <x:v>159922.SZ</x:v>
      </x:c>
      <x:c r="C6350" s="1" t="str">
        <x:v>嘉实中证500ETF</x:v>
      </x:c>
      <x:c r="D6350" s="7" t="d">
        <x:v>2026-09-02T00:00:00.000Z</x:v>
      </x:c>
      <x:c r="E6350" s="8" t="n">
        <x:f>IF(ISNUMBER('原始字段'!C6345),'原始字段'!C6345,"n.a.")</x:f>
        <x:v>2699676765</x:v>
      </x:c>
      <x:c r="F6350" s="8" t="n">
        <x:f>IF(ISNUMBER('原始字段'!C6441),'原始字段'!C6441,"n.a.")</x:f>
        <x:v>2677676765</x:v>
      </x:c>
      <x:c r="G6350" s="8" t="n">
        <x:f>IF(COUNT(E6350:F6350)=2,F6350-E6350,"n.a.")</x:f>
        <x:v>-22000000</x:v>
      </x:c>
      <x:c r="H6350" s="9" t="n">
        <x:f>IF(ISNUMBER('原始字段'!D6441),'原始字段'!D6441,"n.a.")</x:f>
        <x:v>3.1438</x:v>
      </x:c>
      <x:c r="I6350" s="9" t="n">
        <x:f>IF(COUNT(G6350:H6350)=2,G6350*H6350/100000000,"n.a.")</x:f>
        <x:v>-0.691636</x:v>
      </x:c>
      <x:c r="J6350" s="1" t="str">
        <x:v>日频齐全；折算事件未独立核实</x:v>
      </x:c>
    </x:row>
    <x:row r="6351" ht="25" customHeight="1">
      <x:c r="A6351" s="1" t="str">
        <x:v>中证500</x:v>
      </x:c>
      <x:c r="B6351" s="1" t="str">
        <x:v>563750.SH</x:v>
      </x:c>
      <x:c r="C6351" s="1" t="str">
        <x:v>汇添富中证500ETF</x:v>
      </x:c>
      <x:c r="D6351" s="7" t="d">
        <x:v>2026-09-02T00:00:00.000Z</x:v>
      </x:c>
      <x:c r="E6351" s="8" t="n">
        <x:f>IF(ISNUMBER('原始字段'!C6400),'原始字段'!C6400,"n.a.")</x:f>
        <x:v>337237000</x:v>
      </x:c>
      <x:c r="F6351" s="8" t="n">
        <x:f>IF(ISNUMBER('原始字段'!C6496),'原始字段'!C6496,"n.a.")</x:f>
        <x:v>334737000</x:v>
      </x:c>
      <x:c r="G6351" s="8" t="n">
        <x:f>IF(COUNT(E6351:F6351)=2,F6351-E6351,"n.a.")</x:f>
        <x:v>-2500000</x:v>
      </x:c>
      <x:c r="H6351" s="9" t="n">
        <x:f>IF(ISNUMBER('原始字段'!D6496),'原始字段'!D6496,"n.a.")</x:f>
        <x:v>1.0845</x:v>
      </x:c>
      <x:c r="I6351" s="9" t="n">
        <x:f>IF(COUNT(G6351:H6351)=2,G6351*H6351/100000000,"n.a.")</x:f>
        <x:v>-0.0271125</x:v>
      </x:c>
      <x:c r="J6351" s="1" t="str">
        <x:v>日频齐全；折算事件未独立核实</x:v>
      </x:c>
    </x:row>
    <x:row r="6352" ht="25" customHeight="1">
      <x:c r="A6352" s="1" t="str">
        <x:v>中证500</x:v>
      </x:c>
      <x:c r="B6352" s="1" t="str">
        <x:v>159935.SZ</x:v>
      </x:c>
      <x:c r="C6352" s="1" t="str">
        <x:v>景顺长城中证500ETF</x:v>
      </x:c>
      <x:c r="D6352" s="7" t="d">
        <x:v>2026-09-02T00:00:00.000Z</x:v>
      </x:c>
      <x:c r="E6352" s="8" t="n">
        <x:f>IF(ISNUMBER('原始字段'!C6347),'原始字段'!C6347,"n.a.")</x:f>
        <x:v>25572956</x:v>
      </x:c>
      <x:c r="F6352" s="8" t="n">
        <x:f>IF(ISNUMBER('原始字段'!C6443),'原始字段'!C6443,"n.a.")</x:f>
        <x:v>24572956</x:v>
      </x:c>
      <x:c r="G6352" s="8" t="n">
        <x:f>IF(COUNT(E6352:F6352)=2,F6352-E6352,"n.a.")</x:f>
        <x:v>-1000000</x:v>
      </x:c>
      <x:c r="H6352" s="9" t="n">
        <x:f>IF(ISNUMBER('原始字段'!D6443),'原始字段'!D6443,"n.a.")</x:f>
        <x:v>2.4416</x:v>
      </x:c>
      <x:c r="I6352" s="9" t="n">
        <x:f>IF(COUNT(G6352:H6352)=2,G6352*H6352/100000000,"n.a.")</x:f>
        <x:v>-0.024416</x:v>
      </x:c>
      <x:c r="J6352" s="1" t="str">
        <x:v>日频齐全；折算事件未独立核实</x:v>
      </x:c>
    </x:row>
    <x:row r="6353" ht="25" customHeight="1">
      <x:c r="A6353" s="1" t="str">
        <x:v>中证500</x:v>
      </x:c>
      <x:c r="B6353" s="1" t="str">
        <x:v>515530.SH</x:v>
      </x:c>
      <x:c r="C6353" s="1" t="str">
        <x:v>泰康中证500ETF</x:v>
      </x:c>
      <x:c r="D6353" s="7" t="d">
        <x:v>2026-09-02T00:00:00.000Z</x:v>
      </x:c>
      <x:c r="E6353" s="8" t="n">
        <x:f>IF(ISNUMBER('原始字段'!C6386),'原始字段'!C6386,"n.a.")</x:f>
        <x:v>12242700</x:v>
      </x:c>
      <x:c r="F6353" s="8" t="n">
        <x:f>IF(ISNUMBER('原始字段'!C6482),'原始字段'!C6482,"n.a.")</x:f>
        <x:v>12242700</x:v>
      </x:c>
      <x:c r="G6353" s="8" t="n">
        <x:f>IF(COUNT(E6353:F6353)=2,F6353-E6353,"n.a.")</x:f>
        <x:v>0</x:v>
      </x:c>
      <x:c r="H6353" s="9" t="n">
        <x:f>IF(ISNUMBER('原始字段'!D6482),'原始字段'!D6482,"n.a.")</x:f>
        <x:v>4.2736</x:v>
      </x:c>
      <x:c r="I6353" s="9" t="n">
        <x:f>IF(COUNT(G6353:H6353)=2,G6353*H6353/100000000,"n.a.")</x:f>
        <x:v>0</x:v>
      </x:c>
      <x:c r="J6353" s="1" t="str">
        <x:v>日频齐全；折算事件未独立核实</x:v>
      </x:c>
    </x:row>
    <x:row r="6354" ht="25" customHeight="1">
      <x:c r="A6354" s="1" t="str">
        <x:v>中证500</x:v>
      </x:c>
      <x:c r="B6354" s="1" t="str">
        <x:v>510590.SH</x:v>
      </x:c>
      <x:c r="C6354" s="1" t="str">
        <x:v>平安中证500ETF</x:v>
      </x:c>
      <x:c r="D6354" s="7" t="d">
        <x:v>2026-09-02T00:00:00.000Z</x:v>
      </x:c>
      <x:c r="E6354" s="8" t="n">
        <x:f>IF(ISNUMBER('原始字段'!C6374),'原始字段'!C6374,"n.a.")</x:f>
        <x:v>116386100</x:v>
      </x:c>
      <x:c r="F6354" s="8" t="n">
        <x:f>IF(ISNUMBER('原始字段'!C6470),'原始字段'!C6470,"n.a.")</x:f>
        <x:v>116386100</x:v>
      </x:c>
      <x:c r="G6354" s="8" t="n">
        <x:f>IF(COUNT(E6354:F6354)=2,F6354-E6354,"n.a.")</x:f>
        <x:v>0</x:v>
      </x:c>
      <x:c r="H6354" s="9" t="n">
        <x:f>IF(ISNUMBER('原始字段'!D6470),'原始字段'!D6470,"n.a.")</x:f>
        <x:v>8.4274</x:v>
      </x:c>
      <x:c r="I6354" s="9" t="n">
        <x:f>IF(COUNT(G6354:H6354)=2,G6354*H6354/100000000,"n.a.")</x:f>
        <x:v>0</x:v>
      </x:c>
      <x:c r="J6354" s="1" t="str">
        <x:v>日频齐全；折算事件未独立核实</x:v>
      </x:c>
    </x:row>
    <x:row r="6355" ht="25" customHeight="1">
      <x:c r="A6355" s="1" t="str">
        <x:v>中证500</x:v>
      </x:c>
      <x:c r="B6355" s="1" t="str">
        <x:v>515190.SH</x:v>
      </x:c>
      <x:c r="C6355" s="1" t="str">
        <x:v>中银证券中证500ETF</x:v>
      </x:c>
      <x:c r="D6355" s="7" t="d">
        <x:v>2026-09-02T00:00:00.000Z</x:v>
      </x:c>
      <x:c r="E6355" s="8" t="n">
        <x:f>IF(ISNUMBER('原始字段'!C6379),'原始字段'!C6379,"n.a.")</x:f>
        <x:v>293466100</x:v>
      </x:c>
      <x:c r="F6355" s="8" t="n">
        <x:f>IF(ISNUMBER('原始字段'!C6475),'原始字段'!C6475,"n.a.")</x:f>
        <x:v>293466100</x:v>
      </x:c>
      <x:c r="G6355" s="8" t="n">
        <x:f>IF(COUNT(E6355:F6355)=2,F6355-E6355,"n.a.")</x:f>
        <x:v>0</x:v>
      </x:c>
      <x:c r="H6355" s="9" t="n">
        <x:f>IF(ISNUMBER('原始字段'!D6475),'原始字段'!D6475,"n.a.")</x:f>
        <x:v>1.6279</x:v>
      </x:c>
      <x:c r="I6355" s="9" t="n">
        <x:f>IF(COUNT(G6355:H6355)=2,G6355*H6355/100000000,"n.a.")</x:f>
        <x:v>0</x:v>
      </x:c>
      <x:c r="J6355" s="1" t="str">
        <x:v>日频齐全；折算事件未独立核实</x:v>
      </x:c>
    </x:row>
    <x:row r="6356" ht="25" customHeight="1">
      <x:c r="A6356" s="1" t="str">
        <x:v>中证500</x:v>
      </x:c>
      <x:c r="B6356" s="1" t="str">
        <x:v>159820.SZ</x:v>
      </x:c>
      <x:c r="C6356" s="1" t="str">
        <x:v>天弘中证500ETF</x:v>
      </x:c>
      <x:c r="D6356" s="7" t="d">
        <x:v>2026-09-02T00:00:00.000Z</x:v>
      </x:c>
      <x:c r="E6356" s="8" t="n">
        <x:f>IF(ISNUMBER('原始字段'!C6339),'原始字段'!C6339,"n.a.")</x:f>
        <x:v>1356408470</x:v>
      </x:c>
      <x:c r="F6356" s="8" t="n">
        <x:f>IF(ISNUMBER('原始字段'!C6435),'原始字段'!C6435,"n.a.")</x:f>
        <x:v>1353908470</x:v>
      </x:c>
      <x:c r="G6356" s="8" t="n">
        <x:f>IF(COUNT(E6356:F6356)=2,F6356-E6356,"n.a.")</x:f>
        <x:v>-2500000</x:v>
      </x:c>
      <x:c r="H6356" s="9" t="n">
        <x:f>IF(ISNUMBER('原始字段'!D6435),'原始字段'!D6435,"n.a.")</x:f>
        <x:v>1.3458</x:v>
      </x:c>
      <x:c r="I6356" s="9" t="n">
        <x:f>IF(COUNT(G6356:H6356)=2,G6356*H6356/100000000,"n.a.")</x:f>
        <x:v>-0.033645</x:v>
      </x:c>
      <x:c r="J6356" s="1" t="str">
        <x:v>日频齐全；折算事件未独立核实</x:v>
      </x:c>
    </x:row>
    <x:row r="6357" ht="25" customHeight="1">
      <x:c r="A6357" s="1" t="str">
        <x:v>中证500</x:v>
      </x:c>
      <x:c r="B6357" s="1" t="str">
        <x:v>159337.SZ</x:v>
      </x:c>
      <x:c r="C6357" s="1" t="str">
        <x:v>东财中证500ETF</x:v>
      </x:c>
      <x:c r="D6357" s="7" t="d">
        <x:v>2026-09-02T00:00:00.000Z</x:v>
      </x:c>
      <x:c r="E6357" s="8" t="n">
        <x:f>IF(ISNUMBER('原始字段'!C6326),'原始字段'!C6326,"n.a.")</x:f>
        <x:v>277710611</x:v>
      </x:c>
      <x:c r="F6357" s="8" t="n">
        <x:f>IF(ISNUMBER('原始字段'!C6422),'原始字段'!C6422,"n.a.")</x:f>
        <x:v>277710611</x:v>
      </x:c>
      <x:c r="G6357" s="8" t="n">
        <x:f>IF(COUNT(E6357:F6357)=2,F6357-E6357,"n.a.")</x:f>
        <x:v>0</x:v>
      </x:c>
      <x:c r="H6357" s="9" t="n">
        <x:f>IF(ISNUMBER('原始字段'!D6422),'原始字段'!D6422,"n.a.")</x:f>
        <x:v>1.7737</x:v>
      </x:c>
      <x:c r="I6357" s="9" t="n">
        <x:f>IF(COUNT(G6357:H6357)=2,G6357*H6357/100000000,"n.a.")</x:f>
        <x:v>0</x:v>
      </x:c>
      <x:c r="J6357" s="1" t="str">
        <x:v>日频齐全；折算事件未独立核实</x:v>
      </x:c>
    </x:row>
    <x:row r="6358" ht="25" customHeight="1">
      <x:c r="A6358" s="1" t="str">
        <x:v>中证500</x:v>
      </x:c>
      <x:c r="B6358" s="1" t="str">
        <x:v>510500.SH</x:v>
      </x:c>
      <x:c r="C6358" s="1" t="str">
        <x:v>南方中证500ETF</x:v>
      </x:c>
      <x:c r="D6358" s="7" t="d">
        <x:v>2026-09-02T00:00:00.000Z</x:v>
      </x:c>
      <x:c r="E6358" s="8" t="n">
        <x:f>IF(ISNUMBER('原始字段'!C6367),'原始字段'!C6367,"n.a.")</x:f>
        <x:v>5189368600</x:v>
      </x:c>
      <x:c r="F6358" s="8" t="n">
        <x:f>IF(ISNUMBER('原始字段'!C6463),'原始字段'!C6463,"n.a.")</x:f>
        <x:v>5063368600</x:v>
      </x:c>
      <x:c r="G6358" s="8" t="n">
        <x:f>IF(COUNT(E6358:F6358)=2,F6358-E6358,"n.a.")</x:f>
        <x:v>-126000000</x:v>
      </x:c>
      <x:c r="H6358" s="9" t="n">
        <x:f>IF(ISNUMBER('原始字段'!D6463),'原始字段'!D6463,"n.a.")</x:f>
        <x:v>7.7495</x:v>
      </x:c>
      <x:c r="I6358" s="9" t="n">
        <x:f>IF(COUNT(G6358:H6358)=2,G6358*H6358/100000000,"n.a.")</x:f>
        <x:v>-9.76437</x:v>
      </x:c>
      <x:c r="J6358" s="1" t="str">
        <x:v>日频齐全；折算事件未独立核实</x:v>
      </x:c>
    </x:row>
    <x:row r="6359" ht="25" customHeight="1">
      <x:c r="A6359" s="1" t="str">
        <x:v>中证500</x:v>
      </x:c>
      <x:c r="B6359" s="1" t="str">
        <x:v>159968.SZ</x:v>
      </x:c>
      <x:c r="C6359" s="1" t="str">
        <x:v>博时中证500ETF</x:v>
      </x:c>
      <x:c r="D6359" s="7" t="d">
        <x:v>2026-09-02T00:00:00.000Z</x:v>
      </x:c>
      <x:c r="E6359" s="8" t="n">
        <x:f>IF(ISNUMBER('原始字段'!C6354),'原始字段'!C6354,"n.a.")</x:f>
        <x:v>63695098</x:v>
      </x:c>
      <x:c r="F6359" s="8" t="n">
        <x:f>IF(ISNUMBER('原始字段'!C6450),'原始字段'!C6450,"n.a.")</x:f>
        <x:v>63695098</x:v>
      </x:c>
      <x:c r="G6359" s="8" t="n">
        <x:f>IF(COUNT(E6359:F6359)=2,F6359-E6359,"n.a.")</x:f>
        <x:v>0</x:v>
      </x:c>
      <x:c r="H6359" s="9" t="n">
        <x:f>IF(ISNUMBER('原始字段'!D6450),'原始字段'!D6450,"n.a.")</x:f>
        <x:v>10.1505</x:v>
      </x:c>
      <x:c r="I6359" s="9" t="n">
        <x:f>IF(COUNT(G6359:H6359)=2,G6359*H6359/100000000,"n.a.")</x:f>
        <x:v>0</x:v>
      </x:c>
      <x:c r="J6359" s="1" t="str">
        <x:v>日频齐全；折算事件未独立核实</x:v>
      </x:c>
    </x:row>
    <x:row r="6360" ht="25" customHeight="1">
      <x:c r="A6360" s="1" t="str">
        <x:v>中证500</x:v>
      </x:c>
      <x:c r="B6360" s="1" t="str">
        <x:v>561350.SH</x:v>
      </x:c>
      <x:c r="C6360" s="1" t="str">
        <x:v>国泰中证500ETF</x:v>
      </x:c>
      <x:c r="D6360" s="7" t="d">
        <x:v>2026-09-02T00:00:00.000Z</x:v>
      </x:c>
      <x:c r="E6360" s="8" t="n">
        <x:f>IF(ISNUMBER('原始字段'!C6393),'原始字段'!C6393,"n.a.")</x:f>
        <x:v>94700000</x:v>
      </x:c>
      <x:c r="F6360" s="8" t="n">
        <x:f>IF(ISNUMBER('原始字段'!C6489),'原始字段'!C6489,"n.a.")</x:f>
        <x:v>88700000</x:v>
      </x:c>
      <x:c r="G6360" s="8" t="n">
        <x:f>IF(COUNT(E6360:F6360)=2,F6360-E6360,"n.a.")</x:f>
        <x:v>-6000000</x:v>
      </x:c>
      <x:c r="H6360" s="9" t="n">
        <x:f>IF(ISNUMBER('原始字段'!D6489),'原始字段'!D6489,"n.a.")</x:f>
        <x:v>1.2305</x:v>
      </x:c>
      <x:c r="I6360" s="9" t="n">
        <x:f>IF(COUNT(G6360:H6360)=2,G6360*H6360/100000000,"n.a.")</x:f>
        <x:v>-0.07383</x:v>
      </x:c>
      <x:c r="J6360" s="1" t="str">
        <x:v>日频齐全；折算事件未独立核实</x:v>
      </x:c>
    </x:row>
    <x:row r="6361" ht="25" customHeight="1">
      <x:c r="A6361" s="1" t="str">
        <x:v>中证500</x:v>
      </x:c>
      <x:c r="B6361" s="1" t="str">
        <x:v>512500.SH</x:v>
      </x:c>
      <x:c r="C6361" s="1" t="str">
        <x:v>华夏中证500ETF</x:v>
      </x:c>
      <x:c r="D6361" s="7" t="d">
        <x:v>2026-09-02T00:00:00.000Z</x:v>
      </x:c>
      <x:c r="E6361" s="8" t="n">
        <x:f>IF(ISNUMBER('原始字段'!C6376),'原始字段'!C6376,"n.a.")</x:f>
        <x:v>1807208800</x:v>
      </x:c>
      <x:c r="F6361" s="8" t="n">
        <x:f>IF(ISNUMBER('原始字段'!C6472),'原始字段'!C6472,"n.a.")</x:f>
        <x:v>1744808800</x:v>
      </x:c>
      <x:c r="G6361" s="8" t="n">
        <x:f>IF(COUNT(E6361:F6361)=2,F6361-E6361,"n.a.")</x:f>
        <x:v>-62400000</x:v>
      </x:c>
      <x:c r="H6361" s="9" t="n">
        <x:f>IF(ISNUMBER('原始字段'!D6472),'原始字段'!D6472,"n.a.")</x:f>
        <x:v>4.3848</x:v>
      </x:c>
      <x:c r="I6361" s="9" t="n">
        <x:f>IF(COUNT(G6361:H6361)=2,G6361*H6361/100000000,"n.a.")</x:f>
        <x:v>-2.7361152</x:v>
      </x:c>
      <x:c r="J6361" s="1" t="str">
        <x:v>日频齐全；折算事件未独立核实</x:v>
      </x:c>
    </x:row>
    <x:row r="6362" ht="25" customHeight="1">
      <x:c r="A6362" s="1" t="str">
        <x:v>中证500</x:v>
      </x:c>
      <x:c r="B6362" s="1" t="str">
        <x:v>510550.SH</x:v>
      </x:c>
      <x:c r="C6362" s="1" t="str">
        <x:v>方正富邦中证500ETF</x:v>
      </x:c>
      <x:c r="D6362" s="7" t="d">
        <x:v>2026-09-02T00:00:00.000Z</x:v>
      </x:c>
      <x:c r="E6362" s="8" t="n">
        <x:f>IF(ISNUMBER('原始字段'!C6370),'原始字段'!C6370,"n.a.")</x:f>
        <x:v>23743300</x:v>
      </x:c>
      <x:c r="F6362" s="8" t="n">
        <x:f>IF(ISNUMBER('原始字段'!C6466),'原始字段'!C6466,"n.a.")</x:f>
        <x:v>23743300</x:v>
      </x:c>
      <x:c r="G6362" s="8" t="n">
        <x:f>IF(COUNT(E6362:F6362)=2,F6362-E6362,"n.a.")</x:f>
        <x:v>0</x:v>
      </x:c>
      <x:c r="H6362" s="9" t="n">
        <x:f>IF(ISNUMBER('原始字段'!D6466),'原始字段'!D6466,"n.a.")</x:f>
        <x:v>1.9914</x:v>
      </x:c>
      <x:c r="I6362" s="9" t="n">
        <x:f>IF(COUNT(G6362:H6362)=2,G6362*H6362/100000000,"n.a.")</x:f>
        <x:v>0</x:v>
      </x:c>
      <x:c r="J6362" s="1" t="str">
        <x:v>日频齐全；折算事件未独立核实</x:v>
      </x:c>
    </x:row>
    <x:row r="6363" ht="25" customHeight="1">
      <x:c r="A6363" s="1" t="str">
        <x:v>中证500</x:v>
      </x:c>
      <x:c r="B6363" s="1" t="str">
        <x:v>510510.SH</x:v>
      </x:c>
      <x:c r="C6363" s="1" t="str">
        <x:v>广发中证500ETF</x:v>
      </x:c>
      <x:c r="D6363" s="7" t="d">
        <x:v>2026-09-02T00:00:00.000Z</x:v>
      </x:c>
      <x:c r="E6363" s="8" t="n">
        <x:f>IF(ISNUMBER('原始字段'!C6368),'原始字段'!C6368,"n.a.")</x:f>
        <x:v>839038300</x:v>
      </x:c>
      <x:c r="F6363" s="8" t="n">
        <x:f>IF(ISNUMBER('原始字段'!C6464),'原始字段'!C6464,"n.a.")</x:f>
        <x:v>849038300</x:v>
      </x:c>
      <x:c r="G6363" s="8" t="n">
        <x:f>IF(COUNT(E6363:F6363)=2,F6363-E6363,"n.a.")</x:f>
        <x:v>10000000</x:v>
      </x:c>
      <x:c r="H6363" s="9" t="n">
        <x:f>IF(ISNUMBER('原始字段'!D6464),'原始字段'!D6464,"n.a.")</x:f>
        <x:v>2.515</x:v>
      </x:c>
      <x:c r="I6363" s="9" t="n">
        <x:f>IF(COUNT(G6363:H6363)=2,G6363*H6363/100000000,"n.a.")</x:f>
        <x:v>0.2515</x:v>
      </x:c>
      <x:c r="J6363" s="1" t="str">
        <x:v>日频齐全；折算事件未独立核实</x:v>
      </x:c>
    </x:row>
    <x:row r="6364" ht="25" customHeight="1">
      <x:c r="A6364" s="1" t="str">
        <x:v>中证500</x:v>
      </x:c>
      <x:c r="B6364" s="1" t="str">
        <x:v>515550.SH</x:v>
      </x:c>
      <x:c r="C6364" s="1" t="str">
        <x:v>国联中证500ETF</x:v>
      </x:c>
      <x:c r="D6364" s="7" t="d">
        <x:v>2026-09-02T00:00:00.000Z</x:v>
      </x:c>
      <x:c r="E6364" s="8" t="n">
        <x:f>IF(ISNUMBER('原始字段'!C6387),'原始字段'!C6387,"n.a.")</x:f>
        <x:v>20345700</x:v>
      </x:c>
      <x:c r="F6364" s="8" t="n">
        <x:f>IF(ISNUMBER('原始字段'!C6483),'原始字段'!C6483,"n.a.")</x:f>
        <x:v>20345700</x:v>
      </x:c>
      <x:c r="G6364" s="8" t="n">
        <x:f>IF(COUNT(E6364:F6364)=2,F6364-E6364,"n.a.")</x:f>
        <x:v>0</x:v>
      </x:c>
      <x:c r="H6364" s="9" t="n">
        <x:f>IF(ISNUMBER('原始字段'!D6483),'原始字段'!D6483,"n.a.")</x:f>
        <x:v>1.7415</x:v>
      </x:c>
      <x:c r="I6364" s="9" t="n">
        <x:f>IF(COUNT(G6364:H6364)=2,G6364*H6364/100000000,"n.a.")</x:f>
        <x:v>0</x:v>
      </x:c>
      <x:c r="J6364" s="1" t="str">
        <x:v>日频齐全；折算事件未独立核实</x:v>
      </x:c>
    </x:row>
    <x:row r="6365" ht="25" customHeight="1">
      <x:c r="A6365" s="1" t="str">
        <x:v>中证500</x:v>
      </x:c>
      <x:c r="B6365" s="1" t="str">
        <x:v>159500.SZ</x:v>
      </x:c>
      <x:c r="C6365" s="1" t="str">
        <x:v>富国中证500ETF</x:v>
      </x:c>
      <x:c r="D6365" s="7" t="d">
        <x:v>2026-09-02T00:00:00.000Z</x:v>
      </x:c>
      <x:c r="E6365" s="8" t="n">
        <x:f>IF(ISNUMBER('原始字段'!C6328),'原始字段'!C6328,"n.a.")</x:f>
        <x:v>207738865</x:v>
      </x:c>
      <x:c r="F6365" s="8" t="n">
        <x:f>IF(ISNUMBER('原始字段'!C6424),'原始字段'!C6424,"n.a.")</x:f>
        <x:v>210538865</x:v>
      </x:c>
      <x:c r="G6365" s="8" t="n">
        <x:f>IF(COUNT(E6365:F6365)=2,F6365-E6365,"n.a.")</x:f>
        <x:v>2800000</x:v>
      </x:c>
      <x:c r="H6365" s="9" t="n">
        <x:f>IF(ISNUMBER('原始字段'!D6424),'原始字段'!D6424,"n.a.")</x:f>
        <x:v>1.1628</x:v>
      </x:c>
      <x:c r="I6365" s="9" t="n">
        <x:f>IF(COUNT(G6365:H6365)=2,G6365*H6365/100000000,"n.a.")</x:f>
        <x:v>0.0325584</x:v>
      </x:c>
      <x:c r="J6365" s="1" t="str">
        <x:v>日频齐全；折算事件未独立核实</x:v>
      </x:c>
    </x:row>
    <x:row r="6366" ht="25" customHeight="1">
      <x:c r="A6366" s="1" t="str">
        <x:v>中证500</x:v>
      </x:c>
      <x:c r="B6366" s="1" t="str">
        <x:v>512510.SH</x:v>
      </x:c>
      <x:c r="C6366" s="1" t="str">
        <x:v>华泰柏瑞中证500ETF</x:v>
      </x:c>
      <x:c r="D6366" s="7" t="d">
        <x:v>2026-09-02T00:00:00.000Z</x:v>
      </x:c>
      <x:c r="E6366" s="8" t="n">
        <x:f>IF(ISNUMBER('原始字段'!C6377),'原始字段'!C6377,"n.a.")</x:f>
        <x:v>430429800</x:v>
      </x:c>
      <x:c r="F6366" s="8" t="n">
        <x:f>IF(ISNUMBER('原始字段'!C6473),'原始字段'!C6473,"n.a.")</x:f>
        <x:v>430429800</x:v>
      </x:c>
      <x:c r="G6366" s="8" t="n">
        <x:f>IF(COUNT(E6366:F6366)=2,F6366-E6366,"n.a.")</x:f>
        <x:v>0</x:v>
      </x:c>
      <x:c r="H6366" s="9" t="n">
        <x:f>IF(ISNUMBER('原始字段'!D6473),'原始字段'!D6473,"n.a.")</x:f>
        <x:v>2.3272</x:v>
      </x:c>
      <x:c r="I6366" s="9" t="n">
        <x:f>IF(COUNT(G6366:H6366)=2,G6366*H6366/100000000,"n.a.")</x:f>
        <x:v>0</x:v>
      </x:c>
      <x:c r="J6366" s="1" t="str">
        <x:v>日频齐全；折算事件未独立核实</x:v>
      </x:c>
    </x:row>
    <x:row r="6367" ht="25" customHeight="1">
      <x:c r="A6367" s="1" t="str">
        <x:v>中证500</x:v>
      </x:c>
      <x:c r="B6367" s="1" t="str">
        <x:v>510570.SH</x:v>
      </x:c>
      <x:c r="C6367" s="1" t="str">
        <x:v>兴业中证500ETF</x:v>
      </x:c>
      <x:c r="D6367" s="7" t="d">
        <x:v>2026-09-02T00:00:00.000Z</x:v>
      </x:c>
      <x:c r="E6367" s="8" t="n">
        <x:f>IF(ISNUMBER('原始字段'!C6372),'原始字段'!C6372,"n.a.")</x:f>
        <x:v>33060600</x:v>
      </x:c>
      <x:c r="F6367" s="8" t="n">
        <x:f>IF(ISNUMBER('原始字段'!C6468),'原始字段'!C6468,"n.a.")</x:f>
        <x:v>43060600</x:v>
      </x:c>
      <x:c r="G6367" s="8" t="n">
        <x:f>IF(COUNT(E6367:F6367)=2,F6367-E6367,"n.a.")</x:f>
        <x:v>10000000</x:v>
      </x:c>
      <x:c r="H6367" s="9" t="n">
        <x:f>IF(ISNUMBER('原始字段'!D6468),'原始字段'!D6468,"n.a.")</x:f>
        <x:v>1.2195</x:v>
      </x:c>
      <x:c r="I6367" s="9" t="n">
        <x:f>IF(COUNT(G6367:H6367)=2,G6367*H6367/100000000,"n.a.")</x:f>
        <x:v>0.12195</x:v>
      </x:c>
      <x:c r="J6367" s="1" t="str">
        <x:v>日频齐全；折算事件未独立核实</x:v>
      </x:c>
    </x:row>
    <x:row r="6368" ht="25" customHeight="1">
      <x:c r="A6368" s="1" t="str">
        <x:v>中证500</x:v>
      </x:c>
      <x:c r="B6368" s="1" t="str">
        <x:v>510560.SH</x:v>
      </x:c>
      <x:c r="C6368" s="1" t="str">
        <x:v>国寿安保中证500ETF</x:v>
      </x:c>
      <x:c r="D6368" s="7" t="d">
        <x:v>2026-09-02T00:00:00.000Z</x:v>
      </x:c>
      <x:c r="E6368" s="8" t="n">
        <x:f>IF(ISNUMBER('原始字段'!C6371),'原始字段'!C6371,"n.a.")</x:f>
        <x:v>52318700</x:v>
      </x:c>
      <x:c r="F6368" s="8" t="n">
        <x:f>IF(ISNUMBER('原始字段'!C6467),'原始字段'!C6467,"n.a.")</x:f>
        <x:v>52318700</x:v>
      </x:c>
      <x:c r="G6368" s="8" t="n">
        <x:f>IF(COUNT(E6368:F6368)=2,F6368-E6368,"n.a.")</x:f>
        <x:v>0</x:v>
      </x:c>
      <x:c r="H6368" s="9" t="n">
        <x:f>IF(ISNUMBER('原始字段'!D6467),'原始字段'!D6467,"n.a.")</x:f>
        <x:v>1.9452</x:v>
      </x:c>
      <x:c r="I6368" s="9" t="n">
        <x:f>IF(COUNT(G6368:H6368)=2,G6368*H6368/100000000,"n.a.")</x:f>
        <x:v>0</x:v>
      </x:c>
      <x:c r="J6368" s="1" t="str">
        <x:v>日频齐全；折算事件未独立核实</x:v>
      </x:c>
    </x:row>
    <x:row r="6369" ht="25" customHeight="1">
      <x:c r="A6369" s="1" t="str">
        <x:v>中证500</x:v>
      </x:c>
      <x:c r="B6369" s="1" t="str">
        <x:v>159982.SZ</x:v>
      </x:c>
      <x:c r="C6369" s="1" t="str">
        <x:v>鹏华中证500ETF</x:v>
      </x:c>
      <x:c r="D6369" s="7" t="d">
        <x:v>2026-09-02T00:00:00.000Z</x:v>
      </x:c>
      <x:c r="E6369" s="8" t="n">
        <x:f>IF(ISNUMBER('原始字段'!C6357),'原始字段'!C6357,"n.a.")</x:f>
        <x:v>202211253</x:v>
      </x:c>
      <x:c r="F6369" s="8" t="n">
        <x:f>IF(ISNUMBER('原始字段'!C6453),'原始字段'!C6453,"n.a.")</x:f>
        <x:v>202211253</x:v>
      </x:c>
      <x:c r="G6369" s="8" t="n">
        <x:f>IF(COUNT(E6369:F6369)=2,F6369-E6369,"n.a.")</x:f>
        <x:v>0</x:v>
      </x:c>
      <x:c r="H6369" s="9" t="n">
        <x:f>IF(ISNUMBER('原始字段'!D6453),'原始字段'!D6453,"n.a.")</x:f>
        <x:v>2.0854</x:v>
      </x:c>
      <x:c r="I6369" s="9" t="n">
        <x:f>IF(COUNT(G6369:H6369)=2,G6369*H6369/100000000,"n.a.")</x:f>
        <x:v>0</x:v>
      </x:c>
      <x:c r="J6369" s="1" t="str">
        <x:v>日频齐全；折算事件未独立核实</x:v>
      </x:c>
    </x:row>
    <x:row r="6370" ht="25" customHeight="1">
      <x:c r="A6370" s="1" t="str">
        <x:v>中证1000</x:v>
      </x:c>
      <x:c r="B6370" s="1" t="str">
        <x:v>560010.SH</x:v>
      </x:c>
      <x:c r="C6370" s="1" t="str">
        <x:v>广发中证1000ETF</x:v>
      </x:c>
      <x:c r="D6370" s="7" t="d">
        <x:v>2026-09-02T00:00:00.000Z</x:v>
      </x:c>
      <x:c r="E6370" s="8" t="n">
        <x:f>IF(ISNUMBER('原始字段'!C6390),'原始字段'!C6390,"n.a.")</x:f>
        <x:v>1830621700</x:v>
      </x:c>
      <x:c r="F6370" s="8" t="n">
        <x:f>IF(ISNUMBER('原始字段'!C6486),'原始字段'!C6486,"n.a.")</x:f>
        <x:v>1828621700</x:v>
      </x:c>
      <x:c r="G6370" s="8" t="n">
        <x:f>IF(COUNT(E6370:F6370)=2,F6370-E6370,"n.a.")</x:f>
        <x:v>-2000000</x:v>
      </x:c>
      <x:c r="H6370" s="9" t="n">
        <x:f>IF(ISNUMBER('原始字段'!D6486),'原始字段'!D6486,"n.a.")</x:f>
        <x:v>3.1554</x:v>
      </x:c>
      <x:c r="I6370" s="9" t="n">
        <x:f>IF(COUNT(G6370:H6370)=2,G6370*H6370/100000000,"n.a.")</x:f>
        <x:v>-0.063108</x:v>
      </x:c>
      <x:c r="J6370" s="1" t="str">
        <x:v>日频齐全；折算事件未独立核实</x:v>
      </x:c>
    </x:row>
    <x:row r="6371" ht="25" customHeight="1">
      <x:c r="A6371" s="1" t="str">
        <x:v>中证1000</x:v>
      </x:c>
      <x:c r="B6371" s="1" t="str">
        <x:v>159845.SZ</x:v>
      </x:c>
      <x:c r="C6371" s="1" t="str">
        <x:v>华夏中证1000ETF</x:v>
      </x:c>
      <x:c r="D6371" s="7" t="d">
        <x:v>2026-09-02T00:00:00.000Z</x:v>
      </x:c>
      <x:c r="E6371" s="8" t="n">
        <x:f>IF(ISNUMBER('原始字段'!C6341),'原始字段'!C6341,"n.a.")</x:f>
        <x:v>1980425606</x:v>
      </x:c>
      <x:c r="F6371" s="8" t="n">
        <x:f>IF(ISNUMBER('原始字段'!C6437),'原始字段'!C6437,"n.a.")</x:f>
        <x:v>1896425606</x:v>
      </x:c>
      <x:c r="G6371" s="8" t="n">
        <x:f>IF(COUNT(E6371:F6371)=2,F6371-E6371,"n.a.")</x:f>
        <x:v>-84000000</x:v>
      </x:c>
      <x:c r="H6371" s="9" t="n">
        <x:f>IF(ISNUMBER('原始字段'!D6437),'原始字段'!D6437,"n.a.")</x:f>
        <x:v>3.1582</x:v>
      </x:c>
      <x:c r="I6371" s="9" t="n">
        <x:f>IF(COUNT(G6371:H6371)=2,G6371*H6371/100000000,"n.a.")</x:f>
        <x:v>-2.652888</x:v>
      </x:c>
      <x:c r="J6371" s="1" t="str">
        <x:v>日频齐全；折算事件未独立核实</x:v>
      </x:c>
    </x:row>
    <x:row r="6372" ht="25" customHeight="1">
      <x:c r="A6372" s="1" t="str">
        <x:v>中证1000</x:v>
      </x:c>
      <x:c r="B6372" s="1" t="str">
        <x:v>159633.SZ</x:v>
      </x:c>
      <x:c r="C6372" s="1" t="str">
        <x:v>易方达中证1000ETF</x:v>
      </x:c>
      <x:c r="D6372" s="7" t="d">
        <x:v>2026-09-02T00:00:00.000Z</x:v>
      </x:c>
      <x:c r="E6372" s="8" t="n">
        <x:f>IF(ISNUMBER('原始字段'!C6335),'原始字段'!C6335,"n.a.")</x:f>
        <x:v>976162658</x:v>
      </x:c>
      <x:c r="F6372" s="8" t="n">
        <x:f>IF(ISNUMBER('原始字段'!C6431),'原始字段'!C6431,"n.a.")</x:f>
        <x:v>976162658</x:v>
      </x:c>
      <x:c r="G6372" s="8" t="n">
        <x:f>IF(COUNT(E6372:F6372)=2,F6372-E6372,"n.a.")</x:f>
        <x:v>0</x:v>
      </x:c>
      <x:c r="H6372" s="9" t="n">
        <x:f>IF(ISNUMBER('原始字段'!D6431),'原始字段'!D6431,"n.a.")</x:f>
        <x:v>3.2439</x:v>
      </x:c>
      <x:c r="I6372" s="9" t="n">
        <x:f>IF(COUNT(G6372:H6372)=2,G6372*H6372/100000000,"n.a.")</x:f>
        <x:v>0</x:v>
      </x:c>
      <x:c r="J6372" s="1" t="str">
        <x:v>日频齐全；折算事件未独立核实</x:v>
      </x:c>
    </x:row>
    <x:row r="6373" ht="25" customHeight="1">
      <x:c r="A6373" s="1" t="str">
        <x:v>中证1000</x:v>
      </x:c>
      <x:c r="B6373" s="1" t="str">
        <x:v>159629.SZ</x:v>
      </x:c>
      <x:c r="C6373" s="1" t="str">
        <x:v>富国中证1000ETF</x:v>
      </x:c>
      <x:c r="D6373" s="7" t="d">
        <x:v>2026-09-02T00:00:00.000Z</x:v>
      </x:c>
      <x:c r="E6373" s="8" t="n">
        <x:f>IF(ISNUMBER('原始字段'!C6334),'原始字段'!C6334,"n.a.")</x:f>
        <x:v>829252663</x:v>
      </x:c>
      <x:c r="F6373" s="8" t="n">
        <x:f>IF(ISNUMBER('原始字段'!C6430),'原始字段'!C6430,"n.a.")</x:f>
        <x:v>825252663</x:v>
      </x:c>
      <x:c r="G6373" s="8" t="n">
        <x:f>IF(COUNT(E6373:F6373)=2,F6373-E6373,"n.a.")</x:f>
        <x:v>-4000000</x:v>
      </x:c>
      <x:c r="H6373" s="9" t="n">
        <x:f>IF(ISNUMBER('原始字段'!D6430),'原始字段'!D6430,"n.a.")</x:f>
        <x:v>3.1696</x:v>
      </x:c>
      <x:c r="I6373" s="9" t="n">
        <x:f>IF(COUNT(G6373:H6373)=2,G6373*H6373/100000000,"n.a.")</x:f>
        <x:v>-0.126784</x:v>
      </x:c>
      <x:c r="J6373" s="1" t="str">
        <x:v>日频齐全；折算事件未独立核实</x:v>
      </x:c>
    </x:row>
    <x:row r="6374" ht="25" customHeight="1">
      <x:c r="A6374" s="1" t="str">
        <x:v>中证1000</x:v>
      </x:c>
      <x:c r="B6374" s="1" t="str">
        <x:v>512100.SH</x:v>
      </x:c>
      <x:c r="C6374" s="1" t="str">
        <x:v>南方中证1000ETF</x:v>
      </x:c>
      <x:c r="D6374" s="7" t="d">
        <x:v>2026-09-02T00:00:00.000Z</x:v>
      </x:c>
      <x:c r="E6374" s="8" t="n">
        <x:f>IF(ISNUMBER('原始字段'!C6375),'原始字段'!C6375,"n.a.")</x:f>
        <x:v>6237217600</x:v>
      </x:c>
      <x:c r="F6374" s="8" t="n">
        <x:f>IF(ISNUMBER('原始字段'!C6471),'原始字段'!C6471,"n.a.")</x:f>
        <x:v>6065217600</x:v>
      </x:c>
      <x:c r="G6374" s="8" t="n">
        <x:f>IF(COUNT(E6374:F6374)=2,F6374-E6374,"n.a.")</x:f>
        <x:v>-172000000</x:v>
      </x:c>
      <x:c r="H6374" s="9" t="n">
        <x:f>IF(ISNUMBER('原始字段'!D6471),'原始字段'!D6471,"n.a.")</x:f>
        <x:v>3.077</x:v>
      </x:c>
      <x:c r="I6374" s="9" t="n">
        <x:f>IF(COUNT(G6374:H6374)=2,G6374*H6374/100000000,"n.a.")</x:f>
        <x:v>-5.29244</x:v>
      </x:c>
      <x:c r="J6374" s="1" t="str">
        <x:v>日频齐全；折算事件未独立核实</x:v>
      </x:c>
    </x:row>
    <x:row r="6375" ht="25" customHeight="1">
      <x:c r="A6375" s="1" t="str">
        <x:v>中证1000</x:v>
      </x:c>
      <x:c r="B6375" s="1" t="str">
        <x:v>516300.SH</x:v>
      </x:c>
      <x:c r="C6375" s="1" t="str">
        <x:v>华泰柏瑞中证1000ETF</x:v>
      </x:c>
      <x:c r="D6375" s="7" t="d">
        <x:v>2026-09-02T00:00:00.000Z</x:v>
      </x:c>
      <x:c r="E6375" s="8" t="n">
        <x:f>IF(ISNUMBER('原始字段'!C6389),'原始字段'!C6389,"n.a.")</x:f>
        <x:v>39012600</x:v>
      </x:c>
      <x:c r="F6375" s="8" t="n">
        <x:f>IF(ISNUMBER('原始字段'!C6485),'原始字段'!C6485,"n.a.")</x:f>
        <x:v>39012600</x:v>
      </x:c>
      <x:c r="G6375" s="8" t="n">
        <x:f>IF(COUNT(E6375:F6375)=2,F6375-E6375,"n.a.")</x:f>
        <x:v>0</x:v>
      </x:c>
      <x:c r="H6375" s="9" t="n">
        <x:f>IF(ISNUMBER('原始字段'!D6485),'原始字段'!D6485,"n.a.")</x:f>
        <x:v>3.1949</x:v>
      </x:c>
      <x:c r="I6375" s="9" t="n">
        <x:f>IF(COUNT(G6375:H6375)=2,G6375*H6375/100000000,"n.a.")</x:f>
        <x:v>0</x:v>
      </x:c>
      <x:c r="J6375" s="1" t="str">
        <x:v>日频齐全；折算事件未独立核实</x:v>
      </x:c>
    </x:row>
    <x:row r="6376" ht="25" customHeight="1">
      <x:c r="A6376" s="1" t="str">
        <x:v>中证1000</x:v>
      </x:c>
      <x:c r="B6376" s="1" t="str">
        <x:v>560110.SH</x:v>
      </x:c>
      <x:c r="C6376" s="1" t="str">
        <x:v>汇添富中证1000ETF</x:v>
      </x:c>
      <x:c r="D6376" s="7" t="d">
        <x:v>2026-09-02T00:00:00.000Z</x:v>
      </x:c>
      <x:c r="E6376" s="8" t="n">
        <x:f>IF(ISNUMBER('原始字段'!C6391),'原始字段'!C6391,"n.a.")</x:f>
        <x:v>346903500</x:v>
      </x:c>
      <x:c r="F6376" s="8" t="n">
        <x:f>IF(ISNUMBER('原始字段'!C6487),'原始字段'!C6487,"n.a.")</x:f>
        <x:v>346903500</x:v>
      </x:c>
      <x:c r="G6376" s="8" t="n">
        <x:f>IF(COUNT(E6376:F6376)=2,F6376-E6376,"n.a.")</x:f>
        <x:v>0</x:v>
      </x:c>
      <x:c r="H6376" s="9" t="n">
        <x:f>IF(ISNUMBER('原始字段'!D6487),'原始字段'!D6487,"n.a.")</x:f>
        <x:v>1.142</x:v>
      </x:c>
      <x:c r="I6376" s="9" t="n">
        <x:f>IF(COUNT(G6376:H6376)=2,G6376*H6376/100000000,"n.a.")</x:f>
        <x:v>0</x:v>
      </x:c>
      <x:c r="J6376" s="1" t="str">
        <x:v>日频齐全；折算事件未独立核实</x:v>
      </x:c>
    </x:row>
    <x:row r="6377" ht="25" customHeight="1">
      <x:c r="A6377" s="1" t="str">
        <x:v>中证2000</x:v>
      </x:c>
      <x:c r="B6377" s="1" t="str">
        <x:v>159535.SZ</x:v>
      </x:c>
      <x:c r="C6377" s="1" t="str">
        <x:v>嘉实中证2000ETF</x:v>
      </x:c>
      <x:c r="D6377" s="7" t="d">
        <x:v>2026-09-02T00:00:00.000Z</x:v>
      </x:c>
      <x:c r="E6377" s="8" t="n">
        <x:f>IF(ISNUMBER('原始字段'!C6332),'原始字段'!C6332,"n.a.")</x:f>
        <x:v>25981088</x:v>
      </x:c>
      <x:c r="F6377" s="8" t="n">
        <x:f>IF(ISNUMBER('原始字段'!C6428),'原始字段'!C6428,"n.a.")</x:f>
        <x:v>25981088</x:v>
      </x:c>
      <x:c r="G6377" s="8" t="n">
        <x:f>IF(COUNT(E6377:F6377)=2,F6377-E6377,"n.a.")</x:f>
        <x:v>0</x:v>
      </x:c>
      <x:c r="H6377" s="9" t="n">
        <x:f>IF(ISNUMBER('原始字段'!D6428),'原始字段'!D6428,"n.a.")</x:f>
        <x:v>1.5106</x:v>
      </x:c>
      <x:c r="I6377" s="9" t="n">
        <x:f>IF(COUNT(G6377:H6377)=2,G6377*H6377/100000000,"n.a.")</x:f>
        <x:v>0</x:v>
      </x:c>
      <x:c r="J6377" s="1" t="str">
        <x:v>日频齐全；折算事件未独立核实</x:v>
      </x:c>
    </x:row>
    <x:row r="6378" ht="25" customHeight="1">
      <x:c r="A6378" s="1" t="str">
        <x:v>中证2000</x:v>
      </x:c>
      <x:c r="B6378" s="1" t="str">
        <x:v>159536.SZ</x:v>
      </x:c>
      <x:c r="C6378" s="1" t="str">
        <x:v>汇添富中证2000ETF</x:v>
      </x:c>
      <x:c r="D6378" s="7" t="d">
        <x:v>2026-09-02T00:00:00.000Z</x:v>
      </x:c>
      <x:c r="E6378" s="8" t="n">
        <x:f>IF(ISNUMBER('原始字段'!C6333),'原始字段'!C6333,"n.a.")</x:f>
        <x:v>55261589</x:v>
      </x:c>
      <x:c r="F6378" s="8" t="n">
        <x:f>IF(ISNUMBER('原始字段'!C6429),'原始字段'!C6429,"n.a.")</x:f>
        <x:v>53261589</x:v>
      </x:c>
      <x:c r="G6378" s="8" t="n">
        <x:f>IF(COUNT(E6378:F6378)=2,F6378-E6378,"n.a.")</x:f>
        <x:v>-2000000</x:v>
      </x:c>
      <x:c r="H6378" s="9" t="n">
        <x:f>IF(ISNUMBER('原始字段'!D6429),'原始字段'!D6429,"n.a.")</x:f>
        <x:v>1.4051</x:v>
      </x:c>
      <x:c r="I6378" s="9" t="n">
        <x:f>IF(COUNT(G6378:H6378)=2,G6378*H6378/100000000,"n.a.")</x:f>
        <x:v>-0.028102</x:v>
      </x:c>
      <x:c r="J6378" s="1" t="str">
        <x:v>日频齐全；折算事件未独立核实</x:v>
      </x:c>
    </x:row>
    <x:row r="6379" ht="25" customHeight="1">
      <x:c r="A6379" s="1" t="str">
        <x:v>中证2000</x:v>
      </x:c>
      <x:c r="B6379" s="1" t="str">
        <x:v>159531.SZ</x:v>
      </x:c>
      <x:c r="C6379" s="1" t="str">
        <x:v>南方中证2000ETF</x:v>
      </x:c>
      <x:c r="D6379" s="7" t="d">
        <x:v>2026-09-02T00:00:00.000Z</x:v>
      </x:c>
      <x:c r="E6379" s="8" t="n">
        <x:f>IF(ISNUMBER('原始字段'!C6329),'原始字段'!C6329,"n.a.")</x:f>
        <x:v>1036608406</x:v>
      </x:c>
      <x:c r="F6379" s="8" t="n">
        <x:f>IF(ISNUMBER('原始字段'!C6425),'原始字段'!C6425,"n.a.")</x:f>
        <x:v>1016608406</x:v>
      </x:c>
      <x:c r="G6379" s="8" t="n">
        <x:f>IF(COUNT(E6379:F6379)=2,F6379-E6379,"n.a.")</x:f>
        <x:v>-20000000</x:v>
      </x:c>
      <x:c r="H6379" s="9" t="n">
        <x:f>IF(ISNUMBER('原始字段'!D6425),'原始字段'!D6425,"n.a.")</x:f>
        <x:v>1.4705</x:v>
      </x:c>
      <x:c r="I6379" s="9" t="n">
        <x:f>IF(COUNT(G6379:H6379)=2,G6379*H6379/100000000,"n.a.")</x:f>
        <x:v>-0.2941</x:v>
      </x:c>
      <x:c r="J6379" s="1" t="str">
        <x:v>日频齐全；折算事件未独立核实</x:v>
      </x:c>
    </x:row>
    <x:row r="6380" ht="25" customHeight="1">
      <x:c r="A6380" s="1" t="str">
        <x:v>中证2000</x:v>
      </x:c>
      <x:c r="B6380" s="1" t="str">
        <x:v>159532.SZ</x:v>
      </x:c>
      <x:c r="C6380" s="1" t="str">
        <x:v>易方达中证2000ETF</x:v>
      </x:c>
      <x:c r="D6380" s="7" t="d">
        <x:v>2026-09-02T00:00:00.000Z</x:v>
      </x:c>
      <x:c r="E6380" s="8" t="n">
        <x:f>IF(ISNUMBER('原始字段'!C6330),'原始字段'!C6330,"n.a.")</x:f>
        <x:v>161564791</x:v>
      </x:c>
      <x:c r="F6380" s="8" t="n">
        <x:f>IF(ISNUMBER('原始字段'!C6426),'原始字段'!C6426,"n.a.")</x:f>
        <x:v>159564791</x:v>
      </x:c>
      <x:c r="G6380" s="8" t="n">
        <x:f>IF(COUNT(E6380:F6380)=2,F6380-E6380,"n.a.")</x:f>
        <x:v>-2000000</x:v>
      </x:c>
      <x:c r="H6380" s="9" t="n">
        <x:f>IF(ISNUMBER('原始字段'!D6426),'原始字段'!D6426,"n.a.")</x:f>
        <x:v>1.6586</x:v>
      </x:c>
      <x:c r="I6380" s="9" t="n">
        <x:f>IF(COUNT(G6380:H6380)=2,G6380*H6380/100000000,"n.a.")</x:f>
        <x:v>-0.033172</x:v>
      </x:c>
      <x:c r="J6380" s="1" t="str">
        <x:v>日频齐全；折算事件未独立核实</x:v>
      </x:c>
    </x:row>
    <x:row r="6381" ht="25" customHeight="1">
      <x:c r="A6381" s="1" t="str">
        <x:v>中证2000</x:v>
      </x:c>
      <x:c r="B6381" s="1" t="str">
        <x:v>159533.SZ</x:v>
      </x:c>
      <x:c r="C6381" s="1" t="str">
        <x:v>博时中证2000ETF</x:v>
      </x:c>
      <x:c r="D6381" s="7" t="d">
        <x:v>2026-09-02T00:00:00.000Z</x:v>
      </x:c>
      <x:c r="E6381" s="8" t="n">
        <x:f>IF(ISNUMBER('原始字段'!C6331),'原始字段'!C6331,"n.a.")</x:f>
        <x:v>14458785</x:v>
      </x:c>
      <x:c r="F6381" s="8" t="n">
        <x:f>IF(ISNUMBER('原始字段'!C6427),'原始字段'!C6427,"n.a.")</x:f>
        <x:v>13458785</x:v>
      </x:c>
      <x:c r="G6381" s="8" t="n">
        <x:f>IF(COUNT(E6381:F6381)=2,F6381-E6381,"n.a.")</x:f>
        <x:v>-1000000</x:v>
      </x:c>
      <x:c r="H6381" s="9" t="n">
        <x:f>IF(ISNUMBER('原始字段'!D6427),'原始字段'!D6427,"n.a.")</x:f>
        <x:v>1.952</x:v>
      </x:c>
      <x:c r="I6381" s="9" t="n">
        <x:f>IF(COUNT(G6381:H6381)=2,G6381*H6381/100000000,"n.a.")</x:f>
        <x:v>-0.01952</x:v>
      </x:c>
      <x:c r="J6381" s="1" t="str">
        <x:v>日频齐全；折算事件未独立核实</x:v>
      </x:c>
    </x:row>
    <x:row r="6382" ht="25" customHeight="1">
      <x:c r="A6382" s="1" t="str">
        <x:v>中证2000</x:v>
      </x:c>
      <x:c r="B6382" s="1" t="str">
        <x:v>561370.SH</x:v>
      </x:c>
      <x:c r="C6382" s="1" t="str">
        <x:v>国泰中证2000ETF</x:v>
      </x:c>
      <x:c r="D6382" s="7" t="d">
        <x:v>2026-09-02T00:00:00.000Z</x:v>
      </x:c>
      <x:c r="E6382" s="8" t="n">
        <x:f>IF(ISNUMBER('原始字段'!C6394),'原始字段'!C6394,"n.a.")</x:f>
        <x:v>32356000</x:v>
      </x:c>
      <x:c r="F6382" s="8" t="n">
        <x:f>IF(ISNUMBER('原始字段'!C6490),'原始字段'!C6490,"n.a.")</x:f>
        <x:v>32356000</x:v>
      </x:c>
      <x:c r="G6382" s="8" t="n">
        <x:f>IF(COUNT(E6382:F6382)=2,F6382-E6382,"n.a.")</x:f>
        <x:v>0</x:v>
      </x:c>
      <x:c r="H6382" s="9" t="n">
        <x:f>IF(ISNUMBER('原始字段'!D6490),'原始字段'!D6490,"n.a.")</x:f>
        <x:v>1.4338</x:v>
      </x:c>
      <x:c r="I6382" s="9" t="n">
        <x:f>IF(COUNT(G6382:H6382)=2,G6382*H6382/100000000,"n.a.")</x:f>
        <x:v>0</x:v>
      </x:c>
      <x:c r="J6382" s="1" t="str">
        <x:v>日频齐全；折算事件未独立核实</x:v>
      </x:c>
    </x:row>
    <x:row r="6383" ht="25" customHeight="1">
      <x:c r="A6383" s="1" t="str">
        <x:v>中证2000</x:v>
      </x:c>
      <x:c r="B6383" s="1" t="str">
        <x:v>563300.SH</x:v>
      </x:c>
      <x:c r="C6383" s="1" t="str">
        <x:v>华泰柏瑞中证2000ETF</x:v>
      </x:c>
      <x:c r="D6383" s="7" t="d">
        <x:v>2026-09-02T00:00:00.000Z</x:v>
      </x:c>
      <x:c r="E6383" s="8" t="n">
        <x:f>IF(ISNUMBER('原始字段'!C6398),'原始字段'!C6398,"n.a.")</x:f>
        <x:v>4813674000</x:v>
      </x:c>
      <x:c r="F6383" s="8" t="n">
        <x:f>IF(ISNUMBER('原始字段'!C6494),'原始字段'!C6494,"n.a.")</x:f>
        <x:v>4473674000</x:v>
      </x:c>
      <x:c r="G6383" s="8" t="n">
        <x:f>IF(COUNT(E6383:F6383)=2,F6383-E6383,"n.a.")</x:f>
        <x:v>-340000000</x:v>
      </x:c>
      <x:c r="H6383" s="9" t="n">
        <x:f>IF(ISNUMBER('原始字段'!D6494),'原始字段'!D6494,"n.a.")</x:f>
        <x:v>1.4425</x:v>
      </x:c>
      <x:c r="I6383" s="9" t="n">
        <x:f>IF(COUNT(G6383:H6383)=2,G6383*H6383/100000000,"n.a.")</x:f>
        <x:v>-4.9045</x:v>
      </x:c>
      <x:c r="J6383" s="1" t="str">
        <x:v>日频齐全；折算事件未独立核实</x:v>
      </x:c>
    </x:row>
    <x:row r="6384" ht="25" customHeight="1">
      <x:c r="A6384" s="1" t="str">
        <x:v>中证2000</x:v>
      </x:c>
      <x:c r="B6384" s="1" t="str">
        <x:v>562660.SH</x:v>
      </x:c>
      <x:c r="C6384" s="1" t="str">
        <x:v>华夏中证2000ETF</x:v>
      </x:c>
      <x:c r="D6384" s="7" t="d">
        <x:v>2026-09-02T00:00:00.000Z</x:v>
      </x:c>
      <x:c r="E6384" s="8" t="n">
        <x:f>IF(ISNUMBER('原始字段'!C6396),'原始字段'!C6396,"n.a.")</x:f>
        <x:v>366874000</x:v>
      </x:c>
      <x:c r="F6384" s="8" t="n">
        <x:f>IF(ISNUMBER('原始字段'!C6492),'原始字段'!C6492,"n.a.")</x:f>
        <x:v>372874000</x:v>
      </x:c>
      <x:c r="G6384" s="8" t="n">
        <x:f>IF(COUNT(E6384:F6384)=2,F6384-E6384,"n.a.")</x:f>
        <x:v>6000000</x:v>
      </x:c>
      <x:c r="H6384" s="9" t="n">
        <x:f>IF(ISNUMBER('原始字段'!D6492),'原始字段'!D6492,"n.a.")</x:f>
        <x:v>1.899</x:v>
      </x:c>
      <x:c r="I6384" s="9" t="n">
        <x:f>IF(COUNT(G6384:H6384)=2,G6384*H6384/100000000,"n.a.")</x:f>
        <x:v>0.11394</x:v>
      </x:c>
      <x:c r="J6384" s="1" t="str">
        <x:v>日频齐全；折算事件未独立核实</x:v>
      </x:c>
    </x:row>
    <x:row r="6385" ht="25" customHeight="1">
      <x:c r="A6385" s="1" t="str">
        <x:v>中证2000</x:v>
      </x:c>
      <x:c r="B6385" s="1" t="str">
        <x:v>563200.SH</x:v>
      </x:c>
      <x:c r="C6385" s="1" t="str">
        <x:v>富国中证2000ETF</x:v>
      </x:c>
      <x:c r="D6385" s="7" t="d">
        <x:v>2026-09-02T00:00:00.000Z</x:v>
      </x:c>
      <x:c r="E6385" s="8" t="n">
        <x:f>IF(ISNUMBER('原始字段'!C6397),'原始字段'!C6397,"n.a.")</x:f>
        <x:v>53458800</x:v>
      </x:c>
      <x:c r="F6385" s="8" t="n">
        <x:f>IF(ISNUMBER('原始字段'!C6493),'原始字段'!C6493,"n.a.")</x:f>
        <x:v>51458800</x:v>
      </x:c>
      <x:c r="G6385" s="8" t="n">
        <x:f>IF(COUNT(E6385:F6385)=2,F6385-E6385,"n.a.")</x:f>
        <x:v>-2000000</x:v>
      </x:c>
      <x:c r="H6385" s="9" t="n">
        <x:f>IF(ISNUMBER('原始字段'!D6493),'原始字段'!D6493,"n.a.")</x:f>
        <x:v>1.5371</x:v>
      </x:c>
      <x:c r="I6385" s="9" t="n">
        <x:f>IF(COUNT(G6385:H6385)=2,G6385*H6385/100000000,"n.a.")</x:f>
        <x:v>-0.030742</x:v>
      </x:c>
      <x:c r="J6385" s="1" t="str">
        <x:v>日频齐全；折算事件未独立核实</x:v>
      </x:c>
    </x:row>
    <x:row r="6386" ht="25" customHeight="1">
      <x:c r="A6386" s="1" t="str">
        <x:v>中证2000</x:v>
      </x:c>
      <x:c r="B6386" s="1" t="str">
        <x:v>560220.SH</x:v>
      </x:c>
      <x:c r="C6386" s="1" t="str">
        <x:v>广发中证2000ETF</x:v>
      </x:c>
      <x:c r="D6386" s="7" t="d">
        <x:v>2026-09-02T00:00:00.000Z</x:v>
      </x:c>
      <x:c r="E6386" s="8" t="n">
        <x:f>IF(ISNUMBER('原始字段'!C6392),'原始字段'!C6392,"n.a.")</x:f>
        <x:v>60717000</x:v>
      </x:c>
      <x:c r="F6386" s="8" t="n">
        <x:f>IF(ISNUMBER('原始字段'!C6488),'原始字段'!C6488,"n.a.")</x:f>
        <x:v>60717000</x:v>
      </x:c>
      <x:c r="G6386" s="8" t="n">
        <x:f>IF(COUNT(E6386:F6386)=2,F6386-E6386,"n.a.")</x:f>
        <x:v>0</x:v>
      </x:c>
      <x:c r="H6386" s="9" t="n">
        <x:f>IF(ISNUMBER('原始字段'!D6488),'原始字段'!D6488,"n.a.")</x:f>
        <x:v>1.4421</x:v>
      </x:c>
      <x:c r="I6386" s="9" t="n">
        <x:f>IF(COUNT(G6386:H6386)=2,G6386*H6386/100000000,"n.a.")</x:f>
        <x:v>0</x:v>
      </x:c>
      <x:c r="J6386" s="1" t="str">
        <x:v>日频齐全；折算事件未独立核实</x:v>
      </x:c>
    </x:row>
    <x:row r="6387" ht="25" customHeight="1">
      <x:c r="A6387" s="1" t="str">
        <x:v>创业板指</x:v>
      </x:c>
      <x:c r="B6387" s="1" t="str">
        <x:v>159810.SZ</x:v>
      </x:c>
      <x:c r="C6387" s="1" t="str">
        <x:v>浦银创业板ETF</x:v>
      </x:c>
      <x:c r="D6387" s="7" t="d">
        <x:v>2026-09-02T00:00:00.000Z</x:v>
      </x:c>
      <x:c r="E6387" s="8" t="n">
        <x:f>IF(ISNUMBER('原始字段'!C6338),'原始字段'!C6338,"n.a.")</x:f>
        <x:v>57475458</x:v>
      </x:c>
      <x:c r="F6387" s="8" t="n">
        <x:f>IF(ISNUMBER('原始字段'!C6434),'原始字段'!C6434,"n.a.")</x:f>
        <x:v>57475458</x:v>
      </x:c>
      <x:c r="G6387" s="8" t="n">
        <x:f>IF(COUNT(E6387:F6387)=2,F6387-E6387,"n.a.")</x:f>
        <x:v>0</x:v>
      </x:c>
      <x:c r="H6387" s="9" t="n">
        <x:f>IF(ISNUMBER('原始字段'!D6434),'原始字段'!D6434,"n.a.")</x:f>
        <x:v>1.3346</x:v>
      </x:c>
      <x:c r="I6387" s="9" t="n">
        <x:f>IF(COUNT(G6387:H6387)=2,G6387*H6387/100000000,"n.a.")</x:f>
        <x:v>0</x:v>
      </x:c>
      <x:c r="J6387" s="1" t="str">
        <x:v>日频齐全；折算事件未独立核实</x:v>
      </x:c>
    </x:row>
    <x:row r="6388" ht="25" customHeight="1">
      <x:c r="A6388" s="1" t="str">
        <x:v>创业板指</x:v>
      </x:c>
      <x:c r="B6388" s="1" t="str">
        <x:v>159808.SZ</x:v>
      </x:c>
      <x:c r="C6388" s="1" t="str">
        <x:v>融通创业板ETF</x:v>
      </x:c>
      <x:c r="D6388" s="7" t="d">
        <x:v>2026-09-02T00:00:00.000Z</x:v>
      </x:c>
      <x:c r="E6388" s="8" t="n">
        <x:f>IF(ISNUMBER('原始字段'!C6337),'原始字段'!C6337,"n.a.")</x:f>
        <x:v>49484790</x:v>
      </x:c>
      <x:c r="F6388" s="8" t="n">
        <x:f>IF(ISNUMBER('原始字段'!C6433),'原始字段'!C6433,"n.a.")</x:f>
        <x:v>51484790</x:v>
      </x:c>
      <x:c r="G6388" s="8" t="n">
        <x:f>IF(COUNT(E6388:F6388)=2,F6388-E6388,"n.a.")</x:f>
        <x:v>2000000</x:v>
      </x:c>
      <x:c r="H6388" s="9" t="n">
        <x:f>IF(ISNUMBER('原始字段'!D6433),'原始字段'!D6433,"n.a.")</x:f>
        <x:v>1.2867</x:v>
      </x:c>
      <x:c r="I6388" s="9" t="n">
        <x:f>IF(COUNT(G6388:H6388)=2,G6388*H6388/100000000,"n.a.")</x:f>
        <x:v>0.025734</x:v>
      </x:c>
      <x:c r="J6388" s="1" t="str">
        <x:v>日频齐全；折算事件未独立核实</x:v>
      </x:c>
    </x:row>
    <x:row r="6389" ht="25" customHeight="1">
      <x:c r="A6389" s="1" t="str">
        <x:v>创业板指</x:v>
      </x:c>
      <x:c r="B6389" s="1" t="str">
        <x:v>159964.SZ</x:v>
      </x:c>
      <x:c r="C6389" s="1" t="str">
        <x:v>平安创业板ETF</x:v>
      </x:c>
      <x:c r="D6389" s="7" t="d">
        <x:v>2026-09-02T00:00:00.000Z</x:v>
      </x:c>
      <x:c r="E6389" s="8" t="n">
        <x:f>IF(ISNUMBER('原始字段'!C6353),'原始字段'!C6353,"n.a.")</x:f>
        <x:v>173481881</x:v>
      </x:c>
      <x:c r="F6389" s="8" t="n">
        <x:f>IF(ISNUMBER('原始字段'!C6449),'原始字段'!C6449,"n.a.")</x:f>
        <x:v>173481881</x:v>
      </x:c>
      <x:c r="G6389" s="8" t="n">
        <x:f>IF(COUNT(E6389:F6389)=2,F6389-E6389,"n.a.")</x:f>
        <x:v>0</x:v>
      </x:c>
      <x:c r="H6389" s="9" t="n">
        <x:f>IF(ISNUMBER('原始字段'!D6449),'原始字段'!D6449,"n.a.")</x:f>
        <x:v>2.1785</x:v>
      </x:c>
      <x:c r="I6389" s="9" t="n">
        <x:f>IF(COUNT(G6389:H6389)=2,G6389*H6389/100000000,"n.a.")</x:f>
        <x:v>0</x:v>
      </x:c>
      <x:c r="J6389" s="1" t="str">
        <x:v>日频齐全；折算事件未独立核实</x:v>
      </x:c>
    </x:row>
    <x:row r="6390" ht="25" customHeight="1">
      <x:c r="A6390" s="1" t="str">
        <x:v>创业板指</x:v>
      </x:c>
      <x:c r="B6390" s="1" t="str">
        <x:v>159915.SZ</x:v>
      </x:c>
      <x:c r="C6390" s="1" t="str">
        <x:v>易方达创业板ETF</x:v>
      </x:c>
      <x:c r="D6390" s="7" t="d">
        <x:v>2026-09-02T00:00:00.000Z</x:v>
      </x:c>
      <x:c r="E6390" s="8" t="n">
        <x:f>IF(ISNUMBER('原始字段'!C6343),'原始字段'!C6343,"n.a.")</x:f>
        <x:v>19044454936</x:v>
      </x:c>
      <x:c r="F6390" s="8" t="n">
        <x:f>IF(ISNUMBER('原始字段'!C6439),'原始字段'!C6439,"n.a.")</x:f>
        <x:v>19480454936</x:v>
      </x:c>
      <x:c r="G6390" s="8" t="n">
        <x:f>IF(COUNT(E6390:F6390)=2,F6390-E6390,"n.a.")</x:f>
        <x:v>436000000</x:v>
      </x:c>
      <x:c r="H6390" s="9" t="n">
        <x:f>IF(ISNUMBER('原始字段'!D6439),'原始字段'!D6439,"n.a.")</x:f>
        <x:v>3.3303</x:v>
      </x:c>
      <x:c r="I6390" s="9" t="n">
        <x:f>IF(COUNT(G6390:H6390)=2,G6390*H6390/100000000,"n.a.")</x:f>
        <x:v>14.520108</x:v>
      </x:c>
      <x:c r="J6390" s="1" t="str">
        <x:v>日频齐全；折算事件未独立核实</x:v>
      </x:c>
    </x:row>
    <x:row r="6391" ht="25" customHeight="1">
      <x:c r="A6391" s="1" t="str">
        <x:v>创业板指</x:v>
      </x:c>
      <x:c r="B6391" s="1" t="str">
        <x:v>159971.SZ</x:v>
      </x:c>
      <x:c r="C6391" s="1" t="str">
        <x:v>富国创业板ETF</x:v>
      </x:c>
      <x:c r="D6391" s="7" t="d">
        <x:v>2026-09-02T00:00:00.000Z</x:v>
      </x:c>
      <x:c r="E6391" s="8" t="n">
        <x:f>IF(ISNUMBER('原始字段'!C6355),'原始字段'!C6355,"n.a.")</x:f>
        <x:v>1750020288</x:v>
      </x:c>
      <x:c r="F6391" s="8" t="n">
        <x:f>IF(ISNUMBER('原始字段'!C6451),'原始字段'!C6451,"n.a.")</x:f>
        <x:v>1816020288</x:v>
      </x:c>
      <x:c r="G6391" s="8" t="n">
        <x:f>IF(COUNT(E6391:F6391)=2,F6391-E6391,"n.a.")</x:f>
        <x:v>66000000</x:v>
      </x:c>
      <x:c r="H6391" s="9" t="n">
        <x:f>IF(ISNUMBER('原始字段'!D6451),'原始字段'!D6451,"n.a.")</x:f>
        <x:v>1.1581</x:v>
      </x:c>
      <x:c r="I6391" s="9" t="n">
        <x:f>IF(COUNT(G6391:H6391)=2,G6391*H6391/100000000,"n.a.")</x:f>
        <x:v>0.764346</x:v>
      </x:c>
      <x:c r="J6391" s="1" t="str">
        <x:v>日频齐全；折算事件未独立核实</x:v>
      </x:c>
    </x:row>
    <x:row r="6392" ht="25" customHeight="1">
      <x:c r="A6392" s="1" t="str">
        <x:v>创业板指</x:v>
      </x:c>
      <x:c r="B6392" s="1" t="str">
        <x:v>159957.SZ</x:v>
      </x:c>
      <x:c r="C6392" s="1" t="str">
        <x:v>华夏创业板ETF</x:v>
      </x:c>
      <x:c r="D6392" s="7" t="d">
        <x:v>2026-09-02T00:00:00.000Z</x:v>
      </x:c>
      <x:c r="E6392" s="8" t="n">
        <x:f>IF(ISNUMBER('原始字段'!C6351),'原始字段'!C6351,"n.a.")</x:f>
        <x:v>1172784560</x:v>
      </x:c>
      <x:c r="F6392" s="8" t="n">
        <x:f>IF(ISNUMBER('原始字段'!C6447),'原始字段'!C6447,"n.a.")</x:f>
        <x:v>1198784560</x:v>
      </x:c>
      <x:c r="G6392" s="8" t="n">
        <x:f>IF(COUNT(E6392:F6392)=2,F6392-E6392,"n.a.")</x:f>
        <x:v>26000000</x:v>
      </x:c>
      <x:c r="H6392" s="9" t="n">
        <x:f>IF(ISNUMBER('原始字段'!D6447),'原始字段'!D6447,"n.a.")</x:f>
        <x:v>2.1818</x:v>
      </x:c>
      <x:c r="I6392" s="9" t="n">
        <x:f>IF(COUNT(G6392:H6392)=2,G6392*H6392/100000000,"n.a.")</x:f>
        <x:v>0.567268</x:v>
      </x:c>
      <x:c r="J6392" s="1" t="str">
        <x:v>日频齐全；折算事件未独立核实</x:v>
      </x:c>
    </x:row>
    <x:row r="6393" ht="25" customHeight="1">
      <x:c r="A6393" s="1" t="str">
        <x:v>创业板指</x:v>
      </x:c>
      <x:c r="B6393" s="1" t="str">
        <x:v>159958.SZ</x:v>
      </x:c>
      <x:c r="C6393" s="1" t="str">
        <x:v>工银创业板ETF</x:v>
      </x:c>
      <x:c r="D6393" s="7" t="d">
        <x:v>2026-09-02T00:00:00.000Z</x:v>
      </x:c>
      <x:c r="E6393" s="8" t="n">
        <x:f>IF(ISNUMBER('原始字段'!C6352),'原始字段'!C6352,"n.a.")</x:f>
        <x:v>237811448</x:v>
      </x:c>
      <x:c r="F6393" s="8" t="n">
        <x:f>IF(ISNUMBER('原始字段'!C6448),'原始字段'!C6448,"n.a.")</x:f>
        <x:v>237811448</x:v>
      </x:c>
      <x:c r="G6393" s="8" t="n">
        <x:f>IF(COUNT(E6393:F6393)=2,F6393-E6393,"n.a.")</x:f>
        <x:v>0</x:v>
      </x:c>
      <x:c r="H6393" s="9" t="n">
        <x:f>IF(ISNUMBER('原始字段'!D6448),'原始字段'!D6448,"n.a.")</x:f>
        <x:v>2.0132</x:v>
      </x:c>
      <x:c r="I6393" s="9" t="n">
        <x:f>IF(COUNT(G6393:H6393)=2,G6393*H6393/100000000,"n.a.")</x:f>
        <x:v>0</x:v>
      </x:c>
      <x:c r="J6393" s="1" t="str">
        <x:v>日频齐全；折算事件未独立核实</x:v>
      </x:c>
    </x:row>
    <x:row r="6394" ht="25" customHeight="1">
      <x:c r="A6394" s="1" t="str">
        <x:v>创业板指</x:v>
      </x:c>
      <x:c r="B6394" s="1" t="str">
        <x:v>159977.SZ</x:v>
      </x:c>
      <x:c r="C6394" s="1" t="str">
        <x:v>天弘创业板ETF</x:v>
      </x:c>
      <x:c r="D6394" s="7" t="d">
        <x:v>2026-09-02T00:00:00.000Z</x:v>
      </x:c>
      <x:c r="E6394" s="8" t="n">
        <x:f>IF(ISNUMBER('原始字段'!C6356),'原始字段'!C6356,"n.a.")</x:f>
        <x:v>3665872820</x:v>
      </x:c>
      <x:c r="F6394" s="8" t="n">
        <x:f>IF(ISNUMBER('原始字段'!C6452),'原始字段'!C6452,"n.a.")</x:f>
        <x:v>3709872820</x:v>
      </x:c>
      <x:c r="G6394" s="8" t="n">
        <x:f>IF(COUNT(E6394:F6394)=2,F6394-E6394,"n.a.")</x:f>
        <x:v>44000000</x:v>
      </x:c>
      <x:c r="H6394" s="9" t="n">
        <x:f>IF(ISNUMBER('原始字段'!D6452),'原始字段'!D6452,"n.a.")</x:f>
        <x:v>1.7277</x:v>
      </x:c>
      <x:c r="I6394" s="9" t="n">
        <x:f>IF(COUNT(G6394:H6394)=2,G6394*H6394/100000000,"n.a.")</x:f>
        <x:v>0.760188</x:v>
      </x:c>
      <x:c r="J6394" s="1" t="str">
        <x:v>日频齐全；折算事件未独立核实</x:v>
      </x:c>
    </x:row>
    <x:row r="6395" ht="25" customHeight="1">
      <x:c r="A6395" s="1" t="str">
        <x:v>创业板指</x:v>
      </x:c>
      <x:c r="B6395" s="1" t="str">
        <x:v>159821.SZ</x:v>
      </x:c>
      <x:c r="C6395" s="1" t="str">
        <x:v>中银证券创业板ETF</x:v>
      </x:c>
      <x:c r="D6395" s="7" t="d">
        <x:v>2026-09-02T00:00:00.000Z</x:v>
      </x:c>
      <x:c r="E6395" s="8" t="n">
        <x:f>IF(ISNUMBER('原始字段'!C6340),'原始字段'!C6340,"n.a.")</x:f>
        <x:v>65920000</x:v>
      </x:c>
      <x:c r="F6395" s="8" t="n">
        <x:f>IF(ISNUMBER('原始字段'!C6436),'原始字段'!C6436,"n.a.")</x:f>
        <x:v>65920000</x:v>
      </x:c>
      <x:c r="G6395" s="8" t="n">
        <x:f>IF(COUNT(E6395:F6395)=2,F6395-E6395,"n.a.")</x:f>
        <x:v>0</x:v>
      </x:c>
      <x:c r="H6395" s="9" t="n">
        <x:f>IF(ISNUMBER('原始字段'!D6436),'原始字段'!D6436,"n.a.")</x:f>
        <x:v>1.2488</x:v>
      </x:c>
      <x:c r="I6395" s="9" t="n">
        <x:f>IF(COUNT(G6395:H6395)=2,G6395*H6395/100000000,"n.a.")</x:f>
        <x:v>0</x:v>
      </x:c>
      <x:c r="J6395" s="1" t="str">
        <x:v>日频齐全；折算事件未独立核实</x:v>
      </x:c>
    </x:row>
    <x:row r="6396" ht="25" customHeight="1">
      <x:c r="A6396" s="1" t="str">
        <x:v>创业板指</x:v>
      </x:c>
      <x:c r="B6396" s="1" t="str">
        <x:v>159956.SZ</x:v>
      </x:c>
      <x:c r="C6396" s="1" t="str">
        <x:v>建信创业板ETF</x:v>
      </x:c>
      <x:c r="D6396" s="7" t="d">
        <x:v>2026-09-02T00:00:00.000Z</x:v>
      </x:c>
      <x:c r="E6396" s="8" t="n">
        <x:f>IF(ISNUMBER('原始字段'!C6350),'原始字段'!C6350,"n.a.")</x:f>
        <x:v>47978674</x:v>
      </x:c>
      <x:c r="F6396" s="8" t="n">
        <x:f>IF(ISNUMBER('原始字段'!C6446),'原始字段'!C6446,"n.a.")</x:f>
        <x:v>47978674</x:v>
      </x:c>
      <x:c r="G6396" s="8" t="n">
        <x:f>IF(COUNT(E6396:F6396)=2,F6396-E6396,"n.a.")</x:f>
        <x:v>0</x:v>
      </x:c>
      <x:c r="H6396" s="9" t="n">
        <x:f>IF(ISNUMBER('原始字段'!D6446),'原始字段'!D6446,"n.a.")</x:f>
        <x:v>2.1089</x:v>
      </x:c>
      <x:c r="I6396" s="9" t="n">
        <x:f>IF(COUNT(G6396:H6396)=2,G6396*H6396/100000000,"n.a.")</x:f>
        <x:v>0</x:v>
      </x:c>
      <x:c r="J6396" s="1" t="str">
        <x:v>日频齐全；折算事件未独立核实</x:v>
      </x:c>
    </x:row>
    <x:row r="6397" ht="25" customHeight="1">
      <x:c r="A6397" s="1" t="str">
        <x:v>创业板指</x:v>
      </x:c>
      <x:c r="B6397" s="1" t="str">
        <x:v>159908.SZ</x:v>
      </x:c>
      <x:c r="C6397" s="1" t="str">
        <x:v>博时创业板ETF</x:v>
      </x:c>
      <x:c r="D6397" s="7" t="d">
        <x:v>2026-09-02T00:00:00.000Z</x:v>
      </x:c>
      <x:c r="E6397" s="8" t="n">
        <x:f>IF(ISNUMBER('原始字段'!C6342),'原始字段'!C6342,"n.a.")</x:f>
        <x:v>318229029</x:v>
      </x:c>
      <x:c r="F6397" s="8" t="n">
        <x:f>IF(ISNUMBER('原始字段'!C6438),'原始字段'!C6438,"n.a.")</x:f>
        <x:v>321229029</x:v>
      </x:c>
      <x:c r="G6397" s="8" t="n">
        <x:f>IF(COUNT(E6397:F6397)=2,F6397-E6397,"n.a.")</x:f>
        <x:v>3000000</x:v>
      </x:c>
      <x:c r="H6397" s="9" t="n">
        <x:f>IF(ISNUMBER('原始字段'!D6438),'原始字段'!D6438,"n.a.")</x:f>
        <x:v>3.1084</x:v>
      </x:c>
      <x:c r="I6397" s="9" t="n">
        <x:f>IF(COUNT(G6397:H6397)=2,G6397*H6397/100000000,"n.a.")</x:f>
        <x:v>0.093252</x:v>
      </x:c>
      <x:c r="J6397" s="1" t="str">
        <x:v>日频齐全；折算事件未独立核实</x:v>
      </x:c>
    </x:row>
    <x:row r="6398" ht="25" customHeight="1">
      <x:c r="A6398" s="1" t="str">
        <x:v>创业板指</x:v>
      </x:c>
      <x:c r="B6398" s="1" t="str">
        <x:v>159952.SZ</x:v>
      </x:c>
      <x:c r="C6398" s="1" t="str">
        <x:v>广发创业板ETF</x:v>
      </x:c>
      <x:c r="D6398" s="7" t="d">
        <x:v>2026-09-02T00:00:00.000Z</x:v>
      </x:c>
      <x:c r="E6398" s="8" t="n">
        <x:f>IF(ISNUMBER('原始字段'!C6349),'原始字段'!C6349,"n.a.")</x:f>
        <x:v>5526184929</x:v>
      </x:c>
      <x:c r="F6398" s="8" t="n">
        <x:f>IF(ISNUMBER('原始字段'!C6445),'原始字段'!C6445,"n.a.")</x:f>
        <x:v>5480284929</x:v>
      </x:c>
      <x:c r="G6398" s="8" t="n">
        <x:f>IF(COUNT(E6398:F6398)=2,F6398-E6398,"n.a.")</x:f>
        <x:v>-45900000</x:v>
      </x:c>
      <x:c r="H6398" s="9" t="n">
        <x:f>IF(ISNUMBER('原始字段'!D6445),'原始字段'!D6445,"n.a.")</x:f>
        <x:v>2.022</x:v>
      </x:c>
      <x:c r="I6398" s="9" t="n">
        <x:f>IF(COUNT(G6398:H6398)=2,G6398*H6398/100000000,"n.a.")</x:f>
        <x:v>-0.9280979999999999</x:v>
      </x:c>
      <x:c r="J6398" s="1" t="str">
        <x:v>日频齐全；折算事件未独立核实</x:v>
      </x:c>
    </x:row>
    <x:row r="6399" ht="25" customHeight="1">
      <x:c r="A6399" s="1" t="str">
        <x:v>创业板指</x:v>
      </x:c>
      <x:c r="B6399" s="1" t="str">
        <x:v>159247.SZ</x:v>
      </x:c>
      <x:c r="C6399" s="1" t="str">
        <x:v>汇添富创业板ETF</x:v>
      </x:c>
      <x:c r="D6399" s="7" t="d">
        <x:v>2026-09-02T00:00:00.000Z</x:v>
      </x:c>
      <x:c r="E6399" s="8" t="n">
        <x:f>IF(ISNUMBER('原始字段'!C6323),'原始字段'!C6323,"n.a.")</x:f>
        <x:v>475984966</x:v>
      </x:c>
      <x:c r="F6399" s="8" t="n">
        <x:f>IF(ISNUMBER('原始字段'!C6419),'原始字段'!C6419,"n.a.")</x:f>
        <x:v>555984966</x:v>
      </x:c>
      <x:c r="G6399" s="8" t="n">
        <x:f>IF(COUNT(E6399:F6399)=2,F6399-E6399,"n.a.")</x:f>
        <x:v>80000000</x:v>
      </x:c>
      <x:c r="H6399" s="9" t="n">
        <x:f>IF(ISNUMBER('原始字段'!D6419),'原始字段'!D6419,"n.a.")</x:f>
        <x:v>0.9956</x:v>
      </x:c>
      <x:c r="I6399" s="9" t="n">
        <x:f>IF(COUNT(G6399:H6399)=2,G6399*H6399/100000000,"n.a.")</x:f>
        <x:v>0.79648</x:v>
      </x:c>
      <x:c r="J6399" s="1" t="str">
        <x:v>日频齐全；折算事件未独立核实</x:v>
      </x:c>
    </x:row>
    <x:row r="6400" ht="25" customHeight="1">
      <x:c r="A6400" s="1" t="str">
        <x:v>创业板指</x:v>
      </x:c>
      <x:c r="B6400" s="1" t="str">
        <x:v>159948.SZ</x:v>
      </x:c>
      <x:c r="C6400" s="1" t="str">
        <x:v>南方创业板ETF</x:v>
      </x:c>
      <x:c r="D6400" s="7" t="d">
        <x:v>2026-09-02T00:00:00.000Z</x:v>
      </x:c>
      <x:c r="E6400" s="8" t="n">
        <x:f>IF(ISNUMBER('原始字段'!C6348),'原始字段'!C6348,"n.a.")</x:f>
        <x:v>1181697720</x:v>
      </x:c>
      <x:c r="F6400" s="8" t="n">
        <x:f>IF(ISNUMBER('原始字段'!C6444),'原始字段'!C6444,"n.a.")</x:f>
        <x:v>1182697720</x:v>
      </x:c>
      <x:c r="G6400" s="8" t="n">
        <x:f>IF(COUNT(E6400:F6400)=2,F6400-E6400,"n.a.")</x:f>
        <x:v>1000000</x:v>
      </x:c>
      <x:c r="H6400" s="9" t="n">
        <x:f>IF(ISNUMBER('原始字段'!D6444),'原始字段'!D6444,"n.a.")</x:f>
        <x:v>3.678</x:v>
      </x:c>
      <x:c r="I6400" s="9" t="n">
        <x:f>IF(COUNT(G6400:H6400)=2,G6400*H6400/100000000,"n.a.")</x:f>
        <x:v>0.03678</x:v>
      </x:c>
      <x:c r="J6400" s="1" t="str">
        <x:v>日频齐全；折算事件未独立核实</x:v>
      </x:c>
    </x:row>
    <x:row r="6401" ht="25" customHeight="1">
      <x:c r="A6401" s="1" t="str">
        <x:v>创业板指</x:v>
      </x:c>
      <x:c r="B6401" s="1" t="str">
        <x:v>159205.SZ</x:v>
      </x:c>
      <x:c r="C6401" s="1" t="str">
        <x:v>东财创业板ETF</x:v>
      </x:c>
      <x:c r="D6401" s="7" t="d">
        <x:v>2026-09-02T00:00:00.000Z</x:v>
      </x:c>
      <x:c r="E6401" s="8" t="n">
        <x:f>IF(ISNUMBER('原始字段'!C6322),'原始字段'!C6322,"n.a.")</x:f>
        <x:v>597056064</x:v>
      </x:c>
      <x:c r="F6401" s="8" t="n">
        <x:f>IF(ISNUMBER('原始字段'!C6418),'原始字段'!C6418,"n.a.")</x:f>
        <x:v>655056064</x:v>
      </x:c>
      <x:c r="G6401" s="8" t="n">
        <x:f>IF(COUNT(E6401:F6401)=2,F6401-E6401,"n.a.")</x:f>
        <x:v>58000000</x:v>
      </x:c>
      <x:c r="H6401" s="9" t="n">
        <x:f>IF(ISNUMBER('原始字段'!D6418),'原始字段'!D6418,"n.a.")</x:f>
        <x:v>1.6285</x:v>
      </x:c>
      <x:c r="I6401" s="9" t="n">
        <x:f>IF(COUNT(G6401:H6401)=2,G6401*H6401/100000000,"n.a.")</x:f>
        <x:v>0.94453</x:v>
      </x:c>
      <x:c r="J6401" s="1" t="str">
        <x:v>日频齐全；折算事件未独立核实</x:v>
      </x:c>
    </x:row>
    <x:row r="6402" ht="25" customHeight="1">
      <x:c r="A6402" s="1" t="str">
        <x:v>科创50</x:v>
      </x:c>
      <x:c r="B6402" s="1" t="str">
        <x:v>588940.SH</x:v>
      </x:c>
      <x:c r="C6402" s="1" t="str">
        <x:v>富国上证科创板50成份ETF</x:v>
      </x:c>
      <x:c r="D6402" s="7" t="d">
        <x:v>2026-09-02T00:00:00.000Z</x:v>
      </x:c>
      <x:c r="E6402" s="8" t="n">
        <x:f>IF(ISNUMBER('原始字段'!C6413),'原始字段'!C6413,"n.a.")</x:f>
        <x:v>2912840000</x:v>
      </x:c>
      <x:c r="F6402" s="8" t="n">
        <x:f>IF(ISNUMBER('原始字段'!C6509),'原始字段'!C6509,"n.a.")</x:f>
        <x:v>2936840000</x:v>
      </x:c>
      <x:c r="G6402" s="8" t="n">
        <x:f>IF(COUNT(E6402:F6402)=2,F6402-E6402,"n.a.")</x:f>
        <x:v>24000000</x:v>
      </x:c>
      <x:c r="H6402" s="9" t="n">
        <x:f>IF(ISNUMBER('原始字段'!D6509),'原始字段'!D6509,"n.a.")</x:f>
        <x:v>0.838</x:v>
      </x:c>
      <x:c r="I6402" s="9" t="n">
        <x:f>IF(COUNT(G6402:H6402)=2,G6402*H6402/100000000,"n.a.")</x:f>
        <x:v>0.20112</x:v>
      </x:c>
      <x:c r="J6402" s="1" t="str">
        <x:v>日频齐全；折算事件未独立核实</x:v>
      </x:c>
    </x:row>
    <x:row r="6403" ht="25" customHeight="1">
      <x:c r="A6403" s="1" t="str">
        <x:v>科创50</x:v>
      </x:c>
      <x:c r="B6403" s="1" t="str">
        <x:v>589150.SH</x:v>
      </x:c>
      <x:c r="C6403" s="1" t="str">
        <x:v>平安上证科创板50成份ETF</x:v>
      </x:c>
      <x:c r="D6403" s="7" t="d">
        <x:v>2026-09-02T00:00:00.000Z</x:v>
      </x:c>
      <x:c r="E6403" s="8" t="n">
        <x:f>IF(ISNUMBER('原始字段'!C6415),'原始字段'!C6415,"n.a.")</x:f>
        <x:v>823437200</x:v>
      </x:c>
      <x:c r="F6403" s="8" t="n">
        <x:f>IF(ISNUMBER('原始字段'!C6511),'原始字段'!C6511,"n.a.")</x:f>
        <x:v>823437200</x:v>
      </x:c>
      <x:c r="G6403" s="8" t="n">
        <x:f>IF(COUNT(E6403:F6403)=2,F6403-E6403,"n.a.")</x:f>
        <x:v>0</x:v>
      </x:c>
      <x:c r="H6403" s="9" t="n">
        <x:f>IF(ISNUMBER('原始字段'!D6511),'原始字段'!D6511,"n.a.")</x:f>
        <x:v>1.1717</x:v>
      </x:c>
      <x:c r="I6403" s="9" t="n">
        <x:f>IF(COUNT(G6403:H6403)=2,G6403*H6403/100000000,"n.a.")</x:f>
        <x:v>0</x:v>
      </x:c>
      <x:c r="J6403" s="1" t="str">
        <x:v>日频齐全；折算事件未独立核实</x:v>
      </x:c>
    </x:row>
    <x:row r="6404" ht="25" customHeight="1">
      <x:c r="A6404" s="1" t="str">
        <x:v>科创50</x:v>
      </x:c>
      <x:c r="B6404" s="1" t="str">
        <x:v>588150.SH</x:v>
      </x:c>
      <x:c r="C6404" s="1" t="str">
        <x:v>南方上证科创板50成份ETF</x:v>
      </x:c>
      <x:c r="D6404" s="7" t="d">
        <x:v>2026-09-02T00:00:00.000Z</x:v>
      </x:c>
      <x:c r="E6404" s="8" t="n">
        <x:f>IF(ISNUMBER('原始字段'!C6407),'原始字段'!C6407,"n.a.")</x:f>
        <x:v>387432600</x:v>
      </x:c>
      <x:c r="F6404" s="8" t="n">
        <x:f>IF(ISNUMBER('原始字段'!C6503),'原始字段'!C6503,"n.a.")</x:f>
        <x:v>387432600</x:v>
      </x:c>
      <x:c r="G6404" s="8" t="n">
        <x:f>IF(COUNT(E6404:F6404)=2,F6404-E6404,"n.a.")</x:f>
        <x:v>0</x:v>
      </x:c>
      <x:c r="H6404" s="9" t="n">
        <x:f>IF(ISNUMBER('原始字段'!D6503),'原始字段'!D6503,"n.a.")</x:f>
        <x:v>1.1502</x:v>
      </x:c>
      <x:c r="I6404" s="9" t="n">
        <x:f>IF(COUNT(G6404:H6404)=2,G6404*H6404/100000000,"n.a.")</x:f>
        <x:v>0</x:v>
      </x:c>
      <x:c r="J6404" s="1" t="str">
        <x:v>日频齐全；折算事件未独立核实</x:v>
      </x:c>
    </x:row>
    <x:row r="6405" ht="25" customHeight="1">
      <x:c r="A6405" s="1" t="str">
        <x:v>科创50</x:v>
      </x:c>
      <x:c r="B6405" s="1" t="str">
        <x:v>588000.SH</x:v>
      </x:c>
      <x:c r="C6405" s="1" t="str">
        <x:v>华夏上证科创板50ETF</x:v>
      </x:c>
      <x:c r="D6405" s="7" t="d">
        <x:v>2026-09-02T00:00:00.000Z</x:v>
      </x:c>
      <x:c r="E6405" s="8" t="n">
        <x:f>IF(ISNUMBER('原始字段'!C6401),'原始字段'!C6401,"n.a.")</x:f>
        <x:v>51146668200</x:v>
      </x:c>
      <x:c r="F6405" s="8" t="n">
        <x:f>IF(ISNUMBER('原始字段'!C6497),'原始字段'!C6497,"n.a.")</x:f>
        <x:v>51419668200</x:v>
      </x:c>
      <x:c r="G6405" s="8" t="n">
        <x:f>IF(COUNT(E6405:F6405)=2,F6405-E6405,"n.a.")</x:f>
        <x:v>273000000</x:v>
      </x:c>
      <x:c r="H6405" s="9" t="n">
        <x:f>IF(ISNUMBER('原始字段'!D6497),'原始字段'!D6497,"n.a.")</x:f>
        <x:v>1.7083</x:v>
      </x:c>
      <x:c r="I6405" s="9" t="n">
        <x:f>IF(COUNT(G6405:H6405)=2,G6405*H6405/100000000,"n.a.")</x:f>
        <x:v>4.663659</x:v>
      </x:c>
      <x:c r="J6405" s="1" t="str">
        <x:v>日频齐全；折算事件未独立核实</x:v>
      </x:c>
    </x:row>
    <x:row r="6406" ht="25" customHeight="1">
      <x:c r="A6406" s="1" t="str">
        <x:v>科创50</x:v>
      </x:c>
      <x:c r="B6406" s="1" t="str">
        <x:v>589850.SH</x:v>
      </x:c>
      <x:c r="C6406" s="1" t="str">
        <x:v>东财上证科创板50成份ETF</x:v>
      </x:c>
      <x:c r="D6406" s="7" t="d">
        <x:v>2026-09-02T00:00:00.000Z</x:v>
      </x:c>
      <x:c r="E6406" s="8" t="n">
        <x:f>IF(ISNUMBER('原始字段'!C6417),'原始字段'!C6417,"n.a.")</x:f>
        <x:v>730057000</x:v>
      </x:c>
      <x:c r="F6406" s="8" t="n">
        <x:f>IF(ISNUMBER('原始字段'!C6513),'原始字段'!C6513,"n.a.")</x:f>
        <x:v>748057000</x:v>
      </x:c>
      <x:c r="G6406" s="8" t="n">
        <x:f>IF(COUNT(E6406:F6406)=2,F6406-E6406,"n.a.")</x:f>
        <x:v>18000000</x:v>
      </x:c>
      <x:c r="H6406" s="9" t="n">
        <x:f>IF(ISNUMBER('原始字段'!D6513),'原始字段'!D6513,"n.a.")</x:f>
        <x:v>1.5548</x:v>
      </x:c>
      <x:c r="I6406" s="9" t="n">
        <x:f>IF(COUNT(G6406:H6406)=2,G6406*H6406/100000000,"n.a.")</x:f>
        <x:v>0.279864</x:v>
      </x:c>
      <x:c r="J6406" s="1" t="str">
        <x:v>日频齐全；折算事件未独立核实</x:v>
      </x:c>
    </x:row>
    <x:row r="6407" ht="25" customHeight="1">
      <x:c r="A6407" s="1" t="str">
        <x:v>科创50</x:v>
      </x:c>
      <x:c r="B6407" s="1" t="str">
        <x:v>588840.SH</x:v>
      </x:c>
      <x:c r="C6407" s="1" t="str">
        <x:v>万家上证科创板50成份ETF</x:v>
      </x:c>
      <x:c r="D6407" s="7" t="d">
        <x:v>2026-09-02T00:00:00.000Z</x:v>
      </x:c>
      <x:c r="E6407" s="8" t="n">
        <x:f>IF(ISNUMBER('原始字段'!C6411),'原始字段'!C6411,"n.a.")</x:f>
        <x:v>58236000</x:v>
      </x:c>
      <x:c r="F6407" s="8" t="n">
        <x:f>IF(ISNUMBER('原始字段'!C6507),'原始字段'!C6507,"n.a.")</x:f>
        <x:v>61236000</x:v>
      </x:c>
      <x:c r="G6407" s="8" t="n">
        <x:f>IF(COUNT(E6407:F6407)=2,F6407-E6407,"n.a.")</x:f>
        <x:v>3000000</x:v>
      </x:c>
      <x:c r="H6407" s="9" t="n">
        <x:f>IF(ISNUMBER('原始字段'!D6507),'原始字段'!D6507,"n.a.")</x:f>
        <x:v>1.4994</x:v>
      </x:c>
      <x:c r="I6407" s="9" t="n">
        <x:f>IF(COUNT(G6407:H6407)=2,G6407*H6407/100000000,"n.a.")</x:f>
        <x:v>0.044982</x:v>
      </x:c>
      <x:c r="J6407" s="1" t="str">
        <x:v>日频齐全；折算事件未独立核实</x:v>
      </x:c>
    </x:row>
    <x:row r="6408" ht="25" customHeight="1">
      <x:c r="A6408" s="1" t="str">
        <x:v>科创50</x:v>
      </x:c>
      <x:c r="B6408" s="1" t="str">
        <x:v>588040.SH</x:v>
      </x:c>
      <x:c r="C6408" s="1" t="str">
        <x:v>鹏华上证科创板50成份ETF</x:v>
      </x:c>
      <x:c r="D6408" s="7" t="d">
        <x:v>2026-09-02T00:00:00.000Z</x:v>
      </x:c>
      <x:c r="E6408" s="8" t="n">
        <x:f>IF(ISNUMBER('原始字段'!C6402),'原始字段'!C6402,"n.a.")</x:f>
        <x:v>127889000</x:v>
      </x:c>
      <x:c r="F6408" s="8" t="n">
        <x:f>IF(ISNUMBER('原始字段'!C6498),'原始字段'!C6498,"n.a.")</x:f>
        <x:v>131889000</x:v>
      </x:c>
      <x:c r="G6408" s="8" t="n">
        <x:f>IF(COUNT(E6408:F6408)=2,F6408-E6408,"n.a.")</x:f>
        <x:v>4000000</x:v>
      </x:c>
      <x:c r="H6408" s="9" t="n">
        <x:f>IF(ISNUMBER('原始字段'!D6498),'原始字段'!D6498,"n.a.")</x:f>
        <x:v>1.6461</x:v>
      </x:c>
      <x:c r="I6408" s="9" t="n">
        <x:f>IF(COUNT(G6408:H6408)=2,G6408*H6408/100000000,"n.a.")</x:f>
        <x:v>0.065844</x:v>
      </x:c>
      <x:c r="J6408" s="1" t="str">
        <x:v>日频齐全；折算事件未独立核实</x:v>
      </x:c>
    </x:row>
    <x:row r="6409" ht="25" customHeight="1">
      <x:c r="A6409" s="1" t="str">
        <x:v>科创50</x:v>
      </x:c>
      <x:c r="B6409" s="1" t="str">
        <x:v>588280.SH</x:v>
      </x:c>
      <x:c r="C6409" s="1" t="str">
        <x:v>华安上证科创板50ETF</x:v>
      </x:c>
      <x:c r="D6409" s="7" t="d">
        <x:v>2026-09-02T00:00:00.000Z</x:v>
      </x:c>
      <x:c r="E6409" s="8" t="n">
        <x:f>IF(ISNUMBER('原始字段'!C6409),'原始字段'!C6409,"n.a.")</x:f>
        <x:v>380121000</x:v>
      </x:c>
      <x:c r="F6409" s="8" t="n">
        <x:f>IF(ISNUMBER('原始字段'!C6505),'原始字段'!C6505,"n.a.")</x:f>
        <x:v>388121000</x:v>
      </x:c>
      <x:c r="G6409" s="8" t="n">
        <x:f>IF(COUNT(E6409:F6409)=2,F6409-E6409,"n.a.")</x:f>
        <x:v>8000000</x:v>
      </x:c>
      <x:c r="H6409" s="9" t="n">
        <x:f>IF(ISNUMBER('原始字段'!D6505),'原始字段'!D6505,"n.a.")</x:f>
        <x:v>1.1644</x:v>
      </x:c>
      <x:c r="I6409" s="9" t="n">
        <x:f>IF(COUNT(G6409:H6409)=2,G6409*H6409/100000000,"n.a.")</x:f>
        <x:v>0.093152</x:v>
      </x:c>
      <x:c r="J6409" s="1" t="str">
        <x:v>日频齐全；折算事件未独立核实</x:v>
      </x:c>
    </x:row>
    <x:row r="6410" ht="25" customHeight="1">
      <x:c r="A6410" s="1" t="str">
        <x:v>科创50</x:v>
      </x:c>
      <x:c r="B6410" s="1" t="str">
        <x:v>589360.SH</x:v>
      </x:c>
      <x:c r="C6410" s="1" t="str">
        <x:v>国泰上证科创板50成份ETF</x:v>
      </x:c>
      <x:c r="D6410" s="7" t="d">
        <x:v>2026-09-02T00:00:00.000Z</x:v>
      </x:c>
      <x:c r="E6410" s="8" t="n">
        <x:f>IF(ISNUMBER('原始字段'!C6416),'原始字段'!C6416,"n.a.")</x:f>
        <x:v>2669174000</x:v>
      </x:c>
      <x:c r="F6410" s="8" t="n">
        <x:f>IF(ISNUMBER('原始字段'!C6512),'原始字段'!C6512,"n.a.")</x:f>
        <x:v>2687174000</x:v>
      </x:c>
      <x:c r="G6410" s="8" t="n">
        <x:f>IF(COUNT(E6410:F6410)=2,F6410-E6410,"n.a.")</x:f>
        <x:v>18000000</x:v>
      </x:c>
      <x:c r="H6410" s="9" t="n">
        <x:f>IF(ISNUMBER('原始字段'!D6512),'原始字段'!D6512,"n.a.")</x:f>
        <x:v>0.8357</x:v>
      </x:c>
      <x:c r="I6410" s="9" t="n">
        <x:f>IF(COUNT(G6410:H6410)=2,G6410*H6410/100000000,"n.a.")</x:f>
        <x:v>0.150426</x:v>
      </x:c>
      <x:c r="J6410" s="1" t="str">
        <x:v>日频齐全；折算事件未独立核实</x:v>
      </x:c>
    </x:row>
    <x:row r="6411" ht="25" customHeight="1">
      <x:c r="A6411" s="1" t="str">
        <x:v>科创50</x:v>
      </x:c>
      <x:c r="B6411" s="1" t="str">
        <x:v>588950.SH</x:v>
      </x:c>
      <x:c r="C6411" s="1" t="str">
        <x:v>景顺长城上证科创板50成份ETF</x:v>
      </x:c>
      <x:c r="D6411" s="7" t="d">
        <x:v>2026-09-02T00:00:00.000Z</x:v>
      </x:c>
      <x:c r="E6411" s="8" t="n">
        <x:f>IF(ISNUMBER('原始字段'!C6414),'原始字段'!C6414,"n.a.")</x:f>
        <x:v>686729700</x:v>
      </x:c>
      <x:c r="F6411" s="8" t="n">
        <x:f>IF(ISNUMBER('原始字段'!C6510),'原始字段'!C6510,"n.a.")</x:f>
        <x:v>695729700</x:v>
      </x:c>
      <x:c r="G6411" s="8" t="n">
        <x:f>IF(COUNT(E6411:F6411)=2,F6411-E6411,"n.a.")</x:f>
        <x:v>9000000</x:v>
      </x:c>
      <x:c r="H6411" s="9" t="n">
        <x:f>IF(ISNUMBER('原始字段'!D6510),'原始字段'!D6510,"n.a.")</x:f>
        <x:v>1.6942</x:v>
      </x:c>
      <x:c r="I6411" s="9" t="n">
        <x:f>IF(COUNT(G6411:H6411)=2,G6411*H6411/100000000,"n.a.")</x:f>
        <x:v>0.152478</x:v>
      </x:c>
      <x:c r="J6411" s="1" t="str">
        <x:v>日频齐全；折算事件未独立核实</x:v>
      </x:c>
    </x:row>
    <x:row r="6412" ht="25" customHeight="1">
      <x:c r="A6412" s="1" t="str">
        <x:v>科创50</x:v>
      </x:c>
      <x:c r="B6412" s="1" t="str">
        <x:v>588080.SH</x:v>
      </x:c>
      <x:c r="C6412" s="1" t="str">
        <x:v>易方达上证科创板50ETF</x:v>
      </x:c>
      <x:c r="D6412" s="7" t="d">
        <x:v>2026-09-02T00:00:00.000Z</x:v>
      </x:c>
      <x:c r="E6412" s="8" t="n">
        <x:f>IF(ISNUMBER('原始字段'!C6405),'原始字段'!C6405,"n.a.")</x:f>
        <x:v>24898628100</x:v>
      </x:c>
      <x:c r="F6412" s="8" t="n">
        <x:f>IF(ISNUMBER('原始字段'!C6501),'原始字段'!C6501,"n.a.")</x:f>
        <x:v>25048628100</x:v>
      </x:c>
      <x:c r="G6412" s="8" t="n">
        <x:f>IF(COUNT(E6412:F6412)=2,F6412-E6412,"n.a.")</x:f>
        <x:v>150000000</x:v>
      </x:c>
      <x:c r="H6412" s="9" t="n">
        <x:f>IF(ISNUMBER('原始字段'!D6501),'原始字段'!D6501,"n.a.")</x:f>
        <x:v>1.6562</x:v>
      </x:c>
      <x:c r="I6412" s="9" t="n">
        <x:f>IF(COUNT(G6412:H6412)=2,G6412*H6412/100000000,"n.a.")</x:f>
        <x:v>2.4842999999999997</x:v>
      </x:c>
      <x:c r="J6412" s="1" t="str">
        <x:v>日频齐全；折算事件未独立核实</x:v>
      </x:c>
    </x:row>
    <x:row r="6413" ht="25" customHeight="1">
      <x:c r="A6413" s="1" t="str">
        <x:v>科创50</x:v>
      </x:c>
      <x:c r="B6413" s="1" t="str">
        <x:v>588060.SH</x:v>
      </x:c>
      <x:c r="C6413" s="1" t="str">
        <x:v>广发上证科创板50ETF</x:v>
      </x:c>
      <x:c r="D6413" s="7" t="d">
        <x:v>2026-09-02T00:00:00.000Z</x:v>
      </x:c>
      <x:c r="E6413" s="8" t="n">
        <x:f>IF(ISNUMBER('原始字段'!C6404),'原始字段'!C6404,"n.a.")</x:f>
        <x:v>7231140000</x:v>
      </x:c>
      <x:c r="F6413" s="8" t="n">
        <x:f>IF(ISNUMBER('原始字段'!C6500),'原始字段'!C6500,"n.a.")</x:f>
        <x:v>7291140000</x:v>
      </x:c>
      <x:c r="G6413" s="8" t="n">
        <x:f>IF(COUNT(E6413:F6413)=2,F6413-E6413,"n.a.")</x:f>
        <x:v>60000000</x:v>
      </x:c>
      <x:c r="H6413" s="9" t="n">
        <x:f>IF(ISNUMBER('原始字段'!D6500),'原始字段'!D6500,"n.a.")</x:f>
        <x:v>1.0278</x:v>
      </x:c>
      <x:c r="I6413" s="9" t="n">
        <x:f>IF(COUNT(G6413:H6413)=2,G6413*H6413/100000000,"n.a.")</x:f>
        <x:v>0.61668</x:v>
      </x:c>
      <x:c r="J6413" s="1" t="str">
        <x:v>日频齐全；折算事件未独立核实</x:v>
      </x:c>
    </x:row>
    <x:row r="6414" ht="25" customHeight="1">
      <x:c r="A6414" s="1" t="str">
        <x:v>科创50</x:v>
      </x:c>
      <x:c r="B6414" s="1" t="str">
        <x:v>588870.SH</x:v>
      </x:c>
      <x:c r="C6414" s="1" t="str">
        <x:v>汇添富上证科创板50成份ETF</x:v>
      </x:c>
      <x:c r="D6414" s="7" t="d">
        <x:v>2026-09-02T00:00:00.000Z</x:v>
      </x:c>
      <x:c r="E6414" s="8" t="n">
        <x:f>IF(ISNUMBER('原始字段'!C6412),'原始字段'!C6412,"n.a.")</x:f>
        <x:v>794552000</x:v>
      </x:c>
      <x:c r="F6414" s="8" t="n">
        <x:f>IF(ISNUMBER('原始字段'!C6508),'原始字段'!C6508,"n.a.")</x:f>
        <x:v>809552000</x:v>
      </x:c>
      <x:c r="G6414" s="8" t="n">
        <x:f>IF(COUNT(E6414:F6414)=2,F6414-E6414,"n.a.")</x:f>
        <x:v>15000000</x:v>
      </x:c>
      <x:c r="H6414" s="9" t="n">
        <x:f>IF(ISNUMBER('原始字段'!D6508),'原始字段'!D6508,"n.a.")</x:f>
        <x:v>1.6425</x:v>
      </x:c>
      <x:c r="I6414" s="9" t="n">
        <x:f>IF(COUNT(G6414:H6414)=2,G6414*H6414/100000000,"n.a.")</x:f>
        <x:v>0.246375</x:v>
      </x:c>
      <x:c r="J6414" s="1" t="str">
        <x:v>日频齐全；折算事件未独立核实</x:v>
      </x:c>
    </x:row>
    <x:row r="6415" ht="25" customHeight="1">
      <x:c r="A6415" s="1" t="str">
        <x:v>科创50</x:v>
      </x:c>
      <x:c r="B6415" s="1" t="str">
        <x:v>588720.SH</x:v>
      </x:c>
      <x:c r="C6415" s="1" t="str">
        <x:v>中银上证科创板50成份ETF</x:v>
      </x:c>
      <x:c r="D6415" s="7" t="d">
        <x:v>2026-09-02T00:00:00.000Z</x:v>
      </x:c>
      <x:c r="E6415" s="8" t="n">
        <x:f>IF(ISNUMBER('原始字段'!C6410),'原始字段'!C6410,"n.a.")</x:f>
        <x:v>109741800</x:v>
      </x:c>
      <x:c r="F6415" s="8" t="n">
        <x:f>IF(ISNUMBER('原始字段'!C6506),'原始字段'!C6506,"n.a.")</x:f>
        <x:v>112241800</x:v>
      </x:c>
      <x:c r="G6415" s="8" t="n">
        <x:f>IF(COUNT(E6415:F6415)=2,F6415-E6415,"n.a.")</x:f>
        <x:v>2500000</x:v>
      </x:c>
      <x:c r="H6415" s="9" t="n">
        <x:f>IF(ISNUMBER('原始字段'!D6506),'原始字段'!D6506,"n.a.")</x:f>
        <x:v>1.6502</x:v>
      </x:c>
      <x:c r="I6415" s="9" t="n">
        <x:f>IF(COUNT(G6415:H6415)=2,G6415*H6415/100000000,"n.a.")</x:f>
        <x:v>0.04125499999999999</x:v>
      </x:c>
      <x:c r="J6415" s="1" t="str">
        <x:v>日频齐全；折算事件未独立核实</x:v>
      </x:c>
    </x:row>
    <x:row r="6416" ht="25" customHeight="1">
      <x:c r="A6416" s="1" t="str">
        <x:v>科创50</x:v>
      </x:c>
      <x:c r="B6416" s="1" t="str">
        <x:v>588090.SH</x:v>
      </x:c>
      <x:c r="C6416" s="1" t="str">
        <x:v>华泰柏瑞上证科创板50ETF</x:v>
      </x:c>
      <x:c r="D6416" s="7" t="d">
        <x:v>2026-09-02T00:00:00.000Z</x:v>
      </x:c>
      <x:c r="E6416" s="8" t="n">
        <x:f>IF(ISNUMBER('原始字段'!C6406),'原始字段'!C6406,"n.a.")</x:f>
        <x:v>2997072800</x:v>
      </x:c>
      <x:c r="F6416" s="8" t="n">
        <x:f>IF(ISNUMBER('原始字段'!C6502),'原始字段'!C6502,"n.a.")</x:f>
        <x:v>3003072800</x:v>
      </x:c>
      <x:c r="G6416" s="8" t="n">
        <x:f>IF(COUNT(E6416:F6416)=2,F6416-E6416,"n.a.")</x:f>
        <x:v>6000000</x:v>
      </x:c>
      <x:c r="H6416" s="9" t="n">
        <x:f>IF(ISNUMBER('原始字段'!D6502),'原始字段'!D6502,"n.a.")</x:f>
        <x:v>1.6655</x:v>
      </x:c>
      <x:c r="I6416" s="9" t="n">
        <x:f>IF(COUNT(G6416:H6416)=2,G6416*H6416/100000000,"n.a.")</x:f>
        <x:v>0.09993</x:v>
      </x:c>
      <x:c r="J6416" s="1" t="str">
        <x:v>日频齐全；折算事件未独立核实</x:v>
      </x:c>
    </x:row>
    <x:row r="6417" ht="25" customHeight="1">
      <x:c r="A6417" s="1" t="str">
        <x:v>科创50</x:v>
      </x:c>
      <x:c r="B6417" s="1" t="str">
        <x:v>588180.SH</x:v>
      </x:c>
      <x:c r="C6417" s="1" t="str">
        <x:v>国联安上证科创板50ETF</x:v>
      </x:c>
      <x:c r="D6417" s="7" t="d">
        <x:v>2026-09-02T00:00:00.000Z</x:v>
      </x:c>
      <x:c r="E6417" s="8" t="n">
        <x:f>IF(ISNUMBER('原始字段'!C6408),'原始字段'!C6408,"n.a.")</x:f>
        <x:v>734853700</x:v>
      </x:c>
      <x:c r="F6417" s="8" t="n">
        <x:f>IF(ISNUMBER('原始字段'!C6504),'原始字段'!C6504,"n.a.")</x:f>
        <x:v>738353700</x:v>
      </x:c>
      <x:c r="G6417" s="8" t="n">
        <x:f>IF(COUNT(E6417:F6417)=2,F6417-E6417,"n.a.")</x:f>
        <x:v>3500000</x:v>
      </x:c>
      <x:c r="H6417" s="9" t="n">
        <x:f>IF(ISNUMBER('原始字段'!D6504),'原始字段'!D6504,"n.a.")</x:f>
        <x:v>1.0583</x:v>
      </x:c>
      <x:c r="I6417" s="9" t="n">
        <x:f>IF(COUNT(G6417:H6417)=2,G6417*H6417/100000000,"n.a.")</x:f>
        <x:v>0.0370405</x:v>
      </x:c>
      <x:c r="J6417" s="1" t="str">
        <x:v>日频齐全；折算事件未独立核实</x:v>
      </x:c>
    </x:row>
    <x:row r="6418" ht="25" customHeight="1">
      <x:c r="A6418" s="1" t="str">
        <x:v>科创50</x:v>
      </x:c>
      <x:c r="B6418" s="1" t="str">
        <x:v>588050.SH</x:v>
      </x:c>
      <x:c r="C6418" s="1" t="str">
        <x:v>工银上证科创板50ETF</x:v>
      </x:c>
      <x:c r="D6418" s="7" t="d">
        <x:v>2026-09-02T00:00:00.000Z</x:v>
      </x:c>
      <x:c r="E6418" s="8" t="n">
        <x:f>IF(ISNUMBER('原始字段'!C6403),'原始字段'!C6403,"n.a.")</x:f>
        <x:v>6477241300</x:v>
      </x:c>
      <x:c r="F6418" s="8" t="n">
        <x:f>IF(ISNUMBER('原始字段'!C6499),'原始字段'!C6499,"n.a.")</x:f>
        <x:v>6501241300</x:v>
      </x:c>
      <x:c r="G6418" s="8" t="n">
        <x:f>IF(COUNT(E6418:F6418)=2,F6418-E6418,"n.a.")</x:f>
        <x:v>24000000</x:v>
      </x:c>
      <x:c r="H6418" s="9" t="n">
        <x:f>IF(ISNUMBER('原始字段'!D6499),'原始字段'!D6499,"n.a.")</x:f>
        <x:v>1.6598</x:v>
      </x:c>
      <x:c r="I6418" s="9" t="n">
        <x:f>IF(COUNT(G6418:H6418)=2,G6418*H6418/100000000,"n.a.")</x:f>
        <x:v>0.398352</x:v>
      </x:c>
      <x:c r="J6418" s="1" t="str">
        <x:v>日频齐全；折算事件未独立核实</x:v>
      </x:c>
    </x:row>
    <x:row r="6419" ht="25" customHeight="1">
      <x:c r="A6419" s="1" t="str">
        <x:v>沪深300</x:v>
      </x:c>
      <x:c r="B6419" s="1" t="str">
        <x:v>159393.SZ</x:v>
      </x:c>
      <x:c r="C6419" s="1" t="str">
        <x:v>万家沪深300ETF</x:v>
      </x:c>
      <x:c r="D6419" s="7" t="d">
        <x:v>2026-09-03T00:00:00.000Z</x:v>
      </x:c>
      <x:c r="E6419" s="8" t="n">
        <x:f>IF(ISNUMBER('原始字段'!C6423),'原始字段'!C6423,"n.a.")</x:f>
        <x:v>88846342</x:v>
      </x:c>
      <x:c r="F6419" s="8" t="n">
        <x:f>IF(ISNUMBER('原始字段'!C6519),'原始字段'!C6519,"n.a.")</x:f>
        <x:v>88846342</x:v>
      </x:c>
      <x:c r="G6419" s="8" t="n">
        <x:f>IF(COUNT(E6419:F6419)=2,F6419-E6419,"n.a.")</x:f>
        <x:v>0</x:v>
      </x:c>
      <x:c r="H6419" s="9" t="n">
        <x:f>IF(ISNUMBER('原始字段'!D6519),'原始字段'!D6519,"n.a.")</x:f>
        <x:v>4.9042</x:v>
      </x:c>
      <x:c r="I6419" s="9" t="n">
        <x:f>IF(COUNT(G6419:H6419)=2,G6419*H6419/100000000,"n.a.")</x:f>
        <x:v>0</x:v>
      </x:c>
      <x:c r="J6419" s="1" t="str">
        <x:v>日频齐全；折算事件未独立核实</x:v>
      </x:c>
    </x:row>
    <x:row r="6420" ht="25" customHeight="1">
      <x:c r="A6420" s="1" t="str">
        <x:v>沪深300</x:v>
      </x:c>
      <x:c r="B6420" s="1" t="str">
        <x:v>515660.SH</x:v>
      </x:c>
      <x:c r="C6420" s="1" t="str">
        <x:v>国联安沪深300ETF</x:v>
      </x:c>
      <x:c r="D6420" s="7" t="d">
        <x:v>2026-09-03T00:00:00.000Z</x:v>
      </x:c>
      <x:c r="E6420" s="8" t="n">
        <x:f>IF(ISNUMBER('原始字段'!C6484),'原始字段'!C6484,"n.a.")</x:f>
        <x:v>433594200</x:v>
      </x:c>
      <x:c r="F6420" s="8" t="n">
        <x:f>IF(ISNUMBER('原始字段'!C6580),'原始字段'!C6580,"n.a.")</x:f>
        <x:v>433594200</x:v>
      </x:c>
      <x:c r="G6420" s="8" t="n">
        <x:f>IF(COUNT(E6420:F6420)=2,F6420-E6420,"n.a.")</x:f>
        <x:v>0</x:v>
      </x:c>
      <x:c r="H6420" s="9" t="n">
        <x:f>IF(ISNUMBER('原始字段'!D6580),'原始字段'!D6580,"n.a.")</x:f>
        <x:v>5.7793</x:v>
      </x:c>
      <x:c r="I6420" s="9" t="n">
        <x:f>IF(COUNT(G6420:H6420)=2,G6420*H6420/100000000,"n.a.")</x:f>
        <x:v>0</x:v>
      </x:c>
      <x:c r="J6420" s="1" t="str">
        <x:v>日频齐全；折算事件未独立核实</x:v>
      </x:c>
    </x:row>
    <x:row r="6421" ht="25" customHeight="1">
      <x:c r="A6421" s="1" t="str">
        <x:v>沪深300</x:v>
      </x:c>
      <x:c r="B6421" s="1" t="str">
        <x:v>515360.SH</x:v>
      </x:c>
      <x:c r="C6421" s="1" t="str">
        <x:v>方正富邦沪深300ETF</x:v>
      </x:c>
      <x:c r="D6421" s="7" t="d">
        <x:v>2026-09-03T00:00:00.000Z</x:v>
      </x:c>
      <x:c r="E6421" s="8" t="n">
        <x:f>IF(ISNUMBER('原始字段'!C6479),'原始字段'!C6479,"n.a.")</x:f>
        <x:v>37279300</x:v>
      </x:c>
      <x:c r="F6421" s="8" t="n">
        <x:f>IF(ISNUMBER('原始字段'!C6575),'原始字段'!C6575,"n.a.")</x:f>
        <x:v>37279300</x:v>
      </x:c>
      <x:c r="G6421" s="8" t="n">
        <x:f>IF(COUNT(E6421:F6421)=2,F6421-E6421,"n.a.")</x:f>
        <x:v>0</x:v>
      </x:c>
      <x:c r="H6421" s="9" t="n">
        <x:f>IF(ISNUMBER('原始字段'!D6575),'原始字段'!D6575,"n.a.")</x:f>
        <x:v>6.709</x:v>
      </x:c>
      <x:c r="I6421" s="9" t="n">
        <x:f>IF(COUNT(G6421:H6421)=2,G6421*H6421/100000000,"n.a.")</x:f>
        <x:v>0</x:v>
      </x:c>
      <x:c r="J6421" s="1" t="str">
        <x:v>日频齐全；折算事件未独立核实</x:v>
      </x:c>
    </x:row>
    <x:row r="6422" ht="25" customHeight="1">
      <x:c r="A6422" s="1" t="str">
        <x:v>沪深300</x:v>
      </x:c>
      <x:c r="B6422" s="1" t="str">
        <x:v>510320.SH</x:v>
      </x:c>
      <x:c r="C6422" s="1" t="str">
        <x:v>中金沪深300ETF</x:v>
      </x:c>
      <x:c r="D6422" s="7" t="d">
        <x:v>2026-09-03T00:00:00.000Z</x:v>
      </x:c>
      <x:c r="E6422" s="8" t="n">
        <x:f>IF(ISNUMBER('原始字段'!C6456),'原始字段'!C6456,"n.a.")</x:f>
        <x:v>631068500</x:v>
      </x:c>
      <x:c r="F6422" s="8" t="n">
        <x:f>IF(ISNUMBER('原始字段'!C6552),'原始字段'!C6552,"n.a.")</x:f>
        <x:v>634068500</x:v>
      </x:c>
      <x:c r="G6422" s="8" t="n">
        <x:f>IF(COUNT(E6422:F6422)=2,F6422-E6422,"n.a.")</x:f>
        <x:v>3000000</x:v>
      </x:c>
      <x:c r="H6422" s="9" t="n">
        <x:f>IF(ISNUMBER('原始字段'!D6552),'原始字段'!D6552,"n.a.")</x:f>
        <x:v>1.2417</x:v>
      </x:c>
      <x:c r="I6422" s="9" t="n">
        <x:f>IF(COUNT(G6422:H6422)=2,G6422*H6422/100000000,"n.a.")</x:f>
        <x:v>0.037251</x:v>
      </x:c>
      <x:c r="J6422" s="1" t="str">
        <x:v>日频齐全；折算事件未独立核实</x:v>
      </x:c>
    </x:row>
    <x:row r="6423" ht="25" customHeight="1">
      <x:c r="A6423" s="1" t="str">
        <x:v>沪深300</x:v>
      </x:c>
      <x:c r="B6423" s="1" t="str">
        <x:v>510360.SH</x:v>
      </x:c>
      <x:c r="C6423" s="1" t="str">
        <x:v>广发沪深300ETF</x:v>
      </x:c>
      <x:c r="D6423" s="7" t="d">
        <x:v>2026-09-03T00:00:00.000Z</x:v>
      </x:c>
      <x:c r="E6423" s="8" t="n">
        <x:f>IF(ISNUMBER('原始字段'!C6459),'原始字段'!C6459,"n.a.")</x:f>
        <x:v>1781381200</x:v>
      </x:c>
      <x:c r="F6423" s="8" t="n">
        <x:f>IF(ISNUMBER('原始字段'!C6555),'原始字段'!C6555,"n.a.")</x:f>
        <x:v>1781381200</x:v>
      </x:c>
      <x:c r="G6423" s="8" t="n">
        <x:f>IF(COUNT(E6423:F6423)=2,F6423-E6423,"n.a.")</x:f>
        <x:v>0</x:v>
      </x:c>
      <x:c r="H6423" s="9" t="n">
        <x:f>IF(ISNUMBER('原始字段'!D6555),'原始字段'!D6555,"n.a.")</x:f>
        <x:v>1.767</x:v>
      </x:c>
      <x:c r="I6423" s="9" t="n">
        <x:f>IF(COUNT(G6423:H6423)=2,G6423*H6423/100000000,"n.a.")</x:f>
        <x:v>0</x:v>
      </x:c>
      <x:c r="J6423" s="1" t="str">
        <x:v>日频齐全；折算事件未独立核实</x:v>
      </x:c>
    </x:row>
    <x:row r="6424" ht="25" customHeight="1">
      <x:c r="A6424" s="1" t="str">
        <x:v>沪深300</x:v>
      </x:c>
      <x:c r="B6424" s="1" t="str">
        <x:v>515330.SH</x:v>
      </x:c>
      <x:c r="C6424" s="1" t="str">
        <x:v>天弘沪深300ETF</x:v>
      </x:c>
      <x:c r="D6424" s="7" t="d">
        <x:v>2026-09-03T00:00:00.000Z</x:v>
      </x:c>
      <x:c r="E6424" s="8" t="n">
        <x:f>IF(ISNUMBER('原始字段'!C6477),'原始字段'!C6477,"n.a.")</x:f>
        <x:v>6173709500</x:v>
      </x:c>
      <x:c r="F6424" s="8" t="n">
        <x:f>IF(ISNUMBER('原始字段'!C6573),'原始字段'!C6573,"n.a.")</x:f>
        <x:v>6173709500</x:v>
      </x:c>
      <x:c r="G6424" s="8" t="n">
        <x:f>IF(COUNT(E6424:F6424)=2,F6424-E6424,"n.a.")</x:f>
        <x:v>0</x:v>
      </x:c>
      <x:c r="H6424" s="9" t="n">
        <x:f>IF(ISNUMBER('原始字段'!D6573),'原始字段'!D6573,"n.a.")</x:f>
        <x:v>1.3281</x:v>
      </x:c>
      <x:c r="I6424" s="9" t="n">
        <x:f>IF(COUNT(G6424:H6424)=2,G6424*H6424/100000000,"n.a.")</x:f>
        <x:v>0</x:v>
      </x:c>
      <x:c r="J6424" s="1" t="str">
        <x:v>日频齐全；折算事件未独立核实</x:v>
      </x:c>
    </x:row>
    <x:row r="6425" ht="25" customHeight="1">
      <x:c r="A6425" s="1" t="str">
        <x:v>沪深300</x:v>
      </x:c>
      <x:c r="B6425" s="1" t="str">
        <x:v>510330.SH</x:v>
      </x:c>
      <x:c r="C6425" s="1" t="str">
        <x:v>华夏沪深300ETF</x:v>
      </x:c>
      <x:c r="D6425" s="7" t="d">
        <x:v>2026-09-03T00:00:00.000Z</x:v>
      </x:c>
      <x:c r="E6425" s="8" t="n">
        <x:f>IF(ISNUMBER('原始字段'!C6457),'原始字段'!C6457,"n.a.")</x:f>
        <x:v>8352249800</x:v>
      </x:c>
      <x:c r="F6425" s="8" t="n">
        <x:f>IF(ISNUMBER('原始字段'!C6553),'原始字段'!C6553,"n.a.")</x:f>
        <x:v>8355849800</x:v>
      </x:c>
      <x:c r="G6425" s="8" t="n">
        <x:f>IF(COUNT(E6425:F6425)=2,F6425-E6425,"n.a.")</x:f>
        <x:v>3600000</x:v>
      </x:c>
      <x:c r="H6425" s="9" t="n">
        <x:f>IF(ISNUMBER('原始字段'!D6553),'原始字段'!D6553,"n.a.")</x:f>
        <x:v>4.8166</x:v>
      </x:c>
      <x:c r="I6425" s="9" t="n">
        <x:f>IF(COUNT(G6425:H6425)=2,G6425*H6425/100000000,"n.a.")</x:f>
        <x:v>0.1733976</x:v>
      </x:c>
      <x:c r="J6425" s="1" t="str">
        <x:v>日频齐全；折算事件未独立核实</x:v>
      </x:c>
    </x:row>
    <x:row r="6426" ht="25" customHeight="1">
      <x:c r="A6426" s="1" t="str">
        <x:v>沪深300</x:v>
      </x:c>
      <x:c r="B6426" s="1" t="str">
        <x:v>510370.SH</x:v>
      </x:c>
      <x:c r="C6426" s="1" t="str">
        <x:v>兴业沪深300ETF</x:v>
      </x:c>
      <x:c r="D6426" s="7" t="d">
        <x:v>2026-09-03T00:00:00.000Z</x:v>
      </x:c>
      <x:c r="E6426" s="8" t="n">
        <x:f>IF(ISNUMBER('原始字段'!C6460),'原始字段'!C6460,"n.a.")</x:f>
        <x:v>87258100</x:v>
      </x:c>
      <x:c r="F6426" s="8" t="n">
        <x:f>IF(ISNUMBER('原始字段'!C6556),'原始字段'!C6556,"n.a.")</x:f>
        <x:v>87258100</x:v>
      </x:c>
      <x:c r="G6426" s="8" t="n">
        <x:f>IF(COUNT(E6426:F6426)=2,F6426-E6426,"n.a.")</x:f>
        <x:v>0</x:v>
      </x:c>
      <x:c r="H6426" s="9" t="n">
        <x:f>IF(ISNUMBER('原始字段'!D6556),'原始字段'!D6556,"n.a.")</x:f>
        <x:v>1.023</x:v>
      </x:c>
      <x:c r="I6426" s="9" t="n">
        <x:f>IF(COUNT(G6426:H6426)=2,G6426*H6426/100000000,"n.a.")</x:f>
        <x:v>0</x:v>
      </x:c>
      <x:c r="J6426" s="1" t="str">
        <x:v>日频齐全；折算事件未独立核实</x:v>
      </x:c>
    </x:row>
    <x:row r="6427" ht="25" customHeight="1">
      <x:c r="A6427" s="1" t="str">
        <x:v>沪深300</x:v>
      </x:c>
      <x:c r="B6427" s="1" t="str">
        <x:v>159919.SZ</x:v>
      </x:c>
      <x:c r="C6427" s="1" t="str">
        <x:v>嘉实沪深300ETF</x:v>
      </x:c>
      <x:c r="D6427" s="7" t="d">
        <x:v>2026-09-03T00:00:00.000Z</x:v>
      </x:c>
      <x:c r="E6427" s="8" t="n">
        <x:f>IF(ISNUMBER('原始字段'!C6440),'原始字段'!C6440,"n.a.")</x:f>
        <x:v>6226416676</x:v>
      </x:c>
      <x:c r="F6427" s="8" t="n">
        <x:f>IF(ISNUMBER('原始字段'!C6536),'原始字段'!C6536,"n.a.")</x:f>
        <x:v>6235416676</x:v>
      </x:c>
      <x:c r="G6427" s="8" t="n">
        <x:f>IF(COUNT(E6427:F6427)=2,F6427-E6427,"n.a.")</x:f>
        <x:v>9000000</x:v>
      </x:c>
      <x:c r="H6427" s="9" t="n">
        <x:f>IF(ISNUMBER('原始字段'!D6536),'原始字段'!D6536,"n.a.")</x:f>
        <x:v>4.8228</x:v>
      </x:c>
      <x:c r="I6427" s="9" t="n">
        <x:f>IF(COUNT(G6427:H6427)=2,G6427*H6427/100000000,"n.a.")</x:f>
        <x:v>0.434052</x:v>
      </x:c>
      <x:c r="J6427" s="1" t="str">
        <x:v>日频齐全；折算事件未独立核实</x:v>
      </x:c>
    </x:row>
    <x:row r="6428" ht="25" customHeight="1">
      <x:c r="A6428" s="1" t="str">
        <x:v>沪深300</x:v>
      </x:c>
      <x:c r="B6428" s="1" t="str">
        <x:v>159673.SZ</x:v>
      </x:c>
      <x:c r="C6428" s="1" t="str">
        <x:v>鹏华沪深300ETF</x:v>
      </x:c>
      <x:c r="D6428" s="7" t="d">
        <x:v>2026-09-03T00:00:00.000Z</x:v>
      </x:c>
      <x:c r="E6428" s="8" t="n">
        <x:f>IF(ISNUMBER('原始字段'!C6432),'原始字段'!C6432,"n.a.")</x:f>
        <x:v>1761528385</x:v>
      </x:c>
      <x:c r="F6428" s="8" t="n">
        <x:f>IF(ISNUMBER('原始字段'!C6528),'原始字段'!C6528,"n.a.")</x:f>
        <x:v>1761528385</x:v>
      </x:c>
      <x:c r="G6428" s="8" t="n">
        <x:f>IF(COUNT(E6428:F6428)=2,F6428-E6428,"n.a.")</x:f>
        <x:v>0</x:v>
      </x:c>
      <x:c r="H6428" s="9" t="n">
        <x:f>IF(ISNUMBER('原始字段'!D6528),'原始字段'!D6528,"n.a.")</x:f>
        <x:v>1.2729</x:v>
      </x:c>
      <x:c r="I6428" s="9" t="n">
        <x:f>IF(COUNT(G6428:H6428)=2,G6428*H6428/100000000,"n.a.")</x:f>
        <x:v>0</x:v>
      </x:c>
      <x:c r="J6428" s="1" t="str">
        <x:v>日频齐全；折算事件未独立核实</x:v>
      </x:c>
    </x:row>
    <x:row r="6429" ht="25" customHeight="1">
      <x:c r="A6429" s="1" t="str">
        <x:v>沪深300</x:v>
      </x:c>
      <x:c r="B6429" s="1" t="str">
        <x:v>159300.SZ</x:v>
      </x:c>
      <x:c r="C6429" s="1" t="str">
        <x:v>富国沪深300ETF</x:v>
      </x:c>
      <x:c r="D6429" s="7" t="d">
        <x:v>2026-09-03T00:00:00.000Z</x:v>
      </x:c>
      <x:c r="E6429" s="8" t="n">
        <x:f>IF(ISNUMBER('原始字段'!C6420),'原始字段'!C6420,"n.a.")</x:f>
        <x:v>376258097</x:v>
      </x:c>
      <x:c r="F6429" s="8" t="n">
        <x:f>IF(ISNUMBER('原始字段'!C6516),'原始字段'!C6516,"n.a.")</x:f>
        <x:v>379858097</x:v>
      </x:c>
      <x:c r="G6429" s="8" t="n">
        <x:f>IF(COUNT(E6429:F6429)=2,F6429-E6429,"n.a.")</x:f>
        <x:v>3600000</x:v>
      </x:c>
      <x:c r="H6429" s="9" t="n">
        <x:f>IF(ISNUMBER('原始字段'!D6516),'原始字段'!D6516,"n.a.")</x:f>
        <x:v>4.9521</x:v>
      </x:c>
      <x:c r="I6429" s="9" t="n">
        <x:f>IF(COUNT(G6429:H6429)=2,G6429*H6429/100000000,"n.a.")</x:f>
        <x:v>0.1782756</x:v>
      </x:c>
      <x:c r="J6429" s="1" t="str">
        <x:v>日频齐全；折算事件未独立核实</x:v>
      </x:c>
    </x:row>
    <x:row r="6430" ht="25" customHeight="1">
      <x:c r="A6430" s="1" t="str">
        <x:v>沪深300</x:v>
      </x:c>
      <x:c r="B6430" s="1" t="str">
        <x:v>510380.SH</x:v>
      </x:c>
      <x:c r="C6430" s="1" t="str">
        <x:v>国寿安保沪深300ETF</x:v>
      </x:c>
      <x:c r="D6430" s="7" t="d">
        <x:v>2026-09-03T00:00:00.000Z</x:v>
      </x:c>
      <x:c r="E6430" s="8" t="n">
        <x:f>IF(ISNUMBER('原始字段'!C6461),'原始字段'!C6461,"n.a.")</x:f>
        <x:v>1461802400</x:v>
      </x:c>
      <x:c r="F6430" s="8" t="n">
        <x:f>IF(ISNUMBER('原始字段'!C6557),'原始字段'!C6557,"n.a.")</x:f>
        <x:v>1461802400</x:v>
      </x:c>
      <x:c r="G6430" s="8" t="n">
        <x:f>IF(COUNT(E6430:F6430)=2,F6430-E6430,"n.a.")</x:f>
        <x:v>0</x:v>
      </x:c>
      <x:c r="H6430" s="9" t="n">
        <x:f>IF(ISNUMBER('原始字段'!D6557),'原始字段'!D6557,"n.a.")</x:f>
        <x:v>1.3775</x:v>
      </x:c>
      <x:c r="I6430" s="9" t="n">
        <x:f>IF(COUNT(G6430:H6430)=2,G6430*H6430/100000000,"n.a.")</x:f>
        <x:v>0</x:v>
      </x:c>
      <x:c r="J6430" s="1" t="str">
        <x:v>日频齐全；折算事件未独立核实</x:v>
      </x:c>
    </x:row>
    <x:row r="6431" ht="25" customHeight="1">
      <x:c r="A6431" s="1" t="str">
        <x:v>沪深300</x:v>
      </x:c>
      <x:c r="B6431" s="1" t="str">
        <x:v>515380.SH</x:v>
      </x:c>
      <x:c r="C6431" s="1" t="str">
        <x:v>泰康沪深300ETF</x:v>
      </x:c>
      <x:c r="D6431" s="7" t="d">
        <x:v>2026-09-03T00:00:00.000Z</x:v>
      </x:c>
      <x:c r="E6431" s="8" t="n">
        <x:f>IF(ISNUMBER('原始字段'!C6480),'原始字段'!C6480,"n.a.")</x:f>
        <x:v>661599800</x:v>
      </x:c>
      <x:c r="F6431" s="8" t="n">
        <x:f>IF(ISNUMBER('原始字段'!C6576),'原始字段'!C6576,"n.a.")</x:f>
        <x:v>661599800</x:v>
      </x:c>
      <x:c r="G6431" s="8" t="n">
        <x:f>IF(COUNT(E6431:F6431)=2,F6431-E6431,"n.a.")</x:f>
        <x:v>0</x:v>
      </x:c>
      <x:c r="H6431" s="9" t="n">
        <x:f>IF(ISNUMBER('原始字段'!D6576),'原始字段'!D6576,"n.a.")</x:f>
        <x:v>5.3676</x:v>
      </x:c>
      <x:c r="I6431" s="9" t="n">
        <x:f>IF(COUNT(G6431:H6431)=2,G6431*H6431/100000000,"n.a.")</x:f>
        <x:v>0</x:v>
      </x:c>
      <x:c r="J6431" s="1" t="str">
        <x:v>日频齐全；折算事件未独立核实</x:v>
      </x:c>
    </x:row>
    <x:row r="6432" ht="25" customHeight="1">
      <x:c r="A6432" s="1" t="str">
        <x:v>沪深300</x:v>
      </x:c>
      <x:c r="B6432" s="1" t="str">
        <x:v>510350.SH</x:v>
      </x:c>
      <x:c r="C6432" s="1" t="str">
        <x:v>工银沪深300ETF</x:v>
      </x:c>
      <x:c r="D6432" s="7" t="d">
        <x:v>2026-09-03T00:00:00.000Z</x:v>
      </x:c>
      <x:c r="E6432" s="8" t="n">
        <x:f>IF(ISNUMBER('原始字段'!C6458),'原始字段'!C6458,"n.a.")</x:f>
        <x:v>676914700</x:v>
      </x:c>
      <x:c r="F6432" s="8" t="n">
        <x:f>IF(ISNUMBER('原始字段'!C6554),'原始字段'!C6554,"n.a.")</x:f>
        <x:v>676914700</x:v>
      </x:c>
      <x:c r="G6432" s="8" t="n">
        <x:f>IF(COUNT(E6432:F6432)=2,F6432-E6432,"n.a.")</x:f>
        <x:v>0</x:v>
      </x:c>
      <x:c r="H6432" s="9" t="n">
        <x:f>IF(ISNUMBER('原始字段'!D6554),'原始字段'!D6554,"n.a.")</x:f>
        <x:v>4.8617</x:v>
      </x:c>
      <x:c r="I6432" s="9" t="n">
        <x:f>IF(COUNT(G6432:H6432)=2,G6432*H6432/100000000,"n.a.")</x:f>
        <x:v>0</x:v>
      </x:c>
      <x:c r="J6432" s="1" t="str">
        <x:v>日频齐全；折算事件未独立核实</x:v>
      </x:c>
    </x:row>
    <x:row r="6433" ht="25" customHeight="1">
      <x:c r="A6433" s="1" t="str">
        <x:v>沪深300</x:v>
      </x:c>
      <x:c r="B6433" s="1" t="str">
        <x:v>563520.SH</x:v>
      </x:c>
      <x:c r="C6433" s="1" t="str">
        <x:v>永赢沪深300ETF</x:v>
      </x:c>
      <x:c r="D6433" s="7" t="d">
        <x:v>2026-09-03T00:00:00.000Z</x:v>
      </x:c>
      <x:c r="E6433" s="8" t="n">
        <x:f>IF(ISNUMBER('原始字段'!C6495),'原始字段'!C6495,"n.a.")</x:f>
        <x:v>436065000</x:v>
      </x:c>
      <x:c r="F6433" s="8" t="n">
        <x:f>IF(ISNUMBER('原始字段'!C6591),'原始字段'!C6591,"n.a.")</x:f>
        <x:v>439065000</x:v>
      </x:c>
      <x:c r="G6433" s="8" t="n">
        <x:f>IF(COUNT(E6433:F6433)=2,F6433-E6433,"n.a.")</x:f>
        <x:v>3000000</x:v>
      </x:c>
      <x:c r="H6433" s="9" t="n">
        <x:f>IF(ISNUMBER('原始字段'!D6591),'原始字段'!D6591,"n.a.")</x:f>
        <x:v>1.1879</x:v>
      </x:c>
      <x:c r="I6433" s="9" t="n">
        <x:f>IF(COUNT(G6433:H6433)=2,G6433*H6433/100000000,"n.a.")</x:f>
        <x:v>0.035637</x:v>
      </x:c>
      <x:c r="J6433" s="1" t="str">
        <x:v>日频齐全；折算事件未独立核实</x:v>
      </x:c>
    </x:row>
    <x:row r="6434" ht="25" customHeight="1">
      <x:c r="A6434" s="1" t="str">
        <x:v>沪深300</x:v>
      </x:c>
      <x:c r="B6434" s="1" t="str">
        <x:v>510300.SH</x:v>
      </x:c>
      <x:c r="C6434" s="1" t="str">
        <x:v>华泰柏瑞沪深300ETF</x:v>
      </x:c>
      <x:c r="D6434" s="7" t="d">
        <x:v>2026-09-03T00:00:00.000Z</x:v>
      </x:c>
      <x:c r="E6434" s="8" t="n">
        <x:f>IF(ISNUMBER('原始字段'!C6454),'原始字段'!C6454,"n.a.")</x:f>
        <x:v>22956787700</x:v>
      </x:c>
      <x:c r="F6434" s="8" t="n">
        <x:f>IF(ISNUMBER('原始字段'!C6550),'原始字段'!C6550,"n.a.")</x:f>
        <x:v>23120587700</x:v>
      </x:c>
      <x:c r="G6434" s="8" t="n">
        <x:f>IF(COUNT(E6434:F6434)=2,F6434-E6434,"n.a.")</x:f>
        <x:v>163800000</x:v>
      </x:c>
      <x:c r="H6434" s="9" t="n">
        <x:f>IF(ISNUMBER('原始字段'!D6550),'原始字段'!D6550,"n.a.")</x:f>
        <x:v>4.6188</x:v>
      </x:c>
      <x:c r="I6434" s="9" t="n">
        <x:f>IF(COUNT(G6434:H6434)=2,G6434*H6434/100000000,"n.a.")</x:f>
        <x:v>7.5655944</x:v>
      </x:c>
      <x:c r="J6434" s="1" t="str">
        <x:v>日频齐全；折算事件未独立核实</x:v>
      </x:c>
    </x:row>
    <x:row r="6435" ht="25" customHeight="1">
      <x:c r="A6435" s="1" t="str">
        <x:v>沪深300</x:v>
      </x:c>
      <x:c r="B6435" s="1" t="str">
        <x:v>515310.SH</x:v>
      </x:c>
      <x:c r="C6435" s="1" t="str">
        <x:v>汇添富沪深300ETF</x:v>
      </x:c>
      <x:c r="D6435" s="7" t="d">
        <x:v>2026-09-03T00:00:00.000Z</x:v>
      </x:c>
      <x:c r="E6435" s="8" t="n">
        <x:f>IF(ISNUMBER('原始字段'!C6476),'原始字段'!C6476,"n.a.")</x:f>
        <x:v>314611200</x:v>
      </x:c>
      <x:c r="F6435" s="8" t="n">
        <x:f>IF(ISNUMBER('原始字段'!C6572),'原始字段'!C6572,"n.a.")</x:f>
        <x:v>318111200</x:v>
      </x:c>
      <x:c r="G6435" s="8" t="n">
        <x:f>IF(COUNT(E6435:F6435)=2,F6435-E6435,"n.a.")</x:f>
        <x:v>3500000</x:v>
      </x:c>
      <x:c r="H6435" s="9" t="n">
        <x:f>IF(ISNUMBER('原始字段'!D6572),'原始字段'!D6572,"n.a.")</x:f>
        <x:v>1.3727</x:v>
      </x:c>
      <x:c r="I6435" s="9" t="n">
        <x:f>IF(COUNT(G6435:H6435)=2,G6435*H6435/100000000,"n.a.")</x:f>
        <x:v>0.0480445</x:v>
      </x:c>
      <x:c r="J6435" s="1" t="str">
        <x:v>日频齐全；折算事件未独立核实</x:v>
      </x:c>
    </x:row>
    <x:row r="6436" ht="25" customHeight="1">
      <x:c r="A6436" s="1" t="str">
        <x:v>沪深300</x:v>
      </x:c>
      <x:c r="B6436" s="1" t="str">
        <x:v>159925.SZ</x:v>
      </x:c>
      <x:c r="C6436" s="1" t="str">
        <x:v>南方沪深300ETF</x:v>
      </x:c>
      <x:c r="D6436" s="7" t="d">
        <x:v>2026-09-03T00:00:00.000Z</x:v>
      </x:c>
      <x:c r="E6436" s="8" t="n">
        <x:f>IF(ISNUMBER('原始字段'!C6442),'原始字段'!C6442,"n.a.")</x:f>
        <x:v>607820856</x:v>
      </x:c>
      <x:c r="F6436" s="8" t="n">
        <x:f>IF(ISNUMBER('原始字段'!C6538),'原始字段'!C6538,"n.a.")</x:f>
        <x:v>608720856</x:v>
      </x:c>
      <x:c r="G6436" s="8" t="n">
        <x:f>IF(COUNT(E6436:F6436)=2,F6436-E6436,"n.a.")</x:f>
        <x:v>900000</x:v>
      </x:c>
      <x:c r="H6436" s="9" t="n">
        <x:f>IF(ISNUMBER('原始字段'!D6538),'原始字段'!D6538,"n.a.")</x:f>
        <x:v>4.6922</x:v>
      </x:c>
      <x:c r="I6436" s="9" t="n">
        <x:f>IF(COUNT(G6436:H6436)=2,G6436*H6436/100000000,"n.a.")</x:f>
        <x:v>0.0422298</x:v>
      </x:c>
      <x:c r="J6436" s="1" t="str">
        <x:v>日频齐全；折算事件未独立核实</x:v>
      </x:c>
    </x:row>
    <x:row r="6437" ht="25" customHeight="1">
      <x:c r="A6437" s="1" t="str">
        <x:v>沪深300</x:v>
      </x:c>
      <x:c r="B6437" s="1" t="str">
        <x:v>561930.SH</x:v>
      </x:c>
      <x:c r="C6437" s="1" t="str">
        <x:v>招商沪深300ETF</x:v>
      </x:c>
      <x:c r="D6437" s="7" t="d">
        <x:v>2026-09-03T00:00:00.000Z</x:v>
      </x:c>
      <x:c r="E6437" s="8" t="n">
        <x:f>IF(ISNUMBER('原始字段'!C6491),'原始字段'!C6491,"n.a.")</x:f>
        <x:v>184260600</x:v>
      </x:c>
      <x:c r="F6437" s="8" t="n">
        <x:f>IF(ISNUMBER('原始字段'!C6587),'原始字段'!C6587,"n.a.")</x:f>
        <x:v>187260600</x:v>
      </x:c>
      <x:c r="G6437" s="8" t="n">
        <x:f>IF(COUNT(E6437:F6437)=2,F6437-E6437,"n.a.")</x:f>
        <x:v>3000000</x:v>
      </x:c>
      <x:c r="H6437" s="9" t="n">
        <x:f>IF(ISNUMBER('原始字段'!D6587),'原始字段'!D6587,"n.a.")</x:f>
        <x:v>1.5549</x:v>
      </x:c>
      <x:c r="I6437" s="9" t="n">
        <x:f>IF(COUNT(G6437:H6437)=2,G6437*H6437/100000000,"n.a.")</x:f>
        <x:v>0.046647</x:v>
      </x:c>
      <x:c r="J6437" s="1" t="str">
        <x:v>日频齐全；折算事件未独立核实</x:v>
      </x:c>
    </x:row>
    <x:row r="6438" ht="25" customHeight="1">
      <x:c r="A6438" s="1" t="str">
        <x:v>沪深300</x:v>
      </x:c>
      <x:c r="B6438" s="1" t="str">
        <x:v>515350.SH</x:v>
      </x:c>
      <x:c r="C6438" s="1" t="str">
        <x:v>民生加银沪深300ETF</x:v>
      </x:c>
      <x:c r="D6438" s="7" t="d">
        <x:v>2026-09-03T00:00:00.000Z</x:v>
      </x:c>
      <x:c r="E6438" s="8" t="n">
        <x:f>IF(ISNUMBER('原始字段'!C6478),'原始字段'!C6478,"n.a.")</x:f>
        <x:v>11699200</x:v>
      </x:c>
      <x:c r="F6438" s="8" t="n">
        <x:f>IF(ISNUMBER('原始字段'!C6574),'原始字段'!C6574,"n.a.")</x:f>
        <x:v>11699200</x:v>
      </x:c>
      <x:c r="G6438" s="8" t="n">
        <x:f>IF(COUNT(E6438:F6438)=2,F6438-E6438,"n.a.")</x:f>
        <x:v>0</x:v>
      </x:c>
      <x:c r="H6438" s="9" t="n">
        <x:f>IF(ISNUMBER('原始字段'!D6574),'原始字段'!D6574,"n.a.")</x:f>
        <x:v>6.1927</x:v>
      </x:c>
      <x:c r="I6438" s="9" t="n">
        <x:f>IF(COUNT(G6438:H6438)=2,G6438*H6438/100000000,"n.a.")</x:f>
        <x:v>0</x:v>
      </x:c>
      <x:c r="J6438" s="1" t="str">
        <x:v>日频齐全；折算事件未独立核实</x:v>
      </x:c>
    </x:row>
    <x:row r="6439" ht="25" customHeight="1">
      <x:c r="A6439" s="1" t="str">
        <x:v>沪深300</x:v>
      </x:c>
      <x:c r="B6439" s="1" t="str">
        <x:v>510310.SH</x:v>
      </x:c>
      <x:c r="C6439" s="1" t="str">
        <x:v>易方达沪深300ETF</x:v>
      </x:c>
      <x:c r="D6439" s="7" t="d">
        <x:v>2026-09-03T00:00:00.000Z</x:v>
      </x:c>
      <x:c r="E6439" s="8" t="n">
        <x:f>IF(ISNUMBER('原始字段'!C6455),'原始字段'!C6455,"n.a.")</x:f>
        <x:v>11290244000</x:v>
      </x:c>
      <x:c r="F6439" s="8" t="n">
        <x:f>IF(ISNUMBER('原始字段'!C6551),'原始字段'!C6551,"n.a.")</x:f>
        <x:v>11296544000</x:v>
      </x:c>
      <x:c r="G6439" s="8" t="n">
        <x:f>IF(COUNT(E6439:F6439)=2,F6439-E6439,"n.a.")</x:f>
        <x:v>6300000</x:v>
      </x:c>
      <x:c r="H6439" s="9" t="n">
        <x:f>IF(ISNUMBER('原始字段'!D6551),'原始字段'!D6551,"n.a.")</x:f>
        <x:v>4.4859</x:v>
      </x:c>
      <x:c r="I6439" s="9" t="n">
        <x:f>IF(COUNT(G6439:H6439)=2,G6439*H6439/100000000,"n.a.")</x:f>
        <x:v>0.2826117</x:v>
      </x:c>
      <x:c r="J6439" s="1" t="str">
        <x:v>日频齐全；折算事件未独立核实</x:v>
      </x:c>
    </x:row>
    <x:row r="6440" ht="25" customHeight="1">
      <x:c r="A6440" s="1" t="str">
        <x:v>沪深300</x:v>
      </x:c>
      <x:c r="B6440" s="1" t="str">
        <x:v>159330.SZ</x:v>
      </x:c>
      <x:c r="C6440" s="1" t="str">
        <x:v>东财沪深300ETF</x:v>
      </x:c>
      <x:c r="D6440" s="7" t="d">
        <x:v>2026-09-03T00:00:00.000Z</x:v>
      </x:c>
      <x:c r="E6440" s="8" t="n">
        <x:f>IF(ISNUMBER('原始字段'!C6421),'原始字段'!C6421,"n.a.")</x:f>
        <x:v>422801009</x:v>
      </x:c>
      <x:c r="F6440" s="8" t="n">
        <x:f>IF(ISNUMBER('原始字段'!C6517),'原始字段'!C6517,"n.a.")</x:f>
        <x:v>422801009</x:v>
      </x:c>
      <x:c r="G6440" s="8" t="n">
        <x:f>IF(COUNT(E6440:F6440)=2,F6440-E6440,"n.a.")</x:f>
        <x:v>0</x:v>
      </x:c>
      <x:c r="H6440" s="9" t="n">
        <x:f>IF(ISNUMBER('原始字段'!D6517),'原始字段'!D6517,"n.a.")</x:f>
        <x:v>1.4284</x:v>
      </x:c>
      <x:c r="I6440" s="9" t="n">
        <x:f>IF(COUNT(G6440:H6440)=2,G6440*H6440/100000000,"n.a.")</x:f>
        <x:v>0</x:v>
      </x:c>
      <x:c r="J6440" s="1" t="str">
        <x:v>日频齐全；折算事件未独立核实</x:v>
      </x:c>
    </x:row>
    <x:row r="6441" ht="25" customHeight="1">
      <x:c r="A6441" s="1" t="str">
        <x:v>沪深300</x:v>
      </x:c>
      <x:c r="B6441" s="1" t="str">
        <x:v>510390.SH</x:v>
      </x:c>
      <x:c r="C6441" s="1" t="str">
        <x:v>平安沪深300ETF</x:v>
      </x:c>
      <x:c r="D6441" s="7" t="d">
        <x:v>2026-09-03T00:00:00.000Z</x:v>
      </x:c>
      <x:c r="E6441" s="8" t="n">
        <x:f>IF(ISNUMBER('原始字段'!C6462),'原始字段'!C6462,"n.a.")</x:f>
        <x:v>136550000</x:v>
      </x:c>
      <x:c r="F6441" s="8" t="n">
        <x:f>IF(ISNUMBER('原始字段'!C6558),'原始字段'!C6558,"n.a.")</x:f>
        <x:v>136550000</x:v>
      </x:c>
      <x:c r="G6441" s="8" t="n">
        <x:f>IF(COUNT(E6441:F6441)=2,F6441-E6441,"n.a.")</x:f>
        <x:v>0</x:v>
      </x:c>
      <x:c r="H6441" s="9" t="n">
        <x:f>IF(ISNUMBER('原始字段'!D6558),'原始字段'!D6558,"n.a.")</x:f>
        <x:v>5.2394</x:v>
      </x:c>
      <x:c r="I6441" s="9" t="n">
        <x:f>IF(COUNT(G6441:H6441)=2,G6441*H6441/100000000,"n.a.")</x:f>
        <x:v>0</x:v>
      </x:c>
      <x:c r="J6441" s="1" t="str">
        <x:v>日频齐全；折算事件未独立核实</x:v>
      </x:c>
    </x:row>
    <x:row r="6442" ht="25" customHeight="1">
      <x:c r="A6442" s="1" t="str">
        <x:v>沪深300</x:v>
      </x:c>
      <x:c r="B6442" s="1" t="str">
        <x:v>515390.SH</x:v>
      </x:c>
      <x:c r="C6442" s="1" t="str">
        <x:v>华安沪深300ETF</x:v>
      </x:c>
      <x:c r="D6442" s="7" t="d">
        <x:v>2026-09-03T00:00:00.000Z</x:v>
      </x:c>
      <x:c r="E6442" s="8" t="n">
        <x:f>IF(ISNUMBER('原始字段'!C6481),'原始字段'!C6481,"n.a.")</x:f>
        <x:v>1886683000</x:v>
      </x:c>
      <x:c r="F6442" s="8" t="n">
        <x:f>IF(ISNUMBER('原始字段'!C6577),'原始字段'!C6577,"n.a.")</x:f>
        <x:v>1886683000</x:v>
      </x:c>
      <x:c r="G6442" s="8" t="n">
        <x:f>IF(COUNT(E6442:F6442)=2,F6442-E6442,"n.a.")</x:f>
        <x:v>0</x:v>
      </x:c>
      <x:c r="H6442" s="9" t="n">
        <x:f>IF(ISNUMBER('原始字段'!D6577),'原始字段'!D6577,"n.a.")</x:f>
        <x:v>1.347</x:v>
      </x:c>
      <x:c r="I6442" s="9" t="n">
        <x:f>IF(COUNT(G6442:H6442)=2,G6442*H6442/100000000,"n.a.")</x:f>
        <x:v>0</x:v>
      </x:c>
      <x:c r="J6442" s="1" t="str">
        <x:v>日频齐全；折算事件未独立核实</x:v>
      </x:c>
    </x:row>
    <x:row r="6443" ht="25" customHeight="1">
      <x:c r="A6443" s="1" t="str">
        <x:v>沪深300</x:v>
      </x:c>
      <x:c r="B6443" s="1" t="str">
        <x:v>515130.SH</x:v>
      </x:c>
      <x:c r="C6443" s="1" t="str">
        <x:v>博时沪深300ETF</x:v>
      </x:c>
      <x:c r="D6443" s="7" t="d">
        <x:v>2026-09-03T00:00:00.000Z</x:v>
      </x:c>
      <x:c r="E6443" s="8" t="n">
        <x:f>IF(ISNUMBER('原始字段'!C6474),'原始字段'!C6474,"n.a.")</x:f>
        <x:v>94463200</x:v>
      </x:c>
      <x:c r="F6443" s="8" t="n">
        <x:f>IF(ISNUMBER('原始字段'!C6570),'原始字段'!C6570,"n.a.")</x:f>
        <x:v>94463200</x:v>
      </x:c>
      <x:c r="G6443" s="8" t="n">
        <x:f>IF(COUNT(E6443:F6443)=2,F6443-E6443,"n.a.")</x:f>
        <x:v>0</x:v>
      </x:c>
      <x:c r="H6443" s="9" t="n">
        <x:f>IF(ISNUMBER('原始字段'!D6570),'原始字段'!D6570,"n.a.")</x:f>
        <x:v>1.5291</x:v>
      </x:c>
      <x:c r="I6443" s="9" t="n">
        <x:f>IF(COUNT(G6443:H6443)=2,G6443*H6443/100000000,"n.a.")</x:f>
        <x:v>0</x:v>
      </x:c>
      <x:c r="J6443" s="1" t="str">
        <x:v>日频齐全；折算事件未独立核实</x:v>
      </x:c>
    </x:row>
    <x:row r="6444" ht="25" customHeight="1">
      <x:c r="A6444" s="1" t="str">
        <x:v>中证500</x:v>
      </x:c>
      <x:c r="B6444" s="1" t="str">
        <x:v>510530.SH</x:v>
      </x:c>
      <x:c r="C6444" s="1" t="str">
        <x:v>工银中证500ETF</x:v>
      </x:c>
      <x:c r="D6444" s="7" t="d">
        <x:v>2026-09-03T00:00:00.000Z</x:v>
      </x:c>
      <x:c r="E6444" s="8" t="n">
        <x:f>IF(ISNUMBER('原始字段'!C6465),'原始字段'!C6465,"n.a.")</x:f>
        <x:v>47479400</x:v>
      </x:c>
      <x:c r="F6444" s="8" t="n">
        <x:f>IF(ISNUMBER('原始字段'!C6561),'原始字段'!C6561,"n.a.")</x:f>
        <x:v>47479400</x:v>
      </x:c>
      <x:c r="G6444" s="8" t="n">
        <x:f>IF(COUNT(E6444:F6444)=2,F6444-E6444,"n.a.")</x:f>
        <x:v>0</x:v>
      </x:c>
      <x:c r="H6444" s="9" t="n">
        <x:f>IF(ISNUMBER('原始字段'!D6561),'原始字段'!D6561,"n.a.")</x:f>
        <x:v>8.7559</x:v>
      </x:c>
      <x:c r="I6444" s="9" t="n">
        <x:f>IF(COUNT(G6444:H6444)=2,G6444*H6444/100000000,"n.a.")</x:f>
        <x:v>0</x:v>
      </x:c>
      <x:c r="J6444" s="1" t="str">
        <x:v>日频齐全；折算事件未独立核实</x:v>
      </x:c>
    </x:row>
    <x:row r="6445" ht="25" customHeight="1">
      <x:c r="A6445" s="1" t="str">
        <x:v>中证500</x:v>
      </x:c>
      <x:c r="B6445" s="1" t="str">
        <x:v>510580.SH</x:v>
      </x:c>
      <x:c r="C6445" s="1" t="str">
        <x:v>易方达中证500ETF</x:v>
      </x:c>
      <x:c r="D6445" s="7" t="d">
        <x:v>2026-09-03T00:00:00.000Z</x:v>
      </x:c>
      <x:c r="E6445" s="8" t="n">
        <x:f>IF(ISNUMBER('原始字段'!C6469),'原始字段'!C6469,"n.a.")</x:f>
        <x:v>1122168300</x:v>
      </x:c>
      <x:c r="F6445" s="8" t="n">
        <x:f>IF(ISNUMBER('原始字段'!C6565),'原始字段'!C6565,"n.a.")</x:f>
        <x:v>1125368300</x:v>
      </x:c>
      <x:c r="G6445" s="8" t="n">
        <x:f>IF(COUNT(E6445:F6445)=2,F6445-E6445,"n.a.")</x:f>
        <x:v>3200000</x:v>
      </x:c>
      <x:c r="H6445" s="9" t="n">
        <x:f>IF(ISNUMBER('原始字段'!D6565),'原始字段'!D6565,"n.a.")</x:f>
        <x:v>4.0907</x:v>
      </x:c>
      <x:c r="I6445" s="9" t="n">
        <x:f>IF(COUNT(G6445:H6445)=2,G6445*H6445/100000000,"n.a.")</x:f>
        <x:v>0.1309024</x:v>
      </x:c>
      <x:c r="J6445" s="1" t="str">
        <x:v>日频齐全；折算事件未独立核实</x:v>
      </x:c>
    </x:row>
    <x:row r="6446" ht="25" customHeight="1">
      <x:c r="A6446" s="1" t="str">
        <x:v>中证500</x:v>
      </x:c>
      <x:c r="B6446" s="1" t="str">
        <x:v>159922.SZ</x:v>
      </x:c>
      <x:c r="C6446" s="1" t="str">
        <x:v>嘉实中证500ETF</x:v>
      </x:c>
      <x:c r="D6446" s="7" t="d">
        <x:v>2026-09-03T00:00:00.000Z</x:v>
      </x:c>
      <x:c r="E6446" s="8" t="n">
        <x:f>IF(ISNUMBER('原始字段'!C6441),'原始字段'!C6441,"n.a.")</x:f>
        <x:v>2677676765</x:v>
      </x:c>
      <x:c r="F6446" s="8" t="n">
        <x:f>IF(ISNUMBER('原始字段'!C6537),'原始字段'!C6537,"n.a.")</x:f>
        <x:v>2699676765</x:v>
      </x:c>
      <x:c r="G6446" s="8" t="n">
        <x:f>IF(COUNT(E6446:F6446)=2,F6446-E6446,"n.a.")</x:f>
        <x:v>22000000</x:v>
      </x:c>
      <x:c r="H6446" s="9" t="n">
        <x:f>IF(ISNUMBER('原始字段'!D6537),'原始字段'!D6537,"n.a.")</x:f>
        <x:v>3.1546</x:v>
      </x:c>
      <x:c r="I6446" s="9" t="n">
        <x:f>IF(COUNT(G6446:H6446)=2,G6446*H6446/100000000,"n.a.")</x:f>
        <x:v>0.694012</x:v>
      </x:c>
      <x:c r="J6446" s="1" t="str">
        <x:v>日频齐全；折算事件未独立核实</x:v>
      </x:c>
    </x:row>
    <x:row r="6447" ht="25" customHeight="1">
      <x:c r="A6447" s="1" t="str">
        <x:v>中证500</x:v>
      </x:c>
      <x:c r="B6447" s="1" t="str">
        <x:v>563750.SH</x:v>
      </x:c>
      <x:c r="C6447" s="1" t="str">
        <x:v>汇添富中证500ETF</x:v>
      </x:c>
      <x:c r="D6447" s="7" t="d">
        <x:v>2026-09-03T00:00:00.000Z</x:v>
      </x:c>
      <x:c r="E6447" s="8" t="n">
        <x:f>IF(ISNUMBER('原始字段'!C6496),'原始字段'!C6496,"n.a.")</x:f>
        <x:v>334737000</x:v>
      </x:c>
      <x:c r="F6447" s="8" t="n">
        <x:f>IF(ISNUMBER('原始字段'!C6592),'原始字段'!C6592,"n.a.")</x:f>
        <x:v>339737000</x:v>
      </x:c>
      <x:c r="G6447" s="8" t="n">
        <x:f>IF(COUNT(E6447:F6447)=2,F6447-E6447,"n.a.")</x:f>
        <x:v>5000000</x:v>
      </x:c>
      <x:c r="H6447" s="9" t="n">
        <x:f>IF(ISNUMBER('原始字段'!D6592),'原始字段'!D6592,"n.a.")</x:f>
        <x:v>1.0882</x:v>
      </x:c>
      <x:c r="I6447" s="9" t="n">
        <x:f>IF(COUNT(G6447:H6447)=2,G6447*H6447/100000000,"n.a.")</x:f>
        <x:v>0.05441</x:v>
      </x:c>
      <x:c r="J6447" s="1" t="str">
        <x:v>日频齐全；折算事件未独立核实</x:v>
      </x:c>
    </x:row>
    <x:row r="6448" ht="25" customHeight="1">
      <x:c r="A6448" s="1" t="str">
        <x:v>中证500</x:v>
      </x:c>
      <x:c r="B6448" s="1" t="str">
        <x:v>159935.SZ</x:v>
      </x:c>
      <x:c r="C6448" s="1" t="str">
        <x:v>景顺长城中证500ETF</x:v>
      </x:c>
      <x:c r="D6448" s="7" t="d">
        <x:v>2026-09-03T00:00:00.000Z</x:v>
      </x:c>
      <x:c r="E6448" s="8" t="n">
        <x:f>IF(ISNUMBER('原始字段'!C6443),'原始字段'!C6443,"n.a.")</x:f>
        <x:v>24572956</x:v>
      </x:c>
      <x:c r="F6448" s="8" t="n">
        <x:f>IF(ISNUMBER('原始字段'!C6539),'原始字段'!C6539,"n.a.")</x:f>
        <x:v>24572956</x:v>
      </x:c>
      <x:c r="G6448" s="8" t="n">
        <x:f>IF(COUNT(E6448:F6448)=2,F6448-E6448,"n.a.")</x:f>
        <x:v>0</x:v>
      </x:c>
      <x:c r="H6448" s="9" t="n">
        <x:f>IF(ISNUMBER('原始字段'!D6539),'原始字段'!D6539,"n.a.")</x:f>
        <x:v>2.4498</x:v>
      </x:c>
      <x:c r="I6448" s="9" t="n">
        <x:f>IF(COUNT(G6448:H6448)=2,G6448*H6448/100000000,"n.a.")</x:f>
        <x:v>0</x:v>
      </x:c>
      <x:c r="J6448" s="1" t="str">
        <x:v>日频齐全；折算事件未独立核实</x:v>
      </x:c>
    </x:row>
    <x:row r="6449" ht="25" customHeight="1">
      <x:c r="A6449" s="1" t="str">
        <x:v>中证500</x:v>
      </x:c>
      <x:c r="B6449" s="1" t="str">
        <x:v>515530.SH</x:v>
      </x:c>
      <x:c r="C6449" s="1" t="str">
        <x:v>泰康中证500ETF</x:v>
      </x:c>
      <x:c r="D6449" s="7" t="d">
        <x:v>2026-09-03T00:00:00.000Z</x:v>
      </x:c>
      <x:c r="E6449" s="8" t="n">
        <x:f>IF(ISNUMBER('原始字段'!C6482),'原始字段'!C6482,"n.a.")</x:f>
        <x:v>12242700</x:v>
      </x:c>
      <x:c r="F6449" s="8" t="n">
        <x:f>IF(ISNUMBER('原始字段'!C6578),'原始字段'!C6578,"n.a.")</x:f>
        <x:v>12242700</x:v>
      </x:c>
      <x:c r="G6449" s="8" t="n">
        <x:f>IF(COUNT(E6449:F6449)=2,F6449-E6449,"n.a.")</x:f>
        <x:v>0</x:v>
      </x:c>
      <x:c r="H6449" s="9" t="n">
        <x:f>IF(ISNUMBER('原始字段'!D6578),'原始字段'!D6578,"n.a.")</x:f>
        <x:v>4.2886</x:v>
      </x:c>
      <x:c r="I6449" s="9" t="n">
        <x:f>IF(COUNT(G6449:H6449)=2,G6449*H6449/100000000,"n.a.")</x:f>
        <x:v>0</x:v>
      </x:c>
      <x:c r="J6449" s="1" t="str">
        <x:v>日频齐全；折算事件未独立核实</x:v>
      </x:c>
    </x:row>
    <x:row r="6450" ht="25" customHeight="1">
      <x:c r="A6450" s="1" t="str">
        <x:v>中证500</x:v>
      </x:c>
      <x:c r="B6450" s="1" t="str">
        <x:v>510590.SH</x:v>
      </x:c>
      <x:c r="C6450" s="1" t="str">
        <x:v>平安中证500ETF</x:v>
      </x:c>
      <x:c r="D6450" s="7" t="d">
        <x:v>2026-09-03T00:00:00.000Z</x:v>
      </x:c>
      <x:c r="E6450" s="8" t="n">
        <x:f>IF(ISNUMBER('原始字段'!C6470),'原始字段'!C6470,"n.a.")</x:f>
        <x:v>116386100</x:v>
      </x:c>
      <x:c r="F6450" s="8" t="n">
        <x:f>IF(ISNUMBER('原始字段'!C6566),'原始字段'!C6566,"n.a.")</x:f>
        <x:v>116386100</x:v>
      </x:c>
      <x:c r="G6450" s="8" t="n">
        <x:f>IF(COUNT(E6450:F6450)=2,F6450-E6450,"n.a.")</x:f>
        <x:v>0</x:v>
      </x:c>
      <x:c r="H6450" s="9" t="n">
        <x:f>IF(ISNUMBER('原始字段'!D6566),'原始字段'!D6566,"n.a.")</x:f>
        <x:v>8.4571</x:v>
      </x:c>
      <x:c r="I6450" s="9" t="n">
        <x:f>IF(COUNT(G6450:H6450)=2,G6450*H6450/100000000,"n.a.")</x:f>
        <x:v>0</x:v>
      </x:c>
      <x:c r="J6450" s="1" t="str">
        <x:v>日频齐全；折算事件未独立核实</x:v>
      </x:c>
    </x:row>
    <x:row r="6451" ht="25" customHeight="1">
      <x:c r="A6451" s="1" t="str">
        <x:v>中证500</x:v>
      </x:c>
      <x:c r="B6451" s="1" t="str">
        <x:v>515190.SH</x:v>
      </x:c>
      <x:c r="C6451" s="1" t="str">
        <x:v>中银证券中证500ETF</x:v>
      </x:c>
      <x:c r="D6451" s="7" t="d">
        <x:v>2026-09-03T00:00:00.000Z</x:v>
      </x:c>
      <x:c r="E6451" s="8" t="n">
        <x:f>IF(ISNUMBER('原始字段'!C6475),'原始字段'!C6475,"n.a.")</x:f>
        <x:v>293466100</x:v>
      </x:c>
      <x:c r="F6451" s="8" t="n">
        <x:f>IF(ISNUMBER('原始字段'!C6571),'原始字段'!C6571,"n.a.")</x:f>
        <x:v>293466100</x:v>
      </x:c>
      <x:c r="G6451" s="8" t="n">
        <x:f>IF(COUNT(E6451:F6451)=2,F6451-E6451,"n.a.")</x:f>
        <x:v>0</x:v>
      </x:c>
      <x:c r="H6451" s="9" t="n">
        <x:f>IF(ISNUMBER('原始字段'!D6571),'原始字段'!D6571,"n.a.")</x:f>
        <x:v>1.6334</x:v>
      </x:c>
      <x:c r="I6451" s="9" t="n">
        <x:f>IF(COUNT(G6451:H6451)=2,G6451*H6451/100000000,"n.a.")</x:f>
        <x:v>0</x:v>
      </x:c>
      <x:c r="J6451" s="1" t="str">
        <x:v>日频齐全；折算事件未独立核实</x:v>
      </x:c>
    </x:row>
    <x:row r="6452" ht="25" customHeight="1">
      <x:c r="A6452" s="1" t="str">
        <x:v>中证500</x:v>
      </x:c>
      <x:c r="B6452" s="1" t="str">
        <x:v>159820.SZ</x:v>
      </x:c>
      <x:c r="C6452" s="1" t="str">
        <x:v>天弘中证500ETF</x:v>
      </x:c>
      <x:c r="D6452" s="7" t="d">
        <x:v>2026-09-03T00:00:00.000Z</x:v>
      </x:c>
      <x:c r="E6452" s="8" t="n">
        <x:f>IF(ISNUMBER('原始字段'!C6435),'原始字段'!C6435,"n.a.")</x:f>
        <x:v>1353908470</x:v>
      </x:c>
      <x:c r="F6452" s="8" t="n">
        <x:f>IF(ISNUMBER('原始字段'!C6531),'原始字段'!C6531,"n.a.")</x:f>
        <x:v>1353908470</x:v>
      </x:c>
      <x:c r="G6452" s="8" t="n">
        <x:f>IF(COUNT(E6452:F6452)=2,F6452-E6452,"n.a.")</x:f>
        <x:v>0</x:v>
      </x:c>
      <x:c r="H6452" s="9" t="n">
        <x:f>IF(ISNUMBER('原始字段'!D6531),'原始字段'!D6531,"n.a.")</x:f>
        <x:v>1.3506</x:v>
      </x:c>
      <x:c r="I6452" s="9" t="n">
        <x:f>IF(COUNT(G6452:H6452)=2,G6452*H6452/100000000,"n.a.")</x:f>
        <x:v>0</x:v>
      </x:c>
      <x:c r="J6452" s="1" t="str">
        <x:v>日频齐全；折算事件未独立核实</x:v>
      </x:c>
    </x:row>
    <x:row r="6453" ht="25" customHeight="1">
      <x:c r="A6453" s="1" t="str">
        <x:v>中证500</x:v>
      </x:c>
      <x:c r="B6453" s="1" t="str">
        <x:v>159337.SZ</x:v>
      </x:c>
      <x:c r="C6453" s="1" t="str">
        <x:v>东财中证500ETF</x:v>
      </x:c>
      <x:c r="D6453" s="7" t="d">
        <x:v>2026-09-03T00:00:00.000Z</x:v>
      </x:c>
      <x:c r="E6453" s="8" t="n">
        <x:f>IF(ISNUMBER('原始字段'!C6422),'原始字段'!C6422,"n.a.")</x:f>
        <x:v>277710611</x:v>
      </x:c>
      <x:c r="F6453" s="8" t="n">
        <x:f>IF(ISNUMBER('原始字段'!C6518),'原始字段'!C6518,"n.a.")</x:f>
        <x:v>277710611</x:v>
      </x:c>
      <x:c r="G6453" s="8" t="n">
        <x:f>IF(COUNT(E6453:F6453)=2,F6453-E6453,"n.a.")</x:f>
        <x:v>0</x:v>
      </x:c>
      <x:c r="H6453" s="9" t="n">
        <x:f>IF(ISNUMBER('原始字段'!D6518),'原始字段'!D6518,"n.a.")</x:f>
        <x:v>1.7797</x:v>
      </x:c>
      <x:c r="I6453" s="9" t="n">
        <x:f>IF(COUNT(G6453:H6453)=2,G6453*H6453/100000000,"n.a.")</x:f>
        <x:v>0</x:v>
      </x:c>
      <x:c r="J6453" s="1" t="str">
        <x:v>日频齐全；折算事件未独立核实</x:v>
      </x:c>
    </x:row>
    <x:row r="6454" ht="25" customHeight="1">
      <x:c r="A6454" s="1" t="str">
        <x:v>中证500</x:v>
      </x:c>
      <x:c r="B6454" s="1" t="str">
        <x:v>510500.SH</x:v>
      </x:c>
      <x:c r="C6454" s="1" t="str">
        <x:v>南方中证500ETF</x:v>
      </x:c>
      <x:c r="D6454" s="7" t="d">
        <x:v>2026-09-03T00:00:00.000Z</x:v>
      </x:c>
      <x:c r="E6454" s="8" t="n">
        <x:f>IF(ISNUMBER('原始字段'!C6463),'原始字段'!C6463,"n.a.")</x:f>
        <x:v>5063368600</x:v>
      </x:c>
      <x:c r="F6454" s="8" t="n">
        <x:f>IF(ISNUMBER('原始字段'!C6559),'原始字段'!C6559,"n.a.")</x:f>
        <x:v>5059368600</x:v>
      </x:c>
      <x:c r="G6454" s="8" t="n">
        <x:f>IF(COUNT(E6454:F6454)=2,F6454-E6454,"n.a.")</x:f>
        <x:v>-4000000</x:v>
      </x:c>
      <x:c r="H6454" s="9" t="n">
        <x:f>IF(ISNUMBER('原始字段'!D6559),'原始字段'!D6559,"n.a.")</x:f>
        <x:v>7.7768</x:v>
      </x:c>
      <x:c r="I6454" s="9" t="n">
        <x:f>IF(COUNT(G6454:H6454)=2,G6454*H6454/100000000,"n.a.")</x:f>
        <x:v>-0.311072</x:v>
      </x:c>
      <x:c r="J6454" s="1" t="str">
        <x:v>日频齐全；折算事件未独立核实</x:v>
      </x:c>
    </x:row>
    <x:row r="6455" ht="25" customHeight="1">
      <x:c r="A6455" s="1" t="str">
        <x:v>中证500</x:v>
      </x:c>
      <x:c r="B6455" s="1" t="str">
        <x:v>159968.SZ</x:v>
      </x:c>
      <x:c r="C6455" s="1" t="str">
        <x:v>博时中证500ETF</x:v>
      </x:c>
      <x:c r="D6455" s="7" t="d">
        <x:v>2026-09-03T00:00:00.000Z</x:v>
      </x:c>
      <x:c r="E6455" s="8" t="n">
        <x:f>IF(ISNUMBER('原始字段'!C6450),'原始字段'!C6450,"n.a.")</x:f>
        <x:v>63695098</x:v>
      </x:c>
      <x:c r="F6455" s="8" t="n">
        <x:f>IF(ISNUMBER('原始字段'!C6546),'原始字段'!C6546,"n.a.")</x:f>
        <x:v>63695098</x:v>
      </x:c>
      <x:c r="G6455" s="8" t="n">
        <x:f>IF(COUNT(E6455:F6455)=2,F6455-E6455,"n.a.")</x:f>
        <x:v>0</x:v>
      </x:c>
      <x:c r="H6455" s="9" t="n">
        <x:f>IF(ISNUMBER('原始字段'!D6546),'原始字段'!D6546,"n.a.")</x:f>
        <x:v>10.1859</x:v>
      </x:c>
      <x:c r="I6455" s="9" t="n">
        <x:f>IF(COUNT(G6455:H6455)=2,G6455*H6455/100000000,"n.a.")</x:f>
        <x:v>0</x:v>
      </x:c>
      <x:c r="J6455" s="1" t="str">
        <x:v>日频齐全；折算事件未独立核实</x:v>
      </x:c>
    </x:row>
    <x:row r="6456" ht="25" customHeight="1">
      <x:c r="A6456" s="1" t="str">
        <x:v>中证500</x:v>
      </x:c>
      <x:c r="B6456" s="1" t="str">
        <x:v>561350.SH</x:v>
      </x:c>
      <x:c r="C6456" s="1" t="str">
        <x:v>国泰中证500ETF</x:v>
      </x:c>
      <x:c r="D6456" s="7" t="d">
        <x:v>2026-09-03T00:00:00.000Z</x:v>
      </x:c>
      <x:c r="E6456" s="8" t="n">
        <x:f>IF(ISNUMBER('原始字段'!C6489),'原始字段'!C6489,"n.a.")</x:f>
        <x:v>88700000</x:v>
      </x:c>
      <x:c r="F6456" s="8" t="n">
        <x:f>IF(ISNUMBER('原始字段'!C6585),'原始字段'!C6585,"n.a.")</x:f>
        <x:v>88700000</x:v>
      </x:c>
      <x:c r="G6456" s="8" t="n">
        <x:f>IF(COUNT(E6456:F6456)=2,F6456-E6456,"n.a.")</x:f>
        <x:v>0</x:v>
      </x:c>
      <x:c r="H6456" s="9" t="n">
        <x:f>IF(ISNUMBER('原始字段'!D6585),'原始字段'!D6585,"n.a.")</x:f>
        <x:v>1.2345</x:v>
      </x:c>
      <x:c r="I6456" s="9" t="n">
        <x:f>IF(COUNT(G6456:H6456)=2,G6456*H6456/100000000,"n.a.")</x:f>
        <x:v>0</x:v>
      </x:c>
      <x:c r="J6456" s="1" t="str">
        <x:v>日频齐全；折算事件未独立核实</x:v>
      </x:c>
    </x:row>
    <x:row r="6457" ht="25" customHeight="1">
      <x:c r="A6457" s="1" t="str">
        <x:v>中证500</x:v>
      </x:c>
      <x:c r="B6457" s="1" t="str">
        <x:v>512500.SH</x:v>
      </x:c>
      <x:c r="C6457" s="1" t="str">
        <x:v>华夏中证500ETF</x:v>
      </x:c>
      <x:c r="D6457" s="7" t="d">
        <x:v>2026-09-03T00:00:00.000Z</x:v>
      </x:c>
      <x:c r="E6457" s="8" t="n">
        <x:f>IF(ISNUMBER('原始字段'!C6472),'原始字段'!C6472,"n.a.")</x:f>
        <x:v>1744808800</x:v>
      </x:c>
      <x:c r="F6457" s="8" t="n">
        <x:f>IF(ISNUMBER('原始字段'!C6568),'原始字段'!C6568,"n.a.")</x:f>
        <x:v>1732008800</x:v>
      </x:c>
      <x:c r="G6457" s="8" t="n">
        <x:f>IF(COUNT(E6457:F6457)=2,F6457-E6457,"n.a.")</x:f>
        <x:v>-12800000</x:v>
      </x:c>
      <x:c r="H6457" s="9" t="n">
        <x:f>IF(ISNUMBER('原始字段'!D6568),'原始字段'!D6568,"n.a.")</x:f>
        <x:v>4.4003</x:v>
      </x:c>
      <x:c r="I6457" s="9" t="n">
        <x:f>IF(COUNT(G6457:H6457)=2,G6457*H6457/100000000,"n.a.")</x:f>
        <x:v>-0.5632383999999999</x:v>
      </x:c>
      <x:c r="J6457" s="1" t="str">
        <x:v>日频齐全；折算事件未独立核实</x:v>
      </x:c>
    </x:row>
    <x:row r="6458" ht="25" customHeight="1">
      <x:c r="A6458" s="1" t="str">
        <x:v>中证500</x:v>
      </x:c>
      <x:c r="B6458" s="1" t="str">
        <x:v>510550.SH</x:v>
      </x:c>
      <x:c r="C6458" s="1" t="str">
        <x:v>方正富邦中证500ETF</x:v>
      </x:c>
      <x:c r="D6458" s="7" t="d">
        <x:v>2026-09-03T00:00:00.000Z</x:v>
      </x:c>
      <x:c r="E6458" s="8" t="n">
        <x:f>IF(ISNUMBER('原始字段'!C6466),'原始字段'!C6466,"n.a.")</x:f>
        <x:v>23743300</x:v>
      </x:c>
      <x:c r="F6458" s="8" t="n">
        <x:f>IF(ISNUMBER('原始字段'!C6562),'原始字段'!C6562,"n.a.")</x:f>
        <x:v>23743300</x:v>
      </x:c>
      <x:c r="G6458" s="8" t="n">
        <x:f>IF(COUNT(E6458:F6458)=2,F6458-E6458,"n.a.")</x:f>
        <x:v>0</x:v>
      </x:c>
      <x:c r="H6458" s="9" t="n">
        <x:f>IF(ISNUMBER('原始字段'!D6562),'原始字段'!D6562,"n.a.")</x:f>
        <x:v>1.998</x:v>
      </x:c>
      <x:c r="I6458" s="9" t="n">
        <x:f>IF(COUNT(G6458:H6458)=2,G6458*H6458/100000000,"n.a.")</x:f>
        <x:v>0</x:v>
      </x:c>
      <x:c r="J6458" s="1" t="str">
        <x:v>日频齐全；折算事件未独立核实</x:v>
      </x:c>
    </x:row>
    <x:row r="6459" ht="25" customHeight="1">
      <x:c r="A6459" s="1" t="str">
        <x:v>中证500</x:v>
      </x:c>
      <x:c r="B6459" s="1" t="str">
        <x:v>510510.SH</x:v>
      </x:c>
      <x:c r="C6459" s="1" t="str">
        <x:v>广发中证500ETF</x:v>
      </x:c>
      <x:c r="D6459" s="7" t="d">
        <x:v>2026-09-03T00:00:00.000Z</x:v>
      </x:c>
      <x:c r="E6459" s="8" t="n">
        <x:f>IF(ISNUMBER('原始字段'!C6464),'原始字段'!C6464,"n.a.")</x:f>
        <x:v>849038300</x:v>
      </x:c>
      <x:c r="F6459" s="8" t="n">
        <x:f>IF(ISNUMBER('原始字段'!C6560),'原始字段'!C6560,"n.a.")</x:f>
        <x:v>847038300</x:v>
      </x:c>
      <x:c r="G6459" s="8" t="n">
        <x:f>IF(COUNT(E6459:F6459)=2,F6459-E6459,"n.a.")</x:f>
        <x:v>-2000000</x:v>
      </x:c>
      <x:c r="H6459" s="9" t="n">
        <x:f>IF(ISNUMBER('原始字段'!D6560),'原始字段'!D6560,"n.a.")</x:f>
        <x:v>2.5237</x:v>
      </x:c>
      <x:c r="I6459" s="9" t="n">
        <x:f>IF(COUNT(G6459:H6459)=2,G6459*H6459/100000000,"n.a.")</x:f>
        <x:v>-0.050474</x:v>
      </x:c>
      <x:c r="J6459" s="1" t="str">
        <x:v>日频齐全；折算事件未独立核实</x:v>
      </x:c>
    </x:row>
    <x:row r="6460" ht="25" customHeight="1">
      <x:c r="A6460" s="1" t="str">
        <x:v>中证500</x:v>
      </x:c>
      <x:c r="B6460" s="1" t="str">
        <x:v>515550.SH</x:v>
      </x:c>
      <x:c r="C6460" s="1" t="str">
        <x:v>国联中证500ETF</x:v>
      </x:c>
      <x:c r="D6460" s="7" t="d">
        <x:v>2026-09-03T00:00:00.000Z</x:v>
      </x:c>
      <x:c r="E6460" s="8" t="n">
        <x:f>IF(ISNUMBER('原始字段'!C6483),'原始字段'!C6483,"n.a.")</x:f>
        <x:v>20345700</x:v>
      </x:c>
      <x:c r="F6460" s="8" t="n">
        <x:f>IF(ISNUMBER('原始字段'!C6579),'原始字段'!C6579,"n.a.")</x:f>
        <x:v>20345700</x:v>
      </x:c>
      <x:c r="G6460" s="8" t="n">
        <x:f>IF(COUNT(E6460:F6460)=2,F6460-E6460,"n.a.")</x:f>
        <x:v>0</x:v>
      </x:c>
      <x:c r="H6460" s="9" t="n">
        <x:f>IF(ISNUMBER('原始字段'!D6579),'原始字段'!D6579,"n.a.")</x:f>
        <x:v>1.7469</x:v>
      </x:c>
      <x:c r="I6460" s="9" t="n">
        <x:f>IF(COUNT(G6460:H6460)=2,G6460*H6460/100000000,"n.a.")</x:f>
        <x:v>0</x:v>
      </x:c>
      <x:c r="J6460" s="1" t="str">
        <x:v>日频齐全；折算事件未独立核实</x:v>
      </x:c>
    </x:row>
    <x:row r="6461" ht="25" customHeight="1">
      <x:c r="A6461" s="1" t="str">
        <x:v>中证500</x:v>
      </x:c>
      <x:c r="B6461" s="1" t="str">
        <x:v>159500.SZ</x:v>
      </x:c>
      <x:c r="C6461" s="1" t="str">
        <x:v>富国中证500ETF</x:v>
      </x:c>
      <x:c r="D6461" s="7" t="d">
        <x:v>2026-09-03T00:00:00.000Z</x:v>
      </x:c>
      <x:c r="E6461" s="8" t="n">
        <x:f>IF(ISNUMBER('原始字段'!C6424),'原始字段'!C6424,"n.a.")</x:f>
        <x:v>210538865</x:v>
      </x:c>
      <x:c r="F6461" s="8" t="n">
        <x:f>IF(ISNUMBER('原始字段'!C6520),'原始字段'!C6520,"n.a.")</x:f>
        <x:v>210538865</x:v>
      </x:c>
      <x:c r="G6461" s="8" t="n">
        <x:f>IF(COUNT(E6461:F6461)=2,F6461-E6461,"n.a.")</x:f>
        <x:v>0</x:v>
      </x:c>
      <x:c r="H6461" s="9" t="n">
        <x:f>IF(ISNUMBER('原始字段'!D6520),'原始字段'!D6520,"n.a.")</x:f>
        <x:v>1.1668</x:v>
      </x:c>
      <x:c r="I6461" s="9" t="n">
        <x:f>IF(COUNT(G6461:H6461)=2,G6461*H6461/100000000,"n.a.")</x:f>
        <x:v>0</x:v>
      </x:c>
      <x:c r="J6461" s="1" t="str">
        <x:v>日频齐全；折算事件未独立核实</x:v>
      </x:c>
    </x:row>
    <x:row r="6462" ht="25" customHeight="1">
      <x:c r="A6462" s="1" t="str">
        <x:v>中证500</x:v>
      </x:c>
      <x:c r="B6462" s="1" t="str">
        <x:v>512510.SH</x:v>
      </x:c>
      <x:c r="C6462" s="1" t="str">
        <x:v>华泰柏瑞中证500ETF</x:v>
      </x:c>
      <x:c r="D6462" s="7" t="d">
        <x:v>2026-09-03T00:00:00.000Z</x:v>
      </x:c>
      <x:c r="E6462" s="8" t="n">
        <x:f>IF(ISNUMBER('原始字段'!C6473),'原始字段'!C6473,"n.a.")</x:f>
        <x:v>430429800</x:v>
      </x:c>
      <x:c r="F6462" s="8" t="n">
        <x:f>IF(ISNUMBER('原始字段'!C6569),'原始字段'!C6569,"n.a.")</x:f>
        <x:v>430429800</x:v>
      </x:c>
      <x:c r="G6462" s="8" t="n">
        <x:f>IF(COUNT(E6462:F6462)=2,F6462-E6462,"n.a.")</x:f>
        <x:v>0</x:v>
      </x:c>
      <x:c r="H6462" s="9" t="n">
        <x:f>IF(ISNUMBER('原始字段'!D6569),'原始字段'!D6569,"n.a.")</x:f>
        <x:v>2.3353</x:v>
      </x:c>
      <x:c r="I6462" s="9" t="n">
        <x:f>IF(COUNT(G6462:H6462)=2,G6462*H6462/100000000,"n.a.")</x:f>
        <x:v>0</x:v>
      </x:c>
      <x:c r="J6462" s="1" t="str">
        <x:v>日频齐全；折算事件未独立核实</x:v>
      </x:c>
    </x:row>
    <x:row r="6463" ht="25" customHeight="1">
      <x:c r="A6463" s="1" t="str">
        <x:v>中证500</x:v>
      </x:c>
      <x:c r="B6463" s="1" t="str">
        <x:v>510570.SH</x:v>
      </x:c>
      <x:c r="C6463" s="1" t="str">
        <x:v>兴业中证500ETF</x:v>
      </x:c>
      <x:c r="D6463" s="7" t="d">
        <x:v>2026-09-03T00:00:00.000Z</x:v>
      </x:c>
      <x:c r="E6463" s="8" t="n">
        <x:f>IF(ISNUMBER('原始字段'!C6468),'原始字段'!C6468,"n.a.")</x:f>
        <x:v>43060600</x:v>
      </x:c>
      <x:c r="F6463" s="8" t="n">
        <x:f>IF(ISNUMBER('原始字段'!C6564),'原始字段'!C6564,"n.a.")</x:f>
        <x:v>48060600</x:v>
      </x:c>
      <x:c r="G6463" s="8" t="n">
        <x:f>IF(COUNT(E6463:F6463)=2,F6463-E6463,"n.a.")</x:f>
        <x:v>5000000</x:v>
      </x:c>
      <x:c r="H6463" s="9" t="n">
        <x:f>IF(ISNUMBER('原始字段'!D6564),'原始字段'!D6564,"n.a.")</x:f>
        <x:v>1.2233</x:v>
      </x:c>
      <x:c r="I6463" s="9" t="n">
        <x:f>IF(COUNT(G6463:H6463)=2,G6463*H6463/100000000,"n.a.")</x:f>
        <x:v>0.061165</x:v>
      </x:c>
      <x:c r="J6463" s="1" t="str">
        <x:v>日频齐全；折算事件未独立核实</x:v>
      </x:c>
    </x:row>
    <x:row r="6464" ht="25" customHeight="1">
      <x:c r="A6464" s="1" t="str">
        <x:v>中证500</x:v>
      </x:c>
      <x:c r="B6464" s="1" t="str">
        <x:v>510560.SH</x:v>
      </x:c>
      <x:c r="C6464" s="1" t="str">
        <x:v>国寿安保中证500ETF</x:v>
      </x:c>
      <x:c r="D6464" s="7" t="d">
        <x:v>2026-09-03T00:00:00.000Z</x:v>
      </x:c>
      <x:c r="E6464" s="8" t="n">
        <x:f>IF(ISNUMBER('原始字段'!C6467),'原始字段'!C6467,"n.a.")</x:f>
        <x:v>52318700</x:v>
      </x:c>
      <x:c r="F6464" s="8" t="n">
        <x:f>IF(ISNUMBER('原始字段'!C6563),'原始字段'!C6563,"n.a.")</x:f>
        <x:v>52318700</x:v>
      </x:c>
      <x:c r="G6464" s="8" t="n">
        <x:f>IF(COUNT(E6464:F6464)=2,F6464-E6464,"n.a.")</x:f>
        <x:v>0</x:v>
      </x:c>
      <x:c r="H6464" s="9" t="n">
        <x:f>IF(ISNUMBER('原始字段'!D6563),'原始字段'!D6563,"n.a.")</x:f>
        <x:v>1.9517</x:v>
      </x:c>
      <x:c r="I6464" s="9" t="n">
        <x:f>IF(COUNT(G6464:H6464)=2,G6464*H6464/100000000,"n.a.")</x:f>
        <x:v>0</x:v>
      </x:c>
      <x:c r="J6464" s="1" t="str">
        <x:v>日频齐全；折算事件未独立核实</x:v>
      </x:c>
    </x:row>
    <x:row r="6465" ht="25" customHeight="1">
      <x:c r="A6465" s="1" t="str">
        <x:v>中证500</x:v>
      </x:c>
      <x:c r="B6465" s="1" t="str">
        <x:v>159982.SZ</x:v>
      </x:c>
      <x:c r="C6465" s="1" t="str">
        <x:v>鹏华中证500ETF</x:v>
      </x:c>
      <x:c r="D6465" s="7" t="d">
        <x:v>2026-09-03T00:00:00.000Z</x:v>
      </x:c>
      <x:c r="E6465" s="8" t="n">
        <x:f>IF(ISNUMBER('原始字段'!C6453),'原始字段'!C6453,"n.a.")</x:f>
        <x:v>202211253</x:v>
      </x:c>
      <x:c r="F6465" s="8" t="n">
        <x:f>IF(ISNUMBER('原始字段'!C6549),'原始字段'!C6549,"n.a.")</x:f>
        <x:v>202211253</x:v>
      </x:c>
      <x:c r="G6465" s="8" t="n">
        <x:f>IF(COUNT(E6465:F6465)=2,F6465-E6465,"n.a.")</x:f>
        <x:v>0</x:v>
      </x:c>
      <x:c r="H6465" s="9" t="n">
        <x:f>IF(ISNUMBER('原始字段'!D6549),'原始字段'!D6549,"n.a.")</x:f>
        <x:v>2.0926</x:v>
      </x:c>
      <x:c r="I6465" s="9" t="n">
        <x:f>IF(COUNT(G6465:H6465)=2,G6465*H6465/100000000,"n.a.")</x:f>
        <x:v>0</x:v>
      </x:c>
      <x:c r="J6465" s="1" t="str">
        <x:v>日频齐全；折算事件未独立核实</x:v>
      </x:c>
    </x:row>
    <x:row r="6466" ht="25" customHeight="1">
      <x:c r="A6466" s="1" t="str">
        <x:v>中证1000</x:v>
      </x:c>
      <x:c r="B6466" s="1" t="str">
        <x:v>560010.SH</x:v>
      </x:c>
      <x:c r="C6466" s="1" t="str">
        <x:v>广发中证1000ETF</x:v>
      </x:c>
      <x:c r="D6466" s="7" t="d">
        <x:v>2026-09-03T00:00:00.000Z</x:v>
      </x:c>
      <x:c r="E6466" s="8" t="n">
        <x:f>IF(ISNUMBER('原始字段'!C6486),'原始字段'!C6486,"n.a.")</x:f>
        <x:v>1828621700</x:v>
      </x:c>
      <x:c r="F6466" s="8" t="n">
        <x:f>IF(ISNUMBER('原始字段'!C6582),'原始字段'!C6582,"n.a.")</x:f>
        <x:v>1846621700</x:v>
      </x:c>
      <x:c r="G6466" s="8" t="n">
        <x:f>IF(COUNT(E6466:F6466)=2,F6466-E6466,"n.a.")</x:f>
        <x:v>18000000</x:v>
      </x:c>
      <x:c r="H6466" s="9" t="n">
        <x:f>IF(ISNUMBER('原始字段'!D6582),'原始字段'!D6582,"n.a.")</x:f>
        <x:v>3.1628</x:v>
      </x:c>
      <x:c r="I6466" s="9" t="n">
        <x:f>IF(COUNT(G6466:H6466)=2,G6466*H6466/100000000,"n.a.")</x:f>
        <x:v>0.569304</x:v>
      </x:c>
      <x:c r="J6466" s="1" t="str">
        <x:v>日频齐全；折算事件未独立核实</x:v>
      </x:c>
    </x:row>
    <x:row r="6467" ht="25" customHeight="1">
      <x:c r="A6467" s="1" t="str">
        <x:v>中证1000</x:v>
      </x:c>
      <x:c r="B6467" s="1" t="str">
        <x:v>159845.SZ</x:v>
      </x:c>
      <x:c r="C6467" s="1" t="str">
        <x:v>华夏中证1000ETF</x:v>
      </x:c>
      <x:c r="D6467" s="7" t="d">
        <x:v>2026-09-03T00:00:00.000Z</x:v>
      </x:c>
      <x:c r="E6467" s="8" t="n">
        <x:f>IF(ISNUMBER('原始字段'!C6437),'原始字段'!C6437,"n.a.")</x:f>
        <x:v>1896425606</x:v>
      </x:c>
      <x:c r="F6467" s="8" t="n">
        <x:f>IF(ISNUMBER('原始字段'!C6533),'原始字段'!C6533,"n.a.")</x:f>
        <x:v>1965425606</x:v>
      </x:c>
      <x:c r="G6467" s="8" t="n">
        <x:f>IF(COUNT(E6467:F6467)=2,F6467-E6467,"n.a.")</x:f>
        <x:v>69000000</x:v>
      </x:c>
      <x:c r="H6467" s="9" t="n">
        <x:f>IF(ISNUMBER('原始字段'!D6533),'原始字段'!D6533,"n.a.")</x:f>
        <x:v>3.1656</x:v>
      </x:c>
      <x:c r="I6467" s="9" t="n">
        <x:f>IF(COUNT(G6467:H6467)=2,G6467*H6467/100000000,"n.a.")</x:f>
        <x:v>2.184264</x:v>
      </x:c>
      <x:c r="J6467" s="1" t="str">
        <x:v>日频齐全；折算事件未独立核实</x:v>
      </x:c>
    </x:row>
    <x:row r="6468" ht="25" customHeight="1">
      <x:c r="A6468" s="1" t="str">
        <x:v>中证1000</x:v>
      </x:c>
      <x:c r="B6468" s="1" t="str">
        <x:v>159633.SZ</x:v>
      </x:c>
      <x:c r="C6468" s="1" t="str">
        <x:v>易方达中证1000ETF</x:v>
      </x:c>
      <x:c r="D6468" s="7" t="d">
        <x:v>2026-09-03T00:00:00.000Z</x:v>
      </x:c>
      <x:c r="E6468" s="8" t="n">
        <x:f>IF(ISNUMBER('原始字段'!C6431),'原始字段'!C6431,"n.a.")</x:f>
        <x:v>976162658</x:v>
      </x:c>
      <x:c r="F6468" s="8" t="n">
        <x:f>IF(ISNUMBER('原始字段'!C6527),'原始字段'!C6527,"n.a.")</x:f>
        <x:v>982162658</x:v>
      </x:c>
      <x:c r="G6468" s="8" t="n">
        <x:f>IF(COUNT(E6468:F6468)=2,F6468-E6468,"n.a.")</x:f>
        <x:v>6000000</x:v>
      </x:c>
      <x:c r="H6468" s="9" t="n">
        <x:f>IF(ISNUMBER('原始字段'!D6527),'原始字段'!D6527,"n.a.")</x:f>
        <x:v>3.2518</x:v>
      </x:c>
      <x:c r="I6468" s="9" t="n">
        <x:f>IF(COUNT(G6468:H6468)=2,G6468*H6468/100000000,"n.a.")</x:f>
        <x:v>0.195108</x:v>
      </x:c>
      <x:c r="J6468" s="1" t="str">
        <x:v>日频齐全；折算事件未独立核实</x:v>
      </x:c>
    </x:row>
    <x:row r="6469" ht="25" customHeight="1">
      <x:c r="A6469" s="1" t="str">
        <x:v>中证1000</x:v>
      </x:c>
      <x:c r="B6469" s="1" t="str">
        <x:v>159629.SZ</x:v>
      </x:c>
      <x:c r="C6469" s="1" t="str">
        <x:v>富国中证1000ETF</x:v>
      </x:c>
      <x:c r="D6469" s="7" t="d">
        <x:v>2026-09-03T00:00:00.000Z</x:v>
      </x:c>
      <x:c r="E6469" s="8" t="n">
        <x:f>IF(ISNUMBER('原始字段'!C6430),'原始字段'!C6430,"n.a.")</x:f>
        <x:v>825252663</x:v>
      </x:c>
      <x:c r="F6469" s="8" t="n">
        <x:f>IF(ISNUMBER('原始字段'!C6526),'原始字段'!C6526,"n.a.")</x:f>
        <x:v>829252663</x:v>
      </x:c>
      <x:c r="G6469" s="8" t="n">
        <x:f>IF(COUNT(E6469:F6469)=2,F6469-E6469,"n.a.")</x:f>
        <x:v>4000000</x:v>
      </x:c>
      <x:c r="H6469" s="9" t="n">
        <x:f>IF(ISNUMBER('原始字段'!D6526),'原始字段'!D6526,"n.a.")</x:f>
        <x:v>3.1769</x:v>
      </x:c>
      <x:c r="I6469" s="9" t="n">
        <x:f>IF(COUNT(G6469:H6469)=2,G6469*H6469/100000000,"n.a.")</x:f>
        <x:v>0.127076</x:v>
      </x:c>
      <x:c r="J6469" s="1" t="str">
        <x:v>日频齐全；折算事件未独立核实</x:v>
      </x:c>
    </x:row>
    <x:row r="6470" ht="25" customHeight="1">
      <x:c r="A6470" s="1" t="str">
        <x:v>中证1000</x:v>
      </x:c>
      <x:c r="B6470" s="1" t="str">
        <x:v>512100.SH</x:v>
      </x:c>
      <x:c r="C6470" s="1" t="str">
        <x:v>南方中证1000ETF</x:v>
      </x:c>
      <x:c r="D6470" s="7" t="d">
        <x:v>2026-09-03T00:00:00.000Z</x:v>
      </x:c>
      <x:c r="E6470" s="8" t="n">
        <x:f>IF(ISNUMBER('原始字段'!C6471),'原始字段'!C6471,"n.a.")</x:f>
        <x:v>6065217600</x:v>
      </x:c>
      <x:c r="F6470" s="8" t="n">
        <x:f>IF(ISNUMBER('原始字段'!C6567),'原始字段'!C6567,"n.a.")</x:f>
        <x:v>6111217600</x:v>
      </x:c>
      <x:c r="G6470" s="8" t="n">
        <x:f>IF(COUNT(E6470:F6470)=2,F6470-E6470,"n.a.")</x:f>
        <x:v>46000000</x:v>
      </x:c>
      <x:c r="H6470" s="9" t="n">
        <x:f>IF(ISNUMBER('原始字段'!D6567),'原始字段'!D6567,"n.a.")</x:f>
        <x:v>3.0842</x:v>
      </x:c>
      <x:c r="I6470" s="9" t="n">
        <x:f>IF(COUNT(G6470:H6470)=2,G6470*H6470/100000000,"n.a.")</x:f>
        <x:v>1.418732</x:v>
      </x:c>
      <x:c r="J6470" s="1" t="str">
        <x:v>日频齐全；折算事件未独立核实</x:v>
      </x:c>
    </x:row>
    <x:row r="6471" ht="25" customHeight="1">
      <x:c r="A6471" s="1" t="str">
        <x:v>中证1000</x:v>
      </x:c>
      <x:c r="B6471" s="1" t="str">
        <x:v>516300.SH</x:v>
      </x:c>
      <x:c r="C6471" s="1" t="str">
        <x:v>华泰柏瑞中证1000ETF</x:v>
      </x:c>
      <x:c r="D6471" s="7" t="d">
        <x:v>2026-09-03T00:00:00.000Z</x:v>
      </x:c>
      <x:c r="E6471" s="8" t="n">
        <x:f>IF(ISNUMBER('原始字段'!C6485),'原始字段'!C6485,"n.a.")</x:f>
        <x:v>39012600</x:v>
      </x:c>
      <x:c r="F6471" s="8" t="n">
        <x:f>IF(ISNUMBER('原始字段'!C6581),'原始字段'!C6581,"n.a.")</x:f>
        <x:v>39012600</x:v>
      </x:c>
      <x:c r="G6471" s="8" t="n">
        <x:f>IF(COUNT(E6471:F6471)=2,F6471-E6471,"n.a.")</x:f>
        <x:v>0</x:v>
      </x:c>
      <x:c r="H6471" s="9" t="n">
        <x:f>IF(ISNUMBER('原始字段'!D6581),'原始字段'!D6581,"n.a.")</x:f>
        <x:v>3.2021</x:v>
      </x:c>
      <x:c r="I6471" s="9" t="n">
        <x:f>IF(COUNT(G6471:H6471)=2,G6471*H6471/100000000,"n.a.")</x:f>
        <x:v>0</x:v>
      </x:c>
      <x:c r="J6471" s="1" t="str">
        <x:v>日频齐全；折算事件未独立核实</x:v>
      </x:c>
    </x:row>
    <x:row r="6472" ht="25" customHeight="1">
      <x:c r="A6472" s="1" t="str">
        <x:v>中证1000</x:v>
      </x:c>
      <x:c r="B6472" s="1" t="str">
        <x:v>560110.SH</x:v>
      </x:c>
      <x:c r="C6472" s="1" t="str">
        <x:v>汇添富中证1000ETF</x:v>
      </x:c>
      <x:c r="D6472" s="7" t="d">
        <x:v>2026-09-03T00:00:00.000Z</x:v>
      </x:c>
      <x:c r="E6472" s="8" t="n">
        <x:f>IF(ISNUMBER('原始字段'!C6487),'原始字段'!C6487,"n.a.")</x:f>
        <x:v>346903500</x:v>
      </x:c>
      <x:c r="F6472" s="8" t="n">
        <x:f>IF(ISNUMBER('原始字段'!C6583),'原始字段'!C6583,"n.a.")</x:f>
        <x:v>346903500</x:v>
      </x:c>
      <x:c r="G6472" s="8" t="n">
        <x:f>IF(COUNT(E6472:F6472)=2,F6472-E6472,"n.a.")</x:f>
        <x:v>0</x:v>
      </x:c>
      <x:c r="H6472" s="9" t="n">
        <x:f>IF(ISNUMBER('原始字段'!D6583),'原始字段'!D6583,"n.a.")</x:f>
        <x:v>1.1446</x:v>
      </x:c>
      <x:c r="I6472" s="9" t="n">
        <x:f>IF(COUNT(G6472:H6472)=2,G6472*H6472/100000000,"n.a.")</x:f>
        <x:v>0</x:v>
      </x:c>
      <x:c r="J6472" s="1" t="str">
        <x:v>日频齐全；折算事件未独立核实</x:v>
      </x:c>
    </x:row>
    <x:row r="6473" ht="25" customHeight="1">
      <x:c r="A6473" s="1" t="str">
        <x:v>中证2000</x:v>
      </x:c>
      <x:c r="B6473" s="1" t="str">
        <x:v>159535.SZ</x:v>
      </x:c>
      <x:c r="C6473" s="1" t="str">
        <x:v>嘉实中证2000ETF</x:v>
      </x:c>
      <x:c r="D6473" s="7" t="d">
        <x:v>2026-09-03T00:00:00.000Z</x:v>
      </x:c>
      <x:c r="E6473" s="8" t="n">
        <x:f>IF(ISNUMBER('原始字段'!C6428),'原始字段'!C6428,"n.a.")</x:f>
        <x:v>25981088</x:v>
      </x:c>
      <x:c r="F6473" s="8" t="n">
        <x:f>IF(ISNUMBER('原始字段'!C6524),'原始字段'!C6524,"n.a.")</x:f>
        <x:v>25981088</x:v>
      </x:c>
      <x:c r="G6473" s="8" t="n">
        <x:f>IF(COUNT(E6473:F6473)=2,F6473-E6473,"n.a.")</x:f>
        <x:v>0</x:v>
      </x:c>
      <x:c r="H6473" s="9" t="n">
        <x:f>IF(ISNUMBER('原始字段'!D6524),'原始字段'!D6524,"n.a.")</x:f>
        <x:v>1.5126</x:v>
      </x:c>
      <x:c r="I6473" s="9" t="n">
        <x:f>IF(COUNT(G6473:H6473)=2,G6473*H6473/100000000,"n.a.")</x:f>
        <x:v>0</x:v>
      </x:c>
      <x:c r="J6473" s="1" t="str">
        <x:v>日频齐全；折算事件未独立核实</x:v>
      </x:c>
    </x:row>
    <x:row r="6474" ht="25" customHeight="1">
      <x:c r="A6474" s="1" t="str">
        <x:v>中证2000</x:v>
      </x:c>
      <x:c r="B6474" s="1" t="str">
        <x:v>159536.SZ</x:v>
      </x:c>
      <x:c r="C6474" s="1" t="str">
        <x:v>汇添富中证2000ETF</x:v>
      </x:c>
      <x:c r="D6474" s="7" t="d">
        <x:v>2026-09-03T00:00:00.000Z</x:v>
      </x:c>
      <x:c r="E6474" s="8" t="n">
        <x:f>IF(ISNUMBER('原始字段'!C6429),'原始字段'!C6429,"n.a.")</x:f>
        <x:v>53261589</x:v>
      </x:c>
      <x:c r="F6474" s="8" t="n">
        <x:f>IF(ISNUMBER('原始字段'!C6525),'原始字段'!C6525,"n.a.")</x:f>
        <x:v>51261589</x:v>
      </x:c>
      <x:c r="G6474" s="8" t="n">
        <x:f>IF(COUNT(E6474:F6474)=2,F6474-E6474,"n.a.")</x:f>
        <x:v>-2000000</x:v>
      </x:c>
      <x:c r="H6474" s="9" t="n">
        <x:f>IF(ISNUMBER('原始字段'!D6525),'原始字段'!D6525,"n.a.")</x:f>
        <x:v>1.4061</x:v>
      </x:c>
      <x:c r="I6474" s="9" t="n">
        <x:f>IF(COUNT(G6474:H6474)=2,G6474*H6474/100000000,"n.a.")</x:f>
        <x:v>-0.028122</x:v>
      </x:c>
      <x:c r="J6474" s="1" t="str">
        <x:v>日频齐全；折算事件未独立核实</x:v>
      </x:c>
    </x:row>
    <x:row r="6475" ht="25" customHeight="1">
      <x:c r="A6475" s="1" t="str">
        <x:v>中证2000</x:v>
      </x:c>
      <x:c r="B6475" s="1" t="str">
        <x:v>159531.SZ</x:v>
      </x:c>
      <x:c r="C6475" s="1" t="str">
        <x:v>南方中证2000ETF</x:v>
      </x:c>
      <x:c r="D6475" s="7" t="d">
        <x:v>2026-09-03T00:00:00.000Z</x:v>
      </x:c>
      <x:c r="E6475" s="8" t="n">
        <x:f>IF(ISNUMBER('原始字段'!C6425),'原始字段'!C6425,"n.a.")</x:f>
        <x:v>1016608406</x:v>
      </x:c>
      <x:c r="F6475" s="8" t="n">
        <x:f>IF(ISNUMBER('原始字段'!C6521),'原始字段'!C6521,"n.a.")</x:f>
        <x:v>1000608406</x:v>
      </x:c>
      <x:c r="G6475" s="8" t="n">
        <x:f>IF(COUNT(E6475:F6475)=2,F6475-E6475,"n.a.")</x:f>
        <x:v>-16000000</x:v>
      </x:c>
      <x:c r="H6475" s="9" t="n">
        <x:f>IF(ISNUMBER('原始字段'!D6521),'原始字段'!D6521,"n.a.")</x:f>
        <x:v>1.4705</x:v>
      </x:c>
      <x:c r="I6475" s="9" t="n">
        <x:f>IF(COUNT(G6475:H6475)=2,G6475*H6475/100000000,"n.a.")</x:f>
        <x:v>-0.23528</x:v>
      </x:c>
      <x:c r="J6475" s="1" t="str">
        <x:v>日频齐全；折算事件未独立核实</x:v>
      </x:c>
    </x:row>
    <x:row r="6476" ht="25" customHeight="1">
      <x:c r="A6476" s="1" t="str">
        <x:v>中证2000</x:v>
      </x:c>
      <x:c r="B6476" s="1" t="str">
        <x:v>159532.SZ</x:v>
      </x:c>
      <x:c r="C6476" s="1" t="str">
        <x:v>易方达中证2000ETF</x:v>
      </x:c>
      <x:c r="D6476" s="7" t="d">
        <x:v>2026-09-03T00:00:00.000Z</x:v>
      </x:c>
      <x:c r="E6476" s="8" t="n">
        <x:f>IF(ISNUMBER('原始字段'!C6426),'原始字段'!C6426,"n.a.")</x:f>
        <x:v>159564791</x:v>
      </x:c>
      <x:c r="F6476" s="8" t="n">
        <x:f>IF(ISNUMBER('原始字段'!C6522),'原始字段'!C6522,"n.a.")</x:f>
        <x:v>159564791</x:v>
      </x:c>
      <x:c r="G6476" s="8" t="n">
        <x:f>IF(COUNT(E6476:F6476)=2,F6476-E6476,"n.a.")</x:f>
        <x:v>0</x:v>
      </x:c>
      <x:c r="H6476" s="9" t="n">
        <x:f>IF(ISNUMBER('原始字段'!D6522),'原始字段'!D6522,"n.a.")</x:f>
        <x:v>1.6615</x:v>
      </x:c>
      <x:c r="I6476" s="9" t="n">
        <x:f>IF(COUNT(G6476:H6476)=2,G6476*H6476/100000000,"n.a.")</x:f>
        <x:v>0</x:v>
      </x:c>
      <x:c r="J6476" s="1" t="str">
        <x:v>日频齐全；折算事件未独立核实</x:v>
      </x:c>
    </x:row>
    <x:row r="6477" ht="25" customHeight="1">
      <x:c r="A6477" s="1" t="str">
        <x:v>中证2000</x:v>
      </x:c>
      <x:c r="B6477" s="1" t="str">
        <x:v>159533.SZ</x:v>
      </x:c>
      <x:c r="C6477" s="1" t="str">
        <x:v>博时中证2000ETF</x:v>
      </x:c>
      <x:c r="D6477" s="7" t="d">
        <x:v>2026-09-03T00:00:00.000Z</x:v>
      </x:c>
      <x:c r="E6477" s="8" t="n">
        <x:f>IF(ISNUMBER('原始字段'!C6427),'原始字段'!C6427,"n.a.")</x:f>
        <x:v>13458785</x:v>
      </x:c>
      <x:c r="F6477" s="8" t="n">
        <x:f>IF(ISNUMBER('原始字段'!C6523),'原始字段'!C6523,"n.a.")</x:f>
        <x:v>13458785</x:v>
      </x:c>
      <x:c r="G6477" s="8" t="n">
        <x:f>IF(COUNT(E6477:F6477)=2,F6477-E6477,"n.a.")</x:f>
        <x:v>0</x:v>
      </x:c>
      <x:c r="H6477" s="9" t="n">
        <x:f>IF(ISNUMBER('原始字段'!D6523),'原始字段'!D6523,"n.a.")</x:f>
        <x:v>1.9537</x:v>
      </x:c>
      <x:c r="I6477" s="9" t="n">
        <x:f>IF(COUNT(G6477:H6477)=2,G6477*H6477/100000000,"n.a.")</x:f>
        <x:v>0</x:v>
      </x:c>
      <x:c r="J6477" s="1" t="str">
        <x:v>日频齐全；折算事件未独立核实</x:v>
      </x:c>
    </x:row>
    <x:row r="6478" ht="25" customHeight="1">
      <x:c r="A6478" s="1" t="str">
        <x:v>中证2000</x:v>
      </x:c>
      <x:c r="B6478" s="1" t="str">
        <x:v>561370.SH</x:v>
      </x:c>
      <x:c r="C6478" s="1" t="str">
        <x:v>国泰中证2000ETF</x:v>
      </x:c>
      <x:c r="D6478" s="7" t="d">
        <x:v>2026-09-03T00:00:00.000Z</x:v>
      </x:c>
      <x:c r="E6478" s="8" t="n">
        <x:f>IF(ISNUMBER('原始字段'!C6490),'原始字段'!C6490,"n.a.")</x:f>
        <x:v>32356000</x:v>
      </x:c>
      <x:c r="F6478" s="8" t="n">
        <x:f>IF(ISNUMBER('原始字段'!C6586),'原始字段'!C6586,"n.a.")</x:f>
        <x:v>32356000</x:v>
      </x:c>
      <x:c r="G6478" s="8" t="n">
        <x:f>IF(COUNT(E6478:F6478)=2,F6478-E6478,"n.a.")</x:f>
        <x:v>0</x:v>
      </x:c>
      <x:c r="H6478" s="9" t="n">
        <x:f>IF(ISNUMBER('原始字段'!D6586),'原始字段'!D6586,"n.a.")</x:f>
        <x:v>1.4339</x:v>
      </x:c>
      <x:c r="I6478" s="9" t="n">
        <x:f>IF(COUNT(G6478:H6478)=2,G6478*H6478/100000000,"n.a.")</x:f>
        <x:v>0</x:v>
      </x:c>
      <x:c r="J6478" s="1" t="str">
        <x:v>日频齐全；折算事件未独立核实</x:v>
      </x:c>
    </x:row>
    <x:row r="6479" ht="25" customHeight="1">
      <x:c r="A6479" s="1" t="str">
        <x:v>中证2000</x:v>
      </x:c>
      <x:c r="B6479" s="1" t="str">
        <x:v>563300.SH</x:v>
      </x:c>
      <x:c r="C6479" s="1" t="str">
        <x:v>华泰柏瑞中证2000ETF</x:v>
      </x:c>
      <x:c r="D6479" s="7" t="d">
        <x:v>2026-09-03T00:00:00.000Z</x:v>
      </x:c>
      <x:c r="E6479" s="8" t="n">
        <x:f>IF(ISNUMBER('原始字段'!C6494),'原始字段'!C6494,"n.a.")</x:f>
        <x:v>4473674000</x:v>
      </x:c>
      <x:c r="F6479" s="8" t="n">
        <x:f>IF(ISNUMBER('原始字段'!C6590),'原始字段'!C6590,"n.a.")</x:f>
        <x:v>4593674000</x:v>
      </x:c>
      <x:c r="G6479" s="8" t="n">
        <x:f>IF(COUNT(E6479:F6479)=2,F6479-E6479,"n.a.")</x:f>
        <x:v>120000000</x:v>
      </x:c>
      <x:c r="H6479" s="9" t="n">
        <x:f>IF(ISNUMBER('原始字段'!D6590),'原始字段'!D6590,"n.a.")</x:f>
        <x:v>1.4432</x:v>
      </x:c>
      <x:c r="I6479" s="9" t="n">
        <x:f>IF(COUNT(G6479:H6479)=2,G6479*H6479/100000000,"n.a.")</x:f>
        <x:v>1.73184</x:v>
      </x:c>
      <x:c r="J6479" s="1" t="str">
        <x:v>日频齐全；折算事件未独立核实</x:v>
      </x:c>
    </x:row>
    <x:row r="6480" ht="25" customHeight="1">
      <x:c r="A6480" s="1" t="str">
        <x:v>中证2000</x:v>
      </x:c>
      <x:c r="B6480" s="1" t="str">
        <x:v>562660.SH</x:v>
      </x:c>
      <x:c r="C6480" s="1" t="str">
        <x:v>华夏中证2000ETF</x:v>
      </x:c>
      <x:c r="D6480" s="7" t="d">
        <x:v>2026-09-03T00:00:00.000Z</x:v>
      </x:c>
      <x:c r="E6480" s="8" t="n">
        <x:f>IF(ISNUMBER('原始字段'!C6492),'原始字段'!C6492,"n.a.")</x:f>
        <x:v>372874000</x:v>
      </x:c>
      <x:c r="F6480" s="8" t="n">
        <x:f>IF(ISNUMBER('原始字段'!C6588),'原始字段'!C6588,"n.a.")</x:f>
        <x:v>366874000</x:v>
      </x:c>
      <x:c r="G6480" s="8" t="n">
        <x:f>IF(COUNT(E6480:F6480)=2,F6480-E6480,"n.a.")</x:f>
        <x:v>-6000000</x:v>
      </x:c>
      <x:c r="H6480" s="9" t="n">
        <x:f>IF(ISNUMBER('原始字段'!D6588),'原始字段'!D6588,"n.a.")</x:f>
        <x:v>1.8975</x:v>
      </x:c>
      <x:c r="I6480" s="9" t="n">
        <x:f>IF(COUNT(G6480:H6480)=2,G6480*H6480/100000000,"n.a.")</x:f>
        <x:v>-0.11385</x:v>
      </x:c>
      <x:c r="J6480" s="1" t="str">
        <x:v>日频齐全；折算事件未独立核实</x:v>
      </x:c>
    </x:row>
    <x:row r="6481" ht="25" customHeight="1">
      <x:c r="A6481" s="1" t="str">
        <x:v>中证2000</x:v>
      </x:c>
      <x:c r="B6481" s="1" t="str">
        <x:v>563200.SH</x:v>
      </x:c>
      <x:c r="C6481" s="1" t="str">
        <x:v>富国中证2000ETF</x:v>
      </x:c>
      <x:c r="D6481" s="7" t="d">
        <x:v>2026-09-03T00:00:00.000Z</x:v>
      </x:c>
      <x:c r="E6481" s="8" t="n">
        <x:f>IF(ISNUMBER('原始字段'!C6493),'原始字段'!C6493,"n.a.")</x:f>
        <x:v>51458800</x:v>
      </x:c>
      <x:c r="F6481" s="8" t="n">
        <x:f>IF(ISNUMBER('原始字段'!C6589),'原始字段'!C6589,"n.a.")</x:f>
        <x:v>51458800</x:v>
      </x:c>
      <x:c r="G6481" s="8" t="n">
        <x:f>IF(COUNT(E6481:F6481)=2,F6481-E6481,"n.a.")</x:f>
        <x:v>0</x:v>
      </x:c>
      <x:c r="H6481" s="9" t="n">
        <x:f>IF(ISNUMBER('原始字段'!D6589),'原始字段'!D6589,"n.a.")</x:f>
        <x:v>1.539</x:v>
      </x:c>
      <x:c r="I6481" s="9" t="n">
        <x:f>IF(COUNT(G6481:H6481)=2,G6481*H6481/100000000,"n.a.")</x:f>
        <x:v>0</x:v>
      </x:c>
      <x:c r="J6481" s="1" t="str">
        <x:v>日频齐全；折算事件未独立核实</x:v>
      </x:c>
    </x:row>
    <x:row r="6482" ht="25" customHeight="1">
      <x:c r="A6482" s="1" t="str">
        <x:v>中证2000</x:v>
      </x:c>
      <x:c r="B6482" s="1" t="str">
        <x:v>560220.SH</x:v>
      </x:c>
      <x:c r="C6482" s="1" t="str">
        <x:v>广发中证2000ETF</x:v>
      </x:c>
      <x:c r="D6482" s="7" t="d">
        <x:v>2026-09-03T00:00:00.000Z</x:v>
      </x:c>
      <x:c r="E6482" s="8" t="n">
        <x:f>IF(ISNUMBER('原始字段'!C6488),'原始字段'!C6488,"n.a.")</x:f>
        <x:v>60717000</x:v>
      </x:c>
      <x:c r="F6482" s="8" t="n">
        <x:f>IF(ISNUMBER('原始字段'!C6584),'原始字段'!C6584,"n.a.")</x:f>
        <x:v>60717000</x:v>
      </x:c>
      <x:c r="G6482" s="8" t="n">
        <x:f>IF(COUNT(E6482:F6482)=2,F6482-E6482,"n.a.")</x:f>
        <x:v>0</x:v>
      </x:c>
      <x:c r="H6482" s="9" t="n">
        <x:f>IF(ISNUMBER('原始字段'!D6584),'原始字段'!D6584,"n.a.")</x:f>
        <x:v>1.4404</x:v>
      </x:c>
      <x:c r="I6482" s="9" t="n">
        <x:f>IF(COUNT(G6482:H6482)=2,G6482*H6482/100000000,"n.a.")</x:f>
        <x:v>0</x:v>
      </x:c>
      <x:c r="J6482" s="1" t="str">
        <x:v>日频齐全；折算事件未独立核实</x:v>
      </x:c>
    </x:row>
    <x:row r="6483" ht="25" customHeight="1">
      <x:c r="A6483" s="1" t="str">
        <x:v>创业板指</x:v>
      </x:c>
      <x:c r="B6483" s="1" t="str">
        <x:v>159810.SZ</x:v>
      </x:c>
      <x:c r="C6483" s="1" t="str">
        <x:v>浦银创业板ETF</x:v>
      </x:c>
      <x:c r="D6483" s="7" t="d">
        <x:v>2026-09-03T00:00:00.000Z</x:v>
      </x:c>
      <x:c r="E6483" s="8" t="n">
        <x:f>IF(ISNUMBER('原始字段'!C6434),'原始字段'!C6434,"n.a.")</x:f>
        <x:v>57475458</x:v>
      </x:c>
      <x:c r="F6483" s="8" t="n">
        <x:f>IF(ISNUMBER('原始字段'!C6530),'原始字段'!C6530,"n.a.")</x:f>
        <x:v>57475458</x:v>
      </x:c>
      <x:c r="G6483" s="8" t="n">
        <x:f>IF(COUNT(E6483:F6483)=2,F6483-E6483,"n.a.")</x:f>
        <x:v>0</x:v>
      </x:c>
      <x:c r="H6483" s="9" t="n">
        <x:f>IF(ISNUMBER('原始字段'!D6530),'原始字段'!D6530,"n.a.")</x:f>
        <x:v>1.3347</x:v>
      </x:c>
      <x:c r="I6483" s="9" t="n">
        <x:f>IF(COUNT(G6483:H6483)=2,G6483*H6483/100000000,"n.a.")</x:f>
        <x:v>0</x:v>
      </x:c>
      <x:c r="J6483" s="1" t="str">
        <x:v>日频齐全；折算事件未独立核实</x:v>
      </x:c>
    </x:row>
    <x:row r="6484" ht="25" customHeight="1">
      <x:c r="A6484" s="1" t="str">
        <x:v>创业板指</x:v>
      </x:c>
      <x:c r="B6484" s="1" t="str">
        <x:v>159808.SZ</x:v>
      </x:c>
      <x:c r="C6484" s="1" t="str">
        <x:v>融通创业板ETF</x:v>
      </x:c>
      <x:c r="D6484" s="7" t="d">
        <x:v>2026-09-03T00:00:00.000Z</x:v>
      </x:c>
      <x:c r="E6484" s="8" t="n">
        <x:f>IF(ISNUMBER('原始字段'!C6433),'原始字段'!C6433,"n.a.")</x:f>
        <x:v>51484790</x:v>
      </x:c>
      <x:c r="F6484" s="8" t="n">
        <x:f>IF(ISNUMBER('原始字段'!C6529),'原始字段'!C6529,"n.a.")</x:f>
        <x:v>51484790</x:v>
      </x:c>
      <x:c r="G6484" s="8" t="n">
        <x:f>IF(COUNT(E6484:F6484)=2,F6484-E6484,"n.a.")</x:f>
        <x:v>0</x:v>
      </x:c>
      <x:c r="H6484" s="9" t="n">
        <x:f>IF(ISNUMBER('原始字段'!D6529),'原始字段'!D6529,"n.a.")</x:f>
        <x:v>1.2868</x:v>
      </x:c>
      <x:c r="I6484" s="9" t="n">
        <x:f>IF(COUNT(G6484:H6484)=2,G6484*H6484/100000000,"n.a.")</x:f>
        <x:v>0</x:v>
      </x:c>
      <x:c r="J6484" s="1" t="str">
        <x:v>日频齐全；折算事件未独立核实</x:v>
      </x:c>
    </x:row>
    <x:row r="6485" ht="25" customHeight="1">
      <x:c r="A6485" s="1" t="str">
        <x:v>创业板指</x:v>
      </x:c>
      <x:c r="B6485" s="1" t="str">
        <x:v>159964.SZ</x:v>
      </x:c>
      <x:c r="C6485" s="1" t="str">
        <x:v>平安创业板ETF</x:v>
      </x:c>
      <x:c r="D6485" s="7" t="d">
        <x:v>2026-09-03T00:00:00.000Z</x:v>
      </x:c>
      <x:c r="E6485" s="8" t="n">
        <x:f>IF(ISNUMBER('原始字段'!C6449),'原始字段'!C6449,"n.a.")</x:f>
        <x:v>173481881</x:v>
      </x:c>
      <x:c r="F6485" s="8" t="n">
        <x:f>IF(ISNUMBER('原始字段'!C6545),'原始字段'!C6545,"n.a.")</x:f>
        <x:v>171481881</x:v>
      </x:c>
      <x:c r="G6485" s="8" t="n">
        <x:f>IF(COUNT(E6485:F6485)=2,F6485-E6485,"n.a.")</x:f>
        <x:v>-2000000</x:v>
      </x:c>
      <x:c r="H6485" s="9" t="n">
        <x:f>IF(ISNUMBER('原始字段'!D6545),'原始字段'!D6545,"n.a.")</x:f>
        <x:v>2.1787</x:v>
      </x:c>
      <x:c r="I6485" s="9" t="n">
        <x:f>IF(COUNT(G6485:H6485)=2,G6485*H6485/100000000,"n.a.")</x:f>
        <x:v>-0.043574</x:v>
      </x:c>
      <x:c r="J6485" s="1" t="str">
        <x:v>日频齐全；折算事件未独立核实</x:v>
      </x:c>
    </x:row>
    <x:row r="6486" ht="25" customHeight="1">
      <x:c r="A6486" s="1" t="str">
        <x:v>创业板指</x:v>
      </x:c>
      <x:c r="B6486" s="1" t="str">
        <x:v>159915.SZ</x:v>
      </x:c>
      <x:c r="C6486" s="1" t="str">
        <x:v>易方达创业板ETF</x:v>
      </x:c>
      <x:c r="D6486" s="7" t="d">
        <x:v>2026-09-03T00:00:00.000Z</x:v>
      </x:c>
      <x:c r="E6486" s="8" t="n">
        <x:f>IF(ISNUMBER('原始字段'!C6439),'原始字段'!C6439,"n.a.")</x:f>
        <x:v>19480454936</x:v>
      </x:c>
      <x:c r="F6486" s="8" t="n">
        <x:f>IF(ISNUMBER('原始字段'!C6535),'原始字段'!C6535,"n.a.")</x:f>
        <x:v>19828454936</x:v>
      </x:c>
      <x:c r="G6486" s="8" t="n">
        <x:f>IF(COUNT(E6486:F6486)=2,F6486-E6486,"n.a.")</x:f>
        <x:v>348000000</x:v>
      </x:c>
      <x:c r="H6486" s="9" t="n">
        <x:f>IF(ISNUMBER('原始字段'!D6535),'原始字段'!D6535,"n.a.")</x:f>
        <x:v>3.3306</x:v>
      </x:c>
      <x:c r="I6486" s="9" t="n">
        <x:f>IF(COUNT(G6486:H6486)=2,G6486*H6486/100000000,"n.a.")</x:f>
        <x:v>11.590488</x:v>
      </x:c>
      <x:c r="J6486" s="1" t="str">
        <x:v>日频齐全；折算事件未独立核实</x:v>
      </x:c>
    </x:row>
    <x:row r="6487" ht="25" customHeight="1">
      <x:c r="A6487" s="1" t="str">
        <x:v>创业板指</x:v>
      </x:c>
      <x:c r="B6487" s="1" t="str">
        <x:v>159971.SZ</x:v>
      </x:c>
      <x:c r="C6487" s="1" t="str">
        <x:v>富国创业板ETF</x:v>
      </x:c>
      <x:c r="D6487" s="7" t="d">
        <x:v>2026-09-03T00:00:00.000Z</x:v>
      </x:c>
      <x:c r="E6487" s="8" t="n">
        <x:f>IF(ISNUMBER('原始字段'!C6451),'原始字段'!C6451,"n.a.")</x:f>
        <x:v>1816020288</x:v>
      </x:c>
      <x:c r="F6487" s="8" t="n">
        <x:f>IF(ISNUMBER('原始字段'!C6547),'原始字段'!C6547,"n.a.")</x:f>
        <x:v>1868020288</x:v>
      </x:c>
      <x:c r="G6487" s="8" t="n">
        <x:f>IF(COUNT(E6487:F6487)=2,F6487-E6487,"n.a.")</x:f>
        <x:v>52000000</x:v>
      </x:c>
      <x:c r="H6487" s="9" t="n">
        <x:f>IF(ISNUMBER('原始字段'!D6547),'原始字段'!D6547,"n.a.")</x:f>
        <x:v>1.1582</x:v>
      </x:c>
      <x:c r="I6487" s="9" t="n">
        <x:f>IF(COUNT(G6487:H6487)=2,G6487*H6487/100000000,"n.a.")</x:f>
        <x:v>0.6022639999999999</x:v>
      </x:c>
      <x:c r="J6487" s="1" t="str">
        <x:v>日频齐全；折算事件未独立核实</x:v>
      </x:c>
    </x:row>
    <x:row r="6488" ht="25" customHeight="1">
      <x:c r="A6488" s="1" t="str">
        <x:v>创业板指</x:v>
      </x:c>
      <x:c r="B6488" s="1" t="str">
        <x:v>159957.SZ</x:v>
      </x:c>
      <x:c r="C6488" s="1" t="str">
        <x:v>华夏创业板ETF</x:v>
      </x:c>
      <x:c r="D6488" s="7" t="d">
        <x:v>2026-09-03T00:00:00.000Z</x:v>
      </x:c>
      <x:c r="E6488" s="8" t="n">
        <x:f>IF(ISNUMBER('原始字段'!C6447),'原始字段'!C6447,"n.a.")</x:f>
        <x:v>1198784560</x:v>
      </x:c>
      <x:c r="F6488" s="8" t="n">
        <x:f>IF(ISNUMBER('原始字段'!C6543),'原始字段'!C6543,"n.a.")</x:f>
        <x:v>1209784560</x:v>
      </x:c>
      <x:c r="G6488" s="8" t="n">
        <x:f>IF(COUNT(E6488:F6488)=2,F6488-E6488,"n.a.")</x:f>
        <x:v>11000000</x:v>
      </x:c>
      <x:c r="H6488" s="9" t="n">
        <x:f>IF(ISNUMBER('原始字段'!D6543),'原始字段'!D6543,"n.a.")</x:f>
        <x:v>2.1821</x:v>
      </x:c>
      <x:c r="I6488" s="9" t="n">
        <x:f>IF(COUNT(G6488:H6488)=2,G6488*H6488/100000000,"n.a.")</x:f>
        <x:v>0.240031</x:v>
      </x:c>
      <x:c r="J6488" s="1" t="str">
        <x:v>日频齐全；折算事件未独立核实</x:v>
      </x:c>
    </x:row>
    <x:row r="6489" ht="25" customHeight="1">
      <x:c r="A6489" s="1" t="str">
        <x:v>创业板指</x:v>
      </x:c>
      <x:c r="B6489" s="1" t="str">
        <x:v>159958.SZ</x:v>
      </x:c>
      <x:c r="C6489" s="1" t="str">
        <x:v>工银创业板ETF</x:v>
      </x:c>
      <x:c r="D6489" s="7" t="d">
        <x:v>2026-09-03T00:00:00.000Z</x:v>
      </x:c>
      <x:c r="E6489" s="8" t="n">
        <x:f>IF(ISNUMBER('原始字段'!C6448),'原始字段'!C6448,"n.a.")</x:f>
        <x:v>237811448</x:v>
      </x:c>
      <x:c r="F6489" s="8" t="n">
        <x:f>IF(ISNUMBER('原始字段'!C6544),'原始字段'!C6544,"n.a.")</x:f>
        <x:v>240611448</x:v>
      </x:c>
      <x:c r="G6489" s="8" t="n">
        <x:f>IF(COUNT(E6489:F6489)=2,F6489-E6489,"n.a.")</x:f>
        <x:v>2800000</x:v>
      </x:c>
      <x:c r="H6489" s="9" t="n">
        <x:f>IF(ISNUMBER('原始字段'!D6544),'原始字段'!D6544,"n.a.")</x:f>
        <x:v>2.0134</x:v>
      </x:c>
      <x:c r="I6489" s="9" t="n">
        <x:f>IF(COUNT(G6489:H6489)=2,G6489*H6489/100000000,"n.a.")</x:f>
        <x:v>0.0563752</x:v>
      </x:c>
      <x:c r="J6489" s="1" t="str">
        <x:v>日频齐全；折算事件未独立核实</x:v>
      </x:c>
    </x:row>
    <x:row r="6490" ht="25" customHeight="1">
      <x:c r="A6490" s="1" t="str">
        <x:v>创业板指</x:v>
      </x:c>
      <x:c r="B6490" s="1" t="str">
        <x:v>159977.SZ</x:v>
      </x:c>
      <x:c r="C6490" s="1" t="str">
        <x:v>天弘创业板ETF</x:v>
      </x:c>
      <x:c r="D6490" s="7" t="d">
        <x:v>2026-09-03T00:00:00.000Z</x:v>
      </x:c>
      <x:c r="E6490" s="8" t="n">
        <x:f>IF(ISNUMBER('原始字段'!C6452),'原始字段'!C6452,"n.a.")</x:f>
        <x:v>3709872820</x:v>
      </x:c>
      <x:c r="F6490" s="8" t="n">
        <x:f>IF(ISNUMBER('原始字段'!C6548),'原始字段'!C6548,"n.a.")</x:f>
        <x:v>3709872820</x:v>
      </x:c>
      <x:c r="G6490" s="8" t="n">
        <x:f>IF(COUNT(E6490:F6490)=2,F6490-E6490,"n.a.")</x:f>
        <x:v>0</x:v>
      </x:c>
      <x:c r="H6490" s="9" t="n">
        <x:f>IF(ISNUMBER('原始字段'!D6548),'原始字段'!D6548,"n.a.")</x:f>
        <x:v>1.7279</x:v>
      </x:c>
      <x:c r="I6490" s="9" t="n">
        <x:f>IF(COUNT(G6490:H6490)=2,G6490*H6490/100000000,"n.a.")</x:f>
        <x:v>0</x:v>
      </x:c>
      <x:c r="J6490" s="1" t="str">
        <x:v>日频齐全；折算事件未独立核实</x:v>
      </x:c>
    </x:row>
    <x:row r="6491" ht="25" customHeight="1">
      <x:c r="A6491" s="1" t="str">
        <x:v>创业板指</x:v>
      </x:c>
      <x:c r="B6491" s="1" t="str">
        <x:v>159821.SZ</x:v>
      </x:c>
      <x:c r="C6491" s="1" t="str">
        <x:v>中银证券创业板ETF</x:v>
      </x:c>
      <x:c r="D6491" s="7" t="d">
        <x:v>2026-09-03T00:00:00.000Z</x:v>
      </x:c>
      <x:c r="E6491" s="8" t="n">
        <x:f>IF(ISNUMBER('原始字段'!C6436),'原始字段'!C6436,"n.a.")</x:f>
        <x:v>65920000</x:v>
      </x:c>
      <x:c r="F6491" s="8" t="n">
        <x:f>IF(ISNUMBER('原始字段'!C6532),'原始字段'!C6532,"n.a.")</x:f>
        <x:v>65920000</x:v>
      </x:c>
      <x:c r="G6491" s="8" t="n">
        <x:f>IF(COUNT(E6491:F6491)=2,F6491-E6491,"n.a.")</x:f>
        <x:v>0</x:v>
      </x:c>
      <x:c r="H6491" s="9" t="n">
        <x:f>IF(ISNUMBER('原始字段'!D6532),'原始字段'!D6532,"n.a.")</x:f>
        <x:v>1.249</x:v>
      </x:c>
      <x:c r="I6491" s="9" t="n">
        <x:f>IF(COUNT(G6491:H6491)=2,G6491*H6491/100000000,"n.a.")</x:f>
        <x:v>0</x:v>
      </x:c>
      <x:c r="J6491" s="1" t="str">
        <x:v>日频齐全；折算事件未独立核实</x:v>
      </x:c>
    </x:row>
    <x:row r="6492" ht="25" customHeight="1">
      <x:c r="A6492" s="1" t="str">
        <x:v>创业板指</x:v>
      </x:c>
      <x:c r="B6492" s="1" t="str">
        <x:v>159956.SZ</x:v>
      </x:c>
      <x:c r="C6492" s="1" t="str">
        <x:v>建信创业板ETF</x:v>
      </x:c>
      <x:c r="D6492" s="7" t="d">
        <x:v>2026-09-03T00:00:00.000Z</x:v>
      </x:c>
      <x:c r="E6492" s="8" t="n">
        <x:f>IF(ISNUMBER('原始字段'!C6446),'原始字段'!C6446,"n.a.")</x:f>
        <x:v>47978674</x:v>
      </x:c>
      <x:c r="F6492" s="8" t="n">
        <x:f>IF(ISNUMBER('原始字段'!C6542),'原始字段'!C6542,"n.a.")</x:f>
        <x:v>48978674</x:v>
      </x:c>
      <x:c r="G6492" s="8" t="n">
        <x:f>IF(COUNT(E6492:F6492)=2,F6492-E6492,"n.a.")</x:f>
        <x:v>1000000</x:v>
      </x:c>
      <x:c r="H6492" s="9" t="n">
        <x:f>IF(ISNUMBER('原始字段'!D6542),'原始字段'!D6542,"n.a.")</x:f>
        <x:v>2.1091</x:v>
      </x:c>
      <x:c r="I6492" s="9" t="n">
        <x:f>IF(COUNT(G6492:H6492)=2,G6492*H6492/100000000,"n.a.")</x:f>
        <x:v>0.021091</x:v>
      </x:c>
      <x:c r="J6492" s="1" t="str">
        <x:v>日频齐全；折算事件未独立核实</x:v>
      </x:c>
    </x:row>
    <x:row r="6493" ht="25" customHeight="1">
      <x:c r="A6493" s="1" t="str">
        <x:v>创业板指</x:v>
      </x:c>
      <x:c r="B6493" s="1" t="str">
        <x:v>159908.SZ</x:v>
      </x:c>
      <x:c r="C6493" s="1" t="str">
        <x:v>博时创业板ETF</x:v>
      </x:c>
      <x:c r="D6493" s="7" t="d">
        <x:v>2026-09-03T00:00:00.000Z</x:v>
      </x:c>
      <x:c r="E6493" s="8" t="n">
        <x:f>IF(ISNUMBER('原始字段'!C6438),'原始字段'!C6438,"n.a.")</x:f>
        <x:v>321229029</x:v>
      </x:c>
      <x:c r="F6493" s="8" t="n">
        <x:f>IF(ISNUMBER('原始字段'!C6534),'原始字段'!C6534,"n.a.")</x:f>
        <x:v>324229029</x:v>
      </x:c>
      <x:c r="G6493" s="8" t="n">
        <x:f>IF(COUNT(E6493:F6493)=2,F6493-E6493,"n.a.")</x:f>
        <x:v>3000000</x:v>
      </x:c>
      <x:c r="H6493" s="9" t="n">
        <x:f>IF(ISNUMBER('原始字段'!D6534),'原始字段'!D6534,"n.a.")</x:f>
        <x:v>3.1088</x:v>
      </x:c>
      <x:c r="I6493" s="9" t="n">
        <x:f>IF(COUNT(G6493:H6493)=2,G6493*H6493/100000000,"n.a.")</x:f>
        <x:v>0.093264</x:v>
      </x:c>
      <x:c r="J6493" s="1" t="str">
        <x:v>日频齐全；折算事件未独立核实</x:v>
      </x:c>
    </x:row>
    <x:row r="6494" ht="25" customHeight="1">
      <x:c r="A6494" s="1" t="str">
        <x:v>创业板指</x:v>
      </x:c>
      <x:c r="B6494" s="1" t="str">
        <x:v>159952.SZ</x:v>
      </x:c>
      <x:c r="C6494" s="1" t="str">
        <x:v>广发创业板ETF</x:v>
      </x:c>
      <x:c r="D6494" s="7" t="d">
        <x:v>2026-09-03T00:00:00.000Z</x:v>
      </x:c>
      <x:c r="E6494" s="8" t="n">
        <x:f>IF(ISNUMBER('原始字段'!C6445),'原始字段'!C6445,"n.a.")</x:f>
        <x:v>5480284929</x:v>
      </x:c>
      <x:c r="F6494" s="8" t="n">
        <x:f>IF(ISNUMBER('原始字段'!C6541),'原始字段'!C6541,"n.a.")</x:f>
        <x:v>5510884929</x:v>
      </x:c>
      <x:c r="G6494" s="8" t="n">
        <x:f>IF(COUNT(E6494:F6494)=2,F6494-E6494,"n.a.")</x:f>
        <x:v>30600000</x:v>
      </x:c>
      <x:c r="H6494" s="9" t="n">
        <x:f>IF(ISNUMBER('原始字段'!D6541),'原始字段'!D6541,"n.a.")</x:f>
        <x:v>2.0221</x:v>
      </x:c>
      <x:c r="I6494" s="9" t="n">
        <x:f>IF(COUNT(G6494:H6494)=2,G6494*H6494/100000000,"n.a.")</x:f>
        <x:v>0.6187626</x:v>
      </x:c>
      <x:c r="J6494" s="1" t="str">
        <x:v>日频齐全；折算事件未独立核实</x:v>
      </x:c>
    </x:row>
    <x:row r="6495" ht="25" customHeight="1">
      <x:c r="A6495" s="1" t="str">
        <x:v>创业板指</x:v>
      </x:c>
      <x:c r="B6495" s="1" t="str">
        <x:v>159247.SZ</x:v>
      </x:c>
      <x:c r="C6495" s="1" t="str">
        <x:v>汇添富创业板ETF</x:v>
      </x:c>
      <x:c r="D6495" s="7" t="d">
        <x:v>2026-09-03T00:00:00.000Z</x:v>
      </x:c>
      <x:c r="E6495" s="8" t="n">
        <x:f>IF(ISNUMBER('原始字段'!C6419),'原始字段'!C6419,"n.a.")</x:f>
        <x:v>555984966</x:v>
      </x:c>
      <x:c r="F6495" s="8" t="n">
        <x:f>IF(ISNUMBER('原始字段'!C6515),'原始字段'!C6515,"n.a.")</x:f>
        <x:v>585984966</x:v>
      </x:c>
      <x:c r="G6495" s="8" t="n">
        <x:f>IF(COUNT(E6495:F6495)=2,F6495-E6495,"n.a.")</x:f>
        <x:v>30000000</x:v>
      </x:c>
      <x:c r="H6495" s="9" t="n">
        <x:f>IF(ISNUMBER('原始字段'!D6515),'原始字段'!D6515,"n.a.")</x:f>
        <x:v>0.9956</x:v>
      </x:c>
      <x:c r="I6495" s="9" t="n">
        <x:f>IF(COUNT(G6495:H6495)=2,G6495*H6495/100000000,"n.a.")</x:f>
        <x:v>0.29868</x:v>
      </x:c>
      <x:c r="J6495" s="1" t="str">
        <x:v>日频齐全；折算事件未独立核实</x:v>
      </x:c>
    </x:row>
    <x:row r="6496" ht="25" customHeight="1">
      <x:c r="A6496" s="1" t="str">
        <x:v>创业板指</x:v>
      </x:c>
      <x:c r="B6496" s="1" t="str">
        <x:v>159948.SZ</x:v>
      </x:c>
      <x:c r="C6496" s="1" t="str">
        <x:v>南方创业板ETF</x:v>
      </x:c>
      <x:c r="D6496" s="7" t="d">
        <x:v>2026-09-03T00:00:00.000Z</x:v>
      </x:c>
      <x:c r="E6496" s="8" t="n">
        <x:f>IF(ISNUMBER('原始字段'!C6444),'原始字段'!C6444,"n.a.")</x:f>
        <x:v>1182697720</x:v>
      </x:c>
      <x:c r="F6496" s="8" t="n">
        <x:f>IF(ISNUMBER('原始字段'!C6540),'原始字段'!C6540,"n.a.")</x:f>
        <x:v>1185697720</x:v>
      </x:c>
      <x:c r="G6496" s="8" t="n">
        <x:f>IF(COUNT(E6496:F6496)=2,F6496-E6496,"n.a.")</x:f>
        <x:v>3000000</x:v>
      </x:c>
      <x:c r="H6496" s="9" t="n">
        <x:f>IF(ISNUMBER('原始字段'!D6540),'原始字段'!D6540,"n.a.")</x:f>
        <x:v>3.6781</x:v>
      </x:c>
      <x:c r="I6496" s="9" t="n">
        <x:f>IF(COUNT(G6496:H6496)=2,G6496*H6496/100000000,"n.a.")</x:f>
        <x:v>0.110343</x:v>
      </x:c>
      <x:c r="J6496" s="1" t="str">
        <x:v>日频齐全；折算事件未独立核实</x:v>
      </x:c>
    </x:row>
    <x:row r="6497" ht="25" customHeight="1">
      <x:c r="A6497" s="1" t="str">
        <x:v>创业板指</x:v>
      </x:c>
      <x:c r="B6497" s="1" t="str">
        <x:v>159205.SZ</x:v>
      </x:c>
      <x:c r="C6497" s="1" t="str">
        <x:v>东财创业板ETF</x:v>
      </x:c>
      <x:c r="D6497" s="7" t="d">
        <x:v>2026-09-03T00:00:00.000Z</x:v>
      </x:c>
      <x:c r="E6497" s="8" t="n">
        <x:f>IF(ISNUMBER('原始字段'!C6418),'原始字段'!C6418,"n.a.")</x:f>
        <x:v>655056064</x:v>
      </x:c>
      <x:c r="F6497" s="8" t="n">
        <x:f>IF(ISNUMBER('原始字段'!C6514),'原始字段'!C6514,"n.a.")</x:f>
        <x:v>681056064</x:v>
      </x:c>
      <x:c r="G6497" s="8" t="n">
        <x:f>IF(COUNT(E6497:F6497)=2,F6497-E6497,"n.a.")</x:f>
        <x:v>26000000</x:v>
      </x:c>
      <x:c r="H6497" s="9" t="n">
        <x:f>IF(ISNUMBER('原始字段'!D6514),'原始字段'!D6514,"n.a.")</x:f>
        <x:v>1.6286</x:v>
      </x:c>
      <x:c r="I6497" s="9" t="n">
        <x:f>IF(COUNT(G6497:H6497)=2,G6497*H6497/100000000,"n.a.")</x:f>
        <x:v>0.423436</x:v>
      </x:c>
      <x:c r="J6497" s="1" t="str">
        <x:v>日频齐全；折算事件未独立核实</x:v>
      </x:c>
    </x:row>
    <x:row r="6498" ht="25" customHeight="1">
      <x:c r="A6498" s="1" t="str">
        <x:v>科创50</x:v>
      </x:c>
      <x:c r="B6498" s="1" t="str">
        <x:v>588940.SH</x:v>
      </x:c>
      <x:c r="C6498" s="1" t="str">
        <x:v>富国上证科创板50成份ETF</x:v>
      </x:c>
      <x:c r="D6498" s="7" t="d">
        <x:v>2026-09-03T00:00:00.000Z</x:v>
      </x:c>
      <x:c r="E6498" s="8" t="n">
        <x:f>IF(ISNUMBER('原始字段'!C6509),'原始字段'!C6509,"n.a.")</x:f>
        <x:v>2936840000</x:v>
      </x:c>
      <x:c r="F6498" s="8" t="n">
        <x:f>IF(ISNUMBER('原始字段'!C6605),'原始字段'!C6605,"n.a.")</x:f>
        <x:v>2978840000</x:v>
      </x:c>
      <x:c r="G6498" s="8" t="n">
        <x:f>IF(COUNT(E6498:F6498)=2,F6498-E6498,"n.a.")</x:f>
        <x:v>42000000</x:v>
      </x:c>
      <x:c r="H6498" s="9" t="n">
        <x:f>IF(ISNUMBER('原始字段'!D6605),'原始字段'!D6605,"n.a.")</x:f>
        <x:v>0.8348</x:v>
      </x:c>
      <x:c r="I6498" s="9" t="n">
        <x:f>IF(COUNT(G6498:H6498)=2,G6498*H6498/100000000,"n.a.")</x:f>
        <x:v>0.350616</x:v>
      </x:c>
      <x:c r="J6498" s="1" t="str">
        <x:v>日频齐全；折算事件未独立核实</x:v>
      </x:c>
    </x:row>
    <x:row r="6499" ht="25" customHeight="1">
      <x:c r="A6499" s="1" t="str">
        <x:v>科创50</x:v>
      </x:c>
      <x:c r="B6499" s="1" t="str">
        <x:v>589150.SH</x:v>
      </x:c>
      <x:c r="C6499" s="1" t="str">
        <x:v>平安上证科创板50成份ETF</x:v>
      </x:c>
      <x:c r="D6499" s="7" t="d">
        <x:v>2026-09-03T00:00:00.000Z</x:v>
      </x:c>
      <x:c r="E6499" s="8" t="n">
        <x:f>IF(ISNUMBER('原始字段'!C6511),'原始字段'!C6511,"n.a.")</x:f>
        <x:v>823437200</x:v>
      </x:c>
      <x:c r="F6499" s="8" t="n">
        <x:f>IF(ISNUMBER('原始字段'!C6607),'原始字段'!C6607,"n.a.")</x:f>
        <x:v>827437200</x:v>
      </x:c>
      <x:c r="G6499" s="8" t="n">
        <x:f>IF(COUNT(E6499:F6499)=2,F6499-E6499,"n.a.")</x:f>
        <x:v>4000000</x:v>
      </x:c>
      <x:c r="H6499" s="9" t="n">
        <x:f>IF(ISNUMBER('原始字段'!D6607),'原始字段'!D6607,"n.a.")</x:f>
        <x:v>1.1669</x:v>
      </x:c>
      <x:c r="I6499" s="9" t="n">
        <x:f>IF(COUNT(G6499:H6499)=2,G6499*H6499/100000000,"n.a.")</x:f>
        <x:v>0.046676</x:v>
      </x:c>
      <x:c r="J6499" s="1" t="str">
        <x:v>日频齐全；折算事件未独立核实</x:v>
      </x:c>
    </x:row>
    <x:row r="6500" ht="25" customHeight="1">
      <x:c r="A6500" s="1" t="str">
        <x:v>科创50</x:v>
      </x:c>
      <x:c r="B6500" s="1" t="str">
        <x:v>588150.SH</x:v>
      </x:c>
      <x:c r="C6500" s="1" t="str">
        <x:v>南方上证科创板50成份ETF</x:v>
      </x:c>
      <x:c r="D6500" s="7" t="d">
        <x:v>2026-09-03T00:00:00.000Z</x:v>
      </x:c>
      <x:c r="E6500" s="8" t="n">
        <x:f>IF(ISNUMBER('原始字段'!C6503),'原始字段'!C6503,"n.a.")</x:f>
        <x:v>387432600</x:v>
      </x:c>
      <x:c r="F6500" s="8" t="n">
        <x:f>IF(ISNUMBER('原始字段'!C6599),'原始字段'!C6599,"n.a.")</x:f>
        <x:v>390932600</x:v>
      </x:c>
      <x:c r="G6500" s="8" t="n">
        <x:f>IF(COUNT(E6500:F6500)=2,F6500-E6500,"n.a.")</x:f>
        <x:v>3500000</x:v>
      </x:c>
      <x:c r="H6500" s="9" t="n">
        <x:f>IF(ISNUMBER('原始字段'!D6599),'原始字段'!D6599,"n.a.")</x:f>
        <x:v>1.1457</x:v>
      </x:c>
      <x:c r="I6500" s="9" t="n">
        <x:f>IF(COUNT(G6500:H6500)=2,G6500*H6500/100000000,"n.a.")</x:f>
        <x:v>0.0400995</x:v>
      </x:c>
      <x:c r="J6500" s="1" t="str">
        <x:v>日频齐全；折算事件未独立核实</x:v>
      </x:c>
    </x:row>
    <x:row r="6501" ht="25" customHeight="1">
      <x:c r="A6501" s="1" t="str">
        <x:v>科创50</x:v>
      </x:c>
      <x:c r="B6501" s="1" t="str">
        <x:v>588000.SH</x:v>
      </x:c>
      <x:c r="C6501" s="1" t="str">
        <x:v>华夏上证科创板50ETF</x:v>
      </x:c>
      <x:c r="D6501" s="7" t="d">
        <x:v>2026-09-03T00:00:00.000Z</x:v>
      </x:c>
      <x:c r="E6501" s="8" t="n">
        <x:f>IF(ISNUMBER('原始字段'!C6497),'原始字段'!C6497,"n.a.")</x:f>
        <x:v>51419668200</x:v>
      </x:c>
      <x:c r="F6501" s="8" t="n">
        <x:f>IF(ISNUMBER('原始字段'!C6593),'原始字段'!C6593,"n.a.")</x:f>
        <x:v>52256668200</x:v>
      </x:c>
      <x:c r="G6501" s="8" t="n">
        <x:f>IF(COUNT(E6501:F6501)=2,F6501-E6501,"n.a.")</x:f>
        <x:v>837000000</x:v>
      </x:c>
      <x:c r="H6501" s="9" t="n">
        <x:f>IF(ISNUMBER('原始字段'!D6593),'原始字段'!D6593,"n.a.")</x:f>
        <x:v>1.7016</x:v>
      </x:c>
      <x:c r="I6501" s="9" t="n">
        <x:f>IF(COUNT(G6501:H6501)=2,G6501*H6501/100000000,"n.a.")</x:f>
        <x:v>14.242392</x:v>
      </x:c>
      <x:c r="J6501" s="1" t="str">
        <x:v>日频齐全；折算事件未独立核实</x:v>
      </x:c>
    </x:row>
    <x:row r="6502" ht="25" customHeight="1">
      <x:c r="A6502" s="1" t="str">
        <x:v>科创50</x:v>
      </x:c>
      <x:c r="B6502" s="1" t="str">
        <x:v>589850.SH</x:v>
      </x:c>
      <x:c r="C6502" s="1" t="str">
        <x:v>东财上证科创板50成份ETF</x:v>
      </x:c>
      <x:c r="D6502" s="7" t="d">
        <x:v>2026-09-03T00:00:00.000Z</x:v>
      </x:c>
      <x:c r="E6502" s="8" t="n">
        <x:f>IF(ISNUMBER('原始字段'!C6513),'原始字段'!C6513,"n.a.")</x:f>
        <x:v>748057000</x:v>
      </x:c>
      <x:c r="F6502" s="8" t="n">
        <x:f>IF(ISNUMBER('原始字段'!C6609),'原始字段'!C6609,"n.a.")</x:f>
        <x:v>769057000</x:v>
      </x:c>
      <x:c r="G6502" s="8" t="n">
        <x:f>IF(COUNT(E6502:F6502)=2,F6502-E6502,"n.a.")</x:f>
        <x:v>21000000</x:v>
      </x:c>
      <x:c r="H6502" s="9" t="n">
        <x:f>IF(ISNUMBER('原始字段'!D6609),'原始字段'!D6609,"n.a.")</x:f>
        <x:v>1.5489</x:v>
      </x:c>
      <x:c r="I6502" s="9" t="n">
        <x:f>IF(COUNT(G6502:H6502)=2,G6502*H6502/100000000,"n.a.")</x:f>
        <x:v>0.325269</x:v>
      </x:c>
      <x:c r="J6502" s="1" t="str">
        <x:v>日频齐全；折算事件未独立核实</x:v>
      </x:c>
    </x:row>
    <x:row r="6503" ht="25" customHeight="1">
      <x:c r="A6503" s="1" t="str">
        <x:v>科创50</x:v>
      </x:c>
      <x:c r="B6503" s="1" t="str">
        <x:v>588840.SH</x:v>
      </x:c>
      <x:c r="C6503" s="1" t="str">
        <x:v>万家上证科创板50成份ETF</x:v>
      </x:c>
      <x:c r="D6503" s="7" t="d">
        <x:v>2026-09-03T00:00:00.000Z</x:v>
      </x:c>
      <x:c r="E6503" s="8" t="n">
        <x:f>IF(ISNUMBER('原始字段'!C6507),'原始字段'!C6507,"n.a.")</x:f>
        <x:v>61236000</x:v>
      </x:c>
      <x:c r="F6503" s="8" t="n">
        <x:f>IF(ISNUMBER('原始字段'!C6603),'原始字段'!C6603,"n.a.")</x:f>
        <x:v>61236000</x:v>
      </x:c>
      <x:c r="G6503" s="8" t="n">
        <x:f>IF(COUNT(E6503:F6503)=2,F6503-E6503,"n.a.")</x:f>
        <x:v>0</x:v>
      </x:c>
      <x:c r="H6503" s="9" t="n">
        <x:f>IF(ISNUMBER('原始字段'!D6603),'原始字段'!D6603,"n.a.")</x:f>
        <x:v>1.4935</x:v>
      </x:c>
      <x:c r="I6503" s="9" t="n">
        <x:f>IF(COUNT(G6503:H6503)=2,G6503*H6503/100000000,"n.a.")</x:f>
        <x:v>0</x:v>
      </x:c>
      <x:c r="J6503" s="1" t="str">
        <x:v>日频齐全；折算事件未独立核实</x:v>
      </x:c>
    </x:row>
    <x:row r="6504" ht="25" customHeight="1">
      <x:c r="A6504" s="1" t="str">
        <x:v>科创50</x:v>
      </x:c>
      <x:c r="B6504" s="1" t="str">
        <x:v>588040.SH</x:v>
      </x:c>
      <x:c r="C6504" s="1" t="str">
        <x:v>鹏华上证科创板50成份ETF</x:v>
      </x:c>
      <x:c r="D6504" s="7" t="d">
        <x:v>2026-09-03T00:00:00.000Z</x:v>
      </x:c>
      <x:c r="E6504" s="8" t="n">
        <x:f>IF(ISNUMBER('原始字段'!C6498),'原始字段'!C6498,"n.a.")</x:f>
        <x:v>131889000</x:v>
      </x:c>
      <x:c r="F6504" s="8" t="n">
        <x:f>IF(ISNUMBER('原始字段'!C6594),'原始字段'!C6594,"n.a.")</x:f>
        <x:v>133889000</x:v>
      </x:c>
      <x:c r="G6504" s="8" t="n">
        <x:f>IF(COUNT(E6504:F6504)=2,F6504-E6504,"n.a.")</x:f>
        <x:v>2000000</x:v>
      </x:c>
      <x:c r="H6504" s="9" t="n">
        <x:f>IF(ISNUMBER('原始字段'!D6594),'原始字段'!D6594,"n.a.")</x:f>
        <x:v>1.6394</x:v>
      </x:c>
      <x:c r="I6504" s="9" t="n">
        <x:f>IF(COUNT(G6504:H6504)=2,G6504*H6504/100000000,"n.a.")</x:f>
        <x:v>0.032788</x:v>
      </x:c>
      <x:c r="J6504" s="1" t="str">
        <x:v>日频齐全；折算事件未独立核实</x:v>
      </x:c>
    </x:row>
    <x:row r="6505" ht="25" customHeight="1">
      <x:c r="A6505" s="1" t="str">
        <x:v>科创50</x:v>
      </x:c>
      <x:c r="B6505" s="1" t="str">
        <x:v>588280.SH</x:v>
      </x:c>
      <x:c r="C6505" s="1" t="str">
        <x:v>华安上证科创板50ETF</x:v>
      </x:c>
      <x:c r="D6505" s="7" t="d">
        <x:v>2026-09-03T00:00:00.000Z</x:v>
      </x:c>
      <x:c r="E6505" s="8" t="n">
        <x:f>IF(ISNUMBER('原始字段'!C6505),'原始字段'!C6505,"n.a.")</x:f>
        <x:v>388121000</x:v>
      </x:c>
      <x:c r="F6505" s="8" t="n">
        <x:f>IF(ISNUMBER('原始字段'!C6601),'原始字段'!C6601,"n.a.")</x:f>
        <x:v>396121000</x:v>
      </x:c>
      <x:c r="G6505" s="8" t="n">
        <x:f>IF(COUNT(E6505:F6505)=2,F6505-E6505,"n.a.")</x:f>
        <x:v>8000000</x:v>
      </x:c>
      <x:c r="H6505" s="9" t="n">
        <x:f>IF(ISNUMBER('原始字段'!D6601),'原始字段'!D6601,"n.a.")</x:f>
        <x:v>1.1597</x:v>
      </x:c>
      <x:c r="I6505" s="9" t="n">
        <x:f>IF(COUNT(G6505:H6505)=2,G6505*H6505/100000000,"n.a.")</x:f>
        <x:v>0.092776</x:v>
      </x:c>
      <x:c r="J6505" s="1" t="str">
        <x:v>日频齐全；折算事件未独立核实</x:v>
      </x:c>
    </x:row>
    <x:row r="6506" ht="25" customHeight="1">
      <x:c r="A6506" s="1" t="str">
        <x:v>科创50</x:v>
      </x:c>
      <x:c r="B6506" s="1" t="str">
        <x:v>589360.SH</x:v>
      </x:c>
      <x:c r="C6506" s="1" t="str">
        <x:v>国泰上证科创板50成份ETF</x:v>
      </x:c>
      <x:c r="D6506" s="7" t="d">
        <x:v>2026-09-03T00:00:00.000Z</x:v>
      </x:c>
      <x:c r="E6506" s="8" t="n">
        <x:f>IF(ISNUMBER('原始字段'!C6512),'原始字段'!C6512,"n.a.")</x:f>
        <x:v>2687174000</x:v>
      </x:c>
      <x:c r="F6506" s="8" t="n">
        <x:f>IF(ISNUMBER('原始字段'!C6608),'原始字段'!C6608,"n.a.")</x:f>
        <x:v>2681174000</x:v>
      </x:c>
      <x:c r="G6506" s="8" t="n">
        <x:f>IF(COUNT(E6506:F6506)=2,F6506-E6506,"n.a.")</x:f>
        <x:v>-6000000</x:v>
      </x:c>
      <x:c r="H6506" s="9" t="n">
        <x:f>IF(ISNUMBER('原始字段'!D6608),'原始字段'!D6608,"n.a.")</x:f>
        <x:v>0.8324</x:v>
      </x:c>
      <x:c r="I6506" s="9" t="n">
        <x:f>IF(COUNT(G6506:H6506)=2,G6506*H6506/100000000,"n.a.")</x:f>
        <x:v>-0.049944</x:v>
      </x:c>
      <x:c r="J6506" s="1" t="str">
        <x:v>日频齐全；折算事件未独立核实</x:v>
      </x:c>
    </x:row>
    <x:row r="6507" ht="25" customHeight="1">
      <x:c r="A6507" s="1" t="str">
        <x:v>科创50</x:v>
      </x:c>
      <x:c r="B6507" s="1" t="str">
        <x:v>588950.SH</x:v>
      </x:c>
      <x:c r="C6507" s="1" t="str">
        <x:v>景顺长城上证科创板50成份ETF</x:v>
      </x:c>
      <x:c r="D6507" s="7" t="d">
        <x:v>2026-09-03T00:00:00.000Z</x:v>
      </x:c>
      <x:c r="E6507" s="8" t="n">
        <x:f>IF(ISNUMBER('原始字段'!C6510),'原始字段'!C6510,"n.a.")</x:f>
        <x:v>695729700</x:v>
      </x:c>
      <x:c r="F6507" s="8" t="n">
        <x:f>IF(ISNUMBER('原始字段'!C6606),'原始字段'!C6606,"n.a.")</x:f>
        <x:v>713729700</x:v>
      </x:c>
      <x:c r="G6507" s="8" t="n">
        <x:f>IF(COUNT(E6507:F6507)=2,F6507-E6507,"n.a.")</x:f>
        <x:v>18000000</x:v>
      </x:c>
      <x:c r="H6507" s="9" t="n">
        <x:f>IF(ISNUMBER('原始字段'!D6606),'原始字段'!D6606,"n.a.")</x:f>
        <x:v>1.6877</x:v>
      </x:c>
      <x:c r="I6507" s="9" t="n">
        <x:f>IF(COUNT(G6507:H6507)=2,G6507*H6507/100000000,"n.a.")</x:f>
        <x:v>0.303786</x:v>
      </x:c>
      <x:c r="J6507" s="1" t="str">
        <x:v>日频齐全；折算事件未独立核实</x:v>
      </x:c>
    </x:row>
    <x:row r="6508" ht="25" customHeight="1">
      <x:c r="A6508" s="1" t="str">
        <x:v>科创50</x:v>
      </x:c>
      <x:c r="B6508" s="1" t="str">
        <x:v>588080.SH</x:v>
      </x:c>
      <x:c r="C6508" s="1" t="str">
        <x:v>易方达上证科创板50ETF</x:v>
      </x:c>
      <x:c r="D6508" s="7" t="d">
        <x:v>2026-09-03T00:00:00.000Z</x:v>
      </x:c>
      <x:c r="E6508" s="8" t="n">
        <x:f>IF(ISNUMBER('原始字段'!C6501),'原始字段'!C6501,"n.a.")</x:f>
        <x:v>25048628100</x:v>
      </x:c>
      <x:c r="F6508" s="8" t="n">
        <x:f>IF(ISNUMBER('原始字段'!C6597),'原始字段'!C6597,"n.a.")</x:f>
        <x:v>25225628100</x:v>
      </x:c>
      <x:c r="G6508" s="8" t="n">
        <x:f>IF(COUNT(E6508:F6508)=2,F6508-E6508,"n.a.")</x:f>
        <x:v>177000000</x:v>
      </x:c>
      <x:c r="H6508" s="9" t="n">
        <x:f>IF(ISNUMBER('原始字段'!D6597),'原始字段'!D6597,"n.a.")</x:f>
        <x:v>1.6497</x:v>
      </x:c>
      <x:c r="I6508" s="9" t="n">
        <x:f>IF(COUNT(G6508:H6508)=2,G6508*H6508/100000000,"n.a.")</x:f>
        <x:v>2.919969</x:v>
      </x:c>
      <x:c r="J6508" s="1" t="str">
        <x:v>日频齐全；折算事件未独立核实</x:v>
      </x:c>
    </x:row>
    <x:row r="6509" ht="25" customHeight="1">
      <x:c r="A6509" s="1" t="str">
        <x:v>科创50</x:v>
      </x:c>
      <x:c r="B6509" s="1" t="str">
        <x:v>588060.SH</x:v>
      </x:c>
      <x:c r="C6509" s="1" t="str">
        <x:v>广发上证科创板50ETF</x:v>
      </x:c>
      <x:c r="D6509" s="7" t="d">
        <x:v>2026-09-03T00:00:00.000Z</x:v>
      </x:c>
      <x:c r="E6509" s="8" t="n">
        <x:f>IF(ISNUMBER('原始字段'!C6500),'原始字段'!C6500,"n.a.")</x:f>
        <x:v>7291140000</x:v>
      </x:c>
      <x:c r="F6509" s="8" t="n">
        <x:f>IF(ISNUMBER('原始字段'!C6596),'原始字段'!C6596,"n.a.")</x:f>
        <x:v>7369140000</x:v>
      </x:c>
      <x:c r="G6509" s="8" t="n">
        <x:f>IF(COUNT(E6509:F6509)=2,F6509-E6509,"n.a.")</x:f>
        <x:v>78000000</x:v>
      </x:c>
      <x:c r="H6509" s="9" t="n">
        <x:f>IF(ISNUMBER('原始字段'!D6596),'原始字段'!D6596,"n.a.")</x:f>
        <x:v>1.0237</x:v>
      </x:c>
      <x:c r="I6509" s="9" t="n">
        <x:f>IF(COUNT(G6509:H6509)=2,G6509*H6509/100000000,"n.a.")</x:f>
        <x:v>0.798486</x:v>
      </x:c>
      <x:c r="J6509" s="1" t="str">
        <x:v>日频齐全；折算事件未独立核实</x:v>
      </x:c>
    </x:row>
    <x:row r="6510" ht="25" customHeight="1">
      <x:c r="A6510" s="1" t="str">
        <x:v>科创50</x:v>
      </x:c>
      <x:c r="B6510" s="1" t="str">
        <x:v>588870.SH</x:v>
      </x:c>
      <x:c r="C6510" s="1" t="str">
        <x:v>汇添富上证科创板50成份ETF</x:v>
      </x:c>
      <x:c r="D6510" s="7" t="d">
        <x:v>2026-09-03T00:00:00.000Z</x:v>
      </x:c>
      <x:c r="E6510" s="8" t="n">
        <x:f>IF(ISNUMBER('原始字段'!C6508),'原始字段'!C6508,"n.a.")</x:f>
        <x:v>809552000</x:v>
      </x:c>
      <x:c r="F6510" s="8" t="n">
        <x:f>IF(ISNUMBER('原始字段'!C6604),'原始字段'!C6604,"n.a.")</x:f>
        <x:v>857552000</x:v>
      </x:c>
      <x:c r="G6510" s="8" t="n">
        <x:f>IF(COUNT(E6510:F6510)=2,F6510-E6510,"n.a.")</x:f>
        <x:v>48000000</x:v>
      </x:c>
      <x:c r="H6510" s="9" t="n">
        <x:f>IF(ISNUMBER('原始字段'!D6604),'原始字段'!D6604,"n.a.")</x:f>
        <x:v>1.6361</x:v>
      </x:c>
      <x:c r="I6510" s="9" t="n">
        <x:f>IF(COUNT(G6510:H6510)=2,G6510*H6510/100000000,"n.a.")</x:f>
        <x:v>0.785328</x:v>
      </x:c>
      <x:c r="J6510" s="1" t="str">
        <x:v>日频齐全；折算事件未独立核实</x:v>
      </x:c>
    </x:row>
    <x:row r="6511" ht="25" customHeight="1">
      <x:c r="A6511" s="1" t="str">
        <x:v>科创50</x:v>
      </x:c>
      <x:c r="B6511" s="1" t="str">
        <x:v>588720.SH</x:v>
      </x:c>
      <x:c r="C6511" s="1" t="str">
        <x:v>中银上证科创板50成份ETF</x:v>
      </x:c>
      <x:c r="D6511" s="7" t="d">
        <x:v>2026-09-03T00:00:00.000Z</x:v>
      </x:c>
      <x:c r="E6511" s="8" t="n">
        <x:f>IF(ISNUMBER('原始字段'!C6506),'原始字段'!C6506,"n.a.")</x:f>
        <x:v>112241800</x:v>
      </x:c>
      <x:c r="F6511" s="8" t="n">
        <x:f>IF(ISNUMBER('原始字段'!C6602),'原始字段'!C6602,"n.a.")</x:f>
        <x:v>109741800</x:v>
      </x:c>
      <x:c r="G6511" s="8" t="n">
        <x:f>IF(COUNT(E6511:F6511)=2,F6511-E6511,"n.a.")</x:f>
        <x:v>-2500000</x:v>
      </x:c>
      <x:c r="H6511" s="9" t="n">
        <x:f>IF(ISNUMBER('原始字段'!D6602),'原始字段'!D6602,"n.a.")</x:f>
        <x:v>1.6439</x:v>
      </x:c>
      <x:c r="I6511" s="9" t="n">
        <x:f>IF(COUNT(G6511:H6511)=2,G6511*H6511/100000000,"n.a.")</x:f>
        <x:v>-0.0410975</x:v>
      </x:c>
      <x:c r="J6511" s="1" t="str">
        <x:v>日频齐全；折算事件未独立核实</x:v>
      </x:c>
    </x:row>
    <x:row r="6512" ht="25" customHeight="1">
      <x:c r="A6512" s="1" t="str">
        <x:v>科创50</x:v>
      </x:c>
      <x:c r="B6512" s="1" t="str">
        <x:v>588090.SH</x:v>
      </x:c>
      <x:c r="C6512" s="1" t="str">
        <x:v>华泰柏瑞上证科创板50ETF</x:v>
      </x:c>
      <x:c r="D6512" s="7" t="d">
        <x:v>2026-09-03T00:00:00.000Z</x:v>
      </x:c>
      <x:c r="E6512" s="8" t="n">
        <x:f>IF(ISNUMBER('原始字段'!C6502),'原始字段'!C6502,"n.a.")</x:f>
        <x:v>3003072800</x:v>
      </x:c>
      <x:c r="F6512" s="8" t="n">
        <x:f>IF(ISNUMBER('原始字段'!C6598),'原始字段'!C6598,"n.a.")</x:f>
        <x:v>3021072800</x:v>
      </x:c>
      <x:c r="G6512" s="8" t="n">
        <x:f>IF(COUNT(E6512:F6512)=2,F6512-E6512,"n.a.")</x:f>
        <x:v>18000000</x:v>
      </x:c>
      <x:c r="H6512" s="9" t="n">
        <x:f>IF(ISNUMBER('原始字段'!D6598),'原始字段'!D6598,"n.a.")</x:f>
        <x:v>1.659</x:v>
      </x:c>
      <x:c r="I6512" s="9" t="n">
        <x:f>IF(COUNT(G6512:H6512)=2,G6512*H6512/100000000,"n.a.")</x:f>
        <x:v>0.29862</x:v>
      </x:c>
      <x:c r="J6512" s="1" t="str">
        <x:v>日频齐全；折算事件未独立核实</x:v>
      </x:c>
    </x:row>
    <x:row r="6513" ht="25" customHeight="1">
      <x:c r="A6513" s="1" t="str">
        <x:v>科创50</x:v>
      </x:c>
      <x:c r="B6513" s="1" t="str">
        <x:v>588180.SH</x:v>
      </x:c>
      <x:c r="C6513" s="1" t="str">
        <x:v>国联安上证科创板50ETF</x:v>
      </x:c>
      <x:c r="D6513" s="7" t="d">
        <x:v>2026-09-03T00:00:00.000Z</x:v>
      </x:c>
      <x:c r="E6513" s="8" t="n">
        <x:f>IF(ISNUMBER('原始字段'!C6504),'原始字段'!C6504,"n.a.")</x:f>
        <x:v>738353700</x:v>
      </x:c>
      <x:c r="F6513" s="8" t="n">
        <x:f>IF(ISNUMBER('原始字段'!C6600),'原始字段'!C6600,"n.a.")</x:f>
        <x:v>741853700</x:v>
      </x:c>
      <x:c r="G6513" s="8" t="n">
        <x:f>IF(COUNT(E6513:F6513)=2,F6513-E6513,"n.a.")</x:f>
        <x:v>3500000</x:v>
      </x:c>
      <x:c r="H6513" s="9" t="n">
        <x:f>IF(ISNUMBER('原始字段'!D6600),'原始字段'!D6600,"n.a.")</x:f>
        <x:v>1.0542</x:v>
      </x:c>
      <x:c r="I6513" s="9" t="n">
        <x:f>IF(COUNT(G6513:H6513)=2,G6513*H6513/100000000,"n.a.")</x:f>
        <x:v>0.036897</x:v>
      </x:c>
      <x:c r="J6513" s="1" t="str">
        <x:v>日频齐全；折算事件未独立核实</x:v>
      </x:c>
    </x:row>
    <x:row r="6514" ht="25" customHeight="1">
      <x:c r="A6514" s="1" t="str">
        <x:v>科创50</x:v>
      </x:c>
      <x:c r="B6514" s="1" t="str">
        <x:v>588050.SH</x:v>
      </x:c>
      <x:c r="C6514" s="1" t="str">
        <x:v>工银上证科创板50ETF</x:v>
      </x:c>
      <x:c r="D6514" s="7" t="d">
        <x:v>2026-09-03T00:00:00.000Z</x:v>
      </x:c>
      <x:c r="E6514" s="8" t="n">
        <x:f>IF(ISNUMBER('原始字段'!C6499),'原始字段'!C6499,"n.a.")</x:f>
        <x:v>6501241300</x:v>
      </x:c>
      <x:c r="F6514" s="8" t="n">
        <x:f>IF(ISNUMBER('原始字段'!C6595),'原始字段'!C6595,"n.a.")</x:f>
        <x:v>6551241300</x:v>
      </x:c>
      <x:c r="G6514" s="8" t="n">
        <x:f>IF(COUNT(E6514:F6514)=2,F6514-E6514,"n.a.")</x:f>
        <x:v>50000000</x:v>
      </x:c>
      <x:c r="H6514" s="9" t="n">
        <x:f>IF(ISNUMBER('原始字段'!D6595),'原始字段'!D6595,"n.a.")</x:f>
        <x:v>1.6533</x:v>
      </x:c>
      <x:c r="I6514" s="9" t="n">
        <x:f>IF(COUNT(G6514:H6514)=2,G6514*H6514/100000000,"n.a.")</x:f>
        <x:v>0.82665</x:v>
      </x:c>
      <x:c r="J6514" s="1" t="str">
        <x:v>日频齐全；折算事件未独立核实</x:v>
      </x:c>
    </x:row>
    <x:row r="6515" ht="25" customHeight="1">
      <x:c r="A6515" s="1" t="str">
        <x:v>沪深300</x:v>
      </x:c>
      <x:c r="B6515" s="1" t="str">
        <x:v>159393.SZ</x:v>
      </x:c>
      <x:c r="C6515" s="1" t="str">
        <x:v>万家沪深300ETF</x:v>
      </x:c>
      <x:c r="D6515" s="7" t="d">
        <x:v>2026-09-04T00:00:00.000Z</x:v>
      </x:c>
      <x:c r="E6515" s="8" t="n">
        <x:f>IF(ISNUMBER('原始字段'!C6519),'原始字段'!C6519,"n.a.")</x:f>
        <x:v>88846342</x:v>
      </x:c>
      <x:c r="F6515" s="8" t="n">
        <x:f>IF(ISNUMBER('原始字段'!C6615),'原始字段'!C6615,"n.a.")</x:f>
        <x:v>89746342</x:v>
      </x:c>
      <x:c r="G6515" s="8" t="n">
        <x:f>IF(COUNT(E6515:F6515)=2,F6515-E6515,"n.a.")</x:f>
        <x:v>900000</x:v>
      </x:c>
      <x:c r="H6515" s="9" t="n">
        <x:f>IF(ISNUMBER('原始字段'!D6615),'原始字段'!D6615,"n.a.")</x:f>
        <x:v>4.8988</x:v>
      </x:c>
      <x:c r="I6515" s="9" t="n">
        <x:f>IF(COUNT(G6515:H6515)=2,G6515*H6515/100000000,"n.a.")</x:f>
        <x:v>0.0440892</x:v>
      </x:c>
      <x:c r="J6515" s="1" t="str">
        <x:v>日频齐全；折算事件未独立核实</x:v>
      </x:c>
    </x:row>
    <x:row r="6516" ht="25" customHeight="1">
      <x:c r="A6516" s="1" t="str">
        <x:v>沪深300</x:v>
      </x:c>
      <x:c r="B6516" s="1" t="str">
        <x:v>515660.SH</x:v>
      </x:c>
      <x:c r="C6516" s="1" t="str">
        <x:v>国联安沪深300ETF</x:v>
      </x:c>
      <x:c r="D6516" s="7" t="d">
        <x:v>2026-09-04T00:00:00.000Z</x:v>
      </x:c>
      <x:c r="E6516" s="8" t="n">
        <x:f>IF(ISNUMBER('原始字段'!C6580),'原始字段'!C6580,"n.a.")</x:f>
        <x:v>433594200</x:v>
      </x:c>
      <x:c r="F6516" s="8" t="n">
        <x:f>IF(ISNUMBER('原始字段'!C6676),'原始字段'!C6676,"n.a.")</x:f>
        <x:v>434494200</x:v>
      </x:c>
      <x:c r="G6516" s="8" t="n">
        <x:f>IF(COUNT(E6516:F6516)=2,F6516-E6516,"n.a.")</x:f>
        <x:v>900000</x:v>
      </x:c>
      <x:c r="H6516" s="9" t="n">
        <x:f>IF(ISNUMBER('原始字段'!D6676),'原始字段'!D6676,"n.a.")</x:f>
        <x:v>5.7737</x:v>
      </x:c>
      <x:c r="I6516" s="9" t="n">
        <x:f>IF(COUNT(G6516:H6516)=2,G6516*H6516/100000000,"n.a.")</x:f>
        <x:v>0.0519633</x:v>
      </x:c>
      <x:c r="J6516" s="1" t="str">
        <x:v>日频齐全；折算事件未独立核实</x:v>
      </x:c>
    </x:row>
    <x:row r="6517" ht="25" customHeight="1">
      <x:c r="A6517" s="1" t="str">
        <x:v>沪深300</x:v>
      </x:c>
      <x:c r="B6517" s="1" t="str">
        <x:v>515360.SH</x:v>
      </x:c>
      <x:c r="C6517" s="1" t="str">
        <x:v>方正富邦沪深300ETF</x:v>
      </x:c>
      <x:c r="D6517" s="7" t="d">
        <x:v>2026-09-04T00:00:00.000Z</x:v>
      </x:c>
      <x:c r="E6517" s="8" t="n">
        <x:f>IF(ISNUMBER('原始字段'!C6575),'原始字段'!C6575,"n.a.")</x:f>
        <x:v>37279300</x:v>
      </x:c>
      <x:c r="F6517" s="8" t="n">
        <x:f>IF(ISNUMBER('原始字段'!C6671),'原始字段'!C6671,"n.a.")</x:f>
        <x:v>37279300</x:v>
      </x:c>
      <x:c r="G6517" s="8" t="n">
        <x:f>IF(COUNT(E6517:F6517)=2,F6517-E6517,"n.a.")</x:f>
        <x:v>0</x:v>
      </x:c>
      <x:c r="H6517" s="9" t="n">
        <x:f>IF(ISNUMBER('原始字段'!D6671),'原始字段'!D6671,"n.a.")</x:f>
        <x:v>6.7016</x:v>
      </x:c>
      <x:c r="I6517" s="9" t="n">
        <x:f>IF(COUNT(G6517:H6517)=2,G6517*H6517/100000000,"n.a.")</x:f>
        <x:v>0</x:v>
      </x:c>
      <x:c r="J6517" s="1" t="str">
        <x:v>日频齐全；折算事件未独立核实</x:v>
      </x:c>
    </x:row>
    <x:row r="6518" ht="25" customHeight="1">
      <x:c r="A6518" s="1" t="str">
        <x:v>沪深300</x:v>
      </x:c>
      <x:c r="B6518" s="1" t="str">
        <x:v>510320.SH</x:v>
      </x:c>
      <x:c r="C6518" s="1" t="str">
        <x:v>中金沪深300ETF</x:v>
      </x:c>
      <x:c r="D6518" s="7" t="d">
        <x:v>2026-09-04T00:00:00.000Z</x:v>
      </x:c>
      <x:c r="E6518" s="8" t="n">
        <x:f>IF(ISNUMBER('原始字段'!C6552),'原始字段'!C6552,"n.a.")</x:f>
        <x:v>634068500</x:v>
      </x:c>
      <x:c r="F6518" s="8" t="n">
        <x:f>IF(ISNUMBER('原始字段'!C6648),'原始字段'!C6648,"n.a.")</x:f>
        <x:v>634068500</x:v>
      </x:c>
      <x:c r="G6518" s="8" t="n">
        <x:f>IF(COUNT(E6518:F6518)=2,F6518-E6518,"n.a.")</x:f>
        <x:v>0</x:v>
      </x:c>
      <x:c r="H6518" s="9" t="n">
        <x:f>IF(ISNUMBER('原始字段'!D6648),'原始字段'!D6648,"n.a.")</x:f>
        <x:v>1.2407</x:v>
      </x:c>
      <x:c r="I6518" s="9" t="n">
        <x:f>IF(COUNT(G6518:H6518)=2,G6518*H6518/100000000,"n.a.")</x:f>
        <x:v>0</x:v>
      </x:c>
      <x:c r="J6518" s="1" t="str">
        <x:v>日频齐全；折算事件未独立核实</x:v>
      </x:c>
    </x:row>
    <x:row r="6519" ht="25" customHeight="1">
      <x:c r="A6519" s="1" t="str">
        <x:v>沪深300</x:v>
      </x:c>
      <x:c r="B6519" s="1" t="str">
        <x:v>510360.SH</x:v>
      </x:c>
      <x:c r="C6519" s="1" t="str">
        <x:v>广发沪深300ETF</x:v>
      </x:c>
      <x:c r="D6519" s="7" t="d">
        <x:v>2026-09-04T00:00:00.000Z</x:v>
      </x:c>
      <x:c r="E6519" s="8" t="n">
        <x:f>IF(ISNUMBER('原始字段'!C6555),'原始字段'!C6555,"n.a.")</x:f>
        <x:v>1781381200</x:v>
      </x:c>
      <x:c r="F6519" s="8" t="n">
        <x:f>IF(ISNUMBER('原始字段'!C6651),'原始字段'!C6651,"n.a.")</x:f>
        <x:v>1817381200</x:v>
      </x:c>
      <x:c r="G6519" s="8" t="n">
        <x:f>IF(COUNT(E6519:F6519)=2,F6519-E6519,"n.a.")</x:f>
        <x:v>36000000</x:v>
      </x:c>
      <x:c r="H6519" s="9" t="n">
        <x:f>IF(ISNUMBER('原始字段'!D6651),'原始字段'!D6651,"n.a.")</x:f>
        <x:v>1.7653</x:v>
      </x:c>
      <x:c r="I6519" s="9" t="n">
        <x:f>IF(COUNT(G6519:H6519)=2,G6519*H6519/100000000,"n.a.")</x:f>
        <x:v>0.635508</x:v>
      </x:c>
      <x:c r="J6519" s="1" t="str">
        <x:v>日频齐全；折算事件未独立核实</x:v>
      </x:c>
    </x:row>
    <x:row r="6520" ht="25" customHeight="1">
      <x:c r="A6520" s="1" t="str">
        <x:v>沪深300</x:v>
      </x:c>
      <x:c r="B6520" s="1" t="str">
        <x:v>515330.SH</x:v>
      </x:c>
      <x:c r="C6520" s="1" t="str">
        <x:v>天弘沪深300ETF</x:v>
      </x:c>
      <x:c r="D6520" s="7" t="d">
        <x:v>2026-09-04T00:00:00.000Z</x:v>
      </x:c>
      <x:c r="E6520" s="8" t="n">
        <x:f>IF(ISNUMBER('原始字段'!C6573),'原始字段'!C6573,"n.a.")</x:f>
        <x:v>6173709500</x:v>
      </x:c>
      <x:c r="F6520" s="8" t="n">
        <x:f>IF(ISNUMBER('原始字段'!C6669),'原始字段'!C6669,"n.a.")</x:f>
        <x:v>6173709500</x:v>
      </x:c>
      <x:c r="G6520" s="8" t="n">
        <x:f>IF(COUNT(E6520:F6520)=2,F6520-E6520,"n.a.")</x:f>
        <x:v>0</x:v>
      </x:c>
      <x:c r="H6520" s="9" t="n">
        <x:f>IF(ISNUMBER('原始字段'!D6669),'原始字段'!D6669,"n.a.")</x:f>
        <x:v>1.3268</x:v>
      </x:c>
      <x:c r="I6520" s="9" t="n">
        <x:f>IF(COUNT(G6520:H6520)=2,G6520*H6520/100000000,"n.a.")</x:f>
        <x:v>0</x:v>
      </x:c>
      <x:c r="J6520" s="1" t="str">
        <x:v>日频齐全；折算事件未独立核实</x:v>
      </x:c>
    </x:row>
    <x:row r="6521" ht="25" customHeight="1">
      <x:c r="A6521" s="1" t="str">
        <x:v>沪深300</x:v>
      </x:c>
      <x:c r="B6521" s="1" t="str">
        <x:v>510330.SH</x:v>
      </x:c>
      <x:c r="C6521" s="1" t="str">
        <x:v>华夏沪深300ETF</x:v>
      </x:c>
      <x:c r="D6521" s="7" t="d">
        <x:v>2026-09-04T00:00:00.000Z</x:v>
      </x:c>
      <x:c r="E6521" s="8" t="n">
        <x:f>IF(ISNUMBER('原始字段'!C6553),'原始字段'!C6553,"n.a.")</x:f>
        <x:v>8355849800</x:v>
      </x:c>
      <x:c r="F6521" s="8" t="n">
        <x:f>IF(ISNUMBER('原始字段'!C6649),'原始字段'!C6649,"n.a.")</x:f>
        <x:v>8384649800</x:v>
      </x:c>
      <x:c r="G6521" s="8" t="n">
        <x:f>IF(COUNT(E6521:F6521)=2,F6521-E6521,"n.a.")</x:f>
        <x:v>28800000</x:v>
      </x:c>
      <x:c r="H6521" s="9" t="n">
        <x:f>IF(ISNUMBER('原始字段'!D6649),'原始字段'!D6649,"n.a.")</x:f>
        <x:v>4.8122</x:v>
      </x:c>
      <x:c r="I6521" s="9" t="n">
        <x:f>IF(COUNT(G6521:H6521)=2,G6521*H6521/100000000,"n.a.")</x:f>
        <x:v>1.3859136</x:v>
      </x:c>
      <x:c r="J6521" s="1" t="str">
        <x:v>日频齐全；折算事件未独立核实</x:v>
      </x:c>
    </x:row>
    <x:row r="6522" ht="25" customHeight="1">
      <x:c r="A6522" s="1" t="str">
        <x:v>沪深300</x:v>
      </x:c>
      <x:c r="B6522" s="1" t="str">
        <x:v>510370.SH</x:v>
      </x:c>
      <x:c r="C6522" s="1" t="str">
        <x:v>兴业沪深300ETF</x:v>
      </x:c>
      <x:c r="D6522" s="7" t="d">
        <x:v>2026-09-04T00:00:00.000Z</x:v>
      </x:c>
      <x:c r="E6522" s="8" t="n">
        <x:f>IF(ISNUMBER('原始字段'!C6556),'原始字段'!C6556,"n.a.")</x:f>
        <x:v>87258100</x:v>
      </x:c>
      <x:c r="F6522" s="8" t="n">
        <x:f>IF(ISNUMBER('原始字段'!C6652),'原始字段'!C6652,"n.a.")</x:f>
        <x:v>87258100</x:v>
      </x:c>
      <x:c r="G6522" s="8" t="n">
        <x:f>IF(COUNT(E6522:F6522)=2,F6522-E6522,"n.a.")</x:f>
        <x:v>0</x:v>
      </x:c>
      <x:c r="H6522" s="9" t="n">
        <x:f>IF(ISNUMBER('原始字段'!D6652),'原始字段'!D6652,"n.a.")</x:f>
        <x:v>1.0221</x:v>
      </x:c>
      <x:c r="I6522" s="9" t="n">
        <x:f>IF(COUNT(G6522:H6522)=2,G6522*H6522/100000000,"n.a.")</x:f>
        <x:v>0</x:v>
      </x:c>
      <x:c r="J6522" s="1" t="str">
        <x:v>日频齐全；折算事件未独立核实</x:v>
      </x:c>
    </x:row>
    <x:row r="6523" ht="25" customHeight="1">
      <x:c r="A6523" s="1" t="str">
        <x:v>沪深300</x:v>
      </x:c>
      <x:c r="B6523" s="1" t="str">
        <x:v>159919.SZ</x:v>
      </x:c>
      <x:c r="C6523" s="1" t="str">
        <x:v>嘉实沪深300ETF</x:v>
      </x:c>
      <x:c r="D6523" s="7" t="d">
        <x:v>2026-09-04T00:00:00.000Z</x:v>
      </x:c>
      <x:c r="E6523" s="8" t="n">
        <x:f>IF(ISNUMBER('原始字段'!C6536),'原始字段'!C6536,"n.a.")</x:f>
        <x:v>6235416676</x:v>
      </x:c>
      <x:c r="F6523" s="8" t="n">
        <x:f>IF(ISNUMBER('原始字段'!C6632),'原始字段'!C6632,"n.a.")</x:f>
        <x:v>6253416676</x:v>
      </x:c>
      <x:c r="G6523" s="8" t="n">
        <x:f>IF(COUNT(E6523:F6523)=2,F6523-E6523,"n.a.")</x:f>
        <x:v>18000000</x:v>
      </x:c>
      <x:c r="H6523" s="9" t="n">
        <x:f>IF(ISNUMBER('原始字段'!D6632),'原始字段'!D6632,"n.a.")</x:f>
        <x:v>4.8184</x:v>
      </x:c>
      <x:c r="I6523" s="9" t="n">
        <x:f>IF(COUNT(G6523:H6523)=2,G6523*H6523/100000000,"n.a.")</x:f>
        <x:v>0.8673119999999999</x:v>
      </x:c>
      <x:c r="J6523" s="1" t="str">
        <x:v>日频齐全；折算事件未独立核实</x:v>
      </x:c>
    </x:row>
    <x:row r="6524" ht="25" customHeight="1">
      <x:c r="A6524" s="1" t="str">
        <x:v>沪深300</x:v>
      </x:c>
      <x:c r="B6524" s="1" t="str">
        <x:v>159673.SZ</x:v>
      </x:c>
      <x:c r="C6524" s="1" t="str">
        <x:v>鹏华沪深300ETF</x:v>
      </x:c>
      <x:c r="D6524" s="7" t="d">
        <x:v>2026-09-04T00:00:00.000Z</x:v>
      </x:c>
      <x:c r="E6524" s="8" t="n">
        <x:f>IF(ISNUMBER('原始字段'!C6528),'原始字段'!C6528,"n.a.")</x:f>
        <x:v>1761528385</x:v>
      </x:c>
      <x:c r="F6524" s="8" t="n">
        <x:f>IF(ISNUMBER('原始字段'!C6624),'原始字段'!C6624,"n.a.")</x:f>
        <x:v>1771528385</x:v>
      </x:c>
      <x:c r="G6524" s="8" t="n">
        <x:f>IF(COUNT(E6524:F6524)=2,F6524-E6524,"n.a.")</x:f>
        <x:v>10000000</x:v>
      </x:c>
      <x:c r="H6524" s="9" t="n">
        <x:f>IF(ISNUMBER('原始字段'!D6624),'原始字段'!D6624,"n.a.")</x:f>
        <x:v>1.2717</x:v>
      </x:c>
      <x:c r="I6524" s="9" t="n">
        <x:f>IF(COUNT(G6524:H6524)=2,G6524*H6524/100000000,"n.a.")</x:f>
        <x:v>0.12717</x:v>
      </x:c>
      <x:c r="J6524" s="1" t="str">
        <x:v>日频齐全；折算事件未独立核实</x:v>
      </x:c>
    </x:row>
    <x:row r="6525" ht="25" customHeight="1">
      <x:c r="A6525" s="1" t="str">
        <x:v>沪深300</x:v>
      </x:c>
      <x:c r="B6525" s="1" t="str">
        <x:v>159300.SZ</x:v>
      </x:c>
      <x:c r="C6525" s="1" t="str">
        <x:v>富国沪深300ETF</x:v>
      </x:c>
      <x:c r="D6525" s="7" t="d">
        <x:v>2026-09-04T00:00:00.000Z</x:v>
      </x:c>
      <x:c r="E6525" s="8" t="n">
        <x:f>IF(ISNUMBER('原始字段'!C6516),'原始字段'!C6516,"n.a.")</x:f>
        <x:v>379858097</x:v>
      </x:c>
      <x:c r="F6525" s="8" t="n">
        <x:f>IF(ISNUMBER('原始字段'!C6612),'原始字段'!C6612,"n.a.")</x:f>
        <x:v>380758097</x:v>
      </x:c>
      <x:c r="G6525" s="8" t="n">
        <x:f>IF(COUNT(E6525:F6525)=2,F6525-E6525,"n.a.")</x:f>
        <x:v>900000</x:v>
      </x:c>
      <x:c r="H6525" s="9" t="n">
        <x:f>IF(ISNUMBER('原始字段'!D6612),'原始字段'!D6612,"n.a.")</x:f>
        <x:v>4.947</x:v>
      </x:c>
      <x:c r="I6525" s="9" t="n">
        <x:f>IF(COUNT(G6525:H6525)=2,G6525*H6525/100000000,"n.a.")</x:f>
        <x:v>0.044523</x:v>
      </x:c>
      <x:c r="J6525" s="1" t="str">
        <x:v>日频齐全；折算事件未独立核实</x:v>
      </x:c>
    </x:row>
    <x:row r="6526" ht="25" customHeight="1">
      <x:c r="A6526" s="1" t="str">
        <x:v>沪深300</x:v>
      </x:c>
      <x:c r="B6526" s="1" t="str">
        <x:v>510380.SH</x:v>
      </x:c>
      <x:c r="C6526" s="1" t="str">
        <x:v>国寿安保沪深300ETF</x:v>
      </x:c>
      <x:c r="D6526" s="7" t="d">
        <x:v>2026-09-04T00:00:00.000Z</x:v>
      </x:c>
      <x:c r="E6526" s="8" t="n">
        <x:f>IF(ISNUMBER('原始字段'!C6557),'原始字段'!C6557,"n.a.")</x:f>
        <x:v>1461802400</x:v>
      </x:c>
      <x:c r="F6526" s="8" t="n">
        <x:f>IF(ISNUMBER('原始字段'!C6653),'原始字段'!C6653,"n.a.")</x:f>
        <x:v>1461802400</x:v>
      </x:c>
      <x:c r="G6526" s="8" t="n">
        <x:f>IF(COUNT(E6526:F6526)=2,F6526-E6526,"n.a.")</x:f>
        <x:v>0</x:v>
      </x:c>
      <x:c r="H6526" s="9" t="n">
        <x:f>IF(ISNUMBER('原始字段'!D6653),'原始字段'!D6653,"n.a.")</x:f>
        <x:v>1.376</x:v>
      </x:c>
      <x:c r="I6526" s="9" t="n">
        <x:f>IF(COUNT(G6526:H6526)=2,G6526*H6526/100000000,"n.a.")</x:f>
        <x:v>0</x:v>
      </x:c>
      <x:c r="J6526" s="1" t="str">
        <x:v>日频齐全；折算事件未独立核实</x:v>
      </x:c>
    </x:row>
    <x:row r="6527" ht="25" customHeight="1">
      <x:c r="A6527" s="1" t="str">
        <x:v>沪深300</x:v>
      </x:c>
      <x:c r="B6527" s="1" t="str">
        <x:v>515380.SH</x:v>
      </x:c>
      <x:c r="C6527" s="1" t="str">
        <x:v>泰康沪深300ETF</x:v>
      </x:c>
      <x:c r="D6527" s="7" t="d">
        <x:v>2026-09-04T00:00:00.000Z</x:v>
      </x:c>
      <x:c r="E6527" s="8" t="n">
        <x:f>IF(ISNUMBER('原始字段'!C6576),'原始字段'!C6576,"n.a.")</x:f>
        <x:v>661599800</x:v>
      </x:c>
      <x:c r="F6527" s="8" t="n">
        <x:f>IF(ISNUMBER('原始字段'!C6672),'原始字段'!C6672,"n.a.")</x:f>
        <x:v>663399800</x:v>
      </x:c>
      <x:c r="G6527" s="8" t="n">
        <x:f>IF(COUNT(E6527:F6527)=2,F6527-E6527,"n.a.")</x:f>
        <x:v>1800000</x:v>
      </x:c>
      <x:c r="H6527" s="9" t="n">
        <x:f>IF(ISNUMBER('原始字段'!D6672),'原始字段'!D6672,"n.a.")</x:f>
        <x:v>5.3626</x:v>
      </x:c>
      <x:c r="I6527" s="9" t="n">
        <x:f>IF(COUNT(G6527:H6527)=2,G6527*H6527/100000000,"n.a.")</x:f>
        <x:v>0.0965268</x:v>
      </x:c>
      <x:c r="J6527" s="1" t="str">
        <x:v>日频齐全；折算事件未独立核实</x:v>
      </x:c>
    </x:row>
    <x:row r="6528" ht="25" customHeight="1">
      <x:c r="A6528" s="1" t="str">
        <x:v>沪深300</x:v>
      </x:c>
      <x:c r="B6528" s="1" t="str">
        <x:v>510350.SH</x:v>
      </x:c>
      <x:c r="C6528" s="1" t="str">
        <x:v>工银沪深300ETF</x:v>
      </x:c>
      <x:c r="D6528" s="7" t="d">
        <x:v>2026-09-04T00:00:00.000Z</x:v>
      </x:c>
      <x:c r="E6528" s="8" t="n">
        <x:f>IF(ISNUMBER('原始字段'!C6554),'原始字段'!C6554,"n.a.")</x:f>
        <x:v>676914700</x:v>
      </x:c>
      <x:c r="F6528" s="8" t="n">
        <x:f>IF(ISNUMBER('原始字段'!C6650),'原始字段'!C6650,"n.a.")</x:f>
        <x:v>676914700</x:v>
      </x:c>
      <x:c r="G6528" s="8" t="n">
        <x:f>IF(COUNT(E6528:F6528)=2,F6528-E6528,"n.a.")</x:f>
        <x:v>0</x:v>
      </x:c>
      <x:c r="H6528" s="9" t="n">
        <x:f>IF(ISNUMBER('原始字段'!D6650),'原始字段'!D6650,"n.a.")</x:f>
        <x:v>4.8568</x:v>
      </x:c>
      <x:c r="I6528" s="9" t="n">
        <x:f>IF(COUNT(G6528:H6528)=2,G6528*H6528/100000000,"n.a.")</x:f>
        <x:v>0</x:v>
      </x:c>
      <x:c r="J6528" s="1" t="str">
        <x:v>日频齐全；折算事件未独立核实</x:v>
      </x:c>
    </x:row>
    <x:row r="6529" ht="25" customHeight="1">
      <x:c r="A6529" s="1" t="str">
        <x:v>沪深300</x:v>
      </x:c>
      <x:c r="B6529" s="1" t="str">
        <x:v>563520.SH</x:v>
      </x:c>
      <x:c r="C6529" s="1" t="str">
        <x:v>永赢沪深300ETF</x:v>
      </x:c>
      <x:c r="D6529" s="7" t="d">
        <x:v>2026-09-04T00:00:00.000Z</x:v>
      </x:c>
      <x:c r="E6529" s="8" t="n">
        <x:f>IF(ISNUMBER('原始字段'!C6591),'原始字段'!C6591,"n.a.")</x:f>
        <x:v>439065000</x:v>
      </x:c>
      <x:c r="F6529" s="8" t="n">
        <x:f>IF(ISNUMBER('原始字段'!C6687),'原始字段'!C6687,"n.a.")</x:f>
        <x:v>448065000</x:v>
      </x:c>
      <x:c r="G6529" s="8" t="n">
        <x:f>IF(COUNT(E6529:F6529)=2,F6529-E6529,"n.a.")</x:f>
        <x:v>9000000</x:v>
      </x:c>
      <x:c r="H6529" s="9" t="n">
        <x:f>IF(ISNUMBER('原始字段'!D6687),'原始字段'!D6687,"n.a.")</x:f>
        <x:v>1.1868</x:v>
      </x:c>
      <x:c r="I6529" s="9" t="n">
        <x:f>IF(COUNT(G6529:H6529)=2,G6529*H6529/100000000,"n.a.")</x:f>
        <x:v>0.106812</x:v>
      </x:c>
      <x:c r="J6529" s="1" t="str">
        <x:v>日频齐全；折算事件未独立核实</x:v>
      </x:c>
    </x:row>
    <x:row r="6530" ht="25" customHeight="1">
      <x:c r="A6530" s="1" t="str">
        <x:v>沪深300</x:v>
      </x:c>
      <x:c r="B6530" s="1" t="str">
        <x:v>510300.SH</x:v>
      </x:c>
      <x:c r="C6530" s="1" t="str">
        <x:v>华泰柏瑞沪深300ETF</x:v>
      </x:c>
      <x:c r="D6530" s="7" t="d">
        <x:v>2026-09-04T00:00:00.000Z</x:v>
      </x:c>
      <x:c r="E6530" s="8" t="n">
        <x:f>IF(ISNUMBER('原始字段'!C6550),'原始字段'!C6550,"n.a.")</x:f>
        <x:v>23120587700</x:v>
      </x:c>
      <x:c r="F6530" s="8" t="n">
        <x:f>IF(ISNUMBER('原始字段'!C6646),'原始字段'!C6646,"n.a.")</x:f>
        <x:v>23377087700</x:v>
      </x:c>
      <x:c r="G6530" s="8" t="n">
        <x:f>IF(COUNT(E6530:F6530)=2,F6530-E6530,"n.a.")</x:f>
        <x:v>256500000</x:v>
      </x:c>
      <x:c r="H6530" s="9" t="n">
        <x:f>IF(ISNUMBER('原始字段'!D6646),'原始字段'!D6646,"n.a.")</x:f>
        <x:v>4.6147</x:v>
      </x:c>
      <x:c r="I6530" s="9" t="n">
        <x:f>IF(COUNT(G6530:H6530)=2,G6530*H6530/100000000,"n.a.")</x:f>
        <x:v>11.8367055</x:v>
      </x:c>
      <x:c r="J6530" s="1" t="str">
        <x:v>日频齐全；折算事件未独立核实</x:v>
      </x:c>
    </x:row>
    <x:row r="6531" ht="25" customHeight="1">
      <x:c r="A6531" s="1" t="str">
        <x:v>沪深300</x:v>
      </x:c>
      <x:c r="B6531" s="1" t="str">
        <x:v>515310.SH</x:v>
      </x:c>
      <x:c r="C6531" s="1" t="str">
        <x:v>汇添富沪深300ETF</x:v>
      </x:c>
      <x:c r="D6531" s="7" t="d">
        <x:v>2026-09-04T00:00:00.000Z</x:v>
      </x:c>
      <x:c r="E6531" s="8" t="n">
        <x:f>IF(ISNUMBER('原始字段'!C6572),'原始字段'!C6572,"n.a.")</x:f>
        <x:v>318111200</x:v>
      </x:c>
      <x:c r="F6531" s="8" t="n">
        <x:f>IF(ISNUMBER('原始字段'!C6668),'原始字段'!C6668,"n.a.")</x:f>
        <x:v>321611200</x:v>
      </x:c>
      <x:c r="G6531" s="8" t="n">
        <x:f>IF(COUNT(E6531:F6531)=2,F6531-E6531,"n.a.")</x:f>
        <x:v>3500000</x:v>
      </x:c>
      <x:c r="H6531" s="9" t="n">
        <x:f>IF(ISNUMBER('原始字段'!D6668),'原始字段'!D6668,"n.a.")</x:f>
        <x:v>1.3713</x:v>
      </x:c>
      <x:c r="I6531" s="9" t="n">
        <x:f>IF(COUNT(G6531:H6531)=2,G6531*H6531/100000000,"n.a.")</x:f>
        <x:v>0.0479955</x:v>
      </x:c>
      <x:c r="J6531" s="1" t="str">
        <x:v>日频齐全；折算事件未独立核实</x:v>
      </x:c>
    </x:row>
    <x:row r="6532" ht="25" customHeight="1">
      <x:c r="A6532" s="1" t="str">
        <x:v>沪深300</x:v>
      </x:c>
      <x:c r="B6532" s="1" t="str">
        <x:v>159925.SZ</x:v>
      </x:c>
      <x:c r="C6532" s="1" t="str">
        <x:v>南方沪深300ETF</x:v>
      </x:c>
      <x:c r="D6532" s="7" t="d">
        <x:v>2026-09-04T00:00:00.000Z</x:v>
      </x:c>
      <x:c r="E6532" s="8" t="n">
        <x:f>IF(ISNUMBER('原始字段'!C6538),'原始字段'!C6538,"n.a.")</x:f>
        <x:v>608720856</x:v>
      </x:c>
      <x:c r="F6532" s="8" t="n">
        <x:f>IF(ISNUMBER('原始字段'!C6634),'原始字段'!C6634,"n.a.")</x:f>
        <x:v>613220856</x:v>
      </x:c>
      <x:c r="G6532" s="8" t="n">
        <x:f>IF(COUNT(E6532:F6532)=2,F6532-E6532,"n.a.")</x:f>
        <x:v>4500000</x:v>
      </x:c>
      <x:c r="H6532" s="9" t="n">
        <x:f>IF(ISNUMBER('原始字段'!D6634),'原始字段'!D6634,"n.a.")</x:f>
        <x:v>4.6876</x:v>
      </x:c>
      <x:c r="I6532" s="9" t="n">
        <x:f>IF(COUNT(G6532:H6532)=2,G6532*H6532/100000000,"n.a.")</x:f>
        <x:v>0.210942</x:v>
      </x:c>
      <x:c r="J6532" s="1" t="str">
        <x:v>日频齐全；折算事件未独立核实</x:v>
      </x:c>
    </x:row>
    <x:row r="6533" ht="25" customHeight="1">
      <x:c r="A6533" s="1" t="str">
        <x:v>沪深300</x:v>
      </x:c>
      <x:c r="B6533" s="1" t="str">
        <x:v>561930.SH</x:v>
      </x:c>
      <x:c r="C6533" s="1" t="str">
        <x:v>招商沪深300ETF</x:v>
      </x:c>
      <x:c r="D6533" s="7" t="d">
        <x:v>2026-09-04T00:00:00.000Z</x:v>
      </x:c>
      <x:c r="E6533" s="8" t="n">
        <x:f>IF(ISNUMBER('原始字段'!C6587),'原始字段'!C6587,"n.a.")</x:f>
        <x:v>187260600</x:v>
      </x:c>
      <x:c r="F6533" s="8" t="n">
        <x:f>IF(ISNUMBER('原始字段'!C6683),'原始字段'!C6683,"n.a.")</x:f>
        <x:v>187260600</x:v>
      </x:c>
      <x:c r="G6533" s="8" t="n">
        <x:f>IF(COUNT(E6533:F6533)=2,F6533-E6533,"n.a.")</x:f>
        <x:v>0</x:v>
      </x:c>
      <x:c r="H6533" s="9" t="n">
        <x:f>IF(ISNUMBER('原始字段'!D6683),'原始字段'!D6683,"n.a.")</x:f>
        <x:v>1.5534</x:v>
      </x:c>
      <x:c r="I6533" s="9" t="n">
        <x:f>IF(COUNT(G6533:H6533)=2,G6533*H6533/100000000,"n.a.")</x:f>
        <x:v>0</x:v>
      </x:c>
      <x:c r="J6533" s="1" t="str">
        <x:v>日频齐全；折算事件未独立核实</x:v>
      </x:c>
    </x:row>
    <x:row r="6534" ht="25" customHeight="1">
      <x:c r="A6534" s="1" t="str">
        <x:v>沪深300</x:v>
      </x:c>
      <x:c r="B6534" s="1" t="str">
        <x:v>515350.SH</x:v>
      </x:c>
      <x:c r="C6534" s="1" t="str">
        <x:v>民生加银沪深300ETF</x:v>
      </x:c>
      <x:c r="D6534" s="7" t="d">
        <x:v>2026-09-04T00:00:00.000Z</x:v>
      </x:c>
      <x:c r="E6534" s="8" t="n">
        <x:f>IF(ISNUMBER('原始字段'!C6574),'原始字段'!C6574,"n.a.")</x:f>
        <x:v>11699200</x:v>
      </x:c>
      <x:c r="F6534" s="8" t="n">
        <x:f>IF(ISNUMBER('原始字段'!C6670),'原始字段'!C6670,"n.a.")</x:f>
        <x:v>11699200</x:v>
      </x:c>
      <x:c r="G6534" s="8" t="n">
        <x:f>IF(COUNT(E6534:F6534)=2,F6534-E6534,"n.a.")</x:f>
        <x:v>0</x:v>
      </x:c>
      <x:c r="H6534" s="9" t="n">
        <x:f>IF(ISNUMBER('原始字段'!D6670),'原始字段'!D6670,"n.a.")</x:f>
        <x:v>6.1878</x:v>
      </x:c>
      <x:c r="I6534" s="9" t="n">
        <x:f>IF(COUNT(G6534:H6534)=2,G6534*H6534/100000000,"n.a.")</x:f>
        <x:v>0</x:v>
      </x:c>
      <x:c r="J6534" s="1" t="str">
        <x:v>日频齐全；折算事件未独立核实</x:v>
      </x:c>
    </x:row>
    <x:row r="6535" ht="25" customHeight="1">
      <x:c r="A6535" s="1" t="str">
        <x:v>沪深300</x:v>
      </x:c>
      <x:c r="B6535" s="1" t="str">
        <x:v>510310.SH</x:v>
      </x:c>
      <x:c r="C6535" s="1" t="str">
        <x:v>易方达沪深300ETF</x:v>
      </x:c>
      <x:c r="D6535" s="7" t="d">
        <x:v>2026-09-04T00:00:00.000Z</x:v>
      </x:c>
      <x:c r="E6535" s="8" t="n">
        <x:f>IF(ISNUMBER('原始字段'!C6551),'原始字段'!C6551,"n.a.")</x:f>
        <x:v>11296544000</x:v>
      </x:c>
      <x:c r="F6535" s="8" t="n">
        <x:f>IF(ISNUMBER('原始字段'!C6647),'原始字段'!C6647,"n.a.")</x:f>
        <x:v>11353244000</x:v>
      </x:c>
      <x:c r="G6535" s="8" t="n">
        <x:f>IF(COUNT(E6535:F6535)=2,F6535-E6535,"n.a.")</x:f>
        <x:v>56700000</x:v>
      </x:c>
      <x:c r="H6535" s="9" t="n">
        <x:f>IF(ISNUMBER('原始字段'!D6647),'原始字段'!D6647,"n.a.")</x:f>
        <x:v>4.4819</x:v>
      </x:c>
      <x:c r="I6535" s="9" t="n">
        <x:f>IF(COUNT(G6535:H6535)=2,G6535*H6535/100000000,"n.a.")</x:f>
        <x:v>2.5412373</x:v>
      </x:c>
      <x:c r="J6535" s="1" t="str">
        <x:v>日频齐全；折算事件未独立核实</x:v>
      </x:c>
    </x:row>
    <x:row r="6536" ht="25" customHeight="1">
      <x:c r="A6536" s="1" t="str">
        <x:v>沪深300</x:v>
      </x:c>
      <x:c r="B6536" s="1" t="str">
        <x:v>159330.SZ</x:v>
      </x:c>
      <x:c r="C6536" s="1" t="str">
        <x:v>东财沪深300ETF</x:v>
      </x:c>
      <x:c r="D6536" s="7" t="d">
        <x:v>2026-09-04T00:00:00.000Z</x:v>
      </x:c>
      <x:c r="E6536" s="8" t="n">
        <x:f>IF(ISNUMBER('原始字段'!C6517),'原始字段'!C6517,"n.a.")</x:f>
        <x:v>422801009</x:v>
      </x:c>
      <x:c r="F6536" s="8" t="n">
        <x:f>IF(ISNUMBER('原始字段'!C6613),'原始字段'!C6613,"n.a.")</x:f>
        <x:v>425801009</x:v>
      </x:c>
      <x:c r="G6536" s="8" t="n">
        <x:f>IF(COUNT(E6536:F6536)=2,F6536-E6536,"n.a.")</x:f>
        <x:v>3000000</x:v>
      </x:c>
      <x:c r="H6536" s="9" t="n">
        <x:f>IF(ISNUMBER('原始字段'!D6613),'原始字段'!D6613,"n.a.")</x:f>
        <x:v>1.4271</x:v>
      </x:c>
      <x:c r="I6536" s="9" t="n">
        <x:f>IF(COUNT(G6536:H6536)=2,G6536*H6536/100000000,"n.a.")</x:f>
        <x:v>0.042813</x:v>
      </x:c>
      <x:c r="J6536" s="1" t="str">
        <x:v>日频齐全；折算事件未独立核实</x:v>
      </x:c>
    </x:row>
    <x:row r="6537" ht="25" customHeight="1">
      <x:c r="A6537" s="1" t="str">
        <x:v>沪深300</x:v>
      </x:c>
      <x:c r="B6537" s="1" t="str">
        <x:v>510390.SH</x:v>
      </x:c>
      <x:c r="C6537" s="1" t="str">
        <x:v>平安沪深300ETF</x:v>
      </x:c>
      <x:c r="D6537" s="7" t="d">
        <x:v>2026-09-04T00:00:00.000Z</x:v>
      </x:c>
      <x:c r="E6537" s="8" t="n">
        <x:f>IF(ISNUMBER('原始字段'!C6558),'原始字段'!C6558,"n.a.")</x:f>
        <x:v>136550000</x:v>
      </x:c>
      <x:c r="F6537" s="8" t="n">
        <x:f>IF(ISNUMBER('原始字段'!C6654),'原始字段'!C6654,"n.a.")</x:f>
        <x:v>136550000</x:v>
      </x:c>
      <x:c r="G6537" s="8" t="n">
        <x:f>IF(COUNT(E6537:F6537)=2,F6537-E6537,"n.a.")</x:f>
        <x:v>0</x:v>
      </x:c>
      <x:c r="H6537" s="9" t="n">
        <x:f>IF(ISNUMBER('原始字段'!D6654),'原始字段'!D6654,"n.a.")</x:f>
        <x:v>5.2342</x:v>
      </x:c>
      <x:c r="I6537" s="9" t="n">
        <x:f>IF(COUNT(G6537:H6537)=2,G6537*H6537/100000000,"n.a.")</x:f>
        <x:v>0</x:v>
      </x:c>
      <x:c r="J6537" s="1" t="str">
        <x:v>日频齐全；折算事件未独立核实</x:v>
      </x:c>
    </x:row>
    <x:row r="6538" ht="25" customHeight="1">
      <x:c r="A6538" s="1" t="str">
        <x:v>沪深300</x:v>
      </x:c>
      <x:c r="B6538" s="1" t="str">
        <x:v>515390.SH</x:v>
      </x:c>
      <x:c r="C6538" s="1" t="str">
        <x:v>华安沪深300ETF</x:v>
      </x:c>
      <x:c r="D6538" s="7" t="d">
        <x:v>2026-09-04T00:00:00.000Z</x:v>
      </x:c>
      <x:c r="E6538" s="8" t="n">
        <x:f>IF(ISNUMBER('原始字段'!C6577),'原始字段'!C6577,"n.a.")</x:f>
        <x:v>1886683000</x:v>
      </x:c>
      <x:c r="F6538" s="8" t="n">
        <x:f>IF(ISNUMBER('原始字段'!C6673),'原始字段'!C6673,"n.a.")</x:f>
        <x:v>1902683000</x:v>
      </x:c>
      <x:c r="G6538" s="8" t="n">
        <x:f>IF(COUNT(E6538:F6538)=2,F6538-E6538,"n.a.")</x:f>
        <x:v>16000000</x:v>
      </x:c>
      <x:c r="H6538" s="9" t="n">
        <x:f>IF(ISNUMBER('原始字段'!D6673),'原始字段'!D6673,"n.a.")</x:f>
        <x:v>1.3458</x:v>
      </x:c>
      <x:c r="I6538" s="9" t="n">
        <x:f>IF(COUNT(G6538:H6538)=2,G6538*H6538/100000000,"n.a.")</x:f>
        <x:v>0.215328</x:v>
      </x:c>
      <x:c r="J6538" s="1" t="str">
        <x:v>日频齐全；折算事件未独立核实</x:v>
      </x:c>
    </x:row>
    <x:row r="6539" ht="25" customHeight="1">
      <x:c r="A6539" s="1" t="str">
        <x:v>沪深300</x:v>
      </x:c>
      <x:c r="B6539" s="1" t="str">
        <x:v>515130.SH</x:v>
      </x:c>
      <x:c r="C6539" s="1" t="str">
        <x:v>博时沪深300ETF</x:v>
      </x:c>
      <x:c r="D6539" s="7" t="d">
        <x:v>2026-09-04T00:00:00.000Z</x:v>
      </x:c>
      <x:c r="E6539" s="8" t="n">
        <x:f>IF(ISNUMBER('原始字段'!C6570),'原始字段'!C6570,"n.a.")</x:f>
        <x:v>94463200</x:v>
      </x:c>
      <x:c r="F6539" s="8" t="n">
        <x:f>IF(ISNUMBER('原始字段'!C6666),'原始字段'!C6666,"n.a.")</x:f>
        <x:v>94463200</x:v>
      </x:c>
      <x:c r="G6539" s="8" t="n">
        <x:f>IF(COUNT(E6539:F6539)=2,F6539-E6539,"n.a.")</x:f>
        <x:v>0</x:v>
      </x:c>
      <x:c r="H6539" s="9" t="n">
        <x:f>IF(ISNUMBER('原始字段'!D6666),'原始字段'!D6666,"n.a.")</x:f>
        <x:v>1.5276</x:v>
      </x:c>
      <x:c r="I6539" s="9" t="n">
        <x:f>IF(COUNT(G6539:H6539)=2,G6539*H6539/100000000,"n.a.")</x:f>
        <x:v>0</x:v>
      </x:c>
      <x:c r="J6539" s="1" t="str">
        <x:v>日频齐全；折算事件未独立核实</x:v>
      </x:c>
    </x:row>
    <x:row r="6540" ht="25" customHeight="1">
      <x:c r="A6540" s="1" t="str">
        <x:v>中证500</x:v>
      </x:c>
      <x:c r="B6540" s="1" t="str">
        <x:v>510530.SH</x:v>
      </x:c>
      <x:c r="C6540" s="1" t="str">
        <x:v>工银中证500ETF</x:v>
      </x:c>
      <x:c r="D6540" s="7" t="d">
        <x:v>2026-09-04T00:00:00.000Z</x:v>
      </x:c>
      <x:c r="E6540" s="8" t="n">
        <x:f>IF(ISNUMBER('原始字段'!C6561),'原始字段'!C6561,"n.a.")</x:f>
        <x:v>47479400</x:v>
      </x:c>
      <x:c r="F6540" s="8" t="n">
        <x:f>IF(ISNUMBER('原始字段'!C6657),'原始字段'!C6657,"n.a.")</x:f>
        <x:v>47479400</x:v>
      </x:c>
      <x:c r="G6540" s="8" t="n">
        <x:f>IF(COUNT(E6540:F6540)=2,F6540-E6540,"n.a.")</x:f>
        <x:v>0</x:v>
      </x:c>
      <x:c r="H6540" s="9" t="n">
        <x:f>IF(ISNUMBER('原始字段'!D6657),'原始字段'!D6657,"n.a.")</x:f>
        <x:v>8.6389</x:v>
      </x:c>
      <x:c r="I6540" s="9" t="n">
        <x:f>IF(COUNT(G6540:H6540)=2,G6540*H6540/100000000,"n.a.")</x:f>
        <x:v>0</x:v>
      </x:c>
      <x:c r="J6540" s="1" t="str">
        <x:v>日频齐全；折算事件未独立核实</x:v>
      </x:c>
    </x:row>
    <x:row r="6541" ht="25" customHeight="1">
      <x:c r="A6541" s="1" t="str">
        <x:v>中证500</x:v>
      </x:c>
      <x:c r="B6541" s="1" t="str">
        <x:v>510580.SH</x:v>
      </x:c>
      <x:c r="C6541" s="1" t="str">
        <x:v>易方达中证500ETF</x:v>
      </x:c>
      <x:c r="D6541" s="7" t="d">
        <x:v>2026-09-04T00:00:00.000Z</x:v>
      </x:c>
      <x:c r="E6541" s="8" t="n">
        <x:f>IF(ISNUMBER('原始字段'!C6565),'原始字段'!C6565,"n.a.")</x:f>
        <x:v>1125368300</x:v>
      </x:c>
      <x:c r="F6541" s="8" t="n">
        <x:f>IF(ISNUMBER('原始字段'!C6661),'原始字段'!C6661,"n.a.")</x:f>
        <x:v>1138168300</x:v>
      </x:c>
      <x:c r="G6541" s="8" t="n">
        <x:f>IF(COUNT(E6541:F6541)=2,F6541-E6541,"n.a.")</x:f>
        <x:v>12800000</x:v>
      </x:c>
      <x:c r="H6541" s="9" t="n">
        <x:f>IF(ISNUMBER('原始字段'!D6661),'原始字段'!D6661,"n.a.")</x:f>
        <x:v>4.0362</x:v>
      </x:c>
      <x:c r="I6541" s="9" t="n">
        <x:f>IF(COUNT(G6541:H6541)=2,G6541*H6541/100000000,"n.a.")</x:f>
        <x:v>0.5166336</x:v>
      </x:c>
      <x:c r="J6541" s="1" t="str">
        <x:v>日频齐全；折算事件未独立核实</x:v>
      </x:c>
    </x:row>
    <x:row r="6542" ht="25" customHeight="1">
      <x:c r="A6542" s="1" t="str">
        <x:v>中证500</x:v>
      </x:c>
      <x:c r="B6542" s="1" t="str">
        <x:v>159922.SZ</x:v>
      </x:c>
      <x:c r="C6542" s="1" t="str">
        <x:v>嘉实中证500ETF</x:v>
      </x:c>
      <x:c r="D6542" s="7" t="d">
        <x:v>2026-09-04T00:00:00.000Z</x:v>
      </x:c>
      <x:c r="E6542" s="8" t="n">
        <x:f>IF(ISNUMBER('原始字段'!C6537),'原始字段'!C6537,"n.a.")</x:f>
        <x:v>2699676765</x:v>
      </x:c>
      <x:c r="F6542" s="8" t="n">
        <x:f>IF(ISNUMBER('原始字段'!C6633),'原始字段'!C6633,"n.a.")</x:f>
        <x:v>2688676765</x:v>
      </x:c>
      <x:c r="G6542" s="8" t="n">
        <x:f>IF(COUNT(E6542:F6542)=2,F6542-E6542,"n.a.")</x:f>
        <x:v>-11000000</x:v>
      </x:c>
      <x:c r="H6542" s="9" t="n">
        <x:f>IF(ISNUMBER('原始字段'!D6633),'原始字段'!D6633,"n.a.")</x:f>
        <x:v>3.1126</x:v>
      </x:c>
      <x:c r="I6542" s="9" t="n">
        <x:f>IF(COUNT(G6542:H6542)=2,G6542*H6542/100000000,"n.a.")</x:f>
        <x:v>-0.342386</x:v>
      </x:c>
      <x:c r="J6542" s="1" t="str">
        <x:v>日频齐全；折算事件未独立核实</x:v>
      </x:c>
    </x:row>
    <x:row r="6543" ht="25" customHeight="1">
      <x:c r="A6543" s="1" t="str">
        <x:v>中证500</x:v>
      </x:c>
      <x:c r="B6543" s="1" t="str">
        <x:v>563750.SH</x:v>
      </x:c>
      <x:c r="C6543" s="1" t="str">
        <x:v>汇添富中证500ETF</x:v>
      </x:c>
      <x:c r="D6543" s="7" t="d">
        <x:v>2026-09-04T00:00:00.000Z</x:v>
      </x:c>
      <x:c r="E6543" s="8" t="n">
        <x:f>IF(ISNUMBER('原始字段'!C6592),'原始字段'!C6592,"n.a.")</x:f>
        <x:v>339737000</x:v>
      </x:c>
      <x:c r="F6543" s="8" t="n">
        <x:f>IF(ISNUMBER('原始字段'!C6688),'原始字段'!C6688,"n.a.")</x:f>
        <x:v>342237000</x:v>
      </x:c>
      <x:c r="G6543" s="8" t="n">
        <x:f>IF(COUNT(E6543:F6543)=2,F6543-E6543,"n.a.")</x:f>
        <x:v>2500000</x:v>
      </x:c>
      <x:c r="H6543" s="9" t="n">
        <x:f>IF(ISNUMBER('原始字段'!D6688),'原始字段'!D6688,"n.a.")</x:f>
        <x:v>1.0738</x:v>
      </x:c>
      <x:c r="I6543" s="9" t="n">
        <x:f>IF(COUNT(G6543:H6543)=2,G6543*H6543/100000000,"n.a.")</x:f>
        <x:v>0.026845</x:v>
      </x:c>
      <x:c r="J6543" s="1" t="str">
        <x:v>日频齐全；折算事件未独立核实</x:v>
      </x:c>
    </x:row>
    <x:row r="6544" ht="25" customHeight="1">
      <x:c r="A6544" s="1" t="str">
        <x:v>中证500</x:v>
      </x:c>
      <x:c r="B6544" s="1" t="str">
        <x:v>159935.SZ</x:v>
      </x:c>
      <x:c r="C6544" s="1" t="str">
        <x:v>景顺长城中证500ETF</x:v>
      </x:c>
      <x:c r="D6544" s="7" t="d">
        <x:v>2026-09-04T00:00:00.000Z</x:v>
      </x:c>
      <x:c r="E6544" s="8" t="n">
        <x:f>IF(ISNUMBER('原始字段'!C6539),'原始字段'!C6539,"n.a.")</x:f>
        <x:v>24572956</x:v>
      </x:c>
      <x:c r="F6544" s="8" t="n">
        <x:f>IF(ISNUMBER('原始字段'!C6635),'原始字段'!C6635,"n.a.")</x:f>
        <x:v>24572956</x:v>
      </x:c>
      <x:c r="G6544" s="8" t="n">
        <x:f>IF(COUNT(E6544:F6544)=2,F6544-E6544,"n.a.")</x:f>
        <x:v>0</x:v>
      </x:c>
      <x:c r="H6544" s="9" t="n">
        <x:f>IF(ISNUMBER('原始字段'!D6635),'原始字段'!D6635,"n.a.")</x:f>
        <x:v>2.4182</x:v>
      </x:c>
      <x:c r="I6544" s="9" t="n">
        <x:f>IF(COUNT(G6544:H6544)=2,G6544*H6544/100000000,"n.a.")</x:f>
        <x:v>0</x:v>
      </x:c>
      <x:c r="J6544" s="1" t="str">
        <x:v>日频齐全；折算事件未独立核实</x:v>
      </x:c>
    </x:row>
    <x:row r="6545" ht="25" customHeight="1">
      <x:c r="A6545" s="1" t="str">
        <x:v>中证500</x:v>
      </x:c>
      <x:c r="B6545" s="1" t="str">
        <x:v>515530.SH</x:v>
      </x:c>
      <x:c r="C6545" s="1" t="str">
        <x:v>泰康中证500ETF</x:v>
      </x:c>
      <x:c r="D6545" s="7" t="d">
        <x:v>2026-09-04T00:00:00.000Z</x:v>
      </x:c>
      <x:c r="E6545" s="8" t="n">
        <x:f>IF(ISNUMBER('原始字段'!C6578),'原始字段'!C6578,"n.a.")</x:f>
        <x:v>12242700</x:v>
      </x:c>
      <x:c r="F6545" s="8" t="n">
        <x:f>IF(ISNUMBER('原始字段'!C6674),'原始字段'!C6674,"n.a.")</x:f>
        <x:v>12242700</x:v>
      </x:c>
      <x:c r="G6545" s="8" t="n">
        <x:f>IF(COUNT(E6545:F6545)=2,F6545-E6545,"n.a.")</x:f>
        <x:v>0</x:v>
      </x:c>
      <x:c r="H6545" s="9" t="n">
        <x:f>IF(ISNUMBER('原始字段'!D6674),'原始字段'!D6674,"n.a.")</x:f>
        <x:v>4.2312</x:v>
      </x:c>
      <x:c r="I6545" s="9" t="n">
        <x:f>IF(COUNT(G6545:H6545)=2,G6545*H6545/100000000,"n.a.")</x:f>
        <x:v>0</x:v>
      </x:c>
      <x:c r="J6545" s="1" t="str">
        <x:v>日频齐全；折算事件未独立核实</x:v>
      </x:c>
    </x:row>
    <x:row r="6546" ht="25" customHeight="1">
      <x:c r="A6546" s="1" t="str">
        <x:v>中证500</x:v>
      </x:c>
      <x:c r="B6546" s="1" t="str">
        <x:v>510590.SH</x:v>
      </x:c>
      <x:c r="C6546" s="1" t="str">
        <x:v>平安中证500ETF</x:v>
      </x:c>
      <x:c r="D6546" s="7" t="d">
        <x:v>2026-09-04T00:00:00.000Z</x:v>
      </x:c>
      <x:c r="E6546" s="8" t="n">
        <x:f>IF(ISNUMBER('原始字段'!C6566),'原始字段'!C6566,"n.a.")</x:f>
        <x:v>116386100</x:v>
      </x:c>
      <x:c r="F6546" s="8" t="n">
        <x:f>IF(ISNUMBER('原始字段'!C6662),'原始字段'!C6662,"n.a.")</x:f>
        <x:v>114386100</x:v>
      </x:c>
      <x:c r="G6546" s="8" t="n">
        <x:f>IF(COUNT(E6546:F6546)=2,F6546-E6546,"n.a.")</x:f>
        <x:v>-2000000</x:v>
      </x:c>
      <x:c r="H6546" s="9" t="n">
        <x:f>IF(ISNUMBER('原始字段'!D6662),'原始字段'!D6662,"n.a.")</x:f>
        <x:v>8.3444</x:v>
      </x:c>
      <x:c r="I6546" s="9" t="n">
        <x:f>IF(COUNT(G6546:H6546)=2,G6546*H6546/100000000,"n.a.")</x:f>
        <x:v>-0.166888</x:v>
      </x:c>
      <x:c r="J6546" s="1" t="str">
        <x:v>日频齐全；折算事件未独立核实</x:v>
      </x:c>
    </x:row>
    <x:row r="6547" ht="25" customHeight="1">
      <x:c r="A6547" s="1" t="str">
        <x:v>中证500</x:v>
      </x:c>
      <x:c r="B6547" s="1" t="str">
        <x:v>515190.SH</x:v>
      </x:c>
      <x:c r="C6547" s="1" t="str">
        <x:v>中银证券中证500ETF</x:v>
      </x:c>
      <x:c r="D6547" s="7" t="d">
        <x:v>2026-09-04T00:00:00.000Z</x:v>
      </x:c>
      <x:c r="E6547" s="8" t="n">
        <x:f>IF(ISNUMBER('原始字段'!C6571),'原始字段'!C6571,"n.a.")</x:f>
        <x:v>293466100</x:v>
      </x:c>
      <x:c r="F6547" s="8" t="n">
        <x:f>IF(ISNUMBER('原始字段'!C6667),'原始字段'!C6667,"n.a.")</x:f>
        <x:v>293466100</x:v>
      </x:c>
      <x:c r="G6547" s="8" t="n">
        <x:f>IF(COUNT(E6547:F6547)=2,F6547-E6547,"n.a.")</x:f>
        <x:v>0</x:v>
      </x:c>
      <x:c r="H6547" s="9" t="n">
        <x:f>IF(ISNUMBER('原始字段'!D6667),'原始字段'!D6667,"n.a.")</x:f>
        <x:v>1.6119</x:v>
      </x:c>
      <x:c r="I6547" s="9" t="n">
        <x:f>IF(COUNT(G6547:H6547)=2,G6547*H6547/100000000,"n.a.")</x:f>
        <x:v>0</x:v>
      </x:c>
      <x:c r="J6547" s="1" t="str">
        <x:v>日频齐全；折算事件未独立核实</x:v>
      </x:c>
    </x:row>
    <x:row r="6548" ht="25" customHeight="1">
      <x:c r="A6548" s="1" t="str">
        <x:v>中证500</x:v>
      </x:c>
      <x:c r="B6548" s="1" t="str">
        <x:v>159820.SZ</x:v>
      </x:c>
      <x:c r="C6548" s="1" t="str">
        <x:v>天弘中证500ETF</x:v>
      </x:c>
      <x:c r="D6548" s="7" t="d">
        <x:v>2026-09-04T00:00:00.000Z</x:v>
      </x:c>
      <x:c r="E6548" s="8" t="n">
        <x:f>IF(ISNUMBER('原始字段'!C6531),'原始字段'!C6531,"n.a.")</x:f>
        <x:v>1353908470</x:v>
      </x:c>
      <x:c r="F6548" s="8" t="n">
        <x:f>IF(ISNUMBER('原始字段'!C6627),'原始字段'!C6627,"n.a.")</x:f>
        <x:v>1353908470</x:v>
      </x:c>
      <x:c r="G6548" s="8" t="n">
        <x:f>IF(COUNT(E6548:F6548)=2,F6548-E6548,"n.a.")</x:f>
        <x:v>0</x:v>
      </x:c>
      <x:c r="H6548" s="9" t="n">
        <x:f>IF(ISNUMBER('原始字段'!D6627),'原始字段'!D6627,"n.a.")</x:f>
        <x:v>1.3326</x:v>
      </x:c>
      <x:c r="I6548" s="9" t="n">
        <x:f>IF(COUNT(G6548:H6548)=2,G6548*H6548/100000000,"n.a.")</x:f>
        <x:v>0</x:v>
      </x:c>
      <x:c r="J6548" s="1" t="str">
        <x:v>日频齐全；折算事件未独立核实</x:v>
      </x:c>
    </x:row>
    <x:row r="6549" ht="25" customHeight="1">
      <x:c r="A6549" s="1" t="str">
        <x:v>中证500</x:v>
      </x:c>
      <x:c r="B6549" s="1" t="str">
        <x:v>159337.SZ</x:v>
      </x:c>
      <x:c r="C6549" s="1" t="str">
        <x:v>东财中证500ETF</x:v>
      </x:c>
      <x:c r="D6549" s="7" t="d">
        <x:v>2026-09-04T00:00:00.000Z</x:v>
      </x:c>
      <x:c r="E6549" s="8" t="n">
        <x:f>IF(ISNUMBER('原始字段'!C6518),'原始字段'!C6518,"n.a.")</x:f>
        <x:v>277710611</x:v>
      </x:c>
      <x:c r="F6549" s="8" t="n">
        <x:f>IF(ISNUMBER('原始字段'!C6614),'原始字段'!C6614,"n.a.")</x:f>
        <x:v>279710611</x:v>
      </x:c>
      <x:c r="G6549" s="8" t="n">
        <x:f>IF(COUNT(E6549:F6549)=2,F6549-E6549,"n.a.")</x:f>
        <x:v>2000000</x:v>
      </x:c>
      <x:c r="H6549" s="9" t="n">
        <x:f>IF(ISNUMBER('原始字段'!D6614),'原始字段'!D6614,"n.a.")</x:f>
        <x:v>1.7562</x:v>
      </x:c>
      <x:c r="I6549" s="9" t="n">
        <x:f>IF(COUNT(G6549:H6549)=2,G6549*H6549/100000000,"n.a.")</x:f>
        <x:v>0.035124</x:v>
      </x:c>
      <x:c r="J6549" s="1" t="str">
        <x:v>日频齐全；折算事件未独立核实</x:v>
      </x:c>
    </x:row>
    <x:row r="6550" ht="25" customHeight="1">
      <x:c r="A6550" s="1" t="str">
        <x:v>中证500</x:v>
      </x:c>
      <x:c r="B6550" s="1" t="str">
        <x:v>510500.SH</x:v>
      </x:c>
      <x:c r="C6550" s="1" t="str">
        <x:v>南方中证500ETF</x:v>
      </x:c>
      <x:c r="D6550" s="7" t="d">
        <x:v>2026-09-04T00:00:00.000Z</x:v>
      </x:c>
      <x:c r="E6550" s="8" t="n">
        <x:f>IF(ISNUMBER('原始字段'!C6559),'原始字段'!C6559,"n.a.")</x:f>
        <x:v>5059368600</x:v>
      </x:c>
      <x:c r="F6550" s="8" t="n">
        <x:f>IF(ISNUMBER('原始字段'!C6655),'原始字段'!C6655,"n.a.")</x:f>
        <x:v>5219368600</x:v>
      </x:c>
      <x:c r="G6550" s="8" t="n">
        <x:f>IF(COUNT(E6550:F6550)=2,F6550-E6550,"n.a.")</x:f>
        <x:v>160000000</x:v>
      </x:c>
      <x:c r="H6550" s="9" t="n">
        <x:f>IF(ISNUMBER('原始字段'!D6655),'原始字段'!D6655,"n.a.")</x:f>
        <x:v>7.6739</x:v>
      </x:c>
      <x:c r="I6550" s="9" t="n">
        <x:f>IF(COUNT(G6550:H6550)=2,G6550*H6550/100000000,"n.a.")</x:f>
        <x:v>12.27824</x:v>
      </x:c>
      <x:c r="J6550" s="1" t="str">
        <x:v>日频齐全；折算事件未独立核实</x:v>
      </x:c>
    </x:row>
    <x:row r="6551" ht="25" customHeight="1">
      <x:c r="A6551" s="1" t="str">
        <x:v>中证500</x:v>
      </x:c>
      <x:c r="B6551" s="1" t="str">
        <x:v>159968.SZ</x:v>
      </x:c>
      <x:c r="C6551" s="1" t="str">
        <x:v>博时中证500ETF</x:v>
      </x:c>
      <x:c r="D6551" s="7" t="d">
        <x:v>2026-09-04T00:00:00.000Z</x:v>
      </x:c>
      <x:c r="E6551" s="8" t="n">
        <x:f>IF(ISNUMBER('原始字段'!C6546),'原始字段'!C6546,"n.a.")</x:f>
        <x:v>63695098</x:v>
      </x:c>
      <x:c r="F6551" s="8" t="n">
        <x:f>IF(ISNUMBER('原始字段'!C6642),'原始字段'!C6642,"n.a.")</x:f>
        <x:v>63695098</x:v>
      </x:c>
      <x:c r="G6551" s="8" t="n">
        <x:f>IF(COUNT(E6551:F6551)=2,F6551-E6551,"n.a.")</x:f>
        <x:v>0</x:v>
      </x:c>
      <x:c r="H6551" s="9" t="n">
        <x:f>IF(ISNUMBER('原始字段'!D6642),'原始字段'!D6642,"n.a.")</x:f>
        <x:v>10.0511</x:v>
      </x:c>
      <x:c r="I6551" s="9" t="n">
        <x:f>IF(COUNT(G6551:H6551)=2,G6551*H6551/100000000,"n.a.")</x:f>
        <x:v>0</x:v>
      </x:c>
      <x:c r="J6551" s="1" t="str">
        <x:v>日频齐全；折算事件未独立核实</x:v>
      </x:c>
    </x:row>
    <x:row r="6552" ht="25" customHeight="1">
      <x:c r="A6552" s="1" t="str">
        <x:v>中证500</x:v>
      </x:c>
      <x:c r="B6552" s="1" t="str">
        <x:v>561350.SH</x:v>
      </x:c>
      <x:c r="C6552" s="1" t="str">
        <x:v>国泰中证500ETF</x:v>
      </x:c>
      <x:c r="D6552" s="7" t="d">
        <x:v>2026-09-04T00:00:00.000Z</x:v>
      </x:c>
      <x:c r="E6552" s="8" t="n">
        <x:f>IF(ISNUMBER('原始字段'!C6585),'原始字段'!C6585,"n.a.")</x:f>
        <x:v>88700000</x:v>
      </x:c>
      <x:c r="F6552" s="8" t="n">
        <x:f>IF(ISNUMBER('原始字段'!C6681),'原始字段'!C6681,"n.a.")</x:f>
        <x:v>97700000</x:v>
      </x:c>
      <x:c r="G6552" s="8" t="n">
        <x:f>IF(COUNT(E6552:F6552)=2,F6552-E6552,"n.a.")</x:f>
        <x:v>9000000</x:v>
      </x:c>
      <x:c r="H6552" s="9" t="n">
        <x:f>IF(ISNUMBER('原始字段'!D6681),'原始字段'!D6681,"n.a.")</x:f>
        <x:v>1.2182</x:v>
      </x:c>
      <x:c r="I6552" s="9" t="n">
        <x:f>IF(COUNT(G6552:H6552)=2,G6552*H6552/100000000,"n.a.")</x:f>
        <x:v>0.109638</x:v>
      </x:c>
      <x:c r="J6552" s="1" t="str">
        <x:v>日频齐全；折算事件未独立核实</x:v>
      </x:c>
    </x:row>
    <x:row r="6553" ht="25" customHeight="1">
      <x:c r="A6553" s="1" t="str">
        <x:v>中证500</x:v>
      </x:c>
      <x:c r="B6553" s="1" t="str">
        <x:v>512500.SH</x:v>
      </x:c>
      <x:c r="C6553" s="1" t="str">
        <x:v>华夏中证500ETF</x:v>
      </x:c>
      <x:c r="D6553" s="7" t="d">
        <x:v>2026-09-04T00:00:00.000Z</x:v>
      </x:c>
      <x:c r="E6553" s="8" t="n">
        <x:f>IF(ISNUMBER('原始字段'!C6568),'原始字段'!C6568,"n.a.")</x:f>
        <x:v>1732008800</x:v>
      </x:c>
      <x:c r="F6553" s="8" t="n">
        <x:f>IF(ISNUMBER('原始字段'!C6664),'原始字段'!C6664,"n.a.")</x:f>
        <x:v>1750408800</x:v>
      </x:c>
      <x:c r="G6553" s="8" t="n">
        <x:f>IF(COUNT(E6553:F6553)=2,F6553-E6553,"n.a.")</x:f>
        <x:v>18400000</x:v>
      </x:c>
      <x:c r="H6553" s="9" t="n">
        <x:f>IF(ISNUMBER('原始字段'!D6664),'原始字段'!D6664,"n.a.")</x:f>
        <x:v>4.3415</x:v>
      </x:c>
      <x:c r="I6553" s="9" t="n">
        <x:f>IF(COUNT(G6553:H6553)=2,G6553*H6553/100000000,"n.a.")</x:f>
        <x:v>0.798836</x:v>
      </x:c>
      <x:c r="J6553" s="1" t="str">
        <x:v>日频齐全；折算事件未独立核实</x:v>
      </x:c>
    </x:row>
    <x:row r="6554" ht="25" customHeight="1">
      <x:c r="A6554" s="1" t="str">
        <x:v>中证500</x:v>
      </x:c>
      <x:c r="B6554" s="1" t="str">
        <x:v>510550.SH</x:v>
      </x:c>
      <x:c r="C6554" s="1" t="str">
        <x:v>方正富邦中证500ETF</x:v>
      </x:c>
      <x:c r="D6554" s="7" t="d">
        <x:v>2026-09-04T00:00:00.000Z</x:v>
      </x:c>
      <x:c r="E6554" s="8" t="n">
        <x:f>IF(ISNUMBER('原始字段'!C6562),'原始字段'!C6562,"n.a.")</x:f>
        <x:v>23743300</x:v>
      </x:c>
      <x:c r="F6554" s="8" t="n">
        <x:f>IF(ISNUMBER('原始字段'!C6658),'原始字段'!C6658,"n.a.")</x:f>
        <x:v>23743300</x:v>
      </x:c>
      <x:c r="G6554" s="8" t="n">
        <x:f>IF(COUNT(E6554:F6554)=2,F6554-E6554,"n.a.")</x:f>
        <x:v>0</x:v>
      </x:c>
      <x:c r="H6554" s="9" t="n">
        <x:f>IF(ISNUMBER('原始字段'!D6658),'原始字段'!D6658,"n.a.")</x:f>
        <x:v>1.9719</x:v>
      </x:c>
      <x:c r="I6554" s="9" t="n">
        <x:f>IF(COUNT(G6554:H6554)=2,G6554*H6554/100000000,"n.a.")</x:f>
        <x:v>0</x:v>
      </x:c>
      <x:c r="J6554" s="1" t="str">
        <x:v>日频齐全；折算事件未独立核实</x:v>
      </x:c>
    </x:row>
    <x:row r="6555" ht="25" customHeight="1">
      <x:c r="A6555" s="1" t="str">
        <x:v>中证500</x:v>
      </x:c>
      <x:c r="B6555" s="1" t="str">
        <x:v>510510.SH</x:v>
      </x:c>
      <x:c r="C6555" s="1" t="str">
        <x:v>广发中证500ETF</x:v>
      </x:c>
      <x:c r="D6555" s="7" t="d">
        <x:v>2026-09-04T00:00:00.000Z</x:v>
      </x:c>
      <x:c r="E6555" s="8" t="n">
        <x:f>IF(ISNUMBER('原始字段'!C6560),'原始字段'!C6560,"n.a.")</x:f>
        <x:v>847038300</x:v>
      </x:c>
      <x:c r="F6555" s="8" t="n">
        <x:f>IF(ISNUMBER('原始字段'!C6656),'原始字段'!C6656,"n.a.")</x:f>
        <x:v>853038300</x:v>
      </x:c>
      <x:c r="G6555" s="8" t="n">
        <x:f>IF(COUNT(E6555:F6555)=2,F6555-E6555,"n.a.")</x:f>
        <x:v>6000000</x:v>
      </x:c>
      <x:c r="H6555" s="9" t="n">
        <x:f>IF(ISNUMBER('原始字段'!D6656),'原始字段'!D6656,"n.a.")</x:f>
        <x:v>2.4902</x:v>
      </x:c>
      <x:c r="I6555" s="9" t="n">
        <x:f>IF(COUNT(G6555:H6555)=2,G6555*H6555/100000000,"n.a.")</x:f>
        <x:v>0.14941200000000002</x:v>
      </x:c>
      <x:c r="J6555" s="1" t="str">
        <x:v>日频齐全；折算事件未独立核实</x:v>
      </x:c>
    </x:row>
    <x:row r="6556" ht="25" customHeight="1">
      <x:c r="A6556" s="1" t="str">
        <x:v>中证500</x:v>
      </x:c>
      <x:c r="B6556" s="1" t="str">
        <x:v>515550.SH</x:v>
      </x:c>
      <x:c r="C6556" s="1" t="str">
        <x:v>国联中证500ETF</x:v>
      </x:c>
      <x:c r="D6556" s="7" t="d">
        <x:v>2026-09-04T00:00:00.000Z</x:v>
      </x:c>
      <x:c r="E6556" s="8" t="n">
        <x:f>IF(ISNUMBER('原始字段'!C6579),'原始字段'!C6579,"n.a.")</x:f>
        <x:v>20345700</x:v>
      </x:c>
      <x:c r="F6556" s="8" t="n">
        <x:f>IF(ISNUMBER('原始字段'!C6675),'原始字段'!C6675,"n.a.")</x:f>
        <x:v>20345700</x:v>
      </x:c>
      <x:c r="G6556" s="8" t="n">
        <x:f>IF(COUNT(E6556:F6556)=2,F6556-E6556,"n.a.")</x:f>
        <x:v>0</x:v>
      </x:c>
      <x:c r="H6556" s="9" t="n">
        <x:f>IF(ISNUMBER('原始字段'!D6675),'原始字段'!D6675,"n.a.")</x:f>
        <x:v>1.7247</x:v>
      </x:c>
      <x:c r="I6556" s="9" t="n">
        <x:f>IF(COUNT(G6556:H6556)=2,G6556*H6556/100000000,"n.a.")</x:f>
        <x:v>0</x:v>
      </x:c>
      <x:c r="J6556" s="1" t="str">
        <x:v>日频齐全；折算事件未独立核实</x:v>
      </x:c>
    </x:row>
    <x:row r="6557" ht="25" customHeight="1">
      <x:c r="A6557" s="1" t="str">
        <x:v>中证500</x:v>
      </x:c>
      <x:c r="B6557" s="1" t="str">
        <x:v>159500.SZ</x:v>
      </x:c>
      <x:c r="C6557" s="1" t="str">
        <x:v>富国中证500ETF</x:v>
      </x:c>
      <x:c r="D6557" s="7" t="d">
        <x:v>2026-09-04T00:00:00.000Z</x:v>
      </x:c>
      <x:c r="E6557" s="8" t="n">
        <x:f>IF(ISNUMBER('原始字段'!C6520),'原始字段'!C6520,"n.a.")</x:f>
        <x:v>210538865</x:v>
      </x:c>
      <x:c r="F6557" s="8" t="n">
        <x:f>IF(ISNUMBER('原始字段'!C6616),'原始字段'!C6616,"n.a.")</x:f>
        <x:v>210538865</x:v>
      </x:c>
      <x:c r="G6557" s="8" t="n">
        <x:f>IF(COUNT(E6557:F6557)=2,F6557-E6557,"n.a.")</x:f>
        <x:v>0</x:v>
      </x:c>
      <x:c r="H6557" s="9" t="n">
        <x:f>IF(ISNUMBER('原始字段'!D6616),'原始字段'!D6616,"n.a.")</x:f>
        <x:v>1.1513</x:v>
      </x:c>
      <x:c r="I6557" s="9" t="n">
        <x:f>IF(COUNT(G6557:H6557)=2,G6557*H6557/100000000,"n.a.")</x:f>
        <x:v>0</x:v>
      </x:c>
      <x:c r="J6557" s="1" t="str">
        <x:v>日频齐全；折算事件未独立核实</x:v>
      </x:c>
    </x:row>
    <x:row r="6558" ht="25" customHeight="1">
      <x:c r="A6558" s="1" t="str">
        <x:v>中证500</x:v>
      </x:c>
      <x:c r="B6558" s="1" t="str">
        <x:v>512510.SH</x:v>
      </x:c>
      <x:c r="C6558" s="1" t="str">
        <x:v>华泰柏瑞中证500ETF</x:v>
      </x:c>
      <x:c r="D6558" s="7" t="d">
        <x:v>2026-09-04T00:00:00.000Z</x:v>
      </x:c>
      <x:c r="E6558" s="8" t="n">
        <x:f>IF(ISNUMBER('原始字段'!C6569),'原始字段'!C6569,"n.a.")</x:f>
        <x:v>430429800</x:v>
      </x:c>
      <x:c r="F6558" s="8" t="n">
        <x:f>IF(ISNUMBER('原始字段'!C6665),'原始字段'!C6665,"n.a.")</x:f>
        <x:v>430429800</x:v>
      </x:c>
      <x:c r="G6558" s="8" t="n">
        <x:f>IF(COUNT(E6558:F6558)=2,F6558-E6558,"n.a.")</x:f>
        <x:v>0</x:v>
      </x:c>
      <x:c r="H6558" s="9" t="n">
        <x:f>IF(ISNUMBER('原始字段'!D6665),'原始字段'!D6665,"n.a.")</x:f>
        <x:v>2.304</x:v>
      </x:c>
      <x:c r="I6558" s="9" t="n">
        <x:f>IF(COUNT(G6558:H6558)=2,G6558*H6558/100000000,"n.a.")</x:f>
        <x:v>0</x:v>
      </x:c>
      <x:c r="J6558" s="1" t="str">
        <x:v>日频齐全；折算事件未独立核实</x:v>
      </x:c>
    </x:row>
    <x:row r="6559" ht="25" customHeight="1">
      <x:c r="A6559" s="1" t="str">
        <x:v>中证500</x:v>
      </x:c>
      <x:c r="B6559" s="1" t="str">
        <x:v>510570.SH</x:v>
      </x:c>
      <x:c r="C6559" s="1" t="str">
        <x:v>兴业中证500ETF</x:v>
      </x:c>
      <x:c r="D6559" s="7" t="d">
        <x:v>2026-09-04T00:00:00.000Z</x:v>
      </x:c>
      <x:c r="E6559" s="8" t="n">
        <x:f>IF(ISNUMBER('原始字段'!C6564),'原始字段'!C6564,"n.a.")</x:f>
        <x:v>48060600</x:v>
      </x:c>
      <x:c r="F6559" s="8" t="n">
        <x:f>IF(ISNUMBER('原始字段'!C6660),'原始字段'!C6660,"n.a.")</x:f>
        <x:v>48060600</x:v>
      </x:c>
      <x:c r="G6559" s="8" t="n">
        <x:f>IF(COUNT(E6559:F6559)=2,F6559-E6559,"n.a.")</x:f>
        <x:v>0</x:v>
      </x:c>
      <x:c r="H6559" s="9" t="n">
        <x:f>IF(ISNUMBER('原始字段'!D6660),'原始字段'!D6660,"n.a.")</x:f>
        <x:v>1.2066</x:v>
      </x:c>
      <x:c r="I6559" s="9" t="n">
        <x:f>IF(COUNT(G6559:H6559)=2,G6559*H6559/100000000,"n.a.")</x:f>
        <x:v>0</x:v>
      </x:c>
      <x:c r="J6559" s="1" t="str">
        <x:v>日频齐全；折算事件未独立核实</x:v>
      </x:c>
    </x:row>
    <x:row r="6560" ht="25" customHeight="1">
      <x:c r="A6560" s="1" t="str">
        <x:v>中证500</x:v>
      </x:c>
      <x:c r="B6560" s="1" t="str">
        <x:v>510560.SH</x:v>
      </x:c>
      <x:c r="C6560" s="1" t="str">
        <x:v>国寿安保中证500ETF</x:v>
      </x:c>
      <x:c r="D6560" s="7" t="d">
        <x:v>2026-09-04T00:00:00.000Z</x:v>
      </x:c>
      <x:c r="E6560" s="8" t="n">
        <x:f>IF(ISNUMBER('原始字段'!C6563),'原始字段'!C6563,"n.a.")</x:f>
        <x:v>52318700</x:v>
      </x:c>
      <x:c r="F6560" s="8" t="n">
        <x:f>IF(ISNUMBER('原始字段'!C6659),'原始字段'!C6659,"n.a.")</x:f>
        <x:v>52318700</x:v>
      </x:c>
      <x:c r="G6560" s="8" t="n">
        <x:f>IF(COUNT(E6560:F6560)=2,F6560-E6560,"n.a.")</x:f>
        <x:v>0</x:v>
      </x:c>
      <x:c r="H6560" s="9" t="n">
        <x:f>IF(ISNUMBER('原始字段'!D6659),'原始字段'!D6659,"n.a.")</x:f>
        <x:v>1.9257</x:v>
      </x:c>
      <x:c r="I6560" s="9" t="n">
        <x:f>IF(COUNT(G6560:H6560)=2,G6560*H6560/100000000,"n.a.")</x:f>
        <x:v>0</x:v>
      </x:c>
      <x:c r="J6560" s="1" t="str">
        <x:v>日频齐全；折算事件未独立核实</x:v>
      </x:c>
    </x:row>
    <x:row r="6561" ht="25" customHeight="1">
      <x:c r="A6561" s="1" t="str">
        <x:v>中证500</x:v>
      </x:c>
      <x:c r="B6561" s="1" t="str">
        <x:v>159982.SZ</x:v>
      </x:c>
      <x:c r="C6561" s="1" t="str">
        <x:v>鹏华中证500ETF</x:v>
      </x:c>
      <x:c r="D6561" s="7" t="d">
        <x:v>2026-09-04T00:00:00.000Z</x:v>
      </x:c>
      <x:c r="E6561" s="8" t="n">
        <x:f>IF(ISNUMBER('原始字段'!C6549),'原始字段'!C6549,"n.a.")</x:f>
        <x:v>202211253</x:v>
      </x:c>
      <x:c r="F6561" s="8" t="n">
        <x:f>IF(ISNUMBER('原始字段'!C6645),'原始字段'!C6645,"n.a.")</x:f>
        <x:v>202211253</x:v>
      </x:c>
      <x:c r="G6561" s="8" t="n">
        <x:f>IF(COUNT(E6561:F6561)=2,F6561-E6561,"n.a.")</x:f>
        <x:v>0</x:v>
      </x:c>
      <x:c r="H6561" s="9" t="n">
        <x:f>IF(ISNUMBER('原始字段'!D6645),'原始字段'!D6645,"n.a.")</x:f>
        <x:v>2.0649</x:v>
      </x:c>
      <x:c r="I6561" s="9" t="n">
        <x:f>IF(COUNT(G6561:H6561)=2,G6561*H6561/100000000,"n.a.")</x:f>
        <x:v>0</x:v>
      </x:c>
      <x:c r="J6561" s="1" t="str">
        <x:v>日频齐全；折算事件未独立核实</x:v>
      </x:c>
    </x:row>
    <x:row r="6562" ht="25" customHeight="1">
      <x:c r="A6562" s="1" t="str">
        <x:v>中证1000</x:v>
      </x:c>
      <x:c r="B6562" s="1" t="str">
        <x:v>560010.SH</x:v>
      </x:c>
      <x:c r="C6562" s="1" t="str">
        <x:v>广发中证1000ETF</x:v>
      </x:c>
      <x:c r="D6562" s="7" t="d">
        <x:v>2026-09-04T00:00:00.000Z</x:v>
      </x:c>
      <x:c r="E6562" s="8" t="n">
        <x:f>IF(ISNUMBER('原始字段'!C6582),'原始字段'!C6582,"n.a.")</x:f>
        <x:v>1846621700</x:v>
      </x:c>
      <x:c r="F6562" s="8" t="n">
        <x:f>IF(ISNUMBER('原始字段'!C6678),'原始字段'!C6678,"n.a.")</x:f>
        <x:v>1874621700</x:v>
      </x:c>
      <x:c r="G6562" s="8" t="n">
        <x:f>IF(COUNT(E6562:F6562)=2,F6562-E6562,"n.a.")</x:f>
        <x:v>28000000</x:v>
      </x:c>
      <x:c r="H6562" s="9" t="n">
        <x:f>IF(ISNUMBER('原始字段'!D6678),'原始字段'!D6678,"n.a.")</x:f>
        <x:v>3.1242</x:v>
      </x:c>
      <x:c r="I6562" s="9" t="n">
        <x:f>IF(COUNT(G6562:H6562)=2,G6562*H6562/100000000,"n.a.")</x:f>
        <x:v>0.874776</x:v>
      </x:c>
      <x:c r="J6562" s="1" t="str">
        <x:v>日频齐全；折算事件未独立核实</x:v>
      </x:c>
    </x:row>
    <x:row r="6563" ht="25" customHeight="1">
      <x:c r="A6563" s="1" t="str">
        <x:v>中证1000</x:v>
      </x:c>
      <x:c r="B6563" s="1" t="str">
        <x:v>159845.SZ</x:v>
      </x:c>
      <x:c r="C6563" s="1" t="str">
        <x:v>华夏中证1000ETF</x:v>
      </x:c>
      <x:c r="D6563" s="7" t="d">
        <x:v>2026-09-04T00:00:00.000Z</x:v>
      </x:c>
      <x:c r="E6563" s="8" t="n">
        <x:f>IF(ISNUMBER('原始字段'!C6533),'原始字段'!C6533,"n.a.")</x:f>
        <x:v>1965425606</x:v>
      </x:c>
      <x:c r="F6563" s="8" t="n">
        <x:f>IF(ISNUMBER('原始字段'!C6629),'原始字段'!C6629,"n.a.")</x:f>
        <x:v>2214425606</x:v>
      </x:c>
      <x:c r="G6563" s="8" t="n">
        <x:f>IF(COUNT(E6563:F6563)=2,F6563-E6563,"n.a.")</x:f>
        <x:v>249000000</x:v>
      </x:c>
      <x:c r="H6563" s="9" t="n">
        <x:f>IF(ISNUMBER('原始字段'!D6629),'原始字段'!D6629,"n.a.")</x:f>
        <x:v>3.1267</x:v>
      </x:c>
      <x:c r="I6563" s="9" t="n">
        <x:f>IF(COUNT(G6563:H6563)=2,G6563*H6563/100000000,"n.a.")</x:f>
        <x:v>7.785483</x:v>
      </x:c>
      <x:c r="J6563" s="1" t="str">
        <x:v>日频齐全；折算事件未独立核实</x:v>
      </x:c>
    </x:row>
    <x:row r="6564" ht="25" customHeight="1">
      <x:c r="A6564" s="1" t="str">
        <x:v>中证1000</x:v>
      </x:c>
      <x:c r="B6564" s="1" t="str">
        <x:v>159633.SZ</x:v>
      </x:c>
      <x:c r="C6564" s="1" t="str">
        <x:v>易方达中证1000ETF</x:v>
      </x:c>
      <x:c r="D6564" s="7" t="d">
        <x:v>2026-09-04T00:00:00.000Z</x:v>
      </x:c>
      <x:c r="E6564" s="8" t="n">
        <x:f>IF(ISNUMBER('原始字段'!C6527),'原始字段'!C6527,"n.a.")</x:f>
        <x:v>982162658</x:v>
      </x:c>
      <x:c r="F6564" s="8" t="n">
        <x:f>IF(ISNUMBER('原始字段'!C6623),'原始字段'!C6623,"n.a.")</x:f>
        <x:v>1026162658</x:v>
      </x:c>
      <x:c r="G6564" s="8" t="n">
        <x:f>IF(COUNT(E6564:F6564)=2,F6564-E6564,"n.a.")</x:f>
        <x:v>44000000</x:v>
      </x:c>
      <x:c r="H6564" s="9" t="n">
        <x:f>IF(ISNUMBER('原始字段'!D6623),'原始字段'!D6623,"n.a.")</x:f>
        <x:v>3.2119</x:v>
      </x:c>
      <x:c r="I6564" s="9" t="n">
        <x:f>IF(COUNT(G6564:H6564)=2,G6564*H6564/100000000,"n.a.")</x:f>
        <x:v>1.413236</x:v>
      </x:c>
      <x:c r="J6564" s="1" t="str">
        <x:v>日频齐全；折算事件未独立核实</x:v>
      </x:c>
    </x:row>
    <x:row r="6565" ht="25" customHeight="1">
      <x:c r="A6565" s="1" t="str">
        <x:v>中证1000</x:v>
      </x:c>
      <x:c r="B6565" s="1" t="str">
        <x:v>159629.SZ</x:v>
      </x:c>
      <x:c r="C6565" s="1" t="str">
        <x:v>富国中证1000ETF</x:v>
      </x:c>
      <x:c r="D6565" s="7" t="d">
        <x:v>2026-09-04T00:00:00.000Z</x:v>
      </x:c>
      <x:c r="E6565" s="8" t="n">
        <x:f>IF(ISNUMBER('原始字段'!C6526),'原始字段'!C6526,"n.a.")</x:f>
        <x:v>829252663</x:v>
      </x:c>
      <x:c r="F6565" s="8" t="n">
        <x:f>IF(ISNUMBER('原始字段'!C6622),'原始字段'!C6622,"n.a.")</x:f>
        <x:v>857252663</x:v>
      </x:c>
      <x:c r="G6565" s="8" t="n">
        <x:f>IF(COUNT(E6565:F6565)=2,F6565-E6565,"n.a.")</x:f>
        <x:v>28000000</x:v>
      </x:c>
      <x:c r="H6565" s="9" t="n">
        <x:f>IF(ISNUMBER('原始字段'!D6622),'原始字段'!D6622,"n.a.")</x:f>
        <x:v>3.1381</x:v>
      </x:c>
      <x:c r="I6565" s="9" t="n">
        <x:f>IF(COUNT(G6565:H6565)=2,G6565*H6565/100000000,"n.a.")</x:f>
        <x:v>0.878668</x:v>
      </x:c>
      <x:c r="J6565" s="1" t="str">
        <x:v>日频齐全；折算事件未独立核实</x:v>
      </x:c>
    </x:row>
    <x:row r="6566" ht="25" customHeight="1">
      <x:c r="A6566" s="1" t="str">
        <x:v>中证1000</x:v>
      </x:c>
      <x:c r="B6566" s="1" t="str">
        <x:v>512100.SH</x:v>
      </x:c>
      <x:c r="C6566" s="1" t="str">
        <x:v>南方中证1000ETF</x:v>
      </x:c>
      <x:c r="D6566" s="7" t="d">
        <x:v>2026-09-04T00:00:00.000Z</x:v>
      </x:c>
      <x:c r="E6566" s="8" t="n">
        <x:f>IF(ISNUMBER('原始字段'!C6567),'原始字段'!C6567,"n.a.")</x:f>
        <x:v>6111217600</x:v>
      </x:c>
      <x:c r="F6566" s="8" t="n">
        <x:f>IF(ISNUMBER('原始字段'!C6663),'原始字段'!C6663,"n.a.")</x:f>
        <x:v>6557217600</x:v>
      </x:c>
      <x:c r="G6566" s="8" t="n">
        <x:f>IF(COUNT(E6566:F6566)=2,F6566-E6566,"n.a.")</x:f>
        <x:v>446000000</x:v>
      </x:c>
      <x:c r="H6566" s="9" t="n">
        <x:f>IF(ISNUMBER('原始字段'!D6663),'原始字段'!D6663,"n.a.")</x:f>
        <x:v>3.0466</x:v>
      </x:c>
      <x:c r="I6566" s="9" t="n">
        <x:f>IF(COUNT(G6566:H6566)=2,G6566*H6566/100000000,"n.a.")</x:f>
        <x:v>13.587836</x:v>
      </x:c>
      <x:c r="J6566" s="1" t="str">
        <x:v>日频齐全；折算事件未独立核实</x:v>
      </x:c>
    </x:row>
    <x:row r="6567" ht="25" customHeight="1">
      <x:c r="A6567" s="1" t="str">
        <x:v>中证1000</x:v>
      </x:c>
      <x:c r="B6567" s="1" t="str">
        <x:v>516300.SH</x:v>
      </x:c>
      <x:c r="C6567" s="1" t="str">
        <x:v>华泰柏瑞中证1000ETF</x:v>
      </x:c>
      <x:c r="D6567" s="7" t="d">
        <x:v>2026-09-04T00:00:00.000Z</x:v>
      </x:c>
      <x:c r="E6567" s="8" t="n">
        <x:f>IF(ISNUMBER('原始字段'!C6581),'原始字段'!C6581,"n.a.")</x:f>
        <x:v>39012600</x:v>
      </x:c>
      <x:c r="F6567" s="8" t="n">
        <x:f>IF(ISNUMBER('原始字段'!C6677),'原始字段'!C6677,"n.a.")</x:f>
        <x:v>39012600</x:v>
      </x:c>
      <x:c r="G6567" s="8" t="n">
        <x:f>IF(COUNT(E6567:F6567)=2,F6567-E6567,"n.a.")</x:f>
        <x:v>0</x:v>
      </x:c>
      <x:c r="H6567" s="9" t="n">
        <x:f>IF(ISNUMBER('原始字段'!D6677),'原始字段'!D6677,"n.a.")</x:f>
        <x:v>3.165</x:v>
      </x:c>
      <x:c r="I6567" s="9" t="n">
        <x:f>IF(COUNT(G6567:H6567)=2,G6567*H6567/100000000,"n.a.")</x:f>
        <x:v>0</x:v>
      </x:c>
      <x:c r="J6567" s="1" t="str">
        <x:v>日频齐全；折算事件未独立核实</x:v>
      </x:c>
    </x:row>
    <x:row r="6568" ht="25" customHeight="1">
      <x:c r="A6568" s="1" t="str">
        <x:v>中证1000</x:v>
      </x:c>
      <x:c r="B6568" s="1" t="str">
        <x:v>560110.SH</x:v>
      </x:c>
      <x:c r="C6568" s="1" t="str">
        <x:v>汇添富中证1000ETF</x:v>
      </x:c>
      <x:c r="D6568" s="7" t="d">
        <x:v>2026-09-04T00:00:00.000Z</x:v>
      </x:c>
      <x:c r="E6568" s="8" t="n">
        <x:f>IF(ISNUMBER('原始字段'!C6583),'原始字段'!C6583,"n.a.")</x:f>
        <x:v>346903500</x:v>
      </x:c>
      <x:c r="F6568" s="8" t="n">
        <x:f>IF(ISNUMBER('原始字段'!C6679),'原始字段'!C6679,"n.a.")</x:f>
        <x:v>349903500</x:v>
      </x:c>
      <x:c r="G6568" s="8" t="n">
        <x:f>IF(COUNT(E6568:F6568)=2,F6568-E6568,"n.a.")</x:f>
        <x:v>3000000</x:v>
      </x:c>
      <x:c r="H6568" s="9" t="n">
        <x:f>IF(ISNUMBER('原始字段'!D6679),'原始字段'!D6679,"n.a.")</x:f>
        <x:v>1.1307</x:v>
      </x:c>
      <x:c r="I6568" s="9" t="n">
        <x:f>IF(COUNT(G6568:H6568)=2,G6568*H6568/100000000,"n.a.")</x:f>
        <x:v>0.033921</x:v>
      </x:c>
      <x:c r="J6568" s="1" t="str">
        <x:v>日频齐全；折算事件未独立核实</x:v>
      </x:c>
    </x:row>
    <x:row r="6569" ht="25" customHeight="1">
      <x:c r="A6569" s="1" t="str">
        <x:v>中证2000</x:v>
      </x:c>
      <x:c r="B6569" s="1" t="str">
        <x:v>159535.SZ</x:v>
      </x:c>
      <x:c r="C6569" s="1" t="str">
        <x:v>嘉实中证2000ETF</x:v>
      </x:c>
      <x:c r="D6569" s="7" t="d">
        <x:v>2026-09-04T00:00:00.000Z</x:v>
      </x:c>
      <x:c r="E6569" s="8" t="n">
        <x:f>IF(ISNUMBER('原始字段'!C6524),'原始字段'!C6524,"n.a.")</x:f>
        <x:v>25981088</x:v>
      </x:c>
      <x:c r="F6569" s="8" t="n">
        <x:f>IF(ISNUMBER('原始字段'!C6620),'原始字段'!C6620,"n.a.")</x:f>
        <x:v>23981088</x:v>
      </x:c>
      <x:c r="G6569" s="8" t="n">
        <x:f>IF(COUNT(E6569:F6569)=2,F6569-E6569,"n.a.")</x:f>
        <x:v>-2000000</x:v>
      </x:c>
      <x:c r="H6569" s="9" t="n">
        <x:f>IF(ISNUMBER('原始字段'!D6620),'原始字段'!D6620,"n.a.")</x:f>
        <x:v>1.4979</x:v>
      </x:c>
      <x:c r="I6569" s="9" t="n">
        <x:f>IF(COUNT(G6569:H6569)=2,G6569*H6569/100000000,"n.a.")</x:f>
        <x:v>-0.029958</x:v>
      </x:c>
      <x:c r="J6569" s="1" t="str">
        <x:v>日频齐全；折算事件未独立核实</x:v>
      </x:c>
    </x:row>
    <x:row r="6570" ht="25" customHeight="1">
      <x:c r="A6570" s="1" t="str">
        <x:v>中证2000</x:v>
      </x:c>
      <x:c r="B6570" s="1" t="str">
        <x:v>159536.SZ</x:v>
      </x:c>
      <x:c r="C6570" s="1" t="str">
        <x:v>汇添富中证2000ETF</x:v>
      </x:c>
      <x:c r="D6570" s="7" t="d">
        <x:v>2026-09-04T00:00:00.000Z</x:v>
      </x:c>
      <x:c r="E6570" s="8" t="n">
        <x:f>IF(ISNUMBER('原始字段'!C6525),'原始字段'!C6525,"n.a.")</x:f>
        <x:v>51261589</x:v>
      </x:c>
      <x:c r="F6570" s="8" t="n">
        <x:f>IF(ISNUMBER('原始字段'!C6621),'原始字段'!C6621,"n.a.")</x:f>
        <x:v>51261589</x:v>
      </x:c>
      <x:c r="G6570" s="8" t="n">
        <x:f>IF(COUNT(E6570:F6570)=2,F6570-E6570,"n.a.")</x:f>
        <x:v>0</x:v>
      </x:c>
      <x:c r="H6570" s="9" t="n">
        <x:f>IF(ISNUMBER('原始字段'!D6621),'原始字段'!D6621,"n.a.")</x:f>
        <x:v>1.3893</x:v>
      </x:c>
      <x:c r="I6570" s="9" t="n">
        <x:f>IF(COUNT(G6570:H6570)=2,G6570*H6570/100000000,"n.a.")</x:f>
        <x:v>0</x:v>
      </x:c>
      <x:c r="J6570" s="1" t="str">
        <x:v>日频齐全；折算事件未独立核实</x:v>
      </x:c>
    </x:row>
    <x:row r="6571" ht="25" customHeight="1">
      <x:c r="A6571" s="1" t="str">
        <x:v>中证2000</x:v>
      </x:c>
      <x:c r="B6571" s="1" t="str">
        <x:v>159531.SZ</x:v>
      </x:c>
      <x:c r="C6571" s="1" t="str">
        <x:v>南方中证2000ETF</x:v>
      </x:c>
      <x:c r="D6571" s="7" t="d">
        <x:v>2026-09-04T00:00:00.000Z</x:v>
      </x:c>
      <x:c r="E6571" s="8" t="n">
        <x:f>IF(ISNUMBER('原始字段'!C6521),'原始字段'!C6521,"n.a.")</x:f>
        <x:v>1000608406</x:v>
      </x:c>
      <x:c r="F6571" s="8" t="n">
        <x:f>IF(ISNUMBER('原始字段'!C6617),'原始字段'!C6617,"n.a.")</x:f>
        <x:v>1014608406</x:v>
      </x:c>
      <x:c r="G6571" s="8" t="n">
        <x:f>IF(COUNT(E6571:F6571)=2,F6571-E6571,"n.a.")</x:f>
        <x:v>14000000</x:v>
      </x:c>
      <x:c r="H6571" s="9" t="n">
        <x:f>IF(ISNUMBER('原始字段'!D6617),'原始字段'!D6617,"n.a.")</x:f>
        <x:v>1.457</x:v>
      </x:c>
      <x:c r="I6571" s="9" t="n">
        <x:f>IF(COUNT(G6571:H6571)=2,G6571*H6571/100000000,"n.a.")</x:f>
        <x:v>0.20398</x:v>
      </x:c>
      <x:c r="J6571" s="1" t="str">
        <x:v>日频齐全；折算事件未独立核实</x:v>
      </x:c>
    </x:row>
    <x:row r="6572" ht="25" customHeight="1">
      <x:c r="A6572" s="1" t="str">
        <x:v>中证2000</x:v>
      </x:c>
      <x:c r="B6572" s="1" t="str">
        <x:v>159532.SZ</x:v>
      </x:c>
      <x:c r="C6572" s="1" t="str">
        <x:v>易方达中证2000ETF</x:v>
      </x:c>
      <x:c r="D6572" s="7" t="d">
        <x:v>2026-09-04T00:00:00.000Z</x:v>
      </x:c>
      <x:c r="E6572" s="8" t="n">
        <x:f>IF(ISNUMBER('原始字段'!C6522),'原始字段'!C6522,"n.a.")</x:f>
        <x:v>159564791</x:v>
      </x:c>
      <x:c r="F6572" s="8" t="n">
        <x:f>IF(ISNUMBER('原始字段'!C6618),'原始字段'!C6618,"n.a.")</x:f>
        <x:v>161564791</x:v>
      </x:c>
      <x:c r="G6572" s="8" t="n">
        <x:f>IF(COUNT(E6572:F6572)=2,F6572-E6572,"n.a.")</x:f>
        <x:v>2000000</x:v>
      </x:c>
      <x:c r="H6572" s="9" t="n">
        <x:f>IF(ISNUMBER('原始字段'!D6618),'原始字段'!D6618,"n.a.")</x:f>
        <x:v>1.6441</x:v>
      </x:c>
      <x:c r="I6572" s="9" t="n">
        <x:f>IF(COUNT(G6572:H6572)=2,G6572*H6572/100000000,"n.a.")</x:f>
        <x:v>0.032882</x:v>
      </x:c>
      <x:c r="J6572" s="1" t="str">
        <x:v>日频齐全；折算事件未独立核实</x:v>
      </x:c>
    </x:row>
    <x:row r="6573" ht="25" customHeight="1">
      <x:c r="A6573" s="1" t="str">
        <x:v>中证2000</x:v>
      </x:c>
      <x:c r="B6573" s="1" t="str">
        <x:v>159533.SZ</x:v>
      </x:c>
      <x:c r="C6573" s="1" t="str">
        <x:v>博时中证2000ETF</x:v>
      </x:c>
      <x:c r="D6573" s="7" t="d">
        <x:v>2026-09-04T00:00:00.000Z</x:v>
      </x:c>
      <x:c r="E6573" s="8" t="n">
        <x:f>IF(ISNUMBER('原始字段'!C6523),'原始字段'!C6523,"n.a.")</x:f>
        <x:v>13458785</x:v>
      </x:c>
      <x:c r="F6573" s="8" t="n">
        <x:f>IF(ISNUMBER('原始字段'!C6619),'原始字段'!C6619,"n.a.")</x:f>
        <x:v>13458785</x:v>
      </x:c>
      <x:c r="G6573" s="8" t="n">
        <x:f>IF(COUNT(E6573:F6573)=2,F6573-E6573,"n.a.")</x:f>
        <x:v>0</x:v>
      </x:c>
      <x:c r="H6573" s="9" t="n">
        <x:f>IF(ISNUMBER('原始字段'!D6619),'原始字段'!D6619,"n.a.")</x:f>
        <x:v>1.9354</x:v>
      </x:c>
      <x:c r="I6573" s="9" t="n">
        <x:f>IF(COUNT(G6573:H6573)=2,G6573*H6573/100000000,"n.a.")</x:f>
        <x:v>0</x:v>
      </x:c>
      <x:c r="J6573" s="1" t="str">
        <x:v>日频齐全；折算事件未独立核实</x:v>
      </x:c>
    </x:row>
    <x:row r="6574" ht="25" customHeight="1">
      <x:c r="A6574" s="1" t="str">
        <x:v>中证2000</x:v>
      </x:c>
      <x:c r="B6574" s="1" t="str">
        <x:v>561370.SH</x:v>
      </x:c>
      <x:c r="C6574" s="1" t="str">
        <x:v>国泰中证2000ETF</x:v>
      </x:c>
      <x:c r="D6574" s="7" t="d">
        <x:v>2026-09-04T00:00:00.000Z</x:v>
      </x:c>
      <x:c r="E6574" s="8" t="n">
        <x:f>IF(ISNUMBER('原始字段'!C6586),'原始字段'!C6586,"n.a.")</x:f>
        <x:v>32356000</x:v>
      </x:c>
      <x:c r="F6574" s="8" t="n">
        <x:f>IF(ISNUMBER('原始字段'!C6682),'原始字段'!C6682,"n.a.")</x:f>
        <x:v>32356000</x:v>
      </x:c>
      <x:c r="G6574" s="8" t="n">
        <x:f>IF(COUNT(E6574:F6574)=2,F6574-E6574,"n.a.")</x:f>
        <x:v>0</x:v>
      </x:c>
      <x:c r="H6574" s="9" t="n">
        <x:f>IF(ISNUMBER('原始字段'!D6682),'原始字段'!D6682,"n.a.")</x:f>
        <x:v>1.4195</x:v>
      </x:c>
      <x:c r="I6574" s="9" t="n">
        <x:f>IF(COUNT(G6574:H6574)=2,G6574*H6574/100000000,"n.a.")</x:f>
        <x:v>0</x:v>
      </x:c>
      <x:c r="J6574" s="1" t="str">
        <x:v>日频齐全；折算事件未独立核实</x:v>
      </x:c>
    </x:row>
    <x:row r="6575" ht="25" customHeight="1">
      <x:c r="A6575" s="1" t="str">
        <x:v>中证2000</x:v>
      </x:c>
      <x:c r="B6575" s="1" t="str">
        <x:v>563300.SH</x:v>
      </x:c>
      <x:c r="C6575" s="1" t="str">
        <x:v>华泰柏瑞中证2000ETF</x:v>
      </x:c>
      <x:c r="D6575" s="7" t="d">
        <x:v>2026-09-04T00:00:00.000Z</x:v>
      </x:c>
      <x:c r="E6575" s="8" t="n">
        <x:f>IF(ISNUMBER('原始字段'!C6590),'原始字段'!C6590,"n.a.")</x:f>
        <x:v>4593674000</x:v>
      </x:c>
      <x:c r="F6575" s="8" t="n">
        <x:f>IF(ISNUMBER('原始字段'!C6686),'原始字段'!C6686,"n.a.")</x:f>
        <x:v>4678674000</x:v>
      </x:c>
      <x:c r="G6575" s="8" t="n">
        <x:f>IF(COUNT(E6575:F6575)=2,F6575-E6575,"n.a.")</x:f>
        <x:v>85000000</x:v>
      </x:c>
      <x:c r="H6575" s="9" t="n">
        <x:f>IF(ISNUMBER('原始字段'!D6686),'原始字段'!D6686,"n.a.")</x:f>
        <x:v>1.4262</x:v>
      </x:c>
      <x:c r="I6575" s="9" t="n">
        <x:f>IF(COUNT(G6575:H6575)=2,G6575*H6575/100000000,"n.a.")</x:f>
        <x:v>1.21227</x:v>
      </x:c>
      <x:c r="J6575" s="1" t="str">
        <x:v>日频齐全；折算事件未独立核实</x:v>
      </x:c>
    </x:row>
    <x:row r="6576" ht="25" customHeight="1">
      <x:c r="A6576" s="1" t="str">
        <x:v>中证2000</x:v>
      </x:c>
      <x:c r="B6576" s="1" t="str">
        <x:v>562660.SH</x:v>
      </x:c>
      <x:c r="C6576" s="1" t="str">
        <x:v>华夏中证2000ETF</x:v>
      </x:c>
      <x:c r="D6576" s="7" t="d">
        <x:v>2026-09-04T00:00:00.000Z</x:v>
      </x:c>
      <x:c r="E6576" s="8" t="n">
        <x:f>IF(ISNUMBER('原始字段'!C6588),'原始字段'!C6588,"n.a.")</x:f>
        <x:v>366874000</x:v>
      </x:c>
      <x:c r="F6576" s="8" t="n">
        <x:f>IF(ISNUMBER('原始字段'!C6684),'原始字段'!C6684,"n.a.")</x:f>
        <x:v>366874000</x:v>
      </x:c>
      <x:c r="G6576" s="8" t="n">
        <x:f>IF(COUNT(E6576:F6576)=2,F6576-E6576,"n.a.")</x:f>
        <x:v>0</x:v>
      </x:c>
      <x:c r="H6576" s="9" t="n">
        <x:f>IF(ISNUMBER('原始字段'!D6684),'原始字段'!D6684,"n.a.")</x:f>
        <x:v>1.8823</x:v>
      </x:c>
      <x:c r="I6576" s="9" t="n">
        <x:f>IF(COUNT(G6576:H6576)=2,G6576*H6576/100000000,"n.a.")</x:f>
        <x:v>0</x:v>
      </x:c>
      <x:c r="J6576" s="1" t="str">
        <x:v>日频齐全；折算事件未独立核实</x:v>
      </x:c>
    </x:row>
    <x:row r="6577" ht="25" customHeight="1">
      <x:c r="A6577" s="1" t="str">
        <x:v>中证2000</x:v>
      </x:c>
      <x:c r="B6577" s="1" t="str">
        <x:v>563200.SH</x:v>
      </x:c>
      <x:c r="C6577" s="1" t="str">
        <x:v>富国中证2000ETF</x:v>
      </x:c>
      <x:c r="D6577" s="7" t="d">
        <x:v>2026-09-04T00:00:00.000Z</x:v>
      </x:c>
      <x:c r="E6577" s="8" t="n">
        <x:f>IF(ISNUMBER('原始字段'!C6589),'原始字段'!C6589,"n.a.")</x:f>
        <x:v>51458800</x:v>
      </x:c>
      <x:c r="F6577" s="8" t="n">
        <x:f>IF(ISNUMBER('原始字段'!C6685),'原始字段'!C6685,"n.a.")</x:f>
        <x:v>51458800</x:v>
      </x:c>
      <x:c r="G6577" s="8" t="n">
        <x:f>IF(COUNT(E6577:F6577)=2,F6577-E6577,"n.a.")</x:f>
        <x:v>0</x:v>
      </x:c>
      <x:c r="H6577" s="9" t="n">
        <x:f>IF(ISNUMBER('原始字段'!D6685),'原始字段'!D6685,"n.a.")</x:f>
        <x:v>1.5234</x:v>
      </x:c>
      <x:c r="I6577" s="9" t="n">
        <x:f>IF(COUNT(G6577:H6577)=2,G6577*H6577/100000000,"n.a.")</x:f>
        <x:v>0</x:v>
      </x:c>
      <x:c r="J6577" s="1" t="str">
        <x:v>日频齐全；折算事件未独立核实</x:v>
      </x:c>
    </x:row>
    <x:row r="6578" ht="25" customHeight="1">
      <x:c r="A6578" s="1" t="str">
        <x:v>中证2000</x:v>
      </x:c>
      <x:c r="B6578" s="1" t="str">
        <x:v>560220.SH</x:v>
      </x:c>
      <x:c r="C6578" s="1" t="str">
        <x:v>广发中证2000ETF</x:v>
      </x:c>
      <x:c r="D6578" s="7" t="d">
        <x:v>2026-09-04T00:00:00.000Z</x:v>
      </x:c>
      <x:c r="E6578" s="8" t="n">
        <x:f>IF(ISNUMBER('原始字段'!C6584),'原始字段'!C6584,"n.a.")</x:f>
        <x:v>60717000</x:v>
      </x:c>
      <x:c r="F6578" s="8" t="n">
        <x:f>IF(ISNUMBER('原始字段'!C6680),'原始字段'!C6680,"n.a.")</x:f>
        <x:v>60717000</x:v>
      </x:c>
      <x:c r="G6578" s="8" t="n">
        <x:f>IF(COUNT(E6578:F6578)=2,F6578-E6578,"n.a.")</x:f>
        <x:v>0</x:v>
      </x:c>
      <x:c r="H6578" s="9" t="n">
        <x:f>IF(ISNUMBER('原始字段'!D6680),'原始字段'!D6680,"n.a.")</x:f>
        <x:v>1.4268</x:v>
      </x:c>
      <x:c r="I6578" s="9" t="n">
        <x:f>IF(COUNT(G6578:H6578)=2,G6578*H6578/100000000,"n.a.")</x:f>
        <x:v>0</x:v>
      </x:c>
      <x:c r="J6578" s="1" t="str">
        <x:v>日频齐全；折算事件未独立核实</x:v>
      </x:c>
    </x:row>
    <x:row r="6579" ht="25" customHeight="1">
      <x:c r="A6579" s="1" t="str">
        <x:v>创业板指</x:v>
      </x:c>
      <x:c r="B6579" s="1" t="str">
        <x:v>159810.SZ</x:v>
      </x:c>
      <x:c r="C6579" s="1" t="str">
        <x:v>浦银创业板ETF</x:v>
      </x:c>
      <x:c r="D6579" s="7" t="d">
        <x:v>2026-09-04T00:00:00.000Z</x:v>
      </x:c>
      <x:c r="E6579" s="8" t="n">
        <x:f>IF(ISNUMBER('原始字段'!C6530),'原始字段'!C6530,"n.a.")</x:f>
        <x:v>57475458</x:v>
      </x:c>
      <x:c r="F6579" s="8" t="n">
        <x:f>IF(ISNUMBER('原始字段'!C6626),'原始字段'!C6626,"n.a.")</x:f>
        <x:v>58475458</x:v>
      </x:c>
      <x:c r="G6579" s="8" t="n">
        <x:f>IF(COUNT(E6579:F6579)=2,F6579-E6579,"n.a.")</x:f>
        <x:v>1000000</x:v>
      </x:c>
      <x:c r="H6579" s="9" t="n">
        <x:f>IF(ISNUMBER('原始字段'!D6626),'原始字段'!D6626,"n.a.")</x:f>
        <x:v>1.3243</x:v>
      </x:c>
      <x:c r="I6579" s="9" t="n">
        <x:f>IF(COUNT(G6579:H6579)=2,G6579*H6579/100000000,"n.a.")</x:f>
        <x:v>0.013243</x:v>
      </x:c>
      <x:c r="J6579" s="1" t="str">
        <x:v>日频齐全；折算事件未独立核实</x:v>
      </x:c>
    </x:row>
    <x:row r="6580" ht="25" customHeight="1">
      <x:c r="A6580" s="1" t="str">
        <x:v>创业板指</x:v>
      </x:c>
      <x:c r="B6580" s="1" t="str">
        <x:v>159808.SZ</x:v>
      </x:c>
      <x:c r="C6580" s="1" t="str">
        <x:v>融通创业板ETF</x:v>
      </x:c>
      <x:c r="D6580" s="7" t="d">
        <x:v>2026-09-04T00:00:00.000Z</x:v>
      </x:c>
      <x:c r="E6580" s="8" t="n">
        <x:f>IF(ISNUMBER('原始字段'!C6529),'原始字段'!C6529,"n.a.")</x:f>
        <x:v>51484790</x:v>
      </x:c>
      <x:c r="F6580" s="8" t="n">
        <x:f>IF(ISNUMBER('原始字段'!C6625),'原始字段'!C6625,"n.a.")</x:f>
        <x:v>51484790</x:v>
      </x:c>
      <x:c r="G6580" s="8" t="n">
        <x:f>IF(COUNT(E6580:F6580)=2,F6580-E6580,"n.a.")</x:f>
        <x:v>0</x:v>
      </x:c>
      <x:c r="H6580" s="9" t="n">
        <x:f>IF(ISNUMBER('原始字段'!D6625),'原始字段'!D6625,"n.a.")</x:f>
        <x:v>1.2768</x:v>
      </x:c>
      <x:c r="I6580" s="9" t="n">
        <x:f>IF(COUNT(G6580:H6580)=2,G6580*H6580/100000000,"n.a.")</x:f>
        <x:v>0</x:v>
      </x:c>
      <x:c r="J6580" s="1" t="str">
        <x:v>日频齐全；折算事件未独立核实</x:v>
      </x:c>
    </x:row>
    <x:row r="6581" ht="25" customHeight="1">
      <x:c r="A6581" s="1" t="str">
        <x:v>创业板指</x:v>
      </x:c>
      <x:c r="B6581" s="1" t="str">
        <x:v>159964.SZ</x:v>
      </x:c>
      <x:c r="C6581" s="1" t="str">
        <x:v>平安创业板ETF</x:v>
      </x:c>
      <x:c r="D6581" s="7" t="d">
        <x:v>2026-09-04T00:00:00.000Z</x:v>
      </x:c>
      <x:c r="E6581" s="8" t="n">
        <x:f>IF(ISNUMBER('原始字段'!C6545),'原始字段'!C6545,"n.a.")</x:f>
        <x:v>171481881</x:v>
      </x:c>
      <x:c r="F6581" s="8" t="n">
        <x:f>IF(ISNUMBER('原始字段'!C6641),'原始字段'!C6641,"n.a.")</x:f>
        <x:v>173481881</x:v>
      </x:c>
      <x:c r="G6581" s="8" t="n">
        <x:f>IF(COUNT(E6581:F6581)=2,F6581-E6581,"n.a.")</x:f>
        <x:v>2000000</x:v>
      </x:c>
      <x:c r="H6581" s="9" t="n">
        <x:f>IF(ISNUMBER('原始字段'!D6641),'原始字段'!D6641,"n.a.")</x:f>
        <x:v>2.1618</x:v>
      </x:c>
      <x:c r="I6581" s="9" t="n">
        <x:f>IF(COUNT(G6581:H6581)=2,G6581*H6581/100000000,"n.a.")</x:f>
        <x:v>0.043236</x:v>
      </x:c>
      <x:c r="J6581" s="1" t="str">
        <x:v>日频齐全；折算事件未独立核实</x:v>
      </x:c>
    </x:row>
    <x:row r="6582" ht="25" customHeight="1">
      <x:c r="A6582" s="1" t="str">
        <x:v>创业板指</x:v>
      </x:c>
      <x:c r="B6582" s="1" t="str">
        <x:v>159915.SZ</x:v>
      </x:c>
      <x:c r="C6582" s="1" t="str">
        <x:v>易方达创业板ETF</x:v>
      </x:c>
      <x:c r="D6582" s="7" t="d">
        <x:v>2026-09-04T00:00:00.000Z</x:v>
      </x:c>
      <x:c r="E6582" s="8" t="n">
        <x:f>IF(ISNUMBER('原始字段'!C6535),'原始字段'!C6535,"n.a.")</x:f>
        <x:v>19828454936</x:v>
      </x:c>
      <x:c r="F6582" s="8" t="n">
        <x:f>IF(ISNUMBER('原始字段'!C6631),'原始字段'!C6631,"n.a.")</x:f>
        <x:v>20089454936</x:v>
      </x:c>
      <x:c r="G6582" s="8" t="n">
        <x:f>IF(COUNT(E6582:F6582)=2,F6582-E6582,"n.a.")</x:f>
        <x:v>261000000</x:v>
      </x:c>
      <x:c r="H6582" s="9" t="n">
        <x:f>IF(ISNUMBER('原始字段'!D6631),'原始字段'!D6631,"n.a.")</x:f>
        <x:v>3.3045</x:v>
      </x:c>
      <x:c r="I6582" s="9" t="n">
        <x:f>IF(COUNT(G6582:H6582)=2,G6582*H6582/100000000,"n.a.")</x:f>
        <x:v>8.624745</x:v>
      </x:c>
      <x:c r="J6582" s="1" t="str">
        <x:v>日频齐全；折算事件未独立核实</x:v>
      </x:c>
    </x:row>
    <x:row r="6583" ht="25" customHeight="1">
      <x:c r="A6583" s="1" t="str">
        <x:v>创业板指</x:v>
      </x:c>
      <x:c r="B6583" s="1" t="str">
        <x:v>159971.SZ</x:v>
      </x:c>
      <x:c r="C6583" s="1" t="str">
        <x:v>富国创业板ETF</x:v>
      </x:c>
      <x:c r="D6583" s="7" t="d">
        <x:v>2026-09-04T00:00:00.000Z</x:v>
      </x:c>
      <x:c r="E6583" s="8" t="n">
        <x:f>IF(ISNUMBER('原始字段'!C6547),'原始字段'!C6547,"n.a.")</x:f>
        <x:v>1868020288</x:v>
      </x:c>
      <x:c r="F6583" s="8" t="n">
        <x:f>IF(ISNUMBER('原始字段'!C6643),'原始字段'!C6643,"n.a.")</x:f>
        <x:v>1896020288</x:v>
      </x:c>
      <x:c r="G6583" s="8" t="n">
        <x:f>IF(COUNT(E6583:F6583)=2,F6583-E6583,"n.a.")</x:f>
        <x:v>28000000</x:v>
      </x:c>
      <x:c r="H6583" s="9" t="n">
        <x:f>IF(ISNUMBER('原始字段'!D6643),'原始字段'!D6643,"n.a.")</x:f>
        <x:v>1.1491</x:v>
      </x:c>
      <x:c r="I6583" s="9" t="n">
        <x:f>IF(COUNT(G6583:H6583)=2,G6583*H6583/100000000,"n.a.")</x:f>
        <x:v>0.321748</x:v>
      </x:c>
      <x:c r="J6583" s="1" t="str">
        <x:v>日频齐全；折算事件未独立核实</x:v>
      </x:c>
    </x:row>
    <x:row r="6584" ht="25" customHeight="1">
      <x:c r="A6584" s="1" t="str">
        <x:v>创业板指</x:v>
      </x:c>
      <x:c r="B6584" s="1" t="str">
        <x:v>159957.SZ</x:v>
      </x:c>
      <x:c r="C6584" s="1" t="str">
        <x:v>华夏创业板ETF</x:v>
      </x:c>
      <x:c r="D6584" s="7" t="d">
        <x:v>2026-09-04T00:00:00.000Z</x:v>
      </x:c>
      <x:c r="E6584" s="8" t="n">
        <x:f>IF(ISNUMBER('原始字段'!C6543),'原始字段'!C6543,"n.a.")</x:f>
        <x:v>1209784560</x:v>
      </x:c>
      <x:c r="F6584" s="8" t="n">
        <x:f>IF(ISNUMBER('原始字段'!C6639),'原始字段'!C6639,"n.a.")</x:f>
        <x:v>1217784560</x:v>
      </x:c>
      <x:c r="G6584" s="8" t="n">
        <x:f>IF(COUNT(E6584:F6584)=2,F6584-E6584,"n.a.")</x:f>
        <x:v>8000000</x:v>
      </x:c>
      <x:c r="H6584" s="9" t="n">
        <x:f>IF(ISNUMBER('原始字段'!D6639),'原始字段'!D6639,"n.a.")</x:f>
        <x:v>2.1649</x:v>
      </x:c>
      <x:c r="I6584" s="9" t="n">
        <x:f>IF(COUNT(G6584:H6584)=2,G6584*H6584/100000000,"n.a.")</x:f>
        <x:v>0.173192</x:v>
      </x:c>
      <x:c r="J6584" s="1" t="str">
        <x:v>日频齐全；折算事件未独立核实</x:v>
      </x:c>
    </x:row>
    <x:row r="6585" ht="25" customHeight="1">
      <x:c r="A6585" s="1" t="str">
        <x:v>创业板指</x:v>
      </x:c>
      <x:c r="B6585" s="1" t="str">
        <x:v>159958.SZ</x:v>
      </x:c>
      <x:c r="C6585" s="1" t="str">
        <x:v>工银创业板ETF</x:v>
      </x:c>
      <x:c r="D6585" s="7" t="d">
        <x:v>2026-09-04T00:00:00.000Z</x:v>
      </x:c>
      <x:c r="E6585" s="8" t="n">
        <x:f>IF(ISNUMBER('原始字段'!C6544),'原始字段'!C6544,"n.a.")</x:f>
        <x:v>240611448</x:v>
      </x:c>
      <x:c r="F6585" s="8" t="n">
        <x:f>IF(ISNUMBER('原始字段'!C6640),'原始字段'!C6640,"n.a.")</x:f>
        <x:v>242711448</x:v>
      </x:c>
      <x:c r="G6585" s="8" t="n">
        <x:f>IF(COUNT(E6585:F6585)=2,F6585-E6585,"n.a.")</x:f>
        <x:v>2100000</x:v>
      </x:c>
      <x:c r="H6585" s="9" t="n">
        <x:f>IF(ISNUMBER('原始字段'!D6640),'原始字段'!D6640,"n.a.")</x:f>
        <x:v>1.9978</x:v>
      </x:c>
      <x:c r="I6585" s="9" t="n">
        <x:f>IF(COUNT(G6585:H6585)=2,G6585*H6585/100000000,"n.a.")</x:f>
        <x:v>0.0419538</x:v>
      </x:c>
      <x:c r="J6585" s="1" t="str">
        <x:v>日频齐全；折算事件未独立核实</x:v>
      </x:c>
    </x:row>
    <x:row r="6586" ht="25" customHeight="1">
      <x:c r="A6586" s="1" t="str">
        <x:v>创业板指</x:v>
      </x:c>
      <x:c r="B6586" s="1" t="str">
        <x:v>159977.SZ</x:v>
      </x:c>
      <x:c r="C6586" s="1" t="str">
        <x:v>天弘创业板ETF</x:v>
      </x:c>
      <x:c r="D6586" s="7" t="d">
        <x:v>2026-09-04T00:00:00.000Z</x:v>
      </x:c>
      <x:c r="E6586" s="8" t="n">
        <x:f>IF(ISNUMBER('原始字段'!C6548),'原始字段'!C6548,"n.a.")</x:f>
        <x:v>3709872820</x:v>
      </x:c>
      <x:c r="F6586" s="8" t="n">
        <x:f>IF(ISNUMBER('原始字段'!C6644),'原始字段'!C6644,"n.a.")</x:f>
        <x:v>3739872820</x:v>
      </x:c>
      <x:c r="G6586" s="8" t="n">
        <x:f>IF(COUNT(E6586:F6586)=2,F6586-E6586,"n.a.")</x:f>
        <x:v>30000000</x:v>
      </x:c>
      <x:c r="H6586" s="9" t="n">
        <x:f>IF(ISNUMBER('原始字段'!D6644),'原始字段'!D6644,"n.a.")</x:f>
        <x:v>1.7143</x:v>
      </x:c>
      <x:c r="I6586" s="9" t="n">
        <x:f>IF(COUNT(G6586:H6586)=2,G6586*H6586/100000000,"n.a.")</x:f>
        <x:v>0.51429</x:v>
      </x:c>
      <x:c r="J6586" s="1" t="str">
        <x:v>日频齐全；折算事件未独立核实</x:v>
      </x:c>
    </x:row>
    <x:row r="6587" ht="25" customHeight="1">
      <x:c r="A6587" s="1" t="str">
        <x:v>创业板指</x:v>
      </x:c>
      <x:c r="B6587" s="1" t="str">
        <x:v>159821.SZ</x:v>
      </x:c>
      <x:c r="C6587" s="1" t="str">
        <x:v>中银证券创业板ETF</x:v>
      </x:c>
      <x:c r="D6587" s="7" t="d">
        <x:v>2026-09-04T00:00:00.000Z</x:v>
      </x:c>
      <x:c r="E6587" s="8" t="n">
        <x:f>IF(ISNUMBER('原始字段'!C6532),'原始字段'!C6532,"n.a.")</x:f>
        <x:v>65920000</x:v>
      </x:c>
      <x:c r="F6587" s="8" t="n">
        <x:f>IF(ISNUMBER('原始字段'!C6628),'原始字段'!C6628,"n.a.")</x:f>
        <x:v>65920000</x:v>
      </x:c>
      <x:c r="G6587" s="8" t="n">
        <x:f>IF(COUNT(E6587:F6587)=2,F6587-E6587,"n.a.")</x:f>
        <x:v>0</x:v>
      </x:c>
      <x:c r="H6587" s="9" t="n">
        <x:f>IF(ISNUMBER('原始字段'!D6628),'原始字段'!D6628,"n.a.")</x:f>
        <x:v>1.2393</x:v>
      </x:c>
      <x:c r="I6587" s="9" t="n">
        <x:f>IF(COUNT(G6587:H6587)=2,G6587*H6587/100000000,"n.a.")</x:f>
        <x:v>0</x:v>
      </x:c>
      <x:c r="J6587" s="1" t="str">
        <x:v>日频齐全；折算事件未独立核实</x:v>
      </x:c>
    </x:row>
    <x:row r="6588" ht="25" customHeight="1">
      <x:c r="A6588" s="1" t="str">
        <x:v>创业板指</x:v>
      </x:c>
      <x:c r="B6588" s="1" t="str">
        <x:v>159956.SZ</x:v>
      </x:c>
      <x:c r="C6588" s="1" t="str">
        <x:v>建信创业板ETF</x:v>
      </x:c>
      <x:c r="D6588" s="7" t="d">
        <x:v>2026-09-04T00:00:00.000Z</x:v>
      </x:c>
      <x:c r="E6588" s="8" t="n">
        <x:f>IF(ISNUMBER('原始字段'!C6542),'原始字段'!C6542,"n.a.")</x:f>
        <x:v>48978674</x:v>
      </x:c>
      <x:c r="F6588" s="8" t="n">
        <x:f>IF(ISNUMBER('原始字段'!C6638),'原始字段'!C6638,"n.a.")</x:f>
        <x:v>49978674</x:v>
      </x:c>
      <x:c r="G6588" s="8" t="n">
        <x:f>IF(COUNT(E6588:F6588)=2,F6588-E6588,"n.a.")</x:f>
        <x:v>1000000</x:v>
      </x:c>
      <x:c r="H6588" s="9" t="n">
        <x:f>IF(ISNUMBER('原始字段'!D6638),'原始字段'!D6638,"n.a.")</x:f>
        <x:v>2.0924</x:v>
      </x:c>
      <x:c r="I6588" s="9" t="n">
        <x:f>IF(COUNT(G6588:H6588)=2,G6588*H6588/100000000,"n.a.")</x:f>
        <x:v>0.020924</x:v>
      </x:c>
      <x:c r="J6588" s="1" t="str">
        <x:v>日频齐全；折算事件未独立核实</x:v>
      </x:c>
    </x:row>
    <x:row r="6589" ht="25" customHeight="1">
      <x:c r="A6589" s="1" t="str">
        <x:v>创业板指</x:v>
      </x:c>
      <x:c r="B6589" s="1" t="str">
        <x:v>159908.SZ</x:v>
      </x:c>
      <x:c r="C6589" s="1" t="str">
        <x:v>博时创业板ETF</x:v>
      </x:c>
      <x:c r="D6589" s="7" t="d">
        <x:v>2026-09-04T00:00:00.000Z</x:v>
      </x:c>
      <x:c r="E6589" s="8" t="n">
        <x:f>IF(ISNUMBER('原始字段'!C6534),'原始字段'!C6534,"n.a.")</x:f>
        <x:v>324229029</x:v>
      </x:c>
      <x:c r="F6589" s="8" t="n">
        <x:f>IF(ISNUMBER('原始字段'!C6630),'原始字段'!C6630,"n.a.")</x:f>
        <x:v>326229029</x:v>
      </x:c>
      <x:c r="G6589" s="8" t="n">
        <x:f>IF(COUNT(E6589:F6589)=2,F6589-E6589,"n.a.")</x:f>
        <x:v>2000000</x:v>
      </x:c>
      <x:c r="H6589" s="9" t="n">
        <x:f>IF(ISNUMBER('原始字段'!D6630),'原始字段'!D6630,"n.a.")</x:f>
        <x:v>3.0847</x:v>
      </x:c>
      <x:c r="I6589" s="9" t="n">
        <x:f>IF(COUNT(G6589:H6589)=2,G6589*H6589/100000000,"n.a.")</x:f>
        <x:v>0.061694</x:v>
      </x:c>
      <x:c r="J6589" s="1" t="str">
        <x:v>日频齐全；折算事件未独立核实</x:v>
      </x:c>
    </x:row>
    <x:row r="6590" ht="25" customHeight="1">
      <x:c r="A6590" s="1" t="str">
        <x:v>创业板指</x:v>
      </x:c>
      <x:c r="B6590" s="1" t="str">
        <x:v>159952.SZ</x:v>
      </x:c>
      <x:c r="C6590" s="1" t="str">
        <x:v>广发创业板ETF</x:v>
      </x:c>
      <x:c r="D6590" s="7" t="d">
        <x:v>2026-09-04T00:00:00.000Z</x:v>
      </x:c>
      <x:c r="E6590" s="8" t="n">
        <x:f>IF(ISNUMBER('原始字段'!C6541),'原始字段'!C6541,"n.a.")</x:f>
        <x:v>5510884929</x:v>
      </x:c>
      <x:c r="F6590" s="8" t="n">
        <x:f>IF(ISNUMBER('原始字段'!C6637),'原始字段'!C6637,"n.a.")</x:f>
        <x:v>5621384929</x:v>
      </x:c>
      <x:c r="G6590" s="8" t="n">
        <x:f>IF(COUNT(E6590:F6590)=2,F6590-E6590,"n.a.")</x:f>
        <x:v>110500000</x:v>
      </x:c>
      <x:c r="H6590" s="9" t="n">
        <x:f>IF(ISNUMBER('原始字段'!D6637),'原始字段'!D6637,"n.a.")</x:f>
        <x:v>2.0063</x:v>
      </x:c>
      <x:c r="I6590" s="9" t="n">
        <x:f>IF(COUNT(G6590:H6590)=2,G6590*H6590/100000000,"n.a.")</x:f>
        <x:v>2.2169615</x:v>
      </x:c>
      <x:c r="J6590" s="1" t="str">
        <x:v>日频齐全；折算事件未独立核实</x:v>
      </x:c>
    </x:row>
    <x:row r="6591" ht="25" customHeight="1">
      <x:c r="A6591" s="1" t="str">
        <x:v>创业板指</x:v>
      </x:c>
      <x:c r="B6591" s="1" t="str">
        <x:v>159247.SZ</x:v>
      </x:c>
      <x:c r="C6591" s="1" t="str">
        <x:v>汇添富创业板ETF</x:v>
      </x:c>
      <x:c r="D6591" s="7" t="d">
        <x:v>2026-09-04T00:00:00.000Z</x:v>
      </x:c>
      <x:c r="E6591" s="8" t="n">
        <x:f>IF(ISNUMBER('原始字段'!C6515),'原始字段'!C6515,"n.a.")</x:f>
        <x:v>585984966</x:v>
      </x:c>
      <x:c r="F6591" s="8" t="n">
        <x:f>IF(ISNUMBER('原始字段'!C6611),'原始字段'!C6611,"n.a.")</x:f>
        <x:v>613984966</x:v>
      </x:c>
      <x:c r="G6591" s="8" t="n">
        <x:f>IF(COUNT(E6591:F6591)=2,F6591-E6591,"n.a.")</x:f>
        <x:v>28000000</x:v>
      </x:c>
      <x:c r="H6591" s="9" t="n">
        <x:f>IF(ISNUMBER('原始字段'!D6611),'原始字段'!D6611,"n.a.")</x:f>
        <x:v>0.9877</x:v>
      </x:c>
      <x:c r="I6591" s="9" t="n">
        <x:f>IF(COUNT(G6591:H6591)=2,G6591*H6591/100000000,"n.a.")</x:f>
        <x:v>0.276556</x:v>
      </x:c>
      <x:c r="J6591" s="1" t="str">
        <x:v>日频齐全；折算事件未独立核实</x:v>
      </x:c>
    </x:row>
    <x:row r="6592" ht="25" customHeight="1">
      <x:c r="A6592" s="1" t="str">
        <x:v>创业板指</x:v>
      </x:c>
      <x:c r="B6592" s="1" t="str">
        <x:v>159948.SZ</x:v>
      </x:c>
      <x:c r="C6592" s="1" t="str">
        <x:v>南方创业板ETF</x:v>
      </x:c>
      <x:c r="D6592" s="7" t="d">
        <x:v>2026-09-04T00:00:00.000Z</x:v>
      </x:c>
      <x:c r="E6592" s="8" t="n">
        <x:f>IF(ISNUMBER('原始字段'!C6540),'原始字段'!C6540,"n.a.")</x:f>
        <x:v>1185697720</x:v>
      </x:c>
      <x:c r="F6592" s="8" t="n">
        <x:f>IF(ISNUMBER('原始字段'!C6636),'原始字段'!C6636,"n.a.")</x:f>
        <x:v>1189697720</x:v>
      </x:c>
      <x:c r="G6592" s="8" t="n">
        <x:f>IF(COUNT(E6592:F6592)=2,F6592-E6592,"n.a.")</x:f>
        <x:v>4000000</x:v>
      </x:c>
      <x:c r="H6592" s="9" t="n">
        <x:f>IF(ISNUMBER('原始字段'!D6636),'原始字段'!D6636,"n.a.")</x:f>
        <x:v>3.6494</x:v>
      </x:c>
      <x:c r="I6592" s="9" t="n">
        <x:f>IF(COUNT(G6592:H6592)=2,G6592*H6592/100000000,"n.a.")</x:f>
        <x:v>0.145976</x:v>
      </x:c>
      <x:c r="J6592" s="1" t="str">
        <x:v>日频齐全；折算事件未独立核实</x:v>
      </x:c>
    </x:row>
    <x:row r="6593" ht="25" customHeight="1">
      <x:c r="A6593" s="1" t="str">
        <x:v>创业板指</x:v>
      </x:c>
      <x:c r="B6593" s="1" t="str">
        <x:v>159205.SZ</x:v>
      </x:c>
      <x:c r="C6593" s="1" t="str">
        <x:v>东财创业板ETF</x:v>
      </x:c>
      <x:c r="D6593" s="7" t="d">
        <x:v>2026-09-04T00:00:00.000Z</x:v>
      </x:c>
      <x:c r="E6593" s="8" t="n">
        <x:f>IF(ISNUMBER('原始字段'!C6514),'原始字段'!C6514,"n.a.")</x:f>
        <x:v>681056064</x:v>
      </x:c>
      <x:c r="F6593" s="8" t="n">
        <x:f>IF(ISNUMBER('原始字段'!C6610),'原始字段'!C6610,"n.a.")</x:f>
        <x:v>713056064</x:v>
      </x:c>
      <x:c r="G6593" s="8" t="n">
        <x:f>IF(COUNT(E6593:F6593)=2,F6593-E6593,"n.a.")</x:f>
        <x:v>32000000</x:v>
      </x:c>
      <x:c r="H6593" s="9" t="n">
        <x:f>IF(ISNUMBER('原始字段'!D6610),'原始字段'!D6610,"n.a.")</x:f>
        <x:v>1.6159</x:v>
      </x:c>
      <x:c r="I6593" s="9" t="n">
        <x:f>IF(COUNT(G6593:H6593)=2,G6593*H6593/100000000,"n.a.")</x:f>
        <x:v>0.517088</x:v>
      </x:c>
      <x:c r="J6593" s="1" t="str">
        <x:v>日频齐全；折算事件未独立核实</x:v>
      </x:c>
    </x:row>
    <x:row r="6594" ht="25" customHeight="1">
      <x:c r="A6594" s="1" t="str">
        <x:v>科创50</x:v>
      </x:c>
      <x:c r="B6594" s="1" t="str">
        <x:v>588940.SH</x:v>
      </x:c>
      <x:c r="C6594" s="1" t="str">
        <x:v>富国上证科创板50成份ETF</x:v>
      </x:c>
      <x:c r="D6594" s="7" t="d">
        <x:v>2026-09-04T00:00:00.000Z</x:v>
      </x:c>
      <x:c r="E6594" s="8" t="n">
        <x:f>IF(ISNUMBER('原始字段'!C6605),'原始字段'!C6605,"n.a.")</x:f>
        <x:v>2978840000</x:v>
      </x:c>
      <x:c r="F6594" s="8" t="n">
        <x:f>IF(ISNUMBER('原始字段'!C6701),'原始字段'!C6701,"n.a.")</x:f>
        <x:v>3014840000</x:v>
      </x:c>
      <x:c r="G6594" s="8" t="n">
        <x:f>IF(COUNT(E6594:F6594)=2,F6594-E6594,"n.a.")</x:f>
        <x:v>36000000</x:v>
      </x:c>
      <x:c r="H6594" s="9" t="n">
        <x:f>IF(ISNUMBER('原始字段'!D6701),'原始字段'!D6701,"n.a.")</x:f>
        <x:v>0.8173</x:v>
      </x:c>
      <x:c r="I6594" s="9" t="n">
        <x:f>IF(COUNT(G6594:H6594)=2,G6594*H6594/100000000,"n.a.")</x:f>
        <x:v>0.294228</x:v>
      </x:c>
      <x:c r="J6594" s="1" t="str">
        <x:v>日频齐全；折算事件未独立核实</x:v>
      </x:c>
    </x:row>
    <x:row r="6595" ht="25" customHeight="1">
      <x:c r="A6595" s="1" t="str">
        <x:v>科创50</x:v>
      </x:c>
      <x:c r="B6595" s="1" t="str">
        <x:v>589150.SH</x:v>
      </x:c>
      <x:c r="C6595" s="1" t="str">
        <x:v>平安上证科创板50成份ETF</x:v>
      </x:c>
      <x:c r="D6595" s="7" t="d">
        <x:v>2026-09-04T00:00:00.000Z</x:v>
      </x:c>
      <x:c r="E6595" s="8" t="n">
        <x:f>IF(ISNUMBER('原始字段'!C6607),'原始字段'!C6607,"n.a.")</x:f>
        <x:v>827437200</x:v>
      </x:c>
      <x:c r="F6595" s="8" t="n">
        <x:f>IF(ISNUMBER('原始字段'!C6703),'原始字段'!C6703,"n.a.")</x:f>
        <x:v>841437200</x:v>
      </x:c>
      <x:c r="G6595" s="8" t="n">
        <x:f>IF(COUNT(E6595:F6595)=2,F6595-E6595,"n.a.")</x:f>
        <x:v>14000000</x:v>
      </x:c>
      <x:c r="H6595" s="9" t="n">
        <x:f>IF(ISNUMBER('原始字段'!D6703),'原始字段'!D6703,"n.a.")</x:f>
        <x:v>1.1423</x:v>
      </x:c>
      <x:c r="I6595" s="9" t="n">
        <x:f>IF(COUNT(G6595:H6595)=2,G6595*H6595/100000000,"n.a.")</x:f>
        <x:v>0.159922</x:v>
      </x:c>
      <x:c r="J6595" s="1" t="str">
        <x:v>日频齐全；折算事件未独立核实</x:v>
      </x:c>
    </x:row>
    <x:row r="6596" ht="25" customHeight="1">
      <x:c r="A6596" s="1" t="str">
        <x:v>科创50</x:v>
      </x:c>
      <x:c r="B6596" s="1" t="str">
        <x:v>588150.SH</x:v>
      </x:c>
      <x:c r="C6596" s="1" t="str">
        <x:v>南方上证科创板50成份ETF</x:v>
      </x:c>
      <x:c r="D6596" s="7" t="d">
        <x:v>2026-09-04T00:00:00.000Z</x:v>
      </x:c>
      <x:c r="E6596" s="8" t="n">
        <x:f>IF(ISNUMBER('原始字段'!C6599),'原始字段'!C6599,"n.a.")</x:f>
        <x:v>390932600</x:v>
      </x:c>
      <x:c r="F6596" s="8" t="n">
        <x:f>IF(ISNUMBER('原始字段'!C6695),'原始字段'!C6695,"n.a.")</x:f>
        <x:v>401432600</x:v>
      </x:c>
      <x:c r="G6596" s="8" t="n">
        <x:f>IF(COUNT(E6596:F6596)=2,F6596-E6596,"n.a.")</x:f>
        <x:v>10500000</x:v>
      </x:c>
      <x:c r="H6596" s="9" t="n">
        <x:f>IF(ISNUMBER('原始字段'!D6695),'原始字段'!D6695,"n.a.")</x:f>
        <x:v>1.1216</x:v>
      </x:c>
      <x:c r="I6596" s="9" t="n">
        <x:f>IF(COUNT(G6596:H6596)=2,G6596*H6596/100000000,"n.a.")</x:f>
        <x:v>0.117768</x:v>
      </x:c>
      <x:c r="J6596" s="1" t="str">
        <x:v>日频齐全；折算事件未独立核实</x:v>
      </x:c>
    </x:row>
    <x:row r="6597" ht="25" customHeight="1">
      <x:c r="A6597" s="1" t="str">
        <x:v>科创50</x:v>
      </x:c>
      <x:c r="B6597" s="1" t="str">
        <x:v>588000.SH</x:v>
      </x:c>
      <x:c r="C6597" s="1" t="str">
        <x:v>华夏上证科创板50ETF</x:v>
      </x:c>
      <x:c r="D6597" s="7" t="d">
        <x:v>2026-09-04T00:00:00.000Z</x:v>
      </x:c>
      <x:c r="E6597" s="8" t="n">
        <x:f>IF(ISNUMBER('原始字段'!C6593),'原始字段'!C6593,"n.a.")</x:f>
        <x:v>52256668200</x:v>
      </x:c>
      <x:c r="F6597" s="8" t="n">
        <x:f>IF(ISNUMBER('原始字段'!C6689),'原始字段'!C6689,"n.a.")</x:f>
        <x:v>54095668200</x:v>
      </x:c>
      <x:c r="G6597" s="8" t="n">
        <x:f>IF(COUNT(E6597:F6597)=2,F6597-E6597,"n.a.")</x:f>
        <x:v>1839000000</x:v>
      </x:c>
      <x:c r="H6597" s="9" t="n">
        <x:f>IF(ISNUMBER('原始字段'!D6689),'原始字段'!D6689,"n.a.")</x:f>
        <x:v>1.6658</x:v>
      </x:c>
      <x:c r="I6597" s="9" t="n">
        <x:f>IF(COUNT(G6597:H6597)=2,G6597*H6597/100000000,"n.a.")</x:f>
        <x:v>30.634062</x:v>
      </x:c>
      <x:c r="J6597" s="1" t="str">
        <x:v>日频齐全；折算事件未独立核实</x:v>
      </x:c>
    </x:row>
    <x:row r="6598" ht="25" customHeight="1">
      <x:c r="A6598" s="1" t="str">
        <x:v>科创50</x:v>
      </x:c>
      <x:c r="B6598" s="1" t="str">
        <x:v>589850.SH</x:v>
      </x:c>
      <x:c r="C6598" s="1" t="str">
        <x:v>东财上证科创板50成份ETF</x:v>
      </x:c>
      <x:c r="D6598" s="7" t="d">
        <x:v>2026-09-04T00:00:00.000Z</x:v>
      </x:c>
      <x:c r="E6598" s="8" t="n">
        <x:f>IF(ISNUMBER('原始字段'!C6609),'原始字段'!C6609,"n.a.")</x:f>
        <x:v>769057000</x:v>
      </x:c>
      <x:c r="F6598" s="8" t="n">
        <x:f>IF(ISNUMBER('原始字段'!C6705),'原始字段'!C6705,"n.a.")</x:f>
        <x:v>838057000</x:v>
      </x:c>
      <x:c r="G6598" s="8" t="n">
        <x:f>IF(COUNT(E6598:F6598)=2,F6598-E6598,"n.a.")</x:f>
        <x:v>69000000</x:v>
      </x:c>
      <x:c r="H6598" s="9" t="n">
        <x:f>IF(ISNUMBER('原始字段'!D6705),'原始字段'!D6705,"n.a.")</x:f>
        <x:v>1.5165</x:v>
      </x:c>
      <x:c r="I6598" s="9" t="n">
        <x:f>IF(COUNT(G6598:H6598)=2,G6598*H6598/100000000,"n.a.")</x:f>
        <x:v>1.046385</x:v>
      </x:c>
      <x:c r="J6598" s="1" t="str">
        <x:v>日频齐全；折算事件未独立核实</x:v>
      </x:c>
    </x:row>
    <x:row r="6599" ht="25" customHeight="1">
      <x:c r="A6599" s="1" t="str">
        <x:v>科创50</x:v>
      </x:c>
      <x:c r="B6599" s="1" t="str">
        <x:v>588840.SH</x:v>
      </x:c>
      <x:c r="C6599" s="1" t="str">
        <x:v>万家上证科创板50成份ETF</x:v>
      </x:c>
      <x:c r="D6599" s="7" t="d">
        <x:v>2026-09-04T00:00:00.000Z</x:v>
      </x:c>
      <x:c r="E6599" s="8" t="n">
        <x:f>IF(ISNUMBER('原始字段'!C6603),'原始字段'!C6603,"n.a.")</x:f>
        <x:v>61236000</x:v>
      </x:c>
      <x:c r="F6599" s="8" t="n">
        <x:f>IF(ISNUMBER('原始字段'!C6699),'原始字段'!C6699,"n.a.")</x:f>
        <x:v>64236000</x:v>
      </x:c>
      <x:c r="G6599" s="8" t="n">
        <x:f>IF(COUNT(E6599:F6599)=2,F6599-E6599,"n.a.")</x:f>
        <x:v>3000000</x:v>
      </x:c>
      <x:c r="H6599" s="9" t="n">
        <x:f>IF(ISNUMBER('原始字段'!D6699),'原始字段'!D6699,"n.a.")</x:f>
        <x:v>1.4625</x:v>
      </x:c>
      <x:c r="I6599" s="9" t="n">
        <x:f>IF(COUNT(G6599:H6599)=2,G6599*H6599/100000000,"n.a.")</x:f>
        <x:v>0.043875</x:v>
      </x:c>
      <x:c r="J6599" s="1" t="str">
        <x:v>日频齐全；折算事件未独立核实</x:v>
      </x:c>
    </x:row>
    <x:row r="6600" ht="25" customHeight="1">
      <x:c r="A6600" s="1" t="str">
        <x:v>科创50</x:v>
      </x:c>
      <x:c r="B6600" s="1" t="str">
        <x:v>588040.SH</x:v>
      </x:c>
      <x:c r="C6600" s="1" t="str">
        <x:v>鹏华上证科创板50成份ETF</x:v>
      </x:c>
      <x:c r="D6600" s="7" t="d">
        <x:v>2026-09-04T00:00:00.000Z</x:v>
      </x:c>
      <x:c r="E6600" s="8" t="n">
        <x:f>IF(ISNUMBER('原始字段'!C6594),'原始字段'!C6594,"n.a.")</x:f>
        <x:v>133889000</x:v>
      </x:c>
      <x:c r="F6600" s="8" t="n">
        <x:f>IF(ISNUMBER('原始字段'!C6690),'原始字段'!C6690,"n.a.")</x:f>
        <x:v>137889000</x:v>
      </x:c>
      <x:c r="G6600" s="8" t="n">
        <x:f>IF(COUNT(E6600:F6600)=2,F6600-E6600,"n.a.")</x:f>
        <x:v>4000000</x:v>
      </x:c>
      <x:c r="H6600" s="9" t="n">
        <x:f>IF(ISNUMBER('原始字段'!D6690),'原始字段'!D6690,"n.a.")</x:f>
        <x:v>1.6052</x:v>
      </x:c>
      <x:c r="I6600" s="9" t="n">
        <x:f>IF(COUNT(G6600:H6600)=2,G6600*H6600/100000000,"n.a.")</x:f>
        <x:v>0.064208</x:v>
      </x:c>
      <x:c r="J6600" s="1" t="str">
        <x:v>日频齐全；折算事件未独立核实</x:v>
      </x:c>
    </x:row>
    <x:row r="6601" ht="25" customHeight="1">
      <x:c r="A6601" s="1" t="str">
        <x:v>科创50</x:v>
      </x:c>
      <x:c r="B6601" s="1" t="str">
        <x:v>588280.SH</x:v>
      </x:c>
      <x:c r="C6601" s="1" t="str">
        <x:v>华安上证科创板50ETF</x:v>
      </x:c>
      <x:c r="D6601" s="7" t="d">
        <x:v>2026-09-04T00:00:00.000Z</x:v>
      </x:c>
      <x:c r="E6601" s="8" t="n">
        <x:f>IF(ISNUMBER('原始字段'!C6601),'原始字段'!C6601,"n.a.")</x:f>
        <x:v>396121000</x:v>
      </x:c>
      <x:c r="F6601" s="8" t="n">
        <x:f>IF(ISNUMBER('原始字段'!C6697),'原始字段'!C6697,"n.a.")</x:f>
        <x:v>400121000</x:v>
      </x:c>
      <x:c r="G6601" s="8" t="n">
        <x:f>IF(COUNT(E6601:F6601)=2,F6601-E6601,"n.a.")</x:f>
        <x:v>4000000</x:v>
      </x:c>
      <x:c r="H6601" s="9" t="n">
        <x:f>IF(ISNUMBER('原始字段'!D6697),'原始字段'!D6697,"n.a.")</x:f>
        <x:v>1.1354</x:v>
      </x:c>
      <x:c r="I6601" s="9" t="n">
        <x:f>IF(COUNT(G6601:H6601)=2,G6601*H6601/100000000,"n.a.")</x:f>
        <x:v>0.045416</x:v>
      </x:c>
      <x:c r="J6601" s="1" t="str">
        <x:v>日频齐全；折算事件未独立核实</x:v>
      </x:c>
    </x:row>
    <x:row r="6602" ht="25" customHeight="1">
      <x:c r="A6602" s="1" t="str">
        <x:v>科创50</x:v>
      </x:c>
      <x:c r="B6602" s="1" t="str">
        <x:v>589360.SH</x:v>
      </x:c>
      <x:c r="C6602" s="1" t="str">
        <x:v>国泰上证科创板50成份ETF</x:v>
      </x:c>
      <x:c r="D6602" s="7" t="d">
        <x:v>2026-09-04T00:00:00.000Z</x:v>
      </x:c>
      <x:c r="E6602" s="8" t="n">
        <x:f>IF(ISNUMBER('原始字段'!C6608),'原始字段'!C6608,"n.a.")</x:f>
        <x:v>2681174000</x:v>
      </x:c>
      <x:c r="F6602" s="8" t="n">
        <x:f>IF(ISNUMBER('原始字段'!C6704),'原始字段'!C6704,"n.a.")</x:f>
        <x:v>2699174000</x:v>
      </x:c>
      <x:c r="G6602" s="8" t="n">
        <x:f>IF(COUNT(E6602:F6602)=2,F6602-E6602,"n.a.")</x:f>
        <x:v>18000000</x:v>
      </x:c>
      <x:c r="H6602" s="9" t="n">
        <x:f>IF(ISNUMBER('原始字段'!D6704),'原始字段'!D6704,"n.a.")</x:f>
        <x:v>0.815</x:v>
      </x:c>
      <x:c r="I6602" s="9" t="n">
        <x:f>IF(COUNT(G6602:H6602)=2,G6602*H6602/100000000,"n.a.")</x:f>
        <x:v>0.14669999999999997</x:v>
      </x:c>
      <x:c r="J6602" s="1" t="str">
        <x:v>日频齐全；折算事件未独立核实</x:v>
      </x:c>
    </x:row>
    <x:row r="6603" ht="25" customHeight="1">
      <x:c r="A6603" s="1" t="str">
        <x:v>科创50</x:v>
      </x:c>
      <x:c r="B6603" s="1" t="str">
        <x:v>588950.SH</x:v>
      </x:c>
      <x:c r="C6603" s="1" t="str">
        <x:v>景顺长城上证科创板50成份ETF</x:v>
      </x:c>
      <x:c r="D6603" s="7" t="d">
        <x:v>2026-09-04T00:00:00.000Z</x:v>
      </x:c>
      <x:c r="E6603" s="8" t="n">
        <x:f>IF(ISNUMBER('原始字段'!C6606),'原始字段'!C6606,"n.a.")</x:f>
        <x:v>713729700</x:v>
      </x:c>
      <x:c r="F6603" s="8" t="n">
        <x:f>IF(ISNUMBER('原始字段'!C6702),'原始字段'!C6702,"n.a.")</x:f>
        <x:v>731729700</x:v>
      </x:c>
      <x:c r="G6603" s="8" t="n">
        <x:f>IF(COUNT(E6603:F6603)=2,F6603-E6603,"n.a.")</x:f>
        <x:v>18000000</x:v>
      </x:c>
      <x:c r="H6603" s="9" t="n">
        <x:f>IF(ISNUMBER('原始字段'!D6702),'原始字段'!D6702,"n.a.")</x:f>
        <x:v>1.6526</x:v>
      </x:c>
      <x:c r="I6603" s="9" t="n">
        <x:f>IF(COUNT(G6603:H6603)=2,G6603*H6603/100000000,"n.a.")</x:f>
        <x:v>0.297468</x:v>
      </x:c>
      <x:c r="J6603" s="1" t="str">
        <x:v>日频齐全；折算事件未独立核实</x:v>
      </x:c>
    </x:row>
    <x:row r="6604" ht="25" customHeight="1">
      <x:c r="A6604" s="1" t="str">
        <x:v>科创50</x:v>
      </x:c>
      <x:c r="B6604" s="1" t="str">
        <x:v>588080.SH</x:v>
      </x:c>
      <x:c r="C6604" s="1" t="str">
        <x:v>易方达上证科创板50ETF</x:v>
      </x:c>
      <x:c r="D6604" s="7" t="d">
        <x:v>2026-09-04T00:00:00.000Z</x:v>
      </x:c>
      <x:c r="E6604" s="8" t="n">
        <x:f>IF(ISNUMBER('原始字段'!C6597),'原始字段'!C6597,"n.a.")</x:f>
        <x:v>25225628100</x:v>
      </x:c>
      <x:c r="F6604" s="8" t="n">
        <x:f>IF(ISNUMBER('原始字段'!C6693),'原始字段'!C6693,"n.a.")</x:f>
        <x:v>25624628100</x:v>
      </x:c>
      <x:c r="G6604" s="8" t="n">
        <x:f>IF(COUNT(E6604:F6604)=2,F6604-E6604,"n.a.")</x:f>
        <x:v>399000000</x:v>
      </x:c>
      <x:c r="H6604" s="9" t="n">
        <x:f>IF(ISNUMBER('原始字段'!D6693),'原始字段'!D6693,"n.a.")</x:f>
        <x:v>1.615</x:v>
      </x:c>
      <x:c r="I6604" s="9" t="n">
        <x:f>IF(COUNT(G6604:H6604)=2,G6604*H6604/100000000,"n.a.")</x:f>
        <x:v>6.44385</x:v>
      </x:c>
      <x:c r="J6604" s="1" t="str">
        <x:v>日频齐全；折算事件未独立核实</x:v>
      </x:c>
    </x:row>
    <x:row r="6605" ht="25" customHeight="1">
      <x:c r="A6605" s="1" t="str">
        <x:v>科创50</x:v>
      </x:c>
      <x:c r="B6605" s="1" t="str">
        <x:v>588060.SH</x:v>
      </x:c>
      <x:c r="C6605" s="1" t="str">
        <x:v>广发上证科创板50ETF</x:v>
      </x:c>
      <x:c r="D6605" s="7" t="d">
        <x:v>2026-09-04T00:00:00.000Z</x:v>
      </x:c>
      <x:c r="E6605" s="8" t="n">
        <x:f>IF(ISNUMBER('原始字段'!C6596),'原始字段'!C6596,"n.a.")</x:f>
        <x:v>7369140000</x:v>
      </x:c>
      <x:c r="F6605" s="8" t="n">
        <x:f>IF(ISNUMBER('原始字段'!C6692),'原始字段'!C6692,"n.a.")</x:f>
        <x:v>7687140000</x:v>
      </x:c>
      <x:c r="G6605" s="8" t="n">
        <x:f>IF(COUNT(E6605:F6605)=2,F6605-E6605,"n.a.")</x:f>
        <x:v>318000000</x:v>
      </x:c>
      <x:c r="H6605" s="9" t="n">
        <x:f>IF(ISNUMBER('原始字段'!D6692),'原始字段'!D6692,"n.a.")</x:f>
        <x:v>1.0022</x:v>
      </x:c>
      <x:c r="I6605" s="9" t="n">
        <x:f>IF(COUNT(G6605:H6605)=2,G6605*H6605/100000000,"n.a.")</x:f>
        <x:v>3.186996</x:v>
      </x:c>
      <x:c r="J6605" s="1" t="str">
        <x:v>日频齐全；折算事件未独立核实</x:v>
      </x:c>
    </x:row>
    <x:row r="6606" ht="25" customHeight="1">
      <x:c r="A6606" s="1" t="str">
        <x:v>科创50</x:v>
      </x:c>
      <x:c r="B6606" s="1" t="str">
        <x:v>588870.SH</x:v>
      </x:c>
      <x:c r="C6606" s="1" t="str">
        <x:v>汇添富上证科创板50成份ETF</x:v>
      </x:c>
      <x:c r="D6606" s="7" t="d">
        <x:v>2026-09-04T00:00:00.000Z</x:v>
      </x:c>
      <x:c r="E6606" s="8" t="n">
        <x:f>IF(ISNUMBER('原始字段'!C6604),'原始字段'!C6604,"n.a.")</x:f>
        <x:v>857552000</x:v>
      </x:c>
      <x:c r="F6606" s="8" t="n">
        <x:f>IF(ISNUMBER('原始字段'!C6700),'原始字段'!C6700,"n.a.")</x:f>
        <x:v>926552000</x:v>
      </x:c>
      <x:c r="G6606" s="8" t="n">
        <x:f>IF(COUNT(E6606:F6606)=2,F6606-E6606,"n.a.")</x:f>
        <x:v>69000000</x:v>
      </x:c>
      <x:c r="H6606" s="9" t="n">
        <x:f>IF(ISNUMBER('原始字段'!D6700),'原始字段'!D6700,"n.a.")</x:f>
        <x:v>1.6021</x:v>
      </x:c>
      <x:c r="I6606" s="9" t="n">
        <x:f>IF(COUNT(G6606:H6606)=2,G6606*H6606/100000000,"n.a.")</x:f>
        <x:v>1.105449</x:v>
      </x:c>
      <x:c r="J6606" s="1" t="str">
        <x:v>日频齐全；折算事件未独立核实</x:v>
      </x:c>
    </x:row>
    <x:row r="6607" ht="25" customHeight="1">
      <x:c r="A6607" s="1" t="str">
        <x:v>科创50</x:v>
      </x:c>
      <x:c r="B6607" s="1" t="str">
        <x:v>588720.SH</x:v>
      </x:c>
      <x:c r="C6607" s="1" t="str">
        <x:v>中银上证科创板50成份ETF</x:v>
      </x:c>
      <x:c r="D6607" s="7" t="d">
        <x:v>2026-09-04T00:00:00.000Z</x:v>
      </x:c>
      <x:c r="E6607" s="8" t="n">
        <x:f>IF(ISNUMBER('原始字段'!C6602),'原始字段'!C6602,"n.a.")</x:f>
        <x:v>109741800</x:v>
      </x:c>
      <x:c r="F6607" s="8" t="n">
        <x:f>IF(ISNUMBER('原始字段'!C6698),'原始字段'!C6698,"n.a.")</x:f>
        <x:v>109741800</x:v>
      </x:c>
      <x:c r="G6607" s="8" t="n">
        <x:f>IF(COUNT(E6607:F6607)=2,F6607-E6607,"n.a.")</x:f>
        <x:v>0</x:v>
      </x:c>
      <x:c r="H6607" s="9" t="n">
        <x:f>IF(ISNUMBER('原始字段'!D6698),'原始字段'!D6698,"n.a.")</x:f>
        <x:v>1.6095</x:v>
      </x:c>
      <x:c r="I6607" s="9" t="n">
        <x:f>IF(COUNT(G6607:H6607)=2,G6607*H6607/100000000,"n.a.")</x:f>
        <x:v>0</x:v>
      </x:c>
      <x:c r="J6607" s="1" t="str">
        <x:v>日频齐全；折算事件未独立核实</x:v>
      </x:c>
    </x:row>
    <x:row r="6608" ht="25" customHeight="1">
      <x:c r="A6608" s="1" t="str">
        <x:v>科创50</x:v>
      </x:c>
      <x:c r="B6608" s="1" t="str">
        <x:v>588090.SH</x:v>
      </x:c>
      <x:c r="C6608" s="1" t="str">
        <x:v>华泰柏瑞上证科创板50ETF</x:v>
      </x:c>
      <x:c r="D6608" s="7" t="d">
        <x:v>2026-09-04T00:00:00.000Z</x:v>
      </x:c>
      <x:c r="E6608" s="8" t="n">
        <x:f>IF(ISNUMBER('原始字段'!C6598),'原始字段'!C6598,"n.a.")</x:f>
        <x:v>3021072800</x:v>
      </x:c>
      <x:c r="F6608" s="8" t="n">
        <x:f>IF(ISNUMBER('原始字段'!C6694),'原始字段'!C6694,"n.a.")</x:f>
        <x:v>3054072800</x:v>
      </x:c>
      <x:c r="G6608" s="8" t="n">
        <x:f>IF(COUNT(E6608:F6608)=2,F6608-E6608,"n.a.")</x:f>
        <x:v>33000000</x:v>
      </x:c>
      <x:c r="H6608" s="9" t="n">
        <x:f>IF(ISNUMBER('原始字段'!D6694),'原始字段'!D6694,"n.a.")</x:f>
        <x:v>1.6243</x:v>
      </x:c>
      <x:c r="I6608" s="9" t="n">
        <x:f>IF(COUNT(G6608:H6608)=2,G6608*H6608/100000000,"n.a.")</x:f>
        <x:v>0.536019</x:v>
      </x:c>
      <x:c r="J6608" s="1" t="str">
        <x:v>日频齐全；折算事件未独立核实</x:v>
      </x:c>
    </x:row>
    <x:row r="6609" ht="25" customHeight="1">
      <x:c r="A6609" s="1" t="str">
        <x:v>科创50</x:v>
      </x:c>
      <x:c r="B6609" s="1" t="str">
        <x:v>588180.SH</x:v>
      </x:c>
      <x:c r="C6609" s="1" t="str">
        <x:v>国联安上证科创板50ETF</x:v>
      </x:c>
      <x:c r="D6609" s="7" t="d">
        <x:v>2026-09-04T00:00:00.000Z</x:v>
      </x:c>
      <x:c r="E6609" s="8" t="n">
        <x:f>IF(ISNUMBER('原始字段'!C6600),'原始字段'!C6600,"n.a.")</x:f>
        <x:v>741853700</x:v>
      </x:c>
      <x:c r="F6609" s="8" t="n">
        <x:f>IF(ISNUMBER('原始字段'!C6696),'原始字段'!C6696,"n.a.")</x:f>
        <x:v>759353700</x:v>
      </x:c>
      <x:c r="G6609" s="8" t="n">
        <x:f>IF(COUNT(E6609:F6609)=2,F6609-E6609,"n.a.")</x:f>
        <x:v>17500000</x:v>
      </x:c>
      <x:c r="H6609" s="9" t="n">
        <x:f>IF(ISNUMBER('原始字段'!D6696),'原始字段'!D6696,"n.a.")</x:f>
        <x:v>1.0324</x:v>
      </x:c>
      <x:c r="I6609" s="9" t="n">
        <x:f>IF(COUNT(G6609:H6609)=2,G6609*H6609/100000000,"n.a.")</x:f>
        <x:v>0.18067</x:v>
      </x:c>
      <x:c r="J6609" s="1" t="str">
        <x:v>日频齐全；折算事件未独立核实</x:v>
      </x:c>
    </x:row>
    <x:row r="6610" ht="25" customHeight="1">
      <x:c r="A6610" s="1" t="str">
        <x:v>科创50</x:v>
      </x:c>
      <x:c r="B6610" s="1" t="str">
        <x:v>588050.SH</x:v>
      </x:c>
      <x:c r="C6610" s="1" t="str">
        <x:v>工银上证科创板50ETF</x:v>
      </x:c>
      <x:c r="D6610" s="7" t="d">
        <x:v>2026-09-04T00:00:00.000Z</x:v>
      </x:c>
      <x:c r="E6610" s="8" t="n">
        <x:f>IF(ISNUMBER('原始字段'!C6595),'原始字段'!C6595,"n.a.")</x:f>
        <x:v>6551241300</x:v>
      </x:c>
      <x:c r="F6610" s="8" t="n">
        <x:f>IF(ISNUMBER('原始字段'!C6691),'原始字段'!C6691,"n.a.")</x:f>
        <x:v>6611241300</x:v>
      </x:c>
      <x:c r="G6610" s="8" t="n">
        <x:f>IF(COUNT(E6610:F6610)=2,F6610-E6610,"n.a.")</x:f>
        <x:v>60000000</x:v>
      </x:c>
      <x:c r="H6610" s="9" t="n">
        <x:f>IF(ISNUMBER('原始字段'!D6691),'原始字段'!D6691,"n.a.")</x:f>
        <x:v>1.6188</x:v>
      </x:c>
      <x:c r="I6610" s="9" t="n">
        <x:f>IF(COUNT(G6610:H6610)=2,G6610*H6610/100000000,"n.a.")</x:f>
        <x:v>0.97128</x:v>
      </x:c>
      <x:c r="J6610" s="1" t="str">
        <x:v>日频齐全；折算事件未独立核实</x:v>
      </x:c>
    </x:row>
    <x:row r="6611" ht="25" customHeight="1">
      <x:c r="A6611" s="1" t="str">
        <x:v>沪深300</x:v>
      </x:c>
      <x:c r="B6611" s="1" t="str">
        <x:v>159393.SZ</x:v>
      </x:c>
      <x:c r="C6611" s="1" t="str">
        <x:v>万家沪深300ETF</x:v>
      </x:c>
      <x:c r="D6611" s="7" t="d">
        <x:v>2026-09-07T00:00:00.000Z</x:v>
      </x:c>
      <x:c r="E6611" s="8" t="n">
        <x:f>IF(ISNUMBER('原始字段'!C6615),'原始字段'!C6615,"n.a.")</x:f>
        <x:v>89746342</x:v>
      </x:c>
      <x:c r="F6611" s="8" t="n">
        <x:f>IF(ISNUMBER('原始字段'!C6711),'原始字段'!C6711,"n.a.")</x:f>
        <x:v>89746342</x:v>
      </x:c>
      <x:c r="G6611" s="8" t="n">
        <x:f>IF(COUNT(E6611:F6611)=2,F6611-E6611,"n.a.")</x:f>
        <x:v>0</x:v>
      </x:c>
      <x:c r="H6611" s="9" t="n">
        <x:f>IF(ISNUMBER('原始字段'!D6711),'原始字段'!D6711,"n.a.")</x:f>
        <x:v>4.9273</x:v>
      </x:c>
      <x:c r="I6611" s="9" t="n">
        <x:f>IF(COUNT(G6611:H6611)=2,G6611*H6611/100000000,"n.a.")</x:f>
        <x:v>0</x:v>
      </x:c>
      <x:c r="J6611" s="1" t="str">
        <x:v>日频齐全；折算事件未独立核实</x:v>
      </x:c>
    </x:row>
    <x:row r="6612" ht="25" customHeight="1">
      <x:c r="A6612" s="1" t="str">
        <x:v>沪深300</x:v>
      </x:c>
      <x:c r="B6612" s="1" t="str">
        <x:v>515660.SH</x:v>
      </x:c>
      <x:c r="C6612" s="1" t="str">
        <x:v>国联安沪深300ETF</x:v>
      </x:c>
      <x:c r="D6612" s="7" t="d">
        <x:v>2026-09-07T00:00:00.000Z</x:v>
      </x:c>
      <x:c r="E6612" s="8" t="n">
        <x:f>IF(ISNUMBER('原始字段'!C6676),'原始字段'!C6676,"n.a.")</x:f>
        <x:v>434494200</x:v>
      </x:c>
      <x:c r="F6612" s="8" t="n">
        <x:f>IF(ISNUMBER('原始字段'!C6772),'原始字段'!C6772,"n.a.")</x:f>
        <x:v>434494200</x:v>
      </x:c>
      <x:c r="G6612" s="8" t="n">
        <x:f>IF(COUNT(E6612:F6612)=2,F6612-E6612,"n.a.")</x:f>
        <x:v>0</x:v>
      </x:c>
      <x:c r="H6612" s="9" t="n">
        <x:f>IF(ISNUMBER('原始字段'!D6772),'原始字段'!D6772,"n.a.")</x:f>
        <x:v>5.8093</x:v>
      </x:c>
      <x:c r="I6612" s="9" t="n">
        <x:f>IF(COUNT(G6612:H6612)=2,G6612*H6612/100000000,"n.a.")</x:f>
        <x:v>0</x:v>
      </x:c>
      <x:c r="J6612" s="1" t="str">
        <x:v>日频齐全；折算事件未独立核实</x:v>
      </x:c>
    </x:row>
    <x:row r="6613" ht="25" customHeight="1">
      <x:c r="A6613" s="1" t="str">
        <x:v>沪深300</x:v>
      </x:c>
      <x:c r="B6613" s="1" t="str">
        <x:v>515360.SH</x:v>
      </x:c>
      <x:c r="C6613" s="1" t="str">
        <x:v>方正富邦沪深300ETF</x:v>
      </x:c>
      <x:c r="D6613" s="7" t="d">
        <x:v>2026-09-07T00:00:00.000Z</x:v>
      </x:c>
      <x:c r="E6613" s="8" t="n">
        <x:f>IF(ISNUMBER('原始字段'!C6671),'原始字段'!C6671,"n.a.")</x:f>
        <x:v>37279300</x:v>
      </x:c>
      <x:c r="F6613" s="8" t="n">
        <x:f>IF(ISNUMBER('原始字段'!C6767),'原始字段'!C6767,"n.a.")</x:f>
        <x:v>37279300</x:v>
      </x:c>
      <x:c r="G6613" s="8" t="n">
        <x:f>IF(COUNT(E6613:F6613)=2,F6613-E6613,"n.a.")</x:f>
        <x:v>0</x:v>
      </x:c>
      <x:c r="H6613" s="9" t="n">
        <x:f>IF(ISNUMBER('原始字段'!D6767),'原始字段'!D6767,"n.a.")</x:f>
        <x:v>6.7422</x:v>
      </x:c>
      <x:c r="I6613" s="9" t="n">
        <x:f>IF(COUNT(G6613:H6613)=2,G6613*H6613/100000000,"n.a.")</x:f>
        <x:v>0</x:v>
      </x:c>
      <x:c r="J6613" s="1" t="str">
        <x:v>日频齐全；折算事件未独立核实</x:v>
      </x:c>
    </x:row>
    <x:row r="6614" ht="25" customHeight="1">
      <x:c r="A6614" s="1" t="str">
        <x:v>沪深300</x:v>
      </x:c>
      <x:c r="B6614" s="1" t="str">
        <x:v>510320.SH</x:v>
      </x:c>
      <x:c r="C6614" s="1" t="str">
        <x:v>中金沪深300ETF</x:v>
      </x:c>
      <x:c r="D6614" s="7" t="d">
        <x:v>2026-09-07T00:00:00.000Z</x:v>
      </x:c>
      <x:c r="E6614" s="8" t="n">
        <x:f>IF(ISNUMBER('原始字段'!C6648),'原始字段'!C6648,"n.a.")</x:f>
        <x:v>634068500</x:v>
      </x:c>
      <x:c r="F6614" s="8" t="n">
        <x:f>IF(ISNUMBER('原始字段'!C6744),'原始字段'!C6744,"n.a.")</x:f>
        <x:v>637068500</x:v>
      </x:c>
      <x:c r="G6614" s="8" t="n">
        <x:f>IF(COUNT(E6614:F6614)=2,F6614-E6614,"n.a.")</x:f>
        <x:v>3000000</x:v>
      </x:c>
      <x:c r="H6614" s="9" t="n">
        <x:f>IF(ISNUMBER('原始字段'!D6744),'原始字段'!D6744,"n.a.")</x:f>
        <x:v>1.2479</x:v>
      </x:c>
      <x:c r="I6614" s="9" t="n">
        <x:f>IF(COUNT(G6614:H6614)=2,G6614*H6614/100000000,"n.a.")</x:f>
        <x:v>0.037437</x:v>
      </x:c>
      <x:c r="J6614" s="1" t="str">
        <x:v>日频齐全；折算事件未独立核实</x:v>
      </x:c>
    </x:row>
    <x:row r="6615" ht="25" customHeight="1">
      <x:c r="A6615" s="1" t="str">
        <x:v>沪深300</x:v>
      </x:c>
      <x:c r="B6615" s="1" t="str">
        <x:v>510360.SH</x:v>
      </x:c>
      <x:c r="C6615" s="1" t="str">
        <x:v>广发沪深300ETF</x:v>
      </x:c>
      <x:c r="D6615" s="7" t="d">
        <x:v>2026-09-07T00:00:00.000Z</x:v>
      </x:c>
      <x:c r="E6615" s="8" t="n">
        <x:f>IF(ISNUMBER('原始字段'!C6651),'原始字段'!C6651,"n.a.")</x:f>
        <x:v>1817381200</x:v>
      </x:c>
      <x:c r="F6615" s="8" t="n">
        <x:f>IF(ISNUMBER('原始字段'!C6747),'原始字段'!C6747,"n.a.")</x:f>
        <x:v>1820381200</x:v>
      </x:c>
      <x:c r="G6615" s="8" t="n">
        <x:f>IF(COUNT(E6615:F6615)=2,F6615-E6615,"n.a.")</x:f>
        <x:v>3000000</x:v>
      </x:c>
      <x:c r="H6615" s="9" t="n">
        <x:f>IF(ISNUMBER('原始字段'!D6747),'原始字段'!D6747,"n.a.")</x:f>
        <x:v>1.7761</x:v>
      </x:c>
      <x:c r="I6615" s="9" t="n">
        <x:f>IF(COUNT(G6615:H6615)=2,G6615*H6615/100000000,"n.a.")</x:f>
        <x:v>0.053283</x:v>
      </x:c>
      <x:c r="J6615" s="1" t="str">
        <x:v>日频齐全；折算事件未独立核实</x:v>
      </x:c>
    </x:row>
    <x:row r="6616" ht="25" customHeight="1">
      <x:c r="A6616" s="1" t="str">
        <x:v>沪深300</x:v>
      </x:c>
      <x:c r="B6616" s="1" t="str">
        <x:v>515330.SH</x:v>
      </x:c>
      <x:c r="C6616" s="1" t="str">
        <x:v>天弘沪深300ETF</x:v>
      </x:c>
      <x:c r="D6616" s="7" t="d">
        <x:v>2026-09-07T00:00:00.000Z</x:v>
      </x:c>
      <x:c r="E6616" s="8" t="n">
        <x:f>IF(ISNUMBER('原始字段'!C6669),'原始字段'!C6669,"n.a.")</x:f>
        <x:v>6173709500</x:v>
      </x:c>
      <x:c r="F6616" s="8" t="n">
        <x:f>IF(ISNUMBER('原始字段'!C6765),'原始字段'!C6765,"n.a.")</x:f>
        <x:v>6176709500</x:v>
      </x:c>
      <x:c r="G6616" s="8" t="n">
        <x:f>IF(COUNT(E6616:F6616)=2,F6616-E6616,"n.a.")</x:f>
        <x:v>3000000</x:v>
      </x:c>
      <x:c r="H6616" s="9" t="n">
        <x:f>IF(ISNUMBER('原始字段'!D6765),'原始字段'!D6765,"n.a.")</x:f>
        <x:v>1.3347</x:v>
      </x:c>
      <x:c r="I6616" s="9" t="n">
        <x:f>IF(COUNT(G6616:H6616)=2,G6616*H6616/100000000,"n.a.")</x:f>
        <x:v>0.040041</x:v>
      </x:c>
      <x:c r="J6616" s="1" t="str">
        <x:v>日频齐全；折算事件未独立核实</x:v>
      </x:c>
    </x:row>
    <x:row r="6617" ht="25" customHeight="1">
      <x:c r="A6617" s="1" t="str">
        <x:v>沪深300</x:v>
      </x:c>
      <x:c r="B6617" s="1" t="str">
        <x:v>510330.SH</x:v>
      </x:c>
      <x:c r="C6617" s="1" t="str">
        <x:v>华夏沪深300ETF</x:v>
      </x:c>
      <x:c r="D6617" s="7" t="d">
        <x:v>2026-09-07T00:00:00.000Z</x:v>
      </x:c>
      <x:c r="E6617" s="8" t="n">
        <x:f>IF(ISNUMBER('原始字段'!C6649),'原始字段'!C6649,"n.a.")</x:f>
        <x:v>8384649800</x:v>
      </x:c>
      <x:c r="F6617" s="8" t="n">
        <x:f>IF(ISNUMBER('原始字段'!C6745),'原始字段'!C6745,"n.a.")</x:f>
        <x:v>8435949800</x:v>
      </x:c>
      <x:c r="G6617" s="8" t="n">
        <x:f>IF(COUNT(E6617:F6617)=2,F6617-E6617,"n.a.")</x:f>
        <x:v>51300000</x:v>
      </x:c>
      <x:c r="H6617" s="9" t="n">
        <x:f>IF(ISNUMBER('原始字段'!D6745),'原始字段'!D6745,"n.a.")</x:f>
        <x:v>4.8405</x:v>
      </x:c>
      <x:c r="I6617" s="9" t="n">
        <x:f>IF(COUNT(G6617:H6617)=2,G6617*H6617/100000000,"n.a.")</x:f>
        <x:v>2.4831765</x:v>
      </x:c>
      <x:c r="J6617" s="1" t="str">
        <x:v>日频齐全；折算事件未独立核实</x:v>
      </x:c>
    </x:row>
    <x:row r="6618" ht="25" customHeight="1">
      <x:c r="A6618" s="1" t="str">
        <x:v>沪深300</x:v>
      </x:c>
      <x:c r="B6618" s="1" t="str">
        <x:v>510370.SH</x:v>
      </x:c>
      <x:c r="C6618" s="1" t="str">
        <x:v>兴业沪深300ETF</x:v>
      </x:c>
      <x:c r="D6618" s="7" t="d">
        <x:v>2026-09-07T00:00:00.000Z</x:v>
      </x:c>
      <x:c r="E6618" s="8" t="n">
        <x:f>IF(ISNUMBER('原始字段'!C6652),'原始字段'!C6652,"n.a.")</x:f>
        <x:v>87258100</x:v>
      </x:c>
      <x:c r="F6618" s="8" t="n">
        <x:f>IF(ISNUMBER('原始字段'!C6748),'原始字段'!C6748,"n.a.")</x:f>
        <x:v>87258100</x:v>
      </x:c>
      <x:c r="G6618" s="8" t="n">
        <x:f>IF(COUNT(E6618:F6618)=2,F6618-E6618,"n.a.")</x:f>
        <x:v>0</x:v>
      </x:c>
      <x:c r="H6618" s="9" t="n">
        <x:f>IF(ISNUMBER('原始字段'!D6748),'原始字段'!D6748,"n.a.")</x:f>
        <x:v>1.0282</x:v>
      </x:c>
      <x:c r="I6618" s="9" t="n">
        <x:f>IF(COUNT(G6618:H6618)=2,G6618*H6618/100000000,"n.a.")</x:f>
        <x:v>0</x:v>
      </x:c>
      <x:c r="J6618" s="1" t="str">
        <x:v>日频齐全；折算事件未独立核实</x:v>
      </x:c>
    </x:row>
    <x:row r="6619" ht="25" customHeight="1">
      <x:c r="A6619" s="1" t="str">
        <x:v>沪深300</x:v>
      </x:c>
      <x:c r="B6619" s="1" t="str">
        <x:v>159919.SZ</x:v>
      </x:c>
      <x:c r="C6619" s="1" t="str">
        <x:v>嘉实沪深300ETF</x:v>
      </x:c>
      <x:c r="D6619" s="7" t="d">
        <x:v>2026-09-07T00:00:00.000Z</x:v>
      </x:c>
      <x:c r="E6619" s="8" t="n">
        <x:f>IF(ISNUMBER('原始字段'!C6632),'原始字段'!C6632,"n.a.")</x:f>
        <x:v>6253416676</x:v>
      </x:c>
      <x:c r="F6619" s="8" t="n">
        <x:f>IF(ISNUMBER('原始字段'!C6728),'原始字段'!C6728,"n.a.")</x:f>
        <x:v>6287616676</x:v>
      </x:c>
      <x:c r="G6619" s="8" t="n">
        <x:f>IF(COUNT(E6619:F6619)=2,F6619-E6619,"n.a.")</x:f>
        <x:v>34200000</x:v>
      </x:c>
      <x:c r="H6619" s="9" t="n">
        <x:f>IF(ISNUMBER('原始字段'!D6728),'原始字段'!D6728,"n.a.")</x:f>
        <x:v>4.8467</x:v>
      </x:c>
      <x:c r="I6619" s="9" t="n">
        <x:f>IF(COUNT(G6619:H6619)=2,G6619*H6619/100000000,"n.a.")</x:f>
        <x:v>1.6575714</x:v>
      </x:c>
      <x:c r="J6619" s="1" t="str">
        <x:v>日频齐全；折算事件未独立核实</x:v>
      </x:c>
    </x:row>
    <x:row r="6620" ht="25" customHeight="1">
      <x:c r="A6620" s="1" t="str">
        <x:v>沪深300</x:v>
      </x:c>
      <x:c r="B6620" s="1" t="str">
        <x:v>159673.SZ</x:v>
      </x:c>
      <x:c r="C6620" s="1" t="str">
        <x:v>鹏华沪深300ETF</x:v>
      </x:c>
      <x:c r="D6620" s="7" t="d">
        <x:v>2026-09-07T00:00:00.000Z</x:v>
      </x:c>
      <x:c r="E6620" s="8" t="n">
        <x:f>IF(ISNUMBER('原始字段'!C6624),'原始字段'!C6624,"n.a.")</x:f>
        <x:v>1771528385</x:v>
      </x:c>
      <x:c r="F6620" s="8" t="n">
        <x:f>IF(ISNUMBER('原始字段'!C6720),'原始字段'!C6720,"n.a.")</x:f>
        <x:v>1765528385</x:v>
      </x:c>
      <x:c r="G6620" s="8" t="n">
        <x:f>IF(COUNT(E6620:F6620)=2,F6620-E6620,"n.a.")</x:f>
        <x:v>-6000000</x:v>
      </x:c>
      <x:c r="H6620" s="9" t="n">
        <x:f>IF(ISNUMBER('原始字段'!D6720),'原始字段'!D6720,"n.a.")</x:f>
        <x:v>1.2794</x:v>
      </x:c>
      <x:c r="I6620" s="9" t="n">
        <x:f>IF(COUNT(G6620:H6620)=2,G6620*H6620/100000000,"n.a.")</x:f>
        <x:v>-0.07676400000000001</x:v>
      </x:c>
      <x:c r="J6620" s="1" t="str">
        <x:v>日频齐全；折算事件未独立核实</x:v>
      </x:c>
    </x:row>
    <x:row r="6621" ht="25" customHeight="1">
      <x:c r="A6621" s="1" t="str">
        <x:v>沪深300</x:v>
      </x:c>
      <x:c r="B6621" s="1" t="str">
        <x:v>159300.SZ</x:v>
      </x:c>
      <x:c r="C6621" s="1" t="str">
        <x:v>富国沪深300ETF</x:v>
      </x:c>
      <x:c r="D6621" s="7" t="d">
        <x:v>2026-09-07T00:00:00.000Z</x:v>
      </x:c>
      <x:c r="E6621" s="8" t="n">
        <x:f>IF(ISNUMBER('原始字段'!C6612),'原始字段'!C6612,"n.a.")</x:f>
        <x:v>380758097</x:v>
      </x:c>
      <x:c r="F6621" s="8" t="n">
        <x:f>IF(ISNUMBER('原始字段'!C6708),'原始字段'!C6708,"n.a.")</x:f>
        <x:v>380758097</x:v>
      </x:c>
      <x:c r="G6621" s="8" t="n">
        <x:f>IF(COUNT(E6621:F6621)=2,F6621-E6621,"n.a.")</x:f>
        <x:v>0</x:v>
      </x:c>
      <x:c r="H6621" s="9" t="n">
        <x:f>IF(ISNUMBER('原始字段'!D6708),'原始字段'!D6708,"n.a.")</x:f>
        <x:v>4.9752</x:v>
      </x:c>
      <x:c r="I6621" s="9" t="n">
        <x:f>IF(COUNT(G6621:H6621)=2,G6621*H6621/100000000,"n.a.")</x:f>
        <x:v>0</x:v>
      </x:c>
      <x:c r="J6621" s="1" t="str">
        <x:v>日频齐全；折算事件未独立核实</x:v>
      </x:c>
    </x:row>
    <x:row r="6622" ht="25" customHeight="1">
      <x:c r="A6622" s="1" t="str">
        <x:v>沪深300</x:v>
      </x:c>
      <x:c r="B6622" s="1" t="str">
        <x:v>510380.SH</x:v>
      </x:c>
      <x:c r="C6622" s="1" t="str">
        <x:v>国寿安保沪深300ETF</x:v>
      </x:c>
      <x:c r="D6622" s="7" t="d">
        <x:v>2026-09-07T00:00:00.000Z</x:v>
      </x:c>
      <x:c r="E6622" s="8" t="n">
        <x:f>IF(ISNUMBER('原始字段'!C6653),'原始字段'!C6653,"n.a.")</x:f>
        <x:v>1461802400</x:v>
      </x:c>
      <x:c r="F6622" s="8" t="n">
        <x:f>IF(ISNUMBER('原始字段'!C6749),'原始字段'!C6749,"n.a.")</x:f>
        <x:v>1461802400</x:v>
      </x:c>
      <x:c r="G6622" s="8" t="n">
        <x:f>IF(COUNT(E6622:F6622)=2,F6622-E6622,"n.a.")</x:f>
        <x:v>0</x:v>
      </x:c>
      <x:c r="H6622" s="9" t="n">
        <x:f>IF(ISNUMBER('原始字段'!D6749),'原始字段'!D6749,"n.a.")</x:f>
        <x:v>1.3838</x:v>
      </x:c>
      <x:c r="I6622" s="9" t="n">
        <x:f>IF(COUNT(G6622:H6622)=2,G6622*H6622/100000000,"n.a.")</x:f>
        <x:v>0</x:v>
      </x:c>
      <x:c r="J6622" s="1" t="str">
        <x:v>日频齐全；折算事件未独立核实</x:v>
      </x:c>
    </x:row>
    <x:row r="6623" ht="25" customHeight="1">
      <x:c r="A6623" s="1" t="str">
        <x:v>沪深300</x:v>
      </x:c>
      <x:c r="B6623" s="1" t="str">
        <x:v>515380.SH</x:v>
      </x:c>
      <x:c r="C6623" s="1" t="str">
        <x:v>泰康沪深300ETF</x:v>
      </x:c>
      <x:c r="D6623" s="7" t="d">
        <x:v>2026-09-07T00:00:00.000Z</x:v>
      </x:c>
      <x:c r="E6623" s="8" t="n">
        <x:f>IF(ISNUMBER('原始字段'!C6672),'原始字段'!C6672,"n.a.")</x:f>
        <x:v>663399800</x:v>
      </x:c>
      <x:c r="F6623" s="8" t="n">
        <x:f>IF(ISNUMBER('原始字段'!C6768),'原始字段'!C6768,"n.a.")</x:f>
        <x:v>663399800</x:v>
      </x:c>
      <x:c r="G6623" s="8" t="n">
        <x:f>IF(COUNT(E6623:F6623)=2,F6623-E6623,"n.a.")</x:f>
        <x:v>0</x:v>
      </x:c>
      <x:c r="H6623" s="9" t="n">
        <x:f>IF(ISNUMBER('原始字段'!D6768),'原始字段'!D6768,"n.a.")</x:f>
        <x:v>5.3957</x:v>
      </x:c>
      <x:c r="I6623" s="9" t="n">
        <x:f>IF(COUNT(G6623:H6623)=2,G6623*H6623/100000000,"n.a.")</x:f>
        <x:v>0</x:v>
      </x:c>
      <x:c r="J6623" s="1" t="str">
        <x:v>日频齐全；折算事件未独立核实</x:v>
      </x:c>
    </x:row>
    <x:row r="6624" ht="25" customHeight="1">
      <x:c r="A6624" s="1" t="str">
        <x:v>沪深300</x:v>
      </x:c>
      <x:c r="B6624" s="1" t="str">
        <x:v>510350.SH</x:v>
      </x:c>
      <x:c r="C6624" s="1" t="str">
        <x:v>工银沪深300ETF</x:v>
      </x:c>
      <x:c r="D6624" s="7" t="d">
        <x:v>2026-09-07T00:00:00.000Z</x:v>
      </x:c>
      <x:c r="E6624" s="8" t="n">
        <x:f>IF(ISNUMBER('原始字段'!C6650),'原始字段'!C6650,"n.a.")</x:f>
        <x:v>676914700</x:v>
      </x:c>
      <x:c r="F6624" s="8" t="n">
        <x:f>IF(ISNUMBER('原始字段'!C6746),'原始字段'!C6746,"n.a.")</x:f>
        <x:v>676914700</x:v>
      </x:c>
      <x:c r="G6624" s="8" t="n">
        <x:f>IF(COUNT(E6624:F6624)=2,F6624-E6624,"n.a.")</x:f>
        <x:v>0</x:v>
      </x:c>
      <x:c r="H6624" s="9" t="n">
        <x:f>IF(ISNUMBER('原始字段'!D6746),'原始字段'!D6746,"n.a.")</x:f>
        <x:v>4.8845</x:v>
      </x:c>
      <x:c r="I6624" s="9" t="n">
        <x:f>IF(COUNT(G6624:H6624)=2,G6624*H6624/100000000,"n.a.")</x:f>
        <x:v>0</x:v>
      </x:c>
      <x:c r="J6624" s="1" t="str">
        <x:v>日频齐全；折算事件未独立核实</x:v>
      </x:c>
    </x:row>
    <x:row r="6625" ht="25" customHeight="1">
      <x:c r="A6625" s="1" t="str">
        <x:v>沪深300</x:v>
      </x:c>
      <x:c r="B6625" s="1" t="str">
        <x:v>563520.SH</x:v>
      </x:c>
      <x:c r="C6625" s="1" t="str">
        <x:v>永赢沪深300ETF</x:v>
      </x:c>
      <x:c r="D6625" s="7" t="d">
        <x:v>2026-09-07T00:00:00.000Z</x:v>
      </x:c>
      <x:c r="E6625" s="8" t="n">
        <x:f>IF(ISNUMBER('原始字段'!C6687),'原始字段'!C6687,"n.a.")</x:f>
        <x:v>448065000</x:v>
      </x:c>
      <x:c r="F6625" s="8" t="n">
        <x:f>IF(ISNUMBER('原始字段'!C6783),'原始字段'!C6783,"n.a.")</x:f>
        <x:v>445065000</x:v>
      </x:c>
      <x:c r="G6625" s="8" t="n">
        <x:f>IF(COUNT(E6625:F6625)=2,F6625-E6625,"n.a.")</x:f>
        <x:v>-3000000</x:v>
      </x:c>
      <x:c r="H6625" s="9" t="n">
        <x:f>IF(ISNUMBER('原始字段'!D6783),'原始字段'!D6783,"n.a.")</x:f>
        <x:v>1.1941</x:v>
      </x:c>
      <x:c r="I6625" s="9" t="n">
        <x:f>IF(COUNT(G6625:H6625)=2,G6625*H6625/100000000,"n.a.")</x:f>
        <x:v>-0.035823</x:v>
      </x:c>
      <x:c r="J6625" s="1" t="str">
        <x:v>日频齐全；折算事件未独立核实</x:v>
      </x:c>
    </x:row>
    <x:row r="6626" ht="25" customHeight="1">
      <x:c r="A6626" s="1" t="str">
        <x:v>沪深300</x:v>
      </x:c>
      <x:c r="B6626" s="1" t="str">
        <x:v>510300.SH</x:v>
      </x:c>
      <x:c r="C6626" s="1" t="str">
        <x:v>华泰柏瑞沪深300ETF</x:v>
      </x:c>
      <x:c r="D6626" s="7" t="d">
        <x:v>2026-09-07T00:00:00.000Z</x:v>
      </x:c>
      <x:c r="E6626" s="8" t="n">
        <x:f>IF(ISNUMBER('原始字段'!C6646),'原始字段'!C6646,"n.a.")</x:f>
        <x:v>23377087700</x:v>
      </x:c>
      <x:c r="F6626" s="8" t="n">
        <x:f>IF(ISNUMBER('原始字段'!C6742),'原始字段'!C6742,"n.a.")</x:f>
        <x:v>23648887700</x:v>
      </x:c>
      <x:c r="G6626" s="8" t="n">
        <x:f>IF(COUNT(E6626:F6626)=2,F6626-E6626,"n.a.")</x:f>
        <x:v>271800000</x:v>
      </x:c>
      <x:c r="H6626" s="9" t="n">
        <x:f>IF(ISNUMBER('原始字段'!D6742),'原始字段'!D6742,"n.a.")</x:f>
        <x:v>4.6419</x:v>
      </x:c>
      <x:c r="I6626" s="9" t="n">
        <x:f>IF(COUNT(G6626:H6626)=2,G6626*H6626/100000000,"n.a.")</x:f>
        <x:v>12.6166842</x:v>
      </x:c>
      <x:c r="J6626" s="1" t="str">
        <x:v>日频齐全；折算事件未独立核实</x:v>
      </x:c>
    </x:row>
    <x:row r="6627" ht="25" customHeight="1">
      <x:c r="A6627" s="1" t="str">
        <x:v>沪深300</x:v>
      </x:c>
      <x:c r="B6627" s="1" t="str">
        <x:v>515310.SH</x:v>
      </x:c>
      <x:c r="C6627" s="1" t="str">
        <x:v>汇添富沪深300ETF</x:v>
      </x:c>
      <x:c r="D6627" s="7" t="d">
        <x:v>2026-09-07T00:00:00.000Z</x:v>
      </x:c>
      <x:c r="E6627" s="8" t="n">
        <x:f>IF(ISNUMBER('原始字段'!C6668),'原始字段'!C6668,"n.a.")</x:f>
        <x:v>321611200</x:v>
      </x:c>
      <x:c r="F6627" s="8" t="n">
        <x:f>IF(ISNUMBER('原始字段'!C6764),'原始字段'!C6764,"n.a.")</x:f>
        <x:v>325111200</x:v>
      </x:c>
      <x:c r="G6627" s="8" t="n">
        <x:f>IF(COUNT(E6627:F6627)=2,F6627-E6627,"n.a.")</x:f>
        <x:v>3500000</x:v>
      </x:c>
      <x:c r="H6627" s="9" t="n">
        <x:f>IF(ISNUMBER('原始字段'!D6764),'原始字段'!D6764,"n.a.")</x:f>
        <x:v>1.3795</x:v>
      </x:c>
      <x:c r="I6627" s="9" t="n">
        <x:f>IF(COUNT(G6627:H6627)=2,G6627*H6627/100000000,"n.a.")</x:f>
        <x:v>0.0482825</x:v>
      </x:c>
      <x:c r="J6627" s="1" t="str">
        <x:v>日频齐全；折算事件未独立核实</x:v>
      </x:c>
    </x:row>
    <x:row r="6628" ht="25" customHeight="1">
      <x:c r="A6628" s="1" t="str">
        <x:v>沪深300</x:v>
      </x:c>
      <x:c r="B6628" s="1" t="str">
        <x:v>159925.SZ</x:v>
      </x:c>
      <x:c r="C6628" s="1" t="str">
        <x:v>南方沪深300ETF</x:v>
      </x:c>
      <x:c r="D6628" s="7" t="d">
        <x:v>2026-09-07T00:00:00.000Z</x:v>
      </x:c>
      <x:c r="E6628" s="8" t="n">
        <x:f>IF(ISNUMBER('原始字段'!C6634),'原始字段'!C6634,"n.a.")</x:f>
        <x:v>613220856</x:v>
      </x:c>
      <x:c r="F6628" s="8" t="n">
        <x:f>IF(ISNUMBER('原始字段'!C6730),'原始字段'!C6730,"n.a.")</x:f>
        <x:v>615020856</x:v>
      </x:c>
      <x:c r="G6628" s="8" t="n">
        <x:f>IF(COUNT(E6628:F6628)=2,F6628-E6628,"n.a.")</x:f>
        <x:v>1800000</x:v>
      </x:c>
      <x:c r="H6628" s="9" t="n">
        <x:f>IF(ISNUMBER('原始字段'!D6730),'原始字段'!D6730,"n.a.")</x:f>
        <x:v>4.7169</x:v>
      </x:c>
      <x:c r="I6628" s="9" t="n">
        <x:f>IF(COUNT(G6628:H6628)=2,G6628*H6628/100000000,"n.a.")</x:f>
        <x:v>0.0849042</x:v>
      </x:c>
      <x:c r="J6628" s="1" t="str">
        <x:v>日频齐全；折算事件未独立核实</x:v>
      </x:c>
    </x:row>
    <x:row r="6629" ht="25" customHeight="1">
      <x:c r="A6629" s="1" t="str">
        <x:v>沪深300</x:v>
      </x:c>
      <x:c r="B6629" s="1" t="str">
        <x:v>561930.SH</x:v>
      </x:c>
      <x:c r="C6629" s="1" t="str">
        <x:v>招商沪深300ETF</x:v>
      </x:c>
      <x:c r="D6629" s="7" t="d">
        <x:v>2026-09-07T00:00:00.000Z</x:v>
      </x:c>
      <x:c r="E6629" s="8" t="n">
        <x:f>IF(ISNUMBER('原始字段'!C6683),'原始字段'!C6683,"n.a.")</x:f>
        <x:v>187260600</x:v>
      </x:c>
      <x:c r="F6629" s="8" t="n">
        <x:f>IF(ISNUMBER('原始字段'!C6779),'原始字段'!C6779,"n.a.")</x:f>
        <x:v>187260600</x:v>
      </x:c>
      <x:c r="G6629" s="8" t="n">
        <x:f>IF(COUNT(E6629:F6629)=2,F6629-E6629,"n.a.")</x:f>
        <x:v>0</x:v>
      </x:c>
      <x:c r="H6629" s="9" t="n">
        <x:f>IF(ISNUMBER('原始字段'!D6779),'原始字段'!D6779,"n.a.")</x:f>
        <x:v>1.5629</x:v>
      </x:c>
      <x:c r="I6629" s="9" t="n">
        <x:f>IF(COUNT(G6629:H6629)=2,G6629*H6629/100000000,"n.a.")</x:f>
        <x:v>0</x:v>
      </x:c>
      <x:c r="J6629" s="1" t="str">
        <x:v>日频齐全；折算事件未独立核实</x:v>
      </x:c>
    </x:row>
    <x:row r="6630" ht="25" customHeight="1">
      <x:c r="A6630" s="1" t="str">
        <x:v>沪深300</x:v>
      </x:c>
      <x:c r="B6630" s="1" t="str">
        <x:v>515350.SH</x:v>
      </x:c>
      <x:c r="C6630" s="1" t="str">
        <x:v>民生加银沪深300ETF</x:v>
      </x:c>
      <x:c r="D6630" s="7" t="d">
        <x:v>2026-09-07T00:00:00.000Z</x:v>
      </x:c>
      <x:c r="E6630" s="8" t="n">
        <x:f>IF(ISNUMBER('原始字段'!C6670),'原始字段'!C6670,"n.a.")</x:f>
        <x:v>11699200</x:v>
      </x:c>
      <x:c r="F6630" s="8" t="n">
        <x:f>IF(ISNUMBER('原始字段'!C6766),'原始字段'!C6766,"n.a.")</x:f>
        <x:v>12599200</x:v>
      </x:c>
      <x:c r="G6630" s="8" t="n">
        <x:f>IF(COUNT(E6630:F6630)=2,F6630-E6630,"n.a.")</x:f>
        <x:v>900000</x:v>
      </x:c>
      <x:c r="H6630" s="9" t="n">
        <x:f>IF(ISNUMBER('原始字段'!D6766),'原始字段'!D6766,"n.a.")</x:f>
        <x:v>6.2235</x:v>
      </x:c>
      <x:c r="I6630" s="9" t="n">
        <x:f>IF(COUNT(G6630:H6630)=2,G6630*H6630/100000000,"n.a.")</x:f>
        <x:v>0.0560115</x:v>
      </x:c>
      <x:c r="J6630" s="1" t="str">
        <x:v>日频齐全；折算事件未独立核实</x:v>
      </x:c>
    </x:row>
    <x:row r="6631" ht="25" customHeight="1">
      <x:c r="A6631" s="1" t="str">
        <x:v>沪深300</x:v>
      </x:c>
      <x:c r="B6631" s="1" t="str">
        <x:v>510310.SH</x:v>
      </x:c>
      <x:c r="C6631" s="1" t="str">
        <x:v>易方达沪深300ETF</x:v>
      </x:c>
      <x:c r="D6631" s="7" t="d">
        <x:v>2026-09-07T00:00:00.000Z</x:v>
      </x:c>
      <x:c r="E6631" s="8" t="n">
        <x:f>IF(ISNUMBER('原始字段'!C6647),'原始字段'!C6647,"n.a.")</x:f>
        <x:v>11353244000</x:v>
      </x:c>
      <x:c r="F6631" s="8" t="n">
        <x:f>IF(ISNUMBER('原始字段'!C6743),'原始字段'!C6743,"n.a.")</x:f>
        <x:v>11464844000</x:v>
      </x:c>
      <x:c r="G6631" s="8" t="n">
        <x:f>IF(COUNT(E6631:F6631)=2,F6631-E6631,"n.a.")</x:f>
        <x:v>111600000</x:v>
      </x:c>
      <x:c r="H6631" s="9" t="n">
        <x:f>IF(ISNUMBER('原始字段'!D6743),'原始字段'!D6743,"n.a.")</x:f>
        <x:v>4.5083</x:v>
      </x:c>
      <x:c r="I6631" s="9" t="n">
        <x:f>IF(COUNT(G6631:H6631)=2,G6631*H6631/100000000,"n.a.")</x:f>
        <x:v>5.0312628</x:v>
      </x:c>
      <x:c r="J6631" s="1" t="str">
        <x:v>日频齐全；折算事件未独立核实</x:v>
      </x:c>
    </x:row>
    <x:row r="6632" ht="25" customHeight="1">
      <x:c r="A6632" s="1" t="str">
        <x:v>沪深300</x:v>
      </x:c>
      <x:c r="B6632" s="1" t="str">
        <x:v>159330.SZ</x:v>
      </x:c>
      <x:c r="C6632" s="1" t="str">
        <x:v>东财沪深300ETF</x:v>
      </x:c>
      <x:c r="D6632" s="7" t="d">
        <x:v>2026-09-07T00:00:00.000Z</x:v>
      </x:c>
      <x:c r="E6632" s="8" t="n">
        <x:f>IF(ISNUMBER('原始字段'!C6613),'原始字段'!C6613,"n.a.")</x:f>
        <x:v>425801009</x:v>
      </x:c>
      <x:c r="F6632" s="8" t="n">
        <x:f>IF(ISNUMBER('原始字段'!C6709),'原始字段'!C6709,"n.a.")</x:f>
        <x:v>428801009</x:v>
      </x:c>
      <x:c r="G6632" s="8" t="n">
        <x:f>IF(COUNT(E6632:F6632)=2,F6632-E6632,"n.a.")</x:f>
        <x:v>3000000</x:v>
      </x:c>
      <x:c r="H6632" s="9" t="n">
        <x:f>IF(ISNUMBER('原始字段'!D6709),'原始字段'!D6709,"n.a.")</x:f>
        <x:v>1.4355</x:v>
      </x:c>
      <x:c r="I6632" s="9" t="n">
        <x:f>IF(COUNT(G6632:H6632)=2,G6632*H6632/100000000,"n.a.")</x:f>
        <x:v>0.043065</x:v>
      </x:c>
      <x:c r="J6632" s="1" t="str">
        <x:v>日频齐全；折算事件未独立核实</x:v>
      </x:c>
    </x:row>
    <x:row r="6633" ht="25" customHeight="1">
      <x:c r="A6633" s="1" t="str">
        <x:v>沪深300</x:v>
      </x:c>
      <x:c r="B6633" s="1" t="str">
        <x:v>510390.SH</x:v>
      </x:c>
      <x:c r="C6633" s="1" t="str">
        <x:v>平安沪深300ETF</x:v>
      </x:c>
      <x:c r="D6633" s="7" t="d">
        <x:v>2026-09-07T00:00:00.000Z</x:v>
      </x:c>
      <x:c r="E6633" s="8" t="n">
        <x:f>IF(ISNUMBER('原始字段'!C6654),'原始字段'!C6654,"n.a.")</x:f>
        <x:v>136550000</x:v>
      </x:c>
      <x:c r="F6633" s="8" t="n">
        <x:f>IF(ISNUMBER('原始字段'!C6750),'原始字段'!C6750,"n.a.")</x:f>
        <x:v>136550000</x:v>
      </x:c>
      <x:c r="G6633" s="8" t="n">
        <x:f>IF(COUNT(E6633:F6633)=2,F6633-E6633,"n.a.")</x:f>
        <x:v>0</x:v>
      </x:c>
      <x:c r="H6633" s="9" t="n">
        <x:f>IF(ISNUMBER('原始字段'!D6750),'原始字段'!D6750,"n.a.")</x:f>
        <x:v>5.2649</x:v>
      </x:c>
      <x:c r="I6633" s="9" t="n">
        <x:f>IF(COUNT(G6633:H6633)=2,G6633*H6633/100000000,"n.a.")</x:f>
        <x:v>0</x:v>
      </x:c>
      <x:c r="J6633" s="1" t="str">
        <x:v>日频齐全；折算事件未独立核实</x:v>
      </x:c>
    </x:row>
    <x:row r="6634" ht="25" customHeight="1">
      <x:c r="A6634" s="1" t="str">
        <x:v>沪深300</x:v>
      </x:c>
      <x:c r="B6634" s="1" t="str">
        <x:v>515390.SH</x:v>
      </x:c>
      <x:c r="C6634" s="1" t="str">
        <x:v>华安沪深300ETF</x:v>
      </x:c>
      <x:c r="D6634" s="7" t="d">
        <x:v>2026-09-07T00:00:00.000Z</x:v>
      </x:c>
      <x:c r="E6634" s="8" t="n">
        <x:f>IF(ISNUMBER('原始字段'!C6673),'原始字段'!C6673,"n.a.")</x:f>
        <x:v>1902683000</x:v>
      </x:c>
      <x:c r="F6634" s="8" t="n">
        <x:f>IF(ISNUMBER('原始字段'!C6769),'原始字段'!C6769,"n.a.")</x:f>
        <x:v>1910683000</x:v>
      </x:c>
      <x:c r="G6634" s="8" t="n">
        <x:f>IF(COUNT(E6634:F6634)=2,F6634-E6634,"n.a.")</x:f>
        <x:v>8000000</x:v>
      </x:c>
      <x:c r="H6634" s="9" t="n">
        <x:f>IF(ISNUMBER('原始字段'!D6769),'原始字段'!D6769,"n.a.")</x:f>
        <x:v>1.3539</x:v>
      </x:c>
      <x:c r="I6634" s="9" t="n">
        <x:f>IF(COUNT(G6634:H6634)=2,G6634*H6634/100000000,"n.a.")</x:f>
        <x:v>0.108312</x:v>
      </x:c>
      <x:c r="J6634" s="1" t="str">
        <x:v>日频齐全；折算事件未独立核实</x:v>
      </x:c>
    </x:row>
    <x:row r="6635" ht="25" customHeight="1">
      <x:c r="A6635" s="1" t="str">
        <x:v>沪深300</x:v>
      </x:c>
      <x:c r="B6635" s="1" t="str">
        <x:v>515130.SH</x:v>
      </x:c>
      <x:c r="C6635" s="1" t="str">
        <x:v>博时沪深300ETF</x:v>
      </x:c>
      <x:c r="D6635" s="7" t="d">
        <x:v>2026-09-07T00:00:00.000Z</x:v>
      </x:c>
      <x:c r="E6635" s="8" t="n">
        <x:f>IF(ISNUMBER('原始字段'!C6666),'原始字段'!C6666,"n.a.")</x:f>
        <x:v>94463200</x:v>
      </x:c>
      <x:c r="F6635" s="8" t="n">
        <x:f>IF(ISNUMBER('原始字段'!C6762),'原始字段'!C6762,"n.a.")</x:f>
        <x:v>97463200</x:v>
      </x:c>
      <x:c r="G6635" s="8" t="n">
        <x:f>IF(COUNT(E6635:F6635)=2,F6635-E6635,"n.a.")</x:f>
        <x:v>3000000</x:v>
      </x:c>
      <x:c r="H6635" s="9" t="n">
        <x:f>IF(ISNUMBER('原始字段'!D6762),'原始字段'!D6762,"n.a.")</x:f>
        <x:v>1.5363</x:v>
      </x:c>
      <x:c r="I6635" s="9" t="n">
        <x:f>IF(COUNT(G6635:H6635)=2,G6635*H6635/100000000,"n.a.")</x:f>
        <x:v>0.046089</x:v>
      </x:c>
      <x:c r="J6635" s="1" t="str">
        <x:v>日频齐全；折算事件未独立核实</x:v>
      </x:c>
    </x:row>
    <x:row r="6636" ht="25" customHeight="1">
      <x:c r="A6636" s="1" t="str">
        <x:v>中证500</x:v>
      </x:c>
      <x:c r="B6636" s="1" t="str">
        <x:v>510530.SH</x:v>
      </x:c>
      <x:c r="C6636" s="1" t="str">
        <x:v>工银中证500ETF</x:v>
      </x:c>
      <x:c r="D6636" s="7" t="d">
        <x:v>2026-09-07T00:00:00.000Z</x:v>
      </x:c>
      <x:c r="E6636" s="8" t="n">
        <x:f>IF(ISNUMBER('原始字段'!C6657),'原始字段'!C6657,"n.a.")</x:f>
        <x:v>47479400</x:v>
      </x:c>
      <x:c r="F6636" s="8" t="n">
        <x:f>IF(ISNUMBER('原始字段'!C6753),'原始字段'!C6753,"n.a.")</x:f>
        <x:v>47479400</x:v>
      </x:c>
      <x:c r="G6636" s="8" t="n">
        <x:f>IF(COUNT(E6636:F6636)=2,F6636-E6636,"n.a.")</x:f>
        <x:v>0</x:v>
      </x:c>
      <x:c r="H6636" s="9" t="n">
        <x:f>IF(ISNUMBER('原始字段'!D6753),'原始字段'!D6753,"n.a.")</x:f>
        <x:v>8.762</x:v>
      </x:c>
      <x:c r="I6636" s="9" t="n">
        <x:f>IF(COUNT(G6636:H6636)=2,G6636*H6636/100000000,"n.a.")</x:f>
        <x:v>0</x:v>
      </x:c>
      <x:c r="J6636" s="1" t="str">
        <x:v>日频齐全；折算事件未独立核实</x:v>
      </x:c>
    </x:row>
    <x:row r="6637" ht="25" customHeight="1">
      <x:c r="A6637" s="1" t="str">
        <x:v>中证500</x:v>
      </x:c>
      <x:c r="B6637" s="1" t="str">
        <x:v>510580.SH</x:v>
      </x:c>
      <x:c r="C6637" s="1" t="str">
        <x:v>易方达中证500ETF</x:v>
      </x:c>
      <x:c r="D6637" s="7" t="d">
        <x:v>2026-09-07T00:00:00.000Z</x:v>
      </x:c>
      <x:c r="E6637" s="8" t="n">
        <x:f>IF(ISNUMBER('原始字段'!C6661),'原始字段'!C6661,"n.a.")</x:f>
        <x:v>1138168300</x:v>
      </x:c>
      <x:c r="F6637" s="8" t="n">
        <x:f>IF(ISNUMBER('原始字段'!C6757),'原始字段'!C6757,"n.a.")</x:f>
        <x:v>1159768300</x:v>
      </x:c>
      <x:c r="G6637" s="8" t="n">
        <x:f>IF(COUNT(E6637:F6637)=2,F6637-E6637,"n.a.")</x:f>
        <x:v>21600000</x:v>
      </x:c>
      <x:c r="H6637" s="9" t="n">
        <x:f>IF(ISNUMBER('原始字段'!D6757),'原始字段'!D6757,"n.a.")</x:f>
        <x:v>4.092</x:v>
      </x:c>
      <x:c r="I6637" s="9" t="n">
        <x:f>IF(COUNT(G6637:H6637)=2,G6637*H6637/100000000,"n.a.")</x:f>
        <x:v>0.8838719999999999</x:v>
      </x:c>
      <x:c r="J6637" s="1" t="str">
        <x:v>日频齐全；折算事件未独立核实</x:v>
      </x:c>
    </x:row>
    <x:row r="6638" ht="25" customHeight="1">
      <x:c r="A6638" s="1" t="str">
        <x:v>中证500</x:v>
      </x:c>
      <x:c r="B6638" s="1" t="str">
        <x:v>159922.SZ</x:v>
      </x:c>
      <x:c r="C6638" s="1" t="str">
        <x:v>嘉实中证500ETF</x:v>
      </x:c>
      <x:c r="D6638" s="7" t="d">
        <x:v>2026-09-07T00:00:00.000Z</x:v>
      </x:c>
      <x:c r="E6638" s="8" t="n">
        <x:f>IF(ISNUMBER('原始字段'!C6633),'原始字段'!C6633,"n.a.")</x:f>
        <x:v>2688676765</x:v>
      </x:c>
      <x:c r="F6638" s="8" t="n">
        <x:f>IF(ISNUMBER('原始字段'!C6729),'原始字段'!C6729,"n.a.")</x:f>
        <x:v>2796676765</x:v>
      </x:c>
      <x:c r="G6638" s="8" t="n">
        <x:f>IF(COUNT(E6638:F6638)=2,F6638-E6638,"n.a.")</x:f>
        <x:v>108000000</x:v>
      </x:c>
      <x:c r="H6638" s="9" t="n">
        <x:f>IF(ISNUMBER('原始字段'!D6729),'原始字段'!D6729,"n.a.")</x:f>
        <x:v>3.1564</x:v>
      </x:c>
      <x:c r="I6638" s="9" t="n">
        <x:f>IF(COUNT(G6638:H6638)=2,G6638*H6638/100000000,"n.a.")</x:f>
        <x:v>3.408912</x:v>
      </x:c>
      <x:c r="J6638" s="1" t="str">
        <x:v>日频齐全；折算事件未独立核实</x:v>
      </x:c>
    </x:row>
    <x:row r="6639" ht="25" customHeight="1">
      <x:c r="A6639" s="1" t="str">
        <x:v>中证500</x:v>
      </x:c>
      <x:c r="B6639" s="1" t="str">
        <x:v>563750.SH</x:v>
      </x:c>
      <x:c r="C6639" s="1" t="str">
        <x:v>汇添富中证500ETF</x:v>
      </x:c>
      <x:c r="D6639" s="7" t="d">
        <x:v>2026-09-07T00:00:00.000Z</x:v>
      </x:c>
      <x:c r="E6639" s="8" t="n">
        <x:f>IF(ISNUMBER('原始字段'!C6688),'原始字段'!C6688,"n.a.")</x:f>
        <x:v>342237000</x:v>
      </x:c>
      <x:c r="F6639" s="8" t="n">
        <x:f>IF(ISNUMBER('原始字段'!C6784),'原始字段'!C6784,"n.a.")</x:f>
        <x:v>349737000</x:v>
      </x:c>
      <x:c r="G6639" s="8" t="n">
        <x:f>IF(COUNT(E6639:F6639)=2,F6639-E6639,"n.a.")</x:f>
        <x:v>7500000</x:v>
      </x:c>
      <x:c r="H6639" s="9" t="n">
        <x:f>IF(ISNUMBER('原始字段'!D6784),'原始字段'!D6784,"n.a.")</x:f>
        <x:v>1.0888</x:v>
      </x:c>
      <x:c r="I6639" s="9" t="n">
        <x:f>IF(COUNT(G6639:H6639)=2,G6639*H6639/100000000,"n.a.")</x:f>
        <x:v>0.08166</x:v>
      </x:c>
      <x:c r="J6639" s="1" t="str">
        <x:v>日频齐全；折算事件未独立核实</x:v>
      </x:c>
    </x:row>
    <x:row r="6640" ht="25" customHeight="1">
      <x:c r="A6640" s="1" t="str">
        <x:v>中证500</x:v>
      </x:c>
      <x:c r="B6640" s="1" t="str">
        <x:v>159935.SZ</x:v>
      </x:c>
      <x:c r="C6640" s="1" t="str">
        <x:v>景顺长城中证500ETF</x:v>
      </x:c>
      <x:c r="D6640" s="7" t="d">
        <x:v>2026-09-07T00:00:00.000Z</x:v>
      </x:c>
      <x:c r="E6640" s="8" t="n">
        <x:f>IF(ISNUMBER('原始字段'!C6635),'原始字段'!C6635,"n.a.")</x:f>
        <x:v>24572956</x:v>
      </x:c>
      <x:c r="F6640" s="8" t="n">
        <x:f>IF(ISNUMBER('原始字段'!C6731),'原始字段'!C6731,"n.a.")</x:f>
        <x:v>24572956</x:v>
      </x:c>
      <x:c r="G6640" s="8" t="n">
        <x:f>IF(COUNT(E6640:F6640)=2,F6640-E6640,"n.a.")</x:f>
        <x:v>0</x:v>
      </x:c>
      <x:c r="H6640" s="9" t="n">
        <x:f>IF(ISNUMBER('原始字段'!D6731),'原始字段'!D6731,"n.a.")</x:f>
        <x:v>2.4502</x:v>
      </x:c>
      <x:c r="I6640" s="9" t="n">
        <x:f>IF(COUNT(G6640:H6640)=2,G6640*H6640/100000000,"n.a.")</x:f>
        <x:v>0</x:v>
      </x:c>
      <x:c r="J6640" s="1" t="str">
        <x:v>日频齐全；折算事件未独立核实</x:v>
      </x:c>
    </x:row>
    <x:row r="6641" ht="25" customHeight="1">
      <x:c r="A6641" s="1" t="str">
        <x:v>中证500</x:v>
      </x:c>
      <x:c r="B6641" s="1" t="str">
        <x:v>515530.SH</x:v>
      </x:c>
      <x:c r="C6641" s="1" t="str">
        <x:v>泰康中证500ETF</x:v>
      </x:c>
      <x:c r="D6641" s="7" t="d">
        <x:v>2026-09-07T00:00:00.000Z</x:v>
      </x:c>
      <x:c r="E6641" s="8" t="n">
        <x:f>IF(ISNUMBER('原始字段'!C6674),'原始字段'!C6674,"n.a.")</x:f>
        <x:v>12242700</x:v>
      </x:c>
      <x:c r="F6641" s="8" t="n">
        <x:f>IF(ISNUMBER('原始字段'!C6770),'原始字段'!C6770,"n.a.")</x:f>
        <x:v>12242700</x:v>
      </x:c>
      <x:c r="G6641" s="8" t="n">
        <x:f>IF(COUNT(E6641:F6641)=2,F6641-E6641,"n.a.")</x:f>
        <x:v>0</x:v>
      </x:c>
      <x:c r="H6641" s="9" t="n">
        <x:f>IF(ISNUMBER('原始字段'!D6770),'原始字段'!D6770,"n.a.")</x:f>
        <x:v>4.2906</x:v>
      </x:c>
      <x:c r="I6641" s="9" t="n">
        <x:f>IF(COUNT(G6641:H6641)=2,G6641*H6641/100000000,"n.a.")</x:f>
        <x:v>0</x:v>
      </x:c>
      <x:c r="J6641" s="1" t="str">
        <x:v>日频齐全；折算事件未独立核实</x:v>
      </x:c>
    </x:row>
    <x:row r="6642" ht="25" customHeight="1">
      <x:c r="A6642" s="1" t="str">
        <x:v>中证500</x:v>
      </x:c>
      <x:c r="B6642" s="1" t="str">
        <x:v>510590.SH</x:v>
      </x:c>
      <x:c r="C6642" s="1" t="str">
        <x:v>平安中证500ETF</x:v>
      </x:c>
      <x:c r="D6642" s="7" t="d">
        <x:v>2026-09-07T00:00:00.000Z</x:v>
      </x:c>
      <x:c r="E6642" s="8" t="n">
        <x:f>IF(ISNUMBER('原始字段'!C6662),'原始字段'!C6662,"n.a.")</x:f>
        <x:v>114386100</x:v>
      </x:c>
      <x:c r="F6642" s="8" t="n">
        <x:f>IF(ISNUMBER('原始字段'!C6758),'原始字段'!C6758,"n.a.")</x:f>
        <x:v>113986100</x:v>
      </x:c>
      <x:c r="G6642" s="8" t="n">
        <x:f>IF(COUNT(E6642:F6642)=2,F6642-E6642,"n.a.")</x:f>
        <x:v>-400000</x:v>
      </x:c>
      <x:c r="H6642" s="9" t="n">
        <x:f>IF(ISNUMBER('原始字段'!D6758),'原始字段'!D6758,"n.a.")</x:f>
        <x:v>8.4604</x:v>
      </x:c>
      <x:c r="I6642" s="9" t="n">
        <x:f>IF(COUNT(G6642:H6642)=2,G6642*H6642/100000000,"n.a.")</x:f>
        <x:v>-0.0338416</x:v>
      </x:c>
      <x:c r="J6642" s="1" t="str">
        <x:v>日频齐全；折算事件未独立核实</x:v>
      </x:c>
    </x:row>
    <x:row r="6643" ht="25" customHeight="1">
      <x:c r="A6643" s="1" t="str">
        <x:v>中证500</x:v>
      </x:c>
      <x:c r="B6643" s="1" t="str">
        <x:v>515190.SH</x:v>
      </x:c>
      <x:c r="C6643" s="1" t="str">
        <x:v>中银证券中证500ETF</x:v>
      </x:c>
      <x:c r="D6643" s="7" t="d">
        <x:v>2026-09-07T00:00:00.000Z</x:v>
      </x:c>
      <x:c r="E6643" s="8" t="n">
        <x:f>IF(ISNUMBER('原始字段'!C6667),'原始字段'!C6667,"n.a.")</x:f>
        <x:v>293466100</x:v>
      </x:c>
      <x:c r="F6643" s="8" t="n">
        <x:f>IF(ISNUMBER('原始字段'!C6763),'原始字段'!C6763,"n.a.")</x:f>
        <x:v>293466100</x:v>
      </x:c>
      <x:c r="G6643" s="8" t="n">
        <x:f>IF(COUNT(E6643:F6643)=2,F6643-E6643,"n.a.")</x:f>
        <x:v>0</x:v>
      </x:c>
      <x:c r="H6643" s="9" t="n">
        <x:f>IF(ISNUMBER('原始字段'!D6763),'原始字段'!D6763,"n.a.")</x:f>
        <x:v>1.6341</x:v>
      </x:c>
      <x:c r="I6643" s="9" t="n">
        <x:f>IF(COUNT(G6643:H6643)=2,G6643*H6643/100000000,"n.a.")</x:f>
        <x:v>0</x:v>
      </x:c>
      <x:c r="J6643" s="1" t="str">
        <x:v>日频齐全；折算事件未独立核实</x:v>
      </x:c>
    </x:row>
    <x:row r="6644" ht="25" customHeight="1">
      <x:c r="A6644" s="1" t="str">
        <x:v>中证500</x:v>
      </x:c>
      <x:c r="B6644" s="1" t="str">
        <x:v>159820.SZ</x:v>
      </x:c>
      <x:c r="C6644" s="1" t="str">
        <x:v>天弘中证500ETF</x:v>
      </x:c>
      <x:c r="D6644" s="7" t="d">
        <x:v>2026-09-07T00:00:00.000Z</x:v>
      </x:c>
      <x:c r="E6644" s="8" t="n">
        <x:f>IF(ISNUMBER('原始字段'!C6627),'原始字段'!C6627,"n.a.")</x:f>
        <x:v>1353908470</x:v>
      </x:c>
      <x:c r="F6644" s="8" t="n">
        <x:f>IF(ISNUMBER('原始字段'!C6723),'原始字段'!C6723,"n.a.")</x:f>
        <x:v>1353908470</x:v>
      </x:c>
      <x:c r="G6644" s="8" t="n">
        <x:f>IF(COUNT(E6644:F6644)=2,F6644-E6644,"n.a.")</x:f>
        <x:v>0</x:v>
      </x:c>
      <x:c r="H6644" s="9" t="n">
        <x:f>IF(ISNUMBER('原始字段'!D6723),'原始字段'!D6723,"n.a.")</x:f>
        <x:v>1.3516</x:v>
      </x:c>
      <x:c r="I6644" s="9" t="n">
        <x:f>IF(COUNT(G6644:H6644)=2,G6644*H6644/100000000,"n.a.")</x:f>
        <x:v>0</x:v>
      </x:c>
      <x:c r="J6644" s="1" t="str">
        <x:v>日频齐全；折算事件未独立核实</x:v>
      </x:c>
    </x:row>
    <x:row r="6645" ht="25" customHeight="1">
      <x:c r="A6645" s="1" t="str">
        <x:v>中证500</x:v>
      </x:c>
      <x:c r="B6645" s="1" t="str">
        <x:v>159337.SZ</x:v>
      </x:c>
      <x:c r="C6645" s="1" t="str">
        <x:v>东财中证500ETF</x:v>
      </x:c>
      <x:c r="D6645" s="7" t="d">
        <x:v>2026-09-07T00:00:00.000Z</x:v>
      </x:c>
      <x:c r="E6645" s="8" t="n">
        <x:f>IF(ISNUMBER('原始字段'!C6614),'原始字段'!C6614,"n.a.")</x:f>
        <x:v>279710611</x:v>
      </x:c>
      <x:c r="F6645" s="8" t="n">
        <x:f>IF(ISNUMBER('原始字段'!C6710),'原始字段'!C6710,"n.a.")</x:f>
        <x:v>279710611</x:v>
      </x:c>
      <x:c r="G6645" s="8" t="n">
        <x:f>IF(COUNT(E6645:F6645)=2,F6645-E6645,"n.a.")</x:f>
        <x:v>0</x:v>
      </x:c>
      <x:c r="H6645" s="9" t="n">
        <x:f>IF(ISNUMBER('原始字段'!D6710),'原始字段'!D6710,"n.a.")</x:f>
        <x:v>1.7807</x:v>
      </x:c>
      <x:c r="I6645" s="9" t="n">
        <x:f>IF(COUNT(G6645:H6645)=2,G6645*H6645/100000000,"n.a.")</x:f>
        <x:v>0</x:v>
      </x:c>
      <x:c r="J6645" s="1" t="str">
        <x:v>日频齐全；折算事件未独立核实</x:v>
      </x:c>
    </x:row>
    <x:row r="6646" ht="25" customHeight="1">
      <x:c r="A6646" s="1" t="str">
        <x:v>中证500</x:v>
      </x:c>
      <x:c r="B6646" s="1" t="str">
        <x:v>510500.SH</x:v>
      </x:c>
      <x:c r="C6646" s="1" t="str">
        <x:v>南方中证500ETF</x:v>
      </x:c>
      <x:c r="D6646" s="7" t="d">
        <x:v>2026-09-07T00:00:00.000Z</x:v>
      </x:c>
      <x:c r="E6646" s="8" t="n">
        <x:f>IF(ISNUMBER('原始字段'!C6655),'原始字段'!C6655,"n.a.")</x:f>
        <x:v>5219368600</x:v>
      </x:c>
      <x:c r="F6646" s="8" t="n">
        <x:f>IF(ISNUMBER('原始字段'!C6751),'原始字段'!C6751,"n.a.")</x:f>
        <x:v>5531368600</x:v>
      </x:c>
      <x:c r="G6646" s="8" t="n">
        <x:f>IF(COUNT(E6646:F6646)=2,F6646-E6646,"n.a.")</x:f>
        <x:v>312000000</x:v>
      </x:c>
      <x:c r="H6646" s="9" t="n">
        <x:f>IF(ISNUMBER('原始字段'!D6751),'原始字段'!D6751,"n.a.")</x:f>
        <x:v>7.7811</x:v>
      </x:c>
      <x:c r="I6646" s="9" t="n">
        <x:f>IF(COUNT(G6646:H6646)=2,G6646*H6646/100000000,"n.a.")</x:f>
        <x:v>24.277032</x:v>
      </x:c>
      <x:c r="J6646" s="1" t="str">
        <x:v>日频齐全；折算事件未独立核实</x:v>
      </x:c>
    </x:row>
    <x:row r="6647" ht="25" customHeight="1">
      <x:c r="A6647" s="1" t="str">
        <x:v>中证500</x:v>
      </x:c>
      <x:c r="B6647" s="1" t="str">
        <x:v>159968.SZ</x:v>
      </x:c>
      <x:c r="C6647" s="1" t="str">
        <x:v>博时中证500ETF</x:v>
      </x:c>
      <x:c r="D6647" s="7" t="d">
        <x:v>2026-09-07T00:00:00.000Z</x:v>
      </x:c>
      <x:c r="E6647" s="8" t="n">
        <x:f>IF(ISNUMBER('原始字段'!C6642),'原始字段'!C6642,"n.a.")</x:f>
        <x:v>63695098</x:v>
      </x:c>
      <x:c r="F6647" s="8" t="n">
        <x:f>IF(ISNUMBER('原始字段'!C6738),'原始字段'!C6738,"n.a.")</x:f>
        <x:v>63695098</x:v>
      </x:c>
      <x:c r="G6647" s="8" t="n">
        <x:f>IF(COUNT(E6647:F6647)=2,F6647-E6647,"n.a.")</x:f>
        <x:v>0</x:v>
      </x:c>
      <x:c r="H6647" s="9" t="n">
        <x:f>IF(ISNUMBER('原始字段'!D6738),'原始字段'!D6738,"n.a.")</x:f>
        <x:v>10.19</x:v>
      </x:c>
      <x:c r="I6647" s="9" t="n">
        <x:f>IF(COUNT(G6647:H6647)=2,G6647*H6647/100000000,"n.a.")</x:f>
        <x:v>0</x:v>
      </x:c>
      <x:c r="J6647" s="1" t="str">
        <x:v>日频齐全；折算事件未独立核实</x:v>
      </x:c>
    </x:row>
    <x:row r="6648" ht="25" customHeight="1">
      <x:c r="A6648" s="1" t="str">
        <x:v>中证500</x:v>
      </x:c>
      <x:c r="B6648" s="1" t="str">
        <x:v>561350.SH</x:v>
      </x:c>
      <x:c r="C6648" s="1" t="str">
        <x:v>国泰中证500ETF</x:v>
      </x:c>
      <x:c r="D6648" s="7" t="d">
        <x:v>2026-09-07T00:00:00.000Z</x:v>
      </x:c>
      <x:c r="E6648" s="8" t="n">
        <x:f>IF(ISNUMBER('原始字段'!C6681),'原始字段'!C6681,"n.a.")</x:f>
        <x:v>97700000</x:v>
      </x:c>
      <x:c r="F6648" s="8" t="n">
        <x:f>IF(ISNUMBER('原始字段'!C6777),'原始字段'!C6777,"n.a.")</x:f>
        <x:v>115700000</x:v>
      </x:c>
      <x:c r="G6648" s="8" t="n">
        <x:f>IF(COUNT(E6648:F6648)=2,F6648-E6648,"n.a.")</x:f>
        <x:v>18000000</x:v>
      </x:c>
      <x:c r="H6648" s="9" t="n">
        <x:f>IF(ISNUMBER('原始字段'!D6777),'原始字段'!D6777,"n.a.")</x:f>
        <x:v>1.235</x:v>
      </x:c>
      <x:c r="I6648" s="9" t="n">
        <x:f>IF(COUNT(G6648:H6648)=2,G6648*H6648/100000000,"n.a.")</x:f>
        <x:v>0.2223</x:v>
      </x:c>
      <x:c r="J6648" s="1" t="str">
        <x:v>日频齐全；折算事件未独立核实</x:v>
      </x:c>
    </x:row>
    <x:row r="6649" ht="25" customHeight="1">
      <x:c r="A6649" s="1" t="str">
        <x:v>中证500</x:v>
      </x:c>
      <x:c r="B6649" s="1" t="str">
        <x:v>512500.SH</x:v>
      </x:c>
      <x:c r="C6649" s="1" t="str">
        <x:v>华夏中证500ETF</x:v>
      </x:c>
      <x:c r="D6649" s="7" t="d">
        <x:v>2026-09-07T00:00:00.000Z</x:v>
      </x:c>
      <x:c r="E6649" s="8" t="n">
        <x:f>IF(ISNUMBER('原始字段'!C6664),'原始字段'!C6664,"n.a.")</x:f>
        <x:v>1750408800</x:v>
      </x:c>
      <x:c r="F6649" s="8" t="n">
        <x:f>IF(ISNUMBER('原始字段'!C6760),'原始字段'!C6760,"n.a.")</x:f>
        <x:v>1792808800</x:v>
      </x:c>
      <x:c r="G6649" s="8" t="n">
        <x:f>IF(COUNT(E6649:F6649)=2,F6649-E6649,"n.a.")</x:f>
        <x:v>42400000</x:v>
      </x:c>
      <x:c r="H6649" s="9" t="n">
        <x:f>IF(ISNUMBER('原始字段'!D6760),'原始字段'!D6760,"n.a.")</x:f>
        <x:v>4.4021</x:v>
      </x:c>
      <x:c r="I6649" s="9" t="n">
        <x:f>IF(COUNT(G6649:H6649)=2,G6649*H6649/100000000,"n.a.")</x:f>
        <x:v>1.8664904</x:v>
      </x:c>
      <x:c r="J6649" s="1" t="str">
        <x:v>日频齐全；折算事件未独立核实</x:v>
      </x:c>
    </x:row>
    <x:row r="6650" ht="25" customHeight="1">
      <x:c r="A6650" s="1" t="str">
        <x:v>中证500</x:v>
      </x:c>
      <x:c r="B6650" s="1" t="str">
        <x:v>510550.SH</x:v>
      </x:c>
      <x:c r="C6650" s="1" t="str">
        <x:v>方正富邦中证500ETF</x:v>
      </x:c>
      <x:c r="D6650" s="7" t="d">
        <x:v>2026-09-07T00:00:00.000Z</x:v>
      </x:c>
      <x:c r="E6650" s="8" t="n">
        <x:f>IF(ISNUMBER('原始字段'!C6658),'原始字段'!C6658,"n.a.")</x:f>
        <x:v>23743300</x:v>
      </x:c>
      <x:c r="F6650" s="8" t="n">
        <x:f>IF(ISNUMBER('原始字段'!C6754),'原始字段'!C6754,"n.a.")</x:f>
        <x:v>23743300</x:v>
      </x:c>
      <x:c r="G6650" s="8" t="n">
        <x:f>IF(COUNT(E6650:F6650)=2,F6650-E6650,"n.a.")</x:f>
        <x:v>0</x:v>
      </x:c>
      <x:c r="H6650" s="9" t="n">
        <x:f>IF(ISNUMBER('原始字段'!D6754),'原始字段'!D6754,"n.a.")</x:f>
        <x:v>1.9981</x:v>
      </x:c>
      <x:c r="I6650" s="9" t="n">
        <x:f>IF(COUNT(G6650:H6650)=2,G6650*H6650/100000000,"n.a.")</x:f>
        <x:v>0</x:v>
      </x:c>
      <x:c r="J6650" s="1" t="str">
        <x:v>日频齐全；折算事件未独立核实</x:v>
      </x:c>
    </x:row>
    <x:row r="6651" ht="25" customHeight="1">
      <x:c r="A6651" s="1" t="str">
        <x:v>中证500</x:v>
      </x:c>
      <x:c r="B6651" s="1" t="str">
        <x:v>510510.SH</x:v>
      </x:c>
      <x:c r="C6651" s="1" t="str">
        <x:v>广发中证500ETF</x:v>
      </x:c>
      <x:c r="D6651" s="7" t="d">
        <x:v>2026-09-07T00:00:00.000Z</x:v>
      </x:c>
      <x:c r="E6651" s="8" t="n">
        <x:f>IF(ISNUMBER('原始字段'!C6656),'原始字段'!C6656,"n.a.")</x:f>
        <x:v>853038300</x:v>
      </x:c>
      <x:c r="F6651" s="8" t="n">
        <x:f>IF(ISNUMBER('原始字段'!C6752),'原始字段'!C6752,"n.a.")</x:f>
        <x:v>879038300</x:v>
      </x:c>
      <x:c r="G6651" s="8" t="n">
        <x:f>IF(COUNT(E6651:F6651)=2,F6651-E6651,"n.a.")</x:f>
        <x:v>26000000</x:v>
      </x:c>
      <x:c r="H6651" s="9" t="n">
        <x:f>IF(ISNUMBER('原始字段'!D6752),'原始字段'!D6752,"n.a.")</x:f>
        <x:v>2.5263</x:v>
      </x:c>
      <x:c r="I6651" s="9" t="n">
        <x:f>IF(COUNT(G6651:H6651)=2,G6651*H6651/100000000,"n.a.")</x:f>
        <x:v>0.656838</x:v>
      </x:c>
      <x:c r="J6651" s="1" t="str">
        <x:v>日频齐全；折算事件未独立核实</x:v>
      </x:c>
    </x:row>
    <x:row r="6652" ht="25" customHeight="1">
      <x:c r="A6652" s="1" t="str">
        <x:v>中证500</x:v>
      </x:c>
      <x:c r="B6652" s="1" t="str">
        <x:v>515550.SH</x:v>
      </x:c>
      <x:c r="C6652" s="1" t="str">
        <x:v>国联中证500ETF</x:v>
      </x:c>
      <x:c r="D6652" s="7" t="d">
        <x:v>2026-09-07T00:00:00.000Z</x:v>
      </x:c>
      <x:c r="E6652" s="8" t="n">
        <x:f>IF(ISNUMBER('原始字段'!C6675),'原始字段'!C6675,"n.a.")</x:f>
        <x:v>20345700</x:v>
      </x:c>
      <x:c r="F6652" s="8" t="n">
        <x:f>IF(ISNUMBER('原始字段'!C6771),'原始字段'!C6771,"n.a.")</x:f>
        <x:v>20345700</x:v>
      </x:c>
      <x:c r="G6652" s="8" t="n">
        <x:f>IF(COUNT(E6652:F6652)=2,F6652-E6652,"n.a.")</x:f>
        <x:v>0</x:v>
      </x:c>
      <x:c r="H6652" s="9" t="n">
        <x:f>IF(ISNUMBER('原始字段'!D6771),'原始字段'!D6771,"n.a.")</x:f>
        <x:v>1.7473</x:v>
      </x:c>
      <x:c r="I6652" s="9" t="n">
        <x:f>IF(COUNT(G6652:H6652)=2,G6652*H6652/100000000,"n.a.")</x:f>
        <x:v>0</x:v>
      </x:c>
      <x:c r="J6652" s="1" t="str">
        <x:v>日频齐全；折算事件未独立核实</x:v>
      </x:c>
    </x:row>
    <x:row r="6653" ht="25" customHeight="1">
      <x:c r="A6653" s="1" t="str">
        <x:v>中证500</x:v>
      </x:c>
      <x:c r="B6653" s="1" t="str">
        <x:v>159500.SZ</x:v>
      </x:c>
      <x:c r="C6653" s="1" t="str">
        <x:v>富国中证500ETF</x:v>
      </x:c>
      <x:c r="D6653" s="7" t="d">
        <x:v>2026-09-07T00:00:00.000Z</x:v>
      </x:c>
      <x:c r="E6653" s="8" t="n">
        <x:f>IF(ISNUMBER('原始字段'!C6616),'原始字段'!C6616,"n.a.")</x:f>
        <x:v>210538865</x:v>
      </x:c>
      <x:c r="F6653" s="8" t="n">
        <x:f>IF(ISNUMBER('原始字段'!C6712),'原始字段'!C6712,"n.a.")</x:f>
        <x:v>210538865</x:v>
      </x:c>
      <x:c r="G6653" s="8" t="n">
        <x:f>IF(COUNT(E6653:F6653)=2,F6653-E6653,"n.a.")</x:f>
        <x:v>0</x:v>
      </x:c>
      <x:c r="H6653" s="9" t="n">
        <x:f>IF(ISNUMBER('原始字段'!D6712),'原始字段'!D6712,"n.a.")</x:f>
        <x:v>1.1674</x:v>
      </x:c>
      <x:c r="I6653" s="9" t="n">
        <x:f>IF(COUNT(G6653:H6653)=2,G6653*H6653/100000000,"n.a.")</x:f>
        <x:v>0</x:v>
      </x:c>
      <x:c r="J6653" s="1" t="str">
        <x:v>日频齐全；折算事件未独立核实</x:v>
      </x:c>
    </x:row>
    <x:row r="6654" ht="25" customHeight="1">
      <x:c r="A6654" s="1" t="str">
        <x:v>中证500</x:v>
      </x:c>
      <x:c r="B6654" s="1" t="str">
        <x:v>512510.SH</x:v>
      </x:c>
      <x:c r="C6654" s="1" t="str">
        <x:v>华泰柏瑞中证500ETF</x:v>
      </x:c>
      <x:c r="D6654" s="7" t="d">
        <x:v>2026-09-07T00:00:00.000Z</x:v>
      </x:c>
      <x:c r="E6654" s="8" t="n">
        <x:f>IF(ISNUMBER('原始字段'!C6665),'原始字段'!C6665,"n.a.")</x:f>
        <x:v>430429800</x:v>
      </x:c>
      <x:c r="F6654" s="8" t="n">
        <x:f>IF(ISNUMBER('原始字段'!C6761),'原始字段'!C6761,"n.a.")</x:f>
        <x:v>431929800</x:v>
      </x:c>
      <x:c r="G6654" s="8" t="n">
        <x:f>IF(COUNT(E6654:F6654)=2,F6654-E6654,"n.a.")</x:f>
        <x:v>1500000</x:v>
      </x:c>
      <x:c r="H6654" s="9" t="n">
        <x:f>IF(ISNUMBER('原始字段'!D6761),'原始字段'!D6761,"n.a.")</x:f>
        <x:v>2.3359</x:v>
      </x:c>
      <x:c r="I6654" s="9" t="n">
        <x:f>IF(COUNT(G6654:H6654)=2,G6654*H6654/100000000,"n.a.")</x:f>
        <x:v>0.0350385</x:v>
      </x:c>
      <x:c r="J6654" s="1" t="str">
        <x:v>日频齐全；折算事件未独立核实</x:v>
      </x:c>
    </x:row>
    <x:row r="6655" ht="25" customHeight="1">
      <x:c r="A6655" s="1" t="str">
        <x:v>中证500</x:v>
      </x:c>
      <x:c r="B6655" s="1" t="str">
        <x:v>510570.SH</x:v>
      </x:c>
      <x:c r="C6655" s="1" t="str">
        <x:v>兴业中证500ETF</x:v>
      </x:c>
      <x:c r="D6655" s="7" t="d">
        <x:v>2026-09-07T00:00:00.000Z</x:v>
      </x:c>
      <x:c r="E6655" s="8" t="n">
        <x:f>IF(ISNUMBER('原始字段'!C6660),'原始字段'!C6660,"n.a.")</x:f>
        <x:v>48060600</x:v>
      </x:c>
      <x:c r="F6655" s="8" t="n">
        <x:f>IF(ISNUMBER('原始字段'!C6756),'原始字段'!C6756,"n.a.")</x:f>
        <x:v>48060600</x:v>
      </x:c>
      <x:c r="G6655" s="8" t="n">
        <x:f>IF(COUNT(E6655:F6655)=2,F6655-E6655,"n.a.")</x:f>
        <x:v>0</x:v>
      </x:c>
      <x:c r="H6655" s="9" t="n">
        <x:f>IF(ISNUMBER('原始字段'!D6756),'原始字段'!D6756,"n.a.")</x:f>
        <x:v>1.2236</x:v>
      </x:c>
      <x:c r="I6655" s="9" t="n">
        <x:f>IF(COUNT(G6655:H6655)=2,G6655*H6655/100000000,"n.a.")</x:f>
        <x:v>0</x:v>
      </x:c>
      <x:c r="J6655" s="1" t="str">
        <x:v>日频齐全；折算事件未独立核实</x:v>
      </x:c>
    </x:row>
    <x:row r="6656" ht="25" customHeight="1">
      <x:c r="A6656" s="1" t="str">
        <x:v>中证500</x:v>
      </x:c>
      <x:c r="B6656" s="1" t="str">
        <x:v>510560.SH</x:v>
      </x:c>
      <x:c r="C6656" s="1" t="str">
        <x:v>国寿安保中证500ETF</x:v>
      </x:c>
      <x:c r="D6656" s="7" t="d">
        <x:v>2026-09-07T00:00:00.000Z</x:v>
      </x:c>
      <x:c r="E6656" s="8" t="n">
        <x:f>IF(ISNUMBER('原始字段'!C6659),'原始字段'!C6659,"n.a.")</x:f>
        <x:v>52318700</x:v>
      </x:c>
      <x:c r="F6656" s="8" t="n">
        <x:f>IF(ISNUMBER('原始字段'!C6755),'原始字段'!C6755,"n.a.")</x:f>
        <x:v>52318700</x:v>
      </x:c>
      <x:c r="G6656" s="8" t="n">
        <x:f>IF(COUNT(E6656:F6656)=2,F6656-E6656,"n.a.")</x:f>
        <x:v>0</x:v>
      </x:c>
      <x:c r="H6656" s="9" t="n">
        <x:f>IF(ISNUMBER('原始字段'!D6755),'原始字段'!D6755,"n.a.")</x:f>
        <x:v>1.9506</x:v>
      </x:c>
      <x:c r="I6656" s="9" t="n">
        <x:f>IF(COUNT(G6656:H6656)=2,G6656*H6656/100000000,"n.a.")</x:f>
        <x:v>0</x:v>
      </x:c>
      <x:c r="J6656" s="1" t="str">
        <x:v>日频齐全；折算事件未独立核实</x:v>
      </x:c>
    </x:row>
    <x:row r="6657" ht="25" customHeight="1">
      <x:c r="A6657" s="1" t="str">
        <x:v>中证500</x:v>
      </x:c>
      <x:c r="B6657" s="1" t="str">
        <x:v>159982.SZ</x:v>
      </x:c>
      <x:c r="C6657" s="1" t="str">
        <x:v>鹏华中证500ETF</x:v>
      </x:c>
      <x:c r="D6657" s="7" t="d">
        <x:v>2026-09-07T00:00:00.000Z</x:v>
      </x:c>
      <x:c r="E6657" s="8" t="n">
        <x:f>IF(ISNUMBER('原始字段'!C6645),'原始字段'!C6645,"n.a.")</x:f>
        <x:v>202211253</x:v>
      </x:c>
      <x:c r="F6657" s="8" t="n">
        <x:f>IF(ISNUMBER('原始字段'!C6741),'原始字段'!C6741,"n.a.")</x:f>
        <x:v>202211253</x:v>
      </x:c>
      <x:c r="G6657" s="8" t="n">
        <x:f>IF(COUNT(E6657:F6657)=2,F6657-E6657,"n.a.")</x:f>
        <x:v>0</x:v>
      </x:c>
      <x:c r="H6657" s="9" t="n">
        <x:f>IF(ISNUMBER('原始字段'!D6741),'原始字段'!D6741,"n.a.")</x:f>
        <x:v>2.0938</x:v>
      </x:c>
      <x:c r="I6657" s="9" t="n">
        <x:f>IF(COUNT(G6657:H6657)=2,G6657*H6657/100000000,"n.a.")</x:f>
        <x:v>0</x:v>
      </x:c>
      <x:c r="J6657" s="1" t="str">
        <x:v>日频齐全；折算事件未独立核实</x:v>
      </x:c>
    </x:row>
    <x:row r="6658" ht="25" customHeight="1">
      <x:c r="A6658" s="1" t="str">
        <x:v>中证1000</x:v>
      </x:c>
      <x:c r="B6658" s="1" t="str">
        <x:v>560010.SH</x:v>
      </x:c>
      <x:c r="C6658" s="1" t="str">
        <x:v>广发中证1000ETF</x:v>
      </x:c>
      <x:c r="D6658" s="7" t="d">
        <x:v>2026-09-07T00:00:00.000Z</x:v>
      </x:c>
      <x:c r="E6658" s="8" t="n">
        <x:f>IF(ISNUMBER('原始字段'!C6678),'原始字段'!C6678,"n.a.")</x:f>
        <x:v>1874621700</x:v>
      </x:c>
      <x:c r="F6658" s="8" t="n">
        <x:f>IF(ISNUMBER('原始字段'!C6774),'原始字段'!C6774,"n.a.")</x:f>
        <x:v>1894621700</x:v>
      </x:c>
      <x:c r="G6658" s="8" t="n">
        <x:f>IF(COUNT(E6658:F6658)=2,F6658-E6658,"n.a.")</x:f>
        <x:v>20000000</x:v>
      </x:c>
      <x:c r="H6658" s="9" t="n">
        <x:f>IF(ISNUMBER('原始字段'!D6774),'原始字段'!D6774,"n.a.")</x:f>
        <x:v>3.1791</x:v>
      </x:c>
      <x:c r="I6658" s="9" t="n">
        <x:f>IF(COUNT(G6658:H6658)=2,G6658*H6658/100000000,"n.a.")</x:f>
        <x:v>0.63582</x:v>
      </x:c>
      <x:c r="J6658" s="1" t="str">
        <x:v>日频齐全；折算事件未独立核实</x:v>
      </x:c>
    </x:row>
    <x:row r="6659" ht="25" customHeight="1">
      <x:c r="A6659" s="1" t="str">
        <x:v>中证1000</x:v>
      </x:c>
      <x:c r="B6659" s="1" t="str">
        <x:v>159845.SZ</x:v>
      </x:c>
      <x:c r="C6659" s="1" t="str">
        <x:v>华夏中证1000ETF</x:v>
      </x:c>
      <x:c r="D6659" s="7" t="d">
        <x:v>2026-09-07T00:00:00.000Z</x:v>
      </x:c>
      <x:c r="E6659" s="8" t="n">
        <x:f>IF(ISNUMBER('原始字段'!C6629),'原始字段'!C6629,"n.a.")</x:f>
        <x:v>2214425606</x:v>
      </x:c>
      <x:c r="F6659" s="8" t="n">
        <x:f>IF(ISNUMBER('原始字段'!C6725),'原始字段'!C6725,"n.a.")</x:f>
        <x:v>2499425606</x:v>
      </x:c>
      <x:c r="G6659" s="8" t="n">
        <x:f>IF(COUNT(E6659:F6659)=2,F6659-E6659,"n.a.")</x:f>
        <x:v>285000000</x:v>
      </x:c>
      <x:c r="H6659" s="9" t="n">
        <x:f>IF(ISNUMBER('原始字段'!D6725),'原始字段'!D6725,"n.a.")</x:f>
        <x:v>3.1809</x:v>
      </x:c>
      <x:c r="I6659" s="9" t="n">
        <x:f>IF(COUNT(G6659:H6659)=2,G6659*H6659/100000000,"n.a.")</x:f>
        <x:v>9.065565</x:v>
      </x:c>
      <x:c r="J6659" s="1" t="str">
        <x:v>日频齐全；折算事件未独立核实</x:v>
      </x:c>
    </x:row>
    <x:row r="6660" ht="25" customHeight="1">
      <x:c r="A6660" s="1" t="str">
        <x:v>中证1000</x:v>
      </x:c>
      <x:c r="B6660" s="1" t="str">
        <x:v>159633.SZ</x:v>
      </x:c>
      <x:c r="C6660" s="1" t="str">
        <x:v>易方达中证1000ETF</x:v>
      </x:c>
      <x:c r="D6660" s="7" t="d">
        <x:v>2026-09-07T00:00:00.000Z</x:v>
      </x:c>
      <x:c r="E6660" s="8" t="n">
        <x:f>IF(ISNUMBER('原始字段'!C6623),'原始字段'!C6623,"n.a.")</x:f>
        <x:v>1026162658</x:v>
      </x:c>
      <x:c r="F6660" s="8" t="n">
        <x:f>IF(ISNUMBER('原始字段'!C6719),'原始字段'!C6719,"n.a.")</x:f>
        <x:v>1126162658</x:v>
      </x:c>
      <x:c r="G6660" s="8" t="n">
        <x:f>IF(COUNT(E6660:F6660)=2,F6660-E6660,"n.a.")</x:f>
        <x:v>100000000</x:v>
      </x:c>
      <x:c r="H6660" s="9" t="n">
        <x:f>IF(ISNUMBER('原始字段'!D6719),'原始字段'!D6719,"n.a.")</x:f>
        <x:v>3.2678</x:v>
      </x:c>
      <x:c r="I6660" s="9" t="n">
        <x:f>IF(COUNT(G6660:H6660)=2,G6660*H6660/100000000,"n.a.")</x:f>
        <x:v>3.2678</x:v>
      </x:c>
      <x:c r="J6660" s="1" t="str">
        <x:v>日频齐全；折算事件未独立核实</x:v>
      </x:c>
    </x:row>
    <x:row r="6661" ht="25" customHeight="1">
      <x:c r="A6661" s="1" t="str">
        <x:v>中证1000</x:v>
      </x:c>
      <x:c r="B6661" s="1" t="str">
        <x:v>159629.SZ</x:v>
      </x:c>
      <x:c r="C6661" s="1" t="str">
        <x:v>富国中证1000ETF</x:v>
      </x:c>
      <x:c r="D6661" s="7" t="d">
        <x:v>2026-09-07T00:00:00.000Z</x:v>
      </x:c>
      <x:c r="E6661" s="8" t="n">
        <x:f>IF(ISNUMBER('原始字段'!C6622),'原始字段'!C6622,"n.a.")</x:f>
        <x:v>857252663</x:v>
      </x:c>
      <x:c r="F6661" s="8" t="n">
        <x:f>IF(ISNUMBER('原始字段'!C6718),'原始字段'!C6718,"n.a.")</x:f>
        <x:v>891252663</x:v>
      </x:c>
      <x:c r="G6661" s="8" t="n">
        <x:f>IF(COUNT(E6661:F6661)=2,F6661-E6661,"n.a.")</x:f>
        <x:v>34000000</x:v>
      </x:c>
      <x:c r="H6661" s="9" t="n">
        <x:f>IF(ISNUMBER('原始字段'!D6718),'原始字段'!D6718,"n.a.")</x:f>
        <x:v>3.193</x:v>
      </x:c>
      <x:c r="I6661" s="9" t="n">
        <x:f>IF(COUNT(G6661:H6661)=2,G6661*H6661/100000000,"n.a.")</x:f>
        <x:v>1.08562</x:v>
      </x:c>
      <x:c r="J6661" s="1" t="str">
        <x:v>日频齐全；折算事件未独立核实</x:v>
      </x:c>
    </x:row>
    <x:row r="6662" ht="25" customHeight="1">
      <x:c r="A6662" s="1" t="str">
        <x:v>中证1000</x:v>
      </x:c>
      <x:c r="B6662" s="1" t="str">
        <x:v>512100.SH</x:v>
      </x:c>
      <x:c r="C6662" s="1" t="str">
        <x:v>南方中证1000ETF</x:v>
      </x:c>
      <x:c r="D6662" s="7" t="d">
        <x:v>2026-09-07T00:00:00.000Z</x:v>
      </x:c>
      <x:c r="E6662" s="8" t="n">
        <x:f>IF(ISNUMBER('原始字段'!C6663),'原始字段'!C6663,"n.a.")</x:f>
        <x:v>6557217600</x:v>
      </x:c>
      <x:c r="F6662" s="8" t="n">
        <x:f>IF(ISNUMBER('原始字段'!C6759),'原始字段'!C6759,"n.a.")</x:f>
        <x:v>6575217600</x:v>
      </x:c>
      <x:c r="G6662" s="8" t="n">
        <x:f>IF(COUNT(E6662:F6662)=2,F6662-E6662,"n.a.")</x:f>
        <x:v>18000000</x:v>
      </x:c>
      <x:c r="H6662" s="9" t="n">
        <x:f>IF(ISNUMBER('原始字段'!D6759),'原始字段'!D6759,"n.a.")</x:f>
        <x:v>3.0996</x:v>
      </x:c>
      <x:c r="I6662" s="9" t="n">
        <x:f>IF(COUNT(G6662:H6662)=2,G6662*H6662/100000000,"n.a.")</x:f>
        <x:v>0.557928</x:v>
      </x:c>
      <x:c r="J6662" s="1" t="str">
        <x:v>日频齐全；折算事件未独立核实</x:v>
      </x:c>
    </x:row>
    <x:row r="6663" ht="25" customHeight="1">
      <x:c r="A6663" s="1" t="str">
        <x:v>中证1000</x:v>
      </x:c>
      <x:c r="B6663" s="1" t="str">
        <x:v>516300.SH</x:v>
      </x:c>
      <x:c r="C6663" s="1" t="str">
        <x:v>华泰柏瑞中证1000ETF</x:v>
      </x:c>
      <x:c r="D6663" s="7" t="d">
        <x:v>2026-09-07T00:00:00.000Z</x:v>
      </x:c>
      <x:c r="E6663" s="8" t="n">
        <x:f>IF(ISNUMBER('原始字段'!C6677),'原始字段'!C6677,"n.a.")</x:f>
        <x:v>39012600</x:v>
      </x:c>
      <x:c r="F6663" s="8" t="n">
        <x:f>IF(ISNUMBER('原始字段'!C6773),'原始字段'!C6773,"n.a.")</x:f>
        <x:v>39012600</x:v>
      </x:c>
      <x:c r="G6663" s="8" t="n">
        <x:f>IF(COUNT(E6663:F6663)=2,F6663-E6663,"n.a.")</x:f>
        <x:v>0</x:v>
      </x:c>
      <x:c r="H6663" s="9" t="n">
        <x:f>IF(ISNUMBER('原始字段'!D6773),'原始字段'!D6773,"n.a.")</x:f>
        <x:v>3.2202</x:v>
      </x:c>
      <x:c r="I6663" s="9" t="n">
        <x:f>IF(COUNT(G6663:H6663)=2,G6663*H6663/100000000,"n.a.")</x:f>
        <x:v>0</x:v>
      </x:c>
      <x:c r="J6663" s="1" t="str">
        <x:v>日频齐全；折算事件未独立核实</x:v>
      </x:c>
    </x:row>
    <x:row r="6664" ht="25" customHeight="1">
      <x:c r="A6664" s="1" t="str">
        <x:v>中证1000</x:v>
      </x:c>
      <x:c r="B6664" s="1" t="str">
        <x:v>560110.SH</x:v>
      </x:c>
      <x:c r="C6664" s="1" t="str">
        <x:v>汇添富中证1000ETF</x:v>
      </x:c>
      <x:c r="D6664" s="7" t="d">
        <x:v>2026-09-07T00:00:00.000Z</x:v>
      </x:c>
      <x:c r="E6664" s="8" t="n">
        <x:f>IF(ISNUMBER('原始字段'!C6679),'原始字段'!C6679,"n.a.")</x:f>
        <x:v>349903500</x:v>
      </x:c>
      <x:c r="F6664" s="8" t="n">
        <x:f>IF(ISNUMBER('原始字段'!C6775),'原始字段'!C6775,"n.a.")</x:f>
        <x:v>349903500</x:v>
      </x:c>
      <x:c r="G6664" s="8" t="n">
        <x:f>IF(COUNT(E6664:F6664)=2,F6664-E6664,"n.a.")</x:f>
        <x:v>0</x:v>
      </x:c>
      <x:c r="H6664" s="9" t="n">
        <x:f>IF(ISNUMBER('原始字段'!D6775),'原始字段'!D6775,"n.a.")</x:f>
        <x:v>1.1507</x:v>
      </x:c>
      <x:c r="I6664" s="9" t="n">
        <x:f>IF(COUNT(G6664:H6664)=2,G6664*H6664/100000000,"n.a.")</x:f>
        <x:v>0</x:v>
      </x:c>
      <x:c r="J6664" s="1" t="str">
        <x:v>日频齐全；折算事件未独立核实</x:v>
      </x:c>
    </x:row>
    <x:row r="6665" ht="25" customHeight="1">
      <x:c r="A6665" s="1" t="str">
        <x:v>中证2000</x:v>
      </x:c>
      <x:c r="B6665" s="1" t="str">
        <x:v>159535.SZ</x:v>
      </x:c>
      <x:c r="C6665" s="1" t="str">
        <x:v>嘉实中证2000ETF</x:v>
      </x:c>
      <x:c r="D6665" s="7" t="d">
        <x:v>2026-09-07T00:00:00.000Z</x:v>
      </x:c>
      <x:c r="E6665" s="8" t="n">
        <x:f>IF(ISNUMBER('原始字段'!C6620),'原始字段'!C6620,"n.a.")</x:f>
        <x:v>23981088</x:v>
      </x:c>
      <x:c r="F6665" s="8" t="n">
        <x:f>IF(ISNUMBER('原始字段'!C6716),'原始字段'!C6716,"n.a.")</x:f>
        <x:v>23981088</x:v>
      </x:c>
      <x:c r="G6665" s="8" t="n">
        <x:f>IF(COUNT(E6665:F6665)=2,F6665-E6665,"n.a.")</x:f>
        <x:v>0</x:v>
      </x:c>
      <x:c r="H6665" s="9" t="n">
        <x:f>IF(ISNUMBER('原始字段'!D6716),'原始字段'!D6716,"n.a.")</x:f>
        <x:v>1.5199</x:v>
      </x:c>
      <x:c r="I6665" s="9" t="n">
        <x:f>IF(COUNT(G6665:H6665)=2,G6665*H6665/100000000,"n.a.")</x:f>
        <x:v>0</x:v>
      </x:c>
      <x:c r="J6665" s="1" t="str">
        <x:v>日频齐全；折算事件未独立核实</x:v>
      </x:c>
    </x:row>
    <x:row r="6666" ht="25" customHeight="1">
      <x:c r="A6666" s="1" t="str">
        <x:v>中证2000</x:v>
      </x:c>
      <x:c r="B6666" s="1" t="str">
        <x:v>159536.SZ</x:v>
      </x:c>
      <x:c r="C6666" s="1" t="str">
        <x:v>汇添富中证2000ETF</x:v>
      </x:c>
      <x:c r="D6666" s="7" t="d">
        <x:v>2026-09-07T00:00:00.000Z</x:v>
      </x:c>
      <x:c r="E6666" s="8" t="n">
        <x:f>IF(ISNUMBER('原始字段'!C6621),'原始字段'!C6621,"n.a.")</x:f>
        <x:v>51261589</x:v>
      </x:c>
      <x:c r="F6666" s="8" t="n">
        <x:f>IF(ISNUMBER('原始字段'!C6717),'原始字段'!C6717,"n.a.")</x:f>
        <x:v>51261589</x:v>
      </x:c>
      <x:c r="G6666" s="8" t="n">
        <x:f>IF(COUNT(E6666:F6666)=2,F6666-E6666,"n.a.")</x:f>
        <x:v>0</x:v>
      </x:c>
      <x:c r="H6666" s="9" t="n">
        <x:f>IF(ISNUMBER('原始字段'!D6717),'原始字段'!D6717,"n.a.")</x:f>
        <x:v>1.4117</x:v>
      </x:c>
      <x:c r="I6666" s="9" t="n">
        <x:f>IF(COUNT(G6666:H6666)=2,G6666*H6666/100000000,"n.a.")</x:f>
        <x:v>0</x:v>
      </x:c>
      <x:c r="J6666" s="1" t="str">
        <x:v>日频齐全；折算事件未独立核实</x:v>
      </x:c>
    </x:row>
    <x:row r="6667" ht="25" customHeight="1">
      <x:c r="A6667" s="1" t="str">
        <x:v>中证2000</x:v>
      </x:c>
      <x:c r="B6667" s="1" t="str">
        <x:v>159531.SZ</x:v>
      </x:c>
      <x:c r="C6667" s="1" t="str">
        <x:v>南方中证2000ETF</x:v>
      </x:c>
      <x:c r="D6667" s="7" t="d">
        <x:v>2026-09-07T00:00:00.000Z</x:v>
      </x:c>
      <x:c r="E6667" s="8" t="n">
        <x:f>IF(ISNUMBER('原始字段'!C6617),'原始字段'!C6617,"n.a.")</x:f>
        <x:v>1014608406</x:v>
      </x:c>
      <x:c r="F6667" s="8" t="n">
        <x:f>IF(ISNUMBER('原始字段'!C6713),'原始字段'!C6713,"n.a.")</x:f>
        <x:v>994608406</x:v>
      </x:c>
      <x:c r="G6667" s="8" t="n">
        <x:f>IF(COUNT(E6667:F6667)=2,F6667-E6667,"n.a.")</x:f>
        <x:v>-20000000</x:v>
      </x:c>
      <x:c r="H6667" s="9" t="n">
        <x:f>IF(ISNUMBER('原始字段'!D6713),'原始字段'!D6713,"n.a.")</x:f>
        <x:v>1.4777</x:v>
      </x:c>
      <x:c r="I6667" s="9" t="n">
        <x:f>IF(COUNT(G6667:H6667)=2,G6667*H6667/100000000,"n.a.")</x:f>
        <x:v>-0.29554</x:v>
      </x:c>
      <x:c r="J6667" s="1" t="str">
        <x:v>日频齐全；折算事件未独立核实</x:v>
      </x:c>
    </x:row>
    <x:row r="6668" ht="25" customHeight="1">
      <x:c r="A6668" s="1" t="str">
        <x:v>中证2000</x:v>
      </x:c>
      <x:c r="B6668" s="1" t="str">
        <x:v>159532.SZ</x:v>
      </x:c>
      <x:c r="C6668" s="1" t="str">
        <x:v>易方达中证2000ETF</x:v>
      </x:c>
      <x:c r="D6668" s="7" t="d">
        <x:v>2026-09-07T00:00:00.000Z</x:v>
      </x:c>
      <x:c r="E6668" s="8" t="n">
        <x:f>IF(ISNUMBER('原始字段'!C6618),'原始字段'!C6618,"n.a.")</x:f>
        <x:v>161564791</x:v>
      </x:c>
      <x:c r="F6668" s="8" t="n">
        <x:f>IF(ISNUMBER('原始字段'!C6714),'原始字段'!C6714,"n.a.")</x:f>
        <x:v>161564791</x:v>
      </x:c>
      <x:c r="G6668" s="8" t="n">
        <x:f>IF(COUNT(E6668:F6668)=2,F6668-E6668,"n.a.")</x:f>
        <x:v>0</x:v>
      </x:c>
      <x:c r="H6668" s="9" t="n">
        <x:f>IF(ISNUMBER('原始字段'!D6714),'原始字段'!D6714,"n.a.")</x:f>
        <x:v>1.6665</x:v>
      </x:c>
      <x:c r="I6668" s="9" t="n">
        <x:f>IF(COUNT(G6668:H6668)=2,G6668*H6668/100000000,"n.a.")</x:f>
        <x:v>0</x:v>
      </x:c>
      <x:c r="J6668" s="1" t="str">
        <x:v>日频齐全；折算事件未独立核实</x:v>
      </x:c>
    </x:row>
    <x:row r="6669" ht="25" customHeight="1">
      <x:c r="A6669" s="1" t="str">
        <x:v>中证2000</x:v>
      </x:c>
      <x:c r="B6669" s="1" t="str">
        <x:v>159533.SZ</x:v>
      </x:c>
      <x:c r="C6669" s="1" t="str">
        <x:v>博时中证2000ETF</x:v>
      </x:c>
      <x:c r="D6669" s="7" t="d">
        <x:v>2026-09-07T00:00:00.000Z</x:v>
      </x:c>
      <x:c r="E6669" s="8" t="n">
        <x:f>IF(ISNUMBER('原始字段'!C6619),'原始字段'!C6619,"n.a.")</x:f>
        <x:v>13458785</x:v>
      </x:c>
      <x:c r="F6669" s="8" t="n">
        <x:f>IF(ISNUMBER('原始字段'!C6715),'原始字段'!C6715,"n.a.")</x:f>
        <x:v>13458785</x:v>
      </x:c>
      <x:c r="G6669" s="8" t="n">
        <x:f>IF(COUNT(E6669:F6669)=2,F6669-E6669,"n.a.")</x:f>
        <x:v>0</x:v>
      </x:c>
      <x:c r="H6669" s="9" t="n">
        <x:f>IF(ISNUMBER('原始字段'!D6715),'原始字段'!D6715,"n.a.")</x:f>
        <x:v>1.9618</x:v>
      </x:c>
      <x:c r="I6669" s="9" t="n">
        <x:f>IF(COUNT(G6669:H6669)=2,G6669*H6669/100000000,"n.a.")</x:f>
        <x:v>0</x:v>
      </x:c>
      <x:c r="J6669" s="1" t="str">
        <x:v>日频齐全；折算事件未独立核实</x:v>
      </x:c>
    </x:row>
    <x:row r="6670" ht="25" customHeight="1">
      <x:c r="A6670" s="1" t="str">
        <x:v>中证2000</x:v>
      </x:c>
      <x:c r="B6670" s="1" t="str">
        <x:v>561370.SH</x:v>
      </x:c>
      <x:c r="C6670" s="1" t="str">
        <x:v>国泰中证2000ETF</x:v>
      </x:c>
      <x:c r="D6670" s="7" t="d">
        <x:v>2026-09-07T00:00:00.000Z</x:v>
      </x:c>
      <x:c r="E6670" s="8" t="n">
        <x:f>IF(ISNUMBER('原始字段'!C6682),'原始字段'!C6682,"n.a.")</x:f>
        <x:v>32356000</x:v>
      </x:c>
      <x:c r="F6670" s="8" t="n">
        <x:f>IF(ISNUMBER('原始字段'!C6778),'原始字段'!C6778,"n.a.")</x:f>
        <x:v>32356000</x:v>
      </x:c>
      <x:c r="G6670" s="8" t="n">
        <x:f>IF(COUNT(E6670:F6670)=2,F6670-E6670,"n.a.")</x:f>
        <x:v>0</x:v>
      </x:c>
      <x:c r="H6670" s="9" t="n">
        <x:f>IF(ISNUMBER('原始字段'!D6778),'原始字段'!D6778,"n.a.")</x:f>
        <x:v>1.4413</x:v>
      </x:c>
      <x:c r="I6670" s="9" t="n">
        <x:f>IF(COUNT(G6670:H6670)=2,G6670*H6670/100000000,"n.a.")</x:f>
        <x:v>0</x:v>
      </x:c>
      <x:c r="J6670" s="1" t="str">
        <x:v>日频齐全；折算事件未独立核实</x:v>
      </x:c>
    </x:row>
    <x:row r="6671" ht="25" customHeight="1">
      <x:c r="A6671" s="1" t="str">
        <x:v>中证2000</x:v>
      </x:c>
      <x:c r="B6671" s="1" t="str">
        <x:v>563300.SH</x:v>
      </x:c>
      <x:c r="C6671" s="1" t="str">
        <x:v>华泰柏瑞中证2000ETF</x:v>
      </x:c>
      <x:c r="D6671" s="7" t="d">
        <x:v>2026-09-07T00:00:00.000Z</x:v>
      </x:c>
      <x:c r="E6671" s="8" t="n">
        <x:f>IF(ISNUMBER('原始字段'!C6686),'原始字段'!C6686,"n.a.")</x:f>
        <x:v>4678674000</x:v>
      </x:c>
      <x:c r="F6671" s="8" t="n">
        <x:f>IF(ISNUMBER('原始字段'!C6782),'原始字段'!C6782,"n.a.")</x:f>
        <x:v>4696174000</x:v>
      </x:c>
      <x:c r="G6671" s="8" t="n">
        <x:f>IF(COUNT(E6671:F6671)=2,F6671-E6671,"n.a.")</x:f>
        <x:v>17500000</x:v>
      </x:c>
      <x:c r="H6671" s="9" t="n">
        <x:f>IF(ISNUMBER('原始字段'!D6782),'原始字段'!D6782,"n.a.")</x:f>
        <x:v>1.4494</x:v>
      </x:c>
      <x:c r="I6671" s="9" t="n">
        <x:f>IF(COUNT(G6671:H6671)=2,G6671*H6671/100000000,"n.a.")</x:f>
        <x:v>0.253645</x:v>
      </x:c>
      <x:c r="J6671" s="1" t="str">
        <x:v>日频齐全；折算事件未独立核实</x:v>
      </x:c>
    </x:row>
    <x:row r="6672" ht="25" customHeight="1">
      <x:c r="A6672" s="1" t="str">
        <x:v>中证2000</x:v>
      </x:c>
      <x:c r="B6672" s="1" t="str">
        <x:v>562660.SH</x:v>
      </x:c>
      <x:c r="C6672" s="1" t="str">
        <x:v>华夏中证2000ETF</x:v>
      </x:c>
      <x:c r="D6672" s="7" t="d">
        <x:v>2026-09-07T00:00:00.000Z</x:v>
      </x:c>
      <x:c r="E6672" s="8" t="n">
        <x:f>IF(ISNUMBER('原始字段'!C6684),'原始字段'!C6684,"n.a.")</x:f>
        <x:v>366874000</x:v>
      </x:c>
      <x:c r="F6672" s="8" t="n">
        <x:f>IF(ISNUMBER('原始字段'!C6780),'原始字段'!C6780,"n.a.")</x:f>
        <x:v>364874000</x:v>
      </x:c>
      <x:c r="G6672" s="8" t="n">
        <x:f>IF(COUNT(E6672:F6672)=2,F6672-E6672,"n.a.")</x:f>
        <x:v>-2000000</x:v>
      </x:c>
      <x:c r="H6672" s="9" t="n">
        <x:f>IF(ISNUMBER('原始字段'!D6780),'原始字段'!D6780,"n.a.")</x:f>
        <x:v>1.9067</x:v>
      </x:c>
      <x:c r="I6672" s="9" t="n">
        <x:f>IF(COUNT(G6672:H6672)=2,G6672*H6672/100000000,"n.a.")</x:f>
        <x:v>-0.038134</x:v>
      </x:c>
      <x:c r="J6672" s="1" t="str">
        <x:v>日频齐全；折算事件未独立核实</x:v>
      </x:c>
    </x:row>
    <x:row r="6673" ht="25" customHeight="1">
      <x:c r="A6673" s="1" t="str">
        <x:v>中证2000</x:v>
      </x:c>
      <x:c r="B6673" s="1" t="str">
        <x:v>563200.SH</x:v>
      </x:c>
      <x:c r="C6673" s="1" t="str">
        <x:v>富国中证2000ETF</x:v>
      </x:c>
      <x:c r="D6673" s="7" t="d">
        <x:v>2026-09-07T00:00:00.000Z</x:v>
      </x:c>
      <x:c r="E6673" s="8" t="n">
        <x:f>IF(ISNUMBER('原始字段'!C6685),'原始字段'!C6685,"n.a.")</x:f>
        <x:v>51458800</x:v>
      </x:c>
      <x:c r="F6673" s="8" t="n">
        <x:f>IF(ISNUMBER('原始字段'!C6781),'原始字段'!C6781,"n.a.")</x:f>
        <x:v>51458800</x:v>
      </x:c>
      <x:c r="G6673" s="8" t="n">
        <x:f>IF(COUNT(E6673:F6673)=2,F6673-E6673,"n.a.")</x:f>
        <x:v>0</x:v>
      </x:c>
      <x:c r="H6673" s="9" t="n">
        <x:f>IF(ISNUMBER('原始字段'!D6781),'原始字段'!D6781,"n.a.")</x:f>
        <x:v>1.5475</x:v>
      </x:c>
      <x:c r="I6673" s="9" t="n">
        <x:f>IF(COUNT(G6673:H6673)=2,G6673*H6673/100000000,"n.a.")</x:f>
        <x:v>0</x:v>
      </x:c>
      <x:c r="J6673" s="1" t="str">
        <x:v>日频齐全；折算事件未独立核实</x:v>
      </x:c>
    </x:row>
    <x:row r="6674" ht="25" customHeight="1">
      <x:c r="A6674" s="1" t="str">
        <x:v>中证2000</x:v>
      </x:c>
      <x:c r="B6674" s="1" t="str">
        <x:v>560220.SH</x:v>
      </x:c>
      <x:c r="C6674" s="1" t="str">
        <x:v>广发中证2000ETF</x:v>
      </x:c>
      <x:c r="D6674" s="7" t="d">
        <x:v>2026-09-07T00:00:00.000Z</x:v>
      </x:c>
      <x:c r="E6674" s="8" t="n">
        <x:f>IF(ISNUMBER('原始字段'!C6680),'原始字段'!C6680,"n.a.")</x:f>
        <x:v>60717000</x:v>
      </x:c>
      <x:c r="F6674" s="8" t="n">
        <x:f>IF(ISNUMBER('原始字段'!C6776),'原始字段'!C6776,"n.a.")</x:f>
        <x:v>60717000</x:v>
      </x:c>
      <x:c r="G6674" s="8" t="n">
        <x:f>IF(COUNT(E6674:F6674)=2,F6674-E6674,"n.a.")</x:f>
        <x:v>0</x:v>
      </x:c>
      <x:c r="H6674" s="9" t="n">
        <x:f>IF(ISNUMBER('原始字段'!D6776),'原始字段'!D6776,"n.a.")</x:f>
        <x:v>1.4464</x:v>
      </x:c>
      <x:c r="I6674" s="9" t="n">
        <x:f>IF(COUNT(G6674:H6674)=2,G6674*H6674/100000000,"n.a.")</x:f>
        <x:v>0</x:v>
      </x:c>
      <x:c r="J6674" s="1" t="str">
        <x:v>日频齐全；折算事件未独立核实</x:v>
      </x:c>
    </x:row>
    <x:row r="6675" ht="25" customHeight="1">
      <x:c r="A6675" s="1" t="str">
        <x:v>创业板指</x:v>
      </x:c>
      <x:c r="B6675" s="1" t="str">
        <x:v>159810.SZ</x:v>
      </x:c>
      <x:c r="C6675" s="1" t="str">
        <x:v>浦银创业板ETF</x:v>
      </x:c>
      <x:c r="D6675" s="7" t="d">
        <x:v>2026-09-07T00:00:00.000Z</x:v>
      </x:c>
      <x:c r="E6675" s="8" t="n">
        <x:f>IF(ISNUMBER('原始字段'!C6626),'原始字段'!C6626,"n.a.")</x:f>
        <x:v>58475458</x:v>
      </x:c>
      <x:c r="F6675" s="8" t="n">
        <x:f>IF(ISNUMBER('原始字段'!C6722),'原始字段'!C6722,"n.a.")</x:f>
        <x:v>57475458</x:v>
      </x:c>
      <x:c r="G6675" s="8" t="n">
        <x:f>IF(COUNT(E6675:F6675)=2,F6675-E6675,"n.a.")</x:f>
        <x:v>-1000000</x:v>
      </x:c>
      <x:c r="H6675" s="9" t="n">
        <x:f>IF(ISNUMBER('原始字段'!D6722),'原始字段'!D6722,"n.a.")</x:f>
        <x:v>1.3692</x:v>
      </x:c>
      <x:c r="I6675" s="9" t="n">
        <x:f>IF(COUNT(G6675:H6675)=2,G6675*H6675/100000000,"n.a.")</x:f>
        <x:v>-0.013692</x:v>
      </x:c>
      <x:c r="J6675" s="1" t="str">
        <x:v>日频齐全；折算事件未独立核实</x:v>
      </x:c>
    </x:row>
    <x:row r="6676" ht="25" customHeight="1">
      <x:c r="A6676" s="1" t="str">
        <x:v>创业板指</x:v>
      </x:c>
      <x:c r="B6676" s="1" t="str">
        <x:v>159808.SZ</x:v>
      </x:c>
      <x:c r="C6676" s="1" t="str">
        <x:v>融通创业板ETF</x:v>
      </x:c>
      <x:c r="D6676" s="7" t="d">
        <x:v>2026-09-07T00:00:00.000Z</x:v>
      </x:c>
      <x:c r="E6676" s="8" t="n">
        <x:f>IF(ISNUMBER('原始字段'!C6625),'原始字段'!C6625,"n.a.")</x:f>
        <x:v>51484790</x:v>
      </x:c>
      <x:c r="F6676" s="8" t="n">
        <x:f>IF(ISNUMBER('原始字段'!C6721),'原始字段'!C6721,"n.a.")</x:f>
        <x:v>51484790</x:v>
      </x:c>
      <x:c r="G6676" s="8" t="n">
        <x:f>IF(COUNT(E6676:F6676)=2,F6676-E6676,"n.a.")</x:f>
        <x:v>0</x:v>
      </x:c>
      <x:c r="H6676" s="9" t="n">
        <x:f>IF(ISNUMBER('原始字段'!D6721),'原始字段'!D6721,"n.a.")</x:f>
        <x:v>1.3199</x:v>
      </x:c>
      <x:c r="I6676" s="9" t="n">
        <x:f>IF(COUNT(G6676:H6676)=2,G6676*H6676/100000000,"n.a.")</x:f>
        <x:v>0</x:v>
      </x:c>
      <x:c r="J6676" s="1" t="str">
        <x:v>日频齐全；折算事件未独立核实</x:v>
      </x:c>
    </x:row>
    <x:row r="6677" ht="25" customHeight="1">
      <x:c r="A6677" s="1" t="str">
        <x:v>创业板指</x:v>
      </x:c>
      <x:c r="B6677" s="1" t="str">
        <x:v>159964.SZ</x:v>
      </x:c>
      <x:c r="C6677" s="1" t="str">
        <x:v>平安创业板ETF</x:v>
      </x:c>
      <x:c r="D6677" s="7" t="d">
        <x:v>2026-09-07T00:00:00.000Z</x:v>
      </x:c>
      <x:c r="E6677" s="8" t="n">
        <x:f>IF(ISNUMBER('原始字段'!C6641),'原始字段'!C6641,"n.a.")</x:f>
        <x:v>173481881</x:v>
      </x:c>
      <x:c r="F6677" s="8" t="n">
        <x:f>IF(ISNUMBER('原始字段'!C6737),'原始字段'!C6737,"n.a.")</x:f>
        <x:v>173481881</x:v>
      </x:c>
      <x:c r="G6677" s="8" t="n">
        <x:f>IF(COUNT(E6677:F6677)=2,F6677-E6677,"n.a.")</x:f>
        <x:v>0</x:v>
      </x:c>
      <x:c r="H6677" s="9" t="n">
        <x:f>IF(ISNUMBER('原始字段'!D6737),'原始字段'!D6737,"n.a.")</x:f>
        <x:v>2.235</x:v>
      </x:c>
      <x:c r="I6677" s="9" t="n">
        <x:f>IF(COUNT(G6677:H6677)=2,G6677*H6677/100000000,"n.a.")</x:f>
        <x:v>0</x:v>
      </x:c>
      <x:c r="J6677" s="1" t="str">
        <x:v>日频齐全；折算事件未独立核实</x:v>
      </x:c>
    </x:row>
    <x:row r="6678" ht="25" customHeight="1">
      <x:c r="A6678" s="1" t="str">
        <x:v>创业板指</x:v>
      </x:c>
      <x:c r="B6678" s="1" t="str">
        <x:v>159915.SZ</x:v>
      </x:c>
      <x:c r="C6678" s="1" t="str">
        <x:v>易方达创业板ETF</x:v>
      </x:c>
      <x:c r="D6678" s="7" t="d">
        <x:v>2026-09-07T00:00:00.000Z</x:v>
      </x:c>
      <x:c r="E6678" s="8" t="n">
        <x:f>IF(ISNUMBER('原始字段'!C6631),'原始字段'!C6631,"n.a.")</x:f>
        <x:v>20089454936</x:v>
      </x:c>
      <x:c r="F6678" s="8" t="n">
        <x:f>IF(ISNUMBER('原始字段'!C6727),'原始字段'!C6727,"n.a.")</x:f>
        <x:v>19291454936</x:v>
      </x:c>
      <x:c r="G6678" s="8" t="n">
        <x:f>IF(COUNT(E6678:F6678)=2,F6678-E6678,"n.a.")</x:f>
        <x:v>-798000000</x:v>
      </x:c>
      <x:c r="H6678" s="9" t="n">
        <x:f>IF(ISNUMBER('原始字段'!D6727),'原始字段'!D6727,"n.a.")</x:f>
        <x:v>3.4174</x:v>
      </x:c>
      <x:c r="I6678" s="9" t="n">
        <x:f>IF(COUNT(G6678:H6678)=2,G6678*H6678/100000000,"n.a.")</x:f>
        <x:v>-27.270852</x:v>
      </x:c>
      <x:c r="J6678" s="1" t="str">
        <x:v>日频齐全；折算事件未独立核实</x:v>
      </x:c>
    </x:row>
    <x:row r="6679" ht="25" customHeight="1">
      <x:c r="A6679" s="1" t="str">
        <x:v>创业板指</x:v>
      </x:c>
      <x:c r="B6679" s="1" t="str">
        <x:v>159971.SZ</x:v>
      </x:c>
      <x:c r="C6679" s="1" t="str">
        <x:v>富国创业板ETF</x:v>
      </x:c>
      <x:c r="D6679" s="7" t="d">
        <x:v>2026-09-07T00:00:00.000Z</x:v>
      </x:c>
      <x:c r="E6679" s="8" t="n">
        <x:f>IF(ISNUMBER('原始字段'!C6643),'原始字段'!C6643,"n.a.")</x:f>
        <x:v>1896020288</x:v>
      </x:c>
      <x:c r="F6679" s="8" t="n">
        <x:f>IF(ISNUMBER('原始字段'!C6739),'原始字段'!C6739,"n.a.")</x:f>
        <x:v>1832020288</x:v>
      </x:c>
      <x:c r="G6679" s="8" t="n">
        <x:f>IF(COUNT(E6679:F6679)=2,F6679-E6679,"n.a.")</x:f>
        <x:v>-64000000</x:v>
      </x:c>
      <x:c r="H6679" s="9" t="n">
        <x:f>IF(ISNUMBER('原始字段'!D6739),'原始字段'!D6739,"n.a.")</x:f>
        <x:v>1.1883</x:v>
      </x:c>
      <x:c r="I6679" s="9" t="n">
        <x:f>IF(COUNT(G6679:H6679)=2,G6679*H6679/100000000,"n.a.")</x:f>
        <x:v>-0.760512</x:v>
      </x:c>
      <x:c r="J6679" s="1" t="str">
        <x:v>日频齐全；折算事件未独立核实</x:v>
      </x:c>
    </x:row>
    <x:row r="6680" ht="25" customHeight="1">
      <x:c r="A6680" s="1" t="str">
        <x:v>创业板指</x:v>
      </x:c>
      <x:c r="B6680" s="1" t="str">
        <x:v>159957.SZ</x:v>
      </x:c>
      <x:c r="C6680" s="1" t="str">
        <x:v>华夏创业板ETF</x:v>
      </x:c>
      <x:c r="D6680" s="7" t="d">
        <x:v>2026-09-07T00:00:00.000Z</x:v>
      </x:c>
      <x:c r="E6680" s="8" t="n">
        <x:f>IF(ISNUMBER('原始字段'!C6639),'原始字段'!C6639,"n.a.")</x:f>
        <x:v>1217784560</x:v>
      </x:c>
      <x:c r="F6680" s="8" t="n">
        <x:f>IF(ISNUMBER('原始字段'!C6735),'原始字段'!C6735,"n.a.")</x:f>
        <x:v>1182784560</x:v>
      </x:c>
      <x:c r="G6680" s="8" t="n">
        <x:f>IF(COUNT(E6680:F6680)=2,F6680-E6680,"n.a.")</x:f>
        <x:v>-35000000</x:v>
      </x:c>
      <x:c r="H6680" s="9" t="n">
        <x:f>IF(ISNUMBER('原始字段'!D6735),'原始字段'!D6735,"n.a.")</x:f>
        <x:v>2.2385</x:v>
      </x:c>
      <x:c r="I6680" s="9" t="n">
        <x:f>IF(COUNT(G6680:H6680)=2,G6680*H6680/100000000,"n.a.")</x:f>
        <x:v>-0.783475</x:v>
      </x:c>
      <x:c r="J6680" s="1" t="str">
        <x:v>日频齐全；折算事件未独立核实</x:v>
      </x:c>
    </x:row>
    <x:row r="6681" ht="25" customHeight="1">
      <x:c r="A6681" s="1" t="str">
        <x:v>创业板指</x:v>
      </x:c>
      <x:c r="B6681" s="1" t="str">
        <x:v>159958.SZ</x:v>
      </x:c>
      <x:c r="C6681" s="1" t="str">
        <x:v>工银创业板ETF</x:v>
      </x:c>
      <x:c r="D6681" s="7" t="d">
        <x:v>2026-09-07T00:00:00.000Z</x:v>
      </x:c>
      <x:c r="E6681" s="8" t="n">
        <x:f>IF(ISNUMBER('原始字段'!C6640),'原始字段'!C6640,"n.a.")</x:f>
        <x:v>242711448</x:v>
      </x:c>
      <x:c r="F6681" s="8" t="n">
        <x:f>IF(ISNUMBER('原始字段'!C6736),'原始字段'!C6736,"n.a.")</x:f>
        <x:v>241311448</x:v>
      </x:c>
      <x:c r="G6681" s="8" t="n">
        <x:f>IF(COUNT(E6681:F6681)=2,F6681-E6681,"n.a.")</x:f>
        <x:v>-1400000</x:v>
      </x:c>
      <x:c r="H6681" s="9" t="n">
        <x:f>IF(ISNUMBER('原始字段'!D6736),'原始字段'!D6736,"n.a.")</x:f>
        <x:v>2.0651</x:v>
      </x:c>
      <x:c r="I6681" s="9" t="n">
        <x:f>IF(COUNT(G6681:H6681)=2,G6681*H6681/100000000,"n.a.")</x:f>
        <x:v>-0.0289114</x:v>
      </x:c>
      <x:c r="J6681" s="1" t="str">
        <x:v>日频齐全；折算事件未独立核实</x:v>
      </x:c>
    </x:row>
    <x:row r="6682" ht="25" customHeight="1">
      <x:c r="A6682" s="1" t="str">
        <x:v>创业板指</x:v>
      </x:c>
      <x:c r="B6682" s="1" t="str">
        <x:v>159977.SZ</x:v>
      </x:c>
      <x:c r="C6682" s="1" t="str">
        <x:v>天弘创业板ETF</x:v>
      </x:c>
      <x:c r="D6682" s="7" t="d">
        <x:v>2026-09-07T00:00:00.000Z</x:v>
      </x:c>
      <x:c r="E6682" s="8" t="n">
        <x:f>IF(ISNUMBER('原始字段'!C6644),'原始字段'!C6644,"n.a.")</x:f>
        <x:v>3739872820</x:v>
      </x:c>
      <x:c r="F6682" s="8" t="n">
        <x:f>IF(ISNUMBER('原始字段'!C6740),'原始字段'!C6740,"n.a.")</x:f>
        <x:v>3699872820</x:v>
      </x:c>
      <x:c r="G6682" s="8" t="n">
        <x:f>IF(COUNT(E6682:F6682)=2,F6682-E6682,"n.a.")</x:f>
        <x:v>-40000000</x:v>
      </x:c>
      <x:c r="H6682" s="9" t="n">
        <x:f>IF(ISNUMBER('原始字段'!D6740),'原始字段'!D6740,"n.a.")</x:f>
        <x:v>1.7727</x:v>
      </x:c>
      <x:c r="I6682" s="9" t="n">
        <x:f>IF(COUNT(G6682:H6682)=2,G6682*H6682/100000000,"n.a.")</x:f>
        <x:v>-0.70908</x:v>
      </x:c>
      <x:c r="J6682" s="1" t="str">
        <x:v>日频齐全；折算事件未独立核实</x:v>
      </x:c>
    </x:row>
    <x:row r="6683" ht="25" customHeight="1">
      <x:c r="A6683" s="1" t="str">
        <x:v>创业板指</x:v>
      </x:c>
      <x:c r="B6683" s="1" t="str">
        <x:v>159821.SZ</x:v>
      </x:c>
      <x:c r="C6683" s="1" t="str">
        <x:v>中银证券创业板ETF</x:v>
      </x:c>
      <x:c r="D6683" s="7" t="d">
        <x:v>2026-09-07T00:00:00.000Z</x:v>
      </x:c>
      <x:c r="E6683" s="8" t="n">
        <x:f>IF(ISNUMBER('原始字段'!C6628),'原始字段'!C6628,"n.a.")</x:f>
        <x:v>65920000</x:v>
      </x:c>
      <x:c r="F6683" s="8" t="n">
        <x:f>IF(ISNUMBER('原始字段'!C6724),'原始字段'!C6724,"n.a.")</x:f>
        <x:v>64620000</x:v>
      </x:c>
      <x:c r="G6683" s="8" t="n">
        <x:f>IF(COUNT(E6683:F6683)=2,F6683-E6683,"n.a.")</x:f>
        <x:v>-1300000</x:v>
      </x:c>
      <x:c r="H6683" s="9" t="n">
        <x:f>IF(ISNUMBER('原始字段'!D6724),'原始字段'!D6724,"n.a.")</x:f>
        <x:v>1.2812</x:v>
      </x:c>
      <x:c r="I6683" s="9" t="n">
        <x:f>IF(COUNT(G6683:H6683)=2,G6683*H6683/100000000,"n.a.")</x:f>
        <x:v>-0.016655599999999996</x:v>
      </x:c>
      <x:c r="J6683" s="1" t="str">
        <x:v>日频齐全；折算事件未独立核实</x:v>
      </x:c>
    </x:row>
    <x:row r="6684" ht="25" customHeight="1">
      <x:c r="A6684" s="1" t="str">
        <x:v>创业板指</x:v>
      </x:c>
      <x:c r="B6684" s="1" t="str">
        <x:v>159956.SZ</x:v>
      </x:c>
      <x:c r="C6684" s="1" t="str">
        <x:v>建信创业板ETF</x:v>
      </x:c>
      <x:c r="D6684" s="7" t="d">
        <x:v>2026-09-07T00:00:00.000Z</x:v>
      </x:c>
      <x:c r="E6684" s="8" t="n">
        <x:f>IF(ISNUMBER('原始字段'!C6638),'原始字段'!C6638,"n.a.")</x:f>
        <x:v>49978674</x:v>
      </x:c>
      <x:c r="F6684" s="8" t="n">
        <x:f>IF(ISNUMBER('原始字段'!C6734),'原始字段'!C6734,"n.a.")</x:f>
        <x:v>48978674</x:v>
      </x:c>
      <x:c r="G6684" s="8" t="n">
        <x:f>IF(COUNT(E6684:F6684)=2,F6684-E6684,"n.a.")</x:f>
        <x:v>-1000000</x:v>
      </x:c>
      <x:c r="H6684" s="9" t="n">
        <x:f>IF(ISNUMBER('原始字段'!D6734),'原始字段'!D6734,"n.a.")</x:f>
        <x:v>2.1635</x:v>
      </x:c>
      <x:c r="I6684" s="9" t="n">
        <x:f>IF(COUNT(G6684:H6684)=2,G6684*H6684/100000000,"n.a.")</x:f>
        <x:v>-0.021635</x:v>
      </x:c>
      <x:c r="J6684" s="1" t="str">
        <x:v>日频齐全；折算事件未独立核实</x:v>
      </x:c>
    </x:row>
    <x:row r="6685" ht="25" customHeight="1">
      <x:c r="A6685" s="1" t="str">
        <x:v>创业板指</x:v>
      </x:c>
      <x:c r="B6685" s="1" t="str">
        <x:v>159908.SZ</x:v>
      </x:c>
      <x:c r="C6685" s="1" t="str">
        <x:v>博时创业板ETF</x:v>
      </x:c>
      <x:c r="D6685" s="7" t="d">
        <x:v>2026-09-07T00:00:00.000Z</x:v>
      </x:c>
      <x:c r="E6685" s="8" t="n">
        <x:f>IF(ISNUMBER('原始字段'!C6630),'原始字段'!C6630,"n.a.")</x:f>
        <x:v>326229029</x:v>
      </x:c>
      <x:c r="F6685" s="8" t="n">
        <x:f>IF(ISNUMBER('原始字段'!C6726),'原始字段'!C6726,"n.a.")</x:f>
        <x:v>326229029</x:v>
      </x:c>
      <x:c r="G6685" s="8" t="n">
        <x:f>IF(COUNT(E6685:F6685)=2,F6685-E6685,"n.a.")</x:f>
        <x:v>0</x:v>
      </x:c>
      <x:c r="H6685" s="9" t="n">
        <x:f>IF(ISNUMBER('原始字段'!D6726),'原始字段'!D6726,"n.a.")</x:f>
        <x:v>3.1885</x:v>
      </x:c>
      <x:c r="I6685" s="9" t="n">
        <x:f>IF(COUNT(G6685:H6685)=2,G6685*H6685/100000000,"n.a.")</x:f>
        <x:v>0</x:v>
      </x:c>
      <x:c r="J6685" s="1" t="str">
        <x:v>日频齐全；折算事件未独立核实</x:v>
      </x:c>
    </x:row>
    <x:row r="6686" ht="25" customHeight="1">
      <x:c r="A6686" s="1" t="str">
        <x:v>创业板指</x:v>
      </x:c>
      <x:c r="B6686" s="1" t="str">
        <x:v>159952.SZ</x:v>
      </x:c>
      <x:c r="C6686" s="1" t="str">
        <x:v>广发创业板ETF</x:v>
      </x:c>
      <x:c r="D6686" s="7" t="d">
        <x:v>2026-09-07T00:00:00.000Z</x:v>
      </x:c>
      <x:c r="E6686" s="8" t="n">
        <x:f>IF(ISNUMBER('原始字段'!C6637),'原始字段'!C6637,"n.a.")</x:f>
        <x:v>5621384929</x:v>
      </x:c>
      <x:c r="F6686" s="8" t="n">
        <x:f>IF(ISNUMBER('原始字段'!C6733),'原始字段'!C6733,"n.a.")</x:f>
        <x:v>5558484929</x:v>
      </x:c>
      <x:c r="G6686" s="8" t="n">
        <x:f>IF(COUNT(E6686:F6686)=2,F6686-E6686,"n.a.")</x:f>
        <x:v>-62900000</x:v>
      </x:c>
      <x:c r="H6686" s="9" t="n">
        <x:f>IF(ISNUMBER('原始字段'!D6733),'原始字段'!D6733,"n.a.")</x:f>
        <x:v>2.0746</x:v>
      </x:c>
      <x:c r="I6686" s="9" t="n">
        <x:f>IF(COUNT(G6686:H6686)=2,G6686*H6686/100000000,"n.a.")</x:f>
        <x:v>-1.3049234</x:v>
      </x:c>
      <x:c r="J6686" s="1" t="str">
        <x:v>日频齐全；折算事件未独立核实</x:v>
      </x:c>
    </x:row>
    <x:row r="6687" ht="25" customHeight="1">
      <x:c r="A6687" s="1" t="str">
        <x:v>创业板指</x:v>
      </x:c>
      <x:c r="B6687" s="1" t="str">
        <x:v>159247.SZ</x:v>
      </x:c>
      <x:c r="C6687" s="1" t="str">
        <x:v>汇添富创业板ETF</x:v>
      </x:c>
      <x:c r="D6687" s="7" t="d">
        <x:v>2026-09-07T00:00:00.000Z</x:v>
      </x:c>
      <x:c r="E6687" s="8" t="n">
        <x:f>IF(ISNUMBER('原始字段'!C6611),'原始字段'!C6611,"n.a.")</x:f>
        <x:v>613984966</x:v>
      </x:c>
      <x:c r="F6687" s="8" t="n">
        <x:f>IF(ISNUMBER('原始字段'!C6707),'原始字段'!C6707,"n.a.")</x:f>
        <x:v>573984966</x:v>
      </x:c>
      <x:c r="G6687" s="8" t="n">
        <x:f>IF(COUNT(E6687:F6687)=2,F6687-E6687,"n.a.")</x:f>
        <x:v>-40000000</x:v>
      </x:c>
      <x:c r="H6687" s="9" t="n">
        <x:f>IF(ISNUMBER('原始字段'!D6707),'原始字段'!D6707,"n.a.")</x:f>
        <x:v>1.0208</x:v>
      </x:c>
      <x:c r="I6687" s="9" t="n">
        <x:f>IF(COUNT(G6687:H6687)=2,G6687*H6687/100000000,"n.a.")</x:f>
        <x:v>-0.40832</x:v>
      </x:c>
      <x:c r="J6687" s="1" t="str">
        <x:v>日频齐全；折算事件未独立核实</x:v>
      </x:c>
    </x:row>
    <x:row r="6688" ht="25" customHeight="1">
      <x:c r="A6688" s="1" t="str">
        <x:v>创业板指</x:v>
      </x:c>
      <x:c r="B6688" s="1" t="str">
        <x:v>159948.SZ</x:v>
      </x:c>
      <x:c r="C6688" s="1" t="str">
        <x:v>南方创业板ETF</x:v>
      </x:c>
      <x:c r="D6688" s="7" t="d">
        <x:v>2026-09-07T00:00:00.000Z</x:v>
      </x:c>
      <x:c r="E6688" s="8" t="n">
        <x:f>IF(ISNUMBER('原始字段'!C6636),'原始字段'!C6636,"n.a.")</x:f>
        <x:v>1189697720</x:v>
      </x:c>
      <x:c r="F6688" s="8" t="n">
        <x:f>IF(ISNUMBER('原始字段'!C6732),'原始字段'!C6732,"n.a.")</x:f>
        <x:v>1177697720</x:v>
      </x:c>
      <x:c r="G6688" s="8" t="n">
        <x:f>IF(COUNT(E6688:F6688)=2,F6688-E6688,"n.a.")</x:f>
        <x:v>-12000000</x:v>
      </x:c>
      <x:c r="H6688" s="9" t="n">
        <x:f>IF(ISNUMBER('原始字段'!D6732),'原始字段'!D6732,"n.a.")</x:f>
        <x:v>3.7739</x:v>
      </x:c>
      <x:c r="I6688" s="9" t="n">
        <x:f>IF(COUNT(G6688:H6688)=2,G6688*H6688/100000000,"n.a.")</x:f>
        <x:v>-0.452868</x:v>
      </x:c>
      <x:c r="J6688" s="1" t="str">
        <x:v>日频齐全；折算事件未独立核实</x:v>
      </x:c>
    </x:row>
    <x:row r="6689" ht="25" customHeight="1">
      <x:c r="A6689" s="1" t="str">
        <x:v>创业板指</x:v>
      </x:c>
      <x:c r="B6689" s="1" t="str">
        <x:v>159205.SZ</x:v>
      </x:c>
      <x:c r="C6689" s="1" t="str">
        <x:v>东财创业板ETF</x:v>
      </x:c>
      <x:c r="D6689" s="7" t="d">
        <x:v>2026-09-07T00:00:00.000Z</x:v>
      </x:c>
      <x:c r="E6689" s="8" t="n">
        <x:f>IF(ISNUMBER('原始字段'!C6610),'原始字段'!C6610,"n.a.")</x:f>
        <x:v>713056064</x:v>
      </x:c>
      <x:c r="F6689" s="8" t="n">
        <x:f>IF(ISNUMBER('原始字段'!C6706),'原始字段'!C6706,"n.a.")</x:f>
        <x:v>677056064</x:v>
      </x:c>
      <x:c r="G6689" s="8" t="n">
        <x:f>IF(COUNT(E6689:F6689)=2,F6689-E6689,"n.a.")</x:f>
        <x:v>-36000000</x:v>
      </x:c>
      <x:c r="H6689" s="9" t="n">
        <x:f>IF(ISNUMBER('原始字段'!D6706),'原始字段'!D6706,"n.a.")</x:f>
        <x:v>1.6709</x:v>
      </x:c>
      <x:c r="I6689" s="9" t="n">
        <x:f>IF(COUNT(G6689:H6689)=2,G6689*H6689/100000000,"n.a.")</x:f>
        <x:v>-0.601524</x:v>
      </x:c>
      <x:c r="J6689" s="1" t="str">
        <x:v>日频齐全；折算事件未独立核实</x:v>
      </x:c>
    </x:row>
    <x:row r="6690" ht="25" customHeight="1">
      <x:c r="A6690" s="1" t="str">
        <x:v>科创50</x:v>
      </x:c>
      <x:c r="B6690" s="1" t="str">
        <x:v>588940.SH</x:v>
      </x:c>
      <x:c r="C6690" s="1" t="str">
        <x:v>富国上证科创板50成份ETF</x:v>
      </x:c>
      <x:c r="D6690" s="7" t="d">
        <x:v>2026-09-07T00:00:00.000Z</x:v>
      </x:c>
      <x:c r="E6690" s="8" t="n">
        <x:f>IF(ISNUMBER('原始字段'!C6701),'原始字段'!C6701,"n.a.")</x:f>
        <x:v>3014840000</x:v>
      </x:c>
      <x:c r="F6690" s="8" t="n">
        <x:f>IF(ISNUMBER('原始字段'!C6797),'原始字段'!C6797,"n.a.")</x:f>
        <x:v>3098840000</x:v>
      </x:c>
      <x:c r="G6690" s="8" t="n">
        <x:f>IF(COUNT(E6690:F6690)=2,F6690-E6690,"n.a.")</x:f>
        <x:v>84000000</x:v>
      </x:c>
      <x:c r="H6690" s="9" t="n">
        <x:f>IF(ISNUMBER('原始字段'!D6797),'原始字段'!D6797,"n.a.")</x:f>
        <x:v>0.837</x:v>
      </x:c>
      <x:c r="I6690" s="9" t="n">
        <x:f>IF(COUNT(G6690:H6690)=2,G6690*H6690/100000000,"n.a.")</x:f>
        <x:v>0.70308</x:v>
      </x:c>
      <x:c r="J6690" s="1" t="str">
        <x:v>日频齐全；折算事件未独立核实</x:v>
      </x:c>
    </x:row>
    <x:row r="6691" ht="25" customHeight="1">
      <x:c r="A6691" s="1" t="str">
        <x:v>科创50</x:v>
      </x:c>
      <x:c r="B6691" s="1" t="str">
        <x:v>589150.SH</x:v>
      </x:c>
      <x:c r="C6691" s="1" t="str">
        <x:v>平安上证科创板50成份ETF</x:v>
      </x:c>
      <x:c r="D6691" s="7" t="d">
        <x:v>2026-09-07T00:00:00.000Z</x:v>
      </x:c>
      <x:c r="E6691" s="8" t="n">
        <x:f>IF(ISNUMBER('原始字段'!C6703),'原始字段'!C6703,"n.a.")</x:f>
        <x:v>841437200</x:v>
      </x:c>
      <x:c r="F6691" s="8" t="n">
        <x:f>IF(ISNUMBER('原始字段'!C6799),'原始字段'!C6799,"n.a.")</x:f>
        <x:v>841437200</x:v>
      </x:c>
      <x:c r="G6691" s="8" t="n">
        <x:f>IF(COUNT(E6691:F6691)=2,F6691-E6691,"n.a.")</x:f>
        <x:v>0</x:v>
      </x:c>
      <x:c r="H6691" s="9" t="n">
        <x:f>IF(ISNUMBER('原始字段'!D6799),'原始字段'!D6799,"n.a.")</x:f>
        <x:v>1.171</x:v>
      </x:c>
      <x:c r="I6691" s="9" t="n">
        <x:f>IF(COUNT(G6691:H6691)=2,G6691*H6691/100000000,"n.a.")</x:f>
        <x:v>0</x:v>
      </x:c>
      <x:c r="J6691" s="1" t="str">
        <x:v>日频齐全；折算事件未独立核实</x:v>
      </x:c>
    </x:row>
    <x:row r="6692" ht="25" customHeight="1">
      <x:c r="A6692" s="1" t="str">
        <x:v>科创50</x:v>
      </x:c>
      <x:c r="B6692" s="1" t="str">
        <x:v>588150.SH</x:v>
      </x:c>
      <x:c r="C6692" s="1" t="str">
        <x:v>南方上证科创板50成份ETF</x:v>
      </x:c>
      <x:c r="D6692" s="7" t="d">
        <x:v>2026-09-07T00:00:00.000Z</x:v>
      </x:c>
      <x:c r="E6692" s="8" t="n">
        <x:f>IF(ISNUMBER('原始字段'!C6695),'原始字段'!C6695,"n.a.")</x:f>
        <x:v>401432600</x:v>
      </x:c>
      <x:c r="F6692" s="8" t="n">
        <x:f>IF(ISNUMBER('原始字段'!C6791),'原始字段'!C6791,"n.a.")</x:f>
        <x:v>401432600</x:v>
      </x:c>
      <x:c r="G6692" s="8" t="n">
        <x:f>IF(COUNT(E6692:F6692)=2,F6692-E6692,"n.a.")</x:f>
        <x:v>0</x:v>
      </x:c>
      <x:c r="H6692" s="9" t="n">
        <x:f>IF(ISNUMBER('原始字段'!D6791),'原始字段'!D6791,"n.a.")</x:f>
        <x:v>1.149</x:v>
      </x:c>
      <x:c r="I6692" s="9" t="n">
        <x:f>IF(COUNT(G6692:H6692)=2,G6692*H6692/100000000,"n.a.")</x:f>
        <x:v>0</x:v>
      </x:c>
      <x:c r="J6692" s="1" t="str">
        <x:v>日频齐全；折算事件未独立核实</x:v>
      </x:c>
    </x:row>
    <x:row r="6693" ht="25" customHeight="1">
      <x:c r="A6693" s="1" t="str">
        <x:v>科创50</x:v>
      </x:c>
      <x:c r="B6693" s="1" t="str">
        <x:v>588000.SH</x:v>
      </x:c>
      <x:c r="C6693" s="1" t="str">
        <x:v>华夏上证科创板50ETF</x:v>
      </x:c>
      <x:c r="D6693" s="7" t="d">
        <x:v>2026-09-07T00:00:00.000Z</x:v>
      </x:c>
      <x:c r="E6693" s="8" t="n">
        <x:f>IF(ISNUMBER('原始字段'!C6689),'原始字段'!C6689,"n.a.")</x:f>
        <x:v>54095668200</x:v>
      </x:c>
      <x:c r="F6693" s="8" t="n">
        <x:f>IF(ISNUMBER('原始字段'!C6785),'原始字段'!C6785,"n.a.")</x:f>
        <x:v>53534668200</x:v>
      </x:c>
      <x:c r="G6693" s="8" t="n">
        <x:f>IF(COUNT(E6693:F6693)=2,F6693-E6693,"n.a.")</x:f>
        <x:v>-561000000</x:v>
      </x:c>
      <x:c r="H6693" s="9" t="n">
        <x:f>IF(ISNUMBER('原始字段'!D6785),'原始字段'!D6785,"n.a.")</x:f>
        <x:v>1.7066</x:v>
      </x:c>
      <x:c r="I6693" s="9" t="n">
        <x:f>IF(COUNT(G6693:H6693)=2,G6693*H6693/100000000,"n.a.")</x:f>
        <x:v>-9.574026</x:v>
      </x:c>
      <x:c r="J6693" s="1" t="str">
        <x:v>日频齐全；折算事件未独立核实</x:v>
      </x:c>
    </x:row>
    <x:row r="6694" ht="25" customHeight="1">
      <x:c r="A6694" s="1" t="str">
        <x:v>科创50</x:v>
      </x:c>
      <x:c r="B6694" s="1" t="str">
        <x:v>589850.SH</x:v>
      </x:c>
      <x:c r="C6694" s="1" t="str">
        <x:v>东财上证科创板50成份ETF</x:v>
      </x:c>
      <x:c r="D6694" s="7" t="d">
        <x:v>2026-09-07T00:00:00.000Z</x:v>
      </x:c>
      <x:c r="E6694" s="8" t="n">
        <x:f>IF(ISNUMBER('原始字段'!C6705),'原始字段'!C6705,"n.a.")</x:f>
        <x:v>838057000</x:v>
      </x:c>
      <x:c r="F6694" s="8" t="n">
        <x:f>IF(ISNUMBER('原始字段'!C6801),'原始字段'!C6801,"n.a.")</x:f>
        <x:v>820057000</x:v>
      </x:c>
      <x:c r="G6694" s="8" t="n">
        <x:f>IF(COUNT(E6694:F6694)=2,F6694-E6694,"n.a.")</x:f>
        <x:v>-18000000</x:v>
      </x:c>
      <x:c r="H6694" s="9" t="n">
        <x:f>IF(ISNUMBER('原始字段'!D6801),'原始字段'!D6801,"n.a.")</x:f>
        <x:v>1.5536</x:v>
      </x:c>
      <x:c r="I6694" s="9" t="n">
        <x:f>IF(COUNT(G6694:H6694)=2,G6694*H6694/100000000,"n.a.")</x:f>
        <x:v>-0.279648</x:v>
      </x:c>
      <x:c r="J6694" s="1" t="str">
        <x:v>日频齐全；折算事件未独立核实</x:v>
      </x:c>
    </x:row>
    <x:row r="6695" ht="25" customHeight="1">
      <x:c r="A6695" s="1" t="str">
        <x:v>科创50</x:v>
      </x:c>
      <x:c r="B6695" s="1" t="str">
        <x:v>588840.SH</x:v>
      </x:c>
      <x:c r="C6695" s="1" t="str">
        <x:v>万家上证科创板50成份ETF</x:v>
      </x:c>
      <x:c r="D6695" s="7" t="d">
        <x:v>2026-09-07T00:00:00.000Z</x:v>
      </x:c>
      <x:c r="E6695" s="8" t="n">
        <x:f>IF(ISNUMBER('原始字段'!C6699),'原始字段'!C6699,"n.a.")</x:f>
        <x:v>64236000</x:v>
      </x:c>
      <x:c r="F6695" s="8" t="n">
        <x:f>IF(ISNUMBER('原始字段'!C6795),'原始字段'!C6795,"n.a.")</x:f>
        <x:v>61236000</x:v>
      </x:c>
      <x:c r="G6695" s="8" t="n">
        <x:f>IF(COUNT(E6695:F6695)=2,F6695-E6695,"n.a.")</x:f>
        <x:v>-3000000</x:v>
      </x:c>
      <x:c r="H6695" s="9" t="n">
        <x:f>IF(ISNUMBER('原始字段'!D6795),'原始字段'!D6795,"n.a.")</x:f>
        <x:v>1.4979</x:v>
      </x:c>
      <x:c r="I6695" s="9" t="n">
        <x:f>IF(COUNT(G6695:H6695)=2,G6695*H6695/100000000,"n.a.")</x:f>
        <x:v>-0.044937</x:v>
      </x:c>
      <x:c r="J6695" s="1" t="str">
        <x:v>日频齐全；折算事件未独立核实</x:v>
      </x:c>
    </x:row>
    <x:row r="6696" ht="25" customHeight="1">
      <x:c r="A6696" s="1" t="str">
        <x:v>科创50</x:v>
      </x:c>
      <x:c r="B6696" s="1" t="str">
        <x:v>588040.SH</x:v>
      </x:c>
      <x:c r="C6696" s="1" t="str">
        <x:v>鹏华上证科创板50成份ETF</x:v>
      </x:c>
      <x:c r="D6696" s="7" t="d">
        <x:v>2026-09-07T00:00:00.000Z</x:v>
      </x:c>
      <x:c r="E6696" s="8" t="n">
        <x:f>IF(ISNUMBER('原始字段'!C6690),'原始字段'!C6690,"n.a.")</x:f>
        <x:v>137889000</x:v>
      </x:c>
      <x:c r="F6696" s="8" t="n">
        <x:f>IF(ISNUMBER('原始字段'!C6786),'原始字段'!C6786,"n.a.")</x:f>
        <x:v>137889000</x:v>
      </x:c>
      <x:c r="G6696" s="8" t="n">
        <x:f>IF(COUNT(E6696:F6696)=2,F6696-E6696,"n.a.")</x:f>
        <x:v>0</x:v>
      </x:c>
      <x:c r="H6696" s="9" t="n">
        <x:f>IF(ISNUMBER('原始字段'!D6786),'原始字段'!D6786,"n.a.")</x:f>
        <x:v>1.6441</x:v>
      </x:c>
      <x:c r="I6696" s="9" t="n">
        <x:f>IF(COUNT(G6696:H6696)=2,G6696*H6696/100000000,"n.a.")</x:f>
        <x:v>0</x:v>
      </x:c>
      <x:c r="J6696" s="1" t="str">
        <x:v>日频齐全；折算事件未独立核实</x:v>
      </x:c>
    </x:row>
    <x:row r="6697" ht="25" customHeight="1">
      <x:c r="A6697" s="1" t="str">
        <x:v>科创50</x:v>
      </x:c>
      <x:c r="B6697" s="1" t="str">
        <x:v>588280.SH</x:v>
      </x:c>
      <x:c r="C6697" s="1" t="str">
        <x:v>华安上证科创板50ETF</x:v>
      </x:c>
      <x:c r="D6697" s="7" t="d">
        <x:v>2026-09-07T00:00:00.000Z</x:v>
      </x:c>
      <x:c r="E6697" s="8" t="n">
        <x:f>IF(ISNUMBER('原始字段'!C6697),'原始字段'!C6697,"n.a.")</x:f>
        <x:v>400121000</x:v>
      </x:c>
      <x:c r="F6697" s="8" t="n">
        <x:f>IF(ISNUMBER('原始字段'!C6793),'原始字段'!C6793,"n.a.")</x:f>
        <x:v>404121000</x:v>
      </x:c>
      <x:c r="G6697" s="8" t="n">
        <x:f>IF(COUNT(E6697:F6697)=2,F6697-E6697,"n.a.")</x:f>
        <x:v>4000000</x:v>
      </x:c>
      <x:c r="H6697" s="9" t="n">
        <x:f>IF(ISNUMBER('原始字段'!D6793),'原始字段'!D6793,"n.a.")</x:f>
        <x:v>1.1629</x:v>
      </x:c>
      <x:c r="I6697" s="9" t="n">
        <x:f>IF(COUNT(G6697:H6697)=2,G6697*H6697/100000000,"n.a.")</x:f>
        <x:v>0.046516</x:v>
      </x:c>
      <x:c r="J6697" s="1" t="str">
        <x:v>日频齐全；折算事件未独立核实</x:v>
      </x:c>
    </x:row>
    <x:row r="6698" ht="25" customHeight="1">
      <x:c r="A6698" s="1" t="str">
        <x:v>科创50</x:v>
      </x:c>
      <x:c r="B6698" s="1" t="str">
        <x:v>589360.SH</x:v>
      </x:c>
      <x:c r="C6698" s="1" t="str">
        <x:v>国泰上证科创板50成份ETF</x:v>
      </x:c>
      <x:c r="D6698" s="7" t="d">
        <x:v>2026-09-07T00:00:00.000Z</x:v>
      </x:c>
      <x:c r="E6698" s="8" t="n">
        <x:f>IF(ISNUMBER('原始字段'!C6704),'原始字段'!C6704,"n.a.")</x:f>
        <x:v>2699174000</x:v>
      </x:c>
      <x:c r="F6698" s="8" t="n">
        <x:f>IF(ISNUMBER('原始字段'!C6800),'原始字段'!C6800,"n.a.")</x:f>
        <x:v>2687174000</x:v>
      </x:c>
      <x:c r="G6698" s="8" t="n">
        <x:f>IF(COUNT(E6698:F6698)=2,F6698-E6698,"n.a.")</x:f>
        <x:v>-12000000</x:v>
      </x:c>
      <x:c r="H6698" s="9" t="n">
        <x:f>IF(ISNUMBER('原始字段'!D6800),'原始字段'!D6800,"n.a.")</x:f>
        <x:v>0.8347</x:v>
      </x:c>
      <x:c r="I6698" s="9" t="n">
        <x:f>IF(COUNT(G6698:H6698)=2,G6698*H6698/100000000,"n.a.")</x:f>
        <x:v>-0.100164</x:v>
      </x:c>
      <x:c r="J6698" s="1" t="str">
        <x:v>日频齐全；折算事件未独立核实</x:v>
      </x:c>
    </x:row>
    <x:row r="6699" ht="25" customHeight="1">
      <x:c r="A6699" s="1" t="str">
        <x:v>科创50</x:v>
      </x:c>
      <x:c r="B6699" s="1" t="str">
        <x:v>588950.SH</x:v>
      </x:c>
      <x:c r="C6699" s="1" t="str">
        <x:v>景顺长城上证科创板50成份ETF</x:v>
      </x:c>
      <x:c r="D6699" s="7" t="d">
        <x:v>2026-09-07T00:00:00.000Z</x:v>
      </x:c>
      <x:c r="E6699" s="8" t="n">
        <x:f>IF(ISNUMBER('原始字段'!C6702),'原始字段'!C6702,"n.a.")</x:f>
        <x:v>731729700</x:v>
      </x:c>
      <x:c r="F6699" s="8" t="n">
        <x:f>IF(ISNUMBER('原始字段'!C6798),'原始字段'!C6798,"n.a.")</x:f>
        <x:v>725729700</x:v>
      </x:c>
      <x:c r="G6699" s="8" t="n">
        <x:f>IF(COUNT(E6699:F6699)=2,F6699-E6699,"n.a.")</x:f>
        <x:v>-6000000</x:v>
      </x:c>
      <x:c r="H6699" s="9" t="n">
        <x:f>IF(ISNUMBER('原始字段'!D6798),'原始字段'!D6798,"n.a.")</x:f>
        <x:v>1.6925</x:v>
      </x:c>
      <x:c r="I6699" s="9" t="n">
        <x:f>IF(COUNT(G6699:H6699)=2,G6699*H6699/100000000,"n.a.")</x:f>
        <x:v>-0.10155</x:v>
      </x:c>
      <x:c r="J6699" s="1" t="str">
        <x:v>日频齐全；折算事件未独立核实</x:v>
      </x:c>
    </x:row>
    <x:row r="6700" ht="25" customHeight="1">
      <x:c r="A6700" s="1" t="str">
        <x:v>科创50</x:v>
      </x:c>
      <x:c r="B6700" s="1" t="str">
        <x:v>588080.SH</x:v>
      </x:c>
      <x:c r="C6700" s="1" t="str">
        <x:v>易方达上证科创板50ETF</x:v>
      </x:c>
      <x:c r="D6700" s="7" t="d">
        <x:v>2026-09-07T00:00:00.000Z</x:v>
      </x:c>
      <x:c r="E6700" s="8" t="n">
        <x:f>IF(ISNUMBER('原始字段'!C6693),'原始字段'!C6693,"n.a.")</x:f>
        <x:v>25624628100</x:v>
      </x:c>
      <x:c r="F6700" s="8" t="n">
        <x:f>IF(ISNUMBER('原始字段'!C6789),'原始字段'!C6789,"n.a.")</x:f>
        <x:v>25396628100</x:v>
      </x:c>
      <x:c r="G6700" s="8" t="n">
        <x:f>IF(COUNT(E6700:F6700)=2,F6700-E6700,"n.a.")</x:f>
        <x:v>-228000000</x:v>
      </x:c>
      <x:c r="H6700" s="9" t="n">
        <x:f>IF(ISNUMBER('原始字段'!D6789),'原始字段'!D6789,"n.a.")</x:f>
        <x:v>1.6545</x:v>
      </x:c>
      <x:c r="I6700" s="9" t="n">
        <x:f>IF(COUNT(G6700:H6700)=2,G6700*H6700/100000000,"n.a.")</x:f>
        <x:v>-3.77226</x:v>
      </x:c>
      <x:c r="J6700" s="1" t="str">
        <x:v>日频齐全；折算事件未独立核实</x:v>
      </x:c>
    </x:row>
    <x:row r="6701" ht="25" customHeight="1">
      <x:c r="A6701" s="1" t="str">
        <x:v>科创50</x:v>
      </x:c>
      <x:c r="B6701" s="1" t="str">
        <x:v>588060.SH</x:v>
      </x:c>
      <x:c r="C6701" s="1" t="str">
        <x:v>广发上证科创板50ETF</x:v>
      </x:c>
      <x:c r="D6701" s="7" t="d">
        <x:v>2026-09-07T00:00:00.000Z</x:v>
      </x:c>
      <x:c r="E6701" s="8" t="n">
        <x:f>IF(ISNUMBER('原始字段'!C6692),'原始字段'!C6692,"n.a.")</x:f>
        <x:v>7687140000</x:v>
      </x:c>
      <x:c r="F6701" s="8" t="n">
        <x:f>IF(ISNUMBER('原始字段'!C6788),'原始字段'!C6788,"n.a.")</x:f>
        <x:v>7549140000</x:v>
      </x:c>
      <x:c r="G6701" s="8" t="n">
        <x:f>IF(COUNT(E6701:F6701)=2,F6701-E6701,"n.a.")</x:f>
        <x:v>-138000000</x:v>
      </x:c>
      <x:c r="H6701" s="9" t="n">
        <x:f>IF(ISNUMBER('原始字段'!D6788),'原始字段'!D6788,"n.a.")</x:f>
        <x:v>1.0265</x:v>
      </x:c>
      <x:c r="I6701" s="9" t="n">
        <x:f>IF(COUNT(G6701:H6701)=2,G6701*H6701/100000000,"n.a.")</x:f>
        <x:v>-1.41657</x:v>
      </x:c>
      <x:c r="J6701" s="1" t="str">
        <x:v>日频齐全；折算事件未独立核实</x:v>
      </x:c>
    </x:row>
    <x:row r="6702" ht="25" customHeight="1">
      <x:c r="A6702" s="1" t="str">
        <x:v>科创50</x:v>
      </x:c>
      <x:c r="B6702" s="1" t="str">
        <x:v>588870.SH</x:v>
      </x:c>
      <x:c r="C6702" s="1" t="str">
        <x:v>汇添富上证科创板50成份ETF</x:v>
      </x:c>
      <x:c r="D6702" s="7" t="d">
        <x:v>2026-09-07T00:00:00.000Z</x:v>
      </x:c>
      <x:c r="E6702" s="8" t="n">
        <x:f>IF(ISNUMBER('原始字段'!C6700),'原始字段'!C6700,"n.a.")</x:f>
        <x:v>926552000</x:v>
      </x:c>
      <x:c r="F6702" s="8" t="n">
        <x:f>IF(ISNUMBER('原始字段'!C6796),'原始字段'!C6796,"n.a.")</x:f>
        <x:v>890552000</x:v>
      </x:c>
      <x:c r="G6702" s="8" t="n">
        <x:f>IF(COUNT(E6702:F6702)=2,F6702-E6702,"n.a.")</x:f>
        <x:v>-36000000</x:v>
      </x:c>
      <x:c r="H6702" s="9" t="n">
        <x:f>IF(ISNUMBER('原始字段'!D6796),'原始字段'!D6796,"n.a.")</x:f>
        <x:v>1.6412</x:v>
      </x:c>
      <x:c r="I6702" s="9" t="n">
        <x:f>IF(COUNT(G6702:H6702)=2,G6702*H6702/100000000,"n.a.")</x:f>
        <x:v>-0.590832</x:v>
      </x:c>
      <x:c r="J6702" s="1" t="str">
        <x:v>日频齐全；折算事件未独立核实</x:v>
      </x:c>
    </x:row>
    <x:row r="6703" ht="25" customHeight="1">
      <x:c r="A6703" s="1" t="str">
        <x:v>科创50</x:v>
      </x:c>
      <x:c r="B6703" s="1" t="str">
        <x:v>588720.SH</x:v>
      </x:c>
      <x:c r="C6703" s="1" t="str">
        <x:v>中银上证科创板50成份ETF</x:v>
      </x:c>
      <x:c r="D6703" s="7" t="d">
        <x:v>2026-09-07T00:00:00.000Z</x:v>
      </x:c>
      <x:c r="E6703" s="8" t="n">
        <x:f>IF(ISNUMBER('原始字段'!C6698),'原始字段'!C6698,"n.a.")</x:f>
        <x:v>109741800</x:v>
      </x:c>
      <x:c r="F6703" s="8" t="n">
        <x:f>IF(ISNUMBER('原始字段'!C6794),'原始字段'!C6794,"n.a.")</x:f>
        <x:v>109741800</x:v>
      </x:c>
      <x:c r="G6703" s="8" t="n">
        <x:f>IF(COUNT(E6703:F6703)=2,F6703-E6703,"n.a.")</x:f>
        <x:v>0</x:v>
      </x:c>
      <x:c r="H6703" s="9" t="n">
        <x:f>IF(ISNUMBER('原始字段'!D6794),'原始字段'!D6794,"n.a.")</x:f>
        <x:v>1.6487</x:v>
      </x:c>
      <x:c r="I6703" s="9" t="n">
        <x:f>IF(COUNT(G6703:H6703)=2,G6703*H6703/100000000,"n.a.")</x:f>
        <x:v>0</x:v>
      </x:c>
      <x:c r="J6703" s="1" t="str">
        <x:v>日频齐全；折算事件未独立核实</x:v>
      </x:c>
    </x:row>
    <x:row r="6704" ht="25" customHeight="1">
      <x:c r="A6704" s="1" t="str">
        <x:v>科创50</x:v>
      </x:c>
      <x:c r="B6704" s="1" t="str">
        <x:v>588090.SH</x:v>
      </x:c>
      <x:c r="C6704" s="1" t="str">
        <x:v>华泰柏瑞上证科创板50ETF</x:v>
      </x:c>
      <x:c r="D6704" s="7" t="d">
        <x:v>2026-09-07T00:00:00.000Z</x:v>
      </x:c>
      <x:c r="E6704" s="8" t="n">
        <x:f>IF(ISNUMBER('原始字段'!C6694),'原始字段'!C6694,"n.a.")</x:f>
        <x:v>3054072800</x:v>
      </x:c>
      <x:c r="F6704" s="8" t="n">
        <x:f>IF(ISNUMBER('原始字段'!C6790),'原始字段'!C6790,"n.a.")</x:f>
        <x:v>3042072800</x:v>
      </x:c>
      <x:c r="G6704" s="8" t="n">
        <x:f>IF(COUNT(E6704:F6704)=2,F6704-E6704,"n.a.")</x:f>
        <x:v>-12000000</x:v>
      </x:c>
      <x:c r="H6704" s="9" t="n">
        <x:f>IF(ISNUMBER('原始字段'!D6790),'原始字段'!D6790,"n.a.")</x:f>
        <x:v>1.6636</x:v>
      </x:c>
      <x:c r="I6704" s="9" t="n">
        <x:f>IF(COUNT(G6704:H6704)=2,G6704*H6704/100000000,"n.a.")</x:f>
        <x:v>-0.199632</x:v>
      </x:c>
      <x:c r="J6704" s="1" t="str">
        <x:v>日频齐全；折算事件未独立核实</x:v>
      </x:c>
    </x:row>
    <x:row r="6705" ht="25" customHeight="1">
      <x:c r="A6705" s="1" t="str">
        <x:v>科创50</x:v>
      </x:c>
      <x:c r="B6705" s="1" t="str">
        <x:v>588180.SH</x:v>
      </x:c>
      <x:c r="C6705" s="1" t="str">
        <x:v>国联安上证科创板50ETF</x:v>
      </x:c>
      <x:c r="D6705" s="7" t="d">
        <x:v>2026-09-07T00:00:00.000Z</x:v>
      </x:c>
      <x:c r="E6705" s="8" t="n">
        <x:f>IF(ISNUMBER('原始字段'!C6696),'原始字段'!C6696,"n.a.")</x:f>
        <x:v>759353700</x:v>
      </x:c>
      <x:c r="F6705" s="8" t="n">
        <x:f>IF(ISNUMBER('原始字段'!C6792),'原始字段'!C6792,"n.a.")</x:f>
        <x:v>759353700</x:v>
      </x:c>
      <x:c r="G6705" s="8" t="n">
        <x:f>IF(COUNT(E6705:F6705)=2,F6705-E6705,"n.a.")</x:f>
        <x:v>0</x:v>
      </x:c>
      <x:c r="H6705" s="9" t="n">
        <x:f>IF(ISNUMBER('原始字段'!D6792),'原始字段'!D6792,"n.a.")</x:f>
        <x:v>1.0575</x:v>
      </x:c>
      <x:c r="I6705" s="9" t="n">
        <x:f>IF(COUNT(G6705:H6705)=2,G6705*H6705/100000000,"n.a.")</x:f>
        <x:v>0</x:v>
      </x:c>
      <x:c r="J6705" s="1" t="str">
        <x:v>日频齐全；折算事件未独立核实</x:v>
      </x:c>
    </x:row>
    <x:row r="6706" ht="25" customHeight="1">
      <x:c r="A6706" s="1" t="str">
        <x:v>科创50</x:v>
      </x:c>
      <x:c r="B6706" s="1" t="str">
        <x:v>588050.SH</x:v>
      </x:c>
      <x:c r="C6706" s="1" t="str">
        <x:v>工银上证科创板50ETF</x:v>
      </x:c>
      <x:c r="D6706" s="7" t="d">
        <x:v>2026-09-07T00:00:00.000Z</x:v>
      </x:c>
      <x:c r="E6706" s="8" t="n">
        <x:f>IF(ISNUMBER('原始字段'!C6691),'原始字段'!C6691,"n.a.")</x:f>
        <x:v>6611241300</x:v>
      </x:c>
      <x:c r="F6706" s="8" t="n">
        <x:f>IF(ISNUMBER('原始字段'!C6787),'原始字段'!C6787,"n.a.")</x:f>
        <x:v>6553241300</x:v>
      </x:c>
      <x:c r="G6706" s="8" t="n">
        <x:f>IF(COUNT(E6706:F6706)=2,F6706-E6706,"n.a.")</x:f>
        <x:v>-58000000</x:v>
      </x:c>
      <x:c r="H6706" s="9" t="n">
        <x:f>IF(ISNUMBER('原始字段'!D6787),'原始字段'!D6787,"n.a.")</x:f>
        <x:v>1.6576</x:v>
      </x:c>
      <x:c r="I6706" s="9" t="n">
        <x:f>IF(COUNT(G6706:H6706)=2,G6706*H6706/100000000,"n.a.")</x:f>
        <x:v>-0.961408</x:v>
      </x:c>
      <x:c r="J6706" s="1" t="str">
        <x:v>日频齐全；折算事件未独立核实</x:v>
      </x:c>
    </x:row>
    <x:row r="6707" ht="25" customHeight="1">
      <x:c r="A6707" s="1" t="str">
        <x:v>沪深300</x:v>
      </x:c>
      <x:c r="B6707" s="1" t="str">
        <x:v>159393.SZ</x:v>
      </x:c>
      <x:c r="C6707" s="1" t="str">
        <x:v>万家沪深300ETF</x:v>
      </x:c>
      <x:c r="D6707" s="7" t="d">
        <x:v>2026-09-08T00:00:00.000Z</x:v>
      </x:c>
      <x:c r="E6707" s="8" t="n">
        <x:f>IF(ISNUMBER('原始字段'!C6711),'原始字段'!C6711,"n.a.")</x:f>
        <x:v>89746342</x:v>
      </x:c>
      <x:c r="F6707" s="8" t="n">
        <x:f>IF(ISNUMBER('原始字段'!C6807),'原始字段'!C6807,"n.a.")</x:f>
        <x:v>89746342</x:v>
      </x:c>
      <x:c r="G6707" s="8" t="n">
        <x:f>IF(COUNT(E6707:F6707)=2,F6707-E6707,"n.a.")</x:f>
        <x:v>0</x:v>
      </x:c>
      <x:c r="H6707" s="9" t="n">
        <x:f>IF(ISNUMBER('原始字段'!D6807),'原始字段'!D6807,"n.a.")</x:f>
        <x:v>4.9097</x:v>
      </x:c>
      <x:c r="I6707" s="9" t="n">
        <x:f>IF(COUNT(G6707:H6707)=2,G6707*H6707/100000000,"n.a.")</x:f>
        <x:v>0</x:v>
      </x:c>
      <x:c r="J6707" s="1" t="str">
        <x:v>日频齐全；折算事件未独立核实</x:v>
      </x:c>
    </x:row>
    <x:row r="6708" ht="25" customHeight="1">
      <x:c r="A6708" s="1" t="str">
        <x:v>沪深300</x:v>
      </x:c>
      <x:c r="B6708" s="1" t="str">
        <x:v>515660.SH</x:v>
      </x:c>
      <x:c r="C6708" s="1" t="str">
        <x:v>国联安沪深300ETF</x:v>
      </x:c>
      <x:c r="D6708" s="7" t="d">
        <x:v>2026-09-08T00:00:00.000Z</x:v>
      </x:c>
      <x:c r="E6708" s="8" t="n">
        <x:f>IF(ISNUMBER('原始字段'!C6772),'原始字段'!C6772,"n.a.")</x:f>
        <x:v>434494200</x:v>
      </x:c>
      <x:c r="F6708" s="8" t="n">
        <x:f>IF(ISNUMBER('原始字段'!C6868),'原始字段'!C6868,"n.a.")</x:f>
        <x:v>433594200</x:v>
      </x:c>
      <x:c r="G6708" s="8" t="n">
        <x:f>IF(COUNT(E6708:F6708)=2,F6708-E6708,"n.a.")</x:f>
        <x:v>-900000</x:v>
      </x:c>
      <x:c r="H6708" s="9" t="n">
        <x:f>IF(ISNUMBER('原始字段'!D6868),'原始字段'!D6868,"n.a.")</x:f>
        <x:v>5.7889</x:v>
      </x:c>
      <x:c r="I6708" s="9" t="n">
        <x:f>IF(COUNT(G6708:H6708)=2,G6708*H6708/100000000,"n.a.")</x:f>
        <x:v>-0.0521001</x:v>
      </x:c>
      <x:c r="J6708" s="1" t="str">
        <x:v>日频齐全；折算事件未独立核实</x:v>
      </x:c>
    </x:row>
    <x:row r="6709" ht="25" customHeight="1">
      <x:c r="A6709" s="1" t="str">
        <x:v>沪深300</x:v>
      </x:c>
      <x:c r="B6709" s="1" t="str">
        <x:v>515360.SH</x:v>
      </x:c>
      <x:c r="C6709" s="1" t="str">
        <x:v>方正富邦沪深300ETF</x:v>
      </x:c>
      <x:c r="D6709" s="7" t="d">
        <x:v>2026-09-08T00:00:00.000Z</x:v>
      </x:c>
      <x:c r="E6709" s="8" t="n">
        <x:f>IF(ISNUMBER('原始字段'!C6767),'原始字段'!C6767,"n.a.")</x:f>
        <x:v>37279300</x:v>
      </x:c>
      <x:c r="F6709" s="8" t="n">
        <x:f>IF(ISNUMBER('原始字段'!C6863),'原始字段'!C6863,"n.a.")</x:f>
        <x:v>37279300</x:v>
      </x:c>
      <x:c r="G6709" s="8" t="n">
        <x:f>IF(COUNT(E6709:F6709)=2,F6709-E6709,"n.a.")</x:f>
        <x:v>0</x:v>
      </x:c>
      <x:c r="H6709" s="9" t="n">
        <x:f>IF(ISNUMBER('原始字段'!D6863),'原始字段'!D6863,"n.a.")</x:f>
        <x:v>6.7185</x:v>
      </x:c>
      <x:c r="I6709" s="9" t="n">
        <x:f>IF(COUNT(G6709:H6709)=2,G6709*H6709/100000000,"n.a.")</x:f>
        <x:v>0</x:v>
      </x:c>
      <x:c r="J6709" s="1" t="str">
        <x:v>日频齐全；折算事件未独立核实</x:v>
      </x:c>
    </x:row>
    <x:row r="6710" ht="25" customHeight="1">
      <x:c r="A6710" s="1" t="str">
        <x:v>沪深300</x:v>
      </x:c>
      <x:c r="B6710" s="1" t="str">
        <x:v>510320.SH</x:v>
      </x:c>
      <x:c r="C6710" s="1" t="str">
        <x:v>中金沪深300ETF</x:v>
      </x:c>
      <x:c r="D6710" s="7" t="d">
        <x:v>2026-09-08T00:00:00.000Z</x:v>
      </x:c>
      <x:c r="E6710" s="8" t="n">
        <x:f>IF(ISNUMBER('原始字段'!C6744),'原始字段'!C6744,"n.a.")</x:f>
        <x:v>637068500</x:v>
      </x:c>
      <x:c r="F6710" s="8" t="n">
        <x:f>IF(ISNUMBER('原始字段'!C6840),'原始字段'!C6840,"n.a.")</x:f>
        <x:v>637068500</x:v>
      </x:c>
      <x:c r="G6710" s="8" t="n">
        <x:f>IF(COUNT(E6710:F6710)=2,F6710-E6710,"n.a.")</x:f>
        <x:v>0</x:v>
      </x:c>
      <x:c r="H6710" s="9" t="n">
        <x:f>IF(ISNUMBER('原始字段'!D6840),'原始字段'!D6840,"n.a.")</x:f>
        <x:v>1.2435</x:v>
      </x:c>
      <x:c r="I6710" s="9" t="n">
        <x:f>IF(COUNT(G6710:H6710)=2,G6710*H6710/100000000,"n.a.")</x:f>
        <x:v>0</x:v>
      </x:c>
      <x:c r="J6710" s="1" t="str">
        <x:v>日频齐全；折算事件未独立核实</x:v>
      </x:c>
    </x:row>
    <x:row r="6711" ht="25" customHeight="1">
      <x:c r="A6711" s="1" t="str">
        <x:v>沪深300</x:v>
      </x:c>
      <x:c r="B6711" s="1" t="str">
        <x:v>510360.SH</x:v>
      </x:c>
      <x:c r="C6711" s="1" t="str">
        <x:v>广发沪深300ETF</x:v>
      </x:c>
      <x:c r="D6711" s="7" t="d">
        <x:v>2026-09-08T00:00:00.000Z</x:v>
      </x:c>
      <x:c r="E6711" s="8" t="n">
        <x:f>IF(ISNUMBER('原始字段'!C6747),'原始字段'!C6747,"n.a.")</x:f>
        <x:v>1820381200</x:v>
      </x:c>
      <x:c r="F6711" s="8" t="n">
        <x:f>IF(ISNUMBER('原始字段'!C6843),'原始字段'!C6843,"n.a.")</x:f>
        <x:v>1820381200</x:v>
      </x:c>
      <x:c r="G6711" s="8" t="n">
        <x:f>IF(COUNT(E6711:F6711)=2,F6711-E6711,"n.a.")</x:f>
        <x:v>0</x:v>
      </x:c>
      <x:c r="H6711" s="9" t="n">
        <x:f>IF(ISNUMBER('原始字段'!D6843),'原始字段'!D6843,"n.a.")</x:f>
        <x:v>1.7698</x:v>
      </x:c>
      <x:c r="I6711" s="9" t="n">
        <x:f>IF(COUNT(G6711:H6711)=2,G6711*H6711/100000000,"n.a.")</x:f>
        <x:v>0</x:v>
      </x:c>
      <x:c r="J6711" s="1" t="str">
        <x:v>日频齐全；折算事件未独立核实</x:v>
      </x:c>
    </x:row>
    <x:row r="6712" ht="25" customHeight="1">
      <x:c r="A6712" s="1" t="str">
        <x:v>沪深300</x:v>
      </x:c>
      <x:c r="B6712" s="1" t="str">
        <x:v>515330.SH</x:v>
      </x:c>
      <x:c r="C6712" s="1" t="str">
        <x:v>天弘沪深300ETF</x:v>
      </x:c>
      <x:c r="D6712" s="7" t="d">
        <x:v>2026-09-08T00:00:00.000Z</x:v>
      </x:c>
      <x:c r="E6712" s="8" t="n">
        <x:f>IF(ISNUMBER('原始字段'!C6765),'原始字段'!C6765,"n.a.")</x:f>
        <x:v>6176709500</x:v>
      </x:c>
      <x:c r="F6712" s="8" t="n">
        <x:f>IF(ISNUMBER('原始字段'!C6861),'原始字段'!C6861,"n.a.")</x:f>
        <x:v>6176709500</x:v>
      </x:c>
      <x:c r="G6712" s="8" t="n">
        <x:f>IF(COUNT(E6712:F6712)=2,F6712-E6712,"n.a.")</x:f>
        <x:v>0</x:v>
      </x:c>
      <x:c r="H6712" s="9" t="n">
        <x:f>IF(ISNUMBER('原始字段'!D6861),'原始字段'!D6861,"n.a.")</x:f>
        <x:v>1.33</x:v>
      </x:c>
      <x:c r="I6712" s="9" t="n">
        <x:f>IF(COUNT(G6712:H6712)=2,G6712*H6712/100000000,"n.a.")</x:f>
        <x:v>0</x:v>
      </x:c>
      <x:c r="J6712" s="1" t="str">
        <x:v>日频齐全；折算事件未独立核实</x:v>
      </x:c>
    </x:row>
    <x:row r="6713" ht="25" customHeight="1">
      <x:c r="A6713" s="1" t="str">
        <x:v>沪深300</x:v>
      </x:c>
      <x:c r="B6713" s="1" t="str">
        <x:v>510330.SH</x:v>
      </x:c>
      <x:c r="C6713" s="1" t="str">
        <x:v>华夏沪深300ETF</x:v>
      </x:c>
      <x:c r="D6713" s="7" t="d">
        <x:v>2026-09-08T00:00:00.000Z</x:v>
      </x:c>
      <x:c r="E6713" s="8" t="n">
        <x:f>IF(ISNUMBER('原始字段'!C6745),'原始字段'!C6745,"n.a.")</x:f>
        <x:v>8435949800</x:v>
      </x:c>
      <x:c r="F6713" s="8" t="n">
        <x:f>IF(ISNUMBER('原始字段'!C6841),'原始字段'!C6841,"n.a.")</x:f>
        <x:v>8390049800</x:v>
      </x:c>
      <x:c r="G6713" s="8" t="n">
        <x:f>IF(COUNT(E6713:F6713)=2,F6713-E6713,"n.a.")</x:f>
        <x:v>-45900000</x:v>
      </x:c>
      <x:c r="H6713" s="9" t="n">
        <x:f>IF(ISNUMBER('原始字段'!D6841),'原始字段'!D6841,"n.a.")</x:f>
        <x:v>4.8233</x:v>
      </x:c>
      <x:c r="I6713" s="9" t="n">
        <x:f>IF(COUNT(G6713:H6713)=2,G6713*H6713/100000000,"n.a.")</x:f>
        <x:v>-2.2138947</x:v>
      </x:c>
      <x:c r="J6713" s="1" t="str">
        <x:v>日频齐全；折算事件未独立核实</x:v>
      </x:c>
    </x:row>
    <x:row r="6714" ht="25" customHeight="1">
      <x:c r="A6714" s="1" t="str">
        <x:v>沪深300</x:v>
      </x:c>
      <x:c r="B6714" s="1" t="str">
        <x:v>510370.SH</x:v>
      </x:c>
      <x:c r="C6714" s="1" t="str">
        <x:v>兴业沪深300ETF</x:v>
      </x:c>
      <x:c r="D6714" s="7" t="d">
        <x:v>2026-09-08T00:00:00.000Z</x:v>
      </x:c>
      <x:c r="E6714" s="8" t="n">
        <x:f>IF(ISNUMBER('原始字段'!C6748),'原始字段'!C6748,"n.a.")</x:f>
        <x:v>87258100</x:v>
      </x:c>
      <x:c r="F6714" s="8" t="n">
        <x:f>IF(ISNUMBER('原始字段'!C6844),'原始字段'!C6844,"n.a.")</x:f>
        <x:v>87258100</x:v>
      </x:c>
      <x:c r="G6714" s="8" t="n">
        <x:f>IF(COUNT(E6714:F6714)=2,F6714-E6714,"n.a.")</x:f>
        <x:v>0</x:v>
      </x:c>
      <x:c r="H6714" s="9" t="n">
        <x:f>IF(ISNUMBER('原始字段'!D6844),'原始字段'!D6844,"n.a.")</x:f>
        <x:v>1.0246</x:v>
      </x:c>
      <x:c r="I6714" s="9" t="n">
        <x:f>IF(COUNT(G6714:H6714)=2,G6714*H6714/100000000,"n.a.")</x:f>
        <x:v>0</x:v>
      </x:c>
      <x:c r="J6714" s="1" t="str">
        <x:v>日频齐全；折算事件未独立核实</x:v>
      </x:c>
    </x:row>
    <x:row r="6715" ht="25" customHeight="1">
      <x:c r="A6715" s="1" t="str">
        <x:v>沪深300</x:v>
      </x:c>
      <x:c r="B6715" s="1" t="str">
        <x:v>159919.SZ</x:v>
      </x:c>
      <x:c r="C6715" s="1" t="str">
        <x:v>嘉实沪深300ETF</x:v>
      </x:c>
      <x:c r="D6715" s="7" t="d">
        <x:v>2026-09-08T00:00:00.000Z</x:v>
      </x:c>
      <x:c r="E6715" s="8" t="n">
        <x:f>IF(ISNUMBER('原始字段'!C6728),'原始字段'!C6728,"n.a.")</x:f>
        <x:v>6287616676</x:v>
      </x:c>
      <x:c r="F6715" s="8" t="n">
        <x:f>IF(ISNUMBER('原始字段'!C6824),'原始字段'!C6824,"n.a.")</x:f>
        <x:v>6257016676</x:v>
      </x:c>
      <x:c r="G6715" s="8" t="n">
        <x:f>IF(COUNT(E6715:F6715)=2,F6715-E6715,"n.a.")</x:f>
        <x:v>-30600000</x:v>
      </x:c>
      <x:c r="H6715" s="9" t="n">
        <x:f>IF(ISNUMBER('原始字段'!D6824),'原始字段'!D6824,"n.a.")</x:f>
        <x:v>4.8295</x:v>
      </x:c>
      <x:c r="I6715" s="9" t="n">
        <x:f>IF(COUNT(G6715:H6715)=2,G6715*H6715/100000000,"n.a.")</x:f>
        <x:v>-1.477827</x:v>
      </x:c>
      <x:c r="J6715" s="1" t="str">
        <x:v>日频齐全；折算事件未独立核实</x:v>
      </x:c>
    </x:row>
    <x:row r="6716" ht="25" customHeight="1">
      <x:c r="A6716" s="1" t="str">
        <x:v>沪深300</x:v>
      </x:c>
      <x:c r="B6716" s="1" t="str">
        <x:v>159673.SZ</x:v>
      </x:c>
      <x:c r="C6716" s="1" t="str">
        <x:v>鹏华沪深300ETF</x:v>
      </x:c>
      <x:c r="D6716" s="7" t="d">
        <x:v>2026-09-08T00:00:00.000Z</x:v>
      </x:c>
      <x:c r="E6716" s="8" t="n">
        <x:f>IF(ISNUMBER('原始字段'!C6720),'原始字段'!C6720,"n.a.")</x:f>
        <x:v>1765528385</x:v>
      </x:c>
      <x:c r="F6716" s="8" t="n">
        <x:f>IF(ISNUMBER('原始字段'!C6816),'原始字段'!C6816,"n.a.")</x:f>
        <x:v>1797528385</x:v>
      </x:c>
      <x:c r="G6716" s="8" t="n">
        <x:f>IF(COUNT(E6716:F6716)=2,F6716-E6716,"n.a.")</x:f>
        <x:v>32000000</x:v>
      </x:c>
      <x:c r="H6716" s="9" t="n">
        <x:f>IF(ISNUMBER('原始字段'!D6816),'原始字段'!D6816,"n.a.")</x:f>
        <x:v>1.2749</x:v>
      </x:c>
      <x:c r="I6716" s="9" t="n">
        <x:f>IF(COUNT(G6716:H6716)=2,G6716*H6716/100000000,"n.a.")</x:f>
        <x:v>0.407968</x:v>
      </x:c>
      <x:c r="J6716" s="1" t="str">
        <x:v>日频齐全；折算事件未独立核实</x:v>
      </x:c>
    </x:row>
    <x:row r="6717" ht="25" customHeight="1">
      <x:c r="A6717" s="1" t="str">
        <x:v>沪深300</x:v>
      </x:c>
      <x:c r="B6717" s="1" t="str">
        <x:v>159300.SZ</x:v>
      </x:c>
      <x:c r="C6717" s="1" t="str">
        <x:v>富国沪深300ETF</x:v>
      </x:c>
      <x:c r="D6717" s="7" t="d">
        <x:v>2026-09-08T00:00:00.000Z</x:v>
      </x:c>
      <x:c r="E6717" s="8" t="n">
        <x:f>IF(ISNUMBER('原始字段'!C6708),'原始字段'!C6708,"n.a.")</x:f>
        <x:v>380758097</x:v>
      </x:c>
      <x:c r="F6717" s="8" t="n">
        <x:f>IF(ISNUMBER('原始字段'!C6804),'原始字段'!C6804,"n.a.")</x:f>
        <x:v>356458097</x:v>
      </x:c>
      <x:c r="G6717" s="8" t="n">
        <x:f>IF(COUNT(E6717:F6717)=2,F6717-E6717,"n.a.")</x:f>
        <x:v>-24300000</x:v>
      </x:c>
      <x:c r="H6717" s="9" t="n">
        <x:f>IF(ISNUMBER('原始字段'!D6804),'原始字段'!D6804,"n.a.")</x:f>
        <x:v>4.9573</x:v>
      </x:c>
      <x:c r="I6717" s="9" t="n">
        <x:f>IF(COUNT(G6717:H6717)=2,G6717*H6717/100000000,"n.a.")</x:f>
        <x:v>-1.2046239</x:v>
      </x:c>
      <x:c r="J6717" s="1" t="str">
        <x:v>日频齐全；折算事件未独立核实</x:v>
      </x:c>
    </x:row>
    <x:row r="6718" ht="25" customHeight="1">
      <x:c r="A6718" s="1" t="str">
        <x:v>沪深300</x:v>
      </x:c>
      <x:c r="B6718" s="1" t="str">
        <x:v>510380.SH</x:v>
      </x:c>
      <x:c r="C6718" s="1" t="str">
        <x:v>国寿安保沪深300ETF</x:v>
      </x:c>
      <x:c r="D6718" s="7" t="d">
        <x:v>2026-09-08T00:00:00.000Z</x:v>
      </x:c>
      <x:c r="E6718" s="8" t="n">
        <x:f>IF(ISNUMBER('原始字段'!C6749),'原始字段'!C6749,"n.a.")</x:f>
        <x:v>1461802400</x:v>
      </x:c>
      <x:c r="F6718" s="8" t="n">
        <x:f>IF(ISNUMBER('原始字段'!C6845),'原始字段'!C6845,"n.a.")</x:f>
        <x:v>1461802400</x:v>
      </x:c>
      <x:c r="G6718" s="8" t="n">
        <x:f>IF(COUNT(E6718:F6718)=2,F6718-E6718,"n.a.")</x:f>
        <x:v>0</x:v>
      </x:c>
      <x:c r="H6718" s="9" t="n">
        <x:f>IF(ISNUMBER('原始字段'!D6845),'原始字段'!D6845,"n.a.")</x:f>
        <x:v>1.3788</x:v>
      </x:c>
      <x:c r="I6718" s="9" t="n">
        <x:f>IF(COUNT(G6718:H6718)=2,G6718*H6718/100000000,"n.a.")</x:f>
        <x:v>0</x:v>
      </x:c>
      <x:c r="J6718" s="1" t="str">
        <x:v>日频齐全；折算事件未独立核实</x:v>
      </x:c>
    </x:row>
    <x:row r="6719" ht="25" customHeight="1">
      <x:c r="A6719" s="1" t="str">
        <x:v>沪深300</x:v>
      </x:c>
      <x:c r="B6719" s="1" t="str">
        <x:v>515380.SH</x:v>
      </x:c>
      <x:c r="C6719" s="1" t="str">
        <x:v>泰康沪深300ETF</x:v>
      </x:c>
      <x:c r="D6719" s="7" t="d">
        <x:v>2026-09-08T00:00:00.000Z</x:v>
      </x:c>
      <x:c r="E6719" s="8" t="n">
        <x:f>IF(ISNUMBER('原始字段'!C6768),'原始字段'!C6768,"n.a.")</x:f>
        <x:v>663399800</x:v>
      </x:c>
      <x:c r="F6719" s="8" t="n">
        <x:f>IF(ISNUMBER('原始字段'!C6864),'原始字段'!C6864,"n.a.")</x:f>
        <x:v>663399800</x:v>
      </x:c>
      <x:c r="G6719" s="8" t="n">
        <x:f>IF(COUNT(E6719:F6719)=2,F6719-E6719,"n.a.")</x:f>
        <x:v>0</x:v>
      </x:c>
      <x:c r="H6719" s="9" t="n">
        <x:f>IF(ISNUMBER('原始字段'!D6864),'原始字段'!D6864,"n.a.")</x:f>
        <x:v>5.3767</x:v>
      </x:c>
      <x:c r="I6719" s="9" t="n">
        <x:f>IF(COUNT(G6719:H6719)=2,G6719*H6719/100000000,"n.a.")</x:f>
        <x:v>0</x:v>
      </x:c>
      <x:c r="J6719" s="1" t="str">
        <x:v>日频齐全；折算事件未独立核实</x:v>
      </x:c>
    </x:row>
    <x:row r="6720" ht="25" customHeight="1">
      <x:c r="A6720" s="1" t="str">
        <x:v>沪深300</x:v>
      </x:c>
      <x:c r="B6720" s="1" t="str">
        <x:v>510350.SH</x:v>
      </x:c>
      <x:c r="C6720" s="1" t="str">
        <x:v>工银沪深300ETF</x:v>
      </x:c>
      <x:c r="D6720" s="7" t="d">
        <x:v>2026-09-08T00:00:00.000Z</x:v>
      </x:c>
      <x:c r="E6720" s="8" t="n">
        <x:f>IF(ISNUMBER('原始字段'!C6746),'原始字段'!C6746,"n.a.")</x:f>
        <x:v>676914700</x:v>
      </x:c>
      <x:c r="F6720" s="8" t="n">
        <x:f>IF(ISNUMBER('原始字段'!C6842),'原始字段'!C6842,"n.a.")</x:f>
        <x:v>676914700</x:v>
      </x:c>
      <x:c r="G6720" s="8" t="n">
        <x:f>IF(COUNT(E6720:F6720)=2,F6720-E6720,"n.a.")</x:f>
        <x:v>0</x:v>
      </x:c>
      <x:c r="H6720" s="9" t="n">
        <x:f>IF(ISNUMBER('原始字段'!D6842),'原始字段'!D6842,"n.a.")</x:f>
        <x:v>4.867</x:v>
      </x:c>
      <x:c r="I6720" s="9" t="n">
        <x:f>IF(COUNT(G6720:H6720)=2,G6720*H6720/100000000,"n.a.")</x:f>
        <x:v>0</x:v>
      </x:c>
      <x:c r="J6720" s="1" t="str">
        <x:v>日频齐全；折算事件未独立核实</x:v>
      </x:c>
    </x:row>
    <x:row r="6721" ht="25" customHeight="1">
      <x:c r="A6721" s="1" t="str">
        <x:v>沪深300</x:v>
      </x:c>
      <x:c r="B6721" s="1" t="str">
        <x:v>563520.SH</x:v>
      </x:c>
      <x:c r="C6721" s="1" t="str">
        <x:v>永赢沪深300ETF</x:v>
      </x:c>
      <x:c r="D6721" s="7" t="d">
        <x:v>2026-09-08T00:00:00.000Z</x:v>
      </x:c>
      <x:c r="E6721" s="8" t="n">
        <x:f>IF(ISNUMBER('原始字段'!C6783),'原始字段'!C6783,"n.a.")</x:f>
        <x:v>445065000</x:v>
      </x:c>
      <x:c r="F6721" s="8" t="n">
        <x:f>IF(ISNUMBER('原始字段'!C6879),'原始字段'!C6879,"n.a.")</x:f>
        <x:v>445065000</x:v>
      </x:c>
      <x:c r="G6721" s="8" t="n">
        <x:f>IF(COUNT(E6721:F6721)=2,F6721-E6721,"n.a.")</x:f>
        <x:v>0</x:v>
      </x:c>
      <x:c r="H6721" s="9" t="n">
        <x:f>IF(ISNUMBER('原始字段'!D6879),'原始字段'!D6879,"n.a.")</x:f>
        <x:v>1.1899</x:v>
      </x:c>
      <x:c r="I6721" s="9" t="n">
        <x:f>IF(COUNT(G6721:H6721)=2,G6721*H6721/100000000,"n.a.")</x:f>
        <x:v>0</x:v>
      </x:c>
      <x:c r="J6721" s="1" t="str">
        <x:v>日频齐全；折算事件未独立核实</x:v>
      </x:c>
    </x:row>
    <x:row r="6722" ht="25" customHeight="1">
      <x:c r="A6722" s="1" t="str">
        <x:v>沪深300</x:v>
      </x:c>
      <x:c r="B6722" s="1" t="str">
        <x:v>510300.SH</x:v>
      </x:c>
      <x:c r="C6722" s="1" t="str">
        <x:v>华泰柏瑞沪深300ETF</x:v>
      </x:c>
      <x:c r="D6722" s="7" t="d">
        <x:v>2026-09-08T00:00:00.000Z</x:v>
      </x:c>
      <x:c r="E6722" s="8" t="n">
        <x:f>IF(ISNUMBER('原始字段'!C6742),'原始字段'!C6742,"n.a.")</x:f>
        <x:v>23648887700</x:v>
      </x:c>
      <x:c r="F6722" s="8" t="n">
        <x:f>IF(ISNUMBER('原始字段'!C6838),'原始字段'!C6838,"n.a.")</x:f>
        <x:v>23468887700</x:v>
      </x:c>
      <x:c r="G6722" s="8" t="n">
        <x:f>IF(COUNT(E6722:F6722)=2,F6722-E6722,"n.a.")</x:f>
        <x:v>-180000000</x:v>
      </x:c>
      <x:c r="H6722" s="9" t="n">
        <x:f>IF(ISNUMBER('原始字段'!D6838),'原始字段'!D6838,"n.a.")</x:f>
        <x:v>4.6257</x:v>
      </x:c>
      <x:c r="I6722" s="9" t="n">
        <x:f>IF(COUNT(G6722:H6722)=2,G6722*H6722/100000000,"n.a.")</x:f>
        <x:v>-8.32626</x:v>
      </x:c>
      <x:c r="J6722" s="1" t="str">
        <x:v>日频齐全；折算事件未独立核实</x:v>
      </x:c>
    </x:row>
    <x:row r="6723" ht="25" customHeight="1">
      <x:c r="A6723" s="1" t="str">
        <x:v>沪深300</x:v>
      </x:c>
      <x:c r="B6723" s="1" t="str">
        <x:v>515310.SH</x:v>
      </x:c>
      <x:c r="C6723" s="1" t="str">
        <x:v>汇添富沪深300ETF</x:v>
      </x:c>
      <x:c r="D6723" s="7" t="d">
        <x:v>2026-09-08T00:00:00.000Z</x:v>
      </x:c>
      <x:c r="E6723" s="8" t="n">
        <x:f>IF(ISNUMBER('原始字段'!C6764),'原始字段'!C6764,"n.a.")</x:f>
        <x:v>325111200</x:v>
      </x:c>
      <x:c r="F6723" s="8" t="n">
        <x:f>IF(ISNUMBER('原始字段'!C6860),'原始字段'!C6860,"n.a.")</x:f>
        <x:v>321611200</x:v>
      </x:c>
      <x:c r="G6723" s="8" t="n">
        <x:f>IF(COUNT(E6723:F6723)=2,F6723-E6723,"n.a.")</x:f>
        <x:v>-3500000</x:v>
      </x:c>
      <x:c r="H6723" s="9" t="n">
        <x:f>IF(ISNUMBER('原始字段'!D6860),'原始字段'!D6860,"n.a.")</x:f>
        <x:v>1.3745</x:v>
      </x:c>
      <x:c r="I6723" s="9" t="n">
        <x:f>IF(COUNT(G6723:H6723)=2,G6723*H6723/100000000,"n.a.")</x:f>
        <x:v>-0.0481075</x:v>
      </x:c>
      <x:c r="J6723" s="1" t="str">
        <x:v>日频齐全；折算事件未独立核实</x:v>
      </x:c>
    </x:row>
    <x:row r="6724" ht="25" customHeight="1">
      <x:c r="A6724" s="1" t="str">
        <x:v>沪深300</x:v>
      </x:c>
      <x:c r="B6724" s="1" t="str">
        <x:v>159925.SZ</x:v>
      </x:c>
      <x:c r="C6724" s="1" t="str">
        <x:v>南方沪深300ETF</x:v>
      </x:c>
      <x:c r="D6724" s="7" t="d">
        <x:v>2026-09-08T00:00:00.000Z</x:v>
      </x:c>
      <x:c r="E6724" s="8" t="n">
        <x:f>IF(ISNUMBER('原始字段'!C6730),'原始字段'!C6730,"n.a.")</x:f>
        <x:v>615020856</x:v>
      </x:c>
      <x:c r="F6724" s="8" t="n">
        <x:f>IF(ISNUMBER('原始字段'!C6826),'原始字段'!C6826,"n.a.")</x:f>
        <x:v>613220856</x:v>
      </x:c>
      <x:c r="G6724" s="8" t="n">
        <x:f>IF(COUNT(E6724:F6724)=2,F6724-E6724,"n.a.")</x:f>
        <x:v>-1800000</x:v>
      </x:c>
      <x:c r="H6724" s="9" t="n">
        <x:f>IF(ISNUMBER('原始字段'!D6826),'原始字段'!D6826,"n.a.")</x:f>
        <x:v>4.7</x:v>
      </x:c>
      <x:c r="I6724" s="9" t="n">
        <x:f>IF(COUNT(G6724:H6724)=2,G6724*H6724/100000000,"n.a.")</x:f>
        <x:v>-0.0846</x:v>
      </x:c>
      <x:c r="J6724" s="1" t="str">
        <x:v>日频齐全；折算事件未独立核实</x:v>
      </x:c>
    </x:row>
    <x:row r="6725" ht="25" customHeight="1">
      <x:c r="A6725" s="1" t="str">
        <x:v>沪深300</x:v>
      </x:c>
      <x:c r="B6725" s="1" t="str">
        <x:v>561930.SH</x:v>
      </x:c>
      <x:c r="C6725" s="1" t="str">
        <x:v>招商沪深300ETF</x:v>
      </x:c>
      <x:c r="D6725" s="7" t="d">
        <x:v>2026-09-08T00:00:00.000Z</x:v>
      </x:c>
      <x:c r="E6725" s="8" t="n">
        <x:f>IF(ISNUMBER('原始字段'!C6779),'原始字段'!C6779,"n.a.")</x:f>
        <x:v>187260600</x:v>
      </x:c>
      <x:c r="F6725" s="8" t="n">
        <x:f>IF(ISNUMBER('原始字段'!C6875),'原始字段'!C6875,"n.a.")</x:f>
        <x:v>187260600</x:v>
      </x:c>
      <x:c r="G6725" s="8" t="n">
        <x:f>IF(COUNT(E6725:F6725)=2,F6725-E6725,"n.a.")</x:f>
        <x:v>0</x:v>
      </x:c>
      <x:c r="H6725" s="9" t="n">
        <x:f>IF(ISNUMBER('原始字段'!D6875),'原始字段'!D6875,"n.a.")</x:f>
        <x:v>1.5574</x:v>
      </x:c>
      <x:c r="I6725" s="9" t="n">
        <x:f>IF(COUNT(G6725:H6725)=2,G6725*H6725/100000000,"n.a.")</x:f>
        <x:v>0</x:v>
      </x:c>
      <x:c r="J6725" s="1" t="str">
        <x:v>日频齐全；折算事件未独立核实</x:v>
      </x:c>
    </x:row>
    <x:row r="6726" ht="25" customHeight="1">
      <x:c r="A6726" s="1" t="str">
        <x:v>沪深300</x:v>
      </x:c>
      <x:c r="B6726" s="1" t="str">
        <x:v>515350.SH</x:v>
      </x:c>
      <x:c r="C6726" s="1" t="str">
        <x:v>民生加银沪深300ETF</x:v>
      </x:c>
      <x:c r="D6726" s="7" t="d">
        <x:v>2026-09-08T00:00:00.000Z</x:v>
      </x:c>
      <x:c r="E6726" s="8" t="n">
        <x:f>IF(ISNUMBER('原始字段'!C6766),'原始字段'!C6766,"n.a.")</x:f>
        <x:v>12599200</x:v>
      </x:c>
      <x:c r="F6726" s="8" t="n">
        <x:f>IF(ISNUMBER('原始字段'!C6862),'原始字段'!C6862,"n.a.")</x:f>
        <x:v>12599200</x:v>
      </x:c>
      <x:c r="G6726" s="8" t="n">
        <x:f>IF(COUNT(E6726:F6726)=2,F6726-E6726,"n.a.")</x:f>
        <x:v>0</x:v>
      </x:c>
      <x:c r="H6726" s="9" t="n">
        <x:f>IF(ISNUMBER('原始字段'!D6862),'原始字段'!D6862,"n.a.")</x:f>
        <x:v>6.2018</x:v>
      </x:c>
      <x:c r="I6726" s="9" t="n">
        <x:f>IF(COUNT(G6726:H6726)=2,G6726*H6726/100000000,"n.a.")</x:f>
        <x:v>0</x:v>
      </x:c>
      <x:c r="J6726" s="1" t="str">
        <x:v>日频齐全；折算事件未独立核实</x:v>
      </x:c>
    </x:row>
    <x:row r="6727" ht="25" customHeight="1">
      <x:c r="A6727" s="1" t="str">
        <x:v>沪深300</x:v>
      </x:c>
      <x:c r="B6727" s="1" t="str">
        <x:v>510310.SH</x:v>
      </x:c>
      <x:c r="C6727" s="1" t="str">
        <x:v>易方达沪深300ETF</x:v>
      </x:c>
      <x:c r="D6727" s="7" t="d">
        <x:v>2026-09-08T00:00:00.000Z</x:v>
      </x:c>
      <x:c r="E6727" s="8" t="n">
        <x:f>IF(ISNUMBER('原始字段'!C6743),'原始字段'!C6743,"n.a.")</x:f>
        <x:v>11464844000</x:v>
      </x:c>
      <x:c r="F6727" s="8" t="n">
        <x:f>IF(ISNUMBER('原始字段'!C6839),'原始字段'!C6839,"n.a.")</x:f>
        <x:v>11396444000</x:v>
      </x:c>
      <x:c r="G6727" s="8" t="n">
        <x:f>IF(COUNT(E6727:F6727)=2,F6727-E6727,"n.a.")</x:f>
        <x:v>-68400000</x:v>
      </x:c>
      <x:c r="H6727" s="9" t="n">
        <x:f>IF(ISNUMBER('原始字段'!D6839),'原始字段'!D6839,"n.a.")</x:f>
        <x:v>4.4924</x:v>
      </x:c>
      <x:c r="I6727" s="9" t="n">
        <x:f>IF(COUNT(G6727:H6727)=2,G6727*H6727/100000000,"n.a.")</x:f>
        <x:v>-3.0728016</x:v>
      </x:c>
      <x:c r="J6727" s="1" t="str">
        <x:v>日频齐全；折算事件未独立核实</x:v>
      </x:c>
    </x:row>
    <x:row r="6728" ht="25" customHeight="1">
      <x:c r="A6728" s="1" t="str">
        <x:v>沪深300</x:v>
      </x:c>
      <x:c r="B6728" s="1" t="str">
        <x:v>159330.SZ</x:v>
      </x:c>
      <x:c r="C6728" s="1" t="str">
        <x:v>东财沪深300ETF</x:v>
      </x:c>
      <x:c r="D6728" s="7" t="d">
        <x:v>2026-09-08T00:00:00.000Z</x:v>
      </x:c>
      <x:c r="E6728" s="8" t="n">
        <x:f>IF(ISNUMBER('原始字段'!C6709),'原始字段'!C6709,"n.a.")</x:f>
        <x:v>428801009</x:v>
      </x:c>
      <x:c r="F6728" s="8" t="n">
        <x:f>IF(ISNUMBER('原始字段'!C6805),'原始字段'!C6805,"n.a.")</x:f>
        <x:v>425801009</x:v>
      </x:c>
      <x:c r="G6728" s="8" t="n">
        <x:f>IF(COUNT(E6728:F6728)=2,F6728-E6728,"n.a.")</x:f>
        <x:v>-3000000</x:v>
      </x:c>
      <x:c r="H6728" s="9" t="n">
        <x:f>IF(ISNUMBER('原始字段'!D6805),'原始字段'!D6805,"n.a.")</x:f>
        <x:v>1.4304</x:v>
      </x:c>
      <x:c r="I6728" s="9" t="n">
        <x:f>IF(COUNT(G6728:H6728)=2,G6728*H6728/100000000,"n.a.")</x:f>
        <x:v>-0.042912</x:v>
      </x:c>
      <x:c r="J6728" s="1" t="str">
        <x:v>日频齐全；折算事件未独立核实</x:v>
      </x:c>
    </x:row>
    <x:row r="6729" ht="25" customHeight="1">
      <x:c r="A6729" s="1" t="str">
        <x:v>沪深300</x:v>
      </x:c>
      <x:c r="B6729" s="1" t="str">
        <x:v>510390.SH</x:v>
      </x:c>
      <x:c r="C6729" s="1" t="str">
        <x:v>平安沪深300ETF</x:v>
      </x:c>
      <x:c r="D6729" s="7" t="d">
        <x:v>2026-09-08T00:00:00.000Z</x:v>
      </x:c>
      <x:c r="E6729" s="8" t="n">
        <x:f>IF(ISNUMBER('原始字段'!C6750),'原始字段'!C6750,"n.a.")</x:f>
        <x:v>136550000</x:v>
      </x:c>
      <x:c r="F6729" s="8" t="n">
        <x:f>IF(ISNUMBER('原始字段'!C6846),'原始字段'!C6846,"n.a.")</x:f>
        <x:v>136550000</x:v>
      </x:c>
      <x:c r="G6729" s="8" t="n">
        <x:f>IF(COUNT(E6729:F6729)=2,F6729-E6729,"n.a.")</x:f>
        <x:v>0</x:v>
      </x:c>
      <x:c r="H6729" s="9" t="n">
        <x:f>IF(ISNUMBER('原始字段'!D6846),'原始字段'!D6846,"n.a.")</x:f>
        <x:v>5.2461</x:v>
      </x:c>
      <x:c r="I6729" s="9" t="n">
        <x:f>IF(COUNT(G6729:H6729)=2,G6729*H6729/100000000,"n.a.")</x:f>
        <x:v>0</x:v>
      </x:c>
      <x:c r="J6729" s="1" t="str">
        <x:v>日频齐全；折算事件未独立核实</x:v>
      </x:c>
    </x:row>
    <x:row r="6730" ht="25" customHeight="1">
      <x:c r="A6730" s="1" t="str">
        <x:v>沪深300</x:v>
      </x:c>
      <x:c r="B6730" s="1" t="str">
        <x:v>515390.SH</x:v>
      </x:c>
      <x:c r="C6730" s="1" t="str">
        <x:v>华安沪深300ETF</x:v>
      </x:c>
      <x:c r="D6730" s="7" t="d">
        <x:v>2026-09-08T00:00:00.000Z</x:v>
      </x:c>
      <x:c r="E6730" s="8" t="n">
        <x:f>IF(ISNUMBER('原始字段'!C6769),'原始字段'!C6769,"n.a.")</x:f>
        <x:v>1910683000</x:v>
      </x:c>
      <x:c r="F6730" s="8" t="n">
        <x:f>IF(ISNUMBER('原始字段'!C6865),'原始字段'!C6865,"n.a.")</x:f>
        <x:v>1922683000</x:v>
      </x:c>
      <x:c r="G6730" s="8" t="n">
        <x:f>IF(COUNT(E6730:F6730)=2,F6730-E6730,"n.a.")</x:f>
        <x:v>12000000</x:v>
      </x:c>
      <x:c r="H6730" s="9" t="n">
        <x:f>IF(ISNUMBER('原始字段'!D6865),'原始字段'!D6865,"n.a.")</x:f>
        <x:v>1.3491</x:v>
      </x:c>
      <x:c r="I6730" s="9" t="n">
        <x:f>IF(COUNT(G6730:H6730)=2,G6730*H6730/100000000,"n.a.")</x:f>
        <x:v>0.161892</x:v>
      </x:c>
      <x:c r="J6730" s="1" t="str">
        <x:v>日频齐全；折算事件未独立核实</x:v>
      </x:c>
    </x:row>
    <x:row r="6731" ht="25" customHeight="1">
      <x:c r="A6731" s="1" t="str">
        <x:v>沪深300</x:v>
      </x:c>
      <x:c r="B6731" s="1" t="str">
        <x:v>515130.SH</x:v>
      </x:c>
      <x:c r="C6731" s="1" t="str">
        <x:v>博时沪深300ETF</x:v>
      </x:c>
      <x:c r="D6731" s="7" t="d">
        <x:v>2026-09-08T00:00:00.000Z</x:v>
      </x:c>
      <x:c r="E6731" s="8" t="n">
        <x:f>IF(ISNUMBER('原始字段'!C6762),'原始字段'!C6762,"n.a.")</x:f>
        <x:v>97463200</x:v>
      </x:c>
      <x:c r="F6731" s="8" t="n">
        <x:f>IF(ISNUMBER('原始字段'!C6858),'原始字段'!C6858,"n.a.")</x:f>
        <x:v>97463200</x:v>
      </x:c>
      <x:c r="G6731" s="8" t="n">
        <x:f>IF(COUNT(E6731:F6731)=2,F6731-E6731,"n.a.")</x:f>
        <x:v>0</x:v>
      </x:c>
      <x:c r="H6731" s="9" t="n">
        <x:f>IF(ISNUMBER('原始字段'!D6858),'原始字段'!D6858,"n.a.")</x:f>
        <x:v>1.5308</x:v>
      </x:c>
      <x:c r="I6731" s="9" t="n">
        <x:f>IF(COUNT(G6731:H6731)=2,G6731*H6731/100000000,"n.a.")</x:f>
        <x:v>0</x:v>
      </x:c>
      <x:c r="J6731" s="1" t="str">
        <x:v>日频齐全；折算事件未独立核实</x:v>
      </x:c>
    </x:row>
    <x:row r="6732" ht="25" customHeight="1">
      <x:c r="A6732" s="1" t="str">
        <x:v>中证500</x:v>
      </x:c>
      <x:c r="B6732" s="1" t="str">
        <x:v>510530.SH</x:v>
      </x:c>
      <x:c r="C6732" s="1" t="str">
        <x:v>工银中证500ETF</x:v>
      </x:c>
      <x:c r="D6732" s="7" t="d">
        <x:v>2026-09-08T00:00:00.000Z</x:v>
      </x:c>
      <x:c r="E6732" s="8" t="n">
        <x:f>IF(ISNUMBER('原始字段'!C6753),'原始字段'!C6753,"n.a.")</x:f>
        <x:v>47479400</x:v>
      </x:c>
      <x:c r="F6732" s="8" t="n">
        <x:f>IF(ISNUMBER('原始字段'!C6849),'原始字段'!C6849,"n.a.")</x:f>
        <x:v>46979400</x:v>
      </x:c>
      <x:c r="G6732" s="8" t="n">
        <x:f>IF(COUNT(E6732:F6732)=2,F6732-E6732,"n.a.")</x:f>
        <x:v>-500000</x:v>
      </x:c>
      <x:c r="H6732" s="9" t="n">
        <x:f>IF(ISNUMBER('原始字段'!D6849),'原始字段'!D6849,"n.a.")</x:f>
        <x:v>8.7735</x:v>
      </x:c>
      <x:c r="I6732" s="9" t="n">
        <x:f>IF(COUNT(G6732:H6732)=2,G6732*H6732/100000000,"n.a.")</x:f>
        <x:v>-0.0438675</x:v>
      </x:c>
      <x:c r="J6732" s="1" t="str">
        <x:v>日频齐全；折算事件未独立核实</x:v>
      </x:c>
    </x:row>
    <x:row r="6733" ht="25" customHeight="1">
      <x:c r="A6733" s="1" t="str">
        <x:v>中证500</x:v>
      </x:c>
      <x:c r="B6733" s="1" t="str">
        <x:v>510580.SH</x:v>
      </x:c>
      <x:c r="C6733" s="1" t="str">
        <x:v>易方达中证500ETF</x:v>
      </x:c>
      <x:c r="D6733" s="7" t="d">
        <x:v>2026-09-08T00:00:00.000Z</x:v>
      </x:c>
      <x:c r="E6733" s="8" t="n">
        <x:f>IF(ISNUMBER('原始字段'!C6757),'原始字段'!C6757,"n.a.")</x:f>
        <x:v>1159768300</x:v>
      </x:c>
      <x:c r="F6733" s="8" t="n">
        <x:f>IF(ISNUMBER('原始字段'!C6853),'原始字段'!C6853,"n.a.")</x:f>
        <x:v>1161368300</x:v>
      </x:c>
      <x:c r="G6733" s="8" t="n">
        <x:f>IF(COUNT(E6733:F6733)=2,F6733-E6733,"n.a.")</x:f>
        <x:v>1600000</x:v>
      </x:c>
      <x:c r="H6733" s="9" t="n">
        <x:f>IF(ISNUMBER('原始字段'!D6853),'原始字段'!D6853,"n.a.")</x:f>
        <x:v>4.0978</x:v>
      </x:c>
      <x:c r="I6733" s="9" t="n">
        <x:f>IF(COUNT(G6733:H6733)=2,G6733*H6733/100000000,"n.a.")</x:f>
        <x:v>0.0655648</x:v>
      </x:c>
      <x:c r="J6733" s="1" t="str">
        <x:v>日频齐全；折算事件未独立核实</x:v>
      </x:c>
    </x:row>
    <x:row r="6734" ht="25" customHeight="1">
      <x:c r="A6734" s="1" t="str">
        <x:v>中证500</x:v>
      </x:c>
      <x:c r="B6734" s="1" t="str">
        <x:v>159922.SZ</x:v>
      </x:c>
      <x:c r="C6734" s="1" t="str">
        <x:v>嘉实中证500ETF</x:v>
      </x:c>
      <x:c r="D6734" s="7" t="d">
        <x:v>2026-09-08T00:00:00.000Z</x:v>
      </x:c>
      <x:c r="E6734" s="8" t="n">
        <x:f>IF(ISNUMBER('原始字段'!C6729),'原始字段'!C6729,"n.a.")</x:f>
        <x:v>2796676765</x:v>
      </x:c>
      <x:c r="F6734" s="8" t="n">
        <x:f>IF(ISNUMBER('原始字段'!C6825),'原始字段'!C6825,"n.a.")</x:f>
        <x:v>2768676765</x:v>
      </x:c>
      <x:c r="G6734" s="8" t="n">
        <x:f>IF(COUNT(E6734:F6734)=2,F6734-E6734,"n.a.")</x:f>
        <x:v>-28000000</x:v>
      </x:c>
      <x:c r="H6734" s="9" t="n">
        <x:f>IF(ISNUMBER('原始字段'!D6825),'原始字段'!D6825,"n.a.")</x:f>
        <x:v>3.161</x:v>
      </x:c>
      <x:c r="I6734" s="9" t="n">
        <x:f>IF(COUNT(G6734:H6734)=2,G6734*H6734/100000000,"n.a.")</x:f>
        <x:v>-0.88508</x:v>
      </x:c>
      <x:c r="J6734" s="1" t="str">
        <x:v>日频齐全；折算事件未独立核实</x:v>
      </x:c>
    </x:row>
    <x:row r="6735" ht="25" customHeight="1">
      <x:c r="A6735" s="1" t="str">
        <x:v>中证500</x:v>
      </x:c>
      <x:c r="B6735" s="1" t="str">
        <x:v>563750.SH</x:v>
      </x:c>
      <x:c r="C6735" s="1" t="str">
        <x:v>汇添富中证500ETF</x:v>
      </x:c>
      <x:c r="D6735" s="7" t="d">
        <x:v>2026-09-08T00:00:00.000Z</x:v>
      </x:c>
      <x:c r="E6735" s="8" t="n">
        <x:f>IF(ISNUMBER('原始字段'!C6784),'原始字段'!C6784,"n.a.")</x:f>
        <x:v>349737000</x:v>
      </x:c>
      <x:c r="F6735" s="8" t="n">
        <x:f>IF(ISNUMBER('原始字段'!C6880),'原始字段'!C6880,"n.a.")</x:f>
        <x:v>352237000</x:v>
      </x:c>
      <x:c r="G6735" s="8" t="n">
        <x:f>IF(COUNT(E6735:F6735)=2,F6735-E6735,"n.a.")</x:f>
        <x:v>2500000</x:v>
      </x:c>
      <x:c r="H6735" s="9" t="n">
        <x:f>IF(ISNUMBER('原始字段'!D6880),'原始字段'!D6880,"n.a.")</x:f>
        <x:v>1.0903</x:v>
      </x:c>
      <x:c r="I6735" s="9" t="n">
        <x:f>IF(COUNT(G6735:H6735)=2,G6735*H6735/100000000,"n.a.")</x:f>
        <x:v>0.0272575</x:v>
      </x:c>
      <x:c r="J6735" s="1" t="str">
        <x:v>日频齐全；折算事件未独立核实</x:v>
      </x:c>
    </x:row>
    <x:row r="6736" ht="25" customHeight="1">
      <x:c r="A6736" s="1" t="str">
        <x:v>中证500</x:v>
      </x:c>
      <x:c r="B6736" s="1" t="str">
        <x:v>159935.SZ</x:v>
      </x:c>
      <x:c r="C6736" s="1" t="str">
        <x:v>景顺长城中证500ETF</x:v>
      </x:c>
      <x:c r="D6736" s="7" t="d">
        <x:v>2026-09-08T00:00:00.000Z</x:v>
      </x:c>
      <x:c r="E6736" s="8" t="n">
        <x:f>IF(ISNUMBER('原始字段'!C6731),'原始字段'!C6731,"n.a.")</x:f>
        <x:v>24572956</x:v>
      </x:c>
      <x:c r="F6736" s="8" t="n">
        <x:f>IF(ISNUMBER('原始字段'!C6827),'原始字段'!C6827,"n.a.")</x:f>
        <x:v>24572956</x:v>
      </x:c>
      <x:c r="G6736" s="8" t="n">
        <x:f>IF(COUNT(E6736:F6736)=2,F6736-E6736,"n.a.")</x:f>
        <x:v>0</x:v>
      </x:c>
      <x:c r="H6736" s="9" t="n">
        <x:f>IF(ISNUMBER('原始字段'!D6827),'原始字段'!D6827,"n.a.")</x:f>
        <x:v>2.4539</x:v>
      </x:c>
      <x:c r="I6736" s="9" t="n">
        <x:f>IF(COUNT(G6736:H6736)=2,G6736*H6736/100000000,"n.a.")</x:f>
        <x:v>0</x:v>
      </x:c>
      <x:c r="J6736" s="1" t="str">
        <x:v>日频齐全；折算事件未独立核实</x:v>
      </x:c>
    </x:row>
    <x:row r="6737" ht="25" customHeight="1">
      <x:c r="A6737" s="1" t="str">
        <x:v>中证500</x:v>
      </x:c>
      <x:c r="B6737" s="1" t="str">
        <x:v>515530.SH</x:v>
      </x:c>
      <x:c r="C6737" s="1" t="str">
        <x:v>泰康中证500ETF</x:v>
      </x:c>
      <x:c r="D6737" s="7" t="d">
        <x:v>2026-09-08T00:00:00.000Z</x:v>
      </x:c>
      <x:c r="E6737" s="8" t="n">
        <x:f>IF(ISNUMBER('原始字段'!C6770),'原始字段'!C6770,"n.a.")</x:f>
        <x:v>12242700</x:v>
      </x:c>
      <x:c r="F6737" s="8" t="n">
        <x:f>IF(ISNUMBER('原始字段'!C6866),'原始字段'!C6866,"n.a.")</x:f>
        <x:v>12242700</x:v>
      </x:c>
      <x:c r="G6737" s="8" t="n">
        <x:f>IF(COUNT(E6737:F6737)=2,F6737-E6737,"n.a.")</x:f>
        <x:v>0</x:v>
      </x:c>
      <x:c r="H6737" s="9" t="n">
        <x:f>IF(ISNUMBER('原始字段'!D6866),'原始字段'!D6866,"n.a.")</x:f>
        <x:v>4.2969</x:v>
      </x:c>
      <x:c r="I6737" s="9" t="n">
        <x:f>IF(COUNT(G6737:H6737)=2,G6737*H6737/100000000,"n.a.")</x:f>
        <x:v>0</x:v>
      </x:c>
      <x:c r="J6737" s="1" t="str">
        <x:v>日频齐全；折算事件未独立核实</x:v>
      </x:c>
    </x:row>
    <x:row r="6738" ht="25" customHeight="1">
      <x:c r="A6738" s="1" t="str">
        <x:v>中证500</x:v>
      </x:c>
      <x:c r="B6738" s="1" t="str">
        <x:v>510590.SH</x:v>
      </x:c>
      <x:c r="C6738" s="1" t="str">
        <x:v>平安中证500ETF</x:v>
      </x:c>
      <x:c r="D6738" s="7" t="d">
        <x:v>2026-09-08T00:00:00.000Z</x:v>
      </x:c>
      <x:c r="E6738" s="8" t="n">
        <x:f>IF(ISNUMBER('原始字段'!C6758),'原始字段'!C6758,"n.a.")</x:f>
        <x:v>113986100</x:v>
      </x:c>
      <x:c r="F6738" s="8" t="n">
        <x:f>IF(ISNUMBER('原始字段'!C6854),'原始字段'!C6854,"n.a.")</x:f>
        <x:v>113586100</x:v>
      </x:c>
      <x:c r="G6738" s="8" t="n">
        <x:f>IF(COUNT(E6738:F6738)=2,F6738-E6738,"n.a.")</x:f>
        <x:v>-400000</x:v>
      </x:c>
      <x:c r="H6738" s="9" t="n">
        <x:f>IF(ISNUMBER('原始字段'!D6854),'原始字段'!D6854,"n.a.")</x:f>
        <x:v>8.4705</x:v>
      </x:c>
      <x:c r="I6738" s="9" t="n">
        <x:f>IF(COUNT(G6738:H6738)=2,G6738*H6738/100000000,"n.a.")</x:f>
        <x:v>-0.033882</x:v>
      </x:c>
      <x:c r="J6738" s="1" t="str">
        <x:v>日频齐全；折算事件未独立核实</x:v>
      </x:c>
    </x:row>
    <x:row r="6739" ht="25" customHeight="1">
      <x:c r="A6739" s="1" t="str">
        <x:v>中证500</x:v>
      </x:c>
      <x:c r="B6739" s="1" t="str">
        <x:v>515190.SH</x:v>
      </x:c>
      <x:c r="C6739" s="1" t="str">
        <x:v>中银证券中证500ETF</x:v>
      </x:c>
      <x:c r="D6739" s="7" t="d">
        <x:v>2026-09-08T00:00:00.000Z</x:v>
      </x:c>
      <x:c r="E6739" s="8" t="n">
        <x:f>IF(ISNUMBER('原始字段'!C6763),'原始字段'!C6763,"n.a.")</x:f>
        <x:v>293466100</x:v>
      </x:c>
      <x:c r="F6739" s="8" t="n">
        <x:f>IF(ISNUMBER('原始字段'!C6859),'原始字段'!C6859,"n.a.")</x:f>
        <x:v>293466100</x:v>
      </x:c>
      <x:c r="G6739" s="8" t="n">
        <x:f>IF(COUNT(E6739:F6739)=2,F6739-E6739,"n.a.")</x:f>
        <x:v>0</x:v>
      </x:c>
      <x:c r="H6739" s="9" t="n">
        <x:f>IF(ISNUMBER('原始字段'!D6859),'原始字段'!D6859,"n.a.")</x:f>
        <x:v>1.6365</x:v>
      </x:c>
      <x:c r="I6739" s="9" t="n">
        <x:f>IF(COUNT(G6739:H6739)=2,G6739*H6739/100000000,"n.a.")</x:f>
        <x:v>0</x:v>
      </x:c>
      <x:c r="J6739" s="1" t="str">
        <x:v>日频齐全；折算事件未独立核实</x:v>
      </x:c>
    </x:row>
    <x:row r="6740" ht="25" customHeight="1">
      <x:c r="A6740" s="1" t="str">
        <x:v>中证500</x:v>
      </x:c>
      <x:c r="B6740" s="1" t="str">
        <x:v>159820.SZ</x:v>
      </x:c>
      <x:c r="C6740" s="1" t="str">
        <x:v>天弘中证500ETF</x:v>
      </x:c>
      <x:c r="D6740" s="7" t="d">
        <x:v>2026-09-08T00:00:00.000Z</x:v>
      </x:c>
      <x:c r="E6740" s="8" t="n">
        <x:f>IF(ISNUMBER('原始字段'!C6723),'原始字段'!C6723,"n.a.")</x:f>
        <x:v>1353908470</x:v>
      </x:c>
      <x:c r="F6740" s="8" t="n">
        <x:f>IF(ISNUMBER('原始字段'!C6819),'原始字段'!C6819,"n.a.")</x:f>
        <x:v>1353908470</x:v>
      </x:c>
      <x:c r="G6740" s="8" t="n">
        <x:f>IF(COUNT(E6740:F6740)=2,F6740-E6740,"n.a.")</x:f>
        <x:v>0</x:v>
      </x:c>
      <x:c r="H6740" s="9" t="n">
        <x:f>IF(ISNUMBER('原始字段'!D6819),'原始字段'!D6819,"n.a.")</x:f>
        <x:v>1.3535</x:v>
      </x:c>
      <x:c r="I6740" s="9" t="n">
        <x:f>IF(COUNT(G6740:H6740)=2,G6740*H6740/100000000,"n.a.")</x:f>
        <x:v>0</x:v>
      </x:c>
      <x:c r="J6740" s="1" t="str">
        <x:v>日频齐全；折算事件未独立核实</x:v>
      </x:c>
    </x:row>
    <x:row r="6741" ht="25" customHeight="1">
      <x:c r="A6741" s="1" t="str">
        <x:v>中证500</x:v>
      </x:c>
      <x:c r="B6741" s="1" t="str">
        <x:v>159337.SZ</x:v>
      </x:c>
      <x:c r="C6741" s="1" t="str">
        <x:v>东财中证500ETF</x:v>
      </x:c>
      <x:c r="D6741" s="7" t="d">
        <x:v>2026-09-08T00:00:00.000Z</x:v>
      </x:c>
      <x:c r="E6741" s="8" t="n">
        <x:f>IF(ISNUMBER('原始字段'!C6710),'原始字段'!C6710,"n.a.")</x:f>
        <x:v>279710611</x:v>
      </x:c>
      <x:c r="F6741" s="8" t="n">
        <x:f>IF(ISNUMBER('原始字段'!C6806),'原始字段'!C6806,"n.a.")</x:f>
        <x:v>279710611</x:v>
      </x:c>
      <x:c r="G6741" s="8" t="n">
        <x:f>IF(COUNT(E6741:F6741)=2,F6741-E6741,"n.a.")</x:f>
        <x:v>0</x:v>
      </x:c>
      <x:c r="H6741" s="9" t="n">
        <x:f>IF(ISNUMBER('原始字段'!D6806),'原始字段'!D6806,"n.a.")</x:f>
        <x:v>1.7831</x:v>
      </x:c>
      <x:c r="I6741" s="9" t="n">
        <x:f>IF(COUNT(G6741:H6741)=2,G6741*H6741/100000000,"n.a.")</x:f>
        <x:v>0</x:v>
      </x:c>
      <x:c r="J6741" s="1" t="str">
        <x:v>日频齐全；折算事件未独立核实</x:v>
      </x:c>
    </x:row>
    <x:row r="6742" ht="25" customHeight="1">
      <x:c r="A6742" s="1" t="str">
        <x:v>中证500</x:v>
      </x:c>
      <x:c r="B6742" s="1" t="str">
        <x:v>510500.SH</x:v>
      </x:c>
      <x:c r="C6742" s="1" t="str">
        <x:v>南方中证500ETF</x:v>
      </x:c>
      <x:c r="D6742" s="7" t="d">
        <x:v>2026-09-08T00:00:00.000Z</x:v>
      </x:c>
      <x:c r="E6742" s="8" t="n">
        <x:f>IF(ISNUMBER('原始字段'!C6751),'原始字段'!C6751,"n.a.")</x:f>
        <x:v>5531368600</x:v>
      </x:c>
      <x:c r="F6742" s="8" t="n">
        <x:f>IF(ISNUMBER('原始字段'!C6847),'原始字段'!C6847,"n.a.")</x:f>
        <x:v>5500968600</x:v>
      </x:c>
      <x:c r="G6742" s="8" t="n">
        <x:f>IF(COUNT(E6742:F6742)=2,F6742-E6742,"n.a.")</x:f>
        <x:v>-30400000</x:v>
      </x:c>
      <x:c r="H6742" s="9" t="n">
        <x:f>IF(ISNUMBER('原始字段'!D6847),'原始字段'!D6847,"n.a.")</x:f>
        <x:v>7.7929</x:v>
      </x:c>
      <x:c r="I6742" s="9" t="n">
        <x:f>IF(COUNT(G6742:H6742)=2,G6742*H6742/100000000,"n.a.")</x:f>
        <x:v>-2.3690416</x:v>
      </x:c>
      <x:c r="J6742" s="1" t="str">
        <x:v>日频齐全；折算事件未独立核实</x:v>
      </x:c>
    </x:row>
    <x:row r="6743" ht="25" customHeight="1">
      <x:c r="A6743" s="1" t="str">
        <x:v>中证500</x:v>
      </x:c>
      <x:c r="B6743" s="1" t="str">
        <x:v>159968.SZ</x:v>
      </x:c>
      <x:c r="C6743" s="1" t="str">
        <x:v>博时中证500ETF</x:v>
      </x:c>
      <x:c r="D6743" s="7" t="d">
        <x:v>2026-09-08T00:00:00.000Z</x:v>
      </x:c>
      <x:c r="E6743" s="8" t="n">
        <x:f>IF(ISNUMBER('原始字段'!C6738),'原始字段'!C6738,"n.a.")</x:f>
        <x:v>63695098</x:v>
      </x:c>
      <x:c r="F6743" s="8" t="n">
        <x:f>IF(ISNUMBER('原始字段'!C6834),'原始字段'!C6834,"n.a.")</x:f>
        <x:v>63295098</x:v>
      </x:c>
      <x:c r="G6743" s="8" t="n">
        <x:f>IF(COUNT(E6743:F6743)=2,F6743-E6743,"n.a.")</x:f>
        <x:v>-400000</x:v>
      </x:c>
      <x:c r="H6743" s="9" t="n">
        <x:f>IF(ISNUMBER('原始字段'!D6834),'原始字段'!D6834,"n.a.")</x:f>
        <x:v>10.2041</x:v>
      </x:c>
      <x:c r="I6743" s="9" t="n">
        <x:f>IF(COUNT(G6743:H6743)=2,G6743*H6743/100000000,"n.a.")</x:f>
        <x:v>-0.0408164</x:v>
      </x:c>
      <x:c r="J6743" s="1" t="str">
        <x:v>日频齐全；折算事件未独立核实</x:v>
      </x:c>
    </x:row>
    <x:row r="6744" ht="25" customHeight="1">
      <x:c r="A6744" s="1" t="str">
        <x:v>中证500</x:v>
      </x:c>
      <x:c r="B6744" s="1" t="str">
        <x:v>561350.SH</x:v>
      </x:c>
      <x:c r="C6744" s="1" t="str">
        <x:v>国泰中证500ETF</x:v>
      </x:c>
      <x:c r="D6744" s="7" t="d">
        <x:v>2026-09-08T00:00:00.000Z</x:v>
      </x:c>
      <x:c r="E6744" s="8" t="n">
        <x:f>IF(ISNUMBER('原始字段'!C6777),'原始字段'!C6777,"n.a.")</x:f>
        <x:v>115700000</x:v>
      </x:c>
      <x:c r="F6744" s="8" t="n">
        <x:f>IF(ISNUMBER('原始字段'!C6873),'原始字段'!C6873,"n.a.")</x:f>
        <x:v>115700000</x:v>
      </x:c>
      <x:c r="G6744" s="8" t="n">
        <x:f>IF(COUNT(E6744:F6744)=2,F6744-E6744,"n.a.")</x:f>
        <x:v>0</x:v>
      </x:c>
      <x:c r="H6744" s="9" t="n">
        <x:f>IF(ISNUMBER('原始字段'!D6873),'原始字段'!D6873,"n.a.")</x:f>
        <x:v>1.2369</x:v>
      </x:c>
      <x:c r="I6744" s="9" t="n">
        <x:f>IF(COUNT(G6744:H6744)=2,G6744*H6744/100000000,"n.a.")</x:f>
        <x:v>0</x:v>
      </x:c>
      <x:c r="J6744" s="1" t="str">
        <x:v>日频齐全；折算事件未独立核实</x:v>
      </x:c>
    </x:row>
    <x:row r="6745" ht="25" customHeight="1">
      <x:c r="A6745" s="1" t="str">
        <x:v>中证500</x:v>
      </x:c>
      <x:c r="B6745" s="1" t="str">
        <x:v>512500.SH</x:v>
      </x:c>
      <x:c r="C6745" s="1" t="str">
        <x:v>华夏中证500ETF</x:v>
      </x:c>
      <x:c r="D6745" s="7" t="d">
        <x:v>2026-09-08T00:00:00.000Z</x:v>
      </x:c>
      <x:c r="E6745" s="8" t="n">
        <x:f>IF(ISNUMBER('原始字段'!C6760),'原始字段'!C6760,"n.a.")</x:f>
        <x:v>1792808800</x:v>
      </x:c>
      <x:c r="F6745" s="8" t="n">
        <x:f>IF(ISNUMBER('原始字段'!C6856),'原始字段'!C6856,"n.a.")</x:f>
        <x:v>1788808800</x:v>
      </x:c>
      <x:c r="G6745" s="8" t="n">
        <x:f>IF(COUNT(E6745:F6745)=2,F6745-E6745,"n.a.")</x:f>
        <x:v>-4000000</x:v>
      </x:c>
      <x:c r="H6745" s="9" t="n">
        <x:f>IF(ISNUMBER('原始字段'!D6856),'原始字段'!D6856,"n.a.")</x:f>
        <x:v>4.4088</x:v>
      </x:c>
      <x:c r="I6745" s="9" t="n">
        <x:f>IF(COUNT(G6745:H6745)=2,G6745*H6745/100000000,"n.a.")</x:f>
        <x:v>-0.176352</x:v>
      </x:c>
      <x:c r="J6745" s="1" t="str">
        <x:v>日频齐全；折算事件未独立核实</x:v>
      </x:c>
    </x:row>
    <x:row r="6746" ht="25" customHeight="1">
      <x:c r="A6746" s="1" t="str">
        <x:v>中证500</x:v>
      </x:c>
      <x:c r="B6746" s="1" t="str">
        <x:v>510550.SH</x:v>
      </x:c>
      <x:c r="C6746" s="1" t="str">
        <x:v>方正富邦中证500ETF</x:v>
      </x:c>
      <x:c r="D6746" s="7" t="d">
        <x:v>2026-09-08T00:00:00.000Z</x:v>
      </x:c>
      <x:c r="E6746" s="8" t="n">
        <x:f>IF(ISNUMBER('原始字段'!C6754),'原始字段'!C6754,"n.a.")</x:f>
        <x:v>23743300</x:v>
      </x:c>
      <x:c r="F6746" s="8" t="n">
        <x:f>IF(ISNUMBER('原始字段'!C6850),'原始字段'!C6850,"n.a.")</x:f>
        <x:v>23743300</x:v>
      </x:c>
      <x:c r="G6746" s="8" t="n">
        <x:f>IF(COUNT(E6746:F6746)=2,F6746-E6746,"n.a.")</x:f>
        <x:v>0</x:v>
      </x:c>
      <x:c r="H6746" s="9" t="n">
        <x:f>IF(ISNUMBER('原始字段'!D6850),'原始字段'!D6850,"n.a.")</x:f>
        <x:v>2.0011</x:v>
      </x:c>
      <x:c r="I6746" s="9" t="n">
        <x:f>IF(COUNT(G6746:H6746)=2,G6746*H6746/100000000,"n.a.")</x:f>
        <x:v>0</x:v>
      </x:c>
      <x:c r="J6746" s="1" t="str">
        <x:v>日频齐全；折算事件未独立核实</x:v>
      </x:c>
    </x:row>
    <x:row r="6747" ht="25" customHeight="1">
      <x:c r="A6747" s="1" t="str">
        <x:v>中证500</x:v>
      </x:c>
      <x:c r="B6747" s="1" t="str">
        <x:v>510510.SH</x:v>
      </x:c>
      <x:c r="C6747" s="1" t="str">
        <x:v>广发中证500ETF</x:v>
      </x:c>
      <x:c r="D6747" s="7" t="d">
        <x:v>2026-09-08T00:00:00.000Z</x:v>
      </x:c>
      <x:c r="E6747" s="8" t="n">
        <x:f>IF(ISNUMBER('原始字段'!C6752),'原始字段'!C6752,"n.a.")</x:f>
        <x:v>879038300</x:v>
      </x:c>
      <x:c r="F6747" s="8" t="n">
        <x:f>IF(ISNUMBER('原始字段'!C6848),'原始字段'!C6848,"n.a.")</x:f>
        <x:v>877038300</x:v>
      </x:c>
      <x:c r="G6747" s="8" t="n">
        <x:f>IF(COUNT(E6747:F6747)=2,F6747-E6747,"n.a.")</x:f>
        <x:v>-2000000</x:v>
      </x:c>
      <x:c r="H6747" s="9" t="n">
        <x:f>IF(ISNUMBER('原始字段'!D6848),'原始字段'!D6848,"n.a.")</x:f>
        <x:v>2.5296</x:v>
      </x:c>
      <x:c r="I6747" s="9" t="n">
        <x:f>IF(COUNT(G6747:H6747)=2,G6747*H6747/100000000,"n.a.")</x:f>
        <x:v>-0.050592</x:v>
      </x:c>
      <x:c r="J6747" s="1" t="str">
        <x:v>日频齐全；折算事件未独立核实</x:v>
      </x:c>
    </x:row>
    <x:row r="6748" ht="25" customHeight="1">
      <x:c r="A6748" s="1" t="str">
        <x:v>中证500</x:v>
      </x:c>
      <x:c r="B6748" s="1" t="str">
        <x:v>515550.SH</x:v>
      </x:c>
      <x:c r="C6748" s="1" t="str">
        <x:v>国联中证500ETF</x:v>
      </x:c>
      <x:c r="D6748" s="7" t="d">
        <x:v>2026-09-08T00:00:00.000Z</x:v>
      </x:c>
      <x:c r="E6748" s="8" t="n">
        <x:f>IF(ISNUMBER('原始字段'!C6771),'原始字段'!C6771,"n.a.")</x:f>
        <x:v>20345700</x:v>
      </x:c>
      <x:c r="F6748" s="8" t="n">
        <x:f>IF(ISNUMBER('原始字段'!C6867),'原始字段'!C6867,"n.a.")</x:f>
        <x:v>20345700</x:v>
      </x:c>
      <x:c r="G6748" s="8" t="n">
        <x:f>IF(COUNT(E6748:F6748)=2,F6748-E6748,"n.a.")</x:f>
        <x:v>0</x:v>
      </x:c>
      <x:c r="H6748" s="9" t="n">
        <x:f>IF(ISNUMBER('原始字段'!D6867),'原始字段'!D6867,"n.a.")</x:f>
        <x:v>1.7495</x:v>
      </x:c>
      <x:c r="I6748" s="9" t="n">
        <x:f>IF(COUNT(G6748:H6748)=2,G6748*H6748/100000000,"n.a.")</x:f>
        <x:v>0</x:v>
      </x:c>
      <x:c r="J6748" s="1" t="str">
        <x:v>日频齐全；折算事件未独立核实</x:v>
      </x:c>
    </x:row>
    <x:row r="6749" ht="25" customHeight="1">
      <x:c r="A6749" s="1" t="str">
        <x:v>中证500</x:v>
      </x:c>
      <x:c r="B6749" s="1" t="str">
        <x:v>159500.SZ</x:v>
      </x:c>
      <x:c r="C6749" s="1" t="str">
        <x:v>富国中证500ETF</x:v>
      </x:c>
      <x:c r="D6749" s="7" t="d">
        <x:v>2026-09-08T00:00:00.000Z</x:v>
      </x:c>
      <x:c r="E6749" s="8" t="n">
        <x:f>IF(ISNUMBER('原始字段'!C6712),'原始字段'!C6712,"n.a.")</x:f>
        <x:v>210538865</x:v>
      </x:c>
      <x:c r="F6749" s="8" t="n">
        <x:f>IF(ISNUMBER('原始字段'!C6808),'原始字段'!C6808,"n.a.")</x:f>
        <x:v>210538865</x:v>
      </x:c>
      <x:c r="G6749" s="8" t="n">
        <x:f>IF(COUNT(E6749:F6749)=2,F6749-E6749,"n.a.")</x:f>
        <x:v>0</x:v>
      </x:c>
      <x:c r="H6749" s="9" t="n">
        <x:f>IF(ISNUMBER('原始字段'!D6808),'原始字段'!D6808,"n.a.")</x:f>
        <x:v>1.169</x:v>
      </x:c>
      <x:c r="I6749" s="9" t="n">
        <x:f>IF(COUNT(G6749:H6749)=2,G6749*H6749/100000000,"n.a.")</x:f>
        <x:v>0</x:v>
      </x:c>
      <x:c r="J6749" s="1" t="str">
        <x:v>日频齐全；折算事件未独立核实</x:v>
      </x:c>
    </x:row>
    <x:row r="6750" ht="25" customHeight="1">
      <x:c r="A6750" s="1" t="str">
        <x:v>中证500</x:v>
      </x:c>
      <x:c r="B6750" s="1" t="str">
        <x:v>512510.SH</x:v>
      </x:c>
      <x:c r="C6750" s="1" t="str">
        <x:v>华泰柏瑞中证500ETF</x:v>
      </x:c>
      <x:c r="D6750" s="7" t="d">
        <x:v>2026-09-08T00:00:00.000Z</x:v>
      </x:c>
      <x:c r="E6750" s="8" t="n">
        <x:f>IF(ISNUMBER('原始字段'!C6761),'原始字段'!C6761,"n.a.")</x:f>
        <x:v>431929800</x:v>
      </x:c>
      <x:c r="F6750" s="8" t="n">
        <x:f>IF(ISNUMBER('原始字段'!C6857),'原始字段'!C6857,"n.a.")</x:f>
        <x:v>431929800</x:v>
      </x:c>
      <x:c r="G6750" s="8" t="n">
        <x:f>IF(COUNT(E6750:F6750)=2,F6750-E6750,"n.a.")</x:f>
        <x:v>0</x:v>
      </x:c>
      <x:c r="H6750" s="9" t="n">
        <x:f>IF(ISNUMBER('原始字段'!D6857),'原始字段'!D6857,"n.a.")</x:f>
        <x:v>2.3389</x:v>
      </x:c>
      <x:c r="I6750" s="9" t="n">
        <x:f>IF(COUNT(G6750:H6750)=2,G6750*H6750/100000000,"n.a.")</x:f>
        <x:v>0</x:v>
      </x:c>
      <x:c r="J6750" s="1" t="str">
        <x:v>日频齐全；折算事件未独立核实</x:v>
      </x:c>
    </x:row>
    <x:row r="6751" ht="25" customHeight="1">
      <x:c r="A6751" s="1" t="str">
        <x:v>中证500</x:v>
      </x:c>
      <x:c r="B6751" s="1" t="str">
        <x:v>510570.SH</x:v>
      </x:c>
      <x:c r="C6751" s="1" t="str">
        <x:v>兴业中证500ETF</x:v>
      </x:c>
      <x:c r="D6751" s="7" t="d">
        <x:v>2026-09-08T00:00:00.000Z</x:v>
      </x:c>
      <x:c r="E6751" s="8" t="n">
        <x:f>IF(ISNUMBER('原始字段'!C6756),'原始字段'!C6756,"n.a.")</x:f>
        <x:v>48060600</x:v>
      </x:c>
      <x:c r="F6751" s="8" t="n">
        <x:f>IF(ISNUMBER('原始字段'!C6852),'原始字段'!C6852,"n.a.")</x:f>
        <x:v>48060600</x:v>
      </x:c>
      <x:c r="G6751" s="8" t="n">
        <x:f>IF(COUNT(E6751:F6751)=2,F6751-E6751,"n.a.")</x:f>
        <x:v>0</x:v>
      </x:c>
      <x:c r="H6751" s="9" t="n">
        <x:f>IF(ISNUMBER('原始字段'!D6852),'原始字段'!D6852,"n.a.")</x:f>
        <x:v>1.2251</x:v>
      </x:c>
      <x:c r="I6751" s="9" t="n">
        <x:f>IF(COUNT(G6751:H6751)=2,G6751*H6751/100000000,"n.a.")</x:f>
        <x:v>0</x:v>
      </x:c>
      <x:c r="J6751" s="1" t="str">
        <x:v>日频齐全；折算事件未独立核实</x:v>
      </x:c>
    </x:row>
    <x:row r="6752" ht="25" customHeight="1">
      <x:c r="A6752" s="1" t="str">
        <x:v>中证500</x:v>
      </x:c>
      <x:c r="B6752" s="1" t="str">
        <x:v>510560.SH</x:v>
      </x:c>
      <x:c r="C6752" s="1" t="str">
        <x:v>国寿安保中证500ETF</x:v>
      </x:c>
      <x:c r="D6752" s="7" t="d">
        <x:v>2026-09-08T00:00:00.000Z</x:v>
      </x:c>
      <x:c r="E6752" s="8" t="n">
        <x:f>IF(ISNUMBER('原始字段'!C6755),'原始字段'!C6755,"n.a.")</x:f>
        <x:v>52318700</x:v>
      </x:c>
      <x:c r="F6752" s="8" t="n">
        <x:f>IF(ISNUMBER('原始字段'!C6851),'原始字段'!C6851,"n.a.")</x:f>
        <x:v>52318700</x:v>
      </x:c>
      <x:c r="G6752" s="8" t="n">
        <x:f>IF(COUNT(E6752:F6752)=2,F6752-E6752,"n.a.")</x:f>
        <x:v>0</x:v>
      </x:c>
      <x:c r="H6752" s="9" t="n">
        <x:f>IF(ISNUMBER('原始字段'!D6851),'原始字段'!D6851,"n.a.")</x:f>
        <x:v>1.953</x:v>
      </x:c>
      <x:c r="I6752" s="9" t="n">
        <x:f>IF(COUNT(G6752:H6752)=2,G6752*H6752/100000000,"n.a.")</x:f>
        <x:v>0</x:v>
      </x:c>
      <x:c r="J6752" s="1" t="str">
        <x:v>日频齐全；折算事件未独立核实</x:v>
      </x:c>
    </x:row>
    <x:row r="6753" ht="25" customHeight="1">
      <x:c r="A6753" s="1" t="str">
        <x:v>中证500</x:v>
      </x:c>
      <x:c r="B6753" s="1" t="str">
        <x:v>159982.SZ</x:v>
      </x:c>
      <x:c r="C6753" s="1" t="str">
        <x:v>鹏华中证500ETF</x:v>
      </x:c>
      <x:c r="D6753" s="7" t="d">
        <x:v>2026-09-08T00:00:00.000Z</x:v>
      </x:c>
      <x:c r="E6753" s="8" t="n">
        <x:f>IF(ISNUMBER('原始字段'!C6741),'原始字段'!C6741,"n.a.")</x:f>
        <x:v>202211253</x:v>
      </x:c>
      <x:c r="F6753" s="8" t="n">
        <x:f>IF(ISNUMBER('原始字段'!C6837),'原始字段'!C6837,"n.a.")</x:f>
        <x:v>202211253</x:v>
      </x:c>
      <x:c r="G6753" s="8" t="n">
        <x:f>IF(COUNT(E6753:F6753)=2,F6753-E6753,"n.a.")</x:f>
        <x:v>0</x:v>
      </x:c>
      <x:c r="H6753" s="9" t="n">
        <x:f>IF(ISNUMBER('原始字段'!D6837),'原始字段'!D6837,"n.a.")</x:f>
        <x:v>2.0967</x:v>
      </x:c>
      <x:c r="I6753" s="9" t="n">
        <x:f>IF(COUNT(G6753:H6753)=2,G6753*H6753/100000000,"n.a.")</x:f>
        <x:v>0</x:v>
      </x:c>
      <x:c r="J6753" s="1" t="str">
        <x:v>日频齐全；折算事件未独立核实</x:v>
      </x:c>
    </x:row>
    <x:row r="6754" ht="25" customHeight="1">
      <x:c r="A6754" s="1" t="str">
        <x:v>中证1000</x:v>
      </x:c>
      <x:c r="B6754" s="1" t="str">
        <x:v>560010.SH</x:v>
      </x:c>
      <x:c r="C6754" s="1" t="str">
        <x:v>广发中证1000ETF</x:v>
      </x:c>
      <x:c r="D6754" s="7" t="d">
        <x:v>2026-09-08T00:00:00.000Z</x:v>
      </x:c>
      <x:c r="E6754" s="8" t="n">
        <x:f>IF(ISNUMBER('原始字段'!C6774),'原始字段'!C6774,"n.a.")</x:f>
        <x:v>1894621700</x:v>
      </x:c>
      <x:c r="F6754" s="8" t="n">
        <x:f>IF(ISNUMBER('原始字段'!C6870),'原始字段'!C6870,"n.a.")</x:f>
        <x:v>1888621700</x:v>
      </x:c>
      <x:c r="G6754" s="8" t="n">
        <x:f>IF(COUNT(E6754:F6754)=2,F6754-E6754,"n.a.")</x:f>
        <x:v>-6000000</x:v>
      </x:c>
      <x:c r="H6754" s="9" t="n">
        <x:f>IF(ISNUMBER('原始字段'!D6870),'原始字段'!D6870,"n.a.")</x:f>
        <x:v>3.1874</x:v>
      </x:c>
      <x:c r="I6754" s="9" t="n">
        <x:f>IF(COUNT(G6754:H6754)=2,G6754*H6754/100000000,"n.a.")</x:f>
        <x:v>-0.191244</x:v>
      </x:c>
      <x:c r="J6754" s="1" t="str">
        <x:v>日频齐全；折算事件未独立核实</x:v>
      </x:c>
    </x:row>
    <x:row r="6755" ht="25" customHeight="1">
      <x:c r="A6755" s="1" t="str">
        <x:v>中证1000</x:v>
      </x:c>
      <x:c r="B6755" s="1" t="str">
        <x:v>159845.SZ</x:v>
      </x:c>
      <x:c r="C6755" s="1" t="str">
        <x:v>华夏中证1000ETF</x:v>
      </x:c>
      <x:c r="D6755" s="7" t="d">
        <x:v>2026-09-08T00:00:00.000Z</x:v>
      </x:c>
      <x:c r="E6755" s="8" t="n">
        <x:f>IF(ISNUMBER('原始字段'!C6725),'原始字段'!C6725,"n.a.")</x:f>
        <x:v>2499425606</x:v>
      </x:c>
      <x:c r="F6755" s="8" t="n">
        <x:f>IF(ISNUMBER('原始字段'!C6821),'原始字段'!C6821,"n.a.")</x:f>
        <x:v>2433425606</x:v>
      </x:c>
      <x:c r="G6755" s="8" t="n">
        <x:f>IF(COUNT(E6755:F6755)=2,F6755-E6755,"n.a.")</x:f>
        <x:v>-66000000</x:v>
      </x:c>
      <x:c r="H6755" s="9" t="n">
        <x:f>IF(ISNUMBER('原始字段'!D6821),'原始字段'!D6821,"n.a.")</x:f>
        <x:v>3.1892</x:v>
      </x:c>
      <x:c r="I6755" s="9" t="n">
        <x:f>IF(COUNT(G6755:H6755)=2,G6755*H6755/100000000,"n.a.")</x:f>
        <x:v>-2.104872</x:v>
      </x:c>
      <x:c r="J6755" s="1" t="str">
        <x:v>日频齐全；折算事件未独立核实</x:v>
      </x:c>
    </x:row>
    <x:row r="6756" ht="25" customHeight="1">
      <x:c r="A6756" s="1" t="str">
        <x:v>中证1000</x:v>
      </x:c>
      <x:c r="B6756" s="1" t="str">
        <x:v>159633.SZ</x:v>
      </x:c>
      <x:c r="C6756" s="1" t="str">
        <x:v>易方达中证1000ETF</x:v>
      </x:c>
      <x:c r="D6756" s="7" t="d">
        <x:v>2026-09-08T00:00:00.000Z</x:v>
      </x:c>
      <x:c r="E6756" s="8" t="n">
        <x:f>IF(ISNUMBER('原始字段'!C6719),'原始字段'!C6719,"n.a.")</x:f>
        <x:v>1126162658</x:v>
      </x:c>
      <x:c r="F6756" s="8" t="n">
        <x:f>IF(ISNUMBER('原始字段'!C6815),'原始字段'!C6815,"n.a.")</x:f>
        <x:v>1068162658</x:v>
      </x:c>
      <x:c r="G6756" s="8" t="n">
        <x:f>IF(COUNT(E6756:F6756)=2,F6756-E6756,"n.a.")</x:f>
        <x:v>-58000000</x:v>
      </x:c>
      <x:c r="H6756" s="9" t="n">
        <x:f>IF(ISNUMBER('原始字段'!D6815),'原始字段'!D6815,"n.a.")</x:f>
        <x:v>3.2761</x:v>
      </x:c>
      <x:c r="I6756" s="9" t="n">
        <x:f>IF(COUNT(G6756:H6756)=2,G6756*H6756/100000000,"n.a.")</x:f>
        <x:v>-1.900138</x:v>
      </x:c>
      <x:c r="J6756" s="1" t="str">
        <x:v>日频齐全；折算事件未独立核实</x:v>
      </x:c>
    </x:row>
    <x:row r="6757" ht="25" customHeight="1">
      <x:c r="A6757" s="1" t="str">
        <x:v>中证1000</x:v>
      </x:c>
      <x:c r="B6757" s="1" t="str">
        <x:v>159629.SZ</x:v>
      </x:c>
      <x:c r="C6757" s="1" t="str">
        <x:v>富国中证1000ETF</x:v>
      </x:c>
      <x:c r="D6757" s="7" t="d">
        <x:v>2026-09-08T00:00:00.000Z</x:v>
      </x:c>
      <x:c r="E6757" s="8" t="n">
        <x:f>IF(ISNUMBER('原始字段'!C6718),'原始字段'!C6718,"n.a.")</x:f>
        <x:v>891252663</x:v>
      </x:c>
      <x:c r="F6757" s="8" t="n">
        <x:f>IF(ISNUMBER('原始字段'!C6814),'原始字段'!C6814,"n.a.")</x:f>
        <x:v>885252663</x:v>
      </x:c>
      <x:c r="G6757" s="8" t="n">
        <x:f>IF(COUNT(E6757:F6757)=2,F6757-E6757,"n.a.")</x:f>
        <x:v>-6000000</x:v>
      </x:c>
      <x:c r="H6757" s="9" t="n">
        <x:f>IF(ISNUMBER('原始字段'!D6814),'原始字段'!D6814,"n.a.")</x:f>
        <x:v>3.2014</x:v>
      </x:c>
      <x:c r="I6757" s="9" t="n">
        <x:f>IF(COUNT(G6757:H6757)=2,G6757*H6757/100000000,"n.a.")</x:f>
        <x:v>-0.192084</x:v>
      </x:c>
      <x:c r="J6757" s="1" t="str">
        <x:v>日频齐全；折算事件未独立核实</x:v>
      </x:c>
    </x:row>
    <x:row r="6758" ht="25" customHeight="1">
      <x:c r="A6758" s="1" t="str">
        <x:v>中证1000</x:v>
      </x:c>
      <x:c r="B6758" s="1" t="str">
        <x:v>512100.SH</x:v>
      </x:c>
      <x:c r="C6758" s="1" t="str">
        <x:v>南方中证1000ETF</x:v>
      </x:c>
      <x:c r="D6758" s="7" t="d">
        <x:v>2026-09-08T00:00:00.000Z</x:v>
      </x:c>
      <x:c r="E6758" s="8" t="n">
        <x:f>IF(ISNUMBER('原始字段'!C6759),'原始字段'!C6759,"n.a.")</x:f>
        <x:v>6575217600</x:v>
      </x:c>
      <x:c r="F6758" s="8" t="n">
        <x:f>IF(ISNUMBER('原始字段'!C6855),'原始字段'!C6855,"n.a.")</x:f>
        <x:v>6439217600</x:v>
      </x:c>
      <x:c r="G6758" s="8" t="n">
        <x:f>IF(COUNT(E6758:F6758)=2,F6758-E6758,"n.a.")</x:f>
        <x:v>-136000000</x:v>
      </x:c>
      <x:c r="H6758" s="9" t="n">
        <x:f>IF(ISNUMBER('原始字段'!D6855),'原始字段'!D6855,"n.a.")</x:f>
        <x:v>3.108</x:v>
      </x:c>
      <x:c r="I6758" s="9" t="n">
        <x:f>IF(COUNT(G6758:H6758)=2,G6758*H6758/100000000,"n.a.")</x:f>
        <x:v>-4.22688</x:v>
      </x:c>
      <x:c r="J6758" s="1" t="str">
        <x:v>日频齐全；折算事件未独立核实</x:v>
      </x:c>
    </x:row>
    <x:row r="6759" ht="25" customHeight="1">
      <x:c r="A6759" s="1" t="str">
        <x:v>中证1000</x:v>
      </x:c>
      <x:c r="B6759" s="1" t="str">
        <x:v>516300.SH</x:v>
      </x:c>
      <x:c r="C6759" s="1" t="str">
        <x:v>华泰柏瑞中证1000ETF</x:v>
      </x:c>
      <x:c r="D6759" s="7" t="d">
        <x:v>2026-09-08T00:00:00.000Z</x:v>
      </x:c>
      <x:c r="E6759" s="8" t="n">
        <x:f>IF(ISNUMBER('原始字段'!C6773),'原始字段'!C6773,"n.a.")</x:f>
        <x:v>39012600</x:v>
      </x:c>
      <x:c r="F6759" s="8" t="n">
        <x:f>IF(ISNUMBER('原始字段'!C6869),'原始字段'!C6869,"n.a.")</x:f>
        <x:v>39012600</x:v>
      </x:c>
      <x:c r="G6759" s="8" t="n">
        <x:f>IF(COUNT(E6759:F6759)=2,F6759-E6759,"n.a.")</x:f>
        <x:v>0</x:v>
      </x:c>
      <x:c r="H6759" s="9" t="n">
        <x:f>IF(ISNUMBER('原始字段'!D6869),'原始字段'!D6869,"n.a.")</x:f>
        <x:v>3.2289</x:v>
      </x:c>
      <x:c r="I6759" s="9" t="n">
        <x:f>IF(COUNT(G6759:H6759)=2,G6759*H6759/100000000,"n.a.")</x:f>
        <x:v>0</x:v>
      </x:c>
      <x:c r="J6759" s="1" t="str">
        <x:v>日频齐全；折算事件未独立核实</x:v>
      </x:c>
    </x:row>
    <x:row r="6760" ht="25" customHeight="1">
      <x:c r="A6760" s="1" t="str">
        <x:v>中证1000</x:v>
      </x:c>
      <x:c r="B6760" s="1" t="str">
        <x:v>560110.SH</x:v>
      </x:c>
      <x:c r="C6760" s="1" t="str">
        <x:v>汇添富中证1000ETF</x:v>
      </x:c>
      <x:c r="D6760" s="7" t="d">
        <x:v>2026-09-08T00:00:00.000Z</x:v>
      </x:c>
      <x:c r="E6760" s="8" t="n">
        <x:f>IF(ISNUMBER('原始字段'!C6775),'原始字段'!C6775,"n.a.")</x:f>
        <x:v>349903500</x:v>
      </x:c>
      <x:c r="F6760" s="8" t="n">
        <x:f>IF(ISNUMBER('原始字段'!C6871),'原始字段'!C6871,"n.a.")</x:f>
        <x:v>325903500</x:v>
      </x:c>
      <x:c r="G6760" s="8" t="n">
        <x:f>IF(COUNT(E6760:F6760)=2,F6760-E6760,"n.a.")</x:f>
        <x:v>-24000000</x:v>
      </x:c>
      <x:c r="H6760" s="9" t="n">
        <x:f>IF(ISNUMBER('原始字段'!D6871),'原始字段'!D6871,"n.a.")</x:f>
        <x:v>1.1537</x:v>
      </x:c>
      <x:c r="I6760" s="9" t="n">
        <x:f>IF(COUNT(G6760:H6760)=2,G6760*H6760/100000000,"n.a.")</x:f>
        <x:v>-0.276888</x:v>
      </x:c>
      <x:c r="J6760" s="1" t="str">
        <x:v>日频齐全；折算事件未独立核实</x:v>
      </x:c>
    </x:row>
    <x:row r="6761" ht="25" customHeight="1">
      <x:c r="A6761" s="1" t="str">
        <x:v>中证2000</x:v>
      </x:c>
      <x:c r="B6761" s="1" t="str">
        <x:v>159535.SZ</x:v>
      </x:c>
      <x:c r="C6761" s="1" t="str">
        <x:v>嘉实中证2000ETF</x:v>
      </x:c>
      <x:c r="D6761" s="7" t="d">
        <x:v>2026-09-08T00:00:00.000Z</x:v>
      </x:c>
      <x:c r="E6761" s="8" t="n">
        <x:f>IF(ISNUMBER('原始字段'!C6716),'原始字段'!C6716,"n.a.")</x:f>
        <x:v>23981088</x:v>
      </x:c>
      <x:c r="F6761" s="8" t="n">
        <x:f>IF(ISNUMBER('原始字段'!C6812),'原始字段'!C6812,"n.a.")</x:f>
        <x:v>23981088</x:v>
      </x:c>
      <x:c r="G6761" s="8" t="n">
        <x:f>IF(COUNT(E6761:F6761)=2,F6761-E6761,"n.a.")</x:f>
        <x:v>0</x:v>
      </x:c>
      <x:c r="H6761" s="9" t="n">
        <x:f>IF(ISNUMBER('原始字段'!D6812),'原始字段'!D6812,"n.a.")</x:f>
        <x:v>1.5271</x:v>
      </x:c>
      <x:c r="I6761" s="9" t="n">
        <x:f>IF(COUNT(G6761:H6761)=2,G6761*H6761/100000000,"n.a.")</x:f>
        <x:v>0</x:v>
      </x:c>
      <x:c r="J6761" s="1" t="str">
        <x:v>日频齐全；折算事件未独立核实</x:v>
      </x:c>
    </x:row>
    <x:row r="6762" ht="25" customHeight="1">
      <x:c r="A6762" s="1" t="str">
        <x:v>中证2000</x:v>
      </x:c>
      <x:c r="B6762" s="1" t="str">
        <x:v>159536.SZ</x:v>
      </x:c>
      <x:c r="C6762" s="1" t="str">
        <x:v>汇添富中证2000ETF</x:v>
      </x:c>
      <x:c r="D6762" s="7" t="d">
        <x:v>2026-09-08T00:00:00.000Z</x:v>
      </x:c>
      <x:c r="E6762" s="8" t="n">
        <x:f>IF(ISNUMBER('原始字段'!C6717),'原始字段'!C6717,"n.a.")</x:f>
        <x:v>51261589</x:v>
      </x:c>
      <x:c r="F6762" s="8" t="n">
        <x:f>IF(ISNUMBER('原始字段'!C6813),'原始字段'!C6813,"n.a.")</x:f>
        <x:v>53261589</x:v>
      </x:c>
      <x:c r="G6762" s="8" t="n">
        <x:f>IF(COUNT(E6762:F6762)=2,F6762-E6762,"n.a.")</x:f>
        <x:v>2000000</x:v>
      </x:c>
      <x:c r="H6762" s="9" t="n">
        <x:f>IF(ISNUMBER('原始字段'!D6813),'原始字段'!D6813,"n.a.")</x:f>
        <x:v>1.4164</x:v>
      </x:c>
      <x:c r="I6762" s="9" t="n">
        <x:f>IF(COUNT(G6762:H6762)=2,G6762*H6762/100000000,"n.a.")</x:f>
        <x:v>0.028328</x:v>
      </x:c>
      <x:c r="J6762" s="1" t="str">
        <x:v>日频齐全；折算事件未独立核实</x:v>
      </x:c>
    </x:row>
    <x:row r="6763" ht="25" customHeight="1">
      <x:c r="A6763" s="1" t="str">
        <x:v>中证2000</x:v>
      </x:c>
      <x:c r="B6763" s="1" t="str">
        <x:v>159531.SZ</x:v>
      </x:c>
      <x:c r="C6763" s="1" t="str">
        <x:v>南方中证2000ETF</x:v>
      </x:c>
      <x:c r="D6763" s="7" t="d">
        <x:v>2026-09-08T00:00:00.000Z</x:v>
      </x:c>
      <x:c r="E6763" s="8" t="n">
        <x:f>IF(ISNUMBER('原始字段'!C6713),'原始字段'!C6713,"n.a.")</x:f>
        <x:v>994608406</x:v>
      </x:c>
      <x:c r="F6763" s="8" t="n">
        <x:f>IF(ISNUMBER('原始字段'!C6809),'原始字段'!C6809,"n.a.")</x:f>
        <x:v>994608406</x:v>
      </x:c>
      <x:c r="G6763" s="8" t="n">
        <x:f>IF(COUNT(E6763:F6763)=2,F6763-E6763,"n.a.")</x:f>
        <x:v>0</x:v>
      </x:c>
      <x:c r="H6763" s="9" t="n">
        <x:f>IF(ISNUMBER('原始字段'!D6809),'原始字段'!D6809,"n.a.")</x:f>
        <x:v>1.4844</x:v>
      </x:c>
      <x:c r="I6763" s="9" t="n">
        <x:f>IF(COUNT(G6763:H6763)=2,G6763*H6763/100000000,"n.a.")</x:f>
        <x:v>0</x:v>
      </x:c>
      <x:c r="J6763" s="1" t="str">
        <x:v>日频齐全；折算事件未独立核实</x:v>
      </x:c>
    </x:row>
    <x:row r="6764" ht="25" customHeight="1">
      <x:c r="A6764" s="1" t="str">
        <x:v>中证2000</x:v>
      </x:c>
      <x:c r="B6764" s="1" t="str">
        <x:v>159532.SZ</x:v>
      </x:c>
      <x:c r="C6764" s="1" t="str">
        <x:v>易方达中证2000ETF</x:v>
      </x:c>
      <x:c r="D6764" s="7" t="d">
        <x:v>2026-09-08T00:00:00.000Z</x:v>
      </x:c>
      <x:c r="E6764" s="8" t="n">
        <x:f>IF(ISNUMBER('原始字段'!C6714),'原始字段'!C6714,"n.a.")</x:f>
        <x:v>161564791</x:v>
      </x:c>
      <x:c r="F6764" s="8" t="n">
        <x:f>IF(ISNUMBER('原始字段'!C6810),'原始字段'!C6810,"n.a.")</x:f>
        <x:v>161564791</x:v>
      </x:c>
      <x:c r="G6764" s="8" t="n">
        <x:f>IF(COUNT(E6764:F6764)=2,F6764-E6764,"n.a.")</x:f>
        <x:v>0</x:v>
      </x:c>
      <x:c r="H6764" s="9" t="n">
        <x:f>IF(ISNUMBER('原始字段'!D6810),'原始字段'!D6810,"n.a.")</x:f>
        <x:v>1.6768</x:v>
      </x:c>
      <x:c r="I6764" s="9" t="n">
        <x:f>IF(COUNT(G6764:H6764)=2,G6764*H6764/100000000,"n.a.")</x:f>
        <x:v>0</x:v>
      </x:c>
      <x:c r="J6764" s="1" t="str">
        <x:v>日频齐全；折算事件未独立核实</x:v>
      </x:c>
    </x:row>
    <x:row r="6765" ht="25" customHeight="1">
      <x:c r="A6765" s="1" t="str">
        <x:v>中证2000</x:v>
      </x:c>
      <x:c r="B6765" s="1" t="str">
        <x:v>159533.SZ</x:v>
      </x:c>
      <x:c r="C6765" s="1" t="str">
        <x:v>博时中证2000ETF</x:v>
      </x:c>
      <x:c r="D6765" s="7" t="d">
        <x:v>2026-09-08T00:00:00.000Z</x:v>
      </x:c>
      <x:c r="E6765" s="8" t="n">
        <x:f>IF(ISNUMBER('原始字段'!C6715),'原始字段'!C6715,"n.a.")</x:f>
        <x:v>13458785</x:v>
      </x:c>
      <x:c r="F6765" s="8" t="n">
        <x:f>IF(ISNUMBER('原始字段'!C6811),'原始字段'!C6811,"n.a.")</x:f>
        <x:v>13458785</x:v>
      </x:c>
      <x:c r="G6765" s="8" t="n">
        <x:f>IF(COUNT(E6765:F6765)=2,F6765-E6765,"n.a.")</x:f>
        <x:v>0</x:v>
      </x:c>
      <x:c r="H6765" s="9" t="n">
        <x:f>IF(ISNUMBER('原始字段'!D6811),'原始字段'!D6811,"n.a.")</x:f>
        <x:v>1.9732</x:v>
      </x:c>
      <x:c r="I6765" s="9" t="n">
        <x:f>IF(COUNT(G6765:H6765)=2,G6765*H6765/100000000,"n.a.")</x:f>
        <x:v>0</x:v>
      </x:c>
      <x:c r="J6765" s="1" t="str">
        <x:v>日频齐全；折算事件未独立核实</x:v>
      </x:c>
    </x:row>
    <x:row r="6766" ht="25" customHeight="1">
      <x:c r="A6766" s="1" t="str">
        <x:v>中证2000</x:v>
      </x:c>
      <x:c r="B6766" s="1" t="str">
        <x:v>561370.SH</x:v>
      </x:c>
      <x:c r="C6766" s="1" t="str">
        <x:v>国泰中证2000ETF</x:v>
      </x:c>
      <x:c r="D6766" s="7" t="d">
        <x:v>2026-09-08T00:00:00.000Z</x:v>
      </x:c>
      <x:c r="E6766" s="8" t="n">
        <x:f>IF(ISNUMBER('原始字段'!C6778),'原始字段'!C6778,"n.a.")</x:f>
        <x:v>32356000</x:v>
      </x:c>
      <x:c r="F6766" s="8" t="n">
        <x:f>IF(ISNUMBER('原始字段'!C6874),'原始字段'!C6874,"n.a.")</x:f>
        <x:v>32356000</x:v>
      </x:c>
      <x:c r="G6766" s="8" t="n">
        <x:f>IF(COUNT(E6766:F6766)=2,F6766-E6766,"n.a.")</x:f>
        <x:v>0</x:v>
      </x:c>
      <x:c r="H6766" s="9" t="n">
        <x:f>IF(ISNUMBER('原始字段'!D6874),'原始字段'!D6874,"n.a.")</x:f>
        <x:v>1.4502</x:v>
      </x:c>
      <x:c r="I6766" s="9" t="n">
        <x:f>IF(COUNT(G6766:H6766)=2,G6766*H6766/100000000,"n.a.")</x:f>
        <x:v>0</x:v>
      </x:c>
      <x:c r="J6766" s="1" t="str">
        <x:v>日频齐全；折算事件未独立核实</x:v>
      </x:c>
    </x:row>
    <x:row r="6767" ht="25" customHeight="1">
      <x:c r="A6767" s="1" t="str">
        <x:v>中证2000</x:v>
      </x:c>
      <x:c r="B6767" s="1" t="str">
        <x:v>563300.SH</x:v>
      </x:c>
      <x:c r="C6767" s="1" t="str">
        <x:v>华泰柏瑞中证2000ETF</x:v>
      </x:c>
      <x:c r="D6767" s="7" t="d">
        <x:v>2026-09-08T00:00:00.000Z</x:v>
      </x:c>
      <x:c r="E6767" s="8" t="n">
        <x:f>IF(ISNUMBER('原始字段'!C6782),'原始字段'!C6782,"n.a.")</x:f>
        <x:v>4696174000</x:v>
      </x:c>
      <x:c r="F6767" s="8" t="n">
        <x:f>IF(ISNUMBER('原始字段'!C6878),'原始字段'!C6878,"n.a.")</x:f>
        <x:v>4666174000</x:v>
      </x:c>
      <x:c r="G6767" s="8" t="n">
        <x:f>IF(COUNT(E6767:F6767)=2,F6767-E6767,"n.a.")</x:f>
        <x:v>-30000000</x:v>
      </x:c>
      <x:c r="H6767" s="9" t="n">
        <x:f>IF(ISNUMBER('原始字段'!D6878),'原始字段'!D6878,"n.a.")</x:f>
        <x:v>1.4578</x:v>
      </x:c>
      <x:c r="I6767" s="9" t="n">
        <x:f>IF(COUNT(G6767:H6767)=2,G6767*H6767/100000000,"n.a.")</x:f>
        <x:v>-0.43734</x:v>
      </x:c>
      <x:c r="J6767" s="1" t="str">
        <x:v>日频齐全；折算事件未独立核实</x:v>
      </x:c>
    </x:row>
    <x:row r="6768" ht="25" customHeight="1">
      <x:c r="A6768" s="1" t="str">
        <x:v>中证2000</x:v>
      </x:c>
      <x:c r="B6768" s="1" t="str">
        <x:v>562660.SH</x:v>
      </x:c>
      <x:c r="C6768" s="1" t="str">
        <x:v>华夏中证2000ETF</x:v>
      </x:c>
      <x:c r="D6768" s="7" t="d">
        <x:v>2026-09-08T00:00:00.000Z</x:v>
      </x:c>
      <x:c r="E6768" s="8" t="n">
        <x:f>IF(ISNUMBER('原始字段'!C6780),'原始字段'!C6780,"n.a.")</x:f>
        <x:v>364874000</x:v>
      </x:c>
      <x:c r="F6768" s="8" t="n">
        <x:f>IF(ISNUMBER('原始字段'!C6876),'原始字段'!C6876,"n.a.")</x:f>
        <x:v>364874000</x:v>
      </x:c>
      <x:c r="G6768" s="8" t="n">
        <x:f>IF(COUNT(E6768:F6768)=2,F6768-E6768,"n.a.")</x:f>
        <x:v>0</x:v>
      </x:c>
      <x:c r="H6768" s="9" t="n">
        <x:f>IF(ISNUMBER('原始字段'!D6876),'原始字段'!D6876,"n.a.")</x:f>
        <x:v>1.9164</x:v>
      </x:c>
      <x:c r="I6768" s="9" t="n">
        <x:f>IF(COUNT(G6768:H6768)=2,G6768*H6768/100000000,"n.a.")</x:f>
        <x:v>0</x:v>
      </x:c>
      <x:c r="J6768" s="1" t="str">
        <x:v>日频齐全；折算事件未独立核实</x:v>
      </x:c>
    </x:row>
    <x:row r="6769" ht="25" customHeight="1">
      <x:c r="A6769" s="1" t="str">
        <x:v>中证2000</x:v>
      </x:c>
      <x:c r="B6769" s="1" t="str">
        <x:v>563200.SH</x:v>
      </x:c>
      <x:c r="C6769" s="1" t="str">
        <x:v>富国中证2000ETF</x:v>
      </x:c>
      <x:c r="D6769" s="7" t="d">
        <x:v>2026-09-08T00:00:00.000Z</x:v>
      </x:c>
      <x:c r="E6769" s="8" t="n">
        <x:f>IF(ISNUMBER('原始字段'!C6781),'原始字段'!C6781,"n.a.")</x:f>
        <x:v>51458800</x:v>
      </x:c>
      <x:c r="F6769" s="8" t="n">
        <x:f>IF(ISNUMBER('原始字段'!C6877),'原始字段'!C6877,"n.a.")</x:f>
        <x:v>51458800</x:v>
      </x:c>
      <x:c r="G6769" s="8" t="n">
        <x:f>IF(COUNT(E6769:F6769)=2,F6769-E6769,"n.a.")</x:f>
        <x:v>0</x:v>
      </x:c>
      <x:c r="H6769" s="9" t="n">
        <x:f>IF(ISNUMBER('原始字段'!D6877),'原始字段'!D6877,"n.a.")</x:f>
        <x:v>1.5544</x:v>
      </x:c>
      <x:c r="I6769" s="9" t="n">
        <x:f>IF(COUNT(G6769:H6769)=2,G6769*H6769/100000000,"n.a.")</x:f>
        <x:v>0</x:v>
      </x:c>
      <x:c r="J6769" s="1" t="str">
        <x:v>日频齐全；折算事件未独立核实</x:v>
      </x:c>
    </x:row>
    <x:row r="6770" ht="25" customHeight="1">
      <x:c r="A6770" s="1" t="str">
        <x:v>中证2000</x:v>
      </x:c>
      <x:c r="B6770" s="1" t="str">
        <x:v>560220.SH</x:v>
      </x:c>
      <x:c r="C6770" s="1" t="str">
        <x:v>广发中证2000ETF</x:v>
      </x:c>
      <x:c r="D6770" s="7" t="d">
        <x:v>2026-09-08T00:00:00.000Z</x:v>
      </x:c>
      <x:c r="E6770" s="8" t="n">
        <x:f>IF(ISNUMBER('原始字段'!C6776),'原始字段'!C6776,"n.a.")</x:f>
        <x:v>60717000</x:v>
      </x:c>
      <x:c r="F6770" s="8" t="n">
        <x:f>IF(ISNUMBER('原始字段'!C6872),'原始字段'!C6872,"n.a.")</x:f>
        <x:v>60717000</x:v>
      </x:c>
      <x:c r="G6770" s="8" t="n">
        <x:f>IF(COUNT(E6770:F6770)=2,F6770-E6770,"n.a.")</x:f>
        <x:v>0</x:v>
      </x:c>
      <x:c r="H6770" s="9" t="n">
        <x:f>IF(ISNUMBER('原始字段'!D6872),'原始字段'!D6872,"n.a.")</x:f>
        <x:v>1.4584</x:v>
      </x:c>
      <x:c r="I6770" s="9" t="n">
        <x:f>IF(COUNT(G6770:H6770)=2,G6770*H6770/100000000,"n.a.")</x:f>
        <x:v>0</x:v>
      </x:c>
      <x:c r="J6770" s="1" t="str">
        <x:v>日频齐全；折算事件未独立核实</x:v>
      </x:c>
    </x:row>
    <x:row r="6771" ht="25" customHeight="1">
      <x:c r="A6771" s="1" t="str">
        <x:v>创业板指</x:v>
      </x:c>
      <x:c r="B6771" s="1" t="str">
        <x:v>159810.SZ</x:v>
      </x:c>
      <x:c r="C6771" s="1" t="str">
        <x:v>浦银创业板ETF</x:v>
      </x:c>
      <x:c r="D6771" s="7" t="d">
        <x:v>2026-09-08T00:00:00.000Z</x:v>
      </x:c>
      <x:c r="E6771" s="8" t="n">
        <x:f>IF(ISNUMBER('原始字段'!C6722),'原始字段'!C6722,"n.a.")</x:f>
        <x:v>57475458</x:v>
      </x:c>
      <x:c r="F6771" s="8" t="n">
        <x:f>IF(ISNUMBER('原始字段'!C6818),'原始字段'!C6818,"n.a.")</x:f>
        <x:v>57475458</x:v>
      </x:c>
      <x:c r="G6771" s="8" t="n">
        <x:f>IF(COUNT(E6771:F6771)=2,F6771-E6771,"n.a.")</x:f>
        <x:v>0</x:v>
      </x:c>
      <x:c r="H6771" s="9" t="n">
        <x:f>IF(ISNUMBER('原始字段'!D6818),'原始字段'!D6818,"n.a.")</x:f>
        <x:v>1.3538</x:v>
      </x:c>
      <x:c r="I6771" s="9" t="n">
        <x:f>IF(COUNT(G6771:H6771)=2,G6771*H6771/100000000,"n.a.")</x:f>
        <x:v>0</x:v>
      </x:c>
      <x:c r="J6771" s="1" t="str">
        <x:v>日频齐全；折算事件未独立核实</x:v>
      </x:c>
    </x:row>
    <x:row r="6772" ht="25" customHeight="1">
      <x:c r="A6772" s="1" t="str">
        <x:v>创业板指</x:v>
      </x:c>
      <x:c r="B6772" s="1" t="str">
        <x:v>159808.SZ</x:v>
      </x:c>
      <x:c r="C6772" s="1" t="str">
        <x:v>融通创业板ETF</x:v>
      </x:c>
      <x:c r="D6772" s="7" t="d">
        <x:v>2026-09-08T00:00:00.000Z</x:v>
      </x:c>
      <x:c r="E6772" s="8" t="n">
        <x:f>IF(ISNUMBER('原始字段'!C6721),'原始字段'!C6721,"n.a.")</x:f>
        <x:v>51484790</x:v>
      </x:c>
      <x:c r="F6772" s="8" t="n">
        <x:f>IF(ISNUMBER('原始字段'!C6817),'原始字段'!C6817,"n.a.")</x:f>
        <x:v>51484790</x:v>
      </x:c>
      <x:c r="G6772" s="8" t="n">
        <x:f>IF(COUNT(E6772:F6772)=2,F6772-E6772,"n.a.")</x:f>
        <x:v>0</x:v>
      </x:c>
      <x:c r="H6772" s="9" t="n">
        <x:f>IF(ISNUMBER('原始字段'!D6817),'原始字段'!D6817,"n.a.")</x:f>
        <x:v>1.3051</x:v>
      </x:c>
      <x:c r="I6772" s="9" t="n">
        <x:f>IF(COUNT(G6772:H6772)=2,G6772*H6772/100000000,"n.a.")</x:f>
        <x:v>0</x:v>
      </x:c>
      <x:c r="J6772" s="1" t="str">
        <x:v>日频齐全；折算事件未独立核实</x:v>
      </x:c>
    </x:row>
    <x:row r="6773" ht="25" customHeight="1">
      <x:c r="A6773" s="1" t="str">
        <x:v>创业板指</x:v>
      </x:c>
      <x:c r="B6773" s="1" t="str">
        <x:v>159964.SZ</x:v>
      </x:c>
      <x:c r="C6773" s="1" t="str">
        <x:v>平安创业板ETF</x:v>
      </x:c>
      <x:c r="D6773" s="7" t="d">
        <x:v>2026-09-08T00:00:00.000Z</x:v>
      </x:c>
      <x:c r="E6773" s="8" t="n">
        <x:f>IF(ISNUMBER('原始字段'!C6737),'原始字段'!C6737,"n.a.")</x:f>
        <x:v>173481881</x:v>
      </x:c>
      <x:c r="F6773" s="8" t="n">
        <x:f>IF(ISNUMBER('原始字段'!C6833),'原始字段'!C6833,"n.a.")</x:f>
        <x:v>171481881</x:v>
      </x:c>
      <x:c r="G6773" s="8" t="n">
        <x:f>IF(COUNT(E6773:F6773)=2,F6773-E6773,"n.a.")</x:f>
        <x:v>-2000000</x:v>
      </x:c>
      <x:c r="H6773" s="9" t="n">
        <x:f>IF(ISNUMBER('原始字段'!D6833),'原始字段'!D6833,"n.a.")</x:f>
        <x:v>2.2097</x:v>
      </x:c>
      <x:c r="I6773" s="9" t="n">
        <x:f>IF(COUNT(G6773:H6773)=2,G6773*H6773/100000000,"n.a.")</x:f>
        <x:v>-0.044194</x:v>
      </x:c>
      <x:c r="J6773" s="1" t="str">
        <x:v>日频齐全；折算事件未独立核实</x:v>
      </x:c>
    </x:row>
    <x:row r="6774" ht="25" customHeight="1">
      <x:c r="A6774" s="1" t="str">
        <x:v>创业板指</x:v>
      </x:c>
      <x:c r="B6774" s="1" t="str">
        <x:v>159915.SZ</x:v>
      </x:c>
      <x:c r="C6774" s="1" t="str">
        <x:v>易方达创业板ETF</x:v>
      </x:c>
      <x:c r="D6774" s="7" t="d">
        <x:v>2026-09-08T00:00:00.000Z</x:v>
      </x:c>
      <x:c r="E6774" s="8" t="n">
        <x:f>IF(ISNUMBER('原始字段'!C6727),'原始字段'!C6727,"n.a.")</x:f>
        <x:v>19291454936</x:v>
      </x:c>
      <x:c r="F6774" s="8" t="n">
        <x:f>IF(ISNUMBER('原始字段'!C6823),'原始字段'!C6823,"n.a.")</x:f>
        <x:v>19364454936</x:v>
      </x:c>
      <x:c r="G6774" s="8" t="n">
        <x:f>IF(COUNT(E6774:F6774)=2,F6774-E6774,"n.a.")</x:f>
        <x:v>73000000</x:v>
      </x:c>
      <x:c r="H6774" s="9" t="n">
        <x:f>IF(ISNUMBER('原始字段'!D6823),'原始字段'!D6823,"n.a.")</x:f>
        <x:v>3.3786</x:v>
      </x:c>
      <x:c r="I6774" s="9" t="n">
        <x:f>IF(COUNT(G6774:H6774)=2,G6774*H6774/100000000,"n.a.")</x:f>
        <x:v>2.466378</x:v>
      </x:c>
      <x:c r="J6774" s="1" t="str">
        <x:v>日频齐全；折算事件未独立核实</x:v>
      </x:c>
    </x:row>
    <x:row r="6775" ht="25" customHeight="1">
      <x:c r="A6775" s="1" t="str">
        <x:v>创业板指</x:v>
      </x:c>
      <x:c r="B6775" s="1" t="str">
        <x:v>159971.SZ</x:v>
      </x:c>
      <x:c r="C6775" s="1" t="str">
        <x:v>富国创业板ETF</x:v>
      </x:c>
      <x:c r="D6775" s="7" t="d">
        <x:v>2026-09-08T00:00:00.000Z</x:v>
      </x:c>
      <x:c r="E6775" s="8" t="n">
        <x:f>IF(ISNUMBER('原始字段'!C6739),'原始字段'!C6739,"n.a.")</x:f>
        <x:v>1832020288</x:v>
      </x:c>
      <x:c r="F6775" s="8" t="n">
        <x:f>IF(ISNUMBER('原始字段'!C6835),'原始字段'!C6835,"n.a.")</x:f>
        <x:v>1834020288</x:v>
      </x:c>
      <x:c r="G6775" s="8" t="n">
        <x:f>IF(COUNT(E6775:F6775)=2,F6775-E6775,"n.a.")</x:f>
        <x:v>2000000</x:v>
      </x:c>
      <x:c r="H6775" s="9" t="n">
        <x:f>IF(ISNUMBER('原始字段'!D6835),'原始字段'!D6835,"n.a.")</x:f>
        <x:v>1.1748</x:v>
      </x:c>
      <x:c r="I6775" s="9" t="n">
        <x:f>IF(COUNT(G6775:H6775)=2,G6775*H6775/100000000,"n.a.")</x:f>
        <x:v>0.023496</x:v>
      </x:c>
      <x:c r="J6775" s="1" t="str">
        <x:v>日频齐全；折算事件未独立核实</x:v>
      </x:c>
    </x:row>
    <x:row r="6776" ht="25" customHeight="1">
      <x:c r="A6776" s="1" t="str">
        <x:v>创业板指</x:v>
      </x:c>
      <x:c r="B6776" s="1" t="str">
        <x:v>159957.SZ</x:v>
      </x:c>
      <x:c r="C6776" s="1" t="str">
        <x:v>华夏创业板ETF</x:v>
      </x:c>
      <x:c r="D6776" s="7" t="d">
        <x:v>2026-09-08T00:00:00.000Z</x:v>
      </x:c>
      <x:c r="E6776" s="8" t="n">
        <x:f>IF(ISNUMBER('原始字段'!C6735),'原始字段'!C6735,"n.a.")</x:f>
        <x:v>1182784560</x:v>
      </x:c>
      <x:c r="F6776" s="8" t="n">
        <x:f>IF(ISNUMBER('原始字段'!C6831),'原始字段'!C6831,"n.a.")</x:f>
        <x:v>1182784560</x:v>
      </x:c>
      <x:c r="G6776" s="8" t="n">
        <x:f>IF(COUNT(E6776:F6776)=2,F6776-E6776,"n.a.")</x:f>
        <x:v>0</x:v>
      </x:c>
      <x:c r="H6776" s="9" t="n">
        <x:f>IF(ISNUMBER('原始字段'!D6831),'原始字段'!D6831,"n.a.")</x:f>
        <x:v>2.2132</x:v>
      </x:c>
      <x:c r="I6776" s="9" t="n">
        <x:f>IF(COUNT(G6776:H6776)=2,G6776*H6776/100000000,"n.a.")</x:f>
        <x:v>0</x:v>
      </x:c>
      <x:c r="J6776" s="1" t="str">
        <x:v>日频齐全；折算事件未独立核实</x:v>
      </x:c>
    </x:row>
    <x:row r="6777" ht="25" customHeight="1">
      <x:c r="A6777" s="1" t="str">
        <x:v>创业板指</x:v>
      </x:c>
      <x:c r="B6777" s="1" t="str">
        <x:v>159958.SZ</x:v>
      </x:c>
      <x:c r="C6777" s="1" t="str">
        <x:v>工银创业板ETF</x:v>
      </x:c>
      <x:c r="D6777" s="7" t="d">
        <x:v>2026-09-08T00:00:00.000Z</x:v>
      </x:c>
      <x:c r="E6777" s="8" t="n">
        <x:f>IF(ISNUMBER('原始字段'!C6736),'原始字段'!C6736,"n.a.")</x:f>
        <x:v>241311448</x:v>
      </x:c>
      <x:c r="F6777" s="8" t="n">
        <x:f>IF(ISNUMBER('原始字段'!C6832),'原始字段'!C6832,"n.a.")</x:f>
        <x:v>239911448</x:v>
      </x:c>
      <x:c r="G6777" s="8" t="n">
        <x:f>IF(COUNT(E6777:F6777)=2,F6777-E6777,"n.a.")</x:f>
        <x:v>-1400000</x:v>
      </x:c>
      <x:c r="H6777" s="9" t="n">
        <x:f>IF(ISNUMBER('原始字段'!D6832),'原始字段'!D6832,"n.a.")</x:f>
        <x:v>2.0416</x:v>
      </x:c>
      <x:c r="I6777" s="9" t="n">
        <x:f>IF(COUNT(G6777:H6777)=2,G6777*H6777/100000000,"n.a.")</x:f>
        <x:v>-0.0285824</x:v>
      </x:c>
      <x:c r="J6777" s="1" t="str">
        <x:v>日频齐全；折算事件未独立核实</x:v>
      </x:c>
    </x:row>
    <x:row r="6778" ht="25" customHeight="1">
      <x:c r="A6778" s="1" t="str">
        <x:v>创业板指</x:v>
      </x:c>
      <x:c r="B6778" s="1" t="str">
        <x:v>159977.SZ</x:v>
      </x:c>
      <x:c r="C6778" s="1" t="str">
        <x:v>天弘创业板ETF</x:v>
      </x:c>
      <x:c r="D6778" s="7" t="d">
        <x:v>2026-09-08T00:00:00.000Z</x:v>
      </x:c>
      <x:c r="E6778" s="8" t="n">
        <x:f>IF(ISNUMBER('原始字段'!C6740),'原始字段'!C6740,"n.a.")</x:f>
        <x:v>3699872820</x:v>
      </x:c>
      <x:c r="F6778" s="8" t="n">
        <x:f>IF(ISNUMBER('原始字段'!C6836),'原始字段'!C6836,"n.a.")</x:f>
        <x:v>3697872820</x:v>
      </x:c>
      <x:c r="G6778" s="8" t="n">
        <x:f>IF(COUNT(E6778:F6778)=2,F6778-E6778,"n.a.")</x:f>
        <x:v>-2000000</x:v>
      </x:c>
      <x:c r="H6778" s="9" t="n">
        <x:f>IF(ISNUMBER('原始字段'!D6836),'原始字段'!D6836,"n.a.")</x:f>
        <x:v>1.7526</x:v>
      </x:c>
      <x:c r="I6778" s="9" t="n">
        <x:f>IF(COUNT(G6778:H6778)=2,G6778*H6778/100000000,"n.a.")</x:f>
        <x:v>-0.035052</x:v>
      </x:c>
      <x:c r="J6778" s="1" t="str">
        <x:v>日频齐全；折算事件未独立核实</x:v>
      </x:c>
    </x:row>
    <x:row r="6779" ht="25" customHeight="1">
      <x:c r="A6779" s="1" t="str">
        <x:v>创业板指</x:v>
      </x:c>
      <x:c r="B6779" s="1" t="str">
        <x:v>159821.SZ</x:v>
      </x:c>
      <x:c r="C6779" s="1" t="str">
        <x:v>中银证券创业板ETF</x:v>
      </x:c>
      <x:c r="D6779" s="7" t="d">
        <x:v>2026-09-08T00:00:00.000Z</x:v>
      </x:c>
      <x:c r="E6779" s="8" t="n">
        <x:f>IF(ISNUMBER('原始字段'!C6724),'原始字段'!C6724,"n.a.")</x:f>
        <x:v>64620000</x:v>
      </x:c>
      <x:c r="F6779" s="8" t="n">
        <x:f>IF(ISNUMBER('原始字段'!C6820),'原始字段'!C6820,"n.a.")</x:f>
        <x:v>64620000</x:v>
      </x:c>
      <x:c r="G6779" s="8" t="n">
        <x:f>IF(COUNT(E6779:F6779)=2,F6779-E6779,"n.a.")</x:f>
        <x:v>0</x:v>
      </x:c>
      <x:c r="H6779" s="9" t="n">
        <x:f>IF(ISNUMBER('原始字段'!D6820),'原始字段'!D6820,"n.a.")</x:f>
        <x:v>1.2668</x:v>
      </x:c>
      <x:c r="I6779" s="9" t="n">
        <x:f>IF(COUNT(G6779:H6779)=2,G6779*H6779/100000000,"n.a.")</x:f>
        <x:v>0</x:v>
      </x:c>
      <x:c r="J6779" s="1" t="str">
        <x:v>日频齐全；折算事件未独立核实</x:v>
      </x:c>
    </x:row>
    <x:row r="6780" ht="25" customHeight="1">
      <x:c r="A6780" s="1" t="str">
        <x:v>创业板指</x:v>
      </x:c>
      <x:c r="B6780" s="1" t="str">
        <x:v>159956.SZ</x:v>
      </x:c>
      <x:c r="C6780" s="1" t="str">
        <x:v>建信创业板ETF</x:v>
      </x:c>
      <x:c r="D6780" s="7" t="d">
        <x:v>2026-09-08T00:00:00.000Z</x:v>
      </x:c>
      <x:c r="E6780" s="8" t="n">
        <x:f>IF(ISNUMBER('原始字段'!C6734),'原始字段'!C6734,"n.a.")</x:f>
        <x:v>48978674</x:v>
      </x:c>
      <x:c r="F6780" s="8" t="n">
        <x:f>IF(ISNUMBER('原始字段'!C6830),'原始字段'!C6830,"n.a.")</x:f>
        <x:v>48978674</x:v>
      </x:c>
      <x:c r="G6780" s="8" t="n">
        <x:f>IF(COUNT(E6780:F6780)=2,F6780-E6780,"n.a.")</x:f>
        <x:v>0</x:v>
      </x:c>
      <x:c r="H6780" s="9" t="n">
        <x:f>IF(ISNUMBER('原始字段'!D6830),'原始字段'!D6830,"n.a.")</x:f>
        <x:v>2.139</x:v>
      </x:c>
      <x:c r="I6780" s="9" t="n">
        <x:f>IF(COUNT(G6780:H6780)=2,G6780*H6780/100000000,"n.a.")</x:f>
        <x:v>0</x:v>
      </x:c>
      <x:c r="J6780" s="1" t="str">
        <x:v>日频齐全；折算事件未独立核实</x:v>
      </x:c>
    </x:row>
    <x:row r="6781" ht="25" customHeight="1">
      <x:c r="A6781" s="1" t="str">
        <x:v>创业板指</x:v>
      </x:c>
      <x:c r="B6781" s="1" t="str">
        <x:v>159908.SZ</x:v>
      </x:c>
      <x:c r="C6781" s="1" t="str">
        <x:v>博时创业板ETF</x:v>
      </x:c>
      <x:c r="D6781" s="7" t="d">
        <x:v>2026-09-08T00:00:00.000Z</x:v>
      </x:c>
      <x:c r="E6781" s="8" t="n">
        <x:f>IF(ISNUMBER('原始字段'!C6726),'原始字段'!C6726,"n.a.")</x:f>
        <x:v>326229029</x:v>
      </x:c>
      <x:c r="F6781" s="8" t="n">
        <x:f>IF(ISNUMBER('原始字段'!C6822),'原始字段'!C6822,"n.a.")</x:f>
        <x:v>325229029</x:v>
      </x:c>
      <x:c r="G6781" s="8" t="n">
        <x:f>IF(COUNT(E6781:F6781)=2,F6781-E6781,"n.a.")</x:f>
        <x:v>-1000000</x:v>
      </x:c>
      <x:c r="H6781" s="9" t="n">
        <x:f>IF(ISNUMBER('原始字段'!D6822),'原始字段'!D6822,"n.a.")</x:f>
        <x:v>3.1529</x:v>
      </x:c>
      <x:c r="I6781" s="9" t="n">
        <x:f>IF(COUNT(G6781:H6781)=2,G6781*H6781/100000000,"n.a.")</x:f>
        <x:v>-0.031529</x:v>
      </x:c>
      <x:c r="J6781" s="1" t="str">
        <x:v>日频齐全；折算事件未独立核实</x:v>
      </x:c>
    </x:row>
    <x:row r="6782" ht="25" customHeight="1">
      <x:c r="A6782" s="1" t="str">
        <x:v>创业板指</x:v>
      </x:c>
      <x:c r="B6782" s="1" t="str">
        <x:v>159952.SZ</x:v>
      </x:c>
      <x:c r="C6782" s="1" t="str">
        <x:v>广发创业板ETF</x:v>
      </x:c>
      <x:c r="D6782" s="7" t="d">
        <x:v>2026-09-08T00:00:00.000Z</x:v>
      </x:c>
      <x:c r="E6782" s="8" t="n">
        <x:f>IF(ISNUMBER('原始字段'!C6733),'原始字段'!C6733,"n.a.")</x:f>
        <x:v>5558484929</x:v>
      </x:c>
      <x:c r="F6782" s="8" t="n">
        <x:f>IF(ISNUMBER('原始字段'!C6829),'原始字段'!C6829,"n.a.")</x:f>
        <x:v>5515984929</x:v>
      </x:c>
      <x:c r="G6782" s="8" t="n">
        <x:f>IF(COUNT(E6782:F6782)=2,F6782-E6782,"n.a.")</x:f>
        <x:v>-42500000</x:v>
      </x:c>
      <x:c r="H6782" s="9" t="n">
        <x:f>IF(ISNUMBER('原始字段'!D6829),'原始字段'!D6829,"n.a.")</x:f>
        <x:v>2.0511</x:v>
      </x:c>
      <x:c r="I6782" s="9" t="n">
        <x:f>IF(COUNT(G6782:H6782)=2,G6782*H6782/100000000,"n.a.")</x:f>
        <x:v>-0.8717175</x:v>
      </x:c>
      <x:c r="J6782" s="1" t="str">
        <x:v>日频齐全；折算事件未独立核实</x:v>
      </x:c>
    </x:row>
    <x:row r="6783" ht="25" customHeight="1">
      <x:c r="A6783" s="1" t="str">
        <x:v>创业板指</x:v>
      </x:c>
      <x:c r="B6783" s="1" t="str">
        <x:v>159247.SZ</x:v>
      </x:c>
      <x:c r="C6783" s="1" t="str">
        <x:v>汇添富创业板ETF</x:v>
      </x:c>
      <x:c r="D6783" s="7" t="d">
        <x:v>2026-09-08T00:00:00.000Z</x:v>
      </x:c>
      <x:c r="E6783" s="8" t="n">
        <x:f>IF(ISNUMBER('原始字段'!C6707),'原始字段'!C6707,"n.a.")</x:f>
        <x:v>573984966</x:v>
      </x:c>
      <x:c r="F6783" s="8" t="n">
        <x:f>IF(ISNUMBER('原始字段'!C6803),'原始字段'!C6803,"n.a.")</x:f>
        <x:v>533984966</x:v>
      </x:c>
      <x:c r="G6783" s="8" t="n">
        <x:f>IF(COUNT(E6783:F6783)=2,F6783-E6783,"n.a.")</x:f>
        <x:v>-40000000</x:v>
      </x:c>
      <x:c r="H6783" s="9" t="n">
        <x:f>IF(ISNUMBER('原始字段'!D6803),'原始字段'!D6803,"n.a.")</x:f>
        <x:v>1.0092</x:v>
      </x:c>
      <x:c r="I6783" s="9" t="n">
        <x:f>IF(COUNT(G6783:H6783)=2,G6783*H6783/100000000,"n.a.")</x:f>
        <x:v>-0.4036800000000001</x:v>
      </x:c>
      <x:c r="J6783" s="1" t="str">
        <x:v>日频齐全；折算事件未独立核实</x:v>
      </x:c>
    </x:row>
    <x:row r="6784" ht="25" customHeight="1">
      <x:c r="A6784" s="1" t="str">
        <x:v>创业板指</x:v>
      </x:c>
      <x:c r="B6784" s="1" t="str">
        <x:v>159948.SZ</x:v>
      </x:c>
      <x:c r="C6784" s="1" t="str">
        <x:v>南方创业板ETF</x:v>
      </x:c>
      <x:c r="D6784" s="7" t="d">
        <x:v>2026-09-08T00:00:00.000Z</x:v>
      </x:c>
      <x:c r="E6784" s="8" t="n">
        <x:f>IF(ISNUMBER('原始字段'!C6732),'原始字段'!C6732,"n.a.")</x:f>
        <x:v>1177697720</x:v>
      </x:c>
      <x:c r="F6784" s="8" t="n">
        <x:f>IF(ISNUMBER('原始字段'!C6828),'原始字段'!C6828,"n.a.")</x:f>
        <x:v>1171697720</x:v>
      </x:c>
      <x:c r="G6784" s="8" t="n">
        <x:f>IF(COUNT(E6784:F6784)=2,F6784-E6784,"n.a.")</x:f>
        <x:v>-6000000</x:v>
      </x:c>
      <x:c r="H6784" s="9" t="n">
        <x:f>IF(ISNUMBER('原始字段'!D6828),'原始字段'!D6828,"n.a.")</x:f>
        <x:v>3.7311</x:v>
      </x:c>
      <x:c r="I6784" s="9" t="n">
        <x:f>IF(COUNT(G6784:H6784)=2,G6784*H6784/100000000,"n.a.")</x:f>
        <x:v>-0.223866</x:v>
      </x:c>
      <x:c r="J6784" s="1" t="str">
        <x:v>日频齐全；折算事件未独立核实</x:v>
      </x:c>
    </x:row>
    <x:row r="6785" ht="25" customHeight="1">
      <x:c r="A6785" s="1" t="str">
        <x:v>创业板指</x:v>
      </x:c>
      <x:c r="B6785" s="1" t="str">
        <x:v>159205.SZ</x:v>
      </x:c>
      <x:c r="C6785" s="1" t="str">
        <x:v>东财创业板ETF</x:v>
      </x:c>
      <x:c r="D6785" s="7" t="d">
        <x:v>2026-09-08T00:00:00.000Z</x:v>
      </x:c>
      <x:c r="E6785" s="8" t="n">
        <x:f>IF(ISNUMBER('原始字段'!C6706),'原始字段'!C6706,"n.a.")</x:f>
        <x:v>677056064</x:v>
      </x:c>
      <x:c r="F6785" s="8" t="n">
        <x:f>IF(ISNUMBER('原始字段'!C6802),'原始字段'!C6802,"n.a.")</x:f>
        <x:v>647056064</x:v>
      </x:c>
      <x:c r="G6785" s="8" t="n">
        <x:f>IF(COUNT(E6785:F6785)=2,F6785-E6785,"n.a.")</x:f>
        <x:v>-30000000</x:v>
      </x:c>
      <x:c r="H6785" s="9" t="n">
        <x:f>IF(ISNUMBER('原始字段'!D6802),'原始字段'!D6802,"n.a.")</x:f>
        <x:v>1.652</x:v>
      </x:c>
      <x:c r="I6785" s="9" t="n">
        <x:f>IF(COUNT(G6785:H6785)=2,G6785*H6785/100000000,"n.a.")</x:f>
        <x:v>-0.4956</x:v>
      </x:c>
      <x:c r="J6785" s="1" t="str">
        <x:v>日频齐全；折算事件未独立核实</x:v>
      </x:c>
    </x:row>
    <x:row r="6786" ht="25" customHeight="1">
      <x:c r="A6786" s="1" t="str">
        <x:v>科创50</x:v>
      </x:c>
      <x:c r="B6786" s="1" t="str">
        <x:v>588940.SH</x:v>
      </x:c>
      <x:c r="C6786" s="1" t="str">
        <x:v>富国上证科创板50成份ETF</x:v>
      </x:c>
      <x:c r="D6786" s="7" t="d">
        <x:v>2026-09-08T00:00:00.000Z</x:v>
      </x:c>
      <x:c r="E6786" s="8" t="n">
        <x:f>IF(ISNUMBER('原始字段'!C6797),'原始字段'!C6797,"n.a.")</x:f>
        <x:v>3098840000</x:v>
      </x:c>
      <x:c r="F6786" s="8" t="n">
        <x:f>IF(ISNUMBER('原始字段'!C6893),'原始字段'!C6893,"n.a.")</x:f>
        <x:v>3110840000</x:v>
      </x:c>
      <x:c r="G6786" s="8" t="n">
        <x:f>IF(COUNT(E6786:F6786)=2,F6786-E6786,"n.a.")</x:f>
        <x:v>12000000</x:v>
      </x:c>
      <x:c r="H6786" s="9" t="n">
        <x:f>IF(ISNUMBER('原始字段'!D6893),'原始字段'!D6893,"n.a.")</x:f>
        <x:v>0.8244</x:v>
      </x:c>
      <x:c r="I6786" s="9" t="n">
        <x:f>IF(COUNT(G6786:H6786)=2,G6786*H6786/100000000,"n.a.")</x:f>
        <x:v>0.098928</x:v>
      </x:c>
      <x:c r="J6786" s="1" t="str">
        <x:v>日频齐全；折算事件未独立核实</x:v>
      </x:c>
    </x:row>
    <x:row r="6787" ht="25" customHeight="1">
      <x:c r="A6787" s="1" t="str">
        <x:v>科创50</x:v>
      </x:c>
      <x:c r="B6787" s="1" t="str">
        <x:v>589150.SH</x:v>
      </x:c>
      <x:c r="C6787" s="1" t="str">
        <x:v>平安上证科创板50成份ETF</x:v>
      </x:c>
      <x:c r="D6787" s="7" t="d">
        <x:v>2026-09-08T00:00:00.000Z</x:v>
      </x:c>
      <x:c r="E6787" s="8" t="n">
        <x:f>IF(ISNUMBER('原始字段'!C6799),'原始字段'!C6799,"n.a.")</x:f>
        <x:v>841437200</x:v>
      </x:c>
      <x:c r="F6787" s="8" t="n">
        <x:f>IF(ISNUMBER('原始字段'!C6895),'原始字段'!C6895,"n.a.")</x:f>
        <x:v>847437200</x:v>
      </x:c>
      <x:c r="G6787" s="8" t="n">
        <x:f>IF(COUNT(E6787:F6787)=2,F6787-E6787,"n.a.")</x:f>
        <x:v>6000000</x:v>
      </x:c>
      <x:c r="H6787" s="9" t="n">
        <x:f>IF(ISNUMBER('原始字段'!D6895),'原始字段'!D6895,"n.a.")</x:f>
        <x:v>1.1536</x:v>
      </x:c>
      <x:c r="I6787" s="9" t="n">
        <x:f>IF(COUNT(G6787:H6787)=2,G6787*H6787/100000000,"n.a.")</x:f>
        <x:v>0.069216</x:v>
      </x:c>
      <x:c r="J6787" s="1" t="str">
        <x:v>日频齐全；折算事件未独立核实</x:v>
      </x:c>
    </x:row>
    <x:row r="6788" ht="25" customHeight="1">
      <x:c r="A6788" s="1" t="str">
        <x:v>科创50</x:v>
      </x:c>
      <x:c r="B6788" s="1" t="str">
        <x:v>588150.SH</x:v>
      </x:c>
      <x:c r="C6788" s="1" t="str">
        <x:v>南方上证科创板50成份ETF</x:v>
      </x:c>
      <x:c r="D6788" s="7" t="d">
        <x:v>2026-09-08T00:00:00.000Z</x:v>
      </x:c>
      <x:c r="E6788" s="8" t="n">
        <x:f>IF(ISNUMBER('原始字段'!C6791),'原始字段'!C6791,"n.a.")</x:f>
        <x:v>401432600</x:v>
      </x:c>
      <x:c r="F6788" s="8" t="n">
        <x:f>IF(ISNUMBER('原始字段'!C6887),'原始字段'!C6887,"n.a.")</x:f>
        <x:v>401432600</x:v>
      </x:c>
      <x:c r="G6788" s="8" t="n">
        <x:f>IF(COUNT(E6788:F6788)=2,F6788-E6788,"n.a.")</x:f>
        <x:v>0</x:v>
      </x:c>
      <x:c r="H6788" s="9" t="n">
        <x:f>IF(ISNUMBER('原始字段'!D6887),'原始字段'!D6887,"n.a.")</x:f>
        <x:v>1.1309</x:v>
      </x:c>
      <x:c r="I6788" s="9" t="n">
        <x:f>IF(COUNT(G6788:H6788)=2,G6788*H6788/100000000,"n.a.")</x:f>
        <x:v>0</x:v>
      </x:c>
      <x:c r="J6788" s="1" t="str">
        <x:v>日频齐全；折算事件未独立核实</x:v>
      </x:c>
    </x:row>
    <x:row r="6789" ht="25" customHeight="1">
      <x:c r="A6789" s="1" t="str">
        <x:v>科创50</x:v>
      </x:c>
      <x:c r="B6789" s="1" t="str">
        <x:v>588000.SH</x:v>
      </x:c>
      <x:c r="C6789" s="1" t="str">
        <x:v>华夏上证科创板50ETF</x:v>
      </x:c>
      <x:c r="D6789" s="7" t="d">
        <x:v>2026-09-08T00:00:00.000Z</x:v>
      </x:c>
      <x:c r="E6789" s="8" t="n">
        <x:f>IF(ISNUMBER('原始字段'!C6785),'原始字段'!C6785,"n.a.")</x:f>
        <x:v>53534668200</x:v>
      </x:c>
      <x:c r="F6789" s="8" t="n">
        <x:f>IF(ISNUMBER('原始字段'!C6881),'原始字段'!C6881,"n.a.")</x:f>
        <x:v>53858668200</x:v>
      </x:c>
      <x:c r="G6789" s="8" t="n">
        <x:f>IF(COUNT(E6789:F6789)=2,F6789-E6789,"n.a.")</x:f>
        <x:v>324000000</x:v>
      </x:c>
      <x:c r="H6789" s="9" t="n">
        <x:f>IF(ISNUMBER('原始字段'!D6881),'原始字段'!D6881,"n.a.")</x:f>
        <x:v>1.6804</x:v>
      </x:c>
      <x:c r="I6789" s="9" t="n">
        <x:f>IF(COUNT(G6789:H6789)=2,G6789*H6789/100000000,"n.a.")</x:f>
        <x:v>5.444496</x:v>
      </x:c>
      <x:c r="J6789" s="1" t="str">
        <x:v>日频齐全；折算事件未独立核实</x:v>
      </x:c>
    </x:row>
    <x:row r="6790" ht="25" customHeight="1">
      <x:c r="A6790" s="1" t="str">
        <x:v>科创50</x:v>
      </x:c>
      <x:c r="B6790" s="1" t="str">
        <x:v>589850.SH</x:v>
      </x:c>
      <x:c r="C6790" s="1" t="str">
        <x:v>东财上证科创板50成份ETF</x:v>
      </x:c>
      <x:c r="D6790" s="7" t="d">
        <x:v>2026-09-08T00:00:00.000Z</x:v>
      </x:c>
      <x:c r="E6790" s="8" t="n">
        <x:f>IF(ISNUMBER('原始字段'!C6801),'原始字段'!C6801,"n.a.")</x:f>
        <x:v>820057000</x:v>
      </x:c>
      <x:c r="F6790" s="8" t="n">
        <x:f>IF(ISNUMBER('原始字段'!C6897),'原始字段'!C6897,"n.a.")</x:f>
        <x:v>820057000</x:v>
      </x:c>
      <x:c r="G6790" s="8" t="n">
        <x:f>IF(COUNT(E6790:F6790)=2,F6790-E6790,"n.a.")</x:f>
        <x:v>0</x:v>
      </x:c>
      <x:c r="H6790" s="9" t="n">
        <x:f>IF(ISNUMBER('原始字段'!D6897),'原始字段'!D6897,"n.a.")</x:f>
        <x:v>1.5302</x:v>
      </x:c>
      <x:c r="I6790" s="9" t="n">
        <x:f>IF(COUNT(G6790:H6790)=2,G6790*H6790/100000000,"n.a.")</x:f>
        <x:v>0</x:v>
      </x:c>
      <x:c r="J6790" s="1" t="str">
        <x:v>日频齐全；折算事件未独立核实</x:v>
      </x:c>
    </x:row>
    <x:row r="6791" ht="25" customHeight="1">
      <x:c r="A6791" s="1" t="str">
        <x:v>科创50</x:v>
      </x:c>
      <x:c r="B6791" s="1" t="str">
        <x:v>588840.SH</x:v>
      </x:c>
      <x:c r="C6791" s="1" t="str">
        <x:v>万家上证科创板50成份ETF</x:v>
      </x:c>
      <x:c r="D6791" s="7" t="d">
        <x:v>2026-09-08T00:00:00.000Z</x:v>
      </x:c>
      <x:c r="E6791" s="8" t="n">
        <x:f>IF(ISNUMBER('原始字段'!C6795),'原始字段'!C6795,"n.a.")</x:f>
        <x:v>61236000</x:v>
      </x:c>
      <x:c r="F6791" s="8" t="n">
        <x:f>IF(ISNUMBER('原始字段'!C6891),'原始字段'!C6891,"n.a.")</x:f>
        <x:v>61236000</x:v>
      </x:c>
      <x:c r="G6791" s="8" t="n">
        <x:f>IF(COUNT(E6791:F6791)=2,F6791-E6791,"n.a.")</x:f>
        <x:v>0</x:v>
      </x:c>
      <x:c r="H6791" s="9" t="n">
        <x:f>IF(ISNUMBER('原始字段'!D6891),'原始字段'!D6891,"n.a.")</x:f>
        <x:v>1.4753</x:v>
      </x:c>
      <x:c r="I6791" s="9" t="n">
        <x:f>IF(COUNT(G6791:H6791)=2,G6791*H6791/100000000,"n.a.")</x:f>
        <x:v>0</x:v>
      </x:c>
      <x:c r="J6791" s="1" t="str">
        <x:v>日频齐全；折算事件未独立核实</x:v>
      </x:c>
    </x:row>
    <x:row r="6792" ht="25" customHeight="1">
      <x:c r="A6792" s="1" t="str">
        <x:v>科创50</x:v>
      </x:c>
      <x:c r="B6792" s="1" t="str">
        <x:v>588040.SH</x:v>
      </x:c>
      <x:c r="C6792" s="1" t="str">
        <x:v>鹏华上证科创板50成份ETF</x:v>
      </x:c>
      <x:c r="D6792" s="7" t="d">
        <x:v>2026-09-08T00:00:00.000Z</x:v>
      </x:c>
      <x:c r="E6792" s="8" t="n">
        <x:f>IF(ISNUMBER('原始字段'!C6786),'原始字段'!C6786,"n.a.")</x:f>
        <x:v>137889000</x:v>
      </x:c>
      <x:c r="F6792" s="8" t="n">
        <x:f>IF(ISNUMBER('原始字段'!C6882),'原始字段'!C6882,"n.a.")</x:f>
        <x:v>139889000</x:v>
      </x:c>
      <x:c r="G6792" s="8" t="n">
        <x:f>IF(COUNT(E6792:F6792)=2,F6792-E6792,"n.a.")</x:f>
        <x:v>2000000</x:v>
      </x:c>
      <x:c r="H6792" s="9" t="n">
        <x:f>IF(ISNUMBER('原始字段'!D6882),'原始字段'!D6882,"n.a.")</x:f>
        <x:v>1.6193</x:v>
      </x:c>
      <x:c r="I6792" s="9" t="n">
        <x:f>IF(COUNT(G6792:H6792)=2,G6792*H6792/100000000,"n.a.")</x:f>
        <x:v>0.032386</x:v>
      </x:c>
      <x:c r="J6792" s="1" t="str">
        <x:v>日频齐全；折算事件未独立核实</x:v>
      </x:c>
    </x:row>
    <x:row r="6793" ht="25" customHeight="1">
      <x:c r="A6793" s="1" t="str">
        <x:v>科创50</x:v>
      </x:c>
      <x:c r="B6793" s="1" t="str">
        <x:v>588280.SH</x:v>
      </x:c>
      <x:c r="C6793" s="1" t="str">
        <x:v>华安上证科创板50ETF</x:v>
      </x:c>
      <x:c r="D6793" s="7" t="d">
        <x:v>2026-09-08T00:00:00.000Z</x:v>
      </x:c>
      <x:c r="E6793" s="8" t="n">
        <x:f>IF(ISNUMBER('原始字段'!C6793),'原始字段'!C6793,"n.a.")</x:f>
        <x:v>404121000</x:v>
      </x:c>
      <x:c r="F6793" s="8" t="n">
        <x:f>IF(ISNUMBER('原始字段'!C6889),'原始字段'!C6889,"n.a.")</x:f>
        <x:v>400121000</x:v>
      </x:c>
      <x:c r="G6793" s="8" t="n">
        <x:f>IF(COUNT(E6793:F6793)=2,F6793-E6793,"n.a.")</x:f>
        <x:v>-4000000</x:v>
      </x:c>
      <x:c r="H6793" s="9" t="n">
        <x:f>IF(ISNUMBER('原始字段'!D6889),'原始字段'!D6889,"n.a.")</x:f>
        <x:v>1.1454</x:v>
      </x:c>
      <x:c r="I6793" s="9" t="n">
        <x:f>IF(COUNT(G6793:H6793)=2,G6793*H6793/100000000,"n.a.")</x:f>
        <x:v>-0.045816</x:v>
      </x:c>
      <x:c r="J6793" s="1" t="str">
        <x:v>日频齐全；折算事件未独立核实</x:v>
      </x:c>
    </x:row>
    <x:row r="6794" ht="25" customHeight="1">
      <x:c r="A6794" s="1" t="str">
        <x:v>科创50</x:v>
      </x:c>
      <x:c r="B6794" s="1" t="str">
        <x:v>589360.SH</x:v>
      </x:c>
      <x:c r="C6794" s="1" t="str">
        <x:v>国泰上证科创板50成份ETF</x:v>
      </x:c>
      <x:c r="D6794" s="7" t="d">
        <x:v>2026-09-08T00:00:00.000Z</x:v>
      </x:c>
      <x:c r="E6794" s="8" t="n">
        <x:f>IF(ISNUMBER('原始字段'!C6800),'原始字段'!C6800,"n.a.")</x:f>
        <x:v>2687174000</x:v>
      </x:c>
      <x:c r="F6794" s="8" t="n">
        <x:f>IF(ISNUMBER('原始字段'!C6896),'原始字段'!C6896,"n.a.")</x:f>
        <x:v>2693174000</x:v>
      </x:c>
      <x:c r="G6794" s="8" t="n">
        <x:f>IF(COUNT(E6794:F6794)=2,F6794-E6794,"n.a.")</x:f>
        <x:v>6000000</x:v>
      </x:c>
      <x:c r="H6794" s="9" t="n">
        <x:f>IF(ISNUMBER('原始字段'!D6896),'原始字段'!D6896,"n.a.")</x:f>
        <x:v>0.822</x:v>
      </x:c>
      <x:c r="I6794" s="9" t="n">
        <x:f>IF(COUNT(G6794:H6794)=2,G6794*H6794/100000000,"n.a.")</x:f>
        <x:v>0.04932</x:v>
      </x:c>
      <x:c r="J6794" s="1" t="str">
        <x:v>日频齐全；折算事件未独立核实</x:v>
      </x:c>
    </x:row>
    <x:row r="6795" ht="25" customHeight="1">
      <x:c r="A6795" s="1" t="str">
        <x:v>科创50</x:v>
      </x:c>
      <x:c r="B6795" s="1" t="str">
        <x:v>588950.SH</x:v>
      </x:c>
      <x:c r="C6795" s="1" t="str">
        <x:v>景顺长城上证科创板50成份ETF</x:v>
      </x:c>
      <x:c r="D6795" s="7" t="d">
        <x:v>2026-09-08T00:00:00.000Z</x:v>
      </x:c>
      <x:c r="E6795" s="8" t="n">
        <x:f>IF(ISNUMBER('原始字段'!C6798),'原始字段'!C6798,"n.a.")</x:f>
        <x:v>725729700</x:v>
      </x:c>
      <x:c r="F6795" s="8" t="n">
        <x:f>IF(ISNUMBER('原始字段'!C6894),'原始字段'!C6894,"n.a.")</x:f>
        <x:v>731729700</x:v>
      </x:c>
      <x:c r="G6795" s="8" t="n">
        <x:f>IF(COUNT(E6795:F6795)=2,F6795-E6795,"n.a.")</x:f>
        <x:v>6000000</x:v>
      </x:c>
      <x:c r="H6795" s="9" t="n">
        <x:f>IF(ISNUMBER('原始字段'!D6894),'原始字段'!D6894,"n.a.")</x:f>
        <x:v>1.6671</x:v>
      </x:c>
      <x:c r="I6795" s="9" t="n">
        <x:f>IF(COUNT(G6795:H6795)=2,G6795*H6795/100000000,"n.a.")</x:f>
        <x:v>0.100026</x:v>
      </x:c>
      <x:c r="J6795" s="1" t="str">
        <x:v>日频齐全；折算事件未独立核实</x:v>
      </x:c>
    </x:row>
    <x:row r="6796" ht="25" customHeight="1">
      <x:c r="A6796" s="1" t="str">
        <x:v>科创50</x:v>
      </x:c>
      <x:c r="B6796" s="1" t="str">
        <x:v>588080.SH</x:v>
      </x:c>
      <x:c r="C6796" s="1" t="str">
        <x:v>易方达上证科创板50ETF</x:v>
      </x:c>
      <x:c r="D6796" s="7" t="d">
        <x:v>2026-09-08T00:00:00.000Z</x:v>
      </x:c>
      <x:c r="E6796" s="8" t="n">
        <x:f>IF(ISNUMBER('原始字段'!C6789),'原始字段'!C6789,"n.a.")</x:f>
        <x:v>25396628100</x:v>
      </x:c>
      <x:c r="F6796" s="8" t="n">
        <x:f>IF(ISNUMBER('原始字段'!C6885),'原始字段'!C6885,"n.a.")</x:f>
        <x:v>25642628100</x:v>
      </x:c>
      <x:c r="G6796" s="8" t="n">
        <x:f>IF(COUNT(E6796:F6796)=2,F6796-E6796,"n.a.")</x:f>
        <x:v>246000000</x:v>
      </x:c>
      <x:c r="H6796" s="9" t="n">
        <x:f>IF(ISNUMBER('原始字段'!D6885),'原始字段'!D6885,"n.a.")</x:f>
        <x:v>1.6293</x:v>
      </x:c>
      <x:c r="I6796" s="9" t="n">
        <x:f>IF(COUNT(G6796:H6796)=2,G6796*H6796/100000000,"n.a.")</x:f>
        <x:v>4.008078</x:v>
      </x:c>
      <x:c r="J6796" s="1" t="str">
        <x:v>日频齐全；折算事件未独立核实</x:v>
      </x:c>
    </x:row>
    <x:row r="6797" ht="25" customHeight="1">
      <x:c r="A6797" s="1" t="str">
        <x:v>科创50</x:v>
      </x:c>
      <x:c r="B6797" s="1" t="str">
        <x:v>588060.SH</x:v>
      </x:c>
      <x:c r="C6797" s="1" t="str">
        <x:v>广发上证科创板50ETF</x:v>
      </x:c>
      <x:c r="D6797" s="7" t="d">
        <x:v>2026-09-08T00:00:00.000Z</x:v>
      </x:c>
      <x:c r="E6797" s="8" t="n">
        <x:f>IF(ISNUMBER('原始字段'!C6788),'原始字段'!C6788,"n.a.")</x:f>
        <x:v>7549140000</x:v>
      </x:c>
      <x:c r="F6797" s="8" t="n">
        <x:f>IF(ISNUMBER('原始字段'!C6884),'原始字段'!C6884,"n.a.")</x:f>
        <x:v>7609140000</x:v>
      </x:c>
      <x:c r="G6797" s="8" t="n">
        <x:f>IF(COUNT(E6797:F6797)=2,F6797-E6797,"n.a.")</x:f>
        <x:v>60000000</x:v>
      </x:c>
      <x:c r="H6797" s="9" t="n">
        <x:f>IF(ISNUMBER('原始字段'!D6884),'原始字段'!D6884,"n.a.")</x:f>
        <x:v>1.0109</x:v>
      </x:c>
      <x:c r="I6797" s="9" t="n">
        <x:f>IF(COUNT(G6797:H6797)=2,G6797*H6797/100000000,"n.a.")</x:f>
        <x:v>0.60654</x:v>
      </x:c>
      <x:c r="J6797" s="1" t="str">
        <x:v>日频齐全；折算事件未独立核实</x:v>
      </x:c>
    </x:row>
    <x:row r="6798" ht="25" customHeight="1">
      <x:c r="A6798" s="1" t="str">
        <x:v>科创50</x:v>
      </x:c>
      <x:c r="B6798" s="1" t="str">
        <x:v>588870.SH</x:v>
      </x:c>
      <x:c r="C6798" s="1" t="str">
        <x:v>汇添富上证科创板50成份ETF</x:v>
      </x:c>
      <x:c r="D6798" s="7" t="d">
        <x:v>2026-09-08T00:00:00.000Z</x:v>
      </x:c>
      <x:c r="E6798" s="8" t="n">
        <x:f>IF(ISNUMBER('原始字段'!C6796),'原始字段'!C6796,"n.a.")</x:f>
        <x:v>890552000</x:v>
      </x:c>
      <x:c r="F6798" s="8" t="n">
        <x:f>IF(ISNUMBER('原始字段'!C6892),'原始字段'!C6892,"n.a.")</x:f>
        <x:v>887552000</x:v>
      </x:c>
      <x:c r="G6798" s="8" t="n">
        <x:f>IF(COUNT(E6798:F6798)=2,F6798-E6798,"n.a.")</x:f>
        <x:v>-3000000</x:v>
      </x:c>
      <x:c r="H6798" s="9" t="n">
        <x:f>IF(ISNUMBER('原始字段'!D6892),'原始字段'!D6892,"n.a.")</x:f>
        <x:v>1.6166</x:v>
      </x:c>
      <x:c r="I6798" s="9" t="n">
        <x:f>IF(COUNT(G6798:H6798)=2,G6798*H6798/100000000,"n.a.")</x:f>
        <x:v>-0.048498</x:v>
      </x:c>
      <x:c r="J6798" s="1" t="str">
        <x:v>日频齐全；折算事件未独立核实</x:v>
      </x:c>
    </x:row>
    <x:row r="6799" ht="25" customHeight="1">
      <x:c r="A6799" s="1" t="str">
        <x:v>科创50</x:v>
      </x:c>
      <x:c r="B6799" s="1" t="str">
        <x:v>588720.SH</x:v>
      </x:c>
      <x:c r="C6799" s="1" t="str">
        <x:v>中银上证科创板50成份ETF</x:v>
      </x:c>
      <x:c r="D6799" s="7" t="d">
        <x:v>2026-09-08T00:00:00.000Z</x:v>
      </x:c>
      <x:c r="E6799" s="8" t="n">
        <x:f>IF(ISNUMBER('原始字段'!C6794),'原始字段'!C6794,"n.a.")</x:f>
        <x:v>109741800</x:v>
      </x:c>
      <x:c r="F6799" s="8" t="n">
        <x:f>IF(ISNUMBER('原始字段'!C6890),'原始字段'!C6890,"n.a.")</x:f>
        <x:v>109741800</x:v>
      </x:c>
      <x:c r="G6799" s="8" t="n">
        <x:f>IF(COUNT(E6799:F6799)=2,F6799-E6799,"n.a.")</x:f>
        <x:v>0</x:v>
      </x:c>
      <x:c r="H6799" s="9" t="n">
        <x:f>IF(ISNUMBER('原始字段'!D6890),'原始字段'!D6890,"n.a.")</x:f>
        <x:v>1.6241</x:v>
      </x:c>
      <x:c r="I6799" s="9" t="n">
        <x:f>IF(COUNT(G6799:H6799)=2,G6799*H6799/100000000,"n.a.")</x:f>
        <x:v>0</x:v>
      </x:c>
      <x:c r="J6799" s="1" t="str">
        <x:v>日频齐全；折算事件未独立核实</x:v>
      </x:c>
    </x:row>
    <x:row r="6800" ht="25" customHeight="1">
      <x:c r="A6800" s="1" t="str">
        <x:v>科创50</x:v>
      </x:c>
      <x:c r="B6800" s="1" t="str">
        <x:v>588090.SH</x:v>
      </x:c>
      <x:c r="C6800" s="1" t="str">
        <x:v>华泰柏瑞上证科创板50ETF</x:v>
      </x:c>
      <x:c r="D6800" s="7" t="d">
        <x:v>2026-09-08T00:00:00.000Z</x:v>
      </x:c>
      <x:c r="E6800" s="8" t="n">
        <x:f>IF(ISNUMBER('原始字段'!C6790),'原始字段'!C6790,"n.a.")</x:f>
        <x:v>3042072800</x:v>
      </x:c>
      <x:c r="F6800" s="8" t="n">
        <x:f>IF(ISNUMBER('原始字段'!C6886),'原始字段'!C6886,"n.a.")</x:f>
        <x:v>3042072800</x:v>
      </x:c>
      <x:c r="G6800" s="8" t="n">
        <x:f>IF(COUNT(E6800:F6800)=2,F6800-E6800,"n.a.")</x:f>
        <x:v>0</x:v>
      </x:c>
      <x:c r="H6800" s="9" t="n">
        <x:f>IF(ISNUMBER('原始字段'!D6886),'原始字段'!D6886,"n.a.")</x:f>
        <x:v>1.6385</x:v>
      </x:c>
      <x:c r="I6800" s="9" t="n">
        <x:f>IF(COUNT(G6800:H6800)=2,G6800*H6800/100000000,"n.a.")</x:f>
        <x:v>0</x:v>
      </x:c>
      <x:c r="J6800" s="1" t="str">
        <x:v>日频齐全；折算事件未独立核实</x:v>
      </x:c>
    </x:row>
    <x:row r="6801" ht="25" customHeight="1">
      <x:c r="A6801" s="1" t="str">
        <x:v>科创50</x:v>
      </x:c>
      <x:c r="B6801" s="1" t="str">
        <x:v>588180.SH</x:v>
      </x:c>
      <x:c r="C6801" s="1" t="str">
        <x:v>国联安上证科创板50ETF</x:v>
      </x:c>
      <x:c r="D6801" s="7" t="d">
        <x:v>2026-09-08T00:00:00.000Z</x:v>
      </x:c>
      <x:c r="E6801" s="8" t="n">
        <x:f>IF(ISNUMBER('原始字段'!C6792),'原始字段'!C6792,"n.a.")</x:f>
        <x:v>759353700</x:v>
      </x:c>
      <x:c r="F6801" s="8" t="n">
        <x:f>IF(ISNUMBER('原始字段'!C6888),'原始字段'!C6888,"n.a.")</x:f>
        <x:v>759353700</x:v>
      </x:c>
      <x:c r="G6801" s="8" t="n">
        <x:f>IF(COUNT(E6801:F6801)=2,F6801-E6801,"n.a.")</x:f>
        <x:v>0</x:v>
      </x:c>
      <x:c r="H6801" s="9" t="n">
        <x:f>IF(ISNUMBER('原始字段'!D6888),'原始字段'!D6888,"n.a.")</x:f>
        <x:v>1.0417</x:v>
      </x:c>
      <x:c r="I6801" s="9" t="n">
        <x:f>IF(COUNT(G6801:H6801)=2,G6801*H6801/100000000,"n.a.")</x:f>
        <x:v>0</x:v>
      </x:c>
      <x:c r="J6801" s="1" t="str">
        <x:v>日频齐全；折算事件未独立核实</x:v>
      </x:c>
    </x:row>
    <x:row r="6802" ht="25" customHeight="1">
      <x:c r="A6802" s="1" t="str">
        <x:v>科创50</x:v>
      </x:c>
      <x:c r="B6802" s="1" t="str">
        <x:v>588050.SH</x:v>
      </x:c>
      <x:c r="C6802" s="1" t="str">
        <x:v>工银上证科创板50ETF</x:v>
      </x:c>
      <x:c r="D6802" s="7" t="d">
        <x:v>2026-09-08T00:00:00.000Z</x:v>
      </x:c>
      <x:c r="E6802" s="8" t="n">
        <x:f>IF(ISNUMBER('原始字段'!C6787),'原始字段'!C6787,"n.a.")</x:f>
        <x:v>6553241300</x:v>
      </x:c>
      <x:c r="F6802" s="8" t="n">
        <x:f>IF(ISNUMBER('原始字段'!C6883),'原始字段'!C6883,"n.a.")</x:f>
        <x:v>6583241300</x:v>
      </x:c>
      <x:c r="G6802" s="8" t="n">
        <x:f>IF(COUNT(E6802:F6802)=2,F6802-E6802,"n.a.")</x:f>
        <x:v>30000000</x:v>
      </x:c>
      <x:c r="H6802" s="9" t="n">
        <x:f>IF(ISNUMBER('原始字段'!D6883),'原始字段'!D6883,"n.a.")</x:f>
        <x:v>1.6325</x:v>
      </x:c>
      <x:c r="I6802" s="9" t="n">
        <x:f>IF(COUNT(G6802:H6802)=2,G6802*H6802/100000000,"n.a.")</x:f>
        <x:v>0.48975</x:v>
      </x:c>
      <x:c r="J6802" s="1" t="str">
        <x:v>日频齐全；折算事件未独立核实</x:v>
      </x:c>
    </x:row>
    <x:row r="6803" ht="25" customHeight="1">
      <x:c r="A6803" s="1" t="str">
        <x:v>沪深300</x:v>
      </x:c>
      <x:c r="B6803" s="1" t="str">
        <x:v>159393.SZ</x:v>
      </x:c>
      <x:c r="C6803" s="1" t="str">
        <x:v>万家沪深300ETF</x:v>
      </x:c>
      <x:c r="D6803" s="7" t="d">
        <x:v>2026-09-09T00:00:00.000Z</x:v>
      </x:c>
      <x:c r="E6803" s="8" t="n">
        <x:f>IF(ISNUMBER('原始字段'!C6807),'原始字段'!C6807,"n.a.")</x:f>
        <x:v>89746342</x:v>
      </x:c>
      <x:c r="F6803" s="8" t="n">
        <x:f>IF(ISNUMBER('原始字段'!C6903),'原始字段'!C6903,"n.a.")</x:f>
        <x:v>89746342</x:v>
      </x:c>
      <x:c r="G6803" s="8" t="n">
        <x:f>IF(COUNT(E6803:F6803)=2,F6803-E6803,"n.a.")</x:f>
        <x:v>0</x:v>
      </x:c>
      <x:c r="H6803" s="9" t="n">
        <x:f>IF(ISNUMBER('原始字段'!D6903),'原始字段'!D6903,"n.a.")</x:f>
        <x:v>4.9242</x:v>
      </x:c>
      <x:c r="I6803" s="9" t="n">
        <x:f>IF(COUNT(G6803:H6803)=2,G6803*H6803/100000000,"n.a.")</x:f>
        <x:v>0</x:v>
      </x:c>
      <x:c r="J6803" s="1" t="str">
        <x:v>日频齐全；折算事件未独立核实</x:v>
      </x:c>
    </x:row>
    <x:row r="6804" ht="25" customHeight="1">
      <x:c r="A6804" s="1" t="str">
        <x:v>沪深300</x:v>
      </x:c>
      <x:c r="B6804" s="1" t="str">
        <x:v>515660.SH</x:v>
      </x:c>
      <x:c r="C6804" s="1" t="str">
        <x:v>国联安沪深300ETF</x:v>
      </x:c>
      <x:c r="D6804" s="7" t="d">
        <x:v>2026-09-09T00:00:00.000Z</x:v>
      </x:c>
      <x:c r="E6804" s="8" t="n">
        <x:f>IF(ISNUMBER('原始字段'!C6868),'原始字段'!C6868,"n.a.")</x:f>
        <x:v>433594200</x:v>
      </x:c>
      <x:c r="F6804" s="8" t="n">
        <x:f>IF(ISNUMBER('原始字段'!C6964),'原始字段'!C6964,"n.a.")</x:f>
        <x:v>433594200</x:v>
      </x:c>
      <x:c r="G6804" s="8" t="n">
        <x:f>IF(COUNT(E6804:F6804)=2,F6804-E6804,"n.a.")</x:f>
        <x:v>0</x:v>
      </x:c>
      <x:c r="H6804" s="9" t="n">
        <x:f>IF(ISNUMBER('原始字段'!D6964),'原始字段'!D6964,"n.a.")</x:f>
        <x:v>5.8058</x:v>
      </x:c>
      <x:c r="I6804" s="9" t="n">
        <x:f>IF(COUNT(G6804:H6804)=2,G6804*H6804/100000000,"n.a.")</x:f>
        <x:v>0</x:v>
      </x:c>
      <x:c r="J6804" s="1" t="str">
        <x:v>日频齐全；折算事件未独立核实</x:v>
      </x:c>
    </x:row>
    <x:row r="6805" ht="25" customHeight="1">
      <x:c r="A6805" s="1" t="str">
        <x:v>沪深300</x:v>
      </x:c>
      <x:c r="B6805" s="1" t="str">
        <x:v>515360.SH</x:v>
      </x:c>
      <x:c r="C6805" s="1" t="str">
        <x:v>方正富邦沪深300ETF</x:v>
      </x:c>
      <x:c r="D6805" s="7" t="d">
        <x:v>2026-09-09T00:00:00.000Z</x:v>
      </x:c>
      <x:c r="E6805" s="8" t="n">
        <x:f>IF(ISNUMBER('原始字段'!C6863),'原始字段'!C6863,"n.a.")</x:f>
        <x:v>37279300</x:v>
      </x:c>
      <x:c r="F6805" s="8" t="n">
        <x:f>IF(ISNUMBER('原始字段'!C6959),'原始字段'!C6959,"n.a.")</x:f>
        <x:v>37279300</x:v>
      </x:c>
      <x:c r="G6805" s="8" t="n">
        <x:f>IF(COUNT(E6805:F6805)=2,F6805-E6805,"n.a.")</x:f>
        <x:v>0</x:v>
      </x:c>
      <x:c r="H6805" s="9" t="n">
        <x:f>IF(ISNUMBER('原始字段'!D6959),'原始字段'!D6959,"n.a.")</x:f>
        <x:v>6.7366</x:v>
      </x:c>
      <x:c r="I6805" s="9" t="n">
        <x:f>IF(COUNT(G6805:H6805)=2,G6805*H6805/100000000,"n.a.")</x:f>
        <x:v>0</x:v>
      </x:c>
      <x:c r="J6805" s="1" t="str">
        <x:v>日频齐全；折算事件未独立核实</x:v>
      </x:c>
    </x:row>
    <x:row r="6806" ht="25" customHeight="1">
      <x:c r="A6806" s="1" t="str">
        <x:v>沪深300</x:v>
      </x:c>
      <x:c r="B6806" s="1" t="str">
        <x:v>510320.SH</x:v>
      </x:c>
      <x:c r="C6806" s="1" t="str">
        <x:v>中金沪深300ETF</x:v>
      </x:c>
      <x:c r="D6806" s="7" t="d">
        <x:v>2026-09-09T00:00:00.000Z</x:v>
      </x:c>
      <x:c r="E6806" s="8" t="n">
        <x:f>IF(ISNUMBER('原始字段'!C6840),'原始字段'!C6840,"n.a.")</x:f>
        <x:v>637068500</x:v>
      </x:c>
      <x:c r="F6806" s="8" t="n">
        <x:f>IF(ISNUMBER('原始字段'!C6936),'原始字段'!C6936,"n.a.")</x:f>
        <x:v>637068500</x:v>
      </x:c>
      <x:c r="G6806" s="8" t="n">
        <x:f>IF(COUNT(E6806:F6806)=2,F6806-E6806,"n.a.")</x:f>
        <x:v>0</x:v>
      </x:c>
      <x:c r="H6806" s="9" t="n">
        <x:f>IF(ISNUMBER('原始字段'!D6936),'原始字段'!D6936,"n.a.")</x:f>
        <x:v>1.2473</x:v>
      </x:c>
      <x:c r="I6806" s="9" t="n">
        <x:f>IF(COUNT(G6806:H6806)=2,G6806*H6806/100000000,"n.a.")</x:f>
        <x:v>0</x:v>
      </x:c>
      <x:c r="J6806" s="1" t="str">
        <x:v>日频齐全；折算事件未独立核实</x:v>
      </x:c>
    </x:row>
    <x:row r="6807" ht="25" customHeight="1">
      <x:c r="A6807" s="1" t="str">
        <x:v>沪深300</x:v>
      </x:c>
      <x:c r="B6807" s="1" t="str">
        <x:v>510360.SH</x:v>
      </x:c>
      <x:c r="C6807" s="1" t="str">
        <x:v>广发沪深300ETF</x:v>
      </x:c>
      <x:c r="D6807" s="7" t="d">
        <x:v>2026-09-09T00:00:00.000Z</x:v>
      </x:c>
      <x:c r="E6807" s="8" t="n">
        <x:f>IF(ISNUMBER('原始字段'!C6843),'原始字段'!C6843,"n.a.")</x:f>
        <x:v>1820381200</x:v>
      </x:c>
      <x:c r="F6807" s="8" t="n">
        <x:f>IF(ISNUMBER('原始字段'!C6939),'原始字段'!C6939,"n.a.")</x:f>
        <x:v>1820381200</x:v>
      </x:c>
      <x:c r="G6807" s="8" t="n">
        <x:f>IF(COUNT(E6807:F6807)=2,F6807-E6807,"n.a.")</x:f>
        <x:v>0</x:v>
      </x:c>
      <x:c r="H6807" s="9" t="n">
        <x:f>IF(ISNUMBER('原始字段'!D6939),'原始字段'!D6939,"n.a.")</x:f>
        <x:v>1.775</x:v>
      </x:c>
      <x:c r="I6807" s="9" t="n">
        <x:f>IF(COUNT(G6807:H6807)=2,G6807*H6807/100000000,"n.a.")</x:f>
        <x:v>0</x:v>
      </x:c>
      <x:c r="J6807" s="1" t="str">
        <x:v>日频齐全；折算事件未独立核实</x:v>
      </x:c>
    </x:row>
    <x:row r="6808" ht="25" customHeight="1">
      <x:c r="A6808" s="1" t="str">
        <x:v>沪深300</x:v>
      </x:c>
      <x:c r="B6808" s="1" t="str">
        <x:v>515330.SH</x:v>
      </x:c>
      <x:c r="C6808" s="1" t="str">
        <x:v>天弘沪深300ETF</x:v>
      </x:c>
      <x:c r="D6808" s="7" t="d">
        <x:v>2026-09-09T00:00:00.000Z</x:v>
      </x:c>
      <x:c r="E6808" s="8" t="n">
        <x:f>IF(ISNUMBER('原始字段'!C6861),'原始字段'!C6861,"n.a.")</x:f>
        <x:v>6176709500</x:v>
      </x:c>
      <x:c r="F6808" s="8" t="n">
        <x:f>IF(ISNUMBER('原始字段'!C6957),'原始字段'!C6957,"n.a.")</x:f>
        <x:v>6170709500</x:v>
      </x:c>
      <x:c r="G6808" s="8" t="n">
        <x:f>IF(COUNT(E6808:F6808)=2,F6808-E6808,"n.a.")</x:f>
        <x:v>-6000000</x:v>
      </x:c>
      <x:c r="H6808" s="9" t="n">
        <x:f>IF(ISNUMBER('原始字段'!D6957),'原始字段'!D6957,"n.a.")</x:f>
        <x:v>1.334</x:v>
      </x:c>
      <x:c r="I6808" s="9" t="n">
        <x:f>IF(COUNT(G6808:H6808)=2,G6808*H6808/100000000,"n.a.")</x:f>
        <x:v>-0.08004</x:v>
      </x:c>
      <x:c r="J6808" s="1" t="str">
        <x:v>日频齐全；折算事件未独立核实</x:v>
      </x:c>
    </x:row>
    <x:row r="6809" ht="25" customHeight="1">
      <x:c r="A6809" s="1" t="str">
        <x:v>沪深300</x:v>
      </x:c>
      <x:c r="B6809" s="1" t="str">
        <x:v>510330.SH</x:v>
      </x:c>
      <x:c r="C6809" s="1" t="str">
        <x:v>华夏沪深300ETF</x:v>
      </x:c>
      <x:c r="D6809" s="7" t="d">
        <x:v>2026-09-09T00:00:00.000Z</x:v>
      </x:c>
      <x:c r="E6809" s="8" t="n">
        <x:f>IF(ISNUMBER('原始字段'!C6841),'原始字段'!C6841,"n.a.")</x:f>
        <x:v>8390049800</x:v>
      </x:c>
      <x:c r="F6809" s="8" t="n">
        <x:f>IF(ISNUMBER('原始字段'!C6937),'原始字段'!C6937,"n.a.")</x:f>
        <x:v>8372049800</x:v>
      </x:c>
      <x:c r="G6809" s="8" t="n">
        <x:f>IF(COUNT(E6809:F6809)=2,F6809-E6809,"n.a.")</x:f>
        <x:v>-18000000</x:v>
      </x:c>
      <x:c r="H6809" s="9" t="n">
        <x:f>IF(ISNUMBER('原始字段'!D6937),'原始字段'!D6937,"n.a.")</x:f>
        <x:v>4.8383</x:v>
      </x:c>
      <x:c r="I6809" s="9" t="n">
        <x:f>IF(COUNT(G6809:H6809)=2,G6809*H6809/100000000,"n.a.")</x:f>
        <x:v>-0.870894</x:v>
      </x:c>
      <x:c r="J6809" s="1" t="str">
        <x:v>日频齐全；折算事件未独立核实</x:v>
      </x:c>
    </x:row>
    <x:row r="6810" ht="25" customHeight="1">
      <x:c r="A6810" s="1" t="str">
        <x:v>沪深300</x:v>
      </x:c>
      <x:c r="B6810" s="1" t="str">
        <x:v>510370.SH</x:v>
      </x:c>
      <x:c r="C6810" s="1" t="str">
        <x:v>兴业沪深300ETF</x:v>
      </x:c>
      <x:c r="D6810" s="7" t="d">
        <x:v>2026-09-09T00:00:00.000Z</x:v>
      </x:c>
      <x:c r="E6810" s="8" t="n">
        <x:f>IF(ISNUMBER('原始字段'!C6844),'原始字段'!C6844,"n.a.")</x:f>
        <x:v>87258100</x:v>
      </x:c>
      <x:c r="F6810" s="8" t="n">
        <x:f>IF(ISNUMBER('原始字段'!C6940),'原始字段'!C6940,"n.a.")</x:f>
        <x:v>87258100</x:v>
      </x:c>
      <x:c r="G6810" s="8" t="n">
        <x:f>IF(COUNT(E6810:F6810)=2,F6810-E6810,"n.a.")</x:f>
        <x:v>0</x:v>
      </x:c>
      <x:c r="H6810" s="9" t="n">
        <x:f>IF(ISNUMBER('原始字段'!D6940),'原始字段'!D6940,"n.a.")</x:f>
        <x:v>1.0277</x:v>
      </x:c>
      <x:c r="I6810" s="9" t="n">
        <x:f>IF(COUNT(G6810:H6810)=2,G6810*H6810/100000000,"n.a.")</x:f>
        <x:v>0</x:v>
      </x:c>
      <x:c r="J6810" s="1" t="str">
        <x:v>日频齐全；折算事件未独立核实</x:v>
      </x:c>
    </x:row>
    <x:row r="6811" ht="25" customHeight="1">
      <x:c r="A6811" s="1" t="str">
        <x:v>沪深300</x:v>
      </x:c>
      <x:c r="B6811" s="1" t="str">
        <x:v>159919.SZ</x:v>
      </x:c>
      <x:c r="C6811" s="1" t="str">
        <x:v>嘉实沪深300ETF</x:v>
      </x:c>
      <x:c r="D6811" s="7" t="d">
        <x:v>2026-09-09T00:00:00.000Z</x:v>
      </x:c>
      <x:c r="E6811" s="8" t="n">
        <x:f>IF(ISNUMBER('原始字段'!C6824),'原始字段'!C6824,"n.a.")</x:f>
        <x:v>6257016676</x:v>
      </x:c>
      <x:c r="F6811" s="8" t="n">
        <x:f>IF(ISNUMBER('原始字段'!C6920),'原始字段'!C6920,"n.a.")</x:f>
        <x:v>6247116676</x:v>
      </x:c>
      <x:c r="G6811" s="8" t="n">
        <x:f>IF(COUNT(E6811:F6811)=2,F6811-E6811,"n.a.")</x:f>
        <x:v>-9900000</x:v>
      </x:c>
      <x:c r="H6811" s="9" t="n">
        <x:f>IF(ISNUMBER('原始字段'!D6920),'原始字段'!D6920,"n.a.")</x:f>
        <x:v>4.8444</x:v>
      </x:c>
      <x:c r="I6811" s="9" t="n">
        <x:f>IF(COUNT(G6811:H6811)=2,G6811*H6811/100000000,"n.a.")</x:f>
        <x:v>-0.4795956</x:v>
      </x:c>
      <x:c r="J6811" s="1" t="str">
        <x:v>日频齐全；折算事件未独立核实</x:v>
      </x:c>
    </x:row>
    <x:row r="6812" ht="25" customHeight="1">
      <x:c r="A6812" s="1" t="str">
        <x:v>沪深300</x:v>
      </x:c>
      <x:c r="B6812" s="1" t="str">
        <x:v>159673.SZ</x:v>
      </x:c>
      <x:c r="C6812" s="1" t="str">
        <x:v>鹏华沪深300ETF</x:v>
      </x:c>
      <x:c r="D6812" s="7" t="d">
        <x:v>2026-09-09T00:00:00.000Z</x:v>
      </x:c>
      <x:c r="E6812" s="8" t="n">
        <x:f>IF(ISNUMBER('原始字段'!C6816),'原始字段'!C6816,"n.a.")</x:f>
        <x:v>1797528385</x:v>
      </x:c>
      <x:c r="F6812" s="8" t="n">
        <x:f>IF(ISNUMBER('原始字段'!C6912),'原始字段'!C6912,"n.a.")</x:f>
        <x:v>1803528385</x:v>
      </x:c>
      <x:c r="G6812" s="8" t="n">
        <x:f>IF(COUNT(E6812:F6812)=2,F6812-E6812,"n.a.")</x:f>
        <x:v>6000000</x:v>
      </x:c>
      <x:c r="H6812" s="9" t="n">
        <x:f>IF(ISNUMBER('原始字段'!D6912),'原始字段'!D6912,"n.a.")</x:f>
        <x:v>1.2787</x:v>
      </x:c>
      <x:c r="I6812" s="9" t="n">
        <x:f>IF(COUNT(G6812:H6812)=2,G6812*H6812/100000000,"n.a.")</x:f>
        <x:v>0.076722</x:v>
      </x:c>
      <x:c r="J6812" s="1" t="str">
        <x:v>日频齐全；折算事件未独立核实</x:v>
      </x:c>
    </x:row>
    <x:row r="6813" ht="25" customHeight="1">
      <x:c r="A6813" s="1" t="str">
        <x:v>沪深300</x:v>
      </x:c>
      <x:c r="B6813" s="1" t="str">
        <x:v>159300.SZ</x:v>
      </x:c>
      <x:c r="C6813" s="1" t="str">
        <x:v>富国沪深300ETF</x:v>
      </x:c>
      <x:c r="D6813" s="7" t="d">
        <x:v>2026-09-09T00:00:00.000Z</x:v>
      </x:c>
      <x:c r="E6813" s="8" t="n">
        <x:f>IF(ISNUMBER('原始字段'!C6804),'原始字段'!C6804,"n.a.")</x:f>
        <x:v>356458097</x:v>
      </x:c>
      <x:c r="F6813" s="8" t="n">
        <x:f>IF(ISNUMBER('原始字段'!C6900),'原始字段'!C6900,"n.a.")</x:f>
        <x:v>356458097</x:v>
      </x:c>
      <x:c r="G6813" s="8" t="n">
        <x:f>IF(COUNT(E6813:F6813)=2,F6813-E6813,"n.a.")</x:f>
        <x:v>0</x:v>
      </x:c>
      <x:c r="H6813" s="9" t="n">
        <x:f>IF(ISNUMBER('原始字段'!D6900),'原始字段'!D6900,"n.a.")</x:f>
        <x:v>4.9713</x:v>
      </x:c>
      <x:c r="I6813" s="9" t="n">
        <x:f>IF(COUNT(G6813:H6813)=2,G6813*H6813/100000000,"n.a.")</x:f>
        <x:v>0</x:v>
      </x:c>
      <x:c r="J6813" s="1" t="str">
        <x:v>日频齐全；折算事件未独立核实</x:v>
      </x:c>
    </x:row>
    <x:row r="6814" ht="25" customHeight="1">
      <x:c r="A6814" s="1" t="str">
        <x:v>沪深300</x:v>
      </x:c>
      <x:c r="B6814" s="1" t="str">
        <x:v>510380.SH</x:v>
      </x:c>
      <x:c r="C6814" s="1" t="str">
        <x:v>国寿安保沪深300ETF</x:v>
      </x:c>
      <x:c r="D6814" s="7" t="d">
        <x:v>2026-09-09T00:00:00.000Z</x:v>
      </x:c>
      <x:c r="E6814" s="8" t="n">
        <x:f>IF(ISNUMBER('原始字段'!C6845),'原始字段'!C6845,"n.a.")</x:f>
        <x:v>1461802400</x:v>
      </x:c>
      <x:c r="F6814" s="8" t="n">
        <x:f>IF(ISNUMBER('原始字段'!C6941),'原始字段'!C6941,"n.a.")</x:f>
        <x:v>1461802400</x:v>
      </x:c>
      <x:c r="G6814" s="8" t="n">
        <x:f>IF(COUNT(E6814:F6814)=2,F6814-E6814,"n.a.")</x:f>
        <x:v>0</x:v>
      </x:c>
      <x:c r="H6814" s="9" t="n">
        <x:f>IF(ISNUMBER('原始字段'!D6941),'原始字段'!D6941,"n.a.")</x:f>
        <x:v>1.3828</x:v>
      </x:c>
      <x:c r="I6814" s="9" t="n">
        <x:f>IF(COUNT(G6814:H6814)=2,G6814*H6814/100000000,"n.a.")</x:f>
        <x:v>0</x:v>
      </x:c>
      <x:c r="J6814" s="1" t="str">
        <x:v>日频齐全；折算事件未独立核实</x:v>
      </x:c>
    </x:row>
    <x:row r="6815" ht="25" customHeight="1">
      <x:c r="A6815" s="1" t="str">
        <x:v>沪深300</x:v>
      </x:c>
      <x:c r="B6815" s="1" t="str">
        <x:v>515380.SH</x:v>
      </x:c>
      <x:c r="C6815" s="1" t="str">
        <x:v>泰康沪深300ETF</x:v>
      </x:c>
      <x:c r="D6815" s="7" t="d">
        <x:v>2026-09-09T00:00:00.000Z</x:v>
      </x:c>
      <x:c r="E6815" s="8" t="n">
        <x:f>IF(ISNUMBER('原始字段'!C6864),'原始字段'!C6864,"n.a.")</x:f>
        <x:v>663399800</x:v>
      </x:c>
      <x:c r="F6815" s="8" t="n">
        <x:f>IF(ISNUMBER('原始字段'!C6960),'原始字段'!C6960,"n.a.")</x:f>
        <x:v>662499800</x:v>
      </x:c>
      <x:c r="G6815" s="8" t="n">
        <x:f>IF(COUNT(E6815:F6815)=2,F6815-E6815,"n.a.")</x:f>
        <x:v>-900000</x:v>
      </x:c>
      <x:c r="H6815" s="9" t="n">
        <x:f>IF(ISNUMBER('原始字段'!D6960),'原始字段'!D6960,"n.a.")</x:f>
        <x:v>5.393</x:v>
      </x:c>
      <x:c r="I6815" s="9" t="n">
        <x:f>IF(COUNT(G6815:H6815)=2,G6815*H6815/100000000,"n.a.")</x:f>
        <x:v>-0.048537</x:v>
      </x:c>
      <x:c r="J6815" s="1" t="str">
        <x:v>日频齐全；折算事件未独立核实</x:v>
      </x:c>
    </x:row>
    <x:row r="6816" ht="25" customHeight="1">
      <x:c r="A6816" s="1" t="str">
        <x:v>沪深300</x:v>
      </x:c>
      <x:c r="B6816" s="1" t="str">
        <x:v>510350.SH</x:v>
      </x:c>
      <x:c r="C6816" s="1" t="str">
        <x:v>工银沪深300ETF</x:v>
      </x:c>
      <x:c r="D6816" s="7" t="d">
        <x:v>2026-09-09T00:00:00.000Z</x:v>
      </x:c>
      <x:c r="E6816" s="8" t="n">
        <x:f>IF(ISNUMBER('原始字段'!C6842),'原始字段'!C6842,"n.a.")</x:f>
        <x:v>676914700</x:v>
      </x:c>
      <x:c r="F6816" s="8" t="n">
        <x:f>IF(ISNUMBER('原始字段'!C6938),'原始字段'!C6938,"n.a.")</x:f>
        <x:v>676914700</x:v>
      </x:c>
      <x:c r="G6816" s="8" t="n">
        <x:f>IF(COUNT(E6816:F6816)=2,F6816-E6816,"n.a.")</x:f>
        <x:v>0</x:v>
      </x:c>
      <x:c r="H6816" s="9" t="n">
        <x:f>IF(ISNUMBER('原始字段'!D6938),'原始字段'!D6938,"n.a.")</x:f>
        <x:v>4.881</x:v>
      </x:c>
      <x:c r="I6816" s="9" t="n">
        <x:f>IF(COUNT(G6816:H6816)=2,G6816*H6816/100000000,"n.a.")</x:f>
        <x:v>0</x:v>
      </x:c>
      <x:c r="J6816" s="1" t="str">
        <x:v>日频齐全；折算事件未独立核实</x:v>
      </x:c>
    </x:row>
    <x:row r="6817" ht="25" customHeight="1">
      <x:c r="A6817" s="1" t="str">
        <x:v>沪深300</x:v>
      </x:c>
      <x:c r="B6817" s="1" t="str">
        <x:v>563520.SH</x:v>
      </x:c>
      <x:c r="C6817" s="1" t="str">
        <x:v>永赢沪深300ETF</x:v>
      </x:c>
      <x:c r="D6817" s="7" t="d">
        <x:v>2026-09-09T00:00:00.000Z</x:v>
      </x:c>
      <x:c r="E6817" s="8" t="n">
        <x:f>IF(ISNUMBER('原始字段'!C6879),'原始字段'!C6879,"n.a.")</x:f>
        <x:v>445065000</x:v>
      </x:c>
      <x:c r="F6817" s="8" t="n">
        <x:f>IF(ISNUMBER('原始字段'!C6975),'原始字段'!C6975,"n.a.")</x:f>
        <x:v>445065000</x:v>
      </x:c>
      <x:c r="G6817" s="8" t="n">
        <x:f>IF(COUNT(E6817:F6817)=2,F6817-E6817,"n.a.")</x:f>
        <x:v>0</x:v>
      </x:c>
      <x:c r="H6817" s="9" t="n">
        <x:f>IF(ISNUMBER('原始字段'!D6975),'原始字段'!D6975,"n.a.")</x:f>
        <x:v>1.1934</x:v>
      </x:c>
      <x:c r="I6817" s="9" t="n">
        <x:f>IF(COUNT(G6817:H6817)=2,G6817*H6817/100000000,"n.a.")</x:f>
        <x:v>0</x:v>
      </x:c>
      <x:c r="J6817" s="1" t="str">
        <x:v>日频齐全；折算事件未独立核实</x:v>
      </x:c>
    </x:row>
    <x:row r="6818" ht="25" customHeight="1">
      <x:c r="A6818" s="1" t="str">
        <x:v>沪深300</x:v>
      </x:c>
      <x:c r="B6818" s="1" t="str">
        <x:v>510300.SH</x:v>
      </x:c>
      <x:c r="C6818" s="1" t="str">
        <x:v>华泰柏瑞沪深300ETF</x:v>
      </x:c>
      <x:c r="D6818" s="7" t="d">
        <x:v>2026-09-09T00:00:00.000Z</x:v>
      </x:c>
      <x:c r="E6818" s="8" t="n">
        <x:f>IF(ISNUMBER('原始字段'!C6838),'原始字段'!C6838,"n.a.")</x:f>
        <x:v>23468887700</x:v>
      </x:c>
      <x:c r="F6818" s="8" t="n">
        <x:f>IF(ISNUMBER('原始字段'!C6934),'原始字段'!C6934,"n.a.")</x:f>
        <x:v>23185387700</x:v>
      </x:c>
      <x:c r="G6818" s="8" t="n">
        <x:f>IF(COUNT(E6818:F6818)=2,F6818-E6818,"n.a.")</x:f>
        <x:v>-283500000</x:v>
      </x:c>
      <x:c r="H6818" s="9" t="n">
        <x:f>IF(ISNUMBER('原始字段'!D6934),'原始字段'!D6934,"n.a.")</x:f>
        <x:v>4.6399</x:v>
      </x:c>
      <x:c r="I6818" s="9" t="n">
        <x:f>IF(COUNT(G6818:H6818)=2,G6818*H6818/100000000,"n.a.")</x:f>
        <x:v>-13.1541165</x:v>
      </x:c>
      <x:c r="J6818" s="1" t="str">
        <x:v>日频齐全；折算事件未独立核实</x:v>
      </x:c>
    </x:row>
    <x:row r="6819" ht="25" customHeight="1">
      <x:c r="A6819" s="1" t="str">
        <x:v>沪深300</x:v>
      </x:c>
      <x:c r="B6819" s="1" t="str">
        <x:v>515310.SH</x:v>
      </x:c>
      <x:c r="C6819" s="1" t="str">
        <x:v>汇添富沪深300ETF</x:v>
      </x:c>
      <x:c r="D6819" s="7" t="d">
        <x:v>2026-09-09T00:00:00.000Z</x:v>
      </x:c>
      <x:c r="E6819" s="8" t="n">
        <x:f>IF(ISNUMBER('原始字段'!C6860),'原始字段'!C6860,"n.a.")</x:f>
        <x:v>321611200</x:v>
      </x:c>
      <x:c r="F6819" s="8" t="n">
        <x:f>IF(ISNUMBER('原始字段'!C6956),'原始字段'!C6956,"n.a.")</x:f>
        <x:v>321611200</x:v>
      </x:c>
      <x:c r="G6819" s="8" t="n">
        <x:f>IF(COUNT(E6819:F6819)=2,F6819-E6819,"n.a.")</x:f>
        <x:v>0</x:v>
      </x:c>
      <x:c r="H6819" s="9" t="n">
        <x:f>IF(ISNUMBER('原始字段'!D6956),'原始字段'!D6956,"n.a.")</x:f>
        <x:v>1.3788</x:v>
      </x:c>
      <x:c r="I6819" s="9" t="n">
        <x:f>IF(COUNT(G6819:H6819)=2,G6819*H6819/100000000,"n.a.")</x:f>
        <x:v>0</x:v>
      </x:c>
      <x:c r="J6819" s="1" t="str">
        <x:v>日频齐全；折算事件未独立核实</x:v>
      </x:c>
    </x:row>
    <x:row r="6820" ht="25" customHeight="1">
      <x:c r="A6820" s="1" t="str">
        <x:v>沪深300</x:v>
      </x:c>
      <x:c r="B6820" s="1" t="str">
        <x:v>159925.SZ</x:v>
      </x:c>
      <x:c r="C6820" s="1" t="str">
        <x:v>南方沪深300ETF</x:v>
      </x:c>
      <x:c r="D6820" s="7" t="d">
        <x:v>2026-09-09T00:00:00.000Z</x:v>
      </x:c>
      <x:c r="E6820" s="8" t="n">
        <x:f>IF(ISNUMBER('原始字段'!C6826),'原始字段'!C6826,"n.a.")</x:f>
        <x:v>613220856</x:v>
      </x:c>
      <x:c r="F6820" s="8" t="n">
        <x:f>IF(ISNUMBER('原始字段'!C6922),'原始字段'!C6922,"n.a.")</x:f>
        <x:v>612320856</x:v>
      </x:c>
      <x:c r="G6820" s="8" t="n">
        <x:f>IF(COUNT(E6820:F6820)=2,F6820-E6820,"n.a.")</x:f>
        <x:v>-900000</x:v>
      </x:c>
      <x:c r="H6820" s="9" t="n">
        <x:f>IF(ISNUMBER('原始字段'!D6922),'原始字段'!D6922,"n.a.")</x:f>
        <x:v>4.7139</x:v>
      </x:c>
      <x:c r="I6820" s="9" t="n">
        <x:f>IF(COUNT(G6820:H6820)=2,G6820*H6820/100000000,"n.a.")</x:f>
        <x:v>-0.0424251</x:v>
      </x:c>
      <x:c r="J6820" s="1" t="str">
        <x:v>日频齐全；折算事件未独立核实</x:v>
      </x:c>
    </x:row>
    <x:row r="6821" ht="25" customHeight="1">
      <x:c r="A6821" s="1" t="str">
        <x:v>沪深300</x:v>
      </x:c>
      <x:c r="B6821" s="1" t="str">
        <x:v>561930.SH</x:v>
      </x:c>
      <x:c r="C6821" s="1" t="str">
        <x:v>招商沪深300ETF</x:v>
      </x:c>
      <x:c r="D6821" s="7" t="d">
        <x:v>2026-09-09T00:00:00.000Z</x:v>
      </x:c>
      <x:c r="E6821" s="8" t="n">
        <x:f>IF(ISNUMBER('原始字段'!C6875),'原始字段'!C6875,"n.a.")</x:f>
        <x:v>187260600</x:v>
      </x:c>
      <x:c r="F6821" s="8" t="n">
        <x:f>IF(ISNUMBER('原始字段'!C6971),'原始字段'!C6971,"n.a.")</x:f>
        <x:v>187260600</x:v>
      </x:c>
      <x:c r="G6821" s="8" t="n">
        <x:f>IF(COUNT(E6821:F6821)=2,F6821-E6821,"n.a.")</x:f>
        <x:v>0</x:v>
      </x:c>
      <x:c r="H6821" s="9" t="n">
        <x:f>IF(ISNUMBER('原始字段'!D6971),'原始字段'!D6971,"n.a.")</x:f>
        <x:v>1.5621</x:v>
      </x:c>
      <x:c r="I6821" s="9" t="n">
        <x:f>IF(COUNT(G6821:H6821)=2,G6821*H6821/100000000,"n.a.")</x:f>
        <x:v>0</x:v>
      </x:c>
      <x:c r="J6821" s="1" t="str">
        <x:v>日频齐全；折算事件未独立核实</x:v>
      </x:c>
    </x:row>
    <x:row r="6822" ht="25" customHeight="1">
      <x:c r="A6822" s="1" t="str">
        <x:v>沪深300</x:v>
      </x:c>
      <x:c r="B6822" s="1" t="str">
        <x:v>515350.SH</x:v>
      </x:c>
      <x:c r="C6822" s="1" t="str">
        <x:v>民生加银沪深300ETF</x:v>
      </x:c>
      <x:c r="D6822" s="7" t="d">
        <x:v>2026-09-09T00:00:00.000Z</x:v>
      </x:c>
      <x:c r="E6822" s="8" t="n">
        <x:f>IF(ISNUMBER('原始字段'!C6862),'原始字段'!C6862,"n.a.")</x:f>
        <x:v>12599200</x:v>
      </x:c>
      <x:c r="F6822" s="8" t="n">
        <x:f>IF(ISNUMBER('原始字段'!C6958),'原始字段'!C6958,"n.a.")</x:f>
        <x:v>12599200</x:v>
      </x:c>
      <x:c r="G6822" s="8" t="n">
        <x:f>IF(COUNT(E6822:F6822)=2,F6822-E6822,"n.a.")</x:f>
        <x:v>0</x:v>
      </x:c>
      <x:c r="H6822" s="9" t="n">
        <x:f>IF(ISNUMBER('原始字段'!D6958),'原始字段'!D6958,"n.a.")</x:f>
        <x:v>6.2215</x:v>
      </x:c>
      <x:c r="I6822" s="9" t="n">
        <x:f>IF(COUNT(G6822:H6822)=2,G6822*H6822/100000000,"n.a.")</x:f>
        <x:v>0</x:v>
      </x:c>
      <x:c r="J6822" s="1" t="str">
        <x:v>日频齐全；折算事件未独立核实</x:v>
      </x:c>
    </x:row>
    <x:row r="6823" ht="25" customHeight="1">
      <x:c r="A6823" s="1" t="str">
        <x:v>沪深300</x:v>
      </x:c>
      <x:c r="B6823" s="1" t="str">
        <x:v>510310.SH</x:v>
      </x:c>
      <x:c r="C6823" s="1" t="str">
        <x:v>易方达沪深300ETF</x:v>
      </x:c>
      <x:c r="D6823" s="7" t="d">
        <x:v>2026-09-09T00:00:00.000Z</x:v>
      </x:c>
      <x:c r="E6823" s="8" t="n">
        <x:f>IF(ISNUMBER('原始字段'!C6839),'原始字段'!C6839,"n.a.")</x:f>
        <x:v>11396444000</x:v>
      </x:c>
      <x:c r="F6823" s="8" t="n">
        <x:f>IF(ISNUMBER('原始字段'!C6935),'原始字段'!C6935,"n.a.")</x:f>
        <x:v>11384744000</x:v>
      </x:c>
      <x:c r="G6823" s="8" t="n">
        <x:f>IF(COUNT(E6823:F6823)=2,F6823-E6823,"n.a.")</x:f>
        <x:v>-11700000</x:v>
      </x:c>
      <x:c r="H6823" s="9" t="n">
        <x:f>IF(ISNUMBER('原始字段'!D6935),'原始字段'!D6935,"n.a.")</x:f>
        <x:v>4.5064</x:v>
      </x:c>
      <x:c r="I6823" s="9" t="n">
        <x:f>IF(COUNT(G6823:H6823)=2,G6823*H6823/100000000,"n.a.")</x:f>
        <x:v>-0.5272488</x:v>
      </x:c>
      <x:c r="J6823" s="1" t="str">
        <x:v>日频齐全；折算事件未独立核实</x:v>
      </x:c>
    </x:row>
    <x:row r="6824" ht="25" customHeight="1">
      <x:c r="A6824" s="1" t="str">
        <x:v>沪深300</x:v>
      </x:c>
      <x:c r="B6824" s="1" t="str">
        <x:v>159330.SZ</x:v>
      </x:c>
      <x:c r="C6824" s="1" t="str">
        <x:v>东财沪深300ETF</x:v>
      </x:c>
      <x:c r="D6824" s="7" t="d">
        <x:v>2026-09-09T00:00:00.000Z</x:v>
      </x:c>
      <x:c r="E6824" s="8" t="n">
        <x:f>IF(ISNUMBER('原始字段'!C6805),'原始字段'!C6805,"n.a.")</x:f>
        <x:v>425801009</x:v>
      </x:c>
      <x:c r="F6824" s="8" t="n">
        <x:f>IF(ISNUMBER('原始字段'!C6901),'原始字段'!C6901,"n.a.")</x:f>
        <x:v>422801009</x:v>
      </x:c>
      <x:c r="G6824" s="8" t="n">
        <x:f>IF(COUNT(E6824:F6824)=2,F6824-E6824,"n.a.")</x:f>
        <x:v>-3000000</x:v>
      </x:c>
      <x:c r="H6824" s="9" t="n">
        <x:f>IF(ISNUMBER('原始字段'!D6901),'原始字段'!D6901,"n.a.")</x:f>
        <x:v>1.4349</x:v>
      </x:c>
      <x:c r="I6824" s="9" t="n">
        <x:f>IF(COUNT(G6824:H6824)=2,G6824*H6824/100000000,"n.a.")</x:f>
        <x:v>-0.043047</x:v>
      </x:c>
      <x:c r="J6824" s="1" t="str">
        <x:v>日频齐全；折算事件未独立核实</x:v>
      </x:c>
    </x:row>
    <x:row r="6825" ht="25" customHeight="1">
      <x:c r="A6825" s="1" t="str">
        <x:v>沪深300</x:v>
      </x:c>
      <x:c r="B6825" s="1" t="str">
        <x:v>510390.SH</x:v>
      </x:c>
      <x:c r="C6825" s="1" t="str">
        <x:v>平安沪深300ETF</x:v>
      </x:c>
      <x:c r="D6825" s="7" t="d">
        <x:v>2026-09-09T00:00:00.000Z</x:v>
      </x:c>
      <x:c r="E6825" s="8" t="n">
        <x:f>IF(ISNUMBER('原始字段'!C6846),'原始字段'!C6846,"n.a.")</x:f>
        <x:v>136550000</x:v>
      </x:c>
      <x:c r="F6825" s="8" t="n">
        <x:f>IF(ISNUMBER('原始字段'!C6942),'原始字段'!C6942,"n.a.")</x:f>
        <x:v>136550000</x:v>
      </x:c>
      <x:c r="G6825" s="8" t="n">
        <x:f>IF(COUNT(E6825:F6825)=2,F6825-E6825,"n.a.")</x:f>
        <x:v>0</x:v>
      </x:c>
      <x:c r="H6825" s="9" t="n">
        <x:f>IF(ISNUMBER('原始字段'!D6942),'原始字段'!D6942,"n.a.")</x:f>
        <x:v>5.2619</x:v>
      </x:c>
      <x:c r="I6825" s="9" t="n">
        <x:f>IF(COUNT(G6825:H6825)=2,G6825*H6825/100000000,"n.a.")</x:f>
        <x:v>0</x:v>
      </x:c>
      <x:c r="J6825" s="1" t="str">
        <x:v>日频齐全；折算事件未独立核实</x:v>
      </x:c>
    </x:row>
    <x:row r="6826" ht="25" customHeight="1">
      <x:c r="A6826" s="1" t="str">
        <x:v>沪深300</x:v>
      </x:c>
      <x:c r="B6826" s="1" t="str">
        <x:v>515390.SH</x:v>
      </x:c>
      <x:c r="C6826" s="1" t="str">
        <x:v>华安沪深300ETF</x:v>
      </x:c>
      <x:c r="D6826" s="7" t="d">
        <x:v>2026-09-09T00:00:00.000Z</x:v>
      </x:c>
      <x:c r="E6826" s="8" t="n">
        <x:f>IF(ISNUMBER('原始字段'!C6865),'原始字段'!C6865,"n.a.")</x:f>
        <x:v>1922683000</x:v>
      </x:c>
      <x:c r="F6826" s="8" t="n">
        <x:f>IF(ISNUMBER('原始字段'!C6961),'原始字段'!C6961,"n.a.")</x:f>
        <x:v>1914683000</x:v>
      </x:c>
      <x:c r="G6826" s="8" t="n">
        <x:f>IF(COUNT(E6826:F6826)=2,F6826-E6826,"n.a.")</x:f>
        <x:v>-8000000</x:v>
      </x:c>
      <x:c r="H6826" s="9" t="n">
        <x:f>IF(ISNUMBER('原始字段'!D6961),'原始字段'!D6961,"n.a.")</x:f>
        <x:v>1.3532</x:v>
      </x:c>
      <x:c r="I6826" s="9" t="n">
        <x:f>IF(COUNT(G6826:H6826)=2,G6826*H6826/100000000,"n.a.")</x:f>
        <x:v>-0.108256</x:v>
      </x:c>
      <x:c r="J6826" s="1" t="str">
        <x:v>日频齐全；折算事件未独立核实</x:v>
      </x:c>
    </x:row>
    <x:row r="6827" ht="25" customHeight="1">
      <x:c r="A6827" s="1" t="str">
        <x:v>沪深300</x:v>
      </x:c>
      <x:c r="B6827" s="1" t="str">
        <x:v>515130.SH</x:v>
      </x:c>
      <x:c r="C6827" s="1" t="str">
        <x:v>博时沪深300ETF</x:v>
      </x:c>
      <x:c r="D6827" s="7" t="d">
        <x:v>2026-09-09T00:00:00.000Z</x:v>
      </x:c>
      <x:c r="E6827" s="8" t="n">
        <x:f>IF(ISNUMBER('原始字段'!C6858),'原始字段'!C6858,"n.a.")</x:f>
        <x:v>97463200</x:v>
      </x:c>
      <x:c r="F6827" s="8" t="n">
        <x:f>IF(ISNUMBER('原始字段'!C6954),'原始字段'!C6954,"n.a.")</x:f>
        <x:v>97463200</x:v>
      </x:c>
      <x:c r="G6827" s="8" t="n">
        <x:f>IF(COUNT(E6827:F6827)=2,F6827-E6827,"n.a.")</x:f>
        <x:v>0</x:v>
      </x:c>
      <x:c r="H6827" s="9" t="n">
        <x:f>IF(ISNUMBER('原始字段'!D6954),'原始字段'!D6954,"n.a.")</x:f>
        <x:v>1.5355</x:v>
      </x:c>
      <x:c r="I6827" s="9" t="n">
        <x:f>IF(COUNT(G6827:H6827)=2,G6827*H6827/100000000,"n.a.")</x:f>
        <x:v>0</x:v>
      </x:c>
      <x:c r="J6827" s="1" t="str">
        <x:v>日频齐全；折算事件未独立核实</x:v>
      </x:c>
    </x:row>
    <x:row r="6828" ht="25" customHeight="1">
      <x:c r="A6828" s="1" t="str">
        <x:v>中证500</x:v>
      </x:c>
      <x:c r="B6828" s="1" t="str">
        <x:v>510530.SH</x:v>
      </x:c>
      <x:c r="C6828" s="1" t="str">
        <x:v>工银中证500ETF</x:v>
      </x:c>
      <x:c r="D6828" s="7" t="d">
        <x:v>2026-09-09T00:00:00.000Z</x:v>
      </x:c>
      <x:c r="E6828" s="8" t="n">
        <x:f>IF(ISNUMBER('原始字段'!C6849),'原始字段'!C6849,"n.a.")</x:f>
        <x:v>46979400</x:v>
      </x:c>
      <x:c r="F6828" s="8" t="n">
        <x:f>IF(ISNUMBER('原始字段'!C6945),'原始字段'!C6945,"n.a.")</x:f>
        <x:v>46979400</x:v>
      </x:c>
      <x:c r="G6828" s="8" t="n">
        <x:f>IF(COUNT(E6828:F6828)=2,F6828-E6828,"n.a.")</x:f>
        <x:v>0</x:v>
      </x:c>
      <x:c r="H6828" s="9" t="n">
        <x:f>IF(ISNUMBER('原始字段'!D6945),'原始字段'!D6945,"n.a.")</x:f>
        <x:v>8.7693</x:v>
      </x:c>
      <x:c r="I6828" s="9" t="n">
        <x:f>IF(COUNT(G6828:H6828)=2,G6828*H6828/100000000,"n.a.")</x:f>
        <x:v>0</x:v>
      </x:c>
      <x:c r="J6828" s="1" t="str">
        <x:v>日频齐全；折算事件未独立核实</x:v>
      </x:c>
    </x:row>
    <x:row r="6829" ht="25" customHeight="1">
      <x:c r="A6829" s="1" t="str">
        <x:v>中证500</x:v>
      </x:c>
      <x:c r="B6829" s="1" t="str">
        <x:v>510580.SH</x:v>
      </x:c>
      <x:c r="C6829" s="1" t="str">
        <x:v>易方达中证500ETF</x:v>
      </x:c>
      <x:c r="D6829" s="7" t="d">
        <x:v>2026-09-09T00:00:00.000Z</x:v>
      </x:c>
      <x:c r="E6829" s="8" t="n">
        <x:f>IF(ISNUMBER('原始字段'!C6853),'原始字段'!C6853,"n.a.")</x:f>
        <x:v>1161368300</x:v>
      </x:c>
      <x:c r="F6829" s="8" t="n">
        <x:f>IF(ISNUMBER('原始字段'!C6949),'原始字段'!C6949,"n.a.")</x:f>
        <x:v>1161368300</x:v>
      </x:c>
      <x:c r="G6829" s="8" t="n">
        <x:f>IF(COUNT(E6829:F6829)=2,F6829-E6829,"n.a.")</x:f>
        <x:v>0</x:v>
      </x:c>
      <x:c r="H6829" s="9" t="n">
        <x:f>IF(ISNUMBER('原始字段'!D6949),'原始字段'!D6949,"n.a.")</x:f>
        <x:v>4.0964</x:v>
      </x:c>
      <x:c r="I6829" s="9" t="n">
        <x:f>IF(COUNT(G6829:H6829)=2,G6829*H6829/100000000,"n.a.")</x:f>
        <x:v>0</x:v>
      </x:c>
      <x:c r="J6829" s="1" t="str">
        <x:v>日频齐全；折算事件未独立核实</x:v>
      </x:c>
    </x:row>
    <x:row r="6830" ht="25" customHeight="1">
      <x:c r="A6830" s="1" t="str">
        <x:v>中证500</x:v>
      </x:c>
      <x:c r="B6830" s="1" t="str">
        <x:v>159922.SZ</x:v>
      </x:c>
      <x:c r="C6830" s="1" t="str">
        <x:v>嘉实中证500ETF</x:v>
      </x:c>
      <x:c r="D6830" s="7" t="d">
        <x:v>2026-09-09T00:00:00.000Z</x:v>
      </x:c>
      <x:c r="E6830" s="8" t="n">
        <x:f>IF(ISNUMBER('原始字段'!C6825),'原始字段'!C6825,"n.a.")</x:f>
        <x:v>2768676765</x:v>
      </x:c>
      <x:c r="F6830" s="8" t="n">
        <x:f>IF(ISNUMBER('原始字段'!C6921),'原始字段'!C6921,"n.a.")</x:f>
        <x:v>2766676765</x:v>
      </x:c>
      <x:c r="G6830" s="8" t="n">
        <x:f>IF(COUNT(E6830:F6830)=2,F6830-E6830,"n.a.")</x:f>
        <x:v>-2000000</x:v>
      </x:c>
      <x:c r="H6830" s="9" t="n">
        <x:f>IF(ISNUMBER('原始字段'!D6921),'原始字段'!D6921,"n.a.")</x:f>
        <x:v>3.1599</x:v>
      </x:c>
      <x:c r="I6830" s="9" t="n">
        <x:f>IF(COUNT(G6830:H6830)=2,G6830*H6830/100000000,"n.a.")</x:f>
        <x:v>-0.063198</x:v>
      </x:c>
      <x:c r="J6830" s="1" t="str">
        <x:v>日频齐全；折算事件未独立核实</x:v>
      </x:c>
    </x:row>
    <x:row r="6831" ht="25" customHeight="1">
      <x:c r="A6831" s="1" t="str">
        <x:v>中证500</x:v>
      </x:c>
      <x:c r="B6831" s="1" t="str">
        <x:v>563750.SH</x:v>
      </x:c>
      <x:c r="C6831" s="1" t="str">
        <x:v>汇添富中证500ETF</x:v>
      </x:c>
      <x:c r="D6831" s="7" t="d">
        <x:v>2026-09-09T00:00:00.000Z</x:v>
      </x:c>
      <x:c r="E6831" s="8" t="n">
        <x:f>IF(ISNUMBER('原始字段'!C6880),'原始字段'!C6880,"n.a.")</x:f>
        <x:v>352237000</x:v>
      </x:c>
      <x:c r="F6831" s="8" t="n">
        <x:f>IF(ISNUMBER('原始字段'!C6976),'原始字段'!C6976,"n.a.")</x:f>
        <x:v>352237000</x:v>
      </x:c>
      <x:c r="G6831" s="8" t="n">
        <x:f>IF(COUNT(E6831:F6831)=2,F6831-E6831,"n.a.")</x:f>
        <x:v>0</x:v>
      </x:c>
      <x:c r="H6831" s="9" t="n">
        <x:f>IF(ISNUMBER('原始字段'!D6976),'原始字段'!D6976,"n.a.")</x:f>
        <x:v>1.0901</x:v>
      </x:c>
      <x:c r="I6831" s="9" t="n">
        <x:f>IF(COUNT(G6831:H6831)=2,G6831*H6831/100000000,"n.a.")</x:f>
        <x:v>0</x:v>
      </x:c>
      <x:c r="J6831" s="1" t="str">
        <x:v>日频齐全；折算事件未独立核实</x:v>
      </x:c>
    </x:row>
    <x:row r="6832" ht="25" customHeight="1">
      <x:c r="A6832" s="1" t="str">
        <x:v>中证500</x:v>
      </x:c>
      <x:c r="B6832" s="1" t="str">
        <x:v>159935.SZ</x:v>
      </x:c>
      <x:c r="C6832" s="1" t="str">
        <x:v>景顺长城中证500ETF</x:v>
      </x:c>
      <x:c r="D6832" s="7" t="d">
        <x:v>2026-09-09T00:00:00.000Z</x:v>
      </x:c>
      <x:c r="E6832" s="8" t="n">
        <x:f>IF(ISNUMBER('原始字段'!C6827),'原始字段'!C6827,"n.a.")</x:f>
        <x:v>24572956</x:v>
      </x:c>
      <x:c r="F6832" s="8" t="n">
        <x:f>IF(ISNUMBER('原始字段'!C6923),'原始字段'!C6923,"n.a.")</x:f>
        <x:v>24572956</x:v>
      </x:c>
      <x:c r="G6832" s="8" t="n">
        <x:f>IF(COUNT(E6832:F6832)=2,F6832-E6832,"n.a.")</x:f>
        <x:v>0</x:v>
      </x:c>
      <x:c r="H6832" s="9" t="n">
        <x:f>IF(ISNUMBER('原始字段'!D6923),'原始字段'!D6923,"n.a.")</x:f>
        <x:v>2.4532</x:v>
      </x:c>
      <x:c r="I6832" s="9" t="n">
        <x:f>IF(COUNT(G6832:H6832)=2,G6832*H6832/100000000,"n.a.")</x:f>
        <x:v>0</x:v>
      </x:c>
      <x:c r="J6832" s="1" t="str">
        <x:v>日频齐全；折算事件未独立核实</x:v>
      </x:c>
    </x:row>
    <x:row r="6833" ht="25" customHeight="1">
      <x:c r="A6833" s="1" t="str">
        <x:v>中证500</x:v>
      </x:c>
      <x:c r="B6833" s="1" t="str">
        <x:v>515530.SH</x:v>
      </x:c>
      <x:c r="C6833" s="1" t="str">
        <x:v>泰康中证500ETF</x:v>
      </x:c>
      <x:c r="D6833" s="7" t="d">
        <x:v>2026-09-09T00:00:00.000Z</x:v>
      </x:c>
      <x:c r="E6833" s="8" t="n">
        <x:f>IF(ISNUMBER('原始字段'!C6866),'原始字段'!C6866,"n.a.")</x:f>
        <x:v>12242700</x:v>
      </x:c>
      <x:c r="F6833" s="8" t="n">
        <x:f>IF(ISNUMBER('原始字段'!C6962),'原始字段'!C6962,"n.a.")</x:f>
        <x:v>12242700</x:v>
      </x:c>
      <x:c r="G6833" s="8" t="n">
        <x:f>IF(COUNT(E6833:F6833)=2,F6833-E6833,"n.a.")</x:f>
        <x:v>0</x:v>
      </x:c>
      <x:c r="H6833" s="9" t="n">
        <x:f>IF(ISNUMBER('原始字段'!D6962),'原始字段'!D6962,"n.a.")</x:f>
        <x:v>4.2959</x:v>
      </x:c>
      <x:c r="I6833" s="9" t="n">
        <x:f>IF(COUNT(G6833:H6833)=2,G6833*H6833/100000000,"n.a.")</x:f>
        <x:v>0</x:v>
      </x:c>
      <x:c r="J6833" s="1" t="str">
        <x:v>日频齐全；折算事件未独立核实</x:v>
      </x:c>
    </x:row>
    <x:row r="6834" ht="25" customHeight="1">
      <x:c r="A6834" s="1" t="str">
        <x:v>中证500</x:v>
      </x:c>
      <x:c r="B6834" s="1" t="str">
        <x:v>510590.SH</x:v>
      </x:c>
      <x:c r="C6834" s="1" t="str">
        <x:v>平安中证500ETF</x:v>
      </x:c>
      <x:c r="D6834" s="7" t="d">
        <x:v>2026-09-09T00:00:00.000Z</x:v>
      </x:c>
      <x:c r="E6834" s="8" t="n">
        <x:f>IF(ISNUMBER('原始字段'!C6854),'原始字段'!C6854,"n.a.")</x:f>
        <x:v>113586100</x:v>
      </x:c>
      <x:c r="F6834" s="8" t="n">
        <x:f>IF(ISNUMBER('原始字段'!C6950),'原始字段'!C6950,"n.a.")</x:f>
        <x:v>113586100</x:v>
      </x:c>
      <x:c r="G6834" s="8" t="n">
        <x:f>IF(COUNT(E6834:F6834)=2,F6834-E6834,"n.a.")</x:f>
        <x:v>0</x:v>
      </x:c>
      <x:c r="H6834" s="9" t="n">
        <x:f>IF(ISNUMBER('原始字段'!D6950),'原始字段'!D6950,"n.a.")</x:f>
        <x:v>8.4654</x:v>
      </x:c>
      <x:c r="I6834" s="9" t="n">
        <x:f>IF(COUNT(G6834:H6834)=2,G6834*H6834/100000000,"n.a.")</x:f>
        <x:v>0</x:v>
      </x:c>
      <x:c r="J6834" s="1" t="str">
        <x:v>日频齐全；折算事件未独立核实</x:v>
      </x:c>
    </x:row>
    <x:row r="6835" ht="25" customHeight="1">
      <x:c r="A6835" s="1" t="str">
        <x:v>中证500</x:v>
      </x:c>
      <x:c r="B6835" s="1" t="str">
        <x:v>515190.SH</x:v>
      </x:c>
      <x:c r="C6835" s="1" t="str">
        <x:v>中银证券中证500ETF</x:v>
      </x:c>
      <x:c r="D6835" s="7" t="d">
        <x:v>2026-09-09T00:00:00.000Z</x:v>
      </x:c>
      <x:c r="E6835" s="8" t="n">
        <x:f>IF(ISNUMBER('原始字段'!C6859),'原始字段'!C6859,"n.a.")</x:f>
        <x:v>293466100</x:v>
      </x:c>
      <x:c r="F6835" s="8" t="n">
        <x:f>IF(ISNUMBER('原始字段'!C6955),'原始字段'!C6955,"n.a.")</x:f>
        <x:v>293466100</x:v>
      </x:c>
      <x:c r="G6835" s="8" t="n">
        <x:f>IF(COUNT(E6835:F6835)=2,F6835-E6835,"n.a.")</x:f>
        <x:v>0</x:v>
      </x:c>
      <x:c r="H6835" s="9" t="n">
        <x:f>IF(ISNUMBER('原始字段'!D6955),'原始字段'!D6955,"n.a.")</x:f>
        <x:v>1.636</x:v>
      </x:c>
      <x:c r="I6835" s="9" t="n">
        <x:f>IF(COUNT(G6835:H6835)=2,G6835*H6835/100000000,"n.a.")</x:f>
        <x:v>0</x:v>
      </x:c>
      <x:c r="J6835" s="1" t="str">
        <x:v>日频齐全；折算事件未独立核实</x:v>
      </x:c>
    </x:row>
    <x:row r="6836" ht="25" customHeight="1">
      <x:c r="A6836" s="1" t="str">
        <x:v>中证500</x:v>
      </x:c>
      <x:c r="B6836" s="1" t="str">
        <x:v>159820.SZ</x:v>
      </x:c>
      <x:c r="C6836" s="1" t="str">
        <x:v>天弘中证500ETF</x:v>
      </x:c>
      <x:c r="D6836" s="7" t="d">
        <x:v>2026-09-09T00:00:00.000Z</x:v>
      </x:c>
      <x:c r="E6836" s="8" t="n">
        <x:f>IF(ISNUMBER('原始字段'!C6819),'原始字段'!C6819,"n.a.")</x:f>
        <x:v>1353908470</x:v>
      </x:c>
      <x:c r="F6836" s="8" t="n">
        <x:f>IF(ISNUMBER('原始字段'!C6915),'原始字段'!C6915,"n.a.")</x:f>
        <x:v>1353908470</x:v>
      </x:c>
      <x:c r="G6836" s="8" t="n">
        <x:f>IF(COUNT(E6836:F6836)=2,F6836-E6836,"n.a.")</x:f>
        <x:v>0</x:v>
      </x:c>
      <x:c r="H6836" s="9" t="n">
        <x:f>IF(ISNUMBER('原始字段'!D6915),'原始字段'!D6915,"n.a.")</x:f>
        <x:v>1.3529</x:v>
      </x:c>
      <x:c r="I6836" s="9" t="n">
        <x:f>IF(COUNT(G6836:H6836)=2,G6836*H6836/100000000,"n.a.")</x:f>
        <x:v>0</x:v>
      </x:c>
      <x:c r="J6836" s="1" t="str">
        <x:v>日频齐全；折算事件未独立核实</x:v>
      </x:c>
    </x:row>
    <x:row r="6837" ht="25" customHeight="1">
      <x:c r="A6837" s="1" t="str">
        <x:v>中证500</x:v>
      </x:c>
      <x:c r="B6837" s="1" t="str">
        <x:v>159337.SZ</x:v>
      </x:c>
      <x:c r="C6837" s="1" t="str">
        <x:v>东财中证500ETF</x:v>
      </x:c>
      <x:c r="D6837" s="7" t="d">
        <x:v>2026-09-09T00:00:00.000Z</x:v>
      </x:c>
      <x:c r="E6837" s="8" t="n">
        <x:f>IF(ISNUMBER('原始字段'!C6806),'原始字段'!C6806,"n.a.")</x:f>
        <x:v>279710611</x:v>
      </x:c>
      <x:c r="F6837" s="8" t="n">
        <x:f>IF(ISNUMBER('原始字段'!C6902),'原始字段'!C6902,"n.a.")</x:f>
        <x:v>279710611</x:v>
      </x:c>
      <x:c r="G6837" s="8" t="n">
        <x:f>IF(COUNT(E6837:F6837)=2,F6837-E6837,"n.a.")</x:f>
        <x:v>0</x:v>
      </x:c>
      <x:c r="H6837" s="9" t="n">
        <x:f>IF(ISNUMBER('原始字段'!D6902),'原始字段'!D6902,"n.a.")</x:f>
        <x:v>1.7826</x:v>
      </x:c>
      <x:c r="I6837" s="9" t="n">
        <x:f>IF(COUNT(G6837:H6837)=2,G6837*H6837/100000000,"n.a.")</x:f>
        <x:v>0</x:v>
      </x:c>
      <x:c r="J6837" s="1" t="str">
        <x:v>日频齐全；折算事件未独立核实</x:v>
      </x:c>
    </x:row>
    <x:row r="6838" ht="25" customHeight="1">
      <x:c r="A6838" s="1" t="str">
        <x:v>中证500</x:v>
      </x:c>
      <x:c r="B6838" s="1" t="str">
        <x:v>510500.SH</x:v>
      </x:c>
      <x:c r="C6838" s="1" t="str">
        <x:v>南方中证500ETF</x:v>
      </x:c>
      <x:c r="D6838" s="7" t="d">
        <x:v>2026-09-09T00:00:00.000Z</x:v>
      </x:c>
      <x:c r="E6838" s="8" t="n">
        <x:f>IF(ISNUMBER('原始字段'!C6847),'原始字段'!C6847,"n.a.")</x:f>
        <x:v>5500968600</x:v>
      </x:c>
      <x:c r="F6838" s="8" t="n">
        <x:f>IF(ISNUMBER('原始字段'!C6943),'原始字段'!C6943,"n.a.")</x:f>
        <x:v>5380168600</x:v>
      </x:c>
      <x:c r="G6838" s="8" t="n">
        <x:f>IF(COUNT(E6838:F6838)=2,F6838-E6838,"n.a.")</x:f>
        <x:v>-120800000</x:v>
      </x:c>
      <x:c r="H6838" s="9" t="n">
        <x:f>IF(ISNUMBER('原始字段'!D6943),'原始字段'!D6943,"n.a.")</x:f>
        <x:v>7.791</x:v>
      </x:c>
      <x:c r="I6838" s="9" t="n">
        <x:f>IF(COUNT(G6838:H6838)=2,G6838*H6838/100000000,"n.a.")</x:f>
        <x:v>-9.411528</x:v>
      </x:c>
      <x:c r="J6838" s="1" t="str">
        <x:v>日频齐全；折算事件未独立核实</x:v>
      </x:c>
    </x:row>
    <x:row r="6839" ht="25" customHeight="1">
      <x:c r="A6839" s="1" t="str">
        <x:v>中证500</x:v>
      </x:c>
      <x:c r="B6839" s="1" t="str">
        <x:v>159968.SZ</x:v>
      </x:c>
      <x:c r="C6839" s="1" t="str">
        <x:v>博时中证500ETF</x:v>
      </x:c>
      <x:c r="D6839" s="7" t="d">
        <x:v>2026-09-09T00:00:00.000Z</x:v>
      </x:c>
      <x:c r="E6839" s="8" t="n">
        <x:f>IF(ISNUMBER('原始字段'!C6834),'原始字段'!C6834,"n.a.")</x:f>
        <x:v>63295098</x:v>
      </x:c>
      <x:c r="F6839" s="8" t="n">
        <x:f>IF(ISNUMBER('原始字段'!C6930),'原始字段'!C6930,"n.a.")</x:f>
        <x:v>63295098</x:v>
      </x:c>
      <x:c r="G6839" s="8" t="n">
        <x:f>IF(COUNT(E6839:F6839)=2,F6839-E6839,"n.a.")</x:f>
        <x:v>0</x:v>
      </x:c>
      <x:c r="H6839" s="9" t="n">
        <x:f>IF(ISNUMBER('原始字段'!D6930),'原始字段'!D6930,"n.a.")</x:f>
        <x:v>10.2009</x:v>
      </x:c>
      <x:c r="I6839" s="9" t="n">
        <x:f>IF(COUNT(G6839:H6839)=2,G6839*H6839/100000000,"n.a.")</x:f>
        <x:v>0</x:v>
      </x:c>
      <x:c r="J6839" s="1" t="str">
        <x:v>日频齐全；折算事件未独立核实</x:v>
      </x:c>
    </x:row>
    <x:row r="6840" ht="25" customHeight="1">
      <x:c r="A6840" s="1" t="str">
        <x:v>中证500</x:v>
      </x:c>
      <x:c r="B6840" s="1" t="str">
        <x:v>561350.SH</x:v>
      </x:c>
      <x:c r="C6840" s="1" t="str">
        <x:v>国泰中证500ETF</x:v>
      </x:c>
      <x:c r="D6840" s="7" t="d">
        <x:v>2026-09-09T00:00:00.000Z</x:v>
      </x:c>
      <x:c r="E6840" s="8" t="n">
        <x:f>IF(ISNUMBER('原始字段'!C6873),'原始字段'!C6873,"n.a.")</x:f>
        <x:v>115700000</x:v>
      </x:c>
      <x:c r="F6840" s="8" t="n">
        <x:f>IF(ISNUMBER('原始字段'!C6969),'原始字段'!C6969,"n.a.")</x:f>
        <x:v>112700000</x:v>
      </x:c>
      <x:c r="G6840" s="8" t="n">
        <x:f>IF(COUNT(E6840:F6840)=2,F6840-E6840,"n.a.")</x:f>
        <x:v>-3000000</x:v>
      </x:c>
      <x:c r="H6840" s="9" t="n">
        <x:f>IF(ISNUMBER('原始字段'!D6969),'原始字段'!D6969,"n.a.")</x:f>
        <x:v>1.2367</x:v>
      </x:c>
      <x:c r="I6840" s="9" t="n">
        <x:f>IF(COUNT(G6840:H6840)=2,G6840*H6840/100000000,"n.a.")</x:f>
        <x:v>-0.037100999999999995</x:v>
      </x:c>
      <x:c r="J6840" s="1" t="str">
        <x:v>日频齐全；折算事件未独立核实</x:v>
      </x:c>
    </x:row>
    <x:row r="6841" ht="25" customHeight="1">
      <x:c r="A6841" s="1" t="str">
        <x:v>中证500</x:v>
      </x:c>
      <x:c r="B6841" s="1" t="str">
        <x:v>512500.SH</x:v>
      </x:c>
      <x:c r="C6841" s="1" t="str">
        <x:v>华夏中证500ETF</x:v>
      </x:c>
      <x:c r="D6841" s="7" t="d">
        <x:v>2026-09-09T00:00:00.000Z</x:v>
      </x:c>
      <x:c r="E6841" s="8" t="n">
        <x:f>IF(ISNUMBER('原始字段'!C6856),'原始字段'!C6856,"n.a.")</x:f>
        <x:v>1788808800</x:v>
      </x:c>
      <x:c r="F6841" s="8" t="n">
        <x:f>IF(ISNUMBER('原始字段'!C6952),'原始字段'!C6952,"n.a.")</x:f>
        <x:v>1788008800</x:v>
      </x:c>
      <x:c r="G6841" s="8" t="n">
        <x:f>IF(COUNT(E6841:F6841)=2,F6841-E6841,"n.a.")</x:f>
        <x:v>-800000</x:v>
      </x:c>
      <x:c r="H6841" s="9" t="n">
        <x:f>IF(ISNUMBER('原始字段'!D6952),'原始字段'!D6952,"n.a.")</x:f>
        <x:v>4.4075</x:v>
      </x:c>
      <x:c r="I6841" s="9" t="n">
        <x:f>IF(COUNT(G6841:H6841)=2,G6841*H6841/100000000,"n.a.")</x:f>
        <x:v>-0.03526</x:v>
      </x:c>
      <x:c r="J6841" s="1" t="str">
        <x:v>日频齐全；折算事件未独立核实</x:v>
      </x:c>
    </x:row>
    <x:row r="6842" ht="25" customHeight="1">
      <x:c r="A6842" s="1" t="str">
        <x:v>中证500</x:v>
      </x:c>
      <x:c r="B6842" s="1" t="str">
        <x:v>510550.SH</x:v>
      </x:c>
      <x:c r="C6842" s="1" t="str">
        <x:v>方正富邦中证500ETF</x:v>
      </x:c>
      <x:c r="D6842" s="7" t="d">
        <x:v>2026-09-09T00:00:00.000Z</x:v>
      </x:c>
      <x:c r="E6842" s="8" t="n">
        <x:f>IF(ISNUMBER('原始字段'!C6850),'原始字段'!C6850,"n.a.")</x:f>
        <x:v>23743300</x:v>
      </x:c>
      <x:c r="F6842" s="8" t="n">
        <x:f>IF(ISNUMBER('原始字段'!C6946),'原始字段'!C6946,"n.a.")</x:f>
        <x:v>23743300</x:v>
      </x:c>
      <x:c r="G6842" s="8" t="n">
        <x:f>IF(COUNT(E6842:F6842)=2,F6842-E6842,"n.a.")</x:f>
        <x:v>0</x:v>
      </x:c>
      <x:c r="H6842" s="9" t="n">
        <x:f>IF(ISNUMBER('原始字段'!D6946),'原始字段'!D6946,"n.a.")</x:f>
        <x:v>2.0007</x:v>
      </x:c>
      <x:c r="I6842" s="9" t="n">
        <x:f>IF(COUNT(G6842:H6842)=2,G6842*H6842/100000000,"n.a.")</x:f>
        <x:v>0</x:v>
      </x:c>
      <x:c r="J6842" s="1" t="str">
        <x:v>日频齐全；折算事件未独立核实</x:v>
      </x:c>
    </x:row>
    <x:row r="6843" ht="25" customHeight="1">
      <x:c r="A6843" s="1" t="str">
        <x:v>中证500</x:v>
      </x:c>
      <x:c r="B6843" s="1" t="str">
        <x:v>510510.SH</x:v>
      </x:c>
      <x:c r="C6843" s="1" t="str">
        <x:v>广发中证500ETF</x:v>
      </x:c>
      <x:c r="D6843" s="7" t="d">
        <x:v>2026-09-09T00:00:00.000Z</x:v>
      </x:c>
      <x:c r="E6843" s="8" t="n">
        <x:f>IF(ISNUMBER('原始字段'!C6848),'原始字段'!C6848,"n.a.")</x:f>
        <x:v>877038300</x:v>
      </x:c>
      <x:c r="F6843" s="8" t="n">
        <x:f>IF(ISNUMBER('原始字段'!C6944),'原始字段'!C6944,"n.a.")</x:f>
        <x:v>881038300</x:v>
      </x:c>
      <x:c r="G6843" s="8" t="n">
        <x:f>IF(COUNT(E6843:F6843)=2,F6843-E6843,"n.a.")</x:f>
        <x:v>4000000</x:v>
      </x:c>
      <x:c r="H6843" s="9" t="n">
        <x:f>IF(ISNUMBER('原始字段'!D6944),'原始字段'!D6944,"n.a.")</x:f>
        <x:v>2.5285</x:v>
      </x:c>
      <x:c r="I6843" s="9" t="n">
        <x:f>IF(COUNT(G6843:H6843)=2,G6843*H6843/100000000,"n.a.")</x:f>
        <x:v>0.10114</x:v>
      </x:c>
      <x:c r="J6843" s="1" t="str">
        <x:v>日频齐全；折算事件未独立核实</x:v>
      </x:c>
    </x:row>
    <x:row r="6844" ht="25" customHeight="1">
      <x:c r="A6844" s="1" t="str">
        <x:v>中证500</x:v>
      </x:c>
      <x:c r="B6844" s="1" t="str">
        <x:v>515550.SH</x:v>
      </x:c>
      <x:c r="C6844" s="1" t="str">
        <x:v>国联中证500ETF</x:v>
      </x:c>
      <x:c r="D6844" s="7" t="d">
        <x:v>2026-09-09T00:00:00.000Z</x:v>
      </x:c>
      <x:c r="E6844" s="8" t="n">
        <x:f>IF(ISNUMBER('原始字段'!C6867),'原始字段'!C6867,"n.a.")</x:f>
        <x:v>20345700</x:v>
      </x:c>
      <x:c r="F6844" s="8" t="n">
        <x:f>IF(ISNUMBER('原始字段'!C6963),'原始字段'!C6963,"n.a.")</x:f>
        <x:v>20345700</x:v>
      </x:c>
      <x:c r="G6844" s="8" t="n">
        <x:f>IF(COUNT(E6844:F6844)=2,F6844-E6844,"n.a.")</x:f>
        <x:v>0</x:v>
      </x:c>
      <x:c r="H6844" s="9" t="n">
        <x:f>IF(ISNUMBER('原始字段'!D6963),'原始字段'!D6963,"n.a.")</x:f>
        <x:v>1.7491</x:v>
      </x:c>
      <x:c r="I6844" s="9" t="n">
        <x:f>IF(COUNT(G6844:H6844)=2,G6844*H6844/100000000,"n.a.")</x:f>
        <x:v>0</x:v>
      </x:c>
      <x:c r="J6844" s="1" t="str">
        <x:v>日频齐全；折算事件未独立核实</x:v>
      </x:c>
    </x:row>
    <x:row r="6845" ht="25" customHeight="1">
      <x:c r="A6845" s="1" t="str">
        <x:v>中证500</x:v>
      </x:c>
      <x:c r="B6845" s="1" t="str">
        <x:v>159500.SZ</x:v>
      </x:c>
      <x:c r="C6845" s="1" t="str">
        <x:v>富国中证500ETF</x:v>
      </x:c>
      <x:c r="D6845" s="7" t="d">
        <x:v>2026-09-09T00:00:00.000Z</x:v>
      </x:c>
      <x:c r="E6845" s="8" t="n">
        <x:f>IF(ISNUMBER('原始字段'!C6808),'原始字段'!C6808,"n.a.")</x:f>
        <x:v>210538865</x:v>
      </x:c>
      <x:c r="F6845" s="8" t="n">
        <x:f>IF(ISNUMBER('原始字段'!C6904),'原始字段'!C6904,"n.a.")</x:f>
        <x:v>210538865</x:v>
      </x:c>
      <x:c r="G6845" s="8" t="n">
        <x:f>IF(COUNT(E6845:F6845)=2,F6845-E6845,"n.a.")</x:f>
        <x:v>0</x:v>
      </x:c>
      <x:c r="H6845" s="9" t="n">
        <x:f>IF(ISNUMBER('原始字段'!D6904),'原始字段'!D6904,"n.a.")</x:f>
        <x:v>1.1686</x:v>
      </x:c>
      <x:c r="I6845" s="9" t="n">
        <x:f>IF(COUNT(G6845:H6845)=2,G6845*H6845/100000000,"n.a.")</x:f>
        <x:v>0</x:v>
      </x:c>
      <x:c r="J6845" s="1" t="str">
        <x:v>日频齐全；折算事件未独立核实</x:v>
      </x:c>
    </x:row>
    <x:row r="6846" ht="25" customHeight="1">
      <x:c r="A6846" s="1" t="str">
        <x:v>中证500</x:v>
      </x:c>
      <x:c r="B6846" s="1" t="str">
        <x:v>512510.SH</x:v>
      </x:c>
      <x:c r="C6846" s="1" t="str">
        <x:v>华泰柏瑞中证500ETF</x:v>
      </x:c>
      <x:c r="D6846" s="7" t="d">
        <x:v>2026-09-09T00:00:00.000Z</x:v>
      </x:c>
      <x:c r="E6846" s="8" t="n">
        <x:f>IF(ISNUMBER('原始字段'!C6857),'原始字段'!C6857,"n.a.")</x:f>
        <x:v>431929800</x:v>
      </x:c>
      <x:c r="F6846" s="8" t="n">
        <x:f>IF(ISNUMBER('原始字段'!C6953),'原始字段'!C6953,"n.a.")</x:f>
        <x:v>430429800</x:v>
      </x:c>
      <x:c r="G6846" s="8" t="n">
        <x:f>IF(COUNT(E6846:F6846)=2,F6846-E6846,"n.a.")</x:f>
        <x:v>-1500000</x:v>
      </x:c>
      <x:c r="H6846" s="9" t="n">
        <x:f>IF(ISNUMBER('原始字段'!D6953),'原始字段'!D6953,"n.a.")</x:f>
        <x:v>2.3378</x:v>
      </x:c>
      <x:c r="I6846" s="9" t="n">
        <x:f>IF(COUNT(G6846:H6846)=2,G6846*H6846/100000000,"n.a.")</x:f>
        <x:v>-0.035067</x:v>
      </x:c>
      <x:c r="J6846" s="1" t="str">
        <x:v>日频齐全；折算事件未独立核实</x:v>
      </x:c>
    </x:row>
    <x:row r="6847" ht="25" customHeight="1">
      <x:c r="A6847" s="1" t="str">
        <x:v>中证500</x:v>
      </x:c>
      <x:c r="B6847" s="1" t="str">
        <x:v>510570.SH</x:v>
      </x:c>
      <x:c r="C6847" s="1" t="str">
        <x:v>兴业中证500ETF</x:v>
      </x:c>
      <x:c r="D6847" s="7" t="d">
        <x:v>2026-09-09T00:00:00.000Z</x:v>
      </x:c>
      <x:c r="E6847" s="8" t="n">
        <x:f>IF(ISNUMBER('原始字段'!C6852),'原始字段'!C6852,"n.a.")</x:f>
        <x:v>48060600</x:v>
      </x:c>
      <x:c r="F6847" s="8" t="n">
        <x:f>IF(ISNUMBER('原始字段'!C6948),'原始字段'!C6948,"n.a.")</x:f>
        <x:v>48060600</x:v>
      </x:c>
      <x:c r="G6847" s="8" t="n">
        <x:f>IF(COUNT(E6847:F6847)=2,F6847-E6847,"n.a.")</x:f>
        <x:v>0</x:v>
      </x:c>
      <x:c r="H6847" s="9" t="n">
        <x:f>IF(ISNUMBER('原始字段'!D6948),'原始字段'!D6948,"n.a.")</x:f>
        <x:v>1.2248</x:v>
      </x:c>
      <x:c r="I6847" s="9" t="n">
        <x:f>IF(COUNT(G6847:H6847)=2,G6847*H6847/100000000,"n.a.")</x:f>
        <x:v>0</x:v>
      </x:c>
      <x:c r="J6847" s="1" t="str">
        <x:v>日频齐全；折算事件未独立核实</x:v>
      </x:c>
    </x:row>
    <x:row r="6848" ht="25" customHeight="1">
      <x:c r="A6848" s="1" t="str">
        <x:v>中证500</x:v>
      </x:c>
      <x:c r="B6848" s="1" t="str">
        <x:v>510560.SH</x:v>
      </x:c>
      <x:c r="C6848" s="1" t="str">
        <x:v>国寿安保中证500ETF</x:v>
      </x:c>
      <x:c r="D6848" s="7" t="d">
        <x:v>2026-09-09T00:00:00.000Z</x:v>
      </x:c>
      <x:c r="E6848" s="8" t="n">
        <x:f>IF(ISNUMBER('原始字段'!C6851),'原始字段'!C6851,"n.a.")</x:f>
        <x:v>52318700</x:v>
      </x:c>
      <x:c r="F6848" s="8" t="n">
        <x:f>IF(ISNUMBER('原始字段'!C6947),'原始字段'!C6947,"n.a.")</x:f>
        <x:v>52318700</x:v>
      </x:c>
      <x:c r="G6848" s="8" t="n">
        <x:f>IF(COUNT(E6848:F6848)=2,F6848-E6848,"n.a.")</x:f>
        <x:v>0</x:v>
      </x:c>
      <x:c r="H6848" s="9" t="n">
        <x:f>IF(ISNUMBER('原始字段'!D6947),'原始字段'!D6947,"n.a.")</x:f>
        <x:v>1.9516</x:v>
      </x:c>
      <x:c r="I6848" s="9" t="n">
        <x:f>IF(COUNT(G6848:H6848)=2,G6848*H6848/100000000,"n.a.")</x:f>
        <x:v>0</x:v>
      </x:c>
      <x:c r="J6848" s="1" t="str">
        <x:v>日频齐全；折算事件未独立核实</x:v>
      </x:c>
    </x:row>
    <x:row r="6849" ht="25" customHeight="1">
      <x:c r="A6849" s="1" t="str">
        <x:v>中证500</x:v>
      </x:c>
      <x:c r="B6849" s="1" t="str">
        <x:v>159982.SZ</x:v>
      </x:c>
      <x:c r="C6849" s="1" t="str">
        <x:v>鹏华中证500ETF</x:v>
      </x:c>
      <x:c r="D6849" s="7" t="d">
        <x:v>2026-09-09T00:00:00.000Z</x:v>
      </x:c>
      <x:c r="E6849" s="8" t="n">
        <x:f>IF(ISNUMBER('原始字段'!C6837),'原始字段'!C6837,"n.a.")</x:f>
        <x:v>202211253</x:v>
      </x:c>
      <x:c r="F6849" s="8" t="n">
        <x:f>IF(ISNUMBER('原始字段'!C6933),'原始字段'!C6933,"n.a.")</x:f>
        <x:v>202211253</x:v>
      </x:c>
      <x:c r="G6849" s="8" t="n">
        <x:f>IF(COUNT(E6849:F6849)=2,F6849-E6849,"n.a.")</x:f>
        <x:v>0</x:v>
      </x:c>
      <x:c r="H6849" s="9" t="n">
        <x:f>IF(ISNUMBER('原始字段'!D6933),'原始字段'!D6933,"n.a.")</x:f>
        <x:v>2.096</x:v>
      </x:c>
      <x:c r="I6849" s="9" t="n">
        <x:f>IF(COUNT(G6849:H6849)=2,G6849*H6849/100000000,"n.a.")</x:f>
        <x:v>0</x:v>
      </x:c>
      <x:c r="J6849" s="1" t="str">
        <x:v>日频齐全；折算事件未独立核实</x:v>
      </x:c>
    </x:row>
    <x:row r="6850" ht="25" customHeight="1">
      <x:c r="A6850" s="1" t="str">
        <x:v>中证1000</x:v>
      </x:c>
      <x:c r="B6850" s="1" t="str">
        <x:v>560010.SH</x:v>
      </x:c>
      <x:c r="C6850" s="1" t="str">
        <x:v>广发中证1000ETF</x:v>
      </x:c>
      <x:c r="D6850" s="7" t="d">
        <x:v>2026-09-09T00:00:00.000Z</x:v>
      </x:c>
      <x:c r="E6850" s="8" t="n">
        <x:f>IF(ISNUMBER('原始字段'!C6870),'原始字段'!C6870,"n.a.")</x:f>
        <x:v>1888621700</x:v>
      </x:c>
      <x:c r="F6850" s="8" t="n">
        <x:f>IF(ISNUMBER('原始字段'!C6966),'原始字段'!C6966,"n.a.")</x:f>
        <x:v>1862621700</x:v>
      </x:c>
      <x:c r="G6850" s="8" t="n">
        <x:f>IF(COUNT(E6850:F6850)=2,F6850-E6850,"n.a.")</x:f>
        <x:v>-26000000</x:v>
      </x:c>
      <x:c r="H6850" s="9" t="n">
        <x:f>IF(ISNUMBER('原始字段'!D6966),'原始字段'!D6966,"n.a.")</x:f>
        <x:v>3.183</x:v>
      </x:c>
      <x:c r="I6850" s="9" t="n">
        <x:f>IF(COUNT(G6850:H6850)=2,G6850*H6850/100000000,"n.a.")</x:f>
        <x:v>-0.82758</x:v>
      </x:c>
      <x:c r="J6850" s="1" t="str">
        <x:v>日频齐全；折算事件未独立核实</x:v>
      </x:c>
    </x:row>
    <x:row r="6851" ht="25" customHeight="1">
      <x:c r="A6851" s="1" t="str">
        <x:v>中证1000</x:v>
      </x:c>
      <x:c r="B6851" s="1" t="str">
        <x:v>159845.SZ</x:v>
      </x:c>
      <x:c r="C6851" s="1" t="str">
        <x:v>华夏中证1000ETF</x:v>
      </x:c>
      <x:c r="D6851" s="7" t="d">
        <x:v>2026-09-09T00:00:00.000Z</x:v>
      </x:c>
      <x:c r="E6851" s="8" t="n">
        <x:f>IF(ISNUMBER('原始字段'!C6821),'原始字段'!C6821,"n.a.")</x:f>
        <x:v>2433425606</x:v>
      </x:c>
      <x:c r="F6851" s="8" t="n">
        <x:f>IF(ISNUMBER('原始字段'!C6917),'原始字段'!C6917,"n.a.")</x:f>
        <x:v>2316425606</x:v>
      </x:c>
      <x:c r="G6851" s="8" t="n">
        <x:f>IF(COUNT(E6851:F6851)=2,F6851-E6851,"n.a.")</x:f>
        <x:v>-117000000</x:v>
      </x:c>
      <x:c r="H6851" s="9" t="n">
        <x:f>IF(ISNUMBER('原始字段'!D6917),'原始字段'!D6917,"n.a.")</x:f>
        <x:v>3.1847</x:v>
      </x:c>
      <x:c r="I6851" s="9" t="n">
        <x:f>IF(COUNT(G6851:H6851)=2,G6851*H6851/100000000,"n.a.")</x:f>
        <x:v>-3.726099</x:v>
      </x:c>
      <x:c r="J6851" s="1" t="str">
        <x:v>日频齐全；折算事件未独立核实</x:v>
      </x:c>
    </x:row>
    <x:row r="6852" ht="25" customHeight="1">
      <x:c r="A6852" s="1" t="str">
        <x:v>中证1000</x:v>
      </x:c>
      <x:c r="B6852" s="1" t="str">
        <x:v>159633.SZ</x:v>
      </x:c>
      <x:c r="C6852" s="1" t="str">
        <x:v>易方达中证1000ETF</x:v>
      </x:c>
      <x:c r="D6852" s="7" t="d">
        <x:v>2026-09-09T00:00:00.000Z</x:v>
      </x:c>
      <x:c r="E6852" s="8" t="n">
        <x:f>IF(ISNUMBER('原始字段'!C6815),'原始字段'!C6815,"n.a.")</x:f>
        <x:v>1068162658</x:v>
      </x:c>
      <x:c r="F6852" s="8" t="n">
        <x:f>IF(ISNUMBER('原始字段'!C6911),'原始字段'!C6911,"n.a.")</x:f>
        <x:v>1038162658</x:v>
      </x:c>
      <x:c r="G6852" s="8" t="n">
        <x:f>IF(COUNT(E6852:F6852)=2,F6852-E6852,"n.a.")</x:f>
        <x:v>-30000000</x:v>
      </x:c>
      <x:c r="H6852" s="9" t="n">
        <x:f>IF(ISNUMBER('原始字段'!D6911),'原始字段'!D6911,"n.a.")</x:f>
        <x:v>3.2713</x:v>
      </x:c>
      <x:c r="I6852" s="9" t="n">
        <x:f>IF(COUNT(G6852:H6852)=2,G6852*H6852/100000000,"n.a.")</x:f>
        <x:v>-0.98139</x:v>
      </x:c>
      <x:c r="J6852" s="1" t="str">
        <x:v>日频齐全；折算事件未独立核实</x:v>
      </x:c>
    </x:row>
    <x:row r="6853" ht="25" customHeight="1">
      <x:c r="A6853" s="1" t="str">
        <x:v>中证1000</x:v>
      </x:c>
      <x:c r="B6853" s="1" t="str">
        <x:v>159629.SZ</x:v>
      </x:c>
      <x:c r="C6853" s="1" t="str">
        <x:v>富国中证1000ETF</x:v>
      </x:c>
      <x:c r="D6853" s="7" t="d">
        <x:v>2026-09-09T00:00:00.000Z</x:v>
      </x:c>
      <x:c r="E6853" s="8" t="n">
        <x:f>IF(ISNUMBER('原始字段'!C6814),'原始字段'!C6814,"n.a.")</x:f>
        <x:v>885252663</x:v>
      </x:c>
      <x:c r="F6853" s="8" t="n">
        <x:f>IF(ISNUMBER('原始字段'!C6910),'原始字段'!C6910,"n.a.")</x:f>
        <x:v>865252663</x:v>
      </x:c>
      <x:c r="G6853" s="8" t="n">
        <x:f>IF(COUNT(E6853:F6853)=2,F6853-E6853,"n.a.")</x:f>
        <x:v>-20000000</x:v>
      </x:c>
      <x:c r="H6853" s="9" t="n">
        <x:f>IF(ISNUMBER('原始字段'!D6910),'原始字段'!D6910,"n.a.")</x:f>
        <x:v>3.1966</x:v>
      </x:c>
      <x:c r="I6853" s="9" t="n">
        <x:f>IF(COUNT(G6853:H6853)=2,G6853*H6853/100000000,"n.a.")</x:f>
        <x:v>-0.63932</x:v>
      </x:c>
      <x:c r="J6853" s="1" t="str">
        <x:v>日频齐全；折算事件未独立核实</x:v>
      </x:c>
    </x:row>
    <x:row r="6854" ht="25" customHeight="1">
      <x:c r="A6854" s="1" t="str">
        <x:v>中证1000</x:v>
      </x:c>
      <x:c r="B6854" s="1" t="str">
        <x:v>512100.SH</x:v>
      </x:c>
      <x:c r="C6854" s="1" t="str">
        <x:v>南方中证1000ETF</x:v>
      </x:c>
      <x:c r="D6854" s="7" t="d">
        <x:v>2026-09-09T00:00:00.000Z</x:v>
      </x:c>
      <x:c r="E6854" s="8" t="n">
        <x:f>IF(ISNUMBER('原始字段'!C6855),'原始字段'!C6855,"n.a.")</x:f>
        <x:v>6439217600</x:v>
      </x:c>
      <x:c r="F6854" s="8" t="n">
        <x:f>IF(ISNUMBER('原始字段'!C6951),'原始字段'!C6951,"n.a.")</x:f>
        <x:v>6265217600</x:v>
      </x:c>
      <x:c r="G6854" s="8" t="n">
        <x:f>IF(COUNT(E6854:F6854)=2,F6854-E6854,"n.a.")</x:f>
        <x:v>-174000000</x:v>
      </x:c>
      <x:c r="H6854" s="9" t="n">
        <x:f>IF(ISNUMBER('原始字段'!D6951),'原始字段'!D6951,"n.a.")</x:f>
        <x:v>3.1038</x:v>
      </x:c>
      <x:c r="I6854" s="9" t="n">
        <x:f>IF(COUNT(G6854:H6854)=2,G6854*H6854/100000000,"n.a.")</x:f>
        <x:v>-5.400612</x:v>
      </x:c>
      <x:c r="J6854" s="1" t="str">
        <x:v>日频齐全；折算事件未独立核实</x:v>
      </x:c>
    </x:row>
    <x:row r="6855" ht="25" customHeight="1">
      <x:c r="A6855" s="1" t="str">
        <x:v>中证1000</x:v>
      </x:c>
      <x:c r="B6855" s="1" t="str">
        <x:v>516300.SH</x:v>
      </x:c>
      <x:c r="C6855" s="1" t="str">
        <x:v>华泰柏瑞中证1000ETF</x:v>
      </x:c>
      <x:c r="D6855" s="7" t="d">
        <x:v>2026-09-09T00:00:00.000Z</x:v>
      </x:c>
      <x:c r="E6855" s="8" t="n">
        <x:f>IF(ISNUMBER('原始字段'!C6869),'原始字段'!C6869,"n.a.")</x:f>
        <x:v>39012600</x:v>
      </x:c>
      <x:c r="F6855" s="8" t="n">
        <x:f>IF(ISNUMBER('原始字段'!C6965),'原始字段'!C6965,"n.a.")</x:f>
        <x:v>37012600</x:v>
      </x:c>
      <x:c r="G6855" s="8" t="n">
        <x:f>IF(COUNT(E6855:F6855)=2,F6855-E6855,"n.a.")</x:f>
        <x:v>-2000000</x:v>
      </x:c>
      <x:c r="H6855" s="9" t="n">
        <x:f>IF(ISNUMBER('原始字段'!D6965),'原始字段'!D6965,"n.a.")</x:f>
        <x:v>3.2251</x:v>
      </x:c>
      <x:c r="I6855" s="9" t="n">
        <x:f>IF(COUNT(G6855:H6855)=2,G6855*H6855/100000000,"n.a.")</x:f>
        <x:v>-0.064502</x:v>
      </x:c>
      <x:c r="J6855" s="1" t="str">
        <x:v>日频齐全；折算事件未独立核实</x:v>
      </x:c>
    </x:row>
    <x:row r="6856" ht="25" customHeight="1">
      <x:c r="A6856" s="1" t="str">
        <x:v>中证1000</x:v>
      </x:c>
      <x:c r="B6856" s="1" t="str">
        <x:v>560110.SH</x:v>
      </x:c>
      <x:c r="C6856" s="1" t="str">
        <x:v>汇添富中证1000ETF</x:v>
      </x:c>
      <x:c r="D6856" s="7" t="d">
        <x:v>2026-09-09T00:00:00.000Z</x:v>
      </x:c>
      <x:c r="E6856" s="8" t="n">
        <x:f>IF(ISNUMBER('原始字段'!C6871),'原始字段'!C6871,"n.a.")</x:f>
        <x:v>325903500</x:v>
      </x:c>
      <x:c r="F6856" s="8" t="n">
        <x:f>IF(ISNUMBER('原始字段'!C6967),'原始字段'!C6967,"n.a.")</x:f>
        <x:v>322903500</x:v>
      </x:c>
      <x:c r="G6856" s="8" t="n">
        <x:f>IF(COUNT(E6856:F6856)=2,F6856-E6856,"n.a.")</x:f>
        <x:v>-3000000</x:v>
      </x:c>
      <x:c r="H6856" s="9" t="n">
        <x:f>IF(ISNUMBER('原始字段'!D6967),'原始字段'!D6967,"n.a.")</x:f>
        <x:v>1.1522</x:v>
      </x:c>
      <x:c r="I6856" s="9" t="n">
        <x:f>IF(COUNT(G6856:H6856)=2,G6856*H6856/100000000,"n.a.")</x:f>
        <x:v>-0.03456599999999999</x:v>
      </x:c>
      <x:c r="J6856" s="1" t="str">
        <x:v>日频齐全；折算事件未独立核实</x:v>
      </x:c>
    </x:row>
    <x:row r="6857" ht="25" customHeight="1">
      <x:c r="A6857" s="1" t="str">
        <x:v>中证2000</x:v>
      </x:c>
      <x:c r="B6857" s="1" t="str">
        <x:v>159535.SZ</x:v>
      </x:c>
      <x:c r="C6857" s="1" t="str">
        <x:v>嘉实中证2000ETF</x:v>
      </x:c>
      <x:c r="D6857" s="7" t="d">
        <x:v>2026-09-09T00:00:00.000Z</x:v>
      </x:c>
      <x:c r="E6857" s="8" t="n">
        <x:f>IF(ISNUMBER('原始字段'!C6812),'原始字段'!C6812,"n.a.")</x:f>
        <x:v>23981088</x:v>
      </x:c>
      <x:c r="F6857" s="8" t="n">
        <x:f>IF(ISNUMBER('原始字段'!C6908),'原始字段'!C6908,"n.a.")</x:f>
        <x:v>21981088</x:v>
      </x:c>
      <x:c r="G6857" s="8" t="n">
        <x:f>IF(COUNT(E6857:F6857)=2,F6857-E6857,"n.a.")</x:f>
        <x:v>-2000000</x:v>
      </x:c>
      <x:c r="H6857" s="9" t="n">
        <x:f>IF(ISNUMBER('原始字段'!D6908),'原始字段'!D6908,"n.a.")</x:f>
        <x:v>1.5252</x:v>
      </x:c>
      <x:c r="I6857" s="9" t="n">
        <x:f>IF(COUNT(G6857:H6857)=2,G6857*H6857/100000000,"n.a.")</x:f>
        <x:v>-0.030504</x:v>
      </x:c>
      <x:c r="J6857" s="1" t="str">
        <x:v>日频齐全；折算事件未独立核实</x:v>
      </x:c>
    </x:row>
    <x:row r="6858" ht="25" customHeight="1">
      <x:c r="A6858" s="1" t="str">
        <x:v>中证2000</x:v>
      </x:c>
      <x:c r="B6858" s="1" t="str">
        <x:v>159536.SZ</x:v>
      </x:c>
      <x:c r="C6858" s="1" t="str">
        <x:v>汇添富中证2000ETF</x:v>
      </x:c>
      <x:c r="D6858" s="7" t="d">
        <x:v>2026-09-09T00:00:00.000Z</x:v>
      </x:c>
      <x:c r="E6858" s="8" t="n">
        <x:f>IF(ISNUMBER('原始字段'!C6813),'原始字段'!C6813,"n.a.")</x:f>
        <x:v>53261589</x:v>
      </x:c>
      <x:c r="F6858" s="8" t="n">
        <x:f>IF(ISNUMBER('原始字段'!C6909),'原始字段'!C6909,"n.a.")</x:f>
        <x:v>51261589</x:v>
      </x:c>
      <x:c r="G6858" s="8" t="n">
        <x:f>IF(COUNT(E6858:F6858)=2,F6858-E6858,"n.a.")</x:f>
        <x:v>-2000000</x:v>
      </x:c>
      <x:c r="H6858" s="9" t="n">
        <x:f>IF(ISNUMBER('原始字段'!D6909),'原始字段'!D6909,"n.a.")</x:f>
        <x:v>1.4168</x:v>
      </x:c>
      <x:c r="I6858" s="9" t="n">
        <x:f>IF(COUNT(G6858:H6858)=2,G6858*H6858/100000000,"n.a.")</x:f>
        <x:v>-0.028336</x:v>
      </x:c>
      <x:c r="J6858" s="1" t="str">
        <x:v>日频齐全；折算事件未独立核实</x:v>
      </x:c>
    </x:row>
    <x:row r="6859" ht="25" customHeight="1">
      <x:c r="A6859" s="1" t="str">
        <x:v>中证2000</x:v>
      </x:c>
      <x:c r="B6859" s="1" t="str">
        <x:v>159531.SZ</x:v>
      </x:c>
      <x:c r="C6859" s="1" t="str">
        <x:v>南方中证2000ETF</x:v>
      </x:c>
      <x:c r="D6859" s="7" t="d">
        <x:v>2026-09-09T00:00:00.000Z</x:v>
      </x:c>
      <x:c r="E6859" s="8" t="n">
        <x:f>IF(ISNUMBER('原始字段'!C6809),'原始字段'!C6809,"n.a.")</x:f>
        <x:v>994608406</x:v>
      </x:c>
      <x:c r="F6859" s="8" t="n">
        <x:f>IF(ISNUMBER('原始字段'!C6905),'原始字段'!C6905,"n.a.")</x:f>
        <x:v>988608406</x:v>
      </x:c>
      <x:c r="G6859" s="8" t="n">
        <x:f>IF(COUNT(E6859:F6859)=2,F6859-E6859,"n.a.")</x:f>
        <x:v>-6000000</x:v>
      </x:c>
      <x:c r="H6859" s="9" t="n">
        <x:f>IF(ISNUMBER('原始字段'!D6905),'原始字段'!D6905,"n.a.")</x:f>
        <x:v>1.4796</x:v>
      </x:c>
      <x:c r="I6859" s="9" t="n">
        <x:f>IF(COUNT(G6859:H6859)=2,G6859*H6859/100000000,"n.a.")</x:f>
        <x:v>-0.088776</x:v>
      </x:c>
      <x:c r="J6859" s="1" t="str">
        <x:v>日频齐全；折算事件未独立核实</x:v>
      </x:c>
    </x:row>
    <x:row r="6860" ht="25" customHeight="1">
      <x:c r="A6860" s="1" t="str">
        <x:v>中证2000</x:v>
      </x:c>
      <x:c r="B6860" s="1" t="str">
        <x:v>159532.SZ</x:v>
      </x:c>
      <x:c r="C6860" s="1" t="str">
        <x:v>易方达中证2000ETF</x:v>
      </x:c>
      <x:c r="D6860" s="7" t="d">
        <x:v>2026-09-09T00:00:00.000Z</x:v>
      </x:c>
      <x:c r="E6860" s="8" t="n">
        <x:f>IF(ISNUMBER('原始字段'!C6810),'原始字段'!C6810,"n.a.")</x:f>
        <x:v>161564791</x:v>
      </x:c>
      <x:c r="F6860" s="8" t="n">
        <x:f>IF(ISNUMBER('原始字段'!C6906),'原始字段'!C6906,"n.a.")</x:f>
        <x:v>161564791</x:v>
      </x:c>
      <x:c r="G6860" s="8" t="n">
        <x:f>IF(COUNT(E6860:F6860)=2,F6860-E6860,"n.a.")</x:f>
        <x:v>0</x:v>
      </x:c>
      <x:c r="H6860" s="9" t="n">
        <x:f>IF(ISNUMBER('原始字段'!D6906),'原始字段'!D6906,"n.a.")</x:f>
        <x:v>1.6732</x:v>
      </x:c>
      <x:c r="I6860" s="9" t="n">
        <x:f>IF(COUNT(G6860:H6860)=2,G6860*H6860/100000000,"n.a.")</x:f>
        <x:v>0</x:v>
      </x:c>
      <x:c r="J6860" s="1" t="str">
        <x:v>日频齐全；折算事件未独立核实</x:v>
      </x:c>
    </x:row>
    <x:row r="6861" ht="25" customHeight="1">
      <x:c r="A6861" s="1" t="str">
        <x:v>中证2000</x:v>
      </x:c>
      <x:c r="B6861" s="1" t="str">
        <x:v>159533.SZ</x:v>
      </x:c>
      <x:c r="C6861" s="1" t="str">
        <x:v>博时中证2000ETF</x:v>
      </x:c>
      <x:c r="D6861" s="7" t="d">
        <x:v>2026-09-09T00:00:00.000Z</x:v>
      </x:c>
      <x:c r="E6861" s="8" t="n">
        <x:f>IF(ISNUMBER('原始字段'!C6811),'原始字段'!C6811,"n.a.")</x:f>
        <x:v>13458785</x:v>
      </x:c>
      <x:c r="F6861" s="8" t="n">
        <x:f>IF(ISNUMBER('原始字段'!C6907),'原始字段'!C6907,"n.a.")</x:f>
        <x:v>13458785</x:v>
      </x:c>
      <x:c r="G6861" s="8" t="n">
        <x:f>IF(COUNT(E6861:F6861)=2,F6861-E6861,"n.a.")</x:f>
        <x:v>0</x:v>
      </x:c>
      <x:c r="H6861" s="9" t="n">
        <x:f>IF(ISNUMBER('原始字段'!D6907),'原始字段'!D6907,"n.a.")</x:f>
        <x:v>1.9668</x:v>
      </x:c>
      <x:c r="I6861" s="9" t="n">
        <x:f>IF(COUNT(G6861:H6861)=2,G6861*H6861/100000000,"n.a.")</x:f>
        <x:v>0</x:v>
      </x:c>
      <x:c r="J6861" s="1" t="str">
        <x:v>日频齐全；折算事件未独立核实</x:v>
      </x:c>
    </x:row>
    <x:row r="6862" ht="25" customHeight="1">
      <x:c r="A6862" s="1" t="str">
        <x:v>中证2000</x:v>
      </x:c>
      <x:c r="B6862" s="1" t="str">
        <x:v>561370.SH</x:v>
      </x:c>
      <x:c r="C6862" s="1" t="str">
        <x:v>国泰中证2000ETF</x:v>
      </x:c>
      <x:c r="D6862" s="7" t="d">
        <x:v>2026-09-09T00:00:00.000Z</x:v>
      </x:c>
      <x:c r="E6862" s="8" t="n">
        <x:f>IF(ISNUMBER('原始字段'!C6874),'原始字段'!C6874,"n.a.")</x:f>
        <x:v>32356000</x:v>
      </x:c>
      <x:c r="F6862" s="8" t="n">
        <x:f>IF(ISNUMBER('原始字段'!C6970),'原始字段'!C6970,"n.a.")</x:f>
        <x:v>32356000</x:v>
      </x:c>
      <x:c r="G6862" s="8" t="n">
        <x:f>IF(COUNT(E6862:F6862)=2,F6862-E6862,"n.a.")</x:f>
        <x:v>0</x:v>
      </x:c>
      <x:c r="H6862" s="9" t="n">
        <x:f>IF(ISNUMBER('原始字段'!D6970),'原始字段'!D6970,"n.a.")</x:f>
        <x:v>1.4467</x:v>
      </x:c>
      <x:c r="I6862" s="9" t="n">
        <x:f>IF(COUNT(G6862:H6862)=2,G6862*H6862/100000000,"n.a.")</x:f>
        <x:v>0</x:v>
      </x:c>
      <x:c r="J6862" s="1" t="str">
        <x:v>日频齐全；折算事件未独立核实</x:v>
      </x:c>
    </x:row>
    <x:row r="6863" ht="25" customHeight="1">
      <x:c r="A6863" s="1" t="str">
        <x:v>中证2000</x:v>
      </x:c>
      <x:c r="B6863" s="1" t="str">
        <x:v>563300.SH</x:v>
      </x:c>
      <x:c r="C6863" s="1" t="str">
        <x:v>华泰柏瑞中证2000ETF</x:v>
      </x:c>
      <x:c r="D6863" s="7" t="d">
        <x:v>2026-09-09T00:00:00.000Z</x:v>
      </x:c>
      <x:c r="E6863" s="8" t="n">
        <x:f>IF(ISNUMBER('原始字段'!C6878),'原始字段'!C6878,"n.a.")</x:f>
        <x:v>4666174000</x:v>
      </x:c>
      <x:c r="F6863" s="8" t="n">
        <x:f>IF(ISNUMBER('原始字段'!C6974),'原始字段'!C6974,"n.a.")</x:f>
        <x:v>4561174000</x:v>
      </x:c>
      <x:c r="G6863" s="8" t="n">
        <x:f>IF(COUNT(E6863:F6863)=2,F6863-E6863,"n.a.")</x:f>
        <x:v>-105000000</x:v>
      </x:c>
      <x:c r="H6863" s="9" t="n">
        <x:f>IF(ISNUMBER('原始字段'!D6974),'原始字段'!D6974,"n.a.")</x:f>
        <x:v>1.4549</x:v>
      </x:c>
      <x:c r="I6863" s="9" t="n">
        <x:f>IF(COUNT(G6863:H6863)=2,G6863*H6863/100000000,"n.a.")</x:f>
        <x:v>-1.527645</x:v>
      </x:c>
      <x:c r="J6863" s="1" t="str">
        <x:v>日频齐全；折算事件未独立核实</x:v>
      </x:c>
    </x:row>
    <x:row r="6864" ht="25" customHeight="1">
      <x:c r="A6864" s="1" t="str">
        <x:v>中证2000</x:v>
      </x:c>
      <x:c r="B6864" s="1" t="str">
        <x:v>562660.SH</x:v>
      </x:c>
      <x:c r="C6864" s="1" t="str">
        <x:v>华夏中证2000ETF</x:v>
      </x:c>
      <x:c r="D6864" s="7" t="d">
        <x:v>2026-09-09T00:00:00.000Z</x:v>
      </x:c>
      <x:c r="E6864" s="8" t="n">
        <x:f>IF(ISNUMBER('原始字段'!C6876),'原始字段'!C6876,"n.a.")</x:f>
        <x:v>364874000</x:v>
      </x:c>
      <x:c r="F6864" s="8" t="n">
        <x:f>IF(ISNUMBER('原始字段'!C6972),'原始字段'!C6972,"n.a.")</x:f>
        <x:v>362874000</x:v>
      </x:c>
      <x:c r="G6864" s="8" t="n">
        <x:f>IF(COUNT(E6864:F6864)=2,F6864-E6864,"n.a.")</x:f>
        <x:v>-2000000</x:v>
      </x:c>
      <x:c r="H6864" s="9" t="n">
        <x:f>IF(ISNUMBER('原始字段'!D6972),'原始字段'!D6972,"n.a.")</x:f>
        <x:v>1.9132</x:v>
      </x:c>
      <x:c r="I6864" s="9" t="n">
        <x:f>IF(COUNT(G6864:H6864)=2,G6864*H6864/100000000,"n.a.")</x:f>
        <x:v>-0.038264</x:v>
      </x:c>
      <x:c r="J6864" s="1" t="str">
        <x:v>日频齐全；折算事件未独立核实</x:v>
      </x:c>
    </x:row>
    <x:row r="6865" ht="25" customHeight="1">
      <x:c r="A6865" s="1" t="str">
        <x:v>中证2000</x:v>
      </x:c>
      <x:c r="B6865" s="1" t="str">
        <x:v>563200.SH</x:v>
      </x:c>
      <x:c r="C6865" s="1" t="str">
        <x:v>富国中证2000ETF</x:v>
      </x:c>
      <x:c r="D6865" s="7" t="d">
        <x:v>2026-09-09T00:00:00.000Z</x:v>
      </x:c>
      <x:c r="E6865" s="8" t="n">
        <x:f>IF(ISNUMBER('原始字段'!C6877),'原始字段'!C6877,"n.a.")</x:f>
        <x:v>51458800</x:v>
      </x:c>
      <x:c r="F6865" s="8" t="n">
        <x:f>IF(ISNUMBER('原始字段'!C6973),'原始字段'!C6973,"n.a.")</x:f>
        <x:v>51458800</x:v>
      </x:c>
      <x:c r="G6865" s="8" t="n">
        <x:f>IF(COUNT(E6865:F6865)=2,F6865-E6865,"n.a.")</x:f>
        <x:v>0</x:v>
      </x:c>
      <x:c r="H6865" s="9" t="n">
        <x:f>IF(ISNUMBER('原始字段'!D6973),'原始字段'!D6973,"n.a.")</x:f>
        <x:v>1.5519</x:v>
      </x:c>
      <x:c r="I6865" s="9" t="n">
        <x:f>IF(COUNT(G6865:H6865)=2,G6865*H6865/100000000,"n.a.")</x:f>
        <x:v>0</x:v>
      </x:c>
      <x:c r="J6865" s="1" t="str">
        <x:v>日频齐全；折算事件未独立核实</x:v>
      </x:c>
    </x:row>
    <x:row r="6866" ht="25" customHeight="1">
      <x:c r="A6866" s="1" t="str">
        <x:v>中证2000</x:v>
      </x:c>
      <x:c r="B6866" s="1" t="str">
        <x:v>560220.SH</x:v>
      </x:c>
      <x:c r="C6866" s="1" t="str">
        <x:v>广发中证2000ETF</x:v>
      </x:c>
      <x:c r="D6866" s="7" t="d">
        <x:v>2026-09-09T00:00:00.000Z</x:v>
      </x:c>
      <x:c r="E6866" s="8" t="n">
        <x:f>IF(ISNUMBER('原始字段'!C6872),'原始字段'!C6872,"n.a.")</x:f>
        <x:v>60717000</x:v>
      </x:c>
      <x:c r="F6866" s="8" t="n">
        <x:f>IF(ISNUMBER('原始字段'!C6968),'原始字段'!C6968,"n.a.")</x:f>
        <x:v>60717000</x:v>
      </x:c>
      <x:c r="G6866" s="8" t="n">
        <x:f>IF(COUNT(E6866:F6866)=2,F6866-E6866,"n.a.")</x:f>
        <x:v>0</x:v>
      </x:c>
      <x:c r="H6866" s="9" t="n">
        <x:f>IF(ISNUMBER('原始字段'!D6968),'原始字段'!D6968,"n.a.")</x:f>
        <x:v>1.4569</x:v>
      </x:c>
      <x:c r="I6866" s="9" t="n">
        <x:f>IF(COUNT(G6866:H6866)=2,G6866*H6866/100000000,"n.a.")</x:f>
        <x:v>0</x:v>
      </x:c>
      <x:c r="J6866" s="1" t="str">
        <x:v>日频齐全；折算事件未独立核实</x:v>
      </x:c>
    </x:row>
    <x:row r="6867" ht="25" customHeight="1">
      <x:c r="A6867" s="1" t="str">
        <x:v>创业板指</x:v>
      </x:c>
      <x:c r="B6867" s="1" t="str">
        <x:v>159810.SZ</x:v>
      </x:c>
      <x:c r="C6867" s="1" t="str">
        <x:v>浦银创业板ETF</x:v>
      </x:c>
      <x:c r="D6867" s="7" t="d">
        <x:v>2026-09-09T00:00:00.000Z</x:v>
      </x:c>
      <x:c r="E6867" s="8" t="n">
        <x:f>IF(ISNUMBER('原始字段'!C6818),'原始字段'!C6818,"n.a.")</x:f>
        <x:v>57475458</x:v>
      </x:c>
      <x:c r="F6867" s="8" t="n">
        <x:f>IF(ISNUMBER('原始字段'!C6914),'原始字段'!C6914,"n.a.")</x:f>
        <x:v>57475458</x:v>
      </x:c>
      <x:c r="G6867" s="8" t="n">
        <x:f>IF(COUNT(E6867:F6867)=2,F6867-E6867,"n.a.")</x:f>
        <x:v>0</x:v>
      </x:c>
      <x:c r="H6867" s="9" t="n">
        <x:f>IF(ISNUMBER('原始字段'!D6914),'原始字段'!D6914,"n.a.")</x:f>
        <x:v>1.3518</x:v>
      </x:c>
      <x:c r="I6867" s="9" t="n">
        <x:f>IF(COUNT(G6867:H6867)=2,G6867*H6867/100000000,"n.a.")</x:f>
        <x:v>0</x:v>
      </x:c>
      <x:c r="J6867" s="1" t="str">
        <x:v>日频齐全；折算事件未独立核实</x:v>
      </x:c>
    </x:row>
    <x:row r="6868" ht="25" customHeight="1">
      <x:c r="A6868" s="1" t="str">
        <x:v>创业板指</x:v>
      </x:c>
      <x:c r="B6868" s="1" t="str">
        <x:v>159808.SZ</x:v>
      </x:c>
      <x:c r="C6868" s="1" t="str">
        <x:v>融通创业板ETF</x:v>
      </x:c>
      <x:c r="D6868" s="7" t="d">
        <x:v>2026-09-09T00:00:00.000Z</x:v>
      </x:c>
      <x:c r="E6868" s="8" t="n">
        <x:f>IF(ISNUMBER('原始字段'!C6817),'原始字段'!C6817,"n.a.")</x:f>
        <x:v>51484790</x:v>
      </x:c>
      <x:c r="F6868" s="8" t="n">
        <x:f>IF(ISNUMBER('原始字段'!C6913),'原始字段'!C6913,"n.a.")</x:f>
        <x:v>51484790</x:v>
      </x:c>
      <x:c r="G6868" s="8" t="n">
        <x:f>IF(COUNT(E6868:F6868)=2,F6868-E6868,"n.a.")</x:f>
        <x:v>0</x:v>
      </x:c>
      <x:c r="H6868" s="9" t="n">
        <x:f>IF(ISNUMBER('原始字段'!D6913),'原始字段'!D6913,"n.a.")</x:f>
        <x:v>1.3032</x:v>
      </x:c>
      <x:c r="I6868" s="9" t="n">
        <x:f>IF(COUNT(G6868:H6868)=2,G6868*H6868/100000000,"n.a.")</x:f>
        <x:v>0</x:v>
      </x:c>
      <x:c r="J6868" s="1" t="str">
        <x:v>日频齐全；折算事件未独立核实</x:v>
      </x:c>
    </x:row>
    <x:row r="6869" ht="25" customHeight="1">
      <x:c r="A6869" s="1" t="str">
        <x:v>创业板指</x:v>
      </x:c>
      <x:c r="B6869" s="1" t="str">
        <x:v>159964.SZ</x:v>
      </x:c>
      <x:c r="C6869" s="1" t="str">
        <x:v>平安创业板ETF</x:v>
      </x:c>
      <x:c r="D6869" s="7" t="d">
        <x:v>2026-09-09T00:00:00.000Z</x:v>
      </x:c>
      <x:c r="E6869" s="8" t="n">
        <x:f>IF(ISNUMBER('原始字段'!C6833),'原始字段'!C6833,"n.a.")</x:f>
        <x:v>171481881</x:v>
      </x:c>
      <x:c r="F6869" s="8" t="n">
        <x:f>IF(ISNUMBER('原始字段'!C6929),'原始字段'!C6929,"n.a.")</x:f>
        <x:v>171481881</x:v>
      </x:c>
      <x:c r="G6869" s="8" t="n">
        <x:f>IF(COUNT(E6869:F6869)=2,F6869-E6869,"n.a.")</x:f>
        <x:v>0</x:v>
      </x:c>
      <x:c r="H6869" s="9" t="n">
        <x:f>IF(ISNUMBER('原始字段'!D6929),'原始字段'!D6929,"n.a.")</x:f>
        <x:v>2.2069</x:v>
      </x:c>
      <x:c r="I6869" s="9" t="n">
        <x:f>IF(COUNT(G6869:H6869)=2,G6869*H6869/100000000,"n.a.")</x:f>
        <x:v>0</x:v>
      </x:c>
      <x:c r="J6869" s="1" t="str">
        <x:v>日频齐全；折算事件未独立核实</x:v>
      </x:c>
    </x:row>
    <x:row r="6870" ht="25" customHeight="1">
      <x:c r="A6870" s="1" t="str">
        <x:v>创业板指</x:v>
      </x:c>
      <x:c r="B6870" s="1" t="str">
        <x:v>159915.SZ</x:v>
      </x:c>
      <x:c r="C6870" s="1" t="str">
        <x:v>易方达创业板ETF</x:v>
      </x:c>
      <x:c r="D6870" s="7" t="d">
        <x:v>2026-09-09T00:00:00.000Z</x:v>
      </x:c>
      <x:c r="E6870" s="8" t="n">
        <x:f>IF(ISNUMBER('原始字段'!C6823),'原始字段'!C6823,"n.a.")</x:f>
        <x:v>19364454936</x:v>
      </x:c>
      <x:c r="F6870" s="8" t="n">
        <x:f>IF(ISNUMBER('原始字段'!C6919),'原始字段'!C6919,"n.a.")</x:f>
        <x:v>19356454936</x:v>
      </x:c>
      <x:c r="G6870" s="8" t="n">
        <x:f>IF(COUNT(E6870:F6870)=2,F6870-E6870,"n.a.")</x:f>
        <x:v>-8000000</x:v>
      </x:c>
      <x:c r="H6870" s="9" t="n">
        <x:f>IF(ISNUMBER('原始字段'!D6919),'原始字段'!D6919,"n.a.")</x:f>
        <x:v>3.3738</x:v>
      </x:c>
      <x:c r="I6870" s="9" t="n">
        <x:f>IF(COUNT(G6870:H6870)=2,G6870*H6870/100000000,"n.a.")</x:f>
        <x:v>-0.269904</x:v>
      </x:c>
      <x:c r="J6870" s="1" t="str">
        <x:v>日频齐全；折算事件未独立核实</x:v>
      </x:c>
    </x:row>
    <x:row r="6871" ht="25" customHeight="1">
      <x:c r="A6871" s="1" t="str">
        <x:v>创业板指</x:v>
      </x:c>
      <x:c r="B6871" s="1" t="str">
        <x:v>159971.SZ</x:v>
      </x:c>
      <x:c r="C6871" s="1" t="str">
        <x:v>富国创业板ETF</x:v>
      </x:c>
      <x:c r="D6871" s="7" t="d">
        <x:v>2026-09-09T00:00:00.000Z</x:v>
      </x:c>
      <x:c r="E6871" s="8" t="n">
        <x:f>IF(ISNUMBER('原始字段'!C6835),'原始字段'!C6835,"n.a.")</x:f>
        <x:v>1834020288</x:v>
      </x:c>
      <x:c r="F6871" s="8" t="n">
        <x:f>IF(ISNUMBER('原始字段'!C6931),'原始字段'!C6931,"n.a.")</x:f>
        <x:v>1838020288</x:v>
      </x:c>
      <x:c r="G6871" s="8" t="n">
        <x:f>IF(COUNT(E6871:F6871)=2,F6871-E6871,"n.a.")</x:f>
        <x:v>4000000</x:v>
      </x:c>
      <x:c r="H6871" s="9" t="n">
        <x:f>IF(ISNUMBER('原始字段'!D6931),'原始字段'!D6931,"n.a.")</x:f>
        <x:v>1.1732</x:v>
      </x:c>
      <x:c r="I6871" s="9" t="n">
        <x:f>IF(COUNT(G6871:H6871)=2,G6871*H6871/100000000,"n.a.")</x:f>
        <x:v>0.046928</x:v>
      </x:c>
      <x:c r="J6871" s="1" t="str">
        <x:v>日频齐全；折算事件未独立核实</x:v>
      </x:c>
    </x:row>
    <x:row r="6872" ht="25" customHeight="1">
      <x:c r="A6872" s="1" t="str">
        <x:v>创业板指</x:v>
      </x:c>
      <x:c r="B6872" s="1" t="str">
        <x:v>159957.SZ</x:v>
      </x:c>
      <x:c r="C6872" s="1" t="str">
        <x:v>华夏创业板ETF</x:v>
      </x:c>
      <x:c r="D6872" s="7" t="d">
        <x:v>2026-09-09T00:00:00.000Z</x:v>
      </x:c>
      <x:c r="E6872" s="8" t="n">
        <x:f>IF(ISNUMBER('原始字段'!C6831),'原始字段'!C6831,"n.a.")</x:f>
        <x:v>1182784560</x:v>
      </x:c>
      <x:c r="F6872" s="8" t="n">
        <x:f>IF(ISNUMBER('原始字段'!C6927),'原始字段'!C6927,"n.a.")</x:f>
        <x:v>1180784560</x:v>
      </x:c>
      <x:c r="G6872" s="8" t="n">
        <x:f>IF(COUNT(E6872:F6872)=2,F6872-E6872,"n.a.")</x:f>
        <x:v>-2000000</x:v>
      </x:c>
      <x:c r="H6872" s="9" t="n">
        <x:f>IF(ISNUMBER('原始字段'!D6927),'原始字段'!D6927,"n.a.")</x:f>
        <x:v>2.2101</x:v>
      </x:c>
      <x:c r="I6872" s="9" t="n">
        <x:f>IF(COUNT(G6872:H6872)=2,G6872*H6872/100000000,"n.a.")</x:f>
        <x:v>-0.044202</x:v>
      </x:c>
      <x:c r="J6872" s="1" t="str">
        <x:v>日频齐全；折算事件未独立核实</x:v>
      </x:c>
    </x:row>
    <x:row r="6873" ht="25" customHeight="1">
      <x:c r="A6873" s="1" t="str">
        <x:v>创业板指</x:v>
      </x:c>
      <x:c r="B6873" s="1" t="str">
        <x:v>159958.SZ</x:v>
      </x:c>
      <x:c r="C6873" s="1" t="str">
        <x:v>工银创业板ETF</x:v>
      </x:c>
      <x:c r="D6873" s="7" t="d">
        <x:v>2026-09-09T00:00:00.000Z</x:v>
      </x:c>
      <x:c r="E6873" s="8" t="n">
        <x:f>IF(ISNUMBER('原始字段'!C6832),'原始字段'!C6832,"n.a.")</x:f>
        <x:v>239911448</x:v>
      </x:c>
      <x:c r="F6873" s="8" t="n">
        <x:f>IF(ISNUMBER('原始字段'!C6928),'原始字段'!C6928,"n.a.")</x:f>
        <x:v>239211448</x:v>
      </x:c>
      <x:c r="G6873" s="8" t="n">
        <x:f>IF(COUNT(E6873:F6873)=2,F6873-E6873,"n.a.")</x:f>
        <x:v>-700000</x:v>
      </x:c>
      <x:c r="H6873" s="9" t="n">
        <x:f>IF(ISNUMBER('原始字段'!D6928),'原始字段'!D6928,"n.a.")</x:f>
        <x:v>2.039</x:v>
      </x:c>
      <x:c r="I6873" s="9" t="n">
        <x:f>IF(COUNT(G6873:H6873)=2,G6873*H6873/100000000,"n.a.")</x:f>
        <x:v>-0.014273</x:v>
      </x:c>
      <x:c r="J6873" s="1" t="str">
        <x:v>日频齐全；折算事件未独立核实</x:v>
      </x:c>
    </x:row>
    <x:row r="6874" ht="25" customHeight="1">
      <x:c r="A6874" s="1" t="str">
        <x:v>创业板指</x:v>
      </x:c>
      <x:c r="B6874" s="1" t="str">
        <x:v>159977.SZ</x:v>
      </x:c>
      <x:c r="C6874" s="1" t="str">
        <x:v>天弘创业板ETF</x:v>
      </x:c>
      <x:c r="D6874" s="7" t="d">
        <x:v>2026-09-09T00:00:00.000Z</x:v>
      </x:c>
      <x:c r="E6874" s="8" t="n">
        <x:f>IF(ISNUMBER('原始字段'!C6836),'原始字段'!C6836,"n.a.")</x:f>
        <x:v>3697872820</x:v>
      </x:c>
      <x:c r="F6874" s="8" t="n">
        <x:f>IF(ISNUMBER('原始字段'!C6932),'原始字段'!C6932,"n.a.")</x:f>
        <x:v>3705872820</x:v>
      </x:c>
      <x:c r="G6874" s="8" t="n">
        <x:f>IF(COUNT(E6874:F6874)=2,F6874-E6874,"n.a.")</x:f>
        <x:v>8000000</x:v>
      </x:c>
      <x:c r="H6874" s="9" t="n">
        <x:f>IF(ISNUMBER('原始字段'!D6932),'原始字段'!D6932,"n.a.")</x:f>
        <x:v>1.7502</x:v>
      </x:c>
      <x:c r="I6874" s="9" t="n">
        <x:f>IF(COUNT(G6874:H6874)=2,G6874*H6874/100000000,"n.a.")</x:f>
        <x:v>0.140016</x:v>
      </x:c>
      <x:c r="J6874" s="1" t="str">
        <x:v>日频齐全；折算事件未独立核实</x:v>
      </x:c>
    </x:row>
    <x:row r="6875" ht="25" customHeight="1">
      <x:c r="A6875" s="1" t="str">
        <x:v>创业板指</x:v>
      </x:c>
      <x:c r="B6875" s="1" t="str">
        <x:v>159821.SZ</x:v>
      </x:c>
      <x:c r="C6875" s="1" t="str">
        <x:v>中银证券创业板ETF</x:v>
      </x:c>
      <x:c r="D6875" s="7" t="d">
        <x:v>2026-09-09T00:00:00.000Z</x:v>
      </x:c>
      <x:c r="E6875" s="8" t="n">
        <x:f>IF(ISNUMBER('原始字段'!C6820),'原始字段'!C6820,"n.a.")</x:f>
        <x:v>64620000</x:v>
      </x:c>
      <x:c r="F6875" s="8" t="n">
        <x:f>IF(ISNUMBER('原始字段'!C6916),'原始字段'!C6916,"n.a.")</x:f>
        <x:v>64620000</x:v>
      </x:c>
      <x:c r="G6875" s="8" t="n">
        <x:f>IF(COUNT(E6875:F6875)=2,F6875-E6875,"n.a.")</x:f>
        <x:v>0</x:v>
      </x:c>
      <x:c r="H6875" s="9" t="n">
        <x:f>IF(ISNUMBER('原始字段'!D6916),'原始字段'!D6916,"n.a.")</x:f>
        <x:v>1.265</x:v>
      </x:c>
      <x:c r="I6875" s="9" t="n">
        <x:f>IF(COUNT(G6875:H6875)=2,G6875*H6875/100000000,"n.a.")</x:f>
        <x:v>0</x:v>
      </x:c>
      <x:c r="J6875" s="1" t="str">
        <x:v>日频齐全；折算事件未独立核实</x:v>
      </x:c>
    </x:row>
    <x:row r="6876" ht="25" customHeight="1">
      <x:c r="A6876" s="1" t="str">
        <x:v>创业板指</x:v>
      </x:c>
      <x:c r="B6876" s="1" t="str">
        <x:v>159956.SZ</x:v>
      </x:c>
      <x:c r="C6876" s="1" t="str">
        <x:v>建信创业板ETF</x:v>
      </x:c>
      <x:c r="D6876" s="7" t="d">
        <x:v>2026-09-09T00:00:00.000Z</x:v>
      </x:c>
      <x:c r="E6876" s="8" t="n">
        <x:f>IF(ISNUMBER('原始字段'!C6830),'原始字段'!C6830,"n.a.")</x:f>
        <x:v>48978674</x:v>
      </x:c>
      <x:c r="F6876" s="8" t="n">
        <x:f>IF(ISNUMBER('原始字段'!C6926),'原始字段'!C6926,"n.a.")</x:f>
        <x:v>48978674</x:v>
      </x:c>
      <x:c r="G6876" s="8" t="n">
        <x:f>IF(COUNT(E6876:F6876)=2,F6876-E6876,"n.a.")</x:f>
        <x:v>0</x:v>
      </x:c>
      <x:c r="H6876" s="9" t="n">
        <x:f>IF(ISNUMBER('原始字段'!D6926),'原始字段'!D6926,"n.a.")</x:f>
        <x:v>2.1359</x:v>
      </x:c>
      <x:c r="I6876" s="9" t="n">
        <x:f>IF(COUNT(G6876:H6876)=2,G6876*H6876/100000000,"n.a.")</x:f>
        <x:v>0</x:v>
      </x:c>
      <x:c r="J6876" s="1" t="str">
        <x:v>日频齐全；折算事件未独立核实</x:v>
      </x:c>
    </x:row>
    <x:row r="6877" ht="25" customHeight="1">
      <x:c r="A6877" s="1" t="str">
        <x:v>创业板指</x:v>
      </x:c>
      <x:c r="B6877" s="1" t="str">
        <x:v>159908.SZ</x:v>
      </x:c>
      <x:c r="C6877" s="1" t="str">
        <x:v>博时创业板ETF</x:v>
      </x:c>
      <x:c r="D6877" s="7" t="d">
        <x:v>2026-09-09T00:00:00.000Z</x:v>
      </x:c>
      <x:c r="E6877" s="8" t="n">
        <x:f>IF(ISNUMBER('原始字段'!C6822),'原始字段'!C6822,"n.a.")</x:f>
        <x:v>325229029</x:v>
      </x:c>
      <x:c r="F6877" s="8" t="n">
        <x:f>IF(ISNUMBER('原始字段'!C6918),'原始字段'!C6918,"n.a.")</x:f>
        <x:v>326229029</x:v>
      </x:c>
      <x:c r="G6877" s="8" t="n">
        <x:f>IF(COUNT(E6877:F6877)=2,F6877-E6877,"n.a.")</x:f>
        <x:v>1000000</x:v>
      </x:c>
      <x:c r="H6877" s="9" t="n">
        <x:f>IF(ISNUMBER('原始字段'!D6918),'原始字段'!D6918,"n.a.")</x:f>
        <x:v>3.1488</x:v>
      </x:c>
      <x:c r="I6877" s="9" t="n">
        <x:f>IF(COUNT(G6877:H6877)=2,G6877*H6877/100000000,"n.a.")</x:f>
        <x:v>0.031488</x:v>
      </x:c>
      <x:c r="J6877" s="1" t="str">
        <x:v>日频齐全；折算事件未独立核实</x:v>
      </x:c>
    </x:row>
    <x:row r="6878" ht="25" customHeight="1">
      <x:c r="A6878" s="1" t="str">
        <x:v>创业板指</x:v>
      </x:c>
      <x:c r="B6878" s="1" t="str">
        <x:v>159952.SZ</x:v>
      </x:c>
      <x:c r="C6878" s="1" t="str">
        <x:v>广发创业板ETF</x:v>
      </x:c>
      <x:c r="D6878" s="7" t="d">
        <x:v>2026-09-09T00:00:00.000Z</x:v>
      </x:c>
      <x:c r="E6878" s="8" t="n">
        <x:f>IF(ISNUMBER('原始字段'!C6829),'原始字段'!C6829,"n.a.")</x:f>
        <x:v>5515984929</x:v>
      </x:c>
      <x:c r="F6878" s="8" t="n">
        <x:f>IF(ISNUMBER('原始字段'!C6925),'原始字段'!C6925,"n.a.")</x:f>
        <x:v>5471784929</x:v>
      </x:c>
      <x:c r="G6878" s="8" t="n">
        <x:f>IF(COUNT(E6878:F6878)=2,F6878-E6878,"n.a.")</x:f>
        <x:v>-44200000</x:v>
      </x:c>
      <x:c r="H6878" s="9" t="n">
        <x:f>IF(ISNUMBER('原始字段'!D6925),'原始字段'!D6925,"n.a.")</x:f>
        <x:v>2.0482</x:v>
      </x:c>
      <x:c r="I6878" s="9" t="n">
        <x:f>IF(COUNT(G6878:H6878)=2,G6878*H6878/100000000,"n.a.")</x:f>
        <x:v>-0.9053044</x:v>
      </x:c>
      <x:c r="J6878" s="1" t="str">
        <x:v>日频齐全；折算事件未独立核实</x:v>
      </x:c>
    </x:row>
    <x:row r="6879" ht="25" customHeight="1">
      <x:c r="A6879" s="1" t="str">
        <x:v>创业板指</x:v>
      </x:c>
      <x:c r="B6879" s="1" t="str">
        <x:v>159247.SZ</x:v>
      </x:c>
      <x:c r="C6879" s="1" t="str">
        <x:v>汇添富创业板ETF</x:v>
      </x:c>
      <x:c r="D6879" s="7" t="d">
        <x:v>2026-09-09T00:00:00.000Z</x:v>
      </x:c>
      <x:c r="E6879" s="8" t="n">
        <x:f>IF(ISNUMBER('原始字段'!C6803),'原始字段'!C6803,"n.a.")</x:f>
        <x:v>533984966</x:v>
      </x:c>
      <x:c r="F6879" s="8" t="n">
        <x:f>IF(ISNUMBER('原始字段'!C6899),'原始字段'!C6899,"n.a.")</x:f>
        <x:v>537984966</x:v>
      </x:c>
      <x:c r="G6879" s="8" t="n">
        <x:f>IF(COUNT(E6879:F6879)=2,F6879-E6879,"n.a.")</x:f>
        <x:v>4000000</x:v>
      </x:c>
      <x:c r="H6879" s="9" t="n">
        <x:f>IF(ISNUMBER('原始字段'!D6899),'原始字段'!D6899,"n.a.")</x:f>
        <x:v>1.0079</x:v>
      </x:c>
      <x:c r="I6879" s="9" t="n">
        <x:f>IF(COUNT(G6879:H6879)=2,G6879*H6879/100000000,"n.a.")</x:f>
        <x:v>0.040316</x:v>
      </x:c>
      <x:c r="J6879" s="1" t="str">
        <x:v>日频齐全；折算事件未独立核实</x:v>
      </x:c>
    </x:row>
    <x:row r="6880" ht="25" customHeight="1">
      <x:c r="A6880" s="1" t="str">
        <x:v>创业板指</x:v>
      </x:c>
      <x:c r="B6880" s="1" t="str">
        <x:v>159948.SZ</x:v>
      </x:c>
      <x:c r="C6880" s="1" t="str">
        <x:v>南方创业板ETF</x:v>
      </x:c>
      <x:c r="D6880" s="7" t="d">
        <x:v>2026-09-09T00:00:00.000Z</x:v>
      </x:c>
      <x:c r="E6880" s="8" t="n">
        <x:f>IF(ISNUMBER('原始字段'!C6828),'原始字段'!C6828,"n.a.")</x:f>
        <x:v>1171697720</x:v>
      </x:c>
      <x:c r="F6880" s="8" t="n">
        <x:f>IF(ISNUMBER('原始字段'!C6924),'原始字段'!C6924,"n.a.")</x:f>
        <x:v>1171697720</x:v>
      </x:c>
      <x:c r="G6880" s="8" t="n">
        <x:f>IF(COUNT(E6880:F6880)=2,F6880-E6880,"n.a.")</x:f>
        <x:v>0</x:v>
      </x:c>
      <x:c r="H6880" s="9" t="n">
        <x:f>IF(ISNUMBER('原始字段'!D6924),'原始字段'!D6924,"n.a.")</x:f>
        <x:v>3.7259</x:v>
      </x:c>
      <x:c r="I6880" s="9" t="n">
        <x:f>IF(COUNT(G6880:H6880)=2,G6880*H6880/100000000,"n.a.")</x:f>
        <x:v>0</x:v>
      </x:c>
      <x:c r="J6880" s="1" t="str">
        <x:v>日频齐全；折算事件未独立核实</x:v>
      </x:c>
    </x:row>
    <x:row r="6881" ht="25" customHeight="1">
      <x:c r="A6881" s="1" t="str">
        <x:v>创业板指</x:v>
      </x:c>
      <x:c r="B6881" s="1" t="str">
        <x:v>159205.SZ</x:v>
      </x:c>
      <x:c r="C6881" s="1" t="str">
        <x:v>东财创业板ETF</x:v>
      </x:c>
      <x:c r="D6881" s="7" t="d">
        <x:v>2026-09-09T00:00:00.000Z</x:v>
      </x:c>
      <x:c r="E6881" s="8" t="n">
        <x:f>IF(ISNUMBER('原始字段'!C6802),'原始字段'!C6802,"n.a.")</x:f>
        <x:v>647056064</x:v>
      </x:c>
      <x:c r="F6881" s="8" t="n">
        <x:f>IF(ISNUMBER('原始字段'!C6898),'原始字段'!C6898,"n.a.")</x:f>
        <x:v>647056064</x:v>
      </x:c>
      <x:c r="G6881" s="8" t="n">
        <x:f>IF(COUNT(E6881:F6881)=2,F6881-E6881,"n.a.")</x:f>
        <x:v>0</x:v>
      </x:c>
      <x:c r="H6881" s="9" t="n">
        <x:f>IF(ISNUMBER('原始字段'!D6898),'原始字段'!D6898,"n.a.")</x:f>
        <x:v>1.6498</x:v>
      </x:c>
      <x:c r="I6881" s="9" t="n">
        <x:f>IF(COUNT(G6881:H6881)=2,G6881*H6881/100000000,"n.a.")</x:f>
        <x:v>0</x:v>
      </x:c>
      <x:c r="J6881" s="1" t="str">
        <x:v>日频齐全；折算事件未独立核实</x:v>
      </x:c>
    </x:row>
    <x:row r="6882" ht="25" customHeight="1">
      <x:c r="A6882" s="1" t="str">
        <x:v>科创50</x:v>
      </x:c>
      <x:c r="B6882" s="1" t="str">
        <x:v>588940.SH</x:v>
      </x:c>
      <x:c r="C6882" s="1" t="str">
        <x:v>富国上证科创板50成份ETF</x:v>
      </x:c>
      <x:c r="D6882" s="7" t="d">
        <x:v>2026-09-09T00:00:00.000Z</x:v>
      </x:c>
      <x:c r="E6882" s="8" t="n">
        <x:f>IF(ISNUMBER('原始字段'!C6893),'原始字段'!C6893,"n.a.")</x:f>
        <x:v>3110840000</x:v>
      </x:c>
      <x:c r="F6882" s="8" t="n">
        <x:f>IF(ISNUMBER('原始字段'!C6989),'原始字段'!C6989,"n.a.")</x:f>
        <x:v>3128840000</x:v>
      </x:c>
      <x:c r="G6882" s="8" t="n">
        <x:f>IF(COUNT(E6882:F6882)=2,F6882-E6882,"n.a.")</x:f>
        <x:v>18000000</x:v>
      </x:c>
      <x:c r="H6882" s="9" t="n">
        <x:f>IF(ISNUMBER('原始字段'!D6989),'原始字段'!D6989,"n.a.")</x:f>
        <x:v>0.8187</x:v>
      </x:c>
      <x:c r="I6882" s="9" t="n">
        <x:f>IF(COUNT(G6882:H6882)=2,G6882*H6882/100000000,"n.a.")</x:f>
        <x:v>0.147366</x:v>
      </x:c>
      <x:c r="J6882" s="1" t="str">
        <x:v>日频齐全；折算事件未独立核实</x:v>
      </x:c>
    </x:row>
    <x:row r="6883" ht="25" customHeight="1">
      <x:c r="A6883" s="1" t="str">
        <x:v>科创50</x:v>
      </x:c>
      <x:c r="B6883" s="1" t="str">
        <x:v>589150.SH</x:v>
      </x:c>
      <x:c r="C6883" s="1" t="str">
        <x:v>平安上证科创板50成份ETF</x:v>
      </x:c>
      <x:c r="D6883" s="7" t="d">
        <x:v>2026-09-09T00:00:00.000Z</x:v>
      </x:c>
      <x:c r="E6883" s="8" t="n">
        <x:f>IF(ISNUMBER('原始字段'!C6895),'原始字段'!C6895,"n.a.")</x:f>
        <x:v>847437200</x:v>
      </x:c>
      <x:c r="F6883" s="8" t="n">
        <x:f>IF(ISNUMBER('原始字段'!C6991),'原始字段'!C6991,"n.a.")</x:f>
        <x:v>851437200</x:v>
      </x:c>
      <x:c r="G6883" s="8" t="n">
        <x:f>IF(COUNT(E6883:F6883)=2,F6883-E6883,"n.a.")</x:f>
        <x:v>4000000</x:v>
      </x:c>
      <x:c r="H6883" s="9" t="n">
        <x:f>IF(ISNUMBER('原始字段'!D6991),'原始字段'!D6991,"n.a.")</x:f>
        <x:v>1.1461</x:v>
      </x:c>
      <x:c r="I6883" s="9" t="n">
        <x:f>IF(COUNT(G6883:H6883)=2,G6883*H6883/100000000,"n.a.")</x:f>
        <x:v>0.045844</x:v>
      </x:c>
      <x:c r="J6883" s="1" t="str">
        <x:v>日频齐全；折算事件未独立核实</x:v>
      </x:c>
    </x:row>
    <x:row r="6884" ht="25" customHeight="1">
      <x:c r="A6884" s="1" t="str">
        <x:v>科创50</x:v>
      </x:c>
      <x:c r="B6884" s="1" t="str">
        <x:v>588150.SH</x:v>
      </x:c>
      <x:c r="C6884" s="1" t="str">
        <x:v>南方上证科创板50成份ETF</x:v>
      </x:c>
      <x:c r="D6884" s="7" t="d">
        <x:v>2026-09-09T00:00:00.000Z</x:v>
      </x:c>
      <x:c r="E6884" s="8" t="n">
        <x:f>IF(ISNUMBER('原始字段'!C6887),'原始字段'!C6887,"n.a.")</x:f>
        <x:v>401432600</x:v>
      </x:c>
      <x:c r="F6884" s="8" t="n">
        <x:f>IF(ISNUMBER('原始字段'!C6983),'原始字段'!C6983,"n.a.")</x:f>
        <x:v>411932600</x:v>
      </x:c>
      <x:c r="G6884" s="8" t="n">
        <x:f>IF(COUNT(E6884:F6884)=2,F6884-E6884,"n.a.")</x:f>
        <x:v>10500000</x:v>
      </x:c>
      <x:c r="H6884" s="9" t="n">
        <x:f>IF(ISNUMBER('原始字段'!D6983),'原始字段'!D6983,"n.a.")</x:f>
        <x:v>1.124</x:v>
      </x:c>
      <x:c r="I6884" s="9" t="n">
        <x:f>IF(COUNT(G6884:H6884)=2,G6884*H6884/100000000,"n.a.")</x:f>
        <x:v>0.11802000000000001</x:v>
      </x:c>
      <x:c r="J6884" s="1" t="str">
        <x:v>日频齐全；折算事件未独立核实</x:v>
      </x:c>
    </x:row>
    <x:row r="6885" ht="25" customHeight="1">
      <x:c r="A6885" s="1" t="str">
        <x:v>科创50</x:v>
      </x:c>
      <x:c r="B6885" s="1" t="str">
        <x:v>588000.SH</x:v>
      </x:c>
      <x:c r="C6885" s="1" t="str">
        <x:v>华夏上证科创板50ETF</x:v>
      </x:c>
      <x:c r="D6885" s="7" t="d">
        <x:v>2026-09-09T00:00:00.000Z</x:v>
      </x:c>
      <x:c r="E6885" s="8" t="n">
        <x:f>IF(ISNUMBER('原始字段'!C6881),'原始字段'!C6881,"n.a.")</x:f>
        <x:v>53858668200</x:v>
      </x:c>
      <x:c r="F6885" s="8" t="n">
        <x:f>IF(ISNUMBER('原始字段'!C6977),'原始字段'!C6977,"n.a.")</x:f>
        <x:v>54245668200</x:v>
      </x:c>
      <x:c r="G6885" s="8" t="n">
        <x:f>IF(COUNT(E6885:F6885)=2,F6885-E6885,"n.a.")</x:f>
        <x:v>387000000</x:v>
      </x:c>
      <x:c r="H6885" s="9" t="n">
        <x:f>IF(ISNUMBER('原始字段'!D6977),'原始字段'!D6977,"n.a.")</x:f>
        <x:v>1.6693</x:v>
      </x:c>
      <x:c r="I6885" s="9" t="n">
        <x:f>IF(COUNT(G6885:H6885)=2,G6885*H6885/100000000,"n.a.")</x:f>
        <x:v>6.460191</x:v>
      </x:c>
      <x:c r="J6885" s="1" t="str">
        <x:v>日频齐全；折算事件未独立核实</x:v>
      </x:c>
    </x:row>
    <x:row r="6886" ht="25" customHeight="1">
      <x:c r="A6886" s="1" t="str">
        <x:v>科创50</x:v>
      </x:c>
      <x:c r="B6886" s="1" t="str">
        <x:v>589850.SH</x:v>
      </x:c>
      <x:c r="C6886" s="1" t="str">
        <x:v>东财上证科创板50成份ETF</x:v>
      </x:c>
      <x:c r="D6886" s="7" t="d">
        <x:v>2026-09-09T00:00:00.000Z</x:v>
      </x:c>
      <x:c r="E6886" s="8" t="n">
        <x:f>IF(ISNUMBER('原始字段'!C6897),'原始字段'!C6897,"n.a.")</x:f>
        <x:v>820057000</x:v>
      </x:c>
      <x:c r="F6886" s="8" t="n">
        <x:f>IF(ISNUMBER('原始字段'!C6993),'原始字段'!C6993,"n.a.")</x:f>
        <x:v>841057000</x:v>
      </x:c>
      <x:c r="G6886" s="8" t="n">
        <x:f>IF(COUNT(E6886:F6886)=2,F6886-E6886,"n.a.")</x:f>
        <x:v>21000000</x:v>
      </x:c>
      <x:c r="H6886" s="9" t="n">
        <x:f>IF(ISNUMBER('原始字段'!D6993),'原始字段'!D6993,"n.a.")</x:f>
        <x:v>1.5196</x:v>
      </x:c>
      <x:c r="I6886" s="9" t="n">
        <x:f>IF(COUNT(G6886:H6886)=2,G6886*H6886/100000000,"n.a.")</x:f>
        <x:v>0.319116</x:v>
      </x:c>
      <x:c r="J6886" s="1" t="str">
        <x:v>日频齐全；折算事件未独立核实</x:v>
      </x:c>
    </x:row>
    <x:row r="6887" ht="25" customHeight="1">
      <x:c r="A6887" s="1" t="str">
        <x:v>科创50</x:v>
      </x:c>
      <x:c r="B6887" s="1" t="str">
        <x:v>588840.SH</x:v>
      </x:c>
      <x:c r="C6887" s="1" t="str">
        <x:v>万家上证科创板50成份ETF</x:v>
      </x:c>
      <x:c r="D6887" s="7" t="d">
        <x:v>2026-09-09T00:00:00.000Z</x:v>
      </x:c>
      <x:c r="E6887" s="8" t="n">
        <x:f>IF(ISNUMBER('原始字段'!C6891),'原始字段'!C6891,"n.a.")</x:f>
        <x:v>61236000</x:v>
      </x:c>
      <x:c r="F6887" s="8" t="n">
        <x:f>IF(ISNUMBER('原始字段'!C6987),'原始字段'!C6987,"n.a.")</x:f>
        <x:v>61236000</x:v>
      </x:c>
      <x:c r="G6887" s="8" t="n">
        <x:f>IF(COUNT(E6887:F6887)=2,F6887-E6887,"n.a.")</x:f>
        <x:v>0</x:v>
      </x:c>
      <x:c r="H6887" s="9" t="n">
        <x:f>IF(ISNUMBER('原始字段'!D6987),'原始字段'!D6987,"n.a.")</x:f>
        <x:v>1.4653</x:v>
      </x:c>
      <x:c r="I6887" s="9" t="n">
        <x:f>IF(COUNT(G6887:H6887)=2,G6887*H6887/100000000,"n.a.")</x:f>
        <x:v>0</x:v>
      </x:c>
      <x:c r="J6887" s="1" t="str">
        <x:v>日频齐全；折算事件未独立核实</x:v>
      </x:c>
    </x:row>
    <x:row r="6888" ht="25" customHeight="1">
      <x:c r="A6888" s="1" t="str">
        <x:v>科创50</x:v>
      </x:c>
      <x:c r="B6888" s="1" t="str">
        <x:v>588040.SH</x:v>
      </x:c>
      <x:c r="C6888" s="1" t="str">
        <x:v>鹏华上证科创板50成份ETF</x:v>
      </x:c>
      <x:c r="D6888" s="7" t="d">
        <x:v>2026-09-09T00:00:00.000Z</x:v>
      </x:c>
      <x:c r="E6888" s="8" t="n">
        <x:f>IF(ISNUMBER('原始字段'!C6882),'原始字段'!C6882,"n.a.")</x:f>
        <x:v>139889000</x:v>
      </x:c>
      <x:c r="F6888" s="8" t="n">
        <x:f>IF(ISNUMBER('原始字段'!C6978),'原始字段'!C6978,"n.a.")</x:f>
        <x:v>143889000</x:v>
      </x:c>
      <x:c r="G6888" s="8" t="n">
        <x:f>IF(COUNT(E6888:F6888)=2,F6888-E6888,"n.a.")</x:f>
        <x:v>4000000</x:v>
      </x:c>
      <x:c r="H6888" s="9" t="n">
        <x:f>IF(ISNUMBER('原始字段'!D6978),'原始字段'!D6978,"n.a.")</x:f>
        <x:v>1.6083</x:v>
      </x:c>
      <x:c r="I6888" s="9" t="n">
        <x:f>IF(COUNT(G6888:H6888)=2,G6888*H6888/100000000,"n.a.")</x:f>
        <x:v>0.064332</x:v>
      </x:c>
      <x:c r="J6888" s="1" t="str">
        <x:v>日频齐全；折算事件未独立核实</x:v>
      </x:c>
    </x:row>
    <x:row r="6889" ht="25" customHeight="1">
      <x:c r="A6889" s="1" t="str">
        <x:v>科创50</x:v>
      </x:c>
      <x:c r="B6889" s="1" t="str">
        <x:v>588280.SH</x:v>
      </x:c>
      <x:c r="C6889" s="1" t="str">
        <x:v>华安上证科创板50ETF</x:v>
      </x:c>
      <x:c r="D6889" s="7" t="d">
        <x:v>2026-09-09T00:00:00.000Z</x:v>
      </x:c>
      <x:c r="E6889" s="8" t="n">
        <x:f>IF(ISNUMBER('原始字段'!C6889),'原始字段'!C6889,"n.a.")</x:f>
        <x:v>400121000</x:v>
      </x:c>
      <x:c r="F6889" s="8" t="n">
        <x:f>IF(ISNUMBER('原始字段'!C6985),'原始字段'!C6985,"n.a.")</x:f>
        <x:v>404121000</x:v>
      </x:c>
      <x:c r="G6889" s="8" t="n">
        <x:f>IF(COUNT(E6889:F6889)=2,F6889-E6889,"n.a.")</x:f>
        <x:v>4000000</x:v>
      </x:c>
      <x:c r="H6889" s="9" t="n">
        <x:f>IF(ISNUMBER('原始字段'!D6985),'原始字段'!D6985,"n.a.")</x:f>
        <x:v>1.1376</x:v>
      </x:c>
      <x:c r="I6889" s="9" t="n">
        <x:f>IF(COUNT(G6889:H6889)=2,G6889*H6889/100000000,"n.a.")</x:f>
        <x:v>0.045504</x:v>
      </x:c>
      <x:c r="J6889" s="1" t="str">
        <x:v>日频齐全；折算事件未独立核实</x:v>
      </x:c>
    </x:row>
    <x:row r="6890" ht="25" customHeight="1">
      <x:c r="A6890" s="1" t="str">
        <x:v>科创50</x:v>
      </x:c>
      <x:c r="B6890" s="1" t="str">
        <x:v>589360.SH</x:v>
      </x:c>
      <x:c r="C6890" s="1" t="str">
        <x:v>国泰上证科创板50成份ETF</x:v>
      </x:c>
      <x:c r="D6890" s="7" t="d">
        <x:v>2026-09-09T00:00:00.000Z</x:v>
      </x:c>
      <x:c r="E6890" s="8" t="n">
        <x:f>IF(ISNUMBER('原始字段'!C6896),'原始字段'!C6896,"n.a.")</x:f>
        <x:v>2693174000</x:v>
      </x:c>
      <x:c r="F6890" s="8" t="n">
        <x:f>IF(ISNUMBER('原始字段'!C6992),'原始字段'!C6992,"n.a.")</x:f>
        <x:v>2711174000</x:v>
      </x:c>
      <x:c r="G6890" s="8" t="n">
        <x:f>IF(COUNT(E6890:F6890)=2,F6890-E6890,"n.a.")</x:f>
        <x:v>18000000</x:v>
      </x:c>
      <x:c r="H6890" s="9" t="n">
        <x:f>IF(ISNUMBER('原始字段'!D6992),'原始字段'!D6992,"n.a.")</x:f>
        <x:v>0.8164</x:v>
      </x:c>
      <x:c r="I6890" s="9" t="n">
        <x:f>IF(COUNT(G6890:H6890)=2,G6890*H6890/100000000,"n.a.")</x:f>
        <x:v>0.146952</x:v>
      </x:c>
      <x:c r="J6890" s="1" t="str">
        <x:v>日频齐全；折算事件未独立核实</x:v>
      </x:c>
    </x:row>
    <x:row r="6891" ht="25" customHeight="1">
      <x:c r="A6891" s="1" t="str">
        <x:v>科创50</x:v>
      </x:c>
      <x:c r="B6891" s="1" t="str">
        <x:v>588950.SH</x:v>
      </x:c>
      <x:c r="C6891" s="1" t="str">
        <x:v>景顺长城上证科创板50成份ETF</x:v>
      </x:c>
      <x:c r="D6891" s="7" t="d">
        <x:v>2026-09-09T00:00:00.000Z</x:v>
      </x:c>
      <x:c r="E6891" s="8" t="n">
        <x:f>IF(ISNUMBER('原始字段'!C6894),'原始字段'!C6894,"n.a.")</x:f>
        <x:v>731729700</x:v>
      </x:c>
      <x:c r="F6891" s="8" t="n">
        <x:f>IF(ISNUMBER('原始字段'!C6990),'原始字段'!C6990,"n.a.")</x:f>
        <x:v>734729700</x:v>
      </x:c>
      <x:c r="G6891" s="8" t="n">
        <x:f>IF(COUNT(E6891:F6891)=2,F6891-E6891,"n.a.")</x:f>
        <x:v>3000000</x:v>
      </x:c>
      <x:c r="H6891" s="9" t="n">
        <x:f>IF(ISNUMBER('原始字段'!D6990),'原始字段'!D6990,"n.a.")</x:f>
        <x:v>1.6557</x:v>
      </x:c>
      <x:c r="I6891" s="9" t="n">
        <x:f>IF(COUNT(G6891:H6891)=2,G6891*H6891/100000000,"n.a.")</x:f>
        <x:v>0.049671</x:v>
      </x:c>
      <x:c r="J6891" s="1" t="str">
        <x:v>日频齐全；折算事件未独立核实</x:v>
      </x:c>
    </x:row>
    <x:row r="6892" ht="25" customHeight="1">
      <x:c r="A6892" s="1" t="str">
        <x:v>科创50</x:v>
      </x:c>
      <x:c r="B6892" s="1" t="str">
        <x:v>588080.SH</x:v>
      </x:c>
      <x:c r="C6892" s="1" t="str">
        <x:v>易方达上证科创板50ETF</x:v>
      </x:c>
      <x:c r="D6892" s="7" t="d">
        <x:v>2026-09-09T00:00:00.000Z</x:v>
      </x:c>
      <x:c r="E6892" s="8" t="n">
        <x:f>IF(ISNUMBER('原始字段'!C6885),'原始字段'!C6885,"n.a.")</x:f>
        <x:v>25642628100</x:v>
      </x:c>
      <x:c r="F6892" s="8" t="n">
        <x:f>IF(ISNUMBER('原始字段'!C6981),'原始字段'!C6981,"n.a.")</x:f>
        <x:v>25816628100</x:v>
      </x:c>
      <x:c r="G6892" s="8" t="n">
        <x:f>IF(COUNT(E6892:F6892)=2,F6892-E6892,"n.a.")</x:f>
        <x:v>174000000</x:v>
      </x:c>
      <x:c r="H6892" s="9" t="n">
        <x:f>IF(ISNUMBER('原始字段'!D6981),'原始字段'!D6981,"n.a.")</x:f>
        <x:v>1.6185</x:v>
      </x:c>
      <x:c r="I6892" s="9" t="n">
        <x:f>IF(COUNT(G6892:H6892)=2,G6892*H6892/100000000,"n.a.")</x:f>
        <x:v>2.81619</x:v>
      </x:c>
      <x:c r="J6892" s="1" t="str">
        <x:v>日频齐全；折算事件未独立核实</x:v>
      </x:c>
    </x:row>
    <x:row r="6893" ht="25" customHeight="1">
      <x:c r="A6893" s="1" t="str">
        <x:v>科创50</x:v>
      </x:c>
      <x:c r="B6893" s="1" t="str">
        <x:v>588060.SH</x:v>
      </x:c>
      <x:c r="C6893" s="1" t="str">
        <x:v>广发上证科创板50ETF</x:v>
      </x:c>
      <x:c r="D6893" s="7" t="d">
        <x:v>2026-09-09T00:00:00.000Z</x:v>
      </x:c>
      <x:c r="E6893" s="8" t="n">
        <x:f>IF(ISNUMBER('原始字段'!C6884),'原始字段'!C6884,"n.a.")</x:f>
        <x:v>7609140000</x:v>
      </x:c>
      <x:c r="F6893" s="8" t="n">
        <x:f>IF(ISNUMBER('原始字段'!C6980),'原始字段'!C6980,"n.a.")</x:f>
        <x:v>7723140000</x:v>
      </x:c>
      <x:c r="G6893" s="8" t="n">
        <x:f>IF(COUNT(E6893:F6893)=2,F6893-E6893,"n.a.")</x:f>
        <x:v>114000000</x:v>
      </x:c>
      <x:c r="H6893" s="9" t="n">
        <x:f>IF(ISNUMBER('原始字段'!D6980),'原始字段'!D6980,"n.a.")</x:f>
        <x:v>1.0039</x:v>
      </x:c>
      <x:c r="I6893" s="9" t="n">
        <x:f>IF(COUNT(G6893:H6893)=2,G6893*H6893/100000000,"n.a.")</x:f>
        <x:v>1.144446</x:v>
      </x:c>
      <x:c r="J6893" s="1" t="str">
        <x:v>日频齐全；折算事件未独立核实</x:v>
      </x:c>
    </x:row>
    <x:row r="6894" ht="25" customHeight="1">
      <x:c r="A6894" s="1" t="str">
        <x:v>科创50</x:v>
      </x:c>
      <x:c r="B6894" s="1" t="str">
        <x:v>588870.SH</x:v>
      </x:c>
      <x:c r="C6894" s="1" t="str">
        <x:v>汇添富上证科创板50成份ETF</x:v>
      </x:c>
      <x:c r="D6894" s="7" t="d">
        <x:v>2026-09-09T00:00:00.000Z</x:v>
      </x:c>
      <x:c r="E6894" s="8" t="n">
        <x:f>IF(ISNUMBER('原始字段'!C6892),'原始字段'!C6892,"n.a.")</x:f>
        <x:v>887552000</x:v>
      </x:c>
      <x:c r="F6894" s="8" t="n">
        <x:f>IF(ISNUMBER('原始字段'!C6988),'原始字段'!C6988,"n.a.")</x:f>
        <x:v>905552000</x:v>
      </x:c>
      <x:c r="G6894" s="8" t="n">
        <x:f>IF(COUNT(E6894:F6894)=2,F6894-E6894,"n.a.")</x:f>
        <x:v>18000000</x:v>
      </x:c>
      <x:c r="H6894" s="9" t="n">
        <x:f>IF(ISNUMBER('原始字段'!D6988),'原始字段'!D6988,"n.a.")</x:f>
        <x:v>1.6058</x:v>
      </x:c>
      <x:c r="I6894" s="9" t="n">
        <x:f>IF(COUNT(G6894:H6894)=2,G6894*H6894/100000000,"n.a.")</x:f>
        <x:v>0.28904399999999997</x:v>
      </x:c>
      <x:c r="J6894" s="1" t="str">
        <x:v>日频齐全；折算事件未独立核实</x:v>
      </x:c>
    </x:row>
    <x:row r="6895" ht="25" customHeight="1">
      <x:c r="A6895" s="1" t="str">
        <x:v>科创50</x:v>
      </x:c>
      <x:c r="B6895" s="1" t="str">
        <x:v>588720.SH</x:v>
      </x:c>
      <x:c r="C6895" s="1" t="str">
        <x:v>中银上证科创板50成份ETF</x:v>
      </x:c>
      <x:c r="D6895" s="7" t="d">
        <x:v>2026-09-09T00:00:00.000Z</x:v>
      </x:c>
      <x:c r="E6895" s="8" t="n">
        <x:f>IF(ISNUMBER('原始字段'!C6890),'原始字段'!C6890,"n.a.")</x:f>
        <x:v>109741800</x:v>
      </x:c>
      <x:c r="F6895" s="8" t="n">
        <x:f>IF(ISNUMBER('原始字段'!C6986),'原始字段'!C6986,"n.a.")</x:f>
        <x:v>109741800</x:v>
      </x:c>
      <x:c r="G6895" s="8" t="n">
        <x:f>IF(COUNT(E6895:F6895)=2,F6895-E6895,"n.a.")</x:f>
        <x:v>0</x:v>
      </x:c>
      <x:c r="H6895" s="9" t="n">
        <x:f>IF(ISNUMBER('原始字段'!D6986),'原始字段'!D6986,"n.a.")</x:f>
        <x:v>1.6126</x:v>
      </x:c>
      <x:c r="I6895" s="9" t="n">
        <x:f>IF(COUNT(G6895:H6895)=2,G6895*H6895/100000000,"n.a.")</x:f>
        <x:v>0</x:v>
      </x:c>
      <x:c r="J6895" s="1" t="str">
        <x:v>日频齐全；折算事件未独立核实</x:v>
      </x:c>
    </x:row>
    <x:row r="6896" ht="25" customHeight="1">
      <x:c r="A6896" s="1" t="str">
        <x:v>科创50</x:v>
      </x:c>
      <x:c r="B6896" s="1" t="str">
        <x:v>588090.SH</x:v>
      </x:c>
      <x:c r="C6896" s="1" t="str">
        <x:v>华泰柏瑞上证科创板50ETF</x:v>
      </x:c>
      <x:c r="D6896" s="7" t="d">
        <x:v>2026-09-09T00:00:00.000Z</x:v>
      </x:c>
      <x:c r="E6896" s="8" t="n">
        <x:f>IF(ISNUMBER('原始字段'!C6886),'原始字段'!C6886,"n.a.")</x:f>
        <x:v>3042072800</x:v>
      </x:c>
      <x:c r="F6896" s="8" t="n">
        <x:f>IF(ISNUMBER('原始字段'!C6982),'原始字段'!C6982,"n.a.")</x:f>
        <x:v>3060072800</x:v>
      </x:c>
      <x:c r="G6896" s="8" t="n">
        <x:f>IF(COUNT(E6896:F6896)=2,F6896-E6896,"n.a.")</x:f>
        <x:v>18000000</x:v>
      </x:c>
      <x:c r="H6896" s="9" t="n">
        <x:f>IF(ISNUMBER('原始字段'!D6982),'原始字段'!D6982,"n.a.")</x:f>
        <x:v>1.6272</x:v>
      </x:c>
      <x:c r="I6896" s="9" t="n">
        <x:f>IF(COUNT(G6896:H6896)=2,G6896*H6896/100000000,"n.a.")</x:f>
        <x:v>0.292896</x:v>
      </x:c>
      <x:c r="J6896" s="1" t="str">
        <x:v>日频齐全；折算事件未独立核实</x:v>
      </x:c>
    </x:row>
    <x:row r="6897" ht="25" customHeight="1">
      <x:c r="A6897" s="1" t="str">
        <x:v>科创50</x:v>
      </x:c>
      <x:c r="B6897" s="1" t="str">
        <x:v>588180.SH</x:v>
      </x:c>
      <x:c r="C6897" s="1" t="str">
        <x:v>国联安上证科创板50ETF</x:v>
      </x:c>
      <x:c r="D6897" s="7" t="d">
        <x:v>2026-09-09T00:00:00.000Z</x:v>
      </x:c>
      <x:c r="E6897" s="8" t="n">
        <x:f>IF(ISNUMBER('原始字段'!C6888),'原始字段'!C6888,"n.a.")</x:f>
        <x:v>759353700</x:v>
      </x:c>
      <x:c r="F6897" s="8" t="n">
        <x:f>IF(ISNUMBER('原始字段'!C6984),'原始字段'!C6984,"n.a.")</x:f>
        <x:v>762853700</x:v>
      </x:c>
      <x:c r="G6897" s="8" t="n">
        <x:f>IF(COUNT(E6897:F6897)=2,F6897-E6897,"n.a.")</x:f>
        <x:v>3500000</x:v>
      </x:c>
      <x:c r="H6897" s="9" t="n">
        <x:f>IF(ISNUMBER('原始字段'!D6984),'原始字段'!D6984,"n.a.")</x:f>
        <x:v>1.0345</x:v>
      </x:c>
      <x:c r="I6897" s="9" t="n">
        <x:f>IF(COUNT(G6897:H6897)=2,G6897*H6897/100000000,"n.a.")</x:f>
        <x:v>0.0362075</x:v>
      </x:c>
      <x:c r="J6897" s="1" t="str">
        <x:v>日频齐全；折算事件未独立核实</x:v>
      </x:c>
    </x:row>
    <x:row r="6898" ht="25" customHeight="1">
      <x:c r="A6898" s="1" t="str">
        <x:v>科创50</x:v>
      </x:c>
      <x:c r="B6898" s="1" t="str">
        <x:v>588050.SH</x:v>
      </x:c>
      <x:c r="C6898" s="1" t="str">
        <x:v>工银上证科创板50ETF</x:v>
      </x:c>
      <x:c r="D6898" s="7" t="d">
        <x:v>2026-09-09T00:00:00.000Z</x:v>
      </x:c>
      <x:c r="E6898" s="8" t="n">
        <x:f>IF(ISNUMBER('原始字段'!C6883),'原始字段'!C6883,"n.a.")</x:f>
        <x:v>6583241300</x:v>
      </x:c>
      <x:c r="F6898" s="8" t="n">
        <x:f>IF(ISNUMBER('原始字段'!C6979),'原始字段'!C6979,"n.a.")</x:f>
        <x:v>6675241300</x:v>
      </x:c>
      <x:c r="G6898" s="8" t="n">
        <x:f>IF(COUNT(E6898:F6898)=2,F6898-E6898,"n.a.")</x:f>
        <x:v>92000000</x:v>
      </x:c>
      <x:c r="H6898" s="9" t="n">
        <x:f>IF(ISNUMBER('原始字段'!D6979),'原始字段'!D6979,"n.a.")</x:f>
        <x:v>1.6214</x:v>
      </x:c>
      <x:c r="I6898" s="9" t="n">
        <x:f>IF(COUNT(G6898:H6898)=2,G6898*H6898/100000000,"n.a.")</x:f>
        <x:v>1.491688</x:v>
      </x:c>
      <x:c r="J6898" s="1" t="str">
        <x:v>日频齐全；折算事件未独立核实</x:v>
      </x:c>
    </x:row>
    <x:row r="6899" ht="25" customHeight="1">
      <x:c r="A6899" s="1" t="str">
        <x:v>沪深300</x:v>
      </x:c>
      <x:c r="B6899" s="1" t="str">
        <x:v>159393.SZ</x:v>
      </x:c>
      <x:c r="C6899" s="1" t="str">
        <x:v>万家沪深300ETF</x:v>
      </x:c>
      <x:c r="D6899" s="7" t="d">
        <x:v>2026-09-10T00:00:00.000Z</x:v>
      </x:c>
      <x:c r="E6899" s="8" t="n">
        <x:f>IF(ISNUMBER('原始字段'!C6903),'原始字段'!C6903,"n.a.")</x:f>
        <x:v>89746342</x:v>
      </x:c>
      <x:c r="F6899" s="8" t="n">
        <x:f>IF(ISNUMBER('原始字段'!C6999),'原始字段'!C6999,"n.a.")</x:f>
        <x:v>89746342</x:v>
      </x:c>
      <x:c r="G6899" s="8" t="n">
        <x:f>IF(COUNT(E6899:F6899)=2,F6899-E6899,"n.a.")</x:f>
        <x:v>0</x:v>
      </x:c>
      <x:c r="H6899" s="9" t="n">
        <x:f>IF(ISNUMBER('原始字段'!D6999),'原始字段'!D6999,"n.a.")</x:f>
        <x:v>4.9021</x:v>
      </x:c>
      <x:c r="I6899" s="9" t="n">
        <x:f>IF(COUNT(G6899:H6899)=2,G6899*H6899/100000000,"n.a.")</x:f>
        <x:v>0</x:v>
      </x:c>
      <x:c r="J6899" s="1" t="str">
        <x:v>日频齐全；折算事件未独立核实</x:v>
      </x:c>
    </x:row>
    <x:row r="6900" ht="25" customHeight="1">
      <x:c r="A6900" s="1" t="str">
        <x:v>沪深300</x:v>
      </x:c>
      <x:c r="B6900" s="1" t="str">
        <x:v>515660.SH</x:v>
      </x:c>
      <x:c r="C6900" s="1" t="str">
        <x:v>国联安沪深300ETF</x:v>
      </x:c>
      <x:c r="D6900" s="7" t="d">
        <x:v>2026-09-10T00:00:00.000Z</x:v>
      </x:c>
      <x:c r="E6900" s="8" t="n">
        <x:f>IF(ISNUMBER('原始字段'!C6964),'原始字段'!C6964,"n.a.")</x:f>
        <x:v>433594200</x:v>
      </x:c>
      <x:c r="F6900" s="8" t="n">
        <x:f>IF(ISNUMBER('原始字段'!C7060),'原始字段'!C7060,"n.a.")</x:f>
        <x:v>433594200</x:v>
      </x:c>
      <x:c r="G6900" s="8" t="n">
        <x:f>IF(COUNT(E6900:F6900)=2,F6900-E6900,"n.a.")</x:f>
        <x:v>0</x:v>
      </x:c>
      <x:c r="H6900" s="9" t="n">
        <x:f>IF(ISNUMBER('原始字段'!D7060),'原始字段'!D7060,"n.a.")</x:f>
        <x:v>5.7786</x:v>
      </x:c>
      <x:c r="I6900" s="9" t="n">
        <x:f>IF(COUNT(G6900:H6900)=2,G6900*H6900/100000000,"n.a.")</x:f>
        <x:v>0</x:v>
      </x:c>
      <x:c r="J6900" s="1" t="str">
        <x:v>日频齐全；折算事件未独立核实</x:v>
      </x:c>
    </x:row>
    <x:row r="6901" ht="25" customHeight="1">
      <x:c r="A6901" s="1" t="str">
        <x:v>沪深300</x:v>
      </x:c>
      <x:c r="B6901" s="1" t="str">
        <x:v>515360.SH</x:v>
      </x:c>
      <x:c r="C6901" s="1" t="str">
        <x:v>方正富邦沪深300ETF</x:v>
      </x:c>
      <x:c r="D6901" s="7" t="d">
        <x:v>2026-09-10T00:00:00.000Z</x:v>
      </x:c>
      <x:c r="E6901" s="8" t="n">
        <x:f>IF(ISNUMBER('原始字段'!C6959),'原始字段'!C6959,"n.a.")</x:f>
        <x:v>37279300</x:v>
      </x:c>
      <x:c r="F6901" s="8" t="n">
        <x:f>IF(ISNUMBER('原始字段'!C7055),'原始字段'!C7055,"n.a.")</x:f>
        <x:v>37279300</x:v>
      </x:c>
      <x:c r="G6901" s="8" t="n">
        <x:f>IF(COUNT(E6901:F6901)=2,F6901-E6901,"n.a.")</x:f>
        <x:v>0</x:v>
      </x:c>
      <x:c r="H6901" s="9" t="n">
        <x:f>IF(ISNUMBER('原始字段'!D7055),'原始字段'!D7055,"n.a.")</x:f>
        <x:v>6.7064</x:v>
      </x:c>
      <x:c r="I6901" s="9" t="n">
        <x:f>IF(COUNT(G6901:H6901)=2,G6901*H6901/100000000,"n.a.")</x:f>
        <x:v>0</x:v>
      </x:c>
      <x:c r="J6901" s="1" t="str">
        <x:v>日频齐全；折算事件未独立核实</x:v>
      </x:c>
    </x:row>
    <x:row r="6902" ht="25" customHeight="1">
      <x:c r="A6902" s="1" t="str">
        <x:v>沪深300</x:v>
      </x:c>
      <x:c r="B6902" s="1" t="str">
        <x:v>510320.SH</x:v>
      </x:c>
      <x:c r="C6902" s="1" t="str">
        <x:v>中金沪深300ETF</x:v>
      </x:c>
      <x:c r="D6902" s="7" t="d">
        <x:v>2026-09-10T00:00:00.000Z</x:v>
      </x:c>
      <x:c r="E6902" s="8" t="n">
        <x:f>IF(ISNUMBER('原始字段'!C6936),'原始字段'!C6936,"n.a.")</x:f>
        <x:v>637068500</x:v>
      </x:c>
      <x:c r="F6902" s="8" t="n">
        <x:f>IF(ISNUMBER('原始字段'!C7032),'原始字段'!C7032,"n.a.")</x:f>
        <x:v>637068500</x:v>
      </x:c>
      <x:c r="G6902" s="8" t="n">
        <x:f>IF(COUNT(E6902:F6902)=2,F6902-E6902,"n.a.")</x:f>
        <x:v>0</x:v>
      </x:c>
      <x:c r="H6902" s="9" t="n">
        <x:f>IF(ISNUMBER('原始字段'!D7032),'原始字段'!D7032,"n.a.")</x:f>
        <x:v>1.2414</x:v>
      </x:c>
      <x:c r="I6902" s="9" t="n">
        <x:f>IF(COUNT(G6902:H6902)=2,G6902*H6902/100000000,"n.a.")</x:f>
        <x:v>0</x:v>
      </x:c>
      <x:c r="J6902" s="1" t="str">
        <x:v>日频齐全；折算事件未独立核实</x:v>
      </x:c>
    </x:row>
    <x:row r="6903" ht="25" customHeight="1">
      <x:c r="A6903" s="1" t="str">
        <x:v>沪深300</x:v>
      </x:c>
      <x:c r="B6903" s="1" t="str">
        <x:v>510360.SH</x:v>
      </x:c>
      <x:c r="C6903" s="1" t="str">
        <x:v>广发沪深300ETF</x:v>
      </x:c>
      <x:c r="D6903" s="7" t="d">
        <x:v>2026-09-10T00:00:00.000Z</x:v>
      </x:c>
      <x:c r="E6903" s="8" t="n">
        <x:f>IF(ISNUMBER('原始字段'!C6939),'原始字段'!C6939,"n.a.")</x:f>
        <x:v>1820381200</x:v>
      </x:c>
      <x:c r="F6903" s="8" t="n">
        <x:f>IF(ISNUMBER('原始字段'!C7035),'原始字段'!C7035,"n.a.")</x:f>
        <x:v>1820381200</x:v>
      </x:c>
      <x:c r="G6903" s="8" t="n">
        <x:f>IF(COUNT(E6903:F6903)=2,F6903-E6903,"n.a.")</x:f>
        <x:v>0</x:v>
      </x:c>
      <x:c r="H6903" s="9" t="n">
        <x:f>IF(ISNUMBER('原始字段'!D7035),'原始字段'!D7035,"n.a.")</x:f>
        <x:v>1.7666</x:v>
      </x:c>
      <x:c r="I6903" s="9" t="n">
        <x:f>IF(COUNT(G6903:H6903)=2,G6903*H6903/100000000,"n.a.")</x:f>
        <x:v>0</x:v>
      </x:c>
      <x:c r="J6903" s="1" t="str">
        <x:v>日频齐全；折算事件未独立核实</x:v>
      </x:c>
    </x:row>
    <x:row r="6904" ht="25" customHeight="1">
      <x:c r="A6904" s="1" t="str">
        <x:v>沪深300</x:v>
      </x:c>
      <x:c r="B6904" s="1" t="str">
        <x:v>515330.SH</x:v>
      </x:c>
      <x:c r="C6904" s="1" t="str">
        <x:v>天弘沪深300ETF</x:v>
      </x:c>
      <x:c r="D6904" s="7" t="d">
        <x:v>2026-09-10T00:00:00.000Z</x:v>
      </x:c>
      <x:c r="E6904" s="8" t="n">
        <x:f>IF(ISNUMBER('原始字段'!C6957),'原始字段'!C6957,"n.a.")</x:f>
        <x:v>6170709500</x:v>
      </x:c>
      <x:c r="F6904" s="8" t="n">
        <x:f>IF(ISNUMBER('原始字段'!C7053),'原始字段'!C7053,"n.a.")</x:f>
        <x:v>6170709500</x:v>
      </x:c>
      <x:c r="G6904" s="8" t="n">
        <x:f>IF(COUNT(E6904:F6904)=2,F6904-E6904,"n.a.")</x:f>
        <x:v>0</x:v>
      </x:c>
      <x:c r="H6904" s="9" t="n">
        <x:f>IF(ISNUMBER('原始字段'!D7053),'原始字段'!D7053,"n.a.")</x:f>
        <x:v>1.3277</x:v>
      </x:c>
      <x:c r="I6904" s="9" t="n">
        <x:f>IF(COUNT(G6904:H6904)=2,G6904*H6904/100000000,"n.a.")</x:f>
        <x:v>0</x:v>
      </x:c>
      <x:c r="J6904" s="1" t="str">
        <x:v>日频齐全；折算事件未独立核实</x:v>
      </x:c>
    </x:row>
    <x:row r="6905" ht="25" customHeight="1">
      <x:c r="A6905" s="1" t="str">
        <x:v>沪深300</x:v>
      </x:c>
      <x:c r="B6905" s="1" t="str">
        <x:v>510330.SH</x:v>
      </x:c>
      <x:c r="C6905" s="1" t="str">
        <x:v>华夏沪深300ETF</x:v>
      </x:c>
      <x:c r="D6905" s="7" t="d">
        <x:v>2026-09-10T00:00:00.000Z</x:v>
      </x:c>
      <x:c r="E6905" s="8" t="n">
        <x:f>IF(ISNUMBER('原始字段'!C6937),'原始字段'!C6937,"n.a.")</x:f>
        <x:v>8372049800</x:v>
      </x:c>
      <x:c r="F6905" s="8" t="n">
        <x:f>IF(ISNUMBER('原始字段'!C7033),'原始字段'!C7033,"n.a.")</x:f>
        <x:v>8362149800</x:v>
      </x:c>
      <x:c r="G6905" s="8" t="n">
        <x:f>IF(COUNT(E6905:F6905)=2,F6905-E6905,"n.a.")</x:f>
        <x:v>-9900000</x:v>
      </x:c>
      <x:c r="H6905" s="9" t="n">
        <x:f>IF(ISNUMBER('原始字段'!D7033),'原始字段'!D7033,"n.a.")</x:f>
        <x:v>4.8152</x:v>
      </x:c>
      <x:c r="I6905" s="9" t="n">
        <x:f>IF(COUNT(G6905:H6905)=2,G6905*H6905/100000000,"n.a.")</x:f>
        <x:v>-0.4767048</x:v>
      </x:c>
      <x:c r="J6905" s="1" t="str">
        <x:v>日频齐全；折算事件未独立核实</x:v>
      </x:c>
    </x:row>
    <x:row r="6906" ht="25" customHeight="1">
      <x:c r="A6906" s="1" t="str">
        <x:v>沪深300</x:v>
      </x:c>
      <x:c r="B6906" s="1" t="str">
        <x:v>510370.SH</x:v>
      </x:c>
      <x:c r="C6906" s="1" t="str">
        <x:v>兴业沪深300ETF</x:v>
      </x:c>
      <x:c r="D6906" s="7" t="d">
        <x:v>2026-09-10T00:00:00.000Z</x:v>
      </x:c>
      <x:c r="E6906" s="8" t="n">
        <x:f>IF(ISNUMBER('原始字段'!C6940),'原始字段'!C6940,"n.a.")</x:f>
        <x:v>87258100</x:v>
      </x:c>
      <x:c r="F6906" s="8" t="n">
        <x:f>IF(ISNUMBER('原始字段'!C7036),'原始字段'!C7036,"n.a.")</x:f>
        <x:v>87258100</x:v>
      </x:c>
      <x:c r="G6906" s="8" t="n">
        <x:f>IF(COUNT(E6906:F6906)=2,F6906-E6906,"n.a.")</x:f>
        <x:v>0</x:v>
      </x:c>
      <x:c r="H6906" s="9" t="n">
        <x:f>IF(ISNUMBER('原始字段'!D7036),'原始字段'!D7036,"n.a.")</x:f>
        <x:v>1.0228</x:v>
      </x:c>
      <x:c r="I6906" s="9" t="n">
        <x:f>IF(COUNT(G6906:H6906)=2,G6906*H6906/100000000,"n.a.")</x:f>
        <x:v>0</x:v>
      </x:c>
      <x:c r="J6906" s="1" t="str">
        <x:v>日频齐全；折算事件未独立核实</x:v>
      </x:c>
    </x:row>
    <x:row r="6907" ht="25" customHeight="1">
      <x:c r="A6907" s="1" t="str">
        <x:v>沪深300</x:v>
      </x:c>
      <x:c r="B6907" s="1" t="str">
        <x:v>159919.SZ</x:v>
      </x:c>
      <x:c r="C6907" s="1" t="str">
        <x:v>嘉实沪深300ETF</x:v>
      </x:c>
      <x:c r="D6907" s="7" t="d">
        <x:v>2026-09-10T00:00:00.000Z</x:v>
      </x:c>
      <x:c r="E6907" s="8" t="n">
        <x:f>IF(ISNUMBER('原始字段'!C6920),'原始字段'!C6920,"n.a.")</x:f>
        <x:v>6247116676</x:v>
      </x:c>
      <x:c r="F6907" s="8" t="n">
        <x:f>IF(ISNUMBER('原始字段'!C7016),'原始字段'!C7016,"n.a.")</x:f>
        <x:v>6243516676</x:v>
      </x:c>
      <x:c r="G6907" s="8" t="n">
        <x:f>IF(COUNT(E6907:F6907)=2,F6907-E6907,"n.a.")</x:f>
        <x:v>-3600000</x:v>
      </x:c>
      <x:c r="H6907" s="9" t="n">
        <x:f>IF(ISNUMBER('原始字段'!D7016),'原始字段'!D7016,"n.a.")</x:f>
        <x:v>4.8214</x:v>
      </x:c>
      <x:c r="I6907" s="9" t="n">
        <x:f>IF(COUNT(G6907:H6907)=2,G6907*H6907/100000000,"n.a.")</x:f>
        <x:v>-0.1735704</x:v>
      </x:c>
      <x:c r="J6907" s="1" t="str">
        <x:v>日频齐全；折算事件未独立核实</x:v>
      </x:c>
    </x:row>
    <x:row r="6908" ht="25" customHeight="1">
      <x:c r="A6908" s="1" t="str">
        <x:v>沪深300</x:v>
      </x:c>
      <x:c r="B6908" s="1" t="str">
        <x:v>159673.SZ</x:v>
      </x:c>
      <x:c r="C6908" s="1" t="str">
        <x:v>鹏华沪深300ETF</x:v>
      </x:c>
      <x:c r="D6908" s="7" t="d">
        <x:v>2026-09-10T00:00:00.000Z</x:v>
      </x:c>
      <x:c r="E6908" s="8" t="n">
        <x:f>IF(ISNUMBER('原始字段'!C6912),'原始字段'!C6912,"n.a.")</x:f>
        <x:v>1803528385</x:v>
      </x:c>
      <x:c r="F6908" s="8" t="n">
        <x:f>IF(ISNUMBER('原始字段'!C7008),'原始字段'!C7008,"n.a.")</x:f>
        <x:v>1799528385</x:v>
      </x:c>
      <x:c r="G6908" s="8" t="n">
        <x:f>IF(COUNT(E6908:F6908)=2,F6908-E6908,"n.a.")</x:f>
        <x:v>-4000000</x:v>
      </x:c>
      <x:c r="H6908" s="9" t="n">
        <x:f>IF(ISNUMBER('原始字段'!D7008),'原始字段'!D7008,"n.a.")</x:f>
        <x:v>1.2726</x:v>
      </x:c>
      <x:c r="I6908" s="9" t="n">
        <x:f>IF(COUNT(G6908:H6908)=2,G6908*H6908/100000000,"n.a.")</x:f>
        <x:v>-0.050904</x:v>
      </x:c>
      <x:c r="J6908" s="1" t="str">
        <x:v>日频齐全；折算事件未独立核实</x:v>
      </x:c>
    </x:row>
    <x:row r="6909" ht="25" customHeight="1">
      <x:c r="A6909" s="1" t="str">
        <x:v>沪深300</x:v>
      </x:c>
      <x:c r="B6909" s="1" t="str">
        <x:v>159300.SZ</x:v>
      </x:c>
      <x:c r="C6909" s="1" t="str">
        <x:v>富国沪深300ETF</x:v>
      </x:c>
      <x:c r="D6909" s="7" t="d">
        <x:v>2026-09-10T00:00:00.000Z</x:v>
      </x:c>
      <x:c r="E6909" s="8" t="n">
        <x:f>IF(ISNUMBER('原始字段'!C6900),'原始字段'!C6900,"n.a.")</x:f>
        <x:v>356458097</x:v>
      </x:c>
      <x:c r="F6909" s="8" t="n">
        <x:f>IF(ISNUMBER('原始字段'!C6996),'原始字段'!C6996,"n.a.")</x:f>
        <x:v>351958097</x:v>
      </x:c>
      <x:c r="G6909" s="8" t="n">
        <x:f>IF(COUNT(E6909:F6909)=2,F6909-E6909,"n.a.")</x:f>
        <x:v>-4500000</x:v>
      </x:c>
      <x:c r="H6909" s="9" t="n">
        <x:f>IF(ISNUMBER('原始字段'!D6996),'原始字段'!D6996,"n.a.")</x:f>
        <x:v>4.9475</x:v>
      </x:c>
      <x:c r="I6909" s="9" t="n">
        <x:f>IF(COUNT(G6909:H6909)=2,G6909*H6909/100000000,"n.a.")</x:f>
        <x:v>-0.2226375</x:v>
      </x:c>
      <x:c r="J6909" s="1" t="str">
        <x:v>日频齐全；折算事件未独立核实</x:v>
      </x:c>
    </x:row>
    <x:row r="6910" ht="25" customHeight="1">
      <x:c r="A6910" s="1" t="str">
        <x:v>沪深300</x:v>
      </x:c>
      <x:c r="B6910" s="1" t="str">
        <x:v>510380.SH</x:v>
      </x:c>
      <x:c r="C6910" s="1" t="str">
        <x:v>国寿安保沪深300ETF</x:v>
      </x:c>
      <x:c r="D6910" s="7" t="d">
        <x:v>2026-09-10T00:00:00.000Z</x:v>
      </x:c>
      <x:c r="E6910" s="8" t="n">
        <x:f>IF(ISNUMBER('原始字段'!C6941),'原始字段'!C6941,"n.a.")</x:f>
        <x:v>1461802400</x:v>
      </x:c>
      <x:c r="F6910" s="8" t="n">
        <x:f>IF(ISNUMBER('原始字段'!C7037),'原始字段'!C7037,"n.a.")</x:f>
        <x:v>1461802400</x:v>
      </x:c>
      <x:c r="G6910" s="8" t="n">
        <x:f>IF(COUNT(E6910:F6910)=2,F6910-E6910,"n.a.")</x:f>
        <x:v>0</x:v>
      </x:c>
      <x:c r="H6910" s="9" t="n">
        <x:f>IF(ISNUMBER('原始字段'!D7037),'原始字段'!D7037,"n.a.")</x:f>
        <x:v>1.3762</x:v>
      </x:c>
      <x:c r="I6910" s="9" t="n">
        <x:f>IF(COUNT(G6910:H6910)=2,G6910*H6910/100000000,"n.a.")</x:f>
        <x:v>0</x:v>
      </x:c>
      <x:c r="J6910" s="1" t="str">
        <x:v>日频齐全；折算事件未独立核实</x:v>
      </x:c>
    </x:row>
    <x:row r="6911" ht="25" customHeight="1">
      <x:c r="A6911" s="1" t="str">
        <x:v>沪深300</x:v>
      </x:c>
      <x:c r="B6911" s="1" t="str">
        <x:v>515380.SH</x:v>
      </x:c>
      <x:c r="C6911" s="1" t="str">
        <x:v>泰康沪深300ETF</x:v>
      </x:c>
      <x:c r="D6911" s="7" t="d">
        <x:v>2026-09-10T00:00:00.000Z</x:v>
      </x:c>
      <x:c r="E6911" s="8" t="n">
        <x:f>IF(ISNUMBER('原始字段'!C6960),'原始字段'!C6960,"n.a.")</x:f>
        <x:v>662499800</x:v>
      </x:c>
      <x:c r="F6911" s="8" t="n">
        <x:f>IF(ISNUMBER('原始字段'!C7056),'原始字段'!C7056,"n.a.")</x:f>
        <x:v>662499800</x:v>
      </x:c>
      <x:c r="G6911" s="8" t="n">
        <x:f>IF(COUNT(E6911:F6911)=2,F6911-E6911,"n.a.")</x:f>
        <x:v>0</x:v>
      </x:c>
      <x:c r="H6911" s="9" t="n">
        <x:f>IF(ISNUMBER('原始字段'!D7056),'原始字段'!D7056,"n.a.")</x:f>
        <x:v>5.3676</x:v>
      </x:c>
      <x:c r="I6911" s="9" t="n">
        <x:f>IF(COUNT(G6911:H6911)=2,G6911*H6911/100000000,"n.a.")</x:f>
        <x:v>0</x:v>
      </x:c>
      <x:c r="J6911" s="1" t="str">
        <x:v>日频齐全；折算事件未独立核实</x:v>
      </x:c>
    </x:row>
    <x:row r="6912" ht="25" customHeight="1">
      <x:c r="A6912" s="1" t="str">
        <x:v>沪深300</x:v>
      </x:c>
      <x:c r="B6912" s="1" t="str">
        <x:v>510350.SH</x:v>
      </x:c>
      <x:c r="C6912" s="1" t="str">
        <x:v>工银沪深300ETF</x:v>
      </x:c>
      <x:c r="D6912" s="7" t="d">
        <x:v>2026-09-10T00:00:00.000Z</x:v>
      </x:c>
      <x:c r="E6912" s="8" t="n">
        <x:f>IF(ISNUMBER('原始字段'!C6938),'原始字段'!C6938,"n.a.")</x:f>
        <x:v>676914700</x:v>
      </x:c>
      <x:c r="F6912" s="8" t="n">
        <x:f>IF(ISNUMBER('原始字段'!C7034),'原始字段'!C7034,"n.a.")</x:f>
        <x:v>676914700</x:v>
      </x:c>
      <x:c r="G6912" s="8" t="n">
        <x:f>IF(COUNT(E6912:F6912)=2,F6912-E6912,"n.a.")</x:f>
        <x:v>0</x:v>
      </x:c>
      <x:c r="H6912" s="9" t="n">
        <x:f>IF(ISNUMBER('原始字段'!D7034),'原始字段'!D7034,"n.a.")</x:f>
        <x:v>4.8579</x:v>
      </x:c>
      <x:c r="I6912" s="9" t="n">
        <x:f>IF(COUNT(G6912:H6912)=2,G6912*H6912/100000000,"n.a.")</x:f>
        <x:v>0</x:v>
      </x:c>
      <x:c r="J6912" s="1" t="str">
        <x:v>日频齐全；折算事件未独立核实</x:v>
      </x:c>
    </x:row>
    <x:row r="6913" ht="25" customHeight="1">
      <x:c r="A6913" s="1" t="str">
        <x:v>沪深300</x:v>
      </x:c>
      <x:c r="B6913" s="1" t="str">
        <x:v>563520.SH</x:v>
      </x:c>
      <x:c r="C6913" s="1" t="str">
        <x:v>永赢沪深300ETF</x:v>
      </x:c>
      <x:c r="D6913" s="7" t="d">
        <x:v>2026-09-10T00:00:00.000Z</x:v>
      </x:c>
      <x:c r="E6913" s="8" t="n">
        <x:f>IF(ISNUMBER('原始字段'!C6975),'原始字段'!C6975,"n.a.")</x:f>
        <x:v>445065000</x:v>
      </x:c>
      <x:c r="F6913" s="8" t="n">
        <x:f>IF(ISNUMBER('原始字段'!C7071),'原始字段'!C7071,"n.a.")</x:f>
        <x:v>442065000</x:v>
      </x:c>
      <x:c r="G6913" s="8" t="n">
        <x:f>IF(COUNT(E6913:F6913)=2,F6913-E6913,"n.a.")</x:f>
        <x:v>-3000000</x:v>
      </x:c>
      <x:c r="H6913" s="9" t="n">
        <x:f>IF(ISNUMBER('原始字段'!D7071),'原始字段'!D7071,"n.a.")</x:f>
        <x:v>1.1877</x:v>
      </x:c>
      <x:c r="I6913" s="9" t="n">
        <x:f>IF(COUNT(G6913:H6913)=2,G6913*H6913/100000000,"n.a.")</x:f>
        <x:v>-0.035631</x:v>
      </x:c>
      <x:c r="J6913" s="1" t="str">
        <x:v>日频齐全；折算事件未独立核实</x:v>
      </x:c>
    </x:row>
    <x:row r="6914" ht="25" customHeight="1">
      <x:c r="A6914" s="1" t="str">
        <x:v>沪深300</x:v>
      </x:c>
      <x:c r="B6914" s="1" t="str">
        <x:v>510300.SH</x:v>
      </x:c>
      <x:c r="C6914" s="1" t="str">
        <x:v>华泰柏瑞沪深300ETF</x:v>
      </x:c>
      <x:c r="D6914" s="7" t="d">
        <x:v>2026-09-10T00:00:00.000Z</x:v>
      </x:c>
      <x:c r="E6914" s="8" t="n">
        <x:f>IF(ISNUMBER('原始字段'!C6934),'原始字段'!C6934,"n.a.")</x:f>
        <x:v>23185387700</x:v>
      </x:c>
      <x:c r="F6914" s="8" t="n">
        <x:f>IF(ISNUMBER('原始字段'!C7030),'原始字段'!C7030,"n.a.")</x:f>
        <x:v>23190787700</x:v>
      </x:c>
      <x:c r="G6914" s="8" t="n">
        <x:f>IF(COUNT(E6914:F6914)=2,F6914-E6914,"n.a.")</x:f>
        <x:v>5400000</x:v>
      </x:c>
      <x:c r="H6914" s="9" t="n">
        <x:f>IF(ISNUMBER('原始字段'!D7030),'原始字段'!D7030,"n.a.")</x:f>
        <x:v>4.6177</x:v>
      </x:c>
      <x:c r="I6914" s="9" t="n">
        <x:f>IF(COUNT(G6914:H6914)=2,G6914*H6914/100000000,"n.a.")</x:f>
        <x:v>0.2493558</x:v>
      </x:c>
      <x:c r="J6914" s="1" t="str">
        <x:v>日频齐全；折算事件未独立核实</x:v>
      </x:c>
    </x:row>
    <x:row r="6915" ht="25" customHeight="1">
      <x:c r="A6915" s="1" t="str">
        <x:v>沪深300</x:v>
      </x:c>
      <x:c r="B6915" s="1" t="str">
        <x:v>515310.SH</x:v>
      </x:c>
      <x:c r="C6915" s="1" t="str">
        <x:v>汇添富沪深300ETF</x:v>
      </x:c>
      <x:c r="D6915" s="7" t="d">
        <x:v>2026-09-10T00:00:00.000Z</x:v>
      </x:c>
      <x:c r="E6915" s="8" t="n">
        <x:f>IF(ISNUMBER('原始字段'!C6956),'原始字段'!C6956,"n.a.")</x:f>
        <x:v>321611200</x:v>
      </x:c>
      <x:c r="F6915" s="8" t="n">
        <x:f>IF(ISNUMBER('原始字段'!C7052),'原始字段'!C7052,"n.a.")</x:f>
        <x:v>321611200</x:v>
      </x:c>
      <x:c r="G6915" s="8" t="n">
        <x:f>IF(COUNT(E6915:F6915)=2,F6915-E6915,"n.a.")</x:f>
        <x:v>0</x:v>
      </x:c>
      <x:c r="H6915" s="9" t="n">
        <x:f>IF(ISNUMBER('原始字段'!D7052),'原始字段'!D7052,"n.a.")</x:f>
        <x:v>1.3722</x:v>
      </x:c>
      <x:c r="I6915" s="9" t="n">
        <x:f>IF(COUNT(G6915:H6915)=2,G6915*H6915/100000000,"n.a.")</x:f>
        <x:v>0</x:v>
      </x:c>
      <x:c r="J6915" s="1" t="str">
        <x:v>日频齐全；折算事件未独立核实</x:v>
      </x:c>
    </x:row>
    <x:row r="6916" ht="25" customHeight="1">
      <x:c r="A6916" s="1" t="str">
        <x:v>沪深300</x:v>
      </x:c>
      <x:c r="B6916" s="1" t="str">
        <x:v>159925.SZ</x:v>
      </x:c>
      <x:c r="C6916" s="1" t="str">
        <x:v>南方沪深300ETF</x:v>
      </x:c>
      <x:c r="D6916" s="7" t="d">
        <x:v>2026-09-10T00:00:00.000Z</x:v>
      </x:c>
      <x:c r="E6916" s="8" t="n">
        <x:f>IF(ISNUMBER('原始字段'!C6922),'原始字段'!C6922,"n.a.")</x:f>
        <x:v>612320856</x:v>
      </x:c>
      <x:c r="F6916" s="8" t="n">
        <x:f>IF(ISNUMBER('原始字段'!C7018),'原始字段'!C7018,"n.a.")</x:f>
        <x:v>608720856</x:v>
      </x:c>
      <x:c r="G6916" s="8" t="n">
        <x:f>IF(COUNT(E6916:F6916)=2,F6916-E6916,"n.a.")</x:f>
        <x:v>-3600000</x:v>
      </x:c>
      <x:c r="H6916" s="9" t="n">
        <x:f>IF(ISNUMBER('原始字段'!D7018),'原始字段'!D7018,"n.a.")</x:f>
        <x:v>4.6916</x:v>
      </x:c>
      <x:c r="I6916" s="9" t="n">
        <x:f>IF(COUNT(G6916:H6916)=2,G6916*H6916/100000000,"n.a.")</x:f>
        <x:v>-0.1688976</x:v>
      </x:c>
      <x:c r="J6916" s="1" t="str">
        <x:v>日频齐全；折算事件未独立核实</x:v>
      </x:c>
    </x:row>
    <x:row r="6917" ht="25" customHeight="1">
      <x:c r="A6917" s="1" t="str">
        <x:v>沪深300</x:v>
      </x:c>
      <x:c r="B6917" s="1" t="str">
        <x:v>561930.SH</x:v>
      </x:c>
      <x:c r="C6917" s="1" t="str">
        <x:v>招商沪深300ETF</x:v>
      </x:c>
      <x:c r="D6917" s="7" t="d">
        <x:v>2026-09-10T00:00:00.000Z</x:v>
      </x:c>
      <x:c r="E6917" s="8" t="n">
        <x:f>IF(ISNUMBER('原始字段'!C6971),'原始字段'!C6971,"n.a.")</x:f>
        <x:v>187260600</x:v>
      </x:c>
      <x:c r="F6917" s="8" t="n">
        <x:f>IF(ISNUMBER('原始字段'!C7067),'原始字段'!C7067,"n.a.")</x:f>
        <x:v>187260600</x:v>
      </x:c>
      <x:c r="G6917" s="8" t="n">
        <x:f>IF(COUNT(E6917:F6917)=2,F6917-E6917,"n.a.")</x:f>
        <x:v>0</x:v>
      </x:c>
      <x:c r="H6917" s="9" t="n">
        <x:f>IF(ISNUMBER('原始字段'!D7067),'原始字段'!D7067,"n.a.")</x:f>
        <x:v>1.5553</x:v>
      </x:c>
      <x:c r="I6917" s="9" t="n">
        <x:f>IF(COUNT(G6917:H6917)=2,G6917*H6917/100000000,"n.a.")</x:f>
        <x:v>0</x:v>
      </x:c>
      <x:c r="J6917" s="1" t="str">
        <x:v>日频齐全；折算事件未独立核实</x:v>
      </x:c>
    </x:row>
    <x:row r="6918" ht="25" customHeight="1">
      <x:c r="A6918" s="1" t="str">
        <x:v>沪深300</x:v>
      </x:c>
      <x:c r="B6918" s="1" t="str">
        <x:v>515350.SH</x:v>
      </x:c>
      <x:c r="C6918" s="1" t="str">
        <x:v>民生加银沪深300ETF</x:v>
      </x:c>
      <x:c r="D6918" s="7" t="d">
        <x:v>2026-09-10T00:00:00.000Z</x:v>
      </x:c>
      <x:c r="E6918" s="8" t="n">
        <x:f>IF(ISNUMBER('原始字段'!C6958),'原始字段'!C6958,"n.a.")</x:f>
        <x:v>12599200</x:v>
      </x:c>
      <x:c r="F6918" s="8" t="n">
        <x:f>IF(ISNUMBER('原始字段'!C7054),'原始字段'!C7054,"n.a.")</x:f>
        <x:v>12599200</x:v>
      </x:c>
      <x:c r="G6918" s="8" t="n">
        <x:f>IF(COUNT(E6918:F6918)=2,F6918-E6918,"n.a.")</x:f>
        <x:v>0</x:v>
      </x:c>
      <x:c r="H6918" s="9" t="n">
        <x:f>IF(ISNUMBER('原始字段'!D7054),'原始字段'!D7054,"n.a.")</x:f>
        <x:v>6.1926</x:v>
      </x:c>
      <x:c r="I6918" s="9" t="n">
        <x:f>IF(COUNT(G6918:H6918)=2,G6918*H6918/100000000,"n.a.")</x:f>
        <x:v>0</x:v>
      </x:c>
      <x:c r="J6918" s="1" t="str">
        <x:v>日频齐全；折算事件未独立核实</x:v>
      </x:c>
    </x:row>
    <x:row r="6919" ht="25" customHeight="1">
      <x:c r="A6919" s="1" t="str">
        <x:v>沪深300</x:v>
      </x:c>
      <x:c r="B6919" s="1" t="str">
        <x:v>510310.SH</x:v>
      </x:c>
      <x:c r="C6919" s="1" t="str">
        <x:v>易方达沪深300ETF</x:v>
      </x:c>
      <x:c r="D6919" s="7" t="d">
        <x:v>2026-09-10T00:00:00.000Z</x:v>
      </x:c>
      <x:c r="E6919" s="8" t="n">
        <x:f>IF(ISNUMBER('原始字段'!C6935),'原始字段'!C6935,"n.a.")</x:f>
        <x:v>11384744000</x:v>
      </x:c>
      <x:c r="F6919" s="8" t="n">
        <x:f>IF(ISNUMBER('原始字段'!C7031),'原始字段'!C7031,"n.a.")</x:f>
        <x:v>11377544000</x:v>
      </x:c>
      <x:c r="G6919" s="8" t="n">
        <x:f>IF(COUNT(E6919:F6919)=2,F6919-E6919,"n.a.")</x:f>
        <x:v>-7200000</x:v>
      </x:c>
      <x:c r="H6919" s="9" t="n">
        <x:f>IF(ISNUMBER('原始字段'!D7031),'原始字段'!D7031,"n.a.")</x:f>
        <x:v>4.4849</x:v>
      </x:c>
      <x:c r="I6919" s="9" t="n">
        <x:f>IF(COUNT(G6919:H6919)=2,G6919*H6919/100000000,"n.a.")</x:f>
        <x:v>-0.32291279999999994</x:v>
      </x:c>
      <x:c r="J6919" s="1" t="str">
        <x:v>日频齐全；折算事件未独立核实</x:v>
      </x:c>
    </x:row>
    <x:row r="6920" ht="25" customHeight="1">
      <x:c r="A6920" s="1" t="str">
        <x:v>沪深300</x:v>
      </x:c>
      <x:c r="B6920" s="1" t="str">
        <x:v>159330.SZ</x:v>
      </x:c>
      <x:c r="C6920" s="1" t="str">
        <x:v>东财沪深300ETF</x:v>
      </x:c>
      <x:c r="D6920" s="7" t="d">
        <x:v>2026-09-10T00:00:00.000Z</x:v>
      </x:c>
      <x:c r="E6920" s="8" t="n">
        <x:f>IF(ISNUMBER('原始字段'!C6901),'原始字段'!C6901,"n.a.")</x:f>
        <x:v>422801009</x:v>
      </x:c>
      <x:c r="F6920" s="8" t="n">
        <x:f>IF(ISNUMBER('原始字段'!C6997),'原始字段'!C6997,"n.a.")</x:f>
        <x:v>422801009</x:v>
      </x:c>
      <x:c r="G6920" s="8" t="n">
        <x:f>IF(COUNT(E6920:F6920)=2,F6920-E6920,"n.a.")</x:f>
        <x:v>0</x:v>
      </x:c>
      <x:c r="H6920" s="9" t="n">
        <x:f>IF(ISNUMBER('原始字段'!D6997),'原始字段'!D6997,"n.a.")</x:f>
        <x:v>1.428</x:v>
      </x:c>
      <x:c r="I6920" s="9" t="n">
        <x:f>IF(COUNT(G6920:H6920)=2,G6920*H6920/100000000,"n.a.")</x:f>
        <x:v>0</x:v>
      </x:c>
      <x:c r="J6920" s="1" t="str">
        <x:v>日频齐全；折算事件未独立核实</x:v>
      </x:c>
    </x:row>
    <x:row r="6921" ht="25" customHeight="1">
      <x:c r="A6921" s="1" t="str">
        <x:v>沪深300</x:v>
      </x:c>
      <x:c r="B6921" s="1" t="str">
        <x:v>510390.SH</x:v>
      </x:c>
      <x:c r="C6921" s="1" t="str">
        <x:v>平安沪深300ETF</x:v>
      </x:c>
      <x:c r="D6921" s="7" t="d">
        <x:v>2026-09-10T00:00:00.000Z</x:v>
      </x:c>
      <x:c r="E6921" s="8" t="n">
        <x:f>IF(ISNUMBER('原始字段'!C6942),'原始字段'!C6942,"n.a.")</x:f>
        <x:v>136550000</x:v>
      </x:c>
      <x:c r="F6921" s="8" t="n">
        <x:f>IF(ISNUMBER('原始字段'!C7038),'原始字段'!C7038,"n.a.")</x:f>
        <x:v>136550000</x:v>
      </x:c>
      <x:c r="G6921" s="8" t="n">
        <x:f>IF(COUNT(E6921:F6921)=2,F6921-E6921,"n.a.")</x:f>
        <x:v>0</x:v>
      </x:c>
      <x:c r="H6921" s="9" t="n">
        <x:f>IF(ISNUMBER('原始字段'!D7038),'原始字段'!D7038,"n.a.")</x:f>
        <x:v>5.238</x:v>
      </x:c>
      <x:c r="I6921" s="9" t="n">
        <x:f>IF(COUNT(G6921:H6921)=2,G6921*H6921/100000000,"n.a.")</x:f>
        <x:v>0</x:v>
      </x:c>
      <x:c r="J6921" s="1" t="str">
        <x:v>日频齐全；折算事件未独立核实</x:v>
      </x:c>
    </x:row>
    <x:row r="6922" ht="25" customHeight="1">
      <x:c r="A6922" s="1" t="str">
        <x:v>沪深300</x:v>
      </x:c>
      <x:c r="B6922" s="1" t="str">
        <x:v>515390.SH</x:v>
      </x:c>
      <x:c r="C6922" s="1" t="str">
        <x:v>华安沪深300ETF</x:v>
      </x:c>
      <x:c r="D6922" s="7" t="d">
        <x:v>2026-09-10T00:00:00.000Z</x:v>
      </x:c>
      <x:c r="E6922" s="8" t="n">
        <x:f>IF(ISNUMBER('原始字段'!C6961),'原始字段'!C6961,"n.a.")</x:f>
        <x:v>1914683000</x:v>
      </x:c>
      <x:c r="F6922" s="8" t="n">
        <x:f>IF(ISNUMBER('原始字段'!C7057),'原始字段'!C7057,"n.a.")</x:f>
        <x:v>1910683000</x:v>
      </x:c>
      <x:c r="G6922" s="8" t="n">
        <x:f>IF(COUNT(E6922:F6922)=2,F6922-E6922,"n.a.")</x:f>
        <x:v>-4000000</x:v>
      </x:c>
      <x:c r="H6922" s="9" t="n">
        <x:f>IF(ISNUMBER('原始字段'!D7057),'原始字段'!D7057,"n.a.")</x:f>
        <x:v>1.3469</x:v>
      </x:c>
      <x:c r="I6922" s="9" t="n">
        <x:f>IF(COUNT(G6922:H6922)=2,G6922*H6922/100000000,"n.a.")</x:f>
        <x:v>-0.053876</x:v>
      </x:c>
      <x:c r="J6922" s="1" t="str">
        <x:v>日频齐全；折算事件未独立核实</x:v>
      </x:c>
    </x:row>
    <x:row r="6923" ht="25" customHeight="1">
      <x:c r="A6923" s="1" t="str">
        <x:v>沪深300</x:v>
      </x:c>
      <x:c r="B6923" s="1" t="str">
        <x:v>515130.SH</x:v>
      </x:c>
      <x:c r="C6923" s="1" t="str">
        <x:v>博时沪深300ETF</x:v>
      </x:c>
      <x:c r="D6923" s="7" t="d">
        <x:v>2026-09-10T00:00:00.000Z</x:v>
      </x:c>
      <x:c r="E6923" s="8" t="n">
        <x:f>IF(ISNUMBER('原始字段'!C6954),'原始字段'!C6954,"n.a.")</x:f>
        <x:v>97463200</x:v>
      </x:c>
      <x:c r="F6923" s="8" t="n">
        <x:f>IF(ISNUMBER('原始字段'!C7050),'原始字段'!C7050,"n.a.")</x:f>
        <x:v>97463200</x:v>
      </x:c>
      <x:c r="G6923" s="8" t="n">
        <x:f>IF(COUNT(E6923:F6923)=2,F6923-E6923,"n.a.")</x:f>
        <x:v>0</x:v>
      </x:c>
      <x:c r="H6923" s="9" t="n">
        <x:f>IF(ISNUMBER('原始字段'!D7050),'原始字段'!D7050,"n.a.")</x:f>
        <x:v>1.5282</x:v>
      </x:c>
      <x:c r="I6923" s="9" t="n">
        <x:f>IF(COUNT(G6923:H6923)=2,G6923*H6923/100000000,"n.a.")</x:f>
        <x:v>0</x:v>
      </x:c>
      <x:c r="J6923" s="1" t="str">
        <x:v>日频齐全；折算事件未独立核实</x:v>
      </x:c>
    </x:row>
    <x:row r="6924" ht="25" customHeight="1">
      <x:c r="A6924" s="1" t="str">
        <x:v>中证500</x:v>
      </x:c>
      <x:c r="B6924" s="1" t="str">
        <x:v>510530.SH</x:v>
      </x:c>
      <x:c r="C6924" s="1" t="str">
        <x:v>工银中证500ETF</x:v>
      </x:c>
      <x:c r="D6924" s="7" t="d">
        <x:v>2026-09-10T00:00:00.000Z</x:v>
      </x:c>
      <x:c r="E6924" s="8" t="n">
        <x:f>IF(ISNUMBER('原始字段'!C6945),'原始字段'!C6945,"n.a.")</x:f>
        <x:v>46979400</x:v>
      </x:c>
      <x:c r="F6924" s="8" t="n">
        <x:f>IF(ISNUMBER('原始字段'!C7041),'原始字段'!C7041,"n.a.")</x:f>
        <x:v>46979400</x:v>
      </x:c>
      <x:c r="G6924" s="8" t="n">
        <x:f>IF(COUNT(E6924:F6924)=2,F6924-E6924,"n.a.")</x:f>
        <x:v>0</x:v>
      </x:c>
      <x:c r="H6924" s="9" t="n">
        <x:f>IF(ISNUMBER('原始字段'!D7041),'原始字段'!D7041,"n.a.")</x:f>
        <x:v>8.7172</x:v>
      </x:c>
      <x:c r="I6924" s="9" t="n">
        <x:f>IF(COUNT(G6924:H6924)=2,G6924*H6924/100000000,"n.a.")</x:f>
        <x:v>0</x:v>
      </x:c>
      <x:c r="J6924" s="1" t="str">
        <x:v>日频齐全；折算事件未独立核实</x:v>
      </x:c>
    </x:row>
    <x:row r="6925" ht="25" customHeight="1">
      <x:c r="A6925" s="1" t="str">
        <x:v>中证500</x:v>
      </x:c>
      <x:c r="B6925" s="1" t="str">
        <x:v>510580.SH</x:v>
      </x:c>
      <x:c r="C6925" s="1" t="str">
        <x:v>易方达中证500ETF</x:v>
      </x:c>
      <x:c r="D6925" s="7" t="d">
        <x:v>2026-09-10T00:00:00.000Z</x:v>
      </x:c>
      <x:c r="E6925" s="8" t="n">
        <x:f>IF(ISNUMBER('原始字段'!C6949),'原始字段'!C6949,"n.a.")</x:f>
        <x:v>1161368300</x:v>
      </x:c>
      <x:c r="F6925" s="8" t="n">
        <x:f>IF(ISNUMBER('原始字段'!C7045),'原始字段'!C7045,"n.a.")</x:f>
        <x:v>1166168300</x:v>
      </x:c>
      <x:c r="G6925" s="8" t="n">
        <x:f>IF(COUNT(E6925:F6925)=2,F6925-E6925,"n.a.")</x:f>
        <x:v>4800000</x:v>
      </x:c>
      <x:c r="H6925" s="9" t="n">
        <x:f>IF(ISNUMBER('原始字段'!D7045),'原始字段'!D7045,"n.a.")</x:f>
        <x:v>4.0703</x:v>
      </x:c>
      <x:c r="I6925" s="9" t="n">
        <x:f>IF(COUNT(G6925:H6925)=2,G6925*H6925/100000000,"n.a.")</x:f>
        <x:v>0.19537439999999998</x:v>
      </x:c>
      <x:c r="J6925" s="1" t="str">
        <x:v>日频齐全；折算事件未独立核实</x:v>
      </x:c>
    </x:row>
    <x:row r="6926" ht="25" customHeight="1">
      <x:c r="A6926" s="1" t="str">
        <x:v>中证500</x:v>
      </x:c>
      <x:c r="B6926" s="1" t="str">
        <x:v>159922.SZ</x:v>
      </x:c>
      <x:c r="C6926" s="1" t="str">
        <x:v>嘉实中证500ETF</x:v>
      </x:c>
      <x:c r="D6926" s="7" t="d">
        <x:v>2026-09-10T00:00:00.000Z</x:v>
      </x:c>
      <x:c r="E6926" s="8" t="n">
        <x:f>IF(ISNUMBER('原始字段'!C6921),'原始字段'!C6921,"n.a.")</x:f>
        <x:v>2766676765</x:v>
      </x:c>
      <x:c r="F6926" s="8" t="n">
        <x:f>IF(ISNUMBER('原始字段'!C7017),'原始字段'!C7017,"n.a.")</x:f>
        <x:v>2744676765</x:v>
      </x:c>
      <x:c r="G6926" s="8" t="n">
        <x:f>IF(COUNT(E6926:F6926)=2,F6926-E6926,"n.a.")</x:f>
        <x:v>-22000000</x:v>
      </x:c>
      <x:c r="H6926" s="9" t="n">
        <x:f>IF(ISNUMBER('原始字段'!D7017),'原始字段'!D7017,"n.a.")</x:f>
        <x:v>3.14</x:v>
      </x:c>
      <x:c r="I6926" s="9" t="n">
        <x:f>IF(COUNT(G6926:H6926)=2,G6926*H6926/100000000,"n.a.")</x:f>
        <x:v>-0.6908</x:v>
      </x:c>
      <x:c r="J6926" s="1" t="str">
        <x:v>日频齐全；折算事件未独立核实</x:v>
      </x:c>
    </x:row>
    <x:row r="6927" ht="25" customHeight="1">
      <x:c r="A6927" s="1" t="str">
        <x:v>中证500</x:v>
      </x:c>
      <x:c r="B6927" s="1" t="str">
        <x:v>563750.SH</x:v>
      </x:c>
      <x:c r="C6927" s="1" t="str">
        <x:v>汇添富中证500ETF</x:v>
      </x:c>
      <x:c r="D6927" s="7" t="d">
        <x:v>2026-09-10T00:00:00.000Z</x:v>
      </x:c>
      <x:c r="E6927" s="8" t="n">
        <x:f>IF(ISNUMBER('原始字段'!C6976),'原始字段'!C6976,"n.a.")</x:f>
        <x:v>352237000</x:v>
      </x:c>
      <x:c r="F6927" s="8" t="n">
        <x:f>IF(ISNUMBER('原始字段'!C7072),'原始字段'!C7072,"n.a.")</x:f>
        <x:v>352237000</x:v>
      </x:c>
      <x:c r="G6927" s="8" t="n">
        <x:f>IF(COUNT(E6927:F6927)=2,F6927-E6927,"n.a.")</x:f>
        <x:v>0</x:v>
      </x:c>
      <x:c r="H6927" s="9" t="n">
        <x:f>IF(ISNUMBER('原始字段'!D7072),'原始字段'!D7072,"n.a.")</x:f>
        <x:v>1.0835</x:v>
      </x:c>
      <x:c r="I6927" s="9" t="n">
        <x:f>IF(COUNT(G6927:H6927)=2,G6927*H6927/100000000,"n.a.")</x:f>
        <x:v>0</x:v>
      </x:c>
      <x:c r="J6927" s="1" t="str">
        <x:v>日频齐全；折算事件未独立核实</x:v>
      </x:c>
    </x:row>
    <x:row r="6928" ht="25" customHeight="1">
      <x:c r="A6928" s="1" t="str">
        <x:v>中证500</x:v>
      </x:c>
      <x:c r="B6928" s="1" t="str">
        <x:v>159935.SZ</x:v>
      </x:c>
      <x:c r="C6928" s="1" t="str">
        <x:v>景顺长城中证500ETF</x:v>
      </x:c>
      <x:c r="D6928" s="7" t="d">
        <x:v>2026-09-10T00:00:00.000Z</x:v>
      </x:c>
      <x:c r="E6928" s="8" t="n">
        <x:f>IF(ISNUMBER('原始字段'!C6923),'原始字段'!C6923,"n.a.")</x:f>
        <x:v>24572956</x:v>
      </x:c>
      <x:c r="F6928" s="8" t="n">
        <x:f>IF(ISNUMBER('原始字段'!C7019),'原始字段'!C7019,"n.a.")</x:f>
        <x:v>24572956</x:v>
      </x:c>
      <x:c r="G6928" s="8" t="n">
        <x:f>IF(COUNT(E6928:F6928)=2,F6928-E6928,"n.a.")</x:f>
        <x:v>0</x:v>
      </x:c>
      <x:c r="H6928" s="9" t="n">
        <x:f>IF(ISNUMBER('原始字段'!D7019),'原始字段'!D7019,"n.a.")</x:f>
        <x:v>2.4374</x:v>
      </x:c>
      <x:c r="I6928" s="9" t="n">
        <x:f>IF(COUNT(G6928:H6928)=2,G6928*H6928/100000000,"n.a.")</x:f>
        <x:v>0</x:v>
      </x:c>
      <x:c r="J6928" s="1" t="str">
        <x:v>日频齐全；折算事件未独立核实</x:v>
      </x:c>
    </x:row>
    <x:row r="6929" ht="25" customHeight="1">
      <x:c r="A6929" s="1" t="str">
        <x:v>中证500</x:v>
      </x:c>
      <x:c r="B6929" s="1" t="str">
        <x:v>515530.SH</x:v>
      </x:c>
      <x:c r="C6929" s="1" t="str">
        <x:v>泰康中证500ETF</x:v>
      </x:c>
      <x:c r="D6929" s="7" t="d">
        <x:v>2026-09-10T00:00:00.000Z</x:v>
      </x:c>
      <x:c r="E6929" s="8" t="n">
        <x:f>IF(ISNUMBER('原始字段'!C6962),'原始字段'!C6962,"n.a.")</x:f>
        <x:v>12242700</x:v>
      </x:c>
      <x:c r="F6929" s="8" t="n">
        <x:f>IF(ISNUMBER('原始字段'!C7058),'原始字段'!C7058,"n.a.")</x:f>
        <x:v>12242700</x:v>
      </x:c>
      <x:c r="G6929" s="8" t="n">
        <x:f>IF(COUNT(E6929:F6929)=2,F6929-E6929,"n.a.")</x:f>
        <x:v>0</x:v>
      </x:c>
      <x:c r="H6929" s="9" t="n">
        <x:f>IF(ISNUMBER('原始字段'!D7058),'原始字段'!D7058,"n.a.")</x:f>
        <x:v>4.2688</x:v>
      </x:c>
      <x:c r="I6929" s="9" t="n">
        <x:f>IF(COUNT(G6929:H6929)=2,G6929*H6929/100000000,"n.a.")</x:f>
        <x:v>0</x:v>
      </x:c>
      <x:c r="J6929" s="1" t="str">
        <x:v>日频齐全；折算事件未独立核实</x:v>
      </x:c>
    </x:row>
    <x:row r="6930" ht="25" customHeight="1">
      <x:c r="A6930" s="1" t="str">
        <x:v>中证500</x:v>
      </x:c>
      <x:c r="B6930" s="1" t="str">
        <x:v>510590.SH</x:v>
      </x:c>
      <x:c r="C6930" s="1" t="str">
        <x:v>平安中证500ETF</x:v>
      </x:c>
      <x:c r="D6930" s="7" t="d">
        <x:v>2026-09-10T00:00:00.000Z</x:v>
      </x:c>
      <x:c r="E6930" s="8" t="n">
        <x:f>IF(ISNUMBER('原始字段'!C6950),'原始字段'!C6950,"n.a.")</x:f>
        <x:v>113586100</x:v>
      </x:c>
      <x:c r="F6930" s="8" t="n">
        <x:f>IF(ISNUMBER('原始字段'!C7046),'原始字段'!C7046,"n.a.")</x:f>
        <x:v>113986100</x:v>
      </x:c>
      <x:c r="G6930" s="8" t="n">
        <x:f>IF(COUNT(E6930:F6930)=2,F6930-E6930,"n.a.")</x:f>
        <x:v>400000</x:v>
      </x:c>
      <x:c r="H6930" s="9" t="n">
        <x:f>IF(ISNUMBER('原始字段'!D7046),'原始字段'!D7046,"n.a.")</x:f>
        <x:v>8.4119</x:v>
      </x:c>
      <x:c r="I6930" s="9" t="n">
        <x:f>IF(COUNT(G6930:H6930)=2,G6930*H6930/100000000,"n.a.")</x:f>
        <x:v>0.03364759999999999</x:v>
      </x:c>
      <x:c r="J6930" s="1" t="str">
        <x:v>日频齐全；折算事件未独立核实</x:v>
      </x:c>
    </x:row>
    <x:row r="6931" ht="25" customHeight="1">
      <x:c r="A6931" s="1" t="str">
        <x:v>中证500</x:v>
      </x:c>
      <x:c r="B6931" s="1" t="str">
        <x:v>515190.SH</x:v>
      </x:c>
      <x:c r="C6931" s="1" t="str">
        <x:v>中银证券中证500ETF</x:v>
      </x:c>
      <x:c r="D6931" s="7" t="d">
        <x:v>2026-09-10T00:00:00.000Z</x:v>
      </x:c>
      <x:c r="E6931" s="8" t="n">
        <x:f>IF(ISNUMBER('原始字段'!C6955),'原始字段'!C6955,"n.a.")</x:f>
        <x:v>293466100</x:v>
      </x:c>
      <x:c r="F6931" s="8" t="n">
        <x:f>IF(ISNUMBER('原始字段'!C7051),'原始字段'!C7051,"n.a.")</x:f>
        <x:v>293466100</x:v>
      </x:c>
      <x:c r="G6931" s="8" t="n">
        <x:f>IF(COUNT(E6931:F6931)=2,F6931-E6931,"n.a.")</x:f>
        <x:v>0</x:v>
      </x:c>
      <x:c r="H6931" s="9" t="n">
        <x:f>IF(ISNUMBER('原始字段'!D7051),'原始字段'!D7051,"n.a.")</x:f>
        <x:v>1.6256</x:v>
      </x:c>
      <x:c r="I6931" s="9" t="n">
        <x:f>IF(COUNT(G6931:H6931)=2,G6931*H6931/100000000,"n.a.")</x:f>
        <x:v>0</x:v>
      </x:c>
      <x:c r="J6931" s="1" t="str">
        <x:v>日频齐全；折算事件未独立核实</x:v>
      </x:c>
    </x:row>
    <x:row r="6932" ht="25" customHeight="1">
      <x:c r="A6932" s="1" t="str">
        <x:v>中证500</x:v>
      </x:c>
      <x:c r="B6932" s="1" t="str">
        <x:v>159820.SZ</x:v>
      </x:c>
      <x:c r="C6932" s="1" t="str">
        <x:v>天弘中证500ETF</x:v>
      </x:c>
      <x:c r="D6932" s="7" t="d">
        <x:v>2026-09-10T00:00:00.000Z</x:v>
      </x:c>
      <x:c r="E6932" s="8" t="n">
        <x:f>IF(ISNUMBER('原始字段'!C6915),'原始字段'!C6915,"n.a.")</x:f>
        <x:v>1353908470</x:v>
      </x:c>
      <x:c r="F6932" s="8" t="n">
        <x:f>IF(ISNUMBER('原始字段'!C7011),'原始字段'!C7011,"n.a.")</x:f>
        <x:v>1353908470</x:v>
      </x:c>
      <x:c r="G6932" s="8" t="n">
        <x:f>IF(COUNT(E6932:F6932)=2,F6932-E6932,"n.a.")</x:f>
        <x:v>0</x:v>
      </x:c>
      <x:c r="H6932" s="9" t="n">
        <x:f>IF(ISNUMBER('原始字段'!D7011),'原始字段'!D7011,"n.a.")</x:f>
        <x:v>1.3444</x:v>
      </x:c>
      <x:c r="I6932" s="9" t="n">
        <x:f>IF(COUNT(G6932:H6932)=2,G6932*H6932/100000000,"n.a.")</x:f>
        <x:v>0</x:v>
      </x:c>
      <x:c r="J6932" s="1" t="str">
        <x:v>日频齐全；折算事件未独立核实</x:v>
      </x:c>
    </x:row>
    <x:row r="6933" ht="25" customHeight="1">
      <x:c r="A6933" s="1" t="str">
        <x:v>中证500</x:v>
      </x:c>
      <x:c r="B6933" s="1" t="str">
        <x:v>159337.SZ</x:v>
      </x:c>
      <x:c r="C6933" s="1" t="str">
        <x:v>东财中证500ETF</x:v>
      </x:c>
      <x:c r="D6933" s="7" t="d">
        <x:v>2026-09-10T00:00:00.000Z</x:v>
      </x:c>
      <x:c r="E6933" s="8" t="n">
        <x:f>IF(ISNUMBER('原始字段'!C6902),'原始字段'!C6902,"n.a.")</x:f>
        <x:v>279710611</x:v>
      </x:c>
      <x:c r="F6933" s="8" t="n">
        <x:f>IF(ISNUMBER('原始字段'!C6998),'原始字段'!C6998,"n.a.")</x:f>
        <x:v>279710611</x:v>
      </x:c>
      <x:c r="G6933" s="8" t="n">
        <x:f>IF(COUNT(E6933:F6933)=2,F6933-E6933,"n.a.")</x:f>
        <x:v>0</x:v>
      </x:c>
      <x:c r="H6933" s="9" t="n">
        <x:f>IF(ISNUMBER('原始字段'!D6998),'原始字段'!D6998,"n.a.")</x:f>
        <x:v>1.7717</x:v>
      </x:c>
      <x:c r="I6933" s="9" t="n">
        <x:f>IF(COUNT(G6933:H6933)=2,G6933*H6933/100000000,"n.a.")</x:f>
        <x:v>0</x:v>
      </x:c>
      <x:c r="J6933" s="1" t="str">
        <x:v>日频齐全；折算事件未独立核实</x:v>
      </x:c>
    </x:row>
    <x:row r="6934" ht="25" customHeight="1">
      <x:c r="A6934" s="1" t="str">
        <x:v>中证500</x:v>
      </x:c>
      <x:c r="B6934" s="1" t="str">
        <x:v>510500.SH</x:v>
      </x:c>
      <x:c r="C6934" s="1" t="str">
        <x:v>南方中证500ETF</x:v>
      </x:c>
      <x:c r="D6934" s="7" t="d">
        <x:v>2026-09-10T00:00:00.000Z</x:v>
      </x:c>
      <x:c r="E6934" s="8" t="n">
        <x:f>IF(ISNUMBER('原始字段'!C6943),'原始字段'!C6943,"n.a.")</x:f>
        <x:v>5380168600</x:v>
      </x:c>
      <x:c r="F6934" s="8" t="n">
        <x:f>IF(ISNUMBER('原始字段'!C7039),'原始字段'!C7039,"n.a.")</x:f>
        <x:v>5442968600</x:v>
      </x:c>
      <x:c r="G6934" s="8" t="n">
        <x:f>IF(COUNT(E6934:F6934)=2,F6934-E6934,"n.a.")</x:f>
        <x:v>62800000</x:v>
      </x:c>
      <x:c r="H6934" s="9" t="n">
        <x:f>IF(ISNUMBER('原始字段'!D7039),'原始字段'!D7039,"n.a.")</x:f>
        <x:v>7.7413</x:v>
      </x:c>
      <x:c r="I6934" s="9" t="n">
        <x:f>IF(COUNT(G6934:H6934)=2,G6934*H6934/100000000,"n.a.")</x:f>
        <x:v>4.8615364</x:v>
      </x:c>
      <x:c r="J6934" s="1" t="str">
        <x:v>日频齐全；折算事件未独立核实</x:v>
      </x:c>
    </x:row>
    <x:row r="6935" ht="25" customHeight="1">
      <x:c r="A6935" s="1" t="str">
        <x:v>中证500</x:v>
      </x:c>
      <x:c r="B6935" s="1" t="str">
        <x:v>159968.SZ</x:v>
      </x:c>
      <x:c r="C6935" s="1" t="str">
        <x:v>博时中证500ETF</x:v>
      </x:c>
      <x:c r="D6935" s="7" t="d">
        <x:v>2026-09-10T00:00:00.000Z</x:v>
      </x:c>
      <x:c r="E6935" s="8" t="n">
        <x:f>IF(ISNUMBER('原始字段'!C6930),'原始字段'!C6930,"n.a.")</x:f>
        <x:v>63295098</x:v>
      </x:c>
      <x:c r="F6935" s="8" t="n">
        <x:f>IF(ISNUMBER('原始字段'!C7026),'原始字段'!C7026,"n.a.")</x:f>
        <x:v>63295098</x:v>
      </x:c>
      <x:c r="G6935" s="8" t="n">
        <x:f>IF(COUNT(E6935:F6935)=2,F6935-E6935,"n.a.")</x:f>
        <x:v>0</x:v>
      </x:c>
      <x:c r="H6935" s="9" t="n">
        <x:f>IF(ISNUMBER('原始字段'!D7026),'原始字段'!D7026,"n.a.")</x:f>
        <x:v>10.1373</x:v>
      </x:c>
      <x:c r="I6935" s="9" t="n">
        <x:f>IF(COUNT(G6935:H6935)=2,G6935*H6935/100000000,"n.a.")</x:f>
        <x:v>0</x:v>
      </x:c>
      <x:c r="J6935" s="1" t="str">
        <x:v>日频齐全；折算事件未独立核实</x:v>
      </x:c>
    </x:row>
    <x:row r="6936" ht="25" customHeight="1">
      <x:c r="A6936" s="1" t="str">
        <x:v>中证500</x:v>
      </x:c>
      <x:c r="B6936" s="1" t="str">
        <x:v>561350.SH</x:v>
      </x:c>
      <x:c r="C6936" s="1" t="str">
        <x:v>国泰中证500ETF</x:v>
      </x:c>
      <x:c r="D6936" s="7" t="d">
        <x:v>2026-09-10T00:00:00.000Z</x:v>
      </x:c>
      <x:c r="E6936" s="8" t="n">
        <x:f>IF(ISNUMBER('原始字段'!C6969),'原始字段'!C6969,"n.a.")</x:f>
        <x:v>112700000</x:v>
      </x:c>
      <x:c r="F6936" s="8" t="n">
        <x:f>IF(ISNUMBER('原始字段'!C7065),'原始字段'!C7065,"n.a.")</x:f>
        <x:v>106700000</x:v>
      </x:c>
      <x:c r="G6936" s="8" t="n">
        <x:f>IF(COUNT(E6936:F6936)=2,F6936-E6936,"n.a.")</x:f>
        <x:v>-6000000</x:v>
      </x:c>
      <x:c r="H6936" s="9" t="n">
        <x:f>IF(ISNUMBER('原始字段'!D7065),'原始字段'!D7065,"n.a.")</x:f>
        <x:v>1.229</x:v>
      </x:c>
      <x:c r="I6936" s="9" t="n">
        <x:f>IF(COUNT(G6936:H6936)=2,G6936*H6936/100000000,"n.a.")</x:f>
        <x:v>-0.07374000000000001</x:v>
      </x:c>
      <x:c r="J6936" s="1" t="str">
        <x:v>日频齐全；折算事件未独立核实</x:v>
      </x:c>
    </x:row>
    <x:row r="6937" ht="25" customHeight="1">
      <x:c r="A6937" s="1" t="str">
        <x:v>中证500</x:v>
      </x:c>
      <x:c r="B6937" s="1" t="str">
        <x:v>512500.SH</x:v>
      </x:c>
      <x:c r="C6937" s="1" t="str">
        <x:v>华夏中证500ETF</x:v>
      </x:c>
      <x:c r="D6937" s="7" t="d">
        <x:v>2026-09-10T00:00:00.000Z</x:v>
      </x:c>
      <x:c r="E6937" s="8" t="n">
        <x:f>IF(ISNUMBER('原始字段'!C6952),'原始字段'!C6952,"n.a.")</x:f>
        <x:v>1788008800</x:v>
      </x:c>
      <x:c r="F6937" s="8" t="n">
        <x:f>IF(ISNUMBER('原始字段'!C7048),'原始字段'!C7048,"n.a.")</x:f>
        <x:v>1800808800</x:v>
      </x:c>
      <x:c r="G6937" s="8" t="n">
        <x:f>IF(COUNT(E6937:F6937)=2,F6937-E6937,"n.a.")</x:f>
        <x:v>12800000</x:v>
      </x:c>
      <x:c r="H6937" s="9" t="n">
        <x:f>IF(ISNUMBER('原始字段'!D7048),'原始字段'!D7048,"n.a.")</x:f>
        <x:v>4.38</x:v>
      </x:c>
      <x:c r="I6937" s="9" t="n">
        <x:f>IF(COUNT(G6937:H6937)=2,G6937*H6937/100000000,"n.a.")</x:f>
        <x:v>0.56064</x:v>
      </x:c>
      <x:c r="J6937" s="1" t="str">
        <x:v>日频齐全；折算事件未独立核实</x:v>
      </x:c>
    </x:row>
    <x:row r="6938" ht="25" customHeight="1">
      <x:c r="A6938" s="1" t="str">
        <x:v>中证500</x:v>
      </x:c>
      <x:c r="B6938" s="1" t="str">
        <x:v>510550.SH</x:v>
      </x:c>
      <x:c r="C6938" s="1" t="str">
        <x:v>方正富邦中证500ETF</x:v>
      </x:c>
      <x:c r="D6938" s="7" t="d">
        <x:v>2026-09-10T00:00:00.000Z</x:v>
      </x:c>
      <x:c r="E6938" s="8" t="n">
        <x:f>IF(ISNUMBER('原始字段'!C6946),'原始字段'!C6946,"n.a.")</x:f>
        <x:v>23743300</x:v>
      </x:c>
      <x:c r="F6938" s="8" t="n">
        <x:f>IF(ISNUMBER('原始字段'!C7042),'原始字段'!C7042,"n.a.")</x:f>
        <x:v>23743300</x:v>
      </x:c>
      <x:c r="G6938" s="8" t="n">
        <x:f>IF(COUNT(E6938:F6938)=2,F6938-E6938,"n.a.")</x:f>
        <x:v>0</x:v>
      </x:c>
      <x:c r="H6938" s="9" t="n">
        <x:f>IF(ISNUMBER('原始字段'!D7042),'原始字段'!D7042,"n.a.")</x:f>
        <x:v>1.9881</x:v>
      </x:c>
      <x:c r="I6938" s="9" t="n">
        <x:f>IF(COUNT(G6938:H6938)=2,G6938*H6938/100000000,"n.a.")</x:f>
        <x:v>0</x:v>
      </x:c>
      <x:c r="J6938" s="1" t="str">
        <x:v>日频齐全；折算事件未独立核实</x:v>
      </x:c>
    </x:row>
    <x:row r="6939" ht="25" customHeight="1">
      <x:c r="A6939" s="1" t="str">
        <x:v>中证500</x:v>
      </x:c>
      <x:c r="B6939" s="1" t="str">
        <x:v>510510.SH</x:v>
      </x:c>
      <x:c r="C6939" s="1" t="str">
        <x:v>广发中证500ETF</x:v>
      </x:c>
      <x:c r="D6939" s="7" t="d">
        <x:v>2026-09-10T00:00:00.000Z</x:v>
      </x:c>
      <x:c r="E6939" s="8" t="n">
        <x:f>IF(ISNUMBER('原始字段'!C6944),'原始字段'!C6944,"n.a.")</x:f>
        <x:v>881038300</x:v>
      </x:c>
      <x:c r="F6939" s="8" t="n">
        <x:f>IF(ISNUMBER('原始字段'!C7040),'原始字段'!C7040,"n.a.")</x:f>
        <x:v>875038300</x:v>
      </x:c>
      <x:c r="G6939" s="8" t="n">
        <x:f>IF(COUNT(E6939:F6939)=2,F6939-E6939,"n.a.")</x:f>
        <x:v>-6000000</x:v>
      </x:c>
      <x:c r="H6939" s="9" t="n">
        <x:f>IF(ISNUMBER('原始字段'!D7040),'原始字段'!D7040,"n.a.")</x:f>
        <x:v>2.5127</x:v>
      </x:c>
      <x:c r="I6939" s="9" t="n">
        <x:f>IF(COUNT(G6939:H6939)=2,G6939*H6939/100000000,"n.a.")</x:f>
        <x:v>-0.150762</x:v>
      </x:c>
      <x:c r="J6939" s="1" t="str">
        <x:v>日频齐全；折算事件未独立核实</x:v>
      </x:c>
    </x:row>
    <x:row r="6940" ht="25" customHeight="1">
      <x:c r="A6940" s="1" t="str">
        <x:v>中证500</x:v>
      </x:c>
      <x:c r="B6940" s="1" t="str">
        <x:v>515550.SH</x:v>
      </x:c>
      <x:c r="C6940" s="1" t="str">
        <x:v>国联中证500ETF</x:v>
      </x:c>
      <x:c r="D6940" s="7" t="d">
        <x:v>2026-09-10T00:00:00.000Z</x:v>
      </x:c>
      <x:c r="E6940" s="8" t="n">
        <x:f>IF(ISNUMBER('原始字段'!C6963),'原始字段'!C6963,"n.a.")</x:f>
        <x:v>20345700</x:v>
      </x:c>
      <x:c r="F6940" s="8" t="n">
        <x:f>IF(ISNUMBER('原始字段'!C7059),'原始字段'!C7059,"n.a.")</x:f>
        <x:v>20345700</x:v>
      </x:c>
      <x:c r="G6940" s="8" t="n">
        <x:f>IF(COUNT(E6940:F6940)=2,F6940-E6940,"n.a.")</x:f>
        <x:v>0</x:v>
      </x:c>
      <x:c r="H6940" s="9" t="n">
        <x:f>IF(ISNUMBER('原始字段'!D7059),'原始字段'!D7059,"n.a.")</x:f>
        <x:v>1.7385</x:v>
      </x:c>
      <x:c r="I6940" s="9" t="n">
        <x:f>IF(COUNT(G6940:H6940)=2,G6940*H6940/100000000,"n.a.")</x:f>
        <x:v>0</x:v>
      </x:c>
      <x:c r="J6940" s="1" t="str">
        <x:v>日频齐全；折算事件未独立核实</x:v>
      </x:c>
    </x:row>
    <x:row r="6941" ht="25" customHeight="1">
      <x:c r="A6941" s="1" t="str">
        <x:v>中证500</x:v>
      </x:c>
      <x:c r="B6941" s="1" t="str">
        <x:v>159500.SZ</x:v>
      </x:c>
      <x:c r="C6941" s="1" t="str">
        <x:v>富国中证500ETF</x:v>
      </x:c>
      <x:c r="D6941" s="7" t="d">
        <x:v>2026-09-10T00:00:00.000Z</x:v>
      </x:c>
      <x:c r="E6941" s="8" t="n">
        <x:f>IF(ISNUMBER('原始字段'!C6904),'原始字段'!C6904,"n.a.")</x:f>
        <x:v>210538865</x:v>
      </x:c>
      <x:c r="F6941" s="8" t="n">
        <x:f>IF(ISNUMBER('原始字段'!C7000),'原始字段'!C7000,"n.a.")</x:f>
        <x:v>210538865</x:v>
      </x:c>
      <x:c r="G6941" s="8" t="n">
        <x:f>IF(COUNT(E6941:F6941)=2,F6941-E6941,"n.a.")</x:f>
        <x:v>0</x:v>
      </x:c>
      <x:c r="H6941" s="9" t="n">
        <x:f>IF(ISNUMBER('原始字段'!D7000),'原始字段'!D7000,"n.a.")</x:f>
        <x:v>1.1615</x:v>
      </x:c>
      <x:c r="I6941" s="9" t="n">
        <x:f>IF(COUNT(G6941:H6941)=2,G6941*H6941/100000000,"n.a.")</x:f>
        <x:v>0</x:v>
      </x:c>
      <x:c r="J6941" s="1" t="str">
        <x:v>日频齐全；折算事件未独立核实</x:v>
      </x:c>
    </x:row>
    <x:row r="6942" ht="25" customHeight="1">
      <x:c r="A6942" s="1" t="str">
        <x:v>中证500</x:v>
      </x:c>
      <x:c r="B6942" s="1" t="str">
        <x:v>512510.SH</x:v>
      </x:c>
      <x:c r="C6942" s="1" t="str">
        <x:v>华泰柏瑞中证500ETF</x:v>
      </x:c>
      <x:c r="D6942" s="7" t="d">
        <x:v>2026-09-10T00:00:00.000Z</x:v>
      </x:c>
      <x:c r="E6942" s="8" t="n">
        <x:f>IF(ISNUMBER('原始字段'!C6953),'原始字段'!C6953,"n.a.")</x:f>
        <x:v>430429800</x:v>
      </x:c>
      <x:c r="F6942" s="8" t="n">
        <x:f>IF(ISNUMBER('原始字段'!C7049),'原始字段'!C7049,"n.a.")</x:f>
        <x:v>430429800</x:v>
      </x:c>
      <x:c r="G6942" s="8" t="n">
        <x:f>IF(COUNT(E6942:F6942)=2,F6942-E6942,"n.a.")</x:f>
        <x:v>0</x:v>
      </x:c>
      <x:c r="H6942" s="9" t="n">
        <x:f>IF(ISNUMBER('原始字段'!D7049),'原始字段'!D7049,"n.a.")</x:f>
        <x:v>2.3232</x:v>
      </x:c>
      <x:c r="I6942" s="9" t="n">
        <x:f>IF(COUNT(G6942:H6942)=2,G6942*H6942/100000000,"n.a.")</x:f>
        <x:v>0</x:v>
      </x:c>
      <x:c r="J6942" s="1" t="str">
        <x:v>日频齐全；折算事件未独立核实</x:v>
      </x:c>
    </x:row>
    <x:row r="6943" ht="25" customHeight="1">
      <x:c r="A6943" s="1" t="str">
        <x:v>中证500</x:v>
      </x:c>
      <x:c r="B6943" s="1" t="str">
        <x:v>510570.SH</x:v>
      </x:c>
      <x:c r="C6943" s="1" t="str">
        <x:v>兴业中证500ETF</x:v>
      </x:c>
      <x:c r="D6943" s="7" t="d">
        <x:v>2026-09-10T00:00:00.000Z</x:v>
      </x:c>
      <x:c r="E6943" s="8" t="n">
        <x:f>IF(ISNUMBER('原始字段'!C6948),'原始字段'!C6948,"n.a.")</x:f>
        <x:v>48060600</x:v>
      </x:c>
      <x:c r="F6943" s="8" t="n">
        <x:f>IF(ISNUMBER('原始字段'!C7044),'原始字段'!C7044,"n.a.")</x:f>
        <x:v>50560600</x:v>
      </x:c>
      <x:c r="G6943" s="8" t="n">
        <x:f>IF(COUNT(E6943:F6943)=2,F6943-E6943,"n.a.")</x:f>
        <x:v>2500000</x:v>
      </x:c>
      <x:c r="H6943" s="9" t="n">
        <x:f>IF(ISNUMBER('原始字段'!D7044),'原始字段'!D7044,"n.a.")</x:f>
        <x:v>1.2173</x:v>
      </x:c>
      <x:c r="I6943" s="9" t="n">
        <x:f>IF(COUNT(G6943:H6943)=2,G6943*H6943/100000000,"n.a.")</x:f>
        <x:v>0.0304325</x:v>
      </x:c>
      <x:c r="J6943" s="1" t="str">
        <x:v>日频齐全；折算事件未独立核实</x:v>
      </x:c>
    </x:row>
    <x:row r="6944" ht="25" customHeight="1">
      <x:c r="A6944" s="1" t="str">
        <x:v>中证500</x:v>
      </x:c>
      <x:c r="B6944" s="1" t="str">
        <x:v>510560.SH</x:v>
      </x:c>
      <x:c r="C6944" s="1" t="str">
        <x:v>国寿安保中证500ETF</x:v>
      </x:c>
      <x:c r="D6944" s="7" t="d">
        <x:v>2026-09-10T00:00:00.000Z</x:v>
      </x:c>
      <x:c r="E6944" s="8" t="n">
        <x:f>IF(ISNUMBER('原始字段'!C6947),'原始字段'!C6947,"n.a.")</x:f>
        <x:v>52318700</x:v>
      </x:c>
      <x:c r="F6944" s="8" t="n">
        <x:f>IF(ISNUMBER('原始字段'!C7043),'原始字段'!C7043,"n.a.")</x:f>
        <x:v>52318700</x:v>
      </x:c>
      <x:c r="G6944" s="8" t="n">
        <x:f>IF(COUNT(E6944:F6944)=2,F6944-E6944,"n.a.")</x:f>
        <x:v>0</x:v>
      </x:c>
      <x:c r="H6944" s="9" t="n">
        <x:f>IF(ISNUMBER('原始字段'!D7043),'原始字段'!D7043,"n.a.")</x:f>
        <x:v>1.939</x:v>
      </x:c>
      <x:c r="I6944" s="9" t="n">
        <x:f>IF(COUNT(G6944:H6944)=2,G6944*H6944/100000000,"n.a.")</x:f>
        <x:v>0</x:v>
      </x:c>
      <x:c r="J6944" s="1" t="str">
        <x:v>日频齐全；折算事件未独立核实</x:v>
      </x:c>
    </x:row>
    <x:row r="6945" ht="25" customHeight="1">
      <x:c r="A6945" s="1" t="str">
        <x:v>中证500</x:v>
      </x:c>
      <x:c r="B6945" s="1" t="str">
        <x:v>159982.SZ</x:v>
      </x:c>
      <x:c r="C6945" s="1" t="str">
        <x:v>鹏华中证500ETF</x:v>
      </x:c>
      <x:c r="D6945" s="7" t="d">
        <x:v>2026-09-10T00:00:00.000Z</x:v>
      </x:c>
      <x:c r="E6945" s="8" t="n">
        <x:f>IF(ISNUMBER('原始字段'!C6933),'原始字段'!C6933,"n.a.")</x:f>
        <x:v>202211253</x:v>
      </x:c>
      <x:c r="F6945" s="8" t="n">
        <x:f>IF(ISNUMBER('原始字段'!C7029),'原始字段'!C7029,"n.a.")</x:f>
        <x:v>202211253</x:v>
      </x:c>
      <x:c r="G6945" s="8" t="n">
        <x:f>IF(COUNT(E6945:F6945)=2,F6945-E6945,"n.a.")</x:f>
        <x:v>0</x:v>
      </x:c>
      <x:c r="H6945" s="9" t="n">
        <x:f>IF(ISNUMBER('原始字段'!D7029),'原始字段'!D7029,"n.a.")</x:f>
        <x:v>2.0828</x:v>
      </x:c>
      <x:c r="I6945" s="9" t="n">
        <x:f>IF(COUNT(G6945:H6945)=2,G6945*H6945/100000000,"n.a.")</x:f>
        <x:v>0</x:v>
      </x:c>
      <x:c r="J6945" s="1" t="str">
        <x:v>日频齐全；折算事件未独立核实</x:v>
      </x:c>
    </x:row>
    <x:row r="6946" ht="25" customHeight="1">
      <x:c r="A6946" s="1" t="str">
        <x:v>中证1000</x:v>
      </x:c>
      <x:c r="B6946" s="1" t="str">
        <x:v>560010.SH</x:v>
      </x:c>
      <x:c r="C6946" s="1" t="str">
        <x:v>广发中证1000ETF</x:v>
      </x:c>
      <x:c r="D6946" s="7" t="d">
        <x:v>2026-09-10T00:00:00.000Z</x:v>
      </x:c>
      <x:c r="E6946" s="8" t="n">
        <x:f>IF(ISNUMBER('原始字段'!C6966),'原始字段'!C6966,"n.a.")</x:f>
        <x:v>1862621700</x:v>
      </x:c>
      <x:c r="F6946" s="8" t="n">
        <x:f>IF(ISNUMBER('原始字段'!C7062),'原始字段'!C7062,"n.a.")</x:f>
        <x:v>1860621700</x:v>
      </x:c>
      <x:c r="G6946" s="8" t="n">
        <x:f>IF(COUNT(E6946:F6946)=2,F6946-E6946,"n.a.")</x:f>
        <x:v>-2000000</x:v>
      </x:c>
      <x:c r="H6946" s="9" t="n">
        <x:f>IF(ISNUMBER('原始字段'!D7062),'原始字段'!D7062,"n.a.")</x:f>
        <x:v>3.1583</x:v>
      </x:c>
      <x:c r="I6946" s="9" t="n">
        <x:f>IF(COUNT(G6946:H6946)=2,G6946*H6946/100000000,"n.a.")</x:f>
        <x:v>-0.063166</x:v>
      </x:c>
      <x:c r="J6946" s="1" t="str">
        <x:v>日频齐全；折算事件未独立核实</x:v>
      </x:c>
    </x:row>
    <x:row r="6947" ht="25" customHeight="1">
      <x:c r="A6947" s="1" t="str">
        <x:v>中证1000</x:v>
      </x:c>
      <x:c r="B6947" s="1" t="str">
        <x:v>159845.SZ</x:v>
      </x:c>
      <x:c r="C6947" s="1" t="str">
        <x:v>华夏中证1000ETF</x:v>
      </x:c>
      <x:c r="D6947" s="7" t="d">
        <x:v>2026-09-10T00:00:00.000Z</x:v>
      </x:c>
      <x:c r="E6947" s="8" t="n">
        <x:f>IF(ISNUMBER('原始字段'!C6917),'原始字段'!C6917,"n.a.")</x:f>
        <x:v>2316425606</x:v>
      </x:c>
      <x:c r="F6947" s="8" t="n">
        <x:f>IF(ISNUMBER('原始字段'!C7013),'原始字段'!C7013,"n.a.")</x:f>
        <x:v>2346425606</x:v>
      </x:c>
      <x:c r="G6947" s="8" t="n">
        <x:f>IF(COUNT(E6947:F6947)=2,F6947-E6947,"n.a.")</x:f>
        <x:v>30000000</x:v>
      </x:c>
      <x:c r="H6947" s="9" t="n">
        <x:f>IF(ISNUMBER('原始字段'!D7013),'原始字段'!D7013,"n.a.")</x:f>
        <x:v>3.1599</x:v>
      </x:c>
      <x:c r="I6947" s="9" t="n">
        <x:f>IF(COUNT(G6947:H6947)=2,G6947*H6947/100000000,"n.a.")</x:f>
        <x:v>0.94797</x:v>
      </x:c>
      <x:c r="J6947" s="1" t="str">
        <x:v>日频齐全；折算事件未独立核实</x:v>
      </x:c>
    </x:row>
    <x:row r="6948" ht="25" customHeight="1">
      <x:c r="A6948" s="1" t="str">
        <x:v>中证1000</x:v>
      </x:c>
      <x:c r="B6948" s="1" t="str">
        <x:v>159633.SZ</x:v>
      </x:c>
      <x:c r="C6948" s="1" t="str">
        <x:v>易方达中证1000ETF</x:v>
      </x:c>
      <x:c r="D6948" s="7" t="d">
        <x:v>2026-09-10T00:00:00.000Z</x:v>
      </x:c>
      <x:c r="E6948" s="8" t="n">
        <x:f>IF(ISNUMBER('原始字段'!C6911),'原始字段'!C6911,"n.a.")</x:f>
        <x:v>1038162658</x:v>
      </x:c>
      <x:c r="F6948" s="8" t="n">
        <x:f>IF(ISNUMBER('原始字段'!C7007),'原始字段'!C7007,"n.a.")</x:f>
        <x:v>1020162658</x:v>
      </x:c>
      <x:c r="G6948" s="8" t="n">
        <x:f>IF(COUNT(E6948:F6948)=2,F6948-E6948,"n.a.")</x:f>
        <x:v>-18000000</x:v>
      </x:c>
      <x:c r="H6948" s="9" t="n">
        <x:f>IF(ISNUMBER('原始字段'!D7007),'原始字段'!D7007,"n.a.")</x:f>
        <x:v>3.246</x:v>
      </x:c>
      <x:c r="I6948" s="9" t="n">
        <x:f>IF(COUNT(G6948:H6948)=2,G6948*H6948/100000000,"n.a.")</x:f>
        <x:v>-0.58428</x:v>
      </x:c>
      <x:c r="J6948" s="1" t="str">
        <x:v>日频齐全；折算事件未独立核实</x:v>
      </x:c>
    </x:row>
    <x:row r="6949" ht="25" customHeight="1">
      <x:c r="A6949" s="1" t="str">
        <x:v>中证1000</x:v>
      </x:c>
      <x:c r="B6949" s="1" t="str">
        <x:v>159629.SZ</x:v>
      </x:c>
      <x:c r="C6949" s="1" t="str">
        <x:v>富国中证1000ETF</x:v>
      </x:c>
      <x:c r="D6949" s="7" t="d">
        <x:v>2026-09-10T00:00:00.000Z</x:v>
      </x:c>
      <x:c r="E6949" s="8" t="n">
        <x:f>IF(ISNUMBER('原始字段'!C6910),'原始字段'!C6910,"n.a.")</x:f>
        <x:v>865252663</x:v>
      </x:c>
      <x:c r="F6949" s="8" t="n">
        <x:f>IF(ISNUMBER('原始字段'!C7006),'原始字段'!C7006,"n.a.")</x:f>
        <x:v>855252663</x:v>
      </x:c>
      <x:c r="G6949" s="8" t="n">
        <x:f>IF(COUNT(E6949:F6949)=2,F6949-E6949,"n.a.")</x:f>
        <x:v>-10000000</x:v>
      </x:c>
      <x:c r="H6949" s="9" t="n">
        <x:f>IF(ISNUMBER('原始字段'!D7006),'原始字段'!D7006,"n.a.")</x:f>
        <x:v>3.1716</x:v>
      </x:c>
      <x:c r="I6949" s="9" t="n">
        <x:f>IF(COUNT(G6949:H6949)=2,G6949*H6949/100000000,"n.a.")</x:f>
        <x:v>-0.31716000000000005</x:v>
      </x:c>
      <x:c r="J6949" s="1" t="str">
        <x:v>日频齐全；折算事件未独立核实</x:v>
      </x:c>
    </x:row>
    <x:row r="6950" ht="25" customHeight="1">
      <x:c r="A6950" s="1" t="str">
        <x:v>中证1000</x:v>
      </x:c>
      <x:c r="B6950" s="1" t="str">
        <x:v>512100.SH</x:v>
      </x:c>
      <x:c r="C6950" s="1" t="str">
        <x:v>南方中证1000ETF</x:v>
      </x:c>
      <x:c r="D6950" s="7" t="d">
        <x:v>2026-09-10T00:00:00.000Z</x:v>
      </x:c>
      <x:c r="E6950" s="8" t="n">
        <x:f>IF(ISNUMBER('原始字段'!C6951),'原始字段'!C6951,"n.a.")</x:f>
        <x:v>6265217600</x:v>
      </x:c>
      <x:c r="F6950" s="8" t="n">
        <x:f>IF(ISNUMBER('原始字段'!C7047),'原始字段'!C7047,"n.a.")</x:f>
        <x:v>6245217600</x:v>
      </x:c>
      <x:c r="G6950" s="8" t="n">
        <x:f>IF(COUNT(E6950:F6950)=2,F6950-E6950,"n.a.")</x:f>
        <x:v>-20000000</x:v>
      </x:c>
      <x:c r="H6950" s="9" t="n">
        <x:f>IF(ISNUMBER('原始字段'!D7047),'原始字段'!D7047,"n.a.")</x:f>
        <x:v>3.08</x:v>
      </x:c>
      <x:c r="I6950" s="9" t="n">
        <x:f>IF(COUNT(G6950:H6950)=2,G6950*H6950/100000000,"n.a.")</x:f>
        <x:v>-0.616</x:v>
      </x:c>
      <x:c r="J6950" s="1" t="str">
        <x:v>日频齐全；折算事件未独立核实</x:v>
      </x:c>
    </x:row>
    <x:row r="6951" ht="25" customHeight="1">
      <x:c r="A6951" s="1" t="str">
        <x:v>中证1000</x:v>
      </x:c>
      <x:c r="B6951" s="1" t="str">
        <x:v>516300.SH</x:v>
      </x:c>
      <x:c r="C6951" s="1" t="str">
        <x:v>华泰柏瑞中证1000ETF</x:v>
      </x:c>
      <x:c r="D6951" s="7" t="d">
        <x:v>2026-09-10T00:00:00.000Z</x:v>
      </x:c>
      <x:c r="E6951" s="8" t="n">
        <x:f>IF(ISNUMBER('原始字段'!C6965),'原始字段'!C6965,"n.a.")</x:f>
        <x:v>37012600</x:v>
      </x:c>
      <x:c r="F6951" s="8" t="n">
        <x:f>IF(ISNUMBER('原始字段'!C7061),'原始字段'!C7061,"n.a.")</x:f>
        <x:v>37012600</x:v>
      </x:c>
      <x:c r="G6951" s="8" t="n">
        <x:f>IF(COUNT(E6951:F6951)=2,F6951-E6951,"n.a.")</x:f>
        <x:v>0</x:v>
      </x:c>
      <x:c r="H6951" s="9" t="n">
        <x:f>IF(ISNUMBER('原始字段'!D7061),'原始字段'!D7061,"n.a.")</x:f>
        <x:v>3.2015</x:v>
      </x:c>
      <x:c r="I6951" s="9" t="n">
        <x:f>IF(COUNT(G6951:H6951)=2,G6951*H6951/100000000,"n.a.")</x:f>
        <x:v>0</x:v>
      </x:c>
      <x:c r="J6951" s="1" t="str">
        <x:v>日频齐全；折算事件未独立核实</x:v>
      </x:c>
    </x:row>
    <x:row r="6952" ht="25" customHeight="1">
      <x:c r="A6952" s="1" t="str">
        <x:v>中证1000</x:v>
      </x:c>
      <x:c r="B6952" s="1" t="str">
        <x:v>560110.SH</x:v>
      </x:c>
      <x:c r="C6952" s="1" t="str">
        <x:v>汇添富中证1000ETF</x:v>
      </x:c>
      <x:c r="D6952" s="7" t="d">
        <x:v>2026-09-10T00:00:00.000Z</x:v>
      </x:c>
      <x:c r="E6952" s="8" t="n">
        <x:f>IF(ISNUMBER('原始字段'!C6967),'原始字段'!C6967,"n.a.")</x:f>
        <x:v>322903500</x:v>
      </x:c>
      <x:c r="F6952" s="8" t="n">
        <x:f>IF(ISNUMBER('原始字段'!C7063),'原始字段'!C7063,"n.a.")</x:f>
        <x:v>316903500</x:v>
      </x:c>
      <x:c r="G6952" s="8" t="n">
        <x:f>IF(COUNT(E6952:F6952)=2,F6952-E6952,"n.a.")</x:f>
        <x:v>-6000000</x:v>
      </x:c>
      <x:c r="H6952" s="9" t="n">
        <x:f>IF(ISNUMBER('原始字段'!D7063),'原始字段'!D7063,"n.a.")</x:f>
        <x:v>1.1438</x:v>
      </x:c>
      <x:c r="I6952" s="9" t="n">
        <x:f>IF(COUNT(G6952:H6952)=2,G6952*H6952/100000000,"n.a.")</x:f>
        <x:v>-0.068628</x:v>
      </x:c>
      <x:c r="J6952" s="1" t="str">
        <x:v>日频齐全；折算事件未独立核实</x:v>
      </x:c>
    </x:row>
    <x:row r="6953" ht="25" customHeight="1">
      <x:c r="A6953" s="1" t="str">
        <x:v>中证2000</x:v>
      </x:c>
      <x:c r="B6953" s="1" t="str">
        <x:v>159535.SZ</x:v>
      </x:c>
      <x:c r="C6953" s="1" t="str">
        <x:v>嘉实中证2000ETF</x:v>
      </x:c>
      <x:c r="D6953" s="7" t="d">
        <x:v>2026-09-10T00:00:00.000Z</x:v>
      </x:c>
      <x:c r="E6953" s="8" t="n">
        <x:f>IF(ISNUMBER('原始字段'!C6908),'原始字段'!C6908,"n.a.")</x:f>
        <x:v>21981088</x:v>
      </x:c>
      <x:c r="F6953" s="8" t="n">
        <x:f>IF(ISNUMBER('原始字段'!C7004),'原始字段'!C7004,"n.a.")</x:f>
        <x:v>21981088</x:v>
      </x:c>
      <x:c r="G6953" s="8" t="n">
        <x:f>IF(COUNT(E6953:F6953)=2,F6953-E6953,"n.a.")</x:f>
        <x:v>0</x:v>
      </x:c>
      <x:c r="H6953" s="9" t="n">
        <x:f>IF(ISNUMBER('原始字段'!D7004),'原始字段'!D7004,"n.a.")</x:f>
        <x:v>1.5035</x:v>
      </x:c>
      <x:c r="I6953" s="9" t="n">
        <x:f>IF(COUNT(G6953:H6953)=2,G6953*H6953/100000000,"n.a.")</x:f>
        <x:v>0</x:v>
      </x:c>
      <x:c r="J6953" s="1" t="str">
        <x:v>日频齐全；折算事件未独立核实</x:v>
      </x:c>
    </x:row>
    <x:row r="6954" ht="25" customHeight="1">
      <x:c r="A6954" s="1" t="str">
        <x:v>中证2000</x:v>
      </x:c>
      <x:c r="B6954" s="1" t="str">
        <x:v>159536.SZ</x:v>
      </x:c>
      <x:c r="C6954" s="1" t="str">
        <x:v>汇添富中证2000ETF</x:v>
      </x:c>
      <x:c r="D6954" s="7" t="d">
        <x:v>2026-09-10T00:00:00.000Z</x:v>
      </x:c>
      <x:c r="E6954" s="8" t="n">
        <x:f>IF(ISNUMBER('原始字段'!C6909),'原始字段'!C6909,"n.a.")</x:f>
        <x:v>51261589</x:v>
      </x:c>
      <x:c r="F6954" s="8" t="n">
        <x:f>IF(ISNUMBER('原始字段'!C7005),'原始字段'!C7005,"n.a.")</x:f>
        <x:v>51261589</x:v>
      </x:c>
      <x:c r="G6954" s="8" t="n">
        <x:f>IF(COUNT(E6954:F6954)=2,F6954-E6954,"n.a.")</x:f>
        <x:v>0</x:v>
      </x:c>
      <x:c r="H6954" s="9" t="n">
        <x:f>IF(ISNUMBER('原始字段'!D7005),'原始字段'!D7005,"n.a.")</x:f>
        <x:v>1.3949</x:v>
      </x:c>
      <x:c r="I6954" s="9" t="n">
        <x:f>IF(COUNT(G6954:H6954)=2,G6954*H6954/100000000,"n.a.")</x:f>
        <x:v>0</x:v>
      </x:c>
      <x:c r="J6954" s="1" t="str">
        <x:v>日频齐全；折算事件未独立核实</x:v>
      </x:c>
    </x:row>
    <x:row r="6955" ht="25" customHeight="1">
      <x:c r="A6955" s="1" t="str">
        <x:v>中证2000</x:v>
      </x:c>
      <x:c r="B6955" s="1" t="str">
        <x:v>159531.SZ</x:v>
      </x:c>
      <x:c r="C6955" s="1" t="str">
        <x:v>南方中证2000ETF</x:v>
      </x:c>
      <x:c r="D6955" s="7" t="d">
        <x:v>2026-09-10T00:00:00.000Z</x:v>
      </x:c>
      <x:c r="E6955" s="8" t="n">
        <x:f>IF(ISNUMBER('原始字段'!C6905),'原始字段'!C6905,"n.a.")</x:f>
        <x:v>988608406</x:v>
      </x:c>
      <x:c r="F6955" s="8" t="n">
        <x:f>IF(ISNUMBER('原始字段'!C7001),'原始字段'!C7001,"n.a.")</x:f>
        <x:v>984608406</x:v>
      </x:c>
      <x:c r="G6955" s="8" t="n">
        <x:f>IF(COUNT(E6955:F6955)=2,F6955-E6955,"n.a.")</x:f>
        <x:v>-4000000</x:v>
      </x:c>
      <x:c r="H6955" s="9" t="n">
        <x:f>IF(ISNUMBER('原始字段'!D7001),'原始字段'!D7001,"n.a.")</x:f>
        <x:v>1.4588</x:v>
      </x:c>
      <x:c r="I6955" s="9" t="n">
        <x:f>IF(COUNT(G6955:H6955)=2,G6955*H6955/100000000,"n.a.")</x:f>
        <x:v>-0.058352</x:v>
      </x:c>
      <x:c r="J6955" s="1" t="str">
        <x:v>日频齐全；折算事件未独立核实</x:v>
      </x:c>
    </x:row>
    <x:row r="6956" ht="25" customHeight="1">
      <x:c r="A6956" s="1" t="str">
        <x:v>中证2000</x:v>
      </x:c>
      <x:c r="B6956" s="1" t="str">
        <x:v>159532.SZ</x:v>
      </x:c>
      <x:c r="C6956" s="1" t="str">
        <x:v>易方达中证2000ETF</x:v>
      </x:c>
      <x:c r="D6956" s="7" t="d">
        <x:v>2026-09-10T00:00:00.000Z</x:v>
      </x:c>
      <x:c r="E6956" s="8" t="n">
        <x:f>IF(ISNUMBER('原始字段'!C6906),'原始字段'!C6906,"n.a.")</x:f>
        <x:v>161564791</x:v>
      </x:c>
      <x:c r="F6956" s="8" t="n">
        <x:f>IF(ISNUMBER('原始字段'!C7002),'原始字段'!C7002,"n.a.")</x:f>
        <x:v>161564791</x:v>
      </x:c>
      <x:c r="G6956" s="8" t="n">
        <x:f>IF(COUNT(E6956:F6956)=2,F6956-E6956,"n.a.")</x:f>
        <x:v>0</x:v>
      </x:c>
      <x:c r="H6956" s="9" t="n">
        <x:f>IF(ISNUMBER('原始字段'!D7002),'原始字段'!D7002,"n.a.")</x:f>
        <x:v>1.6508</x:v>
      </x:c>
      <x:c r="I6956" s="9" t="n">
        <x:f>IF(COUNT(G6956:H6956)=2,G6956*H6956/100000000,"n.a.")</x:f>
        <x:v>0</x:v>
      </x:c>
      <x:c r="J6956" s="1" t="str">
        <x:v>日频齐全；折算事件未独立核实</x:v>
      </x:c>
    </x:row>
    <x:row r="6957" ht="25" customHeight="1">
      <x:c r="A6957" s="1" t="str">
        <x:v>中证2000</x:v>
      </x:c>
      <x:c r="B6957" s="1" t="str">
        <x:v>159533.SZ</x:v>
      </x:c>
      <x:c r="C6957" s="1" t="str">
        <x:v>博时中证2000ETF</x:v>
      </x:c>
      <x:c r="D6957" s="7" t="d">
        <x:v>2026-09-10T00:00:00.000Z</x:v>
      </x:c>
      <x:c r="E6957" s="8" t="n">
        <x:f>IF(ISNUMBER('原始字段'!C6907),'原始字段'!C6907,"n.a.")</x:f>
        <x:v>13458785</x:v>
      </x:c>
      <x:c r="F6957" s="8" t="n">
        <x:f>IF(ISNUMBER('原始字段'!C7003),'原始字段'!C7003,"n.a.")</x:f>
        <x:v>13458785</x:v>
      </x:c>
      <x:c r="G6957" s="8" t="n">
        <x:f>IF(COUNT(E6957:F6957)=2,F6957-E6957,"n.a.")</x:f>
        <x:v>0</x:v>
      </x:c>
      <x:c r="H6957" s="9" t="n">
        <x:f>IF(ISNUMBER('原始字段'!D7003),'原始字段'!D7003,"n.a.")</x:f>
        <x:v>1.9373</x:v>
      </x:c>
      <x:c r="I6957" s="9" t="n">
        <x:f>IF(COUNT(G6957:H6957)=2,G6957*H6957/100000000,"n.a.")</x:f>
        <x:v>0</x:v>
      </x:c>
      <x:c r="J6957" s="1" t="str">
        <x:v>日频齐全；折算事件未独立核实</x:v>
      </x:c>
    </x:row>
    <x:row r="6958" ht="25" customHeight="1">
      <x:c r="A6958" s="1" t="str">
        <x:v>中证2000</x:v>
      </x:c>
      <x:c r="B6958" s="1" t="str">
        <x:v>561370.SH</x:v>
      </x:c>
      <x:c r="C6958" s="1" t="str">
        <x:v>国泰中证2000ETF</x:v>
      </x:c>
      <x:c r="D6958" s="7" t="d">
        <x:v>2026-09-10T00:00:00.000Z</x:v>
      </x:c>
      <x:c r="E6958" s="8" t="n">
        <x:f>IF(ISNUMBER('原始字段'!C6970),'原始字段'!C6970,"n.a.")</x:f>
        <x:v>32356000</x:v>
      </x:c>
      <x:c r="F6958" s="8" t="n">
        <x:f>IF(ISNUMBER('原始字段'!C7066),'原始字段'!C7066,"n.a.")</x:f>
        <x:v>32356000</x:v>
      </x:c>
      <x:c r="G6958" s="8" t="n">
        <x:f>IF(COUNT(E6958:F6958)=2,F6958-E6958,"n.a.")</x:f>
        <x:v>0</x:v>
      </x:c>
      <x:c r="H6958" s="9" t="n">
        <x:f>IF(ISNUMBER('原始字段'!D7066),'原始字段'!D7066,"n.a.")</x:f>
        <x:v>1.4245</x:v>
      </x:c>
      <x:c r="I6958" s="9" t="n">
        <x:f>IF(COUNT(G6958:H6958)=2,G6958*H6958/100000000,"n.a.")</x:f>
        <x:v>0</x:v>
      </x:c>
      <x:c r="J6958" s="1" t="str">
        <x:v>日频齐全；折算事件未独立核实</x:v>
      </x:c>
    </x:row>
    <x:row r="6959" ht="25" customHeight="1">
      <x:c r="A6959" s="1" t="str">
        <x:v>中证2000</x:v>
      </x:c>
      <x:c r="B6959" s="1" t="str">
        <x:v>563300.SH</x:v>
      </x:c>
      <x:c r="C6959" s="1" t="str">
        <x:v>华泰柏瑞中证2000ETF</x:v>
      </x:c>
      <x:c r="D6959" s="7" t="d">
        <x:v>2026-09-10T00:00:00.000Z</x:v>
      </x:c>
      <x:c r="E6959" s="8" t="n">
        <x:f>IF(ISNUMBER('原始字段'!C6974),'原始字段'!C6974,"n.a.")</x:f>
        <x:v>4561174000</x:v>
      </x:c>
      <x:c r="F6959" s="8" t="n">
        <x:f>IF(ISNUMBER('原始字段'!C7070),'原始字段'!C7070,"n.a.")</x:f>
        <x:v>4501174000</x:v>
      </x:c>
      <x:c r="G6959" s="8" t="n">
        <x:f>IF(COUNT(E6959:F6959)=2,F6959-E6959,"n.a.")</x:f>
        <x:v>-60000000</x:v>
      </x:c>
      <x:c r="H6959" s="9" t="n">
        <x:f>IF(ISNUMBER('原始字段'!D7070),'原始字段'!D7070,"n.a.")</x:f>
        <x:v>1.4324</x:v>
      </x:c>
      <x:c r="I6959" s="9" t="n">
        <x:f>IF(COUNT(G6959:H6959)=2,G6959*H6959/100000000,"n.a.")</x:f>
        <x:v>-0.85944</x:v>
      </x:c>
      <x:c r="J6959" s="1" t="str">
        <x:v>日频齐全；折算事件未独立核实</x:v>
      </x:c>
    </x:row>
    <x:row r="6960" ht="25" customHeight="1">
      <x:c r="A6960" s="1" t="str">
        <x:v>中证2000</x:v>
      </x:c>
      <x:c r="B6960" s="1" t="str">
        <x:v>562660.SH</x:v>
      </x:c>
      <x:c r="C6960" s="1" t="str">
        <x:v>华夏中证2000ETF</x:v>
      </x:c>
      <x:c r="D6960" s="7" t="d">
        <x:v>2026-09-10T00:00:00.000Z</x:v>
      </x:c>
      <x:c r="E6960" s="8" t="n">
        <x:f>IF(ISNUMBER('原始字段'!C6972),'原始字段'!C6972,"n.a.")</x:f>
        <x:v>362874000</x:v>
      </x:c>
      <x:c r="F6960" s="8" t="n">
        <x:f>IF(ISNUMBER('原始字段'!C7068),'原始字段'!C7068,"n.a.")</x:f>
        <x:v>364874000</x:v>
      </x:c>
      <x:c r="G6960" s="8" t="n">
        <x:f>IF(COUNT(E6960:F6960)=2,F6960-E6960,"n.a.")</x:f>
        <x:v>2000000</x:v>
      </x:c>
      <x:c r="H6960" s="9" t="n">
        <x:f>IF(ISNUMBER('原始字段'!D7068),'原始字段'!D7068,"n.a.")</x:f>
        <x:v>1.8842</x:v>
      </x:c>
      <x:c r="I6960" s="9" t="n">
        <x:f>IF(COUNT(G6960:H6960)=2,G6960*H6960/100000000,"n.a.")</x:f>
        <x:v>0.037684</x:v>
      </x:c>
      <x:c r="J6960" s="1" t="str">
        <x:v>日频齐全；折算事件未独立核实</x:v>
      </x:c>
    </x:row>
    <x:row r="6961" ht="25" customHeight="1">
      <x:c r="A6961" s="1" t="str">
        <x:v>中证2000</x:v>
      </x:c>
      <x:c r="B6961" s="1" t="str">
        <x:v>563200.SH</x:v>
      </x:c>
      <x:c r="C6961" s="1" t="str">
        <x:v>富国中证2000ETF</x:v>
      </x:c>
      <x:c r="D6961" s="7" t="d">
        <x:v>2026-09-10T00:00:00.000Z</x:v>
      </x:c>
      <x:c r="E6961" s="8" t="n">
        <x:f>IF(ISNUMBER('原始字段'!C6973),'原始字段'!C6973,"n.a.")</x:f>
        <x:v>51458800</x:v>
      </x:c>
      <x:c r="F6961" s="8" t="n">
        <x:f>IF(ISNUMBER('原始字段'!C7069),'原始字段'!C7069,"n.a.")</x:f>
        <x:v>51458800</x:v>
      </x:c>
      <x:c r="G6961" s="8" t="n">
        <x:f>IF(COUNT(E6961:F6961)=2,F6961-E6961,"n.a.")</x:f>
        <x:v>0</x:v>
      </x:c>
      <x:c r="H6961" s="9" t="n">
        <x:f>IF(ISNUMBER('原始字段'!D7069),'原始字段'!D7069,"n.a.")</x:f>
        <x:v>1.5295</x:v>
      </x:c>
      <x:c r="I6961" s="9" t="n">
        <x:f>IF(COUNT(G6961:H6961)=2,G6961*H6961/100000000,"n.a.")</x:f>
        <x:v>0</x:v>
      </x:c>
      <x:c r="J6961" s="1" t="str">
        <x:v>日频齐全；折算事件未独立核实</x:v>
      </x:c>
    </x:row>
    <x:row r="6962" ht="25" customHeight="1">
      <x:c r="A6962" s="1" t="str">
        <x:v>中证2000</x:v>
      </x:c>
      <x:c r="B6962" s="1" t="str">
        <x:v>560220.SH</x:v>
      </x:c>
      <x:c r="C6962" s="1" t="str">
        <x:v>广发中证2000ETF</x:v>
      </x:c>
      <x:c r="D6962" s="7" t="d">
        <x:v>2026-09-10T00:00:00.000Z</x:v>
      </x:c>
      <x:c r="E6962" s="8" t="n">
        <x:f>IF(ISNUMBER('原始字段'!C6968),'原始字段'!C6968,"n.a.")</x:f>
        <x:v>60717000</x:v>
      </x:c>
      <x:c r="F6962" s="8" t="n">
        <x:f>IF(ISNUMBER('原始字段'!C7064),'原始字段'!C7064,"n.a.")</x:f>
        <x:v>60717000</x:v>
      </x:c>
      <x:c r="G6962" s="8" t="n">
        <x:f>IF(COUNT(E6962:F6962)=2,F6962-E6962,"n.a.")</x:f>
        <x:v>0</x:v>
      </x:c>
      <x:c r="H6962" s="9" t="n">
        <x:f>IF(ISNUMBER('原始字段'!D7064),'原始字段'!D7064,"n.a.")</x:f>
        <x:v>1.4348</x:v>
      </x:c>
      <x:c r="I6962" s="9" t="n">
        <x:f>IF(COUNT(G6962:H6962)=2,G6962*H6962/100000000,"n.a.")</x:f>
        <x:v>0</x:v>
      </x:c>
      <x:c r="J6962" s="1" t="str">
        <x:v>日频齐全；折算事件未独立核实</x:v>
      </x:c>
    </x:row>
    <x:row r="6963" ht="25" customHeight="1">
      <x:c r="A6963" s="1" t="str">
        <x:v>创业板指</x:v>
      </x:c>
      <x:c r="B6963" s="1" t="str">
        <x:v>159810.SZ</x:v>
      </x:c>
      <x:c r="C6963" s="1" t="str">
        <x:v>浦银创业板ETF</x:v>
      </x:c>
      <x:c r="D6963" s="7" t="d">
        <x:v>2026-09-10T00:00:00.000Z</x:v>
      </x:c>
      <x:c r="E6963" s="8" t="n">
        <x:f>IF(ISNUMBER('原始字段'!C6914),'原始字段'!C6914,"n.a.")</x:f>
        <x:v>57475458</x:v>
      </x:c>
      <x:c r="F6963" s="8" t="n">
        <x:f>IF(ISNUMBER('原始字段'!C7010),'原始字段'!C7010,"n.a.")</x:f>
        <x:v>57475458</x:v>
      </x:c>
      <x:c r="G6963" s="8" t="n">
        <x:f>IF(COUNT(E6963:F6963)=2,F6963-E6963,"n.a.")</x:f>
        <x:v>0</x:v>
      </x:c>
      <x:c r="H6963" s="9" t="n">
        <x:f>IF(ISNUMBER('原始字段'!D7010),'原始字段'!D7010,"n.a.")</x:f>
        <x:v>1.3452</x:v>
      </x:c>
      <x:c r="I6963" s="9" t="n">
        <x:f>IF(COUNT(G6963:H6963)=2,G6963*H6963/100000000,"n.a.")</x:f>
        <x:v>0</x:v>
      </x:c>
      <x:c r="J6963" s="1" t="str">
        <x:v>日频齐全；折算事件未独立核实</x:v>
      </x:c>
    </x:row>
    <x:row r="6964" ht="25" customHeight="1">
      <x:c r="A6964" s="1" t="str">
        <x:v>创业板指</x:v>
      </x:c>
      <x:c r="B6964" s="1" t="str">
        <x:v>159808.SZ</x:v>
      </x:c>
      <x:c r="C6964" s="1" t="str">
        <x:v>融通创业板ETF</x:v>
      </x:c>
      <x:c r="D6964" s="7" t="d">
        <x:v>2026-09-10T00:00:00.000Z</x:v>
      </x:c>
      <x:c r="E6964" s="8" t="n">
        <x:f>IF(ISNUMBER('原始字段'!C6913),'原始字段'!C6913,"n.a.")</x:f>
        <x:v>51484790</x:v>
      </x:c>
      <x:c r="F6964" s="8" t="n">
        <x:f>IF(ISNUMBER('原始字段'!C7009),'原始字段'!C7009,"n.a.")</x:f>
        <x:v>51484790</x:v>
      </x:c>
      <x:c r="G6964" s="8" t="n">
        <x:f>IF(COUNT(E6964:F6964)=2,F6964-E6964,"n.a.")</x:f>
        <x:v>0</x:v>
      </x:c>
      <x:c r="H6964" s="9" t="n">
        <x:f>IF(ISNUMBER('原始字段'!D7009),'原始字段'!D7009,"n.a.")</x:f>
        <x:v>1.2973</x:v>
      </x:c>
      <x:c r="I6964" s="9" t="n">
        <x:f>IF(COUNT(G6964:H6964)=2,G6964*H6964/100000000,"n.a.")</x:f>
        <x:v>0</x:v>
      </x:c>
      <x:c r="J6964" s="1" t="str">
        <x:v>日频齐全；折算事件未独立核实</x:v>
      </x:c>
    </x:row>
    <x:row r="6965" ht="25" customHeight="1">
      <x:c r="A6965" s="1" t="str">
        <x:v>创业板指</x:v>
      </x:c>
      <x:c r="B6965" s="1" t="str">
        <x:v>159964.SZ</x:v>
      </x:c>
      <x:c r="C6965" s="1" t="str">
        <x:v>平安创业板ETF</x:v>
      </x:c>
      <x:c r="D6965" s="7" t="d">
        <x:v>2026-09-10T00:00:00.000Z</x:v>
      </x:c>
      <x:c r="E6965" s="8" t="n">
        <x:f>IF(ISNUMBER('原始字段'!C6929),'原始字段'!C6929,"n.a.")</x:f>
        <x:v>171481881</x:v>
      </x:c>
      <x:c r="F6965" s="8" t="n">
        <x:f>IF(ISNUMBER('原始字段'!C7025),'原始字段'!C7025,"n.a.")</x:f>
        <x:v>169481881</x:v>
      </x:c>
      <x:c r="G6965" s="8" t="n">
        <x:f>IF(COUNT(E6965:F6965)=2,F6965-E6965,"n.a.")</x:f>
        <x:v>-2000000</x:v>
      </x:c>
      <x:c r="H6965" s="9" t="n">
        <x:f>IF(ISNUMBER('原始字段'!D7025),'原始字段'!D7025,"n.a.")</x:f>
        <x:v>2.1969</x:v>
      </x:c>
      <x:c r="I6965" s="9" t="n">
        <x:f>IF(COUNT(G6965:H6965)=2,G6965*H6965/100000000,"n.a.")</x:f>
        <x:v>-0.043938</x:v>
      </x:c>
      <x:c r="J6965" s="1" t="str">
        <x:v>日频齐全；折算事件未独立核实</x:v>
      </x:c>
    </x:row>
    <x:row r="6966" ht="25" customHeight="1">
      <x:c r="A6966" s="1" t="str">
        <x:v>创业板指</x:v>
      </x:c>
      <x:c r="B6966" s="1" t="str">
        <x:v>159915.SZ</x:v>
      </x:c>
      <x:c r="C6966" s="1" t="str">
        <x:v>易方达创业板ETF</x:v>
      </x:c>
      <x:c r="D6966" s="7" t="d">
        <x:v>2026-09-10T00:00:00.000Z</x:v>
      </x:c>
      <x:c r="E6966" s="8" t="n">
        <x:f>IF(ISNUMBER('原始字段'!C6919),'原始字段'!C6919,"n.a.")</x:f>
        <x:v>19356454936</x:v>
      </x:c>
      <x:c r="F6966" s="8" t="n">
        <x:f>IF(ISNUMBER('原始字段'!C7015),'原始字段'!C7015,"n.a.")</x:f>
        <x:v>19448454936</x:v>
      </x:c>
      <x:c r="G6966" s="8" t="n">
        <x:f>IF(COUNT(E6966:F6966)=2,F6966-E6966,"n.a.")</x:f>
        <x:v>92000000</x:v>
      </x:c>
      <x:c r="H6966" s="9" t="n">
        <x:f>IF(ISNUMBER('原始字段'!D7015),'原始字段'!D7015,"n.a.")</x:f>
        <x:v>3.3573</x:v>
      </x:c>
      <x:c r="I6966" s="9" t="n">
        <x:f>IF(COUNT(G6966:H6966)=2,G6966*H6966/100000000,"n.a.")</x:f>
        <x:v>3.088716</x:v>
      </x:c>
      <x:c r="J6966" s="1" t="str">
        <x:v>日频齐全；折算事件未独立核实</x:v>
      </x:c>
    </x:row>
    <x:row r="6967" ht="25" customHeight="1">
      <x:c r="A6967" s="1" t="str">
        <x:v>创业板指</x:v>
      </x:c>
      <x:c r="B6967" s="1" t="str">
        <x:v>159971.SZ</x:v>
      </x:c>
      <x:c r="C6967" s="1" t="str">
        <x:v>富国创业板ETF</x:v>
      </x:c>
      <x:c r="D6967" s="7" t="d">
        <x:v>2026-09-10T00:00:00.000Z</x:v>
      </x:c>
      <x:c r="E6967" s="8" t="n">
        <x:f>IF(ISNUMBER('原始字段'!C6931),'原始字段'!C6931,"n.a.")</x:f>
        <x:v>1838020288</x:v>
      </x:c>
      <x:c r="F6967" s="8" t="n">
        <x:f>IF(ISNUMBER('原始字段'!C7027),'原始字段'!C7027,"n.a.")</x:f>
        <x:v>1848020288</x:v>
      </x:c>
      <x:c r="G6967" s="8" t="n">
        <x:f>IF(COUNT(E6967:F6967)=2,F6967-E6967,"n.a.")</x:f>
        <x:v>10000000</x:v>
      </x:c>
      <x:c r="H6967" s="9" t="n">
        <x:f>IF(ISNUMBER('原始字段'!D7027),'原始字段'!D7027,"n.a.")</x:f>
        <x:v>1.1675</x:v>
      </x:c>
      <x:c r="I6967" s="9" t="n">
        <x:f>IF(COUNT(G6967:H6967)=2,G6967*H6967/100000000,"n.a.")</x:f>
        <x:v>0.11675</x:v>
      </x:c>
      <x:c r="J6967" s="1" t="str">
        <x:v>日频齐全；折算事件未独立核实</x:v>
      </x:c>
    </x:row>
    <x:row r="6968" ht="25" customHeight="1">
      <x:c r="A6968" s="1" t="str">
        <x:v>创业板指</x:v>
      </x:c>
      <x:c r="B6968" s="1" t="str">
        <x:v>159957.SZ</x:v>
      </x:c>
      <x:c r="C6968" s="1" t="str">
        <x:v>华夏创业板ETF</x:v>
      </x:c>
      <x:c r="D6968" s="7" t="d">
        <x:v>2026-09-10T00:00:00.000Z</x:v>
      </x:c>
      <x:c r="E6968" s="8" t="n">
        <x:f>IF(ISNUMBER('原始字段'!C6927),'原始字段'!C6927,"n.a.")</x:f>
        <x:v>1180784560</x:v>
      </x:c>
      <x:c r="F6968" s="8" t="n">
        <x:f>IF(ISNUMBER('原始字段'!C7023),'原始字段'!C7023,"n.a.")</x:f>
        <x:v>1187784560</x:v>
      </x:c>
      <x:c r="G6968" s="8" t="n">
        <x:f>IF(COUNT(E6968:F6968)=2,F6968-E6968,"n.a.")</x:f>
        <x:v>7000000</x:v>
      </x:c>
      <x:c r="H6968" s="9" t="n">
        <x:f>IF(ISNUMBER('原始字段'!D7023),'原始字段'!D7023,"n.a.")</x:f>
        <x:v>2.1993</x:v>
      </x:c>
      <x:c r="I6968" s="9" t="n">
        <x:f>IF(COUNT(G6968:H6968)=2,G6968*H6968/100000000,"n.a.")</x:f>
        <x:v>0.153951</x:v>
      </x:c>
      <x:c r="J6968" s="1" t="str">
        <x:v>日频齐全；折算事件未独立核实</x:v>
      </x:c>
    </x:row>
    <x:row r="6969" ht="25" customHeight="1">
      <x:c r="A6969" s="1" t="str">
        <x:v>创业板指</x:v>
      </x:c>
      <x:c r="B6969" s="1" t="str">
        <x:v>159958.SZ</x:v>
      </x:c>
      <x:c r="C6969" s="1" t="str">
        <x:v>工银创业板ETF</x:v>
      </x:c>
      <x:c r="D6969" s="7" t="d">
        <x:v>2026-09-10T00:00:00.000Z</x:v>
      </x:c>
      <x:c r="E6969" s="8" t="n">
        <x:f>IF(ISNUMBER('原始字段'!C6928),'原始字段'!C6928,"n.a.")</x:f>
        <x:v>239211448</x:v>
      </x:c>
      <x:c r="F6969" s="8" t="n">
        <x:f>IF(ISNUMBER('原始字段'!C7024),'原始字段'!C7024,"n.a.")</x:f>
        <x:v>239911448</x:v>
      </x:c>
      <x:c r="G6969" s="8" t="n">
        <x:f>IF(COUNT(E6969:F6969)=2,F6969-E6969,"n.a.")</x:f>
        <x:v>700000</x:v>
      </x:c>
      <x:c r="H6969" s="9" t="n">
        <x:f>IF(ISNUMBER('原始字段'!D7024),'原始字段'!D7024,"n.a.")</x:f>
        <x:v>2.0295</x:v>
      </x:c>
      <x:c r="I6969" s="9" t="n">
        <x:f>IF(COUNT(G6969:H6969)=2,G6969*H6969/100000000,"n.a.")</x:f>
        <x:v>0.0142065</x:v>
      </x:c>
      <x:c r="J6969" s="1" t="str">
        <x:v>日频齐全；折算事件未独立核实</x:v>
      </x:c>
    </x:row>
    <x:row r="6970" ht="25" customHeight="1">
      <x:c r="A6970" s="1" t="str">
        <x:v>创业板指</x:v>
      </x:c>
      <x:c r="B6970" s="1" t="str">
        <x:v>159977.SZ</x:v>
      </x:c>
      <x:c r="C6970" s="1" t="str">
        <x:v>天弘创业板ETF</x:v>
      </x:c>
      <x:c r="D6970" s="7" t="d">
        <x:v>2026-09-10T00:00:00.000Z</x:v>
      </x:c>
      <x:c r="E6970" s="8" t="n">
        <x:f>IF(ISNUMBER('原始字段'!C6932),'原始字段'!C6932,"n.a.")</x:f>
        <x:v>3705872820</x:v>
      </x:c>
      <x:c r="F6970" s="8" t="n">
        <x:f>IF(ISNUMBER('原始字段'!C7028),'原始字段'!C7028,"n.a.")</x:f>
        <x:v>3721872820</x:v>
      </x:c>
      <x:c r="G6970" s="8" t="n">
        <x:f>IF(COUNT(E6970:F6970)=2,F6970-E6970,"n.a.")</x:f>
        <x:v>16000000</x:v>
      </x:c>
      <x:c r="H6970" s="9" t="n">
        <x:f>IF(ISNUMBER('原始字段'!D7028),'原始字段'!D7028,"n.a.")</x:f>
        <x:v>1.7416</x:v>
      </x:c>
      <x:c r="I6970" s="9" t="n">
        <x:f>IF(COUNT(G6970:H6970)=2,G6970*H6970/100000000,"n.a.")</x:f>
        <x:v>0.278656</x:v>
      </x:c>
      <x:c r="J6970" s="1" t="str">
        <x:v>日频齐全；折算事件未独立核实</x:v>
      </x:c>
    </x:row>
    <x:row r="6971" ht="25" customHeight="1">
      <x:c r="A6971" s="1" t="str">
        <x:v>创业板指</x:v>
      </x:c>
      <x:c r="B6971" s="1" t="str">
        <x:v>159821.SZ</x:v>
      </x:c>
      <x:c r="C6971" s="1" t="str">
        <x:v>中银证券创业板ETF</x:v>
      </x:c>
      <x:c r="D6971" s="7" t="d">
        <x:v>2026-09-10T00:00:00.000Z</x:v>
      </x:c>
      <x:c r="E6971" s="8" t="n">
        <x:f>IF(ISNUMBER('原始字段'!C6916),'原始字段'!C6916,"n.a.")</x:f>
        <x:v>64620000</x:v>
      </x:c>
      <x:c r="F6971" s="8" t="n">
        <x:f>IF(ISNUMBER('原始字段'!C7012),'原始字段'!C7012,"n.a.")</x:f>
        <x:v>64620000</x:v>
      </x:c>
      <x:c r="G6971" s="8" t="n">
        <x:f>IF(COUNT(E6971:F6971)=2,F6971-E6971,"n.a.")</x:f>
        <x:v>0</x:v>
      </x:c>
      <x:c r="H6971" s="9" t="n">
        <x:f>IF(ISNUMBER('原始字段'!D7012),'原始字段'!D7012,"n.a.")</x:f>
        <x:v>1.2588</x:v>
      </x:c>
      <x:c r="I6971" s="9" t="n">
        <x:f>IF(COUNT(G6971:H6971)=2,G6971*H6971/100000000,"n.a.")</x:f>
        <x:v>0</x:v>
      </x:c>
      <x:c r="J6971" s="1" t="str">
        <x:v>日频齐全；折算事件未独立核实</x:v>
      </x:c>
    </x:row>
    <x:row r="6972" ht="25" customHeight="1">
      <x:c r="A6972" s="1" t="str">
        <x:v>创业板指</x:v>
      </x:c>
      <x:c r="B6972" s="1" t="str">
        <x:v>159956.SZ</x:v>
      </x:c>
      <x:c r="C6972" s="1" t="str">
        <x:v>建信创业板ETF</x:v>
      </x:c>
      <x:c r="D6972" s="7" t="d">
        <x:v>2026-09-10T00:00:00.000Z</x:v>
      </x:c>
      <x:c r="E6972" s="8" t="n">
        <x:f>IF(ISNUMBER('原始字段'!C6926),'原始字段'!C6926,"n.a.")</x:f>
        <x:v>48978674</x:v>
      </x:c>
      <x:c r="F6972" s="8" t="n">
        <x:f>IF(ISNUMBER('原始字段'!C7022),'原始字段'!C7022,"n.a.")</x:f>
        <x:v>48978674</x:v>
      </x:c>
      <x:c r="G6972" s="8" t="n">
        <x:f>IF(COUNT(E6972:F6972)=2,F6972-E6972,"n.a.")</x:f>
        <x:v>0</x:v>
      </x:c>
      <x:c r="H6972" s="9" t="n">
        <x:f>IF(ISNUMBER('原始字段'!D7022),'原始字段'!D7022,"n.a.")</x:f>
        <x:v>2.126</x:v>
      </x:c>
      <x:c r="I6972" s="9" t="n">
        <x:f>IF(COUNT(G6972:H6972)=2,G6972*H6972/100000000,"n.a.")</x:f>
        <x:v>0</x:v>
      </x:c>
      <x:c r="J6972" s="1" t="str">
        <x:v>日频齐全；折算事件未独立核实</x:v>
      </x:c>
    </x:row>
    <x:row r="6973" ht="25" customHeight="1">
      <x:c r="A6973" s="1" t="str">
        <x:v>创业板指</x:v>
      </x:c>
      <x:c r="B6973" s="1" t="str">
        <x:v>159908.SZ</x:v>
      </x:c>
      <x:c r="C6973" s="1" t="str">
        <x:v>博时创业板ETF</x:v>
      </x:c>
      <x:c r="D6973" s="7" t="d">
        <x:v>2026-09-10T00:00:00.000Z</x:v>
      </x:c>
      <x:c r="E6973" s="8" t="n">
        <x:f>IF(ISNUMBER('原始字段'!C6918),'原始字段'!C6918,"n.a.")</x:f>
        <x:v>326229029</x:v>
      </x:c>
      <x:c r="F6973" s="8" t="n">
        <x:f>IF(ISNUMBER('原始字段'!C7014),'原始字段'!C7014,"n.a.")</x:f>
        <x:v>325229029</x:v>
      </x:c>
      <x:c r="G6973" s="8" t="n">
        <x:f>IF(COUNT(E6973:F6973)=2,F6973-E6973,"n.a.")</x:f>
        <x:v>-1000000</x:v>
      </x:c>
      <x:c r="H6973" s="9" t="n">
        <x:f>IF(ISNUMBER('原始字段'!D7014),'原始字段'!D7014,"n.a.")</x:f>
        <x:v>3.1339</x:v>
      </x:c>
      <x:c r="I6973" s="9" t="n">
        <x:f>IF(COUNT(G6973:H6973)=2,G6973*H6973/100000000,"n.a.")</x:f>
        <x:v>-0.031339</x:v>
      </x:c>
      <x:c r="J6973" s="1" t="str">
        <x:v>日频齐全；折算事件未独立核实</x:v>
      </x:c>
    </x:row>
    <x:row r="6974" ht="25" customHeight="1">
      <x:c r="A6974" s="1" t="str">
        <x:v>创业板指</x:v>
      </x:c>
      <x:c r="B6974" s="1" t="str">
        <x:v>159952.SZ</x:v>
      </x:c>
      <x:c r="C6974" s="1" t="str">
        <x:v>广发创业板ETF</x:v>
      </x:c>
      <x:c r="D6974" s="7" t="d">
        <x:v>2026-09-10T00:00:00.000Z</x:v>
      </x:c>
      <x:c r="E6974" s="8" t="n">
        <x:f>IF(ISNUMBER('原始字段'!C6925),'原始字段'!C6925,"n.a.")</x:f>
        <x:v>5471784929</x:v>
      </x:c>
      <x:c r="F6974" s="8" t="n">
        <x:f>IF(ISNUMBER('原始字段'!C7021),'原始字段'!C7021,"n.a.")</x:f>
        <x:v>5515984929</x:v>
      </x:c>
      <x:c r="G6974" s="8" t="n">
        <x:f>IF(COUNT(E6974:F6974)=2,F6974-E6974,"n.a.")</x:f>
        <x:v>44200000</x:v>
      </x:c>
      <x:c r="H6974" s="9" t="n">
        <x:f>IF(ISNUMBER('原始字段'!D7021),'原始字段'!D7021,"n.a.")</x:f>
        <x:v>2.0382</x:v>
      </x:c>
      <x:c r="I6974" s="9" t="n">
        <x:f>IF(COUNT(G6974:H6974)=2,G6974*H6974/100000000,"n.a.")</x:f>
        <x:v>0.9008843999999998</x:v>
      </x:c>
      <x:c r="J6974" s="1" t="str">
        <x:v>日频齐全；折算事件未独立核实</x:v>
      </x:c>
    </x:row>
    <x:row r="6975" ht="25" customHeight="1">
      <x:c r="A6975" s="1" t="str">
        <x:v>创业板指</x:v>
      </x:c>
      <x:c r="B6975" s="1" t="str">
        <x:v>159247.SZ</x:v>
      </x:c>
      <x:c r="C6975" s="1" t="str">
        <x:v>汇添富创业板ETF</x:v>
      </x:c>
      <x:c r="D6975" s="7" t="d">
        <x:v>2026-09-10T00:00:00.000Z</x:v>
      </x:c>
      <x:c r="E6975" s="8" t="n">
        <x:f>IF(ISNUMBER('原始字段'!C6899),'原始字段'!C6899,"n.a.")</x:f>
        <x:v>537984966</x:v>
      </x:c>
      <x:c r="F6975" s="8" t="n">
        <x:f>IF(ISNUMBER('原始字段'!C6995),'原始字段'!C6995,"n.a.")</x:f>
        <x:v>533984966</x:v>
      </x:c>
      <x:c r="G6975" s="8" t="n">
        <x:f>IF(COUNT(E6975:F6975)=2,F6975-E6975,"n.a.")</x:f>
        <x:v>-4000000</x:v>
      </x:c>
      <x:c r="H6975" s="9" t="n">
        <x:f>IF(ISNUMBER('原始字段'!D6995),'原始字段'!D6995,"n.a.")</x:f>
        <x:v>1.0032</x:v>
      </x:c>
      <x:c r="I6975" s="9" t="n">
        <x:f>IF(COUNT(G6975:H6975)=2,G6975*H6975/100000000,"n.a.")</x:f>
        <x:v>-0.040128000000000004</x:v>
      </x:c>
      <x:c r="J6975" s="1" t="str">
        <x:v>日频齐全；折算事件未独立核实</x:v>
      </x:c>
    </x:row>
    <x:row r="6976" ht="25" customHeight="1">
      <x:c r="A6976" s="1" t="str">
        <x:v>创业板指</x:v>
      </x:c>
      <x:c r="B6976" s="1" t="str">
        <x:v>159948.SZ</x:v>
      </x:c>
      <x:c r="C6976" s="1" t="str">
        <x:v>南方创业板ETF</x:v>
      </x:c>
      <x:c r="D6976" s="7" t="d">
        <x:v>2026-09-10T00:00:00.000Z</x:v>
      </x:c>
      <x:c r="E6976" s="8" t="n">
        <x:f>IF(ISNUMBER('原始字段'!C6924),'原始字段'!C6924,"n.a.")</x:f>
        <x:v>1171697720</x:v>
      </x:c>
      <x:c r="F6976" s="8" t="n">
        <x:f>IF(ISNUMBER('原始字段'!C7020),'原始字段'!C7020,"n.a.")</x:f>
        <x:v>1175697720</x:v>
      </x:c>
      <x:c r="G6976" s="8" t="n">
        <x:f>IF(COUNT(E6976:F6976)=2,F6976-E6976,"n.a.")</x:f>
        <x:v>4000000</x:v>
      </x:c>
      <x:c r="H6976" s="9" t="n">
        <x:f>IF(ISNUMBER('原始字段'!D7020),'原始字段'!D7020,"n.a.")</x:f>
        <x:v>3.7077</x:v>
      </x:c>
      <x:c r="I6976" s="9" t="n">
        <x:f>IF(COUNT(G6976:H6976)=2,G6976*H6976/100000000,"n.a.")</x:f>
        <x:v>0.148308</x:v>
      </x:c>
      <x:c r="J6976" s="1" t="str">
        <x:v>日频齐全；折算事件未独立核实</x:v>
      </x:c>
    </x:row>
    <x:row r="6977" ht="25" customHeight="1">
      <x:c r="A6977" s="1" t="str">
        <x:v>创业板指</x:v>
      </x:c>
      <x:c r="B6977" s="1" t="str">
        <x:v>159205.SZ</x:v>
      </x:c>
      <x:c r="C6977" s="1" t="str">
        <x:v>东财创业板ETF</x:v>
      </x:c>
      <x:c r="D6977" s="7" t="d">
        <x:v>2026-09-10T00:00:00.000Z</x:v>
      </x:c>
      <x:c r="E6977" s="8" t="n">
        <x:f>IF(ISNUMBER('原始字段'!C6898),'原始字段'!C6898,"n.a.")</x:f>
        <x:v>647056064</x:v>
      </x:c>
      <x:c r="F6977" s="8" t="n">
        <x:f>IF(ISNUMBER('原始字段'!C6994),'原始字段'!C6994,"n.a.")</x:f>
        <x:v>641056064</x:v>
      </x:c>
      <x:c r="G6977" s="8" t="n">
        <x:f>IF(COUNT(E6977:F6977)=2,F6977-E6977,"n.a.")</x:f>
        <x:v>-6000000</x:v>
      </x:c>
      <x:c r="H6977" s="9" t="n">
        <x:f>IF(ISNUMBER('原始字段'!D6994),'原始字段'!D6994,"n.a.")</x:f>
        <x:v>1.6418</x:v>
      </x:c>
      <x:c r="I6977" s="9" t="n">
        <x:f>IF(COUNT(G6977:H6977)=2,G6977*H6977/100000000,"n.a.")</x:f>
        <x:v>-0.098508</x:v>
      </x:c>
      <x:c r="J6977" s="1" t="str">
        <x:v>日频齐全；折算事件未独立核实</x:v>
      </x:c>
    </x:row>
    <x:row r="6978" ht="25" customHeight="1">
      <x:c r="A6978" s="1" t="str">
        <x:v>科创50</x:v>
      </x:c>
      <x:c r="B6978" s="1" t="str">
        <x:v>588940.SH</x:v>
      </x:c>
      <x:c r="C6978" s="1" t="str">
        <x:v>富国上证科创板50成份ETF</x:v>
      </x:c>
      <x:c r="D6978" s="7" t="d">
        <x:v>2026-09-10T00:00:00.000Z</x:v>
      </x:c>
      <x:c r="E6978" s="8" t="n">
        <x:f>IF(ISNUMBER('原始字段'!C6989),'原始字段'!C6989,"n.a.")</x:f>
        <x:v>3128840000</x:v>
      </x:c>
      <x:c r="F6978" s="8" t="n">
        <x:f>IF(ISNUMBER('原始字段'!C7085),'原始字段'!C7085,"n.a.")</x:f>
        <x:v>3134840000</x:v>
      </x:c>
      <x:c r="G6978" s="8" t="n">
        <x:f>IF(COUNT(E6978:F6978)=2,F6978-E6978,"n.a.")</x:f>
        <x:v>6000000</x:v>
      </x:c>
      <x:c r="H6978" s="9" t="n">
        <x:f>IF(ISNUMBER('原始字段'!D7085),'原始字段'!D7085,"n.a.")</x:f>
        <x:v>0.8131</x:v>
      </x:c>
      <x:c r="I6978" s="9" t="n">
        <x:f>IF(COUNT(G6978:H6978)=2,G6978*H6978/100000000,"n.a.")</x:f>
        <x:v>0.048786</x:v>
      </x:c>
      <x:c r="J6978" s="1" t="str">
        <x:v>日频齐全；折算事件未独立核实</x:v>
      </x:c>
    </x:row>
    <x:row r="6979" ht="25" customHeight="1">
      <x:c r="A6979" s="1" t="str">
        <x:v>科创50</x:v>
      </x:c>
      <x:c r="B6979" s="1" t="str">
        <x:v>589150.SH</x:v>
      </x:c>
      <x:c r="C6979" s="1" t="str">
        <x:v>平安上证科创板50成份ETF</x:v>
      </x:c>
      <x:c r="D6979" s="7" t="d">
        <x:v>2026-09-10T00:00:00.000Z</x:v>
      </x:c>
      <x:c r="E6979" s="8" t="n">
        <x:f>IF(ISNUMBER('原始字段'!C6991),'原始字段'!C6991,"n.a.")</x:f>
        <x:v>851437200</x:v>
      </x:c>
      <x:c r="F6979" s="8" t="n">
        <x:f>IF(ISNUMBER('原始字段'!C7087),'原始字段'!C7087,"n.a.")</x:f>
        <x:v>853437200</x:v>
      </x:c>
      <x:c r="G6979" s="8" t="n">
        <x:f>IF(COUNT(E6979:F6979)=2,F6979-E6979,"n.a.")</x:f>
        <x:v>2000000</x:v>
      </x:c>
      <x:c r="H6979" s="9" t="n">
        <x:f>IF(ISNUMBER('原始字段'!D7087),'原始字段'!D7087,"n.a.")</x:f>
        <x:v>1.1385</x:v>
      </x:c>
      <x:c r="I6979" s="9" t="n">
        <x:f>IF(COUNT(G6979:H6979)=2,G6979*H6979/100000000,"n.a.")</x:f>
        <x:v>0.02277</x:v>
      </x:c>
      <x:c r="J6979" s="1" t="str">
        <x:v>日频齐全；折算事件未独立核实</x:v>
      </x:c>
    </x:row>
    <x:row r="6980" ht="25" customHeight="1">
      <x:c r="A6980" s="1" t="str">
        <x:v>科创50</x:v>
      </x:c>
      <x:c r="B6980" s="1" t="str">
        <x:v>588150.SH</x:v>
      </x:c>
      <x:c r="C6980" s="1" t="str">
        <x:v>南方上证科创板50成份ETF</x:v>
      </x:c>
      <x:c r="D6980" s="7" t="d">
        <x:v>2026-09-10T00:00:00.000Z</x:v>
      </x:c>
      <x:c r="E6980" s="8" t="n">
        <x:f>IF(ISNUMBER('原始字段'!C6983),'原始字段'!C6983,"n.a.")</x:f>
        <x:v>411932600</x:v>
      </x:c>
      <x:c r="F6980" s="8" t="n">
        <x:f>IF(ISNUMBER('原始字段'!C7079),'原始字段'!C7079,"n.a.")</x:f>
        <x:v>411932600</x:v>
      </x:c>
      <x:c r="G6980" s="8" t="n">
        <x:f>IF(COUNT(E6980:F6980)=2,F6980-E6980,"n.a.")</x:f>
        <x:v>0</x:v>
      </x:c>
      <x:c r="H6980" s="9" t="n">
        <x:f>IF(ISNUMBER('原始字段'!D7079),'原始字段'!D7079,"n.a.")</x:f>
        <x:v>1.1165</x:v>
      </x:c>
      <x:c r="I6980" s="9" t="n">
        <x:f>IF(COUNT(G6980:H6980)=2,G6980*H6980/100000000,"n.a.")</x:f>
        <x:v>0</x:v>
      </x:c>
      <x:c r="J6980" s="1" t="str">
        <x:v>日频齐全；折算事件未独立核实</x:v>
      </x:c>
    </x:row>
    <x:row r="6981" ht="25" customHeight="1">
      <x:c r="A6981" s="1" t="str">
        <x:v>科创50</x:v>
      </x:c>
      <x:c r="B6981" s="1" t="str">
        <x:v>588000.SH</x:v>
      </x:c>
      <x:c r="C6981" s="1" t="str">
        <x:v>华夏上证科创板50ETF</x:v>
      </x:c>
      <x:c r="D6981" s="7" t="d">
        <x:v>2026-09-10T00:00:00.000Z</x:v>
      </x:c>
      <x:c r="E6981" s="8" t="n">
        <x:f>IF(ISNUMBER('原始字段'!C6977),'原始字段'!C6977,"n.a.")</x:f>
        <x:v>54245668200</x:v>
      </x:c>
      <x:c r="F6981" s="8" t="n">
        <x:f>IF(ISNUMBER('原始字段'!C7073),'原始字段'!C7073,"n.a.")</x:f>
        <x:v>54758668200</x:v>
      </x:c>
      <x:c r="G6981" s="8" t="n">
        <x:f>IF(COUNT(E6981:F6981)=2,F6981-E6981,"n.a.")</x:f>
        <x:v>513000000</x:v>
      </x:c>
      <x:c r="H6981" s="9" t="n">
        <x:f>IF(ISNUMBER('原始字段'!D7073),'原始字段'!D7073,"n.a.")</x:f>
        <x:v>1.6581</x:v>
      </x:c>
      <x:c r="I6981" s="9" t="n">
        <x:f>IF(COUNT(G6981:H6981)=2,G6981*H6981/100000000,"n.a.")</x:f>
        <x:v>8.506053</x:v>
      </x:c>
      <x:c r="J6981" s="1" t="str">
        <x:v>日频齐全；折算事件未独立核实</x:v>
      </x:c>
    </x:row>
    <x:row r="6982" ht="25" customHeight="1">
      <x:c r="A6982" s="1" t="str">
        <x:v>科创50</x:v>
      </x:c>
      <x:c r="B6982" s="1" t="str">
        <x:v>589850.SH</x:v>
      </x:c>
      <x:c r="C6982" s="1" t="str">
        <x:v>东财上证科创板50成份ETF</x:v>
      </x:c>
      <x:c r="D6982" s="7" t="d">
        <x:v>2026-09-10T00:00:00.000Z</x:v>
      </x:c>
      <x:c r="E6982" s="8" t="n">
        <x:f>IF(ISNUMBER('原始字段'!C6993),'原始字段'!C6993,"n.a.")</x:f>
        <x:v>841057000</x:v>
      </x:c>
      <x:c r="F6982" s="8" t="n">
        <x:f>IF(ISNUMBER('原始字段'!C7089),'原始字段'!C7089,"n.a.")</x:f>
        <x:v>856057000</x:v>
      </x:c>
      <x:c r="G6982" s="8" t="n">
        <x:f>IF(COUNT(E6982:F6982)=2,F6982-E6982,"n.a.")</x:f>
        <x:v>15000000</x:v>
      </x:c>
      <x:c r="H6982" s="9" t="n">
        <x:f>IF(ISNUMBER('原始字段'!D7089),'原始字段'!D7089,"n.a.")</x:f>
        <x:v>1.5092</x:v>
      </x:c>
      <x:c r="I6982" s="9" t="n">
        <x:f>IF(COUNT(G6982:H6982)=2,G6982*H6982/100000000,"n.a.")</x:f>
        <x:v>0.22638</x:v>
      </x:c>
      <x:c r="J6982" s="1" t="str">
        <x:v>日频齐全；折算事件未独立核实</x:v>
      </x:c>
    </x:row>
    <x:row r="6983" ht="25" customHeight="1">
      <x:c r="A6983" s="1" t="str">
        <x:v>科创50</x:v>
      </x:c>
      <x:c r="B6983" s="1" t="str">
        <x:v>588840.SH</x:v>
      </x:c>
      <x:c r="C6983" s="1" t="str">
        <x:v>万家上证科创板50成份ETF</x:v>
      </x:c>
      <x:c r="D6983" s="7" t="d">
        <x:v>2026-09-10T00:00:00.000Z</x:v>
      </x:c>
      <x:c r="E6983" s="8" t="n">
        <x:f>IF(ISNUMBER('原始字段'!C6987),'原始字段'!C6987,"n.a.")</x:f>
        <x:v>61236000</x:v>
      </x:c>
      <x:c r="F6983" s="8" t="n">
        <x:f>IF(ISNUMBER('原始字段'!C7083),'原始字段'!C7083,"n.a.")</x:f>
        <x:v>61236000</x:v>
      </x:c>
      <x:c r="G6983" s="8" t="n">
        <x:f>IF(COUNT(E6983:F6983)=2,F6983-E6983,"n.a.")</x:f>
        <x:v>0</x:v>
      </x:c>
      <x:c r="H6983" s="9" t="n">
        <x:f>IF(ISNUMBER('原始字段'!D7083),'原始字段'!D7083,"n.a.")</x:f>
        <x:v>1.4553</x:v>
      </x:c>
      <x:c r="I6983" s="9" t="n">
        <x:f>IF(COUNT(G6983:H6983)=2,G6983*H6983/100000000,"n.a.")</x:f>
        <x:v>0</x:v>
      </x:c>
      <x:c r="J6983" s="1" t="str">
        <x:v>日频齐全；折算事件未独立核实</x:v>
      </x:c>
    </x:row>
    <x:row r="6984" ht="25" customHeight="1">
      <x:c r="A6984" s="1" t="str">
        <x:v>科创50</x:v>
      </x:c>
      <x:c r="B6984" s="1" t="str">
        <x:v>588040.SH</x:v>
      </x:c>
      <x:c r="C6984" s="1" t="str">
        <x:v>鹏华上证科创板50成份ETF</x:v>
      </x:c>
      <x:c r="D6984" s="7" t="d">
        <x:v>2026-09-10T00:00:00.000Z</x:v>
      </x:c>
      <x:c r="E6984" s="8" t="n">
        <x:f>IF(ISNUMBER('原始字段'!C6978),'原始字段'!C6978,"n.a.")</x:f>
        <x:v>143889000</x:v>
      </x:c>
      <x:c r="F6984" s="8" t="n">
        <x:f>IF(ISNUMBER('原始字段'!C7074),'原始字段'!C7074,"n.a.")</x:f>
        <x:v>145889000</x:v>
      </x:c>
      <x:c r="G6984" s="8" t="n">
        <x:f>IF(COUNT(E6984:F6984)=2,F6984-E6984,"n.a.")</x:f>
        <x:v>2000000</x:v>
      </x:c>
      <x:c r="H6984" s="9" t="n">
        <x:f>IF(ISNUMBER('原始字段'!D7074),'原始字段'!D7074,"n.a.")</x:f>
        <x:v>1.5973</x:v>
      </x:c>
      <x:c r="I6984" s="9" t="n">
        <x:f>IF(COUNT(G6984:H6984)=2,G6984*H6984/100000000,"n.a.")</x:f>
        <x:v>0.031946</x:v>
      </x:c>
      <x:c r="J6984" s="1" t="str">
        <x:v>日频齐全；折算事件未独立核实</x:v>
      </x:c>
    </x:row>
    <x:row r="6985" ht="25" customHeight="1">
      <x:c r="A6985" s="1" t="str">
        <x:v>科创50</x:v>
      </x:c>
      <x:c r="B6985" s="1" t="str">
        <x:v>588280.SH</x:v>
      </x:c>
      <x:c r="C6985" s="1" t="str">
        <x:v>华安上证科创板50ETF</x:v>
      </x:c>
      <x:c r="D6985" s="7" t="d">
        <x:v>2026-09-10T00:00:00.000Z</x:v>
      </x:c>
      <x:c r="E6985" s="8" t="n">
        <x:f>IF(ISNUMBER('原始字段'!C6985),'原始字段'!C6985,"n.a.")</x:f>
        <x:v>404121000</x:v>
      </x:c>
      <x:c r="F6985" s="8" t="n">
        <x:f>IF(ISNUMBER('原始字段'!C7081),'原始字段'!C7081,"n.a.")</x:f>
        <x:v>408121000</x:v>
      </x:c>
      <x:c r="G6985" s="8" t="n">
        <x:f>IF(COUNT(E6985:F6985)=2,F6985-E6985,"n.a.")</x:f>
        <x:v>4000000</x:v>
      </x:c>
      <x:c r="H6985" s="9" t="n">
        <x:f>IF(ISNUMBER('原始字段'!D7081),'原始字段'!D7081,"n.a.")</x:f>
        <x:v>1.1298</x:v>
      </x:c>
      <x:c r="I6985" s="9" t="n">
        <x:f>IF(COUNT(G6985:H6985)=2,G6985*H6985/100000000,"n.a.")</x:f>
        <x:v>0.045192</x:v>
      </x:c>
      <x:c r="J6985" s="1" t="str">
        <x:v>日频齐全；折算事件未独立核实</x:v>
      </x:c>
    </x:row>
    <x:row r="6986" ht="25" customHeight="1">
      <x:c r="A6986" s="1" t="str">
        <x:v>科创50</x:v>
      </x:c>
      <x:c r="B6986" s="1" t="str">
        <x:v>589360.SH</x:v>
      </x:c>
      <x:c r="C6986" s="1" t="str">
        <x:v>国泰上证科创板50成份ETF</x:v>
      </x:c>
      <x:c r="D6986" s="7" t="d">
        <x:v>2026-09-10T00:00:00.000Z</x:v>
      </x:c>
      <x:c r="E6986" s="8" t="n">
        <x:f>IF(ISNUMBER('原始字段'!C6992),'原始字段'!C6992,"n.a.")</x:f>
        <x:v>2711174000</x:v>
      </x:c>
      <x:c r="F6986" s="8" t="n">
        <x:f>IF(ISNUMBER('原始字段'!C7088),'原始字段'!C7088,"n.a.")</x:f>
        <x:v>2717174000</x:v>
      </x:c>
      <x:c r="G6986" s="8" t="n">
        <x:f>IF(COUNT(E6986:F6986)=2,F6986-E6986,"n.a.")</x:f>
        <x:v>6000000</x:v>
      </x:c>
      <x:c r="H6986" s="9" t="n">
        <x:f>IF(ISNUMBER('原始字段'!D7088),'原始字段'!D7088,"n.a.")</x:f>
        <x:v>0.8108</x:v>
      </x:c>
      <x:c r="I6986" s="9" t="n">
        <x:f>IF(COUNT(G6986:H6986)=2,G6986*H6986/100000000,"n.a.")</x:f>
        <x:v>0.048648</x:v>
      </x:c>
      <x:c r="J6986" s="1" t="str">
        <x:v>日频齐全；折算事件未独立核实</x:v>
      </x:c>
    </x:row>
    <x:row r="6987" ht="25" customHeight="1">
      <x:c r="A6987" s="1" t="str">
        <x:v>科创50</x:v>
      </x:c>
      <x:c r="B6987" s="1" t="str">
        <x:v>588950.SH</x:v>
      </x:c>
      <x:c r="C6987" s="1" t="str">
        <x:v>景顺长城上证科创板50成份ETF</x:v>
      </x:c>
      <x:c r="D6987" s="7" t="d">
        <x:v>2026-09-10T00:00:00.000Z</x:v>
      </x:c>
      <x:c r="E6987" s="8" t="n">
        <x:f>IF(ISNUMBER('原始字段'!C6990),'原始字段'!C6990,"n.a.")</x:f>
        <x:v>734729700</x:v>
      </x:c>
      <x:c r="F6987" s="8" t="n">
        <x:f>IF(ISNUMBER('原始字段'!C7086),'原始字段'!C7086,"n.a.")</x:f>
        <x:v>740729700</x:v>
      </x:c>
      <x:c r="G6987" s="8" t="n">
        <x:f>IF(COUNT(E6987:F6987)=2,F6987-E6987,"n.a.")</x:f>
        <x:v>6000000</x:v>
      </x:c>
      <x:c r="H6987" s="9" t="n">
        <x:f>IF(ISNUMBER('原始字段'!D7086),'原始字段'!D7086,"n.a.")</x:f>
        <x:v>1.6445</x:v>
      </x:c>
      <x:c r="I6987" s="9" t="n">
        <x:f>IF(COUNT(G6987:H6987)=2,G6987*H6987/100000000,"n.a.")</x:f>
        <x:v>0.09867</x:v>
      </x:c>
      <x:c r="J6987" s="1" t="str">
        <x:v>日频齐全；折算事件未独立核实</x:v>
      </x:c>
    </x:row>
    <x:row r="6988" ht="25" customHeight="1">
      <x:c r="A6988" s="1" t="str">
        <x:v>科创50</x:v>
      </x:c>
      <x:c r="B6988" s="1" t="str">
        <x:v>588080.SH</x:v>
      </x:c>
      <x:c r="C6988" s="1" t="str">
        <x:v>易方达上证科创板50ETF</x:v>
      </x:c>
      <x:c r="D6988" s="7" t="d">
        <x:v>2026-09-10T00:00:00.000Z</x:v>
      </x:c>
      <x:c r="E6988" s="8" t="n">
        <x:f>IF(ISNUMBER('原始字段'!C6981),'原始字段'!C6981,"n.a.")</x:f>
        <x:v>25816628100</x:v>
      </x:c>
      <x:c r="F6988" s="8" t="n">
        <x:f>IF(ISNUMBER('原始字段'!C7077),'原始字段'!C7077,"n.a.")</x:f>
        <x:v>25921628100</x:v>
      </x:c>
      <x:c r="G6988" s="8" t="n">
        <x:f>IF(COUNT(E6988:F6988)=2,F6988-E6988,"n.a.")</x:f>
        <x:v>105000000</x:v>
      </x:c>
      <x:c r="H6988" s="9" t="n">
        <x:f>IF(ISNUMBER('原始字段'!D7077),'原始字段'!D7077,"n.a.")</x:f>
        <x:v>1.6077</x:v>
      </x:c>
      <x:c r="I6988" s="9" t="n">
        <x:f>IF(COUNT(G6988:H6988)=2,G6988*H6988/100000000,"n.a.")</x:f>
        <x:v>1.688085</x:v>
      </x:c>
      <x:c r="J6988" s="1" t="str">
        <x:v>日频齐全；折算事件未独立核实</x:v>
      </x:c>
    </x:row>
    <x:row r="6989" ht="25" customHeight="1">
      <x:c r="A6989" s="1" t="str">
        <x:v>科创50</x:v>
      </x:c>
      <x:c r="B6989" s="1" t="str">
        <x:v>588060.SH</x:v>
      </x:c>
      <x:c r="C6989" s="1" t="str">
        <x:v>广发上证科创板50ETF</x:v>
      </x:c>
      <x:c r="D6989" s="7" t="d">
        <x:v>2026-09-10T00:00:00.000Z</x:v>
      </x:c>
      <x:c r="E6989" s="8" t="n">
        <x:f>IF(ISNUMBER('原始字段'!C6980),'原始字段'!C6980,"n.a.")</x:f>
        <x:v>7723140000</x:v>
      </x:c>
      <x:c r="F6989" s="8" t="n">
        <x:f>IF(ISNUMBER('原始字段'!C7076),'原始字段'!C7076,"n.a.")</x:f>
        <x:v>7855140000</x:v>
      </x:c>
      <x:c r="G6989" s="8" t="n">
        <x:f>IF(COUNT(E6989:F6989)=2,F6989-E6989,"n.a.")</x:f>
        <x:v>132000000</x:v>
      </x:c>
      <x:c r="H6989" s="9" t="n">
        <x:f>IF(ISNUMBER('原始字段'!D7076),'原始字段'!D7076,"n.a.")</x:f>
        <x:v>0.9971</x:v>
      </x:c>
      <x:c r="I6989" s="9" t="n">
        <x:f>IF(COUNT(G6989:H6989)=2,G6989*H6989/100000000,"n.a.")</x:f>
        <x:v>1.316172</x:v>
      </x:c>
      <x:c r="J6989" s="1" t="str">
        <x:v>日频齐全；折算事件未独立核实</x:v>
      </x:c>
    </x:row>
    <x:row r="6990" ht="25" customHeight="1">
      <x:c r="A6990" s="1" t="str">
        <x:v>科创50</x:v>
      </x:c>
      <x:c r="B6990" s="1" t="str">
        <x:v>588870.SH</x:v>
      </x:c>
      <x:c r="C6990" s="1" t="str">
        <x:v>汇添富上证科创板50成份ETF</x:v>
      </x:c>
      <x:c r="D6990" s="7" t="d">
        <x:v>2026-09-10T00:00:00.000Z</x:v>
      </x:c>
      <x:c r="E6990" s="8" t="n">
        <x:f>IF(ISNUMBER('原始字段'!C6988),'原始字段'!C6988,"n.a.")</x:f>
        <x:v>905552000</x:v>
      </x:c>
      <x:c r="F6990" s="8" t="n">
        <x:f>IF(ISNUMBER('原始字段'!C7084),'原始字段'!C7084,"n.a.")</x:f>
        <x:v>920552000</x:v>
      </x:c>
      <x:c r="G6990" s="8" t="n">
        <x:f>IF(COUNT(E6990:F6990)=2,F6990-E6990,"n.a.")</x:f>
        <x:v>15000000</x:v>
      </x:c>
      <x:c r="H6990" s="9" t="n">
        <x:f>IF(ISNUMBER('原始字段'!D7084),'原始字段'!D7084,"n.a.")</x:f>
        <x:v>1.5951</x:v>
      </x:c>
      <x:c r="I6990" s="9" t="n">
        <x:f>IF(COUNT(G6990:H6990)=2,G6990*H6990/100000000,"n.a.")</x:f>
        <x:v>0.239265</x:v>
      </x:c>
      <x:c r="J6990" s="1" t="str">
        <x:v>日频齐全；折算事件未独立核实</x:v>
      </x:c>
    </x:row>
    <x:row r="6991" ht="25" customHeight="1">
      <x:c r="A6991" s="1" t="str">
        <x:v>科创50</x:v>
      </x:c>
      <x:c r="B6991" s="1" t="str">
        <x:v>588720.SH</x:v>
      </x:c>
      <x:c r="C6991" s="1" t="str">
        <x:v>中银上证科创板50成份ETF</x:v>
      </x:c>
      <x:c r="D6991" s="7" t="d">
        <x:v>2026-09-10T00:00:00.000Z</x:v>
      </x:c>
      <x:c r="E6991" s="8" t="n">
        <x:f>IF(ISNUMBER('原始字段'!C6986),'原始字段'!C6986,"n.a.")</x:f>
        <x:v>109741800</x:v>
      </x:c>
      <x:c r="F6991" s="8" t="n">
        <x:f>IF(ISNUMBER('原始字段'!C7082),'原始字段'!C7082,"n.a.")</x:f>
        <x:v>109741800</x:v>
      </x:c>
      <x:c r="G6991" s="8" t="n">
        <x:f>IF(COUNT(E6991:F6991)=2,F6991-E6991,"n.a.")</x:f>
        <x:v>0</x:v>
      </x:c>
      <x:c r="H6991" s="9" t="n">
        <x:f>IF(ISNUMBER('原始字段'!D7082),'原始字段'!D7082,"n.a.")</x:f>
        <x:v>1.6017</x:v>
      </x:c>
      <x:c r="I6991" s="9" t="n">
        <x:f>IF(COUNT(G6991:H6991)=2,G6991*H6991/100000000,"n.a.")</x:f>
        <x:v>0</x:v>
      </x:c>
      <x:c r="J6991" s="1" t="str">
        <x:v>日频齐全；折算事件未独立核实</x:v>
      </x:c>
    </x:row>
    <x:row r="6992" ht="25" customHeight="1">
      <x:c r="A6992" s="1" t="str">
        <x:v>科创50</x:v>
      </x:c>
      <x:c r="B6992" s="1" t="str">
        <x:v>588090.SH</x:v>
      </x:c>
      <x:c r="C6992" s="1" t="str">
        <x:v>华泰柏瑞上证科创板50ETF</x:v>
      </x:c>
      <x:c r="D6992" s="7" t="d">
        <x:v>2026-09-10T00:00:00.000Z</x:v>
      </x:c>
      <x:c r="E6992" s="8" t="n">
        <x:f>IF(ISNUMBER('原始字段'!C6982),'原始字段'!C6982,"n.a.")</x:f>
        <x:v>3060072800</x:v>
      </x:c>
      <x:c r="F6992" s="8" t="n">
        <x:f>IF(ISNUMBER('原始字段'!C7078),'原始字段'!C7078,"n.a.")</x:f>
        <x:v>3096072800</x:v>
      </x:c>
      <x:c r="G6992" s="8" t="n">
        <x:f>IF(COUNT(E6992:F6992)=2,F6992-E6992,"n.a.")</x:f>
        <x:v>36000000</x:v>
      </x:c>
      <x:c r="H6992" s="9" t="n">
        <x:f>IF(ISNUMBER('原始字段'!D7078),'原始字段'!D7078,"n.a.")</x:f>
        <x:v>1.6162</x:v>
      </x:c>
      <x:c r="I6992" s="9" t="n">
        <x:f>IF(COUNT(G6992:H6992)=2,G6992*H6992/100000000,"n.a.")</x:f>
        <x:v>0.581832</x:v>
      </x:c>
      <x:c r="J6992" s="1" t="str">
        <x:v>日频齐全；折算事件未独立核实</x:v>
      </x:c>
    </x:row>
    <x:row r="6993" ht="25" customHeight="1">
      <x:c r="A6993" s="1" t="str">
        <x:v>科创50</x:v>
      </x:c>
      <x:c r="B6993" s="1" t="str">
        <x:v>588180.SH</x:v>
      </x:c>
      <x:c r="C6993" s="1" t="str">
        <x:v>国联安上证科创板50ETF</x:v>
      </x:c>
      <x:c r="D6993" s="7" t="d">
        <x:v>2026-09-10T00:00:00.000Z</x:v>
      </x:c>
      <x:c r="E6993" s="8" t="n">
        <x:f>IF(ISNUMBER('原始字段'!C6984),'原始字段'!C6984,"n.a.")</x:f>
        <x:v>762853700</x:v>
      </x:c>
      <x:c r="F6993" s="8" t="n">
        <x:f>IF(ISNUMBER('原始字段'!C7080),'原始字段'!C7080,"n.a.")</x:f>
        <x:v>766353700</x:v>
      </x:c>
      <x:c r="G6993" s="8" t="n">
        <x:f>IF(COUNT(E6993:F6993)=2,F6993-E6993,"n.a.")</x:f>
        <x:v>3500000</x:v>
      </x:c>
      <x:c r="H6993" s="9" t="n">
        <x:f>IF(ISNUMBER('原始字段'!D7080),'原始字段'!D7080,"n.a.")</x:f>
        <x:v>1.0276</x:v>
      </x:c>
      <x:c r="I6993" s="9" t="n">
        <x:f>IF(COUNT(G6993:H6993)=2,G6993*H6993/100000000,"n.a.")</x:f>
        <x:v>0.035966000000000005</x:v>
      </x:c>
      <x:c r="J6993" s="1" t="str">
        <x:v>日频齐全；折算事件未独立核实</x:v>
      </x:c>
    </x:row>
    <x:row r="6994" ht="25" customHeight="1">
      <x:c r="A6994" s="1" t="str">
        <x:v>科创50</x:v>
      </x:c>
      <x:c r="B6994" s="1" t="str">
        <x:v>588050.SH</x:v>
      </x:c>
      <x:c r="C6994" s="1" t="str">
        <x:v>工银上证科创板50ETF</x:v>
      </x:c>
      <x:c r="D6994" s="7" t="d">
        <x:v>2026-09-10T00:00:00.000Z</x:v>
      </x:c>
      <x:c r="E6994" s="8" t="n">
        <x:f>IF(ISNUMBER('原始字段'!C6979),'原始字段'!C6979,"n.a.")</x:f>
        <x:v>6675241300</x:v>
      </x:c>
      <x:c r="F6994" s="8" t="n">
        <x:f>IF(ISNUMBER('原始字段'!C7075),'原始字段'!C7075,"n.a.")</x:f>
        <x:v>6717241300</x:v>
      </x:c>
      <x:c r="G6994" s="8" t="n">
        <x:f>IF(COUNT(E6994:F6994)=2,F6994-E6994,"n.a.")</x:f>
        <x:v>42000000</x:v>
      </x:c>
      <x:c r="H6994" s="9" t="n">
        <x:f>IF(ISNUMBER('原始字段'!D7075),'原始字段'!D7075,"n.a.")</x:f>
        <x:v>1.6104</x:v>
      </x:c>
      <x:c r="I6994" s="9" t="n">
        <x:f>IF(COUNT(G6994:H6994)=2,G6994*H6994/100000000,"n.a.")</x:f>
        <x:v>0.676368</x:v>
      </x:c>
      <x:c r="J6994" s="1" t="str">
        <x:v>日频齐全；折算事件未独立核实</x:v>
      </x:c>
    </x:row>
    <x:row r="6995" ht="25" customHeight="1">
      <x:c r="A6995" s="1" t="str">
        <x:v>沪深300</x:v>
      </x:c>
      <x:c r="B6995" s="1" t="str">
        <x:v>159393.SZ</x:v>
      </x:c>
      <x:c r="C6995" s="1" t="str">
        <x:v>万家沪深300ETF</x:v>
      </x:c>
      <x:c r="D6995" s="7" t="d">
        <x:v>2026-09-11T00:00:00.000Z</x:v>
      </x:c>
      <x:c r="E6995" s="8" t="n">
        <x:f>IF(ISNUMBER('原始字段'!C6999),'原始字段'!C6999,"n.a.")</x:f>
        <x:v>89746342</x:v>
      </x:c>
      <x:c r="F6995" s="8" t="n">
        <x:f>IF(ISNUMBER('原始字段'!C7095),'原始字段'!C7095,"n.a.")</x:f>
        <x:v>89746342</x:v>
      </x:c>
      <x:c r="G6995" s="8" t="n">
        <x:f>IF(COUNT(E6995:F6995)=2,F6995-E6995,"n.a.")</x:f>
        <x:v>0</x:v>
      </x:c>
      <x:c r="H6995" s="9" t="n">
        <x:f>IF(ISNUMBER('原始字段'!D7095),'原始字段'!D7095,"n.a.")</x:f>
        <x:v>4.8645</x:v>
      </x:c>
      <x:c r="I6995" s="9" t="n">
        <x:f>IF(COUNT(G6995:H6995)=2,G6995*H6995/100000000,"n.a.")</x:f>
        <x:v>0</x:v>
      </x:c>
      <x:c r="J6995" s="1" t="str">
        <x:v>日频齐全；折算事件未独立核实</x:v>
      </x:c>
    </x:row>
    <x:row r="6996" ht="25" customHeight="1">
      <x:c r="A6996" s="1" t="str">
        <x:v>沪深300</x:v>
      </x:c>
      <x:c r="B6996" s="1" t="str">
        <x:v>515660.SH</x:v>
      </x:c>
      <x:c r="C6996" s="1" t="str">
        <x:v>国联安沪深300ETF</x:v>
      </x:c>
      <x:c r="D6996" s="7" t="d">
        <x:v>2026-09-11T00:00:00.000Z</x:v>
      </x:c>
      <x:c r="E6996" s="8" t="n">
        <x:f>IF(ISNUMBER('原始字段'!C7060),'原始字段'!C7060,"n.a.")</x:f>
        <x:v>433594200</x:v>
      </x:c>
      <x:c r="F6996" s="8" t="n">
        <x:f>IF(ISNUMBER('原始字段'!C7156),'原始字段'!C7156,"n.a.")</x:f>
        <x:v>433594200</x:v>
      </x:c>
      <x:c r="G6996" s="8" t="n">
        <x:f>IF(COUNT(E6996:F6996)=2,F6996-E6996,"n.a.")</x:f>
        <x:v>0</x:v>
      </x:c>
      <x:c r="H6996" s="9" t="n">
        <x:f>IF(ISNUMBER('原始字段'!D7156),'原始字段'!D7156,"n.a.")</x:f>
        <x:v>5.7311</x:v>
      </x:c>
      <x:c r="I6996" s="9" t="n">
        <x:f>IF(COUNT(G6996:H6996)=2,G6996*H6996/100000000,"n.a.")</x:f>
        <x:v>0</x:v>
      </x:c>
      <x:c r="J6996" s="1" t="str">
        <x:v>日频齐全；折算事件未独立核实</x:v>
      </x:c>
    </x:row>
    <x:row r="6997" ht="25" customHeight="1">
      <x:c r="A6997" s="1" t="str">
        <x:v>沪深300</x:v>
      </x:c>
      <x:c r="B6997" s="1" t="str">
        <x:v>515360.SH</x:v>
      </x:c>
      <x:c r="C6997" s="1" t="str">
        <x:v>方正富邦沪深300ETF</x:v>
      </x:c>
      <x:c r="D6997" s="7" t="d">
        <x:v>2026-09-11T00:00:00.000Z</x:v>
      </x:c>
      <x:c r="E6997" s="8" t="n">
        <x:f>IF(ISNUMBER('原始字段'!C7055),'原始字段'!C7055,"n.a.")</x:f>
        <x:v>37279300</x:v>
      </x:c>
      <x:c r="F6997" s="8" t="n">
        <x:f>IF(ISNUMBER('原始字段'!C7151),'原始字段'!C7151,"n.a.")</x:f>
        <x:v>37279300</x:v>
      </x:c>
      <x:c r="G6997" s="8" t="n">
        <x:f>IF(COUNT(E6997:F6997)=2,F6997-E6997,"n.a.")</x:f>
        <x:v>0</x:v>
      </x:c>
      <x:c r="H6997" s="9" t="n">
        <x:f>IF(ISNUMBER('原始字段'!D7151),'原始字段'!D7151,"n.a.")</x:f>
        <x:v>6.6512</x:v>
      </x:c>
      <x:c r="I6997" s="9" t="n">
        <x:f>IF(COUNT(G6997:H6997)=2,G6997*H6997/100000000,"n.a.")</x:f>
        <x:v>0</x:v>
      </x:c>
      <x:c r="J6997" s="1" t="str">
        <x:v>日频齐全；折算事件未独立核实</x:v>
      </x:c>
    </x:row>
    <x:row r="6998" ht="25" customHeight="1">
      <x:c r="A6998" s="1" t="str">
        <x:v>沪深300</x:v>
      </x:c>
      <x:c r="B6998" s="1" t="str">
        <x:v>510320.SH</x:v>
      </x:c>
      <x:c r="C6998" s="1" t="str">
        <x:v>中金沪深300ETF</x:v>
      </x:c>
      <x:c r="D6998" s="7" t="d">
        <x:v>2026-09-11T00:00:00.000Z</x:v>
      </x:c>
      <x:c r="E6998" s="8" t="n">
        <x:f>IF(ISNUMBER('原始字段'!C7032),'原始字段'!C7032,"n.a.")</x:f>
        <x:v>637068500</x:v>
      </x:c>
      <x:c r="F6998" s="8" t="n">
        <x:f>IF(ISNUMBER('原始字段'!C7128),'原始字段'!C7128,"n.a.")</x:f>
        <x:v>637068500</x:v>
      </x:c>
      <x:c r="G6998" s="8" t="n">
        <x:f>IF(COUNT(E6998:F6998)=2,F6998-E6998,"n.a.")</x:f>
        <x:v>0</x:v>
      </x:c>
      <x:c r="H6998" s="9" t="n">
        <x:f>IF(ISNUMBER('原始字段'!D7128),'原始字段'!D7128,"n.a.")</x:f>
        <x:v>1.2313</x:v>
      </x:c>
      <x:c r="I6998" s="9" t="n">
        <x:f>IF(COUNT(G6998:H6998)=2,G6998*H6998/100000000,"n.a.")</x:f>
        <x:v>0</x:v>
      </x:c>
      <x:c r="J6998" s="1" t="str">
        <x:v>日频齐全；折算事件未独立核实</x:v>
      </x:c>
    </x:row>
    <x:row r="6999" ht="25" customHeight="1">
      <x:c r="A6999" s="1" t="str">
        <x:v>沪深300</x:v>
      </x:c>
      <x:c r="B6999" s="1" t="str">
        <x:v>510360.SH</x:v>
      </x:c>
      <x:c r="C6999" s="1" t="str">
        <x:v>广发沪深300ETF</x:v>
      </x:c>
      <x:c r="D6999" s="7" t="d">
        <x:v>2026-09-11T00:00:00.000Z</x:v>
      </x:c>
      <x:c r="E6999" s="8" t="n">
        <x:f>IF(ISNUMBER('原始字段'!C7035),'原始字段'!C7035,"n.a.")</x:f>
        <x:v>1820381200</x:v>
      </x:c>
      <x:c r="F6999" s="8" t="n">
        <x:f>IF(ISNUMBER('原始字段'!C7131),'原始字段'!C7131,"n.a.")</x:f>
        <x:v>1826381200</x:v>
      </x:c>
      <x:c r="G6999" s="8" t="n">
        <x:f>IF(COUNT(E6999:F6999)=2,F6999-E6999,"n.a.")</x:f>
        <x:v>6000000</x:v>
      </x:c>
      <x:c r="H6999" s="9" t="n">
        <x:f>IF(ISNUMBER('原始字段'!D7131),'原始字段'!D7131,"n.a.")</x:f>
        <x:v>1.7525</x:v>
      </x:c>
      <x:c r="I6999" s="9" t="n">
        <x:f>IF(COUNT(G6999:H6999)=2,G6999*H6999/100000000,"n.a.")</x:f>
        <x:v>0.10515</x:v>
      </x:c>
      <x:c r="J6999" s="1" t="str">
        <x:v>日频齐全；折算事件未独立核实</x:v>
      </x:c>
    </x:row>
    <x:row r="7000" ht="25" customHeight="1">
      <x:c r="A7000" s="1" t="str">
        <x:v>沪深300</x:v>
      </x:c>
      <x:c r="B7000" s="1" t="str">
        <x:v>515330.SH</x:v>
      </x:c>
      <x:c r="C7000" s="1" t="str">
        <x:v>天弘沪深300ETF</x:v>
      </x:c>
      <x:c r="D7000" s="7" t="d">
        <x:v>2026-09-11T00:00:00.000Z</x:v>
      </x:c>
      <x:c r="E7000" s="8" t="n">
        <x:f>IF(ISNUMBER('原始字段'!C7053),'原始字段'!C7053,"n.a.")</x:f>
        <x:v>6170709500</x:v>
      </x:c>
      <x:c r="F7000" s="8" t="n">
        <x:f>IF(ISNUMBER('原始字段'!C7149),'原始字段'!C7149,"n.a.")</x:f>
        <x:v>6170709500</x:v>
      </x:c>
      <x:c r="G7000" s="8" t="n">
        <x:f>IF(COUNT(E7000:F7000)=2,F7000-E7000,"n.a.")</x:f>
        <x:v>0</x:v>
      </x:c>
      <x:c r="H7000" s="9" t="n">
        <x:f>IF(ISNUMBER('原始字段'!D7149),'原始字段'!D7149,"n.a.")</x:f>
        <x:v>1.3168</x:v>
      </x:c>
      <x:c r="I7000" s="9" t="n">
        <x:f>IF(COUNT(G7000:H7000)=2,G7000*H7000/100000000,"n.a.")</x:f>
        <x:v>0</x:v>
      </x:c>
      <x:c r="J7000" s="1" t="str">
        <x:v>日频齐全；折算事件未独立核实</x:v>
      </x:c>
    </x:row>
    <x:row r="7001" ht="25" customHeight="1">
      <x:c r="A7001" s="1" t="str">
        <x:v>沪深300</x:v>
      </x:c>
      <x:c r="B7001" s="1" t="str">
        <x:v>510330.SH</x:v>
      </x:c>
      <x:c r="C7001" s="1" t="str">
        <x:v>华夏沪深300ETF</x:v>
      </x:c>
      <x:c r="D7001" s="7" t="d">
        <x:v>2026-09-11T00:00:00.000Z</x:v>
      </x:c>
      <x:c r="E7001" s="8" t="n">
        <x:f>IF(ISNUMBER('原始字段'!C7033),'原始字段'!C7033,"n.a.")</x:f>
        <x:v>8362149800</x:v>
      </x:c>
      <x:c r="F7001" s="8" t="n">
        <x:f>IF(ISNUMBER('原始字段'!C7129),'原始字段'!C7129,"n.a.")</x:f>
        <x:v>8340549800</x:v>
      </x:c>
      <x:c r="G7001" s="8" t="n">
        <x:f>IF(COUNT(E7001:F7001)=2,F7001-E7001,"n.a.")</x:f>
        <x:v>-21600000</x:v>
      </x:c>
      <x:c r="H7001" s="9" t="n">
        <x:f>IF(ISNUMBER('原始字段'!D7129),'原始字段'!D7129,"n.a.")</x:f>
        <x:v>4.7749</x:v>
      </x:c>
      <x:c r="I7001" s="9" t="n">
        <x:f>IF(COUNT(G7001:H7001)=2,G7001*H7001/100000000,"n.a.")</x:f>
        <x:v>-1.0313784</x:v>
      </x:c>
      <x:c r="J7001" s="1" t="str">
        <x:v>日频齐全；折算事件未独立核实</x:v>
      </x:c>
    </x:row>
    <x:row r="7002" ht="25" customHeight="1">
      <x:c r="A7002" s="1" t="str">
        <x:v>沪深300</x:v>
      </x:c>
      <x:c r="B7002" s="1" t="str">
        <x:v>510370.SH</x:v>
      </x:c>
      <x:c r="C7002" s="1" t="str">
        <x:v>兴业沪深300ETF</x:v>
      </x:c>
      <x:c r="D7002" s="7" t="d">
        <x:v>2026-09-11T00:00:00.000Z</x:v>
      </x:c>
      <x:c r="E7002" s="8" t="n">
        <x:f>IF(ISNUMBER('原始字段'!C7036),'原始字段'!C7036,"n.a.")</x:f>
        <x:v>87258100</x:v>
      </x:c>
      <x:c r="F7002" s="8" t="n">
        <x:f>IF(ISNUMBER('原始字段'!C7132),'原始字段'!C7132,"n.a.")</x:f>
        <x:v>87258100</x:v>
      </x:c>
      <x:c r="G7002" s="8" t="n">
        <x:f>IF(COUNT(E7002:F7002)=2,F7002-E7002,"n.a.")</x:f>
        <x:v>0</x:v>
      </x:c>
      <x:c r="H7002" s="9" t="n">
        <x:f>IF(ISNUMBER('原始字段'!D7132),'原始字段'!D7132,"n.a.")</x:f>
        <x:v>1.0144</x:v>
      </x:c>
      <x:c r="I7002" s="9" t="n">
        <x:f>IF(COUNT(G7002:H7002)=2,G7002*H7002/100000000,"n.a.")</x:f>
        <x:v>0</x:v>
      </x:c>
      <x:c r="J7002" s="1" t="str">
        <x:v>日频齐全；折算事件未独立核实</x:v>
      </x:c>
    </x:row>
    <x:row r="7003" ht="25" customHeight="1">
      <x:c r="A7003" s="1" t="str">
        <x:v>沪深300</x:v>
      </x:c>
      <x:c r="B7003" s="1" t="str">
        <x:v>159919.SZ</x:v>
      </x:c>
      <x:c r="C7003" s="1" t="str">
        <x:v>嘉实沪深300ETF</x:v>
      </x:c>
      <x:c r="D7003" s="7" t="d">
        <x:v>2026-09-11T00:00:00.000Z</x:v>
      </x:c>
      <x:c r="E7003" s="8" t="n">
        <x:f>IF(ISNUMBER('原始字段'!C7016),'原始字段'!C7016,"n.a.")</x:f>
        <x:v>6243516676</x:v>
      </x:c>
      <x:c r="F7003" s="8" t="n">
        <x:f>IF(ISNUMBER('原始字段'!C7112),'原始字段'!C7112,"n.a.")</x:f>
        <x:v>6262416676</x:v>
      </x:c>
      <x:c r="G7003" s="8" t="n">
        <x:f>IF(COUNT(E7003:F7003)=2,F7003-E7003,"n.a.")</x:f>
        <x:v>18900000</x:v>
      </x:c>
      <x:c r="H7003" s="9" t="n">
        <x:f>IF(ISNUMBER('原始字段'!D7112),'原始字段'!D7112,"n.a.")</x:f>
        <x:v>4.7813</x:v>
      </x:c>
      <x:c r="I7003" s="9" t="n">
        <x:f>IF(COUNT(G7003:H7003)=2,G7003*H7003/100000000,"n.a.")</x:f>
        <x:v>0.9036657</x:v>
      </x:c>
      <x:c r="J7003" s="1" t="str">
        <x:v>日频齐全；折算事件未独立核实</x:v>
      </x:c>
    </x:row>
    <x:row r="7004" ht="25" customHeight="1">
      <x:c r="A7004" s="1" t="str">
        <x:v>沪深300</x:v>
      </x:c>
      <x:c r="B7004" s="1" t="str">
        <x:v>159673.SZ</x:v>
      </x:c>
      <x:c r="C7004" s="1" t="str">
        <x:v>鹏华沪深300ETF</x:v>
      </x:c>
      <x:c r="D7004" s="7" t="d">
        <x:v>2026-09-11T00:00:00.000Z</x:v>
      </x:c>
      <x:c r="E7004" s="8" t="n">
        <x:f>IF(ISNUMBER('原始字段'!C7008),'原始字段'!C7008,"n.a.")</x:f>
        <x:v>1799528385</x:v>
      </x:c>
      <x:c r="F7004" s="8" t="n">
        <x:f>IF(ISNUMBER('原始字段'!C7104),'原始字段'!C7104,"n.a.")</x:f>
        <x:v>1803528385</x:v>
      </x:c>
      <x:c r="G7004" s="8" t="n">
        <x:f>IF(COUNT(E7004:F7004)=2,F7004-E7004,"n.a.")</x:f>
        <x:v>4000000</x:v>
      </x:c>
      <x:c r="H7004" s="9" t="n">
        <x:f>IF(ISNUMBER('原始字段'!D7104),'原始字段'!D7104,"n.a.")</x:f>
        <x:v>1.2624</x:v>
      </x:c>
      <x:c r="I7004" s="9" t="n">
        <x:f>IF(COUNT(G7004:H7004)=2,G7004*H7004/100000000,"n.a.")</x:f>
        <x:v>0.050496</x:v>
      </x:c>
      <x:c r="J7004" s="1" t="str">
        <x:v>日频齐全；折算事件未独立核实</x:v>
      </x:c>
    </x:row>
    <x:row r="7005" ht="25" customHeight="1">
      <x:c r="A7005" s="1" t="str">
        <x:v>沪深300</x:v>
      </x:c>
      <x:c r="B7005" s="1" t="str">
        <x:v>159300.SZ</x:v>
      </x:c>
      <x:c r="C7005" s="1" t="str">
        <x:v>富国沪深300ETF</x:v>
      </x:c>
      <x:c r="D7005" s="7" t="d">
        <x:v>2026-09-11T00:00:00.000Z</x:v>
      </x:c>
      <x:c r="E7005" s="8" t="n">
        <x:f>IF(ISNUMBER('原始字段'!C6996),'原始字段'!C6996,"n.a.")</x:f>
        <x:v>351958097</x:v>
      </x:c>
      <x:c r="F7005" s="8" t="n">
        <x:f>IF(ISNUMBER('原始字段'!C7092),'原始字段'!C7092,"n.a.")</x:f>
        <x:v>350158097</x:v>
      </x:c>
      <x:c r="G7005" s="8" t="n">
        <x:f>IF(COUNT(E7005:F7005)=2,F7005-E7005,"n.a.")</x:f>
        <x:v>-1800000</x:v>
      </x:c>
      <x:c r="H7005" s="9" t="n">
        <x:f>IF(ISNUMBER('原始字段'!D7092),'原始字段'!D7092,"n.a.")</x:f>
        <x:v>4.9091</x:v>
      </x:c>
      <x:c r="I7005" s="9" t="n">
        <x:f>IF(COUNT(G7005:H7005)=2,G7005*H7005/100000000,"n.a.")</x:f>
        <x:v>-0.0883638</x:v>
      </x:c>
      <x:c r="J7005" s="1" t="str">
        <x:v>日频齐全；折算事件未独立核实</x:v>
      </x:c>
    </x:row>
    <x:row r="7006" ht="25" customHeight="1">
      <x:c r="A7006" s="1" t="str">
        <x:v>沪深300</x:v>
      </x:c>
      <x:c r="B7006" s="1" t="str">
        <x:v>510380.SH</x:v>
      </x:c>
      <x:c r="C7006" s="1" t="str">
        <x:v>国寿安保沪深300ETF</x:v>
      </x:c>
      <x:c r="D7006" s="7" t="d">
        <x:v>2026-09-11T00:00:00.000Z</x:v>
      </x:c>
      <x:c r="E7006" s="8" t="n">
        <x:f>IF(ISNUMBER('原始字段'!C7037),'原始字段'!C7037,"n.a.")</x:f>
        <x:v>1461802400</x:v>
      </x:c>
      <x:c r="F7006" s="8" t="n">
        <x:f>IF(ISNUMBER('原始字段'!C7133),'原始字段'!C7133,"n.a.")</x:f>
        <x:v>1461802400</x:v>
      </x:c>
      <x:c r="G7006" s="8" t="n">
        <x:f>IF(COUNT(E7006:F7006)=2,F7006-E7006,"n.a.")</x:f>
        <x:v>0</x:v>
      </x:c>
      <x:c r="H7006" s="9" t="n">
        <x:f>IF(ISNUMBER('原始字段'!D7133),'原始字段'!D7133,"n.a.")</x:f>
        <x:v>1.3655</x:v>
      </x:c>
      <x:c r="I7006" s="9" t="n">
        <x:f>IF(COUNT(G7006:H7006)=2,G7006*H7006/100000000,"n.a.")</x:f>
        <x:v>0</x:v>
      </x:c>
      <x:c r="J7006" s="1" t="str">
        <x:v>日频齐全；折算事件未独立核实</x:v>
      </x:c>
    </x:row>
    <x:row r="7007" ht="25" customHeight="1">
      <x:c r="A7007" s="1" t="str">
        <x:v>沪深300</x:v>
      </x:c>
      <x:c r="B7007" s="1" t="str">
        <x:v>515380.SH</x:v>
      </x:c>
      <x:c r="C7007" s="1" t="str">
        <x:v>泰康沪深300ETF</x:v>
      </x:c>
      <x:c r="D7007" s="7" t="d">
        <x:v>2026-09-11T00:00:00.000Z</x:v>
      </x:c>
      <x:c r="E7007" s="8" t="n">
        <x:f>IF(ISNUMBER('原始字段'!C7056),'原始字段'!C7056,"n.a.")</x:f>
        <x:v>662499800</x:v>
      </x:c>
      <x:c r="F7007" s="8" t="n">
        <x:f>IF(ISNUMBER('原始字段'!C7152),'原始字段'!C7152,"n.a.")</x:f>
        <x:v>661599800</x:v>
      </x:c>
      <x:c r="G7007" s="8" t="n">
        <x:f>IF(COUNT(E7007:F7007)=2,F7007-E7007,"n.a.")</x:f>
        <x:v>-900000</x:v>
      </x:c>
      <x:c r="H7007" s="9" t="n">
        <x:f>IF(ISNUMBER('原始字段'!D7152),'原始字段'!D7152,"n.a.")</x:f>
        <x:v>5.3246</x:v>
      </x:c>
      <x:c r="I7007" s="9" t="n">
        <x:f>IF(COUNT(G7007:H7007)=2,G7007*H7007/100000000,"n.a.")</x:f>
        <x:v>-0.0479214</x:v>
      </x:c>
      <x:c r="J7007" s="1" t="str">
        <x:v>日频齐全；折算事件未独立核实</x:v>
      </x:c>
    </x:row>
    <x:row r="7008" ht="25" customHeight="1">
      <x:c r="A7008" s="1" t="str">
        <x:v>沪深300</x:v>
      </x:c>
      <x:c r="B7008" s="1" t="str">
        <x:v>510350.SH</x:v>
      </x:c>
      <x:c r="C7008" s="1" t="str">
        <x:v>工银沪深300ETF</x:v>
      </x:c>
      <x:c r="D7008" s="7" t="d">
        <x:v>2026-09-11T00:00:00.000Z</x:v>
      </x:c>
      <x:c r="E7008" s="8" t="n">
        <x:f>IF(ISNUMBER('原始字段'!C7034),'原始字段'!C7034,"n.a.")</x:f>
        <x:v>676914700</x:v>
      </x:c>
      <x:c r="F7008" s="8" t="n">
        <x:f>IF(ISNUMBER('原始字段'!C7130),'原始字段'!C7130,"n.a.")</x:f>
        <x:v>676014700</x:v>
      </x:c>
      <x:c r="G7008" s="8" t="n">
        <x:f>IF(COUNT(E7008:F7008)=2,F7008-E7008,"n.a.")</x:f>
        <x:v>-900000</x:v>
      </x:c>
      <x:c r="H7008" s="9" t="n">
        <x:f>IF(ISNUMBER('原始字段'!D7130),'原始字段'!D7130,"n.a.")</x:f>
        <x:v>4.8189</x:v>
      </x:c>
      <x:c r="I7008" s="9" t="n">
        <x:f>IF(COUNT(G7008:H7008)=2,G7008*H7008/100000000,"n.a.")</x:f>
        <x:v>-0.0433701</x:v>
      </x:c>
      <x:c r="J7008" s="1" t="str">
        <x:v>日频齐全；折算事件未独立核实</x:v>
      </x:c>
    </x:row>
    <x:row r="7009" ht="25" customHeight="1">
      <x:c r="A7009" s="1" t="str">
        <x:v>沪深300</x:v>
      </x:c>
      <x:c r="B7009" s="1" t="str">
        <x:v>563520.SH</x:v>
      </x:c>
      <x:c r="C7009" s="1" t="str">
        <x:v>永赢沪深300ETF</x:v>
      </x:c>
      <x:c r="D7009" s="7" t="d">
        <x:v>2026-09-11T00:00:00.000Z</x:v>
      </x:c>
      <x:c r="E7009" s="8" t="n">
        <x:f>IF(ISNUMBER('原始字段'!C7071),'原始字段'!C7071,"n.a.")</x:f>
        <x:v>442065000</x:v>
      </x:c>
      <x:c r="F7009" s="8" t="n">
        <x:f>IF(ISNUMBER('原始字段'!C7167),'原始字段'!C7167,"n.a.")</x:f>
        <x:v>442065000</x:v>
      </x:c>
      <x:c r="G7009" s="8" t="n">
        <x:f>IF(COUNT(E7009:F7009)=2,F7009-E7009,"n.a.")</x:f>
        <x:v>0</x:v>
      </x:c>
      <x:c r="H7009" s="9" t="n">
        <x:f>IF(ISNUMBER('原始字段'!D7167),'原始字段'!D7167,"n.a.")</x:f>
        <x:v>1.1778</x:v>
      </x:c>
      <x:c r="I7009" s="9" t="n">
        <x:f>IF(COUNT(G7009:H7009)=2,G7009*H7009/100000000,"n.a.")</x:f>
        <x:v>0</x:v>
      </x:c>
      <x:c r="J7009" s="1" t="str">
        <x:v>日频齐全；折算事件未独立核实</x:v>
      </x:c>
    </x:row>
    <x:row r="7010" ht="25" customHeight="1">
      <x:c r="A7010" s="1" t="str">
        <x:v>沪深300</x:v>
      </x:c>
      <x:c r="B7010" s="1" t="str">
        <x:v>510300.SH</x:v>
      </x:c>
      <x:c r="C7010" s="1" t="str">
        <x:v>华泰柏瑞沪深300ETF</x:v>
      </x:c>
      <x:c r="D7010" s="7" t="d">
        <x:v>2026-09-11T00:00:00.000Z</x:v>
      </x:c>
      <x:c r="E7010" s="8" t="n">
        <x:f>IF(ISNUMBER('原始字段'!C7030),'原始字段'!C7030,"n.a.")</x:f>
        <x:v>23190787700</x:v>
      </x:c>
      <x:c r="F7010" s="8" t="n">
        <x:f>IF(ISNUMBER('原始字段'!C7126),'原始字段'!C7126,"n.a.")</x:f>
        <x:v>23398687700</x:v>
      </x:c>
      <x:c r="G7010" s="8" t="n">
        <x:f>IF(COUNT(E7010:F7010)=2,F7010-E7010,"n.a.")</x:f>
        <x:v>207900000</x:v>
      </x:c>
      <x:c r="H7010" s="9" t="n">
        <x:f>IF(ISNUMBER('原始字段'!D7126),'原始字段'!D7126,"n.a.")</x:f>
        <x:v>4.5794</x:v>
      </x:c>
      <x:c r="I7010" s="9" t="n">
        <x:f>IF(COUNT(G7010:H7010)=2,G7010*H7010/100000000,"n.a.")</x:f>
        <x:v>9.5205726</x:v>
      </x:c>
      <x:c r="J7010" s="1" t="str">
        <x:v>日频齐全；折算事件未独立核实</x:v>
      </x:c>
    </x:row>
    <x:row r="7011" ht="25" customHeight="1">
      <x:c r="A7011" s="1" t="str">
        <x:v>沪深300</x:v>
      </x:c>
      <x:c r="B7011" s="1" t="str">
        <x:v>515310.SH</x:v>
      </x:c>
      <x:c r="C7011" s="1" t="str">
        <x:v>汇添富沪深300ETF</x:v>
      </x:c>
      <x:c r="D7011" s="7" t="d">
        <x:v>2026-09-11T00:00:00.000Z</x:v>
      </x:c>
      <x:c r="E7011" s="8" t="n">
        <x:f>IF(ISNUMBER('原始字段'!C7052),'原始字段'!C7052,"n.a.")</x:f>
        <x:v>321611200</x:v>
      </x:c>
      <x:c r="F7011" s="8" t="n">
        <x:f>IF(ISNUMBER('原始字段'!C7148),'原始字段'!C7148,"n.a.")</x:f>
        <x:v>325111200</x:v>
      </x:c>
      <x:c r="G7011" s="8" t="n">
        <x:f>IF(COUNT(E7011:F7011)=2,F7011-E7011,"n.a.")</x:f>
        <x:v>3500000</x:v>
      </x:c>
      <x:c r="H7011" s="9" t="n">
        <x:f>IF(ISNUMBER('原始字段'!D7148),'原始字段'!D7148,"n.a.")</x:f>
        <x:v>1.3608</x:v>
      </x:c>
      <x:c r="I7011" s="9" t="n">
        <x:f>IF(COUNT(G7011:H7011)=2,G7011*H7011/100000000,"n.a.")</x:f>
        <x:v>0.047628</x:v>
      </x:c>
      <x:c r="J7011" s="1" t="str">
        <x:v>日频齐全；折算事件未独立核实</x:v>
      </x:c>
    </x:row>
    <x:row r="7012" ht="25" customHeight="1">
      <x:c r="A7012" s="1" t="str">
        <x:v>沪深300</x:v>
      </x:c>
      <x:c r="B7012" s="1" t="str">
        <x:v>159925.SZ</x:v>
      </x:c>
      <x:c r="C7012" s="1" t="str">
        <x:v>南方沪深300ETF</x:v>
      </x:c>
      <x:c r="D7012" s="7" t="d">
        <x:v>2026-09-11T00:00:00.000Z</x:v>
      </x:c>
      <x:c r="E7012" s="8" t="n">
        <x:f>IF(ISNUMBER('原始字段'!C7018),'原始字段'!C7018,"n.a.")</x:f>
        <x:v>608720856</x:v>
      </x:c>
      <x:c r="F7012" s="8" t="n">
        <x:f>IF(ISNUMBER('原始字段'!C7114),'原始字段'!C7114,"n.a.")</x:f>
        <x:v>602420856</x:v>
      </x:c>
      <x:c r="G7012" s="8" t="n">
        <x:f>IF(COUNT(E7012:F7012)=2,F7012-E7012,"n.a.")</x:f>
        <x:v>-6300000</x:v>
      </x:c>
      <x:c r="H7012" s="9" t="n">
        <x:f>IF(ISNUMBER('原始字段'!D7114),'原始字段'!D7114,"n.a.")</x:f>
        <x:v>4.6538</x:v>
      </x:c>
      <x:c r="I7012" s="9" t="n">
        <x:f>IF(COUNT(G7012:H7012)=2,G7012*H7012/100000000,"n.a.")</x:f>
        <x:v>-0.29318940000000004</x:v>
      </x:c>
      <x:c r="J7012" s="1" t="str">
        <x:v>日频齐全；折算事件未独立核实</x:v>
      </x:c>
    </x:row>
    <x:row r="7013" ht="25" customHeight="1">
      <x:c r="A7013" s="1" t="str">
        <x:v>沪深300</x:v>
      </x:c>
      <x:c r="B7013" s="1" t="str">
        <x:v>561930.SH</x:v>
      </x:c>
      <x:c r="C7013" s="1" t="str">
        <x:v>招商沪深300ETF</x:v>
      </x:c>
      <x:c r="D7013" s="7" t="d">
        <x:v>2026-09-11T00:00:00.000Z</x:v>
      </x:c>
      <x:c r="E7013" s="8" t="n">
        <x:f>IF(ISNUMBER('原始字段'!C7067),'原始字段'!C7067,"n.a.")</x:f>
        <x:v>187260600</x:v>
      </x:c>
      <x:c r="F7013" s="8" t="n">
        <x:f>IF(ISNUMBER('原始字段'!C7163),'原始字段'!C7163,"n.a.")</x:f>
        <x:v>187260600</x:v>
      </x:c>
      <x:c r="G7013" s="8" t="n">
        <x:f>IF(COUNT(E7013:F7013)=2,F7013-E7013,"n.a.")</x:f>
        <x:v>0</x:v>
      </x:c>
      <x:c r="H7013" s="9" t="n">
        <x:f>IF(ISNUMBER('原始字段'!D7163),'原始字段'!D7163,"n.a.")</x:f>
        <x:v>1.5432</x:v>
      </x:c>
      <x:c r="I7013" s="9" t="n">
        <x:f>IF(COUNT(G7013:H7013)=2,G7013*H7013/100000000,"n.a.")</x:f>
        <x:v>0</x:v>
      </x:c>
      <x:c r="J7013" s="1" t="str">
        <x:v>日频齐全；折算事件未独立核实</x:v>
      </x:c>
    </x:row>
    <x:row r="7014" ht="25" customHeight="1">
      <x:c r="A7014" s="1" t="str">
        <x:v>沪深300</x:v>
      </x:c>
      <x:c r="B7014" s="1" t="str">
        <x:v>515350.SH</x:v>
      </x:c>
      <x:c r="C7014" s="1" t="str">
        <x:v>民生加银沪深300ETF</x:v>
      </x:c>
      <x:c r="D7014" s="7" t="d">
        <x:v>2026-09-11T00:00:00.000Z</x:v>
      </x:c>
      <x:c r="E7014" s="8" t="n">
        <x:f>IF(ISNUMBER('原始字段'!C7054),'原始字段'!C7054,"n.a.")</x:f>
        <x:v>12599200</x:v>
      </x:c>
      <x:c r="F7014" s="8" t="n">
        <x:f>IF(ISNUMBER('原始字段'!C7150),'原始字段'!C7150,"n.a.")</x:f>
        <x:v>11699200</x:v>
      </x:c>
      <x:c r="G7014" s="8" t="n">
        <x:f>IF(COUNT(E7014:F7014)=2,F7014-E7014,"n.a.")</x:f>
        <x:v>-900000</x:v>
      </x:c>
      <x:c r="H7014" s="9" t="n">
        <x:f>IF(ISNUMBER('原始字段'!D7150),'原始字段'!D7150,"n.a.")</x:f>
        <x:v>6.1408</x:v>
      </x:c>
      <x:c r="I7014" s="9" t="n">
        <x:f>IF(COUNT(G7014:H7014)=2,G7014*H7014/100000000,"n.a.")</x:f>
        <x:v>-0.0552672</x:v>
      </x:c>
      <x:c r="J7014" s="1" t="str">
        <x:v>日频齐全；折算事件未独立核实</x:v>
      </x:c>
    </x:row>
    <x:row r="7015" ht="25" customHeight="1">
      <x:c r="A7015" s="1" t="str">
        <x:v>沪深300</x:v>
      </x:c>
      <x:c r="B7015" s="1" t="str">
        <x:v>510310.SH</x:v>
      </x:c>
      <x:c r="C7015" s="1" t="str">
        <x:v>易方达沪深300ETF</x:v>
      </x:c>
      <x:c r="D7015" s="7" t="d">
        <x:v>2026-09-11T00:00:00.000Z</x:v>
      </x:c>
      <x:c r="E7015" s="8" t="n">
        <x:f>IF(ISNUMBER('原始字段'!C7031),'原始字段'!C7031,"n.a.")</x:f>
        <x:v>11377544000</x:v>
      </x:c>
      <x:c r="F7015" s="8" t="n">
        <x:f>IF(ISNUMBER('原始字段'!C7127),'原始字段'!C7127,"n.a.")</x:f>
        <x:v>11347844000</x:v>
      </x:c>
      <x:c r="G7015" s="8" t="n">
        <x:f>IF(COUNT(E7015:F7015)=2,F7015-E7015,"n.a.")</x:f>
        <x:v>-29700000</x:v>
      </x:c>
      <x:c r="H7015" s="9" t="n">
        <x:f>IF(ISNUMBER('原始字段'!D7127),'原始字段'!D7127,"n.a.")</x:f>
        <x:v>4.4477</x:v>
      </x:c>
      <x:c r="I7015" s="9" t="n">
        <x:f>IF(COUNT(G7015:H7015)=2,G7015*H7015/100000000,"n.a.")</x:f>
        <x:v>-1.3209669</x:v>
      </x:c>
      <x:c r="J7015" s="1" t="str">
        <x:v>日频齐全；折算事件未独立核实</x:v>
      </x:c>
    </x:row>
    <x:row r="7016" ht="25" customHeight="1">
      <x:c r="A7016" s="1" t="str">
        <x:v>沪深300</x:v>
      </x:c>
      <x:c r="B7016" s="1" t="str">
        <x:v>159330.SZ</x:v>
      </x:c>
      <x:c r="C7016" s="1" t="str">
        <x:v>东财沪深300ETF</x:v>
      </x:c>
      <x:c r="D7016" s="7" t="d">
        <x:v>2026-09-11T00:00:00.000Z</x:v>
      </x:c>
      <x:c r="E7016" s="8" t="n">
        <x:f>IF(ISNUMBER('原始字段'!C6997),'原始字段'!C6997,"n.a.")</x:f>
        <x:v>422801009</x:v>
      </x:c>
      <x:c r="F7016" s="8" t="n">
        <x:f>IF(ISNUMBER('原始字段'!C7093),'原始字段'!C7093,"n.a.")</x:f>
        <x:v>431801009</x:v>
      </x:c>
      <x:c r="G7016" s="8" t="n">
        <x:f>IF(COUNT(E7016:F7016)=2,F7016-E7016,"n.a.")</x:f>
        <x:v>9000000</x:v>
      </x:c>
      <x:c r="H7016" s="9" t="n">
        <x:f>IF(ISNUMBER('原始字段'!D7093),'原始字段'!D7093,"n.a.")</x:f>
        <x:v>1.4162</x:v>
      </x:c>
      <x:c r="I7016" s="9" t="n">
        <x:f>IF(COUNT(G7016:H7016)=2,G7016*H7016/100000000,"n.a.")</x:f>
        <x:v>0.127458</x:v>
      </x:c>
      <x:c r="J7016" s="1" t="str">
        <x:v>日频齐全；折算事件未独立核实</x:v>
      </x:c>
    </x:row>
    <x:row r="7017" ht="25" customHeight="1">
      <x:c r="A7017" s="1" t="str">
        <x:v>沪深300</x:v>
      </x:c>
      <x:c r="B7017" s="1" t="str">
        <x:v>510390.SH</x:v>
      </x:c>
      <x:c r="C7017" s="1" t="str">
        <x:v>平安沪深300ETF</x:v>
      </x:c>
      <x:c r="D7017" s="7" t="d">
        <x:v>2026-09-11T00:00:00.000Z</x:v>
      </x:c>
      <x:c r="E7017" s="8" t="n">
        <x:f>IF(ISNUMBER('原始字段'!C7038),'原始字段'!C7038,"n.a.")</x:f>
        <x:v>136550000</x:v>
      </x:c>
      <x:c r="F7017" s="8" t="n">
        <x:f>IF(ISNUMBER('原始字段'!C7134),'原始字段'!C7134,"n.a.")</x:f>
        <x:v>136550000</x:v>
      </x:c>
      <x:c r="G7017" s="8" t="n">
        <x:f>IF(COUNT(E7017:F7017)=2,F7017-E7017,"n.a.")</x:f>
        <x:v>0</x:v>
      </x:c>
      <x:c r="H7017" s="9" t="n">
        <x:f>IF(ISNUMBER('原始字段'!D7134),'原始字段'!D7134,"n.a.")</x:f>
        <x:v>5.1971</x:v>
      </x:c>
      <x:c r="I7017" s="9" t="n">
        <x:f>IF(COUNT(G7017:H7017)=2,G7017*H7017/100000000,"n.a.")</x:f>
        <x:v>0</x:v>
      </x:c>
      <x:c r="J7017" s="1" t="str">
        <x:v>日频齐全；折算事件未独立核实</x:v>
      </x:c>
    </x:row>
    <x:row r="7018" ht="25" customHeight="1">
      <x:c r="A7018" s="1" t="str">
        <x:v>沪深300</x:v>
      </x:c>
      <x:c r="B7018" s="1" t="str">
        <x:v>515390.SH</x:v>
      </x:c>
      <x:c r="C7018" s="1" t="str">
        <x:v>华安沪深300ETF</x:v>
      </x:c>
      <x:c r="D7018" s="7" t="d">
        <x:v>2026-09-11T00:00:00.000Z</x:v>
      </x:c>
      <x:c r="E7018" s="8" t="n">
        <x:f>IF(ISNUMBER('原始字段'!C7057),'原始字段'!C7057,"n.a.")</x:f>
        <x:v>1910683000</x:v>
      </x:c>
      <x:c r="F7018" s="8" t="n">
        <x:f>IF(ISNUMBER('原始字段'!C7153),'原始字段'!C7153,"n.a.")</x:f>
        <x:v>1918683000</x:v>
      </x:c>
      <x:c r="G7018" s="8" t="n">
        <x:f>IF(COUNT(E7018:F7018)=2,F7018-E7018,"n.a.")</x:f>
        <x:v>8000000</x:v>
      </x:c>
      <x:c r="H7018" s="9" t="n">
        <x:f>IF(ISNUMBER('原始字段'!D7153),'原始字段'!D7153,"n.a.")</x:f>
        <x:v>1.3355</x:v>
      </x:c>
      <x:c r="I7018" s="9" t="n">
        <x:f>IF(COUNT(G7018:H7018)=2,G7018*H7018/100000000,"n.a.")</x:f>
        <x:v>0.10684</x:v>
      </x:c>
      <x:c r="J7018" s="1" t="str">
        <x:v>日频齐全；折算事件未独立核实</x:v>
      </x:c>
    </x:row>
    <x:row r="7019" ht="25" customHeight="1">
      <x:c r="A7019" s="1" t="str">
        <x:v>沪深300</x:v>
      </x:c>
      <x:c r="B7019" s="1" t="str">
        <x:v>515130.SH</x:v>
      </x:c>
      <x:c r="C7019" s="1" t="str">
        <x:v>博时沪深300ETF</x:v>
      </x:c>
      <x:c r="D7019" s="7" t="d">
        <x:v>2026-09-11T00:00:00.000Z</x:v>
      </x:c>
      <x:c r="E7019" s="8" t="n">
        <x:f>IF(ISNUMBER('原始字段'!C7050),'原始字段'!C7050,"n.a.")</x:f>
        <x:v>97463200</x:v>
      </x:c>
      <x:c r="F7019" s="8" t="n">
        <x:f>IF(ISNUMBER('原始字段'!C7146),'原始字段'!C7146,"n.a.")</x:f>
        <x:v>97463200</x:v>
      </x:c>
      <x:c r="G7019" s="8" t="n">
        <x:f>IF(COUNT(E7019:F7019)=2,F7019-E7019,"n.a.")</x:f>
        <x:v>0</x:v>
      </x:c>
      <x:c r="H7019" s="9" t="n">
        <x:f>IF(ISNUMBER('原始字段'!D7146),'原始字段'!D7146,"n.a.")</x:f>
        <x:v>1.5163</x:v>
      </x:c>
      <x:c r="I7019" s="9" t="n">
        <x:f>IF(COUNT(G7019:H7019)=2,G7019*H7019/100000000,"n.a.")</x:f>
        <x:v>0</x:v>
      </x:c>
      <x:c r="J7019" s="1" t="str">
        <x:v>日频齐全；折算事件未独立核实</x:v>
      </x:c>
    </x:row>
    <x:row r="7020" ht="25" customHeight="1">
      <x:c r="A7020" s="1" t="str">
        <x:v>中证500</x:v>
      </x:c>
      <x:c r="B7020" s="1" t="str">
        <x:v>510530.SH</x:v>
      </x:c>
      <x:c r="C7020" s="1" t="str">
        <x:v>工银中证500ETF</x:v>
      </x:c>
      <x:c r="D7020" s="7" t="d">
        <x:v>2026-09-11T00:00:00.000Z</x:v>
      </x:c>
      <x:c r="E7020" s="8" t="n">
        <x:f>IF(ISNUMBER('原始字段'!C7041),'原始字段'!C7041,"n.a.")</x:f>
        <x:v>46979400</x:v>
      </x:c>
      <x:c r="F7020" s="8" t="n">
        <x:f>IF(ISNUMBER('原始字段'!C7137),'原始字段'!C7137,"n.a.")</x:f>
        <x:v>46979400</x:v>
      </x:c>
      <x:c r="G7020" s="8" t="n">
        <x:f>IF(COUNT(E7020:F7020)=2,F7020-E7020,"n.a.")</x:f>
        <x:v>0</x:v>
      </x:c>
      <x:c r="H7020" s="9" t="n">
        <x:f>IF(ISNUMBER('原始字段'!D7137),'原始字段'!D7137,"n.a.")</x:f>
        <x:v>8.5679</x:v>
      </x:c>
      <x:c r="I7020" s="9" t="n">
        <x:f>IF(COUNT(G7020:H7020)=2,G7020*H7020/100000000,"n.a.")</x:f>
        <x:v>0</x:v>
      </x:c>
      <x:c r="J7020" s="1" t="str">
        <x:v>日频齐全；折算事件未独立核实</x:v>
      </x:c>
    </x:row>
    <x:row r="7021" ht="25" customHeight="1">
      <x:c r="A7021" s="1" t="str">
        <x:v>中证500</x:v>
      </x:c>
      <x:c r="B7021" s="1" t="str">
        <x:v>510580.SH</x:v>
      </x:c>
      <x:c r="C7021" s="1" t="str">
        <x:v>易方达中证500ETF</x:v>
      </x:c>
      <x:c r="D7021" s="7" t="d">
        <x:v>2026-09-11T00:00:00.000Z</x:v>
      </x:c>
      <x:c r="E7021" s="8" t="n">
        <x:f>IF(ISNUMBER('原始字段'!C7045),'原始字段'!C7045,"n.a.")</x:f>
        <x:v>1166168300</x:v>
      </x:c>
      <x:c r="F7021" s="8" t="n">
        <x:f>IF(ISNUMBER('原始字段'!C7141),'原始字段'!C7141,"n.a.")</x:f>
        <x:v>1139768300</x:v>
      </x:c>
      <x:c r="G7021" s="8" t="n">
        <x:f>IF(COUNT(E7021:F7021)=2,F7021-E7021,"n.a.")</x:f>
        <x:v>-26400000</x:v>
      </x:c>
      <x:c r="H7021" s="9" t="n">
        <x:f>IF(ISNUMBER('原始字段'!D7141),'原始字段'!D7141,"n.a.")</x:f>
        <x:v>3.9988</x:v>
      </x:c>
      <x:c r="I7021" s="9" t="n">
        <x:f>IF(COUNT(G7021:H7021)=2,G7021*H7021/100000000,"n.a.")</x:f>
        <x:v>-1.0556832</x:v>
      </x:c>
      <x:c r="J7021" s="1" t="str">
        <x:v>日频齐全；折算事件未独立核实</x:v>
      </x:c>
    </x:row>
    <x:row r="7022" ht="25" customHeight="1">
      <x:c r="A7022" s="1" t="str">
        <x:v>中证500</x:v>
      </x:c>
      <x:c r="B7022" s="1" t="str">
        <x:v>159922.SZ</x:v>
      </x:c>
      <x:c r="C7022" s="1" t="str">
        <x:v>嘉实中证500ETF</x:v>
      </x:c>
      <x:c r="D7022" s="7" t="d">
        <x:v>2026-09-11T00:00:00.000Z</x:v>
      </x:c>
      <x:c r="E7022" s="8" t="n">
        <x:f>IF(ISNUMBER('原始字段'!C7017),'原始字段'!C7017,"n.a.")</x:f>
        <x:v>2744676765</x:v>
      </x:c>
      <x:c r="F7022" s="8" t="n">
        <x:f>IF(ISNUMBER('原始字段'!C7113),'原始字段'!C7113,"n.a.")</x:f>
        <x:v>2636676765</x:v>
      </x:c>
      <x:c r="G7022" s="8" t="n">
        <x:f>IF(COUNT(E7022:F7022)=2,F7022-E7022,"n.a.")</x:f>
        <x:v>-108000000</x:v>
      </x:c>
      <x:c r="H7022" s="9" t="n">
        <x:f>IF(ISNUMBER('原始字段'!D7113),'原始字段'!D7113,"n.a.")</x:f>
        <x:v>3.0844</x:v>
      </x:c>
      <x:c r="I7022" s="9" t="n">
        <x:f>IF(COUNT(G7022:H7022)=2,G7022*H7022/100000000,"n.a.")</x:f>
        <x:v>-3.331152</x:v>
      </x:c>
      <x:c r="J7022" s="1" t="str">
        <x:v>日频齐全；折算事件未独立核实</x:v>
      </x:c>
    </x:row>
    <x:row r="7023" ht="25" customHeight="1">
      <x:c r="A7023" s="1" t="str">
        <x:v>中证500</x:v>
      </x:c>
      <x:c r="B7023" s="1" t="str">
        <x:v>563750.SH</x:v>
      </x:c>
      <x:c r="C7023" s="1" t="str">
        <x:v>汇添富中证500ETF</x:v>
      </x:c>
      <x:c r="D7023" s="7" t="d">
        <x:v>2026-09-11T00:00:00.000Z</x:v>
      </x:c>
      <x:c r="E7023" s="8" t="n">
        <x:f>IF(ISNUMBER('原始字段'!C7072),'原始字段'!C7072,"n.a.")</x:f>
        <x:v>352237000</x:v>
      </x:c>
      <x:c r="F7023" s="8" t="n">
        <x:f>IF(ISNUMBER('原始字段'!C7168),'原始字段'!C7168,"n.a.")</x:f>
        <x:v>347237000</x:v>
      </x:c>
      <x:c r="G7023" s="8" t="n">
        <x:f>IF(COUNT(E7023:F7023)=2,F7023-E7023,"n.a.")</x:f>
        <x:v>-5000000</x:v>
      </x:c>
      <x:c r="H7023" s="9" t="n">
        <x:f>IF(ISNUMBER('原始字段'!D7168),'原始字段'!D7168,"n.a.")</x:f>
        <x:v>1.0642</x:v>
      </x:c>
      <x:c r="I7023" s="9" t="n">
        <x:f>IF(COUNT(G7023:H7023)=2,G7023*H7023/100000000,"n.a.")</x:f>
        <x:v>-0.05321</x:v>
      </x:c>
      <x:c r="J7023" s="1" t="str">
        <x:v>日频齐全；折算事件未独立核实</x:v>
      </x:c>
    </x:row>
    <x:row r="7024" ht="25" customHeight="1">
      <x:c r="A7024" s="1" t="str">
        <x:v>中证500</x:v>
      </x:c>
      <x:c r="B7024" s="1" t="str">
        <x:v>159935.SZ</x:v>
      </x:c>
      <x:c r="C7024" s="1" t="str">
        <x:v>景顺长城中证500ETF</x:v>
      </x:c>
      <x:c r="D7024" s="7" t="d">
        <x:v>2026-09-11T00:00:00.000Z</x:v>
      </x:c>
      <x:c r="E7024" s="8" t="n">
        <x:f>IF(ISNUMBER('原始字段'!C7019),'原始字段'!C7019,"n.a.")</x:f>
        <x:v>24572956</x:v>
      </x:c>
      <x:c r="F7024" s="8" t="n">
        <x:f>IF(ISNUMBER('原始字段'!C7115),'原始字段'!C7115,"n.a.")</x:f>
        <x:v>24572956</x:v>
      </x:c>
      <x:c r="G7024" s="8" t="n">
        <x:f>IF(COUNT(E7024:F7024)=2,F7024-E7024,"n.a.")</x:f>
        <x:v>0</x:v>
      </x:c>
      <x:c r="H7024" s="9" t="n">
        <x:f>IF(ISNUMBER('原始字段'!D7115),'原始字段'!D7115,"n.a.")</x:f>
        <x:v>2.3944</x:v>
      </x:c>
      <x:c r="I7024" s="9" t="n">
        <x:f>IF(COUNT(G7024:H7024)=2,G7024*H7024/100000000,"n.a.")</x:f>
        <x:v>0</x:v>
      </x:c>
      <x:c r="J7024" s="1" t="str">
        <x:v>日频齐全；折算事件未独立核实</x:v>
      </x:c>
    </x:row>
    <x:row r="7025" ht="25" customHeight="1">
      <x:c r="A7025" s="1" t="str">
        <x:v>中证500</x:v>
      </x:c>
      <x:c r="B7025" s="1" t="str">
        <x:v>515530.SH</x:v>
      </x:c>
      <x:c r="C7025" s="1" t="str">
        <x:v>泰康中证500ETF</x:v>
      </x:c>
      <x:c r="D7025" s="7" t="d">
        <x:v>2026-09-11T00:00:00.000Z</x:v>
      </x:c>
      <x:c r="E7025" s="8" t="n">
        <x:f>IF(ISNUMBER('原始字段'!C7058),'原始字段'!C7058,"n.a.")</x:f>
        <x:v>12242700</x:v>
      </x:c>
      <x:c r="F7025" s="8" t="n">
        <x:f>IF(ISNUMBER('原始字段'!C7154),'原始字段'!C7154,"n.a.")</x:f>
        <x:v>13842700</x:v>
      </x:c>
      <x:c r="G7025" s="8" t="n">
        <x:f>IF(COUNT(E7025:F7025)=2,F7025-E7025,"n.a.")</x:f>
        <x:v>1600000</x:v>
      </x:c>
      <x:c r="H7025" s="9" t="n">
        <x:f>IF(ISNUMBER('原始字段'!D7154),'原始字段'!D7154,"n.a.")</x:f>
        <x:v>4.1924</x:v>
      </x:c>
      <x:c r="I7025" s="9" t="n">
        <x:f>IF(COUNT(G7025:H7025)=2,G7025*H7025/100000000,"n.a.")</x:f>
        <x:v>0.0670784</x:v>
      </x:c>
      <x:c r="J7025" s="1" t="str">
        <x:v>日频齐全；折算事件未独立核实</x:v>
      </x:c>
    </x:row>
    <x:row r="7026" ht="25" customHeight="1">
      <x:c r="A7026" s="1" t="str">
        <x:v>中证500</x:v>
      </x:c>
      <x:c r="B7026" s="1" t="str">
        <x:v>510590.SH</x:v>
      </x:c>
      <x:c r="C7026" s="1" t="str">
        <x:v>平安中证500ETF</x:v>
      </x:c>
      <x:c r="D7026" s="7" t="d">
        <x:v>2026-09-11T00:00:00.000Z</x:v>
      </x:c>
      <x:c r="E7026" s="8" t="n">
        <x:f>IF(ISNUMBER('原始字段'!C7046),'原始字段'!C7046,"n.a.")</x:f>
        <x:v>113986100</x:v>
      </x:c>
      <x:c r="F7026" s="8" t="n">
        <x:f>IF(ISNUMBER('原始字段'!C7142),'原始字段'!C7142,"n.a.")</x:f>
        <x:v>113986100</x:v>
      </x:c>
      <x:c r="G7026" s="8" t="n">
        <x:f>IF(COUNT(E7026:F7026)=2,F7026-E7026,"n.a.")</x:f>
        <x:v>0</x:v>
      </x:c>
      <x:c r="H7026" s="9" t="n">
        <x:f>IF(ISNUMBER('原始字段'!D7142),'原始字段'!D7142,"n.a.")</x:f>
        <x:v>8.2653</x:v>
      </x:c>
      <x:c r="I7026" s="9" t="n">
        <x:f>IF(COUNT(G7026:H7026)=2,G7026*H7026/100000000,"n.a.")</x:f>
        <x:v>0</x:v>
      </x:c>
      <x:c r="J7026" s="1" t="str">
        <x:v>日频齐全；折算事件未独立核实</x:v>
      </x:c>
    </x:row>
    <x:row r="7027" ht="25" customHeight="1">
      <x:c r="A7027" s="1" t="str">
        <x:v>中证500</x:v>
      </x:c>
      <x:c r="B7027" s="1" t="str">
        <x:v>515190.SH</x:v>
      </x:c>
      <x:c r="C7027" s="1" t="str">
        <x:v>中银证券中证500ETF</x:v>
      </x:c>
      <x:c r="D7027" s="7" t="d">
        <x:v>2026-09-11T00:00:00.000Z</x:v>
      </x:c>
      <x:c r="E7027" s="8" t="n">
        <x:f>IF(ISNUMBER('原始字段'!C7051),'原始字段'!C7051,"n.a.")</x:f>
        <x:v>293466100</x:v>
      </x:c>
      <x:c r="F7027" s="8" t="n">
        <x:f>IF(ISNUMBER('原始字段'!C7147),'原始字段'!C7147,"n.a.")</x:f>
        <x:v>295466100</x:v>
      </x:c>
      <x:c r="G7027" s="8" t="n">
        <x:f>IF(COUNT(E7027:F7027)=2,F7027-E7027,"n.a.")</x:f>
        <x:v>2000000</x:v>
      </x:c>
      <x:c r="H7027" s="9" t="n">
        <x:f>IF(ISNUMBER('原始字段'!D7147),'原始字段'!D7147,"n.a.")</x:f>
        <x:v>1.5968</x:v>
      </x:c>
      <x:c r="I7027" s="9" t="n">
        <x:f>IF(COUNT(G7027:H7027)=2,G7027*H7027/100000000,"n.a.")</x:f>
        <x:v>0.031936</x:v>
      </x:c>
      <x:c r="J7027" s="1" t="str">
        <x:v>日频齐全；折算事件未独立核实</x:v>
      </x:c>
    </x:row>
    <x:row r="7028" ht="25" customHeight="1">
      <x:c r="A7028" s="1" t="str">
        <x:v>中证500</x:v>
      </x:c>
      <x:c r="B7028" s="1" t="str">
        <x:v>159820.SZ</x:v>
      </x:c>
      <x:c r="C7028" s="1" t="str">
        <x:v>天弘中证500ETF</x:v>
      </x:c>
      <x:c r="D7028" s="7" t="d">
        <x:v>2026-09-11T00:00:00.000Z</x:v>
      </x:c>
      <x:c r="E7028" s="8" t="n">
        <x:f>IF(ISNUMBER('原始字段'!C7011),'原始字段'!C7011,"n.a.")</x:f>
        <x:v>1353908470</x:v>
      </x:c>
      <x:c r="F7028" s="8" t="n">
        <x:f>IF(ISNUMBER('原始字段'!C7107),'原始字段'!C7107,"n.a.")</x:f>
        <x:v>1353908470</x:v>
      </x:c>
      <x:c r="G7028" s="8" t="n">
        <x:f>IF(COUNT(E7028:F7028)=2,F7028-E7028,"n.a.")</x:f>
        <x:v>0</x:v>
      </x:c>
      <x:c r="H7028" s="9" t="n">
        <x:f>IF(ISNUMBER('原始字段'!D7107),'原始字段'!D7107,"n.a.")</x:f>
        <x:v>1.3212</x:v>
      </x:c>
      <x:c r="I7028" s="9" t="n">
        <x:f>IF(COUNT(G7028:H7028)=2,G7028*H7028/100000000,"n.a.")</x:f>
        <x:v>0</x:v>
      </x:c>
      <x:c r="J7028" s="1" t="str">
        <x:v>日频齐全；折算事件未独立核实</x:v>
      </x:c>
    </x:row>
    <x:row r="7029" ht="25" customHeight="1">
      <x:c r="A7029" s="1" t="str">
        <x:v>中证500</x:v>
      </x:c>
      <x:c r="B7029" s="1" t="str">
        <x:v>159337.SZ</x:v>
      </x:c>
      <x:c r="C7029" s="1" t="str">
        <x:v>东财中证500ETF</x:v>
      </x:c>
      <x:c r="D7029" s="7" t="d">
        <x:v>2026-09-11T00:00:00.000Z</x:v>
      </x:c>
      <x:c r="E7029" s="8" t="n">
        <x:f>IF(ISNUMBER('原始字段'!C6998),'原始字段'!C6998,"n.a.")</x:f>
        <x:v>279710611</x:v>
      </x:c>
      <x:c r="F7029" s="8" t="n">
        <x:f>IF(ISNUMBER('原始字段'!C7094),'原始字段'!C7094,"n.a.")</x:f>
        <x:v>281710611</x:v>
      </x:c>
      <x:c r="G7029" s="8" t="n">
        <x:f>IF(COUNT(E7029:F7029)=2,F7029-E7029,"n.a.")</x:f>
        <x:v>2000000</x:v>
      </x:c>
      <x:c r="H7029" s="9" t="n">
        <x:f>IF(ISNUMBER('原始字段'!D7094),'原始字段'!D7094,"n.a.")</x:f>
        <x:v>1.7408</x:v>
      </x:c>
      <x:c r="I7029" s="9" t="n">
        <x:f>IF(COUNT(G7029:H7029)=2,G7029*H7029/100000000,"n.a.")</x:f>
        <x:v>0.034816</x:v>
      </x:c>
      <x:c r="J7029" s="1" t="str">
        <x:v>日频齐全；折算事件未独立核实</x:v>
      </x:c>
    </x:row>
    <x:row r="7030" ht="25" customHeight="1">
      <x:c r="A7030" s="1" t="str">
        <x:v>中证500</x:v>
      </x:c>
      <x:c r="B7030" s="1" t="str">
        <x:v>510500.SH</x:v>
      </x:c>
      <x:c r="C7030" s="1" t="str">
        <x:v>南方中证500ETF</x:v>
      </x:c>
      <x:c r="D7030" s="7" t="d">
        <x:v>2026-09-11T00:00:00.000Z</x:v>
      </x:c>
      <x:c r="E7030" s="8" t="n">
        <x:f>IF(ISNUMBER('原始字段'!C7039),'原始字段'!C7039,"n.a.")</x:f>
        <x:v>5442968600</x:v>
      </x:c>
      <x:c r="F7030" s="8" t="n">
        <x:f>IF(ISNUMBER('原始字段'!C7135),'原始字段'!C7135,"n.a.")</x:f>
        <x:v>5232168600</x:v>
      </x:c>
      <x:c r="G7030" s="8" t="n">
        <x:f>IF(COUNT(E7030:F7030)=2,F7030-E7030,"n.a.")</x:f>
        <x:v>-210800000</x:v>
      </x:c>
      <x:c r="H7030" s="9" t="n">
        <x:f>IF(ISNUMBER('原始字段'!D7135),'原始字段'!D7135,"n.a.")</x:f>
        <x:v>7.6027</x:v>
      </x:c>
      <x:c r="I7030" s="9" t="n">
        <x:f>IF(COUNT(G7030:H7030)=2,G7030*H7030/100000000,"n.a.")</x:f>
        <x:v>-16.0264916</x:v>
      </x:c>
      <x:c r="J7030" s="1" t="str">
        <x:v>日频齐全；折算事件未独立核实</x:v>
      </x:c>
    </x:row>
    <x:row r="7031" ht="25" customHeight="1">
      <x:c r="A7031" s="1" t="str">
        <x:v>中证500</x:v>
      </x:c>
      <x:c r="B7031" s="1" t="str">
        <x:v>159968.SZ</x:v>
      </x:c>
      <x:c r="C7031" s="1" t="str">
        <x:v>博时中证500ETF</x:v>
      </x:c>
      <x:c r="D7031" s="7" t="d">
        <x:v>2026-09-11T00:00:00.000Z</x:v>
      </x:c>
      <x:c r="E7031" s="8" t="n">
        <x:f>IF(ISNUMBER('原始字段'!C7026),'原始字段'!C7026,"n.a.")</x:f>
        <x:v>63295098</x:v>
      </x:c>
      <x:c r="F7031" s="8" t="n">
        <x:f>IF(ISNUMBER('原始字段'!C7122),'原始字段'!C7122,"n.a.")</x:f>
        <x:v>63295098</x:v>
      </x:c>
      <x:c r="G7031" s="8" t="n">
        <x:f>IF(COUNT(E7031:F7031)=2,F7031-E7031,"n.a.")</x:f>
        <x:v>0</x:v>
      </x:c>
      <x:c r="H7031" s="9" t="n">
        <x:f>IF(ISNUMBER('原始字段'!D7122),'原始字段'!D7122,"n.a.")</x:f>
        <x:v>9.9615</x:v>
      </x:c>
      <x:c r="I7031" s="9" t="n">
        <x:f>IF(COUNT(G7031:H7031)=2,G7031*H7031/100000000,"n.a.")</x:f>
        <x:v>0</x:v>
      </x:c>
      <x:c r="J7031" s="1" t="str">
        <x:v>日频齐全；折算事件未独立核实</x:v>
      </x:c>
    </x:row>
    <x:row r="7032" ht="25" customHeight="1">
      <x:c r="A7032" s="1" t="str">
        <x:v>中证500</x:v>
      </x:c>
      <x:c r="B7032" s="1" t="str">
        <x:v>561350.SH</x:v>
      </x:c>
      <x:c r="C7032" s="1" t="str">
        <x:v>国泰中证500ETF</x:v>
      </x:c>
      <x:c r="D7032" s="7" t="d">
        <x:v>2026-09-11T00:00:00.000Z</x:v>
      </x:c>
      <x:c r="E7032" s="8" t="n">
        <x:f>IF(ISNUMBER('原始字段'!C7065),'原始字段'!C7065,"n.a.")</x:f>
        <x:v>106700000</x:v>
      </x:c>
      <x:c r="F7032" s="8" t="n">
        <x:f>IF(ISNUMBER('原始字段'!C7161),'原始字段'!C7161,"n.a.")</x:f>
        <x:v>103700000</x:v>
      </x:c>
      <x:c r="G7032" s="8" t="n">
        <x:f>IF(COUNT(E7032:F7032)=2,F7032-E7032,"n.a.")</x:f>
        <x:v>-3000000</x:v>
      </x:c>
      <x:c r="H7032" s="9" t="n">
        <x:f>IF(ISNUMBER('原始字段'!D7161),'原始字段'!D7161,"n.a.")</x:f>
        <x:v>1.2074</x:v>
      </x:c>
      <x:c r="I7032" s="9" t="n">
        <x:f>IF(COUNT(G7032:H7032)=2,G7032*H7032/100000000,"n.a.")</x:f>
        <x:v>-0.036222</x:v>
      </x:c>
      <x:c r="J7032" s="1" t="str">
        <x:v>日频齐全；折算事件未独立核实</x:v>
      </x:c>
    </x:row>
    <x:row r="7033" ht="25" customHeight="1">
      <x:c r="A7033" s="1" t="str">
        <x:v>中证500</x:v>
      </x:c>
      <x:c r="B7033" s="1" t="str">
        <x:v>512500.SH</x:v>
      </x:c>
      <x:c r="C7033" s="1" t="str">
        <x:v>华夏中证500ETF</x:v>
      </x:c>
      <x:c r="D7033" s="7" t="d">
        <x:v>2026-09-11T00:00:00.000Z</x:v>
      </x:c>
      <x:c r="E7033" s="8" t="n">
        <x:f>IF(ISNUMBER('原始字段'!C7048),'原始字段'!C7048,"n.a.")</x:f>
        <x:v>1800808800</x:v>
      </x:c>
      <x:c r="F7033" s="8" t="n">
        <x:f>IF(ISNUMBER('原始字段'!C7144),'原始字段'!C7144,"n.a.")</x:f>
        <x:v>1758408800</x:v>
      </x:c>
      <x:c r="G7033" s="8" t="n">
        <x:f>IF(COUNT(E7033:F7033)=2,F7033-E7033,"n.a.")</x:f>
        <x:v>-42400000</x:v>
      </x:c>
      <x:c r="H7033" s="9" t="n">
        <x:f>IF(ISNUMBER('原始字段'!D7144),'原始字段'!D7144,"n.a.")</x:f>
        <x:v>4.3025</x:v>
      </x:c>
      <x:c r="I7033" s="9" t="n">
        <x:f>IF(COUNT(G7033:H7033)=2,G7033*H7033/100000000,"n.a.")</x:f>
        <x:v>-1.82426</x:v>
      </x:c>
      <x:c r="J7033" s="1" t="str">
        <x:v>日频齐全；折算事件未独立核实</x:v>
      </x:c>
    </x:row>
    <x:row r="7034" ht="25" customHeight="1">
      <x:c r="A7034" s="1" t="str">
        <x:v>中证500</x:v>
      </x:c>
      <x:c r="B7034" s="1" t="str">
        <x:v>510550.SH</x:v>
      </x:c>
      <x:c r="C7034" s="1" t="str">
        <x:v>方正富邦中证500ETF</x:v>
      </x:c>
      <x:c r="D7034" s="7" t="d">
        <x:v>2026-09-11T00:00:00.000Z</x:v>
      </x:c>
      <x:c r="E7034" s="8" t="n">
        <x:f>IF(ISNUMBER('原始字段'!C7042),'原始字段'!C7042,"n.a.")</x:f>
        <x:v>23743300</x:v>
      </x:c>
      <x:c r="F7034" s="8" t="n">
        <x:f>IF(ISNUMBER('原始字段'!C7138),'原始字段'!C7138,"n.a.")</x:f>
        <x:v>23743300</x:v>
      </x:c>
      <x:c r="G7034" s="8" t="n">
        <x:f>IF(COUNT(E7034:F7034)=2,F7034-E7034,"n.a.")</x:f>
        <x:v>0</x:v>
      </x:c>
      <x:c r="H7034" s="9" t="n">
        <x:f>IF(ISNUMBER('原始字段'!D7138),'原始字段'!D7138,"n.a.")</x:f>
        <x:v>1.9531</x:v>
      </x:c>
      <x:c r="I7034" s="9" t="n">
        <x:f>IF(COUNT(G7034:H7034)=2,G7034*H7034/100000000,"n.a.")</x:f>
        <x:v>0</x:v>
      </x:c>
      <x:c r="J7034" s="1" t="str">
        <x:v>日频齐全；折算事件未独立核实</x:v>
      </x:c>
    </x:row>
    <x:row r="7035" ht="25" customHeight="1">
      <x:c r="A7035" s="1" t="str">
        <x:v>中证500</x:v>
      </x:c>
      <x:c r="B7035" s="1" t="str">
        <x:v>510510.SH</x:v>
      </x:c>
      <x:c r="C7035" s="1" t="str">
        <x:v>广发中证500ETF</x:v>
      </x:c>
      <x:c r="D7035" s="7" t="d">
        <x:v>2026-09-11T00:00:00.000Z</x:v>
      </x:c>
      <x:c r="E7035" s="8" t="n">
        <x:f>IF(ISNUMBER('原始字段'!C7040),'原始字段'!C7040,"n.a.")</x:f>
        <x:v>875038300</x:v>
      </x:c>
      <x:c r="F7035" s="8" t="n">
        <x:f>IF(ISNUMBER('原始字段'!C7136),'原始字段'!C7136,"n.a.")</x:f>
        <x:v>867038300</x:v>
      </x:c>
      <x:c r="G7035" s="8" t="n">
        <x:f>IF(COUNT(E7035:F7035)=2,F7035-E7035,"n.a.")</x:f>
        <x:v>-8000000</x:v>
      </x:c>
      <x:c r="H7035" s="9" t="n">
        <x:f>IF(ISNUMBER('原始字段'!D7136),'原始字段'!D7136,"n.a.")</x:f>
        <x:v>2.4693</x:v>
      </x:c>
      <x:c r="I7035" s="9" t="n">
        <x:f>IF(COUNT(G7035:H7035)=2,G7035*H7035/100000000,"n.a.")</x:f>
        <x:v>-0.197544</x:v>
      </x:c>
      <x:c r="J7035" s="1" t="str">
        <x:v>日频齐全；折算事件未独立核实</x:v>
      </x:c>
    </x:row>
    <x:row r="7036" ht="25" customHeight="1">
      <x:c r="A7036" s="1" t="str">
        <x:v>中证500</x:v>
      </x:c>
      <x:c r="B7036" s="1" t="str">
        <x:v>515550.SH</x:v>
      </x:c>
      <x:c r="C7036" s="1" t="str">
        <x:v>国联中证500ETF</x:v>
      </x:c>
      <x:c r="D7036" s="7" t="d">
        <x:v>2026-09-11T00:00:00.000Z</x:v>
      </x:c>
      <x:c r="E7036" s="8" t="n">
        <x:f>IF(ISNUMBER('原始字段'!C7059),'原始字段'!C7059,"n.a.")</x:f>
        <x:v>20345700</x:v>
      </x:c>
      <x:c r="F7036" s="8" t="n">
        <x:f>IF(ISNUMBER('原始字段'!C7155),'原始字段'!C7155,"n.a.")</x:f>
        <x:v>20345700</x:v>
      </x:c>
      <x:c r="G7036" s="8" t="n">
        <x:f>IF(COUNT(E7036:F7036)=2,F7036-E7036,"n.a.")</x:f>
        <x:v>0</x:v>
      </x:c>
      <x:c r="H7036" s="9" t="n">
        <x:f>IF(ISNUMBER('原始字段'!D7155),'原始字段'!D7155,"n.a.")</x:f>
        <x:v>1.7088</x:v>
      </x:c>
      <x:c r="I7036" s="9" t="n">
        <x:f>IF(COUNT(G7036:H7036)=2,G7036*H7036/100000000,"n.a.")</x:f>
        <x:v>0</x:v>
      </x:c>
      <x:c r="J7036" s="1" t="str">
        <x:v>日频齐全；折算事件未独立核实</x:v>
      </x:c>
    </x:row>
    <x:row r="7037" ht="25" customHeight="1">
      <x:c r="A7037" s="1" t="str">
        <x:v>中证500</x:v>
      </x:c>
      <x:c r="B7037" s="1" t="str">
        <x:v>159500.SZ</x:v>
      </x:c>
      <x:c r="C7037" s="1" t="str">
        <x:v>富国中证500ETF</x:v>
      </x:c>
      <x:c r="D7037" s="7" t="d">
        <x:v>2026-09-11T00:00:00.000Z</x:v>
      </x:c>
      <x:c r="E7037" s="8" t="n">
        <x:f>IF(ISNUMBER('原始字段'!C7000),'原始字段'!C7000,"n.a.")</x:f>
        <x:v>210538865</x:v>
      </x:c>
      <x:c r="F7037" s="8" t="n">
        <x:f>IF(ISNUMBER('原始字段'!C7096),'原始字段'!C7096,"n.a.")</x:f>
        <x:v>210538865</x:v>
      </x:c>
      <x:c r="G7037" s="8" t="n">
        <x:f>IF(COUNT(E7037:F7037)=2,F7037-E7037,"n.a.")</x:f>
        <x:v>0</x:v>
      </x:c>
      <x:c r="H7037" s="9" t="n">
        <x:f>IF(ISNUMBER('原始字段'!D7096),'原始字段'!D7096,"n.a.")</x:f>
        <x:v>1.1416</x:v>
      </x:c>
      <x:c r="I7037" s="9" t="n">
        <x:f>IF(COUNT(G7037:H7037)=2,G7037*H7037/100000000,"n.a.")</x:f>
        <x:v>0</x:v>
      </x:c>
      <x:c r="J7037" s="1" t="str">
        <x:v>日频齐全；折算事件未独立核实</x:v>
      </x:c>
    </x:row>
    <x:row r="7038" ht="25" customHeight="1">
      <x:c r="A7038" s="1" t="str">
        <x:v>中证500</x:v>
      </x:c>
      <x:c r="B7038" s="1" t="str">
        <x:v>512510.SH</x:v>
      </x:c>
      <x:c r="C7038" s="1" t="str">
        <x:v>华泰柏瑞中证500ETF</x:v>
      </x:c>
      <x:c r="D7038" s="7" t="d">
        <x:v>2026-09-11T00:00:00.000Z</x:v>
      </x:c>
      <x:c r="E7038" s="8" t="n">
        <x:f>IF(ISNUMBER('原始字段'!C7049),'原始字段'!C7049,"n.a.")</x:f>
        <x:v>430429800</x:v>
      </x:c>
      <x:c r="F7038" s="8" t="n">
        <x:f>IF(ISNUMBER('原始字段'!C7145),'原始字段'!C7145,"n.a.")</x:f>
        <x:v>430429800</x:v>
      </x:c>
      <x:c r="G7038" s="8" t="n">
        <x:f>IF(COUNT(E7038:F7038)=2,F7038-E7038,"n.a.")</x:f>
        <x:v>0</x:v>
      </x:c>
      <x:c r="H7038" s="9" t="n">
        <x:f>IF(ISNUMBER('原始字段'!D7145),'原始字段'!D7145,"n.a.")</x:f>
        <x:v>2.2836</x:v>
      </x:c>
      <x:c r="I7038" s="9" t="n">
        <x:f>IF(COUNT(G7038:H7038)=2,G7038*H7038/100000000,"n.a.")</x:f>
        <x:v>0</x:v>
      </x:c>
      <x:c r="J7038" s="1" t="str">
        <x:v>日频齐全；折算事件未独立核实</x:v>
      </x:c>
    </x:row>
    <x:row r="7039" ht="25" customHeight="1">
      <x:c r="A7039" s="1" t="str">
        <x:v>中证500</x:v>
      </x:c>
      <x:c r="B7039" s="1" t="str">
        <x:v>510570.SH</x:v>
      </x:c>
      <x:c r="C7039" s="1" t="str">
        <x:v>兴业中证500ETF</x:v>
      </x:c>
      <x:c r="D7039" s="7" t="d">
        <x:v>2026-09-11T00:00:00.000Z</x:v>
      </x:c>
      <x:c r="E7039" s="8" t="n">
        <x:f>IF(ISNUMBER('原始字段'!C7044),'原始字段'!C7044,"n.a.")</x:f>
        <x:v>50560600</x:v>
      </x:c>
      <x:c r="F7039" s="8" t="n">
        <x:f>IF(ISNUMBER('原始字段'!C7140),'原始字段'!C7140,"n.a.")</x:f>
        <x:v>50560600</x:v>
      </x:c>
      <x:c r="G7039" s="8" t="n">
        <x:f>IF(COUNT(E7039:F7039)=2,F7039-E7039,"n.a.")</x:f>
        <x:v>0</x:v>
      </x:c>
      <x:c r="H7039" s="9" t="n">
        <x:f>IF(ISNUMBER('原始字段'!D7140),'原始字段'!D7140,"n.a.")</x:f>
        <x:v>1.196</x:v>
      </x:c>
      <x:c r="I7039" s="9" t="n">
        <x:f>IF(COUNT(G7039:H7039)=2,G7039*H7039/100000000,"n.a.")</x:f>
        <x:v>0</x:v>
      </x:c>
      <x:c r="J7039" s="1" t="str">
        <x:v>日频齐全；折算事件未独立核实</x:v>
      </x:c>
    </x:row>
    <x:row r="7040" ht="25" customHeight="1">
      <x:c r="A7040" s="1" t="str">
        <x:v>中证500</x:v>
      </x:c>
      <x:c r="B7040" s="1" t="str">
        <x:v>510560.SH</x:v>
      </x:c>
      <x:c r="C7040" s="1" t="str">
        <x:v>国寿安保中证500ETF</x:v>
      </x:c>
      <x:c r="D7040" s="7" t="d">
        <x:v>2026-09-11T00:00:00.000Z</x:v>
      </x:c>
      <x:c r="E7040" s="8" t="n">
        <x:f>IF(ISNUMBER('原始字段'!C7043),'原始字段'!C7043,"n.a.")</x:f>
        <x:v>52318700</x:v>
      </x:c>
      <x:c r="F7040" s="8" t="n">
        <x:f>IF(ISNUMBER('原始字段'!C7139),'原始字段'!C7139,"n.a.")</x:f>
        <x:v>52318700</x:v>
      </x:c>
      <x:c r="G7040" s="8" t="n">
        <x:f>IF(COUNT(E7040:F7040)=2,F7040-E7040,"n.a.")</x:f>
        <x:v>0</x:v>
      </x:c>
      <x:c r="H7040" s="9" t="n">
        <x:f>IF(ISNUMBER('原始字段'!D7139),'原始字段'!D7139,"n.a.")</x:f>
        <x:v>1.9052</x:v>
      </x:c>
      <x:c r="I7040" s="9" t="n">
        <x:f>IF(COUNT(G7040:H7040)=2,G7040*H7040/100000000,"n.a.")</x:f>
        <x:v>0</x:v>
      </x:c>
      <x:c r="J7040" s="1" t="str">
        <x:v>日频齐全；折算事件未独立核实</x:v>
      </x:c>
    </x:row>
    <x:row r="7041" ht="25" customHeight="1">
      <x:c r="A7041" s="1" t="str">
        <x:v>中证500</x:v>
      </x:c>
      <x:c r="B7041" s="1" t="str">
        <x:v>159982.SZ</x:v>
      </x:c>
      <x:c r="C7041" s="1" t="str">
        <x:v>鹏华中证500ETF</x:v>
      </x:c>
      <x:c r="D7041" s="7" t="d">
        <x:v>2026-09-11T00:00:00.000Z</x:v>
      </x:c>
      <x:c r="E7041" s="8" t="n">
        <x:f>IF(ISNUMBER('原始字段'!C7029),'原始字段'!C7029,"n.a.")</x:f>
        <x:v>202211253</x:v>
      </x:c>
      <x:c r="F7041" s="8" t="n">
        <x:f>IF(ISNUMBER('原始字段'!C7125),'原始字段'!C7125,"n.a.")</x:f>
        <x:v>202211253</x:v>
      </x:c>
      <x:c r="G7041" s="8" t="n">
        <x:f>IF(COUNT(E7041:F7041)=2,F7041-E7041,"n.a.")</x:f>
        <x:v>0</x:v>
      </x:c>
      <x:c r="H7041" s="9" t="n">
        <x:f>IF(ISNUMBER('原始字段'!D7125),'原始字段'!D7125,"n.a.")</x:f>
        <x:v>2.0465</x:v>
      </x:c>
      <x:c r="I7041" s="9" t="n">
        <x:f>IF(COUNT(G7041:H7041)=2,G7041*H7041/100000000,"n.a.")</x:f>
        <x:v>0</x:v>
      </x:c>
      <x:c r="J7041" s="1" t="str">
        <x:v>日频齐全；折算事件未独立核实</x:v>
      </x:c>
    </x:row>
    <x:row r="7042" ht="25" customHeight="1">
      <x:c r="A7042" s="1" t="str">
        <x:v>中证1000</x:v>
      </x:c>
      <x:c r="B7042" s="1" t="str">
        <x:v>560010.SH</x:v>
      </x:c>
      <x:c r="C7042" s="1" t="str">
        <x:v>广发中证1000ETF</x:v>
      </x:c>
      <x:c r="D7042" s="7" t="d">
        <x:v>2026-09-11T00:00:00.000Z</x:v>
      </x:c>
      <x:c r="E7042" s="8" t="n">
        <x:f>IF(ISNUMBER('原始字段'!C7062),'原始字段'!C7062,"n.a.")</x:f>
        <x:v>1860621700</x:v>
      </x:c>
      <x:c r="F7042" s="8" t="n">
        <x:f>IF(ISNUMBER('原始字段'!C7158),'原始字段'!C7158,"n.a.")</x:f>
        <x:v>1868621700</x:v>
      </x:c>
      <x:c r="G7042" s="8" t="n">
        <x:f>IF(COUNT(E7042:F7042)=2,F7042-E7042,"n.a.")</x:f>
        <x:v>8000000</x:v>
      </x:c>
      <x:c r="H7042" s="9" t="n">
        <x:f>IF(ISNUMBER('原始字段'!D7158),'原始字段'!D7158,"n.a.")</x:f>
        <x:v>3.0921</x:v>
      </x:c>
      <x:c r="I7042" s="9" t="n">
        <x:f>IF(COUNT(G7042:H7042)=2,G7042*H7042/100000000,"n.a.")</x:f>
        <x:v>0.247368</x:v>
      </x:c>
      <x:c r="J7042" s="1" t="str">
        <x:v>日频齐全；折算事件未独立核实</x:v>
      </x:c>
    </x:row>
    <x:row r="7043" ht="25" customHeight="1">
      <x:c r="A7043" s="1" t="str">
        <x:v>中证1000</x:v>
      </x:c>
      <x:c r="B7043" s="1" t="str">
        <x:v>159845.SZ</x:v>
      </x:c>
      <x:c r="C7043" s="1" t="str">
        <x:v>华夏中证1000ETF</x:v>
      </x:c>
      <x:c r="D7043" s="7" t="d">
        <x:v>2026-09-11T00:00:00.000Z</x:v>
      </x:c>
      <x:c r="E7043" s="8" t="n">
        <x:f>IF(ISNUMBER('原始字段'!C7013),'原始字段'!C7013,"n.a.")</x:f>
        <x:v>2346425606</x:v>
      </x:c>
      <x:c r="F7043" s="8" t="n">
        <x:f>IF(ISNUMBER('原始字段'!C7109),'原始字段'!C7109,"n.a.")</x:f>
        <x:v>2148425606</x:v>
      </x:c>
      <x:c r="G7043" s="8" t="n">
        <x:f>IF(COUNT(E7043:F7043)=2,F7043-E7043,"n.a.")</x:f>
        <x:v>-198000000</x:v>
      </x:c>
      <x:c r="H7043" s="9" t="n">
        <x:f>IF(ISNUMBER('原始字段'!D7109),'原始字段'!D7109,"n.a.")</x:f>
        <x:v>3.0933</x:v>
      </x:c>
      <x:c r="I7043" s="9" t="n">
        <x:f>IF(COUNT(G7043:H7043)=2,G7043*H7043/100000000,"n.a.")</x:f>
        <x:v>-6.124734</x:v>
      </x:c>
      <x:c r="J7043" s="1" t="str">
        <x:v>日频齐全；折算事件未独立核实</x:v>
      </x:c>
    </x:row>
    <x:row r="7044" ht="25" customHeight="1">
      <x:c r="A7044" s="1" t="str">
        <x:v>中证1000</x:v>
      </x:c>
      <x:c r="B7044" s="1" t="str">
        <x:v>159633.SZ</x:v>
      </x:c>
      <x:c r="C7044" s="1" t="str">
        <x:v>易方达中证1000ETF</x:v>
      </x:c>
      <x:c r="D7044" s="7" t="d">
        <x:v>2026-09-11T00:00:00.000Z</x:v>
      </x:c>
      <x:c r="E7044" s="8" t="n">
        <x:f>IF(ISNUMBER('原始字段'!C7007),'原始字段'!C7007,"n.a.")</x:f>
        <x:v>1020162658</x:v>
      </x:c>
      <x:c r="F7044" s="8" t="n">
        <x:f>IF(ISNUMBER('原始字段'!C7103),'原始字段'!C7103,"n.a.")</x:f>
        <x:v>958162658</x:v>
      </x:c>
      <x:c r="G7044" s="8" t="n">
        <x:f>IF(COUNT(E7044:F7044)=2,F7044-E7044,"n.a.")</x:f>
        <x:v>-62000000</x:v>
      </x:c>
      <x:c r="H7044" s="9" t="n">
        <x:f>IF(ISNUMBER('原始字段'!D7103),'原始字段'!D7103,"n.a.")</x:f>
        <x:v>3.1781</x:v>
      </x:c>
      <x:c r="I7044" s="9" t="n">
        <x:f>IF(COUNT(G7044:H7044)=2,G7044*H7044/100000000,"n.a.")</x:f>
        <x:v>-1.970422</x:v>
      </x:c>
      <x:c r="J7044" s="1" t="str">
        <x:v>日频齐全；折算事件未独立核实</x:v>
      </x:c>
    </x:row>
    <x:row r="7045" ht="25" customHeight="1">
      <x:c r="A7045" s="1" t="str">
        <x:v>中证1000</x:v>
      </x:c>
      <x:c r="B7045" s="1" t="str">
        <x:v>159629.SZ</x:v>
      </x:c>
      <x:c r="C7045" s="1" t="str">
        <x:v>富国中证1000ETF</x:v>
      </x:c>
      <x:c r="D7045" s="7" t="d">
        <x:v>2026-09-11T00:00:00.000Z</x:v>
      </x:c>
      <x:c r="E7045" s="8" t="n">
        <x:f>IF(ISNUMBER('原始字段'!C7006),'原始字段'!C7006,"n.a.")</x:f>
        <x:v>855252663</x:v>
      </x:c>
      <x:c r="F7045" s="8" t="n">
        <x:f>IF(ISNUMBER('原始字段'!C7102),'原始字段'!C7102,"n.a.")</x:f>
        <x:v>821252663</x:v>
      </x:c>
      <x:c r="G7045" s="8" t="n">
        <x:f>IF(COUNT(E7045:F7045)=2,F7045-E7045,"n.a.")</x:f>
        <x:v>-34000000</x:v>
      </x:c>
      <x:c r="H7045" s="9" t="n">
        <x:f>IF(ISNUMBER('原始字段'!D7102),'原始字段'!D7102,"n.a.")</x:f>
        <x:v>3.1059</x:v>
      </x:c>
      <x:c r="I7045" s="9" t="n">
        <x:f>IF(COUNT(G7045:H7045)=2,G7045*H7045/100000000,"n.a.")</x:f>
        <x:v>-1.056006</x:v>
      </x:c>
      <x:c r="J7045" s="1" t="str">
        <x:v>日频齐全；折算事件未独立核实</x:v>
      </x:c>
    </x:row>
    <x:row r="7046" ht="25" customHeight="1">
      <x:c r="A7046" s="1" t="str">
        <x:v>中证1000</x:v>
      </x:c>
      <x:c r="B7046" s="1" t="str">
        <x:v>512100.SH</x:v>
      </x:c>
      <x:c r="C7046" s="1" t="str">
        <x:v>南方中证1000ETF</x:v>
      </x:c>
      <x:c r="D7046" s="7" t="d">
        <x:v>2026-09-11T00:00:00.000Z</x:v>
      </x:c>
      <x:c r="E7046" s="8" t="n">
        <x:f>IF(ISNUMBER('原始字段'!C7047),'原始字段'!C7047,"n.a.")</x:f>
        <x:v>6245217600</x:v>
      </x:c>
      <x:c r="F7046" s="8" t="n">
        <x:f>IF(ISNUMBER('原始字段'!C7143),'原始字段'!C7143,"n.a.")</x:f>
        <x:v>6087217600</x:v>
      </x:c>
      <x:c r="G7046" s="8" t="n">
        <x:f>IF(COUNT(E7046:F7046)=2,F7046-E7046,"n.a.")</x:f>
        <x:v>-158000000</x:v>
      </x:c>
      <x:c r="H7046" s="9" t="n">
        <x:f>IF(ISNUMBER('原始字段'!D7143),'原始字段'!D7143,"n.a.")</x:f>
        <x:v>3.0149</x:v>
      </x:c>
      <x:c r="I7046" s="9" t="n">
        <x:f>IF(COUNT(G7046:H7046)=2,G7046*H7046/100000000,"n.a.")</x:f>
        <x:v>-4.763542</x:v>
      </x:c>
      <x:c r="J7046" s="1" t="str">
        <x:v>日频齐全；折算事件未独立核实</x:v>
      </x:c>
    </x:row>
    <x:row r="7047" ht="25" customHeight="1">
      <x:c r="A7047" s="1" t="str">
        <x:v>中证1000</x:v>
      </x:c>
      <x:c r="B7047" s="1" t="str">
        <x:v>516300.SH</x:v>
      </x:c>
      <x:c r="C7047" s="1" t="str">
        <x:v>华泰柏瑞中证1000ETF</x:v>
      </x:c>
      <x:c r="D7047" s="7" t="d">
        <x:v>2026-09-11T00:00:00.000Z</x:v>
      </x:c>
      <x:c r="E7047" s="8" t="n">
        <x:f>IF(ISNUMBER('原始字段'!C7061),'原始字段'!C7061,"n.a.")</x:f>
        <x:v>37012600</x:v>
      </x:c>
      <x:c r="F7047" s="8" t="n">
        <x:f>IF(ISNUMBER('原始字段'!C7157),'原始字段'!C7157,"n.a.")</x:f>
        <x:v>39012600</x:v>
      </x:c>
      <x:c r="G7047" s="8" t="n">
        <x:f>IF(COUNT(E7047:F7047)=2,F7047-E7047,"n.a.")</x:f>
        <x:v>2000000</x:v>
      </x:c>
      <x:c r="H7047" s="9" t="n">
        <x:f>IF(ISNUMBER('原始字段'!D7157),'原始字段'!D7157,"n.a.")</x:f>
        <x:v>3.1351</x:v>
      </x:c>
      <x:c r="I7047" s="9" t="n">
        <x:f>IF(COUNT(G7047:H7047)=2,G7047*H7047/100000000,"n.a.")</x:f>
        <x:v>0.062702</x:v>
      </x:c>
      <x:c r="J7047" s="1" t="str">
        <x:v>日频齐全；折算事件未独立核实</x:v>
      </x:c>
    </x:row>
    <x:row r="7048" ht="25" customHeight="1">
      <x:c r="A7048" s="1" t="str">
        <x:v>中证1000</x:v>
      </x:c>
      <x:c r="B7048" s="1" t="str">
        <x:v>560110.SH</x:v>
      </x:c>
      <x:c r="C7048" s="1" t="str">
        <x:v>汇添富中证1000ETF</x:v>
      </x:c>
      <x:c r="D7048" s="7" t="d">
        <x:v>2026-09-11T00:00:00.000Z</x:v>
      </x:c>
      <x:c r="E7048" s="8" t="n">
        <x:f>IF(ISNUMBER('原始字段'!C7063),'原始字段'!C7063,"n.a.")</x:f>
        <x:v>316903500</x:v>
      </x:c>
      <x:c r="F7048" s="8" t="n">
        <x:f>IF(ISNUMBER('原始字段'!C7159),'原始字段'!C7159,"n.a.")</x:f>
        <x:v>331903500</x:v>
      </x:c>
      <x:c r="G7048" s="8" t="n">
        <x:f>IF(COUNT(E7048:F7048)=2,F7048-E7048,"n.a.")</x:f>
        <x:v>15000000</x:v>
      </x:c>
      <x:c r="H7048" s="9" t="n">
        <x:f>IF(ISNUMBER('原始字段'!D7159),'原始字段'!D7159,"n.a.")</x:f>
        <x:v>1.1196</x:v>
      </x:c>
      <x:c r="I7048" s="9" t="n">
        <x:f>IF(COUNT(G7048:H7048)=2,G7048*H7048/100000000,"n.a.")</x:f>
        <x:v>0.16794</x:v>
      </x:c>
      <x:c r="J7048" s="1" t="str">
        <x:v>日频齐全；折算事件未独立核实</x:v>
      </x:c>
    </x:row>
    <x:row r="7049" ht="25" customHeight="1">
      <x:c r="A7049" s="1" t="str">
        <x:v>中证2000</x:v>
      </x:c>
      <x:c r="B7049" s="1" t="str">
        <x:v>159535.SZ</x:v>
      </x:c>
      <x:c r="C7049" s="1" t="str">
        <x:v>嘉实中证2000ETF</x:v>
      </x:c>
      <x:c r="D7049" s="7" t="d">
        <x:v>2026-09-11T00:00:00.000Z</x:v>
      </x:c>
      <x:c r="E7049" s="8" t="n">
        <x:f>IF(ISNUMBER('原始字段'!C7004),'原始字段'!C7004,"n.a.")</x:f>
        <x:v>21981088</x:v>
      </x:c>
      <x:c r="F7049" s="8" t="n">
        <x:f>IF(ISNUMBER('原始字段'!C7100),'原始字段'!C7100,"n.a.")</x:f>
        <x:v>19981088</x:v>
      </x:c>
      <x:c r="G7049" s="8" t="n">
        <x:f>IF(COUNT(E7049:F7049)=2,F7049-E7049,"n.a.")</x:f>
        <x:v>-2000000</x:v>
      </x:c>
      <x:c r="H7049" s="9" t="n">
        <x:f>IF(ISNUMBER('原始字段'!D7100),'原始字段'!D7100,"n.a.")</x:f>
        <x:v>1.4782</x:v>
      </x:c>
      <x:c r="I7049" s="9" t="n">
        <x:f>IF(COUNT(G7049:H7049)=2,G7049*H7049/100000000,"n.a.")</x:f>
        <x:v>-0.029564</x:v>
      </x:c>
      <x:c r="J7049" s="1" t="str">
        <x:v>日频齐全；折算事件未独立核实</x:v>
      </x:c>
    </x:row>
    <x:row r="7050" ht="25" customHeight="1">
      <x:c r="A7050" s="1" t="str">
        <x:v>中证2000</x:v>
      </x:c>
      <x:c r="B7050" s="1" t="str">
        <x:v>159536.SZ</x:v>
      </x:c>
      <x:c r="C7050" s="1" t="str">
        <x:v>汇添富中证2000ETF</x:v>
      </x:c>
      <x:c r="D7050" s="7" t="d">
        <x:v>2026-09-11T00:00:00.000Z</x:v>
      </x:c>
      <x:c r="E7050" s="8" t="n">
        <x:f>IF(ISNUMBER('原始字段'!C7005),'原始字段'!C7005,"n.a.")</x:f>
        <x:v>51261589</x:v>
      </x:c>
      <x:c r="F7050" s="8" t="n">
        <x:f>IF(ISNUMBER('原始字段'!C7101),'原始字段'!C7101,"n.a.")</x:f>
        <x:v>49261589</x:v>
      </x:c>
      <x:c r="G7050" s="8" t="n">
        <x:f>IF(COUNT(E7050:F7050)=2,F7050-E7050,"n.a.")</x:f>
        <x:v>-2000000</x:v>
      </x:c>
      <x:c r="H7050" s="9" t="n">
        <x:f>IF(ISNUMBER('原始字段'!D7101),'原始字段'!D7101,"n.a.")</x:f>
        <x:v>1.371</x:v>
      </x:c>
      <x:c r="I7050" s="9" t="n">
        <x:f>IF(COUNT(G7050:H7050)=2,G7050*H7050/100000000,"n.a.")</x:f>
        <x:v>-0.02742</x:v>
      </x:c>
      <x:c r="J7050" s="1" t="str">
        <x:v>日频齐全；折算事件未独立核实</x:v>
      </x:c>
    </x:row>
    <x:row r="7051" ht="25" customHeight="1">
      <x:c r="A7051" s="1" t="str">
        <x:v>中证2000</x:v>
      </x:c>
      <x:c r="B7051" s="1" t="str">
        <x:v>159531.SZ</x:v>
      </x:c>
      <x:c r="C7051" s="1" t="str">
        <x:v>南方中证2000ETF</x:v>
      </x:c>
      <x:c r="D7051" s="7" t="d">
        <x:v>2026-09-11T00:00:00.000Z</x:v>
      </x:c>
      <x:c r="E7051" s="8" t="n">
        <x:f>IF(ISNUMBER('原始字段'!C7001),'原始字段'!C7001,"n.a.")</x:f>
        <x:v>984608406</x:v>
      </x:c>
      <x:c r="F7051" s="8" t="n">
        <x:f>IF(ISNUMBER('原始字段'!C7097),'原始字段'!C7097,"n.a.")</x:f>
        <x:v>938608406</x:v>
      </x:c>
      <x:c r="G7051" s="8" t="n">
        <x:f>IF(COUNT(E7051:F7051)=2,F7051-E7051,"n.a.")</x:f>
        <x:v>-46000000</x:v>
      </x:c>
      <x:c r="H7051" s="9" t="n">
        <x:f>IF(ISNUMBER('原始字段'!D7097),'原始字段'!D7097,"n.a.")</x:f>
        <x:v>1.4382</x:v>
      </x:c>
      <x:c r="I7051" s="9" t="n">
        <x:f>IF(COUNT(G7051:H7051)=2,G7051*H7051/100000000,"n.a.")</x:f>
        <x:v>-0.661572</x:v>
      </x:c>
      <x:c r="J7051" s="1" t="str">
        <x:v>日频齐全；折算事件未独立核实</x:v>
      </x:c>
    </x:row>
    <x:row r="7052" ht="25" customHeight="1">
      <x:c r="A7052" s="1" t="str">
        <x:v>中证2000</x:v>
      </x:c>
      <x:c r="B7052" s="1" t="str">
        <x:v>159532.SZ</x:v>
      </x:c>
      <x:c r="C7052" s="1" t="str">
        <x:v>易方达中证2000ETF</x:v>
      </x:c>
      <x:c r="D7052" s="7" t="d">
        <x:v>2026-09-11T00:00:00.000Z</x:v>
      </x:c>
      <x:c r="E7052" s="8" t="n">
        <x:f>IF(ISNUMBER('原始字段'!C7002),'原始字段'!C7002,"n.a.")</x:f>
        <x:v>161564791</x:v>
      </x:c>
      <x:c r="F7052" s="8" t="n">
        <x:f>IF(ISNUMBER('原始字段'!C7098),'原始字段'!C7098,"n.a.")</x:f>
        <x:v>157564791</x:v>
      </x:c>
      <x:c r="G7052" s="8" t="n">
        <x:f>IF(COUNT(E7052:F7052)=2,F7052-E7052,"n.a.")</x:f>
        <x:v>-4000000</x:v>
      </x:c>
      <x:c r="H7052" s="9" t="n">
        <x:f>IF(ISNUMBER('原始字段'!D7098),'原始字段'!D7098,"n.a.")</x:f>
        <x:v>1.6218</x:v>
      </x:c>
      <x:c r="I7052" s="9" t="n">
        <x:f>IF(COUNT(G7052:H7052)=2,G7052*H7052/100000000,"n.a.")</x:f>
        <x:v>-0.064872</x:v>
      </x:c>
      <x:c r="J7052" s="1" t="str">
        <x:v>日频齐全；折算事件未独立核实</x:v>
      </x:c>
    </x:row>
    <x:row r="7053" ht="25" customHeight="1">
      <x:c r="A7053" s="1" t="str">
        <x:v>中证2000</x:v>
      </x:c>
      <x:c r="B7053" s="1" t="str">
        <x:v>159533.SZ</x:v>
      </x:c>
      <x:c r="C7053" s="1" t="str">
        <x:v>博时中证2000ETF</x:v>
      </x:c>
      <x:c r="D7053" s="7" t="d">
        <x:v>2026-09-11T00:00:00.000Z</x:v>
      </x:c>
      <x:c r="E7053" s="8" t="n">
        <x:f>IF(ISNUMBER('原始字段'!C7003),'原始字段'!C7003,"n.a.")</x:f>
        <x:v>13458785</x:v>
      </x:c>
      <x:c r="F7053" s="8" t="n">
        <x:f>IF(ISNUMBER('原始字段'!C7099),'原始字段'!C7099,"n.a.")</x:f>
        <x:v>14458785</x:v>
      </x:c>
      <x:c r="G7053" s="8" t="n">
        <x:f>IF(COUNT(E7053:F7053)=2,F7053-E7053,"n.a.")</x:f>
        <x:v>1000000</x:v>
      </x:c>
      <x:c r="H7053" s="9" t="n">
        <x:f>IF(ISNUMBER('原始字段'!D7099),'原始字段'!D7099,"n.a.")</x:f>
        <x:v>1.9034</x:v>
      </x:c>
      <x:c r="I7053" s="9" t="n">
        <x:f>IF(COUNT(G7053:H7053)=2,G7053*H7053/100000000,"n.a.")</x:f>
        <x:v>0.019034</x:v>
      </x:c>
      <x:c r="J7053" s="1" t="str">
        <x:v>日频齐全；折算事件未独立核实</x:v>
      </x:c>
    </x:row>
    <x:row r="7054" ht="25" customHeight="1">
      <x:c r="A7054" s="1" t="str">
        <x:v>中证2000</x:v>
      </x:c>
      <x:c r="B7054" s="1" t="str">
        <x:v>561370.SH</x:v>
      </x:c>
      <x:c r="C7054" s="1" t="str">
        <x:v>国泰中证2000ETF</x:v>
      </x:c>
      <x:c r="D7054" s="7" t="d">
        <x:v>2026-09-11T00:00:00.000Z</x:v>
      </x:c>
      <x:c r="E7054" s="8" t="n">
        <x:f>IF(ISNUMBER('原始字段'!C7066),'原始字段'!C7066,"n.a.")</x:f>
        <x:v>32356000</x:v>
      </x:c>
      <x:c r="F7054" s="8" t="n">
        <x:f>IF(ISNUMBER('原始字段'!C7162),'原始字段'!C7162,"n.a.")</x:f>
        <x:v>32356000</x:v>
      </x:c>
      <x:c r="G7054" s="8" t="n">
        <x:f>IF(COUNT(E7054:F7054)=2,F7054-E7054,"n.a.")</x:f>
        <x:v>0</x:v>
      </x:c>
      <x:c r="H7054" s="9" t="n">
        <x:f>IF(ISNUMBER('原始字段'!D7162),'原始字段'!D7162,"n.a.")</x:f>
        <x:v>1.3993</x:v>
      </x:c>
      <x:c r="I7054" s="9" t="n">
        <x:f>IF(COUNT(G7054:H7054)=2,G7054*H7054/100000000,"n.a.")</x:f>
        <x:v>0</x:v>
      </x:c>
      <x:c r="J7054" s="1" t="str">
        <x:v>日频齐全；折算事件未独立核实</x:v>
      </x:c>
    </x:row>
    <x:row r="7055" ht="25" customHeight="1">
      <x:c r="A7055" s="1" t="str">
        <x:v>中证2000</x:v>
      </x:c>
      <x:c r="B7055" s="1" t="str">
        <x:v>563300.SH</x:v>
      </x:c>
      <x:c r="C7055" s="1" t="str">
        <x:v>华泰柏瑞中证2000ETF</x:v>
      </x:c>
      <x:c r="D7055" s="7" t="d">
        <x:v>2026-09-11T00:00:00.000Z</x:v>
      </x:c>
      <x:c r="E7055" s="8" t="n">
        <x:f>IF(ISNUMBER('原始字段'!C7070),'原始字段'!C7070,"n.a.")</x:f>
        <x:v>4501174000</x:v>
      </x:c>
      <x:c r="F7055" s="8" t="n">
        <x:f>IF(ISNUMBER('原始字段'!C7166),'原始字段'!C7166,"n.a.")</x:f>
        <x:v>4008674000</x:v>
      </x:c>
      <x:c r="G7055" s="8" t="n">
        <x:f>IF(COUNT(E7055:F7055)=2,F7055-E7055,"n.a.")</x:f>
        <x:v>-492500000</x:v>
      </x:c>
      <x:c r="H7055" s="9" t="n">
        <x:f>IF(ISNUMBER('原始字段'!D7166),'原始字段'!D7166,"n.a.")</x:f>
        <x:v>1.4051</x:v>
      </x:c>
      <x:c r="I7055" s="9" t="n">
        <x:f>IF(COUNT(G7055:H7055)=2,G7055*H7055/100000000,"n.a.")</x:f>
        <x:v>-6.9201175</x:v>
      </x:c>
      <x:c r="J7055" s="1" t="str">
        <x:v>日频齐全；折算事件未独立核实</x:v>
      </x:c>
    </x:row>
    <x:row r="7056" ht="25" customHeight="1">
      <x:c r="A7056" s="1" t="str">
        <x:v>中证2000</x:v>
      </x:c>
      <x:c r="B7056" s="1" t="str">
        <x:v>562660.SH</x:v>
      </x:c>
      <x:c r="C7056" s="1" t="str">
        <x:v>华夏中证2000ETF</x:v>
      </x:c>
      <x:c r="D7056" s="7" t="d">
        <x:v>2026-09-11T00:00:00.000Z</x:v>
      </x:c>
      <x:c r="E7056" s="8" t="n">
        <x:f>IF(ISNUMBER('原始字段'!C7068),'原始字段'!C7068,"n.a.")</x:f>
        <x:v>364874000</x:v>
      </x:c>
      <x:c r="F7056" s="8" t="n">
        <x:f>IF(ISNUMBER('原始字段'!C7164),'原始字段'!C7164,"n.a.")</x:f>
        <x:v>364874000</x:v>
      </x:c>
      <x:c r="G7056" s="8" t="n">
        <x:f>IF(COUNT(E7056:F7056)=2,F7056-E7056,"n.a.")</x:f>
        <x:v>0</x:v>
      </x:c>
      <x:c r="H7056" s="9" t="n">
        <x:f>IF(ISNUMBER('原始字段'!D7164),'原始字段'!D7164,"n.a.")</x:f>
        <x:v>1.849</x:v>
      </x:c>
      <x:c r="I7056" s="9" t="n">
        <x:f>IF(COUNT(G7056:H7056)=2,G7056*H7056/100000000,"n.a.")</x:f>
        <x:v>0</x:v>
      </x:c>
      <x:c r="J7056" s="1" t="str">
        <x:v>日频齐全；折算事件未独立核实</x:v>
      </x:c>
    </x:row>
    <x:row r="7057" ht="25" customHeight="1">
      <x:c r="A7057" s="1" t="str">
        <x:v>中证2000</x:v>
      </x:c>
      <x:c r="B7057" s="1" t="str">
        <x:v>563200.SH</x:v>
      </x:c>
      <x:c r="C7057" s="1" t="str">
        <x:v>富国中证2000ETF</x:v>
      </x:c>
      <x:c r="D7057" s="7" t="d">
        <x:v>2026-09-11T00:00:00.000Z</x:v>
      </x:c>
      <x:c r="E7057" s="8" t="n">
        <x:f>IF(ISNUMBER('原始字段'!C7069),'原始字段'!C7069,"n.a.")</x:f>
        <x:v>51458800</x:v>
      </x:c>
      <x:c r="F7057" s="8" t="n">
        <x:f>IF(ISNUMBER('原始字段'!C7165),'原始字段'!C7165,"n.a.")</x:f>
        <x:v>51458800</x:v>
      </x:c>
      <x:c r="G7057" s="8" t="n">
        <x:f>IF(COUNT(E7057:F7057)=2,F7057-E7057,"n.a.")</x:f>
        <x:v>0</x:v>
      </x:c>
      <x:c r="H7057" s="9" t="n">
        <x:f>IF(ISNUMBER('原始字段'!D7165),'原始字段'!D7165,"n.a.")</x:f>
        <x:v>1.5031</x:v>
      </x:c>
      <x:c r="I7057" s="9" t="n">
        <x:f>IF(COUNT(G7057:H7057)=2,G7057*H7057/100000000,"n.a.")</x:f>
        <x:v>0</x:v>
      </x:c>
      <x:c r="J7057" s="1" t="str">
        <x:v>日频齐全；折算事件未独立核实</x:v>
      </x:c>
    </x:row>
    <x:row r="7058" ht="25" customHeight="1">
      <x:c r="A7058" s="1" t="str">
        <x:v>中证2000</x:v>
      </x:c>
      <x:c r="B7058" s="1" t="str">
        <x:v>560220.SH</x:v>
      </x:c>
      <x:c r="C7058" s="1" t="str">
        <x:v>广发中证2000ETF</x:v>
      </x:c>
      <x:c r="D7058" s="7" t="d">
        <x:v>2026-09-11T00:00:00.000Z</x:v>
      </x:c>
      <x:c r="E7058" s="8" t="n">
        <x:f>IF(ISNUMBER('原始字段'!C7064),'原始字段'!C7064,"n.a.")</x:f>
        <x:v>60717000</x:v>
      </x:c>
      <x:c r="F7058" s="8" t="n">
        <x:f>IF(ISNUMBER('原始字段'!C7160),'原始字段'!C7160,"n.a.")</x:f>
        <x:v>60717000</x:v>
      </x:c>
      <x:c r="G7058" s="8" t="n">
        <x:f>IF(COUNT(E7058:F7058)=2,F7058-E7058,"n.a.")</x:f>
        <x:v>0</x:v>
      </x:c>
      <x:c r="H7058" s="9" t="n">
        <x:f>IF(ISNUMBER('原始字段'!D7160),'原始字段'!D7160,"n.a.")</x:f>
        <x:v>1.4029</x:v>
      </x:c>
      <x:c r="I7058" s="9" t="n">
        <x:f>IF(COUNT(G7058:H7058)=2,G7058*H7058/100000000,"n.a.")</x:f>
        <x:v>0</x:v>
      </x:c>
      <x:c r="J7058" s="1" t="str">
        <x:v>日频齐全；折算事件未独立核实</x:v>
      </x:c>
    </x:row>
    <x:row r="7059" ht="25" customHeight="1">
      <x:c r="A7059" s="1" t="str">
        <x:v>创业板指</x:v>
      </x:c>
      <x:c r="B7059" s="1" t="str">
        <x:v>159810.SZ</x:v>
      </x:c>
      <x:c r="C7059" s="1" t="str">
        <x:v>浦银创业板ETF</x:v>
      </x:c>
      <x:c r="D7059" s="7" t="d">
        <x:v>2026-09-11T00:00:00.000Z</x:v>
      </x:c>
      <x:c r="E7059" s="8" t="n">
        <x:f>IF(ISNUMBER('原始字段'!C7010),'原始字段'!C7010,"n.a.")</x:f>
        <x:v>57475458</x:v>
      </x:c>
      <x:c r="F7059" s="8" t="n">
        <x:f>IF(ISNUMBER('原始字段'!C7106),'原始字段'!C7106,"n.a.")</x:f>
        <x:v>57475458</x:v>
      </x:c>
      <x:c r="G7059" s="8" t="n">
        <x:f>IF(COUNT(E7059:F7059)=2,F7059-E7059,"n.a.")</x:f>
        <x:v>0</x:v>
      </x:c>
      <x:c r="H7059" s="9" t="n">
        <x:f>IF(ISNUMBER('原始字段'!D7106),'原始字段'!D7106,"n.a.")</x:f>
        <x:v>1.3386</x:v>
      </x:c>
      <x:c r="I7059" s="9" t="n">
        <x:f>IF(COUNT(G7059:H7059)=2,G7059*H7059/100000000,"n.a.")</x:f>
        <x:v>0</x:v>
      </x:c>
      <x:c r="J7059" s="1" t="str">
        <x:v>日频齐全；折算事件未独立核实</x:v>
      </x:c>
    </x:row>
    <x:row r="7060" ht="25" customHeight="1">
      <x:c r="A7060" s="1" t="str">
        <x:v>创业板指</x:v>
      </x:c>
      <x:c r="B7060" s="1" t="str">
        <x:v>159808.SZ</x:v>
      </x:c>
      <x:c r="C7060" s="1" t="str">
        <x:v>融通创业板ETF</x:v>
      </x:c>
      <x:c r="D7060" s="7" t="d">
        <x:v>2026-09-11T00:00:00.000Z</x:v>
      </x:c>
      <x:c r="E7060" s="8" t="n">
        <x:f>IF(ISNUMBER('原始字段'!C7009),'原始字段'!C7009,"n.a.")</x:f>
        <x:v>51484790</x:v>
      </x:c>
      <x:c r="F7060" s="8" t="n">
        <x:f>IF(ISNUMBER('原始字段'!C7105),'原始字段'!C7105,"n.a.")</x:f>
        <x:v>51484790</x:v>
      </x:c>
      <x:c r="G7060" s="8" t="n">
        <x:f>IF(COUNT(E7060:F7060)=2,F7060-E7060,"n.a.")</x:f>
        <x:v>0</x:v>
      </x:c>
      <x:c r="H7060" s="9" t="n">
        <x:f>IF(ISNUMBER('原始字段'!D7105),'原始字段'!D7105,"n.a.")</x:f>
        <x:v>1.291</x:v>
      </x:c>
      <x:c r="I7060" s="9" t="n">
        <x:f>IF(COUNT(G7060:H7060)=2,G7060*H7060/100000000,"n.a.")</x:f>
        <x:v>0</x:v>
      </x:c>
      <x:c r="J7060" s="1" t="str">
        <x:v>日频齐全；折算事件未独立核实</x:v>
      </x:c>
    </x:row>
    <x:row r="7061" ht="25" customHeight="1">
      <x:c r="A7061" s="1" t="str">
        <x:v>创业板指</x:v>
      </x:c>
      <x:c r="B7061" s="1" t="str">
        <x:v>159964.SZ</x:v>
      </x:c>
      <x:c r="C7061" s="1" t="str">
        <x:v>平安创业板ETF</x:v>
      </x:c>
      <x:c r="D7061" s="7" t="d">
        <x:v>2026-09-11T00:00:00.000Z</x:v>
      </x:c>
      <x:c r="E7061" s="8" t="n">
        <x:f>IF(ISNUMBER('原始字段'!C7025),'原始字段'!C7025,"n.a.")</x:f>
        <x:v>169481881</x:v>
      </x:c>
      <x:c r="F7061" s="8" t="n">
        <x:f>IF(ISNUMBER('原始字段'!C7121),'原始字段'!C7121,"n.a.")</x:f>
        <x:v>171481881</x:v>
      </x:c>
      <x:c r="G7061" s="8" t="n">
        <x:f>IF(COUNT(E7061:F7061)=2,F7061-E7061,"n.a.")</x:f>
        <x:v>2000000</x:v>
      </x:c>
      <x:c r="H7061" s="9" t="n">
        <x:f>IF(ISNUMBER('原始字段'!D7121),'原始字段'!D7121,"n.a.")</x:f>
        <x:v>2.1861</x:v>
      </x:c>
      <x:c r="I7061" s="9" t="n">
        <x:f>IF(COUNT(G7061:H7061)=2,G7061*H7061/100000000,"n.a.")</x:f>
        <x:v>0.043722</x:v>
      </x:c>
      <x:c r="J7061" s="1" t="str">
        <x:v>日频齐全；折算事件未独立核实</x:v>
      </x:c>
    </x:row>
    <x:row r="7062" ht="25" customHeight="1">
      <x:c r="A7062" s="1" t="str">
        <x:v>创业板指</x:v>
      </x:c>
      <x:c r="B7062" s="1" t="str">
        <x:v>159915.SZ</x:v>
      </x:c>
      <x:c r="C7062" s="1" t="str">
        <x:v>易方达创业板ETF</x:v>
      </x:c>
      <x:c r="D7062" s="7" t="d">
        <x:v>2026-09-11T00:00:00.000Z</x:v>
      </x:c>
      <x:c r="E7062" s="8" t="n">
        <x:f>IF(ISNUMBER('原始字段'!C7015),'原始字段'!C7015,"n.a.")</x:f>
        <x:v>19448454936</x:v>
      </x:c>
      <x:c r="F7062" s="8" t="n">
        <x:f>IF(ISNUMBER('原始字段'!C7111),'原始字段'!C7111,"n.a.")</x:f>
        <x:v>19682454936</x:v>
      </x:c>
      <x:c r="G7062" s="8" t="n">
        <x:f>IF(COUNT(E7062:F7062)=2,F7062-E7062,"n.a.")</x:f>
        <x:v>234000000</x:v>
      </x:c>
      <x:c r="H7062" s="9" t="n">
        <x:f>IF(ISNUMBER('原始字段'!D7111),'原始字段'!D7111,"n.a.")</x:f>
        <x:v>3.3408</x:v>
      </x:c>
      <x:c r="I7062" s="9" t="n">
        <x:f>IF(COUNT(G7062:H7062)=2,G7062*H7062/100000000,"n.a.")</x:f>
        <x:v>7.817472</x:v>
      </x:c>
      <x:c r="J7062" s="1" t="str">
        <x:v>日频齐全；折算事件未独立核实</x:v>
      </x:c>
    </x:row>
    <x:row r="7063" ht="25" customHeight="1">
      <x:c r="A7063" s="1" t="str">
        <x:v>创业板指</x:v>
      </x:c>
      <x:c r="B7063" s="1" t="str">
        <x:v>159971.SZ</x:v>
      </x:c>
      <x:c r="C7063" s="1" t="str">
        <x:v>富国创业板ETF</x:v>
      </x:c>
      <x:c r="D7063" s="7" t="d">
        <x:v>2026-09-11T00:00:00.000Z</x:v>
      </x:c>
      <x:c r="E7063" s="8" t="n">
        <x:f>IF(ISNUMBER('原始字段'!C7027),'原始字段'!C7027,"n.a.")</x:f>
        <x:v>1848020288</x:v>
      </x:c>
      <x:c r="F7063" s="8" t="n">
        <x:f>IF(ISNUMBER('原始字段'!C7123),'原始字段'!C7123,"n.a.")</x:f>
        <x:v>1846020288</x:v>
      </x:c>
      <x:c r="G7063" s="8" t="n">
        <x:f>IF(COUNT(E7063:F7063)=2,F7063-E7063,"n.a.")</x:f>
        <x:v>-2000000</x:v>
      </x:c>
      <x:c r="H7063" s="9" t="n">
        <x:f>IF(ISNUMBER('原始字段'!D7123),'原始字段'!D7123,"n.a.")</x:f>
        <x:v>1.1617</x:v>
      </x:c>
      <x:c r="I7063" s="9" t="n">
        <x:f>IF(COUNT(G7063:H7063)=2,G7063*H7063/100000000,"n.a.")</x:f>
        <x:v>-0.023234</x:v>
      </x:c>
      <x:c r="J7063" s="1" t="str">
        <x:v>日频齐全；折算事件未独立核实</x:v>
      </x:c>
    </x:row>
    <x:row r="7064" ht="25" customHeight="1">
      <x:c r="A7064" s="1" t="str">
        <x:v>创业板指</x:v>
      </x:c>
      <x:c r="B7064" s="1" t="str">
        <x:v>159957.SZ</x:v>
      </x:c>
      <x:c r="C7064" s="1" t="str">
        <x:v>华夏创业板ETF</x:v>
      </x:c>
      <x:c r="D7064" s="7" t="d">
        <x:v>2026-09-11T00:00:00.000Z</x:v>
      </x:c>
      <x:c r="E7064" s="8" t="n">
        <x:f>IF(ISNUMBER('原始字段'!C7023),'原始字段'!C7023,"n.a.")</x:f>
        <x:v>1187784560</x:v>
      </x:c>
      <x:c r="F7064" s="8" t="n">
        <x:f>IF(ISNUMBER('原始字段'!C7119),'原始字段'!C7119,"n.a.")</x:f>
        <x:v>1189784560</x:v>
      </x:c>
      <x:c r="G7064" s="8" t="n">
        <x:f>IF(COUNT(E7064:F7064)=2,F7064-E7064,"n.a.")</x:f>
        <x:v>2000000</x:v>
      </x:c>
      <x:c r="H7064" s="9" t="n">
        <x:f>IF(ISNUMBER('原始字段'!D7119),'原始字段'!D7119,"n.a.")</x:f>
        <x:v>2.1885</x:v>
      </x:c>
      <x:c r="I7064" s="9" t="n">
        <x:f>IF(COUNT(G7064:H7064)=2,G7064*H7064/100000000,"n.a.")</x:f>
        <x:v>0.04377</x:v>
      </x:c>
      <x:c r="J7064" s="1" t="str">
        <x:v>日频齐全；折算事件未独立核实</x:v>
      </x:c>
    </x:row>
    <x:row r="7065" ht="25" customHeight="1">
      <x:c r="A7065" s="1" t="str">
        <x:v>创业板指</x:v>
      </x:c>
      <x:c r="B7065" s="1" t="str">
        <x:v>159958.SZ</x:v>
      </x:c>
      <x:c r="C7065" s="1" t="str">
        <x:v>工银创业板ETF</x:v>
      </x:c>
      <x:c r="D7065" s="7" t="d">
        <x:v>2026-09-11T00:00:00.000Z</x:v>
      </x:c>
      <x:c r="E7065" s="8" t="n">
        <x:f>IF(ISNUMBER('原始字段'!C7024),'原始字段'!C7024,"n.a.")</x:f>
        <x:v>239911448</x:v>
      </x:c>
      <x:c r="F7065" s="8" t="n">
        <x:f>IF(ISNUMBER('原始字段'!C7120),'原始字段'!C7120,"n.a.")</x:f>
        <x:v>240611448</x:v>
      </x:c>
      <x:c r="G7065" s="8" t="n">
        <x:f>IF(COUNT(E7065:F7065)=2,F7065-E7065,"n.a.")</x:f>
        <x:v>700000</x:v>
      </x:c>
      <x:c r="H7065" s="9" t="n">
        <x:f>IF(ISNUMBER('原始字段'!D7120),'原始字段'!D7120,"n.a.")</x:f>
        <x:v>2.0195</x:v>
      </x:c>
      <x:c r="I7065" s="9" t="n">
        <x:f>IF(COUNT(G7065:H7065)=2,G7065*H7065/100000000,"n.a.")</x:f>
        <x:v>0.0141365</x:v>
      </x:c>
      <x:c r="J7065" s="1" t="str">
        <x:v>日频齐全；折算事件未独立核实</x:v>
      </x:c>
    </x:row>
    <x:row r="7066" ht="25" customHeight="1">
      <x:c r="A7066" s="1" t="str">
        <x:v>创业板指</x:v>
      </x:c>
      <x:c r="B7066" s="1" t="str">
        <x:v>159977.SZ</x:v>
      </x:c>
      <x:c r="C7066" s="1" t="str">
        <x:v>天弘创业板ETF</x:v>
      </x:c>
      <x:c r="D7066" s="7" t="d">
        <x:v>2026-09-11T00:00:00.000Z</x:v>
      </x:c>
      <x:c r="E7066" s="8" t="n">
        <x:f>IF(ISNUMBER('原始字段'!C7028),'原始字段'!C7028,"n.a.")</x:f>
        <x:v>3721872820</x:v>
      </x:c>
      <x:c r="F7066" s="8" t="n">
        <x:f>IF(ISNUMBER('原始字段'!C7124),'原始字段'!C7124,"n.a.")</x:f>
        <x:v>3737872820</x:v>
      </x:c>
      <x:c r="G7066" s="8" t="n">
        <x:f>IF(COUNT(E7066:F7066)=2,F7066-E7066,"n.a.")</x:f>
        <x:v>16000000</x:v>
      </x:c>
      <x:c r="H7066" s="9" t="n">
        <x:f>IF(ISNUMBER('原始字段'!D7124),'原始字段'!D7124,"n.a.")</x:f>
        <x:v>1.733</x:v>
      </x:c>
      <x:c r="I7066" s="9" t="n">
        <x:f>IF(COUNT(G7066:H7066)=2,G7066*H7066/100000000,"n.a.")</x:f>
        <x:v>0.27728</x:v>
      </x:c>
      <x:c r="J7066" s="1" t="str">
        <x:v>日频齐全；折算事件未独立核实</x:v>
      </x:c>
    </x:row>
    <x:row r="7067" ht="25" customHeight="1">
      <x:c r="A7067" s="1" t="str">
        <x:v>创业板指</x:v>
      </x:c>
      <x:c r="B7067" s="1" t="str">
        <x:v>159821.SZ</x:v>
      </x:c>
      <x:c r="C7067" s="1" t="str">
        <x:v>中银证券创业板ETF</x:v>
      </x:c>
      <x:c r="D7067" s="7" t="d">
        <x:v>2026-09-11T00:00:00.000Z</x:v>
      </x:c>
      <x:c r="E7067" s="8" t="n">
        <x:f>IF(ISNUMBER('原始字段'!C7012),'原始字段'!C7012,"n.a.")</x:f>
        <x:v>64620000</x:v>
      </x:c>
      <x:c r="F7067" s="8" t="n">
        <x:f>IF(ISNUMBER('原始字段'!C7108),'原始字段'!C7108,"n.a.")</x:f>
        <x:v>64620000</x:v>
      </x:c>
      <x:c r="G7067" s="8" t="n">
        <x:f>IF(COUNT(E7067:F7067)=2,F7067-E7067,"n.a.")</x:f>
        <x:v>0</x:v>
      </x:c>
      <x:c r="H7067" s="9" t="n">
        <x:f>IF(ISNUMBER('原始字段'!D7108),'原始字段'!D7108,"n.a.")</x:f>
        <x:v>1.2527</x:v>
      </x:c>
      <x:c r="I7067" s="9" t="n">
        <x:f>IF(COUNT(G7067:H7067)=2,G7067*H7067/100000000,"n.a.")</x:f>
        <x:v>0</x:v>
      </x:c>
      <x:c r="J7067" s="1" t="str">
        <x:v>日频齐全；折算事件未独立核实</x:v>
      </x:c>
    </x:row>
    <x:row r="7068" ht="25" customHeight="1">
      <x:c r="A7068" s="1" t="str">
        <x:v>创业板指</x:v>
      </x:c>
      <x:c r="B7068" s="1" t="str">
        <x:v>159956.SZ</x:v>
      </x:c>
      <x:c r="C7068" s="1" t="str">
        <x:v>建信创业板ETF</x:v>
      </x:c>
      <x:c r="D7068" s="7" t="d">
        <x:v>2026-09-11T00:00:00.000Z</x:v>
      </x:c>
      <x:c r="E7068" s="8" t="n">
        <x:f>IF(ISNUMBER('原始字段'!C7022),'原始字段'!C7022,"n.a.")</x:f>
        <x:v>48978674</x:v>
      </x:c>
      <x:c r="F7068" s="8" t="n">
        <x:f>IF(ISNUMBER('原始字段'!C7118),'原始字段'!C7118,"n.a.")</x:f>
        <x:v>48978674</x:v>
      </x:c>
      <x:c r="G7068" s="8" t="n">
        <x:f>IF(COUNT(E7068:F7068)=2,F7068-E7068,"n.a.")</x:f>
        <x:v>0</x:v>
      </x:c>
      <x:c r="H7068" s="9" t="n">
        <x:f>IF(ISNUMBER('原始字段'!D7118),'原始字段'!D7118,"n.a.")</x:f>
        <x:v>2.1153</x:v>
      </x:c>
      <x:c r="I7068" s="9" t="n">
        <x:f>IF(COUNT(G7068:H7068)=2,G7068*H7068/100000000,"n.a.")</x:f>
        <x:v>0</x:v>
      </x:c>
      <x:c r="J7068" s="1" t="str">
        <x:v>日频齐全；折算事件未独立核实</x:v>
      </x:c>
    </x:row>
    <x:row r="7069" ht="25" customHeight="1">
      <x:c r="A7069" s="1" t="str">
        <x:v>创业板指</x:v>
      </x:c>
      <x:c r="B7069" s="1" t="str">
        <x:v>159908.SZ</x:v>
      </x:c>
      <x:c r="C7069" s="1" t="str">
        <x:v>博时创业板ETF</x:v>
      </x:c>
      <x:c r="D7069" s="7" t="d">
        <x:v>2026-09-11T00:00:00.000Z</x:v>
      </x:c>
      <x:c r="E7069" s="8" t="n">
        <x:f>IF(ISNUMBER('原始字段'!C7014),'原始字段'!C7014,"n.a.")</x:f>
        <x:v>325229029</x:v>
      </x:c>
      <x:c r="F7069" s="8" t="n">
        <x:f>IF(ISNUMBER('原始字段'!C7110),'原始字段'!C7110,"n.a.")</x:f>
        <x:v>325229029</x:v>
      </x:c>
      <x:c r="G7069" s="8" t="n">
        <x:f>IF(COUNT(E7069:F7069)=2,F7069-E7069,"n.a.")</x:f>
        <x:v>0</x:v>
      </x:c>
      <x:c r="H7069" s="9" t="n">
        <x:f>IF(ISNUMBER('原始字段'!D7110),'原始字段'!D7110,"n.a.")</x:f>
        <x:v>3.1188</x:v>
      </x:c>
      <x:c r="I7069" s="9" t="n">
        <x:f>IF(COUNT(G7069:H7069)=2,G7069*H7069/100000000,"n.a.")</x:f>
        <x:v>0</x:v>
      </x:c>
      <x:c r="J7069" s="1" t="str">
        <x:v>日频齐全；折算事件未独立核实</x:v>
      </x:c>
    </x:row>
    <x:row r="7070" ht="25" customHeight="1">
      <x:c r="A7070" s="1" t="str">
        <x:v>创业板指</x:v>
      </x:c>
      <x:c r="B7070" s="1" t="str">
        <x:v>159952.SZ</x:v>
      </x:c>
      <x:c r="C7070" s="1" t="str">
        <x:v>广发创业板ETF</x:v>
      </x:c>
      <x:c r="D7070" s="7" t="d">
        <x:v>2026-09-11T00:00:00.000Z</x:v>
      </x:c>
      <x:c r="E7070" s="8" t="n">
        <x:f>IF(ISNUMBER('原始字段'!C7021),'原始字段'!C7021,"n.a.")</x:f>
        <x:v>5515984929</x:v>
      </x:c>
      <x:c r="F7070" s="8" t="n">
        <x:f>IF(ISNUMBER('原始字段'!C7117),'原始字段'!C7117,"n.a.")</x:f>
        <x:v>5631584929</x:v>
      </x:c>
      <x:c r="G7070" s="8" t="n">
        <x:f>IF(COUNT(E7070:F7070)=2,F7070-E7070,"n.a.")</x:f>
        <x:v>115600000</x:v>
      </x:c>
      <x:c r="H7070" s="9" t="n">
        <x:f>IF(ISNUMBER('原始字段'!D7117),'原始字段'!D7117,"n.a.")</x:f>
        <x:v>2.0283</x:v>
      </x:c>
      <x:c r="I7070" s="9" t="n">
        <x:f>IF(COUNT(G7070:H7070)=2,G7070*H7070/100000000,"n.a.")</x:f>
        <x:v>2.3447148</x:v>
      </x:c>
      <x:c r="J7070" s="1" t="str">
        <x:v>日频齐全；折算事件未独立核实</x:v>
      </x:c>
    </x:row>
    <x:row r="7071" ht="25" customHeight="1">
      <x:c r="A7071" s="1" t="str">
        <x:v>创业板指</x:v>
      </x:c>
      <x:c r="B7071" s="1" t="str">
        <x:v>159247.SZ</x:v>
      </x:c>
      <x:c r="C7071" s="1" t="str">
        <x:v>汇添富创业板ETF</x:v>
      </x:c>
      <x:c r="D7071" s="7" t="d">
        <x:v>2026-09-11T00:00:00.000Z</x:v>
      </x:c>
      <x:c r="E7071" s="8" t="n">
        <x:f>IF(ISNUMBER('原始字段'!C6995),'原始字段'!C6995,"n.a.")</x:f>
        <x:v>533984966</x:v>
      </x:c>
      <x:c r="F7071" s="8" t="n">
        <x:f>IF(ISNUMBER('原始字段'!C7091),'原始字段'!C7091,"n.a.")</x:f>
        <x:v>555984966</x:v>
      </x:c>
      <x:c r="G7071" s="8" t="n">
        <x:f>IF(COUNT(E7071:F7071)=2,F7071-E7071,"n.a.")</x:f>
        <x:v>22000000</x:v>
      </x:c>
      <x:c r="H7071" s="9" t="n">
        <x:f>IF(ISNUMBER('原始字段'!D7091),'原始字段'!D7091,"n.a.")</x:f>
        <x:v>0.9982</x:v>
      </x:c>
      <x:c r="I7071" s="9" t="n">
        <x:f>IF(COUNT(G7071:H7071)=2,G7071*H7071/100000000,"n.a.")</x:f>
        <x:v>0.219604</x:v>
      </x:c>
      <x:c r="J7071" s="1" t="str">
        <x:v>日频齐全；折算事件未独立核实</x:v>
      </x:c>
    </x:row>
    <x:row r="7072" ht="25" customHeight="1">
      <x:c r="A7072" s="1" t="str">
        <x:v>创业板指</x:v>
      </x:c>
      <x:c r="B7072" s="1" t="str">
        <x:v>159948.SZ</x:v>
      </x:c>
      <x:c r="C7072" s="1" t="str">
        <x:v>南方创业板ETF</x:v>
      </x:c>
      <x:c r="D7072" s="7" t="d">
        <x:v>2026-09-11T00:00:00.000Z</x:v>
      </x:c>
      <x:c r="E7072" s="8" t="n">
        <x:f>IF(ISNUMBER('原始字段'!C7020),'原始字段'!C7020,"n.a.")</x:f>
        <x:v>1175697720</x:v>
      </x:c>
      <x:c r="F7072" s="8" t="n">
        <x:f>IF(ISNUMBER('原始字段'!C7116),'原始字段'!C7116,"n.a.")</x:f>
        <x:v>1172697720</x:v>
      </x:c>
      <x:c r="G7072" s="8" t="n">
        <x:f>IF(COUNT(E7072:F7072)=2,F7072-E7072,"n.a.")</x:f>
        <x:v>-3000000</x:v>
      </x:c>
      <x:c r="H7072" s="9" t="n">
        <x:f>IF(ISNUMBER('原始字段'!D7116),'原始字段'!D7116,"n.a.")</x:f>
        <x:v>3.6895</x:v>
      </x:c>
      <x:c r="I7072" s="9" t="n">
        <x:f>IF(COUNT(G7072:H7072)=2,G7072*H7072/100000000,"n.a.")</x:f>
        <x:v>-0.110685</x:v>
      </x:c>
      <x:c r="J7072" s="1" t="str">
        <x:v>日频齐全；折算事件未独立核实</x:v>
      </x:c>
    </x:row>
    <x:row r="7073" ht="25" customHeight="1">
      <x:c r="A7073" s="1" t="str">
        <x:v>创业板指</x:v>
      </x:c>
      <x:c r="B7073" s="1" t="str">
        <x:v>159205.SZ</x:v>
      </x:c>
      <x:c r="C7073" s="1" t="str">
        <x:v>东财创业板ETF</x:v>
      </x:c>
      <x:c r="D7073" s="7" t="d">
        <x:v>2026-09-11T00:00:00.000Z</x:v>
      </x:c>
      <x:c r="E7073" s="8" t="n">
        <x:f>IF(ISNUMBER('原始字段'!C6994),'原始字段'!C6994,"n.a.")</x:f>
        <x:v>641056064</x:v>
      </x:c>
      <x:c r="F7073" s="8" t="n">
        <x:f>IF(ISNUMBER('原始字段'!C7090),'原始字段'!C7090,"n.a.")</x:f>
        <x:v>653056064</x:v>
      </x:c>
      <x:c r="G7073" s="8" t="n">
        <x:f>IF(COUNT(E7073:F7073)=2,F7073-E7073,"n.a.")</x:f>
        <x:v>12000000</x:v>
      </x:c>
      <x:c r="H7073" s="9" t="n">
        <x:f>IF(ISNUMBER('原始字段'!D7090),'原始字段'!D7090,"n.a.")</x:f>
        <x:v>1.6337</x:v>
      </x:c>
      <x:c r="I7073" s="9" t="n">
        <x:f>IF(COUNT(G7073:H7073)=2,G7073*H7073/100000000,"n.a.")</x:f>
        <x:v>0.196044</x:v>
      </x:c>
      <x:c r="J7073" s="1" t="str">
        <x:v>日频齐全；折算事件未独立核实</x:v>
      </x:c>
    </x:row>
    <x:row r="7074" ht="25" customHeight="1">
      <x:c r="A7074" s="1" t="str">
        <x:v>科创50</x:v>
      </x:c>
      <x:c r="B7074" s="1" t="str">
        <x:v>588940.SH</x:v>
      </x:c>
      <x:c r="C7074" s="1" t="str">
        <x:v>富国上证科创板50成份ETF</x:v>
      </x:c>
      <x:c r="D7074" s="7" t="d">
        <x:v>2026-09-11T00:00:00.000Z</x:v>
      </x:c>
      <x:c r="E7074" s="8" t="n">
        <x:f>IF(ISNUMBER('原始字段'!C7085),'原始字段'!C7085,"n.a.")</x:f>
        <x:v>3134840000</x:v>
      </x:c>
      <x:c r="F7074" s="8" t="n">
        <x:f>IF(ISNUMBER('原始字段'!C7181),'原始字段'!C7181,"n.a.")</x:f>
        <x:v>3200840000</x:v>
      </x:c>
      <x:c r="G7074" s="8" t="n">
        <x:f>IF(COUNT(E7074:F7074)=2,F7074-E7074,"n.a.")</x:f>
        <x:v>66000000</x:v>
      </x:c>
      <x:c r="H7074" s="9" t="n">
        <x:f>IF(ISNUMBER('原始字段'!D7181),'原始字段'!D7181,"n.a.")</x:f>
        <x:v>0.8052</x:v>
      </x:c>
      <x:c r="I7074" s="9" t="n">
        <x:f>IF(COUNT(G7074:H7074)=2,G7074*H7074/100000000,"n.a.")</x:f>
        <x:v>0.531432</x:v>
      </x:c>
      <x:c r="J7074" s="1" t="str">
        <x:v>日频齐全；折算事件未独立核实</x:v>
      </x:c>
    </x:row>
    <x:row r="7075" ht="25" customHeight="1">
      <x:c r="A7075" s="1" t="str">
        <x:v>科创50</x:v>
      </x:c>
      <x:c r="B7075" s="1" t="str">
        <x:v>589150.SH</x:v>
      </x:c>
      <x:c r="C7075" s="1" t="str">
        <x:v>平安上证科创板50成份ETF</x:v>
      </x:c>
      <x:c r="D7075" s="7" t="d">
        <x:v>2026-09-11T00:00:00.000Z</x:v>
      </x:c>
      <x:c r="E7075" s="8" t="n">
        <x:f>IF(ISNUMBER('原始字段'!C7087),'原始字段'!C7087,"n.a.")</x:f>
        <x:v>853437200</x:v>
      </x:c>
      <x:c r="F7075" s="8" t="n">
        <x:f>IF(ISNUMBER('原始字段'!C7183),'原始字段'!C7183,"n.a.")</x:f>
        <x:v>857437200</x:v>
      </x:c>
      <x:c r="G7075" s="8" t="n">
        <x:f>IF(COUNT(E7075:F7075)=2,F7075-E7075,"n.a.")</x:f>
        <x:v>4000000</x:v>
      </x:c>
      <x:c r="H7075" s="9" t="n">
        <x:f>IF(ISNUMBER('原始字段'!D7183),'原始字段'!D7183,"n.a.")</x:f>
        <x:v>1.1268</x:v>
      </x:c>
      <x:c r="I7075" s="9" t="n">
        <x:f>IF(COUNT(G7075:H7075)=2,G7075*H7075/100000000,"n.a.")</x:f>
        <x:v>0.045072</x:v>
      </x:c>
      <x:c r="J7075" s="1" t="str">
        <x:v>日频齐全；折算事件未独立核实</x:v>
      </x:c>
    </x:row>
    <x:row r="7076" ht="25" customHeight="1">
      <x:c r="A7076" s="1" t="str">
        <x:v>科创50</x:v>
      </x:c>
      <x:c r="B7076" s="1" t="str">
        <x:v>588150.SH</x:v>
      </x:c>
      <x:c r="C7076" s="1" t="str">
        <x:v>南方上证科创板50成份ETF</x:v>
      </x:c>
      <x:c r="D7076" s="7" t="d">
        <x:v>2026-09-11T00:00:00.000Z</x:v>
      </x:c>
      <x:c r="E7076" s="8" t="n">
        <x:f>IF(ISNUMBER('原始字段'!C7079),'原始字段'!C7079,"n.a.")</x:f>
        <x:v>411932600</x:v>
      </x:c>
      <x:c r="F7076" s="8" t="n">
        <x:f>IF(ISNUMBER('原始字段'!C7175),'原始字段'!C7175,"n.a.")</x:f>
        <x:v>404932600</x:v>
      </x:c>
      <x:c r="G7076" s="8" t="n">
        <x:f>IF(COUNT(E7076:F7076)=2,F7076-E7076,"n.a.")</x:f>
        <x:v>-7000000</x:v>
      </x:c>
      <x:c r="H7076" s="9" t="n">
        <x:f>IF(ISNUMBER('原始字段'!D7175),'原始字段'!D7175,"n.a.")</x:f>
        <x:v>1.105</x:v>
      </x:c>
      <x:c r="I7076" s="9" t="n">
        <x:f>IF(COUNT(G7076:H7076)=2,G7076*H7076/100000000,"n.a.")</x:f>
        <x:v>-0.07735</x:v>
      </x:c>
      <x:c r="J7076" s="1" t="str">
        <x:v>日频齐全；折算事件未独立核实</x:v>
      </x:c>
    </x:row>
    <x:row r="7077" ht="25" customHeight="1">
      <x:c r="A7077" s="1" t="str">
        <x:v>科创50</x:v>
      </x:c>
      <x:c r="B7077" s="1" t="str">
        <x:v>588000.SH</x:v>
      </x:c>
      <x:c r="C7077" s="1" t="str">
        <x:v>华夏上证科创板50ETF</x:v>
      </x:c>
      <x:c r="D7077" s="7" t="d">
        <x:v>2026-09-11T00:00:00.000Z</x:v>
      </x:c>
      <x:c r="E7077" s="8" t="n">
        <x:f>IF(ISNUMBER('原始字段'!C7073),'原始字段'!C7073,"n.a.")</x:f>
        <x:v>54758668200</x:v>
      </x:c>
      <x:c r="F7077" s="8" t="n">
        <x:f>IF(ISNUMBER('原始字段'!C7169),'原始字段'!C7169,"n.a.")</x:f>
        <x:v>56072668200</x:v>
      </x:c>
      <x:c r="G7077" s="8" t="n">
        <x:f>IF(COUNT(E7077:F7077)=2,F7077-E7077,"n.a.")</x:f>
        <x:v>1314000000</x:v>
      </x:c>
      <x:c r="H7077" s="9" t="n">
        <x:f>IF(ISNUMBER('原始字段'!D7169),'原始字段'!D7169,"n.a.")</x:f>
        <x:v>1.6406</x:v>
      </x:c>
      <x:c r="I7077" s="9" t="n">
        <x:f>IF(COUNT(G7077:H7077)=2,G7077*H7077/100000000,"n.a.")</x:f>
        <x:v>21.557484</x:v>
      </x:c>
      <x:c r="J7077" s="1" t="str">
        <x:v>日频齐全；折算事件未独立核实</x:v>
      </x:c>
    </x:row>
    <x:row r="7078" ht="25" customHeight="1">
      <x:c r="A7078" s="1" t="str">
        <x:v>科创50</x:v>
      </x:c>
      <x:c r="B7078" s="1" t="str">
        <x:v>589850.SH</x:v>
      </x:c>
      <x:c r="C7078" s="1" t="str">
        <x:v>东财上证科创板50成份ETF</x:v>
      </x:c>
      <x:c r="D7078" s="7" t="d">
        <x:v>2026-09-11T00:00:00.000Z</x:v>
      </x:c>
      <x:c r="E7078" s="8" t="n">
        <x:f>IF(ISNUMBER('原始字段'!C7089),'原始字段'!C7089,"n.a.")</x:f>
        <x:v>856057000</x:v>
      </x:c>
      <x:c r="F7078" s="8" t="n">
        <x:f>IF(ISNUMBER('原始字段'!C7185),'原始字段'!C7185,"n.a.")</x:f>
        <x:v>910057000</x:v>
      </x:c>
      <x:c r="G7078" s="8" t="n">
        <x:f>IF(COUNT(E7078:F7078)=2,F7078-E7078,"n.a.")</x:f>
        <x:v>54000000</x:v>
      </x:c>
      <x:c r="H7078" s="9" t="n">
        <x:f>IF(ISNUMBER('原始字段'!D7185),'原始字段'!D7185,"n.a.")</x:f>
        <x:v>1.4934</x:v>
      </x:c>
      <x:c r="I7078" s="9" t="n">
        <x:f>IF(COUNT(G7078:H7078)=2,G7078*H7078/100000000,"n.a.")</x:f>
        <x:v>0.806436</x:v>
      </x:c>
      <x:c r="J7078" s="1" t="str">
        <x:v>日频齐全；折算事件未独立核实</x:v>
      </x:c>
    </x:row>
    <x:row r="7079" ht="25" customHeight="1">
      <x:c r="A7079" s="1" t="str">
        <x:v>科创50</x:v>
      </x:c>
      <x:c r="B7079" s="1" t="str">
        <x:v>588840.SH</x:v>
      </x:c>
      <x:c r="C7079" s="1" t="str">
        <x:v>万家上证科创板50成份ETF</x:v>
      </x:c>
      <x:c r="D7079" s="7" t="d">
        <x:v>2026-09-11T00:00:00.000Z</x:v>
      </x:c>
      <x:c r="E7079" s="8" t="n">
        <x:f>IF(ISNUMBER('原始字段'!C7083),'原始字段'!C7083,"n.a.")</x:f>
        <x:v>61236000</x:v>
      </x:c>
      <x:c r="F7079" s="8" t="n">
        <x:f>IF(ISNUMBER('原始字段'!C7179),'原始字段'!C7179,"n.a.")</x:f>
        <x:v>64236000</x:v>
      </x:c>
      <x:c r="G7079" s="8" t="n">
        <x:f>IF(COUNT(E7079:F7079)=2,F7079-E7079,"n.a.")</x:f>
        <x:v>3000000</x:v>
      </x:c>
      <x:c r="H7079" s="9" t="n">
        <x:f>IF(ISNUMBER('原始字段'!D7179),'原始字段'!D7179,"n.a.")</x:f>
        <x:v>1.4407</x:v>
      </x:c>
      <x:c r="I7079" s="9" t="n">
        <x:f>IF(COUNT(G7079:H7079)=2,G7079*H7079/100000000,"n.a.")</x:f>
        <x:v>0.043221</x:v>
      </x:c>
      <x:c r="J7079" s="1" t="str">
        <x:v>日频齐全；折算事件未独立核实</x:v>
      </x:c>
    </x:row>
    <x:row r="7080" ht="25" customHeight="1">
      <x:c r="A7080" s="1" t="str">
        <x:v>科创50</x:v>
      </x:c>
      <x:c r="B7080" s="1" t="str">
        <x:v>588040.SH</x:v>
      </x:c>
      <x:c r="C7080" s="1" t="str">
        <x:v>鹏华上证科创板50成份ETF</x:v>
      </x:c>
      <x:c r="D7080" s="7" t="d">
        <x:v>2026-09-11T00:00:00.000Z</x:v>
      </x:c>
      <x:c r="E7080" s="8" t="n">
        <x:f>IF(ISNUMBER('原始字段'!C7074),'原始字段'!C7074,"n.a.")</x:f>
        <x:v>145889000</x:v>
      </x:c>
      <x:c r="F7080" s="8" t="n">
        <x:f>IF(ISNUMBER('原始字段'!C7170),'原始字段'!C7170,"n.a.")</x:f>
        <x:v>149889000</x:v>
      </x:c>
      <x:c r="G7080" s="8" t="n">
        <x:f>IF(COUNT(E7080:F7080)=2,F7080-E7080,"n.a.")</x:f>
        <x:v>4000000</x:v>
      </x:c>
      <x:c r="H7080" s="9" t="n">
        <x:f>IF(ISNUMBER('原始字段'!D7170),'原始字段'!D7170,"n.a.")</x:f>
        <x:v>1.5804</x:v>
      </x:c>
      <x:c r="I7080" s="9" t="n">
        <x:f>IF(COUNT(G7080:H7080)=2,G7080*H7080/100000000,"n.a.")</x:f>
        <x:v>0.063216</x:v>
      </x:c>
      <x:c r="J7080" s="1" t="str">
        <x:v>日频齐全；折算事件未独立核实</x:v>
      </x:c>
    </x:row>
    <x:row r="7081" ht="25" customHeight="1">
      <x:c r="A7081" s="1" t="str">
        <x:v>科创50</x:v>
      </x:c>
      <x:c r="B7081" s="1" t="str">
        <x:v>588280.SH</x:v>
      </x:c>
      <x:c r="C7081" s="1" t="str">
        <x:v>华安上证科创板50ETF</x:v>
      </x:c>
      <x:c r="D7081" s="7" t="d">
        <x:v>2026-09-11T00:00:00.000Z</x:v>
      </x:c>
      <x:c r="E7081" s="8" t="n">
        <x:f>IF(ISNUMBER('原始字段'!C7081),'原始字段'!C7081,"n.a.")</x:f>
        <x:v>408121000</x:v>
      </x:c>
      <x:c r="F7081" s="8" t="n">
        <x:f>IF(ISNUMBER('原始字段'!C7177),'原始字段'!C7177,"n.a.")</x:f>
        <x:v>420121000</x:v>
      </x:c>
      <x:c r="G7081" s="8" t="n">
        <x:f>IF(COUNT(E7081:F7081)=2,F7081-E7081,"n.a.")</x:f>
        <x:v>12000000</x:v>
      </x:c>
      <x:c r="H7081" s="9" t="n">
        <x:f>IF(ISNUMBER('原始字段'!D7177),'原始字段'!D7177,"n.a.")</x:f>
        <x:v>1.1178</x:v>
      </x:c>
      <x:c r="I7081" s="9" t="n">
        <x:f>IF(COUNT(G7081:H7081)=2,G7081*H7081/100000000,"n.a.")</x:f>
        <x:v>0.13413599999999998</x:v>
      </x:c>
      <x:c r="J7081" s="1" t="str">
        <x:v>日频齐全；折算事件未独立核实</x:v>
      </x:c>
    </x:row>
    <x:row r="7082" ht="25" customHeight="1">
      <x:c r="A7082" s="1" t="str">
        <x:v>科创50</x:v>
      </x:c>
      <x:c r="B7082" s="1" t="str">
        <x:v>589360.SH</x:v>
      </x:c>
      <x:c r="C7082" s="1" t="str">
        <x:v>国泰上证科创板50成份ETF</x:v>
      </x:c>
      <x:c r="D7082" s="7" t="d">
        <x:v>2026-09-11T00:00:00.000Z</x:v>
      </x:c>
      <x:c r="E7082" s="8" t="n">
        <x:f>IF(ISNUMBER('原始字段'!C7088),'原始字段'!C7088,"n.a.")</x:f>
        <x:v>2717174000</x:v>
      </x:c>
      <x:c r="F7082" s="8" t="n">
        <x:f>IF(ISNUMBER('原始字段'!C7184),'原始字段'!C7184,"n.a.")</x:f>
        <x:v>2735174000</x:v>
      </x:c>
      <x:c r="G7082" s="8" t="n">
        <x:f>IF(COUNT(E7082:F7082)=2,F7082-E7082,"n.a.")</x:f>
        <x:v>18000000</x:v>
      </x:c>
      <x:c r="H7082" s="9" t="n">
        <x:f>IF(ISNUMBER('原始字段'!D7184),'原始字段'!D7184,"n.a.")</x:f>
        <x:v>0.8027</x:v>
      </x:c>
      <x:c r="I7082" s="9" t="n">
        <x:f>IF(COUNT(G7082:H7082)=2,G7082*H7082/100000000,"n.a.")</x:f>
        <x:v>0.144486</x:v>
      </x:c>
      <x:c r="J7082" s="1" t="str">
        <x:v>日频齐全；折算事件未独立核实</x:v>
      </x:c>
    </x:row>
    <x:row r="7083" ht="25" customHeight="1">
      <x:c r="A7083" s="1" t="str">
        <x:v>科创50</x:v>
      </x:c>
      <x:c r="B7083" s="1" t="str">
        <x:v>588950.SH</x:v>
      </x:c>
      <x:c r="C7083" s="1" t="str">
        <x:v>景顺长城上证科创板50成份ETF</x:v>
      </x:c>
      <x:c r="D7083" s="7" t="d">
        <x:v>2026-09-11T00:00:00.000Z</x:v>
      </x:c>
      <x:c r="E7083" s="8" t="n">
        <x:f>IF(ISNUMBER('原始字段'!C7086),'原始字段'!C7086,"n.a.")</x:f>
        <x:v>740729700</x:v>
      </x:c>
      <x:c r="F7083" s="8" t="n">
        <x:f>IF(ISNUMBER('原始字段'!C7182),'原始字段'!C7182,"n.a.")</x:f>
        <x:v>764729700</x:v>
      </x:c>
      <x:c r="G7083" s="8" t="n">
        <x:f>IF(COUNT(E7083:F7083)=2,F7083-E7083,"n.a.")</x:f>
        <x:v>24000000</x:v>
      </x:c>
      <x:c r="H7083" s="9" t="n">
        <x:f>IF(ISNUMBER('原始字段'!D7182),'原始字段'!D7182,"n.a.")</x:f>
        <x:v>1.6283</x:v>
      </x:c>
      <x:c r="I7083" s="9" t="n">
        <x:f>IF(COUNT(G7083:H7083)=2,G7083*H7083/100000000,"n.a.")</x:f>
        <x:v>0.390792</x:v>
      </x:c>
      <x:c r="J7083" s="1" t="str">
        <x:v>日频齐全；折算事件未独立核实</x:v>
      </x:c>
    </x:row>
    <x:row r="7084" ht="25" customHeight="1">
      <x:c r="A7084" s="1" t="str">
        <x:v>科创50</x:v>
      </x:c>
      <x:c r="B7084" s="1" t="str">
        <x:v>588080.SH</x:v>
      </x:c>
      <x:c r="C7084" s="1" t="str">
        <x:v>易方达上证科创板50ETF</x:v>
      </x:c>
      <x:c r="D7084" s="7" t="d">
        <x:v>2026-09-11T00:00:00.000Z</x:v>
      </x:c>
      <x:c r="E7084" s="8" t="n">
        <x:f>IF(ISNUMBER('原始字段'!C7077),'原始字段'!C7077,"n.a.")</x:f>
        <x:v>25921628100</x:v>
      </x:c>
      <x:c r="F7084" s="8" t="n">
        <x:f>IF(ISNUMBER('原始字段'!C7173),'原始字段'!C7173,"n.a.")</x:f>
        <x:v>26512628100</x:v>
      </x:c>
      <x:c r="G7084" s="8" t="n">
        <x:f>IF(COUNT(E7084:F7084)=2,F7084-E7084,"n.a.")</x:f>
        <x:v>591000000</x:v>
      </x:c>
      <x:c r="H7084" s="9" t="n">
        <x:f>IF(ISNUMBER('原始字段'!D7173),'原始字段'!D7173,"n.a.")</x:f>
        <x:v>1.5912</x:v>
      </x:c>
      <x:c r="I7084" s="9" t="n">
        <x:f>IF(COUNT(G7084:H7084)=2,G7084*H7084/100000000,"n.a.")</x:f>
        <x:v>9.403992</x:v>
      </x:c>
      <x:c r="J7084" s="1" t="str">
        <x:v>日频齐全；折算事件未独立核实</x:v>
      </x:c>
    </x:row>
    <x:row r="7085" ht="25" customHeight="1">
      <x:c r="A7085" s="1" t="str">
        <x:v>科创50</x:v>
      </x:c>
      <x:c r="B7085" s="1" t="str">
        <x:v>588060.SH</x:v>
      </x:c>
      <x:c r="C7085" s="1" t="str">
        <x:v>广发上证科创板50ETF</x:v>
      </x:c>
      <x:c r="D7085" s="7" t="d">
        <x:v>2026-09-11T00:00:00.000Z</x:v>
      </x:c>
      <x:c r="E7085" s="8" t="n">
        <x:f>IF(ISNUMBER('原始字段'!C7076),'原始字段'!C7076,"n.a.")</x:f>
        <x:v>7855140000</x:v>
      </x:c>
      <x:c r="F7085" s="8" t="n">
        <x:f>IF(ISNUMBER('原始字段'!C7172),'原始字段'!C7172,"n.a.")</x:f>
        <x:v>8131140000</x:v>
      </x:c>
      <x:c r="G7085" s="8" t="n">
        <x:f>IF(COUNT(E7085:F7085)=2,F7085-E7085,"n.a.")</x:f>
        <x:v>276000000</x:v>
      </x:c>
      <x:c r="H7085" s="9" t="n">
        <x:f>IF(ISNUMBER('原始字段'!D7172),'原始字段'!D7172,"n.a.")</x:f>
        <x:v>0.9866</x:v>
      </x:c>
      <x:c r="I7085" s="9" t="n">
        <x:f>IF(COUNT(G7085:H7085)=2,G7085*H7085/100000000,"n.a.")</x:f>
        <x:v>2.723016</x:v>
      </x:c>
      <x:c r="J7085" s="1" t="str">
        <x:v>日频齐全；折算事件未独立核实</x:v>
      </x:c>
    </x:row>
    <x:row r="7086" ht="25" customHeight="1">
      <x:c r="A7086" s="1" t="str">
        <x:v>科创50</x:v>
      </x:c>
      <x:c r="B7086" s="1" t="str">
        <x:v>588870.SH</x:v>
      </x:c>
      <x:c r="C7086" s="1" t="str">
        <x:v>汇添富上证科创板50成份ETF</x:v>
      </x:c>
      <x:c r="D7086" s="7" t="d">
        <x:v>2026-09-11T00:00:00.000Z</x:v>
      </x:c>
      <x:c r="E7086" s="8" t="n">
        <x:f>IF(ISNUMBER('原始字段'!C7084),'原始字段'!C7084,"n.a.")</x:f>
        <x:v>920552000</x:v>
      </x:c>
      <x:c r="F7086" s="8" t="n">
        <x:f>IF(ISNUMBER('原始字段'!C7180),'原始字段'!C7180,"n.a.")</x:f>
        <x:v>962552000</x:v>
      </x:c>
      <x:c r="G7086" s="8" t="n">
        <x:f>IF(COUNT(E7086:F7086)=2,F7086-E7086,"n.a.")</x:f>
        <x:v>42000000</x:v>
      </x:c>
      <x:c r="H7086" s="9" t="n">
        <x:f>IF(ISNUMBER('原始字段'!D7180),'原始字段'!D7180,"n.a.")</x:f>
        <x:v>1.5788</x:v>
      </x:c>
      <x:c r="I7086" s="9" t="n">
        <x:f>IF(COUNT(G7086:H7086)=2,G7086*H7086/100000000,"n.a.")</x:f>
        <x:v>0.663096</x:v>
      </x:c>
      <x:c r="J7086" s="1" t="str">
        <x:v>日频齐全；折算事件未独立核实</x:v>
      </x:c>
    </x:row>
    <x:row r="7087" ht="25" customHeight="1">
      <x:c r="A7087" s="1" t="str">
        <x:v>科创50</x:v>
      </x:c>
      <x:c r="B7087" s="1" t="str">
        <x:v>588720.SH</x:v>
      </x:c>
      <x:c r="C7087" s="1" t="str">
        <x:v>中银上证科创板50成份ETF</x:v>
      </x:c>
      <x:c r="D7087" s="7" t="d">
        <x:v>2026-09-11T00:00:00.000Z</x:v>
      </x:c>
      <x:c r="E7087" s="8" t="n">
        <x:f>IF(ISNUMBER('原始字段'!C7082),'原始字段'!C7082,"n.a.")</x:f>
        <x:v>109741800</x:v>
      </x:c>
      <x:c r="F7087" s="8" t="n">
        <x:f>IF(ISNUMBER('原始字段'!C7178),'原始字段'!C7178,"n.a.")</x:f>
        <x:v>109741800</x:v>
      </x:c>
      <x:c r="G7087" s="8" t="n">
        <x:f>IF(COUNT(E7087:F7087)=2,F7087-E7087,"n.a.")</x:f>
        <x:v>0</x:v>
      </x:c>
      <x:c r="H7087" s="9" t="n">
        <x:f>IF(ISNUMBER('原始字段'!D7178),'原始字段'!D7178,"n.a.")</x:f>
        <x:v>1.5854</x:v>
      </x:c>
      <x:c r="I7087" s="9" t="n">
        <x:f>IF(COUNT(G7087:H7087)=2,G7087*H7087/100000000,"n.a.")</x:f>
        <x:v>0</x:v>
      </x:c>
      <x:c r="J7087" s="1" t="str">
        <x:v>日频齐全；折算事件未独立核实</x:v>
      </x:c>
    </x:row>
    <x:row r="7088" ht="25" customHeight="1">
      <x:c r="A7088" s="1" t="str">
        <x:v>科创50</x:v>
      </x:c>
      <x:c r="B7088" s="1" t="str">
        <x:v>588090.SH</x:v>
      </x:c>
      <x:c r="C7088" s="1" t="str">
        <x:v>华泰柏瑞上证科创板50ETF</x:v>
      </x:c>
      <x:c r="D7088" s="7" t="d">
        <x:v>2026-09-11T00:00:00.000Z</x:v>
      </x:c>
      <x:c r="E7088" s="8" t="n">
        <x:f>IF(ISNUMBER('原始字段'!C7078),'原始字段'!C7078,"n.a.")</x:f>
        <x:v>3096072800</x:v>
      </x:c>
      <x:c r="F7088" s="8" t="n">
        <x:f>IF(ISNUMBER('原始字段'!C7174),'原始字段'!C7174,"n.a.")</x:f>
        <x:v>3195072800</x:v>
      </x:c>
      <x:c r="G7088" s="8" t="n">
        <x:f>IF(COUNT(E7088:F7088)=2,F7088-E7088,"n.a.")</x:f>
        <x:v>99000000</x:v>
      </x:c>
      <x:c r="H7088" s="9" t="n">
        <x:f>IF(ISNUMBER('原始字段'!D7174),'原始字段'!D7174,"n.a.")</x:f>
        <x:v>1.6003</x:v>
      </x:c>
      <x:c r="I7088" s="9" t="n">
        <x:f>IF(COUNT(G7088:H7088)=2,G7088*H7088/100000000,"n.a.")</x:f>
        <x:v>1.584297</x:v>
      </x:c>
      <x:c r="J7088" s="1" t="str">
        <x:v>日频齐全；折算事件未独立核实</x:v>
      </x:c>
    </x:row>
    <x:row r="7089" ht="25" customHeight="1">
      <x:c r="A7089" s="1" t="str">
        <x:v>科创50</x:v>
      </x:c>
      <x:c r="B7089" s="1" t="str">
        <x:v>588180.SH</x:v>
      </x:c>
      <x:c r="C7089" s="1" t="str">
        <x:v>国联安上证科创板50ETF</x:v>
      </x:c>
      <x:c r="D7089" s="7" t="d">
        <x:v>2026-09-11T00:00:00.000Z</x:v>
      </x:c>
      <x:c r="E7089" s="8" t="n">
        <x:f>IF(ISNUMBER('原始字段'!C7080),'原始字段'!C7080,"n.a.")</x:f>
        <x:v>766353700</x:v>
      </x:c>
      <x:c r="F7089" s="8" t="n">
        <x:f>IF(ISNUMBER('原始字段'!C7176),'原始字段'!C7176,"n.a.")</x:f>
        <x:v>797853700</x:v>
      </x:c>
      <x:c r="G7089" s="8" t="n">
        <x:f>IF(COUNT(E7089:F7089)=2,F7089-E7089,"n.a.")</x:f>
        <x:v>31500000</x:v>
      </x:c>
      <x:c r="H7089" s="9" t="n">
        <x:f>IF(ISNUMBER('原始字段'!D7176),'原始字段'!D7176,"n.a.")</x:f>
        <x:v>1.0171</x:v>
      </x:c>
      <x:c r="I7089" s="9" t="n">
        <x:f>IF(COUNT(G7089:H7089)=2,G7089*H7089/100000000,"n.a.")</x:f>
        <x:v>0.32038649999999996</x:v>
      </x:c>
      <x:c r="J7089" s="1" t="str">
        <x:v>日频齐全；折算事件未独立核实</x:v>
      </x:c>
    </x:row>
    <x:row r="7090" ht="25" customHeight="1">
      <x:c r="A7090" s="1" t="str">
        <x:v>科创50</x:v>
      </x:c>
      <x:c r="B7090" s="1" t="str">
        <x:v>588050.SH</x:v>
      </x:c>
      <x:c r="C7090" s="1" t="str">
        <x:v>工银上证科创板50ETF</x:v>
      </x:c>
      <x:c r="D7090" s="7" t="d">
        <x:v>2026-09-11T00:00:00.000Z</x:v>
      </x:c>
      <x:c r="E7090" s="8" t="n">
        <x:f>IF(ISNUMBER('原始字段'!C7075),'原始字段'!C7075,"n.a.")</x:f>
        <x:v>6717241300</x:v>
      </x:c>
      <x:c r="F7090" s="8" t="n">
        <x:f>IF(ISNUMBER('原始字段'!C7171),'原始字段'!C7171,"n.a.")</x:f>
        <x:v>6819241300</x:v>
      </x:c>
      <x:c r="G7090" s="8" t="n">
        <x:f>IF(COUNT(E7090:F7090)=2,F7090-E7090,"n.a.")</x:f>
        <x:v>102000000</x:v>
      </x:c>
      <x:c r="H7090" s="9" t="n">
        <x:f>IF(ISNUMBER('原始字段'!D7171),'原始字段'!D7171,"n.a.")</x:f>
        <x:v>1.5939</x:v>
      </x:c>
      <x:c r="I7090" s="9" t="n">
        <x:f>IF(COUNT(G7090:H7090)=2,G7090*H7090/100000000,"n.a.")</x:f>
        <x:v>1.625778</x:v>
      </x:c>
      <x:c r="J7090" s="1" t="str">
        <x:v>日频齐全；折算事件未独立核实</x:v>
      </x:c>
    </x:row>
    <x:row r="7091" ht="25" customHeight="1">
      <x:c r="A7091" s="1" t="str">
        <x:v>沪深300</x:v>
      </x:c>
      <x:c r="B7091" s="1" t="str">
        <x:v>159393.SZ</x:v>
      </x:c>
      <x:c r="C7091" s="1" t="str">
        <x:v>万家沪深300ETF</x:v>
      </x:c>
      <x:c r="D7091" s="7" t="d">
        <x:v>2026-09-14T00:00:00.000Z</x:v>
      </x:c>
      <x:c r="E7091" s="8" t="n">
        <x:f>IF(ISNUMBER('原始字段'!C7095),'原始字段'!C7095,"n.a.")</x:f>
        <x:v>89746342</x:v>
      </x:c>
      <x:c r="F7091" s="8" t="n">
        <x:f>IF(ISNUMBER('原始字段'!C7191),'原始字段'!C7191,"n.a.")</x:f>
        <x:v>89746342</x:v>
      </x:c>
      <x:c r="G7091" s="8" t="n">
        <x:f>IF(COUNT(E7091:F7091)=2,F7091-E7091,"n.a.")</x:f>
        <x:v>0</x:v>
      </x:c>
      <x:c r="H7091" s="9" t="n">
        <x:f>IF(ISNUMBER('原始字段'!D7191),'原始字段'!D7191,"n.a.")</x:f>
        <x:v>4.8318</x:v>
      </x:c>
      <x:c r="I7091" s="9" t="n">
        <x:f>IF(COUNT(G7091:H7091)=2,G7091*H7091/100000000,"n.a.")</x:f>
        <x:v>0</x:v>
      </x:c>
      <x:c r="J7091" s="1" t="str">
        <x:v>日频齐全；折算事件未独立核实</x:v>
      </x:c>
    </x:row>
    <x:row r="7092" ht="25" customHeight="1">
      <x:c r="A7092" s="1" t="str">
        <x:v>沪深300</x:v>
      </x:c>
      <x:c r="B7092" s="1" t="str">
        <x:v>515660.SH</x:v>
      </x:c>
      <x:c r="C7092" s="1" t="str">
        <x:v>国联安沪深300ETF</x:v>
      </x:c>
      <x:c r="D7092" s="7" t="d">
        <x:v>2026-09-14T00:00:00.000Z</x:v>
      </x:c>
      <x:c r="E7092" s="8" t="n">
        <x:f>IF(ISNUMBER('原始字段'!C7156),'原始字段'!C7156,"n.a.")</x:f>
        <x:v>433594200</x:v>
      </x:c>
      <x:c r="F7092" s="8" t="n">
        <x:f>IF(ISNUMBER('原始字段'!C7252),'原始字段'!C7252,"n.a.")</x:f>
        <x:v>433594200</x:v>
      </x:c>
      <x:c r="G7092" s="8" t="n">
        <x:f>IF(COUNT(E7092:F7092)=2,F7092-E7092,"n.a.")</x:f>
        <x:v>0</x:v>
      </x:c>
      <x:c r="H7092" s="9" t="n">
        <x:f>IF(ISNUMBER('原始字段'!D7252),'原始字段'!D7252,"n.a.")</x:f>
        <x:v>5.6921</x:v>
      </x:c>
      <x:c r="I7092" s="9" t="n">
        <x:f>IF(COUNT(G7092:H7092)=2,G7092*H7092/100000000,"n.a.")</x:f>
        <x:v>0</x:v>
      </x:c>
      <x:c r="J7092" s="1" t="str">
        <x:v>日频齐全；折算事件未独立核实</x:v>
      </x:c>
    </x:row>
    <x:row r="7093" ht="25" customHeight="1">
      <x:c r="A7093" s="1" t="str">
        <x:v>沪深300</x:v>
      </x:c>
      <x:c r="B7093" s="1" t="str">
        <x:v>515360.SH</x:v>
      </x:c>
      <x:c r="C7093" s="1" t="str">
        <x:v>方正富邦沪深300ETF</x:v>
      </x:c>
      <x:c r="D7093" s="7" t="d">
        <x:v>2026-09-14T00:00:00.000Z</x:v>
      </x:c>
      <x:c r="E7093" s="8" t="n">
        <x:f>IF(ISNUMBER('原始字段'!C7151),'原始字段'!C7151,"n.a.")</x:f>
        <x:v>37279300</x:v>
      </x:c>
      <x:c r="F7093" s="8" t="n">
        <x:f>IF(ISNUMBER('原始字段'!C7247),'原始字段'!C7247,"n.a.")</x:f>
        <x:v>37279300</x:v>
      </x:c>
      <x:c r="G7093" s="8" t="n">
        <x:f>IF(COUNT(E7093:F7093)=2,F7093-E7093,"n.a.")</x:f>
        <x:v>0</x:v>
      </x:c>
      <x:c r="H7093" s="9" t="n">
        <x:f>IF(ISNUMBER('原始字段'!D7247),'原始字段'!D7247,"n.a.")</x:f>
        <x:v>6.6062</x:v>
      </x:c>
      <x:c r="I7093" s="9" t="n">
        <x:f>IF(COUNT(G7093:H7093)=2,G7093*H7093/100000000,"n.a.")</x:f>
        <x:v>0</x:v>
      </x:c>
      <x:c r="J7093" s="1" t="str">
        <x:v>日频齐全；折算事件未独立核实</x:v>
      </x:c>
    </x:row>
    <x:row r="7094" ht="25" customHeight="1">
      <x:c r="A7094" s="1" t="str">
        <x:v>沪深300</x:v>
      </x:c>
      <x:c r="B7094" s="1" t="str">
        <x:v>510320.SH</x:v>
      </x:c>
      <x:c r="C7094" s="1" t="str">
        <x:v>中金沪深300ETF</x:v>
      </x:c>
      <x:c r="D7094" s="7" t="d">
        <x:v>2026-09-14T00:00:00.000Z</x:v>
      </x:c>
      <x:c r="E7094" s="8" t="n">
        <x:f>IF(ISNUMBER('原始字段'!C7128),'原始字段'!C7128,"n.a.")</x:f>
        <x:v>637068500</x:v>
      </x:c>
      <x:c r="F7094" s="8" t="n">
        <x:f>IF(ISNUMBER('原始字段'!C7224),'原始字段'!C7224,"n.a.")</x:f>
        <x:v>637068500</x:v>
      </x:c>
      <x:c r="G7094" s="8" t="n">
        <x:f>IF(COUNT(E7094:F7094)=2,F7094-E7094,"n.a.")</x:f>
        <x:v>0</x:v>
      </x:c>
      <x:c r="H7094" s="9" t="n">
        <x:f>IF(ISNUMBER('原始字段'!D7224),'原始字段'!D7224,"n.a.")</x:f>
        <x:v>1.2232</x:v>
      </x:c>
      <x:c r="I7094" s="9" t="n">
        <x:f>IF(COUNT(G7094:H7094)=2,G7094*H7094/100000000,"n.a.")</x:f>
        <x:v>0</x:v>
      </x:c>
      <x:c r="J7094" s="1" t="str">
        <x:v>日频齐全；折算事件未独立核实</x:v>
      </x:c>
    </x:row>
    <x:row r="7095" ht="25" customHeight="1">
      <x:c r="A7095" s="1" t="str">
        <x:v>沪深300</x:v>
      </x:c>
      <x:c r="B7095" s="1" t="str">
        <x:v>510360.SH</x:v>
      </x:c>
      <x:c r="C7095" s="1" t="str">
        <x:v>广发沪深300ETF</x:v>
      </x:c>
      <x:c r="D7095" s="7" t="d">
        <x:v>2026-09-14T00:00:00.000Z</x:v>
      </x:c>
      <x:c r="E7095" s="8" t="n">
        <x:f>IF(ISNUMBER('原始字段'!C7131),'原始字段'!C7131,"n.a.")</x:f>
        <x:v>1826381200</x:v>
      </x:c>
      <x:c r="F7095" s="8" t="n">
        <x:f>IF(ISNUMBER('原始字段'!C7227),'原始字段'!C7227,"n.a.")</x:f>
        <x:v>1826381200</x:v>
      </x:c>
      <x:c r="G7095" s="8" t="n">
        <x:f>IF(COUNT(E7095:F7095)=2,F7095-E7095,"n.a.")</x:f>
        <x:v>0</x:v>
      </x:c>
      <x:c r="H7095" s="9" t="n">
        <x:f>IF(ISNUMBER('原始字段'!D7227),'原始字段'!D7227,"n.a.")</x:f>
        <x:v>1.7406</x:v>
      </x:c>
      <x:c r="I7095" s="9" t="n">
        <x:f>IF(COUNT(G7095:H7095)=2,G7095*H7095/100000000,"n.a.")</x:f>
        <x:v>0</x:v>
      </x:c>
      <x:c r="J7095" s="1" t="str">
        <x:v>日频齐全；折算事件未独立核实</x:v>
      </x:c>
    </x:row>
    <x:row r="7096" ht="25" customHeight="1">
      <x:c r="A7096" s="1" t="str">
        <x:v>沪深300</x:v>
      </x:c>
      <x:c r="B7096" s="1" t="str">
        <x:v>515330.SH</x:v>
      </x:c>
      <x:c r="C7096" s="1" t="str">
        <x:v>天弘沪深300ETF</x:v>
      </x:c>
      <x:c r="D7096" s="7" t="d">
        <x:v>2026-09-14T00:00:00.000Z</x:v>
      </x:c>
      <x:c r="E7096" s="8" t="n">
        <x:f>IF(ISNUMBER('原始字段'!C7149),'原始字段'!C7149,"n.a.")</x:f>
        <x:v>6170709500</x:v>
      </x:c>
      <x:c r="F7096" s="8" t="n">
        <x:f>IF(ISNUMBER('原始字段'!C7245),'原始字段'!C7245,"n.a.")</x:f>
        <x:v>6170709500</x:v>
      </x:c>
      <x:c r="G7096" s="8" t="n">
        <x:f>IF(COUNT(E7096:F7096)=2,F7096-E7096,"n.a.")</x:f>
        <x:v>0</x:v>
      </x:c>
      <x:c r="H7096" s="9" t="n">
        <x:f>IF(ISNUMBER('原始字段'!D7245),'原始字段'!D7245,"n.a.")</x:f>
        <x:v>1.3079</x:v>
      </x:c>
      <x:c r="I7096" s="9" t="n">
        <x:f>IF(COUNT(G7096:H7096)=2,G7096*H7096/100000000,"n.a.")</x:f>
        <x:v>0</x:v>
      </x:c>
      <x:c r="J7096" s="1" t="str">
        <x:v>日频齐全；折算事件未独立核实</x:v>
      </x:c>
    </x:row>
    <x:row r="7097" ht="25" customHeight="1">
      <x:c r="A7097" s="1" t="str">
        <x:v>沪深300</x:v>
      </x:c>
      <x:c r="B7097" s="1" t="str">
        <x:v>510330.SH</x:v>
      </x:c>
      <x:c r="C7097" s="1" t="str">
        <x:v>华夏沪深300ETF</x:v>
      </x:c>
      <x:c r="D7097" s="7" t="d">
        <x:v>2026-09-14T00:00:00.000Z</x:v>
      </x:c>
      <x:c r="E7097" s="8" t="n">
        <x:f>IF(ISNUMBER('原始字段'!C7129),'原始字段'!C7129,"n.a.")</x:f>
        <x:v>8340549800</x:v>
      </x:c>
      <x:c r="F7097" s="8" t="n">
        <x:f>IF(ISNUMBER('原始字段'!C7225),'原始字段'!C7225,"n.a.")</x:f>
        <x:v>8351349800</x:v>
      </x:c>
      <x:c r="G7097" s="8" t="n">
        <x:f>IF(COUNT(E7097:F7097)=2,F7097-E7097,"n.a.")</x:f>
        <x:v>10800000</x:v>
      </x:c>
      <x:c r="H7097" s="9" t="n">
        <x:f>IF(ISNUMBER('原始字段'!D7225),'原始字段'!D7225,"n.a.")</x:f>
        <x:v>4.7432</x:v>
      </x:c>
      <x:c r="I7097" s="9" t="n">
        <x:f>IF(COUNT(G7097:H7097)=2,G7097*H7097/100000000,"n.a.")</x:f>
        <x:v>0.5122656</x:v>
      </x:c>
      <x:c r="J7097" s="1" t="str">
        <x:v>日频齐全；折算事件未独立核实</x:v>
      </x:c>
    </x:row>
    <x:row r="7098" ht="25" customHeight="1">
      <x:c r="A7098" s="1" t="str">
        <x:v>沪深300</x:v>
      </x:c>
      <x:c r="B7098" s="1" t="str">
        <x:v>510370.SH</x:v>
      </x:c>
      <x:c r="C7098" s="1" t="str">
        <x:v>兴业沪深300ETF</x:v>
      </x:c>
      <x:c r="D7098" s="7" t="d">
        <x:v>2026-09-14T00:00:00.000Z</x:v>
      </x:c>
      <x:c r="E7098" s="8" t="n">
        <x:f>IF(ISNUMBER('原始字段'!C7132),'原始字段'!C7132,"n.a.")</x:f>
        <x:v>87258100</x:v>
      </x:c>
      <x:c r="F7098" s="8" t="n">
        <x:f>IF(ISNUMBER('原始字段'!C7228),'原始字段'!C7228,"n.a.")</x:f>
        <x:v>87258100</x:v>
      </x:c>
      <x:c r="G7098" s="8" t="n">
        <x:f>IF(COUNT(E7098:F7098)=2,F7098-E7098,"n.a.")</x:f>
        <x:v>0</x:v>
      </x:c>
      <x:c r="H7098" s="9" t="n">
        <x:f>IF(ISNUMBER('原始字段'!D7228),'原始字段'!D7228,"n.a.")</x:f>
        <x:v>1.0076</x:v>
      </x:c>
      <x:c r="I7098" s="9" t="n">
        <x:f>IF(COUNT(G7098:H7098)=2,G7098*H7098/100000000,"n.a.")</x:f>
        <x:v>0</x:v>
      </x:c>
      <x:c r="J7098" s="1" t="str">
        <x:v>日频齐全；折算事件未独立核实</x:v>
      </x:c>
    </x:row>
    <x:row r="7099" ht="25" customHeight="1">
      <x:c r="A7099" s="1" t="str">
        <x:v>沪深300</x:v>
      </x:c>
      <x:c r="B7099" s="1" t="str">
        <x:v>159919.SZ</x:v>
      </x:c>
      <x:c r="C7099" s="1" t="str">
        <x:v>嘉实沪深300ETF</x:v>
      </x:c>
      <x:c r="D7099" s="7" t="d">
        <x:v>2026-09-14T00:00:00.000Z</x:v>
      </x:c>
      <x:c r="E7099" s="8" t="n">
        <x:f>IF(ISNUMBER('原始字段'!C7112),'原始字段'!C7112,"n.a.")</x:f>
        <x:v>6262416676</x:v>
      </x:c>
      <x:c r="F7099" s="8" t="n">
        <x:f>IF(ISNUMBER('原始字段'!C7208),'原始字段'!C7208,"n.a.")</x:f>
        <x:v>6311016676</x:v>
      </x:c>
      <x:c r="G7099" s="8" t="n">
        <x:f>IF(COUNT(E7099:F7099)=2,F7099-E7099,"n.a.")</x:f>
        <x:v>48600000</x:v>
      </x:c>
      <x:c r="H7099" s="9" t="n">
        <x:f>IF(ISNUMBER('原始字段'!D7208),'原始字段'!D7208,"n.a.")</x:f>
        <x:v>4.7494</x:v>
      </x:c>
      <x:c r="I7099" s="9" t="n">
        <x:f>IF(COUNT(G7099:H7099)=2,G7099*H7099/100000000,"n.a.")</x:f>
        <x:v>2.3082084</x:v>
      </x:c>
      <x:c r="J7099" s="1" t="str">
        <x:v>日频齐全；折算事件未独立核实</x:v>
      </x:c>
    </x:row>
    <x:row r="7100" ht="25" customHeight="1">
      <x:c r="A7100" s="1" t="str">
        <x:v>沪深300</x:v>
      </x:c>
      <x:c r="B7100" s="1" t="str">
        <x:v>159673.SZ</x:v>
      </x:c>
      <x:c r="C7100" s="1" t="str">
        <x:v>鹏华沪深300ETF</x:v>
      </x:c>
      <x:c r="D7100" s="7" t="d">
        <x:v>2026-09-14T00:00:00.000Z</x:v>
      </x:c>
      <x:c r="E7100" s="8" t="n">
        <x:f>IF(ISNUMBER('原始字段'!C7104),'原始字段'!C7104,"n.a.")</x:f>
        <x:v>1803528385</x:v>
      </x:c>
      <x:c r="F7100" s="8" t="n">
        <x:f>IF(ISNUMBER('原始字段'!C7200),'原始字段'!C7200,"n.a.")</x:f>
        <x:v>1831528385</x:v>
      </x:c>
      <x:c r="G7100" s="8" t="n">
        <x:f>IF(COUNT(E7100:F7100)=2,F7100-E7100,"n.a.")</x:f>
        <x:v>28000000</x:v>
      </x:c>
      <x:c r="H7100" s="9" t="n">
        <x:f>IF(ISNUMBER('原始字段'!D7200),'原始字段'!D7200,"n.a.")</x:f>
        <x:v>1.254</x:v>
      </x:c>
      <x:c r="I7100" s="9" t="n">
        <x:f>IF(COUNT(G7100:H7100)=2,G7100*H7100/100000000,"n.a.")</x:f>
        <x:v>0.35112</x:v>
      </x:c>
      <x:c r="J7100" s="1" t="str">
        <x:v>日频齐全；折算事件未独立核实</x:v>
      </x:c>
    </x:row>
    <x:row r="7101" ht="25" customHeight="1">
      <x:c r="A7101" s="1" t="str">
        <x:v>沪深300</x:v>
      </x:c>
      <x:c r="B7101" s="1" t="str">
        <x:v>159300.SZ</x:v>
      </x:c>
      <x:c r="C7101" s="1" t="str">
        <x:v>富国沪深300ETF</x:v>
      </x:c>
      <x:c r="D7101" s="7" t="d">
        <x:v>2026-09-14T00:00:00.000Z</x:v>
      </x:c>
      <x:c r="E7101" s="8" t="n">
        <x:f>IF(ISNUMBER('原始字段'!C7092),'原始字段'!C7092,"n.a.")</x:f>
        <x:v>350158097</x:v>
      </x:c>
      <x:c r="F7101" s="8" t="n">
        <x:f>IF(ISNUMBER('原始字段'!C7188),'原始字段'!C7188,"n.a.")</x:f>
        <x:v>351058097</x:v>
      </x:c>
      <x:c r="G7101" s="8" t="n">
        <x:f>IF(COUNT(E7101:F7101)=2,F7101-E7101,"n.a.")</x:f>
        <x:v>900000</x:v>
      </x:c>
      <x:c r="H7101" s="9" t="n">
        <x:f>IF(ISNUMBER('原始字段'!D7188),'原始字段'!D7188,"n.a.")</x:f>
        <x:v>4.8759</x:v>
      </x:c>
      <x:c r="I7101" s="9" t="n">
        <x:f>IF(COUNT(G7101:H7101)=2,G7101*H7101/100000000,"n.a.")</x:f>
        <x:v>0.0438831</x:v>
      </x:c>
      <x:c r="J7101" s="1" t="str">
        <x:v>日频齐全；折算事件未独立核实</x:v>
      </x:c>
    </x:row>
    <x:row r="7102" ht="25" customHeight="1">
      <x:c r="A7102" s="1" t="str">
        <x:v>沪深300</x:v>
      </x:c>
      <x:c r="B7102" s="1" t="str">
        <x:v>510380.SH</x:v>
      </x:c>
      <x:c r="C7102" s="1" t="str">
        <x:v>国寿安保沪深300ETF</x:v>
      </x:c>
      <x:c r="D7102" s="7" t="d">
        <x:v>2026-09-14T00:00:00.000Z</x:v>
      </x:c>
      <x:c r="E7102" s="8" t="n">
        <x:f>IF(ISNUMBER('原始字段'!C7133),'原始字段'!C7133,"n.a.")</x:f>
        <x:v>1461802400</x:v>
      </x:c>
      <x:c r="F7102" s="8" t="n">
        <x:f>IF(ISNUMBER('原始字段'!C7229),'原始字段'!C7229,"n.a.")</x:f>
        <x:v>1479802400</x:v>
      </x:c>
      <x:c r="G7102" s="8" t="n">
        <x:f>IF(COUNT(E7102:F7102)=2,F7102-E7102,"n.a.")</x:f>
        <x:v>18000000</x:v>
      </x:c>
      <x:c r="H7102" s="9" t="n">
        <x:f>IF(ISNUMBER('原始字段'!D7229),'原始字段'!D7229,"n.a.")</x:f>
        <x:v>1.3562</x:v>
      </x:c>
      <x:c r="I7102" s="9" t="n">
        <x:f>IF(COUNT(G7102:H7102)=2,G7102*H7102/100000000,"n.a.")</x:f>
        <x:v>0.244116</x:v>
      </x:c>
      <x:c r="J7102" s="1" t="str">
        <x:v>日频齐全；折算事件未独立核实</x:v>
      </x:c>
    </x:row>
    <x:row r="7103" ht="25" customHeight="1">
      <x:c r="A7103" s="1" t="str">
        <x:v>沪深300</x:v>
      </x:c>
      <x:c r="B7103" s="1" t="str">
        <x:v>515380.SH</x:v>
      </x:c>
      <x:c r="C7103" s="1" t="str">
        <x:v>泰康沪深300ETF</x:v>
      </x:c>
      <x:c r="D7103" s="7" t="d">
        <x:v>2026-09-14T00:00:00.000Z</x:v>
      </x:c>
      <x:c r="E7103" s="8" t="n">
        <x:f>IF(ISNUMBER('原始字段'!C7152),'原始字段'!C7152,"n.a.")</x:f>
        <x:v>661599800</x:v>
      </x:c>
      <x:c r="F7103" s="8" t="n">
        <x:f>IF(ISNUMBER('原始字段'!C7248),'原始字段'!C7248,"n.a.")</x:f>
        <x:v>661599800</x:v>
      </x:c>
      <x:c r="G7103" s="8" t="n">
        <x:f>IF(COUNT(E7103:F7103)=2,F7103-E7103,"n.a.")</x:f>
        <x:v>0</x:v>
      </x:c>
      <x:c r="H7103" s="9" t="n">
        <x:f>IF(ISNUMBER('原始字段'!D7248),'原始字段'!D7248,"n.a.")</x:f>
        <x:v>5.2886</x:v>
      </x:c>
      <x:c r="I7103" s="9" t="n">
        <x:f>IF(COUNT(G7103:H7103)=2,G7103*H7103/100000000,"n.a.")</x:f>
        <x:v>0</x:v>
      </x:c>
      <x:c r="J7103" s="1" t="str">
        <x:v>日频齐全；折算事件未独立核实</x:v>
      </x:c>
    </x:row>
    <x:row r="7104" ht="25" customHeight="1">
      <x:c r="A7104" s="1" t="str">
        <x:v>沪深300</x:v>
      </x:c>
      <x:c r="B7104" s="1" t="str">
        <x:v>510350.SH</x:v>
      </x:c>
      <x:c r="C7104" s="1" t="str">
        <x:v>工银沪深300ETF</x:v>
      </x:c>
      <x:c r="D7104" s="7" t="d">
        <x:v>2026-09-14T00:00:00.000Z</x:v>
      </x:c>
      <x:c r="E7104" s="8" t="n">
        <x:f>IF(ISNUMBER('原始字段'!C7130),'原始字段'!C7130,"n.a.")</x:f>
        <x:v>676014700</x:v>
      </x:c>
      <x:c r="F7104" s="8" t="n">
        <x:f>IF(ISNUMBER('原始字段'!C7226),'原始字段'!C7226,"n.a.")</x:f>
        <x:v>676914700</x:v>
      </x:c>
      <x:c r="G7104" s="8" t="n">
        <x:f>IF(COUNT(E7104:F7104)=2,F7104-E7104,"n.a.")</x:f>
        <x:v>900000</x:v>
      </x:c>
      <x:c r="H7104" s="9" t="n">
        <x:f>IF(ISNUMBER('原始字段'!D7226),'原始字段'!D7226,"n.a.")</x:f>
        <x:v>4.7863</x:v>
      </x:c>
      <x:c r="I7104" s="9" t="n">
        <x:f>IF(COUNT(G7104:H7104)=2,G7104*H7104/100000000,"n.a.")</x:f>
        <x:v>0.0430767</x:v>
      </x:c>
      <x:c r="J7104" s="1" t="str">
        <x:v>日频齐全；折算事件未独立核实</x:v>
      </x:c>
    </x:row>
    <x:row r="7105" ht="25" customHeight="1">
      <x:c r="A7105" s="1" t="str">
        <x:v>沪深300</x:v>
      </x:c>
      <x:c r="B7105" s="1" t="str">
        <x:v>563520.SH</x:v>
      </x:c>
      <x:c r="C7105" s="1" t="str">
        <x:v>永赢沪深300ETF</x:v>
      </x:c>
      <x:c r="D7105" s="7" t="d">
        <x:v>2026-09-14T00:00:00.000Z</x:v>
      </x:c>
      <x:c r="E7105" s="8" t="n">
        <x:f>IF(ISNUMBER('原始字段'!C7167),'原始字段'!C7167,"n.a.")</x:f>
        <x:v>442065000</x:v>
      </x:c>
      <x:c r="F7105" s="8" t="n">
        <x:f>IF(ISNUMBER('原始字段'!C7263),'原始字段'!C7263,"n.a.")</x:f>
        <x:v>445065000</x:v>
      </x:c>
      <x:c r="G7105" s="8" t="n">
        <x:f>IF(COUNT(E7105:F7105)=2,F7105-E7105,"n.a.")</x:f>
        <x:v>3000000</x:v>
      </x:c>
      <x:c r="H7105" s="9" t="n">
        <x:f>IF(ISNUMBER('原始字段'!D7263),'原始字段'!D7263,"n.a.")</x:f>
        <x:v>1.1698</x:v>
      </x:c>
      <x:c r="I7105" s="9" t="n">
        <x:f>IF(COUNT(G7105:H7105)=2,G7105*H7105/100000000,"n.a.")</x:f>
        <x:v>0.035094</x:v>
      </x:c>
      <x:c r="J7105" s="1" t="str">
        <x:v>日频齐全；折算事件未独立核实</x:v>
      </x:c>
    </x:row>
    <x:row r="7106" ht="25" customHeight="1">
      <x:c r="A7106" s="1" t="str">
        <x:v>沪深300</x:v>
      </x:c>
      <x:c r="B7106" s="1" t="str">
        <x:v>510300.SH</x:v>
      </x:c>
      <x:c r="C7106" s="1" t="str">
        <x:v>华泰柏瑞沪深300ETF</x:v>
      </x:c>
      <x:c r="D7106" s="7" t="d">
        <x:v>2026-09-14T00:00:00.000Z</x:v>
      </x:c>
      <x:c r="E7106" s="8" t="n">
        <x:f>IF(ISNUMBER('原始字段'!C7126),'原始字段'!C7126,"n.a.")</x:f>
        <x:v>23398687700</x:v>
      </x:c>
      <x:c r="F7106" s="8" t="n">
        <x:f>IF(ISNUMBER('原始字段'!C7222),'原始字段'!C7222,"n.a.")</x:f>
        <x:v>23403187700</x:v>
      </x:c>
      <x:c r="G7106" s="8" t="n">
        <x:f>IF(COUNT(E7106:F7106)=2,F7106-E7106,"n.a.")</x:f>
        <x:v>4500000</x:v>
      </x:c>
      <x:c r="H7106" s="9" t="n">
        <x:f>IF(ISNUMBER('原始字段'!D7222),'原始字段'!D7222,"n.a.")</x:f>
        <x:v>4.5489</x:v>
      </x:c>
      <x:c r="I7106" s="9" t="n">
        <x:f>IF(COUNT(G7106:H7106)=2,G7106*H7106/100000000,"n.a.")</x:f>
        <x:v>0.2047005</x:v>
      </x:c>
      <x:c r="J7106" s="1" t="str">
        <x:v>日频齐全；折算事件未独立核实</x:v>
      </x:c>
    </x:row>
    <x:row r="7107" ht="25" customHeight="1">
      <x:c r="A7107" s="1" t="str">
        <x:v>沪深300</x:v>
      </x:c>
      <x:c r="B7107" s="1" t="str">
        <x:v>515310.SH</x:v>
      </x:c>
      <x:c r="C7107" s="1" t="str">
        <x:v>汇添富沪深300ETF</x:v>
      </x:c>
      <x:c r="D7107" s="7" t="d">
        <x:v>2026-09-14T00:00:00.000Z</x:v>
      </x:c>
      <x:c r="E7107" s="8" t="n">
        <x:f>IF(ISNUMBER('原始字段'!C7148),'原始字段'!C7148,"n.a.")</x:f>
        <x:v>325111200</x:v>
      </x:c>
      <x:c r="F7107" s="8" t="n">
        <x:f>IF(ISNUMBER('原始字段'!C7244),'原始字段'!C7244,"n.a.")</x:f>
        <x:v>332111200</x:v>
      </x:c>
      <x:c r="G7107" s="8" t="n">
        <x:f>IF(COUNT(E7107:F7107)=2,F7107-E7107,"n.a.")</x:f>
        <x:v>7000000</x:v>
      </x:c>
      <x:c r="H7107" s="9" t="n">
        <x:f>IF(ISNUMBER('原始字段'!D7244),'原始字段'!D7244,"n.a.")</x:f>
        <x:v>1.3517</x:v>
      </x:c>
      <x:c r="I7107" s="9" t="n">
        <x:f>IF(COUNT(G7107:H7107)=2,G7107*H7107/100000000,"n.a.")</x:f>
        <x:v>0.094619</x:v>
      </x:c>
      <x:c r="J7107" s="1" t="str">
        <x:v>日频齐全；折算事件未独立核实</x:v>
      </x:c>
    </x:row>
    <x:row r="7108" ht="25" customHeight="1">
      <x:c r="A7108" s="1" t="str">
        <x:v>沪深300</x:v>
      </x:c>
      <x:c r="B7108" s="1" t="str">
        <x:v>159925.SZ</x:v>
      </x:c>
      <x:c r="C7108" s="1" t="str">
        <x:v>南方沪深300ETF</x:v>
      </x:c>
      <x:c r="D7108" s="7" t="d">
        <x:v>2026-09-14T00:00:00.000Z</x:v>
      </x:c>
      <x:c r="E7108" s="8" t="n">
        <x:f>IF(ISNUMBER('原始字段'!C7114),'原始字段'!C7114,"n.a.")</x:f>
        <x:v>602420856</x:v>
      </x:c>
      <x:c r="F7108" s="8" t="n">
        <x:f>IF(ISNUMBER('原始字段'!C7210),'原始字段'!C7210,"n.a.")</x:f>
        <x:v>601520856</x:v>
      </x:c>
      <x:c r="G7108" s="8" t="n">
        <x:f>IF(COUNT(E7108:F7108)=2,F7108-E7108,"n.a.")</x:f>
        <x:v>-900000</x:v>
      </x:c>
      <x:c r="H7108" s="9" t="n">
        <x:f>IF(ISNUMBER('原始字段'!D7210),'原始字段'!D7210,"n.a.")</x:f>
        <x:v>4.6221</x:v>
      </x:c>
      <x:c r="I7108" s="9" t="n">
        <x:f>IF(COUNT(G7108:H7108)=2,G7108*H7108/100000000,"n.a.")</x:f>
        <x:v>-0.041598899999999994</x:v>
      </x:c>
      <x:c r="J7108" s="1" t="str">
        <x:v>日频齐全；折算事件未独立核实</x:v>
      </x:c>
    </x:row>
    <x:row r="7109" ht="25" customHeight="1">
      <x:c r="A7109" s="1" t="str">
        <x:v>沪深300</x:v>
      </x:c>
      <x:c r="B7109" s="1" t="str">
        <x:v>561930.SH</x:v>
      </x:c>
      <x:c r="C7109" s="1" t="str">
        <x:v>招商沪深300ETF</x:v>
      </x:c>
      <x:c r="D7109" s="7" t="d">
        <x:v>2026-09-14T00:00:00.000Z</x:v>
      </x:c>
      <x:c r="E7109" s="8" t="n">
        <x:f>IF(ISNUMBER('原始字段'!C7163),'原始字段'!C7163,"n.a.")</x:f>
        <x:v>187260600</x:v>
      </x:c>
      <x:c r="F7109" s="8" t="n">
        <x:f>IF(ISNUMBER('原始字段'!C7259),'原始字段'!C7259,"n.a.")</x:f>
        <x:v>187260600</x:v>
      </x:c>
      <x:c r="G7109" s="8" t="n">
        <x:f>IF(COUNT(E7109:F7109)=2,F7109-E7109,"n.a.")</x:f>
        <x:v>0</x:v>
      </x:c>
      <x:c r="H7109" s="9" t="n">
        <x:f>IF(ISNUMBER('原始字段'!D7259),'原始字段'!D7259,"n.a.")</x:f>
        <x:v>1.533</x:v>
      </x:c>
      <x:c r="I7109" s="9" t="n">
        <x:f>IF(COUNT(G7109:H7109)=2,G7109*H7109/100000000,"n.a.")</x:f>
        <x:v>0</x:v>
      </x:c>
      <x:c r="J7109" s="1" t="str">
        <x:v>日频齐全；折算事件未独立核实</x:v>
      </x:c>
    </x:row>
    <x:row r="7110" ht="25" customHeight="1">
      <x:c r="A7110" s="1" t="str">
        <x:v>沪深300</x:v>
      </x:c>
      <x:c r="B7110" s="1" t="str">
        <x:v>515350.SH</x:v>
      </x:c>
      <x:c r="C7110" s="1" t="str">
        <x:v>民生加银沪深300ETF</x:v>
      </x:c>
      <x:c r="D7110" s="7" t="d">
        <x:v>2026-09-14T00:00:00.000Z</x:v>
      </x:c>
      <x:c r="E7110" s="8" t="n">
        <x:f>IF(ISNUMBER('原始字段'!C7150),'原始字段'!C7150,"n.a.")</x:f>
        <x:v>11699200</x:v>
      </x:c>
      <x:c r="F7110" s="8" t="n">
        <x:f>IF(ISNUMBER('原始字段'!C7246),'原始字段'!C7246,"n.a.")</x:f>
        <x:v>11699200</x:v>
      </x:c>
      <x:c r="G7110" s="8" t="n">
        <x:f>IF(COUNT(E7110:F7110)=2,F7110-E7110,"n.a.")</x:f>
        <x:v>0</x:v>
      </x:c>
      <x:c r="H7110" s="9" t="n">
        <x:f>IF(ISNUMBER('原始字段'!D7246),'原始字段'!D7246,"n.a.")</x:f>
        <x:v>6.0999</x:v>
      </x:c>
      <x:c r="I7110" s="9" t="n">
        <x:f>IF(COUNT(G7110:H7110)=2,G7110*H7110/100000000,"n.a.")</x:f>
        <x:v>0</x:v>
      </x:c>
      <x:c r="J7110" s="1" t="str">
        <x:v>日频齐全；折算事件未独立核实</x:v>
      </x:c>
    </x:row>
    <x:row r="7111" ht="25" customHeight="1">
      <x:c r="A7111" s="1" t="str">
        <x:v>沪深300</x:v>
      </x:c>
      <x:c r="B7111" s="1" t="str">
        <x:v>510310.SH</x:v>
      </x:c>
      <x:c r="C7111" s="1" t="str">
        <x:v>易方达沪深300ETF</x:v>
      </x:c>
      <x:c r="D7111" s="7" t="d">
        <x:v>2026-09-14T00:00:00.000Z</x:v>
      </x:c>
      <x:c r="E7111" s="8" t="n">
        <x:f>IF(ISNUMBER('原始字段'!C7127),'原始字段'!C7127,"n.a.")</x:f>
        <x:v>11347844000</x:v>
      </x:c>
      <x:c r="F7111" s="8" t="n">
        <x:f>IF(ISNUMBER('原始字段'!C7223),'原始字段'!C7223,"n.a.")</x:f>
        <x:v>11373944000</x:v>
      </x:c>
      <x:c r="G7111" s="8" t="n">
        <x:f>IF(COUNT(E7111:F7111)=2,F7111-E7111,"n.a.")</x:f>
        <x:v>26100000</x:v>
      </x:c>
      <x:c r="H7111" s="9" t="n">
        <x:f>IF(ISNUMBER('原始字段'!D7223),'原始字段'!D7223,"n.a.")</x:f>
        <x:v>4.4182</x:v>
      </x:c>
      <x:c r="I7111" s="9" t="n">
        <x:f>IF(COUNT(G7111:H7111)=2,G7111*H7111/100000000,"n.a.")</x:f>
        <x:v>1.1531501999999998</x:v>
      </x:c>
      <x:c r="J7111" s="1" t="str">
        <x:v>日频齐全；折算事件未独立核实</x:v>
      </x:c>
    </x:row>
    <x:row r="7112" ht="25" customHeight="1">
      <x:c r="A7112" s="1" t="str">
        <x:v>沪深300</x:v>
      </x:c>
      <x:c r="B7112" s="1" t="str">
        <x:v>159330.SZ</x:v>
      </x:c>
      <x:c r="C7112" s="1" t="str">
        <x:v>东财沪深300ETF</x:v>
      </x:c>
      <x:c r="D7112" s="7" t="d">
        <x:v>2026-09-14T00:00:00.000Z</x:v>
      </x:c>
      <x:c r="E7112" s="8" t="n">
        <x:f>IF(ISNUMBER('原始字段'!C7093),'原始字段'!C7093,"n.a.")</x:f>
        <x:v>431801009</x:v>
      </x:c>
      <x:c r="F7112" s="8" t="n">
        <x:f>IF(ISNUMBER('原始字段'!C7189),'原始字段'!C7189,"n.a.")</x:f>
        <x:v>437801009</x:v>
      </x:c>
      <x:c r="G7112" s="8" t="n">
        <x:f>IF(COUNT(E7112:F7112)=2,F7112-E7112,"n.a.")</x:f>
        <x:v>6000000</x:v>
      </x:c>
      <x:c r="H7112" s="9" t="n">
        <x:f>IF(ISNUMBER('原始字段'!D7189),'原始字段'!D7189,"n.a.")</x:f>
        <x:v>1.4068</x:v>
      </x:c>
      <x:c r="I7112" s="9" t="n">
        <x:f>IF(COUNT(G7112:H7112)=2,G7112*H7112/100000000,"n.a.")</x:f>
        <x:v>0.084408</x:v>
      </x:c>
      <x:c r="J7112" s="1" t="str">
        <x:v>日频齐全；折算事件未独立核实</x:v>
      </x:c>
    </x:row>
    <x:row r="7113" ht="25" customHeight="1">
      <x:c r="A7113" s="1" t="str">
        <x:v>沪深300</x:v>
      </x:c>
      <x:c r="B7113" s="1" t="str">
        <x:v>510390.SH</x:v>
      </x:c>
      <x:c r="C7113" s="1" t="str">
        <x:v>平安沪深300ETF</x:v>
      </x:c>
      <x:c r="D7113" s="7" t="d">
        <x:v>2026-09-14T00:00:00.000Z</x:v>
      </x:c>
      <x:c r="E7113" s="8" t="n">
        <x:f>IF(ISNUMBER('原始字段'!C7134),'原始字段'!C7134,"n.a.")</x:f>
        <x:v>136550000</x:v>
      </x:c>
      <x:c r="F7113" s="8" t="n">
        <x:f>IF(ISNUMBER('原始字段'!C7230),'原始字段'!C7230,"n.a.")</x:f>
        <x:v>136550000</x:v>
      </x:c>
      <x:c r="G7113" s="8" t="n">
        <x:f>IF(COUNT(E7113:F7113)=2,F7113-E7113,"n.a.")</x:f>
        <x:v>0</x:v>
      </x:c>
      <x:c r="H7113" s="9" t="n">
        <x:f>IF(ISNUMBER('原始字段'!D7230),'原始字段'!D7230,"n.a.")</x:f>
        <x:v>5.1619</x:v>
      </x:c>
      <x:c r="I7113" s="9" t="n">
        <x:f>IF(COUNT(G7113:H7113)=2,G7113*H7113/100000000,"n.a.")</x:f>
        <x:v>0</x:v>
      </x:c>
      <x:c r="J7113" s="1" t="str">
        <x:v>日频齐全；折算事件未独立核实</x:v>
      </x:c>
    </x:row>
    <x:row r="7114" ht="25" customHeight="1">
      <x:c r="A7114" s="1" t="str">
        <x:v>沪深300</x:v>
      </x:c>
      <x:c r="B7114" s="1" t="str">
        <x:v>515390.SH</x:v>
      </x:c>
      <x:c r="C7114" s="1" t="str">
        <x:v>华安沪深300ETF</x:v>
      </x:c>
      <x:c r="D7114" s="7" t="d">
        <x:v>2026-09-14T00:00:00.000Z</x:v>
      </x:c>
      <x:c r="E7114" s="8" t="n">
        <x:f>IF(ISNUMBER('原始字段'!C7153),'原始字段'!C7153,"n.a.")</x:f>
        <x:v>1918683000</x:v>
      </x:c>
      <x:c r="F7114" s="8" t="n">
        <x:f>IF(ISNUMBER('原始字段'!C7249),'原始字段'!C7249,"n.a.")</x:f>
        <x:v>1926683000</x:v>
      </x:c>
      <x:c r="G7114" s="8" t="n">
        <x:f>IF(COUNT(E7114:F7114)=2,F7114-E7114,"n.a.")</x:f>
        <x:v>8000000</x:v>
      </x:c>
      <x:c r="H7114" s="9" t="n">
        <x:f>IF(ISNUMBER('原始字段'!D7249),'原始字段'!D7249,"n.a.")</x:f>
        <x:v>1.3265</x:v>
      </x:c>
      <x:c r="I7114" s="9" t="n">
        <x:f>IF(COUNT(G7114:H7114)=2,G7114*H7114/100000000,"n.a.")</x:f>
        <x:v>0.10612</x:v>
      </x:c>
      <x:c r="J7114" s="1" t="str">
        <x:v>日频齐全；折算事件未独立核实</x:v>
      </x:c>
    </x:row>
    <x:row r="7115" ht="25" customHeight="1">
      <x:c r="A7115" s="1" t="str">
        <x:v>沪深300</x:v>
      </x:c>
      <x:c r="B7115" s="1" t="str">
        <x:v>515130.SH</x:v>
      </x:c>
      <x:c r="C7115" s="1" t="str">
        <x:v>博时沪深300ETF</x:v>
      </x:c>
      <x:c r="D7115" s="7" t="d">
        <x:v>2026-09-14T00:00:00.000Z</x:v>
      </x:c>
      <x:c r="E7115" s="8" t="n">
        <x:f>IF(ISNUMBER('原始字段'!C7146),'原始字段'!C7146,"n.a.")</x:f>
        <x:v>97463200</x:v>
      </x:c>
      <x:c r="F7115" s="8" t="n">
        <x:f>IF(ISNUMBER('原始字段'!C7242),'原始字段'!C7242,"n.a.")</x:f>
        <x:v>97463200</x:v>
      </x:c>
      <x:c r="G7115" s="8" t="n">
        <x:f>IF(COUNT(E7115:F7115)=2,F7115-E7115,"n.a.")</x:f>
        <x:v>0</x:v>
      </x:c>
      <x:c r="H7115" s="9" t="n">
        <x:f>IF(ISNUMBER('原始字段'!D7242),'原始字段'!D7242,"n.a.")</x:f>
        <x:v>1.5064</x:v>
      </x:c>
      <x:c r="I7115" s="9" t="n">
        <x:f>IF(COUNT(G7115:H7115)=2,G7115*H7115/100000000,"n.a.")</x:f>
        <x:v>0</x:v>
      </x:c>
      <x:c r="J7115" s="1" t="str">
        <x:v>日频齐全；折算事件未独立核实</x:v>
      </x:c>
    </x:row>
    <x:row r="7116" ht="25" customHeight="1">
      <x:c r="A7116" s="1" t="str">
        <x:v>中证500</x:v>
      </x:c>
      <x:c r="B7116" s="1" t="str">
        <x:v>510530.SH</x:v>
      </x:c>
      <x:c r="C7116" s="1" t="str">
        <x:v>工银中证500ETF</x:v>
      </x:c>
      <x:c r="D7116" s="7" t="d">
        <x:v>2026-09-14T00:00:00.000Z</x:v>
      </x:c>
      <x:c r="E7116" s="8" t="n">
        <x:f>IF(ISNUMBER('原始字段'!C7137),'原始字段'!C7137,"n.a.")</x:f>
        <x:v>46979400</x:v>
      </x:c>
      <x:c r="F7116" s="8" t="n">
        <x:f>IF(ISNUMBER('原始字段'!C7233),'原始字段'!C7233,"n.a.")</x:f>
        <x:v>46979400</x:v>
      </x:c>
      <x:c r="G7116" s="8" t="n">
        <x:f>IF(COUNT(E7116:F7116)=2,F7116-E7116,"n.a.")</x:f>
        <x:v>0</x:v>
      </x:c>
      <x:c r="H7116" s="9" t="n">
        <x:f>IF(ISNUMBER('原始字段'!D7233),'原始字段'!D7233,"n.a.")</x:f>
        <x:v>8.5558</x:v>
      </x:c>
      <x:c r="I7116" s="9" t="n">
        <x:f>IF(COUNT(G7116:H7116)=2,G7116*H7116/100000000,"n.a.")</x:f>
        <x:v>0</x:v>
      </x:c>
      <x:c r="J7116" s="1" t="str">
        <x:v>日频齐全；折算事件未独立核实</x:v>
      </x:c>
    </x:row>
    <x:row r="7117" ht="25" customHeight="1">
      <x:c r="A7117" s="1" t="str">
        <x:v>中证500</x:v>
      </x:c>
      <x:c r="B7117" s="1" t="str">
        <x:v>510580.SH</x:v>
      </x:c>
      <x:c r="C7117" s="1" t="str">
        <x:v>易方达中证500ETF</x:v>
      </x:c>
      <x:c r="D7117" s="7" t="d">
        <x:v>2026-09-14T00:00:00.000Z</x:v>
      </x:c>
      <x:c r="E7117" s="8" t="n">
        <x:f>IF(ISNUMBER('原始字段'!C7141),'原始字段'!C7141,"n.a.")</x:f>
        <x:v>1139768300</x:v>
      </x:c>
      <x:c r="F7117" s="8" t="n">
        <x:f>IF(ISNUMBER('原始字段'!C7237),'原始字段'!C7237,"n.a.")</x:f>
        <x:v>1143768300</x:v>
      </x:c>
      <x:c r="G7117" s="8" t="n">
        <x:f>IF(COUNT(E7117:F7117)=2,F7117-E7117,"n.a.")</x:f>
        <x:v>4000000</x:v>
      </x:c>
      <x:c r="H7117" s="9" t="n">
        <x:f>IF(ISNUMBER('原始字段'!D7237),'原始字段'!D7237,"n.a.")</x:f>
        <x:v>3.9935</x:v>
      </x:c>
      <x:c r="I7117" s="9" t="n">
        <x:f>IF(COUNT(G7117:H7117)=2,G7117*H7117/100000000,"n.a.")</x:f>
        <x:v>0.15974</x:v>
      </x:c>
      <x:c r="J7117" s="1" t="str">
        <x:v>日频齐全；折算事件未独立核实</x:v>
      </x:c>
    </x:row>
    <x:row r="7118" ht="25" customHeight="1">
      <x:c r="A7118" s="1" t="str">
        <x:v>中证500</x:v>
      </x:c>
      <x:c r="B7118" s="1" t="str">
        <x:v>159922.SZ</x:v>
      </x:c>
      <x:c r="C7118" s="1" t="str">
        <x:v>嘉实中证500ETF</x:v>
      </x:c>
      <x:c r="D7118" s="7" t="d">
        <x:v>2026-09-14T00:00:00.000Z</x:v>
      </x:c>
      <x:c r="E7118" s="8" t="n">
        <x:f>IF(ISNUMBER('原始字段'!C7113),'原始字段'!C7113,"n.a.")</x:f>
        <x:v>2636676765</x:v>
      </x:c>
      <x:c r="F7118" s="8" t="n">
        <x:f>IF(ISNUMBER('原始字段'!C7209),'原始字段'!C7209,"n.a.")</x:f>
        <x:v>2635676765</x:v>
      </x:c>
      <x:c r="G7118" s="8" t="n">
        <x:f>IF(COUNT(E7118:F7118)=2,F7118-E7118,"n.a.")</x:f>
        <x:v>-1000000</x:v>
      </x:c>
      <x:c r="H7118" s="9" t="n">
        <x:f>IF(ISNUMBER('原始字段'!D7209),'原始字段'!D7209,"n.a.")</x:f>
        <x:v>3.0803</x:v>
      </x:c>
      <x:c r="I7118" s="9" t="n">
        <x:f>IF(COUNT(G7118:H7118)=2,G7118*H7118/100000000,"n.a.")</x:f>
        <x:v>-0.030803</x:v>
      </x:c>
      <x:c r="J7118" s="1" t="str">
        <x:v>日频齐全；折算事件未独立核实</x:v>
      </x:c>
    </x:row>
    <x:row r="7119" ht="25" customHeight="1">
      <x:c r="A7119" s="1" t="str">
        <x:v>中证500</x:v>
      </x:c>
      <x:c r="B7119" s="1" t="str">
        <x:v>563750.SH</x:v>
      </x:c>
      <x:c r="C7119" s="1" t="str">
        <x:v>汇添富中证500ETF</x:v>
      </x:c>
      <x:c r="D7119" s="7" t="d">
        <x:v>2026-09-14T00:00:00.000Z</x:v>
      </x:c>
      <x:c r="E7119" s="8" t="n">
        <x:f>IF(ISNUMBER('原始字段'!C7168),'原始字段'!C7168,"n.a.")</x:f>
        <x:v>347237000</x:v>
      </x:c>
      <x:c r="F7119" s="8" t="n">
        <x:f>IF(ISNUMBER('原始字段'!C7264),'原始字段'!C7264,"n.a.")</x:f>
        <x:v>344737000</x:v>
      </x:c>
      <x:c r="G7119" s="8" t="n">
        <x:f>IF(COUNT(E7119:F7119)=2,F7119-E7119,"n.a.")</x:f>
        <x:v>-2500000</x:v>
      </x:c>
      <x:c r="H7119" s="9" t="n">
        <x:f>IF(ISNUMBER('原始字段'!D7264),'原始字段'!D7264,"n.a.")</x:f>
        <x:v>1.0629</x:v>
      </x:c>
      <x:c r="I7119" s="9" t="n">
        <x:f>IF(COUNT(G7119:H7119)=2,G7119*H7119/100000000,"n.a.")</x:f>
        <x:v>-0.0265725</x:v>
      </x:c>
      <x:c r="J7119" s="1" t="str">
        <x:v>日频齐全；折算事件未独立核实</x:v>
      </x:c>
    </x:row>
    <x:row r="7120" ht="25" customHeight="1">
      <x:c r="A7120" s="1" t="str">
        <x:v>中证500</x:v>
      </x:c>
      <x:c r="B7120" s="1" t="str">
        <x:v>159935.SZ</x:v>
      </x:c>
      <x:c r="C7120" s="1" t="str">
        <x:v>景顺长城中证500ETF</x:v>
      </x:c>
      <x:c r="D7120" s="7" t="d">
        <x:v>2026-09-14T00:00:00.000Z</x:v>
      </x:c>
      <x:c r="E7120" s="8" t="n">
        <x:f>IF(ISNUMBER('原始字段'!C7115),'原始字段'!C7115,"n.a.")</x:f>
        <x:v>24572956</x:v>
      </x:c>
      <x:c r="F7120" s="8" t="n">
        <x:f>IF(ISNUMBER('原始字段'!C7211),'原始字段'!C7211,"n.a.")</x:f>
        <x:v>25572956</x:v>
      </x:c>
      <x:c r="G7120" s="8" t="n">
        <x:f>IF(COUNT(E7120:F7120)=2,F7120-E7120,"n.a.")</x:f>
        <x:v>1000000</x:v>
      </x:c>
      <x:c r="H7120" s="9" t="n">
        <x:f>IF(ISNUMBER('原始字段'!D7211),'原始字段'!D7211,"n.a.")</x:f>
        <x:v>2.3915</x:v>
      </x:c>
      <x:c r="I7120" s="9" t="n">
        <x:f>IF(COUNT(G7120:H7120)=2,G7120*H7120/100000000,"n.a.")</x:f>
        <x:v>0.023915</x:v>
      </x:c>
      <x:c r="J7120" s="1" t="str">
        <x:v>日频齐全；折算事件未独立核实</x:v>
      </x:c>
    </x:row>
    <x:row r="7121" ht="25" customHeight="1">
      <x:c r="A7121" s="1" t="str">
        <x:v>中证500</x:v>
      </x:c>
      <x:c r="B7121" s="1" t="str">
        <x:v>515530.SH</x:v>
      </x:c>
      <x:c r="C7121" s="1" t="str">
        <x:v>泰康中证500ETF</x:v>
      </x:c>
      <x:c r="D7121" s="7" t="d">
        <x:v>2026-09-14T00:00:00.000Z</x:v>
      </x:c>
      <x:c r="E7121" s="8" t="n">
        <x:f>IF(ISNUMBER('原始字段'!C7154),'原始字段'!C7154,"n.a.")</x:f>
        <x:v>13842700</x:v>
      </x:c>
      <x:c r="F7121" s="8" t="n">
        <x:f>IF(ISNUMBER('原始字段'!C7250),'原始字段'!C7250,"n.a.")</x:f>
        <x:v>13842700</x:v>
      </x:c>
      <x:c r="G7121" s="8" t="n">
        <x:f>IF(COUNT(E7121:F7121)=2,F7121-E7121,"n.a.")</x:f>
        <x:v>0</x:v>
      </x:c>
      <x:c r="H7121" s="9" t="n">
        <x:f>IF(ISNUMBER('原始字段'!D7250),'原始字段'!D7250,"n.a.")</x:f>
        <x:v>4.1872</x:v>
      </x:c>
      <x:c r="I7121" s="9" t="n">
        <x:f>IF(COUNT(G7121:H7121)=2,G7121*H7121/100000000,"n.a.")</x:f>
        <x:v>0</x:v>
      </x:c>
      <x:c r="J7121" s="1" t="str">
        <x:v>日频齐全；折算事件未独立核实</x:v>
      </x:c>
    </x:row>
    <x:row r="7122" ht="25" customHeight="1">
      <x:c r="A7122" s="1" t="str">
        <x:v>中证500</x:v>
      </x:c>
      <x:c r="B7122" s="1" t="str">
        <x:v>510590.SH</x:v>
      </x:c>
      <x:c r="C7122" s="1" t="str">
        <x:v>平安中证500ETF</x:v>
      </x:c>
      <x:c r="D7122" s="7" t="d">
        <x:v>2026-09-14T00:00:00.000Z</x:v>
      </x:c>
      <x:c r="E7122" s="8" t="n">
        <x:f>IF(ISNUMBER('原始字段'!C7142),'原始字段'!C7142,"n.a.")</x:f>
        <x:v>113986100</x:v>
      </x:c>
      <x:c r="F7122" s="8" t="n">
        <x:f>IF(ISNUMBER('原始字段'!C7238),'原始字段'!C7238,"n.a.")</x:f>
        <x:v>113986100</x:v>
      </x:c>
      <x:c r="G7122" s="8" t="n">
        <x:f>IF(COUNT(E7122:F7122)=2,F7122-E7122,"n.a.")</x:f>
        <x:v>0</x:v>
      </x:c>
      <x:c r="H7122" s="9" t="n">
        <x:f>IF(ISNUMBER('原始字段'!D7238),'原始字段'!D7238,"n.a.")</x:f>
        <x:v>8.2547</x:v>
      </x:c>
      <x:c r="I7122" s="9" t="n">
        <x:f>IF(COUNT(G7122:H7122)=2,G7122*H7122/100000000,"n.a.")</x:f>
        <x:v>0</x:v>
      </x:c>
      <x:c r="J7122" s="1" t="str">
        <x:v>日频齐全；折算事件未独立核实</x:v>
      </x:c>
    </x:row>
    <x:row r="7123" ht="25" customHeight="1">
      <x:c r="A7123" s="1" t="str">
        <x:v>中证500</x:v>
      </x:c>
      <x:c r="B7123" s="1" t="str">
        <x:v>515190.SH</x:v>
      </x:c>
      <x:c r="C7123" s="1" t="str">
        <x:v>中银证券中证500ETF</x:v>
      </x:c>
      <x:c r="D7123" s="7" t="d">
        <x:v>2026-09-14T00:00:00.000Z</x:v>
      </x:c>
      <x:c r="E7123" s="8" t="n">
        <x:f>IF(ISNUMBER('原始字段'!C7147),'原始字段'!C7147,"n.a.")</x:f>
        <x:v>295466100</x:v>
      </x:c>
      <x:c r="F7123" s="8" t="n">
        <x:f>IF(ISNUMBER('原始字段'!C7243),'原始字段'!C7243,"n.a.")</x:f>
        <x:v>295466100</x:v>
      </x:c>
      <x:c r="G7123" s="8" t="n">
        <x:f>IF(COUNT(E7123:F7123)=2,F7123-E7123,"n.a.")</x:f>
        <x:v>0</x:v>
      </x:c>
      <x:c r="H7123" s="9" t="n">
        <x:f>IF(ISNUMBER('原始字段'!D7243),'原始字段'!D7243,"n.a.")</x:f>
        <x:v>1.5949</x:v>
      </x:c>
      <x:c r="I7123" s="9" t="n">
        <x:f>IF(COUNT(G7123:H7123)=2,G7123*H7123/100000000,"n.a.")</x:f>
        <x:v>0</x:v>
      </x:c>
      <x:c r="J7123" s="1" t="str">
        <x:v>日频齐全；折算事件未独立核实</x:v>
      </x:c>
    </x:row>
    <x:row r="7124" ht="25" customHeight="1">
      <x:c r="A7124" s="1" t="str">
        <x:v>中证500</x:v>
      </x:c>
      <x:c r="B7124" s="1" t="str">
        <x:v>159820.SZ</x:v>
      </x:c>
      <x:c r="C7124" s="1" t="str">
        <x:v>天弘中证500ETF</x:v>
      </x:c>
      <x:c r="D7124" s="7" t="d">
        <x:v>2026-09-14T00:00:00.000Z</x:v>
      </x:c>
      <x:c r="E7124" s="8" t="n">
        <x:f>IF(ISNUMBER('原始字段'!C7107),'原始字段'!C7107,"n.a.")</x:f>
        <x:v>1353908470</x:v>
      </x:c>
      <x:c r="F7124" s="8" t="n">
        <x:f>IF(ISNUMBER('原始字段'!C7203),'原始字段'!C7203,"n.a.")</x:f>
        <x:v>1353908470</x:v>
      </x:c>
      <x:c r="G7124" s="8" t="n">
        <x:f>IF(COUNT(E7124:F7124)=2,F7124-E7124,"n.a.")</x:f>
        <x:v>0</x:v>
      </x:c>
      <x:c r="H7124" s="9" t="n">
        <x:f>IF(ISNUMBER('原始字段'!D7203),'原始字段'!D7203,"n.a.")</x:f>
        <x:v>1.3193</x:v>
      </x:c>
      <x:c r="I7124" s="9" t="n">
        <x:f>IF(COUNT(G7124:H7124)=2,G7124*H7124/100000000,"n.a.")</x:f>
        <x:v>0</x:v>
      </x:c>
      <x:c r="J7124" s="1" t="str">
        <x:v>日频齐全；折算事件未独立核实</x:v>
      </x:c>
    </x:row>
    <x:row r="7125" ht="25" customHeight="1">
      <x:c r="A7125" s="1" t="str">
        <x:v>中证500</x:v>
      </x:c>
      <x:c r="B7125" s="1" t="str">
        <x:v>159337.SZ</x:v>
      </x:c>
      <x:c r="C7125" s="1" t="str">
        <x:v>东财中证500ETF</x:v>
      </x:c>
      <x:c r="D7125" s="7" t="d">
        <x:v>2026-09-14T00:00:00.000Z</x:v>
      </x:c>
      <x:c r="E7125" s="8" t="n">
        <x:f>IF(ISNUMBER('原始字段'!C7094),'原始字段'!C7094,"n.a.")</x:f>
        <x:v>281710611</x:v>
      </x:c>
      <x:c r="F7125" s="8" t="n">
        <x:f>IF(ISNUMBER('原始字段'!C7190),'原始字段'!C7190,"n.a.")</x:f>
        <x:v>281710611</x:v>
      </x:c>
      <x:c r="G7125" s="8" t="n">
        <x:f>IF(COUNT(E7125:F7125)=2,F7125-E7125,"n.a.")</x:f>
        <x:v>0</x:v>
      </x:c>
      <x:c r="H7125" s="9" t="n">
        <x:f>IF(ISNUMBER('原始字段'!D7190),'原始字段'!D7190,"n.a.")</x:f>
        <x:v>1.739</x:v>
      </x:c>
      <x:c r="I7125" s="9" t="n">
        <x:f>IF(COUNT(G7125:H7125)=2,G7125*H7125/100000000,"n.a.")</x:f>
        <x:v>0</x:v>
      </x:c>
      <x:c r="J7125" s="1" t="str">
        <x:v>日频齐全；折算事件未独立核实</x:v>
      </x:c>
    </x:row>
    <x:row r="7126" ht="25" customHeight="1">
      <x:c r="A7126" s="1" t="str">
        <x:v>中证500</x:v>
      </x:c>
      <x:c r="B7126" s="1" t="str">
        <x:v>510500.SH</x:v>
      </x:c>
      <x:c r="C7126" s="1" t="str">
        <x:v>南方中证500ETF</x:v>
      </x:c>
      <x:c r="D7126" s="7" t="d">
        <x:v>2026-09-14T00:00:00.000Z</x:v>
      </x:c>
      <x:c r="E7126" s="8" t="n">
        <x:f>IF(ISNUMBER('原始字段'!C7135),'原始字段'!C7135,"n.a.")</x:f>
        <x:v>5232168600</x:v>
      </x:c>
      <x:c r="F7126" s="8" t="n">
        <x:f>IF(ISNUMBER('原始字段'!C7231),'原始字段'!C7231,"n.a.")</x:f>
        <x:v>5295368600</x:v>
      </x:c>
      <x:c r="G7126" s="8" t="n">
        <x:f>IF(COUNT(E7126:F7126)=2,F7126-E7126,"n.a.")</x:f>
        <x:v>63200000</x:v>
      </x:c>
      <x:c r="H7126" s="9" t="n">
        <x:f>IF(ISNUMBER('原始字段'!D7231),'原始字段'!D7231,"n.a.")</x:f>
        <x:v>7.5926</x:v>
      </x:c>
      <x:c r="I7126" s="9" t="n">
        <x:f>IF(COUNT(G7126:H7126)=2,G7126*H7126/100000000,"n.a.")</x:f>
        <x:v>4.7985232</x:v>
      </x:c>
      <x:c r="J7126" s="1" t="str">
        <x:v>日频齐全；折算事件未独立核实</x:v>
      </x:c>
    </x:row>
    <x:row r="7127" ht="25" customHeight="1">
      <x:c r="A7127" s="1" t="str">
        <x:v>中证500</x:v>
      </x:c>
      <x:c r="B7127" s="1" t="str">
        <x:v>159968.SZ</x:v>
      </x:c>
      <x:c r="C7127" s="1" t="str">
        <x:v>博时中证500ETF</x:v>
      </x:c>
      <x:c r="D7127" s="7" t="d">
        <x:v>2026-09-14T00:00:00.000Z</x:v>
      </x:c>
      <x:c r="E7127" s="8" t="n">
        <x:f>IF(ISNUMBER('原始字段'!C7122),'原始字段'!C7122,"n.a.")</x:f>
        <x:v>63295098</x:v>
      </x:c>
      <x:c r="F7127" s="8" t="n">
        <x:f>IF(ISNUMBER('原始字段'!C7218),'原始字段'!C7218,"n.a.")</x:f>
        <x:v>63295098</x:v>
      </x:c>
      <x:c r="G7127" s="8" t="n">
        <x:f>IF(COUNT(E7127:F7127)=2,F7127-E7127,"n.a.")</x:f>
        <x:v>0</x:v>
      </x:c>
      <x:c r="H7127" s="9" t="n">
        <x:f>IF(ISNUMBER('原始字段'!D7218),'原始字段'!D7218,"n.a.")</x:f>
        <x:v>9.9499</x:v>
      </x:c>
      <x:c r="I7127" s="9" t="n">
        <x:f>IF(COUNT(G7127:H7127)=2,G7127*H7127/100000000,"n.a.")</x:f>
        <x:v>0</x:v>
      </x:c>
      <x:c r="J7127" s="1" t="str">
        <x:v>日频齐全；折算事件未独立核实</x:v>
      </x:c>
    </x:row>
    <x:row r="7128" ht="25" customHeight="1">
      <x:c r="A7128" s="1" t="str">
        <x:v>中证500</x:v>
      </x:c>
      <x:c r="B7128" s="1" t="str">
        <x:v>561350.SH</x:v>
      </x:c>
      <x:c r="C7128" s="1" t="str">
        <x:v>国泰中证500ETF</x:v>
      </x:c>
      <x:c r="D7128" s="7" t="d">
        <x:v>2026-09-14T00:00:00.000Z</x:v>
      </x:c>
      <x:c r="E7128" s="8" t="n">
        <x:f>IF(ISNUMBER('原始字段'!C7161),'原始字段'!C7161,"n.a.")</x:f>
        <x:v>103700000</x:v>
      </x:c>
      <x:c r="F7128" s="8" t="n">
        <x:f>IF(ISNUMBER('原始字段'!C7257),'原始字段'!C7257,"n.a.")</x:f>
        <x:v>97700000</x:v>
      </x:c>
      <x:c r="G7128" s="8" t="n">
        <x:f>IF(COUNT(E7128:F7128)=2,F7128-E7128,"n.a.")</x:f>
        <x:v>-6000000</x:v>
      </x:c>
      <x:c r="H7128" s="9" t="n">
        <x:f>IF(ISNUMBER('原始字段'!D7257),'原始字段'!D7257,"n.a.")</x:f>
        <x:v>1.2059</x:v>
      </x:c>
      <x:c r="I7128" s="9" t="n">
        <x:f>IF(COUNT(G7128:H7128)=2,G7128*H7128/100000000,"n.a.")</x:f>
        <x:v>-0.072354</x:v>
      </x:c>
      <x:c r="J7128" s="1" t="str">
        <x:v>日频齐全；折算事件未独立核实</x:v>
      </x:c>
    </x:row>
    <x:row r="7129" ht="25" customHeight="1">
      <x:c r="A7129" s="1" t="str">
        <x:v>中证500</x:v>
      </x:c>
      <x:c r="B7129" s="1" t="str">
        <x:v>512500.SH</x:v>
      </x:c>
      <x:c r="C7129" s="1" t="str">
        <x:v>华夏中证500ETF</x:v>
      </x:c>
      <x:c r="D7129" s="7" t="d">
        <x:v>2026-09-14T00:00:00.000Z</x:v>
      </x:c>
      <x:c r="E7129" s="8" t="n">
        <x:f>IF(ISNUMBER('原始字段'!C7144),'原始字段'!C7144,"n.a.")</x:f>
        <x:v>1758408800</x:v>
      </x:c>
      <x:c r="F7129" s="8" t="n">
        <x:f>IF(ISNUMBER('原始字段'!C7240),'原始字段'!C7240,"n.a.")</x:f>
        <x:v>1753608800</x:v>
      </x:c>
      <x:c r="G7129" s="8" t="n">
        <x:f>IF(COUNT(E7129:F7129)=2,F7129-E7129,"n.a.")</x:f>
        <x:v>-4800000</x:v>
      </x:c>
      <x:c r="H7129" s="9" t="n">
        <x:f>IF(ISNUMBER('原始字段'!D7240),'原始字段'!D7240,"n.a.")</x:f>
        <x:v>4.2966</x:v>
      </x:c>
      <x:c r="I7129" s="9" t="n">
        <x:f>IF(COUNT(G7129:H7129)=2,G7129*H7129/100000000,"n.a.")</x:f>
        <x:v>-0.2062368</x:v>
      </x:c>
      <x:c r="J7129" s="1" t="str">
        <x:v>日频齐全；折算事件未独立核实</x:v>
      </x:c>
    </x:row>
    <x:row r="7130" ht="25" customHeight="1">
      <x:c r="A7130" s="1" t="str">
        <x:v>中证500</x:v>
      </x:c>
      <x:c r="B7130" s="1" t="str">
        <x:v>510550.SH</x:v>
      </x:c>
      <x:c r="C7130" s="1" t="str">
        <x:v>方正富邦中证500ETF</x:v>
      </x:c>
      <x:c r="D7130" s="7" t="d">
        <x:v>2026-09-14T00:00:00.000Z</x:v>
      </x:c>
      <x:c r="E7130" s="8" t="n">
        <x:f>IF(ISNUMBER('原始字段'!C7138),'原始字段'!C7138,"n.a.")</x:f>
        <x:v>23743300</x:v>
      </x:c>
      <x:c r="F7130" s="8" t="n">
        <x:f>IF(ISNUMBER('原始字段'!C7234),'原始字段'!C7234,"n.a.")</x:f>
        <x:v>23743300</x:v>
      </x:c>
      <x:c r="G7130" s="8" t="n">
        <x:f>IF(COUNT(E7130:F7130)=2,F7130-E7130,"n.a.")</x:f>
        <x:v>0</x:v>
      </x:c>
      <x:c r="H7130" s="9" t="n">
        <x:f>IF(ISNUMBER('原始字段'!D7234),'原始字段'!D7234,"n.a.")</x:f>
        <x:v>1.9511</x:v>
      </x:c>
      <x:c r="I7130" s="9" t="n">
        <x:f>IF(COUNT(G7130:H7130)=2,G7130*H7130/100000000,"n.a.")</x:f>
        <x:v>0</x:v>
      </x:c>
      <x:c r="J7130" s="1" t="str">
        <x:v>日频齐全；折算事件未独立核实</x:v>
      </x:c>
    </x:row>
    <x:row r="7131" ht="25" customHeight="1">
      <x:c r="A7131" s="1" t="str">
        <x:v>中证500</x:v>
      </x:c>
      <x:c r="B7131" s="1" t="str">
        <x:v>510510.SH</x:v>
      </x:c>
      <x:c r="C7131" s="1" t="str">
        <x:v>广发中证500ETF</x:v>
      </x:c>
      <x:c r="D7131" s="7" t="d">
        <x:v>2026-09-14T00:00:00.000Z</x:v>
      </x:c>
      <x:c r="E7131" s="8" t="n">
        <x:f>IF(ISNUMBER('原始字段'!C7136),'原始字段'!C7136,"n.a.")</x:f>
        <x:v>867038300</x:v>
      </x:c>
      <x:c r="F7131" s="8" t="n">
        <x:f>IF(ISNUMBER('原始字段'!C7232),'原始字段'!C7232,"n.a.")</x:f>
        <x:v>869038300</x:v>
      </x:c>
      <x:c r="G7131" s="8" t="n">
        <x:f>IF(COUNT(E7131:F7131)=2,F7131-E7131,"n.a.")</x:f>
        <x:v>2000000</x:v>
      </x:c>
      <x:c r="H7131" s="9" t="n">
        <x:f>IF(ISNUMBER('原始字段'!D7232),'原始字段'!D7232,"n.a.")</x:f>
        <x:v>2.4658</x:v>
      </x:c>
      <x:c r="I7131" s="9" t="n">
        <x:f>IF(COUNT(G7131:H7131)=2,G7131*H7131/100000000,"n.a.")</x:f>
        <x:v>0.049316</x:v>
      </x:c>
      <x:c r="J7131" s="1" t="str">
        <x:v>日频齐全；折算事件未独立核实</x:v>
      </x:c>
    </x:row>
    <x:row r="7132" ht="25" customHeight="1">
      <x:c r="A7132" s="1" t="str">
        <x:v>中证500</x:v>
      </x:c>
      <x:c r="B7132" s="1" t="str">
        <x:v>515550.SH</x:v>
      </x:c>
      <x:c r="C7132" s="1" t="str">
        <x:v>国联中证500ETF</x:v>
      </x:c>
      <x:c r="D7132" s="7" t="d">
        <x:v>2026-09-14T00:00:00.000Z</x:v>
      </x:c>
      <x:c r="E7132" s="8" t="n">
        <x:f>IF(ISNUMBER('原始字段'!C7155),'原始字段'!C7155,"n.a.")</x:f>
        <x:v>20345700</x:v>
      </x:c>
      <x:c r="F7132" s="8" t="n">
        <x:f>IF(ISNUMBER('原始字段'!C7251),'原始字段'!C7251,"n.a.")</x:f>
        <x:v>20345700</x:v>
      </x:c>
      <x:c r="G7132" s="8" t="n">
        <x:f>IF(COUNT(E7132:F7132)=2,F7132-E7132,"n.a.")</x:f>
        <x:v>0</x:v>
      </x:c>
      <x:c r="H7132" s="9" t="n">
        <x:f>IF(ISNUMBER('原始字段'!D7251),'原始字段'!D7251,"n.a.")</x:f>
        <x:v>1.7069</x:v>
      </x:c>
      <x:c r="I7132" s="9" t="n">
        <x:f>IF(COUNT(G7132:H7132)=2,G7132*H7132/100000000,"n.a.")</x:f>
        <x:v>0</x:v>
      </x:c>
      <x:c r="J7132" s="1" t="str">
        <x:v>日频齐全；折算事件未独立核实</x:v>
      </x:c>
    </x:row>
    <x:row r="7133" ht="25" customHeight="1">
      <x:c r="A7133" s="1" t="str">
        <x:v>中证500</x:v>
      </x:c>
      <x:c r="B7133" s="1" t="str">
        <x:v>159500.SZ</x:v>
      </x:c>
      <x:c r="C7133" s="1" t="str">
        <x:v>富国中证500ETF</x:v>
      </x:c>
      <x:c r="D7133" s="7" t="d">
        <x:v>2026-09-14T00:00:00.000Z</x:v>
      </x:c>
      <x:c r="E7133" s="8" t="n">
        <x:f>IF(ISNUMBER('原始字段'!C7096),'原始字段'!C7096,"n.a.")</x:f>
        <x:v>210538865</x:v>
      </x:c>
      <x:c r="F7133" s="8" t="n">
        <x:f>IF(ISNUMBER('原始字段'!C7192),'原始字段'!C7192,"n.a.")</x:f>
        <x:v>210538865</x:v>
      </x:c>
      <x:c r="G7133" s="8" t="n">
        <x:f>IF(COUNT(E7133:F7133)=2,F7133-E7133,"n.a.")</x:f>
        <x:v>0</x:v>
      </x:c>
      <x:c r="H7133" s="9" t="n">
        <x:f>IF(ISNUMBER('原始字段'!D7192),'原始字段'!D7192,"n.a.")</x:f>
        <x:v>1.1401</x:v>
      </x:c>
      <x:c r="I7133" s="9" t="n">
        <x:f>IF(COUNT(G7133:H7133)=2,G7133*H7133/100000000,"n.a.")</x:f>
        <x:v>0</x:v>
      </x:c>
      <x:c r="J7133" s="1" t="str">
        <x:v>日频齐全；折算事件未独立核实</x:v>
      </x:c>
    </x:row>
    <x:row r="7134" ht="25" customHeight="1">
      <x:c r="A7134" s="1" t="str">
        <x:v>中证500</x:v>
      </x:c>
      <x:c r="B7134" s="1" t="str">
        <x:v>512510.SH</x:v>
      </x:c>
      <x:c r="C7134" s="1" t="str">
        <x:v>华泰柏瑞中证500ETF</x:v>
      </x:c>
      <x:c r="D7134" s="7" t="d">
        <x:v>2026-09-14T00:00:00.000Z</x:v>
      </x:c>
      <x:c r="E7134" s="8" t="n">
        <x:f>IF(ISNUMBER('原始字段'!C7145),'原始字段'!C7145,"n.a.")</x:f>
        <x:v>430429800</x:v>
      </x:c>
      <x:c r="F7134" s="8" t="n">
        <x:f>IF(ISNUMBER('原始字段'!C7241),'原始字段'!C7241,"n.a.")</x:f>
        <x:v>431929800</x:v>
      </x:c>
      <x:c r="G7134" s="8" t="n">
        <x:f>IF(COUNT(E7134:F7134)=2,F7134-E7134,"n.a.")</x:f>
        <x:v>1500000</x:v>
      </x:c>
      <x:c r="H7134" s="9" t="n">
        <x:f>IF(ISNUMBER('原始字段'!D7241),'原始字段'!D7241,"n.a.")</x:f>
        <x:v>2.2803</x:v>
      </x:c>
      <x:c r="I7134" s="9" t="n">
        <x:f>IF(COUNT(G7134:H7134)=2,G7134*H7134/100000000,"n.a.")</x:f>
        <x:v>0.0342045</x:v>
      </x:c>
      <x:c r="J7134" s="1" t="str">
        <x:v>日频齐全；折算事件未独立核实</x:v>
      </x:c>
    </x:row>
    <x:row r="7135" ht="25" customHeight="1">
      <x:c r="A7135" s="1" t="str">
        <x:v>中证500</x:v>
      </x:c>
      <x:c r="B7135" s="1" t="str">
        <x:v>510570.SH</x:v>
      </x:c>
      <x:c r="C7135" s="1" t="str">
        <x:v>兴业中证500ETF</x:v>
      </x:c>
      <x:c r="D7135" s="7" t="d">
        <x:v>2026-09-14T00:00:00.000Z</x:v>
      </x:c>
      <x:c r="E7135" s="8" t="n">
        <x:f>IF(ISNUMBER('原始字段'!C7140),'原始字段'!C7140,"n.a.")</x:f>
        <x:v>50560600</x:v>
      </x:c>
      <x:c r="F7135" s="8" t="n">
        <x:f>IF(ISNUMBER('原始字段'!C7236),'原始字段'!C7236,"n.a.")</x:f>
        <x:v>50560600</x:v>
      </x:c>
      <x:c r="G7135" s="8" t="n">
        <x:f>IF(COUNT(E7135:F7135)=2,F7135-E7135,"n.a.")</x:f>
        <x:v>0</x:v>
      </x:c>
      <x:c r="H7135" s="9" t="n">
        <x:f>IF(ISNUMBER('原始字段'!D7236),'原始字段'!D7236,"n.a.")</x:f>
        <x:v>1.1947</x:v>
      </x:c>
      <x:c r="I7135" s="9" t="n">
        <x:f>IF(COUNT(G7135:H7135)=2,G7135*H7135/100000000,"n.a.")</x:f>
        <x:v>0</x:v>
      </x:c>
      <x:c r="J7135" s="1" t="str">
        <x:v>日频齐全；折算事件未独立核实</x:v>
      </x:c>
    </x:row>
    <x:row r="7136" ht="25" customHeight="1">
      <x:c r="A7136" s="1" t="str">
        <x:v>中证500</x:v>
      </x:c>
      <x:c r="B7136" s="1" t="str">
        <x:v>510560.SH</x:v>
      </x:c>
      <x:c r="C7136" s="1" t="str">
        <x:v>国寿安保中证500ETF</x:v>
      </x:c>
      <x:c r="D7136" s="7" t="d">
        <x:v>2026-09-14T00:00:00.000Z</x:v>
      </x:c>
      <x:c r="E7136" s="8" t="n">
        <x:f>IF(ISNUMBER('原始字段'!C7139),'原始字段'!C7139,"n.a.")</x:f>
        <x:v>52318700</x:v>
      </x:c>
      <x:c r="F7136" s="8" t="n">
        <x:f>IF(ISNUMBER('原始字段'!C7235),'原始字段'!C7235,"n.a.")</x:f>
        <x:v>52318700</x:v>
      </x:c>
      <x:c r="G7136" s="8" t="n">
        <x:f>IF(COUNT(E7136:F7136)=2,F7136-E7136,"n.a.")</x:f>
        <x:v>0</x:v>
      </x:c>
      <x:c r="H7136" s="9" t="n">
        <x:f>IF(ISNUMBER('原始字段'!D7235),'原始字段'!D7235,"n.a.")</x:f>
        <x:v>1.902</x:v>
      </x:c>
      <x:c r="I7136" s="9" t="n">
        <x:f>IF(COUNT(G7136:H7136)=2,G7136*H7136/100000000,"n.a.")</x:f>
        <x:v>0</x:v>
      </x:c>
      <x:c r="J7136" s="1" t="str">
        <x:v>日频齐全；折算事件未独立核实</x:v>
      </x:c>
    </x:row>
    <x:row r="7137" ht="25" customHeight="1">
      <x:c r="A7137" s="1" t="str">
        <x:v>中证500</x:v>
      </x:c>
      <x:c r="B7137" s="1" t="str">
        <x:v>159982.SZ</x:v>
      </x:c>
      <x:c r="C7137" s="1" t="str">
        <x:v>鹏华中证500ETF</x:v>
      </x:c>
      <x:c r="D7137" s="7" t="d">
        <x:v>2026-09-14T00:00:00.000Z</x:v>
      </x:c>
      <x:c r="E7137" s="8" t="n">
        <x:f>IF(ISNUMBER('原始字段'!C7125),'原始字段'!C7125,"n.a.")</x:f>
        <x:v>202211253</x:v>
      </x:c>
      <x:c r="F7137" s="8" t="n">
        <x:f>IF(ISNUMBER('原始字段'!C7221),'原始字段'!C7221,"n.a.")</x:f>
        <x:v>204211253</x:v>
      </x:c>
      <x:c r="G7137" s="8" t="n">
        <x:f>IF(COUNT(E7137:F7137)=2,F7137-E7137,"n.a.")</x:f>
        <x:v>2000000</x:v>
      </x:c>
      <x:c r="H7137" s="9" t="n">
        <x:f>IF(ISNUMBER('原始字段'!D7221),'原始字段'!D7221,"n.a.")</x:f>
        <x:v>2.044</x:v>
      </x:c>
      <x:c r="I7137" s="9" t="n">
        <x:f>IF(COUNT(G7137:H7137)=2,G7137*H7137/100000000,"n.a.")</x:f>
        <x:v>0.04088</x:v>
      </x:c>
      <x:c r="J7137" s="1" t="str">
        <x:v>日频齐全；折算事件未独立核实</x:v>
      </x:c>
    </x:row>
    <x:row r="7138" ht="25" customHeight="1">
      <x:c r="A7138" s="1" t="str">
        <x:v>中证1000</x:v>
      </x:c>
      <x:c r="B7138" s="1" t="str">
        <x:v>560010.SH</x:v>
      </x:c>
      <x:c r="C7138" s="1" t="str">
        <x:v>广发中证1000ETF</x:v>
      </x:c>
      <x:c r="D7138" s="7" t="d">
        <x:v>2026-09-14T00:00:00.000Z</x:v>
      </x:c>
      <x:c r="E7138" s="8" t="n">
        <x:f>IF(ISNUMBER('原始字段'!C7158),'原始字段'!C7158,"n.a.")</x:f>
        <x:v>1868621700</x:v>
      </x:c>
      <x:c r="F7138" s="8" t="n">
        <x:f>IF(ISNUMBER('原始字段'!C7254),'原始字段'!C7254,"n.a.")</x:f>
        <x:v>1864621700</x:v>
      </x:c>
      <x:c r="G7138" s="8" t="n">
        <x:f>IF(COUNT(E7138:F7138)=2,F7138-E7138,"n.a.")</x:f>
        <x:v>-4000000</x:v>
      </x:c>
      <x:c r="H7138" s="9" t="n">
        <x:f>IF(ISNUMBER('原始字段'!D7254),'原始字段'!D7254,"n.a.")</x:f>
        <x:v>3.109</x:v>
      </x:c>
      <x:c r="I7138" s="9" t="n">
        <x:f>IF(COUNT(G7138:H7138)=2,G7138*H7138/100000000,"n.a.")</x:f>
        <x:v>-0.12436</x:v>
      </x:c>
      <x:c r="J7138" s="1" t="str">
        <x:v>日频齐全；折算事件未独立核实</x:v>
      </x:c>
    </x:row>
    <x:row r="7139" ht="25" customHeight="1">
      <x:c r="A7139" s="1" t="str">
        <x:v>中证1000</x:v>
      </x:c>
      <x:c r="B7139" s="1" t="str">
        <x:v>159845.SZ</x:v>
      </x:c>
      <x:c r="C7139" s="1" t="str">
        <x:v>华夏中证1000ETF</x:v>
      </x:c>
      <x:c r="D7139" s="7" t="d">
        <x:v>2026-09-14T00:00:00.000Z</x:v>
      </x:c>
      <x:c r="E7139" s="8" t="n">
        <x:f>IF(ISNUMBER('原始字段'!C7109),'原始字段'!C7109,"n.a.")</x:f>
        <x:v>2148425606</x:v>
      </x:c>
      <x:c r="F7139" s="8" t="n">
        <x:f>IF(ISNUMBER('原始字段'!C7205),'原始字段'!C7205,"n.a.")</x:f>
        <x:v>2085425606</x:v>
      </x:c>
      <x:c r="G7139" s="8" t="n">
        <x:f>IF(COUNT(E7139:F7139)=2,F7139-E7139,"n.a.")</x:f>
        <x:v>-63000000</x:v>
      </x:c>
      <x:c r="H7139" s="9" t="n">
        <x:f>IF(ISNUMBER('原始字段'!D7205),'原始字段'!D7205,"n.a.")</x:f>
        <x:v>3.11</x:v>
      </x:c>
      <x:c r="I7139" s="9" t="n">
        <x:f>IF(COUNT(G7139:H7139)=2,G7139*H7139/100000000,"n.a.")</x:f>
        <x:v>-1.9593</x:v>
      </x:c>
      <x:c r="J7139" s="1" t="str">
        <x:v>日频齐全；折算事件未独立核实</x:v>
      </x:c>
    </x:row>
    <x:row r="7140" ht="25" customHeight="1">
      <x:c r="A7140" s="1" t="str">
        <x:v>中证1000</x:v>
      </x:c>
      <x:c r="B7140" s="1" t="str">
        <x:v>159633.SZ</x:v>
      </x:c>
      <x:c r="C7140" s="1" t="str">
        <x:v>易方达中证1000ETF</x:v>
      </x:c>
      <x:c r="D7140" s="7" t="d">
        <x:v>2026-09-14T00:00:00.000Z</x:v>
      </x:c>
      <x:c r="E7140" s="8" t="n">
        <x:f>IF(ISNUMBER('原始字段'!C7103),'原始字段'!C7103,"n.a.")</x:f>
        <x:v>958162658</x:v>
      </x:c>
      <x:c r="F7140" s="8" t="n">
        <x:f>IF(ISNUMBER('原始字段'!C7199),'原始字段'!C7199,"n.a.")</x:f>
        <x:v>964162658</x:v>
      </x:c>
      <x:c r="G7140" s="8" t="n">
        <x:f>IF(COUNT(E7140:F7140)=2,F7140-E7140,"n.a.")</x:f>
        <x:v>6000000</x:v>
      </x:c>
      <x:c r="H7140" s="9" t="n">
        <x:f>IF(ISNUMBER('原始字段'!D7199),'原始字段'!D7199,"n.a.")</x:f>
        <x:v>3.1948</x:v>
      </x:c>
      <x:c r="I7140" s="9" t="n">
        <x:f>IF(COUNT(G7140:H7140)=2,G7140*H7140/100000000,"n.a.")</x:f>
        <x:v>0.191688</x:v>
      </x:c>
      <x:c r="J7140" s="1" t="str">
        <x:v>日频齐全；折算事件未独立核实</x:v>
      </x:c>
    </x:row>
    <x:row r="7141" ht="25" customHeight="1">
      <x:c r="A7141" s="1" t="str">
        <x:v>中证1000</x:v>
      </x:c>
      <x:c r="B7141" s="1" t="str">
        <x:v>159629.SZ</x:v>
      </x:c>
      <x:c r="C7141" s="1" t="str">
        <x:v>富国中证1000ETF</x:v>
      </x:c>
      <x:c r="D7141" s="7" t="d">
        <x:v>2026-09-14T00:00:00.000Z</x:v>
      </x:c>
      <x:c r="E7141" s="8" t="n">
        <x:f>IF(ISNUMBER('原始字段'!C7102),'原始字段'!C7102,"n.a.")</x:f>
        <x:v>821252663</x:v>
      </x:c>
      <x:c r="F7141" s="8" t="n">
        <x:f>IF(ISNUMBER('原始字段'!C7198),'原始字段'!C7198,"n.a.")</x:f>
        <x:v>821252663</x:v>
      </x:c>
      <x:c r="G7141" s="8" t="n">
        <x:f>IF(COUNT(E7141:F7141)=2,F7141-E7141,"n.a.")</x:f>
        <x:v>0</x:v>
      </x:c>
      <x:c r="H7141" s="9" t="n">
        <x:f>IF(ISNUMBER('原始字段'!D7198),'原始字段'!D7198,"n.a.")</x:f>
        <x:v>3.1226</x:v>
      </x:c>
      <x:c r="I7141" s="9" t="n">
        <x:f>IF(COUNT(G7141:H7141)=2,G7141*H7141/100000000,"n.a.")</x:f>
        <x:v>0</x:v>
      </x:c>
      <x:c r="J7141" s="1" t="str">
        <x:v>日频齐全；折算事件未独立核实</x:v>
      </x:c>
    </x:row>
    <x:row r="7142" ht="25" customHeight="1">
      <x:c r="A7142" s="1" t="str">
        <x:v>中证1000</x:v>
      </x:c>
      <x:c r="B7142" s="1" t="str">
        <x:v>512100.SH</x:v>
      </x:c>
      <x:c r="C7142" s="1" t="str">
        <x:v>南方中证1000ETF</x:v>
      </x:c>
      <x:c r="D7142" s="7" t="d">
        <x:v>2026-09-14T00:00:00.000Z</x:v>
      </x:c>
      <x:c r="E7142" s="8" t="n">
        <x:f>IF(ISNUMBER('原始字段'!C7143),'原始字段'!C7143,"n.a.")</x:f>
        <x:v>6087217600</x:v>
      </x:c>
      <x:c r="F7142" s="8" t="n">
        <x:f>IF(ISNUMBER('原始字段'!C7239),'原始字段'!C7239,"n.a.")</x:f>
        <x:v>5885217600</x:v>
      </x:c>
      <x:c r="G7142" s="8" t="n">
        <x:f>IF(COUNT(E7142:F7142)=2,F7142-E7142,"n.a.")</x:f>
        <x:v>-202000000</x:v>
      </x:c>
      <x:c r="H7142" s="9" t="n">
        <x:f>IF(ISNUMBER('原始字段'!D7239),'原始字段'!D7239,"n.a.")</x:f>
        <x:v>3.0314</x:v>
      </x:c>
      <x:c r="I7142" s="9" t="n">
        <x:f>IF(COUNT(G7142:H7142)=2,G7142*H7142/100000000,"n.a.")</x:f>
        <x:v>-6.123428</x:v>
      </x:c>
      <x:c r="J7142" s="1" t="str">
        <x:v>日频齐全；折算事件未独立核实</x:v>
      </x:c>
    </x:row>
    <x:row r="7143" ht="25" customHeight="1">
      <x:c r="A7143" s="1" t="str">
        <x:v>中证1000</x:v>
      </x:c>
      <x:c r="B7143" s="1" t="str">
        <x:v>516300.SH</x:v>
      </x:c>
      <x:c r="C7143" s="1" t="str">
        <x:v>华泰柏瑞中证1000ETF</x:v>
      </x:c>
      <x:c r="D7143" s="7" t="d">
        <x:v>2026-09-14T00:00:00.000Z</x:v>
      </x:c>
      <x:c r="E7143" s="8" t="n">
        <x:f>IF(ISNUMBER('原始字段'!C7157),'原始字段'!C7157,"n.a.")</x:f>
        <x:v>39012600</x:v>
      </x:c>
      <x:c r="F7143" s="8" t="n">
        <x:f>IF(ISNUMBER('原始字段'!C7253),'原始字段'!C7253,"n.a.")</x:f>
        <x:v>39012600</x:v>
      </x:c>
      <x:c r="G7143" s="8" t="n">
        <x:f>IF(COUNT(E7143:F7143)=2,F7143-E7143,"n.a.")</x:f>
        <x:v>0</x:v>
      </x:c>
      <x:c r="H7143" s="9" t="n">
        <x:f>IF(ISNUMBER('原始字段'!D7253),'原始字段'!D7253,"n.a.")</x:f>
        <x:v>3.1518</x:v>
      </x:c>
      <x:c r="I7143" s="9" t="n">
        <x:f>IF(COUNT(G7143:H7143)=2,G7143*H7143/100000000,"n.a.")</x:f>
        <x:v>0</x:v>
      </x:c>
      <x:c r="J7143" s="1" t="str">
        <x:v>日频齐全；折算事件未独立核实</x:v>
      </x:c>
    </x:row>
    <x:row r="7144" ht="25" customHeight="1">
      <x:c r="A7144" s="1" t="str">
        <x:v>中证1000</x:v>
      </x:c>
      <x:c r="B7144" s="1" t="str">
        <x:v>560110.SH</x:v>
      </x:c>
      <x:c r="C7144" s="1" t="str">
        <x:v>汇添富中证1000ETF</x:v>
      </x:c>
      <x:c r="D7144" s="7" t="d">
        <x:v>2026-09-14T00:00:00.000Z</x:v>
      </x:c>
      <x:c r="E7144" s="8" t="n">
        <x:f>IF(ISNUMBER('原始字段'!C7159),'原始字段'!C7159,"n.a.")</x:f>
        <x:v>331903500</x:v>
      </x:c>
      <x:c r="F7144" s="8" t="n">
        <x:f>IF(ISNUMBER('原始字段'!C7255),'原始字段'!C7255,"n.a.")</x:f>
        <x:v>349903500</x:v>
      </x:c>
      <x:c r="G7144" s="8" t="n">
        <x:f>IF(COUNT(E7144:F7144)=2,F7144-E7144,"n.a.")</x:f>
        <x:v>18000000</x:v>
      </x:c>
      <x:c r="H7144" s="9" t="n">
        <x:f>IF(ISNUMBER('原始字段'!D7255),'原始字段'!D7255,"n.a.")</x:f>
        <x:v>1.1255</x:v>
      </x:c>
      <x:c r="I7144" s="9" t="n">
        <x:f>IF(COUNT(G7144:H7144)=2,G7144*H7144/100000000,"n.a.")</x:f>
        <x:v>0.20259</x:v>
      </x:c>
      <x:c r="J7144" s="1" t="str">
        <x:v>日频齐全；折算事件未独立核实</x:v>
      </x:c>
    </x:row>
    <x:row r="7145" ht="25" customHeight="1">
      <x:c r="A7145" s="1" t="str">
        <x:v>中证2000</x:v>
      </x:c>
      <x:c r="B7145" s="1" t="str">
        <x:v>159535.SZ</x:v>
      </x:c>
      <x:c r="C7145" s="1" t="str">
        <x:v>嘉实中证2000ETF</x:v>
      </x:c>
      <x:c r="D7145" s="7" t="d">
        <x:v>2026-09-14T00:00:00.000Z</x:v>
      </x:c>
      <x:c r="E7145" s="8" t="n">
        <x:f>IF(ISNUMBER('原始字段'!C7100),'原始字段'!C7100,"n.a.")</x:f>
        <x:v>19981088</x:v>
      </x:c>
      <x:c r="F7145" s="8" t="n">
        <x:f>IF(ISNUMBER('原始字段'!C7196),'原始字段'!C7196,"n.a.")</x:f>
        <x:v>19981088</x:v>
      </x:c>
      <x:c r="G7145" s="8" t="n">
        <x:f>IF(COUNT(E7145:F7145)=2,F7145-E7145,"n.a.")</x:f>
        <x:v>0</x:v>
      </x:c>
      <x:c r="H7145" s="9" t="n">
        <x:f>IF(ISNUMBER('原始字段'!D7196),'原始字段'!D7196,"n.a.")</x:f>
        <x:v>1.4941</x:v>
      </x:c>
      <x:c r="I7145" s="9" t="n">
        <x:f>IF(COUNT(G7145:H7145)=2,G7145*H7145/100000000,"n.a.")</x:f>
        <x:v>0</x:v>
      </x:c>
      <x:c r="J7145" s="1" t="str">
        <x:v>日频齐全；折算事件未独立核实</x:v>
      </x:c>
    </x:row>
    <x:row r="7146" ht="25" customHeight="1">
      <x:c r="A7146" s="1" t="str">
        <x:v>中证2000</x:v>
      </x:c>
      <x:c r="B7146" s="1" t="str">
        <x:v>159536.SZ</x:v>
      </x:c>
      <x:c r="C7146" s="1" t="str">
        <x:v>汇添富中证2000ETF</x:v>
      </x:c>
      <x:c r="D7146" s="7" t="d">
        <x:v>2026-09-14T00:00:00.000Z</x:v>
      </x:c>
      <x:c r="E7146" s="8" t="n">
        <x:f>IF(ISNUMBER('原始字段'!C7101),'原始字段'!C7101,"n.a.")</x:f>
        <x:v>49261589</x:v>
      </x:c>
      <x:c r="F7146" s="8" t="n">
        <x:f>IF(ISNUMBER('原始字段'!C7197),'原始字段'!C7197,"n.a.")</x:f>
        <x:v>47261589</x:v>
      </x:c>
      <x:c r="G7146" s="8" t="n">
        <x:f>IF(COUNT(E7146:F7146)=2,F7146-E7146,"n.a.")</x:f>
        <x:v>-2000000</x:v>
      </x:c>
      <x:c r="H7146" s="9" t="n">
        <x:f>IF(ISNUMBER('原始字段'!D7197),'原始字段'!D7197,"n.a.")</x:f>
        <x:v>1.3857</x:v>
      </x:c>
      <x:c r="I7146" s="9" t="n">
        <x:f>IF(COUNT(G7146:H7146)=2,G7146*H7146/100000000,"n.a.")</x:f>
        <x:v>-0.027714</x:v>
      </x:c>
      <x:c r="J7146" s="1" t="str">
        <x:v>日频齐全；折算事件未独立核实</x:v>
      </x:c>
    </x:row>
    <x:row r="7147" ht="25" customHeight="1">
      <x:c r="A7147" s="1" t="str">
        <x:v>中证2000</x:v>
      </x:c>
      <x:c r="B7147" s="1" t="str">
        <x:v>159531.SZ</x:v>
      </x:c>
      <x:c r="C7147" s="1" t="str">
        <x:v>南方中证2000ETF</x:v>
      </x:c>
      <x:c r="D7147" s="7" t="d">
        <x:v>2026-09-14T00:00:00.000Z</x:v>
      </x:c>
      <x:c r="E7147" s="8" t="n">
        <x:f>IF(ISNUMBER('原始字段'!C7097),'原始字段'!C7097,"n.a.")</x:f>
        <x:v>938608406</x:v>
      </x:c>
      <x:c r="F7147" s="8" t="n">
        <x:f>IF(ISNUMBER('原始字段'!C7193),'原始字段'!C7193,"n.a.")</x:f>
        <x:v>926608406</x:v>
      </x:c>
      <x:c r="G7147" s="8" t="n">
        <x:f>IF(COUNT(E7147:F7147)=2,F7147-E7147,"n.a.")</x:f>
        <x:v>-12000000</x:v>
      </x:c>
      <x:c r="H7147" s="9" t="n">
        <x:f>IF(ISNUMBER('原始字段'!D7193),'原始字段'!D7193,"n.a.")</x:f>
        <x:v>1.4482</x:v>
      </x:c>
      <x:c r="I7147" s="9" t="n">
        <x:f>IF(COUNT(G7147:H7147)=2,G7147*H7147/100000000,"n.a.")</x:f>
        <x:v>-0.173784</x:v>
      </x:c>
      <x:c r="J7147" s="1" t="str">
        <x:v>日频齐全；折算事件未独立核实</x:v>
      </x:c>
    </x:row>
    <x:row r="7148" ht="25" customHeight="1">
      <x:c r="A7148" s="1" t="str">
        <x:v>中证2000</x:v>
      </x:c>
      <x:c r="B7148" s="1" t="str">
        <x:v>159532.SZ</x:v>
      </x:c>
      <x:c r="C7148" s="1" t="str">
        <x:v>易方达中证2000ETF</x:v>
      </x:c>
      <x:c r="D7148" s="7" t="d">
        <x:v>2026-09-14T00:00:00.000Z</x:v>
      </x:c>
      <x:c r="E7148" s="8" t="n">
        <x:f>IF(ISNUMBER('原始字段'!C7098),'原始字段'!C7098,"n.a.")</x:f>
        <x:v>157564791</x:v>
      </x:c>
      <x:c r="F7148" s="8" t="n">
        <x:f>IF(ISNUMBER('原始字段'!C7194),'原始字段'!C7194,"n.a.")</x:f>
        <x:v>157564791</x:v>
      </x:c>
      <x:c r="G7148" s="8" t="n">
        <x:f>IF(COUNT(E7148:F7148)=2,F7148-E7148,"n.a.")</x:f>
        <x:v>0</x:v>
      </x:c>
      <x:c r="H7148" s="9" t="n">
        <x:f>IF(ISNUMBER('原始字段'!D7194),'原始字段'!D7194,"n.a.")</x:f>
        <x:v>1.6407</x:v>
      </x:c>
      <x:c r="I7148" s="9" t="n">
        <x:f>IF(COUNT(G7148:H7148)=2,G7148*H7148/100000000,"n.a.")</x:f>
        <x:v>0</x:v>
      </x:c>
      <x:c r="J7148" s="1" t="str">
        <x:v>日频齐全；折算事件未独立核实</x:v>
      </x:c>
    </x:row>
    <x:row r="7149" ht="25" customHeight="1">
      <x:c r="A7149" s="1" t="str">
        <x:v>中证2000</x:v>
      </x:c>
      <x:c r="B7149" s="1" t="str">
        <x:v>159533.SZ</x:v>
      </x:c>
      <x:c r="C7149" s="1" t="str">
        <x:v>博时中证2000ETF</x:v>
      </x:c>
      <x:c r="D7149" s="7" t="d">
        <x:v>2026-09-14T00:00:00.000Z</x:v>
      </x:c>
      <x:c r="E7149" s="8" t="n">
        <x:f>IF(ISNUMBER('原始字段'!C7099),'原始字段'!C7099,"n.a.")</x:f>
        <x:v>14458785</x:v>
      </x:c>
      <x:c r="F7149" s="8" t="n">
        <x:f>IF(ISNUMBER('原始字段'!C7195),'原始字段'!C7195,"n.a.")</x:f>
        <x:v>14458785</x:v>
      </x:c>
      <x:c r="G7149" s="8" t="n">
        <x:f>IF(COUNT(E7149:F7149)=2,F7149-E7149,"n.a.")</x:f>
        <x:v>0</x:v>
      </x:c>
      <x:c r="H7149" s="9" t="n">
        <x:f>IF(ISNUMBER('原始字段'!D7195),'原始字段'!D7195,"n.a.")</x:f>
        <x:v>1.9212</x:v>
      </x:c>
      <x:c r="I7149" s="9" t="n">
        <x:f>IF(COUNT(G7149:H7149)=2,G7149*H7149/100000000,"n.a.")</x:f>
        <x:v>0</x:v>
      </x:c>
      <x:c r="J7149" s="1" t="str">
        <x:v>日频齐全；折算事件未独立核实</x:v>
      </x:c>
    </x:row>
    <x:row r="7150" ht="25" customHeight="1">
      <x:c r="A7150" s="1" t="str">
        <x:v>中证2000</x:v>
      </x:c>
      <x:c r="B7150" s="1" t="str">
        <x:v>561370.SH</x:v>
      </x:c>
      <x:c r="C7150" s="1" t="str">
        <x:v>国泰中证2000ETF</x:v>
      </x:c>
      <x:c r="D7150" s="7" t="d">
        <x:v>2026-09-14T00:00:00.000Z</x:v>
      </x:c>
      <x:c r="E7150" s="8" t="n">
        <x:f>IF(ISNUMBER('原始字段'!C7162),'原始字段'!C7162,"n.a.")</x:f>
        <x:v>32356000</x:v>
      </x:c>
      <x:c r="F7150" s="8" t="n">
        <x:f>IF(ISNUMBER('原始字段'!C7258),'原始字段'!C7258,"n.a.")</x:f>
        <x:v>32356000</x:v>
      </x:c>
      <x:c r="G7150" s="8" t="n">
        <x:f>IF(COUNT(E7150:F7150)=2,F7150-E7150,"n.a.")</x:f>
        <x:v>0</x:v>
      </x:c>
      <x:c r="H7150" s="9" t="n">
        <x:f>IF(ISNUMBER('原始字段'!D7258),'原始字段'!D7258,"n.a.")</x:f>
        <x:v>1.4129</x:v>
      </x:c>
      <x:c r="I7150" s="9" t="n">
        <x:f>IF(COUNT(G7150:H7150)=2,G7150*H7150/100000000,"n.a.")</x:f>
        <x:v>0</x:v>
      </x:c>
      <x:c r="J7150" s="1" t="str">
        <x:v>日频齐全；折算事件未独立核实</x:v>
      </x:c>
    </x:row>
    <x:row r="7151" ht="25" customHeight="1">
      <x:c r="A7151" s="1" t="str">
        <x:v>中证2000</x:v>
      </x:c>
      <x:c r="B7151" s="1" t="str">
        <x:v>563300.SH</x:v>
      </x:c>
      <x:c r="C7151" s="1" t="str">
        <x:v>华泰柏瑞中证2000ETF</x:v>
      </x:c>
      <x:c r="D7151" s="7" t="d">
        <x:v>2026-09-14T00:00:00.000Z</x:v>
      </x:c>
      <x:c r="E7151" s="8" t="n">
        <x:f>IF(ISNUMBER('原始字段'!C7166),'原始字段'!C7166,"n.a.")</x:f>
        <x:v>4008674000</x:v>
      </x:c>
      <x:c r="F7151" s="8" t="n">
        <x:f>IF(ISNUMBER('原始字段'!C7262),'原始字段'!C7262,"n.a.")</x:f>
        <x:v>3906174000</x:v>
      </x:c>
      <x:c r="G7151" s="8" t="n">
        <x:f>IF(COUNT(E7151:F7151)=2,F7151-E7151,"n.a.")</x:f>
        <x:v>-102500000</x:v>
      </x:c>
      <x:c r="H7151" s="9" t="n">
        <x:f>IF(ISNUMBER('原始字段'!D7262),'原始字段'!D7262,"n.a.")</x:f>
        <x:v>1.4193</x:v>
      </x:c>
      <x:c r="I7151" s="9" t="n">
        <x:f>IF(COUNT(G7151:H7151)=2,G7151*H7151/100000000,"n.a.")</x:f>
        <x:v>-1.4547825</x:v>
      </x:c>
      <x:c r="J7151" s="1" t="str">
        <x:v>日频齐全；折算事件未独立核实</x:v>
      </x:c>
    </x:row>
    <x:row r="7152" ht="25" customHeight="1">
      <x:c r="A7152" s="1" t="str">
        <x:v>中证2000</x:v>
      </x:c>
      <x:c r="B7152" s="1" t="str">
        <x:v>562660.SH</x:v>
      </x:c>
      <x:c r="C7152" s="1" t="str">
        <x:v>华夏中证2000ETF</x:v>
      </x:c>
      <x:c r="D7152" s="7" t="d">
        <x:v>2026-09-14T00:00:00.000Z</x:v>
      </x:c>
      <x:c r="E7152" s="8" t="n">
        <x:f>IF(ISNUMBER('原始字段'!C7164),'原始字段'!C7164,"n.a.")</x:f>
        <x:v>364874000</x:v>
      </x:c>
      <x:c r="F7152" s="8" t="n">
        <x:f>IF(ISNUMBER('原始字段'!C7260),'原始字段'!C7260,"n.a.")</x:f>
        <x:v>354874000</x:v>
      </x:c>
      <x:c r="G7152" s="8" t="n">
        <x:f>IF(COUNT(E7152:F7152)=2,F7152-E7152,"n.a.")</x:f>
        <x:v>-10000000</x:v>
      </x:c>
      <x:c r="H7152" s="9" t="n">
        <x:f>IF(ISNUMBER('原始字段'!D7260),'原始字段'!D7260,"n.a.")</x:f>
        <x:v>1.8704</x:v>
      </x:c>
      <x:c r="I7152" s="9" t="n">
        <x:f>IF(COUNT(G7152:H7152)=2,G7152*H7152/100000000,"n.a.")</x:f>
        <x:v>-0.18704</x:v>
      </x:c>
      <x:c r="J7152" s="1" t="str">
        <x:v>日频齐全；折算事件未独立核实</x:v>
      </x:c>
    </x:row>
    <x:row r="7153" ht="25" customHeight="1">
      <x:c r="A7153" s="1" t="str">
        <x:v>中证2000</x:v>
      </x:c>
      <x:c r="B7153" s="1" t="str">
        <x:v>563200.SH</x:v>
      </x:c>
      <x:c r="C7153" s="1" t="str">
        <x:v>富国中证2000ETF</x:v>
      </x:c>
      <x:c r="D7153" s="7" t="d">
        <x:v>2026-09-14T00:00:00.000Z</x:v>
      </x:c>
      <x:c r="E7153" s="8" t="n">
        <x:f>IF(ISNUMBER('原始字段'!C7165),'原始字段'!C7165,"n.a.")</x:f>
        <x:v>51458800</x:v>
      </x:c>
      <x:c r="F7153" s="8" t="n">
        <x:f>IF(ISNUMBER('原始字段'!C7261),'原始字段'!C7261,"n.a.")</x:f>
        <x:v>51458800</x:v>
      </x:c>
      <x:c r="G7153" s="8" t="n">
        <x:f>IF(COUNT(E7153:F7153)=2,F7153-E7153,"n.a.")</x:f>
        <x:v>0</x:v>
      </x:c>
      <x:c r="H7153" s="9" t="n">
        <x:f>IF(ISNUMBER('原始字段'!D7261),'原始字段'!D7261,"n.a.")</x:f>
        <x:v>1.5197</x:v>
      </x:c>
      <x:c r="I7153" s="9" t="n">
        <x:f>IF(COUNT(G7153:H7153)=2,G7153*H7153/100000000,"n.a.")</x:f>
        <x:v>0</x:v>
      </x:c>
      <x:c r="J7153" s="1" t="str">
        <x:v>日频齐全；折算事件未独立核实</x:v>
      </x:c>
    </x:row>
    <x:row r="7154" ht="25" customHeight="1">
      <x:c r="A7154" s="1" t="str">
        <x:v>中证2000</x:v>
      </x:c>
      <x:c r="B7154" s="1" t="str">
        <x:v>560220.SH</x:v>
      </x:c>
      <x:c r="C7154" s="1" t="str">
        <x:v>广发中证2000ETF</x:v>
      </x:c>
      <x:c r="D7154" s="7" t="d">
        <x:v>2026-09-14T00:00:00.000Z</x:v>
      </x:c>
      <x:c r="E7154" s="8" t="n">
        <x:f>IF(ISNUMBER('原始字段'!C7160),'原始字段'!C7160,"n.a.")</x:f>
        <x:v>60717000</x:v>
      </x:c>
      <x:c r="F7154" s="8" t="n">
        <x:f>IF(ISNUMBER('原始字段'!C7256),'原始字段'!C7256,"n.a.")</x:f>
        <x:v>60717000</x:v>
      </x:c>
      <x:c r="G7154" s="8" t="n">
        <x:f>IF(COUNT(E7154:F7154)=2,F7154-E7154,"n.a.")</x:f>
        <x:v>0</x:v>
      </x:c>
      <x:c r="H7154" s="9" t="n">
        <x:f>IF(ISNUMBER('原始字段'!D7256),'原始字段'!D7256,"n.a.")</x:f>
        <x:v>1.4154</x:v>
      </x:c>
      <x:c r="I7154" s="9" t="n">
        <x:f>IF(COUNT(G7154:H7154)=2,G7154*H7154/100000000,"n.a.")</x:f>
        <x:v>0</x:v>
      </x:c>
      <x:c r="J7154" s="1" t="str">
        <x:v>日频齐全；折算事件未独立核实</x:v>
      </x:c>
    </x:row>
    <x:row r="7155" ht="25" customHeight="1">
      <x:c r="A7155" s="1" t="str">
        <x:v>创业板指</x:v>
      </x:c>
      <x:c r="B7155" s="1" t="str">
        <x:v>159810.SZ</x:v>
      </x:c>
      <x:c r="C7155" s="1" t="str">
        <x:v>浦银创业板ETF</x:v>
      </x:c>
      <x:c r="D7155" s="7" t="d">
        <x:v>2026-09-14T00:00:00.000Z</x:v>
      </x:c>
      <x:c r="E7155" s="8" t="n">
        <x:f>IF(ISNUMBER('原始字段'!C7106),'原始字段'!C7106,"n.a.")</x:f>
        <x:v>57475458</x:v>
      </x:c>
      <x:c r="F7155" s="8" t="n">
        <x:f>IF(ISNUMBER('原始字段'!C7202),'原始字段'!C7202,"n.a.")</x:f>
        <x:v>57475458</x:v>
      </x:c>
      <x:c r="G7155" s="8" t="n">
        <x:f>IF(COUNT(E7155:F7155)=2,F7155-E7155,"n.a.")</x:f>
        <x:v>0</x:v>
      </x:c>
      <x:c r="H7155" s="9" t="n">
        <x:f>IF(ISNUMBER('原始字段'!D7202),'原始字段'!D7202,"n.a.")</x:f>
        <x:v>1.324</x:v>
      </x:c>
      <x:c r="I7155" s="9" t="n">
        <x:f>IF(COUNT(G7155:H7155)=2,G7155*H7155/100000000,"n.a.")</x:f>
        <x:v>0</x:v>
      </x:c>
      <x:c r="J7155" s="1" t="str">
        <x:v>日频齐全；折算事件未独立核实</x:v>
      </x:c>
    </x:row>
    <x:row r="7156" ht="25" customHeight="1">
      <x:c r="A7156" s="1" t="str">
        <x:v>创业板指</x:v>
      </x:c>
      <x:c r="B7156" s="1" t="str">
        <x:v>159808.SZ</x:v>
      </x:c>
      <x:c r="C7156" s="1" t="str">
        <x:v>融通创业板ETF</x:v>
      </x:c>
      <x:c r="D7156" s="7" t="d">
        <x:v>2026-09-14T00:00:00.000Z</x:v>
      </x:c>
      <x:c r="E7156" s="8" t="n">
        <x:f>IF(ISNUMBER('原始字段'!C7105),'原始字段'!C7105,"n.a.")</x:f>
        <x:v>51484790</x:v>
      </x:c>
      <x:c r="F7156" s="8" t="n">
        <x:f>IF(ISNUMBER('原始字段'!C7201),'原始字段'!C7201,"n.a.")</x:f>
        <x:v>51484790</x:v>
      </x:c>
      <x:c r="G7156" s="8" t="n">
        <x:f>IF(COUNT(E7156:F7156)=2,F7156-E7156,"n.a.")</x:f>
        <x:v>0</x:v>
      </x:c>
      <x:c r="H7156" s="9" t="n">
        <x:f>IF(ISNUMBER('原始字段'!D7201),'原始字段'!D7201,"n.a.")</x:f>
        <x:v>1.2769</x:v>
      </x:c>
      <x:c r="I7156" s="9" t="n">
        <x:f>IF(COUNT(G7156:H7156)=2,G7156*H7156/100000000,"n.a.")</x:f>
        <x:v>0</x:v>
      </x:c>
      <x:c r="J7156" s="1" t="str">
        <x:v>日频齐全；折算事件未独立核实</x:v>
      </x:c>
    </x:row>
    <x:row r="7157" ht="25" customHeight="1">
      <x:c r="A7157" s="1" t="str">
        <x:v>创业板指</x:v>
      </x:c>
      <x:c r="B7157" s="1" t="str">
        <x:v>159964.SZ</x:v>
      </x:c>
      <x:c r="C7157" s="1" t="str">
        <x:v>平安创业板ETF</x:v>
      </x:c>
      <x:c r="D7157" s="7" t="d">
        <x:v>2026-09-14T00:00:00.000Z</x:v>
      </x:c>
      <x:c r="E7157" s="8" t="n">
        <x:f>IF(ISNUMBER('原始字段'!C7121),'原始字段'!C7121,"n.a.")</x:f>
        <x:v>171481881</x:v>
      </x:c>
      <x:c r="F7157" s="8" t="n">
        <x:f>IF(ISNUMBER('原始字段'!C7217),'原始字段'!C7217,"n.a.")</x:f>
        <x:v>171481881</x:v>
      </x:c>
      <x:c r="G7157" s="8" t="n">
        <x:f>IF(COUNT(E7157:F7157)=2,F7157-E7157,"n.a.")</x:f>
        <x:v>0</x:v>
      </x:c>
      <x:c r="H7157" s="9" t="n">
        <x:f>IF(ISNUMBER('原始字段'!D7217),'原始字段'!D7217,"n.a.")</x:f>
        <x:v>2.1622</x:v>
      </x:c>
      <x:c r="I7157" s="9" t="n">
        <x:f>IF(COUNT(G7157:H7157)=2,G7157*H7157/100000000,"n.a.")</x:f>
        <x:v>0</x:v>
      </x:c>
      <x:c r="J7157" s="1" t="str">
        <x:v>日频齐全；折算事件未独立核实</x:v>
      </x:c>
    </x:row>
    <x:row r="7158" ht="25" customHeight="1">
      <x:c r="A7158" s="1" t="str">
        <x:v>创业板指</x:v>
      </x:c>
      <x:c r="B7158" s="1" t="str">
        <x:v>159915.SZ</x:v>
      </x:c>
      <x:c r="C7158" s="1" t="str">
        <x:v>易方达创业板ETF</x:v>
      </x:c>
      <x:c r="D7158" s="7" t="d">
        <x:v>2026-09-14T00:00:00.000Z</x:v>
      </x:c>
      <x:c r="E7158" s="8" t="n">
        <x:f>IF(ISNUMBER('原始字段'!C7111),'原始字段'!C7111,"n.a.")</x:f>
        <x:v>19682454936</x:v>
      </x:c>
      <x:c r="F7158" s="8" t="n">
        <x:f>IF(ISNUMBER('原始字段'!C7207),'原始字段'!C7207,"n.a.")</x:f>
        <x:v>19778454936</x:v>
      </x:c>
      <x:c r="G7158" s="8" t="n">
        <x:f>IF(COUNT(E7158:F7158)=2,F7158-E7158,"n.a.")</x:f>
        <x:v>96000000</x:v>
      </x:c>
      <x:c r="H7158" s="9" t="n">
        <x:f>IF(ISNUMBER('原始字段'!D7207),'原始字段'!D7207,"n.a.")</x:f>
        <x:v>3.3044</x:v>
      </x:c>
      <x:c r="I7158" s="9" t="n">
        <x:f>IF(COUNT(G7158:H7158)=2,G7158*H7158/100000000,"n.a.")</x:f>
        <x:v>3.172224</x:v>
      </x:c>
      <x:c r="J7158" s="1" t="str">
        <x:v>日频齐全；折算事件未独立核实</x:v>
      </x:c>
    </x:row>
    <x:row r="7159" ht="25" customHeight="1">
      <x:c r="A7159" s="1" t="str">
        <x:v>创业板指</x:v>
      </x:c>
      <x:c r="B7159" s="1" t="str">
        <x:v>159971.SZ</x:v>
      </x:c>
      <x:c r="C7159" s="1" t="str">
        <x:v>富国创业板ETF</x:v>
      </x:c>
      <x:c r="D7159" s="7" t="d">
        <x:v>2026-09-14T00:00:00.000Z</x:v>
      </x:c>
      <x:c r="E7159" s="8" t="n">
        <x:f>IF(ISNUMBER('原始字段'!C7123),'原始字段'!C7123,"n.a.")</x:f>
        <x:v>1846020288</x:v>
      </x:c>
      <x:c r="F7159" s="8" t="n">
        <x:f>IF(ISNUMBER('原始字段'!C7219),'原始字段'!C7219,"n.a.")</x:f>
        <x:v>1858020288</x:v>
      </x:c>
      <x:c r="G7159" s="8" t="n">
        <x:f>IF(COUNT(E7159:F7159)=2,F7159-E7159,"n.a.")</x:f>
        <x:v>12000000</x:v>
      </x:c>
      <x:c r="H7159" s="9" t="n">
        <x:f>IF(ISNUMBER('原始字段'!D7219),'原始字段'!D7219,"n.a.")</x:f>
        <x:v>1.1489</x:v>
      </x:c>
      <x:c r="I7159" s="9" t="n">
        <x:f>IF(COUNT(G7159:H7159)=2,G7159*H7159/100000000,"n.a.")</x:f>
        <x:v>0.137868</x:v>
      </x:c>
      <x:c r="J7159" s="1" t="str">
        <x:v>日频齐全；折算事件未独立核实</x:v>
      </x:c>
    </x:row>
    <x:row r="7160" ht="25" customHeight="1">
      <x:c r="A7160" s="1" t="str">
        <x:v>创业板指</x:v>
      </x:c>
      <x:c r="B7160" s="1" t="str">
        <x:v>159957.SZ</x:v>
      </x:c>
      <x:c r="C7160" s="1" t="str">
        <x:v>华夏创业板ETF</x:v>
      </x:c>
      <x:c r="D7160" s="7" t="d">
        <x:v>2026-09-14T00:00:00.000Z</x:v>
      </x:c>
      <x:c r="E7160" s="8" t="n">
        <x:f>IF(ISNUMBER('原始字段'!C7119),'原始字段'!C7119,"n.a.")</x:f>
        <x:v>1189784560</x:v>
      </x:c>
      <x:c r="F7160" s="8" t="n">
        <x:f>IF(ISNUMBER('原始字段'!C7215),'原始字段'!C7215,"n.a.")</x:f>
        <x:v>1188784560</x:v>
      </x:c>
      <x:c r="G7160" s="8" t="n">
        <x:f>IF(COUNT(E7160:F7160)=2,F7160-E7160,"n.a.")</x:f>
        <x:v>-1000000</x:v>
      </x:c>
      <x:c r="H7160" s="9" t="n">
        <x:f>IF(ISNUMBER('原始字段'!D7215),'原始字段'!D7215,"n.a.")</x:f>
        <x:v>2.1645</x:v>
      </x:c>
      <x:c r="I7160" s="9" t="n">
        <x:f>IF(COUNT(G7160:H7160)=2,G7160*H7160/100000000,"n.a.")</x:f>
        <x:v>-0.021645</x:v>
      </x:c>
      <x:c r="J7160" s="1" t="str">
        <x:v>日频齐全；折算事件未独立核实</x:v>
      </x:c>
    </x:row>
    <x:row r="7161" ht="25" customHeight="1">
      <x:c r="A7161" s="1" t="str">
        <x:v>创业板指</x:v>
      </x:c>
      <x:c r="B7161" s="1" t="str">
        <x:v>159958.SZ</x:v>
      </x:c>
      <x:c r="C7161" s="1" t="str">
        <x:v>工银创业板ETF</x:v>
      </x:c>
      <x:c r="D7161" s="7" t="d">
        <x:v>2026-09-14T00:00:00.000Z</x:v>
      </x:c>
      <x:c r="E7161" s="8" t="n">
        <x:f>IF(ISNUMBER('原始字段'!C7120),'原始字段'!C7120,"n.a.")</x:f>
        <x:v>240611448</x:v>
      </x:c>
      <x:c r="F7161" s="8" t="n">
        <x:f>IF(ISNUMBER('原始字段'!C7216),'原始字段'!C7216,"n.a.")</x:f>
        <x:v>241311448</x:v>
      </x:c>
      <x:c r="G7161" s="8" t="n">
        <x:f>IF(COUNT(E7161:F7161)=2,F7161-E7161,"n.a.")</x:f>
        <x:v>700000</x:v>
      </x:c>
      <x:c r="H7161" s="9" t="n">
        <x:f>IF(ISNUMBER('原始字段'!D7216),'原始字段'!D7216,"n.a.")</x:f>
        <x:v>1.9973</x:v>
      </x:c>
      <x:c r="I7161" s="9" t="n">
        <x:f>IF(COUNT(G7161:H7161)=2,G7161*H7161/100000000,"n.a.")</x:f>
        <x:v>0.0139811</x:v>
      </x:c>
      <x:c r="J7161" s="1" t="str">
        <x:v>日频齐全；折算事件未独立核实</x:v>
      </x:c>
    </x:row>
    <x:row r="7162" ht="25" customHeight="1">
      <x:c r="A7162" s="1" t="str">
        <x:v>创业板指</x:v>
      </x:c>
      <x:c r="B7162" s="1" t="str">
        <x:v>159977.SZ</x:v>
      </x:c>
      <x:c r="C7162" s="1" t="str">
        <x:v>天弘创业板ETF</x:v>
      </x:c>
      <x:c r="D7162" s="7" t="d">
        <x:v>2026-09-14T00:00:00.000Z</x:v>
      </x:c>
      <x:c r="E7162" s="8" t="n">
        <x:f>IF(ISNUMBER('原始字段'!C7124),'原始字段'!C7124,"n.a.")</x:f>
        <x:v>3737872820</x:v>
      </x:c>
      <x:c r="F7162" s="8" t="n">
        <x:f>IF(ISNUMBER('原始字段'!C7220),'原始字段'!C7220,"n.a.")</x:f>
        <x:v>3745872820</x:v>
      </x:c>
      <x:c r="G7162" s="8" t="n">
        <x:f>IF(COUNT(E7162:F7162)=2,F7162-E7162,"n.a.")</x:f>
        <x:v>8000000</x:v>
      </x:c>
      <x:c r="H7162" s="9" t="n">
        <x:f>IF(ISNUMBER('原始字段'!D7220),'原始字段'!D7220,"n.a.")</x:f>
        <x:v>1.714</x:v>
      </x:c>
      <x:c r="I7162" s="9" t="n">
        <x:f>IF(COUNT(G7162:H7162)=2,G7162*H7162/100000000,"n.a.")</x:f>
        <x:v>0.13712</x:v>
      </x:c>
      <x:c r="J7162" s="1" t="str">
        <x:v>日频齐全；折算事件未独立核实</x:v>
      </x:c>
    </x:row>
    <x:row r="7163" ht="25" customHeight="1">
      <x:c r="A7163" s="1" t="str">
        <x:v>创业板指</x:v>
      </x:c>
      <x:c r="B7163" s="1" t="str">
        <x:v>159821.SZ</x:v>
      </x:c>
      <x:c r="C7163" s="1" t="str">
        <x:v>中银证券创业板ETF</x:v>
      </x:c>
      <x:c r="D7163" s="7" t="d">
        <x:v>2026-09-14T00:00:00.000Z</x:v>
      </x:c>
      <x:c r="E7163" s="8" t="n">
        <x:f>IF(ISNUMBER('原始字段'!C7108),'原始字段'!C7108,"n.a.")</x:f>
        <x:v>64620000</x:v>
      </x:c>
      <x:c r="F7163" s="8" t="n">
        <x:f>IF(ISNUMBER('原始字段'!C7204),'原始字段'!C7204,"n.a.")</x:f>
        <x:v>64620000</x:v>
      </x:c>
      <x:c r="G7163" s="8" t="n">
        <x:f>IF(COUNT(E7163:F7163)=2,F7163-E7163,"n.a.")</x:f>
        <x:v>0</x:v>
      </x:c>
      <x:c r="H7163" s="9" t="n">
        <x:f>IF(ISNUMBER('原始字段'!D7204),'原始字段'!D7204,"n.a.")</x:f>
        <x:v>1.239</x:v>
      </x:c>
      <x:c r="I7163" s="9" t="n">
        <x:f>IF(COUNT(G7163:H7163)=2,G7163*H7163/100000000,"n.a.")</x:f>
        <x:v>0</x:v>
      </x:c>
      <x:c r="J7163" s="1" t="str">
        <x:v>日频齐全；折算事件未独立核实</x:v>
      </x:c>
    </x:row>
    <x:row r="7164" ht="25" customHeight="1">
      <x:c r="A7164" s="1" t="str">
        <x:v>创业板指</x:v>
      </x:c>
      <x:c r="B7164" s="1" t="str">
        <x:v>159956.SZ</x:v>
      </x:c>
      <x:c r="C7164" s="1" t="str">
        <x:v>建信创业板ETF</x:v>
      </x:c>
      <x:c r="D7164" s="7" t="d">
        <x:v>2026-09-14T00:00:00.000Z</x:v>
      </x:c>
      <x:c r="E7164" s="8" t="n">
        <x:f>IF(ISNUMBER('原始字段'!C7118),'原始字段'!C7118,"n.a.")</x:f>
        <x:v>48978674</x:v>
      </x:c>
      <x:c r="F7164" s="8" t="n">
        <x:f>IF(ISNUMBER('原始字段'!C7214),'原始字段'!C7214,"n.a.")</x:f>
        <x:v>48978674</x:v>
      </x:c>
      <x:c r="G7164" s="8" t="n">
        <x:f>IF(COUNT(E7164:F7164)=2,F7164-E7164,"n.a.")</x:f>
        <x:v>0</x:v>
      </x:c>
      <x:c r="H7164" s="9" t="n">
        <x:f>IF(ISNUMBER('原始字段'!D7214),'原始字段'!D7214,"n.a.")</x:f>
        <x:v>2.0922</x:v>
      </x:c>
      <x:c r="I7164" s="9" t="n">
        <x:f>IF(COUNT(G7164:H7164)=2,G7164*H7164/100000000,"n.a.")</x:f>
        <x:v>0</x:v>
      </x:c>
      <x:c r="J7164" s="1" t="str">
        <x:v>日频齐全；折算事件未独立核实</x:v>
      </x:c>
    </x:row>
    <x:row r="7165" ht="25" customHeight="1">
      <x:c r="A7165" s="1" t="str">
        <x:v>创业板指</x:v>
      </x:c>
      <x:c r="B7165" s="1" t="str">
        <x:v>159908.SZ</x:v>
      </x:c>
      <x:c r="C7165" s="1" t="str">
        <x:v>博时创业板ETF</x:v>
      </x:c>
      <x:c r="D7165" s="7" t="d">
        <x:v>2026-09-14T00:00:00.000Z</x:v>
      </x:c>
      <x:c r="E7165" s="8" t="n">
        <x:f>IF(ISNUMBER('原始字段'!C7110),'原始字段'!C7110,"n.a.")</x:f>
        <x:v>325229029</x:v>
      </x:c>
      <x:c r="F7165" s="8" t="n">
        <x:f>IF(ISNUMBER('原始字段'!C7206),'原始字段'!C7206,"n.a.")</x:f>
        <x:v>326229029</x:v>
      </x:c>
      <x:c r="G7165" s="8" t="n">
        <x:f>IF(COUNT(E7165:F7165)=2,F7165-E7165,"n.a.")</x:f>
        <x:v>1000000</x:v>
      </x:c>
      <x:c r="H7165" s="9" t="n">
        <x:f>IF(ISNUMBER('原始字段'!D7206),'原始字段'!D7206,"n.a.")</x:f>
        <x:v>3.0851</x:v>
      </x:c>
      <x:c r="I7165" s="9" t="n">
        <x:f>IF(COUNT(G7165:H7165)=2,G7165*H7165/100000000,"n.a.")</x:f>
        <x:v>0.030851</x:v>
      </x:c>
      <x:c r="J7165" s="1" t="str">
        <x:v>日频齐全；折算事件未独立核实</x:v>
      </x:c>
    </x:row>
    <x:row r="7166" ht="25" customHeight="1">
      <x:c r="A7166" s="1" t="str">
        <x:v>创业板指</x:v>
      </x:c>
      <x:c r="B7166" s="1" t="str">
        <x:v>159952.SZ</x:v>
      </x:c>
      <x:c r="C7166" s="1" t="str">
        <x:v>广发创业板ETF</x:v>
      </x:c>
      <x:c r="D7166" s="7" t="d">
        <x:v>2026-09-14T00:00:00.000Z</x:v>
      </x:c>
      <x:c r="E7166" s="8" t="n">
        <x:f>IF(ISNUMBER('原始字段'!C7117),'原始字段'!C7117,"n.a.")</x:f>
        <x:v>5631584929</x:v>
      </x:c>
      <x:c r="F7166" s="8" t="n">
        <x:f>IF(ISNUMBER('原始字段'!C7213),'原始字段'!C7213,"n.a.")</x:f>
        <x:v>5590784929</x:v>
      </x:c>
      <x:c r="G7166" s="8" t="n">
        <x:f>IF(COUNT(E7166:F7166)=2,F7166-E7166,"n.a.")</x:f>
        <x:v>-40800000</x:v>
      </x:c>
      <x:c r="H7166" s="9" t="n">
        <x:f>IF(ISNUMBER('原始字段'!D7213),'原始字段'!D7213,"n.a.")</x:f>
        <x:v>2.006</x:v>
      </x:c>
      <x:c r="I7166" s="9" t="n">
        <x:f>IF(COUNT(G7166:H7166)=2,G7166*H7166/100000000,"n.a.")</x:f>
        <x:v>-0.8184479999999998</x:v>
      </x:c>
      <x:c r="J7166" s="1" t="str">
        <x:v>日频齐全；折算事件未独立核实</x:v>
      </x:c>
    </x:row>
    <x:row r="7167" ht="25" customHeight="1">
      <x:c r="A7167" s="1" t="str">
        <x:v>创业板指</x:v>
      </x:c>
      <x:c r="B7167" s="1" t="str">
        <x:v>159247.SZ</x:v>
      </x:c>
      <x:c r="C7167" s="1" t="str">
        <x:v>汇添富创业板ETF</x:v>
      </x:c>
      <x:c r="D7167" s="7" t="d">
        <x:v>2026-09-14T00:00:00.000Z</x:v>
      </x:c>
      <x:c r="E7167" s="8" t="n">
        <x:f>IF(ISNUMBER('原始字段'!C7091),'原始字段'!C7091,"n.a.")</x:f>
        <x:v>555984966</x:v>
      </x:c>
      <x:c r="F7167" s="8" t="n">
        <x:f>IF(ISNUMBER('原始字段'!C7187),'原始字段'!C7187,"n.a.")</x:f>
        <x:v>563984966</x:v>
      </x:c>
      <x:c r="G7167" s="8" t="n">
        <x:f>IF(COUNT(E7167:F7167)=2,F7167-E7167,"n.a.")</x:f>
        <x:v>8000000</x:v>
      </x:c>
      <x:c r="H7167" s="9" t="n">
        <x:f>IF(ISNUMBER('原始字段'!D7187),'原始字段'!D7187,"n.a.")</x:f>
        <x:v>0.9873</x:v>
      </x:c>
      <x:c r="I7167" s="9" t="n">
        <x:f>IF(COUNT(G7167:H7167)=2,G7167*H7167/100000000,"n.a.")</x:f>
        <x:v>0.078984</x:v>
      </x:c>
      <x:c r="J7167" s="1" t="str">
        <x:v>日频齐全；折算事件未独立核实</x:v>
      </x:c>
    </x:row>
    <x:row r="7168" ht="25" customHeight="1">
      <x:c r="A7168" s="1" t="str">
        <x:v>创业板指</x:v>
      </x:c>
      <x:c r="B7168" s="1" t="str">
        <x:v>159948.SZ</x:v>
      </x:c>
      <x:c r="C7168" s="1" t="str">
        <x:v>南方创业板ETF</x:v>
      </x:c>
      <x:c r="D7168" s="7" t="d">
        <x:v>2026-09-14T00:00:00.000Z</x:v>
      </x:c>
      <x:c r="E7168" s="8" t="n">
        <x:f>IF(ISNUMBER('原始字段'!C7116),'原始字段'!C7116,"n.a.")</x:f>
        <x:v>1172697720</x:v>
      </x:c>
      <x:c r="F7168" s="8" t="n">
        <x:f>IF(ISNUMBER('原始字段'!C7212),'原始字段'!C7212,"n.a.")</x:f>
        <x:v>1171697720</x:v>
      </x:c>
      <x:c r="G7168" s="8" t="n">
        <x:f>IF(COUNT(E7168:F7168)=2,F7168-E7168,"n.a.")</x:f>
        <x:v>-1000000</x:v>
      </x:c>
      <x:c r="H7168" s="9" t="n">
        <x:f>IF(ISNUMBER('原始字段'!D7212),'原始字段'!D7212,"n.a.")</x:f>
        <x:v>3.649</x:v>
      </x:c>
      <x:c r="I7168" s="9" t="n">
        <x:f>IF(COUNT(G7168:H7168)=2,G7168*H7168/100000000,"n.a.")</x:f>
        <x:v>-0.03649</x:v>
      </x:c>
      <x:c r="J7168" s="1" t="str">
        <x:v>日频齐全；折算事件未独立核实</x:v>
      </x:c>
    </x:row>
    <x:row r="7169" ht="25" customHeight="1">
      <x:c r="A7169" s="1" t="str">
        <x:v>创业板指</x:v>
      </x:c>
      <x:c r="B7169" s="1" t="str">
        <x:v>159205.SZ</x:v>
      </x:c>
      <x:c r="C7169" s="1" t="str">
        <x:v>东财创业板ETF</x:v>
      </x:c>
      <x:c r="D7169" s="7" t="d">
        <x:v>2026-09-14T00:00:00.000Z</x:v>
      </x:c>
      <x:c r="E7169" s="8" t="n">
        <x:f>IF(ISNUMBER('原始字段'!C7090),'原始字段'!C7090,"n.a.")</x:f>
        <x:v>653056064</x:v>
      </x:c>
      <x:c r="F7169" s="8" t="n">
        <x:f>IF(ISNUMBER('原始字段'!C7186),'原始字段'!C7186,"n.a.")</x:f>
        <x:v>659056064</x:v>
      </x:c>
      <x:c r="G7169" s="8" t="n">
        <x:f>IF(COUNT(E7169:F7169)=2,F7169-E7169,"n.a.")</x:f>
        <x:v>6000000</x:v>
      </x:c>
      <x:c r="H7169" s="9" t="n">
        <x:f>IF(ISNUMBER('原始字段'!D7186),'原始字段'!D7186,"n.a.")</x:f>
        <x:v>1.6159</x:v>
      </x:c>
      <x:c r="I7169" s="9" t="n">
        <x:f>IF(COUNT(G7169:H7169)=2,G7169*H7169/100000000,"n.a.")</x:f>
        <x:v>0.096954</x:v>
      </x:c>
      <x:c r="J7169" s="1" t="str">
        <x:v>日频齐全；折算事件未独立核实</x:v>
      </x:c>
    </x:row>
    <x:row r="7170" ht="25" customHeight="1">
      <x:c r="A7170" s="1" t="str">
        <x:v>科创50</x:v>
      </x:c>
      <x:c r="B7170" s="1" t="str">
        <x:v>588940.SH</x:v>
      </x:c>
      <x:c r="C7170" s="1" t="str">
        <x:v>富国上证科创板50成份ETF</x:v>
      </x:c>
      <x:c r="D7170" s="7" t="d">
        <x:v>2026-09-14T00:00:00.000Z</x:v>
      </x:c>
      <x:c r="E7170" s="8" t="n">
        <x:f>IF(ISNUMBER('原始字段'!C7181),'原始字段'!C7181,"n.a.")</x:f>
        <x:v>3200840000</x:v>
      </x:c>
      <x:c r="F7170" s="8" t="n">
        <x:f>IF(ISNUMBER('原始字段'!C7277),'原始字段'!C7277,"n.a.")</x:f>
        <x:v>3242840000</x:v>
      </x:c>
      <x:c r="G7170" s="8" t="n">
        <x:f>IF(COUNT(E7170:F7170)=2,F7170-E7170,"n.a.")</x:f>
        <x:v>42000000</x:v>
      </x:c>
      <x:c r="H7170" s="9" t="n">
        <x:f>IF(ISNUMBER('原始字段'!D7277),'原始字段'!D7277,"n.a.")</x:f>
        <x:v>0.7921</x:v>
      </x:c>
      <x:c r="I7170" s="9" t="n">
        <x:f>IF(COUNT(G7170:H7170)=2,G7170*H7170/100000000,"n.a.")</x:f>
        <x:v>0.332682</x:v>
      </x:c>
      <x:c r="J7170" s="1" t="str">
        <x:v>日频齐全；折算事件未独立核实</x:v>
      </x:c>
    </x:row>
    <x:row r="7171" ht="25" customHeight="1">
      <x:c r="A7171" s="1" t="str">
        <x:v>科创50</x:v>
      </x:c>
      <x:c r="B7171" s="1" t="str">
        <x:v>589150.SH</x:v>
      </x:c>
      <x:c r="C7171" s="1" t="str">
        <x:v>平安上证科创板50成份ETF</x:v>
      </x:c>
      <x:c r="D7171" s="7" t="d">
        <x:v>2026-09-14T00:00:00.000Z</x:v>
      </x:c>
      <x:c r="E7171" s="8" t="n">
        <x:f>IF(ISNUMBER('原始字段'!C7183),'原始字段'!C7183,"n.a.")</x:f>
        <x:v>857437200</x:v>
      </x:c>
      <x:c r="F7171" s="8" t="n">
        <x:f>IF(ISNUMBER('原始字段'!C7279),'原始字段'!C7279,"n.a.")</x:f>
        <x:v>861437200</x:v>
      </x:c>
      <x:c r="G7171" s="8" t="n">
        <x:f>IF(COUNT(E7171:F7171)=2,F7171-E7171,"n.a.")</x:f>
        <x:v>4000000</x:v>
      </x:c>
      <x:c r="H7171" s="9" t="n">
        <x:f>IF(ISNUMBER('原始字段'!D7279),'原始字段'!D7279,"n.a.")</x:f>
        <x:v>1.1086</x:v>
      </x:c>
      <x:c r="I7171" s="9" t="n">
        <x:f>IF(COUNT(G7171:H7171)=2,G7171*H7171/100000000,"n.a.")</x:f>
        <x:v>0.044344</x:v>
      </x:c>
      <x:c r="J7171" s="1" t="str">
        <x:v>日频齐全；折算事件未独立核实</x:v>
      </x:c>
    </x:row>
    <x:row r="7172" ht="25" customHeight="1">
      <x:c r="A7172" s="1" t="str">
        <x:v>科创50</x:v>
      </x:c>
      <x:c r="B7172" s="1" t="str">
        <x:v>588150.SH</x:v>
      </x:c>
      <x:c r="C7172" s="1" t="str">
        <x:v>南方上证科创板50成份ETF</x:v>
      </x:c>
      <x:c r="D7172" s="7" t="d">
        <x:v>2026-09-14T00:00:00.000Z</x:v>
      </x:c>
      <x:c r="E7172" s="8" t="n">
        <x:f>IF(ISNUMBER('原始字段'!C7175),'原始字段'!C7175,"n.a.")</x:f>
        <x:v>404932600</x:v>
      </x:c>
      <x:c r="F7172" s="8" t="n">
        <x:f>IF(ISNUMBER('原始字段'!C7271),'原始字段'!C7271,"n.a.")</x:f>
        <x:v>411932600</x:v>
      </x:c>
      <x:c r="G7172" s="8" t="n">
        <x:f>IF(COUNT(E7172:F7172)=2,F7172-E7172,"n.a.")</x:f>
        <x:v>7000000</x:v>
      </x:c>
      <x:c r="H7172" s="9" t="n">
        <x:f>IF(ISNUMBER('原始字段'!D7271),'原始字段'!D7271,"n.a.")</x:f>
        <x:v>1.0872</x:v>
      </x:c>
      <x:c r="I7172" s="9" t="n">
        <x:f>IF(COUNT(G7172:H7172)=2,G7172*H7172/100000000,"n.a.")</x:f>
        <x:v>0.076104</x:v>
      </x:c>
      <x:c r="J7172" s="1" t="str">
        <x:v>日频齐全；折算事件未独立核实</x:v>
      </x:c>
    </x:row>
    <x:row r="7173" ht="25" customHeight="1">
      <x:c r="A7173" s="1" t="str">
        <x:v>科创50</x:v>
      </x:c>
      <x:c r="B7173" s="1" t="str">
        <x:v>588000.SH</x:v>
      </x:c>
      <x:c r="C7173" s="1" t="str">
        <x:v>华夏上证科创板50ETF</x:v>
      </x:c>
      <x:c r="D7173" s="7" t="d">
        <x:v>2026-09-14T00:00:00.000Z</x:v>
      </x:c>
      <x:c r="E7173" s="8" t="n">
        <x:f>IF(ISNUMBER('原始字段'!C7169),'原始字段'!C7169,"n.a.")</x:f>
        <x:v>56072668200</x:v>
      </x:c>
      <x:c r="F7173" s="8" t="n">
        <x:f>IF(ISNUMBER('原始字段'!C7265),'原始字段'!C7265,"n.a.")</x:f>
        <x:v>56591668200</x:v>
      </x:c>
      <x:c r="G7173" s="8" t="n">
        <x:f>IF(COUNT(E7173:F7173)=2,F7173-E7173,"n.a.")</x:f>
        <x:v>519000000</x:v>
      </x:c>
      <x:c r="H7173" s="9" t="n">
        <x:f>IF(ISNUMBER('原始字段'!D7265),'原始字段'!D7265,"n.a.")</x:f>
        <x:v>1.614</x:v>
      </x:c>
      <x:c r="I7173" s="9" t="n">
        <x:f>IF(COUNT(G7173:H7173)=2,G7173*H7173/100000000,"n.a.")</x:f>
        <x:v>8.37666</x:v>
      </x:c>
      <x:c r="J7173" s="1" t="str">
        <x:v>日频齐全；折算事件未独立核实</x:v>
      </x:c>
    </x:row>
    <x:row r="7174" ht="25" customHeight="1">
      <x:c r="A7174" s="1" t="str">
        <x:v>科创50</x:v>
      </x:c>
      <x:c r="B7174" s="1" t="str">
        <x:v>589850.SH</x:v>
      </x:c>
      <x:c r="C7174" s="1" t="str">
        <x:v>东财上证科创板50成份ETF</x:v>
      </x:c>
      <x:c r="D7174" s="7" t="d">
        <x:v>2026-09-14T00:00:00.000Z</x:v>
      </x:c>
      <x:c r="E7174" s="8" t="n">
        <x:f>IF(ISNUMBER('原始字段'!C7185),'原始字段'!C7185,"n.a.")</x:f>
        <x:v>910057000</x:v>
      </x:c>
      <x:c r="F7174" s="8" t="n">
        <x:f>IF(ISNUMBER('原始字段'!C7281),'原始字段'!C7281,"n.a.")</x:f>
        <x:v>934057000</x:v>
      </x:c>
      <x:c r="G7174" s="8" t="n">
        <x:f>IF(COUNT(E7174:F7174)=2,F7174-E7174,"n.a.")</x:f>
        <x:v>24000000</x:v>
      </x:c>
      <x:c r="H7174" s="9" t="n">
        <x:f>IF(ISNUMBER('原始字段'!D7281),'原始字段'!D7281,"n.a.")</x:f>
        <x:v>1.4693</x:v>
      </x:c>
      <x:c r="I7174" s="9" t="n">
        <x:f>IF(COUNT(G7174:H7174)=2,G7174*H7174/100000000,"n.a.")</x:f>
        <x:v>0.352632</x:v>
      </x:c>
      <x:c r="J7174" s="1" t="str">
        <x:v>日频齐全；折算事件未独立核实</x:v>
      </x:c>
    </x:row>
    <x:row r="7175" ht="25" customHeight="1">
      <x:c r="A7175" s="1" t="str">
        <x:v>科创50</x:v>
      </x:c>
      <x:c r="B7175" s="1" t="str">
        <x:v>588840.SH</x:v>
      </x:c>
      <x:c r="C7175" s="1" t="str">
        <x:v>万家上证科创板50成份ETF</x:v>
      </x:c>
      <x:c r="D7175" s="7" t="d">
        <x:v>2026-09-14T00:00:00.000Z</x:v>
      </x:c>
      <x:c r="E7175" s="8" t="n">
        <x:f>IF(ISNUMBER('原始字段'!C7179),'原始字段'!C7179,"n.a.")</x:f>
        <x:v>64236000</x:v>
      </x:c>
      <x:c r="F7175" s="8" t="n">
        <x:f>IF(ISNUMBER('原始字段'!C7275),'原始字段'!C7275,"n.a.")</x:f>
        <x:v>64236000</x:v>
      </x:c>
      <x:c r="G7175" s="8" t="n">
        <x:f>IF(COUNT(E7175:F7175)=2,F7175-E7175,"n.a.")</x:f>
        <x:v>0</x:v>
      </x:c>
      <x:c r="H7175" s="9" t="n">
        <x:f>IF(ISNUMBER('原始字段'!D7275),'原始字段'!D7275,"n.a.")</x:f>
        <x:v>1.4173</x:v>
      </x:c>
      <x:c r="I7175" s="9" t="n">
        <x:f>IF(COUNT(G7175:H7175)=2,G7175*H7175/100000000,"n.a.")</x:f>
        <x:v>0</x:v>
      </x:c>
      <x:c r="J7175" s="1" t="str">
        <x:v>日频齐全；折算事件未独立核实</x:v>
      </x:c>
    </x:row>
    <x:row r="7176" ht="25" customHeight="1">
      <x:c r="A7176" s="1" t="str">
        <x:v>科创50</x:v>
      </x:c>
      <x:c r="B7176" s="1" t="str">
        <x:v>588040.SH</x:v>
      </x:c>
      <x:c r="C7176" s="1" t="str">
        <x:v>鹏华上证科创板50成份ETF</x:v>
      </x:c>
      <x:c r="D7176" s="7" t="d">
        <x:v>2026-09-14T00:00:00.000Z</x:v>
      </x:c>
      <x:c r="E7176" s="8" t="n">
        <x:f>IF(ISNUMBER('原始字段'!C7170),'原始字段'!C7170,"n.a.")</x:f>
        <x:v>149889000</x:v>
      </x:c>
      <x:c r="F7176" s="8" t="n">
        <x:f>IF(ISNUMBER('原始字段'!C7266),'原始字段'!C7266,"n.a.")</x:f>
        <x:v>151889000</x:v>
      </x:c>
      <x:c r="G7176" s="8" t="n">
        <x:f>IF(COUNT(E7176:F7176)=2,F7176-E7176,"n.a.")</x:f>
        <x:v>2000000</x:v>
      </x:c>
      <x:c r="H7176" s="9" t="n">
        <x:f>IF(ISNUMBER('原始字段'!D7266),'原始字段'!D7266,"n.a.")</x:f>
        <x:v>1.5551</x:v>
      </x:c>
      <x:c r="I7176" s="9" t="n">
        <x:f>IF(COUNT(G7176:H7176)=2,G7176*H7176/100000000,"n.a.")</x:f>
        <x:v>0.031102</x:v>
      </x:c>
      <x:c r="J7176" s="1" t="str">
        <x:v>日频齐全；折算事件未独立核实</x:v>
      </x:c>
    </x:row>
    <x:row r="7177" ht="25" customHeight="1">
      <x:c r="A7177" s="1" t="str">
        <x:v>科创50</x:v>
      </x:c>
      <x:c r="B7177" s="1" t="str">
        <x:v>588280.SH</x:v>
      </x:c>
      <x:c r="C7177" s="1" t="str">
        <x:v>华安上证科创板50ETF</x:v>
      </x:c>
      <x:c r="D7177" s="7" t="d">
        <x:v>2026-09-14T00:00:00.000Z</x:v>
      </x:c>
      <x:c r="E7177" s="8" t="n">
        <x:f>IF(ISNUMBER('原始字段'!C7177),'原始字段'!C7177,"n.a.")</x:f>
        <x:v>420121000</x:v>
      </x:c>
      <x:c r="F7177" s="8" t="n">
        <x:f>IF(ISNUMBER('原始字段'!C7273),'原始字段'!C7273,"n.a.")</x:f>
        <x:v>424121000</x:v>
      </x:c>
      <x:c r="G7177" s="8" t="n">
        <x:f>IF(COUNT(E7177:F7177)=2,F7177-E7177,"n.a.")</x:f>
        <x:v>4000000</x:v>
      </x:c>
      <x:c r="H7177" s="9" t="n">
        <x:f>IF(ISNUMBER('原始字段'!D7273),'原始字段'!D7273,"n.a.")</x:f>
        <x:v>1.0998</x:v>
      </x:c>
      <x:c r="I7177" s="9" t="n">
        <x:f>IF(COUNT(G7177:H7177)=2,G7177*H7177/100000000,"n.a.")</x:f>
        <x:v>0.043992</x:v>
      </x:c>
      <x:c r="J7177" s="1" t="str">
        <x:v>日频齐全；折算事件未独立核实</x:v>
      </x:c>
    </x:row>
    <x:row r="7178" ht="25" customHeight="1">
      <x:c r="A7178" s="1" t="str">
        <x:v>科创50</x:v>
      </x:c>
      <x:c r="B7178" s="1" t="str">
        <x:v>589360.SH</x:v>
      </x:c>
      <x:c r="C7178" s="1" t="str">
        <x:v>国泰上证科创板50成份ETF</x:v>
      </x:c>
      <x:c r="D7178" s="7" t="d">
        <x:v>2026-09-14T00:00:00.000Z</x:v>
      </x:c>
      <x:c r="E7178" s="8" t="n">
        <x:f>IF(ISNUMBER('原始字段'!C7184),'原始字段'!C7184,"n.a.")</x:f>
        <x:v>2735174000</x:v>
      </x:c>
      <x:c r="F7178" s="8" t="n">
        <x:f>IF(ISNUMBER('原始字段'!C7280),'原始字段'!C7280,"n.a.")</x:f>
        <x:v>2741174000</x:v>
      </x:c>
      <x:c r="G7178" s="8" t="n">
        <x:f>IF(COUNT(E7178:F7178)=2,F7178-E7178,"n.a.")</x:f>
        <x:v>6000000</x:v>
      </x:c>
      <x:c r="H7178" s="9" t="n">
        <x:f>IF(ISNUMBER('原始字段'!D7280),'原始字段'!D7280,"n.a.")</x:f>
        <x:v>0.7898</x:v>
      </x:c>
      <x:c r="I7178" s="9" t="n">
        <x:f>IF(COUNT(G7178:H7178)=2,G7178*H7178/100000000,"n.a.")</x:f>
        <x:v>0.047388</x:v>
      </x:c>
      <x:c r="J7178" s="1" t="str">
        <x:v>日频齐全；折算事件未独立核实</x:v>
      </x:c>
    </x:row>
    <x:row r="7179" ht="25" customHeight="1">
      <x:c r="A7179" s="1" t="str">
        <x:v>科创50</x:v>
      </x:c>
      <x:c r="B7179" s="1" t="str">
        <x:v>588950.SH</x:v>
      </x:c>
      <x:c r="C7179" s="1" t="str">
        <x:v>景顺长城上证科创板50成份ETF</x:v>
      </x:c>
      <x:c r="D7179" s="7" t="d">
        <x:v>2026-09-14T00:00:00.000Z</x:v>
      </x:c>
      <x:c r="E7179" s="8" t="n">
        <x:f>IF(ISNUMBER('原始字段'!C7182),'原始字段'!C7182,"n.a.")</x:f>
        <x:v>764729700</x:v>
      </x:c>
      <x:c r="F7179" s="8" t="n">
        <x:f>IF(ISNUMBER('原始字段'!C7278),'原始字段'!C7278,"n.a.")</x:f>
        <x:v>773729700</x:v>
      </x:c>
      <x:c r="G7179" s="8" t="n">
        <x:f>IF(COUNT(E7179:F7179)=2,F7179-E7179,"n.a.")</x:f>
        <x:v>9000000</x:v>
      </x:c>
      <x:c r="H7179" s="9" t="n">
        <x:f>IF(ISNUMBER('原始字段'!D7278),'原始字段'!D7278,"n.a.")</x:f>
        <x:v>1.6015</x:v>
      </x:c>
      <x:c r="I7179" s="9" t="n">
        <x:f>IF(COUNT(G7179:H7179)=2,G7179*H7179/100000000,"n.a.")</x:f>
        <x:v>0.144135</x:v>
      </x:c>
      <x:c r="J7179" s="1" t="str">
        <x:v>日频齐全；折算事件未独立核实</x:v>
      </x:c>
    </x:row>
    <x:row r="7180" ht="25" customHeight="1">
      <x:c r="A7180" s="1" t="str">
        <x:v>科创50</x:v>
      </x:c>
      <x:c r="B7180" s="1" t="str">
        <x:v>588080.SH</x:v>
      </x:c>
      <x:c r="C7180" s="1" t="str">
        <x:v>易方达上证科创板50ETF</x:v>
      </x:c>
      <x:c r="D7180" s="7" t="d">
        <x:v>2026-09-14T00:00:00.000Z</x:v>
      </x:c>
      <x:c r="E7180" s="8" t="n">
        <x:f>IF(ISNUMBER('原始字段'!C7173),'原始字段'!C7173,"n.a.")</x:f>
        <x:v>26512628100</x:v>
      </x:c>
      <x:c r="F7180" s="8" t="n">
        <x:f>IF(ISNUMBER('原始字段'!C7269),'原始字段'!C7269,"n.a.")</x:f>
        <x:v>26713628100</x:v>
      </x:c>
      <x:c r="G7180" s="8" t="n">
        <x:f>IF(COUNT(E7180:F7180)=2,F7180-E7180,"n.a.")</x:f>
        <x:v>201000000</x:v>
      </x:c>
      <x:c r="H7180" s="9" t="n">
        <x:f>IF(ISNUMBER('原始字段'!D7269),'原始字段'!D7269,"n.a.")</x:f>
        <x:v>1.5652</x:v>
      </x:c>
      <x:c r="I7180" s="9" t="n">
        <x:f>IF(COUNT(G7180:H7180)=2,G7180*H7180/100000000,"n.a.")</x:f>
        <x:v>3.146052</x:v>
      </x:c>
      <x:c r="J7180" s="1" t="str">
        <x:v>日频齐全；折算事件未独立核实</x:v>
      </x:c>
    </x:row>
    <x:row r="7181" ht="25" customHeight="1">
      <x:c r="A7181" s="1" t="str">
        <x:v>科创50</x:v>
      </x:c>
      <x:c r="B7181" s="1" t="str">
        <x:v>588060.SH</x:v>
      </x:c>
      <x:c r="C7181" s="1" t="str">
        <x:v>广发上证科创板50ETF</x:v>
      </x:c>
      <x:c r="D7181" s="7" t="d">
        <x:v>2026-09-14T00:00:00.000Z</x:v>
      </x:c>
      <x:c r="E7181" s="8" t="n">
        <x:f>IF(ISNUMBER('原始字段'!C7172),'原始字段'!C7172,"n.a.")</x:f>
        <x:v>8131140000</x:v>
      </x:c>
      <x:c r="F7181" s="8" t="n">
        <x:f>IF(ISNUMBER('原始字段'!C7268),'原始字段'!C7268,"n.a.")</x:f>
        <x:v>8257140000</x:v>
      </x:c>
      <x:c r="G7181" s="8" t="n">
        <x:f>IF(COUNT(E7181:F7181)=2,F7181-E7181,"n.a.")</x:f>
        <x:v>126000000</x:v>
      </x:c>
      <x:c r="H7181" s="9" t="n">
        <x:f>IF(ISNUMBER('原始字段'!D7268),'原始字段'!D7268,"n.a.")</x:f>
        <x:v>0.9704</x:v>
      </x:c>
      <x:c r="I7181" s="9" t="n">
        <x:f>IF(COUNT(G7181:H7181)=2,G7181*H7181/100000000,"n.a.")</x:f>
        <x:v>1.222704</x:v>
      </x:c>
      <x:c r="J7181" s="1" t="str">
        <x:v>日频齐全；折算事件未独立核实</x:v>
      </x:c>
    </x:row>
    <x:row r="7182" ht="25" customHeight="1">
      <x:c r="A7182" s="1" t="str">
        <x:v>科创50</x:v>
      </x:c>
      <x:c r="B7182" s="1" t="str">
        <x:v>588870.SH</x:v>
      </x:c>
      <x:c r="C7182" s="1" t="str">
        <x:v>汇添富上证科创板50成份ETF</x:v>
      </x:c>
      <x:c r="D7182" s="7" t="d">
        <x:v>2026-09-14T00:00:00.000Z</x:v>
      </x:c>
      <x:c r="E7182" s="8" t="n">
        <x:f>IF(ISNUMBER('原始字段'!C7180),'原始字段'!C7180,"n.a.")</x:f>
        <x:v>962552000</x:v>
      </x:c>
      <x:c r="F7182" s="8" t="n">
        <x:f>IF(ISNUMBER('原始字段'!C7276),'原始字段'!C7276,"n.a.")</x:f>
        <x:v>971552000</x:v>
      </x:c>
      <x:c r="G7182" s="8" t="n">
        <x:f>IF(COUNT(E7182:F7182)=2,F7182-E7182,"n.a.")</x:f>
        <x:v>9000000</x:v>
      </x:c>
      <x:c r="H7182" s="9" t="n">
        <x:f>IF(ISNUMBER('原始字段'!D7276),'原始字段'!D7276,"n.a.")</x:f>
        <x:v>1.5533</x:v>
      </x:c>
      <x:c r="I7182" s="9" t="n">
        <x:f>IF(COUNT(G7182:H7182)=2,G7182*H7182/100000000,"n.a.")</x:f>
        <x:v>0.139797</x:v>
      </x:c>
      <x:c r="J7182" s="1" t="str">
        <x:v>日频齐全；折算事件未独立核实</x:v>
      </x:c>
    </x:row>
    <x:row r="7183" ht="25" customHeight="1">
      <x:c r="A7183" s="1" t="str">
        <x:v>科创50</x:v>
      </x:c>
      <x:c r="B7183" s="1" t="str">
        <x:v>588720.SH</x:v>
      </x:c>
      <x:c r="C7183" s="1" t="str">
        <x:v>中银上证科创板50成份ETF</x:v>
      </x:c>
      <x:c r="D7183" s="7" t="d">
        <x:v>2026-09-14T00:00:00.000Z</x:v>
      </x:c>
      <x:c r="E7183" s="8" t="n">
        <x:f>IF(ISNUMBER('原始字段'!C7178),'原始字段'!C7178,"n.a.")</x:f>
        <x:v>109741800</x:v>
      </x:c>
      <x:c r="F7183" s="8" t="n">
        <x:f>IF(ISNUMBER('原始字段'!C7274),'原始字段'!C7274,"n.a.")</x:f>
        <x:v>109741800</x:v>
      </x:c>
      <x:c r="G7183" s="8" t="n">
        <x:f>IF(COUNT(E7183:F7183)=2,F7183-E7183,"n.a.")</x:f>
        <x:v>0</x:v>
      </x:c>
      <x:c r="H7183" s="9" t="n">
        <x:f>IF(ISNUMBER('原始字段'!D7274),'原始字段'!D7274,"n.a.")</x:f>
        <x:v>1.5595</x:v>
      </x:c>
      <x:c r="I7183" s="9" t="n">
        <x:f>IF(COUNT(G7183:H7183)=2,G7183*H7183/100000000,"n.a.")</x:f>
        <x:v>0</x:v>
      </x:c>
      <x:c r="J7183" s="1" t="str">
        <x:v>日频齐全；折算事件未独立核实</x:v>
      </x:c>
    </x:row>
    <x:row r="7184" ht="25" customHeight="1">
      <x:c r="A7184" s="1" t="str">
        <x:v>科创50</x:v>
      </x:c>
      <x:c r="B7184" s="1" t="str">
        <x:v>588090.SH</x:v>
      </x:c>
      <x:c r="C7184" s="1" t="str">
        <x:v>华泰柏瑞上证科创板50ETF</x:v>
      </x:c>
      <x:c r="D7184" s="7" t="d">
        <x:v>2026-09-14T00:00:00.000Z</x:v>
      </x:c>
      <x:c r="E7184" s="8" t="n">
        <x:f>IF(ISNUMBER('原始字段'!C7174),'原始字段'!C7174,"n.a.")</x:f>
        <x:v>3195072800</x:v>
      </x:c>
      <x:c r="F7184" s="8" t="n">
        <x:f>IF(ISNUMBER('原始字段'!C7270),'原始字段'!C7270,"n.a.")</x:f>
        <x:v>3207072800</x:v>
      </x:c>
      <x:c r="G7184" s="8" t="n">
        <x:f>IF(COUNT(E7184:F7184)=2,F7184-E7184,"n.a.")</x:f>
        <x:v>12000000</x:v>
      </x:c>
      <x:c r="H7184" s="9" t="n">
        <x:f>IF(ISNUMBER('原始字段'!D7270),'原始字段'!D7270,"n.a.")</x:f>
        <x:v>1.5741</x:v>
      </x:c>
      <x:c r="I7184" s="9" t="n">
        <x:f>IF(COUNT(G7184:H7184)=2,G7184*H7184/100000000,"n.a.")</x:f>
        <x:v>0.188892</x:v>
      </x:c>
      <x:c r="J7184" s="1" t="str">
        <x:v>日频齐全；折算事件未独立核实</x:v>
      </x:c>
    </x:row>
    <x:row r="7185" ht="25" customHeight="1">
      <x:c r="A7185" s="1" t="str">
        <x:v>科创50</x:v>
      </x:c>
      <x:c r="B7185" s="1" t="str">
        <x:v>588180.SH</x:v>
      </x:c>
      <x:c r="C7185" s="1" t="str">
        <x:v>国联安上证科创板50ETF</x:v>
      </x:c>
      <x:c r="D7185" s="7" t="d">
        <x:v>2026-09-14T00:00:00.000Z</x:v>
      </x:c>
      <x:c r="E7185" s="8" t="n">
        <x:f>IF(ISNUMBER('原始字段'!C7176),'原始字段'!C7176,"n.a.")</x:f>
        <x:v>797853700</x:v>
      </x:c>
      <x:c r="F7185" s="8" t="n">
        <x:f>IF(ISNUMBER('原始字段'!C7272),'原始字段'!C7272,"n.a.")</x:f>
        <x:v>801353700</x:v>
      </x:c>
      <x:c r="G7185" s="8" t="n">
        <x:f>IF(COUNT(E7185:F7185)=2,F7185-E7185,"n.a.")</x:f>
        <x:v>3500000</x:v>
      </x:c>
      <x:c r="H7185" s="9" t="n">
        <x:f>IF(ISNUMBER('原始字段'!D7272),'原始字段'!D7272,"n.a.")</x:f>
        <x:v>1.0003</x:v>
      </x:c>
      <x:c r="I7185" s="9" t="n">
        <x:f>IF(COUNT(G7185:H7185)=2,G7185*H7185/100000000,"n.a.")</x:f>
        <x:v>0.0350105</x:v>
      </x:c>
      <x:c r="J7185" s="1" t="str">
        <x:v>日频齐全；折算事件未独立核实</x:v>
      </x:c>
    </x:row>
    <x:row r="7186" ht="25" customHeight="1">
      <x:c r="A7186" s="1" t="str">
        <x:v>科创50</x:v>
      </x:c>
      <x:c r="B7186" s="1" t="str">
        <x:v>588050.SH</x:v>
      </x:c>
      <x:c r="C7186" s="1" t="str">
        <x:v>工银上证科创板50ETF</x:v>
      </x:c>
      <x:c r="D7186" s="7" t="d">
        <x:v>2026-09-14T00:00:00.000Z</x:v>
      </x:c>
      <x:c r="E7186" s="8" t="n">
        <x:f>IF(ISNUMBER('原始字段'!C7171),'原始字段'!C7171,"n.a.")</x:f>
        <x:v>6819241300</x:v>
      </x:c>
      <x:c r="F7186" s="8" t="n">
        <x:f>IF(ISNUMBER('原始字段'!C7267),'原始字段'!C7267,"n.a.")</x:f>
        <x:v>6851241300</x:v>
      </x:c>
      <x:c r="G7186" s="8" t="n">
        <x:f>IF(COUNT(E7186:F7186)=2,F7186-E7186,"n.a.")</x:f>
        <x:v>32000000</x:v>
      </x:c>
      <x:c r="H7186" s="9" t="n">
        <x:f>IF(ISNUMBER('原始字段'!D7267),'原始字段'!D7267,"n.a.")</x:f>
        <x:v>1.5675</x:v>
      </x:c>
      <x:c r="I7186" s="9" t="n">
        <x:f>IF(COUNT(G7186:H7186)=2,G7186*H7186/100000000,"n.a.")</x:f>
        <x:v>0.5016</x:v>
      </x:c>
      <x:c r="J7186" s="1" t="str">
        <x:v>日频齐全；折算事件未独立核实</x:v>
      </x:c>
    </x:row>
    <x:row r="7187" ht="25" customHeight="1">
      <x:c r="A7187" s="1" t="str">
        <x:v>沪深300</x:v>
      </x:c>
      <x:c r="B7187" s="1" t="str">
        <x:v>159393.SZ</x:v>
      </x:c>
      <x:c r="C7187" s="1" t="str">
        <x:v>万家沪深300ETF</x:v>
      </x:c>
      <x:c r="D7187" s="7" t="d">
        <x:v>2026-09-15T00:00:00.000Z</x:v>
      </x:c>
      <x:c r="E7187" s="8" t="n">
        <x:f>IF(ISNUMBER('原始字段'!C7191),'原始字段'!C7191,"n.a.")</x:f>
        <x:v>89746342</x:v>
      </x:c>
      <x:c r="F7187" s="8" t="n">
        <x:f>IF(ISNUMBER('原始字段'!C7287),'原始字段'!C7287,"n.a.")</x:f>
        <x:v>96046342</x:v>
      </x:c>
      <x:c r="G7187" s="8" t="n">
        <x:f>IF(COUNT(E7187:F7187)=2,F7187-E7187,"n.a.")</x:f>
        <x:v>6300000</x:v>
      </x:c>
      <x:c r="H7187" s="9" t="n">
        <x:f>IF(ISNUMBER('原始字段'!D7287),'原始字段'!D7287,"n.a.")</x:f>
        <x:v>4.8011</x:v>
      </x:c>
      <x:c r="I7187" s="9" t="n">
        <x:f>IF(COUNT(G7187:H7187)=2,G7187*H7187/100000000,"n.a.")</x:f>
        <x:v>0.3024693</x:v>
      </x:c>
      <x:c r="J7187" s="1" t="str">
        <x:v>日频齐全；折算事件未独立核实</x:v>
      </x:c>
    </x:row>
    <x:row r="7188" ht="25" customHeight="1">
      <x:c r="A7188" s="1" t="str">
        <x:v>沪深300</x:v>
      </x:c>
      <x:c r="B7188" s="1" t="str">
        <x:v>515660.SH</x:v>
      </x:c>
      <x:c r="C7188" s="1" t="str">
        <x:v>国联安沪深300ETF</x:v>
      </x:c>
      <x:c r="D7188" s="7" t="d">
        <x:v>2026-09-15T00:00:00.000Z</x:v>
      </x:c>
      <x:c r="E7188" s="8" t="n">
        <x:f>IF(ISNUMBER('原始字段'!C7252),'原始字段'!C7252,"n.a.")</x:f>
        <x:v>433594200</x:v>
      </x:c>
      <x:c r="F7188" s="8" t="n">
        <x:f>IF(ISNUMBER('原始字段'!C7348),'原始字段'!C7348,"n.a.")</x:f>
        <x:v>434494200</x:v>
      </x:c>
      <x:c r="G7188" s="8" t="n">
        <x:f>IF(COUNT(E7188:F7188)=2,F7188-E7188,"n.a.")</x:f>
        <x:v>900000</x:v>
      </x:c>
      <x:c r="H7188" s="9" t="n">
        <x:f>IF(ISNUMBER('原始字段'!D7348),'原始字段'!D7348,"n.a.")</x:f>
        <x:v>5.655</x:v>
      </x:c>
      <x:c r="I7188" s="9" t="n">
        <x:f>IF(COUNT(G7188:H7188)=2,G7188*H7188/100000000,"n.a.")</x:f>
        <x:v>0.050895</x:v>
      </x:c>
      <x:c r="J7188" s="1" t="str">
        <x:v>日频齐全；折算事件未独立核实</x:v>
      </x:c>
    </x:row>
    <x:row r="7189" ht="25" customHeight="1">
      <x:c r="A7189" s="1" t="str">
        <x:v>沪深300</x:v>
      </x:c>
      <x:c r="B7189" s="1" t="str">
        <x:v>515360.SH</x:v>
      </x:c>
      <x:c r="C7189" s="1" t="str">
        <x:v>方正富邦沪深300ETF</x:v>
      </x:c>
      <x:c r="D7189" s="7" t="d">
        <x:v>2026-09-15T00:00:00.000Z</x:v>
      </x:c>
      <x:c r="E7189" s="8" t="n">
        <x:f>IF(ISNUMBER('原始字段'!C7247),'原始字段'!C7247,"n.a.")</x:f>
        <x:v>37279300</x:v>
      </x:c>
      <x:c r="F7189" s="8" t="n">
        <x:f>IF(ISNUMBER('原始字段'!C7343),'原始字段'!C7343,"n.a.")</x:f>
        <x:v>37279300</x:v>
      </x:c>
      <x:c r="G7189" s="8" t="n">
        <x:f>IF(COUNT(E7189:F7189)=2,F7189-E7189,"n.a.")</x:f>
        <x:v>0</x:v>
      </x:c>
      <x:c r="H7189" s="9" t="n">
        <x:f>IF(ISNUMBER('原始字段'!D7343),'原始字段'!D7343,"n.a.")</x:f>
        <x:v>6.5641</x:v>
      </x:c>
      <x:c r="I7189" s="9" t="n">
        <x:f>IF(COUNT(G7189:H7189)=2,G7189*H7189/100000000,"n.a.")</x:f>
        <x:v>0</x:v>
      </x:c>
      <x:c r="J7189" s="1" t="str">
        <x:v>日频齐全；折算事件未独立核实</x:v>
      </x:c>
    </x:row>
    <x:row r="7190" ht="25" customHeight="1">
      <x:c r="A7190" s="1" t="str">
        <x:v>沪深300</x:v>
      </x:c>
      <x:c r="B7190" s="1" t="str">
        <x:v>510320.SH</x:v>
      </x:c>
      <x:c r="C7190" s="1" t="str">
        <x:v>中金沪深300ETF</x:v>
      </x:c>
      <x:c r="D7190" s="7" t="d">
        <x:v>2026-09-15T00:00:00.000Z</x:v>
      </x:c>
      <x:c r="E7190" s="8" t="n">
        <x:f>IF(ISNUMBER('原始字段'!C7224),'原始字段'!C7224,"n.a.")</x:f>
        <x:v>637068500</x:v>
      </x:c>
      <x:c r="F7190" s="8" t="n">
        <x:f>IF(ISNUMBER('原始字段'!C7320),'原始字段'!C7320,"n.a.")</x:f>
        <x:v>637068500</x:v>
      </x:c>
      <x:c r="G7190" s="8" t="n">
        <x:f>IF(COUNT(E7190:F7190)=2,F7190-E7190,"n.a.")</x:f>
        <x:v>0</x:v>
      </x:c>
      <x:c r="H7190" s="9" t="n">
        <x:f>IF(ISNUMBER('原始字段'!D7320),'原始字段'!D7320,"n.a.")</x:f>
        <x:v>1.2153</x:v>
      </x:c>
      <x:c r="I7190" s="9" t="n">
        <x:f>IF(COUNT(G7190:H7190)=2,G7190*H7190/100000000,"n.a.")</x:f>
        <x:v>0</x:v>
      </x:c>
      <x:c r="J7190" s="1" t="str">
        <x:v>日频齐全；折算事件未独立核实</x:v>
      </x:c>
    </x:row>
    <x:row r="7191" ht="25" customHeight="1">
      <x:c r="A7191" s="1" t="str">
        <x:v>沪深300</x:v>
      </x:c>
      <x:c r="B7191" s="1" t="str">
        <x:v>510360.SH</x:v>
      </x:c>
      <x:c r="C7191" s="1" t="str">
        <x:v>广发沪深300ETF</x:v>
      </x:c>
      <x:c r="D7191" s="7" t="d">
        <x:v>2026-09-15T00:00:00.000Z</x:v>
      </x:c>
      <x:c r="E7191" s="8" t="n">
        <x:f>IF(ISNUMBER('原始字段'!C7227),'原始字段'!C7227,"n.a.")</x:f>
        <x:v>1826381200</x:v>
      </x:c>
      <x:c r="F7191" s="8" t="n">
        <x:f>IF(ISNUMBER('原始字段'!C7323),'原始字段'!C7323,"n.a.")</x:f>
        <x:v>1826381200</x:v>
      </x:c>
      <x:c r="G7191" s="8" t="n">
        <x:f>IF(COUNT(E7191:F7191)=2,F7191-E7191,"n.a.")</x:f>
        <x:v>0</x:v>
      </x:c>
      <x:c r="H7191" s="9" t="n">
        <x:f>IF(ISNUMBER('原始字段'!D7323),'原始字段'!D7323,"n.a.")</x:f>
        <x:v>1.7292</x:v>
      </x:c>
      <x:c r="I7191" s="9" t="n">
        <x:f>IF(COUNT(G7191:H7191)=2,G7191*H7191/100000000,"n.a.")</x:f>
        <x:v>0</x:v>
      </x:c>
      <x:c r="J7191" s="1" t="str">
        <x:v>日频齐全；折算事件未独立核实</x:v>
      </x:c>
    </x:row>
    <x:row r="7192" ht="25" customHeight="1">
      <x:c r="A7192" s="1" t="str">
        <x:v>沪深300</x:v>
      </x:c>
      <x:c r="B7192" s="1" t="str">
        <x:v>515330.SH</x:v>
      </x:c>
      <x:c r="C7192" s="1" t="str">
        <x:v>天弘沪深300ETF</x:v>
      </x:c>
      <x:c r="D7192" s="7" t="d">
        <x:v>2026-09-15T00:00:00.000Z</x:v>
      </x:c>
      <x:c r="E7192" s="8" t="n">
        <x:f>IF(ISNUMBER('原始字段'!C7245),'原始字段'!C7245,"n.a.")</x:f>
        <x:v>6170709500</x:v>
      </x:c>
      <x:c r="F7192" s="8" t="n">
        <x:f>IF(ISNUMBER('原始字段'!C7341),'原始字段'!C7341,"n.a.")</x:f>
        <x:v>6161709500</x:v>
      </x:c>
      <x:c r="G7192" s="8" t="n">
        <x:f>IF(COUNT(E7192:F7192)=2,F7192-E7192,"n.a.")</x:f>
        <x:v>-9000000</x:v>
      </x:c>
      <x:c r="H7192" s="9" t="n">
        <x:f>IF(ISNUMBER('原始字段'!D7341),'原始字段'!D7341,"n.a.")</x:f>
        <x:v>1.2993</x:v>
      </x:c>
      <x:c r="I7192" s="9" t="n">
        <x:f>IF(COUNT(G7192:H7192)=2,G7192*H7192/100000000,"n.a.")</x:f>
        <x:v>-0.116937</x:v>
      </x:c>
      <x:c r="J7192" s="1" t="str">
        <x:v>日频齐全；折算事件未独立核实</x:v>
      </x:c>
    </x:row>
    <x:row r="7193" ht="25" customHeight="1">
      <x:c r="A7193" s="1" t="str">
        <x:v>沪深300</x:v>
      </x:c>
      <x:c r="B7193" s="1" t="str">
        <x:v>510330.SH</x:v>
      </x:c>
      <x:c r="C7193" s="1" t="str">
        <x:v>华夏沪深300ETF</x:v>
      </x:c>
      <x:c r="D7193" s="7" t="d">
        <x:v>2026-09-15T00:00:00.000Z</x:v>
      </x:c>
      <x:c r="E7193" s="8" t="n">
        <x:f>IF(ISNUMBER('原始字段'!C7225),'原始字段'!C7225,"n.a.")</x:f>
        <x:v>8351349800</x:v>
      </x:c>
      <x:c r="F7193" s="8" t="n">
        <x:f>IF(ISNUMBER('原始字段'!C7321),'原始字段'!C7321,"n.a.")</x:f>
        <x:v>8339649800</x:v>
      </x:c>
      <x:c r="G7193" s="8" t="n">
        <x:f>IF(COUNT(E7193:F7193)=2,F7193-E7193,"n.a.")</x:f>
        <x:v>-11700000</x:v>
      </x:c>
      <x:c r="H7193" s="9" t="n">
        <x:f>IF(ISNUMBER('原始字段'!D7321),'原始字段'!D7321,"n.a.")</x:f>
        <x:v>4.7122</x:v>
      </x:c>
      <x:c r="I7193" s="9" t="n">
        <x:f>IF(COUNT(G7193:H7193)=2,G7193*H7193/100000000,"n.a.")</x:f>
        <x:v>-0.5513274</x:v>
      </x:c>
      <x:c r="J7193" s="1" t="str">
        <x:v>日频齐全；折算事件未独立核实</x:v>
      </x:c>
    </x:row>
    <x:row r="7194" ht="25" customHeight="1">
      <x:c r="A7194" s="1" t="str">
        <x:v>沪深300</x:v>
      </x:c>
      <x:c r="B7194" s="1" t="str">
        <x:v>510370.SH</x:v>
      </x:c>
      <x:c r="C7194" s="1" t="str">
        <x:v>兴业沪深300ETF</x:v>
      </x:c>
      <x:c r="D7194" s="7" t="d">
        <x:v>2026-09-15T00:00:00.000Z</x:v>
      </x:c>
      <x:c r="E7194" s="8" t="n">
        <x:f>IF(ISNUMBER('原始字段'!C7228),'原始字段'!C7228,"n.a.")</x:f>
        <x:v>87258100</x:v>
      </x:c>
      <x:c r="F7194" s="8" t="n">
        <x:f>IF(ISNUMBER('原始字段'!C7324),'原始字段'!C7324,"n.a.")</x:f>
        <x:v>87258100</x:v>
      </x:c>
      <x:c r="G7194" s="8" t="n">
        <x:f>IF(COUNT(E7194:F7194)=2,F7194-E7194,"n.a.")</x:f>
        <x:v>0</x:v>
      </x:c>
      <x:c r="H7194" s="9" t="n">
        <x:f>IF(ISNUMBER('原始字段'!D7324),'原始字段'!D7324,"n.a.")</x:f>
        <x:v>1.001</x:v>
      </x:c>
      <x:c r="I7194" s="9" t="n">
        <x:f>IF(COUNT(G7194:H7194)=2,G7194*H7194/100000000,"n.a.")</x:f>
        <x:v>0</x:v>
      </x:c>
      <x:c r="J7194" s="1" t="str">
        <x:v>日频齐全；折算事件未独立核实</x:v>
      </x:c>
    </x:row>
    <x:row r="7195" ht="25" customHeight="1">
      <x:c r="A7195" s="1" t="str">
        <x:v>沪深300</x:v>
      </x:c>
      <x:c r="B7195" s="1" t="str">
        <x:v>159919.SZ</x:v>
      </x:c>
      <x:c r="C7195" s="1" t="str">
        <x:v>嘉实沪深300ETF</x:v>
      </x:c>
      <x:c r="D7195" s="7" t="d">
        <x:v>2026-09-15T00:00:00.000Z</x:v>
      </x:c>
      <x:c r="E7195" s="8" t="n">
        <x:f>IF(ISNUMBER('原始字段'!C7208),'原始字段'!C7208,"n.a.")</x:f>
        <x:v>6311016676</x:v>
      </x:c>
      <x:c r="F7195" s="8" t="n">
        <x:f>IF(ISNUMBER('原始字段'!C7304),'原始字段'!C7304,"n.a.")</x:f>
        <x:v>6337116676</x:v>
      </x:c>
      <x:c r="G7195" s="8" t="n">
        <x:f>IF(COUNT(E7195:F7195)=2,F7195-E7195,"n.a.")</x:f>
        <x:v>26100000</x:v>
      </x:c>
      <x:c r="H7195" s="9" t="n">
        <x:f>IF(ISNUMBER('原始字段'!D7304),'原始字段'!D7304,"n.a.")</x:f>
        <x:v>4.7184</x:v>
      </x:c>
      <x:c r="I7195" s="9" t="n">
        <x:f>IF(COUNT(G7195:H7195)=2,G7195*H7195/100000000,"n.a.")</x:f>
        <x:v>1.2315024</x:v>
      </x:c>
      <x:c r="J7195" s="1" t="str">
        <x:v>日频齐全；折算事件未独立核实</x:v>
      </x:c>
    </x:row>
    <x:row r="7196" ht="25" customHeight="1">
      <x:c r="A7196" s="1" t="str">
        <x:v>沪深300</x:v>
      </x:c>
      <x:c r="B7196" s="1" t="str">
        <x:v>159673.SZ</x:v>
      </x:c>
      <x:c r="C7196" s="1" t="str">
        <x:v>鹏华沪深300ETF</x:v>
      </x:c>
      <x:c r="D7196" s="7" t="d">
        <x:v>2026-09-15T00:00:00.000Z</x:v>
      </x:c>
      <x:c r="E7196" s="8" t="n">
        <x:f>IF(ISNUMBER('原始字段'!C7200),'原始字段'!C7200,"n.a.")</x:f>
        <x:v>1831528385</x:v>
      </x:c>
      <x:c r="F7196" s="8" t="n">
        <x:f>IF(ISNUMBER('原始字段'!C7296),'原始字段'!C7296,"n.a.")</x:f>
        <x:v>1829528385</x:v>
      </x:c>
      <x:c r="G7196" s="8" t="n">
        <x:f>IF(COUNT(E7196:F7196)=2,F7196-E7196,"n.a.")</x:f>
        <x:v>-2000000</x:v>
      </x:c>
      <x:c r="H7196" s="9" t="n">
        <x:f>IF(ISNUMBER('原始字段'!D7296),'原始字段'!D7296,"n.a.")</x:f>
        <x:v>1.2458</x:v>
      </x:c>
      <x:c r="I7196" s="9" t="n">
        <x:f>IF(COUNT(G7196:H7196)=2,G7196*H7196/100000000,"n.a.")</x:f>
        <x:v>-0.024916</x:v>
      </x:c>
      <x:c r="J7196" s="1" t="str">
        <x:v>日频齐全；折算事件未独立核实</x:v>
      </x:c>
    </x:row>
    <x:row r="7197" ht="25" customHeight="1">
      <x:c r="A7197" s="1" t="str">
        <x:v>沪深300</x:v>
      </x:c>
      <x:c r="B7197" s="1" t="str">
        <x:v>159300.SZ</x:v>
      </x:c>
      <x:c r="C7197" s="1" t="str">
        <x:v>富国沪深300ETF</x:v>
      </x:c>
      <x:c r="D7197" s="7" t="d">
        <x:v>2026-09-15T00:00:00.000Z</x:v>
      </x:c>
      <x:c r="E7197" s="8" t="n">
        <x:f>IF(ISNUMBER('原始字段'!C7188),'原始字段'!C7188,"n.a.")</x:f>
        <x:v>351058097</x:v>
      </x:c>
      <x:c r="F7197" s="8" t="n">
        <x:f>IF(ISNUMBER('原始字段'!C7284),'原始字段'!C7284,"n.a.")</x:f>
        <x:v>351958097</x:v>
      </x:c>
      <x:c r="G7197" s="8" t="n">
        <x:f>IF(COUNT(E7197:F7197)=2,F7197-E7197,"n.a.")</x:f>
        <x:v>900000</x:v>
      </x:c>
      <x:c r="H7197" s="9" t="n">
        <x:f>IF(ISNUMBER('原始字段'!D7284),'原始字段'!D7284,"n.a.")</x:f>
        <x:v>4.8444</x:v>
      </x:c>
      <x:c r="I7197" s="9" t="n">
        <x:f>IF(COUNT(G7197:H7197)=2,G7197*H7197/100000000,"n.a.")</x:f>
        <x:v>0.0435996</x:v>
      </x:c>
      <x:c r="J7197" s="1" t="str">
        <x:v>日频齐全；折算事件未独立核实</x:v>
      </x:c>
    </x:row>
    <x:row r="7198" ht="25" customHeight="1">
      <x:c r="A7198" s="1" t="str">
        <x:v>沪深300</x:v>
      </x:c>
      <x:c r="B7198" s="1" t="str">
        <x:v>510380.SH</x:v>
      </x:c>
      <x:c r="C7198" s="1" t="str">
        <x:v>国寿安保沪深300ETF</x:v>
      </x:c>
      <x:c r="D7198" s="7" t="d">
        <x:v>2026-09-15T00:00:00.000Z</x:v>
      </x:c>
      <x:c r="E7198" s="8" t="n">
        <x:f>IF(ISNUMBER('原始字段'!C7229),'原始字段'!C7229,"n.a.")</x:f>
        <x:v>1479802400</x:v>
      </x:c>
      <x:c r="F7198" s="8" t="n">
        <x:f>IF(ISNUMBER('原始字段'!C7325),'原始字段'!C7325,"n.a.")</x:f>
        <x:v>1479802400</x:v>
      </x:c>
      <x:c r="G7198" s="8" t="n">
        <x:f>IF(COUNT(E7198:F7198)=2,F7198-E7198,"n.a.")</x:f>
        <x:v>0</x:v>
      </x:c>
      <x:c r="H7198" s="9" t="n">
        <x:f>IF(ISNUMBER('原始字段'!D7325),'原始字段'!D7325,"n.a.")</x:f>
        <x:v>1.3475</x:v>
      </x:c>
      <x:c r="I7198" s="9" t="n">
        <x:f>IF(COUNT(G7198:H7198)=2,G7198*H7198/100000000,"n.a.")</x:f>
        <x:v>0</x:v>
      </x:c>
      <x:c r="J7198" s="1" t="str">
        <x:v>日频齐全；折算事件未独立核实</x:v>
      </x:c>
    </x:row>
    <x:row r="7199" ht="25" customHeight="1">
      <x:c r="A7199" s="1" t="str">
        <x:v>沪深300</x:v>
      </x:c>
      <x:c r="B7199" s="1" t="str">
        <x:v>515380.SH</x:v>
      </x:c>
      <x:c r="C7199" s="1" t="str">
        <x:v>泰康沪深300ETF</x:v>
      </x:c>
      <x:c r="D7199" s="7" t="d">
        <x:v>2026-09-15T00:00:00.000Z</x:v>
      </x:c>
      <x:c r="E7199" s="8" t="n">
        <x:f>IF(ISNUMBER('原始字段'!C7248),'原始字段'!C7248,"n.a.")</x:f>
        <x:v>661599800</x:v>
      </x:c>
      <x:c r="F7199" s="8" t="n">
        <x:f>IF(ISNUMBER('原始字段'!C7344),'原始字段'!C7344,"n.a.")</x:f>
        <x:v>661599800</x:v>
      </x:c>
      <x:c r="G7199" s="8" t="n">
        <x:f>IF(COUNT(E7199:F7199)=2,F7199-E7199,"n.a.")</x:f>
        <x:v>0</x:v>
      </x:c>
      <x:c r="H7199" s="9" t="n">
        <x:f>IF(ISNUMBER('原始字段'!D7344),'原始字段'!D7344,"n.a.")</x:f>
        <x:v>5.2543</x:v>
      </x:c>
      <x:c r="I7199" s="9" t="n">
        <x:f>IF(COUNT(G7199:H7199)=2,G7199*H7199/100000000,"n.a.")</x:f>
        <x:v>0</x:v>
      </x:c>
      <x:c r="J7199" s="1" t="str">
        <x:v>日频齐全；折算事件未独立核实</x:v>
      </x:c>
    </x:row>
    <x:row r="7200" ht="25" customHeight="1">
      <x:c r="A7200" s="1" t="str">
        <x:v>沪深300</x:v>
      </x:c>
      <x:c r="B7200" s="1" t="str">
        <x:v>510350.SH</x:v>
      </x:c>
      <x:c r="C7200" s="1" t="str">
        <x:v>工银沪深300ETF</x:v>
      </x:c>
      <x:c r="D7200" s="7" t="d">
        <x:v>2026-09-15T00:00:00.000Z</x:v>
      </x:c>
      <x:c r="E7200" s="8" t="n">
        <x:f>IF(ISNUMBER('原始字段'!C7226),'原始字段'!C7226,"n.a.")</x:f>
        <x:v>676914700</x:v>
      </x:c>
      <x:c r="F7200" s="8" t="n">
        <x:f>IF(ISNUMBER('原始字段'!C7322),'原始字段'!C7322,"n.a.")</x:f>
        <x:v>676914700</x:v>
      </x:c>
      <x:c r="G7200" s="8" t="n">
        <x:f>IF(COUNT(E7200:F7200)=2,F7200-E7200,"n.a.")</x:f>
        <x:v>0</x:v>
      </x:c>
      <x:c r="H7200" s="9" t="n">
        <x:f>IF(ISNUMBER('原始字段'!D7322),'原始字段'!D7322,"n.a.")</x:f>
        <x:v>4.7554</x:v>
      </x:c>
      <x:c r="I7200" s="9" t="n">
        <x:f>IF(COUNT(G7200:H7200)=2,G7200*H7200/100000000,"n.a.")</x:f>
        <x:v>0</x:v>
      </x:c>
      <x:c r="J7200" s="1" t="str">
        <x:v>日频齐全；折算事件未独立核实</x:v>
      </x:c>
    </x:row>
    <x:row r="7201" ht="25" customHeight="1">
      <x:c r="A7201" s="1" t="str">
        <x:v>沪深300</x:v>
      </x:c>
      <x:c r="B7201" s="1" t="str">
        <x:v>563520.SH</x:v>
      </x:c>
      <x:c r="C7201" s="1" t="str">
        <x:v>永赢沪深300ETF</x:v>
      </x:c>
      <x:c r="D7201" s="7" t="d">
        <x:v>2026-09-15T00:00:00.000Z</x:v>
      </x:c>
      <x:c r="E7201" s="8" t="n">
        <x:f>IF(ISNUMBER('原始字段'!C7263),'原始字段'!C7263,"n.a.")</x:f>
        <x:v>445065000</x:v>
      </x:c>
      <x:c r="F7201" s="8" t="n">
        <x:f>IF(ISNUMBER('原始字段'!C7359),'原始字段'!C7359,"n.a.")</x:f>
        <x:v>445065000</x:v>
      </x:c>
      <x:c r="G7201" s="8" t="n">
        <x:f>IF(COUNT(E7201:F7201)=2,F7201-E7201,"n.a.")</x:f>
        <x:v>0</x:v>
      </x:c>
      <x:c r="H7201" s="9" t="n">
        <x:f>IF(ISNUMBER('原始字段'!D7359),'原始字段'!D7359,"n.a.")</x:f>
        <x:v>1.1622</x:v>
      </x:c>
      <x:c r="I7201" s="9" t="n">
        <x:f>IF(COUNT(G7201:H7201)=2,G7201*H7201/100000000,"n.a.")</x:f>
        <x:v>0</x:v>
      </x:c>
      <x:c r="J7201" s="1" t="str">
        <x:v>日频齐全；折算事件未独立核实</x:v>
      </x:c>
    </x:row>
    <x:row r="7202" ht="25" customHeight="1">
      <x:c r="A7202" s="1" t="str">
        <x:v>沪深300</x:v>
      </x:c>
      <x:c r="B7202" s="1" t="str">
        <x:v>510300.SH</x:v>
      </x:c>
      <x:c r="C7202" s="1" t="str">
        <x:v>华泰柏瑞沪深300ETF</x:v>
      </x:c>
      <x:c r="D7202" s="7" t="d">
        <x:v>2026-09-15T00:00:00.000Z</x:v>
      </x:c>
      <x:c r="E7202" s="8" t="n">
        <x:f>IF(ISNUMBER('原始字段'!C7222),'原始字段'!C7222,"n.a.")</x:f>
        <x:v>23403187700</x:v>
      </x:c>
      <x:c r="F7202" s="8" t="n">
        <x:f>IF(ISNUMBER('原始字段'!C7318),'原始字段'!C7318,"n.a.")</x:f>
        <x:v>23542687700</x:v>
      </x:c>
      <x:c r="G7202" s="8" t="n">
        <x:f>IF(COUNT(E7202:F7202)=2,F7202-E7202,"n.a.")</x:f>
        <x:v>139500000</x:v>
      </x:c>
      <x:c r="H7202" s="9" t="n">
        <x:f>IF(ISNUMBER('原始字段'!D7318),'原始字段'!D7318,"n.a.")</x:f>
        <x:v>4.5193</x:v>
      </x:c>
      <x:c r="I7202" s="9" t="n">
        <x:f>IF(COUNT(G7202:H7202)=2,G7202*H7202/100000000,"n.a.")</x:f>
        <x:v>6.3044235</x:v>
      </x:c>
      <x:c r="J7202" s="1" t="str">
        <x:v>日频齐全；折算事件未独立核实</x:v>
      </x:c>
    </x:row>
    <x:row r="7203" ht="25" customHeight="1">
      <x:c r="A7203" s="1" t="str">
        <x:v>沪深300</x:v>
      </x:c>
      <x:c r="B7203" s="1" t="str">
        <x:v>515310.SH</x:v>
      </x:c>
      <x:c r="C7203" s="1" t="str">
        <x:v>汇添富沪深300ETF</x:v>
      </x:c>
      <x:c r="D7203" s="7" t="d">
        <x:v>2026-09-15T00:00:00.000Z</x:v>
      </x:c>
      <x:c r="E7203" s="8" t="n">
        <x:f>IF(ISNUMBER('原始字段'!C7244),'原始字段'!C7244,"n.a.")</x:f>
        <x:v>332111200</x:v>
      </x:c>
      <x:c r="F7203" s="8" t="n">
        <x:f>IF(ISNUMBER('原始字段'!C7340),'原始字段'!C7340,"n.a.")</x:f>
        <x:v>332111200</x:v>
      </x:c>
      <x:c r="G7203" s="8" t="n">
        <x:f>IF(COUNT(E7203:F7203)=2,F7203-E7203,"n.a.")</x:f>
        <x:v>0</x:v>
      </x:c>
      <x:c r="H7203" s="9" t="n">
        <x:f>IF(ISNUMBER('原始字段'!D7340),'原始字段'!D7340,"n.a.")</x:f>
        <x:v>1.343</x:v>
      </x:c>
      <x:c r="I7203" s="9" t="n">
        <x:f>IF(COUNT(G7203:H7203)=2,G7203*H7203/100000000,"n.a.")</x:f>
        <x:v>0</x:v>
      </x:c>
      <x:c r="J7203" s="1" t="str">
        <x:v>日频齐全；折算事件未独立核实</x:v>
      </x:c>
    </x:row>
    <x:row r="7204" ht="25" customHeight="1">
      <x:c r="A7204" s="1" t="str">
        <x:v>沪深300</x:v>
      </x:c>
      <x:c r="B7204" s="1" t="str">
        <x:v>159925.SZ</x:v>
      </x:c>
      <x:c r="C7204" s="1" t="str">
        <x:v>南方沪深300ETF</x:v>
      </x:c>
      <x:c r="D7204" s="7" t="d">
        <x:v>2026-09-15T00:00:00.000Z</x:v>
      </x:c>
      <x:c r="E7204" s="8" t="n">
        <x:f>IF(ISNUMBER('原始字段'!C7210),'原始字段'!C7210,"n.a.")</x:f>
        <x:v>601520856</x:v>
      </x:c>
      <x:c r="F7204" s="8" t="n">
        <x:f>IF(ISNUMBER('原始字段'!C7306),'原始字段'!C7306,"n.a.")</x:f>
        <x:v>606020856</x:v>
      </x:c>
      <x:c r="G7204" s="8" t="n">
        <x:f>IF(COUNT(E7204:F7204)=2,F7204-E7204,"n.a.")</x:f>
        <x:v>4500000</x:v>
      </x:c>
      <x:c r="H7204" s="9" t="n">
        <x:f>IF(ISNUMBER('原始字段'!D7306),'原始字段'!D7306,"n.a.")</x:f>
        <x:v>4.592</x:v>
      </x:c>
      <x:c r="I7204" s="9" t="n">
        <x:f>IF(COUNT(G7204:H7204)=2,G7204*H7204/100000000,"n.a.")</x:f>
        <x:v>0.20664</x:v>
      </x:c>
      <x:c r="J7204" s="1" t="str">
        <x:v>日频齐全；折算事件未独立核实</x:v>
      </x:c>
    </x:row>
    <x:row r="7205" ht="25" customHeight="1">
      <x:c r="A7205" s="1" t="str">
        <x:v>沪深300</x:v>
      </x:c>
      <x:c r="B7205" s="1" t="str">
        <x:v>561930.SH</x:v>
      </x:c>
      <x:c r="C7205" s="1" t="str">
        <x:v>招商沪深300ETF</x:v>
      </x:c>
      <x:c r="D7205" s="7" t="d">
        <x:v>2026-09-15T00:00:00.000Z</x:v>
      </x:c>
      <x:c r="E7205" s="8" t="n">
        <x:f>IF(ISNUMBER('原始字段'!C7259),'原始字段'!C7259,"n.a.")</x:f>
        <x:v>187260600</x:v>
      </x:c>
      <x:c r="F7205" s="8" t="n">
        <x:f>IF(ISNUMBER('原始字段'!C7355),'原始字段'!C7355,"n.a.")</x:f>
        <x:v>187260600</x:v>
      </x:c>
      <x:c r="G7205" s="8" t="n">
        <x:f>IF(COUNT(E7205:F7205)=2,F7205-E7205,"n.a.")</x:f>
        <x:v>0</x:v>
      </x:c>
      <x:c r="H7205" s="9" t="n">
        <x:f>IF(ISNUMBER('原始字段'!D7355),'原始字段'!D7355,"n.a.")</x:f>
        <x:v>1.5231</x:v>
      </x:c>
      <x:c r="I7205" s="9" t="n">
        <x:f>IF(COUNT(G7205:H7205)=2,G7205*H7205/100000000,"n.a.")</x:f>
        <x:v>0</x:v>
      </x:c>
      <x:c r="J7205" s="1" t="str">
        <x:v>日频齐全；折算事件未独立核实</x:v>
      </x:c>
    </x:row>
    <x:row r="7206" ht="25" customHeight="1">
      <x:c r="A7206" s="1" t="str">
        <x:v>沪深300</x:v>
      </x:c>
      <x:c r="B7206" s="1" t="str">
        <x:v>515350.SH</x:v>
      </x:c>
      <x:c r="C7206" s="1" t="str">
        <x:v>民生加银沪深300ETF</x:v>
      </x:c>
      <x:c r="D7206" s="7" t="d">
        <x:v>2026-09-15T00:00:00.000Z</x:v>
      </x:c>
      <x:c r="E7206" s="8" t="n">
        <x:f>IF(ISNUMBER('原始字段'!C7246),'原始字段'!C7246,"n.a.")</x:f>
        <x:v>11699200</x:v>
      </x:c>
      <x:c r="F7206" s="8" t="n">
        <x:f>IF(ISNUMBER('原始字段'!C7342),'原始字段'!C7342,"n.a.")</x:f>
        <x:v>11699200</x:v>
      </x:c>
      <x:c r="G7206" s="8" t="n">
        <x:f>IF(COUNT(E7206:F7206)=2,F7206-E7206,"n.a.")</x:f>
        <x:v>0</x:v>
      </x:c>
      <x:c r="H7206" s="9" t="n">
        <x:f>IF(ISNUMBER('原始字段'!D7342),'原始字段'!D7342,"n.a.")</x:f>
        <x:v>6.0598</x:v>
      </x:c>
      <x:c r="I7206" s="9" t="n">
        <x:f>IF(COUNT(G7206:H7206)=2,G7206*H7206/100000000,"n.a.")</x:f>
        <x:v>0</x:v>
      </x:c>
      <x:c r="J7206" s="1" t="str">
        <x:v>日频齐全；折算事件未独立核实</x:v>
      </x:c>
    </x:row>
    <x:row r="7207" ht="25" customHeight="1">
      <x:c r="A7207" s="1" t="str">
        <x:v>沪深300</x:v>
      </x:c>
      <x:c r="B7207" s="1" t="str">
        <x:v>510310.SH</x:v>
      </x:c>
      <x:c r="C7207" s="1" t="str">
        <x:v>易方达沪深300ETF</x:v>
      </x:c>
      <x:c r="D7207" s="7" t="d">
        <x:v>2026-09-15T00:00:00.000Z</x:v>
      </x:c>
      <x:c r="E7207" s="8" t="n">
        <x:f>IF(ISNUMBER('原始字段'!C7223),'原始字段'!C7223,"n.a.")</x:f>
        <x:v>11373944000</x:v>
      </x:c>
      <x:c r="F7207" s="8" t="n">
        <x:f>IF(ISNUMBER('原始字段'!C7319),'原始字段'!C7319,"n.a.")</x:f>
        <x:v>11353244000</x:v>
      </x:c>
      <x:c r="G7207" s="8" t="n">
        <x:f>IF(COUNT(E7207:F7207)=2,F7207-E7207,"n.a.")</x:f>
        <x:v>-20700000</x:v>
      </x:c>
      <x:c r="H7207" s="9" t="n">
        <x:f>IF(ISNUMBER('原始字段'!D7319),'原始字段'!D7319,"n.a.")</x:f>
        <x:v>4.3893</x:v>
      </x:c>
      <x:c r="I7207" s="9" t="n">
        <x:f>IF(COUNT(G7207:H7207)=2,G7207*H7207/100000000,"n.a.")</x:f>
        <x:v>-0.9085851000000001</x:v>
      </x:c>
      <x:c r="J7207" s="1" t="str">
        <x:v>日频齐全；折算事件未独立核实</x:v>
      </x:c>
    </x:row>
    <x:row r="7208" ht="25" customHeight="1">
      <x:c r="A7208" s="1" t="str">
        <x:v>沪深300</x:v>
      </x:c>
      <x:c r="B7208" s="1" t="str">
        <x:v>159330.SZ</x:v>
      </x:c>
      <x:c r="C7208" s="1" t="str">
        <x:v>东财沪深300ETF</x:v>
      </x:c>
      <x:c r="D7208" s="7" t="d">
        <x:v>2026-09-15T00:00:00.000Z</x:v>
      </x:c>
      <x:c r="E7208" s="8" t="n">
        <x:f>IF(ISNUMBER('原始字段'!C7189),'原始字段'!C7189,"n.a.")</x:f>
        <x:v>437801009</x:v>
      </x:c>
      <x:c r="F7208" s="8" t="n">
        <x:f>IF(ISNUMBER('原始字段'!C7285),'原始字段'!C7285,"n.a.")</x:f>
        <x:v>443801009</x:v>
      </x:c>
      <x:c r="G7208" s="8" t="n">
        <x:f>IF(COUNT(E7208:F7208)=2,F7208-E7208,"n.a.")</x:f>
        <x:v>6000000</x:v>
      </x:c>
      <x:c r="H7208" s="9" t="n">
        <x:f>IF(ISNUMBER('原始字段'!D7285),'原始字段'!D7285,"n.a.")</x:f>
        <x:v>1.3976</x:v>
      </x:c>
      <x:c r="I7208" s="9" t="n">
        <x:f>IF(COUNT(G7208:H7208)=2,G7208*H7208/100000000,"n.a.")</x:f>
        <x:v>0.083856</x:v>
      </x:c>
      <x:c r="J7208" s="1" t="str">
        <x:v>日频齐全；折算事件未独立核实</x:v>
      </x:c>
    </x:row>
    <x:row r="7209" ht="25" customHeight="1">
      <x:c r="A7209" s="1" t="str">
        <x:v>沪深300</x:v>
      </x:c>
      <x:c r="B7209" s="1" t="str">
        <x:v>510390.SH</x:v>
      </x:c>
      <x:c r="C7209" s="1" t="str">
        <x:v>平安沪深300ETF</x:v>
      </x:c>
      <x:c r="D7209" s="7" t="d">
        <x:v>2026-09-15T00:00:00.000Z</x:v>
      </x:c>
      <x:c r="E7209" s="8" t="n">
        <x:f>IF(ISNUMBER('原始字段'!C7230),'原始字段'!C7230,"n.a.")</x:f>
        <x:v>136550000</x:v>
      </x:c>
      <x:c r="F7209" s="8" t="n">
        <x:f>IF(ISNUMBER('原始字段'!C7326),'原始字段'!C7326,"n.a.")</x:f>
        <x:v>136550000</x:v>
      </x:c>
      <x:c r="G7209" s="8" t="n">
        <x:f>IF(COUNT(E7209:F7209)=2,F7209-E7209,"n.a.")</x:f>
        <x:v>0</x:v>
      </x:c>
      <x:c r="H7209" s="9" t="n">
        <x:f>IF(ISNUMBER('原始字段'!D7326),'原始字段'!D7326,"n.a.")</x:f>
        <x:v>5.1284</x:v>
      </x:c>
      <x:c r="I7209" s="9" t="n">
        <x:f>IF(COUNT(G7209:H7209)=2,G7209*H7209/100000000,"n.a.")</x:f>
        <x:v>0</x:v>
      </x:c>
      <x:c r="J7209" s="1" t="str">
        <x:v>日频齐全；折算事件未独立核实</x:v>
      </x:c>
    </x:row>
    <x:row r="7210" ht="25" customHeight="1">
      <x:c r="A7210" s="1" t="str">
        <x:v>沪深300</x:v>
      </x:c>
      <x:c r="B7210" s="1" t="str">
        <x:v>515390.SH</x:v>
      </x:c>
      <x:c r="C7210" s="1" t="str">
        <x:v>华安沪深300ETF</x:v>
      </x:c>
      <x:c r="D7210" s="7" t="d">
        <x:v>2026-09-15T00:00:00.000Z</x:v>
      </x:c>
      <x:c r="E7210" s="8" t="n">
        <x:f>IF(ISNUMBER('原始字段'!C7249),'原始字段'!C7249,"n.a.")</x:f>
        <x:v>1926683000</x:v>
      </x:c>
      <x:c r="F7210" s="8" t="n">
        <x:f>IF(ISNUMBER('原始字段'!C7345),'原始字段'!C7345,"n.a.")</x:f>
        <x:v>1926683000</x:v>
      </x:c>
      <x:c r="G7210" s="8" t="n">
        <x:f>IF(COUNT(E7210:F7210)=2,F7210-E7210,"n.a.")</x:f>
        <x:v>0</x:v>
      </x:c>
      <x:c r="H7210" s="9" t="n">
        <x:f>IF(ISNUMBER('原始字段'!D7345),'原始字段'!D7345,"n.a.")</x:f>
        <x:v>1.3179</x:v>
      </x:c>
      <x:c r="I7210" s="9" t="n">
        <x:f>IF(COUNT(G7210:H7210)=2,G7210*H7210/100000000,"n.a.")</x:f>
        <x:v>0</x:v>
      </x:c>
      <x:c r="J7210" s="1" t="str">
        <x:v>日频齐全；折算事件未独立核实</x:v>
      </x:c>
    </x:row>
    <x:row r="7211" ht="25" customHeight="1">
      <x:c r="A7211" s="1" t="str">
        <x:v>沪深300</x:v>
      </x:c>
      <x:c r="B7211" s="1" t="str">
        <x:v>515130.SH</x:v>
      </x:c>
      <x:c r="C7211" s="1" t="str">
        <x:v>博时沪深300ETF</x:v>
      </x:c>
      <x:c r="D7211" s="7" t="d">
        <x:v>2026-09-15T00:00:00.000Z</x:v>
      </x:c>
      <x:c r="E7211" s="8" t="n">
        <x:f>IF(ISNUMBER('原始字段'!C7242),'原始字段'!C7242,"n.a.")</x:f>
        <x:v>97463200</x:v>
      </x:c>
      <x:c r="F7211" s="8" t="n">
        <x:f>IF(ISNUMBER('原始字段'!C7338),'原始字段'!C7338,"n.a.")</x:f>
        <x:v>97463200</x:v>
      </x:c>
      <x:c r="G7211" s="8" t="n">
        <x:f>IF(COUNT(E7211:F7211)=2,F7211-E7211,"n.a.")</x:f>
        <x:v>0</x:v>
      </x:c>
      <x:c r="H7211" s="9" t="n">
        <x:f>IF(ISNUMBER('原始字段'!D7338),'原始字段'!D7338,"n.a.")</x:f>
        <x:v>1.4968</x:v>
      </x:c>
      <x:c r="I7211" s="9" t="n">
        <x:f>IF(COUNT(G7211:H7211)=2,G7211*H7211/100000000,"n.a.")</x:f>
        <x:v>0</x:v>
      </x:c>
      <x:c r="J7211" s="1" t="str">
        <x:v>日频齐全；折算事件未独立核实</x:v>
      </x:c>
    </x:row>
    <x:row r="7212" ht="25" customHeight="1">
      <x:c r="A7212" s="1" t="str">
        <x:v>中证500</x:v>
      </x:c>
      <x:c r="B7212" s="1" t="str">
        <x:v>510530.SH</x:v>
      </x:c>
      <x:c r="C7212" s="1" t="str">
        <x:v>工银中证500ETF</x:v>
      </x:c>
      <x:c r="D7212" s="7" t="d">
        <x:v>2026-09-15T00:00:00.000Z</x:v>
      </x:c>
      <x:c r="E7212" s="8" t="n">
        <x:f>IF(ISNUMBER('原始字段'!C7233),'原始字段'!C7233,"n.a.")</x:f>
        <x:v>46979400</x:v>
      </x:c>
      <x:c r="F7212" s="8" t="n">
        <x:f>IF(ISNUMBER('原始字段'!C7329),'原始字段'!C7329,"n.a.")</x:f>
        <x:v>47479400</x:v>
      </x:c>
      <x:c r="G7212" s="8" t="n">
        <x:f>IF(COUNT(E7212:F7212)=2,F7212-E7212,"n.a.")</x:f>
        <x:v>500000</x:v>
      </x:c>
      <x:c r="H7212" s="9" t="n">
        <x:f>IF(ISNUMBER('原始字段'!D7329),'原始字段'!D7329,"n.a.")</x:f>
        <x:v>8.5469</x:v>
      </x:c>
      <x:c r="I7212" s="9" t="n">
        <x:f>IF(COUNT(G7212:H7212)=2,G7212*H7212/100000000,"n.a.")</x:f>
        <x:v>0.0427345</x:v>
      </x:c>
      <x:c r="J7212" s="1" t="str">
        <x:v>日频齐全；折算事件未独立核实</x:v>
      </x:c>
    </x:row>
    <x:row r="7213" ht="25" customHeight="1">
      <x:c r="A7213" s="1" t="str">
        <x:v>中证500</x:v>
      </x:c>
      <x:c r="B7213" s="1" t="str">
        <x:v>510580.SH</x:v>
      </x:c>
      <x:c r="C7213" s="1" t="str">
        <x:v>易方达中证500ETF</x:v>
      </x:c>
      <x:c r="D7213" s="7" t="d">
        <x:v>2026-09-15T00:00:00.000Z</x:v>
      </x:c>
      <x:c r="E7213" s="8" t="n">
        <x:f>IF(ISNUMBER('原始字段'!C7237),'原始字段'!C7237,"n.a.")</x:f>
        <x:v>1143768300</x:v>
      </x:c>
      <x:c r="F7213" s="8" t="n">
        <x:f>IF(ISNUMBER('原始字段'!C7333),'原始字段'!C7333,"n.a.")</x:f>
        <x:v>1147768300</x:v>
      </x:c>
      <x:c r="G7213" s="8" t="n">
        <x:f>IF(COUNT(E7213:F7213)=2,F7213-E7213,"n.a.")</x:f>
        <x:v>4000000</x:v>
      </x:c>
      <x:c r="H7213" s="9" t="n">
        <x:f>IF(ISNUMBER('原始字段'!D7333),'原始字段'!D7333,"n.a.")</x:f>
        <x:v>3.9889</x:v>
      </x:c>
      <x:c r="I7213" s="9" t="n">
        <x:f>IF(COUNT(G7213:H7213)=2,G7213*H7213/100000000,"n.a.")</x:f>
        <x:v>0.159556</x:v>
      </x:c>
      <x:c r="J7213" s="1" t="str">
        <x:v>日频齐全；折算事件未独立核实</x:v>
      </x:c>
    </x:row>
    <x:row r="7214" ht="25" customHeight="1">
      <x:c r="A7214" s="1" t="str">
        <x:v>中证500</x:v>
      </x:c>
      <x:c r="B7214" s="1" t="str">
        <x:v>159922.SZ</x:v>
      </x:c>
      <x:c r="C7214" s="1" t="str">
        <x:v>嘉实中证500ETF</x:v>
      </x:c>
      <x:c r="D7214" s="7" t="d">
        <x:v>2026-09-15T00:00:00.000Z</x:v>
      </x:c>
      <x:c r="E7214" s="8" t="n">
        <x:f>IF(ISNUMBER('原始字段'!C7209),'原始字段'!C7209,"n.a.")</x:f>
        <x:v>2635676765</x:v>
      </x:c>
      <x:c r="F7214" s="8" t="n">
        <x:f>IF(ISNUMBER('原始字段'!C7305),'原始字段'!C7305,"n.a.")</x:f>
        <x:v>2664676765</x:v>
      </x:c>
      <x:c r="G7214" s="8" t="n">
        <x:f>IF(COUNT(E7214:F7214)=2,F7214-E7214,"n.a.")</x:f>
        <x:v>29000000</x:v>
      </x:c>
      <x:c r="H7214" s="9" t="n">
        <x:f>IF(ISNUMBER('原始字段'!D7305),'原始字段'!D7305,"n.a.")</x:f>
        <x:v>3.0767</x:v>
      </x:c>
      <x:c r="I7214" s="9" t="n">
        <x:f>IF(COUNT(G7214:H7214)=2,G7214*H7214/100000000,"n.a.")</x:f>
        <x:v>0.892243</x:v>
      </x:c>
      <x:c r="J7214" s="1" t="str">
        <x:v>日频齐全；折算事件未独立核实</x:v>
      </x:c>
    </x:row>
    <x:row r="7215" ht="25" customHeight="1">
      <x:c r="A7215" s="1" t="str">
        <x:v>中证500</x:v>
      </x:c>
      <x:c r="B7215" s="1" t="str">
        <x:v>563750.SH</x:v>
      </x:c>
      <x:c r="C7215" s="1" t="str">
        <x:v>汇添富中证500ETF</x:v>
      </x:c>
      <x:c r="D7215" s="7" t="d">
        <x:v>2026-09-15T00:00:00.000Z</x:v>
      </x:c>
      <x:c r="E7215" s="8" t="n">
        <x:f>IF(ISNUMBER('原始字段'!C7264),'原始字段'!C7264,"n.a.")</x:f>
        <x:v>344737000</x:v>
      </x:c>
      <x:c r="F7215" s="8" t="n">
        <x:f>IF(ISNUMBER('原始字段'!C7360),'原始字段'!C7360,"n.a.")</x:f>
        <x:v>344737000</x:v>
      </x:c>
      <x:c r="G7215" s="8" t="n">
        <x:f>IF(COUNT(E7215:F7215)=2,F7215-E7215,"n.a.")</x:f>
        <x:v>0</x:v>
      </x:c>
      <x:c r="H7215" s="9" t="n">
        <x:f>IF(ISNUMBER('原始字段'!D7360),'原始字段'!D7360,"n.a.")</x:f>
        <x:v>1.0617</x:v>
      </x:c>
      <x:c r="I7215" s="9" t="n">
        <x:f>IF(COUNT(G7215:H7215)=2,G7215*H7215/100000000,"n.a.")</x:f>
        <x:v>0</x:v>
      </x:c>
      <x:c r="J7215" s="1" t="str">
        <x:v>日频齐全；折算事件未独立核实</x:v>
      </x:c>
    </x:row>
    <x:row r="7216" ht="25" customHeight="1">
      <x:c r="A7216" s="1" t="str">
        <x:v>中证500</x:v>
      </x:c>
      <x:c r="B7216" s="1" t="str">
        <x:v>159935.SZ</x:v>
      </x:c>
      <x:c r="C7216" s="1" t="str">
        <x:v>景顺长城中证500ETF</x:v>
      </x:c>
      <x:c r="D7216" s="7" t="d">
        <x:v>2026-09-15T00:00:00.000Z</x:v>
      </x:c>
      <x:c r="E7216" s="8" t="n">
        <x:f>IF(ISNUMBER('原始字段'!C7211),'原始字段'!C7211,"n.a.")</x:f>
        <x:v>25572956</x:v>
      </x:c>
      <x:c r="F7216" s="8" t="n">
        <x:f>IF(ISNUMBER('原始字段'!C7307),'原始字段'!C7307,"n.a.")</x:f>
        <x:v>25572956</x:v>
      </x:c>
      <x:c r="G7216" s="8" t="n">
        <x:f>IF(COUNT(E7216:F7216)=2,F7216-E7216,"n.a.")</x:f>
        <x:v>0</x:v>
      </x:c>
      <x:c r="H7216" s="9" t="n">
        <x:f>IF(ISNUMBER('原始字段'!D7307),'原始字段'!D7307,"n.a.")</x:f>
        <x:v>2.3883</x:v>
      </x:c>
      <x:c r="I7216" s="9" t="n">
        <x:f>IF(COUNT(G7216:H7216)=2,G7216*H7216/100000000,"n.a.")</x:f>
        <x:v>0</x:v>
      </x:c>
      <x:c r="J7216" s="1" t="str">
        <x:v>日频齐全；折算事件未独立核实</x:v>
      </x:c>
    </x:row>
    <x:row r="7217" ht="25" customHeight="1">
      <x:c r="A7217" s="1" t="str">
        <x:v>中证500</x:v>
      </x:c>
      <x:c r="B7217" s="1" t="str">
        <x:v>515530.SH</x:v>
      </x:c>
      <x:c r="C7217" s="1" t="str">
        <x:v>泰康中证500ETF</x:v>
      </x:c>
      <x:c r="D7217" s="7" t="d">
        <x:v>2026-09-15T00:00:00.000Z</x:v>
      </x:c>
      <x:c r="E7217" s="8" t="n">
        <x:f>IF(ISNUMBER('原始字段'!C7250),'原始字段'!C7250,"n.a.")</x:f>
        <x:v>13842700</x:v>
      </x:c>
      <x:c r="F7217" s="8" t="n">
        <x:f>IF(ISNUMBER('原始字段'!C7346),'原始字段'!C7346,"n.a.")</x:f>
        <x:v>13842700</x:v>
      </x:c>
      <x:c r="G7217" s="8" t="n">
        <x:f>IF(COUNT(E7217:F7217)=2,F7217-E7217,"n.a.")</x:f>
        <x:v>0</x:v>
      </x:c>
      <x:c r="H7217" s="9" t="n">
        <x:f>IF(ISNUMBER('原始字段'!D7346),'原始字段'!D7346,"n.a.")</x:f>
        <x:v>4.1829</x:v>
      </x:c>
      <x:c r="I7217" s="9" t="n">
        <x:f>IF(COUNT(G7217:H7217)=2,G7217*H7217/100000000,"n.a.")</x:f>
        <x:v>0</x:v>
      </x:c>
      <x:c r="J7217" s="1" t="str">
        <x:v>日频齐全；折算事件未独立核实</x:v>
      </x:c>
    </x:row>
    <x:row r="7218" ht="25" customHeight="1">
      <x:c r="A7218" s="1" t="str">
        <x:v>中证500</x:v>
      </x:c>
      <x:c r="B7218" s="1" t="str">
        <x:v>510590.SH</x:v>
      </x:c>
      <x:c r="C7218" s="1" t="str">
        <x:v>平安中证500ETF</x:v>
      </x:c>
      <x:c r="D7218" s="7" t="d">
        <x:v>2026-09-15T00:00:00.000Z</x:v>
      </x:c>
      <x:c r="E7218" s="8" t="n">
        <x:f>IF(ISNUMBER('原始字段'!C7238),'原始字段'!C7238,"n.a.")</x:f>
        <x:v>113986100</x:v>
      </x:c>
      <x:c r="F7218" s="8" t="n">
        <x:f>IF(ISNUMBER('原始字段'!C7334),'原始字段'!C7334,"n.a.")</x:f>
        <x:v>114786100</x:v>
      </x:c>
      <x:c r="G7218" s="8" t="n">
        <x:f>IF(COUNT(E7218:F7218)=2,F7218-E7218,"n.a.")</x:f>
        <x:v>800000</x:v>
      </x:c>
      <x:c r="H7218" s="9" t="n">
        <x:f>IF(ISNUMBER('原始字段'!D7334),'原始字段'!D7334,"n.a.")</x:f>
        <x:v>8.2457</x:v>
      </x:c>
      <x:c r="I7218" s="9" t="n">
        <x:f>IF(COUNT(G7218:H7218)=2,G7218*H7218/100000000,"n.a.")</x:f>
        <x:v>0.06596559999999999</x:v>
      </x:c>
      <x:c r="J7218" s="1" t="str">
        <x:v>日频齐全；折算事件未独立核实</x:v>
      </x:c>
    </x:row>
    <x:row r="7219" ht="25" customHeight="1">
      <x:c r="A7219" s="1" t="str">
        <x:v>中证500</x:v>
      </x:c>
      <x:c r="B7219" s="1" t="str">
        <x:v>515190.SH</x:v>
      </x:c>
      <x:c r="C7219" s="1" t="str">
        <x:v>中银证券中证500ETF</x:v>
      </x:c>
      <x:c r="D7219" s="7" t="d">
        <x:v>2026-09-15T00:00:00.000Z</x:v>
      </x:c>
      <x:c r="E7219" s="8" t="n">
        <x:f>IF(ISNUMBER('原始字段'!C7243),'原始字段'!C7243,"n.a.")</x:f>
        <x:v>295466100</x:v>
      </x:c>
      <x:c r="F7219" s="8" t="n">
        <x:f>IF(ISNUMBER('原始字段'!C7339),'原始字段'!C7339,"n.a.")</x:f>
        <x:v>295466100</x:v>
      </x:c>
      <x:c r="G7219" s="8" t="n">
        <x:f>IF(COUNT(E7219:F7219)=2,F7219-E7219,"n.a.")</x:f>
        <x:v>0</x:v>
      </x:c>
      <x:c r="H7219" s="9" t="n">
        <x:f>IF(ISNUMBER('原始字段'!D7339),'原始字段'!D7339,"n.a.")</x:f>
        <x:v>1.5929</x:v>
      </x:c>
      <x:c r="I7219" s="9" t="n">
        <x:f>IF(COUNT(G7219:H7219)=2,G7219*H7219/100000000,"n.a.")</x:f>
        <x:v>0</x:v>
      </x:c>
      <x:c r="J7219" s="1" t="str">
        <x:v>日频齐全；折算事件未独立核实</x:v>
      </x:c>
    </x:row>
    <x:row r="7220" ht="25" customHeight="1">
      <x:c r="A7220" s="1" t="str">
        <x:v>中证500</x:v>
      </x:c>
      <x:c r="B7220" s="1" t="str">
        <x:v>159820.SZ</x:v>
      </x:c>
      <x:c r="C7220" s="1" t="str">
        <x:v>天弘中证500ETF</x:v>
      </x:c>
      <x:c r="D7220" s="7" t="d">
        <x:v>2026-09-15T00:00:00.000Z</x:v>
      </x:c>
      <x:c r="E7220" s="8" t="n">
        <x:f>IF(ISNUMBER('原始字段'!C7203),'原始字段'!C7203,"n.a.")</x:f>
        <x:v>1353908470</x:v>
      </x:c>
      <x:c r="F7220" s="8" t="n">
        <x:f>IF(ISNUMBER('原始字段'!C7299),'原始字段'!C7299,"n.a.")</x:f>
        <x:v>1353908470</x:v>
      </x:c>
      <x:c r="G7220" s="8" t="n">
        <x:f>IF(COUNT(E7220:F7220)=2,F7220-E7220,"n.a.")</x:f>
        <x:v>0</x:v>
      </x:c>
      <x:c r="H7220" s="9" t="n">
        <x:f>IF(ISNUMBER('原始字段'!D7299),'原始字段'!D7299,"n.a.")</x:f>
        <x:v>1.3178</x:v>
      </x:c>
      <x:c r="I7220" s="9" t="n">
        <x:f>IF(COUNT(G7220:H7220)=2,G7220*H7220/100000000,"n.a.")</x:f>
        <x:v>0</x:v>
      </x:c>
      <x:c r="J7220" s="1" t="str">
        <x:v>日频齐全；折算事件未独立核实</x:v>
      </x:c>
    </x:row>
    <x:row r="7221" ht="25" customHeight="1">
      <x:c r="A7221" s="1" t="str">
        <x:v>中证500</x:v>
      </x:c>
      <x:c r="B7221" s="1" t="str">
        <x:v>159337.SZ</x:v>
      </x:c>
      <x:c r="C7221" s="1" t="str">
        <x:v>东财中证500ETF</x:v>
      </x:c>
      <x:c r="D7221" s="7" t="d">
        <x:v>2026-09-15T00:00:00.000Z</x:v>
      </x:c>
      <x:c r="E7221" s="8" t="n">
        <x:f>IF(ISNUMBER('原始字段'!C7190),'原始字段'!C7190,"n.a.")</x:f>
        <x:v>281710611</x:v>
      </x:c>
      <x:c r="F7221" s="8" t="n">
        <x:f>IF(ISNUMBER('原始字段'!C7286),'原始字段'!C7286,"n.a.")</x:f>
        <x:v>281710611</x:v>
      </x:c>
      <x:c r="G7221" s="8" t="n">
        <x:f>IF(COUNT(E7221:F7221)=2,F7221-E7221,"n.a.")</x:f>
        <x:v>0</x:v>
      </x:c>
      <x:c r="H7221" s="9" t="n">
        <x:f>IF(ISNUMBER('原始字段'!D7286),'原始字段'!D7286,"n.a.")</x:f>
        <x:v>1.7367</x:v>
      </x:c>
      <x:c r="I7221" s="9" t="n">
        <x:f>IF(COUNT(G7221:H7221)=2,G7221*H7221/100000000,"n.a.")</x:f>
        <x:v>0</x:v>
      </x:c>
      <x:c r="J7221" s="1" t="str">
        <x:v>日频齐全；折算事件未独立核实</x:v>
      </x:c>
    </x:row>
    <x:row r="7222" ht="25" customHeight="1">
      <x:c r="A7222" s="1" t="str">
        <x:v>中证500</x:v>
      </x:c>
      <x:c r="B7222" s="1" t="str">
        <x:v>510500.SH</x:v>
      </x:c>
      <x:c r="C7222" s="1" t="str">
        <x:v>南方中证500ETF</x:v>
      </x:c>
      <x:c r="D7222" s="7" t="d">
        <x:v>2026-09-15T00:00:00.000Z</x:v>
      </x:c>
      <x:c r="E7222" s="8" t="n">
        <x:f>IF(ISNUMBER('原始字段'!C7231),'原始字段'!C7231,"n.a.")</x:f>
        <x:v>5295368600</x:v>
      </x:c>
      <x:c r="F7222" s="8" t="n">
        <x:f>IF(ISNUMBER('原始字段'!C7327),'原始字段'!C7327,"n.a.")</x:f>
        <x:v>5509768600</x:v>
      </x:c>
      <x:c r="G7222" s="8" t="n">
        <x:f>IF(COUNT(E7222:F7222)=2,F7222-E7222,"n.a.")</x:f>
        <x:v>214400000</x:v>
      </x:c>
      <x:c r="H7222" s="9" t="n">
        <x:f>IF(ISNUMBER('原始字段'!D7327),'原始字段'!D7327,"n.a.")</x:f>
        <x:v>7.5842</x:v>
      </x:c>
      <x:c r="I7222" s="9" t="n">
        <x:f>IF(COUNT(G7222:H7222)=2,G7222*H7222/100000000,"n.a.")</x:f>
        <x:v>16.2605248</x:v>
      </x:c>
      <x:c r="J7222" s="1" t="str">
        <x:v>日频齐全；折算事件未独立核实</x:v>
      </x:c>
    </x:row>
    <x:row r="7223" ht="25" customHeight="1">
      <x:c r="A7223" s="1" t="str">
        <x:v>中证500</x:v>
      </x:c>
      <x:c r="B7223" s="1" t="str">
        <x:v>159968.SZ</x:v>
      </x:c>
      <x:c r="C7223" s="1" t="str">
        <x:v>博时中证500ETF</x:v>
      </x:c>
      <x:c r="D7223" s="7" t="d">
        <x:v>2026-09-15T00:00:00.000Z</x:v>
      </x:c>
      <x:c r="E7223" s="8" t="n">
        <x:f>IF(ISNUMBER('原始字段'!C7218),'原始字段'!C7218,"n.a.")</x:f>
        <x:v>63295098</x:v>
      </x:c>
      <x:c r="F7223" s="8" t="n">
        <x:f>IF(ISNUMBER('原始字段'!C7314),'原始字段'!C7314,"n.a.")</x:f>
        <x:v>63295098</x:v>
      </x:c>
      <x:c r="G7223" s="8" t="n">
        <x:f>IF(COUNT(E7223:F7223)=2,F7223-E7223,"n.a.")</x:f>
        <x:v>0</x:v>
      </x:c>
      <x:c r="H7223" s="9" t="n">
        <x:f>IF(ISNUMBER('原始字段'!D7314),'原始字段'!D7314,"n.a.")</x:f>
        <x:v>9.9398</x:v>
      </x:c>
      <x:c r="I7223" s="9" t="n">
        <x:f>IF(COUNT(G7223:H7223)=2,G7223*H7223/100000000,"n.a.")</x:f>
        <x:v>0</x:v>
      </x:c>
      <x:c r="J7223" s="1" t="str">
        <x:v>日频齐全；折算事件未独立核实</x:v>
      </x:c>
    </x:row>
    <x:row r="7224" ht="25" customHeight="1">
      <x:c r="A7224" s="1" t="str">
        <x:v>中证500</x:v>
      </x:c>
      <x:c r="B7224" s="1" t="str">
        <x:v>561350.SH</x:v>
      </x:c>
      <x:c r="C7224" s="1" t="str">
        <x:v>国泰中证500ETF</x:v>
      </x:c>
      <x:c r="D7224" s="7" t="d">
        <x:v>2026-09-15T00:00:00.000Z</x:v>
      </x:c>
      <x:c r="E7224" s="8" t="n">
        <x:f>IF(ISNUMBER('原始字段'!C7257),'原始字段'!C7257,"n.a.")</x:f>
        <x:v>97700000</x:v>
      </x:c>
      <x:c r="F7224" s="8" t="n">
        <x:f>IF(ISNUMBER('原始字段'!C7353),'原始字段'!C7353,"n.a.")</x:f>
        <x:v>97700000</x:v>
      </x:c>
      <x:c r="G7224" s="8" t="n">
        <x:f>IF(COUNT(E7224:F7224)=2,F7224-E7224,"n.a.")</x:f>
        <x:v>0</x:v>
      </x:c>
      <x:c r="H7224" s="9" t="n">
        <x:f>IF(ISNUMBER('原始字段'!D7353),'原始字段'!D7353,"n.a.")</x:f>
        <x:v>1.2044</x:v>
      </x:c>
      <x:c r="I7224" s="9" t="n">
        <x:f>IF(COUNT(G7224:H7224)=2,G7224*H7224/100000000,"n.a.")</x:f>
        <x:v>0</x:v>
      </x:c>
      <x:c r="J7224" s="1" t="str">
        <x:v>日频齐全；折算事件未独立核实</x:v>
      </x:c>
    </x:row>
    <x:row r="7225" ht="25" customHeight="1">
      <x:c r="A7225" s="1" t="str">
        <x:v>中证500</x:v>
      </x:c>
      <x:c r="B7225" s="1" t="str">
        <x:v>512500.SH</x:v>
      </x:c>
      <x:c r="C7225" s="1" t="str">
        <x:v>华夏中证500ETF</x:v>
      </x:c>
      <x:c r="D7225" s="7" t="d">
        <x:v>2026-09-15T00:00:00.000Z</x:v>
      </x:c>
      <x:c r="E7225" s="8" t="n">
        <x:f>IF(ISNUMBER('原始字段'!C7240),'原始字段'!C7240,"n.a.")</x:f>
        <x:v>1753608800</x:v>
      </x:c>
      <x:c r="F7225" s="8" t="n">
        <x:f>IF(ISNUMBER('原始字段'!C7336),'原始字段'!C7336,"n.a.")</x:f>
        <x:v>1804808800</x:v>
      </x:c>
      <x:c r="G7225" s="8" t="n">
        <x:f>IF(COUNT(E7225:F7225)=2,F7225-E7225,"n.a.")</x:f>
        <x:v>51200000</x:v>
      </x:c>
      <x:c r="H7225" s="9" t="n">
        <x:f>IF(ISNUMBER('原始字段'!D7336),'原始字段'!D7336,"n.a.")</x:f>
        <x:v>4.2916</x:v>
      </x:c>
      <x:c r="I7225" s="9" t="n">
        <x:f>IF(COUNT(G7225:H7225)=2,G7225*H7225/100000000,"n.a.")</x:f>
        <x:v>2.1972992</x:v>
      </x:c>
      <x:c r="J7225" s="1" t="str">
        <x:v>日频齐全；折算事件未独立核实</x:v>
      </x:c>
    </x:row>
    <x:row r="7226" ht="25" customHeight="1">
      <x:c r="A7226" s="1" t="str">
        <x:v>中证500</x:v>
      </x:c>
      <x:c r="B7226" s="1" t="str">
        <x:v>510550.SH</x:v>
      </x:c>
      <x:c r="C7226" s="1" t="str">
        <x:v>方正富邦中证500ETF</x:v>
      </x:c>
      <x:c r="D7226" s="7" t="d">
        <x:v>2026-09-15T00:00:00.000Z</x:v>
      </x:c>
      <x:c r="E7226" s="8" t="n">
        <x:f>IF(ISNUMBER('原始字段'!C7234),'原始字段'!C7234,"n.a.")</x:f>
        <x:v>23743300</x:v>
      </x:c>
      <x:c r="F7226" s="8" t="n">
        <x:f>IF(ISNUMBER('原始字段'!C7330),'原始字段'!C7330,"n.a.")</x:f>
        <x:v>23743300</x:v>
      </x:c>
      <x:c r="G7226" s="8" t="n">
        <x:f>IF(COUNT(E7226:F7226)=2,F7226-E7226,"n.a.")</x:f>
        <x:v>0</x:v>
      </x:c>
      <x:c r="H7226" s="9" t="n">
        <x:f>IF(ISNUMBER('原始字段'!D7330),'原始字段'!D7330,"n.a.")</x:f>
        <x:v>1.9485</x:v>
      </x:c>
      <x:c r="I7226" s="9" t="n">
        <x:f>IF(COUNT(G7226:H7226)=2,G7226*H7226/100000000,"n.a.")</x:f>
        <x:v>0</x:v>
      </x:c>
      <x:c r="J7226" s="1" t="str">
        <x:v>日频齐全；折算事件未独立核实</x:v>
      </x:c>
    </x:row>
    <x:row r="7227" ht="25" customHeight="1">
      <x:c r="A7227" s="1" t="str">
        <x:v>中证500</x:v>
      </x:c>
      <x:c r="B7227" s="1" t="str">
        <x:v>510510.SH</x:v>
      </x:c>
      <x:c r="C7227" s="1" t="str">
        <x:v>广发中证500ETF</x:v>
      </x:c>
      <x:c r="D7227" s="7" t="d">
        <x:v>2026-09-15T00:00:00.000Z</x:v>
      </x:c>
      <x:c r="E7227" s="8" t="n">
        <x:f>IF(ISNUMBER('原始字段'!C7232),'原始字段'!C7232,"n.a.")</x:f>
        <x:v>869038300</x:v>
      </x:c>
      <x:c r="F7227" s="8" t="n">
        <x:f>IF(ISNUMBER('原始字段'!C7328),'原始字段'!C7328,"n.a.")</x:f>
        <x:v>871038300</x:v>
      </x:c>
      <x:c r="G7227" s="8" t="n">
        <x:f>IF(COUNT(E7227:F7227)=2,F7227-E7227,"n.a.")</x:f>
        <x:v>2000000</x:v>
      </x:c>
      <x:c r="H7227" s="9" t="n">
        <x:f>IF(ISNUMBER('原始字段'!D7328),'原始字段'!D7328,"n.a.")</x:f>
        <x:v>2.463</x:v>
      </x:c>
      <x:c r="I7227" s="9" t="n">
        <x:f>IF(COUNT(G7227:H7227)=2,G7227*H7227/100000000,"n.a.")</x:f>
        <x:v>0.04926</x:v>
      </x:c>
      <x:c r="J7227" s="1" t="str">
        <x:v>日频齐全；折算事件未独立核实</x:v>
      </x:c>
    </x:row>
    <x:row r="7228" ht="25" customHeight="1">
      <x:c r="A7228" s="1" t="str">
        <x:v>中证500</x:v>
      </x:c>
      <x:c r="B7228" s="1" t="str">
        <x:v>515550.SH</x:v>
      </x:c>
      <x:c r="C7228" s="1" t="str">
        <x:v>国联中证500ETF</x:v>
      </x:c>
      <x:c r="D7228" s="7" t="d">
        <x:v>2026-09-15T00:00:00.000Z</x:v>
      </x:c>
      <x:c r="E7228" s="8" t="n">
        <x:f>IF(ISNUMBER('原始字段'!C7251),'原始字段'!C7251,"n.a.")</x:f>
        <x:v>20345700</x:v>
      </x:c>
      <x:c r="F7228" s="8" t="n">
        <x:f>IF(ISNUMBER('原始字段'!C7347),'原始字段'!C7347,"n.a.")</x:f>
        <x:v>20345700</x:v>
      </x:c>
      <x:c r="G7228" s="8" t="n">
        <x:f>IF(COUNT(E7228:F7228)=2,F7228-E7228,"n.a.")</x:f>
        <x:v>0</x:v>
      </x:c>
      <x:c r="H7228" s="9" t="n">
        <x:f>IF(ISNUMBER('原始字段'!D7347),'原始字段'!D7347,"n.a.")</x:f>
        <x:v>1.7051</x:v>
      </x:c>
      <x:c r="I7228" s="9" t="n">
        <x:f>IF(COUNT(G7228:H7228)=2,G7228*H7228/100000000,"n.a.")</x:f>
        <x:v>0</x:v>
      </x:c>
      <x:c r="J7228" s="1" t="str">
        <x:v>日频齐全；折算事件未独立核实</x:v>
      </x:c>
    </x:row>
    <x:row r="7229" ht="25" customHeight="1">
      <x:c r="A7229" s="1" t="str">
        <x:v>中证500</x:v>
      </x:c>
      <x:c r="B7229" s="1" t="str">
        <x:v>159500.SZ</x:v>
      </x:c>
      <x:c r="C7229" s="1" t="str">
        <x:v>富国中证500ETF</x:v>
      </x:c>
      <x:c r="D7229" s="7" t="d">
        <x:v>2026-09-15T00:00:00.000Z</x:v>
      </x:c>
      <x:c r="E7229" s="8" t="n">
        <x:f>IF(ISNUMBER('原始字段'!C7192),'原始字段'!C7192,"n.a.")</x:f>
        <x:v>210538865</x:v>
      </x:c>
      <x:c r="F7229" s="8" t="n">
        <x:f>IF(ISNUMBER('原始字段'!C7288),'原始字段'!C7288,"n.a.")</x:f>
        <x:v>210538865</x:v>
      </x:c>
      <x:c r="G7229" s="8" t="n">
        <x:f>IF(COUNT(E7229:F7229)=2,F7229-E7229,"n.a.")</x:f>
        <x:v>0</x:v>
      </x:c>
      <x:c r="H7229" s="9" t="n">
        <x:f>IF(ISNUMBER('原始字段'!D7288),'原始字段'!D7288,"n.a.")</x:f>
        <x:v>1.1387</x:v>
      </x:c>
      <x:c r="I7229" s="9" t="n">
        <x:f>IF(COUNT(G7229:H7229)=2,G7229*H7229/100000000,"n.a.")</x:f>
        <x:v>0</x:v>
      </x:c>
      <x:c r="J7229" s="1" t="str">
        <x:v>日频齐全；折算事件未独立核实</x:v>
      </x:c>
    </x:row>
    <x:row r="7230" ht="25" customHeight="1">
      <x:c r="A7230" s="1" t="str">
        <x:v>中证500</x:v>
      </x:c>
      <x:c r="B7230" s="1" t="str">
        <x:v>512510.SH</x:v>
      </x:c>
      <x:c r="C7230" s="1" t="str">
        <x:v>华泰柏瑞中证500ETF</x:v>
      </x:c>
      <x:c r="D7230" s="7" t="d">
        <x:v>2026-09-15T00:00:00.000Z</x:v>
      </x:c>
      <x:c r="E7230" s="8" t="n">
        <x:f>IF(ISNUMBER('原始字段'!C7241),'原始字段'!C7241,"n.a.")</x:f>
        <x:v>431929800</x:v>
      </x:c>
      <x:c r="F7230" s="8" t="n">
        <x:f>IF(ISNUMBER('原始字段'!C7337),'原始字段'!C7337,"n.a.")</x:f>
        <x:v>431929800</x:v>
      </x:c>
      <x:c r="G7230" s="8" t="n">
        <x:f>IF(COUNT(E7230:F7230)=2,F7230-E7230,"n.a.")</x:f>
        <x:v>0</x:v>
      </x:c>
      <x:c r="H7230" s="9" t="n">
        <x:f>IF(ISNUMBER('原始字段'!D7337),'原始字段'!D7337,"n.a.")</x:f>
        <x:v>2.278</x:v>
      </x:c>
      <x:c r="I7230" s="9" t="n">
        <x:f>IF(COUNT(G7230:H7230)=2,G7230*H7230/100000000,"n.a.")</x:f>
        <x:v>0</x:v>
      </x:c>
      <x:c r="J7230" s="1" t="str">
        <x:v>日频齐全；折算事件未独立核实</x:v>
      </x:c>
    </x:row>
    <x:row r="7231" ht="25" customHeight="1">
      <x:c r="A7231" s="1" t="str">
        <x:v>中证500</x:v>
      </x:c>
      <x:c r="B7231" s="1" t="str">
        <x:v>510570.SH</x:v>
      </x:c>
      <x:c r="C7231" s="1" t="str">
        <x:v>兴业中证500ETF</x:v>
      </x:c>
      <x:c r="D7231" s="7" t="d">
        <x:v>2026-09-15T00:00:00.000Z</x:v>
      </x:c>
      <x:c r="E7231" s="8" t="n">
        <x:f>IF(ISNUMBER('原始字段'!C7236),'原始字段'!C7236,"n.a.")</x:f>
        <x:v>50560600</x:v>
      </x:c>
      <x:c r="F7231" s="8" t="n">
        <x:f>IF(ISNUMBER('原始字段'!C7332),'原始字段'!C7332,"n.a.")</x:f>
        <x:v>50560600</x:v>
      </x:c>
      <x:c r="G7231" s="8" t="n">
        <x:f>IF(COUNT(E7231:F7231)=2,F7231-E7231,"n.a.")</x:f>
        <x:v>0</x:v>
      </x:c>
      <x:c r="H7231" s="9" t="n">
        <x:f>IF(ISNUMBER('原始字段'!D7332),'原始字段'!D7332,"n.a.")</x:f>
        <x:v>1.1932</x:v>
      </x:c>
      <x:c r="I7231" s="9" t="n">
        <x:f>IF(COUNT(G7231:H7231)=2,G7231*H7231/100000000,"n.a.")</x:f>
        <x:v>0</x:v>
      </x:c>
      <x:c r="J7231" s="1" t="str">
        <x:v>日频齐全；折算事件未独立核实</x:v>
      </x:c>
    </x:row>
    <x:row r="7232" ht="25" customHeight="1">
      <x:c r="A7232" s="1" t="str">
        <x:v>中证500</x:v>
      </x:c>
      <x:c r="B7232" s="1" t="str">
        <x:v>510560.SH</x:v>
      </x:c>
      <x:c r="C7232" s="1" t="str">
        <x:v>国寿安保中证500ETF</x:v>
      </x:c>
      <x:c r="D7232" s="7" t="d">
        <x:v>2026-09-15T00:00:00.000Z</x:v>
      </x:c>
      <x:c r="E7232" s="8" t="n">
        <x:f>IF(ISNUMBER('原始字段'!C7235),'原始字段'!C7235,"n.a.")</x:f>
        <x:v>52318700</x:v>
      </x:c>
      <x:c r="F7232" s="8" t="n">
        <x:f>IF(ISNUMBER('原始字段'!C7331),'原始字段'!C7331,"n.a.")</x:f>
        <x:v>52318700</x:v>
      </x:c>
      <x:c r="G7232" s="8" t="n">
        <x:f>IF(COUNT(E7232:F7232)=2,F7232-E7232,"n.a.")</x:f>
        <x:v>0</x:v>
      </x:c>
      <x:c r="H7232" s="9" t="n">
        <x:f>IF(ISNUMBER('原始字段'!D7331),'原始字段'!D7331,"n.a.")</x:f>
        <x:v>1.8998</x:v>
      </x:c>
      <x:c r="I7232" s="9" t="n">
        <x:f>IF(COUNT(G7232:H7232)=2,G7232*H7232/100000000,"n.a.")</x:f>
        <x:v>0</x:v>
      </x:c>
      <x:c r="J7232" s="1" t="str">
        <x:v>日频齐全；折算事件未独立核实</x:v>
      </x:c>
    </x:row>
    <x:row r="7233" ht="25" customHeight="1">
      <x:c r="A7233" s="1" t="str">
        <x:v>中证500</x:v>
      </x:c>
      <x:c r="B7233" s="1" t="str">
        <x:v>159982.SZ</x:v>
      </x:c>
      <x:c r="C7233" s="1" t="str">
        <x:v>鹏华中证500ETF</x:v>
      </x:c>
      <x:c r="D7233" s="7" t="d">
        <x:v>2026-09-15T00:00:00.000Z</x:v>
      </x:c>
      <x:c r="E7233" s="8" t="n">
        <x:f>IF(ISNUMBER('原始字段'!C7221),'原始字段'!C7221,"n.a.")</x:f>
        <x:v>204211253</x:v>
      </x:c>
      <x:c r="F7233" s="8" t="n">
        <x:f>IF(ISNUMBER('原始字段'!C7317),'原始字段'!C7317,"n.a.")</x:f>
        <x:v>204211253</x:v>
      </x:c>
      <x:c r="G7233" s="8" t="n">
        <x:f>IF(COUNT(E7233:F7233)=2,F7233-E7233,"n.a.")</x:f>
        <x:v>0</x:v>
      </x:c>
      <x:c r="H7233" s="9" t="n">
        <x:f>IF(ISNUMBER('原始字段'!D7317),'原始字段'!D7317,"n.a.")</x:f>
        <x:v>2.0415</x:v>
      </x:c>
      <x:c r="I7233" s="9" t="n">
        <x:f>IF(COUNT(G7233:H7233)=2,G7233*H7233/100000000,"n.a.")</x:f>
        <x:v>0</x:v>
      </x:c>
      <x:c r="J7233" s="1" t="str">
        <x:v>日频齐全；折算事件未独立核实</x:v>
      </x:c>
    </x:row>
    <x:row r="7234" ht="25" customHeight="1">
      <x:c r="A7234" s="1" t="str">
        <x:v>中证1000</x:v>
      </x:c>
      <x:c r="B7234" s="1" t="str">
        <x:v>560010.SH</x:v>
      </x:c>
      <x:c r="C7234" s="1" t="str">
        <x:v>广发中证1000ETF</x:v>
      </x:c>
      <x:c r="D7234" s="7" t="d">
        <x:v>2026-09-15T00:00:00.000Z</x:v>
      </x:c>
      <x:c r="E7234" s="8" t="n">
        <x:f>IF(ISNUMBER('原始字段'!C7254),'原始字段'!C7254,"n.a.")</x:f>
        <x:v>1864621700</x:v>
      </x:c>
      <x:c r="F7234" s="8" t="n">
        <x:f>IF(ISNUMBER('原始字段'!C7350),'原始字段'!C7350,"n.a.")</x:f>
        <x:v>1862621700</x:v>
      </x:c>
      <x:c r="G7234" s="8" t="n">
        <x:f>IF(COUNT(E7234:F7234)=2,F7234-E7234,"n.a.")</x:f>
        <x:v>-2000000</x:v>
      </x:c>
      <x:c r="H7234" s="9" t="n">
        <x:f>IF(ISNUMBER('原始字段'!D7350),'原始字段'!D7350,"n.a.")</x:f>
        <x:v>3.0969</x:v>
      </x:c>
      <x:c r="I7234" s="9" t="n">
        <x:f>IF(COUNT(G7234:H7234)=2,G7234*H7234/100000000,"n.a.")</x:f>
        <x:v>-0.061938</x:v>
      </x:c>
      <x:c r="J7234" s="1" t="str">
        <x:v>日频齐全；折算事件未独立核实</x:v>
      </x:c>
    </x:row>
    <x:row r="7235" ht="25" customHeight="1">
      <x:c r="A7235" s="1" t="str">
        <x:v>中证1000</x:v>
      </x:c>
      <x:c r="B7235" s="1" t="str">
        <x:v>159845.SZ</x:v>
      </x:c>
      <x:c r="C7235" s="1" t="str">
        <x:v>华夏中证1000ETF</x:v>
      </x:c>
      <x:c r="D7235" s="7" t="d">
        <x:v>2026-09-15T00:00:00.000Z</x:v>
      </x:c>
      <x:c r="E7235" s="8" t="n">
        <x:f>IF(ISNUMBER('原始字段'!C7205),'原始字段'!C7205,"n.a.")</x:f>
        <x:v>2085425606</x:v>
      </x:c>
      <x:c r="F7235" s="8" t="n">
        <x:f>IF(ISNUMBER('原始字段'!C7301),'原始字段'!C7301,"n.a.")</x:f>
        <x:v>2106425606</x:v>
      </x:c>
      <x:c r="G7235" s="8" t="n">
        <x:f>IF(COUNT(E7235:F7235)=2,F7235-E7235,"n.a.")</x:f>
        <x:v>21000000</x:v>
      </x:c>
      <x:c r="H7235" s="9" t="n">
        <x:f>IF(ISNUMBER('原始字段'!D7301),'原始字段'!D7301,"n.a.")</x:f>
        <x:v>3.0982</x:v>
      </x:c>
      <x:c r="I7235" s="9" t="n">
        <x:f>IF(COUNT(G7235:H7235)=2,G7235*H7235/100000000,"n.a.")</x:f>
        <x:v>0.650622</x:v>
      </x:c>
      <x:c r="J7235" s="1" t="str">
        <x:v>日频齐全；折算事件未独立核实</x:v>
      </x:c>
    </x:row>
    <x:row r="7236" ht="25" customHeight="1">
      <x:c r="A7236" s="1" t="str">
        <x:v>中证1000</x:v>
      </x:c>
      <x:c r="B7236" s="1" t="str">
        <x:v>159633.SZ</x:v>
      </x:c>
      <x:c r="C7236" s="1" t="str">
        <x:v>易方达中证1000ETF</x:v>
      </x:c>
      <x:c r="D7236" s="7" t="d">
        <x:v>2026-09-15T00:00:00.000Z</x:v>
      </x:c>
      <x:c r="E7236" s="8" t="n">
        <x:f>IF(ISNUMBER('原始字段'!C7199),'原始字段'!C7199,"n.a.")</x:f>
        <x:v>964162658</x:v>
      </x:c>
      <x:c r="F7236" s="8" t="n">
        <x:f>IF(ISNUMBER('原始字段'!C7295),'原始字段'!C7295,"n.a.")</x:f>
        <x:v>940162658</x:v>
      </x:c>
      <x:c r="G7236" s="8" t="n">
        <x:f>IF(COUNT(E7236:F7236)=2,F7236-E7236,"n.a.")</x:f>
        <x:v>-24000000</x:v>
      </x:c>
      <x:c r="H7236" s="9" t="n">
        <x:f>IF(ISNUMBER('原始字段'!D7295),'原始字段'!D7295,"n.a.")</x:f>
        <x:v>3.1829</x:v>
      </x:c>
      <x:c r="I7236" s="9" t="n">
        <x:f>IF(COUNT(G7236:H7236)=2,G7236*H7236/100000000,"n.a.")</x:f>
        <x:v>-0.763896</x:v>
      </x:c>
      <x:c r="J7236" s="1" t="str">
        <x:v>日频齐全；折算事件未独立核实</x:v>
      </x:c>
    </x:row>
    <x:row r="7237" ht="25" customHeight="1">
      <x:c r="A7237" s="1" t="str">
        <x:v>中证1000</x:v>
      </x:c>
      <x:c r="B7237" s="1" t="str">
        <x:v>159629.SZ</x:v>
      </x:c>
      <x:c r="C7237" s="1" t="str">
        <x:v>富国中证1000ETF</x:v>
      </x:c>
      <x:c r="D7237" s="7" t="d">
        <x:v>2026-09-15T00:00:00.000Z</x:v>
      </x:c>
      <x:c r="E7237" s="8" t="n">
        <x:f>IF(ISNUMBER('原始字段'!C7198),'原始字段'!C7198,"n.a.")</x:f>
        <x:v>821252663</x:v>
      </x:c>
      <x:c r="F7237" s="8" t="n">
        <x:f>IF(ISNUMBER('原始字段'!C7294),'原始字段'!C7294,"n.a.")</x:f>
        <x:v>817252663</x:v>
      </x:c>
      <x:c r="G7237" s="8" t="n">
        <x:f>IF(COUNT(E7237:F7237)=2,F7237-E7237,"n.a.")</x:f>
        <x:v>-4000000</x:v>
      </x:c>
      <x:c r="H7237" s="9" t="n">
        <x:f>IF(ISNUMBER('原始字段'!D7294),'原始字段'!D7294,"n.a.")</x:f>
        <x:v>3.1103</x:v>
      </x:c>
      <x:c r="I7237" s="9" t="n">
        <x:f>IF(COUNT(G7237:H7237)=2,G7237*H7237/100000000,"n.a.")</x:f>
        <x:v>-0.124412</x:v>
      </x:c>
      <x:c r="J7237" s="1" t="str">
        <x:v>日频齐全；折算事件未独立核实</x:v>
      </x:c>
    </x:row>
    <x:row r="7238" ht="25" customHeight="1">
      <x:c r="A7238" s="1" t="str">
        <x:v>中证1000</x:v>
      </x:c>
      <x:c r="B7238" s="1" t="str">
        <x:v>512100.SH</x:v>
      </x:c>
      <x:c r="C7238" s="1" t="str">
        <x:v>南方中证1000ETF</x:v>
      </x:c>
      <x:c r="D7238" s="7" t="d">
        <x:v>2026-09-15T00:00:00.000Z</x:v>
      </x:c>
      <x:c r="E7238" s="8" t="n">
        <x:f>IF(ISNUMBER('原始字段'!C7239),'原始字段'!C7239,"n.a.")</x:f>
        <x:v>5885217600</x:v>
      </x:c>
      <x:c r="F7238" s="8" t="n">
        <x:f>IF(ISNUMBER('原始字段'!C7335),'原始字段'!C7335,"n.a.")</x:f>
        <x:v>5857217600</x:v>
      </x:c>
      <x:c r="G7238" s="8" t="n">
        <x:f>IF(COUNT(E7238:F7238)=2,F7238-E7238,"n.a.")</x:f>
        <x:v>-28000000</x:v>
      </x:c>
      <x:c r="H7238" s="9" t="n">
        <x:f>IF(ISNUMBER('原始字段'!D7335),'原始字段'!D7335,"n.a.")</x:f>
        <x:v>3.02</x:v>
      </x:c>
      <x:c r="I7238" s="9" t="n">
        <x:f>IF(COUNT(G7238:H7238)=2,G7238*H7238/100000000,"n.a.")</x:f>
        <x:v>-0.8456</x:v>
      </x:c>
      <x:c r="J7238" s="1" t="str">
        <x:v>日频齐全；折算事件未独立核实</x:v>
      </x:c>
    </x:row>
    <x:row r="7239" ht="25" customHeight="1">
      <x:c r="A7239" s="1" t="str">
        <x:v>中证1000</x:v>
      </x:c>
      <x:c r="B7239" s="1" t="str">
        <x:v>516300.SH</x:v>
      </x:c>
      <x:c r="C7239" s="1" t="str">
        <x:v>华泰柏瑞中证1000ETF</x:v>
      </x:c>
      <x:c r="D7239" s="7" t="d">
        <x:v>2026-09-15T00:00:00.000Z</x:v>
      </x:c>
      <x:c r="E7239" s="8" t="n">
        <x:f>IF(ISNUMBER('原始字段'!C7253),'原始字段'!C7253,"n.a.")</x:f>
        <x:v>39012600</x:v>
      </x:c>
      <x:c r="F7239" s="8" t="n">
        <x:f>IF(ISNUMBER('原始字段'!C7349),'原始字段'!C7349,"n.a.")</x:f>
        <x:v>39012600</x:v>
      </x:c>
      <x:c r="G7239" s="8" t="n">
        <x:f>IF(COUNT(E7239:F7239)=2,F7239-E7239,"n.a.")</x:f>
        <x:v>0</x:v>
      </x:c>
      <x:c r="H7239" s="9" t="n">
        <x:f>IF(ISNUMBER('原始字段'!D7349),'原始字段'!D7349,"n.a.")</x:f>
        <x:v>3.14</x:v>
      </x:c>
      <x:c r="I7239" s="9" t="n">
        <x:f>IF(COUNT(G7239:H7239)=2,G7239*H7239/100000000,"n.a.")</x:f>
        <x:v>0</x:v>
      </x:c>
      <x:c r="J7239" s="1" t="str">
        <x:v>日频齐全；折算事件未独立核实</x:v>
      </x:c>
    </x:row>
    <x:row r="7240" ht="25" customHeight="1">
      <x:c r="A7240" s="1" t="str">
        <x:v>中证1000</x:v>
      </x:c>
      <x:c r="B7240" s="1" t="str">
        <x:v>560110.SH</x:v>
      </x:c>
      <x:c r="C7240" s="1" t="str">
        <x:v>汇添富中证1000ETF</x:v>
      </x:c>
      <x:c r="D7240" s="7" t="d">
        <x:v>2026-09-15T00:00:00.000Z</x:v>
      </x:c>
      <x:c r="E7240" s="8" t="n">
        <x:f>IF(ISNUMBER('原始字段'!C7255),'原始字段'!C7255,"n.a.")</x:f>
        <x:v>349903500</x:v>
      </x:c>
      <x:c r="F7240" s="8" t="n">
        <x:f>IF(ISNUMBER('原始字段'!C7351),'原始字段'!C7351,"n.a.")</x:f>
        <x:v>352903500</x:v>
      </x:c>
      <x:c r="G7240" s="8" t="n">
        <x:f>IF(COUNT(E7240:F7240)=2,F7240-E7240,"n.a.")</x:f>
        <x:v>3000000</x:v>
      </x:c>
      <x:c r="H7240" s="9" t="n">
        <x:f>IF(ISNUMBER('原始字段'!D7351),'原始字段'!D7351,"n.a.")</x:f>
        <x:v>1.1211</x:v>
      </x:c>
      <x:c r="I7240" s="9" t="n">
        <x:f>IF(COUNT(G7240:H7240)=2,G7240*H7240/100000000,"n.a.")</x:f>
        <x:v>0.033633</x:v>
      </x:c>
      <x:c r="J7240" s="1" t="str">
        <x:v>日频齐全；折算事件未独立核实</x:v>
      </x:c>
    </x:row>
    <x:row r="7241" ht="25" customHeight="1">
      <x:c r="A7241" s="1" t="str">
        <x:v>中证2000</x:v>
      </x:c>
      <x:c r="B7241" s="1" t="str">
        <x:v>159535.SZ</x:v>
      </x:c>
      <x:c r="C7241" s="1" t="str">
        <x:v>嘉实中证2000ETF</x:v>
      </x:c>
      <x:c r="D7241" s="7" t="d">
        <x:v>2026-09-15T00:00:00.000Z</x:v>
      </x:c>
      <x:c r="E7241" s="8" t="n">
        <x:f>IF(ISNUMBER('原始字段'!C7196),'原始字段'!C7196,"n.a.")</x:f>
        <x:v>19981088</x:v>
      </x:c>
      <x:c r="F7241" s="8" t="n">
        <x:f>IF(ISNUMBER('原始字段'!C7292),'原始字段'!C7292,"n.a.")</x:f>
        <x:v>19981088</x:v>
      </x:c>
      <x:c r="G7241" s="8" t="n">
        <x:f>IF(COUNT(E7241:F7241)=2,F7241-E7241,"n.a.")</x:f>
        <x:v>0</x:v>
      </x:c>
      <x:c r="H7241" s="9" t="n">
        <x:f>IF(ISNUMBER('原始字段'!D7292),'原始字段'!D7292,"n.a.")</x:f>
        <x:v>1.4814</x:v>
      </x:c>
      <x:c r="I7241" s="9" t="n">
        <x:f>IF(COUNT(G7241:H7241)=2,G7241*H7241/100000000,"n.a.")</x:f>
        <x:v>0</x:v>
      </x:c>
      <x:c r="J7241" s="1" t="str">
        <x:v>日频齐全；折算事件未独立核实</x:v>
      </x:c>
    </x:row>
    <x:row r="7242" ht="25" customHeight="1">
      <x:c r="A7242" s="1" t="str">
        <x:v>中证2000</x:v>
      </x:c>
      <x:c r="B7242" s="1" t="str">
        <x:v>159536.SZ</x:v>
      </x:c>
      <x:c r="C7242" s="1" t="str">
        <x:v>汇添富中证2000ETF</x:v>
      </x:c>
      <x:c r="D7242" s="7" t="d">
        <x:v>2026-09-15T00:00:00.000Z</x:v>
      </x:c>
      <x:c r="E7242" s="8" t="n">
        <x:f>IF(ISNUMBER('原始字段'!C7197),'原始字段'!C7197,"n.a.")</x:f>
        <x:v>47261589</x:v>
      </x:c>
      <x:c r="F7242" s="8" t="n">
        <x:f>IF(ISNUMBER('原始字段'!C7293),'原始字段'!C7293,"n.a.")</x:f>
        <x:v>45261589</x:v>
      </x:c>
      <x:c r="G7242" s="8" t="n">
        <x:f>IF(COUNT(E7242:F7242)=2,F7242-E7242,"n.a.")</x:f>
        <x:v>-2000000</x:v>
      </x:c>
      <x:c r="H7242" s="9" t="n">
        <x:f>IF(ISNUMBER('原始字段'!D7293),'原始字段'!D7293,"n.a.")</x:f>
        <x:v>1.3732</x:v>
      </x:c>
      <x:c r="I7242" s="9" t="n">
        <x:f>IF(COUNT(G7242:H7242)=2,G7242*H7242/100000000,"n.a.")</x:f>
        <x:v>-0.027464</x:v>
      </x:c>
      <x:c r="J7242" s="1" t="str">
        <x:v>日频齐全；折算事件未独立核实</x:v>
      </x:c>
    </x:row>
    <x:row r="7243" ht="25" customHeight="1">
      <x:c r="A7243" s="1" t="str">
        <x:v>中证2000</x:v>
      </x:c>
      <x:c r="B7243" s="1" t="str">
        <x:v>159531.SZ</x:v>
      </x:c>
      <x:c r="C7243" s="1" t="str">
        <x:v>南方中证2000ETF</x:v>
      </x:c>
      <x:c r="D7243" s="7" t="d">
        <x:v>2026-09-15T00:00:00.000Z</x:v>
      </x:c>
      <x:c r="E7243" s="8" t="n">
        <x:f>IF(ISNUMBER('原始字段'!C7193),'原始字段'!C7193,"n.a.")</x:f>
        <x:v>926608406</x:v>
      </x:c>
      <x:c r="F7243" s="8" t="n">
        <x:f>IF(ISNUMBER('原始字段'!C7289),'原始字段'!C7289,"n.a.")</x:f>
        <x:v>914608406</x:v>
      </x:c>
      <x:c r="G7243" s="8" t="n">
        <x:f>IF(COUNT(E7243:F7243)=2,F7243-E7243,"n.a.")</x:f>
        <x:v>-12000000</x:v>
      </x:c>
      <x:c r="H7243" s="9" t="n">
        <x:f>IF(ISNUMBER('原始字段'!D7289),'原始字段'!D7289,"n.a.")</x:f>
        <x:v>1.4337</x:v>
      </x:c>
      <x:c r="I7243" s="9" t="n">
        <x:f>IF(COUNT(G7243:H7243)=2,G7243*H7243/100000000,"n.a.")</x:f>
        <x:v>-0.172044</x:v>
      </x:c>
      <x:c r="J7243" s="1" t="str">
        <x:v>日频齐全；折算事件未独立核实</x:v>
      </x:c>
    </x:row>
    <x:row r="7244" ht="25" customHeight="1">
      <x:c r="A7244" s="1" t="str">
        <x:v>中证2000</x:v>
      </x:c>
      <x:c r="B7244" s="1" t="str">
        <x:v>159532.SZ</x:v>
      </x:c>
      <x:c r="C7244" s="1" t="str">
        <x:v>易方达中证2000ETF</x:v>
      </x:c>
      <x:c r="D7244" s="7" t="d">
        <x:v>2026-09-15T00:00:00.000Z</x:v>
      </x:c>
      <x:c r="E7244" s="8" t="n">
        <x:f>IF(ISNUMBER('原始字段'!C7194),'原始字段'!C7194,"n.a.")</x:f>
        <x:v>157564791</x:v>
      </x:c>
      <x:c r="F7244" s="8" t="n">
        <x:f>IF(ISNUMBER('原始字段'!C7290),'原始字段'!C7290,"n.a.")</x:f>
        <x:v>157564791</x:v>
      </x:c>
      <x:c r="G7244" s="8" t="n">
        <x:f>IF(COUNT(E7244:F7244)=2,F7244-E7244,"n.a.")</x:f>
        <x:v>0</x:v>
      </x:c>
      <x:c r="H7244" s="9" t="n">
        <x:f>IF(ISNUMBER('原始字段'!D7290),'原始字段'!D7290,"n.a.")</x:f>
        <x:v>1.6251</x:v>
      </x:c>
      <x:c r="I7244" s="9" t="n">
        <x:f>IF(COUNT(G7244:H7244)=2,G7244*H7244/100000000,"n.a.")</x:f>
        <x:v>0</x:v>
      </x:c>
      <x:c r="J7244" s="1" t="str">
        <x:v>日频齐全；折算事件未独立核实</x:v>
      </x:c>
    </x:row>
    <x:row r="7245" ht="25" customHeight="1">
      <x:c r="A7245" s="1" t="str">
        <x:v>中证2000</x:v>
      </x:c>
      <x:c r="B7245" s="1" t="str">
        <x:v>159533.SZ</x:v>
      </x:c>
      <x:c r="C7245" s="1" t="str">
        <x:v>博时中证2000ETF</x:v>
      </x:c>
      <x:c r="D7245" s="7" t="d">
        <x:v>2026-09-15T00:00:00.000Z</x:v>
      </x:c>
      <x:c r="E7245" s="8" t="n">
        <x:f>IF(ISNUMBER('原始字段'!C7195),'原始字段'!C7195,"n.a.")</x:f>
        <x:v>14458785</x:v>
      </x:c>
      <x:c r="F7245" s="8" t="n">
        <x:f>IF(ISNUMBER('原始字段'!C7291),'原始字段'!C7291,"n.a.")</x:f>
        <x:v>14458785</x:v>
      </x:c>
      <x:c r="G7245" s="8" t="n">
        <x:f>IF(COUNT(E7245:F7245)=2,F7245-E7245,"n.a.")</x:f>
        <x:v>0</x:v>
      </x:c>
      <x:c r="H7245" s="9" t="n">
        <x:f>IF(ISNUMBER('原始字段'!D7291),'原始字段'!D7291,"n.a.")</x:f>
        <x:v>1.8993</x:v>
      </x:c>
      <x:c r="I7245" s="9" t="n">
        <x:f>IF(COUNT(G7245:H7245)=2,G7245*H7245/100000000,"n.a.")</x:f>
        <x:v>0</x:v>
      </x:c>
      <x:c r="J7245" s="1" t="str">
        <x:v>日频齐全；折算事件未独立核实</x:v>
      </x:c>
    </x:row>
    <x:row r="7246" ht="25" customHeight="1">
      <x:c r="A7246" s="1" t="str">
        <x:v>中证2000</x:v>
      </x:c>
      <x:c r="B7246" s="1" t="str">
        <x:v>561370.SH</x:v>
      </x:c>
      <x:c r="C7246" s="1" t="str">
        <x:v>国泰中证2000ETF</x:v>
      </x:c>
      <x:c r="D7246" s="7" t="d">
        <x:v>2026-09-15T00:00:00.000Z</x:v>
      </x:c>
      <x:c r="E7246" s="8" t="n">
        <x:f>IF(ISNUMBER('原始字段'!C7258),'原始字段'!C7258,"n.a.")</x:f>
        <x:v>32356000</x:v>
      </x:c>
      <x:c r="F7246" s="8" t="n">
        <x:f>IF(ISNUMBER('原始字段'!C7354),'原始字段'!C7354,"n.a.")</x:f>
        <x:v>32356000</x:v>
      </x:c>
      <x:c r="G7246" s="8" t="n">
        <x:f>IF(COUNT(E7246:F7246)=2,F7246-E7246,"n.a.")</x:f>
        <x:v>0</x:v>
      </x:c>
      <x:c r="H7246" s="9" t="n">
        <x:f>IF(ISNUMBER('原始字段'!D7354),'原始字段'!D7354,"n.a.")</x:f>
        <x:v>1.3969</x:v>
      </x:c>
      <x:c r="I7246" s="9" t="n">
        <x:f>IF(COUNT(G7246:H7246)=2,G7246*H7246/100000000,"n.a.")</x:f>
        <x:v>0</x:v>
      </x:c>
      <x:c r="J7246" s="1" t="str">
        <x:v>日频齐全；折算事件未独立核实</x:v>
      </x:c>
    </x:row>
    <x:row r="7247" ht="25" customHeight="1">
      <x:c r="A7247" s="1" t="str">
        <x:v>中证2000</x:v>
      </x:c>
      <x:c r="B7247" s="1" t="str">
        <x:v>563300.SH</x:v>
      </x:c>
      <x:c r="C7247" s="1" t="str">
        <x:v>华泰柏瑞中证2000ETF</x:v>
      </x:c>
      <x:c r="D7247" s="7" t="d">
        <x:v>2026-09-15T00:00:00.000Z</x:v>
      </x:c>
      <x:c r="E7247" s="8" t="n">
        <x:f>IF(ISNUMBER('原始字段'!C7262),'原始字段'!C7262,"n.a.")</x:f>
        <x:v>3906174000</x:v>
      </x:c>
      <x:c r="F7247" s="8" t="n">
        <x:f>IF(ISNUMBER('原始字段'!C7358),'原始字段'!C7358,"n.a.")</x:f>
        <x:v>3808674000</x:v>
      </x:c>
      <x:c r="G7247" s="8" t="n">
        <x:f>IF(COUNT(E7247:F7247)=2,F7247-E7247,"n.a.")</x:f>
        <x:v>-97500000</x:v>
      </x:c>
      <x:c r="H7247" s="9" t="n">
        <x:f>IF(ISNUMBER('原始字段'!D7358),'原始字段'!D7358,"n.a.")</x:f>
        <x:v>1.4</x:v>
      </x:c>
      <x:c r="I7247" s="9" t="n">
        <x:f>IF(COUNT(G7247:H7247)=2,G7247*H7247/100000000,"n.a.")</x:f>
        <x:v>-1.365</x:v>
      </x:c>
      <x:c r="J7247" s="1" t="str">
        <x:v>日频齐全；折算事件未独立核实</x:v>
      </x:c>
    </x:row>
    <x:row r="7248" ht="25" customHeight="1">
      <x:c r="A7248" s="1" t="str">
        <x:v>中证2000</x:v>
      </x:c>
      <x:c r="B7248" s="1" t="str">
        <x:v>562660.SH</x:v>
      </x:c>
      <x:c r="C7248" s="1" t="str">
        <x:v>华夏中证2000ETF</x:v>
      </x:c>
      <x:c r="D7248" s="7" t="d">
        <x:v>2026-09-15T00:00:00.000Z</x:v>
      </x:c>
      <x:c r="E7248" s="8" t="n">
        <x:f>IF(ISNUMBER('原始字段'!C7260),'原始字段'!C7260,"n.a.")</x:f>
        <x:v>354874000</x:v>
      </x:c>
      <x:c r="F7248" s="8" t="n">
        <x:f>IF(ISNUMBER('原始字段'!C7356),'原始字段'!C7356,"n.a.")</x:f>
        <x:v>354874000</x:v>
      </x:c>
      <x:c r="G7248" s="8" t="n">
        <x:f>IF(COUNT(E7248:F7248)=2,F7248-E7248,"n.a.")</x:f>
        <x:v>0</x:v>
      </x:c>
      <x:c r="H7248" s="9" t="n">
        <x:f>IF(ISNUMBER('原始字段'!D7356),'原始字段'!D7356,"n.a.")</x:f>
        <x:v>1.8528</x:v>
      </x:c>
      <x:c r="I7248" s="9" t="n">
        <x:f>IF(COUNT(G7248:H7248)=2,G7248*H7248/100000000,"n.a.")</x:f>
        <x:v>0</x:v>
      </x:c>
      <x:c r="J7248" s="1" t="str">
        <x:v>日频齐全；折算事件未独立核实</x:v>
      </x:c>
    </x:row>
    <x:row r="7249" ht="25" customHeight="1">
      <x:c r="A7249" s="1" t="str">
        <x:v>中证2000</x:v>
      </x:c>
      <x:c r="B7249" s="1" t="str">
        <x:v>563200.SH</x:v>
      </x:c>
      <x:c r="C7249" s="1" t="str">
        <x:v>富国中证2000ETF</x:v>
      </x:c>
      <x:c r="D7249" s="7" t="d">
        <x:v>2026-09-15T00:00:00.000Z</x:v>
      </x:c>
      <x:c r="E7249" s="8" t="n">
        <x:f>IF(ISNUMBER('原始字段'!C7261),'原始字段'!C7261,"n.a.")</x:f>
        <x:v>51458800</x:v>
      </x:c>
      <x:c r="F7249" s="8" t="n">
        <x:f>IF(ISNUMBER('原始字段'!C7357),'原始字段'!C7357,"n.a.")</x:f>
        <x:v>51458800</x:v>
      </x:c>
      <x:c r="G7249" s="8" t="n">
        <x:f>IF(COUNT(E7249:F7249)=2,F7249-E7249,"n.a.")</x:f>
        <x:v>0</x:v>
      </x:c>
      <x:c r="H7249" s="9" t="n">
        <x:f>IF(ISNUMBER('原始字段'!D7357),'原始字段'!D7357,"n.a.")</x:f>
        <x:v>1.5062</x:v>
      </x:c>
      <x:c r="I7249" s="9" t="n">
        <x:f>IF(COUNT(G7249:H7249)=2,G7249*H7249/100000000,"n.a.")</x:f>
        <x:v>0</x:v>
      </x:c>
      <x:c r="J7249" s="1" t="str">
        <x:v>日频齐全；折算事件未独立核实</x:v>
      </x:c>
    </x:row>
    <x:row r="7250" ht="25" customHeight="1">
      <x:c r="A7250" s="1" t="str">
        <x:v>中证2000</x:v>
      </x:c>
      <x:c r="B7250" s="1" t="str">
        <x:v>560220.SH</x:v>
      </x:c>
      <x:c r="C7250" s="1" t="str">
        <x:v>广发中证2000ETF</x:v>
      </x:c>
      <x:c r="D7250" s="7" t="d">
        <x:v>2026-09-15T00:00:00.000Z</x:v>
      </x:c>
      <x:c r="E7250" s="8" t="n">
        <x:f>IF(ISNUMBER('原始字段'!C7256),'原始字段'!C7256,"n.a.")</x:f>
        <x:v>60717000</x:v>
      </x:c>
      <x:c r="F7250" s="8" t="n">
        <x:f>IF(ISNUMBER('原始字段'!C7352),'原始字段'!C7352,"n.a.")</x:f>
        <x:v>60717000</x:v>
      </x:c>
      <x:c r="G7250" s="8" t="n">
        <x:f>IF(COUNT(E7250:F7250)=2,F7250-E7250,"n.a.")</x:f>
        <x:v>0</x:v>
      </x:c>
      <x:c r="H7250" s="9" t="n">
        <x:f>IF(ISNUMBER('原始字段'!D7352),'原始字段'!D7352,"n.a.")</x:f>
        <x:v>1.4</x:v>
      </x:c>
      <x:c r="I7250" s="9" t="n">
        <x:f>IF(COUNT(G7250:H7250)=2,G7250*H7250/100000000,"n.a.")</x:f>
        <x:v>0</x:v>
      </x:c>
      <x:c r="J7250" s="1" t="str">
        <x:v>日频齐全；折算事件未独立核实</x:v>
      </x:c>
    </x:row>
    <x:row r="7251" ht="25" customHeight="1">
      <x:c r="A7251" s="1" t="str">
        <x:v>创业板指</x:v>
      </x:c>
      <x:c r="B7251" s="1" t="str">
        <x:v>159810.SZ</x:v>
      </x:c>
      <x:c r="C7251" s="1" t="str">
        <x:v>浦银创业板ETF</x:v>
      </x:c>
      <x:c r="D7251" s="7" t="d">
        <x:v>2026-09-15T00:00:00.000Z</x:v>
      </x:c>
      <x:c r="E7251" s="8" t="n">
        <x:f>IF(ISNUMBER('原始字段'!C7202),'原始字段'!C7202,"n.a.")</x:f>
        <x:v>57475458</x:v>
      </x:c>
      <x:c r="F7251" s="8" t="n">
        <x:f>IF(ISNUMBER('原始字段'!C7298),'原始字段'!C7298,"n.a.")</x:f>
        <x:v>57475458</x:v>
      </x:c>
      <x:c r="G7251" s="8" t="n">
        <x:f>IF(COUNT(E7251:F7251)=2,F7251-E7251,"n.a.")</x:f>
        <x:v>0</x:v>
      </x:c>
      <x:c r="H7251" s="9" t="n">
        <x:f>IF(ISNUMBER('原始字段'!D7298),'原始字段'!D7298,"n.a.")</x:f>
        <x:v>1.309</x:v>
      </x:c>
      <x:c r="I7251" s="9" t="n">
        <x:f>IF(COUNT(G7251:H7251)=2,G7251*H7251/100000000,"n.a.")</x:f>
        <x:v>0</x:v>
      </x:c>
      <x:c r="J7251" s="1" t="str">
        <x:v>日频齐全；折算事件未独立核实</x:v>
      </x:c>
    </x:row>
    <x:row r="7252" ht="25" customHeight="1">
      <x:c r="A7252" s="1" t="str">
        <x:v>创业板指</x:v>
      </x:c>
      <x:c r="B7252" s="1" t="str">
        <x:v>159808.SZ</x:v>
      </x:c>
      <x:c r="C7252" s="1" t="str">
        <x:v>融通创业板ETF</x:v>
      </x:c>
      <x:c r="D7252" s="7" t="d">
        <x:v>2026-09-15T00:00:00.000Z</x:v>
      </x:c>
      <x:c r="E7252" s="8" t="n">
        <x:f>IF(ISNUMBER('原始字段'!C7201),'原始字段'!C7201,"n.a.")</x:f>
        <x:v>51484790</x:v>
      </x:c>
      <x:c r="F7252" s="8" t="n">
        <x:f>IF(ISNUMBER('原始字段'!C7297),'原始字段'!C7297,"n.a.")</x:f>
        <x:v>51484790</x:v>
      </x:c>
      <x:c r="G7252" s="8" t="n">
        <x:f>IF(COUNT(E7252:F7252)=2,F7252-E7252,"n.a.")</x:f>
        <x:v>0</x:v>
      </x:c>
      <x:c r="H7252" s="9" t="n">
        <x:f>IF(ISNUMBER('原始字段'!D7297),'原始字段'!D7297,"n.a.")</x:f>
        <x:v>1.2624</x:v>
      </x:c>
      <x:c r="I7252" s="9" t="n">
        <x:f>IF(COUNT(G7252:H7252)=2,G7252*H7252/100000000,"n.a.")</x:f>
        <x:v>0</x:v>
      </x:c>
      <x:c r="J7252" s="1" t="str">
        <x:v>日频齐全；折算事件未独立核实</x:v>
      </x:c>
    </x:row>
    <x:row r="7253" ht="25" customHeight="1">
      <x:c r="A7253" s="1" t="str">
        <x:v>创业板指</x:v>
      </x:c>
      <x:c r="B7253" s="1" t="str">
        <x:v>159964.SZ</x:v>
      </x:c>
      <x:c r="C7253" s="1" t="str">
        <x:v>平安创业板ETF</x:v>
      </x:c>
      <x:c r="D7253" s="7" t="d">
        <x:v>2026-09-15T00:00:00.000Z</x:v>
      </x:c>
      <x:c r="E7253" s="8" t="n">
        <x:f>IF(ISNUMBER('原始字段'!C7217),'原始字段'!C7217,"n.a.")</x:f>
        <x:v>171481881</x:v>
      </x:c>
      <x:c r="F7253" s="8" t="n">
        <x:f>IF(ISNUMBER('原始字段'!C7313),'原始字段'!C7313,"n.a.")</x:f>
        <x:v>177481881</x:v>
      </x:c>
      <x:c r="G7253" s="8" t="n">
        <x:f>IF(COUNT(E7253:F7253)=2,F7253-E7253,"n.a.")</x:f>
        <x:v>6000000</x:v>
      </x:c>
      <x:c r="H7253" s="9" t="n">
        <x:f>IF(ISNUMBER('原始字段'!D7313),'原始字段'!D7313,"n.a.")</x:f>
        <x:v>2.1376</x:v>
      </x:c>
      <x:c r="I7253" s="9" t="n">
        <x:f>IF(COUNT(G7253:H7253)=2,G7253*H7253/100000000,"n.a.")</x:f>
        <x:v>0.128256</x:v>
      </x:c>
      <x:c r="J7253" s="1" t="str">
        <x:v>日频齐全；折算事件未独立核实</x:v>
      </x:c>
    </x:row>
    <x:row r="7254" ht="25" customHeight="1">
      <x:c r="A7254" s="1" t="str">
        <x:v>创业板指</x:v>
      </x:c>
      <x:c r="B7254" s="1" t="str">
        <x:v>159915.SZ</x:v>
      </x:c>
      <x:c r="C7254" s="1" t="str">
        <x:v>易方达创业板ETF</x:v>
      </x:c>
      <x:c r="D7254" s="7" t="d">
        <x:v>2026-09-15T00:00:00.000Z</x:v>
      </x:c>
      <x:c r="E7254" s="8" t="n">
        <x:f>IF(ISNUMBER('原始字段'!C7207),'原始字段'!C7207,"n.a.")</x:f>
        <x:v>19778454936</x:v>
      </x:c>
      <x:c r="F7254" s="8" t="n">
        <x:f>IF(ISNUMBER('原始字段'!C7303),'原始字段'!C7303,"n.a.")</x:f>
        <x:v>20305454936</x:v>
      </x:c>
      <x:c r="G7254" s="8" t="n">
        <x:f>IF(COUNT(E7254:F7254)=2,F7254-E7254,"n.a.")</x:f>
        <x:v>527000000</x:v>
      </x:c>
      <x:c r="H7254" s="9" t="n">
        <x:f>IF(ISNUMBER('原始字段'!D7303),'原始字段'!D7303,"n.a.")</x:f>
        <x:v>3.2667</x:v>
      </x:c>
      <x:c r="I7254" s="9" t="n">
        <x:f>IF(COUNT(G7254:H7254)=2,G7254*H7254/100000000,"n.a.")</x:f>
        <x:v>17.215509</x:v>
      </x:c>
      <x:c r="J7254" s="1" t="str">
        <x:v>日频齐全；折算事件未独立核实</x:v>
      </x:c>
    </x:row>
    <x:row r="7255" ht="25" customHeight="1">
      <x:c r="A7255" s="1" t="str">
        <x:v>创业板指</x:v>
      </x:c>
      <x:c r="B7255" s="1" t="str">
        <x:v>159971.SZ</x:v>
      </x:c>
      <x:c r="C7255" s="1" t="str">
        <x:v>富国创业板ETF</x:v>
      </x:c>
      <x:c r="D7255" s="7" t="d">
        <x:v>2026-09-15T00:00:00.000Z</x:v>
      </x:c>
      <x:c r="E7255" s="8" t="n">
        <x:f>IF(ISNUMBER('原始字段'!C7219),'原始字段'!C7219,"n.a.")</x:f>
        <x:v>1858020288</x:v>
      </x:c>
      <x:c r="F7255" s="8" t="n">
        <x:f>IF(ISNUMBER('原始字段'!C7315),'原始字段'!C7315,"n.a.")</x:f>
        <x:v>1892020288</x:v>
      </x:c>
      <x:c r="G7255" s="8" t="n">
        <x:f>IF(COUNT(E7255:F7255)=2,F7255-E7255,"n.a.")</x:f>
        <x:v>34000000</x:v>
      </x:c>
      <x:c r="H7255" s="9" t="n">
        <x:f>IF(ISNUMBER('原始字段'!D7315),'原始字段'!D7315,"n.a.")</x:f>
        <x:v>1.1359</x:v>
      </x:c>
      <x:c r="I7255" s="9" t="n">
        <x:f>IF(COUNT(G7255:H7255)=2,G7255*H7255/100000000,"n.a.")</x:f>
        <x:v>0.386206</x:v>
      </x:c>
      <x:c r="J7255" s="1" t="str">
        <x:v>日频齐全；折算事件未独立核实</x:v>
      </x:c>
    </x:row>
    <x:row r="7256" ht="25" customHeight="1">
      <x:c r="A7256" s="1" t="str">
        <x:v>创业板指</x:v>
      </x:c>
      <x:c r="B7256" s="1" t="str">
        <x:v>159957.SZ</x:v>
      </x:c>
      <x:c r="C7256" s="1" t="str">
        <x:v>华夏创业板ETF</x:v>
      </x:c>
      <x:c r="D7256" s="7" t="d">
        <x:v>2026-09-15T00:00:00.000Z</x:v>
      </x:c>
      <x:c r="E7256" s="8" t="n">
        <x:f>IF(ISNUMBER('原始字段'!C7215),'原始字段'!C7215,"n.a.")</x:f>
        <x:v>1188784560</x:v>
      </x:c>
      <x:c r="F7256" s="8" t="n">
        <x:f>IF(ISNUMBER('原始字段'!C7311),'原始字段'!C7311,"n.a.")</x:f>
        <x:v>1205784560</x:v>
      </x:c>
      <x:c r="G7256" s="8" t="n">
        <x:f>IF(COUNT(E7256:F7256)=2,F7256-E7256,"n.a.")</x:f>
        <x:v>17000000</x:v>
      </x:c>
      <x:c r="H7256" s="9" t="n">
        <x:f>IF(ISNUMBER('原始字段'!D7311),'原始字段'!D7311,"n.a.")</x:f>
        <x:v>2.1398</x:v>
      </x:c>
      <x:c r="I7256" s="9" t="n">
        <x:f>IF(COUNT(G7256:H7256)=2,G7256*H7256/100000000,"n.a.")</x:f>
        <x:v>0.363766</x:v>
      </x:c>
      <x:c r="J7256" s="1" t="str">
        <x:v>日频齐全；折算事件未独立核实</x:v>
      </x:c>
    </x:row>
    <x:row r="7257" ht="25" customHeight="1">
      <x:c r="A7257" s="1" t="str">
        <x:v>创业板指</x:v>
      </x:c>
      <x:c r="B7257" s="1" t="str">
        <x:v>159958.SZ</x:v>
      </x:c>
      <x:c r="C7257" s="1" t="str">
        <x:v>工银创业板ETF</x:v>
      </x:c>
      <x:c r="D7257" s="7" t="d">
        <x:v>2026-09-15T00:00:00.000Z</x:v>
      </x:c>
      <x:c r="E7257" s="8" t="n">
        <x:f>IF(ISNUMBER('原始字段'!C7216),'原始字段'!C7216,"n.a.")</x:f>
        <x:v>241311448</x:v>
      </x:c>
      <x:c r="F7257" s="8" t="n">
        <x:f>IF(ISNUMBER('原始字段'!C7312),'原始字段'!C7312,"n.a.")</x:f>
        <x:v>241311448</x:v>
      </x:c>
      <x:c r="G7257" s="8" t="n">
        <x:f>IF(COUNT(E7257:F7257)=2,F7257-E7257,"n.a.")</x:f>
        <x:v>0</x:v>
      </x:c>
      <x:c r="H7257" s="9" t="n">
        <x:f>IF(ISNUMBER('原始字段'!D7312),'原始字段'!D7312,"n.a.")</x:f>
        <x:v>1.9747</x:v>
      </x:c>
      <x:c r="I7257" s="9" t="n">
        <x:f>IF(COUNT(G7257:H7257)=2,G7257*H7257/100000000,"n.a.")</x:f>
        <x:v>0</x:v>
      </x:c>
      <x:c r="J7257" s="1" t="str">
        <x:v>日频齐全；折算事件未独立核实</x:v>
      </x:c>
    </x:row>
    <x:row r="7258" ht="25" customHeight="1">
      <x:c r="A7258" s="1" t="str">
        <x:v>创业板指</x:v>
      </x:c>
      <x:c r="B7258" s="1" t="str">
        <x:v>159977.SZ</x:v>
      </x:c>
      <x:c r="C7258" s="1" t="str">
        <x:v>天弘创业板ETF</x:v>
      </x:c>
      <x:c r="D7258" s="7" t="d">
        <x:v>2026-09-15T00:00:00.000Z</x:v>
      </x:c>
      <x:c r="E7258" s="8" t="n">
        <x:f>IF(ISNUMBER('原始字段'!C7220),'原始字段'!C7220,"n.a.")</x:f>
        <x:v>3745872820</x:v>
      </x:c>
      <x:c r="F7258" s="8" t="n">
        <x:f>IF(ISNUMBER('原始字段'!C7316),'原始字段'!C7316,"n.a.")</x:f>
        <x:v>3769872820</x:v>
      </x:c>
      <x:c r="G7258" s="8" t="n">
        <x:f>IF(COUNT(E7258:F7258)=2,F7258-E7258,"n.a.")</x:f>
        <x:v>24000000</x:v>
      </x:c>
      <x:c r="H7258" s="9" t="n">
        <x:f>IF(ISNUMBER('原始字段'!D7316),'原始字段'!D7316,"n.a.")</x:f>
        <x:v>1.6944</x:v>
      </x:c>
      <x:c r="I7258" s="9" t="n">
        <x:f>IF(COUNT(G7258:H7258)=2,G7258*H7258/100000000,"n.a.")</x:f>
        <x:v>0.406656</x:v>
      </x:c>
      <x:c r="J7258" s="1" t="str">
        <x:v>日频齐全；折算事件未独立核实</x:v>
      </x:c>
    </x:row>
    <x:row r="7259" ht="25" customHeight="1">
      <x:c r="A7259" s="1" t="str">
        <x:v>创业板指</x:v>
      </x:c>
      <x:c r="B7259" s="1" t="str">
        <x:v>159821.SZ</x:v>
      </x:c>
      <x:c r="C7259" s="1" t="str">
        <x:v>中银证券创业板ETF</x:v>
      </x:c>
      <x:c r="D7259" s="7" t="d">
        <x:v>2026-09-15T00:00:00.000Z</x:v>
      </x:c>
      <x:c r="E7259" s="8" t="n">
        <x:f>IF(ISNUMBER('原始字段'!C7204),'原始字段'!C7204,"n.a.")</x:f>
        <x:v>64620000</x:v>
      </x:c>
      <x:c r="F7259" s="8" t="n">
        <x:f>IF(ISNUMBER('原始字段'!C7300),'原始字段'!C7300,"n.a.")</x:f>
        <x:v>67220000</x:v>
      </x:c>
      <x:c r="G7259" s="8" t="n">
        <x:f>IF(COUNT(E7259:F7259)=2,F7259-E7259,"n.a.")</x:f>
        <x:v>2600000</x:v>
      </x:c>
      <x:c r="H7259" s="9" t="n">
        <x:f>IF(ISNUMBER('原始字段'!D7300),'原始字段'!D7300,"n.a.")</x:f>
        <x:v>1.225</x:v>
      </x:c>
      <x:c r="I7259" s="9" t="n">
        <x:f>IF(COUNT(G7259:H7259)=2,G7259*H7259/100000000,"n.a.")</x:f>
        <x:v>0.03185</x:v>
      </x:c>
      <x:c r="J7259" s="1" t="str">
        <x:v>日频齐全；折算事件未独立核实</x:v>
      </x:c>
    </x:row>
    <x:row r="7260" ht="25" customHeight="1">
      <x:c r="A7260" s="1" t="str">
        <x:v>创业板指</x:v>
      </x:c>
      <x:c r="B7260" s="1" t="str">
        <x:v>159956.SZ</x:v>
      </x:c>
      <x:c r="C7260" s="1" t="str">
        <x:v>建信创业板ETF</x:v>
      </x:c>
      <x:c r="D7260" s="7" t="d">
        <x:v>2026-09-15T00:00:00.000Z</x:v>
      </x:c>
      <x:c r="E7260" s="8" t="n">
        <x:f>IF(ISNUMBER('原始字段'!C7214),'原始字段'!C7214,"n.a.")</x:f>
        <x:v>48978674</x:v>
      </x:c>
      <x:c r="F7260" s="8" t="n">
        <x:f>IF(ISNUMBER('原始字段'!C7310),'原始字段'!C7310,"n.a.")</x:f>
        <x:v>48978674</x:v>
      </x:c>
      <x:c r="G7260" s="8" t="n">
        <x:f>IF(COUNT(E7260:F7260)=2,F7260-E7260,"n.a.")</x:f>
        <x:v>0</x:v>
      </x:c>
      <x:c r="H7260" s="9" t="n">
        <x:f>IF(ISNUMBER('原始字段'!D7310),'原始字段'!D7310,"n.a.")</x:f>
        <x:v>2.0684</x:v>
      </x:c>
      <x:c r="I7260" s="9" t="n">
        <x:f>IF(COUNT(G7260:H7260)=2,G7260*H7260/100000000,"n.a.")</x:f>
        <x:v>0</x:v>
      </x:c>
      <x:c r="J7260" s="1" t="str">
        <x:v>日频齐全；折算事件未独立核实</x:v>
      </x:c>
    </x:row>
    <x:row r="7261" ht="25" customHeight="1">
      <x:c r="A7261" s="1" t="str">
        <x:v>创业板指</x:v>
      </x:c>
      <x:c r="B7261" s="1" t="str">
        <x:v>159908.SZ</x:v>
      </x:c>
      <x:c r="C7261" s="1" t="str">
        <x:v>博时创业板ETF</x:v>
      </x:c>
      <x:c r="D7261" s="7" t="d">
        <x:v>2026-09-15T00:00:00.000Z</x:v>
      </x:c>
      <x:c r="E7261" s="8" t="n">
        <x:f>IF(ISNUMBER('原始字段'!C7206),'原始字段'!C7206,"n.a.")</x:f>
        <x:v>326229029</x:v>
      </x:c>
      <x:c r="F7261" s="8" t="n">
        <x:f>IF(ISNUMBER('原始字段'!C7302),'原始字段'!C7302,"n.a.")</x:f>
        <x:v>337229029</x:v>
      </x:c>
      <x:c r="G7261" s="8" t="n">
        <x:f>IF(COUNT(E7261:F7261)=2,F7261-E7261,"n.a.")</x:f>
        <x:v>11000000</x:v>
      </x:c>
      <x:c r="H7261" s="9" t="n">
        <x:f>IF(ISNUMBER('原始字段'!D7302),'原始字段'!D7302,"n.a.")</x:f>
        <x:v>3.0504</x:v>
      </x:c>
      <x:c r="I7261" s="9" t="n">
        <x:f>IF(COUNT(G7261:H7261)=2,G7261*H7261/100000000,"n.a.")</x:f>
        <x:v>0.33554399999999995</x:v>
      </x:c>
      <x:c r="J7261" s="1" t="str">
        <x:v>日频齐全；折算事件未独立核实</x:v>
      </x:c>
    </x:row>
    <x:row r="7262" ht="25" customHeight="1">
      <x:c r="A7262" s="1" t="str">
        <x:v>创业板指</x:v>
      </x:c>
      <x:c r="B7262" s="1" t="str">
        <x:v>159952.SZ</x:v>
      </x:c>
      <x:c r="C7262" s="1" t="str">
        <x:v>广发创业板ETF</x:v>
      </x:c>
      <x:c r="D7262" s="7" t="d">
        <x:v>2026-09-15T00:00:00.000Z</x:v>
      </x:c>
      <x:c r="E7262" s="8" t="n">
        <x:f>IF(ISNUMBER('原始字段'!C7213),'原始字段'!C7213,"n.a.")</x:f>
        <x:v>5590784929</x:v>
      </x:c>
      <x:c r="F7262" s="8" t="n">
        <x:f>IF(ISNUMBER('原始字段'!C7309),'原始字段'!C7309,"n.a.")</x:f>
        <x:v>5747184929</x:v>
      </x:c>
      <x:c r="G7262" s="8" t="n">
        <x:f>IF(COUNT(E7262:F7262)=2,F7262-E7262,"n.a.")</x:f>
        <x:v>156400000</x:v>
      </x:c>
      <x:c r="H7262" s="9" t="n">
        <x:f>IF(ISNUMBER('原始字段'!D7309),'原始字段'!D7309,"n.a.")</x:f>
        <x:v>1.9832</x:v>
      </x:c>
      <x:c r="I7262" s="9" t="n">
        <x:f>IF(COUNT(G7262:H7262)=2,G7262*H7262/100000000,"n.a.")</x:f>
        <x:v>3.1017248</x:v>
      </x:c>
      <x:c r="J7262" s="1" t="str">
        <x:v>日频齐全；折算事件未独立核实</x:v>
      </x:c>
    </x:row>
    <x:row r="7263" ht="25" customHeight="1">
      <x:c r="A7263" s="1" t="str">
        <x:v>创业板指</x:v>
      </x:c>
      <x:c r="B7263" s="1" t="str">
        <x:v>159247.SZ</x:v>
      </x:c>
      <x:c r="C7263" s="1" t="str">
        <x:v>汇添富创业板ETF</x:v>
      </x:c>
      <x:c r="D7263" s="7" t="d">
        <x:v>2026-09-15T00:00:00.000Z</x:v>
      </x:c>
      <x:c r="E7263" s="8" t="n">
        <x:f>IF(ISNUMBER('原始字段'!C7187),'原始字段'!C7187,"n.a.")</x:f>
        <x:v>563984966</x:v>
      </x:c>
      <x:c r="F7263" s="8" t="n">
        <x:f>IF(ISNUMBER('原始字段'!C7283),'原始字段'!C7283,"n.a.")</x:f>
        <x:v>585984966</x:v>
      </x:c>
      <x:c r="G7263" s="8" t="n">
        <x:f>IF(COUNT(E7263:F7263)=2,F7263-E7263,"n.a.")</x:f>
        <x:v>22000000</x:v>
      </x:c>
      <x:c r="H7263" s="9" t="n">
        <x:f>IF(ISNUMBER('原始字段'!D7283),'原始字段'!D7283,"n.a.")</x:f>
        <x:v>0.9762</x:v>
      </x:c>
      <x:c r="I7263" s="9" t="n">
        <x:f>IF(COUNT(G7263:H7263)=2,G7263*H7263/100000000,"n.a.")</x:f>
        <x:v>0.214764</x:v>
      </x:c>
      <x:c r="J7263" s="1" t="str">
        <x:v>日频齐全；折算事件未独立核实</x:v>
      </x:c>
    </x:row>
    <x:row r="7264" ht="25" customHeight="1">
      <x:c r="A7264" s="1" t="str">
        <x:v>创业板指</x:v>
      </x:c>
      <x:c r="B7264" s="1" t="str">
        <x:v>159948.SZ</x:v>
      </x:c>
      <x:c r="C7264" s="1" t="str">
        <x:v>南方创业板ETF</x:v>
      </x:c>
      <x:c r="D7264" s="7" t="d">
        <x:v>2026-09-15T00:00:00.000Z</x:v>
      </x:c>
      <x:c r="E7264" s="8" t="n">
        <x:f>IF(ISNUMBER('原始字段'!C7212),'原始字段'!C7212,"n.a.")</x:f>
        <x:v>1171697720</x:v>
      </x:c>
      <x:c r="F7264" s="8" t="n">
        <x:f>IF(ISNUMBER('原始字段'!C7308),'原始字段'!C7308,"n.a.")</x:f>
        <x:v>1174697720</x:v>
      </x:c>
      <x:c r="G7264" s="8" t="n">
        <x:f>IF(COUNT(E7264:F7264)=2,F7264-E7264,"n.a.")</x:f>
        <x:v>3000000</x:v>
      </x:c>
      <x:c r="H7264" s="9" t="n">
        <x:f>IF(ISNUMBER('原始字段'!D7308),'原始字段'!D7308,"n.a.")</x:f>
        <x:v>3.6075</x:v>
      </x:c>
      <x:c r="I7264" s="9" t="n">
        <x:f>IF(COUNT(G7264:H7264)=2,G7264*H7264/100000000,"n.a.")</x:f>
        <x:v>0.108225</x:v>
      </x:c>
      <x:c r="J7264" s="1" t="str">
        <x:v>日频齐全；折算事件未独立核实</x:v>
      </x:c>
    </x:row>
    <x:row r="7265" ht="25" customHeight="1">
      <x:c r="A7265" s="1" t="str">
        <x:v>创业板指</x:v>
      </x:c>
      <x:c r="B7265" s="1" t="str">
        <x:v>159205.SZ</x:v>
      </x:c>
      <x:c r="C7265" s="1" t="str">
        <x:v>东财创业板ETF</x:v>
      </x:c>
      <x:c r="D7265" s="7" t="d">
        <x:v>2026-09-15T00:00:00.000Z</x:v>
      </x:c>
      <x:c r="E7265" s="8" t="n">
        <x:f>IF(ISNUMBER('原始字段'!C7186),'原始字段'!C7186,"n.a.")</x:f>
        <x:v>659056064</x:v>
      </x:c>
      <x:c r="F7265" s="8" t="n">
        <x:f>IF(ISNUMBER('原始字段'!C7282),'原始字段'!C7282,"n.a.")</x:f>
        <x:v>693056064</x:v>
      </x:c>
      <x:c r="G7265" s="8" t="n">
        <x:f>IF(COUNT(E7265:F7265)=2,F7265-E7265,"n.a.")</x:f>
        <x:v>34000000</x:v>
      </x:c>
      <x:c r="H7265" s="9" t="n">
        <x:f>IF(ISNUMBER('原始字段'!D7282),'原始字段'!D7282,"n.a.")</x:f>
        <x:v>1.5976</x:v>
      </x:c>
      <x:c r="I7265" s="9" t="n">
        <x:f>IF(COUNT(G7265:H7265)=2,G7265*H7265/100000000,"n.a.")</x:f>
        <x:v>0.543184</x:v>
      </x:c>
      <x:c r="J7265" s="1" t="str">
        <x:v>日频齐全；折算事件未独立核实</x:v>
      </x:c>
    </x:row>
    <x:row r="7266" ht="25" customHeight="1">
      <x:c r="A7266" s="1" t="str">
        <x:v>科创50</x:v>
      </x:c>
      <x:c r="B7266" s="1" t="str">
        <x:v>588940.SH</x:v>
      </x:c>
      <x:c r="C7266" s="1" t="str">
        <x:v>富国上证科创板50成份ETF</x:v>
      </x:c>
      <x:c r="D7266" s="7" t="d">
        <x:v>2026-09-15T00:00:00.000Z</x:v>
      </x:c>
      <x:c r="E7266" s="8" t="n">
        <x:f>IF(ISNUMBER('原始字段'!C7277),'原始字段'!C7277,"n.a.")</x:f>
        <x:v>3242840000</x:v>
      </x:c>
      <x:c r="F7266" s="8" t="n">
        <x:f>IF(ISNUMBER('原始字段'!C7373),'原始字段'!C7373,"n.a.")</x:f>
        <x:v>3170840000</x:v>
      </x:c>
      <x:c r="G7266" s="8" t="n">
        <x:f>IF(COUNT(E7266:F7266)=2,F7266-E7266,"n.a.")</x:f>
        <x:v>-72000000</x:v>
      </x:c>
      <x:c r="H7266" s="9" t="n">
        <x:f>IF(ISNUMBER('原始字段'!D7373),'原始字段'!D7373,"n.a.")</x:f>
        <x:v>0.8044</x:v>
      </x:c>
      <x:c r="I7266" s="9" t="n">
        <x:f>IF(COUNT(G7266:H7266)=2,G7266*H7266/100000000,"n.a.")</x:f>
        <x:v>-0.579168</x:v>
      </x:c>
      <x:c r="J7266" s="1" t="str">
        <x:v>日频齐全；折算事件未独立核实</x:v>
      </x:c>
    </x:row>
    <x:row r="7267" ht="25" customHeight="1">
      <x:c r="A7267" s="1" t="str">
        <x:v>科创50</x:v>
      </x:c>
      <x:c r="B7267" s="1" t="str">
        <x:v>589150.SH</x:v>
      </x:c>
      <x:c r="C7267" s="1" t="str">
        <x:v>平安上证科创板50成份ETF</x:v>
      </x:c>
      <x:c r="D7267" s="7" t="d">
        <x:v>2026-09-15T00:00:00.000Z</x:v>
      </x:c>
      <x:c r="E7267" s="8" t="n">
        <x:f>IF(ISNUMBER('原始字段'!C7279),'原始字段'!C7279,"n.a.")</x:f>
        <x:v>861437200</x:v>
      </x:c>
      <x:c r="F7267" s="8" t="n">
        <x:f>IF(ISNUMBER('原始字段'!C7375),'原始字段'!C7375,"n.a.")</x:f>
        <x:v>855437200</x:v>
      </x:c>
      <x:c r="G7267" s="8" t="n">
        <x:f>IF(COUNT(E7267:F7267)=2,F7267-E7267,"n.a.")</x:f>
        <x:v>-6000000</x:v>
      </x:c>
      <x:c r="H7267" s="9" t="n">
        <x:f>IF(ISNUMBER('原始字段'!D7375),'原始字段'!D7375,"n.a.")</x:f>
        <x:v>1.1258</x:v>
      </x:c>
      <x:c r="I7267" s="9" t="n">
        <x:f>IF(COUNT(G7267:H7267)=2,G7267*H7267/100000000,"n.a.")</x:f>
        <x:v>-0.067548</x:v>
      </x:c>
      <x:c r="J7267" s="1" t="str">
        <x:v>日频齐全；折算事件未独立核实</x:v>
      </x:c>
    </x:row>
    <x:row r="7268" ht="25" customHeight="1">
      <x:c r="A7268" s="1" t="str">
        <x:v>科创50</x:v>
      </x:c>
      <x:c r="B7268" s="1" t="str">
        <x:v>588150.SH</x:v>
      </x:c>
      <x:c r="C7268" s="1" t="str">
        <x:v>南方上证科创板50成份ETF</x:v>
      </x:c>
      <x:c r="D7268" s="7" t="d">
        <x:v>2026-09-15T00:00:00.000Z</x:v>
      </x:c>
      <x:c r="E7268" s="8" t="n">
        <x:f>IF(ISNUMBER('原始字段'!C7271),'原始字段'!C7271,"n.a.")</x:f>
        <x:v>411932600</x:v>
      </x:c>
      <x:c r="F7268" s="8" t="n">
        <x:f>IF(ISNUMBER('原始字段'!C7367),'原始字段'!C7367,"n.a.")</x:f>
        <x:v>408432600</x:v>
      </x:c>
      <x:c r="G7268" s="8" t="n">
        <x:f>IF(COUNT(E7268:F7268)=2,F7268-E7268,"n.a.")</x:f>
        <x:v>-3500000</x:v>
      </x:c>
      <x:c r="H7268" s="9" t="n">
        <x:f>IF(ISNUMBER('原始字段'!D7367),'原始字段'!D7367,"n.a.")</x:f>
        <x:v>1.1039</x:v>
      </x:c>
      <x:c r="I7268" s="9" t="n">
        <x:f>IF(COUNT(G7268:H7268)=2,G7268*H7268/100000000,"n.a.")</x:f>
        <x:v>-0.038636500000000004</x:v>
      </x:c>
      <x:c r="J7268" s="1" t="str">
        <x:v>日频齐全；折算事件未独立核实</x:v>
      </x:c>
    </x:row>
    <x:row r="7269" ht="25" customHeight="1">
      <x:c r="A7269" s="1" t="str">
        <x:v>科创50</x:v>
      </x:c>
      <x:c r="B7269" s="1" t="str">
        <x:v>588000.SH</x:v>
      </x:c>
      <x:c r="C7269" s="1" t="str">
        <x:v>华夏上证科创板50ETF</x:v>
      </x:c>
      <x:c r="D7269" s="7" t="d">
        <x:v>2026-09-15T00:00:00.000Z</x:v>
      </x:c>
      <x:c r="E7269" s="8" t="n">
        <x:f>IF(ISNUMBER('原始字段'!C7265),'原始字段'!C7265,"n.a.")</x:f>
        <x:v>56591668200</x:v>
      </x:c>
      <x:c r="F7269" s="8" t="n">
        <x:f>IF(ISNUMBER('原始字段'!C7361),'原始字段'!C7361,"n.a.")</x:f>
        <x:v>55643668200</x:v>
      </x:c>
      <x:c r="G7269" s="8" t="n">
        <x:f>IF(COUNT(E7269:F7269)=2,F7269-E7269,"n.a.")</x:f>
        <x:v>-948000000</x:v>
      </x:c>
      <x:c r="H7269" s="9" t="n">
        <x:f>IF(ISNUMBER('原始字段'!D7361),'原始字段'!D7361,"n.a.")</x:f>
        <x:v>1.6386</x:v>
      </x:c>
      <x:c r="I7269" s="9" t="n">
        <x:f>IF(COUNT(G7269:H7269)=2,G7269*H7269/100000000,"n.a.")</x:f>
        <x:v>-15.533928</x:v>
      </x:c>
      <x:c r="J7269" s="1" t="str">
        <x:v>日频齐全；折算事件未独立核实</x:v>
      </x:c>
    </x:row>
    <x:row r="7270" ht="25" customHeight="1">
      <x:c r="A7270" s="1" t="str">
        <x:v>科创50</x:v>
      </x:c>
      <x:c r="B7270" s="1" t="str">
        <x:v>589850.SH</x:v>
      </x:c>
      <x:c r="C7270" s="1" t="str">
        <x:v>东财上证科创板50成份ETF</x:v>
      </x:c>
      <x:c r="D7270" s="7" t="d">
        <x:v>2026-09-15T00:00:00.000Z</x:v>
      </x:c>
      <x:c r="E7270" s="8" t="n">
        <x:f>IF(ISNUMBER('原始字段'!C7281),'原始字段'!C7281,"n.a.")</x:f>
        <x:v>934057000</x:v>
      </x:c>
      <x:c r="F7270" s="8" t="n">
        <x:f>IF(ISNUMBER('原始字段'!C7377),'原始字段'!C7377,"n.a.")</x:f>
        <x:v>895057000</x:v>
      </x:c>
      <x:c r="G7270" s="8" t="n">
        <x:f>IF(COUNT(E7270:F7270)=2,F7270-E7270,"n.a.")</x:f>
        <x:v>-39000000</x:v>
      </x:c>
      <x:c r="H7270" s="9" t="n">
        <x:f>IF(ISNUMBER('原始字段'!D7377),'原始字段'!D7377,"n.a.")</x:f>
        <x:v>1.4918</x:v>
      </x:c>
      <x:c r="I7270" s="9" t="n">
        <x:f>IF(COUNT(G7270:H7270)=2,G7270*H7270/100000000,"n.a.")</x:f>
        <x:v>-0.581802</x:v>
      </x:c>
      <x:c r="J7270" s="1" t="str">
        <x:v>日频齐全；折算事件未独立核实</x:v>
      </x:c>
    </x:row>
    <x:row r="7271" ht="25" customHeight="1">
      <x:c r="A7271" s="1" t="str">
        <x:v>科创50</x:v>
      </x:c>
      <x:c r="B7271" s="1" t="str">
        <x:v>588840.SH</x:v>
      </x:c>
      <x:c r="C7271" s="1" t="str">
        <x:v>万家上证科创板50成份ETF</x:v>
      </x:c>
      <x:c r="D7271" s="7" t="d">
        <x:v>2026-09-15T00:00:00.000Z</x:v>
      </x:c>
      <x:c r="E7271" s="8" t="n">
        <x:f>IF(ISNUMBER('原始字段'!C7275),'原始字段'!C7275,"n.a.")</x:f>
        <x:v>64236000</x:v>
      </x:c>
      <x:c r="F7271" s="8" t="n">
        <x:f>IF(ISNUMBER('原始字段'!C7371),'原始字段'!C7371,"n.a.")</x:f>
        <x:v>64236000</x:v>
      </x:c>
      <x:c r="G7271" s="8" t="n">
        <x:f>IF(COUNT(E7271:F7271)=2,F7271-E7271,"n.a.")</x:f>
        <x:v>0</x:v>
      </x:c>
      <x:c r="H7271" s="9" t="n">
        <x:f>IF(ISNUMBER('原始字段'!D7371),'原始字段'!D7371,"n.a.")</x:f>
        <x:v>1.4389</x:v>
      </x:c>
      <x:c r="I7271" s="9" t="n">
        <x:f>IF(COUNT(G7271:H7271)=2,G7271*H7271/100000000,"n.a.")</x:f>
        <x:v>0</x:v>
      </x:c>
      <x:c r="J7271" s="1" t="str">
        <x:v>日频齐全；折算事件未独立核实</x:v>
      </x:c>
    </x:row>
    <x:row r="7272" ht="25" customHeight="1">
      <x:c r="A7272" s="1" t="str">
        <x:v>科创50</x:v>
      </x:c>
      <x:c r="B7272" s="1" t="str">
        <x:v>588040.SH</x:v>
      </x:c>
      <x:c r="C7272" s="1" t="str">
        <x:v>鹏华上证科创板50成份ETF</x:v>
      </x:c>
      <x:c r="D7272" s="7" t="d">
        <x:v>2026-09-15T00:00:00.000Z</x:v>
      </x:c>
      <x:c r="E7272" s="8" t="n">
        <x:f>IF(ISNUMBER('原始字段'!C7266),'原始字段'!C7266,"n.a.")</x:f>
        <x:v>151889000</x:v>
      </x:c>
      <x:c r="F7272" s="8" t="n">
        <x:f>IF(ISNUMBER('原始字段'!C7362),'原始字段'!C7362,"n.a.")</x:f>
        <x:v>147889000</x:v>
      </x:c>
      <x:c r="G7272" s="8" t="n">
        <x:f>IF(COUNT(E7272:F7272)=2,F7272-E7272,"n.a.")</x:f>
        <x:v>-4000000</x:v>
      </x:c>
      <x:c r="H7272" s="9" t="n">
        <x:f>IF(ISNUMBER('原始字段'!D7362),'原始字段'!D7362,"n.a.")</x:f>
        <x:v>1.5789</x:v>
      </x:c>
      <x:c r="I7272" s="9" t="n">
        <x:f>IF(COUNT(G7272:H7272)=2,G7272*H7272/100000000,"n.a.")</x:f>
        <x:v>-0.063156</x:v>
      </x:c>
      <x:c r="J7272" s="1" t="str">
        <x:v>日频齐全；折算事件未独立核实</x:v>
      </x:c>
    </x:row>
    <x:row r="7273" ht="25" customHeight="1">
      <x:c r="A7273" s="1" t="str">
        <x:v>科创50</x:v>
      </x:c>
      <x:c r="B7273" s="1" t="str">
        <x:v>588280.SH</x:v>
      </x:c>
      <x:c r="C7273" s="1" t="str">
        <x:v>华安上证科创板50ETF</x:v>
      </x:c>
      <x:c r="D7273" s="7" t="d">
        <x:v>2026-09-15T00:00:00.000Z</x:v>
      </x:c>
      <x:c r="E7273" s="8" t="n">
        <x:f>IF(ISNUMBER('原始字段'!C7273),'原始字段'!C7273,"n.a.")</x:f>
        <x:v>424121000</x:v>
      </x:c>
      <x:c r="F7273" s="8" t="n">
        <x:f>IF(ISNUMBER('原始字段'!C7369),'原始字段'!C7369,"n.a.")</x:f>
        <x:v>416121000</x:v>
      </x:c>
      <x:c r="G7273" s="8" t="n">
        <x:f>IF(COUNT(E7273:F7273)=2,F7273-E7273,"n.a.")</x:f>
        <x:v>-8000000</x:v>
      </x:c>
      <x:c r="H7273" s="9" t="n">
        <x:f>IF(ISNUMBER('原始字段'!D7369),'原始字段'!D7369,"n.a.")</x:f>
        <x:v>1.1167</x:v>
      </x:c>
      <x:c r="I7273" s="9" t="n">
        <x:f>IF(COUNT(G7273:H7273)=2,G7273*H7273/100000000,"n.a.")</x:f>
        <x:v>-0.089336</x:v>
      </x:c>
      <x:c r="J7273" s="1" t="str">
        <x:v>日频齐全；折算事件未独立核实</x:v>
      </x:c>
    </x:row>
    <x:row r="7274" ht="25" customHeight="1">
      <x:c r="A7274" s="1" t="str">
        <x:v>科创50</x:v>
      </x:c>
      <x:c r="B7274" s="1" t="str">
        <x:v>589360.SH</x:v>
      </x:c>
      <x:c r="C7274" s="1" t="str">
        <x:v>国泰上证科创板50成份ETF</x:v>
      </x:c>
      <x:c r="D7274" s="7" t="d">
        <x:v>2026-09-15T00:00:00.000Z</x:v>
      </x:c>
      <x:c r="E7274" s="8" t="n">
        <x:f>IF(ISNUMBER('原始字段'!C7280),'原始字段'!C7280,"n.a.")</x:f>
        <x:v>2741174000</x:v>
      </x:c>
      <x:c r="F7274" s="8" t="n">
        <x:f>IF(ISNUMBER('原始字段'!C7376),'原始字段'!C7376,"n.a.")</x:f>
        <x:v>2729174000</x:v>
      </x:c>
      <x:c r="G7274" s="8" t="n">
        <x:f>IF(COUNT(E7274:F7274)=2,F7274-E7274,"n.a.")</x:f>
        <x:v>-12000000</x:v>
      </x:c>
      <x:c r="H7274" s="9" t="n">
        <x:f>IF(ISNUMBER('原始字段'!D7376),'原始字段'!D7376,"n.a.")</x:f>
        <x:v>0.802</x:v>
      </x:c>
      <x:c r="I7274" s="9" t="n">
        <x:f>IF(COUNT(G7274:H7274)=2,G7274*H7274/100000000,"n.a.")</x:f>
        <x:v>-0.09624</x:v>
      </x:c>
      <x:c r="J7274" s="1" t="str">
        <x:v>日频齐全；折算事件未独立核实</x:v>
      </x:c>
    </x:row>
    <x:row r="7275" ht="25" customHeight="1">
      <x:c r="A7275" s="1" t="str">
        <x:v>科创50</x:v>
      </x:c>
      <x:c r="B7275" s="1" t="str">
        <x:v>588950.SH</x:v>
      </x:c>
      <x:c r="C7275" s="1" t="str">
        <x:v>景顺长城上证科创板50成份ETF</x:v>
      </x:c>
      <x:c r="D7275" s="7" t="d">
        <x:v>2026-09-15T00:00:00.000Z</x:v>
      </x:c>
      <x:c r="E7275" s="8" t="n">
        <x:f>IF(ISNUMBER('原始字段'!C7278),'原始字段'!C7278,"n.a.")</x:f>
        <x:v>773729700</x:v>
      </x:c>
      <x:c r="F7275" s="8" t="n">
        <x:f>IF(ISNUMBER('原始字段'!C7374),'原始字段'!C7374,"n.a.")</x:f>
        <x:v>761729700</x:v>
      </x:c>
      <x:c r="G7275" s="8" t="n">
        <x:f>IF(COUNT(E7275:F7275)=2,F7275-E7275,"n.a.")</x:f>
        <x:v>-12000000</x:v>
      </x:c>
      <x:c r="H7275" s="9" t="n">
        <x:f>IF(ISNUMBER('原始字段'!D7374),'原始字段'!D7374,"n.a.")</x:f>
        <x:v>1.626</x:v>
      </x:c>
      <x:c r="I7275" s="9" t="n">
        <x:f>IF(COUNT(G7275:H7275)=2,G7275*H7275/100000000,"n.a.")</x:f>
        <x:v>-0.19512</x:v>
      </x:c>
      <x:c r="J7275" s="1" t="str">
        <x:v>日频齐全；折算事件未独立核实</x:v>
      </x:c>
    </x:row>
    <x:row r="7276" ht="25" customHeight="1">
      <x:c r="A7276" s="1" t="str">
        <x:v>科创50</x:v>
      </x:c>
      <x:c r="B7276" s="1" t="str">
        <x:v>588080.SH</x:v>
      </x:c>
      <x:c r="C7276" s="1" t="str">
        <x:v>易方达上证科创板50ETF</x:v>
      </x:c>
      <x:c r="D7276" s="7" t="d">
        <x:v>2026-09-15T00:00:00.000Z</x:v>
      </x:c>
      <x:c r="E7276" s="8" t="n">
        <x:f>IF(ISNUMBER('原始字段'!C7269),'原始字段'!C7269,"n.a.")</x:f>
        <x:v>26713628100</x:v>
      </x:c>
      <x:c r="F7276" s="8" t="n">
        <x:f>IF(ISNUMBER('原始字段'!C7365),'原始字段'!C7365,"n.a.")</x:f>
        <x:v>26347628100</x:v>
      </x:c>
      <x:c r="G7276" s="8" t="n">
        <x:f>IF(COUNT(E7276:F7276)=2,F7276-E7276,"n.a.")</x:f>
        <x:v>-366000000</x:v>
      </x:c>
      <x:c r="H7276" s="9" t="n">
        <x:f>IF(ISNUMBER('原始字段'!D7365),'原始字段'!D7365,"n.a.")</x:f>
        <x:v>1.5893</x:v>
      </x:c>
      <x:c r="I7276" s="9" t="n">
        <x:f>IF(COUNT(G7276:H7276)=2,G7276*H7276/100000000,"n.a.")</x:f>
        <x:v>-5.816838</x:v>
      </x:c>
      <x:c r="J7276" s="1" t="str">
        <x:v>日频齐全；折算事件未独立核实</x:v>
      </x:c>
    </x:row>
    <x:row r="7277" ht="25" customHeight="1">
      <x:c r="A7277" s="1" t="str">
        <x:v>科创50</x:v>
      </x:c>
      <x:c r="B7277" s="1" t="str">
        <x:v>588060.SH</x:v>
      </x:c>
      <x:c r="C7277" s="1" t="str">
        <x:v>广发上证科创板50ETF</x:v>
      </x:c>
      <x:c r="D7277" s="7" t="d">
        <x:v>2026-09-15T00:00:00.000Z</x:v>
      </x:c>
      <x:c r="E7277" s="8" t="n">
        <x:f>IF(ISNUMBER('原始字段'!C7268),'原始字段'!C7268,"n.a.")</x:f>
        <x:v>8257140000</x:v>
      </x:c>
      <x:c r="F7277" s="8" t="n">
        <x:f>IF(ISNUMBER('原始字段'!C7364),'原始字段'!C7364,"n.a.")</x:f>
        <x:v>8131140000</x:v>
      </x:c>
      <x:c r="G7277" s="8" t="n">
        <x:f>IF(COUNT(E7277:F7277)=2,F7277-E7277,"n.a.")</x:f>
        <x:v>-126000000</x:v>
      </x:c>
      <x:c r="H7277" s="9" t="n">
        <x:f>IF(ISNUMBER('原始字段'!D7364),'原始字段'!D7364,"n.a.")</x:f>
        <x:v>0.9854</x:v>
      </x:c>
      <x:c r="I7277" s="9" t="n">
        <x:f>IF(COUNT(G7277:H7277)=2,G7277*H7277/100000000,"n.a.")</x:f>
        <x:v>-1.241604</x:v>
      </x:c>
      <x:c r="J7277" s="1" t="str">
        <x:v>日频齐全；折算事件未独立核实</x:v>
      </x:c>
    </x:row>
    <x:row r="7278" ht="25" customHeight="1">
      <x:c r="A7278" s="1" t="str">
        <x:v>科创50</x:v>
      </x:c>
      <x:c r="B7278" s="1" t="str">
        <x:v>588870.SH</x:v>
      </x:c>
      <x:c r="C7278" s="1" t="str">
        <x:v>汇添富上证科创板50成份ETF</x:v>
      </x:c>
      <x:c r="D7278" s="7" t="d">
        <x:v>2026-09-15T00:00:00.000Z</x:v>
      </x:c>
      <x:c r="E7278" s="8" t="n">
        <x:f>IF(ISNUMBER('原始字段'!C7276),'原始字段'!C7276,"n.a.")</x:f>
        <x:v>971552000</x:v>
      </x:c>
      <x:c r="F7278" s="8" t="n">
        <x:f>IF(ISNUMBER('原始字段'!C7372),'原始字段'!C7372,"n.a.")</x:f>
        <x:v>950552000</x:v>
      </x:c>
      <x:c r="G7278" s="8" t="n">
        <x:f>IF(COUNT(E7278:F7278)=2,F7278-E7278,"n.a.")</x:f>
        <x:v>-21000000</x:v>
      </x:c>
      <x:c r="H7278" s="9" t="n">
        <x:f>IF(ISNUMBER('原始字段'!D7372),'原始字段'!D7372,"n.a.")</x:f>
        <x:v>1.577</x:v>
      </x:c>
      <x:c r="I7278" s="9" t="n">
        <x:f>IF(COUNT(G7278:H7278)=2,G7278*H7278/100000000,"n.a.")</x:f>
        <x:v>-0.33117</x:v>
      </x:c>
      <x:c r="J7278" s="1" t="str">
        <x:v>日频齐全；折算事件未独立核实</x:v>
      </x:c>
    </x:row>
    <x:row r="7279" ht="25" customHeight="1">
      <x:c r="A7279" s="1" t="str">
        <x:v>科创50</x:v>
      </x:c>
      <x:c r="B7279" s="1" t="str">
        <x:v>588720.SH</x:v>
      </x:c>
      <x:c r="C7279" s="1" t="str">
        <x:v>中银上证科创板50成份ETF</x:v>
      </x:c>
      <x:c r="D7279" s="7" t="d">
        <x:v>2026-09-15T00:00:00.000Z</x:v>
      </x:c>
      <x:c r="E7279" s="8" t="n">
        <x:f>IF(ISNUMBER('原始字段'!C7274),'原始字段'!C7274,"n.a.")</x:f>
        <x:v>109741800</x:v>
      </x:c>
      <x:c r="F7279" s="8" t="n">
        <x:f>IF(ISNUMBER('原始字段'!C7370),'原始字段'!C7370,"n.a.")</x:f>
        <x:v>112241800</x:v>
      </x:c>
      <x:c r="G7279" s="8" t="n">
        <x:f>IF(COUNT(E7279:F7279)=2,F7279-E7279,"n.a.")</x:f>
        <x:v>2500000</x:v>
      </x:c>
      <x:c r="H7279" s="9" t="n">
        <x:f>IF(ISNUMBER('原始字段'!D7370),'原始字段'!D7370,"n.a.")</x:f>
        <x:v>1.5834</x:v>
      </x:c>
      <x:c r="I7279" s="9" t="n">
        <x:f>IF(COUNT(G7279:H7279)=2,G7279*H7279/100000000,"n.a.")</x:f>
        <x:v>0.039585</x:v>
      </x:c>
      <x:c r="J7279" s="1" t="str">
        <x:v>日频齐全；折算事件未独立核实</x:v>
      </x:c>
    </x:row>
    <x:row r="7280" ht="25" customHeight="1">
      <x:c r="A7280" s="1" t="str">
        <x:v>科创50</x:v>
      </x:c>
      <x:c r="B7280" s="1" t="str">
        <x:v>588090.SH</x:v>
      </x:c>
      <x:c r="C7280" s="1" t="str">
        <x:v>华泰柏瑞上证科创板50ETF</x:v>
      </x:c>
      <x:c r="D7280" s="7" t="d">
        <x:v>2026-09-15T00:00:00.000Z</x:v>
      </x:c>
      <x:c r="E7280" s="8" t="n">
        <x:f>IF(ISNUMBER('原始字段'!C7270),'原始字段'!C7270,"n.a.")</x:f>
        <x:v>3207072800</x:v>
      </x:c>
      <x:c r="F7280" s="8" t="n">
        <x:f>IF(ISNUMBER('原始字段'!C7366),'原始字段'!C7366,"n.a.")</x:f>
        <x:v>3183072800</x:v>
      </x:c>
      <x:c r="G7280" s="8" t="n">
        <x:f>IF(COUNT(E7280:F7280)=2,F7280-E7280,"n.a.")</x:f>
        <x:v>-24000000</x:v>
      </x:c>
      <x:c r="H7280" s="9" t="n">
        <x:f>IF(ISNUMBER('原始字段'!D7366),'原始字段'!D7366,"n.a.")</x:f>
        <x:v>1.5983</x:v>
      </x:c>
      <x:c r="I7280" s="9" t="n">
        <x:f>IF(COUNT(G7280:H7280)=2,G7280*H7280/100000000,"n.a.")</x:f>
        <x:v>-0.383592</x:v>
      </x:c>
      <x:c r="J7280" s="1" t="str">
        <x:v>日频齐全；折算事件未独立核实</x:v>
      </x:c>
    </x:row>
    <x:row r="7281" ht="25" customHeight="1">
      <x:c r="A7281" s="1" t="str">
        <x:v>科创50</x:v>
      </x:c>
      <x:c r="B7281" s="1" t="str">
        <x:v>588180.SH</x:v>
      </x:c>
      <x:c r="C7281" s="1" t="str">
        <x:v>国联安上证科创板50ETF</x:v>
      </x:c>
      <x:c r="D7281" s="7" t="d">
        <x:v>2026-09-15T00:00:00.000Z</x:v>
      </x:c>
      <x:c r="E7281" s="8" t="n">
        <x:f>IF(ISNUMBER('原始字段'!C7272),'原始字段'!C7272,"n.a.")</x:f>
        <x:v>801353700</x:v>
      </x:c>
      <x:c r="F7281" s="8" t="n">
        <x:f>IF(ISNUMBER('原始字段'!C7368),'原始字段'!C7368,"n.a.")</x:f>
        <x:v>790853700</x:v>
      </x:c>
      <x:c r="G7281" s="8" t="n">
        <x:f>IF(COUNT(E7281:F7281)=2,F7281-E7281,"n.a.")</x:f>
        <x:v>-10500000</x:v>
      </x:c>
      <x:c r="H7281" s="9" t="n">
        <x:f>IF(ISNUMBER('原始字段'!D7368),'原始字段'!D7368,"n.a.")</x:f>
        <x:v>1.0156</x:v>
      </x:c>
      <x:c r="I7281" s="9" t="n">
        <x:f>IF(COUNT(G7281:H7281)=2,G7281*H7281/100000000,"n.a.")</x:f>
        <x:v>-0.106638</x:v>
      </x:c>
      <x:c r="J7281" s="1" t="str">
        <x:v>日频齐全；折算事件未独立核实</x:v>
      </x:c>
    </x:row>
    <x:row r="7282" ht="25" customHeight="1">
      <x:c r="A7282" s="1" t="str">
        <x:v>科创50</x:v>
      </x:c>
      <x:c r="B7282" s="1" t="str">
        <x:v>588050.SH</x:v>
      </x:c>
      <x:c r="C7282" s="1" t="str">
        <x:v>工银上证科创板50ETF</x:v>
      </x:c>
      <x:c r="D7282" s="7" t="d">
        <x:v>2026-09-15T00:00:00.000Z</x:v>
      </x:c>
      <x:c r="E7282" s="8" t="n">
        <x:f>IF(ISNUMBER('原始字段'!C7267),'原始字段'!C7267,"n.a.")</x:f>
        <x:v>6851241300</x:v>
      </x:c>
      <x:c r="F7282" s="8" t="n">
        <x:f>IF(ISNUMBER('原始字段'!C7363),'原始字段'!C7363,"n.a.")</x:f>
        <x:v>6791241300</x:v>
      </x:c>
      <x:c r="G7282" s="8" t="n">
        <x:f>IF(COUNT(E7282:F7282)=2,F7282-E7282,"n.a.")</x:f>
        <x:v>-60000000</x:v>
      </x:c>
      <x:c r="H7282" s="9" t="n">
        <x:f>IF(ISNUMBER('原始字段'!D7363),'原始字段'!D7363,"n.a.")</x:f>
        <x:v>1.5917</x:v>
      </x:c>
      <x:c r="I7282" s="9" t="n">
        <x:f>IF(COUNT(G7282:H7282)=2,G7282*H7282/100000000,"n.a.")</x:f>
        <x:v>-0.95502</x:v>
      </x:c>
      <x:c r="J7282" s="1" t="str">
        <x:v>日频齐全；折算事件未独立核实</x:v>
      </x:c>
    </x:row>
    <x:row r="7283" ht="25" customHeight="1">
      <x:c r="A7283" s="1" t="str">
        <x:v>沪深300</x:v>
      </x:c>
      <x:c r="B7283" s="1" t="str">
        <x:v>159393.SZ</x:v>
      </x:c>
      <x:c r="C7283" s="1" t="str">
        <x:v>万家沪深300ETF</x:v>
      </x:c>
      <x:c r="D7283" s="7" t="d">
        <x:v>2026-09-16T00:00:00.000Z</x:v>
      </x:c>
      <x:c r="E7283" s="8" t="n">
        <x:f>IF(ISNUMBER('原始字段'!C7287),'原始字段'!C7287,"n.a.")</x:f>
        <x:v>96046342</x:v>
      </x:c>
      <x:c r="F7283" s="8" t="n">
        <x:f>IF(ISNUMBER('原始字段'!C7383),'原始字段'!C7383,"n.a.")</x:f>
        <x:v>96946342</x:v>
      </x:c>
      <x:c r="G7283" s="8" t="n">
        <x:f>IF(COUNT(E7283:F7283)=2,F7283-E7283,"n.a.")</x:f>
        <x:v>900000</x:v>
      </x:c>
      <x:c r="H7283" s="9" t="n">
        <x:f>IF(ISNUMBER('原始字段'!D7383),'原始字段'!D7383,"n.a.")</x:f>
        <x:v>4.8357</x:v>
      </x:c>
      <x:c r="I7283" s="9" t="n">
        <x:f>IF(COUNT(G7283:H7283)=2,G7283*H7283/100000000,"n.a.")</x:f>
        <x:v>0.0435213</x:v>
      </x:c>
      <x:c r="J7283" s="1" t="str">
        <x:v>日频齐全；折算事件未独立核实</x:v>
      </x:c>
    </x:row>
    <x:row r="7284" ht="25" customHeight="1">
      <x:c r="A7284" s="1" t="str">
        <x:v>沪深300</x:v>
      </x:c>
      <x:c r="B7284" s="1" t="str">
        <x:v>515660.SH</x:v>
      </x:c>
      <x:c r="C7284" s="1" t="str">
        <x:v>国联安沪深300ETF</x:v>
      </x:c>
      <x:c r="D7284" s="7" t="d">
        <x:v>2026-09-16T00:00:00.000Z</x:v>
      </x:c>
      <x:c r="E7284" s="8" t="n">
        <x:f>IF(ISNUMBER('原始字段'!C7348),'原始字段'!C7348,"n.a.")</x:f>
        <x:v>434494200</x:v>
      </x:c>
      <x:c r="F7284" s="8" t="n">
        <x:f>IF(ISNUMBER('原始字段'!C7444),'原始字段'!C7444,"n.a.")</x:f>
        <x:v>434494200</x:v>
      </x:c>
      <x:c r="G7284" s="8" t="n">
        <x:f>IF(COUNT(E7284:F7284)=2,F7284-E7284,"n.a.")</x:f>
        <x:v>0</x:v>
      </x:c>
      <x:c r="H7284" s="9" t="n">
        <x:f>IF(ISNUMBER('原始字段'!D7444),'原始字段'!D7444,"n.a.")</x:f>
        <x:v>5.6949</x:v>
      </x:c>
      <x:c r="I7284" s="9" t="n">
        <x:f>IF(COUNT(G7284:H7284)=2,G7284*H7284/100000000,"n.a.")</x:f>
        <x:v>0</x:v>
      </x:c>
      <x:c r="J7284" s="1" t="str">
        <x:v>日频齐全；折算事件未独立核实</x:v>
      </x:c>
    </x:row>
    <x:row r="7285" ht="25" customHeight="1">
      <x:c r="A7285" s="1" t="str">
        <x:v>沪深300</x:v>
      </x:c>
      <x:c r="B7285" s="1" t="str">
        <x:v>515360.SH</x:v>
      </x:c>
      <x:c r="C7285" s="1" t="str">
        <x:v>方正富邦沪深300ETF</x:v>
      </x:c>
      <x:c r="D7285" s="7" t="d">
        <x:v>2026-09-16T00:00:00.000Z</x:v>
      </x:c>
      <x:c r="E7285" s="8" t="n">
        <x:f>IF(ISNUMBER('原始字段'!C7343),'原始字段'!C7343,"n.a.")</x:f>
        <x:v>37279300</x:v>
      </x:c>
      <x:c r="F7285" s="8" t="n">
        <x:f>IF(ISNUMBER('原始字段'!C7439),'原始字段'!C7439,"n.a.")</x:f>
        <x:v>37279300</x:v>
      </x:c>
      <x:c r="G7285" s="8" t="n">
        <x:f>IF(COUNT(E7285:F7285)=2,F7285-E7285,"n.a.")</x:f>
        <x:v>0</x:v>
      </x:c>
      <x:c r="H7285" s="9" t="n">
        <x:f>IF(ISNUMBER('原始字段'!D7439),'原始字段'!D7439,"n.a.")</x:f>
        <x:v>6.6109</x:v>
      </x:c>
      <x:c r="I7285" s="9" t="n">
        <x:f>IF(COUNT(G7285:H7285)=2,G7285*H7285/100000000,"n.a.")</x:f>
        <x:v>0</x:v>
      </x:c>
      <x:c r="J7285" s="1" t="str">
        <x:v>日频齐全；折算事件未独立核实</x:v>
      </x:c>
    </x:row>
    <x:row r="7286" ht="25" customHeight="1">
      <x:c r="A7286" s="1" t="str">
        <x:v>沪深300</x:v>
      </x:c>
      <x:c r="B7286" s="1" t="str">
        <x:v>510320.SH</x:v>
      </x:c>
      <x:c r="C7286" s="1" t="str">
        <x:v>中金沪深300ETF</x:v>
      </x:c>
      <x:c r="D7286" s="7" t="d">
        <x:v>2026-09-16T00:00:00.000Z</x:v>
      </x:c>
      <x:c r="E7286" s="8" t="n">
        <x:f>IF(ISNUMBER('原始字段'!C7320),'原始字段'!C7320,"n.a.")</x:f>
        <x:v>637068500</x:v>
      </x:c>
      <x:c r="F7286" s="8" t="n">
        <x:f>IF(ISNUMBER('原始字段'!C7416),'原始字段'!C7416,"n.a.")</x:f>
        <x:v>637068500</x:v>
      </x:c>
      <x:c r="G7286" s="8" t="n">
        <x:f>IF(COUNT(E7286:F7286)=2,F7286-E7286,"n.a.")</x:f>
        <x:v>0</x:v>
      </x:c>
      <x:c r="H7286" s="9" t="n">
        <x:f>IF(ISNUMBER('原始字段'!D7416),'原始字段'!D7416,"n.a.")</x:f>
        <x:v>1.2236</x:v>
      </x:c>
      <x:c r="I7286" s="9" t="n">
        <x:f>IF(COUNT(G7286:H7286)=2,G7286*H7286/100000000,"n.a.")</x:f>
        <x:v>0</x:v>
      </x:c>
      <x:c r="J7286" s="1" t="str">
        <x:v>日频齐全；折算事件未独立核实</x:v>
      </x:c>
    </x:row>
    <x:row r="7287" ht="25" customHeight="1">
      <x:c r="A7287" s="1" t="str">
        <x:v>沪深300</x:v>
      </x:c>
      <x:c r="B7287" s="1" t="str">
        <x:v>510360.SH</x:v>
      </x:c>
      <x:c r="C7287" s="1" t="str">
        <x:v>广发沪深300ETF</x:v>
      </x:c>
      <x:c r="D7287" s="7" t="d">
        <x:v>2026-09-16T00:00:00.000Z</x:v>
      </x:c>
      <x:c r="E7287" s="8" t="n">
        <x:f>IF(ISNUMBER('原始字段'!C7323),'原始字段'!C7323,"n.a.")</x:f>
        <x:v>1826381200</x:v>
      </x:c>
      <x:c r="F7287" s="8" t="n">
        <x:f>IF(ISNUMBER('原始字段'!C7419),'原始字段'!C7419,"n.a.")</x:f>
        <x:v>1826381200</x:v>
      </x:c>
      <x:c r="G7287" s="8" t="n">
        <x:f>IF(COUNT(E7287:F7287)=2,F7287-E7287,"n.a.")</x:f>
        <x:v>0</x:v>
      </x:c>
      <x:c r="H7287" s="9" t="n">
        <x:f>IF(ISNUMBER('原始字段'!D7419),'原始字段'!D7419,"n.a.")</x:f>
        <x:v>1.7414</x:v>
      </x:c>
      <x:c r="I7287" s="9" t="n">
        <x:f>IF(COUNT(G7287:H7287)=2,G7287*H7287/100000000,"n.a.")</x:f>
        <x:v>0</x:v>
      </x:c>
      <x:c r="J7287" s="1" t="str">
        <x:v>日频齐全；折算事件未独立核实</x:v>
      </x:c>
    </x:row>
    <x:row r="7288" ht="25" customHeight="1">
      <x:c r="A7288" s="1" t="str">
        <x:v>沪深300</x:v>
      </x:c>
      <x:c r="B7288" s="1" t="str">
        <x:v>515330.SH</x:v>
      </x:c>
      <x:c r="C7288" s="1" t="str">
        <x:v>天弘沪深300ETF</x:v>
      </x:c>
      <x:c r="D7288" s="7" t="d">
        <x:v>2026-09-16T00:00:00.000Z</x:v>
      </x:c>
      <x:c r="E7288" s="8" t="n">
        <x:f>IF(ISNUMBER('原始字段'!C7341),'原始字段'!C7341,"n.a.")</x:f>
        <x:v>6161709500</x:v>
      </x:c>
      <x:c r="F7288" s="8" t="n">
        <x:f>IF(ISNUMBER('原始字段'!C7437),'原始字段'!C7437,"n.a.")</x:f>
        <x:v>6158709500</x:v>
      </x:c>
      <x:c r="G7288" s="8" t="n">
        <x:f>IF(COUNT(E7288:F7288)=2,F7288-E7288,"n.a.")</x:f>
        <x:v>-3000000</x:v>
      </x:c>
      <x:c r="H7288" s="9" t="n">
        <x:f>IF(ISNUMBER('原始字段'!D7437),'原始字段'!D7437,"n.a.")</x:f>
        <x:v>1.3084</x:v>
      </x:c>
      <x:c r="I7288" s="9" t="n">
        <x:f>IF(COUNT(G7288:H7288)=2,G7288*H7288/100000000,"n.a.")</x:f>
        <x:v>-0.039252</x:v>
      </x:c>
      <x:c r="J7288" s="1" t="str">
        <x:v>日频齐全；折算事件未独立核实</x:v>
      </x:c>
    </x:row>
    <x:row r="7289" ht="25" customHeight="1">
      <x:c r="A7289" s="1" t="str">
        <x:v>沪深300</x:v>
      </x:c>
      <x:c r="B7289" s="1" t="str">
        <x:v>510330.SH</x:v>
      </x:c>
      <x:c r="C7289" s="1" t="str">
        <x:v>华夏沪深300ETF</x:v>
      </x:c>
      <x:c r="D7289" s="7" t="d">
        <x:v>2026-09-16T00:00:00.000Z</x:v>
      </x:c>
      <x:c r="E7289" s="8" t="n">
        <x:f>IF(ISNUMBER('原始字段'!C7321),'原始字段'!C7321,"n.a.")</x:f>
        <x:v>8339649800</x:v>
      </x:c>
      <x:c r="F7289" s="8" t="n">
        <x:f>IF(ISNUMBER('原始字段'!C7417),'原始字段'!C7417,"n.a.")</x:f>
        <x:v>8327049800</x:v>
      </x:c>
      <x:c r="G7289" s="8" t="n">
        <x:f>IF(COUNT(E7289:F7289)=2,F7289-E7289,"n.a.")</x:f>
        <x:v>-12600000</x:v>
      </x:c>
      <x:c r="H7289" s="9" t="n">
        <x:f>IF(ISNUMBER('原始字段'!D7417),'原始字段'!D7417,"n.a.")</x:f>
        <x:v>4.7452</x:v>
      </x:c>
      <x:c r="I7289" s="9" t="n">
        <x:f>IF(COUNT(G7289:H7289)=2,G7289*H7289/100000000,"n.a.")</x:f>
        <x:v>-0.5978952</x:v>
      </x:c>
      <x:c r="J7289" s="1" t="str">
        <x:v>日频齐全；折算事件未独立核实</x:v>
      </x:c>
    </x:row>
    <x:row r="7290" ht="25" customHeight="1">
      <x:c r="A7290" s="1" t="str">
        <x:v>沪深300</x:v>
      </x:c>
      <x:c r="B7290" s="1" t="str">
        <x:v>510370.SH</x:v>
      </x:c>
      <x:c r="C7290" s="1" t="str">
        <x:v>兴业沪深300ETF</x:v>
      </x:c>
      <x:c r="D7290" s="7" t="d">
        <x:v>2026-09-16T00:00:00.000Z</x:v>
      </x:c>
      <x:c r="E7290" s="8" t="n">
        <x:f>IF(ISNUMBER('原始字段'!C7324),'原始字段'!C7324,"n.a.")</x:f>
        <x:v>87258100</x:v>
      </x:c>
      <x:c r="F7290" s="8" t="n">
        <x:f>IF(ISNUMBER('原始字段'!C7420),'原始字段'!C7420,"n.a.")</x:f>
        <x:v>87258100</x:v>
      </x:c>
      <x:c r="G7290" s="8" t="n">
        <x:f>IF(COUNT(E7290:F7290)=2,F7290-E7290,"n.a.")</x:f>
        <x:v>0</x:v>
      </x:c>
      <x:c r="H7290" s="9" t="n">
        <x:f>IF(ISNUMBER('原始字段'!D7420),'原始字段'!D7420,"n.a.")</x:f>
        <x:v>1.0079</x:v>
      </x:c>
      <x:c r="I7290" s="9" t="n">
        <x:f>IF(COUNT(G7290:H7290)=2,G7290*H7290/100000000,"n.a.")</x:f>
        <x:v>0</x:v>
      </x:c>
      <x:c r="J7290" s="1" t="str">
        <x:v>日频齐全；折算事件未独立核实</x:v>
      </x:c>
    </x:row>
    <x:row r="7291" ht="25" customHeight="1">
      <x:c r="A7291" s="1" t="str">
        <x:v>沪深300</x:v>
      </x:c>
      <x:c r="B7291" s="1" t="str">
        <x:v>159919.SZ</x:v>
      </x:c>
      <x:c r="C7291" s="1" t="str">
        <x:v>嘉实沪深300ETF</x:v>
      </x:c>
      <x:c r="D7291" s="7" t="d">
        <x:v>2026-09-16T00:00:00.000Z</x:v>
      </x:c>
      <x:c r="E7291" s="8" t="n">
        <x:f>IF(ISNUMBER('原始字段'!C7304),'原始字段'!C7304,"n.a.")</x:f>
        <x:v>6337116676</x:v>
      </x:c>
      <x:c r="F7291" s="8" t="n">
        <x:f>IF(ISNUMBER('原始字段'!C7400),'原始字段'!C7400,"n.a.")</x:f>
        <x:v>6341616676</x:v>
      </x:c>
      <x:c r="G7291" s="8" t="n">
        <x:f>IF(COUNT(E7291:F7291)=2,F7291-E7291,"n.a.")</x:f>
        <x:v>4500000</x:v>
      </x:c>
      <x:c r="H7291" s="9" t="n">
        <x:f>IF(ISNUMBER('原始字段'!D7400),'原始字段'!D7400,"n.a.")</x:f>
        <x:v>4.7514</x:v>
      </x:c>
      <x:c r="I7291" s="9" t="n">
        <x:f>IF(COUNT(G7291:H7291)=2,G7291*H7291/100000000,"n.a.")</x:f>
        <x:v>0.213813</x:v>
      </x:c>
      <x:c r="J7291" s="1" t="str">
        <x:v>日频齐全；折算事件未独立核实</x:v>
      </x:c>
    </x:row>
    <x:row r="7292" ht="25" customHeight="1">
      <x:c r="A7292" s="1" t="str">
        <x:v>沪深300</x:v>
      </x:c>
      <x:c r="B7292" s="1" t="str">
        <x:v>159673.SZ</x:v>
      </x:c>
      <x:c r="C7292" s="1" t="str">
        <x:v>鹏华沪深300ETF</x:v>
      </x:c>
      <x:c r="D7292" s="7" t="d">
        <x:v>2026-09-16T00:00:00.000Z</x:v>
      </x:c>
      <x:c r="E7292" s="8" t="n">
        <x:f>IF(ISNUMBER('原始字段'!C7296),'原始字段'!C7296,"n.a.")</x:f>
        <x:v>1829528385</x:v>
      </x:c>
      <x:c r="F7292" s="8" t="n">
        <x:f>IF(ISNUMBER('原始字段'!C7392),'原始字段'!C7392,"n.a.")</x:f>
        <x:v>1837528385</x:v>
      </x:c>
      <x:c r="G7292" s="8" t="n">
        <x:f>IF(COUNT(E7292:F7292)=2,F7292-E7292,"n.a.")</x:f>
        <x:v>8000000</x:v>
      </x:c>
      <x:c r="H7292" s="9" t="n">
        <x:f>IF(ISNUMBER('原始字段'!D7392),'原始字段'!D7392,"n.a.")</x:f>
        <x:v>1.2546</x:v>
      </x:c>
      <x:c r="I7292" s="9" t="n">
        <x:f>IF(COUNT(G7292:H7292)=2,G7292*H7292/100000000,"n.a.")</x:f>
        <x:v>0.100368</x:v>
      </x:c>
      <x:c r="J7292" s="1" t="str">
        <x:v>日频齐全；折算事件未独立核实</x:v>
      </x:c>
    </x:row>
    <x:row r="7293" ht="25" customHeight="1">
      <x:c r="A7293" s="1" t="str">
        <x:v>沪深300</x:v>
      </x:c>
      <x:c r="B7293" s="1" t="str">
        <x:v>159300.SZ</x:v>
      </x:c>
      <x:c r="C7293" s="1" t="str">
        <x:v>富国沪深300ETF</x:v>
      </x:c>
      <x:c r="D7293" s="7" t="d">
        <x:v>2026-09-16T00:00:00.000Z</x:v>
      </x:c>
      <x:c r="E7293" s="8" t="n">
        <x:f>IF(ISNUMBER('原始字段'!C7284),'原始字段'!C7284,"n.a.")</x:f>
        <x:v>351958097</x:v>
      </x:c>
      <x:c r="F7293" s="8" t="n">
        <x:f>IF(ISNUMBER('原始字段'!C7380),'原始字段'!C7380,"n.a.")</x:f>
        <x:v>350158097</x:v>
      </x:c>
      <x:c r="G7293" s="8" t="n">
        <x:f>IF(COUNT(E7293:F7293)=2,F7293-E7293,"n.a.")</x:f>
        <x:v>-1800000</x:v>
      </x:c>
      <x:c r="H7293" s="9" t="n">
        <x:f>IF(ISNUMBER('原始字段'!D7380),'原始字段'!D7380,"n.a.")</x:f>
        <x:v>4.8789</x:v>
      </x:c>
      <x:c r="I7293" s="9" t="n">
        <x:f>IF(COUNT(G7293:H7293)=2,G7293*H7293/100000000,"n.a.")</x:f>
        <x:v>-0.0878202</x:v>
      </x:c>
      <x:c r="J7293" s="1" t="str">
        <x:v>日频齐全；折算事件未独立核实</x:v>
      </x:c>
    </x:row>
    <x:row r="7294" ht="25" customHeight="1">
      <x:c r="A7294" s="1" t="str">
        <x:v>沪深300</x:v>
      </x:c>
      <x:c r="B7294" s="1" t="str">
        <x:v>510380.SH</x:v>
      </x:c>
      <x:c r="C7294" s="1" t="str">
        <x:v>国寿安保沪深300ETF</x:v>
      </x:c>
      <x:c r="D7294" s="7" t="d">
        <x:v>2026-09-16T00:00:00.000Z</x:v>
      </x:c>
      <x:c r="E7294" s="8" t="n">
        <x:f>IF(ISNUMBER('原始字段'!C7325),'原始字段'!C7325,"n.a.")</x:f>
        <x:v>1479802400</x:v>
      </x:c>
      <x:c r="F7294" s="8" t="n">
        <x:f>IF(ISNUMBER('原始字段'!C7421),'原始字段'!C7421,"n.a.")</x:f>
        <x:v>1401802400</x:v>
      </x:c>
      <x:c r="G7294" s="8" t="n">
        <x:f>IF(COUNT(E7294:F7294)=2,F7294-E7294,"n.a.")</x:f>
        <x:v>-78000000</x:v>
      </x:c>
      <x:c r="H7294" s="9" t="n">
        <x:f>IF(ISNUMBER('原始字段'!D7421),'原始字段'!D7421,"n.a.")</x:f>
        <x:v>1.357</x:v>
      </x:c>
      <x:c r="I7294" s="9" t="n">
        <x:f>IF(COUNT(G7294:H7294)=2,G7294*H7294/100000000,"n.a.")</x:f>
        <x:v>-1.05846</x:v>
      </x:c>
      <x:c r="J7294" s="1" t="str">
        <x:v>日频齐全；折算事件未独立核实</x:v>
      </x:c>
    </x:row>
    <x:row r="7295" ht="25" customHeight="1">
      <x:c r="A7295" s="1" t="str">
        <x:v>沪深300</x:v>
      </x:c>
      <x:c r="B7295" s="1" t="str">
        <x:v>515380.SH</x:v>
      </x:c>
      <x:c r="C7295" s="1" t="str">
        <x:v>泰康沪深300ETF</x:v>
      </x:c>
      <x:c r="D7295" s="7" t="d">
        <x:v>2026-09-16T00:00:00.000Z</x:v>
      </x:c>
      <x:c r="E7295" s="8" t="n">
        <x:f>IF(ISNUMBER('原始字段'!C7344),'原始字段'!C7344,"n.a.")</x:f>
        <x:v>661599800</x:v>
      </x:c>
      <x:c r="F7295" s="8" t="n">
        <x:f>IF(ISNUMBER('原始字段'!C7440),'原始字段'!C7440,"n.a.")</x:f>
        <x:v>661599800</x:v>
      </x:c>
      <x:c r="G7295" s="8" t="n">
        <x:f>IF(COUNT(E7295:F7295)=2,F7295-E7295,"n.a.")</x:f>
        <x:v>0</x:v>
      </x:c>
      <x:c r="H7295" s="9" t="n">
        <x:f>IF(ISNUMBER('原始字段'!D7440),'原始字段'!D7440,"n.a.")</x:f>
        <x:v>5.2917</x:v>
      </x:c>
      <x:c r="I7295" s="9" t="n">
        <x:f>IF(COUNT(G7295:H7295)=2,G7295*H7295/100000000,"n.a.")</x:f>
        <x:v>0</x:v>
      </x:c>
      <x:c r="J7295" s="1" t="str">
        <x:v>日频齐全；折算事件未独立核实</x:v>
      </x:c>
    </x:row>
    <x:row r="7296" ht="25" customHeight="1">
      <x:c r="A7296" s="1" t="str">
        <x:v>沪深300</x:v>
      </x:c>
      <x:c r="B7296" s="1" t="str">
        <x:v>510350.SH</x:v>
      </x:c>
      <x:c r="C7296" s="1" t="str">
        <x:v>工银沪深300ETF</x:v>
      </x:c>
      <x:c r="D7296" s="7" t="d">
        <x:v>2026-09-16T00:00:00.000Z</x:v>
      </x:c>
      <x:c r="E7296" s="8" t="n">
        <x:f>IF(ISNUMBER('原始字段'!C7322),'原始字段'!C7322,"n.a.")</x:f>
        <x:v>676914700</x:v>
      </x:c>
      <x:c r="F7296" s="8" t="n">
        <x:f>IF(ISNUMBER('原始字段'!C7418),'原始字段'!C7418,"n.a.")</x:f>
        <x:v>676914700</x:v>
      </x:c>
      <x:c r="G7296" s="8" t="n">
        <x:f>IF(COUNT(E7296:F7296)=2,F7296-E7296,"n.a.")</x:f>
        <x:v>0</x:v>
      </x:c>
      <x:c r="H7296" s="9" t="n">
        <x:f>IF(ISNUMBER('原始字段'!D7418),'原始字段'!D7418,"n.a.")</x:f>
        <x:v>4.789</x:v>
      </x:c>
      <x:c r="I7296" s="9" t="n">
        <x:f>IF(COUNT(G7296:H7296)=2,G7296*H7296/100000000,"n.a.")</x:f>
        <x:v>0</x:v>
      </x:c>
      <x:c r="J7296" s="1" t="str">
        <x:v>日频齐全；折算事件未独立核实</x:v>
      </x:c>
    </x:row>
    <x:row r="7297" ht="25" customHeight="1">
      <x:c r="A7297" s="1" t="str">
        <x:v>沪深300</x:v>
      </x:c>
      <x:c r="B7297" s="1" t="str">
        <x:v>563520.SH</x:v>
      </x:c>
      <x:c r="C7297" s="1" t="str">
        <x:v>永赢沪深300ETF</x:v>
      </x:c>
      <x:c r="D7297" s="7" t="d">
        <x:v>2026-09-16T00:00:00.000Z</x:v>
      </x:c>
      <x:c r="E7297" s="8" t="n">
        <x:f>IF(ISNUMBER('原始字段'!C7359),'原始字段'!C7359,"n.a.")</x:f>
        <x:v>445065000</x:v>
      </x:c>
      <x:c r="F7297" s="8" t="n">
        <x:f>IF(ISNUMBER('原始字段'!C7455),'原始字段'!C7455,"n.a.")</x:f>
        <x:v>448065000</x:v>
      </x:c>
      <x:c r="G7297" s="8" t="n">
        <x:f>IF(COUNT(E7297:F7297)=2,F7297-E7297,"n.a.")</x:f>
        <x:v>3000000</x:v>
      </x:c>
      <x:c r="H7297" s="9" t="n">
        <x:f>IF(ISNUMBER('原始字段'!D7455),'原始字段'!D7455,"n.a.")</x:f>
        <x:v>1.1704</x:v>
      </x:c>
      <x:c r="I7297" s="9" t="n">
        <x:f>IF(COUNT(G7297:H7297)=2,G7297*H7297/100000000,"n.a.")</x:f>
        <x:v>0.035112000000000004</x:v>
      </x:c>
      <x:c r="J7297" s="1" t="str">
        <x:v>日频齐全；折算事件未独立核实</x:v>
      </x:c>
    </x:row>
    <x:row r="7298" ht="25" customHeight="1">
      <x:c r="A7298" s="1" t="str">
        <x:v>沪深300</x:v>
      </x:c>
      <x:c r="B7298" s="1" t="str">
        <x:v>510300.SH</x:v>
      </x:c>
      <x:c r="C7298" s="1" t="str">
        <x:v>华泰柏瑞沪深300ETF</x:v>
      </x:c>
      <x:c r="D7298" s="7" t="d">
        <x:v>2026-09-16T00:00:00.000Z</x:v>
      </x:c>
      <x:c r="E7298" s="8" t="n">
        <x:f>IF(ISNUMBER('原始字段'!C7318),'原始字段'!C7318,"n.a.")</x:f>
        <x:v>23542687700</x:v>
      </x:c>
      <x:c r="F7298" s="8" t="n">
        <x:f>IF(ISNUMBER('原始字段'!C7414),'原始字段'!C7414,"n.a.")</x:f>
        <x:v>23794687700</x:v>
      </x:c>
      <x:c r="G7298" s="8" t="n">
        <x:f>IF(COUNT(E7298:F7298)=2,F7298-E7298,"n.a.")</x:f>
        <x:v>252000000</x:v>
      </x:c>
      <x:c r="H7298" s="9" t="n">
        <x:f>IF(ISNUMBER('原始字段'!D7414),'原始字段'!D7414,"n.a.")</x:f>
        <x:v>4.5509</x:v>
      </x:c>
      <x:c r="I7298" s="9" t="n">
        <x:f>IF(COUNT(G7298:H7298)=2,G7298*H7298/100000000,"n.a.")</x:f>
        <x:v>11.468268</x:v>
      </x:c>
      <x:c r="J7298" s="1" t="str">
        <x:v>日频齐全；折算事件未独立核实</x:v>
      </x:c>
    </x:row>
    <x:row r="7299" ht="25" customHeight="1">
      <x:c r="A7299" s="1" t="str">
        <x:v>沪深300</x:v>
      </x:c>
      <x:c r="B7299" s="1" t="str">
        <x:v>515310.SH</x:v>
      </x:c>
      <x:c r="C7299" s="1" t="str">
        <x:v>汇添富沪深300ETF</x:v>
      </x:c>
      <x:c r="D7299" s="7" t="d">
        <x:v>2026-09-16T00:00:00.000Z</x:v>
      </x:c>
      <x:c r="E7299" s="8" t="n">
        <x:f>IF(ISNUMBER('原始字段'!C7340),'原始字段'!C7340,"n.a.")</x:f>
        <x:v>332111200</x:v>
      </x:c>
      <x:c r="F7299" s="8" t="n">
        <x:f>IF(ISNUMBER('原始字段'!C7436),'原始字段'!C7436,"n.a.")</x:f>
        <x:v>332111200</x:v>
      </x:c>
      <x:c r="G7299" s="8" t="n">
        <x:f>IF(COUNT(E7299:F7299)=2,F7299-E7299,"n.a.")</x:f>
        <x:v>0</x:v>
      </x:c>
      <x:c r="H7299" s="9" t="n">
        <x:f>IF(ISNUMBER('原始字段'!D7436),'原始字段'!D7436,"n.a.")</x:f>
        <x:v>1.3525</x:v>
      </x:c>
      <x:c r="I7299" s="9" t="n">
        <x:f>IF(COUNT(G7299:H7299)=2,G7299*H7299/100000000,"n.a.")</x:f>
        <x:v>0</x:v>
      </x:c>
      <x:c r="J7299" s="1" t="str">
        <x:v>日频齐全；折算事件未独立核实</x:v>
      </x:c>
    </x:row>
    <x:row r="7300" ht="25" customHeight="1">
      <x:c r="A7300" s="1" t="str">
        <x:v>沪深300</x:v>
      </x:c>
      <x:c r="B7300" s="1" t="str">
        <x:v>159925.SZ</x:v>
      </x:c>
      <x:c r="C7300" s="1" t="str">
        <x:v>南方沪深300ETF</x:v>
      </x:c>
      <x:c r="D7300" s="7" t="d">
        <x:v>2026-09-16T00:00:00.000Z</x:v>
      </x:c>
      <x:c r="E7300" s="8" t="n">
        <x:f>IF(ISNUMBER('原始字段'!C7306),'原始字段'!C7306,"n.a.")</x:f>
        <x:v>606020856</x:v>
      </x:c>
      <x:c r="F7300" s="8" t="n">
        <x:f>IF(ISNUMBER('原始字段'!C7402),'原始字段'!C7402,"n.a.")</x:f>
        <x:v>606020856</x:v>
      </x:c>
      <x:c r="G7300" s="8" t="n">
        <x:f>IF(COUNT(E7300:F7300)=2,F7300-E7300,"n.a.")</x:f>
        <x:v>0</x:v>
      </x:c>
      <x:c r="H7300" s="9" t="n">
        <x:f>IF(ISNUMBER('原始字段'!D7402),'原始字段'!D7402,"n.a.")</x:f>
        <x:v>4.6248</x:v>
      </x:c>
      <x:c r="I7300" s="9" t="n">
        <x:f>IF(COUNT(G7300:H7300)=2,G7300*H7300/100000000,"n.a.")</x:f>
        <x:v>0</x:v>
      </x:c>
      <x:c r="J7300" s="1" t="str">
        <x:v>日频齐全；折算事件未独立核实</x:v>
      </x:c>
    </x:row>
    <x:row r="7301" ht="25" customHeight="1">
      <x:c r="A7301" s="1" t="str">
        <x:v>沪深300</x:v>
      </x:c>
      <x:c r="B7301" s="1" t="str">
        <x:v>561930.SH</x:v>
      </x:c>
      <x:c r="C7301" s="1" t="str">
        <x:v>招商沪深300ETF</x:v>
      </x:c>
      <x:c r="D7301" s="7" t="d">
        <x:v>2026-09-16T00:00:00.000Z</x:v>
      </x:c>
      <x:c r="E7301" s="8" t="n">
        <x:f>IF(ISNUMBER('原始字段'!C7355),'原始字段'!C7355,"n.a.")</x:f>
        <x:v>187260600</x:v>
      </x:c>
      <x:c r="F7301" s="8" t="n">
        <x:f>IF(ISNUMBER('原始字段'!C7451),'原始字段'!C7451,"n.a.")</x:f>
        <x:v>187260600</x:v>
      </x:c>
      <x:c r="G7301" s="8" t="n">
        <x:f>IF(COUNT(E7301:F7301)=2,F7301-E7301,"n.a.")</x:f>
        <x:v>0</x:v>
      </x:c>
      <x:c r="H7301" s="9" t="n">
        <x:f>IF(ISNUMBER('原始字段'!D7451),'原始字段'!D7451,"n.a.")</x:f>
        <x:v>1.5341</x:v>
      </x:c>
      <x:c r="I7301" s="9" t="n">
        <x:f>IF(COUNT(G7301:H7301)=2,G7301*H7301/100000000,"n.a.")</x:f>
        <x:v>0</x:v>
      </x:c>
      <x:c r="J7301" s="1" t="str">
        <x:v>日频齐全；折算事件未独立核实</x:v>
      </x:c>
    </x:row>
    <x:row r="7302" ht="25" customHeight="1">
      <x:c r="A7302" s="1" t="str">
        <x:v>沪深300</x:v>
      </x:c>
      <x:c r="B7302" s="1" t="str">
        <x:v>515350.SH</x:v>
      </x:c>
      <x:c r="C7302" s="1" t="str">
        <x:v>民生加银沪深300ETF</x:v>
      </x:c>
      <x:c r="D7302" s="7" t="d">
        <x:v>2026-09-16T00:00:00.000Z</x:v>
      </x:c>
      <x:c r="E7302" s="8" t="n">
        <x:f>IF(ISNUMBER('原始字段'!C7342),'原始字段'!C7342,"n.a.")</x:f>
        <x:v>11699200</x:v>
      </x:c>
      <x:c r="F7302" s="8" t="n">
        <x:f>IF(ISNUMBER('原始字段'!C7438),'原始字段'!C7438,"n.a.")</x:f>
        <x:v>11699200</x:v>
      </x:c>
      <x:c r="G7302" s="8" t="n">
        <x:f>IF(COUNT(E7302:F7302)=2,F7302-E7302,"n.a.")</x:f>
        <x:v>0</x:v>
      </x:c>
      <x:c r="H7302" s="9" t="n">
        <x:f>IF(ISNUMBER('原始字段'!D7438),'原始字段'!D7438,"n.a.")</x:f>
        <x:v>6.1006</x:v>
      </x:c>
      <x:c r="I7302" s="9" t="n">
        <x:f>IF(COUNT(G7302:H7302)=2,G7302*H7302/100000000,"n.a.")</x:f>
        <x:v>0</x:v>
      </x:c>
      <x:c r="J7302" s="1" t="str">
        <x:v>日频齐全；折算事件未独立核实</x:v>
      </x:c>
    </x:row>
    <x:row r="7303" ht="25" customHeight="1">
      <x:c r="A7303" s="1" t="str">
        <x:v>沪深300</x:v>
      </x:c>
      <x:c r="B7303" s="1" t="str">
        <x:v>510310.SH</x:v>
      </x:c>
      <x:c r="C7303" s="1" t="str">
        <x:v>易方达沪深300ETF</x:v>
      </x:c>
      <x:c r="D7303" s="7" t="d">
        <x:v>2026-09-16T00:00:00.000Z</x:v>
      </x:c>
      <x:c r="E7303" s="8" t="n">
        <x:f>IF(ISNUMBER('原始字段'!C7319),'原始字段'!C7319,"n.a.")</x:f>
        <x:v>11353244000</x:v>
      </x:c>
      <x:c r="F7303" s="8" t="n">
        <x:f>IF(ISNUMBER('原始字段'!C7415),'原始字段'!C7415,"n.a.")</x:f>
        <x:v>11342444000</x:v>
      </x:c>
      <x:c r="G7303" s="8" t="n">
        <x:f>IF(COUNT(E7303:F7303)=2,F7303-E7303,"n.a.")</x:f>
        <x:v>-10800000</x:v>
      </x:c>
      <x:c r="H7303" s="9" t="n">
        <x:f>IF(ISNUMBER('原始字段'!D7415),'原始字段'!D7415,"n.a.")</x:f>
        <x:v>4.42</x:v>
      </x:c>
      <x:c r="I7303" s="9" t="n">
        <x:f>IF(COUNT(G7303:H7303)=2,G7303*H7303/100000000,"n.a.")</x:f>
        <x:v>-0.47736</x:v>
      </x:c>
      <x:c r="J7303" s="1" t="str">
        <x:v>日频齐全；折算事件未独立核实</x:v>
      </x:c>
    </x:row>
    <x:row r="7304" ht="25" customHeight="1">
      <x:c r="A7304" s="1" t="str">
        <x:v>沪深300</x:v>
      </x:c>
      <x:c r="B7304" s="1" t="str">
        <x:v>159330.SZ</x:v>
      </x:c>
      <x:c r="C7304" s="1" t="str">
        <x:v>东财沪深300ETF</x:v>
      </x:c>
      <x:c r="D7304" s="7" t="d">
        <x:v>2026-09-16T00:00:00.000Z</x:v>
      </x:c>
      <x:c r="E7304" s="8" t="n">
        <x:f>IF(ISNUMBER('原始字段'!C7285),'原始字段'!C7285,"n.a.")</x:f>
        <x:v>443801009</x:v>
      </x:c>
      <x:c r="F7304" s="8" t="n">
        <x:f>IF(ISNUMBER('原始字段'!C7381),'原始字段'!C7381,"n.a.")</x:f>
        <x:v>446801009</x:v>
      </x:c>
      <x:c r="G7304" s="8" t="n">
        <x:f>IF(COUNT(E7304:F7304)=2,F7304-E7304,"n.a.")</x:f>
        <x:v>3000000</x:v>
      </x:c>
      <x:c r="H7304" s="9" t="n">
        <x:f>IF(ISNUMBER('原始字段'!D7381),'原始字段'!D7381,"n.a.")</x:f>
        <x:v>1.4074</x:v>
      </x:c>
      <x:c r="I7304" s="9" t="n">
        <x:f>IF(COUNT(G7304:H7304)=2,G7304*H7304/100000000,"n.a.")</x:f>
        <x:v>0.042222</x:v>
      </x:c>
      <x:c r="J7304" s="1" t="str">
        <x:v>日频齐全；折算事件未独立核实</x:v>
      </x:c>
    </x:row>
    <x:row r="7305" ht="25" customHeight="1">
      <x:c r="A7305" s="1" t="str">
        <x:v>沪深300</x:v>
      </x:c>
      <x:c r="B7305" s="1" t="str">
        <x:v>510390.SH</x:v>
      </x:c>
      <x:c r="C7305" s="1" t="str">
        <x:v>平安沪深300ETF</x:v>
      </x:c>
      <x:c r="D7305" s="7" t="d">
        <x:v>2026-09-16T00:00:00.000Z</x:v>
      </x:c>
      <x:c r="E7305" s="8" t="n">
        <x:f>IF(ISNUMBER('原始字段'!C7326),'原始字段'!C7326,"n.a.")</x:f>
        <x:v>136550000</x:v>
      </x:c>
      <x:c r="F7305" s="8" t="n">
        <x:f>IF(ISNUMBER('原始字段'!C7422),'原始字段'!C7422,"n.a.")</x:f>
        <x:v>136550000</x:v>
      </x:c>
      <x:c r="G7305" s="8" t="n">
        <x:f>IF(COUNT(E7305:F7305)=2,F7305-E7305,"n.a.")</x:f>
        <x:v>0</x:v>
      </x:c>
      <x:c r="H7305" s="9" t="n">
        <x:f>IF(ISNUMBER('原始字段'!D7422),'原始字段'!D7422,"n.a.")</x:f>
        <x:v>5.1649</x:v>
      </x:c>
      <x:c r="I7305" s="9" t="n">
        <x:f>IF(COUNT(G7305:H7305)=2,G7305*H7305/100000000,"n.a.")</x:f>
        <x:v>0</x:v>
      </x:c>
      <x:c r="J7305" s="1" t="str">
        <x:v>日频齐全；折算事件未独立核实</x:v>
      </x:c>
    </x:row>
    <x:row r="7306" ht="25" customHeight="1">
      <x:c r="A7306" s="1" t="str">
        <x:v>沪深300</x:v>
      </x:c>
      <x:c r="B7306" s="1" t="str">
        <x:v>515390.SH</x:v>
      </x:c>
      <x:c r="C7306" s="1" t="str">
        <x:v>华安沪深300ETF</x:v>
      </x:c>
      <x:c r="D7306" s="7" t="d">
        <x:v>2026-09-16T00:00:00.000Z</x:v>
      </x:c>
      <x:c r="E7306" s="8" t="n">
        <x:f>IF(ISNUMBER('原始字段'!C7345),'原始字段'!C7345,"n.a.")</x:f>
        <x:v>1926683000</x:v>
      </x:c>
      <x:c r="F7306" s="8" t="n">
        <x:f>IF(ISNUMBER('原始字段'!C7441),'原始字段'!C7441,"n.a.")</x:f>
        <x:v>1906683000</x:v>
      </x:c>
      <x:c r="G7306" s="8" t="n">
        <x:f>IF(COUNT(E7306:F7306)=2,F7306-E7306,"n.a.")</x:f>
        <x:v>-20000000</x:v>
      </x:c>
      <x:c r="H7306" s="9" t="n">
        <x:f>IF(ISNUMBER('原始字段'!D7441),'原始字段'!D7441,"n.a.")</x:f>
        <x:v>1.3272</x:v>
      </x:c>
      <x:c r="I7306" s="9" t="n">
        <x:f>IF(COUNT(G7306:H7306)=2,G7306*H7306/100000000,"n.a.")</x:f>
        <x:v>-0.26544</x:v>
      </x:c>
      <x:c r="J7306" s="1" t="str">
        <x:v>日频齐全；折算事件未独立核实</x:v>
      </x:c>
    </x:row>
    <x:row r="7307" ht="25" customHeight="1">
      <x:c r="A7307" s="1" t="str">
        <x:v>沪深300</x:v>
      </x:c>
      <x:c r="B7307" s="1" t="str">
        <x:v>515130.SH</x:v>
      </x:c>
      <x:c r="C7307" s="1" t="str">
        <x:v>博时沪深300ETF</x:v>
      </x:c>
      <x:c r="D7307" s="7" t="d">
        <x:v>2026-09-16T00:00:00.000Z</x:v>
      </x:c>
      <x:c r="E7307" s="8" t="n">
        <x:f>IF(ISNUMBER('原始字段'!C7338),'原始字段'!C7338,"n.a.")</x:f>
        <x:v>97463200</x:v>
      </x:c>
      <x:c r="F7307" s="8" t="n">
        <x:f>IF(ISNUMBER('原始字段'!C7434),'原始字段'!C7434,"n.a.")</x:f>
        <x:v>97463200</x:v>
      </x:c>
      <x:c r="G7307" s="8" t="n">
        <x:f>IF(COUNT(E7307:F7307)=2,F7307-E7307,"n.a.")</x:f>
        <x:v>0</x:v>
      </x:c>
      <x:c r="H7307" s="9" t="n">
        <x:f>IF(ISNUMBER('原始字段'!D7434),'原始字段'!D7434,"n.a.")</x:f>
        <x:v>1.5072</x:v>
      </x:c>
      <x:c r="I7307" s="9" t="n">
        <x:f>IF(COUNT(G7307:H7307)=2,G7307*H7307/100000000,"n.a.")</x:f>
        <x:v>0</x:v>
      </x:c>
      <x:c r="J7307" s="1" t="str">
        <x:v>日频齐全；折算事件未独立核实</x:v>
      </x:c>
    </x:row>
    <x:row r="7308" ht="25" customHeight="1">
      <x:c r="A7308" s="1" t="str">
        <x:v>中证500</x:v>
      </x:c>
      <x:c r="B7308" s="1" t="str">
        <x:v>510530.SH</x:v>
      </x:c>
      <x:c r="C7308" s="1" t="str">
        <x:v>工银中证500ETF</x:v>
      </x:c>
      <x:c r="D7308" s="7" t="d">
        <x:v>2026-09-16T00:00:00.000Z</x:v>
      </x:c>
      <x:c r="E7308" s="8" t="n">
        <x:f>IF(ISNUMBER('原始字段'!C7329),'原始字段'!C7329,"n.a.")</x:f>
        <x:v>47479400</x:v>
      </x:c>
      <x:c r="F7308" s="8" t="n">
        <x:f>IF(ISNUMBER('原始字段'!C7425),'原始字段'!C7425,"n.a.")</x:f>
        <x:v>47479400</x:v>
      </x:c>
      <x:c r="G7308" s="8" t="n">
        <x:f>IF(COUNT(E7308:F7308)=2,F7308-E7308,"n.a.")</x:f>
        <x:v>0</x:v>
      </x:c>
      <x:c r="H7308" s="9" t="n">
        <x:f>IF(ISNUMBER('原始字段'!D7425),'原始字段'!D7425,"n.a.")</x:f>
        <x:v>8.6868</x:v>
      </x:c>
      <x:c r="I7308" s="9" t="n">
        <x:f>IF(COUNT(G7308:H7308)=2,G7308*H7308/100000000,"n.a.")</x:f>
        <x:v>0</x:v>
      </x:c>
      <x:c r="J7308" s="1" t="str">
        <x:v>日频齐全；折算事件未独立核实</x:v>
      </x:c>
    </x:row>
    <x:row r="7309" ht="25" customHeight="1">
      <x:c r="A7309" s="1" t="str">
        <x:v>中证500</x:v>
      </x:c>
      <x:c r="B7309" s="1" t="str">
        <x:v>510580.SH</x:v>
      </x:c>
      <x:c r="C7309" s="1" t="str">
        <x:v>易方达中证500ETF</x:v>
      </x:c>
      <x:c r="D7309" s="7" t="d">
        <x:v>2026-09-16T00:00:00.000Z</x:v>
      </x:c>
      <x:c r="E7309" s="8" t="n">
        <x:f>IF(ISNUMBER('原始字段'!C7333),'原始字段'!C7333,"n.a.")</x:f>
        <x:v>1147768300</x:v>
      </x:c>
      <x:c r="F7309" s="8" t="n">
        <x:f>IF(ISNUMBER('原始字段'!C7429),'原始字段'!C7429,"n.a.")</x:f>
        <x:v>1150168300</x:v>
      </x:c>
      <x:c r="G7309" s="8" t="n">
        <x:f>IF(COUNT(E7309:F7309)=2,F7309-E7309,"n.a.")</x:f>
        <x:v>2400000</x:v>
      </x:c>
      <x:c r="H7309" s="9" t="n">
        <x:f>IF(ISNUMBER('原始字段'!D7429),'原始字段'!D7429,"n.a.")</x:f>
        <x:v>4.0537</x:v>
      </x:c>
      <x:c r="I7309" s="9" t="n">
        <x:f>IF(COUNT(G7309:H7309)=2,G7309*H7309/100000000,"n.a.")</x:f>
        <x:v>0.0972888</x:v>
      </x:c>
      <x:c r="J7309" s="1" t="str">
        <x:v>日频齐全；折算事件未独立核实</x:v>
      </x:c>
    </x:row>
    <x:row r="7310" ht="25" customHeight="1">
      <x:c r="A7310" s="1" t="str">
        <x:v>中证500</x:v>
      </x:c>
      <x:c r="B7310" s="1" t="str">
        <x:v>159922.SZ</x:v>
      </x:c>
      <x:c r="C7310" s="1" t="str">
        <x:v>嘉实中证500ETF</x:v>
      </x:c>
      <x:c r="D7310" s="7" t="d">
        <x:v>2026-09-16T00:00:00.000Z</x:v>
      </x:c>
      <x:c r="E7310" s="8" t="n">
        <x:f>IF(ISNUMBER('原始字段'!C7305),'原始字段'!C7305,"n.a.")</x:f>
        <x:v>2664676765</x:v>
      </x:c>
      <x:c r="F7310" s="8" t="n">
        <x:f>IF(ISNUMBER('原始字段'!C7401),'原始字段'!C7401,"n.a.")</x:f>
        <x:v>2819676765</x:v>
      </x:c>
      <x:c r="G7310" s="8" t="n">
        <x:f>IF(COUNT(E7310:F7310)=2,F7310-E7310,"n.a.")</x:f>
        <x:v>155000000</x:v>
      </x:c>
      <x:c r="H7310" s="9" t="n">
        <x:f>IF(ISNUMBER('原始字段'!D7401),'原始字段'!D7401,"n.a.")</x:f>
        <x:v>3.1266</x:v>
      </x:c>
      <x:c r="I7310" s="9" t="n">
        <x:f>IF(COUNT(G7310:H7310)=2,G7310*H7310/100000000,"n.a.")</x:f>
        <x:v>4.84623</x:v>
      </x:c>
      <x:c r="J7310" s="1" t="str">
        <x:v>日频齐全；折算事件未独立核实</x:v>
      </x:c>
    </x:row>
    <x:row r="7311" ht="25" customHeight="1">
      <x:c r="A7311" s="1" t="str">
        <x:v>中证500</x:v>
      </x:c>
      <x:c r="B7311" s="1" t="str">
        <x:v>563750.SH</x:v>
      </x:c>
      <x:c r="C7311" s="1" t="str">
        <x:v>汇添富中证500ETF</x:v>
      </x:c>
      <x:c r="D7311" s="7" t="d">
        <x:v>2026-09-16T00:00:00.000Z</x:v>
      </x:c>
      <x:c r="E7311" s="8" t="n">
        <x:f>IF(ISNUMBER('原始字段'!C7360),'原始字段'!C7360,"n.a.")</x:f>
        <x:v>344737000</x:v>
      </x:c>
      <x:c r="F7311" s="8" t="n">
        <x:f>IF(ISNUMBER('原始字段'!C7456),'原始字段'!C7456,"n.a.")</x:f>
        <x:v>352237000</x:v>
      </x:c>
      <x:c r="G7311" s="8" t="n">
        <x:f>IF(COUNT(E7311:F7311)=2,F7311-E7311,"n.a.")</x:f>
        <x:v>7500000</x:v>
      </x:c>
      <x:c r="H7311" s="9" t="n">
        <x:f>IF(ISNUMBER('原始字段'!D7456),'原始字段'!D7456,"n.a.")</x:f>
        <x:v>1.0789</x:v>
      </x:c>
      <x:c r="I7311" s="9" t="n">
        <x:f>IF(COUNT(G7311:H7311)=2,G7311*H7311/100000000,"n.a.")</x:f>
        <x:v>0.0809175</x:v>
      </x:c>
      <x:c r="J7311" s="1" t="str">
        <x:v>日频齐全；折算事件未独立核实</x:v>
      </x:c>
    </x:row>
    <x:row r="7312" ht="25" customHeight="1">
      <x:c r="A7312" s="1" t="str">
        <x:v>中证500</x:v>
      </x:c>
      <x:c r="B7312" s="1" t="str">
        <x:v>159935.SZ</x:v>
      </x:c>
      <x:c r="C7312" s="1" t="str">
        <x:v>景顺长城中证500ETF</x:v>
      </x:c>
      <x:c r="D7312" s="7" t="d">
        <x:v>2026-09-16T00:00:00.000Z</x:v>
      </x:c>
      <x:c r="E7312" s="8" t="n">
        <x:f>IF(ISNUMBER('原始字段'!C7307),'原始字段'!C7307,"n.a.")</x:f>
        <x:v>25572956</x:v>
      </x:c>
      <x:c r="F7312" s="8" t="n">
        <x:f>IF(ISNUMBER('原始字段'!C7403),'原始字段'!C7403,"n.a.")</x:f>
        <x:v>25572956</x:v>
      </x:c>
      <x:c r="G7312" s="8" t="n">
        <x:f>IF(COUNT(E7312:F7312)=2,F7312-E7312,"n.a.")</x:f>
        <x:v>0</x:v>
      </x:c>
      <x:c r="H7312" s="9" t="n">
        <x:f>IF(ISNUMBER('原始字段'!D7403),'原始字段'!D7403,"n.a.")</x:f>
        <x:v>2.4261</x:v>
      </x:c>
      <x:c r="I7312" s="9" t="n">
        <x:f>IF(COUNT(G7312:H7312)=2,G7312*H7312/100000000,"n.a.")</x:f>
        <x:v>0</x:v>
      </x:c>
      <x:c r="J7312" s="1" t="str">
        <x:v>日频齐全；折算事件未独立核实</x:v>
      </x:c>
    </x:row>
    <x:row r="7313" ht="25" customHeight="1">
      <x:c r="A7313" s="1" t="str">
        <x:v>中证500</x:v>
      </x:c>
      <x:c r="B7313" s="1" t="str">
        <x:v>515530.SH</x:v>
      </x:c>
      <x:c r="C7313" s="1" t="str">
        <x:v>泰康中证500ETF</x:v>
      </x:c>
      <x:c r="D7313" s="7" t="d">
        <x:v>2026-09-16T00:00:00.000Z</x:v>
      </x:c>
      <x:c r="E7313" s="8" t="n">
        <x:f>IF(ISNUMBER('原始字段'!C7346),'原始字段'!C7346,"n.a.")</x:f>
        <x:v>13842700</x:v>
      </x:c>
      <x:c r="F7313" s="8" t="n">
        <x:f>IF(ISNUMBER('原始字段'!C7442),'原始字段'!C7442,"n.a.")</x:f>
        <x:v>13842700</x:v>
      </x:c>
      <x:c r="G7313" s="8" t="n">
        <x:f>IF(COUNT(E7313:F7313)=2,F7313-E7313,"n.a.")</x:f>
        <x:v>0</x:v>
      </x:c>
      <x:c r="H7313" s="9" t="n">
        <x:f>IF(ISNUMBER('原始字段'!D7442),'原始字段'!D7442,"n.a.")</x:f>
        <x:v>4.2505</x:v>
      </x:c>
      <x:c r="I7313" s="9" t="n">
        <x:f>IF(COUNT(G7313:H7313)=2,G7313*H7313/100000000,"n.a.")</x:f>
        <x:v>0</x:v>
      </x:c>
      <x:c r="J7313" s="1" t="str">
        <x:v>日频齐全；折算事件未独立核实</x:v>
      </x:c>
    </x:row>
    <x:row r="7314" ht="25" customHeight="1">
      <x:c r="A7314" s="1" t="str">
        <x:v>中证500</x:v>
      </x:c>
      <x:c r="B7314" s="1" t="str">
        <x:v>510590.SH</x:v>
      </x:c>
      <x:c r="C7314" s="1" t="str">
        <x:v>平安中证500ETF</x:v>
      </x:c>
      <x:c r="D7314" s="7" t="d">
        <x:v>2026-09-16T00:00:00.000Z</x:v>
      </x:c>
      <x:c r="E7314" s="8" t="n">
        <x:f>IF(ISNUMBER('原始字段'!C7334),'原始字段'!C7334,"n.a.")</x:f>
        <x:v>114786100</x:v>
      </x:c>
      <x:c r="F7314" s="8" t="n">
        <x:f>IF(ISNUMBER('原始字段'!C7430),'原始字段'!C7430,"n.a.")</x:f>
        <x:v>114786100</x:v>
      </x:c>
      <x:c r="G7314" s="8" t="n">
        <x:f>IF(COUNT(E7314:F7314)=2,F7314-E7314,"n.a.")</x:f>
        <x:v>0</x:v>
      </x:c>
      <x:c r="H7314" s="9" t="n">
        <x:f>IF(ISNUMBER('原始字段'!D7430),'原始字段'!D7430,"n.a.")</x:f>
        <x:v>8.3819</x:v>
      </x:c>
      <x:c r="I7314" s="9" t="n">
        <x:f>IF(COUNT(G7314:H7314)=2,G7314*H7314/100000000,"n.a.")</x:f>
        <x:v>0</x:v>
      </x:c>
      <x:c r="J7314" s="1" t="str">
        <x:v>日频齐全；折算事件未独立核实</x:v>
      </x:c>
    </x:row>
    <x:row r="7315" ht="25" customHeight="1">
      <x:c r="A7315" s="1" t="str">
        <x:v>中证500</x:v>
      </x:c>
      <x:c r="B7315" s="1" t="str">
        <x:v>515190.SH</x:v>
      </x:c>
      <x:c r="C7315" s="1" t="str">
        <x:v>中银证券中证500ETF</x:v>
      </x:c>
      <x:c r="D7315" s="7" t="d">
        <x:v>2026-09-16T00:00:00.000Z</x:v>
      </x:c>
      <x:c r="E7315" s="8" t="n">
        <x:f>IF(ISNUMBER('原始字段'!C7339),'原始字段'!C7339,"n.a.")</x:f>
        <x:v>295466100</x:v>
      </x:c>
      <x:c r="F7315" s="8" t="n">
        <x:f>IF(ISNUMBER('原始字段'!C7435),'原始字段'!C7435,"n.a.")</x:f>
        <x:v>295466100</x:v>
      </x:c>
      <x:c r="G7315" s="8" t="n">
        <x:f>IF(COUNT(E7315:F7315)=2,F7315-E7315,"n.a.")</x:f>
        <x:v>0</x:v>
      </x:c>
      <x:c r="H7315" s="9" t="n">
        <x:f>IF(ISNUMBER('原始字段'!D7435),'原始字段'!D7435,"n.a.")</x:f>
        <x:v>1.6184</x:v>
      </x:c>
      <x:c r="I7315" s="9" t="n">
        <x:f>IF(COUNT(G7315:H7315)=2,G7315*H7315/100000000,"n.a.")</x:f>
        <x:v>0</x:v>
      </x:c>
      <x:c r="J7315" s="1" t="str">
        <x:v>日频齐全；折算事件未独立核实</x:v>
      </x:c>
    </x:row>
    <x:row r="7316" ht="25" customHeight="1">
      <x:c r="A7316" s="1" t="str">
        <x:v>中证500</x:v>
      </x:c>
      <x:c r="B7316" s="1" t="str">
        <x:v>159820.SZ</x:v>
      </x:c>
      <x:c r="C7316" s="1" t="str">
        <x:v>天弘中证500ETF</x:v>
      </x:c>
      <x:c r="D7316" s="7" t="d">
        <x:v>2026-09-16T00:00:00.000Z</x:v>
      </x:c>
      <x:c r="E7316" s="8" t="n">
        <x:f>IF(ISNUMBER('原始字段'!C7299),'原始字段'!C7299,"n.a.")</x:f>
        <x:v>1353908470</x:v>
      </x:c>
      <x:c r="F7316" s="8" t="n">
        <x:f>IF(ISNUMBER('原始字段'!C7395),'原始字段'!C7395,"n.a.")</x:f>
        <x:v>1356408470</x:v>
      </x:c>
      <x:c r="G7316" s="8" t="n">
        <x:f>IF(COUNT(E7316:F7316)=2,F7316-E7316,"n.a.")</x:f>
        <x:v>2500000</x:v>
      </x:c>
      <x:c r="H7316" s="9" t="n">
        <x:f>IF(ISNUMBER('原始字段'!D7395),'原始字段'!D7395,"n.a.")</x:f>
        <x:v>1.3392</x:v>
      </x:c>
      <x:c r="I7316" s="9" t="n">
        <x:f>IF(COUNT(G7316:H7316)=2,G7316*H7316/100000000,"n.a.")</x:f>
        <x:v>0.03348</x:v>
      </x:c>
      <x:c r="J7316" s="1" t="str">
        <x:v>日频齐全；折算事件未独立核实</x:v>
      </x:c>
    </x:row>
    <x:row r="7317" ht="25" customHeight="1">
      <x:c r="A7317" s="1" t="str">
        <x:v>中证500</x:v>
      </x:c>
      <x:c r="B7317" s="1" t="str">
        <x:v>159337.SZ</x:v>
      </x:c>
      <x:c r="C7317" s="1" t="str">
        <x:v>东财中证500ETF</x:v>
      </x:c>
      <x:c r="D7317" s="7" t="d">
        <x:v>2026-09-16T00:00:00.000Z</x:v>
      </x:c>
      <x:c r="E7317" s="8" t="n">
        <x:f>IF(ISNUMBER('原始字段'!C7286),'原始字段'!C7286,"n.a.")</x:f>
        <x:v>281710611</x:v>
      </x:c>
      <x:c r="F7317" s="8" t="n">
        <x:f>IF(ISNUMBER('原始字段'!C7382),'原始字段'!C7382,"n.a.")</x:f>
        <x:v>281710611</x:v>
      </x:c>
      <x:c r="G7317" s="8" t="n">
        <x:f>IF(COUNT(E7317:F7317)=2,F7317-E7317,"n.a.")</x:f>
        <x:v>0</x:v>
      </x:c>
      <x:c r="H7317" s="9" t="n">
        <x:f>IF(ISNUMBER('原始字段'!D7382),'原始字段'!D7382,"n.a.")</x:f>
        <x:v>1.7646</x:v>
      </x:c>
      <x:c r="I7317" s="9" t="n">
        <x:f>IF(COUNT(G7317:H7317)=2,G7317*H7317/100000000,"n.a.")</x:f>
        <x:v>0</x:v>
      </x:c>
      <x:c r="J7317" s="1" t="str">
        <x:v>日频齐全；折算事件未独立核实</x:v>
      </x:c>
    </x:row>
    <x:row r="7318" ht="25" customHeight="1">
      <x:c r="A7318" s="1" t="str">
        <x:v>中证500</x:v>
      </x:c>
      <x:c r="B7318" s="1" t="str">
        <x:v>510500.SH</x:v>
      </x:c>
      <x:c r="C7318" s="1" t="str">
        <x:v>南方中证500ETF</x:v>
      </x:c>
      <x:c r="D7318" s="7" t="d">
        <x:v>2026-09-16T00:00:00.000Z</x:v>
      </x:c>
      <x:c r="E7318" s="8" t="n">
        <x:f>IF(ISNUMBER('原始字段'!C7327),'原始字段'!C7327,"n.a.")</x:f>
        <x:v>5509768600</x:v>
      </x:c>
      <x:c r="F7318" s="8" t="n">
        <x:f>IF(ISNUMBER('原始字段'!C7423),'原始字段'!C7423,"n.a.")</x:f>
        <x:v>5703368600</x:v>
      </x:c>
      <x:c r="G7318" s="8" t="n">
        <x:f>IF(COUNT(E7318:F7318)=2,F7318-E7318,"n.a.")</x:f>
        <x:v>193600000</x:v>
      </x:c>
      <x:c r="H7318" s="9" t="n">
        <x:f>IF(ISNUMBER('原始字段'!D7423),'原始字段'!D7423,"n.a.")</x:f>
        <x:v>7.7078</x:v>
      </x:c>
      <x:c r="I7318" s="9" t="n">
        <x:f>IF(COUNT(G7318:H7318)=2,G7318*H7318/100000000,"n.a.")</x:f>
        <x:v>14.9223008</x:v>
      </x:c>
      <x:c r="J7318" s="1" t="str">
        <x:v>日频齐全；折算事件未独立核实</x:v>
      </x:c>
    </x:row>
    <x:row r="7319" ht="25" customHeight="1">
      <x:c r="A7319" s="1" t="str">
        <x:v>中证500</x:v>
      </x:c>
      <x:c r="B7319" s="1" t="str">
        <x:v>159968.SZ</x:v>
      </x:c>
      <x:c r="C7319" s="1" t="str">
        <x:v>博时中证500ETF</x:v>
      </x:c>
      <x:c r="D7319" s="7" t="d">
        <x:v>2026-09-16T00:00:00.000Z</x:v>
      </x:c>
      <x:c r="E7319" s="8" t="n">
        <x:f>IF(ISNUMBER('原始字段'!C7314),'原始字段'!C7314,"n.a.")</x:f>
        <x:v>63295098</x:v>
      </x:c>
      <x:c r="F7319" s="8" t="n">
        <x:f>IF(ISNUMBER('原始字段'!C7410),'原始字段'!C7410,"n.a.")</x:f>
        <x:v>63295098</x:v>
      </x:c>
      <x:c r="G7319" s="8" t="n">
        <x:f>IF(COUNT(E7319:F7319)=2,F7319-E7319,"n.a.")</x:f>
        <x:v>0</x:v>
      </x:c>
      <x:c r="H7319" s="9" t="n">
        <x:f>IF(ISNUMBER('原始字段'!D7410),'原始字段'!D7410,"n.a.")</x:f>
        <x:v>10.1009</x:v>
      </x:c>
      <x:c r="I7319" s="9" t="n">
        <x:f>IF(COUNT(G7319:H7319)=2,G7319*H7319/100000000,"n.a.")</x:f>
        <x:v>0</x:v>
      </x:c>
      <x:c r="J7319" s="1" t="str">
        <x:v>日频齐全；折算事件未独立核实</x:v>
      </x:c>
    </x:row>
    <x:row r="7320" ht="25" customHeight="1">
      <x:c r="A7320" s="1" t="str">
        <x:v>中证500</x:v>
      </x:c>
      <x:c r="B7320" s="1" t="str">
        <x:v>561350.SH</x:v>
      </x:c>
      <x:c r="C7320" s="1" t="str">
        <x:v>国泰中证500ETF</x:v>
      </x:c>
      <x:c r="D7320" s="7" t="d">
        <x:v>2026-09-16T00:00:00.000Z</x:v>
      </x:c>
      <x:c r="E7320" s="8" t="n">
        <x:f>IF(ISNUMBER('原始字段'!C7353),'原始字段'!C7353,"n.a.")</x:f>
        <x:v>97700000</x:v>
      </x:c>
      <x:c r="F7320" s="8" t="n">
        <x:f>IF(ISNUMBER('原始字段'!C7449),'原始字段'!C7449,"n.a.")</x:f>
        <x:v>106700000</x:v>
      </x:c>
      <x:c r="G7320" s="8" t="n">
        <x:f>IF(COUNT(E7320:F7320)=2,F7320-E7320,"n.a.")</x:f>
        <x:v>9000000</x:v>
      </x:c>
      <x:c r="H7320" s="9" t="n">
        <x:f>IF(ISNUMBER('原始字段'!D7449),'原始字段'!D7449,"n.a.")</x:f>
        <x:v>1.2238</x:v>
      </x:c>
      <x:c r="I7320" s="9" t="n">
        <x:f>IF(COUNT(G7320:H7320)=2,G7320*H7320/100000000,"n.a.")</x:f>
        <x:v>0.110142</x:v>
      </x:c>
      <x:c r="J7320" s="1" t="str">
        <x:v>日频齐全；折算事件未独立核实</x:v>
      </x:c>
    </x:row>
    <x:row r="7321" ht="25" customHeight="1">
      <x:c r="A7321" s="1" t="str">
        <x:v>中证500</x:v>
      </x:c>
      <x:c r="B7321" s="1" t="str">
        <x:v>512500.SH</x:v>
      </x:c>
      <x:c r="C7321" s="1" t="str">
        <x:v>华夏中证500ETF</x:v>
      </x:c>
      <x:c r="D7321" s="7" t="d">
        <x:v>2026-09-16T00:00:00.000Z</x:v>
      </x:c>
      <x:c r="E7321" s="8" t="n">
        <x:f>IF(ISNUMBER('原始字段'!C7336),'原始字段'!C7336,"n.a.")</x:f>
        <x:v>1804808800</x:v>
      </x:c>
      <x:c r="F7321" s="8" t="n">
        <x:f>IF(ISNUMBER('原始字段'!C7432),'原始字段'!C7432,"n.a.")</x:f>
        <x:v>1825608800</x:v>
      </x:c>
      <x:c r="G7321" s="8" t="n">
        <x:f>IF(COUNT(E7321:F7321)=2,F7321-E7321,"n.a.")</x:f>
        <x:v>20800000</x:v>
      </x:c>
      <x:c r="H7321" s="9" t="n">
        <x:f>IF(ISNUMBER('原始字段'!D7432),'原始字段'!D7432,"n.a.")</x:f>
        <x:v>4.361</x:v>
      </x:c>
      <x:c r="I7321" s="9" t="n">
        <x:f>IF(COUNT(G7321:H7321)=2,G7321*H7321/100000000,"n.a.")</x:f>
        <x:v>0.907088</x:v>
      </x:c>
      <x:c r="J7321" s="1" t="str">
        <x:v>日频齐全；折算事件未独立核实</x:v>
      </x:c>
    </x:row>
    <x:row r="7322" ht="25" customHeight="1">
      <x:c r="A7322" s="1" t="str">
        <x:v>中证500</x:v>
      </x:c>
      <x:c r="B7322" s="1" t="str">
        <x:v>510550.SH</x:v>
      </x:c>
      <x:c r="C7322" s="1" t="str">
        <x:v>方正富邦中证500ETF</x:v>
      </x:c>
      <x:c r="D7322" s="7" t="d">
        <x:v>2026-09-16T00:00:00.000Z</x:v>
      </x:c>
      <x:c r="E7322" s="8" t="n">
        <x:f>IF(ISNUMBER('原始字段'!C7330),'原始字段'!C7330,"n.a.")</x:f>
        <x:v>23743300</x:v>
      </x:c>
      <x:c r="F7322" s="8" t="n">
        <x:f>IF(ISNUMBER('原始字段'!C7426),'原始字段'!C7426,"n.a.")</x:f>
        <x:v>23743300</x:v>
      </x:c>
      <x:c r="G7322" s="8" t="n">
        <x:f>IF(COUNT(E7322:F7322)=2,F7322-E7322,"n.a.")</x:f>
        <x:v>0</x:v>
      </x:c>
      <x:c r="H7322" s="9" t="n">
        <x:f>IF(ISNUMBER('原始字段'!D7426),'原始字段'!D7426,"n.a.")</x:f>
        <x:v>1.9797</x:v>
      </x:c>
      <x:c r="I7322" s="9" t="n">
        <x:f>IF(COUNT(G7322:H7322)=2,G7322*H7322/100000000,"n.a.")</x:f>
        <x:v>0</x:v>
      </x:c>
      <x:c r="J7322" s="1" t="str">
        <x:v>日频齐全；折算事件未独立核实</x:v>
      </x:c>
    </x:row>
    <x:row r="7323" ht="25" customHeight="1">
      <x:c r="A7323" s="1" t="str">
        <x:v>中证500</x:v>
      </x:c>
      <x:c r="B7323" s="1" t="str">
        <x:v>510510.SH</x:v>
      </x:c>
      <x:c r="C7323" s="1" t="str">
        <x:v>广发中证500ETF</x:v>
      </x:c>
      <x:c r="D7323" s="7" t="d">
        <x:v>2026-09-16T00:00:00.000Z</x:v>
      </x:c>
      <x:c r="E7323" s="8" t="n">
        <x:f>IF(ISNUMBER('原始字段'!C7328),'原始字段'!C7328,"n.a.")</x:f>
        <x:v>871038300</x:v>
      </x:c>
      <x:c r="F7323" s="8" t="n">
        <x:f>IF(ISNUMBER('原始字段'!C7424),'原始字段'!C7424,"n.a.")</x:f>
        <x:v>875038300</x:v>
      </x:c>
      <x:c r="G7323" s="8" t="n">
        <x:f>IF(COUNT(E7323:F7323)=2,F7323-E7323,"n.a.")</x:f>
        <x:v>4000000</x:v>
      </x:c>
      <x:c r="H7323" s="9" t="n">
        <x:f>IF(ISNUMBER('原始字段'!D7424),'原始字段'!D7424,"n.a.")</x:f>
        <x:v>2.5027</x:v>
      </x:c>
      <x:c r="I7323" s="9" t="n">
        <x:f>IF(COUNT(G7323:H7323)=2,G7323*H7323/100000000,"n.a.")</x:f>
        <x:v>0.100108</x:v>
      </x:c>
      <x:c r="J7323" s="1" t="str">
        <x:v>日频齐全；折算事件未独立核实</x:v>
      </x:c>
    </x:row>
    <x:row r="7324" ht="25" customHeight="1">
      <x:c r="A7324" s="1" t="str">
        <x:v>中证500</x:v>
      </x:c>
      <x:c r="B7324" s="1" t="str">
        <x:v>515550.SH</x:v>
      </x:c>
      <x:c r="C7324" s="1" t="str">
        <x:v>国联中证500ETF</x:v>
      </x:c>
      <x:c r="D7324" s="7" t="d">
        <x:v>2026-09-16T00:00:00.000Z</x:v>
      </x:c>
      <x:c r="E7324" s="8" t="n">
        <x:f>IF(ISNUMBER('原始字段'!C7347),'原始字段'!C7347,"n.a.")</x:f>
        <x:v>20345700</x:v>
      </x:c>
      <x:c r="F7324" s="8" t="n">
        <x:f>IF(ISNUMBER('原始字段'!C7443),'原始字段'!C7443,"n.a.")</x:f>
        <x:v>20345700</x:v>
      </x:c>
      <x:c r="G7324" s="8" t="n">
        <x:f>IF(COUNT(E7324:F7324)=2,F7324-E7324,"n.a.")</x:f>
        <x:v>0</x:v>
      </x:c>
      <x:c r="H7324" s="9" t="n">
        <x:f>IF(ISNUMBER('原始字段'!D7443),'原始字段'!D7443,"n.a.")</x:f>
        <x:v>1.7317</x:v>
      </x:c>
      <x:c r="I7324" s="9" t="n">
        <x:f>IF(COUNT(G7324:H7324)=2,G7324*H7324/100000000,"n.a.")</x:f>
        <x:v>0</x:v>
      </x:c>
      <x:c r="J7324" s="1" t="str">
        <x:v>日频齐全；折算事件未独立核实</x:v>
      </x:c>
    </x:row>
    <x:row r="7325" ht="25" customHeight="1">
      <x:c r="A7325" s="1" t="str">
        <x:v>中证500</x:v>
      </x:c>
      <x:c r="B7325" s="1" t="str">
        <x:v>159500.SZ</x:v>
      </x:c>
      <x:c r="C7325" s="1" t="str">
        <x:v>富国中证500ETF</x:v>
      </x:c>
      <x:c r="D7325" s="7" t="d">
        <x:v>2026-09-16T00:00:00.000Z</x:v>
      </x:c>
      <x:c r="E7325" s="8" t="n">
        <x:f>IF(ISNUMBER('原始字段'!C7288),'原始字段'!C7288,"n.a.")</x:f>
        <x:v>210538865</x:v>
      </x:c>
      <x:c r="F7325" s="8" t="n">
        <x:f>IF(ISNUMBER('原始字段'!C7384),'原始字段'!C7384,"n.a.")</x:f>
        <x:v>210538865</x:v>
      </x:c>
      <x:c r="G7325" s="8" t="n">
        <x:f>IF(COUNT(E7325:F7325)=2,F7325-E7325,"n.a.")</x:f>
        <x:v>0</x:v>
      </x:c>
      <x:c r="H7325" s="9" t="n">
        <x:f>IF(ISNUMBER('原始字段'!D7384),'原始字段'!D7384,"n.a.")</x:f>
        <x:v>1.1572</x:v>
      </x:c>
      <x:c r="I7325" s="9" t="n">
        <x:f>IF(COUNT(G7325:H7325)=2,G7325*H7325/100000000,"n.a.")</x:f>
        <x:v>0</x:v>
      </x:c>
      <x:c r="J7325" s="1" t="str">
        <x:v>日频齐全；折算事件未独立核实</x:v>
      </x:c>
    </x:row>
    <x:row r="7326" ht="25" customHeight="1">
      <x:c r="A7326" s="1" t="str">
        <x:v>中证500</x:v>
      </x:c>
      <x:c r="B7326" s="1" t="str">
        <x:v>512510.SH</x:v>
      </x:c>
      <x:c r="C7326" s="1" t="str">
        <x:v>华泰柏瑞中证500ETF</x:v>
      </x:c>
      <x:c r="D7326" s="7" t="d">
        <x:v>2026-09-16T00:00:00.000Z</x:v>
      </x:c>
      <x:c r="E7326" s="8" t="n">
        <x:f>IF(ISNUMBER('原始字段'!C7337),'原始字段'!C7337,"n.a.")</x:f>
        <x:v>431929800</x:v>
      </x:c>
      <x:c r="F7326" s="8" t="n">
        <x:f>IF(ISNUMBER('原始字段'!C7433),'原始字段'!C7433,"n.a.")</x:f>
        <x:v>431929800</x:v>
      </x:c>
      <x:c r="G7326" s="8" t="n">
        <x:f>IF(COUNT(E7326:F7326)=2,F7326-E7326,"n.a.")</x:f>
        <x:v>0</x:v>
      </x:c>
      <x:c r="H7326" s="9" t="n">
        <x:f>IF(ISNUMBER('原始字段'!D7433),'原始字段'!D7433,"n.a.")</x:f>
        <x:v>2.3151</x:v>
      </x:c>
      <x:c r="I7326" s="9" t="n">
        <x:f>IF(COUNT(G7326:H7326)=2,G7326*H7326/100000000,"n.a.")</x:f>
        <x:v>0</x:v>
      </x:c>
      <x:c r="J7326" s="1" t="str">
        <x:v>日频齐全；折算事件未独立核实</x:v>
      </x:c>
    </x:row>
    <x:row r="7327" ht="25" customHeight="1">
      <x:c r="A7327" s="1" t="str">
        <x:v>中证500</x:v>
      </x:c>
      <x:c r="B7327" s="1" t="str">
        <x:v>510570.SH</x:v>
      </x:c>
      <x:c r="C7327" s="1" t="str">
        <x:v>兴业中证500ETF</x:v>
      </x:c>
      <x:c r="D7327" s="7" t="d">
        <x:v>2026-09-16T00:00:00.000Z</x:v>
      </x:c>
      <x:c r="E7327" s="8" t="n">
        <x:f>IF(ISNUMBER('原始字段'!C7332),'原始字段'!C7332,"n.a.")</x:f>
        <x:v>50560600</x:v>
      </x:c>
      <x:c r="F7327" s="8" t="n">
        <x:f>IF(ISNUMBER('原始字段'!C7428),'原始字段'!C7428,"n.a.")</x:f>
        <x:v>50560600</x:v>
      </x:c>
      <x:c r="G7327" s="8" t="n">
        <x:f>IF(COUNT(E7327:F7327)=2,F7327-E7327,"n.a.")</x:f>
        <x:v>0</x:v>
      </x:c>
      <x:c r="H7327" s="9" t="n">
        <x:f>IF(ISNUMBER('原始字段'!D7428),'原始字段'!D7428,"n.a.")</x:f>
        <x:v>1.2134</x:v>
      </x:c>
      <x:c r="I7327" s="9" t="n">
        <x:f>IF(COUNT(G7327:H7327)=2,G7327*H7327/100000000,"n.a.")</x:f>
        <x:v>0</x:v>
      </x:c>
      <x:c r="J7327" s="1" t="str">
        <x:v>日频齐全；折算事件未独立核实</x:v>
      </x:c>
    </x:row>
    <x:row r="7328" ht="25" customHeight="1">
      <x:c r="A7328" s="1" t="str">
        <x:v>中证500</x:v>
      </x:c>
      <x:c r="B7328" s="1" t="str">
        <x:v>510560.SH</x:v>
      </x:c>
      <x:c r="C7328" s="1" t="str">
        <x:v>国寿安保中证500ETF</x:v>
      </x:c>
      <x:c r="D7328" s="7" t="d">
        <x:v>2026-09-16T00:00:00.000Z</x:v>
      </x:c>
      <x:c r="E7328" s="8" t="n">
        <x:f>IF(ISNUMBER('原始字段'!C7331),'原始字段'!C7331,"n.a.")</x:f>
        <x:v>52318700</x:v>
      </x:c>
      <x:c r="F7328" s="8" t="n">
        <x:f>IF(ISNUMBER('原始字段'!C7427),'原始字段'!C7427,"n.a.")</x:f>
        <x:v>52318700</x:v>
      </x:c>
      <x:c r="G7328" s="8" t="n">
        <x:f>IF(COUNT(E7328:F7328)=2,F7328-E7328,"n.a.")</x:f>
        <x:v>0</x:v>
      </x:c>
      <x:c r="H7328" s="9" t="n">
        <x:f>IF(ISNUMBER('原始字段'!D7427),'原始字段'!D7427,"n.a.")</x:f>
        <x:v>1.9302</x:v>
      </x:c>
      <x:c r="I7328" s="9" t="n">
        <x:f>IF(COUNT(G7328:H7328)=2,G7328*H7328/100000000,"n.a.")</x:f>
        <x:v>0</x:v>
      </x:c>
      <x:c r="J7328" s="1" t="str">
        <x:v>日频齐全；折算事件未独立核实</x:v>
      </x:c>
    </x:row>
    <x:row r="7329" ht="25" customHeight="1">
      <x:c r="A7329" s="1" t="str">
        <x:v>中证500</x:v>
      </x:c>
      <x:c r="B7329" s="1" t="str">
        <x:v>159982.SZ</x:v>
      </x:c>
      <x:c r="C7329" s="1" t="str">
        <x:v>鹏华中证500ETF</x:v>
      </x:c>
      <x:c r="D7329" s="7" t="d">
        <x:v>2026-09-16T00:00:00.000Z</x:v>
      </x:c>
      <x:c r="E7329" s="8" t="n">
        <x:f>IF(ISNUMBER('原始字段'!C7317),'原始字段'!C7317,"n.a.")</x:f>
        <x:v>204211253</x:v>
      </x:c>
      <x:c r="F7329" s="8" t="n">
        <x:f>IF(ISNUMBER('原始字段'!C7413),'原始字段'!C7413,"n.a.")</x:f>
        <x:v>204211253</x:v>
      </x:c>
      <x:c r="G7329" s="8" t="n">
        <x:f>IF(COUNT(E7329:F7329)=2,F7329-E7329,"n.a.")</x:f>
        <x:v>0</x:v>
      </x:c>
      <x:c r="H7329" s="9" t="n">
        <x:f>IF(ISNUMBER('原始字段'!D7413),'原始字段'!D7413,"n.a.")</x:f>
        <x:v>2.074</x:v>
      </x:c>
      <x:c r="I7329" s="9" t="n">
        <x:f>IF(COUNT(G7329:H7329)=2,G7329*H7329/100000000,"n.a.")</x:f>
        <x:v>0</x:v>
      </x:c>
      <x:c r="J7329" s="1" t="str">
        <x:v>日频齐全；折算事件未独立核实</x:v>
      </x:c>
    </x:row>
    <x:row r="7330" ht="25" customHeight="1">
      <x:c r="A7330" s="1" t="str">
        <x:v>中证1000</x:v>
      </x:c>
      <x:c r="B7330" s="1" t="str">
        <x:v>560010.SH</x:v>
      </x:c>
      <x:c r="C7330" s="1" t="str">
        <x:v>广发中证1000ETF</x:v>
      </x:c>
      <x:c r="D7330" s="7" t="d">
        <x:v>2026-09-16T00:00:00.000Z</x:v>
      </x:c>
      <x:c r="E7330" s="8" t="n">
        <x:f>IF(ISNUMBER('原始字段'!C7350),'原始字段'!C7350,"n.a.")</x:f>
        <x:v>1862621700</x:v>
      </x:c>
      <x:c r="F7330" s="8" t="n">
        <x:f>IF(ISNUMBER('原始字段'!C7446),'原始字段'!C7446,"n.a.")</x:f>
        <x:v>1890621700</x:v>
      </x:c>
      <x:c r="G7330" s="8" t="n">
        <x:f>IF(COUNT(E7330:F7330)=2,F7330-E7330,"n.a.")</x:f>
        <x:v>28000000</x:v>
      </x:c>
      <x:c r="H7330" s="9" t="n">
        <x:f>IF(ISNUMBER('原始字段'!D7446),'原始字段'!D7446,"n.a.")</x:f>
        <x:v>3.1593</x:v>
      </x:c>
      <x:c r="I7330" s="9" t="n">
        <x:f>IF(COUNT(G7330:H7330)=2,G7330*H7330/100000000,"n.a.")</x:f>
        <x:v>0.884604</x:v>
      </x:c>
      <x:c r="J7330" s="1" t="str">
        <x:v>日频齐全；折算事件未独立核实</x:v>
      </x:c>
    </x:row>
    <x:row r="7331" ht="25" customHeight="1">
      <x:c r="A7331" s="1" t="str">
        <x:v>中证1000</x:v>
      </x:c>
      <x:c r="B7331" s="1" t="str">
        <x:v>159845.SZ</x:v>
      </x:c>
      <x:c r="C7331" s="1" t="str">
        <x:v>华夏中证1000ETF</x:v>
      </x:c>
      <x:c r="D7331" s="7" t="d">
        <x:v>2026-09-16T00:00:00.000Z</x:v>
      </x:c>
      <x:c r="E7331" s="8" t="n">
        <x:f>IF(ISNUMBER('原始字段'!C7301),'原始字段'!C7301,"n.a.")</x:f>
        <x:v>2106425606</x:v>
      </x:c>
      <x:c r="F7331" s="8" t="n">
        <x:f>IF(ISNUMBER('原始字段'!C7397),'原始字段'!C7397,"n.a.")</x:f>
        <x:v>2505425606</x:v>
      </x:c>
      <x:c r="G7331" s="8" t="n">
        <x:f>IF(COUNT(E7331:F7331)=2,F7331-E7331,"n.a.")</x:f>
        <x:v>399000000</x:v>
      </x:c>
      <x:c r="H7331" s="9" t="n">
        <x:f>IF(ISNUMBER('原始字段'!D7397),'原始字段'!D7397,"n.a.")</x:f>
        <x:v>3.1613</x:v>
      </x:c>
      <x:c r="I7331" s="9" t="n">
        <x:f>IF(COUNT(G7331:H7331)=2,G7331*H7331/100000000,"n.a.")</x:f>
        <x:v>12.613587</x:v>
      </x:c>
      <x:c r="J7331" s="1" t="str">
        <x:v>日频齐全；折算事件未独立核实</x:v>
      </x:c>
    </x:row>
    <x:row r="7332" ht="25" customHeight="1">
      <x:c r="A7332" s="1" t="str">
        <x:v>中证1000</x:v>
      </x:c>
      <x:c r="B7332" s="1" t="str">
        <x:v>159633.SZ</x:v>
      </x:c>
      <x:c r="C7332" s="1" t="str">
        <x:v>易方达中证1000ETF</x:v>
      </x:c>
      <x:c r="D7332" s="7" t="d">
        <x:v>2026-09-16T00:00:00.000Z</x:v>
      </x:c>
      <x:c r="E7332" s="8" t="n">
        <x:f>IF(ISNUMBER('原始字段'!C7295),'原始字段'!C7295,"n.a.")</x:f>
        <x:v>940162658</x:v>
      </x:c>
      <x:c r="F7332" s="8" t="n">
        <x:f>IF(ISNUMBER('原始字段'!C7391),'原始字段'!C7391,"n.a.")</x:f>
        <x:v>990162658</x:v>
      </x:c>
      <x:c r="G7332" s="8" t="n">
        <x:f>IF(COUNT(E7332:F7332)=2,F7332-E7332,"n.a.")</x:f>
        <x:v>50000000</x:v>
      </x:c>
      <x:c r="H7332" s="9" t="n">
        <x:f>IF(ISNUMBER('原始字段'!D7391),'原始字段'!D7391,"n.a.")</x:f>
        <x:v>3.2479</x:v>
      </x:c>
      <x:c r="I7332" s="9" t="n">
        <x:f>IF(COUNT(G7332:H7332)=2,G7332*H7332/100000000,"n.a.")</x:f>
        <x:v>1.62395</x:v>
      </x:c>
      <x:c r="J7332" s="1" t="str">
        <x:v>日频齐全；折算事件未独立核实</x:v>
      </x:c>
    </x:row>
    <x:row r="7333" ht="25" customHeight="1">
      <x:c r="A7333" s="1" t="str">
        <x:v>中证1000</x:v>
      </x:c>
      <x:c r="B7333" s="1" t="str">
        <x:v>159629.SZ</x:v>
      </x:c>
      <x:c r="C7333" s="1" t="str">
        <x:v>富国中证1000ETF</x:v>
      </x:c>
      <x:c r="D7333" s="7" t="d">
        <x:v>2026-09-16T00:00:00.000Z</x:v>
      </x:c>
      <x:c r="E7333" s="8" t="n">
        <x:f>IF(ISNUMBER('原始字段'!C7294),'原始字段'!C7294,"n.a.")</x:f>
        <x:v>817252663</x:v>
      </x:c>
      <x:c r="F7333" s="8" t="n">
        <x:f>IF(ISNUMBER('原始字段'!C7390),'原始字段'!C7390,"n.a.")</x:f>
        <x:v>881252663</x:v>
      </x:c>
      <x:c r="G7333" s="8" t="n">
        <x:f>IF(COUNT(E7333:F7333)=2,F7333-E7333,"n.a.")</x:f>
        <x:v>64000000</x:v>
      </x:c>
      <x:c r="H7333" s="9" t="n">
        <x:f>IF(ISNUMBER('原始字段'!D7390),'原始字段'!D7390,"n.a.")</x:f>
        <x:v>3.1731</x:v>
      </x:c>
      <x:c r="I7333" s="9" t="n">
        <x:f>IF(COUNT(G7333:H7333)=2,G7333*H7333/100000000,"n.a.")</x:f>
        <x:v>2.030784</x:v>
      </x:c>
      <x:c r="J7333" s="1" t="str">
        <x:v>日频齐全；折算事件未独立核实</x:v>
      </x:c>
    </x:row>
    <x:row r="7334" ht="25" customHeight="1">
      <x:c r="A7334" s="1" t="str">
        <x:v>中证1000</x:v>
      </x:c>
      <x:c r="B7334" s="1" t="str">
        <x:v>512100.SH</x:v>
      </x:c>
      <x:c r="C7334" s="1" t="str">
        <x:v>南方中证1000ETF</x:v>
      </x:c>
      <x:c r="D7334" s="7" t="d">
        <x:v>2026-09-16T00:00:00.000Z</x:v>
      </x:c>
      <x:c r="E7334" s="8" t="n">
        <x:f>IF(ISNUMBER('原始字段'!C7335),'原始字段'!C7335,"n.a.")</x:f>
        <x:v>5857217600</x:v>
      </x:c>
      <x:c r="F7334" s="8" t="n">
        <x:f>IF(ISNUMBER('原始字段'!C7431),'原始字段'!C7431,"n.a.")</x:f>
        <x:v>6449217600</x:v>
      </x:c>
      <x:c r="G7334" s="8" t="n">
        <x:f>IF(COUNT(E7334:F7334)=2,F7334-E7334,"n.a.")</x:f>
        <x:v>592000000</x:v>
      </x:c>
      <x:c r="H7334" s="9" t="n">
        <x:f>IF(ISNUMBER('原始字段'!D7431),'原始字段'!D7431,"n.a.")</x:f>
        <x:v>3.0812</x:v>
      </x:c>
      <x:c r="I7334" s="9" t="n">
        <x:f>IF(COUNT(G7334:H7334)=2,G7334*H7334/100000000,"n.a.")</x:f>
        <x:v>18.240704</x:v>
      </x:c>
      <x:c r="J7334" s="1" t="str">
        <x:v>日频齐全；折算事件未独立核实</x:v>
      </x:c>
    </x:row>
    <x:row r="7335" ht="25" customHeight="1">
      <x:c r="A7335" s="1" t="str">
        <x:v>中证1000</x:v>
      </x:c>
      <x:c r="B7335" s="1" t="str">
        <x:v>516300.SH</x:v>
      </x:c>
      <x:c r="C7335" s="1" t="str">
        <x:v>华泰柏瑞中证1000ETF</x:v>
      </x:c>
      <x:c r="D7335" s="7" t="d">
        <x:v>2026-09-16T00:00:00.000Z</x:v>
      </x:c>
      <x:c r="E7335" s="8" t="n">
        <x:f>IF(ISNUMBER('原始字段'!C7349),'原始字段'!C7349,"n.a.")</x:f>
        <x:v>39012600</x:v>
      </x:c>
      <x:c r="F7335" s="8" t="n">
        <x:f>IF(ISNUMBER('原始字段'!C7445),'原始字段'!C7445,"n.a.")</x:f>
        <x:v>39012600</x:v>
      </x:c>
      <x:c r="G7335" s="8" t="n">
        <x:f>IF(COUNT(E7335:F7335)=2,F7335-E7335,"n.a.")</x:f>
        <x:v>0</x:v>
      </x:c>
      <x:c r="H7335" s="9" t="n">
        <x:f>IF(ISNUMBER('原始字段'!D7445),'原始字段'!D7445,"n.a.")</x:f>
        <x:v>3.2035</x:v>
      </x:c>
      <x:c r="I7335" s="9" t="n">
        <x:f>IF(COUNT(G7335:H7335)=2,G7335*H7335/100000000,"n.a.")</x:f>
        <x:v>0</x:v>
      </x:c>
      <x:c r="J7335" s="1" t="str">
        <x:v>日频齐全；折算事件未独立核实</x:v>
      </x:c>
    </x:row>
    <x:row r="7336" ht="25" customHeight="1">
      <x:c r="A7336" s="1" t="str">
        <x:v>中证1000</x:v>
      </x:c>
      <x:c r="B7336" s="1" t="str">
        <x:v>560110.SH</x:v>
      </x:c>
      <x:c r="C7336" s="1" t="str">
        <x:v>汇添富中证1000ETF</x:v>
      </x:c>
      <x:c r="D7336" s="7" t="d">
        <x:v>2026-09-16T00:00:00.000Z</x:v>
      </x:c>
      <x:c r="E7336" s="8" t="n">
        <x:f>IF(ISNUMBER('原始字段'!C7351),'原始字段'!C7351,"n.a.")</x:f>
        <x:v>352903500</x:v>
      </x:c>
      <x:c r="F7336" s="8" t="n">
        <x:f>IF(ISNUMBER('原始字段'!C7447),'原始字段'!C7447,"n.a.")</x:f>
        <x:v>355903500</x:v>
      </x:c>
      <x:c r="G7336" s="8" t="n">
        <x:f>IF(COUNT(E7336:F7336)=2,F7336-E7336,"n.a.")</x:f>
        <x:v>3000000</x:v>
      </x:c>
      <x:c r="H7336" s="9" t="n">
        <x:f>IF(ISNUMBER('原始字段'!D7447),'原始字段'!D7447,"n.a.")</x:f>
        <x:v>1.1438</x:v>
      </x:c>
      <x:c r="I7336" s="9" t="n">
        <x:f>IF(COUNT(G7336:H7336)=2,G7336*H7336/100000000,"n.a.")</x:f>
        <x:v>0.034314</x:v>
      </x:c>
      <x:c r="J7336" s="1" t="str">
        <x:v>日频齐全；折算事件未独立核实</x:v>
      </x:c>
    </x:row>
    <x:row r="7337" ht="25" customHeight="1">
      <x:c r="A7337" s="1" t="str">
        <x:v>中证2000</x:v>
      </x:c>
      <x:c r="B7337" s="1" t="str">
        <x:v>159535.SZ</x:v>
      </x:c>
      <x:c r="C7337" s="1" t="str">
        <x:v>嘉实中证2000ETF</x:v>
      </x:c>
      <x:c r="D7337" s="7" t="d">
        <x:v>2026-09-16T00:00:00.000Z</x:v>
      </x:c>
      <x:c r="E7337" s="8" t="n">
        <x:f>IF(ISNUMBER('原始字段'!C7292),'原始字段'!C7292,"n.a.")</x:f>
        <x:v>19981088</x:v>
      </x:c>
      <x:c r="F7337" s="8" t="n">
        <x:f>IF(ISNUMBER('原始字段'!C7388),'原始字段'!C7388,"n.a.")</x:f>
        <x:v>19981088</x:v>
      </x:c>
      <x:c r="G7337" s="8" t="n">
        <x:f>IF(COUNT(E7337:F7337)=2,F7337-E7337,"n.a.")</x:f>
        <x:v>0</x:v>
      </x:c>
      <x:c r="H7337" s="9" t="n">
        <x:f>IF(ISNUMBER('原始字段'!D7388),'原始字段'!D7388,"n.a.")</x:f>
        <x:v>1.5129</x:v>
      </x:c>
      <x:c r="I7337" s="9" t="n">
        <x:f>IF(COUNT(G7337:H7337)=2,G7337*H7337/100000000,"n.a.")</x:f>
        <x:v>0</x:v>
      </x:c>
      <x:c r="J7337" s="1" t="str">
        <x:v>日频齐全；折算事件未独立核实</x:v>
      </x:c>
    </x:row>
    <x:row r="7338" ht="25" customHeight="1">
      <x:c r="A7338" s="1" t="str">
        <x:v>中证2000</x:v>
      </x:c>
      <x:c r="B7338" s="1" t="str">
        <x:v>159536.SZ</x:v>
      </x:c>
      <x:c r="C7338" s="1" t="str">
        <x:v>汇添富中证2000ETF</x:v>
      </x:c>
      <x:c r="D7338" s="7" t="d">
        <x:v>2026-09-16T00:00:00.000Z</x:v>
      </x:c>
      <x:c r="E7338" s="8" t="n">
        <x:f>IF(ISNUMBER('原始字段'!C7293),'原始字段'!C7293,"n.a.")</x:f>
        <x:v>45261589</x:v>
      </x:c>
      <x:c r="F7338" s="8" t="n">
        <x:f>IF(ISNUMBER('原始字段'!C7389),'原始字段'!C7389,"n.a.")</x:f>
        <x:v>47261589</x:v>
      </x:c>
      <x:c r="G7338" s="8" t="n">
        <x:f>IF(COUNT(E7338:F7338)=2,F7338-E7338,"n.a.")</x:f>
        <x:v>2000000</x:v>
      </x:c>
      <x:c r="H7338" s="9" t="n">
        <x:f>IF(ISNUMBER('原始字段'!D7389),'原始字段'!D7389,"n.a.")</x:f>
        <x:v>1.4031</x:v>
      </x:c>
      <x:c r="I7338" s="9" t="n">
        <x:f>IF(COUNT(G7338:H7338)=2,G7338*H7338/100000000,"n.a.")</x:f>
        <x:v>0.028062</x:v>
      </x:c>
      <x:c r="J7338" s="1" t="str">
        <x:v>日频齐全；折算事件未独立核实</x:v>
      </x:c>
    </x:row>
    <x:row r="7339" ht="25" customHeight="1">
      <x:c r="A7339" s="1" t="str">
        <x:v>中证2000</x:v>
      </x:c>
      <x:c r="B7339" s="1" t="str">
        <x:v>159531.SZ</x:v>
      </x:c>
      <x:c r="C7339" s="1" t="str">
        <x:v>南方中证2000ETF</x:v>
      </x:c>
      <x:c r="D7339" s="7" t="d">
        <x:v>2026-09-16T00:00:00.000Z</x:v>
      </x:c>
      <x:c r="E7339" s="8" t="n">
        <x:f>IF(ISNUMBER('原始字段'!C7289),'原始字段'!C7289,"n.a.")</x:f>
        <x:v>914608406</x:v>
      </x:c>
      <x:c r="F7339" s="8" t="n">
        <x:f>IF(ISNUMBER('原始字段'!C7385),'原始字段'!C7385,"n.a.")</x:f>
        <x:v>930608406</x:v>
      </x:c>
      <x:c r="G7339" s="8" t="n">
        <x:f>IF(COUNT(E7339:F7339)=2,F7339-E7339,"n.a.")</x:f>
        <x:v>16000000</x:v>
      </x:c>
      <x:c r="H7339" s="9" t="n">
        <x:f>IF(ISNUMBER('原始字段'!D7385),'原始字段'!D7385,"n.a.")</x:f>
        <x:v>1.4637</x:v>
      </x:c>
      <x:c r="I7339" s="9" t="n">
        <x:f>IF(COUNT(G7339:H7339)=2,G7339*H7339/100000000,"n.a.")</x:f>
        <x:v>0.234192</x:v>
      </x:c>
      <x:c r="J7339" s="1" t="str">
        <x:v>日频齐全；折算事件未独立核实</x:v>
      </x:c>
    </x:row>
    <x:row r="7340" ht="25" customHeight="1">
      <x:c r="A7340" s="1" t="str">
        <x:v>中证2000</x:v>
      </x:c>
      <x:c r="B7340" s="1" t="str">
        <x:v>159532.SZ</x:v>
      </x:c>
      <x:c r="C7340" s="1" t="str">
        <x:v>易方达中证2000ETF</x:v>
      </x:c>
      <x:c r="D7340" s="7" t="d">
        <x:v>2026-09-16T00:00:00.000Z</x:v>
      </x:c>
      <x:c r="E7340" s="8" t="n">
        <x:f>IF(ISNUMBER('原始字段'!C7290),'原始字段'!C7290,"n.a.")</x:f>
        <x:v>157564791</x:v>
      </x:c>
      <x:c r="F7340" s="8" t="n">
        <x:f>IF(ISNUMBER('原始字段'!C7386),'原始字段'!C7386,"n.a.")</x:f>
        <x:v>153564791</x:v>
      </x:c>
      <x:c r="G7340" s="8" t="n">
        <x:f>IF(COUNT(E7340:F7340)=2,F7340-E7340,"n.a.")</x:f>
        <x:v>-4000000</x:v>
      </x:c>
      <x:c r="H7340" s="9" t="n">
        <x:f>IF(ISNUMBER('原始字段'!D7386),'原始字段'!D7386,"n.a.")</x:f>
        <x:v>1.6596</x:v>
      </x:c>
      <x:c r="I7340" s="9" t="n">
        <x:f>IF(COUNT(G7340:H7340)=2,G7340*H7340/100000000,"n.a.")</x:f>
        <x:v>-0.066384</x:v>
      </x:c>
      <x:c r="J7340" s="1" t="str">
        <x:v>日频齐全；折算事件未独立核实</x:v>
      </x:c>
    </x:row>
    <x:row r="7341" ht="25" customHeight="1">
      <x:c r="A7341" s="1" t="str">
        <x:v>中证2000</x:v>
      </x:c>
      <x:c r="B7341" s="1" t="str">
        <x:v>159533.SZ</x:v>
      </x:c>
      <x:c r="C7341" s="1" t="str">
        <x:v>博时中证2000ETF</x:v>
      </x:c>
      <x:c r="D7341" s="7" t="d">
        <x:v>2026-09-16T00:00:00.000Z</x:v>
      </x:c>
      <x:c r="E7341" s="8" t="n">
        <x:f>IF(ISNUMBER('原始字段'!C7291),'原始字段'!C7291,"n.a.")</x:f>
        <x:v>14458785</x:v>
      </x:c>
      <x:c r="F7341" s="8" t="n">
        <x:f>IF(ISNUMBER('原始字段'!C7387),'原始字段'!C7387,"n.a.")</x:f>
        <x:v>14458785</x:v>
      </x:c>
      <x:c r="G7341" s="8" t="n">
        <x:f>IF(COUNT(E7341:F7341)=2,F7341-E7341,"n.a.")</x:f>
        <x:v>0</x:v>
      </x:c>
      <x:c r="H7341" s="9" t="n">
        <x:f>IF(ISNUMBER('原始字段'!D7387),'原始字段'!D7387,"n.a.")</x:f>
        <x:v>1.9429</x:v>
      </x:c>
      <x:c r="I7341" s="9" t="n">
        <x:f>IF(COUNT(G7341:H7341)=2,G7341*H7341/100000000,"n.a.")</x:f>
        <x:v>0</x:v>
      </x:c>
      <x:c r="J7341" s="1" t="str">
        <x:v>日频齐全；折算事件未独立核实</x:v>
      </x:c>
    </x:row>
    <x:row r="7342" ht="25" customHeight="1">
      <x:c r="A7342" s="1" t="str">
        <x:v>中证2000</x:v>
      </x:c>
      <x:c r="B7342" s="1" t="str">
        <x:v>561370.SH</x:v>
      </x:c>
      <x:c r="C7342" s="1" t="str">
        <x:v>国泰中证2000ETF</x:v>
      </x:c>
      <x:c r="D7342" s="7" t="d">
        <x:v>2026-09-16T00:00:00.000Z</x:v>
      </x:c>
      <x:c r="E7342" s="8" t="n">
        <x:f>IF(ISNUMBER('原始字段'!C7354),'原始字段'!C7354,"n.a.")</x:f>
        <x:v>32356000</x:v>
      </x:c>
      <x:c r="F7342" s="8" t="n">
        <x:f>IF(ISNUMBER('原始字段'!C7450),'原始字段'!C7450,"n.a.")</x:f>
        <x:v>32356000</x:v>
      </x:c>
      <x:c r="G7342" s="8" t="n">
        <x:f>IF(COUNT(E7342:F7342)=2,F7342-E7342,"n.a.")</x:f>
        <x:v>0</x:v>
      </x:c>
      <x:c r="H7342" s="9" t="n">
        <x:f>IF(ISNUMBER('原始字段'!D7450),'原始字段'!D7450,"n.a.")</x:f>
        <x:v>1.4262</x:v>
      </x:c>
      <x:c r="I7342" s="9" t="n">
        <x:f>IF(COUNT(G7342:H7342)=2,G7342*H7342/100000000,"n.a.")</x:f>
        <x:v>0</x:v>
      </x:c>
      <x:c r="J7342" s="1" t="str">
        <x:v>日频齐全；折算事件未独立核实</x:v>
      </x:c>
    </x:row>
    <x:row r="7343" ht="25" customHeight="1">
      <x:c r="A7343" s="1" t="str">
        <x:v>中证2000</x:v>
      </x:c>
      <x:c r="B7343" s="1" t="str">
        <x:v>563300.SH</x:v>
      </x:c>
      <x:c r="C7343" s="1" t="str">
        <x:v>华泰柏瑞中证2000ETF</x:v>
      </x:c>
      <x:c r="D7343" s="7" t="d">
        <x:v>2026-09-16T00:00:00.000Z</x:v>
      </x:c>
      <x:c r="E7343" s="8" t="n">
        <x:f>IF(ISNUMBER('原始字段'!C7358),'原始字段'!C7358,"n.a.")</x:f>
        <x:v>3808674000</x:v>
      </x:c>
      <x:c r="F7343" s="8" t="n">
        <x:f>IF(ISNUMBER('原始字段'!C7454),'原始字段'!C7454,"n.a.")</x:f>
        <x:v>3986174000</x:v>
      </x:c>
      <x:c r="G7343" s="8" t="n">
        <x:f>IF(COUNT(E7343:F7343)=2,F7343-E7343,"n.a.")</x:f>
        <x:v>177500000</x:v>
      </x:c>
      <x:c r="H7343" s="9" t="n">
        <x:f>IF(ISNUMBER('原始字段'!D7454),'原始字段'!D7454,"n.a.")</x:f>
        <x:v>1.4293</x:v>
      </x:c>
      <x:c r="I7343" s="9" t="n">
        <x:f>IF(COUNT(G7343:H7343)=2,G7343*H7343/100000000,"n.a.")</x:f>
        <x:v>2.5370075</x:v>
      </x:c>
      <x:c r="J7343" s="1" t="str">
        <x:v>日频齐全；折算事件未独立核实</x:v>
      </x:c>
    </x:row>
    <x:row r="7344" ht="25" customHeight="1">
      <x:c r="A7344" s="1" t="str">
        <x:v>中证2000</x:v>
      </x:c>
      <x:c r="B7344" s="1" t="str">
        <x:v>562660.SH</x:v>
      </x:c>
      <x:c r="C7344" s="1" t="str">
        <x:v>华夏中证2000ETF</x:v>
      </x:c>
      <x:c r="D7344" s="7" t="d">
        <x:v>2026-09-16T00:00:00.000Z</x:v>
      </x:c>
      <x:c r="E7344" s="8" t="n">
        <x:f>IF(ISNUMBER('原始字段'!C7356),'原始字段'!C7356,"n.a.")</x:f>
        <x:v>354874000</x:v>
      </x:c>
      <x:c r="F7344" s="8" t="n">
        <x:f>IF(ISNUMBER('原始字段'!C7452),'原始字段'!C7452,"n.a.")</x:f>
        <x:v>354874000</x:v>
      </x:c>
      <x:c r="G7344" s="8" t="n">
        <x:f>IF(COUNT(E7344:F7344)=2,F7344-E7344,"n.a.")</x:f>
        <x:v>0</x:v>
      </x:c>
      <x:c r="H7344" s="9" t="n">
        <x:f>IF(ISNUMBER('原始字段'!D7452),'原始字段'!D7452,"n.a.")</x:f>
        <x:v>1.8942</x:v>
      </x:c>
      <x:c r="I7344" s="9" t="n">
        <x:f>IF(COUNT(G7344:H7344)=2,G7344*H7344/100000000,"n.a.")</x:f>
        <x:v>0</x:v>
      </x:c>
      <x:c r="J7344" s="1" t="str">
        <x:v>日频齐全；折算事件未独立核实</x:v>
      </x:c>
    </x:row>
    <x:row r="7345" ht="25" customHeight="1">
      <x:c r="A7345" s="1" t="str">
        <x:v>中证2000</x:v>
      </x:c>
      <x:c r="B7345" s="1" t="str">
        <x:v>563200.SH</x:v>
      </x:c>
      <x:c r="C7345" s="1" t="str">
        <x:v>富国中证2000ETF</x:v>
      </x:c>
      <x:c r="D7345" s="7" t="d">
        <x:v>2026-09-16T00:00:00.000Z</x:v>
      </x:c>
      <x:c r="E7345" s="8" t="n">
        <x:f>IF(ISNUMBER('原始字段'!C7357),'原始字段'!C7357,"n.a.")</x:f>
        <x:v>51458800</x:v>
      </x:c>
      <x:c r="F7345" s="8" t="n">
        <x:f>IF(ISNUMBER('原始字段'!C7453),'原始字段'!C7453,"n.a.")</x:f>
        <x:v>51458800</x:v>
      </x:c>
      <x:c r="G7345" s="8" t="n">
        <x:f>IF(COUNT(E7345:F7345)=2,F7345-E7345,"n.a.")</x:f>
        <x:v>0</x:v>
      </x:c>
      <x:c r="H7345" s="9" t="n">
        <x:f>IF(ISNUMBER('原始字段'!D7453),'原始字段'!D7453,"n.a.")</x:f>
        <x:v>1.5388</x:v>
      </x:c>
      <x:c r="I7345" s="9" t="n">
        <x:f>IF(COUNT(G7345:H7345)=2,G7345*H7345/100000000,"n.a.")</x:f>
        <x:v>0</x:v>
      </x:c>
      <x:c r="J7345" s="1" t="str">
        <x:v>日频齐全；折算事件未独立核实</x:v>
      </x:c>
    </x:row>
    <x:row r="7346" ht="25" customHeight="1">
      <x:c r="A7346" s="1" t="str">
        <x:v>中证2000</x:v>
      </x:c>
      <x:c r="B7346" s="1" t="str">
        <x:v>560220.SH</x:v>
      </x:c>
      <x:c r="C7346" s="1" t="str">
        <x:v>广发中证2000ETF</x:v>
      </x:c>
      <x:c r="D7346" s="7" t="d">
        <x:v>2026-09-16T00:00:00.000Z</x:v>
      </x:c>
      <x:c r="E7346" s="8" t="n">
        <x:f>IF(ISNUMBER('原始字段'!C7352),'原始字段'!C7352,"n.a.")</x:f>
        <x:v>60717000</x:v>
      </x:c>
      <x:c r="F7346" s="8" t="n">
        <x:f>IF(ISNUMBER('原始字段'!C7448),'原始字段'!C7448,"n.a.")</x:f>
        <x:v>60717000</x:v>
      </x:c>
      <x:c r="G7346" s="8" t="n">
        <x:f>IF(COUNT(E7346:F7346)=2,F7346-E7346,"n.a.")</x:f>
        <x:v>0</x:v>
      </x:c>
      <x:c r="H7346" s="9" t="n">
        <x:f>IF(ISNUMBER('原始字段'!D7448),'原始字段'!D7448,"n.a.")</x:f>
        <x:v>1.4319</x:v>
      </x:c>
      <x:c r="I7346" s="9" t="n">
        <x:f>IF(COUNT(G7346:H7346)=2,G7346*H7346/100000000,"n.a.")</x:f>
        <x:v>0</x:v>
      </x:c>
      <x:c r="J7346" s="1" t="str">
        <x:v>日频齐全；折算事件未独立核实</x:v>
      </x:c>
    </x:row>
    <x:row r="7347" ht="25" customHeight="1">
      <x:c r="A7347" s="1" t="str">
        <x:v>创业板指</x:v>
      </x:c>
      <x:c r="B7347" s="1" t="str">
        <x:v>159810.SZ</x:v>
      </x:c>
      <x:c r="C7347" s="1" t="str">
        <x:v>浦银创业板ETF</x:v>
      </x:c>
      <x:c r="D7347" s="7" t="d">
        <x:v>2026-09-16T00:00:00.000Z</x:v>
      </x:c>
      <x:c r="E7347" s="8" t="n">
        <x:f>IF(ISNUMBER('原始字段'!C7298),'原始字段'!C7298,"n.a.")</x:f>
        <x:v>57475458</x:v>
      </x:c>
      <x:c r="F7347" s="8" t="n">
        <x:f>IF(ISNUMBER('原始字段'!C7394),'原始字段'!C7394,"n.a.")</x:f>
        <x:v>57475458</x:v>
      </x:c>
      <x:c r="G7347" s="8" t="n">
        <x:f>IF(COUNT(E7347:F7347)=2,F7347-E7347,"n.a.")</x:f>
        <x:v>0</x:v>
      </x:c>
      <x:c r="H7347" s="9" t="n">
        <x:f>IF(ISNUMBER('原始字段'!D7394),'原始字段'!D7394,"n.a.")</x:f>
        <x:v>1.3344</x:v>
      </x:c>
      <x:c r="I7347" s="9" t="n">
        <x:f>IF(COUNT(G7347:H7347)=2,G7347*H7347/100000000,"n.a.")</x:f>
        <x:v>0</x:v>
      </x:c>
      <x:c r="J7347" s="1" t="str">
        <x:v>日频齐全；折算事件未独立核实</x:v>
      </x:c>
    </x:row>
    <x:row r="7348" ht="25" customHeight="1">
      <x:c r="A7348" s="1" t="str">
        <x:v>创业板指</x:v>
      </x:c>
      <x:c r="B7348" s="1" t="str">
        <x:v>159808.SZ</x:v>
      </x:c>
      <x:c r="C7348" s="1" t="str">
        <x:v>融通创业板ETF</x:v>
      </x:c>
      <x:c r="D7348" s="7" t="d">
        <x:v>2026-09-16T00:00:00.000Z</x:v>
      </x:c>
      <x:c r="E7348" s="8" t="n">
        <x:f>IF(ISNUMBER('原始字段'!C7297),'原始字段'!C7297,"n.a.")</x:f>
        <x:v>51484790</x:v>
      </x:c>
      <x:c r="F7348" s="8" t="n">
        <x:f>IF(ISNUMBER('原始字段'!C7393),'原始字段'!C7393,"n.a.")</x:f>
        <x:v>51484790</x:v>
      </x:c>
      <x:c r="G7348" s="8" t="n">
        <x:f>IF(COUNT(E7348:F7348)=2,F7348-E7348,"n.a.")</x:f>
        <x:v>0</x:v>
      </x:c>
      <x:c r="H7348" s="9" t="n">
        <x:f>IF(ISNUMBER('原始字段'!D7393),'原始字段'!D7393,"n.a.")</x:f>
        <x:v>1.2869</x:v>
      </x:c>
      <x:c r="I7348" s="9" t="n">
        <x:f>IF(COUNT(G7348:H7348)=2,G7348*H7348/100000000,"n.a.")</x:f>
        <x:v>0</x:v>
      </x:c>
      <x:c r="J7348" s="1" t="str">
        <x:v>日频齐全；折算事件未独立核实</x:v>
      </x:c>
    </x:row>
    <x:row r="7349" ht="25" customHeight="1">
      <x:c r="A7349" s="1" t="str">
        <x:v>创业板指</x:v>
      </x:c>
      <x:c r="B7349" s="1" t="str">
        <x:v>159964.SZ</x:v>
      </x:c>
      <x:c r="C7349" s="1" t="str">
        <x:v>平安创业板ETF</x:v>
      </x:c>
      <x:c r="D7349" s="7" t="d">
        <x:v>2026-09-16T00:00:00.000Z</x:v>
      </x:c>
      <x:c r="E7349" s="8" t="n">
        <x:f>IF(ISNUMBER('原始字段'!C7313),'原始字段'!C7313,"n.a.")</x:f>
        <x:v>177481881</x:v>
      </x:c>
      <x:c r="F7349" s="8" t="n">
        <x:f>IF(ISNUMBER('原始字段'!C7409),'原始字段'!C7409,"n.a.")</x:f>
        <x:v>175481881</x:v>
      </x:c>
      <x:c r="G7349" s="8" t="n">
        <x:f>IF(COUNT(E7349:F7349)=2,F7349-E7349,"n.a.")</x:f>
        <x:v>-2000000</x:v>
      </x:c>
      <x:c r="H7349" s="9" t="n">
        <x:f>IF(ISNUMBER('原始字段'!D7409),'原始字段'!D7409,"n.a.")</x:f>
        <x:v>2.1793</x:v>
      </x:c>
      <x:c r="I7349" s="9" t="n">
        <x:f>IF(COUNT(G7349:H7349)=2,G7349*H7349/100000000,"n.a.")</x:f>
        <x:v>-0.043586</x:v>
      </x:c>
      <x:c r="J7349" s="1" t="str">
        <x:v>日频齐全；折算事件未独立核实</x:v>
      </x:c>
    </x:row>
    <x:row r="7350" ht="25" customHeight="1">
      <x:c r="A7350" s="1" t="str">
        <x:v>创业板指</x:v>
      </x:c>
      <x:c r="B7350" s="1" t="str">
        <x:v>159915.SZ</x:v>
      </x:c>
      <x:c r="C7350" s="1" t="str">
        <x:v>易方达创业板ETF</x:v>
      </x:c>
      <x:c r="D7350" s="7" t="d">
        <x:v>2026-09-16T00:00:00.000Z</x:v>
      </x:c>
      <x:c r="E7350" s="8" t="n">
        <x:f>IF(ISNUMBER('原始字段'!C7303),'原始字段'!C7303,"n.a.")</x:f>
        <x:v>20305454936</x:v>
      </x:c>
      <x:c r="F7350" s="8" t="n">
        <x:f>IF(ISNUMBER('原始字段'!C7399),'原始字段'!C7399,"n.a.")</x:f>
        <x:v>20283454936</x:v>
      </x:c>
      <x:c r="G7350" s="8" t="n">
        <x:f>IF(COUNT(E7350:F7350)=2,F7350-E7350,"n.a.")</x:f>
        <x:v>-22000000</x:v>
      </x:c>
      <x:c r="H7350" s="9" t="n">
        <x:f>IF(ISNUMBER('原始字段'!D7399),'原始字段'!D7399,"n.a.")</x:f>
        <x:v>3.3308</x:v>
      </x:c>
      <x:c r="I7350" s="9" t="n">
        <x:f>IF(COUNT(G7350:H7350)=2,G7350*H7350/100000000,"n.a.")</x:f>
        <x:v>-0.732776</x:v>
      </x:c>
      <x:c r="J7350" s="1" t="str">
        <x:v>日频齐全；折算事件未独立核实</x:v>
      </x:c>
    </x:row>
    <x:row r="7351" ht="25" customHeight="1">
      <x:c r="A7351" s="1" t="str">
        <x:v>创业板指</x:v>
      </x:c>
      <x:c r="B7351" s="1" t="str">
        <x:v>159971.SZ</x:v>
      </x:c>
      <x:c r="C7351" s="1" t="str">
        <x:v>富国创业板ETF</x:v>
      </x:c>
      <x:c r="D7351" s="7" t="d">
        <x:v>2026-09-16T00:00:00.000Z</x:v>
      </x:c>
      <x:c r="E7351" s="8" t="n">
        <x:f>IF(ISNUMBER('原始字段'!C7315),'原始字段'!C7315,"n.a.")</x:f>
        <x:v>1892020288</x:v>
      </x:c>
      <x:c r="F7351" s="8" t="n">
        <x:f>IF(ISNUMBER('原始字段'!C7411),'原始字段'!C7411,"n.a.")</x:f>
        <x:v>1872020288</x:v>
      </x:c>
      <x:c r="G7351" s="8" t="n">
        <x:f>IF(COUNT(E7351:F7351)=2,F7351-E7351,"n.a.")</x:f>
        <x:v>-20000000</x:v>
      </x:c>
      <x:c r="H7351" s="9" t="n">
        <x:f>IF(ISNUMBER('原始字段'!D7411),'原始字段'!D7411,"n.a.")</x:f>
        <x:v>1.158</x:v>
      </x:c>
      <x:c r="I7351" s="9" t="n">
        <x:f>IF(COUNT(G7351:H7351)=2,G7351*H7351/100000000,"n.a.")</x:f>
        <x:v>-0.2316</x:v>
      </x:c>
      <x:c r="J7351" s="1" t="str">
        <x:v>日频齐全；折算事件未独立核实</x:v>
      </x:c>
    </x:row>
    <x:row r="7352" ht="25" customHeight="1">
      <x:c r="A7352" s="1" t="str">
        <x:v>创业板指</x:v>
      </x:c>
      <x:c r="B7352" s="1" t="str">
        <x:v>159957.SZ</x:v>
      </x:c>
      <x:c r="C7352" s="1" t="str">
        <x:v>华夏创业板ETF</x:v>
      </x:c>
      <x:c r="D7352" s="7" t="d">
        <x:v>2026-09-16T00:00:00.000Z</x:v>
      </x:c>
      <x:c r="E7352" s="8" t="n">
        <x:f>IF(ISNUMBER('原始字段'!C7311),'原始字段'!C7311,"n.a.")</x:f>
        <x:v>1205784560</x:v>
      </x:c>
      <x:c r="F7352" s="8" t="n">
        <x:f>IF(ISNUMBER('原始字段'!C7407),'原始字段'!C7407,"n.a.")</x:f>
        <x:v>1196784560</x:v>
      </x:c>
      <x:c r="G7352" s="8" t="n">
        <x:f>IF(COUNT(E7352:F7352)=2,F7352-E7352,"n.a.")</x:f>
        <x:v>-9000000</x:v>
      </x:c>
      <x:c r="H7352" s="9" t="n">
        <x:f>IF(ISNUMBER('原始字段'!D7407),'原始字段'!D7407,"n.a.")</x:f>
        <x:v>2.1816</x:v>
      </x:c>
      <x:c r="I7352" s="9" t="n">
        <x:f>IF(COUNT(G7352:H7352)=2,G7352*H7352/100000000,"n.a.")</x:f>
        <x:v>-0.196344</x:v>
      </x:c>
      <x:c r="J7352" s="1" t="str">
        <x:v>日频齐全；折算事件未独立核实</x:v>
      </x:c>
    </x:row>
    <x:row r="7353" ht="25" customHeight="1">
      <x:c r="A7353" s="1" t="str">
        <x:v>创业板指</x:v>
      </x:c>
      <x:c r="B7353" s="1" t="str">
        <x:v>159958.SZ</x:v>
      </x:c>
      <x:c r="C7353" s="1" t="str">
        <x:v>工银创业板ETF</x:v>
      </x:c>
      <x:c r="D7353" s="7" t="d">
        <x:v>2026-09-16T00:00:00.000Z</x:v>
      </x:c>
      <x:c r="E7353" s="8" t="n">
        <x:f>IF(ISNUMBER('原始字段'!C7312),'原始字段'!C7312,"n.a.")</x:f>
        <x:v>241311448</x:v>
      </x:c>
      <x:c r="F7353" s="8" t="n">
        <x:f>IF(ISNUMBER('原始字段'!C7408),'原始字段'!C7408,"n.a.")</x:f>
        <x:v>242711448</x:v>
      </x:c>
      <x:c r="G7353" s="8" t="n">
        <x:f>IF(COUNT(E7353:F7353)=2,F7353-E7353,"n.a.")</x:f>
        <x:v>1400000</x:v>
      </x:c>
      <x:c r="H7353" s="9" t="n">
        <x:f>IF(ISNUMBER('原始字段'!D7408),'原始字段'!D7408,"n.a.")</x:f>
        <x:v>2.0132</x:v>
      </x:c>
      <x:c r="I7353" s="9" t="n">
        <x:f>IF(COUNT(G7353:H7353)=2,G7353*H7353/100000000,"n.a.")</x:f>
        <x:v>0.0281848</x:v>
      </x:c>
      <x:c r="J7353" s="1" t="str">
        <x:v>日频齐全；折算事件未独立核实</x:v>
      </x:c>
    </x:row>
    <x:row r="7354" ht="25" customHeight="1">
      <x:c r="A7354" s="1" t="str">
        <x:v>创业板指</x:v>
      </x:c>
      <x:c r="B7354" s="1" t="str">
        <x:v>159977.SZ</x:v>
      </x:c>
      <x:c r="C7354" s="1" t="str">
        <x:v>天弘创业板ETF</x:v>
      </x:c>
      <x:c r="D7354" s="7" t="d">
        <x:v>2026-09-16T00:00:00.000Z</x:v>
      </x:c>
      <x:c r="E7354" s="8" t="n">
        <x:f>IF(ISNUMBER('原始字段'!C7316),'原始字段'!C7316,"n.a.")</x:f>
        <x:v>3769872820</x:v>
      </x:c>
      <x:c r="F7354" s="8" t="n">
        <x:f>IF(ISNUMBER('原始字段'!C7412),'原始字段'!C7412,"n.a.")</x:f>
        <x:v>3893872820</x:v>
      </x:c>
      <x:c r="G7354" s="8" t="n">
        <x:f>IF(COUNT(E7354:F7354)=2,F7354-E7354,"n.a.")</x:f>
        <x:v>124000000</x:v>
      </x:c>
      <x:c r="H7354" s="9" t="n">
        <x:f>IF(ISNUMBER('原始字段'!D7412),'原始字段'!D7412,"n.a.")</x:f>
        <x:v>1.7275</x:v>
      </x:c>
      <x:c r="I7354" s="9" t="n">
        <x:f>IF(COUNT(G7354:H7354)=2,G7354*H7354/100000000,"n.a.")</x:f>
        <x:v>2.1421</x:v>
      </x:c>
      <x:c r="J7354" s="1" t="str">
        <x:v>日频齐全；折算事件未独立核实</x:v>
      </x:c>
    </x:row>
    <x:row r="7355" ht="25" customHeight="1">
      <x:c r="A7355" s="1" t="str">
        <x:v>创业板指</x:v>
      </x:c>
      <x:c r="B7355" s="1" t="str">
        <x:v>159821.SZ</x:v>
      </x:c>
      <x:c r="C7355" s="1" t="str">
        <x:v>中银证券创业板ETF</x:v>
      </x:c>
      <x:c r="D7355" s="7" t="d">
        <x:v>2026-09-16T00:00:00.000Z</x:v>
      </x:c>
      <x:c r="E7355" s="8" t="n">
        <x:f>IF(ISNUMBER('原始字段'!C7300),'原始字段'!C7300,"n.a.")</x:f>
        <x:v>67220000</x:v>
      </x:c>
      <x:c r="F7355" s="8" t="n">
        <x:f>IF(ISNUMBER('原始字段'!C7396),'原始字段'!C7396,"n.a.")</x:f>
        <x:v>65920000</x:v>
      </x:c>
      <x:c r="G7355" s="8" t="n">
        <x:f>IF(COUNT(E7355:F7355)=2,F7355-E7355,"n.a.")</x:f>
        <x:v>-1300000</x:v>
      </x:c>
      <x:c r="H7355" s="9" t="n">
        <x:f>IF(ISNUMBER('原始字段'!D7396),'原始字段'!D7396,"n.a.")</x:f>
        <x:v>1.2488</x:v>
      </x:c>
      <x:c r="I7355" s="9" t="n">
        <x:f>IF(COUNT(G7355:H7355)=2,G7355*H7355/100000000,"n.a.")</x:f>
        <x:v>-0.016234399999999996</x:v>
      </x:c>
      <x:c r="J7355" s="1" t="str">
        <x:v>日频齐全；折算事件未独立核实</x:v>
      </x:c>
    </x:row>
    <x:row r="7356" ht="25" customHeight="1">
      <x:c r="A7356" s="1" t="str">
        <x:v>创业板指</x:v>
      </x:c>
      <x:c r="B7356" s="1" t="str">
        <x:v>159956.SZ</x:v>
      </x:c>
      <x:c r="C7356" s="1" t="str">
        <x:v>建信创业板ETF</x:v>
      </x:c>
      <x:c r="D7356" s="7" t="d">
        <x:v>2026-09-16T00:00:00.000Z</x:v>
      </x:c>
      <x:c r="E7356" s="8" t="n">
        <x:f>IF(ISNUMBER('原始字段'!C7310),'原始字段'!C7310,"n.a.")</x:f>
        <x:v>48978674</x:v>
      </x:c>
      <x:c r="F7356" s="8" t="n">
        <x:f>IF(ISNUMBER('原始字段'!C7406),'原始字段'!C7406,"n.a.")</x:f>
        <x:v>48978674</x:v>
      </x:c>
      <x:c r="G7356" s="8" t="n">
        <x:f>IF(COUNT(E7356:F7356)=2,F7356-E7356,"n.a.")</x:f>
        <x:v>0</x:v>
      </x:c>
      <x:c r="H7356" s="9" t="n">
        <x:f>IF(ISNUMBER('原始字段'!D7406),'原始字段'!D7406,"n.a.")</x:f>
        <x:v>2.1087</x:v>
      </x:c>
      <x:c r="I7356" s="9" t="n">
        <x:f>IF(COUNT(G7356:H7356)=2,G7356*H7356/100000000,"n.a.")</x:f>
        <x:v>0</x:v>
      </x:c>
      <x:c r="J7356" s="1" t="str">
        <x:v>日频齐全；折算事件未独立核实</x:v>
      </x:c>
    </x:row>
    <x:row r="7357" ht="25" customHeight="1">
      <x:c r="A7357" s="1" t="str">
        <x:v>创业板指</x:v>
      </x:c>
      <x:c r="B7357" s="1" t="str">
        <x:v>159908.SZ</x:v>
      </x:c>
      <x:c r="C7357" s="1" t="str">
        <x:v>博时创业板ETF</x:v>
      </x:c>
      <x:c r="D7357" s="7" t="d">
        <x:v>2026-09-16T00:00:00.000Z</x:v>
      </x:c>
      <x:c r="E7357" s="8" t="n">
        <x:f>IF(ISNUMBER('原始字段'!C7302),'原始字段'!C7302,"n.a.")</x:f>
        <x:v>337229029</x:v>
      </x:c>
      <x:c r="F7357" s="8" t="n">
        <x:f>IF(ISNUMBER('原始字段'!C7398),'原始字段'!C7398,"n.a.")</x:f>
        <x:v>365229029</x:v>
      </x:c>
      <x:c r="G7357" s="8" t="n">
        <x:f>IF(COUNT(E7357:F7357)=2,F7357-E7357,"n.a.")</x:f>
        <x:v>28000000</x:v>
      </x:c>
      <x:c r="H7357" s="9" t="n">
        <x:f>IF(ISNUMBER('原始字段'!D7398),'原始字段'!D7398,"n.a.")</x:f>
        <x:v>3.1093</x:v>
      </x:c>
      <x:c r="I7357" s="9" t="n">
        <x:f>IF(COUNT(G7357:H7357)=2,G7357*H7357/100000000,"n.a.")</x:f>
        <x:v>0.870604</x:v>
      </x:c>
      <x:c r="J7357" s="1" t="str">
        <x:v>日频齐全；折算事件未独立核实</x:v>
      </x:c>
    </x:row>
    <x:row r="7358" ht="25" customHeight="1">
      <x:c r="A7358" s="1" t="str">
        <x:v>创业板指</x:v>
      </x:c>
      <x:c r="B7358" s="1" t="str">
        <x:v>159952.SZ</x:v>
      </x:c>
      <x:c r="C7358" s="1" t="str">
        <x:v>广发创业板ETF</x:v>
      </x:c>
      <x:c r="D7358" s="7" t="d">
        <x:v>2026-09-16T00:00:00.000Z</x:v>
      </x:c>
      <x:c r="E7358" s="8" t="n">
        <x:f>IF(ISNUMBER('原始字段'!C7309),'原始字段'!C7309,"n.a.")</x:f>
        <x:v>5747184929</x:v>
      </x:c>
      <x:c r="F7358" s="8" t="n">
        <x:f>IF(ISNUMBER('原始字段'!C7405),'原始字段'!C7405,"n.a.")</x:f>
        <x:v>5772684929</x:v>
      </x:c>
      <x:c r="G7358" s="8" t="n">
        <x:f>IF(COUNT(E7358:F7358)=2,F7358-E7358,"n.a.")</x:f>
        <x:v>25500000</x:v>
      </x:c>
      <x:c r="H7358" s="9" t="n">
        <x:f>IF(ISNUMBER('原始字段'!D7405),'原始字段'!D7405,"n.a.")</x:f>
        <x:v>2.0218</x:v>
      </x:c>
      <x:c r="I7358" s="9" t="n">
        <x:f>IF(COUNT(G7358:H7358)=2,G7358*H7358/100000000,"n.a.")</x:f>
        <x:v>0.5155589999999999</x:v>
      </x:c>
      <x:c r="J7358" s="1" t="str">
        <x:v>日频齐全；折算事件未独立核实</x:v>
      </x:c>
    </x:row>
    <x:row r="7359" ht="25" customHeight="1">
      <x:c r="A7359" s="1" t="str">
        <x:v>创业板指</x:v>
      </x:c>
      <x:c r="B7359" s="1" t="str">
        <x:v>159247.SZ</x:v>
      </x:c>
      <x:c r="C7359" s="1" t="str">
        <x:v>汇添富创业板ETF</x:v>
      </x:c>
      <x:c r="D7359" s="7" t="d">
        <x:v>2026-09-16T00:00:00.000Z</x:v>
      </x:c>
      <x:c r="E7359" s="8" t="n">
        <x:f>IF(ISNUMBER('原始字段'!C7283),'原始字段'!C7283,"n.a.")</x:f>
        <x:v>585984966</x:v>
      </x:c>
      <x:c r="F7359" s="8" t="n">
        <x:f>IF(ISNUMBER('原始字段'!C7379),'原始字段'!C7379,"n.a.")</x:f>
        <x:v>579984966</x:v>
      </x:c>
      <x:c r="G7359" s="8" t="n">
        <x:f>IF(COUNT(E7359:F7359)=2,F7359-E7359,"n.a.")</x:f>
        <x:v>-6000000</x:v>
      </x:c>
      <x:c r="H7359" s="9" t="n">
        <x:f>IF(ISNUMBER('原始字段'!D7379),'原始字段'!D7379,"n.a.")</x:f>
        <x:v>0.9952</x:v>
      </x:c>
      <x:c r="I7359" s="9" t="n">
        <x:f>IF(COUNT(G7359:H7359)=2,G7359*H7359/100000000,"n.a.")</x:f>
        <x:v>-0.059712</x:v>
      </x:c>
      <x:c r="J7359" s="1" t="str">
        <x:v>日频齐全；折算事件未独立核实</x:v>
      </x:c>
    </x:row>
    <x:row r="7360" ht="25" customHeight="1">
      <x:c r="A7360" s="1" t="str">
        <x:v>创业板指</x:v>
      </x:c>
      <x:c r="B7360" s="1" t="str">
        <x:v>159948.SZ</x:v>
      </x:c>
      <x:c r="C7360" s="1" t="str">
        <x:v>南方创业板ETF</x:v>
      </x:c>
      <x:c r="D7360" s="7" t="d">
        <x:v>2026-09-16T00:00:00.000Z</x:v>
      </x:c>
      <x:c r="E7360" s="8" t="n">
        <x:f>IF(ISNUMBER('原始字段'!C7308),'原始字段'!C7308,"n.a.")</x:f>
        <x:v>1174697720</x:v>
      </x:c>
      <x:c r="F7360" s="8" t="n">
        <x:f>IF(ISNUMBER('原始字段'!C7404),'原始字段'!C7404,"n.a.")</x:f>
        <x:v>1163697720</x:v>
      </x:c>
      <x:c r="G7360" s="8" t="n">
        <x:f>IF(COUNT(E7360:F7360)=2,F7360-E7360,"n.a.")</x:f>
        <x:v>-11000000</x:v>
      </x:c>
      <x:c r="H7360" s="9" t="n">
        <x:f>IF(ISNUMBER('原始字段'!D7404),'原始字段'!D7404,"n.a.")</x:f>
        <x:v>3.678</x:v>
      </x:c>
      <x:c r="I7360" s="9" t="n">
        <x:f>IF(COUNT(G7360:H7360)=2,G7360*H7360/100000000,"n.a.")</x:f>
        <x:v>-0.40458</x:v>
      </x:c>
      <x:c r="J7360" s="1" t="str">
        <x:v>日频齐全；折算事件未独立核实</x:v>
      </x:c>
    </x:row>
    <x:row r="7361" ht="25" customHeight="1">
      <x:c r="A7361" s="1" t="str">
        <x:v>创业板指</x:v>
      </x:c>
      <x:c r="B7361" s="1" t="str">
        <x:v>159205.SZ</x:v>
      </x:c>
      <x:c r="C7361" s="1" t="str">
        <x:v>东财创业板ETF</x:v>
      </x:c>
      <x:c r="D7361" s="7" t="d">
        <x:v>2026-09-16T00:00:00.000Z</x:v>
      </x:c>
      <x:c r="E7361" s="8" t="n">
        <x:f>IF(ISNUMBER('原始字段'!C7282),'原始字段'!C7282,"n.a.")</x:f>
        <x:v>693056064</x:v>
      </x:c>
      <x:c r="F7361" s="8" t="n">
        <x:f>IF(ISNUMBER('原始字段'!C7378),'原始字段'!C7378,"n.a.")</x:f>
        <x:v>699056064</x:v>
      </x:c>
      <x:c r="G7361" s="8" t="n">
        <x:f>IF(COUNT(E7361:F7361)=2,F7361-E7361,"n.a.")</x:f>
        <x:v>6000000</x:v>
      </x:c>
      <x:c r="H7361" s="9" t="n">
        <x:f>IF(ISNUMBER('原始字段'!D7378),'原始字段'!D7378,"n.a.")</x:f>
        <x:v>1.6288</x:v>
      </x:c>
      <x:c r="I7361" s="9" t="n">
        <x:f>IF(COUNT(G7361:H7361)=2,G7361*H7361/100000000,"n.a.")</x:f>
        <x:v>0.097728</x:v>
      </x:c>
      <x:c r="J7361" s="1" t="str">
        <x:v>日频齐全；折算事件未独立核实</x:v>
      </x:c>
    </x:row>
    <x:row r="7362" ht="25" customHeight="1">
      <x:c r="A7362" s="1" t="str">
        <x:v>科创50</x:v>
      </x:c>
      <x:c r="B7362" s="1" t="str">
        <x:v>588940.SH</x:v>
      </x:c>
      <x:c r="C7362" s="1" t="str">
        <x:v>富国上证科创板50成份ETF</x:v>
      </x:c>
      <x:c r="D7362" s="7" t="d">
        <x:v>2026-09-16T00:00:00.000Z</x:v>
      </x:c>
      <x:c r="E7362" s="8" t="n">
        <x:f>IF(ISNUMBER('原始字段'!C7373),'原始字段'!C7373,"n.a.")</x:f>
        <x:v>3170840000</x:v>
      </x:c>
      <x:c r="F7362" s="8" t="n">
        <x:f>IF(ISNUMBER('原始字段'!C7469),'原始字段'!C7469,"n.a.")</x:f>
        <x:v>3128840000</x:v>
      </x:c>
      <x:c r="G7362" s="8" t="n">
        <x:f>IF(COUNT(E7362:F7362)=2,F7362-E7362,"n.a.")</x:f>
        <x:v>-42000000</x:v>
      </x:c>
      <x:c r="H7362" s="9" t="n">
        <x:f>IF(ISNUMBER('原始字段'!D7469),'原始字段'!D7469,"n.a.")</x:f>
        <x:v>0.8375</x:v>
      </x:c>
      <x:c r="I7362" s="9" t="n">
        <x:f>IF(COUNT(G7362:H7362)=2,G7362*H7362/100000000,"n.a.")</x:f>
        <x:v>-0.35175</x:v>
      </x:c>
      <x:c r="J7362" s="1" t="str">
        <x:v>日频齐全；折算事件未独立核实</x:v>
      </x:c>
    </x:row>
    <x:row r="7363" ht="25" customHeight="1">
      <x:c r="A7363" s="1" t="str">
        <x:v>科创50</x:v>
      </x:c>
      <x:c r="B7363" s="1" t="str">
        <x:v>589150.SH</x:v>
      </x:c>
      <x:c r="C7363" s="1" t="str">
        <x:v>平安上证科创板50成份ETF</x:v>
      </x:c>
      <x:c r="D7363" s="7" t="d">
        <x:v>2026-09-16T00:00:00.000Z</x:v>
      </x:c>
      <x:c r="E7363" s="8" t="n">
        <x:f>IF(ISNUMBER('原始字段'!C7375),'原始字段'!C7375,"n.a.")</x:f>
        <x:v>855437200</x:v>
      </x:c>
      <x:c r="F7363" s="8" t="n">
        <x:f>IF(ISNUMBER('原始字段'!C7471),'原始字段'!C7471,"n.a.")</x:f>
        <x:v>851437200</x:v>
      </x:c>
      <x:c r="G7363" s="8" t="n">
        <x:f>IF(COUNT(E7363:F7363)=2,F7363-E7363,"n.a.")</x:f>
        <x:v>-4000000</x:v>
      </x:c>
      <x:c r="H7363" s="9" t="n">
        <x:f>IF(ISNUMBER('原始字段'!D7471),'原始字段'!D7471,"n.a.")</x:f>
        <x:v>1.1726</x:v>
      </x:c>
      <x:c r="I7363" s="9" t="n">
        <x:f>IF(COUNT(G7363:H7363)=2,G7363*H7363/100000000,"n.a.")</x:f>
        <x:v>-0.046904</x:v>
      </x:c>
      <x:c r="J7363" s="1" t="str">
        <x:v>日频齐全；折算事件未独立核实</x:v>
      </x:c>
    </x:row>
    <x:row r="7364" ht="25" customHeight="1">
      <x:c r="A7364" s="1" t="str">
        <x:v>科创50</x:v>
      </x:c>
      <x:c r="B7364" s="1" t="str">
        <x:v>588150.SH</x:v>
      </x:c>
      <x:c r="C7364" s="1" t="str">
        <x:v>南方上证科创板50成份ETF</x:v>
      </x:c>
      <x:c r="D7364" s="7" t="d">
        <x:v>2026-09-16T00:00:00.000Z</x:v>
      </x:c>
      <x:c r="E7364" s="8" t="n">
        <x:f>IF(ISNUMBER('原始字段'!C7367),'原始字段'!C7367,"n.a.")</x:f>
        <x:v>408432600</x:v>
      </x:c>
      <x:c r="F7364" s="8" t="n">
        <x:f>IF(ISNUMBER('原始字段'!C7463),'原始字段'!C7463,"n.a.")</x:f>
        <x:v>401432600</x:v>
      </x:c>
      <x:c r="G7364" s="8" t="n">
        <x:f>IF(COUNT(E7364:F7364)=2,F7364-E7364,"n.a.")</x:f>
        <x:v>-7000000</x:v>
      </x:c>
      <x:c r="H7364" s="9" t="n">
        <x:f>IF(ISNUMBER('原始字段'!D7463),'原始字段'!D7463,"n.a.")</x:f>
        <x:v>1.1497</x:v>
      </x:c>
      <x:c r="I7364" s="9" t="n">
        <x:f>IF(COUNT(G7364:H7364)=2,G7364*H7364/100000000,"n.a.")</x:f>
        <x:v>-0.080479</x:v>
      </x:c>
      <x:c r="J7364" s="1" t="str">
        <x:v>日频齐全；折算事件未独立核实</x:v>
      </x:c>
    </x:row>
    <x:row r="7365" ht="25" customHeight="1">
      <x:c r="A7365" s="1" t="str">
        <x:v>科创50</x:v>
      </x:c>
      <x:c r="B7365" s="1" t="str">
        <x:v>588000.SH</x:v>
      </x:c>
      <x:c r="C7365" s="1" t="str">
        <x:v>华夏上证科创板50ETF</x:v>
      </x:c>
      <x:c r="D7365" s="7" t="d">
        <x:v>2026-09-16T00:00:00.000Z</x:v>
      </x:c>
      <x:c r="E7365" s="8" t="n">
        <x:f>IF(ISNUMBER('原始字段'!C7361),'原始字段'!C7361,"n.a.")</x:f>
        <x:v>55643668200</x:v>
      </x:c>
      <x:c r="F7365" s="8" t="n">
        <x:f>IF(ISNUMBER('原始字段'!C7457),'原始字段'!C7457,"n.a.")</x:f>
        <x:v>55382668200</x:v>
      </x:c>
      <x:c r="G7365" s="8" t="n">
        <x:f>IF(COUNT(E7365:F7365)=2,F7365-E7365,"n.a.")</x:f>
        <x:v>-261000000</x:v>
      </x:c>
      <x:c r="H7365" s="9" t="n">
        <x:f>IF(ISNUMBER('原始字段'!D7457),'原始字段'!D7457,"n.a.")</x:f>
        <x:v>1.7058</x:v>
      </x:c>
      <x:c r="I7365" s="9" t="n">
        <x:f>IF(COUNT(G7365:H7365)=2,G7365*H7365/100000000,"n.a.")</x:f>
        <x:v>-4.452138</x:v>
      </x:c>
      <x:c r="J7365" s="1" t="str">
        <x:v>日频齐全；折算事件未独立核实</x:v>
      </x:c>
    </x:row>
    <x:row r="7366" ht="25" customHeight="1">
      <x:c r="A7366" s="1" t="str">
        <x:v>科创50</x:v>
      </x:c>
      <x:c r="B7366" s="1" t="str">
        <x:v>589850.SH</x:v>
      </x:c>
      <x:c r="C7366" s="1" t="str">
        <x:v>东财上证科创板50成份ETF</x:v>
      </x:c>
      <x:c r="D7366" s="7" t="d">
        <x:v>2026-09-16T00:00:00.000Z</x:v>
      </x:c>
      <x:c r="E7366" s="8" t="n">
        <x:f>IF(ISNUMBER('原始字段'!C7377),'原始字段'!C7377,"n.a.")</x:f>
        <x:v>895057000</x:v>
      </x:c>
      <x:c r="F7366" s="8" t="n">
        <x:f>IF(ISNUMBER('原始字段'!C7473),'原始字段'!C7473,"n.a.")</x:f>
        <x:v>859057000</x:v>
      </x:c>
      <x:c r="G7366" s="8" t="n">
        <x:f>IF(COUNT(E7366:F7366)=2,F7366-E7366,"n.a.")</x:f>
        <x:v>-36000000</x:v>
      </x:c>
      <x:c r="H7366" s="9" t="n">
        <x:f>IF(ISNUMBER('原始字段'!D7473),'原始字段'!D7473,"n.a.")</x:f>
        <x:v>1.5531</x:v>
      </x:c>
      <x:c r="I7366" s="9" t="n">
        <x:f>IF(COUNT(G7366:H7366)=2,G7366*H7366/100000000,"n.a.")</x:f>
        <x:v>-0.559116</x:v>
      </x:c>
      <x:c r="J7366" s="1" t="str">
        <x:v>日频齐全；折算事件未独立核实</x:v>
      </x:c>
    </x:row>
    <x:row r="7367" ht="25" customHeight="1">
      <x:c r="A7367" s="1" t="str">
        <x:v>科创50</x:v>
      </x:c>
      <x:c r="B7367" s="1" t="str">
        <x:v>588840.SH</x:v>
      </x:c>
      <x:c r="C7367" s="1" t="str">
        <x:v>万家上证科创板50成份ETF</x:v>
      </x:c>
      <x:c r="D7367" s="7" t="d">
        <x:v>2026-09-16T00:00:00.000Z</x:v>
      </x:c>
      <x:c r="E7367" s="8" t="n">
        <x:f>IF(ISNUMBER('原始字段'!C7371),'原始字段'!C7371,"n.a.")</x:f>
        <x:v>64236000</x:v>
      </x:c>
      <x:c r="F7367" s="8" t="n">
        <x:f>IF(ISNUMBER('原始字段'!C7467),'原始字段'!C7467,"n.a.")</x:f>
        <x:v>61236000</x:v>
      </x:c>
      <x:c r="G7367" s="8" t="n">
        <x:f>IF(COUNT(E7367:F7367)=2,F7367-E7367,"n.a.")</x:f>
        <x:v>-3000000</x:v>
      </x:c>
      <x:c r="H7367" s="9" t="n">
        <x:f>IF(ISNUMBER('原始字段'!D7467),'原始字段'!D7467,"n.a.")</x:f>
        <x:v>1.4981</x:v>
      </x:c>
      <x:c r="I7367" s="9" t="n">
        <x:f>IF(COUNT(G7367:H7367)=2,G7367*H7367/100000000,"n.a.")</x:f>
        <x:v>-0.044943</x:v>
      </x:c>
      <x:c r="J7367" s="1" t="str">
        <x:v>日频齐全；折算事件未独立核实</x:v>
      </x:c>
    </x:row>
    <x:row r="7368" ht="25" customHeight="1">
      <x:c r="A7368" s="1" t="str">
        <x:v>科创50</x:v>
      </x:c>
      <x:c r="B7368" s="1" t="str">
        <x:v>588040.SH</x:v>
      </x:c>
      <x:c r="C7368" s="1" t="str">
        <x:v>鹏华上证科创板50成份ETF</x:v>
      </x:c>
      <x:c r="D7368" s="7" t="d">
        <x:v>2026-09-16T00:00:00.000Z</x:v>
      </x:c>
      <x:c r="E7368" s="8" t="n">
        <x:f>IF(ISNUMBER('原始字段'!C7362),'原始字段'!C7362,"n.a.")</x:f>
        <x:v>147889000</x:v>
      </x:c>
      <x:c r="F7368" s="8" t="n">
        <x:f>IF(ISNUMBER('原始字段'!C7458),'原始字段'!C7458,"n.a.")</x:f>
        <x:v>145889000</x:v>
      </x:c>
      <x:c r="G7368" s="8" t="n">
        <x:f>IF(COUNT(E7368:F7368)=2,F7368-E7368,"n.a.")</x:f>
        <x:v>-2000000</x:v>
      </x:c>
      <x:c r="H7368" s="9" t="n">
        <x:f>IF(ISNUMBER('原始字段'!D7458),'原始字段'!D7458,"n.a.")</x:f>
        <x:v>1.6437</x:v>
      </x:c>
      <x:c r="I7368" s="9" t="n">
        <x:f>IF(COUNT(G7368:H7368)=2,G7368*H7368/100000000,"n.a.")</x:f>
        <x:v>-0.032874</x:v>
      </x:c>
      <x:c r="J7368" s="1" t="str">
        <x:v>日频齐全；折算事件未独立核实</x:v>
      </x:c>
    </x:row>
    <x:row r="7369" ht="25" customHeight="1">
      <x:c r="A7369" s="1" t="str">
        <x:v>科创50</x:v>
      </x:c>
      <x:c r="B7369" s="1" t="str">
        <x:v>588280.SH</x:v>
      </x:c>
      <x:c r="C7369" s="1" t="str">
        <x:v>华安上证科创板50ETF</x:v>
      </x:c>
      <x:c r="D7369" s="7" t="d">
        <x:v>2026-09-16T00:00:00.000Z</x:v>
      </x:c>
      <x:c r="E7369" s="8" t="n">
        <x:f>IF(ISNUMBER('原始字段'!C7369),'原始字段'!C7369,"n.a.")</x:f>
        <x:v>416121000</x:v>
      </x:c>
      <x:c r="F7369" s="8" t="n">
        <x:f>IF(ISNUMBER('原始字段'!C7465),'原始字段'!C7465,"n.a.")</x:f>
        <x:v>404121000</x:v>
      </x:c>
      <x:c r="G7369" s="8" t="n">
        <x:f>IF(COUNT(E7369:F7369)=2,F7369-E7369,"n.a.")</x:f>
        <x:v>-12000000</x:v>
      </x:c>
      <x:c r="H7369" s="9" t="n">
        <x:f>IF(ISNUMBER('原始字段'!D7465),'原始字段'!D7465,"n.a.")</x:f>
        <x:v>1.1627</x:v>
      </x:c>
      <x:c r="I7369" s="9" t="n">
        <x:f>IF(COUNT(G7369:H7369)=2,G7369*H7369/100000000,"n.a.")</x:f>
        <x:v>-0.139524</x:v>
      </x:c>
      <x:c r="J7369" s="1" t="str">
        <x:v>日频齐全；折算事件未独立核实</x:v>
      </x:c>
    </x:row>
    <x:row r="7370" ht="25" customHeight="1">
      <x:c r="A7370" s="1" t="str">
        <x:v>科创50</x:v>
      </x:c>
      <x:c r="B7370" s="1" t="str">
        <x:v>589360.SH</x:v>
      </x:c>
      <x:c r="C7370" s="1" t="str">
        <x:v>国泰上证科创板50成份ETF</x:v>
      </x:c>
      <x:c r="D7370" s="7" t="d">
        <x:v>2026-09-16T00:00:00.000Z</x:v>
      </x:c>
      <x:c r="E7370" s="8" t="n">
        <x:f>IF(ISNUMBER('原始字段'!C7376),'原始字段'!C7376,"n.a.")</x:f>
        <x:v>2729174000</x:v>
      </x:c>
      <x:c r="F7370" s="8" t="n">
        <x:f>IF(ISNUMBER('原始字段'!C7472),'原始字段'!C7472,"n.a.")</x:f>
        <x:v>2717174000</x:v>
      </x:c>
      <x:c r="G7370" s="8" t="n">
        <x:f>IF(COUNT(E7370:F7370)=2,F7370-E7370,"n.a.")</x:f>
        <x:v>-12000000</x:v>
      </x:c>
      <x:c r="H7370" s="9" t="n">
        <x:f>IF(ISNUMBER('原始字段'!D7472),'原始字段'!D7472,"n.a.")</x:f>
        <x:v>0.8351</x:v>
      </x:c>
      <x:c r="I7370" s="9" t="n">
        <x:f>IF(COUNT(G7370:H7370)=2,G7370*H7370/100000000,"n.a.")</x:f>
        <x:v>-0.100212</x:v>
      </x:c>
      <x:c r="J7370" s="1" t="str">
        <x:v>日频齐全；折算事件未独立核实</x:v>
      </x:c>
    </x:row>
    <x:row r="7371" ht="25" customHeight="1">
      <x:c r="A7371" s="1" t="str">
        <x:v>科创50</x:v>
      </x:c>
      <x:c r="B7371" s="1" t="str">
        <x:v>588950.SH</x:v>
      </x:c>
      <x:c r="C7371" s="1" t="str">
        <x:v>景顺长城上证科创板50成份ETF</x:v>
      </x:c>
      <x:c r="D7371" s="7" t="d">
        <x:v>2026-09-16T00:00:00.000Z</x:v>
      </x:c>
      <x:c r="E7371" s="8" t="n">
        <x:f>IF(ISNUMBER('原始字段'!C7374),'原始字段'!C7374,"n.a.")</x:f>
        <x:v>761729700</x:v>
      </x:c>
      <x:c r="F7371" s="8" t="n">
        <x:f>IF(ISNUMBER('原始字段'!C7470),'原始字段'!C7470,"n.a.")</x:f>
        <x:v>740729700</x:v>
      </x:c>
      <x:c r="G7371" s="8" t="n">
        <x:f>IF(COUNT(E7371:F7371)=2,F7371-E7371,"n.a.")</x:f>
        <x:v>-21000000</x:v>
      </x:c>
      <x:c r="H7371" s="9" t="n">
        <x:f>IF(ISNUMBER('原始字段'!D7470),'原始字段'!D7470,"n.a.")</x:f>
        <x:v>1.6926</x:v>
      </x:c>
      <x:c r="I7371" s="9" t="n">
        <x:f>IF(COUNT(G7371:H7371)=2,G7371*H7371/100000000,"n.a.")</x:f>
        <x:v>-0.355446</x:v>
      </x:c>
      <x:c r="J7371" s="1" t="str">
        <x:v>日频齐全；折算事件未独立核实</x:v>
      </x:c>
    </x:row>
    <x:row r="7372" ht="25" customHeight="1">
      <x:c r="A7372" s="1" t="str">
        <x:v>科创50</x:v>
      </x:c>
      <x:c r="B7372" s="1" t="str">
        <x:v>588080.SH</x:v>
      </x:c>
      <x:c r="C7372" s="1" t="str">
        <x:v>易方达上证科创板50ETF</x:v>
      </x:c>
      <x:c r="D7372" s="7" t="d">
        <x:v>2026-09-16T00:00:00.000Z</x:v>
      </x:c>
      <x:c r="E7372" s="8" t="n">
        <x:f>IF(ISNUMBER('原始字段'!C7365),'原始字段'!C7365,"n.a.")</x:f>
        <x:v>26347628100</x:v>
      </x:c>
      <x:c r="F7372" s="8" t="n">
        <x:f>IF(ISNUMBER('原始字段'!C7461),'原始字段'!C7461,"n.a.")</x:f>
        <x:v>26038628100</x:v>
      </x:c>
      <x:c r="G7372" s="8" t="n">
        <x:f>IF(COUNT(E7372:F7372)=2,F7372-E7372,"n.a.")</x:f>
        <x:v>-309000000</x:v>
      </x:c>
      <x:c r="H7372" s="9" t="n">
        <x:f>IF(ISNUMBER('原始字段'!D7461),'原始字段'!D7461,"n.a.")</x:f>
        <x:v>1.6548</x:v>
      </x:c>
      <x:c r="I7372" s="9" t="n">
        <x:f>IF(COUNT(G7372:H7372)=2,G7372*H7372/100000000,"n.a.")</x:f>
        <x:v>-5.113332</x:v>
      </x:c>
      <x:c r="J7372" s="1" t="str">
        <x:v>日频齐全；折算事件未独立核实</x:v>
      </x:c>
    </x:row>
    <x:row r="7373" ht="25" customHeight="1">
      <x:c r="A7373" s="1" t="str">
        <x:v>科创50</x:v>
      </x:c>
      <x:c r="B7373" s="1" t="str">
        <x:v>588060.SH</x:v>
      </x:c>
      <x:c r="C7373" s="1" t="str">
        <x:v>广发上证科创板50ETF</x:v>
      </x:c>
      <x:c r="D7373" s="7" t="d">
        <x:v>2026-09-16T00:00:00.000Z</x:v>
      </x:c>
      <x:c r="E7373" s="8" t="n">
        <x:f>IF(ISNUMBER('原始字段'!C7364),'原始字段'!C7364,"n.a.")</x:f>
        <x:v>8131140000</x:v>
      </x:c>
      <x:c r="F7373" s="8" t="n">
        <x:f>IF(ISNUMBER('原始字段'!C7460),'原始字段'!C7460,"n.a.")</x:f>
        <x:v>7861140000</x:v>
      </x:c>
      <x:c r="G7373" s="8" t="n">
        <x:f>IF(COUNT(E7373:F7373)=2,F7373-E7373,"n.a.")</x:f>
        <x:v>-270000000</x:v>
      </x:c>
      <x:c r="H7373" s="9" t="n">
        <x:f>IF(ISNUMBER('原始字段'!D7460),'原始字段'!D7460,"n.a.")</x:f>
        <x:v>1.0261</x:v>
      </x:c>
      <x:c r="I7373" s="9" t="n">
        <x:f>IF(COUNT(G7373:H7373)=2,G7373*H7373/100000000,"n.a.")</x:f>
        <x:v>-2.77047</x:v>
      </x:c>
      <x:c r="J7373" s="1" t="str">
        <x:v>日频齐全；折算事件未独立核实</x:v>
      </x:c>
    </x:row>
    <x:row r="7374" ht="25" customHeight="1">
      <x:c r="A7374" s="1" t="str">
        <x:v>科创50</x:v>
      </x:c>
      <x:c r="B7374" s="1" t="str">
        <x:v>588870.SH</x:v>
      </x:c>
      <x:c r="C7374" s="1" t="str">
        <x:v>汇添富上证科创板50成份ETF</x:v>
      </x:c>
      <x:c r="D7374" s="7" t="d">
        <x:v>2026-09-16T00:00:00.000Z</x:v>
      </x:c>
      <x:c r="E7374" s="8" t="n">
        <x:f>IF(ISNUMBER('原始字段'!C7372),'原始字段'!C7372,"n.a.")</x:f>
        <x:v>950552000</x:v>
      </x:c>
      <x:c r="F7374" s="8" t="n">
        <x:f>IF(ISNUMBER('原始字段'!C7468),'原始字段'!C7468,"n.a.")</x:f>
        <x:v>926552000</x:v>
      </x:c>
      <x:c r="G7374" s="8" t="n">
        <x:f>IF(COUNT(E7374:F7374)=2,F7374-E7374,"n.a.")</x:f>
        <x:v>-24000000</x:v>
      </x:c>
      <x:c r="H7374" s="9" t="n">
        <x:f>IF(ISNUMBER('原始字段'!D7468),'原始字段'!D7468,"n.a.")</x:f>
        <x:v>1.6417</x:v>
      </x:c>
      <x:c r="I7374" s="9" t="n">
        <x:f>IF(COUNT(G7374:H7374)=2,G7374*H7374/100000000,"n.a.")</x:f>
        <x:v>-0.394008</x:v>
      </x:c>
      <x:c r="J7374" s="1" t="str">
        <x:v>日频齐全；折算事件未独立核实</x:v>
      </x:c>
    </x:row>
    <x:row r="7375" ht="25" customHeight="1">
      <x:c r="A7375" s="1" t="str">
        <x:v>科创50</x:v>
      </x:c>
      <x:c r="B7375" s="1" t="str">
        <x:v>588720.SH</x:v>
      </x:c>
      <x:c r="C7375" s="1" t="str">
        <x:v>中银上证科创板50成份ETF</x:v>
      </x:c>
      <x:c r="D7375" s="7" t="d">
        <x:v>2026-09-16T00:00:00.000Z</x:v>
      </x:c>
      <x:c r="E7375" s="8" t="n">
        <x:f>IF(ISNUMBER('原始字段'!C7370),'原始字段'!C7370,"n.a.")</x:f>
        <x:v>112241800</x:v>
      </x:c>
      <x:c r="F7375" s="8" t="n">
        <x:f>IF(ISNUMBER('原始字段'!C7466),'原始字段'!C7466,"n.a.")</x:f>
        <x:v>112241800</x:v>
      </x:c>
      <x:c r="G7375" s="8" t="n">
        <x:f>IF(COUNT(E7375:F7375)=2,F7375-E7375,"n.a.")</x:f>
        <x:v>0</x:v>
      </x:c>
      <x:c r="H7375" s="9" t="n">
        <x:f>IF(ISNUMBER('原始字段'!D7466),'原始字段'!D7466,"n.a.")</x:f>
        <x:v>1.6487</x:v>
      </x:c>
      <x:c r="I7375" s="9" t="n">
        <x:f>IF(COUNT(G7375:H7375)=2,G7375*H7375/100000000,"n.a.")</x:f>
        <x:v>0</x:v>
      </x:c>
      <x:c r="J7375" s="1" t="str">
        <x:v>日频齐全；折算事件未独立核实</x:v>
      </x:c>
    </x:row>
    <x:row r="7376" ht="25" customHeight="1">
      <x:c r="A7376" s="1" t="str">
        <x:v>科创50</x:v>
      </x:c>
      <x:c r="B7376" s="1" t="str">
        <x:v>588090.SH</x:v>
      </x:c>
      <x:c r="C7376" s="1" t="str">
        <x:v>华泰柏瑞上证科创板50ETF</x:v>
      </x:c>
      <x:c r="D7376" s="7" t="d">
        <x:v>2026-09-16T00:00:00.000Z</x:v>
      </x:c>
      <x:c r="E7376" s="8" t="n">
        <x:f>IF(ISNUMBER('原始字段'!C7366),'原始字段'!C7366,"n.a.")</x:f>
        <x:v>3183072800</x:v>
      </x:c>
      <x:c r="F7376" s="8" t="n">
        <x:f>IF(ISNUMBER('原始字段'!C7462),'原始字段'!C7462,"n.a.")</x:f>
        <x:v>3156072800</x:v>
      </x:c>
      <x:c r="G7376" s="8" t="n">
        <x:f>IF(COUNT(E7376:F7376)=2,F7376-E7376,"n.a.")</x:f>
        <x:v>-27000000</x:v>
      </x:c>
      <x:c r="H7376" s="9" t="n">
        <x:f>IF(ISNUMBER('原始字段'!D7462),'原始字段'!D7462,"n.a.")</x:f>
        <x:v>1.6639</x:v>
      </x:c>
      <x:c r="I7376" s="9" t="n">
        <x:f>IF(COUNT(G7376:H7376)=2,G7376*H7376/100000000,"n.a.")</x:f>
        <x:v>-0.449253</x:v>
      </x:c>
      <x:c r="J7376" s="1" t="str">
        <x:v>日频齐全；折算事件未独立核实</x:v>
      </x:c>
    </x:row>
    <x:row r="7377" ht="25" customHeight="1">
      <x:c r="A7377" s="1" t="str">
        <x:v>科创50</x:v>
      </x:c>
      <x:c r="B7377" s="1" t="str">
        <x:v>588180.SH</x:v>
      </x:c>
      <x:c r="C7377" s="1" t="str">
        <x:v>国联安上证科创板50ETF</x:v>
      </x:c>
      <x:c r="D7377" s="7" t="d">
        <x:v>2026-09-16T00:00:00.000Z</x:v>
      </x:c>
      <x:c r="E7377" s="8" t="n">
        <x:f>IF(ISNUMBER('原始字段'!C7368),'原始字段'!C7368,"n.a.")</x:f>
        <x:v>790853700</x:v>
      </x:c>
      <x:c r="F7377" s="8" t="n">
        <x:f>IF(ISNUMBER('原始字段'!C7464),'原始字段'!C7464,"n.a.")</x:f>
        <x:v>776853700</x:v>
      </x:c>
      <x:c r="G7377" s="8" t="n">
        <x:f>IF(COUNT(E7377:F7377)=2,F7377-E7377,"n.a.")</x:f>
        <x:v>-14000000</x:v>
      </x:c>
      <x:c r="H7377" s="9" t="n">
        <x:f>IF(ISNUMBER('原始字段'!D7464),'原始字段'!D7464,"n.a.")</x:f>
        <x:v>1.0573</x:v>
      </x:c>
      <x:c r="I7377" s="9" t="n">
        <x:f>IF(COUNT(G7377:H7377)=2,G7377*H7377/100000000,"n.a.")</x:f>
        <x:v>-0.148022</x:v>
      </x:c>
      <x:c r="J7377" s="1" t="str">
        <x:v>日频齐全；折算事件未独立核实</x:v>
      </x:c>
    </x:row>
    <x:row r="7378" ht="25" customHeight="1">
      <x:c r="A7378" s="1" t="str">
        <x:v>科创50</x:v>
      </x:c>
      <x:c r="B7378" s="1" t="str">
        <x:v>588050.SH</x:v>
      </x:c>
      <x:c r="C7378" s="1" t="str">
        <x:v>工银上证科创板50ETF</x:v>
      </x:c>
      <x:c r="D7378" s="7" t="d">
        <x:v>2026-09-16T00:00:00.000Z</x:v>
      </x:c>
      <x:c r="E7378" s="8" t="n">
        <x:f>IF(ISNUMBER('原始字段'!C7363),'原始字段'!C7363,"n.a.")</x:f>
        <x:v>6791241300</x:v>
      </x:c>
      <x:c r="F7378" s="8" t="n">
        <x:f>IF(ISNUMBER('原始字段'!C7459),'原始字段'!C7459,"n.a.")</x:f>
        <x:v>6731241300</x:v>
      </x:c>
      <x:c r="G7378" s="8" t="n">
        <x:f>IF(COUNT(E7378:F7378)=2,F7378-E7378,"n.a.")</x:f>
        <x:v>-60000000</x:v>
      </x:c>
      <x:c r="H7378" s="9" t="n">
        <x:f>IF(ISNUMBER('原始字段'!D7459),'原始字段'!D7459,"n.a.")</x:f>
        <x:v>1.6574</x:v>
      </x:c>
      <x:c r="I7378" s="9" t="n">
        <x:f>IF(COUNT(G7378:H7378)=2,G7378*H7378/100000000,"n.a.")</x:f>
        <x:v>-0.99444</x:v>
      </x:c>
      <x:c r="J7378" s="1" t="str">
        <x:v>日频齐全；折算事件未独立核实</x:v>
      </x:c>
    </x:row>
    <x:row r="7379" ht="25" customHeight="1">
      <x:c r="A7379" s="1" t="str">
        <x:v>沪深300</x:v>
      </x:c>
      <x:c r="B7379" s="1" t="str">
        <x:v>159393.SZ</x:v>
      </x:c>
      <x:c r="C7379" s="1" t="str">
        <x:v>万家沪深300ETF</x:v>
      </x:c>
      <x:c r="D7379" s="7" t="d">
        <x:v>2026-09-17T00:00:00.000Z</x:v>
      </x:c>
      <x:c r="E7379" s="8" t="n">
        <x:f>IF(ISNUMBER('原始字段'!C7383),'原始字段'!C7383,"n.a.")</x:f>
        <x:v>96946342</x:v>
      </x:c>
      <x:c r="F7379" s="8" t="n">
        <x:f>IF(ISNUMBER('原始字段'!C7479),'原始字段'!C7479,"n.a.")</x:f>
        <x:v>98746342</x:v>
      </x:c>
      <x:c r="G7379" s="8" t="n">
        <x:f>IF(COUNT(E7379:F7379)=2,F7379-E7379,"n.a.")</x:f>
        <x:v>1800000</x:v>
      </x:c>
      <x:c r="H7379" s="9" t="n">
        <x:f>IF(ISNUMBER('原始字段'!D7479),'原始字段'!D7479,"n.a.")</x:f>
        <x:v>4.8148</x:v>
      </x:c>
      <x:c r="I7379" s="9" t="n">
        <x:f>IF(COUNT(G7379:H7379)=2,G7379*H7379/100000000,"n.a.")</x:f>
        <x:v>0.0866664</x:v>
      </x:c>
      <x:c r="J7379" s="1" t="str">
        <x:v>日频齐全；折算事件未独立核实</x:v>
      </x:c>
    </x:row>
    <x:row r="7380" ht="25" customHeight="1">
      <x:c r="A7380" s="1" t="str">
        <x:v>沪深300</x:v>
      </x:c>
      <x:c r="B7380" s="1" t="str">
        <x:v>515660.SH</x:v>
      </x:c>
      <x:c r="C7380" s="1" t="str">
        <x:v>国联安沪深300ETF</x:v>
      </x:c>
      <x:c r="D7380" s="7" t="d">
        <x:v>2026-09-17T00:00:00.000Z</x:v>
      </x:c>
      <x:c r="E7380" s="8" t="n">
        <x:f>IF(ISNUMBER('原始字段'!C7444),'原始字段'!C7444,"n.a.")</x:f>
        <x:v>434494200</x:v>
      </x:c>
      <x:c r="F7380" s="8" t="n">
        <x:f>IF(ISNUMBER('原始字段'!C7540),'原始字段'!C7540,"n.a.")</x:f>
        <x:v>434494200</x:v>
      </x:c>
      <x:c r="G7380" s="8" t="n">
        <x:f>IF(COUNT(E7380:F7380)=2,F7380-E7380,"n.a.")</x:f>
        <x:v>0</x:v>
      </x:c>
      <x:c r="H7380" s="9" t="n">
        <x:f>IF(ISNUMBER('原始字段'!D7540),'原始字段'!D7540,"n.a.")</x:f>
        <x:v>5.6694</x:v>
      </x:c>
      <x:c r="I7380" s="9" t="n">
        <x:f>IF(COUNT(G7380:H7380)=2,G7380*H7380/100000000,"n.a.")</x:f>
        <x:v>0</x:v>
      </x:c>
      <x:c r="J7380" s="1" t="str">
        <x:v>日频齐全；折算事件未独立核实</x:v>
      </x:c>
    </x:row>
    <x:row r="7381" ht="25" customHeight="1">
      <x:c r="A7381" s="1" t="str">
        <x:v>沪深300</x:v>
      </x:c>
      <x:c r="B7381" s="1" t="str">
        <x:v>515360.SH</x:v>
      </x:c>
      <x:c r="C7381" s="1" t="str">
        <x:v>方正富邦沪深300ETF</x:v>
      </x:c>
      <x:c r="D7381" s="7" t="d">
        <x:v>2026-09-17T00:00:00.000Z</x:v>
      </x:c>
      <x:c r="E7381" s="8" t="n">
        <x:f>IF(ISNUMBER('原始字段'!C7439),'原始字段'!C7439,"n.a.")</x:f>
        <x:v>37279300</x:v>
      </x:c>
      <x:c r="F7381" s="8" t="n">
        <x:f>IF(ISNUMBER('原始字段'!C7535),'原始字段'!C7535,"n.a.")</x:f>
        <x:v>37279300</x:v>
      </x:c>
      <x:c r="G7381" s="8" t="n">
        <x:f>IF(COUNT(E7381:F7381)=2,F7381-E7381,"n.a.")</x:f>
        <x:v>0</x:v>
      </x:c>
      <x:c r="H7381" s="9" t="n">
        <x:f>IF(ISNUMBER('原始字段'!D7535),'原始字段'!D7535,"n.a.")</x:f>
        <x:v>6.5834</x:v>
      </x:c>
      <x:c r="I7381" s="9" t="n">
        <x:f>IF(COUNT(G7381:H7381)=2,G7381*H7381/100000000,"n.a.")</x:f>
        <x:v>0</x:v>
      </x:c>
      <x:c r="J7381" s="1" t="str">
        <x:v>日频齐全；折算事件未独立核实</x:v>
      </x:c>
    </x:row>
    <x:row r="7382" ht="25" customHeight="1">
      <x:c r="A7382" s="1" t="str">
        <x:v>沪深300</x:v>
      </x:c>
      <x:c r="B7382" s="1" t="str">
        <x:v>510320.SH</x:v>
      </x:c>
      <x:c r="C7382" s="1" t="str">
        <x:v>中金沪深300ETF</x:v>
      </x:c>
      <x:c r="D7382" s="7" t="d">
        <x:v>2026-09-17T00:00:00.000Z</x:v>
      </x:c>
      <x:c r="E7382" s="8" t="n">
        <x:f>IF(ISNUMBER('原始字段'!C7416),'原始字段'!C7416,"n.a.")</x:f>
        <x:v>637068500</x:v>
      </x:c>
      <x:c r="F7382" s="8" t="n">
        <x:f>IF(ISNUMBER('原始字段'!C7512),'原始字段'!C7512,"n.a.")</x:f>
        <x:v>637068500</x:v>
      </x:c>
      <x:c r="G7382" s="8" t="n">
        <x:f>IF(COUNT(E7382:F7382)=2,F7382-E7382,"n.a.")</x:f>
        <x:v>0</x:v>
      </x:c>
      <x:c r="H7382" s="9" t="n">
        <x:f>IF(ISNUMBER('原始字段'!D7512),'原始字段'!D7512,"n.a.")</x:f>
        <x:v>1.2183</x:v>
      </x:c>
      <x:c r="I7382" s="9" t="n">
        <x:f>IF(COUNT(G7382:H7382)=2,G7382*H7382/100000000,"n.a.")</x:f>
        <x:v>0</x:v>
      </x:c>
      <x:c r="J7382" s="1" t="str">
        <x:v>日频齐全；折算事件未独立核实</x:v>
      </x:c>
    </x:row>
    <x:row r="7383" ht="25" customHeight="1">
      <x:c r="A7383" s="1" t="str">
        <x:v>沪深300</x:v>
      </x:c>
      <x:c r="B7383" s="1" t="str">
        <x:v>510360.SH</x:v>
      </x:c>
      <x:c r="C7383" s="1" t="str">
        <x:v>广发沪深300ETF</x:v>
      </x:c>
      <x:c r="D7383" s="7" t="d">
        <x:v>2026-09-17T00:00:00.000Z</x:v>
      </x:c>
      <x:c r="E7383" s="8" t="n">
        <x:f>IF(ISNUMBER('原始字段'!C7419),'原始字段'!C7419,"n.a.")</x:f>
        <x:v>1826381200</x:v>
      </x:c>
      <x:c r="F7383" s="8" t="n">
        <x:f>IF(ISNUMBER('原始字段'!C7515),'原始字段'!C7515,"n.a.")</x:f>
        <x:v>1826381200</x:v>
      </x:c>
      <x:c r="G7383" s="8" t="n">
        <x:f>IF(COUNT(E7383:F7383)=2,F7383-E7383,"n.a.")</x:f>
        <x:v>0</x:v>
      </x:c>
      <x:c r="H7383" s="9" t="n">
        <x:f>IF(ISNUMBER('原始字段'!D7515),'原始字段'!D7515,"n.a.")</x:f>
        <x:v>1.7336</x:v>
      </x:c>
      <x:c r="I7383" s="9" t="n">
        <x:f>IF(COUNT(G7383:H7383)=2,G7383*H7383/100000000,"n.a.")</x:f>
        <x:v>0</x:v>
      </x:c>
      <x:c r="J7383" s="1" t="str">
        <x:v>日频齐全；折算事件未独立核实</x:v>
      </x:c>
    </x:row>
    <x:row r="7384" ht="25" customHeight="1">
      <x:c r="A7384" s="1" t="str">
        <x:v>沪深300</x:v>
      </x:c>
      <x:c r="B7384" s="1" t="str">
        <x:v>515330.SH</x:v>
      </x:c>
      <x:c r="C7384" s="1" t="str">
        <x:v>天弘沪深300ETF</x:v>
      </x:c>
      <x:c r="D7384" s="7" t="d">
        <x:v>2026-09-17T00:00:00.000Z</x:v>
      </x:c>
      <x:c r="E7384" s="8" t="n">
        <x:f>IF(ISNUMBER('原始字段'!C7437),'原始字段'!C7437,"n.a.")</x:f>
        <x:v>6158709500</x:v>
      </x:c>
      <x:c r="F7384" s="8" t="n">
        <x:f>IF(ISNUMBER('原始字段'!C7533),'原始字段'!C7533,"n.a.")</x:f>
        <x:v>6158709500</x:v>
      </x:c>
      <x:c r="G7384" s="8" t="n">
        <x:f>IF(COUNT(E7384:F7384)=2,F7384-E7384,"n.a.")</x:f>
        <x:v>0</x:v>
      </x:c>
      <x:c r="H7384" s="9" t="n">
        <x:f>IF(ISNUMBER('原始字段'!D7533),'原始字段'!D7533,"n.a.")</x:f>
        <x:v>1.3026</x:v>
      </x:c>
      <x:c r="I7384" s="9" t="n">
        <x:f>IF(COUNT(G7384:H7384)=2,G7384*H7384/100000000,"n.a.")</x:f>
        <x:v>0</x:v>
      </x:c>
      <x:c r="J7384" s="1" t="str">
        <x:v>日频齐全；折算事件未独立核实</x:v>
      </x:c>
    </x:row>
    <x:row r="7385" ht="25" customHeight="1">
      <x:c r="A7385" s="1" t="str">
        <x:v>沪深300</x:v>
      </x:c>
      <x:c r="B7385" s="1" t="str">
        <x:v>510330.SH</x:v>
      </x:c>
      <x:c r="C7385" s="1" t="str">
        <x:v>华夏沪深300ETF</x:v>
      </x:c>
      <x:c r="D7385" s="7" t="d">
        <x:v>2026-09-17T00:00:00.000Z</x:v>
      </x:c>
      <x:c r="E7385" s="8" t="n">
        <x:f>IF(ISNUMBER('原始字段'!C7417),'原始字段'!C7417,"n.a.")</x:f>
        <x:v>8327049800</x:v>
      </x:c>
      <x:c r="F7385" s="8" t="n">
        <x:f>IF(ISNUMBER('原始字段'!C7513),'原始字段'!C7513,"n.a.")</x:f>
        <x:v>8310849800</x:v>
      </x:c>
      <x:c r="G7385" s="8" t="n">
        <x:f>IF(COUNT(E7385:F7385)=2,F7385-E7385,"n.a.")</x:f>
        <x:v>-16200000</x:v>
      </x:c>
      <x:c r="H7385" s="9" t="n">
        <x:f>IF(ISNUMBER('原始字段'!D7513),'原始字段'!D7513,"n.a.")</x:f>
        <x:v>4.7244</x:v>
      </x:c>
      <x:c r="I7385" s="9" t="n">
        <x:f>IF(COUNT(G7385:H7385)=2,G7385*H7385/100000000,"n.a.")</x:f>
        <x:v>-0.7653528</x:v>
      </x:c>
      <x:c r="J7385" s="1" t="str">
        <x:v>日频齐全；折算事件未独立核实</x:v>
      </x:c>
    </x:row>
    <x:row r="7386" ht="25" customHeight="1">
      <x:c r="A7386" s="1" t="str">
        <x:v>沪深300</x:v>
      </x:c>
      <x:c r="B7386" s="1" t="str">
        <x:v>510370.SH</x:v>
      </x:c>
      <x:c r="C7386" s="1" t="str">
        <x:v>兴业沪深300ETF</x:v>
      </x:c>
      <x:c r="D7386" s="7" t="d">
        <x:v>2026-09-17T00:00:00.000Z</x:v>
      </x:c>
      <x:c r="E7386" s="8" t="n">
        <x:f>IF(ISNUMBER('原始字段'!C7420),'原始字段'!C7420,"n.a.")</x:f>
        <x:v>87258100</x:v>
      </x:c>
      <x:c r="F7386" s="8" t="n">
        <x:f>IF(ISNUMBER('原始字段'!C7516),'原始字段'!C7516,"n.a.")</x:f>
        <x:v>87258100</x:v>
      </x:c>
      <x:c r="G7386" s="8" t="n">
        <x:f>IF(COUNT(E7386:F7386)=2,F7386-E7386,"n.a.")</x:f>
        <x:v>0</x:v>
      </x:c>
      <x:c r="H7386" s="9" t="n">
        <x:f>IF(ISNUMBER('原始字段'!D7516),'原始字段'!D7516,"n.a.")</x:f>
        <x:v>1.0035</x:v>
      </x:c>
      <x:c r="I7386" s="9" t="n">
        <x:f>IF(COUNT(G7386:H7386)=2,G7386*H7386/100000000,"n.a.")</x:f>
        <x:v>0</x:v>
      </x:c>
      <x:c r="J7386" s="1" t="str">
        <x:v>日频齐全；折算事件未独立核实</x:v>
      </x:c>
    </x:row>
    <x:row r="7387" ht="25" customHeight="1">
      <x:c r="A7387" s="1" t="str">
        <x:v>沪深300</x:v>
      </x:c>
      <x:c r="B7387" s="1" t="str">
        <x:v>159919.SZ</x:v>
      </x:c>
      <x:c r="C7387" s="1" t="str">
        <x:v>嘉实沪深300ETF</x:v>
      </x:c>
      <x:c r="D7387" s="7" t="d">
        <x:v>2026-09-17T00:00:00.000Z</x:v>
      </x:c>
      <x:c r="E7387" s="8" t="n">
        <x:f>IF(ISNUMBER('原始字段'!C7400),'原始字段'!C7400,"n.a.")</x:f>
        <x:v>6341616676</x:v>
      </x:c>
      <x:c r="F7387" s="8" t="n">
        <x:f>IF(ISNUMBER('原始字段'!C7496),'原始字段'!C7496,"n.a.")</x:f>
        <x:v>6340716676</x:v>
      </x:c>
      <x:c r="G7387" s="8" t="n">
        <x:f>IF(COUNT(E7387:F7387)=2,F7387-E7387,"n.a.")</x:f>
        <x:v>-900000</x:v>
      </x:c>
      <x:c r="H7387" s="9" t="n">
        <x:f>IF(ISNUMBER('原始字段'!D7496),'原始字段'!D7496,"n.a.")</x:f>
        <x:v>4.7306</x:v>
      </x:c>
      <x:c r="I7387" s="9" t="n">
        <x:f>IF(COUNT(G7387:H7387)=2,G7387*H7387/100000000,"n.a.")</x:f>
        <x:v>-0.0425754</x:v>
      </x:c>
      <x:c r="J7387" s="1" t="str">
        <x:v>日频齐全；折算事件未独立核实</x:v>
      </x:c>
    </x:row>
    <x:row r="7388" ht="25" customHeight="1">
      <x:c r="A7388" s="1" t="str">
        <x:v>沪深300</x:v>
      </x:c>
      <x:c r="B7388" s="1" t="str">
        <x:v>159673.SZ</x:v>
      </x:c>
      <x:c r="C7388" s="1" t="str">
        <x:v>鹏华沪深300ETF</x:v>
      </x:c>
      <x:c r="D7388" s="7" t="d">
        <x:v>2026-09-17T00:00:00.000Z</x:v>
      </x:c>
      <x:c r="E7388" s="8" t="n">
        <x:f>IF(ISNUMBER('原始字段'!C7392),'原始字段'!C7392,"n.a.")</x:f>
        <x:v>1837528385</x:v>
      </x:c>
      <x:c r="F7388" s="8" t="n">
        <x:f>IF(ISNUMBER('原始字段'!C7488),'原始字段'!C7488,"n.a.")</x:f>
        <x:v>1835528385</x:v>
      </x:c>
      <x:c r="G7388" s="8" t="n">
        <x:f>IF(COUNT(E7388:F7388)=2,F7388-E7388,"n.a.")</x:f>
        <x:v>-2000000</x:v>
      </x:c>
      <x:c r="H7388" s="9" t="n">
        <x:f>IF(ISNUMBER('原始字段'!D7488),'原始字段'!D7488,"n.a.")</x:f>
        <x:v>1.2491</x:v>
      </x:c>
      <x:c r="I7388" s="9" t="n">
        <x:f>IF(COUNT(G7388:H7388)=2,G7388*H7388/100000000,"n.a.")</x:f>
        <x:v>-0.024982</x:v>
      </x:c>
      <x:c r="J7388" s="1" t="str">
        <x:v>日频齐全；折算事件未独立核实</x:v>
      </x:c>
    </x:row>
    <x:row r="7389" ht="25" customHeight="1">
      <x:c r="A7389" s="1" t="str">
        <x:v>沪深300</x:v>
      </x:c>
      <x:c r="B7389" s="1" t="str">
        <x:v>159300.SZ</x:v>
      </x:c>
      <x:c r="C7389" s="1" t="str">
        <x:v>富国沪深300ETF</x:v>
      </x:c>
      <x:c r="D7389" s="7" t="d">
        <x:v>2026-09-17T00:00:00.000Z</x:v>
      </x:c>
      <x:c r="E7389" s="8" t="n">
        <x:f>IF(ISNUMBER('原始字段'!C7380),'原始字段'!C7380,"n.a.")</x:f>
        <x:v>350158097</x:v>
      </x:c>
      <x:c r="F7389" s="8" t="n">
        <x:f>IF(ISNUMBER('原始字段'!C7476),'原始字段'!C7476,"n.a.")</x:f>
        <x:v>350158097</x:v>
      </x:c>
      <x:c r="G7389" s="8" t="n">
        <x:f>IF(COUNT(E7389:F7389)=2,F7389-E7389,"n.a.")</x:f>
        <x:v>0</x:v>
      </x:c>
      <x:c r="H7389" s="9" t="n">
        <x:f>IF(ISNUMBER('原始字段'!D7476),'原始字段'!D7476,"n.a.")</x:f>
        <x:v>4.8577</x:v>
      </x:c>
      <x:c r="I7389" s="9" t="n">
        <x:f>IF(COUNT(G7389:H7389)=2,G7389*H7389/100000000,"n.a.")</x:f>
        <x:v>0</x:v>
      </x:c>
      <x:c r="J7389" s="1" t="str">
        <x:v>日频齐全；折算事件未独立核实</x:v>
      </x:c>
    </x:row>
    <x:row r="7390" ht="25" customHeight="1">
      <x:c r="A7390" s="1" t="str">
        <x:v>沪深300</x:v>
      </x:c>
      <x:c r="B7390" s="1" t="str">
        <x:v>510380.SH</x:v>
      </x:c>
      <x:c r="C7390" s="1" t="str">
        <x:v>国寿安保沪深300ETF</x:v>
      </x:c>
      <x:c r="D7390" s="7" t="d">
        <x:v>2026-09-17T00:00:00.000Z</x:v>
      </x:c>
      <x:c r="E7390" s="8" t="n">
        <x:f>IF(ISNUMBER('原始字段'!C7421),'原始字段'!C7421,"n.a.")</x:f>
        <x:v>1401802400</x:v>
      </x:c>
      <x:c r="F7390" s="8" t="n">
        <x:f>IF(ISNUMBER('原始字段'!C7517),'原始字段'!C7517,"n.a.")</x:f>
        <x:v>1401802400</x:v>
      </x:c>
      <x:c r="G7390" s="8" t="n">
        <x:f>IF(COUNT(E7390:F7390)=2,F7390-E7390,"n.a.")</x:f>
        <x:v>0</x:v>
      </x:c>
      <x:c r="H7390" s="9" t="n">
        <x:f>IF(ISNUMBER('原始字段'!D7517),'原始字段'!D7517,"n.a.")</x:f>
        <x:v>1.351</x:v>
      </x:c>
      <x:c r="I7390" s="9" t="n">
        <x:f>IF(COUNT(G7390:H7390)=2,G7390*H7390/100000000,"n.a.")</x:f>
        <x:v>0</x:v>
      </x:c>
      <x:c r="J7390" s="1" t="str">
        <x:v>日频齐全；折算事件未独立核实</x:v>
      </x:c>
    </x:row>
    <x:row r="7391" ht="25" customHeight="1">
      <x:c r="A7391" s="1" t="str">
        <x:v>沪深300</x:v>
      </x:c>
      <x:c r="B7391" s="1" t="str">
        <x:v>515380.SH</x:v>
      </x:c>
      <x:c r="C7391" s="1" t="str">
        <x:v>泰康沪深300ETF</x:v>
      </x:c>
      <x:c r="D7391" s="7" t="d">
        <x:v>2026-09-17T00:00:00.000Z</x:v>
      </x:c>
      <x:c r="E7391" s="8" t="n">
        <x:f>IF(ISNUMBER('原始字段'!C7440),'原始字段'!C7440,"n.a.")</x:f>
        <x:v>661599800</x:v>
      </x:c>
      <x:c r="F7391" s="8" t="n">
        <x:f>IF(ISNUMBER('原始字段'!C7536),'原始字段'!C7536,"n.a.")</x:f>
        <x:v>661599800</x:v>
      </x:c>
      <x:c r="G7391" s="8" t="n">
        <x:f>IF(COUNT(E7391:F7391)=2,F7391-E7391,"n.a.")</x:f>
        <x:v>0</x:v>
      </x:c>
      <x:c r="H7391" s="9" t="n">
        <x:f>IF(ISNUMBER('原始字段'!D7536),'原始字段'!D7536,"n.a.")</x:f>
        <x:v>5.2683</x:v>
      </x:c>
      <x:c r="I7391" s="9" t="n">
        <x:f>IF(COUNT(G7391:H7391)=2,G7391*H7391/100000000,"n.a.")</x:f>
        <x:v>0</x:v>
      </x:c>
      <x:c r="J7391" s="1" t="str">
        <x:v>日频齐全；折算事件未独立核实</x:v>
      </x:c>
    </x:row>
    <x:row r="7392" ht="25" customHeight="1">
      <x:c r="A7392" s="1" t="str">
        <x:v>沪深300</x:v>
      </x:c>
      <x:c r="B7392" s="1" t="str">
        <x:v>510350.SH</x:v>
      </x:c>
      <x:c r="C7392" s="1" t="str">
        <x:v>工银沪深300ETF</x:v>
      </x:c>
      <x:c r="D7392" s="7" t="d">
        <x:v>2026-09-17T00:00:00.000Z</x:v>
      </x:c>
      <x:c r="E7392" s="8" t="n">
        <x:f>IF(ISNUMBER('原始字段'!C7418),'原始字段'!C7418,"n.a.")</x:f>
        <x:v>676914700</x:v>
      </x:c>
      <x:c r="F7392" s="8" t="n">
        <x:f>IF(ISNUMBER('原始字段'!C7514),'原始字段'!C7514,"n.a.")</x:f>
        <x:v>676914700</x:v>
      </x:c>
      <x:c r="G7392" s="8" t="n">
        <x:f>IF(COUNT(E7392:F7392)=2,F7392-E7392,"n.a.")</x:f>
        <x:v>0</x:v>
      </x:c>
      <x:c r="H7392" s="9" t="n">
        <x:f>IF(ISNUMBER('原始字段'!D7514),'原始字段'!D7514,"n.a.")</x:f>
        <x:v>4.7681</x:v>
      </x:c>
      <x:c r="I7392" s="9" t="n">
        <x:f>IF(COUNT(G7392:H7392)=2,G7392*H7392/100000000,"n.a.")</x:f>
        <x:v>0</x:v>
      </x:c>
      <x:c r="J7392" s="1" t="str">
        <x:v>日频齐全；折算事件未独立核实</x:v>
      </x:c>
    </x:row>
    <x:row r="7393" ht="25" customHeight="1">
      <x:c r="A7393" s="1" t="str">
        <x:v>沪深300</x:v>
      </x:c>
      <x:c r="B7393" s="1" t="str">
        <x:v>563520.SH</x:v>
      </x:c>
      <x:c r="C7393" s="1" t="str">
        <x:v>永赢沪深300ETF</x:v>
      </x:c>
      <x:c r="D7393" s="7" t="d">
        <x:v>2026-09-17T00:00:00.000Z</x:v>
      </x:c>
      <x:c r="E7393" s="8" t="n">
        <x:f>IF(ISNUMBER('原始字段'!C7455),'原始字段'!C7455,"n.a.")</x:f>
        <x:v>448065000</x:v>
      </x:c>
      <x:c r="F7393" s="8" t="n">
        <x:f>IF(ISNUMBER('原始字段'!C7551),'原始字段'!C7551,"n.a.")</x:f>
        <x:v>448065000</x:v>
      </x:c>
      <x:c r="G7393" s="8" t="n">
        <x:f>IF(COUNT(E7393:F7393)=2,F7393-E7393,"n.a.")</x:f>
        <x:v>0</x:v>
      </x:c>
      <x:c r="H7393" s="9" t="n">
        <x:f>IF(ISNUMBER('原始字段'!D7551),'原始字段'!D7551,"n.a.")</x:f>
        <x:v>1.1651</x:v>
      </x:c>
      <x:c r="I7393" s="9" t="n">
        <x:f>IF(COUNT(G7393:H7393)=2,G7393*H7393/100000000,"n.a.")</x:f>
        <x:v>0</x:v>
      </x:c>
      <x:c r="J7393" s="1" t="str">
        <x:v>日频齐全；折算事件未独立核实</x:v>
      </x:c>
    </x:row>
    <x:row r="7394" ht="25" customHeight="1">
      <x:c r="A7394" s="1" t="str">
        <x:v>沪深300</x:v>
      </x:c>
      <x:c r="B7394" s="1" t="str">
        <x:v>510300.SH</x:v>
      </x:c>
      <x:c r="C7394" s="1" t="str">
        <x:v>华泰柏瑞沪深300ETF</x:v>
      </x:c>
      <x:c r="D7394" s="7" t="d">
        <x:v>2026-09-17T00:00:00.000Z</x:v>
      </x:c>
      <x:c r="E7394" s="8" t="n">
        <x:f>IF(ISNUMBER('原始字段'!C7414),'原始字段'!C7414,"n.a.")</x:f>
        <x:v>23794687700</x:v>
      </x:c>
      <x:c r="F7394" s="8" t="n">
        <x:f>IF(ISNUMBER('原始字段'!C7510),'原始字段'!C7510,"n.a.")</x:f>
        <x:v>23701087700</x:v>
      </x:c>
      <x:c r="G7394" s="8" t="n">
        <x:f>IF(COUNT(E7394:F7394)=2,F7394-E7394,"n.a.")</x:f>
        <x:v>-93600000</x:v>
      </x:c>
      <x:c r="H7394" s="9" t="n">
        <x:f>IF(ISNUMBER('原始字段'!D7510),'原始字段'!D7510,"n.a.")</x:f>
        <x:v>4.531</x:v>
      </x:c>
      <x:c r="I7394" s="9" t="n">
        <x:f>IF(COUNT(G7394:H7394)=2,G7394*H7394/100000000,"n.a.")</x:f>
        <x:v>-4.241016</x:v>
      </x:c>
      <x:c r="J7394" s="1" t="str">
        <x:v>日频齐全；折算事件未独立核实</x:v>
      </x:c>
    </x:row>
    <x:row r="7395" ht="25" customHeight="1">
      <x:c r="A7395" s="1" t="str">
        <x:v>沪深300</x:v>
      </x:c>
      <x:c r="B7395" s="1" t="str">
        <x:v>515310.SH</x:v>
      </x:c>
      <x:c r="C7395" s="1" t="str">
        <x:v>汇添富沪深300ETF</x:v>
      </x:c>
      <x:c r="D7395" s="7" t="d">
        <x:v>2026-09-17T00:00:00.000Z</x:v>
      </x:c>
      <x:c r="E7395" s="8" t="n">
        <x:f>IF(ISNUMBER('原始字段'!C7436),'原始字段'!C7436,"n.a.")</x:f>
        <x:v>332111200</x:v>
      </x:c>
      <x:c r="F7395" s="8" t="n">
        <x:f>IF(ISNUMBER('原始字段'!C7532),'原始字段'!C7532,"n.a.")</x:f>
        <x:v>328611200</x:v>
      </x:c>
      <x:c r="G7395" s="8" t="n">
        <x:f>IF(COUNT(E7395:F7395)=2,F7395-E7395,"n.a.")</x:f>
        <x:v>-3500000</x:v>
      </x:c>
      <x:c r="H7395" s="9" t="n">
        <x:f>IF(ISNUMBER('原始字段'!D7532),'原始字段'!D7532,"n.a.")</x:f>
        <x:v>1.3467</x:v>
      </x:c>
      <x:c r="I7395" s="9" t="n">
        <x:f>IF(COUNT(G7395:H7395)=2,G7395*H7395/100000000,"n.a.")</x:f>
        <x:v>-0.0471345</x:v>
      </x:c>
      <x:c r="J7395" s="1" t="str">
        <x:v>日频齐全；折算事件未独立核实</x:v>
      </x:c>
    </x:row>
    <x:row r="7396" ht="25" customHeight="1">
      <x:c r="A7396" s="1" t="str">
        <x:v>沪深300</x:v>
      </x:c>
      <x:c r="B7396" s="1" t="str">
        <x:v>159925.SZ</x:v>
      </x:c>
      <x:c r="C7396" s="1" t="str">
        <x:v>南方沪深300ETF</x:v>
      </x:c>
      <x:c r="D7396" s="7" t="d">
        <x:v>2026-09-17T00:00:00.000Z</x:v>
      </x:c>
      <x:c r="E7396" s="8" t="n">
        <x:f>IF(ISNUMBER('原始字段'!C7402),'原始字段'!C7402,"n.a.")</x:f>
        <x:v>606020856</x:v>
      </x:c>
      <x:c r="F7396" s="8" t="n">
        <x:f>IF(ISNUMBER('原始字段'!C7498),'原始字段'!C7498,"n.a.")</x:f>
        <x:v>606020856</x:v>
      </x:c>
      <x:c r="G7396" s="8" t="n">
        <x:f>IF(COUNT(E7396:F7396)=2,F7396-E7396,"n.a.")</x:f>
        <x:v>0</x:v>
      </x:c>
      <x:c r="H7396" s="9" t="n">
        <x:f>IF(ISNUMBER('原始字段'!D7498),'原始字段'!D7498,"n.a.")</x:f>
        <x:v>4.6042</x:v>
      </x:c>
      <x:c r="I7396" s="9" t="n">
        <x:f>IF(COUNT(G7396:H7396)=2,G7396*H7396/100000000,"n.a.")</x:f>
        <x:v>0</x:v>
      </x:c>
      <x:c r="J7396" s="1" t="str">
        <x:v>日频齐全；折算事件未独立核实</x:v>
      </x:c>
    </x:row>
    <x:row r="7397" ht="25" customHeight="1">
      <x:c r="A7397" s="1" t="str">
        <x:v>沪深300</x:v>
      </x:c>
      <x:c r="B7397" s="1" t="str">
        <x:v>561930.SH</x:v>
      </x:c>
      <x:c r="C7397" s="1" t="str">
        <x:v>招商沪深300ETF</x:v>
      </x:c>
      <x:c r="D7397" s="7" t="d">
        <x:v>2026-09-17T00:00:00.000Z</x:v>
      </x:c>
      <x:c r="E7397" s="8" t="n">
        <x:f>IF(ISNUMBER('原始字段'!C7451),'原始字段'!C7451,"n.a.")</x:f>
        <x:v>187260600</x:v>
      </x:c>
      <x:c r="F7397" s="8" t="n">
        <x:f>IF(ISNUMBER('原始字段'!C7547),'原始字段'!C7547,"n.a.")</x:f>
        <x:v>187260600</x:v>
      </x:c>
      <x:c r="G7397" s="8" t="n">
        <x:f>IF(COUNT(E7397:F7397)=2,F7397-E7397,"n.a.")</x:f>
        <x:v>0</x:v>
      </x:c>
      <x:c r="H7397" s="9" t="n">
        <x:f>IF(ISNUMBER('原始字段'!D7547),'原始字段'!D7547,"n.a.")</x:f>
        <x:v>1.5275</x:v>
      </x:c>
      <x:c r="I7397" s="9" t="n">
        <x:f>IF(COUNT(G7397:H7397)=2,G7397*H7397/100000000,"n.a.")</x:f>
        <x:v>0</x:v>
      </x:c>
      <x:c r="J7397" s="1" t="str">
        <x:v>日频齐全；折算事件未独立核实</x:v>
      </x:c>
    </x:row>
    <x:row r="7398" ht="25" customHeight="1">
      <x:c r="A7398" s="1" t="str">
        <x:v>沪深300</x:v>
      </x:c>
      <x:c r="B7398" s="1" t="str">
        <x:v>515350.SH</x:v>
      </x:c>
      <x:c r="C7398" s="1" t="str">
        <x:v>民生加银沪深300ETF</x:v>
      </x:c>
      <x:c r="D7398" s="7" t="d">
        <x:v>2026-09-17T00:00:00.000Z</x:v>
      </x:c>
      <x:c r="E7398" s="8" t="n">
        <x:f>IF(ISNUMBER('原始字段'!C7438),'原始字段'!C7438,"n.a.")</x:f>
        <x:v>11699200</x:v>
      </x:c>
      <x:c r="F7398" s="8" t="n">
        <x:f>IF(ISNUMBER('原始字段'!C7534),'原始字段'!C7534,"n.a.")</x:f>
        <x:v>11699200</x:v>
      </x:c>
      <x:c r="G7398" s="8" t="n">
        <x:f>IF(COUNT(E7398:F7398)=2,F7398-E7398,"n.a.")</x:f>
        <x:v>0</x:v>
      </x:c>
      <x:c r="H7398" s="9" t="n">
        <x:f>IF(ISNUMBER('原始字段'!D7534),'原始字段'!D7534,"n.a.")</x:f>
        <x:v>6.074</x:v>
      </x:c>
      <x:c r="I7398" s="9" t="n">
        <x:f>IF(COUNT(G7398:H7398)=2,G7398*H7398/100000000,"n.a.")</x:f>
        <x:v>0</x:v>
      </x:c>
      <x:c r="J7398" s="1" t="str">
        <x:v>日频齐全；折算事件未独立核实</x:v>
      </x:c>
    </x:row>
    <x:row r="7399" ht="25" customHeight="1">
      <x:c r="A7399" s="1" t="str">
        <x:v>沪深300</x:v>
      </x:c>
      <x:c r="B7399" s="1" t="str">
        <x:v>510310.SH</x:v>
      </x:c>
      <x:c r="C7399" s="1" t="str">
        <x:v>易方达沪深300ETF</x:v>
      </x:c>
      <x:c r="D7399" s="7" t="d">
        <x:v>2026-09-17T00:00:00.000Z</x:v>
      </x:c>
      <x:c r="E7399" s="8" t="n">
        <x:f>IF(ISNUMBER('原始字段'!C7415),'原始字段'!C7415,"n.a.")</x:f>
        <x:v>11342444000</x:v>
      </x:c>
      <x:c r="F7399" s="8" t="n">
        <x:f>IF(ISNUMBER('原始字段'!C7511),'原始字段'!C7511,"n.a.")</x:f>
        <x:v>11344244000</x:v>
      </x:c>
      <x:c r="G7399" s="8" t="n">
        <x:f>IF(COUNT(E7399:F7399)=2,F7399-E7399,"n.a.")</x:f>
        <x:v>1800000</x:v>
      </x:c>
      <x:c r="H7399" s="9" t="n">
        <x:f>IF(ISNUMBER('原始字段'!D7511),'原始字段'!D7511,"n.a.")</x:f>
        <x:v>4.4005</x:v>
      </x:c>
      <x:c r="I7399" s="9" t="n">
        <x:f>IF(COUNT(G7399:H7399)=2,G7399*H7399/100000000,"n.a.")</x:f>
        <x:v>0.079209</x:v>
      </x:c>
      <x:c r="J7399" s="1" t="str">
        <x:v>日频齐全；折算事件未独立核实</x:v>
      </x:c>
    </x:row>
    <x:row r="7400" ht="25" customHeight="1">
      <x:c r="A7400" s="1" t="str">
        <x:v>沪深300</x:v>
      </x:c>
      <x:c r="B7400" s="1" t="str">
        <x:v>159330.SZ</x:v>
      </x:c>
      <x:c r="C7400" s="1" t="str">
        <x:v>东财沪深300ETF</x:v>
      </x:c>
      <x:c r="D7400" s="7" t="d">
        <x:v>2026-09-17T00:00:00.000Z</x:v>
      </x:c>
      <x:c r="E7400" s="8" t="n">
        <x:f>IF(ISNUMBER('原始字段'!C7381),'原始字段'!C7381,"n.a.")</x:f>
        <x:v>446801009</x:v>
      </x:c>
      <x:c r="F7400" s="8" t="n">
        <x:f>IF(ISNUMBER('原始字段'!C7477),'原始字段'!C7477,"n.a.")</x:f>
        <x:v>446801009</x:v>
      </x:c>
      <x:c r="G7400" s="8" t="n">
        <x:f>IF(COUNT(E7400:F7400)=2,F7400-E7400,"n.a.")</x:f>
        <x:v>0</x:v>
      </x:c>
      <x:c r="H7400" s="9" t="n">
        <x:f>IF(ISNUMBER('原始字段'!D7477),'原始字段'!D7477,"n.a.")</x:f>
        <x:v>1.4014</x:v>
      </x:c>
      <x:c r="I7400" s="9" t="n">
        <x:f>IF(COUNT(G7400:H7400)=2,G7400*H7400/100000000,"n.a.")</x:f>
        <x:v>0</x:v>
      </x:c>
      <x:c r="J7400" s="1" t="str">
        <x:v>日频齐全；折算事件未独立核实</x:v>
      </x:c>
    </x:row>
    <x:row r="7401" ht="25" customHeight="1">
      <x:c r="A7401" s="1" t="str">
        <x:v>沪深300</x:v>
      </x:c>
      <x:c r="B7401" s="1" t="str">
        <x:v>510390.SH</x:v>
      </x:c>
      <x:c r="C7401" s="1" t="str">
        <x:v>平安沪深300ETF</x:v>
      </x:c>
      <x:c r="D7401" s="7" t="d">
        <x:v>2026-09-17T00:00:00.000Z</x:v>
      </x:c>
      <x:c r="E7401" s="8" t="n">
        <x:f>IF(ISNUMBER('原始字段'!C7422),'原始字段'!C7422,"n.a.")</x:f>
        <x:v>136550000</x:v>
      </x:c>
      <x:c r="F7401" s="8" t="n">
        <x:f>IF(ISNUMBER('原始字段'!C7518),'原始字段'!C7518,"n.a.")</x:f>
        <x:v>137450000</x:v>
      </x:c>
      <x:c r="G7401" s="8" t="n">
        <x:f>IF(COUNT(E7401:F7401)=2,F7401-E7401,"n.a.")</x:f>
        <x:v>900000</x:v>
      </x:c>
      <x:c r="H7401" s="9" t="n">
        <x:f>IF(ISNUMBER('原始字段'!D7518),'原始字段'!D7518,"n.a.")</x:f>
        <x:v>5.1417</x:v>
      </x:c>
      <x:c r="I7401" s="9" t="n">
        <x:f>IF(COUNT(G7401:H7401)=2,G7401*H7401/100000000,"n.a.")</x:f>
        <x:v>0.0462753</x:v>
      </x:c>
      <x:c r="J7401" s="1" t="str">
        <x:v>日频齐全；折算事件未独立核实</x:v>
      </x:c>
    </x:row>
    <x:row r="7402" ht="25" customHeight="1">
      <x:c r="A7402" s="1" t="str">
        <x:v>沪深300</x:v>
      </x:c>
      <x:c r="B7402" s="1" t="str">
        <x:v>515390.SH</x:v>
      </x:c>
      <x:c r="C7402" s="1" t="str">
        <x:v>华安沪深300ETF</x:v>
      </x:c>
      <x:c r="D7402" s="7" t="d">
        <x:v>2026-09-17T00:00:00.000Z</x:v>
      </x:c>
      <x:c r="E7402" s="8" t="n">
        <x:f>IF(ISNUMBER('原始字段'!C7441),'原始字段'!C7441,"n.a.")</x:f>
        <x:v>1906683000</x:v>
      </x:c>
      <x:c r="F7402" s="8" t="n">
        <x:f>IF(ISNUMBER('原始字段'!C7537),'原始字段'!C7537,"n.a.")</x:f>
        <x:v>1906683000</x:v>
      </x:c>
      <x:c r="G7402" s="8" t="n">
        <x:f>IF(COUNT(E7402:F7402)=2,F7402-E7402,"n.a.")</x:f>
        <x:v>0</x:v>
      </x:c>
      <x:c r="H7402" s="9" t="n">
        <x:f>IF(ISNUMBER('原始字段'!D7537),'原始字段'!D7537,"n.a.")</x:f>
        <x:v>1.3212</x:v>
      </x:c>
      <x:c r="I7402" s="9" t="n">
        <x:f>IF(COUNT(G7402:H7402)=2,G7402*H7402/100000000,"n.a.")</x:f>
        <x:v>0</x:v>
      </x:c>
      <x:c r="J7402" s="1" t="str">
        <x:v>日频齐全；折算事件未独立核实</x:v>
      </x:c>
    </x:row>
    <x:row r="7403" ht="25" customHeight="1">
      <x:c r="A7403" s="1" t="str">
        <x:v>沪深300</x:v>
      </x:c>
      <x:c r="B7403" s="1" t="str">
        <x:v>515130.SH</x:v>
      </x:c>
      <x:c r="C7403" s="1" t="str">
        <x:v>博时沪深300ETF</x:v>
      </x:c>
      <x:c r="D7403" s="7" t="d">
        <x:v>2026-09-17T00:00:00.000Z</x:v>
      </x:c>
      <x:c r="E7403" s="8" t="n">
        <x:f>IF(ISNUMBER('原始字段'!C7434),'原始字段'!C7434,"n.a.")</x:f>
        <x:v>97463200</x:v>
      </x:c>
      <x:c r="F7403" s="8" t="n">
        <x:f>IF(ISNUMBER('原始字段'!C7530),'原始字段'!C7530,"n.a.")</x:f>
        <x:v>97463200</x:v>
      </x:c>
      <x:c r="G7403" s="8" t="n">
        <x:f>IF(COUNT(E7403:F7403)=2,F7403-E7403,"n.a.")</x:f>
        <x:v>0</x:v>
      </x:c>
      <x:c r="H7403" s="9" t="n">
        <x:f>IF(ISNUMBER('原始字段'!D7530),'原始字段'!D7530,"n.a.")</x:f>
        <x:v>1.5011</x:v>
      </x:c>
      <x:c r="I7403" s="9" t="n">
        <x:f>IF(COUNT(G7403:H7403)=2,G7403*H7403/100000000,"n.a.")</x:f>
        <x:v>0</x:v>
      </x:c>
      <x:c r="J7403" s="1" t="str">
        <x:v>日频齐全；折算事件未独立核实</x:v>
      </x:c>
    </x:row>
    <x:row r="7404" ht="25" customHeight="1">
      <x:c r="A7404" s="1" t="str">
        <x:v>中证500</x:v>
      </x:c>
      <x:c r="B7404" s="1" t="str">
        <x:v>510530.SH</x:v>
      </x:c>
      <x:c r="C7404" s="1" t="str">
        <x:v>工银中证500ETF</x:v>
      </x:c>
      <x:c r="D7404" s="7" t="d">
        <x:v>2026-09-17T00:00:00.000Z</x:v>
      </x:c>
      <x:c r="E7404" s="8" t="n">
        <x:f>IF(ISNUMBER('原始字段'!C7425),'原始字段'!C7425,"n.a.")</x:f>
        <x:v>47479400</x:v>
      </x:c>
      <x:c r="F7404" s="8" t="n">
        <x:f>IF(ISNUMBER('原始字段'!C7521),'原始字段'!C7521,"n.a.")</x:f>
        <x:v>47479400</x:v>
      </x:c>
      <x:c r="G7404" s="8" t="n">
        <x:f>IF(COUNT(E7404:F7404)=2,F7404-E7404,"n.a.")</x:f>
        <x:v>0</x:v>
      </x:c>
      <x:c r="H7404" s="9" t="n">
        <x:f>IF(ISNUMBER('原始字段'!D7521),'原始字段'!D7521,"n.a.")</x:f>
        <x:v>8.6574</x:v>
      </x:c>
      <x:c r="I7404" s="9" t="n">
        <x:f>IF(COUNT(G7404:H7404)=2,G7404*H7404/100000000,"n.a.")</x:f>
        <x:v>0</x:v>
      </x:c>
      <x:c r="J7404" s="1" t="str">
        <x:v>日频齐全；折算事件未独立核实</x:v>
      </x:c>
    </x:row>
    <x:row r="7405" ht="25" customHeight="1">
      <x:c r="A7405" s="1" t="str">
        <x:v>中证500</x:v>
      </x:c>
      <x:c r="B7405" s="1" t="str">
        <x:v>510580.SH</x:v>
      </x:c>
      <x:c r="C7405" s="1" t="str">
        <x:v>易方达中证500ETF</x:v>
      </x:c>
      <x:c r="D7405" s="7" t="d">
        <x:v>2026-09-17T00:00:00.000Z</x:v>
      </x:c>
      <x:c r="E7405" s="8" t="n">
        <x:f>IF(ISNUMBER('原始字段'!C7429),'原始字段'!C7429,"n.a.")</x:f>
        <x:v>1150168300</x:v>
      </x:c>
      <x:c r="F7405" s="8" t="n">
        <x:f>IF(ISNUMBER('原始字段'!C7525),'原始字段'!C7525,"n.a.")</x:f>
        <x:v>1152568300</x:v>
      </x:c>
      <x:c r="G7405" s="8" t="n">
        <x:f>IF(COUNT(E7405:F7405)=2,F7405-E7405,"n.a.")</x:f>
        <x:v>2400000</x:v>
      </x:c>
      <x:c r="H7405" s="9" t="n">
        <x:f>IF(ISNUMBER('原始字段'!D7525),'原始字段'!D7525,"n.a.")</x:f>
        <x:v>4.0388</x:v>
      </x:c>
      <x:c r="I7405" s="9" t="n">
        <x:f>IF(COUNT(G7405:H7405)=2,G7405*H7405/100000000,"n.a.")</x:f>
        <x:v>0.0969312</x:v>
      </x:c>
      <x:c r="J7405" s="1" t="str">
        <x:v>日频齐全；折算事件未独立核实</x:v>
      </x:c>
    </x:row>
    <x:row r="7406" ht="25" customHeight="1">
      <x:c r="A7406" s="1" t="str">
        <x:v>中证500</x:v>
      </x:c>
      <x:c r="B7406" s="1" t="str">
        <x:v>159922.SZ</x:v>
      </x:c>
      <x:c r="C7406" s="1" t="str">
        <x:v>嘉实中证500ETF</x:v>
      </x:c>
      <x:c r="D7406" s="7" t="d">
        <x:v>2026-09-17T00:00:00.000Z</x:v>
      </x:c>
      <x:c r="E7406" s="8" t="n">
        <x:f>IF(ISNUMBER('原始字段'!C7401),'原始字段'!C7401,"n.a.")</x:f>
        <x:v>2819676765</x:v>
      </x:c>
      <x:c r="F7406" s="8" t="n">
        <x:f>IF(ISNUMBER('原始字段'!C7497),'原始字段'!C7497,"n.a.")</x:f>
        <x:v>2804676765</x:v>
      </x:c>
      <x:c r="G7406" s="8" t="n">
        <x:f>IF(COUNT(E7406:F7406)=2,F7406-E7406,"n.a.")</x:f>
        <x:v>-15000000</x:v>
      </x:c>
      <x:c r="H7406" s="9" t="n">
        <x:f>IF(ISNUMBER('原始字段'!D7497),'原始字段'!D7497,"n.a.")</x:f>
        <x:v>3.1149</x:v>
      </x:c>
      <x:c r="I7406" s="9" t="n">
        <x:f>IF(COUNT(G7406:H7406)=2,G7406*H7406/100000000,"n.a.")</x:f>
        <x:v>-0.467235</x:v>
      </x:c>
      <x:c r="J7406" s="1" t="str">
        <x:v>日频齐全；折算事件未独立核实</x:v>
      </x:c>
    </x:row>
    <x:row r="7407" ht="25" customHeight="1">
      <x:c r="A7407" s="1" t="str">
        <x:v>中证500</x:v>
      </x:c>
      <x:c r="B7407" s="1" t="str">
        <x:v>563750.SH</x:v>
      </x:c>
      <x:c r="C7407" s="1" t="str">
        <x:v>汇添富中证500ETF</x:v>
      </x:c>
      <x:c r="D7407" s="7" t="d">
        <x:v>2026-09-17T00:00:00.000Z</x:v>
      </x:c>
      <x:c r="E7407" s="8" t="n">
        <x:f>IF(ISNUMBER('原始字段'!C7456),'原始字段'!C7456,"n.a.")</x:f>
        <x:v>352237000</x:v>
      </x:c>
      <x:c r="F7407" s="8" t="n">
        <x:f>IF(ISNUMBER('原始字段'!C7552),'原始字段'!C7552,"n.a.")</x:f>
        <x:v>357237000</x:v>
      </x:c>
      <x:c r="G7407" s="8" t="n">
        <x:f>IF(COUNT(E7407:F7407)=2,F7407-E7407,"n.a.")</x:f>
        <x:v>5000000</x:v>
      </x:c>
      <x:c r="H7407" s="9" t="n">
        <x:f>IF(ISNUMBER('原始字段'!D7552),'原始字段'!D7552,"n.a.")</x:f>
        <x:v>1.0752</x:v>
      </x:c>
      <x:c r="I7407" s="9" t="n">
        <x:f>IF(COUNT(G7407:H7407)=2,G7407*H7407/100000000,"n.a.")</x:f>
        <x:v>0.05376</x:v>
      </x:c>
      <x:c r="J7407" s="1" t="str">
        <x:v>日频齐全；折算事件未独立核实</x:v>
      </x:c>
    </x:row>
    <x:row r="7408" ht="25" customHeight="1">
      <x:c r="A7408" s="1" t="str">
        <x:v>中证500</x:v>
      </x:c>
      <x:c r="B7408" s="1" t="str">
        <x:v>159935.SZ</x:v>
      </x:c>
      <x:c r="C7408" s="1" t="str">
        <x:v>景顺长城中证500ETF</x:v>
      </x:c>
      <x:c r="D7408" s="7" t="d">
        <x:v>2026-09-17T00:00:00.000Z</x:v>
      </x:c>
      <x:c r="E7408" s="8" t="n">
        <x:f>IF(ISNUMBER('原始字段'!C7403),'原始字段'!C7403,"n.a.")</x:f>
        <x:v>25572956</x:v>
      </x:c>
      <x:c r="F7408" s="8" t="n">
        <x:f>IF(ISNUMBER('原始字段'!C7499),'原始字段'!C7499,"n.a.")</x:f>
        <x:v>25572956</x:v>
      </x:c>
      <x:c r="G7408" s="8" t="n">
        <x:f>IF(COUNT(E7408:F7408)=2,F7408-E7408,"n.a.")</x:f>
        <x:v>0</x:v>
      </x:c>
      <x:c r="H7408" s="9" t="n">
        <x:f>IF(ISNUMBER('原始字段'!D7499),'原始字段'!D7499,"n.a.")</x:f>
        <x:v>2.4172</x:v>
      </x:c>
      <x:c r="I7408" s="9" t="n">
        <x:f>IF(COUNT(G7408:H7408)=2,G7408*H7408/100000000,"n.a.")</x:f>
        <x:v>0</x:v>
      </x:c>
      <x:c r="J7408" s="1" t="str">
        <x:v>日频齐全；折算事件未独立核实</x:v>
      </x:c>
    </x:row>
    <x:row r="7409" ht="25" customHeight="1">
      <x:c r="A7409" s="1" t="str">
        <x:v>中证500</x:v>
      </x:c>
      <x:c r="B7409" s="1" t="str">
        <x:v>515530.SH</x:v>
      </x:c>
      <x:c r="C7409" s="1" t="str">
        <x:v>泰康中证500ETF</x:v>
      </x:c>
      <x:c r="D7409" s="7" t="d">
        <x:v>2026-09-17T00:00:00.000Z</x:v>
      </x:c>
      <x:c r="E7409" s="8" t="n">
        <x:f>IF(ISNUMBER('原始字段'!C7442),'原始字段'!C7442,"n.a.")</x:f>
        <x:v>13842700</x:v>
      </x:c>
      <x:c r="F7409" s="8" t="n">
        <x:f>IF(ISNUMBER('原始字段'!C7538),'原始字段'!C7538,"n.a.")</x:f>
        <x:v>13842700</x:v>
      </x:c>
      <x:c r="G7409" s="8" t="n">
        <x:f>IF(COUNT(E7409:F7409)=2,F7409-E7409,"n.a.")</x:f>
        <x:v>0</x:v>
      </x:c>
      <x:c r="H7409" s="9" t="n">
        <x:f>IF(ISNUMBER('原始字段'!D7538),'原始字段'!D7538,"n.a.")</x:f>
        <x:v>4.2349</x:v>
      </x:c>
      <x:c r="I7409" s="9" t="n">
        <x:f>IF(COUNT(G7409:H7409)=2,G7409*H7409/100000000,"n.a.")</x:f>
        <x:v>0</x:v>
      </x:c>
      <x:c r="J7409" s="1" t="str">
        <x:v>日频齐全；折算事件未独立核实</x:v>
      </x:c>
    </x:row>
    <x:row r="7410" ht="25" customHeight="1">
      <x:c r="A7410" s="1" t="str">
        <x:v>中证500</x:v>
      </x:c>
      <x:c r="B7410" s="1" t="str">
        <x:v>510590.SH</x:v>
      </x:c>
      <x:c r="C7410" s="1" t="str">
        <x:v>平安中证500ETF</x:v>
      </x:c>
      <x:c r="D7410" s="7" t="d">
        <x:v>2026-09-17T00:00:00.000Z</x:v>
      </x:c>
      <x:c r="E7410" s="8" t="n">
        <x:f>IF(ISNUMBER('原始字段'!C7430),'原始字段'!C7430,"n.a.")</x:f>
        <x:v>114786100</x:v>
      </x:c>
      <x:c r="F7410" s="8" t="n">
        <x:f>IF(ISNUMBER('原始字段'!C7526),'原始字段'!C7526,"n.a.")</x:f>
        <x:v>114786100</x:v>
      </x:c>
      <x:c r="G7410" s="8" t="n">
        <x:f>IF(COUNT(E7410:F7410)=2,F7410-E7410,"n.a.")</x:f>
        <x:v>0</x:v>
      </x:c>
      <x:c r="H7410" s="9" t="n">
        <x:f>IF(ISNUMBER('原始字段'!D7526),'原始字段'!D7526,"n.a.")</x:f>
        <x:v>8.3506</x:v>
      </x:c>
      <x:c r="I7410" s="9" t="n">
        <x:f>IF(COUNT(G7410:H7410)=2,G7410*H7410/100000000,"n.a.")</x:f>
        <x:v>0</x:v>
      </x:c>
      <x:c r="J7410" s="1" t="str">
        <x:v>日频齐全；折算事件未独立核实</x:v>
      </x:c>
    </x:row>
    <x:row r="7411" ht="25" customHeight="1">
      <x:c r="A7411" s="1" t="str">
        <x:v>中证500</x:v>
      </x:c>
      <x:c r="B7411" s="1" t="str">
        <x:v>515190.SH</x:v>
      </x:c>
      <x:c r="C7411" s="1" t="str">
        <x:v>中银证券中证500ETF</x:v>
      </x:c>
      <x:c r="D7411" s="7" t="d">
        <x:v>2026-09-17T00:00:00.000Z</x:v>
      </x:c>
      <x:c r="E7411" s="8" t="n">
        <x:f>IF(ISNUMBER('原始字段'!C7435),'原始字段'!C7435,"n.a.")</x:f>
        <x:v>295466100</x:v>
      </x:c>
      <x:c r="F7411" s="8" t="n">
        <x:f>IF(ISNUMBER('原始字段'!C7531),'原始字段'!C7531,"n.a.")</x:f>
        <x:v>295466100</x:v>
      </x:c>
      <x:c r="G7411" s="8" t="n">
        <x:f>IF(COUNT(E7411:F7411)=2,F7411-E7411,"n.a.")</x:f>
        <x:v>0</x:v>
      </x:c>
      <x:c r="H7411" s="9" t="n">
        <x:f>IF(ISNUMBER('原始字段'!D7531),'原始字段'!D7531,"n.a.")</x:f>
        <x:v>1.6125</x:v>
      </x:c>
      <x:c r="I7411" s="9" t="n">
        <x:f>IF(COUNT(G7411:H7411)=2,G7411*H7411/100000000,"n.a.")</x:f>
        <x:v>0</x:v>
      </x:c>
      <x:c r="J7411" s="1" t="str">
        <x:v>日频齐全；折算事件未独立核实</x:v>
      </x:c>
    </x:row>
    <x:row r="7412" ht="25" customHeight="1">
      <x:c r="A7412" s="1" t="str">
        <x:v>中证500</x:v>
      </x:c>
      <x:c r="B7412" s="1" t="str">
        <x:v>159820.SZ</x:v>
      </x:c>
      <x:c r="C7412" s="1" t="str">
        <x:v>天弘中证500ETF</x:v>
      </x:c>
      <x:c r="D7412" s="7" t="d">
        <x:v>2026-09-17T00:00:00.000Z</x:v>
      </x:c>
      <x:c r="E7412" s="8" t="n">
        <x:f>IF(ISNUMBER('原始字段'!C7395),'原始字段'!C7395,"n.a.")</x:f>
        <x:v>1356408470</x:v>
      </x:c>
      <x:c r="F7412" s="8" t="n">
        <x:f>IF(ISNUMBER('原始字段'!C7491),'原始字段'!C7491,"n.a.")</x:f>
        <x:v>1356408470</x:v>
      </x:c>
      <x:c r="G7412" s="8" t="n">
        <x:f>IF(COUNT(E7412:F7412)=2,F7412-E7412,"n.a.")</x:f>
        <x:v>0</x:v>
      </x:c>
      <x:c r="H7412" s="9" t="n">
        <x:f>IF(ISNUMBER('原始字段'!D7491),'原始字段'!D7491,"n.a.")</x:f>
        <x:v>1.3343</x:v>
      </x:c>
      <x:c r="I7412" s="9" t="n">
        <x:f>IF(COUNT(G7412:H7412)=2,G7412*H7412/100000000,"n.a.")</x:f>
        <x:v>0</x:v>
      </x:c>
      <x:c r="J7412" s="1" t="str">
        <x:v>日频齐全；折算事件未独立核实</x:v>
      </x:c>
    </x:row>
    <x:row r="7413" ht="25" customHeight="1">
      <x:c r="A7413" s="1" t="str">
        <x:v>中证500</x:v>
      </x:c>
      <x:c r="B7413" s="1" t="str">
        <x:v>159337.SZ</x:v>
      </x:c>
      <x:c r="C7413" s="1" t="str">
        <x:v>东财中证500ETF</x:v>
      </x:c>
      <x:c r="D7413" s="7" t="d">
        <x:v>2026-09-17T00:00:00.000Z</x:v>
      </x:c>
      <x:c r="E7413" s="8" t="n">
        <x:f>IF(ISNUMBER('原始字段'!C7382),'原始字段'!C7382,"n.a.")</x:f>
        <x:v>281710611</x:v>
      </x:c>
      <x:c r="F7413" s="8" t="n">
        <x:f>IF(ISNUMBER('原始字段'!C7478),'原始字段'!C7478,"n.a.")</x:f>
        <x:v>281710611</x:v>
      </x:c>
      <x:c r="G7413" s="8" t="n">
        <x:f>IF(COUNT(E7413:F7413)=2,F7413-E7413,"n.a.")</x:f>
        <x:v>0</x:v>
      </x:c>
      <x:c r="H7413" s="9" t="n">
        <x:f>IF(ISNUMBER('原始字段'!D7478),'原始字段'!D7478,"n.a.")</x:f>
        <x:v>1.7582</x:v>
      </x:c>
      <x:c r="I7413" s="9" t="n">
        <x:f>IF(COUNT(G7413:H7413)=2,G7413*H7413/100000000,"n.a.")</x:f>
        <x:v>0</x:v>
      </x:c>
      <x:c r="J7413" s="1" t="str">
        <x:v>日频齐全；折算事件未独立核实</x:v>
      </x:c>
    </x:row>
    <x:row r="7414" ht="25" customHeight="1">
      <x:c r="A7414" s="1" t="str">
        <x:v>中证500</x:v>
      </x:c>
      <x:c r="B7414" s="1" t="str">
        <x:v>510500.SH</x:v>
      </x:c>
      <x:c r="C7414" s="1" t="str">
        <x:v>南方中证500ETF</x:v>
      </x:c>
      <x:c r="D7414" s="7" t="d">
        <x:v>2026-09-17T00:00:00.000Z</x:v>
      </x:c>
      <x:c r="E7414" s="8" t="n">
        <x:f>IF(ISNUMBER('原始字段'!C7423),'原始字段'!C7423,"n.a.")</x:f>
        <x:v>5703368600</x:v>
      </x:c>
      <x:c r="F7414" s="8" t="n">
        <x:f>IF(ISNUMBER('原始字段'!C7519),'原始字段'!C7519,"n.a.")</x:f>
        <x:v>5690168600</x:v>
      </x:c>
      <x:c r="G7414" s="8" t="n">
        <x:f>IF(COUNT(E7414:F7414)=2,F7414-E7414,"n.a.")</x:f>
        <x:v>-13200000</x:v>
      </x:c>
      <x:c r="H7414" s="9" t="n">
        <x:f>IF(ISNUMBER('原始字段'!D7519),'原始字段'!D7519,"n.a.")</x:f>
        <x:v>7.6798</x:v>
      </x:c>
      <x:c r="I7414" s="9" t="n">
        <x:f>IF(COUNT(G7414:H7414)=2,G7414*H7414/100000000,"n.a.")</x:f>
        <x:v>-1.0137336</x:v>
      </x:c>
      <x:c r="J7414" s="1" t="str">
        <x:v>日频齐全；折算事件未独立核实</x:v>
      </x:c>
    </x:row>
    <x:row r="7415" ht="25" customHeight="1">
      <x:c r="A7415" s="1" t="str">
        <x:v>中证500</x:v>
      </x:c>
      <x:c r="B7415" s="1" t="str">
        <x:v>159968.SZ</x:v>
      </x:c>
      <x:c r="C7415" s="1" t="str">
        <x:v>博时中证500ETF</x:v>
      </x:c>
      <x:c r="D7415" s="7" t="d">
        <x:v>2026-09-17T00:00:00.000Z</x:v>
      </x:c>
      <x:c r="E7415" s="8" t="n">
        <x:f>IF(ISNUMBER('原始字段'!C7410),'原始字段'!C7410,"n.a.")</x:f>
        <x:v>63295098</x:v>
      </x:c>
      <x:c r="F7415" s="8" t="n">
        <x:f>IF(ISNUMBER('原始字段'!C7506),'原始字段'!C7506,"n.a.")</x:f>
        <x:v>63295098</x:v>
      </x:c>
      <x:c r="G7415" s="8" t="n">
        <x:f>IF(COUNT(E7415:F7415)=2,F7415-E7415,"n.a.")</x:f>
        <x:v>0</x:v>
      </x:c>
      <x:c r="H7415" s="9" t="n">
        <x:f>IF(ISNUMBER('原始字段'!D7506),'原始字段'!D7506,"n.a.")</x:f>
        <x:v>10.0678</x:v>
      </x:c>
      <x:c r="I7415" s="9" t="n">
        <x:f>IF(COUNT(G7415:H7415)=2,G7415*H7415/100000000,"n.a.")</x:f>
        <x:v>0</x:v>
      </x:c>
      <x:c r="J7415" s="1" t="str">
        <x:v>日频齐全；折算事件未独立核实</x:v>
      </x:c>
    </x:row>
    <x:row r="7416" ht="25" customHeight="1">
      <x:c r="A7416" s="1" t="str">
        <x:v>中证500</x:v>
      </x:c>
      <x:c r="B7416" s="1" t="str">
        <x:v>561350.SH</x:v>
      </x:c>
      <x:c r="C7416" s="1" t="str">
        <x:v>国泰中证500ETF</x:v>
      </x:c>
      <x:c r="D7416" s="7" t="d">
        <x:v>2026-09-17T00:00:00.000Z</x:v>
      </x:c>
      <x:c r="E7416" s="8" t="n">
        <x:f>IF(ISNUMBER('原始字段'!C7449),'原始字段'!C7449,"n.a.")</x:f>
        <x:v>106700000</x:v>
      </x:c>
      <x:c r="F7416" s="8" t="n">
        <x:f>IF(ISNUMBER('原始字段'!C7545),'原始字段'!C7545,"n.a.")</x:f>
        <x:v>103700000</x:v>
      </x:c>
      <x:c r="G7416" s="8" t="n">
        <x:f>IF(COUNT(E7416:F7416)=2,F7416-E7416,"n.a.")</x:f>
        <x:v>-3000000</x:v>
      </x:c>
      <x:c r="H7416" s="9" t="n">
        <x:f>IF(ISNUMBER('原始字段'!D7545),'原始字段'!D7545,"n.a.")</x:f>
        <x:v>1.2194</x:v>
      </x:c>
      <x:c r="I7416" s="9" t="n">
        <x:f>IF(COUNT(G7416:H7416)=2,G7416*H7416/100000000,"n.a.")</x:f>
        <x:v>-0.036582</x:v>
      </x:c>
      <x:c r="J7416" s="1" t="str">
        <x:v>日频齐全；折算事件未独立核实</x:v>
      </x:c>
    </x:row>
    <x:row r="7417" ht="25" customHeight="1">
      <x:c r="A7417" s="1" t="str">
        <x:v>中证500</x:v>
      </x:c>
      <x:c r="B7417" s="1" t="str">
        <x:v>512500.SH</x:v>
      </x:c>
      <x:c r="C7417" s="1" t="str">
        <x:v>华夏中证500ETF</x:v>
      </x:c>
      <x:c r="D7417" s="7" t="d">
        <x:v>2026-09-17T00:00:00.000Z</x:v>
      </x:c>
      <x:c r="E7417" s="8" t="n">
        <x:f>IF(ISNUMBER('原始字段'!C7432),'原始字段'!C7432,"n.a.")</x:f>
        <x:v>1825608800</x:v>
      </x:c>
      <x:c r="F7417" s="8" t="n">
        <x:f>IF(ISNUMBER('原始字段'!C7528),'原始字段'!C7528,"n.a.")</x:f>
        <x:v>1832008800</x:v>
      </x:c>
      <x:c r="G7417" s="8" t="n">
        <x:f>IF(COUNT(E7417:F7417)=2,F7417-E7417,"n.a.")</x:f>
        <x:v>6400000</x:v>
      </x:c>
      <x:c r="H7417" s="9" t="n">
        <x:f>IF(ISNUMBER('原始字段'!D7528),'原始字段'!D7528,"n.a.")</x:f>
        <x:v>4.3452</x:v>
      </x:c>
      <x:c r="I7417" s="9" t="n">
        <x:f>IF(COUNT(G7417:H7417)=2,G7417*H7417/100000000,"n.a.")</x:f>
        <x:v>0.2780928</x:v>
      </x:c>
      <x:c r="J7417" s="1" t="str">
        <x:v>日频齐全；折算事件未独立核实</x:v>
      </x:c>
    </x:row>
    <x:row r="7418" ht="25" customHeight="1">
      <x:c r="A7418" s="1" t="str">
        <x:v>中证500</x:v>
      </x:c>
      <x:c r="B7418" s="1" t="str">
        <x:v>510550.SH</x:v>
      </x:c>
      <x:c r="C7418" s="1" t="str">
        <x:v>方正富邦中证500ETF</x:v>
      </x:c>
      <x:c r="D7418" s="7" t="d">
        <x:v>2026-09-17T00:00:00.000Z</x:v>
      </x:c>
      <x:c r="E7418" s="8" t="n">
        <x:f>IF(ISNUMBER('原始字段'!C7426),'原始字段'!C7426,"n.a.")</x:f>
        <x:v>23743300</x:v>
      </x:c>
      <x:c r="F7418" s="8" t="n">
        <x:f>IF(ISNUMBER('原始字段'!C7522),'原始字段'!C7522,"n.a.")</x:f>
        <x:v>23743300</x:v>
      </x:c>
      <x:c r="G7418" s="8" t="n">
        <x:f>IF(COUNT(E7418:F7418)=2,F7418-E7418,"n.a.")</x:f>
        <x:v>0</x:v>
      </x:c>
      <x:c r="H7418" s="9" t="n">
        <x:f>IF(ISNUMBER('原始字段'!D7522),'原始字段'!D7522,"n.a.")</x:f>
        <x:v>1.9723</x:v>
      </x:c>
      <x:c r="I7418" s="9" t="n">
        <x:f>IF(COUNT(G7418:H7418)=2,G7418*H7418/100000000,"n.a.")</x:f>
        <x:v>0</x:v>
      </x:c>
      <x:c r="J7418" s="1" t="str">
        <x:v>日频齐全；折算事件未独立核实</x:v>
      </x:c>
    </x:row>
    <x:row r="7419" ht="25" customHeight="1">
      <x:c r="A7419" s="1" t="str">
        <x:v>中证500</x:v>
      </x:c>
      <x:c r="B7419" s="1" t="str">
        <x:v>510510.SH</x:v>
      </x:c>
      <x:c r="C7419" s="1" t="str">
        <x:v>广发中证500ETF</x:v>
      </x:c>
      <x:c r="D7419" s="7" t="d">
        <x:v>2026-09-17T00:00:00.000Z</x:v>
      </x:c>
      <x:c r="E7419" s="8" t="n">
        <x:f>IF(ISNUMBER('原始字段'!C7424),'原始字段'!C7424,"n.a.")</x:f>
        <x:v>875038300</x:v>
      </x:c>
      <x:c r="F7419" s="8" t="n">
        <x:f>IF(ISNUMBER('原始字段'!C7520),'原始字段'!C7520,"n.a.")</x:f>
        <x:v>869038300</x:v>
      </x:c>
      <x:c r="G7419" s="8" t="n">
        <x:f>IF(COUNT(E7419:F7419)=2,F7419-E7419,"n.a.")</x:f>
        <x:v>-6000000</x:v>
      </x:c>
      <x:c r="H7419" s="9" t="n">
        <x:f>IF(ISNUMBER('原始字段'!D7520),'原始字段'!D7520,"n.a.")</x:f>
        <x:v>2.4934</x:v>
      </x:c>
      <x:c r="I7419" s="9" t="n">
        <x:f>IF(COUNT(G7419:H7419)=2,G7419*H7419/100000000,"n.a.")</x:f>
        <x:v>-0.149604</x:v>
      </x:c>
      <x:c r="J7419" s="1" t="str">
        <x:v>日频齐全；折算事件未独立核实</x:v>
      </x:c>
    </x:row>
    <x:row r="7420" ht="25" customHeight="1">
      <x:c r="A7420" s="1" t="str">
        <x:v>中证500</x:v>
      </x:c>
      <x:c r="B7420" s="1" t="str">
        <x:v>515550.SH</x:v>
      </x:c>
      <x:c r="C7420" s="1" t="str">
        <x:v>国联中证500ETF</x:v>
      </x:c>
      <x:c r="D7420" s="7" t="d">
        <x:v>2026-09-17T00:00:00.000Z</x:v>
      </x:c>
      <x:c r="E7420" s="8" t="n">
        <x:f>IF(ISNUMBER('原始字段'!C7443),'原始字段'!C7443,"n.a.")</x:f>
        <x:v>20345700</x:v>
      </x:c>
      <x:c r="F7420" s="8" t="n">
        <x:f>IF(ISNUMBER('原始字段'!C7539),'原始字段'!C7539,"n.a.")</x:f>
        <x:v>20345700</x:v>
      </x:c>
      <x:c r="G7420" s="8" t="n">
        <x:f>IF(COUNT(E7420:F7420)=2,F7420-E7420,"n.a.")</x:f>
        <x:v>0</x:v>
      </x:c>
      <x:c r="H7420" s="9" t="n">
        <x:f>IF(ISNUMBER('原始字段'!D7539),'原始字段'!D7539,"n.a.")</x:f>
        <x:v>1.7256</x:v>
      </x:c>
      <x:c r="I7420" s="9" t="n">
        <x:f>IF(COUNT(G7420:H7420)=2,G7420*H7420/100000000,"n.a.")</x:f>
        <x:v>0</x:v>
      </x:c>
      <x:c r="J7420" s="1" t="str">
        <x:v>日频齐全；折算事件未独立核实</x:v>
      </x:c>
    </x:row>
    <x:row r="7421" ht="25" customHeight="1">
      <x:c r="A7421" s="1" t="str">
        <x:v>中证500</x:v>
      </x:c>
      <x:c r="B7421" s="1" t="str">
        <x:v>159500.SZ</x:v>
      </x:c>
      <x:c r="C7421" s="1" t="str">
        <x:v>富国中证500ETF</x:v>
      </x:c>
      <x:c r="D7421" s="7" t="d">
        <x:v>2026-09-17T00:00:00.000Z</x:v>
      </x:c>
      <x:c r="E7421" s="8" t="n">
        <x:f>IF(ISNUMBER('原始字段'!C7384),'原始字段'!C7384,"n.a.")</x:f>
        <x:v>210538865</x:v>
      </x:c>
      <x:c r="F7421" s="8" t="n">
        <x:f>IF(ISNUMBER('原始字段'!C7480),'原始字段'!C7480,"n.a.")</x:f>
        <x:v>213338865</x:v>
      </x:c>
      <x:c r="G7421" s="8" t="n">
        <x:f>IF(COUNT(E7421:F7421)=2,F7421-E7421,"n.a.")</x:f>
        <x:v>2800000</x:v>
      </x:c>
      <x:c r="H7421" s="9" t="n">
        <x:f>IF(ISNUMBER('原始字段'!D7480),'原始字段'!D7480,"n.a.")</x:f>
        <x:v>1.153</x:v>
      </x:c>
      <x:c r="I7421" s="9" t="n">
        <x:f>IF(COUNT(G7421:H7421)=2,G7421*H7421/100000000,"n.a.")</x:f>
        <x:v>0.032284</x:v>
      </x:c>
      <x:c r="J7421" s="1" t="str">
        <x:v>日频齐全；折算事件未独立核实</x:v>
      </x:c>
    </x:row>
    <x:row r="7422" ht="25" customHeight="1">
      <x:c r="A7422" s="1" t="str">
        <x:v>中证500</x:v>
      </x:c>
      <x:c r="B7422" s="1" t="str">
        <x:v>512510.SH</x:v>
      </x:c>
      <x:c r="C7422" s="1" t="str">
        <x:v>华泰柏瑞中证500ETF</x:v>
      </x:c>
      <x:c r="D7422" s="7" t="d">
        <x:v>2026-09-17T00:00:00.000Z</x:v>
      </x:c>
      <x:c r="E7422" s="8" t="n">
        <x:f>IF(ISNUMBER('原始字段'!C7433),'原始字段'!C7433,"n.a.")</x:f>
        <x:v>431929800</x:v>
      </x:c>
      <x:c r="F7422" s="8" t="n">
        <x:f>IF(ISNUMBER('原始字段'!C7529),'原始字段'!C7529,"n.a.")</x:f>
        <x:v>431929800</x:v>
      </x:c>
      <x:c r="G7422" s="8" t="n">
        <x:f>IF(COUNT(E7422:F7422)=2,F7422-E7422,"n.a.")</x:f>
        <x:v>0</x:v>
      </x:c>
      <x:c r="H7422" s="9" t="n">
        <x:f>IF(ISNUMBER('原始字段'!D7529),'原始字段'!D7529,"n.a.")</x:f>
        <x:v>2.3069</x:v>
      </x:c>
      <x:c r="I7422" s="9" t="n">
        <x:f>IF(COUNT(G7422:H7422)=2,G7422*H7422/100000000,"n.a.")</x:f>
        <x:v>0</x:v>
      </x:c>
      <x:c r="J7422" s="1" t="str">
        <x:v>日频齐全；折算事件未独立核实</x:v>
      </x:c>
    </x:row>
    <x:row r="7423" ht="25" customHeight="1">
      <x:c r="A7423" s="1" t="str">
        <x:v>中证500</x:v>
      </x:c>
      <x:c r="B7423" s="1" t="str">
        <x:v>510570.SH</x:v>
      </x:c>
      <x:c r="C7423" s="1" t="str">
        <x:v>兴业中证500ETF</x:v>
      </x:c>
      <x:c r="D7423" s="7" t="d">
        <x:v>2026-09-17T00:00:00.000Z</x:v>
      </x:c>
      <x:c r="E7423" s="8" t="n">
        <x:f>IF(ISNUMBER('原始字段'!C7428),'原始字段'!C7428,"n.a.")</x:f>
        <x:v>50560600</x:v>
      </x:c>
      <x:c r="F7423" s="8" t="n">
        <x:f>IF(ISNUMBER('原始字段'!C7524),'原始字段'!C7524,"n.a.")</x:f>
        <x:v>50560600</x:v>
      </x:c>
      <x:c r="G7423" s="8" t="n">
        <x:f>IF(COUNT(E7423:F7423)=2,F7423-E7423,"n.a.")</x:f>
        <x:v>0</x:v>
      </x:c>
      <x:c r="H7423" s="9" t="n">
        <x:f>IF(ISNUMBER('原始字段'!D7524),'原始字段'!D7524,"n.a.")</x:f>
        <x:v>1.2093</x:v>
      </x:c>
      <x:c r="I7423" s="9" t="n">
        <x:f>IF(COUNT(G7423:H7423)=2,G7423*H7423/100000000,"n.a.")</x:f>
        <x:v>0</x:v>
      </x:c>
      <x:c r="J7423" s="1" t="str">
        <x:v>日频齐全；折算事件未独立核实</x:v>
      </x:c>
    </x:row>
    <x:row r="7424" ht="25" customHeight="1">
      <x:c r="A7424" s="1" t="str">
        <x:v>中证500</x:v>
      </x:c>
      <x:c r="B7424" s="1" t="str">
        <x:v>510560.SH</x:v>
      </x:c>
      <x:c r="C7424" s="1" t="str">
        <x:v>国寿安保中证500ETF</x:v>
      </x:c>
      <x:c r="D7424" s="7" t="d">
        <x:v>2026-09-17T00:00:00.000Z</x:v>
      </x:c>
      <x:c r="E7424" s="8" t="n">
        <x:f>IF(ISNUMBER('原始字段'!C7427),'原始字段'!C7427,"n.a.")</x:f>
        <x:v>52318700</x:v>
      </x:c>
      <x:c r="F7424" s="8" t="n">
        <x:f>IF(ISNUMBER('原始字段'!C7523),'原始字段'!C7523,"n.a.")</x:f>
        <x:v>52318700</x:v>
      </x:c>
      <x:c r="G7424" s="8" t="n">
        <x:f>IF(COUNT(E7424:F7424)=2,F7424-E7424,"n.a.")</x:f>
        <x:v>0</x:v>
      </x:c>
      <x:c r="H7424" s="9" t="n">
        <x:f>IF(ISNUMBER('原始字段'!D7523),'原始字段'!D7523,"n.a.")</x:f>
        <x:v>1.9231</x:v>
      </x:c>
      <x:c r="I7424" s="9" t="n">
        <x:f>IF(COUNT(G7424:H7424)=2,G7424*H7424/100000000,"n.a.")</x:f>
        <x:v>0</x:v>
      </x:c>
      <x:c r="J7424" s="1" t="str">
        <x:v>日频齐全；折算事件未独立核实</x:v>
      </x:c>
    </x:row>
    <x:row r="7425" ht="25" customHeight="1">
      <x:c r="A7425" s="1" t="str">
        <x:v>中证500</x:v>
      </x:c>
      <x:c r="B7425" s="1" t="str">
        <x:v>159982.SZ</x:v>
      </x:c>
      <x:c r="C7425" s="1" t="str">
        <x:v>鹏华中证500ETF</x:v>
      </x:c>
      <x:c r="D7425" s="7" t="d">
        <x:v>2026-09-17T00:00:00.000Z</x:v>
      </x:c>
      <x:c r="E7425" s="8" t="n">
        <x:f>IF(ISNUMBER('原始字段'!C7413),'原始字段'!C7413,"n.a.")</x:f>
        <x:v>204211253</x:v>
      </x:c>
      <x:c r="F7425" s="8" t="n">
        <x:f>IF(ISNUMBER('原始字段'!C7509),'原始字段'!C7509,"n.a.")</x:f>
        <x:v>202211253</x:v>
      </x:c>
      <x:c r="G7425" s="8" t="n">
        <x:f>IF(COUNT(E7425:F7425)=2,F7425-E7425,"n.a.")</x:f>
        <x:v>-2000000</x:v>
      </x:c>
      <x:c r="H7425" s="9" t="n">
        <x:f>IF(ISNUMBER('原始字段'!D7509),'原始字段'!D7509,"n.a.")</x:f>
        <x:v>2.0669</x:v>
      </x:c>
      <x:c r="I7425" s="9" t="n">
        <x:f>IF(COUNT(G7425:H7425)=2,G7425*H7425/100000000,"n.a.")</x:f>
        <x:v>-0.041338</x:v>
      </x:c>
      <x:c r="J7425" s="1" t="str">
        <x:v>日频齐全；折算事件未独立核实</x:v>
      </x:c>
    </x:row>
    <x:row r="7426" ht="25" customHeight="1">
      <x:c r="A7426" s="1" t="str">
        <x:v>中证1000</x:v>
      </x:c>
      <x:c r="B7426" s="1" t="str">
        <x:v>560010.SH</x:v>
      </x:c>
      <x:c r="C7426" s="1" t="str">
        <x:v>广发中证1000ETF</x:v>
      </x:c>
      <x:c r="D7426" s="7" t="d">
        <x:v>2026-09-17T00:00:00.000Z</x:v>
      </x:c>
      <x:c r="E7426" s="8" t="n">
        <x:f>IF(ISNUMBER('原始字段'!C7446),'原始字段'!C7446,"n.a.")</x:f>
        <x:v>1890621700</x:v>
      </x:c>
      <x:c r="F7426" s="8" t="n">
        <x:f>IF(ISNUMBER('原始字段'!C7542),'原始字段'!C7542,"n.a.")</x:f>
        <x:v>1884621700</x:v>
      </x:c>
      <x:c r="G7426" s="8" t="n">
        <x:f>IF(COUNT(E7426:F7426)=2,F7426-E7426,"n.a.")</x:f>
        <x:v>-6000000</x:v>
      </x:c>
      <x:c r="H7426" s="9" t="n">
        <x:f>IF(ISNUMBER('原始字段'!D7542),'原始字段'!D7542,"n.a.")</x:f>
        <x:v>3.1434</x:v>
      </x:c>
      <x:c r="I7426" s="9" t="n">
        <x:f>IF(COUNT(G7426:H7426)=2,G7426*H7426/100000000,"n.a.")</x:f>
        <x:v>-0.188604</x:v>
      </x:c>
      <x:c r="J7426" s="1" t="str">
        <x:v>日频齐全；折算事件未独立核实</x:v>
      </x:c>
    </x:row>
    <x:row r="7427" ht="25" customHeight="1">
      <x:c r="A7427" s="1" t="str">
        <x:v>中证1000</x:v>
      </x:c>
      <x:c r="B7427" s="1" t="str">
        <x:v>159845.SZ</x:v>
      </x:c>
      <x:c r="C7427" s="1" t="str">
        <x:v>华夏中证1000ETF</x:v>
      </x:c>
      <x:c r="D7427" s="7" t="d">
        <x:v>2026-09-17T00:00:00.000Z</x:v>
      </x:c>
      <x:c r="E7427" s="8" t="n">
        <x:f>IF(ISNUMBER('原始字段'!C7397),'原始字段'!C7397,"n.a.")</x:f>
        <x:v>2505425606</x:v>
      </x:c>
      <x:c r="F7427" s="8" t="n">
        <x:f>IF(ISNUMBER('原始字段'!C7493),'原始字段'!C7493,"n.a.")</x:f>
        <x:v>2490425606</x:v>
      </x:c>
      <x:c r="G7427" s="8" t="n">
        <x:f>IF(COUNT(E7427:F7427)=2,F7427-E7427,"n.a.")</x:f>
        <x:v>-15000000</x:v>
      </x:c>
      <x:c r="H7427" s="9" t="n">
        <x:f>IF(ISNUMBER('原始字段'!D7493),'原始字段'!D7493,"n.a.")</x:f>
        <x:v>3.1457</x:v>
      </x:c>
      <x:c r="I7427" s="9" t="n">
        <x:f>IF(COUNT(G7427:H7427)=2,G7427*H7427/100000000,"n.a.")</x:f>
        <x:v>-0.471855</x:v>
      </x:c>
      <x:c r="J7427" s="1" t="str">
        <x:v>日频齐全；折算事件未独立核实</x:v>
      </x:c>
    </x:row>
    <x:row r="7428" ht="25" customHeight="1">
      <x:c r="A7428" s="1" t="str">
        <x:v>中证1000</x:v>
      </x:c>
      <x:c r="B7428" s="1" t="str">
        <x:v>159633.SZ</x:v>
      </x:c>
      <x:c r="C7428" s="1" t="str">
        <x:v>易方达中证1000ETF</x:v>
      </x:c>
      <x:c r="D7428" s="7" t="d">
        <x:v>2026-09-17T00:00:00.000Z</x:v>
      </x:c>
      <x:c r="E7428" s="8" t="n">
        <x:f>IF(ISNUMBER('原始字段'!C7391),'原始字段'!C7391,"n.a.")</x:f>
        <x:v>990162658</x:v>
      </x:c>
      <x:c r="F7428" s="8" t="n">
        <x:f>IF(ISNUMBER('原始字段'!C7487),'原始字段'!C7487,"n.a.")</x:f>
        <x:v>1008162658</x:v>
      </x:c>
      <x:c r="G7428" s="8" t="n">
        <x:f>IF(COUNT(E7428:F7428)=2,F7428-E7428,"n.a.")</x:f>
        <x:v>18000000</x:v>
      </x:c>
      <x:c r="H7428" s="9" t="n">
        <x:f>IF(ISNUMBER('原始字段'!D7487),'原始字段'!D7487,"n.a.")</x:f>
        <x:v>3.2318</x:v>
      </x:c>
      <x:c r="I7428" s="9" t="n">
        <x:f>IF(COUNT(G7428:H7428)=2,G7428*H7428/100000000,"n.a.")</x:f>
        <x:v>0.5817239999999999</x:v>
      </x:c>
      <x:c r="J7428" s="1" t="str">
        <x:v>日频齐全；折算事件未独立核实</x:v>
      </x:c>
    </x:row>
    <x:row r="7429" ht="25" customHeight="1">
      <x:c r="A7429" s="1" t="str">
        <x:v>中证1000</x:v>
      </x:c>
      <x:c r="B7429" s="1" t="str">
        <x:v>159629.SZ</x:v>
      </x:c>
      <x:c r="C7429" s="1" t="str">
        <x:v>富国中证1000ETF</x:v>
      </x:c>
      <x:c r="D7429" s="7" t="d">
        <x:v>2026-09-17T00:00:00.000Z</x:v>
      </x:c>
      <x:c r="E7429" s="8" t="n">
        <x:f>IF(ISNUMBER('原始字段'!C7390),'原始字段'!C7390,"n.a.")</x:f>
        <x:v>881252663</x:v>
      </x:c>
      <x:c r="F7429" s="8" t="n">
        <x:f>IF(ISNUMBER('原始字段'!C7486),'原始字段'!C7486,"n.a.")</x:f>
        <x:v>873252663</x:v>
      </x:c>
      <x:c r="G7429" s="8" t="n">
        <x:f>IF(COUNT(E7429:F7429)=2,F7429-E7429,"n.a.")</x:f>
        <x:v>-8000000</x:v>
      </x:c>
      <x:c r="H7429" s="9" t="n">
        <x:f>IF(ISNUMBER('原始字段'!D7486),'原始字段'!D7486,"n.a.")</x:f>
        <x:v>3.1573</x:v>
      </x:c>
      <x:c r="I7429" s="9" t="n">
        <x:f>IF(COUNT(G7429:H7429)=2,G7429*H7429/100000000,"n.a.")</x:f>
        <x:v>-0.252584</x:v>
      </x:c>
      <x:c r="J7429" s="1" t="str">
        <x:v>日频齐全；折算事件未独立核实</x:v>
      </x:c>
    </x:row>
    <x:row r="7430" ht="25" customHeight="1">
      <x:c r="A7430" s="1" t="str">
        <x:v>中证1000</x:v>
      </x:c>
      <x:c r="B7430" s="1" t="str">
        <x:v>512100.SH</x:v>
      </x:c>
      <x:c r="C7430" s="1" t="str">
        <x:v>南方中证1000ETF</x:v>
      </x:c>
      <x:c r="D7430" s="7" t="d">
        <x:v>2026-09-17T00:00:00.000Z</x:v>
      </x:c>
      <x:c r="E7430" s="8" t="n">
        <x:f>IF(ISNUMBER('原始字段'!C7431),'原始字段'!C7431,"n.a.")</x:f>
        <x:v>6449217600</x:v>
      </x:c>
      <x:c r="F7430" s="8" t="n">
        <x:f>IF(ISNUMBER('原始字段'!C7527),'原始字段'!C7527,"n.a.")</x:f>
        <x:v>6391217600</x:v>
      </x:c>
      <x:c r="G7430" s="8" t="n">
        <x:f>IF(COUNT(E7430:F7430)=2,F7430-E7430,"n.a.")</x:f>
        <x:v>-58000000</x:v>
      </x:c>
      <x:c r="H7430" s="9" t="n">
        <x:f>IF(ISNUMBER('原始字段'!D7527),'原始字段'!D7527,"n.a.")</x:f>
        <x:v>3.066</x:v>
      </x:c>
      <x:c r="I7430" s="9" t="n">
        <x:f>IF(COUNT(G7430:H7430)=2,G7430*H7430/100000000,"n.a.")</x:f>
        <x:v>-1.77828</x:v>
      </x:c>
      <x:c r="J7430" s="1" t="str">
        <x:v>日频齐全；折算事件未独立核实</x:v>
      </x:c>
    </x:row>
    <x:row r="7431" ht="25" customHeight="1">
      <x:c r="A7431" s="1" t="str">
        <x:v>中证1000</x:v>
      </x:c>
      <x:c r="B7431" s="1" t="str">
        <x:v>516300.SH</x:v>
      </x:c>
      <x:c r="C7431" s="1" t="str">
        <x:v>华泰柏瑞中证1000ETF</x:v>
      </x:c>
      <x:c r="D7431" s="7" t="d">
        <x:v>2026-09-17T00:00:00.000Z</x:v>
      </x:c>
      <x:c r="E7431" s="8" t="n">
        <x:f>IF(ISNUMBER('原始字段'!C7445),'原始字段'!C7445,"n.a.")</x:f>
        <x:v>39012600</x:v>
      </x:c>
      <x:c r="F7431" s="8" t="n">
        <x:f>IF(ISNUMBER('原始字段'!C7541),'原始字段'!C7541,"n.a.")</x:f>
        <x:v>39012600</x:v>
      </x:c>
      <x:c r="G7431" s="8" t="n">
        <x:f>IF(COUNT(E7431:F7431)=2,F7431-E7431,"n.a.")</x:f>
        <x:v>0</x:v>
      </x:c>
      <x:c r="H7431" s="9" t="n">
        <x:f>IF(ISNUMBER('原始字段'!D7541),'原始字段'!D7541,"n.a.")</x:f>
        <x:v>3.1876</x:v>
      </x:c>
      <x:c r="I7431" s="9" t="n">
        <x:f>IF(COUNT(G7431:H7431)=2,G7431*H7431/100000000,"n.a.")</x:f>
        <x:v>0</x:v>
      </x:c>
      <x:c r="J7431" s="1" t="str">
        <x:v>日频齐全；折算事件未独立核实</x:v>
      </x:c>
    </x:row>
    <x:row r="7432" ht="25" customHeight="1">
      <x:c r="A7432" s="1" t="str">
        <x:v>中证1000</x:v>
      </x:c>
      <x:c r="B7432" s="1" t="str">
        <x:v>560110.SH</x:v>
      </x:c>
      <x:c r="C7432" s="1" t="str">
        <x:v>汇添富中证1000ETF</x:v>
      </x:c>
      <x:c r="D7432" s="7" t="d">
        <x:v>2026-09-17T00:00:00.000Z</x:v>
      </x:c>
      <x:c r="E7432" s="8" t="n">
        <x:f>IF(ISNUMBER('原始字段'!C7447),'原始字段'!C7447,"n.a.")</x:f>
        <x:v>355903500</x:v>
      </x:c>
      <x:c r="F7432" s="8" t="n">
        <x:f>IF(ISNUMBER('原始字段'!C7543),'原始字段'!C7543,"n.a.")</x:f>
        <x:v>358903500</x:v>
      </x:c>
      <x:c r="G7432" s="8" t="n">
        <x:f>IF(COUNT(E7432:F7432)=2,F7432-E7432,"n.a.")</x:f>
        <x:v>3000000</x:v>
      </x:c>
      <x:c r="H7432" s="9" t="n">
        <x:f>IF(ISNUMBER('原始字段'!D7543),'原始字段'!D7543,"n.a.")</x:f>
        <x:v>1.1382</x:v>
      </x:c>
      <x:c r="I7432" s="9" t="n">
        <x:f>IF(COUNT(G7432:H7432)=2,G7432*H7432/100000000,"n.a.")</x:f>
        <x:v>0.034146</x:v>
      </x:c>
      <x:c r="J7432" s="1" t="str">
        <x:v>日频齐全；折算事件未独立核实</x:v>
      </x:c>
    </x:row>
    <x:row r="7433" ht="25" customHeight="1">
      <x:c r="A7433" s="1" t="str">
        <x:v>中证2000</x:v>
      </x:c>
      <x:c r="B7433" s="1" t="str">
        <x:v>159535.SZ</x:v>
      </x:c>
      <x:c r="C7433" s="1" t="str">
        <x:v>嘉实中证2000ETF</x:v>
      </x:c>
      <x:c r="D7433" s="7" t="d">
        <x:v>2026-09-17T00:00:00.000Z</x:v>
      </x:c>
      <x:c r="E7433" s="8" t="n">
        <x:f>IF(ISNUMBER('原始字段'!C7388),'原始字段'!C7388,"n.a.")</x:f>
        <x:v>19981088</x:v>
      </x:c>
      <x:c r="F7433" s="8" t="n">
        <x:f>IF(ISNUMBER('原始字段'!C7484),'原始字段'!C7484,"n.a.")</x:f>
        <x:v>19981088</x:v>
      </x:c>
      <x:c r="G7433" s="8" t="n">
        <x:f>IF(COUNT(E7433:F7433)=2,F7433-E7433,"n.a.")</x:f>
        <x:v>0</x:v>
      </x:c>
      <x:c r="H7433" s="9" t="n">
        <x:f>IF(ISNUMBER('原始字段'!D7484),'原始字段'!D7484,"n.a.")</x:f>
        <x:v>1.5135</x:v>
      </x:c>
      <x:c r="I7433" s="9" t="n">
        <x:f>IF(COUNT(G7433:H7433)=2,G7433*H7433/100000000,"n.a.")</x:f>
        <x:v>0</x:v>
      </x:c>
      <x:c r="J7433" s="1" t="str">
        <x:v>日频齐全；折算事件未独立核实</x:v>
      </x:c>
    </x:row>
    <x:row r="7434" ht="25" customHeight="1">
      <x:c r="A7434" s="1" t="str">
        <x:v>中证2000</x:v>
      </x:c>
      <x:c r="B7434" s="1" t="str">
        <x:v>159536.SZ</x:v>
      </x:c>
      <x:c r="C7434" s="1" t="str">
        <x:v>汇添富中证2000ETF</x:v>
      </x:c>
      <x:c r="D7434" s="7" t="d">
        <x:v>2026-09-17T00:00:00.000Z</x:v>
      </x:c>
      <x:c r="E7434" s="8" t="n">
        <x:f>IF(ISNUMBER('原始字段'!C7389),'原始字段'!C7389,"n.a.")</x:f>
        <x:v>47261589</x:v>
      </x:c>
      <x:c r="F7434" s="8" t="n">
        <x:f>IF(ISNUMBER('原始字段'!C7485),'原始字段'!C7485,"n.a.")</x:f>
        <x:v>47261589</x:v>
      </x:c>
      <x:c r="G7434" s="8" t="n">
        <x:f>IF(COUNT(E7434:F7434)=2,F7434-E7434,"n.a.")</x:f>
        <x:v>0</x:v>
      </x:c>
      <x:c r="H7434" s="9" t="n">
        <x:f>IF(ISNUMBER('原始字段'!D7485),'原始字段'!D7485,"n.a.")</x:f>
        <x:v>1.4039</x:v>
      </x:c>
      <x:c r="I7434" s="9" t="n">
        <x:f>IF(COUNT(G7434:H7434)=2,G7434*H7434/100000000,"n.a.")</x:f>
        <x:v>0</x:v>
      </x:c>
      <x:c r="J7434" s="1" t="str">
        <x:v>日频齐全；折算事件未独立核实</x:v>
      </x:c>
    </x:row>
    <x:row r="7435" ht="25" customHeight="1">
      <x:c r="A7435" s="1" t="str">
        <x:v>中证2000</x:v>
      </x:c>
      <x:c r="B7435" s="1" t="str">
        <x:v>159531.SZ</x:v>
      </x:c>
      <x:c r="C7435" s="1" t="str">
        <x:v>南方中证2000ETF</x:v>
      </x:c>
      <x:c r="D7435" s="7" t="d">
        <x:v>2026-09-17T00:00:00.000Z</x:v>
      </x:c>
      <x:c r="E7435" s="8" t="n">
        <x:f>IF(ISNUMBER('原始字段'!C7385),'原始字段'!C7385,"n.a.")</x:f>
        <x:v>930608406</x:v>
      </x:c>
      <x:c r="F7435" s="8" t="n">
        <x:f>IF(ISNUMBER('原始字段'!C7481),'原始字段'!C7481,"n.a.")</x:f>
        <x:v>920608406</x:v>
      </x:c>
      <x:c r="G7435" s="8" t="n">
        <x:f>IF(COUNT(E7435:F7435)=2,F7435-E7435,"n.a.")</x:f>
        <x:v>-10000000</x:v>
      </x:c>
      <x:c r="H7435" s="9" t="n">
        <x:f>IF(ISNUMBER('原始字段'!D7481),'原始字段'!D7481,"n.a.")</x:f>
        <x:v>1.4689</x:v>
      </x:c>
      <x:c r="I7435" s="9" t="n">
        <x:f>IF(COUNT(G7435:H7435)=2,G7435*H7435/100000000,"n.a.")</x:f>
        <x:v>-0.14689000000000002</x:v>
      </x:c>
      <x:c r="J7435" s="1" t="str">
        <x:v>日频齐全；折算事件未独立核实</x:v>
      </x:c>
    </x:row>
    <x:row r="7436" ht="25" customHeight="1">
      <x:c r="A7436" s="1" t="str">
        <x:v>中证2000</x:v>
      </x:c>
      <x:c r="B7436" s="1" t="str">
        <x:v>159532.SZ</x:v>
      </x:c>
      <x:c r="C7436" s="1" t="str">
        <x:v>易方达中证2000ETF</x:v>
      </x:c>
      <x:c r="D7436" s="7" t="d">
        <x:v>2026-09-17T00:00:00.000Z</x:v>
      </x:c>
      <x:c r="E7436" s="8" t="n">
        <x:f>IF(ISNUMBER('原始字段'!C7386),'原始字段'!C7386,"n.a.")</x:f>
        <x:v>153564791</x:v>
      </x:c>
      <x:c r="F7436" s="8" t="n">
        <x:f>IF(ISNUMBER('原始字段'!C7482),'原始字段'!C7482,"n.a.")</x:f>
        <x:v>147564791</x:v>
      </x:c>
      <x:c r="G7436" s="8" t="n">
        <x:f>IF(COUNT(E7436:F7436)=2,F7436-E7436,"n.a.")</x:f>
        <x:v>-6000000</x:v>
      </x:c>
      <x:c r="H7436" s="9" t="n">
        <x:f>IF(ISNUMBER('原始字段'!D7482),'原始字段'!D7482,"n.a.")</x:f>
        <x:v>1.66</x:v>
      </x:c>
      <x:c r="I7436" s="9" t="n">
        <x:f>IF(COUNT(G7436:H7436)=2,G7436*H7436/100000000,"n.a.")</x:f>
        <x:v>-0.0996</x:v>
      </x:c>
      <x:c r="J7436" s="1" t="str">
        <x:v>日频齐全；折算事件未独立核实</x:v>
      </x:c>
    </x:row>
    <x:row r="7437" ht="25" customHeight="1">
      <x:c r="A7437" s="1" t="str">
        <x:v>中证2000</x:v>
      </x:c>
      <x:c r="B7437" s="1" t="str">
        <x:v>159533.SZ</x:v>
      </x:c>
      <x:c r="C7437" s="1" t="str">
        <x:v>博时中证2000ETF</x:v>
      </x:c>
      <x:c r="D7437" s="7" t="d">
        <x:v>2026-09-17T00:00:00.000Z</x:v>
      </x:c>
      <x:c r="E7437" s="8" t="n">
        <x:f>IF(ISNUMBER('原始字段'!C7387),'原始字段'!C7387,"n.a.")</x:f>
        <x:v>14458785</x:v>
      </x:c>
      <x:c r="F7437" s="8" t="n">
        <x:f>IF(ISNUMBER('原始字段'!C7483),'原始字段'!C7483,"n.a.")</x:f>
        <x:v>14458785</x:v>
      </x:c>
      <x:c r="G7437" s="8" t="n">
        <x:f>IF(COUNT(E7437:F7437)=2,F7437-E7437,"n.a.")</x:f>
        <x:v>0</x:v>
      </x:c>
      <x:c r="H7437" s="9" t="n">
        <x:f>IF(ISNUMBER('原始字段'!D7483),'原始字段'!D7483,"n.a.")</x:f>
        <x:v>1.945</x:v>
      </x:c>
      <x:c r="I7437" s="9" t="n">
        <x:f>IF(COUNT(G7437:H7437)=2,G7437*H7437/100000000,"n.a.")</x:f>
        <x:v>0</x:v>
      </x:c>
      <x:c r="J7437" s="1" t="str">
        <x:v>日频齐全；折算事件未独立核实</x:v>
      </x:c>
    </x:row>
    <x:row r="7438" ht="25" customHeight="1">
      <x:c r="A7438" s="1" t="str">
        <x:v>中证2000</x:v>
      </x:c>
      <x:c r="B7438" s="1" t="str">
        <x:v>561370.SH</x:v>
      </x:c>
      <x:c r="C7438" s="1" t="str">
        <x:v>国泰中证2000ETF</x:v>
      </x:c>
      <x:c r="D7438" s="7" t="d">
        <x:v>2026-09-17T00:00:00.000Z</x:v>
      </x:c>
      <x:c r="E7438" s="8" t="n">
        <x:f>IF(ISNUMBER('原始字段'!C7450),'原始字段'!C7450,"n.a.")</x:f>
        <x:v>32356000</x:v>
      </x:c>
      <x:c r="F7438" s="8" t="n">
        <x:f>IF(ISNUMBER('原始字段'!C7546),'原始字段'!C7546,"n.a.")</x:f>
        <x:v>32356000</x:v>
      </x:c>
      <x:c r="G7438" s="8" t="n">
        <x:f>IF(COUNT(E7438:F7438)=2,F7438-E7438,"n.a.")</x:f>
        <x:v>0</x:v>
      </x:c>
      <x:c r="H7438" s="9" t="n">
        <x:f>IF(ISNUMBER('原始字段'!D7546),'原始字段'!D7546,"n.a.")</x:f>
        <x:v>1.4285</x:v>
      </x:c>
      <x:c r="I7438" s="9" t="n">
        <x:f>IF(COUNT(G7438:H7438)=2,G7438*H7438/100000000,"n.a.")</x:f>
        <x:v>0</x:v>
      </x:c>
      <x:c r="J7438" s="1" t="str">
        <x:v>日频齐全；折算事件未独立核实</x:v>
      </x:c>
    </x:row>
    <x:row r="7439" ht="25" customHeight="1">
      <x:c r="A7439" s="1" t="str">
        <x:v>中证2000</x:v>
      </x:c>
      <x:c r="B7439" s="1" t="str">
        <x:v>563300.SH</x:v>
      </x:c>
      <x:c r="C7439" s="1" t="str">
        <x:v>华泰柏瑞中证2000ETF</x:v>
      </x:c>
      <x:c r="D7439" s="7" t="d">
        <x:v>2026-09-17T00:00:00.000Z</x:v>
      </x:c>
      <x:c r="E7439" s="8" t="n">
        <x:f>IF(ISNUMBER('原始字段'!C7454),'原始字段'!C7454,"n.a.")</x:f>
        <x:v>3986174000</x:v>
      </x:c>
      <x:c r="F7439" s="8" t="n">
        <x:f>IF(ISNUMBER('原始字段'!C7550),'原始字段'!C7550,"n.a.")</x:f>
        <x:v>3861174000</x:v>
      </x:c>
      <x:c r="G7439" s="8" t="n">
        <x:f>IF(COUNT(E7439:F7439)=2,F7439-E7439,"n.a.")</x:f>
        <x:v>-125000000</x:v>
      </x:c>
      <x:c r="H7439" s="9" t="n">
        <x:f>IF(ISNUMBER('原始字段'!D7550),'原始字段'!D7550,"n.a.")</x:f>
        <x:v>1.4318</x:v>
      </x:c>
      <x:c r="I7439" s="9" t="n">
        <x:f>IF(COUNT(G7439:H7439)=2,G7439*H7439/100000000,"n.a.")</x:f>
        <x:v>-1.78975</x:v>
      </x:c>
      <x:c r="J7439" s="1" t="str">
        <x:v>日频齐全；折算事件未独立核实</x:v>
      </x:c>
    </x:row>
    <x:row r="7440" ht="25" customHeight="1">
      <x:c r="A7440" s="1" t="str">
        <x:v>中证2000</x:v>
      </x:c>
      <x:c r="B7440" s="1" t="str">
        <x:v>562660.SH</x:v>
      </x:c>
      <x:c r="C7440" s="1" t="str">
        <x:v>华夏中证2000ETF</x:v>
      </x:c>
      <x:c r="D7440" s="7" t="d">
        <x:v>2026-09-17T00:00:00.000Z</x:v>
      </x:c>
      <x:c r="E7440" s="8" t="n">
        <x:f>IF(ISNUMBER('原始字段'!C7452),'原始字段'!C7452,"n.a.")</x:f>
        <x:v>354874000</x:v>
      </x:c>
      <x:c r="F7440" s="8" t="n">
        <x:f>IF(ISNUMBER('原始字段'!C7548),'原始字段'!C7548,"n.a.")</x:f>
        <x:v>352874000</x:v>
      </x:c>
      <x:c r="G7440" s="8" t="n">
        <x:f>IF(COUNT(E7440:F7440)=2,F7440-E7440,"n.a.")</x:f>
        <x:v>-2000000</x:v>
      </x:c>
      <x:c r="H7440" s="9" t="n">
        <x:f>IF(ISNUMBER('原始字段'!D7548),'原始字段'!D7548,"n.a.")</x:f>
        <x:v>1.8977</x:v>
      </x:c>
      <x:c r="I7440" s="9" t="n">
        <x:f>IF(COUNT(G7440:H7440)=2,G7440*H7440/100000000,"n.a.")</x:f>
        <x:v>-0.037954</x:v>
      </x:c>
      <x:c r="J7440" s="1" t="str">
        <x:v>日频齐全；折算事件未独立核实</x:v>
      </x:c>
    </x:row>
    <x:row r="7441" ht="25" customHeight="1">
      <x:c r="A7441" s="1" t="str">
        <x:v>中证2000</x:v>
      </x:c>
      <x:c r="B7441" s="1" t="str">
        <x:v>563200.SH</x:v>
      </x:c>
      <x:c r="C7441" s="1" t="str">
        <x:v>富国中证2000ETF</x:v>
      </x:c>
      <x:c r="D7441" s="7" t="d">
        <x:v>2026-09-17T00:00:00.000Z</x:v>
      </x:c>
      <x:c r="E7441" s="8" t="n">
        <x:f>IF(ISNUMBER('原始字段'!C7453),'原始字段'!C7453,"n.a.")</x:f>
        <x:v>51458800</x:v>
      </x:c>
      <x:c r="F7441" s="8" t="n">
        <x:f>IF(ISNUMBER('原始字段'!C7549),'原始字段'!C7549,"n.a.")</x:f>
        <x:v>51458800</x:v>
      </x:c>
      <x:c r="G7441" s="8" t="n">
        <x:f>IF(COUNT(E7441:F7441)=2,F7441-E7441,"n.a.")</x:f>
        <x:v>0</x:v>
      </x:c>
      <x:c r="H7441" s="9" t="n">
        <x:f>IF(ISNUMBER('原始字段'!D7549),'原始字段'!D7549,"n.a.")</x:f>
        <x:v>1.5387</x:v>
      </x:c>
      <x:c r="I7441" s="9" t="n">
        <x:f>IF(COUNT(G7441:H7441)=2,G7441*H7441/100000000,"n.a.")</x:f>
        <x:v>0</x:v>
      </x:c>
      <x:c r="J7441" s="1" t="str">
        <x:v>日频齐全；折算事件未独立核实</x:v>
      </x:c>
    </x:row>
    <x:row r="7442" ht="25" customHeight="1">
      <x:c r="A7442" s="1" t="str">
        <x:v>中证2000</x:v>
      </x:c>
      <x:c r="B7442" s="1" t="str">
        <x:v>560220.SH</x:v>
      </x:c>
      <x:c r="C7442" s="1" t="str">
        <x:v>广发中证2000ETF</x:v>
      </x:c>
      <x:c r="D7442" s="7" t="d">
        <x:v>2026-09-17T00:00:00.000Z</x:v>
      </x:c>
      <x:c r="E7442" s="8" t="n">
        <x:f>IF(ISNUMBER('原始字段'!C7448),'原始字段'!C7448,"n.a.")</x:f>
        <x:v>60717000</x:v>
      </x:c>
      <x:c r="F7442" s="8" t="n">
        <x:f>IF(ISNUMBER('原始字段'!C7544),'原始字段'!C7544,"n.a.")</x:f>
        <x:v>60717000</x:v>
      </x:c>
      <x:c r="G7442" s="8" t="n">
        <x:f>IF(COUNT(E7442:F7442)=2,F7442-E7442,"n.a.")</x:f>
        <x:v>0</x:v>
      </x:c>
      <x:c r="H7442" s="9" t="n">
        <x:f>IF(ISNUMBER('原始字段'!D7544),'原始字段'!D7544,"n.a.")</x:f>
        <x:v>1.434</x:v>
      </x:c>
      <x:c r="I7442" s="9" t="n">
        <x:f>IF(COUNT(G7442:H7442)=2,G7442*H7442/100000000,"n.a.")</x:f>
        <x:v>0</x:v>
      </x:c>
      <x:c r="J7442" s="1" t="str">
        <x:v>日频齐全；折算事件未独立核实</x:v>
      </x:c>
    </x:row>
    <x:row r="7443" ht="25" customHeight="1">
      <x:c r="A7443" s="1" t="str">
        <x:v>创业板指</x:v>
      </x:c>
      <x:c r="B7443" s="1" t="str">
        <x:v>159810.SZ</x:v>
      </x:c>
      <x:c r="C7443" s="1" t="str">
        <x:v>浦银创业板ETF</x:v>
      </x:c>
      <x:c r="D7443" s="7" t="d">
        <x:v>2026-09-17T00:00:00.000Z</x:v>
      </x:c>
      <x:c r="E7443" s="8" t="n">
        <x:f>IF(ISNUMBER('原始字段'!C7394),'原始字段'!C7394,"n.a.")</x:f>
        <x:v>57475458</x:v>
      </x:c>
      <x:c r="F7443" s="8" t="n">
        <x:f>IF(ISNUMBER('原始字段'!C7490),'原始字段'!C7490,"n.a.")</x:f>
        <x:v>57475458</x:v>
      </x:c>
      <x:c r="G7443" s="8" t="n">
        <x:f>IF(COUNT(E7443:F7443)=2,F7443-E7443,"n.a.")</x:f>
        <x:v>0</x:v>
      </x:c>
      <x:c r="H7443" s="9" t="n">
        <x:f>IF(ISNUMBER('原始字段'!D7490),'原始字段'!D7490,"n.a.")</x:f>
        <x:v>1.3293</x:v>
      </x:c>
      <x:c r="I7443" s="9" t="n">
        <x:f>IF(COUNT(G7443:H7443)=2,G7443*H7443/100000000,"n.a.")</x:f>
        <x:v>0</x:v>
      </x:c>
      <x:c r="J7443" s="1" t="str">
        <x:v>日频齐全；折算事件未独立核实</x:v>
      </x:c>
    </x:row>
    <x:row r="7444" ht="25" customHeight="1">
      <x:c r="A7444" s="1" t="str">
        <x:v>创业板指</x:v>
      </x:c>
      <x:c r="B7444" s="1" t="str">
        <x:v>159808.SZ</x:v>
      </x:c>
      <x:c r="C7444" s="1" t="str">
        <x:v>融通创业板ETF</x:v>
      </x:c>
      <x:c r="D7444" s="7" t="d">
        <x:v>2026-09-17T00:00:00.000Z</x:v>
      </x:c>
      <x:c r="E7444" s="8" t="n">
        <x:f>IF(ISNUMBER('原始字段'!C7393),'原始字段'!C7393,"n.a.")</x:f>
        <x:v>51484790</x:v>
      </x:c>
      <x:c r="F7444" s="8" t="n">
        <x:f>IF(ISNUMBER('原始字段'!C7489),'原始字段'!C7489,"n.a.")</x:f>
        <x:v>51484790</x:v>
      </x:c>
      <x:c r="G7444" s="8" t="n">
        <x:f>IF(COUNT(E7444:F7444)=2,F7444-E7444,"n.a.")</x:f>
        <x:v>0</x:v>
      </x:c>
      <x:c r="H7444" s="9" t="n">
        <x:f>IF(ISNUMBER('原始字段'!D7489),'原始字段'!D7489,"n.a.")</x:f>
        <x:v>1.2821</x:v>
      </x:c>
      <x:c r="I7444" s="9" t="n">
        <x:f>IF(COUNT(G7444:H7444)=2,G7444*H7444/100000000,"n.a.")</x:f>
        <x:v>0</x:v>
      </x:c>
      <x:c r="J7444" s="1" t="str">
        <x:v>日频齐全；折算事件未独立核实</x:v>
      </x:c>
    </x:row>
    <x:row r="7445" ht="25" customHeight="1">
      <x:c r="A7445" s="1" t="str">
        <x:v>创业板指</x:v>
      </x:c>
      <x:c r="B7445" s="1" t="str">
        <x:v>159964.SZ</x:v>
      </x:c>
      <x:c r="C7445" s="1" t="str">
        <x:v>平安创业板ETF</x:v>
      </x:c>
      <x:c r="D7445" s="7" t="d">
        <x:v>2026-09-17T00:00:00.000Z</x:v>
      </x:c>
      <x:c r="E7445" s="8" t="n">
        <x:f>IF(ISNUMBER('原始字段'!C7409),'原始字段'!C7409,"n.a.")</x:f>
        <x:v>175481881</x:v>
      </x:c>
      <x:c r="F7445" s="8" t="n">
        <x:f>IF(ISNUMBER('原始字段'!C7505),'原始字段'!C7505,"n.a.")</x:f>
        <x:v>171481881</x:v>
      </x:c>
      <x:c r="G7445" s="8" t="n">
        <x:f>IF(COUNT(E7445:F7445)=2,F7445-E7445,"n.a.")</x:f>
        <x:v>-4000000</x:v>
      </x:c>
      <x:c r="H7445" s="9" t="n">
        <x:f>IF(ISNUMBER('原始字段'!D7505),'原始字段'!D7505,"n.a.")</x:f>
        <x:v>2.1709</x:v>
      </x:c>
      <x:c r="I7445" s="9" t="n">
        <x:f>IF(COUNT(G7445:H7445)=2,G7445*H7445/100000000,"n.a.")</x:f>
        <x:v>-0.086836</x:v>
      </x:c>
      <x:c r="J7445" s="1" t="str">
        <x:v>日频齐全；折算事件未独立核实</x:v>
      </x:c>
    </x:row>
    <x:row r="7446" ht="25" customHeight="1">
      <x:c r="A7446" s="1" t="str">
        <x:v>创业板指</x:v>
      </x:c>
      <x:c r="B7446" s="1" t="str">
        <x:v>159915.SZ</x:v>
      </x:c>
      <x:c r="C7446" s="1" t="str">
        <x:v>易方达创业板ETF</x:v>
      </x:c>
      <x:c r="D7446" s="7" t="d">
        <x:v>2026-09-17T00:00:00.000Z</x:v>
      </x:c>
      <x:c r="E7446" s="8" t="n">
        <x:f>IF(ISNUMBER('原始字段'!C7399),'原始字段'!C7399,"n.a.")</x:f>
        <x:v>20283454936</x:v>
      </x:c>
      <x:c r="F7446" s="8" t="n">
        <x:f>IF(ISNUMBER('原始字段'!C7495),'原始字段'!C7495,"n.a.")</x:f>
        <x:v>19995454936</x:v>
      </x:c>
      <x:c r="G7446" s="8" t="n">
        <x:f>IF(COUNT(E7446:F7446)=2,F7446-E7446,"n.a.")</x:f>
        <x:v>-288000000</x:v>
      </x:c>
      <x:c r="H7446" s="9" t="n">
        <x:f>IF(ISNUMBER('原始字段'!D7495),'原始字段'!D7495,"n.a.")</x:f>
        <x:v>3.3181</x:v>
      </x:c>
      <x:c r="I7446" s="9" t="n">
        <x:f>IF(COUNT(G7446:H7446)=2,G7446*H7446/100000000,"n.a.")</x:f>
        <x:v>-9.556128</x:v>
      </x:c>
      <x:c r="J7446" s="1" t="str">
        <x:v>日频齐全；折算事件未独立核实</x:v>
      </x:c>
    </x:row>
    <x:row r="7447" ht="25" customHeight="1">
      <x:c r="A7447" s="1" t="str">
        <x:v>创业板指</x:v>
      </x:c>
      <x:c r="B7447" s="1" t="str">
        <x:v>159971.SZ</x:v>
      </x:c>
      <x:c r="C7447" s="1" t="str">
        <x:v>富国创业板ETF</x:v>
      </x:c>
      <x:c r="D7447" s="7" t="d">
        <x:v>2026-09-17T00:00:00.000Z</x:v>
      </x:c>
      <x:c r="E7447" s="8" t="n">
        <x:f>IF(ISNUMBER('原始字段'!C7411),'原始字段'!C7411,"n.a.")</x:f>
        <x:v>1872020288</x:v>
      </x:c>
      <x:c r="F7447" s="8" t="n">
        <x:f>IF(ISNUMBER('原始字段'!C7507),'原始字段'!C7507,"n.a.")</x:f>
        <x:v>1858020288</x:v>
      </x:c>
      <x:c r="G7447" s="8" t="n">
        <x:f>IF(COUNT(E7447:F7447)=2,F7447-E7447,"n.a.")</x:f>
        <x:v>-14000000</x:v>
      </x:c>
      <x:c r="H7447" s="9" t="n">
        <x:f>IF(ISNUMBER('原始字段'!D7507),'原始字段'!D7507,"n.a.")</x:f>
        <x:v>1.1536</x:v>
      </x:c>
      <x:c r="I7447" s="9" t="n">
        <x:f>IF(COUNT(G7447:H7447)=2,G7447*H7447/100000000,"n.a.")</x:f>
        <x:v>-0.161504</x:v>
      </x:c>
      <x:c r="J7447" s="1" t="str">
        <x:v>日频齐全；折算事件未独立核实</x:v>
      </x:c>
    </x:row>
    <x:row r="7448" ht="25" customHeight="1">
      <x:c r="A7448" s="1" t="str">
        <x:v>创业板指</x:v>
      </x:c>
      <x:c r="B7448" s="1" t="str">
        <x:v>159957.SZ</x:v>
      </x:c>
      <x:c r="C7448" s="1" t="str">
        <x:v>华夏创业板ETF</x:v>
      </x:c>
      <x:c r="D7448" s="7" t="d">
        <x:v>2026-09-17T00:00:00.000Z</x:v>
      </x:c>
      <x:c r="E7448" s="8" t="n">
        <x:f>IF(ISNUMBER('原始字段'!C7407),'原始字段'!C7407,"n.a.")</x:f>
        <x:v>1196784560</x:v>
      </x:c>
      <x:c r="F7448" s="8" t="n">
        <x:f>IF(ISNUMBER('原始字段'!C7503),'原始字段'!C7503,"n.a.")</x:f>
        <x:v>1184784560</x:v>
      </x:c>
      <x:c r="G7448" s="8" t="n">
        <x:f>IF(COUNT(E7448:F7448)=2,F7448-E7448,"n.a.")</x:f>
        <x:v>-12000000</x:v>
      </x:c>
      <x:c r="H7448" s="9" t="n">
        <x:f>IF(ISNUMBER('原始字段'!D7503),'原始字段'!D7503,"n.a.")</x:f>
        <x:v>2.1732</x:v>
      </x:c>
      <x:c r="I7448" s="9" t="n">
        <x:f>IF(COUNT(G7448:H7448)=2,G7448*H7448/100000000,"n.a.")</x:f>
        <x:v>-0.260784</x:v>
      </x:c>
      <x:c r="J7448" s="1" t="str">
        <x:v>日频齐全；折算事件未独立核实</x:v>
      </x:c>
    </x:row>
    <x:row r="7449" ht="25" customHeight="1">
      <x:c r="A7449" s="1" t="str">
        <x:v>创业板指</x:v>
      </x:c>
      <x:c r="B7449" s="1" t="str">
        <x:v>159958.SZ</x:v>
      </x:c>
      <x:c r="C7449" s="1" t="str">
        <x:v>工银创业板ETF</x:v>
      </x:c>
      <x:c r="D7449" s="7" t="d">
        <x:v>2026-09-17T00:00:00.000Z</x:v>
      </x:c>
      <x:c r="E7449" s="8" t="n">
        <x:f>IF(ISNUMBER('原始字段'!C7408),'原始字段'!C7408,"n.a.")</x:f>
        <x:v>242711448</x:v>
      </x:c>
      <x:c r="F7449" s="8" t="n">
        <x:f>IF(ISNUMBER('原始字段'!C7504),'原始字段'!C7504,"n.a.")</x:f>
        <x:v>242711448</x:v>
      </x:c>
      <x:c r="G7449" s="8" t="n">
        <x:f>IF(COUNT(E7449:F7449)=2,F7449-E7449,"n.a.")</x:f>
        <x:v>0</x:v>
      </x:c>
      <x:c r="H7449" s="9" t="n">
        <x:f>IF(ISNUMBER('原始字段'!D7504),'原始字段'!D7504,"n.a.")</x:f>
        <x:v>2.0054</x:v>
      </x:c>
      <x:c r="I7449" s="9" t="n">
        <x:f>IF(COUNT(G7449:H7449)=2,G7449*H7449/100000000,"n.a.")</x:f>
        <x:v>0</x:v>
      </x:c>
      <x:c r="J7449" s="1" t="str">
        <x:v>日频齐全；折算事件未独立核实</x:v>
      </x:c>
    </x:row>
    <x:row r="7450" ht="25" customHeight="1">
      <x:c r="A7450" s="1" t="str">
        <x:v>创业板指</x:v>
      </x:c>
      <x:c r="B7450" s="1" t="str">
        <x:v>159977.SZ</x:v>
      </x:c>
      <x:c r="C7450" s="1" t="str">
        <x:v>天弘创业板ETF</x:v>
      </x:c>
      <x:c r="D7450" s="7" t="d">
        <x:v>2026-09-17T00:00:00.000Z</x:v>
      </x:c>
      <x:c r="E7450" s="8" t="n">
        <x:f>IF(ISNUMBER('原始字段'!C7412),'原始字段'!C7412,"n.a.")</x:f>
        <x:v>3893872820</x:v>
      </x:c>
      <x:c r="F7450" s="8" t="n">
        <x:f>IF(ISNUMBER('原始字段'!C7508),'原始字段'!C7508,"n.a.")</x:f>
        <x:v>3911872820</x:v>
      </x:c>
      <x:c r="G7450" s="8" t="n">
        <x:f>IF(COUNT(E7450:F7450)=2,F7450-E7450,"n.a.")</x:f>
        <x:v>18000000</x:v>
      </x:c>
      <x:c r="H7450" s="9" t="n">
        <x:f>IF(ISNUMBER('原始字段'!D7508),'原始字段'!D7508,"n.a.")</x:f>
        <x:v>1.7209</x:v>
      </x:c>
      <x:c r="I7450" s="9" t="n">
        <x:f>IF(COUNT(G7450:H7450)=2,G7450*H7450/100000000,"n.a.")</x:f>
        <x:v>0.309762</x:v>
      </x:c>
      <x:c r="J7450" s="1" t="str">
        <x:v>日频齐全；折算事件未独立核实</x:v>
      </x:c>
    </x:row>
    <x:row r="7451" ht="25" customHeight="1">
      <x:c r="A7451" s="1" t="str">
        <x:v>创业板指</x:v>
      </x:c>
      <x:c r="B7451" s="1" t="str">
        <x:v>159821.SZ</x:v>
      </x:c>
      <x:c r="C7451" s="1" t="str">
        <x:v>中银证券创业板ETF</x:v>
      </x:c>
      <x:c r="D7451" s="7" t="d">
        <x:v>2026-09-17T00:00:00.000Z</x:v>
      </x:c>
      <x:c r="E7451" s="8" t="n">
        <x:f>IF(ISNUMBER('原始字段'!C7396),'原始字段'!C7396,"n.a.")</x:f>
        <x:v>65920000</x:v>
      </x:c>
      <x:c r="F7451" s="8" t="n">
        <x:f>IF(ISNUMBER('原始字段'!C7492),'原始字段'!C7492,"n.a.")</x:f>
        <x:v>65920000</x:v>
      </x:c>
      <x:c r="G7451" s="8" t="n">
        <x:f>IF(COUNT(E7451:F7451)=2,F7451-E7451,"n.a.")</x:f>
        <x:v>0</x:v>
      </x:c>
      <x:c r="H7451" s="9" t="n">
        <x:f>IF(ISNUMBER('原始字段'!D7492),'原始字段'!D7492,"n.a.")</x:f>
        <x:v>1.244</x:v>
      </x:c>
      <x:c r="I7451" s="9" t="n">
        <x:f>IF(COUNT(G7451:H7451)=2,G7451*H7451/100000000,"n.a.")</x:f>
        <x:v>0</x:v>
      </x:c>
      <x:c r="J7451" s="1" t="str">
        <x:v>日频齐全；折算事件未独立核实</x:v>
      </x:c>
    </x:row>
    <x:row r="7452" ht="25" customHeight="1">
      <x:c r="A7452" s="1" t="str">
        <x:v>创业板指</x:v>
      </x:c>
      <x:c r="B7452" s="1" t="str">
        <x:v>159956.SZ</x:v>
      </x:c>
      <x:c r="C7452" s="1" t="str">
        <x:v>建信创业板ETF</x:v>
      </x:c>
      <x:c r="D7452" s="7" t="d">
        <x:v>2026-09-17T00:00:00.000Z</x:v>
      </x:c>
      <x:c r="E7452" s="8" t="n">
        <x:f>IF(ISNUMBER('原始字段'!C7406),'原始字段'!C7406,"n.a.")</x:f>
        <x:v>48978674</x:v>
      </x:c>
      <x:c r="F7452" s="8" t="n">
        <x:f>IF(ISNUMBER('原始字段'!C7502),'原始字段'!C7502,"n.a.")</x:f>
        <x:v>48978674</x:v>
      </x:c>
      <x:c r="G7452" s="8" t="n">
        <x:f>IF(COUNT(E7452:F7452)=2,F7452-E7452,"n.a.")</x:f>
        <x:v>0</x:v>
      </x:c>
      <x:c r="H7452" s="9" t="n">
        <x:f>IF(ISNUMBER('原始字段'!D7502),'原始字段'!D7502,"n.a.")</x:f>
        <x:v>2.1006</x:v>
      </x:c>
      <x:c r="I7452" s="9" t="n">
        <x:f>IF(COUNT(G7452:H7452)=2,G7452*H7452/100000000,"n.a.")</x:f>
        <x:v>0</x:v>
      </x:c>
      <x:c r="J7452" s="1" t="str">
        <x:v>日频齐全；折算事件未独立核实</x:v>
      </x:c>
    </x:row>
    <x:row r="7453" ht="25" customHeight="1">
      <x:c r="A7453" s="1" t="str">
        <x:v>创业板指</x:v>
      </x:c>
      <x:c r="B7453" s="1" t="str">
        <x:v>159908.SZ</x:v>
      </x:c>
      <x:c r="C7453" s="1" t="str">
        <x:v>博时创业板ETF</x:v>
      </x:c>
      <x:c r="D7453" s="7" t="d">
        <x:v>2026-09-17T00:00:00.000Z</x:v>
      </x:c>
      <x:c r="E7453" s="8" t="n">
        <x:f>IF(ISNUMBER('原始字段'!C7398),'原始字段'!C7398,"n.a.")</x:f>
        <x:v>365229029</x:v>
      </x:c>
      <x:c r="F7453" s="8" t="n">
        <x:f>IF(ISNUMBER('原始字段'!C7494),'原始字段'!C7494,"n.a.")</x:f>
        <x:v>365229029</x:v>
      </x:c>
      <x:c r="G7453" s="8" t="n">
        <x:f>IF(COUNT(E7453:F7453)=2,F7453-E7453,"n.a.")</x:f>
        <x:v>0</x:v>
      </x:c>
      <x:c r="H7453" s="9" t="n">
        <x:f>IF(ISNUMBER('原始字段'!D7494),'原始字段'!D7494,"n.a.")</x:f>
        <x:v>3.0975</x:v>
      </x:c>
      <x:c r="I7453" s="9" t="n">
        <x:f>IF(COUNT(G7453:H7453)=2,G7453*H7453/100000000,"n.a.")</x:f>
        <x:v>0</x:v>
      </x:c>
      <x:c r="J7453" s="1" t="str">
        <x:v>日频齐全；折算事件未独立核实</x:v>
      </x:c>
    </x:row>
    <x:row r="7454" ht="25" customHeight="1">
      <x:c r="A7454" s="1" t="str">
        <x:v>创业板指</x:v>
      </x:c>
      <x:c r="B7454" s="1" t="str">
        <x:v>159952.SZ</x:v>
      </x:c>
      <x:c r="C7454" s="1" t="str">
        <x:v>广发创业板ETF</x:v>
      </x:c>
      <x:c r="D7454" s="7" t="d">
        <x:v>2026-09-17T00:00:00.000Z</x:v>
      </x:c>
      <x:c r="E7454" s="8" t="n">
        <x:f>IF(ISNUMBER('原始字段'!C7405),'原始字段'!C7405,"n.a.")</x:f>
        <x:v>5772684929</x:v>
      </x:c>
      <x:c r="F7454" s="8" t="n">
        <x:f>IF(ISNUMBER('原始字段'!C7501),'原始字段'!C7501,"n.a.")</x:f>
        <x:v>5600984929</x:v>
      </x:c>
      <x:c r="G7454" s="8" t="n">
        <x:f>IF(COUNT(E7454:F7454)=2,F7454-E7454,"n.a.")</x:f>
        <x:v>-171700000</x:v>
      </x:c>
      <x:c r="H7454" s="9" t="n">
        <x:f>IF(ISNUMBER('原始字段'!D7501),'原始字段'!D7501,"n.a.")</x:f>
        <x:v>2.014</x:v>
      </x:c>
      <x:c r="I7454" s="9" t="n">
        <x:f>IF(COUNT(G7454:H7454)=2,G7454*H7454/100000000,"n.a.")</x:f>
        <x:v>-3.4580379999999993</x:v>
      </x:c>
      <x:c r="J7454" s="1" t="str">
        <x:v>日频齐全；折算事件未独立核实</x:v>
      </x:c>
    </x:row>
    <x:row r="7455" ht="25" customHeight="1">
      <x:c r="A7455" s="1" t="str">
        <x:v>创业板指</x:v>
      </x:c>
      <x:c r="B7455" s="1" t="str">
        <x:v>159247.SZ</x:v>
      </x:c>
      <x:c r="C7455" s="1" t="str">
        <x:v>汇添富创业板ETF</x:v>
      </x:c>
      <x:c r="D7455" s="7" t="d">
        <x:v>2026-09-17T00:00:00.000Z</x:v>
      </x:c>
      <x:c r="E7455" s="8" t="n">
        <x:f>IF(ISNUMBER('原始字段'!C7379),'原始字段'!C7379,"n.a.")</x:f>
        <x:v>579984966</x:v>
      </x:c>
      <x:c r="F7455" s="8" t="n">
        <x:f>IF(ISNUMBER('原始字段'!C7475),'原始字段'!C7475,"n.a.")</x:f>
        <x:v>565984966</x:v>
      </x:c>
      <x:c r="G7455" s="8" t="n">
        <x:f>IF(COUNT(E7455:F7455)=2,F7455-E7455,"n.a.")</x:f>
        <x:v>-14000000</x:v>
      </x:c>
      <x:c r="H7455" s="9" t="n">
        <x:f>IF(ISNUMBER('原始字段'!D7475),'原始字段'!D7475,"n.a.")</x:f>
        <x:v>0.9914</x:v>
      </x:c>
      <x:c r="I7455" s="9" t="n">
        <x:f>IF(COUNT(G7455:H7455)=2,G7455*H7455/100000000,"n.a.")</x:f>
        <x:v>-0.138796</x:v>
      </x:c>
      <x:c r="J7455" s="1" t="str">
        <x:v>日频齐全；折算事件未独立核实</x:v>
      </x:c>
    </x:row>
    <x:row r="7456" ht="25" customHeight="1">
      <x:c r="A7456" s="1" t="str">
        <x:v>创业板指</x:v>
      </x:c>
      <x:c r="B7456" s="1" t="str">
        <x:v>159948.SZ</x:v>
      </x:c>
      <x:c r="C7456" s="1" t="str">
        <x:v>南方创业板ETF</x:v>
      </x:c>
      <x:c r="D7456" s="7" t="d">
        <x:v>2026-09-17T00:00:00.000Z</x:v>
      </x:c>
      <x:c r="E7456" s="8" t="n">
        <x:f>IF(ISNUMBER('原始字段'!C7404),'原始字段'!C7404,"n.a.")</x:f>
        <x:v>1163697720</x:v>
      </x:c>
      <x:c r="F7456" s="8" t="n">
        <x:f>IF(ISNUMBER('原始字段'!C7500),'原始字段'!C7500,"n.a.")</x:f>
        <x:v>1166697720</x:v>
      </x:c>
      <x:c r="G7456" s="8" t="n">
        <x:f>IF(COUNT(E7456:F7456)=2,F7456-E7456,"n.a.")</x:f>
        <x:v>3000000</x:v>
      </x:c>
      <x:c r="H7456" s="9" t="n">
        <x:f>IF(ISNUMBER('原始字段'!D7500),'原始字段'!D7500,"n.a.")</x:f>
        <x:v>3.664</x:v>
      </x:c>
      <x:c r="I7456" s="9" t="n">
        <x:f>IF(COUNT(G7456:H7456)=2,G7456*H7456/100000000,"n.a.")</x:f>
        <x:v>0.10992</x:v>
      </x:c>
      <x:c r="J7456" s="1" t="str">
        <x:v>日频齐全；折算事件未独立核实</x:v>
      </x:c>
    </x:row>
    <x:row r="7457" ht="25" customHeight="1">
      <x:c r="A7457" s="1" t="str">
        <x:v>创业板指</x:v>
      </x:c>
      <x:c r="B7457" s="1" t="str">
        <x:v>159205.SZ</x:v>
      </x:c>
      <x:c r="C7457" s="1" t="str">
        <x:v>东财创业板ETF</x:v>
      </x:c>
      <x:c r="D7457" s="7" t="d">
        <x:v>2026-09-17T00:00:00.000Z</x:v>
      </x:c>
      <x:c r="E7457" s="8" t="n">
        <x:f>IF(ISNUMBER('原始字段'!C7378),'原始字段'!C7378,"n.a.")</x:f>
        <x:v>699056064</x:v>
      </x:c>
      <x:c r="F7457" s="8" t="n">
        <x:f>IF(ISNUMBER('原始字段'!C7474),'原始字段'!C7474,"n.a.")</x:f>
        <x:v>679056064</x:v>
      </x:c>
      <x:c r="G7457" s="8" t="n">
        <x:f>IF(COUNT(E7457:F7457)=2,F7457-E7457,"n.a.")</x:f>
        <x:v>-20000000</x:v>
      </x:c>
      <x:c r="H7457" s="9" t="n">
        <x:f>IF(ISNUMBER('原始字段'!D7474),'原始字段'!D7474,"n.a.")</x:f>
        <x:v>1.6225</x:v>
      </x:c>
      <x:c r="I7457" s="9" t="n">
        <x:f>IF(COUNT(G7457:H7457)=2,G7457*H7457/100000000,"n.a.")</x:f>
        <x:v>-0.3245</x:v>
      </x:c>
      <x:c r="J7457" s="1" t="str">
        <x:v>日频齐全；折算事件未独立核实</x:v>
      </x:c>
    </x:row>
    <x:row r="7458" ht="25" customHeight="1">
      <x:c r="A7458" s="1" t="str">
        <x:v>科创50</x:v>
      </x:c>
      <x:c r="B7458" s="1" t="str">
        <x:v>588940.SH</x:v>
      </x:c>
      <x:c r="C7458" s="1" t="str">
        <x:v>富国上证科创板50成份ETF</x:v>
      </x:c>
      <x:c r="D7458" s="7" t="d">
        <x:v>2026-09-17T00:00:00.000Z</x:v>
      </x:c>
      <x:c r="E7458" s="8" t="n">
        <x:f>IF(ISNUMBER('原始字段'!C7469),'原始字段'!C7469,"n.a.")</x:f>
        <x:v>3128840000</x:v>
      </x:c>
      <x:c r="F7458" s="8" t="n">
        <x:f>IF(ISNUMBER('原始字段'!C7565),'原始字段'!C7565,"n.a.")</x:f>
        <x:v>3104840000</x:v>
      </x:c>
      <x:c r="G7458" s="8" t="n">
        <x:f>IF(COUNT(E7458:F7458)=2,F7458-E7458,"n.a.")</x:f>
        <x:v>-24000000</x:v>
      </x:c>
      <x:c r="H7458" s="9" t="n">
        <x:f>IF(ISNUMBER('原始字段'!D7565),'原始字段'!D7565,"n.a.")</x:f>
        <x:v>0.8324</x:v>
      </x:c>
      <x:c r="I7458" s="9" t="n">
        <x:f>IF(COUNT(G7458:H7458)=2,G7458*H7458/100000000,"n.a.")</x:f>
        <x:v>-0.199776</x:v>
      </x:c>
      <x:c r="J7458" s="1" t="str">
        <x:v>日频齐全；折算事件未独立核实</x:v>
      </x:c>
    </x:row>
    <x:row r="7459" ht="25" customHeight="1">
      <x:c r="A7459" s="1" t="str">
        <x:v>科创50</x:v>
      </x:c>
      <x:c r="B7459" s="1" t="str">
        <x:v>589150.SH</x:v>
      </x:c>
      <x:c r="C7459" s="1" t="str">
        <x:v>平安上证科创板50成份ETF</x:v>
      </x:c>
      <x:c r="D7459" s="7" t="d">
        <x:v>2026-09-17T00:00:00.000Z</x:v>
      </x:c>
      <x:c r="E7459" s="8" t="n">
        <x:f>IF(ISNUMBER('原始字段'!C7471),'原始字段'!C7471,"n.a.")</x:f>
        <x:v>851437200</x:v>
      </x:c>
      <x:c r="F7459" s="8" t="n">
        <x:f>IF(ISNUMBER('原始字段'!C7567),'原始字段'!C7567,"n.a.")</x:f>
        <x:v>851437200</x:v>
      </x:c>
      <x:c r="G7459" s="8" t="n">
        <x:f>IF(COUNT(E7459:F7459)=2,F7459-E7459,"n.a.")</x:f>
        <x:v>0</x:v>
      </x:c>
      <x:c r="H7459" s="9" t="n">
        <x:f>IF(ISNUMBER('原始字段'!D7567),'原始字段'!D7567,"n.a.")</x:f>
        <x:v>1.1654</x:v>
      </x:c>
      <x:c r="I7459" s="9" t="n">
        <x:f>IF(COUNT(G7459:H7459)=2,G7459*H7459/100000000,"n.a.")</x:f>
        <x:v>0</x:v>
      </x:c>
      <x:c r="J7459" s="1" t="str">
        <x:v>日频齐全；折算事件未独立核实</x:v>
      </x:c>
    </x:row>
    <x:row r="7460" ht="25" customHeight="1">
      <x:c r="A7460" s="1" t="str">
        <x:v>科创50</x:v>
      </x:c>
      <x:c r="B7460" s="1" t="str">
        <x:v>588150.SH</x:v>
      </x:c>
      <x:c r="C7460" s="1" t="str">
        <x:v>南方上证科创板50成份ETF</x:v>
      </x:c>
      <x:c r="D7460" s="7" t="d">
        <x:v>2026-09-17T00:00:00.000Z</x:v>
      </x:c>
      <x:c r="E7460" s="8" t="n">
        <x:f>IF(ISNUMBER('原始字段'!C7463),'原始字段'!C7463,"n.a.")</x:f>
        <x:v>401432600</x:v>
      </x:c>
      <x:c r="F7460" s="8" t="n">
        <x:f>IF(ISNUMBER('原始字段'!C7559),'原始字段'!C7559,"n.a.")</x:f>
        <x:v>401432600</x:v>
      </x:c>
      <x:c r="G7460" s="8" t="n">
        <x:f>IF(COUNT(E7460:F7460)=2,F7460-E7460,"n.a.")</x:f>
        <x:v>0</x:v>
      </x:c>
      <x:c r="H7460" s="9" t="n">
        <x:f>IF(ISNUMBER('原始字段'!D7559),'原始字段'!D7559,"n.a.")</x:f>
        <x:v>1.1427</x:v>
      </x:c>
      <x:c r="I7460" s="9" t="n">
        <x:f>IF(COUNT(G7460:H7460)=2,G7460*H7460/100000000,"n.a.")</x:f>
        <x:v>0</x:v>
      </x:c>
      <x:c r="J7460" s="1" t="str">
        <x:v>日频齐全；折算事件未独立核实</x:v>
      </x:c>
    </x:row>
    <x:row r="7461" ht="25" customHeight="1">
      <x:c r="A7461" s="1" t="str">
        <x:v>科创50</x:v>
      </x:c>
      <x:c r="B7461" s="1" t="str">
        <x:v>588000.SH</x:v>
      </x:c>
      <x:c r="C7461" s="1" t="str">
        <x:v>华夏上证科创板50ETF</x:v>
      </x:c>
      <x:c r="D7461" s="7" t="d">
        <x:v>2026-09-17T00:00:00.000Z</x:v>
      </x:c>
      <x:c r="E7461" s="8" t="n">
        <x:f>IF(ISNUMBER('原始字段'!C7457),'原始字段'!C7457,"n.a.")</x:f>
        <x:v>55382668200</x:v>
      </x:c>
      <x:c r="F7461" s="8" t="n">
        <x:f>IF(ISNUMBER('原始字段'!C7553),'原始字段'!C7553,"n.a.")</x:f>
        <x:v>55592668200</x:v>
      </x:c>
      <x:c r="G7461" s="8" t="n">
        <x:f>IF(COUNT(E7461:F7461)=2,F7461-E7461,"n.a.")</x:f>
        <x:v>210000000</x:v>
      </x:c>
      <x:c r="H7461" s="9" t="n">
        <x:f>IF(ISNUMBER('原始字段'!D7553),'原始字段'!D7553,"n.a.")</x:f>
        <x:v>1.6955</x:v>
      </x:c>
      <x:c r="I7461" s="9" t="n">
        <x:f>IF(COUNT(G7461:H7461)=2,G7461*H7461/100000000,"n.a.")</x:f>
        <x:v>3.56055</x:v>
      </x:c>
      <x:c r="J7461" s="1" t="str">
        <x:v>日频齐全；折算事件未独立核实</x:v>
      </x:c>
    </x:row>
    <x:row r="7462" ht="25" customHeight="1">
      <x:c r="A7462" s="1" t="str">
        <x:v>科创50</x:v>
      </x:c>
      <x:c r="B7462" s="1" t="str">
        <x:v>589850.SH</x:v>
      </x:c>
      <x:c r="C7462" s="1" t="str">
        <x:v>东财上证科创板50成份ETF</x:v>
      </x:c>
      <x:c r="D7462" s="7" t="d">
        <x:v>2026-09-17T00:00:00.000Z</x:v>
      </x:c>
      <x:c r="E7462" s="8" t="n">
        <x:f>IF(ISNUMBER('原始字段'!C7473),'原始字段'!C7473,"n.a.")</x:f>
        <x:v>859057000</x:v>
      </x:c>
      <x:c r="F7462" s="8" t="n">
        <x:f>IF(ISNUMBER('原始字段'!C7569),'原始字段'!C7569,"n.a.")</x:f>
        <x:v>844057000</x:v>
      </x:c>
      <x:c r="G7462" s="8" t="n">
        <x:f>IF(COUNT(E7462:F7462)=2,F7462-E7462,"n.a.")</x:f>
        <x:v>-15000000</x:v>
      </x:c>
      <x:c r="H7462" s="9" t="n">
        <x:f>IF(ISNUMBER('原始字段'!D7569),'原始字段'!D7569,"n.a.")</x:f>
        <x:v>1.5436</x:v>
      </x:c>
      <x:c r="I7462" s="9" t="n">
        <x:f>IF(COUNT(G7462:H7462)=2,G7462*H7462/100000000,"n.a.")</x:f>
        <x:v>-0.23154</x:v>
      </x:c>
      <x:c r="J7462" s="1" t="str">
        <x:v>日频齐全；折算事件未独立核实</x:v>
      </x:c>
    </x:row>
    <x:row r="7463" ht="25" customHeight="1">
      <x:c r="A7463" s="1" t="str">
        <x:v>科创50</x:v>
      </x:c>
      <x:c r="B7463" s="1" t="str">
        <x:v>588840.SH</x:v>
      </x:c>
      <x:c r="C7463" s="1" t="str">
        <x:v>万家上证科创板50成份ETF</x:v>
      </x:c>
      <x:c r="D7463" s="7" t="d">
        <x:v>2026-09-17T00:00:00.000Z</x:v>
      </x:c>
      <x:c r="E7463" s="8" t="n">
        <x:f>IF(ISNUMBER('原始字段'!C7467),'原始字段'!C7467,"n.a.")</x:f>
        <x:v>61236000</x:v>
      </x:c>
      <x:c r="F7463" s="8" t="n">
        <x:f>IF(ISNUMBER('原始字段'!C7563),'原始字段'!C7563,"n.a.")</x:f>
        <x:v>58236000</x:v>
      </x:c>
      <x:c r="G7463" s="8" t="n">
        <x:f>IF(COUNT(E7463:F7463)=2,F7463-E7463,"n.a.")</x:f>
        <x:v>-3000000</x:v>
      </x:c>
      <x:c r="H7463" s="9" t="n">
        <x:f>IF(ISNUMBER('原始字段'!D7563),'原始字段'!D7563,"n.a.")</x:f>
        <x:v>1.4893</x:v>
      </x:c>
      <x:c r="I7463" s="9" t="n">
        <x:f>IF(COUNT(G7463:H7463)=2,G7463*H7463/100000000,"n.a.")</x:f>
        <x:v>-0.044679</x:v>
      </x:c>
      <x:c r="J7463" s="1" t="str">
        <x:v>日频齐全；折算事件未独立核实</x:v>
      </x:c>
    </x:row>
    <x:row r="7464" ht="25" customHeight="1">
      <x:c r="A7464" s="1" t="str">
        <x:v>科创50</x:v>
      </x:c>
      <x:c r="B7464" s="1" t="str">
        <x:v>588040.SH</x:v>
      </x:c>
      <x:c r="C7464" s="1" t="str">
        <x:v>鹏华上证科创板50成份ETF</x:v>
      </x:c>
      <x:c r="D7464" s="7" t="d">
        <x:v>2026-09-17T00:00:00.000Z</x:v>
      </x:c>
      <x:c r="E7464" s="8" t="n">
        <x:f>IF(ISNUMBER('原始字段'!C7458),'原始字段'!C7458,"n.a.")</x:f>
        <x:v>145889000</x:v>
      </x:c>
      <x:c r="F7464" s="8" t="n">
        <x:f>IF(ISNUMBER('原始字段'!C7554),'原始字段'!C7554,"n.a.")</x:f>
        <x:v>145889000</x:v>
      </x:c>
      <x:c r="G7464" s="8" t="n">
        <x:f>IF(COUNT(E7464:F7464)=2,F7464-E7464,"n.a.")</x:f>
        <x:v>0</x:v>
      </x:c>
      <x:c r="H7464" s="9" t="n">
        <x:f>IF(ISNUMBER('原始字段'!D7554),'原始字段'!D7554,"n.a.")</x:f>
        <x:v>1.6336</x:v>
      </x:c>
      <x:c r="I7464" s="9" t="n">
        <x:f>IF(COUNT(G7464:H7464)=2,G7464*H7464/100000000,"n.a.")</x:f>
        <x:v>0</x:v>
      </x:c>
      <x:c r="J7464" s="1" t="str">
        <x:v>日频齐全；折算事件未独立核实</x:v>
      </x:c>
    </x:row>
    <x:row r="7465" ht="25" customHeight="1">
      <x:c r="A7465" s="1" t="str">
        <x:v>科创50</x:v>
      </x:c>
      <x:c r="B7465" s="1" t="str">
        <x:v>588280.SH</x:v>
      </x:c>
      <x:c r="C7465" s="1" t="str">
        <x:v>华安上证科创板50ETF</x:v>
      </x:c>
      <x:c r="D7465" s="7" t="d">
        <x:v>2026-09-17T00:00:00.000Z</x:v>
      </x:c>
      <x:c r="E7465" s="8" t="n">
        <x:f>IF(ISNUMBER('原始字段'!C7465),'原始字段'!C7465,"n.a.")</x:f>
        <x:v>404121000</x:v>
      </x:c>
      <x:c r="F7465" s="8" t="n">
        <x:f>IF(ISNUMBER('原始字段'!C7561),'原始字段'!C7561,"n.a.")</x:f>
        <x:v>404121000</x:v>
      </x:c>
      <x:c r="G7465" s="8" t="n">
        <x:f>IF(COUNT(E7465:F7465)=2,F7465-E7465,"n.a.")</x:f>
        <x:v>0</x:v>
      </x:c>
      <x:c r="H7465" s="9" t="n">
        <x:f>IF(ISNUMBER('原始字段'!D7561),'原始字段'!D7561,"n.a.")</x:f>
        <x:v>1.1556</x:v>
      </x:c>
      <x:c r="I7465" s="9" t="n">
        <x:f>IF(COUNT(G7465:H7465)=2,G7465*H7465/100000000,"n.a.")</x:f>
        <x:v>0</x:v>
      </x:c>
      <x:c r="J7465" s="1" t="str">
        <x:v>日频齐全；折算事件未独立核实</x:v>
      </x:c>
    </x:row>
    <x:row r="7466" ht="25" customHeight="1">
      <x:c r="A7466" s="1" t="str">
        <x:v>科创50</x:v>
      </x:c>
      <x:c r="B7466" s="1" t="str">
        <x:v>589360.SH</x:v>
      </x:c>
      <x:c r="C7466" s="1" t="str">
        <x:v>国泰上证科创板50成份ETF</x:v>
      </x:c>
      <x:c r="D7466" s="7" t="d">
        <x:v>2026-09-17T00:00:00.000Z</x:v>
      </x:c>
      <x:c r="E7466" s="8" t="n">
        <x:f>IF(ISNUMBER('原始字段'!C7472),'原始字段'!C7472,"n.a.")</x:f>
        <x:v>2717174000</x:v>
      </x:c>
      <x:c r="F7466" s="8" t="n">
        <x:f>IF(ISNUMBER('原始字段'!C7568),'原始字段'!C7568,"n.a.")</x:f>
        <x:v>2711174000</x:v>
      </x:c>
      <x:c r="G7466" s="8" t="n">
        <x:f>IF(COUNT(E7466:F7466)=2,F7466-E7466,"n.a.")</x:f>
        <x:v>-6000000</x:v>
      </x:c>
      <x:c r="H7466" s="9" t="n">
        <x:f>IF(ISNUMBER('原始字段'!D7568),'原始字段'!D7568,"n.a.")</x:f>
        <x:v>0.83</x:v>
      </x:c>
      <x:c r="I7466" s="9" t="n">
        <x:f>IF(COUNT(G7466:H7466)=2,G7466*H7466/100000000,"n.a.")</x:f>
        <x:v>-0.0498</x:v>
      </x:c>
      <x:c r="J7466" s="1" t="str">
        <x:v>日频齐全；折算事件未独立核实</x:v>
      </x:c>
    </x:row>
    <x:row r="7467" ht="25" customHeight="1">
      <x:c r="A7467" s="1" t="str">
        <x:v>科创50</x:v>
      </x:c>
      <x:c r="B7467" s="1" t="str">
        <x:v>588950.SH</x:v>
      </x:c>
      <x:c r="C7467" s="1" t="str">
        <x:v>景顺长城上证科创板50成份ETF</x:v>
      </x:c>
      <x:c r="D7467" s="7" t="d">
        <x:v>2026-09-17T00:00:00.000Z</x:v>
      </x:c>
      <x:c r="E7467" s="8" t="n">
        <x:f>IF(ISNUMBER('原始字段'!C7470),'原始字段'!C7470,"n.a.")</x:f>
        <x:v>740729700</x:v>
      </x:c>
      <x:c r="F7467" s="8" t="n">
        <x:f>IF(ISNUMBER('原始字段'!C7566),'原始字段'!C7566,"n.a.")</x:f>
        <x:v>725729700</x:v>
      </x:c>
      <x:c r="G7467" s="8" t="n">
        <x:f>IF(COUNT(E7467:F7467)=2,F7467-E7467,"n.a.")</x:f>
        <x:v>-15000000</x:v>
      </x:c>
      <x:c r="H7467" s="9" t="n">
        <x:f>IF(ISNUMBER('原始字段'!D7566),'原始字段'!D7566,"n.a.")</x:f>
        <x:v>1.6823</x:v>
      </x:c>
      <x:c r="I7467" s="9" t="n">
        <x:f>IF(COUNT(G7467:H7467)=2,G7467*H7467/100000000,"n.a.")</x:f>
        <x:v>-0.252345</x:v>
      </x:c>
      <x:c r="J7467" s="1" t="str">
        <x:v>日频齐全；折算事件未独立核实</x:v>
      </x:c>
    </x:row>
    <x:row r="7468" ht="25" customHeight="1">
      <x:c r="A7468" s="1" t="str">
        <x:v>科创50</x:v>
      </x:c>
      <x:c r="B7468" s="1" t="str">
        <x:v>588080.SH</x:v>
      </x:c>
      <x:c r="C7468" s="1" t="str">
        <x:v>易方达上证科创板50ETF</x:v>
      </x:c>
      <x:c r="D7468" s="7" t="d">
        <x:v>2026-09-17T00:00:00.000Z</x:v>
      </x:c>
      <x:c r="E7468" s="8" t="n">
        <x:f>IF(ISNUMBER('原始字段'!C7461),'原始字段'!C7461,"n.a.")</x:f>
        <x:v>26038628100</x:v>
      </x:c>
      <x:c r="F7468" s="8" t="n">
        <x:f>IF(ISNUMBER('原始字段'!C7557),'原始字段'!C7557,"n.a.")</x:f>
        <x:v>26053628100</x:v>
      </x:c>
      <x:c r="G7468" s="8" t="n">
        <x:f>IF(COUNT(E7468:F7468)=2,F7468-E7468,"n.a.")</x:f>
        <x:v>15000000</x:v>
      </x:c>
      <x:c r="H7468" s="9" t="n">
        <x:f>IF(ISNUMBER('原始字段'!D7557),'原始字段'!D7557,"n.a.")</x:f>
        <x:v>1.6446</x:v>
      </x:c>
      <x:c r="I7468" s="9" t="n">
        <x:f>IF(COUNT(G7468:H7468)=2,G7468*H7468/100000000,"n.a.")</x:f>
        <x:v>0.24669</x:v>
      </x:c>
      <x:c r="J7468" s="1" t="str">
        <x:v>日频齐全；折算事件未独立核实</x:v>
      </x:c>
    </x:row>
    <x:row r="7469" ht="25" customHeight="1">
      <x:c r="A7469" s="1" t="str">
        <x:v>科创50</x:v>
      </x:c>
      <x:c r="B7469" s="1" t="str">
        <x:v>588060.SH</x:v>
      </x:c>
      <x:c r="C7469" s="1" t="str">
        <x:v>广发上证科创板50ETF</x:v>
      </x:c>
      <x:c r="D7469" s="7" t="d">
        <x:v>2026-09-17T00:00:00.000Z</x:v>
      </x:c>
      <x:c r="E7469" s="8" t="n">
        <x:f>IF(ISNUMBER('原始字段'!C7460),'原始字段'!C7460,"n.a.")</x:f>
        <x:v>7861140000</x:v>
      </x:c>
      <x:c r="F7469" s="8" t="n">
        <x:f>IF(ISNUMBER('原始字段'!C7556),'原始字段'!C7556,"n.a.")</x:f>
        <x:v>7813140000</x:v>
      </x:c>
      <x:c r="G7469" s="8" t="n">
        <x:f>IF(COUNT(E7469:F7469)=2,F7469-E7469,"n.a.")</x:f>
        <x:v>-48000000</x:v>
      </x:c>
      <x:c r="H7469" s="9" t="n">
        <x:f>IF(ISNUMBER('原始字段'!D7556),'原始字段'!D7556,"n.a.")</x:f>
        <x:v>1.0198</x:v>
      </x:c>
      <x:c r="I7469" s="9" t="n">
        <x:f>IF(COUNT(G7469:H7469)=2,G7469*H7469/100000000,"n.a.")</x:f>
        <x:v>-0.489504</x:v>
      </x:c>
      <x:c r="J7469" s="1" t="str">
        <x:v>日频齐全；折算事件未独立核实</x:v>
      </x:c>
    </x:row>
    <x:row r="7470" ht="25" customHeight="1">
      <x:c r="A7470" s="1" t="str">
        <x:v>科创50</x:v>
      </x:c>
      <x:c r="B7470" s="1" t="str">
        <x:v>588870.SH</x:v>
      </x:c>
      <x:c r="C7470" s="1" t="str">
        <x:v>汇添富上证科创板50成份ETF</x:v>
      </x:c>
      <x:c r="D7470" s="7" t="d">
        <x:v>2026-09-17T00:00:00.000Z</x:v>
      </x:c>
      <x:c r="E7470" s="8" t="n">
        <x:f>IF(ISNUMBER('原始字段'!C7468),'原始字段'!C7468,"n.a.")</x:f>
        <x:v>926552000</x:v>
      </x:c>
      <x:c r="F7470" s="8" t="n">
        <x:f>IF(ISNUMBER('原始字段'!C7564),'原始字段'!C7564,"n.a.")</x:f>
        <x:v>923552000</x:v>
      </x:c>
      <x:c r="G7470" s="8" t="n">
        <x:f>IF(COUNT(E7470:F7470)=2,F7470-E7470,"n.a.")</x:f>
        <x:v>-3000000</x:v>
      </x:c>
      <x:c r="H7470" s="9" t="n">
        <x:f>IF(ISNUMBER('原始字段'!D7564),'原始字段'!D7564,"n.a.")</x:f>
        <x:v>1.6317</x:v>
      </x:c>
      <x:c r="I7470" s="9" t="n">
        <x:f>IF(COUNT(G7470:H7470)=2,G7470*H7470/100000000,"n.a.")</x:f>
        <x:v>-0.048951</x:v>
      </x:c>
      <x:c r="J7470" s="1" t="str">
        <x:v>日频齐全；折算事件未独立核实</x:v>
      </x:c>
    </x:row>
    <x:row r="7471" ht="25" customHeight="1">
      <x:c r="A7471" s="1" t="str">
        <x:v>科创50</x:v>
      </x:c>
      <x:c r="B7471" s="1" t="str">
        <x:v>588720.SH</x:v>
      </x:c>
      <x:c r="C7471" s="1" t="str">
        <x:v>中银上证科创板50成份ETF</x:v>
      </x:c>
      <x:c r="D7471" s="7" t="d">
        <x:v>2026-09-17T00:00:00.000Z</x:v>
      </x:c>
      <x:c r="E7471" s="8" t="n">
        <x:f>IF(ISNUMBER('原始字段'!C7466),'原始字段'!C7466,"n.a.")</x:f>
        <x:v>112241800</x:v>
      </x:c>
      <x:c r="F7471" s="8" t="n">
        <x:f>IF(ISNUMBER('原始字段'!C7562),'原始字段'!C7562,"n.a.")</x:f>
        <x:v>112241800</x:v>
      </x:c>
      <x:c r="G7471" s="8" t="n">
        <x:f>IF(COUNT(E7471:F7471)=2,F7471-E7471,"n.a.")</x:f>
        <x:v>0</x:v>
      </x:c>
      <x:c r="H7471" s="9" t="n">
        <x:f>IF(ISNUMBER('原始字段'!D7562),'原始字段'!D7562,"n.a.")</x:f>
        <x:v>1.6386</x:v>
      </x:c>
      <x:c r="I7471" s="9" t="n">
        <x:f>IF(COUNT(G7471:H7471)=2,G7471*H7471/100000000,"n.a.")</x:f>
        <x:v>0</x:v>
      </x:c>
      <x:c r="J7471" s="1" t="str">
        <x:v>日频齐全；折算事件未独立核实</x:v>
      </x:c>
    </x:row>
    <x:row r="7472" ht="25" customHeight="1">
      <x:c r="A7472" s="1" t="str">
        <x:v>科创50</x:v>
      </x:c>
      <x:c r="B7472" s="1" t="str">
        <x:v>588090.SH</x:v>
      </x:c>
      <x:c r="C7472" s="1" t="str">
        <x:v>华泰柏瑞上证科创板50ETF</x:v>
      </x:c>
      <x:c r="D7472" s="7" t="d">
        <x:v>2026-09-17T00:00:00.000Z</x:v>
      </x:c>
      <x:c r="E7472" s="8" t="n">
        <x:f>IF(ISNUMBER('原始字段'!C7462),'原始字段'!C7462,"n.a.")</x:f>
        <x:v>3156072800</x:v>
      </x:c>
      <x:c r="F7472" s="8" t="n">
        <x:f>IF(ISNUMBER('原始字段'!C7558),'原始字段'!C7558,"n.a.")</x:f>
        <x:v>3174072800</x:v>
      </x:c>
      <x:c r="G7472" s="8" t="n">
        <x:f>IF(COUNT(E7472:F7472)=2,F7472-E7472,"n.a.")</x:f>
        <x:v>18000000</x:v>
      </x:c>
      <x:c r="H7472" s="9" t="n">
        <x:f>IF(ISNUMBER('原始字段'!D7558),'原始字段'!D7558,"n.a.")</x:f>
        <x:v>1.6538</x:v>
      </x:c>
      <x:c r="I7472" s="9" t="n">
        <x:f>IF(COUNT(G7472:H7472)=2,G7472*H7472/100000000,"n.a.")</x:f>
        <x:v>0.297684</x:v>
      </x:c>
      <x:c r="J7472" s="1" t="str">
        <x:v>日频齐全；折算事件未独立核实</x:v>
      </x:c>
    </x:row>
    <x:row r="7473" ht="25" customHeight="1">
      <x:c r="A7473" s="1" t="str">
        <x:v>科创50</x:v>
      </x:c>
      <x:c r="B7473" s="1" t="str">
        <x:v>588180.SH</x:v>
      </x:c>
      <x:c r="C7473" s="1" t="str">
        <x:v>国联安上证科创板50ETF</x:v>
      </x:c>
      <x:c r="D7473" s="7" t="d">
        <x:v>2026-09-17T00:00:00.000Z</x:v>
      </x:c>
      <x:c r="E7473" s="8" t="n">
        <x:f>IF(ISNUMBER('原始字段'!C7464),'原始字段'!C7464,"n.a.")</x:f>
        <x:v>776853700</x:v>
      </x:c>
      <x:c r="F7473" s="8" t="n">
        <x:f>IF(ISNUMBER('原始字段'!C7560),'原始字段'!C7560,"n.a.")</x:f>
        <x:v>780353700</x:v>
      </x:c>
      <x:c r="G7473" s="8" t="n">
        <x:f>IF(COUNT(E7473:F7473)=2,F7473-E7473,"n.a.")</x:f>
        <x:v>3500000</x:v>
      </x:c>
      <x:c r="H7473" s="9" t="n">
        <x:f>IF(ISNUMBER('原始字段'!D7560),'原始字段'!D7560,"n.a.")</x:f>
        <x:v>1.0508</x:v>
      </x:c>
      <x:c r="I7473" s="9" t="n">
        <x:f>IF(COUNT(G7473:H7473)=2,G7473*H7473/100000000,"n.a.")</x:f>
        <x:v>0.036778</x:v>
      </x:c>
      <x:c r="J7473" s="1" t="str">
        <x:v>日频齐全；折算事件未独立核实</x:v>
      </x:c>
    </x:row>
    <x:row r="7474" ht="25" customHeight="1">
      <x:c r="A7474" s="1" t="str">
        <x:v>科创50</x:v>
      </x:c>
      <x:c r="B7474" s="1" t="str">
        <x:v>588050.SH</x:v>
      </x:c>
      <x:c r="C7474" s="1" t="str">
        <x:v>工银上证科创板50ETF</x:v>
      </x:c>
      <x:c r="D7474" s="7" t="d">
        <x:v>2026-09-17T00:00:00.000Z</x:v>
      </x:c>
      <x:c r="E7474" s="8" t="n">
        <x:f>IF(ISNUMBER('原始字段'!C7459),'原始字段'!C7459,"n.a.")</x:f>
        <x:v>6731241300</x:v>
      </x:c>
      <x:c r="F7474" s="8" t="n">
        <x:f>IF(ISNUMBER('原始字段'!C7555),'原始字段'!C7555,"n.a.")</x:f>
        <x:v>6753241300</x:v>
      </x:c>
      <x:c r="G7474" s="8" t="n">
        <x:f>IF(COUNT(E7474:F7474)=2,F7474-E7474,"n.a.")</x:f>
        <x:v>22000000</x:v>
      </x:c>
      <x:c r="H7474" s="9" t="n">
        <x:f>IF(ISNUMBER('原始字段'!D7555),'原始字段'!D7555,"n.a.")</x:f>
        <x:v>1.6474</x:v>
      </x:c>
      <x:c r="I7474" s="9" t="n">
        <x:f>IF(COUNT(G7474:H7474)=2,G7474*H7474/100000000,"n.a.")</x:f>
        <x:v>0.362428</x:v>
      </x:c>
      <x:c r="J7474" s="1" t="str">
        <x:v>日频齐全；折算事件未独立核实</x:v>
      </x:c>
    </x:row>
    <x:row r="7475" ht="25" customHeight="1">
      <x:c r="A7475" s="1" t="str">
        <x:v>沪深300</x:v>
      </x:c>
      <x:c r="B7475" s="1" t="str">
        <x:v>159393.SZ</x:v>
      </x:c>
      <x:c r="C7475" s="1" t="str">
        <x:v>万家沪深300ETF</x:v>
      </x:c>
      <x:c r="D7475" s="7" t="d">
        <x:v>2026-09-18T00:00:00.000Z</x:v>
      </x:c>
      <x:c r="E7475" s="8" t="n">
        <x:f>IF(ISNUMBER('原始字段'!C7479),'原始字段'!C7479,"n.a.")</x:f>
        <x:v>98746342</x:v>
      </x:c>
      <x:c r="F7475" s="8" t="n">
        <x:f>IF(ISNUMBER('原始字段'!C7575),'原始字段'!C7575,"n.a.")</x:f>
        <x:v>100546342</x:v>
      </x:c>
      <x:c r="G7475" s="8" t="n">
        <x:f>IF(COUNT(E7475:F7475)=2,F7475-E7475,"n.a.")</x:f>
        <x:v>1800000</x:v>
      </x:c>
      <x:c r="H7475" s="9" t="n">
        <x:f>IF(ISNUMBER('原始字段'!D7575),'原始字段'!D7575,"n.a.")</x:f>
        <x:v>4.8668</x:v>
      </x:c>
      <x:c r="I7475" s="9" t="n">
        <x:f>IF(COUNT(G7475:H7475)=2,G7475*H7475/100000000,"n.a.")</x:f>
        <x:v>0.0876024</x:v>
      </x:c>
      <x:c r="J7475" s="1" t="str">
        <x:v>日频齐全；折算事件未独立核实</x:v>
      </x:c>
    </x:row>
    <x:row r="7476" ht="25" customHeight="1">
      <x:c r="A7476" s="1" t="str">
        <x:v>沪深300</x:v>
      </x:c>
      <x:c r="B7476" s="1" t="str">
        <x:v>515660.SH</x:v>
      </x:c>
      <x:c r="C7476" s="1" t="str">
        <x:v>国联安沪深300ETF</x:v>
      </x:c>
      <x:c r="D7476" s="7" t="d">
        <x:v>2026-09-18T00:00:00.000Z</x:v>
      </x:c>
      <x:c r="E7476" s="8" t="n">
        <x:f>IF(ISNUMBER('原始字段'!C7540),'原始字段'!C7540,"n.a.")</x:f>
        <x:v>434494200</x:v>
      </x:c>
      <x:c r="F7476" s="8" t="n">
        <x:f>IF(ISNUMBER('原始字段'!C7636),'原始字段'!C7636,"n.a.")</x:f>
        <x:v>434494200</x:v>
      </x:c>
      <x:c r="G7476" s="8" t="n">
        <x:f>IF(COUNT(E7476:F7476)=2,F7476-E7476,"n.a.")</x:f>
        <x:v>0</x:v>
      </x:c>
      <x:c r="H7476" s="9" t="n">
        <x:f>IF(ISNUMBER('原始字段'!D7636),'原始字段'!D7636,"n.a.")</x:f>
        <x:v>5.7305</x:v>
      </x:c>
      <x:c r="I7476" s="9" t="n">
        <x:f>IF(COUNT(G7476:H7476)=2,G7476*H7476/100000000,"n.a.")</x:f>
        <x:v>0</x:v>
      </x:c>
      <x:c r="J7476" s="1" t="str">
        <x:v>日频齐全；折算事件未独立核实</x:v>
      </x:c>
    </x:row>
    <x:row r="7477" ht="25" customHeight="1">
      <x:c r="A7477" s="1" t="str">
        <x:v>沪深300</x:v>
      </x:c>
      <x:c r="B7477" s="1" t="str">
        <x:v>515360.SH</x:v>
      </x:c>
      <x:c r="C7477" s="1" t="str">
        <x:v>方正富邦沪深300ETF</x:v>
      </x:c>
      <x:c r="D7477" s="7" t="d">
        <x:v>2026-09-18T00:00:00.000Z</x:v>
      </x:c>
      <x:c r="E7477" s="8" t="n">
        <x:f>IF(ISNUMBER('原始字段'!C7535),'原始字段'!C7535,"n.a.")</x:f>
        <x:v>37279300</x:v>
      </x:c>
      <x:c r="F7477" s="8" t="n">
        <x:f>IF(ISNUMBER('原始字段'!C7631),'原始字段'!C7631,"n.a.")</x:f>
        <x:v>37279300</x:v>
      </x:c>
      <x:c r="G7477" s="8" t="n">
        <x:f>IF(COUNT(E7477:F7477)=2,F7477-E7477,"n.a.")</x:f>
        <x:v>0</x:v>
      </x:c>
      <x:c r="H7477" s="9" t="n">
        <x:f>IF(ISNUMBER('原始字段'!D7631),'原始字段'!D7631,"n.a.")</x:f>
        <x:v>6.6551</x:v>
      </x:c>
      <x:c r="I7477" s="9" t="n">
        <x:f>IF(COUNT(G7477:H7477)=2,G7477*H7477/100000000,"n.a.")</x:f>
        <x:v>0</x:v>
      </x:c>
      <x:c r="J7477" s="1" t="str">
        <x:v>日频齐全；折算事件未独立核实</x:v>
      </x:c>
    </x:row>
    <x:row r="7478" ht="25" customHeight="1">
      <x:c r="A7478" s="1" t="str">
        <x:v>沪深300</x:v>
      </x:c>
      <x:c r="B7478" s="1" t="str">
        <x:v>510320.SH</x:v>
      </x:c>
      <x:c r="C7478" s="1" t="str">
        <x:v>中金沪深300ETF</x:v>
      </x:c>
      <x:c r="D7478" s="7" t="d">
        <x:v>2026-09-18T00:00:00.000Z</x:v>
      </x:c>
      <x:c r="E7478" s="8" t="n">
        <x:f>IF(ISNUMBER('原始字段'!C7512),'原始字段'!C7512,"n.a.")</x:f>
        <x:v>637068500</x:v>
      </x:c>
      <x:c r="F7478" s="8" t="n">
        <x:f>IF(ISNUMBER('原始字段'!C7608),'原始字段'!C7608,"n.a.")</x:f>
        <x:v>637068500</x:v>
      </x:c>
      <x:c r="G7478" s="8" t="n">
        <x:f>IF(COUNT(E7478:F7478)=2,F7478-E7478,"n.a.")</x:f>
        <x:v>0</x:v>
      </x:c>
      <x:c r="H7478" s="9" t="n">
        <x:f>IF(ISNUMBER('原始字段'!D7608),'原始字段'!D7608,"n.a.")</x:f>
        <x:v>1.231</x:v>
      </x:c>
      <x:c r="I7478" s="9" t="n">
        <x:f>IF(COUNT(G7478:H7478)=2,G7478*H7478/100000000,"n.a.")</x:f>
        <x:v>0</x:v>
      </x:c>
      <x:c r="J7478" s="1" t="str">
        <x:v>日频齐全；折算事件未独立核实</x:v>
      </x:c>
    </x:row>
    <x:row r="7479" ht="25" customHeight="1">
      <x:c r="A7479" s="1" t="str">
        <x:v>沪深300</x:v>
      </x:c>
      <x:c r="B7479" s="1" t="str">
        <x:v>510360.SH</x:v>
      </x:c>
      <x:c r="C7479" s="1" t="str">
        <x:v>广发沪深300ETF</x:v>
      </x:c>
      <x:c r="D7479" s="7" t="d">
        <x:v>2026-09-18T00:00:00.000Z</x:v>
      </x:c>
      <x:c r="E7479" s="8" t="n">
        <x:f>IF(ISNUMBER('原始字段'!C7515),'原始字段'!C7515,"n.a.")</x:f>
        <x:v>1826381200</x:v>
      </x:c>
      <x:c r="F7479" s="8" t="n">
        <x:f>IF(ISNUMBER('原始字段'!C7611),'原始字段'!C7611,"n.a.")</x:f>
        <x:v>1823381200</x:v>
      </x:c>
      <x:c r="G7479" s="8" t="n">
        <x:f>IF(COUNT(E7479:F7479)=2,F7479-E7479,"n.a.")</x:f>
        <x:v>-3000000</x:v>
      </x:c>
      <x:c r="H7479" s="9" t="n">
        <x:f>IF(ISNUMBER('原始字段'!D7611),'原始字段'!D7611,"n.a.")</x:f>
        <x:v>1.7523</x:v>
      </x:c>
      <x:c r="I7479" s="9" t="n">
        <x:f>IF(COUNT(G7479:H7479)=2,G7479*H7479/100000000,"n.a.")</x:f>
        <x:v>-0.052569</x:v>
      </x:c>
      <x:c r="J7479" s="1" t="str">
        <x:v>日频齐全；折算事件未独立核实</x:v>
      </x:c>
    </x:row>
    <x:row r="7480" ht="25" customHeight="1">
      <x:c r="A7480" s="1" t="str">
        <x:v>沪深300</x:v>
      </x:c>
      <x:c r="B7480" s="1" t="str">
        <x:v>515330.SH</x:v>
      </x:c>
      <x:c r="C7480" s="1" t="str">
        <x:v>天弘沪深300ETF</x:v>
      </x:c>
      <x:c r="D7480" s="7" t="d">
        <x:v>2026-09-18T00:00:00.000Z</x:v>
      </x:c>
      <x:c r="E7480" s="8" t="n">
        <x:f>IF(ISNUMBER('原始字段'!C7533),'原始字段'!C7533,"n.a.")</x:f>
        <x:v>6158709500</x:v>
      </x:c>
      <x:c r="F7480" s="8" t="n">
        <x:f>IF(ISNUMBER('原始字段'!C7629),'原始字段'!C7629,"n.a.")</x:f>
        <x:v>6158709500</x:v>
      </x:c>
      <x:c r="G7480" s="8" t="n">
        <x:f>IF(COUNT(E7480:F7480)=2,F7480-E7480,"n.a.")</x:f>
        <x:v>0</x:v>
      </x:c>
      <x:c r="H7480" s="9" t="n">
        <x:f>IF(ISNUMBER('原始字段'!D7629),'原始字段'!D7629,"n.a.")</x:f>
        <x:v>1.3166</x:v>
      </x:c>
      <x:c r="I7480" s="9" t="n">
        <x:f>IF(COUNT(G7480:H7480)=2,G7480*H7480/100000000,"n.a.")</x:f>
        <x:v>0</x:v>
      </x:c>
      <x:c r="J7480" s="1" t="str">
        <x:v>日频齐全；折算事件未独立核实</x:v>
      </x:c>
    </x:row>
    <x:row r="7481" ht="25" customHeight="1">
      <x:c r="A7481" s="1" t="str">
        <x:v>沪深300</x:v>
      </x:c>
      <x:c r="B7481" s="1" t="str">
        <x:v>510330.SH</x:v>
      </x:c>
      <x:c r="C7481" s="1" t="str">
        <x:v>华夏沪深300ETF</x:v>
      </x:c>
      <x:c r="D7481" s="7" t="d">
        <x:v>2026-09-18T00:00:00.000Z</x:v>
      </x:c>
      <x:c r="E7481" s="8" t="n">
        <x:f>IF(ISNUMBER('原始字段'!C7513),'原始字段'!C7513,"n.a.")</x:f>
        <x:v>8310849800</x:v>
      </x:c>
      <x:c r="F7481" s="8" t="n">
        <x:f>IF(ISNUMBER('原始字段'!C7609),'原始字段'!C7609,"n.a.")</x:f>
        <x:v>8317149800</x:v>
      </x:c>
      <x:c r="G7481" s="8" t="n">
        <x:f>IF(COUNT(E7481:F7481)=2,F7481-E7481,"n.a.")</x:f>
        <x:v>6300000</x:v>
      </x:c>
      <x:c r="H7481" s="9" t="n">
        <x:f>IF(ISNUMBER('原始字段'!D7609),'原始字段'!D7609,"n.a.")</x:f>
        <x:v>4.7751</x:v>
      </x:c>
      <x:c r="I7481" s="9" t="n">
        <x:f>IF(COUNT(G7481:H7481)=2,G7481*H7481/100000000,"n.a.")</x:f>
        <x:v>0.3008313</x:v>
      </x:c>
      <x:c r="J7481" s="1" t="str">
        <x:v>日频齐全；折算事件未独立核实</x:v>
      </x:c>
    </x:row>
    <x:row r="7482" ht="25" customHeight="1">
      <x:c r="A7482" s="1" t="str">
        <x:v>沪深300</x:v>
      </x:c>
      <x:c r="B7482" s="1" t="str">
        <x:v>510370.SH</x:v>
      </x:c>
      <x:c r="C7482" s="1" t="str">
        <x:v>兴业沪深300ETF</x:v>
      </x:c>
      <x:c r="D7482" s="7" t="d">
        <x:v>2026-09-18T00:00:00.000Z</x:v>
      </x:c>
      <x:c r="E7482" s="8" t="n">
        <x:f>IF(ISNUMBER('原始字段'!C7516),'原始字段'!C7516,"n.a.")</x:f>
        <x:v>87258100</x:v>
      </x:c>
      <x:c r="F7482" s="8" t="n">
        <x:f>IF(ISNUMBER('原始字段'!C7612),'原始字段'!C7612,"n.a.")</x:f>
        <x:v>87258100</x:v>
      </x:c>
      <x:c r="G7482" s="8" t="n">
        <x:f>IF(COUNT(E7482:F7482)=2,F7482-E7482,"n.a.")</x:f>
        <x:v>0</x:v>
      </x:c>
      <x:c r="H7482" s="9" t="n">
        <x:f>IF(ISNUMBER('原始字段'!D7612),'原始字段'!D7612,"n.a.")</x:f>
        <x:v>1.0141</x:v>
      </x:c>
      <x:c r="I7482" s="9" t="n">
        <x:f>IF(COUNT(G7482:H7482)=2,G7482*H7482/100000000,"n.a.")</x:f>
        <x:v>0</x:v>
      </x:c>
      <x:c r="J7482" s="1" t="str">
        <x:v>日频齐全；折算事件未独立核实</x:v>
      </x:c>
    </x:row>
    <x:row r="7483" ht="25" customHeight="1">
      <x:c r="A7483" s="1" t="str">
        <x:v>沪深300</x:v>
      </x:c>
      <x:c r="B7483" s="1" t="str">
        <x:v>159919.SZ</x:v>
      </x:c>
      <x:c r="C7483" s="1" t="str">
        <x:v>嘉实沪深300ETF</x:v>
      </x:c>
      <x:c r="D7483" s="7" t="d">
        <x:v>2026-09-18T00:00:00.000Z</x:v>
      </x:c>
      <x:c r="E7483" s="8" t="n">
        <x:f>IF(ISNUMBER('原始字段'!C7496),'原始字段'!C7496,"n.a.")</x:f>
        <x:v>6340716676</x:v>
      </x:c>
      <x:c r="F7483" s="8" t="n">
        <x:f>IF(ISNUMBER('原始字段'!C7592),'原始字段'!C7592,"n.a.")</x:f>
        <x:v>6329016676</x:v>
      </x:c>
      <x:c r="G7483" s="8" t="n">
        <x:f>IF(COUNT(E7483:F7483)=2,F7483-E7483,"n.a.")</x:f>
        <x:v>-11700000</x:v>
      </x:c>
      <x:c r="H7483" s="9" t="n">
        <x:f>IF(ISNUMBER('原始字段'!D7592),'原始字段'!D7592,"n.a.")</x:f>
        <x:v>4.7811</x:v>
      </x:c>
      <x:c r="I7483" s="9" t="n">
        <x:f>IF(COUNT(G7483:H7483)=2,G7483*H7483/100000000,"n.a.")</x:f>
        <x:v>-0.5593887000000001</x:v>
      </x:c>
      <x:c r="J7483" s="1" t="str">
        <x:v>日频齐全；折算事件未独立核实</x:v>
      </x:c>
    </x:row>
    <x:row r="7484" ht="25" customHeight="1">
      <x:c r="A7484" s="1" t="str">
        <x:v>沪深300</x:v>
      </x:c>
      <x:c r="B7484" s="1" t="str">
        <x:v>159673.SZ</x:v>
      </x:c>
      <x:c r="C7484" s="1" t="str">
        <x:v>鹏华沪深300ETF</x:v>
      </x:c>
      <x:c r="D7484" s="7" t="d">
        <x:v>2026-09-18T00:00:00.000Z</x:v>
      </x:c>
      <x:c r="E7484" s="8" t="n">
        <x:f>IF(ISNUMBER('原始字段'!C7488),'原始字段'!C7488,"n.a.")</x:f>
        <x:v>1835528385</x:v>
      </x:c>
      <x:c r="F7484" s="8" t="n">
        <x:f>IF(ISNUMBER('原始字段'!C7584),'原始字段'!C7584,"n.a.")</x:f>
        <x:v>1833528385</x:v>
      </x:c>
      <x:c r="G7484" s="8" t="n">
        <x:f>IF(COUNT(E7484:F7484)=2,F7484-E7484,"n.a.")</x:f>
        <x:v>-2000000</x:v>
      </x:c>
      <x:c r="H7484" s="9" t="n">
        <x:f>IF(ISNUMBER('原始字段'!D7584),'原始字段'!D7584,"n.a.")</x:f>
        <x:v>1.2625</x:v>
      </x:c>
      <x:c r="I7484" s="9" t="n">
        <x:f>IF(COUNT(G7484:H7484)=2,G7484*H7484/100000000,"n.a.")</x:f>
        <x:v>-0.02525</x:v>
      </x:c>
      <x:c r="J7484" s="1" t="str">
        <x:v>日频齐全；折算事件未独立核实</x:v>
      </x:c>
    </x:row>
    <x:row r="7485" ht="25" customHeight="1">
      <x:c r="A7485" s="1" t="str">
        <x:v>沪深300</x:v>
      </x:c>
      <x:c r="B7485" s="1" t="str">
        <x:v>159300.SZ</x:v>
      </x:c>
      <x:c r="C7485" s="1" t="str">
        <x:v>富国沪深300ETF</x:v>
      </x:c>
      <x:c r="D7485" s="7" t="d">
        <x:v>2026-09-18T00:00:00.000Z</x:v>
      </x:c>
      <x:c r="E7485" s="8" t="n">
        <x:f>IF(ISNUMBER('原始字段'!C7476),'原始字段'!C7476,"n.a.")</x:f>
        <x:v>350158097</x:v>
      </x:c>
      <x:c r="F7485" s="8" t="n">
        <x:f>IF(ISNUMBER('原始字段'!C7572),'原始字段'!C7572,"n.a.")</x:f>
        <x:v>349258097</x:v>
      </x:c>
      <x:c r="G7485" s="8" t="n">
        <x:f>IF(COUNT(E7485:F7485)=2,F7485-E7485,"n.a.")</x:f>
        <x:v>-900000</x:v>
      </x:c>
      <x:c r="H7485" s="9" t="n">
        <x:f>IF(ISNUMBER('原始字段'!D7572),'原始字段'!D7572,"n.a.")</x:f>
        <x:v>4.9102</x:v>
      </x:c>
      <x:c r="I7485" s="9" t="n">
        <x:f>IF(COUNT(G7485:H7485)=2,G7485*H7485/100000000,"n.a.")</x:f>
        <x:v>-0.0441918</x:v>
      </x:c>
      <x:c r="J7485" s="1" t="str">
        <x:v>日频齐全；折算事件未独立核实</x:v>
      </x:c>
    </x:row>
    <x:row r="7486" ht="25" customHeight="1">
      <x:c r="A7486" s="1" t="str">
        <x:v>沪深300</x:v>
      </x:c>
      <x:c r="B7486" s="1" t="str">
        <x:v>510380.SH</x:v>
      </x:c>
      <x:c r="C7486" s="1" t="str">
        <x:v>国寿安保沪深300ETF</x:v>
      </x:c>
      <x:c r="D7486" s="7" t="d">
        <x:v>2026-09-18T00:00:00.000Z</x:v>
      </x:c>
      <x:c r="E7486" s="8" t="n">
        <x:f>IF(ISNUMBER('原始字段'!C7517),'原始字段'!C7517,"n.a.")</x:f>
        <x:v>1401802400</x:v>
      </x:c>
      <x:c r="F7486" s="8" t="n">
        <x:f>IF(ISNUMBER('原始字段'!C7613),'原始字段'!C7613,"n.a.")</x:f>
        <x:v>1401802400</x:v>
      </x:c>
      <x:c r="G7486" s="8" t="n">
        <x:f>IF(COUNT(E7486:F7486)=2,F7486-E7486,"n.a.")</x:f>
        <x:v>0</x:v>
      </x:c>
      <x:c r="H7486" s="9" t="n">
        <x:f>IF(ISNUMBER('原始字段'!D7613),'原始字段'!D7613,"n.a.")</x:f>
        <x:v>1.3656</x:v>
      </x:c>
      <x:c r="I7486" s="9" t="n">
        <x:f>IF(COUNT(G7486:H7486)=2,G7486*H7486/100000000,"n.a.")</x:f>
        <x:v>0</x:v>
      </x:c>
      <x:c r="J7486" s="1" t="str">
        <x:v>日频齐全；折算事件未独立核实</x:v>
      </x:c>
    </x:row>
    <x:row r="7487" ht="25" customHeight="1">
      <x:c r="A7487" s="1" t="str">
        <x:v>沪深300</x:v>
      </x:c>
      <x:c r="B7487" s="1" t="str">
        <x:v>515380.SH</x:v>
      </x:c>
      <x:c r="C7487" s="1" t="str">
        <x:v>泰康沪深300ETF</x:v>
      </x:c>
      <x:c r="D7487" s="7" t="d">
        <x:v>2026-09-18T00:00:00.000Z</x:v>
      </x:c>
      <x:c r="E7487" s="8" t="n">
        <x:f>IF(ISNUMBER('原始字段'!C7536),'原始字段'!C7536,"n.a.")</x:f>
        <x:v>661599800</x:v>
      </x:c>
      <x:c r="F7487" s="8" t="n">
        <x:f>IF(ISNUMBER('原始字段'!C7632),'原始字段'!C7632,"n.a.")</x:f>
        <x:v>661599800</x:v>
      </x:c>
      <x:c r="G7487" s="8" t="n">
        <x:f>IF(COUNT(E7487:F7487)=2,F7487-E7487,"n.a.")</x:f>
        <x:v>0</x:v>
      </x:c>
      <x:c r="H7487" s="9" t="n">
        <x:f>IF(ISNUMBER('原始字段'!D7632),'原始字段'!D7632,"n.a.")</x:f>
        <x:v>5.3254</x:v>
      </x:c>
      <x:c r="I7487" s="9" t="n">
        <x:f>IF(COUNT(G7487:H7487)=2,G7487*H7487/100000000,"n.a.")</x:f>
        <x:v>0</x:v>
      </x:c>
      <x:c r="J7487" s="1" t="str">
        <x:v>日频齐全；折算事件未独立核实</x:v>
      </x:c>
    </x:row>
    <x:row r="7488" ht="25" customHeight="1">
      <x:c r="A7488" s="1" t="str">
        <x:v>沪深300</x:v>
      </x:c>
      <x:c r="B7488" s="1" t="str">
        <x:v>510350.SH</x:v>
      </x:c>
      <x:c r="C7488" s="1" t="str">
        <x:v>工银沪深300ETF</x:v>
      </x:c>
      <x:c r="D7488" s="7" t="d">
        <x:v>2026-09-18T00:00:00.000Z</x:v>
      </x:c>
      <x:c r="E7488" s="8" t="n">
        <x:f>IF(ISNUMBER('原始字段'!C7514),'原始字段'!C7514,"n.a.")</x:f>
        <x:v>676914700</x:v>
      </x:c>
      <x:c r="F7488" s="8" t="n">
        <x:f>IF(ISNUMBER('原始字段'!C7610),'原始字段'!C7610,"n.a.")</x:f>
        <x:v>676014700</x:v>
      </x:c>
      <x:c r="G7488" s="8" t="n">
        <x:f>IF(COUNT(E7488:F7488)=2,F7488-E7488,"n.a.")</x:f>
        <x:v>-900000</x:v>
      </x:c>
      <x:c r="H7488" s="9" t="n">
        <x:f>IF(ISNUMBER('原始字段'!D7610),'原始字段'!D7610,"n.a.")</x:f>
        <x:v>4.8196</x:v>
      </x:c>
      <x:c r="I7488" s="9" t="n">
        <x:f>IF(COUNT(G7488:H7488)=2,G7488*H7488/100000000,"n.a.")</x:f>
        <x:v>-0.0433764</x:v>
      </x:c>
      <x:c r="J7488" s="1" t="str">
        <x:v>日频齐全；折算事件未独立核实</x:v>
      </x:c>
    </x:row>
    <x:row r="7489" ht="25" customHeight="1">
      <x:c r="A7489" s="1" t="str">
        <x:v>沪深300</x:v>
      </x:c>
      <x:c r="B7489" s="1" t="str">
        <x:v>563520.SH</x:v>
      </x:c>
      <x:c r="C7489" s="1" t="str">
        <x:v>永赢沪深300ETF</x:v>
      </x:c>
      <x:c r="D7489" s="7" t="d">
        <x:v>2026-09-18T00:00:00.000Z</x:v>
      </x:c>
      <x:c r="E7489" s="8" t="n">
        <x:f>IF(ISNUMBER('原始字段'!C7551),'原始字段'!C7551,"n.a.")</x:f>
        <x:v>448065000</x:v>
      </x:c>
      <x:c r="F7489" s="8" t="n">
        <x:f>IF(ISNUMBER('原始字段'!C7647),'原始字段'!C7647,"n.a.")</x:f>
        <x:v>448065000</x:v>
      </x:c>
      <x:c r="G7489" s="8" t="n">
        <x:f>IF(COUNT(E7489:F7489)=2,F7489-E7489,"n.a.")</x:f>
        <x:v>0</x:v>
      </x:c>
      <x:c r="H7489" s="9" t="n">
        <x:f>IF(ISNUMBER('原始字段'!D7647),'原始字段'!D7647,"n.a.")</x:f>
        <x:v>1.1777</x:v>
      </x:c>
      <x:c r="I7489" s="9" t="n">
        <x:f>IF(COUNT(G7489:H7489)=2,G7489*H7489/100000000,"n.a.")</x:f>
        <x:v>0</x:v>
      </x:c>
      <x:c r="J7489" s="1" t="str">
        <x:v>日频齐全；折算事件未独立核实</x:v>
      </x:c>
    </x:row>
    <x:row r="7490" ht="25" customHeight="1">
      <x:c r="A7490" s="1" t="str">
        <x:v>沪深300</x:v>
      </x:c>
      <x:c r="B7490" s="1" t="str">
        <x:v>510300.SH</x:v>
      </x:c>
      <x:c r="C7490" s="1" t="str">
        <x:v>华泰柏瑞沪深300ETF</x:v>
      </x:c>
      <x:c r="D7490" s="7" t="d">
        <x:v>2026-09-18T00:00:00.000Z</x:v>
      </x:c>
      <x:c r="E7490" s="8" t="n">
        <x:f>IF(ISNUMBER('原始字段'!C7510),'原始字段'!C7510,"n.a.")</x:f>
        <x:v>23701087700</x:v>
      </x:c>
      <x:c r="F7490" s="8" t="n">
        <x:f>IF(ISNUMBER('原始字段'!C7606),'原始字段'!C7606,"n.a.")</x:f>
        <x:v>23659687700</x:v>
      </x:c>
      <x:c r="G7490" s="8" t="n">
        <x:f>IF(COUNT(E7490:F7490)=2,F7490-E7490,"n.a.")</x:f>
        <x:v>-41400000</x:v>
      </x:c>
      <x:c r="H7490" s="9" t="n">
        <x:f>IF(ISNUMBER('原始字段'!D7606),'原始字段'!D7606,"n.a.")</x:f>
        <x:v>4.5793</x:v>
      </x:c>
      <x:c r="I7490" s="9" t="n">
        <x:f>IF(COUNT(G7490:H7490)=2,G7490*H7490/100000000,"n.a.")</x:f>
        <x:v>-1.8958302</x:v>
      </x:c>
      <x:c r="J7490" s="1" t="str">
        <x:v>日频齐全；折算事件未独立核实</x:v>
      </x:c>
    </x:row>
    <x:row r="7491" ht="25" customHeight="1">
      <x:c r="A7491" s="1" t="str">
        <x:v>沪深300</x:v>
      </x:c>
      <x:c r="B7491" s="1" t="str">
        <x:v>515310.SH</x:v>
      </x:c>
      <x:c r="C7491" s="1" t="str">
        <x:v>汇添富沪深300ETF</x:v>
      </x:c>
      <x:c r="D7491" s="7" t="d">
        <x:v>2026-09-18T00:00:00.000Z</x:v>
      </x:c>
      <x:c r="E7491" s="8" t="n">
        <x:f>IF(ISNUMBER('原始字段'!C7532),'原始字段'!C7532,"n.a.")</x:f>
        <x:v>328611200</x:v>
      </x:c>
      <x:c r="F7491" s="8" t="n">
        <x:f>IF(ISNUMBER('原始字段'!C7628),'原始字段'!C7628,"n.a.")</x:f>
        <x:v>328611200</x:v>
      </x:c>
      <x:c r="G7491" s="8" t="n">
        <x:f>IF(COUNT(E7491:F7491)=2,F7491-E7491,"n.a.")</x:f>
        <x:v>0</x:v>
      </x:c>
      <x:c r="H7491" s="9" t="n">
        <x:f>IF(ISNUMBER('原始字段'!D7628),'原始字段'!D7628,"n.a.")</x:f>
        <x:v>1.3611</x:v>
      </x:c>
      <x:c r="I7491" s="9" t="n">
        <x:f>IF(COUNT(G7491:H7491)=2,G7491*H7491/100000000,"n.a.")</x:f>
        <x:v>0</x:v>
      </x:c>
      <x:c r="J7491" s="1" t="str">
        <x:v>日频齐全；折算事件未独立核实</x:v>
      </x:c>
    </x:row>
    <x:row r="7492" ht="25" customHeight="1">
      <x:c r="A7492" s="1" t="str">
        <x:v>沪深300</x:v>
      </x:c>
      <x:c r="B7492" s="1" t="str">
        <x:v>159925.SZ</x:v>
      </x:c>
      <x:c r="C7492" s="1" t="str">
        <x:v>南方沪深300ETF</x:v>
      </x:c>
      <x:c r="D7492" s="7" t="d">
        <x:v>2026-09-18T00:00:00.000Z</x:v>
      </x:c>
      <x:c r="E7492" s="8" t="n">
        <x:f>IF(ISNUMBER('原始字段'!C7498),'原始字段'!C7498,"n.a.")</x:f>
        <x:v>606020856</x:v>
      </x:c>
      <x:c r="F7492" s="8" t="n">
        <x:f>IF(ISNUMBER('原始字段'!C7594),'原始字段'!C7594,"n.a.")</x:f>
        <x:v>599720856</x:v>
      </x:c>
      <x:c r="G7492" s="8" t="n">
        <x:f>IF(COUNT(E7492:F7492)=2,F7492-E7492,"n.a.")</x:f>
        <x:v>-6300000</x:v>
      </x:c>
      <x:c r="H7492" s="9" t="n">
        <x:f>IF(ISNUMBER('原始字段'!D7594),'原始字段'!D7594,"n.a.")</x:f>
        <x:v>4.6545</x:v>
      </x:c>
      <x:c r="I7492" s="9" t="n">
        <x:f>IF(COUNT(G7492:H7492)=2,G7492*H7492/100000000,"n.a.")</x:f>
        <x:v>-0.2932335</x:v>
      </x:c>
      <x:c r="J7492" s="1" t="str">
        <x:v>日频齐全；折算事件未独立核实</x:v>
      </x:c>
    </x:row>
    <x:row r="7493" ht="25" customHeight="1">
      <x:c r="A7493" s="1" t="str">
        <x:v>沪深300</x:v>
      </x:c>
      <x:c r="B7493" s="1" t="str">
        <x:v>561930.SH</x:v>
      </x:c>
      <x:c r="C7493" s="1" t="str">
        <x:v>招商沪深300ETF</x:v>
      </x:c>
      <x:c r="D7493" s="7" t="d">
        <x:v>2026-09-18T00:00:00.000Z</x:v>
      </x:c>
      <x:c r="E7493" s="8" t="n">
        <x:f>IF(ISNUMBER('原始字段'!C7547),'原始字段'!C7547,"n.a.")</x:f>
        <x:v>187260600</x:v>
      </x:c>
      <x:c r="F7493" s="8" t="n">
        <x:f>IF(ISNUMBER('原始字段'!C7643),'原始字段'!C7643,"n.a.")</x:f>
        <x:v>187260600</x:v>
      </x:c>
      <x:c r="G7493" s="8" t="n">
        <x:f>IF(COUNT(E7493:F7493)=2,F7493-E7493,"n.a.")</x:f>
        <x:v>0</x:v>
      </x:c>
      <x:c r="H7493" s="9" t="n">
        <x:f>IF(ISNUMBER('原始字段'!D7643),'原始字段'!D7643,"n.a.")</x:f>
        <x:v>1.5441</x:v>
      </x:c>
      <x:c r="I7493" s="9" t="n">
        <x:f>IF(COUNT(G7493:H7493)=2,G7493*H7493/100000000,"n.a.")</x:f>
        <x:v>0</x:v>
      </x:c>
      <x:c r="J7493" s="1" t="str">
        <x:v>日频齐全；折算事件未独立核实</x:v>
      </x:c>
    </x:row>
    <x:row r="7494" ht="25" customHeight="1">
      <x:c r="A7494" s="1" t="str">
        <x:v>沪深300</x:v>
      </x:c>
      <x:c r="B7494" s="1" t="str">
        <x:v>515350.SH</x:v>
      </x:c>
      <x:c r="C7494" s="1" t="str">
        <x:v>民生加银沪深300ETF</x:v>
      </x:c>
      <x:c r="D7494" s="7" t="d">
        <x:v>2026-09-18T00:00:00.000Z</x:v>
      </x:c>
      <x:c r="E7494" s="8" t="n">
        <x:f>IF(ISNUMBER('原始字段'!C7534),'原始字段'!C7534,"n.a.")</x:f>
        <x:v>11699200</x:v>
      </x:c>
      <x:c r="F7494" s="8" t="n">
        <x:f>IF(ISNUMBER('原始字段'!C7630),'原始字段'!C7630,"n.a.")</x:f>
        <x:v>11699200</x:v>
      </x:c>
      <x:c r="G7494" s="8" t="n">
        <x:f>IF(COUNT(E7494:F7494)=2,F7494-E7494,"n.a.")</x:f>
        <x:v>0</x:v>
      </x:c>
      <x:c r="H7494" s="9" t="n">
        <x:f>IF(ISNUMBER('原始字段'!D7630),'原始字段'!D7630,"n.a.")</x:f>
        <x:v>6.1384</x:v>
      </x:c>
      <x:c r="I7494" s="9" t="n">
        <x:f>IF(COUNT(G7494:H7494)=2,G7494*H7494/100000000,"n.a.")</x:f>
        <x:v>0</x:v>
      </x:c>
      <x:c r="J7494" s="1" t="str">
        <x:v>日频齐全；折算事件未独立核实</x:v>
      </x:c>
    </x:row>
    <x:row r="7495" ht="25" customHeight="1">
      <x:c r="A7495" s="1" t="str">
        <x:v>沪深300</x:v>
      </x:c>
      <x:c r="B7495" s="1" t="str">
        <x:v>510310.SH</x:v>
      </x:c>
      <x:c r="C7495" s="1" t="str">
        <x:v>易方达沪深300ETF</x:v>
      </x:c>
      <x:c r="D7495" s="7" t="d">
        <x:v>2026-09-18T00:00:00.000Z</x:v>
      </x:c>
      <x:c r="E7495" s="8" t="n">
        <x:f>IF(ISNUMBER('原始字段'!C7511),'原始字段'!C7511,"n.a.")</x:f>
        <x:v>11344244000</x:v>
      </x:c>
      <x:c r="F7495" s="8" t="n">
        <x:f>IF(ISNUMBER('原始字段'!C7607),'原始字段'!C7607,"n.a.")</x:f>
        <x:v>11344244000</x:v>
      </x:c>
      <x:c r="G7495" s="8" t="n">
        <x:f>IF(COUNT(E7495:F7495)=2,F7495-E7495,"n.a.")</x:f>
        <x:v>0</x:v>
      </x:c>
      <x:c r="H7495" s="9" t="n">
        <x:f>IF(ISNUMBER('原始字段'!D7607),'原始字段'!D7607,"n.a.")</x:f>
        <x:v>4.4475</x:v>
      </x:c>
      <x:c r="I7495" s="9" t="n">
        <x:f>IF(COUNT(G7495:H7495)=2,G7495*H7495/100000000,"n.a.")</x:f>
        <x:v>0</x:v>
      </x:c>
      <x:c r="J7495" s="1" t="str">
        <x:v>日频齐全；折算事件未独立核实</x:v>
      </x:c>
    </x:row>
    <x:row r="7496" ht="25" customHeight="1">
      <x:c r="A7496" s="1" t="str">
        <x:v>沪深300</x:v>
      </x:c>
      <x:c r="B7496" s="1" t="str">
        <x:v>159330.SZ</x:v>
      </x:c>
      <x:c r="C7496" s="1" t="str">
        <x:v>东财沪深300ETF</x:v>
      </x:c>
      <x:c r="D7496" s="7" t="d">
        <x:v>2026-09-18T00:00:00.000Z</x:v>
      </x:c>
      <x:c r="E7496" s="8" t="n">
        <x:f>IF(ISNUMBER('原始字段'!C7477),'原始字段'!C7477,"n.a.")</x:f>
        <x:v>446801009</x:v>
      </x:c>
      <x:c r="F7496" s="8" t="n">
        <x:f>IF(ISNUMBER('原始字段'!C7573),'原始字段'!C7573,"n.a.")</x:f>
        <x:v>440801009</x:v>
      </x:c>
      <x:c r="G7496" s="8" t="n">
        <x:f>IF(COUNT(E7496:F7496)=2,F7496-E7496,"n.a.")</x:f>
        <x:v>-6000000</x:v>
      </x:c>
      <x:c r="H7496" s="9" t="n">
        <x:f>IF(ISNUMBER('原始字段'!D7573),'原始字段'!D7573,"n.a.")</x:f>
        <x:v>1.4167</x:v>
      </x:c>
      <x:c r="I7496" s="9" t="n">
        <x:f>IF(COUNT(G7496:H7496)=2,G7496*H7496/100000000,"n.a.")</x:f>
        <x:v>-0.085002</x:v>
      </x:c>
      <x:c r="J7496" s="1" t="str">
        <x:v>日频齐全；折算事件未独立核实</x:v>
      </x:c>
    </x:row>
    <x:row r="7497" ht="25" customHeight="1">
      <x:c r="A7497" s="1" t="str">
        <x:v>沪深300</x:v>
      </x:c>
      <x:c r="B7497" s="1" t="str">
        <x:v>510390.SH</x:v>
      </x:c>
      <x:c r="C7497" s="1" t="str">
        <x:v>平安沪深300ETF</x:v>
      </x:c>
      <x:c r="D7497" s="7" t="d">
        <x:v>2026-09-18T00:00:00.000Z</x:v>
      </x:c>
      <x:c r="E7497" s="8" t="n">
        <x:f>IF(ISNUMBER('原始字段'!C7518),'原始字段'!C7518,"n.a.")</x:f>
        <x:v>137450000</x:v>
      </x:c>
      <x:c r="F7497" s="8" t="n">
        <x:f>IF(ISNUMBER('原始字段'!C7614),'原始字段'!C7614,"n.a.")</x:f>
        <x:v>137450000</x:v>
      </x:c>
      <x:c r="G7497" s="8" t="n">
        <x:f>IF(COUNT(E7497:F7497)=2,F7497-E7497,"n.a.")</x:f>
        <x:v>0</x:v>
      </x:c>
      <x:c r="H7497" s="9" t="n">
        <x:f>IF(ISNUMBER('原始字段'!D7614),'原始字段'!D7614,"n.a.")</x:f>
        <x:v>5.1974</x:v>
      </x:c>
      <x:c r="I7497" s="9" t="n">
        <x:f>IF(COUNT(G7497:H7497)=2,G7497*H7497/100000000,"n.a.")</x:f>
        <x:v>0</x:v>
      </x:c>
      <x:c r="J7497" s="1" t="str">
        <x:v>日频齐全；折算事件未独立核实</x:v>
      </x:c>
    </x:row>
    <x:row r="7498" ht="25" customHeight="1">
      <x:c r="A7498" s="1" t="str">
        <x:v>沪深300</x:v>
      </x:c>
      <x:c r="B7498" s="1" t="str">
        <x:v>515390.SH</x:v>
      </x:c>
      <x:c r="C7498" s="1" t="str">
        <x:v>华安沪深300ETF</x:v>
      </x:c>
      <x:c r="D7498" s="7" t="d">
        <x:v>2026-09-18T00:00:00.000Z</x:v>
      </x:c>
      <x:c r="E7498" s="8" t="n">
        <x:f>IF(ISNUMBER('原始字段'!C7537),'原始字段'!C7537,"n.a.")</x:f>
        <x:v>1906683000</x:v>
      </x:c>
      <x:c r="F7498" s="8" t="n">
        <x:f>IF(ISNUMBER('原始字段'!C7633),'原始字段'!C7633,"n.a.")</x:f>
        <x:v>1910683000</x:v>
      </x:c>
      <x:c r="G7498" s="8" t="n">
        <x:f>IF(COUNT(E7498:F7498)=2,F7498-E7498,"n.a.")</x:f>
        <x:v>4000000</x:v>
      </x:c>
      <x:c r="H7498" s="9" t="n">
        <x:f>IF(ISNUMBER('原始字段'!D7633),'原始字段'!D7633,"n.a.")</x:f>
        <x:v>1.3356</x:v>
      </x:c>
      <x:c r="I7498" s="9" t="n">
        <x:f>IF(COUNT(G7498:H7498)=2,G7498*H7498/100000000,"n.a.")</x:f>
        <x:v>0.053424</x:v>
      </x:c>
      <x:c r="J7498" s="1" t="str">
        <x:v>日频齐全；折算事件未独立核实</x:v>
      </x:c>
    </x:row>
    <x:row r="7499" ht="25" customHeight="1">
      <x:c r="A7499" s="1" t="str">
        <x:v>沪深300</x:v>
      </x:c>
      <x:c r="B7499" s="1" t="str">
        <x:v>515130.SH</x:v>
      </x:c>
      <x:c r="C7499" s="1" t="str">
        <x:v>博时沪深300ETF</x:v>
      </x:c>
      <x:c r="D7499" s="7" t="d">
        <x:v>2026-09-18T00:00:00.000Z</x:v>
      </x:c>
      <x:c r="E7499" s="8" t="n">
        <x:f>IF(ISNUMBER('原始字段'!C7530),'原始字段'!C7530,"n.a.")</x:f>
        <x:v>97463200</x:v>
      </x:c>
      <x:c r="F7499" s="8" t="n">
        <x:f>IF(ISNUMBER('原始字段'!C7626),'原始字段'!C7626,"n.a.")</x:f>
        <x:v>97463200</x:v>
      </x:c>
      <x:c r="G7499" s="8" t="n">
        <x:f>IF(COUNT(E7499:F7499)=2,F7499-E7499,"n.a.")</x:f>
        <x:v>0</x:v>
      </x:c>
      <x:c r="H7499" s="9" t="n">
        <x:f>IF(ISNUMBER('原始字段'!D7626),'原始字段'!D7626,"n.a.")</x:f>
        <x:v>1.5167</x:v>
      </x:c>
      <x:c r="I7499" s="9" t="n">
        <x:f>IF(COUNT(G7499:H7499)=2,G7499*H7499/100000000,"n.a.")</x:f>
        <x:v>0</x:v>
      </x:c>
      <x:c r="J7499" s="1" t="str">
        <x:v>日频齐全；折算事件未独立核实</x:v>
      </x:c>
    </x:row>
    <x:row r="7500" ht="25" customHeight="1">
      <x:c r="A7500" s="1" t="str">
        <x:v>中证500</x:v>
      </x:c>
      <x:c r="B7500" s="1" t="str">
        <x:v>510530.SH</x:v>
      </x:c>
      <x:c r="C7500" s="1" t="str">
        <x:v>工银中证500ETF</x:v>
      </x:c>
      <x:c r="D7500" s="7" t="d">
        <x:v>2026-09-18T00:00:00.000Z</x:v>
      </x:c>
      <x:c r="E7500" s="8" t="n">
        <x:f>IF(ISNUMBER('原始字段'!C7521),'原始字段'!C7521,"n.a.")</x:f>
        <x:v>47479400</x:v>
      </x:c>
      <x:c r="F7500" s="8" t="n">
        <x:f>IF(ISNUMBER('原始字段'!C7617),'原始字段'!C7617,"n.a.")</x:f>
        <x:v>47479400</x:v>
      </x:c>
      <x:c r="G7500" s="8" t="n">
        <x:f>IF(COUNT(E7500:F7500)=2,F7500-E7500,"n.a.")</x:f>
        <x:v>0</x:v>
      </x:c>
      <x:c r="H7500" s="9" t="n">
        <x:f>IF(ISNUMBER('原始字段'!D7617),'原始字段'!D7617,"n.a.")</x:f>
        <x:v>8.8269</x:v>
      </x:c>
      <x:c r="I7500" s="9" t="n">
        <x:f>IF(COUNT(G7500:H7500)=2,G7500*H7500/100000000,"n.a.")</x:f>
        <x:v>0</x:v>
      </x:c>
      <x:c r="J7500" s="1" t="str">
        <x:v>日频齐全；折算事件未独立核实</x:v>
      </x:c>
    </x:row>
    <x:row r="7501" ht="25" customHeight="1">
      <x:c r="A7501" s="1" t="str">
        <x:v>中证500</x:v>
      </x:c>
      <x:c r="B7501" s="1" t="str">
        <x:v>510580.SH</x:v>
      </x:c>
      <x:c r="C7501" s="1" t="str">
        <x:v>易方达中证500ETF</x:v>
      </x:c>
      <x:c r="D7501" s="7" t="d">
        <x:v>2026-09-18T00:00:00.000Z</x:v>
      </x:c>
      <x:c r="E7501" s="8" t="n">
        <x:f>IF(ISNUMBER('原始字段'!C7525),'原始字段'!C7525,"n.a.")</x:f>
        <x:v>1152568300</x:v>
      </x:c>
      <x:c r="F7501" s="8" t="n">
        <x:f>IF(ISNUMBER('原始字段'!C7621),'原始字段'!C7621,"n.a.")</x:f>
        <x:v>1160568300</x:v>
      </x:c>
      <x:c r="G7501" s="8" t="n">
        <x:f>IF(COUNT(E7501:F7501)=2,F7501-E7501,"n.a.")</x:f>
        <x:v>8000000</x:v>
      </x:c>
      <x:c r="H7501" s="9" t="n">
        <x:f>IF(ISNUMBER('原始字段'!D7621),'原始字段'!D7621,"n.a.")</x:f>
        <x:v>4.1168</x:v>
      </x:c>
      <x:c r="I7501" s="9" t="n">
        <x:f>IF(COUNT(G7501:H7501)=2,G7501*H7501/100000000,"n.a.")</x:f>
        <x:v>0.32934399999999997</x:v>
      </x:c>
      <x:c r="J7501" s="1" t="str">
        <x:v>日频齐全；折算事件未独立核实</x:v>
      </x:c>
    </x:row>
    <x:row r="7502" ht="25" customHeight="1">
      <x:c r="A7502" s="1" t="str">
        <x:v>中证500</x:v>
      </x:c>
      <x:c r="B7502" s="1" t="str">
        <x:v>159922.SZ</x:v>
      </x:c>
      <x:c r="C7502" s="1" t="str">
        <x:v>嘉实中证500ETF</x:v>
      </x:c>
      <x:c r="D7502" s="7" t="d">
        <x:v>2026-09-18T00:00:00.000Z</x:v>
      </x:c>
      <x:c r="E7502" s="8" t="n">
        <x:f>IF(ISNUMBER('原始字段'!C7497),'原始字段'!C7497,"n.a.")</x:f>
        <x:v>2804676765</x:v>
      </x:c>
      <x:c r="F7502" s="8" t="n">
        <x:f>IF(ISNUMBER('原始字段'!C7593),'原始字段'!C7593,"n.a.")</x:f>
        <x:v>2840676765</x:v>
      </x:c>
      <x:c r="G7502" s="8" t="n">
        <x:f>IF(COUNT(E7502:F7502)=2,F7502-E7502,"n.a.")</x:f>
        <x:v>36000000</x:v>
      </x:c>
      <x:c r="H7502" s="9" t="n">
        <x:f>IF(ISNUMBER('原始字段'!D7593),'原始字段'!D7593,"n.a.")</x:f>
        <x:v>3.1748</x:v>
      </x:c>
      <x:c r="I7502" s="9" t="n">
        <x:f>IF(COUNT(G7502:H7502)=2,G7502*H7502/100000000,"n.a.")</x:f>
        <x:v>1.142928</x:v>
      </x:c>
      <x:c r="J7502" s="1" t="str">
        <x:v>日频齐全；折算事件未独立核实</x:v>
      </x:c>
    </x:row>
    <x:row r="7503" ht="25" customHeight="1">
      <x:c r="A7503" s="1" t="str">
        <x:v>中证500</x:v>
      </x:c>
      <x:c r="B7503" s="1" t="str">
        <x:v>563750.SH</x:v>
      </x:c>
      <x:c r="C7503" s="1" t="str">
        <x:v>汇添富中证500ETF</x:v>
      </x:c>
      <x:c r="D7503" s="7" t="d">
        <x:v>2026-09-18T00:00:00.000Z</x:v>
      </x:c>
      <x:c r="E7503" s="8" t="n">
        <x:f>IF(ISNUMBER('原始字段'!C7552),'原始字段'!C7552,"n.a.")</x:f>
        <x:v>357237000</x:v>
      </x:c>
      <x:c r="F7503" s="8" t="n">
        <x:f>IF(ISNUMBER('原始字段'!C7648),'原始字段'!C7648,"n.a.")</x:f>
        <x:v>362237000</x:v>
      </x:c>
      <x:c r="G7503" s="8" t="n">
        <x:f>IF(COUNT(E7503:F7503)=2,F7503-E7503,"n.a.")</x:f>
        <x:v>5000000</x:v>
      </x:c>
      <x:c r="H7503" s="9" t="n">
        <x:f>IF(ISNUMBER('原始字段'!D7648),'原始字段'!D7648,"n.a.")</x:f>
        <x:v>1.0959</x:v>
      </x:c>
      <x:c r="I7503" s="9" t="n">
        <x:f>IF(COUNT(G7503:H7503)=2,G7503*H7503/100000000,"n.a.")</x:f>
        <x:v>0.05479500000000001</x:v>
      </x:c>
      <x:c r="J7503" s="1" t="str">
        <x:v>日频齐全；折算事件未独立核实</x:v>
      </x:c>
    </x:row>
    <x:row r="7504" ht="25" customHeight="1">
      <x:c r="A7504" s="1" t="str">
        <x:v>中证500</x:v>
      </x:c>
      <x:c r="B7504" s="1" t="str">
        <x:v>159935.SZ</x:v>
      </x:c>
      <x:c r="C7504" s="1" t="str">
        <x:v>景顺长城中证500ETF</x:v>
      </x:c>
      <x:c r="D7504" s="7" t="d">
        <x:v>2026-09-18T00:00:00.000Z</x:v>
      </x:c>
      <x:c r="E7504" s="8" t="n">
        <x:f>IF(ISNUMBER('原始字段'!C7499),'原始字段'!C7499,"n.a.")</x:f>
        <x:v>25572956</x:v>
      </x:c>
      <x:c r="F7504" s="8" t="n">
        <x:f>IF(ISNUMBER('原始字段'!C7595),'原始字段'!C7595,"n.a.")</x:f>
        <x:v>28572956</x:v>
      </x:c>
      <x:c r="G7504" s="8" t="n">
        <x:f>IF(COUNT(E7504:F7504)=2,F7504-E7504,"n.a.")</x:f>
        <x:v>3000000</x:v>
      </x:c>
      <x:c r="H7504" s="9" t="n">
        <x:f>IF(ISNUMBER('原始字段'!D7595),'原始字段'!D7595,"n.a.")</x:f>
        <x:v>2.4628</x:v>
      </x:c>
      <x:c r="I7504" s="9" t="n">
        <x:f>IF(COUNT(G7504:H7504)=2,G7504*H7504/100000000,"n.a.")</x:f>
        <x:v>0.073884</x:v>
      </x:c>
      <x:c r="J7504" s="1" t="str">
        <x:v>日频齐全；折算事件未独立核实</x:v>
      </x:c>
    </x:row>
    <x:row r="7505" ht="25" customHeight="1">
      <x:c r="A7505" s="1" t="str">
        <x:v>中证500</x:v>
      </x:c>
      <x:c r="B7505" s="1" t="str">
        <x:v>515530.SH</x:v>
      </x:c>
      <x:c r="C7505" s="1" t="str">
        <x:v>泰康中证500ETF</x:v>
      </x:c>
      <x:c r="D7505" s="7" t="d">
        <x:v>2026-09-18T00:00:00.000Z</x:v>
      </x:c>
      <x:c r="E7505" s="8" t="n">
        <x:f>IF(ISNUMBER('原始字段'!C7538),'原始字段'!C7538,"n.a.")</x:f>
        <x:v>13842700</x:v>
      </x:c>
      <x:c r="F7505" s="8" t="n">
        <x:f>IF(ISNUMBER('原始字段'!C7634),'原始字段'!C7634,"n.a.")</x:f>
        <x:v>13842700</x:v>
      </x:c>
      <x:c r="G7505" s="8" t="n">
        <x:f>IF(COUNT(E7505:F7505)=2,F7505-E7505,"n.a.")</x:f>
        <x:v>0</x:v>
      </x:c>
      <x:c r="H7505" s="9" t="n">
        <x:f>IF(ISNUMBER('原始字段'!D7634),'原始字段'!D7634,"n.a.")</x:f>
        <x:v>4.3166</x:v>
      </x:c>
      <x:c r="I7505" s="9" t="n">
        <x:f>IF(COUNT(G7505:H7505)=2,G7505*H7505/100000000,"n.a.")</x:f>
        <x:v>0</x:v>
      </x:c>
      <x:c r="J7505" s="1" t="str">
        <x:v>日频齐全；折算事件未独立核实</x:v>
      </x:c>
    </x:row>
    <x:row r="7506" ht="25" customHeight="1">
      <x:c r="A7506" s="1" t="str">
        <x:v>中证500</x:v>
      </x:c>
      <x:c r="B7506" s="1" t="str">
        <x:v>510590.SH</x:v>
      </x:c>
      <x:c r="C7506" s="1" t="str">
        <x:v>平安中证500ETF</x:v>
      </x:c>
      <x:c r="D7506" s="7" t="d">
        <x:v>2026-09-18T00:00:00.000Z</x:v>
      </x:c>
      <x:c r="E7506" s="8" t="n">
        <x:f>IF(ISNUMBER('原始字段'!C7526),'原始字段'!C7526,"n.a.")</x:f>
        <x:v>114786100</x:v>
      </x:c>
      <x:c r="F7506" s="8" t="n">
        <x:f>IF(ISNUMBER('原始字段'!C7622),'原始字段'!C7622,"n.a.")</x:f>
        <x:v>114786100</x:v>
      </x:c>
      <x:c r="G7506" s="8" t="n">
        <x:f>IF(COUNT(E7506:F7506)=2,F7506-E7506,"n.a.")</x:f>
        <x:v>0</x:v>
      </x:c>
      <x:c r="H7506" s="9" t="n">
        <x:f>IF(ISNUMBER('原始字段'!D7622),'原始字段'!D7622,"n.a.")</x:f>
        <x:v>8.5141</x:v>
      </x:c>
      <x:c r="I7506" s="9" t="n">
        <x:f>IF(COUNT(G7506:H7506)=2,G7506*H7506/100000000,"n.a.")</x:f>
        <x:v>0</x:v>
      </x:c>
      <x:c r="J7506" s="1" t="str">
        <x:v>日频齐全；折算事件未独立核实</x:v>
      </x:c>
    </x:row>
    <x:row r="7507" ht="25" customHeight="1">
      <x:c r="A7507" s="1" t="str">
        <x:v>中证500</x:v>
      </x:c>
      <x:c r="B7507" s="1" t="str">
        <x:v>515190.SH</x:v>
      </x:c>
      <x:c r="C7507" s="1" t="str">
        <x:v>中银证券中证500ETF</x:v>
      </x:c>
      <x:c r="D7507" s="7" t="d">
        <x:v>2026-09-18T00:00:00.000Z</x:v>
      </x:c>
      <x:c r="E7507" s="8" t="n">
        <x:f>IF(ISNUMBER('原始字段'!C7531),'原始字段'!C7531,"n.a.")</x:f>
        <x:v>295466100</x:v>
      </x:c>
      <x:c r="F7507" s="8" t="n">
        <x:f>IF(ISNUMBER('原始字段'!C7627),'原始字段'!C7627,"n.a.")</x:f>
        <x:v>295466100</x:v>
      </x:c>
      <x:c r="G7507" s="8" t="n">
        <x:f>IF(COUNT(E7507:F7507)=2,F7507-E7507,"n.a.")</x:f>
        <x:v>0</x:v>
      </x:c>
      <x:c r="H7507" s="9" t="n">
        <x:f>IF(ISNUMBER('原始字段'!D7627),'原始字段'!D7627,"n.a.")</x:f>
        <x:v>1.6432</x:v>
      </x:c>
      <x:c r="I7507" s="9" t="n">
        <x:f>IF(COUNT(G7507:H7507)=2,G7507*H7507/100000000,"n.a.")</x:f>
        <x:v>0</x:v>
      </x:c>
      <x:c r="J7507" s="1" t="str">
        <x:v>日频齐全；折算事件未独立核实</x:v>
      </x:c>
    </x:row>
    <x:row r="7508" ht="25" customHeight="1">
      <x:c r="A7508" s="1" t="str">
        <x:v>中证500</x:v>
      </x:c>
      <x:c r="B7508" s="1" t="str">
        <x:v>159820.SZ</x:v>
      </x:c>
      <x:c r="C7508" s="1" t="str">
        <x:v>天弘中证500ETF</x:v>
      </x:c>
      <x:c r="D7508" s="7" t="d">
        <x:v>2026-09-18T00:00:00.000Z</x:v>
      </x:c>
      <x:c r="E7508" s="8" t="n">
        <x:f>IF(ISNUMBER('原始字段'!C7491),'原始字段'!C7491,"n.a.")</x:f>
        <x:v>1356408470</x:v>
      </x:c>
      <x:c r="F7508" s="8" t="n">
        <x:f>IF(ISNUMBER('原始字段'!C7587),'原始字段'!C7587,"n.a.")</x:f>
        <x:v>1356408470</x:v>
      </x:c>
      <x:c r="G7508" s="8" t="n">
        <x:f>IF(COUNT(E7508:F7508)=2,F7508-E7508,"n.a.")</x:f>
        <x:v>0</x:v>
      </x:c>
      <x:c r="H7508" s="9" t="n">
        <x:f>IF(ISNUMBER('原始字段'!D7587),'原始字段'!D7587,"n.a.")</x:f>
        <x:v>1.3601</x:v>
      </x:c>
      <x:c r="I7508" s="9" t="n">
        <x:f>IF(COUNT(G7508:H7508)=2,G7508*H7508/100000000,"n.a.")</x:f>
        <x:v>0</x:v>
      </x:c>
      <x:c r="J7508" s="1" t="str">
        <x:v>日频齐全；折算事件未独立核实</x:v>
      </x:c>
    </x:row>
    <x:row r="7509" ht="25" customHeight="1">
      <x:c r="A7509" s="1" t="str">
        <x:v>中证500</x:v>
      </x:c>
      <x:c r="B7509" s="1" t="str">
        <x:v>159337.SZ</x:v>
      </x:c>
      <x:c r="C7509" s="1" t="str">
        <x:v>东财中证500ETF</x:v>
      </x:c>
      <x:c r="D7509" s="7" t="d">
        <x:v>2026-09-18T00:00:00.000Z</x:v>
      </x:c>
      <x:c r="E7509" s="8" t="n">
        <x:f>IF(ISNUMBER('原始字段'!C7478),'原始字段'!C7478,"n.a.")</x:f>
        <x:v>281710611</x:v>
      </x:c>
      <x:c r="F7509" s="8" t="n">
        <x:f>IF(ISNUMBER('原始字段'!C7574),'原始字段'!C7574,"n.a.")</x:f>
        <x:v>279710611</x:v>
      </x:c>
      <x:c r="G7509" s="8" t="n">
        <x:f>IF(COUNT(E7509:F7509)=2,F7509-E7509,"n.a.")</x:f>
        <x:v>-2000000</x:v>
      </x:c>
      <x:c r="H7509" s="9" t="n">
        <x:f>IF(ISNUMBER('原始字段'!D7574),'原始字段'!D7574,"n.a.")</x:f>
        <x:v>1.7916</x:v>
      </x:c>
      <x:c r="I7509" s="9" t="n">
        <x:f>IF(COUNT(G7509:H7509)=2,G7509*H7509/100000000,"n.a.")</x:f>
        <x:v>-0.035832</x:v>
      </x:c>
      <x:c r="J7509" s="1" t="str">
        <x:v>日频齐全；折算事件未独立核实</x:v>
      </x:c>
    </x:row>
    <x:row r="7510" ht="25" customHeight="1">
      <x:c r="A7510" s="1" t="str">
        <x:v>中证500</x:v>
      </x:c>
      <x:c r="B7510" s="1" t="str">
        <x:v>510500.SH</x:v>
      </x:c>
      <x:c r="C7510" s="1" t="str">
        <x:v>南方中证500ETF</x:v>
      </x:c>
      <x:c r="D7510" s="7" t="d">
        <x:v>2026-09-18T00:00:00.000Z</x:v>
      </x:c>
      <x:c r="E7510" s="8" t="n">
        <x:f>IF(ISNUMBER('原始字段'!C7519),'原始字段'!C7519,"n.a.")</x:f>
        <x:v>5690168600</x:v>
      </x:c>
      <x:c r="F7510" s="8" t="n">
        <x:f>IF(ISNUMBER('原始字段'!C7615),'原始字段'!C7615,"n.a.")</x:f>
        <x:v>5722568600</x:v>
      </x:c>
      <x:c r="G7510" s="8" t="n">
        <x:f>IF(COUNT(E7510:F7510)=2,F7510-E7510,"n.a.")</x:f>
        <x:v>32400000</x:v>
      </x:c>
      <x:c r="H7510" s="9" t="n">
        <x:f>IF(ISNUMBER('原始字段'!D7615),'原始字段'!D7615,"n.a.")</x:f>
        <x:v>7.8283</x:v>
      </x:c>
      <x:c r="I7510" s="9" t="n">
        <x:f>IF(COUNT(G7510:H7510)=2,G7510*H7510/100000000,"n.a.")</x:f>
        <x:v>2.5363692</x:v>
      </x:c>
      <x:c r="J7510" s="1" t="str">
        <x:v>日频齐全；折算事件未独立核实</x:v>
      </x:c>
    </x:row>
    <x:row r="7511" ht="25" customHeight="1">
      <x:c r="A7511" s="1" t="str">
        <x:v>中证500</x:v>
      </x:c>
      <x:c r="B7511" s="1" t="str">
        <x:v>159968.SZ</x:v>
      </x:c>
      <x:c r="C7511" s="1" t="str">
        <x:v>博时中证500ETF</x:v>
      </x:c>
      <x:c r="D7511" s="7" t="d">
        <x:v>2026-09-18T00:00:00.000Z</x:v>
      </x:c>
      <x:c r="E7511" s="8" t="n">
        <x:f>IF(ISNUMBER('原始字段'!C7506),'原始字段'!C7506,"n.a.")</x:f>
        <x:v>63295098</x:v>
      </x:c>
      <x:c r="F7511" s="8" t="n">
        <x:f>IF(ISNUMBER('原始字段'!C7602),'原始字段'!C7602,"n.a.")</x:f>
        <x:v>63695098</x:v>
      </x:c>
      <x:c r="G7511" s="8" t="n">
        <x:f>IF(COUNT(E7511:F7511)=2,F7511-E7511,"n.a.")</x:f>
        <x:v>400000</x:v>
      </x:c>
      <x:c r="H7511" s="9" t="n">
        <x:f>IF(ISNUMBER('原始字段'!D7602),'原始字段'!D7602,"n.a.")</x:f>
        <x:v>10.26</x:v>
      </x:c>
      <x:c r="I7511" s="9" t="n">
        <x:f>IF(COUNT(G7511:H7511)=2,G7511*H7511/100000000,"n.a.")</x:f>
        <x:v>0.04104</x:v>
      </x:c>
      <x:c r="J7511" s="1" t="str">
        <x:v>日频齐全；折算事件未独立核实</x:v>
      </x:c>
    </x:row>
    <x:row r="7512" ht="25" customHeight="1">
      <x:c r="A7512" s="1" t="str">
        <x:v>中证500</x:v>
      </x:c>
      <x:c r="B7512" s="1" t="str">
        <x:v>561350.SH</x:v>
      </x:c>
      <x:c r="C7512" s="1" t="str">
        <x:v>国泰中证500ETF</x:v>
      </x:c>
      <x:c r="D7512" s="7" t="d">
        <x:v>2026-09-18T00:00:00.000Z</x:v>
      </x:c>
      <x:c r="E7512" s="8" t="n">
        <x:f>IF(ISNUMBER('原始字段'!C7545),'原始字段'!C7545,"n.a.")</x:f>
        <x:v>103700000</x:v>
      </x:c>
      <x:c r="F7512" s="8" t="n">
        <x:f>IF(ISNUMBER('原始字段'!C7641),'原始字段'!C7641,"n.a.")</x:f>
        <x:v>118700000</x:v>
      </x:c>
      <x:c r="G7512" s="8" t="n">
        <x:f>IF(COUNT(E7512:F7512)=2,F7512-E7512,"n.a.")</x:f>
        <x:v>15000000</x:v>
      </x:c>
      <x:c r="H7512" s="9" t="n">
        <x:f>IF(ISNUMBER('原始字段'!D7641),'原始字段'!D7641,"n.a.")</x:f>
        <x:v>1.2426</x:v>
      </x:c>
      <x:c r="I7512" s="9" t="n">
        <x:f>IF(COUNT(G7512:H7512)=2,G7512*H7512/100000000,"n.a.")</x:f>
        <x:v>0.18639</x:v>
      </x:c>
      <x:c r="J7512" s="1" t="str">
        <x:v>日频齐全；折算事件未独立核实</x:v>
      </x:c>
    </x:row>
    <x:row r="7513" ht="25" customHeight="1">
      <x:c r="A7513" s="1" t="str">
        <x:v>中证500</x:v>
      </x:c>
      <x:c r="B7513" s="1" t="str">
        <x:v>512500.SH</x:v>
      </x:c>
      <x:c r="C7513" s="1" t="str">
        <x:v>华夏中证500ETF</x:v>
      </x:c>
      <x:c r="D7513" s="7" t="d">
        <x:v>2026-09-18T00:00:00.000Z</x:v>
      </x:c>
      <x:c r="E7513" s="8" t="n">
        <x:f>IF(ISNUMBER('原始字段'!C7528),'原始字段'!C7528,"n.a.")</x:f>
        <x:v>1832008800</x:v>
      </x:c>
      <x:c r="F7513" s="8" t="n">
        <x:f>IF(ISNUMBER('原始字段'!C7624),'原始字段'!C7624,"n.a.")</x:f>
        <x:v>1841608800</x:v>
      </x:c>
      <x:c r="G7513" s="8" t="n">
        <x:f>IF(COUNT(E7513:F7513)=2,F7513-E7513,"n.a.")</x:f>
        <x:v>9600000</x:v>
      </x:c>
      <x:c r="H7513" s="9" t="n">
        <x:f>IF(ISNUMBER('原始字段'!D7624),'原始字段'!D7624,"n.a.")</x:f>
        <x:v>4.4282</x:v>
      </x:c>
      <x:c r="I7513" s="9" t="n">
        <x:f>IF(COUNT(G7513:H7513)=2,G7513*H7513/100000000,"n.a.")</x:f>
        <x:v>0.4251072</x:v>
      </x:c>
      <x:c r="J7513" s="1" t="str">
        <x:v>日频齐全；折算事件未独立核实</x:v>
      </x:c>
    </x:row>
    <x:row r="7514" ht="25" customHeight="1">
      <x:c r="A7514" s="1" t="str">
        <x:v>中证500</x:v>
      </x:c>
      <x:c r="B7514" s="1" t="str">
        <x:v>510550.SH</x:v>
      </x:c>
      <x:c r="C7514" s="1" t="str">
        <x:v>方正富邦中证500ETF</x:v>
      </x:c>
      <x:c r="D7514" s="7" t="d">
        <x:v>2026-09-18T00:00:00.000Z</x:v>
      </x:c>
      <x:c r="E7514" s="8" t="n">
        <x:f>IF(ISNUMBER('原始字段'!C7522),'原始字段'!C7522,"n.a.")</x:f>
        <x:v>23743300</x:v>
      </x:c>
      <x:c r="F7514" s="8" t="n">
        <x:f>IF(ISNUMBER('原始字段'!C7618),'原始字段'!C7618,"n.a.")</x:f>
        <x:v>23743300</x:v>
      </x:c>
      <x:c r="G7514" s="8" t="n">
        <x:f>IF(COUNT(E7514:F7514)=2,F7514-E7514,"n.a.")</x:f>
        <x:v>0</x:v>
      </x:c>
      <x:c r="H7514" s="9" t="n">
        <x:f>IF(ISNUMBER('原始字段'!D7618),'原始字段'!D7618,"n.a.")</x:f>
        <x:v>2.0095</x:v>
      </x:c>
      <x:c r="I7514" s="9" t="n">
        <x:f>IF(COUNT(G7514:H7514)=2,G7514*H7514/100000000,"n.a.")</x:f>
        <x:v>0</x:v>
      </x:c>
      <x:c r="J7514" s="1" t="str">
        <x:v>日频齐全；折算事件未独立核实</x:v>
      </x:c>
    </x:row>
    <x:row r="7515" ht="25" customHeight="1">
      <x:c r="A7515" s="1" t="str">
        <x:v>中证500</x:v>
      </x:c>
      <x:c r="B7515" s="1" t="str">
        <x:v>510510.SH</x:v>
      </x:c>
      <x:c r="C7515" s="1" t="str">
        <x:v>广发中证500ETF</x:v>
      </x:c>
      <x:c r="D7515" s="7" t="d">
        <x:v>2026-09-18T00:00:00.000Z</x:v>
      </x:c>
      <x:c r="E7515" s="8" t="n">
        <x:f>IF(ISNUMBER('原始字段'!C7520),'原始字段'!C7520,"n.a.")</x:f>
        <x:v>869038300</x:v>
      </x:c>
      <x:c r="F7515" s="8" t="n">
        <x:f>IF(ISNUMBER('原始字段'!C7616),'原始字段'!C7616,"n.a.")</x:f>
        <x:v>861038300</x:v>
      </x:c>
      <x:c r="G7515" s="8" t="n">
        <x:f>IF(COUNT(E7515:F7515)=2,F7515-E7515,"n.a.")</x:f>
        <x:v>-8000000</x:v>
      </x:c>
      <x:c r="H7515" s="9" t="n">
        <x:f>IF(ISNUMBER('原始字段'!D7616),'原始字段'!D7616,"n.a.")</x:f>
        <x:v>2.5414</x:v>
      </x:c>
      <x:c r="I7515" s="9" t="n">
        <x:f>IF(COUNT(G7515:H7515)=2,G7515*H7515/100000000,"n.a.")</x:f>
        <x:v>-0.203312</x:v>
      </x:c>
      <x:c r="J7515" s="1" t="str">
        <x:v>日频齐全；折算事件未独立核实</x:v>
      </x:c>
    </x:row>
    <x:row r="7516" ht="25" customHeight="1">
      <x:c r="A7516" s="1" t="str">
        <x:v>中证500</x:v>
      </x:c>
      <x:c r="B7516" s="1" t="str">
        <x:v>515550.SH</x:v>
      </x:c>
      <x:c r="C7516" s="1" t="str">
        <x:v>国联中证500ETF</x:v>
      </x:c>
      <x:c r="D7516" s="7" t="d">
        <x:v>2026-09-18T00:00:00.000Z</x:v>
      </x:c>
      <x:c r="E7516" s="8" t="n">
        <x:f>IF(ISNUMBER('原始字段'!C7539),'原始字段'!C7539,"n.a.")</x:f>
        <x:v>20345700</x:v>
      </x:c>
      <x:c r="F7516" s="8" t="n">
        <x:f>IF(ISNUMBER('原始字段'!C7635),'原始字段'!C7635,"n.a.")</x:f>
        <x:v>20345700</x:v>
      </x:c>
      <x:c r="G7516" s="8" t="n">
        <x:f>IF(COUNT(E7516:F7516)=2,F7516-E7516,"n.a.")</x:f>
        <x:v>0</x:v>
      </x:c>
      <x:c r="H7516" s="9" t="n">
        <x:f>IF(ISNUMBER('原始字段'!D7635),'原始字段'!D7635,"n.a.")</x:f>
        <x:v>1.7574</x:v>
      </x:c>
      <x:c r="I7516" s="9" t="n">
        <x:f>IF(COUNT(G7516:H7516)=2,G7516*H7516/100000000,"n.a.")</x:f>
        <x:v>0</x:v>
      </x:c>
      <x:c r="J7516" s="1" t="str">
        <x:v>日频齐全；折算事件未独立核实</x:v>
      </x:c>
    </x:row>
    <x:row r="7517" ht="25" customHeight="1">
      <x:c r="A7517" s="1" t="str">
        <x:v>中证500</x:v>
      </x:c>
      <x:c r="B7517" s="1" t="str">
        <x:v>159500.SZ</x:v>
      </x:c>
      <x:c r="C7517" s="1" t="str">
        <x:v>富国中证500ETF</x:v>
      </x:c>
      <x:c r="D7517" s="7" t="d">
        <x:v>2026-09-18T00:00:00.000Z</x:v>
      </x:c>
      <x:c r="E7517" s="8" t="n">
        <x:f>IF(ISNUMBER('原始字段'!C7480),'原始字段'!C7480,"n.a.")</x:f>
        <x:v>213338865</x:v>
      </x:c>
      <x:c r="F7517" s="8" t="n">
        <x:f>IF(ISNUMBER('原始字段'!C7576),'原始字段'!C7576,"n.a.")</x:f>
        <x:v>213338865</x:v>
      </x:c>
      <x:c r="G7517" s="8" t="n">
        <x:f>IF(COUNT(E7517:F7517)=2,F7517-E7517,"n.a.")</x:f>
        <x:v>0</x:v>
      </x:c>
      <x:c r="H7517" s="9" t="n">
        <x:f>IF(ISNUMBER('原始字段'!D7576),'原始字段'!D7576,"n.a.")</x:f>
        <x:v>1.1752</x:v>
      </x:c>
      <x:c r="I7517" s="9" t="n">
        <x:f>IF(COUNT(G7517:H7517)=2,G7517*H7517/100000000,"n.a.")</x:f>
        <x:v>0</x:v>
      </x:c>
      <x:c r="J7517" s="1" t="str">
        <x:v>日频齐全；折算事件未独立核实</x:v>
      </x:c>
    </x:row>
    <x:row r="7518" ht="25" customHeight="1">
      <x:c r="A7518" s="1" t="str">
        <x:v>中证500</x:v>
      </x:c>
      <x:c r="B7518" s="1" t="str">
        <x:v>512510.SH</x:v>
      </x:c>
      <x:c r="C7518" s="1" t="str">
        <x:v>华泰柏瑞中证500ETF</x:v>
      </x:c>
      <x:c r="D7518" s="7" t="d">
        <x:v>2026-09-18T00:00:00.000Z</x:v>
      </x:c>
      <x:c r="E7518" s="8" t="n">
        <x:f>IF(ISNUMBER('原始字段'!C7529),'原始字段'!C7529,"n.a.")</x:f>
        <x:v>431929800</x:v>
      </x:c>
      <x:c r="F7518" s="8" t="n">
        <x:f>IF(ISNUMBER('原始字段'!C7625),'原始字段'!C7625,"n.a.")</x:f>
        <x:v>431929800</x:v>
      </x:c>
      <x:c r="G7518" s="8" t="n">
        <x:f>IF(COUNT(E7518:F7518)=2,F7518-E7518,"n.a.")</x:f>
        <x:v>0</x:v>
      </x:c>
      <x:c r="H7518" s="9" t="n">
        <x:f>IF(ISNUMBER('原始字段'!D7625),'原始字段'!D7625,"n.a.")</x:f>
        <x:v>2.3516</x:v>
      </x:c>
      <x:c r="I7518" s="9" t="n">
        <x:f>IF(COUNT(G7518:H7518)=2,G7518*H7518/100000000,"n.a.")</x:f>
        <x:v>0</x:v>
      </x:c>
      <x:c r="J7518" s="1" t="str">
        <x:v>日频齐全；折算事件未独立核实</x:v>
      </x:c>
    </x:row>
    <x:row r="7519" ht="25" customHeight="1">
      <x:c r="A7519" s="1" t="str">
        <x:v>中证500</x:v>
      </x:c>
      <x:c r="B7519" s="1" t="str">
        <x:v>510570.SH</x:v>
      </x:c>
      <x:c r="C7519" s="1" t="str">
        <x:v>兴业中证500ETF</x:v>
      </x:c>
      <x:c r="D7519" s="7" t="d">
        <x:v>2026-09-18T00:00:00.000Z</x:v>
      </x:c>
      <x:c r="E7519" s="8" t="n">
        <x:f>IF(ISNUMBER('原始字段'!C7524),'原始字段'!C7524,"n.a.")</x:f>
        <x:v>50560600</x:v>
      </x:c>
      <x:c r="F7519" s="8" t="n">
        <x:f>IF(ISNUMBER('原始字段'!C7620),'原始字段'!C7620,"n.a.")</x:f>
        <x:v>48060600</x:v>
      </x:c>
      <x:c r="G7519" s="8" t="n">
        <x:f>IF(COUNT(E7519:F7519)=2,F7519-E7519,"n.a.")</x:f>
        <x:v>-2500000</x:v>
      </x:c>
      <x:c r="H7519" s="9" t="n">
        <x:f>IF(ISNUMBER('原始字段'!D7620),'原始字段'!D7620,"n.a.")</x:f>
        <x:v>1.2332</x:v>
      </x:c>
      <x:c r="I7519" s="9" t="n">
        <x:f>IF(COUNT(G7519:H7519)=2,G7519*H7519/100000000,"n.a.")</x:f>
        <x:v>-0.03083</x:v>
      </x:c>
      <x:c r="J7519" s="1" t="str">
        <x:v>日频齐全；折算事件未独立核实</x:v>
      </x:c>
    </x:row>
    <x:row r="7520" ht="25" customHeight="1">
      <x:c r="A7520" s="1" t="str">
        <x:v>中证500</x:v>
      </x:c>
      <x:c r="B7520" s="1" t="str">
        <x:v>510560.SH</x:v>
      </x:c>
      <x:c r="C7520" s="1" t="str">
        <x:v>国寿安保中证500ETF</x:v>
      </x:c>
      <x:c r="D7520" s="7" t="d">
        <x:v>2026-09-18T00:00:00.000Z</x:v>
      </x:c>
      <x:c r="E7520" s="8" t="n">
        <x:f>IF(ISNUMBER('原始字段'!C7523),'原始字段'!C7523,"n.a.")</x:f>
        <x:v>52318700</x:v>
      </x:c>
      <x:c r="F7520" s="8" t="n">
        <x:f>IF(ISNUMBER('原始字段'!C7619),'原始字段'!C7619,"n.a.")</x:f>
        <x:v>52318700</x:v>
      </x:c>
      <x:c r="G7520" s="8" t="n">
        <x:f>IF(COUNT(E7520:F7520)=2,F7520-E7520,"n.a.")</x:f>
        <x:v>0</x:v>
      </x:c>
      <x:c r="H7520" s="9" t="n">
        <x:f>IF(ISNUMBER('原始字段'!D7619),'原始字段'!D7619,"n.a.")</x:f>
        <x:v>1.9597</x:v>
      </x:c>
      <x:c r="I7520" s="9" t="n">
        <x:f>IF(COUNT(G7520:H7520)=2,G7520*H7520/100000000,"n.a.")</x:f>
        <x:v>0</x:v>
      </x:c>
      <x:c r="J7520" s="1" t="str">
        <x:v>日频齐全；折算事件未独立核实</x:v>
      </x:c>
    </x:row>
    <x:row r="7521" ht="25" customHeight="1">
      <x:c r="A7521" s="1" t="str">
        <x:v>中证500</x:v>
      </x:c>
      <x:c r="B7521" s="1" t="str">
        <x:v>159982.SZ</x:v>
      </x:c>
      <x:c r="C7521" s="1" t="str">
        <x:v>鹏华中证500ETF</x:v>
      </x:c>
      <x:c r="D7521" s="7" t="d">
        <x:v>2026-09-18T00:00:00.000Z</x:v>
      </x:c>
      <x:c r="E7521" s="8" t="n">
        <x:f>IF(ISNUMBER('原始字段'!C7509),'原始字段'!C7509,"n.a.")</x:f>
        <x:v>202211253</x:v>
      </x:c>
      <x:c r="F7521" s="8" t="n">
        <x:f>IF(ISNUMBER('原始字段'!C7605),'原始字段'!C7605,"n.a.")</x:f>
        <x:v>202211253</x:v>
      </x:c>
      <x:c r="G7521" s="8" t="n">
        <x:f>IF(COUNT(E7521:F7521)=2,F7521-E7521,"n.a.")</x:f>
        <x:v>0</x:v>
      </x:c>
      <x:c r="H7521" s="9" t="n">
        <x:f>IF(ISNUMBER('原始字段'!D7605),'原始字段'!D7605,"n.a.")</x:f>
        <x:v>2.1071</x:v>
      </x:c>
      <x:c r="I7521" s="9" t="n">
        <x:f>IF(COUNT(G7521:H7521)=2,G7521*H7521/100000000,"n.a.")</x:f>
        <x:v>0</x:v>
      </x:c>
      <x:c r="J7521" s="1" t="str">
        <x:v>日频齐全；折算事件未独立核实</x:v>
      </x:c>
    </x:row>
    <x:row r="7522" ht="25" customHeight="1">
      <x:c r="A7522" s="1" t="str">
        <x:v>中证1000</x:v>
      </x:c>
      <x:c r="B7522" s="1" t="str">
        <x:v>560010.SH</x:v>
      </x:c>
      <x:c r="C7522" s="1" t="str">
        <x:v>广发中证1000ETF</x:v>
      </x:c>
      <x:c r="D7522" s="7" t="d">
        <x:v>2026-09-18T00:00:00.000Z</x:v>
      </x:c>
      <x:c r="E7522" s="8" t="n">
        <x:f>IF(ISNUMBER('原始字段'!C7542),'原始字段'!C7542,"n.a.")</x:f>
        <x:v>1884621700</x:v>
      </x:c>
      <x:c r="F7522" s="8" t="n">
        <x:f>IF(ISNUMBER('原始字段'!C7638),'原始字段'!C7638,"n.a.")</x:f>
        <x:v>1896621700</x:v>
      </x:c>
      <x:c r="G7522" s="8" t="n">
        <x:f>IF(COUNT(E7522:F7522)=2,F7522-E7522,"n.a.")</x:f>
        <x:v>12000000</x:v>
      </x:c>
      <x:c r="H7522" s="9" t="n">
        <x:f>IF(ISNUMBER('原始字段'!D7638),'原始字段'!D7638,"n.a.")</x:f>
        <x:v>3.201</x:v>
      </x:c>
      <x:c r="I7522" s="9" t="n">
        <x:f>IF(COUNT(G7522:H7522)=2,G7522*H7522/100000000,"n.a.")</x:f>
        <x:v>0.38412</x:v>
      </x:c>
      <x:c r="J7522" s="1" t="str">
        <x:v>日频齐全；折算事件未独立核实</x:v>
      </x:c>
    </x:row>
    <x:row r="7523" ht="25" customHeight="1">
      <x:c r="A7523" s="1" t="str">
        <x:v>中证1000</x:v>
      </x:c>
      <x:c r="B7523" s="1" t="str">
        <x:v>159845.SZ</x:v>
      </x:c>
      <x:c r="C7523" s="1" t="str">
        <x:v>华夏中证1000ETF</x:v>
      </x:c>
      <x:c r="D7523" s="7" t="d">
        <x:v>2026-09-18T00:00:00.000Z</x:v>
      </x:c>
      <x:c r="E7523" s="8" t="n">
        <x:f>IF(ISNUMBER('原始字段'!C7493),'原始字段'!C7493,"n.a.")</x:f>
        <x:v>2490425606</x:v>
      </x:c>
      <x:c r="F7523" s="8" t="n">
        <x:f>IF(ISNUMBER('原始字段'!C7589),'原始字段'!C7589,"n.a.")</x:f>
        <x:v>2406425606</x:v>
      </x:c>
      <x:c r="G7523" s="8" t="n">
        <x:f>IF(COUNT(E7523:F7523)=2,F7523-E7523,"n.a.")</x:f>
        <x:v>-84000000</x:v>
      </x:c>
      <x:c r="H7523" s="9" t="n">
        <x:f>IF(ISNUMBER('原始字段'!D7589),'原始字段'!D7589,"n.a.")</x:f>
        <x:v>3.2036</x:v>
      </x:c>
      <x:c r="I7523" s="9" t="n">
        <x:f>IF(COUNT(G7523:H7523)=2,G7523*H7523/100000000,"n.a.")</x:f>
        <x:v>-2.691024</x:v>
      </x:c>
      <x:c r="J7523" s="1" t="str">
        <x:v>日频齐全；折算事件未独立核实</x:v>
      </x:c>
    </x:row>
    <x:row r="7524" ht="25" customHeight="1">
      <x:c r="A7524" s="1" t="str">
        <x:v>中证1000</x:v>
      </x:c>
      <x:c r="B7524" s="1" t="str">
        <x:v>159633.SZ</x:v>
      </x:c>
      <x:c r="C7524" s="1" t="str">
        <x:v>易方达中证1000ETF</x:v>
      </x:c>
      <x:c r="D7524" s="7" t="d">
        <x:v>2026-09-18T00:00:00.000Z</x:v>
      </x:c>
      <x:c r="E7524" s="8" t="n">
        <x:f>IF(ISNUMBER('原始字段'!C7487),'原始字段'!C7487,"n.a.")</x:f>
        <x:v>1008162658</x:v>
      </x:c>
      <x:c r="F7524" s="8" t="n">
        <x:f>IF(ISNUMBER('原始字段'!C7583),'原始字段'!C7583,"n.a.")</x:f>
        <x:v>984162658</x:v>
      </x:c>
      <x:c r="G7524" s="8" t="n">
        <x:f>IF(COUNT(E7524:F7524)=2,F7524-E7524,"n.a.")</x:f>
        <x:v>-24000000</x:v>
      </x:c>
      <x:c r="H7524" s="9" t="n">
        <x:f>IF(ISNUMBER('原始字段'!D7583),'原始字段'!D7583,"n.a.")</x:f>
        <x:v>3.2917</x:v>
      </x:c>
      <x:c r="I7524" s="9" t="n">
        <x:f>IF(COUNT(G7524:H7524)=2,G7524*H7524/100000000,"n.a.")</x:f>
        <x:v>-0.790008</x:v>
      </x:c>
      <x:c r="J7524" s="1" t="str">
        <x:v>日频齐全；折算事件未独立核实</x:v>
      </x:c>
    </x:row>
    <x:row r="7525" ht="25" customHeight="1">
      <x:c r="A7525" s="1" t="str">
        <x:v>中证1000</x:v>
      </x:c>
      <x:c r="B7525" s="1" t="str">
        <x:v>159629.SZ</x:v>
      </x:c>
      <x:c r="C7525" s="1" t="str">
        <x:v>富国中证1000ETF</x:v>
      </x:c>
      <x:c r="D7525" s="7" t="d">
        <x:v>2026-09-18T00:00:00.000Z</x:v>
      </x:c>
      <x:c r="E7525" s="8" t="n">
        <x:f>IF(ISNUMBER('原始字段'!C7486),'原始字段'!C7486,"n.a.")</x:f>
        <x:v>873252663</x:v>
      </x:c>
      <x:c r="F7525" s="8" t="n">
        <x:f>IF(ISNUMBER('原始字段'!C7582),'原始字段'!C7582,"n.a.")</x:f>
        <x:v>853252663</x:v>
      </x:c>
      <x:c r="G7525" s="8" t="n">
        <x:f>IF(COUNT(E7525:F7525)=2,F7525-E7525,"n.a.")</x:f>
        <x:v>-20000000</x:v>
      </x:c>
      <x:c r="H7525" s="9" t="n">
        <x:f>IF(ISNUMBER('原始字段'!D7582),'原始字段'!D7582,"n.a.")</x:f>
        <x:v>3.2157</x:v>
      </x:c>
      <x:c r="I7525" s="9" t="n">
        <x:f>IF(COUNT(G7525:H7525)=2,G7525*H7525/100000000,"n.a.")</x:f>
        <x:v>-0.64314</x:v>
      </x:c>
      <x:c r="J7525" s="1" t="str">
        <x:v>日频齐全；折算事件未独立核实</x:v>
      </x:c>
    </x:row>
    <x:row r="7526" ht="25" customHeight="1">
      <x:c r="A7526" s="1" t="str">
        <x:v>中证1000</x:v>
      </x:c>
      <x:c r="B7526" s="1" t="str">
        <x:v>512100.SH</x:v>
      </x:c>
      <x:c r="C7526" s="1" t="str">
        <x:v>南方中证1000ETF</x:v>
      </x:c>
      <x:c r="D7526" s="7" t="d">
        <x:v>2026-09-18T00:00:00.000Z</x:v>
      </x:c>
      <x:c r="E7526" s="8" t="n">
        <x:f>IF(ISNUMBER('原始字段'!C7527),'原始字段'!C7527,"n.a.")</x:f>
        <x:v>6391217600</x:v>
      </x:c>
      <x:c r="F7526" s="8" t="n">
        <x:f>IF(ISNUMBER('原始字段'!C7623),'原始字段'!C7623,"n.a.")</x:f>
        <x:v>6387217600</x:v>
      </x:c>
      <x:c r="G7526" s="8" t="n">
        <x:f>IF(COUNT(E7526:F7526)=2,F7526-E7526,"n.a.")</x:f>
        <x:v>-4000000</x:v>
      </x:c>
      <x:c r="H7526" s="9" t="n">
        <x:f>IF(ISNUMBER('原始字段'!D7623),'原始字段'!D7623,"n.a.")</x:f>
        <x:v>3.1226</x:v>
      </x:c>
      <x:c r="I7526" s="9" t="n">
        <x:f>IF(COUNT(G7526:H7526)=2,G7526*H7526/100000000,"n.a.")</x:f>
        <x:v>-0.124904</x:v>
      </x:c>
      <x:c r="J7526" s="1" t="str">
        <x:v>日频齐全；折算事件未独立核实</x:v>
      </x:c>
    </x:row>
    <x:row r="7527" ht="25" customHeight="1">
      <x:c r="A7527" s="1" t="str">
        <x:v>中证1000</x:v>
      </x:c>
      <x:c r="B7527" s="1" t="str">
        <x:v>516300.SH</x:v>
      </x:c>
      <x:c r="C7527" s="1" t="str">
        <x:v>华泰柏瑞中证1000ETF</x:v>
      </x:c>
      <x:c r="D7527" s="7" t="d">
        <x:v>2026-09-18T00:00:00.000Z</x:v>
      </x:c>
      <x:c r="E7527" s="8" t="n">
        <x:f>IF(ISNUMBER('原始字段'!C7541),'原始字段'!C7541,"n.a.")</x:f>
        <x:v>39012600</x:v>
      </x:c>
      <x:c r="F7527" s="8" t="n">
        <x:f>IF(ISNUMBER('原始字段'!C7637),'原始字段'!C7637,"n.a.")</x:f>
        <x:v>39012600</x:v>
      </x:c>
      <x:c r="G7527" s="8" t="n">
        <x:f>IF(COUNT(E7527:F7527)=2,F7527-E7527,"n.a.")</x:f>
        <x:v>0</x:v>
      </x:c>
      <x:c r="H7527" s="9" t="n">
        <x:f>IF(ISNUMBER('原始字段'!D7637),'原始字段'!D7637,"n.a.")</x:f>
        <x:v>3.2459</x:v>
      </x:c>
      <x:c r="I7527" s="9" t="n">
        <x:f>IF(COUNT(G7527:H7527)=2,G7527*H7527/100000000,"n.a.")</x:f>
        <x:v>0</x:v>
      </x:c>
      <x:c r="J7527" s="1" t="str">
        <x:v>日频齐全；折算事件未独立核实</x:v>
      </x:c>
    </x:row>
    <x:row r="7528" ht="25" customHeight="1">
      <x:c r="A7528" s="1" t="str">
        <x:v>中证1000</x:v>
      </x:c>
      <x:c r="B7528" s="1" t="str">
        <x:v>560110.SH</x:v>
      </x:c>
      <x:c r="C7528" s="1" t="str">
        <x:v>汇添富中证1000ETF</x:v>
      </x:c>
      <x:c r="D7528" s="7" t="d">
        <x:v>2026-09-18T00:00:00.000Z</x:v>
      </x:c>
      <x:c r="E7528" s="8" t="n">
        <x:f>IF(ISNUMBER('原始字段'!C7543),'原始字段'!C7543,"n.a.")</x:f>
        <x:v>358903500</x:v>
      </x:c>
      <x:c r="F7528" s="8" t="n">
        <x:f>IF(ISNUMBER('原始字段'!C7639),'原始字段'!C7639,"n.a.")</x:f>
        <x:v>358903500</x:v>
      </x:c>
      <x:c r="G7528" s="8" t="n">
        <x:f>IF(COUNT(E7528:F7528)=2,F7528-E7528,"n.a.")</x:f>
        <x:v>0</x:v>
      </x:c>
      <x:c r="H7528" s="9" t="n">
        <x:f>IF(ISNUMBER('原始字段'!D7639),'原始字段'!D7639,"n.a.")</x:f>
        <x:v>1.1592</x:v>
      </x:c>
      <x:c r="I7528" s="9" t="n">
        <x:f>IF(COUNT(G7528:H7528)=2,G7528*H7528/100000000,"n.a.")</x:f>
        <x:v>0</x:v>
      </x:c>
      <x:c r="J7528" s="1" t="str">
        <x:v>日频齐全；折算事件未独立核实</x:v>
      </x:c>
    </x:row>
    <x:row r="7529" ht="25" customHeight="1">
      <x:c r="A7529" s="1" t="str">
        <x:v>中证2000</x:v>
      </x:c>
      <x:c r="B7529" s="1" t="str">
        <x:v>159535.SZ</x:v>
      </x:c>
      <x:c r="C7529" s="1" t="str">
        <x:v>嘉实中证2000ETF</x:v>
      </x:c>
      <x:c r="D7529" s="7" t="d">
        <x:v>2026-09-18T00:00:00.000Z</x:v>
      </x:c>
      <x:c r="E7529" s="8" t="n">
        <x:f>IF(ISNUMBER('原始字段'!C7484),'原始字段'!C7484,"n.a.")</x:f>
        <x:v>19981088</x:v>
      </x:c>
      <x:c r="F7529" s="8" t="n">
        <x:f>IF(ISNUMBER('原始字段'!C7580),'原始字段'!C7580,"n.a.")</x:f>
        <x:v>19981088</x:v>
      </x:c>
      <x:c r="G7529" s="8" t="n">
        <x:f>IF(COUNT(E7529:F7529)=2,F7529-E7529,"n.a.")</x:f>
        <x:v>0</x:v>
      </x:c>
      <x:c r="H7529" s="9" t="n">
        <x:f>IF(ISNUMBER('原始字段'!D7580),'原始字段'!D7580,"n.a.")</x:f>
        <x:v>1.5381</x:v>
      </x:c>
      <x:c r="I7529" s="9" t="n">
        <x:f>IF(COUNT(G7529:H7529)=2,G7529*H7529/100000000,"n.a.")</x:f>
        <x:v>0</x:v>
      </x:c>
      <x:c r="J7529" s="1" t="str">
        <x:v>日频齐全；折算事件未独立核实</x:v>
      </x:c>
    </x:row>
    <x:row r="7530" ht="25" customHeight="1">
      <x:c r="A7530" s="1" t="str">
        <x:v>中证2000</x:v>
      </x:c>
      <x:c r="B7530" s="1" t="str">
        <x:v>159536.SZ</x:v>
      </x:c>
      <x:c r="C7530" s="1" t="str">
        <x:v>汇添富中证2000ETF</x:v>
      </x:c>
      <x:c r="D7530" s="7" t="d">
        <x:v>2026-09-18T00:00:00.000Z</x:v>
      </x:c>
      <x:c r="E7530" s="8" t="n">
        <x:f>IF(ISNUMBER('原始字段'!C7485),'原始字段'!C7485,"n.a.")</x:f>
        <x:v>47261589</x:v>
      </x:c>
      <x:c r="F7530" s="8" t="n">
        <x:f>IF(ISNUMBER('原始字段'!C7581),'原始字段'!C7581,"n.a.")</x:f>
        <x:v>47261589</x:v>
      </x:c>
      <x:c r="G7530" s="8" t="n">
        <x:f>IF(COUNT(E7530:F7530)=2,F7530-E7530,"n.a.")</x:f>
        <x:v>0</x:v>
      </x:c>
      <x:c r="H7530" s="9" t="n">
        <x:f>IF(ISNUMBER('原始字段'!D7581),'原始字段'!D7581,"n.a.")</x:f>
        <x:v>1.4278</x:v>
      </x:c>
      <x:c r="I7530" s="9" t="n">
        <x:f>IF(COUNT(G7530:H7530)=2,G7530*H7530/100000000,"n.a.")</x:f>
        <x:v>0</x:v>
      </x:c>
      <x:c r="J7530" s="1" t="str">
        <x:v>日频齐全；折算事件未独立核实</x:v>
      </x:c>
    </x:row>
    <x:row r="7531" ht="25" customHeight="1">
      <x:c r="A7531" s="1" t="str">
        <x:v>中证2000</x:v>
      </x:c>
      <x:c r="B7531" s="1" t="str">
        <x:v>159531.SZ</x:v>
      </x:c>
      <x:c r="C7531" s="1" t="str">
        <x:v>南方中证2000ETF</x:v>
      </x:c>
      <x:c r="D7531" s="7" t="d">
        <x:v>2026-09-18T00:00:00.000Z</x:v>
      </x:c>
      <x:c r="E7531" s="8" t="n">
        <x:f>IF(ISNUMBER('原始字段'!C7481),'原始字段'!C7481,"n.a.")</x:f>
        <x:v>920608406</x:v>
      </x:c>
      <x:c r="F7531" s="8" t="n">
        <x:f>IF(ISNUMBER('原始字段'!C7577),'原始字段'!C7577,"n.a.")</x:f>
        <x:v>924608406</x:v>
      </x:c>
      <x:c r="G7531" s="8" t="n">
        <x:f>IF(COUNT(E7531:F7531)=2,F7531-E7531,"n.a.")</x:f>
        <x:v>4000000</x:v>
      </x:c>
      <x:c r="H7531" s="9" t="n">
        <x:f>IF(ISNUMBER('原始字段'!D7577),'原始字段'!D7577,"n.a.")</x:f>
        <x:v>1.4958</x:v>
      </x:c>
      <x:c r="I7531" s="9" t="n">
        <x:f>IF(COUNT(G7531:H7531)=2,G7531*H7531/100000000,"n.a.")</x:f>
        <x:v>0.059832</x:v>
      </x:c>
      <x:c r="J7531" s="1" t="str">
        <x:v>日频齐全；折算事件未独立核实</x:v>
      </x:c>
    </x:row>
    <x:row r="7532" ht="25" customHeight="1">
      <x:c r="A7532" s="1" t="str">
        <x:v>中证2000</x:v>
      </x:c>
      <x:c r="B7532" s="1" t="str">
        <x:v>159532.SZ</x:v>
      </x:c>
      <x:c r="C7532" s="1" t="str">
        <x:v>易方达中证2000ETF</x:v>
      </x:c>
      <x:c r="D7532" s="7" t="d">
        <x:v>2026-09-18T00:00:00.000Z</x:v>
      </x:c>
      <x:c r="E7532" s="8" t="n">
        <x:f>IF(ISNUMBER('原始字段'!C7482),'原始字段'!C7482,"n.a.")</x:f>
        <x:v>147564791</x:v>
      </x:c>
      <x:c r="F7532" s="8" t="n">
        <x:f>IF(ISNUMBER('原始字段'!C7578),'原始字段'!C7578,"n.a.")</x:f>
        <x:v>143564791</x:v>
      </x:c>
      <x:c r="G7532" s="8" t="n">
        <x:f>IF(COUNT(E7532:F7532)=2,F7532-E7532,"n.a.")</x:f>
        <x:v>-4000000</x:v>
      </x:c>
      <x:c r="H7532" s="9" t="n">
        <x:f>IF(ISNUMBER('原始字段'!D7578),'原始字段'!D7578,"n.a.")</x:f>
        <x:v>1.6873</x:v>
      </x:c>
      <x:c r="I7532" s="9" t="n">
        <x:f>IF(COUNT(G7532:H7532)=2,G7532*H7532/100000000,"n.a.")</x:f>
        <x:v>-0.067492</x:v>
      </x:c>
      <x:c r="J7532" s="1" t="str">
        <x:v>日频齐全；折算事件未独立核实</x:v>
      </x:c>
    </x:row>
    <x:row r="7533" ht="25" customHeight="1">
      <x:c r="A7533" s="1" t="str">
        <x:v>中证2000</x:v>
      </x:c>
      <x:c r="B7533" s="1" t="str">
        <x:v>159533.SZ</x:v>
      </x:c>
      <x:c r="C7533" s="1" t="str">
        <x:v>博时中证2000ETF</x:v>
      </x:c>
      <x:c r="D7533" s="7" t="d">
        <x:v>2026-09-18T00:00:00.000Z</x:v>
      </x:c>
      <x:c r="E7533" s="8" t="n">
        <x:f>IF(ISNUMBER('原始字段'!C7483),'原始字段'!C7483,"n.a.")</x:f>
        <x:v>14458785</x:v>
      </x:c>
      <x:c r="F7533" s="8" t="n">
        <x:f>IF(ISNUMBER('原始字段'!C7579),'原始字段'!C7579,"n.a.")</x:f>
        <x:v>14458785</x:v>
      </x:c>
      <x:c r="G7533" s="8" t="n">
        <x:f>IF(COUNT(E7533:F7533)=2,F7533-E7533,"n.a.")</x:f>
        <x:v>0</x:v>
      </x:c>
      <x:c r="H7533" s="9" t="n">
        <x:f>IF(ISNUMBER('原始字段'!D7579),'原始字段'!D7579,"n.a.")</x:f>
        <x:v>1.9824</x:v>
      </x:c>
      <x:c r="I7533" s="9" t="n">
        <x:f>IF(COUNT(G7533:H7533)=2,G7533*H7533/100000000,"n.a.")</x:f>
        <x:v>0</x:v>
      </x:c>
      <x:c r="J7533" s="1" t="str">
        <x:v>日频齐全；折算事件未独立核实</x:v>
      </x:c>
    </x:row>
    <x:row r="7534" ht="25" customHeight="1">
      <x:c r="A7534" s="1" t="str">
        <x:v>中证2000</x:v>
      </x:c>
      <x:c r="B7534" s="1" t="str">
        <x:v>561370.SH</x:v>
      </x:c>
      <x:c r="C7534" s="1" t="str">
        <x:v>国泰中证2000ETF</x:v>
      </x:c>
      <x:c r="D7534" s="7" t="d">
        <x:v>2026-09-18T00:00:00.000Z</x:v>
      </x:c>
      <x:c r="E7534" s="8" t="n">
        <x:f>IF(ISNUMBER('原始字段'!C7546),'原始字段'!C7546,"n.a.")</x:f>
        <x:v>32356000</x:v>
      </x:c>
      <x:c r="F7534" s="8" t="n">
        <x:f>IF(ISNUMBER('原始字段'!C7642),'原始字段'!C7642,"n.a.")</x:f>
        <x:v>32356000</x:v>
      </x:c>
      <x:c r="G7534" s="8" t="n">
        <x:f>IF(COUNT(E7534:F7534)=2,F7534-E7534,"n.a.")</x:f>
        <x:v>0</x:v>
      </x:c>
      <x:c r="H7534" s="9" t="n">
        <x:f>IF(ISNUMBER('原始字段'!D7642),'原始字段'!D7642,"n.a.")</x:f>
        <x:v>1.4525</x:v>
      </x:c>
      <x:c r="I7534" s="9" t="n">
        <x:f>IF(COUNT(G7534:H7534)=2,G7534*H7534/100000000,"n.a.")</x:f>
        <x:v>0</x:v>
      </x:c>
      <x:c r="J7534" s="1" t="str">
        <x:v>日频齐全；折算事件未独立核实</x:v>
      </x:c>
    </x:row>
    <x:row r="7535" ht="25" customHeight="1">
      <x:c r="A7535" s="1" t="str">
        <x:v>中证2000</x:v>
      </x:c>
      <x:c r="B7535" s="1" t="str">
        <x:v>563300.SH</x:v>
      </x:c>
      <x:c r="C7535" s="1" t="str">
        <x:v>华泰柏瑞中证2000ETF</x:v>
      </x:c>
      <x:c r="D7535" s="7" t="d">
        <x:v>2026-09-18T00:00:00.000Z</x:v>
      </x:c>
      <x:c r="E7535" s="8" t="n">
        <x:f>IF(ISNUMBER('原始字段'!C7550),'原始字段'!C7550,"n.a.")</x:f>
        <x:v>3861174000</x:v>
      </x:c>
      <x:c r="F7535" s="8" t="n">
        <x:f>IF(ISNUMBER('原始字段'!C7646),'原始字段'!C7646,"n.a.")</x:f>
        <x:v>3901174000</x:v>
      </x:c>
      <x:c r="G7535" s="8" t="n">
        <x:f>IF(COUNT(E7535:F7535)=2,F7535-E7535,"n.a.")</x:f>
        <x:v>40000000</x:v>
      </x:c>
      <x:c r="H7535" s="9" t="n">
        <x:f>IF(ISNUMBER('原始字段'!D7646),'原始字段'!D7646,"n.a.")</x:f>
        <x:v>1.456</x:v>
      </x:c>
      <x:c r="I7535" s="9" t="n">
        <x:f>IF(COUNT(G7535:H7535)=2,G7535*H7535/100000000,"n.a.")</x:f>
        <x:v>0.5824</x:v>
      </x:c>
      <x:c r="J7535" s="1" t="str">
        <x:v>日频齐全；折算事件未独立核实</x:v>
      </x:c>
    </x:row>
    <x:row r="7536" ht="25" customHeight="1">
      <x:c r="A7536" s="1" t="str">
        <x:v>中证2000</x:v>
      </x:c>
      <x:c r="B7536" s="1" t="str">
        <x:v>562660.SH</x:v>
      </x:c>
      <x:c r="C7536" s="1" t="str">
        <x:v>华夏中证2000ETF</x:v>
      </x:c>
      <x:c r="D7536" s="7" t="d">
        <x:v>2026-09-18T00:00:00.000Z</x:v>
      </x:c>
      <x:c r="E7536" s="8" t="n">
        <x:f>IF(ISNUMBER('原始字段'!C7548),'原始字段'!C7548,"n.a.")</x:f>
        <x:v>352874000</x:v>
      </x:c>
      <x:c r="F7536" s="8" t="n">
        <x:f>IF(ISNUMBER('原始字段'!C7644),'原始字段'!C7644,"n.a.")</x:f>
        <x:v>340874000</x:v>
      </x:c>
      <x:c r="G7536" s="8" t="n">
        <x:f>IF(COUNT(E7536:F7536)=2,F7536-E7536,"n.a.")</x:f>
        <x:v>-12000000</x:v>
      </x:c>
      <x:c r="H7536" s="9" t="n">
        <x:f>IF(ISNUMBER('原始字段'!D7644),'原始字段'!D7644,"n.a.")</x:f>
        <x:v>1.9293</x:v>
      </x:c>
      <x:c r="I7536" s="9" t="n">
        <x:f>IF(COUNT(G7536:H7536)=2,G7536*H7536/100000000,"n.a.")</x:f>
        <x:v>-0.231516</x:v>
      </x:c>
      <x:c r="J7536" s="1" t="str">
        <x:v>日频齐全；折算事件未独立核实</x:v>
      </x:c>
    </x:row>
    <x:row r="7537" ht="25" customHeight="1">
      <x:c r="A7537" s="1" t="str">
        <x:v>中证2000</x:v>
      </x:c>
      <x:c r="B7537" s="1" t="str">
        <x:v>563200.SH</x:v>
      </x:c>
      <x:c r="C7537" s="1" t="str">
        <x:v>富国中证2000ETF</x:v>
      </x:c>
      <x:c r="D7537" s="7" t="d">
        <x:v>2026-09-18T00:00:00.000Z</x:v>
      </x:c>
      <x:c r="E7537" s="8" t="n">
        <x:f>IF(ISNUMBER('原始字段'!C7549),'原始字段'!C7549,"n.a.")</x:f>
        <x:v>51458800</x:v>
      </x:c>
      <x:c r="F7537" s="8" t="n">
        <x:f>IF(ISNUMBER('原始字段'!C7645),'原始字段'!C7645,"n.a.")</x:f>
        <x:v>51458800</x:v>
      </x:c>
      <x:c r="G7537" s="8" t="n">
        <x:f>IF(COUNT(E7537:F7537)=2,F7537-E7537,"n.a.")</x:f>
        <x:v>0</x:v>
      </x:c>
      <x:c r="H7537" s="9" t="n">
        <x:f>IF(ISNUMBER('原始字段'!D7645),'原始字段'!D7645,"n.a.")</x:f>
        <x:v>1.5657</x:v>
      </x:c>
      <x:c r="I7537" s="9" t="n">
        <x:f>IF(COUNT(G7537:H7537)=2,G7537*H7537/100000000,"n.a.")</x:f>
        <x:v>0</x:v>
      </x:c>
      <x:c r="J7537" s="1" t="str">
        <x:v>日频齐全；折算事件未独立核实</x:v>
      </x:c>
    </x:row>
    <x:row r="7538" ht="25" customHeight="1">
      <x:c r="A7538" s="1" t="str">
        <x:v>中证2000</x:v>
      </x:c>
      <x:c r="B7538" s="1" t="str">
        <x:v>560220.SH</x:v>
      </x:c>
      <x:c r="C7538" s="1" t="str">
        <x:v>广发中证2000ETF</x:v>
      </x:c>
      <x:c r="D7538" s="7" t="d">
        <x:v>2026-09-18T00:00:00.000Z</x:v>
      </x:c>
      <x:c r="E7538" s="8" t="n">
        <x:f>IF(ISNUMBER('原始字段'!C7544),'原始字段'!C7544,"n.a.")</x:f>
        <x:v>60717000</x:v>
      </x:c>
      <x:c r="F7538" s="8" t="n">
        <x:f>IF(ISNUMBER('原始字段'!C7640),'原始字段'!C7640,"n.a.")</x:f>
        <x:v>60717000</x:v>
      </x:c>
      <x:c r="G7538" s="8" t="n">
        <x:f>IF(COUNT(E7538:F7538)=2,F7538-E7538,"n.a.")</x:f>
        <x:v>0</x:v>
      </x:c>
      <x:c r="H7538" s="9" t="n">
        <x:f>IF(ISNUMBER('原始字段'!D7640),'原始字段'!D7640,"n.a.")</x:f>
        <x:v>1.4595</x:v>
      </x:c>
      <x:c r="I7538" s="9" t="n">
        <x:f>IF(COUNT(G7538:H7538)=2,G7538*H7538/100000000,"n.a.")</x:f>
        <x:v>0</x:v>
      </x:c>
      <x:c r="J7538" s="1" t="str">
        <x:v>日频齐全；折算事件未独立核实</x:v>
      </x:c>
    </x:row>
    <x:row r="7539" ht="25" customHeight="1">
      <x:c r="A7539" s="1" t="str">
        <x:v>创业板指</x:v>
      </x:c>
      <x:c r="B7539" s="1" t="str">
        <x:v>159810.SZ</x:v>
      </x:c>
      <x:c r="C7539" s="1" t="str">
        <x:v>浦银创业板ETF</x:v>
      </x:c>
      <x:c r="D7539" s="7" t="d">
        <x:v>2026-09-18T00:00:00.000Z</x:v>
      </x:c>
      <x:c r="E7539" s="8" t="n">
        <x:f>IF(ISNUMBER('原始字段'!C7490),'原始字段'!C7490,"n.a.")</x:f>
        <x:v>57475458</x:v>
      </x:c>
      <x:c r="F7539" s="8" t="n">
        <x:f>IF(ISNUMBER('原始字段'!C7586),'原始字段'!C7586,"n.a.")</x:f>
        <x:v>57475458</x:v>
      </x:c>
      <x:c r="G7539" s="8" t="n">
        <x:f>IF(COUNT(E7539:F7539)=2,F7539-E7539,"n.a.")</x:f>
        <x:v>0</x:v>
      </x:c>
      <x:c r="H7539" s="9" t="n">
        <x:f>IF(ISNUMBER('原始字段'!D7586),'原始字段'!D7586,"n.a.")</x:f>
        <x:v>1.3591</x:v>
      </x:c>
      <x:c r="I7539" s="9" t="n">
        <x:f>IF(COUNT(G7539:H7539)=2,G7539*H7539/100000000,"n.a.")</x:f>
        <x:v>0</x:v>
      </x:c>
      <x:c r="J7539" s="1" t="str">
        <x:v>日频齐全；折算事件未独立核实</x:v>
      </x:c>
    </x:row>
    <x:row r="7540" ht="25" customHeight="1">
      <x:c r="A7540" s="1" t="str">
        <x:v>创业板指</x:v>
      </x:c>
      <x:c r="B7540" s="1" t="str">
        <x:v>159808.SZ</x:v>
      </x:c>
      <x:c r="C7540" s="1" t="str">
        <x:v>融通创业板ETF</x:v>
      </x:c>
      <x:c r="D7540" s="7" t="d">
        <x:v>2026-09-18T00:00:00.000Z</x:v>
      </x:c>
      <x:c r="E7540" s="8" t="n">
        <x:f>IF(ISNUMBER('原始字段'!C7489),'原始字段'!C7489,"n.a.")</x:f>
        <x:v>51484790</x:v>
      </x:c>
      <x:c r="F7540" s="8" t="n">
        <x:f>IF(ISNUMBER('原始字段'!C7585),'原始字段'!C7585,"n.a.")</x:f>
        <x:v>51484790</x:v>
      </x:c>
      <x:c r="G7540" s="8" t="n">
        <x:f>IF(COUNT(E7540:F7540)=2,F7540-E7540,"n.a.")</x:f>
        <x:v>0</x:v>
      </x:c>
      <x:c r="H7540" s="9" t="n">
        <x:f>IF(ISNUMBER('原始字段'!D7585),'原始字段'!D7585,"n.a.")</x:f>
        <x:v>1.3108</x:v>
      </x:c>
      <x:c r="I7540" s="9" t="n">
        <x:f>IF(COUNT(G7540:H7540)=2,G7540*H7540/100000000,"n.a.")</x:f>
        <x:v>0</x:v>
      </x:c>
      <x:c r="J7540" s="1" t="str">
        <x:v>日频齐全；折算事件未独立核实</x:v>
      </x:c>
    </x:row>
    <x:row r="7541" ht="25" customHeight="1">
      <x:c r="A7541" s="1" t="str">
        <x:v>创业板指</x:v>
      </x:c>
      <x:c r="B7541" s="1" t="str">
        <x:v>159964.SZ</x:v>
      </x:c>
      <x:c r="C7541" s="1" t="str">
        <x:v>平安创业板ETF</x:v>
      </x:c>
      <x:c r="D7541" s="7" t="d">
        <x:v>2026-09-18T00:00:00.000Z</x:v>
      </x:c>
      <x:c r="E7541" s="8" t="n">
        <x:f>IF(ISNUMBER('原始字段'!C7505),'原始字段'!C7505,"n.a.")</x:f>
        <x:v>171481881</x:v>
      </x:c>
      <x:c r="F7541" s="8" t="n">
        <x:f>IF(ISNUMBER('原始字段'!C7601),'原始字段'!C7601,"n.a.")</x:f>
        <x:v>171481881</x:v>
      </x:c>
      <x:c r="G7541" s="8" t="n">
        <x:f>IF(COUNT(E7541:F7541)=2,F7541-E7541,"n.a.")</x:f>
        <x:v>0</x:v>
      </x:c>
      <x:c r="H7541" s="9" t="n">
        <x:f>IF(ISNUMBER('原始字段'!D7601),'原始字段'!D7601,"n.a.")</x:f>
        <x:v>2.2194</x:v>
      </x:c>
      <x:c r="I7541" s="9" t="n">
        <x:f>IF(COUNT(G7541:H7541)=2,G7541*H7541/100000000,"n.a.")</x:f>
        <x:v>0</x:v>
      </x:c>
      <x:c r="J7541" s="1" t="str">
        <x:v>日频齐全；折算事件未独立核实</x:v>
      </x:c>
    </x:row>
    <x:row r="7542" ht="25" customHeight="1">
      <x:c r="A7542" s="1" t="str">
        <x:v>创业板指</x:v>
      </x:c>
      <x:c r="B7542" s="1" t="str">
        <x:v>159915.SZ</x:v>
      </x:c>
      <x:c r="C7542" s="1" t="str">
        <x:v>易方达创业板ETF</x:v>
      </x:c>
      <x:c r="D7542" s="7" t="d">
        <x:v>2026-09-18T00:00:00.000Z</x:v>
      </x:c>
      <x:c r="E7542" s="8" t="n">
        <x:f>IF(ISNUMBER('原始字段'!C7495),'原始字段'!C7495,"n.a.")</x:f>
        <x:v>19995454936</x:v>
      </x:c>
      <x:c r="F7542" s="8" t="n">
        <x:f>IF(ISNUMBER('原始字段'!C7591),'原始字段'!C7591,"n.a.")</x:f>
        <x:v>19859454936</x:v>
      </x:c>
      <x:c r="G7542" s="8" t="n">
        <x:f>IF(COUNT(E7542:F7542)=2,F7542-E7542,"n.a.")</x:f>
        <x:v>-136000000</x:v>
      </x:c>
      <x:c r="H7542" s="9" t="n">
        <x:f>IF(ISNUMBER('原始字段'!D7591),'原始字段'!D7591,"n.a.")</x:f>
        <x:v>3.3929</x:v>
      </x:c>
      <x:c r="I7542" s="9" t="n">
        <x:f>IF(COUNT(G7542:H7542)=2,G7542*H7542/100000000,"n.a.")</x:f>
        <x:v>-4.614344</x:v>
      </x:c>
      <x:c r="J7542" s="1" t="str">
        <x:v>日频齐全；折算事件未独立核实</x:v>
      </x:c>
    </x:row>
    <x:row r="7543" ht="25" customHeight="1">
      <x:c r="A7543" s="1" t="str">
        <x:v>创业板指</x:v>
      </x:c>
      <x:c r="B7543" s="1" t="str">
        <x:v>159971.SZ</x:v>
      </x:c>
      <x:c r="C7543" s="1" t="str">
        <x:v>富国创业板ETF</x:v>
      </x:c>
      <x:c r="D7543" s="7" t="d">
        <x:v>2026-09-18T00:00:00.000Z</x:v>
      </x:c>
      <x:c r="E7543" s="8" t="n">
        <x:f>IF(ISNUMBER('原始字段'!C7507),'原始字段'!C7507,"n.a.")</x:f>
        <x:v>1858020288</x:v>
      </x:c>
      <x:c r="F7543" s="8" t="n">
        <x:f>IF(ISNUMBER('原始字段'!C7603),'原始字段'!C7603,"n.a.")</x:f>
        <x:v>1786020288</x:v>
      </x:c>
      <x:c r="G7543" s="8" t="n">
        <x:f>IF(COUNT(E7543:F7543)=2,F7543-E7543,"n.a.")</x:f>
        <x:v>-72000000</x:v>
      </x:c>
      <x:c r="H7543" s="9" t="n">
        <x:f>IF(ISNUMBER('原始字段'!D7603),'原始字段'!D7603,"n.a.")</x:f>
        <x:v>1.1796</x:v>
      </x:c>
      <x:c r="I7543" s="9" t="n">
        <x:f>IF(COUNT(G7543:H7543)=2,G7543*H7543/100000000,"n.a.")</x:f>
        <x:v>-0.849312</x:v>
      </x:c>
      <x:c r="J7543" s="1" t="str">
        <x:v>日频齐全；折算事件未独立核实</x:v>
      </x:c>
    </x:row>
    <x:row r="7544" ht="25" customHeight="1">
      <x:c r="A7544" s="1" t="str">
        <x:v>创业板指</x:v>
      </x:c>
      <x:c r="B7544" s="1" t="str">
        <x:v>159957.SZ</x:v>
      </x:c>
      <x:c r="C7544" s="1" t="str">
        <x:v>华夏创业板ETF</x:v>
      </x:c>
      <x:c r="D7544" s="7" t="d">
        <x:v>2026-09-18T00:00:00.000Z</x:v>
      </x:c>
      <x:c r="E7544" s="8" t="n">
        <x:f>IF(ISNUMBER('原始字段'!C7503),'原始字段'!C7503,"n.a.")</x:f>
        <x:v>1184784560</x:v>
      </x:c>
      <x:c r="F7544" s="8" t="n">
        <x:f>IF(ISNUMBER('原始字段'!C7599),'原始字段'!C7599,"n.a.")</x:f>
        <x:v>1171784560</x:v>
      </x:c>
      <x:c r="G7544" s="8" t="n">
        <x:f>IF(COUNT(E7544:F7544)=2,F7544-E7544,"n.a.")</x:f>
        <x:v>-13000000</x:v>
      </x:c>
      <x:c r="H7544" s="9" t="n">
        <x:f>IF(ISNUMBER('原始字段'!D7599),'原始字段'!D7599,"n.a.")</x:f>
        <x:v>2.2222</x:v>
      </x:c>
      <x:c r="I7544" s="9" t="n">
        <x:f>IF(COUNT(G7544:H7544)=2,G7544*H7544/100000000,"n.a.")</x:f>
        <x:v>-0.288886</x:v>
      </x:c>
      <x:c r="J7544" s="1" t="str">
        <x:v>日频齐全；折算事件未独立核实</x:v>
      </x:c>
    </x:row>
    <x:row r="7545" ht="25" customHeight="1">
      <x:c r="A7545" s="1" t="str">
        <x:v>创业板指</x:v>
      </x:c>
      <x:c r="B7545" s="1" t="str">
        <x:v>159958.SZ</x:v>
      </x:c>
      <x:c r="C7545" s="1" t="str">
        <x:v>工银创业板ETF</x:v>
      </x:c>
      <x:c r="D7545" s="7" t="d">
        <x:v>2026-09-18T00:00:00.000Z</x:v>
      </x:c>
      <x:c r="E7545" s="8" t="n">
        <x:f>IF(ISNUMBER('原始字段'!C7504),'原始字段'!C7504,"n.a.")</x:f>
        <x:v>242711448</x:v>
      </x:c>
      <x:c r="F7545" s="8" t="n">
        <x:f>IF(ISNUMBER('原始字段'!C7600),'原始字段'!C7600,"n.a.")</x:f>
        <x:v>238511448</x:v>
      </x:c>
      <x:c r="G7545" s="8" t="n">
        <x:f>IF(COUNT(E7545:F7545)=2,F7545-E7545,"n.a.")</x:f>
        <x:v>-4200000</x:v>
      </x:c>
      <x:c r="H7545" s="9" t="n">
        <x:f>IF(ISNUMBER('原始字段'!D7600),'原始字段'!D7600,"n.a.")</x:f>
        <x:v>2.0506</x:v>
      </x:c>
      <x:c r="I7545" s="9" t="n">
        <x:f>IF(COUNT(G7545:H7545)=2,G7545*H7545/100000000,"n.a.")</x:f>
        <x:v>-0.0861252</x:v>
      </x:c>
      <x:c r="J7545" s="1" t="str">
        <x:v>日频齐全；折算事件未独立核实</x:v>
      </x:c>
    </x:row>
    <x:row r="7546" ht="25" customHeight="1">
      <x:c r="A7546" s="1" t="str">
        <x:v>创业板指</x:v>
      </x:c>
      <x:c r="B7546" s="1" t="str">
        <x:v>159977.SZ</x:v>
      </x:c>
      <x:c r="C7546" s="1" t="str">
        <x:v>天弘创业板ETF</x:v>
      </x:c>
      <x:c r="D7546" s="7" t="d">
        <x:v>2026-09-18T00:00:00.000Z</x:v>
      </x:c>
      <x:c r="E7546" s="8" t="n">
        <x:f>IF(ISNUMBER('原始字段'!C7508),'原始字段'!C7508,"n.a.")</x:f>
        <x:v>3911872820</x:v>
      </x:c>
      <x:c r="F7546" s="8" t="n">
        <x:f>IF(ISNUMBER('原始字段'!C7604),'原始字段'!C7604,"n.a.")</x:f>
        <x:v>3919872820</x:v>
      </x:c>
      <x:c r="G7546" s="8" t="n">
        <x:f>IF(COUNT(E7546:F7546)=2,F7546-E7546,"n.a.")</x:f>
        <x:v>8000000</x:v>
      </x:c>
      <x:c r="H7546" s="9" t="n">
        <x:f>IF(ISNUMBER('原始字段'!D7604),'原始字段'!D7604,"n.a.")</x:f>
        <x:v>1.7596</x:v>
      </x:c>
      <x:c r="I7546" s="9" t="n">
        <x:f>IF(COUNT(G7546:H7546)=2,G7546*H7546/100000000,"n.a.")</x:f>
        <x:v>0.140768</x:v>
      </x:c>
      <x:c r="J7546" s="1" t="str">
        <x:v>日频齐全；折算事件未独立核实</x:v>
      </x:c>
    </x:row>
    <x:row r="7547" ht="25" customHeight="1">
      <x:c r="A7547" s="1" t="str">
        <x:v>创业板指</x:v>
      </x:c>
      <x:c r="B7547" s="1" t="str">
        <x:v>159821.SZ</x:v>
      </x:c>
      <x:c r="C7547" s="1" t="str">
        <x:v>中银证券创业板ETF</x:v>
      </x:c>
      <x:c r="D7547" s="7" t="d">
        <x:v>2026-09-18T00:00:00.000Z</x:v>
      </x:c>
      <x:c r="E7547" s="8" t="n">
        <x:f>IF(ISNUMBER('原始字段'!C7492),'原始字段'!C7492,"n.a.")</x:f>
        <x:v>65920000</x:v>
      </x:c>
      <x:c r="F7547" s="8" t="n">
        <x:f>IF(ISNUMBER('原始字段'!C7588),'原始字段'!C7588,"n.a.")</x:f>
        <x:v>65920000</x:v>
      </x:c>
      <x:c r="G7547" s="8" t="n">
        <x:f>IF(COUNT(E7547:F7547)=2,F7547-E7547,"n.a.")</x:f>
        <x:v>0</x:v>
      </x:c>
      <x:c r="H7547" s="9" t="n">
        <x:f>IF(ISNUMBER('原始字段'!D7588),'原始字段'!D7588,"n.a.")</x:f>
        <x:v>1.2719</x:v>
      </x:c>
      <x:c r="I7547" s="9" t="n">
        <x:f>IF(COUNT(G7547:H7547)=2,G7547*H7547/100000000,"n.a.")</x:f>
        <x:v>0</x:v>
      </x:c>
      <x:c r="J7547" s="1" t="str">
        <x:v>日频齐全；折算事件未独立核实</x:v>
      </x:c>
    </x:row>
    <x:row r="7548" ht="25" customHeight="1">
      <x:c r="A7548" s="1" t="str">
        <x:v>创业板指</x:v>
      </x:c>
      <x:c r="B7548" s="1" t="str">
        <x:v>159956.SZ</x:v>
      </x:c>
      <x:c r="C7548" s="1" t="str">
        <x:v>建信创业板ETF</x:v>
      </x:c>
      <x:c r="D7548" s="7" t="d">
        <x:v>2026-09-18T00:00:00.000Z</x:v>
      </x:c>
      <x:c r="E7548" s="8" t="n">
        <x:f>IF(ISNUMBER('原始字段'!C7502),'原始字段'!C7502,"n.a.")</x:f>
        <x:v>48978674</x:v>
      </x:c>
      <x:c r="F7548" s="8" t="n">
        <x:f>IF(ISNUMBER('原始字段'!C7598),'原始字段'!C7598,"n.a.")</x:f>
        <x:v>48978674</x:v>
      </x:c>
      <x:c r="G7548" s="8" t="n">
        <x:f>IF(COUNT(E7548:F7548)=2,F7548-E7548,"n.a.")</x:f>
        <x:v>0</x:v>
      </x:c>
      <x:c r="H7548" s="9" t="n">
        <x:f>IF(ISNUMBER('原始字段'!D7598),'原始字段'!D7598,"n.a.")</x:f>
        <x:v>2.1477</x:v>
      </x:c>
      <x:c r="I7548" s="9" t="n">
        <x:f>IF(COUNT(G7548:H7548)=2,G7548*H7548/100000000,"n.a.")</x:f>
        <x:v>0</x:v>
      </x:c>
      <x:c r="J7548" s="1" t="str">
        <x:v>日频齐全；折算事件未独立核实</x:v>
      </x:c>
    </x:row>
    <x:row r="7549" ht="25" customHeight="1">
      <x:c r="A7549" s="1" t="str">
        <x:v>创业板指</x:v>
      </x:c>
      <x:c r="B7549" s="1" t="str">
        <x:v>159908.SZ</x:v>
      </x:c>
      <x:c r="C7549" s="1" t="str">
        <x:v>博时创业板ETF</x:v>
      </x:c>
      <x:c r="D7549" s="7" t="d">
        <x:v>2026-09-18T00:00:00.000Z</x:v>
      </x:c>
      <x:c r="E7549" s="8" t="n">
        <x:f>IF(ISNUMBER('原始字段'!C7494),'原始字段'!C7494,"n.a.")</x:f>
        <x:v>365229029</x:v>
      </x:c>
      <x:c r="F7549" s="8" t="n">
        <x:f>IF(ISNUMBER('原始字段'!C7590),'原始字段'!C7590,"n.a.")</x:f>
        <x:v>368229029</x:v>
      </x:c>
      <x:c r="G7549" s="8" t="n">
        <x:f>IF(COUNT(E7549:F7549)=2,F7549-E7549,"n.a.")</x:f>
        <x:v>3000000</x:v>
      </x:c>
      <x:c r="H7549" s="9" t="n">
        <x:f>IF(ISNUMBER('原始字段'!D7590),'原始字段'!D7590,"n.a.")</x:f>
        <x:v>3.1665</x:v>
      </x:c>
      <x:c r="I7549" s="9" t="n">
        <x:f>IF(COUNT(G7549:H7549)=2,G7549*H7549/100000000,"n.a.")</x:f>
        <x:v>0.094995</x:v>
      </x:c>
      <x:c r="J7549" s="1" t="str">
        <x:v>日频齐全；折算事件未独立核实</x:v>
      </x:c>
    </x:row>
    <x:row r="7550" ht="25" customHeight="1">
      <x:c r="A7550" s="1" t="str">
        <x:v>创业板指</x:v>
      </x:c>
      <x:c r="B7550" s="1" t="str">
        <x:v>159952.SZ</x:v>
      </x:c>
      <x:c r="C7550" s="1" t="str">
        <x:v>广发创业板ETF</x:v>
      </x:c>
      <x:c r="D7550" s="7" t="d">
        <x:v>2026-09-18T00:00:00.000Z</x:v>
      </x:c>
      <x:c r="E7550" s="8" t="n">
        <x:f>IF(ISNUMBER('原始字段'!C7501),'原始字段'!C7501,"n.a.")</x:f>
        <x:v>5600984929</x:v>
      </x:c>
      <x:c r="F7550" s="8" t="n">
        <x:f>IF(ISNUMBER('原始字段'!C7597),'原始字段'!C7597,"n.a.")</x:f>
        <x:v>5606084929</x:v>
      </x:c>
      <x:c r="G7550" s="8" t="n">
        <x:f>IF(COUNT(E7550:F7550)=2,F7550-E7550,"n.a.")</x:f>
        <x:v>5100000</x:v>
      </x:c>
      <x:c r="H7550" s="9" t="n">
        <x:f>IF(ISNUMBER('原始字段'!D7597),'原始字段'!D7597,"n.a.")</x:f>
        <x:v>2.0594</x:v>
      </x:c>
      <x:c r="I7550" s="9" t="n">
        <x:f>IF(COUNT(G7550:H7550)=2,G7550*H7550/100000000,"n.a.")</x:f>
        <x:v>0.1050294</x:v>
      </x:c>
      <x:c r="J7550" s="1" t="str">
        <x:v>日频齐全；折算事件未独立核实</x:v>
      </x:c>
    </x:row>
    <x:row r="7551" ht="25" customHeight="1">
      <x:c r="A7551" s="1" t="str">
        <x:v>创业板指</x:v>
      </x:c>
      <x:c r="B7551" s="1" t="str">
        <x:v>159247.SZ</x:v>
      </x:c>
      <x:c r="C7551" s="1" t="str">
        <x:v>汇添富创业板ETF</x:v>
      </x:c>
      <x:c r="D7551" s="7" t="d">
        <x:v>2026-09-18T00:00:00.000Z</x:v>
      </x:c>
      <x:c r="E7551" s="8" t="n">
        <x:f>IF(ISNUMBER('原始字段'!C7475),'原始字段'!C7475,"n.a.")</x:f>
        <x:v>565984966</x:v>
      </x:c>
      <x:c r="F7551" s="8" t="n">
        <x:f>IF(ISNUMBER('原始字段'!C7571),'原始字段'!C7571,"n.a.")</x:f>
        <x:v>541984966</x:v>
      </x:c>
      <x:c r="G7551" s="8" t="n">
        <x:f>IF(COUNT(E7551:F7551)=2,F7551-E7551,"n.a.")</x:f>
        <x:v>-24000000</x:v>
      </x:c>
      <x:c r="H7551" s="9" t="n">
        <x:f>IF(ISNUMBER('原始字段'!D7571),'原始字段'!D7571,"n.a.")</x:f>
        <x:v>1.0136</x:v>
      </x:c>
      <x:c r="I7551" s="9" t="n">
        <x:f>IF(COUNT(G7551:H7551)=2,G7551*H7551/100000000,"n.a.")</x:f>
        <x:v>-0.243264</x:v>
      </x:c>
      <x:c r="J7551" s="1" t="str">
        <x:v>日频齐全；折算事件未独立核实</x:v>
      </x:c>
    </x:row>
    <x:row r="7552" ht="25" customHeight="1">
      <x:c r="A7552" s="1" t="str">
        <x:v>创业板指</x:v>
      </x:c>
      <x:c r="B7552" s="1" t="str">
        <x:v>159948.SZ</x:v>
      </x:c>
      <x:c r="C7552" s="1" t="str">
        <x:v>南方创业板ETF</x:v>
      </x:c>
      <x:c r="D7552" s="7" t="d">
        <x:v>2026-09-18T00:00:00.000Z</x:v>
      </x:c>
      <x:c r="E7552" s="8" t="n">
        <x:f>IF(ISNUMBER('原始字段'!C7500),'原始字段'!C7500,"n.a.")</x:f>
        <x:v>1166697720</x:v>
      </x:c>
      <x:c r="F7552" s="8" t="n">
        <x:f>IF(ISNUMBER('原始字段'!C7596),'原始字段'!C7596,"n.a.")</x:f>
        <x:v>1174697720</x:v>
      </x:c>
      <x:c r="G7552" s="8" t="n">
        <x:f>IF(COUNT(E7552:F7552)=2,F7552-E7552,"n.a.")</x:f>
        <x:v>8000000</x:v>
      </x:c>
      <x:c r="H7552" s="9" t="n">
        <x:f>IF(ISNUMBER('原始字段'!D7596),'原始字段'!D7596,"n.a.")</x:f>
        <x:v>3.7466</x:v>
      </x:c>
      <x:c r="I7552" s="9" t="n">
        <x:f>IF(COUNT(G7552:H7552)=2,G7552*H7552/100000000,"n.a.")</x:f>
        <x:v>0.299728</x:v>
      </x:c>
      <x:c r="J7552" s="1" t="str">
        <x:v>日频齐全；折算事件未独立核实</x:v>
      </x:c>
    </x:row>
    <x:row r="7553" ht="25" customHeight="1">
      <x:c r="A7553" s="1" t="str">
        <x:v>创业板指</x:v>
      </x:c>
      <x:c r="B7553" s="1" t="str">
        <x:v>159205.SZ</x:v>
      </x:c>
      <x:c r="C7553" s="1" t="str">
        <x:v>东财创业板ETF</x:v>
      </x:c>
      <x:c r="D7553" s="7" t="d">
        <x:v>2026-09-18T00:00:00.000Z</x:v>
      </x:c>
      <x:c r="E7553" s="8" t="n">
        <x:f>IF(ISNUMBER('原始字段'!C7474),'原始字段'!C7474,"n.a.")</x:f>
        <x:v>679056064</x:v>
      </x:c>
      <x:c r="F7553" s="8" t="n">
        <x:f>IF(ISNUMBER('原始字段'!C7570),'原始字段'!C7570,"n.a.")</x:f>
        <x:v>663056064</x:v>
      </x:c>
      <x:c r="G7553" s="8" t="n">
        <x:f>IF(COUNT(E7553:F7553)=2,F7553-E7553,"n.a.")</x:f>
        <x:v>-16000000</x:v>
      </x:c>
      <x:c r="H7553" s="9" t="n">
        <x:f>IF(ISNUMBER('原始字段'!D7570),'原始字段'!D7570,"n.a.")</x:f>
        <x:v>1.659</x:v>
      </x:c>
      <x:c r="I7553" s="9" t="n">
        <x:f>IF(COUNT(G7553:H7553)=2,G7553*H7553/100000000,"n.a.")</x:f>
        <x:v>-0.26544</x:v>
      </x:c>
      <x:c r="J7553" s="1" t="str">
        <x:v>日频齐全；折算事件未独立核实</x:v>
      </x:c>
    </x:row>
    <x:row r="7554" ht="25" customHeight="1">
      <x:c r="A7554" s="1" t="str">
        <x:v>科创50</x:v>
      </x:c>
      <x:c r="B7554" s="1" t="str">
        <x:v>588940.SH</x:v>
      </x:c>
      <x:c r="C7554" s="1" t="str">
        <x:v>富国上证科创板50成份ETF</x:v>
      </x:c>
      <x:c r="D7554" s="7" t="d">
        <x:v>2026-09-18T00:00:00.000Z</x:v>
      </x:c>
      <x:c r="E7554" s="8" t="n">
        <x:f>IF(ISNUMBER('原始字段'!C7565),'原始字段'!C7565,"n.a.")</x:f>
        <x:v>3104840000</x:v>
      </x:c>
      <x:c r="F7554" s="8" t="n">
        <x:f>IF(ISNUMBER('原始字段'!C7661),'原始字段'!C7661,"n.a.")</x:f>
        <x:v>3014840000</x:v>
      </x:c>
      <x:c r="G7554" s="8" t="n">
        <x:f>IF(COUNT(E7554:F7554)=2,F7554-E7554,"n.a.")</x:f>
        <x:v>-90000000</x:v>
      </x:c>
      <x:c r="H7554" s="9" t="n">
        <x:f>IF(ISNUMBER('原始字段'!D7661),'原始字段'!D7661,"n.a.")</x:f>
        <x:v>0.8565</x:v>
      </x:c>
      <x:c r="I7554" s="9" t="n">
        <x:f>IF(COUNT(G7554:H7554)=2,G7554*H7554/100000000,"n.a.")</x:f>
        <x:v>-0.77085</x:v>
      </x:c>
      <x:c r="J7554" s="1" t="str">
        <x:v>日频齐全；折算事件未独立核实</x:v>
      </x:c>
    </x:row>
    <x:row r="7555" ht="25" customHeight="1">
      <x:c r="A7555" s="1" t="str">
        <x:v>科创50</x:v>
      </x:c>
      <x:c r="B7555" s="1" t="str">
        <x:v>589150.SH</x:v>
      </x:c>
      <x:c r="C7555" s="1" t="str">
        <x:v>平安上证科创板50成份ETF</x:v>
      </x:c>
      <x:c r="D7555" s="7" t="d">
        <x:v>2026-09-18T00:00:00.000Z</x:v>
      </x:c>
      <x:c r="E7555" s="8" t="n">
        <x:f>IF(ISNUMBER('原始字段'!C7567),'原始字段'!C7567,"n.a.")</x:f>
        <x:v>851437200</x:v>
      </x:c>
      <x:c r="F7555" s="8" t="n">
        <x:f>IF(ISNUMBER('原始字段'!C7663),'原始字段'!C7663,"n.a.")</x:f>
        <x:v>841437200</x:v>
      </x:c>
      <x:c r="G7555" s="8" t="n">
        <x:f>IF(COUNT(E7555:F7555)=2,F7555-E7555,"n.a.")</x:f>
        <x:v>-10000000</x:v>
      </x:c>
      <x:c r="H7555" s="9" t="n">
        <x:f>IF(ISNUMBER('原始字段'!D7663),'原始字段'!D7663,"n.a.")</x:f>
        <x:v>1.199</x:v>
      </x:c>
      <x:c r="I7555" s="9" t="n">
        <x:f>IF(COUNT(G7555:H7555)=2,G7555*H7555/100000000,"n.a.")</x:f>
        <x:v>-0.1199</x:v>
      </x:c>
      <x:c r="J7555" s="1" t="str">
        <x:v>日频齐全；折算事件未独立核实</x:v>
      </x:c>
    </x:row>
    <x:row r="7556" ht="25" customHeight="1">
      <x:c r="A7556" s="1" t="str">
        <x:v>科创50</x:v>
      </x:c>
      <x:c r="B7556" s="1" t="str">
        <x:v>588150.SH</x:v>
      </x:c>
      <x:c r="C7556" s="1" t="str">
        <x:v>南方上证科创板50成份ETF</x:v>
      </x:c>
      <x:c r="D7556" s="7" t="d">
        <x:v>2026-09-18T00:00:00.000Z</x:v>
      </x:c>
      <x:c r="E7556" s="8" t="n">
        <x:f>IF(ISNUMBER('原始字段'!C7559),'原始字段'!C7559,"n.a.")</x:f>
        <x:v>401432600</x:v>
      </x:c>
      <x:c r="F7556" s="8" t="n">
        <x:f>IF(ISNUMBER('原始字段'!C7655),'原始字段'!C7655,"n.a.")</x:f>
        <x:v>394432600</x:v>
      </x:c>
      <x:c r="G7556" s="8" t="n">
        <x:f>IF(COUNT(E7556:F7556)=2,F7556-E7556,"n.a.")</x:f>
        <x:v>-7000000</x:v>
      </x:c>
      <x:c r="H7556" s="9" t="n">
        <x:f>IF(ISNUMBER('原始字段'!D7655),'原始字段'!D7655,"n.a.")</x:f>
        <x:v>1.1764</x:v>
      </x:c>
      <x:c r="I7556" s="9" t="n">
        <x:f>IF(COUNT(G7556:H7556)=2,G7556*H7556/100000000,"n.a.")</x:f>
        <x:v>-0.08234799999999999</x:v>
      </x:c>
      <x:c r="J7556" s="1" t="str">
        <x:v>日频齐全；折算事件未独立核实</x:v>
      </x:c>
    </x:row>
    <x:row r="7557" ht="25" customHeight="1">
      <x:c r="A7557" s="1" t="str">
        <x:v>科创50</x:v>
      </x:c>
      <x:c r="B7557" s="1" t="str">
        <x:v>588000.SH</x:v>
      </x:c>
      <x:c r="C7557" s="1" t="str">
        <x:v>华夏上证科创板50ETF</x:v>
      </x:c>
      <x:c r="D7557" s="7" t="d">
        <x:v>2026-09-18T00:00:00.000Z</x:v>
      </x:c>
      <x:c r="E7557" s="8" t="n">
        <x:f>IF(ISNUMBER('原始字段'!C7553),'原始字段'!C7553,"n.a.")</x:f>
        <x:v>55592668200</x:v>
      </x:c>
      <x:c r="F7557" s="8" t="n">
        <x:f>IF(ISNUMBER('原始字段'!C7649),'原始字段'!C7649,"n.a.")</x:f>
        <x:v>54998668200</x:v>
      </x:c>
      <x:c r="G7557" s="8" t="n">
        <x:f>IF(COUNT(E7557:F7557)=2,F7557-E7557,"n.a.")</x:f>
        <x:v>-594000000</x:v>
      </x:c>
      <x:c r="H7557" s="9" t="n">
        <x:f>IF(ISNUMBER('原始字段'!D7649),'原始字段'!D7649,"n.a.")</x:f>
        <x:v>1.7445</x:v>
      </x:c>
      <x:c r="I7557" s="9" t="n">
        <x:f>IF(COUNT(G7557:H7557)=2,G7557*H7557/100000000,"n.a.")</x:f>
        <x:v>-10.36233</x:v>
      </x:c>
      <x:c r="J7557" s="1" t="str">
        <x:v>日频齐全；折算事件未独立核实</x:v>
      </x:c>
    </x:row>
    <x:row r="7558" ht="25" customHeight="1">
      <x:c r="A7558" s="1" t="str">
        <x:v>科创50</x:v>
      </x:c>
      <x:c r="B7558" s="1" t="str">
        <x:v>589850.SH</x:v>
      </x:c>
      <x:c r="C7558" s="1" t="str">
        <x:v>东财上证科创板50成份ETF</x:v>
      </x:c>
      <x:c r="D7558" s="7" t="d">
        <x:v>2026-09-18T00:00:00.000Z</x:v>
      </x:c>
      <x:c r="E7558" s="8" t="n">
        <x:f>IF(ISNUMBER('原始字段'!C7569),'原始字段'!C7569,"n.a.")</x:f>
        <x:v>844057000</x:v>
      </x:c>
      <x:c r="F7558" s="8" t="n">
        <x:f>IF(ISNUMBER('原始字段'!C7665),'原始字段'!C7665,"n.a.")</x:f>
        <x:v>805057000</x:v>
      </x:c>
      <x:c r="G7558" s="8" t="n">
        <x:f>IF(COUNT(E7558:F7558)=2,F7558-E7558,"n.a.")</x:f>
        <x:v>-39000000</x:v>
      </x:c>
      <x:c r="H7558" s="9" t="n">
        <x:f>IF(ISNUMBER('原始字段'!D7665),'原始字段'!D7665,"n.a.")</x:f>
        <x:v>1.5884</x:v>
      </x:c>
      <x:c r="I7558" s="9" t="n">
        <x:f>IF(COUNT(G7558:H7558)=2,G7558*H7558/100000000,"n.a.")</x:f>
        <x:v>-0.619476</x:v>
      </x:c>
      <x:c r="J7558" s="1" t="str">
        <x:v>日频齐全；折算事件未独立核实</x:v>
      </x:c>
    </x:row>
    <x:row r="7559" ht="25" customHeight="1">
      <x:c r="A7559" s="1" t="str">
        <x:v>科创50</x:v>
      </x:c>
      <x:c r="B7559" s="1" t="str">
        <x:v>588840.SH</x:v>
      </x:c>
      <x:c r="C7559" s="1" t="str">
        <x:v>万家上证科创板50成份ETF</x:v>
      </x:c>
      <x:c r="D7559" s="7" t="d">
        <x:v>2026-09-18T00:00:00.000Z</x:v>
      </x:c>
      <x:c r="E7559" s="8" t="n">
        <x:f>IF(ISNUMBER('原始字段'!C7563),'原始字段'!C7563,"n.a.")</x:f>
        <x:v>58236000</x:v>
      </x:c>
      <x:c r="F7559" s="8" t="n">
        <x:f>IF(ISNUMBER('原始字段'!C7659),'原始字段'!C7659,"n.a.")</x:f>
        <x:v>58236000</x:v>
      </x:c>
      <x:c r="G7559" s="8" t="n">
        <x:f>IF(COUNT(E7559:F7559)=2,F7559-E7559,"n.a.")</x:f>
        <x:v>0</x:v>
      </x:c>
      <x:c r="H7559" s="9" t="n">
        <x:f>IF(ISNUMBER('原始字段'!D7659),'原始字段'!D7659,"n.a.")</x:f>
        <x:v>1.5321</x:v>
      </x:c>
      <x:c r="I7559" s="9" t="n">
        <x:f>IF(COUNT(G7559:H7559)=2,G7559*H7559/100000000,"n.a.")</x:f>
        <x:v>0</x:v>
      </x:c>
      <x:c r="J7559" s="1" t="str">
        <x:v>日频齐全；折算事件未独立核实</x:v>
      </x:c>
    </x:row>
    <x:row r="7560" ht="25" customHeight="1">
      <x:c r="A7560" s="1" t="str">
        <x:v>科创50</x:v>
      </x:c>
      <x:c r="B7560" s="1" t="str">
        <x:v>588040.SH</x:v>
      </x:c>
      <x:c r="C7560" s="1" t="str">
        <x:v>鹏华上证科创板50成份ETF</x:v>
      </x:c>
      <x:c r="D7560" s="7" t="d">
        <x:v>2026-09-18T00:00:00.000Z</x:v>
      </x:c>
      <x:c r="E7560" s="8" t="n">
        <x:f>IF(ISNUMBER('原始字段'!C7554),'原始字段'!C7554,"n.a.")</x:f>
        <x:v>145889000</x:v>
      </x:c>
      <x:c r="F7560" s="8" t="n">
        <x:f>IF(ISNUMBER('原始字段'!C7650),'原始字段'!C7650,"n.a.")</x:f>
        <x:v>139889000</x:v>
      </x:c>
      <x:c r="G7560" s="8" t="n">
        <x:f>IF(COUNT(E7560:F7560)=2,F7560-E7560,"n.a.")</x:f>
        <x:v>-6000000</x:v>
      </x:c>
      <x:c r="H7560" s="9" t="n">
        <x:f>IF(ISNUMBER('原始字段'!D7650),'原始字段'!D7650,"n.a.")</x:f>
        <x:v>1.6806</x:v>
      </x:c>
      <x:c r="I7560" s="9" t="n">
        <x:f>IF(COUNT(G7560:H7560)=2,G7560*H7560/100000000,"n.a.")</x:f>
        <x:v>-0.100836</x:v>
      </x:c>
      <x:c r="J7560" s="1" t="str">
        <x:v>日频齐全；折算事件未独立核实</x:v>
      </x:c>
    </x:row>
    <x:row r="7561" ht="25" customHeight="1">
      <x:c r="A7561" s="1" t="str">
        <x:v>科创50</x:v>
      </x:c>
      <x:c r="B7561" s="1" t="str">
        <x:v>588280.SH</x:v>
      </x:c>
      <x:c r="C7561" s="1" t="str">
        <x:v>华安上证科创板50ETF</x:v>
      </x:c>
      <x:c r="D7561" s="7" t="d">
        <x:v>2026-09-18T00:00:00.000Z</x:v>
      </x:c>
      <x:c r="E7561" s="8" t="n">
        <x:f>IF(ISNUMBER('原始字段'!C7561),'原始字段'!C7561,"n.a.")</x:f>
        <x:v>404121000</x:v>
      </x:c>
      <x:c r="F7561" s="8" t="n">
        <x:f>IF(ISNUMBER('原始字段'!C7657),'原始字段'!C7657,"n.a.")</x:f>
        <x:v>396121000</x:v>
      </x:c>
      <x:c r="G7561" s="8" t="n">
        <x:f>IF(COUNT(E7561:F7561)=2,F7561-E7561,"n.a.")</x:f>
        <x:v>-8000000</x:v>
      </x:c>
      <x:c r="H7561" s="9" t="n">
        <x:f>IF(ISNUMBER('原始字段'!D7657),'原始字段'!D7657,"n.a.")</x:f>
        <x:v>1.1889</x:v>
      </x:c>
      <x:c r="I7561" s="9" t="n">
        <x:f>IF(COUNT(G7561:H7561)=2,G7561*H7561/100000000,"n.a.")</x:f>
        <x:v>-0.095112</x:v>
      </x:c>
      <x:c r="J7561" s="1" t="str">
        <x:v>日频齐全；折算事件未独立核实</x:v>
      </x:c>
    </x:row>
    <x:row r="7562" ht="25" customHeight="1">
      <x:c r="A7562" s="1" t="str">
        <x:v>科创50</x:v>
      </x:c>
      <x:c r="B7562" s="1" t="str">
        <x:v>589360.SH</x:v>
      </x:c>
      <x:c r="C7562" s="1" t="str">
        <x:v>国泰上证科创板50成份ETF</x:v>
      </x:c>
      <x:c r="D7562" s="7" t="d">
        <x:v>2026-09-18T00:00:00.000Z</x:v>
      </x:c>
      <x:c r="E7562" s="8" t="n">
        <x:f>IF(ISNUMBER('原始字段'!C7568),'原始字段'!C7568,"n.a.")</x:f>
        <x:v>2711174000</x:v>
      </x:c>
      <x:c r="F7562" s="8" t="n">
        <x:f>IF(ISNUMBER('原始字段'!C7664),'原始字段'!C7664,"n.a.")</x:f>
        <x:v>2693174000</x:v>
      </x:c>
      <x:c r="G7562" s="8" t="n">
        <x:f>IF(COUNT(E7562:F7562)=2,F7562-E7562,"n.a.")</x:f>
        <x:v>-18000000</x:v>
      </x:c>
      <x:c r="H7562" s="9" t="n">
        <x:f>IF(ISNUMBER('原始字段'!D7664),'原始字段'!D7664,"n.a.")</x:f>
        <x:v>0.854</x:v>
      </x:c>
      <x:c r="I7562" s="9" t="n">
        <x:f>IF(COUNT(G7562:H7562)=2,G7562*H7562/100000000,"n.a.")</x:f>
        <x:v>-0.15372</x:v>
      </x:c>
      <x:c r="J7562" s="1" t="str">
        <x:v>日频齐全；折算事件未独立核实</x:v>
      </x:c>
    </x:row>
    <x:row r="7563" ht="25" customHeight="1">
      <x:c r="A7563" s="1" t="str">
        <x:v>科创50</x:v>
      </x:c>
      <x:c r="B7563" s="1" t="str">
        <x:v>588950.SH</x:v>
      </x:c>
      <x:c r="C7563" s="1" t="str">
        <x:v>景顺长城上证科创板50成份ETF</x:v>
      </x:c>
      <x:c r="D7563" s="7" t="d">
        <x:v>2026-09-18T00:00:00.000Z</x:v>
      </x:c>
      <x:c r="E7563" s="8" t="n">
        <x:f>IF(ISNUMBER('原始字段'!C7566),'原始字段'!C7566,"n.a.")</x:f>
        <x:v>725729700</x:v>
      </x:c>
      <x:c r="F7563" s="8" t="n">
        <x:f>IF(ISNUMBER('原始字段'!C7662),'原始字段'!C7662,"n.a.")</x:f>
        <x:v>707729700</x:v>
      </x:c>
      <x:c r="G7563" s="8" t="n">
        <x:f>IF(COUNT(E7563:F7563)=2,F7563-E7563,"n.a.")</x:f>
        <x:v>-18000000</x:v>
      </x:c>
      <x:c r="H7563" s="9" t="n">
        <x:f>IF(ISNUMBER('原始字段'!D7662),'原始字段'!D7662,"n.a.")</x:f>
        <x:v>1.7306</x:v>
      </x:c>
      <x:c r="I7563" s="9" t="n">
        <x:f>IF(COUNT(G7563:H7563)=2,G7563*H7563/100000000,"n.a.")</x:f>
        <x:v>-0.311508</x:v>
      </x:c>
      <x:c r="J7563" s="1" t="str">
        <x:v>日频齐全；折算事件未独立核实</x:v>
      </x:c>
    </x:row>
    <x:row r="7564" ht="25" customHeight="1">
      <x:c r="A7564" s="1" t="str">
        <x:v>科创50</x:v>
      </x:c>
      <x:c r="B7564" s="1" t="str">
        <x:v>588080.SH</x:v>
      </x:c>
      <x:c r="C7564" s="1" t="str">
        <x:v>易方达上证科创板50ETF</x:v>
      </x:c>
      <x:c r="D7564" s="7" t="d">
        <x:v>2026-09-18T00:00:00.000Z</x:v>
      </x:c>
      <x:c r="E7564" s="8" t="n">
        <x:f>IF(ISNUMBER('原始字段'!C7557),'原始字段'!C7557,"n.a.")</x:f>
        <x:v>26053628100</x:v>
      </x:c>
      <x:c r="F7564" s="8" t="n">
        <x:f>IF(ISNUMBER('原始字段'!C7653),'原始字段'!C7653,"n.a.")</x:f>
        <x:v>25954628100</x:v>
      </x:c>
      <x:c r="G7564" s="8" t="n">
        <x:f>IF(COUNT(E7564:F7564)=2,F7564-E7564,"n.a.")</x:f>
        <x:v>-99000000</x:v>
      </x:c>
      <x:c r="H7564" s="9" t="n">
        <x:f>IF(ISNUMBER('原始字段'!D7653),'原始字段'!D7653,"n.a.")</x:f>
        <x:v>1.6923</x:v>
      </x:c>
      <x:c r="I7564" s="9" t="n">
        <x:f>IF(COUNT(G7564:H7564)=2,G7564*H7564/100000000,"n.a.")</x:f>
        <x:v>-1.675377</x:v>
      </x:c>
      <x:c r="J7564" s="1" t="str">
        <x:v>日频齐全；折算事件未独立核实</x:v>
      </x:c>
    </x:row>
    <x:row r="7565" ht="25" customHeight="1">
      <x:c r="A7565" s="1" t="str">
        <x:v>科创50</x:v>
      </x:c>
      <x:c r="B7565" s="1" t="str">
        <x:v>588060.SH</x:v>
      </x:c>
      <x:c r="C7565" s="1" t="str">
        <x:v>广发上证科创板50ETF</x:v>
      </x:c>
      <x:c r="D7565" s="7" t="d">
        <x:v>2026-09-18T00:00:00.000Z</x:v>
      </x:c>
      <x:c r="E7565" s="8" t="n">
        <x:f>IF(ISNUMBER('原始字段'!C7556),'原始字段'!C7556,"n.a.")</x:f>
        <x:v>7813140000</x:v>
      </x:c>
      <x:c r="F7565" s="8" t="n">
        <x:f>IF(ISNUMBER('原始字段'!C7652),'原始字段'!C7652,"n.a.")</x:f>
        <x:v>7657140000</x:v>
      </x:c>
      <x:c r="G7565" s="8" t="n">
        <x:f>IF(COUNT(E7565:F7565)=2,F7565-E7565,"n.a.")</x:f>
        <x:v>-156000000</x:v>
      </x:c>
      <x:c r="H7565" s="9" t="n">
        <x:f>IF(ISNUMBER('原始字段'!D7652),'原始字段'!D7652,"n.a.")</x:f>
        <x:v>1.0494</x:v>
      </x:c>
      <x:c r="I7565" s="9" t="n">
        <x:f>IF(COUNT(G7565:H7565)=2,G7565*H7565/100000000,"n.a.")</x:f>
        <x:v>-1.6370640000000003</x:v>
      </x:c>
      <x:c r="J7565" s="1" t="str">
        <x:v>日频齐全；折算事件未独立核实</x:v>
      </x:c>
    </x:row>
    <x:row r="7566" ht="25" customHeight="1">
      <x:c r="A7566" s="1" t="str">
        <x:v>科创50</x:v>
      </x:c>
      <x:c r="B7566" s="1" t="str">
        <x:v>588870.SH</x:v>
      </x:c>
      <x:c r="C7566" s="1" t="str">
        <x:v>汇添富上证科创板50成份ETF</x:v>
      </x:c>
      <x:c r="D7566" s="7" t="d">
        <x:v>2026-09-18T00:00:00.000Z</x:v>
      </x:c>
      <x:c r="E7566" s="8" t="n">
        <x:f>IF(ISNUMBER('原始字段'!C7564),'原始字段'!C7564,"n.a.")</x:f>
        <x:v>923552000</x:v>
      </x:c>
      <x:c r="F7566" s="8" t="n">
        <x:f>IF(ISNUMBER('原始字段'!C7660),'原始字段'!C7660,"n.a.")</x:f>
        <x:v>893552000</x:v>
      </x:c>
      <x:c r="G7566" s="8" t="n">
        <x:f>IF(COUNT(E7566:F7566)=2,F7566-E7566,"n.a.")</x:f>
        <x:v>-30000000</x:v>
      </x:c>
      <x:c r="H7566" s="9" t="n">
        <x:f>IF(ISNUMBER('原始字段'!D7660),'原始字段'!D7660,"n.a.")</x:f>
        <x:v>1.6785</x:v>
      </x:c>
      <x:c r="I7566" s="9" t="n">
        <x:f>IF(COUNT(G7566:H7566)=2,G7566*H7566/100000000,"n.a.")</x:f>
        <x:v>-0.50355</x:v>
      </x:c>
      <x:c r="J7566" s="1" t="str">
        <x:v>日频齐全；折算事件未独立核实</x:v>
      </x:c>
    </x:row>
    <x:row r="7567" ht="25" customHeight="1">
      <x:c r="A7567" s="1" t="str">
        <x:v>科创50</x:v>
      </x:c>
      <x:c r="B7567" s="1" t="str">
        <x:v>588720.SH</x:v>
      </x:c>
      <x:c r="C7567" s="1" t="str">
        <x:v>中银上证科创板50成份ETF</x:v>
      </x:c>
      <x:c r="D7567" s="7" t="d">
        <x:v>2026-09-18T00:00:00.000Z</x:v>
      </x:c>
      <x:c r="E7567" s="8" t="n">
        <x:f>IF(ISNUMBER('原始字段'!C7562),'原始字段'!C7562,"n.a.")</x:f>
        <x:v>112241800</x:v>
      </x:c>
      <x:c r="F7567" s="8" t="n">
        <x:f>IF(ISNUMBER('原始字段'!C7658),'原始字段'!C7658,"n.a.")</x:f>
        <x:v>112241800</x:v>
      </x:c>
      <x:c r="G7567" s="8" t="n">
        <x:f>IF(COUNT(E7567:F7567)=2,F7567-E7567,"n.a.")</x:f>
        <x:v>0</x:v>
      </x:c>
      <x:c r="H7567" s="9" t="n">
        <x:f>IF(ISNUMBER('原始字段'!D7658),'原始字段'!D7658,"n.a.")</x:f>
        <x:v>1.6861</x:v>
      </x:c>
      <x:c r="I7567" s="9" t="n">
        <x:f>IF(COUNT(G7567:H7567)=2,G7567*H7567/100000000,"n.a.")</x:f>
        <x:v>0</x:v>
      </x:c>
      <x:c r="J7567" s="1" t="str">
        <x:v>日频齐全；折算事件未独立核实</x:v>
      </x:c>
    </x:row>
    <x:row r="7568" ht="25" customHeight="1">
      <x:c r="A7568" s="1" t="str">
        <x:v>科创50</x:v>
      </x:c>
      <x:c r="B7568" s="1" t="str">
        <x:v>588090.SH</x:v>
      </x:c>
      <x:c r="C7568" s="1" t="str">
        <x:v>华泰柏瑞上证科创板50ETF</x:v>
      </x:c>
      <x:c r="D7568" s="7" t="d">
        <x:v>2026-09-18T00:00:00.000Z</x:v>
      </x:c>
      <x:c r="E7568" s="8" t="n">
        <x:f>IF(ISNUMBER('原始字段'!C7558),'原始字段'!C7558,"n.a.")</x:f>
        <x:v>3174072800</x:v>
      </x:c>
      <x:c r="F7568" s="8" t="n">
        <x:f>IF(ISNUMBER('原始字段'!C7654),'原始字段'!C7654,"n.a.")</x:f>
        <x:v>3156072800</x:v>
      </x:c>
      <x:c r="G7568" s="8" t="n">
        <x:f>IF(COUNT(E7568:F7568)=2,F7568-E7568,"n.a.")</x:f>
        <x:v>-18000000</x:v>
      </x:c>
      <x:c r="H7568" s="9" t="n">
        <x:f>IF(ISNUMBER('原始字段'!D7654),'原始字段'!D7654,"n.a.")</x:f>
        <x:v>1.7016</x:v>
      </x:c>
      <x:c r="I7568" s="9" t="n">
        <x:f>IF(COUNT(G7568:H7568)=2,G7568*H7568/100000000,"n.a.")</x:f>
        <x:v>-0.306288</x:v>
      </x:c>
      <x:c r="J7568" s="1" t="str">
        <x:v>日频齐全；折算事件未独立核实</x:v>
      </x:c>
    </x:row>
    <x:row r="7569" ht="25" customHeight="1">
      <x:c r="A7569" s="1" t="str">
        <x:v>科创50</x:v>
      </x:c>
      <x:c r="B7569" s="1" t="str">
        <x:v>588180.SH</x:v>
      </x:c>
      <x:c r="C7569" s="1" t="str">
        <x:v>国联安上证科创板50ETF</x:v>
      </x:c>
      <x:c r="D7569" s="7" t="d">
        <x:v>2026-09-18T00:00:00.000Z</x:v>
      </x:c>
      <x:c r="E7569" s="8" t="n">
        <x:f>IF(ISNUMBER('原始字段'!C7560),'原始字段'!C7560,"n.a.")</x:f>
        <x:v>780353700</x:v>
      </x:c>
      <x:c r="F7569" s="8" t="n">
        <x:f>IF(ISNUMBER('原始字段'!C7656),'原始字段'!C7656,"n.a.")</x:f>
        <x:v>773353700</x:v>
      </x:c>
      <x:c r="G7569" s="8" t="n">
        <x:f>IF(COUNT(E7569:F7569)=2,F7569-E7569,"n.a.")</x:f>
        <x:v>-7000000</x:v>
      </x:c>
      <x:c r="H7569" s="9" t="n">
        <x:f>IF(ISNUMBER('原始字段'!D7656),'原始字段'!D7656,"n.a.")</x:f>
        <x:v>1.0812</x:v>
      </x:c>
      <x:c r="I7569" s="9" t="n">
        <x:f>IF(COUNT(G7569:H7569)=2,G7569*H7569/100000000,"n.a.")</x:f>
        <x:v>-0.075684</x:v>
      </x:c>
      <x:c r="J7569" s="1" t="str">
        <x:v>日频齐全；折算事件未独立核实</x:v>
      </x:c>
    </x:row>
    <x:row r="7570" ht="25" customHeight="1">
      <x:c r="A7570" s="1" t="str">
        <x:v>科创50</x:v>
      </x:c>
      <x:c r="B7570" s="1" t="str">
        <x:v>588050.SH</x:v>
      </x:c>
      <x:c r="C7570" s="1" t="str">
        <x:v>工银上证科创板50ETF</x:v>
      </x:c>
      <x:c r="D7570" s="7" t="d">
        <x:v>2026-09-18T00:00:00.000Z</x:v>
      </x:c>
      <x:c r="E7570" s="8" t="n">
        <x:f>IF(ISNUMBER('原始字段'!C7555),'原始字段'!C7555,"n.a.")</x:f>
        <x:v>6753241300</x:v>
      </x:c>
      <x:c r="F7570" s="8" t="n">
        <x:f>IF(ISNUMBER('原始字段'!C7651),'原始字段'!C7651,"n.a.")</x:f>
        <x:v>6673241300</x:v>
      </x:c>
      <x:c r="G7570" s="8" t="n">
        <x:f>IF(COUNT(E7570:F7570)=2,F7570-E7570,"n.a.")</x:f>
        <x:v>-80000000</x:v>
      </x:c>
      <x:c r="H7570" s="9" t="n">
        <x:f>IF(ISNUMBER('原始字段'!D7651),'原始字段'!D7651,"n.a.")</x:f>
        <x:v>1.6949</x:v>
      </x:c>
      <x:c r="I7570" s="9" t="n">
        <x:f>IF(COUNT(G7570:H7570)=2,G7570*H7570/100000000,"n.a.")</x:f>
        <x:v>-1.35592</x:v>
      </x:c>
      <x:c r="J7570" s="1" t="str">
        <x:v>日频齐全；折算事件未独立核实</x:v>
      </x:c>
    </x:row>
    <x:row r="7571" ht="25" customHeight="1">
      <x:c r="A7571" s="1" t="str">
        <x:v>沪深300</x:v>
      </x:c>
      <x:c r="B7571" s="1" t="str">
        <x:v>159393.SZ</x:v>
      </x:c>
      <x:c r="C7571" s="1" t="str">
        <x:v>万家沪深300ETF</x:v>
      </x:c>
      <x:c r="D7571" s="7" t="d">
        <x:v>2026-09-21T00:00:00.000Z</x:v>
      </x:c>
      <x:c r="E7571" s="8" t="n">
        <x:f>IF(ISNUMBER('原始字段'!C7575),'原始字段'!C7575,"n.a.")</x:f>
        <x:v>100546342</x:v>
      </x:c>
      <x:c r="F7571" s="8" t="n">
        <x:f>IF(ISNUMBER('原始字段'!C7671),'原始字段'!C7671,"n.a.")</x:f>
        <x:v>104146342</x:v>
      </x:c>
      <x:c r="G7571" s="8" t="n">
        <x:f>IF(COUNT(E7571:F7571)=2,F7571-E7571,"n.a.")</x:f>
        <x:v>3600000</x:v>
      </x:c>
      <x:c r="H7571" s="9" t="n">
        <x:f>IF(ISNUMBER('原始字段'!D7671),'原始字段'!D7671,"n.a.")</x:f>
        <x:v>4.9012</x:v>
      </x:c>
      <x:c r="I7571" s="9" t="n">
        <x:f>IF(COUNT(G7571:H7571)=2,G7571*H7571/100000000,"n.a.")</x:f>
        <x:v>0.1764432</x:v>
      </x:c>
      <x:c r="J7571" s="1" t="str">
        <x:v>日频齐全；折算事件未独立核实</x:v>
      </x:c>
    </x:row>
    <x:row r="7572" ht="25" customHeight="1">
      <x:c r="A7572" s="1" t="str">
        <x:v>沪深300</x:v>
      </x:c>
      <x:c r="B7572" s="1" t="str">
        <x:v>515660.SH</x:v>
      </x:c>
      <x:c r="C7572" s="1" t="str">
        <x:v>国联安沪深300ETF</x:v>
      </x:c>
      <x:c r="D7572" s="7" t="d">
        <x:v>2026-09-21T00:00:00.000Z</x:v>
      </x:c>
      <x:c r="E7572" s="8" t="n">
        <x:f>IF(ISNUMBER('原始字段'!C7636),'原始字段'!C7636,"n.a.")</x:f>
        <x:v>434494200</x:v>
      </x:c>
      <x:c r="F7572" s="8" t="n">
        <x:f>IF(ISNUMBER('原始字段'!C7732),'原始字段'!C7732,"n.a.")</x:f>
        <x:v>434494200</x:v>
      </x:c>
      <x:c r="G7572" s="8" t="n">
        <x:f>IF(COUNT(E7572:F7572)=2,F7572-E7572,"n.a.")</x:f>
        <x:v>0</x:v>
      </x:c>
      <x:c r="H7572" s="9" t="n">
        <x:f>IF(ISNUMBER('原始字段'!D7732),'原始字段'!D7732,"n.a.")</x:f>
        <x:v>5.7717</x:v>
      </x:c>
      <x:c r="I7572" s="9" t="n">
        <x:f>IF(COUNT(G7572:H7572)=2,G7572*H7572/100000000,"n.a.")</x:f>
        <x:v>0</x:v>
      </x:c>
      <x:c r="J7572" s="1" t="str">
        <x:v>日频齐全；折算事件未独立核实</x:v>
      </x:c>
    </x:row>
    <x:row r="7573" ht="25" customHeight="1">
      <x:c r="A7573" s="1" t="str">
        <x:v>沪深300</x:v>
      </x:c>
      <x:c r="B7573" s="1" t="str">
        <x:v>515360.SH</x:v>
      </x:c>
      <x:c r="C7573" s="1" t="str">
        <x:v>方正富邦沪深300ETF</x:v>
      </x:c>
      <x:c r="D7573" s="7" t="d">
        <x:v>2026-09-21T00:00:00.000Z</x:v>
      </x:c>
      <x:c r="E7573" s="8" t="n">
        <x:f>IF(ISNUMBER('原始字段'!C7631),'原始字段'!C7631,"n.a.")</x:f>
        <x:v>37279300</x:v>
      </x:c>
      <x:c r="F7573" s="8" t="n">
        <x:f>IF(ISNUMBER('原始字段'!C7727),'原始字段'!C7727,"n.a.")</x:f>
        <x:v>37279300</x:v>
      </x:c>
      <x:c r="G7573" s="8" t="n">
        <x:f>IF(COUNT(E7573:F7573)=2,F7573-E7573,"n.a.")</x:f>
        <x:v>0</x:v>
      </x:c>
      <x:c r="H7573" s="9" t="n">
        <x:f>IF(ISNUMBER('原始字段'!D7727),'原始字段'!D7727,"n.a.")</x:f>
        <x:v>6.7026</x:v>
      </x:c>
      <x:c r="I7573" s="9" t="n">
        <x:f>IF(COUNT(G7573:H7573)=2,G7573*H7573/100000000,"n.a.")</x:f>
        <x:v>0</x:v>
      </x:c>
      <x:c r="J7573" s="1" t="str">
        <x:v>日频齐全；折算事件未独立核实</x:v>
      </x:c>
    </x:row>
    <x:row r="7574" ht="25" customHeight="1">
      <x:c r="A7574" s="1" t="str">
        <x:v>沪深300</x:v>
      </x:c>
      <x:c r="B7574" s="1" t="str">
        <x:v>510320.SH</x:v>
      </x:c>
      <x:c r="C7574" s="1" t="str">
        <x:v>中金沪深300ETF</x:v>
      </x:c>
      <x:c r="D7574" s="7" t="d">
        <x:v>2026-09-21T00:00:00.000Z</x:v>
      </x:c>
      <x:c r="E7574" s="8" t="n">
        <x:f>IF(ISNUMBER('原始字段'!C7608),'原始字段'!C7608,"n.a.")</x:f>
        <x:v>637068500</x:v>
      </x:c>
      <x:c r="F7574" s="8" t="n">
        <x:f>IF(ISNUMBER('原始字段'!C7704),'原始字段'!C7704,"n.a.")</x:f>
        <x:v>637068500</x:v>
      </x:c>
      <x:c r="G7574" s="8" t="n">
        <x:f>IF(COUNT(E7574:F7574)=2,F7574-E7574,"n.a.")</x:f>
        <x:v>0</x:v>
      </x:c>
      <x:c r="H7574" s="9" t="n">
        <x:f>IF(ISNUMBER('原始字段'!D7704),'原始字段'!D7704,"n.a.")</x:f>
        <x:v>1.2397</x:v>
      </x:c>
      <x:c r="I7574" s="9" t="n">
        <x:f>IF(COUNT(G7574:H7574)=2,G7574*H7574/100000000,"n.a.")</x:f>
        <x:v>0</x:v>
      </x:c>
      <x:c r="J7574" s="1" t="str">
        <x:v>日频齐全；折算事件未独立核实</x:v>
      </x:c>
    </x:row>
    <x:row r="7575" ht="25" customHeight="1">
      <x:c r="A7575" s="1" t="str">
        <x:v>沪深300</x:v>
      </x:c>
      <x:c r="B7575" s="1" t="str">
        <x:v>510360.SH</x:v>
      </x:c>
      <x:c r="C7575" s="1" t="str">
        <x:v>广发沪深300ETF</x:v>
      </x:c>
      <x:c r="D7575" s="7" t="d">
        <x:v>2026-09-21T00:00:00.000Z</x:v>
      </x:c>
      <x:c r="E7575" s="8" t="n">
        <x:f>IF(ISNUMBER('原始字段'!C7611),'原始字段'!C7611,"n.a.")</x:f>
        <x:v>1823381200</x:v>
      </x:c>
      <x:c r="F7575" s="8" t="n">
        <x:f>IF(ISNUMBER('原始字段'!C7707),'原始字段'!C7707,"n.a.")</x:f>
        <x:v>1835381200</x:v>
      </x:c>
      <x:c r="G7575" s="8" t="n">
        <x:f>IF(COUNT(E7575:F7575)=2,F7575-E7575,"n.a.")</x:f>
        <x:v>12000000</x:v>
      </x:c>
      <x:c r="H7575" s="9" t="n">
        <x:f>IF(ISNUMBER('原始字段'!D7707),'原始字段'!D7707,"n.a.")</x:f>
        <x:v>1.7649</x:v>
      </x:c>
      <x:c r="I7575" s="9" t="n">
        <x:f>IF(COUNT(G7575:H7575)=2,G7575*H7575/100000000,"n.a.")</x:f>
        <x:v>0.211788</x:v>
      </x:c>
      <x:c r="J7575" s="1" t="str">
        <x:v>日频齐全；折算事件未独立核实</x:v>
      </x:c>
    </x:row>
    <x:row r="7576" ht="25" customHeight="1">
      <x:c r="A7576" s="1" t="str">
        <x:v>沪深300</x:v>
      </x:c>
      <x:c r="B7576" s="1" t="str">
        <x:v>515330.SH</x:v>
      </x:c>
      <x:c r="C7576" s="1" t="str">
        <x:v>天弘沪深300ETF</x:v>
      </x:c>
      <x:c r="D7576" s="7" t="d">
        <x:v>2026-09-21T00:00:00.000Z</x:v>
      </x:c>
      <x:c r="E7576" s="8" t="n">
        <x:f>IF(ISNUMBER('原始字段'!C7629),'原始字段'!C7629,"n.a.")</x:f>
        <x:v>6158709500</x:v>
      </x:c>
      <x:c r="F7576" s="8" t="n">
        <x:f>IF(ISNUMBER('原始字段'!C7725),'原始字段'!C7725,"n.a.")</x:f>
        <x:v>6155709500</x:v>
      </x:c>
      <x:c r="G7576" s="8" t="n">
        <x:f>IF(COUNT(E7576:F7576)=2,F7576-E7576,"n.a.")</x:f>
        <x:v>-3000000</x:v>
      </x:c>
      <x:c r="H7576" s="9" t="n">
        <x:f>IF(ISNUMBER('原始字段'!D7725),'原始字段'!D7725,"n.a.")</x:f>
        <x:v>1.326</x:v>
      </x:c>
      <x:c r="I7576" s="9" t="n">
        <x:f>IF(COUNT(G7576:H7576)=2,G7576*H7576/100000000,"n.a.")</x:f>
        <x:v>-0.03978</x:v>
      </x:c>
      <x:c r="J7576" s="1" t="str">
        <x:v>日频齐全；折算事件未独立核实</x:v>
      </x:c>
    </x:row>
    <x:row r="7577" ht="25" customHeight="1">
      <x:c r="A7577" s="1" t="str">
        <x:v>沪深300</x:v>
      </x:c>
      <x:c r="B7577" s="1" t="str">
        <x:v>510330.SH</x:v>
      </x:c>
      <x:c r="C7577" s="1" t="str">
        <x:v>华夏沪深300ETF</x:v>
      </x:c>
      <x:c r="D7577" s="7" t="d">
        <x:v>2026-09-21T00:00:00.000Z</x:v>
      </x:c>
      <x:c r="E7577" s="8" t="n">
        <x:f>IF(ISNUMBER('原始字段'!C7609),'原始字段'!C7609,"n.a.")</x:f>
        <x:v>8317149800</x:v>
      </x:c>
      <x:c r="F7577" s="8" t="n">
        <x:f>IF(ISNUMBER('原始字段'!C7705),'原始字段'!C7705,"n.a.")</x:f>
        <x:v>8318949800</x:v>
      </x:c>
      <x:c r="G7577" s="8" t="n">
        <x:f>IF(COUNT(E7577:F7577)=2,F7577-E7577,"n.a.")</x:f>
        <x:v>1800000</x:v>
      </x:c>
      <x:c r="H7577" s="9" t="n">
        <x:f>IF(ISNUMBER('原始字段'!D7705),'原始字段'!D7705,"n.a.")</x:f>
        <x:v>4.8095</x:v>
      </x:c>
      <x:c r="I7577" s="9" t="n">
        <x:f>IF(COUNT(G7577:H7577)=2,G7577*H7577/100000000,"n.a.")</x:f>
        <x:v>0.086571</x:v>
      </x:c>
      <x:c r="J7577" s="1" t="str">
        <x:v>日频齐全；折算事件未独立核实</x:v>
      </x:c>
    </x:row>
    <x:row r="7578" ht="25" customHeight="1">
      <x:c r="A7578" s="1" t="str">
        <x:v>沪深300</x:v>
      </x:c>
      <x:c r="B7578" s="1" t="str">
        <x:v>510370.SH</x:v>
      </x:c>
      <x:c r="C7578" s="1" t="str">
        <x:v>兴业沪深300ETF</x:v>
      </x:c>
      <x:c r="D7578" s="7" t="d">
        <x:v>2026-09-21T00:00:00.000Z</x:v>
      </x:c>
      <x:c r="E7578" s="8" t="n">
        <x:f>IF(ISNUMBER('原始字段'!C7612),'原始字段'!C7612,"n.a.")</x:f>
        <x:v>87258100</x:v>
      </x:c>
      <x:c r="F7578" s="8" t="n">
        <x:f>IF(ISNUMBER('原始字段'!C7708),'原始字段'!C7708,"n.a.")</x:f>
        <x:v>87258100</x:v>
      </x:c>
      <x:c r="G7578" s="8" t="n">
        <x:f>IF(COUNT(E7578:F7578)=2,F7578-E7578,"n.a.")</x:f>
        <x:v>0</x:v>
      </x:c>
      <x:c r="H7578" s="9" t="n">
        <x:f>IF(ISNUMBER('原始字段'!D7708),'原始字段'!D7708,"n.a.")</x:f>
        <x:v>1.0213</x:v>
      </x:c>
      <x:c r="I7578" s="9" t="n">
        <x:f>IF(COUNT(G7578:H7578)=2,G7578*H7578/100000000,"n.a.")</x:f>
        <x:v>0</x:v>
      </x:c>
      <x:c r="J7578" s="1" t="str">
        <x:v>日频齐全；折算事件未独立核实</x:v>
      </x:c>
    </x:row>
    <x:row r="7579" ht="25" customHeight="1">
      <x:c r="A7579" s="1" t="str">
        <x:v>沪深300</x:v>
      </x:c>
      <x:c r="B7579" s="1" t="str">
        <x:v>159919.SZ</x:v>
      </x:c>
      <x:c r="C7579" s="1" t="str">
        <x:v>嘉实沪深300ETF</x:v>
      </x:c>
      <x:c r="D7579" s="7" t="d">
        <x:v>2026-09-21T00:00:00.000Z</x:v>
      </x:c>
      <x:c r="E7579" s="8" t="n">
        <x:f>IF(ISNUMBER('原始字段'!C7592),'原始字段'!C7592,"n.a.")</x:f>
        <x:v>6329016676</x:v>
      </x:c>
      <x:c r="F7579" s="8" t="n">
        <x:f>IF(ISNUMBER('原始字段'!C7688),'原始字段'!C7688,"n.a.")</x:f>
        <x:v>6331716676</x:v>
      </x:c>
      <x:c r="G7579" s="8" t="n">
        <x:f>IF(COUNT(E7579:F7579)=2,F7579-E7579,"n.a.")</x:f>
        <x:v>2700000</x:v>
      </x:c>
      <x:c r="H7579" s="9" t="n">
        <x:f>IF(ISNUMBER('原始字段'!D7688),'原始字段'!D7688,"n.a.")</x:f>
        <x:v>4.8154</x:v>
      </x:c>
      <x:c r="I7579" s="9" t="n">
        <x:f>IF(COUNT(G7579:H7579)=2,G7579*H7579/100000000,"n.a.")</x:f>
        <x:v>0.13001580000000001</x:v>
      </x:c>
      <x:c r="J7579" s="1" t="str">
        <x:v>日频齐全；折算事件未独立核实</x:v>
      </x:c>
    </x:row>
    <x:row r="7580" ht="25" customHeight="1">
      <x:c r="A7580" s="1" t="str">
        <x:v>沪深300</x:v>
      </x:c>
      <x:c r="B7580" s="1" t="str">
        <x:v>159673.SZ</x:v>
      </x:c>
      <x:c r="C7580" s="1" t="str">
        <x:v>鹏华沪深300ETF</x:v>
      </x:c>
      <x:c r="D7580" s="7" t="d">
        <x:v>2026-09-21T00:00:00.000Z</x:v>
      </x:c>
      <x:c r="E7580" s="8" t="n">
        <x:f>IF(ISNUMBER('原始字段'!C7584),'原始字段'!C7584,"n.a.")</x:f>
        <x:v>1833528385</x:v>
      </x:c>
      <x:c r="F7580" s="8" t="n">
        <x:f>IF(ISNUMBER('原始字段'!C7680),'原始字段'!C7680,"n.a.")</x:f>
        <x:v>1837528385</x:v>
      </x:c>
      <x:c r="G7580" s="8" t="n">
        <x:f>IF(COUNT(E7580:F7580)=2,F7580-E7580,"n.a.")</x:f>
        <x:v>4000000</x:v>
      </x:c>
      <x:c r="H7580" s="9" t="n">
        <x:f>IF(ISNUMBER('原始字段'!D7680),'原始字段'!D7680,"n.a.")</x:f>
        <x:v>1.2715</x:v>
      </x:c>
      <x:c r="I7580" s="9" t="n">
        <x:f>IF(COUNT(G7580:H7580)=2,G7580*H7580/100000000,"n.a.")</x:f>
        <x:v>0.05086</x:v>
      </x:c>
      <x:c r="J7580" s="1" t="str">
        <x:v>日频齐全；折算事件未独立核实</x:v>
      </x:c>
    </x:row>
    <x:row r="7581" ht="25" customHeight="1">
      <x:c r="A7581" s="1" t="str">
        <x:v>沪深300</x:v>
      </x:c>
      <x:c r="B7581" s="1" t="str">
        <x:v>159300.SZ</x:v>
      </x:c>
      <x:c r="C7581" s="1" t="str">
        <x:v>富国沪深300ETF</x:v>
      </x:c>
      <x:c r="D7581" s="7" t="d">
        <x:v>2026-09-21T00:00:00.000Z</x:v>
      </x:c>
      <x:c r="E7581" s="8" t="n">
        <x:f>IF(ISNUMBER('原始字段'!C7572),'原始字段'!C7572,"n.a.")</x:f>
        <x:v>349258097</x:v>
      </x:c>
      <x:c r="F7581" s="8" t="n">
        <x:f>IF(ISNUMBER('原始字段'!C7668),'原始字段'!C7668,"n.a.")</x:f>
        <x:v>342958097</x:v>
      </x:c>
      <x:c r="G7581" s="8" t="n">
        <x:f>IF(COUNT(E7581:F7581)=2,F7581-E7581,"n.a.")</x:f>
        <x:v>-6300000</x:v>
      </x:c>
      <x:c r="H7581" s="9" t="n">
        <x:f>IF(ISNUMBER('原始字段'!D7668),'原始字段'!D7668,"n.a.")</x:f>
        <x:v>4.9456</x:v>
      </x:c>
      <x:c r="I7581" s="9" t="n">
        <x:f>IF(COUNT(G7581:H7581)=2,G7581*H7581/100000000,"n.a.")</x:f>
        <x:v>-0.3115728</x:v>
      </x:c>
      <x:c r="J7581" s="1" t="str">
        <x:v>日频齐全；折算事件未独立核实</x:v>
      </x:c>
    </x:row>
    <x:row r="7582" ht="25" customHeight="1">
      <x:c r="A7582" s="1" t="str">
        <x:v>沪深300</x:v>
      </x:c>
      <x:c r="B7582" s="1" t="str">
        <x:v>510380.SH</x:v>
      </x:c>
      <x:c r="C7582" s="1" t="str">
        <x:v>国寿安保沪深300ETF</x:v>
      </x:c>
      <x:c r="D7582" s="7" t="d">
        <x:v>2026-09-21T00:00:00.000Z</x:v>
      </x:c>
      <x:c r="E7582" s="8" t="n">
        <x:f>IF(ISNUMBER('原始字段'!C7613),'原始字段'!C7613,"n.a.")</x:f>
        <x:v>1401802400</x:v>
      </x:c>
      <x:c r="F7582" s="8" t="n">
        <x:f>IF(ISNUMBER('原始字段'!C7709),'原始字段'!C7709,"n.a.")</x:f>
        <x:v>1401802400</x:v>
      </x:c>
      <x:c r="G7582" s="8" t="n">
        <x:f>IF(COUNT(E7582:F7582)=2,F7582-E7582,"n.a.")</x:f>
        <x:v>0</x:v>
      </x:c>
      <x:c r="H7582" s="9" t="n">
        <x:f>IF(ISNUMBER('原始字段'!D7709),'原始字段'!D7709,"n.a.")</x:f>
        <x:v>1.3753</x:v>
      </x:c>
      <x:c r="I7582" s="9" t="n">
        <x:f>IF(COUNT(G7582:H7582)=2,G7582*H7582/100000000,"n.a.")</x:f>
        <x:v>0</x:v>
      </x:c>
      <x:c r="J7582" s="1" t="str">
        <x:v>日频齐全；折算事件未独立核实</x:v>
      </x:c>
    </x:row>
    <x:row r="7583" ht="25" customHeight="1">
      <x:c r="A7583" s="1" t="str">
        <x:v>沪深300</x:v>
      </x:c>
      <x:c r="B7583" s="1" t="str">
        <x:v>515380.SH</x:v>
      </x:c>
      <x:c r="C7583" s="1" t="str">
        <x:v>泰康沪深300ETF</x:v>
      </x:c>
      <x:c r="D7583" s="7" t="d">
        <x:v>2026-09-21T00:00:00.000Z</x:v>
      </x:c>
      <x:c r="E7583" s="8" t="n">
        <x:f>IF(ISNUMBER('原始字段'!C7632),'原始字段'!C7632,"n.a.")</x:f>
        <x:v>661599800</x:v>
      </x:c>
      <x:c r="F7583" s="8" t="n">
        <x:f>IF(ISNUMBER('原始字段'!C7728),'原始字段'!C7728,"n.a.")</x:f>
        <x:v>659799800</x:v>
      </x:c>
      <x:c r="G7583" s="8" t="n">
        <x:f>IF(COUNT(E7583:F7583)=2,F7583-E7583,"n.a.")</x:f>
        <x:v>-1800000</x:v>
      </x:c>
      <x:c r="H7583" s="9" t="n">
        <x:f>IF(ISNUMBER('原始字段'!D7728),'原始字段'!D7728,"n.a.")</x:f>
        <x:v>5.3641</x:v>
      </x:c>
      <x:c r="I7583" s="9" t="n">
        <x:f>IF(COUNT(G7583:H7583)=2,G7583*H7583/100000000,"n.a.")</x:f>
        <x:v>-0.0965538</x:v>
      </x:c>
      <x:c r="J7583" s="1" t="str">
        <x:v>日频齐全；折算事件未独立核实</x:v>
      </x:c>
    </x:row>
    <x:row r="7584" ht="25" customHeight="1">
      <x:c r="A7584" s="1" t="str">
        <x:v>沪深300</x:v>
      </x:c>
      <x:c r="B7584" s="1" t="str">
        <x:v>510350.SH</x:v>
      </x:c>
      <x:c r="C7584" s="1" t="str">
        <x:v>工银沪深300ETF</x:v>
      </x:c>
      <x:c r="D7584" s="7" t="d">
        <x:v>2026-09-21T00:00:00.000Z</x:v>
      </x:c>
      <x:c r="E7584" s="8" t="n">
        <x:f>IF(ISNUMBER('原始字段'!C7610),'原始字段'!C7610,"n.a.")</x:f>
        <x:v>676014700</x:v>
      </x:c>
      <x:c r="F7584" s="8" t="n">
        <x:f>IF(ISNUMBER('原始字段'!C7706),'原始字段'!C7706,"n.a.")</x:f>
        <x:v>678714700</x:v>
      </x:c>
      <x:c r="G7584" s="8" t="n">
        <x:f>IF(COUNT(E7584:F7584)=2,F7584-E7584,"n.a.")</x:f>
        <x:v>2700000</x:v>
      </x:c>
      <x:c r="H7584" s="9" t="n">
        <x:f>IF(ISNUMBER('原始字段'!D7706),'原始字段'!D7706,"n.a.")</x:f>
        <x:v>4.8544</x:v>
      </x:c>
      <x:c r="I7584" s="9" t="n">
        <x:f>IF(COUNT(G7584:H7584)=2,G7584*H7584/100000000,"n.a.")</x:f>
        <x:v>0.1310688</x:v>
      </x:c>
      <x:c r="J7584" s="1" t="str">
        <x:v>日频齐全；折算事件未独立核实</x:v>
      </x:c>
    </x:row>
    <x:row r="7585" ht="25" customHeight="1">
      <x:c r="A7585" s="1" t="str">
        <x:v>沪深300</x:v>
      </x:c>
      <x:c r="B7585" s="1" t="str">
        <x:v>563520.SH</x:v>
      </x:c>
      <x:c r="C7585" s="1" t="str">
        <x:v>永赢沪深300ETF</x:v>
      </x:c>
      <x:c r="D7585" s="7" t="d">
        <x:v>2026-09-21T00:00:00.000Z</x:v>
      </x:c>
      <x:c r="E7585" s="8" t="n">
        <x:f>IF(ISNUMBER('原始字段'!C7647),'原始字段'!C7647,"n.a.")</x:f>
        <x:v>448065000</x:v>
      </x:c>
      <x:c r="F7585" s="8" t="n">
        <x:f>IF(ISNUMBER('原始字段'!C7743),'原始字段'!C7743,"n.a.")</x:f>
        <x:v>448065000</x:v>
      </x:c>
      <x:c r="G7585" s="8" t="n">
        <x:f>IF(COUNT(E7585:F7585)=2,F7585-E7585,"n.a.")</x:f>
        <x:v>0</x:v>
      </x:c>
      <x:c r="H7585" s="9" t="n">
        <x:f>IF(ISNUMBER('原始字段'!D7743),'原始字段'!D7743,"n.a.")</x:f>
        <x:v>1.1862</x:v>
      </x:c>
      <x:c r="I7585" s="9" t="n">
        <x:f>IF(COUNT(G7585:H7585)=2,G7585*H7585/100000000,"n.a.")</x:f>
        <x:v>0</x:v>
      </x:c>
      <x:c r="J7585" s="1" t="str">
        <x:v>日频齐全；折算事件未独立核实</x:v>
      </x:c>
    </x:row>
    <x:row r="7586" ht="25" customHeight="1">
      <x:c r="A7586" s="1" t="str">
        <x:v>沪深300</x:v>
      </x:c>
      <x:c r="B7586" s="1" t="str">
        <x:v>510300.SH</x:v>
      </x:c>
      <x:c r="C7586" s="1" t="str">
        <x:v>华泰柏瑞沪深300ETF</x:v>
      </x:c>
      <x:c r="D7586" s="7" t="d">
        <x:v>2026-09-21T00:00:00.000Z</x:v>
      </x:c>
      <x:c r="E7586" s="8" t="n">
        <x:f>IF(ISNUMBER('原始字段'!C7606),'原始字段'!C7606,"n.a.")</x:f>
        <x:v>23659687700</x:v>
      </x:c>
      <x:c r="F7586" s="8" t="n">
        <x:f>IF(ISNUMBER('原始字段'!C7702),'原始字段'!C7702,"n.a.")</x:f>
        <x:v>23713687700</x:v>
      </x:c>
      <x:c r="G7586" s="8" t="n">
        <x:f>IF(COUNT(E7586:F7586)=2,F7586-E7586,"n.a.")</x:f>
        <x:v>54000000</x:v>
      </x:c>
      <x:c r="H7586" s="9" t="n">
        <x:f>IF(ISNUMBER('原始字段'!D7702),'原始字段'!D7702,"n.a.")</x:f>
        <x:v>4.6121</x:v>
      </x:c>
      <x:c r="I7586" s="9" t="n">
        <x:f>IF(COUNT(G7586:H7586)=2,G7586*H7586/100000000,"n.a.")</x:f>
        <x:v>2.490534</x:v>
      </x:c>
      <x:c r="J7586" s="1" t="str">
        <x:v>日频齐全；折算事件未独立核实</x:v>
      </x:c>
    </x:row>
    <x:row r="7587" ht="25" customHeight="1">
      <x:c r="A7587" s="1" t="str">
        <x:v>沪深300</x:v>
      </x:c>
      <x:c r="B7587" s="1" t="str">
        <x:v>515310.SH</x:v>
      </x:c>
      <x:c r="C7587" s="1" t="str">
        <x:v>汇添富沪深300ETF</x:v>
      </x:c>
      <x:c r="D7587" s="7" t="d">
        <x:v>2026-09-21T00:00:00.000Z</x:v>
      </x:c>
      <x:c r="E7587" s="8" t="n">
        <x:f>IF(ISNUMBER('原始字段'!C7628),'原始字段'!C7628,"n.a.")</x:f>
        <x:v>328611200</x:v>
      </x:c>
      <x:c r="F7587" s="8" t="n">
        <x:f>IF(ISNUMBER('原始字段'!C7724),'原始字段'!C7724,"n.a.")</x:f>
        <x:v>328611200</x:v>
      </x:c>
      <x:c r="G7587" s="8" t="n">
        <x:f>IF(COUNT(E7587:F7587)=2,F7587-E7587,"n.a.")</x:f>
        <x:v>0</x:v>
      </x:c>
      <x:c r="H7587" s="9" t="n">
        <x:f>IF(ISNUMBER('原始字段'!D7724),'原始字段'!D7724,"n.a.")</x:f>
        <x:v>1.3708</x:v>
      </x:c>
      <x:c r="I7587" s="9" t="n">
        <x:f>IF(COUNT(G7587:H7587)=2,G7587*H7587/100000000,"n.a.")</x:f>
        <x:v>0</x:v>
      </x:c>
      <x:c r="J7587" s="1" t="str">
        <x:v>日频齐全；折算事件未独立核实</x:v>
      </x:c>
    </x:row>
    <x:row r="7588" ht="25" customHeight="1">
      <x:c r="A7588" s="1" t="str">
        <x:v>沪深300</x:v>
      </x:c>
      <x:c r="B7588" s="1" t="str">
        <x:v>159925.SZ</x:v>
      </x:c>
      <x:c r="C7588" s="1" t="str">
        <x:v>南方沪深300ETF</x:v>
      </x:c>
      <x:c r="D7588" s="7" t="d">
        <x:v>2026-09-21T00:00:00.000Z</x:v>
      </x:c>
      <x:c r="E7588" s="8" t="n">
        <x:f>IF(ISNUMBER('原始字段'!C7594),'原始字段'!C7594,"n.a.")</x:f>
        <x:v>599720856</x:v>
      </x:c>
      <x:c r="F7588" s="8" t="n">
        <x:f>IF(ISNUMBER('原始字段'!C7690),'原始字段'!C7690,"n.a.")</x:f>
        <x:v>605120856</x:v>
      </x:c>
      <x:c r="G7588" s="8" t="n">
        <x:f>IF(COUNT(E7588:F7588)=2,F7588-E7588,"n.a.")</x:f>
        <x:v>5400000</x:v>
      </x:c>
      <x:c r="H7588" s="9" t="n">
        <x:f>IF(ISNUMBER('原始字段'!D7690),'原始字段'!D7690,"n.a.")</x:f>
        <x:v>4.6884</x:v>
      </x:c>
      <x:c r="I7588" s="9" t="n">
        <x:f>IF(COUNT(G7588:H7588)=2,G7588*H7588/100000000,"n.a.")</x:f>
        <x:v>0.2531736</x:v>
      </x:c>
      <x:c r="J7588" s="1" t="str">
        <x:v>日频齐全；折算事件未独立核实</x:v>
      </x:c>
    </x:row>
    <x:row r="7589" ht="25" customHeight="1">
      <x:c r="A7589" s="1" t="str">
        <x:v>沪深300</x:v>
      </x:c>
      <x:c r="B7589" s="1" t="str">
        <x:v>561930.SH</x:v>
      </x:c>
      <x:c r="C7589" s="1" t="str">
        <x:v>招商沪深300ETF</x:v>
      </x:c>
      <x:c r="D7589" s="7" t="d">
        <x:v>2026-09-21T00:00:00.000Z</x:v>
      </x:c>
      <x:c r="E7589" s="8" t="n">
        <x:f>IF(ISNUMBER('原始字段'!C7643),'原始字段'!C7643,"n.a.")</x:f>
        <x:v>187260600</x:v>
      </x:c>
      <x:c r="F7589" s="8" t="n">
        <x:f>IF(ISNUMBER('原始字段'!C7739),'原始字段'!C7739,"n.a.")</x:f>
        <x:v>187260600</x:v>
      </x:c>
      <x:c r="G7589" s="8" t="n">
        <x:f>IF(COUNT(E7589:F7589)=2,F7589-E7589,"n.a.")</x:f>
        <x:v>0</x:v>
      </x:c>
      <x:c r="H7589" s="9" t="n">
        <x:f>IF(ISNUMBER('原始字段'!D7739),'原始字段'!D7739,"n.a.")</x:f>
        <x:v>1.5551</x:v>
      </x:c>
      <x:c r="I7589" s="9" t="n">
        <x:f>IF(COUNT(G7589:H7589)=2,G7589*H7589/100000000,"n.a.")</x:f>
        <x:v>0</x:v>
      </x:c>
      <x:c r="J7589" s="1" t="str">
        <x:v>日频齐全；折算事件未独立核实</x:v>
      </x:c>
    </x:row>
    <x:row r="7590" ht="25" customHeight="1">
      <x:c r="A7590" s="1" t="str">
        <x:v>沪深300</x:v>
      </x:c>
      <x:c r="B7590" s="1" t="str">
        <x:v>515350.SH</x:v>
      </x:c>
      <x:c r="C7590" s="1" t="str">
        <x:v>民生加银沪深300ETF</x:v>
      </x:c>
      <x:c r="D7590" s="7" t="d">
        <x:v>2026-09-21T00:00:00.000Z</x:v>
      </x:c>
      <x:c r="E7590" s="8" t="n">
        <x:f>IF(ISNUMBER('原始字段'!C7630),'原始字段'!C7630,"n.a.")</x:f>
        <x:v>11699200</x:v>
      </x:c>
      <x:c r="F7590" s="8" t="n">
        <x:f>IF(ISNUMBER('原始字段'!C7726),'原始字段'!C7726,"n.a.")</x:f>
        <x:v>11699200</x:v>
      </x:c>
      <x:c r="G7590" s="8" t="n">
        <x:f>IF(COUNT(E7590:F7590)=2,F7590-E7590,"n.a.")</x:f>
        <x:v>0</x:v>
      </x:c>
      <x:c r="H7590" s="9" t="n">
        <x:f>IF(ISNUMBER('原始字段'!D7726),'原始字段'!D7726,"n.a.")</x:f>
        <x:v>6.1822</x:v>
      </x:c>
      <x:c r="I7590" s="9" t="n">
        <x:f>IF(COUNT(G7590:H7590)=2,G7590*H7590/100000000,"n.a.")</x:f>
        <x:v>0</x:v>
      </x:c>
      <x:c r="J7590" s="1" t="str">
        <x:v>日频齐全；折算事件未独立核实</x:v>
      </x:c>
    </x:row>
    <x:row r="7591" ht="25" customHeight="1">
      <x:c r="A7591" s="1" t="str">
        <x:v>沪深300</x:v>
      </x:c>
      <x:c r="B7591" s="1" t="str">
        <x:v>510310.SH</x:v>
      </x:c>
      <x:c r="C7591" s="1" t="str">
        <x:v>易方达沪深300ETF</x:v>
      </x:c>
      <x:c r="D7591" s="7" t="d">
        <x:v>2026-09-21T00:00:00.000Z</x:v>
      </x:c>
      <x:c r="E7591" s="8" t="n">
        <x:f>IF(ISNUMBER('原始字段'!C7607),'原始字段'!C7607,"n.a.")</x:f>
        <x:v>11344244000</x:v>
      </x:c>
      <x:c r="F7591" s="8" t="n">
        <x:f>IF(ISNUMBER('原始字段'!C7703),'原始字段'!C7703,"n.a.")</x:f>
        <x:v>11376644000</x:v>
      </x:c>
      <x:c r="G7591" s="8" t="n">
        <x:f>IF(COUNT(E7591:F7591)=2,F7591-E7591,"n.a.")</x:f>
        <x:v>32400000</x:v>
      </x:c>
      <x:c r="H7591" s="9" t="n">
        <x:f>IF(ISNUMBER('原始字段'!D7703),'原始字段'!D7703,"n.a.")</x:f>
        <x:v>4.4796</x:v>
      </x:c>
      <x:c r="I7591" s="9" t="n">
        <x:f>IF(COUNT(G7591:H7591)=2,G7591*H7591/100000000,"n.a.")</x:f>
        <x:v>1.4513904</x:v>
      </x:c>
      <x:c r="J7591" s="1" t="str">
        <x:v>日频齐全；折算事件未独立核实</x:v>
      </x:c>
    </x:row>
    <x:row r="7592" ht="25" customHeight="1">
      <x:c r="A7592" s="1" t="str">
        <x:v>沪深300</x:v>
      </x:c>
      <x:c r="B7592" s="1" t="str">
        <x:v>159330.SZ</x:v>
      </x:c>
      <x:c r="C7592" s="1" t="str">
        <x:v>东财沪深300ETF</x:v>
      </x:c>
      <x:c r="D7592" s="7" t="d">
        <x:v>2026-09-21T00:00:00.000Z</x:v>
      </x:c>
      <x:c r="E7592" s="8" t="n">
        <x:f>IF(ISNUMBER('原始字段'!C7573),'原始字段'!C7573,"n.a.")</x:f>
        <x:v>440801009</x:v>
      </x:c>
      <x:c r="F7592" s="8" t="n">
        <x:f>IF(ISNUMBER('原始字段'!C7669),'原始字段'!C7669,"n.a.")</x:f>
        <x:v>437801009</x:v>
      </x:c>
      <x:c r="G7592" s="8" t="n">
        <x:f>IF(COUNT(E7592:F7592)=2,F7592-E7592,"n.a.")</x:f>
        <x:v>-3000000</x:v>
      </x:c>
      <x:c r="H7592" s="9" t="n">
        <x:f>IF(ISNUMBER('原始字段'!D7669),'原始字段'!D7669,"n.a.")</x:f>
        <x:v>1.4264</x:v>
      </x:c>
      <x:c r="I7592" s="9" t="n">
        <x:f>IF(COUNT(G7592:H7592)=2,G7592*H7592/100000000,"n.a.")</x:f>
        <x:v>-0.042792</x:v>
      </x:c>
      <x:c r="J7592" s="1" t="str">
        <x:v>日频齐全；折算事件未独立核实</x:v>
      </x:c>
    </x:row>
    <x:row r="7593" ht="25" customHeight="1">
      <x:c r="A7593" s="1" t="str">
        <x:v>沪深300</x:v>
      </x:c>
      <x:c r="B7593" s="1" t="str">
        <x:v>510390.SH</x:v>
      </x:c>
      <x:c r="C7593" s="1" t="str">
        <x:v>平安沪深300ETF</x:v>
      </x:c>
      <x:c r="D7593" s="7" t="d">
        <x:v>2026-09-21T00:00:00.000Z</x:v>
      </x:c>
      <x:c r="E7593" s="8" t="n">
        <x:f>IF(ISNUMBER('原始字段'!C7614),'原始字段'!C7614,"n.a.")</x:f>
        <x:v>137450000</x:v>
      </x:c>
      <x:c r="F7593" s="8" t="n">
        <x:f>IF(ISNUMBER('原始字段'!C7710),'原始字段'!C7710,"n.a.")</x:f>
        <x:v>137450000</x:v>
      </x:c>
      <x:c r="G7593" s="8" t="n">
        <x:f>IF(COUNT(E7593:F7593)=2,F7593-E7593,"n.a.")</x:f>
        <x:v>0</x:v>
      </x:c>
      <x:c r="H7593" s="9" t="n">
        <x:f>IF(ISNUMBER('原始字段'!D7710),'原始字段'!D7710,"n.a.")</x:f>
        <x:v>5.2347</x:v>
      </x:c>
      <x:c r="I7593" s="9" t="n">
        <x:f>IF(COUNT(G7593:H7593)=2,G7593*H7593/100000000,"n.a.")</x:f>
        <x:v>0</x:v>
      </x:c>
      <x:c r="J7593" s="1" t="str">
        <x:v>日频齐全；折算事件未独立核实</x:v>
      </x:c>
    </x:row>
    <x:row r="7594" ht="25" customHeight="1">
      <x:c r="A7594" s="1" t="str">
        <x:v>沪深300</x:v>
      </x:c>
      <x:c r="B7594" s="1" t="str">
        <x:v>515390.SH</x:v>
      </x:c>
      <x:c r="C7594" s="1" t="str">
        <x:v>华安沪深300ETF</x:v>
      </x:c>
      <x:c r="D7594" s="7" t="d">
        <x:v>2026-09-21T00:00:00.000Z</x:v>
      </x:c>
      <x:c r="E7594" s="8" t="n">
        <x:f>IF(ISNUMBER('原始字段'!C7633),'原始字段'!C7633,"n.a.")</x:f>
        <x:v>1910683000</x:v>
      </x:c>
      <x:c r="F7594" s="8" t="n">
        <x:f>IF(ISNUMBER('原始字段'!C7729),'原始字段'!C7729,"n.a.")</x:f>
        <x:v>1946683000</x:v>
      </x:c>
      <x:c r="G7594" s="8" t="n">
        <x:f>IF(COUNT(E7594:F7594)=2,F7594-E7594,"n.a.")</x:f>
        <x:v>36000000</x:v>
      </x:c>
      <x:c r="H7594" s="9" t="n">
        <x:f>IF(ISNUMBER('原始字段'!D7729),'原始字段'!D7729,"n.a.")</x:f>
        <x:v>1.3452</x:v>
      </x:c>
      <x:c r="I7594" s="9" t="n">
        <x:f>IF(COUNT(G7594:H7594)=2,G7594*H7594/100000000,"n.a.")</x:f>
        <x:v>0.484272</x:v>
      </x:c>
      <x:c r="J7594" s="1" t="str">
        <x:v>日频齐全；折算事件未独立核实</x:v>
      </x:c>
    </x:row>
    <x:row r="7595" ht="25" customHeight="1">
      <x:c r="A7595" s="1" t="str">
        <x:v>沪深300</x:v>
      </x:c>
      <x:c r="B7595" s="1" t="str">
        <x:v>515130.SH</x:v>
      </x:c>
      <x:c r="C7595" s="1" t="str">
        <x:v>博时沪深300ETF</x:v>
      </x:c>
      <x:c r="D7595" s="7" t="d">
        <x:v>2026-09-21T00:00:00.000Z</x:v>
      </x:c>
      <x:c r="E7595" s="8" t="n">
        <x:f>IF(ISNUMBER('原始字段'!C7626),'原始字段'!C7626,"n.a.")</x:f>
        <x:v>97463200</x:v>
      </x:c>
      <x:c r="F7595" s="8" t="n">
        <x:f>IF(ISNUMBER('原始字段'!C7722),'原始字段'!C7722,"n.a.")</x:f>
        <x:v>97463200</x:v>
      </x:c>
      <x:c r="G7595" s="8" t="n">
        <x:f>IF(COUNT(E7595:F7595)=2,F7595-E7595,"n.a.")</x:f>
        <x:v>0</x:v>
      </x:c>
      <x:c r="H7595" s="9" t="n">
        <x:f>IF(ISNUMBER('原始字段'!D7722),'原始字段'!D7722,"n.a.")</x:f>
        <x:v>1.5266</x:v>
      </x:c>
      <x:c r="I7595" s="9" t="n">
        <x:f>IF(COUNT(G7595:H7595)=2,G7595*H7595/100000000,"n.a.")</x:f>
        <x:v>0</x:v>
      </x:c>
      <x:c r="J7595" s="1" t="str">
        <x:v>日频齐全；折算事件未独立核实</x:v>
      </x:c>
    </x:row>
    <x:row r="7596" ht="25" customHeight="1">
      <x:c r="A7596" s="1" t="str">
        <x:v>中证500</x:v>
      </x:c>
      <x:c r="B7596" s="1" t="str">
        <x:v>510530.SH</x:v>
      </x:c>
      <x:c r="C7596" s="1" t="str">
        <x:v>工银中证500ETF</x:v>
      </x:c>
      <x:c r="D7596" s="7" t="d">
        <x:v>2026-09-21T00:00:00.000Z</x:v>
      </x:c>
      <x:c r="E7596" s="8" t="n">
        <x:f>IF(ISNUMBER('原始字段'!C7617),'原始字段'!C7617,"n.a.")</x:f>
        <x:v>47479400</x:v>
      </x:c>
      <x:c r="F7596" s="8" t="n">
        <x:f>IF(ISNUMBER('原始字段'!C7713),'原始字段'!C7713,"n.a.")</x:f>
        <x:v>47479400</x:v>
      </x:c>
      <x:c r="G7596" s="8" t="n">
        <x:f>IF(COUNT(E7596:F7596)=2,F7596-E7596,"n.a.")</x:f>
        <x:v>0</x:v>
      </x:c>
      <x:c r="H7596" s="9" t="n">
        <x:f>IF(ISNUMBER('原始字段'!D7713),'原始字段'!D7713,"n.a.")</x:f>
        <x:v>8.8844</x:v>
      </x:c>
      <x:c r="I7596" s="9" t="n">
        <x:f>IF(COUNT(G7596:H7596)=2,G7596*H7596/100000000,"n.a.")</x:f>
        <x:v>0</x:v>
      </x:c>
      <x:c r="J7596" s="1" t="str">
        <x:v>日频齐全；折算事件未独立核实</x:v>
      </x:c>
    </x:row>
    <x:row r="7597" ht="25" customHeight="1">
      <x:c r="A7597" s="1" t="str">
        <x:v>中证500</x:v>
      </x:c>
      <x:c r="B7597" s="1" t="str">
        <x:v>510580.SH</x:v>
      </x:c>
      <x:c r="C7597" s="1" t="str">
        <x:v>易方达中证500ETF</x:v>
      </x:c>
      <x:c r="D7597" s="7" t="d">
        <x:v>2026-09-21T00:00:00.000Z</x:v>
      </x:c>
      <x:c r="E7597" s="8" t="n">
        <x:f>IF(ISNUMBER('原始字段'!C7621),'原始字段'!C7621,"n.a.")</x:f>
        <x:v>1160568300</x:v>
      </x:c>
      <x:c r="F7597" s="8" t="n">
        <x:f>IF(ISNUMBER('原始字段'!C7717),'原始字段'!C7717,"n.a.")</x:f>
        <x:v>1160568300</x:v>
      </x:c>
      <x:c r="G7597" s="8" t="n">
        <x:f>IF(COUNT(E7597:F7597)=2,F7597-E7597,"n.a.")</x:f>
        <x:v>0</x:v>
      </x:c>
      <x:c r="H7597" s="9" t="n">
        <x:f>IF(ISNUMBER('原始字段'!D7717),'原始字段'!D7717,"n.a.")</x:f>
        <x:v>4.1438</x:v>
      </x:c>
      <x:c r="I7597" s="9" t="n">
        <x:f>IF(COUNT(G7597:H7597)=2,G7597*H7597/100000000,"n.a.")</x:f>
        <x:v>0</x:v>
      </x:c>
      <x:c r="J7597" s="1" t="str">
        <x:v>日频齐全；折算事件未独立核实</x:v>
      </x:c>
    </x:row>
    <x:row r="7598" ht="25" customHeight="1">
      <x:c r="A7598" s="1" t="str">
        <x:v>中证500</x:v>
      </x:c>
      <x:c r="B7598" s="1" t="str">
        <x:v>159922.SZ</x:v>
      </x:c>
      <x:c r="C7598" s="1" t="str">
        <x:v>嘉实中证500ETF</x:v>
      </x:c>
      <x:c r="D7598" s="7" t="d">
        <x:v>2026-09-21T00:00:00.000Z</x:v>
      </x:c>
      <x:c r="E7598" s="8" t="n">
        <x:f>IF(ISNUMBER('原始字段'!C7593),'原始字段'!C7593,"n.a.")</x:f>
        <x:v>2840676765</x:v>
      </x:c>
      <x:c r="F7598" s="8" t="n">
        <x:f>IF(ISNUMBER('原始字段'!C7689),'原始字段'!C7689,"n.a.")</x:f>
        <x:v>2832676765</x:v>
      </x:c>
      <x:c r="G7598" s="8" t="n">
        <x:f>IF(COUNT(E7598:F7598)=2,F7598-E7598,"n.a.")</x:f>
        <x:v>-8000000</x:v>
      </x:c>
      <x:c r="H7598" s="9" t="n">
        <x:f>IF(ISNUMBER('原始字段'!D7689),'原始字段'!D7689,"n.a.")</x:f>
        <x:v>3.1957</x:v>
      </x:c>
      <x:c r="I7598" s="9" t="n">
        <x:f>IF(COUNT(G7598:H7598)=2,G7598*H7598/100000000,"n.a.")</x:f>
        <x:v>-0.255656</x:v>
      </x:c>
      <x:c r="J7598" s="1" t="str">
        <x:v>日频齐全；折算事件未独立核实</x:v>
      </x:c>
    </x:row>
    <x:row r="7599" ht="25" customHeight="1">
      <x:c r="A7599" s="1" t="str">
        <x:v>中证500</x:v>
      </x:c>
      <x:c r="B7599" s="1" t="str">
        <x:v>563750.SH</x:v>
      </x:c>
      <x:c r="C7599" s="1" t="str">
        <x:v>汇添富中证500ETF</x:v>
      </x:c>
      <x:c r="D7599" s="7" t="d">
        <x:v>2026-09-21T00:00:00.000Z</x:v>
      </x:c>
      <x:c r="E7599" s="8" t="n">
        <x:f>IF(ISNUMBER('原始字段'!C7648),'原始字段'!C7648,"n.a.")</x:f>
        <x:v>362237000</x:v>
      </x:c>
      <x:c r="F7599" s="8" t="n">
        <x:f>IF(ISNUMBER('原始字段'!C7744),'原始字段'!C7744,"n.a.")</x:f>
        <x:v>362237000</x:v>
      </x:c>
      <x:c r="G7599" s="8" t="n">
        <x:f>IF(COUNT(E7599:F7599)=2,F7599-E7599,"n.a.")</x:f>
        <x:v>0</x:v>
      </x:c>
      <x:c r="H7599" s="9" t="n">
        <x:f>IF(ISNUMBER('原始字段'!D7744),'原始字段'!D7744,"n.a.")</x:f>
        <x:v>1.103</x:v>
      </x:c>
      <x:c r="I7599" s="9" t="n">
        <x:f>IF(COUNT(G7599:H7599)=2,G7599*H7599/100000000,"n.a.")</x:f>
        <x:v>0</x:v>
      </x:c>
      <x:c r="J7599" s="1" t="str">
        <x:v>日频齐全；折算事件未独立核实</x:v>
      </x:c>
    </x:row>
    <x:row r="7600" ht="25" customHeight="1">
      <x:c r="A7600" s="1" t="str">
        <x:v>中证500</x:v>
      </x:c>
      <x:c r="B7600" s="1" t="str">
        <x:v>159935.SZ</x:v>
      </x:c>
      <x:c r="C7600" s="1" t="str">
        <x:v>景顺长城中证500ETF</x:v>
      </x:c>
      <x:c r="D7600" s="7" t="d">
        <x:v>2026-09-21T00:00:00.000Z</x:v>
      </x:c>
      <x:c r="E7600" s="8" t="n">
        <x:f>IF(ISNUMBER('原始字段'!C7595),'原始字段'!C7595,"n.a.")</x:f>
        <x:v>28572956</x:v>
      </x:c>
      <x:c r="F7600" s="8" t="n">
        <x:f>IF(ISNUMBER('原始字段'!C7691),'原始字段'!C7691,"n.a.")</x:f>
        <x:v>27572956</x:v>
      </x:c>
      <x:c r="G7600" s="8" t="n">
        <x:f>IF(COUNT(E7600:F7600)=2,F7600-E7600,"n.a.")</x:f>
        <x:v>-1000000</x:v>
      </x:c>
      <x:c r="H7600" s="9" t="n">
        <x:f>IF(ISNUMBER('原始字段'!D7691),'原始字段'!D7691,"n.a.")</x:f>
        <x:v>2.4785</x:v>
      </x:c>
      <x:c r="I7600" s="9" t="n">
        <x:f>IF(COUNT(G7600:H7600)=2,G7600*H7600/100000000,"n.a.")</x:f>
        <x:v>-0.024785</x:v>
      </x:c>
      <x:c r="J7600" s="1" t="str">
        <x:v>日频齐全；折算事件未独立核实</x:v>
      </x:c>
    </x:row>
    <x:row r="7601" ht="25" customHeight="1">
      <x:c r="A7601" s="1" t="str">
        <x:v>中证500</x:v>
      </x:c>
      <x:c r="B7601" s="1" t="str">
        <x:v>515530.SH</x:v>
      </x:c>
      <x:c r="C7601" s="1" t="str">
        <x:v>泰康中证500ETF</x:v>
      </x:c>
      <x:c r="D7601" s="7" t="d">
        <x:v>2026-09-21T00:00:00.000Z</x:v>
      </x:c>
      <x:c r="E7601" s="8" t="n">
        <x:f>IF(ISNUMBER('原始字段'!C7634),'原始字段'!C7634,"n.a.")</x:f>
        <x:v>13842700</x:v>
      </x:c>
      <x:c r="F7601" s="8" t="n">
        <x:f>IF(ISNUMBER('原始字段'!C7730),'原始字段'!C7730,"n.a.")</x:f>
        <x:v>13842700</x:v>
      </x:c>
      <x:c r="G7601" s="8" t="n">
        <x:f>IF(COUNT(E7601:F7601)=2,F7601-E7601,"n.a.")</x:f>
        <x:v>0</x:v>
      </x:c>
      <x:c r="H7601" s="9" t="n">
        <x:f>IF(ISNUMBER('原始字段'!D7730),'原始字段'!D7730,"n.a.")</x:f>
        <x:v>4.3445</x:v>
      </x:c>
      <x:c r="I7601" s="9" t="n">
        <x:f>IF(COUNT(G7601:H7601)=2,G7601*H7601/100000000,"n.a.")</x:f>
        <x:v>0</x:v>
      </x:c>
      <x:c r="J7601" s="1" t="str">
        <x:v>日频齐全；折算事件未独立核实</x:v>
      </x:c>
    </x:row>
    <x:row r="7602" ht="25" customHeight="1">
      <x:c r="A7602" s="1" t="str">
        <x:v>中证500</x:v>
      </x:c>
      <x:c r="B7602" s="1" t="str">
        <x:v>510590.SH</x:v>
      </x:c>
      <x:c r="C7602" s="1" t="str">
        <x:v>平安中证500ETF</x:v>
      </x:c>
      <x:c r="D7602" s="7" t="d">
        <x:v>2026-09-21T00:00:00.000Z</x:v>
      </x:c>
      <x:c r="E7602" s="8" t="n">
        <x:f>IF(ISNUMBER('原始字段'!C7622),'原始字段'!C7622,"n.a.")</x:f>
        <x:v>114786100</x:v>
      </x:c>
      <x:c r="F7602" s="8" t="n">
        <x:f>IF(ISNUMBER('原始字段'!C7718),'原始字段'!C7718,"n.a.")</x:f>
        <x:v>114786100</x:v>
      </x:c>
      <x:c r="G7602" s="8" t="n">
        <x:f>IF(COUNT(E7602:F7602)=2,F7602-E7602,"n.a.")</x:f>
        <x:v>0</x:v>
      </x:c>
      <x:c r="H7602" s="9" t="n">
        <x:f>IF(ISNUMBER('原始字段'!D7718),'原始字段'!D7718,"n.a.")</x:f>
        <x:v>8.5693</x:v>
      </x:c>
      <x:c r="I7602" s="9" t="n">
        <x:f>IF(COUNT(G7602:H7602)=2,G7602*H7602/100000000,"n.a.")</x:f>
        <x:v>0</x:v>
      </x:c>
      <x:c r="J7602" s="1" t="str">
        <x:v>日频齐全；折算事件未独立核实</x:v>
      </x:c>
    </x:row>
    <x:row r="7603" ht="25" customHeight="1">
      <x:c r="A7603" s="1" t="str">
        <x:v>中证500</x:v>
      </x:c>
      <x:c r="B7603" s="1" t="str">
        <x:v>515190.SH</x:v>
      </x:c>
      <x:c r="C7603" s="1" t="str">
        <x:v>中银证券中证500ETF</x:v>
      </x:c>
      <x:c r="D7603" s="7" t="d">
        <x:v>2026-09-21T00:00:00.000Z</x:v>
      </x:c>
      <x:c r="E7603" s="8" t="n">
        <x:f>IF(ISNUMBER('原始字段'!C7627),'原始字段'!C7627,"n.a.")</x:f>
        <x:v>295466100</x:v>
      </x:c>
      <x:c r="F7603" s="8" t="n">
        <x:f>IF(ISNUMBER('原始字段'!C7723),'原始字段'!C7723,"n.a.")</x:f>
        <x:v>295466100</x:v>
      </x:c>
      <x:c r="G7603" s="8" t="n">
        <x:f>IF(COUNT(E7603:F7603)=2,F7603-E7603,"n.a.")</x:f>
        <x:v>0</x:v>
      </x:c>
      <x:c r="H7603" s="9" t="n">
        <x:f>IF(ISNUMBER('原始字段'!D7723),'原始字段'!D7723,"n.a.")</x:f>
        <x:v>1.6539</x:v>
      </x:c>
      <x:c r="I7603" s="9" t="n">
        <x:f>IF(COUNT(G7603:H7603)=2,G7603*H7603/100000000,"n.a.")</x:f>
        <x:v>0</x:v>
      </x:c>
      <x:c r="J7603" s="1" t="str">
        <x:v>日频齐全；折算事件未独立核实</x:v>
      </x:c>
    </x:row>
    <x:row r="7604" ht="25" customHeight="1">
      <x:c r="A7604" s="1" t="str">
        <x:v>中证500</x:v>
      </x:c>
      <x:c r="B7604" s="1" t="str">
        <x:v>159820.SZ</x:v>
      </x:c>
      <x:c r="C7604" s="1" t="str">
        <x:v>天弘中证500ETF</x:v>
      </x:c>
      <x:c r="D7604" s="7" t="d">
        <x:v>2026-09-21T00:00:00.000Z</x:v>
      </x:c>
      <x:c r="E7604" s="8" t="n">
        <x:f>IF(ISNUMBER('原始字段'!C7587),'原始字段'!C7587,"n.a.")</x:f>
        <x:v>1356408470</x:v>
      </x:c>
      <x:c r="F7604" s="8" t="n">
        <x:f>IF(ISNUMBER('原始字段'!C7683),'原始字段'!C7683,"n.a.")</x:f>
        <x:v>1356408470</x:v>
      </x:c>
      <x:c r="G7604" s="8" t="n">
        <x:f>IF(COUNT(E7604:F7604)=2,F7604-E7604,"n.a.")</x:f>
        <x:v>0</x:v>
      </x:c>
      <x:c r="H7604" s="9" t="n">
        <x:f>IF(ISNUMBER('原始字段'!D7683),'原始字段'!D7683,"n.a.")</x:f>
        <x:v>1.3691</x:v>
      </x:c>
      <x:c r="I7604" s="9" t="n">
        <x:f>IF(COUNT(G7604:H7604)=2,G7604*H7604/100000000,"n.a.")</x:f>
        <x:v>0</x:v>
      </x:c>
      <x:c r="J7604" s="1" t="str">
        <x:v>日频齐全；折算事件未独立核实</x:v>
      </x:c>
    </x:row>
    <x:row r="7605" ht="25" customHeight="1">
      <x:c r="A7605" s="1" t="str">
        <x:v>中证500</x:v>
      </x:c>
      <x:c r="B7605" s="1" t="str">
        <x:v>159337.SZ</x:v>
      </x:c>
      <x:c r="C7605" s="1" t="str">
        <x:v>东财中证500ETF</x:v>
      </x:c>
      <x:c r="D7605" s="7" t="d">
        <x:v>2026-09-21T00:00:00.000Z</x:v>
      </x:c>
      <x:c r="E7605" s="8" t="n">
        <x:f>IF(ISNUMBER('原始字段'!C7574),'原始字段'!C7574,"n.a.")</x:f>
        <x:v>279710611</x:v>
      </x:c>
      <x:c r="F7605" s="8" t="n">
        <x:f>IF(ISNUMBER('原始字段'!C7670),'原始字段'!C7670,"n.a.")</x:f>
        <x:v>275710611</x:v>
      </x:c>
      <x:c r="G7605" s="8" t="n">
        <x:f>IF(COUNT(E7605:F7605)=2,F7605-E7605,"n.a.")</x:f>
        <x:v>-4000000</x:v>
      </x:c>
      <x:c r="H7605" s="9" t="n">
        <x:f>IF(ISNUMBER('原始字段'!D7670),'原始字段'!D7670,"n.a.")</x:f>
        <x:v>1.8031</x:v>
      </x:c>
      <x:c r="I7605" s="9" t="n">
        <x:f>IF(COUNT(G7605:H7605)=2,G7605*H7605/100000000,"n.a.")</x:f>
        <x:v>-0.072124</x:v>
      </x:c>
      <x:c r="J7605" s="1" t="str">
        <x:v>日频齐全；折算事件未独立核实</x:v>
      </x:c>
    </x:row>
    <x:row r="7606" ht="25" customHeight="1">
      <x:c r="A7606" s="1" t="str">
        <x:v>中证500</x:v>
      </x:c>
      <x:c r="B7606" s="1" t="str">
        <x:v>510500.SH</x:v>
      </x:c>
      <x:c r="C7606" s="1" t="str">
        <x:v>南方中证500ETF</x:v>
      </x:c>
      <x:c r="D7606" s="7" t="d">
        <x:v>2026-09-21T00:00:00.000Z</x:v>
      </x:c>
      <x:c r="E7606" s="8" t="n">
        <x:f>IF(ISNUMBER('原始字段'!C7615),'原始字段'!C7615,"n.a.")</x:f>
        <x:v>5722568600</x:v>
      </x:c>
      <x:c r="F7606" s="8" t="n">
        <x:f>IF(ISNUMBER('原始字段'!C7711),'原始字段'!C7711,"n.a.")</x:f>
        <x:v>5606968600</x:v>
      </x:c>
      <x:c r="G7606" s="8" t="n">
        <x:f>IF(COUNT(E7606:F7606)=2,F7606-E7606,"n.a.")</x:f>
        <x:v>-115600000</x:v>
      </x:c>
      <x:c r="H7606" s="9" t="n">
        <x:f>IF(ISNUMBER('原始字段'!D7711),'原始字段'!D7711,"n.a.")</x:f>
        <x:v>7.8799</x:v>
      </x:c>
      <x:c r="I7606" s="9" t="n">
        <x:f>IF(COUNT(G7606:H7606)=2,G7606*H7606/100000000,"n.a.")</x:f>
        <x:v>-9.1091644</x:v>
      </x:c>
      <x:c r="J7606" s="1" t="str">
        <x:v>日频齐全；折算事件未独立核实</x:v>
      </x:c>
    </x:row>
    <x:row r="7607" ht="25" customHeight="1">
      <x:c r="A7607" s="1" t="str">
        <x:v>中证500</x:v>
      </x:c>
      <x:c r="B7607" s="1" t="str">
        <x:v>159968.SZ</x:v>
      </x:c>
      <x:c r="C7607" s="1" t="str">
        <x:v>博时中证500ETF</x:v>
      </x:c>
      <x:c r="D7607" s="7" t="d">
        <x:v>2026-09-21T00:00:00.000Z</x:v>
      </x:c>
      <x:c r="E7607" s="8" t="n">
        <x:f>IF(ISNUMBER('原始字段'!C7602),'原始字段'!C7602,"n.a.")</x:f>
        <x:v>63695098</x:v>
      </x:c>
      <x:c r="F7607" s="8" t="n">
        <x:f>IF(ISNUMBER('原始字段'!C7698),'原始字段'!C7698,"n.a.")</x:f>
        <x:v>65295098</x:v>
      </x:c>
      <x:c r="G7607" s="8" t="n">
        <x:f>IF(COUNT(E7607:F7607)=2,F7607-E7607,"n.a.")</x:f>
        <x:v>1600000</x:v>
      </x:c>
      <x:c r="H7607" s="9" t="n">
        <x:f>IF(ISNUMBER('原始字段'!D7698),'原始字段'!D7698,"n.a.")</x:f>
        <x:v>10.3262</x:v>
      </x:c>
      <x:c r="I7607" s="9" t="n">
        <x:f>IF(COUNT(G7607:H7607)=2,G7607*H7607/100000000,"n.a.")</x:f>
        <x:v>0.1652192</x:v>
      </x:c>
      <x:c r="J7607" s="1" t="str">
        <x:v>日频齐全；折算事件未独立核实</x:v>
      </x:c>
    </x:row>
    <x:row r="7608" ht="25" customHeight="1">
      <x:c r="A7608" s="1" t="str">
        <x:v>中证500</x:v>
      </x:c>
      <x:c r="B7608" s="1" t="str">
        <x:v>561350.SH</x:v>
      </x:c>
      <x:c r="C7608" s="1" t="str">
        <x:v>国泰中证500ETF</x:v>
      </x:c>
      <x:c r="D7608" s="7" t="d">
        <x:v>2026-09-21T00:00:00.000Z</x:v>
      </x:c>
      <x:c r="E7608" s="8" t="n">
        <x:f>IF(ISNUMBER('原始字段'!C7641),'原始字段'!C7641,"n.a.")</x:f>
        <x:v>118700000</x:v>
      </x:c>
      <x:c r="F7608" s="8" t="n">
        <x:f>IF(ISNUMBER('原始字段'!C7737),'原始字段'!C7737,"n.a.")</x:f>
        <x:v>115700000</x:v>
      </x:c>
      <x:c r="G7608" s="8" t="n">
        <x:f>IF(COUNT(E7608:F7608)=2,F7608-E7608,"n.a.")</x:f>
        <x:v>-3000000</x:v>
      </x:c>
      <x:c r="H7608" s="9" t="n">
        <x:f>IF(ISNUMBER('原始字段'!D7737),'原始字段'!D7737,"n.a.")</x:f>
        <x:v>1.2508</x:v>
      </x:c>
      <x:c r="I7608" s="9" t="n">
        <x:f>IF(COUNT(G7608:H7608)=2,G7608*H7608/100000000,"n.a.")</x:f>
        <x:v>-0.037523999999999995</x:v>
      </x:c>
      <x:c r="J7608" s="1" t="str">
        <x:v>日频齐全；折算事件未独立核实</x:v>
      </x:c>
    </x:row>
    <x:row r="7609" ht="25" customHeight="1">
      <x:c r="A7609" s="1" t="str">
        <x:v>中证500</x:v>
      </x:c>
      <x:c r="B7609" s="1" t="str">
        <x:v>512500.SH</x:v>
      </x:c>
      <x:c r="C7609" s="1" t="str">
        <x:v>华夏中证500ETF</x:v>
      </x:c>
      <x:c r="D7609" s="7" t="d">
        <x:v>2026-09-21T00:00:00.000Z</x:v>
      </x:c>
      <x:c r="E7609" s="8" t="n">
        <x:f>IF(ISNUMBER('原始字段'!C7624),'原始字段'!C7624,"n.a.")</x:f>
        <x:v>1841608800</x:v>
      </x:c>
      <x:c r="F7609" s="8" t="n">
        <x:f>IF(ISNUMBER('原始字段'!C7720),'原始字段'!C7720,"n.a.")</x:f>
        <x:v>1840808800</x:v>
      </x:c>
      <x:c r="G7609" s="8" t="n">
        <x:f>IF(COUNT(E7609:F7609)=2,F7609-E7609,"n.a.")</x:f>
        <x:v>-800000</x:v>
      </x:c>
      <x:c r="H7609" s="9" t="n">
        <x:f>IF(ISNUMBER('原始字段'!D7720),'原始字段'!D7720,"n.a.")</x:f>
        <x:v>4.4576</x:v>
      </x:c>
      <x:c r="I7609" s="9" t="n">
        <x:f>IF(COUNT(G7609:H7609)=2,G7609*H7609/100000000,"n.a.")</x:f>
        <x:v>-0.0356608</x:v>
      </x:c>
      <x:c r="J7609" s="1" t="str">
        <x:v>日频齐全；折算事件未独立核实</x:v>
      </x:c>
    </x:row>
    <x:row r="7610" ht="25" customHeight="1">
      <x:c r="A7610" s="1" t="str">
        <x:v>中证500</x:v>
      </x:c>
      <x:c r="B7610" s="1" t="str">
        <x:v>510550.SH</x:v>
      </x:c>
      <x:c r="C7610" s="1" t="str">
        <x:v>方正富邦中证500ETF</x:v>
      </x:c>
      <x:c r="D7610" s="7" t="d">
        <x:v>2026-09-21T00:00:00.000Z</x:v>
      </x:c>
      <x:c r="E7610" s="8" t="n">
        <x:f>IF(ISNUMBER('原始字段'!C7618),'原始字段'!C7618,"n.a.")</x:f>
        <x:v>23743300</x:v>
      </x:c>
      <x:c r="F7610" s="8" t="n">
        <x:f>IF(ISNUMBER('原始字段'!C7714),'原始字段'!C7714,"n.a.")</x:f>
        <x:v>23743300</x:v>
      </x:c>
      <x:c r="G7610" s="8" t="n">
        <x:f>IF(COUNT(E7610:F7610)=2,F7610-E7610,"n.a.")</x:f>
        <x:v>0</x:v>
      </x:c>
      <x:c r="H7610" s="9" t="n">
        <x:f>IF(ISNUMBER('原始字段'!D7714),'原始字段'!D7714,"n.a.")</x:f>
        <x:v>2.0227</x:v>
      </x:c>
      <x:c r="I7610" s="9" t="n">
        <x:f>IF(COUNT(G7610:H7610)=2,G7610*H7610/100000000,"n.a.")</x:f>
        <x:v>0</x:v>
      </x:c>
      <x:c r="J7610" s="1" t="str">
        <x:v>日频齐全；折算事件未独立核实</x:v>
      </x:c>
    </x:row>
    <x:row r="7611" ht="25" customHeight="1">
      <x:c r="A7611" s="1" t="str">
        <x:v>中证500</x:v>
      </x:c>
      <x:c r="B7611" s="1" t="str">
        <x:v>510510.SH</x:v>
      </x:c>
      <x:c r="C7611" s="1" t="str">
        <x:v>广发中证500ETF</x:v>
      </x:c>
      <x:c r="D7611" s="7" t="d">
        <x:v>2026-09-21T00:00:00.000Z</x:v>
      </x:c>
      <x:c r="E7611" s="8" t="n">
        <x:f>IF(ISNUMBER('原始字段'!C7616),'原始字段'!C7616,"n.a.")</x:f>
        <x:v>861038300</x:v>
      </x:c>
      <x:c r="F7611" s="8" t="n">
        <x:f>IF(ISNUMBER('原始字段'!C7712),'原始字段'!C7712,"n.a.")</x:f>
        <x:v>847038300</x:v>
      </x:c>
      <x:c r="G7611" s="8" t="n">
        <x:f>IF(COUNT(E7611:F7611)=2,F7611-E7611,"n.a.")</x:f>
        <x:v>-14000000</x:v>
      </x:c>
      <x:c r="H7611" s="9" t="n">
        <x:f>IF(ISNUMBER('原始字段'!D7712),'原始字段'!D7712,"n.a.")</x:f>
        <x:v>2.5578</x:v>
      </x:c>
      <x:c r="I7611" s="9" t="n">
        <x:f>IF(COUNT(G7611:H7611)=2,G7611*H7611/100000000,"n.a.")</x:f>
        <x:v>-0.358092</x:v>
      </x:c>
      <x:c r="J7611" s="1" t="str">
        <x:v>日频齐全；折算事件未独立核实</x:v>
      </x:c>
    </x:row>
    <x:row r="7612" ht="25" customHeight="1">
      <x:c r="A7612" s="1" t="str">
        <x:v>中证500</x:v>
      </x:c>
      <x:c r="B7612" s="1" t="str">
        <x:v>515550.SH</x:v>
      </x:c>
      <x:c r="C7612" s="1" t="str">
        <x:v>国联中证500ETF</x:v>
      </x:c>
      <x:c r="D7612" s="7" t="d">
        <x:v>2026-09-21T00:00:00.000Z</x:v>
      </x:c>
      <x:c r="E7612" s="8" t="n">
        <x:f>IF(ISNUMBER('原始字段'!C7635),'原始字段'!C7635,"n.a.")</x:f>
        <x:v>20345700</x:v>
      </x:c>
      <x:c r="F7612" s="8" t="n">
        <x:f>IF(ISNUMBER('原始字段'!C7731),'原始字段'!C7731,"n.a.")</x:f>
        <x:v>20345700</x:v>
      </x:c>
      <x:c r="G7612" s="8" t="n">
        <x:f>IF(COUNT(E7612:F7612)=2,F7612-E7612,"n.a.")</x:f>
        <x:v>0</x:v>
      </x:c>
      <x:c r="H7612" s="9" t="n">
        <x:f>IF(ISNUMBER('原始字段'!D7731),'原始字段'!D7731,"n.a.")</x:f>
        <x:v>1.7682</x:v>
      </x:c>
      <x:c r="I7612" s="9" t="n">
        <x:f>IF(COUNT(G7612:H7612)=2,G7612*H7612/100000000,"n.a.")</x:f>
        <x:v>0</x:v>
      </x:c>
      <x:c r="J7612" s="1" t="str">
        <x:v>日频齐全；折算事件未独立核实</x:v>
      </x:c>
    </x:row>
    <x:row r="7613" ht="25" customHeight="1">
      <x:c r="A7613" s="1" t="str">
        <x:v>中证500</x:v>
      </x:c>
      <x:c r="B7613" s="1" t="str">
        <x:v>159500.SZ</x:v>
      </x:c>
      <x:c r="C7613" s="1" t="str">
        <x:v>富国中证500ETF</x:v>
      </x:c>
      <x:c r="D7613" s="7" t="d">
        <x:v>2026-09-21T00:00:00.000Z</x:v>
      </x:c>
      <x:c r="E7613" s="8" t="n">
        <x:f>IF(ISNUMBER('原始字段'!C7576),'原始字段'!C7576,"n.a.")</x:f>
        <x:v>213338865</x:v>
      </x:c>
      <x:c r="F7613" s="8" t="n">
        <x:f>IF(ISNUMBER('原始字段'!C7672),'原始字段'!C7672,"n.a.")</x:f>
        <x:v>213338865</x:v>
      </x:c>
      <x:c r="G7613" s="8" t="n">
        <x:f>IF(COUNT(E7613:F7613)=2,F7613-E7613,"n.a.")</x:f>
        <x:v>0</x:v>
      </x:c>
      <x:c r="H7613" s="9" t="n">
        <x:f>IF(ISNUMBER('原始字段'!D7672),'原始字段'!D7672,"n.a.")</x:f>
        <x:v>1.183</x:v>
      </x:c>
      <x:c r="I7613" s="9" t="n">
        <x:f>IF(COUNT(G7613:H7613)=2,G7613*H7613/100000000,"n.a.")</x:f>
        <x:v>0</x:v>
      </x:c>
      <x:c r="J7613" s="1" t="str">
        <x:v>日频齐全；折算事件未独立核实</x:v>
      </x:c>
    </x:row>
    <x:row r="7614" ht="25" customHeight="1">
      <x:c r="A7614" s="1" t="str">
        <x:v>中证500</x:v>
      </x:c>
      <x:c r="B7614" s="1" t="str">
        <x:v>512510.SH</x:v>
      </x:c>
      <x:c r="C7614" s="1" t="str">
        <x:v>华泰柏瑞中证500ETF</x:v>
      </x:c>
      <x:c r="D7614" s="7" t="d">
        <x:v>2026-09-21T00:00:00.000Z</x:v>
      </x:c>
      <x:c r="E7614" s="8" t="n">
        <x:f>IF(ISNUMBER('原始字段'!C7625),'原始字段'!C7625,"n.a.")</x:f>
        <x:v>431929800</x:v>
      </x:c>
      <x:c r="F7614" s="8" t="n">
        <x:f>IF(ISNUMBER('原始字段'!C7721),'原始字段'!C7721,"n.a.")</x:f>
        <x:v>431929800</x:v>
      </x:c>
      <x:c r="G7614" s="8" t="n">
        <x:f>IF(COUNT(E7614:F7614)=2,F7614-E7614,"n.a.")</x:f>
        <x:v>0</x:v>
      </x:c>
      <x:c r="H7614" s="9" t="n">
        <x:f>IF(ISNUMBER('原始字段'!D7721),'原始字段'!D7721,"n.a.")</x:f>
        <x:v>2.3668</x:v>
      </x:c>
      <x:c r="I7614" s="9" t="n">
        <x:f>IF(COUNT(G7614:H7614)=2,G7614*H7614/100000000,"n.a.")</x:f>
        <x:v>0</x:v>
      </x:c>
      <x:c r="J7614" s="1" t="str">
        <x:v>日频齐全；折算事件未独立核实</x:v>
      </x:c>
    </x:row>
    <x:row r="7615" ht="25" customHeight="1">
      <x:c r="A7615" s="1" t="str">
        <x:v>中证500</x:v>
      </x:c>
      <x:c r="B7615" s="1" t="str">
        <x:v>510570.SH</x:v>
      </x:c>
      <x:c r="C7615" s="1" t="str">
        <x:v>兴业中证500ETF</x:v>
      </x:c>
      <x:c r="D7615" s="7" t="d">
        <x:v>2026-09-21T00:00:00.000Z</x:v>
      </x:c>
      <x:c r="E7615" s="8" t="n">
        <x:f>IF(ISNUMBER('原始字段'!C7620),'原始字段'!C7620,"n.a.")</x:f>
        <x:v>48060600</x:v>
      </x:c>
      <x:c r="F7615" s="8" t="n">
        <x:f>IF(ISNUMBER('原始字段'!C7716),'原始字段'!C7716,"n.a.")</x:f>
        <x:v>48060600</x:v>
      </x:c>
      <x:c r="G7615" s="8" t="n">
        <x:f>IF(COUNT(E7615:F7615)=2,F7615-E7615,"n.a.")</x:f>
        <x:v>0</x:v>
      </x:c>
      <x:c r="H7615" s="9" t="n">
        <x:f>IF(ISNUMBER('原始字段'!D7716),'原始字段'!D7716,"n.a.")</x:f>
        <x:v>1.2409</x:v>
      </x:c>
      <x:c r="I7615" s="9" t="n">
        <x:f>IF(COUNT(G7615:H7615)=2,G7615*H7615/100000000,"n.a.")</x:f>
        <x:v>0</x:v>
      </x:c>
      <x:c r="J7615" s="1" t="str">
        <x:v>日频齐全；折算事件未独立核实</x:v>
      </x:c>
    </x:row>
    <x:row r="7616" ht="25" customHeight="1">
      <x:c r="A7616" s="1" t="str">
        <x:v>中证500</x:v>
      </x:c>
      <x:c r="B7616" s="1" t="str">
        <x:v>510560.SH</x:v>
      </x:c>
      <x:c r="C7616" s="1" t="str">
        <x:v>国寿安保中证500ETF</x:v>
      </x:c>
      <x:c r="D7616" s="7" t="d">
        <x:v>2026-09-21T00:00:00.000Z</x:v>
      </x:c>
      <x:c r="E7616" s="8" t="n">
        <x:f>IF(ISNUMBER('原始字段'!C7619),'原始字段'!C7619,"n.a.")</x:f>
        <x:v>52318700</x:v>
      </x:c>
      <x:c r="F7616" s="8" t="n">
        <x:f>IF(ISNUMBER('原始字段'!C7715),'原始字段'!C7715,"n.a.")</x:f>
        <x:v>52318700</x:v>
      </x:c>
      <x:c r="G7616" s="8" t="n">
        <x:f>IF(COUNT(E7616:F7616)=2,F7616-E7616,"n.a.")</x:f>
        <x:v>0</x:v>
      </x:c>
      <x:c r="H7616" s="9" t="n">
        <x:f>IF(ISNUMBER('原始字段'!D7715),'原始字段'!D7715,"n.a.")</x:f>
        <x:v>1.9724</x:v>
      </x:c>
      <x:c r="I7616" s="9" t="n">
        <x:f>IF(COUNT(G7616:H7616)=2,G7616*H7616/100000000,"n.a.")</x:f>
        <x:v>0</x:v>
      </x:c>
      <x:c r="J7616" s="1" t="str">
        <x:v>日频齐全；折算事件未独立核实</x:v>
      </x:c>
    </x:row>
    <x:row r="7617" ht="25" customHeight="1">
      <x:c r="A7617" s="1" t="str">
        <x:v>中证500</x:v>
      </x:c>
      <x:c r="B7617" s="1" t="str">
        <x:v>159982.SZ</x:v>
      </x:c>
      <x:c r="C7617" s="1" t="str">
        <x:v>鹏华中证500ETF</x:v>
      </x:c>
      <x:c r="D7617" s="7" t="d">
        <x:v>2026-09-21T00:00:00.000Z</x:v>
      </x:c>
      <x:c r="E7617" s="8" t="n">
        <x:f>IF(ISNUMBER('原始字段'!C7605),'原始字段'!C7605,"n.a.")</x:f>
        <x:v>202211253</x:v>
      </x:c>
      <x:c r="F7617" s="8" t="n">
        <x:f>IF(ISNUMBER('原始字段'!C7701),'原始字段'!C7701,"n.a.")</x:f>
        <x:v>202211253</x:v>
      </x:c>
      <x:c r="G7617" s="8" t="n">
        <x:f>IF(COUNT(E7617:F7617)=2,F7617-E7617,"n.a.")</x:f>
        <x:v>0</x:v>
      </x:c>
      <x:c r="H7617" s="9" t="n">
        <x:f>IF(ISNUMBER('原始字段'!D7701),'原始字段'!D7701,"n.a.")</x:f>
        <x:v>2.1197</x:v>
      </x:c>
      <x:c r="I7617" s="9" t="n">
        <x:f>IF(COUNT(G7617:H7617)=2,G7617*H7617/100000000,"n.a.")</x:f>
        <x:v>0</x:v>
      </x:c>
      <x:c r="J7617" s="1" t="str">
        <x:v>日频齐全；折算事件未独立核实</x:v>
      </x:c>
    </x:row>
    <x:row r="7618" ht="25" customHeight="1">
      <x:c r="A7618" s="1" t="str">
        <x:v>中证1000</x:v>
      </x:c>
      <x:c r="B7618" s="1" t="str">
        <x:v>560010.SH</x:v>
      </x:c>
      <x:c r="C7618" s="1" t="str">
        <x:v>广发中证1000ETF</x:v>
      </x:c>
      <x:c r="D7618" s="7" t="d">
        <x:v>2026-09-21T00:00:00.000Z</x:v>
      </x:c>
      <x:c r="E7618" s="8" t="n">
        <x:f>IF(ISNUMBER('原始字段'!C7638),'原始字段'!C7638,"n.a.")</x:f>
        <x:v>1896621700</x:v>
      </x:c>
      <x:c r="F7618" s="8" t="n">
        <x:f>IF(ISNUMBER('原始字段'!C7734),'原始字段'!C7734,"n.a.")</x:f>
        <x:v>1884621700</x:v>
      </x:c>
      <x:c r="G7618" s="8" t="n">
        <x:f>IF(COUNT(E7618:F7618)=2,F7618-E7618,"n.a.")</x:f>
        <x:v>-12000000</x:v>
      </x:c>
      <x:c r="H7618" s="9" t="n">
        <x:f>IF(ISNUMBER('原始字段'!D7734),'原始字段'!D7734,"n.a.")</x:f>
        <x:v>3.2338</x:v>
      </x:c>
      <x:c r="I7618" s="9" t="n">
        <x:f>IF(COUNT(G7618:H7618)=2,G7618*H7618/100000000,"n.a.")</x:f>
        <x:v>-0.388056</x:v>
      </x:c>
      <x:c r="J7618" s="1" t="str">
        <x:v>日频齐全；折算事件未独立核实</x:v>
      </x:c>
    </x:row>
    <x:row r="7619" ht="25" customHeight="1">
      <x:c r="A7619" s="1" t="str">
        <x:v>中证1000</x:v>
      </x:c>
      <x:c r="B7619" s="1" t="str">
        <x:v>159845.SZ</x:v>
      </x:c>
      <x:c r="C7619" s="1" t="str">
        <x:v>华夏中证1000ETF</x:v>
      </x:c>
      <x:c r="D7619" s="7" t="d">
        <x:v>2026-09-21T00:00:00.000Z</x:v>
      </x:c>
      <x:c r="E7619" s="8" t="n">
        <x:f>IF(ISNUMBER('原始字段'!C7589),'原始字段'!C7589,"n.a.")</x:f>
        <x:v>2406425606</x:v>
      </x:c>
      <x:c r="F7619" s="8" t="n">
        <x:f>IF(ISNUMBER('原始字段'!C7685),'原始字段'!C7685,"n.a.")</x:f>
        <x:v>2313425606</x:v>
      </x:c>
      <x:c r="G7619" s="8" t="n">
        <x:f>IF(COUNT(E7619:F7619)=2,F7619-E7619,"n.a.")</x:f>
        <x:v>-93000000</x:v>
      </x:c>
      <x:c r="H7619" s="9" t="n">
        <x:f>IF(ISNUMBER('原始字段'!D7685),'原始字段'!D7685,"n.a.")</x:f>
        <x:v>3.2363</x:v>
      </x:c>
      <x:c r="I7619" s="9" t="n">
        <x:f>IF(COUNT(G7619:H7619)=2,G7619*H7619/100000000,"n.a.")</x:f>
        <x:v>-3.009759</x:v>
      </x:c>
      <x:c r="J7619" s="1" t="str">
        <x:v>日频齐全；折算事件未独立核实</x:v>
      </x:c>
    </x:row>
    <x:row r="7620" ht="25" customHeight="1">
      <x:c r="A7620" s="1" t="str">
        <x:v>中证1000</x:v>
      </x:c>
      <x:c r="B7620" s="1" t="str">
        <x:v>159633.SZ</x:v>
      </x:c>
      <x:c r="C7620" s="1" t="str">
        <x:v>易方达中证1000ETF</x:v>
      </x:c>
      <x:c r="D7620" s="7" t="d">
        <x:v>2026-09-21T00:00:00.000Z</x:v>
      </x:c>
      <x:c r="E7620" s="8" t="n">
        <x:f>IF(ISNUMBER('原始字段'!C7583),'原始字段'!C7583,"n.a.")</x:f>
        <x:v>984162658</x:v>
      </x:c>
      <x:c r="F7620" s="8" t="n">
        <x:f>IF(ISNUMBER('原始字段'!C7679),'原始字段'!C7679,"n.a.")</x:f>
        <x:v>954162658</x:v>
      </x:c>
      <x:c r="G7620" s="8" t="n">
        <x:f>IF(COUNT(E7620:F7620)=2,F7620-E7620,"n.a.")</x:f>
        <x:v>-30000000</x:v>
      </x:c>
      <x:c r="H7620" s="9" t="n">
        <x:f>IF(ISNUMBER('原始字段'!D7679),'原始字段'!D7679,"n.a.")</x:f>
        <x:v>3.3254</x:v>
      </x:c>
      <x:c r="I7620" s="9" t="n">
        <x:f>IF(COUNT(G7620:H7620)=2,G7620*H7620/100000000,"n.a.")</x:f>
        <x:v>-0.99762</x:v>
      </x:c>
      <x:c r="J7620" s="1" t="str">
        <x:v>日频齐全；折算事件未独立核实</x:v>
      </x:c>
    </x:row>
    <x:row r="7621" ht="25" customHeight="1">
      <x:c r="A7621" s="1" t="str">
        <x:v>中证1000</x:v>
      </x:c>
      <x:c r="B7621" s="1" t="str">
        <x:v>159629.SZ</x:v>
      </x:c>
      <x:c r="C7621" s="1" t="str">
        <x:v>富国中证1000ETF</x:v>
      </x:c>
      <x:c r="D7621" s="7" t="d">
        <x:v>2026-09-21T00:00:00.000Z</x:v>
      </x:c>
      <x:c r="E7621" s="8" t="n">
        <x:f>IF(ISNUMBER('原始字段'!C7582),'原始字段'!C7582,"n.a.")</x:f>
        <x:v>853252663</x:v>
      </x:c>
      <x:c r="F7621" s="8" t="n">
        <x:f>IF(ISNUMBER('原始字段'!C7678),'原始字段'!C7678,"n.a.")</x:f>
        <x:v>795252663</x:v>
      </x:c>
      <x:c r="G7621" s="8" t="n">
        <x:f>IF(COUNT(E7621:F7621)=2,F7621-E7621,"n.a.")</x:f>
        <x:v>-58000000</x:v>
      </x:c>
      <x:c r="H7621" s="9" t="n">
        <x:f>IF(ISNUMBER('原始字段'!D7678),'原始字段'!D7678,"n.a.")</x:f>
        <x:v>3.2486</x:v>
      </x:c>
      <x:c r="I7621" s="9" t="n">
        <x:f>IF(COUNT(G7621:H7621)=2,G7621*H7621/100000000,"n.a.")</x:f>
        <x:v>-1.884188</x:v>
      </x:c>
      <x:c r="J7621" s="1" t="str">
        <x:v>日频齐全；折算事件未独立核实</x:v>
      </x:c>
    </x:row>
    <x:row r="7622" ht="25" customHeight="1">
      <x:c r="A7622" s="1" t="str">
        <x:v>中证1000</x:v>
      </x:c>
      <x:c r="B7622" s="1" t="str">
        <x:v>512100.SH</x:v>
      </x:c>
      <x:c r="C7622" s="1" t="str">
        <x:v>南方中证1000ETF</x:v>
      </x:c>
      <x:c r="D7622" s="7" t="d">
        <x:v>2026-09-21T00:00:00.000Z</x:v>
      </x:c>
      <x:c r="E7622" s="8" t="n">
        <x:f>IF(ISNUMBER('原始字段'!C7623),'原始字段'!C7623,"n.a.")</x:f>
        <x:v>6387217600</x:v>
      </x:c>
      <x:c r="F7622" s="8" t="n">
        <x:f>IF(ISNUMBER('原始字段'!C7719),'原始字段'!C7719,"n.a.")</x:f>
        <x:v>6299217600</x:v>
      </x:c>
      <x:c r="G7622" s="8" t="n">
        <x:f>IF(COUNT(E7622:F7622)=2,F7622-E7622,"n.a.")</x:f>
        <x:v>-88000000</x:v>
      </x:c>
      <x:c r="H7622" s="9" t="n">
        <x:f>IF(ISNUMBER('原始字段'!D7719),'原始字段'!D7719,"n.a.")</x:f>
        <x:v>3.1544</x:v>
      </x:c>
      <x:c r="I7622" s="9" t="n">
        <x:f>IF(COUNT(G7622:H7622)=2,G7622*H7622/100000000,"n.a.")</x:f>
        <x:v>-2.775872</x:v>
      </x:c>
      <x:c r="J7622" s="1" t="str">
        <x:v>日频齐全；折算事件未独立核实</x:v>
      </x:c>
    </x:row>
    <x:row r="7623" ht="25" customHeight="1">
      <x:c r="A7623" s="1" t="str">
        <x:v>中证1000</x:v>
      </x:c>
      <x:c r="B7623" s="1" t="str">
        <x:v>516300.SH</x:v>
      </x:c>
      <x:c r="C7623" s="1" t="str">
        <x:v>华泰柏瑞中证1000ETF</x:v>
      </x:c>
      <x:c r="D7623" s="7" t="d">
        <x:v>2026-09-21T00:00:00.000Z</x:v>
      </x:c>
      <x:c r="E7623" s="8" t="n">
        <x:f>IF(ISNUMBER('原始字段'!C7637),'原始字段'!C7637,"n.a.")</x:f>
        <x:v>39012600</x:v>
      </x:c>
      <x:c r="F7623" s="8" t="n">
        <x:f>IF(ISNUMBER('原始字段'!C7733),'原始字段'!C7733,"n.a.")</x:f>
        <x:v>39012600</x:v>
      </x:c>
      <x:c r="G7623" s="8" t="n">
        <x:f>IF(COUNT(E7623:F7623)=2,F7623-E7623,"n.a.")</x:f>
        <x:v>0</x:v>
      </x:c>
      <x:c r="H7623" s="9" t="n">
        <x:f>IF(ISNUMBER('原始字段'!D7733),'原始字段'!D7733,"n.a.")</x:f>
        <x:v>3.2784</x:v>
      </x:c>
      <x:c r="I7623" s="9" t="n">
        <x:f>IF(COUNT(G7623:H7623)=2,G7623*H7623/100000000,"n.a.")</x:f>
        <x:v>0</x:v>
      </x:c>
      <x:c r="J7623" s="1" t="str">
        <x:v>日频齐全；折算事件未独立核实</x:v>
      </x:c>
    </x:row>
    <x:row r="7624" ht="25" customHeight="1">
      <x:c r="A7624" s="1" t="str">
        <x:v>中证1000</x:v>
      </x:c>
      <x:c r="B7624" s="1" t="str">
        <x:v>560110.SH</x:v>
      </x:c>
      <x:c r="C7624" s="1" t="str">
        <x:v>汇添富中证1000ETF</x:v>
      </x:c>
      <x:c r="D7624" s="7" t="d">
        <x:v>2026-09-21T00:00:00.000Z</x:v>
      </x:c>
      <x:c r="E7624" s="8" t="n">
        <x:f>IF(ISNUMBER('原始字段'!C7639),'原始字段'!C7639,"n.a.")</x:f>
        <x:v>358903500</x:v>
      </x:c>
      <x:c r="F7624" s="8" t="n">
        <x:f>IF(ISNUMBER('原始字段'!C7735),'原始字段'!C7735,"n.a.")</x:f>
        <x:v>358903500</x:v>
      </x:c>
      <x:c r="G7624" s="8" t="n">
        <x:f>IF(COUNT(E7624:F7624)=2,F7624-E7624,"n.a.")</x:f>
        <x:v>0</x:v>
      </x:c>
      <x:c r="H7624" s="9" t="n">
        <x:f>IF(ISNUMBER('原始字段'!D7735),'原始字段'!D7735,"n.a.")</x:f>
        <x:v>1.1711</x:v>
      </x:c>
      <x:c r="I7624" s="9" t="n">
        <x:f>IF(COUNT(G7624:H7624)=2,G7624*H7624/100000000,"n.a.")</x:f>
        <x:v>0</x:v>
      </x:c>
      <x:c r="J7624" s="1" t="str">
        <x:v>日频齐全；折算事件未独立核实</x:v>
      </x:c>
    </x:row>
    <x:row r="7625" ht="25" customHeight="1">
      <x:c r="A7625" s="1" t="str">
        <x:v>中证2000</x:v>
      </x:c>
      <x:c r="B7625" s="1" t="str">
        <x:v>159535.SZ</x:v>
      </x:c>
      <x:c r="C7625" s="1" t="str">
        <x:v>嘉实中证2000ETF</x:v>
      </x:c>
      <x:c r="D7625" s="7" t="d">
        <x:v>2026-09-21T00:00:00.000Z</x:v>
      </x:c>
      <x:c r="E7625" s="8" t="n">
        <x:f>IF(ISNUMBER('原始字段'!C7580),'原始字段'!C7580,"n.a.")</x:f>
        <x:v>19981088</x:v>
      </x:c>
      <x:c r="F7625" s="8" t="n">
        <x:f>IF(ISNUMBER('原始字段'!C7676),'原始字段'!C7676,"n.a.")</x:f>
        <x:v>19981088</x:v>
      </x:c>
      <x:c r="G7625" s="8" t="n">
        <x:f>IF(COUNT(E7625:F7625)=2,F7625-E7625,"n.a.")</x:f>
        <x:v>0</x:v>
      </x:c>
      <x:c r="H7625" s="9" t="n">
        <x:f>IF(ISNUMBER('原始字段'!D7676),'原始字段'!D7676,"n.a.")</x:f>
        <x:v>1.5671</x:v>
      </x:c>
      <x:c r="I7625" s="9" t="n">
        <x:f>IF(COUNT(G7625:H7625)=2,G7625*H7625/100000000,"n.a.")</x:f>
        <x:v>0</x:v>
      </x:c>
      <x:c r="J7625" s="1" t="str">
        <x:v>日频齐全；折算事件未独立核实</x:v>
      </x:c>
    </x:row>
    <x:row r="7626" ht="25" customHeight="1">
      <x:c r="A7626" s="1" t="str">
        <x:v>中证2000</x:v>
      </x:c>
      <x:c r="B7626" s="1" t="str">
        <x:v>159536.SZ</x:v>
      </x:c>
      <x:c r="C7626" s="1" t="str">
        <x:v>汇添富中证2000ETF</x:v>
      </x:c>
      <x:c r="D7626" s="7" t="d">
        <x:v>2026-09-21T00:00:00.000Z</x:v>
      </x:c>
      <x:c r="E7626" s="8" t="n">
        <x:f>IF(ISNUMBER('原始字段'!C7581),'原始字段'!C7581,"n.a.")</x:f>
        <x:v>47261589</x:v>
      </x:c>
      <x:c r="F7626" s="8" t="n">
        <x:f>IF(ISNUMBER('原始字段'!C7677),'原始字段'!C7677,"n.a.")</x:f>
        <x:v>45261589</x:v>
      </x:c>
      <x:c r="G7626" s="8" t="n">
        <x:f>IF(COUNT(E7626:F7626)=2,F7626-E7626,"n.a.")</x:f>
        <x:v>-2000000</x:v>
      </x:c>
      <x:c r="H7626" s="9" t="n">
        <x:f>IF(ISNUMBER('原始字段'!D7677),'原始字段'!D7677,"n.a.")</x:f>
        <x:v>1.4574</x:v>
      </x:c>
      <x:c r="I7626" s="9" t="n">
        <x:f>IF(COUNT(G7626:H7626)=2,G7626*H7626/100000000,"n.a.")</x:f>
        <x:v>-0.029148</x:v>
      </x:c>
      <x:c r="J7626" s="1" t="str">
        <x:v>日频齐全；折算事件未独立核实</x:v>
      </x:c>
    </x:row>
    <x:row r="7627" ht="25" customHeight="1">
      <x:c r="A7627" s="1" t="str">
        <x:v>中证2000</x:v>
      </x:c>
      <x:c r="B7627" s="1" t="str">
        <x:v>159531.SZ</x:v>
      </x:c>
      <x:c r="C7627" s="1" t="str">
        <x:v>南方中证2000ETF</x:v>
      </x:c>
      <x:c r="D7627" s="7" t="d">
        <x:v>2026-09-21T00:00:00.000Z</x:v>
      </x:c>
      <x:c r="E7627" s="8" t="n">
        <x:f>IF(ISNUMBER('原始字段'!C7577),'原始字段'!C7577,"n.a.")</x:f>
        <x:v>924608406</x:v>
      </x:c>
      <x:c r="F7627" s="8" t="n">
        <x:f>IF(ISNUMBER('原始字段'!C7673),'原始字段'!C7673,"n.a.")</x:f>
        <x:v>950608406</x:v>
      </x:c>
      <x:c r="G7627" s="8" t="n">
        <x:f>IF(COUNT(E7627:F7627)=2,F7627-E7627,"n.a.")</x:f>
        <x:v>26000000</x:v>
      </x:c>
      <x:c r="H7627" s="9" t="n">
        <x:f>IF(ISNUMBER('原始字段'!D7673),'原始字段'!D7673,"n.a.")</x:f>
        <x:v>1.5229</x:v>
      </x:c>
      <x:c r="I7627" s="9" t="n">
        <x:f>IF(COUNT(G7627:H7627)=2,G7627*H7627/100000000,"n.a.")</x:f>
        <x:v>0.395954</x:v>
      </x:c>
      <x:c r="J7627" s="1" t="str">
        <x:v>日频齐全；折算事件未独立核实</x:v>
      </x:c>
    </x:row>
    <x:row r="7628" ht="25" customHeight="1">
      <x:c r="A7628" s="1" t="str">
        <x:v>中证2000</x:v>
      </x:c>
      <x:c r="B7628" s="1" t="str">
        <x:v>159532.SZ</x:v>
      </x:c>
      <x:c r="C7628" s="1" t="str">
        <x:v>易方达中证2000ETF</x:v>
      </x:c>
      <x:c r="D7628" s="7" t="d">
        <x:v>2026-09-21T00:00:00.000Z</x:v>
      </x:c>
      <x:c r="E7628" s="8" t="n">
        <x:f>IF(ISNUMBER('原始字段'!C7578),'原始字段'!C7578,"n.a.")</x:f>
        <x:v>143564791</x:v>
      </x:c>
      <x:c r="F7628" s="8" t="n">
        <x:f>IF(ISNUMBER('原始字段'!C7674),'原始字段'!C7674,"n.a.")</x:f>
        <x:v>143564791</x:v>
      </x:c>
      <x:c r="G7628" s="8" t="n">
        <x:f>IF(COUNT(E7628:F7628)=2,F7628-E7628,"n.a.")</x:f>
        <x:v>0</x:v>
      </x:c>
      <x:c r="H7628" s="9" t="n">
        <x:f>IF(ISNUMBER('原始字段'!D7674),'原始字段'!D7674,"n.a.")</x:f>
        <x:v>1.7154</x:v>
      </x:c>
      <x:c r="I7628" s="9" t="n">
        <x:f>IF(COUNT(G7628:H7628)=2,G7628*H7628/100000000,"n.a.")</x:f>
        <x:v>0</x:v>
      </x:c>
      <x:c r="J7628" s="1" t="str">
        <x:v>日频齐全；折算事件未独立核实</x:v>
      </x:c>
    </x:row>
    <x:row r="7629" ht="25" customHeight="1">
      <x:c r="A7629" s="1" t="str">
        <x:v>中证2000</x:v>
      </x:c>
      <x:c r="B7629" s="1" t="str">
        <x:v>159533.SZ</x:v>
      </x:c>
      <x:c r="C7629" s="1" t="str">
        <x:v>博时中证2000ETF</x:v>
      </x:c>
      <x:c r="D7629" s="7" t="d">
        <x:v>2026-09-21T00:00:00.000Z</x:v>
      </x:c>
      <x:c r="E7629" s="8" t="n">
        <x:f>IF(ISNUMBER('原始字段'!C7579),'原始字段'!C7579,"n.a.")</x:f>
        <x:v>14458785</x:v>
      </x:c>
      <x:c r="F7629" s="8" t="n">
        <x:f>IF(ISNUMBER('原始字段'!C7675),'原始字段'!C7675,"n.a.")</x:f>
        <x:v>13458785</x:v>
      </x:c>
      <x:c r="G7629" s="8" t="n">
        <x:f>IF(COUNT(E7629:F7629)=2,F7629-E7629,"n.a.")</x:f>
        <x:v>-1000000</x:v>
      </x:c>
      <x:c r="H7629" s="9" t="n">
        <x:f>IF(ISNUMBER('原始字段'!D7675),'原始字段'!D7675,"n.a.")</x:f>
        <x:v>2.0183</x:v>
      </x:c>
      <x:c r="I7629" s="9" t="n">
        <x:f>IF(COUNT(G7629:H7629)=2,G7629*H7629/100000000,"n.a.")</x:f>
        <x:v>-0.020183</x:v>
      </x:c>
      <x:c r="J7629" s="1" t="str">
        <x:v>日频齐全；折算事件未独立核实</x:v>
      </x:c>
    </x:row>
    <x:row r="7630" ht="25" customHeight="1">
      <x:c r="A7630" s="1" t="str">
        <x:v>中证2000</x:v>
      </x:c>
      <x:c r="B7630" s="1" t="str">
        <x:v>561370.SH</x:v>
      </x:c>
      <x:c r="C7630" s="1" t="str">
        <x:v>国泰中证2000ETF</x:v>
      </x:c>
      <x:c r="D7630" s="7" t="d">
        <x:v>2026-09-21T00:00:00.000Z</x:v>
      </x:c>
      <x:c r="E7630" s="8" t="n">
        <x:f>IF(ISNUMBER('原始字段'!C7642),'原始字段'!C7642,"n.a.")</x:f>
        <x:v>32356000</x:v>
      </x:c>
      <x:c r="F7630" s="8" t="n">
        <x:f>IF(ISNUMBER('原始字段'!C7738),'原始字段'!C7738,"n.a.")</x:f>
        <x:v>32356000</x:v>
      </x:c>
      <x:c r="G7630" s="8" t="n">
        <x:f>IF(COUNT(E7630:F7630)=2,F7630-E7630,"n.a.")</x:f>
        <x:v>0</x:v>
      </x:c>
      <x:c r="H7630" s="9" t="n">
        <x:f>IF(ISNUMBER('原始字段'!D7738),'原始字段'!D7738,"n.a.")</x:f>
        <x:v>1.4804</x:v>
      </x:c>
      <x:c r="I7630" s="9" t="n">
        <x:f>IF(COUNT(G7630:H7630)=2,G7630*H7630/100000000,"n.a.")</x:f>
        <x:v>0</x:v>
      </x:c>
      <x:c r="J7630" s="1" t="str">
        <x:v>日频齐全；折算事件未独立核实</x:v>
      </x:c>
    </x:row>
    <x:row r="7631" ht="25" customHeight="1">
      <x:c r="A7631" s="1" t="str">
        <x:v>中证2000</x:v>
      </x:c>
      <x:c r="B7631" s="1" t="str">
        <x:v>563300.SH</x:v>
      </x:c>
      <x:c r="C7631" s="1" t="str">
        <x:v>华泰柏瑞中证2000ETF</x:v>
      </x:c>
      <x:c r="D7631" s="7" t="d">
        <x:v>2026-09-21T00:00:00.000Z</x:v>
      </x:c>
      <x:c r="E7631" s="8" t="n">
        <x:f>IF(ISNUMBER('原始字段'!C7646),'原始字段'!C7646,"n.a.")</x:f>
        <x:v>3901174000</x:v>
      </x:c>
      <x:c r="F7631" s="8" t="n">
        <x:f>IF(ISNUMBER('原始字段'!C7742),'原始字段'!C7742,"n.a.")</x:f>
        <x:v>3931174000</x:v>
      </x:c>
      <x:c r="G7631" s="8" t="n">
        <x:f>IF(COUNT(E7631:F7631)=2,F7631-E7631,"n.a.")</x:f>
        <x:v>30000000</x:v>
      </x:c>
      <x:c r="H7631" s="9" t="n">
        <x:f>IF(ISNUMBER('原始字段'!D7742),'原始字段'!D7742,"n.a.")</x:f>
        <x:v>1.486</x:v>
      </x:c>
      <x:c r="I7631" s="9" t="n">
        <x:f>IF(COUNT(G7631:H7631)=2,G7631*H7631/100000000,"n.a.")</x:f>
        <x:v>0.4458</x:v>
      </x:c>
      <x:c r="J7631" s="1" t="str">
        <x:v>日频齐全；折算事件未独立核实</x:v>
      </x:c>
    </x:row>
    <x:row r="7632" ht="25" customHeight="1">
      <x:c r="A7632" s="1" t="str">
        <x:v>中证2000</x:v>
      </x:c>
      <x:c r="B7632" s="1" t="str">
        <x:v>562660.SH</x:v>
      </x:c>
      <x:c r="C7632" s="1" t="str">
        <x:v>华夏中证2000ETF</x:v>
      </x:c>
      <x:c r="D7632" s="7" t="d">
        <x:v>2026-09-21T00:00:00.000Z</x:v>
      </x:c>
      <x:c r="E7632" s="8" t="n">
        <x:f>IF(ISNUMBER('原始字段'!C7644),'原始字段'!C7644,"n.a.")</x:f>
        <x:v>340874000</x:v>
      </x:c>
      <x:c r="F7632" s="8" t="n">
        <x:f>IF(ISNUMBER('原始字段'!C7740),'原始字段'!C7740,"n.a.")</x:f>
        <x:v>340874000</x:v>
      </x:c>
      <x:c r="G7632" s="8" t="n">
        <x:f>IF(COUNT(E7632:F7632)=2,F7632-E7632,"n.a.")</x:f>
        <x:v>0</x:v>
      </x:c>
      <x:c r="H7632" s="9" t="n">
        <x:f>IF(ISNUMBER('原始字段'!D7740),'原始字段'!D7740,"n.a.")</x:f>
        <x:v>1.9698</x:v>
      </x:c>
      <x:c r="I7632" s="9" t="n">
        <x:f>IF(COUNT(G7632:H7632)=2,G7632*H7632/100000000,"n.a.")</x:f>
        <x:v>0</x:v>
      </x:c>
      <x:c r="J7632" s="1" t="str">
        <x:v>日频齐全；折算事件未独立核实</x:v>
      </x:c>
    </x:row>
    <x:row r="7633" ht="25" customHeight="1">
      <x:c r="A7633" s="1" t="str">
        <x:v>中证2000</x:v>
      </x:c>
      <x:c r="B7633" s="1" t="str">
        <x:v>563200.SH</x:v>
      </x:c>
      <x:c r="C7633" s="1" t="str">
        <x:v>富国中证2000ETF</x:v>
      </x:c>
      <x:c r="D7633" s="7" t="d">
        <x:v>2026-09-21T00:00:00.000Z</x:v>
      </x:c>
      <x:c r="E7633" s="8" t="n">
        <x:f>IF(ISNUMBER('原始字段'!C7645),'原始字段'!C7645,"n.a.")</x:f>
        <x:v>51458800</x:v>
      </x:c>
      <x:c r="F7633" s="8" t="n">
        <x:f>IF(ISNUMBER('原始字段'!C7741),'原始字段'!C7741,"n.a.")</x:f>
        <x:v>49458800</x:v>
      </x:c>
      <x:c r="G7633" s="8" t="n">
        <x:f>IF(COUNT(E7633:F7633)=2,F7633-E7633,"n.a.")</x:f>
        <x:v>-2000000</x:v>
      </x:c>
      <x:c r="H7633" s="9" t="n">
        <x:f>IF(ISNUMBER('原始字段'!D7741),'原始字段'!D7741,"n.a.")</x:f>
        <x:v>1.5957</x:v>
      </x:c>
      <x:c r="I7633" s="9" t="n">
        <x:f>IF(COUNT(G7633:H7633)=2,G7633*H7633/100000000,"n.a.")</x:f>
        <x:v>-0.031914</x:v>
      </x:c>
      <x:c r="J7633" s="1" t="str">
        <x:v>日频齐全；折算事件未独立核实</x:v>
      </x:c>
    </x:row>
    <x:row r="7634" ht="25" customHeight="1">
      <x:c r="A7634" s="1" t="str">
        <x:v>中证2000</x:v>
      </x:c>
      <x:c r="B7634" s="1" t="str">
        <x:v>560220.SH</x:v>
      </x:c>
      <x:c r="C7634" s="1" t="str">
        <x:v>广发中证2000ETF</x:v>
      </x:c>
      <x:c r="D7634" s="7" t="d">
        <x:v>2026-09-21T00:00:00.000Z</x:v>
      </x:c>
      <x:c r="E7634" s="8" t="n">
        <x:f>IF(ISNUMBER('原始字段'!C7640),'原始字段'!C7640,"n.a.")</x:f>
        <x:v>60717000</x:v>
      </x:c>
      <x:c r="F7634" s="8" t="n">
        <x:f>IF(ISNUMBER('原始字段'!C7736),'原始字段'!C7736,"n.a.")</x:f>
        <x:v>60717000</x:v>
      </x:c>
      <x:c r="G7634" s="8" t="n">
        <x:f>IF(COUNT(E7634:F7634)=2,F7634-E7634,"n.a.")</x:f>
        <x:v>0</x:v>
      </x:c>
      <x:c r="H7634" s="9" t="n">
        <x:f>IF(ISNUMBER('原始字段'!D7736),'原始字段'!D7736,"n.a.")</x:f>
        <x:v>1.488</x:v>
      </x:c>
      <x:c r="I7634" s="9" t="n">
        <x:f>IF(COUNT(G7634:H7634)=2,G7634*H7634/100000000,"n.a.")</x:f>
        <x:v>0</x:v>
      </x:c>
      <x:c r="J7634" s="1" t="str">
        <x:v>日频齐全；折算事件未独立核实</x:v>
      </x:c>
    </x:row>
    <x:row r="7635" ht="25" customHeight="1">
      <x:c r="A7635" s="1" t="str">
        <x:v>创业板指</x:v>
      </x:c>
      <x:c r="B7635" s="1" t="str">
        <x:v>159810.SZ</x:v>
      </x:c>
      <x:c r="C7635" s="1" t="str">
        <x:v>浦银创业板ETF</x:v>
      </x:c>
      <x:c r="D7635" s="7" t="d">
        <x:v>2026-09-21T00:00:00.000Z</x:v>
      </x:c>
      <x:c r="E7635" s="8" t="n">
        <x:f>IF(ISNUMBER('原始字段'!C7586),'原始字段'!C7586,"n.a.")</x:f>
        <x:v>57475458</x:v>
      </x:c>
      <x:c r="F7635" s="8" t="n">
        <x:f>IF(ISNUMBER('原始字段'!C7682),'原始字段'!C7682,"n.a.")</x:f>
        <x:v>57475458</x:v>
      </x:c>
      <x:c r="G7635" s="8" t="n">
        <x:f>IF(COUNT(E7635:F7635)=2,F7635-E7635,"n.a.")</x:f>
        <x:v>0</x:v>
      </x:c>
      <x:c r="H7635" s="9" t="n">
        <x:f>IF(ISNUMBER('原始字段'!D7682),'原始字段'!D7682,"n.a.")</x:f>
        <x:v>1.3701</x:v>
      </x:c>
      <x:c r="I7635" s="9" t="n">
        <x:f>IF(COUNT(G7635:H7635)=2,G7635*H7635/100000000,"n.a.")</x:f>
        <x:v>0</x:v>
      </x:c>
      <x:c r="J7635" s="1" t="str">
        <x:v>日频齐全；折算事件未独立核实</x:v>
      </x:c>
    </x:row>
    <x:row r="7636" ht="25" customHeight="1">
      <x:c r="A7636" s="1" t="str">
        <x:v>创业板指</x:v>
      </x:c>
      <x:c r="B7636" s="1" t="str">
        <x:v>159808.SZ</x:v>
      </x:c>
      <x:c r="C7636" s="1" t="str">
        <x:v>融通创业板ETF</x:v>
      </x:c>
      <x:c r="D7636" s="7" t="d">
        <x:v>2026-09-21T00:00:00.000Z</x:v>
      </x:c>
      <x:c r="E7636" s="8" t="n">
        <x:f>IF(ISNUMBER('原始字段'!C7585),'原始字段'!C7585,"n.a.")</x:f>
        <x:v>51484790</x:v>
      </x:c>
      <x:c r="F7636" s="8" t="n">
        <x:f>IF(ISNUMBER('原始字段'!C7681),'原始字段'!C7681,"n.a.")</x:f>
        <x:v>51484790</x:v>
      </x:c>
      <x:c r="G7636" s="8" t="n">
        <x:f>IF(COUNT(E7636:F7636)=2,F7636-E7636,"n.a.")</x:f>
        <x:v>0</x:v>
      </x:c>
      <x:c r="H7636" s="9" t="n">
        <x:f>IF(ISNUMBER('原始字段'!D7681),'原始字段'!D7681,"n.a.")</x:f>
        <x:v>1.3215</x:v>
      </x:c>
      <x:c r="I7636" s="9" t="n">
        <x:f>IF(COUNT(G7636:H7636)=2,G7636*H7636/100000000,"n.a.")</x:f>
        <x:v>0</x:v>
      </x:c>
      <x:c r="J7636" s="1" t="str">
        <x:v>日频齐全；折算事件未独立核实</x:v>
      </x:c>
    </x:row>
    <x:row r="7637" ht="25" customHeight="1">
      <x:c r="A7637" s="1" t="str">
        <x:v>创业板指</x:v>
      </x:c>
      <x:c r="B7637" s="1" t="str">
        <x:v>159964.SZ</x:v>
      </x:c>
      <x:c r="C7637" s="1" t="str">
        <x:v>平安创业板ETF</x:v>
      </x:c>
      <x:c r="D7637" s="7" t="d">
        <x:v>2026-09-21T00:00:00.000Z</x:v>
      </x:c>
      <x:c r="E7637" s="8" t="n">
        <x:f>IF(ISNUMBER('原始字段'!C7601),'原始字段'!C7601,"n.a.")</x:f>
        <x:v>171481881</x:v>
      </x:c>
      <x:c r="F7637" s="8" t="n">
        <x:f>IF(ISNUMBER('原始字段'!C7697),'原始字段'!C7697,"n.a.")</x:f>
        <x:v>171481881</x:v>
      </x:c>
      <x:c r="G7637" s="8" t="n">
        <x:f>IF(COUNT(E7637:F7637)=2,F7637-E7637,"n.a.")</x:f>
        <x:v>0</x:v>
      </x:c>
      <x:c r="H7637" s="9" t="n">
        <x:f>IF(ISNUMBER('原始字段'!D7697),'原始字段'!D7697,"n.a.")</x:f>
        <x:v>2.2374</x:v>
      </x:c>
      <x:c r="I7637" s="9" t="n">
        <x:f>IF(COUNT(G7637:H7637)=2,G7637*H7637/100000000,"n.a.")</x:f>
        <x:v>0</x:v>
      </x:c>
      <x:c r="J7637" s="1" t="str">
        <x:v>日频齐全；折算事件未独立核实</x:v>
      </x:c>
    </x:row>
    <x:row r="7638" ht="25" customHeight="1">
      <x:c r="A7638" s="1" t="str">
        <x:v>创业板指</x:v>
      </x:c>
      <x:c r="B7638" s="1" t="str">
        <x:v>159915.SZ</x:v>
      </x:c>
      <x:c r="C7638" s="1" t="str">
        <x:v>易方达创业板ETF</x:v>
      </x:c>
      <x:c r="D7638" s="7" t="d">
        <x:v>2026-09-21T00:00:00.000Z</x:v>
      </x:c>
      <x:c r="E7638" s="8" t="n">
        <x:f>IF(ISNUMBER('原始字段'!C7591),'原始字段'!C7591,"n.a.")</x:f>
        <x:v>19859454936</x:v>
      </x:c>
      <x:c r="F7638" s="8" t="n">
        <x:f>IF(ISNUMBER('原始字段'!C7687),'原始字段'!C7687,"n.a.")</x:f>
        <x:v>19630454936</x:v>
      </x:c>
      <x:c r="G7638" s="8" t="n">
        <x:f>IF(COUNT(E7638:F7638)=2,F7638-E7638,"n.a.")</x:f>
        <x:v>-229000000</x:v>
      </x:c>
      <x:c r="H7638" s="9" t="n">
        <x:f>IF(ISNUMBER('原始字段'!D7687),'原始字段'!D7687,"n.a.")</x:f>
        <x:v>3.4206</x:v>
      </x:c>
      <x:c r="I7638" s="9" t="n">
        <x:f>IF(COUNT(G7638:H7638)=2,G7638*H7638/100000000,"n.a.")</x:f>
        <x:v>-7.833174</x:v>
      </x:c>
      <x:c r="J7638" s="1" t="str">
        <x:v>日频齐全；折算事件未独立核实</x:v>
      </x:c>
    </x:row>
    <x:row r="7639" ht="25" customHeight="1">
      <x:c r="A7639" s="1" t="str">
        <x:v>创业板指</x:v>
      </x:c>
      <x:c r="B7639" s="1" t="str">
        <x:v>159971.SZ</x:v>
      </x:c>
      <x:c r="C7639" s="1" t="str">
        <x:v>富国创业板ETF</x:v>
      </x:c>
      <x:c r="D7639" s="7" t="d">
        <x:v>2026-09-21T00:00:00.000Z</x:v>
      </x:c>
      <x:c r="E7639" s="8" t="n">
        <x:f>IF(ISNUMBER('原始字段'!C7603),'原始字段'!C7603,"n.a.")</x:f>
        <x:v>1786020288</x:v>
      </x:c>
      <x:c r="F7639" s="8" t="n">
        <x:f>IF(ISNUMBER('原始字段'!C7699),'原始字段'!C7699,"n.a.")</x:f>
        <x:v>1764020288</x:v>
      </x:c>
      <x:c r="G7639" s="8" t="n">
        <x:f>IF(COUNT(E7639:F7639)=2,F7639-E7639,"n.a.")</x:f>
        <x:v>-22000000</x:v>
      </x:c>
      <x:c r="H7639" s="9" t="n">
        <x:f>IF(ISNUMBER('原始字段'!D7699),'原始字段'!D7699,"n.a.")</x:f>
        <x:v>1.1892</x:v>
      </x:c>
      <x:c r="I7639" s="9" t="n">
        <x:f>IF(COUNT(G7639:H7639)=2,G7639*H7639/100000000,"n.a.")</x:f>
        <x:v>-0.261624</x:v>
      </x:c>
      <x:c r="J7639" s="1" t="str">
        <x:v>日频齐全；折算事件未独立核实</x:v>
      </x:c>
    </x:row>
    <x:row r="7640" ht="25" customHeight="1">
      <x:c r="A7640" s="1" t="str">
        <x:v>创业板指</x:v>
      </x:c>
      <x:c r="B7640" s="1" t="str">
        <x:v>159957.SZ</x:v>
      </x:c>
      <x:c r="C7640" s="1" t="str">
        <x:v>华夏创业板ETF</x:v>
      </x:c>
      <x:c r="D7640" s="7" t="d">
        <x:v>2026-09-21T00:00:00.000Z</x:v>
      </x:c>
      <x:c r="E7640" s="8" t="n">
        <x:f>IF(ISNUMBER('原始字段'!C7599),'原始字段'!C7599,"n.a.")</x:f>
        <x:v>1171784560</x:v>
      </x:c>
      <x:c r="F7640" s="8" t="n">
        <x:f>IF(ISNUMBER('原始字段'!C7695),'原始字段'!C7695,"n.a.")</x:f>
        <x:v>1174784560</x:v>
      </x:c>
      <x:c r="G7640" s="8" t="n">
        <x:f>IF(COUNT(E7640:F7640)=2,F7640-E7640,"n.a.")</x:f>
        <x:v>3000000</x:v>
      </x:c>
      <x:c r="H7640" s="9" t="n">
        <x:f>IF(ISNUMBER('原始字段'!D7695),'原始字段'!D7695,"n.a.")</x:f>
        <x:v>2.2403</x:v>
      </x:c>
      <x:c r="I7640" s="9" t="n">
        <x:f>IF(COUNT(G7640:H7640)=2,G7640*H7640/100000000,"n.a.")</x:f>
        <x:v>0.067209</x:v>
      </x:c>
      <x:c r="J7640" s="1" t="str">
        <x:v>日频齐全；折算事件未独立核实</x:v>
      </x:c>
    </x:row>
    <x:row r="7641" ht="25" customHeight="1">
      <x:c r="A7641" s="1" t="str">
        <x:v>创业板指</x:v>
      </x:c>
      <x:c r="B7641" s="1" t="str">
        <x:v>159958.SZ</x:v>
      </x:c>
      <x:c r="C7641" s="1" t="str">
        <x:v>工银创业板ETF</x:v>
      </x:c>
      <x:c r="D7641" s="7" t="d">
        <x:v>2026-09-21T00:00:00.000Z</x:v>
      </x:c>
      <x:c r="E7641" s="8" t="n">
        <x:f>IF(ISNUMBER('原始字段'!C7600),'原始字段'!C7600,"n.a.")</x:f>
        <x:v>238511448</x:v>
      </x:c>
      <x:c r="F7641" s="8" t="n">
        <x:f>IF(ISNUMBER('原始字段'!C7696),'原始字段'!C7696,"n.a.")</x:f>
        <x:v>237111448</x:v>
      </x:c>
      <x:c r="G7641" s="8" t="n">
        <x:f>IF(COUNT(E7641:F7641)=2,F7641-E7641,"n.a.")</x:f>
        <x:v>-1400000</x:v>
      </x:c>
      <x:c r="H7641" s="9" t="n">
        <x:f>IF(ISNUMBER('原始字段'!D7696),'原始字段'!D7696,"n.a.")</x:f>
        <x:v>2.0673</x:v>
      </x:c>
      <x:c r="I7641" s="9" t="n">
        <x:f>IF(COUNT(G7641:H7641)=2,G7641*H7641/100000000,"n.a.")</x:f>
        <x:v>-0.0289422</x:v>
      </x:c>
      <x:c r="J7641" s="1" t="str">
        <x:v>日频齐全；折算事件未独立核实</x:v>
      </x:c>
    </x:row>
    <x:row r="7642" ht="25" customHeight="1">
      <x:c r="A7642" s="1" t="str">
        <x:v>创业板指</x:v>
      </x:c>
      <x:c r="B7642" s="1" t="str">
        <x:v>159977.SZ</x:v>
      </x:c>
      <x:c r="C7642" s="1" t="str">
        <x:v>天弘创业板ETF</x:v>
      </x:c>
      <x:c r="D7642" s="7" t="d">
        <x:v>2026-09-21T00:00:00.000Z</x:v>
      </x:c>
      <x:c r="E7642" s="8" t="n">
        <x:f>IF(ISNUMBER('原始字段'!C7604),'原始字段'!C7604,"n.a.")</x:f>
        <x:v>3919872820</x:v>
      </x:c>
      <x:c r="F7642" s="8" t="n">
        <x:f>IF(ISNUMBER('原始字段'!C7700),'原始字段'!C7700,"n.a.")</x:f>
        <x:v>3911872820</x:v>
      </x:c>
      <x:c r="G7642" s="8" t="n">
        <x:f>IF(COUNT(E7642:F7642)=2,F7642-E7642,"n.a.")</x:f>
        <x:v>-8000000</x:v>
      </x:c>
      <x:c r="H7642" s="9" t="n">
        <x:f>IF(ISNUMBER('原始字段'!D7700),'原始字段'!D7700,"n.a.")</x:f>
        <x:v>1.774</x:v>
      </x:c>
      <x:c r="I7642" s="9" t="n">
        <x:f>IF(COUNT(G7642:H7642)=2,G7642*H7642/100000000,"n.a.")</x:f>
        <x:v>-0.14192</x:v>
      </x:c>
      <x:c r="J7642" s="1" t="str">
        <x:v>日频齐全；折算事件未独立核实</x:v>
      </x:c>
    </x:row>
    <x:row r="7643" ht="25" customHeight="1">
      <x:c r="A7643" s="1" t="str">
        <x:v>创业板指</x:v>
      </x:c>
      <x:c r="B7643" s="1" t="str">
        <x:v>159821.SZ</x:v>
      </x:c>
      <x:c r="C7643" s="1" t="str">
        <x:v>中银证券创业板ETF</x:v>
      </x:c>
      <x:c r="D7643" s="7" t="d">
        <x:v>2026-09-21T00:00:00.000Z</x:v>
      </x:c>
      <x:c r="E7643" s="8" t="n">
        <x:f>IF(ISNUMBER('原始字段'!C7588),'原始字段'!C7588,"n.a.")</x:f>
        <x:v>65920000</x:v>
      </x:c>
      <x:c r="F7643" s="8" t="n">
        <x:f>IF(ISNUMBER('原始字段'!C7684),'原始字段'!C7684,"n.a.")</x:f>
        <x:v>65920000</x:v>
      </x:c>
      <x:c r="G7643" s="8" t="n">
        <x:f>IF(COUNT(E7643:F7643)=2,F7643-E7643,"n.a.")</x:f>
        <x:v>0</x:v>
      </x:c>
      <x:c r="H7643" s="9" t="n">
        <x:f>IF(ISNUMBER('原始字段'!D7684),'原始字段'!D7684,"n.a.")</x:f>
        <x:v>1.2822</x:v>
      </x:c>
      <x:c r="I7643" s="9" t="n">
        <x:f>IF(COUNT(G7643:H7643)=2,G7643*H7643/100000000,"n.a.")</x:f>
        <x:v>0</x:v>
      </x:c>
      <x:c r="J7643" s="1" t="str">
        <x:v>日频齐全；折算事件未独立核实</x:v>
      </x:c>
    </x:row>
    <x:row r="7644" ht="25" customHeight="1">
      <x:c r="A7644" s="1" t="str">
        <x:v>创业板指</x:v>
      </x:c>
      <x:c r="B7644" s="1" t="str">
        <x:v>159956.SZ</x:v>
      </x:c>
      <x:c r="C7644" s="1" t="str">
        <x:v>建信创业板ETF</x:v>
      </x:c>
      <x:c r="D7644" s="7" t="d">
        <x:v>2026-09-21T00:00:00.000Z</x:v>
      </x:c>
      <x:c r="E7644" s="8" t="n">
        <x:f>IF(ISNUMBER('原始字段'!C7598),'原始字段'!C7598,"n.a.")</x:f>
        <x:v>48978674</x:v>
      </x:c>
      <x:c r="F7644" s="8" t="n">
        <x:f>IF(ISNUMBER('原始字段'!C7694),'原始字段'!C7694,"n.a.")</x:f>
        <x:v>48978674</x:v>
      </x:c>
      <x:c r="G7644" s="8" t="n">
        <x:f>IF(COUNT(E7644:F7644)=2,F7644-E7644,"n.a.")</x:f>
        <x:v>0</x:v>
      </x:c>
      <x:c r="H7644" s="9" t="n">
        <x:f>IF(ISNUMBER('原始字段'!D7694),'原始字段'!D7694,"n.a.")</x:f>
        <x:v>2.1652</x:v>
      </x:c>
      <x:c r="I7644" s="9" t="n">
        <x:f>IF(COUNT(G7644:H7644)=2,G7644*H7644/100000000,"n.a.")</x:f>
        <x:v>0</x:v>
      </x:c>
      <x:c r="J7644" s="1" t="str">
        <x:v>日频齐全；折算事件未独立核实</x:v>
      </x:c>
    </x:row>
    <x:row r="7645" ht="25" customHeight="1">
      <x:c r="A7645" s="1" t="str">
        <x:v>创业板指</x:v>
      </x:c>
      <x:c r="B7645" s="1" t="str">
        <x:v>159908.SZ</x:v>
      </x:c>
      <x:c r="C7645" s="1" t="str">
        <x:v>博时创业板ETF</x:v>
      </x:c>
      <x:c r="D7645" s="7" t="d">
        <x:v>2026-09-21T00:00:00.000Z</x:v>
      </x:c>
      <x:c r="E7645" s="8" t="n">
        <x:f>IF(ISNUMBER('原始字段'!C7590),'原始字段'!C7590,"n.a.")</x:f>
        <x:v>368229029</x:v>
      </x:c>
      <x:c r="F7645" s="8" t="n">
        <x:f>IF(ISNUMBER('原始字段'!C7686),'原始字段'!C7686,"n.a.")</x:f>
        <x:v>371229029</x:v>
      </x:c>
      <x:c r="G7645" s="8" t="n">
        <x:f>IF(COUNT(E7645:F7645)=2,F7645-E7645,"n.a.")</x:f>
        <x:v>3000000</x:v>
      </x:c>
      <x:c r="H7645" s="9" t="n">
        <x:f>IF(ISNUMBER('原始字段'!D7686),'原始字段'!D7686,"n.a.")</x:f>
        <x:v>3.1921</x:v>
      </x:c>
      <x:c r="I7645" s="9" t="n">
        <x:f>IF(COUNT(G7645:H7645)=2,G7645*H7645/100000000,"n.a.")</x:f>
        <x:v>0.095763</x:v>
      </x:c>
      <x:c r="J7645" s="1" t="str">
        <x:v>日频齐全；折算事件未独立核实</x:v>
      </x:c>
    </x:row>
    <x:row r="7646" ht="25" customHeight="1">
      <x:c r="A7646" s="1" t="str">
        <x:v>创业板指</x:v>
      </x:c>
      <x:c r="B7646" s="1" t="str">
        <x:v>159952.SZ</x:v>
      </x:c>
      <x:c r="C7646" s="1" t="str">
        <x:v>广发创业板ETF</x:v>
      </x:c>
      <x:c r="D7646" s="7" t="d">
        <x:v>2026-09-21T00:00:00.000Z</x:v>
      </x:c>
      <x:c r="E7646" s="8" t="n">
        <x:f>IF(ISNUMBER('原始字段'!C7597),'原始字段'!C7597,"n.a.")</x:f>
        <x:v>5606084929</x:v>
      </x:c>
      <x:c r="F7646" s="8" t="n">
        <x:f>IF(ISNUMBER('原始字段'!C7693),'原始字段'!C7693,"n.a.")</x:f>
        <x:v>5556784929</x:v>
      </x:c>
      <x:c r="G7646" s="8" t="n">
        <x:f>IF(COUNT(E7646:F7646)=2,F7646-E7646,"n.a.")</x:f>
        <x:v>-49300000</x:v>
      </x:c>
      <x:c r="H7646" s="9" t="n">
        <x:f>IF(ISNUMBER('原始字段'!D7693),'原始字段'!D7693,"n.a.")</x:f>
        <x:v>2.0762</x:v>
      </x:c>
      <x:c r="I7646" s="9" t="n">
        <x:f>IF(COUNT(G7646:H7646)=2,G7646*H7646/100000000,"n.a.")</x:f>
        <x:v>-1.0235666</x:v>
      </x:c>
      <x:c r="J7646" s="1" t="str">
        <x:v>日频齐全；折算事件未独立核实</x:v>
      </x:c>
    </x:row>
    <x:row r="7647" ht="25" customHeight="1">
      <x:c r="A7647" s="1" t="str">
        <x:v>创业板指</x:v>
      </x:c>
      <x:c r="B7647" s="1" t="str">
        <x:v>159247.SZ</x:v>
      </x:c>
      <x:c r="C7647" s="1" t="str">
        <x:v>汇添富创业板ETF</x:v>
      </x:c>
      <x:c r="D7647" s="7" t="d">
        <x:v>2026-09-21T00:00:00.000Z</x:v>
      </x:c>
      <x:c r="E7647" s="8" t="n">
        <x:f>IF(ISNUMBER('原始字段'!C7571),'原始字段'!C7571,"n.a.")</x:f>
        <x:v>541984966</x:v>
      </x:c>
      <x:c r="F7647" s="8" t="n">
        <x:f>IF(ISNUMBER('原始字段'!C7667),'原始字段'!C7667,"n.a.")</x:f>
        <x:v>517984966</x:v>
      </x:c>
      <x:c r="G7647" s="8" t="n">
        <x:f>IF(COUNT(E7647:F7647)=2,F7647-E7647,"n.a.")</x:f>
        <x:v>-24000000</x:v>
      </x:c>
      <x:c r="H7647" s="9" t="n">
        <x:f>IF(ISNUMBER('原始字段'!D7667),'原始字段'!D7667,"n.a.")</x:f>
        <x:v>1.0219</x:v>
      </x:c>
      <x:c r="I7647" s="9" t="n">
        <x:f>IF(COUNT(G7647:H7647)=2,G7647*H7647/100000000,"n.a.")</x:f>
        <x:v>-0.245256</x:v>
      </x:c>
      <x:c r="J7647" s="1" t="str">
        <x:v>日频齐全；折算事件未独立核实</x:v>
      </x:c>
    </x:row>
    <x:row r="7648" ht="25" customHeight="1">
      <x:c r="A7648" s="1" t="str">
        <x:v>创业板指</x:v>
      </x:c>
      <x:c r="B7648" s="1" t="str">
        <x:v>159948.SZ</x:v>
      </x:c>
      <x:c r="C7648" s="1" t="str">
        <x:v>南方创业板ETF</x:v>
      </x:c>
      <x:c r="D7648" s="7" t="d">
        <x:v>2026-09-21T00:00:00.000Z</x:v>
      </x:c>
      <x:c r="E7648" s="8" t="n">
        <x:f>IF(ISNUMBER('原始字段'!C7596),'原始字段'!C7596,"n.a.")</x:f>
        <x:v>1174697720</x:v>
      </x:c>
      <x:c r="F7648" s="8" t="n">
        <x:f>IF(ISNUMBER('原始字段'!C7692),'原始字段'!C7692,"n.a.")</x:f>
        <x:v>1177697720</x:v>
      </x:c>
      <x:c r="G7648" s="8" t="n">
        <x:f>IF(COUNT(E7648:F7648)=2,F7648-E7648,"n.a.")</x:f>
        <x:v>3000000</x:v>
      </x:c>
      <x:c r="H7648" s="9" t="n">
        <x:f>IF(ISNUMBER('原始字段'!D7692),'原始字段'!D7692,"n.a.")</x:f>
        <x:v>3.7772</x:v>
      </x:c>
      <x:c r="I7648" s="9" t="n">
        <x:f>IF(COUNT(G7648:H7648)=2,G7648*H7648/100000000,"n.a.")</x:f>
        <x:v>0.113316</x:v>
      </x:c>
      <x:c r="J7648" s="1" t="str">
        <x:v>日频齐全；折算事件未独立核实</x:v>
      </x:c>
    </x:row>
    <x:row r="7649" ht="25" customHeight="1">
      <x:c r="A7649" s="1" t="str">
        <x:v>创业板指</x:v>
      </x:c>
      <x:c r="B7649" s="1" t="str">
        <x:v>159205.SZ</x:v>
      </x:c>
      <x:c r="C7649" s="1" t="str">
        <x:v>东财创业板ETF</x:v>
      </x:c>
      <x:c r="D7649" s="7" t="d">
        <x:v>2026-09-21T00:00:00.000Z</x:v>
      </x:c>
      <x:c r="E7649" s="8" t="n">
        <x:f>IF(ISNUMBER('原始字段'!C7570),'原始字段'!C7570,"n.a.")</x:f>
        <x:v>663056064</x:v>
      </x:c>
      <x:c r="F7649" s="8" t="n">
        <x:f>IF(ISNUMBER('原始字段'!C7666),'原始字段'!C7666,"n.a.")</x:f>
        <x:v>651056064</x:v>
      </x:c>
      <x:c r="G7649" s="8" t="n">
        <x:f>IF(COUNT(E7649:F7649)=2,F7649-E7649,"n.a.")</x:f>
        <x:v>-12000000</x:v>
      </x:c>
      <x:c r="H7649" s="9" t="n">
        <x:f>IF(ISNUMBER('原始字段'!D7666),'原始字段'!D7666,"n.a.")</x:f>
        <x:v>1.6726</x:v>
      </x:c>
      <x:c r="I7649" s="9" t="n">
        <x:f>IF(COUNT(G7649:H7649)=2,G7649*H7649/100000000,"n.a.")</x:f>
        <x:v>-0.200712</x:v>
      </x:c>
      <x:c r="J7649" s="1" t="str">
        <x:v>日频齐全；折算事件未独立核实</x:v>
      </x:c>
    </x:row>
    <x:row r="7650" ht="25" customHeight="1">
      <x:c r="A7650" s="1" t="str">
        <x:v>科创50</x:v>
      </x:c>
      <x:c r="B7650" s="1" t="str">
        <x:v>588940.SH</x:v>
      </x:c>
      <x:c r="C7650" s="1" t="str">
        <x:v>富国上证科创板50成份ETF</x:v>
      </x:c>
      <x:c r="D7650" s="7" t="d">
        <x:v>2026-09-21T00:00:00.000Z</x:v>
      </x:c>
      <x:c r="E7650" s="8" t="n">
        <x:f>IF(ISNUMBER('原始字段'!C7661),'原始字段'!C7661,"n.a.")</x:f>
        <x:v>3014840000</x:v>
      </x:c>
      <x:c r="F7650" s="8" t="n">
        <x:f>IF(ISNUMBER('原始字段'!C7757),'原始字段'!C7757,"n.a.")</x:f>
        <x:v>3026840000</x:v>
      </x:c>
      <x:c r="G7650" s="8" t="n">
        <x:f>IF(COUNT(E7650:F7650)=2,F7650-E7650,"n.a.")</x:f>
        <x:v>12000000</x:v>
      </x:c>
      <x:c r="H7650" s="9" t="n">
        <x:f>IF(ISNUMBER('原始字段'!D7757),'原始字段'!D7757,"n.a.")</x:f>
        <x:v>0.8591</x:v>
      </x:c>
      <x:c r="I7650" s="9" t="n">
        <x:f>IF(COUNT(G7650:H7650)=2,G7650*H7650/100000000,"n.a.")</x:f>
        <x:v>0.103092</x:v>
      </x:c>
      <x:c r="J7650" s="1" t="str">
        <x:v>日频齐全；折算事件未独立核实</x:v>
      </x:c>
    </x:row>
    <x:row r="7651" ht="25" customHeight="1">
      <x:c r="A7651" s="1" t="str">
        <x:v>科创50</x:v>
      </x:c>
      <x:c r="B7651" s="1" t="str">
        <x:v>589150.SH</x:v>
      </x:c>
      <x:c r="C7651" s="1" t="str">
        <x:v>平安上证科创板50成份ETF</x:v>
      </x:c>
      <x:c r="D7651" s="7" t="d">
        <x:v>2026-09-21T00:00:00.000Z</x:v>
      </x:c>
      <x:c r="E7651" s="8" t="n">
        <x:f>IF(ISNUMBER('原始字段'!C7663),'原始字段'!C7663,"n.a.")</x:f>
        <x:v>841437200</x:v>
      </x:c>
      <x:c r="F7651" s="8" t="n">
        <x:f>IF(ISNUMBER('原始字段'!C7759),'原始字段'!C7759,"n.a.")</x:f>
        <x:v>845437200</x:v>
      </x:c>
      <x:c r="G7651" s="8" t="n">
        <x:f>IF(COUNT(E7651:F7651)=2,F7651-E7651,"n.a.")</x:f>
        <x:v>4000000</x:v>
      </x:c>
      <x:c r="H7651" s="9" t="n">
        <x:f>IF(ISNUMBER('原始字段'!D7759),'原始字段'!D7759,"n.a.")</x:f>
        <x:v>1.2025</x:v>
      </x:c>
      <x:c r="I7651" s="9" t="n">
        <x:f>IF(COUNT(G7651:H7651)=2,G7651*H7651/100000000,"n.a.")</x:f>
        <x:v>0.0481</x:v>
      </x:c>
      <x:c r="J7651" s="1" t="str">
        <x:v>日频齐全；折算事件未独立核实</x:v>
      </x:c>
    </x:row>
    <x:row r="7652" ht="25" customHeight="1">
      <x:c r="A7652" s="1" t="str">
        <x:v>科创50</x:v>
      </x:c>
      <x:c r="B7652" s="1" t="str">
        <x:v>588150.SH</x:v>
      </x:c>
      <x:c r="C7652" s="1" t="str">
        <x:v>南方上证科创板50成份ETF</x:v>
      </x:c>
      <x:c r="D7652" s="7" t="d">
        <x:v>2026-09-21T00:00:00.000Z</x:v>
      </x:c>
      <x:c r="E7652" s="8" t="n">
        <x:f>IF(ISNUMBER('原始字段'!C7655),'原始字段'!C7655,"n.a.")</x:f>
        <x:v>394432600</x:v>
      </x:c>
      <x:c r="F7652" s="8" t="n">
        <x:f>IF(ISNUMBER('原始字段'!C7751),'原始字段'!C7751,"n.a.")</x:f>
        <x:v>404932600</x:v>
      </x:c>
      <x:c r="G7652" s="8" t="n">
        <x:f>IF(COUNT(E7652:F7652)=2,F7652-E7652,"n.a.")</x:f>
        <x:v>10500000</x:v>
      </x:c>
      <x:c r="H7652" s="9" t="n">
        <x:f>IF(ISNUMBER('原始字段'!D7751),'原始字段'!D7751,"n.a.")</x:f>
        <x:v>1.1804</x:v>
      </x:c>
      <x:c r="I7652" s="9" t="n">
        <x:f>IF(COUNT(G7652:H7652)=2,G7652*H7652/100000000,"n.a.")</x:f>
        <x:v>0.12394199999999998</x:v>
      </x:c>
      <x:c r="J7652" s="1" t="str">
        <x:v>日频齐全；折算事件未独立核实</x:v>
      </x:c>
    </x:row>
    <x:row r="7653" ht="25" customHeight="1">
      <x:c r="A7653" s="1" t="str">
        <x:v>科创50</x:v>
      </x:c>
      <x:c r="B7653" s="1" t="str">
        <x:v>588000.SH</x:v>
      </x:c>
      <x:c r="C7653" s="1" t="str">
        <x:v>华夏上证科创板50ETF</x:v>
      </x:c>
      <x:c r="D7653" s="7" t="d">
        <x:v>2026-09-21T00:00:00.000Z</x:v>
      </x:c>
      <x:c r="E7653" s="8" t="n">
        <x:f>IF(ISNUMBER('原始字段'!C7649),'原始字段'!C7649,"n.a.")</x:f>
        <x:v>54998668200</x:v>
      </x:c>
      <x:c r="F7653" s="8" t="n">
        <x:f>IF(ISNUMBER('原始字段'!C7745),'原始字段'!C7745,"n.a.")</x:f>
        <x:v>55277668200</x:v>
      </x:c>
      <x:c r="G7653" s="8" t="n">
        <x:f>IF(COUNT(E7653:F7653)=2,F7653-E7653,"n.a.")</x:f>
        <x:v>279000000</x:v>
      </x:c>
      <x:c r="H7653" s="9" t="n">
        <x:f>IF(ISNUMBER('原始字段'!D7745),'原始字段'!D7745,"n.a.")</x:f>
        <x:v>1.7499</x:v>
      </x:c>
      <x:c r="I7653" s="9" t="n">
        <x:f>IF(COUNT(G7653:H7653)=2,G7653*H7653/100000000,"n.a.")</x:f>
        <x:v>4.882221</x:v>
      </x:c>
      <x:c r="J7653" s="1" t="str">
        <x:v>日频齐全；折算事件未独立核实</x:v>
      </x:c>
    </x:row>
    <x:row r="7654" ht="25" customHeight="1">
      <x:c r="A7654" s="1" t="str">
        <x:v>科创50</x:v>
      </x:c>
      <x:c r="B7654" s="1" t="str">
        <x:v>589850.SH</x:v>
      </x:c>
      <x:c r="C7654" s="1" t="str">
        <x:v>东财上证科创板50成份ETF</x:v>
      </x:c>
      <x:c r="D7654" s="7" t="d">
        <x:v>2026-09-21T00:00:00.000Z</x:v>
      </x:c>
      <x:c r="E7654" s="8" t="n">
        <x:f>IF(ISNUMBER('原始字段'!C7665),'原始字段'!C7665,"n.a.")</x:f>
        <x:v>805057000</x:v>
      </x:c>
      <x:c r="F7654" s="8" t="n">
        <x:f>IF(ISNUMBER('原始字段'!C7761),'原始字段'!C7761,"n.a.")</x:f>
        <x:v>799057000</x:v>
      </x:c>
      <x:c r="G7654" s="8" t="n">
        <x:f>IF(COUNT(E7654:F7654)=2,F7654-E7654,"n.a.")</x:f>
        <x:v>-6000000</x:v>
      </x:c>
      <x:c r="H7654" s="9" t="n">
        <x:f>IF(ISNUMBER('原始字段'!D7761),'原始字段'!D7761,"n.a.")</x:f>
        <x:v>1.593</x:v>
      </x:c>
      <x:c r="I7654" s="9" t="n">
        <x:f>IF(COUNT(G7654:H7654)=2,G7654*H7654/100000000,"n.a.")</x:f>
        <x:v>-0.09558</x:v>
      </x:c>
      <x:c r="J7654" s="1" t="str">
        <x:v>日频齐全；折算事件未独立核实</x:v>
      </x:c>
    </x:row>
    <x:row r="7655" ht="25" customHeight="1">
      <x:c r="A7655" s="1" t="str">
        <x:v>科创50</x:v>
      </x:c>
      <x:c r="B7655" s="1" t="str">
        <x:v>588840.SH</x:v>
      </x:c>
      <x:c r="C7655" s="1" t="str">
        <x:v>万家上证科创板50成份ETF</x:v>
      </x:c>
      <x:c r="D7655" s="7" t="d">
        <x:v>2026-09-21T00:00:00.000Z</x:v>
      </x:c>
      <x:c r="E7655" s="8" t="n">
        <x:f>IF(ISNUMBER('原始字段'!C7659),'原始字段'!C7659,"n.a.")</x:f>
        <x:v>58236000</x:v>
      </x:c>
      <x:c r="F7655" s="8" t="n">
        <x:f>IF(ISNUMBER('原始字段'!C7755),'原始字段'!C7755,"n.a.")</x:f>
        <x:v>58236000</x:v>
      </x:c>
      <x:c r="G7655" s="8" t="n">
        <x:f>IF(COUNT(E7655:F7655)=2,F7655-E7655,"n.a.")</x:f>
        <x:v>0</x:v>
      </x:c>
      <x:c r="H7655" s="9" t="n">
        <x:f>IF(ISNUMBER('原始字段'!D7755),'原始字段'!D7755,"n.a.")</x:f>
        <x:v>1.5365</x:v>
      </x:c>
      <x:c r="I7655" s="9" t="n">
        <x:f>IF(COUNT(G7655:H7655)=2,G7655*H7655/100000000,"n.a.")</x:f>
        <x:v>0</x:v>
      </x:c>
      <x:c r="J7655" s="1" t="str">
        <x:v>日频齐全；折算事件未独立核实</x:v>
      </x:c>
    </x:row>
    <x:row r="7656" ht="25" customHeight="1">
      <x:c r="A7656" s="1" t="str">
        <x:v>科创50</x:v>
      </x:c>
      <x:c r="B7656" s="1" t="str">
        <x:v>588040.SH</x:v>
      </x:c>
      <x:c r="C7656" s="1" t="str">
        <x:v>鹏华上证科创板50成份ETF</x:v>
      </x:c>
      <x:c r="D7656" s="7" t="d">
        <x:v>2026-09-21T00:00:00.000Z</x:v>
      </x:c>
      <x:c r="E7656" s="8" t="n">
        <x:f>IF(ISNUMBER('原始字段'!C7650),'原始字段'!C7650,"n.a.")</x:f>
        <x:v>139889000</x:v>
      </x:c>
      <x:c r="F7656" s="8" t="n">
        <x:f>IF(ISNUMBER('原始字段'!C7746),'原始字段'!C7746,"n.a.")</x:f>
        <x:v>139889000</x:v>
      </x:c>
      <x:c r="G7656" s="8" t="n">
        <x:f>IF(COUNT(E7656:F7656)=2,F7656-E7656,"n.a.")</x:f>
        <x:v>0</x:v>
      </x:c>
      <x:c r="H7656" s="9" t="n">
        <x:f>IF(ISNUMBER('原始字段'!D7746),'原始字段'!D7746,"n.a.")</x:f>
        <x:v>1.6853</x:v>
      </x:c>
      <x:c r="I7656" s="9" t="n">
        <x:f>IF(COUNT(G7656:H7656)=2,G7656*H7656/100000000,"n.a.")</x:f>
        <x:v>0</x:v>
      </x:c>
      <x:c r="J7656" s="1" t="str">
        <x:v>日频齐全；折算事件未独立核实</x:v>
      </x:c>
    </x:row>
    <x:row r="7657" ht="25" customHeight="1">
      <x:c r="A7657" s="1" t="str">
        <x:v>科创50</x:v>
      </x:c>
      <x:c r="B7657" s="1" t="str">
        <x:v>588280.SH</x:v>
      </x:c>
      <x:c r="C7657" s="1" t="str">
        <x:v>华安上证科创板50ETF</x:v>
      </x:c>
      <x:c r="D7657" s="7" t="d">
        <x:v>2026-09-21T00:00:00.000Z</x:v>
      </x:c>
      <x:c r="E7657" s="8" t="n">
        <x:f>IF(ISNUMBER('原始字段'!C7657),'原始字段'!C7657,"n.a.")</x:f>
        <x:v>396121000</x:v>
      </x:c>
      <x:c r="F7657" s="8" t="n">
        <x:f>IF(ISNUMBER('原始字段'!C7753),'原始字段'!C7753,"n.a.")</x:f>
        <x:v>396121000</x:v>
      </x:c>
      <x:c r="G7657" s="8" t="n">
        <x:f>IF(COUNT(E7657:F7657)=2,F7657-E7657,"n.a.")</x:f>
        <x:v>0</x:v>
      </x:c>
      <x:c r="H7657" s="9" t="n">
        <x:f>IF(ISNUMBER('原始字段'!D7753),'原始字段'!D7753,"n.a.")</x:f>
        <x:v>1.1924</x:v>
      </x:c>
      <x:c r="I7657" s="9" t="n">
        <x:f>IF(COUNT(G7657:H7657)=2,G7657*H7657/100000000,"n.a.")</x:f>
        <x:v>0</x:v>
      </x:c>
      <x:c r="J7657" s="1" t="str">
        <x:v>日频齐全；折算事件未独立核实</x:v>
      </x:c>
    </x:row>
    <x:row r="7658" ht="25" customHeight="1">
      <x:c r="A7658" s="1" t="str">
        <x:v>科创50</x:v>
      </x:c>
      <x:c r="B7658" s="1" t="str">
        <x:v>589360.SH</x:v>
      </x:c>
      <x:c r="C7658" s="1" t="str">
        <x:v>国泰上证科创板50成份ETF</x:v>
      </x:c>
      <x:c r="D7658" s="7" t="d">
        <x:v>2026-09-21T00:00:00.000Z</x:v>
      </x:c>
      <x:c r="E7658" s="8" t="n">
        <x:f>IF(ISNUMBER('原始字段'!C7664),'原始字段'!C7664,"n.a.")</x:f>
        <x:v>2693174000</x:v>
      </x:c>
      <x:c r="F7658" s="8" t="n">
        <x:f>IF(ISNUMBER('原始字段'!C7760),'原始字段'!C7760,"n.a.")</x:f>
        <x:v>2693174000</x:v>
      </x:c>
      <x:c r="G7658" s="8" t="n">
        <x:f>IF(COUNT(E7658:F7658)=2,F7658-E7658,"n.a.")</x:f>
        <x:v>0</x:v>
      </x:c>
      <x:c r="H7658" s="9" t="n">
        <x:f>IF(ISNUMBER('原始字段'!D7760),'原始字段'!D7760,"n.a.")</x:f>
        <x:v>0.8565</x:v>
      </x:c>
      <x:c r="I7658" s="9" t="n">
        <x:f>IF(COUNT(G7658:H7658)=2,G7658*H7658/100000000,"n.a.")</x:f>
        <x:v>0</x:v>
      </x:c>
      <x:c r="J7658" s="1" t="str">
        <x:v>日频齐全；折算事件未独立核实</x:v>
      </x:c>
    </x:row>
    <x:row r="7659" ht="25" customHeight="1">
      <x:c r="A7659" s="1" t="str">
        <x:v>科创50</x:v>
      </x:c>
      <x:c r="B7659" s="1" t="str">
        <x:v>588950.SH</x:v>
      </x:c>
      <x:c r="C7659" s="1" t="str">
        <x:v>景顺长城上证科创板50成份ETF</x:v>
      </x:c>
      <x:c r="D7659" s="7" t="d">
        <x:v>2026-09-21T00:00:00.000Z</x:v>
      </x:c>
      <x:c r="E7659" s="8" t="n">
        <x:f>IF(ISNUMBER('原始字段'!C7662),'原始字段'!C7662,"n.a.")</x:f>
        <x:v>707729700</x:v>
      </x:c>
      <x:c r="F7659" s="8" t="n">
        <x:f>IF(ISNUMBER('原始字段'!C7758),'原始字段'!C7758,"n.a.")</x:f>
        <x:v>695729700</x:v>
      </x:c>
      <x:c r="G7659" s="8" t="n">
        <x:f>IF(COUNT(E7659:F7659)=2,F7659-E7659,"n.a.")</x:f>
        <x:v>-12000000</x:v>
      </x:c>
      <x:c r="H7659" s="9" t="n">
        <x:f>IF(ISNUMBER('原始字段'!D7758),'原始字段'!D7758,"n.a.")</x:f>
        <x:v>1.7356</x:v>
      </x:c>
      <x:c r="I7659" s="9" t="n">
        <x:f>IF(COUNT(G7659:H7659)=2,G7659*H7659/100000000,"n.a.")</x:f>
        <x:v>-0.208272</x:v>
      </x:c>
      <x:c r="J7659" s="1" t="str">
        <x:v>日频齐全；折算事件未独立核实</x:v>
      </x:c>
    </x:row>
    <x:row r="7660" ht="25" customHeight="1">
      <x:c r="A7660" s="1" t="str">
        <x:v>科创50</x:v>
      </x:c>
      <x:c r="B7660" s="1" t="str">
        <x:v>588080.SH</x:v>
      </x:c>
      <x:c r="C7660" s="1" t="str">
        <x:v>易方达上证科创板50ETF</x:v>
      </x:c>
      <x:c r="D7660" s="7" t="d">
        <x:v>2026-09-21T00:00:00.000Z</x:v>
      </x:c>
      <x:c r="E7660" s="8" t="n">
        <x:f>IF(ISNUMBER('原始字段'!C7653),'原始字段'!C7653,"n.a.")</x:f>
        <x:v>25954628100</x:v>
      </x:c>
      <x:c r="F7660" s="8" t="n">
        <x:f>IF(ISNUMBER('原始字段'!C7749),'原始字段'!C7749,"n.a.")</x:f>
        <x:v>25930628100</x:v>
      </x:c>
      <x:c r="G7660" s="8" t="n">
        <x:f>IF(COUNT(E7660:F7660)=2,F7660-E7660,"n.a.")</x:f>
        <x:v>-24000000</x:v>
      </x:c>
      <x:c r="H7660" s="9" t="n">
        <x:f>IF(ISNUMBER('原始字段'!D7749),'原始字段'!D7749,"n.a.")</x:f>
        <x:v>1.6975</x:v>
      </x:c>
      <x:c r="I7660" s="9" t="n">
        <x:f>IF(COUNT(G7660:H7660)=2,G7660*H7660/100000000,"n.a.")</x:f>
        <x:v>-0.4074</x:v>
      </x:c>
      <x:c r="J7660" s="1" t="str">
        <x:v>日频齐全；折算事件未独立核实</x:v>
      </x:c>
    </x:row>
    <x:row r="7661" ht="25" customHeight="1">
      <x:c r="A7661" s="1" t="str">
        <x:v>科创50</x:v>
      </x:c>
      <x:c r="B7661" s="1" t="str">
        <x:v>588060.SH</x:v>
      </x:c>
      <x:c r="C7661" s="1" t="str">
        <x:v>广发上证科创板50ETF</x:v>
      </x:c>
      <x:c r="D7661" s="7" t="d">
        <x:v>2026-09-21T00:00:00.000Z</x:v>
      </x:c>
      <x:c r="E7661" s="8" t="n">
        <x:f>IF(ISNUMBER('原始字段'!C7652),'原始字段'!C7652,"n.a.")</x:f>
        <x:v>7657140000</x:v>
      </x:c>
      <x:c r="F7661" s="8" t="n">
        <x:f>IF(ISNUMBER('原始字段'!C7748),'原始字段'!C7748,"n.a.")</x:f>
        <x:v>7699140000</x:v>
      </x:c>
      <x:c r="G7661" s="8" t="n">
        <x:f>IF(COUNT(E7661:F7661)=2,F7661-E7661,"n.a.")</x:f>
        <x:v>42000000</x:v>
      </x:c>
      <x:c r="H7661" s="9" t="n">
        <x:f>IF(ISNUMBER('原始字段'!D7748),'原始字段'!D7748,"n.a.")</x:f>
        <x:v>1.0524</x:v>
      </x:c>
      <x:c r="I7661" s="9" t="n">
        <x:f>IF(COUNT(G7661:H7661)=2,G7661*H7661/100000000,"n.a.")</x:f>
        <x:v>0.442008</x:v>
      </x:c>
      <x:c r="J7661" s="1" t="str">
        <x:v>日频齐全；折算事件未独立核实</x:v>
      </x:c>
    </x:row>
    <x:row r="7662" ht="25" customHeight="1">
      <x:c r="A7662" s="1" t="str">
        <x:v>科创50</x:v>
      </x:c>
      <x:c r="B7662" s="1" t="str">
        <x:v>588870.SH</x:v>
      </x:c>
      <x:c r="C7662" s="1" t="str">
        <x:v>汇添富上证科创板50成份ETF</x:v>
      </x:c>
      <x:c r="D7662" s="7" t="d">
        <x:v>2026-09-21T00:00:00.000Z</x:v>
      </x:c>
      <x:c r="E7662" s="8" t="n">
        <x:f>IF(ISNUMBER('原始字段'!C7660),'原始字段'!C7660,"n.a.")</x:f>
        <x:v>893552000</x:v>
      </x:c>
      <x:c r="F7662" s="8" t="n">
        <x:f>IF(ISNUMBER('原始字段'!C7756),'原始字段'!C7756,"n.a.")</x:f>
        <x:v>890552000</x:v>
      </x:c>
      <x:c r="G7662" s="8" t="n">
        <x:f>IF(COUNT(E7662:F7662)=2,F7662-E7662,"n.a.")</x:f>
        <x:v>-3000000</x:v>
      </x:c>
      <x:c r="H7662" s="9" t="n">
        <x:f>IF(ISNUMBER('原始字段'!D7756),'原始字段'!D7756,"n.a.")</x:f>
        <x:v>1.6836</x:v>
      </x:c>
      <x:c r="I7662" s="9" t="n">
        <x:f>IF(COUNT(G7662:H7662)=2,G7662*H7662/100000000,"n.a.")</x:f>
        <x:v>-0.050508</x:v>
      </x:c>
      <x:c r="J7662" s="1" t="str">
        <x:v>日频齐全；折算事件未独立核实</x:v>
      </x:c>
    </x:row>
    <x:row r="7663" ht="25" customHeight="1">
      <x:c r="A7663" s="1" t="str">
        <x:v>科创50</x:v>
      </x:c>
      <x:c r="B7663" s="1" t="str">
        <x:v>588720.SH</x:v>
      </x:c>
      <x:c r="C7663" s="1" t="str">
        <x:v>中银上证科创板50成份ETF</x:v>
      </x:c>
      <x:c r="D7663" s="7" t="d">
        <x:v>2026-09-21T00:00:00.000Z</x:v>
      </x:c>
      <x:c r="E7663" s="8" t="n">
        <x:f>IF(ISNUMBER('原始字段'!C7658),'原始字段'!C7658,"n.a.")</x:f>
        <x:v>112241800</x:v>
      </x:c>
      <x:c r="F7663" s="8" t="n">
        <x:f>IF(ISNUMBER('原始字段'!C7754),'原始字段'!C7754,"n.a.")</x:f>
        <x:v>112241800</x:v>
      </x:c>
      <x:c r="G7663" s="8" t="n">
        <x:f>IF(COUNT(E7663:F7663)=2,F7663-E7663,"n.a.")</x:f>
        <x:v>0</x:v>
      </x:c>
      <x:c r="H7663" s="9" t="n">
        <x:f>IF(ISNUMBER('原始字段'!D7754),'原始字段'!D7754,"n.a.")</x:f>
        <x:v>1.6911</x:v>
      </x:c>
      <x:c r="I7663" s="9" t="n">
        <x:f>IF(COUNT(G7663:H7663)=2,G7663*H7663/100000000,"n.a.")</x:f>
        <x:v>0</x:v>
      </x:c>
      <x:c r="J7663" s="1" t="str">
        <x:v>日频齐全；折算事件未独立核实</x:v>
      </x:c>
    </x:row>
    <x:row r="7664" ht="25" customHeight="1">
      <x:c r="A7664" s="1" t="str">
        <x:v>科创50</x:v>
      </x:c>
      <x:c r="B7664" s="1" t="str">
        <x:v>588090.SH</x:v>
      </x:c>
      <x:c r="C7664" s="1" t="str">
        <x:v>华泰柏瑞上证科创板50ETF</x:v>
      </x:c>
      <x:c r="D7664" s="7" t="d">
        <x:v>2026-09-21T00:00:00.000Z</x:v>
      </x:c>
      <x:c r="E7664" s="8" t="n">
        <x:f>IF(ISNUMBER('原始字段'!C7654),'原始字段'!C7654,"n.a.")</x:f>
        <x:v>3156072800</x:v>
      </x:c>
      <x:c r="F7664" s="8" t="n">
        <x:f>IF(ISNUMBER('原始字段'!C7750),'原始字段'!C7750,"n.a.")</x:f>
        <x:v>3138072800</x:v>
      </x:c>
      <x:c r="G7664" s="8" t="n">
        <x:f>IF(COUNT(E7664:F7664)=2,F7664-E7664,"n.a.")</x:f>
        <x:v>-18000000</x:v>
      </x:c>
      <x:c r="H7664" s="9" t="n">
        <x:f>IF(ISNUMBER('原始字段'!D7750),'原始字段'!D7750,"n.a.")</x:f>
        <x:v>1.7066</x:v>
      </x:c>
      <x:c r="I7664" s="9" t="n">
        <x:f>IF(COUNT(G7664:H7664)=2,G7664*H7664/100000000,"n.a.")</x:f>
        <x:v>-0.30718799999999996</x:v>
      </x:c>
      <x:c r="J7664" s="1" t="str">
        <x:v>日频齐全；折算事件未独立核实</x:v>
      </x:c>
    </x:row>
    <x:row r="7665" ht="25" customHeight="1">
      <x:c r="A7665" s="1" t="str">
        <x:v>科创50</x:v>
      </x:c>
      <x:c r="B7665" s="1" t="str">
        <x:v>588180.SH</x:v>
      </x:c>
      <x:c r="C7665" s="1" t="str">
        <x:v>国联安上证科创板50ETF</x:v>
      </x:c>
      <x:c r="D7665" s="7" t="d">
        <x:v>2026-09-21T00:00:00.000Z</x:v>
      </x:c>
      <x:c r="E7665" s="8" t="n">
        <x:f>IF(ISNUMBER('原始字段'!C7656),'原始字段'!C7656,"n.a.")</x:f>
        <x:v>773353700</x:v>
      </x:c>
      <x:c r="F7665" s="8" t="n">
        <x:f>IF(ISNUMBER('原始字段'!C7752),'原始字段'!C7752,"n.a.")</x:f>
        <x:v>769853700</x:v>
      </x:c>
      <x:c r="G7665" s="8" t="n">
        <x:f>IF(COUNT(E7665:F7665)=2,F7665-E7665,"n.a.")</x:f>
        <x:v>-3500000</x:v>
      </x:c>
      <x:c r="H7665" s="9" t="n">
        <x:f>IF(ISNUMBER('原始字段'!D7752),'原始字段'!D7752,"n.a.")</x:f>
        <x:v>1.0844</x:v>
      </x:c>
      <x:c r="I7665" s="9" t="n">
        <x:f>IF(COUNT(G7665:H7665)=2,G7665*H7665/100000000,"n.a.")</x:f>
        <x:v>-0.037954</x:v>
      </x:c>
      <x:c r="J7665" s="1" t="str">
        <x:v>日频齐全；折算事件未独立核实</x:v>
      </x:c>
    </x:row>
    <x:row r="7666" ht="25" customHeight="1">
      <x:c r="A7666" s="1" t="str">
        <x:v>科创50</x:v>
      </x:c>
      <x:c r="B7666" s="1" t="str">
        <x:v>588050.SH</x:v>
      </x:c>
      <x:c r="C7666" s="1" t="str">
        <x:v>工银上证科创板50ETF</x:v>
      </x:c>
      <x:c r="D7666" s="7" t="d">
        <x:v>2026-09-21T00:00:00.000Z</x:v>
      </x:c>
      <x:c r="E7666" s="8" t="n">
        <x:f>IF(ISNUMBER('原始字段'!C7651),'原始字段'!C7651,"n.a.")</x:f>
        <x:v>6673241300</x:v>
      </x:c>
      <x:c r="F7666" s="8" t="n">
        <x:f>IF(ISNUMBER('原始字段'!C7747),'原始字段'!C7747,"n.a.")</x:f>
        <x:v>6661241300</x:v>
      </x:c>
      <x:c r="G7666" s="8" t="n">
        <x:f>IF(COUNT(E7666:F7666)=2,F7666-E7666,"n.a.")</x:f>
        <x:v>-12000000</x:v>
      </x:c>
      <x:c r="H7666" s="9" t="n">
        <x:f>IF(ISNUMBER('原始字段'!D7747),'原始字段'!D7747,"n.a.")</x:f>
        <x:v>1.7</x:v>
      </x:c>
      <x:c r="I7666" s="9" t="n">
        <x:f>IF(COUNT(G7666:H7666)=2,G7666*H7666/100000000,"n.a.")</x:f>
        <x:v>-0.204</x:v>
      </x:c>
      <x:c r="J7666" s="1" t="str">
        <x:v>日频齐全；折算事件未独立核实</x:v>
      </x:c>
    </x:row>
    <x:row r="7667" ht="25" customHeight="1">
      <x:c r="A7667" s="1" t="str">
        <x:v>沪深300</x:v>
      </x:c>
      <x:c r="B7667" s="1" t="str">
        <x:v>159393.SZ</x:v>
      </x:c>
      <x:c r="C7667" s="1" t="str">
        <x:v>万家沪深300ETF</x:v>
      </x:c>
      <x:c r="D7667" s="7" t="d">
        <x:v>2026-09-22T00:00:00.000Z</x:v>
      </x:c>
      <x:c r="E7667" s="8" t="n">
        <x:f>IF(ISNUMBER('原始字段'!C7671),'原始字段'!C7671,"n.a.")</x:f>
        <x:v>104146342</x:v>
      </x:c>
      <x:c r="F7667" s="8" t="n">
        <x:f>IF(ISNUMBER('原始字段'!C7767),'原始字段'!C7767,"n.a.")</x:f>
        <x:v>105046342</x:v>
      </x:c>
      <x:c r="G7667" s="8" t="n">
        <x:f>IF(COUNT(E7667:F7667)=2,F7667-E7667,"n.a.")</x:f>
        <x:v>900000</x:v>
      </x:c>
      <x:c r="H7667" s="9" t="n">
        <x:f>IF(ISNUMBER('原始字段'!D7767),'原始字段'!D7767,"n.a.")</x:f>
        <x:v>4.9079</x:v>
      </x:c>
      <x:c r="I7667" s="9" t="n">
        <x:f>IF(COUNT(G7667:H7667)=2,G7667*H7667/100000000,"n.a.")</x:f>
        <x:v>0.0441711</x:v>
      </x:c>
      <x:c r="J7667" s="1" t="str">
        <x:v>日频齐全；折算事件未独立核实</x:v>
      </x:c>
    </x:row>
    <x:row r="7668" ht="25" customHeight="1">
      <x:c r="A7668" s="1" t="str">
        <x:v>沪深300</x:v>
      </x:c>
      <x:c r="B7668" s="1" t="str">
        <x:v>515660.SH</x:v>
      </x:c>
      <x:c r="C7668" s="1" t="str">
        <x:v>国联安沪深300ETF</x:v>
      </x:c>
      <x:c r="D7668" s="7" t="d">
        <x:v>2026-09-22T00:00:00.000Z</x:v>
      </x:c>
      <x:c r="E7668" s="8" t="n">
        <x:f>IF(ISNUMBER('原始字段'!C7732),'原始字段'!C7732,"n.a.")</x:f>
        <x:v>434494200</x:v>
      </x:c>
      <x:c r="F7668" s="8" t="n">
        <x:f>IF(ISNUMBER('原始字段'!C7828),'原始字段'!C7828,"n.a.")</x:f>
        <x:v>434494200</x:v>
      </x:c>
      <x:c r="G7668" s="8" t="n">
        <x:f>IF(COUNT(E7668:F7668)=2,F7668-E7668,"n.a.")</x:f>
        <x:v>0</x:v>
      </x:c>
      <x:c r="H7668" s="9" t="n">
        <x:f>IF(ISNUMBER('原始字段'!D7828),'原始字段'!D7828,"n.a.")</x:f>
        <x:v>5.7788</x:v>
      </x:c>
      <x:c r="I7668" s="9" t="n">
        <x:f>IF(COUNT(G7668:H7668)=2,G7668*H7668/100000000,"n.a.")</x:f>
        <x:v>0</x:v>
      </x:c>
      <x:c r="J7668" s="1" t="str">
        <x:v>日频齐全；折算事件未独立核实</x:v>
      </x:c>
    </x:row>
    <x:row r="7669" ht="25" customHeight="1">
      <x:c r="A7669" s="1" t="str">
        <x:v>沪深300</x:v>
      </x:c>
      <x:c r="B7669" s="1" t="str">
        <x:v>515360.SH</x:v>
      </x:c>
      <x:c r="C7669" s="1" t="str">
        <x:v>方正富邦沪深300ETF</x:v>
      </x:c>
      <x:c r="D7669" s="7" t="d">
        <x:v>2026-09-22T00:00:00.000Z</x:v>
      </x:c>
      <x:c r="E7669" s="8" t="n">
        <x:f>IF(ISNUMBER('原始字段'!C7727),'原始字段'!C7727,"n.a.")</x:f>
        <x:v>37279300</x:v>
      </x:c>
      <x:c r="F7669" s="8" t="n">
        <x:f>IF(ISNUMBER('原始字段'!C7823),'原始字段'!C7823,"n.a.")</x:f>
        <x:v>37279300</x:v>
      </x:c>
      <x:c r="G7669" s="8" t="n">
        <x:f>IF(COUNT(E7669:F7669)=2,F7669-E7669,"n.a.")</x:f>
        <x:v>0</x:v>
      </x:c>
      <x:c r="H7669" s="9" t="n">
        <x:f>IF(ISNUMBER('原始字段'!D7823),'原始字段'!D7823,"n.a.")</x:f>
        <x:v>6.7143</x:v>
      </x:c>
      <x:c r="I7669" s="9" t="n">
        <x:f>IF(COUNT(G7669:H7669)=2,G7669*H7669/100000000,"n.a.")</x:f>
        <x:v>0</x:v>
      </x:c>
      <x:c r="J7669" s="1" t="str">
        <x:v>日频齐全；折算事件未独立核实</x:v>
      </x:c>
    </x:row>
    <x:row r="7670" ht="25" customHeight="1">
      <x:c r="A7670" s="1" t="str">
        <x:v>沪深300</x:v>
      </x:c>
      <x:c r="B7670" s="1" t="str">
        <x:v>510320.SH</x:v>
      </x:c>
      <x:c r="C7670" s="1" t="str">
        <x:v>中金沪深300ETF</x:v>
      </x:c>
      <x:c r="D7670" s="7" t="d">
        <x:v>2026-09-22T00:00:00.000Z</x:v>
      </x:c>
      <x:c r="E7670" s="8" t="n">
        <x:f>IF(ISNUMBER('原始字段'!C7704),'原始字段'!C7704,"n.a.")</x:f>
        <x:v>637068500</x:v>
      </x:c>
      <x:c r="F7670" s="8" t="n">
        <x:f>IF(ISNUMBER('原始字段'!C7800),'原始字段'!C7800,"n.a.")</x:f>
        <x:v>637068500</x:v>
      </x:c>
      <x:c r="G7670" s="8" t="n">
        <x:f>IF(COUNT(E7670:F7670)=2,F7670-E7670,"n.a.")</x:f>
        <x:v>0</x:v>
      </x:c>
      <x:c r="H7670" s="9" t="n">
        <x:f>IF(ISNUMBER('原始字段'!D7800),'原始字段'!D7800,"n.a.")</x:f>
        <x:v>1.241</x:v>
      </x:c>
      <x:c r="I7670" s="9" t="n">
        <x:f>IF(COUNT(G7670:H7670)=2,G7670*H7670/100000000,"n.a.")</x:f>
        <x:v>0</x:v>
      </x:c>
      <x:c r="J7670" s="1" t="str">
        <x:v>日频齐全；折算事件未独立核实</x:v>
      </x:c>
    </x:row>
    <x:row r="7671" ht="25" customHeight="1">
      <x:c r="A7671" s="1" t="str">
        <x:v>沪深300</x:v>
      </x:c>
      <x:c r="B7671" s="1" t="str">
        <x:v>510360.SH</x:v>
      </x:c>
      <x:c r="C7671" s="1" t="str">
        <x:v>广发沪深300ETF</x:v>
      </x:c>
      <x:c r="D7671" s="7" t="d">
        <x:v>2026-09-22T00:00:00.000Z</x:v>
      </x:c>
      <x:c r="E7671" s="8" t="n">
        <x:f>IF(ISNUMBER('原始字段'!C7707),'原始字段'!C7707,"n.a.")</x:f>
        <x:v>1835381200</x:v>
      </x:c>
      <x:c r="F7671" s="8" t="n">
        <x:f>IF(ISNUMBER('原始字段'!C7803),'原始字段'!C7803,"n.a.")</x:f>
        <x:v>2246381200</x:v>
      </x:c>
      <x:c r="G7671" s="8" t="n">
        <x:f>IF(COUNT(E7671:F7671)=2,F7671-E7671,"n.a.")</x:f>
        <x:v>411000000</x:v>
      </x:c>
      <x:c r="H7671" s="9" t="n">
        <x:f>IF(ISNUMBER('原始字段'!D7803),'原始字段'!D7803,"n.a.")</x:f>
        <x:v>1.7671</x:v>
      </x:c>
      <x:c r="I7671" s="9" t="n">
        <x:f>IF(COUNT(G7671:H7671)=2,G7671*H7671/100000000,"n.a.")</x:f>
        <x:v>7.262781</x:v>
      </x:c>
      <x:c r="J7671" s="1" t="str">
        <x:v>日频齐全；折算事件未独立核实</x:v>
      </x:c>
    </x:row>
    <x:row r="7672" ht="25" customHeight="1">
      <x:c r="A7672" s="1" t="str">
        <x:v>沪深300</x:v>
      </x:c>
      <x:c r="B7672" s="1" t="str">
        <x:v>515330.SH</x:v>
      </x:c>
      <x:c r="C7672" s="1" t="str">
        <x:v>天弘沪深300ETF</x:v>
      </x:c>
      <x:c r="D7672" s="7" t="d">
        <x:v>2026-09-22T00:00:00.000Z</x:v>
      </x:c>
      <x:c r="E7672" s="8" t="n">
        <x:f>IF(ISNUMBER('原始字段'!C7725),'原始字段'!C7725,"n.a.")</x:f>
        <x:v>6155709500</x:v>
      </x:c>
      <x:c r="F7672" s="8" t="n">
        <x:f>IF(ISNUMBER('原始字段'!C7821),'原始字段'!C7821,"n.a.")</x:f>
        <x:v>6551709500</x:v>
      </x:c>
      <x:c r="G7672" s="8" t="n">
        <x:f>IF(COUNT(E7672:F7672)=2,F7672-E7672,"n.a.")</x:f>
        <x:v>396000000</x:v>
      </x:c>
      <x:c r="H7672" s="9" t="n">
        <x:f>IF(ISNUMBER('原始字段'!D7821),'原始字段'!D7821,"n.a.")</x:f>
        <x:v>1.3276</x:v>
      </x:c>
      <x:c r="I7672" s="9" t="n">
        <x:f>IF(COUNT(G7672:H7672)=2,G7672*H7672/100000000,"n.a.")</x:f>
        <x:v>5.257295999999999</x:v>
      </x:c>
      <x:c r="J7672" s="1" t="str">
        <x:v>日频齐全；折算事件未独立核实</x:v>
      </x:c>
    </x:row>
    <x:row r="7673" ht="25" customHeight="1">
      <x:c r="A7673" s="1" t="str">
        <x:v>沪深300</x:v>
      </x:c>
      <x:c r="B7673" s="1" t="str">
        <x:v>510330.SH</x:v>
      </x:c>
      <x:c r="C7673" s="1" t="str">
        <x:v>华夏沪深300ETF</x:v>
      </x:c>
      <x:c r="D7673" s="7" t="d">
        <x:v>2026-09-22T00:00:00.000Z</x:v>
      </x:c>
      <x:c r="E7673" s="8" t="n">
        <x:f>IF(ISNUMBER('原始字段'!C7705),'原始字段'!C7705,"n.a.")</x:f>
        <x:v>8318949800</x:v>
      </x:c>
      <x:c r="F7673" s="8" t="n">
        <x:f>IF(ISNUMBER('原始字段'!C7801),'原始字段'!C7801,"n.a.")</x:f>
        <x:v>8428749800</x:v>
      </x:c>
      <x:c r="G7673" s="8" t="n">
        <x:f>IF(COUNT(E7673:F7673)=2,F7673-E7673,"n.a.")</x:f>
        <x:v>109800000</x:v>
      </x:c>
      <x:c r="H7673" s="9" t="n">
        <x:f>IF(ISNUMBER('原始字段'!D7801),'原始字段'!D7801,"n.a.")</x:f>
        <x:v>4.8158</x:v>
      </x:c>
      <x:c r="I7673" s="9" t="n">
        <x:f>IF(COUNT(G7673:H7673)=2,G7673*H7673/100000000,"n.a.")</x:f>
        <x:v>5.287748400000001</x:v>
      </x:c>
      <x:c r="J7673" s="1" t="str">
        <x:v>日频齐全；折算事件未独立核实</x:v>
      </x:c>
    </x:row>
    <x:row r="7674" ht="25" customHeight="1">
      <x:c r="A7674" s="1" t="str">
        <x:v>沪深300</x:v>
      </x:c>
      <x:c r="B7674" s="1" t="str">
        <x:v>510370.SH</x:v>
      </x:c>
      <x:c r="C7674" s="1" t="str">
        <x:v>兴业沪深300ETF</x:v>
      </x:c>
      <x:c r="D7674" s="7" t="d">
        <x:v>2026-09-22T00:00:00.000Z</x:v>
      </x:c>
      <x:c r="E7674" s="8" t="n">
        <x:f>IF(ISNUMBER('原始字段'!C7708),'原始字段'!C7708,"n.a.")</x:f>
        <x:v>87258100</x:v>
      </x:c>
      <x:c r="F7674" s="8" t="n">
        <x:f>IF(ISNUMBER('原始字段'!C7804),'原始字段'!C7804,"n.a.")</x:f>
        <x:v>87258100</x:v>
      </x:c>
      <x:c r="G7674" s="8" t="n">
        <x:f>IF(COUNT(E7674:F7674)=2,F7674-E7674,"n.a.")</x:f>
        <x:v>0</x:v>
      </x:c>
      <x:c r="H7674" s="9" t="n">
        <x:f>IF(ISNUMBER('原始字段'!D7804),'原始字段'!D7804,"n.a.")</x:f>
        <x:v>1.0224</x:v>
      </x:c>
      <x:c r="I7674" s="9" t="n">
        <x:f>IF(COUNT(G7674:H7674)=2,G7674*H7674/100000000,"n.a.")</x:f>
        <x:v>0</x:v>
      </x:c>
      <x:c r="J7674" s="1" t="str">
        <x:v>日频齐全；折算事件未独立核实</x:v>
      </x:c>
    </x:row>
    <x:row r="7675" ht="25" customHeight="1">
      <x:c r="A7675" s="1" t="str">
        <x:v>沪深300</x:v>
      </x:c>
      <x:c r="B7675" s="1" t="str">
        <x:v>159919.SZ</x:v>
      </x:c>
      <x:c r="C7675" s="1" t="str">
        <x:v>嘉实沪深300ETF</x:v>
      </x:c>
      <x:c r="D7675" s="7" t="d">
        <x:v>2026-09-22T00:00:00.000Z</x:v>
      </x:c>
      <x:c r="E7675" s="8" t="n">
        <x:f>IF(ISNUMBER('原始字段'!C7688),'原始字段'!C7688,"n.a.")</x:f>
        <x:v>6331716676</x:v>
      </x:c>
      <x:c r="F7675" s="8" t="n">
        <x:f>IF(ISNUMBER('原始字段'!C7784),'原始字段'!C7784,"n.a.")</x:f>
        <x:v>6445116676</x:v>
      </x:c>
      <x:c r="G7675" s="8" t="n">
        <x:f>IF(COUNT(E7675:F7675)=2,F7675-E7675,"n.a.")</x:f>
        <x:v>113400000</x:v>
      </x:c>
      <x:c r="H7675" s="9" t="n">
        <x:f>IF(ISNUMBER('原始字段'!D7784),'原始字段'!D7784,"n.a.")</x:f>
        <x:v>4.8212</x:v>
      </x:c>
      <x:c r="I7675" s="9" t="n">
        <x:f>IF(COUNT(G7675:H7675)=2,G7675*H7675/100000000,"n.a.")</x:f>
        <x:v>5.4672408</x:v>
      </x:c>
      <x:c r="J7675" s="1" t="str">
        <x:v>日频齐全；折算事件未独立核实</x:v>
      </x:c>
    </x:row>
    <x:row r="7676" ht="25" customHeight="1">
      <x:c r="A7676" s="1" t="str">
        <x:v>沪深300</x:v>
      </x:c>
      <x:c r="B7676" s="1" t="str">
        <x:v>159673.SZ</x:v>
      </x:c>
      <x:c r="C7676" s="1" t="str">
        <x:v>鹏华沪深300ETF</x:v>
      </x:c>
      <x:c r="D7676" s="7" t="d">
        <x:v>2026-09-22T00:00:00.000Z</x:v>
      </x:c>
      <x:c r="E7676" s="8" t="n">
        <x:f>IF(ISNUMBER('原始字段'!C7680),'原始字段'!C7680,"n.a.")</x:f>
        <x:v>1837528385</x:v>
      </x:c>
      <x:c r="F7676" s="8" t="n">
        <x:f>IF(ISNUMBER('原始字段'!C7776),'原始字段'!C7776,"n.a.")</x:f>
        <x:v>1847528385</x:v>
      </x:c>
      <x:c r="G7676" s="8" t="n">
        <x:f>IF(COUNT(E7676:F7676)=2,F7676-E7676,"n.a.")</x:f>
        <x:v>10000000</x:v>
      </x:c>
      <x:c r="H7676" s="9" t="n">
        <x:f>IF(ISNUMBER('原始字段'!D7776),'原始字段'!D7776,"n.a.")</x:f>
        <x:v>1.273</x:v>
      </x:c>
      <x:c r="I7676" s="9" t="n">
        <x:f>IF(COUNT(G7676:H7676)=2,G7676*H7676/100000000,"n.a.")</x:f>
        <x:v>0.1273</x:v>
      </x:c>
      <x:c r="J7676" s="1" t="str">
        <x:v>日频齐全；折算事件未独立核实</x:v>
      </x:c>
    </x:row>
    <x:row r="7677" ht="25" customHeight="1">
      <x:c r="A7677" s="1" t="str">
        <x:v>沪深300</x:v>
      </x:c>
      <x:c r="B7677" s="1" t="str">
        <x:v>159300.SZ</x:v>
      </x:c>
      <x:c r="C7677" s="1" t="str">
        <x:v>富国沪深300ETF</x:v>
      </x:c>
      <x:c r="D7677" s="7" t="d">
        <x:v>2026-09-22T00:00:00.000Z</x:v>
      </x:c>
      <x:c r="E7677" s="8" t="n">
        <x:f>IF(ISNUMBER('原始字段'!C7668),'原始字段'!C7668,"n.a.")</x:f>
        <x:v>342958097</x:v>
      </x:c>
      <x:c r="F7677" s="8" t="n">
        <x:f>IF(ISNUMBER('原始字段'!C7764),'原始字段'!C7764,"n.a.")</x:f>
        <x:v>342958097</x:v>
      </x:c>
      <x:c r="G7677" s="8" t="n">
        <x:f>IF(COUNT(E7677:F7677)=2,F7677-E7677,"n.a.")</x:f>
        <x:v>0</x:v>
      </x:c>
      <x:c r="H7677" s="9" t="n">
        <x:f>IF(ISNUMBER('原始字段'!D7764),'原始字段'!D7764,"n.a.")</x:f>
        <x:v>4.9514</x:v>
      </x:c>
      <x:c r="I7677" s="9" t="n">
        <x:f>IF(COUNT(G7677:H7677)=2,G7677*H7677/100000000,"n.a.")</x:f>
        <x:v>0</x:v>
      </x:c>
      <x:c r="J7677" s="1" t="str">
        <x:v>日频齐全；折算事件未独立核实</x:v>
      </x:c>
    </x:row>
    <x:row r="7678" ht="25" customHeight="1">
      <x:c r="A7678" s="1" t="str">
        <x:v>沪深300</x:v>
      </x:c>
      <x:c r="B7678" s="1" t="str">
        <x:v>510380.SH</x:v>
      </x:c>
      <x:c r="C7678" s="1" t="str">
        <x:v>国寿安保沪深300ETF</x:v>
      </x:c>
      <x:c r="D7678" s="7" t="d">
        <x:v>2026-09-22T00:00:00.000Z</x:v>
      </x:c>
      <x:c r="E7678" s="8" t="n">
        <x:f>IF(ISNUMBER('原始字段'!C7709),'原始字段'!C7709,"n.a.")</x:f>
        <x:v>1401802400</x:v>
      </x:c>
      <x:c r="F7678" s="8" t="n">
        <x:f>IF(ISNUMBER('原始字段'!C7805),'原始字段'!C7805,"n.a.")</x:f>
        <x:v>1401802400</x:v>
      </x:c>
      <x:c r="G7678" s="8" t="n">
        <x:f>IF(COUNT(E7678:F7678)=2,F7678-E7678,"n.a.")</x:f>
        <x:v>0</x:v>
      </x:c>
      <x:c r="H7678" s="9" t="n">
        <x:f>IF(ISNUMBER('原始字段'!D7805),'原始字段'!D7805,"n.a.")</x:f>
        <x:v>1.3771</x:v>
      </x:c>
      <x:c r="I7678" s="9" t="n">
        <x:f>IF(COUNT(G7678:H7678)=2,G7678*H7678/100000000,"n.a.")</x:f>
        <x:v>0</x:v>
      </x:c>
      <x:c r="J7678" s="1" t="str">
        <x:v>日频齐全；折算事件未独立核实</x:v>
      </x:c>
    </x:row>
    <x:row r="7679" ht="25" customHeight="1">
      <x:c r="A7679" s="1" t="str">
        <x:v>沪深300</x:v>
      </x:c>
      <x:c r="B7679" s="1" t="str">
        <x:v>515380.SH</x:v>
      </x:c>
      <x:c r="C7679" s="1" t="str">
        <x:v>泰康沪深300ETF</x:v>
      </x:c>
      <x:c r="D7679" s="7" t="d">
        <x:v>2026-09-22T00:00:00.000Z</x:v>
      </x:c>
      <x:c r="E7679" s="8" t="n">
        <x:f>IF(ISNUMBER('原始字段'!C7728),'原始字段'!C7728,"n.a.")</x:f>
        <x:v>659799800</x:v>
      </x:c>
      <x:c r="F7679" s="8" t="n">
        <x:f>IF(ISNUMBER('原始字段'!C7824),'原始字段'!C7824,"n.a.")</x:f>
        <x:v>659799800</x:v>
      </x:c>
      <x:c r="G7679" s="8" t="n">
        <x:f>IF(COUNT(E7679:F7679)=2,F7679-E7679,"n.a.")</x:f>
        <x:v>0</x:v>
      </x:c>
      <x:c r="H7679" s="9" t="n">
        <x:f>IF(ISNUMBER('原始字段'!D7824),'原始字段'!D7824,"n.a.")</x:f>
        <x:v>5.371</x:v>
      </x:c>
      <x:c r="I7679" s="9" t="n">
        <x:f>IF(COUNT(G7679:H7679)=2,G7679*H7679/100000000,"n.a.")</x:f>
        <x:v>0</x:v>
      </x:c>
      <x:c r="J7679" s="1" t="str">
        <x:v>日频齐全；折算事件未独立核实</x:v>
      </x:c>
    </x:row>
    <x:row r="7680" ht="25" customHeight="1">
      <x:c r="A7680" s="1" t="str">
        <x:v>沪深300</x:v>
      </x:c>
      <x:c r="B7680" s="1" t="str">
        <x:v>510350.SH</x:v>
      </x:c>
      <x:c r="C7680" s="1" t="str">
        <x:v>工银沪深300ETF</x:v>
      </x:c>
      <x:c r="D7680" s="7" t="d">
        <x:v>2026-09-22T00:00:00.000Z</x:v>
      </x:c>
      <x:c r="E7680" s="8" t="n">
        <x:f>IF(ISNUMBER('原始字段'!C7706),'原始字段'!C7706,"n.a.")</x:f>
        <x:v>678714700</x:v>
      </x:c>
      <x:c r="F7680" s="8" t="n">
        <x:f>IF(ISNUMBER('原始字段'!C7802),'原始字段'!C7802,"n.a.")</x:f>
        <x:v>689514700</x:v>
      </x:c>
      <x:c r="G7680" s="8" t="n">
        <x:f>IF(COUNT(E7680:F7680)=2,F7680-E7680,"n.a.")</x:f>
        <x:v>10800000</x:v>
      </x:c>
      <x:c r="H7680" s="9" t="n">
        <x:f>IF(ISNUMBER('原始字段'!D7802),'原始字段'!D7802,"n.a.")</x:f>
        <x:v>4.8607</x:v>
      </x:c>
      <x:c r="I7680" s="9" t="n">
        <x:f>IF(COUNT(G7680:H7680)=2,G7680*H7680/100000000,"n.a.")</x:f>
        <x:v>0.5249556</x:v>
      </x:c>
      <x:c r="J7680" s="1" t="str">
        <x:v>日频齐全；折算事件未独立核实</x:v>
      </x:c>
    </x:row>
    <x:row r="7681" ht="25" customHeight="1">
      <x:c r="A7681" s="1" t="str">
        <x:v>沪深300</x:v>
      </x:c>
      <x:c r="B7681" s="1" t="str">
        <x:v>563520.SH</x:v>
      </x:c>
      <x:c r="C7681" s="1" t="str">
        <x:v>永赢沪深300ETF</x:v>
      </x:c>
      <x:c r="D7681" s="7" t="d">
        <x:v>2026-09-22T00:00:00.000Z</x:v>
      </x:c>
      <x:c r="E7681" s="8" t="n">
        <x:f>IF(ISNUMBER('原始字段'!C7743),'原始字段'!C7743,"n.a.")</x:f>
        <x:v>448065000</x:v>
      </x:c>
      <x:c r="F7681" s="8" t="n">
        <x:f>IF(ISNUMBER('原始字段'!C7839),'原始字段'!C7839,"n.a.")</x:f>
        <x:v>448065000</x:v>
      </x:c>
      <x:c r="G7681" s="8" t="n">
        <x:f>IF(COUNT(E7681:F7681)=2,F7681-E7681,"n.a.")</x:f>
        <x:v>0</x:v>
      </x:c>
      <x:c r="H7681" s="9" t="n">
        <x:f>IF(ISNUMBER('原始字段'!D7839),'原始字段'!D7839,"n.a.")</x:f>
        <x:v>1.1876</x:v>
      </x:c>
      <x:c r="I7681" s="9" t="n">
        <x:f>IF(COUNT(G7681:H7681)=2,G7681*H7681/100000000,"n.a.")</x:f>
        <x:v>0</x:v>
      </x:c>
      <x:c r="J7681" s="1" t="str">
        <x:v>日频齐全；折算事件未独立核实</x:v>
      </x:c>
    </x:row>
    <x:row r="7682" ht="25" customHeight="1">
      <x:c r="A7682" s="1" t="str">
        <x:v>沪深300</x:v>
      </x:c>
      <x:c r="B7682" s="1" t="str">
        <x:v>510300.SH</x:v>
      </x:c>
      <x:c r="C7682" s="1" t="str">
        <x:v>华泰柏瑞沪深300ETF</x:v>
      </x:c>
      <x:c r="D7682" s="7" t="d">
        <x:v>2026-09-22T00:00:00.000Z</x:v>
      </x:c>
      <x:c r="E7682" s="8" t="n">
        <x:f>IF(ISNUMBER('原始字段'!C7702),'原始字段'!C7702,"n.a.")</x:f>
        <x:v>23713687700</x:v>
      </x:c>
      <x:c r="F7682" s="8" t="n">
        <x:f>IF(ISNUMBER('原始字段'!C7798),'原始字段'!C7798,"n.a.")</x:f>
        <x:v>23737987700</x:v>
      </x:c>
      <x:c r="G7682" s="8" t="n">
        <x:f>IF(COUNT(E7682:F7682)=2,F7682-E7682,"n.a.")</x:f>
        <x:v>24300000</x:v>
      </x:c>
      <x:c r="H7682" s="9" t="n">
        <x:f>IF(ISNUMBER('原始字段'!D7798),'原始字段'!D7798,"n.a.")</x:f>
        <x:v>4.6179</x:v>
      </x:c>
      <x:c r="I7682" s="9" t="n">
        <x:f>IF(COUNT(G7682:H7682)=2,G7682*H7682/100000000,"n.a.")</x:f>
        <x:v>1.1221496999999998</x:v>
      </x:c>
      <x:c r="J7682" s="1" t="str">
        <x:v>日频齐全；折算事件未独立核实</x:v>
      </x:c>
    </x:row>
    <x:row r="7683" ht="25" customHeight="1">
      <x:c r="A7683" s="1" t="str">
        <x:v>沪深300</x:v>
      </x:c>
      <x:c r="B7683" s="1" t="str">
        <x:v>515310.SH</x:v>
      </x:c>
      <x:c r="C7683" s="1" t="str">
        <x:v>汇添富沪深300ETF</x:v>
      </x:c>
      <x:c r="D7683" s="7" t="d">
        <x:v>2026-09-22T00:00:00.000Z</x:v>
      </x:c>
      <x:c r="E7683" s="8" t="n">
        <x:f>IF(ISNUMBER('原始字段'!C7724),'原始字段'!C7724,"n.a.")</x:f>
        <x:v>328611200</x:v>
      </x:c>
      <x:c r="F7683" s="8" t="n">
        <x:f>IF(ISNUMBER('原始字段'!C7820),'原始字段'!C7820,"n.a.")</x:f>
        <x:v>325111200</x:v>
      </x:c>
      <x:c r="G7683" s="8" t="n">
        <x:f>IF(COUNT(E7683:F7683)=2,F7683-E7683,"n.a.")</x:f>
        <x:v>-3500000</x:v>
      </x:c>
      <x:c r="H7683" s="9" t="n">
        <x:f>IF(ISNUMBER('原始字段'!D7820),'原始字段'!D7820,"n.a.")</x:f>
        <x:v>1.3726</x:v>
      </x:c>
      <x:c r="I7683" s="9" t="n">
        <x:f>IF(COUNT(G7683:H7683)=2,G7683*H7683/100000000,"n.a.")</x:f>
        <x:v>-0.048041</x:v>
      </x:c>
      <x:c r="J7683" s="1" t="str">
        <x:v>日频齐全；折算事件未独立核实</x:v>
      </x:c>
    </x:row>
    <x:row r="7684" ht="25" customHeight="1">
      <x:c r="A7684" s="1" t="str">
        <x:v>沪深300</x:v>
      </x:c>
      <x:c r="B7684" s="1" t="str">
        <x:v>159925.SZ</x:v>
      </x:c>
      <x:c r="C7684" s="1" t="str">
        <x:v>南方沪深300ETF</x:v>
      </x:c>
      <x:c r="D7684" s="7" t="d">
        <x:v>2026-09-22T00:00:00.000Z</x:v>
      </x:c>
      <x:c r="E7684" s="8" t="n">
        <x:f>IF(ISNUMBER('原始字段'!C7690),'原始字段'!C7690,"n.a.")</x:f>
        <x:v>605120856</x:v>
      </x:c>
      <x:c r="F7684" s="8" t="n">
        <x:f>IF(ISNUMBER('原始字段'!C7786),'原始字段'!C7786,"n.a.")</x:f>
        <x:v>617720856</x:v>
      </x:c>
      <x:c r="G7684" s="8" t="n">
        <x:f>IF(COUNT(E7684:F7684)=2,F7684-E7684,"n.a.")</x:f>
        <x:v>12600000</x:v>
      </x:c>
      <x:c r="H7684" s="9" t="n">
        <x:f>IF(ISNUMBER('原始字段'!D7786),'原始字段'!D7786,"n.a.")</x:f>
        <x:v>4.6949</x:v>
      </x:c>
      <x:c r="I7684" s="9" t="n">
        <x:f>IF(COUNT(G7684:H7684)=2,G7684*H7684/100000000,"n.a.")</x:f>
        <x:v>0.5915573999999999</x:v>
      </x:c>
      <x:c r="J7684" s="1" t="str">
        <x:v>日频齐全；折算事件未独立核实</x:v>
      </x:c>
    </x:row>
    <x:row r="7685" ht="25" customHeight="1">
      <x:c r="A7685" s="1" t="str">
        <x:v>沪深300</x:v>
      </x:c>
      <x:c r="B7685" s="1" t="str">
        <x:v>561930.SH</x:v>
      </x:c>
      <x:c r="C7685" s="1" t="str">
        <x:v>招商沪深300ETF</x:v>
      </x:c>
      <x:c r="D7685" s="7" t="d">
        <x:v>2026-09-22T00:00:00.000Z</x:v>
      </x:c>
      <x:c r="E7685" s="8" t="n">
        <x:f>IF(ISNUMBER('原始字段'!C7739),'原始字段'!C7739,"n.a.")</x:f>
        <x:v>187260600</x:v>
      </x:c>
      <x:c r="F7685" s="8" t="n">
        <x:f>IF(ISNUMBER('原始字段'!C7835),'原始字段'!C7835,"n.a.")</x:f>
        <x:v>187260600</x:v>
      </x:c>
      <x:c r="G7685" s="8" t="n">
        <x:f>IF(COUNT(E7685:F7685)=2,F7685-E7685,"n.a.")</x:f>
        <x:v>0</x:v>
      </x:c>
      <x:c r="H7685" s="9" t="n">
        <x:f>IF(ISNUMBER('原始字段'!D7835),'原始字段'!D7835,"n.a.")</x:f>
        <x:v>1.5574</x:v>
      </x:c>
      <x:c r="I7685" s="9" t="n">
        <x:f>IF(COUNT(G7685:H7685)=2,G7685*H7685/100000000,"n.a.")</x:f>
        <x:v>0</x:v>
      </x:c>
      <x:c r="J7685" s="1" t="str">
        <x:v>日频齐全；折算事件未独立核实</x:v>
      </x:c>
    </x:row>
    <x:row r="7686" ht="25" customHeight="1">
      <x:c r="A7686" s="1" t="str">
        <x:v>沪深300</x:v>
      </x:c>
      <x:c r="B7686" s="1" t="str">
        <x:v>515350.SH</x:v>
      </x:c>
      <x:c r="C7686" s="1" t="str">
        <x:v>民生加银沪深300ETF</x:v>
      </x:c>
      <x:c r="D7686" s="7" t="d">
        <x:v>2026-09-22T00:00:00.000Z</x:v>
      </x:c>
      <x:c r="E7686" s="8" t="n">
        <x:f>IF(ISNUMBER('原始字段'!C7726),'原始字段'!C7726,"n.a.")</x:f>
        <x:v>11699200</x:v>
      </x:c>
      <x:c r="F7686" s="8" t="n">
        <x:f>IF(ISNUMBER('原始字段'!C7822),'原始字段'!C7822,"n.a.")</x:f>
        <x:v>11699200</x:v>
      </x:c>
      <x:c r="G7686" s="8" t="n">
        <x:f>IF(COUNT(E7686:F7686)=2,F7686-E7686,"n.a.")</x:f>
        <x:v>0</x:v>
      </x:c>
      <x:c r="H7686" s="9" t="n">
        <x:f>IF(ISNUMBER('原始字段'!D7822),'原始字段'!D7822,"n.a.")</x:f>
        <x:v>6.1908</x:v>
      </x:c>
      <x:c r="I7686" s="9" t="n">
        <x:f>IF(COUNT(G7686:H7686)=2,G7686*H7686/100000000,"n.a.")</x:f>
        <x:v>0</x:v>
      </x:c>
      <x:c r="J7686" s="1" t="str">
        <x:v>日频齐全；折算事件未独立核实</x:v>
      </x:c>
    </x:row>
    <x:row r="7687" ht="25" customHeight="1">
      <x:c r="A7687" s="1" t="str">
        <x:v>沪深300</x:v>
      </x:c>
      <x:c r="B7687" s="1" t="str">
        <x:v>510310.SH</x:v>
      </x:c>
      <x:c r="C7687" s="1" t="str">
        <x:v>易方达沪深300ETF</x:v>
      </x:c>
      <x:c r="D7687" s="7" t="d">
        <x:v>2026-09-22T00:00:00.000Z</x:v>
      </x:c>
      <x:c r="E7687" s="8" t="n">
        <x:f>IF(ISNUMBER('原始字段'!C7703),'原始字段'!C7703,"n.a.")</x:f>
        <x:v>11376644000</x:v>
      </x:c>
      <x:c r="F7687" s="8" t="n">
        <x:f>IF(ISNUMBER('原始字段'!C7799),'原始字段'!C7799,"n.a.")</x:f>
        <x:v>11456744000</x:v>
      </x:c>
      <x:c r="G7687" s="8" t="n">
        <x:f>IF(COUNT(E7687:F7687)=2,F7687-E7687,"n.a.")</x:f>
        <x:v>80100000</x:v>
      </x:c>
      <x:c r="H7687" s="9" t="n">
        <x:f>IF(ISNUMBER('原始字段'!D7799),'原始字段'!D7799,"n.a.")</x:f>
        <x:v>4.4851</x:v>
      </x:c>
      <x:c r="I7687" s="9" t="n">
        <x:f>IF(COUNT(G7687:H7687)=2,G7687*H7687/100000000,"n.a.")</x:f>
        <x:v>3.5925651</x:v>
      </x:c>
      <x:c r="J7687" s="1" t="str">
        <x:v>日频齐全；折算事件未独立核实</x:v>
      </x:c>
    </x:row>
    <x:row r="7688" ht="25" customHeight="1">
      <x:c r="A7688" s="1" t="str">
        <x:v>沪深300</x:v>
      </x:c>
      <x:c r="B7688" s="1" t="str">
        <x:v>159330.SZ</x:v>
      </x:c>
      <x:c r="C7688" s="1" t="str">
        <x:v>东财沪深300ETF</x:v>
      </x:c>
      <x:c r="D7688" s="7" t="d">
        <x:v>2026-09-22T00:00:00.000Z</x:v>
      </x:c>
      <x:c r="E7688" s="8" t="n">
        <x:f>IF(ISNUMBER('原始字段'!C7669),'原始字段'!C7669,"n.a.")</x:f>
        <x:v>437801009</x:v>
      </x:c>
      <x:c r="F7688" s="8" t="n">
        <x:f>IF(ISNUMBER('原始字段'!C7765),'原始字段'!C7765,"n.a.")</x:f>
        <x:v>434801009</x:v>
      </x:c>
      <x:c r="G7688" s="8" t="n">
        <x:f>IF(COUNT(E7688:F7688)=2,F7688-E7688,"n.a.")</x:f>
        <x:v>-3000000</x:v>
      </x:c>
      <x:c r="H7688" s="9" t="n">
        <x:f>IF(ISNUMBER('原始字段'!D7765),'原始字段'!D7765,"n.a.")</x:f>
        <x:v>1.4279</x:v>
      </x:c>
      <x:c r="I7688" s="9" t="n">
        <x:f>IF(COUNT(G7688:H7688)=2,G7688*H7688/100000000,"n.a.")</x:f>
        <x:v>-0.042837</x:v>
      </x:c>
      <x:c r="J7688" s="1" t="str">
        <x:v>日频齐全；折算事件未独立核实</x:v>
      </x:c>
    </x:row>
    <x:row r="7689" ht="25" customHeight="1">
      <x:c r="A7689" s="1" t="str">
        <x:v>沪深300</x:v>
      </x:c>
      <x:c r="B7689" s="1" t="str">
        <x:v>510390.SH</x:v>
      </x:c>
      <x:c r="C7689" s="1" t="str">
        <x:v>平安沪深300ETF</x:v>
      </x:c>
      <x:c r="D7689" s="7" t="d">
        <x:v>2026-09-22T00:00:00.000Z</x:v>
      </x:c>
      <x:c r="E7689" s="8" t="n">
        <x:f>IF(ISNUMBER('原始字段'!C7710),'原始字段'!C7710,"n.a.")</x:f>
        <x:v>137450000</x:v>
      </x:c>
      <x:c r="F7689" s="8" t="n">
        <x:f>IF(ISNUMBER('原始字段'!C7806),'原始字段'!C7806,"n.a.")</x:f>
        <x:v>137450000</x:v>
      </x:c>
      <x:c r="G7689" s="8" t="n">
        <x:f>IF(COUNT(E7689:F7689)=2,F7689-E7689,"n.a.")</x:f>
        <x:v>0</x:v>
      </x:c>
      <x:c r="H7689" s="9" t="n">
        <x:f>IF(ISNUMBER('原始字段'!D7806),'原始字段'!D7806,"n.a.")</x:f>
        <x:v>5.2412</x:v>
      </x:c>
      <x:c r="I7689" s="9" t="n">
        <x:f>IF(COUNT(G7689:H7689)=2,G7689*H7689/100000000,"n.a.")</x:f>
        <x:v>0</x:v>
      </x:c>
      <x:c r="J7689" s="1" t="str">
        <x:v>日频齐全；折算事件未独立核实</x:v>
      </x:c>
    </x:row>
    <x:row r="7690" ht="25" customHeight="1">
      <x:c r="A7690" s="1" t="str">
        <x:v>沪深300</x:v>
      </x:c>
      <x:c r="B7690" s="1" t="str">
        <x:v>515390.SH</x:v>
      </x:c>
      <x:c r="C7690" s="1" t="str">
        <x:v>华安沪深300ETF</x:v>
      </x:c>
      <x:c r="D7690" s="7" t="d">
        <x:v>2026-09-22T00:00:00.000Z</x:v>
      </x:c>
      <x:c r="E7690" s="8" t="n">
        <x:f>IF(ISNUMBER('原始字段'!C7729),'原始字段'!C7729,"n.a.")</x:f>
        <x:v>1946683000</x:v>
      </x:c>
      <x:c r="F7690" s="8" t="n">
        <x:f>IF(ISNUMBER('原始字段'!C7825),'原始字段'!C7825,"n.a.")</x:f>
        <x:v>2022683000</x:v>
      </x:c>
      <x:c r="G7690" s="8" t="n">
        <x:f>IF(COUNT(E7690:F7690)=2,F7690-E7690,"n.a.")</x:f>
        <x:v>76000000</x:v>
      </x:c>
      <x:c r="H7690" s="9" t="n">
        <x:f>IF(ISNUMBER('原始字段'!D7825),'原始字段'!D7825,"n.a.")</x:f>
        <x:v>1.3471</x:v>
      </x:c>
      <x:c r="I7690" s="9" t="n">
        <x:f>IF(COUNT(G7690:H7690)=2,G7690*H7690/100000000,"n.a.")</x:f>
        <x:v>1.023796</x:v>
      </x:c>
      <x:c r="J7690" s="1" t="str">
        <x:v>日频齐全；折算事件未独立核实</x:v>
      </x:c>
    </x:row>
    <x:row r="7691" ht="25" customHeight="1">
      <x:c r="A7691" s="1" t="str">
        <x:v>沪深300</x:v>
      </x:c>
      <x:c r="B7691" s="1" t="str">
        <x:v>515130.SH</x:v>
      </x:c>
      <x:c r="C7691" s="1" t="str">
        <x:v>博时沪深300ETF</x:v>
      </x:c>
      <x:c r="D7691" s="7" t="d">
        <x:v>2026-09-22T00:00:00.000Z</x:v>
      </x:c>
      <x:c r="E7691" s="8" t="n">
        <x:f>IF(ISNUMBER('原始字段'!C7722),'原始字段'!C7722,"n.a.")</x:f>
        <x:v>97463200</x:v>
      </x:c>
      <x:c r="F7691" s="8" t="n">
        <x:f>IF(ISNUMBER('原始字段'!C7818),'原始字段'!C7818,"n.a.")</x:f>
        <x:v>100463200</x:v>
      </x:c>
      <x:c r="G7691" s="8" t="n">
        <x:f>IF(COUNT(E7691:F7691)=2,F7691-E7691,"n.a.")</x:f>
        <x:v>3000000</x:v>
      </x:c>
      <x:c r="H7691" s="9" t="n">
        <x:f>IF(ISNUMBER('原始字段'!D7818),'原始字段'!D7818,"n.a.")</x:f>
        <x:v>1.528</x:v>
      </x:c>
      <x:c r="I7691" s="9" t="n">
        <x:f>IF(COUNT(G7691:H7691)=2,G7691*H7691/100000000,"n.a.")</x:f>
        <x:v>0.04584</x:v>
      </x:c>
      <x:c r="J7691" s="1" t="str">
        <x:v>日频齐全；折算事件未独立核实</x:v>
      </x:c>
    </x:row>
    <x:row r="7692" ht="25" customHeight="1">
      <x:c r="A7692" s="1" t="str">
        <x:v>中证500</x:v>
      </x:c>
      <x:c r="B7692" s="1" t="str">
        <x:v>510530.SH</x:v>
      </x:c>
      <x:c r="C7692" s="1" t="str">
        <x:v>工银中证500ETF</x:v>
      </x:c>
      <x:c r="D7692" s="7" t="d">
        <x:v>2026-09-22T00:00:00.000Z</x:v>
      </x:c>
      <x:c r="E7692" s="8" t="n">
        <x:f>IF(ISNUMBER('原始字段'!C7713),'原始字段'!C7713,"n.a.")</x:f>
        <x:v>47479400</x:v>
      </x:c>
      <x:c r="F7692" s="8" t="n">
        <x:f>IF(ISNUMBER('原始字段'!C7809),'原始字段'!C7809,"n.a.")</x:f>
        <x:v>47479400</x:v>
      </x:c>
      <x:c r="G7692" s="8" t="n">
        <x:f>IF(COUNT(E7692:F7692)=2,F7692-E7692,"n.a.")</x:f>
        <x:v>0</x:v>
      </x:c>
      <x:c r="H7692" s="9" t="n">
        <x:f>IF(ISNUMBER('原始字段'!D7809),'原始字段'!D7809,"n.a.")</x:f>
        <x:v>8.8667</x:v>
      </x:c>
      <x:c r="I7692" s="9" t="n">
        <x:f>IF(COUNT(G7692:H7692)=2,G7692*H7692/100000000,"n.a.")</x:f>
        <x:v>0</x:v>
      </x:c>
      <x:c r="J7692" s="1" t="str">
        <x:v>日频齐全；折算事件未独立核实</x:v>
      </x:c>
    </x:row>
    <x:row r="7693" ht="25" customHeight="1">
      <x:c r="A7693" s="1" t="str">
        <x:v>中证500</x:v>
      </x:c>
      <x:c r="B7693" s="1" t="str">
        <x:v>510580.SH</x:v>
      </x:c>
      <x:c r="C7693" s="1" t="str">
        <x:v>易方达中证500ETF</x:v>
      </x:c>
      <x:c r="D7693" s="7" t="d">
        <x:v>2026-09-22T00:00:00.000Z</x:v>
      </x:c>
      <x:c r="E7693" s="8" t="n">
        <x:f>IF(ISNUMBER('原始字段'!C7717),'原始字段'!C7717,"n.a.")</x:f>
        <x:v>1160568300</x:v>
      </x:c>
      <x:c r="F7693" s="8" t="n">
        <x:f>IF(ISNUMBER('原始字段'!C7813),'原始字段'!C7813,"n.a.")</x:f>
        <x:v>1164568300</x:v>
      </x:c>
      <x:c r="G7693" s="8" t="n">
        <x:f>IF(COUNT(E7693:F7693)=2,F7693-E7693,"n.a.")</x:f>
        <x:v>4000000</x:v>
      </x:c>
      <x:c r="H7693" s="9" t="n">
        <x:f>IF(ISNUMBER('原始字段'!D7813),'原始字段'!D7813,"n.a.")</x:f>
        <x:v>4.1337</x:v>
      </x:c>
      <x:c r="I7693" s="9" t="n">
        <x:f>IF(COUNT(G7693:H7693)=2,G7693*H7693/100000000,"n.a.")</x:f>
        <x:v>0.165348</x:v>
      </x:c>
      <x:c r="J7693" s="1" t="str">
        <x:v>日频齐全；折算事件未独立核实</x:v>
      </x:c>
    </x:row>
    <x:row r="7694" ht="25" customHeight="1">
      <x:c r="A7694" s="1" t="str">
        <x:v>中证500</x:v>
      </x:c>
      <x:c r="B7694" s="1" t="str">
        <x:v>159922.SZ</x:v>
      </x:c>
      <x:c r="C7694" s="1" t="str">
        <x:v>嘉实中证500ETF</x:v>
      </x:c>
      <x:c r="D7694" s="7" t="d">
        <x:v>2026-09-22T00:00:00.000Z</x:v>
      </x:c>
      <x:c r="E7694" s="8" t="n">
        <x:f>IF(ISNUMBER('原始字段'!C7689),'原始字段'!C7689,"n.a.")</x:f>
        <x:v>2832676765</x:v>
      </x:c>
      <x:c r="F7694" s="8" t="n">
        <x:f>IF(ISNUMBER('原始字段'!C7785),'原始字段'!C7785,"n.a.")</x:f>
        <x:v>2857676765</x:v>
      </x:c>
      <x:c r="G7694" s="8" t="n">
        <x:f>IF(COUNT(E7694:F7694)=2,F7694-E7694,"n.a.")</x:f>
        <x:v>25000000</x:v>
      </x:c>
      <x:c r="H7694" s="9" t="n">
        <x:f>IF(ISNUMBER('原始字段'!D7785),'原始字段'!D7785,"n.a.")</x:f>
        <x:v>3.1876</x:v>
      </x:c>
      <x:c r="I7694" s="9" t="n">
        <x:f>IF(COUNT(G7694:H7694)=2,G7694*H7694/100000000,"n.a.")</x:f>
        <x:v>0.7969</x:v>
      </x:c>
      <x:c r="J7694" s="1" t="str">
        <x:v>日频齐全；折算事件未独立核实</x:v>
      </x:c>
    </x:row>
    <x:row r="7695" ht="25" customHeight="1">
      <x:c r="A7695" s="1" t="str">
        <x:v>中证500</x:v>
      </x:c>
      <x:c r="B7695" s="1" t="str">
        <x:v>563750.SH</x:v>
      </x:c>
      <x:c r="C7695" s="1" t="str">
        <x:v>汇添富中证500ETF</x:v>
      </x:c>
      <x:c r="D7695" s="7" t="d">
        <x:v>2026-09-22T00:00:00.000Z</x:v>
      </x:c>
      <x:c r="E7695" s="8" t="n">
        <x:f>IF(ISNUMBER('原始字段'!C7744),'原始字段'!C7744,"n.a.")</x:f>
        <x:v>362237000</x:v>
      </x:c>
      <x:c r="F7695" s="8" t="n">
        <x:f>IF(ISNUMBER('原始字段'!C7840),'原始字段'!C7840,"n.a.")</x:f>
        <x:v>362237000</x:v>
      </x:c>
      <x:c r="G7695" s="8" t="n">
        <x:f>IF(COUNT(E7695:F7695)=2,F7695-E7695,"n.a.")</x:f>
        <x:v>0</x:v>
      </x:c>
      <x:c r="H7695" s="9" t="n">
        <x:f>IF(ISNUMBER('原始字段'!D7840),'原始字段'!D7840,"n.a.")</x:f>
        <x:v>1.1005</x:v>
      </x:c>
      <x:c r="I7695" s="9" t="n">
        <x:f>IF(COUNT(G7695:H7695)=2,G7695*H7695/100000000,"n.a.")</x:f>
        <x:v>0</x:v>
      </x:c>
      <x:c r="J7695" s="1" t="str">
        <x:v>日频齐全；折算事件未独立核实</x:v>
      </x:c>
    </x:row>
    <x:row r="7696" ht="25" customHeight="1">
      <x:c r="A7696" s="1" t="str">
        <x:v>中证500</x:v>
      </x:c>
      <x:c r="B7696" s="1" t="str">
        <x:v>159935.SZ</x:v>
      </x:c>
      <x:c r="C7696" s="1" t="str">
        <x:v>景顺长城中证500ETF</x:v>
      </x:c>
      <x:c r="D7696" s="7" t="d">
        <x:v>2026-09-22T00:00:00.000Z</x:v>
      </x:c>
      <x:c r="E7696" s="8" t="n">
        <x:f>IF(ISNUMBER('原始字段'!C7691),'原始字段'!C7691,"n.a.")</x:f>
        <x:v>27572956</x:v>
      </x:c>
      <x:c r="F7696" s="8" t="n">
        <x:f>IF(ISNUMBER('原始字段'!C7787),'原始字段'!C7787,"n.a.")</x:f>
        <x:v>27572956</x:v>
      </x:c>
      <x:c r="G7696" s="8" t="n">
        <x:f>IF(COUNT(E7696:F7696)=2,F7696-E7696,"n.a.")</x:f>
        <x:v>0</x:v>
      </x:c>
      <x:c r="H7696" s="9" t="n">
        <x:f>IF(ISNUMBER('原始字段'!D7787),'原始字段'!D7787,"n.a.")</x:f>
        <x:v>2.4725</x:v>
      </x:c>
      <x:c r="I7696" s="9" t="n">
        <x:f>IF(COUNT(G7696:H7696)=2,G7696*H7696/100000000,"n.a.")</x:f>
        <x:v>0</x:v>
      </x:c>
      <x:c r="J7696" s="1" t="str">
        <x:v>日频齐全；折算事件未独立核实</x:v>
      </x:c>
    </x:row>
    <x:row r="7697" ht="25" customHeight="1">
      <x:c r="A7697" s="1" t="str">
        <x:v>中证500</x:v>
      </x:c>
      <x:c r="B7697" s="1" t="str">
        <x:v>515530.SH</x:v>
      </x:c>
      <x:c r="C7697" s="1" t="str">
        <x:v>泰康中证500ETF</x:v>
      </x:c>
      <x:c r="D7697" s="7" t="d">
        <x:v>2026-09-22T00:00:00.000Z</x:v>
      </x:c>
      <x:c r="E7697" s="8" t="n">
        <x:f>IF(ISNUMBER('原始字段'!C7730),'原始字段'!C7730,"n.a.")</x:f>
        <x:v>13842700</x:v>
      </x:c>
      <x:c r="F7697" s="8" t="n">
        <x:f>IF(ISNUMBER('原始字段'!C7826),'原始字段'!C7826,"n.a.")</x:f>
        <x:v>13842700</x:v>
      </x:c>
      <x:c r="G7697" s="8" t="n">
        <x:f>IF(COUNT(E7697:F7697)=2,F7697-E7697,"n.a.")</x:f>
        <x:v>0</x:v>
      </x:c>
      <x:c r="H7697" s="9" t="n">
        <x:f>IF(ISNUMBER('原始字段'!D7826),'原始字段'!D7826,"n.a.")</x:f>
        <x:v>4.3344</x:v>
      </x:c>
      <x:c r="I7697" s="9" t="n">
        <x:f>IF(COUNT(G7697:H7697)=2,G7697*H7697/100000000,"n.a.")</x:f>
        <x:v>0</x:v>
      </x:c>
      <x:c r="J7697" s="1" t="str">
        <x:v>日频齐全；折算事件未独立核实</x:v>
      </x:c>
    </x:row>
    <x:row r="7698" ht="25" customHeight="1">
      <x:c r="A7698" s="1" t="str">
        <x:v>中证500</x:v>
      </x:c>
      <x:c r="B7698" s="1" t="str">
        <x:v>510590.SH</x:v>
      </x:c>
      <x:c r="C7698" s="1" t="str">
        <x:v>平安中证500ETF</x:v>
      </x:c>
      <x:c r="D7698" s="7" t="d">
        <x:v>2026-09-22T00:00:00.000Z</x:v>
      </x:c>
      <x:c r="E7698" s="8" t="n">
        <x:f>IF(ISNUMBER('原始字段'!C7718),'原始字段'!C7718,"n.a.")</x:f>
        <x:v>114786100</x:v>
      </x:c>
      <x:c r="F7698" s="8" t="n">
        <x:f>IF(ISNUMBER('原始字段'!C7814),'原始字段'!C7814,"n.a.")</x:f>
        <x:v>114786100</x:v>
      </x:c>
      <x:c r="G7698" s="8" t="n">
        <x:f>IF(COUNT(E7698:F7698)=2,F7698-E7698,"n.a.")</x:f>
        <x:v>0</x:v>
      </x:c>
      <x:c r="H7698" s="9" t="n">
        <x:f>IF(ISNUMBER('原始字段'!D7814),'原始字段'!D7814,"n.a.")</x:f>
        <x:v>8.5484</x:v>
      </x:c>
      <x:c r="I7698" s="9" t="n">
        <x:f>IF(COUNT(G7698:H7698)=2,G7698*H7698/100000000,"n.a.")</x:f>
        <x:v>0</x:v>
      </x:c>
      <x:c r="J7698" s="1" t="str">
        <x:v>日频齐全；折算事件未独立核实</x:v>
      </x:c>
    </x:row>
    <x:row r="7699" ht="25" customHeight="1">
      <x:c r="A7699" s="1" t="str">
        <x:v>中证500</x:v>
      </x:c>
      <x:c r="B7699" s="1" t="str">
        <x:v>515190.SH</x:v>
      </x:c>
      <x:c r="C7699" s="1" t="str">
        <x:v>中银证券中证500ETF</x:v>
      </x:c>
      <x:c r="D7699" s="7" t="d">
        <x:v>2026-09-22T00:00:00.000Z</x:v>
      </x:c>
      <x:c r="E7699" s="8" t="n">
        <x:f>IF(ISNUMBER('原始字段'!C7723),'原始字段'!C7723,"n.a.")</x:f>
        <x:v>295466100</x:v>
      </x:c>
      <x:c r="F7699" s="8" t="n">
        <x:f>IF(ISNUMBER('原始字段'!C7819),'原始字段'!C7819,"n.a.")</x:f>
        <x:v>293466100</x:v>
      </x:c>
      <x:c r="G7699" s="8" t="n">
        <x:f>IF(COUNT(E7699:F7699)=2,F7699-E7699,"n.a.")</x:f>
        <x:v>-2000000</x:v>
      </x:c>
      <x:c r="H7699" s="9" t="n">
        <x:f>IF(ISNUMBER('原始字段'!D7819),'原始字段'!D7819,"n.a.")</x:f>
        <x:v>1.6495</x:v>
      </x:c>
      <x:c r="I7699" s="9" t="n">
        <x:f>IF(COUNT(G7699:H7699)=2,G7699*H7699/100000000,"n.a.")</x:f>
        <x:v>-0.03299</x:v>
      </x:c>
      <x:c r="J7699" s="1" t="str">
        <x:v>日频齐全；折算事件未独立核实</x:v>
      </x:c>
    </x:row>
    <x:row r="7700" ht="25" customHeight="1">
      <x:c r="A7700" s="1" t="str">
        <x:v>中证500</x:v>
      </x:c>
      <x:c r="B7700" s="1" t="str">
        <x:v>159820.SZ</x:v>
      </x:c>
      <x:c r="C7700" s="1" t="str">
        <x:v>天弘中证500ETF</x:v>
      </x:c>
      <x:c r="D7700" s="7" t="d">
        <x:v>2026-09-22T00:00:00.000Z</x:v>
      </x:c>
      <x:c r="E7700" s="8" t="n">
        <x:f>IF(ISNUMBER('原始字段'!C7683),'原始字段'!C7683,"n.a.")</x:f>
        <x:v>1356408470</x:v>
      </x:c>
      <x:c r="F7700" s="8" t="n">
        <x:f>IF(ISNUMBER('原始字段'!C7779),'原始字段'!C7779,"n.a.")</x:f>
        <x:v>1356408470</x:v>
      </x:c>
      <x:c r="G7700" s="8" t="n">
        <x:f>IF(COUNT(E7700:F7700)=2,F7700-E7700,"n.a.")</x:f>
        <x:v>0</x:v>
      </x:c>
      <x:c r="H7700" s="9" t="n">
        <x:f>IF(ISNUMBER('原始字段'!D7779),'原始字段'!D7779,"n.a.")</x:f>
        <x:v>1.3658</x:v>
      </x:c>
      <x:c r="I7700" s="9" t="n">
        <x:f>IF(COUNT(G7700:H7700)=2,G7700*H7700/100000000,"n.a.")</x:f>
        <x:v>0</x:v>
      </x:c>
      <x:c r="J7700" s="1" t="str">
        <x:v>日频齐全；折算事件未独立核实</x:v>
      </x:c>
    </x:row>
    <x:row r="7701" ht="25" customHeight="1">
      <x:c r="A7701" s="1" t="str">
        <x:v>中证500</x:v>
      </x:c>
      <x:c r="B7701" s="1" t="str">
        <x:v>159337.SZ</x:v>
      </x:c>
      <x:c r="C7701" s="1" t="str">
        <x:v>东财中证500ETF</x:v>
      </x:c>
      <x:c r="D7701" s="7" t="d">
        <x:v>2026-09-22T00:00:00.000Z</x:v>
      </x:c>
      <x:c r="E7701" s="8" t="n">
        <x:f>IF(ISNUMBER('原始字段'!C7670),'原始字段'!C7670,"n.a.")</x:f>
        <x:v>275710611</x:v>
      </x:c>
      <x:c r="F7701" s="8" t="n">
        <x:f>IF(ISNUMBER('原始字段'!C7766),'原始字段'!C7766,"n.a.")</x:f>
        <x:v>275710611</x:v>
      </x:c>
      <x:c r="G7701" s="8" t="n">
        <x:f>IF(COUNT(E7701:F7701)=2,F7701-E7701,"n.a.")</x:f>
        <x:v>0</x:v>
      </x:c>
      <x:c r="H7701" s="9" t="n">
        <x:f>IF(ISNUMBER('原始字段'!D7766),'原始字段'!D7766,"n.a.")</x:f>
        <x:v>1.7989</x:v>
      </x:c>
      <x:c r="I7701" s="9" t="n">
        <x:f>IF(COUNT(G7701:H7701)=2,G7701*H7701/100000000,"n.a.")</x:f>
        <x:v>0</x:v>
      </x:c>
      <x:c r="J7701" s="1" t="str">
        <x:v>日频齐全；折算事件未独立核实</x:v>
      </x:c>
    </x:row>
    <x:row r="7702" ht="25" customHeight="1">
      <x:c r="A7702" s="1" t="str">
        <x:v>中证500</x:v>
      </x:c>
      <x:c r="B7702" s="1" t="str">
        <x:v>510500.SH</x:v>
      </x:c>
      <x:c r="C7702" s="1" t="str">
        <x:v>南方中证500ETF</x:v>
      </x:c>
      <x:c r="D7702" s="7" t="d">
        <x:v>2026-09-22T00:00:00.000Z</x:v>
      </x:c>
      <x:c r="E7702" s="8" t="n">
        <x:f>IF(ISNUMBER('原始字段'!C7711),'原始字段'!C7711,"n.a.")</x:f>
        <x:v>5606968600</x:v>
      </x:c>
      <x:c r="F7702" s="8" t="n">
        <x:f>IF(ISNUMBER('原始字段'!C7807),'原始字段'!C7807,"n.a.")</x:f>
        <x:v>5718568600</x:v>
      </x:c>
      <x:c r="G7702" s="8" t="n">
        <x:f>IF(COUNT(E7702:F7702)=2,F7702-E7702,"n.a.")</x:f>
        <x:v>111600000</x:v>
      </x:c>
      <x:c r="H7702" s="9" t="n">
        <x:f>IF(ISNUMBER('原始字段'!D7807),'原始字段'!D7807,"n.a.")</x:f>
        <x:v>7.8604</x:v>
      </x:c>
      <x:c r="I7702" s="9" t="n">
        <x:f>IF(COUNT(G7702:H7702)=2,G7702*H7702/100000000,"n.a.")</x:f>
        <x:v>8.7722064</x:v>
      </x:c>
      <x:c r="J7702" s="1" t="str">
        <x:v>日频齐全；折算事件未独立核实</x:v>
      </x:c>
    </x:row>
    <x:row r="7703" ht="25" customHeight="1">
      <x:c r="A7703" s="1" t="str">
        <x:v>中证500</x:v>
      </x:c>
      <x:c r="B7703" s="1" t="str">
        <x:v>159968.SZ</x:v>
      </x:c>
      <x:c r="C7703" s="1" t="str">
        <x:v>博时中证500ETF</x:v>
      </x:c>
      <x:c r="D7703" s="7" t="d">
        <x:v>2026-09-22T00:00:00.000Z</x:v>
      </x:c>
      <x:c r="E7703" s="8" t="n">
        <x:f>IF(ISNUMBER('原始字段'!C7698),'原始字段'!C7698,"n.a.")</x:f>
        <x:v>65295098</x:v>
      </x:c>
      <x:c r="F7703" s="8" t="n">
        <x:f>IF(ISNUMBER('原始字段'!C7794),'原始字段'!C7794,"n.a.")</x:f>
        <x:v>65295098</x:v>
      </x:c>
      <x:c r="G7703" s="8" t="n">
        <x:f>IF(COUNT(E7703:F7703)=2,F7703-E7703,"n.a.")</x:f>
        <x:v>0</x:v>
      </x:c>
      <x:c r="H7703" s="9" t="n">
        <x:f>IF(ISNUMBER('原始字段'!D7794),'原始字段'!D7794,"n.a.")</x:f>
        <x:v>10.3042</x:v>
      </x:c>
      <x:c r="I7703" s="9" t="n">
        <x:f>IF(COUNT(G7703:H7703)=2,G7703*H7703/100000000,"n.a.")</x:f>
        <x:v>0</x:v>
      </x:c>
      <x:c r="J7703" s="1" t="str">
        <x:v>日频齐全；折算事件未独立核实</x:v>
      </x:c>
    </x:row>
    <x:row r="7704" ht="25" customHeight="1">
      <x:c r="A7704" s="1" t="str">
        <x:v>中证500</x:v>
      </x:c>
      <x:c r="B7704" s="1" t="str">
        <x:v>561350.SH</x:v>
      </x:c>
      <x:c r="C7704" s="1" t="str">
        <x:v>国泰中证500ETF</x:v>
      </x:c>
      <x:c r="D7704" s="7" t="d">
        <x:v>2026-09-22T00:00:00.000Z</x:v>
      </x:c>
      <x:c r="E7704" s="8" t="n">
        <x:f>IF(ISNUMBER('原始字段'!C7737),'原始字段'!C7737,"n.a.")</x:f>
        <x:v>115700000</x:v>
      </x:c>
      <x:c r="F7704" s="8" t="n">
        <x:f>IF(ISNUMBER('原始字段'!C7833),'原始字段'!C7833,"n.a.")</x:f>
        <x:v>121700000</x:v>
      </x:c>
      <x:c r="G7704" s="8" t="n">
        <x:f>IF(COUNT(E7704:F7704)=2,F7704-E7704,"n.a.")</x:f>
        <x:v>6000000</x:v>
      </x:c>
      <x:c r="H7704" s="9" t="n">
        <x:f>IF(ISNUMBER('原始字段'!D7833),'原始字段'!D7833,"n.a.")</x:f>
        <x:v>1.2477</x:v>
      </x:c>
      <x:c r="I7704" s="9" t="n">
        <x:f>IF(COUNT(G7704:H7704)=2,G7704*H7704/100000000,"n.a.")</x:f>
        <x:v>0.074862</x:v>
      </x:c>
      <x:c r="J7704" s="1" t="str">
        <x:v>日频齐全；折算事件未独立核实</x:v>
      </x:c>
    </x:row>
    <x:row r="7705" ht="25" customHeight="1">
      <x:c r="A7705" s="1" t="str">
        <x:v>中证500</x:v>
      </x:c>
      <x:c r="B7705" s="1" t="str">
        <x:v>512500.SH</x:v>
      </x:c>
      <x:c r="C7705" s="1" t="str">
        <x:v>华夏中证500ETF</x:v>
      </x:c>
      <x:c r="D7705" s="7" t="d">
        <x:v>2026-09-22T00:00:00.000Z</x:v>
      </x:c>
      <x:c r="E7705" s="8" t="n">
        <x:f>IF(ISNUMBER('原始字段'!C7720),'原始字段'!C7720,"n.a.")</x:f>
        <x:v>1840808800</x:v>
      </x:c>
      <x:c r="F7705" s="8" t="n">
        <x:f>IF(ISNUMBER('原始字段'!C7816),'原始字段'!C7816,"n.a.")</x:f>
        <x:v>1856808800</x:v>
      </x:c>
      <x:c r="G7705" s="8" t="n">
        <x:f>IF(COUNT(E7705:F7705)=2,F7705-E7705,"n.a.")</x:f>
        <x:v>16000000</x:v>
      </x:c>
      <x:c r="H7705" s="9" t="n">
        <x:f>IF(ISNUMBER('原始字段'!D7816),'原始字段'!D7816,"n.a.")</x:f>
        <x:v>4.4466</x:v>
      </x:c>
      <x:c r="I7705" s="9" t="n">
        <x:f>IF(COUNT(G7705:H7705)=2,G7705*H7705/100000000,"n.a.")</x:f>
        <x:v>0.711456</x:v>
      </x:c>
      <x:c r="J7705" s="1" t="str">
        <x:v>日频齐全；折算事件未独立核实</x:v>
      </x:c>
    </x:row>
    <x:row r="7706" ht="25" customHeight="1">
      <x:c r="A7706" s="1" t="str">
        <x:v>中证500</x:v>
      </x:c>
      <x:c r="B7706" s="1" t="str">
        <x:v>510550.SH</x:v>
      </x:c>
      <x:c r="C7706" s="1" t="str">
        <x:v>方正富邦中证500ETF</x:v>
      </x:c>
      <x:c r="D7706" s="7" t="d">
        <x:v>2026-09-22T00:00:00.000Z</x:v>
      </x:c>
      <x:c r="E7706" s="8" t="n">
        <x:f>IF(ISNUMBER('原始字段'!C7714),'原始字段'!C7714,"n.a.")</x:f>
        <x:v>23743300</x:v>
      </x:c>
      <x:c r="F7706" s="8" t="n">
        <x:f>IF(ISNUMBER('原始字段'!C7810),'原始字段'!C7810,"n.a.")</x:f>
        <x:v>23743300</x:v>
      </x:c>
      <x:c r="G7706" s="8" t="n">
        <x:f>IF(COUNT(E7706:F7706)=2,F7706-E7706,"n.a.")</x:f>
        <x:v>0</x:v>
      </x:c>
      <x:c r="H7706" s="9" t="n">
        <x:f>IF(ISNUMBER('原始字段'!D7810),'原始字段'!D7810,"n.a.")</x:f>
        <x:v>2.0177</x:v>
      </x:c>
      <x:c r="I7706" s="9" t="n">
        <x:f>IF(COUNT(G7706:H7706)=2,G7706*H7706/100000000,"n.a.")</x:f>
        <x:v>0</x:v>
      </x:c>
      <x:c r="J7706" s="1" t="str">
        <x:v>日频齐全；折算事件未独立核实</x:v>
      </x:c>
    </x:row>
    <x:row r="7707" ht="25" customHeight="1">
      <x:c r="A7707" s="1" t="str">
        <x:v>中证500</x:v>
      </x:c>
      <x:c r="B7707" s="1" t="str">
        <x:v>510510.SH</x:v>
      </x:c>
      <x:c r="C7707" s="1" t="str">
        <x:v>广发中证500ETF</x:v>
      </x:c>
      <x:c r="D7707" s="7" t="d">
        <x:v>2026-09-22T00:00:00.000Z</x:v>
      </x:c>
      <x:c r="E7707" s="8" t="n">
        <x:f>IF(ISNUMBER('原始字段'!C7712),'原始字段'!C7712,"n.a.")</x:f>
        <x:v>847038300</x:v>
      </x:c>
      <x:c r="F7707" s="8" t="n">
        <x:f>IF(ISNUMBER('原始字段'!C7808),'原始字段'!C7808,"n.a.")</x:f>
        <x:v>859038300</x:v>
      </x:c>
      <x:c r="G7707" s="8" t="n">
        <x:f>IF(COUNT(E7707:F7707)=2,F7707-E7707,"n.a.")</x:f>
        <x:v>12000000</x:v>
      </x:c>
      <x:c r="H7707" s="9" t="n">
        <x:f>IF(ISNUMBER('原始字段'!D7808),'原始字段'!D7808,"n.a.")</x:f>
        <x:v>2.5512</x:v>
      </x:c>
      <x:c r="I7707" s="9" t="n">
        <x:f>IF(COUNT(G7707:H7707)=2,G7707*H7707/100000000,"n.a.")</x:f>
        <x:v>0.306144</x:v>
      </x:c>
      <x:c r="J7707" s="1" t="str">
        <x:v>日频齐全；折算事件未独立核实</x:v>
      </x:c>
    </x:row>
    <x:row r="7708" ht="25" customHeight="1">
      <x:c r="A7708" s="1" t="str">
        <x:v>中证500</x:v>
      </x:c>
      <x:c r="B7708" s="1" t="str">
        <x:v>515550.SH</x:v>
      </x:c>
      <x:c r="C7708" s="1" t="str">
        <x:v>国联中证500ETF</x:v>
      </x:c>
      <x:c r="D7708" s="7" t="d">
        <x:v>2026-09-22T00:00:00.000Z</x:v>
      </x:c>
      <x:c r="E7708" s="8" t="n">
        <x:f>IF(ISNUMBER('原始字段'!C7731),'原始字段'!C7731,"n.a.")</x:f>
        <x:v>20345700</x:v>
      </x:c>
      <x:c r="F7708" s="8" t="n">
        <x:f>IF(ISNUMBER('原始字段'!C7827),'原始字段'!C7827,"n.a.")</x:f>
        <x:v>20345700</x:v>
      </x:c>
      <x:c r="G7708" s="8" t="n">
        <x:f>IF(COUNT(E7708:F7708)=2,F7708-E7708,"n.a.")</x:f>
        <x:v>0</x:v>
      </x:c>
      <x:c r="H7708" s="9" t="n">
        <x:f>IF(ISNUMBER('原始字段'!D7827),'原始字段'!D7827,"n.a.")</x:f>
        <x:v>1.7642</x:v>
      </x:c>
      <x:c r="I7708" s="9" t="n">
        <x:f>IF(COUNT(G7708:H7708)=2,G7708*H7708/100000000,"n.a.")</x:f>
        <x:v>0</x:v>
      </x:c>
      <x:c r="J7708" s="1" t="str">
        <x:v>日频齐全；折算事件未独立核实</x:v>
      </x:c>
    </x:row>
    <x:row r="7709" ht="25" customHeight="1">
      <x:c r="A7709" s="1" t="str">
        <x:v>中证500</x:v>
      </x:c>
      <x:c r="B7709" s="1" t="str">
        <x:v>159500.SZ</x:v>
      </x:c>
      <x:c r="C7709" s="1" t="str">
        <x:v>富国中证500ETF</x:v>
      </x:c>
      <x:c r="D7709" s="7" t="d">
        <x:v>2026-09-22T00:00:00.000Z</x:v>
      </x:c>
      <x:c r="E7709" s="8" t="n">
        <x:f>IF(ISNUMBER('原始字段'!C7672),'原始字段'!C7672,"n.a.")</x:f>
        <x:v>213338865</x:v>
      </x:c>
      <x:c r="F7709" s="8" t="n">
        <x:f>IF(ISNUMBER('原始字段'!C7768),'原始字段'!C7768,"n.a.")</x:f>
        <x:v>213338865</x:v>
      </x:c>
      <x:c r="G7709" s="8" t="n">
        <x:f>IF(COUNT(E7709:F7709)=2,F7709-E7709,"n.a.")</x:f>
        <x:v>0</x:v>
      </x:c>
      <x:c r="H7709" s="9" t="n">
        <x:f>IF(ISNUMBER('原始字段'!D7768),'原始字段'!D7768,"n.a.")</x:f>
        <x:v>1.18</x:v>
      </x:c>
      <x:c r="I7709" s="9" t="n">
        <x:f>IF(COUNT(G7709:H7709)=2,G7709*H7709/100000000,"n.a.")</x:f>
        <x:v>0</x:v>
      </x:c>
      <x:c r="J7709" s="1" t="str">
        <x:v>日频齐全；折算事件未独立核实</x:v>
      </x:c>
    </x:row>
    <x:row r="7710" ht="25" customHeight="1">
      <x:c r="A7710" s="1" t="str">
        <x:v>中证500</x:v>
      </x:c>
      <x:c r="B7710" s="1" t="str">
        <x:v>512510.SH</x:v>
      </x:c>
      <x:c r="C7710" s="1" t="str">
        <x:v>华泰柏瑞中证500ETF</x:v>
      </x:c>
      <x:c r="D7710" s="7" t="d">
        <x:v>2026-09-22T00:00:00.000Z</x:v>
      </x:c>
      <x:c r="E7710" s="8" t="n">
        <x:f>IF(ISNUMBER('原始字段'!C7721),'原始字段'!C7721,"n.a.")</x:f>
        <x:v>431929800</x:v>
      </x:c>
      <x:c r="F7710" s="8" t="n">
        <x:f>IF(ISNUMBER('原始字段'!C7817),'原始字段'!C7817,"n.a.")</x:f>
        <x:v>431929800</x:v>
      </x:c>
      <x:c r="G7710" s="8" t="n">
        <x:f>IF(COUNT(E7710:F7710)=2,F7710-E7710,"n.a.")</x:f>
        <x:v>0</x:v>
      </x:c>
      <x:c r="H7710" s="9" t="n">
        <x:f>IF(ISNUMBER('原始字段'!D7817),'原始字段'!D7817,"n.a.")</x:f>
        <x:v>2.3613</x:v>
      </x:c>
      <x:c r="I7710" s="9" t="n">
        <x:f>IF(COUNT(G7710:H7710)=2,G7710*H7710/100000000,"n.a.")</x:f>
        <x:v>0</x:v>
      </x:c>
      <x:c r="J7710" s="1" t="str">
        <x:v>日频齐全；折算事件未独立核实</x:v>
      </x:c>
    </x:row>
    <x:row r="7711" ht="25" customHeight="1">
      <x:c r="A7711" s="1" t="str">
        <x:v>中证500</x:v>
      </x:c>
      <x:c r="B7711" s="1" t="str">
        <x:v>510570.SH</x:v>
      </x:c>
      <x:c r="C7711" s="1" t="str">
        <x:v>兴业中证500ETF</x:v>
      </x:c>
      <x:c r="D7711" s="7" t="d">
        <x:v>2026-09-22T00:00:00.000Z</x:v>
      </x:c>
      <x:c r="E7711" s="8" t="n">
        <x:f>IF(ISNUMBER('原始字段'!C7716),'原始字段'!C7716,"n.a.")</x:f>
        <x:v>48060600</x:v>
      </x:c>
      <x:c r="F7711" s="8" t="n">
        <x:f>IF(ISNUMBER('原始字段'!C7812),'原始字段'!C7812,"n.a.")</x:f>
        <x:v>50560600</x:v>
      </x:c>
      <x:c r="G7711" s="8" t="n">
        <x:f>IF(COUNT(E7711:F7711)=2,F7711-E7711,"n.a.")</x:f>
        <x:v>2500000</x:v>
      </x:c>
      <x:c r="H7711" s="9" t="n">
        <x:f>IF(ISNUMBER('原始字段'!D7812),'原始字段'!D7812,"n.a.")</x:f>
        <x:v>1.2377</x:v>
      </x:c>
      <x:c r="I7711" s="9" t="n">
        <x:f>IF(COUNT(G7711:H7711)=2,G7711*H7711/100000000,"n.a.")</x:f>
        <x:v>0.0309425</x:v>
      </x:c>
      <x:c r="J7711" s="1" t="str">
        <x:v>日频齐全；折算事件未独立核实</x:v>
      </x:c>
    </x:row>
    <x:row r="7712" ht="25" customHeight="1">
      <x:c r="A7712" s="1" t="str">
        <x:v>中证500</x:v>
      </x:c>
      <x:c r="B7712" s="1" t="str">
        <x:v>510560.SH</x:v>
      </x:c>
      <x:c r="C7712" s="1" t="str">
        <x:v>国寿安保中证500ETF</x:v>
      </x:c>
      <x:c r="D7712" s="7" t="d">
        <x:v>2026-09-22T00:00:00.000Z</x:v>
      </x:c>
      <x:c r="E7712" s="8" t="n">
        <x:f>IF(ISNUMBER('原始字段'!C7715),'原始字段'!C7715,"n.a.")</x:f>
        <x:v>52318700</x:v>
      </x:c>
      <x:c r="F7712" s="8" t="n">
        <x:f>IF(ISNUMBER('原始字段'!C7811),'原始字段'!C7811,"n.a.")</x:f>
        <x:v>52318700</x:v>
      </x:c>
      <x:c r="G7712" s="8" t="n">
        <x:f>IF(COUNT(E7712:F7712)=2,F7712-E7712,"n.a.")</x:f>
        <x:v>0</x:v>
      </x:c>
      <x:c r="H7712" s="9" t="n">
        <x:f>IF(ISNUMBER('原始字段'!D7811),'原始字段'!D7811,"n.a.")</x:f>
        <x:v>1.9676</x:v>
      </x:c>
      <x:c r="I7712" s="9" t="n">
        <x:f>IF(COUNT(G7712:H7712)=2,G7712*H7712/100000000,"n.a.")</x:f>
        <x:v>0</x:v>
      </x:c>
      <x:c r="J7712" s="1" t="str">
        <x:v>日频齐全；折算事件未独立核实</x:v>
      </x:c>
    </x:row>
    <x:row r="7713" ht="25" customHeight="1">
      <x:c r="A7713" s="1" t="str">
        <x:v>中证500</x:v>
      </x:c>
      <x:c r="B7713" s="1" t="str">
        <x:v>159982.SZ</x:v>
      </x:c>
      <x:c r="C7713" s="1" t="str">
        <x:v>鹏华中证500ETF</x:v>
      </x:c>
      <x:c r="D7713" s="7" t="d">
        <x:v>2026-09-22T00:00:00.000Z</x:v>
      </x:c>
      <x:c r="E7713" s="8" t="n">
        <x:f>IF(ISNUMBER('原始字段'!C7701),'原始字段'!C7701,"n.a.")</x:f>
        <x:v>202211253</x:v>
      </x:c>
      <x:c r="F7713" s="8" t="n">
        <x:f>IF(ISNUMBER('原始字段'!C7797),'原始字段'!C7797,"n.a.")</x:f>
        <x:v>200211253</x:v>
      </x:c>
      <x:c r="G7713" s="8" t="n">
        <x:f>IF(COUNT(E7713:F7713)=2,F7713-E7713,"n.a.")</x:f>
        <x:v>-2000000</x:v>
      </x:c>
      <x:c r="H7713" s="9" t="n">
        <x:f>IF(ISNUMBER('原始字段'!D7797),'原始字段'!D7797,"n.a.")</x:f>
        <x:v>2.1145</x:v>
      </x:c>
      <x:c r="I7713" s="9" t="n">
        <x:f>IF(COUNT(G7713:H7713)=2,G7713*H7713/100000000,"n.a.")</x:f>
        <x:v>-0.04229</x:v>
      </x:c>
      <x:c r="J7713" s="1" t="str">
        <x:v>日频齐全；折算事件未独立核实</x:v>
      </x:c>
    </x:row>
    <x:row r="7714" ht="25" customHeight="1">
      <x:c r="A7714" s="1" t="str">
        <x:v>中证1000</x:v>
      </x:c>
      <x:c r="B7714" s="1" t="str">
        <x:v>560010.SH</x:v>
      </x:c>
      <x:c r="C7714" s="1" t="str">
        <x:v>广发中证1000ETF</x:v>
      </x:c>
      <x:c r="D7714" s="7" t="d">
        <x:v>2026-09-22T00:00:00.000Z</x:v>
      </x:c>
      <x:c r="E7714" s="8" t="n">
        <x:f>IF(ISNUMBER('原始字段'!C7734),'原始字段'!C7734,"n.a.")</x:f>
        <x:v>1884621700</x:v>
      </x:c>
      <x:c r="F7714" s="8" t="n">
        <x:f>IF(ISNUMBER('原始字段'!C7830),'原始字段'!C7830,"n.a.")</x:f>
        <x:v>1936621700</x:v>
      </x:c>
      <x:c r="G7714" s="8" t="n">
        <x:f>IF(COUNT(E7714:F7714)=2,F7714-E7714,"n.a.")</x:f>
        <x:v>52000000</x:v>
      </x:c>
      <x:c r="H7714" s="9" t="n">
        <x:f>IF(ISNUMBER('原始字段'!D7830),'原始字段'!D7830,"n.a.")</x:f>
        <x:v>3.2315</x:v>
      </x:c>
      <x:c r="I7714" s="9" t="n">
        <x:f>IF(COUNT(G7714:H7714)=2,G7714*H7714/100000000,"n.a.")</x:f>
        <x:v>1.68038</x:v>
      </x:c>
      <x:c r="J7714" s="1" t="str">
        <x:v>日频齐全；折算事件未独立核实</x:v>
      </x:c>
    </x:row>
    <x:row r="7715" ht="25" customHeight="1">
      <x:c r="A7715" s="1" t="str">
        <x:v>中证1000</x:v>
      </x:c>
      <x:c r="B7715" s="1" t="str">
        <x:v>159845.SZ</x:v>
      </x:c>
      <x:c r="C7715" s="1" t="str">
        <x:v>华夏中证1000ETF</x:v>
      </x:c>
      <x:c r="D7715" s="7" t="d">
        <x:v>2026-09-22T00:00:00.000Z</x:v>
      </x:c>
      <x:c r="E7715" s="8" t="n">
        <x:f>IF(ISNUMBER('原始字段'!C7685),'原始字段'!C7685,"n.a.")</x:f>
        <x:v>2313425606</x:v>
      </x:c>
      <x:c r="F7715" s="8" t="n">
        <x:f>IF(ISNUMBER('原始字段'!C7781),'原始字段'!C7781,"n.a.")</x:f>
        <x:v>2505425606</x:v>
      </x:c>
      <x:c r="G7715" s="8" t="n">
        <x:f>IF(COUNT(E7715:F7715)=2,F7715-E7715,"n.a.")</x:f>
        <x:v>192000000</x:v>
      </x:c>
      <x:c r="H7715" s="9" t="n">
        <x:f>IF(ISNUMBER('原始字段'!D7781),'原始字段'!D7781,"n.a.")</x:f>
        <x:v>3.2341</x:v>
      </x:c>
      <x:c r="I7715" s="9" t="n">
        <x:f>IF(COUNT(G7715:H7715)=2,G7715*H7715/100000000,"n.a.")</x:f>
        <x:v>6.209472</x:v>
      </x:c>
      <x:c r="J7715" s="1" t="str">
        <x:v>日频齐全；折算事件未独立核实</x:v>
      </x:c>
    </x:row>
    <x:row r="7716" ht="25" customHeight="1">
      <x:c r="A7716" s="1" t="str">
        <x:v>中证1000</x:v>
      </x:c>
      <x:c r="B7716" s="1" t="str">
        <x:v>159633.SZ</x:v>
      </x:c>
      <x:c r="C7716" s="1" t="str">
        <x:v>易方达中证1000ETF</x:v>
      </x:c>
      <x:c r="D7716" s="7" t="d">
        <x:v>2026-09-22T00:00:00.000Z</x:v>
      </x:c>
      <x:c r="E7716" s="8" t="n">
        <x:f>IF(ISNUMBER('原始字段'!C7679),'原始字段'!C7679,"n.a.")</x:f>
        <x:v>954162658</x:v>
      </x:c>
      <x:c r="F7716" s="8" t="n">
        <x:f>IF(ISNUMBER('原始字段'!C7775),'原始字段'!C7775,"n.a.")</x:f>
        <x:v>1036162658</x:v>
      </x:c>
      <x:c r="G7716" s="8" t="n">
        <x:f>IF(COUNT(E7716:F7716)=2,F7716-E7716,"n.a.")</x:f>
        <x:v>82000000</x:v>
      </x:c>
      <x:c r="H7716" s="9" t="n">
        <x:f>IF(ISNUMBER('原始字段'!D7775),'原始字段'!D7775,"n.a.")</x:f>
        <x:v>3.3237</x:v>
      </x:c>
      <x:c r="I7716" s="9" t="n">
        <x:f>IF(COUNT(G7716:H7716)=2,G7716*H7716/100000000,"n.a.")</x:f>
        <x:v>2.725434</x:v>
      </x:c>
      <x:c r="J7716" s="1" t="str">
        <x:v>日频齐全；折算事件未独立核实</x:v>
      </x:c>
    </x:row>
    <x:row r="7717" ht="25" customHeight="1">
      <x:c r="A7717" s="1" t="str">
        <x:v>中证1000</x:v>
      </x:c>
      <x:c r="B7717" s="1" t="str">
        <x:v>159629.SZ</x:v>
      </x:c>
      <x:c r="C7717" s="1" t="str">
        <x:v>富国中证1000ETF</x:v>
      </x:c>
      <x:c r="D7717" s="7" t="d">
        <x:v>2026-09-22T00:00:00.000Z</x:v>
      </x:c>
      <x:c r="E7717" s="8" t="n">
        <x:f>IF(ISNUMBER('原始字段'!C7678),'原始字段'!C7678,"n.a.")</x:f>
        <x:v>795252663</x:v>
      </x:c>
      <x:c r="F7717" s="8" t="n">
        <x:f>IF(ISNUMBER('原始字段'!C7774),'原始字段'!C7774,"n.a.")</x:f>
        <x:v>859252663</x:v>
      </x:c>
      <x:c r="G7717" s="8" t="n">
        <x:f>IF(COUNT(E7717:F7717)=2,F7717-E7717,"n.a.")</x:f>
        <x:v>64000000</x:v>
      </x:c>
      <x:c r="H7717" s="9" t="n">
        <x:f>IF(ISNUMBER('原始字段'!D7774),'原始字段'!D7774,"n.a.")</x:f>
        <x:v>3.246</x:v>
      </x:c>
      <x:c r="I7717" s="9" t="n">
        <x:f>IF(COUNT(G7717:H7717)=2,G7717*H7717/100000000,"n.a.")</x:f>
        <x:v>2.07744</x:v>
      </x:c>
      <x:c r="J7717" s="1" t="str">
        <x:v>日频齐全；折算事件未独立核实</x:v>
      </x:c>
    </x:row>
    <x:row r="7718" ht="25" customHeight="1">
      <x:c r="A7718" s="1" t="str">
        <x:v>中证1000</x:v>
      </x:c>
      <x:c r="B7718" s="1" t="str">
        <x:v>512100.SH</x:v>
      </x:c>
      <x:c r="C7718" s="1" t="str">
        <x:v>南方中证1000ETF</x:v>
      </x:c>
      <x:c r="D7718" s="7" t="d">
        <x:v>2026-09-22T00:00:00.000Z</x:v>
      </x:c>
      <x:c r="E7718" s="8" t="n">
        <x:f>IF(ISNUMBER('原始字段'!C7719),'原始字段'!C7719,"n.a.")</x:f>
        <x:v>6299217600</x:v>
      </x:c>
      <x:c r="F7718" s="8" t="n">
        <x:f>IF(ISNUMBER('原始字段'!C7815),'原始字段'!C7815,"n.a.")</x:f>
        <x:v>6539217600</x:v>
      </x:c>
      <x:c r="G7718" s="8" t="n">
        <x:f>IF(COUNT(E7718:F7718)=2,F7718-E7718,"n.a.")</x:f>
        <x:v>240000000</x:v>
      </x:c>
      <x:c r="H7718" s="9" t="n">
        <x:f>IF(ISNUMBER('原始字段'!D7815),'原始字段'!D7815,"n.a.")</x:f>
        <x:v>3.1524</x:v>
      </x:c>
      <x:c r="I7718" s="9" t="n">
        <x:f>IF(COUNT(G7718:H7718)=2,G7718*H7718/100000000,"n.a.")</x:f>
        <x:v>7.56576</x:v>
      </x:c>
      <x:c r="J7718" s="1" t="str">
        <x:v>日频齐全；折算事件未独立核实</x:v>
      </x:c>
    </x:row>
    <x:row r="7719" ht="25" customHeight="1">
      <x:c r="A7719" s="1" t="str">
        <x:v>中证1000</x:v>
      </x:c>
      <x:c r="B7719" s="1" t="str">
        <x:v>516300.SH</x:v>
      </x:c>
      <x:c r="C7719" s="1" t="str">
        <x:v>华泰柏瑞中证1000ETF</x:v>
      </x:c>
      <x:c r="D7719" s="7" t="d">
        <x:v>2026-09-22T00:00:00.000Z</x:v>
      </x:c>
      <x:c r="E7719" s="8" t="n">
        <x:f>IF(ISNUMBER('原始字段'!C7733),'原始字段'!C7733,"n.a.")</x:f>
        <x:v>39012600</x:v>
      </x:c>
      <x:c r="F7719" s="8" t="n">
        <x:f>IF(ISNUMBER('原始字段'!C7829),'原始字段'!C7829,"n.a.")</x:f>
        <x:v>39012600</x:v>
      </x:c>
      <x:c r="G7719" s="8" t="n">
        <x:f>IF(COUNT(E7719:F7719)=2,F7719-E7719,"n.a.")</x:f>
        <x:v>0</x:v>
      </x:c>
      <x:c r="H7719" s="9" t="n">
        <x:f>IF(ISNUMBER('原始字段'!D7829),'原始字段'!D7829,"n.a.")</x:f>
        <x:v>3.2773</x:v>
      </x:c>
      <x:c r="I7719" s="9" t="n">
        <x:f>IF(COUNT(G7719:H7719)=2,G7719*H7719/100000000,"n.a.")</x:f>
        <x:v>0</x:v>
      </x:c>
      <x:c r="J7719" s="1" t="str">
        <x:v>日频齐全；折算事件未独立核实</x:v>
      </x:c>
    </x:row>
    <x:row r="7720" ht="25" customHeight="1">
      <x:c r="A7720" s="1" t="str">
        <x:v>中证1000</x:v>
      </x:c>
      <x:c r="B7720" s="1" t="str">
        <x:v>560110.SH</x:v>
      </x:c>
      <x:c r="C7720" s="1" t="str">
        <x:v>汇添富中证1000ETF</x:v>
      </x:c>
      <x:c r="D7720" s="7" t="d">
        <x:v>2026-09-22T00:00:00.000Z</x:v>
      </x:c>
      <x:c r="E7720" s="8" t="n">
        <x:f>IF(ISNUMBER('原始字段'!C7735),'原始字段'!C7735,"n.a.")</x:f>
        <x:v>358903500</x:v>
      </x:c>
      <x:c r="F7720" s="8" t="n">
        <x:f>IF(ISNUMBER('原始字段'!C7831),'原始字段'!C7831,"n.a.")</x:f>
        <x:v>355903500</x:v>
      </x:c>
      <x:c r="G7720" s="8" t="n">
        <x:f>IF(COUNT(E7720:F7720)=2,F7720-E7720,"n.a.")</x:f>
        <x:v>-3000000</x:v>
      </x:c>
      <x:c r="H7720" s="9" t="n">
        <x:f>IF(ISNUMBER('原始字段'!D7831),'原始字段'!D7831,"n.a.")</x:f>
        <x:v>1.1705</x:v>
      </x:c>
      <x:c r="I7720" s="9" t="n">
        <x:f>IF(COUNT(G7720:H7720)=2,G7720*H7720/100000000,"n.a.")</x:f>
        <x:v>-0.03511500000000001</x:v>
      </x:c>
      <x:c r="J7720" s="1" t="str">
        <x:v>日频齐全；折算事件未独立核实</x:v>
      </x:c>
    </x:row>
    <x:row r="7721" ht="25" customHeight="1">
      <x:c r="A7721" s="1" t="str">
        <x:v>中证2000</x:v>
      </x:c>
      <x:c r="B7721" s="1" t="str">
        <x:v>159535.SZ</x:v>
      </x:c>
      <x:c r="C7721" s="1" t="str">
        <x:v>嘉实中证2000ETF</x:v>
      </x:c>
      <x:c r="D7721" s="7" t="d">
        <x:v>2026-09-22T00:00:00.000Z</x:v>
      </x:c>
      <x:c r="E7721" s="8" t="n">
        <x:f>IF(ISNUMBER('原始字段'!C7676),'原始字段'!C7676,"n.a.")</x:f>
        <x:v>19981088</x:v>
      </x:c>
      <x:c r="F7721" s="8" t="n">
        <x:f>IF(ISNUMBER('原始字段'!C7772),'原始字段'!C7772,"n.a.")</x:f>
        <x:v>19981088</x:v>
      </x:c>
      <x:c r="G7721" s="8" t="n">
        <x:f>IF(COUNT(E7721:F7721)=2,F7721-E7721,"n.a.")</x:f>
        <x:v>0</x:v>
      </x:c>
      <x:c r="H7721" s="9" t="n">
        <x:f>IF(ISNUMBER('原始字段'!D7772),'原始字段'!D7772,"n.a.")</x:f>
        <x:v>1.5676</x:v>
      </x:c>
      <x:c r="I7721" s="9" t="n">
        <x:f>IF(COUNT(G7721:H7721)=2,G7721*H7721/100000000,"n.a.")</x:f>
        <x:v>0</x:v>
      </x:c>
      <x:c r="J7721" s="1" t="str">
        <x:v>日频齐全；折算事件未独立核实</x:v>
      </x:c>
    </x:row>
    <x:row r="7722" ht="25" customHeight="1">
      <x:c r="A7722" s="1" t="str">
        <x:v>中证2000</x:v>
      </x:c>
      <x:c r="B7722" s="1" t="str">
        <x:v>159536.SZ</x:v>
      </x:c>
      <x:c r="C7722" s="1" t="str">
        <x:v>汇添富中证2000ETF</x:v>
      </x:c>
      <x:c r="D7722" s="7" t="d">
        <x:v>2026-09-22T00:00:00.000Z</x:v>
      </x:c>
      <x:c r="E7722" s="8" t="n">
        <x:f>IF(ISNUMBER('原始字段'!C7677),'原始字段'!C7677,"n.a.")</x:f>
        <x:v>45261589</x:v>
      </x:c>
      <x:c r="F7722" s="8" t="n">
        <x:f>IF(ISNUMBER('原始字段'!C7773),'原始字段'!C7773,"n.a.")</x:f>
        <x:v>45261589</x:v>
      </x:c>
      <x:c r="G7722" s="8" t="n">
        <x:f>IF(COUNT(E7722:F7722)=2,F7722-E7722,"n.a.")</x:f>
        <x:v>0</x:v>
      </x:c>
      <x:c r="H7722" s="9" t="n">
        <x:f>IF(ISNUMBER('原始字段'!D7773),'原始字段'!D7773,"n.a.")</x:f>
        <x:v>1.4584</x:v>
      </x:c>
      <x:c r="I7722" s="9" t="n">
        <x:f>IF(COUNT(G7722:H7722)=2,G7722*H7722/100000000,"n.a.")</x:f>
        <x:v>0</x:v>
      </x:c>
      <x:c r="J7722" s="1" t="str">
        <x:v>日频齐全；折算事件未独立核实</x:v>
      </x:c>
    </x:row>
    <x:row r="7723" ht="25" customHeight="1">
      <x:c r="A7723" s="1" t="str">
        <x:v>中证2000</x:v>
      </x:c>
      <x:c r="B7723" s="1" t="str">
        <x:v>159531.SZ</x:v>
      </x:c>
      <x:c r="C7723" s="1" t="str">
        <x:v>南方中证2000ETF</x:v>
      </x:c>
      <x:c r="D7723" s="7" t="d">
        <x:v>2026-09-22T00:00:00.000Z</x:v>
      </x:c>
      <x:c r="E7723" s="8" t="n">
        <x:f>IF(ISNUMBER('原始字段'!C7673),'原始字段'!C7673,"n.a.")</x:f>
        <x:v>950608406</x:v>
      </x:c>
      <x:c r="F7723" s="8" t="n">
        <x:f>IF(ISNUMBER('原始字段'!C7769),'原始字段'!C7769,"n.a.")</x:f>
        <x:v>956608406</x:v>
      </x:c>
      <x:c r="G7723" s="8" t="n">
        <x:f>IF(COUNT(E7723:F7723)=2,F7723-E7723,"n.a.")</x:f>
        <x:v>6000000</x:v>
      </x:c>
      <x:c r="H7723" s="9" t="n">
        <x:f>IF(ISNUMBER('原始字段'!D7769),'原始字段'!D7769,"n.a.")</x:f>
        <x:v>1.5221</x:v>
      </x:c>
      <x:c r="I7723" s="9" t="n">
        <x:f>IF(COUNT(G7723:H7723)=2,G7723*H7723/100000000,"n.a.")</x:f>
        <x:v>0.091326</x:v>
      </x:c>
      <x:c r="J7723" s="1" t="str">
        <x:v>日频齐全；折算事件未独立核实</x:v>
      </x:c>
    </x:row>
    <x:row r="7724" ht="25" customHeight="1">
      <x:c r="A7724" s="1" t="str">
        <x:v>中证2000</x:v>
      </x:c>
      <x:c r="B7724" s="1" t="str">
        <x:v>159532.SZ</x:v>
      </x:c>
      <x:c r="C7724" s="1" t="str">
        <x:v>易方达中证2000ETF</x:v>
      </x:c>
      <x:c r="D7724" s="7" t="d">
        <x:v>2026-09-22T00:00:00.000Z</x:v>
      </x:c>
      <x:c r="E7724" s="8" t="n">
        <x:f>IF(ISNUMBER('原始字段'!C7674),'原始字段'!C7674,"n.a.")</x:f>
        <x:v>143564791</x:v>
      </x:c>
      <x:c r="F7724" s="8" t="n">
        <x:f>IF(ISNUMBER('原始字段'!C7770),'原始字段'!C7770,"n.a.")</x:f>
        <x:v>149564791</x:v>
      </x:c>
      <x:c r="G7724" s="8" t="n">
        <x:f>IF(COUNT(E7724:F7724)=2,F7724-E7724,"n.a.")</x:f>
        <x:v>6000000</x:v>
      </x:c>
      <x:c r="H7724" s="9" t="n">
        <x:f>IF(ISNUMBER('原始字段'!D7770),'原始字段'!D7770,"n.a.")</x:f>
        <x:v>1.7136</x:v>
      </x:c>
      <x:c r="I7724" s="9" t="n">
        <x:f>IF(COUNT(G7724:H7724)=2,G7724*H7724/100000000,"n.a.")</x:f>
        <x:v>0.102816</x:v>
      </x:c>
      <x:c r="J7724" s="1" t="str">
        <x:v>日频齐全；折算事件未独立核实</x:v>
      </x:c>
    </x:row>
    <x:row r="7725" ht="25" customHeight="1">
      <x:c r="A7725" s="1" t="str">
        <x:v>中证2000</x:v>
      </x:c>
      <x:c r="B7725" s="1" t="str">
        <x:v>159533.SZ</x:v>
      </x:c>
      <x:c r="C7725" s="1" t="str">
        <x:v>博时中证2000ETF</x:v>
      </x:c>
      <x:c r="D7725" s="7" t="d">
        <x:v>2026-09-22T00:00:00.000Z</x:v>
      </x:c>
      <x:c r="E7725" s="8" t="n">
        <x:f>IF(ISNUMBER('原始字段'!C7675),'原始字段'!C7675,"n.a.")</x:f>
        <x:v>13458785</x:v>
      </x:c>
      <x:c r="F7725" s="8" t="n">
        <x:f>IF(ISNUMBER('原始字段'!C7771),'原始字段'!C7771,"n.a.")</x:f>
        <x:v>13458785</x:v>
      </x:c>
      <x:c r="G7725" s="8" t="n">
        <x:f>IF(COUNT(E7725:F7725)=2,F7725-E7725,"n.a.")</x:f>
        <x:v>0</x:v>
      </x:c>
      <x:c r="H7725" s="9" t="n">
        <x:f>IF(ISNUMBER('原始字段'!D7771),'原始字段'!D7771,"n.a.")</x:f>
        <x:v>2.0187</x:v>
      </x:c>
      <x:c r="I7725" s="9" t="n">
        <x:f>IF(COUNT(G7725:H7725)=2,G7725*H7725/100000000,"n.a.")</x:f>
        <x:v>0</x:v>
      </x:c>
      <x:c r="J7725" s="1" t="str">
        <x:v>日频齐全；折算事件未独立核实</x:v>
      </x:c>
    </x:row>
    <x:row r="7726" ht="25" customHeight="1">
      <x:c r="A7726" s="1" t="str">
        <x:v>中证2000</x:v>
      </x:c>
      <x:c r="B7726" s="1" t="str">
        <x:v>561370.SH</x:v>
      </x:c>
      <x:c r="C7726" s="1" t="str">
        <x:v>国泰中证2000ETF</x:v>
      </x:c>
      <x:c r="D7726" s="7" t="d">
        <x:v>2026-09-22T00:00:00.000Z</x:v>
      </x:c>
      <x:c r="E7726" s="8" t="n">
        <x:f>IF(ISNUMBER('原始字段'!C7738),'原始字段'!C7738,"n.a.")</x:f>
        <x:v>32356000</x:v>
      </x:c>
      <x:c r="F7726" s="8" t="n">
        <x:f>IF(ISNUMBER('原始字段'!C7834),'原始字段'!C7834,"n.a.")</x:f>
        <x:v>32356000</x:v>
      </x:c>
      <x:c r="G7726" s="8" t="n">
        <x:f>IF(COUNT(E7726:F7726)=2,F7726-E7726,"n.a.")</x:f>
        <x:v>0</x:v>
      </x:c>
      <x:c r="H7726" s="9" t="n">
        <x:f>IF(ISNUMBER('原始字段'!D7834),'原始字段'!D7834,"n.a.")</x:f>
        <x:v>1.4804</x:v>
      </x:c>
      <x:c r="I7726" s="9" t="n">
        <x:f>IF(COUNT(G7726:H7726)=2,G7726*H7726/100000000,"n.a.")</x:f>
        <x:v>0</x:v>
      </x:c>
      <x:c r="J7726" s="1" t="str">
        <x:v>日频齐全；折算事件未独立核实</x:v>
      </x:c>
    </x:row>
    <x:row r="7727" ht="25" customHeight="1">
      <x:c r="A7727" s="1" t="str">
        <x:v>中证2000</x:v>
      </x:c>
      <x:c r="B7727" s="1" t="str">
        <x:v>563300.SH</x:v>
      </x:c>
      <x:c r="C7727" s="1" t="str">
        <x:v>华泰柏瑞中证2000ETF</x:v>
      </x:c>
      <x:c r="D7727" s="7" t="d">
        <x:v>2026-09-22T00:00:00.000Z</x:v>
      </x:c>
      <x:c r="E7727" s="8" t="n">
        <x:f>IF(ISNUMBER('原始字段'!C7742),'原始字段'!C7742,"n.a.")</x:f>
        <x:v>3931174000</x:v>
      </x:c>
      <x:c r="F7727" s="8" t="n">
        <x:f>IF(ISNUMBER('原始字段'!C7838),'原始字段'!C7838,"n.a.")</x:f>
        <x:v>3998674000</x:v>
      </x:c>
      <x:c r="G7727" s="8" t="n">
        <x:f>IF(COUNT(E7727:F7727)=2,F7727-E7727,"n.a.")</x:f>
        <x:v>67500000</x:v>
      </x:c>
      <x:c r="H7727" s="9" t="n">
        <x:f>IF(ISNUMBER('原始字段'!D7838),'原始字段'!D7838,"n.a.")</x:f>
        <x:v>1.4875</x:v>
      </x:c>
      <x:c r="I7727" s="9" t="n">
        <x:f>IF(COUNT(G7727:H7727)=2,G7727*H7727/100000000,"n.a.")</x:f>
        <x:v>1.0040625</x:v>
      </x:c>
      <x:c r="J7727" s="1" t="str">
        <x:v>日频齐全；折算事件未独立核实</x:v>
      </x:c>
    </x:row>
    <x:row r="7728" ht="25" customHeight="1">
      <x:c r="A7728" s="1" t="str">
        <x:v>中证2000</x:v>
      </x:c>
      <x:c r="B7728" s="1" t="str">
        <x:v>562660.SH</x:v>
      </x:c>
      <x:c r="C7728" s="1" t="str">
        <x:v>华夏中证2000ETF</x:v>
      </x:c>
      <x:c r="D7728" s="7" t="d">
        <x:v>2026-09-22T00:00:00.000Z</x:v>
      </x:c>
      <x:c r="E7728" s="8" t="n">
        <x:f>IF(ISNUMBER('原始字段'!C7740),'原始字段'!C7740,"n.a.")</x:f>
        <x:v>340874000</x:v>
      </x:c>
      <x:c r="F7728" s="8" t="n">
        <x:f>IF(ISNUMBER('原始字段'!C7836),'原始字段'!C7836,"n.a.")</x:f>
        <x:v>340874000</x:v>
      </x:c>
      <x:c r="G7728" s="8" t="n">
        <x:f>IF(COUNT(E7728:F7728)=2,F7728-E7728,"n.a.")</x:f>
        <x:v>0</x:v>
      </x:c>
      <x:c r="H7728" s="9" t="n">
        <x:f>IF(ISNUMBER('原始字段'!D7836),'原始字段'!D7836,"n.a.")</x:f>
        <x:v>1.9726</x:v>
      </x:c>
      <x:c r="I7728" s="9" t="n">
        <x:f>IF(COUNT(G7728:H7728)=2,G7728*H7728/100000000,"n.a.")</x:f>
        <x:v>0</x:v>
      </x:c>
      <x:c r="J7728" s="1" t="str">
        <x:v>日频齐全；折算事件未独立核实</x:v>
      </x:c>
    </x:row>
    <x:row r="7729" ht="25" customHeight="1">
      <x:c r="A7729" s="1" t="str">
        <x:v>中证2000</x:v>
      </x:c>
      <x:c r="B7729" s="1" t="str">
        <x:v>563200.SH</x:v>
      </x:c>
      <x:c r="C7729" s="1" t="str">
        <x:v>富国中证2000ETF</x:v>
      </x:c>
      <x:c r="D7729" s="7" t="d">
        <x:v>2026-09-22T00:00:00.000Z</x:v>
      </x:c>
      <x:c r="E7729" s="8" t="n">
        <x:f>IF(ISNUMBER('原始字段'!C7741),'原始字段'!C7741,"n.a.")</x:f>
        <x:v>49458800</x:v>
      </x:c>
      <x:c r="F7729" s="8" t="n">
        <x:f>IF(ISNUMBER('原始字段'!C7837),'原始字段'!C7837,"n.a.")</x:f>
        <x:v>47458800</x:v>
      </x:c>
      <x:c r="G7729" s="8" t="n">
        <x:f>IF(COUNT(E7729:F7729)=2,F7729-E7729,"n.a.")</x:f>
        <x:v>-2000000</x:v>
      </x:c>
      <x:c r="H7729" s="9" t="n">
        <x:f>IF(ISNUMBER('原始字段'!D7837),'原始字段'!D7837,"n.a.")</x:f>
        <x:v>1.5957</x:v>
      </x:c>
      <x:c r="I7729" s="9" t="n">
        <x:f>IF(COUNT(G7729:H7729)=2,G7729*H7729/100000000,"n.a.")</x:f>
        <x:v>-0.031914</x:v>
      </x:c>
      <x:c r="J7729" s="1" t="str">
        <x:v>日频齐全；折算事件未独立核实</x:v>
      </x:c>
    </x:row>
    <x:row r="7730" ht="25" customHeight="1">
      <x:c r="A7730" s="1" t="str">
        <x:v>中证2000</x:v>
      </x:c>
      <x:c r="B7730" s="1" t="str">
        <x:v>560220.SH</x:v>
      </x:c>
      <x:c r="C7730" s="1" t="str">
        <x:v>广发中证2000ETF</x:v>
      </x:c>
      <x:c r="D7730" s="7" t="d">
        <x:v>2026-09-22T00:00:00.000Z</x:v>
      </x:c>
      <x:c r="E7730" s="8" t="n">
        <x:f>IF(ISNUMBER('原始字段'!C7736),'原始字段'!C7736,"n.a.")</x:f>
        <x:v>60717000</x:v>
      </x:c>
      <x:c r="F7730" s="8" t="n">
        <x:f>IF(ISNUMBER('原始字段'!C7832),'原始字段'!C7832,"n.a.")</x:f>
        <x:v>60717000</x:v>
      </x:c>
      <x:c r="G7730" s="8" t="n">
        <x:f>IF(COUNT(E7730:F7730)=2,F7730-E7730,"n.a.")</x:f>
        <x:v>0</x:v>
      </x:c>
      <x:c r="H7730" s="9" t="n">
        <x:f>IF(ISNUMBER('原始字段'!D7832),'原始字段'!D7832,"n.a.")</x:f>
        <x:v>1.4883</x:v>
      </x:c>
      <x:c r="I7730" s="9" t="n">
        <x:f>IF(COUNT(G7730:H7730)=2,G7730*H7730/100000000,"n.a.")</x:f>
        <x:v>0</x:v>
      </x:c>
      <x:c r="J7730" s="1" t="str">
        <x:v>日频齐全；折算事件未独立核实</x:v>
      </x:c>
    </x:row>
    <x:row r="7731" ht="25" customHeight="1">
      <x:c r="A7731" s="1" t="str">
        <x:v>创业板指</x:v>
      </x:c>
      <x:c r="B7731" s="1" t="str">
        <x:v>159810.SZ</x:v>
      </x:c>
      <x:c r="C7731" s="1" t="str">
        <x:v>浦银创业板ETF</x:v>
      </x:c>
      <x:c r="D7731" s="7" t="d">
        <x:v>2026-09-22T00:00:00.000Z</x:v>
      </x:c>
      <x:c r="E7731" s="8" t="n">
        <x:f>IF(ISNUMBER('原始字段'!C7682),'原始字段'!C7682,"n.a.")</x:f>
        <x:v>57475458</x:v>
      </x:c>
      <x:c r="F7731" s="8" t="n">
        <x:f>IF(ISNUMBER('原始字段'!C7778),'原始字段'!C7778,"n.a.")</x:f>
        <x:v>56475458</x:v>
      </x:c>
      <x:c r="G7731" s="8" t="n">
        <x:f>IF(COUNT(E7731:F7731)=2,F7731-E7731,"n.a.")</x:f>
        <x:v>-1000000</x:v>
      </x:c>
      <x:c r="H7731" s="9" t="n">
        <x:f>IF(ISNUMBER('原始字段'!D7778),'原始字段'!D7778,"n.a.")</x:f>
        <x:v>1.3702</x:v>
      </x:c>
      <x:c r="I7731" s="9" t="n">
        <x:f>IF(COUNT(G7731:H7731)=2,G7731*H7731/100000000,"n.a.")</x:f>
        <x:v>-0.013702</x:v>
      </x:c>
      <x:c r="J7731" s="1" t="str">
        <x:v>日频齐全；折算事件未独立核实</x:v>
      </x:c>
    </x:row>
    <x:row r="7732" ht="25" customHeight="1">
      <x:c r="A7732" s="1" t="str">
        <x:v>创业板指</x:v>
      </x:c>
      <x:c r="B7732" s="1" t="str">
        <x:v>159808.SZ</x:v>
      </x:c>
      <x:c r="C7732" s="1" t="str">
        <x:v>融通创业板ETF</x:v>
      </x:c>
      <x:c r="D7732" s="7" t="d">
        <x:v>2026-09-22T00:00:00.000Z</x:v>
      </x:c>
      <x:c r="E7732" s="8" t="n">
        <x:f>IF(ISNUMBER('原始字段'!C7681),'原始字段'!C7681,"n.a.")</x:f>
        <x:v>51484790</x:v>
      </x:c>
      <x:c r="F7732" s="8" t="n">
        <x:f>IF(ISNUMBER('原始字段'!C7777),'原始字段'!C7777,"n.a.")</x:f>
        <x:v>51484790</x:v>
      </x:c>
      <x:c r="G7732" s="8" t="n">
        <x:f>IF(COUNT(E7732:F7732)=2,F7732-E7732,"n.a.")</x:f>
        <x:v>0</x:v>
      </x:c>
      <x:c r="H7732" s="9" t="n">
        <x:f>IF(ISNUMBER('原始字段'!D7777),'原始字段'!D7777,"n.a.")</x:f>
        <x:v>1.3223</x:v>
      </x:c>
      <x:c r="I7732" s="9" t="n">
        <x:f>IF(COUNT(G7732:H7732)=2,G7732*H7732/100000000,"n.a.")</x:f>
        <x:v>0</x:v>
      </x:c>
      <x:c r="J7732" s="1" t="str">
        <x:v>日频齐全；折算事件未独立核实</x:v>
      </x:c>
    </x:row>
    <x:row r="7733" ht="25" customHeight="1">
      <x:c r="A7733" s="1" t="str">
        <x:v>创业板指</x:v>
      </x:c>
      <x:c r="B7733" s="1" t="str">
        <x:v>159964.SZ</x:v>
      </x:c>
      <x:c r="C7733" s="1" t="str">
        <x:v>平安创业板ETF</x:v>
      </x:c>
      <x:c r="D7733" s="7" t="d">
        <x:v>2026-09-22T00:00:00.000Z</x:v>
      </x:c>
      <x:c r="E7733" s="8" t="n">
        <x:f>IF(ISNUMBER('原始字段'!C7697),'原始字段'!C7697,"n.a.")</x:f>
        <x:v>171481881</x:v>
      </x:c>
      <x:c r="F7733" s="8" t="n">
        <x:f>IF(ISNUMBER('原始字段'!C7793),'原始字段'!C7793,"n.a.")</x:f>
        <x:v>171481881</x:v>
      </x:c>
      <x:c r="G7733" s="8" t="n">
        <x:f>IF(COUNT(E7733:F7733)=2,F7733-E7733,"n.a.")</x:f>
        <x:v>0</x:v>
      </x:c>
      <x:c r="H7733" s="9" t="n">
        <x:f>IF(ISNUMBER('原始字段'!D7793),'原始字段'!D7793,"n.a.")</x:f>
        <x:v>2.2376</x:v>
      </x:c>
      <x:c r="I7733" s="9" t="n">
        <x:f>IF(COUNT(G7733:H7733)=2,G7733*H7733/100000000,"n.a.")</x:f>
        <x:v>0</x:v>
      </x:c>
      <x:c r="J7733" s="1" t="str">
        <x:v>日频齐全；折算事件未独立核实</x:v>
      </x:c>
    </x:row>
    <x:row r="7734" ht="25" customHeight="1">
      <x:c r="A7734" s="1" t="str">
        <x:v>创业板指</x:v>
      </x:c>
      <x:c r="B7734" s="1" t="str">
        <x:v>159915.SZ</x:v>
      </x:c>
      <x:c r="C7734" s="1" t="str">
        <x:v>易方达创业板ETF</x:v>
      </x:c>
      <x:c r="D7734" s="7" t="d">
        <x:v>2026-09-22T00:00:00.000Z</x:v>
      </x:c>
      <x:c r="E7734" s="8" t="n">
        <x:f>IF(ISNUMBER('原始字段'!C7687),'原始字段'!C7687,"n.a.")</x:f>
        <x:v>19630454936</x:v>
      </x:c>
      <x:c r="F7734" s="8" t="n">
        <x:f>IF(ISNUMBER('原始字段'!C7783),'原始字段'!C7783,"n.a.")</x:f>
        <x:v>19627454936</x:v>
      </x:c>
      <x:c r="G7734" s="8" t="n">
        <x:f>IF(COUNT(E7734:F7734)=2,F7734-E7734,"n.a.")</x:f>
        <x:v>-3000000</x:v>
      </x:c>
      <x:c r="H7734" s="9" t="n">
        <x:f>IF(ISNUMBER('原始字段'!D7783),'原始字段'!D7783,"n.a.")</x:f>
        <x:v>3.421</x:v>
      </x:c>
      <x:c r="I7734" s="9" t="n">
        <x:f>IF(COUNT(G7734:H7734)=2,G7734*H7734/100000000,"n.a.")</x:f>
        <x:v>-0.10263</x:v>
      </x:c>
      <x:c r="J7734" s="1" t="str">
        <x:v>日频齐全；折算事件未独立核实</x:v>
      </x:c>
    </x:row>
    <x:row r="7735" ht="25" customHeight="1">
      <x:c r="A7735" s="1" t="str">
        <x:v>创业板指</x:v>
      </x:c>
      <x:c r="B7735" s="1" t="str">
        <x:v>159971.SZ</x:v>
      </x:c>
      <x:c r="C7735" s="1" t="str">
        <x:v>富国创业板ETF</x:v>
      </x:c>
      <x:c r="D7735" s="7" t="d">
        <x:v>2026-09-22T00:00:00.000Z</x:v>
      </x:c>
      <x:c r="E7735" s="8" t="n">
        <x:f>IF(ISNUMBER('原始字段'!C7699),'原始字段'!C7699,"n.a.")</x:f>
        <x:v>1764020288</x:v>
      </x:c>
      <x:c r="F7735" s="8" t="n">
        <x:f>IF(ISNUMBER('原始字段'!C7795),'原始字段'!C7795,"n.a.")</x:f>
        <x:v>1762020288</x:v>
      </x:c>
      <x:c r="G7735" s="8" t="n">
        <x:f>IF(COUNT(E7735:F7735)=2,F7735-E7735,"n.a.")</x:f>
        <x:v>-2000000</x:v>
      </x:c>
      <x:c r="H7735" s="9" t="n">
        <x:f>IF(ISNUMBER('原始字段'!D7795),'原始字段'!D7795,"n.a.")</x:f>
        <x:v>1.1894</x:v>
      </x:c>
      <x:c r="I7735" s="9" t="n">
        <x:f>IF(COUNT(G7735:H7735)=2,G7735*H7735/100000000,"n.a.")</x:f>
        <x:v>-0.023788</x:v>
      </x:c>
      <x:c r="J7735" s="1" t="str">
        <x:v>日频齐全；折算事件未独立核实</x:v>
      </x:c>
    </x:row>
    <x:row r="7736" ht="25" customHeight="1">
      <x:c r="A7736" s="1" t="str">
        <x:v>创业板指</x:v>
      </x:c>
      <x:c r="B7736" s="1" t="str">
        <x:v>159957.SZ</x:v>
      </x:c>
      <x:c r="C7736" s="1" t="str">
        <x:v>华夏创业板ETF</x:v>
      </x:c>
      <x:c r="D7736" s="7" t="d">
        <x:v>2026-09-22T00:00:00.000Z</x:v>
      </x:c>
      <x:c r="E7736" s="8" t="n">
        <x:f>IF(ISNUMBER('原始字段'!C7695),'原始字段'!C7695,"n.a.")</x:f>
        <x:v>1174784560</x:v>
      </x:c>
      <x:c r="F7736" s="8" t="n">
        <x:f>IF(ISNUMBER('原始字段'!C7791),'原始字段'!C7791,"n.a.")</x:f>
        <x:v>1172784560</x:v>
      </x:c>
      <x:c r="G7736" s="8" t="n">
        <x:f>IF(COUNT(E7736:F7736)=2,F7736-E7736,"n.a.")</x:f>
        <x:v>-2000000</x:v>
      </x:c>
      <x:c r="H7736" s="9" t="n">
        <x:f>IF(ISNUMBER('原始字段'!D7791),'原始字段'!D7791,"n.a.")</x:f>
        <x:v>2.2407</x:v>
      </x:c>
      <x:c r="I7736" s="9" t="n">
        <x:f>IF(COUNT(G7736:H7736)=2,G7736*H7736/100000000,"n.a.")</x:f>
        <x:v>-0.044814</x:v>
      </x:c>
      <x:c r="J7736" s="1" t="str">
        <x:v>日频齐全；折算事件未独立核实</x:v>
      </x:c>
    </x:row>
    <x:row r="7737" ht="25" customHeight="1">
      <x:c r="A7737" s="1" t="str">
        <x:v>创业板指</x:v>
      </x:c>
      <x:c r="B7737" s="1" t="str">
        <x:v>159958.SZ</x:v>
      </x:c>
      <x:c r="C7737" s="1" t="str">
        <x:v>工银创业板ETF</x:v>
      </x:c>
      <x:c r="D7737" s="7" t="d">
        <x:v>2026-09-22T00:00:00.000Z</x:v>
      </x:c>
      <x:c r="E7737" s="8" t="n">
        <x:f>IF(ISNUMBER('原始字段'!C7696),'原始字段'!C7696,"n.a.")</x:f>
        <x:v>237111448</x:v>
      </x:c>
      <x:c r="F7737" s="8" t="n">
        <x:f>IF(ISNUMBER('原始字段'!C7792),'原始字段'!C7792,"n.a.")</x:f>
        <x:v>232911448</x:v>
      </x:c>
      <x:c r="G7737" s="8" t="n">
        <x:f>IF(COUNT(E7737:F7737)=2,F7737-E7737,"n.a.")</x:f>
        <x:v>-4200000</x:v>
      </x:c>
      <x:c r="H7737" s="9" t="n">
        <x:f>IF(ISNUMBER('原始字段'!D7792),'原始字段'!D7792,"n.a.")</x:f>
        <x:v>2.0678</x:v>
      </x:c>
      <x:c r="I7737" s="9" t="n">
        <x:f>IF(COUNT(G7737:H7737)=2,G7737*H7737/100000000,"n.a.")</x:f>
        <x:v>-0.0868476</x:v>
      </x:c>
      <x:c r="J7737" s="1" t="str">
        <x:v>日频齐全；折算事件未独立核实</x:v>
      </x:c>
    </x:row>
    <x:row r="7738" ht="25" customHeight="1">
      <x:c r="A7738" s="1" t="str">
        <x:v>创业板指</x:v>
      </x:c>
      <x:c r="B7738" s="1" t="str">
        <x:v>159977.SZ</x:v>
      </x:c>
      <x:c r="C7738" s="1" t="str">
        <x:v>天弘创业板ETF</x:v>
      </x:c>
      <x:c r="D7738" s="7" t="d">
        <x:v>2026-09-22T00:00:00.000Z</x:v>
      </x:c>
      <x:c r="E7738" s="8" t="n">
        <x:f>IF(ISNUMBER('原始字段'!C7700),'原始字段'!C7700,"n.a.")</x:f>
        <x:v>3911872820</x:v>
      </x:c>
      <x:c r="F7738" s="8" t="n">
        <x:f>IF(ISNUMBER('原始字段'!C7796),'原始字段'!C7796,"n.a.")</x:f>
        <x:v>3891872820</x:v>
      </x:c>
      <x:c r="G7738" s="8" t="n">
        <x:f>IF(COUNT(E7738:F7738)=2,F7738-E7738,"n.a.")</x:f>
        <x:v>-20000000</x:v>
      </x:c>
      <x:c r="H7738" s="9" t="n">
        <x:f>IF(ISNUMBER('原始字段'!D7796),'原始字段'!D7796,"n.a.")</x:f>
        <x:v>1.7742</x:v>
      </x:c>
      <x:c r="I7738" s="9" t="n">
        <x:f>IF(COUNT(G7738:H7738)=2,G7738*H7738/100000000,"n.a.")</x:f>
        <x:v>-0.35484</x:v>
      </x:c>
      <x:c r="J7738" s="1" t="str">
        <x:v>日频齐全；折算事件未独立核实</x:v>
      </x:c>
    </x:row>
    <x:row r="7739" ht="25" customHeight="1">
      <x:c r="A7739" s="1" t="str">
        <x:v>创业板指</x:v>
      </x:c>
      <x:c r="B7739" s="1" t="str">
        <x:v>159821.SZ</x:v>
      </x:c>
      <x:c r="C7739" s="1" t="str">
        <x:v>中银证券创业板ETF</x:v>
      </x:c>
      <x:c r="D7739" s="7" t="d">
        <x:v>2026-09-22T00:00:00.000Z</x:v>
      </x:c>
      <x:c r="E7739" s="8" t="n">
        <x:f>IF(ISNUMBER('原始字段'!C7684),'原始字段'!C7684,"n.a.")</x:f>
        <x:v>65920000</x:v>
      </x:c>
      <x:c r="F7739" s="8" t="n">
        <x:f>IF(ISNUMBER('原始字段'!C7780),'原始字段'!C7780,"n.a.")</x:f>
        <x:v>64620000</x:v>
      </x:c>
      <x:c r="G7739" s="8" t="n">
        <x:f>IF(COUNT(E7739:F7739)=2,F7739-E7739,"n.a.")</x:f>
        <x:v>-1300000</x:v>
      </x:c>
      <x:c r="H7739" s="9" t="n">
        <x:f>IF(ISNUMBER('原始字段'!D7780),'原始字段'!D7780,"n.a.")</x:f>
        <x:v>1.2824</x:v>
      </x:c>
      <x:c r="I7739" s="9" t="n">
        <x:f>IF(COUNT(G7739:H7739)=2,G7739*H7739/100000000,"n.a.")</x:f>
        <x:v>-0.0166712</x:v>
      </x:c>
      <x:c r="J7739" s="1" t="str">
        <x:v>日频齐全；折算事件未独立核实</x:v>
      </x:c>
    </x:row>
    <x:row r="7740" ht="25" customHeight="1">
      <x:c r="A7740" s="1" t="str">
        <x:v>创业板指</x:v>
      </x:c>
      <x:c r="B7740" s="1" t="str">
        <x:v>159956.SZ</x:v>
      </x:c>
      <x:c r="C7740" s="1" t="str">
        <x:v>建信创业板ETF</x:v>
      </x:c>
      <x:c r="D7740" s="7" t="d">
        <x:v>2026-09-22T00:00:00.000Z</x:v>
      </x:c>
      <x:c r="E7740" s="8" t="n">
        <x:f>IF(ISNUMBER('原始字段'!C7694),'原始字段'!C7694,"n.a.")</x:f>
        <x:v>48978674</x:v>
      </x:c>
      <x:c r="F7740" s="8" t="n">
        <x:f>IF(ISNUMBER('原始字段'!C7790),'原始字段'!C7790,"n.a.")</x:f>
        <x:v>48978674</x:v>
      </x:c>
      <x:c r="G7740" s="8" t="n">
        <x:f>IF(COUNT(E7740:F7740)=2,F7740-E7740,"n.a.")</x:f>
        <x:v>0</x:v>
      </x:c>
      <x:c r="H7740" s="9" t="n">
        <x:f>IF(ISNUMBER('原始字段'!D7790),'原始字段'!D7790,"n.a.")</x:f>
        <x:v>2.1653</x:v>
      </x:c>
      <x:c r="I7740" s="9" t="n">
        <x:f>IF(COUNT(G7740:H7740)=2,G7740*H7740/100000000,"n.a.")</x:f>
        <x:v>0</x:v>
      </x:c>
      <x:c r="J7740" s="1" t="str">
        <x:v>日频齐全；折算事件未独立核实</x:v>
      </x:c>
    </x:row>
    <x:row r="7741" ht="25" customHeight="1">
      <x:c r="A7741" s="1" t="str">
        <x:v>创业板指</x:v>
      </x:c>
      <x:c r="B7741" s="1" t="str">
        <x:v>159908.SZ</x:v>
      </x:c>
      <x:c r="C7741" s="1" t="str">
        <x:v>博时创业板ETF</x:v>
      </x:c>
      <x:c r="D7741" s="7" t="d">
        <x:v>2026-09-22T00:00:00.000Z</x:v>
      </x:c>
      <x:c r="E7741" s="8" t="n">
        <x:f>IF(ISNUMBER('原始字段'!C7686),'原始字段'!C7686,"n.a.")</x:f>
        <x:v>371229029</x:v>
      </x:c>
      <x:c r="F7741" s="8" t="n">
        <x:f>IF(ISNUMBER('原始字段'!C7782),'原始字段'!C7782,"n.a.")</x:f>
        <x:v>370229029</x:v>
      </x:c>
      <x:c r="G7741" s="8" t="n">
        <x:f>IF(COUNT(E7741:F7741)=2,F7741-E7741,"n.a.")</x:f>
        <x:v>-1000000</x:v>
      </x:c>
      <x:c r="H7741" s="9" t="n">
        <x:f>IF(ISNUMBER('原始字段'!D7782),'原始字段'!D7782,"n.a.")</x:f>
        <x:v>3.1928</x:v>
      </x:c>
      <x:c r="I7741" s="9" t="n">
        <x:f>IF(COUNT(G7741:H7741)=2,G7741*H7741/100000000,"n.a.")</x:f>
        <x:v>-0.031928</x:v>
      </x:c>
      <x:c r="J7741" s="1" t="str">
        <x:v>日频齐全；折算事件未独立核实</x:v>
      </x:c>
    </x:row>
    <x:row r="7742" ht="25" customHeight="1">
      <x:c r="A7742" s="1" t="str">
        <x:v>创业板指</x:v>
      </x:c>
      <x:c r="B7742" s="1" t="str">
        <x:v>159952.SZ</x:v>
      </x:c>
      <x:c r="C7742" s="1" t="str">
        <x:v>广发创业板ETF</x:v>
      </x:c>
      <x:c r="D7742" s="7" t="d">
        <x:v>2026-09-22T00:00:00.000Z</x:v>
      </x:c>
      <x:c r="E7742" s="8" t="n">
        <x:f>IF(ISNUMBER('原始字段'!C7693),'原始字段'!C7693,"n.a.")</x:f>
        <x:v>5556784929</x:v>
      </x:c>
      <x:c r="F7742" s="8" t="n">
        <x:f>IF(ISNUMBER('原始字段'!C7789),'原始字段'!C7789,"n.a.")</x:f>
        <x:v>5548284929</x:v>
      </x:c>
      <x:c r="G7742" s="8" t="n">
        <x:f>IF(COUNT(E7742:F7742)=2,F7742-E7742,"n.a.")</x:f>
        <x:v>-8500000</x:v>
      </x:c>
      <x:c r="H7742" s="9" t="n">
        <x:f>IF(ISNUMBER('原始字段'!D7789),'原始字段'!D7789,"n.a.")</x:f>
        <x:v>2.0763</x:v>
      </x:c>
      <x:c r="I7742" s="9" t="n">
        <x:f>IF(COUNT(G7742:H7742)=2,G7742*H7742/100000000,"n.a.")</x:f>
        <x:v>-0.1764855</x:v>
      </x:c>
      <x:c r="J7742" s="1" t="str">
        <x:v>日频齐全；折算事件未独立核实</x:v>
      </x:c>
    </x:row>
    <x:row r="7743" ht="25" customHeight="1">
      <x:c r="A7743" s="1" t="str">
        <x:v>创业板指</x:v>
      </x:c>
      <x:c r="B7743" s="1" t="str">
        <x:v>159247.SZ</x:v>
      </x:c>
      <x:c r="C7743" s="1" t="str">
        <x:v>汇添富创业板ETF</x:v>
      </x:c>
      <x:c r="D7743" s="7" t="d">
        <x:v>2026-09-22T00:00:00.000Z</x:v>
      </x:c>
      <x:c r="E7743" s="8" t="n">
        <x:f>IF(ISNUMBER('原始字段'!C7667),'原始字段'!C7667,"n.a.")</x:f>
        <x:v>517984966</x:v>
      </x:c>
      <x:c r="F7743" s="8" t="n">
        <x:f>IF(ISNUMBER('原始字段'!C7763),'原始字段'!C7763,"n.a.")</x:f>
        <x:v>499984966</x:v>
      </x:c>
      <x:c r="G7743" s="8" t="n">
        <x:f>IF(COUNT(E7743:F7743)=2,F7743-E7743,"n.a.")</x:f>
        <x:v>-18000000</x:v>
      </x:c>
      <x:c r="H7743" s="9" t="n">
        <x:f>IF(ISNUMBER('原始字段'!D7763),'原始字段'!D7763,"n.a.")</x:f>
        <x:v>1.0222</x:v>
      </x:c>
      <x:c r="I7743" s="9" t="n">
        <x:f>IF(COUNT(G7743:H7743)=2,G7743*H7743/100000000,"n.a.")</x:f>
        <x:v>-0.183996</x:v>
      </x:c>
      <x:c r="J7743" s="1" t="str">
        <x:v>日频齐全；折算事件未独立核实</x:v>
      </x:c>
    </x:row>
    <x:row r="7744" ht="25" customHeight="1">
      <x:c r="A7744" s="1" t="str">
        <x:v>创业板指</x:v>
      </x:c>
      <x:c r="B7744" s="1" t="str">
        <x:v>159948.SZ</x:v>
      </x:c>
      <x:c r="C7744" s="1" t="str">
        <x:v>南方创业板ETF</x:v>
      </x:c>
      <x:c r="D7744" s="7" t="d">
        <x:v>2026-09-22T00:00:00.000Z</x:v>
      </x:c>
      <x:c r="E7744" s="8" t="n">
        <x:f>IF(ISNUMBER('原始字段'!C7692),'原始字段'!C7692,"n.a.")</x:f>
        <x:v>1177697720</x:v>
      </x:c>
      <x:c r="F7744" s="8" t="n">
        <x:f>IF(ISNUMBER('原始字段'!C7788),'原始字段'!C7788,"n.a.")</x:f>
        <x:v>1176697720</x:v>
      </x:c>
      <x:c r="G7744" s="8" t="n">
        <x:f>IF(COUNT(E7744:F7744)=2,F7744-E7744,"n.a.")</x:f>
        <x:v>-1000000</x:v>
      </x:c>
      <x:c r="H7744" s="9" t="n">
        <x:f>IF(ISNUMBER('原始字段'!D7788),'原始字段'!D7788,"n.a.")</x:f>
        <x:v>3.7777</x:v>
      </x:c>
      <x:c r="I7744" s="9" t="n">
        <x:f>IF(COUNT(G7744:H7744)=2,G7744*H7744/100000000,"n.a.")</x:f>
        <x:v>-0.037777</x:v>
      </x:c>
      <x:c r="J7744" s="1" t="str">
        <x:v>日频齐全；折算事件未独立核实</x:v>
      </x:c>
    </x:row>
    <x:row r="7745" ht="25" customHeight="1">
      <x:c r="A7745" s="1" t="str">
        <x:v>创业板指</x:v>
      </x:c>
      <x:c r="B7745" s="1" t="str">
        <x:v>159205.SZ</x:v>
      </x:c>
      <x:c r="C7745" s="1" t="str">
        <x:v>东财创业板ETF</x:v>
      </x:c>
      <x:c r="D7745" s="7" t="d">
        <x:v>2026-09-22T00:00:00.000Z</x:v>
      </x:c>
      <x:c r="E7745" s="8" t="n">
        <x:f>IF(ISNUMBER('原始字段'!C7666),'原始字段'!C7666,"n.a.")</x:f>
        <x:v>651056064</x:v>
      </x:c>
      <x:c r="F7745" s="8" t="n">
        <x:f>IF(ISNUMBER('原始字段'!C7762),'原始字段'!C7762,"n.a.")</x:f>
        <x:v>645056064</x:v>
      </x:c>
      <x:c r="G7745" s="8" t="n">
        <x:f>IF(COUNT(E7745:F7745)=2,F7745-E7745,"n.a.")</x:f>
        <x:v>-6000000</x:v>
      </x:c>
      <x:c r="H7745" s="9" t="n">
        <x:f>IF(ISNUMBER('原始字段'!D7762),'原始字段'!D7762,"n.a.")</x:f>
        <x:v>1.673</x:v>
      </x:c>
      <x:c r="I7745" s="9" t="n">
        <x:f>IF(COUNT(G7745:H7745)=2,G7745*H7745/100000000,"n.a.")</x:f>
        <x:v>-0.10038</x:v>
      </x:c>
      <x:c r="J7745" s="1" t="str">
        <x:v>日频齐全；折算事件未独立核实</x:v>
      </x:c>
    </x:row>
    <x:row r="7746" ht="25" customHeight="1">
      <x:c r="A7746" s="1" t="str">
        <x:v>科创50</x:v>
      </x:c>
      <x:c r="B7746" s="1" t="str">
        <x:v>588940.SH</x:v>
      </x:c>
      <x:c r="C7746" s="1" t="str">
        <x:v>富国上证科创板50成份ETF</x:v>
      </x:c>
      <x:c r="D7746" s="7" t="d">
        <x:v>2026-09-22T00:00:00.000Z</x:v>
      </x:c>
      <x:c r="E7746" s="8" t="n">
        <x:f>IF(ISNUMBER('原始字段'!C7757),'原始字段'!C7757,"n.a.")</x:f>
        <x:v>3026840000</x:v>
      </x:c>
      <x:c r="F7746" s="8" t="n">
        <x:f>IF(ISNUMBER('原始字段'!C7853),'原始字段'!C7853,"n.a.")</x:f>
        <x:v>3032840000</x:v>
      </x:c>
      <x:c r="G7746" s="8" t="n">
        <x:f>IF(COUNT(E7746:F7746)=2,F7746-E7746,"n.a.")</x:f>
        <x:v>6000000</x:v>
      </x:c>
      <x:c r="H7746" s="9" t="n">
        <x:f>IF(ISNUMBER('原始字段'!D7853),'原始字段'!D7853,"n.a.")</x:f>
        <x:v>0.863</x:v>
      </x:c>
      <x:c r="I7746" s="9" t="n">
        <x:f>IF(COUNT(G7746:H7746)=2,G7746*H7746/100000000,"n.a.")</x:f>
        <x:v>0.05178</x:v>
      </x:c>
      <x:c r="J7746" s="1" t="str">
        <x:v>日频齐全；折算事件未独立核实</x:v>
      </x:c>
    </x:row>
    <x:row r="7747" ht="25" customHeight="1">
      <x:c r="A7747" s="1" t="str">
        <x:v>科创50</x:v>
      </x:c>
      <x:c r="B7747" s="1" t="str">
        <x:v>589150.SH</x:v>
      </x:c>
      <x:c r="C7747" s="1" t="str">
        <x:v>平安上证科创板50成份ETF</x:v>
      </x:c>
      <x:c r="D7747" s="7" t="d">
        <x:v>2026-09-22T00:00:00.000Z</x:v>
      </x:c>
      <x:c r="E7747" s="8" t="n">
        <x:f>IF(ISNUMBER('原始字段'!C7759),'原始字段'!C7759,"n.a.")</x:f>
        <x:v>845437200</x:v>
      </x:c>
      <x:c r="F7747" s="8" t="n">
        <x:f>IF(ISNUMBER('原始字段'!C7855),'原始字段'!C7855,"n.a.")</x:f>
        <x:v>839437200</x:v>
      </x:c>
      <x:c r="G7747" s="8" t="n">
        <x:f>IF(COUNT(E7747:F7747)=2,F7747-E7747,"n.a.")</x:f>
        <x:v>-6000000</x:v>
      </x:c>
      <x:c r="H7747" s="9" t="n">
        <x:f>IF(ISNUMBER('原始字段'!D7855),'原始字段'!D7855,"n.a.")</x:f>
        <x:v>1.2081</x:v>
      </x:c>
      <x:c r="I7747" s="9" t="n">
        <x:f>IF(COUNT(G7747:H7747)=2,G7747*H7747/100000000,"n.a.")</x:f>
        <x:v>-0.072486</x:v>
      </x:c>
      <x:c r="J7747" s="1" t="str">
        <x:v>日频齐全；折算事件未独立核实</x:v>
      </x:c>
    </x:row>
    <x:row r="7748" ht="25" customHeight="1">
      <x:c r="A7748" s="1" t="str">
        <x:v>科创50</x:v>
      </x:c>
      <x:c r="B7748" s="1" t="str">
        <x:v>588150.SH</x:v>
      </x:c>
      <x:c r="C7748" s="1" t="str">
        <x:v>南方上证科创板50成份ETF</x:v>
      </x:c>
      <x:c r="D7748" s="7" t="d">
        <x:v>2026-09-22T00:00:00.000Z</x:v>
      </x:c>
      <x:c r="E7748" s="8" t="n">
        <x:f>IF(ISNUMBER('原始字段'!C7751),'原始字段'!C7751,"n.a.")</x:f>
        <x:v>404932600</x:v>
      </x:c>
      <x:c r="F7748" s="8" t="n">
        <x:f>IF(ISNUMBER('原始字段'!C7847),'原始字段'!C7847,"n.a.")</x:f>
        <x:v>401432600</x:v>
      </x:c>
      <x:c r="G7748" s="8" t="n">
        <x:f>IF(COUNT(E7748:F7748)=2,F7748-E7748,"n.a.")</x:f>
        <x:v>-3500000</x:v>
      </x:c>
      <x:c r="H7748" s="9" t="n">
        <x:f>IF(ISNUMBER('原始字段'!D7847),'原始字段'!D7847,"n.a.")</x:f>
        <x:v>1.186</x:v>
      </x:c>
      <x:c r="I7748" s="9" t="n">
        <x:f>IF(COUNT(G7748:H7748)=2,G7748*H7748/100000000,"n.a.")</x:f>
        <x:v>-0.04151</x:v>
      </x:c>
      <x:c r="J7748" s="1" t="str">
        <x:v>日频齐全；折算事件未独立核实</x:v>
      </x:c>
    </x:row>
    <x:row r="7749" ht="25" customHeight="1">
      <x:c r="A7749" s="1" t="str">
        <x:v>科创50</x:v>
      </x:c>
      <x:c r="B7749" s="1" t="str">
        <x:v>588000.SH</x:v>
      </x:c>
      <x:c r="C7749" s="1" t="str">
        <x:v>华夏上证科创板50ETF</x:v>
      </x:c>
      <x:c r="D7749" s="7" t="d">
        <x:v>2026-09-22T00:00:00.000Z</x:v>
      </x:c>
      <x:c r="E7749" s="8" t="n">
        <x:f>IF(ISNUMBER('原始字段'!C7745),'原始字段'!C7745,"n.a.")</x:f>
        <x:v>55277668200</x:v>
      </x:c>
      <x:c r="F7749" s="8" t="n">
        <x:f>IF(ISNUMBER('原始字段'!C7841),'原始字段'!C7841,"n.a.")</x:f>
        <x:v>54374668200</x:v>
      </x:c>
      <x:c r="G7749" s="8" t="n">
        <x:f>IF(COUNT(E7749:F7749)=2,F7749-E7749,"n.a.")</x:f>
        <x:v>-903000000</x:v>
      </x:c>
      <x:c r="H7749" s="9" t="n">
        <x:f>IF(ISNUMBER('原始字段'!D7841),'原始字段'!D7841,"n.a.")</x:f>
        <x:v>1.758</x:v>
      </x:c>
      <x:c r="I7749" s="9" t="n">
        <x:f>IF(COUNT(G7749:H7749)=2,G7749*H7749/100000000,"n.a.")</x:f>
        <x:v>-15.87474</x:v>
      </x:c>
      <x:c r="J7749" s="1" t="str">
        <x:v>日频齐全；折算事件未独立核实</x:v>
      </x:c>
    </x:row>
    <x:row r="7750" ht="25" customHeight="1">
      <x:c r="A7750" s="1" t="str">
        <x:v>科创50</x:v>
      </x:c>
      <x:c r="B7750" s="1" t="str">
        <x:v>589850.SH</x:v>
      </x:c>
      <x:c r="C7750" s="1" t="str">
        <x:v>东财上证科创板50成份ETF</x:v>
      </x:c>
      <x:c r="D7750" s="7" t="d">
        <x:v>2026-09-22T00:00:00.000Z</x:v>
      </x:c>
      <x:c r="E7750" s="8" t="n">
        <x:f>IF(ISNUMBER('原始字段'!C7761),'原始字段'!C7761,"n.a.")</x:f>
        <x:v>799057000</x:v>
      </x:c>
      <x:c r="F7750" s="8" t="n">
        <x:f>IF(ISNUMBER('原始字段'!C7857),'原始字段'!C7857,"n.a.")</x:f>
        <x:v>775057000</x:v>
      </x:c>
      <x:c r="G7750" s="8" t="n">
        <x:f>IF(COUNT(E7750:F7750)=2,F7750-E7750,"n.a.")</x:f>
        <x:v>-24000000</x:v>
      </x:c>
      <x:c r="H7750" s="9" t="n">
        <x:f>IF(ISNUMBER('原始字段'!D7857),'原始字段'!D7857,"n.a.")</x:f>
        <x:v>1.6005</x:v>
      </x:c>
      <x:c r="I7750" s="9" t="n">
        <x:f>IF(COUNT(G7750:H7750)=2,G7750*H7750/100000000,"n.a.")</x:f>
        <x:v>-0.38412</x:v>
      </x:c>
      <x:c r="J7750" s="1" t="str">
        <x:v>日频齐全；折算事件未独立核实</x:v>
      </x:c>
    </x:row>
    <x:row r="7751" ht="25" customHeight="1">
      <x:c r="A7751" s="1" t="str">
        <x:v>科创50</x:v>
      </x:c>
      <x:c r="B7751" s="1" t="str">
        <x:v>588840.SH</x:v>
      </x:c>
      <x:c r="C7751" s="1" t="str">
        <x:v>万家上证科创板50成份ETF</x:v>
      </x:c>
      <x:c r="D7751" s="7" t="d">
        <x:v>2026-09-22T00:00:00.000Z</x:v>
      </x:c>
      <x:c r="E7751" s="8" t="n">
        <x:f>IF(ISNUMBER('原始字段'!C7755),'原始字段'!C7755,"n.a.")</x:f>
        <x:v>58236000</x:v>
      </x:c>
      <x:c r="F7751" s="8" t="n">
        <x:f>IF(ISNUMBER('原始字段'!C7851),'原始字段'!C7851,"n.a.")</x:f>
        <x:v>58236000</x:v>
      </x:c>
      <x:c r="G7751" s="8" t="n">
        <x:f>IF(COUNT(E7751:F7751)=2,F7751-E7751,"n.a.")</x:f>
        <x:v>0</x:v>
      </x:c>
      <x:c r="H7751" s="9" t="n">
        <x:f>IF(ISNUMBER('原始字段'!D7851),'原始字段'!D7851,"n.a.")</x:f>
        <x:v>1.5437</x:v>
      </x:c>
      <x:c r="I7751" s="9" t="n">
        <x:f>IF(COUNT(G7751:H7751)=2,G7751*H7751/100000000,"n.a.")</x:f>
        <x:v>0</x:v>
      </x:c>
      <x:c r="J7751" s="1" t="str">
        <x:v>日频齐全；折算事件未独立核实</x:v>
      </x:c>
    </x:row>
    <x:row r="7752" ht="25" customHeight="1">
      <x:c r="A7752" s="1" t="str">
        <x:v>科创50</x:v>
      </x:c>
      <x:c r="B7752" s="1" t="str">
        <x:v>588040.SH</x:v>
      </x:c>
      <x:c r="C7752" s="1" t="str">
        <x:v>鹏华上证科创板50成份ETF</x:v>
      </x:c>
      <x:c r="D7752" s="7" t="d">
        <x:v>2026-09-22T00:00:00.000Z</x:v>
      </x:c>
      <x:c r="E7752" s="8" t="n">
        <x:f>IF(ISNUMBER('原始字段'!C7746),'原始字段'!C7746,"n.a.")</x:f>
        <x:v>139889000</x:v>
      </x:c>
      <x:c r="F7752" s="8" t="n">
        <x:f>IF(ISNUMBER('原始字段'!C7842),'原始字段'!C7842,"n.a.")</x:f>
        <x:v>137889000</x:v>
      </x:c>
      <x:c r="G7752" s="8" t="n">
        <x:f>IF(COUNT(E7752:F7752)=2,F7752-E7752,"n.a.")</x:f>
        <x:v>-2000000</x:v>
      </x:c>
      <x:c r="H7752" s="9" t="n">
        <x:f>IF(ISNUMBER('原始字段'!D7842),'原始字段'!D7842,"n.a.")</x:f>
        <x:v>1.6928</x:v>
      </x:c>
      <x:c r="I7752" s="9" t="n">
        <x:f>IF(COUNT(G7752:H7752)=2,G7752*H7752/100000000,"n.a.")</x:f>
        <x:v>-0.033856</x:v>
      </x:c>
      <x:c r="J7752" s="1" t="str">
        <x:v>日频齐全；折算事件未独立核实</x:v>
      </x:c>
    </x:row>
    <x:row r="7753" ht="25" customHeight="1">
      <x:c r="A7753" s="1" t="str">
        <x:v>科创50</x:v>
      </x:c>
      <x:c r="B7753" s="1" t="str">
        <x:v>588280.SH</x:v>
      </x:c>
      <x:c r="C7753" s="1" t="str">
        <x:v>华安上证科创板50ETF</x:v>
      </x:c>
      <x:c r="D7753" s="7" t="d">
        <x:v>2026-09-22T00:00:00.000Z</x:v>
      </x:c>
      <x:c r="E7753" s="8" t="n">
        <x:f>IF(ISNUMBER('原始字段'!C7753),'原始字段'!C7753,"n.a.")</x:f>
        <x:v>396121000</x:v>
      </x:c>
      <x:c r="F7753" s="8" t="n">
        <x:f>IF(ISNUMBER('原始字段'!C7849),'原始字段'!C7849,"n.a.")</x:f>
        <x:v>388121000</x:v>
      </x:c>
      <x:c r="G7753" s="8" t="n">
        <x:f>IF(COUNT(E7753:F7753)=2,F7753-E7753,"n.a.")</x:f>
        <x:v>-8000000</x:v>
      </x:c>
      <x:c r="H7753" s="9" t="n">
        <x:f>IF(ISNUMBER('原始字段'!D7849),'原始字段'!D7849,"n.a.")</x:f>
        <x:v>1.1979</x:v>
      </x:c>
      <x:c r="I7753" s="9" t="n">
        <x:f>IF(COUNT(G7753:H7753)=2,G7753*H7753/100000000,"n.a.")</x:f>
        <x:v>-0.095832</x:v>
      </x:c>
      <x:c r="J7753" s="1" t="str">
        <x:v>日频齐全；折算事件未独立核实</x:v>
      </x:c>
    </x:row>
    <x:row r="7754" ht="25" customHeight="1">
      <x:c r="A7754" s="1" t="str">
        <x:v>科创50</x:v>
      </x:c>
      <x:c r="B7754" s="1" t="str">
        <x:v>589360.SH</x:v>
      </x:c>
      <x:c r="C7754" s="1" t="str">
        <x:v>国泰上证科创板50成份ETF</x:v>
      </x:c>
      <x:c r="D7754" s="7" t="d">
        <x:v>2026-09-22T00:00:00.000Z</x:v>
      </x:c>
      <x:c r="E7754" s="8" t="n">
        <x:f>IF(ISNUMBER('原始字段'!C7760),'原始字段'!C7760,"n.a.")</x:f>
        <x:v>2693174000</x:v>
      </x:c>
      <x:c r="F7754" s="8" t="n">
        <x:f>IF(ISNUMBER('原始字段'!C7856),'原始字段'!C7856,"n.a.")</x:f>
        <x:v>2687174000</x:v>
      </x:c>
      <x:c r="G7754" s="8" t="n">
        <x:f>IF(COUNT(E7754:F7754)=2,F7754-E7754,"n.a.")</x:f>
        <x:v>-6000000</x:v>
      </x:c>
      <x:c r="H7754" s="9" t="n">
        <x:f>IF(ISNUMBER('原始字段'!D7856),'原始字段'!D7856,"n.a.")</x:f>
        <x:v>0.8603</x:v>
      </x:c>
      <x:c r="I7754" s="9" t="n">
        <x:f>IF(COUNT(G7754:H7754)=2,G7754*H7754/100000000,"n.a.")</x:f>
        <x:v>-0.051618</x:v>
      </x:c>
      <x:c r="J7754" s="1" t="str">
        <x:v>日频齐全；折算事件未独立核实</x:v>
      </x:c>
    </x:row>
    <x:row r="7755" ht="25" customHeight="1">
      <x:c r="A7755" s="1" t="str">
        <x:v>科创50</x:v>
      </x:c>
      <x:c r="B7755" s="1" t="str">
        <x:v>588950.SH</x:v>
      </x:c>
      <x:c r="C7755" s="1" t="str">
        <x:v>景顺长城上证科创板50成份ETF</x:v>
      </x:c>
      <x:c r="D7755" s="7" t="d">
        <x:v>2026-09-22T00:00:00.000Z</x:v>
      </x:c>
      <x:c r="E7755" s="8" t="n">
        <x:f>IF(ISNUMBER('原始字段'!C7758),'原始字段'!C7758,"n.a.")</x:f>
        <x:v>695729700</x:v>
      </x:c>
      <x:c r="F7755" s="8" t="n">
        <x:f>IF(ISNUMBER('原始字段'!C7854),'原始字段'!C7854,"n.a.")</x:f>
        <x:v>683729700</x:v>
      </x:c>
      <x:c r="G7755" s="8" t="n">
        <x:f>IF(COUNT(E7755:F7755)=2,F7755-E7755,"n.a.")</x:f>
        <x:v>-12000000</x:v>
      </x:c>
      <x:c r="H7755" s="9" t="n">
        <x:f>IF(ISNUMBER('原始字段'!D7854),'原始字段'!D7854,"n.a.")</x:f>
        <x:v>1.7435</x:v>
      </x:c>
      <x:c r="I7755" s="9" t="n">
        <x:f>IF(COUNT(G7755:H7755)=2,G7755*H7755/100000000,"n.a.")</x:f>
        <x:v>-0.20922</x:v>
      </x:c>
      <x:c r="J7755" s="1" t="str">
        <x:v>日频齐全；折算事件未独立核实</x:v>
      </x:c>
    </x:row>
    <x:row r="7756" ht="25" customHeight="1">
      <x:c r="A7756" s="1" t="str">
        <x:v>科创50</x:v>
      </x:c>
      <x:c r="B7756" s="1" t="str">
        <x:v>588080.SH</x:v>
      </x:c>
      <x:c r="C7756" s="1" t="str">
        <x:v>易方达上证科创板50ETF</x:v>
      </x:c>
      <x:c r="D7756" s="7" t="d">
        <x:v>2026-09-22T00:00:00.000Z</x:v>
      </x:c>
      <x:c r="E7756" s="8" t="n">
        <x:f>IF(ISNUMBER('原始字段'!C7749),'原始字段'!C7749,"n.a.")</x:f>
        <x:v>25930628100</x:v>
      </x:c>
      <x:c r="F7756" s="8" t="n">
        <x:f>IF(ISNUMBER('原始字段'!C7845),'原始字段'!C7845,"n.a.")</x:f>
        <x:v>25780628100</x:v>
      </x:c>
      <x:c r="G7756" s="8" t="n">
        <x:f>IF(COUNT(E7756:F7756)=2,F7756-E7756,"n.a.")</x:f>
        <x:v>-150000000</x:v>
      </x:c>
      <x:c r="H7756" s="9" t="n">
        <x:f>IF(ISNUMBER('原始字段'!D7845),'原始字段'!D7845,"n.a.")</x:f>
        <x:v>1.7054</x:v>
      </x:c>
      <x:c r="I7756" s="9" t="n">
        <x:f>IF(COUNT(G7756:H7756)=2,G7756*H7756/100000000,"n.a.")</x:f>
        <x:v>-2.5581</x:v>
      </x:c>
      <x:c r="J7756" s="1" t="str">
        <x:v>日频齐全；折算事件未独立核实</x:v>
      </x:c>
    </x:row>
    <x:row r="7757" ht="25" customHeight="1">
      <x:c r="A7757" s="1" t="str">
        <x:v>科创50</x:v>
      </x:c>
      <x:c r="B7757" s="1" t="str">
        <x:v>588060.SH</x:v>
      </x:c>
      <x:c r="C7757" s="1" t="str">
        <x:v>广发上证科创板50ETF</x:v>
      </x:c>
      <x:c r="D7757" s="7" t="d">
        <x:v>2026-09-22T00:00:00.000Z</x:v>
      </x:c>
      <x:c r="E7757" s="8" t="n">
        <x:f>IF(ISNUMBER('原始字段'!C7748),'原始字段'!C7748,"n.a.")</x:f>
        <x:v>7699140000</x:v>
      </x:c>
      <x:c r="F7757" s="8" t="n">
        <x:f>IF(ISNUMBER('原始字段'!C7844),'原始字段'!C7844,"n.a.")</x:f>
        <x:v>7621140000</x:v>
      </x:c>
      <x:c r="G7757" s="8" t="n">
        <x:f>IF(COUNT(E7757:F7757)=2,F7757-E7757,"n.a.")</x:f>
        <x:v>-78000000</x:v>
      </x:c>
      <x:c r="H7757" s="9" t="n">
        <x:f>IF(ISNUMBER('原始字段'!D7844),'原始字段'!D7844,"n.a.")</x:f>
        <x:v>1.0572</x:v>
      </x:c>
      <x:c r="I7757" s="9" t="n">
        <x:f>IF(COUNT(G7757:H7757)=2,G7757*H7757/100000000,"n.a.")</x:f>
        <x:v>-0.824616</x:v>
      </x:c>
      <x:c r="J7757" s="1" t="str">
        <x:v>日频齐全；折算事件未独立核实</x:v>
      </x:c>
    </x:row>
    <x:row r="7758" ht="25" customHeight="1">
      <x:c r="A7758" s="1" t="str">
        <x:v>科创50</x:v>
      </x:c>
      <x:c r="B7758" s="1" t="str">
        <x:v>588870.SH</x:v>
      </x:c>
      <x:c r="C7758" s="1" t="str">
        <x:v>汇添富上证科创板50成份ETF</x:v>
      </x:c>
      <x:c r="D7758" s="7" t="d">
        <x:v>2026-09-22T00:00:00.000Z</x:v>
      </x:c>
      <x:c r="E7758" s="8" t="n">
        <x:f>IF(ISNUMBER('原始字段'!C7756),'原始字段'!C7756,"n.a.")</x:f>
        <x:v>890552000</x:v>
      </x:c>
      <x:c r="F7758" s="8" t="n">
        <x:f>IF(ISNUMBER('原始字段'!C7852),'原始字段'!C7852,"n.a.")</x:f>
        <x:v>872552000</x:v>
      </x:c>
      <x:c r="G7758" s="8" t="n">
        <x:f>IF(COUNT(E7758:F7758)=2,F7758-E7758,"n.a.")</x:f>
        <x:v>-18000000</x:v>
      </x:c>
      <x:c r="H7758" s="9" t="n">
        <x:f>IF(ISNUMBER('原始字段'!D7852),'原始字段'!D7852,"n.a.")</x:f>
        <x:v>1.6913</x:v>
      </x:c>
      <x:c r="I7758" s="9" t="n">
        <x:f>IF(COUNT(G7758:H7758)=2,G7758*H7758/100000000,"n.a.")</x:f>
        <x:v>-0.304434</x:v>
      </x:c>
      <x:c r="J7758" s="1" t="str">
        <x:v>日频齐全；折算事件未独立核实</x:v>
      </x:c>
    </x:row>
    <x:row r="7759" ht="25" customHeight="1">
      <x:c r="A7759" s="1" t="str">
        <x:v>科创50</x:v>
      </x:c>
      <x:c r="B7759" s="1" t="str">
        <x:v>588720.SH</x:v>
      </x:c>
      <x:c r="C7759" s="1" t="str">
        <x:v>中银上证科创板50成份ETF</x:v>
      </x:c>
      <x:c r="D7759" s="7" t="d">
        <x:v>2026-09-22T00:00:00.000Z</x:v>
      </x:c>
      <x:c r="E7759" s="8" t="n">
        <x:f>IF(ISNUMBER('原始字段'!C7754),'原始字段'!C7754,"n.a.")</x:f>
        <x:v>112241800</x:v>
      </x:c>
      <x:c r="F7759" s="8" t="n">
        <x:f>IF(ISNUMBER('原始字段'!C7850),'原始字段'!C7850,"n.a.")</x:f>
        <x:v>112241800</x:v>
      </x:c>
      <x:c r="G7759" s="8" t="n">
        <x:f>IF(COUNT(E7759:F7759)=2,F7759-E7759,"n.a.")</x:f>
        <x:v>0</x:v>
      </x:c>
      <x:c r="H7759" s="9" t="n">
        <x:f>IF(ISNUMBER('原始字段'!D7850),'原始字段'!D7850,"n.a.")</x:f>
        <x:v>1.6989</x:v>
      </x:c>
      <x:c r="I7759" s="9" t="n">
        <x:f>IF(COUNT(G7759:H7759)=2,G7759*H7759/100000000,"n.a.")</x:f>
        <x:v>0</x:v>
      </x:c>
      <x:c r="J7759" s="1" t="str">
        <x:v>日频齐全；折算事件未独立核实</x:v>
      </x:c>
    </x:row>
    <x:row r="7760" ht="25" customHeight="1">
      <x:c r="A7760" s="1" t="str">
        <x:v>科创50</x:v>
      </x:c>
      <x:c r="B7760" s="1" t="str">
        <x:v>588090.SH</x:v>
      </x:c>
      <x:c r="C7760" s="1" t="str">
        <x:v>华泰柏瑞上证科创板50ETF</x:v>
      </x:c>
      <x:c r="D7760" s="7" t="d">
        <x:v>2026-09-22T00:00:00.000Z</x:v>
      </x:c>
      <x:c r="E7760" s="8" t="n">
        <x:f>IF(ISNUMBER('原始字段'!C7750),'原始字段'!C7750,"n.a.")</x:f>
        <x:v>3138072800</x:v>
      </x:c>
      <x:c r="F7760" s="8" t="n">
        <x:f>IF(ISNUMBER('原始字段'!C7846),'原始字段'!C7846,"n.a.")</x:f>
        <x:v>3120072800</x:v>
      </x:c>
      <x:c r="G7760" s="8" t="n">
        <x:f>IF(COUNT(E7760:F7760)=2,F7760-E7760,"n.a.")</x:f>
        <x:v>-18000000</x:v>
      </x:c>
      <x:c r="H7760" s="9" t="n">
        <x:f>IF(ISNUMBER('原始字段'!D7846),'原始字段'!D7846,"n.a.")</x:f>
        <x:v>1.7145</x:v>
      </x:c>
      <x:c r="I7760" s="9" t="n">
        <x:f>IF(COUNT(G7760:H7760)=2,G7760*H7760/100000000,"n.a.")</x:f>
        <x:v>-0.30861</x:v>
      </x:c>
      <x:c r="J7760" s="1" t="str">
        <x:v>日频齐全；折算事件未独立核实</x:v>
      </x:c>
    </x:row>
    <x:row r="7761" ht="25" customHeight="1">
      <x:c r="A7761" s="1" t="str">
        <x:v>科创50</x:v>
      </x:c>
      <x:c r="B7761" s="1" t="str">
        <x:v>588180.SH</x:v>
      </x:c>
      <x:c r="C7761" s="1" t="str">
        <x:v>国联安上证科创板50ETF</x:v>
      </x:c>
      <x:c r="D7761" s="7" t="d">
        <x:v>2026-09-22T00:00:00.000Z</x:v>
      </x:c>
      <x:c r="E7761" s="8" t="n">
        <x:f>IF(ISNUMBER('原始字段'!C7752),'原始字段'!C7752,"n.a.")</x:f>
        <x:v>769853700</x:v>
      </x:c>
      <x:c r="F7761" s="8" t="n">
        <x:f>IF(ISNUMBER('原始字段'!C7848),'原始字段'!C7848,"n.a.")</x:f>
        <x:v>766353700</x:v>
      </x:c>
      <x:c r="G7761" s="8" t="n">
        <x:f>IF(COUNT(E7761:F7761)=2,F7761-E7761,"n.a.")</x:f>
        <x:v>-3500000</x:v>
      </x:c>
      <x:c r="H7761" s="9" t="n">
        <x:f>IF(ISNUMBER('原始字段'!D7848),'原始字段'!D7848,"n.a.")</x:f>
        <x:v>1.0894</x:v>
      </x:c>
      <x:c r="I7761" s="9" t="n">
        <x:f>IF(COUNT(G7761:H7761)=2,G7761*H7761/100000000,"n.a.")</x:f>
        <x:v>-0.038128999999999996</x:v>
      </x:c>
      <x:c r="J7761" s="1" t="str">
        <x:v>日频齐全；折算事件未独立核实</x:v>
      </x:c>
    </x:row>
    <x:row r="7762" ht="25" customHeight="1">
      <x:c r="A7762" s="1" t="str">
        <x:v>科创50</x:v>
      </x:c>
      <x:c r="B7762" s="1" t="str">
        <x:v>588050.SH</x:v>
      </x:c>
      <x:c r="C7762" s="1" t="str">
        <x:v>工银上证科创板50ETF</x:v>
      </x:c>
      <x:c r="D7762" s="7" t="d">
        <x:v>2026-09-22T00:00:00.000Z</x:v>
      </x:c>
      <x:c r="E7762" s="8" t="n">
        <x:f>IF(ISNUMBER('原始字段'!C7747),'原始字段'!C7747,"n.a.")</x:f>
        <x:v>6661241300</x:v>
      </x:c>
      <x:c r="F7762" s="8" t="n">
        <x:f>IF(ISNUMBER('原始字段'!C7843),'原始字段'!C7843,"n.a.")</x:f>
        <x:v>6613241300</x:v>
      </x:c>
      <x:c r="G7762" s="8" t="n">
        <x:f>IF(COUNT(E7762:F7762)=2,F7762-E7762,"n.a.")</x:f>
        <x:v>-48000000</x:v>
      </x:c>
      <x:c r="H7762" s="9" t="n">
        <x:f>IF(ISNUMBER('原始字段'!D7843),'原始字段'!D7843,"n.a.")</x:f>
        <x:v>1.7079</x:v>
      </x:c>
      <x:c r="I7762" s="9" t="n">
        <x:f>IF(COUNT(G7762:H7762)=2,G7762*H7762/100000000,"n.a.")</x:f>
        <x:v>-0.819792</x:v>
      </x:c>
      <x:c r="J7762" s="1" t="str">
        <x:v>日频齐全；折算事件未独立核实</x:v>
      </x:c>
    </x:row>
    <x:row r="7763" ht="25" customHeight="1">
      <x:c r="A7763" s="1" t="str">
        <x:v>沪深300</x:v>
      </x:c>
      <x:c r="B7763" s="1" t="str">
        <x:v>159393.SZ</x:v>
      </x:c>
      <x:c r="C7763" s="1" t="str">
        <x:v>万家沪深300ETF</x:v>
      </x:c>
      <x:c r="D7763" s="7" t="d">
        <x:v>2026-09-23T00:00:00.000Z</x:v>
      </x:c>
      <x:c r="E7763" s="8" t="n">
        <x:f>IF(ISNUMBER('原始字段'!C7767),'原始字段'!C7767,"n.a.")</x:f>
        <x:v>105046342</x:v>
      </x:c>
      <x:c r="F7763" s="8" t="n">
        <x:f>IF(ISNUMBER('原始字段'!C7863),'原始字段'!C7863,"n.a.")</x:f>
        <x:v>105946342</x:v>
      </x:c>
      <x:c r="G7763" s="8" t="n">
        <x:f>IF(COUNT(E7763:F7763)=2,F7763-E7763,"n.a.")</x:f>
        <x:v>900000</x:v>
      </x:c>
      <x:c r="H7763" s="9" t="n">
        <x:f>IF(ISNUMBER('原始字段'!D7863),'原始字段'!D7863,"n.a.")</x:f>
        <x:v>4.8787</x:v>
      </x:c>
      <x:c r="I7763" s="9" t="n">
        <x:f>IF(COUNT(G7763:H7763)=2,G7763*H7763/100000000,"n.a.")</x:f>
        <x:v>0.0439083</x:v>
      </x:c>
      <x:c r="J7763" s="1" t="str">
        <x:v>日频齐全；折算事件未独立核实</x:v>
      </x:c>
    </x:row>
    <x:row r="7764" ht="25" customHeight="1">
      <x:c r="A7764" s="1" t="str">
        <x:v>沪深300</x:v>
      </x:c>
      <x:c r="B7764" s="1" t="str">
        <x:v>515660.SH</x:v>
      </x:c>
      <x:c r="C7764" s="1" t="str">
        <x:v>国联安沪深300ETF</x:v>
      </x:c>
      <x:c r="D7764" s="7" t="d">
        <x:v>2026-09-23T00:00:00.000Z</x:v>
      </x:c>
      <x:c r="E7764" s="8" t="n">
        <x:f>IF(ISNUMBER('原始字段'!C7828),'原始字段'!C7828,"n.a.")</x:f>
        <x:v>434494200</x:v>
      </x:c>
      <x:c r="F7764" s="8" t="n">
        <x:f>IF(ISNUMBER('原始字段'!C7924),'原始字段'!C7924,"n.a.")</x:f>
        <x:v>434494200</x:v>
      </x:c>
      <x:c r="G7764" s="8" t="n">
        <x:f>IF(COUNT(E7764:F7764)=2,F7764-E7764,"n.a.")</x:f>
        <x:v>0</x:v>
      </x:c>
      <x:c r="H7764" s="9" t="n">
        <x:f>IF(ISNUMBER('原始字段'!D7924),'原始字段'!D7924,"n.a.")</x:f>
        <x:v>5.7448</x:v>
      </x:c>
      <x:c r="I7764" s="9" t="n">
        <x:f>IF(COUNT(G7764:H7764)=2,G7764*H7764/100000000,"n.a.")</x:f>
        <x:v>0</x:v>
      </x:c>
      <x:c r="J7764" s="1" t="str">
        <x:v>日频齐全；折算事件未独立核实</x:v>
      </x:c>
    </x:row>
    <x:row r="7765" ht="25" customHeight="1">
      <x:c r="A7765" s="1" t="str">
        <x:v>沪深300</x:v>
      </x:c>
      <x:c r="B7765" s="1" t="str">
        <x:v>515360.SH</x:v>
      </x:c>
      <x:c r="C7765" s="1" t="str">
        <x:v>方正富邦沪深300ETF</x:v>
      </x:c>
      <x:c r="D7765" s="7" t="d">
        <x:v>2026-09-23T00:00:00.000Z</x:v>
      </x:c>
      <x:c r="E7765" s="8" t="n">
        <x:f>IF(ISNUMBER('原始字段'!C7823),'原始字段'!C7823,"n.a.")</x:f>
        <x:v>37279300</x:v>
      </x:c>
      <x:c r="F7765" s="8" t="n">
        <x:f>IF(ISNUMBER('原始字段'!C7919),'原始字段'!C7919,"n.a.")</x:f>
        <x:v>37279300</x:v>
      </x:c>
      <x:c r="G7765" s="8" t="n">
        <x:f>IF(COUNT(E7765:F7765)=2,F7765-E7765,"n.a.")</x:f>
        <x:v>0</x:v>
      </x:c>
      <x:c r="H7765" s="9" t="n">
        <x:f>IF(ISNUMBER('原始字段'!D7919),'原始字段'!D7919,"n.a.")</x:f>
        <x:v>6.6752</x:v>
      </x:c>
      <x:c r="I7765" s="9" t="n">
        <x:f>IF(COUNT(G7765:H7765)=2,G7765*H7765/100000000,"n.a.")</x:f>
        <x:v>0</x:v>
      </x:c>
      <x:c r="J7765" s="1" t="str">
        <x:v>日频齐全；折算事件未独立核实</x:v>
      </x:c>
    </x:row>
    <x:row r="7766" ht="25" customHeight="1">
      <x:c r="A7766" s="1" t="str">
        <x:v>沪深300</x:v>
      </x:c>
      <x:c r="B7766" s="1" t="str">
        <x:v>510320.SH</x:v>
      </x:c>
      <x:c r="C7766" s="1" t="str">
        <x:v>中金沪深300ETF</x:v>
      </x:c>
      <x:c r="D7766" s="7" t="d">
        <x:v>2026-09-23T00:00:00.000Z</x:v>
      </x:c>
      <x:c r="E7766" s="8" t="n">
        <x:f>IF(ISNUMBER('原始字段'!C7800),'原始字段'!C7800,"n.a.")</x:f>
        <x:v>637068500</x:v>
      </x:c>
      <x:c r="F7766" s="8" t="n">
        <x:f>IF(ISNUMBER('原始字段'!C7896),'原始字段'!C7896,"n.a.")</x:f>
        <x:v>637068500</x:v>
      </x:c>
      <x:c r="G7766" s="8" t="n">
        <x:f>IF(COUNT(E7766:F7766)=2,F7766-E7766,"n.a.")</x:f>
        <x:v>0</x:v>
      </x:c>
      <x:c r="H7766" s="9" t="n">
        <x:f>IF(ISNUMBER('原始字段'!D7896),'原始字段'!D7896,"n.a.")</x:f>
        <x:v>1.2337</x:v>
      </x:c>
      <x:c r="I7766" s="9" t="n">
        <x:f>IF(COUNT(G7766:H7766)=2,G7766*H7766/100000000,"n.a.")</x:f>
        <x:v>0</x:v>
      </x:c>
      <x:c r="J7766" s="1" t="str">
        <x:v>日频齐全；折算事件未独立核实</x:v>
      </x:c>
    </x:row>
    <x:row r="7767" ht="25" customHeight="1">
      <x:c r="A7767" s="1" t="str">
        <x:v>沪深300</x:v>
      </x:c>
      <x:c r="B7767" s="1" t="str">
        <x:v>510360.SH</x:v>
      </x:c>
      <x:c r="C7767" s="1" t="str">
        <x:v>广发沪深300ETF</x:v>
      </x:c>
      <x:c r="D7767" s="7" t="d">
        <x:v>2026-09-23T00:00:00.000Z</x:v>
      </x:c>
      <x:c r="E7767" s="8" t="n">
        <x:f>IF(ISNUMBER('原始字段'!C7803),'原始字段'!C7803,"n.a.")</x:f>
        <x:v>2246381200</x:v>
      </x:c>
      <x:c r="F7767" s="8" t="n">
        <x:f>IF(ISNUMBER('原始字段'!C7899),'原始字段'!C7899,"n.a.")</x:f>
        <x:v>2264381200</x:v>
      </x:c>
      <x:c r="G7767" s="8" t="n">
        <x:f>IF(COUNT(E7767:F7767)=2,F7767-E7767,"n.a.")</x:f>
        <x:v>18000000</x:v>
      </x:c>
      <x:c r="H7767" s="9" t="n">
        <x:f>IF(ISNUMBER('原始字段'!D7899),'原始字段'!D7899,"n.a.")</x:f>
        <x:v>1.7565</x:v>
      </x:c>
      <x:c r="I7767" s="9" t="n">
        <x:f>IF(COUNT(G7767:H7767)=2,G7767*H7767/100000000,"n.a.")</x:f>
        <x:v>0.31617</x:v>
      </x:c>
      <x:c r="J7767" s="1" t="str">
        <x:v>日频齐全；折算事件未独立核实</x:v>
      </x:c>
    </x:row>
    <x:row r="7768" ht="25" customHeight="1">
      <x:c r="A7768" s="1" t="str">
        <x:v>沪深300</x:v>
      </x:c>
      <x:c r="B7768" s="1" t="str">
        <x:v>515330.SH</x:v>
      </x:c>
      <x:c r="C7768" s="1" t="str">
        <x:v>天弘沪深300ETF</x:v>
      </x:c>
      <x:c r="D7768" s="7" t="d">
        <x:v>2026-09-23T00:00:00.000Z</x:v>
      </x:c>
      <x:c r="E7768" s="8" t="n">
        <x:f>IF(ISNUMBER('原始字段'!C7821),'原始字段'!C7821,"n.a.")</x:f>
        <x:v>6551709500</x:v>
      </x:c>
      <x:c r="F7768" s="8" t="n">
        <x:f>IF(ISNUMBER('原始字段'!C7917),'原始字段'!C7917,"n.a.")</x:f>
        <x:v>6941709500</x:v>
      </x:c>
      <x:c r="G7768" s="8" t="n">
        <x:f>IF(COUNT(E7768:F7768)=2,F7768-E7768,"n.a.")</x:f>
        <x:v>390000000</x:v>
      </x:c>
      <x:c r="H7768" s="9" t="n">
        <x:f>IF(ISNUMBER('原始字段'!D7917),'原始字段'!D7917,"n.a.")</x:f>
        <x:v>1.3197</x:v>
      </x:c>
      <x:c r="I7768" s="9" t="n">
        <x:f>IF(COUNT(G7768:H7768)=2,G7768*H7768/100000000,"n.a.")</x:f>
        <x:v>5.1468300000000005</x:v>
      </x:c>
      <x:c r="J7768" s="1" t="str">
        <x:v>日频齐全；折算事件未独立核实</x:v>
      </x:c>
    </x:row>
    <x:row r="7769" ht="25" customHeight="1">
      <x:c r="A7769" s="1" t="str">
        <x:v>沪深300</x:v>
      </x:c>
      <x:c r="B7769" s="1" t="str">
        <x:v>510330.SH</x:v>
      </x:c>
      <x:c r="C7769" s="1" t="str">
        <x:v>华夏沪深300ETF</x:v>
      </x:c>
      <x:c r="D7769" s="7" t="d">
        <x:v>2026-09-23T00:00:00.000Z</x:v>
      </x:c>
      <x:c r="E7769" s="8" t="n">
        <x:f>IF(ISNUMBER('原始字段'!C7801),'原始字段'!C7801,"n.a.")</x:f>
        <x:v>8428749800</x:v>
      </x:c>
      <x:c r="F7769" s="8" t="n">
        <x:f>IF(ISNUMBER('原始字段'!C7897),'原始字段'!C7897,"n.a.")</x:f>
        <x:v>8578149800</x:v>
      </x:c>
      <x:c r="G7769" s="8" t="n">
        <x:f>IF(COUNT(E7769:F7769)=2,F7769-E7769,"n.a.")</x:f>
        <x:v>149400000</x:v>
      </x:c>
      <x:c r="H7769" s="9" t="n">
        <x:f>IF(ISNUMBER('原始字段'!D7897),'原始字段'!D7897,"n.a.")</x:f>
        <x:v>4.787</x:v>
      </x:c>
      <x:c r="I7769" s="9" t="n">
        <x:f>IF(COUNT(G7769:H7769)=2,G7769*H7769/100000000,"n.a.")</x:f>
        <x:v>7.151778</x:v>
      </x:c>
      <x:c r="J7769" s="1" t="str">
        <x:v>日频齐全；折算事件未独立核实</x:v>
      </x:c>
    </x:row>
    <x:row r="7770" ht="25" customHeight="1">
      <x:c r="A7770" s="1" t="str">
        <x:v>沪深300</x:v>
      </x:c>
      <x:c r="B7770" s="1" t="str">
        <x:v>510370.SH</x:v>
      </x:c>
      <x:c r="C7770" s="1" t="str">
        <x:v>兴业沪深300ETF</x:v>
      </x:c>
      <x:c r="D7770" s="7" t="d">
        <x:v>2026-09-23T00:00:00.000Z</x:v>
      </x:c>
      <x:c r="E7770" s="8" t="n">
        <x:f>IF(ISNUMBER('原始字段'!C7804),'原始字段'!C7804,"n.a.")</x:f>
        <x:v>87258100</x:v>
      </x:c>
      <x:c r="F7770" s="8" t="n">
        <x:f>IF(ISNUMBER('原始字段'!C7900),'原始字段'!C7900,"n.a.")</x:f>
        <x:v>87258100</x:v>
      </x:c>
      <x:c r="G7770" s="8" t="n">
        <x:f>IF(COUNT(E7770:F7770)=2,F7770-E7770,"n.a.")</x:f>
        <x:v>0</x:v>
      </x:c>
      <x:c r="H7770" s="9" t="n">
        <x:f>IF(ISNUMBER('原始字段'!D7900),'原始字段'!D7900,"n.a.")</x:f>
        <x:v>1.0163</x:v>
      </x:c>
      <x:c r="I7770" s="9" t="n">
        <x:f>IF(COUNT(G7770:H7770)=2,G7770*H7770/100000000,"n.a.")</x:f>
        <x:v>0</x:v>
      </x:c>
      <x:c r="J7770" s="1" t="str">
        <x:v>日频齐全；折算事件未独立核实</x:v>
      </x:c>
    </x:row>
    <x:row r="7771" ht="25" customHeight="1">
      <x:c r="A7771" s="1" t="str">
        <x:v>沪深300</x:v>
      </x:c>
      <x:c r="B7771" s="1" t="str">
        <x:v>159919.SZ</x:v>
      </x:c>
      <x:c r="C7771" s="1" t="str">
        <x:v>嘉实沪深300ETF</x:v>
      </x:c>
      <x:c r="D7771" s="7" t="d">
        <x:v>2026-09-23T00:00:00.000Z</x:v>
      </x:c>
      <x:c r="E7771" s="8" t="n">
        <x:f>IF(ISNUMBER('原始字段'!C7784),'原始字段'!C7784,"n.a.")</x:f>
        <x:v>6445116676</x:v>
      </x:c>
      <x:c r="F7771" s="8" t="n">
        <x:f>IF(ISNUMBER('原始字段'!C7880),'原始字段'!C7880,"n.a.")</x:f>
        <x:v>6518916676</x:v>
      </x:c>
      <x:c r="G7771" s="8" t="n">
        <x:f>IF(COUNT(E7771:F7771)=2,F7771-E7771,"n.a.")</x:f>
        <x:v>73800000</x:v>
      </x:c>
      <x:c r="H7771" s="9" t="n">
        <x:f>IF(ISNUMBER('原始字段'!D7880),'原始字段'!D7880,"n.a.")</x:f>
        <x:v>4.7924</x:v>
      </x:c>
      <x:c r="I7771" s="9" t="n">
        <x:f>IF(COUNT(G7771:H7771)=2,G7771*H7771/100000000,"n.a.")</x:f>
        <x:v>3.5367912</x:v>
      </x:c>
      <x:c r="J7771" s="1" t="str">
        <x:v>日频齐全；折算事件未独立核实</x:v>
      </x:c>
    </x:row>
    <x:row r="7772" ht="25" customHeight="1">
      <x:c r="A7772" s="1" t="str">
        <x:v>沪深300</x:v>
      </x:c>
      <x:c r="B7772" s="1" t="str">
        <x:v>159673.SZ</x:v>
      </x:c>
      <x:c r="C7772" s="1" t="str">
        <x:v>鹏华沪深300ETF</x:v>
      </x:c>
      <x:c r="D7772" s="7" t="d">
        <x:v>2026-09-23T00:00:00.000Z</x:v>
      </x:c>
      <x:c r="E7772" s="8" t="n">
        <x:f>IF(ISNUMBER('原始字段'!C7776),'原始字段'!C7776,"n.a.")</x:f>
        <x:v>1847528385</x:v>
      </x:c>
      <x:c r="F7772" s="8" t="n">
        <x:f>IF(ISNUMBER('原始字段'!C7872),'原始字段'!C7872,"n.a.")</x:f>
        <x:v>1851528385</x:v>
      </x:c>
      <x:c r="G7772" s="8" t="n">
        <x:f>IF(COUNT(E7772:F7772)=2,F7772-E7772,"n.a.")</x:f>
        <x:v>4000000</x:v>
      </x:c>
      <x:c r="H7772" s="9" t="n">
        <x:f>IF(ISNUMBER('原始字段'!D7872),'原始字段'!D7872,"n.a.")</x:f>
        <x:v>1.2655</x:v>
      </x:c>
      <x:c r="I7772" s="9" t="n">
        <x:f>IF(COUNT(G7772:H7772)=2,G7772*H7772/100000000,"n.a.")</x:f>
        <x:v>0.05062</x:v>
      </x:c>
      <x:c r="J7772" s="1" t="str">
        <x:v>日频齐全；折算事件未独立核实</x:v>
      </x:c>
    </x:row>
    <x:row r="7773" ht="25" customHeight="1">
      <x:c r="A7773" s="1" t="str">
        <x:v>沪深300</x:v>
      </x:c>
      <x:c r="B7773" s="1" t="str">
        <x:v>159300.SZ</x:v>
      </x:c>
      <x:c r="C7773" s="1" t="str">
        <x:v>富国沪深300ETF</x:v>
      </x:c>
      <x:c r="D7773" s="7" t="d">
        <x:v>2026-09-23T00:00:00.000Z</x:v>
      </x:c>
      <x:c r="E7773" s="8" t="n">
        <x:f>IF(ISNUMBER('原始字段'!C7764),'原始字段'!C7764,"n.a.")</x:f>
        <x:v>342958097</x:v>
      </x:c>
      <x:c r="F7773" s="8" t="n">
        <x:f>IF(ISNUMBER('原始字段'!C7860),'原始字段'!C7860,"n.a.")</x:f>
        <x:v>342958097</x:v>
      </x:c>
      <x:c r="G7773" s="8" t="n">
        <x:f>IF(COUNT(E7773:F7773)=2,F7773-E7773,"n.a.")</x:f>
        <x:v>0</x:v>
      </x:c>
      <x:c r="H7773" s="9" t="n">
        <x:f>IF(ISNUMBER('原始字段'!D7860),'原始字段'!D7860,"n.a.")</x:f>
        <x:v>4.9219</x:v>
      </x:c>
      <x:c r="I7773" s="9" t="n">
        <x:f>IF(COUNT(G7773:H7773)=2,G7773*H7773/100000000,"n.a.")</x:f>
        <x:v>0</x:v>
      </x:c>
      <x:c r="J7773" s="1" t="str">
        <x:v>日频齐全；折算事件未独立核实</x:v>
      </x:c>
    </x:row>
    <x:row r="7774" ht="25" customHeight="1">
      <x:c r="A7774" s="1" t="str">
        <x:v>沪深300</x:v>
      </x:c>
      <x:c r="B7774" s="1" t="str">
        <x:v>510380.SH</x:v>
      </x:c>
      <x:c r="C7774" s="1" t="str">
        <x:v>国寿安保沪深300ETF</x:v>
      </x:c>
      <x:c r="D7774" s="7" t="d">
        <x:v>2026-09-23T00:00:00.000Z</x:v>
      </x:c>
      <x:c r="E7774" s="8" t="n">
        <x:f>IF(ISNUMBER('原始字段'!C7805),'原始字段'!C7805,"n.a.")</x:f>
        <x:v>1401802400</x:v>
      </x:c>
      <x:c r="F7774" s="8" t="n">
        <x:f>IF(ISNUMBER('原始字段'!C7901),'原始字段'!C7901,"n.a.")</x:f>
        <x:v>1401802400</x:v>
      </x:c>
      <x:c r="G7774" s="8" t="n">
        <x:f>IF(COUNT(E7774:F7774)=2,F7774-E7774,"n.a.")</x:f>
        <x:v>0</x:v>
      </x:c>
      <x:c r="H7774" s="9" t="n">
        <x:f>IF(ISNUMBER('原始字段'!D7901),'原始字段'!D7901,"n.a.")</x:f>
        <x:v>1.3689</x:v>
      </x:c>
      <x:c r="I7774" s="9" t="n">
        <x:f>IF(COUNT(G7774:H7774)=2,G7774*H7774/100000000,"n.a.")</x:f>
        <x:v>0</x:v>
      </x:c>
      <x:c r="J7774" s="1" t="str">
        <x:v>日频齐全；折算事件未独立核实</x:v>
      </x:c>
    </x:row>
    <x:row r="7775" ht="25" customHeight="1">
      <x:c r="A7775" s="1" t="str">
        <x:v>沪深300</x:v>
      </x:c>
      <x:c r="B7775" s="1" t="str">
        <x:v>515380.SH</x:v>
      </x:c>
      <x:c r="C7775" s="1" t="str">
        <x:v>泰康沪深300ETF</x:v>
      </x:c>
      <x:c r="D7775" s="7" t="d">
        <x:v>2026-09-23T00:00:00.000Z</x:v>
      </x:c>
      <x:c r="E7775" s="8" t="n">
        <x:f>IF(ISNUMBER('原始字段'!C7824),'原始字段'!C7824,"n.a.")</x:f>
        <x:v>659799800</x:v>
      </x:c>
      <x:c r="F7775" s="8" t="n">
        <x:f>IF(ISNUMBER('原始字段'!C7920),'原始字段'!C7920,"n.a.")</x:f>
        <x:v>660699800</x:v>
      </x:c>
      <x:c r="G7775" s="8" t="n">
        <x:f>IF(COUNT(E7775:F7775)=2,F7775-E7775,"n.a.")</x:f>
        <x:v>900000</x:v>
      </x:c>
      <x:c r="H7775" s="9" t="n">
        <x:f>IF(ISNUMBER('原始字段'!D7920),'原始字段'!D7920,"n.a.")</x:f>
        <x:v>5.3392</x:v>
      </x:c>
      <x:c r="I7775" s="9" t="n">
        <x:f>IF(COUNT(G7775:H7775)=2,G7775*H7775/100000000,"n.a.")</x:f>
        <x:v>0.0480528</x:v>
      </x:c>
      <x:c r="J7775" s="1" t="str">
        <x:v>日频齐全；折算事件未独立核实</x:v>
      </x:c>
    </x:row>
    <x:row r="7776" ht="25" customHeight="1">
      <x:c r="A7776" s="1" t="str">
        <x:v>沪深300</x:v>
      </x:c>
      <x:c r="B7776" s="1" t="str">
        <x:v>510350.SH</x:v>
      </x:c>
      <x:c r="C7776" s="1" t="str">
        <x:v>工银沪深300ETF</x:v>
      </x:c>
      <x:c r="D7776" s="7" t="d">
        <x:v>2026-09-23T00:00:00.000Z</x:v>
      </x:c>
      <x:c r="E7776" s="8" t="n">
        <x:f>IF(ISNUMBER('原始字段'!C7802),'原始字段'!C7802,"n.a.")</x:f>
        <x:v>689514700</x:v>
      </x:c>
      <x:c r="F7776" s="8" t="n">
        <x:f>IF(ISNUMBER('原始字段'!C7898),'原始字段'!C7898,"n.a.")</x:f>
        <x:v>700314700</x:v>
      </x:c>
      <x:c r="G7776" s="8" t="n">
        <x:f>IF(COUNT(E7776:F7776)=2,F7776-E7776,"n.a.")</x:f>
        <x:v>10800000</x:v>
      </x:c>
      <x:c r="H7776" s="9" t="n">
        <x:f>IF(ISNUMBER('原始字段'!D7898),'原始字段'!D7898,"n.a.")</x:f>
        <x:v>4.832</x:v>
      </x:c>
      <x:c r="I7776" s="9" t="n">
        <x:f>IF(COUNT(G7776:H7776)=2,G7776*H7776/100000000,"n.a.")</x:f>
        <x:v>0.521856</x:v>
      </x:c>
      <x:c r="J7776" s="1" t="str">
        <x:v>日频齐全；折算事件未独立核实</x:v>
      </x:c>
    </x:row>
    <x:row r="7777" ht="25" customHeight="1">
      <x:c r="A7777" s="1" t="str">
        <x:v>沪深300</x:v>
      </x:c>
      <x:c r="B7777" s="1" t="str">
        <x:v>563520.SH</x:v>
      </x:c>
      <x:c r="C7777" s="1" t="str">
        <x:v>永赢沪深300ETF</x:v>
      </x:c>
      <x:c r="D7777" s="7" t="d">
        <x:v>2026-09-23T00:00:00.000Z</x:v>
      </x:c>
      <x:c r="E7777" s="8" t="n">
        <x:f>IF(ISNUMBER('原始字段'!C7839),'原始字段'!C7839,"n.a.")</x:f>
        <x:v>448065000</x:v>
      </x:c>
      <x:c r="F7777" s="8" t="n">
        <x:f>IF(ISNUMBER('原始字段'!C7935),'原始字段'!C7935,"n.a.")</x:f>
        <x:v>448065000</x:v>
      </x:c>
      <x:c r="G7777" s="8" t="n">
        <x:f>IF(COUNT(E7777:F7777)=2,F7777-E7777,"n.a.")</x:f>
        <x:v>0</x:v>
      </x:c>
      <x:c r="H7777" s="9" t="n">
        <x:f>IF(ISNUMBER('原始字段'!D7935),'原始字段'!D7935,"n.a.")</x:f>
        <x:v>1.1806</x:v>
      </x:c>
      <x:c r="I7777" s="9" t="n">
        <x:f>IF(COUNT(G7777:H7777)=2,G7777*H7777/100000000,"n.a.")</x:f>
        <x:v>0</x:v>
      </x:c>
      <x:c r="J7777" s="1" t="str">
        <x:v>日频齐全；折算事件未独立核实</x:v>
      </x:c>
    </x:row>
    <x:row r="7778" ht="25" customHeight="1">
      <x:c r="A7778" s="1" t="str">
        <x:v>沪深300</x:v>
      </x:c>
      <x:c r="B7778" s="1" t="str">
        <x:v>510300.SH</x:v>
      </x:c>
      <x:c r="C7778" s="1" t="str">
        <x:v>华泰柏瑞沪深300ETF</x:v>
      </x:c>
      <x:c r="D7778" s="7" t="d">
        <x:v>2026-09-23T00:00:00.000Z</x:v>
      </x:c>
      <x:c r="E7778" s="8" t="n">
        <x:f>IF(ISNUMBER('原始字段'!C7798),'原始字段'!C7798,"n.a.")</x:f>
        <x:v>23737987700</x:v>
      </x:c>
      <x:c r="F7778" s="8" t="n">
        <x:f>IF(ISNUMBER('原始字段'!C7894),'原始字段'!C7894,"n.a.")</x:f>
        <x:v>24005287700</x:v>
      </x:c>
      <x:c r="G7778" s="8" t="n">
        <x:f>IF(COUNT(E7778:F7778)=2,F7778-E7778,"n.a.")</x:f>
        <x:v>267300000</x:v>
      </x:c>
      <x:c r="H7778" s="9" t="n">
        <x:f>IF(ISNUMBER('原始字段'!D7894),'原始字段'!D7894,"n.a.")</x:f>
        <x:v>4.5904</x:v>
      </x:c>
      <x:c r="I7778" s="9" t="n">
        <x:f>IF(COUNT(G7778:H7778)=2,G7778*H7778/100000000,"n.a.")</x:f>
        <x:v>12.2701392</x:v>
      </x:c>
      <x:c r="J7778" s="1" t="str">
        <x:v>日频齐全；折算事件未独立核实</x:v>
      </x:c>
    </x:row>
    <x:row r="7779" ht="25" customHeight="1">
      <x:c r="A7779" s="1" t="str">
        <x:v>沪深300</x:v>
      </x:c>
      <x:c r="B7779" s="1" t="str">
        <x:v>515310.SH</x:v>
      </x:c>
      <x:c r="C7779" s="1" t="str">
        <x:v>汇添富沪深300ETF</x:v>
      </x:c>
      <x:c r="D7779" s="7" t="d">
        <x:v>2026-09-23T00:00:00.000Z</x:v>
      </x:c>
      <x:c r="E7779" s="8" t="n">
        <x:f>IF(ISNUMBER('原始字段'!C7820),'原始字段'!C7820,"n.a.")</x:f>
        <x:v>325111200</x:v>
      </x:c>
      <x:c r="F7779" s="8" t="n">
        <x:f>IF(ISNUMBER('原始字段'!C7916),'原始字段'!C7916,"n.a.")</x:f>
        <x:v>325111200</x:v>
      </x:c>
      <x:c r="G7779" s="8" t="n">
        <x:f>IF(COUNT(E7779:F7779)=2,F7779-E7779,"n.a.")</x:f>
        <x:v>0</x:v>
      </x:c>
      <x:c r="H7779" s="9" t="n">
        <x:f>IF(ISNUMBER('原始字段'!D7916),'原始字段'!D7916,"n.a.")</x:f>
        <x:v>1.3644</x:v>
      </x:c>
      <x:c r="I7779" s="9" t="n">
        <x:f>IF(COUNT(G7779:H7779)=2,G7779*H7779/100000000,"n.a.")</x:f>
        <x:v>0</x:v>
      </x:c>
      <x:c r="J7779" s="1" t="str">
        <x:v>日频齐全；折算事件未独立核实</x:v>
      </x:c>
    </x:row>
    <x:row r="7780" ht="25" customHeight="1">
      <x:c r="A7780" s="1" t="str">
        <x:v>沪深300</x:v>
      </x:c>
      <x:c r="B7780" s="1" t="str">
        <x:v>159925.SZ</x:v>
      </x:c>
      <x:c r="C7780" s="1" t="str">
        <x:v>南方沪深300ETF</x:v>
      </x:c>
      <x:c r="D7780" s="7" t="d">
        <x:v>2026-09-23T00:00:00.000Z</x:v>
      </x:c>
      <x:c r="E7780" s="8" t="n">
        <x:f>IF(ISNUMBER('原始字段'!C7786),'原始字段'!C7786,"n.a.")</x:f>
        <x:v>617720856</x:v>
      </x:c>
      <x:c r="F7780" s="8" t="n">
        <x:f>IF(ISNUMBER('原始字段'!C7882),'原始字段'!C7882,"n.a.")</x:f>
        <x:v>623120856</x:v>
      </x:c>
      <x:c r="G7780" s="8" t="n">
        <x:f>IF(COUNT(E7780:F7780)=2,F7780-E7780,"n.a.")</x:f>
        <x:v>5400000</x:v>
      </x:c>
      <x:c r="H7780" s="9" t="n">
        <x:f>IF(ISNUMBER('原始字段'!D7882),'原始字段'!D7882,"n.a.")</x:f>
        <x:v>4.667</x:v>
      </x:c>
      <x:c r="I7780" s="9" t="n">
        <x:f>IF(COUNT(G7780:H7780)=2,G7780*H7780/100000000,"n.a.")</x:f>
        <x:v>0.252018</x:v>
      </x:c>
      <x:c r="J7780" s="1" t="str">
        <x:v>日频齐全；折算事件未独立核实</x:v>
      </x:c>
    </x:row>
    <x:row r="7781" ht="25" customHeight="1">
      <x:c r="A7781" s="1" t="str">
        <x:v>沪深300</x:v>
      </x:c>
      <x:c r="B7781" s="1" t="str">
        <x:v>561930.SH</x:v>
      </x:c>
      <x:c r="C7781" s="1" t="str">
        <x:v>招商沪深300ETF</x:v>
      </x:c>
      <x:c r="D7781" s="7" t="d">
        <x:v>2026-09-23T00:00:00.000Z</x:v>
      </x:c>
      <x:c r="E7781" s="8" t="n">
        <x:f>IF(ISNUMBER('原始字段'!C7835),'原始字段'!C7835,"n.a.")</x:f>
        <x:v>187260600</x:v>
      </x:c>
      <x:c r="F7781" s="8" t="n">
        <x:f>IF(ISNUMBER('原始字段'!C7931),'原始字段'!C7931,"n.a.")</x:f>
        <x:v>187260600</x:v>
      </x:c>
      <x:c r="G7781" s="8" t="n">
        <x:f>IF(COUNT(E7781:F7781)=2,F7781-E7781,"n.a.")</x:f>
        <x:v>0</x:v>
      </x:c>
      <x:c r="H7781" s="9" t="n">
        <x:f>IF(ISNUMBER('原始字段'!D7931),'原始字段'!D7931,"n.a.")</x:f>
        <x:v>1.5482</x:v>
      </x:c>
      <x:c r="I7781" s="9" t="n">
        <x:f>IF(COUNT(G7781:H7781)=2,G7781*H7781/100000000,"n.a.")</x:f>
        <x:v>0</x:v>
      </x:c>
      <x:c r="J7781" s="1" t="str">
        <x:v>日频齐全；折算事件未独立核实</x:v>
      </x:c>
    </x:row>
    <x:row r="7782" ht="25" customHeight="1">
      <x:c r="A7782" s="1" t="str">
        <x:v>沪深300</x:v>
      </x:c>
      <x:c r="B7782" s="1" t="str">
        <x:v>515350.SH</x:v>
      </x:c>
      <x:c r="C7782" s="1" t="str">
        <x:v>民生加银沪深300ETF</x:v>
      </x:c>
      <x:c r="D7782" s="7" t="d">
        <x:v>2026-09-23T00:00:00.000Z</x:v>
      </x:c>
      <x:c r="E7782" s="8" t="n">
        <x:f>IF(ISNUMBER('原始字段'!C7822),'原始字段'!C7822,"n.a.")</x:f>
        <x:v>11699200</x:v>
      </x:c>
      <x:c r="F7782" s="8" t="n">
        <x:f>IF(ISNUMBER('原始字段'!C7918),'原始字段'!C7918,"n.a.")</x:f>
        <x:v>12599200</x:v>
      </x:c>
      <x:c r="G7782" s="8" t="n">
        <x:f>IF(COUNT(E7782:F7782)=2,F7782-E7782,"n.a.")</x:f>
        <x:v>900000</x:v>
      </x:c>
      <x:c r="H7782" s="9" t="n">
        <x:f>IF(ISNUMBER('原始字段'!D7918),'原始字段'!D7918,"n.a.")</x:f>
        <x:v>6.1544</x:v>
      </x:c>
      <x:c r="I7782" s="9" t="n">
        <x:f>IF(COUNT(G7782:H7782)=2,G7782*H7782/100000000,"n.a.")</x:f>
        <x:v>0.0553896</x:v>
      </x:c>
      <x:c r="J7782" s="1" t="str">
        <x:v>日频齐全；折算事件未独立核实</x:v>
      </x:c>
    </x:row>
    <x:row r="7783" ht="25" customHeight="1">
      <x:c r="A7783" s="1" t="str">
        <x:v>沪深300</x:v>
      </x:c>
      <x:c r="B7783" s="1" t="str">
        <x:v>510310.SH</x:v>
      </x:c>
      <x:c r="C7783" s="1" t="str">
        <x:v>易方达沪深300ETF</x:v>
      </x:c>
      <x:c r="D7783" s="7" t="d">
        <x:v>2026-09-23T00:00:00.000Z</x:v>
      </x:c>
      <x:c r="E7783" s="8" t="n">
        <x:f>IF(ISNUMBER('原始字段'!C7799),'原始字段'!C7799,"n.a.")</x:f>
        <x:v>11456744000</x:v>
      </x:c>
      <x:c r="F7783" s="8" t="n">
        <x:f>IF(ISNUMBER('原始字段'!C7895),'原始字段'!C7895,"n.a.")</x:f>
        <x:v>11806844000</x:v>
      </x:c>
      <x:c r="G7783" s="8" t="n">
        <x:f>IF(COUNT(E7783:F7783)=2,F7783-E7783,"n.a.")</x:f>
        <x:v>350100000</x:v>
      </x:c>
      <x:c r="H7783" s="9" t="n">
        <x:f>IF(ISNUMBER('原始字段'!D7895),'原始字段'!D7895,"n.a.")</x:f>
        <x:v>4.4582</x:v>
      </x:c>
      <x:c r="I7783" s="9" t="n">
        <x:f>IF(COUNT(G7783:H7783)=2,G7783*H7783/100000000,"n.a.")</x:f>
        <x:v>15.6081582</x:v>
      </x:c>
      <x:c r="J7783" s="1" t="str">
        <x:v>日频齐全；折算事件未独立核实</x:v>
      </x:c>
    </x:row>
    <x:row r="7784" ht="25" customHeight="1">
      <x:c r="A7784" s="1" t="str">
        <x:v>沪深300</x:v>
      </x:c>
      <x:c r="B7784" s="1" t="str">
        <x:v>159330.SZ</x:v>
      </x:c>
      <x:c r="C7784" s="1" t="str">
        <x:v>东财沪深300ETF</x:v>
      </x:c>
      <x:c r="D7784" s="7" t="d">
        <x:v>2026-09-23T00:00:00.000Z</x:v>
      </x:c>
      <x:c r="E7784" s="8" t="n">
        <x:f>IF(ISNUMBER('原始字段'!C7765),'原始字段'!C7765,"n.a.")</x:f>
        <x:v>434801009</x:v>
      </x:c>
      <x:c r="F7784" s="8" t="n">
        <x:f>IF(ISNUMBER('原始字段'!C7861),'原始字段'!C7861,"n.a.")</x:f>
        <x:v>434801009</x:v>
      </x:c>
      <x:c r="G7784" s="8" t="n">
        <x:f>IF(COUNT(E7784:F7784)=2,F7784-E7784,"n.a.")</x:f>
        <x:v>0</x:v>
      </x:c>
      <x:c r="H7784" s="9" t="n">
        <x:f>IF(ISNUMBER('原始字段'!D7861),'原始字段'!D7861,"n.a.")</x:f>
        <x:v>1.4194</x:v>
      </x:c>
      <x:c r="I7784" s="9" t="n">
        <x:f>IF(COUNT(G7784:H7784)=2,G7784*H7784/100000000,"n.a.")</x:f>
        <x:v>0</x:v>
      </x:c>
      <x:c r="J7784" s="1" t="str">
        <x:v>日频齐全；折算事件未独立核实</x:v>
      </x:c>
    </x:row>
    <x:row r="7785" ht="25" customHeight="1">
      <x:c r="A7785" s="1" t="str">
        <x:v>沪深300</x:v>
      </x:c>
      <x:c r="B7785" s="1" t="str">
        <x:v>510390.SH</x:v>
      </x:c>
      <x:c r="C7785" s="1" t="str">
        <x:v>平安沪深300ETF</x:v>
      </x:c>
      <x:c r="D7785" s="7" t="d">
        <x:v>2026-09-23T00:00:00.000Z</x:v>
      </x:c>
      <x:c r="E7785" s="8" t="n">
        <x:f>IF(ISNUMBER('原始字段'!C7806),'原始字段'!C7806,"n.a.")</x:f>
        <x:v>137450000</x:v>
      </x:c>
      <x:c r="F7785" s="8" t="n">
        <x:f>IF(ISNUMBER('原始字段'!C7902),'原始字段'!C7902,"n.a.")</x:f>
        <x:v>137450000</x:v>
      </x:c>
      <x:c r="G7785" s="8" t="n">
        <x:f>IF(COUNT(E7785:F7785)=2,F7785-E7785,"n.a.")</x:f>
        <x:v>0</x:v>
      </x:c>
      <x:c r="H7785" s="9" t="n">
        <x:f>IF(ISNUMBER('原始字段'!D7902),'原始字段'!D7902,"n.a.")</x:f>
        <x:v>5.2102</x:v>
      </x:c>
      <x:c r="I7785" s="9" t="n">
        <x:f>IF(COUNT(G7785:H7785)=2,G7785*H7785/100000000,"n.a.")</x:f>
        <x:v>0</x:v>
      </x:c>
      <x:c r="J7785" s="1" t="str">
        <x:v>日频齐全；折算事件未独立核实</x:v>
      </x:c>
    </x:row>
    <x:row r="7786" ht="25" customHeight="1">
      <x:c r="A7786" s="1" t="str">
        <x:v>沪深300</x:v>
      </x:c>
      <x:c r="B7786" s="1" t="str">
        <x:v>515390.SH</x:v>
      </x:c>
      <x:c r="C7786" s="1" t="str">
        <x:v>华安沪深300ETF</x:v>
      </x:c>
      <x:c r="D7786" s="7" t="d">
        <x:v>2026-09-23T00:00:00.000Z</x:v>
      </x:c>
      <x:c r="E7786" s="8" t="n">
        <x:f>IF(ISNUMBER('原始字段'!C7825),'原始字段'!C7825,"n.a.")</x:f>
        <x:v>2022683000</x:v>
      </x:c>
      <x:c r="F7786" s="8" t="n">
        <x:f>IF(ISNUMBER('原始字段'!C7921),'原始字段'!C7921,"n.a.")</x:f>
        <x:v>2058683000</x:v>
      </x:c>
      <x:c r="G7786" s="8" t="n">
        <x:f>IF(COUNT(E7786:F7786)=2,F7786-E7786,"n.a.")</x:f>
        <x:v>36000000</x:v>
      </x:c>
      <x:c r="H7786" s="9" t="n">
        <x:f>IF(ISNUMBER('原始字段'!D7921),'原始字段'!D7921,"n.a.")</x:f>
        <x:v>1.3392</x:v>
      </x:c>
      <x:c r="I7786" s="9" t="n">
        <x:f>IF(COUNT(G7786:H7786)=2,G7786*H7786/100000000,"n.a.")</x:f>
        <x:v>0.482112</x:v>
      </x:c>
      <x:c r="J7786" s="1" t="str">
        <x:v>日频齐全；折算事件未独立核实</x:v>
      </x:c>
    </x:row>
    <x:row r="7787" ht="25" customHeight="1">
      <x:c r="A7787" s="1" t="str">
        <x:v>沪深300</x:v>
      </x:c>
      <x:c r="B7787" s="1" t="str">
        <x:v>515130.SH</x:v>
      </x:c>
      <x:c r="C7787" s="1" t="str">
        <x:v>博时沪深300ETF</x:v>
      </x:c>
      <x:c r="D7787" s="7" t="d">
        <x:v>2026-09-23T00:00:00.000Z</x:v>
      </x:c>
      <x:c r="E7787" s="8" t="n">
        <x:f>IF(ISNUMBER('原始字段'!C7818),'原始字段'!C7818,"n.a.")</x:f>
        <x:v>100463200</x:v>
      </x:c>
      <x:c r="F7787" s="8" t="n">
        <x:f>IF(ISNUMBER('原始字段'!C7914),'原始字段'!C7914,"n.a.")</x:f>
        <x:v>100463200</x:v>
      </x:c>
      <x:c r="G7787" s="8" t="n">
        <x:f>IF(COUNT(E7787:F7787)=2,F7787-E7787,"n.a.")</x:f>
        <x:v>0</x:v>
      </x:c>
      <x:c r="H7787" s="9" t="n">
        <x:f>IF(ISNUMBER('原始字段'!D7914),'原始字段'!D7914,"n.a.")</x:f>
        <x:v>1.5193</x:v>
      </x:c>
      <x:c r="I7787" s="9" t="n">
        <x:f>IF(COUNT(G7787:H7787)=2,G7787*H7787/100000000,"n.a.")</x:f>
        <x:v>0</x:v>
      </x:c>
      <x:c r="J7787" s="1" t="str">
        <x:v>日频齐全；折算事件未独立核实</x:v>
      </x:c>
    </x:row>
    <x:row r="7788" ht="25" customHeight="1">
      <x:c r="A7788" s="1" t="str">
        <x:v>中证500</x:v>
      </x:c>
      <x:c r="B7788" s="1" t="str">
        <x:v>510530.SH</x:v>
      </x:c>
      <x:c r="C7788" s="1" t="str">
        <x:v>工银中证500ETF</x:v>
      </x:c>
      <x:c r="D7788" s="7" t="d">
        <x:v>2026-09-23T00:00:00.000Z</x:v>
      </x:c>
      <x:c r="E7788" s="8" t="n">
        <x:f>IF(ISNUMBER('原始字段'!C7809),'原始字段'!C7809,"n.a.")</x:f>
        <x:v>47479400</x:v>
      </x:c>
      <x:c r="F7788" s="8" t="n">
        <x:f>IF(ISNUMBER('原始字段'!C7905),'原始字段'!C7905,"n.a.")</x:f>
        <x:v>47479400</x:v>
      </x:c>
      <x:c r="G7788" s="8" t="n">
        <x:f>IF(COUNT(E7788:F7788)=2,F7788-E7788,"n.a.")</x:f>
        <x:v>0</x:v>
      </x:c>
      <x:c r="H7788" s="9" t="n">
        <x:f>IF(ISNUMBER('原始字段'!D7905),'原始字段'!D7905,"n.a.")</x:f>
        <x:v>8.8275</x:v>
      </x:c>
      <x:c r="I7788" s="9" t="n">
        <x:f>IF(COUNT(G7788:H7788)=2,G7788*H7788/100000000,"n.a.")</x:f>
        <x:v>0</x:v>
      </x:c>
      <x:c r="J7788" s="1" t="str">
        <x:v>日频齐全；折算事件未独立核实</x:v>
      </x:c>
    </x:row>
    <x:row r="7789" ht="25" customHeight="1">
      <x:c r="A7789" s="1" t="str">
        <x:v>中证500</x:v>
      </x:c>
      <x:c r="B7789" s="1" t="str">
        <x:v>510580.SH</x:v>
      </x:c>
      <x:c r="C7789" s="1" t="str">
        <x:v>易方达中证500ETF</x:v>
      </x:c>
      <x:c r="D7789" s="7" t="d">
        <x:v>2026-09-23T00:00:00.000Z</x:v>
      </x:c>
      <x:c r="E7789" s="8" t="n">
        <x:f>IF(ISNUMBER('原始字段'!C7813),'原始字段'!C7813,"n.a.")</x:f>
        <x:v>1164568300</x:v>
      </x:c>
      <x:c r="F7789" s="8" t="n">
        <x:f>IF(ISNUMBER('原始字段'!C7909),'原始字段'!C7909,"n.a.")</x:f>
        <x:v>1166168300</x:v>
      </x:c>
      <x:c r="G7789" s="8" t="n">
        <x:f>IF(COUNT(E7789:F7789)=2,F7789-E7789,"n.a.")</x:f>
        <x:v>1600000</x:v>
      </x:c>
      <x:c r="H7789" s="9" t="n">
        <x:f>IF(ISNUMBER('原始字段'!D7909),'原始字段'!D7909,"n.a.")</x:f>
        <x:v>4.1149</x:v>
      </x:c>
      <x:c r="I7789" s="9" t="n">
        <x:f>IF(COUNT(G7789:H7789)=2,G7789*H7789/100000000,"n.a.")</x:f>
        <x:v>0.06583839999999999</x:v>
      </x:c>
      <x:c r="J7789" s="1" t="str">
        <x:v>日频齐全；折算事件未独立核实</x:v>
      </x:c>
    </x:row>
    <x:row r="7790" ht="25" customHeight="1">
      <x:c r="A7790" s="1" t="str">
        <x:v>中证500</x:v>
      </x:c>
      <x:c r="B7790" s="1" t="str">
        <x:v>159922.SZ</x:v>
      </x:c>
      <x:c r="C7790" s="1" t="str">
        <x:v>嘉实中证500ETF</x:v>
      </x:c>
      <x:c r="D7790" s="7" t="d">
        <x:v>2026-09-23T00:00:00.000Z</x:v>
      </x:c>
      <x:c r="E7790" s="8" t="n">
        <x:f>IF(ISNUMBER('原始字段'!C7785),'原始字段'!C7785,"n.a.")</x:f>
        <x:v>2857676765</x:v>
      </x:c>
      <x:c r="F7790" s="8" t="n">
        <x:f>IF(ISNUMBER('原始字段'!C7881),'原始字段'!C7881,"n.a.")</x:f>
        <x:v>2907676765</x:v>
      </x:c>
      <x:c r="G7790" s="8" t="n">
        <x:f>IF(COUNT(E7790:F7790)=2,F7790-E7790,"n.a.")</x:f>
        <x:v>50000000</x:v>
      </x:c>
      <x:c r="H7790" s="9" t="n">
        <x:f>IF(ISNUMBER('原始字段'!D7881),'原始字段'!D7881,"n.a.")</x:f>
        <x:v>3.173</x:v>
      </x:c>
      <x:c r="I7790" s="9" t="n">
        <x:f>IF(COUNT(G7790:H7790)=2,G7790*H7790/100000000,"n.a.")</x:f>
        <x:v>1.5865</x:v>
      </x:c>
      <x:c r="J7790" s="1" t="str">
        <x:v>日频齐全；折算事件未独立核实</x:v>
      </x:c>
    </x:row>
    <x:row r="7791" ht="25" customHeight="1">
      <x:c r="A7791" s="1" t="str">
        <x:v>中证500</x:v>
      </x:c>
      <x:c r="B7791" s="1" t="str">
        <x:v>563750.SH</x:v>
      </x:c>
      <x:c r="C7791" s="1" t="str">
        <x:v>汇添富中证500ETF</x:v>
      </x:c>
      <x:c r="D7791" s="7" t="d">
        <x:v>2026-09-23T00:00:00.000Z</x:v>
      </x:c>
      <x:c r="E7791" s="8" t="n">
        <x:f>IF(ISNUMBER('原始字段'!C7840),'原始字段'!C7840,"n.a.")</x:f>
        <x:v>362237000</x:v>
      </x:c>
      <x:c r="F7791" s="8" t="n">
        <x:f>IF(ISNUMBER('原始字段'!C7936),'原始字段'!C7936,"n.a.")</x:f>
        <x:v>362237000</x:v>
      </x:c>
      <x:c r="G7791" s="8" t="n">
        <x:f>IF(COUNT(E7791:F7791)=2,F7791-E7791,"n.a.")</x:f>
        <x:v>0</x:v>
      </x:c>
      <x:c r="H7791" s="9" t="n">
        <x:f>IF(ISNUMBER('原始字段'!D7936),'原始字段'!D7936,"n.a.")</x:f>
        <x:v>1.0955</x:v>
      </x:c>
      <x:c r="I7791" s="9" t="n">
        <x:f>IF(COUNT(G7791:H7791)=2,G7791*H7791/100000000,"n.a.")</x:f>
        <x:v>0</x:v>
      </x:c>
      <x:c r="J7791" s="1" t="str">
        <x:v>日频齐全；折算事件未独立核实</x:v>
      </x:c>
    </x:row>
    <x:row r="7792" ht="25" customHeight="1">
      <x:c r="A7792" s="1" t="str">
        <x:v>中证500</x:v>
      </x:c>
      <x:c r="B7792" s="1" t="str">
        <x:v>159935.SZ</x:v>
      </x:c>
      <x:c r="C7792" s="1" t="str">
        <x:v>景顺长城中证500ETF</x:v>
      </x:c>
      <x:c r="D7792" s="7" t="d">
        <x:v>2026-09-23T00:00:00.000Z</x:v>
      </x:c>
      <x:c r="E7792" s="8" t="n">
        <x:f>IF(ISNUMBER('原始字段'!C7787),'原始字段'!C7787,"n.a.")</x:f>
        <x:v>27572956</x:v>
      </x:c>
      <x:c r="F7792" s="8" t="n">
        <x:f>IF(ISNUMBER('原始字段'!C7883),'原始字段'!C7883,"n.a.")</x:f>
        <x:v>27572956</x:v>
      </x:c>
      <x:c r="G7792" s="8" t="n">
        <x:f>IF(COUNT(E7792:F7792)=2,F7792-E7792,"n.a.")</x:f>
        <x:v>0</x:v>
      </x:c>
      <x:c r="H7792" s="9" t="n">
        <x:f>IF(ISNUMBER('原始字段'!D7883),'原始字段'!D7883,"n.a.")</x:f>
        <x:v>2.461</x:v>
      </x:c>
      <x:c r="I7792" s="9" t="n">
        <x:f>IF(COUNT(G7792:H7792)=2,G7792*H7792/100000000,"n.a.")</x:f>
        <x:v>0</x:v>
      </x:c>
      <x:c r="J7792" s="1" t="str">
        <x:v>日频齐全；折算事件未独立核实</x:v>
      </x:c>
    </x:row>
    <x:row r="7793" ht="25" customHeight="1">
      <x:c r="A7793" s="1" t="str">
        <x:v>中证500</x:v>
      </x:c>
      <x:c r="B7793" s="1" t="str">
        <x:v>515530.SH</x:v>
      </x:c>
      <x:c r="C7793" s="1" t="str">
        <x:v>泰康中证500ETF</x:v>
      </x:c>
      <x:c r="D7793" s="7" t="d">
        <x:v>2026-09-23T00:00:00.000Z</x:v>
      </x:c>
      <x:c r="E7793" s="8" t="n">
        <x:f>IF(ISNUMBER('原始字段'!C7826),'原始字段'!C7826,"n.a.")</x:f>
        <x:v>13842700</x:v>
      </x:c>
      <x:c r="F7793" s="8" t="n">
        <x:f>IF(ISNUMBER('原始字段'!C7922),'原始字段'!C7922,"n.a.")</x:f>
        <x:v>13842700</x:v>
      </x:c>
      <x:c r="G7793" s="8" t="n">
        <x:f>IF(COUNT(E7793:F7793)=2,F7793-E7793,"n.a.")</x:f>
        <x:v>0</x:v>
      </x:c>
      <x:c r="H7793" s="9" t="n">
        <x:f>IF(ISNUMBER('原始字段'!D7922),'原始字段'!D7922,"n.a.")</x:f>
        <x:v>4.3144</x:v>
      </x:c>
      <x:c r="I7793" s="9" t="n">
        <x:f>IF(COUNT(G7793:H7793)=2,G7793*H7793/100000000,"n.a.")</x:f>
        <x:v>0</x:v>
      </x:c>
      <x:c r="J7793" s="1" t="str">
        <x:v>日频齐全；折算事件未独立核实</x:v>
      </x:c>
    </x:row>
    <x:row r="7794" ht="25" customHeight="1">
      <x:c r="A7794" s="1" t="str">
        <x:v>中证500</x:v>
      </x:c>
      <x:c r="B7794" s="1" t="str">
        <x:v>510590.SH</x:v>
      </x:c>
      <x:c r="C7794" s="1" t="str">
        <x:v>平安中证500ETF</x:v>
      </x:c>
      <x:c r="D7794" s="7" t="d">
        <x:v>2026-09-23T00:00:00.000Z</x:v>
      </x:c>
      <x:c r="E7794" s="8" t="n">
        <x:f>IF(ISNUMBER('原始字段'!C7814),'原始字段'!C7814,"n.a.")</x:f>
        <x:v>114786100</x:v>
      </x:c>
      <x:c r="F7794" s="8" t="n">
        <x:f>IF(ISNUMBER('原始字段'!C7910),'原始字段'!C7910,"n.a.")</x:f>
        <x:v>119986100</x:v>
      </x:c>
      <x:c r="G7794" s="8" t="n">
        <x:f>IF(COUNT(E7794:F7794)=2,F7794-E7794,"n.a.")</x:f>
        <x:v>5200000</x:v>
      </x:c>
      <x:c r="H7794" s="9" t="n">
        <x:f>IF(ISNUMBER('原始字段'!D7910),'原始字段'!D7910,"n.a.")</x:f>
        <x:v>8.5109</x:v>
      </x:c>
      <x:c r="I7794" s="9" t="n">
        <x:f>IF(COUNT(G7794:H7794)=2,G7794*H7794/100000000,"n.a.")</x:f>
        <x:v>0.4425668</x:v>
      </x:c>
      <x:c r="J7794" s="1" t="str">
        <x:v>日频齐全；折算事件未独立核实</x:v>
      </x:c>
    </x:row>
    <x:row r="7795" ht="25" customHeight="1">
      <x:c r="A7795" s="1" t="str">
        <x:v>中证500</x:v>
      </x:c>
      <x:c r="B7795" s="1" t="str">
        <x:v>515190.SH</x:v>
      </x:c>
      <x:c r="C7795" s="1" t="str">
        <x:v>中银证券中证500ETF</x:v>
      </x:c>
      <x:c r="D7795" s="7" t="d">
        <x:v>2026-09-23T00:00:00.000Z</x:v>
      </x:c>
      <x:c r="E7795" s="8" t="n">
        <x:f>IF(ISNUMBER('原始字段'!C7819),'原始字段'!C7819,"n.a.")</x:f>
        <x:v>293466100</x:v>
      </x:c>
      <x:c r="F7795" s="8" t="n">
        <x:f>IF(ISNUMBER('原始字段'!C7915),'原始字段'!C7915,"n.a.")</x:f>
        <x:v>293466100</x:v>
      </x:c>
      <x:c r="G7795" s="8" t="n">
        <x:f>IF(COUNT(E7795:F7795)=2,F7795-E7795,"n.a.")</x:f>
        <x:v>0</x:v>
      </x:c>
      <x:c r="H7795" s="9" t="n">
        <x:f>IF(ISNUMBER('原始字段'!D7915),'原始字段'!D7915,"n.a.")</x:f>
        <x:v>1.6419</x:v>
      </x:c>
      <x:c r="I7795" s="9" t="n">
        <x:f>IF(COUNT(G7795:H7795)=2,G7795*H7795/100000000,"n.a.")</x:f>
        <x:v>0</x:v>
      </x:c>
      <x:c r="J7795" s="1" t="str">
        <x:v>日频齐全；折算事件未独立核实</x:v>
      </x:c>
    </x:row>
    <x:row r="7796" ht="25" customHeight="1">
      <x:c r="A7796" s="1" t="str">
        <x:v>中证500</x:v>
      </x:c>
      <x:c r="B7796" s="1" t="str">
        <x:v>159820.SZ</x:v>
      </x:c>
      <x:c r="C7796" s="1" t="str">
        <x:v>天弘中证500ETF</x:v>
      </x:c>
      <x:c r="D7796" s="7" t="d">
        <x:v>2026-09-23T00:00:00.000Z</x:v>
      </x:c>
      <x:c r="E7796" s="8" t="n">
        <x:f>IF(ISNUMBER('原始字段'!C7779),'原始字段'!C7779,"n.a.")</x:f>
        <x:v>1356408470</x:v>
      </x:c>
      <x:c r="F7796" s="8" t="n">
        <x:f>IF(ISNUMBER('原始字段'!C7875),'原始字段'!C7875,"n.a.")</x:f>
        <x:v>1356408470</x:v>
      </x:c>
      <x:c r="G7796" s="8" t="n">
        <x:f>IF(COUNT(E7796:F7796)=2,F7796-E7796,"n.a.")</x:f>
        <x:v>0</x:v>
      </x:c>
      <x:c r="H7796" s="9" t="n">
        <x:f>IF(ISNUMBER('原始字段'!D7875),'原始字段'!D7875,"n.a.")</x:f>
        <x:v>1.3597</x:v>
      </x:c>
      <x:c r="I7796" s="9" t="n">
        <x:f>IF(COUNT(G7796:H7796)=2,G7796*H7796/100000000,"n.a.")</x:f>
        <x:v>0</x:v>
      </x:c>
      <x:c r="J7796" s="1" t="str">
        <x:v>日频齐全；折算事件未独立核实</x:v>
      </x:c>
    </x:row>
    <x:row r="7797" ht="25" customHeight="1">
      <x:c r="A7797" s="1" t="str">
        <x:v>中证500</x:v>
      </x:c>
      <x:c r="B7797" s="1" t="str">
        <x:v>159337.SZ</x:v>
      </x:c>
      <x:c r="C7797" s="1" t="str">
        <x:v>东财中证500ETF</x:v>
      </x:c>
      <x:c r="D7797" s="7" t="d">
        <x:v>2026-09-23T00:00:00.000Z</x:v>
      </x:c>
      <x:c r="E7797" s="8" t="n">
        <x:f>IF(ISNUMBER('原始字段'!C7766),'原始字段'!C7766,"n.a.")</x:f>
        <x:v>275710611</x:v>
      </x:c>
      <x:c r="F7797" s="8" t="n">
        <x:f>IF(ISNUMBER('原始字段'!C7862),'原始字段'!C7862,"n.a.")</x:f>
        <x:v>275710611</x:v>
      </x:c>
      <x:c r="G7797" s="8" t="n">
        <x:f>IF(COUNT(E7797:F7797)=2,F7797-E7797,"n.a.")</x:f>
        <x:v>0</x:v>
      </x:c>
      <x:c r="H7797" s="9" t="n">
        <x:f>IF(ISNUMBER('原始字段'!D7862),'原始字段'!D7862,"n.a.")</x:f>
        <x:v>1.7906</x:v>
      </x:c>
      <x:c r="I7797" s="9" t="n">
        <x:f>IF(COUNT(G7797:H7797)=2,G7797*H7797/100000000,"n.a.")</x:f>
        <x:v>0</x:v>
      </x:c>
      <x:c r="J7797" s="1" t="str">
        <x:v>日频齐全；折算事件未独立核实</x:v>
      </x:c>
    </x:row>
    <x:row r="7798" ht="25" customHeight="1">
      <x:c r="A7798" s="1" t="str">
        <x:v>中证500</x:v>
      </x:c>
      <x:c r="B7798" s="1" t="str">
        <x:v>510500.SH</x:v>
      </x:c>
      <x:c r="C7798" s="1" t="str">
        <x:v>南方中证500ETF</x:v>
      </x:c>
      <x:c r="D7798" s="7" t="d">
        <x:v>2026-09-23T00:00:00.000Z</x:v>
      </x:c>
      <x:c r="E7798" s="8" t="n">
        <x:f>IF(ISNUMBER('原始字段'!C7807),'原始字段'!C7807,"n.a.")</x:f>
        <x:v>5718568600</x:v>
      </x:c>
      <x:c r="F7798" s="8" t="n">
        <x:f>IF(ISNUMBER('原始字段'!C7903),'原始字段'!C7903,"n.a.")</x:f>
        <x:v>5764968600</x:v>
      </x:c>
      <x:c r="G7798" s="8" t="n">
        <x:f>IF(COUNT(E7798:F7798)=2,F7798-E7798,"n.a.")</x:f>
        <x:v>46400000</x:v>
      </x:c>
      <x:c r="H7798" s="9" t="n">
        <x:f>IF(ISNUMBER('原始字段'!D7903),'原始字段'!D7903,"n.a.")</x:f>
        <x:v>7.8251</x:v>
      </x:c>
      <x:c r="I7798" s="9" t="n">
        <x:f>IF(COUNT(G7798:H7798)=2,G7798*H7798/100000000,"n.a.")</x:f>
        <x:v>3.6308464</x:v>
      </x:c>
      <x:c r="J7798" s="1" t="str">
        <x:v>日频齐全；折算事件未独立核实</x:v>
      </x:c>
    </x:row>
    <x:row r="7799" ht="25" customHeight="1">
      <x:c r="A7799" s="1" t="str">
        <x:v>中证500</x:v>
      </x:c>
      <x:c r="B7799" s="1" t="str">
        <x:v>159968.SZ</x:v>
      </x:c>
      <x:c r="C7799" s="1" t="str">
        <x:v>博时中证500ETF</x:v>
      </x:c>
      <x:c r="D7799" s="7" t="d">
        <x:v>2026-09-23T00:00:00.000Z</x:v>
      </x:c>
      <x:c r="E7799" s="8" t="n">
        <x:f>IF(ISNUMBER('原始字段'!C7794),'原始字段'!C7794,"n.a.")</x:f>
        <x:v>65295098</x:v>
      </x:c>
      <x:c r="F7799" s="8" t="n">
        <x:f>IF(ISNUMBER('原始字段'!C7890),'原始字段'!C7890,"n.a.")</x:f>
        <x:v>65295098</x:v>
      </x:c>
      <x:c r="G7799" s="8" t="n">
        <x:f>IF(COUNT(E7799:F7799)=2,F7799-E7799,"n.a.")</x:f>
        <x:v>0</x:v>
      </x:c>
      <x:c r="H7799" s="9" t="n">
        <x:f>IF(ISNUMBER('原始字段'!D7890),'原始字段'!D7890,"n.a.")</x:f>
        <x:v>10.2575</x:v>
      </x:c>
      <x:c r="I7799" s="9" t="n">
        <x:f>IF(COUNT(G7799:H7799)=2,G7799*H7799/100000000,"n.a.")</x:f>
        <x:v>0</x:v>
      </x:c>
      <x:c r="J7799" s="1" t="str">
        <x:v>日频齐全；折算事件未独立核实</x:v>
      </x:c>
    </x:row>
    <x:row r="7800" ht="25" customHeight="1">
      <x:c r="A7800" s="1" t="str">
        <x:v>中证500</x:v>
      </x:c>
      <x:c r="B7800" s="1" t="str">
        <x:v>561350.SH</x:v>
      </x:c>
      <x:c r="C7800" s="1" t="str">
        <x:v>国泰中证500ETF</x:v>
      </x:c>
      <x:c r="D7800" s="7" t="d">
        <x:v>2026-09-23T00:00:00.000Z</x:v>
      </x:c>
      <x:c r="E7800" s="8" t="n">
        <x:f>IF(ISNUMBER('原始字段'!C7833),'原始字段'!C7833,"n.a.")</x:f>
        <x:v>121700000</x:v>
      </x:c>
      <x:c r="F7800" s="8" t="n">
        <x:f>IF(ISNUMBER('原始字段'!C7929),'原始字段'!C7929,"n.a.")</x:f>
        <x:v>118700000</x:v>
      </x:c>
      <x:c r="G7800" s="8" t="n">
        <x:f>IF(COUNT(E7800:F7800)=2,F7800-E7800,"n.a.")</x:f>
        <x:v>-3000000</x:v>
      </x:c>
      <x:c r="H7800" s="9" t="n">
        <x:f>IF(ISNUMBER('原始字段'!D7929),'原始字段'!D7929,"n.a.")</x:f>
        <x:v>1.2419</x:v>
      </x:c>
      <x:c r="I7800" s="9" t="n">
        <x:f>IF(COUNT(G7800:H7800)=2,G7800*H7800/100000000,"n.a.")</x:f>
        <x:v>-0.037257</x:v>
      </x:c>
      <x:c r="J7800" s="1" t="str">
        <x:v>日频齐全；折算事件未独立核实</x:v>
      </x:c>
    </x:row>
    <x:row r="7801" ht="25" customHeight="1">
      <x:c r="A7801" s="1" t="str">
        <x:v>中证500</x:v>
      </x:c>
      <x:c r="B7801" s="1" t="str">
        <x:v>512500.SH</x:v>
      </x:c>
      <x:c r="C7801" s="1" t="str">
        <x:v>华夏中证500ETF</x:v>
      </x:c>
      <x:c r="D7801" s="7" t="d">
        <x:v>2026-09-23T00:00:00.000Z</x:v>
      </x:c>
      <x:c r="E7801" s="8" t="n">
        <x:f>IF(ISNUMBER('原始字段'!C7816),'原始字段'!C7816,"n.a.")</x:f>
        <x:v>1856808800</x:v>
      </x:c>
      <x:c r="F7801" s="8" t="n">
        <x:f>IF(ISNUMBER('原始字段'!C7912),'原始字段'!C7912,"n.a.")</x:f>
        <x:v>1878408800</x:v>
      </x:c>
      <x:c r="G7801" s="8" t="n">
        <x:f>IF(COUNT(E7801:F7801)=2,F7801-E7801,"n.a.")</x:f>
        <x:v>21600000</x:v>
      </x:c>
      <x:c r="H7801" s="9" t="n">
        <x:f>IF(ISNUMBER('原始字段'!D7912),'原始字段'!D7912,"n.a.")</x:f>
        <x:v>4.4268</x:v>
      </x:c>
      <x:c r="I7801" s="9" t="n">
        <x:f>IF(COUNT(G7801:H7801)=2,G7801*H7801/100000000,"n.a.")</x:f>
        <x:v>0.9561888</x:v>
      </x:c>
      <x:c r="J7801" s="1" t="str">
        <x:v>日频齐全；折算事件未独立核实</x:v>
      </x:c>
    </x:row>
    <x:row r="7802" ht="25" customHeight="1">
      <x:c r="A7802" s="1" t="str">
        <x:v>中证500</x:v>
      </x:c>
      <x:c r="B7802" s="1" t="str">
        <x:v>510550.SH</x:v>
      </x:c>
      <x:c r="C7802" s="1" t="str">
        <x:v>方正富邦中证500ETF</x:v>
      </x:c>
      <x:c r="D7802" s="7" t="d">
        <x:v>2026-09-23T00:00:00.000Z</x:v>
      </x:c>
      <x:c r="E7802" s="8" t="n">
        <x:f>IF(ISNUMBER('原始字段'!C7810),'原始字段'!C7810,"n.a.")</x:f>
        <x:v>23743300</x:v>
      </x:c>
      <x:c r="F7802" s="8" t="n">
        <x:f>IF(ISNUMBER('原始字段'!C7906),'原始字段'!C7906,"n.a.")</x:f>
        <x:v>23743300</x:v>
      </x:c>
      <x:c r="G7802" s="8" t="n">
        <x:f>IF(COUNT(E7802:F7802)=2,F7802-E7802,"n.a.")</x:f>
        <x:v>0</x:v>
      </x:c>
      <x:c r="H7802" s="9" t="n">
        <x:f>IF(ISNUMBER('原始字段'!D7906),'原始字段'!D7906,"n.a.")</x:f>
        <x:v>2.0088</x:v>
      </x:c>
      <x:c r="I7802" s="9" t="n">
        <x:f>IF(COUNT(G7802:H7802)=2,G7802*H7802/100000000,"n.a.")</x:f>
        <x:v>0</x:v>
      </x:c>
      <x:c r="J7802" s="1" t="str">
        <x:v>日频齐全；折算事件未独立核实</x:v>
      </x:c>
    </x:row>
    <x:row r="7803" ht="25" customHeight="1">
      <x:c r="A7803" s="1" t="str">
        <x:v>中证500</x:v>
      </x:c>
      <x:c r="B7803" s="1" t="str">
        <x:v>510510.SH</x:v>
      </x:c>
      <x:c r="C7803" s="1" t="str">
        <x:v>广发中证500ETF</x:v>
      </x:c>
      <x:c r="D7803" s="7" t="d">
        <x:v>2026-09-23T00:00:00.000Z</x:v>
      </x:c>
      <x:c r="E7803" s="8" t="n">
        <x:f>IF(ISNUMBER('原始字段'!C7808),'原始字段'!C7808,"n.a.")</x:f>
        <x:v>859038300</x:v>
      </x:c>
      <x:c r="F7803" s="8" t="n">
        <x:f>IF(ISNUMBER('原始字段'!C7904),'原始字段'!C7904,"n.a.")</x:f>
        <x:v>865038300</x:v>
      </x:c>
      <x:c r="G7803" s="8" t="n">
        <x:f>IF(COUNT(E7803:F7803)=2,F7803-E7803,"n.a.")</x:f>
        <x:v>6000000</x:v>
      </x:c>
      <x:c r="H7803" s="9" t="n">
        <x:f>IF(ISNUMBER('原始字段'!D7904),'原始字段'!D7904,"n.a.")</x:f>
        <x:v>2.5396</x:v>
      </x:c>
      <x:c r="I7803" s="9" t="n">
        <x:f>IF(COUNT(G7803:H7803)=2,G7803*H7803/100000000,"n.a.")</x:f>
        <x:v>0.152376</x:v>
      </x:c>
      <x:c r="J7803" s="1" t="str">
        <x:v>日频齐全；折算事件未独立核实</x:v>
      </x:c>
    </x:row>
    <x:row r="7804" ht="25" customHeight="1">
      <x:c r="A7804" s="1" t="str">
        <x:v>中证500</x:v>
      </x:c>
      <x:c r="B7804" s="1" t="str">
        <x:v>515550.SH</x:v>
      </x:c>
      <x:c r="C7804" s="1" t="str">
        <x:v>国联中证500ETF</x:v>
      </x:c>
      <x:c r="D7804" s="7" t="d">
        <x:v>2026-09-23T00:00:00.000Z</x:v>
      </x:c>
      <x:c r="E7804" s="8" t="n">
        <x:f>IF(ISNUMBER('原始字段'!C7827),'原始字段'!C7827,"n.a.")</x:f>
        <x:v>20345700</x:v>
      </x:c>
      <x:c r="F7804" s="8" t="n">
        <x:f>IF(ISNUMBER('原始字段'!C7923),'原始字段'!C7923,"n.a.")</x:f>
        <x:v>20345700</x:v>
      </x:c>
      <x:c r="G7804" s="8" t="n">
        <x:f>IF(COUNT(E7804:F7804)=2,F7804-E7804,"n.a.")</x:f>
        <x:v>0</x:v>
      </x:c>
      <x:c r="H7804" s="9" t="n">
        <x:f>IF(ISNUMBER('原始字段'!D7923),'原始字段'!D7923,"n.a.")</x:f>
        <x:v>1.7566</x:v>
      </x:c>
      <x:c r="I7804" s="9" t="n">
        <x:f>IF(COUNT(G7804:H7804)=2,G7804*H7804/100000000,"n.a.")</x:f>
        <x:v>0</x:v>
      </x:c>
      <x:c r="J7804" s="1" t="str">
        <x:v>日频齐全；折算事件未独立核实</x:v>
      </x:c>
    </x:row>
    <x:row r="7805" ht="25" customHeight="1">
      <x:c r="A7805" s="1" t="str">
        <x:v>中证500</x:v>
      </x:c>
      <x:c r="B7805" s="1" t="str">
        <x:v>159500.SZ</x:v>
      </x:c>
      <x:c r="C7805" s="1" t="str">
        <x:v>富国中证500ETF</x:v>
      </x:c>
      <x:c r="D7805" s="7" t="d">
        <x:v>2026-09-23T00:00:00.000Z</x:v>
      </x:c>
      <x:c r="E7805" s="8" t="n">
        <x:f>IF(ISNUMBER('原始字段'!C7768),'原始字段'!C7768,"n.a.")</x:f>
        <x:v>213338865</x:v>
      </x:c>
      <x:c r="F7805" s="8" t="n">
        <x:f>IF(ISNUMBER('原始字段'!C7864),'原始字段'!C7864,"n.a.")</x:f>
        <x:v>213338865</x:v>
      </x:c>
      <x:c r="G7805" s="8" t="n">
        <x:f>IF(COUNT(E7805:F7805)=2,F7805-E7805,"n.a.")</x:f>
        <x:v>0</x:v>
      </x:c>
      <x:c r="H7805" s="9" t="n">
        <x:f>IF(ISNUMBER('原始字段'!D7864),'原始字段'!D7864,"n.a.")</x:f>
        <x:v>1.1746</x:v>
      </x:c>
      <x:c r="I7805" s="9" t="n">
        <x:f>IF(COUNT(G7805:H7805)=2,G7805*H7805/100000000,"n.a.")</x:f>
        <x:v>0</x:v>
      </x:c>
      <x:c r="J7805" s="1" t="str">
        <x:v>日频齐全；折算事件未独立核实</x:v>
      </x:c>
    </x:row>
    <x:row r="7806" ht="25" customHeight="1">
      <x:c r="A7806" s="1" t="str">
        <x:v>中证500</x:v>
      </x:c>
      <x:c r="B7806" s="1" t="str">
        <x:v>512510.SH</x:v>
      </x:c>
      <x:c r="C7806" s="1" t="str">
        <x:v>华泰柏瑞中证500ETF</x:v>
      </x:c>
      <x:c r="D7806" s="7" t="d">
        <x:v>2026-09-23T00:00:00.000Z</x:v>
      </x:c>
      <x:c r="E7806" s="8" t="n">
        <x:f>IF(ISNUMBER('原始字段'!C7817),'原始字段'!C7817,"n.a.")</x:f>
        <x:v>431929800</x:v>
      </x:c>
      <x:c r="F7806" s="8" t="n">
        <x:f>IF(ISNUMBER('原始字段'!C7913),'原始字段'!C7913,"n.a.")</x:f>
        <x:v>431929800</x:v>
      </x:c>
      <x:c r="G7806" s="8" t="n">
        <x:f>IF(COUNT(E7806:F7806)=2,F7806-E7806,"n.a.")</x:f>
        <x:v>0</x:v>
      </x:c>
      <x:c r="H7806" s="9" t="n">
        <x:f>IF(ISNUMBER('原始字段'!D7913),'原始字段'!D7913,"n.a.")</x:f>
        <x:v>2.3508</x:v>
      </x:c>
      <x:c r="I7806" s="9" t="n">
        <x:f>IF(COUNT(G7806:H7806)=2,G7806*H7806/100000000,"n.a.")</x:f>
        <x:v>0</x:v>
      </x:c>
      <x:c r="J7806" s="1" t="str">
        <x:v>日频齐全；折算事件未独立核实</x:v>
      </x:c>
    </x:row>
    <x:row r="7807" ht="25" customHeight="1">
      <x:c r="A7807" s="1" t="str">
        <x:v>中证500</x:v>
      </x:c>
      <x:c r="B7807" s="1" t="str">
        <x:v>510570.SH</x:v>
      </x:c>
      <x:c r="C7807" s="1" t="str">
        <x:v>兴业中证500ETF</x:v>
      </x:c>
      <x:c r="D7807" s="7" t="d">
        <x:v>2026-09-23T00:00:00.000Z</x:v>
      </x:c>
      <x:c r="E7807" s="8" t="n">
        <x:f>IF(ISNUMBER('原始字段'!C7812),'原始字段'!C7812,"n.a.")</x:f>
        <x:v>50560600</x:v>
      </x:c>
      <x:c r="F7807" s="8" t="n">
        <x:f>IF(ISNUMBER('原始字段'!C7908),'原始字段'!C7908,"n.a.")</x:f>
        <x:v>50560600</x:v>
      </x:c>
      <x:c r="G7807" s="8" t="n">
        <x:f>IF(COUNT(E7807:F7807)=2,F7807-E7807,"n.a.")</x:f>
        <x:v>0</x:v>
      </x:c>
      <x:c r="H7807" s="9" t="n">
        <x:f>IF(ISNUMBER('原始字段'!D7908),'原始字段'!D7908,"n.a.")</x:f>
        <x:v>1.2322</x:v>
      </x:c>
      <x:c r="I7807" s="9" t="n">
        <x:f>IF(COUNT(G7807:H7807)=2,G7807*H7807/100000000,"n.a.")</x:f>
        <x:v>0</x:v>
      </x:c>
      <x:c r="J7807" s="1" t="str">
        <x:v>日频齐全；折算事件未独立核实</x:v>
      </x:c>
    </x:row>
    <x:row r="7808" ht="25" customHeight="1">
      <x:c r="A7808" s="1" t="str">
        <x:v>中证500</x:v>
      </x:c>
      <x:c r="B7808" s="1" t="str">
        <x:v>510560.SH</x:v>
      </x:c>
      <x:c r="C7808" s="1" t="str">
        <x:v>国寿安保中证500ETF</x:v>
      </x:c>
      <x:c r="D7808" s="7" t="d">
        <x:v>2026-09-23T00:00:00.000Z</x:v>
      </x:c>
      <x:c r="E7808" s="8" t="n">
        <x:f>IF(ISNUMBER('原始字段'!C7811),'原始字段'!C7811,"n.a.")</x:f>
        <x:v>52318700</x:v>
      </x:c>
      <x:c r="F7808" s="8" t="n">
        <x:f>IF(ISNUMBER('原始字段'!C7907),'原始字段'!C7907,"n.a.")</x:f>
        <x:v>52318700</x:v>
      </x:c>
      <x:c r="G7808" s="8" t="n">
        <x:f>IF(COUNT(E7808:F7808)=2,F7808-E7808,"n.a.")</x:f>
        <x:v>0</x:v>
      </x:c>
      <x:c r="H7808" s="9" t="n">
        <x:f>IF(ISNUMBER('原始字段'!D7907),'原始字段'!D7907,"n.a.")</x:f>
        <x:v>1.9589</x:v>
      </x:c>
      <x:c r="I7808" s="9" t="n">
        <x:f>IF(COUNT(G7808:H7808)=2,G7808*H7808/100000000,"n.a.")</x:f>
        <x:v>0</x:v>
      </x:c>
      <x:c r="J7808" s="1" t="str">
        <x:v>日频齐全；折算事件未独立核实</x:v>
      </x:c>
    </x:row>
    <x:row r="7809" ht="25" customHeight="1">
      <x:c r="A7809" s="1" t="str">
        <x:v>中证500</x:v>
      </x:c>
      <x:c r="B7809" s="1" t="str">
        <x:v>159982.SZ</x:v>
      </x:c>
      <x:c r="C7809" s="1" t="str">
        <x:v>鹏华中证500ETF</x:v>
      </x:c>
      <x:c r="D7809" s="7" t="d">
        <x:v>2026-09-23T00:00:00.000Z</x:v>
      </x:c>
      <x:c r="E7809" s="8" t="n">
        <x:f>IF(ISNUMBER('原始字段'!C7797),'原始字段'!C7797,"n.a.")</x:f>
        <x:v>200211253</x:v>
      </x:c>
      <x:c r="F7809" s="8" t="n">
        <x:f>IF(ISNUMBER('原始字段'!C7893),'原始字段'!C7893,"n.a.")</x:f>
        <x:v>200211253</x:v>
      </x:c>
      <x:c r="G7809" s="8" t="n">
        <x:f>IF(COUNT(E7809:F7809)=2,F7809-E7809,"n.a.")</x:f>
        <x:v>0</x:v>
      </x:c>
      <x:c r="H7809" s="9" t="n">
        <x:f>IF(ISNUMBER('原始字段'!D7893),'原始字段'!D7893,"n.a.")</x:f>
        <x:v>2.1052</x:v>
      </x:c>
      <x:c r="I7809" s="9" t="n">
        <x:f>IF(COUNT(G7809:H7809)=2,G7809*H7809/100000000,"n.a.")</x:f>
        <x:v>0</x:v>
      </x:c>
      <x:c r="J7809" s="1" t="str">
        <x:v>日频齐全；折算事件未独立核实</x:v>
      </x:c>
    </x:row>
    <x:row r="7810" ht="25" customHeight="1">
      <x:c r="A7810" s="1" t="str">
        <x:v>中证1000</x:v>
      </x:c>
      <x:c r="B7810" s="1" t="str">
        <x:v>560010.SH</x:v>
      </x:c>
      <x:c r="C7810" s="1" t="str">
        <x:v>广发中证1000ETF</x:v>
      </x:c>
      <x:c r="D7810" s="7" t="d">
        <x:v>2026-09-23T00:00:00.000Z</x:v>
      </x:c>
      <x:c r="E7810" s="8" t="n">
        <x:f>IF(ISNUMBER('原始字段'!C7830),'原始字段'!C7830,"n.a.")</x:f>
        <x:v>1936621700</x:v>
      </x:c>
      <x:c r="F7810" s="8" t="n">
        <x:f>IF(ISNUMBER('原始字段'!C7926),'原始字段'!C7926,"n.a.")</x:f>
        <x:v>2066621700</x:v>
      </x:c>
      <x:c r="G7810" s="8" t="n">
        <x:f>IF(COUNT(E7810:F7810)=2,F7810-E7810,"n.a.")</x:f>
        <x:v>130000000</x:v>
      </x:c>
      <x:c r="H7810" s="9" t="n">
        <x:f>IF(ISNUMBER('原始字段'!D7926),'原始字段'!D7926,"n.a.")</x:f>
        <x:v>3.2266</x:v>
      </x:c>
      <x:c r="I7810" s="9" t="n">
        <x:f>IF(COUNT(G7810:H7810)=2,G7810*H7810/100000000,"n.a.")</x:f>
        <x:v>4.19458</x:v>
      </x:c>
      <x:c r="J7810" s="1" t="str">
        <x:v>日频齐全；折算事件未独立核实</x:v>
      </x:c>
    </x:row>
    <x:row r="7811" ht="25" customHeight="1">
      <x:c r="A7811" s="1" t="str">
        <x:v>中证1000</x:v>
      </x:c>
      <x:c r="B7811" s="1" t="str">
        <x:v>159845.SZ</x:v>
      </x:c>
      <x:c r="C7811" s="1" t="str">
        <x:v>华夏中证1000ETF</x:v>
      </x:c>
      <x:c r="D7811" s="7" t="d">
        <x:v>2026-09-23T00:00:00.000Z</x:v>
      </x:c>
      <x:c r="E7811" s="8" t="n">
        <x:f>IF(ISNUMBER('原始字段'!C7781),'原始字段'!C7781,"n.a.")</x:f>
        <x:v>2505425606</x:v>
      </x:c>
      <x:c r="F7811" s="8" t="n">
        <x:f>IF(ISNUMBER('原始字段'!C7877),'原始字段'!C7877,"n.a.")</x:f>
        <x:v>2556425606</x:v>
      </x:c>
      <x:c r="G7811" s="8" t="n">
        <x:f>IF(COUNT(E7811:F7811)=2,F7811-E7811,"n.a.")</x:f>
        <x:v>51000000</x:v>
      </x:c>
      <x:c r="H7811" s="9" t="n">
        <x:f>IF(ISNUMBER('原始字段'!D7877),'原始字段'!D7877,"n.a.")</x:f>
        <x:v>3.2293</x:v>
      </x:c>
      <x:c r="I7811" s="9" t="n">
        <x:f>IF(COUNT(G7811:H7811)=2,G7811*H7811/100000000,"n.a.")</x:f>
        <x:v>1.646943</x:v>
      </x:c>
      <x:c r="J7811" s="1" t="str">
        <x:v>日频齐全；折算事件未独立核实</x:v>
      </x:c>
    </x:row>
    <x:row r="7812" ht="25" customHeight="1">
      <x:c r="A7812" s="1" t="str">
        <x:v>中证1000</x:v>
      </x:c>
      <x:c r="B7812" s="1" t="str">
        <x:v>159633.SZ</x:v>
      </x:c>
      <x:c r="C7812" s="1" t="str">
        <x:v>易方达中证1000ETF</x:v>
      </x:c>
      <x:c r="D7812" s="7" t="d">
        <x:v>2026-09-23T00:00:00.000Z</x:v>
      </x:c>
      <x:c r="E7812" s="8" t="n">
        <x:f>IF(ISNUMBER('原始字段'!C7775),'原始字段'!C7775,"n.a.")</x:f>
        <x:v>1036162658</x:v>
      </x:c>
      <x:c r="F7812" s="8" t="n">
        <x:f>IF(ISNUMBER('原始字段'!C7871),'原始字段'!C7871,"n.a.")</x:f>
        <x:v>1050162658</x:v>
      </x:c>
      <x:c r="G7812" s="8" t="n">
        <x:f>IF(COUNT(E7812:F7812)=2,F7812-E7812,"n.a.")</x:f>
        <x:v>14000000</x:v>
      </x:c>
      <x:c r="H7812" s="9" t="n">
        <x:f>IF(ISNUMBER('原始字段'!D7871),'原始字段'!D7871,"n.a.")</x:f>
        <x:v>3.3189</x:v>
      </x:c>
      <x:c r="I7812" s="9" t="n">
        <x:f>IF(COUNT(G7812:H7812)=2,G7812*H7812/100000000,"n.a.")</x:f>
        <x:v>0.464646</x:v>
      </x:c>
      <x:c r="J7812" s="1" t="str">
        <x:v>日频齐全；折算事件未独立核实</x:v>
      </x:c>
    </x:row>
    <x:row r="7813" ht="25" customHeight="1">
      <x:c r="A7813" s="1" t="str">
        <x:v>中证1000</x:v>
      </x:c>
      <x:c r="B7813" s="1" t="str">
        <x:v>159629.SZ</x:v>
      </x:c>
      <x:c r="C7813" s="1" t="str">
        <x:v>富国中证1000ETF</x:v>
      </x:c>
      <x:c r="D7813" s="7" t="d">
        <x:v>2026-09-23T00:00:00.000Z</x:v>
      </x:c>
      <x:c r="E7813" s="8" t="n">
        <x:f>IF(ISNUMBER('原始字段'!C7774),'原始字段'!C7774,"n.a.")</x:f>
        <x:v>859252663</x:v>
      </x:c>
      <x:c r="F7813" s="8" t="n">
        <x:f>IF(ISNUMBER('原始字段'!C7870),'原始字段'!C7870,"n.a.")</x:f>
        <x:v>871252663</x:v>
      </x:c>
      <x:c r="G7813" s="8" t="n">
        <x:f>IF(COUNT(E7813:F7813)=2,F7813-E7813,"n.a.")</x:f>
        <x:v>12000000</x:v>
      </x:c>
      <x:c r="H7813" s="9" t="n">
        <x:f>IF(ISNUMBER('原始字段'!D7870),'原始字段'!D7870,"n.a.")</x:f>
        <x:v>3.241</x:v>
      </x:c>
      <x:c r="I7813" s="9" t="n">
        <x:f>IF(COUNT(G7813:H7813)=2,G7813*H7813/100000000,"n.a.")</x:f>
        <x:v>0.38892</x:v>
      </x:c>
      <x:c r="J7813" s="1" t="str">
        <x:v>日频齐全；折算事件未独立核实</x:v>
      </x:c>
    </x:row>
    <x:row r="7814" ht="25" customHeight="1">
      <x:c r="A7814" s="1" t="str">
        <x:v>中证1000</x:v>
      </x:c>
      <x:c r="B7814" s="1" t="str">
        <x:v>512100.SH</x:v>
      </x:c>
      <x:c r="C7814" s="1" t="str">
        <x:v>南方中证1000ETF</x:v>
      </x:c>
      <x:c r="D7814" s="7" t="d">
        <x:v>2026-09-23T00:00:00.000Z</x:v>
      </x:c>
      <x:c r="E7814" s="8" t="n">
        <x:f>IF(ISNUMBER('原始字段'!C7815),'原始字段'!C7815,"n.a.")</x:f>
        <x:v>6539217600</x:v>
      </x:c>
      <x:c r="F7814" s="8" t="n">
        <x:f>IF(ISNUMBER('原始字段'!C7911),'原始字段'!C7911,"n.a.")</x:f>
        <x:v>6471217600</x:v>
      </x:c>
      <x:c r="G7814" s="8" t="n">
        <x:f>IF(COUNT(E7814:F7814)=2,F7814-E7814,"n.a.")</x:f>
        <x:v>-68000000</x:v>
      </x:c>
      <x:c r="H7814" s="9" t="n">
        <x:f>IF(ISNUMBER('原始字段'!D7911),'原始字段'!D7911,"n.a.")</x:f>
        <x:v>3.1479</x:v>
      </x:c>
      <x:c r="I7814" s="9" t="n">
        <x:f>IF(COUNT(G7814:H7814)=2,G7814*H7814/100000000,"n.a.")</x:f>
        <x:v>-2.140572</x:v>
      </x:c>
      <x:c r="J7814" s="1" t="str">
        <x:v>日频齐全；折算事件未独立核实</x:v>
      </x:c>
    </x:row>
    <x:row r="7815" ht="25" customHeight="1">
      <x:c r="A7815" s="1" t="str">
        <x:v>中证1000</x:v>
      </x:c>
      <x:c r="B7815" s="1" t="str">
        <x:v>516300.SH</x:v>
      </x:c>
      <x:c r="C7815" s="1" t="str">
        <x:v>华泰柏瑞中证1000ETF</x:v>
      </x:c>
      <x:c r="D7815" s="7" t="d">
        <x:v>2026-09-23T00:00:00.000Z</x:v>
      </x:c>
      <x:c r="E7815" s="8" t="n">
        <x:f>IF(ISNUMBER('原始字段'!C7829),'原始字段'!C7829,"n.a.")</x:f>
        <x:v>39012600</x:v>
      </x:c>
      <x:c r="F7815" s="8" t="n">
        <x:f>IF(ISNUMBER('原始字段'!C7925),'原始字段'!C7925,"n.a.")</x:f>
        <x:v>39012600</x:v>
      </x:c>
      <x:c r="G7815" s="8" t="n">
        <x:f>IF(COUNT(E7815:F7815)=2,F7815-E7815,"n.a.")</x:f>
        <x:v>0</x:v>
      </x:c>
      <x:c r="H7815" s="9" t="n">
        <x:f>IF(ISNUMBER('原始字段'!D7925),'原始字段'!D7925,"n.a.")</x:f>
        <x:v>3.2721</x:v>
      </x:c>
      <x:c r="I7815" s="9" t="n">
        <x:f>IF(COUNT(G7815:H7815)=2,G7815*H7815/100000000,"n.a.")</x:f>
        <x:v>0</x:v>
      </x:c>
      <x:c r="J7815" s="1" t="str">
        <x:v>日频齐全；折算事件未独立核实</x:v>
      </x:c>
    </x:row>
    <x:row r="7816" ht="25" customHeight="1">
      <x:c r="A7816" s="1" t="str">
        <x:v>中证1000</x:v>
      </x:c>
      <x:c r="B7816" s="1" t="str">
        <x:v>560110.SH</x:v>
      </x:c>
      <x:c r="C7816" s="1" t="str">
        <x:v>汇添富中证1000ETF</x:v>
      </x:c>
      <x:c r="D7816" s="7" t="d">
        <x:v>2026-09-23T00:00:00.000Z</x:v>
      </x:c>
      <x:c r="E7816" s="8" t="n">
        <x:f>IF(ISNUMBER('原始字段'!C7831),'原始字段'!C7831,"n.a.")</x:f>
        <x:v>355903500</x:v>
      </x:c>
      <x:c r="F7816" s="8" t="n">
        <x:f>IF(ISNUMBER('原始字段'!C7927),'原始字段'!C7927,"n.a.")</x:f>
        <x:v>325903500</x:v>
      </x:c>
      <x:c r="G7816" s="8" t="n">
        <x:f>IF(COUNT(E7816:F7816)=2,F7816-E7816,"n.a.")</x:f>
        <x:v>-30000000</x:v>
      </x:c>
      <x:c r="H7816" s="9" t="n">
        <x:f>IF(ISNUMBER('原始字段'!D7927),'原始字段'!D7927,"n.a.")</x:f>
        <x:v>1.1686</x:v>
      </x:c>
      <x:c r="I7816" s="9" t="n">
        <x:f>IF(COUNT(G7816:H7816)=2,G7816*H7816/100000000,"n.a.")</x:f>
        <x:v>-0.35058</x:v>
      </x:c>
      <x:c r="J7816" s="1" t="str">
        <x:v>日频齐全；折算事件未独立核实</x:v>
      </x:c>
    </x:row>
    <x:row r="7817" ht="25" customHeight="1">
      <x:c r="A7817" s="1" t="str">
        <x:v>中证2000</x:v>
      </x:c>
      <x:c r="B7817" s="1" t="str">
        <x:v>159535.SZ</x:v>
      </x:c>
      <x:c r="C7817" s="1" t="str">
        <x:v>嘉实中证2000ETF</x:v>
      </x:c>
      <x:c r="D7817" s="7" t="d">
        <x:v>2026-09-23T00:00:00.000Z</x:v>
      </x:c>
      <x:c r="E7817" s="8" t="n">
        <x:f>IF(ISNUMBER('原始字段'!C7772),'原始字段'!C7772,"n.a.")</x:f>
        <x:v>19981088</x:v>
      </x:c>
      <x:c r="F7817" s="8" t="n">
        <x:f>IF(ISNUMBER('原始字段'!C7868),'原始字段'!C7868,"n.a.")</x:f>
        <x:v>19981088</x:v>
      </x:c>
      <x:c r="G7817" s="8" t="n">
        <x:f>IF(COUNT(E7817:F7817)=2,F7817-E7817,"n.a.")</x:f>
        <x:v>0</x:v>
      </x:c>
      <x:c r="H7817" s="9" t="n">
        <x:f>IF(ISNUMBER('原始字段'!D7868),'原始字段'!D7868,"n.a.")</x:f>
        <x:v>1.5711</x:v>
      </x:c>
      <x:c r="I7817" s="9" t="n">
        <x:f>IF(COUNT(G7817:H7817)=2,G7817*H7817/100000000,"n.a.")</x:f>
        <x:v>0</x:v>
      </x:c>
      <x:c r="J7817" s="1" t="str">
        <x:v>日频齐全；折算事件未独立核实</x:v>
      </x:c>
    </x:row>
    <x:row r="7818" ht="25" customHeight="1">
      <x:c r="A7818" s="1" t="str">
        <x:v>中证2000</x:v>
      </x:c>
      <x:c r="B7818" s="1" t="str">
        <x:v>159536.SZ</x:v>
      </x:c>
      <x:c r="C7818" s="1" t="str">
        <x:v>汇添富中证2000ETF</x:v>
      </x:c>
      <x:c r="D7818" s="7" t="d">
        <x:v>2026-09-23T00:00:00.000Z</x:v>
      </x:c>
      <x:c r="E7818" s="8" t="n">
        <x:f>IF(ISNUMBER('原始字段'!C7773),'原始字段'!C7773,"n.a.")</x:f>
        <x:v>45261589</x:v>
      </x:c>
      <x:c r="F7818" s="8" t="n">
        <x:f>IF(ISNUMBER('原始字段'!C7869),'原始字段'!C7869,"n.a.")</x:f>
        <x:v>43261589</x:v>
      </x:c>
      <x:c r="G7818" s="8" t="n">
        <x:f>IF(COUNT(E7818:F7818)=2,F7818-E7818,"n.a.")</x:f>
        <x:v>-2000000</x:v>
      </x:c>
      <x:c r="H7818" s="9" t="n">
        <x:f>IF(ISNUMBER('原始字段'!D7869),'原始字段'!D7869,"n.a.")</x:f>
        <x:v>1.4624</x:v>
      </x:c>
      <x:c r="I7818" s="9" t="n">
        <x:f>IF(COUNT(G7818:H7818)=2,G7818*H7818/100000000,"n.a.")</x:f>
        <x:v>-0.029248</x:v>
      </x:c>
      <x:c r="J7818" s="1" t="str">
        <x:v>日频齐全；折算事件未独立核实</x:v>
      </x:c>
    </x:row>
    <x:row r="7819" ht="25" customHeight="1">
      <x:c r="A7819" s="1" t="str">
        <x:v>中证2000</x:v>
      </x:c>
      <x:c r="B7819" s="1" t="str">
        <x:v>159531.SZ</x:v>
      </x:c>
      <x:c r="C7819" s="1" t="str">
        <x:v>南方中证2000ETF</x:v>
      </x:c>
      <x:c r="D7819" s="7" t="d">
        <x:v>2026-09-23T00:00:00.000Z</x:v>
      </x:c>
      <x:c r="E7819" s="8" t="n">
        <x:f>IF(ISNUMBER('原始字段'!C7769),'原始字段'!C7769,"n.a.")</x:f>
        <x:v>956608406</x:v>
      </x:c>
      <x:c r="F7819" s="8" t="n">
        <x:f>IF(ISNUMBER('原始字段'!C7865),'原始字段'!C7865,"n.a.")</x:f>
        <x:v>964608406</x:v>
      </x:c>
      <x:c r="G7819" s="8" t="n">
        <x:f>IF(COUNT(E7819:F7819)=2,F7819-E7819,"n.a.")</x:f>
        <x:v>8000000</x:v>
      </x:c>
      <x:c r="H7819" s="9" t="n">
        <x:f>IF(ISNUMBER('原始字段'!D7865),'原始字段'!D7865,"n.a.")</x:f>
        <x:v>1.5213</x:v>
      </x:c>
      <x:c r="I7819" s="9" t="n">
        <x:f>IF(COUNT(G7819:H7819)=2,G7819*H7819/100000000,"n.a.")</x:f>
        <x:v>0.121704</x:v>
      </x:c>
      <x:c r="J7819" s="1" t="str">
        <x:v>日频齐全；折算事件未独立核实</x:v>
      </x:c>
    </x:row>
    <x:row r="7820" ht="25" customHeight="1">
      <x:c r="A7820" s="1" t="str">
        <x:v>中证2000</x:v>
      </x:c>
      <x:c r="B7820" s="1" t="str">
        <x:v>159532.SZ</x:v>
      </x:c>
      <x:c r="C7820" s="1" t="str">
        <x:v>易方达中证2000ETF</x:v>
      </x:c>
      <x:c r="D7820" s="7" t="d">
        <x:v>2026-09-23T00:00:00.000Z</x:v>
      </x:c>
      <x:c r="E7820" s="8" t="n">
        <x:f>IF(ISNUMBER('原始字段'!C7770),'原始字段'!C7770,"n.a.")</x:f>
        <x:v>149564791</x:v>
      </x:c>
      <x:c r="F7820" s="8" t="n">
        <x:f>IF(ISNUMBER('原始字段'!C7866),'原始字段'!C7866,"n.a.")</x:f>
        <x:v>145564791</x:v>
      </x:c>
      <x:c r="G7820" s="8" t="n">
        <x:f>IF(COUNT(E7820:F7820)=2,F7820-E7820,"n.a.")</x:f>
        <x:v>-4000000</x:v>
      </x:c>
      <x:c r="H7820" s="9" t="n">
        <x:f>IF(ISNUMBER('原始字段'!D7866),'原始字段'!D7866,"n.a.")</x:f>
        <x:v>1.717</x:v>
      </x:c>
      <x:c r="I7820" s="9" t="n">
        <x:f>IF(COUNT(G7820:H7820)=2,G7820*H7820/100000000,"n.a.")</x:f>
        <x:v>-0.06868</x:v>
      </x:c>
      <x:c r="J7820" s="1" t="str">
        <x:v>日频齐全；折算事件未独立核实</x:v>
      </x:c>
    </x:row>
    <x:row r="7821" ht="25" customHeight="1">
      <x:c r="A7821" s="1" t="str">
        <x:v>中证2000</x:v>
      </x:c>
      <x:c r="B7821" s="1" t="str">
        <x:v>159533.SZ</x:v>
      </x:c>
      <x:c r="C7821" s="1" t="str">
        <x:v>博时中证2000ETF</x:v>
      </x:c>
      <x:c r="D7821" s="7" t="d">
        <x:v>2026-09-23T00:00:00.000Z</x:v>
      </x:c>
      <x:c r="E7821" s="8" t="n">
        <x:f>IF(ISNUMBER('原始字段'!C7771),'原始字段'!C7771,"n.a.")</x:f>
        <x:v>13458785</x:v>
      </x:c>
      <x:c r="F7821" s="8" t="n">
        <x:f>IF(ISNUMBER('原始字段'!C7867),'原始字段'!C7867,"n.a.")</x:f>
        <x:v>13458785</x:v>
      </x:c>
      <x:c r="G7821" s="8" t="n">
        <x:f>IF(COUNT(E7821:F7821)=2,F7821-E7821,"n.a.")</x:f>
        <x:v>0</x:v>
      </x:c>
      <x:c r="H7821" s="9" t="n">
        <x:f>IF(ISNUMBER('原始字段'!D7867),'原始字段'!D7867,"n.a.")</x:f>
        <x:v>2.0225</x:v>
      </x:c>
      <x:c r="I7821" s="9" t="n">
        <x:f>IF(COUNT(G7821:H7821)=2,G7821*H7821/100000000,"n.a.")</x:f>
        <x:v>0</x:v>
      </x:c>
      <x:c r="J7821" s="1" t="str">
        <x:v>日频齐全；折算事件未独立核实</x:v>
      </x:c>
    </x:row>
    <x:row r="7822" ht="25" customHeight="1">
      <x:c r="A7822" s="1" t="str">
        <x:v>中证2000</x:v>
      </x:c>
      <x:c r="B7822" s="1" t="str">
        <x:v>561370.SH</x:v>
      </x:c>
      <x:c r="C7822" s="1" t="str">
        <x:v>国泰中证2000ETF</x:v>
      </x:c>
      <x:c r="D7822" s="7" t="d">
        <x:v>2026-09-23T00:00:00.000Z</x:v>
      </x:c>
      <x:c r="E7822" s="8" t="n">
        <x:f>IF(ISNUMBER('原始字段'!C7834),'原始字段'!C7834,"n.a.")</x:f>
        <x:v>32356000</x:v>
      </x:c>
      <x:c r="F7822" s="8" t="n">
        <x:f>IF(ISNUMBER('原始字段'!C7930),'原始字段'!C7930,"n.a.")</x:f>
        <x:v>32356000</x:v>
      </x:c>
      <x:c r="G7822" s="8" t="n">
        <x:f>IF(COUNT(E7822:F7822)=2,F7822-E7822,"n.a.")</x:f>
        <x:v>0</x:v>
      </x:c>
      <x:c r="H7822" s="9" t="n">
        <x:f>IF(ISNUMBER('原始字段'!D7930),'原始字段'!D7930,"n.a.")</x:f>
        <x:v>1.4798</x:v>
      </x:c>
      <x:c r="I7822" s="9" t="n">
        <x:f>IF(COUNT(G7822:H7822)=2,G7822*H7822/100000000,"n.a.")</x:f>
        <x:v>0</x:v>
      </x:c>
      <x:c r="J7822" s="1" t="str">
        <x:v>日频齐全；折算事件未独立核实</x:v>
      </x:c>
    </x:row>
    <x:row r="7823" ht="25" customHeight="1">
      <x:c r="A7823" s="1" t="str">
        <x:v>中证2000</x:v>
      </x:c>
      <x:c r="B7823" s="1" t="str">
        <x:v>563300.SH</x:v>
      </x:c>
      <x:c r="C7823" s="1" t="str">
        <x:v>华泰柏瑞中证2000ETF</x:v>
      </x:c>
      <x:c r="D7823" s="7" t="d">
        <x:v>2026-09-23T00:00:00.000Z</x:v>
      </x:c>
      <x:c r="E7823" s="8" t="n">
        <x:f>IF(ISNUMBER('原始字段'!C7838),'原始字段'!C7838,"n.a.")</x:f>
        <x:v>3998674000</x:v>
      </x:c>
      <x:c r="F7823" s="8" t="n">
        <x:f>IF(ISNUMBER('原始字段'!C7934),'原始字段'!C7934,"n.a.")</x:f>
        <x:v>4031174000</x:v>
      </x:c>
      <x:c r="G7823" s="8" t="n">
        <x:f>IF(COUNT(E7823:F7823)=2,F7823-E7823,"n.a.")</x:f>
        <x:v>32500000</x:v>
      </x:c>
      <x:c r="H7823" s="9" t="n">
        <x:f>IF(ISNUMBER('原始字段'!D7934),'原始字段'!D7934,"n.a.")</x:f>
        <x:v>1.4866</x:v>
      </x:c>
      <x:c r="I7823" s="9" t="n">
        <x:f>IF(COUNT(G7823:H7823)=2,G7823*H7823/100000000,"n.a.")</x:f>
        <x:v>0.483145</x:v>
      </x:c>
      <x:c r="J7823" s="1" t="str">
        <x:v>日频齐全；折算事件未独立核实</x:v>
      </x:c>
    </x:row>
    <x:row r="7824" ht="25" customHeight="1">
      <x:c r="A7824" s="1" t="str">
        <x:v>中证2000</x:v>
      </x:c>
      <x:c r="B7824" s="1" t="str">
        <x:v>562660.SH</x:v>
      </x:c>
      <x:c r="C7824" s="1" t="str">
        <x:v>华夏中证2000ETF</x:v>
      </x:c>
      <x:c r="D7824" s="7" t="d">
        <x:v>2026-09-23T00:00:00.000Z</x:v>
      </x:c>
      <x:c r="E7824" s="8" t="n">
        <x:f>IF(ISNUMBER('原始字段'!C7836),'原始字段'!C7836,"n.a.")</x:f>
        <x:v>340874000</x:v>
      </x:c>
      <x:c r="F7824" s="8" t="n">
        <x:f>IF(ISNUMBER('原始字段'!C7932),'原始字段'!C7932,"n.a.")</x:f>
        <x:v>338874000</x:v>
      </x:c>
      <x:c r="G7824" s="8" t="n">
        <x:f>IF(COUNT(E7824:F7824)=2,F7824-E7824,"n.a.")</x:f>
        <x:v>-2000000</x:v>
      </x:c>
      <x:c r="H7824" s="9" t="n">
        <x:f>IF(ISNUMBER('原始字段'!D7932),'原始字段'!D7932,"n.a.")</x:f>
        <x:v>1.9848</x:v>
      </x:c>
      <x:c r="I7824" s="9" t="n">
        <x:f>IF(COUNT(G7824:H7824)=2,G7824*H7824/100000000,"n.a.")</x:f>
        <x:v>-0.039696</x:v>
      </x:c>
      <x:c r="J7824" s="1" t="str">
        <x:v>日频齐全；折算事件未独立核实</x:v>
      </x:c>
    </x:row>
    <x:row r="7825" ht="25" customHeight="1">
      <x:c r="A7825" s="1" t="str">
        <x:v>中证2000</x:v>
      </x:c>
      <x:c r="B7825" s="1" t="str">
        <x:v>563200.SH</x:v>
      </x:c>
      <x:c r="C7825" s="1" t="str">
        <x:v>富国中证2000ETF</x:v>
      </x:c>
      <x:c r="D7825" s="7" t="d">
        <x:v>2026-09-23T00:00:00.000Z</x:v>
      </x:c>
      <x:c r="E7825" s="8" t="n">
        <x:f>IF(ISNUMBER('原始字段'!C7837),'原始字段'!C7837,"n.a.")</x:f>
        <x:v>47458800</x:v>
      </x:c>
      <x:c r="F7825" s="8" t="n">
        <x:f>IF(ISNUMBER('原始字段'!C7933),'原始字段'!C7933,"n.a.")</x:f>
        <x:v>47458800</x:v>
      </x:c>
      <x:c r="G7825" s="8" t="n">
        <x:f>IF(COUNT(E7825:F7825)=2,F7825-E7825,"n.a.")</x:f>
        <x:v>0</x:v>
      </x:c>
      <x:c r="H7825" s="9" t="n">
        <x:f>IF(ISNUMBER('原始字段'!D7933),'原始字段'!D7933,"n.a.")</x:f>
        <x:v>1.5987</x:v>
      </x:c>
      <x:c r="I7825" s="9" t="n">
        <x:f>IF(COUNT(G7825:H7825)=2,G7825*H7825/100000000,"n.a.")</x:f>
        <x:v>0</x:v>
      </x:c>
      <x:c r="J7825" s="1" t="str">
        <x:v>日频齐全；折算事件未独立核实</x:v>
      </x:c>
    </x:row>
    <x:row r="7826" ht="25" customHeight="1">
      <x:c r="A7826" s="1" t="str">
        <x:v>中证2000</x:v>
      </x:c>
      <x:c r="B7826" s="1" t="str">
        <x:v>560220.SH</x:v>
      </x:c>
      <x:c r="C7826" s="1" t="str">
        <x:v>广发中证2000ETF</x:v>
      </x:c>
      <x:c r="D7826" s="7" t="d">
        <x:v>2026-09-23T00:00:00.000Z</x:v>
      </x:c>
      <x:c r="E7826" s="8" t="n">
        <x:f>IF(ISNUMBER('原始字段'!C7832),'原始字段'!C7832,"n.a.")</x:f>
        <x:v>60717000</x:v>
      </x:c>
      <x:c r="F7826" s="8" t="n">
        <x:f>IF(ISNUMBER('原始字段'!C7928),'原始字段'!C7928,"n.a.")</x:f>
        <x:v>60717000</x:v>
      </x:c>
      <x:c r="G7826" s="8" t="n">
        <x:f>IF(COUNT(E7826:F7826)=2,F7826-E7826,"n.a.")</x:f>
        <x:v>0</x:v>
      </x:c>
      <x:c r="H7826" s="9" t="n">
        <x:f>IF(ISNUMBER('原始字段'!D7928),'原始字段'!D7928,"n.a.")</x:f>
        <x:v>1.496</x:v>
      </x:c>
      <x:c r="I7826" s="9" t="n">
        <x:f>IF(COUNT(G7826:H7826)=2,G7826*H7826/100000000,"n.a.")</x:f>
        <x:v>0</x:v>
      </x:c>
      <x:c r="J7826" s="1" t="str">
        <x:v>日频齐全；折算事件未独立核实</x:v>
      </x:c>
    </x:row>
    <x:row r="7827" ht="25" customHeight="1">
      <x:c r="A7827" s="1" t="str">
        <x:v>创业板指</x:v>
      </x:c>
      <x:c r="B7827" s="1" t="str">
        <x:v>159810.SZ</x:v>
      </x:c>
      <x:c r="C7827" s="1" t="str">
        <x:v>浦银创业板ETF</x:v>
      </x:c>
      <x:c r="D7827" s="7" t="d">
        <x:v>2026-09-23T00:00:00.000Z</x:v>
      </x:c>
      <x:c r="E7827" s="8" t="n">
        <x:f>IF(ISNUMBER('原始字段'!C7778),'原始字段'!C7778,"n.a.")</x:f>
        <x:v>56475458</x:v>
      </x:c>
      <x:c r="F7827" s="8" t="n">
        <x:f>IF(ISNUMBER('原始字段'!C7874),'原始字段'!C7874,"n.a.")</x:f>
        <x:v>56475458</x:v>
      </x:c>
      <x:c r="G7827" s="8" t="n">
        <x:f>IF(COUNT(E7827:F7827)=2,F7827-E7827,"n.a.")</x:f>
        <x:v>0</x:v>
      </x:c>
      <x:c r="H7827" s="9" t="n">
        <x:f>IF(ISNUMBER('原始字段'!D7874),'原始字段'!D7874,"n.a.")</x:f>
        <x:v>1.362</x:v>
      </x:c>
      <x:c r="I7827" s="9" t="n">
        <x:f>IF(COUNT(G7827:H7827)=2,G7827*H7827/100000000,"n.a.")</x:f>
        <x:v>0</x:v>
      </x:c>
      <x:c r="J7827" s="1" t="str">
        <x:v>日频齐全；折算事件未独立核实</x:v>
      </x:c>
    </x:row>
    <x:row r="7828" ht="25" customHeight="1">
      <x:c r="A7828" s="1" t="str">
        <x:v>创业板指</x:v>
      </x:c>
      <x:c r="B7828" s="1" t="str">
        <x:v>159808.SZ</x:v>
      </x:c>
      <x:c r="C7828" s="1" t="str">
        <x:v>融通创业板ETF</x:v>
      </x:c>
      <x:c r="D7828" s="7" t="d">
        <x:v>2026-09-23T00:00:00.000Z</x:v>
      </x:c>
      <x:c r="E7828" s="8" t="n">
        <x:f>IF(ISNUMBER('原始字段'!C7777),'原始字段'!C7777,"n.a.")</x:f>
        <x:v>51484790</x:v>
      </x:c>
      <x:c r="F7828" s="8" t="n">
        <x:f>IF(ISNUMBER('原始字段'!C7873),'原始字段'!C7873,"n.a.")</x:f>
        <x:v>51484790</x:v>
      </x:c>
      <x:c r="G7828" s="8" t="n">
        <x:f>IF(COUNT(E7828:F7828)=2,F7828-E7828,"n.a.")</x:f>
        <x:v>0</x:v>
      </x:c>
      <x:c r="H7828" s="9" t="n">
        <x:f>IF(ISNUMBER('原始字段'!D7873),'原始字段'!D7873,"n.a.")</x:f>
        <x:v>1.3145</x:v>
      </x:c>
      <x:c r="I7828" s="9" t="n">
        <x:f>IF(COUNT(G7828:H7828)=2,G7828*H7828/100000000,"n.a.")</x:f>
        <x:v>0</x:v>
      </x:c>
      <x:c r="J7828" s="1" t="str">
        <x:v>日频齐全；折算事件未独立核实</x:v>
      </x:c>
    </x:row>
    <x:row r="7829" ht="25" customHeight="1">
      <x:c r="A7829" s="1" t="str">
        <x:v>创业板指</x:v>
      </x:c>
      <x:c r="B7829" s="1" t="str">
        <x:v>159964.SZ</x:v>
      </x:c>
      <x:c r="C7829" s="1" t="str">
        <x:v>平安创业板ETF</x:v>
      </x:c>
      <x:c r="D7829" s="7" t="d">
        <x:v>2026-09-23T00:00:00.000Z</x:v>
      </x:c>
      <x:c r="E7829" s="8" t="n">
        <x:f>IF(ISNUMBER('原始字段'!C7793),'原始字段'!C7793,"n.a.")</x:f>
        <x:v>171481881</x:v>
      </x:c>
      <x:c r="F7829" s="8" t="n">
        <x:f>IF(ISNUMBER('原始字段'!C7889),'原始字段'!C7889,"n.a.")</x:f>
        <x:v>171481881</x:v>
      </x:c>
      <x:c r="G7829" s="8" t="n">
        <x:f>IF(COUNT(E7829:F7829)=2,F7829-E7829,"n.a.")</x:f>
        <x:v>0</x:v>
      </x:c>
      <x:c r="H7829" s="9" t="n">
        <x:f>IF(ISNUMBER('原始字段'!D7889),'原始字段'!D7889,"n.a.")</x:f>
        <x:v>2.2243</x:v>
      </x:c>
      <x:c r="I7829" s="9" t="n">
        <x:f>IF(COUNT(G7829:H7829)=2,G7829*H7829/100000000,"n.a.")</x:f>
        <x:v>0</x:v>
      </x:c>
      <x:c r="J7829" s="1" t="str">
        <x:v>日频齐全；折算事件未独立核实</x:v>
      </x:c>
    </x:row>
    <x:row r="7830" ht="25" customHeight="1">
      <x:c r="A7830" s="1" t="str">
        <x:v>创业板指</x:v>
      </x:c>
      <x:c r="B7830" s="1" t="str">
        <x:v>159915.SZ</x:v>
      </x:c>
      <x:c r="C7830" s="1" t="str">
        <x:v>易方达创业板ETF</x:v>
      </x:c>
      <x:c r="D7830" s="7" t="d">
        <x:v>2026-09-23T00:00:00.000Z</x:v>
      </x:c>
      <x:c r="E7830" s="8" t="n">
        <x:f>IF(ISNUMBER('原始字段'!C7783),'原始字段'!C7783,"n.a.")</x:f>
        <x:v>19627454936</x:v>
      </x:c>
      <x:c r="F7830" s="8" t="n">
        <x:f>IF(ISNUMBER('原始字段'!C7879),'原始字段'!C7879,"n.a.")</x:f>
        <x:v>19648454936</x:v>
      </x:c>
      <x:c r="G7830" s="8" t="n">
        <x:f>IF(COUNT(E7830:F7830)=2,F7830-E7830,"n.a.")</x:f>
        <x:v>21000000</x:v>
      </x:c>
      <x:c r="H7830" s="9" t="n">
        <x:f>IF(ISNUMBER('原始字段'!D7879),'原始字段'!D7879,"n.a.")</x:f>
        <x:v>3.4006</x:v>
      </x:c>
      <x:c r="I7830" s="9" t="n">
        <x:f>IF(COUNT(G7830:H7830)=2,G7830*H7830/100000000,"n.a.")</x:f>
        <x:v>0.714126</x:v>
      </x:c>
      <x:c r="J7830" s="1" t="str">
        <x:v>日频齐全；折算事件未独立核实</x:v>
      </x:c>
    </x:row>
    <x:row r="7831" ht="25" customHeight="1">
      <x:c r="A7831" s="1" t="str">
        <x:v>创业板指</x:v>
      </x:c>
      <x:c r="B7831" s="1" t="str">
        <x:v>159971.SZ</x:v>
      </x:c>
      <x:c r="C7831" s="1" t="str">
        <x:v>富国创业板ETF</x:v>
      </x:c>
      <x:c r="D7831" s="7" t="d">
        <x:v>2026-09-23T00:00:00.000Z</x:v>
      </x:c>
      <x:c r="E7831" s="8" t="n">
        <x:f>IF(ISNUMBER('原始字段'!C7795),'原始字段'!C7795,"n.a.")</x:f>
        <x:v>1762020288</x:v>
      </x:c>
      <x:c r="F7831" s="8" t="n">
        <x:f>IF(ISNUMBER('原始字段'!C7891),'原始字段'!C7891,"n.a.")</x:f>
        <x:v>1758020288</x:v>
      </x:c>
      <x:c r="G7831" s="8" t="n">
        <x:f>IF(COUNT(E7831:F7831)=2,F7831-E7831,"n.a.")</x:f>
        <x:v>-4000000</x:v>
      </x:c>
      <x:c r="H7831" s="9" t="n">
        <x:f>IF(ISNUMBER('原始字段'!D7891),'原始字段'!D7891,"n.a.")</x:f>
        <x:v>1.1823</x:v>
      </x:c>
      <x:c r="I7831" s="9" t="n">
        <x:f>IF(COUNT(G7831:H7831)=2,G7831*H7831/100000000,"n.a.")</x:f>
        <x:v>-0.047292</x:v>
      </x:c>
      <x:c r="J7831" s="1" t="str">
        <x:v>日频齐全；折算事件未独立核实</x:v>
      </x:c>
    </x:row>
    <x:row r="7832" ht="25" customHeight="1">
      <x:c r="A7832" s="1" t="str">
        <x:v>创业板指</x:v>
      </x:c>
      <x:c r="B7832" s="1" t="str">
        <x:v>159957.SZ</x:v>
      </x:c>
      <x:c r="C7832" s="1" t="str">
        <x:v>华夏创业板ETF</x:v>
      </x:c>
      <x:c r="D7832" s="7" t="d">
        <x:v>2026-09-23T00:00:00.000Z</x:v>
      </x:c>
      <x:c r="E7832" s="8" t="n">
        <x:f>IF(ISNUMBER('原始字段'!C7791),'原始字段'!C7791,"n.a.")</x:f>
        <x:v>1172784560</x:v>
      </x:c>
      <x:c r="F7832" s="8" t="n">
        <x:f>IF(ISNUMBER('原始字段'!C7887),'原始字段'!C7887,"n.a.")</x:f>
        <x:v>1179784560</x:v>
      </x:c>
      <x:c r="G7832" s="8" t="n">
        <x:f>IF(COUNT(E7832:F7832)=2,F7832-E7832,"n.a.")</x:f>
        <x:v>7000000</x:v>
      </x:c>
      <x:c r="H7832" s="9" t="n">
        <x:f>IF(ISNUMBER('原始字段'!D7887),'原始字段'!D7887,"n.a.")</x:f>
        <x:v>2.2273</x:v>
      </x:c>
      <x:c r="I7832" s="9" t="n">
        <x:f>IF(COUNT(G7832:H7832)=2,G7832*H7832/100000000,"n.a.")</x:f>
        <x:v>0.155911</x:v>
      </x:c>
      <x:c r="J7832" s="1" t="str">
        <x:v>日频齐全；折算事件未独立核实</x:v>
      </x:c>
    </x:row>
    <x:row r="7833" ht="25" customHeight="1">
      <x:c r="A7833" s="1" t="str">
        <x:v>创业板指</x:v>
      </x:c>
      <x:c r="B7833" s="1" t="str">
        <x:v>159958.SZ</x:v>
      </x:c>
      <x:c r="C7833" s="1" t="str">
        <x:v>工银创业板ETF</x:v>
      </x:c>
      <x:c r="D7833" s="7" t="d">
        <x:v>2026-09-23T00:00:00.000Z</x:v>
      </x:c>
      <x:c r="E7833" s="8" t="n">
        <x:f>IF(ISNUMBER('原始字段'!C7792),'原始字段'!C7792,"n.a.")</x:f>
        <x:v>232911448</x:v>
      </x:c>
      <x:c r="F7833" s="8" t="n">
        <x:f>IF(ISNUMBER('原始字段'!C7888),'原始字段'!C7888,"n.a.")</x:f>
        <x:v>231511448</x:v>
      </x:c>
      <x:c r="G7833" s="8" t="n">
        <x:f>IF(COUNT(E7833:F7833)=2,F7833-E7833,"n.a.")</x:f>
        <x:v>-1400000</x:v>
      </x:c>
      <x:c r="H7833" s="9" t="n">
        <x:f>IF(ISNUMBER('原始字段'!D7888),'原始字段'!D7888,"n.a.")</x:f>
        <x:v>2.0555</x:v>
      </x:c>
      <x:c r="I7833" s="9" t="n">
        <x:f>IF(COUNT(G7833:H7833)=2,G7833*H7833/100000000,"n.a.")</x:f>
        <x:v>-0.028777</x:v>
      </x:c>
      <x:c r="J7833" s="1" t="str">
        <x:v>日频齐全；折算事件未独立核实</x:v>
      </x:c>
    </x:row>
    <x:row r="7834" ht="25" customHeight="1">
      <x:c r="A7834" s="1" t="str">
        <x:v>创业板指</x:v>
      </x:c>
      <x:c r="B7834" s="1" t="str">
        <x:v>159977.SZ</x:v>
      </x:c>
      <x:c r="C7834" s="1" t="str">
        <x:v>天弘创业板ETF</x:v>
      </x:c>
      <x:c r="D7834" s="7" t="d">
        <x:v>2026-09-23T00:00:00.000Z</x:v>
      </x:c>
      <x:c r="E7834" s="8" t="n">
        <x:f>IF(ISNUMBER('原始字段'!C7796),'原始字段'!C7796,"n.a.")</x:f>
        <x:v>3891872820</x:v>
      </x:c>
      <x:c r="F7834" s="8" t="n">
        <x:f>IF(ISNUMBER('原始字段'!C7892),'原始字段'!C7892,"n.a.")</x:f>
        <x:v>3895872820</x:v>
      </x:c>
      <x:c r="G7834" s="8" t="n">
        <x:f>IF(COUNT(E7834:F7834)=2,F7834-E7834,"n.a.")</x:f>
        <x:v>4000000</x:v>
      </x:c>
      <x:c r="H7834" s="9" t="n">
        <x:f>IF(ISNUMBER('原始字段'!D7892),'原始字段'!D7892,"n.a.")</x:f>
        <x:v>1.7637</x:v>
      </x:c>
      <x:c r="I7834" s="9" t="n">
        <x:f>IF(COUNT(G7834:H7834)=2,G7834*H7834/100000000,"n.a.")</x:f>
        <x:v>0.070548</x:v>
      </x:c>
      <x:c r="J7834" s="1" t="str">
        <x:v>日频齐全；折算事件未独立核实</x:v>
      </x:c>
    </x:row>
    <x:row r="7835" ht="25" customHeight="1">
      <x:c r="A7835" s="1" t="str">
        <x:v>创业板指</x:v>
      </x:c>
      <x:c r="B7835" s="1" t="str">
        <x:v>159821.SZ</x:v>
      </x:c>
      <x:c r="C7835" s="1" t="str">
        <x:v>中银证券创业板ETF</x:v>
      </x:c>
      <x:c r="D7835" s="7" t="d">
        <x:v>2026-09-23T00:00:00.000Z</x:v>
      </x:c>
      <x:c r="E7835" s="8" t="n">
        <x:f>IF(ISNUMBER('原始字段'!C7780),'原始字段'!C7780,"n.a.")</x:f>
        <x:v>64620000</x:v>
      </x:c>
      <x:c r="F7835" s="8" t="n">
        <x:f>IF(ISNUMBER('原始字段'!C7876),'原始字段'!C7876,"n.a.")</x:f>
        <x:v>64620000</x:v>
      </x:c>
      <x:c r="G7835" s="8" t="n">
        <x:f>IF(COUNT(E7835:F7835)=2,F7835-E7835,"n.a.")</x:f>
        <x:v>0</x:v>
      </x:c>
      <x:c r="H7835" s="9" t="n">
        <x:f>IF(ISNUMBER('原始字段'!D7876),'原始字段'!D7876,"n.a.")</x:f>
        <x:v>1.2747</x:v>
      </x:c>
      <x:c r="I7835" s="9" t="n">
        <x:f>IF(COUNT(G7835:H7835)=2,G7835*H7835/100000000,"n.a.")</x:f>
        <x:v>0</x:v>
      </x:c>
      <x:c r="J7835" s="1" t="str">
        <x:v>日频齐全；折算事件未独立核实</x:v>
      </x:c>
    </x:row>
    <x:row r="7836" ht="25" customHeight="1">
      <x:c r="A7836" s="1" t="str">
        <x:v>创业板指</x:v>
      </x:c>
      <x:c r="B7836" s="1" t="str">
        <x:v>159956.SZ</x:v>
      </x:c>
      <x:c r="C7836" s="1" t="str">
        <x:v>建信创业板ETF</x:v>
      </x:c>
      <x:c r="D7836" s="7" t="d">
        <x:v>2026-09-23T00:00:00.000Z</x:v>
      </x:c>
      <x:c r="E7836" s="8" t="n">
        <x:f>IF(ISNUMBER('原始字段'!C7790),'原始字段'!C7790,"n.a.")</x:f>
        <x:v>48978674</x:v>
      </x:c>
      <x:c r="F7836" s="8" t="n">
        <x:f>IF(ISNUMBER('原始字段'!C7886),'原始字段'!C7886,"n.a.")</x:f>
        <x:v>48978674</x:v>
      </x:c>
      <x:c r="G7836" s="8" t="n">
        <x:f>IF(COUNT(E7836:F7836)=2,F7836-E7836,"n.a.")</x:f>
        <x:v>0</x:v>
      </x:c>
      <x:c r="H7836" s="9" t="n">
        <x:f>IF(ISNUMBER('原始字段'!D7886),'原始字段'!D7886,"n.a.")</x:f>
        <x:v>2.1525</x:v>
      </x:c>
      <x:c r="I7836" s="9" t="n">
        <x:f>IF(COUNT(G7836:H7836)=2,G7836*H7836/100000000,"n.a.")</x:f>
        <x:v>0</x:v>
      </x:c>
      <x:c r="J7836" s="1" t="str">
        <x:v>日频齐全；折算事件未独立核实</x:v>
      </x:c>
    </x:row>
    <x:row r="7837" ht="25" customHeight="1">
      <x:c r="A7837" s="1" t="str">
        <x:v>创业板指</x:v>
      </x:c>
      <x:c r="B7837" s="1" t="str">
        <x:v>159908.SZ</x:v>
      </x:c>
      <x:c r="C7837" s="1" t="str">
        <x:v>博时创业板ETF</x:v>
      </x:c>
      <x:c r="D7837" s="7" t="d">
        <x:v>2026-09-23T00:00:00.000Z</x:v>
      </x:c>
      <x:c r="E7837" s="8" t="n">
        <x:f>IF(ISNUMBER('原始字段'!C7782),'原始字段'!C7782,"n.a.")</x:f>
        <x:v>370229029</x:v>
      </x:c>
      <x:c r="F7837" s="8" t="n">
        <x:f>IF(ISNUMBER('原始字段'!C7878),'原始字段'!C7878,"n.a.")</x:f>
        <x:v>371229029</x:v>
      </x:c>
      <x:c r="G7837" s="8" t="n">
        <x:f>IF(COUNT(E7837:F7837)=2,F7837-E7837,"n.a.")</x:f>
        <x:v>1000000</x:v>
      </x:c>
      <x:c r="H7837" s="9" t="n">
        <x:f>IF(ISNUMBER('原始字段'!D7878),'原始字段'!D7878,"n.a.")</x:f>
        <x:v>3.174</x:v>
      </x:c>
      <x:c r="I7837" s="9" t="n">
        <x:f>IF(COUNT(G7837:H7837)=2,G7837*H7837/100000000,"n.a.")</x:f>
        <x:v>0.03174</x:v>
      </x:c>
      <x:c r="J7837" s="1" t="str">
        <x:v>日频齐全；折算事件未独立核实</x:v>
      </x:c>
    </x:row>
    <x:row r="7838" ht="25" customHeight="1">
      <x:c r="A7838" s="1" t="str">
        <x:v>创业板指</x:v>
      </x:c>
      <x:c r="B7838" s="1" t="str">
        <x:v>159952.SZ</x:v>
      </x:c>
      <x:c r="C7838" s="1" t="str">
        <x:v>广发创业板ETF</x:v>
      </x:c>
      <x:c r="D7838" s="7" t="d">
        <x:v>2026-09-23T00:00:00.000Z</x:v>
      </x:c>
      <x:c r="E7838" s="8" t="n">
        <x:f>IF(ISNUMBER('原始字段'!C7789),'原始字段'!C7789,"n.a.")</x:f>
        <x:v>5548284929</x:v>
      </x:c>
      <x:c r="F7838" s="8" t="n">
        <x:f>IF(ISNUMBER('原始字段'!C7885),'原始字段'!C7885,"n.a.")</x:f>
        <x:v>5643484929</x:v>
      </x:c>
      <x:c r="G7838" s="8" t="n">
        <x:f>IF(COUNT(E7838:F7838)=2,F7838-E7838,"n.a.")</x:f>
        <x:v>95200000</x:v>
      </x:c>
      <x:c r="H7838" s="9" t="n">
        <x:f>IF(ISNUMBER('原始字段'!D7885),'原始字段'!D7885,"n.a.")</x:f>
        <x:v>2.064</x:v>
      </x:c>
      <x:c r="I7838" s="9" t="n">
        <x:f>IF(COUNT(G7838:H7838)=2,G7838*H7838/100000000,"n.a.")</x:f>
        <x:v>1.964928</x:v>
      </x:c>
      <x:c r="J7838" s="1" t="str">
        <x:v>日频齐全；折算事件未独立核实</x:v>
      </x:c>
    </x:row>
    <x:row r="7839" ht="25" customHeight="1">
      <x:c r="A7839" s="1" t="str">
        <x:v>创业板指</x:v>
      </x:c>
      <x:c r="B7839" s="1" t="str">
        <x:v>159247.SZ</x:v>
      </x:c>
      <x:c r="C7839" s="1" t="str">
        <x:v>汇添富创业板ETF</x:v>
      </x:c>
      <x:c r="D7839" s="7" t="d">
        <x:v>2026-09-23T00:00:00.000Z</x:v>
      </x:c>
      <x:c r="E7839" s="8" t="n">
        <x:f>IF(ISNUMBER('原始字段'!C7763),'原始字段'!C7763,"n.a.")</x:f>
        <x:v>499984966</x:v>
      </x:c>
      <x:c r="F7839" s="8" t="n">
        <x:f>IF(ISNUMBER('原始字段'!C7859),'原始字段'!C7859,"n.a.")</x:f>
        <x:v>499984966</x:v>
      </x:c>
      <x:c r="G7839" s="8" t="n">
        <x:f>IF(COUNT(E7839:F7839)=2,F7839-E7839,"n.a.")</x:f>
        <x:v>0</x:v>
      </x:c>
      <x:c r="H7839" s="9" t="n">
        <x:f>IF(ISNUMBER('原始字段'!D7859),'原始字段'!D7859,"n.a.")</x:f>
        <x:v>1.0162</x:v>
      </x:c>
      <x:c r="I7839" s="9" t="n">
        <x:f>IF(COUNT(G7839:H7839)=2,G7839*H7839/100000000,"n.a.")</x:f>
        <x:v>0</x:v>
      </x:c>
      <x:c r="J7839" s="1" t="str">
        <x:v>日频齐全；折算事件未独立核实</x:v>
      </x:c>
    </x:row>
    <x:row r="7840" ht="25" customHeight="1">
      <x:c r="A7840" s="1" t="str">
        <x:v>创业板指</x:v>
      </x:c>
      <x:c r="B7840" s="1" t="str">
        <x:v>159948.SZ</x:v>
      </x:c>
      <x:c r="C7840" s="1" t="str">
        <x:v>南方创业板ETF</x:v>
      </x:c>
      <x:c r="D7840" s="7" t="d">
        <x:v>2026-09-23T00:00:00.000Z</x:v>
      </x:c>
      <x:c r="E7840" s="8" t="n">
        <x:f>IF(ISNUMBER('原始字段'!C7788),'原始字段'!C7788,"n.a.")</x:f>
        <x:v>1176697720</x:v>
      </x:c>
      <x:c r="F7840" s="8" t="n">
        <x:f>IF(ISNUMBER('原始字段'!C7884),'原始字段'!C7884,"n.a.")</x:f>
        <x:v>1173697720</x:v>
      </x:c>
      <x:c r="G7840" s="8" t="n">
        <x:f>IF(COUNT(E7840:F7840)=2,F7840-E7840,"n.a.")</x:f>
        <x:v>-3000000</x:v>
      </x:c>
      <x:c r="H7840" s="9" t="n">
        <x:f>IF(ISNUMBER('原始字段'!D7884),'原始字段'!D7884,"n.a.")</x:f>
        <x:v>3.7552</x:v>
      </x:c>
      <x:c r="I7840" s="9" t="n">
        <x:f>IF(COUNT(G7840:H7840)=2,G7840*H7840/100000000,"n.a.")</x:f>
        <x:v>-0.112656</x:v>
      </x:c>
      <x:c r="J7840" s="1" t="str">
        <x:v>日频齐全；折算事件未独立核实</x:v>
      </x:c>
    </x:row>
    <x:row r="7841" ht="25" customHeight="1">
      <x:c r="A7841" s="1" t="str">
        <x:v>创业板指</x:v>
      </x:c>
      <x:c r="B7841" s="1" t="str">
        <x:v>159205.SZ</x:v>
      </x:c>
      <x:c r="C7841" s="1" t="str">
        <x:v>东财创业板ETF</x:v>
      </x:c>
      <x:c r="D7841" s="7" t="d">
        <x:v>2026-09-23T00:00:00.000Z</x:v>
      </x:c>
      <x:c r="E7841" s="8" t="n">
        <x:f>IF(ISNUMBER('原始字段'!C7762),'原始字段'!C7762,"n.a.")</x:f>
        <x:v>645056064</x:v>
      </x:c>
      <x:c r="F7841" s="8" t="n">
        <x:f>IF(ISNUMBER('原始字段'!C7858),'原始字段'!C7858,"n.a.")</x:f>
        <x:v>647056064</x:v>
      </x:c>
      <x:c r="G7841" s="8" t="n">
        <x:f>IF(COUNT(E7841:F7841)=2,F7841-E7841,"n.a.")</x:f>
        <x:v>2000000</x:v>
      </x:c>
      <x:c r="H7841" s="9" t="n">
        <x:f>IF(ISNUMBER('原始字段'!D7858),'原始字段'!D7858,"n.a.")</x:f>
        <x:v>1.6631</x:v>
      </x:c>
      <x:c r="I7841" s="9" t="n">
        <x:f>IF(COUNT(G7841:H7841)=2,G7841*H7841/100000000,"n.a.")</x:f>
        <x:v>0.033262</x:v>
      </x:c>
      <x:c r="J7841" s="1" t="str">
        <x:v>日频齐全；折算事件未独立核实</x:v>
      </x:c>
    </x:row>
    <x:row r="7842" ht="25" customHeight="1">
      <x:c r="A7842" s="1" t="str">
        <x:v>科创50</x:v>
      </x:c>
      <x:c r="B7842" s="1" t="str">
        <x:v>588940.SH</x:v>
      </x:c>
      <x:c r="C7842" s="1" t="str">
        <x:v>富国上证科创板50成份ETF</x:v>
      </x:c>
      <x:c r="D7842" s="7" t="d">
        <x:v>2026-09-23T00:00:00.000Z</x:v>
      </x:c>
      <x:c r="E7842" s="8" t="n">
        <x:f>IF(ISNUMBER('原始字段'!C7853),'原始字段'!C7853,"n.a.")</x:f>
        <x:v>3032840000</x:v>
      </x:c>
      <x:c r="F7842" s="8" t="n">
        <x:f>IF(ISNUMBER('原始字段'!C7949),'原始字段'!C7949,"n.a.")</x:f>
        <x:v>3050840000</x:v>
      </x:c>
      <x:c r="G7842" s="8" t="n">
        <x:f>IF(COUNT(E7842:F7842)=2,F7842-E7842,"n.a.")</x:f>
        <x:v>18000000</x:v>
      </x:c>
      <x:c r="H7842" s="9" t="n">
        <x:f>IF(ISNUMBER('原始字段'!D7949),'原始字段'!D7949,"n.a.")</x:f>
        <x:v>0.8609</x:v>
      </x:c>
      <x:c r="I7842" s="9" t="n">
        <x:f>IF(COUNT(G7842:H7842)=2,G7842*H7842/100000000,"n.a.")</x:f>
        <x:v>0.154962</x:v>
      </x:c>
      <x:c r="J7842" s="1" t="str">
        <x:v>日频齐全；折算事件未独立核实</x:v>
      </x:c>
    </x:row>
    <x:row r="7843" ht="25" customHeight="1">
      <x:c r="A7843" s="1" t="str">
        <x:v>科创50</x:v>
      </x:c>
      <x:c r="B7843" s="1" t="str">
        <x:v>589150.SH</x:v>
      </x:c>
      <x:c r="C7843" s="1" t="str">
        <x:v>平安上证科创板50成份ETF</x:v>
      </x:c>
      <x:c r="D7843" s="7" t="d">
        <x:v>2026-09-23T00:00:00.000Z</x:v>
      </x:c>
      <x:c r="E7843" s="8" t="n">
        <x:f>IF(ISNUMBER('原始字段'!C7855),'原始字段'!C7855,"n.a.")</x:f>
        <x:v>839437200</x:v>
      </x:c>
      <x:c r="F7843" s="8" t="n">
        <x:f>IF(ISNUMBER('原始字段'!C7951),'原始字段'!C7951,"n.a.")</x:f>
        <x:v>837437200</x:v>
      </x:c>
      <x:c r="G7843" s="8" t="n">
        <x:f>IF(COUNT(E7843:F7843)=2,F7843-E7843,"n.a.")</x:f>
        <x:v>-2000000</x:v>
      </x:c>
      <x:c r="H7843" s="9" t="n">
        <x:f>IF(ISNUMBER('原始字段'!D7951),'原始字段'!D7951,"n.a.")</x:f>
        <x:v>1.2052</x:v>
      </x:c>
      <x:c r="I7843" s="9" t="n">
        <x:f>IF(COUNT(G7843:H7843)=2,G7843*H7843/100000000,"n.a.")</x:f>
        <x:v>-0.024104</x:v>
      </x:c>
      <x:c r="J7843" s="1" t="str">
        <x:v>日频齐全；折算事件未独立核实</x:v>
      </x:c>
    </x:row>
    <x:row r="7844" ht="25" customHeight="1">
      <x:c r="A7844" s="1" t="str">
        <x:v>科创50</x:v>
      </x:c>
      <x:c r="B7844" s="1" t="str">
        <x:v>588150.SH</x:v>
      </x:c>
      <x:c r="C7844" s="1" t="str">
        <x:v>南方上证科创板50成份ETF</x:v>
      </x:c>
      <x:c r="D7844" s="7" t="d">
        <x:v>2026-09-23T00:00:00.000Z</x:v>
      </x:c>
      <x:c r="E7844" s="8" t="n">
        <x:f>IF(ISNUMBER('原始字段'!C7847),'原始字段'!C7847,"n.a.")</x:f>
        <x:v>401432600</x:v>
      </x:c>
      <x:c r="F7844" s="8" t="n">
        <x:f>IF(ISNUMBER('原始字段'!C7943),'原始字段'!C7943,"n.a.")</x:f>
        <x:v>401432600</x:v>
      </x:c>
      <x:c r="G7844" s="8" t="n">
        <x:f>IF(COUNT(E7844:F7844)=2,F7844-E7844,"n.a.")</x:f>
        <x:v>0</x:v>
      </x:c>
      <x:c r="H7844" s="9" t="n">
        <x:f>IF(ISNUMBER('原始字段'!D7943),'原始字段'!D7943,"n.a.")</x:f>
        <x:v>1.1831</x:v>
      </x:c>
      <x:c r="I7844" s="9" t="n">
        <x:f>IF(COUNT(G7844:H7844)=2,G7844*H7844/100000000,"n.a.")</x:f>
        <x:v>0</x:v>
      </x:c>
      <x:c r="J7844" s="1" t="str">
        <x:v>日频齐全；折算事件未独立核实</x:v>
      </x:c>
    </x:row>
    <x:row r="7845" ht="25" customHeight="1">
      <x:c r="A7845" s="1" t="str">
        <x:v>科创50</x:v>
      </x:c>
      <x:c r="B7845" s="1" t="str">
        <x:v>588000.SH</x:v>
      </x:c>
      <x:c r="C7845" s="1" t="str">
        <x:v>华夏上证科创板50ETF</x:v>
      </x:c>
      <x:c r="D7845" s="7" t="d">
        <x:v>2026-09-23T00:00:00.000Z</x:v>
      </x:c>
      <x:c r="E7845" s="8" t="n">
        <x:f>IF(ISNUMBER('原始字段'!C7841),'原始字段'!C7841,"n.a.")</x:f>
        <x:v>54374668200</x:v>
      </x:c>
      <x:c r="F7845" s="8" t="n">
        <x:f>IF(ISNUMBER('原始字段'!C7937),'原始字段'!C7937,"n.a.")</x:f>
        <x:v>54290668200</x:v>
      </x:c>
      <x:c r="G7845" s="8" t="n">
        <x:f>IF(COUNT(E7845:F7845)=2,F7845-E7845,"n.a.")</x:f>
        <x:v>-84000000</x:v>
      </x:c>
      <x:c r="H7845" s="9" t="n">
        <x:f>IF(ISNUMBER('原始字段'!D7937),'原始字段'!D7937,"n.a.")</x:f>
        <x:v>1.7537</x:v>
      </x:c>
      <x:c r="I7845" s="9" t="n">
        <x:f>IF(COUNT(G7845:H7845)=2,G7845*H7845/100000000,"n.a.")</x:f>
        <x:v>-1.473108</x:v>
      </x:c>
      <x:c r="J7845" s="1" t="str">
        <x:v>日频齐全；折算事件未独立核实</x:v>
      </x:c>
    </x:row>
    <x:row r="7846" ht="25" customHeight="1">
      <x:c r="A7846" s="1" t="str">
        <x:v>科创50</x:v>
      </x:c>
      <x:c r="B7846" s="1" t="str">
        <x:v>589850.SH</x:v>
      </x:c>
      <x:c r="C7846" s="1" t="str">
        <x:v>东财上证科创板50成份ETF</x:v>
      </x:c>
      <x:c r="D7846" s="7" t="d">
        <x:v>2026-09-23T00:00:00.000Z</x:v>
      </x:c>
      <x:c r="E7846" s="8" t="n">
        <x:f>IF(ISNUMBER('原始字段'!C7857),'原始字段'!C7857,"n.a.")</x:f>
        <x:v>775057000</x:v>
      </x:c>
      <x:c r="F7846" s="8" t="n">
        <x:f>IF(ISNUMBER('原始字段'!C7953),'原始字段'!C7953,"n.a.")</x:f>
        <x:v>766057000</x:v>
      </x:c>
      <x:c r="G7846" s="8" t="n">
        <x:f>IF(COUNT(E7846:F7846)=2,F7846-E7846,"n.a.")</x:f>
        <x:v>-9000000</x:v>
      </x:c>
      <x:c r="H7846" s="9" t="n">
        <x:f>IF(ISNUMBER('原始字段'!D7953),'原始字段'!D7953,"n.a.")</x:f>
        <x:v>1.5965</x:v>
      </x:c>
      <x:c r="I7846" s="9" t="n">
        <x:f>IF(COUNT(G7846:H7846)=2,G7846*H7846/100000000,"n.a.")</x:f>
        <x:v>-0.143685</x:v>
      </x:c>
      <x:c r="J7846" s="1" t="str">
        <x:v>日频齐全；折算事件未独立核实</x:v>
      </x:c>
    </x:row>
    <x:row r="7847" ht="25" customHeight="1">
      <x:c r="A7847" s="1" t="str">
        <x:v>科创50</x:v>
      </x:c>
      <x:c r="B7847" s="1" t="str">
        <x:v>588840.SH</x:v>
      </x:c>
      <x:c r="C7847" s="1" t="str">
        <x:v>万家上证科创板50成份ETF</x:v>
      </x:c>
      <x:c r="D7847" s="7" t="d">
        <x:v>2026-09-23T00:00:00.000Z</x:v>
      </x:c>
      <x:c r="E7847" s="8" t="n">
        <x:f>IF(ISNUMBER('原始字段'!C7851),'原始字段'!C7851,"n.a.")</x:f>
        <x:v>58236000</x:v>
      </x:c>
      <x:c r="F7847" s="8" t="n">
        <x:f>IF(ISNUMBER('原始字段'!C7947),'原始字段'!C7947,"n.a.")</x:f>
        <x:v>58236000</x:v>
      </x:c>
      <x:c r="G7847" s="8" t="n">
        <x:f>IF(COUNT(E7847:F7847)=2,F7847-E7847,"n.a.")</x:f>
        <x:v>0</x:v>
      </x:c>
      <x:c r="H7847" s="9" t="n">
        <x:f>IF(ISNUMBER('原始字段'!D7947),'原始字段'!D7947,"n.a.")</x:f>
        <x:v>1.54</x:v>
      </x:c>
      <x:c r="I7847" s="9" t="n">
        <x:f>IF(COUNT(G7847:H7847)=2,G7847*H7847/100000000,"n.a.")</x:f>
        <x:v>0</x:v>
      </x:c>
      <x:c r="J7847" s="1" t="str">
        <x:v>日频齐全；折算事件未独立核实</x:v>
      </x:c>
    </x:row>
    <x:row r="7848" ht="25" customHeight="1">
      <x:c r="A7848" s="1" t="str">
        <x:v>科创50</x:v>
      </x:c>
      <x:c r="B7848" s="1" t="str">
        <x:v>588040.SH</x:v>
      </x:c>
      <x:c r="C7848" s="1" t="str">
        <x:v>鹏华上证科创板50成份ETF</x:v>
      </x:c>
      <x:c r="D7848" s="7" t="d">
        <x:v>2026-09-23T00:00:00.000Z</x:v>
      </x:c>
      <x:c r="E7848" s="8" t="n">
        <x:f>IF(ISNUMBER('原始字段'!C7842),'原始字段'!C7842,"n.a.")</x:f>
        <x:v>137889000</x:v>
      </x:c>
      <x:c r="F7848" s="8" t="n">
        <x:f>IF(ISNUMBER('原始字段'!C7938),'原始字段'!C7938,"n.a.")</x:f>
        <x:v>139889000</x:v>
      </x:c>
      <x:c r="G7848" s="8" t="n">
        <x:f>IF(COUNT(E7848:F7848)=2,F7848-E7848,"n.a.")</x:f>
        <x:v>2000000</x:v>
      </x:c>
      <x:c r="H7848" s="9" t="n">
        <x:f>IF(ISNUMBER('原始字段'!D7938),'原始字段'!D7938,"n.a.")</x:f>
        <x:v>1.6885</x:v>
      </x:c>
      <x:c r="I7848" s="9" t="n">
        <x:f>IF(COUNT(G7848:H7848)=2,G7848*H7848/100000000,"n.a.")</x:f>
        <x:v>0.03377</x:v>
      </x:c>
      <x:c r="J7848" s="1" t="str">
        <x:v>日频齐全；折算事件未独立核实</x:v>
      </x:c>
    </x:row>
    <x:row r="7849" ht="25" customHeight="1">
      <x:c r="A7849" s="1" t="str">
        <x:v>科创50</x:v>
      </x:c>
      <x:c r="B7849" s="1" t="str">
        <x:v>588280.SH</x:v>
      </x:c>
      <x:c r="C7849" s="1" t="str">
        <x:v>华安上证科创板50ETF</x:v>
      </x:c>
      <x:c r="D7849" s="7" t="d">
        <x:v>2026-09-23T00:00:00.000Z</x:v>
      </x:c>
      <x:c r="E7849" s="8" t="n">
        <x:f>IF(ISNUMBER('原始字段'!C7849),'原始字段'!C7849,"n.a.")</x:f>
        <x:v>388121000</x:v>
      </x:c>
      <x:c r="F7849" s="8" t="n">
        <x:f>IF(ISNUMBER('原始字段'!C7945),'原始字段'!C7945,"n.a.")</x:f>
        <x:v>388121000</x:v>
      </x:c>
      <x:c r="G7849" s="8" t="n">
        <x:f>IF(COUNT(E7849:F7849)=2,F7849-E7849,"n.a.")</x:f>
        <x:v>0</x:v>
      </x:c>
      <x:c r="H7849" s="9" t="n">
        <x:f>IF(ISNUMBER('原始字段'!D7945),'原始字段'!D7945,"n.a.")</x:f>
        <x:v>1.1949</x:v>
      </x:c>
      <x:c r="I7849" s="9" t="n">
        <x:f>IF(COUNT(G7849:H7849)=2,G7849*H7849/100000000,"n.a.")</x:f>
        <x:v>0</x:v>
      </x:c>
      <x:c r="J7849" s="1" t="str">
        <x:v>日频齐全；折算事件未独立核实</x:v>
      </x:c>
    </x:row>
    <x:row r="7850" ht="25" customHeight="1">
      <x:c r="A7850" s="1" t="str">
        <x:v>科创50</x:v>
      </x:c>
      <x:c r="B7850" s="1" t="str">
        <x:v>589360.SH</x:v>
      </x:c>
      <x:c r="C7850" s="1" t="str">
        <x:v>国泰上证科创板50成份ETF</x:v>
      </x:c>
      <x:c r="D7850" s="7" t="d">
        <x:v>2026-09-23T00:00:00.000Z</x:v>
      </x:c>
      <x:c r="E7850" s="8" t="n">
        <x:f>IF(ISNUMBER('原始字段'!C7856),'原始字段'!C7856,"n.a.")</x:f>
        <x:v>2687174000</x:v>
      </x:c>
      <x:c r="F7850" s="8" t="n">
        <x:f>IF(ISNUMBER('原始字段'!C7952),'原始字段'!C7952,"n.a.")</x:f>
        <x:v>2693174000</x:v>
      </x:c>
      <x:c r="G7850" s="8" t="n">
        <x:f>IF(COUNT(E7850:F7850)=2,F7850-E7850,"n.a.")</x:f>
        <x:v>6000000</x:v>
      </x:c>
      <x:c r="H7850" s="9" t="n">
        <x:f>IF(ISNUMBER('原始字段'!D7952),'原始字段'!D7952,"n.a.")</x:f>
        <x:v>0.8582</x:v>
      </x:c>
      <x:c r="I7850" s="9" t="n">
        <x:f>IF(COUNT(G7850:H7850)=2,G7850*H7850/100000000,"n.a.")</x:f>
        <x:v>0.051492</x:v>
      </x:c>
      <x:c r="J7850" s="1" t="str">
        <x:v>日频齐全；折算事件未独立核实</x:v>
      </x:c>
    </x:row>
    <x:row r="7851" ht="25" customHeight="1">
      <x:c r="A7851" s="1" t="str">
        <x:v>科创50</x:v>
      </x:c>
      <x:c r="B7851" s="1" t="str">
        <x:v>588950.SH</x:v>
      </x:c>
      <x:c r="C7851" s="1" t="str">
        <x:v>景顺长城上证科创板50成份ETF</x:v>
      </x:c>
      <x:c r="D7851" s="7" t="d">
        <x:v>2026-09-23T00:00:00.000Z</x:v>
      </x:c>
      <x:c r="E7851" s="8" t="n">
        <x:f>IF(ISNUMBER('原始字段'!C7854),'原始字段'!C7854,"n.a.")</x:f>
        <x:v>683729700</x:v>
      </x:c>
      <x:c r="F7851" s="8" t="n">
        <x:f>IF(ISNUMBER('原始字段'!C7950),'原始字段'!C7950,"n.a.")</x:f>
        <x:v>686729700</x:v>
      </x:c>
      <x:c r="G7851" s="8" t="n">
        <x:f>IF(COUNT(E7851:F7851)=2,F7851-E7851,"n.a.")</x:f>
        <x:v>3000000</x:v>
      </x:c>
      <x:c r="H7851" s="9" t="n">
        <x:f>IF(ISNUMBER('原始字段'!D7950),'原始字段'!D7950,"n.a.")</x:f>
        <x:v>1.7392</x:v>
      </x:c>
      <x:c r="I7851" s="9" t="n">
        <x:f>IF(COUNT(G7851:H7851)=2,G7851*H7851/100000000,"n.a.")</x:f>
        <x:v>0.052176</x:v>
      </x:c>
      <x:c r="J7851" s="1" t="str">
        <x:v>日频齐全；折算事件未独立核实</x:v>
      </x:c>
    </x:row>
    <x:row r="7852" ht="25" customHeight="1">
      <x:c r="A7852" s="1" t="str">
        <x:v>科创50</x:v>
      </x:c>
      <x:c r="B7852" s="1" t="str">
        <x:v>588080.SH</x:v>
      </x:c>
      <x:c r="C7852" s="1" t="str">
        <x:v>易方达上证科创板50ETF</x:v>
      </x:c>
      <x:c r="D7852" s="7" t="d">
        <x:v>2026-09-23T00:00:00.000Z</x:v>
      </x:c>
      <x:c r="E7852" s="8" t="n">
        <x:f>IF(ISNUMBER('原始字段'!C7845),'原始字段'!C7845,"n.a.")</x:f>
        <x:v>25780628100</x:v>
      </x:c>
      <x:c r="F7852" s="8" t="n">
        <x:f>IF(ISNUMBER('原始字段'!C7941),'原始字段'!C7941,"n.a.")</x:f>
        <x:v>25711628100</x:v>
      </x:c>
      <x:c r="G7852" s="8" t="n">
        <x:f>IF(COUNT(E7852:F7852)=2,F7852-E7852,"n.a.")</x:f>
        <x:v>-69000000</x:v>
      </x:c>
      <x:c r="H7852" s="9" t="n">
        <x:f>IF(ISNUMBER('原始字段'!D7941),'原始字段'!D7941,"n.a.")</x:f>
        <x:v>1.7012</x:v>
      </x:c>
      <x:c r="I7852" s="9" t="n">
        <x:f>IF(COUNT(G7852:H7852)=2,G7852*H7852/100000000,"n.a.")</x:f>
        <x:v>-1.173828</x:v>
      </x:c>
      <x:c r="J7852" s="1" t="str">
        <x:v>日频齐全；折算事件未独立核实</x:v>
      </x:c>
    </x:row>
    <x:row r="7853" ht="25" customHeight="1">
      <x:c r="A7853" s="1" t="str">
        <x:v>科创50</x:v>
      </x:c>
      <x:c r="B7853" s="1" t="str">
        <x:v>588060.SH</x:v>
      </x:c>
      <x:c r="C7853" s="1" t="str">
        <x:v>广发上证科创板50ETF</x:v>
      </x:c>
      <x:c r="D7853" s="7" t="d">
        <x:v>2026-09-23T00:00:00.000Z</x:v>
      </x:c>
      <x:c r="E7853" s="8" t="n">
        <x:f>IF(ISNUMBER('原始字段'!C7844),'原始字段'!C7844,"n.a.")</x:f>
        <x:v>7621140000</x:v>
      </x:c>
      <x:c r="F7853" s="8" t="n">
        <x:f>IF(ISNUMBER('原始字段'!C7940),'原始字段'!C7940,"n.a.")</x:f>
        <x:v>7663140000</x:v>
      </x:c>
      <x:c r="G7853" s="8" t="n">
        <x:f>IF(COUNT(E7853:F7853)=2,F7853-E7853,"n.a.")</x:f>
        <x:v>42000000</x:v>
      </x:c>
      <x:c r="H7853" s="9" t="n">
        <x:f>IF(ISNUMBER('原始字段'!D7940),'原始字段'!D7940,"n.a.")</x:f>
        <x:v>1.0546</x:v>
      </x:c>
      <x:c r="I7853" s="9" t="n">
        <x:f>IF(COUNT(G7853:H7853)=2,G7853*H7853/100000000,"n.a.")</x:f>
        <x:v>0.442932</x:v>
      </x:c>
      <x:c r="J7853" s="1" t="str">
        <x:v>日频齐全；折算事件未独立核实</x:v>
      </x:c>
    </x:row>
    <x:row r="7854" ht="25" customHeight="1">
      <x:c r="A7854" s="1" t="str">
        <x:v>科创50</x:v>
      </x:c>
      <x:c r="B7854" s="1" t="str">
        <x:v>588870.SH</x:v>
      </x:c>
      <x:c r="C7854" s="1" t="str">
        <x:v>汇添富上证科创板50成份ETF</x:v>
      </x:c>
      <x:c r="D7854" s="7" t="d">
        <x:v>2026-09-23T00:00:00.000Z</x:v>
      </x:c>
      <x:c r="E7854" s="8" t="n">
        <x:f>IF(ISNUMBER('原始字段'!C7852),'原始字段'!C7852,"n.a.")</x:f>
        <x:v>872552000</x:v>
      </x:c>
      <x:c r="F7854" s="8" t="n">
        <x:f>IF(ISNUMBER('原始字段'!C7948),'原始字段'!C7948,"n.a.")</x:f>
        <x:v>869552000</x:v>
      </x:c>
      <x:c r="G7854" s="8" t="n">
        <x:f>IF(COUNT(E7854:F7854)=2,F7854-E7854,"n.a.")</x:f>
        <x:v>-3000000</x:v>
      </x:c>
      <x:c r="H7854" s="9" t="n">
        <x:f>IF(ISNUMBER('原始字段'!D7948),'原始字段'!D7948,"n.a.")</x:f>
        <x:v>1.6871</x:v>
      </x:c>
      <x:c r="I7854" s="9" t="n">
        <x:f>IF(COUNT(G7854:H7854)=2,G7854*H7854/100000000,"n.a.")</x:f>
        <x:v>-0.050613</x:v>
      </x:c>
      <x:c r="J7854" s="1" t="str">
        <x:v>日频齐全；折算事件未独立核实</x:v>
      </x:c>
    </x:row>
    <x:row r="7855" ht="25" customHeight="1">
      <x:c r="A7855" s="1" t="str">
        <x:v>科创50</x:v>
      </x:c>
      <x:c r="B7855" s="1" t="str">
        <x:v>588720.SH</x:v>
      </x:c>
      <x:c r="C7855" s="1" t="str">
        <x:v>中银上证科创板50成份ETF</x:v>
      </x:c>
      <x:c r="D7855" s="7" t="d">
        <x:v>2026-09-23T00:00:00.000Z</x:v>
      </x:c>
      <x:c r="E7855" s="8" t="n">
        <x:f>IF(ISNUMBER('原始字段'!C7850),'原始字段'!C7850,"n.a.")</x:f>
        <x:v>112241800</x:v>
      </x:c>
      <x:c r="F7855" s="8" t="n">
        <x:f>IF(ISNUMBER('原始字段'!C7946),'原始字段'!C7946,"n.a.")</x:f>
        <x:v>112241800</x:v>
      </x:c>
      <x:c r="G7855" s="8" t="n">
        <x:f>IF(COUNT(E7855:F7855)=2,F7855-E7855,"n.a.")</x:f>
        <x:v>0</x:v>
      </x:c>
      <x:c r="H7855" s="9" t="n">
        <x:f>IF(ISNUMBER('原始字段'!D7946),'原始字段'!D7946,"n.a.")</x:f>
        <x:v>1.6947</x:v>
      </x:c>
      <x:c r="I7855" s="9" t="n">
        <x:f>IF(COUNT(G7855:H7855)=2,G7855*H7855/100000000,"n.a.")</x:f>
        <x:v>0</x:v>
      </x:c>
      <x:c r="J7855" s="1" t="str">
        <x:v>日频齐全；折算事件未独立核实</x:v>
      </x:c>
    </x:row>
    <x:row r="7856" ht="25" customHeight="1">
      <x:c r="A7856" s="1" t="str">
        <x:v>科创50</x:v>
      </x:c>
      <x:c r="B7856" s="1" t="str">
        <x:v>588090.SH</x:v>
      </x:c>
      <x:c r="C7856" s="1" t="str">
        <x:v>华泰柏瑞上证科创板50ETF</x:v>
      </x:c>
      <x:c r="D7856" s="7" t="d">
        <x:v>2026-09-23T00:00:00.000Z</x:v>
      </x:c>
      <x:c r="E7856" s="8" t="n">
        <x:f>IF(ISNUMBER('原始字段'!C7846),'原始字段'!C7846,"n.a.")</x:f>
        <x:v>3120072800</x:v>
      </x:c>
      <x:c r="F7856" s="8" t="n">
        <x:f>IF(ISNUMBER('原始字段'!C7942),'原始字段'!C7942,"n.a.")</x:f>
        <x:v>3117072800</x:v>
      </x:c>
      <x:c r="G7856" s="8" t="n">
        <x:f>IF(COUNT(E7856:F7856)=2,F7856-E7856,"n.a.")</x:f>
        <x:v>-3000000</x:v>
      </x:c>
      <x:c r="H7856" s="9" t="n">
        <x:f>IF(ISNUMBER('原始字段'!D7942),'原始字段'!D7942,"n.a.")</x:f>
        <x:v>1.7103</x:v>
      </x:c>
      <x:c r="I7856" s="9" t="n">
        <x:f>IF(COUNT(G7856:H7856)=2,G7856*H7856/100000000,"n.a.")</x:f>
        <x:v>-0.051309</x:v>
      </x:c>
      <x:c r="J7856" s="1" t="str">
        <x:v>日频齐全；折算事件未独立核实</x:v>
      </x:c>
    </x:row>
    <x:row r="7857" ht="25" customHeight="1">
      <x:c r="A7857" s="1" t="str">
        <x:v>科创50</x:v>
      </x:c>
      <x:c r="B7857" s="1" t="str">
        <x:v>588180.SH</x:v>
      </x:c>
      <x:c r="C7857" s="1" t="str">
        <x:v>国联安上证科创板50ETF</x:v>
      </x:c>
      <x:c r="D7857" s="7" t="d">
        <x:v>2026-09-23T00:00:00.000Z</x:v>
      </x:c>
      <x:c r="E7857" s="8" t="n">
        <x:f>IF(ISNUMBER('原始字段'!C7848),'原始字段'!C7848,"n.a.")</x:f>
        <x:v>766353700</x:v>
      </x:c>
      <x:c r="F7857" s="8" t="n">
        <x:f>IF(ISNUMBER('原始字段'!C7944),'原始字段'!C7944,"n.a.")</x:f>
        <x:v>769853700</x:v>
      </x:c>
      <x:c r="G7857" s="8" t="n">
        <x:f>IF(COUNT(E7857:F7857)=2,F7857-E7857,"n.a.")</x:f>
        <x:v>3500000</x:v>
      </x:c>
      <x:c r="H7857" s="9" t="n">
        <x:f>IF(ISNUMBER('原始字段'!D7944),'原始字段'!D7944,"n.a.")</x:f>
        <x:v>1.0867</x:v>
      </x:c>
      <x:c r="I7857" s="9" t="n">
        <x:f>IF(COUNT(G7857:H7857)=2,G7857*H7857/100000000,"n.a.")</x:f>
        <x:v>0.0380345</x:v>
      </x:c>
      <x:c r="J7857" s="1" t="str">
        <x:v>日频齐全；折算事件未独立核实</x:v>
      </x:c>
    </x:row>
    <x:row r="7858" ht="25" customHeight="1">
      <x:c r="A7858" s="1" t="str">
        <x:v>科创50</x:v>
      </x:c>
      <x:c r="B7858" s="1" t="str">
        <x:v>588050.SH</x:v>
      </x:c>
      <x:c r="C7858" s="1" t="str">
        <x:v>工银上证科创板50ETF</x:v>
      </x:c>
      <x:c r="D7858" s="7" t="d">
        <x:v>2026-09-23T00:00:00.000Z</x:v>
      </x:c>
      <x:c r="E7858" s="8" t="n">
        <x:f>IF(ISNUMBER('原始字段'!C7843),'原始字段'!C7843,"n.a.")</x:f>
        <x:v>6613241300</x:v>
      </x:c>
      <x:c r="F7858" s="8" t="n">
        <x:f>IF(ISNUMBER('原始字段'!C7939),'原始字段'!C7939,"n.a.")</x:f>
        <x:v>6605241300</x:v>
      </x:c>
      <x:c r="G7858" s="8" t="n">
        <x:f>IF(COUNT(E7858:F7858)=2,F7858-E7858,"n.a.")</x:f>
        <x:v>-8000000</x:v>
      </x:c>
      <x:c r="H7858" s="9" t="n">
        <x:f>IF(ISNUMBER('原始字段'!D7939),'原始字段'!D7939,"n.a.")</x:f>
        <x:v>1.7036</x:v>
      </x:c>
      <x:c r="I7858" s="9" t="n">
        <x:f>IF(COUNT(G7858:H7858)=2,G7858*H7858/100000000,"n.a.")</x:f>
        <x:v>-0.136288</x:v>
      </x:c>
      <x:c r="J7858" s="1" t="str">
        <x:v>日频齐全；折算事件未独立核实</x:v>
      </x:c>
    </x:row>
    <x:row r="7859" ht="25" customHeight="1">
      <x:c r="A7859" s="1" t="str">
        <x:v>沪深300</x:v>
      </x:c>
      <x:c r="B7859" s="1" t="str">
        <x:v>159393.SZ</x:v>
      </x:c>
      <x:c r="C7859" s="1" t="str">
        <x:v>万家沪深300ETF</x:v>
      </x:c>
      <x:c r="D7859" s="7" t="d">
        <x:v>2026-09-24T00:00:00.000Z</x:v>
      </x:c>
      <x:c r="E7859" s="8" t="n">
        <x:f>IF(ISNUMBER('原始字段'!C7863),'原始字段'!C7863,"n.a.")</x:f>
        <x:v>105946342</x:v>
      </x:c>
      <x:c r="F7859" s="8" t="n">
        <x:f>IF(ISNUMBER('原始字段'!C7959),'原始字段'!C7959,"n.a.")</x:f>
        <x:v>105046342</x:v>
      </x:c>
      <x:c r="G7859" s="8" t="n">
        <x:f>IF(COUNT(E7859:F7859)=2,F7859-E7859,"n.a.")</x:f>
        <x:v>-900000</x:v>
      </x:c>
      <x:c r="H7859" s="9" t="n">
        <x:f>IF(ISNUMBER('原始字段'!D7959),'原始字段'!D7959,"n.a.")</x:f>
        <x:v>4.7962</x:v>
      </x:c>
      <x:c r="I7859" s="9" t="n">
        <x:f>IF(COUNT(G7859:H7859)=2,G7859*H7859/100000000,"n.a.")</x:f>
        <x:v>-0.0431658</x:v>
      </x:c>
      <x:c r="J7859" s="1" t="str">
        <x:v>日频齐全；折算事件未独立核实</x:v>
      </x:c>
    </x:row>
    <x:row r="7860" ht="25" customHeight="1">
      <x:c r="A7860" s="1" t="str">
        <x:v>沪深300</x:v>
      </x:c>
      <x:c r="B7860" s="1" t="str">
        <x:v>515660.SH</x:v>
      </x:c>
      <x:c r="C7860" s="1" t="str">
        <x:v>国联安沪深300ETF</x:v>
      </x:c>
      <x:c r="D7860" s="7" t="d">
        <x:v>2026-09-24T00:00:00.000Z</x:v>
      </x:c>
      <x:c r="E7860" s="8" t="n">
        <x:f>IF(ISNUMBER('原始字段'!C7924),'原始字段'!C7924,"n.a.")</x:f>
        <x:v>434494200</x:v>
      </x:c>
      <x:c r="F7860" s="8" t="n">
        <x:f>IF(ISNUMBER('原始字段'!C8020),'原始字段'!C8020,"n.a.")</x:f>
        <x:v>434494200</x:v>
      </x:c>
      <x:c r="G7860" s="8" t="n">
        <x:f>IF(COUNT(E7860:F7860)=2,F7860-E7860,"n.a.")</x:f>
        <x:v>0</x:v>
      </x:c>
      <x:c r="H7860" s="9" t="n">
        <x:f>IF(ISNUMBER('原始字段'!D8020),'原始字段'!D8020,"n.a.")</x:f>
        <x:v>5.647</x:v>
      </x:c>
      <x:c r="I7860" s="9" t="n">
        <x:f>IF(COUNT(G7860:H7860)=2,G7860*H7860/100000000,"n.a.")</x:f>
        <x:v>0</x:v>
      </x:c>
      <x:c r="J7860" s="1" t="str">
        <x:v>日频齐全；折算事件未独立核实</x:v>
      </x:c>
    </x:row>
    <x:row r="7861" ht="25" customHeight="1">
      <x:c r="A7861" s="1" t="str">
        <x:v>沪深300</x:v>
      </x:c>
      <x:c r="B7861" s="1" t="str">
        <x:v>515360.SH</x:v>
      </x:c>
      <x:c r="C7861" s="1" t="str">
        <x:v>方正富邦沪深300ETF</x:v>
      </x:c>
      <x:c r="D7861" s="7" t="d">
        <x:v>2026-09-24T00:00:00.000Z</x:v>
      </x:c>
      <x:c r="E7861" s="8" t="n">
        <x:f>IF(ISNUMBER('原始字段'!C7919),'原始字段'!C7919,"n.a.")</x:f>
        <x:v>37279300</x:v>
      </x:c>
      <x:c r="F7861" s="8" t="n">
        <x:f>IF(ISNUMBER('原始字段'!C8015),'原始字段'!C8015,"n.a.")</x:f>
        <x:v>37279300</x:v>
      </x:c>
      <x:c r="G7861" s="8" t="n">
        <x:f>IF(COUNT(E7861:F7861)=2,F7861-E7861,"n.a.")</x:f>
        <x:v>0</x:v>
      </x:c>
      <x:c r="H7861" s="9" t="n">
        <x:f>IF(ISNUMBER('原始字段'!D8015),'原始字段'!D8015,"n.a.")</x:f>
        <x:v>6.562</x:v>
      </x:c>
      <x:c r="I7861" s="9" t="n">
        <x:f>IF(COUNT(G7861:H7861)=2,G7861*H7861/100000000,"n.a.")</x:f>
        <x:v>0</x:v>
      </x:c>
      <x:c r="J7861" s="1" t="str">
        <x:v>日频齐全；折算事件未独立核实</x:v>
      </x:c>
    </x:row>
    <x:row r="7862" ht="25" customHeight="1">
      <x:c r="A7862" s="1" t="str">
        <x:v>沪深300</x:v>
      </x:c>
      <x:c r="B7862" s="1" t="str">
        <x:v>510320.SH</x:v>
      </x:c>
      <x:c r="C7862" s="1" t="str">
        <x:v>中金沪深300ETF</x:v>
      </x:c>
      <x:c r="D7862" s="7" t="d">
        <x:v>2026-09-24T00:00:00.000Z</x:v>
      </x:c>
      <x:c r="E7862" s="8" t="n">
        <x:f>IF(ISNUMBER('原始字段'!C7896),'原始字段'!C7896,"n.a.")</x:f>
        <x:v>637068500</x:v>
      </x:c>
      <x:c r="F7862" s="8" t="n">
        <x:f>IF(ISNUMBER('原始字段'!C7992),'原始字段'!C7992,"n.a.")</x:f>
        <x:v>637068500</x:v>
      </x:c>
      <x:c r="G7862" s="8" t="n">
        <x:f>IF(COUNT(E7862:F7862)=2,F7862-E7862,"n.a.")</x:f>
        <x:v>0</x:v>
      </x:c>
      <x:c r="H7862" s="9" t="n">
        <x:f>IF(ISNUMBER('原始字段'!D7992),'原始字段'!D7992,"n.a.")</x:f>
        <x:v>1.2132</x:v>
      </x:c>
      <x:c r="I7862" s="9" t="n">
        <x:f>IF(COUNT(G7862:H7862)=2,G7862*H7862/100000000,"n.a.")</x:f>
        <x:v>0</x:v>
      </x:c>
      <x:c r="J7862" s="1" t="str">
        <x:v>日频齐全；折算事件未独立核实</x:v>
      </x:c>
    </x:row>
    <x:row r="7863" ht="25" customHeight="1">
      <x:c r="A7863" s="1" t="str">
        <x:v>沪深300</x:v>
      </x:c>
      <x:c r="B7863" s="1" t="str">
        <x:v>510360.SH</x:v>
      </x:c>
      <x:c r="C7863" s="1" t="str">
        <x:v>广发沪深300ETF</x:v>
      </x:c>
      <x:c r="D7863" s="7" t="d">
        <x:v>2026-09-24T00:00:00.000Z</x:v>
      </x:c>
      <x:c r="E7863" s="8" t="n">
        <x:f>IF(ISNUMBER('原始字段'!C7899),'原始字段'!C7899,"n.a.")</x:f>
        <x:v>2264381200</x:v>
      </x:c>
      <x:c r="F7863" s="8" t="n">
        <x:f>IF(ISNUMBER('原始字段'!C7995),'原始字段'!C7995,"n.a.")</x:f>
        <x:v>2276381200</x:v>
      </x:c>
      <x:c r="G7863" s="8" t="n">
        <x:f>IF(COUNT(E7863:F7863)=2,F7863-E7863,"n.a.")</x:f>
        <x:v>12000000</x:v>
      </x:c>
      <x:c r="H7863" s="9" t="n">
        <x:f>IF(ISNUMBER('原始字段'!D7995),'原始字段'!D7995,"n.a.")</x:f>
        <x:v>1.7266</x:v>
      </x:c>
      <x:c r="I7863" s="9" t="n">
        <x:f>IF(COUNT(G7863:H7863)=2,G7863*H7863/100000000,"n.a.")</x:f>
        <x:v>0.207192</x:v>
      </x:c>
      <x:c r="J7863" s="1" t="str">
        <x:v>日频齐全；折算事件未独立核实</x:v>
      </x:c>
    </x:row>
    <x:row r="7864" ht="25" customHeight="1">
      <x:c r="A7864" s="1" t="str">
        <x:v>沪深300</x:v>
      </x:c>
      <x:c r="B7864" s="1" t="str">
        <x:v>515330.SH</x:v>
      </x:c>
      <x:c r="C7864" s="1" t="str">
        <x:v>天弘沪深300ETF</x:v>
      </x:c>
      <x:c r="D7864" s="7" t="d">
        <x:v>2026-09-24T00:00:00.000Z</x:v>
      </x:c>
      <x:c r="E7864" s="8" t="n">
        <x:f>IF(ISNUMBER('原始字段'!C7917),'原始字段'!C7917,"n.a.")</x:f>
        <x:v>6941709500</x:v>
      </x:c>
      <x:c r="F7864" s="8" t="n">
        <x:f>IF(ISNUMBER('原始字段'!C8013),'原始字段'!C8013,"n.a.")</x:f>
        <x:v>6923709500</x:v>
      </x:c>
      <x:c r="G7864" s="8" t="n">
        <x:f>IF(COUNT(E7864:F7864)=2,F7864-E7864,"n.a.")</x:f>
        <x:v>-18000000</x:v>
      </x:c>
      <x:c r="H7864" s="9" t="n">
        <x:f>IF(ISNUMBER('原始字段'!D8013),'原始字段'!D8013,"n.a.")</x:f>
        <x:v>1.2972</x:v>
      </x:c>
      <x:c r="I7864" s="9" t="n">
        <x:f>IF(COUNT(G7864:H7864)=2,G7864*H7864/100000000,"n.a.")</x:f>
        <x:v>-0.233496</x:v>
      </x:c>
      <x:c r="J7864" s="1" t="str">
        <x:v>日频齐全；折算事件未独立核实</x:v>
      </x:c>
    </x:row>
    <x:row r="7865" ht="25" customHeight="1">
      <x:c r="A7865" s="1" t="str">
        <x:v>沪深300</x:v>
      </x:c>
      <x:c r="B7865" s="1" t="str">
        <x:v>510330.SH</x:v>
      </x:c>
      <x:c r="C7865" s="1" t="str">
        <x:v>华夏沪深300ETF</x:v>
      </x:c>
      <x:c r="D7865" s="7" t="d">
        <x:v>2026-09-24T00:00:00.000Z</x:v>
      </x:c>
      <x:c r="E7865" s="8" t="n">
        <x:f>IF(ISNUMBER('原始字段'!C7897),'原始字段'!C7897,"n.a.")</x:f>
        <x:v>8578149800</x:v>
      </x:c>
      <x:c r="F7865" s="8" t="n">
        <x:f>IF(ISNUMBER('原始字段'!C7993),'原始字段'!C7993,"n.a.")</x:f>
        <x:v>8518749800</x:v>
      </x:c>
      <x:c r="G7865" s="8" t="n">
        <x:f>IF(COUNT(E7865:F7865)=2,F7865-E7865,"n.a.")</x:f>
        <x:v>-59400000</x:v>
      </x:c>
      <x:c r="H7865" s="9" t="n">
        <x:f>IF(ISNUMBER('原始字段'!D7993),'原始字段'!D7993,"n.a.")</x:f>
        <x:v>4.7054</x:v>
      </x:c>
      <x:c r="I7865" s="9" t="n">
        <x:f>IF(COUNT(G7865:H7865)=2,G7865*H7865/100000000,"n.a.")</x:f>
        <x:v>-2.7950076</x:v>
      </x:c>
      <x:c r="J7865" s="1" t="str">
        <x:v>日频齐全；折算事件未独立核实</x:v>
      </x:c>
    </x:row>
    <x:row r="7866" ht="25" customHeight="1">
      <x:c r="A7866" s="1" t="str">
        <x:v>沪深300</x:v>
      </x:c>
      <x:c r="B7866" s="1" t="str">
        <x:v>510370.SH</x:v>
      </x:c>
      <x:c r="C7866" s="1" t="str">
        <x:v>兴业沪深300ETF</x:v>
      </x:c>
      <x:c r="D7866" s="7" t="d">
        <x:v>2026-09-24T00:00:00.000Z</x:v>
      </x:c>
      <x:c r="E7866" s="8" t="n">
        <x:f>IF(ISNUMBER('原始字段'!C7900),'原始字段'!C7900,"n.a.")</x:f>
        <x:v>87258100</x:v>
      </x:c>
      <x:c r="F7866" s="8" t="n">
        <x:f>IF(ISNUMBER('原始字段'!C7996),'原始字段'!C7996,"n.a.")</x:f>
        <x:v>87258100</x:v>
      </x:c>
      <x:c r="G7866" s="8" t="n">
        <x:f>IF(COUNT(E7866:F7866)=2,F7866-E7866,"n.a.")</x:f>
        <x:v>0</x:v>
      </x:c>
      <x:c r="H7866" s="9" t="n">
        <x:f>IF(ISNUMBER('原始字段'!D7996),'原始字段'!D7996,"n.a.")</x:f>
        <x:v>0.9991</x:v>
      </x:c>
      <x:c r="I7866" s="9" t="n">
        <x:f>IF(COUNT(G7866:H7866)=2,G7866*H7866/100000000,"n.a.")</x:f>
        <x:v>0</x:v>
      </x:c>
      <x:c r="J7866" s="1" t="str">
        <x:v>日频齐全；折算事件未独立核实</x:v>
      </x:c>
    </x:row>
    <x:row r="7867" ht="25" customHeight="1">
      <x:c r="A7867" s="1" t="str">
        <x:v>沪深300</x:v>
      </x:c>
      <x:c r="B7867" s="1" t="str">
        <x:v>159919.SZ</x:v>
      </x:c>
      <x:c r="C7867" s="1" t="str">
        <x:v>嘉实沪深300ETF</x:v>
      </x:c>
      <x:c r="D7867" s="7" t="d">
        <x:v>2026-09-24T00:00:00.000Z</x:v>
      </x:c>
      <x:c r="E7867" s="8" t="n">
        <x:f>IF(ISNUMBER('原始字段'!C7880),'原始字段'!C7880,"n.a.")</x:f>
        <x:v>6518916676</x:v>
      </x:c>
      <x:c r="F7867" s="8" t="n">
        <x:f>IF(ISNUMBER('原始字段'!C7976),'原始字段'!C7976,"n.a.")</x:f>
        <x:v>6566616676</x:v>
      </x:c>
      <x:c r="G7867" s="8" t="n">
        <x:f>IF(COUNT(E7867:F7867)=2,F7867-E7867,"n.a.")</x:f>
        <x:v>47700000</x:v>
      </x:c>
      <x:c r="H7867" s="9" t="n">
        <x:f>IF(ISNUMBER('原始字段'!D7976),'原始字段'!D7976,"n.a.")</x:f>
        <x:v>4.711</x:v>
      </x:c>
      <x:c r="I7867" s="9" t="n">
        <x:f>IF(COUNT(G7867:H7867)=2,G7867*H7867/100000000,"n.a.")</x:f>
        <x:v>2.247147</x:v>
      </x:c>
      <x:c r="J7867" s="1" t="str">
        <x:v>日频齐全；折算事件未独立核实</x:v>
      </x:c>
    </x:row>
    <x:row r="7868" ht="25" customHeight="1">
      <x:c r="A7868" s="1" t="str">
        <x:v>沪深300</x:v>
      </x:c>
      <x:c r="B7868" s="1" t="str">
        <x:v>159673.SZ</x:v>
      </x:c>
      <x:c r="C7868" s="1" t="str">
        <x:v>鹏华沪深300ETF</x:v>
      </x:c>
      <x:c r="D7868" s="7" t="d">
        <x:v>2026-09-24T00:00:00.000Z</x:v>
      </x:c>
      <x:c r="E7868" s="8" t="n">
        <x:f>IF(ISNUMBER('原始字段'!C7872),'原始字段'!C7872,"n.a.")</x:f>
        <x:v>1851528385</x:v>
      </x:c>
      <x:c r="F7868" s="8" t="n">
        <x:f>IF(ISNUMBER('原始字段'!C7968),'原始字段'!C7968,"n.a.")</x:f>
        <x:v>1837528385</x:v>
      </x:c>
      <x:c r="G7868" s="8" t="n">
        <x:f>IF(COUNT(E7868:F7868)=2,F7868-E7868,"n.a.")</x:f>
        <x:v>-14000000</x:v>
      </x:c>
      <x:c r="H7868" s="9" t="n">
        <x:f>IF(ISNUMBER('原始字段'!D7968),'原始字段'!D7968,"n.a.")</x:f>
        <x:v>1.244</x:v>
      </x:c>
      <x:c r="I7868" s="9" t="n">
        <x:f>IF(COUNT(G7868:H7868)=2,G7868*H7868/100000000,"n.a.")</x:f>
        <x:v>-0.17416</x:v>
      </x:c>
      <x:c r="J7868" s="1" t="str">
        <x:v>日频齐全；折算事件未独立核实</x:v>
      </x:c>
    </x:row>
    <x:row r="7869" ht="25" customHeight="1">
      <x:c r="A7869" s="1" t="str">
        <x:v>沪深300</x:v>
      </x:c>
      <x:c r="B7869" s="1" t="str">
        <x:v>159300.SZ</x:v>
      </x:c>
      <x:c r="C7869" s="1" t="str">
        <x:v>富国沪深300ETF</x:v>
      </x:c>
      <x:c r="D7869" s="7" t="d">
        <x:v>2026-09-24T00:00:00.000Z</x:v>
      </x:c>
      <x:c r="E7869" s="8" t="n">
        <x:f>IF(ISNUMBER('原始字段'!C7860),'原始字段'!C7860,"n.a.")</x:f>
        <x:v>342958097</x:v>
      </x:c>
      <x:c r="F7869" s="8" t="n">
        <x:f>IF(ISNUMBER('原始字段'!C7956),'原始字段'!C7956,"n.a.")</x:f>
        <x:v>341158097</x:v>
      </x:c>
      <x:c r="G7869" s="8" t="n">
        <x:f>IF(COUNT(E7869:F7869)=2,F7869-E7869,"n.a.")</x:f>
        <x:v>-1800000</x:v>
      </x:c>
      <x:c r="H7869" s="9" t="n">
        <x:f>IF(ISNUMBER('原始字段'!D7956),'原始字段'!D7956,"n.a.")</x:f>
        <x:v>4.8379</x:v>
      </x:c>
      <x:c r="I7869" s="9" t="n">
        <x:f>IF(COUNT(G7869:H7869)=2,G7869*H7869/100000000,"n.a.")</x:f>
        <x:v>-0.0870822</x:v>
      </x:c>
      <x:c r="J7869" s="1" t="str">
        <x:v>日频齐全；折算事件未独立核实</x:v>
      </x:c>
    </x:row>
    <x:row r="7870" ht="25" customHeight="1">
      <x:c r="A7870" s="1" t="str">
        <x:v>沪深300</x:v>
      </x:c>
      <x:c r="B7870" s="1" t="str">
        <x:v>510380.SH</x:v>
      </x:c>
      <x:c r="C7870" s="1" t="str">
        <x:v>国寿安保沪深300ETF</x:v>
      </x:c>
      <x:c r="D7870" s="7" t="d">
        <x:v>2026-09-24T00:00:00.000Z</x:v>
      </x:c>
      <x:c r="E7870" s="8" t="n">
        <x:f>IF(ISNUMBER('原始字段'!C7901),'原始字段'!C7901,"n.a.")</x:f>
        <x:v>1401802400</x:v>
      </x:c>
      <x:c r="F7870" s="8" t="n">
        <x:f>IF(ISNUMBER('原始字段'!C7997),'原始字段'!C7997,"n.a.")</x:f>
        <x:v>1389802400</x:v>
      </x:c>
      <x:c r="G7870" s="8" t="n">
        <x:f>IF(COUNT(E7870:F7870)=2,F7870-E7870,"n.a.")</x:f>
        <x:v>-12000000</x:v>
      </x:c>
      <x:c r="H7870" s="9" t="n">
        <x:f>IF(ISNUMBER('原始字段'!D7997),'原始字段'!D7997,"n.a.")</x:f>
        <x:v>1.3456</x:v>
      </x:c>
      <x:c r="I7870" s="9" t="n">
        <x:f>IF(COUNT(G7870:H7870)=2,G7870*H7870/100000000,"n.a.")</x:f>
        <x:v>-0.16147199999999998</x:v>
      </x:c>
      <x:c r="J7870" s="1" t="str">
        <x:v>日频齐全；折算事件未独立核实</x:v>
      </x:c>
    </x:row>
    <x:row r="7871" ht="25" customHeight="1">
      <x:c r="A7871" s="1" t="str">
        <x:v>沪深300</x:v>
      </x:c>
      <x:c r="B7871" s="1" t="str">
        <x:v>515380.SH</x:v>
      </x:c>
      <x:c r="C7871" s="1" t="str">
        <x:v>泰康沪深300ETF</x:v>
      </x:c>
      <x:c r="D7871" s="7" t="d">
        <x:v>2026-09-24T00:00:00.000Z</x:v>
      </x:c>
      <x:c r="E7871" s="8" t="n">
        <x:f>IF(ISNUMBER('原始字段'!C7920),'原始字段'!C7920,"n.a.")</x:f>
        <x:v>660699800</x:v>
      </x:c>
      <x:c r="F7871" s="8" t="n">
        <x:f>IF(ISNUMBER('原始字段'!C8016),'原始字段'!C8016,"n.a.")</x:f>
        <x:v>658899800</x:v>
      </x:c>
      <x:c r="G7871" s="8" t="n">
        <x:f>IF(COUNT(E7871:F7871)=2,F7871-E7871,"n.a.")</x:f>
        <x:v>-1800000</x:v>
      </x:c>
      <x:c r="H7871" s="9" t="n">
        <x:f>IF(ISNUMBER('原始字段'!D8016),'原始字段'!D8016,"n.a.")</x:f>
        <x:v>5.2483</x:v>
      </x:c>
      <x:c r="I7871" s="9" t="n">
        <x:f>IF(COUNT(G7871:H7871)=2,G7871*H7871/100000000,"n.a.")</x:f>
        <x:v>-0.0944694</x:v>
      </x:c>
      <x:c r="J7871" s="1" t="str">
        <x:v>日频齐全；折算事件未独立核实</x:v>
      </x:c>
    </x:row>
    <x:row r="7872" ht="25" customHeight="1">
      <x:c r="A7872" s="1" t="str">
        <x:v>沪深300</x:v>
      </x:c>
      <x:c r="B7872" s="1" t="str">
        <x:v>510350.SH</x:v>
      </x:c>
      <x:c r="C7872" s="1" t="str">
        <x:v>工银沪深300ETF</x:v>
      </x:c>
      <x:c r="D7872" s="7" t="d">
        <x:v>2026-09-24T00:00:00.000Z</x:v>
      </x:c>
      <x:c r="E7872" s="8" t="n">
        <x:f>IF(ISNUMBER('原始字段'!C7898),'原始字段'!C7898,"n.a.")</x:f>
        <x:v>700314700</x:v>
      </x:c>
      <x:c r="F7872" s="8" t="n">
        <x:f>IF(ISNUMBER('原始字段'!C7994),'原始字段'!C7994,"n.a.")</x:f>
        <x:v>676914700</x:v>
      </x:c>
      <x:c r="G7872" s="8" t="n">
        <x:f>IF(COUNT(E7872:F7872)=2,F7872-E7872,"n.a.")</x:f>
        <x:v>-23400000</x:v>
      </x:c>
      <x:c r="H7872" s="9" t="n">
        <x:f>IF(ISNUMBER('原始字段'!D7994),'原始字段'!D7994,"n.a.")</x:f>
        <x:v>4.7497</x:v>
      </x:c>
      <x:c r="I7872" s="9" t="n">
        <x:f>IF(COUNT(G7872:H7872)=2,G7872*H7872/100000000,"n.a.")</x:f>
        <x:v>-1.1114298</x:v>
      </x:c>
      <x:c r="J7872" s="1" t="str">
        <x:v>日频齐全；折算事件未独立核实</x:v>
      </x:c>
    </x:row>
    <x:row r="7873" ht="25" customHeight="1">
      <x:c r="A7873" s="1" t="str">
        <x:v>沪深300</x:v>
      </x:c>
      <x:c r="B7873" s="1" t="str">
        <x:v>563520.SH</x:v>
      </x:c>
      <x:c r="C7873" s="1" t="str">
        <x:v>永赢沪深300ETF</x:v>
      </x:c>
      <x:c r="D7873" s="7" t="d">
        <x:v>2026-09-24T00:00:00.000Z</x:v>
      </x:c>
      <x:c r="E7873" s="8" t="n">
        <x:f>IF(ISNUMBER('原始字段'!C7935),'原始字段'!C7935,"n.a.")</x:f>
        <x:v>448065000</x:v>
      </x:c>
      <x:c r="F7873" s="8" t="n">
        <x:f>IF(ISNUMBER('原始字段'!C8031),'原始字段'!C8031,"n.a.")</x:f>
        <x:v>445065000</x:v>
      </x:c>
      <x:c r="G7873" s="8" t="n">
        <x:f>IF(COUNT(E7873:F7873)=2,F7873-E7873,"n.a.")</x:f>
        <x:v>-3000000</x:v>
      </x:c>
      <x:c r="H7873" s="9" t="n">
        <x:f>IF(ISNUMBER('原始字段'!D8031),'原始字段'!D8031,"n.a.")</x:f>
        <x:v>1.1604</x:v>
      </x:c>
      <x:c r="I7873" s="9" t="n">
        <x:f>IF(COUNT(G7873:H7873)=2,G7873*H7873/100000000,"n.a.")</x:f>
        <x:v>-0.034812</x:v>
      </x:c>
      <x:c r="J7873" s="1" t="str">
        <x:v>日频齐全；折算事件未独立核实</x:v>
      </x:c>
    </x:row>
    <x:row r="7874" ht="25" customHeight="1">
      <x:c r="A7874" s="1" t="str">
        <x:v>沪深300</x:v>
      </x:c>
      <x:c r="B7874" s="1" t="str">
        <x:v>510300.SH</x:v>
      </x:c>
      <x:c r="C7874" s="1" t="str">
        <x:v>华泰柏瑞沪深300ETF</x:v>
      </x:c>
      <x:c r="D7874" s="7" t="d">
        <x:v>2026-09-24T00:00:00.000Z</x:v>
      </x:c>
      <x:c r="E7874" s="8" t="n">
        <x:f>IF(ISNUMBER('原始字段'!C7894),'原始字段'!C7894,"n.a.")</x:f>
        <x:v>24005287700</x:v>
      </x:c>
      <x:c r="F7874" s="8" t="n">
        <x:f>IF(ISNUMBER('原始字段'!C7990),'原始字段'!C7990,"n.a.")</x:f>
        <x:v>23904487700</x:v>
      </x:c>
      <x:c r="G7874" s="8" t="n">
        <x:f>IF(COUNT(E7874:F7874)=2,F7874-E7874,"n.a.")</x:f>
        <x:v>-100800000</x:v>
      </x:c>
      <x:c r="H7874" s="9" t="n">
        <x:f>IF(ISNUMBER('原始字段'!D7990),'原始字段'!D7990,"n.a.")</x:f>
        <x:v>4.5127</x:v>
      </x:c>
      <x:c r="I7874" s="9" t="n">
        <x:f>IF(COUNT(G7874:H7874)=2,G7874*H7874/100000000,"n.a.")</x:f>
        <x:v>-4.5488016</x:v>
      </x:c>
      <x:c r="J7874" s="1" t="str">
        <x:v>日频齐全；折算事件未独立核实</x:v>
      </x:c>
    </x:row>
    <x:row r="7875" ht="25" customHeight="1">
      <x:c r="A7875" s="1" t="str">
        <x:v>沪深300</x:v>
      </x:c>
      <x:c r="B7875" s="1" t="str">
        <x:v>515310.SH</x:v>
      </x:c>
      <x:c r="C7875" s="1" t="str">
        <x:v>汇添富沪深300ETF</x:v>
      </x:c>
      <x:c r="D7875" s="7" t="d">
        <x:v>2026-09-24T00:00:00.000Z</x:v>
      </x:c>
      <x:c r="E7875" s="8" t="n">
        <x:f>IF(ISNUMBER('原始字段'!C7916),'原始字段'!C7916,"n.a.")</x:f>
        <x:v>325111200</x:v>
      </x:c>
      <x:c r="F7875" s="8" t="n">
        <x:f>IF(ISNUMBER('原始字段'!C8012),'原始字段'!C8012,"n.a.")</x:f>
        <x:v>325111200</x:v>
      </x:c>
      <x:c r="G7875" s="8" t="n">
        <x:f>IF(COUNT(E7875:F7875)=2,F7875-E7875,"n.a.")</x:f>
        <x:v>0</x:v>
      </x:c>
      <x:c r="H7875" s="9" t="n">
        <x:f>IF(ISNUMBER('原始字段'!D8012),'原始字段'!D8012,"n.a.")</x:f>
        <x:v>1.3412</x:v>
      </x:c>
      <x:c r="I7875" s="9" t="n">
        <x:f>IF(COUNT(G7875:H7875)=2,G7875*H7875/100000000,"n.a.")</x:f>
        <x:v>0</x:v>
      </x:c>
      <x:c r="J7875" s="1" t="str">
        <x:v>日频齐全；折算事件未独立核实</x:v>
      </x:c>
    </x:row>
    <x:row r="7876" ht="25" customHeight="1">
      <x:c r="A7876" s="1" t="str">
        <x:v>沪深300</x:v>
      </x:c>
      <x:c r="B7876" s="1" t="str">
        <x:v>159925.SZ</x:v>
      </x:c>
      <x:c r="C7876" s="1" t="str">
        <x:v>南方沪深300ETF</x:v>
      </x:c>
      <x:c r="D7876" s="7" t="d">
        <x:v>2026-09-24T00:00:00.000Z</x:v>
      </x:c>
      <x:c r="E7876" s="8" t="n">
        <x:f>IF(ISNUMBER('原始字段'!C7882),'原始字段'!C7882,"n.a.")</x:f>
        <x:v>623120856</x:v>
      </x:c>
      <x:c r="F7876" s="8" t="n">
        <x:f>IF(ISNUMBER('原始字段'!C7978),'原始字段'!C7978,"n.a.")</x:f>
        <x:v>599720856</x:v>
      </x:c>
      <x:c r="G7876" s="8" t="n">
        <x:f>IF(COUNT(E7876:F7876)=2,F7876-E7876,"n.a.")</x:f>
        <x:v>-23400000</x:v>
      </x:c>
      <x:c r="H7876" s="9" t="n">
        <x:f>IF(ISNUMBER('原始字段'!D7978),'原始字段'!D7978,"n.a.")</x:f>
        <x:v>4.5867</x:v>
      </x:c>
      <x:c r="I7876" s="9" t="n">
        <x:f>IF(COUNT(G7876:H7876)=2,G7876*H7876/100000000,"n.a.")</x:f>
        <x:v>-1.0732878000000001</x:v>
      </x:c>
      <x:c r="J7876" s="1" t="str">
        <x:v>日频齐全；折算事件未独立核实</x:v>
      </x:c>
    </x:row>
    <x:row r="7877" ht="25" customHeight="1">
      <x:c r="A7877" s="1" t="str">
        <x:v>沪深300</x:v>
      </x:c>
      <x:c r="B7877" s="1" t="str">
        <x:v>561930.SH</x:v>
      </x:c>
      <x:c r="C7877" s="1" t="str">
        <x:v>招商沪深300ETF</x:v>
      </x:c>
      <x:c r="D7877" s="7" t="d">
        <x:v>2026-09-24T00:00:00.000Z</x:v>
      </x:c>
      <x:c r="E7877" s="8" t="n">
        <x:f>IF(ISNUMBER('原始字段'!C7931),'原始字段'!C7931,"n.a.")</x:f>
        <x:v>187260600</x:v>
      </x:c>
      <x:c r="F7877" s="8" t="n">
        <x:f>IF(ISNUMBER('原始字段'!C8027),'原始字段'!C8027,"n.a.")</x:f>
        <x:v>184260600</x:v>
      </x:c>
      <x:c r="G7877" s="8" t="n">
        <x:f>IF(COUNT(E7877:F7877)=2,F7877-E7877,"n.a.")</x:f>
        <x:v>-3000000</x:v>
      </x:c>
      <x:c r="H7877" s="9" t="n">
        <x:f>IF(ISNUMBER('原始字段'!D8027),'原始字段'!D8027,"n.a.")</x:f>
        <x:v>1.522</x:v>
      </x:c>
      <x:c r="I7877" s="9" t="n">
        <x:f>IF(COUNT(G7877:H7877)=2,G7877*H7877/100000000,"n.a.")</x:f>
        <x:v>-0.04566</x:v>
      </x:c>
      <x:c r="J7877" s="1" t="str">
        <x:v>日频齐全；折算事件未独立核实</x:v>
      </x:c>
    </x:row>
    <x:row r="7878" ht="25" customHeight="1">
      <x:c r="A7878" s="1" t="str">
        <x:v>沪深300</x:v>
      </x:c>
      <x:c r="B7878" s="1" t="str">
        <x:v>515350.SH</x:v>
      </x:c>
      <x:c r="C7878" s="1" t="str">
        <x:v>民生加银沪深300ETF</x:v>
      </x:c>
      <x:c r="D7878" s="7" t="d">
        <x:v>2026-09-24T00:00:00.000Z</x:v>
      </x:c>
      <x:c r="E7878" s="8" t="n">
        <x:f>IF(ISNUMBER('原始字段'!C7918),'原始字段'!C7918,"n.a.")</x:f>
        <x:v>12599200</x:v>
      </x:c>
      <x:c r="F7878" s="8" t="n">
        <x:f>IF(ISNUMBER('原始字段'!C8014),'原始字段'!C8014,"n.a.")</x:f>
        <x:v>10799200</x:v>
      </x:c>
      <x:c r="G7878" s="8" t="n">
        <x:f>IF(COUNT(E7878:F7878)=2,F7878-E7878,"n.a.")</x:f>
        <x:v>-1800000</x:v>
      </x:c>
      <x:c r="H7878" s="9" t="n">
        <x:f>IF(ISNUMBER('原始字段'!D8014),'原始字段'!D8014,"n.a.")</x:f>
        <x:v>6.0506</x:v>
      </x:c>
      <x:c r="I7878" s="9" t="n">
        <x:f>IF(COUNT(G7878:H7878)=2,G7878*H7878/100000000,"n.a.")</x:f>
        <x:v>-0.1089108</x:v>
      </x:c>
      <x:c r="J7878" s="1" t="str">
        <x:v>日频齐全；折算事件未独立核实</x:v>
      </x:c>
    </x:row>
    <x:row r="7879" ht="25" customHeight="1">
      <x:c r="A7879" s="1" t="str">
        <x:v>沪深300</x:v>
      </x:c>
      <x:c r="B7879" s="1" t="str">
        <x:v>510310.SH</x:v>
      </x:c>
      <x:c r="C7879" s="1" t="str">
        <x:v>易方达沪深300ETF</x:v>
      </x:c>
      <x:c r="D7879" s="7" t="d">
        <x:v>2026-09-24T00:00:00.000Z</x:v>
      </x:c>
      <x:c r="E7879" s="8" t="n">
        <x:f>IF(ISNUMBER('原始字段'!C7895),'原始字段'!C7895,"n.a.")</x:f>
        <x:v>11806844000</x:v>
      </x:c>
      <x:c r="F7879" s="8" t="n">
        <x:f>IF(ISNUMBER('原始字段'!C7991),'原始字段'!C7991,"n.a.")</x:f>
        <x:v>11788844000</x:v>
      </x:c>
      <x:c r="G7879" s="8" t="n">
        <x:f>IF(COUNT(E7879:F7879)=2,F7879-E7879,"n.a.")</x:f>
        <x:v>-18000000</x:v>
      </x:c>
      <x:c r="H7879" s="9" t="n">
        <x:f>IF(ISNUMBER('原始字段'!D7991),'原始字段'!D7991,"n.a.")</x:f>
        <x:v>4.3828</x:v>
      </x:c>
      <x:c r="I7879" s="9" t="n">
        <x:f>IF(COUNT(G7879:H7879)=2,G7879*H7879/100000000,"n.a.")</x:f>
        <x:v>-0.7889039999999998</x:v>
      </x:c>
      <x:c r="J7879" s="1" t="str">
        <x:v>日频齐全；折算事件未独立核实</x:v>
      </x:c>
    </x:row>
    <x:row r="7880" ht="25" customHeight="1">
      <x:c r="A7880" s="1" t="str">
        <x:v>沪深300</x:v>
      </x:c>
      <x:c r="B7880" s="1" t="str">
        <x:v>159330.SZ</x:v>
      </x:c>
      <x:c r="C7880" s="1" t="str">
        <x:v>东财沪深300ETF</x:v>
      </x:c>
      <x:c r="D7880" s="7" t="d">
        <x:v>2026-09-24T00:00:00.000Z</x:v>
      </x:c>
      <x:c r="E7880" s="8" t="n">
        <x:f>IF(ISNUMBER('原始字段'!C7861),'原始字段'!C7861,"n.a.")</x:f>
        <x:v>434801009</x:v>
      </x:c>
      <x:c r="F7880" s="8" t="n">
        <x:f>IF(ISNUMBER('原始字段'!C7957),'原始字段'!C7957,"n.a.")</x:f>
        <x:v>440801009</x:v>
      </x:c>
      <x:c r="G7880" s="8" t="n">
        <x:f>IF(COUNT(E7880:F7880)=2,F7880-E7880,"n.a.")</x:f>
        <x:v>6000000</x:v>
      </x:c>
      <x:c r="H7880" s="9" t="n">
        <x:f>IF(ISNUMBER('原始字段'!D7957),'原始字段'!D7957,"n.a.")</x:f>
        <x:v>1.3955</x:v>
      </x:c>
      <x:c r="I7880" s="9" t="n">
        <x:f>IF(COUNT(G7880:H7880)=2,G7880*H7880/100000000,"n.a.")</x:f>
        <x:v>0.08373</x:v>
      </x:c>
      <x:c r="J7880" s="1" t="str">
        <x:v>日频齐全；折算事件未独立核实</x:v>
      </x:c>
    </x:row>
    <x:row r="7881" ht="25" customHeight="1">
      <x:c r="A7881" s="1" t="str">
        <x:v>沪深300</x:v>
      </x:c>
      <x:c r="B7881" s="1" t="str">
        <x:v>510390.SH</x:v>
      </x:c>
      <x:c r="C7881" s="1" t="str">
        <x:v>平安沪深300ETF</x:v>
      </x:c>
      <x:c r="D7881" s="7" t="d">
        <x:v>2026-09-24T00:00:00.000Z</x:v>
      </x:c>
      <x:c r="E7881" s="8" t="n">
        <x:f>IF(ISNUMBER('原始字段'!C7902),'原始字段'!C7902,"n.a.")</x:f>
        <x:v>137450000</x:v>
      </x:c>
      <x:c r="F7881" s="8" t="n">
        <x:f>IF(ISNUMBER('原始字段'!C7998),'原始字段'!C7998,"n.a.")</x:f>
        <x:v>135650000</x:v>
      </x:c>
      <x:c r="G7881" s="8" t="n">
        <x:f>IF(COUNT(E7881:F7881)=2,F7881-E7881,"n.a.")</x:f>
        <x:v>-1800000</x:v>
      </x:c>
      <x:c r="H7881" s="9" t="n">
        <x:f>IF(ISNUMBER('原始字段'!D7998),'原始字段'!D7998,"n.a.")</x:f>
        <x:v>5.1212</x:v>
      </x:c>
      <x:c r="I7881" s="9" t="n">
        <x:f>IF(COUNT(G7881:H7881)=2,G7881*H7881/100000000,"n.a.")</x:f>
        <x:v>-0.0921816</x:v>
      </x:c>
      <x:c r="J7881" s="1" t="str">
        <x:v>日频齐全；折算事件未独立核实</x:v>
      </x:c>
    </x:row>
    <x:row r="7882" ht="25" customHeight="1">
      <x:c r="A7882" s="1" t="str">
        <x:v>沪深300</x:v>
      </x:c>
      <x:c r="B7882" s="1" t="str">
        <x:v>515390.SH</x:v>
      </x:c>
      <x:c r="C7882" s="1" t="str">
        <x:v>华安沪深300ETF</x:v>
      </x:c>
      <x:c r="D7882" s="7" t="d">
        <x:v>2026-09-24T00:00:00.000Z</x:v>
      </x:c>
      <x:c r="E7882" s="8" t="n">
        <x:f>IF(ISNUMBER('原始字段'!C7921),'原始字段'!C7921,"n.a.")</x:f>
        <x:v>2058683000</x:v>
      </x:c>
      <x:c r="F7882" s="8" t="n">
        <x:f>IF(ISNUMBER('原始字段'!C8017),'原始字段'!C8017,"n.a.")</x:f>
        <x:v>2070683000</x:v>
      </x:c>
      <x:c r="G7882" s="8" t="n">
        <x:f>IF(COUNT(E7882:F7882)=2,F7882-E7882,"n.a.")</x:f>
        <x:v>12000000</x:v>
      </x:c>
      <x:c r="H7882" s="9" t="n">
        <x:f>IF(ISNUMBER('原始字段'!D8017),'原始字段'!D8017,"n.a.")</x:f>
        <x:v>1.3162</x:v>
      </x:c>
      <x:c r="I7882" s="9" t="n">
        <x:f>IF(COUNT(G7882:H7882)=2,G7882*H7882/100000000,"n.a.")</x:f>
        <x:v>0.157944</x:v>
      </x:c>
      <x:c r="J7882" s="1" t="str">
        <x:v>日频齐全；折算事件未独立核实</x:v>
      </x:c>
    </x:row>
    <x:row r="7883" ht="25" customHeight="1">
      <x:c r="A7883" s="1" t="str">
        <x:v>沪深300</x:v>
      </x:c>
      <x:c r="B7883" s="1" t="str">
        <x:v>515130.SH</x:v>
      </x:c>
      <x:c r="C7883" s="1" t="str">
        <x:v>博时沪深300ETF</x:v>
      </x:c>
      <x:c r="D7883" s="7" t="d">
        <x:v>2026-09-24T00:00:00.000Z</x:v>
      </x:c>
      <x:c r="E7883" s="8" t="n">
        <x:f>IF(ISNUMBER('原始字段'!C7914),'原始字段'!C7914,"n.a.")</x:f>
        <x:v>100463200</x:v>
      </x:c>
      <x:c r="F7883" s="8" t="n">
        <x:f>IF(ISNUMBER('原始字段'!C8010),'原始字段'!C8010,"n.a.")</x:f>
        <x:v>97463200</x:v>
      </x:c>
      <x:c r="G7883" s="8" t="n">
        <x:f>IF(COUNT(E7883:F7883)=2,F7883-E7883,"n.a.")</x:f>
        <x:v>-3000000</x:v>
      </x:c>
      <x:c r="H7883" s="9" t="n">
        <x:f>IF(ISNUMBER('原始字段'!D8010),'原始字段'!D8010,"n.a.")</x:f>
        <x:v>1.4938</x:v>
      </x:c>
      <x:c r="I7883" s="9" t="n">
        <x:f>IF(COUNT(G7883:H7883)=2,G7883*H7883/100000000,"n.a.")</x:f>
        <x:v>-0.044814</x:v>
      </x:c>
      <x:c r="J7883" s="1" t="str">
        <x:v>日频齐全；折算事件未独立核实</x:v>
      </x:c>
    </x:row>
    <x:row r="7884" ht="25" customHeight="1">
      <x:c r="A7884" s="1" t="str">
        <x:v>中证500</x:v>
      </x:c>
      <x:c r="B7884" s="1" t="str">
        <x:v>510530.SH</x:v>
      </x:c>
      <x:c r="C7884" s="1" t="str">
        <x:v>工银中证500ETF</x:v>
      </x:c>
      <x:c r="D7884" s="7" t="d">
        <x:v>2026-09-24T00:00:00.000Z</x:v>
      </x:c>
      <x:c r="E7884" s="8" t="n">
        <x:f>IF(ISNUMBER('原始字段'!C7905),'原始字段'!C7905,"n.a.")</x:f>
        <x:v>47479400</x:v>
      </x:c>
      <x:c r="F7884" s="8" t="n">
        <x:f>IF(ISNUMBER('原始字段'!C8001),'原始字段'!C8001,"n.a.")</x:f>
        <x:v>47479400</x:v>
      </x:c>
      <x:c r="G7884" s="8" t="n">
        <x:f>IF(COUNT(E7884:F7884)=2,F7884-E7884,"n.a.")</x:f>
        <x:v>0</x:v>
      </x:c>
      <x:c r="H7884" s="9" t="n">
        <x:f>IF(ISNUMBER('原始字段'!D8001),'原始字段'!D8001,"n.a.")</x:f>
        <x:v>8.6354</x:v>
      </x:c>
      <x:c r="I7884" s="9" t="n">
        <x:f>IF(COUNT(G7884:H7884)=2,G7884*H7884/100000000,"n.a.")</x:f>
        <x:v>0</x:v>
      </x:c>
      <x:c r="J7884" s="1" t="str">
        <x:v>日频齐全；折算事件未独立核实</x:v>
      </x:c>
    </x:row>
    <x:row r="7885" ht="25" customHeight="1">
      <x:c r="A7885" s="1" t="str">
        <x:v>中证500</x:v>
      </x:c>
      <x:c r="B7885" s="1" t="str">
        <x:v>510580.SH</x:v>
      </x:c>
      <x:c r="C7885" s="1" t="str">
        <x:v>易方达中证500ETF</x:v>
      </x:c>
      <x:c r="D7885" s="7" t="d">
        <x:v>2026-09-24T00:00:00.000Z</x:v>
      </x:c>
      <x:c r="E7885" s="8" t="n">
        <x:f>IF(ISNUMBER('原始字段'!C7909),'原始字段'!C7909,"n.a.")</x:f>
        <x:v>1166168300</x:v>
      </x:c>
      <x:c r="F7885" s="8" t="n">
        <x:f>IF(ISNUMBER('原始字段'!C8005),'原始字段'!C8005,"n.a.")</x:f>
        <x:v>1136568300</x:v>
      </x:c>
      <x:c r="G7885" s="8" t="n">
        <x:f>IF(COUNT(E7885:F7885)=2,F7885-E7885,"n.a.")</x:f>
        <x:v>-29600000</x:v>
      </x:c>
      <x:c r="H7885" s="9" t="n">
        <x:f>IF(ISNUMBER('原始字段'!D8005),'原始字段'!D8005,"n.a.")</x:f>
        <x:v>4.0262</x:v>
      </x:c>
      <x:c r="I7885" s="9" t="n">
        <x:f>IF(COUNT(G7885:H7885)=2,G7885*H7885/100000000,"n.a.")</x:f>
        <x:v>-1.1917552</x:v>
      </x:c>
      <x:c r="J7885" s="1" t="str">
        <x:v>日频齐全；折算事件未独立核实</x:v>
      </x:c>
    </x:row>
    <x:row r="7886" ht="25" customHeight="1">
      <x:c r="A7886" s="1" t="str">
        <x:v>中证500</x:v>
      </x:c>
      <x:c r="B7886" s="1" t="str">
        <x:v>159922.SZ</x:v>
      </x:c>
      <x:c r="C7886" s="1" t="str">
        <x:v>嘉实中证500ETF</x:v>
      </x:c>
      <x:c r="D7886" s="7" t="d">
        <x:v>2026-09-24T00:00:00.000Z</x:v>
      </x:c>
      <x:c r="E7886" s="8" t="n">
        <x:f>IF(ISNUMBER('原始字段'!C7881),'原始字段'!C7881,"n.a.")</x:f>
        <x:v>2907676765</x:v>
      </x:c>
      <x:c r="F7886" s="8" t="n">
        <x:f>IF(ISNUMBER('原始字段'!C7977),'原始字段'!C7977,"n.a.")</x:f>
        <x:v>2752676765</x:v>
      </x:c>
      <x:c r="G7886" s="8" t="n">
        <x:f>IF(COUNT(E7886:F7886)=2,F7886-E7886,"n.a.")</x:f>
        <x:v>-155000000</x:v>
      </x:c>
      <x:c r="H7886" s="9" t="n">
        <x:f>IF(ISNUMBER('原始字段'!D7977),'原始字段'!D7977,"n.a.")</x:f>
        <x:v>3.1046</x:v>
      </x:c>
      <x:c r="I7886" s="9" t="n">
        <x:f>IF(COUNT(G7886:H7886)=2,G7886*H7886/100000000,"n.a.")</x:f>
        <x:v>-4.81213</x:v>
      </x:c>
      <x:c r="J7886" s="1" t="str">
        <x:v>日频齐全；折算事件未独立核实</x:v>
      </x:c>
    </x:row>
    <x:row r="7887" ht="25" customHeight="1">
      <x:c r="A7887" s="1" t="str">
        <x:v>中证500</x:v>
      </x:c>
      <x:c r="B7887" s="1" t="str">
        <x:v>563750.SH</x:v>
      </x:c>
      <x:c r="C7887" s="1" t="str">
        <x:v>汇添富中证500ETF</x:v>
      </x:c>
      <x:c r="D7887" s="7" t="d">
        <x:v>2026-09-24T00:00:00.000Z</x:v>
      </x:c>
      <x:c r="E7887" s="8" t="n">
        <x:f>IF(ISNUMBER('原始字段'!C7936),'原始字段'!C7936,"n.a.")</x:f>
        <x:v>362237000</x:v>
      </x:c>
      <x:c r="F7887" s="8" t="n">
        <x:f>IF(ISNUMBER('原始字段'!C8032),'原始字段'!C8032,"n.a.")</x:f>
        <x:v>362237000</x:v>
      </x:c>
      <x:c r="G7887" s="8" t="n">
        <x:f>IF(COUNT(E7887:F7887)=2,F7887-E7887,"n.a.")</x:f>
        <x:v>0</x:v>
      </x:c>
      <x:c r="H7887" s="9" t="n">
        <x:f>IF(ISNUMBER('原始字段'!D8032),'原始字段'!D8032,"n.a.")</x:f>
        <x:v>1.072</x:v>
      </x:c>
      <x:c r="I7887" s="9" t="n">
        <x:f>IF(COUNT(G7887:H7887)=2,G7887*H7887/100000000,"n.a.")</x:f>
        <x:v>0</x:v>
      </x:c>
      <x:c r="J7887" s="1" t="str">
        <x:v>日频齐全；折算事件未独立核实</x:v>
      </x:c>
    </x:row>
    <x:row r="7888" ht="25" customHeight="1">
      <x:c r="A7888" s="1" t="str">
        <x:v>中证500</x:v>
      </x:c>
      <x:c r="B7888" s="1" t="str">
        <x:v>159935.SZ</x:v>
      </x:c>
      <x:c r="C7888" s="1" t="str">
        <x:v>景顺长城中证500ETF</x:v>
      </x:c>
      <x:c r="D7888" s="7" t="d">
        <x:v>2026-09-24T00:00:00.000Z</x:v>
      </x:c>
      <x:c r="E7888" s="8" t="n">
        <x:f>IF(ISNUMBER('原始字段'!C7883),'原始字段'!C7883,"n.a.")</x:f>
        <x:v>27572956</x:v>
      </x:c>
      <x:c r="F7888" s="8" t="n">
        <x:f>IF(ISNUMBER('原始字段'!C7979),'原始字段'!C7979,"n.a.")</x:f>
        <x:v>26572956</x:v>
      </x:c>
      <x:c r="G7888" s="8" t="n">
        <x:f>IF(COUNT(E7888:F7888)=2,F7888-E7888,"n.a.")</x:f>
        <x:v>-1000000</x:v>
      </x:c>
      <x:c r="H7888" s="9" t="n">
        <x:f>IF(ISNUMBER('原始字段'!D7979),'原始字段'!D7979,"n.a.")</x:f>
        <x:v>2.4087</x:v>
      </x:c>
      <x:c r="I7888" s="9" t="n">
        <x:f>IF(COUNT(G7888:H7888)=2,G7888*H7888/100000000,"n.a.")</x:f>
        <x:v>-0.024087</x:v>
      </x:c>
      <x:c r="J7888" s="1" t="str">
        <x:v>日频齐全；折算事件未独立核实</x:v>
      </x:c>
    </x:row>
    <x:row r="7889" ht="25" customHeight="1">
      <x:c r="A7889" s="1" t="str">
        <x:v>中证500</x:v>
      </x:c>
      <x:c r="B7889" s="1" t="str">
        <x:v>515530.SH</x:v>
      </x:c>
      <x:c r="C7889" s="1" t="str">
        <x:v>泰康中证500ETF</x:v>
      </x:c>
      <x:c r="D7889" s="7" t="d">
        <x:v>2026-09-24T00:00:00.000Z</x:v>
      </x:c>
      <x:c r="E7889" s="8" t="n">
        <x:f>IF(ISNUMBER('原始字段'!C7922),'原始字段'!C7922,"n.a.")</x:f>
        <x:v>13842700</x:v>
      </x:c>
      <x:c r="F7889" s="8" t="n">
        <x:f>IF(ISNUMBER('原始字段'!C8018),'原始字段'!C8018,"n.a.")</x:f>
        <x:v>13842700</x:v>
      </x:c>
      <x:c r="G7889" s="8" t="n">
        <x:f>IF(COUNT(E7889:F7889)=2,F7889-E7889,"n.a.")</x:f>
        <x:v>0</x:v>
      </x:c>
      <x:c r="H7889" s="9" t="n">
        <x:f>IF(ISNUMBER('原始字段'!D8018),'原始字段'!D8018,"n.a.")</x:f>
        <x:v>4.2214</x:v>
      </x:c>
      <x:c r="I7889" s="9" t="n">
        <x:f>IF(COUNT(G7889:H7889)=2,G7889*H7889/100000000,"n.a.")</x:f>
        <x:v>0</x:v>
      </x:c>
      <x:c r="J7889" s="1" t="str">
        <x:v>日频齐全；折算事件未独立核实</x:v>
      </x:c>
    </x:row>
    <x:row r="7890" ht="25" customHeight="1">
      <x:c r="A7890" s="1" t="str">
        <x:v>中证500</x:v>
      </x:c>
      <x:c r="B7890" s="1" t="str">
        <x:v>510590.SH</x:v>
      </x:c>
      <x:c r="C7890" s="1" t="str">
        <x:v>平安中证500ETF</x:v>
      </x:c>
      <x:c r="D7890" s="7" t="d">
        <x:v>2026-09-24T00:00:00.000Z</x:v>
      </x:c>
      <x:c r="E7890" s="8" t="n">
        <x:f>IF(ISNUMBER('原始字段'!C7910),'原始字段'!C7910,"n.a.")</x:f>
        <x:v>119986100</x:v>
      </x:c>
      <x:c r="F7890" s="8" t="n">
        <x:f>IF(ISNUMBER('原始字段'!C8006),'原始字段'!C8006,"n.a.")</x:f>
        <x:v>119986100</x:v>
      </x:c>
      <x:c r="G7890" s="8" t="n">
        <x:f>IF(COUNT(E7890:F7890)=2,F7890-E7890,"n.a.")</x:f>
        <x:v>0</x:v>
      </x:c>
      <x:c r="H7890" s="9" t="n">
        <x:f>IF(ISNUMBER('原始字段'!D8006),'原始字段'!D8006,"n.a.")</x:f>
        <x:v>8.3266</x:v>
      </x:c>
      <x:c r="I7890" s="9" t="n">
        <x:f>IF(COUNT(G7890:H7890)=2,G7890*H7890/100000000,"n.a.")</x:f>
        <x:v>0</x:v>
      </x:c>
      <x:c r="J7890" s="1" t="str">
        <x:v>日频齐全；折算事件未独立核实</x:v>
      </x:c>
    </x:row>
    <x:row r="7891" ht="25" customHeight="1">
      <x:c r="A7891" s="1" t="str">
        <x:v>中证500</x:v>
      </x:c>
      <x:c r="B7891" s="1" t="str">
        <x:v>515190.SH</x:v>
      </x:c>
      <x:c r="C7891" s="1" t="str">
        <x:v>中银证券中证500ETF</x:v>
      </x:c>
      <x:c r="D7891" s="7" t="d">
        <x:v>2026-09-24T00:00:00.000Z</x:v>
      </x:c>
      <x:c r="E7891" s="8" t="n">
        <x:f>IF(ISNUMBER('原始字段'!C7915),'原始字段'!C7915,"n.a.")</x:f>
        <x:v>293466100</x:v>
      </x:c>
      <x:c r="F7891" s="8" t="n">
        <x:f>IF(ISNUMBER('原始字段'!C8011),'原始字段'!C8011,"n.a.")</x:f>
        <x:v>293466100</x:v>
      </x:c>
      <x:c r="G7891" s="8" t="n">
        <x:f>IF(COUNT(E7891:F7891)=2,F7891-E7891,"n.a.")</x:f>
        <x:v>0</x:v>
      </x:c>
      <x:c r="H7891" s="9" t="n">
        <x:f>IF(ISNUMBER('原始字段'!D8011),'原始字段'!D8011,"n.a.")</x:f>
        <x:v>1.6068</x:v>
      </x:c>
      <x:c r="I7891" s="9" t="n">
        <x:f>IF(COUNT(G7891:H7891)=2,G7891*H7891/100000000,"n.a.")</x:f>
        <x:v>0</x:v>
      </x:c>
      <x:c r="J7891" s="1" t="str">
        <x:v>日频齐全；折算事件未独立核实</x:v>
      </x:c>
    </x:row>
    <x:row r="7892" ht="25" customHeight="1">
      <x:c r="A7892" s="1" t="str">
        <x:v>中证500</x:v>
      </x:c>
      <x:c r="B7892" s="1" t="str">
        <x:v>159820.SZ</x:v>
      </x:c>
      <x:c r="C7892" s="1" t="str">
        <x:v>天弘中证500ETF</x:v>
      </x:c>
      <x:c r="D7892" s="7" t="d">
        <x:v>2026-09-24T00:00:00.000Z</x:v>
      </x:c>
      <x:c r="E7892" s="8" t="n">
        <x:f>IF(ISNUMBER('原始字段'!C7875),'原始字段'!C7875,"n.a.")</x:f>
        <x:v>1356408470</x:v>
      </x:c>
      <x:c r="F7892" s="8" t="n">
        <x:f>IF(ISNUMBER('原始字段'!C7971),'原始字段'!C7971,"n.a.")</x:f>
        <x:v>1356408470</x:v>
      </x:c>
      <x:c r="G7892" s="8" t="n">
        <x:f>IF(COUNT(E7892:F7892)=2,F7892-E7892,"n.a.")</x:f>
        <x:v>0</x:v>
      </x:c>
      <x:c r="H7892" s="9" t="n">
        <x:f>IF(ISNUMBER('原始字段'!D7971),'原始字段'!D7971,"n.a.")</x:f>
        <x:v>1.3302</x:v>
      </x:c>
      <x:c r="I7892" s="9" t="n">
        <x:f>IF(COUNT(G7892:H7892)=2,G7892*H7892/100000000,"n.a.")</x:f>
        <x:v>0</x:v>
      </x:c>
      <x:c r="J7892" s="1" t="str">
        <x:v>日频齐全；折算事件未独立核实</x:v>
      </x:c>
    </x:row>
    <x:row r="7893" ht="25" customHeight="1">
      <x:c r="A7893" s="1" t="str">
        <x:v>中证500</x:v>
      </x:c>
      <x:c r="B7893" s="1" t="str">
        <x:v>159337.SZ</x:v>
      </x:c>
      <x:c r="C7893" s="1" t="str">
        <x:v>东财中证500ETF</x:v>
      </x:c>
      <x:c r="D7893" s="7" t="d">
        <x:v>2026-09-24T00:00:00.000Z</x:v>
      </x:c>
      <x:c r="E7893" s="8" t="n">
        <x:f>IF(ISNUMBER('原始字段'!C7862),'原始字段'!C7862,"n.a.")</x:f>
        <x:v>275710611</x:v>
      </x:c>
      <x:c r="F7893" s="8" t="n">
        <x:f>IF(ISNUMBER('原始字段'!C7958),'原始字段'!C7958,"n.a.")</x:f>
        <x:v>275710611</x:v>
      </x:c>
      <x:c r="G7893" s="8" t="n">
        <x:f>IF(COUNT(E7893:F7893)=2,F7893-E7893,"n.a.")</x:f>
        <x:v>0</x:v>
      </x:c>
      <x:c r="H7893" s="9" t="n">
        <x:f>IF(ISNUMBER('原始字段'!D7958),'原始字段'!D7958,"n.a.")</x:f>
        <x:v>1.7527</x:v>
      </x:c>
      <x:c r="I7893" s="9" t="n">
        <x:f>IF(COUNT(G7893:H7893)=2,G7893*H7893/100000000,"n.a.")</x:f>
        <x:v>0</x:v>
      </x:c>
      <x:c r="J7893" s="1" t="str">
        <x:v>日频齐全；折算事件未独立核实</x:v>
      </x:c>
    </x:row>
    <x:row r="7894" ht="25" customHeight="1">
      <x:c r="A7894" s="1" t="str">
        <x:v>中证500</x:v>
      </x:c>
      <x:c r="B7894" s="1" t="str">
        <x:v>510500.SH</x:v>
      </x:c>
      <x:c r="C7894" s="1" t="str">
        <x:v>南方中证500ETF</x:v>
      </x:c>
      <x:c r="D7894" s="7" t="d">
        <x:v>2026-09-24T00:00:00.000Z</x:v>
      </x:c>
      <x:c r="E7894" s="8" t="n">
        <x:f>IF(ISNUMBER('原始字段'!C7903),'原始字段'!C7903,"n.a.")</x:f>
        <x:v>5764968600</x:v>
      </x:c>
      <x:c r="F7894" s="8" t="n">
        <x:f>IF(ISNUMBER('原始字段'!C7999),'原始字段'!C7999,"n.a.")</x:f>
        <x:v>5487368600</x:v>
      </x:c>
      <x:c r="G7894" s="8" t="n">
        <x:f>IF(COUNT(E7894:F7894)=2,F7894-E7894,"n.a.")</x:f>
        <x:v>-277600000</x:v>
      </x:c>
      <x:c r="H7894" s="9" t="n">
        <x:f>IF(ISNUMBER('原始字段'!D7999),'原始字段'!D7999,"n.a.")</x:f>
        <x:v>7.6568</x:v>
      </x:c>
      <x:c r="I7894" s="9" t="n">
        <x:f>IF(COUNT(G7894:H7894)=2,G7894*H7894/100000000,"n.a.")</x:f>
        <x:v>-21.2552768</x:v>
      </x:c>
      <x:c r="J7894" s="1" t="str">
        <x:v>日频齐全；折算事件未独立核实</x:v>
      </x:c>
    </x:row>
    <x:row r="7895" ht="25" customHeight="1">
      <x:c r="A7895" s="1" t="str">
        <x:v>中证500</x:v>
      </x:c>
      <x:c r="B7895" s="1" t="str">
        <x:v>159968.SZ</x:v>
      </x:c>
      <x:c r="C7895" s="1" t="str">
        <x:v>博时中证500ETF</x:v>
      </x:c>
      <x:c r="D7895" s="7" t="d">
        <x:v>2026-09-24T00:00:00.000Z</x:v>
      </x:c>
      <x:c r="E7895" s="8" t="n">
        <x:f>IF(ISNUMBER('原始字段'!C7890),'原始字段'!C7890,"n.a.")</x:f>
        <x:v>65295098</x:v>
      </x:c>
      <x:c r="F7895" s="8" t="n">
        <x:f>IF(ISNUMBER('原始字段'!C7986),'原始字段'!C7986,"n.a.")</x:f>
        <x:v>64895098</x:v>
      </x:c>
      <x:c r="G7895" s="8" t="n">
        <x:f>IF(COUNT(E7895:F7895)=2,F7895-E7895,"n.a.")</x:f>
        <x:v>-400000</x:v>
      </x:c>
      <x:c r="H7895" s="9" t="n">
        <x:f>IF(ISNUMBER('原始字段'!D7986),'原始字段'!D7986,"n.a.")</x:f>
        <x:v>10.0376</x:v>
      </x:c>
      <x:c r="I7895" s="9" t="n">
        <x:f>IF(COUNT(G7895:H7895)=2,G7895*H7895/100000000,"n.a.")</x:f>
        <x:v>-0.040150399999999996</x:v>
      </x:c>
      <x:c r="J7895" s="1" t="str">
        <x:v>日频齐全；折算事件未独立核实</x:v>
      </x:c>
    </x:row>
    <x:row r="7896" ht="25" customHeight="1">
      <x:c r="A7896" s="1" t="str">
        <x:v>中证500</x:v>
      </x:c>
      <x:c r="B7896" s="1" t="str">
        <x:v>561350.SH</x:v>
      </x:c>
      <x:c r="C7896" s="1" t="str">
        <x:v>国泰中证500ETF</x:v>
      </x:c>
      <x:c r="D7896" s="7" t="d">
        <x:v>2026-09-24T00:00:00.000Z</x:v>
      </x:c>
      <x:c r="E7896" s="8" t="n">
        <x:f>IF(ISNUMBER('原始字段'!C7929),'原始字段'!C7929,"n.a.")</x:f>
        <x:v>118700000</x:v>
      </x:c>
      <x:c r="F7896" s="8" t="n">
        <x:f>IF(ISNUMBER('原始字段'!C8025),'原始字段'!C8025,"n.a.")</x:f>
        <x:v>112700000</x:v>
      </x:c>
      <x:c r="G7896" s="8" t="n">
        <x:f>IF(COUNT(E7896:F7896)=2,F7896-E7896,"n.a.")</x:f>
        <x:v>-6000000</x:v>
      </x:c>
      <x:c r="H7896" s="9" t="n">
        <x:f>IF(ISNUMBER('原始字段'!D8025),'原始字段'!D8025,"n.a.")</x:f>
        <x:v>1.2154</x:v>
      </x:c>
      <x:c r="I7896" s="9" t="n">
        <x:f>IF(COUNT(G7896:H7896)=2,G7896*H7896/100000000,"n.a.")</x:f>
        <x:v>-0.072924</x:v>
      </x:c>
      <x:c r="J7896" s="1" t="str">
        <x:v>日频齐全；折算事件未独立核实</x:v>
      </x:c>
    </x:row>
    <x:row r="7897" ht="25" customHeight="1">
      <x:c r="A7897" s="1" t="str">
        <x:v>中证500</x:v>
      </x:c>
      <x:c r="B7897" s="1" t="str">
        <x:v>512500.SH</x:v>
      </x:c>
      <x:c r="C7897" s="1" t="str">
        <x:v>华夏中证500ETF</x:v>
      </x:c>
      <x:c r="D7897" s="7" t="d">
        <x:v>2026-09-24T00:00:00.000Z</x:v>
      </x:c>
      <x:c r="E7897" s="8" t="n">
        <x:f>IF(ISNUMBER('原始字段'!C7912),'原始字段'!C7912,"n.a.")</x:f>
        <x:v>1878408800</x:v>
      </x:c>
      <x:c r="F7897" s="8" t="n">
        <x:f>IF(ISNUMBER('原始字段'!C8008),'原始字段'!C8008,"n.a.")</x:f>
        <x:v>1821608800</x:v>
      </x:c>
      <x:c r="G7897" s="8" t="n">
        <x:f>IF(COUNT(E7897:F7897)=2,F7897-E7897,"n.a.")</x:f>
        <x:v>-56800000</x:v>
      </x:c>
      <x:c r="H7897" s="9" t="n">
        <x:f>IF(ISNUMBER('原始字段'!D8008),'原始字段'!D8008,"n.a.")</x:f>
        <x:v>4.3319</x:v>
      </x:c>
      <x:c r="I7897" s="9" t="n">
        <x:f>IF(COUNT(G7897:H7897)=2,G7897*H7897/100000000,"n.a.")</x:f>
        <x:v>-2.4605192</x:v>
      </x:c>
      <x:c r="J7897" s="1" t="str">
        <x:v>日频齐全；折算事件未独立核实</x:v>
      </x:c>
    </x:row>
    <x:row r="7898" ht="25" customHeight="1">
      <x:c r="A7898" s="1" t="str">
        <x:v>中证500</x:v>
      </x:c>
      <x:c r="B7898" s="1" t="str">
        <x:v>510550.SH</x:v>
      </x:c>
      <x:c r="C7898" s="1" t="str">
        <x:v>方正富邦中证500ETF</x:v>
      </x:c>
      <x:c r="D7898" s="7" t="d">
        <x:v>2026-09-24T00:00:00.000Z</x:v>
      </x:c>
      <x:c r="E7898" s="8" t="n">
        <x:f>IF(ISNUMBER('原始字段'!C7906),'原始字段'!C7906,"n.a.")</x:f>
        <x:v>23743300</x:v>
      </x:c>
      <x:c r="F7898" s="8" t="n">
        <x:f>IF(ISNUMBER('原始字段'!C8002),'原始字段'!C8002,"n.a.")</x:f>
        <x:v>23743300</x:v>
      </x:c>
      <x:c r="G7898" s="8" t="n">
        <x:f>IF(COUNT(E7898:F7898)=2,F7898-E7898,"n.a.")</x:f>
        <x:v>0</x:v>
      </x:c>
      <x:c r="H7898" s="9" t="n">
        <x:f>IF(ISNUMBER('原始字段'!D8002),'原始字段'!D8002,"n.a.")</x:f>
        <x:v>1.9661</x:v>
      </x:c>
      <x:c r="I7898" s="9" t="n">
        <x:f>IF(COUNT(G7898:H7898)=2,G7898*H7898/100000000,"n.a.")</x:f>
        <x:v>0</x:v>
      </x:c>
      <x:c r="J7898" s="1" t="str">
        <x:v>日频齐全；折算事件未独立核实</x:v>
      </x:c>
    </x:row>
    <x:row r="7899" ht="25" customHeight="1">
      <x:c r="A7899" s="1" t="str">
        <x:v>中证500</x:v>
      </x:c>
      <x:c r="B7899" s="1" t="str">
        <x:v>510510.SH</x:v>
      </x:c>
      <x:c r="C7899" s="1" t="str">
        <x:v>广发中证500ETF</x:v>
      </x:c>
      <x:c r="D7899" s="7" t="d">
        <x:v>2026-09-24T00:00:00.000Z</x:v>
      </x:c>
      <x:c r="E7899" s="8" t="n">
        <x:f>IF(ISNUMBER('原始字段'!C7904),'原始字段'!C7904,"n.a.")</x:f>
        <x:v>865038300</x:v>
      </x:c>
      <x:c r="F7899" s="8" t="n">
        <x:f>IF(ISNUMBER('原始字段'!C8000),'原始字段'!C8000,"n.a.")</x:f>
        <x:v>855038300</x:v>
      </x:c>
      <x:c r="G7899" s="8" t="n">
        <x:f>IF(COUNT(E7899:F7899)=2,F7899-E7899,"n.a.")</x:f>
        <x:v>-10000000</x:v>
      </x:c>
      <x:c r="H7899" s="9" t="n">
        <x:f>IF(ISNUMBER('原始字段'!D8000),'原始字段'!D8000,"n.a.")</x:f>
        <x:v>2.4855</x:v>
      </x:c>
      <x:c r="I7899" s="9" t="n">
        <x:f>IF(COUNT(G7899:H7899)=2,G7899*H7899/100000000,"n.a.")</x:f>
        <x:v>-0.24855</x:v>
      </x:c>
      <x:c r="J7899" s="1" t="str">
        <x:v>日频齐全；折算事件未独立核实</x:v>
      </x:c>
    </x:row>
    <x:row r="7900" ht="25" customHeight="1">
      <x:c r="A7900" s="1" t="str">
        <x:v>中证500</x:v>
      </x:c>
      <x:c r="B7900" s="1" t="str">
        <x:v>515550.SH</x:v>
      </x:c>
      <x:c r="C7900" s="1" t="str">
        <x:v>国联中证500ETF</x:v>
      </x:c>
      <x:c r="D7900" s="7" t="d">
        <x:v>2026-09-24T00:00:00.000Z</x:v>
      </x:c>
      <x:c r="E7900" s="8" t="n">
        <x:f>IF(ISNUMBER('原始字段'!C7923),'原始字段'!C7923,"n.a.")</x:f>
        <x:v>20345700</x:v>
      </x:c>
      <x:c r="F7900" s="8" t="n">
        <x:f>IF(ISNUMBER('原始字段'!C8019),'原始字段'!C8019,"n.a.")</x:f>
        <x:v>20345700</x:v>
      </x:c>
      <x:c r="G7900" s="8" t="n">
        <x:f>IF(COUNT(E7900:F7900)=2,F7900-E7900,"n.a.")</x:f>
        <x:v>0</x:v>
      </x:c>
      <x:c r="H7900" s="9" t="n">
        <x:f>IF(ISNUMBER('原始字段'!D8019),'原始字段'!D8019,"n.a.")</x:f>
        <x:v>1.7206</x:v>
      </x:c>
      <x:c r="I7900" s="9" t="n">
        <x:f>IF(COUNT(G7900:H7900)=2,G7900*H7900/100000000,"n.a.")</x:f>
        <x:v>0</x:v>
      </x:c>
      <x:c r="J7900" s="1" t="str">
        <x:v>日频齐全；折算事件未独立核实</x:v>
      </x:c>
    </x:row>
    <x:row r="7901" ht="25" customHeight="1">
      <x:c r="A7901" s="1" t="str">
        <x:v>中证500</x:v>
      </x:c>
      <x:c r="B7901" s="1" t="str">
        <x:v>159500.SZ</x:v>
      </x:c>
      <x:c r="C7901" s="1" t="str">
        <x:v>富国中证500ETF</x:v>
      </x:c>
      <x:c r="D7901" s="7" t="d">
        <x:v>2026-09-24T00:00:00.000Z</x:v>
      </x:c>
      <x:c r="E7901" s="8" t="n">
        <x:f>IF(ISNUMBER('原始字段'!C7864),'原始字段'!C7864,"n.a.")</x:f>
        <x:v>213338865</x:v>
      </x:c>
      <x:c r="F7901" s="8" t="n">
        <x:f>IF(ISNUMBER('原始字段'!C7960),'原始字段'!C7960,"n.a.")</x:f>
        <x:v>210538865</x:v>
      </x:c>
      <x:c r="G7901" s="8" t="n">
        <x:f>IF(COUNT(E7901:F7901)=2,F7901-E7901,"n.a.")</x:f>
        <x:v>-2800000</x:v>
      </x:c>
      <x:c r="H7901" s="9" t="n">
        <x:f>IF(ISNUMBER('原始字段'!D7960),'原始字段'!D7960,"n.a.")</x:f>
        <x:v>1.1493</x:v>
      </x:c>
      <x:c r="I7901" s="9" t="n">
        <x:f>IF(COUNT(G7901:H7901)=2,G7901*H7901/100000000,"n.a.")</x:f>
        <x:v>-0.0321804</x:v>
      </x:c>
      <x:c r="J7901" s="1" t="str">
        <x:v>日频齐全；折算事件未独立核实</x:v>
      </x:c>
    </x:row>
    <x:row r="7902" ht="25" customHeight="1">
      <x:c r="A7902" s="1" t="str">
        <x:v>中证500</x:v>
      </x:c>
      <x:c r="B7902" s="1" t="str">
        <x:v>512510.SH</x:v>
      </x:c>
      <x:c r="C7902" s="1" t="str">
        <x:v>华泰柏瑞中证500ETF</x:v>
      </x:c>
      <x:c r="D7902" s="7" t="d">
        <x:v>2026-09-24T00:00:00.000Z</x:v>
      </x:c>
      <x:c r="E7902" s="8" t="n">
        <x:f>IF(ISNUMBER('原始字段'!C7913),'原始字段'!C7913,"n.a.")</x:f>
        <x:v>431929800</x:v>
      </x:c>
      <x:c r="F7902" s="8" t="n">
        <x:f>IF(ISNUMBER('原始字段'!C8009),'原始字段'!C8009,"n.a.")</x:f>
        <x:v>431929800</x:v>
      </x:c>
      <x:c r="G7902" s="8" t="n">
        <x:f>IF(COUNT(E7902:F7902)=2,F7902-E7902,"n.a.")</x:f>
        <x:v>0</x:v>
      </x:c>
      <x:c r="H7902" s="9" t="n">
        <x:f>IF(ISNUMBER('原始字段'!D8009),'原始字段'!D8009,"n.a.")</x:f>
        <x:v>2.3002</x:v>
      </x:c>
      <x:c r="I7902" s="9" t="n">
        <x:f>IF(COUNT(G7902:H7902)=2,G7902*H7902/100000000,"n.a.")</x:f>
        <x:v>0</x:v>
      </x:c>
      <x:c r="J7902" s="1" t="str">
        <x:v>日频齐全；折算事件未独立核实</x:v>
      </x:c>
    </x:row>
    <x:row r="7903" ht="25" customHeight="1">
      <x:c r="A7903" s="1" t="str">
        <x:v>中证500</x:v>
      </x:c>
      <x:c r="B7903" s="1" t="str">
        <x:v>510570.SH</x:v>
      </x:c>
      <x:c r="C7903" s="1" t="str">
        <x:v>兴业中证500ETF</x:v>
      </x:c>
      <x:c r="D7903" s="7" t="d">
        <x:v>2026-09-24T00:00:00.000Z</x:v>
      </x:c>
      <x:c r="E7903" s="8" t="n">
        <x:f>IF(ISNUMBER('原始字段'!C7908),'原始字段'!C7908,"n.a.")</x:f>
        <x:v>50560600</x:v>
      </x:c>
      <x:c r="F7903" s="8" t="n">
        <x:f>IF(ISNUMBER('原始字段'!C8004),'原始字段'!C8004,"n.a.")</x:f>
        <x:v>50560600</x:v>
      </x:c>
      <x:c r="G7903" s="8" t="n">
        <x:f>IF(COUNT(E7903:F7903)=2,F7903-E7903,"n.a.")</x:f>
        <x:v>0</x:v>
      </x:c>
      <x:c r="H7903" s="9" t="n">
        <x:f>IF(ISNUMBER('原始字段'!D8004),'原始字段'!D8004,"n.a.")</x:f>
        <x:v>1.2061</x:v>
      </x:c>
      <x:c r="I7903" s="9" t="n">
        <x:f>IF(COUNT(G7903:H7903)=2,G7903*H7903/100000000,"n.a.")</x:f>
        <x:v>0</x:v>
      </x:c>
      <x:c r="J7903" s="1" t="str">
        <x:v>日频齐全；折算事件未独立核实</x:v>
      </x:c>
    </x:row>
    <x:row r="7904" ht="25" customHeight="1">
      <x:c r="A7904" s="1" t="str">
        <x:v>中证500</x:v>
      </x:c>
      <x:c r="B7904" s="1" t="str">
        <x:v>510560.SH</x:v>
      </x:c>
      <x:c r="C7904" s="1" t="str">
        <x:v>国寿安保中证500ETF</x:v>
      </x:c>
      <x:c r="D7904" s="7" t="d">
        <x:v>2026-09-24T00:00:00.000Z</x:v>
      </x:c>
      <x:c r="E7904" s="8" t="n">
        <x:f>IF(ISNUMBER('原始字段'!C7907),'原始字段'!C7907,"n.a.")</x:f>
        <x:v>52318700</x:v>
      </x:c>
      <x:c r="F7904" s="8" t="n">
        <x:f>IF(ISNUMBER('原始字段'!C8003),'原始字段'!C8003,"n.a.")</x:f>
        <x:v>52318700</x:v>
      </x:c>
      <x:c r="G7904" s="8" t="n">
        <x:f>IF(COUNT(E7904:F7904)=2,F7904-E7904,"n.a.")</x:f>
        <x:v>0</x:v>
      </x:c>
      <x:c r="H7904" s="9" t="n">
        <x:f>IF(ISNUMBER('原始字段'!D8003),'原始字段'!D8003,"n.a.")</x:f>
        <x:v>1.9172</x:v>
      </x:c>
      <x:c r="I7904" s="9" t="n">
        <x:f>IF(COUNT(G7904:H7904)=2,G7904*H7904/100000000,"n.a.")</x:f>
        <x:v>0</x:v>
      </x:c>
      <x:c r="J7904" s="1" t="str">
        <x:v>日频齐全；折算事件未独立核实</x:v>
      </x:c>
    </x:row>
    <x:row r="7905" ht="25" customHeight="1">
      <x:c r="A7905" s="1" t="str">
        <x:v>中证500</x:v>
      </x:c>
      <x:c r="B7905" s="1" t="str">
        <x:v>159982.SZ</x:v>
      </x:c>
      <x:c r="C7905" s="1" t="str">
        <x:v>鹏华中证500ETF</x:v>
      </x:c>
      <x:c r="D7905" s="7" t="d">
        <x:v>2026-09-24T00:00:00.000Z</x:v>
      </x:c>
      <x:c r="E7905" s="8" t="n">
        <x:f>IF(ISNUMBER('原始字段'!C7893),'原始字段'!C7893,"n.a.")</x:f>
        <x:v>200211253</x:v>
      </x:c>
      <x:c r="F7905" s="8" t="n">
        <x:f>IF(ISNUMBER('原始字段'!C7989),'原始字段'!C7989,"n.a.")</x:f>
        <x:v>196211253</x:v>
      </x:c>
      <x:c r="G7905" s="8" t="n">
        <x:f>IF(COUNT(E7905:F7905)=2,F7905-E7905,"n.a.")</x:f>
        <x:v>-4000000</x:v>
      </x:c>
      <x:c r="H7905" s="9" t="n">
        <x:f>IF(ISNUMBER('原始字段'!D7989),'原始字段'!D7989,"n.a.")</x:f>
        <x:v>2.0623</x:v>
      </x:c>
      <x:c r="I7905" s="9" t="n">
        <x:f>IF(COUNT(G7905:H7905)=2,G7905*H7905/100000000,"n.a.")</x:f>
        <x:v>-0.082492</x:v>
      </x:c>
      <x:c r="J7905" s="1" t="str">
        <x:v>日频齐全；折算事件未独立核实</x:v>
      </x:c>
    </x:row>
    <x:row r="7906" ht="25" customHeight="1">
      <x:c r="A7906" s="1" t="str">
        <x:v>中证1000</x:v>
      </x:c>
      <x:c r="B7906" s="1" t="str">
        <x:v>560010.SH</x:v>
      </x:c>
      <x:c r="C7906" s="1" t="str">
        <x:v>广发中证1000ETF</x:v>
      </x:c>
      <x:c r="D7906" s="7" t="d">
        <x:v>2026-09-24T00:00:00.000Z</x:v>
      </x:c>
      <x:c r="E7906" s="8" t="n">
        <x:f>IF(ISNUMBER('原始字段'!C7926),'原始字段'!C7926,"n.a.")</x:f>
        <x:v>2066621700</x:v>
      </x:c>
      <x:c r="F7906" s="8" t="n">
        <x:f>IF(ISNUMBER('原始字段'!C8022),'原始字段'!C8022,"n.a.")</x:f>
        <x:v>2076621700</x:v>
      </x:c>
      <x:c r="G7906" s="8" t="n">
        <x:f>IF(COUNT(E7906:F7906)=2,F7906-E7906,"n.a.")</x:f>
        <x:v>10000000</x:v>
      </x:c>
      <x:c r="H7906" s="9" t="n">
        <x:f>IF(ISNUMBER('原始字段'!D8022),'原始字段'!D8022,"n.a.")</x:f>
        <x:v>3.1537</x:v>
      </x:c>
      <x:c r="I7906" s="9" t="n">
        <x:f>IF(COUNT(G7906:H7906)=2,G7906*H7906/100000000,"n.a.")</x:f>
        <x:v>0.31537</x:v>
      </x:c>
      <x:c r="J7906" s="1" t="str">
        <x:v>日频齐全；折算事件未独立核实</x:v>
      </x:c>
    </x:row>
    <x:row r="7907" ht="25" customHeight="1">
      <x:c r="A7907" s="1" t="str">
        <x:v>中证1000</x:v>
      </x:c>
      <x:c r="B7907" s="1" t="str">
        <x:v>159845.SZ</x:v>
      </x:c>
      <x:c r="C7907" s="1" t="str">
        <x:v>华夏中证1000ETF</x:v>
      </x:c>
      <x:c r="D7907" s="7" t="d">
        <x:v>2026-09-24T00:00:00.000Z</x:v>
      </x:c>
      <x:c r="E7907" s="8" t="n">
        <x:f>IF(ISNUMBER('原始字段'!C7877),'原始字段'!C7877,"n.a.")</x:f>
        <x:v>2556425606</x:v>
      </x:c>
      <x:c r="F7907" s="8" t="n">
        <x:f>IF(ISNUMBER('原始字段'!C7973),'原始字段'!C7973,"n.a.")</x:f>
        <x:v>2376425606</x:v>
      </x:c>
      <x:c r="G7907" s="8" t="n">
        <x:f>IF(COUNT(E7907:F7907)=2,F7907-E7907,"n.a.")</x:f>
        <x:v>-180000000</x:v>
      </x:c>
      <x:c r="H7907" s="9" t="n">
        <x:f>IF(ISNUMBER('原始字段'!D7973),'原始字段'!D7973,"n.a.")</x:f>
        <x:v>3.1561</x:v>
      </x:c>
      <x:c r="I7907" s="9" t="n">
        <x:f>IF(COUNT(G7907:H7907)=2,G7907*H7907/100000000,"n.a.")</x:f>
        <x:v>-5.68098</x:v>
      </x:c>
      <x:c r="J7907" s="1" t="str">
        <x:v>日频齐全；折算事件未独立核实</x:v>
      </x:c>
    </x:row>
    <x:row r="7908" ht="25" customHeight="1">
      <x:c r="A7908" s="1" t="str">
        <x:v>中证1000</x:v>
      </x:c>
      <x:c r="B7908" s="1" t="str">
        <x:v>159633.SZ</x:v>
      </x:c>
      <x:c r="C7908" s="1" t="str">
        <x:v>易方达中证1000ETF</x:v>
      </x:c>
      <x:c r="D7908" s="7" t="d">
        <x:v>2026-09-24T00:00:00.000Z</x:v>
      </x:c>
      <x:c r="E7908" s="8" t="n">
        <x:f>IF(ISNUMBER('原始字段'!C7871),'原始字段'!C7871,"n.a.")</x:f>
        <x:v>1050162658</x:v>
      </x:c>
      <x:c r="F7908" s="8" t="n">
        <x:f>IF(ISNUMBER('原始字段'!C7967),'原始字段'!C7967,"n.a.")</x:f>
        <x:v>970162658</x:v>
      </x:c>
      <x:c r="G7908" s="8" t="n">
        <x:f>IF(COUNT(E7908:F7908)=2,F7908-E7908,"n.a.")</x:f>
        <x:v>-80000000</x:v>
      </x:c>
      <x:c r="H7908" s="9" t="n">
        <x:f>IF(ISNUMBER('原始字段'!D7967),'原始字段'!D7967,"n.a.")</x:f>
        <x:v>3.2435</x:v>
      </x:c>
      <x:c r="I7908" s="9" t="n">
        <x:f>IF(COUNT(G7908:H7908)=2,G7908*H7908/100000000,"n.a.")</x:f>
        <x:v>-2.5948</x:v>
      </x:c>
      <x:c r="J7908" s="1" t="str">
        <x:v>日频齐全；折算事件未独立核实</x:v>
      </x:c>
    </x:row>
    <x:row r="7909" ht="25" customHeight="1">
      <x:c r="A7909" s="1" t="str">
        <x:v>中证1000</x:v>
      </x:c>
      <x:c r="B7909" s="1" t="str">
        <x:v>159629.SZ</x:v>
      </x:c>
      <x:c r="C7909" s="1" t="str">
        <x:v>富国中证1000ETF</x:v>
      </x:c>
      <x:c r="D7909" s="7" t="d">
        <x:v>2026-09-24T00:00:00.000Z</x:v>
      </x:c>
      <x:c r="E7909" s="8" t="n">
        <x:f>IF(ISNUMBER('原始字段'!C7870),'原始字段'!C7870,"n.a.")</x:f>
        <x:v>871252663</x:v>
      </x:c>
      <x:c r="F7909" s="8" t="n">
        <x:f>IF(ISNUMBER('原始字段'!C7966),'原始字段'!C7966,"n.a.")</x:f>
        <x:v>781252663</x:v>
      </x:c>
      <x:c r="G7909" s="8" t="n">
        <x:f>IF(COUNT(E7909:F7909)=2,F7909-E7909,"n.a.")</x:f>
        <x:v>-90000000</x:v>
      </x:c>
      <x:c r="H7909" s="9" t="n">
        <x:f>IF(ISNUMBER('原始字段'!D7966),'原始字段'!D7966,"n.a.")</x:f>
        <x:v>3.1677</x:v>
      </x:c>
      <x:c r="I7909" s="9" t="n">
        <x:f>IF(COUNT(G7909:H7909)=2,G7909*H7909/100000000,"n.a.")</x:f>
        <x:v>-2.85093</x:v>
      </x:c>
      <x:c r="J7909" s="1" t="str">
        <x:v>日频齐全；折算事件未独立核实</x:v>
      </x:c>
    </x:row>
    <x:row r="7910" ht="25" customHeight="1">
      <x:c r="A7910" s="1" t="str">
        <x:v>中证1000</x:v>
      </x:c>
      <x:c r="B7910" s="1" t="str">
        <x:v>512100.SH</x:v>
      </x:c>
      <x:c r="C7910" s="1" t="str">
        <x:v>南方中证1000ETF</x:v>
      </x:c>
      <x:c r="D7910" s="7" t="d">
        <x:v>2026-09-24T00:00:00.000Z</x:v>
      </x:c>
      <x:c r="E7910" s="8" t="n">
        <x:f>IF(ISNUMBER('原始字段'!C7911),'原始字段'!C7911,"n.a.")</x:f>
        <x:v>6471217600</x:v>
      </x:c>
      <x:c r="F7910" s="8" t="n">
        <x:f>IF(ISNUMBER('原始字段'!C8007),'原始字段'!C8007,"n.a.")</x:f>
        <x:v>6453217600</x:v>
      </x:c>
      <x:c r="G7910" s="8" t="n">
        <x:f>IF(COUNT(E7910:F7910)=2,F7910-E7910,"n.a.")</x:f>
        <x:v>-18000000</x:v>
      </x:c>
      <x:c r="H7910" s="9" t="n">
        <x:f>IF(ISNUMBER('原始字段'!D8007),'原始字段'!D8007,"n.a.")</x:f>
        <x:v>3.0766</x:v>
      </x:c>
      <x:c r="I7910" s="9" t="n">
        <x:f>IF(COUNT(G7910:H7910)=2,G7910*H7910/100000000,"n.a.")</x:f>
        <x:v>-0.553788</x:v>
      </x:c>
      <x:c r="J7910" s="1" t="str">
        <x:v>日频齐全；折算事件未独立核实</x:v>
      </x:c>
    </x:row>
    <x:row r="7911" ht="25" customHeight="1">
      <x:c r="A7911" s="1" t="str">
        <x:v>中证1000</x:v>
      </x:c>
      <x:c r="B7911" s="1" t="str">
        <x:v>516300.SH</x:v>
      </x:c>
      <x:c r="C7911" s="1" t="str">
        <x:v>华泰柏瑞中证1000ETF</x:v>
      </x:c>
      <x:c r="D7911" s="7" t="d">
        <x:v>2026-09-24T00:00:00.000Z</x:v>
      </x:c>
      <x:c r="E7911" s="8" t="n">
        <x:f>IF(ISNUMBER('原始字段'!C7925),'原始字段'!C7925,"n.a.")</x:f>
        <x:v>39012600</x:v>
      </x:c>
      <x:c r="F7911" s="8" t="n">
        <x:f>IF(ISNUMBER('原始字段'!C8021),'原始字段'!C8021,"n.a.")</x:f>
        <x:v>37012600</x:v>
      </x:c>
      <x:c r="G7911" s="8" t="n">
        <x:f>IF(COUNT(E7911:F7911)=2,F7911-E7911,"n.a.")</x:f>
        <x:v>-2000000</x:v>
      </x:c>
      <x:c r="H7911" s="9" t="n">
        <x:f>IF(ISNUMBER('原始字段'!D8021),'原始字段'!D8021,"n.a.")</x:f>
        <x:v>3.1989</x:v>
      </x:c>
      <x:c r="I7911" s="9" t="n">
        <x:f>IF(COUNT(G7911:H7911)=2,G7911*H7911/100000000,"n.a.")</x:f>
        <x:v>-0.063978</x:v>
      </x:c>
      <x:c r="J7911" s="1" t="str">
        <x:v>日频齐全；折算事件未独立核实</x:v>
      </x:c>
    </x:row>
    <x:row r="7912" ht="25" customHeight="1">
      <x:c r="A7912" s="1" t="str">
        <x:v>中证1000</x:v>
      </x:c>
      <x:c r="B7912" s="1" t="str">
        <x:v>560110.SH</x:v>
      </x:c>
      <x:c r="C7912" s="1" t="str">
        <x:v>汇添富中证1000ETF</x:v>
      </x:c>
      <x:c r="D7912" s="7" t="d">
        <x:v>2026-09-24T00:00:00.000Z</x:v>
      </x:c>
      <x:c r="E7912" s="8" t="n">
        <x:f>IF(ISNUMBER('原始字段'!C7927),'原始字段'!C7927,"n.a.")</x:f>
        <x:v>325903500</x:v>
      </x:c>
      <x:c r="F7912" s="8" t="n">
        <x:f>IF(ISNUMBER('原始字段'!C8023),'原始字段'!C8023,"n.a.")</x:f>
        <x:v>295903500</x:v>
      </x:c>
      <x:c r="G7912" s="8" t="n">
        <x:f>IF(COUNT(E7912:F7912)=2,F7912-E7912,"n.a.")</x:f>
        <x:v>-30000000</x:v>
      </x:c>
      <x:c r="H7912" s="9" t="n">
        <x:f>IF(ISNUMBER('原始字段'!D8023),'原始字段'!D8023,"n.a.")</x:f>
        <x:v>1.1421</x:v>
      </x:c>
      <x:c r="I7912" s="9" t="n">
        <x:f>IF(COUNT(G7912:H7912)=2,G7912*H7912/100000000,"n.a.")</x:f>
        <x:v>-0.34263</x:v>
      </x:c>
      <x:c r="J7912" s="1" t="str">
        <x:v>日频齐全；折算事件未独立核实</x:v>
      </x:c>
    </x:row>
    <x:row r="7913" ht="25" customHeight="1">
      <x:c r="A7913" s="1" t="str">
        <x:v>中证2000</x:v>
      </x:c>
      <x:c r="B7913" s="1" t="str">
        <x:v>159535.SZ</x:v>
      </x:c>
      <x:c r="C7913" s="1" t="str">
        <x:v>嘉实中证2000ETF</x:v>
      </x:c>
      <x:c r="D7913" s="7" t="d">
        <x:v>2026-09-24T00:00:00.000Z</x:v>
      </x:c>
      <x:c r="E7913" s="8" t="n">
        <x:f>IF(ISNUMBER('原始字段'!C7868),'原始字段'!C7868,"n.a.")</x:f>
        <x:v>19981088</x:v>
      </x:c>
      <x:c r="F7913" s="8" t="n">
        <x:f>IF(ISNUMBER('原始字段'!C7964),'原始字段'!C7964,"n.a.")</x:f>
        <x:v>19981088</x:v>
      </x:c>
      <x:c r="G7913" s="8" t="n">
        <x:f>IF(COUNT(E7913:F7913)=2,F7913-E7913,"n.a.")</x:f>
        <x:v>0</x:v>
      </x:c>
      <x:c r="H7913" s="9" t="n">
        <x:f>IF(ISNUMBER('原始字段'!D7964),'原始字段'!D7964,"n.a.")</x:f>
        <x:v>1.5517</x:v>
      </x:c>
      <x:c r="I7913" s="9" t="n">
        <x:f>IF(COUNT(G7913:H7913)=2,G7913*H7913/100000000,"n.a.")</x:f>
        <x:v>0</x:v>
      </x:c>
      <x:c r="J7913" s="1" t="str">
        <x:v>日频齐全；折算事件未独立核实</x:v>
      </x:c>
    </x:row>
    <x:row r="7914" ht="25" customHeight="1">
      <x:c r="A7914" s="1" t="str">
        <x:v>中证2000</x:v>
      </x:c>
      <x:c r="B7914" s="1" t="str">
        <x:v>159536.SZ</x:v>
      </x:c>
      <x:c r="C7914" s="1" t="str">
        <x:v>汇添富中证2000ETF</x:v>
      </x:c>
      <x:c r="D7914" s="7" t="d">
        <x:v>2026-09-24T00:00:00.000Z</x:v>
      </x:c>
      <x:c r="E7914" s="8" t="n">
        <x:f>IF(ISNUMBER('原始字段'!C7869),'原始字段'!C7869,"n.a.")</x:f>
        <x:v>43261589</x:v>
      </x:c>
      <x:c r="F7914" s="8" t="n">
        <x:f>IF(ISNUMBER('原始字段'!C7965),'原始字段'!C7965,"n.a.")</x:f>
        <x:v>41261589</x:v>
      </x:c>
      <x:c r="G7914" s="8" t="n">
        <x:f>IF(COUNT(E7914:F7914)=2,F7914-E7914,"n.a.")</x:f>
        <x:v>-2000000</x:v>
      </x:c>
      <x:c r="H7914" s="9" t="n">
        <x:f>IF(ISNUMBER('原始字段'!D7965),'原始字段'!D7965,"n.a.")</x:f>
        <x:v>1.4419</x:v>
      </x:c>
      <x:c r="I7914" s="9" t="n">
        <x:f>IF(COUNT(G7914:H7914)=2,G7914*H7914/100000000,"n.a.")</x:f>
        <x:v>-0.028838</x:v>
      </x:c>
      <x:c r="J7914" s="1" t="str">
        <x:v>日频齐全；折算事件未独立核实</x:v>
      </x:c>
    </x:row>
    <x:row r="7915" ht="25" customHeight="1">
      <x:c r="A7915" s="1" t="str">
        <x:v>中证2000</x:v>
      </x:c>
      <x:c r="B7915" s="1" t="str">
        <x:v>159531.SZ</x:v>
      </x:c>
      <x:c r="C7915" s="1" t="str">
        <x:v>南方中证2000ETF</x:v>
      </x:c>
      <x:c r="D7915" s="7" t="d">
        <x:v>2026-09-24T00:00:00.000Z</x:v>
      </x:c>
      <x:c r="E7915" s="8" t="n">
        <x:f>IF(ISNUMBER('原始字段'!C7865),'原始字段'!C7865,"n.a.")</x:f>
        <x:v>964608406</x:v>
      </x:c>
      <x:c r="F7915" s="8" t="n">
        <x:f>IF(ISNUMBER('原始字段'!C7961),'原始字段'!C7961,"n.a.")</x:f>
        <x:v>968608406</x:v>
      </x:c>
      <x:c r="G7915" s="8" t="n">
        <x:f>IF(COUNT(E7915:F7915)=2,F7915-E7915,"n.a.")</x:f>
        <x:v>4000000</x:v>
      </x:c>
      <x:c r="H7915" s="9" t="n">
        <x:f>IF(ISNUMBER('原始字段'!D7961),'原始字段'!D7961,"n.a.")</x:f>
        <x:v>1.5013</x:v>
      </x:c>
      <x:c r="I7915" s="9" t="n">
        <x:f>IF(COUNT(G7915:H7915)=2,G7915*H7915/100000000,"n.a.")</x:f>
        <x:v>0.060052</x:v>
      </x:c>
      <x:c r="J7915" s="1" t="str">
        <x:v>日频齐全；折算事件未独立核实</x:v>
      </x:c>
    </x:row>
    <x:row r="7916" ht="25" customHeight="1">
      <x:c r="A7916" s="1" t="str">
        <x:v>中证2000</x:v>
      </x:c>
      <x:c r="B7916" s="1" t="str">
        <x:v>159532.SZ</x:v>
      </x:c>
      <x:c r="C7916" s="1" t="str">
        <x:v>易方达中证2000ETF</x:v>
      </x:c>
      <x:c r="D7916" s="7" t="d">
        <x:v>2026-09-24T00:00:00.000Z</x:v>
      </x:c>
      <x:c r="E7916" s="8" t="n">
        <x:f>IF(ISNUMBER('原始字段'!C7866),'原始字段'!C7866,"n.a.")</x:f>
        <x:v>145564791</x:v>
      </x:c>
      <x:c r="F7916" s="8" t="n">
        <x:f>IF(ISNUMBER('原始字段'!C7962),'原始字段'!C7962,"n.a.")</x:f>
        <x:v>145564791</x:v>
      </x:c>
      <x:c r="G7916" s="8" t="n">
        <x:f>IF(COUNT(E7916:F7916)=2,F7916-E7916,"n.a.")</x:f>
        <x:v>0</x:v>
      </x:c>
      <x:c r="H7916" s="9" t="n">
        <x:f>IF(ISNUMBER('原始字段'!D7962),'原始字段'!D7962,"n.a.")</x:f>
        <x:v>1.6915</x:v>
      </x:c>
      <x:c r="I7916" s="9" t="n">
        <x:f>IF(COUNT(G7916:H7916)=2,G7916*H7916/100000000,"n.a.")</x:f>
        <x:v>0</x:v>
      </x:c>
      <x:c r="J7916" s="1" t="str">
        <x:v>日频齐全；折算事件未独立核实</x:v>
      </x:c>
    </x:row>
    <x:row r="7917" ht="25" customHeight="1">
      <x:c r="A7917" s="1" t="str">
        <x:v>中证2000</x:v>
      </x:c>
      <x:c r="B7917" s="1" t="str">
        <x:v>159533.SZ</x:v>
      </x:c>
      <x:c r="C7917" s="1" t="str">
        <x:v>博时中证2000ETF</x:v>
      </x:c>
      <x:c r="D7917" s="7" t="d">
        <x:v>2026-09-24T00:00:00.000Z</x:v>
      </x:c>
      <x:c r="E7917" s="8" t="n">
        <x:f>IF(ISNUMBER('原始字段'!C7867),'原始字段'!C7867,"n.a.")</x:f>
        <x:v>13458785</x:v>
      </x:c>
      <x:c r="F7917" s="8" t="n">
        <x:f>IF(ISNUMBER('原始字段'!C7963),'原始字段'!C7963,"n.a.")</x:f>
        <x:v>13458785</x:v>
      </x:c>
      <x:c r="G7917" s="8" t="n">
        <x:f>IF(COUNT(E7917:F7917)=2,F7917-E7917,"n.a.")</x:f>
        <x:v>0</x:v>
      </x:c>
      <x:c r="H7917" s="9" t="n">
        <x:f>IF(ISNUMBER('原始字段'!D7963),'原始字段'!D7963,"n.a.")</x:f>
        <x:v>1.9914</x:v>
      </x:c>
      <x:c r="I7917" s="9" t="n">
        <x:f>IF(COUNT(G7917:H7917)=2,G7917*H7917/100000000,"n.a.")</x:f>
        <x:v>0</x:v>
      </x:c>
      <x:c r="J7917" s="1" t="str">
        <x:v>日频齐全；折算事件未独立核实</x:v>
      </x:c>
    </x:row>
    <x:row r="7918" ht="25" customHeight="1">
      <x:c r="A7918" s="1" t="str">
        <x:v>中证2000</x:v>
      </x:c>
      <x:c r="B7918" s="1" t="str">
        <x:v>561370.SH</x:v>
      </x:c>
      <x:c r="C7918" s="1" t="str">
        <x:v>国泰中证2000ETF</x:v>
      </x:c>
      <x:c r="D7918" s="7" t="d">
        <x:v>2026-09-24T00:00:00.000Z</x:v>
      </x:c>
      <x:c r="E7918" s="8" t="n">
        <x:f>IF(ISNUMBER('原始字段'!C7930),'原始字段'!C7930,"n.a.")</x:f>
        <x:v>32356000</x:v>
      </x:c>
      <x:c r="F7918" s="8" t="n">
        <x:f>IF(ISNUMBER('原始字段'!C8026),'原始字段'!C8026,"n.a.")</x:f>
        <x:v>32356000</x:v>
      </x:c>
      <x:c r="G7918" s="8" t="n">
        <x:f>IF(COUNT(E7918:F7918)=2,F7918-E7918,"n.a.")</x:f>
        <x:v>0</x:v>
      </x:c>
      <x:c r="H7918" s="9" t="n">
        <x:f>IF(ISNUMBER('原始字段'!D8026),'原始字段'!D8026,"n.a.")</x:f>
        <x:v>1.4581</x:v>
      </x:c>
      <x:c r="I7918" s="9" t="n">
        <x:f>IF(COUNT(G7918:H7918)=2,G7918*H7918/100000000,"n.a.")</x:f>
        <x:v>0</x:v>
      </x:c>
      <x:c r="J7918" s="1" t="str">
        <x:v>日频齐全；折算事件未独立核实</x:v>
      </x:c>
    </x:row>
    <x:row r="7919" ht="25" customHeight="1">
      <x:c r="A7919" s="1" t="str">
        <x:v>中证2000</x:v>
      </x:c>
      <x:c r="B7919" s="1" t="str">
        <x:v>563300.SH</x:v>
      </x:c>
      <x:c r="C7919" s="1" t="str">
        <x:v>华泰柏瑞中证2000ETF</x:v>
      </x:c>
      <x:c r="D7919" s="7" t="d">
        <x:v>2026-09-24T00:00:00.000Z</x:v>
      </x:c>
      <x:c r="E7919" s="8" t="n">
        <x:f>IF(ISNUMBER('原始字段'!C7934),'原始字段'!C7934,"n.a.")</x:f>
        <x:v>4031174000</x:v>
      </x:c>
      <x:c r="F7919" s="8" t="n">
        <x:f>IF(ISNUMBER('原始字段'!C8030),'原始字段'!C8030,"n.a.")</x:f>
        <x:v>3983674000</x:v>
      </x:c>
      <x:c r="G7919" s="8" t="n">
        <x:f>IF(COUNT(E7919:F7919)=2,F7919-E7919,"n.a.")</x:f>
        <x:v>-47500000</x:v>
      </x:c>
      <x:c r="H7919" s="9" t="n">
        <x:f>IF(ISNUMBER('原始字段'!D8030),'原始字段'!D8030,"n.a.")</x:f>
        <x:v>1.465</x:v>
      </x:c>
      <x:c r="I7919" s="9" t="n">
        <x:f>IF(COUNT(G7919:H7919)=2,G7919*H7919/100000000,"n.a.")</x:f>
        <x:v>-0.695875</x:v>
      </x:c>
      <x:c r="J7919" s="1" t="str">
        <x:v>日频齐全；折算事件未独立核实</x:v>
      </x:c>
    </x:row>
    <x:row r="7920" ht="25" customHeight="1">
      <x:c r="A7920" s="1" t="str">
        <x:v>中证2000</x:v>
      </x:c>
      <x:c r="B7920" s="1" t="str">
        <x:v>562660.SH</x:v>
      </x:c>
      <x:c r="C7920" s="1" t="str">
        <x:v>华夏中证2000ETF</x:v>
      </x:c>
      <x:c r="D7920" s="7" t="d">
        <x:v>2026-09-24T00:00:00.000Z</x:v>
      </x:c>
      <x:c r="E7920" s="8" t="n">
        <x:f>IF(ISNUMBER('原始字段'!C7932),'原始字段'!C7932,"n.a.")</x:f>
        <x:v>338874000</x:v>
      </x:c>
      <x:c r="F7920" s="8" t="n">
        <x:f>IF(ISNUMBER('原始字段'!C8028),'原始字段'!C8028,"n.a.")</x:f>
        <x:v>338874000</x:v>
      </x:c>
      <x:c r="G7920" s="8" t="n">
        <x:f>IF(COUNT(E7920:F7920)=2,F7920-E7920,"n.a.")</x:f>
        <x:v>0</x:v>
      </x:c>
      <x:c r="H7920" s="9" t="n">
        <x:f>IF(ISNUMBER('原始字段'!D8028),'原始字段'!D8028,"n.a.")</x:f>
        <x:v>1.9588</x:v>
      </x:c>
      <x:c r="I7920" s="9" t="n">
        <x:f>IF(COUNT(G7920:H7920)=2,G7920*H7920/100000000,"n.a.")</x:f>
        <x:v>0</x:v>
      </x:c>
      <x:c r="J7920" s="1" t="str">
        <x:v>日频齐全；折算事件未独立核实</x:v>
      </x:c>
    </x:row>
    <x:row r="7921" ht="25" customHeight="1">
      <x:c r="A7921" s="1" t="str">
        <x:v>中证2000</x:v>
      </x:c>
      <x:c r="B7921" s="1" t="str">
        <x:v>563200.SH</x:v>
      </x:c>
      <x:c r="C7921" s="1" t="str">
        <x:v>富国中证2000ETF</x:v>
      </x:c>
      <x:c r="D7921" s="7" t="d">
        <x:v>2026-09-24T00:00:00.000Z</x:v>
      </x:c>
      <x:c r="E7921" s="8" t="n">
        <x:f>IF(ISNUMBER('原始字段'!C7933),'原始字段'!C7933,"n.a.")</x:f>
        <x:v>47458800</x:v>
      </x:c>
      <x:c r="F7921" s="8" t="n">
        <x:f>IF(ISNUMBER('原始字段'!C8029),'原始字段'!C8029,"n.a.")</x:f>
        <x:v>47458800</x:v>
      </x:c>
      <x:c r="G7921" s="8" t="n">
        <x:f>IF(COUNT(E7921:F7921)=2,F7921-E7921,"n.a.")</x:f>
        <x:v>0</x:v>
      </x:c>
      <x:c r="H7921" s="9" t="n">
        <x:f>IF(ISNUMBER('原始字段'!D8029),'原始字段'!D8029,"n.a.")</x:f>
        <x:v>1.5766</x:v>
      </x:c>
      <x:c r="I7921" s="9" t="n">
        <x:f>IF(COUNT(G7921:H7921)=2,G7921*H7921/100000000,"n.a.")</x:f>
        <x:v>0</x:v>
      </x:c>
      <x:c r="J7921" s="1" t="str">
        <x:v>日频齐全；折算事件未独立核实</x:v>
      </x:c>
    </x:row>
    <x:row r="7922" ht="25" customHeight="1">
      <x:c r="A7922" s="1" t="str">
        <x:v>中证2000</x:v>
      </x:c>
      <x:c r="B7922" s="1" t="str">
        <x:v>560220.SH</x:v>
      </x:c>
      <x:c r="C7922" s="1" t="str">
        <x:v>广发中证2000ETF</x:v>
      </x:c>
      <x:c r="D7922" s="7" t="d">
        <x:v>2026-09-24T00:00:00.000Z</x:v>
      </x:c>
      <x:c r="E7922" s="8" t="n">
        <x:f>IF(ISNUMBER('原始字段'!C7928),'原始字段'!C7928,"n.a.")</x:f>
        <x:v>60717000</x:v>
      </x:c>
      <x:c r="F7922" s="8" t="n">
        <x:f>IF(ISNUMBER('原始字段'!C8024),'原始字段'!C8024,"n.a.")</x:f>
        <x:v>60717000</x:v>
      </x:c>
      <x:c r="G7922" s="8" t="n">
        <x:f>IF(COUNT(E7922:F7922)=2,F7922-E7922,"n.a.")</x:f>
        <x:v>0</x:v>
      </x:c>
      <x:c r="H7922" s="9" t="n">
        <x:f>IF(ISNUMBER('原始字段'!D8024),'原始字段'!D8024,"n.a.")</x:f>
        <x:v>1.473</x:v>
      </x:c>
      <x:c r="I7922" s="9" t="n">
        <x:f>IF(COUNT(G7922:H7922)=2,G7922*H7922/100000000,"n.a.")</x:f>
        <x:v>0</x:v>
      </x:c>
      <x:c r="J7922" s="1" t="str">
        <x:v>日频齐全；折算事件未独立核实</x:v>
      </x:c>
    </x:row>
    <x:row r="7923" ht="25" customHeight="1">
      <x:c r="A7923" s="1" t="str">
        <x:v>创业板指</x:v>
      </x:c>
      <x:c r="B7923" s="1" t="str">
        <x:v>159810.SZ</x:v>
      </x:c>
      <x:c r="C7923" s="1" t="str">
        <x:v>浦银创业板ETF</x:v>
      </x:c>
      <x:c r="D7923" s="7" t="d">
        <x:v>2026-09-24T00:00:00.000Z</x:v>
      </x:c>
      <x:c r="E7923" s="8" t="n">
        <x:f>IF(ISNUMBER('原始字段'!C7874),'原始字段'!C7874,"n.a.")</x:f>
        <x:v>56475458</x:v>
      </x:c>
      <x:c r="F7923" s="8" t="n">
        <x:f>IF(ISNUMBER('原始字段'!C7970),'原始字段'!C7970,"n.a.")</x:f>
        <x:v>56475458</x:v>
      </x:c>
      <x:c r="G7923" s="8" t="n">
        <x:f>IF(COUNT(E7923:F7923)=2,F7923-E7923,"n.a.")</x:f>
        <x:v>0</x:v>
      </x:c>
      <x:c r="H7923" s="9" t="n">
        <x:f>IF(ISNUMBER('原始字段'!D7970),'原始字段'!D7970,"n.a.")</x:f>
        <x:v>1.3257</x:v>
      </x:c>
      <x:c r="I7923" s="9" t="n">
        <x:f>IF(COUNT(G7923:H7923)=2,G7923*H7923/100000000,"n.a.")</x:f>
        <x:v>0</x:v>
      </x:c>
      <x:c r="J7923" s="1" t="str">
        <x:v>日频齐全；折算事件未独立核实</x:v>
      </x:c>
    </x:row>
    <x:row r="7924" ht="25" customHeight="1">
      <x:c r="A7924" s="1" t="str">
        <x:v>创业板指</x:v>
      </x:c>
      <x:c r="B7924" s="1" t="str">
        <x:v>159808.SZ</x:v>
      </x:c>
      <x:c r="C7924" s="1" t="str">
        <x:v>融通创业板ETF</x:v>
      </x:c>
      <x:c r="D7924" s="7" t="d">
        <x:v>2026-09-24T00:00:00.000Z</x:v>
      </x:c>
      <x:c r="E7924" s="8" t="n">
        <x:f>IF(ISNUMBER('原始字段'!C7873),'原始字段'!C7873,"n.a.")</x:f>
        <x:v>51484790</x:v>
      </x:c>
      <x:c r="F7924" s="8" t="n">
        <x:f>IF(ISNUMBER('原始字段'!C7969),'原始字段'!C7969,"n.a.")</x:f>
        <x:v>51484790</x:v>
      </x:c>
      <x:c r="G7924" s="8" t="n">
        <x:f>IF(COUNT(E7924:F7924)=2,F7924-E7924,"n.a.")</x:f>
        <x:v>0</x:v>
      </x:c>
      <x:c r="H7924" s="9" t="n">
        <x:f>IF(ISNUMBER('原始字段'!D7969),'原始字段'!D7969,"n.a.")</x:f>
        <x:v>1.2796</x:v>
      </x:c>
      <x:c r="I7924" s="9" t="n">
        <x:f>IF(COUNT(G7924:H7924)=2,G7924*H7924/100000000,"n.a.")</x:f>
        <x:v>0</x:v>
      </x:c>
      <x:c r="J7924" s="1" t="str">
        <x:v>日频齐全；折算事件未独立核实</x:v>
      </x:c>
    </x:row>
    <x:row r="7925" ht="25" customHeight="1">
      <x:c r="A7925" s="1" t="str">
        <x:v>创业板指</x:v>
      </x:c>
      <x:c r="B7925" s="1" t="str">
        <x:v>159964.SZ</x:v>
      </x:c>
      <x:c r="C7925" s="1" t="str">
        <x:v>平安创业板ETF</x:v>
      </x:c>
      <x:c r="D7925" s="7" t="d">
        <x:v>2026-09-24T00:00:00.000Z</x:v>
      </x:c>
      <x:c r="E7925" s="8" t="n">
        <x:f>IF(ISNUMBER('原始字段'!C7889),'原始字段'!C7889,"n.a.")</x:f>
        <x:v>171481881</x:v>
      </x:c>
      <x:c r="F7925" s="8" t="n">
        <x:f>IF(ISNUMBER('原始字段'!C7985),'原始字段'!C7985,"n.a.")</x:f>
        <x:v>171481881</x:v>
      </x:c>
      <x:c r="G7925" s="8" t="n">
        <x:f>IF(COUNT(E7925:F7925)=2,F7925-E7925,"n.a.")</x:f>
        <x:v>0</x:v>
      </x:c>
      <x:c r="H7925" s="9" t="n">
        <x:f>IF(ISNUMBER('原始字段'!D7985),'原始字段'!D7985,"n.a.")</x:f>
        <x:v>2.165</x:v>
      </x:c>
      <x:c r="I7925" s="9" t="n">
        <x:f>IF(COUNT(G7925:H7925)=2,G7925*H7925/100000000,"n.a.")</x:f>
        <x:v>0</x:v>
      </x:c>
      <x:c r="J7925" s="1" t="str">
        <x:v>日频齐全；折算事件未独立核实</x:v>
      </x:c>
    </x:row>
    <x:row r="7926" ht="25" customHeight="1">
      <x:c r="A7926" s="1" t="str">
        <x:v>创业板指</x:v>
      </x:c>
      <x:c r="B7926" s="1" t="str">
        <x:v>159915.SZ</x:v>
      </x:c>
      <x:c r="C7926" s="1" t="str">
        <x:v>易方达创业板ETF</x:v>
      </x:c>
      <x:c r="D7926" s="7" t="d">
        <x:v>2026-09-24T00:00:00.000Z</x:v>
      </x:c>
      <x:c r="E7926" s="8" t="n">
        <x:f>IF(ISNUMBER('原始字段'!C7879),'原始字段'!C7879,"n.a.")</x:f>
        <x:v>19648454936</x:v>
      </x:c>
      <x:c r="F7926" s="8" t="n">
        <x:f>IF(ISNUMBER('原始字段'!C7975),'原始字段'!C7975,"n.a.")</x:f>
        <x:v>19963454936</x:v>
      </x:c>
      <x:c r="G7926" s="8" t="n">
        <x:f>IF(COUNT(E7926:F7926)=2,F7926-E7926,"n.a.")</x:f>
        <x:v>315000000</x:v>
      </x:c>
      <x:c r="H7926" s="9" t="n">
        <x:f>IF(ISNUMBER('原始字段'!D7975),'原始字段'!D7975,"n.a.")</x:f>
        <x:v>3.3095</x:v>
      </x:c>
      <x:c r="I7926" s="9" t="n">
        <x:f>IF(COUNT(G7926:H7926)=2,G7926*H7926/100000000,"n.a.")</x:f>
        <x:v>10.424925</x:v>
      </x:c>
      <x:c r="J7926" s="1" t="str">
        <x:v>日频齐全；折算事件未独立核实</x:v>
      </x:c>
    </x:row>
    <x:row r="7927" ht="25" customHeight="1">
      <x:c r="A7927" s="1" t="str">
        <x:v>创业板指</x:v>
      </x:c>
      <x:c r="B7927" s="1" t="str">
        <x:v>159971.SZ</x:v>
      </x:c>
      <x:c r="C7927" s="1" t="str">
        <x:v>富国创业板ETF</x:v>
      </x:c>
      <x:c r="D7927" s="7" t="d">
        <x:v>2026-09-24T00:00:00.000Z</x:v>
      </x:c>
      <x:c r="E7927" s="8" t="n">
        <x:f>IF(ISNUMBER('原始字段'!C7891),'原始字段'!C7891,"n.a.")</x:f>
        <x:v>1758020288</x:v>
      </x:c>
      <x:c r="F7927" s="8" t="n">
        <x:f>IF(ISNUMBER('原始字段'!C7987),'原始字段'!C7987,"n.a.")</x:f>
        <x:v>1790020288</x:v>
      </x:c>
      <x:c r="G7927" s="8" t="n">
        <x:f>IF(COUNT(E7927:F7927)=2,F7927-E7927,"n.a.")</x:f>
        <x:v>32000000</x:v>
      </x:c>
      <x:c r="H7927" s="9" t="n">
        <x:f>IF(ISNUMBER('原始字段'!D7987),'原始字段'!D7987,"n.a.")</x:f>
        <x:v>1.1506</x:v>
      </x:c>
      <x:c r="I7927" s="9" t="n">
        <x:f>IF(COUNT(G7927:H7927)=2,G7927*H7927/100000000,"n.a.")</x:f>
        <x:v>0.368192</x:v>
      </x:c>
      <x:c r="J7927" s="1" t="str">
        <x:v>日频齐全；折算事件未独立核实</x:v>
      </x:c>
    </x:row>
    <x:row r="7928" ht="25" customHeight="1">
      <x:c r="A7928" s="1" t="str">
        <x:v>创业板指</x:v>
      </x:c>
      <x:c r="B7928" s="1" t="str">
        <x:v>159957.SZ</x:v>
      </x:c>
      <x:c r="C7928" s="1" t="str">
        <x:v>华夏创业板ETF</x:v>
      </x:c>
      <x:c r="D7928" s="7" t="d">
        <x:v>2026-09-24T00:00:00.000Z</x:v>
      </x:c>
      <x:c r="E7928" s="8" t="n">
        <x:f>IF(ISNUMBER('原始字段'!C7887),'原始字段'!C7887,"n.a.")</x:f>
        <x:v>1179784560</x:v>
      </x:c>
      <x:c r="F7928" s="8" t="n">
        <x:f>IF(ISNUMBER('原始字段'!C7983),'原始字段'!C7983,"n.a.")</x:f>
        <x:v>1192784560</x:v>
      </x:c>
      <x:c r="G7928" s="8" t="n">
        <x:f>IF(COUNT(E7928:F7928)=2,F7928-E7928,"n.a.")</x:f>
        <x:v>13000000</x:v>
      </x:c>
      <x:c r="H7928" s="9" t="n">
        <x:f>IF(ISNUMBER('原始字段'!D7983),'原始字段'!D7983,"n.a.")</x:f>
        <x:v>2.1676</x:v>
      </x:c>
      <x:c r="I7928" s="9" t="n">
        <x:f>IF(COUNT(G7928:H7928)=2,G7928*H7928/100000000,"n.a.")</x:f>
        <x:v>0.28178800000000004</x:v>
      </x:c>
      <x:c r="J7928" s="1" t="str">
        <x:v>日频齐全；折算事件未独立核实</x:v>
      </x:c>
    </x:row>
    <x:row r="7929" ht="25" customHeight="1">
      <x:c r="A7929" s="1" t="str">
        <x:v>创业板指</x:v>
      </x:c>
      <x:c r="B7929" s="1" t="str">
        <x:v>159958.SZ</x:v>
      </x:c>
      <x:c r="C7929" s="1" t="str">
        <x:v>工银创业板ETF</x:v>
      </x:c>
      <x:c r="D7929" s="7" t="d">
        <x:v>2026-09-24T00:00:00.000Z</x:v>
      </x:c>
      <x:c r="E7929" s="8" t="n">
        <x:f>IF(ISNUMBER('原始字段'!C7888),'原始字段'!C7888,"n.a.")</x:f>
        <x:v>231511448</x:v>
      </x:c>
      <x:c r="F7929" s="8" t="n">
        <x:f>IF(ISNUMBER('原始字段'!C7984),'原始字段'!C7984,"n.a.")</x:f>
        <x:v>232211448</x:v>
      </x:c>
      <x:c r="G7929" s="8" t="n">
        <x:f>IF(COUNT(E7929:F7929)=2,F7929-E7929,"n.a.")</x:f>
        <x:v>700000</x:v>
      </x:c>
      <x:c r="H7929" s="9" t="n">
        <x:f>IF(ISNUMBER('原始字段'!D7984),'原始字段'!D7984,"n.a.")</x:f>
        <x:v>2.0005</x:v>
      </x:c>
      <x:c r="I7929" s="9" t="n">
        <x:f>IF(COUNT(G7929:H7929)=2,G7929*H7929/100000000,"n.a.")</x:f>
        <x:v>0.014003500000000002</x:v>
      </x:c>
      <x:c r="J7929" s="1" t="str">
        <x:v>日频齐全；折算事件未独立核实</x:v>
      </x:c>
    </x:row>
    <x:row r="7930" ht="25" customHeight="1">
      <x:c r="A7930" s="1" t="str">
        <x:v>创业板指</x:v>
      </x:c>
      <x:c r="B7930" s="1" t="str">
        <x:v>159977.SZ</x:v>
      </x:c>
      <x:c r="C7930" s="1" t="str">
        <x:v>天弘创业板ETF</x:v>
      </x:c>
      <x:c r="D7930" s="7" t="d">
        <x:v>2026-09-24T00:00:00.000Z</x:v>
      </x:c>
      <x:c r="E7930" s="8" t="n">
        <x:f>IF(ISNUMBER('原始字段'!C7892),'原始字段'!C7892,"n.a.")</x:f>
        <x:v>3895872820</x:v>
      </x:c>
      <x:c r="F7930" s="8" t="n">
        <x:f>IF(ISNUMBER('原始字段'!C7988),'原始字段'!C7988,"n.a.")</x:f>
        <x:v>3907872820</x:v>
      </x:c>
      <x:c r="G7930" s="8" t="n">
        <x:f>IF(COUNT(E7930:F7930)=2,F7930-E7930,"n.a.")</x:f>
        <x:v>12000000</x:v>
      </x:c>
      <x:c r="H7930" s="9" t="n">
        <x:f>IF(ISNUMBER('原始字段'!D7988),'原始字段'!D7988,"n.a.")</x:f>
        <x:v>1.7164</x:v>
      </x:c>
      <x:c r="I7930" s="9" t="n">
        <x:f>IF(COUNT(G7930:H7930)=2,G7930*H7930/100000000,"n.a.")</x:f>
        <x:v>0.205968</x:v>
      </x:c>
      <x:c r="J7930" s="1" t="str">
        <x:v>日频齐全；折算事件未独立核实</x:v>
      </x:c>
    </x:row>
    <x:row r="7931" ht="25" customHeight="1">
      <x:c r="A7931" s="1" t="str">
        <x:v>创业板指</x:v>
      </x:c>
      <x:c r="B7931" s="1" t="str">
        <x:v>159821.SZ</x:v>
      </x:c>
      <x:c r="C7931" s="1" t="str">
        <x:v>中银证券创业板ETF</x:v>
      </x:c>
      <x:c r="D7931" s="7" t="d">
        <x:v>2026-09-24T00:00:00.000Z</x:v>
      </x:c>
      <x:c r="E7931" s="8" t="n">
        <x:f>IF(ISNUMBER('原始字段'!C7876),'原始字段'!C7876,"n.a.")</x:f>
        <x:v>64620000</x:v>
      </x:c>
      <x:c r="F7931" s="8" t="n">
        <x:f>IF(ISNUMBER('原始字段'!C7972),'原始字段'!C7972,"n.a.")</x:f>
        <x:v>64620000</x:v>
      </x:c>
      <x:c r="G7931" s="8" t="n">
        <x:f>IF(COUNT(E7931:F7931)=2,F7931-E7931,"n.a.")</x:f>
        <x:v>0</x:v>
      </x:c>
      <x:c r="H7931" s="9" t="n">
        <x:f>IF(ISNUMBER('原始字段'!D7972),'原始字段'!D7972,"n.a.")</x:f>
        <x:v>1.2407</x:v>
      </x:c>
      <x:c r="I7931" s="9" t="n">
        <x:f>IF(COUNT(G7931:H7931)=2,G7931*H7931/100000000,"n.a.")</x:f>
        <x:v>0</x:v>
      </x:c>
      <x:c r="J7931" s="1" t="str">
        <x:v>日频齐全；折算事件未独立核实</x:v>
      </x:c>
    </x:row>
    <x:row r="7932" ht="25" customHeight="1">
      <x:c r="A7932" s="1" t="str">
        <x:v>创业板指</x:v>
      </x:c>
      <x:c r="B7932" s="1" t="str">
        <x:v>159956.SZ</x:v>
      </x:c>
      <x:c r="C7932" s="1" t="str">
        <x:v>建信创业板ETF</x:v>
      </x:c>
      <x:c r="D7932" s="7" t="d">
        <x:v>2026-09-24T00:00:00.000Z</x:v>
      </x:c>
      <x:c r="E7932" s="8" t="n">
        <x:f>IF(ISNUMBER('原始字段'!C7886),'原始字段'!C7886,"n.a.")</x:f>
        <x:v>48978674</x:v>
      </x:c>
      <x:c r="F7932" s="8" t="n">
        <x:f>IF(ISNUMBER('原始字段'!C7982),'原始字段'!C7982,"n.a.")</x:f>
        <x:v>48978674</x:v>
      </x:c>
      <x:c r="G7932" s="8" t="n">
        <x:f>IF(COUNT(E7932:F7932)=2,F7932-E7932,"n.a.")</x:f>
        <x:v>0</x:v>
      </x:c>
      <x:c r="H7932" s="9" t="n">
        <x:f>IF(ISNUMBER('原始字段'!D7982),'原始字段'!D7982,"n.a.")</x:f>
        <x:v>2.095</x:v>
      </x:c>
      <x:c r="I7932" s="9" t="n">
        <x:f>IF(COUNT(G7932:H7932)=2,G7932*H7932/100000000,"n.a.")</x:f>
        <x:v>0</x:v>
      </x:c>
      <x:c r="J7932" s="1" t="str">
        <x:v>日频齐全；折算事件未独立核实</x:v>
      </x:c>
    </x:row>
    <x:row r="7933" ht="25" customHeight="1">
      <x:c r="A7933" s="1" t="str">
        <x:v>创业板指</x:v>
      </x:c>
      <x:c r="B7933" s="1" t="str">
        <x:v>159908.SZ</x:v>
      </x:c>
      <x:c r="C7933" s="1" t="str">
        <x:v>博时创业板ETF</x:v>
      </x:c>
      <x:c r="D7933" s="7" t="d">
        <x:v>2026-09-24T00:00:00.000Z</x:v>
      </x:c>
      <x:c r="E7933" s="8" t="n">
        <x:f>IF(ISNUMBER('原始字段'!C7878),'原始字段'!C7878,"n.a.")</x:f>
        <x:v>371229029</x:v>
      </x:c>
      <x:c r="F7933" s="8" t="n">
        <x:f>IF(ISNUMBER('原始字段'!C7974),'原始字段'!C7974,"n.a.")</x:f>
        <x:v>373229029</x:v>
      </x:c>
      <x:c r="G7933" s="8" t="n">
        <x:f>IF(COUNT(E7933:F7933)=2,F7933-E7933,"n.a.")</x:f>
        <x:v>2000000</x:v>
      </x:c>
      <x:c r="H7933" s="9" t="n">
        <x:f>IF(ISNUMBER('原始字段'!D7974),'原始字段'!D7974,"n.a.")</x:f>
        <x:v>3.0901</x:v>
      </x:c>
      <x:c r="I7933" s="9" t="n">
        <x:f>IF(COUNT(G7933:H7933)=2,G7933*H7933/100000000,"n.a.")</x:f>
        <x:v>0.061802</x:v>
      </x:c>
      <x:c r="J7933" s="1" t="str">
        <x:v>日频齐全；折算事件未独立核实</x:v>
      </x:c>
    </x:row>
    <x:row r="7934" ht="25" customHeight="1">
      <x:c r="A7934" s="1" t="str">
        <x:v>创业板指</x:v>
      </x:c>
      <x:c r="B7934" s="1" t="str">
        <x:v>159952.SZ</x:v>
      </x:c>
      <x:c r="C7934" s="1" t="str">
        <x:v>广发创业板ETF</x:v>
      </x:c>
      <x:c r="D7934" s="7" t="d">
        <x:v>2026-09-24T00:00:00.000Z</x:v>
      </x:c>
      <x:c r="E7934" s="8" t="n">
        <x:f>IF(ISNUMBER('原始字段'!C7885),'原始字段'!C7885,"n.a.")</x:f>
        <x:v>5643484929</x:v>
      </x:c>
      <x:c r="F7934" s="8" t="n">
        <x:f>IF(ISNUMBER('原始字段'!C7981),'原始字段'!C7981,"n.a.")</x:f>
        <x:v>5796484929</x:v>
      </x:c>
      <x:c r="G7934" s="8" t="n">
        <x:f>IF(COUNT(E7934:F7934)=2,F7934-E7934,"n.a.")</x:f>
        <x:v>153000000</x:v>
      </x:c>
      <x:c r="H7934" s="9" t="n">
        <x:f>IF(ISNUMBER('原始字段'!D7981),'原始字段'!D7981,"n.a.")</x:f>
        <x:v>2.0087</x:v>
      </x:c>
      <x:c r="I7934" s="9" t="n">
        <x:f>IF(COUNT(G7934:H7934)=2,G7934*H7934/100000000,"n.a.")</x:f>
        <x:v>3.073311</x:v>
      </x:c>
      <x:c r="J7934" s="1" t="str">
        <x:v>日频齐全；折算事件未独立核实</x:v>
      </x:c>
    </x:row>
    <x:row r="7935" ht="25" customHeight="1">
      <x:c r="A7935" s="1" t="str">
        <x:v>创业板指</x:v>
      </x:c>
      <x:c r="B7935" s="1" t="str">
        <x:v>159247.SZ</x:v>
      </x:c>
      <x:c r="C7935" s="1" t="str">
        <x:v>汇添富创业板ETF</x:v>
      </x:c>
      <x:c r="D7935" s="7" t="d">
        <x:v>2026-09-24T00:00:00.000Z</x:v>
      </x:c>
      <x:c r="E7935" s="8" t="n">
        <x:f>IF(ISNUMBER('原始字段'!C7859),'原始字段'!C7859,"n.a.")</x:f>
        <x:v>499984966</x:v>
      </x:c>
      <x:c r="F7935" s="8" t="n">
        <x:f>IF(ISNUMBER('原始字段'!C7955),'原始字段'!C7955,"n.a.")</x:f>
        <x:v>551984966</x:v>
      </x:c>
      <x:c r="G7935" s="8" t="n">
        <x:f>IF(COUNT(E7935:F7935)=2,F7935-E7935,"n.a.")</x:f>
        <x:v>52000000</x:v>
      </x:c>
      <x:c r="H7935" s="9" t="n">
        <x:f>IF(ISNUMBER('原始字段'!D7955),'原始字段'!D7955,"n.a.")</x:f>
        <x:v>0.9892</x:v>
      </x:c>
      <x:c r="I7935" s="9" t="n">
        <x:f>IF(COUNT(G7935:H7935)=2,G7935*H7935/100000000,"n.a.")</x:f>
        <x:v>0.514384</x:v>
      </x:c>
      <x:c r="J7935" s="1" t="str">
        <x:v>日频齐全；折算事件未独立核实</x:v>
      </x:c>
    </x:row>
    <x:row r="7936" ht="25" customHeight="1">
      <x:c r="A7936" s="1" t="str">
        <x:v>创业板指</x:v>
      </x:c>
      <x:c r="B7936" s="1" t="str">
        <x:v>159948.SZ</x:v>
      </x:c>
      <x:c r="C7936" s="1" t="str">
        <x:v>南方创业板ETF</x:v>
      </x:c>
      <x:c r="D7936" s="7" t="d">
        <x:v>2026-09-24T00:00:00.000Z</x:v>
      </x:c>
      <x:c r="E7936" s="8" t="n">
        <x:f>IF(ISNUMBER('原始字段'!C7884),'原始字段'!C7884,"n.a.")</x:f>
        <x:v>1173697720</x:v>
      </x:c>
      <x:c r="F7936" s="8" t="n">
        <x:f>IF(ISNUMBER('原始字段'!C7980),'原始字段'!C7980,"n.a.")</x:f>
        <x:v>1174697720</x:v>
      </x:c>
      <x:c r="G7936" s="8" t="n">
        <x:f>IF(COUNT(E7936:F7936)=2,F7936-E7936,"n.a.")</x:f>
        <x:v>1000000</x:v>
      </x:c>
      <x:c r="H7936" s="9" t="n">
        <x:f>IF(ISNUMBER('原始字段'!D7980),'原始字段'!D7980,"n.a.")</x:f>
        <x:v>3.6546</x:v>
      </x:c>
      <x:c r="I7936" s="9" t="n">
        <x:f>IF(COUNT(G7936:H7936)=2,G7936*H7936/100000000,"n.a.")</x:f>
        <x:v>0.036546</x:v>
      </x:c>
      <x:c r="J7936" s="1" t="str">
        <x:v>日频齐全；折算事件未独立核实</x:v>
      </x:c>
    </x:row>
    <x:row r="7937" ht="25" customHeight="1">
      <x:c r="A7937" s="1" t="str">
        <x:v>创业板指</x:v>
      </x:c>
      <x:c r="B7937" s="1" t="str">
        <x:v>159205.SZ</x:v>
      </x:c>
      <x:c r="C7937" s="1" t="str">
        <x:v>东财创业板ETF</x:v>
      </x:c>
      <x:c r="D7937" s="7" t="d">
        <x:v>2026-09-24T00:00:00.000Z</x:v>
      </x:c>
      <x:c r="E7937" s="8" t="n">
        <x:f>IF(ISNUMBER('原始字段'!C7858),'原始字段'!C7858,"n.a.")</x:f>
        <x:v>647056064</x:v>
      </x:c>
      <x:c r="F7937" s="8" t="n">
        <x:f>IF(ISNUMBER('原始字段'!C7954),'原始字段'!C7954,"n.a.")</x:f>
        <x:v>679056064</x:v>
      </x:c>
      <x:c r="G7937" s="8" t="n">
        <x:f>IF(COUNT(E7937:F7937)=2,F7937-E7937,"n.a.")</x:f>
        <x:v>32000000</x:v>
      </x:c>
      <x:c r="H7937" s="9" t="n">
        <x:f>IF(ISNUMBER('原始字段'!D7954),'原始字段'!D7954,"n.a.")</x:f>
        <x:v>1.6187</x:v>
      </x:c>
      <x:c r="I7937" s="9" t="n">
        <x:f>IF(COUNT(G7937:H7937)=2,G7937*H7937/100000000,"n.a.")</x:f>
        <x:v>0.517984</x:v>
      </x:c>
      <x:c r="J7937" s="1" t="str">
        <x:v>日频齐全；折算事件未独立核实</x:v>
      </x:c>
    </x:row>
    <x:row r="7938" ht="25" customHeight="1">
      <x:c r="A7938" s="1" t="str">
        <x:v>科创50</x:v>
      </x:c>
      <x:c r="B7938" s="1" t="str">
        <x:v>588940.SH</x:v>
      </x:c>
      <x:c r="C7938" s="1" t="str">
        <x:v>富国上证科创板50成份ETF</x:v>
      </x:c>
      <x:c r="D7938" s="7" t="d">
        <x:v>2026-09-24T00:00:00.000Z</x:v>
      </x:c>
      <x:c r="E7938" s="8" t="n">
        <x:f>IF(ISNUMBER('原始字段'!C7949),'原始字段'!C7949,"n.a.")</x:f>
        <x:v>3050840000</x:v>
      </x:c>
      <x:c r="F7938" s="8" t="n">
        <x:f>IF(ISNUMBER('原始字段'!C8045),'原始字段'!C8045,"n.a.")</x:f>
        <x:v>3122840000</x:v>
      </x:c>
      <x:c r="G7938" s="8" t="n">
        <x:f>IF(COUNT(E7938:F7938)=2,F7938-E7938,"n.a.")</x:f>
        <x:v>72000000</x:v>
      </x:c>
      <x:c r="H7938" s="9" t="n">
        <x:f>IF(ISNUMBER('原始字段'!D8045),'原始字段'!D8045,"n.a.")</x:f>
        <x:v>0.8407</x:v>
      </x:c>
      <x:c r="I7938" s="9" t="n">
        <x:f>IF(COUNT(G7938:H7938)=2,G7938*H7938/100000000,"n.a.")</x:f>
        <x:v>0.605304</x:v>
      </x:c>
      <x:c r="J7938" s="1" t="str">
        <x:v>日频齐全；折算事件未独立核实</x:v>
      </x:c>
    </x:row>
    <x:row r="7939" ht="25" customHeight="1">
      <x:c r="A7939" s="1" t="str">
        <x:v>科创50</x:v>
      </x:c>
      <x:c r="B7939" s="1" t="str">
        <x:v>589150.SH</x:v>
      </x:c>
      <x:c r="C7939" s="1" t="str">
        <x:v>平安上证科创板50成份ETF</x:v>
      </x:c>
      <x:c r="D7939" s="7" t="d">
        <x:v>2026-09-24T00:00:00.000Z</x:v>
      </x:c>
      <x:c r="E7939" s="8" t="n">
        <x:f>IF(ISNUMBER('原始字段'!C7951),'原始字段'!C7951,"n.a.")</x:f>
        <x:v>837437200</x:v>
      </x:c>
      <x:c r="F7939" s="8" t="n">
        <x:f>IF(ISNUMBER('原始字段'!C8047),'原始字段'!C8047,"n.a.")</x:f>
        <x:v>839437200</x:v>
      </x:c>
      <x:c r="G7939" s="8" t="n">
        <x:f>IF(COUNT(E7939:F7939)=2,F7939-E7939,"n.a.")</x:f>
        <x:v>2000000</x:v>
      </x:c>
      <x:c r="H7939" s="9" t="n">
        <x:f>IF(ISNUMBER('原始字段'!D8047),'原始字段'!D8047,"n.a.")</x:f>
        <x:v>1.177</x:v>
      </x:c>
      <x:c r="I7939" s="9" t="n">
        <x:f>IF(COUNT(G7939:H7939)=2,G7939*H7939/100000000,"n.a.")</x:f>
        <x:v>0.02354</x:v>
      </x:c>
      <x:c r="J7939" s="1" t="str">
        <x:v>日频齐全；折算事件未独立核实</x:v>
      </x:c>
    </x:row>
    <x:row r="7940" ht="25" customHeight="1">
      <x:c r="A7940" s="1" t="str">
        <x:v>科创50</x:v>
      </x:c>
      <x:c r="B7940" s="1" t="str">
        <x:v>588150.SH</x:v>
      </x:c>
      <x:c r="C7940" s="1" t="str">
        <x:v>南方上证科创板50成份ETF</x:v>
      </x:c>
      <x:c r="D7940" s="7" t="d">
        <x:v>2026-09-24T00:00:00.000Z</x:v>
      </x:c>
      <x:c r="E7940" s="8" t="n">
        <x:f>IF(ISNUMBER('原始字段'!C7943),'原始字段'!C7943,"n.a.")</x:f>
        <x:v>401432600</x:v>
      </x:c>
      <x:c r="F7940" s="8" t="n">
        <x:f>IF(ISNUMBER('原始字段'!C8039),'原始字段'!C8039,"n.a.")</x:f>
        <x:v>408432600</x:v>
      </x:c>
      <x:c r="G7940" s="8" t="n">
        <x:f>IF(COUNT(E7940:F7940)=2,F7940-E7940,"n.a.")</x:f>
        <x:v>7000000</x:v>
      </x:c>
      <x:c r="H7940" s="9" t="n">
        <x:f>IF(ISNUMBER('原始字段'!D8039),'原始字段'!D8039,"n.a.")</x:f>
        <x:v>1.1558</x:v>
      </x:c>
      <x:c r="I7940" s="9" t="n">
        <x:f>IF(COUNT(G7940:H7940)=2,G7940*H7940/100000000,"n.a.")</x:f>
        <x:v>0.080906</x:v>
      </x:c>
      <x:c r="J7940" s="1" t="str">
        <x:v>日频齐全；折算事件未独立核实</x:v>
      </x:c>
    </x:row>
    <x:row r="7941" ht="25" customHeight="1">
      <x:c r="A7941" s="1" t="str">
        <x:v>科创50</x:v>
      </x:c>
      <x:c r="B7941" s="1" t="str">
        <x:v>588000.SH</x:v>
      </x:c>
      <x:c r="C7941" s="1" t="str">
        <x:v>华夏上证科创板50ETF</x:v>
      </x:c>
      <x:c r="D7941" s="7" t="d">
        <x:v>2026-09-24T00:00:00.000Z</x:v>
      </x:c>
      <x:c r="E7941" s="8" t="n">
        <x:f>IF(ISNUMBER('原始字段'!C7937),'原始字段'!C7937,"n.a.")</x:f>
        <x:v>54290668200</x:v>
      </x:c>
      <x:c r="F7941" s="8" t="n">
        <x:f>IF(ISNUMBER('原始字段'!C8033),'原始字段'!C8033,"n.a.")</x:f>
        <x:v>55052668200</x:v>
      </x:c>
      <x:c r="G7941" s="8" t="n">
        <x:f>IF(COUNT(E7941:F7941)=2,F7941-E7941,"n.a.")</x:f>
        <x:v>762000000</x:v>
      </x:c>
      <x:c r="H7941" s="9" t="n">
        <x:f>IF(ISNUMBER('原始字段'!D8033),'原始字段'!D8033,"n.a.")</x:f>
        <x:v>1.7127</x:v>
      </x:c>
      <x:c r="I7941" s="9" t="n">
        <x:f>IF(COUNT(G7941:H7941)=2,G7941*H7941/100000000,"n.a.")</x:f>
        <x:v>13.050774</x:v>
      </x:c>
      <x:c r="J7941" s="1" t="str">
        <x:v>日频齐全；折算事件未独立核实</x:v>
      </x:c>
    </x:row>
    <x:row r="7942" ht="25" customHeight="1">
      <x:c r="A7942" s="1" t="str">
        <x:v>科创50</x:v>
      </x:c>
      <x:c r="B7942" s="1" t="str">
        <x:v>589850.SH</x:v>
      </x:c>
      <x:c r="C7942" s="1" t="str">
        <x:v>东财上证科创板50成份ETF</x:v>
      </x:c>
      <x:c r="D7942" s="7" t="d">
        <x:v>2026-09-24T00:00:00.000Z</x:v>
      </x:c>
      <x:c r="E7942" s="8" t="n">
        <x:f>IF(ISNUMBER('原始字段'!C7953),'原始字段'!C7953,"n.a.")</x:f>
        <x:v>766057000</x:v>
      </x:c>
      <x:c r="F7942" s="8" t="n">
        <x:f>IF(ISNUMBER('原始字段'!C8049),'原始字段'!C8049,"n.a.")</x:f>
        <x:v>793057000</x:v>
      </x:c>
      <x:c r="G7942" s="8" t="n">
        <x:f>IF(COUNT(E7942:F7942)=2,F7942-E7942,"n.a.")</x:f>
        <x:v>27000000</x:v>
      </x:c>
      <x:c r="H7942" s="9" t="n">
        <x:f>IF(ISNUMBER('原始字段'!D8049),'原始字段'!D8049,"n.a.")</x:f>
        <x:v>1.5591</x:v>
      </x:c>
      <x:c r="I7942" s="9" t="n">
        <x:f>IF(COUNT(G7942:H7942)=2,G7942*H7942/100000000,"n.a.")</x:f>
        <x:v>0.420957</x:v>
      </x:c>
      <x:c r="J7942" s="1" t="str">
        <x:v>日频齐全；折算事件未独立核实</x:v>
      </x:c>
    </x:row>
    <x:row r="7943" ht="25" customHeight="1">
      <x:c r="A7943" s="1" t="str">
        <x:v>科创50</x:v>
      </x:c>
      <x:c r="B7943" s="1" t="str">
        <x:v>588840.SH</x:v>
      </x:c>
      <x:c r="C7943" s="1" t="str">
        <x:v>万家上证科创板50成份ETF</x:v>
      </x:c>
      <x:c r="D7943" s="7" t="d">
        <x:v>2026-09-24T00:00:00.000Z</x:v>
      </x:c>
      <x:c r="E7943" s="8" t="n">
        <x:f>IF(ISNUMBER('原始字段'!C7947),'原始字段'!C7947,"n.a.")</x:f>
        <x:v>58236000</x:v>
      </x:c>
      <x:c r="F7943" s="8" t="n">
        <x:f>IF(ISNUMBER('原始字段'!C8043),'原始字段'!C8043,"n.a.")</x:f>
        <x:v>58236000</x:v>
      </x:c>
      <x:c r="G7943" s="8" t="n">
        <x:f>IF(COUNT(E7943:F7943)=2,F7943-E7943,"n.a.")</x:f>
        <x:v>0</x:v>
      </x:c>
      <x:c r="H7943" s="9" t="n">
        <x:f>IF(ISNUMBER('原始字段'!D8043),'原始字段'!D8043,"n.a.")</x:f>
        <x:v>1.5041</x:v>
      </x:c>
      <x:c r="I7943" s="9" t="n">
        <x:f>IF(COUNT(G7943:H7943)=2,G7943*H7943/100000000,"n.a.")</x:f>
        <x:v>0</x:v>
      </x:c>
      <x:c r="J7943" s="1" t="str">
        <x:v>日频齐全；折算事件未独立核实</x:v>
      </x:c>
    </x:row>
    <x:row r="7944" ht="25" customHeight="1">
      <x:c r="A7944" s="1" t="str">
        <x:v>科创50</x:v>
      </x:c>
      <x:c r="B7944" s="1" t="str">
        <x:v>588040.SH</x:v>
      </x:c>
      <x:c r="C7944" s="1" t="str">
        <x:v>鹏华上证科创板50成份ETF</x:v>
      </x:c>
      <x:c r="D7944" s="7" t="d">
        <x:v>2026-09-24T00:00:00.000Z</x:v>
      </x:c>
      <x:c r="E7944" s="8" t="n">
        <x:f>IF(ISNUMBER('原始字段'!C7938),'原始字段'!C7938,"n.a.")</x:f>
        <x:v>139889000</x:v>
      </x:c>
      <x:c r="F7944" s="8" t="n">
        <x:f>IF(ISNUMBER('原始字段'!C8034),'原始字段'!C8034,"n.a.")</x:f>
        <x:v>139889000</x:v>
      </x:c>
      <x:c r="G7944" s="8" t="n">
        <x:f>IF(COUNT(E7944:F7944)=2,F7944-E7944,"n.a.")</x:f>
        <x:v>0</x:v>
      </x:c>
      <x:c r="H7944" s="9" t="n">
        <x:f>IF(ISNUMBER('原始字段'!D8034),'原始字段'!D8034,"n.a.")</x:f>
        <x:v>1.6492</x:v>
      </x:c>
      <x:c r="I7944" s="9" t="n">
        <x:f>IF(COUNT(G7944:H7944)=2,G7944*H7944/100000000,"n.a.")</x:f>
        <x:v>0</x:v>
      </x:c>
      <x:c r="J7944" s="1" t="str">
        <x:v>日频齐全；折算事件未独立核实</x:v>
      </x:c>
    </x:row>
    <x:row r="7945" ht="25" customHeight="1">
      <x:c r="A7945" s="1" t="str">
        <x:v>科创50</x:v>
      </x:c>
      <x:c r="B7945" s="1" t="str">
        <x:v>588280.SH</x:v>
      </x:c>
      <x:c r="C7945" s="1" t="str">
        <x:v>华安上证科创板50ETF</x:v>
      </x:c>
      <x:c r="D7945" s="7" t="d">
        <x:v>2026-09-24T00:00:00.000Z</x:v>
      </x:c>
      <x:c r="E7945" s="8" t="n">
        <x:f>IF(ISNUMBER('原始字段'!C7945),'原始字段'!C7945,"n.a.")</x:f>
        <x:v>388121000</x:v>
      </x:c>
      <x:c r="F7945" s="8" t="n">
        <x:f>IF(ISNUMBER('原始字段'!C8041),'原始字段'!C8041,"n.a.")</x:f>
        <x:v>392121000</x:v>
      </x:c>
      <x:c r="G7945" s="8" t="n">
        <x:f>IF(COUNT(E7945:F7945)=2,F7945-E7945,"n.a.")</x:f>
        <x:v>4000000</x:v>
      </x:c>
      <x:c r="H7945" s="9" t="n">
        <x:f>IF(ISNUMBER('原始字段'!D8041),'原始字段'!D8041,"n.a.")</x:f>
        <x:v>1.167</x:v>
      </x:c>
      <x:c r="I7945" s="9" t="n">
        <x:f>IF(COUNT(G7945:H7945)=2,G7945*H7945/100000000,"n.a.")</x:f>
        <x:v>0.04668</x:v>
      </x:c>
      <x:c r="J7945" s="1" t="str">
        <x:v>日频齐全；折算事件未独立核实</x:v>
      </x:c>
    </x:row>
    <x:row r="7946" ht="25" customHeight="1">
      <x:c r="A7946" s="1" t="str">
        <x:v>科创50</x:v>
      </x:c>
      <x:c r="B7946" s="1" t="str">
        <x:v>589360.SH</x:v>
      </x:c>
      <x:c r="C7946" s="1" t="str">
        <x:v>国泰上证科创板50成份ETF</x:v>
      </x:c>
      <x:c r="D7946" s="7" t="d">
        <x:v>2026-09-24T00:00:00.000Z</x:v>
      </x:c>
      <x:c r="E7946" s="8" t="n">
        <x:f>IF(ISNUMBER('原始字段'!C7952),'原始字段'!C7952,"n.a.")</x:f>
        <x:v>2693174000</x:v>
      </x:c>
      <x:c r="F7946" s="8" t="n">
        <x:f>IF(ISNUMBER('原始字段'!C8048),'原始字段'!C8048,"n.a.")</x:f>
        <x:v>2699174000</x:v>
      </x:c>
      <x:c r="G7946" s="8" t="n">
        <x:f>IF(COUNT(E7946:F7946)=2,F7946-E7946,"n.a.")</x:f>
        <x:v>6000000</x:v>
      </x:c>
      <x:c r="H7946" s="9" t="n">
        <x:f>IF(ISNUMBER('原始字段'!D8048),'原始字段'!D8048,"n.a.")</x:f>
        <x:v>0.8381</x:v>
      </x:c>
      <x:c r="I7946" s="9" t="n">
        <x:f>IF(COUNT(G7946:H7946)=2,G7946*H7946/100000000,"n.a.")</x:f>
        <x:v>0.050286</x:v>
      </x:c>
      <x:c r="J7946" s="1" t="str">
        <x:v>日频齐全；折算事件未独立核实</x:v>
      </x:c>
    </x:row>
    <x:row r="7947" ht="25" customHeight="1">
      <x:c r="A7947" s="1" t="str">
        <x:v>科创50</x:v>
      </x:c>
      <x:c r="B7947" s="1" t="str">
        <x:v>588950.SH</x:v>
      </x:c>
      <x:c r="C7947" s="1" t="str">
        <x:v>景顺长城上证科创板50成份ETF</x:v>
      </x:c>
      <x:c r="D7947" s="7" t="d">
        <x:v>2026-09-24T00:00:00.000Z</x:v>
      </x:c>
      <x:c r="E7947" s="8" t="n">
        <x:f>IF(ISNUMBER('原始字段'!C7950),'原始字段'!C7950,"n.a.")</x:f>
        <x:v>686729700</x:v>
      </x:c>
      <x:c r="F7947" s="8" t="n">
        <x:f>IF(ISNUMBER('原始字段'!C8046),'原始字段'!C8046,"n.a.")</x:f>
        <x:v>719729700</x:v>
      </x:c>
      <x:c r="G7947" s="8" t="n">
        <x:f>IF(COUNT(E7947:F7947)=2,F7947-E7947,"n.a.")</x:f>
        <x:v>33000000</x:v>
      </x:c>
      <x:c r="H7947" s="9" t="n">
        <x:f>IF(ISNUMBER('原始字段'!D8046),'原始字段'!D8046,"n.a.")</x:f>
        <x:v>1.6988</x:v>
      </x:c>
      <x:c r="I7947" s="9" t="n">
        <x:f>IF(COUNT(G7947:H7947)=2,G7947*H7947/100000000,"n.a.")</x:f>
        <x:v>0.560604</x:v>
      </x:c>
      <x:c r="J7947" s="1" t="str">
        <x:v>日频齐全；折算事件未独立核实</x:v>
      </x:c>
    </x:row>
    <x:row r="7948" ht="25" customHeight="1">
      <x:c r="A7948" s="1" t="str">
        <x:v>科创50</x:v>
      </x:c>
      <x:c r="B7948" s="1" t="str">
        <x:v>588080.SH</x:v>
      </x:c>
      <x:c r="C7948" s="1" t="str">
        <x:v>易方达上证科创板50ETF</x:v>
      </x:c>
      <x:c r="D7948" s="7" t="d">
        <x:v>2026-09-24T00:00:00.000Z</x:v>
      </x:c>
      <x:c r="E7948" s="8" t="n">
        <x:f>IF(ISNUMBER('原始字段'!C7941),'原始字段'!C7941,"n.a.")</x:f>
        <x:v>25711628100</x:v>
      </x:c>
      <x:c r="F7948" s="8" t="n">
        <x:f>IF(ISNUMBER('原始字段'!C8037),'原始字段'!C8037,"n.a.")</x:f>
        <x:v>25855628100</x:v>
      </x:c>
      <x:c r="G7948" s="8" t="n">
        <x:f>IF(COUNT(E7948:F7948)=2,F7948-E7948,"n.a.")</x:f>
        <x:v>144000000</x:v>
      </x:c>
      <x:c r="H7948" s="9" t="n">
        <x:f>IF(ISNUMBER('原始字段'!D8037),'原始字段'!D8037,"n.a.")</x:f>
        <x:v>1.6616</x:v>
      </x:c>
      <x:c r="I7948" s="9" t="n">
        <x:f>IF(COUNT(G7948:H7948)=2,G7948*H7948/100000000,"n.a.")</x:f>
        <x:v>2.392704</x:v>
      </x:c>
      <x:c r="J7948" s="1" t="str">
        <x:v>日频齐全；折算事件未独立核实</x:v>
      </x:c>
    </x:row>
    <x:row r="7949" ht="25" customHeight="1">
      <x:c r="A7949" s="1" t="str">
        <x:v>科创50</x:v>
      </x:c>
      <x:c r="B7949" s="1" t="str">
        <x:v>588060.SH</x:v>
      </x:c>
      <x:c r="C7949" s="1" t="str">
        <x:v>广发上证科创板50ETF</x:v>
      </x:c>
      <x:c r="D7949" s="7" t="d">
        <x:v>2026-09-24T00:00:00.000Z</x:v>
      </x:c>
      <x:c r="E7949" s="8" t="n">
        <x:f>IF(ISNUMBER('原始字段'!C7940),'原始字段'!C7940,"n.a.")</x:f>
        <x:v>7663140000</x:v>
      </x:c>
      <x:c r="F7949" s="8" t="n">
        <x:f>IF(ISNUMBER('原始字段'!C8036),'原始字段'!C8036,"n.a.")</x:f>
        <x:v>7789140000</x:v>
      </x:c>
      <x:c r="G7949" s="8" t="n">
        <x:f>IF(COUNT(E7949:F7949)=2,F7949-E7949,"n.a.")</x:f>
        <x:v>126000000</x:v>
      </x:c>
      <x:c r="H7949" s="9" t="n">
        <x:f>IF(ISNUMBER('原始字段'!D8036),'原始字段'!D8036,"n.a.")</x:f>
        <x:v>1.0298</x:v>
      </x:c>
      <x:c r="I7949" s="9" t="n">
        <x:f>IF(COUNT(G7949:H7949)=2,G7949*H7949/100000000,"n.a.")</x:f>
        <x:v>1.297548</x:v>
      </x:c>
      <x:c r="J7949" s="1" t="str">
        <x:v>日频齐全；折算事件未独立核实</x:v>
      </x:c>
    </x:row>
    <x:row r="7950" ht="25" customHeight="1">
      <x:c r="A7950" s="1" t="str">
        <x:v>科创50</x:v>
      </x:c>
      <x:c r="B7950" s="1" t="str">
        <x:v>588870.SH</x:v>
      </x:c>
      <x:c r="C7950" s="1" t="str">
        <x:v>汇添富上证科创板50成份ETF</x:v>
      </x:c>
      <x:c r="D7950" s="7" t="d">
        <x:v>2026-09-24T00:00:00.000Z</x:v>
      </x:c>
      <x:c r="E7950" s="8" t="n">
        <x:f>IF(ISNUMBER('原始字段'!C7948),'原始字段'!C7948,"n.a.")</x:f>
        <x:v>869552000</x:v>
      </x:c>
      <x:c r="F7950" s="8" t="n">
        <x:f>IF(ISNUMBER('原始字段'!C8044),'原始字段'!C8044,"n.a.")</x:f>
        <x:v>896552000</x:v>
      </x:c>
      <x:c r="G7950" s="8" t="n">
        <x:f>IF(COUNT(E7950:F7950)=2,F7950-E7950,"n.a.")</x:f>
        <x:v>27000000</x:v>
      </x:c>
      <x:c r="H7950" s="9" t="n">
        <x:f>IF(ISNUMBER('原始字段'!D8044),'原始字段'!D8044,"n.a.")</x:f>
        <x:v>1.6484</x:v>
      </x:c>
      <x:c r="I7950" s="9" t="n">
        <x:f>IF(COUNT(G7950:H7950)=2,G7950*H7950/100000000,"n.a.")</x:f>
        <x:v>0.445068</x:v>
      </x:c>
      <x:c r="J7950" s="1" t="str">
        <x:v>日频齐全；折算事件未独立核实</x:v>
      </x:c>
    </x:row>
    <x:row r="7951" ht="25" customHeight="1">
      <x:c r="A7951" s="1" t="str">
        <x:v>科创50</x:v>
      </x:c>
      <x:c r="B7951" s="1" t="str">
        <x:v>588720.SH</x:v>
      </x:c>
      <x:c r="C7951" s="1" t="str">
        <x:v>中银上证科创板50成份ETF</x:v>
      </x:c>
      <x:c r="D7951" s="7" t="d">
        <x:v>2026-09-24T00:00:00.000Z</x:v>
      </x:c>
      <x:c r="E7951" s="8" t="n">
        <x:f>IF(ISNUMBER('原始字段'!C7946),'原始字段'!C7946,"n.a.")</x:f>
        <x:v>112241800</x:v>
      </x:c>
      <x:c r="F7951" s="8" t="n">
        <x:f>IF(ISNUMBER('原始字段'!C8042),'原始字段'!C8042,"n.a.")</x:f>
        <x:v>112241800</x:v>
      </x:c>
      <x:c r="G7951" s="8" t="n">
        <x:f>IF(COUNT(E7951:F7951)=2,F7951-E7951,"n.a.")</x:f>
        <x:v>0</x:v>
      </x:c>
      <x:c r="H7951" s="9" t="n">
        <x:f>IF(ISNUMBER('原始字段'!D8042),'原始字段'!D8042,"n.a.")</x:f>
        <x:v>1.6548</x:v>
      </x:c>
      <x:c r="I7951" s="9" t="n">
        <x:f>IF(COUNT(G7951:H7951)=2,G7951*H7951/100000000,"n.a.")</x:f>
        <x:v>0</x:v>
      </x:c>
      <x:c r="J7951" s="1" t="str">
        <x:v>日频齐全；折算事件未独立核实</x:v>
      </x:c>
    </x:row>
    <x:row r="7952" ht="25" customHeight="1">
      <x:c r="A7952" s="1" t="str">
        <x:v>科创50</x:v>
      </x:c>
      <x:c r="B7952" s="1" t="str">
        <x:v>588090.SH</x:v>
      </x:c>
      <x:c r="C7952" s="1" t="str">
        <x:v>华泰柏瑞上证科创板50ETF</x:v>
      </x:c>
      <x:c r="D7952" s="7" t="d">
        <x:v>2026-09-24T00:00:00.000Z</x:v>
      </x:c>
      <x:c r="E7952" s="8" t="n">
        <x:f>IF(ISNUMBER('原始字段'!C7942),'原始字段'!C7942,"n.a.")</x:f>
        <x:v>3117072800</x:v>
      </x:c>
      <x:c r="F7952" s="8" t="n">
        <x:f>IF(ISNUMBER('原始字段'!C8038),'原始字段'!C8038,"n.a.")</x:f>
        <x:v>3135072800</x:v>
      </x:c>
      <x:c r="G7952" s="8" t="n">
        <x:f>IF(COUNT(E7952:F7952)=2,F7952-E7952,"n.a.")</x:f>
        <x:v>18000000</x:v>
      </x:c>
      <x:c r="H7952" s="9" t="n">
        <x:f>IF(ISNUMBER('原始字段'!D8038),'原始字段'!D8038,"n.a.")</x:f>
        <x:v>1.6703</x:v>
      </x:c>
      <x:c r="I7952" s="9" t="n">
        <x:f>IF(COUNT(G7952:H7952)=2,G7952*H7952/100000000,"n.a.")</x:f>
        <x:v>0.300654</x:v>
      </x:c>
      <x:c r="J7952" s="1" t="str">
        <x:v>日频齐全；折算事件未独立核实</x:v>
      </x:c>
    </x:row>
    <x:row r="7953" ht="25" customHeight="1">
      <x:c r="A7953" s="1" t="str">
        <x:v>科创50</x:v>
      </x:c>
      <x:c r="B7953" s="1" t="str">
        <x:v>588180.SH</x:v>
      </x:c>
      <x:c r="C7953" s="1" t="str">
        <x:v>国联安上证科创板50ETF</x:v>
      </x:c>
      <x:c r="D7953" s="7" t="d">
        <x:v>2026-09-24T00:00:00.000Z</x:v>
      </x:c>
      <x:c r="E7953" s="8" t="n">
        <x:f>IF(ISNUMBER('原始字段'!C7944),'原始字段'!C7944,"n.a.")</x:f>
        <x:v>769853700</x:v>
      </x:c>
      <x:c r="F7953" s="8" t="n">
        <x:f>IF(ISNUMBER('原始字段'!C8040),'原始字段'!C8040,"n.a.")</x:f>
        <x:v>776853700</x:v>
      </x:c>
      <x:c r="G7953" s="8" t="n">
        <x:f>IF(COUNT(E7953:F7953)=2,F7953-E7953,"n.a.")</x:f>
        <x:v>7000000</x:v>
      </x:c>
      <x:c r="H7953" s="9" t="n">
        <x:f>IF(ISNUMBER('原始字段'!D8040),'原始字段'!D8040,"n.a.")</x:f>
        <x:v>1.0613</x:v>
      </x:c>
      <x:c r="I7953" s="9" t="n">
        <x:f>IF(COUNT(G7953:H7953)=2,G7953*H7953/100000000,"n.a.")</x:f>
        <x:v>0.074291</x:v>
      </x:c>
      <x:c r="J7953" s="1" t="str">
        <x:v>日频齐全；折算事件未独立核实</x:v>
      </x:c>
    </x:row>
    <x:row r="7954" ht="25" customHeight="1">
      <x:c r="A7954" s="1" t="str">
        <x:v>科创50</x:v>
      </x:c>
      <x:c r="B7954" s="1" t="str">
        <x:v>588050.SH</x:v>
      </x:c>
      <x:c r="C7954" s="1" t="str">
        <x:v>工银上证科创板50ETF</x:v>
      </x:c>
      <x:c r="D7954" s="7" t="d">
        <x:v>2026-09-24T00:00:00.000Z</x:v>
      </x:c>
      <x:c r="E7954" s="8" t="n">
        <x:f>IF(ISNUMBER('原始字段'!C7939),'原始字段'!C7939,"n.a.")</x:f>
        <x:v>6605241300</x:v>
      </x:c>
      <x:c r="F7954" s="8" t="n">
        <x:f>IF(ISNUMBER('原始字段'!C8035),'原始字段'!C8035,"n.a.")</x:f>
        <x:v>6655241300</x:v>
      </x:c>
      <x:c r="G7954" s="8" t="n">
        <x:f>IF(COUNT(E7954:F7954)=2,F7954-E7954,"n.a.")</x:f>
        <x:v>50000000</x:v>
      </x:c>
      <x:c r="H7954" s="9" t="n">
        <x:f>IF(ISNUMBER('原始字段'!D8035),'原始字段'!D8035,"n.a.")</x:f>
        <x:v>1.6638</x:v>
      </x:c>
      <x:c r="I7954" s="9" t="n">
        <x:f>IF(COUNT(G7954:H7954)=2,G7954*H7954/100000000,"n.a.")</x:f>
        <x:v>0.8319</x:v>
      </x:c>
      <x:c r="J7954" s="1" t="str">
        <x:v>日频齐全；折算事件未独立核实</x:v>
      </x:c>
    </x:row>
    <x:row r="7955" ht="25" customHeight="1">
      <x:c r="A7955" s="1" t="str">
        <x:v>沪深300</x:v>
      </x:c>
      <x:c r="B7955" s="1" t="str">
        <x:v>159393.SZ</x:v>
      </x:c>
      <x:c r="C7955" s="1" t="str">
        <x:v>万家沪深300ETF</x:v>
      </x:c>
      <x:c r="D7955" s="7" t="d">
        <x:v>2026-09-28T00:00:00.000Z</x:v>
      </x:c>
      <x:c r="E7955" s="8" t="n">
        <x:f>IF(ISNUMBER('原始字段'!C7959),'原始字段'!C7959,"n.a.")</x:f>
        <x:v>105046342</x:v>
      </x:c>
      <x:c r="F7955" s="8" t="n">
        <x:f>IF(ISNUMBER('原始字段'!C8055),'原始字段'!C8055,"n.a.")</x:f>
        <x:v>108646342</x:v>
      </x:c>
      <x:c r="G7955" s="8" t="n">
        <x:f>IF(COUNT(E7955:F7955)=2,F7955-E7955,"n.a.")</x:f>
        <x:v>3600000</x:v>
      </x:c>
      <x:c r="H7955" s="9" t="n">
        <x:f>IF(ISNUMBER('原始字段'!D8055),'原始字段'!D8055,"n.a.")</x:f>
        <x:v>4.6905</x:v>
      </x:c>
      <x:c r="I7955" s="9" t="n">
        <x:f>IF(COUNT(G7955:H7955)=2,G7955*H7955/100000000,"n.a.")</x:f>
        <x:v>0.168858</x:v>
      </x:c>
      <x:c r="J7955" s="1" t="str">
        <x:v>日频齐全；折算事件未独立核实</x:v>
      </x:c>
    </x:row>
    <x:row r="7956" ht="25" customHeight="1">
      <x:c r="A7956" s="1" t="str">
        <x:v>沪深300</x:v>
      </x:c>
      <x:c r="B7956" s="1" t="str">
        <x:v>515660.SH</x:v>
      </x:c>
      <x:c r="C7956" s="1" t="str">
        <x:v>国联安沪深300ETF</x:v>
      </x:c>
      <x:c r="D7956" s="7" t="d">
        <x:v>2026-09-28T00:00:00.000Z</x:v>
      </x:c>
      <x:c r="E7956" s="8" t="n">
        <x:f>IF(ISNUMBER('原始字段'!C8020),'原始字段'!C8020,"n.a.")</x:f>
        <x:v>434494200</x:v>
      </x:c>
      <x:c r="F7956" s="8" t="n">
        <x:f>IF(ISNUMBER('原始字段'!C8116),'原始字段'!C8116,"n.a.")</x:f>
        <x:v>434494200</x:v>
      </x:c>
      <x:c r="G7956" s="8" t="n">
        <x:f>IF(COUNT(E7956:F7956)=2,F7956-E7956,"n.a.")</x:f>
        <x:v>0</x:v>
      </x:c>
      <x:c r="H7956" s="9" t="n">
        <x:f>IF(ISNUMBER('原始字段'!D8116),'原始字段'!D8116,"n.a.")</x:f>
        <x:v>5.5222</x:v>
      </x:c>
      <x:c r="I7956" s="9" t="n">
        <x:f>IF(COUNT(G7956:H7956)=2,G7956*H7956/100000000,"n.a.")</x:f>
        <x:v>0</x:v>
      </x:c>
      <x:c r="J7956" s="1" t="str">
        <x:v>日频齐全；折算事件未独立核实</x:v>
      </x:c>
    </x:row>
    <x:row r="7957" ht="25" customHeight="1">
      <x:c r="A7957" s="1" t="str">
        <x:v>沪深300</x:v>
      </x:c>
      <x:c r="B7957" s="1" t="str">
        <x:v>515360.SH</x:v>
      </x:c>
      <x:c r="C7957" s="1" t="str">
        <x:v>方正富邦沪深300ETF</x:v>
      </x:c>
      <x:c r="D7957" s="7" t="d">
        <x:v>2026-09-28T00:00:00.000Z</x:v>
      </x:c>
      <x:c r="E7957" s="8" t="n">
        <x:f>IF(ISNUMBER('原始字段'!C8015),'原始字段'!C8015,"n.a.")</x:f>
        <x:v>37279300</x:v>
      </x:c>
      <x:c r="F7957" s="8" t="n">
        <x:f>IF(ISNUMBER('原始字段'!C8111),'原始字段'!C8111,"n.a.")</x:f>
        <x:v>37279300</x:v>
      </x:c>
      <x:c r="G7957" s="8" t="n">
        <x:f>IF(COUNT(E7957:F7957)=2,F7957-E7957,"n.a.")</x:f>
        <x:v>0</x:v>
      </x:c>
      <x:c r="H7957" s="9" t="n">
        <x:f>IF(ISNUMBER('原始字段'!D8111),'原始字段'!D8111,"n.a.")</x:f>
        <x:v>6.4174</x:v>
      </x:c>
      <x:c r="I7957" s="9" t="n">
        <x:f>IF(COUNT(G7957:H7957)=2,G7957*H7957/100000000,"n.a.")</x:f>
        <x:v>0</x:v>
      </x:c>
      <x:c r="J7957" s="1" t="str">
        <x:v>日频齐全；折算事件未独立核实</x:v>
      </x:c>
    </x:row>
    <x:row r="7958" ht="25" customHeight="1">
      <x:c r="A7958" s="1" t="str">
        <x:v>沪深300</x:v>
      </x:c>
      <x:c r="B7958" s="1" t="str">
        <x:v>510320.SH</x:v>
      </x:c>
      <x:c r="C7958" s="1" t="str">
        <x:v>中金沪深300ETF</x:v>
      </x:c>
      <x:c r="D7958" s="7" t="d">
        <x:v>2026-09-28T00:00:00.000Z</x:v>
      </x:c>
      <x:c r="E7958" s="8" t="n">
        <x:f>IF(ISNUMBER('原始字段'!C7992),'原始字段'!C7992,"n.a.")</x:f>
        <x:v>637068500</x:v>
      </x:c>
      <x:c r="F7958" s="8" t="n">
        <x:f>IF(ISNUMBER('原始字段'!C8088),'原始字段'!C8088,"n.a.")</x:f>
        <x:v>670068500</x:v>
      </x:c>
      <x:c r="G7958" s="8" t="n">
        <x:f>IF(COUNT(E7958:F7958)=2,F7958-E7958,"n.a.")</x:f>
        <x:v>33000000</x:v>
      </x:c>
      <x:c r="H7958" s="9" t="n">
        <x:f>IF(ISNUMBER('原始字段'!D8088),'原始字段'!D8088,"n.a.")</x:f>
        <x:v>1.187</x:v>
      </x:c>
      <x:c r="I7958" s="9" t="n">
        <x:f>IF(COUNT(G7958:H7958)=2,G7958*H7958/100000000,"n.a.")</x:f>
        <x:v>0.39171</x:v>
      </x:c>
      <x:c r="J7958" s="1" t="str">
        <x:v>日频齐全；折算事件未独立核实</x:v>
      </x:c>
    </x:row>
    <x:row r="7959" ht="25" customHeight="1">
      <x:c r="A7959" s="1" t="str">
        <x:v>沪深300</x:v>
      </x:c>
      <x:c r="B7959" s="1" t="str">
        <x:v>510360.SH</x:v>
      </x:c>
      <x:c r="C7959" s="1" t="str">
        <x:v>广发沪深300ETF</x:v>
      </x:c>
      <x:c r="D7959" s="7" t="d">
        <x:v>2026-09-28T00:00:00.000Z</x:v>
      </x:c>
      <x:c r="E7959" s="8" t="n">
        <x:f>IF(ISNUMBER('原始字段'!C7995),'原始字段'!C7995,"n.a.")</x:f>
        <x:v>2276381200</x:v>
      </x:c>
      <x:c r="F7959" s="8" t="n">
        <x:f>IF(ISNUMBER('原始字段'!C8091),'原始字段'!C8091,"n.a.")</x:f>
        <x:v>2309381200</x:v>
      </x:c>
      <x:c r="G7959" s="8" t="n">
        <x:f>IF(COUNT(E7959:F7959)=2,F7959-E7959,"n.a.")</x:f>
        <x:v>33000000</x:v>
      </x:c>
      <x:c r="H7959" s="9" t="n">
        <x:f>IF(ISNUMBER('原始字段'!D8091),'原始字段'!D8091,"n.a.")</x:f>
        <x:v>1.6882</x:v>
      </x:c>
      <x:c r="I7959" s="9" t="n">
        <x:f>IF(COUNT(G7959:H7959)=2,G7959*H7959/100000000,"n.a.")</x:f>
        <x:v>0.557106</x:v>
      </x:c>
      <x:c r="J7959" s="1" t="str">
        <x:v>日频齐全；折算事件未独立核实</x:v>
      </x:c>
    </x:row>
    <x:row r="7960" ht="25" customHeight="1">
      <x:c r="A7960" s="1" t="str">
        <x:v>沪深300</x:v>
      </x:c>
      <x:c r="B7960" s="1" t="str">
        <x:v>515330.SH</x:v>
      </x:c>
      <x:c r="C7960" s="1" t="str">
        <x:v>天弘沪深300ETF</x:v>
      </x:c>
      <x:c r="D7960" s="7" t="d">
        <x:v>2026-09-28T00:00:00.000Z</x:v>
      </x:c>
      <x:c r="E7960" s="8" t="n">
        <x:f>IF(ISNUMBER('原始字段'!C8013),'原始字段'!C8013,"n.a.")</x:f>
        <x:v>6923709500</x:v>
      </x:c>
      <x:c r="F7960" s="8" t="n">
        <x:f>IF(ISNUMBER('原始字段'!C8109),'原始字段'!C8109,"n.a.")</x:f>
        <x:v>6923709500</x:v>
      </x:c>
      <x:c r="G7960" s="8" t="n">
        <x:f>IF(COUNT(E7960:F7960)=2,F7960-E7960,"n.a.")</x:f>
        <x:v>0</x:v>
      </x:c>
      <x:c r="H7960" s="9" t="n">
        <x:f>IF(ISNUMBER('原始字段'!D8109),'原始字段'!D8109,"n.a.")</x:f>
        <x:v>1.2685</x:v>
      </x:c>
      <x:c r="I7960" s="9" t="n">
        <x:f>IF(COUNT(G7960:H7960)=2,G7960*H7960/100000000,"n.a.")</x:f>
        <x:v>0</x:v>
      </x:c>
      <x:c r="J7960" s="1" t="str">
        <x:v>日频齐全；折算事件未独立核实</x:v>
      </x:c>
    </x:row>
    <x:row r="7961" ht="25" customHeight="1">
      <x:c r="A7961" s="1" t="str">
        <x:v>沪深300</x:v>
      </x:c>
      <x:c r="B7961" s="1" t="str">
        <x:v>510330.SH</x:v>
      </x:c>
      <x:c r="C7961" s="1" t="str">
        <x:v>华夏沪深300ETF</x:v>
      </x:c>
      <x:c r="D7961" s="7" t="d">
        <x:v>2026-09-28T00:00:00.000Z</x:v>
      </x:c>
      <x:c r="E7961" s="8" t="n">
        <x:f>IF(ISNUMBER('原始字段'!C7993),'原始字段'!C7993,"n.a.")</x:f>
        <x:v>8518749800</x:v>
      </x:c>
      <x:c r="F7961" s="8" t="n">
        <x:f>IF(ISNUMBER('原始字段'!C8089),'原始字段'!C8089,"n.a.")</x:f>
        <x:v>8512449800</x:v>
      </x:c>
      <x:c r="G7961" s="8" t="n">
        <x:f>IF(COUNT(E7961:F7961)=2,F7961-E7961,"n.a.")</x:f>
        <x:v>-6300000</x:v>
      </x:c>
      <x:c r="H7961" s="9" t="n">
        <x:f>IF(ISNUMBER('原始字段'!D8089),'原始字段'!D8089,"n.a.")</x:f>
        <x:v>4.6013</x:v>
      </x:c>
      <x:c r="I7961" s="9" t="n">
        <x:f>IF(COUNT(G7961:H7961)=2,G7961*H7961/100000000,"n.a.")</x:f>
        <x:v>-0.2898819</x:v>
      </x:c>
      <x:c r="J7961" s="1" t="str">
        <x:v>日频齐全；折算事件未独立核实</x:v>
      </x:c>
    </x:row>
    <x:row r="7962" ht="25" customHeight="1">
      <x:c r="A7962" s="1" t="str">
        <x:v>沪深300</x:v>
      </x:c>
      <x:c r="B7962" s="1" t="str">
        <x:v>510370.SH</x:v>
      </x:c>
      <x:c r="C7962" s="1" t="str">
        <x:v>兴业沪深300ETF</x:v>
      </x:c>
      <x:c r="D7962" s="7" t="d">
        <x:v>2026-09-28T00:00:00.000Z</x:v>
      </x:c>
      <x:c r="E7962" s="8" t="n">
        <x:f>IF(ISNUMBER('原始字段'!C7996),'原始字段'!C7996,"n.a.")</x:f>
        <x:v>87258100</x:v>
      </x:c>
      <x:c r="F7962" s="8" t="n">
        <x:f>IF(ISNUMBER('原始字段'!C8092),'原始字段'!C8092,"n.a.")</x:f>
        <x:v>87258100</x:v>
      </x:c>
      <x:c r="G7962" s="8" t="n">
        <x:f>IF(COUNT(E7962:F7962)=2,F7962-E7962,"n.a.")</x:f>
        <x:v>0</x:v>
      </x:c>
      <x:c r="H7962" s="9" t="n">
        <x:f>IF(ISNUMBER('原始字段'!D8092),'原始字段'!D8092,"n.a.")</x:f>
        <x:v>0.977</x:v>
      </x:c>
      <x:c r="I7962" s="9" t="n">
        <x:f>IF(COUNT(G7962:H7962)=2,G7962*H7962/100000000,"n.a.")</x:f>
        <x:v>0</x:v>
      </x:c>
      <x:c r="J7962" s="1" t="str">
        <x:v>日频齐全；折算事件未独立核实</x:v>
      </x:c>
    </x:row>
    <x:row r="7963" ht="25" customHeight="1">
      <x:c r="A7963" s="1" t="str">
        <x:v>沪深300</x:v>
      </x:c>
      <x:c r="B7963" s="1" t="str">
        <x:v>159919.SZ</x:v>
      </x:c>
      <x:c r="C7963" s="1" t="str">
        <x:v>嘉实沪深300ETF</x:v>
      </x:c>
      <x:c r="D7963" s="7" t="d">
        <x:v>2026-09-28T00:00:00.000Z</x:v>
      </x:c>
      <x:c r="E7963" s="8" t="n">
        <x:f>IF(ISNUMBER('原始字段'!C7976),'原始字段'!C7976,"n.a.")</x:f>
        <x:v>6566616676</x:v>
      </x:c>
      <x:c r="F7963" s="8" t="n">
        <x:f>IF(ISNUMBER('原始字段'!C8072),'原始字段'!C8072,"n.a.")</x:f>
        <x:v>6599016676</x:v>
      </x:c>
      <x:c r="G7963" s="8" t="n">
        <x:f>IF(COUNT(E7963:F7963)=2,F7963-E7963,"n.a.")</x:f>
        <x:v>32400000</x:v>
      </x:c>
      <x:c r="H7963" s="9" t="n">
        <x:f>IF(ISNUMBER('原始字段'!D8072),'原始字段'!D8072,"n.a.")</x:f>
        <x:v>4.607</x:v>
      </x:c>
      <x:c r="I7963" s="9" t="n">
        <x:f>IF(COUNT(G7963:H7963)=2,G7963*H7963/100000000,"n.a.")</x:f>
        <x:v>1.492668</x:v>
      </x:c>
      <x:c r="J7963" s="1" t="str">
        <x:v>日频齐全；折算事件未独立核实</x:v>
      </x:c>
    </x:row>
    <x:row r="7964" ht="25" customHeight="1">
      <x:c r="A7964" s="1" t="str">
        <x:v>沪深300</x:v>
      </x:c>
      <x:c r="B7964" s="1" t="str">
        <x:v>159673.SZ</x:v>
      </x:c>
      <x:c r="C7964" s="1" t="str">
        <x:v>鹏华沪深300ETF</x:v>
      </x:c>
      <x:c r="D7964" s="7" t="d">
        <x:v>2026-09-28T00:00:00.000Z</x:v>
      </x:c>
      <x:c r="E7964" s="8" t="n">
        <x:f>IF(ISNUMBER('原始字段'!C7968),'原始字段'!C7968,"n.a.")</x:f>
        <x:v>1837528385</x:v>
      </x:c>
      <x:c r="F7964" s="8" t="n">
        <x:f>IF(ISNUMBER('原始字段'!C8064),'原始字段'!C8064,"n.a.")</x:f>
        <x:v>1845528385</x:v>
      </x:c>
      <x:c r="G7964" s="8" t="n">
        <x:f>IF(COUNT(E7964:F7964)=2,F7964-E7964,"n.a.")</x:f>
        <x:v>8000000</x:v>
      </x:c>
      <x:c r="H7964" s="9" t="n">
        <x:f>IF(ISNUMBER('原始字段'!D8064),'原始字段'!D8064,"n.a.")</x:f>
        <x:v>1.2166</x:v>
      </x:c>
      <x:c r="I7964" s="9" t="n">
        <x:f>IF(COUNT(G7964:H7964)=2,G7964*H7964/100000000,"n.a.")</x:f>
        <x:v>0.097328</x:v>
      </x:c>
      <x:c r="J7964" s="1" t="str">
        <x:v>日频齐全；折算事件未独立核实</x:v>
      </x:c>
    </x:row>
    <x:row r="7965" ht="25" customHeight="1">
      <x:c r="A7965" s="1" t="str">
        <x:v>沪深300</x:v>
      </x:c>
      <x:c r="B7965" s="1" t="str">
        <x:v>159300.SZ</x:v>
      </x:c>
      <x:c r="C7965" s="1" t="str">
        <x:v>富国沪深300ETF</x:v>
      </x:c>
      <x:c r="D7965" s="7" t="d">
        <x:v>2026-09-28T00:00:00.000Z</x:v>
      </x:c>
      <x:c r="E7965" s="8" t="n">
        <x:f>IF(ISNUMBER('原始字段'!C7956),'原始字段'!C7956,"n.a.")</x:f>
        <x:v>341158097</x:v>
      </x:c>
      <x:c r="F7965" s="8" t="n">
        <x:f>IF(ISNUMBER('原始字段'!C8052),'原始字段'!C8052,"n.a.")</x:f>
        <x:v>348358097</x:v>
      </x:c>
      <x:c r="G7965" s="8" t="n">
        <x:f>IF(COUNT(E7965:F7965)=2,F7965-E7965,"n.a.")</x:f>
        <x:v>7200000</x:v>
      </x:c>
      <x:c r="H7965" s="9" t="n">
        <x:f>IF(ISNUMBER('原始字段'!D8052),'原始字段'!D8052,"n.a.")</x:f>
        <x:v>4.7304</x:v>
      </x:c>
      <x:c r="I7965" s="9" t="n">
        <x:f>IF(COUNT(G7965:H7965)=2,G7965*H7965/100000000,"n.a.")</x:f>
        <x:v>0.3405888</x:v>
      </x:c>
      <x:c r="J7965" s="1" t="str">
        <x:v>日频齐全；折算事件未独立核实</x:v>
      </x:c>
    </x:row>
    <x:row r="7966" ht="25" customHeight="1">
      <x:c r="A7966" s="1" t="str">
        <x:v>沪深300</x:v>
      </x:c>
      <x:c r="B7966" s="1" t="str">
        <x:v>510380.SH</x:v>
      </x:c>
      <x:c r="C7966" s="1" t="str">
        <x:v>国寿安保沪深300ETF</x:v>
      </x:c>
      <x:c r="D7966" s="7" t="d">
        <x:v>2026-09-28T00:00:00.000Z</x:v>
      </x:c>
      <x:c r="E7966" s="8" t="n">
        <x:f>IF(ISNUMBER('原始字段'!C7997),'原始字段'!C7997,"n.a.")</x:f>
        <x:v>1389802400</x:v>
      </x:c>
      <x:c r="F7966" s="8" t="n">
        <x:f>IF(ISNUMBER('原始字段'!C8093),'原始字段'!C8093,"n.a.")</x:f>
        <x:v>1389802400</x:v>
      </x:c>
      <x:c r="G7966" s="8" t="n">
        <x:f>IF(COUNT(E7966:F7966)=2,F7966-E7966,"n.a.")</x:f>
        <x:v>0</x:v>
      </x:c>
      <x:c r="H7966" s="9" t="n">
        <x:f>IF(ISNUMBER('原始字段'!D8093),'原始字段'!D8093,"n.a.")</x:f>
        <x:v>1.3157</x:v>
      </x:c>
      <x:c r="I7966" s="9" t="n">
        <x:f>IF(COUNT(G7966:H7966)=2,G7966*H7966/100000000,"n.a.")</x:f>
        <x:v>0</x:v>
      </x:c>
      <x:c r="J7966" s="1" t="str">
        <x:v>日频齐全；折算事件未独立核实</x:v>
      </x:c>
    </x:row>
    <x:row r="7967" ht="25" customHeight="1">
      <x:c r="A7967" s="1" t="str">
        <x:v>沪深300</x:v>
      </x:c>
      <x:c r="B7967" s="1" t="str">
        <x:v>515380.SH</x:v>
      </x:c>
      <x:c r="C7967" s="1" t="str">
        <x:v>泰康沪深300ETF</x:v>
      </x:c>
      <x:c r="D7967" s="7" t="d">
        <x:v>2026-09-28T00:00:00.000Z</x:v>
      </x:c>
      <x:c r="E7967" s="8" t="n">
        <x:f>IF(ISNUMBER('原始字段'!C8016),'原始字段'!C8016,"n.a.")</x:f>
        <x:v>658899800</x:v>
      </x:c>
      <x:c r="F7967" s="8" t="n">
        <x:f>IF(ISNUMBER('原始字段'!C8112),'原始字段'!C8112,"n.a.")</x:f>
        <x:v>657999800</x:v>
      </x:c>
      <x:c r="G7967" s="8" t="n">
        <x:f>IF(COUNT(E7967:F7967)=2,F7967-E7967,"n.a.")</x:f>
        <x:v>-900000</x:v>
      </x:c>
      <x:c r="H7967" s="9" t="n">
        <x:f>IF(ISNUMBER('原始字段'!D8112),'原始字段'!D8112,"n.a.")</x:f>
        <x:v>5.1321</x:v>
      </x:c>
      <x:c r="I7967" s="9" t="n">
        <x:f>IF(COUNT(G7967:H7967)=2,G7967*H7967/100000000,"n.a.")</x:f>
        <x:v>-0.0461889</x:v>
      </x:c>
      <x:c r="J7967" s="1" t="str">
        <x:v>日频齐全；折算事件未独立核实</x:v>
      </x:c>
    </x:row>
    <x:row r="7968" ht="25" customHeight="1">
      <x:c r="A7968" s="1" t="str">
        <x:v>沪深300</x:v>
      </x:c>
      <x:c r="B7968" s="1" t="str">
        <x:v>510350.SH</x:v>
      </x:c>
      <x:c r="C7968" s="1" t="str">
        <x:v>工银沪深300ETF</x:v>
      </x:c>
      <x:c r="D7968" s="7" t="d">
        <x:v>2026-09-28T00:00:00.000Z</x:v>
      </x:c>
      <x:c r="E7968" s="8" t="n">
        <x:f>IF(ISNUMBER('原始字段'!C7994),'原始字段'!C7994,"n.a.")</x:f>
        <x:v>676914700</x:v>
      </x:c>
      <x:c r="F7968" s="8" t="n">
        <x:f>IF(ISNUMBER('原始字段'!C8090),'原始字段'!C8090,"n.a.")</x:f>
        <x:v>677814700</x:v>
      </x:c>
      <x:c r="G7968" s="8" t="n">
        <x:f>IF(COUNT(E7968:F7968)=2,F7968-E7968,"n.a.")</x:f>
        <x:v>900000</x:v>
      </x:c>
      <x:c r="H7968" s="9" t="n">
        <x:f>IF(ISNUMBER('原始字段'!D8090),'原始字段'!D8090,"n.a.")</x:f>
        <x:v>4.6446</x:v>
      </x:c>
      <x:c r="I7968" s="9" t="n">
        <x:f>IF(COUNT(G7968:H7968)=2,G7968*H7968/100000000,"n.a.")</x:f>
        <x:v>0.041801399999999996</x:v>
      </x:c>
      <x:c r="J7968" s="1" t="str">
        <x:v>日频齐全；折算事件未独立核实</x:v>
      </x:c>
    </x:row>
    <x:row r="7969" ht="25" customHeight="1">
      <x:c r="A7969" s="1" t="str">
        <x:v>沪深300</x:v>
      </x:c>
      <x:c r="B7969" s="1" t="str">
        <x:v>563520.SH</x:v>
      </x:c>
      <x:c r="C7969" s="1" t="str">
        <x:v>永赢沪深300ETF</x:v>
      </x:c>
      <x:c r="D7969" s="7" t="d">
        <x:v>2026-09-28T00:00:00.000Z</x:v>
      </x:c>
      <x:c r="E7969" s="8" t="n">
        <x:f>IF(ISNUMBER('原始字段'!C8031),'原始字段'!C8031,"n.a.")</x:f>
        <x:v>445065000</x:v>
      </x:c>
      <x:c r="F7969" s="8" t="n">
        <x:f>IF(ISNUMBER('原始字段'!C8127),'原始字段'!C8127,"n.a.")</x:f>
        <x:v>445065000</x:v>
      </x:c>
      <x:c r="G7969" s="8" t="n">
        <x:f>IF(COUNT(E7969:F7969)=2,F7969-E7969,"n.a.")</x:f>
        <x:v>0</x:v>
      </x:c>
      <x:c r="H7969" s="9" t="n">
        <x:f>IF(ISNUMBER('原始字段'!D8127),'原始字段'!D8127,"n.a.")</x:f>
        <x:v>1.1347</x:v>
      </x:c>
      <x:c r="I7969" s="9" t="n">
        <x:f>IF(COUNT(G7969:H7969)=2,G7969*H7969/100000000,"n.a.")</x:f>
        <x:v>0</x:v>
      </x:c>
      <x:c r="J7969" s="1" t="str">
        <x:v>日频齐全；折算事件未独立核实</x:v>
      </x:c>
    </x:row>
    <x:row r="7970" ht="25" customHeight="1">
      <x:c r="A7970" s="1" t="str">
        <x:v>沪深300</x:v>
      </x:c>
      <x:c r="B7970" s="1" t="str">
        <x:v>510300.SH</x:v>
      </x:c>
      <x:c r="C7970" s="1" t="str">
        <x:v>华泰柏瑞沪深300ETF</x:v>
      </x:c>
      <x:c r="D7970" s="7" t="d">
        <x:v>2026-09-28T00:00:00.000Z</x:v>
      </x:c>
      <x:c r="E7970" s="8" t="n">
        <x:f>IF(ISNUMBER('原始字段'!C7990),'原始字段'!C7990,"n.a.")</x:f>
        <x:v>23904487700</x:v>
      </x:c>
      <x:c r="F7970" s="8" t="n">
        <x:f>IF(ISNUMBER('原始字段'!C8086),'原始字段'!C8086,"n.a.")</x:f>
        <x:v>24178087700</x:v>
      </x:c>
      <x:c r="G7970" s="8" t="n">
        <x:f>IF(COUNT(E7970:F7970)=2,F7970-E7970,"n.a.")</x:f>
        <x:v>273600000</x:v>
      </x:c>
      <x:c r="H7970" s="9" t="n">
        <x:f>IF(ISNUMBER('原始字段'!D8086),'原始字段'!D8086,"n.a.")</x:f>
        <x:v>4.4133</x:v>
      </x:c>
      <x:c r="I7970" s="9" t="n">
        <x:f>IF(COUNT(G7970:H7970)=2,G7970*H7970/100000000,"n.a.")</x:f>
        <x:v>12.074788799999997</x:v>
      </x:c>
      <x:c r="J7970" s="1" t="str">
        <x:v>日频齐全；折算事件未独立核实</x:v>
      </x:c>
    </x:row>
    <x:row r="7971" ht="25" customHeight="1">
      <x:c r="A7971" s="1" t="str">
        <x:v>沪深300</x:v>
      </x:c>
      <x:c r="B7971" s="1" t="str">
        <x:v>515310.SH</x:v>
      </x:c>
      <x:c r="C7971" s="1" t="str">
        <x:v>汇添富沪深300ETF</x:v>
      </x:c>
      <x:c r="D7971" s="7" t="d">
        <x:v>2026-09-28T00:00:00.000Z</x:v>
      </x:c>
      <x:c r="E7971" s="8" t="n">
        <x:f>IF(ISNUMBER('原始字段'!C8012),'原始字段'!C8012,"n.a.")</x:f>
        <x:v>325111200</x:v>
      </x:c>
      <x:c r="F7971" s="8" t="n">
        <x:f>IF(ISNUMBER('原始字段'!C8108),'原始字段'!C8108,"n.a.")</x:f>
        <x:v>342611200</x:v>
      </x:c>
      <x:c r="G7971" s="8" t="n">
        <x:f>IF(COUNT(E7971:F7971)=2,F7971-E7971,"n.a.")</x:f>
        <x:v>17500000</x:v>
      </x:c>
      <x:c r="H7971" s="9" t="n">
        <x:f>IF(ISNUMBER('原始字段'!D8108),'原始字段'!D8108,"n.a.")</x:f>
        <x:v>1.3117</x:v>
      </x:c>
      <x:c r="I7971" s="9" t="n">
        <x:f>IF(COUNT(G7971:H7971)=2,G7971*H7971/100000000,"n.a.")</x:f>
        <x:v>0.2295475</x:v>
      </x:c>
      <x:c r="J7971" s="1" t="str">
        <x:v>日频齐全；折算事件未独立核实</x:v>
      </x:c>
    </x:row>
    <x:row r="7972" ht="25" customHeight="1">
      <x:c r="A7972" s="1" t="str">
        <x:v>沪深300</x:v>
      </x:c>
      <x:c r="B7972" s="1" t="str">
        <x:v>159925.SZ</x:v>
      </x:c>
      <x:c r="C7972" s="1" t="str">
        <x:v>南方沪深300ETF</x:v>
      </x:c>
      <x:c r="D7972" s="7" t="d">
        <x:v>2026-09-28T00:00:00.000Z</x:v>
      </x:c>
      <x:c r="E7972" s="8" t="n">
        <x:f>IF(ISNUMBER('原始字段'!C7978),'原始字段'!C7978,"n.a.")</x:f>
        <x:v>599720856</x:v>
      </x:c>
      <x:c r="F7972" s="8" t="n">
        <x:f>IF(ISNUMBER('原始字段'!C8074),'原始字段'!C8074,"n.a.")</x:f>
        <x:v>598820856</x:v>
      </x:c>
      <x:c r="G7972" s="8" t="n">
        <x:f>IF(COUNT(E7972:F7972)=2,F7972-E7972,"n.a.")</x:f>
        <x:v>-900000</x:v>
      </x:c>
      <x:c r="H7972" s="9" t="n">
        <x:f>IF(ISNUMBER('原始字段'!D8074),'原始字段'!D8074,"n.a.")</x:f>
        <x:v>4.4838</x:v>
      </x:c>
      <x:c r="I7972" s="9" t="n">
        <x:f>IF(COUNT(G7972:H7972)=2,G7972*H7972/100000000,"n.a.")</x:f>
        <x:v>-0.04035419999999999</x:v>
      </x:c>
      <x:c r="J7972" s="1" t="str">
        <x:v>日频齐全；折算事件未独立核实</x:v>
      </x:c>
    </x:row>
    <x:row r="7973" ht="25" customHeight="1">
      <x:c r="A7973" s="1" t="str">
        <x:v>沪深300</x:v>
      </x:c>
      <x:c r="B7973" s="1" t="str">
        <x:v>561930.SH</x:v>
      </x:c>
      <x:c r="C7973" s="1" t="str">
        <x:v>招商沪深300ETF</x:v>
      </x:c>
      <x:c r="D7973" s="7" t="d">
        <x:v>2026-09-28T00:00:00.000Z</x:v>
      </x:c>
      <x:c r="E7973" s="8" t="n">
        <x:f>IF(ISNUMBER('原始字段'!C8027),'原始字段'!C8027,"n.a.")</x:f>
        <x:v>184260600</x:v>
      </x:c>
      <x:c r="F7973" s="8" t="n">
        <x:f>IF(ISNUMBER('原始字段'!C8123),'原始字段'!C8123,"n.a.")</x:f>
        <x:v>190260600</x:v>
      </x:c>
      <x:c r="G7973" s="8" t="n">
        <x:f>IF(COUNT(E7973:F7973)=2,F7973-E7973,"n.a.")</x:f>
        <x:v>6000000</x:v>
      </x:c>
      <x:c r="H7973" s="9" t="n">
        <x:f>IF(ISNUMBER('原始字段'!D8123),'原始字段'!D8123,"n.a.")</x:f>
        <x:v>1.4883</x:v>
      </x:c>
      <x:c r="I7973" s="9" t="n">
        <x:f>IF(COUNT(G7973:H7973)=2,G7973*H7973/100000000,"n.a.")</x:f>
        <x:v>0.089298</x:v>
      </x:c>
      <x:c r="J7973" s="1" t="str">
        <x:v>日频齐全；折算事件未独立核实</x:v>
      </x:c>
    </x:row>
    <x:row r="7974" ht="25" customHeight="1">
      <x:c r="A7974" s="1" t="str">
        <x:v>沪深300</x:v>
      </x:c>
      <x:c r="B7974" s="1" t="str">
        <x:v>515350.SH</x:v>
      </x:c>
      <x:c r="C7974" s="1" t="str">
        <x:v>民生加银沪深300ETF</x:v>
      </x:c>
      <x:c r="D7974" s="7" t="d">
        <x:v>2026-09-28T00:00:00.000Z</x:v>
      </x:c>
      <x:c r="E7974" s="8" t="n">
        <x:f>IF(ISNUMBER('原始字段'!C8014),'原始字段'!C8014,"n.a.")</x:f>
        <x:v>10799200</x:v>
      </x:c>
      <x:c r="F7974" s="8" t="n">
        <x:f>IF(ISNUMBER('原始字段'!C8110),'原始字段'!C8110,"n.a.")</x:f>
        <x:v>10799200</x:v>
      </x:c>
      <x:c r="G7974" s="8" t="n">
        <x:f>IF(COUNT(E7974:F7974)=2,F7974-E7974,"n.a.")</x:f>
        <x:v>0</x:v>
      </x:c>
      <x:c r="H7974" s="9" t="n">
        <x:f>IF(ISNUMBER('原始字段'!D8110),'原始字段'!D8110,"n.a.")</x:f>
        <x:v>5.9152</x:v>
      </x:c>
      <x:c r="I7974" s="9" t="n">
        <x:f>IF(COUNT(G7974:H7974)=2,G7974*H7974/100000000,"n.a.")</x:f>
        <x:v>0</x:v>
      </x:c>
      <x:c r="J7974" s="1" t="str">
        <x:v>日频齐全；折算事件未独立核实</x:v>
      </x:c>
    </x:row>
    <x:row r="7975" ht="25" customHeight="1">
      <x:c r="A7975" s="1" t="str">
        <x:v>沪深300</x:v>
      </x:c>
      <x:c r="B7975" s="1" t="str">
        <x:v>510310.SH</x:v>
      </x:c>
      <x:c r="C7975" s="1" t="str">
        <x:v>易方达沪深300ETF</x:v>
      </x:c>
      <x:c r="D7975" s="7" t="d">
        <x:v>2026-09-28T00:00:00.000Z</x:v>
      </x:c>
      <x:c r="E7975" s="8" t="n">
        <x:f>IF(ISNUMBER('原始字段'!C7991),'原始字段'!C7991,"n.a.")</x:f>
        <x:v>11788844000</x:v>
      </x:c>
      <x:c r="F7975" s="8" t="n">
        <x:f>IF(ISNUMBER('原始字段'!C8087),'原始字段'!C8087,"n.a.")</x:f>
        <x:v>11813144000</x:v>
      </x:c>
      <x:c r="G7975" s="8" t="n">
        <x:f>IF(COUNT(E7975:F7975)=2,F7975-E7975,"n.a.")</x:f>
        <x:v>24300000</x:v>
      </x:c>
      <x:c r="H7975" s="9" t="n">
        <x:f>IF(ISNUMBER('原始字段'!D8087),'原始字段'!D8087,"n.a.")</x:f>
        <x:v>4.2864</x:v>
      </x:c>
      <x:c r="I7975" s="9" t="n">
        <x:f>IF(COUNT(G7975:H7975)=2,G7975*H7975/100000000,"n.a.")</x:f>
        <x:v>1.0415952000000002</x:v>
      </x:c>
      <x:c r="J7975" s="1" t="str">
        <x:v>日频齐全；折算事件未独立核实</x:v>
      </x:c>
    </x:row>
    <x:row r="7976" ht="25" customHeight="1">
      <x:c r="A7976" s="1" t="str">
        <x:v>沪深300</x:v>
      </x:c>
      <x:c r="B7976" s="1" t="str">
        <x:v>159330.SZ</x:v>
      </x:c>
      <x:c r="C7976" s="1" t="str">
        <x:v>东财沪深300ETF</x:v>
      </x:c>
      <x:c r="D7976" s="7" t="d">
        <x:v>2026-09-28T00:00:00.000Z</x:v>
      </x:c>
      <x:c r="E7976" s="8" t="n">
        <x:f>IF(ISNUMBER('原始字段'!C7957),'原始字段'!C7957,"n.a.")</x:f>
        <x:v>440801009</x:v>
      </x:c>
      <x:c r="F7976" s="8" t="n">
        <x:f>IF(ISNUMBER('原始字段'!C8053),'原始字段'!C8053,"n.a.")</x:f>
        <x:v>461801009</x:v>
      </x:c>
      <x:c r="G7976" s="8" t="n">
        <x:f>IF(COUNT(E7976:F7976)=2,F7976-E7976,"n.a.")</x:f>
        <x:v>21000000</x:v>
      </x:c>
      <x:c r="H7976" s="9" t="n">
        <x:f>IF(ISNUMBER('原始字段'!D8053),'原始字段'!D8053,"n.a.")</x:f>
        <x:v>1.365</x:v>
      </x:c>
      <x:c r="I7976" s="9" t="n">
        <x:f>IF(COUNT(G7976:H7976)=2,G7976*H7976/100000000,"n.a.")</x:f>
        <x:v>0.28665</x:v>
      </x:c>
      <x:c r="J7976" s="1" t="str">
        <x:v>日频齐全；折算事件未独立核实</x:v>
      </x:c>
    </x:row>
    <x:row r="7977" ht="25" customHeight="1">
      <x:c r="A7977" s="1" t="str">
        <x:v>沪深300</x:v>
      </x:c>
      <x:c r="B7977" s="1" t="str">
        <x:v>510390.SH</x:v>
      </x:c>
      <x:c r="C7977" s="1" t="str">
        <x:v>平安沪深300ETF</x:v>
      </x:c>
      <x:c r="D7977" s="7" t="d">
        <x:v>2026-09-28T00:00:00.000Z</x:v>
      </x:c>
      <x:c r="E7977" s="8" t="n">
        <x:f>IF(ISNUMBER('原始字段'!C7998),'原始字段'!C7998,"n.a.")</x:f>
        <x:v>135650000</x:v>
      </x:c>
      <x:c r="F7977" s="8" t="n">
        <x:f>IF(ISNUMBER('原始字段'!C8094),'原始字段'!C8094,"n.a.")</x:f>
        <x:v>135650000</x:v>
      </x:c>
      <x:c r="G7977" s="8" t="n">
        <x:f>IF(COUNT(E7977:F7977)=2,F7977-E7977,"n.a.")</x:f>
        <x:v>0</x:v>
      </x:c>
      <x:c r="H7977" s="9" t="n">
        <x:f>IF(ISNUMBER('原始字段'!D8094),'原始字段'!D8094,"n.a.")</x:f>
        <x:v>5.0071</x:v>
      </x:c>
      <x:c r="I7977" s="9" t="n">
        <x:f>IF(COUNT(G7977:H7977)=2,G7977*H7977/100000000,"n.a.")</x:f>
        <x:v>0</x:v>
      </x:c>
      <x:c r="J7977" s="1" t="str">
        <x:v>日频齐全；折算事件未独立核实</x:v>
      </x:c>
    </x:row>
    <x:row r="7978" ht="25" customHeight="1">
      <x:c r="A7978" s="1" t="str">
        <x:v>沪深300</x:v>
      </x:c>
      <x:c r="B7978" s="1" t="str">
        <x:v>515390.SH</x:v>
      </x:c>
      <x:c r="C7978" s="1" t="str">
        <x:v>华安沪深300ETF</x:v>
      </x:c>
      <x:c r="D7978" s="7" t="d">
        <x:v>2026-09-28T00:00:00.000Z</x:v>
      </x:c>
      <x:c r="E7978" s="8" t="n">
        <x:f>IF(ISNUMBER('原始字段'!C8017),'原始字段'!C8017,"n.a.")</x:f>
        <x:v>2070683000</x:v>
      </x:c>
      <x:c r="F7978" s="8" t="n">
        <x:f>IF(ISNUMBER('原始字段'!C8113),'原始字段'!C8113,"n.a.")</x:f>
        <x:v>2166683000</x:v>
      </x:c>
      <x:c r="G7978" s="8" t="n">
        <x:f>IF(COUNT(E7978:F7978)=2,F7978-E7978,"n.a.")</x:f>
        <x:v>96000000</x:v>
      </x:c>
      <x:c r="H7978" s="9" t="n">
        <x:f>IF(ISNUMBER('原始字段'!D8113),'原始字段'!D8113,"n.a.")</x:f>
        <x:v>1.287</x:v>
      </x:c>
      <x:c r="I7978" s="9" t="n">
        <x:f>IF(COUNT(G7978:H7978)=2,G7978*H7978/100000000,"n.a.")</x:f>
        <x:v>1.23552</x:v>
      </x:c>
      <x:c r="J7978" s="1" t="str">
        <x:v>日频齐全；折算事件未独立核实</x:v>
      </x:c>
    </x:row>
    <x:row r="7979" ht="25" customHeight="1">
      <x:c r="A7979" s="1" t="str">
        <x:v>沪深300</x:v>
      </x:c>
      <x:c r="B7979" s="1" t="str">
        <x:v>515130.SH</x:v>
      </x:c>
      <x:c r="C7979" s="1" t="str">
        <x:v>博时沪深300ETF</x:v>
      </x:c>
      <x:c r="D7979" s="7" t="d">
        <x:v>2026-09-28T00:00:00.000Z</x:v>
      </x:c>
      <x:c r="E7979" s="8" t="n">
        <x:f>IF(ISNUMBER('原始字段'!C8010),'原始字段'!C8010,"n.a.")</x:f>
        <x:v>97463200</x:v>
      </x:c>
      <x:c r="F7979" s="8" t="n">
        <x:f>IF(ISNUMBER('原始字段'!C8106),'原始字段'!C8106,"n.a.")</x:f>
        <x:v>100463200</x:v>
      </x:c>
      <x:c r="G7979" s="8" t="n">
        <x:f>IF(COUNT(E7979:F7979)=2,F7979-E7979,"n.a.")</x:f>
        <x:v>3000000</x:v>
      </x:c>
      <x:c r="H7979" s="9" t="n">
        <x:f>IF(ISNUMBER('原始字段'!D8106),'原始字段'!D8106,"n.a.")</x:f>
        <x:v>1.4612</x:v>
      </x:c>
      <x:c r="I7979" s="9" t="n">
        <x:f>IF(COUNT(G7979:H7979)=2,G7979*H7979/100000000,"n.a.")</x:f>
        <x:v>0.043836</x:v>
      </x:c>
      <x:c r="J7979" s="1" t="str">
        <x:v>日频齐全；折算事件未独立核实</x:v>
      </x:c>
    </x:row>
    <x:row r="7980" ht="25" customHeight="1">
      <x:c r="A7980" s="1" t="str">
        <x:v>中证500</x:v>
      </x:c>
      <x:c r="B7980" s="1" t="str">
        <x:v>510530.SH</x:v>
      </x:c>
      <x:c r="C7980" s="1" t="str">
        <x:v>工银中证500ETF</x:v>
      </x:c>
      <x:c r="D7980" s="7" t="d">
        <x:v>2026-09-28T00:00:00.000Z</x:v>
      </x:c>
      <x:c r="E7980" s="8" t="n">
        <x:f>IF(ISNUMBER('原始字段'!C8001),'原始字段'!C8001,"n.a.")</x:f>
        <x:v>47479400</x:v>
      </x:c>
      <x:c r="F7980" s="8" t="n">
        <x:f>IF(ISNUMBER('原始字段'!C8097),'原始字段'!C8097,"n.a.")</x:f>
        <x:v>47479400</x:v>
      </x:c>
      <x:c r="G7980" s="8" t="n">
        <x:f>IF(COUNT(E7980:F7980)=2,F7980-E7980,"n.a.")</x:f>
        <x:v>0</x:v>
      </x:c>
      <x:c r="H7980" s="9" t="n">
        <x:f>IF(ISNUMBER('原始字段'!D8097),'原始字段'!D8097,"n.a.")</x:f>
        <x:v>8.3825</x:v>
      </x:c>
      <x:c r="I7980" s="9" t="n">
        <x:f>IF(COUNT(G7980:H7980)=2,G7980*H7980/100000000,"n.a.")</x:f>
        <x:v>0</x:v>
      </x:c>
      <x:c r="J7980" s="1" t="str">
        <x:v>日频齐全；折算事件未独立核实</x:v>
      </x:c>
    </x:row>
    <x:row r="7981" ht="25" customHeight="1">
      <x:c r="A7981" s="1" t="str">
        <x:v>中证500</x:v>
      </x:c>
      <x:c r="B7981" s="1" t="str">
        <x:v>510580.SH</x:v>
      </x:c>
      <x:c r="C7981" s="1" t="str">
        <x:v>易方达中证500ETF</x:v>
      </x:c>
      <x:c r="D7981" s="7" t="d">
        <x:v>2026-09-28T00:00:00.000Z</x:v>
      </x:c>
      <x:c r="E7981" s="8" t="n">
        <x:f>IF(ISNUMBER('原始字段'!C8005),'原始字段'!C8005,"n.a.")</x:f>
        <x:v>1136568300</x:v>
      </x:c>
      <x:c r="F7981" s="8" t="n">
        <x:f>IF(ISNUMBER('原始字段'!C8101),'原始字段'!C8101,"n.a.")</x:f>
        <x:v>1152568300</x:v>
      </x:c>
      <x:c r="G7981" s="8" t="n">
        <x:f>IF(COUNT(E7981:F7981)=2,F7981-E7981,"n.a.")</x:f>
        <x:v>16000000</x:v>
      </x:c>
      <x:c r="H7981" s="9" t="n">
        <x:f>IF(ISNUMBER('原始字段'!D8101),'原始字段'!D8101,"n.a.")</x:f>
        <x:v>3.9087</x:v>
      </x:c>
      <x:c r="I7981" s="9" t="n">
        <x:f>IF(COUNT(G7981:H7981)=2,G7981*H7981/100000000,"n.a.")</x:f>
        <x:v>0.625392</x:v>
      </x:c>
      <x:c r="J7981" s="1" t="str">
        <x:v>日频齐全；折算事件未独立核实</x:v>
      </x:c>
    </x:row>
    <x:row r="7982" ht="25" customHeight="1">
      <x:c r="A7982" s="1" t="str">
        <x:v>中证500</x:v>
      </x:c>
      <x:c r="B7982" s="1" t="str">
        <x:v>159922.SZ</x:v>
      </x:c>
      <x:c r="C7982" s="1" t="str">
        <x:v>嘉实中证500ETF</x:v>
      </x:c>
      <x:c r="D7982" s="7" t="d">
        <x:v>2026-09-28T00:00:00.000Z</x:v>
      </x:c>
      <x:c r="E7982" s="8" t="n">
        <x:f>IF(ISNUMBER('原始字段'!C7977),'原始字段'!C7977,"n.a.")</x:f>
        <x:v>2752676765</x:v>
      </x:c>
      <x:c r="F7982" s="8" t="n">
        <x:f>IF(ISNUMBER('原始字段'!C8073),'原始字段'!C8073,"n.a.")</x:f>
        <x:v>2766676765</x:v>
      </x:c>
      <x:c r="G7982" s="8" t="n">
        <x:f>IF(COUNT(E7982:F7982)=2,F7982-E7982,"n.a.")</x:f>
        <x:v>14000000</x:v>
      </x:c>
      <x:c r="H7982" s="9" t="n">
        <x:f>IF(ISNUMBER('原始字段'!D8073),'原始字段'!D8073,"n.a.")</x:f>
        <x:v>3.0141</x:v>
      </x:c>
      <x:c r="I7982" s="9" t="n">
        <x:f>IF(COUNT(G7982:H7982)=2,G7982*H7982/100000000,"n.a.")</x:f>
        <x:v>0.421974</x:v>
      </x:c>
      <x:c r="J7982" s="1" t="str">
        <x:v>日频齐全；折算事件未独立核实</x:v>
      </x:c>
    </x:row>
    <x:row r="7983" ht="25" customHeight="1">
      <x:c r="A7983" s="1" t="str">
        <x:v>中证500</x:v>
      </x:c>
      <x:c r="B7983" s="1" t="str">
        <x:v>563750.SH</x:v>
      </x:c>
      <x:c r="C7983" s="1" t="str">
        <x:v>汇添富中证500ETF</x:v>
      </x:c>
      <x:c r="D7983" s="7" t="d">
        <x:v>2026-09-28T00:00:00.000Z</x:v>
      </x:c>
      <x:c r="E7983" s="8" t="n">
        <x:f>IF(ISNUMBER('原始字段'!C8032),'原始字段'!C8032,"n.a.")</x:f>
        <x:v>362237000</x:v>
      </x:c>
      <x:c r="F7983" s="8" t="n">
        <x:f>IF(ISNUMBER('原始字段'!C8128),'原始字段'!C8128,"n.a.")</x:f>
        <x:v>362237000</x:v>
      </x:c>
      <x:c r="G7983" s="8" t="n">
        <x:f>IF(COUNT(E7983:F7983)=2,F7983-E7983,"n.a.")</x:f>
        <x:v>0</x:v>
      </x:c>
      <x:c r="H7983" s="9" t="n">
        <x:f>IF(ISNUMBER('原始字段'!D8128),'原始字段'!D8128,"n.a.")</x:f>
        <x:v>1.0409</x:v>
      </x:c>
      <x:c r="I7983" s="9" t="n">
        <x:f>IF(COUNT(G7983:H7983)=2,G7983*H7983/100000000,"n.a.")</x:f>
        <x:v>0</x:v>
      </x:c>
      <x:c r="J7983" s="1" t="str">
        <x:v>日频齐全；折算事件未独立核实</x:v>
      </x:c>
    </x:row>
    <x:row r="7984" ht="25" customHeight="1">
      <x:c r="A7984" s="1" t="str">
        <x:v>中证500</x:v>
      </x:c>
      <x:c r="B7984" s="1" t="str">
        <x:v>159935.SZ</x:v>
      </x:c>
      <x:c r="C7984" s="1" t="str">
        <x:v>景顺长城中证500ETF</x:v>
      </x:c>
      <x:c r="D7984" s="7" t="d">
        <x:v>2026-09-28T00:00:00.000Z</x:v>
      </x:c>
      <x:c r="E7984" s="8" t="n">
        <x:f>IF(ISNUMBER('原始字段'!C7979),'原始字段'!C7979,"n.a.")</x:f>
        <x:v>26572956</x:v>
      </x:c>
      <x:c r="F7984" s="8" t="n">
        <x:f>IF(ISNUMBER('原始字段'!C8075),'原始字段'!C8075,"n.a.")</x:f>
        <x:v>25572956</x:v>
      </x:c>
      <x:c r="G7984" s="8" t="n">
        <x:f>IF(COUNT(E7984:F7984)=2,F7984-E7984,"n.a.")</x:f>
        <x:v>-1000000</x:v>
      </x:c>
      <x:c r="H7984" s="9" t="n">
        <x:f>IF(ISNUMBER('原始字段'!D8075),'原始字段'!D8075,"n.a.")</x:f>
        <x:v>2.3397</x:v>
      </x:c>
      <x:c r="I7984" s="9" t="n">
        <x:f>IF(COUNT(G7984:H7984)=2,G7984*H7984/100000000,"n.a.")</x:f>
        <x:v>-0.023397</x:v>
      </x:c>
      <x:c r="J7984" s="1" t="str">
        <x:v>日频齐全；折算事件未独立核实</x:v>
      </x:c>
    </x:row>
    <x:row r="7985" ht="25" customHeight="1">
      <x:c r="A7985" s="1" t="str">
        <x:v>中证500</x:v>
      </x:c>
      <x:c r="B7985" s="1" t="str">
        <x:v>515530.SH</x:v>
      </x:c>
      <x:c r="C7985" s="1" t="str">
        <x:v>泰康中证500ETF</x:v>
      </x:c>
      <x:c r="D7985" s="7" t="d">
        <x:v>2026-09-28T00:00:00.000Z</x:v>
      </x:c>
      <x:c r="E7985" s="8" t="n">
        <x:f>IF(ISNUMBER('原始字段'!C8018),'原始字段'!C8018,"n.a.")</x:f>
        <x:v>13842700</x:v>
      </x:c>
      <x:c r="F7985" s="8" t="n">
        <x:f>IF(ISNUMBER('原始字段'!C8114),'原始字段'!C8114,"n.a.")</x:f>
        <x:v>13842700</x:v>
      </x:c>
      <x:c r="G7985" s="8" t="n">
        <x:f>IF(COUNT(E7985:F7985)=2,F7985-E7985,"n.a.")</x:f>
        <x:v>0</x:v>
      </x:c>
      <x:c r="H7985" s="9" t="n">
        <x:f>IF(ISNUMBER('原始字段'!D8114),'原始字段'!D8114,"n.a.")</x:f>
        <x:v>4.0987</x:v>
      </x:c>
      <x:c r="I7985" s="9" t="n">
        <x:f>IF(COUNT(G7985:H7985)=2,G7985*H7985/100000000,"n.a.")</x:f>
        <x:v>0</x:v>
      </x:c>
      <x:c r="J7985" s="1" t="str">
        <x:v>日频齐全；折算事件未独立核实</x:v>
      </x:c>
    </x:row>
    <x:row r="7986" ht="25" customHeight="1">
      <x:c r="A7986" s="1" t="str">
        <x:v>中证500</x:v>
      </x:c>
      <x:c r="B7986" s="1" t="str">
        <x:v>510590.SH</x:v>
      </x:c>
      <x:c r="C7986" s="1" t="str">
        <x:v>平安中证500ETF</x:v>
      </x:c>
      <x:c r="D7986" s="7" t="d">
        <x:v>2026-09-28T00:00:00.000Z</x:v>
      </x:c>
      <x:c r="E7986" s="8" t="n">
        <x:f>IF(ISNUMBER('原始字段'!C8006),'原始字段'!C8006,"n.a.")</x:f>
        <x:v>119986100</x:v>
      </x:c>
      <x:c r="F7986" s="8" t="n">
        <x:f>IF(ISNUMBER('原始字段'!C8102),'原始字段'!C8102,"n.a.")</x:f>
        <x:v>120386100</x:v>
      </x:c>
      <x:c r="G7986" s="8" t="n">
        <x:f>IF(COUNT(E7986:F7986)=2,F7986-E7986,"n.a.")</x:f>
        <x:v>400000</x:v>
      </x:c>
      <x:c r="H7986" s="9" t="n">
        <x:f>IF(ISNUMBER('原始字段'!D8102),'原始字段'!D8102,"n.a.")</x:f>
        <x:v>8.083</x:v>
      </x:c>
      <x:c r="I7986" s="9" t="n">
        <x:f>IF(COUNT(G7986:H7986)=2,G7986*H7986/100000000,"n.a.")</x:f>
        <x:v>0.032332</x:v>
      </x:c>
      <x:c r="J7986" s="1" t="str">
        <x:v>日频齐全；折算事件未独立核实</x:v>
      </x:c>
    </x:row>
    <x:row r="7987" ht="25" customHeight="1">
      <x:c r="A7987" s="1" t="str">
        <x:v>中证500</x:v>
      </x:c>
      <x:c r="B7987" s="1" t="str">
        <x:v>515190.SH</x:v>
      </x:c>
      <x:c r="C7987" s="1" t="str">
        <x:v>中银证券中证500ETF</x:v>
      </x:c>
      <x:c r="D7987" s="7" t="d">
        <x:v>2026-09-28T00:00:00.000Z</x:v>
      </x:c>
      <x:c r="E7987" s="8" t="n">
        <x:f>IF(ISNUMBER('原始字段'!C8011),'原始字段'!C8011,"n.a.")</x:f>
        <x:v>293466100</x:v>
      </x:c>
      <x:c r="F7987" s="8" t="n">
        <x:f>IF(ISNUMBER('原始字段'!C8107),'原始字段'!C8107,"n.a.")</x:f>
        <x:v>295466100</x:v>
      </x:c>
      <x:c r="G7987" s="8" t="n">
        <x:f>IF(COUNT(E7987:F7987)=2,F7987-E7987,"n.a.")</x:f>
        <x:v>2000000</x:v>
      </x:c>
      <x:c r="H7987" s="9" t="n">
        <x:f>IF(ISNUMBER('原始字段'!D8107),'原始字段'!D8107,"n.a.")</x:f>
        <x:v>1.5603</x:v>
      </x:c>
      <x:c r="I7987" s="9" t="n">
        <x:f>IF(COUNT(G7987:H7987)=2,G7987*H7987/100000000,"n.a.")</x:f>
        <x:v>0.031206</x:v>
      </x:c>
      <x:c r="J7987" s="1" t="str">
        <x:v>日频齐全；折算事件未独立核实</x:v>
      </x:c>
    </x:row>
    <x:row r="7988" ht="25" customHeight="1">
      <x:c r="A7988" s="1" t="str">
        <x:v>中证500</x:v>
      </x:c>
      <x:c r="B7988" s="1" t="str">
        <x:v>159820.SZ</x:v>
      </x:c>
      <x:c r="C7988" s="1" t="str">
        <x:v>天弘中证500ETF</x:v>
      </x:c>
      <x:c r="D7988" s="7" t="d">
        <x:v>2026-09-28T00:00:00.000Z</x:v>
      </x:c>
      <x:c r="E7988" s="8" t="n">
        <x:f>IF(ISNUMBER('原始字段'!C7971),'原始字段'!C7971,"n.a.")</x:f>
        <x:v>1356408470</x:v>
      </x:c>
      <x:c r="F7988" s="8" t="n">
        <x:f>IF(ISNUMBER('原始字段'!C8067),'原始字段'!C8067,"n.a.")</x:f>
        <x:v>1356408470</x:v>
      </x:c>
      <x:c r="G7988" s="8" t="n">
        <x:f>IF(COUNT(E7988:F7988)=2,F7988-E7988,"n.a.")</x:f>
        <x:v>0</x:v>
      </x:c>
      <x:c r="H7988" s="9" t="n">
        <x:f>IF(ISNUMBER('原始字段'!D8067),'原始字段'!D8067,"n.a.")</x:f>
        <x:v>1.2914</x:v>
      </x:c>
      <x:c r="I7988" s="9" t="n">
        <x:f>IF(COUNT(G7988:H7988)=2,G7988*H7988/100000000,"n.a.")</x:f>
        <x:v>0</x:v>
      </x:c>
      <x:c r="J7988" s="1" t="str">
        <x:v>日频齐全；折算事件未独立核实</x:v>
      </x:c>
    </x:row>
    <x:row r="7989" ht="25" customHeight="1">
      <x:c r="A7989" s="1" t="str">
        <x:v>中证500</x:v>
      </x:c>
      <x:c r="B7989" s="1" t="str">
        <x:v>159337.SZ</x:v>
      </x:c>
      <x:c r="C7989" s="1" t="str">
        <x:v>东财中证500ETF</x:v>
      </x:c>
      <x:c r="D7989" s="7" t="d">
        <x:v>2026-09-28T00:00:00.000Z</x:v>
      </x:c>
      <x:c r="E7989" s="8" t="n">
        <x:f>IF(ISNUMBER('原始字段'!C7958),'原始字段'!C7958,"n.a.")</x:f>
        <x:v>275710611</x:v>
      </x:c>
      <x:c r="F7989" s="8" t="n">
        <x:f>IF(ISNUMBER('原始字段'!C8054),'原始字段'!C8054,"n.a.")</x:f>
        <x:v>279710611</x:v>
      </x:c>
      <x:c r="G7989" s="8" t="n">
        <x:f>IF(COUNT(E7989:F7989)=2,F7989-E7989,"n.a.")</x:f>
        <x:v>4000000</x:v>
      </x:c>
      <x:c r="H7989" s="9" t="n">
        <x:f>IF(ISNUMBER('原始字段'!D8054),'原始字段'!D8054,"n.a.")</x:f>
        <x:v>1.7021</x:v>
      </x:c>
      <x:c r="I7989" s="9" t="n">
        <x:f>IF(COUNT(G7989:H7989)=2,G7989*H7989/100000000,"n.a.")</x:f>
        <x:v>0.068084</x:v>
      </x:c>
      <x:c r="J7989" s="1" t="str">
        <x:v>日频齐全；折算事件未独立核实</x:v>
      </x:c>
    </x:row>
    <x:row r="7990" ht="25" customHeight="1">
      <x:c r="A7990" s="1" t="str">
        <x:v>中证500</x:v>
      </x:c>
      <x:c r="B7990" s="1" t="str">
        <x:v>510500.SH</x:v>
      </x:c>
      <x:c r="C7990" s="1" t="str">
        <x:v>南方中证500ETF</x:v>
      </x:c>
      <x:c r="D7990" s="7" t="d">
        <x:v>2026-09-28T00:00:00.000Z</x:v>
      </x:c>
      <x:c r="E7990" s="8" t="n">
        <x:f>IF(ISNUMBER('原始字段'!C7999),'原始字段'!C7999,"n.a.")</x:f>
        <x:v>5487368600</x:v>
      </x:c>
      <x:c r="F7990" s="8" t="n">
        <x:f>IF(ISNUMBER('原始字段'!C8095),'原始字段'!C8095,"n.a.")</x:f>
        <x:v>5518968600</x:v>
      </x:c>
      <x:c r="G7990" s="8" t="n">
        <x:f>IF(COUNT(E7990:F7990)=2,F7990-E7990,"n.a.")</x:f>
        <x:v>31600000</x:v>
      </x:c>
      <x:c r="H7990" s="9" t="n">
        <x:f>IF(ISNUMBER('原始字段'!D8095),'原始字段'!D8095,"n.a.")</x:f>
        <x:v>7.4328</x:v>
      </x:c>
      <x:c r="I7990" s="9" t="n">
        <x:f>IF(COUNT(G7990:H7990)=2,G7990*H7990/100000000,"n.a.")</x:f>
        <x:v>2.3487648</x:v>
      </x:c>
      <x:c r="J7990" s="1" t="str">
        <x:v>日频齐全；折算事件未独立核实</x:v>
      </x:c>
    </x:row>
    <x:row r="7991" ht="25" customHeight="1">
      <x:c r="A7991" s="1" t="str">
        <x:v>中证500</x:v>
      </x:c>
      <x:c r="B7991" s="1" t="str">
        <x:v>159968.SZ</x:v>
      </x:c>
      <x:c r="C7991" s="1" t="str">
        <x:v>博时中证500ETF</x:v>
      </x:c>
      <x:c r="D7991" s="7" t="d">
        <x:v>2026-09-28T00:00:00.000Z</x:v>
      </x:c>
      <x:c r="E7991" s="8" t="n">
        <x:f>IF(ISNUMBER('原始字段'!C7986),'原始字段'!C7986,"n.a.")</x:f>
        <x:v>64895098</x:v>
      </x:c>
      <x:c r="F7991" s="8" t="n">
        <x:f>IF(ISNUMBER('原始字段'!C8082),'原始字段'!C8082,"n.a.")</x:f>
        <x:v>64895098</x:v>
      </x:c>
      <x:c r="G7991" s="8" t="n">
        <x:f>IF(COUNT(E7991:F7991)=2,F7991-E7991,"n.a.")</x:f>
        <x:v>0</x:v>
      </x:c>
      <x:c r="H7991" s="9" t="n">
        <x:f>IF(ISNUMBER('原始字段'!D8082),'原始字段'!D8082,"n.a.")</x:f>
        <x:v>9.747</x:v>
      </x:c>
      <x:c r="I7991" s="9" t="n">
        <x:f>IF(COUNT(G7991:H7991)=2,G7991*H7991/100000000,"n.a.")</x:f>
        <x:v>0</x:v>
      </x:c>
      <x:c r="J7991" s="1" t="str">
        <x:v>日频齐全；折算事件未独立核实</x:v>
      </x:c>
    </x:row>
    <x:row r="7992" ht="25" customHeight="1">
      <x:c r="A7992" s="1" t="str">
        <x:v>中证500</x:v>
      </x:c>
      <x:c r="B7992" s="1" t="str">
        <x:v>561350.SH</x:v>
      </x:c>
      <x:c r="C7992" s="1" t="str">
        <x:v>国泰中证500ETF</x:v>
      </x:c>
      <x:c r="D7992" s="7" t="d">
        <x:v>2026-09-28T00:00:00.000Z</x:v>
      </x:c>
      <x:c r="E7992" s="8" t="n">
        <x:f>IF(ISNUMBER('原始字段'!C8025),'原始字段'!C8025,"n.a.")</x:f>
        <x:v>112700000</x:v>
      </x:c>
      <x:c r="F7992" s="8" t="n">
        <x:f>IF(ISNUMBER('原始字段'!C8121),'原始字段'!C8121,"n.a.")</x:f>
        <x:v>109700000</x:v>
      </x:c>
      <x:c r="G7992" s="8" t="n">
        <x:f>IF(COUNT(E7992:F7992)=2,F7992-E7992,"n.a.")</x:f>
        <x:v>-3000000</x:v>
      </x:c>
      <x:c r="H7992" s="9" t="n">
        <x:f>IF(ISNUMBER('原始字段'!D8121),'原始字段'!D8121,"n.a.")</x:f>
        <x:v>1.1803</x:v>
      </x:c>
      <x:c r="I7992" s="9" t="n">
        <x:f>IF(COUNT(G7992:H7992)=2,G7992*H7992/100000000,"n.a.")</x:f>
        <x:v>-0.035408999999999996</x:v>
      </x:c>
      <x:c r="J7992" s="1" t="str">
        <x:v>日频齐全；折算事件未独立核实</x:v>
      </x:c>
    </x:row>
    <x:row r="7993" ht="25" customHeight="1">
      <x:c r="A7993" s="1" t="str">
        <x:v>中证500</x:v>
      </x:c>
      <x:c r="B7993" s="1" t="str">
        <x:v>512500.SH</x:v>
      </x:c>
      <x:c r="C7993" s="1" t="str">
        <x:v>华夏中证500ETF</x:v>
      </x:c>
      <x:c r="D7993" s="7" t="d">
        <x:v>2026-09-28T00:00:00.000Z</x:v>
      </x:c>
      <x:c r="E7993" s="8" t="n">
        <x:f>IF(ISNUMBER('原始字段'!C8008),'原始字段'!C8008,"n.a.")</x:f>
        <x:v>1821608800</x:v>
      </x:c>
      <x:c r="F7993" s="8" t="n">
        <x:f>IF(ISNUMBER('原始字段'!C8104),'原始字段'!C8104,"n.a.")</x:f>
        <x:v>1818408800</x:v>
      </x:c>
      <x:c r="G7993" s="8" t="n">
        <x:f>IF(COUNT(E7993:F7993)=2,F7993-E7993,"n.a.")</x:f>
        <x:v>-3200000</x:v>
      </x:c>
      <x:c r="H7993" s="9" t="n">
        <x:f>IF(ISNUMBER('原始字段'!D8104),'原始字段'!D8104,"n.a.")</x:f>
        <x:v>4.2062</x:v>
      </x:c>
      <x:c r="I7993" s="9" t="n">
        <x:f>IF(COUNT(G7993:H7993)=2,G7993*H7993/100000000,"n.a.")</x:f>
        <x:v>-0.1345984</x:v>
      </x:c>
      <x:c r="J7993" s="1" t="str">
        <x:v>日频齐全；折算事件未独立核实</x:v>
      </x:c>
    </x:row>
    <x:row r="7994" ht="25" customHeight="1">
      <x:c r="A7994" s="1" t="str">
        <x:v>中证500</x:v>
      </x:c>
      <x:c r="B7994" s="1" t="str">
        <x:v>510550.SH</x:v>
      </x:c>
      <x:c r="C7994" s="1" t="str">
        <x:v>方正富邦中证500ETF</x:v>
      </x:c>
      <x:c r="D7994" s="7" t="d">
        <x:v>2026-09-28T00:00:00.000Z</x:v>
      </x:c>
      <x:c r="E7994" s="8" t="n">
        <x:f>IF(ISNUMBER('原始字段'!C8002),'原始字段'!C8002,"n.a.")</x:f>
        <x:v>23743300</x:v>
      </x:c>
      <x:c r="F7994" s="8" t="n">
        <x:f>IF(ISNUMBER('原始字段'!C8098),'原始字段'!C8098,"n.a.")</x:f>
        <x:v>23743300</x:v>
      </x:c>
      <x:c r="G7994" s="8" t="n">
        <x:f>IF(COUNT(E7994:F7994)=2,F7994-E7994,"n.a.")</x:f>
        <x:v>0</x:v>
      </x:c>
      <x:c r="H7994" s="9" t="n">
        <x:f>IF(ISNUMBER('原始字段'!D8098),'原始字段'!D8098,"n.a.")</x:f>
        <x:v>1.9093</x:v>
      </x:c>
      <x:c r="I7994" s="9" t="n">
        <x:f>IF(COUNT(G7994:H7994)=2,G7994*H7994/100000000,"n.a.")</x:f>
        <x:v>0</x:v>
      </x:c>
      <x:c r="J7994" s="1" t="str">
        <x:v>日频齐全；折算事件未独立核实</x:v>
      </x:c>
    </x:row>
    <x:row r="7995" ht="25" customHeight="1">
      <x:c r="A7995" s="1" t="str">
        <x:v>中证500</x:v>
      </x:c>
      <x:c r="B7995" s="1" t="str">
        <x:v>510510.SH</x:v>
      </x:c>
      <x:c r="C7995" s="1" t="str">
        <x:v>广发中证500ETF</x:v>
      </x:c>
      <x:c r="D7995" s="7" t="d">
        <x:v>2026-09-28T00:00:00.000Z</x:v>
      </x:c>
      <x:c r="E7995" s="8" t="n">
        <x:f>IF(ISNUMBER('原始字段'!C8000),'原始字段'!C8000,"n.a.")</x:f>
        <x:v>855038300</x:v>
      </x:c>
      <x:c r="F7995" s="8" t="n">
        <x:f>IF(ISNUMBER('原始字段'!C8096),'原始字段'!C8096,"n.a.")</x:f>
        <x:v>859038300</x:v>
      </x:c>
      <x:c r="G7995" s="8" t="n">
        <x:f>IF(COUNT(E7995:F7995)=2,F7995-E7995,"n.a.")</x:f>
        <x:v>4000000</x:v>
      </x:c>
      <x:c r="H7995" s="9" t="n">
        <x:f>IF(ISNUMBER('原始字段'!D8096),'原始字段'!D8096,"n.a.")</x:f>
        <x:v>2.4132</x:v>
      </x:c>
      <x:c r="I7995" s="9" t="n">
        <x:f>IF(COUNT(G7995:H7995)=2,G7995*H7995/100000000,"n.a.")</x:f>
        <x:v>0.096528</x:v>
      </x:c>
      <x:c r="J7995" s="1" t="str">
        <x:v>日频齐全；折算事件未独立核实</x:v>
      </x:c>
    </x:row>
    <x:row r="7996" ht="25" customHeight="1">
      <x:c r="A7996" s="1" t="str">
        <x:v>中证500</x:v>
      </x:c>
      <x:c r="B7996" s="1" t="str">
        <x:v>515550.SH</x:v>
      </x:c>
      <x:c r="C7996" s="1" t="str">
        <x:v>国联中证500ETF</x:v>
      </x:c>
      <x:c r="D7996" s="7" t="d">
        <x:v>2026-09-28T00:00:00.000Z</x:v>
      </x:c>
      <x:c r="E7996" s="8" t="n">
        <x:f>IF(ISNUMBER('原始字段'!C8019),'原始字段'!C8019,"n.a.")</x:f>
        <x:v>20345700</x:v>
      </x:c>
      <x:c r="F7996" s="8" t="n">
        <x:f>IF(ISNUMBER('原始字段'!C8115),'原始字段'!C8115,"n.a.")</x:f>
        <x:v>21345700</x:v>
      </x:c>
      <x:c r="G7996" s="8" t="n">
        <x:f>IF(COUNT(E7996:F7996)=2,F7996-E7996,"n.a.")</x:f>
        <x:v>1000000</x:v>
      </x:c>
      <x:c r="H7996" s="9" t="n">
        <x:f>IF(ISNUMBER('原始字段'!D8115),'原始字段'!D8115,"n.a.")</x:f>
        <x:v>1.6729</x:v>
      </x:c>
      <x:c r="I7996" s="9" t="n">
        <x:f>IF(COUNT(G7996:H7996)=2,G7996*H7996/100000000,"n.a.")</x:f>
        <x:v>0.016729</x:v>
      </x:c>
      <x:c r="J7996" s="1" t="str">
        <x:v>日频齐全；折算事件未独立核实</x:v>
      </x:c>
    </x:row>
    <x:row r="7997" ht="25" customHeight="1">
      <x:c r="A7997" s="1" t="str">
        <x:v>中证500</x:v>
      </x:c>
      <x:c r="B7997" s="1" t="str">
        <x:v>159500.SZ</x:v>
      </x:c>
      <x:c r="C7997" s="1" t="str">
        <x:v>富国中证500ETF</x:v>
      </x:c>
      <x:c r="D7997" s="7" t="d">
        <x:v>2026-09-28T00:00:00.000Z</x:v>
      </x:c>
      <x:c r="E7997" s="8" t="n">
        <x:f>IF(ISNUMBER('原始字段'!C7960),'原始字段'!C7960,"n.a.")</x:f>
        <x:v>210538865</x:v>
      </x:c>
      <x:c r="F7997" s="8" t="n">
        <x:f>IF(ISNUMBER('原始字段'!C8056),'原始字段'!C8056,"n.a.")</x:f>
        <x:v>216138865</x:v>
      </x:c>
      <x:c r="G7997" s="8" t="n">
        <x:f>IF(COUNT(E7997:F7997)=2,F7997-E7997,"n.a.")</x:f>
        <x:v>5600000</x:v>
      </x:c>
      <x:c r="H7997" s="9" t="n">
        <x:f>IF(ISNUMBER('原始字段'!D8056),'原始字段'!D8056,"n.a.")</x:f>
        <x:v>1.1157</x:v>
      </x:c>
      <x:c r="I7997" s="9" t="n">
        <x:f>IF(COUNT(G7997:H7997)=2,G7997*H7997/100000000,"n.a.")</x:f>
        <x:v>0.06247919999999999</x:v>
      </x:c>
      <x:c r="J7997" s="1" t="str">
        <x:v>日频齐全；折算事件未独立核实</x:v>
      </x:c>
    </x:row>
    <x:row r="7998" ht="25" customHeight="1">
      <x:c r="A7998" s="1" t="str">
        <x:v>中证500</x:v>
      </x:c>
      <x:c r="B7998" s="1" t="str">
        <x:v>512510.SH</x:v>
      </x:c>
      <x:c r="C7998" s="1" t="str">
        <x:v>华泰柏瑞中证500ETF</x:v>
      </x:c>
      <x:c r="D7998" s="7" t="d">
        <x:v>2026-09-28T00:00:00.000Z</x:v>
      </x:c>
      <x:c r="E7998" s="8" t="n">
        <x:f>IF(ISNUMBER('原始字段'!C8009),'原始字段'!C8009,"n.a.")</x:f>
        <x:v>431929800</x:v>
      </x:c>
      <x:c r="F7998" s="8" t="n">
        <x:f>IF(ISNUMBER('原始字段'!C8105),'原始字段'!C8105,"n.a.")</x:f>
        <x:v>433429800</x:v>
      </x:c>
      <x:c r="G7998" s="8" t="n">
        <x:f>IF(COUNT(E7998:F7998)=2,F7998-E7998,"n.a.")</x:f>
        <x:v>1500000</x:v>
      </x:c>
      <x:c r="H7998" s="9" t="n">
        <x:f>IF(ISNUMBER('原始字段'!D8105),'原始字段'!D8105,"n.a.")</x:f>
        <x:v>2.2332</x:v>
      </x:c>
      <x:c r="I7998" s="9" t="n">
        <x:f>IF(COUNT(G7998:H7998)=2,G7998*H7998/100000000,"n.a.")</x:f>
        <x:v>0.033498</x:v>
      </x:c>
      <x:c r="J7998" s="1" t="str">
        <x:v>日频齐全；折算事件未独立核实</x:v>
      </x:c>
    </x:row>
    <x:row r="7999" ht="25" customHeight="1">
      <x:c r="A7999" s="1" t="str">
        <x:v>中证500</x:v>
      </x:c>
      <x:c r="B7999" s="1" t="str">
        <x:v>510570.SH</x:v>
      </x:c>
      <x:c r="C7999" s="1" t="str">
        <x:v>兴业中证500ETF</x:v>
      </x:c>
      <x:c r="D7999" s="7" t="d">
        <x:v>2026-09-28T00:00:00.000Z</x:v>
      </x:c>
      <x:c r="E7999" s="8" t="n">
        <x:f>IF(ISNUMBER('原始字段'!C8004),'原始字段'!C8004,"n.a.")</x:f>
        <x:v>50560600</x:v>
      </x:c>
      <x:c r="F7999" s="8" t="n">
        <x:f>IF(ISNUMBER('原始字段'!C8100),'原始字段'!C8100,"n.a.")</x:f>
        <x:v>50560600</x:v>
      </x:c>
      <x:c r="G7999" s="8" t="n">
        <x:f>IF(COUNT(E7999:F7999)=2,F7999-E7999,"n.a.")</x:f>
        <x:v>0</x:v>
      </x:c>
      <x:c r="H7999" s="9" t="n">
        <x:f>IF(ISNUMBER('原始字段'!D8100),'原始字段'!D8100,"n.a.")</x:f>
        <x:v>1.1713</x:v>
      </x:c>
      <x:c r="I7999" s="9" t="n">
        <x:f>IF(COUNT(G7999:H7999)=2,G7999*H7999/100000000,"n.a.")</x:f>
        <x:v>0</x:v>
      </x:c>
      <x:c r="J7999" s="1" t="str">
        <x:v>日频齐全；折算事件未独立核实</x:v>
      </x:c>
    </x:row>
    <x:row r="8000" ht="25" customHeight="1">
      <x:c r="A8000" s="1" t="str">
        <x:v>中证500</x:v>
      </x:c>
      <x:c r="B8000" s="1" t="str">
        <x:v>510560.SH</x:v>
      </x:c>
      <x:c r="C8000" s="1" t="str">
        <x:v>国寿安保中证500ETF</x:v>
      </x:c>
      <x:c r="D8000" s="7" t="d">
        <x:v>2026-09-28T00:00:00.000Z</x:v>
      </x:c>
      <x:c r="E8000" s="8" t="n">
        <x:f>IF(ISNUMBER('原始字段'!C8003),'原始字段'!C8003,"n.a.")</x:f>
        <x:v>52318700</x:v>
      </x:c>
      <x:c r="F8000" s="8" t="n">
        <x:f>IF(ISNUMBER('原始字段'!C8099),'原始字段'!C8099,"n.a.")</x:f>
        <x:v>52318700</x:v>
      </x:c>
      <x:c r="G8000" s="8" t="n">
        <x:f>IF(COUNT(E8000:F8000)=2,F8000-E8000,"n.a.")</x:f>
        <x:v>0</x:v>
      </x:c>
      <x:c r="H8000" s="9" t="n">
        <x:f>IF(ISNUMBER('原始字段'!D8099),'原始字段'!D8099,"n.a.")</x:f>
        <x:v>1.862</x:v>
      </x:c>
      <x:c r="I8000" s="9" t="n">
        <x:f>IF(COUNT(G8000:H8000)=2,G8000*H8000/100000000,"n.a.")</x:f>
        <x:v>0</x:v>
      </x:c>
      <x:c r="J8000" s="1" t="str">
        <x:v>日频齐全；折算事件未独立核实</x:v>
      </x:c>
    </x:row>
    <x:row r="8001" ht="25" customHeight="1">
      <x:c r="A8001" s="1" t="str">
        <x:v>中证500</x:v>
      </x:c>
      <x:c r="B8001" s="1" t="str">
        <x:v>159982.SZ</x:v>
      </x:c>
      <x:c r="C8001" s="1" t="str">
        <x:v>鹏华中证500ETF</x:v>
      </x:c>
      <x:c r="D8001" s="7" t="d">
        <x:v>2026-09-28T00:00:00.000Z</x:v>
      </x:c>
      <x:c r="E8001" s="8" t="n">
        <x:f>IF(ISNUMBER('原始字段'!C7989),'原始字段'!C7989,"n.a.")</x:f>
        <x:v>196211253</x:v>
      </x:c>
      <x:c r="F8001" s="8" t="n">
        <x:f>IF(ISNUMBER('原始字段'!C8085),'原始字段'!C8085,"n.a.")</x:f>
        <x:v>196211253</x:v>
      </x:c>
      <x:c r="G8001" s="8" t="n">
        <x:f>IF(COUNT(E8001:F8001)=2,F8001-E8001,"n.a.")</x:f>
        <x:v>0</x:v>
      </x:c>
      <x:c r="H8001" s="9" t="n">
        <x:f>IF(ISNUMBER('原始字段'!D8085),'原始字段'!D8085,"n.a.")</x:f>
        <x:v>2.0053</x:v>
      </x:c>
      <x:c r="I8001" s="9" t="n">
        <x:f>IF(COUNT(G8001:H8001)=2,G8001*H8001/100000000,"n.a.")</x:f>
        <x:v>0</x:v>
      </x:c>
      <x:c r="J8001" s="1" t="str">
        <x:v>日频齐全；折算事件未独立核实</x:v>
      </x:c>
    </x:row>
    <x:row r="8002" ht="25" customHeight="1">
      <x:c r="A8002" s="1" t="str">
        <x:v>中证1000</x:v>
      </x:c>
      <x:c r="B8002" s="1" t="str">
        <x:v>560010.SH</x:v>
      </x:c>
      <x:c r="C8002" s="1" t="str">
        <x:v>广发中证1000ETF</x:v>
      </x:c>
      <x:c r="D8002" s="7" t="d">
        <x:v>2026-09-28T00:00:00.000Z</x:v>
      </x:c>
      <x:c r="E8002" s="8" t="n">
        <x:f>IF(ISNUMBER('原始字段'!C8022),'原始字段'!C8022,"n.a.")</x:f>
        <x:v>2076621700</x:v>
      </x:c>
      <x:c r="F8002" s="8" t="n">
        <x:f>IF(ISNUMBER('原始字段'!C8118),'原始字段'!C8118,"n.a.")</x:f>
        <x:v>2256621700</x:v>
      </x:c>
      <x:c r="G8002" s="8" t="n">
        <x:f>IF(COUNT(E8002:F8002)=2,F8002-E8002,"n.a.")</x:f>
        <x:v>180000000</x:v>
      </x:c>
      <x:c r="H8002" s="9" t="n">
        <x:f>IF(ISNUMBER('原始字段'!D8118),'原始字段'!D8118,"n.a.")</x:f>
        <x:v>3.039</x:v>
      </x:c>
      <x:c r="I8002" s="9" t="n">
        <x:f>IF(COUNT(G8002:H8002)=2,G8002*H8002/100000000,"n.a.")</x:f>
        <x:v>5.4702</x:v>
      </x:c>
      <x:c r="J8002" s="1" t="str">
        <x:v>日频齐全；折算事件未独立核实</x:v>
      </x:c>
    </x:row>
    <x:row r="8003" ht="25" customHeight="1">
      <x:c r="A8003" s="1" t="str">
        <x:v>中证1000</x:v>
      </x:c>
      <x:c r="B8003" s="1" t="str">
        <x:v>159845.SZ</x:v>
      </x:c>
      <x:c r="C8003" s="1" t="str">
        <x:v>华夏中证1000ETF</x:v>
      </x:c>
      <x:c r="D8003" s="7" t="d">
        <x:v>2026-09-28T00:00:00.000Z</x:v>
      </x:c>
      <x:c r="E8003" s="8" t="n">
        <x:f>IF(ISNUMBER('原始字段'!C7973),'原始字段'!C7973,"n.a.")</x:f>
        <x:v>2376425606</x:v>
      </x:c>
      <x:c r="F8003" s="8" t="n">
        <x:f>IF(ISNUMBER('原始字段'!C8069),'原始字段'!C8069,"n.a.")</x:f>
        <x:v>2481425606</x:v>
      </x:c>
      <x:c r="G8003" s="8" t="n">
        <x:f>IF(COUNT(E8003:F8003)=2,F8003-E8003,"n.a.")</x:f>
        <x:v>105000000</x:v>
      </x:c>
      <x:c r="H8003" s="9" t="n">
        <x:f>IF(ISNUMBER('原始字段'!D8069),'原始字段'!D8069,"n.a.")</x:f>
        <x:v>3.0413</x:v>
      </x:c>
      <x:c r="I8003" s="9" t="n">
        <x:f>IF(COUNT(G8003:H8003)=2,G8003*H8003/100000000,"n.a.")</x:f>
        <x:v>3.193365</x:v>
      </x:c>
      <x:c r="J8003" s="1" t="str">
        <x:v>日频齐全；折算事件未独立核实</x:v>
      </x:c>
    </x:row>
    <x:row r="8004" ht="25" customHeight="1">
      <x:c r="A8004" s="1" t="str">
        <x:v>中证1000</x:v>
      </x:c>
      <x:c r="B8004" s="1" t="str">
        <x:v>159633.SZ</x:v>
      </x:c>
      <x:c r="C8004" s="1" t="str">
        <x:v>易方达中证1000ETF</x:v>
      </x:c>
      <x:c r="D8004" s="7" t="d">
        <x:v>2026-09-28T00:00:00.000Z</x:v>
      </x:c>
      <x:c r="E8004" s="8" t="n">
        <x:f>IF(ISNUMBER('原始字段'!C7967),'原始字段'!C7967,"n.a.")</x:f>
        <x:v>970162658</x:v>
      </x:c>
      <x:c r="F8004" s="8" t="n">
        <x:f>IF(ISNUMBER('原始字段'!C8063),'原始字段'!C8063,"n.a.")</x:f>
        <x:v>1048162658</x:v>
      </x:c>
      <x:c r="G8004" s="8" t="n">
        <x:f>IF(COUNT(E8004:F8004)=2,F8004-E8004,"n.a.")</x:f>
        <x:v>78000000</x:v>
      </x:c>
      <x:c r="H8004" s="9" t="n">
        <x:f>IF(ISNUMBER('原始字段'!D8063),'原始字段'!D8063,"n.a.")</x:f>
        <x:v>3.1254</x:v>
      </x:c>
      <x:c r="I8004" s="9" t="n">
        <x:f>IF(COUNT(G8004:H8004)=2,G8004*H8004/100000000,"n.a.")</x:f>
        <x:v>2.437812</x:v>
      </x:c>
      <x:c r="J8004" s="1" t="str">
        <x:v>日频齐全；折算事件未独立核实</x:v>
      </x:c>
    </x:row>
    <x:row r="8005" ht="25" customHeight="1">
      <x:c r="A8005" s="1" t="str">
        <x:v>中证1000</x:v>
      </x:c>
      <x:c r="B8005" s="1" t="str">
        <x:v>159629.SZ</x:v>
      </x:c>
      <x:c r="C8005" s="1" t="str">
        <x:v>富国中证1000ETF</x:v>
      </x:c>
      <x:c r="D8005" s="7" t="d">
        <x:v>2026-09-28T00:00:00.000Z</x:v>
      </x:c>
      <x:c r="E8005" s="8" t="n">
        <x:f>IF(ISNUMBER('原始字段'!C7966),'原始字段'!C7966,"n.a.")</x:f>
        <x:v>781252663</x:v>
      </x:c>
      <x:c r="F8005" s="8" t="n">
        <x:f>IF(ISNUMBER('原始字段'!C8062),'原始字段'!C8062,"n.a.")</x:f>
        <x:v>825252663</x:v>
      </x:c>
      <x:c r="G8005" s="8" t="n">
        <x:f>IF(COUNT(E8005:F8005)=2,F8005-E8005,"n.a.")</x:f>
        <x:v>44000000</x:v>
      </x:c>
      <x:c r="H8005" s="9" t="n">
        <x:f>IF(ISNUMBER('原始字段'!D8062),'原始字段'!D8062,"n.a.")</x:f>
        <x:v>3.0523</x:v>
      </x:c>
      <x:c r="I8005" s="9" t="n">
        <x:f>IF(COUNT(G8005:H8005)=2,G8005*H8005/100000000,"n.a.")</x:f>
        <x:v>1.343012</x:v>
      </x:c>
      <x:c r="J8005" s="1" t="str">
        <x:v>日频齐全；折算事件未独立核实</x:v>
      </x:c>
    </x:row>
    <x:row r="8006" ht="25" customHeight="1">
      <x:c r="A8006" s="1" t="str">
        <x:v>中证1000</x:v>
      </x:c>
      <x:c r="B8006" s="1" t="str">
        <x:v>512100.SH</x:v>
      </x:c>
      <x:c r="C8006" s="1" t="str">
        <x:v>南方中证1000ETF</x:v>
      </x:c>
      <x:c r="D8006" s="7" t="d">
        <x:v>2026-09-28T00:00:00.000Z</x:v>
      </x:c>
      <x:c r="E8006" s="8" t="n">
        <x:f>IF(ISNUMBER('原始字段'!C8007),'原始字段'!C8007,"n.a.")</x:f>
        <x:v>6453217600</x:v>
      </x:c>
      <x:c r="F8006" s="8" t="n">
        <x:f>IF(ISNUMBER('原始字段'!C8103),'原始字段'!C8103,"n.a.")</x:f>
        <x:v>7041217600</x:v>
      </x:c>
      <x:c r="G8006" s="8" t="n">
        <x:f>IF(COUNT(E8006:F8006)=2,F8006-E8006,"n.a.")</x:f>
        <x:v>588000000</x:v>
      </x:c>
      <x:c r="H8006" s="9" t="n">
        <x:f>IF(ISNUMBER('原始字段'!D8103),'原始字段'!D8103,"n.a.")</x:f>
        <x:v>2.9646</x:v>
      </x:c>
      <x:c r="I8006" s="9" t="n">
        <x:f>IF(COUNT(G8006:H8006)=2,G8006*H8006/100000000,"n.a.")</x:f>
        <x:v>17.431848</x:v>
      </x:c>
      <x:c r="J8006" s="1" t="str">
        <x:v>日频齐全；折算事件未独立核实</x:v>
      </x:c>
    </x:row>
    <x:row r="8007" ht="25" customHeight="1">
      <x:c r="A8007" s="1" t="str">
        <x:v>中证1000</x:v>
      </x:c>
      <x:c r="B8007" s="1" t="str">
        <x:v>516300.SH</x:v>
      </x:c>
      <x:c r="C8007" s="1" t="str">
        <x:v>华泰柏瑞中证1000ETF</x:v>
      </x:c>
      <x:c r="D8007" s="7" t="d">
        <x:v>2026-09-28T00:00:00.000Z</x:v>
      </x:c>
      <x:c r="E8007" s="8" t="n">
        <x:f>IF(ISNUMBER('原始字段'!C8021),'原始字段'!C8021,"n.a.")</x:f>
        <x:v>37012600</x:v>
      </x:c>
      <x:c r="F8007" s="8" t="n">
        <x:f>IF(ISNUMBER('原始字段'!C8117),'原始字段'!C8117,"n.a.")</x:f>
        <x:v>37012600</x:v>
      </x:c>
      <x:c r="G8007" s="8" t="n">
        <x:f>IF(COUNT(E8007:F8007)=2,F8007-E8007,"n.a.")</x:f>
        <x:v>0</x:v>
      </x:c>
      <x:c r="H8007" s="9" t="n">
        <x:f>IF(ISNUMBER('原始字段'!D8117),'原始字段'!D8117,"n.a.")</x:f>
        <x:v>3.0834</x:v>
      </x:c>
      <x:c r="I8007" s="9" t="n">
        <x:f>IF(COUNT(G8007:H8007)=2,G8007*H8007/100000000,"n.a.")</x:f>
        <x:v>0</x:v>
      </x:c>
      <x:c r="J8007" s="1" t="str">
        <x:v>日频齐全；折算事件未独立核实</x:v>
      </x:c>
    </x:row>
    <x:row r="8008" ht="25" customHeight="1">
      <x:c r="A8008" s="1" t="str">
        <x:v>中证1000</x:v>
      </x:c>
      <x:c r="B8008" s="1" t="str">
        <x:v>560110.SH</x:v>
      </x:c>
      <x:c r="C8008" s="1" t="str">
        <x:v>汇添富中证1000ETF</x:v>
      </x:c>
      <x:c r="D8008" s="7" t="d">
        <x:v>2026-09-28T00:00:00.000Z</x:v>
      </x:c>
      <x:c r="E8008" s="8" t="n">
        <x:f>IF(ISNUMBER('原始字段'!C8023),'原始字段'!C8023,"n.a.")</x:f>
        <x:v>295903500</x:v>
      </x:c>
      <x:c r="F8008" s="8" t="n">
        <x:f>IF(ISNUMBER('原始字段'!C8119),'原始字段'!C8119,"n.a.")</x:f>
        <x:v>301903500</x:v>
      </x:c>
      <x:c r="G8008" s="8" t="n">
        <x:f>IF(COUNT(E8008:F8008)=2,F8008-E8008,"n.a.")</x:f>
        <x:v>6000000</x:v>
      </x:c>
      <x:c r="H8008" s="9" t="n">
        <x:f>IF(ISNUMBER('原始字段'!D8119),'原始字段'!D8119,"n.a.")</x:f>
        <x:v>1.1005</x:v>
      </x:c>
      <x:c r="I8008" s="9" t="n">
        <x:f>IF(COUNT(G8008:H8008)=2,G8008*H8008/100000000,"n.a.")</x:f>
        <x:v>0.06603</x:v>
      </x:c>
      <x:c r="J8008" s="1" t="str">
        <x:v>日频齐全；折算事件未独立核实</x:v>
      </x:c>
    </x:row>
    <x:row r="8009" ht="25" customHeight="1">
      <x:c r="A8009" s="1" t="str">
        <x:v>中证2000</x:v>
      </x:c>
      <x:c r="B8009" s="1" t="str">
        <x:v>159535.SZ</x:v>
      </x:c>
      <x:c r="C8009" s="1" t="str">
        <x:v>嘉实中证2000ETF</x:v>
      </x:c>
      <x:c r="D8009" s="7" t="d">
        <x:v>2026-09-28T00:00:00.000Z</x:v>
      </x:c>
      <x:c r="E8009" s="8" t="n">
        <x:f>IF(ISNUMBER('原始字段'!C7964),'原始字段'!C7964,"n.a.")</x:f>
        <x:v>19981088</x:v>
      </x:c>
      <x:c r="F8009" s="8" t="n">
        <x:f>IF(ISNUMBER('原始字段'!C8060),'原始字段'!C8060,"n.a.")</x:f>
        <x:v>19981088</x:v>
      </x:c>
      <x:c r="G8009" s="8" t="n">
        <x:f>IF(COUNT(E8009:F8009)=2,F8009-E8009,"n.a.")</x:f>
        <x:v>0</x:v>
      </x:c>
      <x:c r="H8009" s="9" t="n">
        <x:f>IF(ISNUMBER('原始字段'!D8060),'原始字段'!D8060,"n.a.")</x:f>
        <x:v>1.5035</x:v>
      </x:c>
      <x:c r="I8009" s="9" t="n">
        <x:f>IF(COUNT(G8009:H8009)=2,G8009*H8009/100000000,"n.a.")</x:f>
        <x:v>0</x:v>
      </x:c>
      <x:c r="J8009" s="1" t="str">
        <x:v>日频齐全；折算事件未独立核实</x:v>
      </x:c>
    </x:row>
    <x:row r="8010" ht="25" customHeight="1">
      <x:c r="A8010" s="1" t="str">
        <x:v>中证2000</x:v>
      </x:c>
      <x:c r="B8010" s="1" t="str">
        <x:v>159536.SZ</x:v>
      </x:c>
      <x:c r="C8010" s="1" t="str">
        <x:v>汇添富中证2000ETF</x:v>
      </x:c>
      <x:c r="D8010" s="7" t="d">
        <x:v>2026-09-28T00:00:00.000Z</x:v>
      </x:c>
      <x:c r="E8010" s="8" t="n">
        <x:f>IF(ISNUMBER('原始字段'!C7965),'原始字段'!C7965,"n.a.")</x:f>
        <x:v>41261589</x:v>
      </x:c>
      <x:c r="F8010" s="8" t="n">
        <x:f>IF(ISNUMBER('原始字段'!C8061),'原始字段'!C8061,"n.a.")</x:f>
        <x:v>41261589</x:v>
      </x:c>
      <x:c r="G8010" s="8" t="n">
        <x:f>IF(COUNT(E8010:F8010)=2,F8010-E8010,"n.a.")</x:f>
        <x:v>0</x:v>
      </x:c>
      <x:c r="H8010" s="9" t="n">
        <x:f>IF(ISNUMBER('原始字段'!D8061),'原始字段'!D8061,"n.a.")</x:f>
        <x:v>1.3927</x:v>
      </x:c>
      <x:c r="I8010" s="9" t="n">
        <x:f>IF(COUNT(G8010:H8010)=2,G8010*H8010/100000000,"n.a.")</x:f>
        <x:v>0</x:v>
      </x:c>
      <x:c r="J8010" s="1" t="str">
        <x:v>日频齐全；折算事件未独立核实</x:v>
      </x:c>
    </x:row>
    <x:row r="8011" ht="25" customHeight="1">
      <x:c r="A8011" s="1" t="str">
        <x:v>中证2000</x:v>
      </x:c>
      <x:c r="B8011" s="1" t="str">
        <x:v>159531.SZ</x:v>
      </x:c>
      <x:c r="C8011" s="1" t="str">
        <x:v>南方中证2000ETF</x:v>
      </x:c>
      <x:c r="D8011" s="7" t="d">
        <x:v>2026-09-28T00:00:00.000Z</x:v>
      </x:c>
      <x:c r="E8011" s="8" t="n">
        <x:f>IF(ISNUMBER('原始字段'!C7961),'原始字段'!C7961,"n.a.")</x:f>
        <x:v>968608406</x:v>
      </x:c>
      <x:c r="F8011" s="8" t="n">
        <x:f>IF(ISNUMBER('原始字段'!C8057),'原始字段'!C8057,"n.a.")</x:f>
        <x:v>964608406</x:v>
      </x:c>
      <x:c r="G8011" s="8" t="n">
        <x:f>IF(COUNT(E8011:F8011)=2,F8011-E8011,"n.a.")</x:f>
        <x:v>-4000000</x:v>
      </x:c>
      <x:c r="H8011" s="9" t="n">
        <x:f>IF(ISNUMBER('原始字段'!D8057),'原始字段'!D8057,"n.a.")</x:f>
        <x:v>1.4478</x:v>
      </x:c>
      <x:c r="I8011" s="9" t="n">
        <x:f>IF(COUNT(G8011:H8011)=2,G8011*H8011/100000000,"n.a.")</x:f>
        <x:v>-0.057912</x:v>
      </x:c>
      <x:c r="J8011" s="1" t="str">
        <x:v>日频齐全；折算事件未独立核实</x:v>
      </x:c>
    </x:row>
    <x:row r="8012" ht="25" customHeight="1">
      <x:c r="A8012" s="1" t="str">
        <x:v>中证2000</x:v>
      </x:c>
      <x:c r="B8012" s="1" t="str">
        <x:v>159532.SZ</x:v>
      </x:c>
      <x:c r="C8012" s="1" t="str">
        <x:v>易方达中证2000ETF</x:v>
      </x:c>
      <x:c r="D8012" s="7" t="d">
        <x:v>2026-09-28T00:00:00.000Z</x:v>
      </x:c>
      <x:c r="E8012" s="8" t="n">
        <x:f>IF(ISNUMBER('原始字段'!C7962),'原始字段'!C7962,"n.a.")</x:f>
        <x:v>145564791</x:v>
      </x:c>
      <x:c r="F8012" s="8" t="n">
        <x:f>IF(ISNUMBER('原始字段'!C8058),'原始字段'!C8058,"n.a.")</x:f>
        <x:v>147564791</x:v>
      </x:c>
      <x:c r="G8012" s="8" t="n">
        <x:f>IF(COUNT(E8012:F8012)=2,F8012-E8012,"n.a.")</x:f>
        <x:v>2000000</x:v>
      </x:c>
      <x:c r="H8012" s="9" t="n">
        <x:f>IF(ISNUMBER('原始字段'!D8058),'原始字段'!D8058,"n.a.")</x:f>
        <x:v>1.6378</x:v>
      </x:c>
      <x:c r="I8012" s="9" t="n">
        <x:f>IF(COUNT(G8012:H8012)=2,G8012*H8012/100000000,"n.a.")</x:f>
        <x:v>0.032756</x:v>
      </x:c>
      <x:c r="J8012" s="1" t="str">
        <x:v>日频齐全；折算事件未独立核实</x:v>
      </x:c>
    </x:row>
    <x:row r="8013" ht="25" customHeight="1">
      <x:c r="A8013" s="1" t="str">
        <x:v>中证2000</x:v>
      </x:c>
      <x:c r="B8013" s="1" t="str">
        <x:v>159533.SZ</x:v>
      </x:c>
      <x:c r="C8013" s="1" t="str">
        <x:v>博时中证2000ETF</x:v>
      </x:c>
      <x:c r="D8013" s="7" t="d">
        <x:v>2026-09-28T00:00:00.000Z</x:v>
      </x:c>
      <x:c r="E8013" s="8" t="n">
        <x:f>IF(ISNUMBER('原始字段'!C7963),'原始字段'!C7963,"n.a.")</x:f>
        <x:v>13458785</x:v>
      </x:c>
      <x:c r="F8013" s="8" t="n">
        <x:f>IF(ISNUMBER('原始字段'!C8059),'原始字段'!C8059,"n.a.")</x:f>
        <x:v>13458785</x:v>
      </x:c>
      <x:c r="G8013" s="8" t="n">
        <x:f>IF(COUNT(E8013:F8013)=2,F8013-E8013,"n.a.")</x:f>
        <x:v>0</x:v>
      </x:c>
      <x:c r="H8013" s="9" t="n">
        <x:f>IF(ISNUMBER('原始字段'!D8059),'原始字段'!D8059,"n.a.")</x:f>
        <x:v>1.925</x:v>
      </x:c>
      <x:c r="I8013" s="9" t="n">
        <x:f>IF(COUNT(G8013:H8013)=2,G8013*H8013/100000000,"n.a.")</x:f>
        <x:v>0</x:v>
      </x:c>
      <x:c r="J8013" s="1" t="str">
        <x:v>日频齐全；折算事件未独立核实</x:v>
      </x:c>
    </x:row>
    <x:row r="8014" ht="25" customHeight="1">
      <x:c r="A8014" s="1" t="str">
        <x:v>中证2000</x:v>
      </x:c>
      <x:c r="B8014" s="1" t="str">
        <x:v>561370.SH</x:v>
      </x:c>
      <x:c r="C8014" s="1" t="str">
        <x:v>国泰中证2000ETF</x:v>
      </x:c>
      <x:c r="D8014" s="7" t="d">
        <x:v>2026-09-28T00:00:00.000Z</x:v>
      </x:c>
      <x:c r="E8014" s="8" t="n">
        <x:f>IF(ISNUMBER('原始字段'!C8026),'原始字段'!C8026,"n.a.")</x:f>
        <x:v>32356000</x:v>
      </x:c>
      <x:c r="F8014" s="8" t="n">
        <x:f>IF(ISNUMBER('原始字段'!C8122),'原始字段'!C8122,"n.a.")</x:f>
        <x:v>32356000</x:v>
      </x:c>
      <x:c r="G8014" s="8" t="n">
        <x:f>IF(COUNT(E8014:F8014)=2,F8014-E8014,"n.a.")</x:f>
        <x:v>0</x:v>
      </x:c>
      <x:c r="H8014" s="9" t="n">
        <x:f>IF(ISNUMBER('原始字段'!D8122),'原始字段'!D8122,"n.a.")</x:f>
        <x:v>1.412</x:v>
      </x:c>
      <x:c r="I8014" s="9" t="n">
        <x:f>IF(COUNT(G8014:H8014)=2,G8014*H8014/100000000,"n.a.")</x:f>
        <x:v>0</x:v>
      </x:c>
      <x:c r="J8014" s="1" t="str">
        <x:v>日频齐全；折算事件未独立核实</x:v>
      </x:c>
    </x:row>
    <x:row r="8015" ht="25" customHeight="1">
      <x:c r="A8015" s="1" t="str">
        <x:v>中证2000</x:v>
      </x:c>
      <x:c r="B8015" s="1" t="str">
        <x:v>563300.SH</x:v>
      </x:c>
      <x:c r="C8015" s="1" t="str">
        <x:v>华泰柏瑞中证2000ETF</x:v>
      </x:c>
      <x:c r="D8015" s="7" t="d">
        <x:v>2026-09-28T00:00:00.000Z</x:v>
      </x:c>
      <x:c r="E8015" s="8" t="n">
        <x:f>IF(ISNUMBER('原始字段'!C8030),'原始字段'!C8030,"n.a.")</x:f>
        <x:v>3983674000</x:v>
      </x:c>
      <x:c r="F8015" s="8" t="n">
        <x:f>IF(ISNUMBER('原始字段'!C8126),'原始字段'!C8126,"n.a.")</x:f>
        <x:v>3813674000</x:v>
      </x:c>
      <x:c r="G8015" s="8" t="n">
        <x:f>IF(COUNT(E8015:F8015)=2,F8015-E8015,"n.a.")</x:f>
        <x:v>-170000000</x:v>
      </x:c>
      <x:c r="H8015" s="9" t="n">
        <x:f>IF(ISNUMBER('原始字段'!D8126),'原始字段'!D8126,"n.a.")</x:f>
        <x:v>1.4191</x:v>
      </x:c>
      <x:c r="I8015" s="9" t="n">
        <x:f>IF(COUNT(G8015:H8015)=2,G8015*H8015/100000000,"n.a.")</x:f>
        <x:v>-2.41247</x:v>
      </x:c>
      <x:c r="J8015" s="1" t="str">
        <x:v>日频齐全；折算事件未独立核实</x:v>
      </x:c>
    </x:row>
    <x:row r="8016" ht="25" customHeight="1">
      <x:c r="A8016" s="1" t="str">
        <x:v>中证2000</x:v>
      </x:c>
      <x:c r="B8016" s="1" t="str">
        <x:v>562660.SH</x:v>
      </x:c>
      <x:c r="C8016" s="1" t="str">
        <x:v>华夏中证2000ETF</x:v>
      </x:c>
      <x:c r="D8016" s="7" t="d">
        <x:v>2026-09-28T00:00:00.000Z</x:v>
      </x:c>
      <x:c r="E8016" s="8" t="n">
        <x:f>IF(ISNUMBER('原始字段'!C8028),'原始字段'!C8028,"n.a.")</x:f>
        <x:v>338874000</x:v>
      </x:c>
      <x:c r="F8016" s="8" t="n">
        <x:f>IF(ISNUMBER('原始字段'!C8124),'原始字段'!C8124,"n.a.")</x:f>
        <x:v>352874000</x:v>
      </x:c>
      <x:c r="G8016" s="8" t="n">
        <x:f>IF(COUNT(E8016:F8016)=2,F8016-E8016,"n.a.")</x:f>
        <x:v>14000000</x:v>
      </x:c>
      <x:c r="H8016" s="9" t="n">
        <x:f>IF(ISNUMBER('原始字段'!D8124),'原始字段'!D8124,"n.a.")</x:f>
        <x:v>1.8999</x:v>
      </x:c>
      <x:c r="I8016" s="9" t="n">
        <x:f>IF(COUNT(G8016:H8016)=2,G8016*H8016/100000000,"n.a.")</x:f>
        <x:v>0.265986</x:v>
      </x:c>
      <x:c r="J8016" s="1" t="str">
        <x:v>日频齐全；折算事件未独立核实</x:v>
      </x:c>
    </x:row>
    <x:row r="8017" ht="25" customHeight="1">
      <x:c r="A8017" s="1" t="str">
        <x:v>中证2000</x:v>
      </x:c>
      <x:c r="B8017" s="1" t="str">
        <x:v>563200.SH</x:v>
      </x:c>
      <x:c r="C8017" s="1" t="str">
        <x:v>富国中证2000ETF</x:v>
      </x:c>
      <x:c r="D8017" s="7" t="d">
        <x:v>2026-09-28T00:00:00.000Z</x:v>
      </x:c>
      <x:c r="E8017" s="8" t="n">
        <x:f>IF(ISNUMBER('原始字段'!C8029),'原始字段'!C8029,"n.a.")</x:f>
        <x:v>47458800</x:v>
      </x:c>
      <x:c r="F8017" s="8" t="n">
        <x:f>IF(ISNUMBER('原始字段'!C8125),'原始字段'!C8125,"n.a.")</x:f>
        <x:v>47458800</x:v>
      </x:c>
      <x:c r="G8017" s="8" t="n">
        <x:f>IF(COUNT(E8017:F8017)=2,F8017-E8017,"n.a.")</x:f>
        <x:v>0</x:v>
      </x:c>
      <x:c r="H8017" s="9" t="n">
        <x:f>IF(ISNUMBER('原始字段'!D8125),'原始字段'!D8125,"n.a.")</x:f>
        <x:v>1.5259</x:v>
      </x:c>
      <x:c r="I8017" s="9" t="n">
        <x:f>IF(COUNT(G8017:H8017)=2,G8017*H8017/100000000,"n.a.")</x:f>
        <x:v>0</x:v>
      </x:c>
      <x:c r="J8017" s="1" t="str">
        <x:v>日频齐全；折算事件未独立核实</x:v>
      </x:c>
    </x:row>
    <x:row r="8018" ht="25" customHeight="1">
      <x:c r="A8018" s="1" t="str">
        <x:v>中证2000</x:v>
      </x:c>
      <x:c r="B8018" s="1" t="str">
        <x:v>560220.SH</x:v>
      </x:c>
      <x:c r="C8018" s="1" t="str">
        <x:v>广发中证2000ETF</x:v>
      </x:c>
      <x:c r="D8018" s="7" t="d">
        <x:v>2026-09-28T00:00:00.000Z</x:v>
      </x:c>
      <x:c r="E8018" s="8" t="n">
        <x:f>IF(ISNUMBER('原始字段'!C8024),'原始字段'!C8024,"n.a.")</x:f>
        <x:v>60717000</x:v>
      </x:c>
      <x:c r="F8018" s="8" t="n">
        <x:f>IF(ISNUMBER('原始字段'!C8120),'原始字段'!C8120,"n.a.")</x:f>
        <x:v>57717000</x:v>
      </x:c>
      <x:c r="G8018" s="8" t="n">
        <x:f>IF(COUNT(E8018:F8018)=2,F8018-E8018,"n.a.")</x:f>
        <x:v>-3000000</x:v>
      </x:c>
      <x:c r="H8018" s="9" t="n">
        <x:f>IF(ISNUMBER('原始字段'!D8120),'原始字段'!D8120,"n.a.")</x:f>
        <x:v>1.4272</x:v>
      </x:c>
      <x:c r="I8018" s="9" t="n">
        <x:f>IF(COUNT(G8018:H8018)=2,G8018*H8018/100000000,"n.a.")</x:f>
        <x:v>-0.042816</x:v>
      </x:c>
      <x:c r="J8018" s="1" t="str">
        <x:v>日频齐全；折算事件未独立核实</x:v>
      </x:c>
    </x:row>
    <x:row r="8019" ht="25" customHeight="1">
      <x:c r="A8019" s="1" t="str">
        <x:v>创业板指</x:v>
      </x:c>
      <x:c r="B8019" s="1" t="str">
        <x:v>159810.SZ</x:v>
      </x:c>
      <x:c r="C8019" s="1" t="str">
        <x:v>浦银创业板ETF</x:v>
      </x:c>
      <x:c r="D8019" s="7" t="d">
        <x:v>2026-09-28T00:00:00.000Z</x:v>
      </x:c>
      <x:c r="E8019" s="8" t="n">
        <x:f>IF(ISNUMBER('原始字段'!C7970),'原始字段'!C7970,"n.a.")</x:f>
        <x:v>56475458</x:v>
      </x:c>
      <x:c r="F8019" s="8" t="n">
        <x:f>IF(ISNUMBER('原始字段'!C8066),'原始字段'!C8066,"n.a.")</x:f>
        <x:v>56475458</x:v>
      </x:c>
      <x:c r="G8019" s="8" t="n">
        <x:f>IF(COUNT(E8019:F8019)=2,F8019-E8019,"n.a.")</x:f>
        <x:v>0</x:v>
      </x:c>
      <x:c r="H8019" s="9" t="n">
        <x:f>IF(ISNUMBER('原始字段'!D8066),'原始字段'!D8066,"n.a.")</x:f>
        <x:v>1.266</x:v>
      </x:c>
      <x:c r="I8019" s="9" t="n">
        <x:f>IF(COUNT(G8019:H8019)=2,G8019*H8019/100000000,"n.a.")</x:f>
        <x:v>0</x:v>
      </x:c>
      <x:c r="J8019" s="1" t="str">
        <x:v>日频齐全；折算事件未独立核实</x:v>
      </x:c>
    </x:row>
    <x:row r="8020" ht="25" customHeight="1">
      <x:c r="A8020" s="1" t="str">
        <x:v>创业板指</x:v>
      </x:c>
      <x:c r="B8020" s="1" t="str">
        <x:v>159808.SZ</x:v>
      </x:c>
      <x:c r="C8020" s="1" t="str">
        <x:v>融通创业板ETF</x:v>
      </x:c>
      <x:c r="D8020" s="7" t="d">
        <x:v>2026-09-28T00:00:00.000Z</x:v>
      </x:c>
      <x:c r="E8020" s="8" t="n">
        <x:f>IF(ISNUMBER('原始字段'!C7969),'原始字段'!C7969,"n.a.")</x:f>
        <x:v>51484790</x:v>
      </x:c>
      <x:c r="F8020" s="8" t="n">
        <x:f>IF(ISNUMBER('原始字段'!C8065),'原始字段'!C8065,"n.a.")</x:f>
        <x:v>51484790</x:v>
      </x:c>
      <x:c r="G8020" s="8" t="n">
        <x:f>IF(COUNT(E8020:F8020)=2,F8020-E8020,"n.a.")</x:f>
        <x:v>0</x:v>
      </x:c>
      <x:c r="H8020" s="9" t="n">
        <x:f>IF(ISNUMBER('原始字段'!D8065),'原始字段'!D8065,"n.a.")</x:f>
        <x:v>1.2221</x:v>
      </x:c>
      <x:c r="I8020" s="9" t="n">
        <x:f>IF(COUNT(G8020:H8020)=2,G8020*H8020/100000000,"n.a.")</x:f>
        <x:v>0</x:v>
      </x:c>
      <x:c r="J8020" s="1" t="str">
        <x:v>日频齐全；折算事件未独立核实</x:v>
      </x:c>
    </x:row>
    <x:row r="8021" ht="25" customHeight="1">
      <x:c r="A8021" s="1" t="str">
        <x:v>创业板指</x:v>
      </x:c>
      <x:c r="B8021" s="1" t="str">
        <x:v>159964.SZ</x:v>
      </x:c>
      <x:c r="C8021" s="1" t="str">
        <x:v>平安创业板ETF</x:v>
      </x:c>
      <x:c r="D8021" s="7" t="d">
        <x:v>2026-09-28T00:00:00.000Z</x:v>
      </x:c>
      <x:c r="E8021" s="8" t="n">
        <x:f>IF(ISNUMBER('原始字段'!C7985),'原始字段'!C7985,"n.a.")</x:f>
        <x:v>171481881</x:v>
      </x:c>
      <x:c r="F8021" s="8" t="n">
        <x:f>IF(ISNUMBER('原始字段'!C8081),'原始字段'!C8081,"n.a.")</x:f>
        <x:v>173481881</x:v>
      </x:c>
      <x:c r="G8021" s="8" t="n">
        <x:f>IF(COUNT(E8021:F8021)=2,F8021-E8021,"n.a.")</x:f>
        <x:v>2000000</x:v>
      </x:c>
      <x:c r="H8021" s="9" t="n">
        <x:f>IF(ISNUMBER('原始字段'!D8081),'原始字段'!D8081,"n.a.")</x:f>
        <x:v>2.0681</x:v>
      </x:c>
      <x:c r="I8021" s="9" t="n">
        <x:f>IF(COUNT(G8021:H8021)=2,G8021*H8021/100000000,"n.a.")</x:f>
        <x:v>0.041361999999999996</x:v>
      </x:c>
      <x:c r="J8021" s="1" t="str">
        <x:v>日频齐全；折算事件未独立核实</x:v>
      </x:c>
    </x:row>
    <x:row r="8022" ht="25" customHeight="1">
      <x:c r="A8022" s="1" t="str">
        <x:v>创业板指</x:v>
      </x:c>
      <x:c r="B8022" s="1" t="str">
        <x:v>159915.SZ</x:v>
      </x:c>
      <x:c r="C8022" s="1" t="str">
        <x:v>易方达创业板ETF</x:v>
      </x:c>
      <x:c r="D8022" s="7" t="d">
        <x:v>2026-09-28T00:00:00.000Z</x:v>
      </x:c>
      <x:c r="E8022" s="8" t="n">
        <x:f>IF(ISNUMBER('原始字段'!C7975),'原始字段'!C7975,"n.a.")</x:f>
        <x:v>19963454936</x:v>
      </x:c>
      <x:c r="F8022" s="8" t="n">
        <x:f>IF(ISNUMBER('原始字段'!C8071),'原始字段'!C8071,"n.a.")</x:f>
        <x:v>20864454936</x:v>
      </x:c>
      <x:c r="G8022" s="8" t="n">
        <x:f>IF(COUNT(E8022:F8022)=2,F8022-E8022,"n.a.")</x:f>
        <x:v>901000000</x:v>
      </x:c>
      <x:c r="H8022" s="9" t="n">
        <x:f>IF(ISNUMBER('原始字段'!D8071),'原始字段'!D8071,"n.a.")</x:f>
        <x:v>3.1594</x:v>
      </x:c>
      <x:c r="I8022" s="9" t="n">
        <x:f>IF(COUNT(G8022:H8022)=2,G8022*H8022/100000000,"n.a.")</x:f>
        <x:v>28.466194</x:v>
      </x:c>
      <x:c r="J8022" s="1" t="str">
        <x:v>日频齐全；折算事件未独立核实</x:v>
      </x:c>
    </x:row>
    <x:row r="8023" ht="25" customHeight="1">
      <x:c r="A8023" s="1" t="str">
        <x:v>创业板指</x:v>
      </x:c>
      <x:c r="B8023" s="1" t="str">
        <x:v>159971.SZ</x:v>
      </x:c>
      <x:c r="C8023" s="1" t="str">
        <x:v>富国创业板ETF</x:v>
      </x:c>
      <x:c r="D8023" s="7" t="d">
        <x:v>2026-09-28T00:00:00.000Z</x:v>
      </x:c>
      <x:c r="E8023" s="8" t="n">
        <x:f>IF(ISNUMBER('原始字段'!C7987),'原始字段'!C7987,"n.a.")</x:f>
        <x:v>1790020288</x:v>
      </x:c>
      <x:c r="F8023" s="8" t="n">
        <x:f>IF(ISNUMBER('原始字段'!C8083),'原始字段'!C8083,"n.a.")</x:f>
        <x:v>1916020288</x:v>
      </x:c>
      <x:c r="G8023" s="8" t="n">
        <x:f>IF(COUNT(E8023:F8023)=2,F8023-E8023,"n.a.")</x:f>
        <x:v>126000000</x:v>
      </x:c>
      <x:c r="H8023" s="9" t="n">
        <x:f>IF(ISNUMBER('原始字段'!D8083),'原始字段'!D8083,"n.a.")</x:f>
        <x:v>1.0985</x:v>
      </x:c>
      <x:c r="I8023" s="9" t="n">
        <x:f>IF(COUNT(G8023:H8023)=2,G8023*H8023/100000000,"n.a.")</x:f>
        <x:v>1.38411</x:v>
      </x:c>
      <x:c r="J8023" s="1" t="str">
        <x:v>日频齐全；折算事件未独立核实</x:v>
      </x:c>
    </x:row>
    <x:row r="8024" ht="25" customHeight="1">
      <x:c r="A8024" s="1" t="str">
        <x:v>创业板指</x:v>
      </x:c>
      <x:c r="B8024" s="1" t="str">
        <x:v>159957.SZ</x:v>
      </x:c>
      <x:c r="C8024" s="1" t="str">
        <x:v>华夏创业板ETF</x:v>
      </x:c>
      <x:c r="D8024" s="7" t="d">
        <x:v>2026-09-28T00:00:00.000Z</x:v>
      </x:c>
      <x:c r="E8024" s="8" t="n">
        <x:f>IF(ISNUMBER('原始字段'!C7983),'原始字段'!C7983,"n.a.")</x:f>
        <x:v>1192784560</x:v>
      </x:c>
      <x:c r="F8024" s="8" t="n">
        <x:f>IF(ISNUMBER('原始字段'!C8079),'原始字段'!C8079,"n.a.")</x:f>
        <x:v>1247784560</x:v>
      </x:c>
      <x:c r="G8024" s="8" t="n">
        <x:f>IF(COUNT(E8024:F8024)=2,F8024-E8024,"n.a.")</x:f>
        <x:v>55000000</x:v>
      </x:c>
      <x:c r="H8024" s="9" t="n">
        <x:f>IF(ISNUMBER('原始字段'!D8079),'原始字段'!D8079,"n.a.")</x:f>
        <x:v>2.0695</x:v>
      </x:c>
      <x:c r="I8024" s="9" t="n">
        <x:f>IF(COUNT(G8024:H8024)=2,G8024*H8024/100000000,"n.a.")</x:f>
        <x:v>1.138225</x:v>
      </x:c>
      <x:c r="J8024" s="1" t="str">
        <x:v>日频齐全；折算事件未独立核实</x:v>
      </x:c>
    </x:row>
    <x:row r="8025" ht="25" customHeight="1">
      <x:c r="A8025" s="1" t="str">
        <x:v>创业板指</x:v>
      </x:c>
      <x:c r="B8025" s="1" t="str">
        <x:v>159958.SZ</x:v>
      </x:c>
      <x:c r="C8025" s="1" t="str">
        <x:v>工银创业板ETF</x:v>
      </x:c>
      <x:c r="D8025" s="7" t="d">
        <x:v>2026-09-28T00:00:00.000Z</x:v>
      </x:c>
      <x:c r="E8025" s="8" t="n">
        <x:f>IF(ISNUMBER('原始字段'!C7984),'原始字段'!C7984,"n.a.")</x:f>
        <x:v>232211448</x:v>
      </x:c>
      <x:c r="F8025" s="8" t="n">
        <x:f>IF(ISNUMBER('原始字段'!C8080),'原始字段'!C8080,"n.a.")</x:f>
        <x:v>235011448</x:v>
      </x:c>
      <x:c r="G8025" s="8" t="n">
        <x:f>IF(COUNT(E8025:F8025)=2,F8025-E8025,"n.a.")</x:f>
        <x:v>2800000</x:v>
      </x:c>
      <x:c r="H8025" s="9" t="n">
        <x:f>IF(ISNUMBER('原始字段'!D8080),'原始字段'!D8080,"n.a.")</x:f>
        <x:v>1.9101</x:v>
      </x:c>
      <x:c r="I8025" s="9" t="n">
        <x:f>IF(COUNT(G8025:H8025)=2,G8025*H8025/100000000,"n.a.")</x:f>
        <x:v>0.0534828</x:v>
      </x:c>
      <x:c r="J8025" s="1" t="str">
        <x:v>日频齐全；折算事件未独立核实</x:v>
      </x:c>
    </x:row>
    <x:row r="8026" ht="25" customHeight="1">
      <x:c r="A8026" s="1" t="str">
        <x:v>创业板指</x:v>
      </x:c>
      <x:c r="B8026" s="1" t="str">
        <x:v>159977.SZ</x:v>
      </x:c>
      <x:c r="C8026" s="1" t="str">
        <x:v>天弘创业板ETF</x:v>
      </x:c>
      <x:c r="D8026" s="7" t="d">
        <x:v>2026-09-28T00:00:00.000Z</x:v>
      </x:c>
      <x:c r="E8026" s="8" t="n">
        <x:f>IF(ISNUMBER('原始字段'!C7988),'原始字段'!C7988,"n.a.")</x:f>
        <x:v>3907872820</x:v>
      </x:c>
      <x:c r="F8026" s="8" t="n">
        <x:f>IF(ISNUMBER('原始字段'!C8084),'原始字段'!C8084,"n.a.")</x:f>
        <x:v>3935872820</x:v>
      </x:c>
      <x:c r="G8026" s="8" t="n">
        <x:f>IF(COUNT(E8026:F8026)=2,F8026-E8026,"n.a.")</x:f>
        <x:v>28000000</x:v>
      </x:c>
      <x:c r="H8026" s="9" t="n">
        <x:f>IF(ISNUMBER('原始字段'!D8084),'原始字段'!D8084,"n.a.")</x:f>
        <x:v>1.6386</x:v>
      </x:c>
      <x:c r="I8026" s="9" t="n">
        <x:f>IF(COUNT(G8026:H8026)=2,G8026*H8026/100000000,"n.a.")</x:f>
        <x:v>0.458808</x:v>
      </x:c>
      <x:c r="J8026" s="1" t="str">
        <x:v>日频齐全；折算事件未独立核实</x:v>
      </x:c>
    </x:row>
    <x:row r="8027" ht="25" customHeight="1">
      <x:c r="A8027" s="1" t="str">
        <x:v>创业板指</x:v>
      </x:c>
      <x:c r="B8027" s="1" t="str">
        <x:v>159821.SZ</x:v>
      </x:c>
      <x:c r="C8027" s="1" t="str">
        <x:v>中银证券创业板ETF</x:v>
      </x:c>
      <x:c r="D8027" s="7" t="d">
        <x:v>2026-09-28T00:00:00.000Z</x:v>
      </x:c>
      <x:c r="E8027" s="8" t="n">
        <x:f>IF(ISNUMBER('原始字段'!C7972),'原始字段'!C7972,"n.a.")</x:f>
        <x:v>64620000</x:v>
      </x:c>
      <x:c r="F8027" s="8" t="n">
        <x:f>IF(ISNUMBER('原始字段'!C8068),'原始字段'!C8068,"n.a.")</x:f>
        <x:v>67220000</x:v>
      </x:c>
      <x:c r="G8027" s="8" t="n">
        <x:f>IF(COUNT(E8027:F8027)=2,F8027-E8027,"n.a.")</x:f>
        <x:v>2600000</x:v>
      </x:c>
      <x:c r="H8027" s="9" t="n">
        <x:f>IF(ISNUMBER('原始字段'!D8068),'原始字段'!D8068,"n.a.")</x:f>
        <x:v>1.1848</x:v>
      </x:c>
      <x:c r="I8027" s="9" t="n">
        <x:f>IF(COUNT(G8027:H8027)=2,G8027*H8027/100000000,"n.a.")</x:f>
        <x:v>0.0308048</x:v>
      </x:c>
      <x:c r="J8027" s="1" t="str">
        <x:v>日频齐全；折算事件未独立核实</x:v>
      </x:c>
    </x:row>
    <x:row r="8028" ht="25" customHeight="1">
      <x:c r="A8028" s="1" t="str">
        <x:v>创业板指</x:v>
      </x:c>
      <x:c r="B8028" s="1" t="str">
        <x:v>159956.SZ</x:v>
      </x:c>
      <x:c r="C8028" s="1" t="str">
        <x:v>建信创业板ETF</x:v>
      </x:c>
      <x:c r="D8028" s="7" t="d">
        <x:v>2026-09-28T00:00:00.000Z</x:v>
      </x:c>
      <x:c r="E8028" s="8" t="n">
        <x:f>IF(ISNUMBER('原始字段'!C7982),'原始字段'!C7982,"n.a.")</x:f>
        <x:v>48978674</x:v>
      </x:c>
      <x:c r="F8028" s="8" t="n">
        <x:f>IF(ISNUMBER('原始字段'!C8078),'原始字段'!C8078,"n.a.")</x:f>
        <x:v>48978674</x:v>
      </x:c>
      <x:c r="G8028" s="8" t="n">
        <x:f>IF(COUNT(E8028:F8028)=2,F8028-E8028,"n.a.")</x:f>
        <x:v>0</x:v>
      </x:c>
      <x:c r="H8028" s="9" t="n">
        <x:f>IF(ISNUMBER('原始字段'!D8078),'原始字段'!D8078,"n.a.")</x:f>
        <x:v>2.0004</x:v>
      </x:c>
      <x:c r="I8028" s="9" t="n">
        <x:f>IF(COUNT(G8028:H8028)=2,G8028*H8028/100000000,"n.a.")</x:f>
        <x:v>0</x:v>
      </x:c>
      <x:c r="J8028" s="1" t="str">
        <x:v>日频齐全；折算事件未独立核实</x:v>
      </x:c>
    </x:row>
    <x:row r="8029" ht="25" customHeight="1">
      <x:c r="A8029" s="1" t="str">
        <x:v>创业板指</x:v>
      </x:c>
      <x:c r="B8029" s="1" t="str">
        <x:v>159908.SZ</x:v>
      </x:c>
      <x:c r="C8029" s="1" t="str">
        <x:v>博时创业板ETF</x:v>
      </x:c>
      <x:c r="D8029" s="7" t="d">
        <x:v>2026-09-28T00:00:00.000Z</x:v>
      </x:c>
      <x:c r="E8029" s="8" t="n">
        <x:f>IF(ISNUMBER('原始字段'!C7974),'原始字段'!C7974,"n.a.")</x:f>
        <x:v>373229029</x:v>
      </x:c>
      <x:c r="F8029" s="8" t="n">
        <x:f>IF(ISNUMBER('原始字段'!C8070),'原始字段'!C8070,"n.a.")</x:f>
        <x:v>383229029</x:v>
      </x:c>
      <x:c r="G8029" s="8" t="n">
        <x:f>IF(COUNT(E8029:F8029)=2,F8029-E8029,"n.a.")</x:f>
        <x:v>10000000</x:v>
      </x:c>
      <x:c r="H8029" s="9" t="n">
        <x:f>IF(ISNUMBER('原始字段'!D8070),'原始字段'!D8070,"n.a.")</x:f>
        <x:v>2.9518</x:v>
      </x:c>
      <x:c r="I8029" s="9" t="n">
        <x:f>IF(COUNT(G8029:H8029)=2,G8029*H8029/100000000,"n.a.")</x:f>
        <x:v>0.29518</x:v>
      </x:c>
      <x:c r="J8029" s="1" t="str">
        <x:v>日频齐全；折算事件未独立核实</x:v>
      </x:c>
    </x:row>
    <x:row r="8030" ht="25" customHeight="1">
      <x:c r="A8030" s="1" t="str">
        <x:v>创业板指</x:v>
      </x:c>
      <x:c r="B8030" s="1" t="str">
        <x:v>159952.SZ</x:v>
      </x:c>
      <x:c r="C8030" s="1" t="str">
        <x:v>广发创业板ETF</x:v>
      </x:c>
      <x:c r="D8030" s="7" t="d">
        <x:v>2026-09-28T00:00:00.000Z</x:v>
      </x:c>
      <x:c r="E8030" s="8" t="n">
        <x:f>IF(ISNUMBER('原始字段'!C7981),'原始字段'!C7981,"n.a.")</x:f>
        <x:v>5796484929</x:v>
      </x:c>
      <x:c r="F8030" s="8" t="n">
        <x:f>IF(ISNUMBER('原始字段'!C8077),'原始字段'!C8077,"n.a.")</x:f>
        <x:v>5980084929</x:v>
      </x:c>
      <x:c r="G8030" s="8" t="n">
        <x:f>IF(COUNT(E8030:F8030)=2,F8030-E8030,"n.a.")</x:f>
        <x:v>183600000</x:v>
      </x:c>
      <x:c r="H8030" s="9" t="n">
        <x:f>IF(ISNUMBER('原始字段'!D8077),'原始字段'!D8077,"n.a.")</x:f>
        <x:v>1.9178</x:v>
      </x:c>
      <x:c r="I8030" s="9" t="n">
        <x:f>IF(COUNT(G8030:H8030)=2,G8030*H8030/100000000,"n.a.")</x:f>
        <x:v>3.5210808</x:v>
      </x:c>
      <x:c r="J8030" s="1" t="str">
        <x:v>日频齐全；折算事件未独立核实</x:v>
      </x:c>
    </x:row>
    <x:row r="8031" ht="25" customHeight="1">
      <x:c r="A8031" s="1" t="str">
        <x:v>创业板指</x:v>
      </x:c>
      <x:c r="B8031" s="1" t="str">
        <x:v>159247.SZ</x:v>
      </x:c>
      <x:c r="C8031" s="1" t="str">
        <x:v>汇添富创业板ETF</x:v>
      </x:c>
      <x:c r="D8031" s="7" t="d">
        <x:v>2026-09-28T00:00:00.000Z</x:v>
      </x:c>
      <x:c r="E8031" s="8" t="n">
        <x:f>IF(ISNUMBER('原始字段'!C7955),'原始字段'!C7955,"n.a.")</x:f>
        <x:v>551984966</x:v>
      </x:c>
      <x:c r="F8031" s="8" t="n">
        <x:f>IF(ISNUMBER('原始字段'!C8051),'原始字段'!C8051,"n.a.")</x:f>
        <x:v>657984966</x:v>
      </x:c>
      <x:c r="G8031" s="8" t="n">
        <x:f>IF(COUNT(E8031:F8031)=2,F8031-E8031,"n.a.")</x:f>
        <x:v>106000000</x:v>
      </x:c>
      <x:c r="H8031" s="9" t="n">
        <x:f>IF(ISNUMBER('原始字段'!D8051),'原始字段'!D8051,"n.a.")</x:f>
        <x:v>0.9447</x:v>
      </x:c>
      <x:c r="I8031" s="9" t="n">
        <x:f>IF(COUNT(G8031:H8031)=2,G8031*H8031/100000000,"n.a.")</x:f>
        <x:v>1.001382</x:v>
      </x:c>
      <x:c r="J8031" s="1" t="str">
        <x:v>日频齐全；折算事件未独立核实</x:v>
      </x:c>
    </x:row>
    <x:row r="8032" ht="25" customHeight="1">
      <x:c r="A8032" s="1" t="str">
        <x:v>创业板指</x:v>
      </x:c>
      <x:c r="B8032" s="1" t="str">
        <x:v>159948.SZ</x:v>
      </x:c>
      <x:c r="C8032" s="1" t="str">
        <x:v>南方创业板ETF</x:v>
      </x:c>
      <x:c r="D8032" s="7" t="d">
        <x:v>2026-09-28T00:00:00.000Z</x:v>
      </x:c>
      <x:c r="E8032" s="8" t="n">
        <x:f>IF(ISNUMBER('原始字段'!C7980),'原始字段'!C7980,"n.a.")</x:f>
        <x:v>1174697720</x:v>
      </x:c>
      <x:c r="F8032" s="8" t="n">
        <x:f>IF(ISNUMBER('原始字段'!C8076),'原始字段'!C8076,"n.a.")</x:f>
        <x:v>1180697720</x:v>
      </x:c>
      <x:c r="G8032" s="8" t="n">
        <x:f>IF(COUNT(E8032:F8032)=2,F8032-E8032,"n.a.")</x:f>
        <x:v>6000000</x:v>
      </x:c>
      <x:c r="H8032" s="9" t="n">
        <x:f>IF(ISNUMBER('原始字段'!D8076),'原始字段'!D8076,"n.a.")</x:f>
        <x:v>3.4891</x:v>
      </x:c>
      <x:c r="I8032" s="9" t="n">
        <x:f>IF(COUNT(G8032:H8032)=2,G8032*H8032/100000000,"n.a.")</x:f>
        <x:v>0.209346</x:v>
      </x:c>
      <x:c r="J8032" s="1" t="str">
        <x:v>日频齐全；折算事件未独立核实</x:v>
      </x:c>
    </x:row>
    <x:row r="8033" ht="25" customHeight="1">
      <x:c r="A8033" s="1" t="str">
        <x:v>创业板指</x:v>
      </x:c>
      <x:c r="B8033" s="1" t="str">
        <x:v>159205.SZ</x:v>
      </x:c>
      <x:c r="C8033" s="1" t="str">
        <x:v>东财创业板ETF</x:v>
      </x:c>
      <x:c r="D8033" s="7" t="d">
        <x:v>2026-09-28T00:00:00.000Z</x:v>
      </x:c>
      <x:c r="E8033" s="8" t="n">
        <x:f>IF(ISNUMBER('原始字段'!C7954),'原始字段'!C7954,"n.a.")</x:f>
        <x:v>679056064</x:v>
      </x:c>
      <x:c r="F8033" s="8" t="n">
        <x:f>IF(ISNUMBER('原始字段'!C8050),'原始字段'!C8050,"n.a.")</x:f>
        <x:v>807056064</x:v>
      </x:c>
      <x:c r="G8033" s="8" t="n">
        <x:f>IF(COUNT(E8033:F8033)=2,F8033-E8033,"n.a.")</x:f>
        <x:v>128000000</x:v>
      </x:c>
      <x:c r="H8033" s="9" t="n">
        <x:f>IF(ISNUMBER('原始字段'!D8050),'原始字段'!D8050,"n.a.")</x:f>
        <x:v>1.5455</x:v>
      </x:c>
      <x:c r="I8033" s="9" t="n">
        <x:f>IF(COUNT(G8033:H8033)=2,G8033*H8033/100000000,"n.a.")</x:f>
        <x:v>1.97824</x:v>
      </x:c>
      <x:c r="J8033" s="1" t="str">
        <x:v>日频齐全；折算事件未独立核实</x:v>
      </x:c>
    </x:row>
    <x:row r="8034" ht="25" customHeight="1">
      <x:c r="A8034" s="1" t="str">
        <x:v>科创50</x:v>
      </x:c>
      <x:c r="B8034" s="1" t="str">
        <x:v>588940.SH</x:v>
      </x:c>
      <x:c r="C8034" s="1" t="str">
        <x:v>富国上证科创板50成份ETF</x:v>
      </x:c>
      <x:c r="D8034" s="7" t="d">
        <x:v>2026-09-28T00:00:00.000Z</x:v>
      </x:c>
      <x:c r="E8034" s="8" t="n">
        <x:f>IF(ISNUMBER('原始字段'!C8045),'原始字段'!C8045,"n.a.")</x:f>
        <x:v>3122840000</x:v>
      </x:c>
      <x:c r="F8034" s="8" t="n">
        <x:f>IF(ISNUMBER('原始字段'!C8141),'原始字段'!C8141,"n.a.")</x:f>
        <x:v>3218840000</x:v>
      </x:c>
      <x:c r="G8034" s="8" t="n">
        <x:f>IF(COUNT(E8034:F8034)=2,F8034-E8034,"n.a.")</x:f>
        <x:v>96000000</x:v>
      </x:c>
      <x:c r="H8034" s="9" t="n">
        <x:f>IF(ISNUMBER('原始字段'!D8141),'原始字段'!D8141,"n.a.")</x:f>
        <x:v>0.8065</x:v>
      </x:c>
      <x:c r="I8034" s="9" t="n">
        <x:f>IF(COUNT(G8034:H8034)=2,G8034*H8034/100000000,"n.a.")</x:f>
        <x:v>0.77424</x:v>
      </x:c>
      <x:c r="J8034" s="1" t="str">
        <x:v>日频齐全；折算事件未独立核实</x:v>
      </x:c>
    </x:row>
    <x:row r="8035" ht="25" customHeight="1">
      <x:c r="A8035" s="1" t="str">
        <x:v>科创50</x:v>
      </x:c>
      <x:c r="B8035" s="1" t="str">
        <x:v>589150.SH</x:v>
      </x:c>
      <x:c r="C8035" s="1" t="str">
        <x:v>平安上证科创板50成份ETF</x:v>
      </x:c>
      <x:c r="D8035" s="7" t="d">
        <x:v>2026-09-28T00:00:00.000Z</x:v>
      </x:c>
      <x:c r="E8035" s="8" t="n">
        <x:f>IF(ISNUMBER('原始字段'!C8047),'原始字段'!C8047,"n.a.")</x:f>
        <x:v>839437200</x:v>
      </x:c>
      <x:c r="F8035" s="8" t="n">
        <x:f>IF(ISNUMBER('原始字段'!C8143),'原始字段'!C8143,"n.a.")</x:f>
        <x:v>849437200</x:v>
      </x:c>
      <x:c r="G8035" s="8" t="n">
        <x:f>IF(COUNT(E8035:F8035)=2,F8035-E8035,"n.a.")</x:f>
        <x:v>10000000</x:v>
      </x:c>
      <x:c r="H8035" s="9" t="n">
        <x:f>IF(ISNUMBER('原始字段'!D8143),'原始字段'!D8143,"n.a.")</x:f>
        <x:v>1.1293</x:v>
      </x:c>
      <x:c r="I8035" s="9" t="n">
        <x:f>IF(COUNT(G8035:H8035)=2,G8035*H8035/100000000,"n.a.")</x:f>
        <x:v>0.11293</x:v>
      </x:c>
      <x:c r="J8035" s="1" t="str">
        <x:v>日频齐全；折算事件未独立核实</x:v>
      </x:c>
    </x:row>
    <x:row r="8036" ht="25" customHeight="1">
      <x:c r="A8036" s="1" t="str">
        <x:v>科创50</x:v>
      </x:c>
      <x:c r="B8036" s="1" t="str">
        <x:v>588150.SH</x:v>
      </x:c>
      <x:c r="C8036" s="1" t="str">
        <x:v>南方上证科创板50成份ETF</x:v>
      </x:c>
      <x:c r="D8036" s="7" t="d">
        <x:v>2026-09-28T00:00:00.000Z</x:v>
      </x:c>
      <x:c r="E8036" s="8" t="n">
        <x:f>IF(ISNUMBER('原始字段'!C8039),'原始字段'!C8039,"n.a.")</x:f>
        <x:v>408432600</x:v>
      </x:c>
      <x:c r="F8036" s="8" t="n">
        <x:f>IF(ISNUMBER('原始字段'!C8135),'原始字段'!C8135,"n.a.")</x:f>
        <x:v>432932600</x:v>
      </x:c>
      <x:c r="G8036" s="8" t="n">
        <x:f>IF(COUNT(E8036:F8036)=2,F8036-E8036,"n.a.")</x:f>
        <x:v>24500000</x:v>
      </x:c>
      <x:c r="H8036" s="9" t="n">
        <x:f>IF(ISNUMBER('原始字段'!D8135),'原始字段'!D8135,"n.a.")</x:f>
        <x:v>1.1097</x:v>
      </x:c>
      <x:c r="I8036" s="9" t="n">
        <x:f>IF(COUNT(G8036:H8036)=2,G8036*H8036/100000000,"n.a.")</x:f>
        <x:v>0.27187649999999997</x:v>
      </x:c>
      <x:c r="J8036" s="1" t="str">
        <x:v>日频齐全；折算事件未独立核实</x:v>
      </x:c>
    </x:row>
    <x:row r="8037" ht="25" customHeight="1">
      <x:c r="A8037" s="1" t="str">
        <x:v>科创50</x:v>
      </x:c>
      <x:c r="B8037" s="1" t="str">
        <x:v>588000.SH</x:v>
      </x:c>
      <x:c r="C8037" s="1" t="str">
        <x:v>华夏上证科创板50ETF</x:v>
      </x:c>
      <x:c r="D8037" s="7" t="d">
        <x:v>2026-09-28T00:00:00.000Z</x:v>
      </x:c>
      <x:c r="E8037" s="8" t="n">
        <x:f>IF(ISNUMBER('原始字段'!C8033),'原始字段'!C8033,"n.a.")</x:f>
        <x:v>55052668200</x:v>
      </x:c>
      <x:c r="F8037" s="8" t="n">
        <x:f>IF(ISNUMBER('原始字段'!C8129),'原始字段'!C8129,"n.a.")</x:f>
        <x:v>56375668200</x:v>
      </x:c>
      <x:c r="G8037" s="8" t="n">
        <x:f>IF(COUNT(E8037:F8037)=2,F8037-E8037,"n.a.")</x:f>
        <x:v>1323000000</x:v>
      </x:c>
      <x:c r="H8037" s="9" t="n">
        <x:f>IF(ISNUMBER('原始字段'!D8129),'原始字段'!D8129,"n.a.")</x:f>
        <x:v>1.6434</x:v>
      </x:c>
      <x:c r="I8037" s="9" t="n">
        <x:f>IF(COUNT(G8037:H8037)=2,G8037*H8037/100000000,"n.a.")</x:f>
        <x:v>21.742182</x:v>
      </x:c>
      <x:c r="J8037" s="1" t="str">
        <x:v>日频齐全；折算事件未独立核实</x:v>
      </x:c>
    </x:row>
    <x:row r="8038" ht="25" customHeight="1">
      <x:c r="A8038" s="1" t="str">
        <x:v>科创50</x:v>
      </x:c>
      <x:c r="B8038" s="1" t="str">
        <x:v>589850.SH</x:v>
      </x:c>
      <x:c r="C8038" s="1" t="str">
        <x:v>东财上证科创板50成份ETF</x:v>
      </x:c>
      <x:c r="D8038" s="7" t="d">
        <x:v>2026-09-28T00:00:00.000Z</x:v>
      </x:c>
      <x:c r="E8038" s="8" t="n">
        <x:f>IF(ISNUMBER('原始字段'!C8049),'原始字段'!C8049,"n.a.")</x:f>
        <x:v>793057000</x:v>
      </x:c>
      <x:c r="F8038" s="8" t="n">
        <x:f>IF(ISNUMBER('原始字段'!C8145),'原始字段'!C8145,"n.a.")</x:f>
        <x:v>865057000</x:v>
      </x:c>
      <x:c r="G8038" s="8" t="n">
        <x:f>IF(COUNT(E8038:F8038)=2,F8038-E8038,"n.a.")</x:f>
        <x:v>72000000</x:v>
      </x:c>
      <x:c r="H8038" s="9" t="n">
        <x:f>IF(ISNUMBER('原始字段'!D8145),'原始字段'!D8145,"n.a.")</x:f>
        <x:v>1.4959</x:v>
      </x:c>
      <x:c r="I8038" s="9" t="n">
        <x:f>IF(COUNT(G8038:H8038)=2,G8038*H8038/100000000,"n.a.")</x:f>
        <x:v>1.077048</x:v>
      </x:c>
      <x:c r="J8038" s="1" t="str">
        <x:v>日频齐全；折算事件未独立核实</x:v>
      </x:c>
    </x:row>
    <x:row r="8039" ht="25" customHeight="1">
      <x:c r="A8039" s="1" t="str">
        <x:v>科创50</x:v>
      </x:c>
      <x:c r="B8039" s="1" t="str">
        <x:v>588840.SH</x:v>
      </x:c>
      <x:c r="C8039" s="1" t="str">
        <x:v>万家上证科创板50成份ETF</x:v>
      </x:c>
      <x:c r="D8039" s="7" t="d">
        <x:v>2026-09-28T00:00:00.000Z</x:v>
      </x:c>
      <x:c r="E8039" s="8" t="n">
        <x:f>IF(ISNUMBER('原始字段'!C8043),'原始字段'!C8043,"n.a.")</x:f>
        <x:v>58236000</x:v>
      </x:c>
      <x:c r="F8039" s="8" t="n">
        <x:f>IF(ISNUMBER('原始字段'!C8139),'原始字段'!C8139,"n.a.")</x:f>
        <x:v>64236000</x:v>
      </x:c>
      <x:c r="G8039" s="8" t="n">
        <x:f>IF(COUNT(E8039:F8039)=2,F8039-E8039,"n.a.")</x:f>
        <x:v>6000000</x:v>
      </x:c>
      <x:c r="H8039" s="9" t="n">
        <x:f>IF(ISNUMBER('原始字段'!D8139),'原始字段'!D8139,"n.a.")</x:f>
        <x:v>1.4435</x:v>
      </x:c>
      <x:c r="I8039" s="9" t="n">
        <x:f>IF(COUNT(G8039:H8039)=2,G8039*H8039/100000000,"n.a.")</x:f>
        <x:v>0.08661</x:v>
      </x:c>
      <x:c r="J8039" s="1" t="str">
        <x:v>日频齐全；折算事件未独立核实</x:v>
      </x:c>
    </x:row>
    <x:row r="8040" ht="25" customHeight="1">
      <x:c r="A8040" s="1" t="str">
        <x:v>科创50</x:v>
      </x:c>
      <x:c r="B8040" s="1" t="str">
        <x:v>588040.SH</x:v>
      </x:c>
      <x:c r="C8040" s="1" t="str">
        <x:v>鹏华上证科创板50成份ETF</x:v>
      </x:c>
      <x:c r="D8040" s="7" t="d">
        <x:v>2026-09-28T00:00:00.000Z</x:v>
      </x:c>
      <x:c r="E8040" s="8" t="n">
        <x:f>IF(ISNUMBER('原始字段'!C8034),'原始字段'!C8034,"n.a.")</x:f>
        <x:v>139889000</x:v>
      </x:c>
      <x:c r="F8040" s="8" t="n">
        <x:f>IF(ISNUMBER('原始字段'!C8130),'原始字段'!C8130,"n.a.")</x:f>
        <x:v>143889000</x:v>
      </x:c>
      <x:c r="G8040" s="8" t="n">
        <x:f>IF(COUNT(E8040:F8040)=2,F8040-E8040,"n.a.")</x:f>
        <x:v>4000000</x:v>
      </x:c>
      <x:c r="H8040" s="9" t="n">
        <x:f>IF(ISNUMBER('原始字段'!D8130),'原始字段'!D8130,"n.a.")</x:f>
        <x:v>1.5825</x:v>
      </x:c>
      <x:c r="I8040" s="9" t="n">
        <x:f>IF(COUNT(G8040:H8040)=2,G8040*H8040/100000000,"n.a.")</x:f>
        <x:v>0.0633</x:v>
      </x:c>
      <x:c r="J8040" s="1" t="str">
        <x:v>日频齐全；折算事件未独立核实</x:v>
      </x:c>
    </x:row>
    <x:row r="8041" ht="25" customHeight="1">
      <x:c r="A8041" s="1" t="str">
        <x:v>科创50</x:v>
      </x:c>
      <x:c r="B8041" s="1" t="str">
        <x:v>588280.SH</x:v>
      </x:c>
      <x:c r="C8041" s="1" t="str">
        <x:v>华安上证科创板50ETF</x:v>
      </x:c>
      <x:c r="D8041" s="7" t="d">
        <x:v>2026-09-28T00:00:00.000Z</x:v>
      </x:c>
      <x:c r="E8041" s="8" t="n">
        <x:f>IF(ISNUMBER('原始字段'!C8041),'原始字段'!C8041,"n.a.")</x:f>
        <x:v>392121000</x:v>
      </x:c>
      <x:c r="F8041" s="8" t="n">
        <x:f>IF(ISNUMBER('原始字段'!C8137),'原始字段'!C8137,"n.a.")</x:f>
        <x:v>408121000</x:v>
      </x:c>
      <x:c r="G8041" s="8" t="n">
        <x:f>IF(COUNT(E8041:F8041)=2,F8041-E8041,"n.a.")</x:f>
        <x:v>16000000</x:v>
      </x:c>
      <x:c r="H8041" s="9" t="n">
        <x:f>IF(ISNUMBER('原始字段'!D8137),'原始字段'!D8137,"n.a.")</x:f>
        <x:v>1.1199</x:v>
      </x:c>
      <x:c r="I8041" s="9" t="n">
        <x:f>IF(COUNT(G8041:H8041)=2,G8041*H8041/100000000,"n.a.")</x:f>
        <x:v>0.179184</x:v>
      </x:c>
      <x:c r="J8041" s="1" t="str">
        <x:v>日频齐全；折算事件未独立核实</x:v>
      </x:c>
    </x:row>
    <x:row r="8042" ht="25" customHeight="1">
      <x:c r="A8042" s="1" t="str">
        <x:v>科创50</x:v>
      </x:c>
      <x:c r="B8042" s="1" t="str">
        <x:v>589360.SH</x:v>
      </x:c>
      <x:c r="C8042" s="1" t="str">
        <x:v>国泰上证科创板50成份ETF</x:v>
      </x:c>
      <x:c r="D8042" s="7" t="d">
        <x:v>2026-09-28T00:00:00.000Z</x:v>
      </x:c>
      <x:c r="E8042" s="8" t="n">
        <x:f>IF(ISNUMBER('原始字段'!C8048),'原始字段'!C8048,"n.a.")</x:f>
        <x:v>2699174000</x:v>
      </x:c>
      <x:c r="F8042" s="8" t="n">
        <x:f>IF(ISNUMBER('原始字段'!C8144),'原始字段'!C8144,"n.a.")</x:f>
        <x:v>2711174000</x:v>
      </x:c>
      <x:c r="G8042" s="8" t="n">
        <x:f>IF(COUNT(E8042:F8042)=2,F8042-E8042,"n.a.")</x:f>
        <x:v>12000000</x:v>
      </x:c>
      <x:c r="H8042" s="9" t="n">
        <x:f>IF(ISNUMBER('原始字段'!D8144),'原始字段'!D8144,"n.a.")</x:f>
        <x:v>0.8042</x:v>
      </x:c>
      <x:c r="I8042" s="9" t="n">
        <x:f>IF(COUNT(G8042:H8042)=2,G8042*H8042/100000000,"n.a.")</x:f>
        <x:v>0.096504</x:v>
      </x:c>
      <x:c r="J8042" s="1" t="str">
        <x:v>日频齐全；折算事件未独立核实</x:v>
      </x:c>
    </x:row>
    <x:row r="8043" ht="25" customHeight="1">
      <x:c r="A8043" s="1" t="str">
        <x:v>科创50</x:v>
      </x:c>
      <x:c r="B8043" s="1" t="str">
        <x:v>588950.SH</x:v>
      </x:c>
      <x:c r="C8043" s="1" t="str">
        <x:v>景顺长城上证科创板50成份ETF</x:v>
      </x:c>
      <x:c r="D8043" s="7" t="d">
        <x:v>2026-09-28T00:00:00.000Z</x:v>
      </x:c>
      <x:c r="E8043" s="8" t="n">
        <x:f>IF(ISNUMBER('原始字段'!C8046),'原始字段'!C8046,"n.a.")</x:f>
        <x:v>719729700</x:v>
      </x:c>
      <x:c r="F8043" s="8" t="n">
        <x:f>IF(ISNUMBER('原始字段'!C8142),'原始字段'!C8142,"n.a.")</x:f>
        <x:v>740729700</x:v>
      </x:c>
      <x:c r="G8043" s="8" t="n">
        <x:f>IF(COUNT(E8043:F8043)=2,F8043-E8043,"n.a.")</x:f>
        <x:v>21000000</x:v>
      </x:c>
      <x:c r="H8043" s="9" t="n">
        <x:f>IF(ISNUMBER('原始字段'!D8142),'原始字段'!D8142,"n.a.")</x:f>
        <x:v>1.6305</x:v>
      </x:c>
      <x:c r="I8043" s="9" t="n">
        <x:f>IF(COUNT(G8043:H8043)=2,G8043*H8043/100000000,"n.a.")</x:f>
        <x:v>0.342405</x:v>
      </x:c>
      <x:c r="J8043" s="1" t="str">
        <x:v>日频齐全；折算事件未独立核实</x:v>
      </x:c>
    </x:row>
    <x:row r="8044" ht="25" customHeight="1">
      <x:c r="A8044" s="1" t="str">
        <x:v>科创50</x:v>
      </x:c>
      <x:c r="B8044" s="1" t="str">
        <x:v>588080.SH</x:v>
      </x:c>
      <x:c r="C8044" s="1" t="str">
        <x:v>易方达上证科创板50ETF</x:v>
      </x:c>
      <x:c r="D8044" s="7" t="d">
        <x:v>2026-09-28T00:00:00.000Z</x:v>
      </x:c>
      <x:c r="E8044" s="8" t="n">
        <x:f>IF(ISNUMBER('原始字段'!C8037),'原始字段'!C8037,"n.a.")</x:f>
        <x:v>25855628100</x:v>
      </x:c>
      <x:c r="F8044" s="8" t="n">
        <x:f>IF(ISNUMBER('原始字段'!C8133),'原始字段'!C8133,"n.a.")</x:f>
        <x:v>26374628100</x:v>
      </x:c>
      <x:c r="G8044" s="8" t="n">
        <x:f>IF(COUNT(E8044:F8044)=2,F8044-E8044,"n.a.")</x:f>
        <x:v>519000000</x:v>
      </x:c>
      <x:c r="H8044" s="9" t="n">
        <x:f>IF(ISNUMBER('原始字段'!D8133),'原始字段'!D8133,"n.a.")</x:f>
        <x:v>1.5945</x:v>
      </x:c>
      <x:c r="I8044" s="9" t="n">
        <x:f>IF(COUNT(G8044:H8044)=2,G8044*H8044/100000000,"n.a.")</x:f>
        <x:v>8.275455</x:v>
      </x:c>
      <x:c r="J8044" s="1" t="str">
        <x:v>日频齐全；折算事件未独立核实</x:v>
      </x:c>
    </x:row>
    <x:row r="8045" ht="25" customHeight="1">
      <x:c r="A8045" s="1" t="str">
        <x:v>科创50</x:v>
      </x:c>
      <x:c r="B8045" s="1" t="str">
        <x:v>588060.SH</x:v>
      </x:c>
      <x:c r="C8045" s="1" t="str">
        <x:v>广发上证科创板50ETF</x:v>
      </x:c>
      <x:c r="D8045" s="7" t="d">
        <x:v>2026-09-28T00:00:00.000Z</x:v>
      </x:c>
      <x:c r="E8045" s="8" t="n">
        <x:f>IF(ISNUMBER('原始字段'!C8036),'原始字段'!C8036,"n.a.")</x:f>
        <x:v>7789140000</x:v>
      </x:c>
      <x:c r="F8045" s="8" t="n">
        <x:f>IF(ISNUMBER('原始字段'!C8132),'原始字段'!C8132,"n.a.")</x:f>
        <x:v>8155140000</x:v>
      </x:c>
      <x:c r="G8045" s="8" t="n">
        <x:f>IF(COUNT(E8045:F8045)=2,F8045-E8045,"n.a.")</x:f>
        <x:v>366000000</x:v>
      </x:c>
      <x:c r="H8045" s="9" t="n">
        <x:f>IF(ISNUMBER('原始字段'!D8132),'原始字段'!D8132,"n.a.")</x:f>
        <x:v>0.9879</x:v>
      </x:c>
      <x:c r="I8045" s="9" t="n">
        <x:f>IF(COUNT(G8045:H8045)=2,G8045*H8045/100000000,"n.a.")</x:f>
        <x:v>3.615714</x:v>
      </x:c>
      <x:c r="J8045" s="1" t="str">
        <x:v>日频齐全；折算事件未独立核实</x:v>
      </x:c>
    </x:row>
    <x:row r="8046" ht="25" customHeight="1">
      <x:c r="A8046" s="1" t="str">
        <x:v>科创50</x:v>
      </x:c>
      <x:c r="B8046" s="1" t="str">
        <x:v>588870.SH</x:v>
      </x:c>
      <x:c r="C8046" s="1" t="str">
        <x:v>汇添富上证科创板50成份ETF</x:v>
      </x:c>
      <x:c r="D8046" s="7" t="d">
        <x:v>2026-09-28T00:00:00.000Z</x:v>
      </x:c>
      <x:c r="E8046" s="8" t="n">
        <x:f>IF(ISNUMBER('原始字段'!C8044),'原始字段'!C8044,"n.a.")</x:f>
        <x:v>896552000</x:v>
      </x:c>
      <x:c r="F8046" s="8" t="n">
        <x:f>IF(ISNUMBER('原始字段'!C8140),'原始字段'!C8140,"n.a.")</x:f>
        <x:v>959552000</x:v>
      </x:c>
      <x:c r="G8046" s="8" t="n">
        <x:f>IF(COUNT(E8046:F8046)=2,F8046-E8046,"n.a.")</x:f>
        <x:v>63000000</x:v>
      </x:c>
      <x:c r="H8046" s="9" t="n">
        <x:f>IF(ISNUMBER('原始字段'!D8140),'原始字段'!D8140,"n.a.")</x:f>
        <x:v>1.5827</x:v>
      </x:c>
      <x:c r="I8046" s="9" t="n">
        <x:f>IF(COUNT(G8046:H8046)=2,G8046*H8046/100000000,"n.a.")</x:f>
        <x:v>0.997101</x:v>
      </x:c>
      <x:c r="J8046" s="1" t="str">
        <x:v>日频齐全；折算事件未独立核实</x:v>
      </x:c>
    </x:row>
    <x:row r="8047" ht="25" customHeight="1">
      <x:c r="A8047" s="1" t="str">
        <x:v>科创50</x:v>
      </x:c>
      <x:c r="B8047" s="1" t="str">
        <x:v>588720.SH</x:v>
      </x:c>
      <x:c r="C8047" s="1" t="str">
        <x:v>中银上证科创板50成份ETF</x:v>
      </x:c>
      <x:c r="D8047" s="7" t="d">
        <x:v>2026-09-28T00:00:00.000Z</x:v>
      </x:c>
      <x:c r="E8047" s="8" t="n">
        <x:f>IF(ISNUMBER('原始字段'!C8042),'原始字段'!C8042,"n.a.")</x:f>
        <x:v>112241800</x:v>
      </x:c>
      <x:c r="F8047" s="8" t="n">
        <x:f>IF(ISNUMBER('原始字段'!C8138),'原始字段'!C8138,"n.a.")</x:f>
        <x:v>114741800</x:v>
      </x:c>
      <x:c r="G8047" s="8" t="n">
        <x:f>IF(COUNT(E8047:F8047)=2,F8047-E8047,"n.a.")</x:f>
        <x:v>2500000</x:v>
      </x:c>
      <x:c r="H8047" s="9" t="n">
        <x:f>IF(ISNUMBER('原始字段'!D8138),'原始字段'!D8138,"n.a.")</x:f>
        <x:v>1.5874</x:v>
      </x:c>
      <x:c r="I8047" s="9" t="n">
        <x:f>IF(COUNT(G8047:H8047)=2,G8047*H8047/100000000,"n.a.")</x:f>
        <x:v>0.039685</x:v>
      </x:c>
      <x:c r="J8047" s="1" t="str">
        <x:v>日频齐全；折算事件未独立核实</x:v>
      </x:c>
    </x:row>
    <x:row r="8048" ht="25" customHeight="1">
      <x:c r="A8048" s="1" t="str">
        <x:v>科创50</x:v>
      </x:c>
      <x:c r="B8048" s="1" t="str">
        <x:v>588090.SH</x:v>
      </x:c>
      <x:c r="C8048" s="1" t="str">
        <x:v>华泰柏瑞上证科创板50ETF</x:v>
      </x:c>
      <x:c r="D8048" s="7" t="d">
        <x:v>2026-09-28T00:00:00.000Z</x:v>
      </x:c>
      <x:c r="E8048" s="8" t="n">
        <x:f>IF(ISNUMBER('原始字段'!C8038),'原始字段'!C8038,"n.a.")</x:f>
        <x:v>3135072800</x:v>
      </x:c>
      <x:c r="F8048" s="8" t="n">
        <x:f>IF(ISNUMBER('原始字段'!C8134),'原始字段'!C8134,"n.a.")</x:f>
        <x:v>3192072800</x:v>
      </x:c>
      <x:c r="G8048" s="8" t="n">
        <x:f>IF(COUNT(E8048:F8048)=2,F8048-E8048,"n.a.")</x:f>
        <x:v>57000000</x:v>
      </x:c>
      <x:c r="H8048" s="9" t="n">
        <x:f>IF(ISNUMBER('原始字段'!D8134),'原始字段'!D8134,"n.a.")</x:f>
        <x:v>1.6026</x:v>
      </x:c>
      <x:c r="I8048" s="9" t="n">
        <x:f>IF(COUNT(G8048:H8048)=2,G8048*H8048/100000000,"n.a.")</x:f>
        <x:v>0.913482</x:v>
      </x:c>
      <x:c r="J8048" s="1" t="str">
        <x:v>日频齐全；折算事件未独立核实</x:v>
      </x:c>
    </x:row>
    <x:row r="8049" ht="25" customHeight="1">
      <x:c r="A8049" s="1" t="str">
        <x:v>科创50</x:v>
      </x:c>
      <x:c r="B8049" s="1" t="str">
        <x:v>588180.SH</x:v>
      </x:c>
      <x:c r="C8049" s="1" t="str">
        <x:v>国联安上证科创板50ETF</x:v>
      </x:c>
      <x:c r="D8049" s="7" t="d">
        <x:v>2026-09-28T00:00:00.000Z</x:v>
      </x:c>
      <x:c r="E8049" s="8" t="n">
        <x:f>IF(ISNUMBER('原始字段'!C8040),'原始字段'!C8040,"n.a.")</x:f>
        <x:v>776853700</x:v>
      </x:c>
      <x:c r="F8049" s="8" t="n">
        <x:f>IF(ISNUMBER('原始字段'!C8136),'原始字段'!C8136,"n.a.")</x:f>
        <x:v>794353700</x:v>
      </x:c>
      <x:c r="G8049" s="8" t="n">
        <x:f>IF(COUNT(E8049:F8049)=2,F8049-E8049,"n.a.")</x:f>
        <x:v>17500000</x:v>
      </x:c>
      <x:c r="H8049" s="9" t="n">
        <x:f>IF(ISNUMBER('原始字段'!D8136),'原始字段'!D8136,"n.a.")</x:f>
        <x:v>1.0183</x:v>
      </x:c>
      <x:c r="I8049" s="9" t="n">
        <x:f>IF(COUNT(G8049:H8049)=2,G8049*H8049/100000000,"n.a.")</x:f>
        <x:v>0.1782025</x:v>
      </x:c>
      <x:c r="J8049" s="1" t="str">
        <x:v>日频齐全；折算事件未独立核实</x:v>
      </x:c>
    </x:row>
    <x:row r="8050" ht="25" customHeight="1">
      <x:c r="A8050" s="1" t="str">
        <x:v>科创50</x:v>
      </x:c>
      <x:c r="B8050" s="1" t="str">
        <x:v>588050.SH</x:v>
      </x:c>
      <x:c r="C8050" s="1" t="str">
        <x:v>工银上证科创板50ETF</x:v>
      </x:c>
      <x:c r="D8050" s="7" t="d">
        <x:v>2026-09-28T00:00:00.000Z</x:v>
      </x:c>
      <x:c r="E8050" s="8" t="n">
        <x:f>IF(ISNUMBER('原始字段'!C8035),'原始字段'!C8035,"n.a.")</x:f>
        <x:v>6655241300</x:v>
      </x:c>
      <x:c r="F8050" s="8" t="n">
        <x:f>IF(ISNUMBER('原始字段'!C8131),'原始字段'!C8131,"n.a.")</x:f>
        <x:v>6719241300</x:v>
      </x:c>
      <x:c r="G8050" s="8" t="n">
        <x:f>IF(COUNT(E8050:F8050)=2,F8050-E8050,"n.a.")</x:f>
        <x:v>64000000</x:v>
      </x:c>
      <x:c r="H8050" s="9" t="n">
        <x:f>IF(ISNUMBER('原始字段'!D8131),'原始字段'!D8131,"n.a.")</x:f>
        <x:v>1.5963</x:v>
      </x:c>
      <x:c r="I8050" s="9" t="n">
        <x:f>IF(COUNT(G8050:H8050)=2,G8050*H8050/100000000,"n.a.")</x:f>
        <x:v>1.021632</x:v>
      </x:c>
      <x:c r="J8050" s="1" t="str">
        <x:v>日频齐全；折算事件未独立核实</x:v>
      </x:c>
    </x:row>
    <x:row r="8051" ht="25" customHeight="1">
      <x:c r="A8051" s="1" t="str">
        <x:v>沪深300</x:v>
      </x:c>
      <x:c r="B8051" s="1" t="str">
        <x:v>159393.SZ</x:v>
      </x:c>
      <x:c r="C8051" s="1" t="str">
        <x:v>万家沪深300ETF</x:v>
      </x:c>
      <x:c r="D8051" s="7" t="d">
        <x:v>2026-09-29T00:00:00.000Z</x:v>
      </x:c>
      <x:c r="E8051" s="8" t="n">
        <x:f>IF(ISNUMBER('原始字段'!C8055),'原始字段'!C8055,"n.a.")</x:f>
        <x:v>108646342</x:v>
      </x:c>
      <x:c r="F8051" s="8" t="n">
        <x:f>IF(ISNUMBER('原始字段'!C8151),'原始字段'!C8151,"n.a.")</x:f>
        <x:v>106846342</x:v>
      </x:c>
      <x:c r="G8051" s="8" t="n">
        <x:f>IF(COUNT(E8051:F8051)=2,F8051-E8051,"n.a.")</x:f>
        <x:v>-1800000</x:v>
      </x:c>
      <x:c r="H8051" s="9" t="n">
        <x:f>IF(ISNUMBER('原始字段'!D8151),'原始字段'!D8151,"n.a.")</x:f>
        <x:v>4.6987</x:v>
      </x:c>
      <x:c r="I8051" s="9" t="n">
        <x:f>IF(COUNT(G8051:H8051)=2,G8051*H8051/100000000,"n.a.")</x:f>
        <x:v>-0.0845766</x:v>
      </x:c>
      <x:c r="J8051" s="1" t="str">
        <x:v>日频齐全；折算事件未独立核实</x:v>
      </x:c>
    </x:row>
    <x:row r="8052" ht="25" customHeight="1">
      <x:c r="A8052" s="1" t="str">
        <x:v>沪深300</x:v>
      </x:c>
      <x:c r="B8052" s="1" t="str">
        <x:v>515660.SH</x:v>
      </x:c>
      <x:c r="C8052" s="1" t="str">
        <x:v>国联安沪深300ETF</x:v>
      </x:c>
      <x:c r="D8052" s="7" t="d">
        <x:v>2026-09-29T00:00:00.000Z</x:v>
      </x:c>
      <x:c r="E8052" s="8" t="n">
        <x:f>IF(ISNUMBER('原始字段'!C8116),'原始字段'!C8116,"n.a.")</x:f>
        <x:v>434494200</x:v>
      </x:c>
      <x:c r="F8052" s="8" t="n">
        <x:f>IF(ISNUMBER('原始字段'!C8212),'原始字段'!C8212,"n.a.")</x:f>
        <x:v>434494200</x:v>
      </x:c>
      <x:c r="G8052" s="8" t="n">
        <x:f>IF(COUNT(E8052:F8052)=2,F8052-E8052,"n.a.")</x:f>
        <x:v>0</x:v>
      </x:c>
      <x:c r="H8052" s="9" t="n">
        <x:f>IF(ISNUMBER('原始字段'!D8212),'原始字段'!D8212,"n.a.")</x:f>
        <x:v>5.5297</x:v>
      </x:c>
      <x:c r="I8052" s="9" t="n">
        <x:f>IF(COUNT(G8052:H8052)=2,G8052*H8052/100000000,"n.a.")</x:f>
        <x:v>0</x:v>
      </x:c>
      <x:c r="J8052" s="1" t="str">
        <x:v>日频齐全；折算事件未独立核实</x:v>
      </x:c>
    </x:row>
    <x:row r="8053" ht="25" customHeight="1">
      <x:c r="A8053" s="1" t="str">
        <x:v>沪深300</x:v>
      </x:c>
      <x:c r="B8053" s="1" t="str">
        <x:v>515360.SH</x:v>
      </x:c>
      <x:c r="C8053" s="1" t="str">
        <x:v>方正富邦沪深300ETF</x:v>
      </x:c>
      <x:c r="D8053" s="7" t="d">
        <x:v>2026-09-29T00:00:00.000Z</x:v>
      </x:c>
      <x:c r="E8053" s="8" t="n">
        <x:f>IF(ISNUMBER('原始字段'!C8111),'原始字段'!C8111,"n.a.")</x:f>
        <x:v>37279300</x:v>
      </x:c>
      <x:c r="F8053" s="8" t="n">
        <x:f>IF(ISNUMBER('原始字段'!C8207),'原始字段'!C8207,"n.a.")</x:f>
        <x:v>37279300</x:v>
      </x:c>
      <x:c r="G8053" s="8" t="n">
        <x:f>IF(COUNT(E8053:F8053)=2,F8053-E8053,"n.a.")</x:f>
        <x:v>0</x:v>
      </x:c>
      <x:c r="H8053" s="9" t="n">
        <x:f>IF(ISNUMBER('原始字段'!D8207),'原始字段'!D8207,"n.a.")</x:f>
        <x:v>6.4317</x:v>
      </x:c>
      <x:c r="I8053" s="9" t="n">
        <x:f>IF(COUNT(G8053:H8053)=2,G8053*H8053/100000000,"n.a.")</x:f>
        <x:v>0</x:v>
      </x:c>
      <x:c r="J8053" s="1" t="str">
        <x:v>日频齐全；折算事件未独立核实</x:v>
      </x:c>
    </x:row>
    <x:row r="8054" ht="25" customHeight="1">
      <x:c r="A8054" s="1" t="str">
        <x:v>沪深300</x:v>
      </x:c>
      <x:c r="B8054" s="1" t="str">
        <x:v>510320.SH</x:v>
      </x:c>
      <x:c r="C8054" s="1" t="str">
        <x:v>中金沪深300ETF</x:v>
      </x:c>
      <x:c r="D8054" s="7" t="d">
        <x:v>2026-09-29T00:00:00.000Z</x:v>
      </x:c>
      <x:c r="E8054" s="8" t="n">
        <x:f>IF(ISNUMBER('原始字段'!C8088),'原始字段'!C8088,"n.a.")</x:f>
        <x:v>670068500</x:v>
      </x:c>
      <x:c r="F8054" s="8" t="n">
        <x:f>IF(ISNUMBER('原始字段'!C8184),'原始字段'!C8184,"n.a.")</x:f>
        <x:v>670068500</x:v>
      </x:c>
      <x:c r="G8054" s="8" t="n">
        <x:f>IF(COUNT(E8054:F8054)=2,F8054-E8054,"n.a.")</x:f>
        <x:v>0</x:v>
      </x:c>
      <x:c r="H8054" s="9" t="n">
        <x:f>IF(ISNUMBER('原始字段'!D8184),'原始字段'!D8184,"n.a.")</x:f>
        <x:v>1.1882</x:v>
      </x:c>
      <x:c r="I8054" s="9" t="n">
        <x:f>IF(COUNT(G8054:H8054)=2,G8054*H8054/100000000,"n.a.")</x:f>
        <x:v>0</x:v>
      </x:c>
      <x:c r="J8054" s="1" t="str">
        <x:v>日频齐全；折算事件未独立核实</x:v>
      </x:c>
    </x:row>
    <x:row r="8055" ht="25" customHeight="1">
      <x:c r="A8055" s="1" t="str">
        <x:v>沪深300</x:v>
      </x:c>
      <x:c r="B8055" s="1" t="str">
        <x:v>510360.SH</x:v>
      </x:c>
      <x:c r="C8055" s="1" t="str">
        <x:v>广发沪深300ETF</x:v>
      </x:c>
      <x:c r="D8055" s="7" t="d">
        <x:v>2026-09-29T00:00:00.000Z</x:v>
      </x:c>
      <x:c r="E8055" s="8" t="n">
        <x:f>IF(ISNUMBER('原始字段'!C8091),'原始字段'!C8091,"n.a.")</x:f>
        <x:v>2309381200</x:v>
      </x:c>
      <x:c r="F8055" s="8" t="n">
        <x:f>IF(ISNUMBER('原始字段'!C8187),'原始字段'!C8187,"n.a.")</x:f>
        <x:v>2324381200</x:v>
      </x:c>
      <x:c r="G8055" s="8" t="n">
        <x:f>IF(COUNT(E8055:F8055)=2,F8055-E8055,"n.a.")</x:f>
        <x:v>15000000</x:v>
      </x:c>
      <x:c r="H8055" s="9" t="n">
        <x:f>IF(ISNUMBER('原始字段'!D8187),'原始字段'!D8187,"n.a.")</x:f>
        <x:v>1.6903</x:v>
      </x:c>
      <x:c r="I8055" s="9" t="n">
        <x:f>IF(COUNT(G8055:H8055)=2,G8055*H8055/100000000,"n.a.")</x:f>
        <x:v>0.253545</x:v>
      </x:c>
      <x:c r="J8055" s="1" t="str">
        <x:v>日频齐全；折算事件未独立核实</x:v>
      </x:c>
    </x:row>
    <x:row r="8056" ht="25" customHeight="1">
      <x:c r="A8056" s="1" t="str">
        <x:v>沪深300</x:v>
      </x:c>
      <x:c r="B8056" s="1" t="str">
        <x:v>515330.SH</x:v>
      </x:c>
      <x:c r="C8056" s="1" t="str">
        <x:v>天弘沪深300ETF</x:v>
      </x:c>
      <x:c r="D8056" s="7" t="d">
        <x:v>2026-09-29T00:00:00.000Z</x:v>
      </x:c>
      <x:c r="E8056" s="8" t="n">
        <x:f>IF(ISNUMBER('原始字段'!C8109),'原始字段'!C8109,"n.a.")</x:f>
        <x:v>6923709500</x:v>
      </x:c>
      <x:c r="F8056" s="8" t="n">
        <x:f>IF(ISNUMBER('原始字段'!C8205),'原始字段'!C8205,"n.a.")</x:f>
        <x:v>6911709500</x:v>
      </x:c>
      <x:c r="G8056" s="8" t="n">
        <x:f>IF(COUNT(E8056:F8056)=2,F8056-E8056,"n.a.")</x:f>
        <x:v>-12000000</x:v>
      </x:c>
      <x:c r="H8056" s="9" t="n">
        <x:f>IF(ISNUMBER('原始字段'!D8205),'原始字段'!D8205,"n.a.")</x:f>
        <x:v>1.2699</x:v>
      </x:c>
      <x:c r="I8056" s="9" t="n">
        <x:f>IF(COUNT(G8056:H8056)=2,G8056*H8056/100000000,"n.a.")</x:f>
        <x:v>-0.152388</x:v>
      </x:c>
      <x:c r="J8056" s="1" t="str">
        <x:v>日频齐全；折算事件未独立核实</x:v>
      </x:c>
    </x:row>
    <x:row r="8057" ht="25" customHeight="1">
      <x:c r="A8057" s="1" t="str">
        <x:v>沪深300</x:v>
      </x:c>
      <x:c r="B8057" s="1" t="str">
        <x:v>510330.SH</x:v>
      </x:c>
      <x:c r="C8057" s="1" t="str">
        <x:v>华夏沪深300ETF</x:v>
      </x:c>
      <x:c r="D8057" s="7" t="d">
        <x:v>2026-09-29T00:00:00.000Z</x:v>
      </x:c>
      <x:c r="E8057" s="8" t="n">
        <x:f>IF(ISNUMBER('原始字段'!C8089),'原始字段'!C8089,"n.a.")</x:f>
        <x:v>8512449800</x:v>
      </x:c>
      <x:c r="F8057" s="8" t="n">
        <x:f>IF(ISNUMBER('原始字段'!C8185),'原始字段'!C8185,"n.a.")</x:f>
        <x:v>8508849800</x:v>
      </x:c>
      <x:c r="G8057" s="8" t="n">
        <x:f>IF(COUNT(E8057:F8057)=2,F8057-E8057,"n.a.")</x:f>
        <x:v>-3600000</x:v>
      </x:c>
      <x:c r="H8057" s="9" t="n">
        <x:f>IF(ISNUMBER('原始字段'!D8185),'原始字段'!D8185,"n.a.")</x:f>
        <x:v>4.6066</x:v>
      </x:c>
      <x:c r="I8057" s="9" t="n">
        <x:f>IF(COUNT(G8057:H8057)=2,G8057*H8057/100000000,"n.a.")</x:f>
        <x:v>-0.1658376</x:v>
      </x:c>
      <x:c r="J8057" s="1" t="str">
        <x:v>日频齐全；折算事件未独立核实</x:v>
      </x:c>
    </x:row>
    <x:row r="8058" ht="25" customHeight="1">
      <x:c r="A8058" s="1" t="str">
        <x:v>沪深300</x:v>
      </x:c>
      <x:c r="B8058" s="1" t="str">
        <x:v>510370.SH</x:v>
      </x:c>
      <x:c r="C8058" s="1" t="str">
        <x:v>兴业沪深300ETF</x:v>
      </x:c>
      <x:c r="D8058" s="7" t="d">
        <x:v>2026-09-29T00:00:00.000Z</x:v>
      </x:c>
      <x:c r="E8058" s="8" t="n">
        <x:f>IF(ISNUMBER('原始字段'!C8092),'原始字段'!C8092,"n.a.")</x:f>
        <x:v>87258100</x:v>
      </x:c>
      <x:c r="F8058" s="8" t="n">
        <x:f>IF(ISNUMBER('原始字段'!C8188),'原始字段'!C8188,"n.a.")</x:f>
        <x:v>87258100</x:v>
      </x:c>
      <x:c r="G8058" s="8" t="n">
        <x:f>IF(COUNT(E8058:F8058)=2,F8058-E8058,"n.a.")</x:f>
        <x:v>0</x:v>
      </x:c>
      <x:c r="H8058" s="9" t="n">
        <x:f>IF(ISNUMBER('原始字段'!D8188),'原始字段'!D8188,"n.a.")</x:f>
        <x:v>0.978</x:v>
      </x:c>
      <x:c r="I8058" s="9" t="n">
        <x:f>IF(COUNT(G8058:H8058)=2,G8058*H8058/100000000,"n.a.")</x:f>
        <x:v>0</x:v>
      </x:c>
      <x:c r="J8058" s="1" t="str">
        <x:v>日频齐全；折算事件未独立核实</x:v>
      </x:c>
    </x:row>
    <x:row r="8059" ht="25" customHeight="1">
      <x:c r="A8059" s="1" t="str">
        <x:v>沪深300</x:v>
      </x:c>
      <x:c r="B8059" s="1" t="str">
        <x:v>159919.SZ</x:v>
      </x:c>
      <x:c r="C8059" s="1" t="str">
        <x:v>嘉实沪深300ETF</x:v>
      </x:c>
      <x:c r="D8059" s="7" t="d">
        <x:v>2026-09-29T00:00:00.000Z</x:v>
      </x:c>
      <x:c r="E8059" s="8" t="n">
        <x:f>IF(ISNUMBER('原始字段'!C8072),'原始字段'!C8072,"n.a.")</x:f>
        <x:v>6599016676</x:v>
      </x:c>
      <x:c r="F8059" s="8" t="n">
        <x:f>IF(ISNUMBER('原始字段'!C8168),'原始字段'!C8168,"n.a.")</x:f>
        <x:v>6618816676</x:v>
      </x:c>
      <x:c r="G8059" s="8" t="n">
        <x:f>IF(COUNT(E8059:F8059)=2,F8059-E8059,"n.a.")</x:f>
        <x:v>19800000</x:v>
      </x:c>
      <x:c r="H8059" s="9" t="n">
        <x:f>IF(ISNUMBER('原始字段'!D8168),'原始字段'!D8168,"n.a.")</x:f>
        <x:v>4.6121</x:v>
      </x:c>
      <x:c r="I8059" s="9" t="n">
        <x:f>IF(COUNT(G8059:H8059)=2,G8059*H8059/100000000,"n.a.")</x:f>
        <x:v>0.9131958</x:v>
      </x:c>
      <x:c r="J8059" s="1" t="str">
        <x:v>日频齐全；折算事件未独立核实</x:v>
      </x:c>
    </x:row>
    <x:row r="8060" ht="25" customHeight="1">
      <x:c r="A8060" s="1" t="str">
        <x:v>沪深300</x:v>
      </x:c>
      <x:c r="B8060" s="1" t="str">
        <x:v>159673.SZ</x:v>
      </x:c>
      <x:c r="C8060" s="1" t="str">
        <x:v>鹏华沪深300ETF</x:v>
      </x:c>
      <x:c r="D8060" s="7" t="d">
        <x:v>2026-09-29T00:00:00.000Z</x:v>
      </x:c>
      <x:c r="E8060" s="8" t="n">
        <x:f>IF(ISNUMBER('原始字段'!C8064),'原始字段'!C8064,"n.a.")</x:f>
        <x:v>1845528385</x:v>
      </x:c>
      <x:c r="F8060" s="8" t="n">
        <x:f>IF(ISNUMBER('原始字段'!C8160),'原始字段'!C8160,"n.a.")</x:f>
        <x:v>1819528385</x:v>
      </x:c>
      <x:c r="G8060" s="8" t="n">
        <x:f>IF(COUNT(E8060:F8060)=2,F8060-E8060,"n.a.")</x:f>
        <x:v>-26000000</x:v>
      </x:c>
      <x:c r="H8060" s="9" t="n">
        <x:f>IF(ISNUMBER('原始字段'!D8160),'原始字段'!D8160,"n.a.")</x:f>
        <x:v>1.2182</x:v>
      </x:c>
      <x:c r="I8060" s="9" t="n">
        <x:f>IF(COUNT(G8060:H8060)=2,G8060*H8060/100000000,"n.a.")</x:f>
        <x:v>-0.316732</x:v>
      </x:c>
      <x:c r="J8060" s="1" t="str">
        <x:v>日频齐全；折算事件未独立核实</x:v>
      </x:c>
    </x:row>
    <x:row r="8061" ht="25" customHeight="1">
      <x:c r="A8061" s="1" t="str">
        <x:v>沪深300</x:v>
      </x:c>
      <x:c r="B8061" s="1" t="str">
        <x:v>159300.SZ</x:v>
      </x:c>
      <x:c r="C8061" s="1" t="str">
        <x:v>富国沪深300ETF</x:v>
      </x:c>
      <x:c r="D8061" s="7" t="d">
        <x:v>2026-09-29T00:00:00.000Z</x:v>
      </x:c>
      <x:c r="E8061" s="8" t="n">
        <x:f>IF(ISNUMBER('原始字段'!C8052),'原始字段'!C8052,"n.a.")</x:f>
        <x:v>348358097</x:v>
      </x:c>
      <x:c r="F8061" s="8" t="n">
        <x:f>IF(ISNUMBER('原始字段'!C8148),'原始字段'!C8148,"n.a.")</x:f>
        <x:v>325858097</x:v>
      </x:c>
      <x:c r="G8061" s="8" t="n">
        <x:f>IF(COUNT(E8061:F8061)=2,F8061-E8061,"n.a.")</x:f>
        <x:v>-22500000</x:v>
      </x:c>
      <x:c r="H8061" s="9" t="n">
        <x:f>IF(ISNUMBER('原始字段'!D8148),'原始字段'!D8148,"n.a.")</x:f>
        <x:v>4.7368</x:v>
      </x:c>
      <x:c r="I8061" s="9" t="n">
        <x:f>IF(COUNT(G8061:H8061)=2,G8061*H8061/100000000,"n.a.")</x:f>
        <x:v>-1.06578</x:v>
      </x:c>
      <x:c r="J8061" s="1" t="str">
        <x:v>日频齐全；折算事件未独立核实</x:v>
      </x:c>
    </x:row>
    <x:row r="8062" ht="25" customHeight="1">
      <x:c r="A8062" s="1" t="str">
        <x:v>沪深300</x:v>
      </x:c>
      <x:c r="B8062" s="1" t="str">
        <x:v>510380.SH</x:v>
      </x:c>
      <x:c r="C8062" s="1" t="str">
        <x:v>国寿安保沪深300ETF</x:v>
      </x:c>
      <x:c r="D8062" s="7" t="d">
        <x:v>2026-09-29T00:00:00.000Z</x:v>
      </x:c>
      <x:c r="E8062" s="8" t="n">
        <x:f>IF(ISNUMBER('原始字段'!C8093),'原始字段'!C8093,"n.a.")</x:f>
        <x:v>1389802400</x:v>
      </x:c>
      <x:c r="F8062" s="8" t="n">
        <x:f>IF(ISNUMBER('原始字段'!C8189),'原始字段'!C8189,"n.a.")</x:f>
        <x:v>1305802400</x:v>
      </x:c>
      <x:c r="G8062" s="8" t="n">
        <x:f>IF(COUNT(E8062:F8062)=2,F8062-E8062,"n.a.")</x:f>
        <x:v>-84000000</x:v>
      </x:c>
      <x:c r="H8062" s="9" t="n">
        <x:f>IF(ISNUMBER('原始字段'!D8189),'原始字段'!D8189,"n.a.")</x:f>
        <x:v>1.3176</x:v>
      </x:c>
      <x:c r="I8062" s="9" t="n">
        <x:f>IF(COUNT(G8062:H8062)=2,G8062*H8062/100000000,"n.a.")</x:f>
        <x:v>-1.1067840000000002</x:v>
      </x:c>
      <x:c r="J8062" s="1" t="str">
        <x:v>日频齐全；折算事件未独立核实</x:v>
      </x:c>
    </x:row>
    <x:row r="8063" ht="25" customHeight="1">
      <x:c r="A8063" s="1" t="str">
        <x:v>沪深300</x:v>
      </x:c>
      <x:c r="B8063" s="1" t="str">
        <x:v>515380.SH</x:v>
      </x:c>
      <x:c r="C8063" s="1" t="str">
        <x:v>泰康沪深300ETF</x:v>
      </x:c>
      <x:c r="D8063" s="7" t="d">
        <x:v>2026-09-29T00:00:00.000Z</x:v>
      </x:c>
      <x:c r="E8063" s="8" t="n">
        <x:f>IF(ISNUMBER('原始字段'!C8112),'原始字段'!C8112,"n.a.")</x:f>
        <x:v>657999800</x:v>
      </x:c>
      <x:c r="F8063" s="8" t="n">
        <x:f>IF(ISNUMBER('原始字段'!C8208),'原始字段'!C8208,"n.a.")</x:f>
        <x:v>657999800</x:v>
      </x:c>
      <x:c r="G8063" s="8" t="n">
        <x:f>IF(COUNT(E8063:F8063)=2,F8063-E8063,"n.a.")</x:f>
        <x:v>0</x:v>
      </x:c>
      <x:c r="H8063" s="9" t="n">
        <x:f>IF(ISNUMBER('原始字段'!D8208),'原始字段'!D8208,"n.a.")</x:f>
        <x:v>5.1384</x:v>
      </x:c>
      <x:c r="I8063" s="9" t="n">
        <x:f>IF(COUNT(G8063:H8063)=2,G8063*H8063/100000000,"n.a.")</x:f>
        <x:v>0</x:v>
      </x:c>
      <x:c r="J8063" s="1" t="str">
        <x:v>日频齐全；折算事件未独立核实</x:v>
      </x:c>
    </x:row>
    <x:row r="8064" ht="25" customHeight="1">
      <x:c r="A8064" s="1" t="str">
        <x:v>沪深300</x:v>
      </x:c>
      <x:c r="B8064" s="1" t="str">
        <x:v>510350.SH</x:v>
      </x:c>
      <x:c r="C8064" s="1" t="str">
        <x:v>工银沪深300ETF</x:v>
      </x:c>
      <x:c r="D8064" s="7" t="d">
        <x:v>2026-09-29T00:00:00.000Z</x:v>
      </x:c>
      <x:c r="E8064" s="8" t="n">
        <x:f>IF(ISNUMBER('原始字段'!C8090),'原始字段'!C8090,"n.a.")</x:f>
        <x:v>677814700</x:v>
      </x:c>
      <x:c r="F8064" s="8" t="n">
        <x:f>IF(ISNUMBER('原始字段'!C8186),'原始字段'!C8186,"n.a.")</x:f>
        <x:v>676914700</x:v>
      </x:c>
      <x:c r="G8064" s="8" t="n">
        <x:f>IF(COUNT(E8064:F8064)=2,F8064-E8064,"n.a.")</x:f>
        <x:v>-900000</x:v>
      </x:c>
      <x:c r="H8064" s="9" t="n">
        <x:f>IF(ISNUMBER('原始字段'!D8186),'原始字段'!D8186,"n.a.")</x:f>
        <x:v>4.6506</x:v>
      </x:c>
      <x:c r="I8064" s="9" t="n">
        <x:f>IF(COUNT(G8064:H8064)=2,G8064*H8064/100000000,"n.a.")</x:f>
        <x:v>-0.0418554</x:v>
      </x:c>
      <x:c r="J8064" s="1" t="str">
        <x:v>日频齐全；折算事件未独立核实</x:v>
      </x:c>
    </x:row>
    <x:row r="8065" ht="25" customHeight="1">
      <x:c r="A8065" s="1" t="str">
        <x:v>沪深300</x:v>
      </x:c>
      <x:c r="B8065" s="1" t="str">
        <x:v>563520.SH</x:v>
      </x:c>
      <x:c r="C8065" s="1" t="str">
        <x:v>永赢沪深300ETF</x:v>
      </x:c>
      <x:c r="D8065" s="7" t="d">
        <x:v>2026-09-29T00:00:00.000Z</x:v>
      </x:c>
      <x:c r="E8065" s="8" t="n">
        <x:f>IF(ISNUMBER('原始字段'!C8127),'原始字段'!C8127,"n.a.")</x:f>
        <x:v>445065000</x:v>
      </x:c>
      <x:c r="F8065" s="8" t="n">
        <x:f>IF(ISNUMBER('原始字段'!C8223),'原始字段'!C8223,"n.a.")</x:f>
        <x:v>442065000</x:v>
      </x:c>
      <x:c r="G8065" s="8" t="n">
        <x:f>IF(COUNT(E8065:F8065)=2,F8065-E8065,"n.a.")</x:f>
        <x:v>-3000000</x:v>
      </x:c>
      <x:c r="H8065" s="9" t="n">
        <x:f>IF(ISNUMBER('原始字段'!D8223),'原始字段'!D8223,"n.a.")</x:f>
        <x:v>1.1361</x:v>
      </x:c>
      <x:c r="I8065" s="9" t="n">
        <x:f>IF(COUNT(G8065:H8065)=2,G8065*H8065/100000000,"n.a.")</x:f>
        <x:v>-0.034083</x:v>
      </x:c>
      <x:c r="J8065" s="1" t="str">
        <x:v>日频齐全；折算事件未独立核实</x:v>
      </x:c>
    </x:row>
    <x:row r="8066" ht="25" customHeight="1">
      <x:c r="A8066" s="1" t="str">
        <x:v>沪深300</x:v>
      </x:c>
      <x:c r="B8066" s="1" t="str">
        <x:v>510300.SH</x:v>
      </x:c>
      <x:c r="C8066" s="1" t="str">
        <x:v>华泰柏瑞沪深300ETF</x:v>
      </x:c>
      <x:c r="D8066" s="7" t="d">
        <x:v>2026-09-29T00:00:00.000Z</x:v>
      </x:c>
      <x:c r="E8066" s="8" t="n">
        <x:f>IF(ISNUMBER('原始字段'!C8086),'原始字段'!C8086,"n.a.")</x:f>
        <x:v>24178087700</x:v>
      </x:c>
      <x:c r="F8066" s="8" t="n">
        <x:f>IF(ISNUMBER('原始字段'!C8182),'原始字段'!C8182,"n.a.")</x:f>
        <x:v>24164587700</x:v>
      </x:c>
      <x:c r="G8066" s="8" t="n">
        <x:f>IF(COUNT(E8066:F8066)=2,F8066-E8066,"n.a.")</x:f>
        <x:v>-13500000</x:v>
      </x:c>
      <x:c r="H8066" s="9" t="n">
        <x:f>IF(ISNUMBER('原始字段'!D8182),'原始字段'!D8182,"n.a.")</x:f>
        <x:v>4.4181</x:v>
      </x:c>
      <x:c r="I8066" s="9" t="n">
        <x:f>IF(COUNT(G8066:H8066)=2,G8066*H8066/100000000,"n.a.")</x:f>
        <x:v>-0.5964435</x:v>
      </x:c>
      <x:c r="J8066" s="1" t="str">
        <x:v>日频齐全；折算事件未独立核实</x:v>
      </x:c>
    </x:row>
    <x:row r="8067" ht="25" customHeight="1">
      <x:c r="A8067" s="1" t="str">
        <x:v>沪深300</x:v>
      </x:c>
      <x:c r="B8067" s="1" t="str">
        <x:v>515310.SH</x:v>
      </x:c>
      <x:c r="C8067" s="1" t="str">
        <x:v>汇添富沪深300ETF</x:v>
      </x:c>
      <x:c r="D8067" s="7" t="d">
        <x:v>2026-09-29T00:00:00.000Z</x:v>
      </x:c>
      <x:c r="E8067" s="8" t="n">
        <x:f>IF(ISNUMBER('原始字段'!C8108),'原始字段'!C8108,"n.a.")</x:f>
        <x:v>342611200</x:v>
      </x:c>
      <x:c r="F8067" s="8" t="n">
        <x:f>IF(ISNUMBER('原始字段'!C8204),'原始字段'!C8204,"n.a.")</x:f>
        <x:v>342611200</x:v>
      </x:c>
      <x:c r="G8067" s="8" t="n">
        <x:f>IF(COUNT(E8067:F8067)=2,F8067-E8067,"n.a.")</x:f>
        <x:v>0</x:v>
      </x:c>
      <x:c r="H8067" s="9" t="n">
        <x:f>IF(ISNUMBER('原始字段'!D8204),'原始字段'!D8204,"n.a.")</x:f>
        <x:v>1.3141</x:v>
      </x:c>
      <x:c r="I8067" s="9" t="n">
        <x:f>IF(COUNT(G8067:H8067)=2,G8067*H8067/100000000,"n.a.")</x:f>
        <x:v>0</x:v>
      </x:c>
      <x:c r="J8067" s="1" t="str">
        <x:v>日频齐全；折算事件未独立核实</x:v>
      </x:c>
    </x:row>
    <x:row r="8068" ht="25" customHeight="1">
      <x:c r="A8068" s="1" t="str">
        <x:v>沪深300</x:v>
      </x:c>
      <x:c r="B8068" s="1" t="str">
        <x:v>159925.SZ</x:v>
      </x:c>
      <x:c r="C8068" s="1" t="str">
        <x:v>南方沪深300ETF</x:v>
      </x:c>
      <x:c r="D8068" s="7" t="d">
        <x:v>2026-09-29T00:00:00.000Z</x:v>
      </x:c>
      <x:c r="E8068" s="8" t="n">
        <x:f>IF(ISNUMBER('原始字段'!C8074),'原始字段'!C8074,"n.a.")</x:f>
        <x:v>598820856</x:v>
      </x:c>
      <x:c r="F8068" s="8" t="n">
        <x:f>IF(ISNUMBER('原始字段'!C8170),'原始字段'!C8170,"n.a.")</x:f>
        <x:v>598820856</x:v>
      </x:c>
      <x:c r="G8068" s="8" t="n">
        <x:f>IF(COUNT(E8068:F8068)=2,F8068-E8068,"n.a.")</x:f>
        <x:v>0</x:v>
      </x:c>
      <x:c r="H8068" s="9" t="n">
        <x:f>IF(ISNUMBER('原始字段'!D8170),'原始字段'!D8170,"n.a.")</x:f>
        <x:v>4.4901</x:v>
      </x:c>
      <x:c r="I8068" s="9" t="n">
        <x:f>IF(COUNT(G8068:H8068)=2,G8068*H8068/100000000,"n.a.")</x:f>
        <x:v>0</x:v>
      </x:c>
      <x:c r="J8068" s="1" t="str">
        <x:v>日频齐全；折算事件未独立核实</x:v>
      </x:c>
    </x:row>
    <x:row r="8069" ht="25" customHeight="1">
      <x:c r="A8069" s="1" t="str">
        <x:v>沪深300</x:v>
      </x:c>
      <x:c r="B8069" s="1" t="str">
        <x:v>561930.SH</x:v>
      </x:c>
      <x:c r="C8069" s="1" t="str">
        <x:v>招商沪深300ETF</x:v>
      </x:c>
      <x:c r="D8069" s="7" t="d">
        <x:v>2026-09-29T00:00:00.000Z</x:v>
      </x:c>
      <x:c r="E8069" s="8" t="n">
        <x:f>IF(ISNUMBER('原始字段'!C8123),'原始字段'!C8123,"n.a.")</x:f>
        <x:v>190260600</x:v>
      </x:c>
      <x:c r="F8069" s="8" t="n">
        <x:f>IF(ISNUMBER('原始字段'!C8219),'原始字段'!C8219,"n.a.")</x:f>
        <x:v>190260600</x:v>
      </x:c>
      <x:c r="G8069" s="8" t="n">
        <x:f>IF(COUNT(E8069:F8069)=2,F8069-E8069,"n.a.")</x:f>
        <x:v>0</x:v>
      </x:c>
      <x:c r="H8069" s="9" t="n">
        <x:f>IF(ISNUMBER('原始字段'!D8219),'原始字段'!D8219,"n.a.")</x:f>
        <x:v>1.4915</x:v>
      </x:c>
      <x:c r="I8069" s="9" t="n">
        <x:f>IF(COUNT(G8069:H8069)=2,G8069*H8069/100000000,"n.a.")</x:f>
        <x:v>0</x:v>
      </x:c>
      <x:c r="J8069" s="1" t="str">
        <x:v>日频齐全；折算事件未独立核实</x:v>
      </x:c>
    </x:row>
    <x:row r="8070" ht="25" customHeight="1">
      <x:c r="A8070" s="1" t="str">
        <x:v>沪深300</x:v>
      </x:c>
      <x:c r="B8070" s="1" t="str">
        <x:v>515350.SH</x:v>
      </x:c>
      <x:c r="C8070" s="1" t="str">
        <x:v>民生加银沪深300ETF</x:v>
      </x:c>
      <x:c r="D8070" s="7" t="d">
        <x:v>2026-09-29T00:00:00.000Z</x:v>
      </x:c>
      <x:c r="E8070" s="8" t="n">
        <x:f>IF(ISNUMBER('原始字段'!C8110),'原始字段'!C8110,"n.a.")</x:f>
        <x:v>10799200</x:v>
      </x:c>
      <x:c r="F8070" s="8" t="n">
        <x:f>IF(ISNUMBER('原始字段'!C8206),'原始字段'!C8206,"n.a.")</x:f>
        <x:v>10799200</x:v>
      </x:c>
      <x:c r="G8070" s="8" t="n">
        <x:f>IF(COUNT(E8070:F8070)=2,F8070-E8070,"n.a.")</x:f>
        <x:v>0</x:v>
      </x:c>
      <x:c r="H8070" s="9" t="n">
        <x:f>IF(ISNUMBER('原始字段'!D8206),'原始字段'!D8206,"n.a.")</x:f>
        <x:v>5.9215</x:v>
      </x:c>
      <x:c r="I8070" s="9" t="n">
        <x:f>IF(COUNT(G8070:H8070)=2,G8070*H8070/100000000,"n.a.")</x:f>
        <x:v>0</x:v>
      </x:c>
      <x:c r="J8070" s="1" t="str">
        <x:v>日频齐全；折算事件未独立核实</x:v>
      </x:c>
    </x:row>
    <x:row r="8071" ht="25" customHeight="1">
      <x:c r="A8071" s="1" t="str">
        <x:v>沪深300</x:v>
      </x:c>
      <x:c r="B8071" s="1" t="str">
        <x:v>510310.SH</x:v>
      </x:c>
      <x:c r="C8071" s="1" t="str">
        <x:v>易方达沪深300ETF</x:v>
      </x:c>
      <x:c r="D8071" s="7" t="d">
        <x:v>2026-09-29T00:00:00.000Z</x:v>
      </x:c>
      <x:c r="E8071" s="8" t="n">
        <x:f>IF(ISNUMBER('原始字段'!C8087),'原始字段'!C8087,"n.a.")</x:f>
        <x:v>11813144000</x:v>
      </x:c>
      <x:c r="F8071" s="8" t="n">
        <x:f>IF(ISNUMBER('原始字段'!C8183),'原始字段'!C8183,"n.a.")</x:f>
        <x:v>11867144000</x:v>
      </x:c>
      <x:c r="G8071" s="8" t="n">
        <x:f>IF(COUNT(E8071:F8071)=2,F8071-E8071,"n.a.")</x:f>
        <x:v>54000000</x:v>
      </x:c>
      <x:c r="H8071" s="9" t="n">
        <x:f>IF(ISNUMBER('原始字段'!D8183),'原始字段'!D8183,"n.a.")</x:f>
        <x:v>4.291</x:v>
      </x:c>
      <x:c r="I8071" s="9" t="n">
        <x:f>IF(COUNT(G8071:H8071)=2,G8071*H8071/100000000,"n.a.")</x:f>
        <x:v>2.31714</x:v>
      </x:c>
      <x:c r="J8071" s="1" t="str">
        <x:v>日频齐全；折算事件未独立核实</x:v>
      </x:c>
    </x:row>
    <x:row r="8072" ht="25" customHeight="1">
      <x:c r="A8072" s="1" t="str">
        <x:v>沪深300</x:v>
      </x:c>
      <x:c r="B8072" s="1" t="str">
        <x:v>159330.SZ</x:v>
      </x:c>
      <x:c r="C8072" s="1" t="str">
        <x:v>东财沪深300ETF</x:v>
      </x:c>
      <x:c r="D8072" s="7" t="d">
        <x:v>2026-09-29T00:00:00.000Z</x:v>
      </x:c>
      <x:c r="E8072" s="8" t="n">
        <x:f>IF(ISNUMBER('原始字段'!C8053),'原始字段'!C8053,"n.a.")</x:f>
        <x:v>461801009</x:v>
      </x:c>
      <x:c r="F8072" s="8" t="n">
        <x:f>IF(ISNUMBER('原始字段'!C8149),'原始字段'!C8149,"n.a.")</x:f>
        <x:v>464801009</x:v>
      </x:c>
      <x:c r="G8072" s="8" t="n">
        <x:f>IF(COUNT(E8072:F8072)=2,F8072-E8072,"n.a.")</x:f>
        <x:v>3000000</x:v>
      </x:c>
      <x:c r="H8072" s="9" t="n">
        <x:f>IF(ISNUMBER('原始字段'!D8149),'原始字段'!D8149,"n.a.")</x:f>
        <x:v>1.3664</x:v>
      </x:c>
      <x:c r="I8072" s="9" t="n">
        <x:f>IF(COUNT(G8072:H8072)=2,G8072*H8072/100000000,"n.a.")</x:f>
        <x:v>0.040992</x:v>
      </x:c>
      <x:c r="J8072" s="1" t="str">
        <x:v>日频齐全；折算事件未独立核实</x:v>
      </x:c>
    </x:row>
    <x:row r="8073" ht="25" customHeight="1">
      <x:c r="A8073" s="1" t="str">
        <x:v>沪深300</x:v>
      </x:c>
      <x:c r="B8073" s="1" t="str">
        <x:v>510390.SH</x:v>
      </x:c>
      <x:c r="C8073" s="1" t="str">
        <x:v>平安沪深300ETF</x:v>
      </x:c>
      <x:c r="D8073" s="7" t="d">
        <x:v>2026-09-29T00:00:00.000Z</x:v>
      </x:c>
      <x:c r="E8073" s="8" t="n">
        <x:f>IF(ISNUMBER('原始字段'!C8094),'原始字段'!C8094,"n.a.")</x:f>
        <x:v>135650000</x:v>
      </x:c>
      <x:c r="F8073" s="8" t="n">
        <x:f>IF(ISNUMBER('原始字段'!C8190),'原始字段'!C8190,"n.a.")</x:f>
        <x:v>135650000</x:v>
      </x:c>
      <x:c r="G8073" s="8" t="n">
        <x:f>IF(COUNT(E8073:F8073)=2,F8073-E8073,"n.a.")</x:f>
        <x:v>0</x:v>
      </x:c>
      <x:c r="H8073" s="9" t="n">
        <x:f>IF(ISNUMBER('原始字段'!D8190),'原始字段'!D8190,"n.a.")</x:f>
        <x:v>5.0157</x:v>
      </x:c>
      <x:c r="I8073" s="9" t="n">
        <x:f>IF(COUNT(G8073:H8073)=2,G8073*H8073/100000000,"n.a.")</x:f>
        <x:v>0</x:v>
      </x:c>
      <x:c r="J8073" s="1" t="str">
        <x:v>日频齐全；折算事件未独立核实</x:v>
      </x:c>
    </x:row>
    <x:row r="8074" ht="25" customHeight="1">
      <x:c r="A8074" s="1" t="str">
        <x:v>沪深300</x:v>
      </x:c>
      <x:c r="B8074" s="1" t="str">
        <x:v>515390.SH</x:v>
      </x:c>
      <x:c r="C8074" s="1" t="str">
        <x:v>华安沪深300ETF</x:v>
      </x:c>
      <x:c r="D8074" s="7" t="d">
        <x:v>2026-09-29T00:00:00.000Z</x:v>
      </x:c>
      <x:c r="E8074" s="8" t="n">
        <x:f>IF(ISNUMBER('原始字段'!C8113),'原始字段'!C8113,"n.a.")</x:f>
        <x:v>2166683000</x:v>
      </x:c>
      <x:c r="F8074" s="8" t="n">
        <x:f>IF(ISNUMBER('原始字段'!C8209),'原始字段'!C8209,"n.a.")</x:f>
        <x:v>2366683000</x:v>
      </x:c>
      <x:c r="G8074" s="8" t="n">
        <x:f>IF(COUNT(E8074:F8074)=2,F8074-E8074,"n.a.")</x:f>
        <x:v>200000000</x:v>
      </x:c>
      <x:c r="H8074" s="9" t="n">
        <x:f>IF(ISNUMBER('原始字段'!D8209),'原始字段'!D8209,"n.a.")</x:f>
        <x:v>1.2887</x:v>
      </x:c>
      <x:c r="I8074" s="9" t="n">
        <x:f>IF(COUNT(G8074:H8074)=2,G8074*H8074/100000000,"n.a.")</x:f>
        <x:v>2.5774</x:v>
      </x:c>
      <x:c r="J8074" s="1" t="str">
        <x:v>日频齐全；折算事件未独立核实</x:v>
      </x:c>
    </x:row>
    <x:row r="8075" ht="25" customHeight="1">
      <x:c r="A8075" s="1" t="str">
        <x:v>沪深300</x:v>
      </x:c>
      <x:c r="B8075" s="1" t="str">
        <x:v>515130.SH</x:v>
      </x:c>
      <x:c r="C8075" s="1" t="str">
        <x:v>博时沪深300ETF</x:v>
      </x:c>
      <x:c r="D8075" s="7" t="d">
        <x:v>2026-09-29T00:00:00.000Z</x:v>
      </x:c>
      <x:c r="E8075" s="8" t="n">
        <x:f>IF(ISNUMBER('原始字段'!C8106),'原始字段'!C8106,"n.a.")</x:f>
        <x:v>100463200</x:v>
      </x:c>
      <x:c r="F8075" s="8" t="n">
        <x:f>IF(ISNUMBER('原始字段'!C8202),'原始字段'!C8202,"n.a.")</x:f>
        <x:v>100463200</x:v>
      </x:c>
      <x:c r="G8075" s="8" t="n">
        <x:f>IF(COUNT(E8075:F8075)=2,F8075-E8075,"n.a.")</x:f>
        <x:v>0</x:v>
      </x:c>
      <x:c r="H8075" s="9" t="n">
        <x:f>IF(ISNUMBER('原始字段'!D8202),'原始字段'!D8202,"n.a.")</x:f>
        <x:v>1.4627</x:v>
      </x:c>
      <x:c r="I8075" s="9" t="n">
        <x:f>IF(COUNT(G8075:H8075)=2,G8075*H8075/100000000,"n.a.")</x:f>
        <x:v>0</x:v>
      </x:c>
      <x:c r="J8075" s="1" t="str">
        <x:v>日频齐全；折算事件未独立核实</x:v>
      </x:c>
    </x:row>
    <x:row r="8076" ht="25" customHeight="1">
      <x:c r="A8076" s="1" t="str">
        <x:v>中证500</x:v>
      </x:c>
      <x:c r="B8076" s="1" t="str">
        <x:v>510530.SH</x:v>
      </x:c>
      <x:c r="C8076" s="1" t="str">
        <x:v>工银中证500ETF</x:v>
      </x:c>
      <x:c r="D8076" s="7" t="d">
        <x:v>2026-09-29T00:00:00.000Z</x:v>
      </x:c>
      <x:c r="E8076" s="8" t="n">
        <x:f>IF(ISNUMBER('原始字段'!C8097),'原始字段'!C8097,"n.a.")</x:f>
        <x:v>47479400</x:v>
      </x:c>
      <x:c r="F8076" s="8" t="n">
        <x:f>IF(ISNUMBER('原始字段'!C8193),'原始字段'!C8193,"n.a.")</x:f>
        <x:v>47479400</x:v>
      </x:c>
      <x:c r="G8076" s="8" t="n">
        <x:f>IF(COUNT(E8076:F8076)=2,F8076-E8076,"n.a.")</x:f>
        <x:v>0</x:v>
      </x:c>
      <x:c r="H8076" s="9" t="n">
        <x:f>IF(ISNUMBER('原始字段'!D8193),'原始字段'!D8193,"n.a.")</x:f>
        <x:v>8.4352</x:v>
      </x:c>
      <x:c r="I8076" s="9" t="n">
        <x:f>IF(COUNT(G8076:H8076)=2,G8076*H8076/100000000,"n.a.")</x:f>
        <x:v>0</x:v>
      </x:c>
      <x:c r="J8076" s="1" t="str">
        <x:v>日频齐全；折算事件未独立核实</x:v>
      </x:c>
    </x:row>
    <x:row r="8077" ht="25" customHeight="1">
      <x:c r="A8077" s="1" t="str">
        <x:v>中证500</x:v>
      </x:c>
      <x:c r="B8077" s="1" t="str">
        <x:v>510580.SH</x:v>
      </x:c>
      <x:c r="C8077" s="1" t="str">
        <x:v>易方达中证500ETF</x:v>
      </x:c>
      <x:c r="D8077" s="7" t="d">
        <x:v>2026-09-29T00:00:00.000Z</x:v>
      </x:c>
      <x:c r="E8077" s="8" t="n">
        <x:f>IF(ISNUMBER('原始字段'!C8101),'原始字段'!C8101,"n.a.")</x:f>
        <x:v>1152568300</x:v>
      </x:c>
      <x:c r="F8077" s="8" t="n">
        <x:f>IF(ISNUMBER('原始字段'!C8197),'原始字段'!C8197,"n.a.")</x:f>
        <x:v>1166168300</x:v>
      </x:c>
      <x:c r="G8077" s="8" t="n">
        <x:f>IF(COUNT(E8077:F8077)=2,F8077-E8077,"n.a.")</x:f>
        <x:v>13600000</x:v>
      </x:c>
      <x:c r="H8077" s="9" t="n">
        <x:f>IF(ISNUMBER('原始字段'!D8197),'原始字段'!D8197,"n.a.")</x:f>
        <x:v>3.9296</x:v>
      </x:c>
      <x:c r="I8077" s="9" t="n">
        <x:f>IF(COUNT(G8077:H8077)=2,G8077*H8077/100000000,"n.a.")</x:f>
        <x:v>0.5344256</x:v>
      </x:c>
      <x:c r="J8077" s="1" t="str">
        <x:v>日频齐全；折算事件未独立核实</x:v>
      </x:c>
    </x:row>
    <x:row r="8078" ht="25" customHeight="1">
      <x:c r="A8078" s="1" t="str">
        <x:v>中证500</x:v>
      </x:c>
      <x:c r="B8078" s="1" t="str">
        <x:v>159922.SZ</x:v>
      </x:c>
      <x:c r="C8078" s="1" t="str">
        <x:v>嘉实中证500ETF</x:v>
      </x:c>
      <x:c r="D8078" s="7" t="d">
        <x:v>2026-09-29T00:00:00.000Z</x:v>
      </x:c>
      <x:c r="E8078" s="8" t="n">
        <x:f>IF(ISNUMBER('原始字段'!C8073),'原始字段'!C8073,"n.a.")</x:f>
        <x:v>2766676765</x:v>
      </x:c>
      <x:c r="F8078" s="8" t="n">
        <x:f>IF(ISNUMBER('原始字段'!C8169),'原始字段'!C8169,"n.a.")</x:f>
        <x:v>2796676765</x:v>
      </x:c>
      <x:c r="G8078" s="8" t="n">
        <x:f>IF(COUNT(E8078:F8078)=2,F8078-E8078,"n.a.")</x:f>
        <x:v>30000000</x:v>
      </x:c>
      <x:c r="H8078" s="9" t="n">
        <x:f>IF(ISNUMBER('原始字段'!D8169),'原始字段'!D8169,"n.a.")</x:f>
        <x:v>3.0297</x:v>
      </x:c>
      <x:c r="I8078" s="9" t="n">
        <x:f>IF(COUNT(G8078:H8078)=2,G8078*H8078/100000000,"n.a.")</x:f>
        <x:v>0.90891</x:v>
      </x:c>
      <x:c r="J8078" s="1" t="str">
        <x:v>日频齐全；折算事件未独立核实</x:v>
      </x:c>
    </x:row>
    <x:row r="8079" ht="25" customHeight="1">
      <x:c r="A8079" s="1" t="str">
        <x:v>中证500</x:v>
      </x:c>
      <x:c r="B8079" s="1" t="str">
        <x:v>563750.SH</x:v>
      </x:c>
      <x:c r="C8079" s="1" t="str">
        <x:v>汇添富中证500ETF</x:v>
      </x:c>
      <x:c r="D8079" s="7" t="d">
        <x:v>2026-09-29T00:00:00.000Z</x:v>
      </x:c>
      <x:c r="E8079" s="8" t="n">
        <x:f>IF(ISNUMBER('原始字段'!C8128),'原始字段'!C8128,"n.a.")</x:f>
        <x:v>362237000</x:v>
      </x:c>
      <x:c r="F8079" s="8" t="n">
        <x:f>IF(ISNUMBER('原始字段'!C8224),'原始字段'!C8224,"n.a.")</x:f>
        <x:v>362237000</x:v>
      </x:c>
      <x:c r="G8079" s="8" t="n">
        <x:f>IF(COUNT(E8079:F8079)=2,F8079-E8079,"n.a.")</x:f>
        <x:v>0</x:v>
      </x:c>
      <x:c r="H8079" s="9" t="n">
        <x:f>IF(ISNUMBER('原始字段'!D8224),'原始字段'!D8224,"n.a.")</x:f>
        <x:v>1.0472</x:v>
      </x:c>
      <x:c r="I8079" s="9" t="n">
        <x:f>IF(COUNT(G8079:H8079)=2,G8079*H8079/100000000,"n.a.")</x:f>
        <x:v>0</x:v>
      </x:c>
      <x:c r="J8079" s="1" t="str">
        <x:v>日频齐全；折算事件未独立核实</x:v>
      </x:c>
    </x:row>
    <x:row r="8080" ht="25" customHeight="1">
      <x:c r="A8080" s="1" t="str">
        <x:v>中证500</x:v>
      </x:c>
      <x:c r="B8080" s="1" t="str">
        <x:v>159935.SZ</x:v>
      </x:c>
      <x:c r="C8080" s="1" t="str">
        <x:v>景顺长城中证500ETF</x:v>
      </x:c>
      <x:c r="D8080" s="7" t="d">
        <x:v>2026-09-29T00:00:00.000Z</x:v>
      </x:c>
      <x:c r="E8080" s="8" t="n">
        <x:f>IF(ISNUMBER('原始字段'!C8075),'原始字段'!C8075,"n.a.")</x:f>
        <x:v>25572956</x:v>
      </x:c>
      <x:c r="F8080" s="8" t="n">
        <x:f>IF(ISNUMBER('原始字段'!C8171),'原始字段'!C8171,"n.a.")</x:f>
        <x:v>28572956</x:v>
      </x:c>
      <x:c r="G8080" s="8" t="n">
        <x:f>IF(COUNT(E8080:F8080)=2,F8080-E8080,"n.a.")</x:f>
        <x:v>3000000</x:v>
      </x:c>
      <x:c r="H8080" s="9" t="n">
        <x:f>IF(ISNUMBER('原始字段'!D8171),'原始字段'!D8171,"n.a.")</x:f>
        <x:v>2.3509</x:v>
      </x:c>
      <x:c r="I8080" s="9" t="n">
        <x:f>IF(COUNT(G8080:H8080)=2,G8080*H8080/100000000,"n.a.")</x:f>
        <x:v>0.070527</x:v>
      </x:c>
      <x:c r="J8080" s="1" t="str">
        <x:v>日频齐全；折算事件未独立核实</x:v>
      </x:c>
    </x:row>
    <x:row r="8081" ht="25" customHeight="1">
      <x:c r="A8081" s="1" t="str">
        <x:v>中证500</x:v>
      </x:c>
      <x:c r="B8081" s="1" t="str">
        <x:v>515530.SH</x:v>
      </x:c>
      <x:c r="C8081" s="1" t="str">
        <x:v>泰康中证500ETF</x:v>
      </x:c>
      <x:c r="D8081" s="7" t="d">
        <x:v>2026-09-29T00:00:00.000Z</x:v>
      </x:c>
      <x:c r="E8081" s="8" t="n">
        <x:f>IF(ISNUMBER('原始字段'!C8114),'原始字段'!C8114,"n.a.")</x:f>
        <x:v>13842700</x:v>
      </x:c>
      <x:c r="F8081" s="8" t="n">
        <x:f>IF(ISNUMBER('原始字段'!C8210),'原始字段'!C8210,"n.a.")</x:f>
        <x:v>13842700</x:v>
      </x:c>
      <x:c r="G8081" s="8" t="n">
        <x:f>IF(COUNT(E8081:F8081)=2,F8081-E8081,"n.a.")</x:f>
        <x:v>0</x:v>
      </x:c>
      <x:c r="H8081" s="9" t="n">
        <x:f>IF(ISNUMBER('原始字段'!D8210),'原始字段'!D8210,"n.a.")</x:f>
        <x:v>4.12</x:v>
      </x:c>
      <x:c r="I8081" s="9" t="n">
        <x:f>IF(COUNT(G8081:H8081)=2,G8081*H8081/100000000,"n.a.")</x:f>
        <x:v>0</x:v>
      </x:c>
      <x:c r="J8081" s="1" t="str">
        <x:v>日频齐全；折算事件未独立核实</x:v>
      </x:c>
    </x:row>
    <x:row r="8082" ht="25" customHeight="1">
      <x:c r="A8082" s="1" t="str">
        <x:v>中证500</x:v>
      </x:c>
      <x:c r="B8082" s="1" t="str">
        <x:v>510590.SH</x:v>
      </x:c>
      <x:c r="C8082" s="1" t="str">
        <x:v>平安中证500ETF</x:v>
      </x:c>
      <x:c r="D8082" s="7" t="d">
        <x:v>2026-09-29T00:00:00.000Z</x:v>
      </x:c>
      <x:c r="E8082" s="8" t="n">
        <x:f>IF(ISNUMBER('原始字段'!C8102),'原始字段'!C8102,"n.a.")</x:f>
        <x:v>120386100</x:v>
      </x:c>
      <x:c r="F8082" s="8" t="n">
        <x:f>IF(ISNUMBER('原始字段'!C8198),'原始字段'!C8198,"n.a.")</x:f>
        <x:v>120386100</x:v>
      </x:c>
      <x:c r="G8082" s="8" t="n">
        <x:f>IF(COUNT(E8082:F8082)=2,F8082-E8082,"n.a.")</x:f>
        <x:v>0</x:v>
      </x:c>
      <x:c r="H8082" s="9" t="n">
        <x:f>IF(ISNUMBER('原始字段'!D8198),'原始字段'!D8198,"n.a.")</x:f>
        <x:v>8.1287</x:v>
      </x:c>
      <x:c r="I8082" s="9" t="n">
        <x:f>IF(COUNT(G8082:H8082)=2,G8082*H8082/100000000,"n.a.")</x:f>
        <x:v>0</x:v>
      </x:c>
      <x:c r="J8082" s="1" t="str">
        <x:v>日频齐全；折算事件未独立核实</x:v>
      </x:c>
    </x:row>
    <x:row r="8083" ht="25" customHeight="1">
      <x:c r="A8083" s="1" t="str">
        <x:v>中证500</x:v>
      </x:c>
      <x:c r="B8083" s="1" t="str">
        <x:v>515190.SH</x:v>
      </x:c>
      <x:c r="C8083" s="1" t="str">
        <x:v>中银证券中证500ETF</x:v>
      </x:c>
      <x:c r="D8083" s="7" t="d">
        <x:v>2026-09-29T00:00:00.000Z</x:v>
      </x:c>
      <x:c r="E8083" s="8" t="n">
        <x:f>IF(ISNUMBER('原始字段'!C8107),'原始字段'!C8107,"n.a.")</x:f>
        <x:v>295466100</x:v>
      </x:c>
      <x:c r="F8083" s="8" t="n">
        <x:f>IF(ISNUMBER('原始字段'!C8203),'原始字段'!C8203,"n.a.")</x:f>
        <x:v>297466100</x:v>
      </x:c>
      <x:c r="G8083" s="8" t="n">
        <x:f>IF(COUNT(E8083:F8083)=2,F8083-E8083,"n.a.")</x:f>
        <x:v>2000000</x:v>
      </x:c>
      <x:c r="H8083" s="9" t="n">
        <x:f>IF(ISNUMBER('原始字段'!D8203),'原始字段'!D8203,"n.a.")</x:f>
        <x:v>1.5682</x:v>
      </x:c>
      <x:c r="I8083" s="9" t="n">
        <x:f>IF(COUNT(G8083:H8083)=2,G8083*H8083/100000000,"n.a.")</x:f>
        <x:v>0.031364</x:v>
      </x:c>
      <x:c r="J8083" s="1" t="str">
        <x:v>日频齐全；折算事件未独立核实</x:v>
      </x:c>
    </x:row>
    <x:row r="8084" ht="25" customHeight="1">
      <x:c r="A8084" s="1" t="str">
        <x:v>中证500</x:v>
      </x:c>
      <x:c r="B8084" s="1" t="str">
        <x:v>159820.SZ</x:v>
      </x:c>
      <x:c r="C8084" s="1" t="str">
        <x:v>天弘中证500ETF</x:v>
      </x:c>
      <x:c r="D8084" s="7" t="d">
        <x:v>2026-09-29T00:00:00.000Z</x:v>
      </x:c>
      <x:c r="E8084" s="8" t="n">
        <x:f>IF(ISNUMBER('原始字段'!C8067),'原始字段'!C8067,"n.a.")</x:f>
        <x:v>1356408470</x:v>
      </x:c>
      <x:c r="F8084" s="8" t="n">
        <x:f>IF(ISNUMBER('原始字段'!C8163),'原始字段'!C8163,"n.a.")</x:f>
        <x:v>1356408470</x:v>
      </x:c>
      <x:c r="G8084" s="8" t="n">
        <x:f>IF(COUNT(E8084:F8084)=2,F8084-E8084,"n.a.")</x:f>
        <x:v>0</x:v>
      </x:c>
      <x:c r="H8084" s="9" t="n">
        <x:f>IF(ISNUMBER('原始字段'!D8163),'原始字段'!D8163,"n.a.")</x:f>
        <x:v>1.2984</x:v>
      </x:c>
      <x:c r="I8084" s="9" t="n">
        <x:f>IF(COUNT(G8084:H8084)=2,G8084*H8084/100000000,"n.a.")</x:f>
        <x:v>0</x:v>
      </x:c>
      <x:c r="J8084" s="1" t="str">
        <x:v>日频齐全；折算事件未独立核实</x:v>
      </x:c>
    </x:row>
    <x:row r="8085" ht="25" customHeight="1">
      <x:c r="A8085" s="1" t="str">
        <x:v>中证500</x:v>
      </x:c>
      <x:c r="B8085" s="1" t="str">
        <x:v>159337.SZ</x:v>
      </x:c>
      <x:c r="C8085" s="1" t="str">
        <x:v>东财中证500ETF</x:v>
      </x:c>
      <x:c r="D8085" s="7" t="d">
        <x:v>2026-09-29T00:00:00.000Z</x:v>
      </x:c>
      <x:c r="E8085" s="8" t="n">
        <x:f>IF(ISNUMBER('原始字段'!C8054),'原始字段'!C8054,"n.a.")</x:f>
        <x:v>279710611</x:v>
      </x:c>
      <x:c r="F8085" s="8" t="n">
        <x:f>IF(ISNUMBER('原始字段'!C8150),'原始字段'!C8150,"n.a.")</x:f>
        <x:v>281710611</x:v>
      </x:c>
      <x:c r="G8085" s="8" t="n">
        <x:f>IF(COUNT(E8085:F8085)=2,F8085-E8085,"n.a.")</x:f>
        <x:v>2000000</x:v>
      </x:c>
      <x:c r="H8085" s="9" t="n">
        <x:f>IF(ISNUMBER('原始字段'!D8150),'原始字段'!D8150,"n.a.")</x:f>
        <x:v>1.7106</x:v>
      </x:c>
      <x:c r="I8085" s="9" t="n">
        <x:f>IF(COUNT(G8085:H8085)=2,G8085*H8085/100000000,"n.a.")</x:f>
        <x:v>0.034212</x:v>
      </x:c>
      <x:c r="J8085" s="1" t="str">
        <x:v>日频齐全；折算事件未独立核实</x:v>
      </x:c>
    </x:row>
    <x:row r="8086" ht="25" customHeight="1">
      <x:c r="A8086" s="1" t="str">
        <x:v>中证500</x:v>
      </x:c>
      <x:c r="B8086" s="1" t="str">
        <x:v>510500.SH</x:v>
      </x:c>
      <x:c r="C8086" s="1" t="str">
        <x:v>南方中证500ETF</x:v>
      </x:c>
      <x:c r="D8086" s="7" t="d">
        <x:v>2026-09-29T00:00:00.000Z</x:v>
      </x:c>
      <x:c r="E8086" s="8" t="n">
        <x:f>IF(ISNUMBER('原始字段'!C8095),'原始字段'!C8095,"n.a.")</x:f>
        <x:v>5518968600</x:v>
      </x:c>
      <x:c r="F8086" s="8" t="n">
        <x:f>IF(ISNUMBER('原始字段'!C8191),'原始字段'!C8191,"n.a.")</x:f>
        <x:v>5613768600</x:v>
      </x:c>
      <x:c r="G8086" s="8" t="n">
        <x:f>IF(COUNT(E8086:F8086)=2,F8086-E8086,"n.a.")</x:f>
        <x:v>94800000</x:v>
      </x:c>
      <x:c r="H8086" s="9" t="n">
        <x:f>IF(ISNUMBER('原始字段'!D8191),'原始字段'!D8191,"n.a.")</x:f>
        <x:v>7.4718</x:v>
      </x:c>
      <x:c r="I8086" s="9" t="n">
        <x:f>IF(COUNT(G8086:H8086)=2,G8086*H8086/100000000,"n.a.")</x:f>
        <x:v>7.0832664</x:v>
      </x:c>
      <x:c r="J8086" s="1" t="str">
        <x:v>日频齐全；折算事件未独立核实</x:v>
      </x:c>
    </x:row>
    <x:row r="8087" ht="25" customHeight="1">
      <x:c r="A8087" s="1" t="str">
        <x:v>中证500</x:v>
      </x:c>
      <x:c r="B8087" s="1" t="str">
        <x:v>159968.SZ</x:v>
      </x:c>
      <x:c r="C8087" s="1" t="str">
        <x:v>博时中证500ETF</x:v>
      </x:c>
      <x:c r="D8087" s="7" t="d">
        <x:v>2026-09-29T00:00:00.000Z</x:v>
      </x:c>
      <x:c r="E8087" s="8" t="n">
        <x:f>IF(ISNUMBER('原始字段'!C8082),'原始字段'!C8082,"n.a.")</x:f>
        <x:v>64895098</x:v>
      </x:c>
      <x:c r="F8087" s="8" t="n">
        <x:f>IF(ISNUMBER('原始字段'!C8178),'原始字段'!C8178,"n.a.")</x:f>
        <x:v>64895098</x:v>
      </x:c>
      <x:c r="G8087" s="8" t="n">
        <x:f>IF(COUNT(E8087:F8087)=2,F8087-E8087,"n.a.")</x:f>
        <x:v>0</x:v>
      </x:c>
      <x:c r="H8087" s="9" t="n">
        <x:f>IF(ISNUMBER('原始字段'!D8178),'原始字段'!D8178,"n.a.")</x:f>
        <x:v>9.8027</x:v>
      </x:c>
      <x:c r="I8087" s="9" t="n">
        <x:f>IF(COUNT(G8087:H8087)=2,G8087*H8087/100000000,"n.a.")</x:f>
        <x:v>0</x:v>
      </x:c>
      <x:c r="J8087" s="1" t="str">
        <x:v>日频齐全；折算事件未独立核实</x:v>
      </x:c>
    </x:row>
    <x:row r="8088" ht="25" customHeight="1">
      <x:c r="A8088" s="1" t="str">
        <x:v>中证500</x:v>
      </x:c>
      <x:c r="B8088" s="1" t="str">
        <x:v>561350.SH</x:v>
      </x:c>
      <x:c r="C8088" s="1" t="str">
        <x:v>国泰中证500ETF</x:v>
      </x:c>
      <x:c r="D8088" s="7" t="d">
        <x:v>2026-09-29T00:00:00.000Z</x:v>
      </x:c>
      <x:c r="E8088" s="8" t="n">
        <x:f>IF(ISNUMBER('原始字段'!C8121),'原始字段'!C8121,"n.a.")</x:f>
        <x:v>109700000</x:v>
      </x:c>
      <x:c r="F8088" s="8" t="n">
        <x:f>IF(ISNUMBER('原始字段'!C8217),'原始字段'!C8217,"n.a.")</x:f>
        <x:v>118700000</x:v>
      </x:c>
      <x:c r="G8088" s="8" t="n">
        <x:f>IF(COUNT(E8088:F8088)=2,F8088-E8088,"n.a.")</x:f>
        <x:v>9000000</x:v>
      </x:c>
      <x:c r="H8088" s="9" t="n">
        <x:f>IF(ISNUMBER('原始字段'!D8217),'原始字段'!D8217,"n.a.")</x:f>
        <x:v>1.1862</x:v>
      </x:c>
      <x:c r="I8088" s="9" t="n">
        <x:f>IF(COUNT(G8088:H8088)=2,G8088*H8088/100000000,"n.a.")</x:f>
        <x:v>0.106758</x:v>
      </x:c>
      <x:c r="J8088" s="1" t="str">
        <x:v>日频齐全；折算事件未独立核实</x:v>
      </x:c>
    </x:row>
    <x:row r="8089" ht="25" customHeight="1">
      <x:c r="A8089" s="1" t="str">
        <x:v>中证500</x:v>
      </x:c>
      <x:c r="B8089" s="1" t="str">
        <x:v>512500.SH</x:v>
      </x:c>
      <x:c r="C8089" s="1" t="str">
        <x:v>华夏中证500ETF</x:v>
      </x:c>
      <x:c r="D8089" s="7" t="d">
        <x:v>2026-09-29T00:00:00.000Z</x:v>
      </x:c>
      <x:c r="E8089" s="8" t="n">
        <x:f>IF(ISNUMBER('原始字段'!C8104),'原始字段'!C8104,"n.a.")</x:f>
        <x:v>1818408800</x:v>
      </x:c>
      <x:c r="F8089" s="8" t="n">
        <x:f>IF(ISNUMBER('原始字段'!C8200),'原始字段'!C8200,"n.a.")</x:f>
        <x:v>1823208800</x:v>
      </x:c>
      <x:c r="G8089" s="8" t="n">
        <x:f>IF(COUNT(E8089:F8089)=2,F8089-E8089,"n.a.")</x:f>
        <x:v>4800000</x:v>
      </x:c>
      <x:c r="H8089" s="9" t="n">
        <x:f>IF(ISNUMBER('原始字段'!D8200),'原始字段'!D8200,"n.a.")</x:f>
        <x:v>4.228</x:v>
      </x:c>
      <x:c r="I8089" s="9" t="n">
        <x:f>IF(COUNT(G8089:H8089)=2,G8089*H8089/100000000,"n.a.")</x:f>
        <x:v>0.202944</x:v>
      </x:c>
      <x:c r="J8089" s="1" t="str">
        <x:v>日频齐全；折算事件未独立核实</x:v>
      </x:c>
    </x:row>
    <x:row r="8090" ht="25" customHeight="1">
      <x:c r="A8090" s="1" t="str">
        <x:v>中证500</x:v>
      </x:c>
      <x:c r="B8090" s="1" t="str">
        <x:v>510550.SH</x:v>
      </x:c>
      <x:c r="C8090" s="1" t="str">
        <x:v>方正富邦中证500ETF</x:v>
      </x:c>
      <x:c r="D8090" s="7" t="d">
        <x:v>2026-09-29T00:00:00.000Z</x:v>
      </x:c>
      <x:c r="E8090" s="8" t="n">
        <x:f>IF(ISNUMBER('原始字段'!C8098),'原始字段'!C8098,"n.a.")</x:f>
        <x:v>23743300</x:v>
      </x:c>
      <x:c r="F8090" s="8" t="n">
        <x:f>IF(ISNUMBER('原始字段'!C8194),'原始字段'!C8194,"n.a.")</x:f>
        <x:v>23743300</x:v>
      </x:c>
      <x:c r="G8090" s="8" t="n">
        <x:f>IF(COUNT(E8090:F8090)=2,F8090-E8090,"n.a.")</x:f>
        <x:v>0</x:v>
      </x:c>
      <x:c r="H8090" s="9" t="n">
        <x:f>IF(ISNUMBER('原始字段'!D8194),'原始字段'!D8194,"n.a.")</x:f>
        <x:v>1.9189</x:v>
      </x:c>
      <x:c r="I8090" s="9" t="n">
        <x:f>IF(COUNT(G8090:H8090)=2,G8090*H8090/100000000,"n.a.")</x:f>
        <x:v>0</x:v>
      </x:c>
      <x:c r="J8090" s="1" t="str">
        <x:v>日频齐全；折算事件未独立核实</x:v>
      </x:c>
    </x:row>
    <x:row r="8091" ht="25" customHeight="1">
      <x:c r="A8091" s="1" t="str">
        <x:v>中证500</x:v>
      </x:c>
      <x:c r="B8091" s="1" t="str">
        <x:v>510510.SH</x:v>
      </x:c>
      <x:c r="C8091" s="1" t="str">
        <x:v>广发中证500ETF</x:v>
      </x:c>
      <x:c r="D8091" s="7" t="d">
        <x:v>2026-09-29T00:00:00.000Z</x:v>
      </x:c>
      <x:c r="E8091" s="8" t="n">
        <x:f>IF(ISNUMBER('原始字段'!C8096),'原始字段'!C8096,"n.a.")</x:f>
        <x:v>859038300</x:v>
      </x:c>
      <x:c r="F8091" s="8" t="n">
        <x:f>IF(ISNUMBER('原始字段'!C8192),'原始字段'!C8192,"n.a.")</x:f>
        <x:v>861038300</x:v>
      </x:c>
      <x:c r="G8091" s="8" t="n">
        <x:f>IF(COUNT(E8091:F8091)=2,F8091-E8091,"n.a.")</x:f>
        <x:v>2000000</x:v>
      </x:c>
      <x:c r="H8091" s="9" t="n">
        <x:f>IF(ISNUMBER('原始字段'!D8192),'原始字段'!D8192,"n.a.")</x:f>
        <x:v>2.4262</x:v>
      </x:c>
      <x:c r="I8091" s="9" t="n">
        <x:f>IF(COUNT(G8091:H8091)=2,G8091*H8091/100000000,"n.a.")</x:f>
        <x:v>0.048524</x:v>
      </x:c>
      <x:c r="J8091" s="1" t="str">
        <x:v>日频齐全；折算事件未独立核实</x:v>
      </x:c>
    </x:row>
    <x:row r="8092" ht="25" customHeight="1">
      <x:c r="A8092" s="1" t="str">
        <x:v>中证500</x:v>
      </x:c>
      <x:c r="B8092" s="1" t="str">
        <x:v>515550.SH</x:v>
      </x:c>
      <x:c r="C8092" s="1" t="str">
        <x:v>国联中证500ETF</x:v>
      </x:c>
      <x:c r="D8092" s="7" t="d">
        <x:v>2026-09-29T00:00:00.000Z</x:v>
      </x:c>
      <x:c r="E8092" s="8" t="n">
        <x:f>IF(ISNUMBER('原始字段'!C8115),'原始字段'!C8115,"n.a.")</x:f>
        <x:v>21345700</x:v>
      </x:c>
      <x:c r="F8092" s="8" t="n">
        <x:f>IF(ISNUMBER('原始字段'!C8211),'原始字段'!C8211,"n.a.")</x:f>
        <x:v>21345700</x:v>
      </x:c>
      <x:c r="G8092" s="8" t="n">
        <x:f>IF(COUNT(E8092:F8092)=2,F8092-E8092,"n.a.")</x:f>
        <x:v>0</x:v>
      </x:c>
      <x:c r="H8092" s="9" t="n">
        <x:f>IF(ISNUMBER('原始字段'!D8211),'原始字段'!D8211,"n.a.")</x:f>
        <x:v>1.681</x:v>
      </x:c>
      <x:c r="I8092" s="9" t="n">
        <x:f>IF(COUNT(G8092:H8092)=2,G8092*H8092/100000000,"n.a.")</x:f>
        <x:v>0</x:v>
      </x:c>
      <x:c r="J8092" s="1" t="str">
        <x:v>日频齐全；折算事件未独立核实</x:v>
      </x:c>
    </x:row>
    <x:row r="8093" ht="25" customHeight="1">
      <x:c r="A8093" s="1" t="str">
        <x:v>中证500</x:v>
      </x:c>
      <x:c r="B8093" s="1" t="str">
        <x:v>159500.SZ</x:v>
      </x:c>
      <x:c r="C8093" s="1" t="str">
        <x:v>富国中证500ETF</x:v>
      </x:c>
      <x:c r="D8093" s="7" t="d">
        <x:v>2026-09-29T00:00:00.000Z</x:v>
      </x:c>
      <x:c r="E8093" s="8" t="n">
        <x:f>IF(ISNUMBER('原始字段'!C8056),'原始字段'!C8056,"n.a.")</x:f>
        <x:v>216138865</x:v>
      </x:c>
      <x:c r="F8093" s="8" t="n">
        <x:f>IF(ISNUMBER('原始字段'!C8152),'原始字段'!C8152,"n.a.")</x:f>
        <x:v>216138865</x:v>
      </x:c>
      <x:c r="G8093" s="8" t="n">
        <x:f>IF(COUNT(E8093:F8093)=2,F8093-E8093,"n.a.")</x:f>
        <x:v>0</x:v>
      </x:c>
      <x:c r="H8093" s="9" t="n">
        <x:f>IF(ISNUMBER('原始字段'!D8152),'原始字段'!D8152,"n.a.")</x:f>
        <x:v>1.1224</x:v>
      </x:c>
      <x:c r="I8093" s="9" t="n">
        <x:f>IF(COUNT(G8093:H8093)=2,G8093*H8093/100000000,"n.a.")</x:f>
        <x:v>0</x:v>
      </x:c>
      <x:c r="J8093" s="1" t="str">
        <x:v>日频齐全；折算事件未独立核实</x:v>
      </x:c>
    </x:row>
    <x:row r="8094" ht="25" customHeight="1">
      <x:c r="A8094" s="1" t="str">
        <x:v>中证500</x:v>
      </x:c>
      <x:c r="B8094" s="1" t="str">
        <x:v>512510.SH</x:v>
      </x:c>
      <x:c r="C8094" s="1" t="str">
        <x:v>华泰柏瑞中证500ETF</x:v>
      </x:c>
      <x:c r="D8094" s="7" t="d">
        <x:v>2026-09-29T00:00:00.000Z</x:v>
      </x:c>
      <x:c r="E8094" s="8" t="n">
        <x:f>IF(ISNUMBER('原始字段'!C8105),'原始字段'!C8105,"n.a.")</x:f>
        <x:v>433429800</x:v>
      </x:c>
      <x:c r="F8094" s="8" t="n">
        <x:f>IF(ISNUMBER('原始字段'!C8201),'原始字段'!C8201,"n.a.")</x:f>
        <x:v>436429800</x:v>
      </x:c>
      <x:c r="G8094" s="8" t="n">
        <x:f>IF(COUNT(E8094:F8094)=2,F8094-E8094,"n.a.")</x:f>
        <x:v>3000000</x:v>
      </x:c>
      <x:c r="H8094" s="9" t="n">
        <x:f>IF(ISNUMBER('原始字段'!D8201),'原始字段'!D8201,"n.a.")</x:f>
        <x:v>2.2457</x:v>
      </x:c>
      <x:c r="I8094" s="9" t="n">
        <x:f>IF(COUNT(G8094:H8094)=2,G8094*H8094/100000000,"n.a.")</x:f>
        <x:v>0.06737099999999999</x:v>
      </x:c>
      <x:c r="J8094" s="1" t="str">
        <x:v>日频齐全；折算事件未独立核实</x:v>
      </x:c>
    </x:row>
    <x:row r="8095" ht="25" customHeight="1">
      <x:c r="A8095" s="1" t="str">
        <x:v>中证500</x:v>
      </x:c>
      <x:c r="B8095" s="1" t="str">
        <x:v>510570.SH</x:v>
      </x:c>
      <x:c r="C8095" s="1" t="str">
        <x:v>兴业中证500ETF</x:v>
      </x:c>
      <x:c r="D8095" s="7" t="d">
        <x:v>2026-09-29T00:00:00.000Z</x:v>
      </x:c>
      <x:c r="E8095" s="8" t="n">
        <x:f>IF(ISNUMBER('原始字段'!C8100),'原始字段'!C8100,"n.a.")</x:f>
        <x:v>50560600</x:v>
      </x:c>
      <x:c r="F8095" s="8" t="n">
        <x:f>IF(ISNUMBER('原始字段'!C8196),'原始字段'!C8196,"n.a.")</x:f>
        <x:v>50560600</x:v>
      </x:c>
      <x:c r="G8095" s="8" t="n">
        <x:f>IF(COUNT(E8095:F8095)=2,F8095-E8095,"n.a.")</x:f>
        <x:v>0</x:v>
      </x:c>
      <x:c r="H8095" s="9" t="n">
        <x:f>IF(ISNUMBER('原始字段'!D8196),'原始字段'!D8196,"n.a.")</x:f>
        <x:v>1.1772</x:v>
      </x:c>
      <x:c r="I8095" s="9" t="n">
        <x:f>IF(COUNT(G8095:H8095)=2,G8095*H8095/100000000,"n.a.")</x:f>
        <x:v>0</x:v>
      </x:c>
      <x:c r="J8095" s="1" t="str">
        <x:v>日频齐全；折算事件未独立核实</x:v>
      </x:c>
    </x:row>
    <x:row r="8096" ht="25" customHeight="1">
      <x:c r="A8096" s="1" t="str">
        <x:v>中证500</x:v>
      </x:c>
      <x:c r="B8096" s="1" t="str">
        <x:v>510560.SH</x:v>
      </x:c>
      <x:c r="C8096" s="1" t="str">
        <x:v>国寿安保中证500ETF</x:v>
      </x:c>
      <x:c r="D8096" s="7" t="d">
        <x:v>2026-09-29T00:00:00.000Z</x:v>
      </x:c>
      <x:c r="E8096" s="8" t="n">
        <x:f>IF(ISNUMBER('原始字段'!C8099),'原始字段'!C8099,"n.a.")</x:f>
        <x:v>52318700</x:v>
      </x:c>
      <x:c r="F8096" s="8" t="n">
        <x:f>IF(ISNUMBER('原始字段'!C8195),'原始字段'!C8195,"n.a.")</x:f>
        <x:v>52318700</x:v>
      </x:c>
      <x:c r="G8096" s="8" t="n">
        <x:f>IF(COUNT(E8096:F8096)=2,F8096-E8096,"n.a.")</x:f>
        <x:v>0</x:v>
      </x:c>
      <x:c r="H8096" s="9" t="n">
        <x:f>IF(ISNUMBER('原始字段'!D8195),'原始字段'!D8195,"n.a.")</x:f>
        <x:v>1.8716</x:v>
      </x:c>
      <x:c r="I8096" s="9" t="n">
        <x:f>IF(COUNT(G8096:H8096)=2,G8096*H8096/100000000,"n.a.")</x:f>
        <x:v>0</x:v>
      </x:c>
      <x:c r="J8096" s="1" t="str">
        <x:v>日频齐全；折算事件未独立核实</x:v>
      </x:c>
    </x:row>
    <x:row r="8097" ht="25" customHeight="1">
      <x:c r="A8097" s="1" t="str">
        <x:v>中证500</x:v>
      </x:c>
      <x:c r="B8097" s="1" t="str">
        <x:v>159982.SZ</x:v>
      </x:c>
      <x:c r="C8097" s="1" t="str">
        <x:v>鹏华中证500ETF</x:v>
      </x:c>
      <x:c r="D8097" s="7" t="d">
        <x:v>2026-09-29T00:00:00.000Z</x:v>
      </x:c>
      <x:c r="E8097" s="8" t="n">
        <x:f>IF(ISNUMBER('原始字段'!C8085),'原始字段'!C8085,"n.a.")</x:f>
        <x:v>196211253</x:v>
      </x:c>
      <x:c r="F8097" s="8" t="n">
        <x:f>IF(ISNUMBER('原始字段'!C8181),'原始字段'!C8181,"n.a.")</x:f>
        <x:v>196211253</x:v>
      </x:c>
      <x:c r="G8097" s="8" t="n">
        <x:f>IF(COUNT(E8097:F8097)=2,F8097-E8097,"n.a.")</x:f>
        <x:v>0</x:v>
      </x:c>
      <x:c r="H8097" s="9" t="n">
        <x:f>IF(ISNUMBER('原始字段'!D8181),'原始字段'!D8181,"n.a.")</x:f>
        <x:v>2.0166</x:v>
      </x:c>
      <x:c r="I8097" s="9" t="n">
        <x:f>IF(COUNT(G8097:H8097)=2,G8097*H8097/100000000,"n.a.")</x:f>
        <x:v>0</x:v>
      </x:c>
      <x:c r="J8097" s="1" t="str">
        <x:v>日频齐全；折算事件未独立核实</x:v>
      </x:c>
    </x:row>
    <x:row r="8098" ht="25" customHeight="1">
      <x:c r="A8098" s="1" t="str">
        <x:v>中证1000</x:v>
      </x:c>
      <x:c r="B8098" s="1" t="str">
        <x:v>560010.SH</x:v>
      </x:c>
      <x:c r="C8098" s="1" t="str">
        <x:v>广发中证1000ETF</x:v>
      </x:c>
      <x:c r="D8098" s="7" t="d">
        <x:v>2026-09-29T00:00:00.000Z</x:v>
      </x:c>
      <x:c r="E8098" s="8" t="n">
        <x:f>IF(ISNUMBER('原始字段'!C8118),'原始字段'!C8118,"n.a.")</x:f>
        <x:v>2256621700</x:v>
      </x:c>
      <x:c r="F8098" s="8" t="n">
        <x:f>IF(ISNUMBER('原始字段'!C8214),'原始字段'!C8214,"n.a.")</x:f>
        <x:v>2258621700</x:v>
      </x:c>
      <x:c r="G8098" s="8" t="n">
        <x:f>IF(COUNT(E8098:F8098)=2,F8098-E8098,"n.a.")</x:f>
        <x:v>2000000</x:v>
      </x:c>
      <x:c r="H8098" s="9" t="n">
        <x:f>IF(ISNUMBER('原始字段'!D8214),'原始字段'!D8214,"n.a.")</x:f>
        <x:v>3.0526</x:v>
      </x:c>
      <x:c r="I8098" s="9" t="n">
        <x:f>IF(COUNT(G8098:H8098)=2,G8098*H8098/100000000,"n.a.")</x:f>
        <x:v>0.061052</x:v>
      </x:c>
      <x:c r="J8098" s="1" t="str">
        <x:v>日频齐全；折算事件未独立核实</x:v>
      </x:c>
    </x:row>
    <x:row r="8099" ht="25" customHeight="1">
      <x:c r="A8099" s="1" t="str">
        <x:v>中证1000</x:v>
      </x:c>
      <x:c r="B8099" s="1" t="str">
        <x:v>159845.SZ</x:v>
      </x:c>
      <x:c r="C8099" s="1" t="str">
        <x:v>华夏中证1000ETF</x:v>
      </x:c>
      <x:c r="D8099" s="7" t="d">
        <x:v>2026-09-29T00:00:00.000Z</x:v>
      </x:c>
      <x:c r="E8099" s="8" t="n">
        <x:f>IF(ISNUMBER('原始字段'!C8069),'原始字段'!C8069,"n.a.")</x:f>
        <x:v>2481425606</x:v>
      </x:c>
      <x:c r="F8099" s="8" t="n">
        <x:f>IF(ISNUMBER('原始字段'!C8165),'原始字段'!C8165,"n.a.")</x:f>
        <x:v>2505425606</x:v>
      </x:c>
      <x:c r="G8099" s="8" t="n">
        <x:f>IF(COUNT(E8099:F8099)=2,F8099-E8099,"n.a.")</x:f>
        <x:v>24000000</x:v>
      </x:c>
      <x:c r="H8099" s="9" t="n">
        <x:f>IF(ISNUMBER('原始字段'!D8165),'原始字段'!D8165,"n.a.")</x:f>
        <x:v>3.055</x:v>
      </x:c>
      <x:c r="I8099" s="9" t="n">
        <x:f>IF(COUNT(G8099:H8099)=2,G8099*H8099/100000000,"n.a.")</x:f>
        <x:v>0.7332</x:v>
      </x:c>
      <x:c r="J8099" s="1" t="str">
        <x:v>日频齐全；折算事件未独立核实</x:v>
      </x:c>
    </x:row>
    <x:row r="8100" ht="25" customHeight="1">
      <x:c r="A8100" s="1" t="str">
        <x:v>中证1000</x:v>
      </x:c>
      <x:c r="B8100" s="1" t="str">
        <x:v>159633.SZ</x:v>
      </x:c>
      <x:c r="C8100" s="1" t="str">
        <x:v>易方达中证1000ETF</x:v>
      </x:c>
      <x:c r="D8100" s="7" t="d">
        <x:v>2026-09-29T00:00:00.000Z</x:v>
      </x:c>
      <x:c r="E8100" s="8" t="n">
        <x:f>IF(ISNUMBER('原始字段'!C8063),'原始字段'!C8063,"n.a.")</x:f>
        <x:v>1048162658</x:v>
      </x:c>
      <x:c r="F8100" s="8" t="n">
        <x:f>IF(ISNUMBER('原始字段'!C8159),'原始字段'!C8159,"n.a.")</x:f>
        <x:v>1084162658</x:v>
      </x:c>
      <x:c r="G8100" s="8" t="n">
        <x:f>IF(COUNT(E8100:F8100)=2,F8100-E8100,"n.a.")</x:f>
        <x:v>36000000</x:v>
      </x:c>
      <x:c r="H8100" s="9" t="n">
        <x:f>IF(ISNUMBER('原始字段'!D8159),'原始字段'!D8159,"n.a.")</x:f>
        <x:v>3.1402</x:v>
      </x:c>
      <x:c r="I8100" s="9" t="n">
        <x:f>IF(COUNT(G8100:H8100)=2,G8100*H8100/100000000,"n.a.")</x:f>
        <x:v>1.130472</x:v>
      </x:c>
      <x:c r="J8100" s="1" t="str">
        <x:v>日频齐全；折算事件未独立核实</x:v>
      </x:c>
    </x:row>
    <x:row r="8101" ht="25" customHeight="1">
      <x:c r="A8101" s="1" t="str">
        <x:v>中证1000</x:v>
      </x:c>
      <x:c r="B8101" s="1" t="str">
        <x:v>159629.SZ</x:v>
      </x:c>
      <x:c r="C8101" s="1" t="str">
        <x:v>富国中证1000ETF</x:v>
      </x:c>
      <x:c r="D8101" s="7" t="d">
        <x:v>2026-09-29T00:00:00.000Z</x:v>
      </x:c>
      <x:c r="E8101" s="8" t="n">
        <x:f>IF(ISNUMBER('原始字段'!C8062),'原始字段'!C8062,"n.a.")</x:f>
        <x:v>825252663</x:v>
      </x:c>
      <x:c r="F8101" s="8" t="n">
        <x:f>IF(ISNUMBER('原始字段'!C8158),'原始字段'!C8158,"n.a.")</x:f>
        <x:v>831252663</x:v>
      </x:c>
      <x:c r="G8101" s="8" t="n">
        <x:f>IF(COUNT(E8101:F8101)=2,F8101-E8101,"n.a.")</x:f>
        <x:v>6000000</x:v>
      </x:c>
      <x:c r="H8101" s="9" t="n">
        <x:f>IF(ISNUMBER('原始字段'!D8158),'原始字段'!D8158,"n.a.")</x:f>
        <x:v>3.0662</x:v>
      </x:c>
      <x:c r="I8101" s="9" t="n">
        <x:f>IF(COUNT(G8101:H8101)=2,G8101*H8101/100000000,"n.a.")</x:f>
        <x:v>0.183972</x:v>
      </x:c>
      <x:c r="J8101" s="1" t="str">
        <x:v>日频齐全；折算事件未独立核实</x:v>
      </x:c>
    </x:row>
    <x:row r="8102" ht="25" customHeight="1">
      <x:c r="A8102" s="1" t="str">
        <x:v>中证1000</x:v>
      </x:c>
      <x:c r="B8102" s="1" t="str">
        <x:v>512100.SH</x:v>
      </x:c>
      <x:c r="C8102" s="1" t="str">
        <x:v>南方中证1000ETF</x:v>
      </x:c>
      <x:c r="D8102" s="7" t="d">
        <x:v>2026-09-29T00:00:00.000Z</x:v>
      </x:c>
      <x:c r="E8102" s="8" t="n">
        <x:f>IF(ISNUMBER('原始字段'!C8103),'原始字段'!C8103,"n.a.")</x:f>
        <x:v>7041217600</x:v>
      </x:c>
      <x:c r="F8102" s="8" t="n">
        <x:f>IF(ISNUMBER('原始字段'!C8199),'原始字段'!C8199,"n.a.")</x:f>
        <x:v>6975217600</x:v>
      </x:c>
      <x:c r="G8102" s="8" t="n">
        <x:f>IF(COUNT(E8102:F8102)=2,F8102-E8102,"n.a.")</x:f>
        <x:v>-66000000</x:v>
      </x:c>
      <x:c r="H8102" s="9" t="n">
        <x:f>IF(ISNUMBER('原始字段'!D8199),'原始字段'!D8199,"n.a.")</x:f>
        <x:v>2.978</x:v>
      </x:c>
      <x:c r="I8102" s="9" t="n">
        <x:f>IF(COUNT(G8102:H8102)=2,G8102*H8102/100000000,"n.a.")</x:f>
        <x:v>-1.96548</x:v>
      </x:c>
      <x:c r="J8102" s="1" t="str">
        <x:v>日频齐全；折算事件未独立核实</x:v>
      </x:c>
    </x:row>
    <x:row r="8103" ht="25" customHeight="1">
      <x:c r="A8103" s="1" t="str">
        <x:v>中证1000</x:v>
      </x:c>
      <x:c r="B8103" s="1" t="str">
        <x:v>516300.SH</x:v>
      </x:c>
      <x:c r="C8103" s="1" t="str">
        <x:v>华泰柏瑞中证1000ETF</x:v>
      </x:c>
      <x:c r="D8103" s="7" t="d">
        <x:v>2026-09-29T00:00:00.000Z</x:v>
      </x:c>
      <x:c r="E8103" s="8" t="n">
        <x:f>IF(ISNUMBER('原始字段'!C8117),'原始字段'!C8117,"n.a.")</x:f>
        <x:v>37012600</x:v>
      </x:c>
      <x:c r="F8103" s="8" t="n">
        <x:f>IF(ISNUMBER('原始字段'!C8213),'原始字段'!C8213,"n.a.")</x:f>
        <x:v>37012600</x:v>
      </x:c>
      <x:c r="G8103" s="8" t="n">
        <x:f>IF(COUNT(E8103:F8103)=2,F8103-E8103,"n.a.")</x:f>
        <x:v>0</x:v>
      </x:c>
      <x:c r="H8103" s="9" t="n">
        <x:f>IF(ISNUMBER('原始字段'!D8213),'原始字段'!D8213,"n.a.")</x:f>
        <x:v>3.0997</x:v>
      </x:c>
      <x:c r="I8103" s="9" t="n">
        <x:f>IF(COUNT(G8103:H8103)=2,G8103*H8103/100000000,"n.a.")</x:f>
        <x:v>0</x:v>
      </x:c>
      <x:c r="J8103" s="1" t="str">
        <x:v>日频齐全；折算事件未独立核实</x:v>
      </x:c>
    </x:row>
    <x:row r="8104" ht="25" customHeight="1">
      <x:c r="A8104" s="1" t="str">
        <x:v>中证1000</x:v>
      </x:c>
      <x:c r="B8104" s="1" t="str">
        <x:v>560110.SH</x:v>
      </x:c>
      <x:c r="C8104" s="1" t="str">
        <x:v>汇添富中证1000ETF</x:v>
      </x:c>
      <x:c r="D8104" s="7" t="d">
        <x:v>2026-09-29T00:00:00.000Z</x:v>
      </x:c>
      <x:c r="E8104" s="8" t="n">
        <x:f>IF(ISNUMBER('原始字段'!C8119),'原始字段'!C8119,"n.a.")</x:f>
        <x:v>301903500</x:v>
      </x:c>
      <x:c r="F8104" s="8" t="n">
        <x:f>IF(ISNUMBER('原始字段'!C8215),'原始字段'!C8215,"n.a.")</x:f>
        <x:v>307903500</x:v>
      </x:c>
      <x:c r="G8104" s="8" t="n">
        <x:f>IF(COUNT(E8104:F8104)=2,F8104-E8104,"n.a.")</x:f>
        <x:v>6000000</x:v>
      </x:c>
      <x:c r="H8104" s="9" t="n">
        <x:f>IF(ISNUMBER('原始字段'!D8215),'原始字段'!D8215,"n.a.")</x:f>
        <x:v>1.1065</x:v>
      </x:c>
      <x:c r="I8104" s="9" t="n">
        <x:f>IF(COUNT(G8104:H8104)=2,G8104*H8104/100000000,"n.a.")</x:f>
        <x:v>0.06639</x:v>
      </x:c>
      <x:c r="J8104" s="1" t="str">
        <x:v>日频齐全；折算事件未独立核实</x:v>
      </x:c>
    </x:row>
    <x:row r="8105" ht="25" customHeight="1">
      <x:c r="A8105" s="1" t="str">
        <x:v>中证2000</x:v>
      </x:c>
      <x:c r="B8105" s="1" t="str">
        <x:v>159535.SZ</x:v>
      </x:c>
      <x:c r="C8105" s="1" t="str">
        <x:v>嘉实中证2000ETF</x:v>
      </x:c>
      <x:c r="D8105" s="7" t="d">
        <x:v>2026-09-29T00:00:00.000Z</x:v>
      </x:c>
      <x:c r="E8105" s="8" t="n">
        <x:f>IF(ISNUMBER('原始字段'!C8060),'原始字段'!C8060,"n.a.")</x:f>
        <x:v>19981088</x:v>
      </x:c>
      <x:c r="F8105" s="8" t="n">
        <x:f>IF(ISNUMBER('原始字段'!C8156),'原始字段'!C8156,"n.a.")</x:f>
        <x:v>19981088</x:v>
      </x:c>
      <x:c r="G8105" s="8" t="n">
        <x:f>IF(COUNT(E8105:F8105)=2,F8105-E8105,"n.a.")</x:f>
        <x:v>0</x:v>
      </x:c>
      <x:c r="H8105" s="9" t="n">
        <x:f>IF(ISNUMBER('原始字段'!D8156),'原始字段'!D8156,"n.a.")</x:f>
        <x:v>1.5155</x:v>
      </x:c>
      <x:c r="I8105" s="9" t="n">
        <x:f>IF(COUNT(G8105:H8105)=2,G8105*H8105/100000000,"n.a.")</x:f>
        <x:v>0</x:v>
      </x:c>
      <x:c r="J8105" s="1" t="str">
        <x:v>日频齐全；折算事件未独立核实</x:v>
      </x:c>
    </x:row>
    <x:row r="8106" ht="25" customHeight="1">
      <x:c r="A8106" s="1" t="str">
        <x:v>中证2000</x:v>
      </x:c>
      <x:c r="B8106" s="1" t="str">
        <x:v>159536.SZ</x:v>
      </x:c>
      <x:c r="C8106" s="1" t="str">
        <x:v>汇添富中证2000ETF</x:v>
      </x:c>
      <x:c r="D8106" s="7" t="d">
        <x:v>2026-09-29T00:00:00.000Z</x:v>
      </x:c>
      <x:c r="E8106" s="8" t="n">
        <x:f>IF(ISNUMBER('原始字段'!C8061),'原始字段'!C8061,"n.a.")</x:f>
        <x:v>41261589</x:v>
      </x:c>
      <x:c r="F8106" s="8" t="n">
        <x:f>IF(ISNUMBER('原始字段'!C8157),'原始字段'!C8157,"n.a.")</x:f>
        <x:v>41261589</x:v>
      </x:c>
      <x:c r="G8106" s="8" t="n">
        <x:f>IF(COUNT(E8106:F8106)=2,F8106-E8106,"n.a.")</x:f>
        <x:v>0</x:v>
      </x:c>
      <x:c r="H8106" s="9" t="n">
        <x:f>IF(ISNUMBER('原始字段'!D8157),'原始字段'!D8157,"n.a.")</x:f>
        <x:v>1.406</x:v>
      </x:c>
      <x:c r="I8106" s="9" t="n">
        <x:f>IF(COUNT(G8106:H8106)=2,G8106*H8106/100000000,"n.a.")</x:f>
        <x:v>0</x:v>
      </x:c>
      <x:c r="J8106" s="1" t="str">
        <x:v>日频齐全；折算事件未独立核实</x:v>
      </x:c>
    </x:row>
    <x:row r="8107" ht="25" customHeight="1">
      <x:c r="A8107" s="1" t="str">
        <x:v>中证2000</x:v>
      </x:c>
      <x:c r="B8107" s="1" t="str">
        <x:v>159531.SZ</x:v>
      </x:c>
      <x:c r="C8107" s="1" t="str">
        <x:v>南方中证2000ETF</x:v>
      </x:c>
      <x:c r="D8107" s="7" t="d">
        <x:v>2026-09-29T00:00:00.000Z</x:v>
      </x:c>
      <x:c r="E8107" s="8" t="n">
        <x:f>IF(ISNUMBER('原始字段'!C8057),'原始字段'!C8057,"n.a.")</x:f>
        <x:v>964608406</x:v>
      </x:c>
      <x:c r="F8107" s="8" t="n">
        <x:f>IF(ISNUMBER('原始字段'!C8153),'原始字段'!C8153,"n.a.")</x:f>
        <x:v>976608406</x:v>
      </x:c>
      <x:c r="G8107" s="8" t="n">
        <x:f>IF(COUNT(E8107:F8107)=2,F8107-E8107,"n.a.")</x:f>
        <x:v>12000000</x:v>
      </x:c>
      <x:c r="H8107" s="9" t="n">
        <x:f>IF(ISNUMBER('原始字段'!D8153),'原始字段'!D8153,"n.a.")</x:f>
        <x:v>1.4582</x:v>
      </x:c>
      <x:c r="I8107" s="9" t="n">
        <x:f>IF(COUNT(G8107:H8107)=2,G8107*H8107/100000000,"n.a.")</x:f>
        <x:v>0.174984</x:v>
      </x:c>
      <x:c r="J8107" s="1" t="str">
        <x:v>日频齐全；折算事件未独立核实</x:v>
      </x:c>
    </x:row>
    <x:row r="8108" ht="25" customHeight="1">
      <x:c r="A8108" s="1" t="str">
        <x:v>中证2000</x:v>
      </x:c>
      <x:c r="B8108" s="1" t="str">
        <x:v>159532.SZ</x:v>
      </x:c>
      <x:c r="C8108" s="1" t="str">
        <x:v>易方达中证2000ETF</x:v>
      </x:c>
      <x:c r="D8108" s="7" t="d">
        <x:v>2026-09-29T00:00:00.000Z</x:v>
      </x:c>
      <x:c r="E8108" s="8" t="n">
        <x:f>IF(ISNUMBER('原始字段'!C8058),'原始字段'!C8058,"n.a.")</x:f>
        <x:v>147564791</x:v>
      </x:c>
      <x:c r="F8108" s="8" t="n">
        <x:f>IF(ISNUMBER('原始字段'!C8154),'原始字段'!C8154,"n.a.")</x:f>
        <x:v>147564791</x:v>
      </x:c>
      <x:c r="G8108" s="8" t="n">
        <x:f>IF(COUNT(E8108:F8108)=2,F8108-E8108,"n.a.")</x:f>
        <x:v>0</x:v>
      </x:c>
      <x:c r="H8108" s="9" t="n">
        <x:f>IF(ISNUMBER('原始字段'!D8154),'原始字段'!D8154,"n.a.")</x:f>
        <x:v>1.6525</x:v>
      </x:c>
      <x:c r="I8108" s="9" t="n">
        <x:f>IF(COUNT(G8108:H8108)=2,G8108*H8108/100000000,"n.a.")</x:f>
        <x:v>0</x:v>
      </x:c>
      <x:c r="J8108" s="1" t="str">
        <x:v>日频齐全；折算事件未独立核实</x:v>
      </x:c>
    </x:row>
    <x:row r="8109" ht="25" customHeight="1">
      <x:c r="A8109" s="1" t="str">
        <x:v>中证2000</x:v>
      </x:c>
      <x:c r="B8109" s="1" t="str">
        <x:v>159533.SZ</x:v>
      </x:c>
      <x:c r="C8109" s="1" t="str">
        <x:v>博时中证2000ETF</x:v>
      </x:c>
      <x:c r="D8109" s="7" t="d">
        <x:v>2026-09-29T00:00:00.000Z</x:v>
      </x:c>
      <x:c r="E8109" s="8" t="n">
        <x:f>IF(ISNUMBER('原始字段'!C8059),'原始字段'!C8059,"n.a.")</x:f>
        <x:v>13458785</x:v>
      </x:c>
      <x:c r="F8109" s="8" t="n">
        <x:f>IF(ISNUMBER('原始字段'!C8155),'原始字段'!C8155,"n.a.")</x:f>
        <x:v>13458785</x:v>
      </x:c>
      <x:c r="G8109" s="8" t="n">
        <x:f>IF(COUNT(E8109:F8109)=2,F8109-E8109,"n.a.")</x:f>
        <x:v>0</x:v>
      </x:c>
      <x:c r="H8109" s="9" t="n">
        <x:f>IF(ISNUMBER('原始字段'!D8155),'原始字段'!D8155,"n.a.")</x:f>
        <x:v>1.943</x:v>
      </x:c>
      <x:c r="I8109" s="9" t="n">
        <x:f>IF(COUNT(G8109:H8109)=2,G8109*H8109/100000000,"n.a.")</x:f>
        <x:v>0</x:v>
      </x:c>
      <x:c r="J8109" s="1" t="str">
        <x:v>日频齐全；折算事件未独立核实</x:v>
      </x:c>
    </x:row>
    <x:row r="8110" ht="25" customHeight="1">
      <x:c r="A8110" s="1" t="str">
        <x:v>中证2000</x:v>
      </x:c>
      <x:c r="B8110" s="1" t="str">
        <x:v>561370.SH</x:v>
      </x:c>
      <x:c r="C8110" s="1" t="str">
        <x:v>国泰中证2000ETF</x:v>
      </x:c>
      <x:c r="D8110" s="7" t="d">
        <x:v>2026-09-29T00:00:00.000Z</x:v>
      </x:c>
      <x:c r="E8110" s="8" t="n">
        <x:f>IF(ISNUMBER('原始字段'!C8122),'原始字段'!C8122,"n.a.")</x:f>
        <x:v>32356000</x:v>
      </x:c>
      <x:c r="F8110" s="8" t="n">
        <x:f>IF(ISNUMBER('原始字段'!C8218),'原始字段'!C8218,"n.a.")</x:f>
        <x:v>32356000</x:v>
      </x:c>
      <x:c r="G8110" s="8" t="n">
        <x:f>IF(COUNT(E8110:F8110)=2,F8110-E8110,"n.a.")</x:f>
        <x:v>0</x:v>
      </x:c>
      <x:c r="H8110" s="9" t="n">
        <x:f>IF(ISNUMBER('原始字段'!D8218),'原始字段'!D8218,"n.a.")</x:f>
        <x:v>1.4237</x:v>
      </x:c>
      <x:c r="I8110" s="9" t="n">
        <x:f>IF(COUNT(G8110:H8110)=2,G8110*H8110/100000000,"n.a.")</x:f>
        <x:v>0</x:v>
      </x:c>
      <x:c r="J8110" s="1" t="str">
        <x:v>日频齐全；折算事件未独立核实</x:v>
      </x:c>
    </x:row>
    <x:row r="8111" ht="25" customHeight="1">
      <x:c r="A8111" s="1" t="str">
        <x:v>中证2000</x:v>
      </x:c>
      <x:c r="B8111" s="1" t="str">
        <x:v>563300.SH</x:v>
      </x:c>
      <x:c r="C8111" s="1" t="str">
        <x:v>华泰柏瑞中证2000ETF</x:v>
      </x:c>
      <x:c r="D8111" s="7" t="d">
        <x:v>2026-09-29T00:00:00.000Z</x:v>
      </x:c>
      <x:c r="E8111" s="8" t="n">
        <x:f>IF(ISNUMBER('原始字段'!C8126),'原始字段'!C8126,"n.a.")</x:f>
        <x:v>3813674000</x:v>
      </x:c>
      <x:c r="F8111" s="8" t="n">
        <x:f>IF(ISNUMBER('原始字段'!C8222),'原始字段'!C8222,"n.a.")</x:f>
        <x:v>3906174000</x:v>
      </x:c>
      <x:c r="G8111" s="8" t="n">
        <x:f>IF(COUNT(E8111:F8111)=2,F8111-E8111,"n.a.")</x:f>
        <x:v>92500000</x:v>
      </x:c>
      <x:c r="H8111" s="9" t="n">
        <x:f>IF(ISNUMBER('原始字段'!D8222),'原始字段'!D8222,"n.a.")</x:f>
        <x:v>1.431</x:v>
      </x:c>
      <x:c r="I8111" s="9" t="n">
        <x:f>IF(COUNT(G8111:H8111)=2,G8111*H8111/100000000,"n.a.")</x:f>
        <x:v>1.323675</x:v>
      </x:c>
      <x:c r="J8111" s="1" t="str">
        <x:v>日频齐全；折算事件未独立核实</x:v>
      </x:c>
    </x:row>
    <x:row r="8112" ht="25" customHeight="1">
      <x:c r="A8112" s="1" t="str">
        <x:v>中证2000</x:v>
      </x:c>
      <x:c r="B8112" s="1" t="str">
        <x:v>562660.SH</x:v>
      </x:c>
      <x:c r="C8112" s="1" t="str">
        <x:v>华夏中证2000ETF</x:v>
      </x:c>
      <x:c r="D8112" s="7" t="d">
        <x:v>2026-09-29T00:00:00.000Z</x:v>
      </x:c>
      <x:c r="E8112" s="8" t="n">
        <x:f>IF(ISNUMBER('原始字段'!C8124),'原始字段'!C8124,"n.a.")</x:f>
        <x:v>352874000</x:v>
      </x:c>
      <x:c r="F8112" s="8" t="n">
        <x:f>IF(ISNUMBER('原始字段'!C8220),'原始字段'!C8220,"n.a.")</x:f>
        <x:v>352874000</x:v>
      </x:c>
      <x:c r="G8112" s="8" t="n">
        <x:f>IF(COUNT(E8112:F8112)=2,F8112-E8112,"n.a.")</x:f>
        <x:v>0</x:v>
      </x:c>
      <x:c r="H8112" s="9" t="n">
        <x:f>IF(ISNUMBER('原始字段'!D8220),'原始字段'!D8220,"n.a.")</x:f>
        <x:v>1.9184</x:v>
      </x:c>
      <x:c r="I8112" s="9" t="n">
        <x:f>IF(COUNT(G8112:H8112)=2,G8112*H8112/100000000,"n.a.")</x:f>
        <x:v>0</x:v>
      </x:c>
      <x:c r="J8112" s="1" t="str">
        <x:v>日频齐全；折算事件未独立核实</x:v>
      </x:c>
    </x:row>
    <x:row r="8113" ht="25" customHeight="1">
      <x:c r="A8113" s="1" t="str">
        <x:v>中证2000</x:v>
      </x:c>
      <x:c r="B8113" s="1" t="str">
        <x:v>563200.SH</x:v>
      </x:c>
      <x:c r="C8113" s="1" t="str">
        <x:v>富国中证2000ETF</x:v>
      </x:c>
      <x:c r="D8113" s="7" t="d">
        <x:v>2026-09-29T00:00:00.000Z</x:v>
      </x:c>
      <x:c r="E8113" s="8" t="n">
        <x:f>IF(ISNUMBER('原始字段'!C8125),'原始字段'!C8125,"n.a.")</x:f>
        <x:v>47458800</x:v>
      </x:c>
      <x:c r="F8113" s="8" t="n">
        <x:f>IF(ISNUMBER('原始字段'!C8221),'原始字段'!C8221,"n.a.")</x:f>
        <x:v>47458800</x:v>
      </x:c>
      <x:c r="G8113" s="8" t="n">
        <x:f>IF(COUNT(E8113:F8113)=2,F8113-E8113,"n.a.")</x:f>
        <x:v>0</x:v>
      </x:c>
      <x:c r="H8113" s="9" t="n">
        <x:f>IF(ISNUMBER('原始字段'!D8221),'原始字段'!D8221,"n.a.")</x:f>
        <x:v>1.5397</x:v>
      </x:c>
      <x:c r="I8113" s="9" t="n">
        <x:f>IF(COUNT(G8113:H8113)=2,G8113*H8113/100000000,"n.a.")</x:f>
        <x:v>0</x:v>
      </x:c>
      <x:c r="J8113" s="1" t="str">
        <x:v>日频齐全；折算事件未独立核实</x:v>
      </x:c>
    </x:row>
    <x:row r="8114" ht="25" customHeight="1">
      <x:c r="A8114" s="1" t="str">
        <x:v>中证2000</x:v>
      </x:c>
      <x:c r="B8114" s="1" t="str">
        <x:v>560220.SH</x:v>
      </x:c>
      <x:c r="C8114" s="1" t="str">
        <x:v>广发中证2000ETF</x:v>
      </x:c>
      <x:c r="D8114" s="7" t="d">
        <x:v>2026-09-29T00:00:00.000Z</x:v>
      </x:c>
      <x:c r="E8114" s="8" t="n">
        <x:f>IF(ISNUMBER('原始字段'!C8120),'原始字段'!C8120,"n.a.")</x:f>
        <x:v>57717000</x:v>
      </x:c>
      <x:c r="F8114" s="8" t="n">
        <x:f>IF(ISNUMBER('原始字段'!C8216),'原始字段'!C8216,"n.a.")</x:f>
        <x:v>57717000</x:v>
      </x:c>
      <x:c r="G8114" s="8" t="n">
        <x:f>IF(COUNT(E8114:F8114)=2,F8114-E8114,"n.a.")</x:f>
        <x:v>0</x:v>
      </x:c>
      <x:c r="H8114" s="9" t="n">
        <x:f>IF(ISNUMBER('原始字段'!D8216),'原始字段'!D8216,"n.a.")</x:f>
        <x:v>1.441</x:v>
      </x:c>
      <x:c r="I8114" s="9" t="n">
        <x:f>IF(COUNT(G8114:H8114)=2,G8114*H8114/100000000,"n.a.")</x:f>
        <x:v>0</x:v>
      </x:c>
      <x:c r="J8114" s="1" t="str">
        <x:v>日频齐全；折算事件未独立核实</x:v>
      </x:c>
    </x:row>
    <x:row r="8115" ht="25" customHeight="1">
      <x:c r="A8115" s="1" t="str">
        <x:v>创业板指</x:v>
      </x:c>
      <x:c r="B8115" s="1" t="str">
        <x:v>159810.SZ</x:v>
      </x:c>
      <x:c r="C8115" s="1" t="str">
        <x:v>浦银创业板ETF</x:v>
      </x:c>
      <x:c r="D8115" s="7" t="d">
        <x:v>2026-09-29T00:00:00.000Z</x:v>
      </x:c>
      <x:c r="E8115" s="8" t="n">
        <x:f>IF(ISNUMBER('原始字段'!C8066),'原始字段'!C8066,"n.a.")</x:f>
        <x:v>56475458</x:v>
      </x:c>
      <x:c r="F8115" s="8" t="n">
        <x:f>IF(ISNUMBER('原始字段'!C8162),'原始字段'!C8162,"n.a.")</x:f>
        <x:v>57475458</x:v>
      </x:c>
      <x:c r="G8115" s="8" t="n">
        <x:f>IF(COUNT(E8115:F8115)=2,F8115-E8115,"n.a.")</x:f>
        <x:v>1000000</x:v>
      </x:c>
      <x:c r="H8115" s="9" t="n">
        <x:f>IF(ISNUMBER('原始字段'!D8162),'原始字段'!D8162,"n.a.")</x:f>
        <x:v>1.2672</x:v>
      </x:c>
      <x:c r="I8115" s="9" t="n">
        <x:f>IF(COUNT(G8115:H8115)=2,G8115*H8115/100000000,"n.a.")</x:f>
        <x:v>0.012672</x:v>
      </x:c>
      <x:c r="J8115" s="1" t="str">
        <x:v>日频齐全；折算事件未独立核实</x:v>
      </x:c>
    </x:row>
    <x:row r="8116" ht="25" customHeight="1">
      <x:c r="A8116" s="1" t="str">
        <x:v>创业板指</x:v>
      </x:c>
      <x:c r="B8116" s="1" t="str">
        <x:v>159808.SZ</x:v>
      </x:c>
      <x:c r="C8116" s="1" t="str">
        <x:v>融通创业板ETF</x:v>
      </x:c>
      <x:c r="D8116" s="7" t="d">
        <x:v>2026-09-29T00:00:00.000Z</x:v>
      </x:c>
      <x:c r="E8116" s="8" t="n">
        <x:f>IF(ISNUMBER('原始字段'!C8065),'原始字段'!C8065,"n.a.")</x:f>
        <x:v>51484790</x:v>
      </x:c>
      <x:c r="F8116" s="8" t="n">
        <x:f>IF(ISNUMBER('原始字段'!C8161),'原始字段'!C8161,"n.a.")</x:f>
        <x:v>51484790</x:v>
      </x:c>
      <x:c r="G8116" s="8" t="n">
        <x:f>IF(COUNT(E8116:F8116)=2,F8116-E8116,"n.a.")</x:f>
        <x:v>0</x:v>
      </x:c>
      <x:c r="H8116" s="9" t="n">
        <x:f>IF(ISNUMBER('原始字段'!D8161),'原始字段'!D8161,"n.a.")</x:f>
        <x:v>1.2241</x:v>
      </x:c>
      <x:c r="I8116" s="9" t="n">
        <x:f>IF(COUNT(G8116:H8116)=2,G8116*H8116/100000000,"n.a.")</x:f>
        <x:v>0</x:v>
      </x:c>
      <x:c r="J8116" s="1" t="str">
        <x:v>日频齐全；折算事件未独立核实</x:v>
      </x:c>
    </x:row>
    <x:row r="8117" ht="25" customHeight="1">
      <x:c r="A8117" s="1" t="str">
        <x:v>创业板指</x:v>
      </x:c>
      <x:c r="B8117" s="1" t="str">
        <x:v>159964.SZ</x:v>
      </x:c>
      <x:c r="C8117" s="1" t="str">
        <x:v>平安创业板ETF</x:v>
      </x:c>
      <x:c r="D8117" s="7" t="d">
        <x:v>2026-09-29T00:00:00.000Z</x:v>
      </x:c>
      <x:c r="E8117" s="8" t="n">
        <x:f>IF(ISNUMBER('原始字段'!C8081),'原始字段'!C8081,"n.a.")</x:f>
        <x:v>173481881</x:v>
      </x:c>
      <x:c r="F8117" s="8" t="n">
        <x:f>IF(ISNUMBER('原始字段'!C8177),'原始字段'!C8177,"n.a.")</x:f>
        <x:v>171481881</x:v>
      </x:c>
      <x:c r="G8117" s="8" t="n">
        <x:f>IF(COUNT(E8117:F8117)=2,F8117-E8117,"n.a.")</x:f>
        <x:v>-2000000</x:v>
      </x:c>
      <x:c r="H8117" s="9" t="n">
        <x:f>IF(ISNUMBER('原始字段'!D8177),'原始字段'!D8177,"n.a.")</x:f>
        <x:v>2.0719</x:v>
      </x:c>
      <x:c r="I8117" s="9" t="n">
        <x:f>IF(COUNT(G8117:H8117)=2,G8117*H8117/100000000,"n.a.")</x:f>
        <x:v>-0.041437999999999996</x:v>
      </x:c>
      <x:c r="J8117" s="1" t="str">
        <x:v>日频齐全；折算事件未独立核实</x:v>
      </x:c>
    </x:row>
    <x:row r="8118" ht="25" customHeight="1">
      <x:c r="A8118" s="1" t="str">
        <x:v>创业板指</x:v>
      </x:c>
      <x:c r="B8118" s="1" t="str">
        <x:v>159915.SZ</x:v>
      </x:c>
      <x:c r="C8118" s="1" t="str">
        <x:v>易方达创业板ETF</x:v>
      </x:c>
      <x:c r="D8118" s="7" t="d">
        <x:v>2026-09-29T00:00:00.000Z</x:v>
      </x:c>
      <x:c r="E8118" s="8" t="n">
        <x:f>IF(ISNUMBER('原始字段'!C8071),'原始字段'!C8071,"n.a.")</x:f>
        <x:v>20864454936</x:v>
      </x:c>
      <x:c r="F8118" s="8" t="n">
        <x:f>IF(ISNUMBER('原始字段'!C8167),'原始字段'!C8167,"n.a.")</x:f>
        <x:v>20730454936</x:v>
      </x:c>
      <x:c r="G8118" s="8" t="n">
        <x:f>IF(COUNT(E8118:F8118)=2,F8118-E8118,"n.a.")</x:f>
        <x:v>-134000000</x:v>
      </x:c>
      <x:c r="H8118" s="9" t="n">
        <x:f>IF(ISNUMBER('原始字段'!D8167),'原始字段'!D8167,"n.a.")</x:f>
        <x:v>3.1623</x:v>
      </x:c>
      <x:c r="I8118" s="9" t="n">
        <x:f>IF(COUNT(G8118:H8118)=2,G8118*H8118/100000000,"n.a.")</x:f>
        <x:v>-4.237482</x:v>
      </x:c>
      <x:c r="J8118" s="1" t="str">
        <x:v>日频齐全；折算事件未独立核实</x:v>
      </x:c>
    </x:row>
    <x:row r="8119" ht="25" customHeight="1">
      <x:c r="A8119" s="1" t="str">
        <x:v>创业板指</x:v>
      </x:c>
      <x:c r="B8119" s="1" t="str">
        <x:v>159971.SZ</x:v>
      </x:c>
      <x:c r="C8119" s="1" t="str">
        <x:v>富国创业板ETF</x:v>
      </x:c>
      <x:c r="D8119" s="7" t="d">
        <x:v>2026-09-29T00:00:00.000Z</x:v>
      </x:c>
      <x:c r="E8119" s="8" t="n">
        <x:f>IF(ISNUMBER('原始字段'!C8083),'原始字段'!C8083,"n.a.")</x:f>
        <x:v>1916020288</x:v>
      </x:c>
      <x:c r="F8119" s="8" t="n">
        <x:f>IF(ISNUMBER('原始字段'!C8179),'原始字段'!C8179,"n.a.")</x:f>
        <x:v>1914020288</x:v>
      </x:c>
      <x:c r="G8119" s="8" t="n">
        <x:f>IF(COUNT(E8119:F8119)=2,F8119-E8119,"n.a.")</x:f>
        <x:v>-2000000</x:v>
      </x:c>
      <x:c r="H8119" s="9" t="n">
        <x:f>IF(ISNUMBER('原始字段'!D8179),'原始字段'!D8179,"n.a.")</x:f>
        <x:v>1.0997</x:v>
      </x:c>
      <x:c r="I8119" s="9" t="n">
        <x:f>IF(COUNT(G8119:H8119)=2,G8119*H8119/100000000,"n.a.")</x:f>
        <x:v>-0.021994</x:v>
      </x:c>
      <x:c r="J8119" s="1" t="str">
        <x:v>日频齐全；折算事件未独立核实</x:v>
      </x:c>
    </x:row>
    <x:row r="8120" ht="25" customHeight="1">
      <x:c r="A8120" s="1" t="str">
        <x:v>创业板指</x:v>
      </x:c>
      <x:c r="B8120" s="1" t="str">
        <x:v>159957.SZ</x:v>
      </x:c>
      <x:c r="C8120" s="1" t="str">
        <x:v>华夏创业板ETF</x:v>
      </x:c>
      <x:c r="D8120" s="7" t="d">
        <x:v>2026-09-29T00:00:00.000Z</x:v>
      </x:c>
      <x:c r="E8120" s="8" t="n">
        <x:f>IF(ISNUMBER('原始字段'!C8079),'原始字段'!C8079,"n.a.")</x:f>
        <x:v>1247784560</x:v>
      </x:c>
      <x:c r="F8120" s="8" t="n">
        <x:f>IF(ISNUMBER('原始字段'!C8175),'原始字段'!C8175,"n.a.")</x:f>
        <x:v>1251784560</x:v>
      </x:c>
      <x:c r="G8120" s="8" t="n">
        <x:f>IF(COUNT(E8120:F8120)=2,F8120-E8120,"n.a.")</x:f>
        <x:v>4000000</x:v>
      </x:c>
      <x:c r="H8120" s="9" t="n">
        <x:f>IF(ISNUMBER('原始字段'!D8175),'原始字段'!D8175,"n.a.")</x:f>
        <x:v>2.0716</x:v>
      </x:c>
      <x:c r="I8120" s="9" t="n">
        <x:f>IF(COUNT(G8120:H8120)=2,G8120*H8120/100000000,"n.a.")</x:f>
        <x:v>0.082864</x:v>
      </x:c>
      <x:c r="J8120" s="1" t="str">
        <x:v>日频齐全；折算事件未独立核实</x:v>
      </x:c>
    </x:row>
    <x:row r="8121" ht="25" customHeight="1">
      <x:c r="A8121" s="1" t="str">
        <x:v>创业板指</x:v>
      </x:c>
      <x:c r="B8121" s="1" t="str">
        <x:v>159958.SZ</x:v>
      </x:c>
      <x:c r="C8121" s="1" t="str">
        <x:v>工银创业板ETF</x:v>
      </x:c>
      <x:c r="D8121" s="7" t="d">
        <x:v>2026-09-29T00:00:00.000Z</x:v>
      </x:c>
      <x:c r="E8121" s="8" t="n">
        <x:f>IF(ISNUMBER('原始字段'!C8080),'原始字段'!C8080,"n.a.")</x:f>
        <x:v>235011448</x:v>
      </x:c>
      <x:c r="F8121" s="8" t="n">
        <x:f>IF(ISNUMBER('原始字段'!C8176),'原始字段'!C8176,"n.a.")</x:f>
        <x:v>235011448</x:v>
      </x:c>
      <x:c r="G8121" s="8" t="n">
        <x:f>IF(COUNT(E8121:F8121)=2,F8121-E8121,"n.a.")</x:f>
        <x:v>0</x:v>
      </x:c>
      <x:c r="H8121" s="9" t="n">
        <x:f>IF(ISNUMBER('原始字段'!D8176),'原始字段'!D8176,"n.a.")</x:f>
        <x:v>1.9131</x:v>
      </x:c>
      <x:c r="I8121" s="9" t="n">
        <x:f>IF(COUNT(G8121:H8121)=2,G8121*H8121/100000000,"n.a.")</x:f>
        <x:v>0</x:v>
      </x:c>
      <x:c r="J8121" s="1" t="str">
        <x:v>日频齐全；折算事件未独立核实</x:v>
      </x:c>
    </x:row>
    <x:row r="8122" ht="25" customHeight="1">
      <x:c r="A8122" s="1" t="str">
        <x:v>创业板指</x:v>
      </x:c>
      <x:c r="B8122" s="1" t="str">
        <x:v>159977.SZ</x:v>
      </x:c>
      <x:c r="C8122" s="1" t="str">
        <x:v>天弘创业板ETF</x:v>
      </x:c>
      <x:c r="D8122" s="7" t="d">
        <x:v>2026-09-29T00:00:00.000Z</x:v>
      </x:c>
      <x:c r="E8122" s="8" t="n">
        <x:f>IF(ISNUMBER('原始字段'!C8084),'原始字段'!C8084,"n.a.")</x:f>
        <x:v>3935872820</x:v>
      </x:c>
      <x:c r="F8122" s="8" t="n">
        <x:f>IF(ISNUMBER('原始字段'!C8180),'原始字段'!C8180,"n.a.")</x:f>
        <x:v>4031872820</x:v>
      </x:c>
      <x:c r="G8122" s="8" t="n">
        <x:f>IF(COUNT(E8122:F8122)=2,F8122-E8122,"n.a.")</x:f>
        <x:v>96000000</x:v>
      </x:c>
      <x:c r="H8122" s="9" t="n">
        <x:f>IF(ISNUMBER('原始字段'!D8180),'原始字段'!D8180,"n.a.")</x:f>
        <x:v>1.6401</x:v>
      </x:c>
      <x:c r="I8122" s="9" t="n">
        <x:f>IF(COUNT(G8122:H8122)=2,G8122*H8122/100000000,"n.a.")</x:f>
        <x:v>1.574496</x:v>
      </x:c>
      <x:c r="J8122" s="1" t="str">
        <x:v>日频齐全；折算事件未独立核实</x:v>
      </x:c>
    </x:row>
    <x:row r="8123" ht="25" customHeight="1">
      <x:c r="A8123" s="1" t="str">
        <x:v>创业板指</x:v>
      </x:c>
      <x:c r="B8123" s="1" t="str">
        <x:v>159821.SZ</x:v>
      </x:c>
      <x:c r="C8123" s="1" t="str">
        <x:v>中银证券创业板ETF</x:v>
      </x:c>
      <x:c r="D8123" s="7" t="d">
        <x:v>2026-09-29T00:00:00.000Z</x:v>
      </x:c>
      <x:c r="E8123" s="8" t="n">
        <x:f>IF(ISNUMBER('原始字段'!C8068),'原始字段'!C8068,"n.a.")</x:f>
        <x:v>67220000</x:v>
      </x:c>
      <x:c r="F8123" s="8" t="n">
        <x:f>IF(ISNUMBER('原始字段'!C8164),'原始字段'!C8164,"n.a.")</x:f>
        <x:v>67220000</x:v>
      </x:c>
      <x:c r="G8123" s="8" t="n">
        <x:f>IF(COUNT(E8123:F8123)=2,F8123-E8123,"n.a.")</x:f>
        <x:v>0</x:v>
      </x:c>
      <x:c r="H8123" s="9" t="n">
        <x:f>IF(ISNUMBER('原始字段'!D8164),'原始字段'!D8164,"n.a.")</x:f>
        <x:v>1.1859</x:v>
      </x:c>
      <x:c r="I8123" s="9" t="n">
        <x:f>IF(COUNT(G8123:H8123)=2,G8123*H8123/100000000,"n.a.")</x:f>
        <x:v>0</x:v>
      </x:c>
      <x:c r="J8123" s="1" t="str">
        <x:v>日频齐全；折算事件未独立核实</x:v>
      </x:c>
    </x:row>
    <x:row r="8124" ht="25" customHeight="1">
      <x:c r="A8124" s="1" t="str">
        <x:v>创业板指</x:v>
      </x:c>
      <x:c r="B8124" s="1" t="str">
        <x:v>159956.SZ</x:v>
      </x:c>
      <x:c r="C8124" s="1" t="str">
        <x:v>建信创业板ETF</x:v>
      </x:c>
      <x:c r="D8124" s="7" t="d">
        <x:v>2026-09-29T00:00:00.000Z</x:v>
      </x:c>
      <x:c r="E8124" s="8" t="n">
        <x:f>IF(ISNUMBER('原始字段'!C8078),'原始字段'!C8078,"n.a.")</x:f>
        <x:v>48978674</x:v>
      </x:c>
      <x:c r="F8124" s="8" t="n">
        <x:f>IF(ISNUMBER('原始字段'!C8174),'原始字段'!C8174,"n.a.")</x:f>
        <x:v>48978674</x:v>
      </x:c>
      <x:c r="G8124" s="8" t="n">
        <x:f>IF(COUNT(E8124:F8124)=2,F8124-E8124,"n.a.")</x:f>
        <x:v>0</x:v>
      </x:c>
      <x:c r="H8124" s="9" t="n">
        <x:f>IF(ISNUMBER('原始字段'!D8174),'原始字段'!D8174,"n.a.")</x:f>
        <x:v>2.004</x:v>
      </x:c>
      <x:c r="I8124" s="9" t="n">
        <x:f>IF(COUNT(G8124:H8124)=2,G8124*H8124/100000000,"n.a.")</x:f>
        <x:v>0</x:v>
      </x:c>
      <x:c r="J8124" s="1" t="str">
        <x:v>日频齐全；折算事件未独立核实</x:v>
      </x:c>
    </x:row>
    <x:row r="8125" ht="25" customHeight="1">
      <x:c r="A8125" s="1" t="str">
        <x:v>创业板指</x:v>
      </x:c>
      <x:c r="B8125" s="1" t="str">
        <x:v>159908.SZ</x:v>
      </x:c>
      <x:c r="C8125" s="1" t="str">
        <x:v>博时创业板ETF</x:v>
      </x:c>
      <x:c r="D8125" s="7" t="d">
        <x:v>2026-09-29T00:00:00.000Z</x:v>
      </x:c>
      <x:c r="E8125" s="8" t="n">
        <x:f>IF(ISNUMBER('原始字段'!C8070),'原始字段'!C8070,"n.a.")</x:f>
        <x:v>383229029</x:v>
      </x:c>
      <x:c r="F8125" s="8" t="n">
        <x:f>IF(ISNUMBER('原始字段'!C8166),'原始字段'!C8166,"n.a.")</x:f>
        <x:v>389229029</x:v>
      </x:c>
      <x:c r="G8125" s="8" t="n">
        <x:f>IF(COUNT(E8125:F8125)=2,F8125-E8125,"n.a.")</x:f>
        <x:v>6000000</x:v>
      </x:c>
      <x:c r="H8125" s="9" t="n">
        <x:f>IF(ISNUMBER('原始字段'!D8166),'原始字段'!D8166,"n.a.")</x:f>
        <x:v>2.9552</x:v>
      </x:c>
      <x:c r="I8125" s="9" t="n">
        <x:f>IF(COUNT(G8125:H8125)=2,G8125*H8125/100000000,"n.a.")</x:f>
        <x:v>0.177312</x:v>
      </x:c>
      <x:c r="J8125" s="1" t="str">
        <x:v>日频齐全；折算事件未独立核实</x:v>
      </x:c>
    </x:row>
    <x:row r="8126" ht="25" customHeight="1">
      <x:c r="A8126" s="1" t="str">
        <x:v>创业板指</x:v>
      </x:c>
      <x:c r="B8126" s="1" t="str">
        <x:v>159952.SZ</x:v>
      </x:c>
      <x:c r="C8126" s="1" t="str">
        <x:v>广发创业板ETF</x:v>
      </x:c>
      <x:c r="D8126" s="7" t="d">
        <x:v>2026-09-29T00:00:00.000Z</x:v>
      </x:c>
      <x:c r="E8126" s="8" t="n">
        <x:f>IF(ISNUMBER('原始字段'!C8077),'原始字段'!C8077,"n.a.")</x:f>
        <x:v>5980084929</x:v>
      </x:c>
      <x:c r="F8126" s="8" t="n">
        <x:f>IF(ISNUMBER('原始字段'!C8173),'原始字段'!C8173,"n.a.")</x:f>
        <x:v>6070184929</x:v>
      </x:c>
      <x:c r="G8126" s="8" t="n">
        <x:f>IF(COUNT(E8126:F8126)=2,F8126-E8126,"n.a.")</x:f>
        <x:v>90100000</x:v>
      </x:c>
      <x:c r="H8126" s="9" t="n">
        <x:f>IF(ISNUMBER('原始字段'!D8173),'原始字段'!D8173,"n.a.")</x:f>
        <x:v>1.9196</x:v>
      </x:c>
      <x:c r="I8126" s="9" t="n">
        <x:f>IF(COUNT(G8126:H8126)=2,G8126*H8126/100000000,"n.a.")</x:f>
        <x:v>1.7295596</x:v>
      </x:c>
      <x:c r="J8126" s="1" t="str">
        <x:v>日频齐全；折算事件未独立核实</x:v>
      </x:c>
    </x:row>
    <x:row r="8127" ht="25" customHeight="1">
      <x:c r="A8127" s="1" t="str">
        <x:v>创业板指</x:v>
      </x:c>
      <x:c r="B8127" s="1" t="str">
        <x:v>159247.SZ</x:v>
      </x:c>
      <x:c r="C8127" s="1" t="str">
        <x:v>汇添富创业板ETF</x:v>
      </x:c>
      <x:c r="D8127" s="7" t="d">
        <x:v>2026-09-29T00:00:00.000Z</x:v>
      </x:c>
      <x:c r="E8127" s="8" t="n">
        <x:f>IF(ISNUMBER('原始字段'!C8051),'原始字段'!C8051,"n.a.")</x:f>
        <x:v>657984966</x:v>
      </x:c>
      <x:c r="F8127" s="8" t="n">
        <x:f>IF(ISNUMBER('原始字段'!C8147),'原始字段'!C8147,"n.a.")</x:f>
        <x:v>655984966</x:v>
      </x:c>
      <x:c r="G8127" s="8" t="n">
        <x:f>IF(COUNT(E8127:F8127)=2,F8127-E8127,"n.a.")</x:f>
        <x:v>-2000000</x:v>
      </x:c>
      <x:c r="H8127" s="9" t="n">
        <x:f>IF(ISNUMBER('原始字段'!D8147),'原始字段'!D8147,"n.a.")</x:f>
        <x:v>0.9461</x:v>
      </x:c>
      <x:c r="I8127" s="9" t="n">
        <x:f>IF(COUNT(G8127:H8127)=2,G8127*H8127/100000000,"n.a.")</x:f>
        <x:v>-0.018922</x:v>
      </x:c>
      <x:c r="J8127" s="1" t="str">
        <x:v>日频齐全；折算事件未独立核实</x:v>
      </x:c>
    </x:row>
    <x:row r="8128" ht="25" customHeight="1">
      <x:c r="A8128" s="1" t="str">
        <x:v>创业板指</x:v>
      </x:c>
      <x:c r="B8128" s="1" t="str">
        <x:v>159948.SZ</x:v>
      </x:c>
      <x:c r="C8128" s="1" t="str">
        <x:v>南方创业板ETF</x:v>
      </x:c>
      <x:c r="D8128" s="7" t="d">
        <x:v>2026-09-29T00:00:00.000Z</x:v>
      </x:c>
      <x:c r="E8128" s="8" t="n">
        <x:f>IF(ISNUMBER('原始字段'!C8076),'原始字段'!C8076,"n.a.")</x:f>
        <x:v>1180697720</x:v>
      </x:c>
      <x:c r="F8128" s="8" t="n">
        <x:f>IF(ISNUMBER('原始字段'!C8172),'原始字段'!C8172,"n.a.")</x:f>
        <x:v>1184697720</x:v>
      </x:c>
      <x:c r="G8128" s="8" t="n">
        <x:f>IF(COUNT(E8128:F8128)=2,F8128-E8128,"n.a.")</x:f>
        <x:v>4000000</x:v>
      </x:c>
      <x:c r="H8128" s="9" t="n">
        <x:f>IF(ISNUMBER('原始字段'!D8172),'原始字段'!D8172,"n.a.")</x:f>
        <x:v>3.4925</x:v>
      </x:c>
      <x:c r="I8128" s="9" t="n">
        <x:f>IF(COUNT(G8128:H8128)=2,G8128*H8128/100000000,"n.a.")</x:f>
        <x:v>0.1397</x:v>
      </x:c>
      <x:c r="J8128" s="1" t="str">
        <x:v>日频齐全；折算事件未独立核实</x:v>
      </x:c>
    </x:row>
    <x:row r="8129" ht="25" customHeight="1">
      <x:c r="A8129" s="1" t="str">
        <x:v>创业板指</x:v>
      </x:c>
      <x:c r="B8129" s="1" t="str">
        <x:v>159205.SZ</x:v>
      </x:c>
      <x:c r="C8129" s="1" t="str">
        <x:v>东财创业板ETF</x:v>
      </x:c>
      <x:c r="D8129" s="7" t="d">
        <x:v>2026-09-29T00:00:00.000Z</x:v>
      </x:c>
      <x:c r="E8129" s="8" t="n">
        <x:f>IF(ISNUMBER('原始字段'!C8050),'原始字段'!C8050,"n.a.")</x:f>
        <x:v>807056064</x:v>
      </x:c>
      <x:c r="F8129" s="8" t="n">
        <x:f>IF(ISNUMBER('原始字段'!C8146),'原始字段'!C8146,"n.a.")</x:f>
        <x:v>821056064</x:v>
      </x:c>
      <x:c r="G8129" s="8" t="n">
        <x:f>IF(COUNT(E8129:F8129)=2,F8129-E8129,"n.a.")</x:f>
        <x:v>14000000</x:v>
      </x:c>
      <x:c r="H8129" s="9" t="n">
        <x:f>IF(ISNUMBER('原始字段'!D8146),'原始字段'!D8146,"n.a.")</x:f>
        <x:v>1.5468</x:v>
      </x:c>
      <x:c r="I8129" s="9" t="n">
        <x:f>IF(COUNT(G8129:H8129)=2,G8129*H8129/100000000,"n.a.")</x:f>
        <x:v>0.216552</x:v>
      </x:c>
      <x:c r="J8129" s="1" t="str">
        <x:v>日频齐全；折算事件未独立核实</x:v>
      </x:c>
    </x:row>
    <x:row r="8130" ht="25" customHeight="1">
      <x:c r="A8130" s="1" t="str">
        <x:v>科创50</x:v>
      </x:c>
      <x:c r="B8130" s="1" t="str">
        <x:v>588940.SH</x:v>
      </x:c>
      <x:c r="C8130" s="1" t="str">
        <x:v>富国上证科创板50成份ETF</x:v>
      </x:c>
      <x:c r="D8130" s="7" t="d">
        <x:v>2026-09-29T00:00:00.000Z</x:v>
      </x:c>
      <x:c r="E8130" s="8" t="n">
        <x:f>IF(ISNUMBER('原始字段'!C8141),'原始字段'!C8141,"n.a.")</x:f>
        <x:v>3218840000</x:v>
      </x:c>
      <x:c r="F8130" s="8" t="n">
        <x:f>IF(ISNUMBER('原始字段'!C8237),'原始字段'!C8237,"n.a.")</x:f>
        <x:v>3230840000</x:v>
      </x:c>
      <x:c r="G8130" s="8" t="n">
        <x:f>IF(COUNT(E8130:F8130)=2,F8130-E8130,"n.a.")</x:f>
        <x:v>12000000</x:v>
      </x:c>
      <x:c r="H8130" s="9" t="n">
        <x:f>IF(ISNUMBER('原始字段'!D8237),'原始字段'!D8237,"n.a.")</x:f>
        <x:v>0.8135</x:v>
      </x:c>
      <x:c r="I8130" s="9" t="n">
        <x:f>IF(COUNT(G8130:H8130)=2,G8130*H8130/100000000,"n.a.")</x:f>
        <x:v>0.09762</x:v>
      </x:c>
      <x:c r="J8130" s="1" t="str">
        <x:v>日频齐全；折算事件未独立核实</x:v>
      </x:c>
    </x:row>
    <x:row r="8131" ht="25" customHeight="1">
      <x:c r="A8131" s="1" t="str">
        <x:v>科创50</x:v>
      </x:c>
      <x:c r="B8131" s="1" t="str">
        <x:v>589150.SH</x:v>
      </x:c>
      <x:c r="C8131" s="1" t="str">
        <x:v>平安上证科创板50成份ETF</x:v>
      </x:c>
      <x:c r="D8131" s="7" t="d">
        <x:v>2026-09-29T00:00:00.000Z</x:v>
      </x:c>
      <x:c r="E8131" s="8" t="n">
        <x:f>IF(ISNUMBER('原始字段'!C8143),'原始字段'!C8143,"n.a.")</x:f>
        <x:v>849437200</x:v>
      </x:c>
      <x:c r="F8131" s="8" t="n">
        <x:f>IF(ISNUMBER('原始字段'!C8239),'原始字段'!C8239,"n.a.")</x:f>
        <x:v>851437200</x:v>
      </x:c>
      <x:c r="G8131" s="8" t="n">
        <x:f>IF(COUNT(E8131:F8131)=2,F8131-E8131,"n.a.")</x:f>
        <x:v>2000000</x:v>
      </x:c>
      <x:c r="H8131" s="9" t="n">
        <x:f>IF(ISNUMBER('原始字段'!D8239),'原始字段'!D8239,"n.a.")</x:f>
        <x:v>1.1391</x:v>
      </x:c>
      <x:c r="I8131" s="9" t="n">
        <x:f>IF(COUNT(G8131:H8131)=2,G8131*H8131/100000000,"n.a.")</x:f>
        <x:v>0.022782</x:v>
      </x:c>
      <x:c r="J8131" s="1" t="str">
        <x:v>日频齐全；折算事件未独立核实</x:v>
      </x:c>
    </x:row>
    <x:row r="8132" ht="25" customHeight="1">
      <x:c r="A8132" s="1" t="str">
        <x:v>科创50</x:v>
      </x:c>
      <x:c r="B8132" s="1" t="str">
        <x:v>588150.SH</x:v>
      </x:c>
      <x:c r="C8132" s="1" t="str">
        <x:v>南方上证科创板50成份ETF</x:v>
      </x:c>
      <x:c r="D8132" s="7" t="d">
        <x:v>2026-09-29T00:00:00.000Z</x:v>
      </x:c>
      <x:c r="E8132" s="8" t="n">
        <x:f>IF(ISNUMBER('原始字段'!C8135),'原始字段'!C8135,"n.a.")</x:f>
        <x:v>432932600</x:v>
      </x:c>
      <x:c r="F8132" s="8" t="n">
        <x:f>IF(ISNUMBER('原始字段'!C8231),'原始字段'!C8231,"n.a.")</x:f>
        <x:v>450432600</x:v>
      </x:c>
      <x:c r="G8132" s="8" t="n">
        <x:f>IF(COUNT(E8132:F8132)=2,F8132-E8132,"n.a.")</x:f>
        <x:v>17500000</x:v>
      </x:c>
      <x:c r="H8132" s="9" t="n">
        <x:f>IF(ISNUMBER('原始字段'!D8231),'原始字段'!D8231,"n.a.")</x:f>
        <x:v>1.1194</x:v>
      </x:c>
      <x:c r="I8132" s="9" t="n">
        <x:f>IF(COUNT(G8132:H8132)=2,G8132*H8132/100000000,"n.a.")</x:f>
        <x:v>0.195895</x:v>
      </x:c>
      <x:c r="J8132" s="1" t="str">
        <x:v>日频齐全；折算事件未独立核实</x:v>
      </x:c>
    </x:row>
    <x:row r="8133" ht="25" customHeight="1">
      <x:c r="A8133" s="1" t="str">
        <x:v>科创50</x:v>
      </x:c>
      <x:c r="B8133" s="1" t="str">
        <x:v>588000.SH</x:v>
      </x:c>
      <x:c r="C8133" s="1" t="str">
        <x:v>华夏上证科创板50ETF</x:v>
      </x:c>
      <x:c r="D8133" s="7" t="d">
        <x:v>2026-09-29T00:00:00.000Z</x:v>
      </x:c>
      <x:c r="E8133" s="8" t="n">
        <x:f>IF(ISNUMBER('原始字段'!C8129),'原始字段'!C8129,"n.a.")</x:f>
        <x:v>56375668200</x:v>
      </x:c>
      <x:c r="F8133" s="8" t="n">
        <x:f>IF(ISNUMBER('原始字段'!C8225),'原始字段'!C8225,"n.a.")</x:f>
        <x:v>56555668200</x:v>
      </x:c>
      <x:c r="G8133" s="8" t="n">
        <x:f>IF(COUNT(E8133:F8133)=2,F8133-E8133,"n.a.")</x:f>
        <x:v>180000000</x:v>
      </x:c>
      <x:c r="H8133" s="9" t="n">
        <x:f>IF(ISNUMBER('原始字段'!D8225),'原始字段'!D8225,"n.a.")</x:f>
        <x:v>1.6576</x:v>
      </x:c>
      <x:c r="I8133" s="9" t="n">
        <x:f>IF(COUNT(G8133:H8133)=2,G8133*H8133/100000000,"n.a.")</x:f>
        <x:v>2.98368</x:v>
      </x:c>
      <x:c r="J8133" s="1" t="str">
        <x:v>日频齐全；折算事件未独立核实</x:v>
      </x:c>
    </x:row>
    <x:row r="8134" ht="25" customHeight="1">
      <x:c r="A8134" s="1" t="str">
        <x:v>科创50</x:v>
      </x:c>
      <x:c r="B8134" s="1" t="str">
        <x:v>589850.SH</x:v>
      </x:c>
      <x:c r="C8134" s="1" t="str">
        <x:v>东财上证科创板50成份ETF</x:v>
      </x:c>
      <x:c r="D8134" s="7" t="d">
        <x:v>2026-09-29T00:00:00.000Z</x:v>
      </x:c>
      <x:c r="E8134" s="8" t="n">
        <x:f>IF(ISNUMBER('原始字段'!C8145),'原始字段'!C8145,"n.a.")</x:f>
        <x:v>865057000</x:v>
      </x:c>
      <x:c r="F8134" s="8" t="n">
        <x:f>IF(ISNUMBER('原始字段'!C8241),'原始字段'!C8241,"n.a.")</x:f>
        <x:v>871057000</x:v>
      </x:c>
      <x:c r="G8134" s="8" t="n">
        <x:f>IF(COUNT(E8134:F8134)=2,F8134-E8134,"n.a.")</x:f>
        <x:v>6000000</x:v>
      </x:c>
      <x:c r="H8134" s="9" t="n">
        <x:f>IF(ISNUMBER('原始字段'!D8241),'原始字段'!D8241,"n.a.")</x:f>
        <x:v>1.5089</x:v>
      </x:c>
      <x:c r="I8134" s="9" t="n">
        <x:f>IF(COUNT(G8134:H8134)=2,G8134*H8134/100000000,"n.a.")</x:f>
        <x:v>0.090534</x:v>
      </x:c>
      <x:c r="J8134" s="1" t="str">
        <x:v>日频齐全；折算事件未独立核实</x:v>
      </x:c>
    </x:row>
    <x:row r="8135" ht="25" customHeight="1">
      <x:c r="A8135" s="1" t="str">
        <x:v>科创50</x:v>
      </x:c>
      <x:c r="B8135" s="1" t="str">
        <x:v>588840.SH</x:v>
      </x:c>
      <x:c r="C8135" s="1" t="str">
        <x:v>万家上证科创板50成份ETF</x:v>
      </x:c>
      <x:c r="D8135" s="7" t="d">
        <x:v>2026-09-29T00:00:00.000Z</x:v>
      </x:c>
      <x:c r="E8135" s="8" t="n">
        <x:f>IF(ISNUMBER('原始字段'!C8139),'原始字段'!C8139,"n.a.")</x:f>
        <x:v>64236000</x:v>
      </x:c>
      <x:c r="F8135" s="8" t="n">
        <x:f>IF(ISNUMBER('原始字段'!C8235),'原始字段'!C8235,"n.a.")</x:f>
        <x:v>64236000</x:v>
      </x:c>
      <x:c r="G8135" s="8" t="n">
        <x:f>IF(COUNT(E8135:F8135)=2,F8135-E8135,"n.a.")</x:f>
        <x:v>0</x:v>
      </x:c>
      <x:c r="H8135" s="9" t="n">
        <x:f>IF(ISNUMBER('原始字段'!D8235),'原始字段'!D8235,"n.a.")</x:f>
        <x:v>1.4557</x:v>
      </x:c>
      <x:c r="I8135" s="9" t="n">
        <x:f>IF(COUNT(G8135:H8135)=2,G8135*H8135/100000000,"n.a.")</x:f>
        <x:v>0</x:v>
      </x:c>
      <x:c r="J8135" s="1" t="str">
        <x:v>日频齐全；折算事件未独立核实</x:v>
      </x:c>
    </x:row>
    <x:row r="8136" ht="25" customHeight="1">
      <x:c r="A8136" s="1" t="str">
        <x:v>科创50</x:v>
      </x:c>
      <x:c r="B8136" s="1" t="str">
        <x:v>588040.SH</x:v>
      </x:c>
      <x:c r="C8136" s="1" t="str">
        <x:v>鹏华上证科创板50成份ETF</x:v>
      </x:c>
      <x:c r="D8136" s="7" t="d">
        <x:v>2026-09-29T00:00:00.000Z</x:v>
      </x:c>
      <x:c r="E8136" s="8" t="n">
        <x:f>IF(ISNUMBER('原始字段'!C8130),'原始字段'!C8130,"n.a.")</x:f>
        <x:v>143889000</x:v>
      </x:c>
      <x:c r="F8136" s="8" t="n">
        <x:f>IF(ISNUMBER('原始字段'!C8226),'原始字段'!C8226,"n.a.")</x:f>
        <x:v>145889000</x:v>
      </x:c>
      <x:c r="G8136" s="8" t="n">
        <x:f>IF(COUNT(E8136:F8136)=2,F8136-E8136,"n.a.")</x:f>
        <x:v>2000000</x:v>
      </x:c>
      <x:c r="H8136" s="9" t="n">
        <x:f>IF(ISNUMBER('原始字段'!D8226),'原始字段'!D8226,"n.a.")</x:f>
        <x:v>1.596</x:v>
      </x:c>
      <x:c r="I8136" s="9" t="n">
        <x:f>IF(COUNT(G8136:H8136)=2,G8136*H8136/100000000,"n.a.")</x:f>
        <x:v>0.03192</x:v>
      </x:c>
      <x:c r="J8136" s="1" t="str">
        <x:v>日频齐全；折算事件未独立核实</x:v>
      </x:c>
    </x:row>
    <x:row r="8137" ht="25" customHeight="1">
      <x:c r="A8137" s="1" t="str">
        <x:v>科创50</x:v>
      </x:c>
      <x:c r="B8137" s="1" t="str">
        <x:v>588280.SH</x:v>
      </x:c>
      <x:c r="C8137" s="1" t="str">
        <x:v>华安上证科创板50ETF</x:v>
      </x:c>
      <x:c r="D8137" s="7" t="d">
        <x:v>2026-09-29T00:00:00.000Z</x:v>
      </x:c>
      <x:c r="E8137" s="8" t="n">
        <x:f>IF(ISNUMBER('原始字段'!C8137),'原始字段'!C8137,"n.a.")</x:f>
        <x:v>408121000</x:v>
      </x:c>
      <x:c r="F8137" s="8" t="n">
        <x:f>IF(ISNUMBER('原始字段'!C8233),'原始字段'!C8233,"n.a.")</x:f>
        <x:v>412121000</x:v>
      </x:c>
      <x:c r="G8137" s="8" t="n">
        <x:f>IF(COUNT(E8137:F8137)=2,F8137-E8137,"n.a.")</x:f>
        <x:v>4000000</x:v>
      </x:c>
      <x:c r="H8137" s="9" t="n">
        <x:f>IF(ISNUMBER('原始字段'!D8233),'原始字段'!D8233,"n.a.")</x:f>
        <x:v>1.1294</x:v>
      </x:c>
      <x:c r="I8137" s="9" t="n">
        <x:f>IF(COUNT(G8137:H8137)=2,G8137*H8137/100000000,"n.a.")</x:f>
        <x:v>0.045176</x:v>
      </x:c>
      <x:c r="J8137" s="1" t="str">
        <x:v>日频齐全；折算事件未独立核实</x:v>
      </x:c>
    </x:row>
    <x:row r="8138" ht="25" customHeight="1">
      <x:c r="A8138" s="1" t="str">
        <x:v>科创50</x:v>
      </x:c>
      <x:c r="B8138" s="1" t="str">
        <x:v>589360.SH</x:v>
      </x:c>
      <x:c r="C8138" s="1" t="str">
        <x:v>国泰上证科创板50成份ETF</x:v>
      </x:c>
      <x:c r="D8138" s="7" t="d">
        <x:v>2026-09-29T00:00:00.000Z</x:v>
      </x:c>
      <x:c r="E8138" s="8" t="n">
        <x:f>IF(ISNUMBER('原始字段'!C8144),'原始字段'!C8144,"n.a.")</x:f>
        <x:v>2711174000</x:v>
      </x:c>
      <x:c r="F8138" s="8" t="n">
        <x:f>IF(ISNUMBER('原始字段'!C8240),'原始字段'!C8240,"n.a.")</x:f>
        <x:v>2717174000</x:v>
      </x:c>
      <x:c r="G8138" s="8" t="n">
        <x:f>IF(COUNT(E8138:F8138)=2,F8138-E8138,"n.a.")</x:f>
        <x:v>6000000</x:v>
      </x:c>
      <x:c r="H8138" s="9" t="n">
        <x:f>IF(ISNUMBER('原始字段'!D8240),'原始字段'!D8240,"n.a.")</x:f>
        <x:v>0.811</x:v>
      </x:c>
      <x:c r="I8138" s="9" t="n">
        <x:f>IF(COUNT(G8138:H8138)=2,G8138*H8138/100000000,"n.a.")</x:f>
        <x:v>0.04866</x:v>
      </x:c>
      <x:c r="J8138" s="1" t="str">
        <x:v>日频齐全；折算事件未独立核实</x:v>
      </x:c>
    </x:row>
    <x:row r="8139" ht="25" customHeight="1">
      <x:c r="A8139" s="1" t="str">
        <x:v>科创50</x:v>
      </x:c>
      <x:c r="B8139" s="1" t="str">
        <x:v>588950.SH</x:v>
      </x:c>
      <x:c r="C8139" s="1" t="str">
        <x:v>景顺长城上证科创板50成份ETF</x:v>
      </x:c>
      <x:c r="D8139" s="7" t="d">
        <x:v>2026-09-29T00:00:00.000Z</x:v>
      </x:c>
      <x:c r="E8139" s="8" t="n">
        <x:f>IF(ISNUMBER('原始字段'!C8142),'原始字段'!C8142,"n.a.")</x:f>
        <x:v>740729700</x:v>
      </x:c>
      <x:c r="F8139" s="8" t="n">
        <x:f>IF(ISNUMBER('原始字段'!C8238),'原始字段'!C8238,"n.a.")</x:f>
        <x:v>746729700</x:v>
      </x:c>
      <x:c r="G8139" s="8" t="n">
        <x:f>IF(COUNT(E8139:F8139)=2,F8139-E8139,"n.a.")</x:f>
        <x:v>6000000</x:v>
      </x:c>
      <x:c r="H8139" s="9" t="n">
        <x:f>IF(ISNUMBER('原始字段'!D8238),'原始字段'!D8238,"n.a.")</x:f>
        <x:v>1.6444</x:v>
      </x:c>
      <x:c r="I8139" s="9" t="n">
        <x:f>IF(COUNT(G8139:H8139)=2,G8139*H8139/100000000,"n.a.")</x:f>
        <x:v>0.098664</x:v>
      </x:c>
      <x:c r="J8139" s="1" t="str">
        <x:v>日频齐全；折算事件未独立核实</x:v>
      </x:c>
    </x:row>
    <x:row r="8140" ht="25" customHeight="1">
      <x:c r="A8140" s="1" t="str">
        <x:v>科创50</x:v>
      </x:c>
      <x:c r="B8140" s="1" t="str">
        <x:v>588080.SH</x:v>
      </x:c>
      <x:c r="C8140" s="1" t="str">
        <x:v>易方达上证科创板50ETF</x:v>
      </x:c>
      <x:c r="D8140" s="7" t="d">
        <x:v>2026-09-29T00:00:00.000Z</x:v>
      </x:c>
      <x:c r="E8140" s="8" t="n">
        <x:f>IF(ISNUMBER('原始字段'!C8133),'原始字段'!C8133,"n.a.")</x:f>
        <x:v>26374628100</x:v>
      </x:c>
      <x:c r="F8140" s="8" t="n">
        <x:f>IF(ISNUMBER('原始字段'!C8229),'原始字段'!C8229,"n.a.")</x:f>
        <x:v>26560628100</x:v>
      </x:c>
      <x:c r="G8140" s="8" t="n">
        <x:f>IF(COUNT(E8140:F8140)=2,F8140-E8140,"n.a.")</x:f>
        <x:v>186000000</x:v>
      </x:c>
      <x:c r="H8140" s="9" t="n">
        <x:f>IF(ISNUMBER('原始字段'!D8229),'原始字段'!D8229,"n.a.")</x:f>
        <x:v>1.6083</x:v>
      </x:c>
      <x:c r="I8140" s="9" t="n">
        <x:f>IF(COUNT(G8140:H8140)=2,G8140*H8140/100000000,"n.a.")</x:f>
        <x:v>2.991438</x:v>
      </x:c>
      <x:c r="J8140" s="1" t="str">
        <x:v>日频齐全；折算事件未独立核实</x:v>
      </x:c>
    </x:row>
    <x:row r="8141" ht="25" customHeight="1">
      <x:c r="A8141" s="1" t="str">
        <x:v>科创50</x:v>
      </x:c>
      <x:c r="B8141" s="1" t="str">
        <x:v>588060.SH</x:v>
      </x:c>
      <x:c r="C8141" s="1" t="str">
        <x:v>广发上证科创板50ETF</x:v>
      </x:c>
      <x:c r="D8141" s="7" t="d">
        <x:v>2026-09-29T00:00:00.000Z</x:v>
      </x:c>
      <x:c r="E8141" s="8" t="n">
        <x:f>IF(ISNUMBER('原始字段'!C8132),'原始字段'!C8132,"n.a.")</x:f>
        <x:v>8155140000</x:v>
      </x:c>
      <x:c r="F8141" s="8" t="n">
        <x:f>IF(ISNUMBER('原始字段'!C8228),'原始字段'!C8228,"n.a.")</x:f>
        <x:v>8221140000</x:v>
      </x:c>
      <x:c r="G8141" s="8" t="n">
        <x:f>IF(COUNT(E8141:F8141)=2,F8141-E8141,"n.a.")</x:f>
        <x:v>66000000</x:v>
      </x:c>
      <x:c r="H8141" s="9" t="n">
        <x:f>IF(ISNUMBER('原始字段'!D8228),'原始字段'!D8228,"n.a.")</x:f>
        <x:v>0.9964</x:v>
      </x:c>
      <x:c r="I8141" s="9" t="n">
        <x:f>IF(COUNT(G8141:H8141)=2,G8141*H8141/100000000,"n.a.")</x:f>
        <x:v>0.657624</x:v>
      </x:c>
      <x:c r="J8141" s="1" t="str">
        <x:v>日频齐全；折算事件未独立核实</x:v>
      </x:c>
    </x:row>
    <x:row r="8142" ht="25" customHeight="1">
      <x:c r="A8142" s="1" t="str">
        <x:v>科创50</x:v>
      </x:c>
      <x:c r="B8142" s="1" t="str">
        <x:v>588870.SH</x:v>
      </x:c>
      <x:c r="C8142" s="1" t="str">
        <x:v>汇添富上证科创板50成份ETF</x:v>
      </x:c>
      <x:c r="D8142" s="7" t="d">
        <x:v>2026-09-29T00:00:00.000Z</x:v>
      </x:c>
      <x:c r="E8142" s="8" t="n">
        <x:f>IF(ISNUMBER('原始字段'!C8140),'原始字段'!C8140,"n.a.")</x:f>
        <x:v>959552000</x:v>
      </x:c>
      <x:c r="F8142" s="8" t="n">
        <x:f>IF(ISNUMBER('原始字段'!C8236),'原始字段'!C8236,"n.a.")</x:f>
        <x:v>986552000</x:v>
      </x:c>
      <x:c r="G8142" s="8" t="n">
        <x:f>IF(COUNT(E8142:F8142)=2,F8142-E8142,"n.a.")</x:f>
        <x:v>27000000</x:v>
      </x:c>
      <x:c r="H8142" s="9" t="n">
        <x:f>IF(ISNUMBER('原始字段'!D8236),'原始字段'!D8236,"n.a.")</x:f>
        <x:v>1.5959</x:v>
      </x:c>
      <x:c r="I8142" s="9" t="n">
        <x:f>IF(COUNT(G8142:H8142)=2,G8142*H8142/100000000,"n.a.")</x:f>
        <x:v>0.430893</x:v>
      </x:c>
      <x:c r="J8142" s="1" t="str">
        <x:v>日频齐全；折算事件未独立核实</x:v>
      </x:c>
    </x:row>
    <x:row r="8143" ht="25" customHeight="1">
      <x:c r="A8143" s="1" t="str">
        <x:v>科创50</x:v>
      </x:c>
      <x:c r="B8143" s="1" t="str">
        <x:v>588720.SH</x:v>
      </x:c>
      <x:c r="C8143" s="1" t="str">
        <x:v>中银上证科创板50成份ETF</x:v>
      </x:c>
      <x:c r="D8143" s="7" t="d">
        <x:v>2026-09-29T00:00:00.000Z</x:v>
      </x:c>
      <x:c r="E8143" s="8" t="n">
        <x:f>IF(ISNUMBER('原始字段'!C8138),'原始字段'!C8138,"n.a.")</x:f>
        <x:v>114741800</x:v>
      </x:c>
      <x:c r="F8143" s="8" t="n">
        <x:f>IF(ISNUMBER('原始字段'!C8234),'原始字段'!C8234,"n.a.")</x:f>
        <x:v>114741800</x:v>
      </x:c>
      <x:c r="G8143" s="8" t="n">
        <x:f>IF(COUNT(E8143:F8143)=2,F8143-E8143,"n.a.")</x:f>
        <x:v>0</x:v>
      </x:c>
      <x:c r="H8143" s="9" t="n">
        <x:f>IF(ISNUMBER('原始字段'!D8234),'原始字段'!D8234,"n.a.")</x:f>
        <x:v>1.6012</x:v>
      </x:c>
      <x:c r="I8143" s="9" t="n">
        <x:f>IF(COUNT(G8143:H8143)=2,G8143*H8143/100000000,"n.a.")</x:f>
        <x:v>0</x:v>
      </x:c>
      <x:c r="J8143" s="1" t="str">
        <x:v>日频齐全；折算事件未独立核实</x:v>
      </x:c>
    </x:row>
    <x:row r="8144" ht="25" customHeight="1">
      <x:c r="A8144" s="1" t="str">
        <x:v>科创50</x:v>
      </x:c>
      <x:c r="B8144" s="1" t="str">
        <x:v>588090.SH</x:v>
      </x:c>
      <x:c r="C8144" s="1" t="str">
        <x:v>华泰柏瑞上证科创板50ETF</x:v>
      </x:c>
      <x:c r="D8144" s="7" t="d">
        <x:v>2026-09-29T00:00:00.000Z</x:v>
      </x:c>
      <x:c r="E8144" s="8" t="n">
        <x:f>IF(ISNUMBER('原始字段'!C8134),'原始字段'!C8134,"n.a.")</x:f>
        <x:v>3192072800</x:v>
      </x:c>
      <x:c r="F8144" s="8" t="n">
        <x:f>IF(ISNUMBER('原始字段'!C8230),'原始字段'!C8230,"n.a.")</x:f>
        <x:v>3207072800</x:v>
      </x:c>
      <x:c r="G8144" s="8" t="n">
        <x:f>IF(COUNT(E8144:F8144)=2,F8144-E8144,"n.a.")</x:f>
        <x:v>15000000</x:v>
      </x:c>
      <x:c r="H8144" s="9" t="n">
        <x:f>IF(ISNUMBER('原始字段'!D8230),'原始字段'!D8230,"n.a.")</x:f>
        <x:v>1.6164</x:v>
      </x:c>
      <x:c r="I8144" s="9" t="n">
        <x:f>IF(COUNT(G8144:H8144)=2,G8144*H8144/100000000,"n.a.")</x:f>
        <x:v>0.24246</x:v>
      </x:c>
      <x:c r="J8144" s="1" t="str">
        <x:v>日频齐全；折算事件未独立核实</x:v>
      </x:c>
    </x:row>
    <x:row r="8145" ht="25" customHeight="1">
      <x:c r="A8145" s="1" t="str">
        <x:v>科创50</x:v>
      </x:c>
      <x:c r="B8145" s="1" t="str">
        <x:v>588180.SH</x:v>
      </x:c>
      <x:c r="C8145" s="1" t="str">
        <x:v>国联安上证科创板50ETF</x:v>
      </x:c>
      <x:c r="D8145" s="7" t="d">
        <x:v>2026-09-29T00:00:00.000Z</x:v>
      </x:c>
      <x:c r="E8145" s="8" t="n">
        <x:f>IF(ISNUMBER('原始字段'!C8136),'原始字段'!C8136,"n.a.")</x:f>
        <x:v>794353700</x:v>
      </x:c>
      <x:c r="F8145" s="8" t="n">
        <x:f>IF(ISNUMBER('原始字段'!C8232),'原始字段'!C8232,"n.a.")</x:f>
        <x:v>797853700</x:v>
      </x:c>
      <x:c r="G8145" s="8" t="n">
        <x:f>IF(COUNT(E8145:F8145)=2,F8145-E8145,"n.a.")</x:f>
        <x:v>3500000</x:v>
      </x:c>
      <x:c r="H8145" s="9" t="n">
        <x:f>IF(ISNUMBER('原始字段'!D8232),'原始字段'!D8232,"n.a.")</x:f>
        <x:v>1.0271</x:v>
      </x:c>
      <x:c r="I8145" s="9" t="n">
        <x:f>IF(COUNT(G8145:H8145)=2,G8145*H8145/100000000,"n.a.")</x:f>
        <x:v>0.035948499999999994</x:v>
      </x:c>
      <x:c r="J8145" s="1" t="str">
        <x:v>日频齐全；折算事件未独立核实</x:v>
      </x:c>
    </x:row>
    <x:row r="8146" ht="25" customHeight="1">
      <x:c r="A8146" s="1" t="str">
        <x:v>科创50</x:v>
      </x:c>
      <x:c r="B8146" s="1" t="str">
        <x:v>588050.SH</x:v>
      </x:c>
      <x:c r="C8146" s="1" t="str">
        <x:v>工银上证科创板50ETF</x:v>
      </x:c>
      <x:c r="D8146" s="7" t="d">
        <x:v>2026-09-29T00:00:00.000Z</x:v>
      </x:c>
      <x:c r="E8146" s="8" t="n">
        <x:f>IF(ISNUMBER('原始字段'!C8131),'原始字段'!C8131,"n.a.")</x:f>
        <x:v>6719241300</x:v>
      </x:c>
      <x:c r="F8146" s="8" t="n">
        <x:f>IF(ISNUMBER('原始字段'!C8227),'原始字段'!C8227,"n.a.")</x:f>
        <x:v>6805241300</x:v>
      </x:c>
      <x:c r="G8146" s="8" t="n">
        <x:f>IF(COUNT(E8146:F8146)=2,F8146-E8146,"n.a.")</x:f>
        <x:v>86000000</x:v>
      </x:c>
      <x:c r="H8146" s="9" t="n">
        <x:f>IF(ISNUMBER('原始字段'!D8227),'原始字段'!D8227,"n.a.")</x:f>
        <x:v>1.6101</x:v>
      </x:c>
      <x:c r="I8146" s="9" t="n">
        <x:f>IF(COUNT(G8146:H8146)=2,G8146*H8146/100000000,"n.a.")</x:f>
        <x:v>1.384686</x:v>
      </x:c>
      <x:c r="J8146" s="1" t="str">
        <x:v>日频齐全；折算事件未独立核实</x:v>
      </x:c>
    </x:row>
    <x:row r="8147" ht="25" customHeight="1">
      <x:c r="A8147" s="1" t="str">
        <x:v>沪深300</x:v>
      </x:c>
      <x:c r="B8147" s="1" t="str">
        <x:v>159393.SZ</x:v>
      </x:c>
      <x:c r="C8147" s="1" t="str">
        <x:v>万家沪深300ETF</x:v>
      </x:c>
      <x:c r="D8147" s="7" t="d">
        <x:v>2026-09-30T00:00:00.000Z</x:v>
      </x:c>
      <x:c r="E8147" s="8" t="n">
        <x:f>IF(ISNUMBER('原始字段'!C8151),'原始字段'!C8151,"n.a.")</x:f>
        <x:v>106846342</x:v>
      </x:c>
      <x:c r="F8147" s="8" t="n">
        <x:f>IF(ISNUMBER('原始字段'!C8247),'原始字段'!C8247,"n.a.")</x:f>
        <x:v>106846342</x:v>
      </x:c>
      <x:c r="G8147" s="8" t="n">
        <x:f>IF(COUNT(E8147:F8147)=2,F8147-E8147,"n.a.")</x:f>
        <x:v>0</x:v>
      </x:c>
      <x:c r="H8147" s="9" t="n">
        <x:f>IF(ISNUMBER('原始字段'!D8247),'原始字段'!D8247,"n.a.")</x:f>
        <x:v>4.7131</x:v>
      </x:c>
      <x:c r="I8147" s="9" t="n">
        <x:f>IF(COUNT(G8147:H8147)=2,G8147*H8147/100000000,"n.a.")</x:f>
        <x:v>0</x:v>
      </x:c>
      <x:c r="J8147" s="1" t="str">
        <x:v>日频齐全；折算事件未独立核实</x:v>
      </x:c>
    </x:row>
    <x:row r="8148" ht="25" customHeight="1">
      <x:c r="A8148" s="1" t="str">
        <x:v>沪深300</x:v>
      </x:c>
      <x:c r="B8148" s="1" t="str">
        <x:v>515660.SH</x:v>
      </x:c>
      <x:c r="C8148" s="1" t="str">
        <x:v>国联安沪深300ETF</x:v>
      </x:c>
      <x:c r="D8148" s="7" t="d">
        <x:v>2026-09-30T00:00:00.000Z</x:v>
      </x:c>
      <x:c r="E8148" s="8" t="n">
        <x:f>IF(ISNUMBER('原始字段'!C8212),'原始字段'!C8212,"n.a.")</x:f>
        <x:v>434494200</x:v>
      </x:c>
      <x:c r="F8148" s="8" t="n">
        <x:f>IF(ISNUMBER('原始字段'!C8308),'原始字段'!C8308,"n.a.")</x:f>
        <x:v>434494200</x:v>
      </x:c>
      <x:c r="G8148" s="8" t="n">
        <x:f>IF(COUNT(E8148:F8148)=2,F8148-E8148,"n.a.")</x:f>
        <x:v>0</x:v>
      </x:c>
      <x:c r="H8148" s="9" t="n">
        <x:f>IF(ISNUMBER('原始字段'!D8308),'原始字段'!D8308,"n.a.")</x:f>
        <x:v>5.5465</x:v>
      </x:c>
      <x:c r="I8148" s="9" t="n">
        <x:f>IF(COUNT(G8148:H8148)=2,G8148*H8148/100000000,"n.a.")</x:f>
        <x:v>0</x:v>
      </x:c>
      <x:c r="J8148" s="1" t="str">
        <x:v>日频齐全；折算事件未独立核实</x:v>
      </x:c>
    </x:row>
    <x:row r="8149" ht="25" customHeight="1">
      <x:c r="A8149" s="1" t="str">
        <x:v>沪深300</x:v>
      </x:c>
      <x:c r="B8149" s="1" t="str">
        <x:v>515360.SH</x:v>
      </x:c>
      <x:c r="C8149" s="1" t="str">
        <x:v>方正富邦沪深300ETF</x:v>
      </x:c>
      <x:c r="D8149" s="7" t="d">
        <x:v>2026-09-30T00:00:00.000Z</x:v>
      </x:c>
      <x:c r="E8149" s="8" t="n">
        <x:f>IF(ISNUMBER('原始字段'!C8207),'原始字段'!C8207,"n.a.")</x:f>
        <x:v>37279300</x:v>
      </x:c>
      <x:c r="F8149" s="8" t="n">
        <x:f>IF(ISNUMBER('原始字段'!C8303),'原始字段'!C8303,"n.a.")</x:f>
        <x:v>37279300</x:v>
      </x:c>
      <x:c r="G8149" s="8" t="n">
        <x:f>IF(COUNT(E8149:F8149)=2,F8149-E8149,"n.a.")</x:f>
        <x:v>0</x:v>
      </x:c>
      <x:c r="H8149" s="9" t="n">
        <x:f>IF(ISNUMBER('原始字段'!D8303),'原始字段'!D8303,"n.a.")</x:f>
        <x:v>6.451</x:v>
      </x:c>
      <x:c r="I8149" s="9" t="n">
        <x:f>IF(COUNT(G8149:H8149)=2,G8149*H8149/100000000,"n.a.")</x:f>
        <x:v>0</x:v>
      </x:c>
      <x:c r="J8149" s="1" t="str">
        <x:v>日频齐全；折算事件未独立核实</x:v>
      </x:c>
    </x:row>
    <x:row r="8150" ht="25" customHeight="1">
      <x:c r="A8150" s="1" t="str">
        <x:v>沪深300</x:v>
      </x:c>
      <x:c r="B8150" s="1" t="str">
        <x:v>510320.SH</x:v>
      </x:c>
      <x:c r="C8150" s="1" t="str">
        <x:v>中金沪深300ETF</x:v>
      </x:c>
      <x:c r="D8150" s="7" t="d">
        <x:v>2026-09-30T00:00:00.000Z</x:v>
      </x:c>
      <x:c r="E8150" s="8" t="n">
        <x:f>IF(ISNUMBER('原始字段'!C8184),'原始字段'!C8184,"n.a.")</x:f>
        <x:v>670068500</x:v>
      </x:c>
      <x:c r="F8150" s="8" t="n">
        <x:f>IF(ISNUMBER('原始字段'!C8280),'原始字段'!C8280,"n.a.")</x:f>
        <x:v>670068500</x:v>
      </x:c>
      <x:c r="G8150" s="8" t="n">
        <x:f>IF(COUNT(E8150:F8150)=2,F8150-E8150,"n.a.")</x:f>
        <x:v>0</x:v>
      </x:c>
      <x:c r="H8150" s="9" t="n">
        <x:f>IF(ISNUMBER('原始字段'!D8280),'原始字段'!D8280,"n.a.")</x:f>
        <x:v>1.1918</x:v>
      </x:c>
      <x:c r="I8150" s="9" t="n">
        <x:f>IF(COUNT(G8150:H8150)=2,G8150*H8150/100000000,"n.a.")</x:f>
        <x:v>0</x:v>
      </x:c>
      <x:c r="J8150" s="1" t="str">
        <x:v>日频齐全；折算事件未独立核实</x:v>
      </x:c>
    </x:row>
    <x:row r="8151" ht="25" customHeight="1">
      <x:c r="A8151" s="1" t="str">
        <x:v>沪深300</x:v>
      </x:c>
      <x:c r="B8151" s="1" t="str">
        <x:v>510360.SH</x:v>
      </x:c>
      <x:c r="C8151" s="1" t="str">
        <x:v>广发沪深300ETF</x:v>
      </x:c>
      <x:c r="D8151" s="7" t="d">
        <x:v>2026-09-30T00:00:00.000Z</x:v>
      </x:c>
      <x:c r="E8151" s="8" t="n">
        <x:f>IF(ISNUMBER('原始字段'!C8187),'原始字段'!C8187,"n.a.")</x:f>
        <x:v>2324381200</x:v>
      </x:c>
      <x:c r="F8151" s="8" t="n">
        <x:f>IF(ISNUMBER('原始字段'!C8283),'原始字段'!C8283,"n.a.")</x:f>
        <x:v>2327381200</x:v>
      </x:c>
      <x:c r="G8151" s="8" t="n">
        <x:f>IF(COUNT(E8151:F8151)=2,F8151-E8151,"n.a.")</x:f>
        <x:v>3000000</x:v>
      </x:c>
      <x:c r="H8151" s="9" t="n">
        <x:f>IF(ISNUMBER('原始字段'!D8283),'原始字段'!D8283,"n.a.")</x:f>
        <x:v>1.6954</x:v>
      </x:c>
      <x:c r="I8151" s="9" t="n">
        <x:f>IF(COUNT(G8151:H8151)=2,G8151*H8151/100000000,"n.a.")</x:f>
        <x:v>0.050862</x:v>
      </x:c>
      <x:c r="J8151" s="1" t="str">
        <x:v>日频齐全；折算事件未独立核实</x:v>
      </x:c>
    </x:row>
    <x:row r="8152" ht="25" customHeight="1">
      <x:c r="A8152" s="1" t="str">
        <x:v>沪深300</x:v>
      </x:c>
      <x:c r="B8152" s="1" t="str">
        <x:v>515330.SH</x:v>
      </x:c>
      <x:c r="C8152" s="1" t="str">
        <x:v>天弘沪深300ETF</x:v>
      </x:c>
      <x:c r="D8152" s="7" t="d">
        <x:v>2026-09-30T00:00:00.000Z</x:v>
      </x:c>
      <x:c r="E8152" s="8" t="n">
        <x:f>IF(ISNUMBER('原始字段'!C8205),'原始字段'!C8205,"n.a.")</x:f>
        <x:v>6911709500</x:v>
      </x:c>
      <x:c r="F8152" s="8" t="n">
        <x:f>IF(ISNUMBER('原始字段'!C8301),'原始字段'!C8301,"n.a.")</x:f>
        <x:v>6917709500</x:v>
      </x:c>
      <x:c r="G8152" s="8" t="n">
        <x:f>IF(COUNT(E8152:F8152)=2,F8152-E8152,"n.a.")</x:f>
        <x:v>6000000</x:v>
      </x:c>
      <x:c r="H8152" s="9" t="n">
        <x:f>IF(ISNUMBER('原始字段'!D8301),'原始字段'!D8301,"n.a.")</x:f>
        <x:v>1.2737</x:v>
      </x:c>
      <x:c r="I8152" s="9" t="n">
        <x:f>IF(COUNT(G8152:H8152)=2,G8152*H8152/100000000,"n.a.")</x:f>
        <x:v>0.076422</x:v>
      </x:c>
      <x:c r="J8152" s="1" t="str">
        <x:v>日频齐全；折算事件未独立核实</x:v>
      </x:c>
    </x:row>
    <x:row r="8153" ht="25" customHeight="1">
      <x:c r="A8153" s="1" t="str">
        <x:v>沪深300</x:v>
      </x:c>
      <x:c r="B8153" s="1" t="str">
        <x:v>510330.SH</x:v>
      </x:c>
      <x:c r="C8153" s="1" t="str">
        <x:v>华夏沪深300ETF</x:v>
      </x:c>
      <x:c r="D8153" s="7" t="d">
        <x:v>2026-09-30T00:00:00.000Z</x:v>
      </x:c>
      <x:c r="E8153" s="8" t="n">
        <x:f>IF(ISNUMBER('原始字段'!C8185),'原始字段'!C8185,"n.a.")</x:f>
        <x:v>8508849800</x:v>
      </x:c>
      <x:c r="F8153" s="8" t="n">
        <x:f>IF(ISNUMBER('原始字段'!C8281),'原始字段'!C8281,"n.a.")</x:f>
        <x:v>8507049800</x:v>
      </x:c>
      <x:c r="G8153" s="8" t="n">
        <x:f>IF(COUNT(E8153:F8153)=2,F8153-E8153,"n.a.")</x:f>
        <x:v>-1800000</x:v>
      </x:c>
      <x:c r="H8153" s="9" t="n">
        <x:f>IF(ISNUMBER('原始字段'!D8281),'原始字段'!D8281,"n.a.")</x:f>
        <x:v>4.6207</x:v>
      </x:c>
      <x:c r="I8153" s="9" t="n">
        <x:f>IF(COUNT(G8153:H8153)=2,G8153*H8153/100000000,"n.a.")</x:f>
        <x:v>-0.0831726</x:v>
      </x:c>
      <x:c r="J8153" s="1" t="str">
        <x:v>日频齐全；折算事件未独立核实</x:v>
      </x:c>
    </x:row>
    <x:row r="8154" ht="25" customHeight="1">
      <x:c r="A8154" s="1" t="str">
        <x:v>沪深300</x:v>
      </x:c>
      <x:c r="B8154" s="1" t="str">
        <x:v>510370.SH</x:v>
      </x:c>
      <x:c r="C8154" s="1" t="str">
        <x:v>兴业沪深300ETF</x:v>
      </x:c>
      <x:c r="D8154" s="7" t="d">
        <x:v>2026-09-30T00:00:00.000Z</x:v>
      </x:c>
      <x:c r="E8154" s="8" t="n">
        <x:f>IF(ISNUMBER('原始字段'!C8188),'原始字段'!C8188,"n.a.")</x:f>
        <x:v>87258100</x:v>
      </x:c>
      <x:c r="F8154" s="8" t="n">
        <x:f>IF(ISNUMBER('原始字段'!C8284),'原始字段'!C8284,"n.a.")</x:f>
        <x:v>87258100</x:v>
      </x:c>
      <x:c r="G8154" s="8" t="n">
        <x:f>IF(COUNT(E8154:F8154)=2,F8154-E8154,"n.a.")</x:f>
        <x:v>0</x:v>
      </x:c>
      <x:c r="H8154" s="9" t="n">
        <x:f>IF(ISNUMBER('原始字段'!D8284),'原始字段'!D8284,"n.a.")</x:f>
        <x:v>0.9809</x:v>
      </x:c>
      <x:c r="I8154" s="9" t="n">
        <x:f>IF(COUNT(G8154:H8154)=2,G8154*H8154/100000000,"n.a.")</x:f>
        <x:v>0</x:v>
      </x:c>
      <x:c r="J8154" s="1" t="str">
        <x:v>日频齐全；折算事件未独立核实</x:v>
      </x:c>
    </x:row>
    <x:row r="8155" ht="25" customHeight="1">
      <x:c r="A8155" s="1" t="str">
        <x:v>沪深300</x:v>
      </x:c>
      <x:c r="B8155" s="1" t="str">
        <x:v>159919.SZ</x:v>
      </x:c>
      <x:c r="C8155" s="1" t="str">
        <x:v>嘉实沪深300ETF</x:v>
      </x:c>
      <x:c r="D8155" s="7" t="d">
        <x:v>2026-09-30T00:00:00.000Z</x:v>
      </x:c>
      <x:c r="E8155" s="8" t="n">
        <x:f>IF(ISNUMBER('原始字段'!C8168),'原始字段'!C8168,"n.a.")</x:f>
        <x:v>6618816676</x:v>
      </x:c>
      <x:c r="F8155" s="8" t="n">
        <x:f>IF(ISNUMBER('原始字段'!C8264),'原始字段'!C8264,"n.a.")</x:f>
        <x:v>6866316676</x:v>
      </x:c>
      <x:c r="G8155" s="8" t="n">
        <x:f>IF(COUNT(E8155:F8155)=2,F8155-E8155,"n.a.")</x:f>
        <x:v>247500000</x:v>
      </x:c>
      <x:c r="H8155" s="9" t="n">
        <x:f>IF(ISNUMBER('原始字段'!D8264),'原始字段'!D8264,"n.a.")</x:f>
        <x:v>4.626</x:v>
      </x:c>
      <x:c r="I8155" s="9" t="n">
        <x:f>IF(COUNT(G8155:H8155)=2,G8155*H8155/100000000,"n.a.")</x:f>
        <x:v>11.44935</x:v>
      </x:c>
      <x:c r="J8155" s="1" t="str">
        <x:v>日频齐全；折算事件未独立核实</x:v>
      </x:c>
    </x:row>
    <x:row r="8156" ht="25" customHeight="1">
      <x:c r="A8156" s="1" t="str">
        <x:v>沪深300</x:v>
      </x:c>
      <x:c r="B8156" s="1" t="str">
        <x:v>159673.SZ</x:v>
      </x:c>
      <x:c r="C8156" s="1" t="str">
        <x:v>鹏华沪深300ETF</x:v>
      </x:c>
      <x:c r="D8156" s="7" t="d">
        <x:v>2026-09-30T00:00:00.000Z</x:v>
      </x:c>
      <x:c r="E8156" s="8" t="n">
        <x:f>IF(ISNUMBER('原始字段'!C8160),'原始字段'!C8160,"n.a.")</x:f>
        <x:v>1819528385</x:v>
      </x:c>
      <x:c r="F8156" s="8" t="n">
        <x:f>IF(ISNUMBER('原始字段'!C8256),'原始字段'!C8256,"n.a.")</x:f>
        <x:v>1817528385</x:v>
      </x:c>
      <x:c r="G8156" s="8" t="n">
        <x:f>IF(COUNT(E8156:F8156)=2,F8156-E8156,"n.a.")</x:f>
        <x:v>-2000000</x:v>
      </x:c>
      <x:c r="H8156" s="9" t="n">
        <x:f>IF(ISNUMBER('原始字段'!D8256),'原始字段'!D8256,"n.a.")</x:f>
        <x:v>1.222</x:v>
      </x:c>
      <x:c r="I8156" s="9" t="n">
        <x:f>IF(COUNT(G8156:H8156)=2,G8156*H8156/100000000,"n.a.")</x:f>
        <x:v>-0.02444</x:v>
      </x:c>
      <x:c r="J8156" s="1" t="str">
        <x:v>日频齐全；折算事件未独立核实</x:v>
      </x:c>
    </x:row>
    <x:row r="8157" ht="25" customHeight="1">
      <x:c r="A8157" s="1" t="str">
        <x:v>沪深300</x:v>
      </x:c>
      <x:c r="B8157" s="1" t="str">
        <x:v>159300.SZ</x:v>
      </x:c>
      <x:c r="C8157" s="1" t="str">
        <x:v>富国沪深300ETF</x:v>
      </x:c>
      <x:c r="D8157" s="7" t="d">
        <x:v>2026-09-30T00:00:00.000Z</x:v>
      </x:c>
      <x:c r="E8157" s="8" t="n">
        <x:f>IF(ISNUMBER('原始字段'!C8148),'原始字段'!C8148,"n.a.")</x:f>
        <x:v>325858097</x:v>
      </x:c>
      <x:c r="F8157" s="8" t="n">
        <x:f>IF(ISNUMBER('原始字段'!C8244),'原始字段'!C8244,"n.a.")</x:f>
        <x:v>362758097</x:v>
      </x:c>
      <x:c r="G8157" s="8" t="n">
        <x:f>IF(COUNT(E8157:F8157)=2,F8157-E8157,"n.a.")</x:f>
        <x:v>36900000</x:v>
      </x:c>
      <x:c r="H8157" s="9" t="n">
        <x:f>IF(ISNUMBER('原始字段'!D8244),'原始字段'!D8244,"n.a.")</x:f>
        <x:v>4.7511</x:v>
      </x:c>
      <x:c r="I8157" s="9" t="n">
        <x:f>IF(COUNT(G8157:H8157)=2,G8157*H8157/100000000,"n.a.")</x:f>
        <x:v>1.7531559</x:v>
      </x:c>
      <x:c r="J8157" s="1" t="str">
        <x:v>日频齐全；折算事件未独立核实</x:v>
      </x:c>
    </x:row>
    <x:row r="8158" ht="25" customHeight="1">
      <x:c r="A8158" s="1" t="str">
        <x:v>沪深300</x:v>
      </x:c>
      <x:c r="B8158" s="1" t="str">
        <x:v>510380.SH</x:v>
      </x:c>
      <x:c r="C8158" s="1" t="str">
        <x:v>国寿安保沪深300ETF</x:v>
      </x:c>
      <x:c r="D8158" s="7" t="d">
        <x:v>2026-09-30T00:00:00.000Z</x:v>
      </x:c>
      <x:c r="E8158" s="8" t="n">
        <x:f>IF(ISNUMBER('原始字段'!C8189),'原始字段'!C8189,"n.a.")</x:f>
        <x:v>1305802400</x:v>
      </x:c>
      <x:c r="F8158" s="8" t="n">
        <x:f>IF(ISNUMBER('原始字段'!C8285),'原始字段'!C8285,"n.a.")</x:f>
        <x:v>1125802400</x:v>
      </x:c>
      <x:c r="G8158" s="8" t="n">
        <x:f>IF(COUNT(E8158:F8158)=2,F8158-E8158,"n.a.")</x:f>
        <x:v>-180000000</x:v>
      </x:c>
      <x:c r="H8158" s="9" t="n">
        <x:f>IF(ISNUMBER('原始字段'!D8285),'原始字段'!D8285,"n.a.")</x:f>
        <x:v>1.3214</x:v>
      </x:c>
      <x:c r="I8158" s="9" t="n">
        <x:f>IF(COUNT(G8158:H8158)=2,G8158*H8158/100000000,"n.a.")</x:f>
        <x:v>-2.3785199999999995</x:v>
      </x:c>
      <x:c r="J8158" s="1" t="str">
        <x:v>日频齐全；折算事件未独立核实</x:v>
      </x:c>
    </x:row>
    <x:row r="8159" ht="25" customHeight="1">
      <x:c r="A8159" s="1" t="str">
        <x:v>沪深300</x:v>
      </x:c>
      <x:c r="B8159" s="1" t="str">
        <x:v>515380.SH</x:v>
      </x:c>
      <x:c r="C8159" s="1" t="str">
        <x:v>泰康沪深300ETF</x:v>
      </x:c>
      <x:c r="D8159" s="7" t="d">
        <x:v>2026-09-30T00:00:00.000Z</x:v>
      </x:c>
      <x:c r="E8159" s="8" t="n">
        <x:f>IF(ISNUMBER('原始字段'!C8208),'原始字段'!C8208,"n.a.")</x:f>
        <x:v>657999800</x:v>
      </x:c>
      <x:c r="F8159" s="8" t="n">
        <x:f>IF(ISNUMBER('原始字段'!C8304),'原始字段'!C8304,"n.a.")</x:f>
        <x:v>657999800</x:v>
      </x:c>
      <x:c r="G8159" s="8" t="n">
        <x:f>IF(COUNT(E8159:F8159)=2,F8159-E8159,"n.a.")</x:f>
        <x:v>0</x:v>
      </x:c>
      <x:c r="H8159" s="9" t="n">
        <x:f>IF(ISNUMBER('原始字段'!D8304),'原始字段'!D8304,"n.a.")</x:f>
        <x:v>5.1539</x:v>
      </x:c>
      <x:c r="I8159" s="9" t="n">
        <x:f>IF(COUNT(G8159:H8159)=2,G8159*H8159/100000000,"n.a.")</x:f>
        <x:v>0</x:v>
      </x:c>
      <x:c r="J8159" s="1" t="str">
        <x:v>日频齐全；折算事件未独立核实</x:v>
      </x:c>
    </x:row>
    <x:row r="8160" ht="25" customHeight="1">
      <x:c r="A8160" s="1" t="str">
        <x:v>沪深300</x:v>
      </x:c>
      <x:c r="B8160" s="1" t="str">
        <x:v>510350.SH</x:v>
      </x:c>
      <x:c r="C8160" s="1" t="str">
        <x:v>工银沪深300ETF</x:v>
      </x:c>
      <x:c r="D8160" s="7" t="d">
        <x:v>2026-09-30T00:00:00.000Z</x:v>
      </x:c>
      <x:c r="E8160" s="8" t="n">
        <x:f>IF(ISNUMBER('原始字段'!C8186),'原始字段'!C8186,"n.a.")</x:f>
        <x:v>676914700</x:v>
      </x:c>
      <x:c r="F8160" s="8" t="n">
        <x:f>IF(ISNUMBER('原始字段'!C8282),'原始字段'!C8282,"n.a.")</x:f>
        <x:v>676914700</x:v>
      </x:c>
      <x:c r="G8160" s="8" t="n">
        <x:f>IF(COUNT(E8160:F8160)=2,F8160-E8160,"n.a.")</x:f>
        <x:v>0</x:v>
      </x:c>
      <x:c r="H8160" s="9" t="n">
        <x:f>IF(ISNUMBER('原始字段'!D8282),'原始字段'!D8282,"n.a.")</x:f>
        <x:v>4.6648</x:v>
      </x:c>
      <x:c r="I8160" s="9" t="n">
        <x:f>IF(COUNT(G8160:H8160)=2,G8160*H8160/100000000,"n.a.")</x:f>
        <x:v>0</x:v>
      </x:c>
      <x:c r="J8160" s="1" t="str">
        <x:v>日频齐全；折算事件未独立核实</x:v>
      </x:c>
    </x:row>
    <x:row r="8161" ht="25" customHeight="1">
      <x:c r="A8161" s="1" t="str">
        <x:v>沪深300</x:v>
      </x:c>
      <x:c r="B8161" s="1" t="str">
        <x:v>563520.SH</x:v>
      </x:c>
      <x:c r="C8161" s="1" t="str">
        <x:v>永赢沪深300ETF</x:v>
      </x:c>
      <x:c r="D8161" s="7" t="d">
        <x:v>2026-09-30T00:00:00.000Z</x:v>
      </x:c>
      <x:c r="E8161" s="8" t="n">
        <x:f>IF(ISNUMBER('原始字段'!C8223),'原始字段'!C8223,"n.a.")</x:f>
        <x:v>442065000</x:v>
      </x:c>
      <x:c r="F8161" s="8" t="n">
        <x:f>IF(ISNUMBER('原始字段'!C8319),'原始字段'!C8319,"n.a.")</x:f>
        <x:v>442065000</x:v>
      </x:c>
      <x:c r="G8161" s="8" t="n">
        <x:f>IF(COUNT(E8161:F8161)=2,F8161-E8161,"n.a.")</x:f>
        <x:v>0</x:v>
      </x:c>
      <x:c r="H8161" s="9" t="n">
        <x:f>IF(ISNUMBER('原始字段'!D8319),'原始字段'!D8319,"n.a.")</x:f>
        <x:v>1.1394</x:v>
      </x:c>
      <x:c r="I8161" s="9" t="n">
        <x:f>IF(COUNT(G8161:H8161)=2,G8161*H8161/100000000,"n.a.")</x:f>
        <x:v>0</x:v>
      </x:c>
      <x:c r="J8161" s="1" t="str">
        <x:v>日频齐全；折算事件未独立核实</x:v>
      </x:c>
    </x:row>
    <x:row r="8162" ht="25" customHeight="1">
      <x:c r="A8162" s="1" t="str">
        <x:v>沪深300</x:v>
      </x:c>
      <x:c r="B8162" s="1" t="str">
        <x:v>510300.SH</x:v>
      </x:c>
      <x:c r="C8162" s="1" t="str">
        <x:v>华泰柏瑞沪深300ETF</x:v>
      </x:c>
      <x:c r="D8162" s="7" t="d">
        <x:v>2026-09-30T00:00:00.000Z</x:v>
      </x:c>
      <x:c r="E8162" s="8" t="n">
        <x:f>IF(ISNUMBER('原始字段'!C8182),'原始字段'!C8182,"n.a.")</x:f>
        <x:v>24164587700</x:v>
      </x:c>
      <x:c r="F8162" s="8" t="n">
        <x:f>IF(ISNUMBER('原始字段'!C8278),'原始字段'!C8278,"n.a.")</x:f>
        <x:v>24119587700</x:v>
      </x:c>
      <x:c r="G8162" s="8" t="n">
        <x:f>IF(COUNT(E8162:F8162)=2,F8162-E8162,"n.a.")</x:f>
        <x:v>-45000000</x:v>
      </x:c>
      <x:c r="H8162" s="9" t="n">
        <x:f>IF(ISNUMBER('原始字段'!D8278),'原始字段'!D8278,"n.a.")</x:f>
        <x:v>4.4312</x:v>
      </x:c>
      <x:c r="I8162" s="9" t="n">
        <x:f>IF(COUNT(G8162:H8162)=2,G8162*H8162/100000000,"n.a.")</x:f>
        <x:v>-1.9940399999999998</x:v>
      </x:c>
      <x:c r="J8162" s="1" t="str">
        <x:v>日频齐全；折算事件未独立核实</x:v>
      </x:c>
    </x:row>
    <x:row r="8163" ht="25" customHeight="1">
      <x:c r="A8163" s="1" t="str">
        <x:v>沪深300</x:v>
      </x:c>
      <x:c r="B8163" s="1" t="str">
        <x:v>515310.SH</x:v>
      </x:c>
      <x:c r="C8163" s="1" t="str">
        <x:v>汇添富沪深300ETF</x:v>
      </x:c>
      <x:c r="D8163" s="7" t="d">
        <x:v>2026-09-30T00:00:00.000Z</x:v>
      </x:c>
      <x:c r="E8163" s="8" t="n">
        <x:f>IF(ISNUMBER('原始字段'!C8204),'原始字段'!C8204,"n.a.")</x:f>
        <x:v>342611200</x:v>
      </x:c>
      <x:c r="F8163" s="8" t="n">
        <x:f>IF(ISNUMBER('原始字段'!C8300),'原始字段'!C8300,"n.a.")</x:f>
        <x:v>342611200</x:v>
      </x:c>
      <x:c r="G8163" s="8" t="n">
        <x:f>IF(COUNT(E8163:F8163)=2,F8163-E8163,"n.a.")</x:f>
        <x:v>0</x:v>
      </x:c>
      <x:c r="H8163" s="9" t="n">
        <x:f>IF(ISNUMBER('原始字段'!D8300),'原始字段'!D8300,"n.a.")</x:f>
        <x:v>1.3181</x:v>
      </x:c>
      <x:c r="I8163" s="9" t="n">
        <x:f>IF(COUNT(G8163:H8163)=2,G8163*H8163/100000000,"n.a.")</x:f>
        <x:v>0</x:v>
      </x:c>
      <x:c r="J8163" s="1" t="str">
        <x:v>日频齐全；折算事件未独立核实</x:v>
      </x:c>
    </x:row>
    <x:row r="8164" ht="25" customHeight="1">
      <x:c r="A8164" s="1" t="str">
        <x:v>沪深300</x:v>
      </x:c>
      <x:c r="B8164" s="1" t="str">
        <x:v>159925.SZ</x:v>
      </x:c>
      <x:c r="C8164" s="1" t="str">
        <x:v>南方沪深300ETF</x:v>
      </x:c>
      <x:c r="D8164" s="7" t="d">
        <x:v>2026-09-30T00:00:00.000Z</x:v>
      </x:c>
      <x:c r="E8164" s="8" t="n">
        <x:f>IF(ISNUMBER('原始字段'!C8170),'原始字段'!C8170,"n.a.")</x:f>
        <x:v>598820856</x:v>
      </x:c>
      <x:c r="F8164" s="8" t="n">
        <x:f>IF(ISNUMBER('原始字段'!C8266),'原始字段'!C8266,"n.a.")</x:f>
        <x:v>597920856</x:v>
      </x:c>
      <x:c r="G8164" s="8" t="n">
        <x:f>IF(COUNT(E8164:F8164)=2,F8164-E8164,"n.a.")</x:f>
        <x:v>-900000</x:v>
      </x:c>
      <x:c r="H8164" s="9" t="n">
        <x:f>IF(ISNUMBER('原始字段'!D8266),'原始字段'!D8266,"n.a.")</x:f>
        <x:v>4.5038</x:v>
      </x:c>
      <x:c r="I8164" s="9" t="n">
        <x:f>IF(COUNT(G8164:H8164)=2,G8164*H8164/100000000,"n.a.")</x:f>
        <x:v>-0.0405342</x:v>
      </x:c>
      <x:c r="J8164" s="1" t="str">
        <x:v>日频齐全；折算事件未独立核实</x:v>
      </x:c>
    </x:row>
    <x:row r="8165" ht="25" customHeight="1">
      <x:c r="A8165" s="1" t="str">
        <x:v>沪深300</x:v>
      </x:c>
      <x:c r="B8165" s="1" t="str">
        <x:v>561930.SH</x:v>
      </x:c>
      <x:c r="C8165" s="1" t="str">
        <x:v>招商沪深300ETF</x:v>
      </x:c>
      <x:c r="D8165" s="7" t="d">
        <x:v>2026-09-30T00:00:00.000Z</x:v>
      </x:c>
      <x:c r="E8165" s="8" t="n">
        <x:f>IF(ISNUMBER('原始字段'!C8219),'原始字段'!C8219,"n.a.")</x:f>
        <x:v>190260600</x:v>
      </x:c>
      <x:c r="F8165" s="8" t="n">
        <x:f>IF(ISNUMBER('原始字段'!C8315),'原始字段'!C8315,"n.a.")</x:f>
        <x:v>190260600</x:v>
      </x:c>
      <x:c r="G8165" s="8" t="n">
        <x:f>IF(COUNT(E8165:F8165)=2,F8165-E8165,"n.a.")</x:f>
        <x:v>0</x:v>
      </x:c>
      <x:c r="H8165" s="9" t="n">
        <x:f>IF(ISNUMBER('原始字段'!D8315),'原始字段'!D8315,"n.a.")</x:f>
        <x:v>1.4963</x:v>
      </x:c>
      <x:c r="I8165" s="9" t="n">
        <x:f>IF(COUNT(G8165:H8165)=2,G8165*H8165/100000000,"n.a.")</x:f>
        <x:v>0</x:v>
      </x:c>
      <x:c r="J8165" s="1" t="str">
        <x:v>日频齐全；折算事件未独立核实</x:v>
      </x:c>
    </x:row>
    <x:row r="8166" ht="25" customHeight="1">
      <x:c r="A8166" s="1" t="str">
        <x:v>沪深300</x:v>
      </x:c>
      <x:c r="B8166" s="1" t="str">
        <x:v>515350.SH</x:v>
      </x:c>
      <x:c r="C8166" s="1" t="str">
        <x:v>民生加银沪深300ETF</x:v>
      </x:c>
      <x:c r="D8166" s="7" t="d">
        <x:v>2026-09-30T00:00:00.000Z</x:v>
      </x:c>
      <x:c r="E8166" s="8" t="n">
        <x:f>IF(ISNUMBER('原始字段'!C8206),'原始字段'!C8206,"n.a.")</x:f>
        <x:v>10799200</x:v>
      </x:c>
      <x:c r="F8166" s="8" t="n">
        <x:f>IF(ISNUMBER('原始字段'!C8302),'原始字段'!C8302,"n.a.")</x:f>
        <x:v>10799200</x:v>
      </x:c>
      <x:c r="G8166" s="8" t="n">
        <x:f>IF(COUNT(E8166:F8166)=2,F8166-E8166,"n.a.")</x:f>
        <x:v>0</x:v>
      </x:c>
      <x:c r="H8166" s="9" t="n">
        <x:f>IF(ISNUMBER('原始字段'!D8302),'原始字段'!D8302,"n.a.")</x:f>
        <x:v>5.9392</x:v>
      </x:c>
      <x:c r="I8166" s="9" t="n">
        <x:f>IF(COUNT(G8166:H8166)=2,G8166*H8166/100000000,"n.a.")</x:f>
        <x:v>0</x:v>
      </x:c>
      <x:c r="J8166" s="1" t="str">
        <x:v>日频齐全；折算事件未独立核实</x:v>
      </x:c>
    </x:row>
    <x:row r="8167" ht="25" customHeight="1">
      <x:c r="A8167" s="1" t="str">
        <x:v>沪深300</x:v>
      </x:c>
      <x:c r="B8167" s="1" t="str">
        <x:v>510310.SH</x:v>
      </x:c>
      <x:c r="C8167" s="1" t="str">
        <x:v>易方达沪深300ETF</x:v>
      </x:c>
      <x:c r="D8167" s="7" t="d">
        <x:v>2026-09-30T00:00:00.000Z</x:v>
      </x:c>
      <x:c r="E8167" s="8" t="n">
        <x:f>IF(ISNUMBER('原始字段'!C8183),'原始字段'!C8183,"n.a.")</x:f>
        <x:v>11867144000</x:v>
      </x:c>
      <x:c r="F8167" s="8" t="n">
        <x:f>IF(ISNUMBER('原始字段'!C8279),'原始字段'!C8279,"n.a.")</x:f>
        <x:v>11987744000</x:v>
      </x:c>
      <x:c r="G8167" s="8" t="n">
        <x:f>IF(COUNT(E8167:F8167)=2,F8167-E8167,"n.a.")</x:f>
        <x:v>120600000</x:v>
      </x:c>
      <x:c r="H8167" s="9" t="n">
        <x:f>IF(ISNUMBER('原始字段'!D8279),'原始字段'!D8279,"n.a.")</x:f>
        <x:v>4.3043</x:v>
      </x:c>
      <x:c r="I8167" s="9" t="n">
        <x:f>IF(COUNT(G8167:H8167)=2,G8167*H8167/100000000,"n.a.")</x:f>
        <x:v>5.190985799999999</x:v>
      </x:c>
      <x:c r="J8167" s="1" t="str">
        <x:v>日频齐全；折算事件未独立核实</x:v>
      </x:c>
    </x:row>
    <x:row r="8168" ht="25" customHeight="1">
      <x:c r="A8168" s="1" t="str">
        <x:v>沪深300</x:v>
      </x:c>
      <x:c r="B8168" s="1" t="str">
        <x:v>159330.SZ</x:v>
      </x:c>
      <x:c r="C8168" s="1" t="str">
        <x:v>东财沪深300ETF</x:v>
      </x:c>
      <x:c r="D8168" s="7" t="d">
        <x:v>2026-09-30T00:00:00.000Z</x:v>
      </x:c>
      <x:c r="E8168" s="8" t="n">
        <x:f>IF(ISNUMBER('原始字段'!C8149),'原始字段'!C8149,"n.a.")</x:f>
        <x:v>464801009</x:v>
      </x:c>
      <x:c r="F8168" s="8" t="n">
        <x:f>IF(ISNUMBER('原始字段'!C8245),'原始字段'!C8245,"n.a.")</x:f>
        <x:v>464801009</x:v>
      </x:c>
      <x:c r="G8168" s="8" t="n">
        <x:f>IF(COUNT(E8168:F8168)=2,F8168-E8168,"n.a.")</x:f>
        <x:v>0</x:v>
      </x:c>
      <x:c r="H8168" s="9" t="n">
        <x:f>IF(ISNUMBER('原始字段'!D8245),'原始字段'!D8245,"n.a.")</x:f>
        <x:v>1.3709</x:v>
      </x:c>
      <x:c r="I8168" s="9" t="n">
        <x:f>IF(COUNT(G8168:H8168)=2,G8168*H8168/100000000,"n.a.")</x:f>
        <x:v>0</x:v>
      </x:c>
      <x:c r="J8168" s="1" t="str">
        <x:v>日频齐全；折算事件未独立核实</x:v>
      </x:c>
    </x:row>
    <x:row r="8169" ht="25" customHeight="1">
      <x:c r="A8169" s="1" t="str">
        <x:v>沪深300</x:v>
      </x:c>
      <x:c r="B8169" s="1" t="str">
        <x:v>510390.SH</x:v>
      </x:c>
      <x:c r="C8169" s="1" t="str">
        <x:v>平安沪深300ETF</x:v>
      </x:c>
      <x:c r="D8169" s="7" t="d">
        <x:v>2026-09-30T00:00:00.000Z</x:v>
      </x:c>
      <x:c r="E8169" s="8" t="n">
        <x:f>IF(ISNUMBER('原始字段'!C8190),'原始字段'!C8190,"n.a.")</x:f>
        <x:v>135650000</x:v>
      </x:c>
      <x:c r="F8169" s="8" t="n">
        <x:f>IF(ISNUMBER('原始字段'!C8286),'原始字段'!C8286,"n.a.")</x:f>
        <x:v>135650000</x:v>
      </x:c>
      <x:c r="G8169" s="8" t="n">
        <x:f>IF(COUNT(E8169:F8169)=2,F8169-E8169,"n.a.")</x:f>
        <x:v>0</x:v>
      </x:c>
      <x:c r="H8169" s="9" t="n">
        <x:f>IF(ISNUMBER('原始字段'!D8286),'原始字段'!D8286,"n.a.")</x:f>
        <x:v>5.0312</x:v>
      </x:c>
      <x:c r="I8169" s="9" t="n">
        <x:f>IF(COUNT(G8169:H8169)=2,G8169*H8169/100000000,"n.a.")</x:f>
        <x:v>0</x:v>
      </x:c>
      <x:c r="J8169" s="1" t="str">
        <x:v>日频齐全；折算事件未独立核实</x:v>
      </x:c>
    </x:row>
    <x:row r="8170" ht="25" customHeight="1">
      <x:c r="A8170" s="1" t="str">
        <x:v>沪深300</x:v>
      </x:c>
      <x:c r="B8170" s="1" t="str">
        <x:v>515390.SH</x:v>
      </x:c>
      <x:c r="C8170" s="1" t="str">
        <x:v>华安沪深300ETF</x:v>
      </x:c>
      <x:c r="D8170" s="7" t="d">
        <x:v>2026-09-30T00:00:00.000Z</x:v>
      </x:c>
      <x:c r="E8170" s="8" t="n">
        <x:f>IF(ISNUMBER('原始字段'!C8209),'原始字段'!C8209,"n.a.")</x:f>
        <x:v>2366683000</x:v>
      </x:c>
      <x:c r="F8170" s="8" t="n">
        <x:f>IF(ISNUMBER('原始字段'!C8305),'原始字段'!C8305,"n.a.")</x:f>
        <x:v>2502683000</x:v>
      </x:c>
      <x:c r="G8170" s="8" t="n">
        <x:f>IF(COUNT(E8170:F8170)=2,F8170-E8170,"n.a.")</x:f>
        <x:v>136000000</x:v>
      </x:c>
      <x:c r="H8170" s="9" t="n">
        <x:f>IF(ISNUMBER('原始字段'!D8305),'原始字段'!D8305,"n.a.")</x:f>
        <x:v>1.2926</x:v>
      </x:c>
      <x:c r="I8170" s="9" t="n">
        <x:f>IF(COUNT(G8170:H8170)=2,G8170*H8170/100000000,"n.a.")</x:f>
        <x:v>1.757936</x:v>
      </x:c>
      <x:c r="J8170" s="1" t="str">
        <x:v>日频齐全；折算事件未独立核实</x:v>
      </x:c>
    </x:row>
    <x:row r="8171" ht="25" customHeight="1">
      <x:c r="A8171" s="1" t="str">
        <x:v>沪深300</x:v>
      </x:c>
      <x:c r="B8171" s="1" t="str">
        <x:v>515130.SH</x:v>
      </x:c>
      <x:c r="C8171" s="1" t="str">
        <x:v>博时沪深300ETF</x:v>
      </x:c>
      <x:c r="D8171" s="7" t="d">
        <x:v>2026-09-30T00:00:00.000Z</x:v>
      </x:c>
      <x:c r="E8171" s="8" t="n">
        <x:f>IF(ISNUMBER('原始字段'!C8202),'原始字段'!C8202,"n.a.")</x:f>
        <x:v>100463200</x:v>
      </x:c>
      <x:c r="F8171" s="8" t="n">
        <x:f>IF(ISNUMBER('原始字段'!C8298),'原始字段'!C8298,"n.a.")</x:f>
        <x:v>100463200</x:v>
      </x:c>
      <x:c r="G8171" s="8" t="n">
        <x:f>IF(COUNT(E8171:F8171)=2,F8171-E8171,"n.a.")</x:f>
        <x:v>0</x:v>
      </x:c>
      <x:c r="H8171" s="9" t="n">
        <x:f>IF(ISNUMBER('原始字段'!D8298),'原始字段'!D8298,"n.a.")</x:f>
        <x:v>1.467</x:v>
      </x:c>
      <x:c r="I8171" s="9" t="n">
        <x:f>IF(COUNT(G8171:H8171)=2,G8171*H8171/100000000,"n.a.")</x:f>
        <x:v>0</x:v>
      </x:c>
      <x:c r="J8171" s="1" t="str">
        <x:v>日频齐全；折算事件未独立核实</x:v>
      </x:c>
    </x:row>
    <x:row r="8172" ht="25" customHeight="1">
      <x:c r="A8172" s="1" t="str">
        <x:v>中证500</x:v>
      </x:c>
      <x:c r="B8172" s="1" t="str">
        <x:v>510530.SH</x:v>
      </x:c>
      <x:c r="C8172" s="1" t="str">
        <x:v>工银中证500ETF</x:v>
      </x:c>
      <x:c r="D8172" s="7" t="d">
        <x:v>2026-09-30T00:00:00.000Z</x:v>
      </x:c>
      <x:c r="E8172" s="8" t="n">
        <x:f>IF(ISNUMBER('原始字段'!C8193),'原始字段'!C8193,"n.a.")</x:f>
        <x:v>47479400</x:v>
      </x:c>
      <x:c r="F8172" s="8" t="n">
        <x:f>IF(ISNUMBER('原始字段'!C8289),'原始字段'!C8289,"n.a.")</x:f>
        <x:v>47479400</x:v>
      </x:c>
      <x:c r="G8172" s="8" t="n">
        <x:f>IF(COUNT(E8172:F8172)=2,F8172-E8172,"n.a.")</x:f>
        <x:v>0</x:v>
      </x:c>
      <x:c r="H8172" s="9" t="n">
        <x:f>IF(ISNUMBER('原始字段'!D8289),'原始字段'!D8289,"n.a.")</x:f>
        <x:v>8.4321</x:v>
      </x:c>
      <x:c r="I8172" s="9" t="n">
        <x:f>IF(COUNT(G8172:H8172)=2,G8172*H8172/100000000,"n.a.")</x:f>
        <x:v>0</x:v>
      </x:c>
      <x:c r="J8172" s="1" t="str">
        <x:v>日频齐全；折算事件未独立核实</x:v>
      </x:c>
    </x:row>
    <x:row r="8173" ht="25" customHeight="1">
      <x:c r="A8173" s="1" t="str">
        <x:v>中证500</x:v>
      </x:c>
      <x:c r="B8173" s="1" t="str">
        <x:v>510580.SH</x:v>
      </x:c>
      <x:c r="C8173" s="1" t="str">
        <x:v>易方达中证500ETF</x:v>
      </x:c>
      <x:c r="D8173" s="7" t="d">
        <x:v>2026-09-30T00:00:00.000Z</x:v>
      </x:c>
      <x:c r="E8173" s="8" t="n">
        <x:f>IF(ISNUMBER('原始字段'!C8197),'原始字段'!C8197,"n.a.")</x:f>
        <x:v>1166168300</x:v>
      </x:c>
      <x:c r="F8173" s="8" t="n">
        <x:f>IF(ISNUMBER('原始字段'!C8293),'原始字段'!C8293,"n.a.")</x:f>
        <x:v>1174968300</x:v>
      </x:c>
      <x:c r="G8173" s="8" t="n">
        <x:f>IF(COUNT(E8173:F8173)=2,F8173-E8173,"n.a.")</x:f>
        <x:v>8800000</x:v>
      </x:c>
      <x:c r="H8173" s="9" t="n">
        <x:f>IF(ISNUMBER('原始字段'!D8293),'原始字段'!D8293,"n.a.")</x:f>
        <x:v>3.9277</x:v>
      </x:c>
      <x:c r="I8173" s="9" t="n">
        <x:f>IF(COUNT(G8173:H8173)=2,G8173*H8173/100000000,"n.a.")</x:f>
        <x:v>0.3456376</x:v>
      </x:c>
      <x:c r="J8173" s="1" t="str">
        <x:v>日频齐全；折算事件未独立核实</x:v>
      </x:c>
    </x:row>
    <x:row r="8174" ht="25" customHeight="1">
      <x:c r="A8174" s="1" t="str">
        <x:v>中证500</x:v>
      </x:c>
      <x:c r="B8174" s="1" t="str">
        <x:v>159922.SZ</x:v>
      </x:c>
      <x:c r="C8174" s="1" t="str">
        <x:v>嘉实中证500ETF</x:v>
      </x:c>
      <x:c r="D8174" s="7" t="d">
        <x:v>2026-09-30T00:00:00.000Z</x:v>
      </x:c>
      <x:c r="E8174" s="8" t="n">
        <x:f>IF(ISNUMBER('原始字段'!C8169),'原始字段'!C8169,"n.a.")</x:f>
        <x:v>2796676765</x:v>
      </x:c>
      <x:c r="F8174" s="8" t="n">
        <x:f>IF(ISNUMBER('原始字段'!C8265),'原始字段'!C8265,"n.a.")</x:f>
        <x:v>2802676765</x:v>
      </x:c>
      <x:c r="G8174" s="8" t="n">
        <x:f>IF(COUNT(E8174:F8174)=2,F8174-E8174,"n.a.")</x:f>
        <x:v>6000000</x:v>
      </x:c>
      <x:c r="H8174" s="9" t="n">
        <x:f>IF(ISNUMBER('原始字段'!D8265),'原始字段'!D8265,"n.a.")</x:f>
        <x:v>3.0283</x:v>
      </x:c>
      <x:c r="I8174" s="9" t="n">
        <x:f>IF(COUNT(G8174:H8174)=2,G8174*H8174/100000000,"n.a.")</x:f>
        <x:v>0.181698</x:v>
      </x:c>
      <x:c r="J8174" s="1" t="str">
        <x:v>日频齐全；折算事件未独立核实</x:v>
      </x:c>
    </x:row>
    <x:row r="8175" ht="25" customHeight="1">
      <x:c r="A8175" s="1" t="str">
        <x:v>中证500</x:v>
      </x:c>
      <x:c r="B8175" s="1" t="str">
        <x:v>563750.SH</x:v>
      </x:c>
      <x:c r="C8175" s="1" t="str">
        <x:v>汇添富中证500ETF</x:v>
      </x:c>
      <x:c r="D8175" s="7" t="d">
        <x:v>2026-09-30T00:00:00.000Z</x:v>
      </x:c>
      <x:c r="E8175" s="8" t="n">
        <x:f>IF(ISNUMBER('原始字段'!C8224),'原始字段'!C8224,"n.a.")</x:f>
        <x:v>362237000</x:v>
      </x:c>
      <x:c r="F8175" s="8" t="n">
        <x:f>IF(ISNUMBER('原始字段'!C8320),'原始字段'!C8320,"n.a.")</x:f>
        <x:v>364737000</x:v>
      </x:c>
      <x:c r="G8175" s="8" t="n">
        <x:f>IF(COUNT(E8175:F8175)=2,F8175-E8175,"n.a.")</x:f>
        <x:v>2500000</x:v>
      </x:c>
      <x:c r="H8175" s="9" t="n">
        <x:f>IF(ISNUMBER('原始字段'!D8320),'原始字段'!D8320,"n.a.")</x:f>
        <x:v>1.0468</x:v>
      </x:c>
      <x:c r="I8175" s="9" t="n">
        <x:f>IF(COUNT(G8175:H8175)=2,G8175*H8175/100000000,"n.a.")</x:f>
        <x:v>0.02617</x:v>
      </x:c>
      <x:c r="J8175" s="1" t="str">
        <x:v>日频齐全；折算事件未独立核实</x:v>
      </x:c>
    </x:row>
    <x:row r="8176" ht="25" customHeight="1">
      <x:c r="A8176" s="1" t="str">
        <x:v>中证500</x:v>
      </x:c>
      <x:c r="B8176" s="1" t="str">
        <x:v>159935.SZ</x:v>
      </x:c>
      <x:c r="C8176" s="1" t="str">
        <x:v>景顺长城中证500ETF</x:v>
      </x:c>
      <x:c r="D8176" s="7" t="d">
        <x:v>2026-09-30T00:00:00.000Z</x:v>
      </x:c>
      <x:c r="E8176" s="8" t="n">
        <x:f>IF(ISNUMBER('原始字段'!C8171),'原始字段'!C8171,"n.a.")</x:f>
        <x:v>28572956</x:v>
      </x:c>
      <x:c r="F8176" s="8" t="n">
        <x:f>IF(ISNUMBER('原始字段'!C8267),'原始字段'!C8267,"n.a.")</x:f>
        <x:v>28572956</x:v>
      </x:c>
      <x:c r="G8176" s="8" t="n">
        <x:f>IF(COUNT(E8176:F8176)=2,F8176-E8176,"n.a.")</x:f>
        <x:v>0</x:v>
      </x:c>
      <x:c r="H8176" s="9" t="n">
        <x:f>IF(ISNUMBER('原始字段'!D8267),'原始字段'!D8267,"n.a.")</x:f>
        <x:v>2.3504</x:v>
      </x:c>
      <x:c r="I8176" s="9" t="n">
        <x:f>IF(COUNT(G8176:H8176)=2,G8176*H8176/100000000,"n.a.")</x:f>
        <x:v>0</x:v>
      </x:c>
      <x:c r="J8176" s="1" t="str">
        <x:v>日频齐全；折算事件未独立核实</x:v>
      </x:c>
    </x:row>
    <x:row r="8177" ht="25" customHeight="1">
      <x:c r="A8177" s="1" t="str">
        <x:v>中证500</x:v>
      </x:c>
      <x:c r="B8177" s="1" t="str">
        <x:v>515530.SH</x:v>
      </x:c>
      <x:c r="C8177" s="1" t="str">
        <x:v>泰康中证500ETF</x:v>
      </x:c>
      <x:c r="D8177" s="7" t="d">
        <x:v>2026-09-30T00:00:00.000Z</x:v>
      </x:c>
      <x:c r="E8177" s="8" t="n">
        <x:f>IF(ISNUMBER('原始字段'!C8210),'原始字段'!C8210,"n.a.")</x:f>
        <x:v>13842700</x:v>
      </x:c>
      <x:c r="F8177" s="8" t="n">
        <x:f>IF(ISNUMBER('原始字段'!C8306),'原始字段'!C8306,"n.a.")</x:f>
        <x:v>13842700</x:v>
      </x:c>
      <x:c r="G8177" s="8" t="n">
        <x:f>IF(COUNT(E8177:F8177)=2,F8177-E8177,"n.a.")</x:f>
        <x:v>0</x:v>
      </x:c>
      <x:c r="H8177" s="9" t="n">
        <x:f>IF(ISNUMBER('原始字段'!D8306),'原始字段'!D8306,"n.a.")</x:f>
        <x:v>4.1181</x:v>
      </x:c>
      <x:c r="I8177" s="9" t="n">
        <x:f>IF(COUNT(G8177:H8177)=2,G8177*H8177/100000000,"n.a.")</x:f>
        <x:v>0</x:v>
      </x:c>
      <x:c r="J8177" s="1" t="str">
        <x:v>日频齐全；折算事件未独立核实</x:v>
      </x:c>
    </x:row>
    <x:row r="8178" ht="25" customHeight="1">
      <x:c r="A8178" s="1" t="str">
        <x:v>中证500</x:v>
      </x:c>
      <x:c r="B8178" s="1" t="str">
        <x:v>510590.SH</x:v>
      </x:c>
      <x:c r="C8178" s="1" t="str">
        <x:v>平安中证500ETF</x:v>
      </x:c>
      <x:c r="D8178" s="7" t="d">
        <x:v>2026-09-30T00:00:00.000Z</x:v>
      </x:c>
      <x:c r="E8178" s="8" t="n">
        <x:f>IF(ISNUMBER('原始字段'!C8198),'原始字段'!C8198,"n.a.")</x:f>
        <x:v>120386100</x:v>
      </x:c>
      <x:c r="F8178" s="8" t="n">
        <x:f>IF(ISNUMBER('原始字段'!C8294),'原始字段'!C8294,"n.a.")</x:f>
        <x:v>120786100</x:v>
      </x:c>
      <x:c r="G8178" s="8" t="n">
        <x:f>IF(COUNT(E8178:F8178)=2,F8178-E8178,"n.a.")</x:f>
        <x:v>400000</x:v>
      </x:c>
      <x:c r="H8178" s="9" t="n">
        <x:f>IF(ISNUMBER('原始字段'!D8294),'原始字段'!D8294,"n.a.")</x:f>
        <x:v>8.124</x:v>
      </x:c>
      <x:c r="I8178" s="9" t="n">
        <x:f>IF(COUNT(G8178:H8178)=2,G8178*H8178/100000000,"n.a.")</x:f>
        <x:v>0.032496</x:v>
      </x:c>
      <x:c r="J8178" s="1" t="str">
        <x:v>日频齐全；折算事件未独立核实</x:v>
      </x:c>
    </x:row>
    <x:row r="8179" ht="25" customHeight="1">
      <x:c r="A8179" s="1" t="str">
        <x:v>中证500</x:v>
      </x:c>
      <x:c r="B8179" s="1" t="str">
        <x:v>515190.SH</x:v>
      </x:c>
      <x:c r="C8179" s="1" t="str">
        <x:v>中银证券中证500ETF</x:v>
      </x:c>
      <x:c r="D8179" s="7" t="d">
        <x:v>2026-09-30T00:00:00.000Z</x:v>
      </x:c>
      <x:c r="E8179" s="8" t="n">
        <x:f>IF(ISNUMBER('原始字段'!C8203),'原始字段'!C8203,"n.a.")</x:f>
        <x:v>297466100</x:v>
      </x:c>
      <x:c r="F8179" s="8" t="n">
        <x:f>IF(ISNUMBER('原始字段'!C8299),'原始字段'!C8299,"n.a.")</x:f>
        <x:v>299466100</x:v>
      </x:c>
      <x:c r="G8179" s="8" t="n">
        <x:f>IF(COUNT(E8179:F8179)=2,F8179-E8179,"n.a.")</x:f>
        <x:v>2000000</x:v>
      </x:c>
      <x:c r="H8179" s="9" t="n">
        <x:f>IF(ISNUMBER('原始字段'!D8299),'原始字段'!D8299,"n.a.")</x:f>
        <x:v>1.5674</x:v>
      </x:c>
      <x:c r="I8179" s="9" t="n">
        <x:f>IF(COUNT(G8179:H8179)=2,G8179*H8179/100000000,"n.a.")</x:f>
        <x:v>0.031348</x:v>
      </x:c>
      <x:c r="J8179" s="1" t="str">
        <x:v>日频齐全；折算事件未独立核实</x:v>
      </x:c>
    </x:row>
    <x:row r="8180" ht="25" customHeight="1">
      <x:c r="A8180" s="1" t="str">
        <x:v>中证500</x:v>
      </x:c>
      <x:c r="B8180" s="1" t="str">
        <x:v>159820.SZ</x:v>
      </x:c>
      <x:c r="C8180" s="1" t="str">
        <x:v>天弘中证500ETF</x:v>
      </x:c>
      <x:c r="D8180" s="7" t="d">
        <x:v>2026-09-30T00:00:00.000Z</x:v>
      </x:c>
      <x:c r="E8180" s="8" t="n">
        <x:f>IF(ISNUMBER('原始字段'!C8163),'原始字段'!C8163,"n.a.")</x:f>
        <x:v>1356408470</x:v>
      </x:c>
      <x:c r="F8180" s="8" t="n">
        <x:f>IF(ISNUMBER('原始字段'!C8259),'原始字段'!C8259,"n.a.")</x:f>
        <x:v>1363908470</x:v>
      </x:c>
      <x:c r="G8180" s="8" t="n">
        <x:f>IF(COUNT(E8180:F8180)=2,F8180-E8180,"n.a.")</x:f>
        <x:v>7500000</x:v>
      </x:c>
      <x:c r="H8180" s="9" t="n">
        <x:f>IF(ISNUMBER('原始字段'!D8259),'原始字段'!D8259,"n.a.")</x:f>
        <x:v>1.2979</x:v>
      </x:c>
      <x:c r="I8180" s="9" t="n">
        <x:f>IF(COUNT(G8180:H8180)=2,G8180*H8180/100000000,"n.a.")</x:f>
        <x:v>0.0973425</x:v>
      </x:c>
      <x:c r="J8180" s="1" t="str">
        <x:v>日频齐全；折算事件未独立核实</x:v>
      </x:c>
    </x:row>
    <x:row r="8181" ht="25" customHeight="1">
      <x:c r="A8181" s="1" t="str">
        <x:v>中证500</x:v>
      </x:c>
      <x:c r="B8181" s="1" t="str">
        <x:v>159337.SZ</x:v>
      </x:c>
      <x:c r="C8181" s="1" t="str">
        <x:v>东财中证500ETF</x:v>
      </x:c>
      <x:c r="D8181" s="7" t="d">
        <x:v>2026-09-30T00:00:00.000Z</x:v>
      </x:c>
      <x:c r="E8181" s="8" t="n">
        <x:f>IF(ISNUMBER('原始字段'!C8150),'原始字段'!C8150,"n.a.")</x:f>
        <x:v>281710611</x:v>
      </x:c>
      <x:c r="F8181" s="8" t="n">
        <x:f>IF(ISNUMBER('原始字段'!C8246),'原始字段'!C8246,"n.a.")</x:f>
        <x:v>281710611</x:v>
      </x:c>
      <x:c r="G8181" s="8" t="n">
        <x:f>IF(COUNT(E8181:F8181)=2,F8181-E8181,"n.a.")</x:f>
        <x:v>0</x:v>
      </x:c>
      <x:c r="H8181" s="9" t="n">
        <x:f>IF(ISNUMBER('原始字段'!D8246),'原始字段'!D8246,"n.a.")</x:f>
        <x:v>1.7097</x:v>
      </x:c>
      <x:c r="I8181" s="9" t="n">
        <x:f>IF(COUNT(G8181:H8181)=2,G8181*H8181/100000000,"n.a.")</x:f>
        <x:v>0</x:v>
      </x:c>
      <x:c r="J8181" s="1" t="str">
        <x:v>日频齐全；折算事件未独立核实</x:v>
      </x:c>
    </x:row>
    <x:row r="8182" ht="25" customHeight="1">
      <x:c r="A8182" s="1" t="str">
        <x:v>中证500</x:v>
      </x:c>
      <x:c r="B8182" s="1" t="str">
        <x:v>510500.SH</x:v>
      </x:c>
      <x:c r="C8182" s="1" t="str">
        <x:v>南方中证500ETF</x:v>
      </x:c>
      <x:c r="D8182" s="7" t="d">
        <x:v>2026-09-30T00:00:00.000Z</x:v>
      </x:c>
      <x:c r="E8182" s="8" t="n">
        <x:f>IF(ISNUMBER('原始字段'!C8191),'原始字段'!C8191,"n.a.")</x:f>
        <x:v>5613768600</x:v>
      </x:c>
      <x:c r="F8182" s="8" t="n">
        <x:f>IF(ISNUMBER('原始字段'!C8287),'原始字段'!C8287,"n.a.")</x:f>
        <x:v>5611368600</x:v>
      </x:c>
      <x:c r="G8182" s="8" t="n">
        <x:f>IF(COUNT(E8182:F8182)=2,F8182-E8182,"n.a.")</x:f>
        <x:v>-2400000</x:v>
      </x:c>
      <x:c r="H8182" s="9" t="n">
        <x:f>IF(ISNUMBER('原始字段'!D8287),'原始字段'!D8287,"n.a.")</x:f>
        <x:v>7.4683</x:v>
      </x:c>
      <x:c r="I8182" s="9" t="n">
        <x:f>IF(COUNT(G8182:H8182)=2,G8182*H8182/100000000,"n.a.")</x:f>
        <x:v>-0.1792392</x:v>
      </x:c>
      <x:c r="J8182" s="1" t="str">
        <x:v>日频齐全；折算事件未独立核实</x:v>
      </x:c>
    </x:row>
    <x:row r="8183" ht="25" customHeight="1">
      <x:c r="A8183" s="1" t="str">
        <x:v>中证500</x:v>
      </x:c>
      <x:c r="B8183" s="1" t="str">
        <x:v>159968.SZ</x:v>
      </x:c>
      <x:c r="C8183" s="1" t="str">
        <x:v>博时中证500ETF</x:v>
      </x:c>
      <x:c r="D8183" s="7" t="d">
        <x:v>2026-09-30T00:00:00.000Z</x:v>
      </x:c>
      <x:c r="E8183" s="8" t="n">
        <x:f>IF(ISNUMBER('原始字段'!C8178),'原始字段'!C8178,"n.a.")</x:f>
        <x:v>64895098</x:v>
      </x:c>
      <x:c r="F8183" s="8" t="n">
        <x:f>IF(ISNUMBER('原始字段'!C8274),'原始字段'!C8274,"n.a.")</x:f>
        <x:v>64895098</x:v>
      </x:c>
      <x:c r="G8183" s="8" t="n">
        <x:f>IF(COUNT(E8183:F8183)=2,F8183-E8183,"n.a.")</x:f>
        <x:v>0</x:v>
      </x:c>
      <x:c r="H8183" s="9" t="n">
        <x:f>IF(ISNUMBER('原始字段'!D8274),'原始字段'!D8274,"n.a.")</x:f>
        <x:v>9.7993</x:v>
      </x:c>
      <x:c r="I8183" s="9" t="n">
        <x:f>IF(COUNT(G8183:H8183)=2,G8183*H8183/100000000,"n.a.")</x:f>
        <x:v>0</x:v>
      </x:c>
      <x:c r="J8183" s="1" t="str">
        <x:v>日频齐全；折算事件未独立核实</x:v>
      </x:c>
    </x:row>
    <x:row r="8184" ht="25" customHeight="1">
      <x:c r="A8184" s="1" t="str">
        <x:v>中证500</x:v>
      </x:c>
      <x:c r="B8184" s="1" t="str">
        <x:v>561350.SH</x:v>
      </x:c>
      <x:c r="C8184" s="1" t="str">
        <x:v>国泰中证500ETF</x:v>
      </x:c>
      <x:c r="D8184" s="7" t="d">
        <x:v>2026-09-30T00:00:00.000Z</x:v>
      </x:c>
      <x:c r="E8184" s="8" t="n">
        <x:f>IF(ISNUMBER('原始字段'!C8217),'原始字段'!C8217,"n.a.")</x:f>
        <x:v>118700000</x:v>
      </x:c>
      <x:c r="F8184" s="8" t="n">
        <x:f>IF(ISNUMBER('原始字段'!C8313),'原始字段'!C8313,"n.a.")</x:f>
        <x:v>118700000</x:v>
      </x:c>
      <x:c r="G8184" s="8" t="n">
        <x:f>IF(COUNT(E8184:F8184)=2,F8184-E8184,"n.a.")</x:f>
        <x:v>0</x:v>
      </x:c>
      <x:c r="H8184" s="9" t="n">
        <x:f>IF(ISNUMBER('原始字段'!D8313),'原始字段'!D8313,"n.a.")</x:f>
        <x:v>1.1856</x:v>
      </x:c>
      <x:c r="I8184" s="9" t="n">
        <x:f>IF(COUNT(G8184:H8184)=2,G8184*H8184/100000000,"n.a.")</x:f>
        <x:v>0</x:v>
      </x:c>
      <x:c r="J8184" s="1" t="str">
        <x:v>日频齐全；折算事件未独立核实</x:v>
      </x:c>
    </x:row>
    <x:row r="8185" ht="25" customHeight="1">
      <x:c r="A8185" s="1" t="str">
        <x:v>中证500</x:v>
      </x:c>
      <x:c r="B8185" s="1" t="str">
        <x:v>512500.SH</x:v>
      </x:c>
      <x:c r="C8185" s="1" t="str">
        <x:v>华夏中证500ETF</x:v>
      </x:c>
      <x:c r="D8185" s="7" t="d">
        <x:v>2026-09-30T00:00:00.000Z</x:v>
      </x:c>
      <x:c r="E8185" s="8" t="n">
        <x:f>IF(ISNUMBER('原始字段'!C8200),'原始字段'!C8200,"n.a.")</x:f>
        <x:v>1823208800</x:v>
      </x:c>
      <x:c r="F8185" s="8" t="n">
        <x:f>IF(ISNUMBER('原始字段'!C8296),'原始字段'!C8296,"n.a.")</x:f>
        <x:v>1813608800</x:v>
      </x:c>
      <x:c r="G8185" s="8" t="n">
        <x:f>IF(COUNT(E8185:F8185)=2,F8185-E8185,"n.a.")</x:f>
        <x:v>-9600000</x:v>
      </x:c>
      <x:c r="H8185" s="9" t="n">
        <x:f>IF(ISNUMBER('原始字段'!D8296),'原始字段'!D8296,"n.a.")</x:f>
        <x:v>4.2261</x:v>
      </x:c>
      <x:c r="I8185" s="9" t="n">
        <x:f>IF(COUNT(G8185:H8185)=2,G8185*H8185/100000000,"n.a.")</x:f>
        <x:v>-0.4057056</x:v>
      </x:c>
      <x:c r="J8185" s="1" t="str">
        <x:v>日频齐全；折算事件未独立核实</x:v>
      </x:c>
    </x:row>
    <x:row r="8186" ht="25" customHeight="1">
      <x:c r="A8186" s="1" t="str">
        <x:v>中证500</x:v>
      </x:c>
      <x:c r="B8186" s="1" t="str">
        <x:v>510550.SH</x:v>
      </x:c>
      <x:c r="C8186" s="1" t="str">
        <x:v>方正富邦中证500ETF</x:v>
      </x:c>
      <x:c r="D8186" s="7" t="d">
        <x:v>2026-09-30T00:00:00.000Z</x:v>
      </x:c>
      <x:c r="E8186" s="8" t="n">
        <x:f>IF(ISNUMBER('原始字段'!C8194),'原始字段'!C8194,"n.a.")</x:f>
        <x:v>23743300</x:v>
      </x:c>
      <x:c r="F8186" s="8" t="n">
        <x:f>IF(ISNUMBER('原始字段'!C8290),'原始字段'!C8290,"n.a.")</x:f>
        <x:v>23743300</x:v>
      </x:c>
      <x:c r="G8186" s="8" t="n">
        <x:f>IF(COUNT(E8186:F8186)=2,F8186-E8186,"n.a.")</x:f>
        <x:v>0</x:v>
      </x:c>
      <x:c r="H8186" s="9" t="n">
        <x:f>IF(ISNUMBER('原始字段'!D8290),'原始字段'!D8290,"n.a.")</x:f>
        <x:v>1.9182</x:v>
      </x:c>
      <x:c r="I8186" s="9" t="n">
        <x:f>IF(COUNT(G8186:H8186)=2,G8186*H8186/100000000,"n.a.")</x:f>
        <x:v>0</x:v>
      </x:c>
      <x:c r="J8186" s="1" t="str">
        <x:v>日频齐全；折算事件未独立核实</x:v>
      </x:c>
    </x:row>
    <x:row r="8187" ht="25" customHeight="1">
      <x:c r="A8187" s="1" t="str">
        <x:v>中证500</x:v>
      </x:c>
      <x:c r="B8187" s="1" t="str">
        <x:v>510510.SH</x:v>
      </x:c>
      <x:c r="C8187" s="1" t="str">
        <x:v>广发中证500ETF</x:v>
      </x:c>
      <x:c r="D8187" s="7" t="d">
        <x:v>2026-09-30T00:00:00.000Z</x:v>
      </x:c>
      <x:c r="E8187" s="8" t="n">
        <x:f>IF(ISNUMBER('原始字段'!C8192),'原始字段'!C8192,"n.a.")</x:f>
        <x:v>861038300</x:v>
      </x:c>
      <x:c r="F8187" s="8" t="n">
        <x:f>IF(ISNUMBER('原始字段'!C8288),'原始字段'!C8288,"n.a.")</x:f>
        <x:v>869038300</x:v>
      </x:c>
      <x:c r="G8187" s="8" t="n">
        <x:f>IF(COUNT(E8187:F8187)=2,F8187-E8187,"n.a.")</x:f>
        <x:v>8000000</x:v>
      </x:c>
      <x:c r="H8187" s="9" t="n">
        <x:f>IF(ISNUMBER('原始字段'!D8288),'原始字段'!D8288,"n.a.")</x:f>
        <x:v>2.4246</x:v>
      </x:c>
      <x:c r="I8187" s="9" t="n">
        <x:f>IF(COUNT(G8187:H8187)=2,G8187*H8187/100000000,"n.a.")</x:f>
        <x:v>0.193968</x:v>
      </x:c>
      <x:c r="J8187" s="1" t="str">
        <x:v>日频齐全；折算事件未独立核实</x:v>
      </x:c>
    </x:row>
    <x:row r="8188" ht="25" customHeight="1">
      <x:c r="A8188" s="1" t="str">
        <x:v>中证500</x:v>
      </x:c>
      <x:c r="B8188" s="1" t="str">
        <x:v>515550.SH</x:v>
      </x:c>
      <x:c r="C8188" s="1" t="str">
        <x:v>国联中证500ETF</x:v>
      </x:c>
      <x:c r="D8188" s="7" t="d">
        <x:v>2026-09-30T00:00:00.000Z</x:v>
      </x:c>
      <x:c r="E8188" s="8" t="n">
        <x:f>IF(ISNUMBER('原始字段'!C8211),'原始字段'!C8211,"n.a.")</x:f>
        <x:v>21345700</x:v>
      </x:c>
      <x:c r="F8188" s="8" t="n">
        <x:f>IF(ISNUMBER('原始字段'!C8307),'原始字段'!C8307,"n.a.")</x:f>
        <x:v>21345700</x:v>
      </x:c>
      <x:c r="G8188" s="8" t="n">
        <x:f>IF(COUNT(E8188:F8188)=2,F8188-E8188,"n.a.")</x:f>
        <x:v>0</x:v>
      </x:c>
      <x:c r="H8188" s="9" t="n">
        <x:f>IF(ISNUMBER('原始字段'!D8307),'原始字段'!D8307,"n.a.")</x:f>
        <x:v>1.6802</x:v>
      </x:c>
      <x:c r="I8188" s="9" t="n">
        <x:f>IF(COUNT(G8188:H8188)=2,G8188*H8188/100000000,"n.a.")</x:f>
        <x:v>0</x:v>
      </x:c>
      <x:c r="J8188" s="1" t="str">
        <x:v>日频齐全；折算事件未独立核实</x:v>
      </x:c>
    </x:row>
    <x:row r="8189" ht="25" customHeight="1">
      <x:c r="A8189" s="1" t="str">
        <x:v>中证500</x:v>
      </x:c>
      <x:c r="B8189" s="1" t="str">
        <x:v>159500.SZ</x:v>
      </x:c>
      <x:c r="C8189" s="1" t="str">
        <x:v>富国中证500ETF</x:v>
      </x:c>
      <x:c r="D8189" s="7" t="d">
        <x:v>2026-09-30T00:00:00.000Z</x:v>
      </x:c>
      <x:c r="E8189" s="8" t="n">
        <x:f>IF(ISNUMBER('原始字段'!C8152),'原始字段'!C8152,"n.a.")</x:f>
        <x:v>216138865</x:v>
      </x:c>
      <x:c r="F8189" s="8" t="n">
        <x:f>IF(ISNUMBER('原始字段'!C8248),'原始字段'!C8248,"n.a.")</x:f>
        <x:v>216138865</x:v>
      </x:c>
      <x:c r="G8189" s="8" t="n">
        <x:f>IF(COUNT(E8189:F8189)=2,F8189-E8189,"n.a.")</x:f>
        <x:v>0</x:v>
      </x:c>
      <x:c r="H8189" s="9" t="n">
        <x:f>IF(ISNUMBER('原始字段'!D8248),'原始字段'!D8248,"n.a.")</x:f>
        <x:v>1.1221</x:v>
      </x:c>
      <x:c r="I8189" s="9" t="n">
        <x:f>IF(COUNT(G8189:H8189)=2,G8189*H8189/100000000,"n.a.")</x:f>
        <x:v>0</x:v>
      </x:c>
      <x:c r="J8189" s="1" t="str">
        <x:v>日频齐全；折算事件未独立核实</x:v>
      </x:c>
    </x:row>
    <x:row r="8190" ht="25" customHeight="1">
      <x:c r="A8190" s="1" t="str">
        <x:v>中证500</x:v>
      </x:c>
      <x:c r="B8190" s="1" t="str">
        <x:v>512510.SH</x:v>
      </x:c>
      <x:c r="C8190" s="1" t="str">
        <x:v>华泰柏瑞中证500ETF</x:v>
      </x:c>
      <x:c r="D8190" s="7" t="d">
        <x:v>2026-09-30T00:00:00.000Z</x:v>
      </x:c>
      <x:c r="E8190" s="8" t="n">
        <x:f>IF(ISNUMBER('原始字段'!C8201),'原始字段'!C8201,"n.a.")</x:f>
        <x:v>436429800</x:v>
      </x:c>
      <x:c r="F8190" s="8" t="n">
        <x:f>IF(ISNUMBER('原始字段'!C8297),'原始字段'!C8297,"n.a.")</x:f>
        <x:v>437929800</x:v>
      </x:c>
      <x:c r="G8190" s="8" t="n">
        <x:f>IF(COUNT(E8190:F8190)=2,F8190-E8190,"n.a.")</x:f>
        <x:v>1500000</x:v>
      </x:c>
      <x:c r="H8190" s="9" t="n">
        <x:f>IF(ISNUMBER('原始字段'!D8297),'原始字段'!D8297,"n.a.")</x:f>
        <x:v>2.2446</x:v>
      </x:c>
      <x:c r="I8190" s="9" t="n">
        <x:f>IF(COUNT(G8190:H8190)=2,G8190*H8190/100000000,"n.a.")</x:f>
        <x:v>0.033669</x:v>
      </x:c>
      <x:c r="J8190" s="1" t="str">
        <x:v>日频齐全；折算事件未独立核实</x:v>
      </x:c>
    </x:row>
    <x:row r="8191" ht="25" customHeight="1">
      <x:c r="A8191" s="1" t="str">
        <x:v>中证500</x:v>
      </x:c>
      <x:c r="B8191" s="1" t="str">
        <x:v>510570.SH</x:v>
      </x:c>
      <x:c r="C8191" s="1" t="str">
        <x:v>兴业中证500ETF</x:v>
      </x:c>
      <x:c r="D8191" s="7" t="d">
        <x:v>2026-09-30T00:00:00.000Z</x:v>
      </x:c>
      <x:c r="E8191" s="8" t="n">
        <x:f>IF(ISNUMBER('原始字段'!C8196),'原始字段'!C8196,"n.a.")</x:f>
        <x:v>50560600</x:v>
      </x:c>
      <x:c r="F8191" s="8" t="n">
        <x:f>IF(ISNUMBER('原始字段'!C8292),'原始字段'!C8292,"n.a.")</x:f>
        <x:v>50560600</x:v>
      </x:c>
      <x:c r="G8191" s="8" t="n">
        <x:f>IF(COUNT(E8191:F8191)=2,F8191-E8191,"n.a.")</x:f>
        <x:v>0</x:v>
      </x:c>
      <x:c r="H8191" s="9" t="n">
        <x:f>IF(ISNUMBER('原始字段'!D8292),'原始字段'!D8292,"n.a.")</x:f>
        <x:v>1.1763</x:v>
      </x:c>
      <x:c r="I8191" s="9" t="n">
        <x:f>IF(COUNT(G8191:H8191)=2,G8191*H8191/100000000,"n.a.")</x:f>
        <x:v>0</x:v>
      </x:c>
      <x:c r="J8191" s="1" t="str">
        <x:v>日频齐全；折算事件未独立核实</x:v>
      </x:c>
    </x:row>
    <x:row r="8192" ht="25" customHeight="1">
      <x:c r="A8192" s="1" t="str">
        <x:v>中证500</x:v>
      </x:c>
      <x:c r="B8192" s="1" t="str">
        <x:v>510560.SH</x:v>
      </x:c>
      <x:c r="C8192" s="1" t="str">
        <x:v>国寿安保中证500ETF</x:v>
      </x:c>
      <x:c r="D8192" s="7" t="d">
        <x:v>2026-09-30T00:00:00.000Z</x:v>
      </x:c>
      <x:c r="E8192" s="8" t="n">
        <x:f>IF(ISNUMBER('原始字段'!C8195),'原始字段'!C8195,"n.a.")</x:f>
        <x:v>52318700</x:v>
      </x:c>
      <x:c r="F8192" s="8" t="n">
        <x:f>IF(ISNUMBER('原始字段'!C8291),'原始字段'!C8291,"n.a.")</x:f>
        <x:v>52318700</x:v>
      </x:c>
      <x:c r="G8192" s="8" t="n">
        <x:f>IF(COUNT(E8192:F8192)=2,F8192-E8192,"n.a.")</x:f>
        <x:v>0</x:v>
      </x:c>
      <x:c r="H8192" s="9" t="n">
        <x:f>IF(ISNUMBER('原始字段'!D8291),'原始字段'!D8291,"n.a.")</x:f>
        <x:v>1.8702</x:v>
      </x:c>
      <x:c r="I8192" s="9" t="n">
        <x:f>IF(COUNT(G8192:H8192)=2,G8192*H8192/100000000,"n.a.")</x:f>
        <x:v>0</x:v>
      </x:c>
      <x:c r="J8192" s="1" t="str">
        <x:v>日频齐全；折算事件未独立核实</x:v>
      </x:c>
    </x:row>
    <x:row r="8193" ht="25" customHeight="1">
      <x:c r="A8193" s="1" t="str">
        <x:v>中证500</x:v>
      </x:c>
      <x:c r="B8193" s="1" t="str">
        <x:v>159982.SZ</x:v>
      </x:c>
      <x:c r="C8193" s="1" t="str">
        <x:v>鹏华中证500ETF</x:v>
      </x:c>
      <x:c r="D8193" s="7" t="d">
        <x:v>2026-09-30T00:00:00.000Z</x:v>
      </x:c>
      <x:c r="E8193" s="8" t="n">
        <x:f>IF(ISNUMBER('原始字段'!C8181),'原始字段'!C8181,"n.a.")</x:f>
        <x:v>196211253</x:v>
      </x:c>
      <x:c r="F8193" s="8" t="n">
        <x:f>IF(ISNUMBER('原始字段'!C8277),'原始字段'!C8277,"n.a.")</x:f>
        <x:v>196211253</x:v>
      </x:c>
      <x:c r="G8193" s="8" t="n">
        <x:f>IF(COUNT(E8193:F8193)=2,F8193-E8193,"n.a.")</x:f>
        <x:v>0</x:v>
      </x:c>
      <x:c r="H8193" s="9" t="n">
        <x:f>IF(ISNUMBER('原始字段'!D8277),'原始字段'!D8277,"n.a.")</x:f>
        <x:v>2.0159</x:v>
      </x:c>
      <x:c r="I8193" s="9" t="n">
        <x:f>IF(COUNT(G8193:H8193)=2,G8193*H8193/100000000,"n.a.")</x:f>
        <x:v>0</x:v>
      </x:c>
      <x:c r="J8193" s="1" t="str">
        <x:v>日频齐全；折算事件未独立核实</x:v>
      </x:c>
    </x:row>
    <x:row r="8194" ht="25" customHeight="1">
      <x:c r="A8194" s="1" t="str">
        <x:v>中证1000</x:v>
      </x:c>
      <x:c r="B8194" s="1" t="str">
        <x:v>560010.SH</x:v>
      </x:c>
      <x:c r="C8194" s="1" t="str">
        <x:v>广发中证1000ETF</x:v>
      </x:c>
      <x:c r="D8194" s="7" t="d">
        <x:v>2026-09-30T00:00:00.000Z</x:v>
      </x:c>
      <x:c r="E8194" s="8" t="n">
        <x:f>IF(ISNUMBER('原始字段'!C8214),'原始字段'!C8214,"n.a.")</x:f>
        <x:v>2258621700</x:v>
      </x:c>
      <x:c r="F8194" s="8" t="n">
        <x:f>IF(ISNUMBER('原始字段'!C8310),'原始字段'!C8310,"n.a.")</x:f>
        <x:v>2412621700</x:v>
      </x:c>
      <x:c r="G8194" s="8" t="n">
        <x:f>IF(COUNT(E8194:F8194)=2,F8194-E8194,"n.a.")</x:f>
        <x:v>154000000</x:v>
      </x:c>
      <x:c r="H8194" s="9" t="n">
        <x:f>IF(ISNUMBER('原始字段'!D8310),'原始字段'!D8310,"n.a.")</x:f>
        <x:v>3.0418</x:v>
      </x:c>
      <x:c r="I8194" s="9" t="n">
        <x:f>IF(COUNT(G8194:H8194)=2,G8194*H8194/100000000,"n.a.")</x:f>
        <x:v>4.684372</x:v>
      </x:c>
      <x:c r="J8194" s="1" t="str">
        <x:v>日频齐全；折算事件未独立核实</x:v>
      </x:c>
    </x:row>
    <x:row r="8195" ht="25" customHeight="1">
      <x:c r="A8195" s="1" t="str">
        <x:v>中证1000</x:v>
      </x:c>
      <x:c r="B8195" s="1" t="str">
        <x:v>159845.SZ</x:v>
      </x:c>
      <x:c r="C8195" s="1" t="str">
        <x:v>华夏中证1000ETF</x:v>
      </x:c>
      <x:c r="D8195" s="7" t="d">
        <x:v>2026-09-30T00:00:00.000Z</x:v>
      </x:c>
      <x:c r="E8195" s="8" t="n">
        <x:f>IF(ISNUMBER('原始字段'!C8165),'原始字段'!C8165,"n.a.")</x:f>
        <x:v>2505425606</x:v>
      </x:c>
      <x:c r="F8195" s="8" t="n">
        <x:f>IF(ISNUMBER('原始字段'!C8261),'原始字段'!C8261,"n.a.")</x:f>
        <x:v>2619425606</x:v>
      </x:c>
      <x:c r="G8195" s="8" t="n">
        <x:f>IF(COUNT(E8195:F8195)=2,F8195-E8195,"n.a.")</x:f>
        <x:v>114000000</x:v>
      </x:c>
      <x:c r="H8195" s="9" t="n">
        <x:f>IF(ISNUMBER('原始字段'!D8261),'原始字段'!D8261,"n.a.")</x:f>
        <x:v>3.0444</x:v>
      </x:c>
      <x:c r="I8195" s="9" t="n">
        <x:f>IF(COUNT(G8195:H8195)=2,G8195*H8195/100000000,"n.a.")</x:f>
        <x:v>3.470616</x:v>
      </x:c>
      <x:c r="J8195" s="1" t="str">
        <x:v>日频齐全；折算事件未独立核实</x:v>
      </x:c>
    </x:row>
    <x:row r="8196" ht="25" customHeight="1">
      <x:c r="A8196" s="1" t="str">
        <x:v>中证1000</x:v>
      </x:c>
      <x:c r="B8196" s="1" t="str">
        <x:v>159633.SZ</x:v>
      </x:c>
      <x:c r="C8196" s="1" t="str">
        <x:v>易方达中证1000ETF</x:v>
      </x:c>
      <x:c r="D8196" s="7" t="d">
        <x:v>2026-09-30T00:00:00.000Z</x:v>
      </x:c>
      <x:c r="E8196" s="8" t="n">
        <x:f>IF(ISNUMBER('原始字段'!C8159),'原始字段'!C8159,"n.a.")</x:f>
        <x:v>1084162658</x:v>
      </x:c>
      <x:c r="F8196" s="8" t="n">
        <x:f>IF(ISNUMBER('原始字段'!C8255),'原始字段'!C8255,"n.a.")</x:f>
        <x:v>1094162658</x:v>
      </x:c>
      <x:c r="G8196" s="8" t="n">
        <x:f>IF(COUNT(E8196:F8196)=2,F8196-E8196,"n.a.")</x:f>
        <x:v>10000000</x:v>
      </x:c>
      <x:c r="H8196" s="9" t="n">
        <x:f>IF(ISNUMBER('原始字段'!D8255),'原始字段'!D8255,"n.a.")</x:f>
        <x:v>3.1292</x:v>
      </x:c>
      <x:c r="I8196" s="9" t="n">
        <x:f>IF(COUNT(G8196:H8196)=2,G8196*H8196/100000000,"n.a.")</x:f>
        <x:v>0.31292</x:v>
      </x:c>
      <x:c r="J8196" s="1" t="str">
        <x:v>日频齐全；折算事件未独立核实</x:v>
      </x:c>
    </x:row>
    <x:row r="8197" ht="25" customHeight="1">
      <x:c r="A8197" s="1" t="str">
        <x:v>中证1000</x:v>
      </x:c>
      <x:c r="B8197" s="1" t="str">
        <x:v>159629.SZ</x:v>
      </x:c>
      <x:c r="C8197" s="1" t="str">
        <x:v>富国中证1000ETF</x:v>
      </x:c>
      <x:c r="D8197" s="7" t="d">
        <x:v>2026-09-30T00:00:00.000Z</x:v>
      </x:c>
      <x:c r="E8197" s="8" t="n">
        <x:f>IF(ISNUMBER('原始字段'!C8158),'原始字段'!C8158,"n.a.")</x:f>
        <x:v>831252663</x:v>
      </x:c>
      <x:c r="F8197" s="8" t="n">
        <x:f>IF(ISNUMBER('原始字段'!C8254),'原始字段'!C8254,"n.a.")</x:f>
        <x:v>889252663</x:v>
      </x:c>
      <x:c r="G8197" s="8" t="n">
        <x:f>IF(COUNT(E8197:F8197)=2,F8197-E8197,"n.a.")</x:f>
        <x:v>58000000</x:v>
      </x:c>
      <x:c r="H8197" s="9" t="n">
        <x:f>IF(ISNUMBER('原始字段'!D8254),'原始字段'!D8254,"n.a.")</x:f>
        <x:v>3.0555</x:v>
      </x:c>
      <x:c r="I8197" s="9" t="n">
        <x:f>IF(COUNT(G8197:H8197)=2,G8197*H8197/100000000,"n.a.")</x:f>
        <x:v>1.77219</x:v>
      </x:c>
      <x:c r="J8197" s="1" t="str">
        <x:v>日频齐全；折算事件未独立核实</x:v>
      </x:c>
    </x:row>
    <x:row r="8198" ht="25" customHeight="1">
      <x:c r="A8198" s="1" t="str">
        <x:v>中证1000</x:v>
      </x:c>
      <x:c r="B8198" s="1" t="str">
        <x:v>512100.SH</x:v>
      </x:c>
      <x:c r="C8198" s="1" t="str">
        <x:v>南方中证1000ETF</x:v>
      </x:c>
      <x:c r="D8198" s="7" t="d">
        <x:v>2026-09-30T00:00:00.000Z</x:v>
      </x:c>
      <x:c r="E8198" s="8" t="n">
        <x:f>IF(ISNUMBER('原始字段'!C8199),'原始字段'!C8199,"n.a.")</x:f>
        <x:v>6975217600</x:v>
      </x:c>
      <x:c r="F8198" s="8" t="n">
        <x:f>IF(ISNUMBER('原始字段'!C8295),'原始字段'!C8295,"n.a.")</x:f>
        <x:v>6951217600</x:v>
      </x:c>
      <x:c r="G8198" s="8" t="n">
        <x:f>IF(COUNT(E8198:F8198)=2,F8198-E8198,"n.a.")</x:f>
        <x:v>-24000000</x:v>
      </x:c>
      <x:c r="H8198" s="9" t="n">
        <x:f>IF(ISNUMBER('原始字段'!D8295),'原始字段'!D8295,"n.a.")</x:f>
        <x:v>2.9675</x:v>
      </x:c>
      <x:c r="I8198" s="9" t="n">
        <x:f>IF(COUNT(G8198:H8198)=2,G8198*H8198/100000000,"n.a.")</x:f>
        <x:v>-0.7122</x:v>
      </x:c>
      <x:c r="J8198" s="1" t="str">
        <x:v>日频齐全；折算事件未独立核实</x:v>
      </x:c>
    </x:row>
    <x:row r="8199" ht="25" customHeight="1">
      <x:c r="A8199" s="1" t="str">
        <x:v>中证1000</x:v>
      </x:c>
      <x:c r="B8199" s="1" t="str">
        <x:v>516300.SH</x:v>
      </x:c>
      <x:c r="C8199" s="1" t="str">
        <x:v>华泰柏瑞中证1000ETF</x:v>
      </x:c>
      <x:c r="D8199" s="7" t="d">
        <x:v>2026-09-30T00:00:00.000Z</x:v>
      </x:c>
      <x:c r="E8199" s="8" t="n">
        <x:f>IF(ISNUMBER('原始字段'!C8213),'原始字段'!C8213,"n.a.")</x:f>
        <x:v>37012600</x:v>
      </x:c>
      <x:c r="F8199" s="8" t="n">
        <x:f>IF(ISNUMBER('原始字段'!C8309),'原始字段'!C8309,"n.a.")</x:f>
        <x:v>37012600</x:v>
      </x:c>
      <x:c r="G8199" s="8" t="n">
        <x:f>IF(COUNT(E8199:F8199)=2,F8199-E8199,"n.a.")</x:f>
        <x:v>0</x:v>
      </x:c>
      <x:c r="H8199" s="9" t="n">
        <x:f>IF(ISNUMBER('原始字段'!D8309),'原始字段'!D8309,"n.a.")</x:f>
        <x:v>3.0895</x:v>
      </x:c>
      <x:c r="I8199" s="9" t="n">
        <x:f>IF(COUNT(G8199:H8199)=2,G8199*H8199/100000000,"n.a.")</x:f>
        <x:v>0</x:v>
      </x:c>
      <x:c r="J8199" s="1" t="str">
        <x:v>日频齐全；折算事件未独立核实</x:v>
      </x:c>
    </x:row>
    <x:row r="8200" ht="25" customHeight="1">
      <x:c r="A8200" s="1" t="str">
        <x:v>中证1000</x:v>
      </x:c>
      <x:c r="B8200" s="1" t="str">
        <x:v>560110.SH</x:v>
      </x:c>
      <x:c r="C8200" s="1" t="str">
        <x:v>汇添富中证1000ETF</x:v>
      </x:c>
      <x:c r="D8200" s="7" t="d">
        <x:v>2026-09-30T00:00:00.000Z</x:v>
      </x:c>
      <x:c r="E8200" s="8" t="n">
        <x:f>IF(ISNUMBER('原始字段'!C8215),'原始字段'!C8215,"n.a.")</x:f>
        <x:v>307903500</x:v>
      </x:c>
      <x:c r="F8200" s="8" t="n">
        <x:f>IF(ISNUMBER('原始字段'!C8311),'原始字段'!C8311,"n.a.")</x:f>
        <x:v>325903500</x:v>
      </x:c>
      <x:c r="G8200" s="8" t="n">
        <x:f>IF(COUNT(E8200:F8200)=2,F8200-E8200,"n.a.")</x:f>
        <x:v>18000000</x:v>
      </x:c>
      <x:c r="H8200" s="9" t="n">
        <x:f>IF(ISNUMBER('原始字段'!D8311),'原始字段'!D8311,"n.a.")</x:f>
        <x:v>1.1027</x:v>
      </x:c>
      <x:c r="I8200" s="9" t="n">
        <x:f>IF(COUNT(G8200:H8200)=2,G8200*H8200/100000000,"n.a.")</x:f>
        <x:v>0.198486</x:v>
      </x:c>
      <x:c r="J8200" s="1" t="str">
        <x:v>日频齐全；折算事件未独立核实</x:v>
      </x:c>
    </x:row>
    <x:row r="8201" ht="25" customHeight="1">
      <x:c r="A8201" s="1" t="str">
        <x:v>中证2000</x:v>
      </x:c>
      <x:c r="B8201" s="1" t="str">
        <x:v>159535.SZ</x:v>
      </x:c>
      <x:c r="C8201" s="1" t="str">
        <x:v>嘉实中证2000ETF</x:v>
      </x:c>
      <x:c r="D8201" s="7" t="d">
        <x:v>2026-09-30T00:00:00.000Z</x:v>
      </x:c>
      <x:c r="E8201" s="8" t="n">
        <x:f>IF(ISNUMBER('原始字段'!C8156),'原始字段'!C8156,"n.a.")</x:f>
        <x:v>19981088</x:v>
      </x:c>
      <x:c r="F8201" s="8" t="n">
        <x:f>IF(ISNUMBER('原始字段'!C8252),'原始字段'!C8252,"n.a.")</x:f>
        <x:v>19981088</x:v>
      </x:c>
      <x:c r="G8201" s="8" t="n">
        <x:f>IF(COUNT(E8201:F8201)=2,F8201-E8201,"n.a.")</x:f>
        <x:v>0</x:v>
      </x:c>
      <x:c r="H8201" s="9" t="n">
        <x:f>IF(ISNUMBER('原始字段'!D8252),'原始字段'!D8252,"n.a.")</x:f>
        <x:v>1.5088</x:v>
      </x:c>
      <x:c r="I8201" s="9" t="n">
        <x:f>IF(COUNT(G8201:H8201)=2,G8201*H8201/100000000,"n.a.")</x:f>
        <x:v>0</x:v>
      </x:c>
      <x:c r="J8201" s="1" t="str">
        <x:v>日频齐全；折算事件未独立核实</x:v>
      </x:c>
    </x:row>
    <x:row r="8202" ht="25" customHeight="1">
      <x:c r="A8202" s="1" t="str">
        <x:v>中证2000</x:v>
      </x:c>
      <x:c r="B8202" s="1" t="str">
        <x:v>159536.SZ</x:v>
      </x:c>
      <x:c r="C8202" s="1" t="str">
        <x:v>汇添富中证2000ETF</x:v>
      </x:c>
      <x:c r="D8202" s="7" t="d">
        <x:v>2026-09-30T00:00:00.000Z</x:v>
      </x:c>
      <x:c r="E8202" s="8" t="n">
        <x:f>IF(ISNUMBER('原始字段'!C8157),'原始字段'!C8157,"n.a.")</x:f>
        <x:v>41261589</x:v>
      </x:c>
      <x:c r="F8202" s="8" t="n">
        <x:f>IF(ISNUMBER('原始字段'!C8253),'原始字段'!C8253,"n.a.")</x:f>
        <x:v>41261589</x:v>
      </x:c>
      <x:c r="G8202" s="8" t="n">
        <x:f>IF(COUNT(E8202:F8202)=2,F8202-E8202,"n.a.")</x:f>
        <x:v>0</x:v>
      </x:c>
      <x:c r="H8202" s="9" t="n">
        <x:f>IF(ISNUMBER('原始字段'!D8253),'原始字段'!D8253,"n.a.")</x:f>
        <x:v>1.3947</x:v>
      </x:c>
      <x:c r="I8202" s="9" t="n">
        <x:f>IF(COUNT(G8202:H8202)=2,G8202*H8202/100000000,"n.a.")</x:f>
        <x:v>0</x:v>
      </x:c>
      <x:c r="J8202" s="1" t="str">
        <x:v>日频齐全；折算事件未独立核实</x:v>
      </x:c>
    </x:row>
    <x:row r="8203" ht="25" customHeight="1">
      <x:c r="A8203" s="1" t="str">
        <x:v>中证2000</x:v>
      </x:c>
      <x:c r="B8203" s="1" t="str">
        <x:v>159531.SZ</x:v>
      </x:c>
      <x:c r="C8203" s="1" t="str">
        <x:v>南方中证2000ETF</x:v>
      </x:c>
      <x:c r="D8203" s="7" t="d">
        <x:v>2026-09-30T00:00:00.000Z</x:v>
      </x:c>
      <x:c r="E8203" s="8" t="n">
        <x:f>IF(ISNUMBER('原始字段'!C8153),'原始字段'!C8153,"n.a.")</x:f>
        <x:v>976608406</x:v>
      </x:c>
      <x:c r="F8203" s="8" t="n">
        <x:f>IF(ISNUMBER('原始字段'!C8249),'原始字段'!C8249,"n.a.")</x:f>
        <x:v>964608406</x:v>
      </x:c>
      <x:c r="G8203" s="8" t="n">
        <x:f>IF(COUNT(E8203:F8203)=2,F8203-E8203,"n.a.")</x:f>
        <x:v>-12000000</x:v>
      </x:c>
      <x:c r="H8203" s="9" t="n">
        <x:f>IF(ISNUMBER('原始字段'!D8249),'原始字段'!D8249,"n.a.")</x:f>
        <x:v>1.4494</x:v>
      </x:c>
      <x:c r="I8203" s="9" t="n">
        <x:f>IF(COUNT(G8203:H8203)=2,G8203*H8203/100000000,"n.a.")</x:f>
        <x:v>-0.173928</x:v>
      </x:c>
      <x:c r="J8203" s="1" t="str">
        <x:v>日频齐全；折算事件未独立核实</x:v>
      </x:c>
    </x:row>
    <x:row r="8204" ht="25" customHeight="1">
      <x:c r="A8204" s="1" t="str">
        <x:v>中证2000</x:v>
      </x:c>
      <x:c r="B8204" s="1" t="str">
        <x:v>159532.SZ</x:v>
      </x:c>
      <x:c r="C8204" s="1" t="str">
        <x:v>易方达中证2000ETF</x:v>
      </x:c>
      <x:c r="D8204" s="7" t="d">
        <x:v>2026-09-30T00:00:00.000Z</x:v>
      </x:c>
      <x:c r="E8204" s="8" t="n">
        <x:f>IF(ISNUMBER('原始字段'!C8154),'原始字段'!C8154,"n.a.")</x:f>
        <x:v>147564791</x:v>
      </x:c>
      <x:c r="F8204" s="8" t="n">
        <x:f>IF(ISNUMBER('原始字段'!C8250),'原始字段'!C8250,"n.a.")</x:f>
        <x:v>147564791</x:v>
      </x:c>
      <x:c r="G8204" s="8" t="n">
        <x:f>IF(COUNT(E8204:F8204)=2,F8204-E8204,"n.a.")</x:f>
        <x:v>0</x:v>
      </x:c>
      <x:c r="H8204" s="9" t="n">
        <x:f>IF(ISNUMBER('原始字段'!D8250),'原始字段'!D8250,"n.a.")</x:f>
        <x:v>1.6412</x:v>
      </x:c>
      <x:c r="I8204" s="9" t="n">
        <x:f>IF(COUNT(G8204:H8204)=2,G8204*H8204/100000000,"n.a.")</x:f>
        <x:v>0</x:v>
      </x:c>
      <x:c r="J8204" s="1" t="str">
        <x:v>日频齐全；折算事件未独立核实</x:v>
      </x:c>
    </x:row>
    <x:row r="8205" ht="25" customHeight="1">
      <x:c r="A8205" s="1" t="str">
        <x:v>中证2000</x:v>
      </x:c>
      <x:c r="B8205" s="1" t="str">
        <x:v>159533.SZ</x:v>
      </x:c>
      <x:c r="C8205" s="1" t="str">
        <x:v>博时中证2000ETF</x:v>
      </x:c>
      <x:c r="D8205" s="7" t="d">
        <x:v>2026-09-30T00:00:00.000Z</x:v>
      </x:c>
      <x:c r="E8205" s="8" t="n">
        <x:f>IF(ISNUMBER('原始字段'!C8155),'原始字段'!C8155,"n.a.")</x:f>
        <x:v>13458785</x:v>
      </x:c>
      <x:c r="F8205" s="8" t="n">
        <x:f>IF(ISNUMBER('原始字段'!C8251),'原始字段'!C8251,"n.a.")</x:f>
        <x:v>13458785</x:v>
      </x:c>
      <x:c r="G8205" s="8" t="n">
        <x:f>IF(COUNT(E8205:F8205)=2,F8205-E8205,"n.a.")</x:f>
        <x:v>0</x:v>
      </x:c>
      <x:c r="H8205" s="9" t="n">
        <x:f>IF(ISNUMBER('原始字段'!D8251),'原始字段'!D8251,"n.a.")</x:f>
        <x:v>1.9294</x:v>
      </x:c>
      <x:c r="I8205" s="9" t="n">
        <x:f>IF(COUNT(G8205:H8205)=2,G8205*H8205/100000000,"n.a.")</x:f>
        <x:v>0</x:v>
      </x:c>
      <x:c r="J8205" s="1" t="str">
        <x:v>日频齐全；折算事件未独立核实</x:v>
      </x:c>
    </x:row>
    <x:row r="8206" ht="25" customHeight="1">
      <x:c r="A8206" s="1" t="str">
        <x:v>中证2000</x:v>
      </x:c>
      <x:c r="B8206" s="1" t="str">
        <x:v>561370.SH</x:v>
      </x:c>
      <x:c r="C8206" s="1" t="str">
        <x:v>国泰中证2000ETF</x:v>
      </x:c>
      <x:c r="D8206" s="7" t="d">
        <x:v>2026-09-30T00:00:00.000Z</x:v>
      </x:c>
      <x:c r="E8206" s="8" t="n">
        <x:f>IF(ISNUMBER('原始字段'!C8218),'原始字段'!C8218,"n.a.")</x:f>
        <x:v>32356000</x:v>
      </x:c>
      <x:c r="F8206" s="8" t="n">
        <x:f>IF(ISNUMBER('原始字段'!C8314),'原始字段'!C8314,"n.a.")</x:f>
        <x:v>34356000</x:v>
      </x:c>
      <x:c r="G8206" s="8" t="n">
        <x:f>IF(COUNT(E8206:F8206)=2,F8206-E8206,"n.a.")</x:f>
        <x:v>2000000</x:v>
      </x:c>
      <x:c r="H8206" s="9" t="n">
        <x:f>IF(ISNUMBER('原始字段'!D8314),'原始字段'!D8314,"n.a.")</x:f>
        <x:v>1.414</x:v>
      </x:c>
      <x:c r="I8206" s="9" t="n">
        <x:f>IF(COUNT(G8206:H8206)=2,G8206*H8206/100000000,"n.a.")</x:f>
        <x:v>0.02828</x:v>
      </x:c>
      <x:c r="J8206" s="1" t="str">
        <x:v>日频齐全；折算事件未独立核实</x:v>
      </x:c>
    </x:row>
    <x:row r="8207" ht="25" customHeight="1">
      <x:c r="A8207" s="1" t="str">
        <x:v>中证2000</x:v>
      </x:c>
      <x:c r="B8207" s="1" t="str">
        <x:v>563300.SH</x:v>
      </x:c>
      <x:c r="C8207" s="1" t="str">
        <x:v>华泰柏瑞中证2000ETF</x:v>
      </x:c>
      <x:c r="D8207" s="7" t="d">
        <x:v>2026-09-30T00:00:00.000Z</x:v>
      </x:c>
      <x:c r="E8207" s="8" t="n">
        <x:f>IF(ISNUMBER('原始字段'!C8222),'原始字段'!C8222,"n.a.")</x:f>
        <x:v>3906174000</x:v>
      </x:c>
      <x:c r="F8207" s="8" t="n">
        <x:f>IF(ISNUMBER('原始字段'!C8318),'原始字段'!C8318,"n.a.")</x:f>
        <x:v>3848674000</x:v>
      </x:c>
      <x:c r="G8207" s="8" t="n">
        <x:f>IF(COUNT(E8207:F8207)=2,F8207-E8207,"n.a.")</x:f>
        <x:v>-57500000</x:v>
      </x:c>
      <x:c r="H8207" s="9" t="n">
        <x:f>IF(ISNUMBER('原始字段'!D8318),'原始字段'!D8318,"n.a.")</x:f>
        <x:v>1.4222</x:v>
      </x:c>
      <x:c r="I8207" s="9" t="n">
        <x:f>IF(COUNT(G8207:H8207)=2,G8207*H8207/100000000,"n.a.")</x:f>
        <x:v>-0.817765</x:v>
      </x:c>
      <x:c r="J8207" s="1" t="str">
        <x:v>日频齐全；折算事件未独立核实</x:v>
      </x:c>
    </x:row>
    <x:row r="8208" ht="25" customHeight="1">
      <x:c r="A8208" s="1" t="str">
        <x:v>中证2000</x:v>
      </x:c>
      <x:c r="B8208" s="1" t="str">
        <x:v>562660.SH</x:v>
      </x:c>
      <x:c r="C8208" s="1" t="str">
        <x:v>华夏中证2000ETF</x:v>
      </x:c>
      <x:c r="D8208" s="7" t="d">
        <x:v>2026-09-30T00:00:00.000Z</x:v>
      </x:c>
      <x:c r="E8208" s="8" t="n">
        <x:f>IF(ISNUMBER('原始字段'!C8220),'原始字段'!C8220,"n.a.")</x:f>
        <x:v>352874000</x:v>
      </x:c>
      <x:c r="F8208" s="8" t="n">
        <x:f>IF(ISNUMBER('原始字段'!C8316),'原始字段'!C8316,"n.a.")</x:f>
        <x:v>356874000</x:v>
      </x:c>
      <x:c r="G8208" s="8" t="n">
        <x:f>IF(COUNT(E8208:F8208)=2,F8208-E8208,"n.a.")</x:f>
        <x:v>4000000</x:v>
      </x:c>
      <x:c r="H8208" s="9" t="n">
        <x:f>IF(ISNUMBER('原始字段'!D8316),'原始字段'!D8316,"n.a.")</x:f>
        <x:v>1.9061</x:v>
      </x:c>
      <x:c r="I8208" s="9" t="n">
        <x:f>IF(COUNT(G8208:H8208)=2,G8208*H8208/100000000,"n.a.")</x:f>
        <x:v>0.076244</x:v>
      </x:c>
      <x:c r="J8208" s="1" t="str">
        <x:v>日频齐全；折算事件未独立核实</x:v>
      </x:c>
    </x:row>
    <x:row r="8209" ht="25" customHeight="1">
      <x:c r="A8209" s="1" t="str">
        <x:v>中证2000</x:v>
      </x:c>
      <x:c r="B8209" s="1" t="str">
        <x:v>563200.SH</x:v>
      </x:c>
      <x:c r="C8209" s="1" t="str">
        <x:v>富国中证2000ETF</x:v>
      </x:c>
      <x:c r="D8209" s="7" t="d">
        <x:v>2026-09-30T00:00:00.000Z</x:v>
      </x:c>
      <x:c r="E8209" s="8" t="n">
        <x:f>IF(ISNUMBER('原始字段'!C8221),'原始字段'!C8221,"n.a.")</x:f>
        <x:v>47458800</x:v>
      </x:c>
      <x:c r="F8209" s="8" t="n">
        <x:f>IF(ISNUMBER('原始字段'!C8317),'原始字段'!C8317,"n.a.")</x:f>
        <x:v>47458800</x:v>
      </x:c>
      <x:c r="G8209" s="8" t="n">
        <x:f>IF(COUNT(E8209:F8209)=2,F8209-E8209,"n.a.")</x:f>
        <x:v>0</x:v>
      </x:c>
      <x:c r="H8209" s="9" t="n">
        <x:f>IF(ISNUMBER('原始字段'!D8317),'原始字段'!D8317,"n.a.")</x:f>
        <x:v>1.5288</x:v>
      </x:c>
      <x:c r="I8209" s="9" t="n">
        <x:f>IF(COUNT(G8209:H8209)=2,G8209*H8209/100000000,"n.a.")</x:f>
        <x:v>0</x:v>
      </x:c>
      <x:c r="J8209" s="1" t="str">
        <x:v>日频齐全；折算事件未独立核实</x:v>
      </x:c>
    </x:row>
    <x:row r="8210" ht="25" customHeight="1">
      <x:c r="A8210" s="1" t="str">
        <x:v>中证2000</x:v>
      </x:c>
      <x:c r="B8210" s="1" t="str">
        <x:v>560220.SH</x:v>
      </x:c>
      <x:c r="C8210" s="1" t="str">
        <x:v>广发中证2000ETF</x:v>
      </x:c>
      <x:c r="D8210" s="7" t="d">
        <x:v>2026-09-30T00:00:00.000Z</x:v>
      </x:c>
      <x:c r="E8210" s="8" t="n">
        <x:f>IF(ISNUMBER('原始字段'!C8216),'原始字段'!C8216,"n.a.")</x:f>
        <x:v>57717000</x:v>
      </x:c>
      <x:c r="F8210" s="8" t="n">
        <x:f>IF(ISNUMBER('原始字段'!C8312),'原始字段'!C8312,"n.a.")</x:f>
        <x:v>57717000</x:v>
      </x:c>
      <x:c r="G8210" s="8" t="n">
        <x:f>IF(COUNT(E8210:F8210)=2,F8210-E8210,"n.a.")</x:f>
        <x:v>0</x:v>
      </x:c>
      <x:c r="H8210" s="9" t="n">
        <x:f>IF(ISNUMBER('原始字段'!D8312),'原始字段'!D8312,"n.a.")</x:f>
        <x:v>1.4324</x:v>
      </x:c>
      <x:c r="I8210" s="9" t="n">
        <x:f>IF(COUNT(G8210:H8210)=2,G8210*H8210/100000000,"n.a.")</x:f>
        <x:v>0</x:v>
      </x:c>
      <x:c r="J8210" s="1" t="str">
        <x:v>日频齐全；折算事件未独立核实</x:v>
      </x:c>
    </x:row>
    <x:row r="8211" ht="25" customHeight="1">
      <x:c r="A8211" s="1" t="str">
        <x:v>创业板指</x:v>
      </x:c>
      <x:c r="B8211" s="1" t="str">
        <x:v>159810.SZ</x:v>
      </x:c>
      <x:c r="C8211" s="1" t="str">
        <x:v>浦银创业板ETF</x:v>
      </x:c>
      <x:c r="D8211" s="7" t="d">
        <x:v>2026-09-30T00:00:00.000Z</x:v>
      </x:c>
      <x:c r="E8211" s="8" t="n">
        <x:f>IF(ISNUMBER('原始字段'!C8162),'原始字段'!C8162,"n.a.")</x:f>
        <x:v>57475458</x:v>
      </x:c>
      <x:c r="F8211" s="8" t="n">
        <x:f>IF(ISNUMBER('原始字段'!C8258),'原始字段'!C8258,"n.a.")</x:f>
        <x:v>57475458</x:v>
      </x:c>
      <x:c r="G8211" s="8" t="n">
        <x:f>IF(COUNT(E8211:F8211)=2,F8211-E8211,"n.a.")</x:f>
        <x:v>0</x:v>
      </x:c>
      <x:c r="H8211" s="9" t="n">
        <x:f>IF(ISNUMBER('原始字段'!D8258),'原始字段'!D8258,"n.a.")</x:f>
        <x:v>1.2642</x:v>
      </x:c>
      <x:c r="I8211" s="9" t="n">
        <x:f>IF(COUNT(G8211:H8211)=2,G8211*H8211/100000000,"n.a.")</x:f>
        <x:v>0</x:v>
      </x:c>
      <x:c r="J8211" s="1" t="str">
        <x:v>日频齐全；折算事件未独立核实</x:v>
      </x:c>
    </x:row>
    <x:row r="8212" ht="25" customHeight="1">
      <x:c r="A8212" s="1" t="str">
        <x:v>创业板指</x:v>
      </x:c>
      <x:c r="B8212" s="1" t="str">
        <x:v>159808.SZ</x:v>
      </x:c>
      <x:c r="C8212" s="1" t="str">
        <x:v>融通创业板ETF</x:v>
      </x:c>
      <x:c r="D8212" s="7" t="d">
        <x:v>2026-09-30T00:00:00.000Z</x:v>
      </x:c>
      <x:c r="E8212" s="8" t="n">
        <x:f>IF(ISNUMBER('原始字段'!C8161),'原始字段'!C8161,"n.a.")</x:f>
        <x:v>51484790</x:v>
      </x:c>
      <x:c r="F8212" s="8" t="n">
        <x:f>IF(ISNUMBER('原始字段'!C8257),'原始字段'!C8257,"n.a.")</x:f>
        <x:v>51484790</x:v>
      </x:c>
      <x:c r="G8212" s="8" t="n">
        <x:f>IF(COUNT(E8212:F8212)=2,F8212-E8212,"n.a.")</x:f>
        <x:v>0</x:v>
      </x:c>
      <x:c r="H8212" s="9" t="n">
        <x:f>IF(ISNUMBER('原始字段'!D8257),'原始字段'!D8257,"n.a.")</x:f>
        <x:v>1.2215</x:v>
      </x:c>
      <x:c r="I8212" s="9" t="n">
        <x:f>IF(COUNT(G8212:H8212)=2,G8212*H8212/100000000,"n.a.")</x:f>
        <x:v>0</x:v>
      </x:c>
      <x:c r="J8212" s="1" t="str">
        <x:v>日频齐全；折算事件未独立核实</x:v>
      </x:c>
    </x:row>
    <x:row r="8213" ht="25" customHeight="1">
      <x:c r="A8213" s="1" t="str">
        <x:v>创业板指</x:v>
      </x:c>
      <x:c r="B8213" s="1" t="str">
        <x:v>159964.SZ</x:v>
      </x:c>
      <x:c r="C8213" s="1" t="str">
        <x:v>平安创业板ETF</x:v>
      </x:c>
      <x:c r="D8213" s="7" t="d">
        <x:v>2026-09-30T00:00:00.000Z</x:v>
      </x:c>
      <x:c r="E8213" s="8" t="n">
        <x:f>IF(ISNUMBER('原始字段'!C8177),'原始字段'!C8177,"n.a.")</x:f>
        <x:v>171481881</x:v>
      </x:c>
      <x:c r="F8213" s="8" t="n">
        <x:f>IF(ISNUMBER('原始字段'!C8273),'原始字段'!C8273,"n.a.")</x:f>
        <x:v>173481881</x:v>
      </x:c>
      <x:c r="G8213" s="8" t="n">
        <x:f>IF(COUNT(E8213:F8213)=2,F8213-E8213,"n.a.")</x:f>
        <x:v>2000000</x:v>
      </x:c>
      <x:c r="H8213" s="9" t="n">
        <x:f>IF(ISNUMBER('原始字段'!D8273),'原始字段'!D8273,"n.a.")</x:f>
        <x:v>2.0677</x:v>
      </x:c>
      <x:c r="I8213" s="9" t="n">
        <x:f>IF(COUNT(G8213:H8213)=2,G8213*H8213/100000000,"n.a.")</x:f>
        <x:v>0.041353999999999995</x:v>
      </x:c>
      <x:c r="J8213" s="1" t="str">
        <x:v>日频齐全；折算事件未独立核实</x:v>
      </x:c>
    </x:row>
    <x:row r="8214" ht="25" customHeight="1">
      <x:c r="A8214" s="1" t="str">
        <x:v>创业板指</x:v>
      </x:c>
      <x:c r="B8214" s="1" t="str">
        <x:v>159915.SZ</x:v>
      </x:c>
      <x:c r="C8214" s="1" t="str">
        <x:v>易方达创业板ETF</x:v>
      </x:c>
      <x:c r="D8214" s="7" t="d">
        <x:v>2026-09-30T00:00:00.000Z</x:v>
      </x:c>
      <x:c r="E8214" s="8" t="n">
        <x:f>IF(ISNUMBER('原始字段'!C8167),'原始字段'!C8167,"n.a.")</x:f>
        <x:v>20730454936</x:v>
      </x:c>
      <x:c r="F8214" s="8" t="n">
        <x:f>IF(ISNUMBER('原始字段'!C8263),'原始字段'!C8263,"n.a.")</x:f>
        <x:v>20609454936</x:v>
      </x:c>
      <x:c r="G8214" s="8" t="n">
        <x:f>IF(COUNT(E8214:F8214)=2,F8214-E8214,"n.a.")</x:f>
        <x:v>-121000000</x:v>
      </x:c>
      <x:c r="H8214" s="9" t="n">
        <x:f>IF(ISNUMBER('原始字段'!D8263),'原始字段'!D8263,"n.a.")</x:f>
        <x:v>3.1551</x:v>
      </x:c>
      <x:c r="I8214" s="9" t="n">
        <x:f>IF(COUNT(G8214:H8214)=2,G8214*H8214/100000000,"n.a.")</x:f>
        <x:v>-3.817671</x:v>
      </x:c>
      <x:c r="J8214" s="1" t="str">
        <x:v>日频齐全；折算事件未独立核实</x:v>
      </x:c>
    </x:row>
    <x:row r="8215" ht="25" customHeight="1">
      <x:c r="A8215" s="1" t="str">
        <x:v>创业板指</x:v>
      </x:c>
      <x:c r="B8215" s="1" t="str">
        <x:v>159971.SZ</x:v>
      </x:c>
      <x:c r="C8215" s="1" t="str">
        <x:v>富国创业板ETF</x:v>
      </x:c>
      <x:c r="D8215" s="7" t="d">
        <x:v>2026-09-30T00:00:00.000Z</x:v>
      </x:c>
      <x:c r="E8215" s="8" t="n">
        <x:f>IF(ISNUMBER('原始字段'!C8179),'原始字段'!C8179,"n.a.")</x:f>
        <x:v>1914020288</x:v>
      </x:c>
      <x:c r="F8215" s="8" t="n">
        <x:f>IF(ISNUMBER('原始字段'!C8275),'原始字段'!C8275,"n.a.")</x:f>
        <x:v>1904020288</x:v>
      </x:c>
      <x:c r="G8215" s="8" t="n">
        <x:f>IF(COUNT(E8215:F8215)=2,F8215-E8215,"n.a.")</x:f>
        <x:v>-10000000</x:v>
      </x:c>
      <x:c r="H8215" s="9" t="n">
        <x:f>IF(ISNUMBER('原始字段'!D8275),'原始字段'!D8275,"n.a.")</x:f>
        <x:v>1.0973</x:v>
      </x:c>
      <x:c r="I8215" s="9" t="n">
        <x:f>IF(COUNT(G8215:H8215)=2,G8215*H8215/100000000,"n.a.")</x:f>
        <x:v>-0.10973</x:v>
      </x:c>
      <x:c r="J8215" s="1" t="str">
        <x:v>日频齐全；折算事件未独立核实</x:v>
      </x:c>
    </x:row>
    <x:row r="8216" ht="25" customHeight="1">
      <x:c r="A8216" s="1" t="str">
        <x:v>创业板指</x:v>
      </x:c>
      <x:c r="B8216" s="1" t="str">
        <x:v>159957.SZ</x:v>
      </x:c>
      <x:c r="C8216" s="1" t="str">
        <x:v>华夏创业板ETF</x:v>
      </x:c>
      <x:c r="D8216" s="7" t="d">
        <x:v>2026-09-30T00:00:00.000Z</x:v>
      </x:c>
      <x:c r="E8216" s="8" t="n">
        <x:f>IF(ISNUMBER('原始字段'!C8175),'原始字段'!C8175,"n.a.")</x:f>
        <x:v>1251784560</x:v>
      </x:c>
      <x:c r="F8216" s="8" t="n">
        <x:f>IF(ISNUMBER('原始字段'!C8271),'原始字段'!C8271,"n.a.")</x:f>
        <x:v>1252784560</x:v>
      </x:c>
      <x:c r="G8216" s="8" t="n">
        <x:f>IF(COUNT(E8216:F8216)=2,F8216-E8216,"n.a.")</x:f>
        <x:v>1000000</x:v>
      </x:c>
      <x:c r="H8216" s="9" t="n">
        <x:f>IF(ISNUMBER('原始字段'!D8271),'原始字段'!D8271,"n.a.")</x:f>
        <x:v>2.0671</x:v>
      </x:c>
      <x:c r="I8216" s="9" t="n">
        <x:f>IF(COUNT(G8216:H8216)=2,G8216*H8216/100000000,"n.a.")</x:f>
        <x:v>0.020671</x:v>
      </x:c>
      <x:c r="J8216" s="1" t="str">
        <x:v>日频齐全；折算事件未独立核实</x:v>
      </x:c>
    </x:row>
    <x:row r="8217" ht="25" customHeight="1">
      <x:c r="A8217" s="1" t="str">
        <x:v>创业板指</x:v>
      </x:c>
      <x:c r="B8217" s="1" t="str">
        <x:v>159958.SZ</x:v>
      </x:c>
      <x:c r="C8217" s="1" t="str">
        <x:v>工银创业板ETF</x:v>
      </x:c>
      <x:c r="D8217" s="7" t="d">
        <x:v>2026-09-30T00:00:00.000Z</x:v>
      </x:c>
      <x:c r="E8217" s="8" t="n">
        <x:f>IF(ISNUMBER('原始字段'!C8176),'原始字段'!C8176,"n.a.")</x:f>
        <x:v>235011448</x:v>
      </x:c>
      <x:c r="F8217" s="8" t="n">
        <x:f>IF(ISNUMBER('原始字段'!C8272),'原始字段'!C8272,"n.a.")</x:f>
        <x:v>236411448</x:v>
      </x:c>
      <x:c r="G8217" s="8" t="n">
        <x:f>IF(COUNT(E8217:F8217)=2,F8217-E8217,"n.a.")</x:f>
        <x:v>1400000</x:v>
      </x:c>
      <x:c r="H8217" s="9" t="n">
        <x:f>IF(ISNUMBER('原始字段'!D8272),'原始字段'!D8272,"n.a.")</x:f>
        <x:v>1.9092</x:v>
      </x:c>
      <x:c r="I8217" s="9" t="n">
        <x:f>IF(COUNT(G8217:H8217)=2,G8217*H8217/100000000,"n.a.")</x:f>
        <x:v>0.0267288</x:v>
      </x:c>
      <x:c r="J8217" s="1" t="str">
        <x:v>日频齐全；折算事件未独立核实</x:v>
      </x:c>
    </x:row>
    <x:row r="8218" ht="25" customHeight="1">
      <x:c r="A8218" s="1" t="str">
        <x:v>创业板指</x:v>
      </x:c>
      <x:c r="B8218" s="1" t="str">
        <x:v>159977.SZ</x:v>
      </x:c>
      <x:c r="C8218" s="1" t="str">
        <x:v>天弘创业板ETF</x:v>
      </x:c>
      <x:c r="D8218" s="7" t="d">
        <x:v>2026-09-30T00:00:00.000Z</x:v>
      </x:c>
      <x:c r="E8218" s="8" t="n">
        <x:f>IF(ISNUMBER('原始字段'!C8180),'原始字段'!C8180,"n.a.")</x:f>
        <x:v>4031872820</x:v>
      </x:c>
      <x:c r="F8218" s="8" t="n">
        <x:f>IF(ISNUMBER('原始字段'!C8276),'原始字段'!C8276,"n.a.")</x:f>
        <x:v>4077872820</x:v>
      </x:c>
      <x:c r="G8218" s="8" t="n">
        <x:f>IF(COUNT(E8218:F8218)=2,F8218-E8218,"n.a.")</x:f>
        <x:v>46000000</x:v>
      </x:c>
      <x:c r="H8218" s="9" t="n">
        <x:f>IF(ISNUMBER('原始字段'!D8276),'原始字段'!D8276,"n.a.")</x:f>
        <x:v>1.6365</x:v>
      </x:c>
      <x:c r="I8218" s="9" t="n">
        <x:f>IF(COUNT(G8218:H8218)=2,G8218*H8218/100000000,"n.a.")</x:f>
        <x:v>0.75279</x:v>
      </x:c>
      <x:c r="J8218" s="1" t="str">
        <x:v>日频齐全；折算事件未独立核实</x:v>
      </x:c>
    </x:row>
    <x:row r="8219" ht="25" customHeight="1">
      <x:c r="A8219" s="1" t="str">
        <x:v>创业板指</x:v>
      </x:c>
      <x:c r="B8219" s="1" t="str">
        <x:v>159821.SZ</x:v>
      </x:c>
      <x:c r="C8219" s="1" t="str">
        <x:v>中银证券创业板ETF</x:v>
      </x:c>
      <x:c r="D8219" s="7" t="d">
        <x:v>2026-09-30T00:00:00.000Z</x:v>
      </x:c>
      <x:c r="E8219" s="8" t="n">
        <x:f>IF(ISNUMBER('原始字段'!C8164),'原始字段'!C8164,"n.a.")</x:f>
        <x:v>67220000</x:v>
      </x:c>
      <x:c r="F8219" s="8" t="n">
        <x:f>IF(ISNUMBER('原始字段'!C8260),'原始字段'!C8260,"n.a.")</x:f>
        <x:v>69820000</x:v>
      </x:c>
      <x:c r="G8219" s="8" t="n">
        <x:f>IF(COUNT(E8219:F8219)=2,F8219-E8219,"n.a.")</x:f>
        <x:v>2600000</x:v>
      </x:c>
      <x:c r="H8219" s="9" t="n">
        <x:f>IF(ISNUMBER('原始字段'!D8260),'原始字段'!D8260,"n.a.")</x:f>
        <x:v>1.1832</x:v>
      </x:c>
      <x:c r="I8219" s="9" t="n">
        <x:f>IF(COUNT(G8219:H8219)=2,G8219*H8219/100000000,"n.a.")</x:f>
        <x:v>0.0307632</x:v>
      </x:c>
      <x:c r="J8219" s="1" t="str">
        <x:v>日频齐全；折算事件未独立核实</x:v>
      </x:c>
    </x:row>
    <x:row r="8220" ht="25" customHeight="1">
      <x:c r="A8220" s="1" t="str">
        <x:v>创业板指</x:v>
      </x:c>
      <x:c r="B8220" s="1" t="str">
        <x:v>159956.SZ</x:v>
      </x:c>
      <x:c r="C8220" s="1" t="str">
        <x:v>建信创业板ETF</x:v>
      </x:c>
      <x:c r="D8220" s="7" t="d">
        <x:v>2026-09-30T00:00:00.000Z</x:v>
      </x:c>
      <x:c r="E8220" s="8" t="n">
        <x:f>IF(ISNUMBER('原始字段'!C8174),'原始字段'!C8174,"n.a.")</x:f>
        <x:v>48978674</x:v>
      </x:c>
      <x:c r="F8220" s="8" t="n">
        <x:f>IF(ISNUMBER('原始字段'!C8270),'原始字段'!C8270,"n.a.")</x:f>
        <x:v>48978674</x:v>
      </x:c>
      <x:c r="G8220" s="8" t="n">
        <x:f>IF(COUNT(E8220:F8220)=2,F8220-E8220,"n.a.")</x:f>
        <x:v>0</x:v>
      </x:c>
      <x:c r="H8220" s="9" t="n">
        <x:f>IF(ISNUMBER('原始字段'!D8270),'原始字段'!D8270,"n.a.")</x:f>
        <x:v>1.9993</x:v>
      </x:c>
      <x:c r="I8220" s="9" t="n">
        <x:f>IF(COUNT(G8220:H8220)=2,G8220*H8220/100000000,"n.a.")</x:f>
        <x:v>0</x:v>
      </x:c>
      <x:c r="J8220" s="1" t="str">
        <x:v>日频齐全；折算事件未独立核实</x:v>
      </x:c>
    </x:row>
    <x:row r="8221" ht="25" customHeight="1">
      <x:c r="A8221" s="1" t="str">
        <x:v>创业板指</x:v>
      </x:c>
      <x:c r="B8221" s="1" t="str">
        <x:v>159908.SZ</x:v>
      </x:c>
      <x:c r="C8221" s="1" t="str">
        <x:v>博时创业板ETF</x:v>
      </x:c>
      <x:c r="D8221" s="7" t="d">
        <x:v>2026-09-30T00:00:00.000Z</x:v>
      </x:c>
      <x:c r="E8221" s="8" t="n">
        <x:f>IF(ISNUMBER('原始字段'!C8166),'原始字段'!C8166,"n.a.")</x:f>
        <x:v>389229029</x:v>
      </x:c>
      <x:c r="F8221" s="8" t="n">
        <x:f>IF(ISNUMBER('原始字段'!C8262),'原始字段'!C8262,"n.a.")</x:f>
        <x:v>389229029</x:v>
      </x:c>
      <x:c r="G8221" s="8" t="n">
        <x:f>IF(COUNT(E8221:F8221)=2,F8221-E8221,"n.a.")</x:f>
        <x:v>0</x:v>
      </x:c>
      <x:c r="H8221" s="9" t="n">
        <x:f>IF(ISNUMBER('原始字段'!D8262),'原始字段'!D8262,"n.a.")</x:f>
        <x:v>2.9492</x:v>
      </x:c>
      <x:c r="I8221" s="9" t="n">
        <x:f>IF(COUNT(G8221:H8221)=2,G8221*H8221/100000000,"n.a.")</x:f>
        <x:v>0</x:v>
      </x:c>
      <x:c r="J8221" s="1" t="str">
        <x:v>日频齐全；折算事件未独立核实</x:v>
      </x:c>
    </x:row>
    <x:row r="8222" ht="25" customHeight="1">
      <x:c r="A8222" s="1" t="str">
        <x:v>创业板指</x:v>
      </x:c>
      <x:c r="B8222" s="1" t="str">
        <x:v>159952.SZ</x:v>
      </x:c>
      <x:c r="C8222" s="1" t="str">
        <x:v>广发创业板ETF</x:v>
      </x:c>
      <x:c r="D8222" s="7" t="d">
        <x:v>2026-09-30T00:00:00.000Z</x:v>
      </x:c>
      <x:c r="E8222" s="8" t="n">
        <x:f>IF(ISNUMBER('原始字段'!C8173),'原始字段'!C8173,"n.a.")</x:f>
        <x:v>6070184929</x:v>
      </x:c>
      <x:c r="F8222" s="8" t="n">
        <x:f>IF(ISNUMBER('原始字段'!C8269),'原始字段'!C8269,"n.a.")</x:f>
        <x:v>6058284929</x:v>
      </x:c>
      <x:c r="G8222" s="8" t="n">
        <x:f>IF(COUNT(E8222:F8222)=2,F8222-E8222,"n.a.")</x:f>
        <x:v>-11900000</x:v>
      </x:c>
      <x:c r="H8222" s="9" t="n">
        <x:f>IF(ISNUMBER('原始字段'!D8269),'原始字段'!D8269,"n.a.")</x:f>
        <x:v>1.9153</x:v>
      </x:c>
      <x:c r="I8222" s="9" t="n">
        <x:f>IF(COUNT(G8222:H8222)=2,G8222*H8222/100000000,"n.a.")</x:f>
        <x:v>-0.2279207</x:v>
      </x:c>
      <x:c r="J8222" s="1" t="str">
        <x:v>日频齐全；折算事件未独立核实</x:v>
      </x:c>
    </x:row>
    <x:row r="8223" ht="25" customHeight="1">
      <x:c r="A8223" s="1" t="str">
        <x:v>创业板指</x:v>
      </x:c>
      <x:c r="B8223" s="1" t="str">
        <x:v>159247.SZ</x:v>
      </x:c>
      <x:c r="C8223" s="1" t="str">
        <x:v>汇添富创业板ETF</x:v>
      </x:c>
      <x:c r="D8223" s="7" t="d">
        <x:v>2026-09-30T00:00:00.000Z</x:v>
      </x:c>
      <x:c r="E8223" s="8" t="n">
        <x:f>IF(ISNUMBER('原始字段'!C8147),'原始字段'!C8147,"n.a.")</x:f>
        <x:v>655984966</x:v>
      </x:c>
      <x:c r="F8223" s="8" t="n">
        <x:f>IF(ISNUMBER('原始字段'!C8243),'原始字段'!C8243,"n.a.")</x:f>
        <x:v>659984966</x:v>
      </x:c>
      <x:c r="G8223" s="8" t="n">
        <x:f>IF(COUNT(E8223:F8223)=2,F8223-E8223,"n.a.")</x:f>
        <x:v>4000000</x:v>
      </x:c>
      <x:c r="H8223" s="9" t="n">
        <x:f>IF(ISNUMBER('原始字段'!D8243),'原始字段'!D8243,"n.a.")</x:f>
        <x:v>0.9439</x:v>
      </x:c>
      <x:c r="I8223" s="9" t="n">
        <x:f>IF(COUNT(G8223:H8223)=2,G8223*H8223/100000000,"n.a.")</x:f>
        <x:v>0.037756</x:v>
      </x:c>
      <x:c r="J8223" s="1" t="str">
        <x:v>日频齐全；折算事件未独立核实</x:v>
      </x:c>
    </x:row>
    <x:row r="8224" ht="25" customHeight="1">
      <x:c r="A8224" s="1" t="str">
        <x:v>创业板指</x:v>
      </x:c>
      <x:c r="B8224" s="1" t="str">
        <x:v>159948.SZ</x:v>
      </x:c>
      <x:c r="C8224" s="1" t="str">
        <x:v>南方创业板ETF</x:v>
      </x:c>
      <x:c r="D8224" s="7" t="d">
        <x:v>2026-09-30T00:00:00.000Z</x:v>
      </x:c>
      <x:c r="E8224" s="8" t="n">
        <x:f>IF(ISNUMBER('原始字段'!C8172),'原始字段'!C8172,"n.a.")</x:f>
        <x:v>1184697720</x:v>
      </x:c>
      <x:c r="F8224" s="8" t="n">
        <x:f>IF(ISNUMBER('原始字段'!C8268),'原始字段'!C8268,"n.a.")</x:f>
        <x:v>1169697720</x:v>
      </x:c>
      <x:c r="G8224" s="8" t="n">
        <x:f>IF(COUNT(E8224:F8224)=2,F8224-E8224,"n.a.")</x:f>
        <x:v>-15000000</x:v>
      </x:c>
      <x:c r="H8224" s="9" t="n">
        <x:f>IF(ISNUMBER('原始字段'!D8268),'原始字段'!D8268,"n.a.")</x:f>
        <x:v>3.4848</x:v>
      </x:c>
      <x:c r="I8224" s="9" t="n">
        <x:f>IF(COUNT(G8224:H8224)=2,G8224*H8224/100000000,"n.a.")</x:f>
        <x:v>-0.52272</x:v>
      </x:c>
      <x:c r="J8224" s="1" t="str">
        <x:v>日频齐全；折算事件未独立核实</x:v>
      </x:c>
    </x:row>
    <x:row r="8225" ht="25" customHeight="1">
      <x:c r="A8225" s="1" t="str">
        <x:v>创业板指</x:v>
      </x:c>
      <x:c r="B8225" s="1" t="str">
        <x:v>159205.SZ</x:v>
      </x:c>
      <x:c r="C8225" s="1" t="str">
        <x:v>东财创业板ETF</x:v>
      </x:c>
      <x:c r="D8225" s="7" t="d">
        <x:v>2026-09-30T00:00:00.000Z</x:v>
      </x:c>
      <x:c r="E8225" s="8" t="n">
        <x:f>IF(ISNUMBER('原始字段'!C8146),'原始字段'!C8146,"n.a.")</x:f>
        <x:v>821056064</x:v>
      </x:c>
      <x:c r="F8225" s="8" t="n">
        <x:f>IF(ISNUMBER('原始字段'!C8242),'原始字段'!C8242,"n.a.")</x:f>
        <x:v>823056064</x:v>
      </x:c>
      <x:c r="G8225" s="8" t="n">
        <x:f>IF(COUNT(E8225:F8225)=2,F8225-E8225,"n.a.")</x:f>
        <x:v>2000000</x:v>
      </x:c>
      <x:c r="H8225" s="9" t="n">
        <x:f>IF(ISNUMBER('原始字段'!D8242),'原始字段'!D8242,"n.a.")</x:f>
        <x:v>1.5436</x:v>
      </x:c>
      <x:c r="I8225" s="9" t="n">
        <x:f>IF(COUNT(G8225:H8225)=2,G8225*H8225/100000000,"n.a.")</x:f>
        <x:v>0.030872</x:v>
      </x:c>
      <x:c r="J8225" s="1" t="str">
        <x:v>日频齐全；折算事件未独立核实</x:v>
      </x:c>
    </x:row>
    <x:row r="8226" ht="25" customHeight="1">
      <x:c r="A8226" s="1" t="str">
        <x:v>科创50</x:v>
      </x:c>
      <x:c r="B8226" s="1" t="str">
        <x:v>588940.SH</x:v>
      </x:c>
      <x:c r="C8226" s="1" t="str">
        <x:v>富国上证科创板50成份ETF</x:v>
      </x:c>
      <x:c r="D8226" s="7" t="d">
        <x:v>2026-09-30T00:00:00.000Z</x:v>
      </x:c>
      <x:c r="E8226" s="8" t="n">
        <x:f>IF(ISNUMBER('原始字段'!C8237),'原始字段'!C8237,"n.a.")</x:f>
        <x:v>3230840000</x:v>
      </x:c>
      <x:c r="F8226" s="8" t="n">
        <x:f>IF(ISNUMBER('原始字段'!C8333),'原始字段'!C8333,"n.a.")</x:f>
        <x:v>3308840000</x:v>
      </x:c>
      <x:c r="G8226" s="8" t="n">
        <x:f>IF(COUNT(E8226:F8226)=2,F8226-E8226,"n.a.")</x:f>
        <x:v>78000000</x:v>
      </x:c>
      <x:c r="H8226" s="9" t="n">
        <x:f>IF(ISNUMBER('原始字段'!D8333),'原始字段'!D8333,"n.a.")</x:f>
        <x:v>0.7932</x:v>
      </x:c>
      <x:c r="I8226" s="9" t="n">
        <x:f>IF(COUNT(G8226:H8226)=2,G8226*H8226/100000000,"n.a.")</x:f>
        <x:v>0.618696</x:v>
      </x:c>
      <x:c r="J8226" s="1" t="str">
        <x:v>日频齐全；折算事件未独立核实</x:v>
      </x:c>
    </x:row>
    <x:row r="8227" ht="25" customHeight="1">
      <x:c r="A8227" s="1" t="str">
        <x:v>科创50</x:v>
      </x:c>
      <x:c r="B8227" s="1" t="str">
        <x:v>589150.SH</x:v>
      </x:c>
      <x:c r="C8227" s="1" t="str">
        <x:v>平安上证科创板50成份ETF</x:v>
      </x:c>
      <x:c r="D8227" s="7" t="d">
        <x:v>2026-09-30T00:00:00.000Z</x:v>
      </x:c>
      <x:c r="E8227" s="8" t="n">
        <x:f>IF(ISNUMBER('原始字段'!C8239),'原始字段'!C8239,"n.a.")</x:f>
        <x:v>851437200</x:v>
      </x:c>
      <x:c r="F8227" s="8" t="n">
        <x:f>IF(ISNUMBER('原始字段'!C8335),'原始字段'!C8335,"n.a.")</x:f>
        <x:v>859437200</x:v>
      </x:c>
      <x:c r="G8227" s="8" t="n">
        <x:f>IF(COUNT(E8227:F8227)=2,F8227-E8227,"n.a.")</x:f>
        <x:v>8000000</x:v>
      </x:c>
      <x:c r="H8227" s="9" t="n">
        <x:f>IF(ISNUMBER('原始字段'!D8335),'原始字段'!D8335,"n.a.")</x:f>
        <x:v>1.1102</x:v>
      </x:c>
      <x:c r="I8227" s="9" t="n">
        <x:f>IF(COUNT(G8227:H8227)=2,G8227*H8227/100000000,"n.a.")</x:f>
        <x:v>0.088816</x:v>
      </x:c>
      <x:c r="J8227" s="1" t="str">
        <x:v>日频齐全；折算事件未独立核实</x:v>
      </x:c>
    </x:row>
    <x:row r="8228" ht="25" customHeight="1">
      <x:c r="A8228" s="1" t="str">
        <x:v>科创50</x:v>
      </x:c>
      <x:c r="B8228" s="1" t="str">
        <x:v>588150.SH</x:v>
      </x:c>
      <x:c r="C8228" s="1" t="str">
        <x:v>南方上证科创板50成份ETF</x:v>
      </x:c>
      <x:c r="D8228" s="7" t="d">
        <x:v>2026-09-30T00:00:00.000Z</x:v>
      </x:c>
      <x:c r="E8228" s="8" t="n">
        <x:f>IF(ISNUMBER('原始字段'!C8231),'原始字段'!C8231,"n.a.")</x:f>
        <x:v>450432600</x:v>
      </x:c>
      <x:c r="F8228" s="8" t="n">
        <x:f>IF(ISNUMBER('原始字段'!C8327),'原始字段'!C8327,"n.a.")</x:f>
        <x:v>460932600</x:v>
      </x:c>
      <x:c r="G8228" s="8" t="n">
        <x:f>IF(COUNT(E8228:F8228)=2,F8228-E8228,"n.a.")</x:f>
        <x:v>10500000</x:v>
      </x:c>
      <x:c r="H8228" s="9" t="n">
        <x:f>IF(ISNUMBER('原始字段'!D8327),'原始字段'!D8327,"n.a.")</x:f>
        <x:v>1.0917</x:v>
      </x:c>
      <x:c r="I8228" s="9" t="n">
        <x:f>IF(COUNT(G8228:H8228)=2,G8228*H8228/100000000,"n.a.")</x:f>
        <x:v>0.11462849999999998</x:v>
      </x:c>
      <x:c r="J8228" s="1" t="str">
        <x:v>日频齐全；折算事件未独立核实</x:v>
      </x:c>
    </x:row>
    <x:row r="8229" ht="25" customHeight="1">
      <x:c r="A8229" s="1" t="str">
        <x:v>科创50</x:v>
      </x:c>
      <x:c r="B8229" s="1" t="str">
        <x:v>588000.SH</x:v>
      </x:c>
      <x:c r="C8229" s="1" t="str">
        <x:v>华夏上证科创板50ETF</x:v>
      </x:c>
      <x:c r="D8229" s="7" t="d">
        <x:v>2026-09-30T00:00:00.000Z</x:v>
      </x:c>
      <x:c r="E8229" s="8" t="n">
        <x:f>IF(ISNUMBER('原始字段'!C8225),'原始字段'!C8225,"n.a.")</x:f>
        <x:v>56555668200</x:v>
      </x:c>
      <x:c r="F8229" s="8" t="n">
        <x:f>IF(ISNUMBER('原始字段'!C8321),'原始字段'!C8321,"n.a.")</x:f>
        <x:v>58238668200</x:v>
      </x:c>
      <x:c r="G8229" s="8" t="n">
        <x:f>IF(COUNT(E8229:F8229)=2,F8229-E8229,"n.a.")</x:f>
        <x:v>1683000000</x:v>
      </x:c>
      <x:c r="H8229" s="9" t="n">
        <x:f>IF(ISNUMBER('原始字段'!D8321),'原始字段'!D8321,"n.a.")</x:f>
        <x:v>1.6163</x:v>
      </x:c>
      <x:c r="I8229" s="9" t="n">
        <x:f>IF(COUNT(G8229:H8229)=2,G8229*H8229/100000000,"n.a.")</x:f>
        <x:v>27.202329</x:v>
      </x:c>
      <x:c r="J8229" s="1" t="str">
        <x:v>日频齐全；折算事件未独立核实</x:v>
      </x:c>
    </x:row>
    <x:row r="8230" ht="25" customHeight="1">
      <x:c r="A8230" s="1" t="str">
        <x:v>科创50</x:v>
      </x:c>
      <x:c r="B8230" s="1" t="str">
        <x:v>589850.SH</x:v>
      </x:c>
      <x:c r="C8230" s="1" t="str">
        <x:v>东财上证科创板50成份ETF</x:v>
      </x:c>
      <x:c r="D8230" s="7" t="d">
        <x:v>2026-09-30T00:00:00.000Z</x:v>
      </x:c>
      <x:c r="E8230" s="8" t="n">
        <x:f>IF(ISNUMBER('原始字段'!C8241),'原始字段'!C8241,"n.a.")</x:f>
        <x:v>871057000</x:v>
      </x:c>
      <x:c r="F8230" s="8" t="n">
        <x:f>IF(ISNUMBER('原始字段'!C8337),'原始字段'!C8337,"n.a.")</x:f>
        <x:v>937057000</x:v>
      </x:c>
      <x:c r="G8230" s="8" t="n">
        <x:f>IF(COUNT(E8230:F8230)=2,F8230-E8230,"n.a.")</x:f>
        <x:v>66000000</x:v>
      </x:c>
      <x:c r="H8230" s="9" t="n">
        <x:f>IF(ISNUMBER('原始字段'!D8337),'原始字段'!D8337,"n.a.")</x:f>
        <x:v>1.4713</x:v>
      </x:c>
      <x:c r="I8230" s="9" t="n">
        <x:f>IF(COUNT(G8230:H8230)=2,G8230*H8230/100000000,"n.a.")</x:f>
        <x:v>0.971058</x:v>
      </x:c>
      <x:c r="J8230" s="1" t="str">
        <x:v>日频齐全；折算事件未独立核实</x:v>
      </x:c>
    </x:row>
    <x:row r="8231" ht="25" customHeight="1">
      <x:c r="A8231" s="1" t="str">
        <x:v>科创50</x:v>
      </x:c>
      <x:c r="B8231" s="1" t="str">
        <x:v>588840.SH</x:v>
      </x:c>
      <x:c r="C8231" s="1" t="str">
        <x:v>万家上证科创板50成份ETF</x:v>
      </x:c>
      <x:c r="D8231" s="7" t="d">
        <x:v>2026-09-30T00:00:00.000Z</x:v>
      </x:c>
      <x:c r="E8231" s="8" t="n">
        <x:f>IF(ISNUMBER('原始字段'!C8235),'原始字段'!C8235,"n.a.")</x:f>
        <x:v>64236000</x:v>
      </x:c>
      <x:c r="F8231" s="8" t="n">
        <x:f>IF(ISNUMBER('原始字段'!C8331),'原始字段'!C8331,"n.a.")</x:f>
        <x:v>67236000</x:v>
      </x:c>
      <x:c r="G8231" s="8" t="n">
        <x:f>IF(COUNT(E8231:F8231)=2,F8231-E8231,"n.a.")</x:f>
        <x:v>3000000</x:v>
      </x:c>
      <x:c r="H8231" s="9" t="n">
        <x:f>IF(ISNUMBER('原始字段'!D8331),'原始字段'!D8331,"n.a.")</x:f>
        <x:v>1.4195</x:v>
      </x:c>
      <x:c r="I8231" s="9" t="n">
        <x:f>IF(COUNT(G8231:H8231)=2,G8231*H8231/100000000,"n.a.")</x:f>
        <x:v>0.042585</x:v>
      </x:c>
      <x:c r="J8231" s="1" t="str">
        <x:v>日频齐全；折算事件未独立核实</x:v>
      </x:c>
    </x:row>
    <x:row r="8232" ht="25" customHeight="1">
      <x:c r="A8232" s="1" t="str">
        <x:v>科创50</x:v>
      </x:c>
      <x:c r="B8232" s="1" t="str">
        <x:v>588040.SH</x:v>
      </x:c>
      <x:c r="C8232" s="1" t="str">
        <x:v>鹏华上证科创板50成份ETF</x:v>
      </x:c>
      <x:c r="D8232" s="7" t="d">
        <x:v>2026-09-30T00:00:00.000Z</x:v>
      </x:c>
      <x:c r="E8232" s="8" t="n">
        <x:f>IF(ISNUMBER('原始字段'!C8226),'原始字段'!C8226,"n.a.")</x:f>
        <x:v>145889000</x:v>
      </x:c>
      <x:c r="F8232" s="8" t="n">
        <x:f>IF(ISNUMBER('原始字段'!C8322),'原始字段'!C8322,"n.a.")</x:f>
        <x:v>149889000</x:v>
      </x:c>
      <x:c r="G8232" s="8" t="n">
        <x:f>IF(COUNT(E8232:F8232)=2,F8232-E8232,"n.a.")</x:f>
        <x:v>4000000</x:v>
      </x:c>
      <x:c r="H8232" s="9" t="n">
        <x:f>IF(ISNUMBER('原始字段'!D8322),'原始字段'!D8322,"n.a.")</x:f>
        <x:v>1.5562</x:v>
      </x:c>
      <x:c r="I8232" s="9" t="n">
        <x:f>IF(COUNT(G8232:H8232)=2,G8232*H8232/100000000,"n.a.")</x:f>
        <x:v>0.062248</x:v>
      </x:c>
      <x:c r="J8232" s="1" t="str">
        <x:v>日频齐全；折算事件未独立核实</x:v>
      </x:c>
    </x:row>
    <x:row r="8233" ht="25" customHeight="1">
      <x:c r="A8233" s="1" t="str">
        <x:v>科创50</x:v>
      </x:c>
      <x:c r="B8233" s="1" t="str">
        <x:v>588280.SH</x:v>
      </x:c>
      <x:c r="C8233" s="1" t="str">
        <x:v>华安上证科创板50ETF</x:v>
      </x:c>
      <x:c r="D8233" s="7" t="d">
        <x:v>2026-09-30T00:00:00.000Z</x:v>
      </x:c>
      <x:c r="E8233" s="8" t="n">
        <x:f>IF(ISNUMBER('原始字段'!C8233),'原始字段'!C8233,"n.a.")</x:f>
        <x:v>412121000</x:v>
      </x:c>
      <x:c r="F8233" s="8" t="n">
        <x:f>IF(ISNUMBER('原始字段'!C8329),'原始字段'!C8329,"n.a.")</x:f>
        <x:v>424121000</x:v>
      </x:c>
      <x:c r="G8233" s="8" t="n">
        <x:f>IF(COUNT(E8233:F8233)=2,F8233-E8233,"n.a.")</x:f>
        <x:v>12000000</x:v>
      </x:c>
      <x:c r="H8233" s="9" t="n">
        <x:f>IF(ISNUMBER('原始字段'!D8329),'原始字段'!D8329,"n.a.")</x:f>
        <x:v>1.1013</x:v>
      </x:c>
      <x:c r="I8233" s="9" t="n">
        <x:f>IF(COUNT(G8233:H8233)=2,G8233*H8233/100000000,"n.a.")</x:f>
        <x:v>0.132156</x:v>
      </x:c>
      <x:c r="J8233" s="1" t="str">
        <x:v>日频齐全；折算事件未独立核实</x:v>
      </x:c>
    </x:row>
    <x:row r="8234" ht="25" customHeight="1">
      <x:c r="A8234" s="1" t="str">
        <x:v>科创50</x:v>
      </x:c>
      <x:c r="B8234" s="1" t="str">
        <x:v>589360.SH</x:v>
      </x:c>
      <x:c r="C8234" s="1" t="str">
        <x:v>国泰上证科创板50成份ETF</x:v>
      </x:c>
      <x:c r="D8234" s="7" t="d">
        <x:v>2026-09-30T00:00:00.000Z</x:v>
      </x:c>
      <x:c r="E8234" s="8" t="n">
        <x:f>IF(ISNUMBER('原始字段'!C8240),'原始字段'!C8240,"n.a.")</x:f>
        <x:v>2717174000</x:v>
      </x:c>
      <x:c r="F8234" s="8" t="n">
        <x:f>IF(ISNUMBER('原始字段'!C8336),'原始字段'!C8336,"n.a.")</x:f>
        <x:v>2735174000</x:v>
      </x:c>
      <x:c r="G8234" s="8" t="n">
        <x:f>IF(COUNT(E8234:F8234)=2,F8234-E8234,"n.a.")</x:f>
        <x:v>18000000</x:v>
      </x:c>
      <x:c r="H8234" s="9" t="n">
        <x:f>IF(ISNUMBER('原始字段'!D8336),'原始字段'!D8336,"n.a.")</x:f>
        <x:v>0.7908</x:v>
      </x:c>
      <x:c r="I8234" s="9" t="n">
        <x:f>IF(COUNT(G8234:H8234)=2,G8234*H8234/100000000,"n.a.")</x:f>
        <x:v>0.14234399999999997</x:v>
      </x:c>
      <x:c r="J8234" s="1" t="str">
        <x:v>日频齐全；折算事件未独立核实</x:v>
      </x:c>
    </x:row>
    <x:row r="8235" ht="25" customHeight="1">
      <x:c r="A8235" s="1" t="str">
        <x:v>科创50</x:v>
      </x:c>
      <x:c r="B8235" s="1" t="str">
        <x:v>588950.SH</x:v>
      </x:c>
      <x:c r="C8235" s="1" t="str">
        <x:v>景顺长城上证科创板50成份ETF</x:v>
      </x:c>
      <x:c r="D8235" s="7" t="d">
        <x:v>2026-09-30T00:00:00.000Z</x:v>
      </x:c>
      <x:c r="E8235" s="8" t="n">
        <x:f>IF(ISNUMBER('原始字段'!C8238),'原始字段'!C8238,"n.a.")</x:f>
        <x:v>746729700</x:v>
      </x:c>
      <x:c r="F8235" s="8" t="n">
        <x:f>IF(ISNUMBER('原始字段'!C8334),'原始字段'!C8334,"n.a.")</x:f>
        <x:v>773729700</x:v>
      </x:c>
      <x:c r="G8235" s="8" t="n">
        <x:f>IF(COUNT(E8235:F8235)=2,F8235-E8235,"n.a.")</x:f>
        <x:v>27000000</x:v>
      </x:c>
      <x:c r="H8235" s="9" t="n">
        <x:f>IF(ISNUMBER('原始字段'!D8334),'原始字段'!D8334,"n.a.")</x:f>
        <x:v>1.6037</x:v>
      </x:c>
      <x:c r="I8235" s="9" t="n">
        <x:f>IF(COUNT(G8235:H8235)=2,G8235*H8235/100000000,"n.a.")</x:f>
        <x:v>0.432999</x:v>
      </x:c>
      <x:c r="J8235" s="1" t="str">
        <x:v>日频齐全；折算事件未独立核实</x:v>
      </x:c>
    </x:row>
    <x:row r="8236" ht="25" customHeight="1">
      <x:c r="A8236" s="1" t="str">
        <x:v>科创50</x:v>
      </x:c>
      <x:c r="B8236" s="1" t="str">
        <x:v>588080.SH</x:v>
      </x:c>
      <x:c r="C8236" s="1" t="str">
        <x:v>易方达上证科创板50ETF</x:v>
      </x:c>
      <x:c r="D8236" s="7" t="d">
        <x:v>2026-09-30T00:00:00.000Z</x:v>
      </x:c>
      <x:c r="E8236" s="8" t="n">
        <x:f>IF(ISNUMBER('原始字段'!C8229),'原始字段'!C8229,"n.a.")</x:f>
        <x:v>26560628100</x:v>
      </x:c>
      <x:c r="F8236" s="8" t="n">
        <x:f>IF(ISNUMBER('原始字段'!C8325),'原始字段'!C8325,"n.a.")</x:f>
        <x:v>27103628100</x:v>
      </x:c>
      <x:c r="G8236" s="8" t="n">
        <x:f>IF(COUNT(E8236:F8236)=2,F8236-E8236,"n.a.")</x:f>
        <x:v>543000000</x:v>
      </x:c>
      <x:c r="H8236" s="9" t="n">
        <x:f>IF(ISNUMBER('原始字段'!D8325),'原始字段'!D8325,"n.a.")</x:f>
        <x:v>1.5682</x:v>
      </x:c>
      <x:c r="I8236" s="9" t="n">
        <x:f>IF(COUNT(G8236:H8236)=2,G8236*H8236/100000000,"n.a.")</x:f>
        <x:v>8.515326</x:v>
      </x:c>
      <x:c r="J8236" s="1" t="str">
        <x:v>日频齐全；折算事件未独立核实</x:v>
      </x:c>
    </x:row>
    <x:row r="8237" ht="25" customHeight="1">
      <x:c r="A8237" s="1" t="str">
        <x:v>科创50</x:v>
      </x:c>
      <x:c r="B8237" s="1" t="str">
        <x:v>588060.SH</x:v>
      </x:c>
      <x:c r="C8237" s="1" t="str">
        <x:v>广发上证科创板50ETF</x:v>
      </x:c>
      <x:c r="D8237" s="7" t="d">
        <x:v>2026-09-30T00:00:00.000Z</x:v>
      </x:c>
      <x:c r="E8237" s="8" t="n">
        <x:f>IF(ISNUMBER('原始字段'!C8228),'原始字段'!C8228,"n.a.")</x:f>
        <x:v>8221140000</x:v>
      </x:c>
      <x:c r="F8237" s="8" t="n">
        <x:f>IF(ISNUMBER('原始字段'!C8324),'原始字段'!C8324,"n.a.")</x:f>
        <x:v>8455140000</x:v>
      </x:c>
      <x:c r="G8237" s="8" t="n">
        <x:f>IF(COUNT(E8237:F8237)=2,F8237-E8237,"n.a.")</x:f>
        <x:v>234000000</x:v>
      </x:c>
      <x:c r="H8237" s="9" t="n">
        <x:f>IF(ISNUMBER('原始字段'!D8324),'原始字段'!D8324,"n.a.")</x:f>
        <x:v>0.9714</x:v>
      </x:c>
      <x:c r="I8237" s="9" t="n">
        <x:f>IF(COUNT(G8237:H8237)=2,G8237*H8237/100000000,"n.a.")</x:f>
        <x:v>2.273076</x:v>
      </x:c>
      <x:c r="J8237" s="1" t="str">
        <x:v>日频齐全；折算事件未独立核实</x:v>
      </x:c>
    </x:row>
    <x:row r="8238" ht="25" customHeight="1">
      <x:c r="A8238" s="1" t="str">
        <x:v>科创50</x:v>
      </x:c>
      <x:c r="B8238" s="1" t="str">
        <x:v>588870.SH</x:v>
      </x:c>
      <x:c r="C8238" s="1" t="str">
        <x:v>汇添富上证科创板50成份ETF</x:v>
      </x:c>
      <x:c r="D8238" s="7" t="d">
        <x:v>2026-09-30T00:00:00.000Z</x:v>
      </x:c>
      <x:c r="E8238" s="8" t="n">
        <x:f>IF(ISNUMBER('原始字段'!C8236),'原始字段'!C8236,"n.a.")</x:f>
        <x:v>986552000</x:v>
      </x:c>
      <x:c r="F8238" s="8" t="n">
        <x:f>IF(ISNUMBER('原始字段'!C8332),'原始字段'!C8332,"n.a.")</x:f>
        <x:v>1034552000</x:v>
      </x:c>
      <x:c r="G8238" s="8" t="n">
        <x:f>IF(COUNT(E8238:F8238)=2,F8238-E8238,"n.a.")</x:f>
        <x:v>48000000</x:v>
      </x:c>
      <x:c r="H8238" s="9" t="n">
        <x:f>IF(ISNUMBER('原始字段'!D8332),'原始字段'!D8332,"n.a.")</x:f>
        <x:v>1.5562</x:v>
      </x:c>
      <x:c r="I8238" s="9" t="n">
        <x:f>IF(COUNT(G8238:H8238)=2,G8238*H8238/100000000,"n.a.")</x:f>
        <x:v>0.746976</x:v>
      </x:c>
      <x:c r="J8238" s="1" t="str">
        <x:v>日频齐全；折算事件未独立核实</x:v>
      </x:c>
    </x:row>
    <x:row r="8239" ht="25" customHeight="1">
      <x:c r="A8239" s="1" t="str">
        <x:v>科创50</x:v>
      </x:c>
      <x:c r="B8239" s="1" t="str">
        <x:v>588720.SH</x:v>
      </x:c>
      <x:c r="C8239" s="1" t="str">
        <x:v>中银上证科创板50成份ETF</x:v>
      </x:c>
      <x:c r="D8239" s="7" t="d">
        <x:v>2026-09-30T00:00:00.000Z</x:v>
      </x:c>
      <x:c r="E8239" s="8" t="n">
        <x:f>IF(ISNUMBER('原始字段'!C8234),'原始字段'!C8234,"n.a.")</x:f>
        <x:v>114741800</x:v>
      </x:c>
      <x:c r="F8239" s="8" t="n">
        <x:f>IF(ISNUMBER('原始字段'!C8330),'原始字段'!C8330,"n.a.")</x:f>
        <x:v>119741800</x:v>
      </x:c>
      <x:c r="G8239" s="8" t="n">
        <x:f>IF(COUNT(E8239:F8239)=2,F8239-E8239,"n.a.")</x:f>
        <x:v>5000000</x:v>
      </x:c>
      <x:c r="H8239" s="9" t="n">
        <x:f>IF(ISNUMBER('原始字段'!D8330),'原始字段'!D8330,"n.a.")</x:f>
        <x:v>1.5611</x:v>
      </x:c>
      <x:c r="I8239" s="9" t="n">
        <x:f>IF(COUNT(G8239:H8239)=2,G8239*H8239/100000000,"n.a.")</x:f>
        <x:v>0.078055</x:v>
      </x:c>
      <x:c r="J8239" s="1" t="str">
        <x:v>日频齐全；折算事件未独立核实</x:v>
      </x:c>
    </x:row>
    <x:row r="8240" ht="25" customHeight="1">
      <x:c r="A8240" s="1" t="str">
        <x:v>科创50</x:v>
      </x:c>
      <x:c r="B8240" s="1" t="str">
        <x:v>588090.SH</x:v>
      </x:c>
      <x:c r="C8240" s="1" t="str">
        <x:v>华泰柏瑞上证科创板50ETF</x:v>
      </x:c>
      <x:c r="D8240" s="7" t="d">
        <x:v>2026-09-30T00:00:00.000Z</x:v>
      </x:c>
      <x:c r="E8240" s="8" t="n">
        <x:f>IF(ISNUMBER('原始字段'!C8230),'原始字段'!C8230,"n.a.")</x:f>
        <x:v>3207072800</x:v>
      </x:c>
      <x:c r="F8240" s="8" t="n">
        <x:f>IF(ISNUMBER('原始字段'!C8326),'原始字段'!C8326,"n.a.")</x:f>
        <x:v>3249072800</x:v>
      </x:c>
      <x:c r="G8240" s="8" t="n">
        <x:f>IF(COUNT(E8240:F8240)=2,F8240-E8240,"n.a.")</x:f>
        <x:v>42000000</x:v>
      </x:c>
      <x:c r="H8240" s="9" t="n">
        <x:f>IF(ISNUMBER('原始字段'!D8326),'原始字段'!D8326,"n.a.")</x:f>
        <x:v>1.5761</x:v>
      </x:c>
      <x:c r="I8240" s="9" t="n">
        <x:f>IF(COUNT(G8240:H8240)=2,G8240*H8240/100000000,"n.a.")</x:f>
        <x:v>0.661962</x:v>
      </x:c>
      <x:c r="J8240" s="1" t="str">
        <x:v>日频齐全；折算事件未独立核实</x:v>
      </x:c>
    </x:row>
    <x:row r="8241" ht="25" customHeight="1">
      <x:c r="A8241" s="1" t="str">
        <x:v>科创50</x:v>
      </x:c>
      <x:c r="B8241" s="1" t="str">
        <x:v>588180.SH</x:v>
      </x:c>
      <x:c r="C8241" s="1" t="str">
        <x:v>国联安上证科创板50ETF</x:v>
      </x:c>
      <x:c r="D8241" s="7" t="d">
        <x:v>2026-09-30T00:00:00.000Z</x:v>
      </x:c>
      <x:c r="E8241" s="8" t="n">
        <x:f>IF(ISNUMBER('原始字段'!C8232),'原始字段'!C8232,"n.a.")</x:f>
        <x:v>797853700</x:v>
      </x:c>
      <x:c r="F8241" s="8" t="n">
        <x:f>IF(ISNUMBER('原始字段'!C8328),'原始字段'!C8328,"n.a.")</x:f>
        <x:v>818853700</x:v>
      </x:c>
      <x:c r="G8241" s="8" t="n">
        <x:f>IF(COUNT(E8241:F8241)=2,F8241-E8241,"n.a.")</x:f>
        <x:v>21000000</x:v>
      </x:c>
      <x:c r="H8241" s="9" t="n">
        <x:f>IF(ISNUMBER('原始字段'!D8328),'原始字段'!D8328,"n.a.")</x:f>
        <x:v>1.0015</x:v>
      </x:c>
      <x:c r="I8241" s="9" t="n">
        <x:f>IF(COUNT(G8241:H8241)=2,G8241*H8241/100000000,"n.a.")</x:f>
        <x:v>0.210315</x:v>
      </x:c>
      <x:c r="J8241" s="1" t="str">
        <x:v>日频齐全；折算事件未独立核实</x:v>
      </x:c>
    </x:row>
    <x:row r="8242" ht="25" customHeight="1">
      <x:c r="A8242" s="1" t="str">
        <x:v>科创50</x:v>
      </x:c>
      <x:c r="B8242" s="1" t="str">
        <x:v>588050.SH</x:v>
      </x:c>
      <x:c r="C8242" s="1" t="str">
        <x:v>工银上证科创板50ETF</x:v>
      </x:c>
      <x:c r="D8242" s="7" t="d">
        <x:v>2026-09-30T00:00:00.000Z</x:v>
      </x:c>
      <x:c r="E8242" s="8" t="n">
        <x:f>IF(ISNUMBER('原始字段'!C8227),'原始字段'!C8227,"n.a.")</x:f>
        <x:v>6805241300</x:v>
      </x:c>
      <x:c r="F8242" s="8" t="n">
        <x:f>IF(ISNUMBER('原始字段'!C8323),'原始字段'!C8323,"n.a.")</x:f>
        <x:v>6845241300</x:v>
      </x:c>
      <x:c r="G8242" s="8" t="n">
        <x:f>IF(COUNT(E8242:F8242)=2,F8242-E8242,"n.a.")</x:f>
        <x:v>40000000</x:v>
      </x:c>
      <x:c r="H8242" s="9" t="n">
        <x:f>IF(ISNUMBER('原始字段'!D8323),'原始字段'!D8323,"n.a.")</x:f>
        <x:v>1.5698</x:v>
      </x:c>
      <x:c r="I8242" s="9" t="n">
        <x:f>IF(COUNT(G8242:H8242)=2,G8242*H8242/100000000,"n.a.")</x:f>
        <x:v>0.62792</x:v>
      </x:c>
      <x:c r="J8242" s="1" t="str">
        <x:v>日频齐全；折算事件未独立核实</x:v>
      </x:c>
    </x:row>
    <x:row r="8243" ht="25" customHeight="1">
      <x:c r="A8243" s="1" t="str">
        <x:v>沪深300</x:v>
      </x:c>
      <x:c r="B8243" s="1" t="str">
        <x:v>159393.SZ</x:v>
      </x:c>
      <x:c r="C8243" s="1" t="str">
        <x:v>万家沪深300ETF</x:v>
      </x:c>
      <x:c r="D8243" s="7" t="d">
        <x:v>2026-10-08T00:00:00.000Z</x:v>
      </x:c>
      <x:c r="E8243" s="8" t="n">
        <x:f>IF(ISNUMBER('原始字段'!C8247),'原始字段'!C8247,"n.a.")</x:f>
        <x:v>106846342</x:v>
      </x:c>
      <x:c r="F8243" s="8" t="n">
        <x:f>IF(ISNUMBER('原始字段'!C8343),'原始字段'!C8343,"n.a.")</x:f>
        <x:v>108646342</x:v>
      </x:c>
      <x:c r="G8243" s="8" t="n">
        <x:f>IF(COUNT(E8243:F8243)=2,F8243-E8243,"n.a.")</x:f>
        <x:v>1800000</x:v>
      </x:c>
      <x:c r="H8243" s="9" t="n">
        <x:f>IF(ISNUMBER('原始字段'!D8343),'原始字段'!D8343,"n.a.")</x:f>
        <x:v>4.661</x:v>
      </x:c>
      <x:c r="I8243" s="9" t="n">
        <x:f>IF(COUNT(G8243:H8243)=2,G8243*H8243/100000000,"n.a.")</x:f>
        <x:v>0.083898</x:v>
      </x:c>
      <x:c r="J8243" s="1" t="str">
        <x:v>日频齐全；折算事件未独立核实</x:v>
      </x:c>
    </x:row>
    <x:row r="8244" ht="25" customHeight="1">
      <x:c r="A8244" s="1" t="str">
        <x:v>沪深300</x:v>
      </x:c>
      <x:c r="B8244" s="1" t="str">
        <x:v>515660.SH</x:v>
      </x:c>
      <x:c r="C8244" s="1" t="str">
        <x:v>国联安沪深300ETF</x:v>
      </x:c>
      <x:c r="D8244" s="7" t="d">
        <x:v>2026-10-08T00:00:00.000Z</x:v>
      </x:c>
      <x:c r="E8244" s="8" t="n">
        <x:f>IF(ISNUMBER('原始字段'!C8308),'原始字段'!C8308,"n.a.")</x:f>
        <x:v>434494200</x:v>
      </x:c>
      <x:c r="F8244" s="8" t="n">
        <x:f>IF(ISNUMBER('原始字段'!C8404),'原始字段'!C8404,"n.a.")</x:f>
        <x:v>434494200</x:v>
      </x:c>
      <x:c r="G8244" s="8" t="n">
        <x:f>IF(COUNT(E8244:F8244)=2,F8244-E8244,"n.a.")</x:f>
        <x:v>0</x:v>
      </x:c>
      <x:c r="H8244" s="9" t="n">
        <x:f>IF(ISNUMBER('原始字段'!D8404),'原始字段'!D8404,"n.a.")</x:f>
        <x:v>5.4844</x:v>
      </x:c>
      <x:c r="I8244" s="9" t="n">
        <x:f>IF(COUNT(G8244:H8244)=2,G8244*H8244/100000000,"n.a.")</x:f>
        <x:v>0</x:v>
      </x:c>
      <x:c r="J8244" s="1" t="str">
        <x:v>日频齐全；折算事件未独立核实</x:v>
      </x:c>
    </x:row>
    <x:row r="8245" ht="25" customHeight="1">
      <x:c r="A8245" s="1" t="str">
        <x:v>沪深300</x:v>
      </x:c>
      <x:c r="B8245" s="1" t="str">
        <x:v>515360.SH</x:v>
      </x:c>
      <x:c r="C8245" s="1" t="str">
        <x:v>方正富邦沪深300ETF</x:v>
      </x:c>
      <x:c r="D8245" s="7" t="d">
        <x:v>2026-10-08T00:00:00.000Z</x:v>
      </x:c>
      <x:c r="E8245" s="8" t="n">
        <x:f>IF(ISNUMBER('原始字段'!C8303),'原始字段'!C8303,"n.a.")</x:f>
        <x:v>37279300</x:v>
      </x:c>
      <x:c r="F8245" s="8" t="n">
        <x:f>IF(ISNUMBER('原始字段'!C8399),'原始字段'!C8399,"n.a.")</x:f>
        <x:v>37279300</x:v>
      </x:c>
      <x:c r="G8245" s="8" t="n">
        <x:f>IF(COUNT(E8245:F8245)=2,F8245-E8245,"n.a.")</x:f>
        <x:v>0</x:v>
      </x:c>
      <x:c r="H8245" s="9" t="n">
        <x:f>IF(ISNUMBER('原始字段'!D8399),'原始字段'!D8399,"n.a.")</x:f>
        <x:v>6.3786</x:v>
      </x:c>
      <x:c r="I8245" s="9" t="n">
        <x:f>IF(COUNT(G8245:H8245)=2,G8245*H8245/100000000,"n.a.")</x:f>
        <x:v>0</x:v>
      </x:c>
      <x:c r="J8245" s="1" t="str">
        <x:v>日频齐全；折算事件未独立核实</x:v>
      </x:c>
    </x:row>
    <x:row r="8246" ht="25" customHeight="1">
      <x:c r="A8246" s="1" t="str">
        <x:v>沪深300</x:v>
      </x:c>
      <x:c r="B8246" s="1" t="str">
        <x:v>510320.SH</x:v>
      </x:c>
      <x:c r="C8246" s="1" t="str">
        <x:v>中金沪深300ETF</x:v>
      </x:c>
      <x:c r="D8246" s="7" t="d">
        <x:v>2026-10-08T00:00:00.000Z</x:v>
      </x:c>
      <x:c r="E8246" s="8" t="n">
        <x:f>IF(ISNUMBER('原始字段'!C8280),'原始字段'!C8280,"n.a.")</x:f>
        <x:v>670068500</x:v>
      </x:c>
      <x:c r="F8246" s="8" t="n">
        <x:f>IF(ISNUMBER('原始字段'!C8376),'原始字段'!C8376,"n.a.")</x:f>
        <x:v>670068500</x:v>
      </x:c>
      <x:c r="G8246" s="8" t="n">
        <x:f>IF(COUNT(E8246:F8246)=2,F8246-E8246,"n.a.")</x:f>
        <x:v>0</x:v>
      </x:c>
      <x:c r="H8246" s="9" t="n">
        <x:f>IF(ISNUMBER('原始字段'!D8376),'原始字段'!D8376,"n.a.")</x:f>
        <x:v>1.1791</x:v>
      </x:c>
      <x:c r="I8246" s="9" t="n">
        <x:f>IF(COUNT(G8246:H8246)=2,G8246*H8246/100000000,"n.a.")</x:f>
        <x:v>0</x:v>
      </x:c>
      <x:c r="J8246" s="1" t="str">
        <x:v>日频齐全；折算事件未独立核实</x:v>
      </x:c>
    </x:row>
    <x:row r="8247" ht="25" customHeight="1">
      <x:c r="A8247" s="1" t="str">
        <x:v>沪深300</x:v>
      </x:c>
      <x:c r="B8247" s="1" t="str">
        <x:v>510360.SH</x:v>
      </x:c>
      <x:c r="C8247" s="1" t="str">
        <x:v>广发沪深300ETF</x:v>
      </x:c>
      <x:c r="D8247" s="7" t="d">
        <x:v>2026-10-08T00:00:00.000Z</x:v>
      </x:c>
      <x:c r="E8247" s="8" t="n">
        <x:f>IF(ISNUMBER('原始字段'!C8283),'原始字段'!C8283,"n.a.")</x:f>
        <x:v>2327381200</x:v>
      </x:c>
      <x:c r="F8247" s="8" t="n">
        <x:f>IF(ISNUMBER('原始字段'!C8379),'原始字段'!C8379,"n.a.")</x:f>
        <x:v>2183381200</x:v>
      </x:c>
      <x:c r="G8247" s="8" t="n">
        <x:f>IF(COUNT(E8247:F8247)=2,F8247-E8247,"n.a.")</x:f>
        <x:v>-144000000</x:v>
      </x:c>
      <x:c r="H8247" s="9" t="n">
        <x:f>IF(ISNUMBER('原始字段'!D8379),'原始字段'!D8379,"n.a.")</x:f>
        <x:v>1.6765</x:v>
      </x:c>
      <x:c r="I8247" s="9" t="n">
        <x:f>IF(COUNT(G8247:H8247)=2,G8247*H8247/100000000,"n.a.")</x:f>
        <x:v>-2.41416</x:v>
      </x:c>
      <x:c r="J8247" s="1" t="str">
        <x:v>日频齐全；折算事件未独立核实</x:v>
      </x:c>
    </x:row>
    <x:row r="8248" ht="25" customHeight="1">
      <x:c r="A8248" s="1" t="str">
        <x:v>沪深300</x:v>
      </x:c>
      <x:c r="B8248" s="1" t="str">
        <x:v>515330.SH</x:v>
      </x:c>
      <x:c r="C8248" s="1" t="str">
        <x:v>天弘沪深300ETF</x:v>
      </x:c>
      <x:c r="D8248" s="7" t="d">
        <x:v>2026-10-08T00:00:00.000Z</x:v>
      </x:c>
      <x:c r="E8248" s="8" t="n">
        <x:f>IF(ISNUMBER('原始字段'!C8301),'原始字段'!C8301,"n.a.")</x:f>
        <x:v>6917709500</x:v>
      </x:c>
      <x:c r="F8248" s="8" t="n">
        <x:f>IF(ISNUMBER('原始字段'!C8397),'原始字段'!C8397,"n.a.")</x:f>
        <x:v>6950709500</x:v>
      </x:c>
      <x:c r="G8248" s="8" t="n">
        <x:f>IF(COUNT(E8248:F8248)=2,F8248-E8248,"n.a.")</x:f>
        <x:v>33000000</x:v>
      </x:c>
      <x:c r="H8248" s="9" t="n">
        <x:f>IF(ISNUMBER('原始字段'!D8397),'原始字段'!D8397,"n.a.")</x:f>
        <x:v>1.2596</x:v>
      </x:c>
      <x:c r="I8248" s="9" t="n">
        <x:f>IF(COUNT(G8248:H8248)=2,G8248*H8248/100000000,"n.a.")</x:f>
        <x:v>0.415668</x:v>
      </x:c>
      <x:c r="J8248" s="1" t="str">
        <x:v>日频齐全；折算事件未独立核实</x:v>
      </x:c>
    </x:row>
    <x:row r="8249" ht="25" customHeight="1">
      <x:c r="A8249" s="1" t="str">
        <x:v>沪深300</x:v>
      </x:c>
      <x:c r="B8249" s="1" t="str">
        <x:v>510330.SH</x:v>
      </x:c>
      <x:c r="C8249" s="1" t="str">
        <x:v>华夏沪深300ETF</x:v>
      </x:c>
      <x:c r="D8249" s="7" t="d">
        <x:v>2026-10-08T00:00:00.000Z</x:v>
      </x:c>
      <x:c r="E8249" s="8" t="n">
        <x:f>IF(ISNUMBER('原始字段'!C8281),'原始字段'!C8281,"n.a.")</x:f>
        <x:v>8507049800</x:v>
      </x:c>
      <x:c r="F8249" s="8" t="n">
        <x:f>IF(ISNUMBER('原始字段'!C8377),'原始字段'!C8377,"n.a.")</x:f>
        <x:v>8516049800</x:v>
      </x:c>
      <x:c r="G8249" s="8" t="n">
        <x:f>IF(COUNT(E8249:F8249)=2,F8249-E8249,"n.a.")</x:f>
        <x:v>9000000</x:v>
      </x:c>
      <x:c r="H8249" s="9" t="n">
        <x:f>IF(ISNUMBER('原始字段'!D8377),'原始字段'!D8377,"n.a.")</x:f>
        <x:v>4.5699</x:v>
      </x:c>
      <x:c r="I8249" s="9" t="n">
        <x:f>IF(COUNT(G8249:H8249)=2,G8249*H8249/100000000,"n.a.")</x:f>
        <x:v>0.411291</x:v>
      </x:c>
      <x:c r="J8249" s="1" t="str">
        <x:v>日频齐全；折算事件未独立核实</x:v>
      </x:c>
    </x:row>
    <x:row r="8250" ht="25" customHeight="1">
      <x:c r="A8250" s="1" t="str">
        <x:v>沪深300</x:v>
      </x:c>
      <x:c r="B8250" s="1" t="str">
        <x:v>510370.SH</x:v>
      </x:c>
      <x:c r="C8250" s="1" t="str">
        <x:v>兴业沪深300ETF</x:v>
      </x:c>
      <x:c r="D8250" s="7" t="d">
        <x:v>2026-10-08T00:00:00.000Z</x:v>
      </x:c>
      <x:c r="E8250" s="8" t="n">
        <x:f>IF(ISNUMBER('原始字段'!C8284),'原始字段'!C8284,"n.a.")</x:f>
        <x:v>87258100</x:v>
      </x:c>
      <x:c r="F8250" s="8" t="n">
        <x:f>IF(ISNUMBER('原始字段'!C8380),'原始字段'!C8380,"n.a.")</x:f>
        <x:v>87258100</x:v>
      </x:c>
      <x:c r="G8250" s="8" t="n">
        <x:f>IF(COUNT(E8250:F8250)=2,F8250-E8250,"n.a.")</x:f>
        <x:v>0</x:v>
      </x:c>
      <x:c r="H8250" s="9" t="n">
        <x:f>IF(ISNUMBER('原始字段'!D8380),'原始字段'!D8380,"n.a.")</x:f>
        <x:v>0.9701</x:v>
      </x:c>
      <x:c r="I8250" s="9" t="n">
        <x:f>IF(COUNT(G8250:H8250)=2,G8250*H8250/100000000,"n.a.")</x:f>
        <x:v>0</x:v>
      </x:c>
      <x:c r="J8250" s="1" t="str">
        <x:v>日频齐全；折算事件未独立核实</x:v>
      </x:c>
    </x:row>
    <x:row r="8251" ht="25" customHeight="1">
      <x:c r="A8251" s="1" t="str">
        <x:v>沪深300</x:v>
      </x:c>
      <x:c r="B8251" s="1" t="str">
        <x:v>159919.SZ</x:v>
      </x:c>
      <x:c r="C8251" s="1" t="str">
        <x:v>嘉实沪深300ETF</x:v>
      </x:c>
      <x:c r="D8251" s="7" t="d">
        <x:v>2026-10-08T00:00:00.000Z</x:v>
      </x:c>
      <x:c r="E8251" s="8" t="n">
        <x:f>IF(ISNUMBER('原始字段'!C8264),'原始字段'!C8264,"n.a.")</x:f>
        <x:v>6866316676</x:v>
      </x:c>
      <x:c r="F8251" s="8" t="n">
        <x:f>IF(ISNUMBER('原始字段'!C8360),'原始字段'!C8360,"n.a.")</x:f>
        <x:v>6878916676</x:v>
      </x:c>
      <x:c r="G8251" s="8" t="n">
        <x:f>IF(COUNT(E8251:F8251)=2,F8251-E8251,"n.a.")</x:f>
        <x:v>12600000</x:v>
      </x:c>
      <x:c r="H8251" s="9" t="n">
        <x:f>IF(ISNUMBER('原始字段'!D8360),'原始字段'!D8360,"n.a.")</x:f>
        <x:v>4.5753</x:v>
      </x:c>
      <x:c r="I8251" s="9" t="n">
        <x:f>IF(COUNT(G8251:H8251)=2,G8251*H8251/100000000,"n.a.")</x:f>
        <x:v>0.5764878000000001</x:v>
      </x:c>
      <x:c r="J8251" s="1" t="str">
        <x:v>日频齐全；折算事件未独立核实</x:v>
      </x:c>
    </x:row>
    <x:row r="8252" ht="25" customHeight="1">
      <x:c r="A8252" s="1" t="str">
        <x:v>沪深300</x:v>
      </x:c>
      <x:c r="B8252" s="1" t="str">
        <x:v>159673.SZ</x:v>
      </x:c>
      <x:c r="C8252" s="1" t="str">
        <x:v>鹏华沪深300ETF</x:v>
      </x:c>
      <x:c r="D8252" s="7" t="d">
        <x:v>2026-10-08T00:00:00.000Z</x:v>
      </x:c>
      <x:c r="E8252" s="8" t="n">
        <x:f>IF(ISNUMBER('原始字段'!C8256),'原始字段'!C8256,"n.a.")</x:f>
        <x:v>1817528385</x:v>
      </x:c>
      <x:c r="F8252" s="8" t="n">
        <x:f>IF(ISNUMBER('原始字段'!C8352),'原始字段'!C8352,"n.a.")</x:f>
        <x:v>1841528385</x:v>
      </x:c>
      <x:c r="G8252" s="8" t="n">
        <x:f>IF(COUNT(E8252:F8252)=2,F8252-E8252,"n.a.")</x:f>
        <x:v>24000000</x:v>
      </x:c>
      <x:c r="H8252" s="9" t="n">
        <x:f>IF(ISNUMBER('原始字段'!D8352),'原始字段'!D8352,"n.a.")</x:f>
        <x:v>1.2084</x:v>
      </x:c>
      <x:c r="I8252" s="9" t="n">
        <x:f>IF(COUNT(G8252:H8252)=2,G8252*H8252/100000000,"n.a.")</x:f>
        <x:v>0.29001599999999994</x:v>
      </x:c>
      <x:c r="J8252" s="1" t="str">
        <x:v>日频齐全；折算事件未独立核实</x:v>
      </x:c>
    </x:row>
    <x:row r="8253" ht="25" customHeight="1">
      <x:c r="A8253" s="1" t="str">
        <x:v>沪深300</x:v>
      </x:c>
      <x:c r="B8253" s="1" t="str">
        <x:v>159300.SZ</x:v>
      </x:c>
      <x:c r="C8253" s="1" t="str">
        <x:v>富国沪深300ETF</x:v>
      </x:c>
      <x:c r="D8253" s="7" t="d">
        <x:v>2026-10-08T00:00:00.000Z</x:v>
      </x:c>
      <x:c r="E8253" s="8" t="n">
        <x:f>IF(ISNUMBER('原始字段'!C8244),'原始字段'!C8244,"n.a.")</x:f>
        <x:v>362758097</x:v>
      </x:c>
      <x:c r="F8253" s="8" t="n">
        <x:f>IF(ISNUMBER('原始字段'!C8340),'原始字段'!C8340,"n.a.")</x:f>
        <x:v>389758097</x:v>
      </x:c>
      <x:c r="G8253" s="8" t="n">
        <x:f>IF(COUNT(E8253:F8253)=2,F8253-E8253,"n.a.")</x:f>
        <x:v>27000000</x:v>
      </x:c>
      <x:c r="H8253" s="9" t="n">
        <x:f>IF(ISNUMBER('原始字段'!D8340),'原始字段'!D8340,"n.a.")</x:f>
        <x:v>4.6985</x:v>
      </x:c>
      <x:c r="I8253" s="9" t="n">
        <x:f>IF(COUNT(G8253:H8253)=2,G8253*H8253/100000000,"n.a.")</x:f>
        <x:v>1.268595</x:v>
      </x:c>
      <x:c r="J8253" s="1" t="str">
        <x:v>日频齐全；折算事件未独立核实</x:v>
      </x:c>
    </x:row>
    <x:row r="8254" ht="25" customHeight="1">
      <x:c r="A8254" s="1" t="str">
        <x:v>沪深300</x:v>
      </x:c>
      <x:c r="B8254" s="1" t="str">
        <x:v>510380.SH</x:v>
      </x:c>
      <x:c r="C8254" s="1" t="str">
        <x:v>国寿安保沪深300ETF</x:v>
      </x:c>
      <x:c r="D8254" s="7" t="d">
        <x:v>2026-10-08T00:00:00.000Z</x:v>
      </x:c>
      <x:c r="E8254" s="8" t="n">
        <x:f>IF(ISNUMBER('原始字段'!C8285),'原始字段'!C8285,"n.a.")</x:f>
        <x:v>1125802400</x:v>
      </x:c>
      <x:c r="F8254" s="8" t="n">
        <x:f>IF(ISNUMBER('原始字段'!C8381),'原始字段'!C8381,"n.a.")</x:f>
        <x:v>1197802400</x:v>
      </x:c>
      <x:c r="G8254" s="8" t="n">
        <x:f>IF(COUNT(E8254:F8254)=2,F8254-E8254,"n.a.")</x:f>
        <x:v>72000000</x:v>
      </x:c>
      <x:c r="H8254" s="9" t="n">
        <x:f>IF(ISNUMBER('原始字段'!D8381),'原始字段'!D8381,"n.a.")</x:f>
        <x:v>1.3062</x:v>
      </x:c>
      <x:c r="I8254" s="9" t="n">
        <x:f>IF(COUNT(G8254:H8254)=2,G8254*H8254/100000000,"n.a.")</x:f>
        <x:v>0.940464</x:v>
      </x:c>
      <x:c r="J8254" s="1" t="str">
        <x:v>日频齐全；折算事件未独立核实</x:v>
      </x:c>
    </x:row>
    <x:row r="8255" ht="25" customHeight="1">
      <x:c r="A8255" s="1" t="str">
        <x:v>沪深300</x:v>
      </x:c>
      <x:c r="B8255" s="1" t="str">
        <x:v>515380.SH</x:v>
      </x:c>
      <x:c r="C8255" s="1" t="str">
        <x:v>泰康沪深300ETF</x:v>
      </x:c>
      <x:c r="D8255" s="7" t="d">
        <x:v>2026-10-08T00:00:00.000Z</x:v>
      </x:c>
      <x:c r="E8255" s="8" t="n">
        <x:f>IF(ISNUMBER('原始字段'!C8304),'原始字段'!C8304,"n.a.")</x:f>
        <x:v>657999800</x:v>
      </x:c>
      <x:c r="F8255" s="8" t="n">
        <x:f>IF(ISNUMBER('原始字段'!C8400),'原始字段'!C8400,"n.a.")</x:f>
        <x:v>660699800</x:v>
      </x:c>
      <x:c r="G8255" s="8" t="n">
        <x:f>IF(COUNT(E8255:F8255)=2,F8255-E8255,"n.a.")</x:f>
        <x:v>2700000</x:v>
      </x:c>
      <x:c r="H8255" s="9" t="n">
        <x:f>IF(ISNUMBER('原始字段'!D8400),'原始字段'!D8400,"n.a.")</x:f>
        <x:v>5.0964</x:v>
      </x:c>
      <x:c r="I8255" s="9" t="n">
        <x:f>IF(COUNT(G8255:H8255)=2,G8255*H8255/100000000,"n.a.")</x:f>
        <x:v>0.1376028</x:v>
      </x:c>
      <x:c r="J8255" s="1" t="str">
        <x:v>日频齐全；折算事件未独立核实</x:v>
      </x:c>
    </x:row>
    <x:row r="8256" ht="25" customHeight="1">
      <x:c r="A8256" s="1" t="str">
        <x:v>沪深300</x:v>
      </x:c>
      <x:c r="B8256" s="1" t="str">
        <x:v>510350.SH</x:v>
      </x:c>
      <x:c r="C8256" s="1" t="str">
        <x:v>工银沪深300ETF</x:v>
      </x:c>
      <x:c r="D8256" s="7" t="d">
        <x:v>2026-10-08T00:00:00.000Z</x:v>
      </x:c>
      <x:c r="E8256" s="8" t="n">
        <x:f>IF(ISNUMBER('原始字段'!C8282),'原始字段'!C8282,"n.a.")</x:f>
        <x:v>676914700</x:v>
      </x:c>
      <x:c r="F8256" s="8" t="n">
        <x:f>IF(ISNUMBER('原始字段'!C8378),'原始字段'!C8378,"n.a.")</x:f>
        <x:v>676914700</x:v>
      </x:c>
      <x:c r="G8256" s="8" t="n">
        <x:f>IF(COUNT(E8256:F8256)=2,F8256-E8256,"n.a.")</x:f>
        <x:v>0</x:v>
      </x:c>
      <x:c r="H8256" s="9" t="n">
        <x:f>IF(ISNUMBER('原始字段'!D8378),'原始字段'!D8378,"n.a.")</x:f>
        <x:v>4.6127</x:v>
      </x:c>
      <x:c r="I8256" s="9" t="n">
        <x:f>IF(COUNT(G8256:H8256)=2,G8256*H8256/100000000,"n.a.")</x:f>
        <x:v>0</x:v>
      </x:c>
      <x:c r="J8256" s="1" t="str">
        <x:v>日频齐全；折算事件未独立核实</x:v>
      </x:c>
    </x:row>
    <x:row r="8257" ht="25" customHeight="1">
      <x:c r="A8257" s="1" t="str">
        <x:v>沪深300</x:v>
      </x:c>
      <x:c r="B8257" s="1" t="str">
        <x:v>563520.SH</x:v>
      </x:c>
      <x:c r="C8257" s="1" t="str">
        <x:v>永赢沪深300ETF</x:v>
      </x:c>
      <x:c r="D8257" s="7" t="d">
        <x:v>2026-10-08T00:00:00.000Z</x:v>
      </x:c>
      <x:c r="E8257" s="8" t="n">
        <x:f>IF(ISNUMBER('原始字段'!C8319),'原始字段'!C8319,"n.a.")</x:f>
        <x:v>442065000</x:v>
      </x:c>
      <x:c r="F8257" s="8" t="n">
        <x:f>IF(ISNUMBER('原始字段'!C8415),'原始字段'!C8415,"n.a.")</x:f>
        <x:v>442065000</x:v>
      </x:c>
      <x:c r="G8257" s="8" t="n">
        <x:f>IF(COUNT(E8257:F8257)=2,F8257-E8257,"n.a.")</x:f>
        <x:v>0</x:v>
      </x:c>
      <x:c r="H8257" s="9" t="n">
        <x:f>IF(ISNUMBER('原始字段'!D8415),'原始字段'!D8415,"n.a.")</x:f>
        <x:v>1.1266</x:v>
      </x:c>
      <x:c r="I8257" s="9" t="n">
        <x:f>IF(COUNT(G8257:H8257)=2,G8257*H8257/100000000,"n.a.")</x:f>
        <x:v>0</x:v>
      </x:c>
      <x:c r="J8257" s="1" t="str">
        <x:v>日频齐全；折算事件未独立核实</x:v>
      </x:c>
    </x:row>
    <x:row r="8258" ht="25" customHeight="1">
      <x:c r="A8258" s="1" t="str">
        <x:v>沪深300</x:v>
      </x:c>
      <x:c r="B8258" s="1" t="str">
        <x:v>510300.SH</x:v>
      </x:c>
      <x:c r="C8258" s="1" t="str">
        <x:v>华泰柏瑞沪深300ETF</x:v>
      </x:c>
      <x:c r="D8258" s="7" t="d">
        <x:v>2026-10-08T00:00:00.000Z</x:v>
      </x:c>
      <x:c r="E8258" s="8" t="n">
        <x:f>IF(ISNUMBER('原始字段'!C8278),'原始字段'!C8278,"n.a.")</x:f>
        <x:v>24119587700</x:v>
      </x:c>
      <x:c r="F8258" s="8" t="n">
        <x:f>IF(ISNUMBER('原始字段'!C8374),'原始字段'!C8374,"n.a.")</x:f>
        <x:v>24063787700</x:v>
      </x:c>
      <x:c r="G8258" s="8" t="n">
        <x:f>IF(COUNT(E8258:F8258)=2,F8258-E8258,"n.a.")</x:f>
        <x:v>-55800000</x:v>
      </x:c>
      <x:c r="H8258" s="9" t="n">
        <x:f>IF(ISNUMBER('原始字段'!D8374),'原始字段'!D8374,"n.a.")</x:f>
        <x:v>4.3826</x:v>
      </x:c>
      <x:c r="I8258" s="9" t="n">
        <x:f>IF(COUNT(G8258:H8258)=2,G8258*H8258/100000000,"n.a.")</x:f>
        <x:v>-2.4454908</x:v>
      </x:c>
      <x:c r="J8258" s="1" t="str">
        <x:v>日频齐全；折算事件未独立核实</x:v>
      </x:c>
    </x:row>
    <x:row r="8259" ht="25" customHeight="1">
      <x:c r="A8259" s="1" t="str">
        <x:v>沪深300</x:v>
      </x:c>
      <x:c r="B8259" s="1" t="str">
        <x:v>515310.SH</x:v>
      </x:c>
      <x:c r="C8259" s="1" t="str">
        <x:v>汇添富沪深300ETF</x:v>
      </x:c>
      <x:c r="D8259" s="7" t="d">
        <x:v>2026-10-08T00:00:00.000Z</x:v>
      </x:c>
      <x:c r="E8259" s="8" t="n">
        <x:f>IF(ISNUMBER('原始字段'!C8300),'原始字段'!C8300,"n.a.")</x:f>
        <x:v>342611200</x:v>
      </x:c>
      <x:c r="F8259" s="8" t="n">
        <x:f>IF(ISNUMBER('原始字段'!C8396),'原始字段'!C8396,"n.a.")</x:f>
        <x:v>342611200</x:v>
      </x:c>
      <x:c r="G8259" s="8" t="n">
        <x:f>IF(COUNT(E8259:F8259)=2,F8259-E8259,"n.a.")</x:f>
        <x:v>0</x:v>
      </x:c>
      <x:c r="H8259" s="9" t="n">
        <x:f>IF(ISNUMBER('原始字段'!D8396),'原始字段'!D8396,"n.a.")</x:f>
        <x:v>1.3037</x:v>
      </x:c>
      <x:c r="I8259" s="9" t="n">
        <x:f>IF(COUNT(G8259:H8259)=2,G8259*H8259/100000000,"n.a.")</x:f>
        <x:v>0</x:v>
      </x:c>
      <x:c r="J8259" s="1" t="str">
        <x:v>日频齐全；折算事件未独立核实</x:v>
      </x:c>
    </x:row>
    <x:row r="8260" ht="25" customHeight="1">
      <x:c r="A8260" s="1" t="str">
        <x:v>沪深300</x:v>
      </x:c>
      <x:c r="B8260" s="1" t="str">
        <x:v>159925.SZ</x:v>
      </x:c>
      <x:c r="C8260" s="1" t="str">
        <x:v>南方沪深300ETF</x:v>
      </x:c>
      <x:c r="D8260" s="7" t="d">
        <x:v>2026-10-08T00:00:00.000Z</x:v>
      </x:c>
      <x:c r="E8260" s="8" t="n">
        <x:f>IF(ISNUMBER('原始字段'!C8266),'原始字段'!C8266,"n.a.")</x:f>
        <x:v>597920856</x:v>
      </x:c>
      <x:c r="F8260" s="8" t="n">
        <x:f>IF(ISNUMBER('原始字段'!C8362),'原始字段'!C8362,"n.a.")</x:f>
        <x:v>601520856</x:v>
      </x:c>
      <x:c r="G8260" s="8" t="n">
        <x:f>IF(COUNT(E8260:F8260)=2,F8260-E8260,"n.a.")</x:f>
        <x:v>3600000</x:v>
      </x:c>
      <x:c r="H8260" s="9" t="n">
        <x:f>IF(ISNUMBER('原始字段'!D8362),'原始字段'!D8362,"n.a.")</x:f>
        <x:v>4.4527</x:v>
      </x:c>
      <x:c r="I8260" s="9" t="n">
        <x:f>IF(COUNT(G8260:H8260)=2,G8260*H8260/100000000,"n.a.")</x:f>
        <x:v>0.1602972</x:v>
      </x:c>
      <x:c r="J8260" s="1" t="str">
        <x:v>日频齐全；折算事件未独立核实</x:v>
      </x:c>
    </x:row>
    <x:row r="8261" ht="25" customHeight="1">
      <x:c r="A8261" s="1" t="str">
        <x:v>沪深300</x:v>
      </x:c>
      <x:c r="B8261" s="1" t="str">
        <x:v>561930.SH</x:v>
      </x:c>
      <x:c r="C8261" s="1" t="str">
        <x:v>招商沪深300ETF</x:v>
      </x:c>
      <x:c r="D8261" s="7" t="d">
        <x:v>2026-10-08T00:00:00.000Z</x:v>
      </x:c>
      <x:c r="E8261" s="8" t="n">
        <x:f>IF(ISNUMBER('原始字段'!C8315),'原始字段'!C8315,"n.a.")</x:f>
        <x:v>190260600</x:v>
      </x:c>
      <x:c r="F8261" s="8" t="n">
        <x:f>IF(ISNUMBER('原始字段'!C8411),'原始字段'!C8411,"n.a.")</x:f>
        <x:v>190260600</x:v>
      </x:c>
      <x:c r="G8261" s="8" t="n">
        <x:f>IF(COUNT(E8261:F8261)=2,F8261-E8261,"n.a.")</x:f>
        <x:v>0</x:v>
      </x:c>
      <x:c r="H8261" s="9" t="n">
        <x:f>IF(ISNUMBER('原始字段'!D8411),'原始字段'!D8411,"n.a.")</x:f>
        <x:v>1.4798</x:v>
      </x:c>
      <x:c r="I8261" s="9" t="n">
        <x:f>IF(COUNT(G8261:H8261)=2,G8261*H8261/100000000,"n.a.")</x:f>
        <x:v>0</x:v>
      </x:c>
      <x:c r="J8261" s="1" t="str">
        <x:v>日频齐全；折算事件未独立核实</x:v>
      </x:c>
    </x:row>
    <x:row r="8262" ht="25" customHeight="1">
      <x:c r="A8262" s="1" t="str">
        <x:v>沪深300</x:v>
      </x:c>
      <x:c r="B8262" s="1" t="str">
        <x:v>515350.SH</x:v>
      </x:c>
      <x:c r="C8262" s="1" t="str">
        <x:v>民生加银沪深300ETF</x:v>
      </x:c>
      <x:c r="D8262" s="7" t="d">
        <x:v>2026-10-08T00:00:00.000Z</x:v>
      </x:c>
      <x:c r="E8262" s="8" t="n">
        <x:f>IF(ISNUMBER('原始字段'!C8302),'原始字段'!C8302,"n.a.")</x:f>
        <x:v>10799200</x:v>
      </x:c>
      <x:c r="F8262" s="8" t="n">
        <x:f>IF(ISNUMBER('原始字段'!C8398),'原始字段'!C8398,"n.a.")</x:f>
        <x:v>10799200</x:v>
      </x:c>
      <x:c r="G8262" s="8" t="n">
        <x:f>IF(COUNT(E8262:F8262)=2,F8262-E8262,"n.a.")</x:f>
        <x:v>0</x:v>
      </x:c>
      <x:c r="H8262" s="9" t="n">
        <x:f>IF(ISNUMBER('原始字段'!D8398),'原始字段'!D8398,"n.a.")</x:f>
        <x:v>5.8735</x:v>
      </x:c>
      <x:c r="I8262" s="9" t="n">
        <x:f>IF(COUNT(G8262:H8262)=2,G8262*H8262/100000000,"n.a.")</x:f>
        <x:v>0</x:v>
      </x:c>
      <x:c r="J8262" s="1" t="str">
        <x:v>日频齐全；折算事件未独立核实</x:v>
      </x:c>
    </x:row>
    <x:row r="8263" ht="25" customHeight="1">
      <x:c r="A8263" s="1" t="str">
        <x:v>沪深300</x:v>
      </x:c>
      <x:c r="B8263" s="1" t="str">
        <x:v>510310.SH</x:v>
      </x:c>
      <x:c r="C8263" s="1" t="str">
        <x:v>易方达沪深300ETF</x:v>
      </x:c>
      <x:c r="D8263" s="7" t="d">
        <x:v>2026-10-08T00:00:00.000Z</x:v>
      </x:c>
      <x:c r="E8263" s="8" t="n">
        <x:f>IF(ISNUMBER('原始字段'!C8279),'原始字段'!C8279,"n.a.")</x:f>
        <x:v>11987744000</x:v>
      </x:c>
      <x:c r="F8263" s="8" t="n">
        <x:f>IF(ISNUMBER('原始字段'!C8375),'原始字段'!C8375,"n.a.")</x:f>
        <x:v>11995844000</x:v>
      </x:c>
      <x:c r="G8263" s="8" t="n">
        <x:f>IF(COUNT(E8263:F8263)=2,F8263-E8263,"n.a.")</x:f>
        <x:v>8100000</x:v>
      </x:c>
      <x:c r="H8263" s="9" t="n">
        <x:f>IF(ISNUMBER('原始字段'!D8375),'原始字段'!D8375,"n.a.")</x:f>
        <x:v>4.2578</x:v>
      </x:c>
      <x:c r="I8263" s="9" t="n">
        <x:f>IF(COUNT(G8263:H8263)=2,G8263*H8263/100000000,"n.a.")</x:f>
        <x:v>0.3448818</x:v>
      </x:c>
      <x:c r="J8263" s="1" t="str">
        <x:v>日频齐全；折算事件未独立核实</x:v>
      </x:c>
    </x:row>
    <x:row r="8264" ht="25" customHeight="1">
      <x:c r="A8264" s="1" t="str">
        <x:v>沪深300</x:v>
      </x:c>
      <x:c r="B8264" s="1" t="str">
        <x:v>159330.SZ</x:v>
      </x:c>
      <x:c r="C8264" s="1" t="str">
        <x:v>东财沪深300ETF</x:v>
      </x:c>
      <x:c r="D8264" s="7" t="d">
        <x:v>2026-10-08T00:00:00.000Z</x:v>
      </x:c>
      <x:c r="E8264" s="8" t="n">
        <x:f>IF(ISNUMBER('原始字段'!C8245),'原始字段'!C8245,"n.a.")</x:f>
        <x:v>464801009</x:v>
      </x:c>
      <x:c r="F8264" s="8" t="n">
        <x:f>IF(ISNUMBER('原始字段'!C8341),'原始字段'!C8341,"n.a.")</x:f>
        <x:v>473801009</x:v>
      </x:c>
      <x:c r="G8264" s="8" t="n">
        <x:f>IF(COUNT(E8264:F8264)=2,F8264-E8264,"n.a.")</x:f>
        <x:v>9000000</x:v>
      </x:c>
      <x:c r="H8264" s="9" t="n">
        <x:f>IF(ISNUMBER('原始字段'!D8341),'原始字段'!D8341,"n.a.")</x:f>
        <x:v>1.3561</x:v>
      </x:c>
      <x:c r="I8264" s="9" t="n">
        <x:f>IF(COUNT(G8264:H8264)=2,G8264*H8264/100000000,"n.a.")</x:f>
        <x:v>0.122049</x:v>
      </x:c>
      <x:c r="J8264" s="1" t="str">
        <x:v>日频齐全；折算事件未独立核实</x:v>
      </x:c>
    </x:row>
    <x:row r="8265" ht="25" customHeight="1">
      <x:c r="A8265" s="1" t="str">
        <x:v>沪深300</x:v>
      </x:c>
      <x:c r="B8265" s="1" t="str">
        <x:v>510390.SH</x:v>
      </x:c>
      <x:c r="C8265" s="1" t="str">
        <x:v>平安沪深300ETF</x:v>
      </x:c>
      <x:c r="D8265" s="7" t="d">
        <x:v>2026-10-08T00:00:00.000Z</x:v>
      </x:c>
      <x:c r="E8265" s="8" t="n">
        <x:f>IF(ISNUMBER('原始字段'!C8286),'原始字段'!C8286,"n.a.")</x:f>
        <x:v>135650000</x:v>
      </x:c>
      <x:c r="F8265" s="8" t="n">
        <x:f>IF(ISNUMBER('原始字段'!C8382),'原始字段'!C8382,"n.a.")</x:f>
        <x:v>135650000</x:v>
      </x:c>
      <x:c r="G8265" s="8" t="n">
        <x:f>IF(COUNT(E8265:F8265)=2,F8265-E8265,"n.a.")</x:f>
        <x:v>0</x:v>
      </x:c>
      <x:c r="H8265" s="9" t="n">
        <x:f>IF(ISNUMBER('原始字段'!D8382),'原始字段'!D8382,"n.a.")</x:f>
        <x:v>4.9744</x:v>
      </x:c>
      <x:c r="I8265" s="9" t="n">
        <x:f>IF(COUNT(G8265:H8265)=2,G8265*H8265/100000000,"n.a.")</x:f>
        <x:v>0</x:v>
      </x:c>
      <x:c r="J8265" s="1" t="str">
        <x:v>日频齐全；折算事件未独立核实</x:v>
      </x:c>
    </x:row>
    <x:row r="8266" ht="25" customHeight="1">
      <x:c r="A8266" s="1" t="str">
        <x:v>沪深300</x:v>
      </x:c>
      <x:c r="B8266" s="1" t="str">
        <x:v>515390.SH</x:v>
      </x:c>
      <x:c r="C8266" s="1" t="str">
        <x:v>华安沪深300ETF</x:v>
      </x:c>
      <x:c r="D8266" s="7" t="d">
        <x:v>2026-10-08T00:00:00.000Z</x:v>
      </x:c>
      <x:c r="E8266" s="8" t="n">
        <x:f>IF(ISNUMBER('原始字段'!C8305),'原始字段'!C8305,"n.a.")</x:f>
        <x:v>2502683000</x:v>
      </x:c>
      <x:c r="F8266" s="8" t="n">
        <x:f>IF(ISNUMBER('原始字段'!C8401),'原始字段'!C8401,"n.a.")</x:f>
        <x:v>2482683000</x:v>
      </x:c>
      <x:c r="G8266" s="8" t="n">
        <x:f>IF(COUNT(E8266:F8266)=2,F8266-E8266,"n.a.")</x:f>
        <x:v>-20000000</x:v>
      </x:c>
      <x:c r="H8266" s="9" t="n">
        <x:f>IF(ISNUMBER('原始字段'!D8401),'原始字段'!D8401,"n.a.")</x:f>
        <x:v>1.2781</x:v>
      </x:c>
      <x:c r="I8266" s="9" t="n">
        <x:f>IF(COUNT(G8266:H8266)=2,G8266*H8266/100000000,"n.a.")</x:f>
        <x:v>-0.25562</x:v>
      </x:c>
      <x:c r="J8266" s="1" t="str">
        <x:v>日频齐全；折算事件未独立核实</x:v>
      </x:c>
    </x:row>
    <x:row r="8267" ht="25" customHeight="1">
      <x:c r="A8267" s="1" t="str">
        <x:v>沪深300</x:v>
      </x:c>
      <x:c r="B8267" s="1" t="str">
        <x:v>515130.SH</x:v>
      </x:c>
      <x:c r="C8267" s="1" t="str">
        <x:v>博时沪深300ETF</x:v>
      </x:c>
      <x:c r="D8267" s="7" t="d">
        <x:v>2026-10-08T00:00:00.000Z</x:v>
      </x:c>
      <x:c r="E8267" s="8" t="n">
        <x:f>IF(ISNUMBER('原始字段'!C8298),'原始字段'!C8298,"n.a.")</x:f>
        <x:v>100463200</x:v>
      </x:c>
      <x:c r="F8267" s="8" t="n">
        <x:f>IF(ISNUMBER('原始字段'!C8394),'原始字段'!C8394,"n.a.")</x:f>
        <x:v>100463200</x:v>
      </x:c>
      <x:c r="G8267" s="8" t="n">
        <x:f>IF(COUNT(E8267:F8267)=2,F8267-E8267,"n.a.")</x:f>
        <x:v>0</x:v>
      </x:c>
      <x:c r="H8267" s="9" t="n">
        <x:f>IF(ISNUMBER('原始字段'!D8394),'原始字段'!D8394,"n.a.")</x:f>
        <x:v>1.4508</x:v>
      </x:c>
      <x:c r="I8267" s="9" t="n">
        <x:f>IF(COUNT(G8267:H8267)=2,G8267*H8267/100000000,"n.a.")</x:f>
        <x:v>0</x:v>
      </x:c>
      <x:c r="J8267" s="1" t="str">
        <x:v>日频齐全；折算事件未独立核实</x:v>
      </x:c>
    </x:row>
    <x:row r="8268" ht="25" customHeight="1">
      <x:c r="A8268" s="1" t="str">
        <x:v>中证500</x:v>
      </x:c>
      <x:c r="B8268" s="1" t="str">
        <x:v>510530.SH</x:v>
      </x:c>
      <x:c r="C8268" s="1" t="str">
        <x:v>工银中证500ETF</x:v>
      </x:c>
      <x:c r="D8268" s="7" t="d">
        <x:v>2026-10-08T00:00:00.000Z</x:v>
      </x:c>
      <x:c r="E8268" s="8" t="n">
        <x:f>IF(ISNUMBER('原始字段'!C8289),'原始字段'!C8289,"n.a.")</x:f>
        <x:v>47479400</x:v>
      </x:c>
      <x:c r="F8268" s="8" t="n">
        <x:f>IF(ISNUMBER('原始字段'!C8385),'原始字段'!C8385,"n.a.")</x:f>
        <x:v>47979399.99999999</x:v>
      </x:c>
      <x:c r="G8268" s="8" t="n">
        <x:f>IF(COUNT(E8268:F8268)=2,F8268-E8268,"n.a.")</x:f>
        <x:v>499999.99999999255</x:v>
      </x:c>
      <x:c r="H8268" s="9" t="n">
        <x:f>IF(ISNUMBER('原始字段'!D8385),'原始字段'!D8385,"n.a.")</x:f>
        <x:v>8.2144</x:v>
      </x:c>
      <x:c r="I8268" s="9" t="n">
        <x:f>IF(COUNT(G8268:H8268)=2,G8268*H8268/100000000,"n.a.")</x:f>
        <x:v>0.04107199999999939</x:v>
      </x:c>
      <x:c r="J8268" s="1" t="str">
        <x:v>日频齐全；折算事件未独立核实</x:v>
      </x:c>
    </x:row>
    <x:row r="8269" ht="25" customHeight="1">
      <x:c r="A8269" s="1" t="str">
        <x:v>中证500</x:v>
      </x:c>
      <x:c r="B8269" s="1" t="str">
        <x:v>510580.SH</x:v>
      </x:c>
      <x:c r="C8269" s="1" t="str">
        <x:v>易方达中证500ETF</x:v>
      </x:c>
      <x:c r="D8269" s="7" t="d">
        <x:v>2026-10-08T00:00:00.000Z</x:v>
      </x:c>
      <x:c r="E8269" s="8" t="n">
        <x:f>IF(ISNUMBER('原始字段'!C8293),'原始字段'!C8293,"n.a.")</x:f>
        <x:v>1174968300</x:v>
      </x:c>
      <x:c r="F8269" s="8" t="n">
        <x:f>IF(ISNUMBER('原始字段'!C8389),'原始字段'!C8389,"n.a.")</x:f>
        <x:v>1167768300</x:v>
      </x:c>
      <x:c r="G8269" s="8" t="n">
        <x:f>IF(COUNT(E8269:F8269)=2,F8269-E8269,"n.a.")</x:f>
        <x:v>-7200000</x:v>
      </x:c>
      <x:c r="H8269" s="9" t="n">
        <x:f>IF(ISNUMBER('原始字段'!D8389),'原始字段'!D8389,"n.a.")</x:f>
        <x:v>3.8282</x:v>
      </x:c>
      <x:c r="I8269" s="9" t="n">
        <x:f>IF(COUNT(G8269:H8269)=2,G8269*H8269/100000000,"n.a.")</x:f>
        <x:v>-0.2756304</x:v>
      </x:c>
      <x:c r="J8269" s="1" t="str">
        <x:v>日频齐全；折算事件未独立核实</x:v>
      </x:c>
    </x:row>
    <x:row r="8270" ht="25" customHeight="1">
      <x:c r="A8270" s="1" t="str">
        <x:v>中证500</x:v>
      </x:c>
      <x:c r="B8270" s="1" t="str">
        <x:v>159922.SZ</x:v>
      </x:c>
      <x:c r="C8270" s="1" t="str">
        <x:v>嘉实中证500ETF</x:v>
      </x:c>
      <x:c r="D8270" s="7" t="d">
        <x:v>2026-10-08T00:00:00.000Z</x:v>
      </x:c>
      <x:c r="E8270" s="8" t="n">
        <x:f>IF(ISNUMBER('原始字段'!C8265),'原始字段'!C8265,"n.a.")</x:f>
        <x:v>2802676765</x:v>
      </x:c>
      <x:c r="F8270" s="8" t="n">
        <x:f>IF(ISNUMBER('原始字段'!C8361),'原始字段'!C8361,"n.a.")</x:f>
        <x:v>2769676765</x:v>
      </x:c>
      <x:c r="G8270" s="8" t="n">
        <x:f>IF(COUNT(E8270:F8270)=2,F8270-E8270,"n.a.")</x:f>
        <x:v>-33000000</x:v>
      </x:c>
      <x:c r="H8270" s="9" t="n">
        <x:f>IF(ISNUMBER('原始字段'!D8361),'原始字段'!D8361,"n.a.")</x:f>
        <x:v>2.9514</x:v>
      </x:c>
      <x:c r="I8270" s="9" t="n">
        <x:f>IF(COUNT(G8270:H8270)=2,G8270*H8270/100000000,"n.a.")</x:f>
        <x:v>-0.973962</x:v>
      </x:c>
      <x:c r="J8270" s="1" t="str">
        <x:v>日频齐全；折算事件未独立核实</x:v>
      </x:c>
    </x:row>
    <x:row r="8271" ht="25" customHeight="1">
      <x:c r="A8271" s="1" t="str">
        <x:v>中证500</x:v>
      </x:c>
      <x:c r="B8271" s="1" t="str">
        <x:v>563750.SH</x:v>
      </x:c>
      <x:c r="C8271" s="1" t="str">
        <x:v>汇添富中证500ETF</x:v>
      </x:c>
      <x:c r="D8271" s="7" t="d">
        <x:v>2026-10-08T00:00:00.000Z</x:v>
      </x:c>
      <x:c r="E8271" s="8" t="n">
        <x:f>IF(ISNUMBER('原始字段'!C8320),'原始字段'!C8320,"n.a.")</x:f>
        <x:v>364737000</x:v>
      </x:c>
      <x:c r="F8271" s="8" t="n">
        <x:f>IF(ISNUMBER('原始字段'!C8416),'原始字段'!C8416,"n.a.")</x:f>
        <x:v>364737000</x:v>
      </x:c>
      <x:c r="G8271" s="8" t="n">
        <x:f>IF(COUNT(E8271:F8271)=2,F8271-E8271,"n.a.")</x:f>
        <x:v>0</x:v>
      </x:c>
      <x:c r="H8271" s="9" t="n">
        <x:f>IF(ISNUMBER('原始字段'!D8416),'原始字段'!D8416,"n.a.")</x:f>
        <x:v>1.0204</x:v>
      </x:c>
      <x:c r="I8271" s="9" t="n">
        <x:f>IF(COUNT(G8271:H8271)=2,G8271*H8271/100000000,"n.a.")</x:f>
        <x:v>0</x:v>
      </x:c>
      <x:c r="J8271" s="1" t="str">
        <x:v>日频齐全；折算事件未独立核实</x:v>
      </x:c>
    </x:row>
    <x:row r="8272" ht="25" customHeight="1">
      <x:c r="A8272" s="1" t="str">
        <x:v>中证500</x:v>
      </x:c>
      <x:c r="B8272" s="1" t="str">
        <x:v>159935.SZ</x:v>
      </x:c>
      <x:c r="C8272" s="1" t="str">
        <x:v>景顺长城中证500ETF</x:v>
      </x:c>
      <x:c r="D8272" s="7" t="d">
        <x:v>2026-10-08T00:00:00.000Z</x:v>
      </x:c>
      <x:c r="E8272" s="8" t="n">
        <x:f>IF(ISNUMBER('原始字段'!C8267),'原始字段'!C8267,"n.a.")</x:f>
        <x:v>28572956</x:v>
      </x:c>
      <x:c r="F8272" s="8" t="n">
        <x:f>IF(ISNUMBER('原始字段'!C8363),'原始字段'!C8363,"n.a.")</x:f>
        <x:v>28572956</x:v>
      </x:c>
      <x:c r="G8272" s="8" t="n">
        <x:f>IF(COUNT(E8272:F8272)=2,F8272-E8272,"n.a.")</x:f>
        <x:v>0</x:v>
      </x:c>
      <x:c r="H8272" s="9" t="n">
        <x:f>IF(ISNUMBER('原始字段'!D8363),'原始字段'!D8363,"n.a.")</x:f>
        <x:v>2.2938</x:v>
      </x:c>
      <x:c r="I8272" s="9" t="n">
        <x:f>IF(COUNT(G8272:H8272)=2,G8272*H8272/100000000,"n.a.")</x:f>
        <x:v>0</x:v>
      </x:c>
      <x:c r="J8272" s="1" t="str">
        <x:v>日频齐全；折算事件未独立核实</x:v>
      </x:c>
    </x:row>
    <x:row r="8273" ht="25" customHeight="1">
      <x:c r="A8273" s="1" t="str">
        <x:v>中证500</x:v>
      </x:c>
      <x:c r="B8273" s="1" t="str">
        <x:v>515530.SH</x:v>
      </x:c>
      <x:c r="C8273" s="1" t="str">
        <x:v>泰康中证500ETF</x:v>
      </x:c>
      <x:c r="D8273" s="7" t="d">
        <x:v>2026-10-08T00:00:00.000Z</x:v>
      </x:c>
      <x:c r="E8273" s="8" t="n">
        <x:f>IF(ISNUMBER('原始字段'!C8306),'原始字段'!C8306,"n.a.")</x:f>
        <x:v>13842700</x:v>
      </x:c>
      <x:c r="F8273" s="8" t="n">
        <x:f>IF(ISNUMBER('原始字段'!C8402),'原始字段'!C8402,"n.a.")</x:f>
        <x:v>13842700</x:v>
      </x:c>
      <x:c r="G8273" s="8" t="n">
        <x:f>IF(COUNT(E8273:F8273)=2,F8273-E8273,"n.a.")</x:f>
        <x:v>0</x:v>
      </x:c>
      <x:c r="H8273" s="9" t="n">
        <x:f>IF(ISNUMBER('原始字段'!D8402),'原始字段'!D8402,"n.a.")</x:f>
        <x:v>4.0152</x:v>
      </x:c>
      <x:c r="I8273" s="9" t="n">
        <x:f>IF(COUNT(G8273:H8273)=2,G8273*H8273/100000000,"n.a.")</x:f>
        <x:v>0</x:v>
      </x:c>
      <x:c r="J8273" s="1" t="str">
        <x:v>日频齐全；折算事件未独立核实</x:v>
      </x:c>
    </x:row>
    <x:row r="8274" ht="25" customHeight="1">
      <x:c r="A8274" s="1" t="str">
        <x:v>中证500</x:v>
      </x:c>
      <x:c r="B8274" s="1" t="str">
        <x:v>510590.SH</x:v>
      </x:c>
      <x:c r="C8274" s="1" t="str">
        <x:v>平安中证500ETF</x:v>
      </x:c>
      <x:c r="D8274" s="7" t="d">
        <x:v>2026-10-08T00:00:00.000Z</x:v>
      </x:c>
      <x:c r="E8274" s="8" t="n">
        <x:f>IF(ISNUMBER('原始字段'!C8294),'原始字段'!C8294,"n.a.")</x:f>
        <x:v>120786100</x:v>
      </x:c>
      <x:c r="F8274" s="8" t="n">
        <x:f>IF(ISNUMBER('原始字段'!C8390),'原始字段'!C8390,"n.a.")</x:f>
        <x:v>121186100</x:v>
      </x:c>
      <x:c r="G8274" s="8" t="n">
        <x:f>IF(COUNT(E8274:F8274)=2,F8274-E8274,"n.a.")</x:f>
        <x:v>400000</x:v>
      </x:c>
      <x:c r="H8274" s="9" t="n">
        <x:f>IF(ISNUMBER('原始字段'!D8390),'原始字段'!D8390,"n.a.")</x:f>
        <x:v>7.9149</x:v>
      </x:c>
      <x:c r="I8274" s="9" t="n">
        <x:f>IF(COUNT(G8274:H8274)=2,G8274*H8274/100000000,"n.a.")</x:f>
        <x:v>0.0316596</x:v>
      </x:c>
      <x:c r="J8274" s="1" t="str">
        <x:v>日频齐全；折算事件未独立核实</x:v>
      </x:c>
    </x:row>
    <x:row r="8275" ht="25" customHeight="1">
      <x:c r="A8275" s="1" t="str">
        <x:v>中证500</x:v>
      </x:c>
      <x:c r="B8275" s="1" t="str">
        <x:v>515190.SH</x:v>
      </x:c>
      <x:c r="C8275" s="1" t="str">
        <x:v>中银证券中证500ETF</x:v>
      </x:c>
      <x:c r="D8275" s="7" t="d">
        <x:v>2026-10-08T00:00:00.000Z</x:v>
      </x:c>
      <x:c r="E8275" s="8" t="n">
        <x:f>IF(ISNUMBER('原始字段'!C8299),'原始字段'!C8299,"n.a.")</x:f>
        <x:v>299466100</x:v>
      </x:c>
      <x:c r="F8275" s="8" t="n">
        <x:f>IF(ISNUMBER('原始字段'!C8395),'原始字段'!C8395,"n.a.")</x:f>
        <x:v>299466100</x:v>
      </x:c>
      <x:c r="G8275" s="8" t="n">
        <x:f>IF(COUNT(E8275:F8275)=2,F8275-E8275,"n.a.")</x:f>
        <x:v>0</x:v>
      </x:c>
      <x:c r="H8275" s="9" t="n">
        <x:f>IF(ISNUMBER('原始字段'!D8395),'原始字段'!D8395,"n.a.")</x:f>
        <x:v>1.5282</x:v>
      </x:c>
      <x:c r="I8275" s="9" t="n">
        <x:f>IF(COUNT(G8275:H8275)=2,G8275*H8275/100000000,"n.a.")</x:f>
        <x:v>0</x:v>
      </x:c>
      <x:c r="J8275" s="1" t="str">
        <x:v>日频齐全；折算事件未独立核实</x:v>
      </x:c>
    </x:row>
    <x:row r="8276" ht="25" customHeight="1">
      <x:c r="A8276" s="1" t="str">
        <x:v>中证500</x:v>
      </x:c>
      <x:c r="B8276" s="1" t="str">
        <x:v>159820.SZ</x:v>
      </x:c>
      <x:c r="C8276" s="1" t="str">
        <x:v>天弘中证500ETF</x:v>
      </x:c>
      <x:c r="D8276" s="7" t="d">
        <x:v>2026-10-08T00:00:00.000Z</x:v>
      </x:c>
      <x:c r="E8276" s="8" t="n">
        <x:f>IF(ISNUMBER('原始字段'!C8259),'原始字段'!C8259,"n.a.")</x:f>
        <x:v>1363908470</x:v>
      </x:c>
      <x:c r="F8276" s="8" t="n">
        <x:f>IF(ISNUMBER('原始字段'!C8355),'原始字段'!C8355,"n.a.")</x:f>
        <x:v>1368908470</x:v>
      </x:c>
      <x:c r="G8276" s="8" t="n">
        <x:f>IF(COUNT(E8276:F8276)=2,F8276-E8276,"n.a.")</x:f>
        <x:v>5000000</x:v>
      </x:c>
      <x:c r="H8276" s="9" t="n">
        <x:f>IF(ISNUMBER('原始字段'!D8355),'原始字段'!D8355,"n.a.")</x:f>
        <x:v>1.2646</x:v>
      </x:c>
      <x:c r="I8276" s="9" t="n">
        <x:f>IF(COUNT(G8276:H8276)=2,G8276*H8276/100000000,"n.a.")</x:f>
        <x:v>0.06323</x:v>
      </x:c>
      <x:c r="J8276" s="1" t="str">
        <x:v>日频齐全；折算事件未独立核实</x:v>
      </x:c>
    </x:row>
    <x:row r="8277" ht="25" customHeight="1">
      <x:c r="A8277" s="1" t="str">
        <x:v>中证500</x:v>
      </x:c>
      <x:c r="B8277" s="1" t="str">
        <x:v>159337.SZ</x:v>
      </x:c>
      <x:c r="C8277" s="1" t="str">
        <x:v>东财中证500ETF</x:v>
      </x:c>
      <x:c r="D8277" s="7" t="d">
        <x:v>2026-10-08T00:00:00.000Z</x:v>
      </x:c>
      <x:c r="E8277" s="8" t="n">
        <x:f>IF(ISNUMBER('原始字段'!C8246),'原始字段'!C8246,"n.a.")</x:f>
        <x:v>281710611</x:v>
      </x:c>
      <x:c r="F8277" s="8" t="n">
        <x:f>IF(ISNUMBER('原始字段'!C8342),'原始字段'!C8342,"n.a.")</x:f>
        <x:v>283710611</x:v>
      </x:c>
      <x:c r="G8277" s="8" t="n">
        <x:f>IF(COUNT(E8277:F8277)=2,F8277-E8277,"n.a.")</x:f>
        <x:v>2000000</x:v>
      </x:c>
      <x:c r="H8277" s="9" t="n">
        <x:f>IF(ISNUMBER('原始字段'!D8342),'原始字段'!D8342,"n.a.")</x:f>
        <x:v>1.667</x:v>
      </x:c>
      <x:c r="I8277" s="9" t="n">
        <x:f>IF(COUNT(G8277:H8277)=2,G8277*H8277/100000000,"n.a.")</x:f>
        <x:v>0.03334</x:v>
      </x:c>
      <x:c r="J8277" s="1" t="str">
        <x:v>日频齐全；折算事件未独立核实</x:v>
      </x:c>
    </x:row>
    <x:row r="8278" ht="25" customHeight="1">
      <x:c r="A8278" s="1" t="str">
        <x:v>中证500</x:v>
      </x:c>
      <x:c r="B8278" s="1" t="str">
        <x:v>510500.SH</x:v>
      </x:c>
      <x:c r="C8278" s="1" t="str">
        <x:v>南方中证500ETF</x:v>
      </x:c>
      <x:c r="D8278" s="7" t="d">
        <x:v>2026-10-08T00:00:00.000Z</x:v>
      </x:c>
      <x:c r="E8278" s="8" t="n">
        <x:f>IF(ISNUMBER('原始字段'!C8287),'原始字段'!C8287,"n.a.")</x:f>
        <x:v>5611368600</x:v>
      </x:c>
      <x:c r="F8278" s="8" t="n">
        <x:f>IF(ISNUMBER('原始字段'!C8383),'原始字段'!C8383,"n.a.")</x:f>
        <x:v>5594968600</x:v>
      </x:c>
      <x:c r="G8278" s="8" t="n">
        <x:f>IF(COUNT(E8278:F8278)=2,F8278-E8278,"n.a.")</x:f>
        <x:v>-16400000</x:v>
      </x:c>
      <x:c r="H8278" s="9" t="n">
        <x:f>IF(ISNUMBER('原始字段'!D8383),'原始字段'!D8383,"n.a.")</x:f>
        <x:v>7.2795</x:v>
      </x:c>
      <x:c r="I8278" s="9" t="n">
        <x:f>IF(COUNT(G8278:H8278)=2,G8278*H8278/100000000,"n.a.")</x:f>
        <x:v>-1.193838</x:v>
      </x:c>
      <x:c r="J8278" s="1" t="str">
        <x:v>日频齐全；折算事件未独立核实</x:v>
      </x:c>
    </x:row>
    <x:row r="8279" ht="25" customHeight="1">
      <x:c r="A8279" s="1" t="str">
        <x:v>中证500</x:v>
      </x:c>
      <x:c r="B8279" s="1" t="str">
        <x:v>159968.SZ</x:v>
      </x:c>
      <x:c r="C8279" s="1" t="str">
        <x:v>博时中证500ETF</x:v>
      </x:c>
      <x:c r="D8279" s="7" t="d">
        <x:v>2026-10-08T00:00:00.000Z</x:v>
      </x:c>
      <x:c r="E8279" s="8" t="n">
        <x:f>IF(ISNUMBER('原始字段'!C8274),'原始字段'!C8274,"n.a.")</x:f>
        <x:v>64895098</x:v>
      </x:c>
      <x:c r="F8279" s="8" t="n">
        <x:f>IF(ISNUMBER('原始字段'!C8370),'原始字段'!C8370,"n.a.")</x:f>
        <x:v>66895098</x:v>
      </x:c>
      <x:c r="G8279" s="8" t="n">
        <x:f>IF(COUNT(E8279:F8279)=2,F8279-E8279,"n.a.")</x:f>
        <x:v>2000000</x:v>
      </x:c>
      <x:c r="H8279" s="9" t="n">
        <x:f>IF(ISNUMBER('原始字段'!D8370),'原始字段'!D8370,"n.a.")</x:f>
        <x:v>9.5514</x:v>
      </x:c>
      <x:c r="I8279" s="9" t="n">
        <x:f>IF(COUNT(G8279:H8279)=2,G8279*H8279/100000000,"n.a.")</x:f>
        <x:v>0.191028</x:v>
      </x:c>
      <x:c r="J8279" s="1" t="str">
        <x:v>日频齐全；折算事件未独立核实</x:v>
      </x:c>
    </x:row>
    <x:row r="8280" ht="25" customHeight="1">
      <x:c r="A8280" s="1" t="str">
        <x:v>中证500</x:v>
      </x:c>
      <x:c r="B8280" s="1" t="str">
        <x:v>561350.SH</x:v>
      </x:c>
      <x:c r="C8280" s="1" t="str">
        <x:v>国泰中证500ETF</x:v>
      </x:c>
      <x:c r="D8280" s="7" t="d">
        <x:v>2026-10-08T00:00:00.000Z</x:v>
      </x:c>
      <x:c r="E8280" s="8" t="n">
        <x:f>IF(ISNUMBER('原始字段'!C8313),'原始字段'!C8313,"n.a.")</x:f>
        <x:v>118700000</x:v>
      </x:c>
      <x:c r="F8280" s="8" t="n">
        <x:f>IF(ISNUMBER('原始字段'!C8409),'原始字段'!C8409,"n.a.")</x:f>
        <x:v>124700000</x:v>
      </x:c>
      <x:c r="G8280" s="8" t="n">
        <x:f>IF(COUNT(E8280:F8280)=2,F8280-E8280,"n.a.")</x:f>
        <x:v>6000000</x:v>
      </x:c>
      <x:c r="H8280" s="9" t="n">
        <x:f>IF(ISNUMBER('原始字段'!D8409),'原始字段'!D8409,"n.a.")</x:f>
        <x:v>1.1561</x:v>
      </x:c>
      <x:c r="I8280" s="9" t="n">
        <x:f>IF(COUNT(G8280:H8280)=2,G8280*H8280/100000000,"n.a.")</x:f>
        <x:v>0.069366</x:v>
      </x:c>
      <x:c r="J8280" s="1" t="str">
        <x:v>日频齐全；折算事件未独立核实</x:v>
      </x:c>
    </x:row>
    <x:row r="8281" ht="25" customHeight="1">
      <x:c r="A8281" s="1" t="str">
        <x:v>中证500</x:v>
      </x:c>
      <x:c r="B8281" s="1" t="str">
        <x:v>512500.SH</x:v>
      </x:c>
      <x:c r="C8281" s="1" t="str">
        <x:v>华夏中证500ETF</x:v>
      </x:c>
      <x:c r="D8281" s="7" t="d">
        <x:v>2026-10-08T00:00:00.000Z</x:v>
      </x:c>
      <x:c r="E8281" s="8" t="n">
        <x:f>IF(ISNUMBER('原始字段'!C8296),'原始字段'!C8296,"n.a.")</x:f>
        <x:v>1813608800</x:v>
      </x:c>
      <x:c r="F8281" s="8" t="n">
        <x:f>IF(ISNUMBER('原始字段'!C8392),'原始字段'!C8392,"n.a.")</x:f>
        <x:v>1824808800</x:v>
      </x:c>
      <x:c r="G8281" s="8" t="n">
        <x:f>IF(COUNT(E8281:F8281)=2,F8281-E8281,"n.a.")</x:f>
        <x:v>11200000</x:v>
      </x:c>
      <x:c r="H8281" s="9" t="n">
        <x:f>IF(ISNUMBER('原始字段'!D8392),'原始字段'!D8392,"n.a.")</x:f>
        <x:v>4.1191</x:v>
      </x:c>
      <x:c r="I8281" s="9" t="n">
        <x:f>IF(COUNT(G8281:H8281)=2,G8281*H8281/100000000,"n.a.")</x:f>
        <x:v>0.46133920000000006</x:v>
      </x:c>
      <x:c r="J8281" s="1" t="str">
        <x:v>日频齐全；折算事件未独立核实</x:v>
      </x:c>
    </x:row>
    <x:row r="8282" ht="25" customHeight="1">
      <x:c r="A8282" s="1" t="str">
        <x:v>中证500</x:v>
      </x:c>
      <x:c r="B8282" s="1" t="str">
        <x:v>510550.SH</x:v>
      </x:c>
      <x:c r="C8282" s="1" t="str">
        <x:v>方正富邦中证500ETF</x:v>
      </x:c>
      <x:c r="D8282" s="7" t="d">
        <x:v>2026-10-08T00:00:00.000Z</x:v>
      </x:c>
      <x:c r="E8282" s="8" t="n">
        <x:f>IF(ISNUMBER('原始字段'!C8290),'原始字段'!C8290,"n.a.")</x:f>
        <x:v>23743300</x:v>
      </x:c>
      <x:c r="F8282" s="8" t="n">
        <x:f>IF(ISNUMBER('原始字段'!C8386),'原始字段'!C8386,"n.a.")</x:f>
        <x:v>23743300</x:v>
      </x:c>
      <x:c r="G8282" s="8" t="n">
        <x:f>IF(COUNT(E8282:F8282)=2,F8282-E8282,"n.a.")</x:f>
        <x:v>0</x:v>
      </x:c>
      <x:c r="H8282" s="9" t="n">
        <x:f>IF(ISNUMBER('原始字段'!D8386),'原始字段'!D8386,"n.a.")</x:f>
        <x:v>1.8709</x:v>
      </x:c>
      <x:c r="I8282" s="9" t="n">
        <x:f>IF(COUNT(G8282:H8282)=2,G8282*H8282/100000000,"n.a.")</x:f>
        <x:v>0</x:v>
      </x:c>
      <x:c r="J8282" s="1" t="str">
        <x:v>日频齐全；折算事件未独立核实</x:v>
      </x:c>
    </x:row>
    <x:row r="8283" ht="25" customHeight="1">
      <x:c r="A8283" s="1" t="str">
        <x:v>中证500</x:v>
      </x:c>
      <x:c r="B8283" s="1" t="str">
        <x:v>510510.SH</x:v>
      </x:c>
      <x:c r="C8283" s="1" t="str">
        <x:v>广发中证500ETF</x:v>
      </x:c>
      <x:c r="D8283" s="7" t="d">
        <x:v>2026-10-08T00:00:00.000Z</x:v>
      </x:c>
      <x:c r="E8283" s="8" t="n">
        <x:f>IF(ISNUMBER('原始字段'!C8288),'原始字段'!C8288,"n.a.")</x:f>
        <x:v>869038300</x:v>
      </x:c>
      <x:c r="F8283" s="8" t="n">
        <x:f>IF(ISNUMBER('原始字段'!C8384),'原始字段'!C8384,"n.a.")</x:f>
        <x:v>871038300</x:v>
      </x:c>
      <x:c r="G8283" s="8" t="n">
        <x:f>IF(COUNT(E8283:F8283)=2,F8283-E8283,"n.a.")</x:f>
        <x:v>2000000</x:v>
      </x:c>
      <x:c r="H8283" s="9" t="n">
        <x:f>IF(ISNUMBER('原始字段'!D8384),'原始字段'!D8384,"n.a.")</x:f>
        <x:v>2.3623</x:v>
      </x:c>
      <x:c r="I8283" s="9" t="n">
        <x:f>IF(COUNT(G8283:H8283)=2,G8283*H8283/100000000,"n.a.")</x:f>
        <x:v>0.047246</x:v>
      </x:c>
      <x:c r="J8283" s="1" t="str">
        <x:v>日频齐全；折算事件未独立核实</x:v>
      </x:c>
    </x:row>
    <x:row r="8284" ht="25" customHeight="1">
      <x:c r="A8284" s="1" t="str">
        <x:v>中证500</x:v>
      </x:c>
      <x:c r="B8284" s="1" t="str">
        <x:v>515550.SH</x:v>
      </x:c>
      <x:c r="C8284" s="1" t="str">
        <x:v>国联中证500ETF</x:v>
      </x:c>
      <x:c r="D8284" s="7" t="d">
        <x:v>2026-10-08T00:00:00.000Z</x:v>
      </x:c>
      <x:c r="E8284" s="8" t="n">
        <x:f>IF(ISNUMBER('原始字段'!C8307),'原始字段'!C8307,"n.a.")</x:f>
        <x:v>21345700</x:v>
      </x:c>
      <x:c r="F8284" s="8" t="n">
        <x:f>IF(ISNUMBER('原始字段'!C8403),'原始字段'!C8403,"n.a.")</x:f>
        <x:v>21345700</x:v>
      </x:c>
      <x:c r="G8284" s="8" t="n">
        <x:f>IF(COUNT(E8284:F8284)=2,F8284-E8284,"n.a.")</x:f>
        <x:v>0</x:v>
      </x:c>
      <x:c r="H8284" s="9" t="n">
        <x:f>IF(ISNUMBER('原始字段'!D8403),'原始字段'!D8403,"n.a.")</x:f>
        <x:v>1.6389</x:v>
      </x:c>
      <x:c r="I8284" s="9" t="n">
        <x:f>IF(COUNT(G8284:H8284)=2,G8284*H8284/100000000,"n.a.")</x:f>
        <x:v>0</x:v>
      </x:c>
      <x:c r="J8284" s="1" t="str">
        <x:v>日频齐全；折算事件未独立核实</x:v>
      </x:c>
    </x:row>
    <x:row r="8285" ht="25" customHeight="1">
      <x:c r="A8285" s="1" t="str">
        <x:v>中证500</x:v>
      </x:c>
      <x:c r="B8285" s="1" t="str">
        <x:v>159500.SZ</x:v>
      </x:c>
      <x:c r="C8285" s="1" t="str">
        <x:v>富国中证500ETF</x:v>
      </x:c>
      <x:c r="D8285" s="7" t="d">
        <x:v>2026-10-08T00:00:00.000Z</x:v>
      </x:c>
      <x:c r="E8285" s="8" t="n">
        <x:f>IF(ISNUMBER('原始字段'!C8248),'原始字段'!C8248,"n.a.")</x:f>
        <x:v>216138865</x:v>
      </x:c>
      <x:c r="F8285" s="8" t="n">
        <x:f>IF(ISNUMBER('原始字段'!C8344),'原始字段'!C8344,"n.a.")</x:f>
        <x:v>232938865</x:v>
      </x:c>
      <x:c r="G8285" s="8" t="n">
        <x:f>IF(COUNT(E8285:F8285)=2,F8285-E8285,"n.a.")</x:f>
        <x:v>16800000</x:v>
      </x:c>
      <x:c r="H8285" s="9" t="n">
        <x:f>IF(ISNUMBER('原始字段'!D8344),'原始字段'!D8344,"n.a.")</x:f>
        <x:v>1.0936</x:v>
      </x:c>
      <x:c r="I8285" s="9" t="n">
        <x:f>IF(COUNT(G8285:H8285)=2,G8285*H8285/100000000,"n.a.")</x:f>
        <x:v>0.1837248</x:v>
      </x:c>
      <x:c r="J8285" s="1" t="str">
        <x:v>日频齐全；折算事件未独立核实</x:v>
      </x:c>
    </x:row>
    <x:row r="8286" ht="25" customHeight="1">
      <x:c r="A8286" s="1" t="str">
        <x:v>中证500</x:v>
      </x:c>
      <x:c r="B8286" s="1" t="str">
        <x:v>512510.SH</x:v>
      </x:c>
      <x:c r="C8286" s="1" t="str">
        <x:v>华泰柏瑞中证500ETF</x:v>
      </x:c>
      <x:c r="D8286" s="7" t="d">
        <x:v>2026-10-08T00:00:00.000Z</x:v>
      </x:c>
      <x:c r="E8286" s="8" t="n">
        <x:f>IF(ISNUMBER('原始字段'!C8297),'原始字段'!C8297,"n.a.")</x:f>
        <x:v>437929800</x:v>
      </x:c>
      <x:c r="F8286" s="8" t="n">
        <x:f>IF(ISNUMBER('原始字段'!C8393),'原始字段'!C8393,"n.a.")</x:f>
        <x:v>437929800.00000006</x:v>
      </x:c>
      <x:c r="G8286" s="8" t="n">
        <x:f>IF(COUNT(E8286:F8286)=2,F8286-E8286,"n.a.")</x:f>
        <x:v>5.960464477539063e-8</x:v>
      </x:c>
      <x:c r="H8286" s="9" t="n">
        <x:f>IF(ISNUMBER('原始字段'!D8393),'原始字段'!D8393,"n.a.")</x:f>
        <x:v>2.1873</x:v>
      </x:c>
      <x:c r="I8286" s="9" t="n">
        <x:f>IF(COUNT(G8286:H8286)=2,G8286*H8286/100000000,"n.a.")</x:f>
        <x:v>1.3037323951721191e-15</x:v>
      </x:c>
      <x:c r="J8286" s="1" t="str">
        <x:v>日频齐全；折算事件未独立核实</x:v>
      </x:c>
    </x:row>
    <x:row r="8287" ht="25" customHeight="1">
      <x:c r="A8287" s="1" t="str">
        <x:v>中证500</x:v>
      </x:c>
      <x:c r="B8287" s="1" t="str">
        <x:v>510570.SH</x:v>
      </x:c>
      <x:c r="C8287" s="1" t="str">
        <x:v>兴业中证500ETF</x:v>
      </x:c>
      <x:c r="D8287" s="7" t="d">
        <x:v>2026-10-08T00:00:00.000Z</x:v>
      </x:c>
      <x:c r="E8287" s="8" t="n">
        <x:f>IF(ISNUMBER('原始字段'!C8292),'原始字段'!C8292,"n.a.")</x:f>
        <x:v>50560600</x:v>
      </x:c>
      <x:c r="F8287" s="8" t="n">
        <x:f>IF(ISNUMBER('原始字段'!C8388),'原始字段'!C8388,"n.a.")</x:f>
        <x:v>50560600.00000001</x:v>
      </x:c>
      <x:c r="G8287" s="8" t="n">
        <x:f>IF(COUNT(E8287:F8287)=2,F8287-E8287,"n.a.")</x:f>
        <x:v>7.450580596923828e-9</x:v>
      </x:c>
      <x:c r="H8287" s="9" t="n">
        <x:f>IF(ISNUMBER('原始字段'!D8388),'原始字段'!D8388,"n.a.")</x:f>
        <x:v>1.1476</x:v>
      </x:c>
      <x:c r="I8287" s="9" t="n">
        <x:f>IF(COUNT(G8287:H8287)=2,G8287*H8287/100000000,"n.a.")</x:f>
        <x:v>8.550286293029785e-17</x:v>
      </x:c>
      <x:c r="J8287" s="1" t="str">
        <x:v>日频齐全；折算事件未独立核实</x:v>
      </x:c>
    </x:row>
    <x:row r="8288" ht="25" customHeight="1">
      <x:c r="A8288" s="1" t="str">
        <x:v>中证500</x:v>
      </x:c>
      <x:c r="B8288" s="1" t="str">
        <x:v>510560.SH</x:v>
      </x:c>
      <x:c r="C8288" s="1" t="str">
        <x:v>国寿安保中证500ETF</x:v>
      </x:c>
      <x:c r="D8288" s="7" t="d">
        <x:v>2026-10-08T00:00:00.000Z</x:v>
      </x:c>
      <x:c r="E8288" s="8" t="n">
        <x:f>IF(ISNUMBER('原始字段'!C8291),'原始字段'!C8291,"n.a.")</x:f>
        <x:v>52318700</x:v>
      </x:c>
      <x:c r="F8288" s="8" t="n">
        <x:f>IF(ISNUMBER('原始字段'!C8387),'原始字段'!C8387,"n.a.")</x:f>
        <x:v>52318700</x:v>
      </x:c>
      <x:c r="G8288" s="8" t="n">
        <x:f>IF(COUNT(E8288:F8288)=2,F8288-E8288,"n.a.")</x:f>
        <x:v>0</x:v>
      </x:c>
      <x:c r="H8288" s="9" t="n">
        <x:f>IF(ISNUMBER('原始字段'!D8387),'原始字段'!D8387,"n.a.")</x:f>
        <x:v>1.8231</x:v>
      </x:c>
      <x:c r="I8288" s="9" t="n">
        <x:f>IF(COUNT(G8288:H8288)=2,G8288*H8288/100000000,"n.a.")</x:f>
        <x:v>0</x:v>
      </x:c>
      <x:c r="J8288" s="1" t="str">
        <x:v>日频齐全；折算事件未独立核实</x:v>
      </x:c>
    </x:row>
    <x:row r="8289" ht="25" customHeight="1">
      <x:c r="A8289" s="1" t="str">
        <x:v>中证500</x:v>
      </x:c>
      <x:c r="B8289" s="1" t="str">
        <x:v>159982.SZ</x:v>
      </x:c>
      <x:c r="C8289" s="1" t="str">
        <x:v>鹏华中证500ETF</x:v>
      </x:c>
      <x:c r="D8289" s="7" t="d">
        <x:v>2026-10-08T00:00:00.000Z</x:v>
      </x:c>
      <x:c r="E8289" s="8" t="n">
        <x:f>IF(ISNUMBER('原始字段'!C8277),'原始字段'!C8277,"n.a.")</x:f>
        <x:v>196211253</x:v>
      </x:c>
      <x:c r="F8289" s="8" t="n">
        <x:f>IF(ISNUMBER('原始字段'!C8373),'原始字段'!C8373,"n.a.")</x:f>
        <x:v>198211253</x:v>
      </x:c>
      <x:c r="G8289" s="8" t="n">
        <x:f>IF(COUNT(E8289:F8289)=2,F8289-E8289,"n.a.")</x:f>
        <x:v>2000000</x:v>
      </x:c>
      <x:c r="H8289" s="9" t="n">
        <x:f>IF(ISNUMBER('原始字段'!D8373),'原始字段'!D8373,"n.a.")</x:f>
        <x:v>1.9672</x:v>
      </x:c>
      <x:c r="I8289" s="9" t="n">
        <x:f>IF(COUNT(G8289:H8289)=2,G8289*H8289/100000000,"n.a.")</x:f>
        <x:v>0.039344</x:v>
      </x:c>
      <x:c r="J8289" s="1" t="str">
        <x:v>日频齐全；折算事件未独立核实</x:v>
      </x:c>
    </x:row>
    <x:row r="8290" ht="25" customHeight="1">
      <x:c r="A8290" s="1" t="str">
        <x:v>中证1000</x:v>
      </x:c>
      <x:c r="B8290" s="1" t="str">
        <x:v>560010.SH</x:v>
      </x:c>
      <x:c r="C8290" s="1" t="str">
        <x:v>广发中证1000ETF</x:v>
      </x:c>
      <x:c r="D8290" s="7" t="d">
        <x:v>2026-10-08T00:00:00.000Z</x:v>
      </x:c>
      <x:c r="E8290" s="8" t="n">
        <x:f>IF(ISNUMBER('原始字段'!C8310),'原始字段'!C8310,"n.a.")</x:f>
        <x:v>2412621700</x:v>
      </x:c>
      <x:c r="F8290" s="8" t="n">
        <x:f>IF(ISNUMBER('原始字段'!C8406),'原始字段'!C8406,"n.a.")</x:f>
        <x:v>2444621700</x:v>
      </x:c>
      <x:c r="G8290" s="8" t="n">
        <x:f>IF(COUNT(E8290:F8290)=2,F8290-E8290,"n.a.")</x:f>
        <x:v>32000000</x:v>
      </x:c>
      <x:c r="H8290" s="9" t="n">
        <x:f>IF(ISNUMBER('原始字段'!D8406),'原始字段'!D8406,"n.a.")</x:f>
        <x:v>2.9741</x:v>
      </x:c>
      <x:c r="I8290" s="9" t="n">
        <x:f>IF(COUNT(G8290:H8290)=2,G8290*H8290/100000000,"n.a.")</x:f>
        <x:v>0.951712</x:v>
      </x:c>
      <x:c r="J8290" s="1" t="str">
        <x:v>日频齐全；折算事件未独立核实</x:v>
      </x:c>
    </x:row>
    <x:row r="8291" ht="25" customHeight="1">
      <x:c r="A8291" s="1" t="str">
        <x:v>中证1000</x:v>
      </x:c>
      <x:c r="B8291" s="1" t="str">
        <x:v>159845.SZ</x:v>
      </x:c>
      <x:c r="C8291" s="1" t="str">
        <x:v>华夏中证1000ETF</x:v>
      </x:c>
      <x:c r="D8291" s="7" t="d">
        <x:v>2026-10-08T00:00:00.000Z</x:v>
      </x:c>
      <x:c r="E8291" s="8" t="n">
        <x:f>IF(ISNUMBER('原始字段'!C8261),'原始字段'!C8261,"n.a.")</x:f>
        <x:v>2619425606</x:v>
      </x:c>
      <x:c r="F8291" s="8" t="n">
        <x:f>IF(ISNUMBER('原始字段'!C8357),'原始字段'!C8357,"n.a.")</x:f>
        <x:v>2676425606</x:v>
      </x:c>
      <x:c r="G8291" s="8" t="n">
        <x:f>IF(COUNT(E8291:F8291)=2,F8291-E8291,"n.a.")</x:f>
        <x:v>57000000</x:v>
      </x:c>
      <x:c r="H8291" s="9" t="n">
        <x:f>IF(ISNUMBER('原始字段'!D8357),'原始字段'!D8357,"n.a.")</x:f>
        <x:v>2.9764</x:v>
      </x:c>
      <x:c r="I8291" s="9" t="n">
        <x:f>IF(COUNT(G8291:H8291)=2,G8291*H8291/100000000,"n.a.")</x:f>
        <x:v>1.696548</x:v>
      </x:c>
      <x:c r="J8291" s="1" t="str">
        <x:v>日频齐全；折算事件未独立核实</x:v>
      </x:c>
    </x:row>
    <x:row r="8292" ht="25" customHeight="1">
      <x:c r="A8292" s="1" t="str">
        <x:v>中证1000</x:v>
      </x:c>
      <x:c r="B8292" s="1" t="str">
        <x:v>159633.SZ</x:v>
      </x:c>
      <x:c r="C8292" s="1" t="str">
        <x:v>易方达中证1000ETF</x:v>
      </x:c>
      <x:c r="D8292" s="7" t="d">
        <x:v>2026-10-08T00:00:00.000Z</x:v>
      </x:c>
      <x:c r="E8292" s="8" t="n">
        <x:f>IF(ISNUMBER('原始字段'!C8255),'原始字段'!C8255,"n.a.")</x:f>
        <x:v>1094162658</x:v>
      </x:c>
      <x:c r="F8292" s="8" t="n">
        <x:f>IF(ISNUMBER('原始字段'!C8351),'原始字段'!C8351,"n.a.")</x:f>
        <x:v>1128162658</x:v>
      </x:c>
      <x:c r="G8292" s="8" t="n">
        <x:f>IF(COUNT(E8292:F8292)=2,F8292-E8292,"n.a.")</x:f>
        <x:v>34000000</x:v>
      </x:c>
      <x:c r="H8292" s="9" t="n">
        <x:f>IF(ISNUMBER('原始字段'!D8351),'原始字段'!D8351,"n.a.")</x:f>
        <x:v>3.0588</x:v>
      </x:c>
      <x:c r="I8292" s="9" t="n">
        <x:f>IF(COUNT(G8292:H8292)=2,G8292*H8292/100000000,"n.a.")</x:f>
        <x:v>1.039992</x:v>
      </x:c>
      <x:c r="J8292" s="1" t="str">
        <x:v>日频齐全；折算事件未独立核实</x:v>
      </x:c>
    </x:row>
    <x:row r="8293" ht="25" customHeight="1">
      <x:c r="A8293" s="1" t="str">
        <x:v>中证1000</x:v>
      </x:c>
      <x:c r="B8293" s="1" t="str">
        <x:v>159629.SZ</x:v>
      </x:c>
      <x:c r="C8293" s="1" t="str">
        <x:v>富国中证1000ETF</x:v>
      </x:c>
      <x:c r="D8293" s="7" t="d">
        <x:v>2026-10-08T00:00:00.000Z</x:v>
      </x:c>
      <x:c r="E8293" s="8" t="n">
        <x:f>IF(ISNUMBER('原始字段'!C8254),'原始字段'!C8254,"n.a.")</x:f>
        <x:v>889252663</x:v>
      </x:c>
      <x:c r="F8293" s="8" t="n">
        <x:f>IF(ISNUMBER('原始字段'!C8350),'原始字段'!C8350,"n.a.")</x:f>
        <x:v>907252663</x:v>
      </x:c>
      <x:c r="G8293" s="8" t="n">
        <x:f>IF(COUNT(E8293:F8293)=2,F8293-E8293,"n.a.")</x:f>
        <x:v>18000000</x:v>
      </x:c>
      <x:c r="H8293" s="9" t="n">
        <x:f>IF(ISNUMBER('原始字段'!D8350),'原始字段'!D8350,"n.a.")</x:f>
        <x:v>2.9876</x:v>
      </x:c>
      <x:c r="I8293" s="9" t="n">
        <x:f>IF(COUNT(G8293:H8293)=2,G8293*H8293/100000000,"n.a.")</x:f>
        <x:v>0.537768</x:v>
      </x:c>
      <x:c r="J8293" s="1" t="str">
        <x:v>日频齐全；折算事件未独立核实</x:v>
      </x:c>
    </x:row>
    <x:row r="8294" ht="25" customHeight="1">
      <x:c r="A8294" s="1" t="str">
        <x:v>中证1000</x:v>
      </x:c>
      <x:c r="B8294" s="1" t="str">
        <x:v>512100.SH</x:v>
      </x:c>
      <x:c r="C8294" s="1" t="str">
        <x:v>南方中证1000ETF</x:v>
      </x:c>
      <x:c r="D8294" s="7" t="d">
        <x:v>2026-10-08T00:00:00.000Z</x:v>
      </x:c>
      <x:c r="E8294" s="8" t="n">
        <x:f>IF(ISNUMBER('原始字段'!C8295),'原始字段'!C8295,"n.a.")</x:f>
        <x:v>6951217600</x:v>
      </x:c>
      <x:c r="F8294" s="8" t="n">
        <x:f>IF(ISNUMBER('原始字段'!C8391),'原始字段'!C8391,"n.a.")</x:f>
        <x:v>7215217600</x:v>
      </x:c>
      <x:c r="G8294" s="8" t="n">
        <x:f>IF(COUNT(E8294:F8294)=2,F8294-E8294,"n.a.")</x:f>
        <x:v>264000000</x:v>
      </x:c>
      <x:c r="H8294" s="9" t="n">
        <x:f>IF(ISNUMBER('原始字段'!D8391),'原始字段'!D8391,"n.a.")</x:f>
        <x:v>2.9014</x:v>
      </x:c>
      <x:c r="I8294" s="9" t="n">
        <x:f>IF(COUNT(G8294:H8294)=2,G8294*H8294/100000000,"n.a.")</x:f>
        <x:v>7.659696</x:v>
      </x:c>
      <x:c r="J8294" s="1" t="str">
        <x:v>日频齐全；折算事件未独立核实</x:v>
      </x:c>
    </x:row>
    <x:row r="8295" ht="25" customHeight="1">
      <x:c r="A8295" s="1" t="str">
        <x:v>中证1000</x:v>
      </x:c>
      <x:c r="B8295" s="1" t="str">
        <x:v>516300.SH</x:v>
      </x:c>
      <x:c r="C8295" s="1" t="str">
        <x:v>华泰柏瑞中证1000ETF</x:v>
      </x:c>
      <x:c r="D8295" s="7" t="d">
        <x:v>2026-10-08T00:00:00.000Z</x:v>
      </x:c>
      <x:c r="E8295" s="8" t="n">
        <x:f>IF(ISNUMBER('原始字段'!C8309),'原始字段'!C8309,"n.a.")</x:f>
        <x:v>37012600</x:v>
      </x:c>
      <x:c r="F8295" s="8" t="n">
        <x:f>IF(ISNUMBER('原始字段'!C8405),'原始字段'!C8405,"n.a.")</x:f>
        <x:v>37012600</x:v>
      </x:c>
      <x:c r="G8295" s="8" t="n">
        <x:f>IF(COUNT(E8295:F8295)=2,F8295-E8295,"n.a.")</x:f>
        <x:v>0</x:v>
      </x:c>
      <x:c r="H8295" s="9" t="n">
        <x:f>IF(ISNUMBER('原始字段'!D8405),'原始字段'!D8405,"n.a.")</x:f>
        <x:v>3.021</x:v>
      </x:c>
      <x:c r="I8295" s="9" t="n">
        <x:f>IF(COUNT(G8295:H8295)=2,G8295*H8295/100000000,"n.a.")</x:f>
        <x:v>0</x:v>
      </x:c>
      <x:c r="J8295" s="1" t="str">
        <x:v>日频齐全；折算事件未独立核实</x:v>
      </x:c>
    </x:row>
    <x:row r="8296" ht="25" customHeight="1">
      <x:c r="A8296" s="1" t="str">
        <x:v>中证1000</x:v>
      </x:c>
      <x:c r="B8296" s="1" t="str">
        <x:v>560110.SH</x:v>
      </x:c>
      <x:c r="C8296" s="1" t="str">
        <x:v>汇添富中证1000ETF</x:v>
      </x:c>
      <x:c r="D8296" s="7" t="d">
        <x:v>2026-10-08T00:00:00.000Z</x:v>
      </x:c>
      <x:c r="E8296" s="8" t="n">
        <x:f>IF(ISNUMBER('原始字段'!C8311),'原始字段'!C8311,"n.a.")</x:f>
        <x:v>325903500</x:v>
      </x:c>
      <x:c r="F8296" s="8" t="n">
        <x:f>IF(ISNUMBER('原始字段'!C8407),'原始字段'!C8407,"n.a.")</x:f>
        <x:v>325903500</x:v>
      </x:c>
      <x:c r="G8296" s="8" t="n">
        <x:f>IF(COUNT(E8296:F8296)=2,F8296-E8296,"n.a.")</x:f>
        <x:v>0</x:v>
      </x:c>
      <x:c r="H8296" s="9" t="n">
        <x:f>IF(ISNUMBER('原始字段'!D8407),'原始字段'!D8407,"n.a.")</x:f>
        <x:v>1.0782</x:v>
      </x:c>
      <x:c r="I8296" s="9" t="n">
        <x:f>IF(COUNT(G8296:H8296)=2,G8296*H8296/100000000,"n.a.")</x:f>
        <x:v>0</x:v>
      </x:c>
      <x:c r="J8296" s="1" t="str">
        <x:v>日频齐全；折算事件未独立核实</x:v>
      </x:c>
    </x:row>
    <x:row r="8297" ht="25" customHeight="1">
      <x:c r="A8297" s="1" t="str">
        <x:v>中证2000</x:v>
      </x:c>
      <x:c r="B8297" s="1" t="str">
        <x:v>159535.SZ</x:v>
      </x:c>
      <x:c r="C8297" s="1" t="str">
        <x:v>嘉实中证2000ETF</x:v>
      </x:c>
      <x:c r="D8297" s="7" t="d">
        <x:v>2026-10-08T00:00:00.000Z</x:v>
      </x:c>
      <x:c r="E8297" s="8" t="n">
        <x:f>IF(ISNUMBER('原始字段'!C8252),'原始字段'!C8252,"n.a.")</x:f>
        <x:v>19981088</x:v>
      </x:c>
      <x:c r="F8297" s="8" t="n">
        <x:f>IF(ISNUMBER('原始字段'!C8348),'原始字段'!C8348,"n.a.")</x:f>
        <x:v>19981088</x:v>
      </x:c>
      <x:c r="G8297" s="8" t="n">
        <x:f>IF(COUNT(E8297:F8297)=2,F8297-E8297,"n.a.")</x:f>
        <x:v>0</x:v>
      </x:c>
      <x:c r="H8297" s="9" t="n">
        <x:f>IF(ISNUMBER('原始字段'!D8348),'原始字段'!D8348,"n.a.")</x:f>
        <x:v>1.4919</x:v>
      </x:c>
      <x:c r="I8297" s="9" t="n">
        <x:f>IF(COUNT(G8297:H8297)=2,G8297*H8297/100000000,"n.a.")</x:f>
        <x:v>0</x:v>
      </x:c>
      <x:c r="J8297" s="1" t="str">
        <x:v>日频齐全；折算事件未独立核实</x:v>
      </x:c>
    </x:row>
    <x:row r="8298" ht="25" customHeight="1">
      <x:c r="A8298" s="1" t="str">
        <x:v>中证2000</x:v>
      </x:c>
      <x:c r="B8298" s="1" t="str">
        <x:v>159536.SZ</x:v>
      </x:c>
      <x:c r="C8298" s="1" t="str">
        <x:v>汇添富中证2000ETF</x:v>
      </x:c>
      <x:c r="D8298" s="7" t="d">
        <x:v>2026-10-08T00:00:00.000Z</x:v>
      </x:c>
      <x:c r="E8298" s="8" t="n">
        <x:f>IF(ISNUMBER('原始字段'!C8253),'原始字段'!C8253,"n.a.")</x:f>
        <x:v>41261589</x:v>
      </x:c>
      <x:c r="F8298" s="8" t="n">
        <x:f>IF(ISNUMBER('原始字段'!C8349),'原始字段'!C8349,"n.a.")</x:f>
        <x:v>41261589</x:v>
      </x:c>
      <x:c r="G8298" s="8" t="n">
        <x:f>IF(COUNT(E8298:F8298)=2,F8298-E8298,"n.a.")</x:f>
        <x:v>0</x:v>
      </x:c>
      <x:c r="H8298" s="9" t="n">
        <x:f>IF(ISNUMBER('原始字段'!D8349),'原始字段'!D8349,"n.a.")</x:f>
        <x:v>1.374</x:v>
      </x:c>
      <x:c r="I8298" s="9" t="n">
        <x:f>IF(COUNT(G8298:H8298)=2,G8298*H8298/100000000,"n.a.")</x:f>
        <x:v>0</x:v>
      </x:c>
      <x:c r="J8298" s="1" t="str">
        <x:v>日频齐全；折算事件未独立核实</x:v>
      </x:c>
    </x:row>
    <x:row r="8299" ht="25" customHeight="1">
      <x:c r="A8299" s="1" t="str">
        <x:v>中证2000</x:v>
      </x:c>
      <x:c r="B8299" s="1" t="str">
        <x:v>159531.SZ</x:v>
      </x:c>
      <x:c r="C8299" s="1" t="str">
        <x:v>南方中证2000ETF</x:v>
      </x:c>
      <x:c r="D8299" s="7" t="d">
        <x:v>2026-10-08T00:00:00.000Z</x:v>
      </x:c>
      <x:c r="E8299" s="8" t="n">
        <x:f>IF(ISNUMBER('原始字段'!C8249),'原始字段'!C8249,"n.a.")</x:f>
        <x:v>964608406</x:v>
      </x:c>
      <x:c r="F8299" s="8" t="n">
        <x:f>IF(ISNUMBER('原始字段'!C8345),'原始字段'!C8345,"n.a.")</x:f>
        <x:v>956608406</x:v>
      </x:c>
      <x:c r="G8299" s="8" t="n">
        <x:f>IF(COUNT(E8299:F8299)=2,F8299-E8299,"n.a.")</x:f>
        <x:v>-8000000</x:v>
      </x:c>
      <x:c r="H8299" s="9" t="n">
        <x:f>IF(ISNUMBER('原始字段'!D8345),'原始字段'!D8345,"n.a.")</x:f>
        <x:v>1.4291</x:v>
      </x:c>
      <x:c r="I8299" s="9" t="n">
        <x:f>IF(COUNT(G8299:H8299)=2,G8299*H8299/100000000,"n.a.")</x:f>
        <x:v>-0.114328</x:v>
      </x:c>
      <x:c r="J8299" s="1" t="str">
        <x:v>日频齐全；折算事件未独立核实</x:v>
      </x:c>
    </x:row>
    <x:row r="8300" ht="25" customHeight="1">
      <x:c r="A8300" s="1" t="str">
        <x:v>中证2000</x:v>
      </x:c>
      <x:c r="B8300" s="1" t="str">
        <x:v>159532.SZ</x:v>
      </x:c>
      <x:c r="C8300" s="1" t="str">
        <x:v>易方达中证2000ETF</x:v>
      </x:c>
      <x:c r="D8300" s="7" t="d">
        <x:v>2026-10-08T00:00:00.000Z</x:v>
      </x:c>
      <x:c r="E8300" s="8" t="n">
        <x:f>IF(ISNUMBER('原始字段'!C8250),'原始字段'!C8250,"n.a.")</x:f>
        <x:v>147564791</x:v>
      </x:c>
      <x:c r="F8300" s="8" t="n">
        <x:f>IF(ISNUMBER('原始字段'!C8346),'原始字段'!C8346,"n.a.")</x:f>
        <x:v>153564791</x:v>
      </x:c>
      <x:c r="G8300" s="8" t="n">
        <x:f>IF(COUNT(E8300:F8300)=2,F8300-E8300,"n.a.")</x:f>
        <x:v>6000000</x:v>
      </x:c>
      <x:c r="H8300" s="9" t="n">
        <x:f>IF(ISNUMBER('原始字段'!D8346),'原始字段'!D8346,"n.a.")</x:f>
        <x:v>1.6203</x:v>
      </x:c>
      <x:c r="I8300" s="9" t="n">
        <x:f>IF(COUNT(G8300:H8300)=2,G8300*H8300/100000000,"n.a.")</x:f>
        <x:v>0.097218</x:v>
      </x:c>
      <x:c r="J8300" s="1" t="str">
        <x:v>日频齐全；折算事件未独立核实</x:v>
      </x:c>
    </x:row>
    <x:row r="8301" ht="25" customHeight="1">
      <x:c r="A8301" s="1" t="str">
        <x:v>中证2000</x:v>
      </x:c>
      <x:c r="B8301" s="1" t="str">
        <x:v>159533.SZ</x:v>
      </x:c>
      <x:c r="C8301" s="1" t="str">
        <x:v>博时中证2000ETF</x:v>
      </x:c>
      <x:c r="D8301" s="7" t="d">
        <x:v>2026-10-08T00:00:00.000Z</x:v>
      </x:c>
      <x:c r="E8301" s="8" t="n">
        <x:f>IF(ISNUMBER('原始字段'!C8251),'原始字段'!C8251,"n.a.")</x:f>
        <x:v>13458785</x:v>
      </x:c>
      <x:c r="F8301" s="8" t="n">
        <x:f>IF(ISNUMBER('原始字段'!C8347),'原始字段'!C8347,"n.a.")</x:f>
        <x:v>13458785</x:v>
      </x:c>
      <x:c r="G8301" s="8" t="n">
        <x:f>IF(COUNT(E8301:F8301)=2,F8301-E8301,"n.a.")</x:f>
        <x:v>0</x:v>
      </x:c>
      <x:c r="H8301" s="9" t="n">
        <x:f>IF(ISNUMBER('原始字段'!D8347),'原始字段'!D8347,"n.a.")</x:f>
        <x:v>1.8954</x:v>
      </x:c>
      <x:c r="I8301" s="9" t="n">
        <x:f>IF(COUNT(G8301:H8301)=2,G8301*H8301/100000000,"n.a.")</x:f>
        <x:v>0</x:v>
      </x:c>
      <x:c r="J8301" s="1" t="str">
        <x:v>日频齐全；折算事件未独立核实</x:v>
      </x:c>
    </x:row>
    <x:row r="8302" ht="25" customHeight="1">
      <x:c r="A8302" s="1" t="str">
        <x:v>中证2000</x:v>
      </x:c>
      <x:c r="B8302" s="1" t="str">
        <x:v>561370.SH</x:v>
      </x:c>
      <x:c r="C8302" s="1" t="str">
        <x:v>国泰中证2000ETF</x:v>
      </x:c>
      <x:c r="D8302" s="7" t="d">
        <x:v>2026-10-08T00:00:00.000Z</x:v>
      </x:c>
      <x:c r="E8302" s="8" t="n">
        <x:f>IF(ISNUMBER('原始字段'!C8314),'原始字段'!C8314,"n.a.")</x:f>
        <x:v>34356000</x:v>
      </x:c>
      <x:c r="F8302" s="8" t="n">
        <x:f>IF(ISNUMBER('原始字段'!C8410),'原始字段'!C8410,"n.a.")</x:f>
        <x:v>34356000</x:v>
      </x:c>
      <x:c r="G8302" s="8" t="n">
        <x:f>IF(COUNT(E8302:F8302)=2,F8302-E8302,"n.a.")</x:f>
        <x:v>0</x:v>
      </x:c>
      <x:c r="H8302" s="9" t="n">
        <x:f>IF(ISNUMBER('原始字段'!D8410),'原始字段'!D8410,"n.a.")</x:f>
        <x:v>1.3963</x:v>
      </x:c>
      <x:c r="I8302" s="9" t="n">
        <x:f>IF(COUNT(G8302:H8302)=2,G8302*H8302/100000000,"n.a.")</x:f>
        <x:v>0</x:v>
      </x:c>
      <x:c r="J8302" s="1" t="str">
        <x:v>日频齐全；折算事件未独立核实</x:v>
      </x:c>
    </x:row>
    <x:row r="8303" ht="25" customHeight="1">
      <x:c r="A8303" s="1" t="str">
        <x:v>中证2000</x:v>
      </x:c>
      <x:c r="B8303" s="1" t="str">
        <x:v>563300.SH</x:v>
      </x:c>
      <x:c r="C8303" s="1" t="str">
        <x:v>华泰柏瑞中证2000ETF</x:v>
      </x:c>
      <x:c r="D8303" s="7" t="d">
        <x:v>2026-10-08T00:00:00.000Z</x:v>
      </x:c>
      <x:c r="E8303" s="8" t="n">
        <x:f>IF(ISNUMBER('原始字段'!C8318),'原始字段'!C8318,"n.a.")</x:f>
        <x:v>3848674000</x:v>
      </x:c>
      <x:c r="F8303" s="8" t="n">
        <x:f>IF(ISNUMBER('原始字段'!C8414),'原始字段'!C8414,"n.a.")</x:f>
        <x:v>3858674000</x:v>
      </x:c>
      <x:c r="G8303" s="8" t="n">
        <x:f>IF(COUNT(E8303:F8303)=2,F8303-E8303,"n.a.")</x:f>
        <x:v>10000000</x:v>
      </x:c>
      <x:c r="H8303" s="9" t="n">
        <x:f>IF(ISNUMBER('原始字段'!D8414),'原始字段'!D8414,"n.a.")</x:f>
        <x:v>1.4048</x:v>
      </x:c>
      <x:c r="I8303" s="9" t="n">
        <x:f>IF(COUNT(G8303:H8303)=2,G8303*H8303/100000000,"n.a.")</x:f>
        <x:v>0.14048</x:v>
      </x:c>
      <x:c r="J8303" s="1" t="str">
        <x:v>日频齐全；折算事件未独立核实</x:v>
      </x:c>
    </x:row>
    <x:row r="8304" ht="25" customHeight="1">
      <x:c r="A8304" s="1" t="str">
        <x:v>中证2000</x:v>
      </x:c>
      <x:c r="B8304" s="1" t="str">
        <x:v>562660.SH</x:v>
      </x:c>
      <x:c r="C8304" s="1" t="str">
        <x:v>华夏中证2000ETF</x:v>
      </x:c>
      <x:c r="D8304" s="7" t="d">
        <x:v>2026-10-08T00:00:00.000Z</x:v>
      </x:c>
      <x:c r="E8304" s="8" t="n">
        <x:f>IF(ISNUMBER('原始字段'!C8316),'原始字段'!C8316,"n.a.")</x:f>
        <x:v>356874000</x:v>
      </x:c>
      <x:c r="F8304" s="8" t="n">
        <x:f>IF(ISNUMBER('原始字段'!C8412),'原始字段'!C8412,"n.a.")</x:f>
        <x:v>356874000</x:v>
      </x:c>
      <x:c r="G8304" s="8" t="n">
        <x:f>IF(COUNT(E8304:F8304)=2,F8304-E8304,"n.a.")</x:f>
        <x:v>0</x:v>
      </x:c>
      <x:c r="H8304" s="9" t="n">
        <x:f>IF(ISNUMBER('原始字段'!D8412),'原始字段'!D8412,"n.a.")</x:f>
        <x:v>1.876</x:v>
      </x:c>
      <x:c r="I8304" s="9" t="n">
        <x:f>IF(COUNT(G8304:H8304)=2,G8304*H8304/100000000,"n.a.")</x:f>
        <x:v>0</x:v>
      </x:c>
      <x:c r="J8304" s="1" t="str">
        <x:v>日频齐全；折算事件未独立核实</x:v>
      </x:c>
    </x:row>
    <x:row r="8305" ht="25" customHeight="1">
      <x:c r="A8305" s="1" t="str">
        <x:v>中证2000</x:v>
      </x:c>
      <x:c r="B8305" s="1" t="str">
        <x:v>563200.SH</x:v>
      </x:c>
      <x:c r="C8305" s="1" t="str">
        <x:v>富国中证2000ETF</x:v>
      </x:c>
      <x:c r="D8305" s="7" t="d">
        <x:v>2026-10-08T00:00:00.000Z</x:v>
      </x:c>
      <x:c r="E8305" s="8" t="n">
        <x:f>IF(ISNUMBER('原始字段'!C8317),'原始字段'!C8317,"n.a.")</x:f>
        <x:v>47458800</x:v>
      </x:c>
      <x:c r="F8305" s="8" t="n">
        <x:f>IF(ISNUMBER('原始字段'!C8413),'原始字段'!C8413,"n.a.")</x:f>
        <x:v>47458800</x:v>
      </x:c>
      <x:c r="G8305" s="8" t="n">
        <x:f>IF(COUNT(E8305:F8305)=2,F8305-E8305,"n.a.")</x:f>
        <x:v>0</x:v>
      </x:c>
      <x:c r="H8305" s="9" t="n">
        <x:f>IF(ISNUMBER('原始字段'!D8413),'原始字段'!D8413,"n.a.")</x:f>
        <x:v>1.5077</x:v>
      </x:c>
      <x:c r="I8305" s="9" t="n">
        <x:f>IF(COUNT(G8305:H8305)=2,G8305*H8305/100000000,"n.a.")</x:f>
        <x:v>0</x:v>
      </x:c>
      <x:c r="J8305" s="1" t="str">
        <x:v>日频齐全；折算事件未独立核实</x:v>
      </x:c>
    </x:row>
    <x:row r="8306" ht="25" customHeight="1">
      <x:c r="A8306" s="1" t="str">
        <x:v>中证2000</x:v>
      </x:c>
      <x:c r="B8306" s="1" t="str">
        <x:v>560220.SH</x:v>
      </x:c>
      <x:c r="C8306" s="1" t="str">
        <x:v>广发中证2000ETF</x:v>
      </x:c>
      <x:c r="D8306" s="7" t="d">
        <x:v>2026-10-08T00:00:00.000Z</x:v>
      </x:c>
      <x:c r="E8306" s="8" t="n">
        <x:f>IF(ISNUMBER('原始字段'!C8312),'原始字段'!C8312,"n.a.")</x:f>
        <x:v>57717000</x:v>
      </x:c>
      <x:c r="F8306" s="8" t="n">
        <x:f>IF(ISNUMBER('原始字段'!C8408),'原始字段'!C8408,"n.a.")</x:f>
        <x:v>57717000</x:v>
      </x:c>
      <x:c r="G8306" s="8" t="n">
        <x:f>IF(COUNT(E8306:F8306)=2,F8306-E8306,"n.a.")</x:f>
        <x:v>0</x:v>
      </x:c>
      <x:c r="H8306" s="9" t="n">
        <x:f>IF(ISNUMBER('原始字段'!D8408),'原始字段'!D8408,"n.a.")</x:f>
        <x:v>1.4089</x:v>
      </x:c>
      <x:c r="I8306" s="9" t="n">
        <x:f>IF(COUNT(G8306:H8306)=2,G8306*H8306/100000000,"n.a.")</x:f>
        <x:v>0</x:v>
      </x:c>
      <x:c r="J8306" s="1" t="str">
        <x:v>日频齐全；折算事件未独立核实</x:v>
      </x:c>
    </x:row>
    <x:row r="8307" ht="25" customHeight="1">
      <x:c r="A8307" s="1" t="str">
        <x:v>创业板指</x:v>
      </x:c>
      <x:c r="B8307" s="1" t="str">
        <x:v>159810.SZ</x:v>
      </x:c>
      <x:c r="C8307" s="1" t="str">
        <x:v>浦银创业板ETF</x:v>
      </x:c>
      <x:c r="D8307" s="7" t="d">
        <x:v>2026-10-08T00:00:00.000Z</x:v>
      </x:c>
      <x:c r="E8307" s="8" t="n">
        <x:f>IF(ISNUMBER('原始字段'!C8258),'原始字段'!C8258,"n.a.")</x:f>
        <x:v>57475458</x:v>
      </x:c>
      <x:c r="F8307" s="8" t="n">
        <x:f>IF(ISNUMBER('原始字段'!C8354),'原始字段'!C8354,"n.a.")</x:f>
        <x:v>57475458</x:v>
      </x:c>
      <x:c r="G8307" s="8" t="n">
        <x:f>IF(COUNT(E8307:F8307)=2,F8307-E8307,"n.a.")</x:f>
        <x:v>0</x:v>
      </x:c>
      <x:c r="H8307" s="9" t="n">
        <x:f>IF(ISNUMBER('原始字段'!D8354),'原始字段'!D8354,"n.a.")</x:f>
        <x:v>1.2244</x:v>
      </x:c>
      <x:c r="I8307" s="9" t="n">
        <x:f>IF(COUNT(G8307:H8307)=2,G8307*H8307/100000000,"n.a.")</x:f>
        <x:v>0</x:v>
      </x:c>
      <x:c r="J8307" s="1" t="str">
        <x:v>日频齐全；折算事件未独立核实</x:v>
      </x:c>
    </x:row>
    <x:row r="8308" ht="25" customHeight="1">
      <x:c r="A8308" s="1" t="str">
        <x:v>创业板指</x:v>
      </x:c>
      <x:c r="B8308" s="1" t="str">
        <x:v>159808.SZ</x:v>
      </x:c>
      <x:c r="C8308" s="1" t="str">
        <x:v>融通创业板ETF</x:v>
      </x:c>
      <x:c r="D8308" s="7" t="d">
        <x:v>2026-10-08T00:00:00.000Z</x:v>
      </x:c>
      <x:c r="E8308" s="8" t="n">
        <x:f>IF(ISNUMBER('原始字段'!C8257),'原始字段'!C8257,"n.a.")</x:f>
        <x:v>51484790</x:v>
      </x:c>
      <x:c r="F8308" s="8" t="n">
        <x:f>IF(ISNUMBER('原始字段'!C8353),'原始字段'!C8353,"n.a.")</x:f>
        <x:v>51484790</x:v>
      </x:c>
      <x:c r="G8308" s="8" t="n">
        <x:f>IF(COUNT(E8308:F8308)=2,F8308-E8308,"n.a.")</x:f>
        <x:v>0</x:v>
      </x:c>
      <x:c r="H8308" s="9" t="n">
        <x:f>IF(ISNUMBER('原始字段'!D8353),'原始字段'!D8353,"n.a.")</x:f>
        <x:v>1.1835</x:v>
      </x:c>
      <x:c r="I8308" s="9" t="n">
        <x:f>IF(COUNT(G8308:H8308)=2,G8308*H8308/100000000,"n.a.")</x:f>
        <x:v>0</x:v>
      </x:c>
      <x:c r="J8308" s="1" t="str">
        <x:v>日频齐全；折算事件未独立核实</x:v>
      </x:c>
    </x:row>
    <x:row r="8309" ht="25" customHeight="1">
      <x:c r="A8309" s="1" t="str">
        <x:v>创业板指</x:v>
      </x:c>
      <x:c r="B8309" s="1" t="str">
        <x:v>159964.SZ</x:v>
      </x:c>
      <x:c r="C8309" s="1" t="str">
        <x:v>平安创业板ETF</x:v>
      </x:c>
      <x:c r="D8309" s="7" t="d">
        <x:v>2026-10-08T00:00:00.000Z</x:v>
      </x:c>
      <x:c r="E8309" s="8" t="n">
        <x:f>IF(ISNUMBER('原始字段'!C8273),'原始字段'!C8273,"n.a.")</x:f>
        <x:v>173481881</x:v>
      </x:c>
      <x:c r="F8309" s="8" t="n">
        <x:f>IF(ISNUMBER('原始字段'!C8369),'原始字段'!C8369,"n.a.")</x:f>
        <x:v>173481881</x:v>
      </x:c>
      <x:c r="G8309" s="8" t="n">
        <x:f>IF(COUNT(E8309:F8309)=2,F8309-E8309,"n.a.")</x:f>
        <x:v>0</x:v>
      </x:c>
      <x:c r="H8309" s="9" t="n">
        <x:f>IF(ISNUMBER('原始字段'!D8369),'原始字段'!D8369,"n.a.")</x:f>
        <x:v>2.0033</x:v>
      </x:c>
      <x:c r="I8309" s="9" t="n">
        <x:f>IF(COUNT(G8309:H8309)=2,G8309*H8309/100000000,"n.a.")</x:f>
        <x:v>0</x:v>
      </x:c>
      <x:c r="J8309" s="1" t="str">
        <x:v>日频齐全；折算事件未独立核实</x:v>
      </x:c>
    </x:row>
    <x:row r="8310" ht="25" customHeight="1">
      <x:c r="A8310" s="1" t="str">
        <x:v>创业板指</x:v>
      </x:c>
      <x:c r="B8310" s="1" t="str">
        <x:v>159915.SZ</x:v>
      </x:c>
      <x:c r="C8310" s="1" t="str">
        <x:v>易方达创业板ETF</x:v>
      </x:c>
      <x:c r="D8310" s="7" t="d">
        <x:v>2026-10-08T00:00:00.000Z</x:v>
      </x:c>
      <x:c r="E8310" s="8" t="n">
        <x:f>IF(ISNUMBER('原始字段'!C8263),'原始字段'!C8263,"n.a.")</x:f>
        <x:v>20609454936</x:v>
      </x:c>
      <x:c r="F8310" s="8" t="n">
        <x:f>IF(ISNUMBER('原始字段'!C8359),'原始字段'!C8359,"n.a.")</x:f>
        <x:v>21308454936</x:v>
      </x:c>
      <x:c r="G8310" s="8" t="n">
        <x:f>IF(COUNT(E8310:F8310)=2,F8310-E8310,"n.a.")</x:f>
        <x:v>699000000</x:v>
      </x:c>
      <x:c r="H8310" s="9" t="n">
        <x:f>IF(ISNUMBER('原始字段'!D8359),'原始字段'!D8359,"n.a.")</x:f>
        <x:v>3.0558</x:v>
      </x:c>
      <x:c r="I8310" s="9" t="n">
        <x:f>IF(COUNT(G8310:H8310)=2,G8310*H8310/100000000,"n.a.")</x:f>
        <x:v>21.360042</x:v>
      </x:c>
      <x:c r="J8310" s="1" t="str">
        <x:v>日频齐全；折算事件未独立核实</x:v>
      </x:c>
    </x:row>
    <x:row r="8311" ht="25" customHeight="1">
      <x:c r="A8311" s="1" t="str">
        <x:v>创业板指</x:v>
      </x:c>
      <x:c r="B8311" s="1" t="str">
        <x:v>159971.SZ</x:v>
      </x:c>
      <x:c r="C8311" s="1" t="str">
        <x:v>富国创业板ETF</x:v>
      </x:c>
      <x:c r="D8311" s="7" t="d">
        <x:v>2026-10-08T00:00:00.000Z</x:v>
      </x:c>
      <x:c r="E8311" s="8" t="n">
        <x:f>IF(ISNUMBER('原始字段'!C8275),'原始字段'!C8275,"n.a.")</x:f>
        <x:v>1904020288</x:v>
      </x:c>
      <x:c r="F8311" s="8" t="n">
        <x:f>IF(ISNUMBER('原始字段'!C8371),'原始字段'!C8371,"n.a.")</x:f>
        <x:v>1916020288</x:v>
      </x:c>
      <x:c r="G8311" s="8" t="n">
        <x:f>IF(COUNT(E8311:F8311)=2,F8311-E8311,"n.a.")</x:f>
        <x:v>12000000</x:v>
      </x:c>
      <x:c r="H8311" s="9" t="n">
        <x:f>IF(ISNUMBER('原始字段'!D8371),'原始字段'!D8371,"n.a.")</x:f>
        <x:v>1.0629</x:v>
      </x:c>
      <x:c r="I8311" s="9" t="n">
        <x:f>IF(COUNT(G8311:H8311)=2,G8311*H8311/100000000,"n.a.")</x:f>
        <x:v>0.127548</x:v>
      </x:c>
      <x:c r="J8311" s="1" t="str">
        <x:v>日频齐全；折算事件未独立核实</x:v>
      </x:c>
    </x:row>
    <x:row r="8312" ht="25" customHeight="1">
      <x:c r="A8312" s="1" t="str">
        <x:v>创业板指</x:v>
      </x:c>
      <x:c r="B8312" s="1" t="str">
        <x:v>159957.SZ</x:v>
      </x:c>
      <x:c r="C8312" s="1" t="str">
        <x:v>华夏创业板ETF</x:v>
      </x:c>
      <x:c r="D8312" s="7" t="d">
        <x:v>2026-10-08T00:00:00.000Z</x:v>
      </x:c>
      <x:c r="E8312" s="8" t="n">
        <x:f>IF(ISNUMBER('原始字段'!C8271),'原始字段'!C8271,"n.a.")</x:f>
        <x:v>1252784560</x:v>
      </x:c>
      <x:c r="F8312" s="8" t="n">
        <x:f>IF(ISNUMBER('原始字段'!C8367),'原始字段'!C8367,"n.a.")</x:f>
        <x:v>1285784560</x:v>
      </x:c>
      <x:c r="G8312" s="8" t="n">
        <x:f>IF(COUNT(E8312:F8312)=2,F8312-E8312,"n.a.")</x:f>
        <x:v>33000000</x:v>
      </x:c>
      <x:c r="H8312" s="9" t="n">
        <x:f>IF(ISNUMBER('原始字段'!D8367),'原始字段'!D8367,"n.a.")</x:f>
        <x:v>2.002</x:v>
      </x:c>
      <x:c r="I8312" s="9" t="n">
        <x:f>IF(COUNT(G8312:H8312)=2,G8312*H8312/100000000,"n.a.")</x:f>
        <x:v>0.6606599999999999</x:v>
      </x:c>
      <x:c r="J8312" s="1" t="str">
        <x:v>日频齐全；折算事件未独立核实</x:v>
      </x:c>
    </x:row>
    <x:row r="8313" ht="25" customHeight="1">
      <x:c r="A8313" s="1" t="str">
        <x:v>创业板指</x:v>
      </x:c>
      <x:c r="B8313" s="1" t="str">
        <x:v>159958.SZ</x:v>
      </x:c>
      <x:c r="C8313" s="1" t="str">
        <x:v>工银创业板ETF</x:v>
      </x:c>
      <x:c r="D8313" s="7" t="d">
        <x:v>2026-10-08T00:00:00.000Z</x:v>
      </x:c>
      <x:c r="E8313" s="8" t="n">
        <x:f>IF(ISNUMBER('原始字段'!C8272),'原始字段'!C8272,"n.a.")</x:f>
        <x:v>236411448</x:v>
      </x:c>
      <x:c r="F8313" s="8" t="n">
        <x:f>IF(ISNUMBER('原始字段'!C8368),'原始字段'!C8368,"n.a.")</x:f>
        <x:v>237111448</x:v>
      </x:c>
      <x:c r="G8313" s="8" t="n">
        <x:f>IF(COUNT(E8313:F8313)=2,F8313-E8313,"n.a.")</x:f>
        <x:v>700000</x:v>
      </x:c>
      <x:c r="H8313" s="9" t="n">
        <x:f>IF(ISNUMBER('原始字段'!D8368),'原始字段'!D8368,"n.a.")</x:f>
        <x:v>1.8494</x:v>
      </x:c>
      <x:c r="I8313" s="9" t="n">
        <x:f>IF(COUNT(G8313:H8313)=2,G8313*H8313/100000000,"n.a.")</x:f>
        <x:v>0.0129458</x:v>
      </x:c>
      <x:c r="J8313" s="1" t="str">
        <x:v>日频齐全；折算事件未独立核实</x:v>
      </x:c>
    </x:row>
    <x:row r="8314" ht="25" customHeight="1">
      <x:c r="A8314" s="1" t="str">
        <x:v>创业板指</x:v>
      </x:c>
      <x:c r="B8314" s="1" t="str">
        <x:v>159977.SZ</x:v>
      </x:c>
      <x:c r="C8314" s="1" t="str">
        <x:v>天弘创业板ETF</x:v>
      </x:c>
      <x:c r="D8314" s="7" t="d">
        <x:v>2026-10-08T00:00:00.000Z</x:v>
      </x:c>
      <x:c r="E8314" s="8" t="n">
        <x:f>IF(ISNUMBER('原始字段'!C8276),'原始字段'!C8276,"n.a.")</x:f>
        <x:v>4077872820</x:v>
      </x:c>
      <x:c r="F8314" s="8" t="n">
        <x:f>IF(ISNUMBER('原始字段'!C8372),'原始字段'!C8372,"n.a.")</x:f>
        <x:v>4111872820</x:v>
      </x:c>
      <x:c r="G8314" s="8" t="n">
        <x:f>IF(COUNT(E8314:F8314)=2,F8314-E8314,"n.a.")</x:f>
        <x:v>34000000</x:v>
      </x:c>
      <x:c r="H8314" s="9" t="n">
        <x:f>IF(ISNUMBER('原始字段'!D8372),'原始字段'!D8372,"n.a.")</x:f>
        <x:v>1.585</x:v>
      </x:c>
      <x:c r="I8314" s="9" t="n">
        <x:f>IF(COUNT(G8314:H8314)=2,G8314*H8314/100000000,"n.a.")</x:f>
        <x:v>0.5389</x:v>
      </x:c>
      <x:c r="J8314" s="1" t="str">
        <x:v>日频齐全；折算事件未独立核实</x:v>
      </x:c>
    </x:row>
    <x:row r="8315" ht="25" customHeight="1">
      <x:c r="A8315" s="1" t="str">
        <x:v>创业板指</x:v>
      </x:c>
      <x:c r="B8315" s="1" t="str">
        <x:v>159821.SZ</x:v>
      </x:c>
      <x:c r="C8315" s="1" t="str">
        <x:v>中银证券创业板ETF</x:v>
      </x:c>
      <x:c r="D8315" s="7" t="d">
        <x:v>2026-10-08T00:00:00.000Z</x:v>
      </x:c>
      <x:c r="E8315" s="8" t="n">
        <x:f>IF(ISNUMBER('原始字段'!C8260),'原始字段'!C8260,"n.a.")</x:f>
        <x:v>69820000</x:v>
      </x:c>
      <x:c r="F8315" s="8" t="n">
        <x:f>IF(ISNUMBER('原始字段'!C8356),'原始字段'!C8356,"n.a.")</x:f>
        <x:v>69820000</x:v>
      </x:c>
      <x:c r="G8315" s="8" t="n">
        <x:f>IF(COUNT(E8315:F8315)=2,F8315-E8315,"n.a.")</x:f>
        <x:v>0</x:v>
      </x:c>
      <x:c r="H8315" s="9" t="n">
        <x:f>IF(ISNUMBER('原始字段'!D8356),'原始字段'!D8356,"n.a.")</x:f>
        <x:v>1.1461</x:v>
      </x:c>
      <x:c r="I8315" s="9" t="n">
        <x:f>IF(COUNT(G8315:H8315)=2,G8315*H8315/100000000,"n.a.")</x:f>
        <x:v>0</x:v>
      </x:c>
      <x:c r="J8315" s="1" t="str">
        <x:v>日频齐全；折算事件未独立核实</x:v>
      </x:c>
    </x:row>
    <x:row r="8316" ht="25" customHeight="1">
      <x:c r="A8316" s="1" t="str">
        <x:v>创业板指</x:v>
      </x:c>
      <x:c r="B8316" s="1" t="str">
        <x:v>159956.SZ</x:v>
      </x:c>
      <x:c r="C8316" s="1" t="str">
        <x:v>建信创业板ETF</x:v>
      </x:c>
      <x:c r="D8316" s="7" t="d">
        <x:v>2026-10-08T00:00:00.000Z</x:v>
      </x:c>
      <x:c r="E8316" s="8" t="n">
        <x:f>IF(ISNUMBER('原始字段'!C8270),'原始字段'!C8270,"n.a.")</x:f>
        <x:v>48978674</x:v>
      </x:c>
      <x:c r="F8316" s="8" t="n">
        <x:f>IF(ISNUMBER('原始字段'!C8366),'原始字段'!C8366,"n.a.")</x:f>
        <x:v>48978674</x:v>
      </x:c>
      <x:c r="G8316" s="8" t="n">
        <x:f>IF(COUNT(E8316:F8316)=2,F8316-E8316,"n.a.")</x:f>
        <x:v>0</x:v>
      </x:c>
      <x:c r="H8316" s="9" t="n">
        <x:f>IF(ISNUMBER('原始字段'!D8366),'原始字段'!D8366,"n.a.")</x:f>
        <x:v>1.9363</x:v>
      </x:c>
      <x:c r="I8316" s="9" t="n">
        <x:f>IF(COUNT(G8316:H8316)=2,G8316*H8316/100000000,"n.a.")</x:f>
        <x:v>0</x:v>
      </x:c>
      <x:c r="J8316" s="1" t="str">
        <x:v>日频齐全；折算事件未独立核实</x:v>
      </x:c>
    </x:row>
    <x:row r="8317" ht="25" customHeight="1">
      <x:c r="A8317" s="1" t="str">
        <x:v>创业板指</x:v>
      </x:c>
      <x:c r="B8317" s="1" t="str">
        <x:v>159908.SZ</x:v>
      </x:c>
      <x:c r="C8317" s="1" t="str">
        <x:v>博时创业板ETF</x:v>
      </x:c>
      <x:c r="D8317" s="7" t="d">
        <x:v>2026-10-08T00:00:00.000Z</x:v>
      </x:c>
      <x:c r="E8317" s="8" t="n">
        <x:f>IF(ISNUMBER('原始字段'!C8262),'原始字段'!C8262,"n.a.")</x:f>
        <x:v>389229029</x:v>
      </x:c>
      <x:c r="F8317" s="8" t="n">
        <x:f>IF(ISNUMBER('原始字段'!C8358),'原始字段'!C8358,"n.a.")</x:f>
        <x:v>392229029</x:v>
      </x:c>
      <x:c r="G8317" s="8" t="n">
        <x:f>IF(COUNT(E8317:F8317)=2,F8317-E8317,"n.a.")</x:f>
        <x:v>3000000</x:v>
      </x:c>
      <x:c r="H8317" s="9" t="n">
        <x:f>IF(ISNUMBER('原始字段'!D8358),'原始字段'!D8358,"n.a.")</x:f>
        <x:v>2.8578</x:v>
      </x:c>
      <x:c r="I8317" s="9" t="n">
        <x:f>IF(COUNT(G8317:H8317)=2,G8317*H8317/100000000,"n.a.")</x:f>
        <x:v>0.085734</x:v>
      </x:c>
      <x:c r="J8317" s="1" t="str">
        <x:v>日频齐全；折算事件未独立核实</x:v>
      </x:c>
    </x:row>
    <x:row r="8318" ht="25" customHeight="1">
      <x:c r="A8318" s="1" t="str">
        <x:v>创业板指</x:v>
      </x:c>
      <x:c r="B8318" s="1" t="str">
        <x:v>159952.SZ</x:v>
      </x:c>
      <x:c r="C8318" s="1" t="str">
        <x:v>广发创业板ETF</x:v>
      </x:c>
      <x:c r="D8318" s="7" t="d">
        <x:v>2026-10-08T00:00:00.000Z</x:v>
      </x:c>
      <x:c r="E8318" s="8" t="n">
        <x:f>IF(ISNUMBER('原始字段'!C8269),'原始字段'!C8269,"n.a.")</x:f>
        <x:v>6058284929</x:v>
      </x:c>
      <x:c r="F8318" s="8" t="n">
        <x:f>IF(ISNUMBER('原始字段'!C8365),'原始字段'!C8365,"n.a.")</x:f>
        <x:v>6143284929</x:v>
      </x:c>
      <x:c r="G8318" s="8" t="n">
        <x:f>IF(COUNT(E8318:F8318)=2,F8318-E8318,"n.a.")</x:f>
        <x:v>85000000</x:v>
      </x:c>
      <x:c r="H8318" s="9" t="n">
        <x:f>IF(ISNUMBER('原始字段'!D8365),'原始字段'!D8365,"n.a.")</x:f>
        <x:v>1.8552</x:v>
      </x:c>
      <x:c r="I8318" s="9" t="n">
        <x:f>IF(COUNT(G8318:H8318)=2,G8318*H8318/100000000,"n.a.")</x:f>
        <x:v>1.57692</x:v>
      </x:c>
      <x:c r="J8318" s="1" t="str">
        <x:v>日频齐全；折算事件未独立核实</x:v>
      </x:c>
    </x:row>
    <x:row r="8319" ht="25" customHeight="1">
      <x:c r="A8319" s="1" t="str">
        <x:v>创业板指</x:v>
      </x:c>
      <x:c r="B8319" s="1" t="str">
        <x:v>159247.SZ</x:v>
      </x:c>
      <x:c r="C8319" s="1" t="str">
        <x:v>汇添富创业板ETF</x:v>
      </x:c>
      <x:c r="D8319" s="7" t="d">
        <x:v>2026-10-08T00:00:00.000Z</x:v>
      </x:c>
      <x:c r="E8319" s="8" t="n">
        <x:f>IF(ISNUMBER('原始字段'!C8243),'原始字段'!C8243,"n.a.")</x:f>
        <x:v>659984966</x:v>
      </x:c>
      <x:c r="F8319" s="8" t="n">
        <x:f>IF(ISNUMBER('原始字段'!C8339),'原始字段'!C8339,"n.a.")</x:f>
        <x:v>695984966</x:v>
      </x:c>
      <x:c r="G8319" s="8" t="n">
        <x:f>IF(COUNT(E8319:F8319)=2,F8319-E8319,"n.a.")</x:f>
        <x:v>36000000</x:v>
      </x:c>
      <x:c r="H8319" s="9" t="n">
        <x:f>IF(ISNUMBER('原始字段'!D8339),'原始字段'!D8339,"n.a.")</x:f>
        <x:v>0.9145</x:v>
      </x:c>
      <x:c r="I8319" s="9" t="n">
        <x:f>IF(COUNT(G8319:H8319)=2,G8319*H8319/100000000,"n.a.")</x:f>
        <x:v>0.32922</x:v>
      </x:c>
      <x:c r="J8319" s="1" t="str">
        <x:v>日频齐全；折算事件未独立核实</x:v>
      </x:c>
    </x:row>
    <x:row r="8320" ht="25" customHeight="1">
      <x:c r="A8320" s="1" t="str">
        <x:v>创业板指</x:v>
      </x:c>
      <x:c r="B8320" s="1" t="str">
        <x:v>159948.SZ</x:v>
      </x:c>
      <x:c r="C8320" s="1" t="str">
        <x:v>南方创业板ETF</x:v>
      </x:c>
      <x:c r="D8320" s="7" t="d">
        <x:v>2026-10-08T00:00:00.000Z</x:v>
      </x:c>
      <x:c r="E8320" s="8" t="n">
        <x:f>IF(ISNUMBER('原始字段'!C8268),'原始字段'!C8268,"n.a.")</x:f>
        <x:v>1169697720</x:v>
      </x:c>
      <x:c r="F8320" s="8" t="n">
        <x:f>IF(ISNUMBER('原始字段'!C8364),'原始字段'!C8364,"n.a.")</x:f>
        <x:v>1175697720</x:v>
      </x:c>
      <x:c r="G8320" s="8" t="n">
        <x:f>IF(COUNT(E8320:F8320)=2,F8320-E8320,"n.a.")</x:f>
        <x:v>6000000</x:v>
      </x:c>
      <x:c r="H8320" s="9" t="n">
        <x:f>IF(ISNUMBER('原始字段'!D8364),'原始字段'!D8364,"n.a.")</x:f>
        <x:v>3.3752</x:v>
      </x:c>
      <x:c r="I8320" s="9" t="n">
        <x:f>IF(COUNT(G8320:H8320)=2,G8320*H8320/100000000,"n.a.")</x:f>
        <x:v>0.202512</x:v>
      </x:c>
      <x:c r="J8320" s="1" t="str">
        <x:v>日频齐全；折算事件未独立核实</x:v>
      </x:c>
    </x:row>
    <x:row r="8321" ht="25" customHeight="1">
      <x:c r="A8321" s="1" t="str">
        <x:v>创业板指</x:v>
      </x:c>
      <x:c r="B8321" s="1" t="str">
        <x:v>159205.SZ</x:v>
      </x:c>
      <x:c r="C8321" s="1" t="str">
        <x:v>东财创业板ETF</x:v>
      </x:c>
      <x:c r="D8321" s="7" t="d">
        <x:v>2026-10-08T00:00:00.000Z</x:v>
      </x:c>
      <x:c r="E8321" s="8" t="n">
        <x:f>IF(ISNUMBER('原始字段'!C8242),'原始字段'!C8242,"n.a.")</x:f>
        <x:v>823056064</x:v>
      </x:c>
      <x:c r="F8321" s="8" t="n">
        <x:f>IF(ISNUMBER('原始字段'!C8338),'原始字段'!C8338,"n.a.")</x:f>
        <x:v>869056064</x:v>
      </x:c>
      <x:c r="G8321" s="8" t="n">
        <x:f>IF(COUNT(E8321:F8321)=2,F8321-E8321,"n.a.")</x:f>
        <x:v>46000000</x:v>
      </x:c>
      <x:c r="H8321" s="9" t="n">
        <x:f>IF(ISNUMBER('原始字段'!D8338),'原始字段'!D8338,"n.a.")</x:f>
        <x:v>1.4951</x:v>
      </x:c>
      <x:c r="I8321" s="9" t="n">
        <x:f>IF(COUNT(G8321:H8321)=2,G8321*H8321/100000000,"n.a.")</x:f>
        <x:v>0.687746</x:v>
      </x:c>
      <x:c r="J8321" s="1" t="str">
        <x:v>日频齐全；折算事件未独立核实</x:v>
      </x:c>
    </x:row>
    <x:row r="8322" ht="25" customHeight="1">
      <x:c r="A8322" s="1" t="str">
        <x:v>科创50</x:v>
      </x:c>
      <x:c r="B8322" s="1" t="str">
        <x:v>588940.SH</x:v>
      </x:c>
      <x:c r="C8322" s="1" t="str">
        <x:v>富国上证科创板50成份ETF</x:v>
      </x:c>
      <x:c r="D8322" s="7" t="d">
        <x:v>2026-10-08T00:00:00.000Z</x:v>
      </x:c>
      <x:c r="E8322" s="8" t="n">
        <x:f>IF(ISNUMBER('原始字段'!C8333),'原始字段'!C8333,"n.a.")</x:f>
        <x:v>3308840000</x:v>
      </x:c>
      <x:c r="F8322" s="8" t="n">
        <x:f>IF(ISNUMBER('原始字段'!C8429),'原始字段'!C8429,"n.a.")</x:f>
        <x:v>3374840000</x:v>
      </x:c>
      <x:c r="G8322" s="8" t="n">
        <x:f>IF(COUNT(E8322:F8322)=2,F8322-E8322,"n.a.")</x:f>
        <x:v>66000000</x:v>
      </x:c>
      <x:c r="H8322" s="9" t="n">
        <x:f>IF(ISNUMBER('原始字段'!D8429),'原始字段'!D8429,"n.a.")</x:f>
        <x:v>0.7549</x:v>
      </x:c>
      <x:c r="I8322" s="9" t="n">
        <x:f>IF(COUNT(G8322:H8322)=2,G8322*H8322/100000000,"n.a.")</x:f>
        <x:v>0.498234</x:v>
      </x:c>
      <x:c r="J8322" s="1" t="str">
        <x:v>日频齐全；折算事件未独立核实</x:v>
      </x:c>
    </x:row>
    <x:row r="8323" ht="25" customHeight="1">
      <x:c r="A8323" s="1" t="str">
        <x:v>科创50</x:v>
      </x:c>
      <x:c r="B8323" s="1" t="str">
        <x:v>589150.SH</x:v>
      </x:c>
      <x:c r="C8323" s="1" t="str">
        <x:v>平安上证科创板50成份ETF</x:v>
      </x:c>
      <x:c r="D8323" s="7" t="d">
        <x:v>2026-10-08T00:00:00.000Z</x:v>
      </x:c>
      <x:c r="E8323" s="8" t="n">
        <x:f>IF(ISNUMBER('原始字段'!C8335),'原始字段'!C8335,"n.a.")</x:f>
        <x:v>859437200</x:v>
      </x:c>
      <x:c r="F8323" s="8" t="n">
        <x:f>IF(ISNUMBER('原始字段'!C8431),'原始字段'!C8431,"n.a.")</x:f>
        <x:v>871437200</x:v>
      </x:c>
      <x:c r="G8323" s="8" t="n">
        <x:f>IF(COUNT(E8323:F8323)=2,F8323-E8323,"n.a.")</x:f>
        <x:v>12000000</x:v>
      </x:c>
      <x:c r="H8323" s="9" t="n">
        <x:f>IF(ISNUMBER('原始字段'!D8431),'原始字段'!D8431,"n.a.")</x:f>
        <x:v>1.0567</x:v>
      </x:c>
      <x:c r="I8323" s="9" t="n">
        <x:f>IF(COUNT(G8323:H8323)=2,G8323*H8323/100000000,"n.a.")</x:f>
        <x:v>0.126804</x:v>
      </x:c>
      <x:c r="J8323" s="1" t="str">
        <x:v>日频齐全；折算事件未独立核实</x:v>
      </x:c>
    </x:row>
    <x:row r="8324" ht="25" customHeight="1">
      <x:c r="A8324" s="1" t="str">
        <x:v>科创50</x:v>
      </x:c>
      <x:c r="B8324" s="1" t="str">
        <x:v>588150.SH</x:v>
      </x:c>
      <x:c r="C8324" s="1" t="str">
        <x:v>南方上证科创板50成份ETF</x:v>
      </x:c>
      <x:c r="D8324" s="7" t="d">
        <x:v>2026-10-08T00:00:00.000Z</x:v>
      </x:c>
      <x:c r="E8324" s="8" t="n">
        <x:f>IF(ISNUMBER('原始字段'!C8327),'原始字段'!C8327,"n.a.")</x:f>
        <x:v>460932600</x:v>
      </x:c>
      <x:c r="F8324" s="8" t="n">
        <x:f>IF(ISNUMBER('原始字段'!C8423),'原始字段'!C8423,"n.a.")</x:f>
        <x:v>460932600</x:v>
      </x:c>
      <x:c r="G8324" s="8" t="n">
        <x:f>IF(COUNT(E8324:F8324)=2,F8324-E8324,"n.a.")</x:f>
        <x:v>0</x:v>
      </x:c>
      <x:c r="H8324" s="9" t="n">
        <x:f>IF(ISNUMBER('原始字段'!D8423),'原始字段'!D8423,"n.a.")</x:f>
        <x:v>1.036</x:v>
      </x:c>
      <x:c r="I8324" s="9" t="n">
        <x:f>IF(COUNT(G8324:H8324)=2,G8324*H8324/100000000,"n.a.")</x:f>
        <x:v>0</x:v>
      </x:c>
      <x:c r="J8324" s="1" t="str">
        <x:v>日频齐全；折算事件未独立核实</x:v>
      </x:c>
    </x:row>
    <x:row r="8325" ht="25" customHeight="1">
      <x:c r="A8325" s="1" t="str">
        <x:v>科创50</x:v>
      </x:c>
      <x:c r="B8325" s="1" t="str">
        <x:v>588000.SH</x:v>
      </x:c>
      <x:c r="C8325" s="1" t="str">
        <x:v>华夏上证科创板50ETF</x:v>
      </x:c>
      <x:c r="D8325" s="7" t="d">
        <x:v>2026-10-08T00:00:00.000Z</x:v>
      </x:c>
      <x:c r="E8325" s="8" t="n">
        <x:f>IF(ISNUMBER('原始字段'!C8321),'原始字段'!C8321,"n.a.")</x:f>
        <x:v>58238668200</x:v>
      </x:c>
      <x:c r="F8325" s="8" t="n">
        <x:f>IF(ISNUMBER('原始字段'!C8417),'原始字段'!C8417,"n.a.")</x:f>
        <x:v>60542668200</x:v>
      </x:c>
      <x:c r="G8325" s="8" t="n">
        <x:f>IF(COUNT(E8325:F8325)=2,F8325-E8325,"n.a.")</x:f>
        <x:v>2304000000</x:v>
      </x:c>
      <x:c r="H8325" s="9" t="n">
        <x:f>IF(ISNUMBER('原始字段'!D8417),'原始字段'!D8417,"n.a.")</x:f>
        <x:v>1.5387</x:v>
      </x:c>
      <x:c r="I8325" s="9" t="n">
        <x:f>IF(COUNT(G8325:H8325)=2,G8325*H8325/100000000,"n.a.")</x:f>
        <x:v>35.451648</x:v>
      </x:c>
      <x:c r="J8325" s="1" t="str">
        <x:v>日频齐全；折算事件未独立核实</x:v>
      </x:c>
    </x:row>
    <x:row r="8326" ht="25" customHeight="1">
      <x:c r="A8326" s="1" t="str">
        <x:v>科创50</x:v>
      </x:c>
      <x:c r="B8326" s="1" t="str">
        <x:v>589850.SH</x:v>
      </x:c>
      <x:c r="C8326" s="1" t="str">
        <x:v>东财上证科创板50成份ETF</x:v>
      </x:c>
      <x:c r="D8326" s="7" t="d">
        <x:v>2026-10-08T00:00:00.000Z</x:v>
      </x:c>
      <x:c r="E8326" s="8" t="n">
        <x:f>IF(ISNUMBER('原始字段'!C8337),'原始字段'!C8337,"n.a.")</x:f>
        <x:v>937057000</x:v>
      </x:c>
      <x:c r="F8326" s="8" t="n">
        <x:f>IF(ISNUMBER('原始字段'!C8433),'原始字段'!C8433,"n.a.")</x:f>
        <x:v>1063057000</x:v>
      </x:c>
      <x:c r="G8326" s="8" t="n">
        <x:f>IF(COUNT(E8326:F8326)=2,F8326-E8326,"n.a.")</x:f>
        <x:v>126000000</x:v>
      </x:c>
      <x:c r="H8326" s="9" t="n">
        <x:f>IF(ISNUMBER('原始字段'!D8433),'原始字段'!D8433,"n.a.")</x:f>
        <x:v>1.3998</x:v>
      </x:c>
      <x:c r="I8326" s="9" t="n">
        <x:f>IF(COUNT(G8326:H8326)=2,G8326*H8326/100000000,"n.a.")</x:f>
        <x:v>1.763748</x:v>
      </x:c>
      <x:c r="J8326" s="1" t="str">
        <x:v>日频齐全；折算事件未独立核实</x:v>
      </x:c>
    </x:row>
    <x:row r="8327" ht="25" customHeight="1">
      <x:c r="A8327" s="1" t="str">
        <x:v>科创50</x:v>
      </x:c>
      <x:c r="B8327" s="1" t="str">
        <x:v>588840.SH</x:v>
      </x:c>
      <x:c r="C8327" s="1" t="str">
        <x:v>万家上证科创板50成份ETF</x:v>
      </x:c>
      <x:c r="D8327" s="7" t="d">
        <x:v>2026-10-08T00:00:00.000Z</x:v>
      </x:c>
      <x:c r="E8327" s="8" t="n">
        <x:f>IF(ISNUMBER('原始字段'!C8331),'原始字段'!C8331,"n.a.")</x:f>
        <x:v>67236000</x:v>
      </x:c>
      <x:c r="F8327" s="8" t="n">
        <x:f>IF(ISNUMBER('原始字段'!C8427),'原始字段'!C8427,"n.a.")</x:f>
        <x:v>70236000</x:v>
      </x:c>
      <x:c r="G8327" s="8" t="n">
        <x:f>IF(COUNT(E8327:F8327)=2,F8327-E8327,"n.a.")</x:f>
        <x:v>3000000</x:v>
      </x:c>
      <x:c r="H8327" s="9" t="n">
        <x:f>IF(ISNUMBER('原始字段'!D8427),'原始字段'!D8427,"n.a.")</x:f>
        <x:v>1.3514</x:v>
      </x:c>
      <x:c r="I8327" s="9" t="n">
        <x:f>IF(COUNT(G8327:H8327)=2,G8327*H8327/100000000,"n.a.")</x:f>
        <x:v>0.040542</x:v>
      </x:c>
      <x:c r="J8327" s="1" t="str">
        <x:v>日频齐全；折算事件未独立核实</x:v>
      </x:c>
    </x:row>
    <x:row r="8328" ht="25" customHeight="1">
      <x:c r="A8328" s="1" t="str">
        <x:v>科创50</x:v>
      </x:c>
      <x:c r="B8328" s="1" t="str">
        <x:v>588040.SH</x:v>
      </x:c>
      <x:c r="C8328" s="1" t="str">
        <x:v>鹏华上证科创板50成份ETF</x:v>
      </x:c>
      <x:c r="D8328" s="7" t="d">
        <x:v>2026-10-08T00:00:00.000Z</x:v>
      </x:c>
      <x:c r="E8328" s="8" t="n">
        <x:f>IF(ISNUMBER('原始字段'!C8322),'原始字段'!C8322,"n.a.")</x:f>
        <x:v>149889000</x:v>
      </x:c>
      <x:c r="F8328" s="8" t="n">
        <x:f>IF(ISNUMBER('原始字段'!C8418),'原始字段'!C8418,"n.a.")</x:f>
        <x:v>155889000</x:v>
      </x:c>
      <x:c r="G8328" s="8" t="n">
        <x:f>IF(COUNT(E8328:F8328)=2,F8328-E8328,"n.a.")</x:f>
        <x:v>6000000</x:v>
      </x:c>
      <x:c r="H8328" s="9" t="n">
        <x:f>IF(ISNUMBER('原始字段'!D8418),'原始字段'!D8418,"n.a.")</x:f>
        <x:v>1.4808</x:v>
      </x:c>
      <x:c r="I8328" s="9" t="n">
        <x:f>IF(COUNT(G8328:H8328)=2,G8328*H8328/100000000,"n.a.")</x:f>
        <x:v>0.088848</x:v>
      </x:c>
      <x:c r="J8328" s="1" t="str">
        <x:v>日频齐全；折算事件未独立核实</x:v>
      </x:c>
    </x:row>
    <x:row r="8329" ht="25" customHeight="1">
      <x:c r="A8329" s="1" t="str">
        <x:v>科创50</x:v>
      </x:c>
      <x:c r="B8329" s="1" t="str">
        <x:v>588280.SH</x:v>
      </x:c>
      <x:c r="C8329" s="1" t="str">
        <x:v>华安上证科创板50ETF</x:v>
      </x:c>
      <x:c r="D8329" s="7" t="d">
        <x:v>2026-10-08T00:00:00.000Z</x:v>
      </x:c>
      <x:c r="E8329" s="8" t="n">
        <x:f>IF(ISNUMBER('原始字段'!C8329),'原始字段'!C8329,"n.a.")</x:f>
        <x:v>424121000</x:v>
      </x:c>
      <x:c r="F8329" s="8" t="n">
        <x:f>IF(ISNUMBER('原始字段'!C8425),'原始字段'!C8425,"n.a.")</x:f>
        <x:v>436121000</x:v>
      </x:c>
      <x:c r="G8329" s="8" t="n">
        <x:f>IF(COUNT(E8329:F8329)=2,F8329-E8329,"n.a.")</x:f>
        <x:v>12000000</x:v>
      </x:c>
      <x:c r="H8329" s="9" t="n">
        <x:f>IF(ISNUMBER('原始字段'!D8425),'原始字段'!D8425,"n.a.")</x:f>
        <x:v>1.0484</x:v>
      </x:c>
      <x:c r="I8329" s="9" t="n">
        <x:f>IF(COUNT(G8329:H8329)=2,G8329*H8329/100000000,"n.a.")</x:f>
        <x:v>0.125808</x:v>
      </x:c>
      <x:c r="J8329" s="1" t="str">
        <x:v>日频齐全；折算事件未独立核实</x:v>
      </x:c>
    </x:row>
    <x:row r="8330" ht="25" customHeight="1">
      <x:c r="A8330" s="1" t="str">
        <x:v>科创50</x:v>
      </x:c>
      <x:c r="B8330" s="1" t="str">
        <x:v>589360.SH</x:v>
      </x:c>
      <x:c r="C8330" s="1" t="str">
        <x:v>国泰上证科创板50成份ETF</x:v>
      </x:c>
      <x:c r="D8330" s="7" t="d">
        <x:v>2026-10-08T00:00:00.000Z</x:v>
      </x:c>
      <x:c r="E8330" s="8" t="n">
        <x:f>IF(ISNUMBER('原始字段'!C8336),'原始字段'!C8336,"n.a.")</x:f>
        <x:v>2735174000</x:v>
      </x:c>
      <x:c r="F8330" s="8" t="n">
        <x:f>IF(ISNUMBER('原始字段'!C8432),'原始字段'!C8432,"n.a.")</x:f>
        <x:v>2765174000</x:v>
      </x:c>
      <x:c r="G8330" s="8" t="n">
        <x:f>IF(COUNT(E8330:F8330)=2,F8330-E8330,"n.a.")</x:f>
        <x:v>30000000</x:v>
      </x:c>
      <x:c r="H8330" s="9" t="n">
        <x:f>IF(ISNUMBER('原始字段'!D8432),'原始字段'!D8432,"n.a.")</x:f>
        <x:v>0.7528</x:v>
      </x:c>
      <x:c r="I8330" s="9" t="n">
        <x:f>IF(COUNT(G8330:H8330)=2,G8330*H8330/100000000,"n.a.")</x:f>
        <x:v>0.22584</x:v>
      </x:c>
      <x:c r="J8330" s="1" t="str">
        <x:v>日频齐全；折算事件未独立核实</x:v>
      </x:c>
    </x:row>
    <x:row r="8331" ht="25" customHeight="1">
      <x:c r="A8331" s="1" t="str">
        <x:v>科创50</x:v>
      </x:c>
      <x:c r="B8331" s="1" t="str">
        <x:v>588950.SH</x:v>
      </x:c>
      <x:c r="C8331" s="1" t="str">
        <x:v>景顺长城上证科创板50成份ETF</x:v>
      </x:c>
      <x:c r="D8331" s="7" t="d">
        <x:v>2026-10-08T00:00:00.000Z</x:v>
      </x:c>
      <x:c r="E8331" s="8" t="n">
        <x:f>IF(ISNUMBER('原始字段'!C8334),'原始字段'!C8334,"n.a.")</x:f>
        <x:v>773729700</x:v>
      </x:c>
      <x:c r="F8331" s="8" t="n">
        <x:f>IF(ISNUMBER('原始字段'!C8430),'原始字段'!C8430,"n.a.")</x:f>
        <x:v>812729700</x:v>
      </x:c>
      <x:c r="G8331" s="8" t="n">
        <x:f>IF(COUNT(E8331:F8331)=2,F8331-E8331,"n.a.")</x:f>
        <x:v>39000000</x:v>
      </x:c>
      <x:c r="H8331" s="9" t="n">
        <x:f>IF(ISNUMBER('原始字段'!D8430),'原始字段'!D8430,"n.a.")</x:f>
        <x:v>1.5269</x:v>
      </x:c>
      <x:c r="I8331" s="9" t="n">
        <x:f>IF(COUNT(G8331:H8331)=2,G8331*H8331/100000000,"n.a.")</x:f>
        <x:v>0.595491</x:v>
      </x:c>
      <x:c r="J8331" s="1" t="str">
        <x:v>日频齐全；折算事件未独立核实</x:v>
      </x:c>
    </x:row>
    <x:row r="8332" ht="25" customHeight="1">
      <x:c r="A8332" s="1" t="str">
        <x:v>科创50</x:v>
      </x:c>
      <x:c r="B8332" s="1" t="str">
        <x:v>588080.SH</x:v>
      </x:c>
      <x:c r="C8332" s="1" t="str">
        <x:v>易方达上证科创板50ETF</x:v>
      </x:c>
      <x:c r="D8332" s="7" t="d">
        <x:v>2026-10-08T00:00:00.000Z</x:v>
      </x:c>
      <x:c r="E8332" s="8" t="n">
        <x:f>IF(ISNUMBER('原始字段'!C8325),'原始字段'!C8325,"n.a.")</x:f>
        <x:v>27103628100</x:v>
      </x:c>
      <x:c r="F8332" s="8" t="n">
        <x:f>IF(ISNUMBER('原始字段'!C8421),'原始字段'!C8421,"n.a.")</x:f>
        <x:v>27667628100</x:v>
      </x:c>
      <x:c r="G8332" s="8" t="n">
        <x:f>IF(COUNT(E8332:F8332)=2,F8332-E8332,"n.a.")</x:f>
        <x:v>564000000</x:v>
      </x:c>
      <x:c r="H8332" s="9" t="n">
        <x:f>IF(ISNUMBER('原始字段'!D8421),'原始字段'!D8421,"n.a.")</x:f>
        <x:v>1.4921</x:v>
      </x:c>
      <x:c r="I8332" s="9" t="n">
        <x:f>IF(COUNT(G8332:H8332)=2,G8332*H8332/100000000,"n.a.")</x:f>
        <x:v>8.415444</x:v>
      </x:c>
      <x:c r="J8332" s="1" t="str">
        <x:v>日频齐全；折算事件未独立核实</x:v>
      </x:c>
    </x:row>
    <x:row r="8333" ht="25" customHeight="1">
      <x:c r="A8333" s="1" t="str">
        <x:v>科创50</x:v>
      </x:c>
      <x:c r="B8333" s="1" t="str">
        <x:v>588060.SH</x:v>
      </x:c>
      <x:c r="C8333" s="1" t="str">
        <x:v>广发上证科创板50ETF</x:v>
      </x:c>
      <x:c r="D8333" s="7" t="d">
        <x:v>2026-10-08T00:00:00.000Z</x:v>
      </x:c>
      <x:c r="E8333" s="8" t="n">
        <x:f>IF(ISNUMBER('原始字段'!C8324),'原始字段'!C8324,"n.a.")</x:f>
        <x:v>8455140000</x:v>
      </x:c>
      <x:c r="F8333" s="8" t="n">
        <x:f>IF(ISNUMBER('原始字段'!C8420),'原始字段'!C8420,"n.a.")</x:f>
        <x:v>8875140000</x:v>
      </x:c>
      <x:c r="G8333" s="8" t="n">
        <x:f>IF(COUNT(E8333:F8333)=2,F8333-E8333,"n.a.")</x:f>
        <x:v>420000000</x:v>
      </x:c>
      <x:c r="H8333" s="9" t="n">
        <x:f>IF(ISNUMBER('原始字段'!D8420),'原始字段'!D8420,"n.a.")</x:f>
        <x:v>0.9246</x:v>
      </x:c>
      <x:c r="I8333" s="9" t="n">
        <x:f>IF(COUNT(G8333:H8333)=2,G8333*H8333/100000000,"n.a.")</x:f>
        <x:v>3.88332</x:v>
      </x:c>
      <x:c r="J8333" s="1" t="str">
        <x:v>日频齐全；折算事件未独立核实</x:v>
      </x:c>
    </x:row>
    <x:row r="8334" ht="25" customHeight="1">
      <x:c r="A8334" s="1" t="str">
        <x:v>科创50</x:v>
      </x:c>
      <x:c r="B8334" s="1" t="str">
        <x:v>588870.SH</x:v>
      </x:c>
      <x:c r="C8334" s="1" t="str">
        <x:v>汇添富上证科创板50成份ETF</x:v>
      </x:c>
      <x:c r="D8334" s="7" t="d">
        <x:v>2026-10-08T00:00:00.000Z</x:v>
      </x:c>
      <x:c r="E8334" s="8" t="n">
        <x:f>IF(ISNUMBER('原始字段'!C8332),'原始字段'!C8332,"n.a.")</x:f>
        <x:v>1034552000</x:v>
      </x:c>
      <x:c r="F8334" s="8" t="n">
        <x:f>IF(ISNUMBER('原始字段'!C8428),'原始字段'!C8428,"n.a.")</x:f>
        <x:v>1124552000</x:v>
      </x:c>
      <x:c r="G8334" s="8" t="n">
        <x:f>IF(COUNT(E8334:F8334)=2,F8334-E8334,"n.a.")</x:f>
        <x:v>90000000</x:v>
      </x:c>
      <x:c r="H8334" s="9" t="n">
        <x:f>IF(ISNUMBER('原始字段'!D8428),'原始字段'!D8428,"n.a.")</x:f>
        <x:v>1.4816</x:v>
      </x:c>
      <x:c r="I8334" s="9" t="n">
        <x:f>IF(COUNT(G8334:H8334)=2,G8334*H8334/100000000,"n.a.")</x:f>
        <x:v>1.33344</x:v>
      </x:c>
      <x:c r="J8334" s="1" t="str">
        <x:v>日频齐全；折算事件未独立核实</x:v>
      </x:c>
    </x:row>
    <x:row r="8335" ht="25" customHeight="1">
      <x:c r="A8335" s="1" t="str">
        <x:v>科创50</x:v>
      </x:c>
      <x:c r="B8335" s="1" t="str">
        <x:v>588720.SH</x:v>
      </x:c>
      <x:c r="C8335" s="1" t="str">
        <x:v>中银上证科创板50成份ETF</x:v>
      </x:c>
      <x:c r="D8335" s="7" t="d">
        <x:v>2026-10-08T00:00:00.000Z</x:v>
      </x:c>
      <x:c r="E8335" s="8" t="n">
        <x:f>IF(ISNUMBER('原始字段'!C8330),'原始字段'!C8330,"n.a.")</x:f>
        <x:v>119741800</x:v>
      </x:c>
      <x:c r="F8335" s="8" t="n">
        <x:f>IF(ISNUMBER('原始字段'!C8426),'原始字段'!C8426,"n.a.")</x:f>
        <x:v>127241800</x:v>
      </x:c>
      <x:c r="G8335" s="8" t="n">
        <x:f>IF(COUNT(E8335:F8335)=2,F8335-E8335,"n.a.")</x:f>
        <x:v>7500000</x:v>
      </x:c>
      <x:c r="H8335" s="9" t="n">
        <x:f>IF(ISNUMBER('原始字段'!D8426),'原始字段'!D8426,"n.a.")</x:f>
        <x:v>1.4855</x:v>
      </x:c>
      <x:c r="I8335" s="9" t="n">
        <x:f>IF(COUNT(G8335:H8335)=2,G8335*H8335/100000000,"n.a.")</x:f>
        <x:v>0.1114125</x:v>
      </x:c>
      <x:c r="J8335" s="1" t="str">
        <x:v>日频齐全；折算事件未独立核实</x:v>
      </x:c>
    </x:row>
    <x:row r="8336" ht="25" customHeight="1">
      <x:c r="A8336" s="1" t="str">
        <x:v>科创50</x:v>
      </x:c>
      <x:c r="B8336" s="1" t="str">
        <x:v>588090.SH</x:v>
      </x:c>
      <x:c r="C8336" s="1" t="str">
        <x:v>华泰柏瑞上证科创板50ETF</x:v>
      </x:c>
      <x:c r="D8336" s="7" t="d">
        <x:v>2026-10-08T00:00:00.000Z</x:v>
      </x:c>
      <x:c r="E8336" s="8" t="n">
        <x:f>IF(ISNUMBER('原始字段'!C8326),'原始字段'!C8326,"n.a.")</x:f>
        <x:v>3249072800</x:v>
      </x:c>
      <x:c r="F8336" s="8" t="n">
        <x:f>IF(ISNUMBER('原始字段'!C8422),'原始字段'!C8422,"n.a.")</x:f>
        <x:v>3291072800.0000005</x:v>
      </x:c>
      <x:c r="G8336" s="8" t="n">
        <x:f>IF(COUNT(E8336:F8336)=2,F8336-E8336,"n.a.")</x:f>
        <x:v>42000000.00000048</x:v>
      </x:c>
      <x:c r="H8336" s="9" t="n">
        <x:f>IF(ISNUMBER('原始字段'!D8422),'原始字段'!D8422,"n.a.")</x:f>
        <x:v>1.5001</x:v>
      </x:c>
      <x:c r="I8336" s="9" t="n">
        <x:f>IF(COUNT(G8336:H8336)=2,G8336*H8336/100000000,"n.a.")</x:f>
        <x:v>0.6300420000000072</x:v>
      </x:c>
      <x:c r="J8336" s="1" t="str">
        <x:v>日频齐全；折算事件未独立核实</x:v>
      </x:c>
    </x:row>
    <x:row r="8337" ht="25" customHeight="1">
      <x:c r="A8337" s="1" t="str">
        <x:v>科创50</x:v>
      </x:c>
      <x:c r="B8337" s="1" t="str">
        <x:v>588180.SH</x:v>
      </x:c>
      <x:c r="C8337" s="1" t="str">
        <x:v>国联安上证科创板50ETF</x:v>
      </x:c>
      <x:c r="D8337" s="7" t="d">
        <x:v>2026-10-08T00:00:00.000Z</x:v>
      </x:c>
      <x:c r="E8337" s="8" t="n">
        <x:f>IF(ISNUMBER('原始字段'!C8328),'原始字段'!C8328,"n.a.")</x:f>
        <x:v>818853700</x:v>
      </x:c>
      <x:c r="F8337" s="8" t="n">
        <x:f>IF(ISNUMBER('原始字段'!C8424),'原始字段'!C8424,"n.a.")</x:f>
        <x:v>850353700</x:v>
      </x:c>
      <x:c r="G8337" s="8" t="n">
        <x:f>IF(COUNT(E8337:F8337)=2,F8337-E8337,"n.a.")</x:f>
        <x:v>31500000</x:v>
      </x:c>
      <x:c r="H8337" s="9" t="n">
        <x:f>IF(ISNUMBER('原始字段'!D8424),'原始字段'!D8424,"n.a.")</x:f>
        <x:v>0.953</x:v>
      </x:c>
      <x:c r="I8337" s="9" t="n">
        <x:f>IF(COUNT(G8337:H8337)=2,G8337*H8337/100000000,"n.a.")</x:f>
        <x:v>0.300195</x:v>
      </x:c>
      <x:c r="J8337" s="1" t="str">
        <x:v>日频齐全；折算事件未独立核实</x:v>
      </x:c>
    </x:row>
    <x:row r="8338" ht="25" customHeight="1">
      <x:c r="A8338" s="1" t="str">
        <x:v>科创50</x:v>
      </x:c>
      <x:c r="B8338" s="1" t="str">
        <x:v>588050.SH</x:v>
      </x:c>
      <x:c r="C8338" s="1" t="str">
        <x:v>工银上证科创板50ETF</x:v>
      </x:c>
      <x:c r="D8338" s="7" t="d">
        <x:v>2026-10-08T00:00:00.000Z</x:v>
      </x:c>
      <x:c r="E8338" s="8" t="n">
        <x:f>IF(ISNUMBER('原始字段'!C8323),'原始字段'!C8323,"n.a.")</x:f>
        <x:v>6845241300</x:v>
      </x:c>
      <x:c r="F8338" s="8" t="n">
        <x:f>IF(ISNUMBER('原始字段'!C8419),'原始字段'!C8419,"n.a.")</x:f>
        <x:v>6905241300</x:v>
      </x:c>
      <x:c r="G8338" s="8" t="n">
        <x:f>IF(COUNT(E8338:F8338)=2,F8338-E8338,"n.a.")</x:f>
        <x:v>60000000</x:v>
      </x:c>
      <x:c r="H8338" s="9" t="n">
        <x:f>IF(ISNUMBER('原始字段'!D8419),'原始字段'!D8419,"n.a.")</x:f>
        <x:v>1.4942</x:v>
      </x:c>
      <x:c r="I8338" s="9" t="n">
        <x:f>IF(COUNT(G8338:H8338)=2,G8338*H8338/100000000,"n.a.")</x:f>
        <x:v>0.89652</x:v>
      </x:c>
      <x:c r="J8338" s="1" t="str">
        <x:v>日频齐全；折算事件未独立核实</x:v>
      </x:c>
    </x:row>
    <x:row r="8339" ht="25" customHeight="1">
      <x:c r="A8339" s="1" t="str">
        <x:v>沪深300</x:v>
      </x:c>
      <x:c r="B8339" s="1" t="str">
        <x:v>159393.SZ</x:v>
      </x:c>
      <x:c r="C8339" s="1" t="str">
        <x:v>万家沪深300ETF</x:v>
      </x:c>
      <x:c r="D8339" s="7" t="d">
        <x:v>2026-10-09T00:00:00.000Z</x:v>
      </x:c>
      <x:c r="E8339" s="8" t="n">
        <x:f>IF(ISNUMBER('原始字段'!C8343),'原始字段'!C8343,"n.a.")</x:f>
        <x:v>108646342</x:v>
      </x:c>
      <x:c r="F8339" s="8" t="n">
        <x:f>IF(ISNUMBER('原始字段'!C8439),'原始字段'!C8439,"n.a.")</x:f>
        <x:v>110446342</x:v>
      </x:c>
      <x:c r="G8339" s="8" t="n">
        <x:f>IF(COUNT(E8339:F8339)=2,F8339-E8339,"n.a.")</x:f>
        <x:v>1800000</x:v>
      </x:c>
      <x:c r="H8339" s="9" t="n">
        <x:f>IF(ISNUMBER('原始字段'!D8439),'原始字段'!D8439,"n.a.")</x:f>
        <x:v>4.6688</x:v>
      </x:c>
      <x:c r="I8339" s="9" t="n">
        <x:f>IF(COUNT(G8339:H8339)=2,G8339*H8339/100000000,"n.a.")</x:f>
        <x:v>0.0840384</x:v>
      </x:c>
      <x:c r="J8339" s="1" t="str">
        <x:v>日频齐全；折算事件未独立核实</x:v>
      </x:c>
    </x:row>
    <x:row r="8340" ht="25" customHeight="1">
      <x:c r="A8340" s="1" t="str">
        <x:v>沪深300</x:v>
      </x:c>
      <x:c r="B8340" s="1" t="str">
        <x:v>515660.SH</x:v>
      </x:c>
      <x:c r="C8340" s="1" t="str">
        <x:v>国联安沪深300ETF</x:v>
      </x:c>
      <x:c r="D8340" s="7" t="d">
        <x:v>2026-10-09T00:00:00.000Z</x:v>
      </x:c>
      <x:c r="E8340" s="8" t="n">
        <x:f>IF(ISNUMBER('原始字段'!C8404),'原始字段'!C8404,"n.a.")</x:f>
        <x:v>434494200</x:v>
      </x:c>
      <x:c r="F8340" s="8" t="n">
        <x:f>IF(ISNUMBER('原始字段'!C8500),'原始字段'!C8500,"n.a.")</x:f>
        <x:v>435394200</x:v>
      </x:c>
      <x:c r="G8340" s="8" t="n">
        <x:f>IF(COUNT(E8340:F8340)=2,F8340-E8340,"n.a.")</x:f>
        <x:v>900000</x:v>
      </x:c>
      <x:c r="H8340" s="9" t="n">
        <x:f>IF(ISNUMBER('原始字段'!D8500),'原始字段'!D8500,"n.a.")</x:f>
        <x:v>5.4934</x:v>
      </x:c>
      <x:c r="I8340" s="9" t="n">
        <x:f>IF(COUNT(G8340:H8340)=2,G8340*H8340/100000000,"n.a.")</x:f>
        <x:v>0.0494406</x:v>
      </x:c>
      <x:c r="J8340" s="1" t="str">
        <x:v>日频齐全；折算事件未独立核实</x:v>
      </x:c>
    </x:row>
    <x:row r="8341" ht="25" customHeight="1">
      <x:c r="A8341" s="1" t="str">
        <x:v>沪深300</x:v>
      </x:c>
      <x:c r="B8341" s="1" t="str">
        <x:v>515360.SH</x:v>
      </x:c>
      <x:c r="C8341" s="1" t="str">
        <x:v>方正富邦沪深300ETF</x:v>
      </x:c>
      <x:c r="D8341" s="7" t="d">
        <x:v>2026-10-09T00:00:00.000Z</x:v>
      </x:c>
      <x:c r="E8341" s="8" t="n">
        <x:f>IF(ISNUMBER('原始字段'!C8399),'原始字段'!C8399,"n.a.")</x:f>
        <x:v>37279300</x:v>
      </x:c>
      <x:c r="F8341" s="8" t="n">
        <x:f>IF(ISNUMBER('原始字段'!C8495),'原始字段'!C8495,"n.a.")</x:f>
        <x:v>37279300</x:v>
      </x:c>
      <x:c r="G8341" s="8" t="n">
        <x:f>IF(COUNT(E8341:F8341)=2,F8341-E8341,"n.a.")</x:f>
        <x:v>0</x:v>
      </x:c>
      <x:c r="H8341" s="9" t="n">
        <x:f>IF(ISNUMBER('原始字段'!D8495),'原始字段'!D8495,"n.a.")</x:f>
        <x:v>6.3893</x:v>
      </x:c>
      <x:c r="I8341" s="9" t="n">
        <x:f>IF(COUNT(G8341:H8341)=2,G8341*H8341/100000000,"n.a.")</x:f>
        <x:v>0</x:v>
      </x:c>
      <x:c r="J8341" s="1" t="str">
        <x:v>日频齐全；折算事件未独立核实</x:v>
      </x:c>
    </x:row>
    <x:row r="8342" ht="25" customHeight="1">
      <x:c r="A8342" s="1" t="str">
        <x:v>沪深300</x:v>
      </x:c>
      <x:c r="B8342" s="1" t="str">
        <x:v>510320.SH</x:v>
      </x:c>
      <x:c r="C8342" s="1" t="str">
        <x:v>中金沪深300ETF</x:v>
      </x:c>
      <x:c r="D8342" s="7" t="d">
        <x:v>2026-10-09T00:00:00.000Z</x:v>
      </x:c>
      <x:c r="E8342" s="8" t="n">
        <x:f>IF(ISNUMBER('原始字段'!C8376),'原始字段'!C8376,"n.a.")</x:f>
        <x:v>670068500</x:v>
      </x:c>
      <x:c r="F8342" s="8" t="n">
        <x:f>IF(ISNUMBER('原始字段'!C8472),'原始字段'!C8472,"n.a.")</x:f>
        <x:v>670068500</x:v>
      </x:c>
      <x:c r="G8342" s="8" t="n">
        <x:f>IF(COUNT(E8342:F8342)=2,F8342-E8342,"n.a.")</x:f>
        <x:v>0</x:v>
      </x:c>
      <x:c r="H8342" s="9" t="n">
        <x:f>IF(ISNUMBER('原始字段'!D8472),'原始字段'!D8472,"n.a.")</x:f>
        <x:v>1.181</x:v>
      </x:c>
      <x:c r="I8342" s="9" t="n">
        <x:f>IF(COUNT(G8342:H8342)=2,G8342*H8342/100000000,"n.a.")</x:f>
        <x:v>0</x:v>
      </x:c>
      <x:c r="J8342" s="1" t="str">
        <x:v>日频齐全；折算事件未独立核实</x:v>
      </x:c>
    </x:row>
    <x:row r="8343" ht="25" customHeight="1">
      <x:c r="A8343" s="1" t="str">
        <x:v>沪深300</x:v>
      </x:c>
      <x:c r="B8343" s="1" t="str">
        <x:v>510360.SH</x:v>
      </x:c>
      <x:c r="C8343" s="1" t="str">
        <x:v>广发沪深300ETF</x:v>
      </x:c>
      <x:c r="D8343" s="7" t="d">
        <x:v>2026-10-09T00:00:00.000Z</x:v>
      </x:c>
      <x:c r="E8343" s="8" t="n">
        <x:f>IF(ISNUMBER('原始字段'!C8379),'原始字段'!C8379,"n.a.")</x:f>
        <x:v>2183381200</x:v>
      </x:c>
      <x:c r="F8343" s="8" t="n">
        <x:f>IF(ISNUMBER('原始字段'!C8475),'原始字段'!C8475,"n.a.")</x:f>
        <x:v>2033381200</x:v>
      </x:c>
      <x:c r="G8343" s="8" t="n">
        <x:f>IF(COUNT(E8343:F8343)=2,F8343-E8343,"n.a.")</x:f>
        <x:v>-150000000</x:v>
      </x:c>
      <x:c r="H8343" s="9" t="n">
        <x:f>IF(ISNUMBER('原始字段'!D8475),'原始字段'!D8475,"n.a.")</x:f>
        <x:v>1.6793</x:v>
      </x:c>
      <x:c r="I8343" s="9" t="n">
        <x:f>IF(COUNT(G8343:H8343)=2,G8343*H8343/100000000,"n.a.")</x:f>
        <x:v>-2.51895</x:v>
      </x:c>
      <x:c r="J8343" s="1" t="str">
        <x:v>日频齐全；折算事件未独立核实</x:v>
      </x:c>
    </x:row>
    <x:row r="8344" ht="25" customHeight="1">
      <x:c r="A8344" s="1" t="str">
        <x:v>沪深300</x:v>
      </x:c>
      <x:c r="B8344" s="1" t="str">
        <x:v>515330.SH</x:v>
      </x:c>
      <x:c r="C8344" s="1" t="str">
        <x:v>天弘沪深300ETF</x:v>
      </x:c>
      <x:c r="D8344" s="7" t="d">
        <x:v>2026-10-09T00:00:00.000Z</x:v>
      </x:c>
      <x:c r="E8344" s="8" t="n">
        <x:f>IF(ISNUMBER('原始字段'!C8397),'原始字段'!C8397,"n.a.")</x:f>
        <x:v>6950709500</x:v>
      </x:c>
      <x:c r="F8344" s="8" t="n">
        <x:f>IF(ISNUMBER('原始字段'!C8493),'原始字段'!C8493,"n.a.")</x:f>
        <x:v>6968709500</x:v>
      </x:c>
      <x:c r="G8344" s="8" t="n">
        <x:f>IF(COUNT(E8344:F8344)=2,F8344-E8344,"n.a.")</x:f>
        <x:v>18000000</x:v>
      </x:c>
      <x:c r="H8344" s="9" t="n">
        <x:f>IF(ISNUMBER('原始字段'!D8493),'原始字段'!D8493,"n.a.")</x:f>
        <x:v>1.2617</x:v>
      </x:c>
      <x:c r="I8344" s="9" t="n">
        <x:f>IF(COUNT(G8344:H8344)=2,G8344*H8344/100000000,"n.a.")</x:f>
        <x:v>0.227106</x:v>
      </x:c>
      <x:c r="J8344" s="1" t="str">
        <x:v>日频齐全；折算事件未独立核实</x:v>
      </x:c>
    </x:row>
    <x:row r="8345" ht="25" customHeight="1">
      <x:c r="A8345" s="1" t="str">
        <x:v>沪深300</x:v>
      </x:c>
      <x:c r="B8345" s="1" t="str">
        <x:v>510330.SH</x:v>
      </x:c>
      <x:c r="C8345" s="1" t="str">
        <x:v>华夏沪深300ETF</x:v>
      </x:c>
      <x:c r="D8345" s="7" t="d">
        <x:v>2026-10-09T00:00:00.000Z</x:v>
      </x:c>
      <x:c r="E8345" s="8" t="n">
        <x:f>IF(ISNUMBER('原始字段'!C8377),'原始字段'!C8377,"n.a.")</x:f>
        <x:v>8516049800</x:v>
      </x:c>
      <x:c r="F8345" s="8" t="n">
        <x:f>IF(ISNUMBER('原始字段'!C8473),'原始字段'!C8473,"n.a.")</x:f>
        <x:v>8549349800</x:v>
      </x:c>
      <x:c r="G8345" s="8" t="n">
        <x:f>IF(COUNT(E8345:F8345)=2,F8345-E8345,"n.a.")</x:f>
        <x:v>33300000</x:v>
      </x:c>
      <x:c r="H8345" s="9" t="n">
        <x:f>IF(ISNUMBER('原始字段'!D8473),'原始字段'!D8473,"n.a.")</x:f>
        <x:v>4.5777</x:v>
      </x:c>
      <x:c r="I8345" s="9" t="n">
        <x:f>IF(COUNT(G8345:H8345)=2,G8345*H8345/100000000,"n.a.")</x:f>
        <x:v>1.5243741</x:v>
      </x:c>
      <x:c r="J8345" s="1" t="str">
        <x:v>日频齐全；折算事件未独立核实</x:v>
      </x:c>
    </x:row>
    <x:row r="8346" ht="25" customHeight="1">
      <x:c r="A8346" s="1" t="str">
        <x:v>沪深300</x:v>
      </x:c>
      <x:c r="B8346" s="1" t="str">
        <x:v>510370.SH</x:v>
      </x:c>
      <x:c r="C8346" s="1" t="str">
        <x:v>兴业沪深300ETF</x:v>
      </x:c>
      <x:c r="D8346" s="7" t="d">
        <x:v>2026-10-09T00:00:00.000Z</x:v>
      </x:c>
      <x:c r="E8346" s="8" t="n">
        <x:f>IF(ISNUMBER('原始字段'!C8380),'原始字段'!C8380,"n.a.")</x:f>
        <x:v>87258100</x:v>
      </x:c>
      <x:c r="F8346" s="8" t="n">
        <x:f>IF(ISNUMBER('原始字段'!C8476),'原始字段'!C8476,"n.a.")</x:f>
        <x:v>90258100</x:v>
      </x:c>
      <x:c r="G8346" s="8" t="n">
        <x:f>IF(COUNT(E8346:F8346)=2,F8346-E8346,"n.a.")</x:f>
        <x:v>3000000</x:v>
      </x:c>
      <x:c r="H8346" s="9" t="n">
        <x:f>IF(ISNUMBER('原始字段'!D8476),'原始字段'!D8476,"n.a.")</x:f>
        <x:v>0.9716</x:v>
      </x:c>
      <x:c r="I8346" s="9" t="n">
        <x:f>IF(COUNT(G8346:H8346)=2,G8346*H8346/100000000,"n.a.")</x:f>
        <x:v>0.029148</x:v>
      </x:c>
      <x:c r="J8346" s="1" t="str">
        <x:v>日频齐全；折算事件未独立核实</x:v>
      </x:c>
    </x:row>
    <x:row r="8347" ht="25" customHeight="1">
      <x:c r="A8347" s="1" t="str">
        <x:v>沪深300</x:v>
      </x:c>
      <x:c r="B8347" s="1" t="str">
        <x:v>159919.SZ</x:v>
      </x:c>
      <x:c r="C8347" s="1" t="str">
        <x:v>嘉实沪深300ETF</x:v>
      </x:c>
      <x:c r="D8347" s="7" t="d">
        <x:v>2026-10-09T00:00:00.000Z</x:v>
      </x:c>
      <x:c r="E8347" s="8" t="n">
        <x:f>IF(ISNUMBER('原始字段'!C8360),'原始字段'!C8360,"n.a.")</x:f>
        <x:v>6878916676</x:v>
      </x:c>
      <x:c r="F8347" s="8" t="n">
        <x:f>IF(ISNUMBER('原始字段'!C8456),'原始字段'!C8456,"n.a.")</x:f>
        <x:v>6856416676</x:v>
      </x:c>
      <x:c r="G8347" s="8" t="n">
        <x:f>IF(COUNT(E8347:F8347)=2,F8347-E8347,"n.a.")</x:f>
        <x:v>-22500000</x:v>
      </x:c>
      <x:c r="H8347" s="9" t="n">
        <x:f>IF(ISNUMBER('原始字段'!D8456),'原始字段'!D8456,"n.a.")</x:f>
        <x:v>4.583</x:v>
      </x:c>
      <x:c r="I8347" s="9" t="n">
        <x:f>IF(COUNT(G8347:H8347)=2,G8347*H8347/100000000,"n.a.")</x:f>
        <x:v>-1.031175</x:v>
      </x:c>
      <x:c r="J8347" s="1" t="str">
        <x:v>日频齐全；折算事件未独立核实</x:v>
      </x:c>
    </x:row>
    <x:row r="8348" ht="25" customHeight="1">
      <x:c r="A8348" s="1" t="str">
        <x:v>沪深300</x:v>
      </x:c>
      <x:c r="B8348" s="1" t="str">
        <x:v>159673.SZ</x:v>
      </x:c>
      <x:c r="C8348" s="1" t="str">
        <x:v>鹏华沪深300ETF</x:v>
      </x:c>
      <x:c r="D8348" s="7" t="d">
        <x:v>2026-10-09T00:00:00.000Z</x:v>
      </x:c>
      <x:c r="E8348" s="8" t="n">
        <x:f>IF(ISNUMBER('原始字段'!C8352),'原始字段'!C8352,"n.a.")</x:f>
        <x:v>1841528385</x:v>
      </x:c>
      <x:c r="F8348" s="8" t="n">
        <x:f>IF(ISNUMBER('原始字段'!C8448),'原始字段'!C8448,"n.a.")</x:f>
        <x:v>1903528385</x:v>
      </x:c>
      <x:c r="G8348" s="8" t="n">
        <x:f>IF(COUNT(E8348:F8348)=2,F8348-E8348,"n.a.")</x:f>
        <x:v>62000000</x:v>
      </x:c>
      <x:c r="H8348" s="9" t="n">
        <x:f>IF(ISNUMBER('原始字段'!D8448),'原始字段'!D8448,"n.a.")</x:f>
        <x:v>1.2104</x:v>
      </x:c>
      <x:c r="I8348" s="9" t="n">
        <x:f>IF(COUNT(G8348:H8348)=2,G8348*H8348/100000000,"n.a.")</x:f>
        <x:v>0.750448</x:v>
      </x:c>
      <x:c r="J8348" s="1" t="str">
        <x:v>日频齐全；折算事件未独立核实</x:v>
      </x:c>
    </x:row>
    <x:row r="8349" ht="25" customHeight="1">
      <x:c r="A8349" s="1" t="str">
        <x:v>沪深300</x:v>
      </x:c>
      <x:c r="B8349" s="1" t="str">
        <x:v>159300.SZ</x:v>
      </x:c>
      <x:c r="C8349" s="1" t="str">
        <x:v>富国沪深300ETF</x:v>
      </x:c>
      <x:c r="D8349" s="7" t="d">
        <x:v>2026-10-09T00:00:00.000Z</x:v>
      </x:c>
      <x:c r="E8349" s="8" t="n">
        <x:f>IF(ISNUMBER('原始字段'!C8340),'原始字段'!C8340,"n.a.")</x:f>
        <x:v>389758097</x:v>
      </x:c>
      <x:c r="F8349" s="8" t="n">
        <x:f>IF(ISNUMBER('原始字段'!C8436),'原始字段'!C8436,"n.a.")</x:f>
        <x:v>395158097</x:v>
      </x:c>
      <x:c r="G8349" s="8" t="n">
        <x:f>IF(COUNT(E8349:F8349)=2,F8349-E8349,"n.a.")</x:f>
        <x:v>5400000</x:v>
      </x:c>
      <x:c r="H8349" s="9" t="n">
        <x:f>IF(ISNUMBER('原始字段'!D8436),'原始字段'!D8436,"n.a.")</x:f>
        <x:v>4.7064</x:v>
      </x:c>
      <x:c r="I8349" s="9" t="n">
        <x:f>IF(COUNT(G8349:H8349)=2,G8349*H8349/100000000,"n.a.")</x:f>
        <x:v>0.2541456</x:v>
      </x:c>
      <x:c r="J8349" s="1" t="str">
        <x:v>日频齐全；折算事件未独立核实</x:v>
      </x:c>
    </x:row>
    <x:row r="8350" ht="25" customHeight="1">
      <x:c r="A8350" s="1" t="str">
        <x:v>沪深300</x:v>
      </x:c>
      <x:c r="B8350" s="1" t="str">
        <x:v>510380.SH</x:v>
      </x:c>
      <x:c r="C8350" s="1" t="str">
        <x:v>国寿安保沪深300ETF</x:v>
      </x:c>
      <x:c r="D8350" s="7" t="d">
        <x:v>2026-10-09T00:00:00.000Z</x:v>
      </x:c>
      <x:c r="E8350" s="8" t="n">
        <x:f>IF(ISNUMBER('原始字段'!C8381),'原始字段'!C8381,"n.a.")</x:f>
        <x:v>1197802400</x:v>
      </x:c>
      <x:c r="F8350" s="8" t="n">
        <x:f>IF(ISNUMBER('原始字段'!C8477),'原始字段'!C8477,"n.a.")</x:f>
        <x:v>1206802400</x:v>
      </x:c>
      <x:c r="G8350" s="8" t="n">
        <x:f>IF(COUNT(E8350:F8350)=2,F8350-E8350,"n.a.")</x:f>
        <x:v>9000000</x:v>
      </x:c>
      <x:c r="H8350" s="9" t="n">
        <x:f>IF(ISNUMBER('原始字段'!D8477),'原始字段'!D8477,"n.a.")</x:f>
        <x:v>1.3084</x:v>
      </x:c>
      <x:c r="I8350" s="9" t="n">
        <x:f>IF(COUNT(G8350:H8350)=2,G8350*H8350/100000000,"n.a.")</x:f>
        <x:v>0.117756</x:v>
      </x:c>
      <x:c r="J8350" s="1" t="str">
        <x:v>日频齐全；折算事件未独立核实</x:v>
      </x:c>
    </x:row>
    <x:row r="8351" ht="25" customHeight="1">
      <x:c r="A8351" s="1" t="str">
        <x:v>沪深300</x:v>
      </x:c>
      <x:c r="B8351" s="1" t="str">
        <x:v>515380.SH</x:v>
      </x:c>
      <x:c r="C8351" s="1" t="str">
        <x:v>泰康沪深300ETF</x:v>
      </x:c>
      <x:c r="D8351" s="7" t="d">
        <x:v>2026-10-09T00:00:00.000Z</x:v>
      </x:c>
      <x:c r="E8351" s="8" t="n">
        <x:f>IF(ISNUMBER('原始字段'!C8400),'原始字段'!C8400,"n.a.")</x:f>
        <x:v>660699800</x:v>
      </x:c>
      <x:c r="F8351" s="8" t="n">
        <x:f>IF(ISNUMBER('原始字段'!C8496),'原始字段'!C8496,"n.a.")</x:f>
        <x:v>660699800</x:v>
      </x:c>
      <x:c r="G8351" s="8" t="n">
        <x:f>IF(COUNT(E8351:F8351)=2,F8351-E8351,"n.a.")</x:f>
        <x:v>0</x:v>
      </x:c>
      <x:c r="H8351" s="9" t="n">
        <x:f>IF(ISNUMBER('原始字段'!D8496),'原始字段'!D8496,"n.a.")</x:f>
        <x:v>5.1051</x:v>
      </x:c>
      <x:c r="I8351" s="9" t="n">
        <x:f>IF(COUNT(G8351:H8351)=2,G8351*H8351/100000000,"n.a.")</x:f>
        <x:v>0</x:v>
      </x:c>
      <x:c r="J8351" s="1" t="str">
        <x:v>日频齐全；折算事件未独立核实</x:v>
      </x:c>
    </x:row>
    <x:row r="8352" ht="25" customHeight="1">
      <x:c r="A8352" s="1" t="str">
        <x:v>沪深300</x:v>
      </x:c>
      <x:c r="B8352" s="1" t="str">
        <x:v>510350.SH</x:v>
      </x:c>
      <x:c r="C8352" s="1" t="str">
        <x:v>工银沪深300ETF</x:v>
      </x:c>
      <x:c r="D8352" s="7" t="d">
        <x:v>2026-10-09T00:00:00.000Z</x:v>
      </x:c>
      <x:c r="E8352" s="8" t="n">
        <x:f>IF(ISNUMBER('原始字段'!C8378),'原始字段'!C8378,"n.a.")</x:f>
        <x:v>676914700</x:v>
      </x:c>
      <x:c r="F8352" s="8" t="n">
        <x:f>IF(ISNUMBER('原始字段'!C8474),'原始字段'!C8474,"n.a.")</x:f>
        <x:v>677814700</x:v>
      </x:c>
      <x:c r="G8352" s="8" t="n">
        <x:f>IF(COUNT(E8352:F8352)=2,F8352-E8352,"n.a.")</x:f>
        <x:v>900000</x:v>
      </x:c>
      <x:c r="H8352" s="9" t="n">
        <x:f>IF(ISNUMBER('原始字段'!D8474),'原始字段'!D8474,"n.a.")</x:f>
        <x:v>4.6206</x:v>
      </x:c>
      <x:c r="I8352" s="9" t="n">
        <x:f>IF(COUNT(G8352:H8352)=2,G8352*H8352/100000000,"n.a.")</x:f>
        <x:v>0.041585399999999995</x:v>
      </x:c>
      <x:c r="J8352" s="1" t="str">
        <x:v>日频齐全；折算事件未独立核实</x:v>
      </x:c>
    </x:row>
    <x:row r="8353" ht="25" customHeight="1">
      <x:c r="A8353" s="1" t="str">
        <x:v>沪深300</x:v>
      </x:c>
      <x:c r="B8353" s="1" t="str">
        <x:v>563520.SH</x:v>
      </x:c>
      <x:c r="C8353" s="1" t="str">
        <x:v>永赢沪深300ETF</x:v>
      </x:c>
      <x:c r="D8353" s="7" t="d">
        <x:v>2026-10-09T00:00:00.000Z</x:v>
      </x:c>
      <x:c r="E8353" s="8" t="n">
        <x:f>IF(ISNUMBER('原始字段'!C8415),'原始字段'!C8415,"n.a.")</x:f>
        <x:v>442065000</x:v>
      </x:c>
      <x:c r="F8353" s="8" t="n">
        <x:f>IF(ISNUMBER('原始字段'!C8511),'原始字段'!C8511,"n.a.")</x:f>
        <x:v>442065000</x:v>
      </x:c>
      <x:c r="G8353" s="8" t="n">
        <x:f>IF(COUNT(E8353:F8353)=2,F8353-E8353,"n.a.")</x:f>
        <x:v>0</x:v>
      </x:c>
      <x:c r="H8353" s="9" t="n">
        <x:f>IF(ISNUMBER('原始字段'!D8511),'原始字段'!D8511,"n.a.")</x:f>
        <x:v>1.1285</x:v>
      </x:c>
      <x:c r="I8353" s="9" t="n">
        <x:f>IF(COUNT(G8353:H8353)=2,G8353*H8353/100000000,"n.a.")</x:f>
        <x:v>0</x:v>
      </x:c>
      <x:c r="J8353" s="1" t="str">
        <x:v>日频齐全；折算事件未独立核实</x:v>
      </x:c>
    </x:row>
    <x:row r="8354" ht="25" customHeight="1">
      <x:c r="A8354" s="1" t="str">
        <x:v>沪深300</x:v>
      </x:c>
      <x:c r="B8354" s="1" t="str">
        <x:v>510300.SH</x:v>
      </x:c>
      <x:c r="C8354" s="1" t="str">
        <x:v>华泰柏瑞沪深300ETF</x:v>
      </x:c>
      <x:c r="D8354" s="7" t="d">
        <x:v>2026-10-09T00:00:00.000Z</x:v>
      </x:c>
      <x:c r="E8354" s="8" t="n">
        <x:f>IF(ISNUMBER('原始字段'!C8374),'原始字段'!C8374,"n.a.")</x:f>
        <x:v>24063787700</x:v>
      </x:c>
      <x:c r="F8354" s="8" t="n">
        <x:f>IF(ISNUMBER('原始字段'!C8470),'原始字段'!C8470,"n.a.")</x:f>
        <x:v>24392287700</x:v>
      </x:c>
      <x:c r="G8354" s="8" t="n">
        <x:f>IF(COUNT(E8354:F8354)=2,F8354-E8354,"n.a.")</x:f>
        <x:v>328500000</x:v>
      </x:c>
      <x:c r="H8354" s="9" t="n">
        <x:f>IF(ISNUMBER('原始字段'!D8470),'原始字段'!D8470,"n.a.")</x:f>
        <x:v>4.3898</x:v>
      </x:c>
      <x:c r="I8354" s="9" t="n">
        <x:f>IF(COUNT(G8354:H8354)=2,G8354*H8354/100000000,"n.a.")</x:f>
        <x:v>14.420493</x:v>
      </x:c>
      <x:c r="J8354" s="1" t="str">
        <x:v>日频齐全；折算事件未独立核实</x:v>
      </x:c>
    </x:row>
    <x:row r="8355" ht="25" customHeight="1">
      <x:c r="A8355" s="1" t="str">
        <x:v>沪深300</x:v>
      </x:c>
      <x:c r="B8355" s="1" t="str">
        <x:v>515310.SH</x:v>
      </x:c>
      <x:c r="C8355" s="1" t="str">
        <x:v>汇添富沪深300ETF</x:v>
      </x:c>
      <x:c r="D8355" s="7" t="d">
        <x:v>2026-10-09T00:00:00.000Z</x:v>
      </x:c>
      <x:c r="E8355" s="8" t="n">
        <x:f>IF(ISNUMBER('原始字段'!C8396),'原始字段'!C8396,"n.a.")</x:f>
        <x:v>342611200</x:v>
      </x:c>
      <x:c r="F8355" s="8" t="n">
        <x:f>IF(ISNUMBER('原始字段'!C8492),'原始字段'!C8492,"n.a.")</x:f>
        <x:v>349611200</x:v>
      </x:c>
      <x:c r="G8355" s="8" t="n">
        <x:f>IF(COUNT(E8355:F8355)=2,F8355-E8355,"n.a.")</x:f>
        <x:v>7000000</x:v>
      </x:c>
      <x:c r="H8355" s="9" t="n">
        <x:f>IF(ISNUMBER('原始字段'!D8492),'原始字段'!D8492,"n.a.")</x:f>
        <x:v>1.3059</x:v>
      </x:c>
      <x:c r="I8355" s="9" t="n">
        <x:f>IF(COUNT(G8355:H8355)=2,G8355*H8355/100000000,"n.a.")</x:f>
        <x:v>0.091413</x:v>
      </x:c>
      <x:c r="J8355" s="1" t="str">
        <x:v>日频齐全；折算事件未独立核实</x:v>
      </x:c>
    </x:row>
    <x:row r="8356" ht="25" customHeight="1">
      <x:c r="A8356" s="1" t="str">
        <x:v>沪深300</x:v>
      </x:c>
      <x:c r="B8356" s="1" t="str">
        <x:v>159925.SZ</x:v>
      </x:c>
      <x:c r="C8356" s="1" t="str">
        <x:v>南方沪深300ETF</x:v>
      </x:c>
      <x:c r="D8356" s="7" t="d">
        <x:v>2026-10-09T00:00:00.000Z</x:v>
      </x:c>
      <x:c r="E8356" s="8" t="n">
        <x:f>IF(ISNUMBER('原始字段'!C8362),'原始字段'!C8362,"n.a.")</x:f>
        <x:v>601520856</x:v>
      </x:c>
      <x:c r="F8356" s="8" t="n">
        <x:f>IF(ISNUMBER('原始字段'!C8458),'原始字段'!C8458,"n.a.")</x:f>
        <x:v>615920856</x:v>
      </x:c>
      <x:c r="G8356" s="8" t="n">
        <x:f>IF(COUNT(E8356:F8356)=2,F8356-E8356,"n.a.")</x:f>
        <x:v>14400000</x:v>
      </x:c>
      <x:c r="H8356" s="9" t="n">
        <x:f>IF(ISNUMBER('原始字段'!D8458),'原始字段'!D8458,"n.a.")</x:f>
        <x:v>4.4607</x:v>
      </x:c>
      <x:c r="I8356" s="9" t="n">
        <x:f>IF(COUNT(G8356:H8356)=2,G8356*H8356/100000000,"n.a.")</x:f>
        <x:v>0.6423408</x:v>
      </x:c>
      <x:c r="J8356" s="1" t="str">
        <x:v>日频齐全；折算事件未独立核实</x:v>
      </x:c>
    </x:row>
    <x:row r="8357" ht="25" customHeight="1">
      <x:c r="A8357" s="1" t="str">
        <x:v>沪深300</x:v>
      </x:c>
      <x:c r="B8357" s="1" t="str">
        <x:v>561930.SH</x:v>
      </x:c>
      <x:c r="C8357" s="1" t="str">
        <x:v>招商沪深300ETF</x:v>
      </x:c>
      <x:c r="D8357" s="7" t="d">
        <x:v>2026-10-09T00:00:00.000Z</x:v>
      </x:c>
      <x:c r="E8357" s="8" t="n">
        <x:f>IF(ISNUMBER('原始字段'!C8411),'原始字段'!C8411,"n.a.")</x:f>
        <x:v>190260600</x:v>
      </x:c>
      <x:c r="F8357" s="8" t="n">
        <x:f>IF(ISNUMBER('原始字段'!C8507),'原始字段'!C8507,"n.a.")</x:f>
        <x:v>196260600</x:v>
      </x:c>
      <x:c r="G8357" s="8" t="n">
        <x:f>IF(COUNT(E8357:F8357)=2,F8357-E8357,"n.a.")</x:f>
        <x:v>6000000</x:v>
      </x:c>
      <x:c r="H8357" s="9" t="n">
        <x:f>IF(ISNUMBER('原始字段'!D8507),'原始字段'!D8507,"n.a.")</x:f>
        <x:v>1.4823</x:v>
      </x:c>
      <x:c r="I8357" s="9" t="n">
        <x:f>IF(COUNT(G8357:H8357)=2,G8357*H8357/100000000,"n.a.")</x:f>
        <x:v>0.088938</x:v>
      </x:c>
      <x:c r="J8357" s="1" t="str">
        <x:v>日频齐全；折算事件未独立核实</x:v>
      </x:c>
    </x:row>
    <x:row r="8358" ht="25" customHeight="1">
      <x:c r="A8358" s="1" t="str">
        <x:v>沪深300</x:v>
      </x:c>
      <x:c r="B8358" s="1" t="str">
        <x:v>515350.SH</x:v>
      </x:c>
      <x:c r="C8358" s="1" t="str">
        <x:v>民生加银沪深300ETF</x:v>
      </x:c>
      <x:c r="D8358" s="7" t="d">
        <x:v>2026-10-09T00:00:00.000Z</x:v>
      </x:c>
      <x:c r="E8358" s="8" t="n">
        <x:f>IF(ISNUMBER('原始字段'!C8398),'原始字段'!C8398,"n.a.")</x:f>
        <x:v>10799200</x:v>
      </x:c>
      <x:c r="F8358" s="8" t="n">
        <x:f>IF(ISNUMBER('原始字段'!C8494),'原始字段'!C8494,"n.a.")</x:f>
        <x:v>11699200</x:v>
      </x:c>
      <x:c r="G8358" s="8" t="n">
        <x:f>IF(COUNT(E8358:F8358)=2,F8358-E8358,"n.a.")</x:f>
        <x:v>900000</x:v>
      </x:c>
      <x:c r="H8358" s="9" t="n">
        <x:f>IF(ISNUMBER('原始字段'!D8494),'原始字段'!D8494,"n.a.")</x:f>
        <x:v>5.8842</x:v>
      </x:c>
      <x:c r="I8358" s="9" t="n">
        <x:f>IF(COUNT(G8358:H8358)=2,G8358*H8358/100000000,"n.a.")</x:f>
        <x:v>0.0529578</x:v>
      </x:c>
      <x:c r="J8358" s="1" t="str">
        <x:v>日频齐全；折算事件未独立核实</x:v>
      </x:c>
    </x:row>
    <x:row r="8359" ht="25" customHeight="1">
      <x:c r="A8359" s="1" t="str">
        <x:v>沪深300</x:v>
      </x:c>
      <x:c r="B8359" s="1" t="str">
        <x:v>510310.SH</x:v>
      </x:c>
      <x:c r="C8359" s="1" t="str">
        <x:v>易方达沪深300ETF</x:v>
      </x:c>
      <x:c r="D8359" s="7" t="d">
        <x:v>2026-10-09T00:00:00.000Z</x:v>
      </x:c>
      <x:c r="E8359" s="8" t="n">
        <x:f>IF(ISNUMBER('原始字段'!C8375),'原始字段'!C8375,"n.a.")</x:f>
        <x:v>11995844000</x:v>
      </x:c>
      <x:c r="F8359" s="8" t="n">
        <x:f>IF(ISNUMBER('原始字段'!C8471),'原始字段'!C8471,"n.a.")</x:f>
        <x:v>12095744000</x:v>
      </x:c>
      <x:c r="G8359" s="8" t="n">
        <x:f>IF(COUNT(E8359:F8359)=2,F8359-E8359,"n.a.")</x:f>
        <x:v>99900000</x:v>
      </x:c>
      <x:c r="H8359" s="9" t="n">
        <x:f>IF(ISNUMBER('原始字段'!D8471),'原始字段'!D8471,"n.a.")</x:f>
        <x:v>4.2648</x:v>
      </x:c>
      <x:c r="I8359" s="9" t="n">
        <x:f>IF(COUNT(G8359:H8359)=2,G8359*H8359/100000000,"n.a.")</x:f>
        <x:v>4.2605352</x:v>
      </x:c>
      <x:c r="J8359" s="1" t="str">
        <x:v>日频齐全；折算事件未独立核实</x:v>
      </x:c>
    </x:row>
    <x:row r="8360" ht="25" customHeight="1">
      <x:c r="A8360" s="1" t="str">
        <x:v>沪深300</x:v>
      </x:c>
      <x:c r="B8360" s="1" t="str">
        <x:v>159330.SZ</x:v>
      </x:c>
      <x:c r="C8360" s="1" t="str">
        <x:v>东财沪深300ETF</x:v>
      </x:c>
      <x:c r="D8360" s="7" t="d">
        <x:v>2026-10-09T00:00:00.000Z</x:v>
      </x:c>
      <x:c r="E8360" s="8" t="n">
        <x:f>IF(ISNUMBER('原始字段'!C8341),'原始字段'!C8341,"n.a.")</x:f>
        <x:v>473801009</x:v>
      </x:c>
      <x:c r="F8360" s="8" t="n">
        <x:f>IF(ISNUMBER('原始字段'!C8437),'原始字段'!C8437,"n.a.")</x:f>
        <x:v>476801009</x:v>
      </x:c>
      <x:c r="G8360" s="8" t="n">
        <x:f>IF(COUNT(E8360:F8360)=2,F8360-E8360,"n.a.")</x:f>
        <x:v>3000000</x:v>
      </x:c>
      <x:c r="H8360" s="9" t="n">
        <x:f>IF(ISNUMBER('原始字段'!D8437),'原始字段'!D8437,"n.a.")</x:f>
        <x:v>1.3583</x:v>
      </x:c>
      <x:c r="I8360" s="9" t="n">
        <x:f>IF(COUNT(G8360:H8360)=2,G8360*H8360/100000000,"n.a.")</x:f>
        <x:v>0.040749</x:v>
      </x:c>
      <x:c r="J8360" s="1" t="str">
        <x:v>日频齐全；折算事件未独立核实</x:v>
      </x:c>
    </x:row>
    <x:row r="8361" ht="25" customHeight="1">
      <x:c r="A8361" s="1" t="str">
        <x:v>沪深300</x:v>
      </x:c>
      <x:c r="B8361" s="1" t="str">
        <x:v>510390.SH</x:v>
      </x:c>
      <x:c r="C8361" s="1" t="str">
        <x:v>平安沪深300ETF</x:v>
      </x:c>
      <x:c r="D8361" s="7" t="d">
        <x:v>2026-10-09T00:00:00.000Z</x:v>
      </x:c>
      <x:c r="E8361" s="8" t="n">
        <x:f>IF(ISNUMBER('原始字段'!C8382),'原始字段'!C8382,"n.a.")</x:f>
        <x:v>135650000</x:v>
      </x:c>
      <x:c r="F8361" s="8" t="n">
        <x:f>IF(ISNUMBER('原始字段'!C8478),'原始字段'!C8478,"n.a.")</x:f>
        <x:v>135650000</x:v>
      </x:c>
      <x:c r="G8361" s="8" t="n">
        <x:f>IF(COUNT(E8361:F8361)=2,F8361-E8361,"n.a.")</x:f>
        <x:v>0</x:v>
      </x:c>
      <x:c r="H8361" s="9" t="n">
        <x:f>IF(ISNUMBER('原始字段'!D8478),'原始字段'!D8478,"n.a.")</x:f>
        <x:v>4.9827</x:v>
      </x:c>
      <x:c r="I8361" s="9" t="n">
        <x:f>IF(COUNT(G8361:H8361)=2,G8361*H8361/100000000,"n.a.")</x:f>
        <x:v>0</x:v>
      </x:c>
      <x:c r="J8361" s="1" t="str">
        <x:v>日频齐全；折算事件未独立核实</x:v>
      </x:c>
    </x:row>
    <x:row r="8362" ht="25" customHeight="1">
      <x:c r="A8362" s="1" t="str">
        <x:v>沪深300</x:v>
      </x:c>
      <x:c r="B8362" s="1" t="str">
        <x:v>515390.SH</x:v>
      </x:c>
      <x:c r="C8362" s="1" t="str">
        <x:v>华安沪深300ETF</x:v>
      </x:c>
      <x:c r="D8362" s="7" t="d">
        <x:v>2026-10-09T00:00:00.000Z</x:v>
      </x:c>
      <x:c r="E8362" s="8" t="n">
        <x:f>IF(ISNUMBER('原始字段'!C8401),'原始字段'!C8401,"n.a.")</x:f>
        <x:v>2482683000</x:v>
      </x:c>
      <x:c r="F8362" s="8" t="n">
        <x:f>IF(ISNUMBER('原始字段'!C8497),'原始字段'!C8497,"n.a.")</x:f>
        <x:v>2462683000</x:v>
      </x:c>
      <x:c r="G8362" s="8" t="n">
        <x:f>IF(COUNT(E8362:F8362)=2,F8362-E8362,"n.a.")</x:f>
        <x:v>-20000000</x:v>
      </x:c>
      <x:c r="H8362" s="9" t="n">
        <x:f>IF(ISNUMBER('原始字段'!D8497),'原始字段'!D8497,"n.a.")</x:f>
        <x:v>1.2803</x:v>
      </x:c>
      <x:c r="I8362" s="9" t="n">
        <x:f>IF(COUNT(G8362:H8362)=2,G8362*H8362/100000000,"n.a.")</x:f>
        <x:v>-0.25606</x:v>
      </x:c>
      <x:c r="J8362" s="1" t="str">
        <x:v>日频齐全；折算事件未独立核实</x:v>
      </x:c>
    </x:row>
    <x:row r="8363" ht="25" customHeight="1">
      <x:c r="A8363" s="1" t="str">
        <x:v>沪深300</x:v>
      </x:c>
      <x:c r="B8363" s="1" t="str">
        <x:v>515130.SH</x:v>
      </x:c>
      <x:c r="C8363" s="1" t="str">
        <x:v>博时沪深300ETF</x:v>
      </x:c>
      <x:c r="D8363" s="7" t="d">
        <x:v>2026-10-09T00:00:00.000Z</x:v>
      </x:c>
      <x:c r="E8363" s="8" t="n">
        <x:f>IF(ISNUMBER('原始字段'!C8394),'原始字段'!C8394,"n.a.")</x:f>
        <x:v>100463200</x:v>
      </x:c>
      <x:c r="F8363" s="8" t="n">
        <x:f>IF(ISNUMBER('原始字段'!C8490),'原始字段'!C8490,"n.a.")</x:f>
        <x:v>100463200</x:v>
      </x:c>
      <x:c r="G8363" s="8" t="n">
        <x:f>IF(COUNT(E8363:F8363)=2,F8363-E8363,"n.a.")</x:f>
        <x:v>0</x:v>
      </x:c>
      <x:c r="H8363" s="9" t="n">
        <x:f>IF(ISNUMBER('原始字段'!D8490),'原始字段'!D8490,"n.a.")</x:f>
        <x:v>1.4534</x:v>
      </x:c>
      <x:c r="I8363" s="9" t="n">
        <x:f>IF(COUNT(G8363:H8363)=2,G8363*H8363/100000000,"n.a.")</x:f>
        <x:v>0</x:v>
      </x:c>
      <x:c r="J8363" s="1" t="str">
        <x:v>日频齐全；折算事件未独立核实</x:v>
      </x:c>
    </x:row>
    <x:row r="8364" ht="25" customHeight="1">
      <x:c r="A8364" s="1" t="str">
        <x:v>中证500</x:v>
      </x:c>
      <x:c r="B8364" s="1" t="str">
        <x:v>510530.SH</x:v>
      </x:c>
      <x:c r="C8364" s="1" t="str">
        <x:v>工银中证500ETF</x:v>
      </x:c>
      <x:c r="D8364" s="7" t="d">
        <x:v>2026-10-09T00:00:00.000Z</x:v>
      </x:c>
      <x:c r="E8364" s="8" t="n">
        <x:f>IF(ISNUMBER('原始字段'!C8385),'原始字段'!C8385,"n.a.")</x:f>
        <x:v>47979399.99999999</x:v>
      </x:c>
      <x:c r="F8364" s="8" t="n">
        <x:f>IF(ISNUMBER('原始字段'!C8481),'原始字段'!C8481,"n.a.")</x:f>
        <x:v>47979399.99999999</x:v>
      </x:c>
      <x:c r="G8364" s="8" t="n">
        <x:f>IF(COUNT(E8364:F8364)=2,F8364-E8364,"n.a.")</x:f>
        <x:v>0</x:v>
      </x:c>
      <x:c r="H8364" s="9" t="n">
        <x:f>IF(ISNUMBER('原始字段'!D8481),'原始字段'!D8481,"n.a.")</x:f>
        <x:v>8.2197</x:v>
      </x:c>
      <x:c r="I8364" s="9" t="n">
        <x:f>IF(COUNT(G8364:H8364)=2,G8364*H8364/100000000,"n.a.")</x:f>
        <x:v>0</x:v>
      </x:c>
      <x:c r="J8364" s="1" t="str">
        <x:v>日频齐全；折算事件未独立核实</x:v>
      </x:c>
    </x:row>
    <x:row r="8365" ht="25" customHeight="1">
      <x:c r="A8365" s="1" t="str">
        <x:v>中证500</x:v>
      </x:c>
      <x:c r="B8365" s="1" t="str">
        <x:v>510580.SH</x:v>
      </x:c>
      <x:c r="C8365" s="1" t="str">
        <x:v>易方达中证500ETF</x:v>
      </x:c>
      <x:c r="D8365" s="7" t="d">
        <x:v>2026-10-09T00:00:00.000Z</x:v>
      </x:c>
      <x:c r="E8365" s="8" t="n">
        <x:f>IF(ISNUMBER('原始字段'!C8389),'原始字段'!C8389,"n.a.")</x:f>
        <x:v>1167768300</x:v>
      </x:c>
      <x:c r="F8365" s="8" t="n">
        <x:f>IF(ISNUMBER('原始字段'!C8485),'原始字段'!C8485,"n.a.")</x:f>
        <x:v>1170168300</x:v>
      </x:c>
      <x:c r="G8365" s="8" t="n">
        <x:f>IF(COUNT(E8365:F8365)=2,F8365-E8365,"n.a.")</x:f>
        <x:v>2400000</x:v>
      </x:c>
      <x:c r="H8365" s="9" t="n">
        <x:f>IF(ISNUMBER('原始字段'!D8485),'原始字段'!D8485,"n.a.")</x:f>
        <x:v>3.8302</x:v>
      </x:c>
      <x:c r="I8365" s="9" t="n">
        <x:f>IF(COUNT(G8365:H8365)=2,G8365*H8365/100000000,"n.a.")</x:f>
        <x:v>0.0919248</x:v>
      </x:c>
      <x:c r="J8365" s="1" t="str">
        <x:v>日频齐全；折算事件未独立核实</x:v>
      </x:c>
    </x:row>
    <x:row r="8366" ht="25" customHeight="1">
      <x:c r="A8366" s="1" t="str">
        <x:v>中证500</x:v>
      </x:c>
      <x:c r="B8366" s="1" t="str">
        <x:v>159922.SZ</x:v>
      </x:c>
      <x:c r="C8366" s="1" t="str">
        <x:v>嘉实中证500ETF</x:v>
      </x:c>
      <x:c r="D8366" s="7" t="d">
        <x:v>2026-10-09T00:00:00.000Z</x:v>
      </x:c>
      <x:c r="E8366" s="8" t="n">
        <x:f>IF(ISNUMBER('原始字段'!C8361),'原始字段'!C8361,"n.a.")</x:f>
        <x:v>2769676765</x:v>
      </x:c>
      <x:c r="F8366" s="8" t="n">
        <x:f>IF(ISNUMBER('原始字段'!C8457),'原始字段'!C8457,"n.a.")</x:f>
        <x:v>2831676765</x:v>
      </x:c>
      <x:c r="G8366" s="8" t="n">
        <x:f>IF(COUNT(E8366:F8366)=2,F8366-E8366,"n.a.")</x:f>
        <x:v>62000000</x:v>
      </x:c>
      <x:c r="H8366" s="9" t="n">
        <x:f>IF(ISNUMBER('原始字段'!D8457),'原始字段'!D8457,"n.a.")</x:f>
        <x:v>2.9529</x:v>
      </x:c>
      <x:c r="I8366" s="9" t="n">
        <x:f>IF(COUNT(G8366:H8366)=2,G8366*H8366/100000000,"n.a.")</x:f>
        <x:v>1.830798</x:v>
      </x:c>
      <x:c r="J8366" s="1" t="str">
        <x:v>日频齐全；折算事件未独立核实</x:v>
      </x:c>
    </x:row>
    <x:row r="8367" ht="25" customHeight="1">
      <x:c r="A8367" s="1" t="str">
        <x:v>中证500</x:v>
      </x:c>
      <x:c r="B8367" s="1" t="str">
        <x:v>563750.SH</x:v>
      </x:c>
      <x:c r="C8367" s="1" t="str">
        <x:v>汇添富中证500ETF</x:v>
      </x:c>
      <x:c r="D8367" s="7" t="d">
        <x:v>2026-10-09T00:00:00.000Z</x:v>
      </x:c>
      <x:c r="E8367" s="8" t="n">
        <x:f>IF(ISNUMBER('原始字段'!C8416),'原始字段'!C8416,"n.a.")</x:f>
        <x:v>364737000</x:v>
      </x:c>
      <x:c r="F8367" s="8" t="n">
        <x:f>IF(ISNUMBER('原始字段'!C8512),'原始字段'!C8512,"n.a.")</x:f>
        <x:v>364737000</x:v>
      </x:c>
      <x:c r="G8367" s="8" t="n">
        <x:f>IF(COUNT(E8367:F8367)=2,F8367-E8367,"n.a.")</x:f>
        <x:v>0</x:v>
      </x:c>
      <x:c r="H8367" s="9" t="n">
        <x:f>IF(ISNUMBER('原始字段'!D8512),'原始字段'!D8512,"n.a.")</x:f>
        <x:v>1.0208</x:v>
      </x:c>
      <x:c r="I8367" s="9" t="n">
        <x:f>IF(COUNT(G8367:H8367)=2,G8367*H8367/100000000,"n.a.")</x:f>
        <x:v>0</x:v>
      </x:c>
      <x:c r="J8367" s="1" t="str">
        <x:v>日频齐全；折算事件未独立核实</x:v>
      </x:c>
    </x:row>
    <x:row r="8368" ht="25" customHeight="1">
      <x:c r="A8368" s="1" t="str">
        <x:v>中证500</x:v>
      </x:c>
      <x:c r="B8368" s="1" t="str">
        <x:v>159935.SZ</x:v>
      </x:c>
      <x:c r="C8368" s="1" t="str">
        <x:v>景顺长城中证500ETF</x:v>
      </x:c>
      <x:c r="D8368" s="7" t="d">
        <x:v>2026-10-09T00:00:00.000Z</x:v>
      </x:c>
      <x:c r="E8368" s="8" t="n">
        <x:f>IF(ISNUMBER('原始字段'!C8363),'原始字段'!C8363,"n.a.")</x:f>
        <x:v>28572956</x:v>
      </x:c>
      <x:c r="F8368" s="8" t="n">
        <x:f>IF(ISNUMBER('原始字段'!C8459),'原始字段'!C8459,"n.a.")</x:f>
        <x:v>30572956</x:v>
      </x:c>
      <x:c r="G8368" s="8" t="n">
        <x:f>IF(COUNT(E8368:F8368)=2,F8368-E8368,"n.a.")</x:f>
        <x:v>2000000</x:v>
      </x:c>
      <x:c r="H8368" s="9" t="n">
        <x:f>IF(ISNUMBER('原始字段'!D8459),'原始字段'!D8459,"n.a.")</x:f>
        <x:v>2.2956</x:v>
      </x:c>
      <x:c r="I8368" s="9" t="n">
        <x:f>IF(COUNT(G8368:H8368)=2,G8368*H8368/100000000,"n.a.")</x:f>
        <x:v>0.045912</x:v>
      </x:c>
      <x:c r="J8368" s="1" t="str">
        <x:v>日频齐全；折算事件未独立核实</x:v>
      </x:c>
    </x:row>
    <x:row r="8369" ht="25" customHeight="1">
      <x:c r="A8369" s="1" t="str">
        <x:v>中证500</x:v>
      </x:c>
      <x:c r="B8369" s="1" t="str">
        <x:v>515530.SH</x:v>
      </x:c>
      <x:c r="C8369" s="1" t="str">
        <x:v>泰康中证500ETF</x:v>
      </x:c>
      <x:c r="D8369" s="7" t="d">
        <x:v>2026-10-09T00:00:00.000Z</x:v>
      </x:c>
      <x:c r="E8369" s="8" t="n">
        <x:f>IF(ISNUMBER('原始字段'!C8402),'原始字段'!C8402,"n.a.")</x:f>
        <x:v>13842700</x:v>
      </x:c>
      <x:c r="F8369" s="8" t="n">
        <x:f>IF(ISNUMBER('原始字段'!C8498),'原始字段'!C8498,"n.a.")</x:f>
        <x:v>13042700</x:v>
      </x:c>
      <x:c r="G8369" s="8" t="n">
        <x:f>IF(COUNT(E8369:F8369)=2,F8369-E8369,"n.a.")</x:f>
        <x:v>-800000</x:v>
      </x:c>
      <x:c r="H8369" s="9" t="n">
        <x:f>IF(ISNUMBER('原始字段'!D8498),'原始字段'!D8498,"n.a.")</x:f>
        <x:v>4.0178</x:v>
      </x:c>
      <x:c r="I8369" s="9" t="n">
        <x:f>IF(COUNT(G8369:H8369)=2,G8369*H8369/100000000,"n.a.")</x:f>
        <x:v>-0.0321424</x:v>
      </x:c>
      <x:c r="J8369" s="1" t="str">
        <x:v>日频齐全；折算事件未独立核实</x:v>
      </x:c>
    </x:row>
    <x:row r="8370" ht="25" customHeight="1">
      <x:c r="A8370" s="1" t="str">
        <x:v>中证500</x:v>
      </x:c>
      <x:c r="B8370" s="1" t="str">
        <x:v>510590.SH</x:v>
      </x:c>
      <x:c r="C8370" s="1" t="str">
        <x:v>平安中证500ETF</x:v>
      </x:c>
      <x:c r="D8370" s="7" t="d">
        <x:v>2026-10-09T00:00:00.000Z</x:v>
      </x:c>
      <x:c r="E8370" s="8" t="n">
        <x:f>IF(ISNUMBER('原始字段'!C8390),'原始字段'!C8390,"n.a.")</x:f>
        <x:v>121186100</x:v>
      </x:c>
      <x:c r="F8370" s="8" t="n">
        <x:f>IF(ISNUMBER('原始字段'!C8486),'原始字段'!C8486,"n.a.")</x:f>
        <x:v>122386100</x:v>
      </x:c>
      <x:c r="G8370" s="8" t="n">
        <x:f>IF(COUNT(E8370:F8370)=2,F8370-E8370,"n.a.")</x:f>
        <x:v>1200000</x:v>
      </x:c>
      <x:c r="H8370" s="9" t="n">
        <x:f>IF(ISNUMBER('原始字段'!D8486),'原始字段'!D8486,"n.a.")</x:f>
        <x:v>7.9186</x:v>
      </x:c>
      <x:c r="I8370" s="9" t="n">
        <x:f>IF(COUNT(G8370:H8370)=2,G8370*H8370/100000000,"n.a.")</x:f>
        <x:v>0.0950232</x:v>
      </x:c>
      <x:c r="J8370" s="1" t="str">
        <x:v>日频齐全；折算事件未独立核实</x:v>
      </x:c>
    </x:row>
    <x:row r="8371" ht="25" customHeight="1">
      <x:c r="A8371" s="1" t="str">
        <x:v>中证500</x:v>
      </x:c>
      <x:c r="B8371" s="1" t="str">
        <x:v>515190.SH</x:v>
      </x:c>
      <x:c r="C8371" s="1" t="str">
        <x:v>中银证券中证500ETF</x:v>
      </x:c>
      <x:c r="D8371" s="7" t="d">
        <x:v>2026-10-09T00:00:00.000Z</x:v>
      </x:c>
      <x:c r="E8371" s="8" t="n">
        <x:f>IF(ISNUMBER('原始字段'!C8395),'原始字段'!C8395,"n.a.")</x:f>
        <x:v>299466100</x:v>
      </x:c>
      <x:c r="F8371" s="8" t="n">
        <x:f>IF(ISNUMBER('原始字段'!C8491),'原始字段'!C8491,"n.a.")</x:f>
        <x:v>299466100</x:v>
      </x:c>
      <x:c r="G8371" s="8" t="n">
        <x:f>IF(COUNT(E8371:F8371)=2,F8371-E8371,"n.a.")</x:f>
        <x:v>0</x:v>
      </x:c>
      <x:c r="H8371" s="9" t="n">
        <x:f>IF(ISNUMBER('原始字段'!D8491),'原始字段'!D8491,"n.a.")</x:f>
        <x:v>1.5288</x:v>
      </x:c>
      <x:c r="I8371" s="9" t="n">
        <x:f>IF(COUNT(G8371:H8371)=2,G8371*H8371/100000000,"n.a.")</x:f>
        <x:v>0</x:v>
      </x:c>
      <x:c r="J8371" s="1" t="str">
        <x:v>日频齐全；折算事件未独立核实</x:v>
      </x:c>
    </x:row>
    <x:row r="8372" ht="25" customHeight="1">
      <x:c r="A8372" s="1" t="str">
        <x:v>中证500</x:v>
      </x:c>
      <x:c r="B8372" s="1" t="str">
        <x:v>159820.SZ</x:v>
      </x:c>
      <x:c r="C8372" s="1" t="str">
        <x:v>天弘中证500ETF</x:v>
      </x:c>
      <x:c r="D8372" s="7" t="d">
        <x:v>2026-10-09T00:00:00.000Z</x:v>
      </x:c>
      <x:c r="E8372" s="8" t="n">
        <x:f>IF(ISNUMBER('原始字段'!C8355),'原始字段'!C8355,"n.a.")</x:f>
        <x:v>1368908470</x:v>
      </x:c>
      <x:c r="F8372" s="8" t="n">
        <x:f>IF(ISNUMBER('原始字段'!C8451),'原始字段'!C8451,"n.a.")</x:f>
        <x:v>1376408470</x:v>
      </x:c>
      <x:c r="G8372" s="8" t="n">
        <x:f>IF(COUNT(E8372:F8372)=2,F8372-E8372,"n.a.")</x:f>
        <x:v>7500000</x:v>
      </x:c>
      <x:c r="H8372" s="9" t="n">
        <x:f>IF(ISNUMBER('原始字段'!D8451),'原始字段'!D8451,"n.a.")</x:f>
        <x:v>1.2653</x:v>
      </x:c>
      <x:c r="I8372" s="9" t="n">
        <x:f>IF(COUNT(G8372:H8372)=2,G8372*H8372/100000000,"n.a.")</x:f>
        <x:v>0.0948975</x:v>
      </x:c>
      <x:c r="J8372" s="1" t="str">
        <x:v>日频齐全；折算事件未独立核实</x:v>
      </x:c>
    </x:row>
    <x:row r="8373" ht="25" customHeight="1">
      <x:c r="A8373" s="1" t="str">
        <x:v>中证500</x:v>
      </x:c>
      <x:c r="B8373" s="1" t="str">
        <x:v>159337.SZ</x:v>
      </x:c>
      <x:c r="C8373" s="1" t="str">
        <x:v>东财中证500ETF</x:v>
      </x:c>
      <x:c r="D8373" s="7" t="d">
        <x:v>2026-10-09T00:00:00.000Z</x:v>
      </x:c>
      <x:c r="E8373" s="8" t="n">
        <x:f>IF(ISNUMBER('原始字段'!C8342),'原始字段'!C8342,"n.a.")</x:f>
        <x:v>283710611</x:v>
      </x:c>
      <x:c r="F8373" s="8" t="n">
        <x:f>IF(ISNUMBER('原始字段'!C8438),'原始字段'!C8438,"n.a.")</x:f>
        <x:v>287710611</x:v>
      </x:c>
      <x:c r="G8373" s="8" t="n">
        <x:f>IF(COUNT(E8373:F8373)=2,F8373-E8373,"n.a.")</x:f>
        <x:v>4000000</x:v>
      </x:c>
      <x:c r="H8373" s="9" t="n">
        <x:f>IF(ISNUMBER('原始字段'!D8438),'原始字段'!D8438,"n.a.")</x:f>
        <x:v>1.6676</x:v>
      </x:c>
      <x:c r="I8373" s="9" t="n">
        <x:f>IF(COUNT(G8373:H8373)=2,G8373*H8373/100000000,"n.a.")</x:f>
        <x:v>0.066704</x:v>
      </x:c>
      <x:c r="J8373" s="1" t="str">
        <x:v>日频齐全；折算事件未独立核实</x:v>
      </x:c>
    </x:row>
    <x:row r="8374" ht="25" customHeight="1">
      <x:c r="A8374" s="1" t="str">
        <x:v>中证500</x:v>
      </x:c>
      <x:c r="B8374" s="1" t="str">
        <x:v>510500.SH</x:v>
      </x:c>
      <x:c r="C8374" s="1" t="str">
        <x:v>南方中证500ETF</x:v>
      </x:c>
      <x:c r="D8374" s="7" t="d">
        <x:v>2026-10-09T00:00:00.000Z</x:v>
      </x:c>
      <x:c r="E8374" s="8" t="n">
        <x:f>IF(ISNUMBER('原始字段'!C8383),'原始字段'!C8383,"n.a.")</x:f>
        <x:v>5594968600</x:v>
      </x:c>
      <x:c r="F8374" s="8" t="n">
        <x:f>IF(ISNUMBER('原始字段'!C8479),'原始字段'!C8479,"n.a.")</x:f>
        <x:v>5720168600</x:v>
      </x:c>
      <x:c r="G8374" s="8" t="n">
        <x:f>IF(COUNT(E8374:F8374)=2,F8374-E8374,"n.a.")</x:f>
        <x:v>125200000</x:v>
      </x:c>
      <x:c r="H8374" s="9" t="n">
        <x:f>IF(ISNUMBER('原始字段'!D8479),'原始字段'!D8479,"n.a.")</x:f>
        <x:v>7.2833</x:v>
      </x:c>
      <x:c r="I8374" s="9" t="n">
        <x:f>IF(COUNT(G8374:H8374)=2,G8374*H8374/100000000,"n.a.")</x:f>
        <x:v>9.1186916</x:v>
      </x:c>
      <x:c r="J8374" s="1" t="str">
        <x:v>日频齐全；折算事件未独立核实</x:v>
      </x:c>
    </x:row>
    <x:row r="8375" ht="25" customHeight="1">
      <x:c r="A8375" s="1" t="str">
        <x:v>中证500</x:v>
      </x:c>
      <x:c r="B8375" s="1" t="str">
        <x:v>159968.SZ</x:v>
      </x:c>
      <x:c r="C8375" s="1" t="str">
        <x:v>博时中证500ETF</x:v>
      </x:c>
      <x:c r="D8375" s="7" t="d">
        <x:v>2026-10-09T00:00:00.000Z</x:v>
      </x:c>
      <x:c r="E8375" s="8" t="n">
        <x:f>IF(ISNUMBER('原始字段'!C8370),'原始字段'!C8370,"n.a.")</x:f>
        <x:v>66895098</x:v>
      </x:c>
      <x:c r="F8375" s="8" t="n">
        <x:f>IF(ISNUMBER('原始字段'!C8466),'原始字段'!C8466,"n.a.")</x:f>
        <x:v>66495098</x:v>
      </x:c>
      <x:c r="G8375" s="8" t="n">
        <x:f>IF(COUNT(E8375:F8375)=2,F8375-E8375,"n.a.")</x:f>
        <x:v>-400000</x:v>
      </x:c>
      <x:c r="H8375" s="9" t="n">
        <x:f>IF(ISNUMBER('原始字段'!D8466),'原始字段'!D8466,"n.a.")</x:f>
        <x:v>9.5574</x:v>
      </x:c>
      <x:c r="I8375" s="9" t="n">
        <x:f>IF(COUNT(G8375:H8375)=2,G8375*H8375/100000000,"n.a.")</x:f>
        <x:v>-0.0382296</x:v>
      </x:c>
      <x:c r="J8375" s="1" t="str">
        <x:v>日频齐全；折算事件未独立核实</x:v>
      </x:c>
    </x:row>
    <x:row r="8376" ht="25" customHeight="1">
      <x:c r="A8376" s="1" t="str">
        <x:v>中证500</x:v>
      </x:c>
      <x:c r="B8376" s="1" t="str">
        <x:v>561350.SH</x:v>
      </x:c>
      <x:c r="C8376" s="1" t="str">
        <x:v>国泰中证500ETF</x:v>
      </x:c>
      <x:c r="D8376" s="7" t="d">
        <x:v>2026-10-09T00:00:00.000Z</x:v>
      </x:c>
      <x:c r="E8376" s="8" t="n">
        <x:f>IF(ISNUMBER('原始字段'!C8409),'原始字段'!C8409,"n.a.")</x:f>
        <x:v>124700000</x:v>
      </x:c>
      <x:c r="F8376" s="8" t="n">
        <x:f>IF(ISNUMBER('原始字段'!C8505),'原始字段'!C8505,"n.a.")</x:f>
        <x:v>118700000</x:v>
      </x:c>
      <x:c r="G8376" s="8" t="n">
        <x:f>IF(COUNT(E8376:F8376)=2,F8376-E8376,"n.a.")</x:f>
        <x:v>-6000000</x:v>
      </x:c>
      <x:c r="H8376" s="9" t="n">
        <x:f>IF(ISNUMBER('原始字段'!D8505),'原始字段'!D8505,"n.a.")</x:f>
        <x:v>1.1567</x:v>
      </x:c>
      <x:c r="I8376" s="9" t="n">
        <x:f>IF(COUNT(G8376:H8376)=2,G8376*H8376/100000000,"n.a.")</x:f>
        <x:v>-0.069402</x:v>
      </x:c>
      <x:c r="J8376" s="1" t="str">
        <x:v>日频齐全；折算事件未独立核实</x:v>
      </x:c>
    </x:row>
    <x:row r="8377" ht="25" customHeight="1">
      <x:c r="A8377" s="1" t="str">
        <x:v>中证500</x:v>
      </x:c>
      <x:c r="B8377" s="1" t="str">
        <x:v>512500.SH</x:v>
      </x:c>
      <x:c r="C8377" s="1" t="str">
        <x:v>华夏中证500ETF</x:v>
      </x:c>
      <x:c r="D8377" s="7" t="d">
        <x:v>2026-10-09T00:00:00.000Z</x:v>
      </x:c>
      <x:c r="E8377" s="8" t="n">
        <x:f>IF(ISNUMBER('原始字段'!C8392),'原始字段'!C8392,"n.a.")</x:f>
        <x:v>1824808800</x:v>
      </x:c>
      <x:c r="F8377" s="8" t="n">
        <x:f>IF(ISNUMBER('原始字段'!C8488),'原始字段'!C8488,"n.a.")</x:f>
        <x:v>1917608800</x:v>
      </x:c>
      <x:c r="G8377" s="8" t="n">
        <x:f>IF(COUNT(E8377:F8377)=2,F8377-E8377,"n.a.")</x:f>
        <x:v>92800000</x:v>
      </x:c>
      <x:c r="H8377" s="9" t="n">
        <x:f>IF(ISNUMBER('原始字段'!D8488),'原始字段'!D8488,"n.a.")</x:f>
        <x:v>4.121</x:v>
      </x:c>
      <x:c r="I8377" s="9" t="n">
        <x:f>IF(COUNT(G8377:H8377)=2,G8377*H8377/100000000,"n.a.")</x:f>
        <x:v>3.8242880000000006</x:v>
      </x:c>
      <x:c r="J8377" s="1" t="str">
        <x:v>日频齐全；折算事件未独立核实</x:v>
      </x:c>
    </x:row>
    <x:row r="8378" ht="25" customHeight="1">
      <x:c r="A8378" s="1" t="str">
        <x:v>中证500</x:v>
      </x:c>
      <x:c r="B8378" s="1" t="str">
        <x:v>510550.SH</x:v>
      </x:c>
      <x:c r="C8378" s="1" t="str">
        <x:v>方正富邦中证500ETF</x:v>
      </x:c>
      <x:c r="D8378" s="7" t="d">
        <x:v>2026-10-09T00:00:00.000Z</x:v>
      </x:c>
      <x:c r="E8378" s="8" t="n">
        <x:f>IF(ISNUMBER('原始字段'!C8386),'原始字段'!C8386,"n.a.")</x:f>
        <x:v>23743300</x:v>
      </x:c>
      <x:c r="F8378" s="8" t="n">
        <x:f>IF(ISNUMBER('原始字段'!C8482),'原始字段'!C8482,"n.a.")</x:f>
        <x:v>23743300</x:v>
      </x:c>
      <x:c r="G8378" s="8" t="n">
        <x:f>IF(COUNT(E8378:F8378)=2,F8378-E8378,"n.a.")</x:f>
        <x:v>0</x:v>
      </x:c>
      <x:c r="H8378" s="9" t="n">
        <x:f>IF(ISNUMBER('原始字段'!D8482),'原始字段'!D8482,"n.a.")</x:f>
        <x:v>1.8715</x:v>
      </x:c>
      <x:c r="I8378" s="9" t="n">
        <x:f>IF(COUNT(G8378:H8378)=2,G8378*H8378/100000000,"n.a.")</x:f>
        <x:v>0</x:v>
      </x:c>
      <x:c r="J8378" s="1" t="str">
        <x:v>日频齐全；折算事件未独立核实</x:v>
      </x:c>
    </x:row>
    <x:row r="8379" ht="25" customHeight="1">
      <x:c r="A8379" s="1" t="str">
        <x:v>中证500</x:v>
      </x:c>
      <x:c r="B8379" s="1" t="str">
        <x:v>510510.SH</x:v>
      </x:c>
      <x:c r="C8379" s="1" t="str">
        <x:v>广发中证500ETF</x:v>
      </x:c>
      <x:c r="D8379" s="7" t="d">
        <x:v>2026-10-09T00:00:00.000Z</x:v>
      </x:c>
      <x:c r="E8379" s="8" t="n">
        <x:f>IF(ISNUMBER('原始字段'!C8384),'原始字段'!C8384,"n.a.")</x:f>
        <x:v>871038300</x:v>
      </x:c>
      <x:c r="F8379" s="8" t="n">
        <x:f>IF(ISNUMBER('原始字段'!C8480),'原始字段'!C8480,"n.a.")</x:f>
        <x:v>869038300</x:v>
      </x:c>
      <x:c r="G8379" s="8" t="n">
        <x:f>IF(COUNT(E8379:F8379)=2,F8379-E8379,"n.a.")</x:f>
        <x:v>-2000000</x:v>
      </x:c>
      <x:c r="H8379" s="9" t="n">
        <x:f>IF(ISNUMBER('原始字段'!D8480),'原始字段'!D8480,"n.a.")</x:f>
        <x:v>2.3632</x:v>
      </x:c>
      <x:c r="I8379" s="9" t="n">
        <x:f>IF(COUNT(G8379:H8379)=2,G8379*H8379/100000000,"n.a.")</x:f>
        <x:v>-0.047264</x:v>
      </x:c>
      <x:c r="J8379" s="1" t="str">
        <x:v>日频齐全；折算事件未独立核实</x:v>
      </x:c>
    </x:row>
    <x:row r="8380" ht="25" customHeight="1">
      <x:c r="A8380" s="1" t="str">
        <x:v>中证500</x:v>
      </x:c>
      <x:c r="B8380" s="1" t="str">
        <x:v>515550.SH</x:v>
      </x:c>
      <x:c r="C8380" s="1" t="str">
        <x:v>国联中证500ETF</x:v>
      </x:c>
      <x:c r="D8380" s="7" t="d">
        <x:v>2026-10-09T00:00:00.000Z</x:v>
      </x:c>
      <x:c r="E8380" s="8" t="n">
        <x:f>IF(ISNUMBER('原始字段'!C8403),'原始字段'!C8403,"n.a.")</x:f>
        <x:v>21345700</x:v>
      </x:c>
      <x:c r="F8380" s="8" t="n">
        <x:f>IF(ISNUMBER('原始字段'!C8499),'原始字段'!C8499,"n.a.")</x:f>
        <x:v>22345700</x:v>
      </x:c>
      <x:c r="G8380" s="8" t="n">
        <x:f>IF(COUNT(E8380:F8380)=2,F8380-E8380,"n.a.")</x:f>
        <x:v>1000000</x:v>
      </x:c>
      <x:c r="H8380" s="9" t="n">
        <x:f>IF(ISNUMBER('原始字段'!D8499),'原始字段'!D8499,"n.a.")</x:f>
        <x:v>1.6403</x:v>
      </x:c>
      <x:c r="I8380" s="9" t="n">
        <x:f>IF(COUNT(G8380:H8380)=2,G8380*H8380/100000000,"n.a.")</x:f>
        <x:v>0.016403</x:v>
      </x:c>
      <x:c r="J8380" s="1" t="str">
        <x:v>日频齐全；折算事件未独立核实</x:v>
      </x:c>
    </x:row>
    <x:row r="8381" ht="25" customHeight="1">
      <x:c r="A8381" s="1" t="str">
        <x:v>中证500</x:v>
      </x:c>
      <x:c r="B8381" s="1" t="str">
        <x:v>159500.SZ</x:v>
      </x:c>
      <x:c r="C8381" s="1" t="str">
        <x:v>富国中证500ETF</x:v>
      </x:c>
      <x:c r="D8381" s="7" t="d">
        <x:v>2026-10-09T00:00:00.000Z</x:v>
      </x:c>
      <x:c r="E8381" s="8" t="n">
        <x:f>IF(ISNUMBER('原始字段'!C8344),'原始字段'!C8344,"n.a.")</x:f>
        <x:v>232938865</x:v>
      </x:c>
      <x:c r="F8381" s="8" t="n">
        <x:f>IF(ISNUMBER('原始字段'!C8440),'原始字段'!C8440,"n.a.")</x:f>
        <x:v>238538865</x:v>
      </x:c>
      <x:c r="G8381" s="8" t="n">
        <x:f>IF(COUNT(E8381:F8381)=2,F8381-E8381,"n.a.")</x:f>
        <x:v>5600000</x:v>
      </x:c>
      <x:c r="H8381" s="9" t="n">
        <x:f>IF(ISNUMBER('原始字段'!D8440),'原始字段'!D8440,"n.a.")</x:f>
        <x:v>1.0942</x:v>
      </x:c>
      <x:c r="I8381" s="9" t="n">
        <x:f>IF(COUNT(G8381:H8381)=2,G8381*H8381/100000000,"n.a.")</x:f>
        <x:v>0.0612752</x:v>
      </x:c>
      <x:c r="J8381" s="1" t="str">
        <x:v>日频齐全；折算事件未独立核实</x:v>
      </x:c>
    </x:row>
    <x:row r="8382" ht="25" customHeight="1">
      <x:c r="A8382" s="1" t="str">
        <x:v>中证500</x:v>
      </x:c>
      <x:c r="B8382" s="1" t="str">
        <x:v>512510.SH</x:v>
      </x:c>
      <x:c r="C8382" s="1" t="str">
        <x:v>华泰柏瑞中证500ETF</x:v>
      </x:c>
      <x:c r="D8382" s="7" t="d">
        <x:v>2026-10-09T00:00:00.000Z</x:v>
      </x:c>
      <x:c r="E8382" s="8" t="n">
        <x:f>IF(ISNUMBER('原始字段'!C8393),'原始字段'!C8393,"n.a.")</x:f>
        <x:v>437929800.00000006</x:v>
      </x:c>
      <x:c r="F8382" s="8" t="n">
        <x:f>IF(ISNUMBER('原始字段'!C8489),'原始字段'!C8489,"n.a.")</x:f>
        <x:v>440929800.00000006</x:v>
      </x:c>
      <x:c r="G8382" s="8" t="n">
        <x:f>IF(COUNT(E8382:F8382)=2,F8382-E8382,"n.a.")</x:f>
        <x:v>3000000</x:v>
      </x:c>
      <x:c r="H8382" s="9" t="n">
        <x:f>IF(ISNUMBER('原始字段'!D8489),'原始字段'!D8489,"n.a.")</x:f>
        <x:v>2.1884</x:v>
      </x:c>
      <x:c r="I8382" s="9" t="n">
        <x:f>IF(COUNT(G8382:H8382)=2,G8382*H8382/100000000,"n.a.")</x:f>
        <x:v>0.065652</x:v>
      </x:c>
      <x:c r="J8382" s="1" t="str">
        <x:v>日频齐全；折算事件未独立核实</x:v>
      </x:c>
    </x:row>
    <x:row r="8383" ht="25" customHeight="1">
      <x:c r="A8383" s="1" t="str">
        <x:v>中证500</x:v>
      </x:c>
      <x:c r="B8383" s="1" t="str">
        <x:v>510570.SH</x:v>
      </x:c>
      <x:c r="C8383" s="1" t="str">
        <x:v>兴业中证500ETF</x:v>
      </x:c>
      <x:c r="D8383" s="7" t="d">
        <x:v>2026-10-09T00:00:00.000Z</x:v>
      </x:c>
      <x:c r="E8383" s="8" t="n">
        <x:f>IF(ISNUMBER('原始字段'!C8388),'原始字段'!C8388,"n.a.")</x:f>
        <x:v>50560600.00000001</x:v>
      </x:c>
      <x:c r="F8383" s="8" t="n">
        <x:f>IF(ISNUMBER('原始字段'!C8484),'原始字段'!C8484,"n.a.")</x:f>
        <x:v>50560600.00000001</x:v>
      </x:c>
      <x:c r="G8383" s="8" t="n">
        <x:f>IF(COUNT(E8383:F8383)=2,F8383-E8383,"n.a.")</x:f>
        <x:v>0</x:v>
      </x:c>
      <x:c r="H8383" s="9" t="n">
        <x:f>IF(ISNUMBER('原始字段'!D8484),'原始字段'!D8484,"n.a.")</x:f>
        <x:v>1.148</x:v>
      </x:c>
      <x:c r="I8383" s="9" t="n">
        <x:f>IF(COUNT(G8383:H8383)=2,G8383*H8383/100000000,"n.a.")</x:f>
        <x:v>0</x:v>
      </x:c>
      <x:c r="J8383" s="1" t="str">
        <x:v>日频齐全；折算事件未独立核实</x:v>
      </x:c>
    </x:row>
    <x:row r="8384" ht="25" customHeight="1">
      <x:c r="A8384" s="1" t="str">
        <x:v>中证500</x:v>
      </x:c>
      <x:c r="B8384" s="1" t="str">
        <x:v>510560.SH</x:v>
      </x:c>
      <x:c r="C8384" s="1" t="str">
        <x:v>国寿安保中证500ETF</x:v>
      </x:c>
      <x:c r="D8384" s="7" t="d">
        <x:v>2026-10-09T00:00:00.000Z</x:v>
      </x:c>
      <x:c r="E8384" s="8" t="n">
        <x:f>IF(ISNUMBER('原始字段'!C8387),'原始字段'!C8387,"n.a.")</x:f>
        <x:v>52318700</x:v>
      </x:c>
      <x:c r="F8384" s="8" t="n">
        <x:f>IF(ISNUMBER('原始字段'!C8483),'原始字段'!C8483,"n.a.")</x:f>
        <x:v>52318700</x:v>
      </x:c>
      <x:c r="G8384" s="8" t="n">
        <x:f>IF(COUNT(E8384:F8384)=2,F8384-E8384,"n.a.")</x:f>
        <x:v>0</x:v>
      </x:c>
      <x:c r="H8384" s="9" t="n">
        <x:f>IF(ISNUMBER('原始字段'!D8483),'原始字段'!D8483,"n.a.")</x:f>
        <x:v>1.824</x:v>
      </x:c>
      <x:c r="I8384" s="9" t="n">
        <x:f>IF(COUNT(G8384:H8384)=2,G8384*H8384/100000000,"n.a.")</x:f>
        <x:v>0</x:v>
      </x:c>
      <x:c r="J8384" s="1" t="str">
        <x:v>日频齐全；折算事件未独立核实</x:v>
      </x:c>
    </x:row>
    <x:row r="8385" ht="25" customHeight="1">
      <x:c r="A8385" s="1" t="str">
        <x:v>中证500</x:v>
      </x:c>
      <x:c r="B8385" s="1" t="str">
        <x:v>159982.SZ</x:v>
      </x:c>
      <x:c r="C8385" s="1" t="str">
        <x:v>鹏华中证500ETF</x:v>
      </x:c>
      <x:c r="D8385" s="7" t="d">
        <x:v>2026-10-09T00:00:00.000Z</x:v>
      </x:c>
      <x:c r="E8385" s="8" t="n">
        <x:f>IF(ISNUMBER('原始字段'!C8373),'原始字段'!C8373,"n.a.")</x:f>
        <x:v>198211253</x:v>
      </x:c>
      <x:c r="F8385" s="8" t="n">
        <x:f>IF(ISNUMBER('原始字段'!C8469),'原始字段'!C8469,"n.a.")</x:f>
        <x:v>198211253</x:v>
      </x:c>
      <x:c r="G8385" s="8" t="n">
        <x:f>IF(COUNT(E8385:F8385)=2,F8385-E8385,"n.a.")</x:f>
        <x:v>0</x:v>
      </x:c>
      <x:c r="H8385" s="9" t="n">
        <x:f>IF(ISNUMBER('原始字段'!D8469),'原始字段'!D8469,"n.a.")</x:f>
        <x:v>1.9681</x:v>
      </x:c>
      <x:c r="I8385" s="9" t="n">
        <x:f>IF(COUNT(G8385:H8385)=2,G8385*H8385/100000000,"n.a.")</x:f>
        <x:v>0</x:v>
      </x:c>
      <x:c r="J8385" s="1" t="str">
        <x:v>日频齐全；折算事件未独立核实</x:v>
      </x:c>
    </x:row>
    <x:row r="8386" ht="25" customHeight="1">
      <x:c r="A8386" s="1" t="str">
        <x:v>中证1000</x:v>
      </x:c>
      <x:c r="B8386" s="1" t="str">
        <x:v>560010.SH</x:v>
      </x:c>
      <x:c r="C8386" s="1" t="str">
        <x:v>广发中证1000ETF</x:v>
      </x:c>
      <x:c r="D8386" s="7" t="d">
        <x:v>2026-10-09T00:00:00.000Z</x:v>
      </x:c>
      <x:c r="E8386" s="8" t="n">
        <x:f>IF(ISNUMBER('原始字段'!C8406),'原始字段'!C8406,"n.a.")</x:f>
        <x:v>2444621700</x:v>
      </x:c>
      <x:c r="F8386" s="8" t="n">
        <x:f>IF(ISNUMBER('原始字段'!C8502),'原始字段'!C8502,"n.a.")</x:f>
        <x:v>2568621700</x:v>
      </x:c>
      <x:c r="G8386" s="8" t="n">
        <x:f>IF(COUNT(E8386:F8386)=2,F8386-E8386,"n.a.")</x:f>
        <x:v>124000000</x:v>
      </x:c>
      <x:c r="H8386" s="9" t="n">
        <x:f>IF(ISNUMBER('原始字段'!D8502),'原始字段'!D8502,"n.a.")</x:f>
        <x:v>2.9817</x:v>
      </x:c>
      <x:c r="I8386" s="9" t="n">
        <x:f>IF(COUNT(G8386:H8386)=2,G8386*H8386/100000000,"n.a.")</x:f>
        <x:v>3.697308</x:v>
      </x:c>
      <x:c r="J8386" s="1" t="str">
        <x:v>日频齐全；折算事件未独立核实</x:v>
      </x:c>
    </x:row>
    <x:row r="8387" ht="25" customHeight="1">
      <x:c r="A8387" s="1" t="str">
        <x:v>中证1000</x:v>
      </x:c>
      <x:c r="B8387" s="1" t="str">
        <x:v>159845.SZ</x:v>
      </x:c>
      <x:c r="C8387" s="1" t="str">
        <x:v>华夏中证1000ETF</x:v>
      </x:c>
      <x:c r="D8387" s="7" t="d">
        <x:v>2026-10-09T00:00:00.000Z</x:v>
      </x:c>
      <x:c r="E8387" s="8" t="n">
        <x:f>IF(ISNUMBER('原始字段'!C8357),'原始字段'!C8357,"n.a.")</x:f>
        <x:v>2676425606</x:v>
      </x:c>
      <x:c r="F8387" s="8" t="n">
        <x:f>IF(ISNUMBER('原始字段'!C8453),'原始字段'!C8453,"n.a.")</x:f>
        <x:v>2781425606</x:v>
      </x:c>
      <x:c r="G8387" s="8" t="n">
        <x:f>IF(COUNT(E8387:F8387)=2,F8387-E8387,"n.a.")</x:f>
        <x:v>105000000</x:v>
      </x:c>
      <x:c r="H8387" s="9" t="n">
        <x:f>IF(ISNUMBER('原始字段'!D8453),'原始字段'!D8453,"n.a.")</x:f>
        <x:v>2.9841</x:v>
      </x:c>
      <x:c r="I8387" s="9" t="n">
        <x:f>IF(COUNT(G8387:H8387)=2,G8387*H8387/100000000,"n.a.")</x:f>
        <x:v>3.133305</x:v>
      </x:c>
      <x:c r="J8387" s="1" t="str">
        <x:v>日频齐全；折算事件未独立核实</x:v>
      </x:c>
    </x:row>
    <x:row r="8388" ht="25" customHeight="1">
      <x:c r="A8388" s="1" t="str">
        <x:v>中证1000</x:v>
      </x:c>
      <x:c r="B8388" s="1" t="str">
        <x:v>159633.SZ</x:v>
      </x:c>
      <x:c r="C8388" s="1" t="str">
        <x:v>易方达中证1000ETF</x:v>
      </x:c>
      <x:c r="D8388" s="7" t="d">
        <x:v>2026-10-09T00:00:00.000Z</x:v>
      </x:c>
      <x:c r="E8388" s="8" t="n">
        <x:f>IF(ISNUMBER('原始字段'!C8351),'原始字段'!C8351,"n.a.")</x:f>
        <x:v>1128162658</x:v>
      </x:c>
      <x:c r="F8388" s="8" t="n">
        <x:f>IF(ISNUMBER('原始字段'!C8447),'原始字段'!C8447,"n.a.")</x:f>
        <x:v>1170162658</x:v>
      </x:c>
      <x:c r="G8388" s="8" t="n">
        <x:f>IF(COUNT(E8388:F8388)=2,F8388-E8388,"n.a.")</x:f>
        <x:v>42000000</x:v>
      </x:c>
      <x:c r="H8388" s="9" t="n">
        <x:f>IF(ISNUMBER('原始字段'!D8447),'原始字段'!D8447,"n.a.")</x:f>
        <x:v>3.0668</x:v>
      </x:c>
      <x:c r="I8388" s="9" t="n">
        <x:f>IF(COUNT(G8388:H8388)=2,G8388*H8388/100000000,"n.a.")</x:f>
        <x:v>1.288056</x:v>
      </x:c>
      <x:c r="J8388" s="1" t="str">
        <x:v>日频齐全；折算事件未独立核实</x:v>
      </x:c>
    </x:row>
    <x:row r="8389" ht="25" customHeight="1">
      <x:c r="A8389" s="1" t="str">
        <x:v>中证1000</x:v>
      </x:c>
      <x:c r="B8389" s="1" t="str">
        <x:v>159629.SZ</x:v>
      </x:c>
      <x:c r="C8389" s="1" t="str">
        <x:v>富国中证1000ETF</x:v>
      </x:c>
      <x:c r="D8389" s="7" t="d">
        <x:v>2026-10-09T00:00:00.000Z</x:v>
      </x:c>
      <x:c r="E8389" s="8" t="n">
        <x:f>IF(ISNUMBER('原始字段'!C8350),'原始字段'!C8350,"n.a.")</x:f>
        <x:v>907252663</x:v>
      </x:c>
      <x:c r="F8389" s="8" t="n">
        <x:f>IF(ISNUMBER('原始字段'!C8446),'原始字段'!C8446,"n.a.")</x:f>
        <x:v>915252663</x:v>
      </x:c>
      <x:c r="G8389" s="8" t="n">
        <x:f>IF(COUNT(E8389:F8389)=2,F8389-E8389,"n.a.")</x:f>
        <x:v>8000000</x:v>
      </x:c>
      <x:c r="H8389" s="9" t="n">
        <x:f>IF(ISNUMBER('原始字段'!D8446),'原始字段'!D8446,"n.a.")</x:f>
        <x:v>2.9954</x:v>
      </x:c>
      <x:c r="I8389" s="9" t="n">
        <x:f>IF(COUNT(G8389:H8389)=2,G8389*H8389/100000000,"n.a.")</x:f>
        <x:v>0.239632</x:v>
      </x:c>
      <x:c r="J8389" s="1" t="str">
        <x:v>日频齐全；折算事件未独立核实</x:v>
      </x:c>
    </x:row>
    <x:row r="8390" ht="25" customHeight="1">
      <x:c r="A8390" s="1" t="str">
        <x:v>中证1000</x:v>
      </x:c>
      <x:c r="B8390" s="1" t="str">
        <x:v>512100.SH</x:v>
      </x:c>
      <x:c r="C8390" s="1" t="str">
        <x:v>南方中证1000ETF</x:v>
      </x:c>
      <x:c r="D8390" s="7" t="d">
        <x:v>2026-10-09T00:00:00.000Z</x:v>
      </x:c>
      <x:c r="E8390" s="8" t="n">
        <x:f>IF(ISNUMBER('原始字段'!C8391),'原始字段'!C8391,"n.a.")</x:f>
        <x:v>7215217600</x:v>
      </x:c>
      <x:c r="F8390" s="8" t="n">
        <x:f>IF(ISNUMBER('原始字段'!C8487),'原始字段'!C8487,"n.a.")</x:f>
        <x:v>7883217600</x:v>
      </x:c>
      <x:c r="G8390" s="8" t="n">
        <x:f>IF(COUNT(E8390:F8390)=2,F8390-E8390,"n.a.")</x:f>
        <x:v>668000000</x:v>
      </x:c>
      <x:c r="H8390" s="9" t="n">
        <x:f>IF(ISNUMBER('原始字段'!D8487),'原始字段'!D8487,"n.a.")</x:f>
        <x:v>2.9089</x:v>
      </x:c>
      <x:c r="I8390" s="9" t="n">
        <x:f>IF(COUNT(G8390:H8390)=2,G8390*H8390/100000000,"n.a.")</x:f>
        <x:v>19.431452</x:v>
      </x:c>
      <x:c r="J8390" s="1" t="str">
        <x:v>日频齐全；折算事件未独立核实</x:v>
      </x:c>
    </x:row>
    <x:row r="8391" ht="25" customHeight="1">
      <x:c r="A8391" s="1" t="str">
        <x:v>中证1000</x:v>
      </x:c>
      <x:c r="B8391" s="1" t="str">
        <x:v>516300.SH</x:v>
      </x:c>
      <x:c r="C8391" s="1" t="str">
        <x:v>华泰柏瑞中证1000ETF</x:v>
      </x:c>
      <x:c r="D8391" s="7" t="d">
        <x:v>2026-10-09T00:00:00.000Z</x:v>
      </x:c>
      <x:c r="E8391" s="8" t="n">
        <x:f>IF(ISNUMBER('原始字段'!C8405),'原始字段'!C8405,"n.a.")</x:f>
        <x:v>37012600</x:v>
      </x:c>
      <x:c r="F8391" s="8" t="n">
        <x:f>IF(ISNUMBER('原始字段'!C8501),'原始字段'!C8501,"n.a.")</x:f>
        <x:v>37012600</x:v>
      </x:c>
      <x:c r="G8391" s="8" t="n">
        <x:f>IF(COUNT(E8391:F8391)=2,F8391-E8391,"n.a.")</x:f>
        <x:v>0</x:v>
      </x:c>
      <x:c r="H8391" s="9" t="n">
        <x:f>IF(ISNUMBER('原始字段'!D8501),'原始字段'!D8501,"n.a.")</x:f>
        <x:v>3.0283</x:v>
      </x:c>
      <x:c r="I8391" s="9" t="n">
        <x:f>IF(COUNT(G8391:H8391)=2,G8391*H8391/100000000,"n.a.")</x:f>
        <x:v>0</x:v>
      </x:c>
      <x:c r="J8391" s="1" t="str">
        <x:v>日频齐全；折算事件未独立核实</x:v>
      </x:c>
    </x:row>
    <x:row r="8392" ht="25" customHeight="1">
      <x:c r="A8392" s="1" t="str">
        <x:v>中证1000</x:v>
      </x:c>
      <x:c r="B8392" s="1" t="str">
        <x:v>560110.SH</x:v>
      </x:c>
      <x:c r="C8392" s="1" t="str">
        <x:v>汇添富中证1000ETF</x:v>
      </x:c>
      <x:c r="D8392" s="7" t="d">
        <x:v>2026-10-09T00:00:00.000Z</x:v>
      </x:c>
      <x:c r="E8392" s="8" t="n">
        <x:f>IF(ISNUMBER('原始字段'!C8407),'原始字段'!C8407,"n.a.")</x:f>
        <x:v>325903500</x:v>
      </x:c>
      <x:c r="F8392" s="8" t="n">
        <x:f>IF(ISNUMBER('原始字段'!C8503),'原始字段'!C8503,"n.a.")</x:f>
        <x:v>328903500</x:v>
      </x:c>
      <x:c r="G8392" s="8" t="n">
        <x:f>IF(COUNT(E8392:F8392)=2,F8392-E8392,"n.a.")</x:f>
        <x:v>3000000</x:v>
      </x:c>
      <x:c r="H8392" s="9" t="n">
        <x:f>IF(ISNUMBER('原始字段'!D8503),'原始字段'!D8503,"n.a.")</x:f>
        <x:v>1.0809</x:v>
      </x:c>
      <x:c r="I8392" s="9" t="n">
        <x:f>IF(COUNT(G8392:H8392)=2,G8392*H8392/100000000,"n.a.")</x:f>
        <x:v>0.032427</x:v>
      </x:c>
      <x:c r="J8392" s="1" t="str">
        <x:v>日频齐全；折算事件未独立核实</x:v>
      </x:c>
    </x:row>
    <x:row r="8393" ht="25" customHeight="1">
      <x:c r="A8393" s="1" t="str">
        <x:v>中证2000</x:v>
      </x:c>
      <x:c r="B8393" s="1" t="str">
        <x:v>159535.SZ</x:v>
      </x:c>
      <x:c r="C8393" s="1" t="str">
        <x:v>嘉实中证2000ETF</x:v>
      </x:c>
      <x:c r="D8393" s="7" t="d">
        <x:v>2026-10-09T00:00:00.000Z</x:v>
      </x:c>
      <x:c r="E8393" s="8" t="n">
        <x:f>IF(ISNUMBER('原始字段'!C8348),'原始字段'!C8348,"n.a.")</x:f>
        <x:v>19981088</x:v>
      </x:c>
      <x:c r="F8393" s="8" t="n">
        <x:f>IF(ISNUMBER('原始字段'!C8444),'原始字段'!C8444,"n.a.")</x:f>
        <x:v>19981088</x:v>
      </x:c>
      <x:c r="G8393" s="8" t="n">
        <x:f>IF(COUNT(E8393:F8393)=2,F8393-E8393,"n.a.")</x:f>
        <x:v>0</x:v>
      </x:c>
      <x:c r="H8393" s="9" t="n">
        <x:f>IF(ISNUMBER('原始字段'!D8444),'原始字段'!D8444,"n.a.")</x:f>
        <x:v>1.4946</x:v>
      </x:c>
      <x:c r="I8393" s="9" t="n">
        <x:f>IF(COUNT(G8393:H8393)=2,G8393*H8393/100000000,"n.a.")</x:f>
        <x:v>0</x:v>
      </x:c>
      <x:c r="J8393" s="1" t="str">
        <x:v>日频齐全；折算事件未独立核实</x:v>
      </x:c>
    </x:row>
    <x:row r="8394" ht="25" customHeight="1">
      <x:c r="A8394" s="1" t="str">
        <x:v>中证2000</x:v>
      </x:c>
      <x:c r="B8394" s="1" t="str">
        <x:v>159536.SZ</x:v>
      </x:c>
      <x:c r="C8394" s="1" t="str">
        <x:v>汇添富中证2000ETF</x:v>
      </x:c>
      <x:c r="D8394" s="7" t="d">
        <x:v>2026-10-09T00:00:00.000Z</x:v>
      </x:c>
      <x:c r="E8394" s="8" t="n">
        <x:f>IF(ISNUMBER('原始字段'!C8349),'原始字段'!C8349,"n.a.")</x:f>
        <x:v>41261589</x:v>
      </x:c>
      <x:c r="F8394" s="8" t="n">
        <x:f>IF(ISNUMBER('原始字段'!C8445),'原始字段'!C8445,"n.a.")</x:f>
        <x:v>41261589</x:v>
      </x:c>
      <x:c r="G8394" s="8" t="n">
        <x:f>IF(COUNT(E8394:F8394)=2,F8394-E8394,"n.a.")</x:f>
        <x:v>0</x:v>
      </x:c>
      <x:c r="H8394" s="9" t="n">
        <x:f>IF(ISNUMBER('原始字段'!D8445),'原始字段'!D8445,"n.a.")</x:f>
        <x:v>1.3741</x:v>
      </x:c>
      <x:c r="I8394" s="9" t="n">
        <x:f>IF(COUNT(G8394:H8394)=2,G8394*H8394/100000000,"n.a.")</x:f>
        <x:v>0</x:v>
      </x:c>
      <x:c r="J8394" s="1" t="str">
        <x:v>日频齐全；折算事件未独立核实</x:v>
      </x:c>
    </x:row>
    <x:row r="8395" ht="25" customHeight="1">
      <x:c r="A8395" s="1" t="str">
        <x:v>中证2000</x:v>
      </x:c>
      <x:c r="B8395" s="1" t="str">
        <x:v>159531.SZ</x:v>
      </x:c>
      <x:c r="C8395" s="1" t="str">
        <x:v>南方中证2000ETF</x:v>
      </x:c>
      <x:c r="D8395" s="7" t="d">
        <x:v>2026-10-09T00:00:00.000Z</x:v>
      </x:c>
      <x:c r="E8395" s="8" t="n">
        <x:f>IF(ISNUMBER('原始字段'!C8345),'原始字段'!C8345,"n.a.")</x:f>
        <x:v>956608406</x:v>
      </x:c>
      <x:c r="F8395" s="8" t="n">
        <x:f>IF(ISNUMBER('原始字段'!C8441),'原始字段'!C8441,"n.a.")</x:f>
        <x:v>984608406</x:v>
      </x:c>
      <x:c r="G8395" s="8" t="n">
        <x:f>IF(COUNT(E8395:F8395)=2,F8395-E8395,"n.a.")</x:f>
        <x:v>28000000</x:v>
      </x:c>
      <x:c r="H8395" s="9" t="n">
        <x:f>IF(ISNUMBER('原始字段'!D8441),'原始字段'!D8441,"n.a.")</x:f>
        <x:v>1.4283</x:v>
      </x:c>
      <x:c r="I8395" s="9" t="n">
        <x:f>IF(COUNT(G8395:H8395)=2,G8395*H8395/100000000,"n.a.")</x:f>
        <x:v>0.399924</x:v>
      </x:c>
      <x:c r="J8395" s="1" t="str">
        <x:v>日频齐全；折算事件未独立核实</x:v>
      </x:c>
    </x:row>
    <x:row r="8396" ht="25" customHeight="1">
      <x:c r="A8396" s="1" t="str">
        <x:v>中证2000</x:v>
      </x:c>
      <x:c r="B8396" s="1" t="str">
        <x:v>159532.SZ</x:v>
      </x:c>
      <x:c r="C8396" s="1" t="str">
        <x:v>易方达中证2000ETF</x:v>
      </x:c>
      <x:c r="D8396" s="7" t="d">
        <x:v>2026-10-09T00:00:00.000Z</x:v>
      </x:c>
      <x:c r="E8396" s="8" t="n">
        <x:f>IF(ISNUMBER('原始字段'!C8346),'原始字段'!C8346,"n.a.")</x:f>
        <x:v>153564791</x:v>
      </x:c>
      <x:c r="F8396" s="8" t="n">
        <x:f>IF(ISNUMBER('原始字段'!C8442),'原始字段'!C8442,"n.a.")</x:f>
        <x:v>153564791</x:v>
      </x:c>
      <x:c r="G8396" s="8" t="n">
        <x:f>IF(COUNT(E8396:F8396)=2,F8396-E8396,"n.a.")</x:f>
        <x:v>0</x:v>
      </x:c>
      <x:c r="H8396" s="9" t="n">
        <x:f>IF(ISNUMBER('原始字段'!D8442),'原始字段'!D8442,"n.a.")</x:f>
        <x:v>1.6189</x:v>
      </x:c>
      <x:c r="I8396" s="9" t="n">
        <x:f>IF(COUNT(G8396:H8396)=2,G8396*H8396/100000000,"n.a.")</x:f>
        <x:v>0</x:v>
      </x:c>
      <x:c r="J8396" s="1" t="str">
        <x:v>日频齐全；折算事件未独立核实</x:v>
      </x:c>
    </x:row>
    <x:row r="8397" ht="25" customHeight="1">
      <x:c r="A8397" s="1" t="str">
        <x:v>中证2000</x:v>
      </x:c>
      <x:c r="B8397" s="1" t="str">
        <x:v>159533.SZ</x:v>
      </x:c>
      <x:c r="C8397" s="1" t="str">
        <x:v>博时中证2000ETF</x:v>
      </x:c>
      <x:c r="D8397" s="7" t="d">
        <x:v>2026-10-09T00:00:00.000Z</x:v>
      </x:c>
      <x:c r="E8397" s="8" t="n">
        <x:f>IF(ISNUMBER('原始字段'!C8347),'原始字段'!C8347,"n.a.")</x:f>
        <x:v>13458785</x:v>
      </x:c>
      <x:c r="F8397" s="8" t="n">
        <x:f>IF(ISNUMBER('原始字段'!C8443),'原始字段'!C8443,"n.a.")</x:f>
        <x:v>13458785</x:v>
      </x:c>
      <x:c r="G8397" s="8" t="n">
        <x:f>IF(COUNT(E8397:F8397)=2,F8397-E8397,"n.a.")</x:f>
        <x:v>0</x:v>
      </x:c>
      <x:c r="H8397" s="9" t="n">
        <x:f>IF(ISNUMBER('原始字段'!D8443),'原始字段'!D8443,"n.a.")</x:f>
        <x:v>1.8908</x:v>
      </x:c>
      <x:c r="I8397" s="9" t="n">
        <x:f>IF(COUNT(G8397:H8397)=2,G8397*H8397/100000000,"n.a.")</x:f>
        <x:v>0</x:v>
      </x:c>
      <x:c r="J8397" s="1" t="str">
        <x:v>日频齐全；折算事件未独立核实</x:v>
      </x:c>
    </x:row>
    <x:row r="8398" ht="25" customHeight="1">
      <x:c r="A8398" s="1" t="str">
        <x:v>中证2000</x:v>
      </x:c>
      <x:c r="B8398" s="1" t="str">
        <x:v>561370.SH</x:v>
      </x:c>
      <x:c r="C8398" s="1" t="str">
        <x:v>国泰中证2000ETF</x:v>
      </x:c>
      <x:c r="D8398" s="7" t="d">
        <x:v>2026-10-09T00:00:00.000Z</x:v>
      </x:c>
      <x:c r="E8398" s="8" t="n">
        <x:f>IF(ISNUMBER('原始字段'!C8410),'原始字段'!C8410,"n.a.")</x:f>
        <x:v>34356000</x:v>
      </x:c>
      <x:c r="F8398" s="8" t="n">
        <x:f>IF(ISNUMBER('原始字段'!C8506),'原始字段'!C8506,"n.a.")</x:f>
        <x:v>34356000</x:v>
      </x:c>
      <x:c r="G8398" s="8" t="n">
        <x:f>IF(COUNT(E8398:F8398)=2,F8398-E8398,"n.a.")</x:f>
        <x:v>0</x:v>
      </x:c>
      <x:c r="H8398" s="9" t="n">
        <x:f>IF(ISNUMBER('原始字段'!D8506),'原始字段'!D8506,"n.a.")</x:f>
        <x:v>1.3978</x:v>
      </x:c>
      <x:c r="I8398" s="9" t="n">
        <x:f>IF(COUNT(G8398:H8398)=2,G8398*H8398/100000000,"n.a.")</x:f>
        <x:v>0</x:v>
      </x:c>
      <x:c r="J8398" s="1" t="str">
        <x:v>日频齐全；折算事件未独立核实</x:v>
      </x:c>
    </x:row>
    <x:row r="8399" ht="25" customHeight="1">
      <x:c r="A8399" s="1" t="str">
        <x:v>中证2000</x:v>
      </x:c>
      <x:c r="B8399" s="1" t="str">
        <x:v>563300.SH</x:v>
      </x:c>
      <x:c r="C8399" s="1" t="str">
        <x:v>华泰柏瑞中证2000ETF</x:v>
      </x:c>
      <x:c r="D8399" s="7" t="d">
        <x:v>2026-10-09T00:00:00.000Z</x:v>
      </x:c>
      <x:c r="E8399" s="8" t="n">
        <x:f>IF(ISNUMBER('原始字段'!C8414),'原始字段'!C8414,"n.a.")</x:f>
        <x:v>3858674000</x:v>
      </x:c>
      <x:c r="F8399" s="8" t="n">
        <x:f>IF(ISNUMBER('原始字段'!C8510),'原始字段'!C8510,"n.a.")</x:f>
        <x:v>4001174000</x:v>
      </x:c>
      <x:c r="G8399" s="8" t="n">
        <x:f>IF(COUNT(E8399:F8399)=2,F8399-E8399,"n.a.")</x:f>
        <x:v>142500000</x:v>
      </x:c>
      <x:c r="H8399" s="9" t="n">
        <x:f>IF(ISNUMBER('原始字段'!D8510),'原始字段'!D8510,"n.a.")</x:f>
        <x:v>1.405</x:v>
      </x:c>
      <x:c r="I8399" s="9" t="n">
        <x:f>IF(COUNT(G8399:H8399)=2,G8399*H8399/100000000,"n.a.")</x:f>
        <x:v>2.002125</x:v>
      </x:c>
      <x:c r="J8399" s="1" t="str">
        <x:v>日频齐全；折算事件未独立核实</x:v>
      </x:c>
    </x:row>
    <x:row r="8400" ht="25" customHeight="1">
      <x:c r="A8400" s="1" t="str">
        <x:v>中证2000</x:v>
      </x:c>
      <x:c r="B8400" s="1" t="str">
        <x:v>562660.SH</x:v>
      </x:c>
      <x:c r="C8400" s="1" t="str">
        <x:v>华夏中证2000ETF</x:v>
      </x:c>
      <x:c r="D8400" s="7" t="d">
        <x:v>2026-10-09T00:00:00.000Z</x:v>
      </x:c>
      <x:c r="E8400" s="8" t="n">
        <x:f>IF(ISNUMBER('原始字段'!C8412),'原始字段'!C8412,"n.a.")</x:f>
        <x:v>356874000</x:v>
      </x:c>
      <x:c r="F8400" s="8" t="n">
        <x:f>IF(ISNUMBER('原始字段'!C8508),'原始字段'!C8508,"n.a.")</x:f>
        <x:v>348874000</x:v>
      </x:c>
      <x:c r="G8400" s="8" t="n">
        <x:f>IF(COUNT(E8400:F8400)=2,F8400-E8400,"n.a.")</x:f>
        <x:v>-8000000</x:v>
      </x:c>
      <x:c r="H8400" s="9" t="n">
        <x:f>IF(ISNUMBER('原始字段'!D8508),'原始字段'!D8508,"n.a.")</x:f>
        <x:v>1.874</x:v>
      </x:c>
      <x:c r="I8400" s="9" t="n">
        <x:f>IF(COUNT(G8400:H8400)=2,G8400*H8400/100000000,"n.a.")</x:f>
        <x:v>-0.14992</x:v>
      </x:c>
      <x:c r="J8400" s="1" t="str">
        <x:v>日频齐全；折算事件未独立核实</x:v>
      </x:c>
    </x:row>
    <x:row r="8401" ht="25" customHeight="1">
      <x:c r="A8401" s="1" t="str">
        <x:v>中证2000</x:v>
      </x:c>
      <x:c r="B8401" s="1" t="str">
        <x:v>563200.SH</x:v>
      </x:c>
      <x:c r="C8401" s="1" t="str">
        <x:v>富国中证2000ETF</x:v>
      </x:c>
      <x:c r="D8401" s="7" t="d">
        <x:v>2026-10-09T00:00:00.000Z</x:v>
      </x:c>
      <x:c r="E8401" s="8" t="n">
        <x:f>IF(ISNUMBER('原始字段'!C8413),'原始字段'!C8413,"n.a.")</x:f>
        <x:v>47458800</x:v>
      </x:c>
      <x:c r="F8401" s="8" t="n">
        <x:f>IF(ISNUMBER('原始字段'!C8509),'原始字段'!C8509,"n.a.")</x:f>
        <x:v>47458800</x:v>
      </x:c>
      <x:c r="G8401" s="8" t="n">
        <x:f>IF(COUNT(E8401:F8401)=2,F8401-E8401,"n.a.")</x:f>
        <x:v>0</x:v>
      </x:c>
      <x:c r="H8401" s="9" t="n">
        <x:f>IF(ISNUMBER('原始字段'!D8509),'原始字段'!D8509,"n.a.")</x:f>
        <x:v>1.507</x:v>
      </x:c>
      <x:c r="I8401" s="9" t="n">
        <x:f>IF(COUNT(G8401:H8401)=2,G8401*H8401/100000000,"n.a.")</x:f>
        <x:v>0</x:v>
      </x:c>
      <x:c r="J8401" s="1" t="str">
        <x:v>日频齐全；折算事件未独立核实</x:v>
      </x:c>
    </x:row>
    <x:row r="8402" ht="25" customHeight="1">
      <x:c r="A8402" s="1" t="str">
        <x:v>中证2000</x:v>
      </x:c>
      <x:c r="B8402" s="1" t="str">
        <x:v>560220.SH</x:v>
      </x:c>
      <x:c r="C8402" s="1" t="str">
        <x:v>广发中证2000ETF</x:v>
      </x:c>
      <x:c r="D8402" s="7" t="d">
        <x:v>2026-10-09T00:00:00.000Z</x:v>
      </x:c>
      <x:c r="E8402" s="8" t="n">
        <x:f>IF(ISNUMBER('原始字段'!C8408),'原始字段'!C8408,"n.a.")</x:f>
        <x:v>57717000</x:v>
      </x:c>
      <x:c r="F8402" s="8" t="n">
        <x:f>IF(ISNUMBER('原始字段'!C8504),'原始字段'!C8504,"n.a.")</x:f>
        <x:v>57717000</x:v>
      </x:c>
      <x:c r="G8402" s="8" t="n">
        <x:f>IF(COUNT(E8402:F8402)=2,F8402-E8402,"n.a.")</x:f>
        <x:v>0</x:v>
      </x:c>
      <x:c r="H8402" s="9" t="n">
        <x:f>IF(ISNUMBER('原始字段'!D8504),'原始字段'!D8504,"n.a.")</x:f>
        <x:v>1.4095</x:v>
      </x:c>
      <x:c r="I8402" s="9" t="n">
        <x:f>IF(COUNT(G8402:H8402)=2,G8402*H8402/100000000,"n.a.")</x:f>
        <x:v>0</x:v>
      </x:c>
      <x:c r="J8402" s="1" t="str">
        <x:v>日频齐全；折算事件未独立核实</x:v>
      </x:c>
    </x:row>
    <x:row r="8403" ht="25" customHeight="1">
      <x:c r="A8403" s="1" t="str">
        <x:v>创业板指</x:v>
      </x:c>
      <x:c r="B8403" s="1" t="str">
        <x:v>159810.SZ</x:v>
      </x:c>
      <x:c r="C8403" s="1" t="str">
        <x:v>浦银创业板ETF</x:v>
      </x:c>
      <x:c r="D8403" s="7" t="d">
        <x:v>2026-10-09T00:00:00.000Z</x:v>
      </x:c>
      <x:c r="E8403" s="8" t="n">
        <x:f>IF(ISNUMBER('原始字段'!C8354),'原始字段'!C8354,"n.a.")</x:f>
        <x:v>57475458</x:v>
      </x:c>
      <x:c r="F8403" s="8" t="n">
        <x:f>IF(ISNUMBER('原始字段'!C8450),'原始字段'!C8450,"n.a.")</x:f>
        <x:v>59475458</x:v>
      </x:c>
      <x:c r="G8403" s="8" t="n">
        <x:f>IF(COUNT(E8403:F8403)=2,F8403-E8403,"n.a.")</x:f>
        <x:v>2000000</x:v>
      </x:c>
      <x:c r="H8403" s="9" t="n">
        <x:f>IF(ISNUMBER('原始字段'!D8450),'原始字段'!D8450,"n.a.")</x:f>
        <x:v>1.2271</x:v>
      </x:c>
      <x:c r="I8403" s="9" t="n">
        <x:f>IF(COUNT(G8403:H8403)=2,G8403*H8403/100000000,"n.a.")</x:f>
        <x:v>0.024542</x:v>
      </x:c>
      <x:c r="J8403" s="1" t="str">
        <x:v>日频齐全；折算事件未独立核实</x:v>
      </x:c>
    </x:row>
    <x:row r="8404" ht="25" customHeight="1">
      <x:c r="A8404" s="1" t="str">
        <x:v>创业板指</x:v>
      </x:c>
      <x:c r="B8404" s="1" t="str">
        <x:v>159808.SZ</x:v>
      </x:c>
      <x:c r="C8404" s="1" t="str">
        <x:v>融通创业板ETF</x:v>
      </x:c>
      <x:c r="D8404" s="7" t="d">
        <x:v>2026-10-09T00:00:00.000Z</x:v>
      </x:c>
      <x:c r="E8404" s="8" t="n">
        <x:f>IF(ISNUMBER('原始字段'!C8353),'原始字段'!C8353,"n.a.")</x:f>
        <x:v>51484790</x:v>
      </x:c>
      <x:c r="F8404" s="8" t="n">
        <x:f>IF(ISNUMBER('原始字段'!C8449),'原始字段'!C8449,"n.a.")</x:f>
        <x:v>51484790</x:v>
      </x:c>
      <x:c r="G8404" s="8" t="n">
        <x:f>IF(COUNT(E8404:F8404)=2,F8404-E8404,"n.a.")</x:f>
        <x:v>0</x:v>
      </x:c>
      <x:c r="H8404" s="9" t="n">
        <x:f>IF(ISNUMBER('原始字段'!D8449),'原始字段'!D8449,"n.a.")</x:f>
        <x:v>1.1861</x:v>
      </x:c>
      <x:c r="I8404" s="9" t="n">
        <x:f>IF(COUNT(G8404:H8404)=2,G8404*H8404/100000000,"n.a.")</x:f>
        <x:v>0</x:v>
      </x:c>
      <x:c r="J8404" s="1" t="str">
        <x:v>日频齐全；折算事件未独立核实</x:v>
      </x:c>
    </x:row>
    <x:row r="8405" ht="25" customHeight="1">
      <x:c r="A8405" s="1" t="str">
        <x:v>创业板指</x:v>
      </x:c>
      <x:c r="B8405" s="1" t="str">
        <x:v>159964.SZ</x:v>
      </x:c>
      <x:c r="C8405" s="1" t="str">
        <x:v>平安创业板ETF</x:v>
      </x:c>
      <x:c r="D8405" s="7" t="d">
        <x:v>2026-10-09T00:00:00.000Z</x:v>
      </x:c>
      <x:c r="E8405" s="8" t="n">
        <x:f>IF(ISNUMBER('原始字段'!C8369),'原始字段'!C8369,"n.a.")</x:f>
        <x:v>173481881</x:v>
      </x:c>
      <x:c r="F8405" s="8" t="n">
        <x:f>IF(ISNUMBER('原始字段'!C8465),'原始字段'!C8465,"n.a.")</x:f>
        <x:v>175481881</x:v>
      </x:c>
      <x:c r="G8405" s="8" t="n">
        <x:f>IF(COUNT(E8405:F8405)=2,F8405-E8405,"n.a.")</x:f>
        <x:v>2000000</x:v>
      </x:c>
      <x:c r="H8405" s="9" t="n">
        <x:f>IF(ISNUMBER('原始字段'!D8465),'原始字段'!D8465,"n.a.")</x:f>
        <x:v>2.0076</x:v>
      </x:c>
      <x:c r="I8405" s="9" t="n">
        <x:f>IF(COUNT(G8405:H8405)=2,G8405*H8405/100000000,"n.a.")</x:f>
        <x:v>0.040152</x:v>
      </x:c>
      <x:c r="J8405" s="1" t="str">
        <x:v>日频齐全；折算事件未独立核实</x:v>
      </x:c>
    </x:row>
    <x:row r="8406" ht="25" customHeight="1">
      <x:c r="A8406" s="1" t="str">
        <x:v>创业板指</x:v>
      </x:c>
      <x:c r="B8406" s="1" t="str">
        <x:v>159915.SZ</x:v>
      </x:c>
      <x:c r="C8406" s="1" t="str">
        <x:v>易方达创业板ETF</x:v>
      </x:c>
      <x:c r="D8406" s="7" t="d">
        <x:v>2026-10-09T00:00:00.000Z</x:v>
      </x:c>
      <x:c r="E8406" s="8" t="n">
        <x:f>IF(ISNUMBER('原始字段'!C8359),'原始字段'!C8359,"n.a.")</x:f>
        <x:v>21308454936</x:v>
      </x:c>
      <x:c r="F8406" s="8" t="n">
        <x:f>IF(ISNUMBER('原始字段'!C8455),'原始字段'!C8455,"n.a.")</x:f>
        <x:v>22022454936</x:v>
      </x:c>
      <x:c r="G8406" s="8" t="n">
        <x:f>IF(COUNT(E8406:F8406)=2,F8406-E8406,"n.a.")</x:f>
        <x:v>714000000</x:v>
      </x:c>
      <x:c r="H8406" s="9" t="n">
        <x:f>IF(ISNUMBER('原始字段'!D8455),'原始字段'!D8455,"n.a.")</x:f>
        <x:v>3.0626</x:v>
      </x:c>
      <x:c r="I8406" s="9" t="n">
        <x:f>IF(COUNT(G8406:H8406)=2,G8406*H8406/100000000,"n.a.")</x:f>
        <x:v>21.866964</x:v>
      </x:c>
      <x:c r="J8406" s="1" t="str">
        <x:v>日频齐全；折算事件未独立核实</x:v>
      </x:c>
    </x:row>
    <x:row r="8407" ht="25" customHeight="1">
      <x:c r="A8407" s="1" t="str">
        <x:v>创业板指</x:v>
      </x:c>
      <x:c r="B8407" s="1" t="str">
        <x:v>159971.SZ</x:v>
      </x:c>
      <x:c r="C8407" s="1" t="str">
        <x:v>富国创业板ETF</x:v>
      </x:c>
      <x:c r="D8407" s="7" t="d">
        <x:v>2026-10-09T00:00:00.000Z</x:v>
      </x:c>
      <x:c r="E8407" s="8" t="n">
        <x:f>IF(ISNUMBER('原始字段'!C8371),'原始字段'!C8371,"n.a.")</x:f>
        <x:v>1916020288</x:v>
      </x:c>
      <x:c r="F8407" s="8" t="n">
        <x:f>IF(ISNUMBER('原始字段'!C8467),'原始字段'!C8467,"n.a.")</x:f>
        <x:v>1936020288</x:v>
      </x:c>
      <x:c r="G8407" s="8" t="n">
        <x:f>IF(COUNT(E8407:F8407)=2,F8407-E8407,"n.a.")</x:f>
        <x:v>20000000</x:v>
      </x:c>
      <x:c r="H8407" s="9" t="n">
        <x:f>IF(ISNUMBER('原始字段'!D8467),'原始字段'!D8467,"n.a.")</x:f>
        <x:v>1.0652</x:v>
      </x:c>
      <x:c r="I8407" s="9" t="n">
        <x:f>IF(COUNT(G8407:H8407)=2,G8407*H8407/100000000,"n.a.")</x:f>
        <x:v>0.21304</x:v>
      </x:c>
      <x:c r="J8407" s="1" t="str">
        <x:v>日频齐全；折算事件未独立核实</x:v>
      </x:c>
    </x:row>
    <x:row r="8408" ht="25" customHeight="1">
      <x:c r="A8408" s="1" t="str">
        <x:v>创业板指</x:v>
      </x:c>
      <x:c r="B8408" s="1" t="str">
        <x:v>159957.SZ</x:v>
      </x:c>
      <x:c r="C8408" s="1" t="str">
        <x:v>华夏创业板ETF</x:v>
      </x:c>
      <x:c r="D8408" s="7" t="d">
        <x:v>2026-10-09T00:00:00.000Z</x:v>
      </x:c>
      <x:c r="E8408" s="8" t="n">
        <x:f>IF(ISNUMBER('原始字段'!C8367),'原始字段'!C8367,"n.a.")</x:f>
        <x:v>1285784560</x:v>
      </x:c>
      <x:c r="F8408" s="8" t="n">
        <x:f>IF(ISNUMBER('原始字段'!C8463),'原始字段'!C8463,"n.a.")</x:f>
        <x:v>1306784560</x:v>
      </x:c>
      <x:c r="G8408" s="8" t="n">
        <x:f>IF(COUNT(E8408:F8408)=2,F8408-E8408,"n.a.")</x:f>
        <x:v>21000000</x:v>
      </x:c>
      <x:c r="H8408" s="9" t="n">
        <x:f>IF(ISNUMBER('原始字段'!D8463),'原始字段'!D8463,"n.a.")</x:f>
        <x:v>2.0065</x:v>
      </x:c>
      <x:c r="I8408" s="9" t="n">
        <x:f>IF(COUNT(G8408:H8408)=2,G8408*H8408/100000000,"n.a.")</x:f>
        <x:v>0.421365</x:v>
      </x:c>
      <x:c r="J8408" s="1" t="str">
        <x:v>日频齐全；折算事件未独立核实</x:v>
      </x:c>
    </x:row>
    <x:row r="8409" ht="25" customHeight="1">
      <x:c r="A8409" s="1" t="str">
        <x:v>创业板指</x:v>
      </x:c>
      <x:c r="B8409" s="1" t="str">
        <x:v>159958.SZ</x:v>
      </x:c>
      <x:c r="C8409" s="1" t="str">
        <x:v>工银创业板ETF</x:v>
      </x:c>
      <x:c r="D8409" s="7" t="d">
        <x:v>2026-10-09T00:00:00.000Z</x:v>
      </x:c>
      <x:c r="E8409" s="8" t="n">
        <x:f>IF(ISNUMBER('原始字段'!C8368),'原始字段'!C8368,"n.a.")</x:f>
        <x:v>237111448</x:v>
      </x:c>
      <x:c r="F8409" s="8" t="n">
        <x:f>IF(ISNUMBER('原始字段'!C8464),'原始字段'!C8464,"n.a.")</x:f>
        <x:v>239911448</x:v>
      </x:c>
      <x:c r="G8409" s="8" t="n">
        <x:f>IF(COUNT(E8409:F8409)=2,F8409-E8409,"n.a.")</x:f>
        <x:v>2800000</x:v>
      </x:c>
      <x:c r="H8409" s="9" t="n">
        <x:f>IF(ISNUMBER('原始字段'!D8464),'原始字段'!D8464,"n.a.")</x:f>
        <x:v>1.8533</x:v>
      </x:c>
      <x:c r="I8409" s="9" t="n">
        <x:f>IF(COUNT(G8409:H8409)=2,G8409*H8409/100000000,"n.a.")</x:f>
        <x:v>0.0518924</x:v>
      </x:c>
      <x:c r="J8409" s="1" t="str">
        <x:v>日频齐全；折算事件未独立核实</x:v>
      </x:c>
    </x:row>
    <x:row r="8410" ht="25" customHeight="1">
      <x:c r="A8410" s="1" t="str">
        <x:v>创业板指</x:v>
      </x:c>
      <x:c r="B8410" s="1" t="str">
        <x:v>159977.SZ</x:v>
      </x:c>
      <x:c r="C8410" s="1" t="str">
        <x:v>天弘创业板ETF</x:v>
      </x:c>
      <x:c r="D8410" s="7" t="d">
        <x:v>2026-10-09T00:00:00.000Z</x:v>
      </x:c>
      <x:c r="E8410" s="8" t="n">
        <x:f>IF(ISNUMBER('原始字段'!C8372),'原始字段'!C8372,"n.a.")</x:f>
        <x:v>4111872820</x:v>
      </x:c>
      <x:c r="F8410" s="8" t="n">
        <x:f>IF(ISNUMBER('原始字段'!C8468),'原始字段'!C8468,"n.a.")</x:f>
        <x:v>4173872820</x:v>
      </x:c>
      <x:c r="G8410" s="8" t="n">
        <x:f>IF(COUNT(E8410:F8410)=2,F8410-E8410,"n.a.")</x:f>
        <x:v>62000000</x:v>
      </x:c>
      <x:c r="H8410" s="9" t="n">
        <x:f>IF(ISNUMBER('原始字段'!D8468),'原始字段'!D8468,"n.a.")</x:f>
        <x:v>1.5886</x:v>
      </x:c>
      <x:c r="I8410" s="9" t="n">
        <x:f>IF(COUNT(G8410:H8410)=2,G8410*H8410/100000000,"n.a.")</x:f>
        <x:v>0.984932</x:v>
      </x:c>
      <x:c r="J8410" s="1" t="str">
        <x:v>日频齐全；折算事件未独立核实</x:v>
      </x:c>
    </x:row>
    <x:row r="8411" ht="25" customHeight="1">
      <x:c r="A8411" s="1" t="str">
        <x:v>创业板指</x:v>
      </x:c>
      <x:c r="B8411" s="1" t="str">
        <x:v>159821.SZ</x:v>
      </x:c>
      <x:c r="C8411" s="1" t="str">
        <x:v>中银证券创业板ETF</x:v>
      </x:c>
      <x:c r="D8411" s="7" t="d">
        <x:v>2026-10-09T00:00:00.000Z</x:v>
      </x:c>
      <x:c r="E8411" s="8" t="n">
        <x:f>IF(ISNUMBER('原始字段'!C8356),'原始字段'!C8356,"n.a.")</x:f>
        <x:v>69820000</x:v>
      </x:c>
      <x:c r="F8411" s="8" t="n">
        <x:f>IF(ISNUMBER('原始字段'!C8452),'原始字段'!C8452,"n.a.")</x:f>
        <x:v>69820000</x:v>
      </x:c>
      <x:c r="G8411" s="8" t="n">
        <x:f>IF(COUNT(E8411:F8411)=2,F8411-E8411,"n.a.")</x:f>
        <x:v>0</x:v>
      </x:c>
      <x:c r="H8411" s="9" t="n">
        <x:f>IF(ISNUMBER('原始字段'!D8452),'原始字段'!D8452,"n.a.")</x:f>
        <x:v>1.1487</x:v>
      </x:c>
      <x:c r="I8411" s="9" t="n">
        <x:f>IF(COUNT(G8411:H8411)=2,G8411*H8411/100000000,"n.a.")</x:f>
        <x:v>0</x:v>
      </x:c>
      <x:c r="J8411" s="1" t="str">
        <x:v>日频齐全；折算事件未独立核实</x:v>
      </x:c>
    </x:row>
    <x:row r="8412" ht="25" customHeight="1">
      <x:c r="A8412" s="1" t="str">
        <x:v>创业板指</x:v>
      </x:c>
      <x:c r="B8412" s="1" t="str">
        <x:v>159956.SZ</x:v>
      </x:c>
      <x:c r="C8412" s="1" t="str">
        <x:v>建信创业板ETF</x:v>
      </x:c>
      <x:c r="D8412" s="7" t="d">
        <x:v>2026-10-09T00:00:00.000Z</x:v>
      </x:c>
      <x:c r="E8412" s="8" t="n">
        <x:f>IF(ISNUMBER('原始字段'!C8366),'原始字段'!C8366,"n.a.")</x:f>
        <x:v>48978674</x:v>
      </x:c>
      <x:c r="F8412" s="8" t="n">
        <x:f>IF(ISNUMBER('原始字段'!C8462),'原始字段'!C8462,"n.a.")</x:f>
        <x:v>50978674</x:v>
      </x:c>
      <x:c r="G8412" s="8" t="n">
        <x:f>IF(COUNT(E8412:F8412)=2,F8412-E8412,"n.a.")</x:f>
        <x:v>2000000</x:v>
      </x:c>
      <x:c r="H8412" s="9" t="n">
        <x:f>IF(ISNUMBER('原始字段'!D8462),'原始字段'!D8462,"n.a.")</x:f>
        <x:v>1.9405</x:v>
      </x:c>
      <x:c r="I8412" s="9" t="n">
        <x:f>IF(COUNT(G8412:H8412)=2,G8412*H8412/100000000,"n.a.")</x:f>
        <x:v>0.03881</x:v>
      </x:c>
      <x:c r="J8412" s="1" t="str">
        <x:v>日频齐全；折算事件未独立核实</x:v>
      </x:c>
    </x:row>
    <x:row r="8413" ht="25" customHeight="1">
      <x:c r="A8413" s="1" t="str">
        <x:v>创业板指</x:v>
      </x:c>
      <x:c r="B8413" s="1" t="str">
        <x:v>159908.SZ</x:v>
      </x:c>
      <x:c r="C8413" s="1" t="str">
        <x:v>博时创业板ETF</x:v>
      </x:c>
      <x:c r="D8413" s="7" t="d">
        <x:v>2026-10-09T00:00:00.000Z</x:v>
      </x:c>
      <x:c r="E8413" s="8" t="n">
        <x:f>IF(ISNUMBER('原始字段'!C8358),'原始字段'!C8358,"n.a.")</x:f>
        <x:v>392229029</x:v>
      </x:c>
      <x:c r="F8413" s="8" t="n">
        <x:f>IF(ISNUMBER('原始字段'!C8454),'原始字段'!C8454,"n.a.")</x:f>
        <x:v>398229029</x:v>
      </x:c>
      <x:c r="G8413" s="8" t="n">
        <x:f>IF(COUNT(E8413:F8413)=2,F8413-E8413,"n.a.")</x:f>
        <x:v>6000000</x:v>
      </x:c>
      <x:c r="H8413" s="9" t="n">
        <x:f>IF(ISNUMBER('原始字段'!D8454),'原始字段'!D8454,"n.a.")</x:f>
        <x:v>2.864</x:v>
      </x:c>
      <x:c r="I8413" s="9" t="n">
        <x:f>IF(COUNT(G8413:H8413)=2,G8413*H8413/100000000,"n.a.")</x:f>
        <x:v>0.17184</x:v>
      </x:c>
      <x:c r="J8413" s="1" t="str">
        <x:v>日频齐全；折算事件未独立核实</x:v>
      </x:c>
    </x:row>
    <x:row r="8414" ht="25" customHeight="1">
      <x:c r="A8414" s="1" t="str">
        <x:v>创业板指</x:v>
      </x:c>
      <x:c r="B8414" s="1" t="str">
        <x:v>159952.SZ</x:v>
      </x:c>
      <x:c r="C8414" s="1" t="str">
        <x:v>广发创业板ETF</x:v>
      </x:c>
      <x:c r="D8414" s="7" t="d">
        <x:v>2026-10-09T00:00:00.000Z</x:v>
      </x:c>
      <x:c r="E8414" s="8" t="n">
        <x:f>IF(ISNUMBER('原始字段'!C8365),'原始字段'!C8365,"n.a.")</x:f>
        <x:v>6143284929</x:v>
      </x:c>
      <x:c r="F8414" s="8" t="n">
        <x:f>IF(ISNUMBER('原始字段'!C8461),'原始字段'!C8461,"n.a.")</x:f>
        <x:v>6304784929</x:v>
      </x:c>
      <x:c r="G8414" s="8" t="n">
        <x:f>IF(COUNT(E8414:F8414)=2,F8414-E8414,"n.a.")</x:f>
        <x:v>161500000</x:v>
      </x:c>
      <x:c r="H8414" s="9" t="n">
        <x:f>IF(ISNUMBER('原始字段'!D8461),'原始字段'!D8461,"n.a.")</x:f>
        <x:v>1.8593</x:v>
      </x:c>
      <x:c r="I8414" s="9" t="n">
        <x:f>IF(COUNT(G8414:H8414)=2,G8414*H8414/100000000,"n.a.")</x:f>
        <x:v>3.0027695</x:v>
      </x:c>
      <x:c r="J8414" s="1" t="str">
        <x:v>日频齐全；折算事件未独立核实</x:v>
      </x:c>
    </x:row>
    <x:row r="8415" ht="25" customHeight="1">
      <x:c r="A8415" s="1" t="str">
        <x:v>创业板指</x:v>
      </x:c>
      <x:c r="B8415" s="1" t="str">
        <x:v>159247.SZ</x:v>
      </x:c>
      <x:c r="C8415" s="1" t="str">
        <x:v>汇添富创业板ETF</x:v>
      </x:c>
      <x:c r="D8415" s="7" t="d">
        <x:v>2026-10-09T00:00:00.000Z</x:v>
      </x:c>
      <x:c r="E8415" s="8" t="n">
        <x:f>IF(ISNUMBER('原始字段'!C8339),'原始字段'!C8339,"n.a.")</x:f>
        <x:v>695984966</x:v>
      </x:c>
      <x:c r="F8415" s="8" t="n">
        <x:f>IF(ISNUMBER('原始字段'!C8435),'原始字段'!C8435,"n.a.")</x:f>
        <x:v>721984966</x:v>
      </x:c>
      <x:c r="G8415" s="8" t="n">
        <x:f>IF(COUNT(E8415:F8415)=2,F8415-E8415,"n.a.")</x:f>
        <x:v>26000000</x:v>
      </x:c>
      <x:c r="H8415" s="9" t="n">
        <x:f>IF(ISNUMBER('原始字段'!D8435),'原始字段'!D8435,"n.a.")</x:f>
        <x:v>0.9166</x:v>
      </x:c>
      <x:c r="I8415" s="9" t="n">
        <x:f>IF(COUNT(G8415:H8415)=2,G8415*H8415/100000000,"n.a.")</x:f>
        <x:v>0.238316</x:v>
      </x:c>
      <x:c r="J8415" s="1" t="str">
        <x:v>日频齐全；折算事件未独立核实</x:v>
      </x:c>
    </x:row>
    <x:row r="8416" ht="25" customHeight="1">
      <x:c r="A8416" s="1" t="str">
        <x:v>创业板指</x:v>
      </x:c>
      <x:c r="B8416" s="1" t="str">
        <x:v>159948.SZ</x:v>
      </x:c>
      <x:c r="C8416" s="1" t="str">
        <x:v>南方创业板ETF</x:v>
      </x:c>
      <x:c r="D8416" s="7" t="d">
        <x:v>2026-10-09T00:00:00.000Z</x:v>
      </x:c>
      <x:c r="E8416" s="8" t="n">
        <x:f>IF(ISNUMBER('原始字段'!C8364),'原始字段'!C8364,"n.a.")</x:f>
        <x:v>1175697720</x:v>
      </x:c>
      <x:c r="F8416" s="8" t="n">
        <x:f>IF(ISNUMBER('原始字段'!C8460),'原始字段'!C8460,"n.a.")</x:f>
        <x:v>1174697720</x:v>
      </x:c>
      <x:c r="G8416" s="8" t="n">
        <x:f>IF(COUNT(E8416:F8416)=2,F8416-E8416,"n.a.")</x:f>
        <x:v>-1000000</x:v>
      </x:c>
      <x:c r="H8416" s="9" t="n">
        <x:f>IF(ISNUMBER('原始字段'!D8460),'原始字段'!D8460,"n.a.")</x:f>
        <x:v>3.3827</x:v>
      </x:c>
      <x:c r="I8416" s="9" t="n">
        <x:f>IF(COUNT(G8416:H8416)=2,G8416*H8416/100000000,"n.a.")</x:f>
        <x:v>-0.033827</x:v>
      </x:c>
      <x:c r="J8416" s="1" t="str">
        <x:v>日频齐全；折算事件未独立核实</x:v>
      </x:c>
    </x:row>
    <x:row r="8417" ht="25" customHeight="1">
      <x:c r="A8417" s="1" t="str">
        <x:v>创业板指</x:v>
      </x:c>
      <x:c r="B8417" s="1" t="str">
        <x:v>159205.SZ</x:v>
      </x:c>
      <x:c r="C8417" s="1" t="str">
        <x:v>东财创业板ETF</x:v>
      </x:c>
      <x:c r="D8417" s="7" t="d">
        <x:v>2026-10-09T00:00:00.000Z</x:v>
      </x:c>
      <x:c r="E8417" s="8" t="n">
        <x:f>IF(ISNUMBER('原始字段'!C8338),'原始字段'!C8338,"n.a.")</x:f>
        <x:v>869056064</x:v>
      </x:c>
      <x:c r="F8417" s="8" t="n">
        <x:f>IF(ISNUMBER('原始字段'!C8434),'原始字段'!C8434,"n.a.")</x:f>
        <x:v>899056064</x:v>
      </x:c>
      <x:c r="G8417" s="8" t="n">
        <x:f>IF(COUNT(E8417:F8417)=2,F8417-E8417,"n.a.")</x:f>
        <x:v>30000000</x:v>
      </x:c>
      <x:c r="H8417" s="9" t="n">
        <x:f>IF(ISNUMBER('原始字段'!D8434),'原始字段'!D8434,"n.a.")</x:f>
        <x:v>1.4984</x:v>
      </x:c>
      <x:c r="I8417" s="9" t="n">
        <x:f>IF(COUNT(G8417:H8417)=2,G8417*H8417/100000000,"n.a.")</x:f>
        <x:v>0.44952</x:v>
      </x:c>
      <x:c r="J8417" s="1" t="str">
        <x:v>日频齐全；折算事件未独立核实</x:v>
      </x:c>
    </x:row>
    <x:row r="8418" ht="25" customHeight="1">
      <x:c r="A8418" s="1" t="str">
        <x:v>科创50</x:v>
      </x:c>
      <x:c r="B8418" s="1" t="str">
        <x:v>588940.SH</x:v>
      </x:c>
      <x:c r="C8418" s="1" t="str">
        <x:v>富国上证科创板50成份ETF</x:v>
      </x:c>
      <x:c r="D8418" s="7" t="d">
        <x:v>2026-10-09T00:00:00.000Z</x:v>
      </x:c>
      <x:c r="E8418" s="8" t="n">
        <x:f>IF(ISNUMBER('原始字段'!C8429),'原始字段'!C8429,"n.a.")</x:f>
        <x:v>3374840000</x:v>
      </x:c>
      <x:c r="F8418" s="8" t="n">
        <x:f>IF(ISNUMBER('原始字段'!C8525),'原始字段'!C8525,"n.a.")</x:f>
        <x:v>3440840000</x:v>
      </x:c>
      <x:c r="G8418" s="8" t="n">
        <x:f>IF(COUNT(E8418:F8418)=2,F8418-E8418,"n.a.")</x:f>
        <x:v>66000000</x:v>
      </x:c>
      <x:c r="H8418" s="9" t="n">
        <x:f>IF(ISNUMBER('原始字段'!D8525),'原始字段'!D8525,"n.a.")</x:f>
        <x:v>0.7553</x:v>
      </x:c>
      <x:c r="I8418" s="9" t="n">
        <x:f>IF(COUNT(G8418:H8418)=2,G8418*H8418/100000000,"n.a.")</x:f>
        <x:v>0.498498</x:v>
      </x:c>
      <x:c r="J8418" s="1" t="str">
        <x:v>日频齐全；折算事件未独立核实</x:v>
      </x:c>
    </x:row>
    <x:row r="8419" ht="25" customHeight="1">
      <x:c r="A8419" s="1" t="str">
        <x:v>科创50</x:v>
      </x:c>
      <x:c r="B8419" s="1" t="str">
        <x:v>589150.SH</x:v>
      </x:c>
      <x:c r="C8419" s="1" t="str">
        <x:v>平安上证科创板50成份ETF</x:v>
      </x:c>
      <x:c r="D8419" s="7" t="d">
        <x:v>2026-10-09T00:00:00.000Z</x:v>
      </x:c>
      <x:c r="E8419" s="8" t="n">
        <x:f>IF(ISNUMBER('原始字段'!C8431),'原始字段'!C8431,"n.a.")</x:f>
        <x:v>871437200</x:v>
      </x:c>
      <x:c r="F8419" s="8" t="n">
        <x:f>IF(ISNUMBER('原始字段'!C8527),'原始字段'!C8527,"n.a.")</x:f>
        <x:v>881437200</x:v>
      </x:c>
      <x:c r="G8419" s="8" t="n">
        <x:f>IF(COUNT(E8419:F8419)=2,F8419-E8419,"n.a.")</x:f>
        <x:v>10000000</x:v>
      </x:c>
      <x:c r="H8419" s="9" t="n">
        <x:f>IF(ISNUMBER('原始字段'!D8527),'原始字段'!D8527,"n.a.")</x:f>
        <x:v>1.0572</x:v>
      </x:c>
      <x:c r="I8419" s="9" t="n">
        <x:f>IF(COUNT(G8419:H8419)=2,G8419*H8419/100000000,"n.a.")</x:f>
        <x:v>0.10572</x:v>
      </x:c>
      <x:c r="J8419" s="1" t="str">
        <x:v>日频齐全；折算事件未独立核实</x:v>
      </x:c>
    </x:row>
    <x:row r="8420" ht="25" customHeight="1">
      <x:c r="A8420" s="1" t="str">
        <x:v>科创50</x:v>
      </x:c>
      <x:c r="B8420" s="1" t="str">
        <x:v>588150.SH</x:v>
      </x:c>
      <x:c r="C8420" s="1" t="str">
        <x:v>南方上证科创板50成份ETF</x:v>
      </x:c>
      <x:c r="D8420" s="7" t="d">
        <x:v>2026-10-09T00:00:00.000Z</x:v>
      </x:c>
      <x:c r="E8420" s="8" t="n">
        <x:f>IF(ISNUMBER('原始字段'!C8423),'原始字段'!C8423,"n.a.")</x:f>
        <x:v>460932600</x:v>
      </x:c>
      <x:c r="F8420" s="8" t="n">
        <x:f>IF(ISNUMBER('原始字段'!C8519),'原始字段'!C8519,"n.a.")</x:f>
        <x:v>471432600</x:v>
      </x:c>
      <x:c r="G8420" s="8" t="n">
        <x:f>IF(COUNT(E8420:F8420)=2,F8420-E8420,"n.a.")</x:f>
        <x:v>10500000</x:v>
      </x:c>
      <x:c r="H8420" s="9" t="n">
        <x:f>IF(ISNUMBER('原始字段'!D8519),'原始字段'!D8519,"n.a.")</x:f>
        <x:v>1.0367</x:v>
      </x:c>
      <x:c r="I8420" s="9" t="n">
        <x:f>IF(COUNT(G8420:H8420)=2,G8420*H8420/100000000,"n.a.")</x:f>
        <x:v>0.1088535</x:v>
      </x:c>
      <x:c r="J8420" s="1" t="str">
        <x:v>日频齐全；折算事件未独立核实</x:v>
      </x:c>
    </x:row>
    <x:row r="8421" ht="25" customHeight="1">
      <x:c r="A8421" s="1" t="str">
        <x:v>科创50</x:v>
      </x:c>
      <x:c r="B8421" s="1" t="str">
        <x:v>588000.SH</x:v>
      </x:c>
      <x:c r="C8421" s="1" t="str">
        <x:v>华夏上证科创板50ETF</x:v>
      </x:c>
      <x:c r="D8421" s="7" t="d">
        <x:v>2026-10-09T00:00:00.000Z</x:v>
      </x:c>
      <x:c r="E8421" s="8" t="n">
        <x:f>IF(ISNUMBER('原始字段'!C8417),'原始字段'!C8417,"n.a.")</x:f>
        <x:v>60542668200</x:v>
      </x:c>
      <x:c r="F8421" s="8" t="n">
        <x:f>IF(ISNUMBER('原始字段'!C8513),'原始字段'!C8513,"n.a.")</x:f>
        <x:v>62978668200</x:v>
      </x:c>
      <x:c r="G8421" s="8" t="n">
        <x:f>IF(COUNT(E8421:F8421)=2,F8421-E8421,"n.a.")</x:f>
        <x:v>2436000000</x:v>
      </x:c>
      <x:c r="H8421" s="9" t="n">
        <x:f>IF(ISNUMBER('原始字段'!D8513),'原始字段'!D8513,"n.a.")</x:f>
        <x:v>1.5396</x:v>
      </x:c>
      <x:c r="I8421" s="9" t="n">
        <x:f>IF(COUNT(G8421:H8421)=2,G8421*H8421/100000000,"n.a.")</x:f>
        <x:v>37.504656</x:v>
      </x:c>
      <x:c r="J8421" s="1" t="str">
        <x:v>日频齐全；折算事件未独立核实</x:v>
      </x:c>
    </x:row>
    <x:row r="8422" ht="25" customHeight="1">
      <x:c r="A8422" s="1" t="str">
        <x:v>科创50</x:v>
      </x:c>
      <x:c r="B8422" s="1" t="str">
        <x:v>589850.SH</x:v>
      </x:c>
      <x:c r="C8422" s="1" t="str">
        <x:v>东财上证科创板50成份ETF</x:v>
      </x:c>
      <x:c r="D8422" s="7" t="d">
        <x:v>2026-10-09T00:00:00.000Z</x:v>
      </x:c>
      <x:c r="E8422" s="8" t="n">
        <x:f>IF(ISNUMBER('原始字段'!C8433),'原始字段'!C8433,"n.a.")</x:f>
        <x:v>1063057000</x:v>
      </x:c>
      <x:c r="F8422" s="8" t="n">
        <x:f>IF(ISNUMBER('原始字段'!C8529),'原始字段'!C8529,"n.a.")</x:f>
        <x:v>1162057000</x:v>
      </x:c>
      <x:c r="G8422" s="8" t="n">
        <x:f>IF(COUNT(E8422:F8422)=2,F8422-E8422,"n.a.")</x:f>
        <x:v>99000000</x:v>
      </x:c>
      <x:c r="H8422" s="9" t="n">
        <x:f>IF(ISNUMBER('原始字段'!D8529),'原始字段'!D8529,"n.a.")</x:f>
        <x:v>1.4005</x:v>
      </x:c>
      <x:c r="I8422" s="9" t="n">
        <x:f>IF(COUNT(G8422:H8422)=2,G8422*H8422/100000000,"n.a.")</x:f>
        <x:v>1.386495</x:v>
      </x:c>
      <x:c r="J8422" s="1" t="str">
        <x:v>日频齐全；折算事件未独立核实</x:v>
      </x:c>
    </x:row>
    <x:row r="8423" ht="25" customHeight="1">
      <x:c r="A8423" s="1" t="str">
        <x:v>科创50</x:v>
      </x:c>
      <x:c r="B8423" s="1" t="str">
        <x:v>588840.SH</x:v>
      </x:c>
      <x:c r="C8423" s="1" t="str">
        <x:v>万家上证科创板50成份ETF</x:v>
      </x:c>
      <x:c r="D8423" s="7" t="d">
        <x:v>2026-10-09T00:00:00.000Z</x:v>
      </x:c>
      <x:c r="E8423" s="8" t="n">
        <x:f>IF(ISNUMBER('原始字段'!C8427),'原始字段'!C8427,"n.a.")</x:f>
        <x:v>70236000</x:v>
      </x:c>
      <x:c r="F8423" s="8" t="n">
        <x:f>IF(ISNUMBER('原始字段'!C8523),'原始字段'!C8523,"n.a.")</x:f>
        <x:v>70236000</x:v>
      </x:c>
      <x:c r="G8423" s="8" t="n">
        <x:f>IF(COUNT(E8423:F8423)=2,F8423-E8423,"n.a.")</x:f>
        <x:v>0</x:v>
      </x:c>
      <x:c r="H8423" s="9" t="n">
        <x:f>IF(ISNUMBER('原始字段'!D8523),'原始字段'!D8523,"n.a.")</x:f>
        <x:v>1.3522</x:v>
      </x:c>
      <x:c r="I8423" s="9" t="n">
        <x:f>IF(COUNT(G8423:H8423)=2,G8423*H8423/100000000,"n.a.")</x:f>
        <x:v>0</x:v>
      </x:c>
      <x:c r="J8423" s="1" t="str">
        <x:v>日频齐全；折算事件未独立核实</x:v>
      </x:c>
    </x:row>
    <x:row r="8424" ht="25" customHeight="1">
      <x:c r="A8424" s="1" t="str">
        <x:v>科创50</x:v>
      </x:c>
      <x:c r="B8424" s="1" t="str">
        <x:v>588040.SH</x:v>
      </x:c>
      <x:c r="C8424" s="1" t="str">
        <x:v>鹏华上证科创板50成份ETF</x:v>
      </x:c>
      <x:c r="D8424" s="7" t="d">
        <x:v>2026-10-09T00:00:00.000Z</x:v>
      </x:c>
      <x:c r="E8424" s="8" t="n">
        <x:f>IF(ISNUMBER('原始字段'!C8418),'原始字段'!C8418,"n.a.")</x:f>
        <x:v>155889000</x:v>
      </x:c>
      <x:c r="F8424" s="8" t="n">
        <x:f>IF(ISNUMBER('原始字段'!C8514),'原始字段'!C8514,"n.a.")</x:f>
        <x:v>159889000</x:v>
      </x:c>
      <x:c r="G8424" s="8" t="n">
        <x:f>IF(COUNT(E8424:F8424)=2,F8424-E8424,"n.a.")</x:f>
        <x:v>4000000</x:v>
      </x:c>
      <x:c r="H8424" s="9" t="n">
        <x:f>IF(ISNUMBER('原始字段'!D8514),'原始字段'!D8514,"n.a.")</x:f>
        <x:v>1.4815</x:v>
      </x:c>
      <x:c r="I8424" s="9" t="n">
        <x:f>IF(COUNT(G8424:H8424)=2,G8424*H8424/100000000,"n.a.")</x:f>
        <x:v>0.05926</x:v>
      </x:c>
      <x:c r="J8424" s="1" t="str">
        <x:v>日频齐全；折算事件未独立核实</x:v>
      </x:c>
    </x:row>
    <x:row r="8425" ht="25" customHeight="1">
      <x:c r="A8425" s="1" t="str">
        <x:v>科创50</x:v>
      </x:c>
      <x:c r="B8425" s="1" t="str">
        <x:v>588280.SH</x:v>
      </x:c>
      <x:c r="C8425" s="1" t="str">
        <x:v>华安上证科创板50ETF</x:v>
      </x:c>
      <x:c r="D8425" s="7" t="d">
        <x:v>2026-10-09T00:00:00.000Z</x:v>
      </x:c>
      <x:c r="E8425" s="8" t="n">
        <x:f>IF(ISNUMBER('原始字段'!C8425),'原始字段'!C8425,"n.a.")</x:f>
        <x:v>436121000</x:v>
      </x:c>
      <x:c r="F8425" s="8" t="n">
        <x:f>IF(ISNUMBER('原始字段'!C8521),'原始字段'!C8521,"n.a.")</x:f>
        <x:v>456121000</x:v>
      </x:c>
      <x:c r="G8425" s="8" t="n">
        <x:f>IF(COUNT(E8425:F8425)=2,F8425-E8425,"n.a.")</x:f>
        <x:v>20000000</x:v>
      </x:c>
      <x:c r="H8425" s="9" t="n">
        <x:f>IF(ISNUMBER('原始字段'!D8521),'原始字段'!D8521,"n.a.")</x:f>
        <x:v>1.049</x:v>
      </x:c>
      <x:c r="I8425" s="9" t="n">
        <x:f>IF(COUNT(G8425:H8425)=2,G8425*H8425/100000000,"n.a.")</x:f>
        <x:v>0.2098</x:v>
      </x:c>
      <x:c r="J8425" s="1" t="str">
        <x:v>日频齐全；折算事件未独立核实</x:v>
      </x:c>
    </x:row>
    <x:row r="8426" ht="25" customHeight="1">
      <x:c r="A8426" s="1" t="str">
        <x:v>科创50</x:v>
      </x:c>
      <x:c r="B8426" s="1" t="str">
        <x:v>589360.SH</x:v>
      </x:c>
      <x:c r="C8426" s="1" t="str">
        <x:v>国泰上证科创板50成份ETF</x:v>
      </x:c>
      <x:c r="D8426" s="7" t="d">
        <x:v>2026-10-09T00:00:00.000Z</x:v>
      </x:c>
      <x:c r="E8426" s="8" t="n">
        <x:f>IF(ISNUMBER('原始字段'!C8432),'原始字段'!C8432,"n.a.")</x:f>
        <x:v>2765174000</x:v>
      </x:c>
      <x:c r="F8426" s="8" t="n">
        <x:f>IF(ISNUMBER('原始字段'!C8528),'原始字段'!C8528,"n.a.")</x:f>
        <x:v>2789174000</x:v>
      </x:c>
      <x:c r="G8426" s="8" t="n">
        <x:f>IF(COUNT(E8426:F8426)=2,F8426-E8426,"n.a.")</x:f>
        <x:v>24000000</x:v>
      </x:c>
      <x:c r="H8426" s="9" t="n">
        <x:f>IF(ISNUMBER('原始字段'!D8528),'原始字段'!D8528,"n.a.")</x:f>
        <x:v>0.7533</x:v>
      </x:c>
      <x:c r="I8426" s="9" t="n">
        <x:f>IF(COUNT(G8426:H8426)=2,G8426*H8426/100000000,"n.a.")</x:f>
        <x:v>0.180792</x:v>
      </x:c>
      <x:c r="J8426" s="1" t="str">
        <x:v>日频齐全；折算事件未独立核实</x:v>
      </x:c>
    </x:row>
    <x:row r="8427" ht="25" customHeight="1">
      <x:c r="A8427" s="1" t="str">
        <x:v>科创50</x:v>
      </x:c>
      <x:c r="B8427" s="1" t="str">
        <x:v>588950.SH</x:v>
      </x:c>
      <x:c r="C8427" s="1" t="str">
        <x:v>景顺长城上证科创板50成份ETF</x:v>
      </x:c>
      <x:c r="D8427" s="7" t="d">
        <x:v>2026-10-09T00:00:00.000Z</x:v>
      </x:c>
      <x:c r="E8427" s="8" t="n">
        <x:f>IF(ISNUMBER('原始字段'!C8430),'原始字段'!C8430,"n.a.")</x:f>
        <x:v>812729700</x:v>
      </x:c>
      <x:c r="F8427" s="8" t="n">
        <x:f>IF(ISNUMBER('原始字段'!C8526),'原始字段'!C8526,"n.a.")</x:f>
        <x:v>839729700</x:v>
      </x:c>
      <x:c r="G8427" s="8" t="n">
        <x:f>IF(COUNT(E8427:F8427)=2,F8427-E8427,"n.a.")</x:f>
        <x:v>27000000</x:v>
      </x:c>
      <x:c r="H8427" s="9" t="n">
        <x:f>IF(ISNUMBER('原始字段'!D8526),'原始字段'!D8526,"n.a.")</x:f>
        <x:v>1.5279</x:v>
      </x:c>
      <x:c r="I8427" s="9" t="n">
        <x:f>IF(COUNT(G8427:H8427)=2,G8427*H8427/100000000,"n.a.")</x:f>
        <x:v>0.412533</x:v>
      </x:c>
      <x:c r="J8427" s="1" t="str">
        <x:v>日频齐全；折算事件未独立核实</x:v>
      </x:c>
    </x:row>
    <x:row r="8428" ht="25" customHeight="1">
      <x:c r="A8428" s="1" t="str">
        <x:v>科创50</x:v>
      </x:c>
      <x:c r="B8428" s="1" t="str">
        <x:v>588080.SH</x:v>
      </x:c>
      <x:c r="C8428" s="1" t="str">
        <x:v>易方达上证科创板50ETF</x:v>
      </x:c>
      <x:c r="D8428" s="7" t="d">
        <x:v>2026-10-09T00:00:00.000Z</x:v>
      </x:c>
      <x:c r="E8428" s="8" t="n">
        <x:f>IF(ISNUMBER('原始字段'!C8421),'原始字段'!C8421,"n.a.")</x:f>
        <x:v>27667628100</x:v>
      </x:c>
      <x:c r="F8428" s="8" t="n">
        <x:f>IF(ISNUMBER('原始字段'!C8517),'原始字段'!C8517,"n.a.")</x:f>
        <x:v>28204628100</x:v>
      </x:c>
      <x:c r="G8428" s="8" t="n">
        <x:f>IF(COUNT(E8428:F8428)=2,F8428-E8428,"n.a.")</x:f>
        <x:v>537000000</x:v>
      </x:c>
      <x:c r="H8428" s="9" t="n">
        <x:f>IF(ISNUMBER('原始字段'!D8517),'原始字段'!D8517,"n.a.")</x:f>
        <x:v>1.4931</x:v>
      </x:c>
      <x:c r="I8428" s="9" t="n">
        <x:f>IF(COUNT(G8428:H8428)=2,G8428*H8428/100000000,"n.a.")</x:f>
        <x:v>8.017947</x:v>
      </x:c>
      <x:c r="J8428" s="1" t="str">
        <x:v>日频齐全；折算事件未独立核实</x:v>
      </x:c>
    </x:row>
    <x:row r="8429" ht="25" customHeight="1">
      <x:c r="A8429" s="1" t="str">
        <x:v>科创50</x:v>
      </x:c>
      <x:c r="B8429" s="1" t="str">
        <x:v>588060.SH</x:v>
      </x:c>
      <x:c r="C8429" s="1" t="str">
        <x:v>广发上证科创板50ETF</x:v>
      </x:c>
      <x:c r="D8429" s="7" t="d">
        <x:v>2026-10-09T00:00:00.000Z</x:v>
      </x:c>
      <x:c r="E8429" s="8" t="n">
        <x:f>IF(ISNUMBER('原始字段'!C8420),'原始字段'!C8420,"n.a.")</x:f>
        <x:v>8875140000</x:v>
      </x:c>
      <x:c r="F8429" s="8" t="n">
        <x:f>IF(ISNUMBER('原始字段'!C8516),'原始字段'!C8516,"n.a.")</x:f>
        <x:v>9133140000</x:v>
      </x:c>
      <x:c r="G8429" s="8" t="n">
        <x:f>IF(COUNT(E8429:F8429)=2,F8429-E8429,"n.a.")</x:f>
        <x:v>258000000</x:v>
      </x:c>
      <x:c r="H8429" s="9" t="n">
        <x:f>IF(ISNUMBER('原始字段'!D8516),'原始字段'!D8516,"n.a.")</x:f>
        <x:v>0.9252</x:v>
      </x:c>
      <x:c r="I8429" s="9" t="n">
        <x:f>IF(COUNT(G8429:H8429)=2,G8429*H8429/100000000,"n.a.")</x:f>
        <x:v>2.387016</x:v>
      </x:c>
      <x:c r="J8429" s="1" t="str">
        <x:v>日频齐全；折算事件未独立核实</x:v>
      </x:c>
    </x:row>
    <x:row r="8430" ht="25" customHeight="1">
      <x:c r="A8430" s="1" t="str">
        <x:v>科创50</x:v>
      </x:c>
      <x:c r="B8430" s="1" t="str">
        <x:v>588870.SH</x:v>
      </x:c>
      <x:c r="C8430" s="1" t="str">
        <x:v>汇添富上证科创板50成份ETF</x:v>
      </x:c>
      <x:c r="D8430" s="7" t="d">
        <x:v>2026-10-09T00:00:00.000Z</x:v>
      </x:c>
      <x:c r="E8430" s="8" t="n">
        <x:f>IF(ISNUMBER('原始字段'!C8428),'原始字段'!C8428,"n.a.")</x:f>
        <x:v>1124552000</x:v>
      </x:c>
      <x:c r="F8430" s="8" t="n">
        <x:f>IF(ISNUMBER('原始字段'!C8524),'原始字段'!C8524,"n.a.")</x:f>
        <x:v>1181552000</x:v>
      </x:c>
      <x:c r="G8430" s="8" t="n">
        <x:f>IF(COUNT(E8430:F8430)=2,F8430-E8430,"n.a.")</x:f>
        <x:v>57000000</x:v>
      </x:c>
      <x:c r="H8430" s="9" t="n">
        <x:f>IF(ISNUMBER('原始字段'!D8524),'原始字段'!D8524,"n.a.")</x:f>
        <x:v>1.4824</x:v>
      </x:c>
      <x:c r="I8430" s="9" t="n">
        <x:f>IF(COUNT(G8430:H8430)=2,G8430*H8430/100000000,"n.a.")</x:f>
        <x:v>0.844968</x:v>
      </x:c>
      <x:c r="J8430" s="1" t="str">
        <x:v>日频齐全；折算事件未独立核实</x:v>
      </x:c>
    </x:row>
    <x:row r="8431" ht="25" customHeight="1">
      <x:c r="A8431" s="1" t="str">
        <x:v>科创50</x:v>
      </x:c>
      <x:c r="B8431" s="1" t="str">
        <x:v>588720.SH</x:v>
      </x:c>
      <x:c r="C8431" s="1" t="str">
        <x:v>中银上证科创板50成份ETF</x:v>
      </x:c>
      <x:c r="D8431" s="7" t="d">
        <x:v>2026-10-09T00:00:00.000Z</x:v>
      </x:c>
      <x:c r="E8431" s="8" t="n">
        <x:f>IF(ISNUMBER('原始字段'!C8426),'原始字段'!C8426,"n.a.")</x:f>
        <x:v>127241800</x:v>
      </x:c>
      <x:c r="F8431" s="8" t="n">
        <x:f>IF(ISNUMBER('原始字段'!C8522),'原始字段'!C8522,"n.a.")</x:f>
        <x:v>127241800</x:v>
      </x:c>
      <x:c r="G8431" s="8" t="n">
        <x:f>IF(COUNT(E8431:F8431)=2,F8431-E8431,"n.a.")</x:f>
        <x:v>0</x:v>
      </x:c>
      <x:c r="H8431" s="9" t="n">
        <x:f>IF(ISNUMBER('原始字段'!D8522),'原始字段'!D8522,"n.a.")</x:f>
        <x:v>1.4864</x:v>
      </x:c>
      <x:c r="I8431" s="9" t="n">
        <x:f>IF(COUNT(G8431:H8431)=2,G8431*H8431/100000000,"n.a.")</x:f>
        <x:v>0</x:v>
      </x:c>
      <x:c r="J8431" s="1" t="str">
        <x:v>日频齐全；折算事件未独立核实</x:v>
      </x:c>
    </x:row>
    <x:row r="8432" ht="25" customHeight="1">
      <x:c r="A8432" s="1" t="str">
        <x:v>科创50</x:v>
      </x:c>
      <x:c r="B8432" s="1" t="str">
        <x:v>588090.SH</x:v>
      </x:c>
      <x:c r="C8432" s="1" t="str">
        <x:v>华泰柏瑞上证科创板50ETF</x:v>
      </x:c>
      <x:c r="D8432" s="7" t="d">
        <x:v>2026-10-09T00:00:00.000Z</x:v>
      </x:c>
      <x:c r="E8432" s="8" t="n">
        <x:f>IF(ISNUMBER('原始字段'!C8422),'原始字段'!C8422,"n.a.")</x:f>
        <x:v>3291072800.0000005</x:v>
      </x:c>
      <x:c r="F8432" s="8" t="n">
        <x:f>IF(ISNUMBER('原始字段'!C8518),'原始字段'!C8518,"n.a.")</x:f>
        <x:v>3321072800.0000005</x:v>
      </x:c>
      <x:c r="G8432" s="8" t="n">
        <x:f>IF(COUNT(E8432:F8432)=2,F8432-E8432,"n.a.")</x:f>
        <x:v>30000000</x:v>
      </x:c>
      <x:c r="H8432" s="9" t="n">
        <x:f>IF(ISNUMBER('原始字段'!D8518),'原始字段'!D8518,"n.a.")</x:f>
        <x:v>1.5011</x:v>
      </x:c>
      <x:c r="I8432" s="9" t="n">
        <x:f>IF(COUNT(G8432:H8432)=2,G8432*H8432/100000000,"n.a.")</x:f>
        <x:v>0.45033</x:v>
      </x:c>
      <x:c r="J8432" s="1" t="str">
        <x:v>日频齐全；折算事件未独立核实</x:v>
      </x:c>
    </x:row>
    <x:row r="8433" ht="25" customHeight="1">
      <x:c r="A8433" s="1" t="str">
        <x:v>科创50</x:v>
      </x:c>
      <x:c r="B8433" s="1" t="str">
        <x:v>588180.SH</x:v>
      </x:c>
      <x:c r="C8433" s="1" t="str">
        <x:v>国联安上证科创板50ETF</x:v>
      </x:c>
      <x:c r="D8433" s="7" t="d">
        <x:v>2026-10-09T00:00:00.000Z</x:v>
      </x:c>
      <x:c r="E8433" s="8" t="n">
        <x:f>IF(ISNUMBER('原始字段'!C8424),'原始字段'!C8424,"n.a.")</x:f>
        <x:v>850353700</x:v>
      </x:c>
      <x:c r="F8433" s="8" t="n">
        <x:f>IF(ISNUMBER('原始字段'!C8520),'原始字段'!C8520,"n.a.")</x:f>
        <x:v>881853700</x:v>
      </x:c>
      <x:c r="G8433" s="8" t="n">
        <x:f>IF(COUNT(E8433:F8433)=2,F8433-E8433,"n.a.")</x:f>
        <x:v>31500000</x:v>
      </x:c>
      <x:c r="H8433" s="9" t="n">
        <x:f>IF(ISNUMBER('原始字段'!D8520),'原始字段'!D8520,"n.a.")</x:f>
        <x:v>0.9535</x:v>
      </x:c>
      <x:c r="I8433" s="9" t="n">
        <x:f>IF(COUNT(G8433:H8433)=2,G8433*H8433/100000000,"n.a.")</x:f>
        <x:v>0.3003525</x:v>
      </x:c>
      <x:c r="J8433" s="1" t="str">
        <x:v>日频齐全；折算事件未独立核实</x:v>
      </x:c>
    </x:row>
    <x:row r="8434" ht="25" customHeight="1">
      <x:c r="A8434" s="1" t="str">
        <x:v>科创50</x:v>
      </x:c>
      <x:c r="B8434" s="1" t="str">
        <x:v>588050.SH</x:v>
      </x:c>
      <x:c r="C8434" s="1" t="str">
        <x:v>工银上证科创板50ETF</x:v>
      </x:c>
      <x:c r="D8434" s="7" t="d">
        <x:v>2026-10-09T00:00:00.000Z</x:v>
      </x:c>
      <x:c r="E8434" s="8" t="n">
        <x:f>IF(ISNUMBER('原始字段'!C8419),'原始字段'!C8419,"n.a.")</x:f>
        <x:v>6905241300</x:v>
      </x:c>
      <x:c r="F8434" s="8" t="n">
        <x:f>IF(ISNUMBER('原始字段'!C8515),'原始字段'!C8515,"n.a.")</x:f>
        <x:v>6947241300</x:v>
      </x:c>
      <x:c r="G8434" s="8" t="n">
        <x:f>IF(COUNT(E8434:F8434)=2,F8434-E8434,"n.a.")</x:f>
        <x:v>42000000</x:v>
      </x:c>
      <x:c r="H8434" s="9" t="n">
        <x:f>IF(ISNUMBER('原始字段'!D8515),'原始字段'!D8515,"n.a.")</x:f>
        <x:v>1.4951</x:v>
      </x:c>
      <x:c r="I8434" s="9" t="n">
        <x:f>IF(COUNT(G8434:H8434)=2,G8434*H8434/100000000,"n.a.")</x:f>
        <x:v>0.6279420000000001</x:v>
      </x:c>
      <x:c r="J8434" s="1" t="str">
        <x:v>日频齐全；折算事件未独立核实</x:v>
      </x:c>
    </x:row>
    <x:row r="8435" ht="25" customHeight="1">
      <x:c r="A8435" s="1" t="str">
        <x:v>沪深300</x:v>
      </x:c>
      <x:c r="B8435" s="1" t="str">
        <x:v>159393.SZ</x:v>
      </x:c>
      <x:c r="C8435" s="1" t="str">
        <x:v>万家沪深300ETF</x:v>
      </x:c>
      <x:c r="D8435" s="7" t="d">
        <x:v>2026-10-12T00:00:00.000Z</x:v>
      </x:c>
      <x:c r="E8435" s="8" t="n">
        <x:f>IF(ISNUMBER('原始字段'!C8439),'原始字段'!C8439,"n.a.")</x:f>
        <x:v>110446342</x:v>
      </x:c>
      <x:c r="F8435" s="8" t="n">
        <x:f>IF(ISNUMBER('原始字段'!C8535),'原始字段'!C8535,"n.a.")</x:f>
        <x:v>111346342</x:v>
      </x:c>
      <x:c r="G8435" s="8" t="n">
        <x:f>IF(COUNT(E8435:F8435)=2,F8435-E8435,"n.a.")</x:f>
        <x:v>900000</x:v>
      </x:c>
      <x:c r="H8435" s="9" t="n">
        <x:f>IF(ISNUMBER('原始字段'!D8535),'原始字段'!D8535,"n.a.")</x:f>
        <x:v>4.6366</x:v>
      </x:c>
      <x:c r="I8435" s="9" t="n">
        <x:f>IF(COUNT(G8435:H8435)=2,G8435*H8435/100000000,"n.a.")</x:f>
        <x:v>0.04172939999999999</x:v>
      </x:c>
      <x:c r="J8435" s="1" t="str">
        <x:v>日频齐全；折算事件未独立核实</x:v>
      </x:c>
    </x:row>
    <x:row r="8436" ht="25" customHeight="1">
      <x:c r="A8436" s="1" t="str">
        <x:v>沪深300</x:v>
      </x:c>
      <x:c r="B8436" s="1" t="str">
        <x:v>515660.SH</x:v>
      </x:c>
      <x:c r="C8436" s="1" t="str">
        <x:v>国联安沪深300ETF</x:v>
      </x:c>
      <x:c r="D8436" s="7" t="d">
        <x:v>2026-10-12T00:00:00.000Z</x:v>
      </x:c>
      <x:c r="E8436" s="8" t="n">
        <x:f>IF(ISNUMBER('原始字段'!C8500),'原始字段'!C8500,"n.a.")</x:f>
        <x:v>435394200</x:v>
      </x:c>
      <x:c r="F8436" s="8" t="n">
        <x:f>IF(ISNUMBER('原始字段'!C8596),'原始字段'!C8596,"n.a.")</x:f>
        <x:v>435394200</x:v>
      </x:c>
      <x:c r="G8436" s="8" t="n">
        <x:f>IF(COUNT(E8436:F8436)=2,F8436-E8436,"n.a.")</x:f>
        <x:v>0</x:v>
      </x:c>
      <x:c r="H8436" s="9" t="n">
        <x:f>IF(ISNUMBER('原始字段'!D8596),'原始字段'!D8596,"n.a.")</x:f>
        <x:v>5.4552</x:v>
      </x:c>
      <x:c r="I8436" s="9" t="n">
        <x:f>IF(COUNT(G8436:H8436)=2,G8436*H8436/100000000,"n.a.")</x:f>
        <x:v>0</x:v>
      </x:c>
      <x:c r="J8436" s="1" t="str">
        <x:v>日频齐全；折算事件未独立核实</x:v>
      </x:c>
    </x:row>
    <x:row r="8437" ht="25" customHeight="1">
      <x:c r="A8437" s="1" t="str">
        <x:v>沪深300</x:v>
      </x:c>
      <x:c r="B8437" s="1" t="str">
        <x:v>515360.SH</x:v>
      </x:c>
      <x:c r="C8437" s="1" t="str">
        <x:v>方正富邦沪深300ETF</x:v>
      </x:c>
      <x:c r="D8437" s="7" t="d">
        <x:v>2026-10-12T00:00:00.000Z</x:v>
      </x:c>
      <x:c r="E8437" s="8" t="n">
        <x:f>IF(ISNUMBER('原始字段'!C8495),'原始字段'!C8495,"n.a.")</x:f>
        <x:v>37279300</x:v>
      </x:c>
      <x:c r="F8437" s="8" t="n">
        <x:f>IF(ISNUMBER('原始字段'!C8591),'原始字段'!C8591,"n.a.")</x:f>
        <x:v>37279300</x:v>
      </x:c>
      <x:c r="G8437" s="8" t="n">
        <x:f>IF(COUNT(E8437:F8437)=2,F8437-E8437,"n.a.")</x:f>
        <x:v>0</x:v>
      </x:c>
      <x:c r="H8437" s="9" t="n">
        <x:f>IF(ISNUMBER('原始字段'!D8591),'原始字段'!D8591,"n.a.")</x:f>
        <x:v>6.3444</x:v>
      </x:c>
      <x:c r="I8437" s="9" t="n">
        <x:f>IF(COUNT(G8437:H8437)=2,G8437*H8437/100000000,"n.a.")</x:f>
        <x:v>0</x:v>
      </x:c>
      <x:c r="J8437" s="1" t="str">
        <x:v>日频齐全；折算事件未独立核实</x:v>
      </x:c>
    </x:row>
    <x:row r="8438" ht="25" customHeight="1">
      <x:c r="A8438" s="1" t="str">
        <x:v>沪深300</x:v>
      </x:c>
      <x:c r="B8438" s="1" t="str">
        <x:v>510320.SH</x:v>
      </x:c>
      <x:c r="C8438" s="1" t="str">
        <x:v>中金沪深300ETF</x:v>
      </x:c>
      <x:c r="D8438" s="7" t="d">
        <x:v>2026-10-12T00:00:00.000Z</x:v>
      </x:c>
      <x:c r="E8438" s="8" t="n">
        <x:f>IF(ISNUMBER('原始字段'!C8472),'原始字段'!C8472,"n.a.")</x:f>
        <x:v>670068500</x:v>
      </x:c>
      <x:c r="F8438" s="8" t="n">
        <x:f>IF(ISNUMBER('原始字段'!C8568),'原始字段'!C8568,"n.a.")</x:f>
        <x:v>670068500</x:v>
      </x:c>
      <x:c r="G8438" s="8" t="n">
        <x:f>IF(COUNT(E8438:F8438)=2,F8438-E8438,"n.a.")</x:f>
        <x:v>0</x:v>
      </x:c>
      <x:c r="H8438" s="9" t="n">
        <x:f>IF(ISNUMBER('原始字段'!D8568),'原始字段'!D8568,"n.a.")</x:f>
        <x:v>1.1732</x:v>
      </x:c>
      <x:c r="I8438" s="9" t="n">
        <x:f>IF(COUNT(G8438:H8438)=2,G8438*H8438/100000000,"n.a.")</x:f>
        <x:v>0</x:v>
      </x:c>
      <x:c r="J8438" s="1" t="str">
        <x:v>日频齐全；折算事件未独立核实</x:v>
      </x:c>
    </x:row>
    <x:row r="8439" ht="25" customHeight="1">
      <x:c r="A8439" s="1" t="str">
        <x:v>沪深300</x:v>
      </x:c>
      <x:c r="B8439" s="1" t="str">
        <x:v>510360.SH</x:v>
      </x:c>
      <x:c r="C8439" s="1" t="str">
        <x:v>广发沪深300ETF</x:v>
      </x:c>
      <x:c r="D8439" s="7" t="d">
        <x:v>2026-10-12T00:00:00.000Z</x:v>
      </x:c>
      <x:c r="E8439" s="8" t="n">
        <x:f>IF(ISNUMBER('原始字段'!C8475),'原始字段'!C8475,"n.a.")</x:f>
        <x:v>2033381200</x:v>
      </x:c>
      <x:c r="F8439" s="8" t="n">
        <x:f>IF(ISNUMBER('原始字段'!C8571),'原始字段'!C8571,"n.a.")</x:f>
        <x:v>1940381200</x:v>
      </x:c>
      <x:c r="G8439" s="8" t="n">
        <x:f>IF(COUNT(E8439:F8439)=2,F8439-E8439,"n.a.")</x:f>
        <x:v>-93000000</x:v>
      </x:c>
      <x:c r="H8439" s="9" t="n">
        <x:f>IF(ISNUMBER('原始字段'!D8571),'原始字段'!D8571,"n.a.")</x:f>
        <x:v>1.6676</x:v>
      </x:c>
      <x:c r="I8439" s="9" t="n">
        <x:f>IF(COUNT(G8439:H8439)=2,G8439*H8439/100000000,"n.a.")</x:f>
        <x:v>-1.550868</x:v>
      </x:c>
      <x:c r="J8439" s="1" t="str">
        <x:v>日频齐全；折算事件未独立核实</x:v>
      </x:c>
    </x:row>
    <x:row r="8440" ht="25" customHeight="1">
      <x:c r="A8440" s="1" t="str">
        <x:v>沪深300</x:v>
      </x:c>
      <x:c r="B8440" s="1" t="str">
        <x:v>515330.SH</x:v>
      </x:c>
      <x:c r="C8440" s="1" t="str">
        <x:v>天弘沪深300ETF</x:v>
      </x:c>
      <x:c r="D8440" s="7" t="d">
        <x:v>2026-10-12T00:00:00.000Z</x:v>
      </x:c>
      <x:c r="E8440" s="8" t="n">
        <x:f>IF(ISNUMBER('原始字段'!C8493),'原始字段'!C8493,"n.a.")</x:f>
        <x:v>6968709500</x:v>
      </x:c>
      <x:c r="F8440" s="8" t="n">
        <x:f>IF(ISNUMBER('原始字段'!C8589),'原始字段'!C8589,"n.a.")</x:f>
        <x:v>7004709500</x:v>
      </x:c>
      <x:c r="G8440" s="8" t="n">
        <x:f>IF(COUNT(E8440:F8440)=2,F8440-E8440,"n.a.")</x:f>
        <x:v>36000000</x:v>
      </x:c>
      <x:c r="H8440" s="9" t="n">
        <x:f>IF(ISNUMBER('原始字段'!D8589),'原始字段'!D8589,"n.a.")</x:f>
        <x:v>1.2531</x:v>
      </x:c>
      <x:c r="I8440" s="9" t="n">
        <x:f>IF(COUNT(G8440:H8440)=2,G8440*H8440/100000000,"n.a.")</x:f>
        <x:v>0.451116</x:v>
      </x:c>
      <x:c r="J8440" s="1" t="str">
        <x:v>日频齐全；折算事件未独立核实</x:v>
      </x:c>
    </x:row>
    <x:row r="8441" ht="25" customHeight="1">
      <x:c r="A8441" s="1" t="str">
        <x:v>沪深300</x:v>
      </x:c>
      <x:c r="B8441" s="1" t="str">
        <x:v>510330.SH</x:v>
      </x:c>
      <x:c r="C8441" s="1" t="str">
        <x:v>华夏沪深300ETF</x:v>
      </x:c>
      <x:c r="D8441" s="7" t="d">
        <x:v>2026-10-12T00:00:00.000Z</x:v>
      </x:c>
      <x:c r="E8441" s="8" t="n">
        <x:f>IF(ISNUMBER('原始字段'!C8473),'原始字段'!C8473,"n.a.")</x:f>
        <x:v>8549349800</x:v>
      </x:c>
      <x:c r="F8441" s="8" t="n">
        <x:f>IF(ISNUMBER('原始字段'!C8569),'原始字段'!C8569,"n.a.")</x:f>
        <x:v>8543049800</x:v>
      </x:c>
      <x:c r="G8441" s="8" t="n">
        <x:f>IF(COUNT(E8441:F8441)=2,F8441-E8441,"n.a.")</x:f>
        <x:v>-6300000</x:v>
      </x:c>
      <x:c r="H8441" s="9" t="n">
        <x:f>IF(ISNUMBER('原始字段'!D8569),'原始字段'!D8569,"n.a.")</x:f>
        <x:v>4.5469</x:v>
      </x:c>
      <x:c r="I8441" s="9" t="n">
        <x:f>IF(COUNT(G8441:H8441)=2,G8441*H8441/100000000,"n.a.")</x:f>
        <x:v>-0.2864547</x:v>
      </x:c>
      <x:c r="J8441" s="1" t="str">
        <x:v>日频齐全；折算事件未独立核实</x:v>
      </x:c>
    </x:row>
    <x:row r="8442" ht="25" customHeight="1">
      <x:c r="A8442" s="1" t="str">
        <x:v>沪深300</x:v>
      </x:c>
      <x:c r="B8442" s="1" t="str">
        <x:v>510370.SH</x:v>
      </x:c>
      <x:c r="C8442" s="1" t="str">
        <x:v>兴业沪深300ETF</x:v>
      </x:c>
      <x:c r="D8442" s="7" t="d">
        <x:v>2026-10-12T00:00:00.000Z</x:v>
      </x:c>
      <x:c r="E8442" s="8" t="n">
        <x:f>IF(ISNUMBER('原始字段'!C8476),'原始字段'!C8476,"n.a.")</x:f>
        <x:v>90258100</x:v>
      </x:c>
      <x:c r="F8442" s="8" t="n">
        <x:f>IF(ISNUMBER('原始字段'!C8572),'原始字段'!C8572,"n.a.")</x:f>
        <x:v>90258100</x:v>
      </x:c>
      <x:c r="G8442" s="8" t="n">
        <x:f>IF(COUNT(E8442:F8442)=2,F8442-E8442,"n.a.")</x:f>
        <x:v>0</x:v>
      </x:c>
      <x:c r="H8442" s="9" t="n">
        <x:f>IF(ISNUMBER('原始字段'!D8572),'原始字段'!D8572,"n.a.")</x:f>
        <x:v>0.965</x:v>
      </x:c>
      <x:c r="I8442" s="9" t="n">
        <x:f>IF(COUNT(G8442:H8442)=2,G8442*H8442/100000000,"n.a.")</x:f>
        <x:v>0</x:v>
      </x:c>
      <x:c r="J8442" s="1" t="str">
        <x:v>日频齐全；折算事件未独立核实</x:v>
      </x:c>
    </x:row>
    <x:row r="8443" ht="25" customHeight="1">
      <x:c r="A8443" s="1" t="str">
        <x:v>沪深300</x:v>
      </x:c>
      <x:c r="B8443" s="1" t="str">
        <x:v>159919.SZ</x:v>
      </x:c>
      <x:c r="C8443" s="1" t="str">
        <x:v>嘉实沪深300ETF</x:v>
      </x:c>
      <x:c r="D8443" s="7" t="d">
        <x:v>2026-10-12T00:00:00.000Z</x:v>
      </x:c>
      <x:c r="E8443" s="8" t="n">
        <x:f>IF(ISNUMBER('原始字段'!C8456),'原始字段'!C8456,"n.a.")</x:f>
        <x:v>6856416676</x:v>
      </x:c>
      <x:c r="F8443" s="8" t="n">
        <x:f>IF(ISNUMBER('原始字段'!C8552),'原始字段'!C8552,"n.a.")</x:f>
        <x:v>6844716676</x:v>
      </x:c>
      <x:c r="G8443" s="8" t="n">
        <x:f>IF(COUNT(E8443:F8443)=2,F8443-E8443,"n.a.")</x:f>
        <x:v>-11700000</x:v>
      </x:c>
      <x:c r="H8443" s="9" t="n">
        <x:f>IF(ISNUMBER('原始字段'!D8552),'原始字段'!D8552,"n.a.")</x:f>
        <x:v>4.5519</x:v>
      </x:c>
      <x:c r="I8443" s="9" t="n">
        <x:f>IF(COUNT(G8443:H8443)=2,G8443*H8443/100000000,"n.a.")</x:f>
        <x:v>-0.5325723</x:v>
      </x:c>
      <x:c r="J8443" s="1" t="str">
        <x:v>日频齐全；折算事件未独立核实</x:v>
      </x:c>
    </x:row>
    <x:row r="8444" ht="25" customHeight="1">
      <x:c r="A8444" s="1" t="str">
        <x:v>沪深300</x:v>
      </x:c>
      <x:c r="B8444" s="1" t="str">
        <x:v>159673.SZ</x:v>
      </x:c>
      <x:c r="C8444" s="1" t="str">
        <x:v>鹏华沪深300ETF</x:v>
      </x:c>
      <x:c r="D8444" s="7" t="d">
        <x:v>2026-10-12T00:00:00.000Z</x:v>
      </x:c>
      <x:c r="E8444" s="8" t="n">
        <x:f>IF(ISNUMBER('原始字段'!C8448),'原始字段'!C8448,"n.a.")</x:f>
        <x:v>1903528385</x:v>
      </x:c>
      <x:c r="F8444" s="8" t="n">
        <x:f>IF(ISNUMBER('原始字段'!C8544),'原始字段'!C8544,"n.a.")</x:f>
        <x:v>1931528385</x:v>
      </x:c>
      <x:c r="G8444" s="8" t="n">
        <x:f>IF(COUNT(E8444:F8444)=2,F8444-E8444,"n.a.")</x:f>
        <x:v>28000000</x:v>
      </x:c>
      <x:c r="H8444" s="9" t="n">
        <x:f>IF(ISNUMBER('原始字段'!D8544),'原始字段'!D8544,"n.a.")</x:f>
        <x:v>1.2021</x:v>
      </x:c>
      <x:c r="I8444" s="9" t="n">
        <x:f>IF(COUNT(G8444:H8444)=2,G8444*H8444/100000000,"n.a.")</x:f>
        <x:v>0.336588</x:v>
      </x:c>
      <x:c r="J8444" s="1" t="str">
        <x:v>日频齐全；折算事件未独立核实</x:v>
      </x:c>
    </x:row>
    <x:row r="8445" ht="25" customHeight="1">
      <x:c r="A8445" s="1" t="str">
        <x:v>沪深300</x:v>
      </x:c>
      <x:c r="B8445" s="1" t="str">
        <x:v>159300.SZ</x:v>
      </x:c>
      <x:c r="C8445" s="1" t="str">
        <x:v>富国沪深300ETF</x:v>
      </x:c>
      <x:c r="D8445" s="7" t="d">
        <x:v>2026-10-12T00:00:00.000Z</x:v>
      </x:c>
      <x:c r="E8445" s="8" t="n">
        <x:f>IF(ISNUMBER('原始字段'!C8436),'原始字段'!C8436,"n.a.")</x:f>
        <x:v>395158097</x:v>
      </x:c>
      <x:c r="F8445" s="8" t="n">
        <x:f>IF(ISNUMBER('原始字段'!C8532),'原始字段'!C8532,"n.a.")</x:f>
        <x:v>396958097</x:v>
      </x:c>
      <x:c r="G8445" s="8" t="n">
        <x:f>IF(COUNT(E8445:F8445)=2,F8445-E8445,"n.a.")</x:f>
        <x:v>1800000</x:v>
      </x:c>
      <x:c r="H8445" s="9" t="n">
        <x:f>IF(ISNUMBER('原始字段'!D8532),'原始字段'!D8532,"n.a.")</x:f>
        <x:v>4.6738</x:v>
      </x:c>
      <x:c r="I8445" s="9" t="n">
        <x:f>IF(COUNT(G8445:H8445)=2,G8445*H8445/100000000,"n.a.")</x:f>
        <x:v>0.0841284</x:v>
      </x:c>
      <x:c r="J8445" s="1" t="str">
        <x:v>日频齐全；折算事件未独立核实</x:v>
      </x:c>
    </x:row>
    <x:row r="8446" ht="25" customHeight="1">
      <x:c r="A8446" s="1" t="str">
        <x:v>沪深300</x:v>
      </x:c>
      <x:c r="B8446" s="1" t="str">
        <x:v>510380.SH</x:v>
      </x:c>
      <x:c r="C8446" s="1" t="str">
        <x:v>国寿安保沪深300ETF</x:v>
      </x:c>
      <x:c r="D8446" s="7" t="d">
        <x:v>2026-10-12T00:00:00.000Z</x:v>
      </x:c>
      <x:c r="E8446" s="8" t="n">
        <x:f>IF(ISNUMBER('原始字段'!C8477),'原始字段'!C8477,"n.a.")</x:f>
        <x:v>1206802400</x:v>
      </x:c>
      <x:c r="F8446" s="8" t="n">
        <x:f>IF(ISNUMBER('原始字段'!C8573),'原始字段'!C8573,"n.a.")</x:f>
        <x:v>1206802400</x:v>
      </x:c>
      <x:c r="G8446" s="8" t="n">
        <x:f>IF(COUNT(E8446:F8446)=2,F8446-E8446,"n.a.")</x:f>
        <x:v>0</x:v>
      </x:c>
      <x:c r="H8446" s="9" t="n">
        <x:f>IF(ISNUMBER('原始字段'!D8573),'原始字段'!D8573,"n.a.")</x:f>
        <x:v>1.2992</x:v>
      </x:c>
      <x:c r="I8446" s="9" t="n">
        <x:f>IF(COUNT(G8446:H8446)=2,G8446*H8446/100000000,"n.a.")</x:f>
        <x:v>0</x:v>
      </x:c>
      <x:c r="J8446" s="1" t="str">
        <x:v>日频齐全；折算事件未独立核实</x:v>
      </x:c>
    </x:row>
    <x:row r="8447" ht="25" customHeight="1">
      <x:c r="A8447" s="1" t="str">
        <x:v>沪深300</x:v>
      </x:c>
      <x:c r="B8447" s="1" t="str">
        <x:v>515380.SH</x:v>
      </x:c>
      <x:c r="C8447" s="1" t="str">
        <x:v>泰康沪深300ETF</x:v>
      </x:c>
      <x:c r="D8447" s="7" t="d">
        <x:v>2026-10-12T00:00:00.000Z</x:v>
      </x:c>
      <x:c r="E8447" s="8" t="n">
        <x:f>IF(ISNUMBER('原始字段'!C8496),'原始字段'!C8496,"n.a.")</x:f>
        <x:v>660699800</x:v>
      </x:c>
      <x:c r="F8447" s="8" t="n">
        <x:f>IF(ISNUMBER('原始字段'!C8592),'原始字段'!C8592,"n.a.")</x:f>
        <x:v>661599800</x:v>
      </x:c>
      <x:c r="G8447" s="8" t="n">
        <x:f>IF(COUNT(E8447:F8447)=2,F8447-E8447,"n.a.")</x:f>
        <x:v>900000</x:v>
      </x:c>
      <x:c r="H8447" s="9" t="n">
        <x:f>IF(ISNUMBER('原始字段'!D8592),'原始字段'!D8592,"n.a.")</x:f>
        <x:v>5.0697</x:v>
      </x:c>
      <x:c r="I8447" s="9" t="n">
        <x:f>IF(COUNT(G8447:H8447)=2,G8447*H8447/100000000,"n.a.")</x:f>
        <x:v>0.0456273</x:v>
      </x:c>
      <x:c r="J8447" s="1" t="str">
        <x:v>日频齐全；折算事件未独立核实</x:v>
      </x:c>
    </x:row>
    <x:row r="8448" ht="25" customHeight="1">
      <x:c r="A8448" s="1" t="str">
        <x:v>沪深300</x:v>
      </x:c>
      <x:c r="B8448" s="1" t="str">
        <x:v>510350.SH</x:v>
      </x:c>
      <x:c r="C8448" s="1" t="str">
        <x:v>工银沪深300ETF</x:v>
      </x:c>
      <x:c r="D8448" s="7" t="d">
        <x:v>2026-10-12T00:00:00.000Z</x:v>
      </x:c>
      <x:c r="E8448" s="8" t="n">
        <x:f>IF(ISNUMBER('原始字段'!C8474),'原始字段'!C8474,"n.a.")</x:f>
        <x:v>677814700</x:v>
      </x:c>
      <x:c r="F8448" s="8" t="n">
        <x:f>IF(ISNUMBER('原始字段'!C8570),'原始字段'!C8570,"n.a.")</x:f>
        <x:v>682314700</x:v>
      </x:c>
      <x:c r="G8448" s="8" t="n">
        <x:f>IF(COUNT(E8448:F8448)=2,F8448-E8448,"n.a.")</x:f>
        <x:v>4500000</x:v>
      </x:c>
      <x:c r="H8448" s="9" t="n">
        <x:f>IF(ISNUMBER('原始字段'!D8570),'原始字段'!D8570,"n.a.")</x:f>
        <x:v>4.5887</x:v>
      </x:c>
      <x:c r="I8448" s="9" t="n">
        <x:f>IF(COUNT(G8448:H8448)=2,G8448*H8448/100000000,"n.a.")</x:f>
        <x:v>0.2064915</x:v>
      </x:c>
      <x:c r="J8448" s="1" t="str">
        <x:v>日频齐全；折算事件未独立核实</x:v>
      </x:c>
    </x:row>
    <x:row r="8449" ht="25" customHeight="1">
      <x:c r="A8449" s="1" t="str">
        <x:v>沪深300</x:v>
      </x:c>
      <x:c r="B8449" s="1" t="str">
        <x:v>563520.SH</x:v>
      </x:c>
      <x:c r="C8449" s="1" t="str">
        <x:v>永赢沪深300ETF</x:v>
      </x:c>
      <x:c r="D8449" s="7" t="d">
        <x:v>2026-10-12T00:00:00.000Z</x:v>
      </x:c>
      <x:c r="E8449" s="8" t="n">
        <x:f>IF(ISNUMBER('原始字段'!C8511),'原始字段'!C8511,"n.a.")</x:f>
        <x:v>442065000</x:v>
      </x:c>
      <x:c r="F8449" s="8" t="n">
        <x:f>IF(ISNUMBER('原始字段'!C8607),'原始字段'!C8607,"n.a.")</x:f>
        <x:v>442065000</x:v>
      </x:c>
      <x:c r="G8449" s="8" t="n">
        <x:f>IF(COUNT(E8449:F8449)=2,F8449-E8449,"n.a.")</x:f>
        <x:v>0</x:v>
      </x:c>
      <x:c r="H8449" s="9" t="n">
        <x:f>IF(ISNUMBER('原始字段'!D8607),'原始字段'!D8607,"n.a.")</x:f>
        <x:v>1.1207</x:v>
      </x:c>
      <x:c r="I8449" s="9" t="n">
        <x:f>IF(COUNT(G8449:H8449)=2,G8449*H8449/100000000,"n.a.")</x:f>
        <x:v>0</x:v>
      </x:c>
      <x:c r="J8449" s="1" t="str">
        <x:v>日频齐全；折算事件未独立核实</x:v>
      </x:c>
    </x:row>
    <x:row r="8450" ht="25" customHeight="1">
      <x:c r="A8450" s="1" t="str">
        <x:v>沪深300</x:v>
      </x:c>
      <x:c r="B8450" s="1" t="str">
        <x:v>510300.SH</x:v>
      </x:c>
      <x:c r="C8450" s="1" t="str">
        <x:v>华泰柏瑞沪深300ETF</x:v>
      </x:c>
      <x:c r="D8450" s="7" t="d">
        <x:v>2026-10-12T00:00:00.000Z</x:v>
      </x:c>
      <x:c r="E8450" s="8" t="n">
        <x:f>IF(ISNUMBER('原始字段'!C8470),'原始字段'!C8470,"n.a.")</x:f>
        <x:v>24392287700</x:v>
      </x:c>
      <x:c r="F8450" s="8" t="n">
        <x:f>IF(ISNUMBER('原始字段'!C8566),'原始字段'!C8566,"n.a.")</x:f>
        <x:v>24529987700</x:v>
      </x:c>
      <x:c r="G8450" s="8" t="n">
        <x:f>IF(COUNT(E8450:F8450)=2,F8450-E8450,"n.a.")</x:f>
        <x:v>137700000</x:v>
      </x:c>
      <x:c r="H8450" s="9" t="n">
        <x:f>IF(ISNUMBER('原始字段'!D8566),'原始字段'!D8566,"n.a.")</x:f>
        <x:v>4.3602</x:v>
      </x:c>
      <x:c r="I8450" s="9" t="n">
        <x:f>IF(COUNT(G8450:H8450)=2,G8450*H8450/100000000,"n.a.")</x:f>
        <x:v>6.0039954</x:v>
      </x:c>
      <x:c r="J8450" s="1" t="str">
        <x:v>日频齐全；折算事件未独立核实</x:v>
      </x:c>
    </x:row>
    <x:row r="8451" ht="25" customHeight="1">
      <x:c r="A8451" s="1" t="str">
        <x:v>沪深300</x:v>
      </x:c>
      <x:c r="B8451" s="1" t="str">
        <x:v>515310.SH</x:v>
      </x:c>
      <x:c r="C8451" s="1" t="str">
        <x:v>汇添富沪深300ETF</x:v>
      </x:c>
      <x:c r="D8451" s="7" t="d">
        <x:v>2026-10-12T00:00:00.000Z</x:v>
      </x:c>
      <x:c r="E8451" s="8" t="n">
        <x:f>IF(ISNUMBER('原始字段'!C8492),'原始字段'!C8492,"n.a.")</x:f>
        <x:v>349611200</x:v>
      </x:c>
      <x:c r="F8451" s="8" t="n">
        <x:f>IF(ISNUMBER('原始字段'!C8588),'原始字段'!C8588,"n.a.")</x:f>
        <x:v>349611200</x:v>
      </x:c>
      <x:c r="G8451" s="8" t="n">
        <x:f>IF(COUNT(E8451:F8451)=2,F8451-E8451,"n.a.")</x:f>
        <x:v>0</x:v>
      </x:c>
      <x:c r="H8451" s="9" t="n">
        <x:f>IF(ISNUMBER('原始字段'!D8588),'原始字段'!D8588,"n.a.")</x:f>
        <x:v>1.2971</x:v>
      </x:c>
      <x:c r="I8451" s="9" t="n">
        <x:f>IF(COUNT(G8451:H8451)=2,G8451*H8451/100000000,"n.a.")</x:f>
        <x:v>0</x:v>
      </x:c>
      <x:c r="J8451" s="1" t="str">
        <x:v>日频齐全；折算事件未独立核实</x:v>
      </x:c>
    </x:row>
    <x:row r="8452" ht="25" customHeight="1">
      <x:c r="A8452" s="1" t="str">
        <x:v>沪深300</x:v>
      </x:c>
      <x:c r="B8452" s="1" t="str">
        <x:v>159925.SZ</x:v>
      </x:c>
      <x:c r="C8452" s="1" t="str">
        <x:v>南方沪深300ETF</x:v>
      </x:c>
      <x:c r="D8452" s="7" t="d">
        <x:v>2026-10-12T00:00:00.000Z</x:v>
      </x:c>
      <x:c r="E8452" s="8" t="n">
        <x:f>IF(ISNUMBER('原始字段'!C8458),'原始字段'!C8458,"n.a.")</x:f>
        <x:v>615920856</x:v>
      </x:c>
      <x:c r="F8452" s="8" t="n">
        <x:f>IF(ISNUMBER('原始字段'!C8554),'原始字段'!C8554,"n.a.")</x:f>
        <x:v>614120856</x:v>
      </x:c>
      <x:c r="G8452" s="8" t="n">
        <x:f>IF(COUNT(E8452:F8452)=2,F8452-E8452,"n.a.")</x:f>
        <x:v>-1800000</x:v>
      </x:c>
      <x:c r="H8452" s="9" t="n">
        <x:f>IF(ISNUMBER('原始字段'!D8554),'原始字段'!D8554,"n.a.")</x:f>
        <x:v>4.4297</x:v>
      </x:c>
      <x:c r="I8452" s="9" t="n">
        <x:f>IF(COUNT(G8452:H8452)=2,G8452*H8452/100000000,"n.a.")</x:f>
        <x:v>-0.0797346</x:v>
      </x:c>
      <x:c r="J8452" s="1" t="str">
        <x:v>日频齐全；折算事件未独立核实</x:v>
      </x:c>
    </x:row>
    <x:row r="8453" ht="25" customHeight="1">
      <x:c r="A8453" s="1" t="str">
        <x:v>沪深300</x:v>
      </x:c>
      <x:c r="B8453" s="1" t="str">
        <x:v>561930.SH</x:v>
      </x:c>
      <x:c r="C8453" s="1" t="str">
        <x:v>招商沪深300ETF</x:v>
      </x:c>
      <x:c r="D8453" s="7" t="d">
        <x:v>2026-10-12T00:00:00.000Z</x:v>
      </x:c>
      <x:c r="E8453" s="8" t="n">
        <x:f>IF(ISNUMBER('原始字段'!C8507),'原始字段'!C8507,"n.a.")</x:f>
        <x:v>196260600</x:v>
      </x:c>
      <x:c r="F8453" s="8" t="n">
        <x:f>IF(ISNUMBER('原始字段'!C8603),'原始字段'!C8603,"n.a.")</x:f>
        <x:v>196260600</x:v>
      </x:c>
      <x:c r="G8453" s="8" t="n">
        <x:f>IF(COUNT(E8453:F8453)=2,F8453-E8453,"n.a.")</x:f>
        <x:v>0</x:v>
      </x:c>
      <x:c r="H8453" s="9" t="n">
        <x:f>IF(ISNUMBER('原始字段'!D8603),'原始字段'!D8603,"n.a.")</x:f>
        <x:v>1.472</x:v>
      </x:c>
      <x:c r="I8453" s="9" t="n">
        <x:f>IF(COUNT(G8453:H8453)=2,G8453*H8453/100000000,"n.a.")</x:f>
        <x:v>0</x:v>
      </x:c>
      <x:c r="J8453" s="1" t="str">
        <x:v>日频齐全；折算事件未独立核实</x:v>
      </x:c>
    </x:row>
    <x:row r="8454" ht="25" customHeight="1">
      <x:c r="A8454" s="1" t="str">
        <x:v>沪深300</x:v>
      </x:c>
      <x:c r="B8454" s="1" t="str">
        <x:v>515350.SH</x:v>
      </x:c>
      <x:c r="C8454" s="1" t="str">
        <x:v>民生加银沪深300ETF</x:v>
      </x:c>
      <x:c r="D8454" s="7" t="d">
        <x:v>2026-10-12T00:00:00.000Z</x:v>
      </x:c>
      <x:c r="E8454" s="8" t="n">
        <x:f>IF(ISNUMBER('原始字段'!C8494),'原始字段'!C8494,"n.a.")</x:f>
        <x:v>11699200</x:v>
      </x:c>
      <x:c r="F8454" s="8" t="n">
        <x:f>IF(ISNUMBER('原始字段'!C8590),'原始字段'!C8590,"n.a.")</x:f>
        <x:v>11699200</x:v>
      </x:c>
      <x:c r="G8454" s="8" t="n">
        <x:f>IF(COUNT(E8454:F8454)=2,F8454-E8454,"n.a.")</x:f>
        <x:v>0</x:v>
      </x:c>
      <x:c r="H8454" s="9" t="n">
        <x:f>IF(ISNUMBER('原始字段'!D8590),'原始字段'!D8590,"n.a.")</x:f>
        <x:v>5.845</x:v>
      </x:c>
      <x:c r="I8454" s="9" t="n">
        <x:f>IF(COUNT(G8454:H8454)=2,G8454*H8454/100000000,"n.a.")</x:f>
        <x:v>0</x:v>
      </x:c>
      <x:c r="J8454" s="1" t="str">
        <x:v>日频齐全；折算事件未独立核实</x:v>
      </x:c>
    </x:row>
    <x:row r="8455" ht="25" customHeight="1">
      <x:c r="A8455" s="1" t="str">
        <x:v>沪深300</x:v>
      </x:c>
      <x:c r="B8455" s="1" t="str">
        <x:v>510310.SH</x:v>
      </x:c>
      <x:c r="C8455" s="1" t="str">
        <x:v>易方达沪深300ETF</x:v>
      </x:c>
      <x:c r="D8455" s="7" t="d">
        <x:v>2026-10-12T00:00:00.000Z</x:v>
      </x:c>
      <x:c r="E8455" s="8" t="n">
        <x:f>IF(ISNUMBER('原始字段'!C8471),'原始字段'!C8471,"n.a.")</x:f>
        <x:v>12095744000</x:v>
      </x:c>
      <x:c r="F8455" s="8" t="n">
        <x:f>IF(ISNUMBER('原始字段'!C8567),'原始字段'!C8567,"n.a.")</x:f>
        <x:v>12113744000</x:v>
      </x:c>
      <x:c r="G8455" s="8" t="n">
        <x:f>IF(COUNT(E8455:F8455)=2,F8455-E8455,"n.a.")</x:f>
        <x:v>18000000</x:v>
      </x:c>
      <x:c r="H8455" s="9" t="n">
        <x:f>IF(ISNUMBER('原始字段'!D8567),'原始字段'!D8567,"n.a.")</x:f>
        <x:v>4.2363</x:v>
      </x:c>
      <x:c r="I8455" s="9" t="n">
        <x:f>IF(COUNT(G8455:H8455)=2,G8455*H8455/100000000,"n.a.")</x:f>
        <x:v>0.762534</x:v>
      </x:c>
      <x:c r="J8455" s="1" t="str">
        <x:v>日频齐全；折算事件未独立核实</x:v>
      </x:c>
    </x:row>
    <x:row r="8456" ht="25" customHeight="1">
      <x:c r="A8456" s="1" t="str">
        <x:v>沪深300</x:v>
      </x:c>
      <x:c r="B8456" s="1" t="str">
        <x:v>159330.SZ</x:v>
      </x:c>
      <x:c r="C8456" s="1" t="str">
        <x:v>东财沪深300ETF</x:v>
      </x:c>
      <x:c r="D8456" s="7" t="d">
        <x:v>2026-10-12T00:00:00.000Z</x:v>
      </x:c>
      <x:c r="E8456" s="8" t="n">
        <x:f>IF(ISNUMBER('原始字段'!C8437),'原始字段'!C8437,"n.a.")</x:f>
        <x:v>476801009</x:v>
      </x:c>
      <x:c r="F8456" s="8" t="n">
        <x:f>IF(ISNUMBER('原始字段'!C8533),'原始字段'!C8533,"n.a.")</x:f>
        <x:v>482801009</x:v>
      </x:c>
      <x:c r="G8456" s="8" t="n">
        <x:f>IF(COUNT(E8456:F8456)=2,F8456-E8456,"n.a.")</x:f>
        <x:v>6000000</x:v>
      </x:c>
      <x:c r="H8456" s="9" t="n">
        <x:f>IF(ISNUMBER('原始字段'!D8533),'原始字段'!D8533,"n.a.")</x:f>
        <x:v>1.3491</x:v>
      </x:c>
      <x:c r="I8456" s="9" t="n">
        <x:f>IF(COUNT(G8456:H8456)=2,G8456*H8456/100000000,"n.a.")</x:f>
        <x:v>0.080946</x:v>
      </x:c>
      <x:c r="J8456" s="1" t="str">
        <x:v>日频齐全；折算事件未独立核实</x:v>
      </x:c>
    </x:row>
    <x:row r="8457" ht="25" customHeight="1">
      <x:c r="A8457" s="1" t="str">
        <x:v>沪深300</x:v>
      </x:c>
      <x:c r="B8457" s="1" t="str">
        <x:v>510390.SH</x:v>
      </x:c>
      <x:c r="C8457" s="1" t="str">
        <x:v>平安沪深300ETF</x:v>
      </x:c>
      <x:c r="D8457" s="7" t="d">
        <x:v>2026-10-12T00:00:00.000Z</x:v>
      </x:c>
      <x:c r="E8457" s="8" t="n">
        <x:f>IF(ISNUMBER('原始字段'!C8478),'原始字段'!C8478,"n.a.")</x:f>
        <x:v>135650000</x:v>
      </x:c>
      <x:c r="F8457" s="8" t="n">
        <x:f>IF(ISNUMBER('原始字段'!C8574),'原始字段'!C8574,"n.a.")</x:f>
        <x:v>135650000</x:v>
      </x:c>
      <x:c r="G8457" s="8" t="n">
        <x:f>IF(COUNT(E8457:F8457)=2,F8457-E8457,"n.a.")</x:f>
        <x:v>0</x:v>
      </x:c>
      <x:c r="H8457" s="9" t="n">
        <x:f>IF(ISNUMBER('原始字段'!D8574),'原始字段'!D8574,"n.a.")</x:f>
        <x:v>4.9479</x:v>
      </x:c>
      <x:c r="I8457" s="9" t="n">
        <x:f>IF(COUNT(G8457:H8457)=2,G8457*H8457/100000000,"n.a.")</x:f>
        <x:v>0</x:v>
      </x:c>
      <x:c r="J8457" s="1" t="str">
        <x:v>日频齐全；折算事件未独立核实</x:v>
      </x:c>
    </x:row>
    <x:row r="8458" ht="25" customHeight="1">
      <x:c r="A8458" s="1" t="str">
        <x:v>沪深300</x:v>
      </x:c>
      <x:c r="B8458" s="1" t="str">
        <x:v>515390.SH</x:v>
      </x:c>
      <x:c r="C8458" s="1" t="str">
        <x:v>华安沪深300ETF</x:v>
      </x:c>
      <x:c r="D8458" s="7" t="d">
        <x:v>2026-10-12T00:00:00.000Z</x:v>
      </x:c>
      <x:c r="E8458" s="8" t="n">
        <x:f>IF(ISNUMBER('原始字段'!C8497),'原始字段'!C8497,"n.a.")</x:f>
        <x:v>2462683000</x:v>
      </x:c>
      <x:c r="F8458" s="8" t="n">
        <x:f>IF(ISNUMBER('原始字段'!C8593),'原始字段'!C8593,"n.a.")</x:f>
        <x:v>2450683000</x:v>
      </x:c>
      <x:c r="G8458" s="8" t="n">
        <x:f>IF(COUNT(E8458:F8458)=2,F8458-E8458,"n.a.")</x:f>
        <x:v>-12000000</x:v>
      </x:c>
      <x:c r="H8458" s="9" t="n">
        <x:f>IF(ISNUMBER('原始字段'!D8593),'原始字段'!D8593,"n.a.")</x:f>
        <x:v>1.2716</x:v>
      </x:c>
      <x:c r="I8458" s="9" t="n">
        <x:f>IF(COUNT(G8458:H8458)=2,G8458*H8458/100000000,"n.a.")</x:f>
        <x:v>-0.152592</x:v>
      </x:c>
      <x:c r="J8458" s="1" t="str">
        <x:v>日频齐全；折算事件未独立核实</x:v>
      </x:c>
    </x:row>
    <x:row r="8459" ht="25" customHeight="1">
      <x:c r="A8459" s="1" t="str">
        <x:v>沪深300</x:v>
      </x:c>
      <x:c r="B8459" s="1" t="str">
        <x:v>515130.SH</x:v>
      </x:c>
      <x:c r="C8459" s="1" t="str">
        <x:v>博时沪深300ETF</x:v>
      </x:c>
      <x:c r="D8459" s="7" t="d">
        <x:v>2026-10-12T00:00:00.000Z</x:v>
      </x:c>
      <x:c r="E8459" s="8" t="n">
        <x:f>IF(ISNUMBER('原始字段'!C8490),'原始字段'!C8490,"n.a.")</x:f>
        <x:v>100463200</x:v>
      </x:c>
      <x:c r="F8459" s="8" t="n">
        <x:f>IF(ISNUMBER('原始字段'!C8586),'原始字段'!C8586,"n.a.")</x:f>
        <x:v>100463200</x:v>
      </x:c>
      <x:c r="G8459" s="8" t="n">
        <x:f>IF(COUNT(E8459:F8459)=2,F8459-E8459,"n.a.")</x:f>
        <x:v>0</x:v>
      </x:c>
      <x:c r="H8459" s="9" t="n">
        <x:f>IF(ISNUMBER('原始字段'!D8586),'原始字段'!D8586,"n.a.")</x:f>
        <x:v>1.4437</x:v>
      </x:c>
      <x:c r="I8459" s="9" t="n">
        <x:f>IF(COUNT(G8459:H8459)=2,G8459*H8459/100000000,"n.a.")</x:f>
        <x:v>0</x:v>
      </x:c>
      <x:c r="J8459" s="1" t="str">
        <x:v>日频齐全；折算事件未独立核实</x:v>
      </x:c>
    </x:row>
    <x:row r="8460" ht="25" customHeight="1">
      <x:c r="A8460" s="1" t="str">
        <x:v>中证500</x:v>
      </x:c>
      <x:c r="B8460" s="1" t="str">
        <x:v>510530.SH</x:v>
      </x:c>
      <x:c r="C8460" s="1" t="str">
        <x:v>工银中证500ETF</x:v>
      </x:c>
      <x:c r="D8460" s="7" t="d">
        <x:v>2026-10-12T00:00:00.000Z</x:v>
      </x:c>
      <x:c r="E8460" s="8" t="n">
        <x:f>IF(ISNUMBER('原始字段'!C8481),'原始字段'!C8481,"n.a.")</x:f>
        <x:v>47979399.99999999</x:v>
      </x:c>
      <x:c r="F8460" s="8" t="n">
        <x:f>IF(ISNUMBER('原始字段'!C8577),'原始字段'!C8577,"n.a.")</x:f>
        <x:v>47979399.99999999</x:v>
      </x:c>
      <x:c r="G8460" s="8" t="n">
        <x:f>IF(COUNT(E8460:F8460)=2,F8460-E8460,"n.a.")</x:f>
        <x:v>0</x:v>
      </x:c>
      <x:c r="H8460" s="9" t="n">
        <x:f>IF(ISNUMBER('原始字段'!D8577),'原始字段'!D8577,"n.a.")</x:f>
        <x:v>8.0394</x:v>
      </x:c>
      <x:c r="I8460" s="9" t="n">
        <x:f>IF(COUNT(G8460:H8460)=2,G8460*H8460/100000000,"n.a.")</x:f>
        <x:v>0</x:v>
      </x:c>
      <x:c r="J8460" s="1" t="str">
        <x:v>日频齐全；折算事件未独立核实</x:v>
      </x:c>
    </x:row>
    <x:row r="8461" ht="25" customHeight="1">
      <x:c r="A8461" s="1" t="str">
        <x:v>中证500</x:v>
      </x:c>
      <x:c r="B8461" s="1" t="str">
        <x:v>510580.SH</x:v>
      </x:c>
      <x:c r="C8461" s="1" t="str">
        <x:v>易方达中证500ETF</x:v>
      </x:c>
      <x:c r="D8461" s="7" t="d">
        <x:v>2026-10-12T00:00:00.000Z</x:v>
      </x:c>
      <x:c r="E8461" s="8" t="n">
        <x:f>IF(ISNUMBER('原始字段'!C8485),'原始字段'!C8485,"n.a.")</x:f>
        <x:v>1170168300</x:v>
      </x:c>
      <x:c r="F8461" s="8" t="n">
        <x:f>IF(ISNUMBER('原始字段'!C8581),'原始字段'!C8581,"n.a.")</x:f>
        <x:v>1180568300</x:v>
      </x:c>
      <x:c r="G8461" s="8" t="n">
        <x:f>IF(COUNT(E8461:F8461)=2,F8461-E8461,"n.a.")</x:f>
        <x:v>10400000</x:v>
      </x:c>
      <x:c r="H8461" s="9" t="n">
        <x:f>IF(ISNUMBER('原始字段'!D8581),'原始字段'!D8581,"n.a.")</x:f>
        <x:v>3.7468</x:v>
      </x:c>
      <x:c r="I8461" s="9" t="n">
        <x:f>IF(COUNT(G8461:H8461)=2,G8461*H8461/100000000,"n.a.")</x:f>
        <x:v>0.3896672</x:v>
      </x:c>
      <x:c r="J8461" s="1" t="str">
        <x:v>日频齐全；折算事件未独立核实</x:v>
      </x:c>
    </x:row>
    <x:row r="8462" ht="25" customHeight="1">
      <x:c r="A8462" s="1" t="str">
        <x:v>中证500</x:v>
      </x:c>
      <x:c r="B8462" s="1" t="str">
        <x:v>159922.SZ</x:v>
      </x:c>
      <x:c r="C8462" s="1" t="str">
        <x:v>嘉实中证500ETF</x:v>
      </x:c>
      <x:c r="D8462" s="7" t="d">
        <x:v>2026-10-12T00:00:00.000Z</x:v>
      </x:c>
      <x:c r="E8462" s="8" t="n">
        <x:f>IF(ISNUMBER('原始字段'!C8457),'原始字段'!C8457,"n.a.")</x:f>
        <x:v>2831676765</x:v>
      </x:c>
      <x:c r="F8462" s="8" t="n">
        <x:f>IF(ISNUMBER('原始字段'!C8553),'原始字段'!C8553,"n.a.")</x:f>
        <x:v>2787676765</x:v>
      </x:c>
      <x:c r="G8462" s="8" t="n">
        <x:f>IF(COUNT(E8462:F8462)=2,F8462-E8462,"n.a.")</x:f>
        <x:v>-44000000</x:v>
      </x:c>
      <x:c r="H8462" s="9" t="n">
        <x:f>IF(ISNUMBER('原始字段'!D8553),'原始字段'!D8553,"n.a.")</x:f>
        <x:v>2.8883</x:v>
      </x:c>
      <x:c r="I8462" s="9" t="n">
        <x:f>IF(COUNT(G8462:H8462)=2,G8462*H8462/100000000,"n.a.")</x:f>
        <x:v>-1.270852</x:v>
      </x:c>
      <x:c r="J8462" s="1" t="str">
        <x:v>日频齐全；折算事件未独立核实</x:v>
      </x:c>
    </x:row>
    <x:row r="8463" ht="25" customHeight="1">
      <x:c r="A8463" s="1" t="str">
        <x:v>中证500</x:v>
      </x:c>
      <x:c r="B8463" s="1" t="str">
        <x:v>563750.SH</x:v>
      </x:c>
      <x:c r="C8463" s="1" t="str">
        <x:v>汇添富中证500ETF</x:v>
      </x:c>
      <x:c r="D8463" s="7" t="d">
        <x:v>2026-10-12T00:00:00.000Z</x:v>
      </x:c>
      <x:c r="E8463" s="8" t="n">
        <x:f>IF(ISNUMBER('原始字段'!C8512),'原始字段'!C8512,"n.a.")</x:f>
        <x:v>364737000</x:v>
      </x:c>
      <x:c r="F8463" s="8" t="n">
        <x:f>IF(ISNUMBER('原始字段'!C8608),'原始字段'!C8608,"n.a.")</x:f>
        <x:v>364737000</x:v>
      </x:c>
      <x:c r="G8463" s="8" t="n">
        <x:f>IF(COUNT(E8463:F8463)=2,F8463-E8463,"n.a.")</x:f>
        <x:v>0</x:v>
      </x:c>
      <x:c r="H8463" s="9" t="n">
        <x:f>IF(ISNUMBER('原始字段'!D8608),'原始字段'!D8608,"n.a.")</x:f>
        <x:v>0.9986</x:v>
      </x:c>
      <x:c r="I8463" s="9" t="n">
        <x:f>IF(COUNT(G8463:H8463)=2,G8463*H8463/100000000,"n.a.")</x:f>
        <x:v>0</x:v>
      </x:c>
      <x:c r="J8463" s="1" t="str">
        <x:v>日频齐全；折算事件未独立核实</x:v>
      </x:c>
    </x:row>
    <x:row r="8464" ht="25" customHeight="1">
      <x:c r="A8464" s="1" t="str">
        <x:v>中证500</x:v>
      </x:c>
      <x:c r="B8464" s="1" t="str">
        <x:v>159935.SZ</x:v>
      </x:c>
      <x:c r="C8464" s="1" t="str">
        <x:v>景顺长城中证500ETF</x:v>
      </x:c>
      <x:c r="D8464" s="7" t="d">
        <x:v>2026-10-12T00:00:00.000Z</x:v>
      </x:c>
      <x:c r="E8464" s="8" t="n">
        <x:f>IF(ISNUMBER('原始字段'!C8459),'原始字段'!C8459,"n.a.")</x:f>
        <x:v>30572956</x:v>
      </x:c>
      <x:c r="F8464" s="8" t="n">
        <x:f>IF(ISNUMBER('原始字段'!C8555),'原始字段'!C8555,"n.a.")</x:f>
        <x:v>29572956</x:v>
      </x:c>
      <x:c r="G8464" s="8" t="n">
        <x:f>IF(COUNT(E8464:F8464)=2,F8464-E8464,"n.a.")</x:f>
        <x:v>-1000000</x:v>
      </x:c>
      <x:c r="H8464" s="9" t="n">
        <x:f>IF(ISNUMBER('原始字段'!D8555),'原始字段'!D8555,"n.a.")</x:f>
        <x:v>2.2459</x:v>
      </x:c>
      <x:c r="I8464" s="9" t="n">
        <x:f>IF(COUNT(G8464:H8464)=2,G8464*H8464/100000000,"n.a.")</x:f>
        <x:v>-0.022459</x:v>
      </x:c>
      <x:c r="J8464" s="1" t="str">
        <x:v>日频齐全；折算事件未独立核实</x:v>
      </x:c>
    </x:row>
    <x:row r="8465" ht="25" customHeight="1">
      <x:c r="A8465" s="1" t="str">
        <x:v>中证500</x:v>
      </x:c>
      <x:c r="B8465" s="1" t="str">
        <x:v>515530.SH</x:v>
      </x:c>
      <x:c r="C8465" s="1" t="str">
        <x:v>泰康中证500ETF</x:v>
      </x:c>
      <x:c r="D8465" s="7" t="d">
        <x:v>2026-10-12T00:00:00.000Z</x:v>
      </x:c>
      <x:c r="E8465" s="8" t="n">
        <x:f>IF(ISNUMBER('原始字段'!C8498),'原始字段'!C8498,"n.a.")</x:f>
        <x:v>13042700</x:v>
      </x:c>
      <x:c r="F8465" s="8" t="n">
        <x:f>IF(ISNUMBER('原始字段'!C8594),'原始字段'!C8594,"n.a.")</x:f>
        <x:v>13042700</x:v>
      </x:c>
      <x:c r="G8465" s="8" t="n">
        <x:f>IF(COUNT(E8465:F8465)=2,F8465-E8465,"n.a.")</x:f>
        <x:v>0</x:v>
      </x:c>
      <x:c r="H8465" s="9" t="n">
        <x:f>IF(ISNUMBER('原始字段'!D8594),'原始字段'!D8594,"n.a.")</x:f>
        <x:v>3.9306</x:v>
      </x:c>
      <x:c r="I8465" s="9" t="n">
        <x:f>IF(COUNT(G8465:H8465)=2,G8465*H8465/100000000,"n.a.")</x:f>
        <x:v>0</x:v>
      </x:c>
      <x:c r="J8465" s="1" t="str">
        <x:v>日频齐全；折算事件未独立核实</x:v>
      </x:c>
    </x:row>
    <x:row r="8466" ht="25" customHeight="1">
      <x:c r="A8466" s="1" t="str">
        <x:v>中证500</x:v>
      </x:c>
      <x:c r="B8466" s="1" t="str">
        <x:v>510590.SH</x:v>
      </x:c>
      <x:c r="C8466" s="1" t="str">
        <x:v>平安中证500ETF</x:v>
      </x:c>
      <x:c r="D8466" s="7" t="d">
        <x:v>2026-10-12T00:00:00.000Z</x:v>
      </x:c>
      <x:c r="E8466" s="8" t="n">
        <x:f>IF(ISNUMBER('原始字段'!C8486),'原始字段'!C8486,"n.a.")</x:f>
        <x:v>122386100</x:v>
      </x:c>
      <x:c r="F8466" s="8" t="n">
        <x:f>IF(ISNUMBER('原始字段'!C8582),'原始字段'!C8582,"n.a.")</x:f>
        <x:v>123186100</x:v>
      </x:c>
      <x:c r="G8466" s="8" t="n">
        <x:f>IF(COUNT(E8466:F8466)=2,F8466-E8466,"n.a.")</x:f>
        <x:v>800000</x:v>
      </x:c>
      <x:c r="H8466" s="9" t="n">
        <x:f>IF(ISNUMBER('原始字段'!D8582),'原始字段'!D8582,"n.a.")</x:f>
        <x:v>7.7438</x:v>
      </x:c>
      <x:c r="I8466" s="9" t="n">
        <x:f>IF(COUNT(G8466:H8466)=2,G8466*H8466/100000000,"n.a.")</x:f>
        <x:v>0.0619504</x:v>
      </x:c>
      <x:c r="J8466" s="1" t="str">
        <x:v>日频齐全；折算事件未独立核实</x:v>
      </x:c>
    </x:row>
    <x:row r="8467" ht="25" customHeight="1">
      <x:c r="A8467" s="1" t="str">
        <x:v>中证500</x:v>
      </x:c>
      <x:c r="B8467" s="1" t="str">
        <x:v>515190.SH</x:v>
      </x:c>
      <x:c r="C8467" s="1" t="str">
        <x:v>中银证券中证500ETF</x:v>
      </x:c>
      <x:c r="D8467" s="7" t="d">
        <x:v>2026-10-12T00:00:00.000Z</x:v>
      </x:c>
      <x:c r="E8467" s="8" t="n">
        <x:f>IF(ISNUMBER('原始字段'!C8491),'原始字段'!C8491,"n.a.")</x:f>
        <x:v>299466100</x:v>
      </x:c>
      <x:c r="F8467" s="8" t="n">
        <x:f>IF(ISNUMBER('原始字段'!C8587),'原始字段'!C8587,"n.a.")</x:f>
        <x:v>299466100</x:v>
      </x:c>
      <x:c r="G8467" s="8" t="n">
        <x:f>IF(COUNT(E8467:F8467)=2,F8467-E8467,"n.a.")</x:f>
        <x:v>0</x:v>
      </x:c>
      <x:c r="H8467" s="9" t="n">
        <x:f>IF(ISNUMBER('原始字段'!D8587),'原始字段'!D8587,"n.a.")</x:f>
        <x:v>1.4957</x:v>
      </x:c>
      <x:c r="I8467" s="9" t="n">
        <x:f>IF(COUNT(G8467:H8467)=2,G8467*H8467/100000000,"n.a.")</x:f>
        <x:v>0</x:v>
      </x:c>
      <x:c r="J8467" s="1" t="str">
        <x:v>日频齐全；折算事件未独立核实</x:v>
      </x:c>
    </x:row>
    <x:row r="8468" ht="25" customHeight="1">
      <x:c r="A8468" s="1" t="str">
        <x:v>中证500</x:v>
      </x:c>
      <x:c r="B8468" s="1" t="str">
        <x:v>159820.SZ</x:v>
      </x:c>
      <x:c r="C8468" s="1" t="str">
        <x:v>天弘中证500ETF</x:v>
      </x:c>
      <x:c r="D8468" s="7" t="d">
        <x:v>2026-10-12T00:00:00.000Z</x:v>
      </x:c>
      <x:c r="E8468" s="8" t="n">
        <x:f>IF(ISNUMBER('原始字段'!C8451),'原始字段'!C8451,"n.a.")</x:f>
        <x:v>1376408470</x:v>
      </x:c>
      <x:c r="F8468" s="8" t="n">
        <x:f>IF(ISNUMBER('原始字段'!C8547),'原始字段'!C8547,"n.a.")</x:f>
        <x:v>1373908470</x:v>
      </x:c>
      <x:c r="G8468" s="8" t="n">
        <x:f>IF(COUNT(E8468:F8468)=2,F8468-E8468,"n.a.")</x:f>
        <x:v>-2500000</x:v>
      </x:c>
      <x:c r="H8468" s="9" t="n">
        <x:f>IF(ISNUMBER('原始字段'!D8547),'原始字段'!D8547,"n.a.")</x:f>
        <x:v>1.2376</x:v>
      </x:c>
      <x:c r="I8468" s="9" t="n">
        <x:f>IF(COUNT(G8468:H8468)=2,G8468*H8468/100000000,"n.a.")</x:f>
        <x:v>-0.03094</x:v>
      </x:c>
      <x:c r="J8468" s="1" t="str">
        <x:v>日频齐全；折算事件未独立核实</x:v>
      </x:c>
    </x:row>
    <x:row r="8469" ht="25" customHeight="1">
      <x:c r="A8469" s="1" t="str">
        <x:v>中证500</x:v>
      </x:c>
      <x:c r="B8469" s="1" t="str">
        <x:v>159337.SZ</x:v>
      </x:c>
      <x:c r="C8469" s="1" t="str">
        <x:v>东财中证500ETF</x:v>
      </x:c>
      <x:c r="D8469" s="7" t="d">
        <x:v>2026-10-12T00:00:00.000Z</x:v>
      </x:c>
      <x:c r="E8469" s="8" t="n">
        <x:f>IF(ISNUMBER('原始字段'!C8438),'原始字段'!C8438,"n.a.")</x:f>
        <x:v>287710611</x:v>
      </x:c>
      <x:c r="F8469" s="8" t="n">
        <x:f>IF(ISNUMBER('原始字段'!C8534),'原始字段'!C8534,"n.a.")</x:f>
        <x:v>289710611</x:v>
      </x:c>
      <x:c r="G8469" s="8" t="n">
        <x:f>IF(COUNT(E8469:F8469)=2,F8469-E8469,"n.a.")</x:f>
        <x:v>2000000</x:v>
      </x:c>
      <x:c r="H8469" s="9" t="n">
        <x:f>IF(ISNUMBER('原始字段'!D8534),'原始字段'!D8534,"n.a.")</x:f>
        <x:v>1.6316</x:v>
      </x:c>
      <x:c r="I8469" s="9" t="n">
        <x:f>IF(COUNT(G8469:H8469)=2,G8469*H8469/100000000,"n.a.")</x:f>
        <x:v>0.032632</x:v>
      </x:c>
      <x:c r="J8469" s="1" t="str">
        <x:v>日频齐全；折算事件未独立核实</x:v>
      </x:c>
    </x:row>
    <x:row r="8470" ht="25" customHeight="1">
      <x:c r="A8470" s="1" t="str">
        <x:v>中证500</x:v>
      </x:c>
      <x:c r="B8470" s="1" t="str">
        <x:v>510500.SH</x:v>
      </x:c>
      <x:c r="C8470" s="1" t="str">
        <x:v>南方中证500ETF</x:v>
      </x:c>
      <x:c r="D8470" s="7" t="d">
        <x:v>2026-10-12T00:00:00.000Z</x:v>
      </x:c>
      <x:c r="E8470" s="8" t="n">
        <x:f>IF(ISNUMBER('原始字段'!C8479),'原始字段'!C8479,"n.a.")</x:f>
        <x:v>5720168600</x:v>
      </x:c>
      <x:c r="F8470" s="8" t="n">
        <x:f>IF(ISNUMBER('原始字段'!C8575),'原始字段'!C8575,"n.a.")</x:f>
        <x:v>5677768600</x:v>
      </x:c>
      <x:c r="G8470" s="8" t="n">
        <x:f>IF(COUNT(E8470:F8470)=2,F8470-E8470,"n.a.")</x:f>
        <x:v>-42400000</x:v>
      </x:c>
      <x:c r="H8470" s="9" t="n">
        <x:f>IF(ISNUMBER('原始字段'!D8575),'原始字段'!D8575,"n.a.")</x:f>
        <x:v>7.125</x:v>
      </x:c>
      <x:c r="I8470" s="9" t="n">
        <x:f>IF(COUNT(G8470:H8470)=2,G8470*H8470/100000000,"n.a.")</x:f>
        <x:v>-3.021</x:v>
      </x:c>
      <x:c r="J8470" s="1" t="str">
        <x:v>日频齐全；折算事件未独立核实</x:v>
      </x:c>
    </x:row>
    <x:row r="8471" ht="25" customHeight="1">
      <x:c r="A8471" s="1" t="str">
        <x:v>中证500</x:v>
      </x:c>
      <x:c r="B8471" s="1" t="str">
        <x:v>159968.SZ</x:v>
      </x:c>
      <x:c r="C8471" s="1" t="str">
        <x:v>博时中证500ETF</x:v>
      </x:c>
      <x:c r="D8471" s="7" t="d">
        <x:v>2026-10-12T00:00:00.000Z</x:v>
      </x:c>
      <x:c r="E8471" s="8" t="n">
        <x:f>IF(ISNUMBER('原始字段'!C8466),'原始字段'!C8466,"n.a.")</x:f>
        <x:v>66495098</x:v>
      </x:c>
      <x:c r="F8471" s="8" t="n">
        <x:f>IF(ISNUMBER('原始字段'!C8562),'原始字段'!C8562,"n.a.")</x:f>
        <x:v>66495098</x:v>
      </x:c>
      <x:c r="G8471" s="8" t="n">
        <x:f>IF(COUNT(E8471:F8471)=2,F8471-E8471,"n.a.")</x:f>
        <x:v>0</x:v>
      </x:c>
      <x:c r="H8471" s="9" t="n">
        <x:f>IF(ISNUMBER('原始字段'!D8562),'原始字段'!D8562,"n.a.")</x:f>
        <x:v>9.3521</x:v>
      </x:c>
      <x:c r="I8471" s="9" t="n">
        <x:f>IF(COUNT(G8471:H8471)=2,G8471*H8471/100000000,"n.a.")</x:f>
        <x:v>0</x:v>
      </x:c>
      <x:c r="J8471" s="1" t="str">
        <x:v>日频齐全；折算事件未独立核实</x:v>
      </x:c>
    </x:row>
    <x:row r="8472" ht="25" customHeight="1">
      <x:c r="A8472" s="1" t="str">
        <x:v>中证500</x:v>
      </x:c>
      <x:c r="B8472" s="1" t="str">
        <x:v>561350.SH</x:v>
      </x:c>
      <x:c r="C8472" s="1" t="str">
        <x:v>国泰中证500ETF</x:v>
      </x:c>
      <x:c r="D8472" s="7" t="d">
        <x:v>2026-10-12T00:00:00.000Z</x:v>
      </x:c>
      <x:c r="E8472" s="8" t="n">
        <x:f>IF(ISNUMBER('原始字段'!C8505),'原始字段'!C8505,"n.a.")</x:f>
        <x:v>118700000</x:v>
      </x:c>
      <x:c r="F8472" s="8" t="n">
        <x:f>IF(ISNUMBER('原始字段'!C8601),'原始字段'!C8601,"n.a.")</x:f>
        <x:v>112700000</x:v>
      </x:c>
      <x:c r="G8472" s="8" t="n">
        <x:f>IF(COUNT(E8472:F8472)=2,F8472-E8472,"n.a.")</x:f>
        <x:v>-6000000</x:v>
      </x:c>
      <x:c r="H8472" s="9" t="n">
        <x:f>IF(ISNUMBER('原始字段'!D8601),'原始字段'!D8601,"n.a.")</x:f>
        <x:v>1.1316</x:v>
      </x:c>
      <x:c r="I8472" s="9" t="n">
        <x:f>IF(COUNT(G8472:H8472)=2,G8472*H8472/100000000,"n.a.")</x:f>
        <x:v>-0.067896</x:v>
      </x:c>
      <x:c r="J8472" s="1" t="str">
        <x:v>日频齐全；折算事件未独立核实</x:v>
      </x:c>
    </x:row>
    <x:row r="8473" ht="25" customHeight="1">
      <x:c r="A8473" s="1" t="str">
        <x:v>中证500</x:v>
      </x:c>
      <x:c r="B8473" s="1" t="str">
        <x:v>512500.SH</x:v>
      </x:c>
      <x:c r="C8473" s="1" t="str">
        <x:v>华夏中证500ETF</x:v>
      </x:c>
      <x:c r="D8473" s="7" t="d">
        <x:v>2026-10-12T00:00:00.000Z</x:v>
      </x:c>
      <x:c r="E8473" s="8" t="n">
        <x:f>IF(ISNUMBER('原始字段'!C8488),'原始字段'!C8488,"n.a.")</x:f>
        <x:v>1917608800</x:v>
      </x:c>
      <x:c r="F8473" s="8" t="n">
        <x:f>IF(ISNUMBER('原始字段'!C8584),'原始字段'!C8584,"n.a.")</x:f>
        <x:v>1919208800</x:v>
      </x:c>
      <x:c r="G8473" s="8" t="n">
        <x:f>IF(COUNT(E8473:F8473)=2,F8473-E8473,"n.a.")</x:f>
        <x:v>1600000</x:v>
      </x:c>
      <x:c r="H8473" s="9" t="n">
        <x:f>IF(ISNUMBER('原始字段'!D8584),'原始字段'!D8584,"n.a.")</x:f>
        <x:v>4.0311</x:v>
      </x:c>
      <x:c r="I8473" s="9" t="n">
        <x:f>IF(COUNT(G8473:H8473)=2,G8473*H8473/100000000,"n.a.")</x:f>
        <x:v>0.06449760000000002</x:v>
      </x:c>
      <x:c r="J8473" s="1" t="str">
        <x:v>日频齐全；折算事件未独立核实</x:v>
      </x:c>
    </x:row>
    <x:row r="8474" ht="25" customHeight="1">
      <x:c r="A8474" s="1" t="str">
        <x:v>中证500</x:v>
      </x:c>
      <x:c r="B8474" s="1" t="str">
        <x:v>510550.SH</x:v>
      </x:c>
      <x:c r="C8474" s="1" t="str">
        <x:v>方正富邦中证500ETF</x:v>
      </x:c>
      <x:c r="D8474" s="7" t="d">
        <x:v>2026-10-12T00:00:00.000Z</x:v>
      </x:c>
      <x:c r="E8474" s="8" t="n">
        <x:f>IF(ISNUMBER('原始字段'!C8482),'原始字段'!C8482,"n.a.")</x:f>
        <x:v>23743300</x:v>
      </x:c>
      <x:c r="F8474" s="8" t="n">
        <x:f>IF(ISNUMBER('原始字段'!C8578),'原始字段'!C8578,"n.a.")</x:f>
        <x:v>23743300</x:v>
      </x:c>
      <x:c r="G8474" s="8" t="n">
        <x:f>IF(COUNT(E8474:F8474)=2,F8474-E8474,"n.a.")</x:f>
        <x:v>0</x:v>
      </x:c>
      <x:c r="H8474" s="9" t="n">
        <x:f>IF(ISNUMBER('原始字段'!D8578),'原始字段'!D8578,"n.a.")</x:f>
        <x:v>1.8307</x:v>
      </x:c>
      <x:c r="I8474" s="9" t="n">
        <x:f>IF(COUNT(G8474:H8474)=2,G8474*H8474/100000000,"n.a.")</x:f>
        <x:v>0</x:v>
      </x:c>
      <x:c r="J8474" s="1" t="str">
        <x:v>日频齐全；折算事件未独立核实</x:v>
      </x:c>
    </x:row>
    <x:row r="8475" ht="25" customHeight="1">
      <x:c r="A8475" s="1" t="str">
        <x:v>中证500</x:v>
      </x:c>
      <x:c r="B8475" s="1" t="str">
        <x:v>510510.SH</x:v>
      </x:c>
      <x:c r="C8475" s="1" t="str">
        <x:v>广发中证500ETF</x:v>
      </x:c>
      <x:c r="D8475" s="7" t="d">
        <x:v>2026-10-12T00:00:00.000Z</x:v>
      </x:c>
      <x:c r="E8475" s="8" t="n">
        <x:f>IF(ISNUMBER('原始字段'!C8480),'原始字段'!C8480,"n.a.")</x:f>
        <x:v>869038300</x:v>
      </x:c>
      <x:c r="F8475" s="8" t="n">
        <x:f>IF(ISNUMBER('原始字段'!C8576),'原始字段'!C8576,"n.a.")</x:f>
        <x:v>873038300</x:v>
      </x:c>
      <x:c r="G8475" s="8" t="n">
        <x:f>IF(COUNT(E8475:F8475)=2,F8475-E8475,"n.a.")</x:f>
        <x:v>4000000</x:v>
      </x:c>
      <x:c r="H8475" s="9" t="n">
        <x:f>IF(ISNUMBER('原始字段'!D8576),'原始字段'!D8576,"n.a.")</x:f>
        <x:v>2.3118</x:v>
      </x:c>
      <x:c r="I8475" s="9" t="n">
        <x:f>IF(COUNT(G8475:H8475)=2,G8475*H8475/100000000,"n.a.")</x:f>
        <x:v>0.092472</x:v>
      </x:c>
      <x:c r="J8475" s="1" t="str">
        <x:v>日频齐全；折算事件未独立核实</x:v>
      </x:c>
    </x:row>
    <x:row r="8476" ht="25" customHeight="1">
      <x:c r="A8476" s="1" t="str">
        <x:v>中证500</x:v>
      </x:c>
      <x:c r="B8476" s="1" t="str">
        <x:v>515550.SH</x:v>
      </x:c>
      <x:c r="C8476" s="1" t="str">
        <x:v>国联中证500ETF</x:v>
      </x:c>
      <x:c r="D8476" s="7" t="d">
        <x:v>2026-10-12T00:00:00.000Z</x:v>
      </x:c>
      <x:c r="E8476" s="8" t="n">
        <x:f>IF(ISNUMBER('原始字段'!C8499),'原始字段'!C8499,"n.a.")</x:f>
        <x:v>22345700</x:v>
      </x:c>
      <x:c r="F8476" s="8" t="n">
        <x:f>IF(ISNUMBER('原始字段'!C8595),'原始字段'!C8595,"n.a.")</x:f>
        <x:v>22345700</x:v>
      </x:c>
      <x:c r="G8476" s="8" t="n">
        <x:f>IF(COUNT(E8476:F8476)=2,F8476-E8476,"n.a.")</x:f>
        <x:v>0</x:v>
      </x:c>
      <x:c r="H8476" s="9" t="n">
        <x:f>IF(ISNUMBER('原始字段'!D8595),'原始字段'!D8595,"n.a.")</x:f>
        <x:v>1.6063</x:v>
      </x:c>
      <x:c r="I8476" s="9" t="n">
        <x:f>IF(COUNT(G8476:H8476)=2,G8476*H8476/100000000,"n.a.")</x:f>
        <x:v>0</x:v>
      </x:c>
      <x:c r="J8476" s="1" t="str">
        <x:v>日频齐全；折算事件未独立核实</x:v>
      </x:c>
    </x:row>
    <x:row r="8477" ht="25" customHeight="1">
      <x:c r="A8477" s="1" t="str">
        <x:v>中证500</x:v>
      </x:c>
      <x:c r="B8477" s="1" t="str">
        <x:v>159500.SZ</x:v>
      </x:c>
      <x:c r="C8477" s="1" t="str">
        <x:v>富国中证500ETF</x:v>
      </x:c>
      <x:c r="D8477" s="7" t="d">
        <x:v>2026-10-12T00:00:00.000Z</x:v>
      </x:c>
      <x:c r="E8477" s="8" t="n">
        <x:f>IF(ISNUMBER('原始字段'!C8440),'原始字段'!C8440,"n.a.")</x:f>
        <x:v>238538865</x:v>
      </x:c>
      <x:c r="F8477" s="8" t="n">
        <x:f>IF(ISNUMBER('原始字段'!C8536),'原始字段'!C8536,"n.a.")</x:f>
        <x:v>244138865</x:v>
      </x:c>
      <x:c r="G8477" s="8" t="n">
        <x:f>IF(COUNT(E8477:F8477)=2,F8477-E8477,"n.a.")</x:f>
        <x:v>5600000</x:v>
      </x:c>
      <x:c r="H8477" s="9" t="n">
        <x:f>IF(ISNUMBER('原始字段'!D8536),'原始字段'!D8536,"n.a.")</x:f>
        <x:v>1.0702</x:v>
      </x:c>
      <x:c r="I8477" s="9" t="n">
        <x:f>IF(COUNT(G8477:H8477)=2,G8477*H8477/100000000,"n.a.")</x:f>
        <x:v>0.0599312</x:v>
      </x:c>
      <x:c r="J8477" s="1" t="str">
        <x:v>日频齐全；折算事件未独立核实</x:v>
      </x:c>
    </x:row>
    <x:row r="8478" ht="25" customHeight="1">
      <x:c r="A8478" s="1" t="str">
        <x:v>中证500</x:v>
      </x:c>
      <x:c r="B8478" s="1" t="str">
        <x:v>512510.SH</x:v>
      </x:c>
      <x:c r="C8478" s="1" t="str">
        <x:v>华泰柏瑞中证500ETF</x:v>
      </x:c>
      <x:c r="D8478" s="7" t="d">
        <x:v>2026-10-12T00:00:00.000Z</x:v>
      </x:c>
      <x:c r="E8478" s="8" t="n">
        <x:f>IF(ISNUMBER('原始字段'!C8489),'原始字段'!C8489,"n.a.")</x:f>
        <x:v>440929800.00000006</x:v>
      </x:c>
      <x:c r="F8478" s="8" t="n">
        <x:f>IF(ISNUMBER('原始字段'!C8585),'原始字段'!C8585,"n.a.")</x:f>
        <x:v>440929800.00000006</x:v>
      </x:c>
      <x:c r="G8478" s="8" t="n">
        <x:f>IF(COUNT(E8478:F8478)=2,F8478-E8478,"n.a.")</x:f>
        <x:v>0</x:v>
      </x:c>
      <x:c r="H8478" s="9" t="n">
        <x:f>IF(ISNUMBER('原始字段'!D8585),'原始字段'!D8585,"n.a.")</x:f>
        <x:v>2.1407</x:v>
      </x:c>
      <x:c r="I8478" s="9" t="n">
        <x:f>IF(COUNT(G8478:H8478)=2,G8478*H8478/100000000,"n.a.")</x:f>
        <x:v>0</x:v>
      </x:c>
      <x:c r="J8478" s="1" t="str">
        <x:v>日频齐全；折算事件未独立核实</x:v>
      </x:c>
    </x:row>
    <x:row r="8479" ht="25" customHeight="1">
      <x:c r="A8479" s="1" t="str">
        <x:v>中证500</x:v>
      </x:c>
      <x:c r="B8479" s="1" t="str">
        <x:v>510570.SH</x:v>
      </x:c>
      <x:c r="C8479" s="1" t="str">
        <x:v>兴业中证500ETF</x:v>
      </x:c>
      <x:c r="D8479" s="7" t="d">
        <x:v>2026-10-12T00:00:00.000Z</x:v>
      </x:c>
      <x:c r="E8479" s="8" t="n">
        <x:f>IF(ISNUMBER('原始字段'!C8484),'原始字段'!C8484,"n.a.")</x:f>
        <x:v>50560600.00000001</x:v>
      </x:c>
      <x:c r="F8479" s="8" t="n">
        <x:f>IF(ISNUMBER('原始字段'!C8580),'原始字段'!C8580,"n.a.")</x:f>
        <x:v>50560600.00000001</x:v>
      </x:c>
      <x:c r="G8479" s="8" t="n">
        <x:f>IF(COUNT(E8479:F8479)=2,F8479-E8479,"n.a.")</x:f>
        <x:v>0</x:v>
      </x:c>
      <x:c r="H8479" s="9" t="n">
        <x:f>IF(ISNUMBER('原始字段'!D8580),'原始字段'!D8580,"n.a.")</x:f>
        <x:v>1.1233</x:v>
      </x:c>
      <x:c r="I8479" s="9" t="n">
        <x:f>IF(COUNT(G8479:H8479)=2,G8479*H8479/100000000,"n.a.")</x:f>
        <x:v>0</x:v>
      </x:c>
      <x:c r="J8479" s="1" t="str">
        <x:v>日频齐全；折算事件未独立核实</x:v>
      </x:c>
    </x:row>
    <x:row r="8480" ht="25" customHeight="1">
      <x:c r="A8480" s="1" t="str">
        <x:v>中证500</x:v>
      </x:c>
      <x:c r="B8480" s="1" t="str">
        <x:v>510560.SH</x:v>
      </x:c>
      <x:c r="C8480" s="1" t="str">
        <x:v>国寿安保中证500ETF</x:v>
      </x:c>
      <x:c r="D8480" s="7" t="d">
        <x:v>2026-10-12T00:00:00.000Z</x:v>
      </x:c>
      <x:c r="E8480" s="8" t="n">
        <x:f>IF(ISNUMBER('原始字段'!C8483),'原始字段'!C8483,"n.a.")</x:f>
        <x:v>52318700</x:v>
      </x:c>
      <x:c r="F8480" s="8" t="n">
        <x:f>IF(ISNUMBER('原始字段'!C8579),'原始字段'!C8579,"n.a.")</x:f>
        <x:v>52318700</x:v>
      </x:c>
      <x:c r="G8480" s="8" t="n">
        <x:f>IF(COUNT(E8480:F8480)=2,F8480-E8480,"n.a.")</x:f>
        <x:v>0</x:v>
      </x:c>
      <x:c r="H8480" s="9" t="n">
        <x:f>IF(ISNUMBER('原始字段'!D8579),'原始字段'!D8579,"n.a.")</x:f>
        <x:v>1.7843</x:v>
      </x:c>
      <x:c r="I8480" s="9" t="n">
        <x:f>IF(COUNT(G8480:H8480)=2,G8480*H8480/100000000,"n.a.")</x:f>
        <x:v>0</x:v>
      </x:c>
      <x:c r="J8480" s="1" t="str">
        <x:v>日频齐全；折算事件未独立核实</x:v>
      </x:c>
    </x:row>
    <x:row r="8481" ht="25" customHeight="1">
      <x:c r="A8481" s="1" t="str">
        <x:v>中证500</x:v>
      </x:c>
      <x:c r="B8481" s="1" t="str">
        <x:v>159982.SZ</x:v>
      </x:c>
      <x:c r="C8481" s="1" t="str">
        <x:v>鹏华中证500ETF</x:v>
      </x:c>
      <x:c r="D8481" s="7" t="d">
        <x:v>2026-10-12T00:00:00.000Z</x:v>
      </x:c>
      <x:c r="E8481" s="8" t="n">
        <x:f>IF(ISNUMBER('原始字段'!C8469),'原始字段'!C8469,"n.a.")</x:f>
        <x:v>198211253</x:v>
      </x:c>
      <x:c r="F8481" s="8" t="n">
        <x:f>IF(ISNUMBER('原始字段'!C8565),'原始字段'!C8565,"n.a.")</x:f>
        <x:v>208211253</x:v>
      </x:c>
      <x:c r="G8481" s="8" t="n">
        <x:f>IF(COUNT(E8481:F8481)=2,F8481-E8481,"n.a.")</x:f>
        <x:v>10000000</x:v>
      </x:c>
      <x:c r="H8481" s="9" t="n">
        <x:f>IF(ISNUMBER('原始字段'!D8565),'原始字段'!D8565,"n.a.")</x:f>
        <x:v>1.9259</x:v>
      </x:c>
      <x:c r="I8481" s="9" t="n">
        <x:f>IF(COUNT(G8481:H8481)=2,G8481*H8481/100000000,"n.a.")</x:f>
        <x:v>0.19259</x:v>
      </x:c>
      <x:c r="J8481" s="1" t="str">
        <x:v>日频齐全；折算事件未独立核实</x:v>
      </x:c>
    </x:row>
    <x:row r="8482" ht="25" customHeight="1">
      <x:c r="A8482" s="1" t="str">
        <x:v>中证1000</x:v>
      </x:c>
      <x:c r="B8482" s="1" t="str">
        <x:v>560010.SH</x:v>
      </x:c>
      <x:c r="C8482" s="1" t="str">
        <x:v>广发中证1000ETF</x:v>
      </x:c>
      <x:c r="D8482" s="7" t="d">
        <x:v>2026-10-12T00:00:00.000Z</x:v>
      </x:c>
      <x:c r="E8482" s="8" t="n">
        <x:f>IF(ISNUMBER('原始字段'!C8502),'原始字段'!C8502,"n.a.")</x:f>
        <x:v>2568621700</x:v>
      </x:c>
      <x:c r="F8482" s="8" t="n">
        <x:f>IF(ISNUMBER('原始字段'!C8598),'原始字段'!C8598,"n.a.")</x:f>
        <x:v>2490621700</x:v>
      </x:c>
      <x:c r="G8482" s="8" t="n">
        <x:f>IF(COUNT(E8482:F8482)=2,F8482-E8482,"n.a.")</x:f>
        <x:v>-78000000</x:v>
      </x:c>
      <x:c r="H8482" s="9" t="n">
        <x:f>IF(ISNUMBER('原始字段'!D8598),'原始字段'!D8598,"n.a.")</x:f>
        <x:v>2.926</x:v>
      </x:c>
      <x:c r="I8482" s="9" t="n">
        <x:f>IF(COUNT(G8482:H8482)=2,G8482*H8482/100000000,"n.a.")</x:f>
        <x:v>-2.28228</x:v>
      </x:c>
      <x:c r="J8482" s="1" t="str">
        <x:v>日频齐全；折算事件未独立核实</x:v>
      </x:c>
    </x:row>
    <x:row r="8483" ht="25" customHeight="1">
      <x:c r="A8483" s="1" t="str">
        <x:v>中证1000</x:v>
      </x:c>
      <x:c r="B8483" s="1" t="str">
        <x:v>159845.SZ</x:v>
      </x:c>
      <x:c r="C8483" s="1" t="str">
        <x:v>华夏中证1000ETF</x:v>
      </x:c>
      <x:c r="D8483" s="7" t="d">
        <x:v>2026-10-12T00:00:00.000Z</x:v>
      </x:c>
      <x:c r="E8483" s="8" t="n">
        <x:f>IF(ISNUMBER('原始字段'!C8453),'原始字段'!C8453,"n.a.")</x:f>
        <x:v>2781425606</x:v>
      </x:c>
      <x:c r="F8483" s="8" t="n">
        <x:f>IF(ISNUMBER('原始字段'!C8549),'原始字段'!C8549,"n.a.")</x:f>
        <x:v>2772425606</x:v>
      </x:c>
      <x:c r="G8483" s="8" t="n">
        <x:f>IF(COUNT(E8483:F8483)=2,F8483-E8483,"n.a.")</x:f>
        <x:v>-9000000</x:v>
      </x:c>
      <x:c r="H8483" s="9" t="n">
        <x:f>IF(ISNUMBER('原始字段'!D8549),'原始字段'!D8549,"n.a.")</x:f>
        <x:v>2.9285</x:v>
      </x:c>
      <x:c r="I8483" s="9" t="n">
        <x:f>IF(COUNT(G8483:H8483)=2,G8483*H8483/100000000,"n.a.")</x:f>
        <x:v>-0.263565</x:v>
      </x:c>
      <x:c r="J8483" s="1" t="str">
        <x:v>日频齐全；折算事件未独立核实</x:v>
      </x:c>
    </x:row>
    <x:row r="8484" ht="25" customHeight="1">
      <x:c r="A8484" s="1" t="str">
        <x:v>中证1000</x:v>
      </x:c>
      <x:c r="B8484" s="1" t="str">
        <x:v>159633.SZ</x:v>
      </x:c>
      <x:c r="C8484" s="1" t="str">
        <x:v>易方达中证1000ETF</x:v>
      </x:c>
      <x:c r="D8484" s="7" t="d">
        <x:v>2026-10-12T00:00:00.000Z</x:v>
      </x:c>
      <x:c r="E8484" s="8" t="n">
        <x:f>IF(ISNUMBER('原始字段'!C8447),'原始字段'!C8447,"n.a.")</x:f>
        <x:v>1170162658</x:v>
      </x:c>
      <x:c r="F8484" s="8" t="n">
        <x:f>IF(ISNUMBER('原始字段'!C8543),'原始字段'!C8543,"n.a.")</x:f>
        <x:v>1190162658</x:v>
      </x:c>
      <x:c r="G8484" s="8" t="n">
        <x:f>IF(COUNT(E8484:F8484)=2,F8484-E8484,"n.a.")</x:f>
        <x:v>20000000</x:v>
      </x:c>
      <x:c r="H8484" s="9" t="n">
        <x:f>IF(ISNUMBER('原始字段'!D8543),'原始字段'!D8543,"n.a.")</x:f>
        <x:v>3.0096</x:v>
      </x:c>
      <x:c r="I8484" s="9" t="n">
        <x:f>IF(COUNT(G8484:H8484)=2,G8484*H8484/100000000,"n.a.")</x:f>
        <x:v>0.60192</x:v>
      </x:c>
      <x:c r="J8484" s="1" t="str">
        <x:v>日频齐全；折算事件未独立核实</x:v>
      </x:c>
    </x:row>
    <x:row r="8485" ht="25" customHeight="1">
      <x:c r="A8485" s="1" t="str">
        <x:v>中证1000</x:v>
      </x:c>
      <x:c r="B8485" s="1" t="str">
        <x:v>159629.SZ</x:v>
      </x:c>
      <x:c r="C8485" s="1" t="str">
        <x:v>富国中证1000ETF</x:v>
      </x:c>
      <x:c r="D8485" s="7" t="d">
        <x:v>2026-10-12T00:00:00.000Z</x:v>
      </x:c>
      <x:c r="E8485" s="8" t="n">
        <x:f>IF(ISNUMBER('原始字段'!C8446),'原始字段'!C8446,"n.a.")</x:f>
        <x:v>915252663</x:v>
      </x:c>
      <x:c r="F8485" s="8" t="n">
        <x:f>IF(ISNUMBER('原始字段'!C8542),'原始字段'!C8542,"n.a.")</x:f>
        <x:v>901252663</x:v>
      </x:c>
      <x:c r="G8485" s="8" t="n">
        <x:f>IF(COUNT(E8485:F8485)=2,F8485-E8485,"n.a.")</x:f>
        <x:v>-14000000</x:v>
      </x:c>
      <x:c r="H8485" s="9" t="n">
        <x:f>IF(ISNUMBER('原始字段'!D8542),'原始字段'!D8542,"n.a.")</x:f>
        <x:v>2.9389</x:v>
      </x:c>
      <x:c r="I8485" s="9" t="n">
        <x:f>IF(COUNT(G8485:H8485)=2,G8485*H8485/100000000,"n.a.")</x:f>
        <x:v>-0.411446</x:v>
      </x:c>
      <x:c r="J8485" s="1" t="str">
        <x:v>日频齐全；折算事件未独立核实</x:v>
      </x:c>
    </x:row>
    <x:row r="8486" ht="25" customHeight="1">
      <x:c r="A8486" s="1" t="str">
        <x:v>中证1000</x:v>
      </x:c>
      <x:c r="B8486" s="1" t="str">
        <x:v>512100.SH</x:v>
      </x:c>
      <x:c r="C8486" s="1" t="str">
        <x:v>南方中证1000ETF</x:v>
      </x:c>
      <x:c r="D8486" s="7" t="d">
        <x:v>2026-10-12T00:00:00.000Z</x:v>
      </x:c>
      <x:c r="E8486" s="8" t="n">
        <x:f>IF(ISNUMBER('原始字段'!C8487),'原始字段'!C8487,"n.a.")</x:f>
        <x:v>7883217600</x:v>
      </x:c>
      <x:c r="F8486" s="8" t="n">
        <x:f>IF(ISNUMBER('原始字段'!C8583),'原始字段'!C8583,"n.a.")</x:f>
        <x:v>8065217600</x:v>
      </x:c>
      <x:c r="G8486" s="8" t="n">
        <x:f>IF(COUNT(E8486:F8486)=2,F8486-E8486,"n.a.")</x:f>
        <x:v>182000000</x:v>
      </x:c>
      <x:c r="H8486" s="9" t="n">
        <x:f>IF(ISNUMBER('原始字段'!D8583),'原始字段'!D8583,"n.a.")</x:f>
        <x:v>2.8548</x:v>
      </x:c>
      <x:c r="I8486" s="9" t="n">
        <x:f>IF(COUNT(G8486:H8486)=2,G8486*H8486/100000000,"n.a.")</x:f>
        <x:v>5.195736</x:v>
      </x:c>
      <x:c r="J8486" s="1" t="str">
        <x:v>日频齐全；折算事件未独立核实</x:v>
      </x:c>
    </x:row>
    <x:row r="8487" ht="25" customHeight="1">
      <x:c r="A8487" s="1" t="str">
        <x:v>中证1000</x:v>
      </x:c>
      <x:c r="B8487" s="1" t="str">
        <x:v>516300.SH</x:v>
      </x:c>
      <x:c r="C8487" s="1" t="str">
        <x:v>华泰柏瑞中证1000ETF</x:v>
      </x:c>
      <x:c r="D8487" s="7" t="d">
        <x:v>2026-10-12T00:00:00.000Z</x:v>
      </x:c>
      <x:c r="E8487" s="8" t="n">
        <x:f>IF(ISNUMBER('原始字段'!C8501),'原始字段'!C8501,"n.a.")</x:f>
        <x:v>37012600</x:v>
      </x:c>
      <x:c r="F8487" s="8" t="n">
        <x:f>IF(ISNUMBER('原始字段'!C8597),'原始字段'!C8597,"n.a.")</x:f>
        <x:v>37012600</x:v>
      </x:c>
      <x:c r="G8487" s="8" t="n">
        <x:f>IF(COUNT(E8487:F8487)=2,F8487-E8487,"n.a.")</x:f>
        <x:v>0</x:v>
      </x:c>
      <x:c r="H8487" s="9" t="n">
        <x:f>IF(ISNUMBER('原始字段'!D8597),'原始字段'!D8597,"n.a.")</x:f>
        <x:v>2.9722</x:v>
      </x:c>
      <x:c r="I8487" s="9" t="n">
        <x:f>IF(COUNT(G8487:H8487)=2,G8487*H8487/100000000,"n.a.")</x:f>
        <x:v>0</x:v>
      </x:c>
      <x:c r="J8487" s="1" t="str">
        <x:v>日频齐全；折算事件未独立核实</x:v>
      </x:c>
    </x:row>
    <x:row r="8488" ht="25" customHeight="1">
      <x:c r="A8488" s="1" t="str">
        <x:v>中证1000</x:v>
      </x:c>
      <x:c r="B8488" s="1" t="str">
        <x:v>560110.SH</x:v>
      </x:c>
      <x:c r="C8488" s="1" t="str">
        <x:v>汇添富中证1000ETF</x:v>
      </x:c>
      <x:c r="D8488" s="7" t="d">
        <x:v>2026-10-12T00:00:00.000Z</x:v>
      </x:c>
      <x:c r="E8488" s="8" t="n">
        <x:f>IF(ISNUMBER('原始字段'!C8503),'原始字段'!C8503,"n.a.")</x:f>
        <x:v>328903500</x:v>
      </x:c>
      <x:c r="F8488" s="8" t="n">
        <x:f>IF(ISNUMBER('原始字段'!C8599),'原始字段'!C8599,"n.a.")</x:f>
        <x:v>328903500</x:v>
      </x:c>
      <x:c r="G8488" s="8" t="n">
        <x:f>IF(COUNT(E8488:F8488)=2,F8488-E8488,"n.a.")</x:f>
        <x:v>0</x:v>
      </x:c>
      <x:c r="H8488" s="9" t="n">
        <x:f>IF(ISNUMBER('原始字段'!D8599),'原始字段'!D8599,"n.a.")</x:f>
        <x:v>1.0606</x:v>
      </x:c>
      <x:c r="I8488" s="9" t="n">
        <x:f>IF(COUNT(G8488:H8488)=2,G8488*H8488/100000000,"n.a.")</x:f>
        <x:v>0</x:v>
      </x:c>
      <x:c r="J8488" s="1" t="str">
        <x:v>日频齐全；折算事件未独立核实</x:v>
      </x:c>
    </x:row>
    <x:row r="8489" ht="25" customHeight="1">
      <x:c r="A8489" s="1" t="str">
        <x:v>中证2000</x:v>
      </x:c>
      <x:c r="B8489" s="1" t="str">
        <x:v>159535.SZ</x:v>
      </x:c>
      <x:c r="C8489" s="1" t="str">
        <x:v>嘉实中证2000ETF</x:v>
      </x:c>
      <x:c r="D8489" s="7" t="d">
        <x:v>2026-10-12T00:00:00.000Z</x:v>
      </x:c>
      <x:c r="E8489" s="8" t="n">
        <x:f>IF(ISNUMBER('原始字段'!C8444),'原始字段'!C8444,"n.a.")</x:f>
        <x:v>19981088</x:v>
      </x:c>
      <x:c r="F8489" s="8" t="n">
        <x:f>IF(ISNUMBER('原始字段'!C8540),'原始字段'!C8540,"n.a.")</x:f>
        <x:v>19981088</x:v>
      </x:c>
      <x:c r="G8489" s="8" t="n">
        <x:f>IF(COUNT(E8489:F8489)=2,F8489-E8489,"n.a.")</x:f>
        <x:v>0</x:v>
      </x:c>
      <x:c r="H8489" s="9" t="n">
        <x:f>IF(ISNUMBER('原始字段'!D8540),'原始字段'!D8540,"n.a.")</x:f>
        <x:v>1.4672</x:v>
      </x:c>
      <x:c r="I8489" s="9" t="n">
        <x:f>IF(COUNT(G8489:H8489)=2,G8489*H8489/100000000,"n.a.")</x:f>
        <x:v>0</x:v>
      </x:c>
      <x:c r="J8489" s="1" t="str">
        <x:v>日频齐全；折算事件未独立核实</x:v>
      </x:c>
    </x:row>
    <x:row r="8490" ht="25" customHeight="1">
      <x:c r="A8490" s="1" t="str">
        <x:v>中证2000</x:v>
      </x:c>
      <x:c r="B8490" s="1" t="str">
        <x:v>159536.SZ</x:v>
      </x:c>
      <x:c r="C8490" s="1" t="str">
        <x:v>汇添富中证2000ETF</x:v>
      </x:c>
      <x:c r="D8490" s="7" t="d">
        <x:v>2026-10-12T00:00:00.000Z</x:v>
      </x:c>
      <x:c r="E8490" s="8" t="n">
        <x:f>IF(ISNUMBER('原始字段'!C8445),'原始字段'!C8445,"n.a.")</x:f>
        <x:v>41261589</x:v>
      </x:c>
      <x:c r="F8490" s="8" t="n">
        <x:f>IF(ISNUMBER('原始字段'!C8541),'原始字段'!C8541,"n.a.")</x:f>
        <x:v>41261589</x:v>
      </x:c>
      <x:c r="G8490" s="8" t="n">
        <x:f>IF(COUNT(E8490:F8490)=2,F8490-E8490,"n.a.")</x:f>
        <x:v>0</x:v>
      </x:c>
      <x:c r="H8490" s="9" t="n">
        <x:f>IF(ISNUMBER('原始字段'!D8541),'原始字段'!D8541,"n.a.")</x:f>
        <x:v>1.3446</x:v>
      </x:c>
      <x:c r="I8490" s="9" t="n">
        <x:f>IF(COUNT(G8490:H8490)=2,G8490*H8490/100000000,"n.a.")</x:f>
        <x:v>0</x:v>
      </x:c>
      <x:c r="J8490" s="1" t="str">
        <x:v>日频齐全；折算事件未独立核实</x:v>
      </x:c>
    </x:row>
    <x:row r="8491" ht="25" customHeight="1">
      <x:c r="A8491" s="1" t="str">
        <x:v>中证2000</x:v>
      </x:c>
      <x:c r="B8491" s="1" t="str">
        <x:v>159531.SZ</x:v>
      </x:c>
      <x:c r="C8491" s="1" t="str">
        <x:v>南方中证2000ETF</x:v>
      </x:c>
      <x:c r="D8491" s="7" t="d">
        <x:v>2026-10-12T00:00:00.000Z</x:v>
      </x:c>
      <x:c r="E8491" s="8" t="n">
        <x:f>IF(ISNUMBER('原始字段'!C8441),'原始字段'!C8441,"n.a.")</x:f>
        <x:v>984608406</x:v>
      </x:c>
      <x:c r="F8491" s="8" t="n">
        <x:f>IF(ISNUMBER('原始字段'!C8537),'原始字段'!C8537,"n.a.")</x:f>
        <x:v>944608406</x:v>
      </x:c>
      <x:c r="G8491" s="8" t="n">
        <x:f>IF(COUNT(E8491:F8491)=2,F8491-E8491,"n.a.")</x:f>
        <x:v>-40000000</x:v>
      </x:c>
      <x:c r="H8491" s="9" t="n">
        <x:f>IF(ISNUMBER('原始字段'!D8537),'原始字段'!D8537,"n.a.")</x:f>
        <x:v>1.395</x:v>
      </x:c>
      <x:c r="I8491" s="9" t="n">
        <x:f>IF(COUNT(G8491:H8491)=2,G8491*H8491/100000000,"n.a.")</x:f>
        <x:v>-0.558</x:v>
      </x:c>
      <x:c r="J8491" s="1" t="str">
        <x:v>日频齐全；折算事件未独立核实</x:v>
      </x:c>
    </x:row>
    <x:row r="8492" ht="25" customHeight="1">
      <x:c r="A8492" s="1" t="str">
        <x:v>中证2000</x:v>
      </x:c>
      <x:c r="B8492" s="1" t="str">
        <x:v>159532.SZ</x:v>
      </x:c>
      <x:c r="C8492" s="1" t="str">
        <x:v>易方达中证2000ETF</x:v>
      </x:c>
      <x:c r="D8492" s="7" t="d">
        <x:v>2026-10-12T00:00:00.000Z</x:v>
      </x:c>
      <x:c r="E8492" s="8" t="n">
        <x:f>IF(ISNUMBER('原始字段'!C8442),'原始字段'!C8442,"n.a.")</x:f>
        <x:v>153564791</x:v>
      </x:c>
      <x:c r="F8492" s="8" t="n">
        <x:f>IF(ISNUMBER('原始字段'!C8538),'原始字段'!C8538,"n.a.")</x:f>
        <x:v>153564791</x:v>
      </x:c>
      <x:c r="G8492" s="8" t="n">
        <x:f>IF(COUNT(E8492:F8492)=2,F8492-E8492,"n.a.")</x:f>
        <x:v>0</x:v>
      </x:c>
      <x:c r="H8492" s="9" t="n">
        <x:f>IF(ISNUMBER('原始字段'!D8538),'原始字段'!D8538,"n.a.")</x:f>
        <x:v>1.588</x:v>
      </x:c>
      <x:c r="I8492" s="9" t="n">
        <x:f>IF(COUNT(G8492:H8492)=2,G8492*H8492/100000000,"n.a.")</x:f>
        <x:v>0</x:v>
      </x:c>
      <x:c r="J8492" s="1" t="str">
        <x:v>日频齐全；折算事件未独立核实</x:v>
      </x:c>
    </x:row>
    <x:row r="8493" ht="25" customHeight="1">
      <x:c r="A8493" s="1" t="str">
        <x:v>中证2000</x:v>
      </x:c>
      <x:c r="B8493" s="1" t="str">
        <x:v>159533.SZ</x:v>
      </x:c>
      <x:c r="C8493" s="1" t="str">
        <x:v>博时中证2000ETF</x:v>
      </x:c>
      <x:c r="D8493" s="7" t="d">
        <x:v>2026-10-12T00:00:00.000Z</x:v>
      </x:c>
      <x:c r="E8493" s="8" t="n">
        <x:f>IF(ISNUMBER('原始字段'!C8443),'原始字段'!C8443,"n.a.")</x:f>
        <x:v>13458785</x:v>
      </x:c>
      <x:c r="F8493" s="8" t="n">
        <x:f>IF(ISNUMBER('原始字段'!C8539),'原始字段'!C8539,"n.a.")</x:f>
        <x:v>13458785</x:v>
      </x:c>
      <x:c r="G8493" s="8" t="n">
        <x:f>IF(COUNT(E8493:F8493)=2,F8493-E8493,"n.a.")</x:f>
        <x:v>0</x:v>
      </x:c>
      <x:c r="H8493" s="9" t="n">
        <x:f>IF(ISNUMBER('原始字段'!D8539),'原始字段'!D8539,"n.a.")</x:f>
        <x:v>1.8517</x:v>
      </x:c>
      <x:c r="I8493" s="9" t="n">
        <x:f>IF(COUNT(G8493:H8493)=2,G8493*H8493/100000000,"n.a.")</x:f>
        <x:v>0</x:v>
      </x:c>
      <x:c r="J8493" s="1" t="str">
        <x:v>日频齐全；折算事件未独立核实</x:v>
      </x:c>
    </x:row>
    <x:row r="8494" ht="25" customHeight="1">
      <x:c r="A8494" s="1" t="str">
        <x:v>中证2000</x:v>
      </x:c>
      <x:c r="B8494" s="1" t="str">
        <x:v>561370.SH</x:v>
      </x:c>
      <x:c r="C8494" s="1" t="str">
        <x:v>国泰中证2000ETF</x:v>
      </x:c>
      <x:c r="D8494" s="7" t="d">
        <x:v>2026-10-12T00:00:00.000Z</x:v>
      </x:c>
      <x:c r="E8494" s="8" t="n">
        <x:f>IF(ISNUMBER('原始字段'!C8506),'原始字段'!C8506,"n.a.")</x:f>
        <x:v>34356000</x:v>
      </x:c>
      <x:c r="F8494" s="8" t="n">
        <x:f>IF(ISNUMBER('原始字段'!C8602),'原始字段'!C8602,"n.a.")</x:f>
        <x:v>34356000</x:v>
      </x:c>
      <x:c r="G8494" s="8" t="n">
        <x:f>IF(COUNT(E8494:F8494)=2,F8494-E8494,"n.a.")</x:f>
        <x:v>0</x:v>
      </x:c>
      <x:c r="H8494" s="9" t="n">
        <x:f>IF(ISNUMBER('原始字段'!D8602),'原始字段'!D8602,"n.a.")</x:f>
        <x:v>1.369</x:v>
      </x:c>
      <x:c r="I8494" s="9" t="n">
        <x:f>IF(COUNT(G8494:H8494)=2,G8494*H8494/100000000,"n.a.")</x:f>
        <x:v>0</x:v>
      </x:c>
      <x:c r="J8494" s="1" t="str">
        <x:v>日频齐全；折算事件未独立核实</x:v>
      </x:c>
    </x:row>
    <x:row r="8495" ht="25" customHeight="1">
      <x:c r="A8495" s="1" t="str">
        <x:v>中证2000</x:v>
      </x:c>
      <x:c r="B8495" s="1" t="str">
        <x:v>563300.SH</x:v>
      </x:c>
      <x:c r="C8495" s="1" t="str">
        <x:v>华泰柏瑞中证2000ETF</x:v>
      </x:c>
      <x:c r="D8495" s="7" t="d">
        <x:v>2026-10-12T00:00:00.000Z</x:v>
      </x:c>
      <x:c r="E8495" s="8" t="n">
        <x:f>IF(ISNUMBER('原始字段'!C8510),'原始字段'!C8510,"n.a.")</x:f>
        <x:v>4001174000</x:v>
      </x:c>
      <x:c r="F8495" s="8" t="n">
        <x:f>IF(ISNUMBER('原始字段'!C8606),'原始字段'!C8606,"n.a.")</x:f>
        <x:v>3928674000</x:v>
      </x:c>
      <x:c r="G8495" s="8" t="n">
        <x:f>IF(COUNT(E8495:F8495)=2,F8495-E8495,"n.a.")</x:f>
        <x:v>-72500000</x:v>
      </x:c>
      <x:c r="H8495" s="9" t="n">
        <x:f>IF(ISNUMBER('原始字段'!D8606),'原始字段'!D8606,"n.a.")</x:f>
        <x:v>1.3738</x:v>
      </x:c>
      <x:c r="I8495" s="9" t="n">
        <x:f>IF(COUNT(G8495:H8495)=2,G8495*H8495/100000000,"n.a.")</x:f>
        <x:v>-0.996005</x:v>
      </x:c>
      <x:c r="J8495" s="1" t="str">
        <x:v>日频齐全；折算事件未独立核实</x:v>
      </x:c>
    </x:row>
    <x:row r="8496" ht="25" customHeight="1">
      <x:c r="A8496" s="1" t="str">
        <x:v>中证2000</x:v>
      </x:c>
      <x:c r="B8496" s="1" t="str">
        <x:v>562660.SH</x:v>
      </x:c>
      <x:c r="C8496" s="1" t="str">
        <x:v>华夏中证2000ETF</x:v>
      </x:c>
      <x:c r="D8496" s="7" t="d">
        <x:v>2026-10-12T00:00:00.000Z</x:v>
      </x:c>
      <x:c r="E8496" s="8" t="n">
        <x:f>IF(ISNUMBER('原始字段'!C8508),'原始字段'!C8508,"n.a.")</x:f>
        <x:v>348874000</x:v>
      </x:c>
      <x:c r="F8496" s="8" t="n">
        <x:f>IF(ISNUMBER('原始字段'!C8604),'原始字段'!C8604,"n.a.")</x:f>
        <x:v>346874000</x:v>
      </x:c>
      <x:c r="G8496" s="8" t="n">
        <x:f>IF(COUNT(E8496:F8496)=2,F8496-E8496,"n.a.")</x:f>
        <x:v>-2000000</x:v>
      </x:c>
      <x:c r="H8496" s="9" t="n">
        <x:f>IF(ISNUMBER('原始字段'!D8604),'原始字段'!D8604,"n.a.")</x:f>
        <x:v>1.8434</x:v>
      </x:c>
      <x:c r="I8496" s="9" t="n">
        <x:f>IF(COUNT(G8496:H8496)=2,G8496*H8496/100000000,"n.a.")</x:f>
        <x:v>-0.036868</x:v>
      </x:c>
      <x:c r="J8496" s="1" t="str">
        <x:v>日频齐全；折算事件未独立核实</x:v>
      </x:c>
    </x:row>
    <x:row r="8497" ht="25" customHeight="1">
      <x:c r="A8497" s="1" t="str">
        <x:v>中证2000</x:v>
      </x:c>
      <x:c r="B8497" s="1" t="str">
        <x:v>563200.SH</x:v>
      </x:c>
      <x:c r="C8497" s="1" t="str">
        <x:v>富国中证2000ETF</x:v>
      </x:c>
      <x:c r="D8497" s="7" t="d">
        <x:v>2026-10-12T00:00:00.000Z</x:v>
      </x:c>
      <x:c r="E8497" s="8" t="n">
        <x:f>IF(ISNUMBER('原始字段'!C8509),'原始字段'!C8509,"n.a.")</x:f>
        <x:v>47458800</x:v>
      </x:c>
      <x:c r="F8497" s="8" t="n">
        <x:f>IF(ISNUMBER('原始字段'!C8605),'原始字段'!C8605,"n.a.")</x:f>
        <x:v>47458800</x:v>
      </x:c>
      <x:c r="G8497" s="8" t="n">
        <x:f>IF(COUNT(E8497:F8497)=2,F8497-E8497,"n.a.")</x:f>
        <x:v>0</x:v>
      </x:c>
      <x:c r="H8497" s="9" t="n">
        <x:f>IF(ISNUMBER('原始字段'!D8605),'原始字段'!D8605,"n.a.")</x:f>
        <x:v>1.476</x:v>
      </x:c>
      <x:c r="I8497" s="9" t="n">
        <x:f>IF(COUNT(G8497:H8497)=2,G8497*H8497/100000000,"n.a.")</x:f>
        <x:v>0</x:v>
      </x:c>
      <x:c r="J8497" s="1" t="str">
        <x:v>日频齐全；折算事件未独立核实</x:v>
      </x:c>
    </x:row>
    <x:row r="8498" ht="25" customHeight="1">
      <x:c r="A8498" s="1" t="str">
        <x:v>中证2000</x:v>
      </x:c>
      <x:c r="B8498" s="1" t="str">
        <x:v>560220.SH</x:v>
      </x:c>
      <x:c r="C8498" s="1" t="str">
        <x:v>广发中证2000ETF</x:v>
      </x:c>
      <x:c r="D8498" s="7" t="d">
        <x:v>2026-10-12T00:00:00.000Z</x:v>
      </x:c>
      <x:c r="E8498" s="8" t="n">
        <x:f>IF(ISNUMBER('原始字段'!C8504),'原始字段'!C8504,"n.a.")</x:f>
        <x:v>57717000</x:v>
      </x:c>
      <x:c r="F8498" s="8" t="n">
        <x:f>IF(ISNUMBER('原始字段'!C8600),'原始字段'!C8600,"n.a.")</x:f>
        <x:v>57717000</x:v>
      </x:c>
      <x:c r="G8498" s="8" t="n">
        <x:f>IF(COUNT(E8498:F8498)=2,F8498-E8498,"n.a.")</x:f>
        <x:v>0</x:v>
      </x:c>
      <x:c r="H8498" s="9" t="n">
        <x:f>IF(ISNUMBER('原始字段'!D8600),'原始字段'!D8600,"n.a.")</x:f>
        <x:v>1.3823</x:v>
      </x:c>
      <x:c r="I8498" s="9" t="n">
        <x:f>IF(COUNT(G8498:H8498)=2,G8498*H8498/100000000,"n.a.")</x:f>
        <x:v>0</x:v>
      </x:c>
      <x:c r="J8498" s="1" t="str">
        <x:v>日频齐全；折算事件未独立核实</x:v>
      </x:c>
    </x:row>
    <x:row r="8499" ht="25" customHeight="1">
      <x:c r="A8499" s="1" t="str">
        <x:v>创业板指</x:v>
      </x:c>
      <x:c r="B8499" s="1" t="str">
        <x:v>159810.SZ</x:v>
      </x:c>
      <x:c r="C8499" s="1" t="str">
        <x:v>浦银创业板ETF</x:v>
      </x:c>
      <x:c r="D8499" s="7" t="d">
        <x:v>2026-10-12T00:00:00.000Z</x:v>
      </x:c>
      <x:c r="E8499" s="8" t="n">
        <x:f>IF(ISNUMBER('原始字段'!C8450),'原始字段'!C8450,"n.a.")</x:f>
        <x:v>59475458</x:v>
      </x:c>
      <x:c r="F8499" s="8" t="n">
        <x:f>IF(ISNUMBER('原始字段'!C8546),'原始字段'!C8546,"n.a.")</x:f>
        <x:v>58475458</x:v>
      </x:c>
      <x:c r="G8499" s="8" t="n">
        <x:f>IF(COUNT(E8499:F8499)=2,F8499-E8499,"n.a.")</x:f>
        <x:v>-1000000</x:v>
      </x:c>
      <x:c r="H8499" s="9" t="n">
        <x:f>IF(ISNUMBER('原始字段'!D8546),'原始字段'!D8546,"n.a.")</x:f>
        <x:v>1.1953</x:v>
      </x:c>
      <x:c r="I8499" s="9" t="n">
        <x:f>IF(COUNT(G8499:H8499)=2,G8499*H8499/100000000,"n.a.")</x:f>
        <x:v>-0.011953</x:v>
      </x:c>
      <x:c r="J8499" s="1" t="str">
        <x:v>日频齐全；折算事件未独立核实</x:v>
      </x:c>
    </x:row>
    <x:row r="8500" ht="25" customHeight="1">
      <x:c r="A8500" s="1" t="str">
        <x:v>创业板指</x:v>
      </x:c>
      <x:c r="B8500" s="1" t="str">
        <x:v>159808.SZ</x:v>
      </x:c>
      <x:c r="C8500" s="1" t="str">
        <x:v>融通创业板ETF</x:v>
      </x:c>
      <x:c r="D8500" s="7" t="d">
        <x:v>2026-10-12T00:00:00.000Z</x:v>
      </x:c>
      <x:c r="E8500" s="8" t="n">
        <x:f>IF(ISNUMBER('原始字段'!C8449),'原始字段'!C8449,"n.a.")</x:f>
        <x:v>51484790</x:v>
      </x:c>
      <x:c r="F8500" s="8" t="n">
        <x:f>IF(ISNUMBER('原始字段'!C8545),'原始字段'!C8545,"n.a.")</x:f>
        <x:v>51484790</x:v>
      </x:c>
      <x:c r="G8500" s="8" t="n">
        <x:f>IF(COUNT(E8500:F8500)=2,F8500-E8500,"n.a.")</x:f>
        <x:v>0</x:v>
      </x:c>
      <x:c r="H8500" s="9" t="n">
        <x:f>IF(ISNUMBER('原始字段'!D8545),'原始字段'!D8545,"n.a.")</x:f>
        <x:v>1.1556</x:v>
      </x:c>
      <x:c r="I8500" s="9" t="n">
        <x:f>IF(COUNT(G8500:H8500)=2,G8500*H8500/100000000,"n.a.")</x:f>
        <x:v>0</x:v>
      </x:c>
      <x:c r="J8500" s="1" t="str">
        <x:v>日频齐全；折算事件未独立核实</x:v>
      </x:c>
    </x:row>
    <x:row r="8501" ht="25" customHeight="1">
      <x:c r="A8501" s="1" t="str">
        <x:v>创业板指</x:v>
      </x:c>
      <x:c r="B8501" s="1" t="str">
        <x:v>159964.SZ</x:v>
      </x:c>
      <x:c r="C8501" s="1" t="str">
        <x:v>平安创业板ETF</x:v>
      </x:c>
      <x:c r="D8501" s="7" t="d">
        <x:v>2026-10-12T00:00:00.000Z</x:v>
      </x:c>
      <x:c r="E8501" s="8" t="n">
        <x:f>IF(ISNUMBER('原始字段'!C8465),'原始字段'!C8465,"n.a.")</x:f>
        <x:v>175481881</x:v>
      </x:c>
      <x:c r="F8501" s="8" t="n">
        <x:f>IF(ISNUMBER('原始字段'!C8561),'原始字段'!C8561,"n.a.")</x:f>
        <x:v>175481881</x:v>
      </x:c>
      <x:c r="G8501" s="8" t="n">
        <x:f>IF(COUNT(E8501:F8501)=2,F8501-E8501,"n.a.")</x:f>
        <x:v>0</x:v>
      </x:c>
      <x:c r="H8501" s="9" t="n">
        <x:f>IF(ISNUMBER('原始字段'!D8561),'原始字段'!D8561,"n.a.")</x:f>
        <x:v>1.9561</x:v>
      </x:c>
      <x:c r="I8501" s="9" t="n">
        <x:f>IF(COUNT(G8501:H8501)=2,G8501*H8501/100000000,"n.a.")</x:f>
        <x:v>0</x:v>
      </x:c>
      <x:c r="J8501" s="1" t="str">
        <x:v>日频齐全；折算事件未独立核实</x:v>
      </x:c>
    </x:row>
    <x:row r="8502" ht="25" customHeight="1">
      <x:c r="A8502" s="1" t="str">
        <x:v>创业板指</x:v>
      </x:c>
      <x:c r="B8502" s="1" t="str">
        <x:v>159915.SZ</x:v>
      </x:c>
      <x:c r="C8502" s="1" t="str">
        <x:v>易方达创业板ETF</x:v>
      </x:c>
      <x:c r="D8502" s="7" t="d">
        <x:v>2026-10-12T00:00:00.000Z</x:v>
      </x:c>
      <x:c r="E8502" s="8" t="n">
        <x:f>IF(ISNUMBER('原始字段'!C8455),'原始字段'!C8455,"n.a.")</x:f>
        <x:v>22022454936</x:v>
      </x:c>
      <x:c r="F8502" s="8" t="n">
        <x:f>IF(ISNUMBER('原始字段'!C8551),'原始字段'!C8551,"n.a.")</x:f>
        <x:v>22226454936</x:v>
      </x:c>
      <x:c r="G8502" s="8" t="n">
        <x:f>IF(COUNT(E8502:F8502)=2,F8502-E8502,"n.a.")</x:f>
        <x:v>204000000</x:v>
      </x:c>
      <x:c r="H8502" s="9" t="n">
        <x:f>IF(ISNUMBER('原始字段'!D8551),'原始字段'!D8551,"n.a.")</x:f>
        <x:v>2.9832</x:v>
      </x:c>
      <x:c r="I8502" s="9" t="n">
        <x:f>IF(COUNT(G8502:H8502)=2,G8502*H8502/100000000,"n.a.")</x:f>
        <x:v>6.085728</x:v>
      </x:c>
      <x:c r="J8502" s="1" t="str">
        <x:v>日频齐全；折算事件未独立核实</x:v>
      </x:c>
    </x:row>
    <x:row r="8503" ht="25" customHeight="1">
      <x:c r="A8503" s="1" t="str">
        <x:v>创业板指</x:v>
      </x:c>
      <x:c r="B8503" s="1" t="str">
        <x:v>159971.SZ</x:v>
      </x:c>
      <x:c r="C8503" s="1" t="str">
        <x:v>富国创业板ETF</x:v>
      </x:c>
      <x:c r="D8503" s="7" t="d">
        <x:v>2026-10-12T00:00:00.000Z</x:v>
      </x:c>
      <x:c r="E8503" s="8" t="n">
        <x:f>IF(ISNUMBER('原始字段'!C8467),'原始字段'!C8467,"n.a.")</x:f>
        <x:v>1936020288</x:v>
      </x:c>
      <x:c r="F8503" s="8" t="n">
        <x:f>IF(ISNUMBER('原始字段'!C8563),'原始字段'!C8563,"n.a.")</x:f>
        <x:v>1968020288</x:v>
      </x:c>
      <x:c r="G8503" s="8" t="n">
        <x:f>IF(COUNT(E8503:F8503)=2,F8503-E8503,"n.a.")</x:f>
        <x:v>32000000</x:v>
      </x:c>
      <x:c r="H8503" s="9" t="n">
        <x:f>IF(ISNUMBER('原始字段'!D8563),'原始字段'!D8563,"n.a.")</x:f>
        <x:v>1.0376</x:v>
      </x:c>
      <x:c r="I8503" s="9" t="n">
        <x:f>IF(COUNT(G8503:H8503)=2,G8503*H8503/100000000,"n.a.")</x:f>
        <x:v>0.33203200000000005</x:v>
      </x:c>
      <x:c r="J8503" s="1" t="str">
        <x:v>日频齐全；折算事件未独立核实</x:v>
      </x:c>
    </x:row>
    <x:row r="8504" ht="25" customHeight="1">
      <x:c r="A8504" s="1" t="str">
        <x:v>创业板指</x:v>
      </x:c>
      <x:c r="B8504" s="1" t="str">
        <x:v>159957.SZ</x:v>
      </x:c>
      <x:c r="C8504" s="1" t="str">
        <x:v>华夏创业板ETF</x:v>
      </x:c>
      <x:c r="D8504" s="7" t="d">
        <x:v>2026-10-12T00:00:00.000Z</x:v>
      </x:c>
      <x:c r="E8504" s="8" t="n">
        <x:f>IF(ISNUMBER('原始字段'!C8463),'原始字段'!C8463,"n.a.")</x:f>
        <x:v>1306784560</x:v>
      </x:c>
      <x:c r="F8504" s="8" t="n">
        <x:f>IF(ISNUMBER('原始字段'!C8559),'原始字段'!C8559,"n.a.")</x:f>
        <x:v>1342784560</x:v>
      </x:c>
      <x:c r="G8504" s="8" t="n">
        <x:f>IF(COUNT(E8504:F8504)=2,F8504-E8504,"n.a.")</x:f>
        <x:v>36000000</x:v>
      </x:c>
      <x:c r="H8504" s="9" t="n">
        <x:f>IF(ISNUMBER('原始字段'!D8559),'原始字段'!D8559,"n.a.")</x:f>
        <x:v>1.9544</x:v>
      </x:c>
      <x:c r="I8504" s="9" t="n">
        <x:f>IF(COUNT(G8504:H8504)=2,G8504*H8504/100000000,"n.a.")</x:f>
        <x:v>0.703584</x:v>
      </x:c>
      <x:c r="J8504" s="1" t="str">
        <x:v>日频齐全；折算事件未独立核实</x:v>
      </x:c>
    </x:row>
    <x:row r="8505" ht="25" customHeight="1">
      <x:c r="A8505" s="1" t="str">
        <x:v>创业板指</x:v>
      </x:c>
      <x:c r="B8505" s="1" t="str">
        <x:v>159958.SZ</x:v>
      </x:c>
      <x:c r="C8505" s="1" t="str">
        <x:v>工银创业板ETF</x:v>
      </x:c>
      <x:c r="D8505" s="7" t="d">
        <x:v>2026-10-12T00:00:00.000Z</x:v>
      </x:c>
      <x:c r="E8505" s="8" t="n">
        <x:f>IF(ISNUMBER('原始字段'!C8464),'原始字段'!C8464,"n.a.")</x:f>
        <x:v>239911448</x:v>
      </x:c>
      <x:c r="F8505" s="8" t="n">
        <x:f>IF(ISNUMBER('原始字段'!C8560),'原始字段'!C8560,"n.a.")</x:f>
        <x:v>240611448</x:v>
      </x:c>
      <x:c r="G8505" s="8" t="n">
        <x:f>IF(COUNT(E8505:F8505)=2,F8505-E8505,"n.a.")</x:f>
        <x:v>700000</x:v>
      </x:c>
      <x:c r="H8505" s="9" t="n">
        <x:f>IF(ISNUMBER('原始字段'!D8560),'原始字段'!D8560,"n.a.")</x:f>
        <x:v>1.8054</x:v>
      </x:c>
      <x:c r="I8505" s="9" t="n">
        <x:f>IF(COUNT(G8505:H8505)=2,G8505*H8505/100000000,"n.a.")</x:f>
        <x:v>0.0126378</x:v>
      </x:c>
      <x:c r="J8505" s="1" t="str">
        <x:v>日频齐全；折算事件未独立核实</x:v>
      </x:c>
    </x:row>
    <x:row r="8506" ht="25" customHeight="1">
      <x:c r="A8506" s="1" t="str">
        <x:v>创业板指</x:v>
      </x:c>
      <x:c r="B8506" s="1" t="str">
        <x:v>159977.SZ</x:v>
      </x:c>
      <x:c r="C8506" s="1" t="str">
        <x:v>天弘创业板ETF</x:v>
      </x:c>
      <x:c r="D8506" s="7" t="d">
        <x:v>2026-10-12T00:00:00.000Z</x:v>
      </x:c>
      <x:c r="E8506" s="8" t="n">
        <x:f>IF(ISNUMBER('原始字段'!C8468),'原始字段'!C8468,"n.a.")</x:f>
        <x:v>4173872820</x:v>
      </x:c>
      <x:c r="F8506" s="8" t="n">
        <x:f>IF(ISNUMBER('原始字段'!C8564),'原始字段'!C8564,"n.a.")</x:f>
        <x:v>4199872820</x:v>
      </x:c>
      <x:c r="G8506" s="8" t="n">
        <x:f>IF(COUNT(E8506:F8506)=2,F8506-E8506,"n.a.")</x:f>
        <x:v>26000000</x:v>
      </x:c>
      <x:c r="H8506" s="9" t="n">
        <x:f>IF(ISNUMBER('原始字段'!D8564),'原始字段'!D8564,"n.a.")</x:f>
        <x:v>1.5474</x:v>
      </x:c>
      <x:c r="I8506" s="9" t="n">
        <x:f>IF(COUNT(G8506:H8506)=2,G8506*H8506/100000000,"n.a.")</x:f>
        <x:v>0.402324</x:v>
      </x:c>
      <x:c r="J8506" s="1" t="str">
        <x:v>日频齐全；折算事件未独立核实</x:v>
      </x:c>
    </x:row>
    <x:row r="8507" ht="25" customHeight="1">
      <x:c r="A8507" s="1" t="str">
        <x:v>创业板指</x:v>
      </x:c>
      <x:c r="B8507" s="1" t="str">
        <x:v>159821.SZ</x:v>
      </x:c>
      <x:c r="C8507" s="1" t="str">
        <x:v>中银证券创业板ETF</x:v>
      </x:c>
      <x:c r="D8507" s="7" t="d">
        <x:v>2026-10-12T00:00:00.000Z</x:v>
      </x:c>
      <x:c r="E8507" s="8" t="n">
        <x:f>IF(ISNUMBER('原始字段'!C8452),'原始字段'!C8452,"n.a.")</x:f>
        <x:v>69820000</x:v>
      </x:c>
      <x:c r="F8507" s="8" t="n">
        <x:f>IF(ISNUMBER('原始字段'!C8548),'原始字段'!C8548,"n.a.")</x:f>
        <x:v>69820000</x:v>
      </x:c>
      <x:c r="G8507" s="8" t="n">
        <x:f>IF(COUNT(E8507:F8507)=2,F8507-E8507,"n.a.")</x:f>
        <x:v>0</x:v>
      </x:c>
      <x:c r="H8507" s="9" t="n">
        <x:f>IF(ISNUMBER('原始字段'!D8548),'原始字段'!D8548,"n.a.")</x:f>
        <x:v>1.119</x:v>
      </x:c>
      <x:c r="I8507" s="9" t="n">
        <x:f>IF(COUNT(G8507:H8507)=2,G8507*H8507/100000000,"n.a.")</x:f>
        <x:v>0</x:v>
      </x:c>
      <x:c r="J8507" s="1" t="str">
        <x:v>日频齐全；折算事件未独立核实</x:v>
      </x:c>
    </x:row>
    <x:row r="8508" ht="25" customHeight="1">
      <x:c r="A8508" s="1" t="str">
        <x:v>创业板指</x:v>
      </x:c>
      <x:c r="B8508" s="1" t="str">
        <x:v>159956.SZ</x:v>
      </x:c>
      <x:c r="C8508" s="1" t="str">
        <x:v>建信创业板ETF</x:v>
      </x:c>
      <x:c r="D8508" s="7" t="d">
        <x:v>2026-10-12T00:00:00.000Z</x:v>
      </x:c>
      <x:c r="E8508" s="8" t="n">
        <x:f>IF(ISNUMBER('原始字段'!C8462),'原始字段'!C8462,"n.a.")</x:f>
        <x:v>50978674</x:v>
      </x:c>
      <x:c r="F8508" s="8" t="n">
        <x:f>IF(ISNUMBER('原始字段'!C8558),'原始字段'!C8558,"n.a.")</x:f>
        <x:v>50978674</x:v>
      </x:c>
      <x:c r="G8508" s="8" t="n">
        <x:f>IF(COUNT(E8508:F8508)=2,F8508-E8508,"n.a.")</x:f>
        <x:v>0</x:v>
      </x:c>
      <x:c r="H8508" s="9" t="n">
        <x:f>IF(ISNUMBER('原始字段'!D8558),'原始字段'!D8558,"n.a.")</x:f>
        <x:v>1.8901</x:v>
      </x:c>
      <x:c r="I8508" s="9" t="n">
        <x:f>IF(COUNT(G8508:H8508)=2,G8508*H8508/100000000,"n.a.")</x:f>
        <x:v>0</x:v>
      </x:c>
      <x:c r="J8508" s="1" t="str">
        <x:v>日频齐全；折算事件未独立核实</x:v>
      </x:c>
    </x:row>
    <x:row r="8509" ht="25" customHeight="1">
      <x:c r="A8509" s="1" t="str">
        <x:v>创业板指</x:v>
      </x:c>
      <x:c r="B8509" s="1" t="str">
        <x:v>159908.SZ</x:v>
      </x:c>
      <x:c r="C8509" s="1" t="str">
        <x:v>博时创业板ETF</x:v>
      </x:c>
      <x:c r="D8509" s="7" t="d">
        <x:v>2026-10-12T00:00:00.000Z</x:v>
      </x:c>
      <x:c r="E8509" s="8" t="n">
        <x:f>IF(ISNUMBER('原始字段'!C8454),'原始字段'!C8454,"n.a.")</x:f>
        <x:v>398229029</x:v>
      </x:c>
      <x:c r="F8509" s="8" t="n">
        <x:f>IF(ISNUMBER('原始字段'!C8550),'原始字段'!C8550,"n.a.")</x:f>
        <x:v>374229029</x:v>
      </x:c>
      <x:c r="G8509" s="8" t="n">
        <x:f>IF(COUNT(E8509:F8509)=2,F8509-E8509,"n.a.")</x:f>
        <x:v>-24000000</x:v>
      </x:c>
      <x:c r="H8509" s="9" t="n">
        <x:f>IF(ISNUMBER('原始字段'!D8550),'原始字段'!D8550,"n.a.")</x:f>
        <x:v>2.7907</x:v>
      </x:c>
      <x:c r="I8509" s="9" t="n">
        <x:f>IF(COUNT(G8509:H8509)=2,G8509*H8509/100000000,"n.a.")</x:f>
        <x:v>-0.669768</x:v>
      </x:c>
      <x:c r="J8509" s="1" t="str">
        <x:v>日频齐全；折算事件未独立核实</x:v>
      </x:c>
    </x:row>
    <x:row r="8510" ht="25" customHeight="1">
      <x:c r="A8510" s="1" t="str">
        <x:v>创业板指</x:v>
      </x:c>
      <x:c r="B8510" s="1" t="str">
        <x:v>159952.SZ</x:v>
      </x:c>
      <x:c r="C8510" s="1" t="str">
        <x:v>广发创业板ETF</x:v>
      </x:c>
      <x:c r="D8510" s="7" t="d">
        <x:v>2026-10-12T00:00:00.000Z</x:v>
      </x:c>
      <x:c r="E8510" s="8" t="n">
        <x:f>IF(ISNUMBER('原始字段'!C8461),'原始字段'!C8461,"n.a.")</x:f>
        <x:v>6304784929</x:v>
      </x:c>
      <x:c r="F8510" s="8" t="n">
        <x:f>IF(ISNUMBER('原始字段'!C8557),'原始字段'!C8557,"n.a.")</x:f>
        <x:v>6386384929</x:v>
      </x:c>
      <x:c r="G8510" s="8" t="n">
        <x:f>IF(COUNT(E8510:F8510)=2,F8510-E8510,"n.a.")</x:f>
        <x:v>81600000</x:v>
      </x:c>
      <x:c r="H8510" s="9" t="n">
        <x:f>IF(ISNUMBER('原始字段'!D8557),'原始字段'!D8557,"n.a.")</x:f>
        <x:v>1.8112</x:v>
      </x:c>
      <x:c r="I8510" s="9" t="n">
        <x:f>IF(COUNT(G8510:H8510)=2,G8510*H8510/100000000,"n.a.")</x:f>
        <x:v>1.4779392</x:v>
      </x:c>
      <x:c r="J8510" s="1" t="str">
        <x:v>日频齐全；折算事件未独立核实</x:v>
      </x:c>
    </x:row>
    <x:row r="8511" ht="25" customHeight="1">
      <x:c r="A8511" s="1" t="str">
        <x:v>创业板指</x:v>
      </x:c>
      <x:c r="B8511" s="1" t="str">
        <x:v>159247.SZ</x:v>
      </x:c>
      <x:c r="C8511" s="1" t="str">
        <x:v>汇添富创业板ETF</x:v>
      </x:c>
      <x:c r="D8511" s="7" t="d">
        <x:v>2026-10-12T00:00:00.000Z</x:v>
      </x:c>
      <x:c r="E8511" s="8" t="n">
        <x:f>IF(ISNUMBER('原始字段'!C8435),'原始字段'!C8435,"n.a.")</x:f>
        <x:v>721984966</x:v>
      </x:c>
      <x:c r="F8511" s="8" t="n">
        <x:f>IF(ISNUMBER('原始字段'!C8531),'原始字段'!C8531,"n.a.")</x:f>
        <x:v>735984966</x:v>
      </x:c>
      <x:c r="G8511" s="8" t="n">
        <x:f>IF(COUNT(E8511:F8511)=2,F8511-E8511,"n.a.")</x:f>
        <x:v>14000000</x:v>
      </x:c>
      <x:c r="H8511" s="9" t="n">
        <x:f>IF(ISNUMBER('原始字段'!D8531),'原始字段'!D8531,"n.a.")</x:f>
        <x:v>0.893</x:v>
      </x:c>
      <x:c r="I8511" s="9" t="n">
        <x:f>IF(COUNT(G8511:H8511)=2,G8511*H8511/100000000,"n.a.")</x:f>
        <x:v>0.12502</x:v>
      </x:c>
      <x:c r="J8511" s="1" t="str">
        <x:v>日频齐全；折算事件未独立核实</x:v>
      </x:c>
    </x:row>
    <x:row r="8512" ht="25" customHeight="1">
      <x:c r="A8512" s="1" t="str">
        <x:v>创业板指</x:v>
      </x:c>
      <x:c r="B8512" s="1" t="str">
        <x:v>159948.SZ</x:v>
      </x:c>
      <x:c r="C8512" s="1" t="str">
        <x:v>南方创业板ETF</x:v>
      </x:c>
      <x:c r="D8512" s="7" t="d">
        <x:v>2026-10-12T00:00:00.000Z</x:v>
      </x:c>
      <x:c r="E8512" s="8" t="n">
        <x:f>IF(ISNUMBER('原始字段'!C8460),'原始字段'!C8460,"n.a.")</x:f>
        <x:v>1174697720</x:v>
      </x:c>
      <x:c r="F8512" s="8" t="n">
        <x:f>IF(ISNUMBER('原始字段'!C8556),'原始字段'!C8556,"n.a.")</x:f>
        <x:v>1184697720</x:v>
      </x:c>
      <x:c r="G8512" s="8" t="n">
        <x:f>IF(COUNT(E8512:F8512)=2,F8512-E8512,"n.a.")</x:f>
        <x:v>10000000</x:v>
      </x:c>
      <x:c r="H8512" s="9" t="n">
        <x:f>IF(ISNUMBER('原始字段'!D8556),'原始字段'!D8556,"n.a.")</x:f>
        <x:v>3.2951</x:v>
      </x:c>
      <x:c r="I8512" s="9" t="n">
        <x:f>IF(COUNT(G8512:H8512)=2,G8512*H8512/100000000,"n.a.")</x:f>
        <x:v>0.32951</x:v>
      </x:c>
      <x:c r="J8512" s="1" t="str">
        <x:v>日频齐全；折算事件未独立核实</x:v>
      </x:c>
    </x:row>
    <x:row r="8513" ht="25" customHeight="1">
      <x:c r="A8513" s="1" t="str">
        <x:v>创业板指</x:v>
      </x:c>
      <x:c r="B8513" s="1" t="str">
        <x:v>159205.SZ</x:v>
      </x:c>
      <x:c r="C8513" s="1" t="str">
        <x:v>东财创业板ETF</x:v>
      </x:c>
      <x:c r="D8513" s="7" t="d">
        <x:v>2026-10-12T00:00:00.000Z</x:v>
      </x:c>
      <x:c r="E8513" s="8" t="n">
        <x:f>IF(ISNUMBER('原始字段'!C8434),'原始字段'!C8434,"n.a.")</x:f>
        <x:v>899056064</x:v>
      </x:c>
      <x:c r="F8513" s="8" t="n">
        <x:f>IF(ISNUMBER('原始字段'!C8530),'原始字段'!C8530,"n.a.")</x:f>
        <x:v>917056064</x:v>
      </x:c>
      <x:c r="G8513" s="8" t="n">
        <x:f>IF(COUNT(E8513:F8513)=2,F8513-E8513,"n.a.")</x:f>
        <x:v>18000000</x:v>
      </x:c>
      <x:c r="H8513" s="9" t="n">
        <x:f>IF(ISNUMBER('原始字段'!D8530),'原始字段'!D8530,"n.a.")</x:f>
        <x:v>1.4596</x:v>
      </x:c>
      <x:c r="I8513" s="9" t="n">
        <x:f>IF(COUNT(G8513:H8513)=2,G8513*H8513/100000000,"n.a.")</x:f>
        <x:v>0.262728</x:v>
      </x:c>
      <x:c r="J8513" s="1" t="str">
        <x:v>日频齐全；折算事件未独立核实</x:v>
      </x:c>
    </x:row>
    <x:row r="8514" ht="25" customHeight="1">
      <x:c r="A8514" s="1" t="str">
        <x:v>科创50</x:v>
      </x:c>
      <x:c r="B8514" s="1" t="str">
        <x:v>588940.SH</x:v>
      </x:c>
      <x:c r="C8514" s="1" t="str">
        <x:v>富国上证科创板50成份ETF</x:v>
      </x:c>
      <x:c r="D8514" s="7" t="d">
        <x:v>2026-10-12T00:00:00.000Z</x:v>
      </x:c>
      <x:c r="E8514" s="8" t="n">
        <x:f>IF(ISNUMBER('原始字段'!C8525),'原始字段'!C8525,"n.a.")</x:f>
        <x:v>3440840000</x:v>
      </x:c>
      <x:c r="F8514" s="8" t="n">
        <x:f>IF(ISNUMBER('原始字段'!C8621),'原始字段'!C8621,"n.a.")</x:f>
        <x:v>3458840000</x:v>
      </x:c>
      <x:c r="G8514" s="8" t="n">
        <x:f>IF(COUNT(E8514:F8514)=2,F8514-E8514,"n.a.")</x:f>
        <x:v>18000000</x:v>
      </x:c>
      <x:c r="H8514" s="9" t="n">
        <x:f>IF(ISNUMBER('原始字段'!D8621),'原始字段'!D8621,"n.a.")</x:f>
        <x:v>0.7395</x:v>
      </x:c>
      <x:c r="I8514" s="9" t="n">
        <x:f>IF(COUNT(G8514:H8514)=2,G8514*H8514/100000000,"n.a.")</x:f>
        <x:v>0.13311</x:v>
      </x:c>
      <x:c r="J8514" s="1" t="str">
        <x:v>日频齐全；折算事件未独立核实</x:v>
      </x:c>
    </x:row>
    <x:row r="8515" ht="25" customHeight="1">
      <x:c r="A8515" s="1" t="str">
        <x:v>科创50</x:v>
      </x:c>
      <x:c r="B8515" s="1" t="str">
        <x:v>589150.SH</x:v>
      </x:c>
      <x:c r="C8515" s="1" t="str">
        <x:v>平安上证科创板50成份ETF</x:v>
      </x:c>
      <x:c r="D8515" s="7" t="d">
        <x:v>2026-10-12T00:00:00.000Z</x:v>
      </x:c>
      <x:c r="E8515" s="8" t="n">
        <x:f>IF(ISNUMBER('原始字段'!C8527),'原始字段'!C8527,"n.a.")</x:f>
        <x:v>881437200</x:v>
      </x:c>
      <x:c r="F8515" s="8" t="n">
        <x:f>IF(ISNUMBER('原始字段'!C8623),'原始字段'!C8623,"n.a.")</x:f>
        <x:v>883437200</x:v>
      </x:c>
      <x:c r="G8515" s="8" t="n">
        <x:f>IF(COUNT(E8515:F8515)=2,F8515-E8515,"n.a.")</x:f>
        <x:v>2000000</x:v>
      </x:c>
      <x:c r="H8515" s="9" t="n">
        <x:f>IF(ISNUMBER('原始字段'!D8623),'原始字段'!D8623,"n.a.")</x:f>
        <x:v>1.0348</x:v>
      </x:c>
      <x:c r="I8515" s="9" t="n">
        <x:f>IF(COUNT(G8515:H8515)=2,G8515*H8515/100000000,"n.a.")</x:f>
        <x:v>0.020696</x:v>
      </x:c>
      <x:c r="J8515" s="1" t="str">
        <x:v>日频齐全；折算事件未独立核实</x:v>
      </x:c>
    </x:row>
    <x:row r="8516" ht="25" customHeight="1">
      <x:c r="A8516" s="1" t="str">
        <x:v>科创50</x:v>
      </x:c>
      <x:c r="B8516" s="1" t="str">
        <x:v>588150.SH</x:v>
      </x:c>
      <x:c r="C8516" s="1" t="str">
        <x:v>南方上证科创板50成份ETF</x:v>
      </x:c>
      <x:c r="D8516" s="7" t="d">
        <x:v>2026-10-12T00:00:00.000Z</x:v>
      </x:c>
      <x:c r="E8516" s="8" t="n">
        <x:f>IF(ISNUMBER('原始字段'!C8519),'原始字段'!C8519,"n.a.")</x:f>
        <x:v>471432600</x:v>
      </x:c>
      <x:c r="F8516" s="8" t="n">
        <x:f>IF(ISNUMBER('原始字段'!C8615),'原始字段'!C8615,"n.a.")</x:f>
        <x:v>478432600</x:v>
      </x:c>
      <x:c r="G8516" s="8" t="n">
        <x:f>IF(COUNT(E8516:F8516)=2,F8516-E8516,"n.a.")</x:f>
        <x:v>7000000</x:v>
      </x:c>
      <x:c r="H8516" s="9" t="n">
        <x:f>IF(ISNUMBER('原始字段'!D8615),'原始字段'!D8615,"n.a.")</x:f>
        <x:v>1.0147</x:v>
      </x:c>
      <x:c r="I8516" s="9" t="n">
        <x:f>IF(COUNT(G8516:H8516)=2,G8516*H8516/100000000,"n.a.")</x:f>
        <x:v>0.071029</x:v>
      </x:c>
      <x:c r="J8516" s="1" t="str">
        <x:v>日频齐全；折算事件未独立核实</x:v>
      </x:c>
    </x:row>
    <x:row r="8517" ht="25" customHeight="1">
      <x:c r="A8517" s="1" t="str">
        <x:v>科创50</x:v>
      </x:c>
      <x:c r="B8517" s="1" t="str">
        <x:v>588000.SH</x:v>
      </x:c>
      <x:c r="C8517" s="1" t="str">
        <x:v>华夏上证科创板50ETF</x:v>
      </x:c>
      <x:c r="D8517" s="7" t="d">
        <x:v>2026-10-12T00:00:00.000Z</x:v>
      </x:c>
      <x:c r="E8517" s="8" t="n">
        <x:f>IF(ISNUMBER('原始字段'!C8513),'原始字段'!C8513,"n.a.")</x:f>
        <x:v>62978668200</x:v>
      </x:c>
      <x:c r="F8517" s="8" t="n">
        <x:f>IF(ISNUMBER('原始字段'!C8609),'原始字段'!C8609,"n.a.")</x:f>
        <x:v>63233668200</x:v>
      </x:c>
      <x:c r="G8517" s="8" t="n">
        <x:f>IF(COUNT(E8517:F8517)=2,F8517-E8517,"n.a.")</x:f>
        <x:v>255000000</x:v>
      </x:c>
      <x:c r="H8517" s="9" t="n">
        <x:f>IF(ISNUMBER('原始字段'!D8609),'原始字段'!D8609,"n.a.")</x:f>
        <x:v>1.5073</x:v>
      </x:c>
      <x:c r="I8517" s="9" t="n">
        <x:f>IF(COUNT(G8517:H8517)=2,G8517*H8517/100000000,"n.a.")</x:f>
        <x:v>3.843615</x:v>
      </x:c>
      <x:c r="J8517" s="1" t="str">
        <x:v>日频齐全；折算事件未独立核实</x:v>
      </x:c>
    </x:row>
    <x:row r="8518" ht="25" customHeight="1">
      <x:c r="A8518" s="1" t="str">
        <x:v>科创50</x:v>
      </x:c>
      <x:c r="B8518" s="1" t="str">
        <x:v>589850.SH</x:v>
      </x:c>
      <x:c r="C8518" s="1" t="str">
        <x:v>东财上证科创板50成份ETF</x:v>
      </x:c>
      <x:c r="D8518" s="7" t="d">
        <x:v>2026-10-12T00:00:00.000Z</x:v>
      </x:c>
      <x:c r="E8518" s="8" t="n">
        <x:f>IF(ISNUMBER('原始字段'!C8529),'原始字段'!C8529,"n.a.")</x:f>
        <x:v>1162057000</x:v>
      </x:c>
      <x:c r="F8518" s="8" t="n">
        <x:f>IF(ISNUMBER('原始字段'!C8625),'原始字段'!C8625,"n.a.")</x:f>
        <x:v>1180057000</x:v>
      </x:c>
      <x:c r="G8518" s="8" t="n">
        <x:f>IF(COUNT(E8518:F8518)=2,F8518-E8518,"n.a.")</x:f>
        <x:v>18000000</x:v>
      </x:c>
      <x:c r="H8518" s="9" t="n">
        <x:f>IF(ISNUMBER('原始字段'!D8625),'原始字段'!D8625,"n.a.")</x:f>
        <x:v>1.371</x:v>
      </x:c>
      <x:c r="I8518" s="9" t="n">
        <x:f>IF(COUNT(G8518:H8518)=2,G8518*H8518/100000000,"n.a.")</x:f>
        <x:v>0.24678</x:v>
      </x:c>
      <x:c r="J8518" s="1" t="str">
        <x:v>日频齐全；折算事件未独立核实</x:v>
      </x:c>
    </x:row>
    <x:row r="8519" ht="25" customHeight="1">
      <x:c r="A8519" s="1" t="str">
        <x:v>科创50</x:v>
      </x:c>
      <x:c r="B8519" s="1" t="str">
        <x:v>588840.SH</x:v>
      </x:c>
      <x:c r="C8519" s="1" t="str">
        <x:v>万家上证科创板50成份ETF</x:v>
      </x:c>
      <x:c r="D8519" s="7" t="d">
        <x:v>2026-10-12T00:00:00.000Z</x:v>
      </x:c>
      <x:c r="E8519" s="8" t="n">
        <x:f>IF(ISNUMBER('原始字段'!C8523),'原始字段'!C8523,"n.a.")</x:f>
        <x:v>70236000</x:v>
      </x:c>
      <x:c r="F8519" s="8" t="n">
        <x:f>IF(ISNUMBER('原始字段'!C8619),'原始字段'!C8619,"n.a.")</x:f>
        <x:v>70236000</x:v>
      </x:c>
      <x:c r="G8519" s="8" t="n">
        <x:f>IF(COUNT(E8519:F8519)=2,F8519-E8519,"n.a.")</x:f>
        <x:v>0</x:v>
      </x:c>
      <x:c r="H8519" s="9" t="n">
        <x:f>IF(ISNUMBER('原始字段'!D8619),'原始字段'!D8619,"n.a.")</x:f>
        <x:v>1.3239</x:v>
      </x:c>
      <x:c r="I8519" s="9" t="n">
        <x:f>IF(COUNT(G8519:H8519)=2,G8519*H8519/100000000,"n.a.")</x:f>
        <x:v>0</x:v>
      </x:c>
      <x:c r="J8519" s="1" t="str">
        <x:v>日频齐全；折算事件未独立核实</x:v>
      </x:c>
    </x:row>
    <x:row r="8520" ht="25" customHeight="1">
      <x:c r="A8520" s="1" t="str">
        <x:v>科创50</x:v>
      </x:c>
      <x:c r="B8520" s="1" t="str">
        <x:v>588040.SH</x:v>
      </x:c>
      <x:c r="C8520" s="1" t="str">
        <x:v>鹏华上证科创板50成份ETF</x:v>
      </x:c>
      <x:c r="D8520" s="7" t="d">
        <x:v>2026-10-12T00:00:00.000Z</x:v>
      </x:c>
      <x:c r="E8520" s="8" t="n">
        <x:f>IF(ISNUMBER('原始字段'!C8514),'原始字段'!C8514,"n.a.")</x:f>
        <x:v>159889000</x:v>
      </x:c>
      <x:c r="F8520" s="8" t="n">
        <x:f>IF(ISNUMBER('原始字段'!C8610),'原始字段'!C8610,"n.a.")</x:f>
        <x:v>163889000</x:v>
      </x:c>
      <x:c r="G8520" s="8" t="n">
        <x:f>IF(COUNT(E8520:F8520)=2,F8520-E8520,"n.a.")</x:f>
        <x:v>4000000</x:v>
      </x:c>
      <x:c r="H8520" s="9" t="n">
        <x:f>IF(ISNUMBER('原始字段'!D8610),'原始字段'!D8610,"n.a.")</x:f>
        <x:v>1.4507</x:v>
      </x:c>
      <x:c r="I8520" s="9" t="n">
        <x:f>IF(COUNT(G8520:H8520)=2,G8520*H8520/100000000,"n.a.")</x:f>
        <x:v>0.058028</x:v>
      </x:c>
      <x:c r="J8520" s="1" t="str">
        <x:v>日频齐全；折算事件未独立核实</x:v>
      </x:c>
    </x:row>
    <x:row r="8521" ht="25" customHeight="1">
      <x:c r="A8521" s="1" t="str">
        <x:v>科创50</x:v>
      </x:c>
      <x:c r="B8521" s="1" t="str">
        <x:v>588280.SH</x:v>
      </x:c>
      <x:c r="C8521" s="1" t="str">
        <x:v>华安上证科创板50ETF</x:v>
      </x:c>
      <x:c r="D8521" s="7" t="d">
        <x:v>2026-10-12T00:00:00.000Z</x:v>
      </x:c>
      <x:c r="E8521" s="8" t="n">
        <x:f>IF(ISNUMBER('原始字段'!C8521),'原始字段'!C8521,"n.a.")</x:f>
        <x:v>456121000</x:v>
      </x:c>
      <x:c r="F8521" s="8" t="n">
        <x:f>IF(ISNUMBER('原始字段'!C8617),'原始字段'!C8617,"n.a.")</x:f>
        <x:v>460121000</x:v>
      </x:c>
      <x:c r="G8521" s="8" t="n">
        <x:f>IF(COUNT(E8521:F8521)=2,F8521-E8521,"n.a.")</x:f>
        <x:v>4000000</x:v>
      </x:c>
      <x:c r="H8521" s="9" t="n">
        <x:f>IF(ISNUMBER('原始字段'!D8617),'原始字段'!D8617,"n.a.")</x:f>
        <x:v>1.0272</x:v>
      </x:c>
      <x:c r="I8521" s="9" t="n">
        <x:f>IF(COUNT(G8521:H8521)=2,G8521*H8521/100000000,"n.a.")</x:f>
        <x:v>0.04108799999999999</x:v>
      </x:c>
      <x:c r="J8521" s="1" t="str">
        <x:v>日频齐全；折算事件未独立核实</x:v>
      </x:c>
    </x:row>
    <x:row r="8522" ht="25" customHeight="1">
      <x:c r="A8522" s="1" t="str">
        <x:v>科创50</x:v>
      </x:c>
      <x:c r="B8522" s="1" t="str">
        <x:v>589360.SH</x:v>
      </x:c>
      <x:c r="C8522" s="1" t="str">
        <x:v>国泰上证科创板50成份ETF</x:v>
      </x:c>
      <x:c r="D8522" s="7" t="d">
        <x:v>2026-10-12T00:00:00.000Z</x:v>
      </x:c>
      <x:c r="E8522" s="8" t="n">
        <x:f>IF(ISNUMBER('原始字段'!C8528),'原始字段'!C8528,"n.a.")</x:f>
        <x:v>2789174000</x:v>
      </x:c>
      <x:c r="F8522" s="8" t="n">
        <x:f>IF(ISNUMBER('原始字段'!C8624),'原始字段'!C8624,"n.a.")</x:f>
        <x:v>2789174000</x:v>
      </x:c>
      <x:c r="G8522" s="8" t="n">
        <x:f>IF(COUNT(E8522:F8522)=2,F8522-E8522,"n.a.")</x:f>
        <x:v>0</x:v>
      </x:c>
      <x:c r="H8522" s="9" t="n">
        <x:f>IF(ISNUMBER('原始字段'!D8624),'原始字段'!D8624,"n.a.")</x:f>
        <x:v>0.7376</x:v>
      </x:c>
      <x:c r="I8522" s="9" t="n">
        <x:f>IF(COUNT(G8522:H8522)=2,G8522*H8522/100000000,"n.a.")</x:f>
        <x:v>0</x:v>
      </x:c>
      <x:c r="J8522" s="1" t="str">
        <x:v>日频齐全；折算事件未独立核实</x:v>
      </x:c>
    </x:row>
    <x:row r="8523" ht="25" customHeight="1">
      <x:c r="A8523" s="1" t="str">
        <x:v>科创50</x:v>
      </x:c>
      <x:c r="B8523" s="1" t="str">
        <x:v>588950.SH</x:v>
      </x:c>
      <x:c r="C8523" s="1" t="str">
        <x:v>景顺长城上证科创板50成份ETF</x:v>
      </x:c>
      <x:c r="D8523" s="7" t="d">
        <x:v>2026-10-12T00:00:00.000Z</x:v>
      </x:c>
      <x:c r="E8523" s="8" t="n">
        <x:f>IF(ISNUMBER('原始字段'!C8526),'原始字段'!C8526,"n.a.")</x:f>
        <x:v>839729700</x:v>
      </x:c>
      <x:c r="F8523" s="8" t="n">
        <x:f>IF(ISNUMBER('原始字段'!C8622),'原始字段'!C8622,"n.a.")</x:f>
        <x:v>866729700</x:v>
      </x:c>
      <x:c r="G8523" s="8" t="n">
        <x:f>IF(COUNT(E8523:F8523)=2,F8523-E8523,"n.a.")</x:f>
        <x:v>27000000</x:v>
      </x:c>
      <x:c r="H8523" s="9" t="n">
        <x:f>IF(ISNUMBER('原始字段'!D8622),'原始字段'!D8622,"n.a.")</x:f>
        <x:v>1.496</x:v>
      </x:c>
      <x:c r="I8523" s="9" t="n">
        <x:f>IF(COUNT(G8523:H8523)=2,G8523*H8523/100000000,"n.a.")</x:f>
        <x:v>0.40392</x:v>
      </x:c>
      <x:c r="J8523" s="1" t="str">
        <x:v>日频齐全；折算事件未独立核实</x:v>
      </x:c>
    </x:row>
    <x:row r="8524" ht="25" customHeight="1">
      <x:c r="A8524" s="1" t="str">
        <x:v>科创50</x:v>
      </x:c>
      <x:c r="B8524" s="1" t="str">
        <x:v>588080.SH</x:v>
      </x:c>
      <x:c r="C8524" s="1" t="str">
        <x:v>易方达上证科创板50ETF</x:v>
      </x:c>
      <x:c r="D8524" s="7" t="d">
        <x:v>2026-10-12T00:00:00.000Z</x:v>
      </x:c>
      <x:c r="E8524" s="8" t="n">
        <x:f>IF(ISNUMBER('原始字段'!C8517),'原始字段'!C8517,"n.a.")</x:f>
        <x:v>28204628100</x:v>
      </x:c>
      <x:c r="F8524" s="8" t="n">
        <x:f>IF(ISNUMBER('原始字段'!C8613),'原始字段'!C8613,"n.a.")</x:f>
        <x:v>28426628100</x:v>
      </x:c>
      <x:c r="G8524" s="8" t="n">
        <x:f>IF(COUNT(E8524:F8524)=2,F8524-E8524,"n.a.")</x:f>
        <x:v>222000000</x:v>
      </x:c>
      <x:c r="H8524" s="9" t="n">
        <x:f>IF(ISNUMBER('原始字段'!D8613),'原始字段'!D8613,"n.a.")</x:f>
        <x:v>1.462</x:v>
      </x:c>
      <x:c r="I8524" s="9" t="n">
        <x:f>IF(COUNT(G8524:H8524)=2,G8524*H8524/100000000,"n.a.")</x:f>
        <x:v>3.24564</x:v>
      </x:c>
      <x:c r="J8524" s="1" t="str">
        <x:v>日频齐全；折算事件未独立核实</x:v>
      </x:c>
    </x:row>
    <x:row r="8525" ht="25" customHeight="1">
      <x:c r="A8525" s="1" t="str">
        <x:v>科创50</x:v>
      </x:c>
      <x:c r="B8525" s="1" t="str">
        <x:v>588060.SH</x:v>
      </x:c>
      <x:c r="C8525" s="1" t="str">
        <x:v>广发上证科创板50ETF</x:v>
      </x:c>
      <x:c r="D8525" s="7" t="d">
        <x:v>2026-10-12T00:00:00.000Z</x:v>
      </x:c>
      <x:c r="E8525" s="8" t="n">
        <x:f>IF(ISNUMBER('原始字段'!C8516),'原始字段'!C8516,"n.a.")</x:f>
        <x:v>9133140000</x:v>
      </x:c>
      <x:c r="F8525" s="8" t="n">
        <x:f>IF(ISNUMBER('原始字段'!C8612),'原始字段'!C8612,"n.a.")</x:f>
        <x:v>9187140000</x:v>
      </x:c>
      <x:c r="G8525" s="8" t="n">
        <x:f>IF(COUNT(E8525:F8525)=2,F8525-E8525,"n.a.")</x:f>
        <x:v>54000000</x:v>
      </x:c>
      <x:c r="H8525" s="9" t="n">
        <x:f>IF(ISNUMBER('原始字段'!D8612),'原始字段'!D8612,"n.a.")</x:f>
        <x:v>0.9057</x:v>
      </x:c>
      <x:c r="I8525" s="9" t="n">
        <x:f>IF(COUNT(G8525:H8525)=2,G8525*H8525/100000000,"n.a.")</x:f>
        <x:v>0.489078</x:v>
      </x:c>
      <x:c r="J8525" s="1" t="str">
        <x:v>日频齐全；折算事件未独立核实</x:v>
      </x:c>
    </x:row>
    <x:row r="8526" ht="25" customHeight="1">
      <x:c r="A8526" s="1" t="str">
        <x:v>科创50</x:v>
      </x:c>
      <x:c r="B8526" s="1" t="str">
        <x:v>588870.SH</x:v>
      </x:c>
      <x:c r="C8526" s="1" t="str">
        <x:v>汇添富上证科创板50成份ETF</x:v>
      </x:c>
      <x:c r="D8526" s="7" t="d">
        <x:v>2026-10-12T00:00:00.000Z</x:v>
      </x:c>
      <x:c r="E8526" s="8" t="n">
        <x:f>IF(ISNUMBER('原始字段'!C8524),'原始字段'!C8524,"n.a.")</x:f>
        <x:v>1181552000</x:v>
      </x:c>
      <x:c r="F8526" s="8" t="n">
        <x:f>IF(ISNUMBER('原始字段'!C8620),'原始字段'!C8620,"n.a.")</x:f>
        <x:v>1187552000</x:v>
      </x:c>
      <x:c r="G8526" s="8" t="n">
        <x:f>IF(COUNT(E8526:F8526)=2,F8526-E8526,"n.a.")</x:f>
        <x:v>6000000</x:v>
      </x:c>
      <x:c r="H8526" s="9" t="n">
        <x:f>IF(ISNUMBER('原始字段'!D8620),'原始字段'!D8620,"n.a.")</x:f>
        <x:v>1.4513</x:v>
      </x:c>
      <x:c r="I8526" s="9" t="n">
        <x:f>IF(COUNT(G8526:H8526)=2,G8526*H8526/100000000,"n.a.")</x:f>
        <x:v>0.087078</x:v>
      </x:c>
      <x:c r="J8526" s="1" t="str">
        <x:v>日频齐全；折算事件未独立核实</x:v>
      </x:c>
    </x:row>
    <x:row r="8527" ht="25" customHeight="1">
      <x:c r="A8527" s="1" t="str">
        <x:v>科创50</x:v>
      </x:c>
      <x:c r="B8527" s="1" t="str">
        <x:v>588720.SH</x:v>
      </x:c>
      <x:c r="C8527" s="1" t="str">
        <x:v>中银上证科创板50成份ETF</x:v>
      </x:c>
      <x:c r="D8527" s="7" t="d">
        <x:v>2026-10-12T00:00:00.000Z</x:v>
      </x:c>
      <x:c r="E8527" s="8" t="n">
        <x:f>IF(ISNUMBER('原始字段'!C8522),'原始字段'!C8522,"n.a.")</x:f>
        <x:v>127241800</x:v>
      </x:c>
      <x:c r="F8527" s="8" t="n">
        <x:f>IF(ISNUMBER('原始字段'!C8618),'原始字段'!C8618,"n.a.")</x:f>
        <x:v>127241800</x:v>
      </x:c>
      <x:c r="G8527" s="8" t="n">
        <x:f>IF(COUNT(E8527:F8527)=2,F8527-E8527,"n.a.")</x:f>
        <x:v>0</x:v>
      </x:c>
      <x:c r="H8527" s="9" t="n">
        <x:f>IF(ISNUMBER('原始字段'!D8618),'原始字段'!D8618,"n.a.")</x:f>
        <x:v>1.4548</x:v>
      </x:c>
      <x:c r="I8527" s="9" t="n">
        <x:f>IF(COUNT(G8527:H8527)=2,G8527*H8527/100000000,"n.a.")</x:f>
        <x:v>0</x:v>
      </x:c>
      <x:c r="J8527" s="1" t="str">
        <x:v>日频齐全；折算事件未独立核实</x:v>
      </x:c>
    </x:row>
    <x:row r="8528" ht="25" customHeight="1">
      <x:c r="A8528" s="1" t="str">
        <x:v>科创50</x:v>
      </x:c>
      <x:c r="B8528" s="1" t="str">
        <x:v>588090.SH</x:v>
      </x:c>
      <x:c r="C8528" s="1" t="str">
        <x:v>华泰柏瑞上证科创板50ETF</x:v>
      </x:c>
      <x:c r="D8528" s="7" t="d">
        <x:v>2026-10-12T00:00:00.000Z</x:v>
      </x:c>
      <x:c r="E8528" s="8" t="n">
        <x:f>IF(ISNUMBER('原始字段'!C8518),'原始字段'!C8518,"n.a.")</x:f>
        <x:v>3321072800.0000005</x:v>
      </x:c>
      <x:c r="F8528" s="8" t="n">
        <x:f>IF(ISNUMBER('原始字段'!C8614),'原始字段'!C8614,"n.a.")</x:f>
        <x:v>3309072800.0000005</x:v>
      </x:c>
      <x:c r="G8528" s="8" t="n">
        <x:f>IF(COUNT(E8528:F8528)=2,F8528-E8528,"n.a.")</x:f>
        <x:v>-12000000</x:v>
      </x:c>
      <x:c r="H8528" s="9" t="n">
        <x:f>IF(ISNUMBER('原始字段'!D8614),'原始字段'!D8614,"n.a.")</x:f>
        <x:v>1.4696</x:v>
      </x:c>
      <x:c r="I8528" s="9" t="n">
        <x:f>IF(COUNT(G8528:H8528)=2,G8528*H8528/100000000,"n.a.")</x:f>
        <x:v>-0.176352</x:v>
      </x:c>
      <x:c r="J8528" s="1" t="str">
        <x:v>日频齐全；折算事件未独立核实</x:v>
      </x:c>
    </x:row>
    <x:row r="8529" ht="25" customHeight="1">
      <x:c r="A8529" s="1" t="str">
        <x:v>科创50</x:v>
      </x:c>
      <x:c r="B8529" s="1" t="str">
        <x:v>588180.SH</x:v>
      </x:c>
      <x:c r="C8529" s="1" t="str">
        <x:v>国联安上证科创板50ETF</x:v>
      </x:c>
      <x:c r="D8529" s="7" t="d">
        <x:v>2026-10-12T00:00:00.000Z</x:v>
      </x:c>
      <x:c r="E8529" s="8" t="n">
        <x:f>IF(ISNUMBER('原始字段'!C8520),'原始字段'!C8520,"n.a.")</x:f>
        <x:v>881853700</x:v>
      </x:c>
      <x:c r="F8529" s="8" t="n">
        <x:f>IF(ISNUMBER('原始字段'!C8616),'原始字段'!C8616,"n.a.")</x:f>
        <x:v>881853700</x:v>
      </x:c>
      <x:c r="G8529" s="8" t="n">
        <x:f>IF(COUNT(E8529:F8529)=2,F8529-E8529,"n.a.")</x:f>
        <x:v>0</x:v>
      </x:c>
      <x:c r="H8529" s="9" t="n">
        <x:f>IF(ISNUMBER('原始字段'!D8616),'原始字段'!D8616,"n.a.")</x:f>
        <x:v>0.9334</x:v>
      </x:c>
      <x:c r="I8529" s="9" t="n">
        <x:f>IF(COUNT(G8529:H8529)=2,G8529*H8529/100000000,"n.a.")</x:f>
        <x:v>0</x:v>
      </x:c>
      <x:c r="J8529" s="1" t="str">
        <x:v>日频齐全；折算事件未独立核实</x:v>
      </x:c>
    </x:row>
    <x:row r="8530" ht="25" customHeight="1">
      <x:c r="A8530" s="1" t="str">
        <x:v>科创50</x:v>
      </x:c>
      <x:c r="B8530" s="1" t="str">
        <x:v>588050.SH</x:v>
      </x:c>
      <x:c r="C8530" s="1" t="str">
        <x:v>工银上证科创板50ETF</x:v>
      </x:c>
      <x:c r="D8530" s="7" t="d">
        <x:v>2026-10-12T00:00:00.000Z</x:v>
      </x:c>
      <x:c r="E8530" s="8" t="n">
        <x:f>IF(ISNUMBER('原始字段'!C8515),'原始字段'!C8515,"n.a.")</x:f>
        <x:v>6947241300</x:v>
      </x:c>
      <x:c r="F8530" s="8" t="n">
        <x:f>IF(ISNUMBER('原始字段'!C8611),'原始字段'!C8611,"n.a.")</x:f>
        <x:v>6973241300</x:v>
      </x:c>
      <x:c r="G8530" s="8" t="n">
        <x:f>IF(COUNT(E8530:F8530)=2,F8530-E8530,"n.a.")</x:f>
        <x:v>26000000</x:v>
      </x:c>
      <x:c r="H8530" s="9" t="n">
        <x:f>IF(ISNUMBER('原始字段'!D8611),'原始字段'!D8611,"n.a.")</x:f>
        <x:v>1.4638</x:v>
      </x:c>
      <x:c r="I8530" s="9" t="n">
        <x:f>IF(COUNT(G8530:H8530)=2,G8530*H8530/100000000,"n.a.")</x:f>
        <x:v>0.380588</x:v>
      </x:c>
      <x:c r="J8530" s="1" t="str">
        <x:v>日频齐全；折算事件未独立核实</x:v>
      </x:c>
    </x:row>
    <x:row r="8531" ht="25" customHeight="1">
      <x:c r="A8531" s="1" t="str">
        <x:v>沪深300</x:v>
      </x:c>
      <x:c r="B8531" s="1" t="str">
        <x:v>159393.SZ</x:v>
      </x:c>
      <x:c r="C8531" s="1" t="str">
        <x:v>万家沪深300ETF</x:v>
      </x:c>
      <x:c r="D8531" s="7" t="d">
        <x:v>2026-10-13T00:00:00.000Z</x:v>
      </x:c>
      <x:c r="E8531" s="8" t="n">
        <x:f>IF(ISNUMBER('原始字段'!C8535),'原始字段'!C8535,"n.a.")</x:f>
        <x:v>111346342</x:v>
      </x:c>
      <x:c r="F8531" s="8" t="n">
        <x:f>IF(ISNUMBER('原始字段'!C8631),'原始字段'!C8631,"n.a.")</x:f>
        <x:v>111346342</x:v>
      </x:c>
      <x:c r="G8531" s="8" t="n">
        <x:f>IF(COUNT(E8531:F8531)=2,F8531-E8531,"n.a.")</x:f>
        <x:v>0</x:v>
      </x:c>
      <x:c r="H8531" s="9" t="n">
        <x:f>IF(ISNUMBER('原始字段'!D8631),'原始字段'!D8631,"n.a.")</x:f>
        <x:v>4.6255</x:v>
      </x:c>
      <x:c r="I8531" s="9" t="n">
        <x:f>IF(COUNT(G8531:H8531)=2,G8531*H8531/100000000,"n.a.")</x:f>
        <x:v>0</x:v>
      </x:c>
      <x:c r="J8531" s="1" t="str">
        <x:v>日频齐全；折算事件未独立核实</x:v>
      </x:c>
    </x:row>
    <x:row r="8532" ht="25" customHeight="1">
      <x:c r="A8532" s="1" t="str">
        <x:v>沪深300</x:v>
      </x:c>
      <x:c r="B8532" s="1" t="str">
        <x:v>515660.SH</x:v>
      </x:c>
      <x:c r="C8532" s="1" t="str">
        <x:v>国联安沪深300ETF</x:v>
      </x:c>
      <x:c r="D8532" s="7" t="d">
        <x:v>2026-10-13T00:00:00.000Z</x:v>
      </x:c>
      <x:c r="E8532" s="8" t="n">
        <x:f>IF(ISNUMBER('原始字段'!C8596),'原始字段'!C8596,"n.a.")</x:f>
        <x:v>435394200</x:v>
      </x:c>
      <x:c r="F8532" s="8" t="n">
        <x:f>IF(ISNUMBER('原始字段'!C8692),'原始字段'!C8692,"n.a.")</x:f>
        <x:v>435394200</x:v>
      </x:c>
      <x:c r="G8532" s="8" t="n">
        <x:f>IF(COUNT(E8532:F8532)=2,F8532-E8532,"n.a.")</x:f>
        <x:v>0</x:v>
      </x:c>
      <x:c r="H8532" s="9" t="n">
        <x:f>IF(ISNUMBER('原始字段'!D8692),'原始字段'!D8692,"n.a.")</x:f>
        <x:v>5.4393</x:v>
      </x:c>
      <x:c r="I8532" s="9" t="n">
        <x:f>IF(COUNT(G8532:H8532)=2,G8532*H8532/100000000,"n.a.")</x:f>
        <x:v>0</x:v>
      </x:c>
      <x:c r="J8532" s="1" t="str">
        <x:v>日频齐全；折算事件未独立核实</x:v>
      </x:c>
    </x:row>
    <x:row r="8533" ht="25" customHeight="1">
      <x:c r="A8533" s="1" t="str">
        <x:v>沪深300</x:v>
      </x:c>
      <x:c r="B8533" s="1" t="str">
        <x:v>515360.SH</x:v>
      </x:c>
      <x:c r="C8533" s="1" t="str">
        <x:v>方正富邦沪深300ETF</x:v>
      </x:c>
      <x:c r="D8533" s="7" t="d">
        <x:v>2026-10-13T00:00:00.000Z</x:v>
      </x:c>
      <x:c r="E8533" s="8" t="n">
        <x:f>IF(ISNUMBER('原始字段'!C8591),'原始字段'!C8591,"n.a.")</x:f>
        <x:v>37279300</x:v>
      </x:c>
      <x:c r="F8533" s="8" t="n">
        <x:f>IF(ISNUMBER('原始字段'!C8687),'原始字段'!C8687,"n.a.")</x:f>
        <x:v>37279300</x:v>
      </x:c>
      <x:c r="G8533" s="8" t="n">
        <x:f>IF(COUNT(E8533:F8533)=2,F8533-E8533,"n.a.")</x:f>
        <x:v>0</x:v>
      </x:c>
      <x:c r="H8533" s="9" t="n">
        <x:f>IF(ISNUMBER('原始字段'!D8687),'原始字段'!D8687,"n.a.")</x:f>
        <x:v>6.3294</x:v>
      </x:c>
      <x:c r="I8533" s="9" t="n">
        <x:f>IF(COUNT(G8533:H8533)=2,G8533*H8533/100000000,"n.a.")</x:f>
        <x:v>0</x:v>
      </x:c>
      <x:c r="J8533" s="1" t="str">
        <x:v>日频齐全；折算事件未独立核实</x:v>
      </x:c>
    </x:row>
    <x:row r="8534" ht="25" customHeight="1">
      <x:c r="A8534" s="1" t="str">
        <x:v>沪深300</x:v>
      </x:c>
      <x:c r="B8534" s="1" t="str">
        <x:v>510320.SH</x:v>
      </x:c>
      <x:c r="C8534" s="1" t="str">
        <x:v>中金沪深300ETF</x:v>
      </x:c>
      <x:c r="D8534" s="7" t="d">
        <x:v>2026-10-13T00:00:00.000Z</x:v>
      </x:c>
      <x:c r="E8534" s="8" t="n">
        <x:f>IF(ISNUMBER('原始字段'!C8568),'原始字段'!C8568,"n.a.")</x:f>
        <x:v>670068500</x:v>
      </x:c>
      <x:c r="F8534" s="8" t="n">
        <x:f>IF(ISNUMBER('原始字段'!C8664),'原始字段'!C8664,"n.a.")</x:f>
        <x:v>670068500</x:v>
      </x:c>
      <x:c r="G8534" s="8" t="n">
        <x:f>IF(COUNT(E8534:F8534)=2,F8534-E8534,"n.a.")</x:f>
        <x:v>0</x:v>
      </x:c>
      <x:c r="H8534" s="9" t="n">
        <x:f>IF(ISNUMBER('原始字段'!D8664),'原始字段'!D8664,"n.a.")</x:f>
        <x:v>1.1699</x:v>
      </x:c>
      <x:c r="I8534" s="9" t="n">
        <x:f>IF(COUNT(G8534:H8534)=2,G8534*H8534/100000000,"n.a.")</x:f>
        <x:v>0</x:v>
      </x:c>
      <x:c r="J8534" s="1" t="str">
        <x:v>日频齐全；折算事件未独立核实</x:v>
      </x:c>
    </x:row>
    <x:row r="8535" ht="25" customHeight="1">
      <x:c r="A8535" s="1" t="str">
        <x:v>沪深300</x:v>
      </x:c>
      <x:c r="B8535" s="1" t="str">
        <x:v>510360.SH</x:v>
      </x:c>
      <x:c r="C8535" s="1" t="str">
        <x:v>广发沪深300ETF</x:v>
      </x:c>
      <x:c r="D8535" s="7" t="d">
        <x:v>2026-10-13T00:00:00.000Z</x:v>
      </x:c>
      <x:c r="E8535" s="8" t="n">
        <x:f>IF(ISNUMBER('原始字段'!C8571),'原始字段'!C8571,"n.a.")</x:f>
        <x:v>1940381200</x:v>
      </x:c>
      <x:c r="F8535" s="8" t="n">
        <x:f>IF(ISNUMBER('原始字段'!C8667),'原始字段'!C8667,"n.a.")</x:f>
        <x:v>1946381200</x:v>
      </x:c>
      <x:c r="G8535" s="8" t="n">
        <x:f>IF(COUNT(E8535:F8535)=2,F8535-E8535,"n.a.")</x:f>
        <x:v>6000000</x:v>
      </x:c>
      <x:c r="H8535" s="9" t="n">
        <x:f>IF(ISNUMBER('原始字段'!D8667),'原始字段'!D8667,"n.a.")</x:f>
        <x:v>1.663</x:v>
      </x:c>
      <x:c r="I8535" s="9" t="n">
        <x:f>IF(COUNT(G8535:H8535)=2,G8535*H8535/100000000,"n.a.")</x:f>
        <x:v>0.09978</x:v>
      </x:c>
      <x:c r="J8535" s="1" t="str">
        <x:v>日频齐全；折算事件未独立核实</x:v>
      </x:c>
    </x:row>
    <x:row r="8536" ht="25" customHeight="1">
      <x:c r="A8536" s="1" t="str">
        <x:v>沪深300</x:v>
      </x:c>
      <x:c r="B8536" s="1" t="str">
        <x:v>515330.SH</x:v>
      </x:c>
      <x:c r="C8536" s="1" t="str">
        <x:v>天弘沪深300ETF</x:v>
      </x:c>
      <x:c r="D8536" s="7" t="d">
        <x:v>2026-10-13T00:00:00.000Z</x:v>
      </x:c>
      <x:c r="E8536" s="8" t="n">
        <x:f>IF(ISNUMBER('原始字段'!C8589),'原始字段'!C8589,"n.a.")</x:f>
        <x:v>7004709500</x:v>
      </x:c>
      <x:c r="F8536" s="8" t="n">
        <x:f>IF(ISNUMBER('原始字段'!C8685),'原始字段'!C8685,"n.a.")</x:f>
        <x:v>7046709500</x:v>
      </x:c>
      <x:c r="G8536" s="8" t="n">
        <x:f>IF(COUNT(E8536:F8536)=2,F8536-E8536,"n.a.")</x:f>
        <x:v>42000000</x:v>
      </x:c>
      <x:c r="H8536" s="9" t="n">
        <x:f>IF(ISNUMBER('原始字段'!D8685),'原始字段'!D8685,"n.a.")</x:f>
        <x:v>1.2495</x:v>
      </x:c>
      <x:c r="I8536" s="9" t="n">
        <x:f>IF(COUNT(G8536:H8536)=2,G8536*H8536/100000000,"n.a.")</x:f>
        <x:v>0.52479</x:v>
      </x:c>
      <x:c r="J8536" s="1" t="str">
        <x:v>日频齐全；折算事件未独立核实</x:v>
      </x:c>
    </x:row>
    <x:row r="8537" ht="25" customHeight="1">
      <x:c r="A8537" s="1" t="str">
        <x:v>沪深300</x:v>
      </x:c>
      <x:c r="B8537" s="1" t="str">
        <x:v>510330.SH</x:v>
      </x:c>
      <x:c r="C8537" s="1" t="str">
        <x:v>华夏沪深300ETF</x:v>
      </x:c>
      <x:c r="D8537" s="7" t="d">
        <x:v>2026-10-13T00:00:00.000Z</x:v>
      </x:c>
      <x:c r="E8537" s="8" t="n">
        <x:f>IF(ISNUMBER('原始字段'!C8569),'原始字段'!C8569,"n.a.")</x:f>
        <x:v>8543049800</x:v>
      </x:c>
      <x:c r="F8537" s="8" t="n">
        <x:f>IF(ISNUMBER('原始字段'!C8665),'原始字段'!C8665,"n.a.")</x:f>
        <x:v>8574549800</x:v>
      </x:c>
      <x:c r="G8537" s="8" t="n">
        <x:f>IF(COUNT(E8537:F8537)=2,F8537-E8537,"n.a.")</x:f>
        <x:v>31500000</x:v>
      </x:c>
      <x:c r="H8537" s="9" t="n">
        <x:f>IF(ISNUMBER('原始字段'!D8665),'原始字段'!D8665,"n.a.")</x:f>
        <x:v>4.5341</x:v>
      </x:c>
      <x:c r="I8537" s="9" t="n">
        <x:f>IF(COUNT(G8537:H8537)=2,G8537*H8537/100000000,"n.a.")</x:f>
        <x:v>1.4282415</x:v>
      </x:c>
      <x:c r="J8537" s="1" t="str">
        <x:v>日频齐全；折算事件未独立核实</x:v>
      </x:c>
    </x:row>
    <x:row r="8538" ht="25" customHeight="1">
      <x:c r="A8538" s="1" t="str">
        <x:v>沪深300</x:v>
      </x:c>
      <x:c r="B8538" s="1" t="str">
        <x:v>510370.SH</x:v>
      </x:c>
      <x:c r="C8538" s="1" t="str">
        <x:v>兴业沪深300ETF</x:v>
      </x:c>
      <x:c r="D8538" s="7" t="d">
        <x:v>2026-10-13T00:00:00.000Z</x:v>
      </x:c>
      <x:c r="E8538" s="8" t="n">
        <x:f>IF(ISNUMBER('原始字段'!C8572),'原始字段'!C8572,"n.a.")</x:f>
        <x:v>90258100</x:v>
      </x:c>
      <x:c r="F8538" s="8" t="n">
        <x:f>IF(ISNUMBER('原始字段'!C8668),'原始字段'!C8668,"n.a.")</x:f>
        <x:v>90258100</x:v>
      </x:c>
      <x:c r="G8538" s="8" t="n">
        <x:f>IF(COUNT(E8538:F8538)=2,F8538-E8538,"n.a.")</x:f>
        <x:v>0</x:v>
      </x:c>
      <x:c r="H8538" s="9" t="n">
        <x:f>IF(ISNUMBER('原始字段'!D8668),'原始字段'!D8668,"n.a.")</x:f>
        <x:v>0.9621</x:v>
      </x:c>
      <x:c r="I8538" s="9" t="n">
        <x:f>IF(COUNT(G8538:H8538)=2,G8538*H8538/100000000,"n.a.")</x:f>
        <x:v>0</x:v>
      </x:c>
      <x:c r="J8538" s="1" t="str">
        <x:v>日频齐全；折算事件未独立核实</x:v>
      </x:c>
    </x:row>
    <x:row r="8539" ht="25" customHeight="1">
      <x:c r="A8539" s="1" t="str">
        <x:v>沪深300</x:v>
      </x:c>
      <x:c r="B8539" s="1" t="str">
        <x:v>159919.SZ</x:v>
      </x:c>
      <x:c r="C8539" s="1" t="str">
        <x:v>嘉实沪深300ETF</x:v>
      </x:c>
      <x:c r="D8539" s="7" t="d">
        <x:v>2026-10-13T00:00:00.000Z</x:v>
      </x:c>
      <x:c r="E8539" s="8" t="n">
        <x:f>IF(ISNUMBER('原始字段'!C8552),'原始字段'!C8552,"n.a.")</x:f>
        <x:v>6844716676</x:v>
      </x:c>
      <x:c r="F8539" s="8" t="n">
        <x:f>IF(ISNUMBER('原始字段'!C8648),'原始字段'!C8648,"n.a.")</x:f>
        <x:v>6848316676</x:v>
      </x:c>
      <x:c r="G8539" s="8" t="n">
        <x:f>IF(COUNT(E8539:F8539)=2,F8539-E8539,"n.a.")</x:f>
        <x:v>3600000</x:v>
      </x:c>
      <x:c r="H8539" s="9" t="n">
        <x:f>IF(ISNUMBER('原始字段'!D8648),'原始字段'!D8648,"n.a.")</x:f>
        <x:v>4.5389</x:v>
      </x:c>
      <x:c r="I8539" s="9" t="n">
        <x:f>IF(COUNT(G8539:H8539)=2,G8539*H8539/100000000,"n.a.")</x:f>
        <x:v>0.1634004</x:v>
      </x:c>
      <x:c r="J8539" s="1" t="str">
        <x:v>日频齐全；折算事件未独立核实</x:v>
      </x:c>
    </x:row>
    <x:row r="8540" ht="25" customHeight="1">
      <x:c r="A8540" s="1" t="str">
        <x:v>沪深300</x:v>
      </x:c>
      <x:c r="B8540" s="1" t="str">
        <x:v>159673.SZ</x:v>
      </x:c>
      <x:c r="C8540" s="1" t="str">
        <x:v>鹏华沪深300ETF</x:v>
      </x:c>
      <x:c r="D8540" s="7" t="d">
        <x:v>2026-10-13T00:00:00.000Z</x:v>
      </x:c>
      <x:c r="E8540" s="8" t="n">
        <x:f>IF(ISNUMBER('原始字段'!C8544),'原始字段'!C8544,"n.a.")</x:f>
        <x:v>1931528385</x:v>
      </x:c>
      <x:c r="F8540" s="8" t="n">
        <x:f>IF(ISNUMBER('原始字段'!C8640),'原始字段'!C8640,"n.a.")</x:f>
        <x:v>1937528385</x:v>
      </x:c>
      <x:c r="G8540" s="8" t="n">
        <x:f>IF(COUNT(E8540:F8540)=2,F8540-E8540,"n.a.")</x:f>
        <x:v>6000000</x:v>
      </x:c>
      <x:c r="H8540" s="9" t="n">
        <x:f>IF(ISNUMBER('原始字段'!D8640),'原始字段'!D8640,"n.a.")</x:f>
        <x:v>1.1986</x:v>
      </x:c>
      <x:c r="I8540" s="9" t="n">
        <x:f>IF(COUNT(G8540:H8540)=2,G8540*H8540/100000000,"n.a.")</x:f>
        <x:v>0.07191600000000001</x:v>
      </x:c>
      <x:c r="J8540" s="1" t="str">
        <x:v>日频齐全；折算事件未独立核实</x:v>
      </x:c>
    </x:row>
    <x:row r="8541" ht="25" customHeight="1">
      <x:c r="A8541" s="1" t="str">
        <x:v>沪深300</x:v>
      </x:c>
      <x:c r="B8541" s="1" t="str">
        <x:v>159300.SZ</x:v>
      </x:c>
      <x:c r="C8541" s="1" t="str">
        <x:v>富国沪深300ETF</x:v>
      </x:c>
      <x:c r="D8541" s="7" t="d">
        <x:v>2026-10-13T00:00:00.000Z</x:v>
      </x:c>
      <x:c r="E8541" s="8" t="n">
        <x:f>IF(ISNUMBER('原始字段'!C8532),'原始字段'!C8532,"n.a.")</x:f>
        <x:v>396958097</x:v>
      </x:c>
      <x:c r="F8541" s="8" t="n">
        <x:f>IF(ISNUMBER('原始字段'!C8628),'原始字段'!C8628,"n.a.")</x:f>
        <x:v>398758097</x:v>
      </x:c>
      <x:c r="G8541" s="8" t="n">
        <x:f>IF(COUNT(E8541:F8541)=2,F8541-E8541,"n.a.")</x:f>
        <x:v>1800000</x:v>
      </x:c>
      <x:c r="H8541" s="9" t="n">
        <x:f>IF(ISNUMBER('原始字段'!D8628),'原始字段'!D8628,"n.a.")</x:f>
        <x:v>4.6615</x:v>
      </x:c>
      <x:c r="I8541" s="9" t="n">
        <x:f>IF(COUNT(G8541:H8541)=2,G8541*H8541/100000000,"n.a.")</x:f>
        <x:v>0.083907</x:v>
      </x:c>
      <x:c r="J8541" s="1" t="str">
        <x:v>日频齐全；折算事件未独立核实</x:v>
      </x:c>
    </x:row>
    <x:row r="8542" ht="25" customHeight="1">
      <x:c r="A8542" s="1" t="str">
        <x:v>沪深300</x:v>
      </x:c>
      <x:c r="B8542" s="1" t="str">
        <x:v>510380.SH</x:v>
      </x:c>
      <x:c r="C8542" s="1" t="str">
        <x:v>国寿安保沪深300ETF</x:v>
      </x:c>
      <x:c r="D8542" s="7" t="d">
        <x:v>2026-10-13T00:00:00.000Z</x:v>
      </x:c>
      <x:c r="E8542" s="8" t="n">
        <x:f>IF(ISNUMBER('原始字段'!C8573),'原始字段'!C8573,"n.a.")</x:f>
        <x:v>1206802400</x:v>
      </x:c>
      <x:c r="F8542" s="8" t="n">
        <x:f>IF(ISNUMBER('原始字段'!C8669),'原始字段'!C8669,"n.a.")</x:f>
        <x:v>1206802400</x:v>
      </x:c>
      <x:c r="G8542" s="8" t="n">
        <x:f>IF(COUNT(E8542:F8542)=2,F8542-E8542,"n.a.")</x:f>
        <x:v>0</x:v>
      </x:c>
      <x:c r="H8542" s="9" t="n">
        <x:f>IF(ISNUMBER('原始字段'!D8669),'原始字段'!D8669,"n.a.")</x:f>
        <x:v>1.2958</x:v>
      </x:c>
      <x:c r="I8542" s="9" t="n">
        <x:f>IF(COUNT(G8542:H8542)=2,G8542*H8542/100000000,"n.a.")</x:f>
        <x:v>0</x:v>
      </x:c>
      <x:c r="J8542" s="1" t="str">
        <x:v>日频齐全；折算事件未独立核实</x:v>
      </x:c>
    </x:row>
    <x:row r="8543" ht="25" customHeight="1">
      <x:c r="A8543" s="1" t="str">
        <x:v>沪深300</x:v>
      </x:c>
      <x:c r="B8543" s="1" t="str">
        <x:v>515380.SH</x:v>
      </x:c>
      <x:c r="C8543" s="1" t="str">
        <x:v>泰康沪深300ETF</x:v>
      </x:c>
      <x:c r="D8543" s="7" t="d">
        <x:v>2026-10-13T00:00:00.000Z</x:v>
      </x:c>
      <x:c r="E8543" s="8" t="n">
        <x:f>IF(ISNUMBER('原始字段'!C8592),'原始字段'!C8592,"n.a.")</x:f>
        <x:v>661599800</x:v>
      </x:c>
      <x:c r="F8543" s="8" t="n">
        <x:f>IF(ISNUMBER('原始字段'!C8688),'原始字段'!C8688,"n.a.")</x:f>
        <x:v>659799800</x:v>
      </x:c>
      <x:c r="G8543" s="8" t="n">
        <x:f>IF(COUNT(E8543:F8543)=2,F8543-E8543,"n.a.")</x:f>
        <x:v>-1800000</x:v>
      </x:c>
      <x:c r="H8543" s="9" t="n">
        <x:f>IF(ISNUMBER('原始字段'!D8688),'原始字段'!D8688,"n.a.")</x:f>
        <x:v>5.0553</x:v>
      </x:c>
      <x:c r="I8543" s="9" t="n">
        <x:f>IF(COUNT(G8543:H8543)=2,G8543*H8543/100000000,"n.a.")</x:f>
        <x:v>-0.0909954</x:v>
      </x:c>
      <x:c r="J8543" s="1" t="str">
        <x:v>日频齐全；折算事件未独立核实</x:v>
      </x:c>
    </x:row>
    <x:row r="8544" ht="25" customHeight="1">
      <x:c r="A8544" s="1" t="str">
        <x:v>沪深300</x:v>
      </x:c>
      <x:c r="B8544" s="1" t="str">
        <x:v>510350.SH</x:v>
      </x:c>
      <x:c r="C8544" s="1" t="str">
        <x:v>工银沪深300ETF</x:v>
      </x:c>
      <x:c r="D8544" s="7" t="d">
        <x:v>2026-10-13T00:00:00.000Z</x:v>
      </x:c>
      <x:c r="E8544" s="8" t="n">
        <x:f>IF(ISNUMBER('原始字段'!C8570),'原始字段'!C8570,"n.a.")</x:f>
        <x:v>682314700</x:v>
      </x:c>
      <x:c r="F8544" s="8" t="n">
        <x:f>IF(ISNUMBER('原始字段'!C8666),'原始字段'!C8666,"n.a.")</x:f>
        <x:v>682314700</x:v>
      </x:c>
      <x:c r="G8544" s="8" t="n">
        <x:f>IF(COUNT(E8544:F8544)=2,F8544-E8544,"n.a.")</x:f>
        <x:v>0</x:v>
      </x:c>
      <x:c r="H8544" s="9" t="n">
        <x:f>IF(ISNUMBER('原始字段'!D8666),'原始字段'!D8666,"n.a.")</x:f>
        <x:v>4.5763</x:v>
      </x:c>
      <x:c r="I8544" s="9" t="n">
        <x:f>IF(COUNT(G8544:H8544)=2,G8544*H8544/100000000,"n.a.")</x:f>
        <x:v>0</x:v>
      </x:c>
      <x:c r="J8544" s="1" t="str">
        <x:v>日频齐全；折算事件未独立核实</x:v>
      </x:c>
    </x:row>
    <x:row r="8545" ht="25" customHeight="1">
      <x:c r="A8545" s="1" t="str">
        <x:v>沪深300</x:v>
      </x:c>
      <x:c r="B8545" s="1" t="str">
        <x:v>563520.SH</x:v>
      </x:c>
      <x:c r="C8545" s="1" t="str">
        <x:v>永赢沪深300ETF</x:v>
      </x:c>
      <x:c r="D8545" s="7" t="d">
        <x:v>2026-10-13T00:00:00.000Z</x:v>
      </x:c>
      <x:c r="E8545" s="8" t="n">
        <x:f>IF(ISNUMBER('原始字段'!C8607),'原始字段'!C8607,"n.a.")</x:f>
        <x:v>442065000</x:v>
      </x:c>
      <x:c r="F8545" s="8" t="n">
        <x:f>IF(ISNUMBER('原始字段'!C8703),'原始字段'!C8703,"n.a.")</x:f>
        <x:v>445065000</x:v>
      </x:c>
      <x:c r="G8545" s="8" t="n">
        <x:f>IF(COUNT(E8545:F8545)=2,F8545-E8545,"n.a.")</x:f>
        <x:v>3000000</x:v>
      </x:c>
      <x:c r="H8545" s="9" t="n">
        <x:f>IF(ISNUMBER('原始字段'!D8703),'原始字段'!D8703,"n.a.")</x:f>
        <x:v>1.1174</x:v>
      </x:c>
      <x:c r="I8545" s="9" t="n">
        <x:f>IF(COUNT(G8545:H8545)=2,G8545*H8545/100000000,"n.a.")</x:f>
        <x:v>0.033522</x:v>
      </x:c>
      <x:c r="J8545" s="1" t="str">
        <x:v>日频齐全；折算事件未独立核实</x:v>
      </x:c>
    </x:row>
    <x:row r="8546" ht="25" customHeight="1">
      <x:c r="A8546" s="1" t="str">
        <x:v>沪深300</x:v>
      </x:c>
      <x:c r="B8546" s="1" t="str">
        <x:v>510300.SH</x:v>
      </x:c>
      <x:c r="C8546" s="1" t="str">
        <x:v>华泰柏瑞沪深300ETF</x:v>
      </x:c>
      <x:c r="D8546" s="7" t="d">
        <x:v>2026-10-13T00:00:00.000Z</x:v>
      </x:c>
      <x:c r="E8546" s="8" t="n">
        <x:f>IF(ISNUMBER('原始字段'!C8566),'原始字段'!C8566,"n.a.")</x:f>
        <x:v>24529987700</x:v>
      </x:c>
      <x:c r="F8546" s="8" t="n">
        <x:f>IF(ISNUMBER('原始字段'!C8662),'原始字段'!C8662,"n.a.")</x:f>
        <x:v>24897187700</x:v>
      </x:c>
      <x:c r="G8546" s="8" t="n">
        <x:f>IF(COUNT(E8546:F8546)=2,F8546-E8546,"n.a.")</x:f>
        <x:v>367200000</x:v>
      </x:c>
      <x:c r="H8546" s="9" t="n">
        <x:f>IF(ISNUMBER('原始字段'!D8662),'原始字段'!D8662,"n.a.")</x:f>
        <x:v>4.3479</x:v>
      </x:c>
      <x:c r="I8546" s="9" t="n">
        <x:f>IF(COUNT(G8546:H8546)=2,G8546*H8546/100000000,"n.a.")</x:f>
        <x:v>15.9654888</x:v>
      </x:c>
      <x:c r="J8546" s="1" t="str">
        <x:v>日频齐全；折算事件未独立核实</x:v>
      </x:c>
    </x:row>
    <x:row r="8547" ht="25" customHeight="1">
      <x:c r="A8547" s="1" t="str">
        <x:v>沪深300</x:v>
      </x:c>
      <x:c r="B8547" s="1" t="str">
        <x:v>515310.SH</x:v>
      </x:c>
      <x:c r="C8547" s="1" t="str">
        <x:v>汇添富沪深300ETF</x:v>
      </x:c>
      <x:c r="D8547" s="7" t="d">
        <x:v>2026-10-13T00:00:00.000Z</x:v>
      </x:c>
      <x:c r="E8547" s="8" t="n">
        <x:f>IF(ISNUMBER('原始字段'!C8588),'原始字段'!C8588,"n.a.")</x:f>
        <x:v>349611200</x:v>
      </x:c>
      <x:c r="F8547" s="8" t="n">
        <x:f>IF(ISNUMBER('原始字段'!C8684),'原始字段'!C8684,"n.a.")</x:f>
        <x:v>353111200</x:v>
      </x:c>
      <x:c r="G8547" s="8" t="n">
        <x:f>IF(COUNT(E8547:F8547)=2,F8547-E8547,"n.a.")</x:f>
        <x:v>3500000</x:v>
      </x:c>
      <x:c r="H8547" s="9" t="n">
        <x:f>IF(ISNUMBER('原始字段'!D8684),'原始字段'!D8684,"n.a.")</x:f>
        <x:v>1.2935</x:v>
      </x:c>
      <x:c r="I8547" s="9" t="n">
        <x:f>IF(COUNT(G8547:H8547)=2,G8547*H8547/100000000,"n.a.")</x:f>
        <x:v>0.0452725</x:v>
      </x:c>
      <x:c r="J8547" s="1" t="str">
        <x:v>日频齐全；折算事件未独立核实</x:v>
      </x:c>
    </x:row>
    <x:row r="8548" ht="25" customHeight="1">
      <x:c r="A8548" s="1" t="str">
        <x:v>沪深300</x:v>
      </x:c>
      <x:c r="B8548" s="1" t="str">
        <x:v>159925.SZ</x:v>
      </x:c>
      <x:c r="C8548" s="1" t="str">
        <x:v>南方沪深300ETF</x:v>
      </x:c>
      <x:c r="D8548" s="7" t="d">
        <x:v>2026-10-13T00:00:00.000Z</x:v>
      </x:c>
      <x:c r="E8548" s="8" t="n">
        <x:f>IF(ISNUMBER('原始字段'!C8554),'原始字段'!C8554,"n.a.")</x:f>
        <x:v>614120856</x:v>
      </x:c>
      <x:c r="F8548" s="8" t="n">
        <x:f>IF(ISNUMBER('原始字段'!C8650),'原始字段'!C8650,"n.a.")</x:f>
        <x:v>615920856</x:v>
      </x:c>
      <x:c r="G8548" s="8" t="n">
        <x:f>IF(COUNT(E8548:F8548)=2,F8548-E8548,"n.a.")</x:f>
        <x:v>1800000</x:v>
      </x:c>
      <x:c r="H8548" s="9" t="n">
        <x:f>IF(ISNUMBER('原始字段'!D8650),'原始字段'!D8650,"n.a.")</x:f>
        <x:v>4.4177</x:v>
      </x:c>
      <x:c r="I8548" s="9" t="n">
        <x:f>IF(COUNT(G8548:H8548)=2,G8548*H8548/100000000,"n.a.")</x:f>
        <x:v>0.0795186</x:v>
      </x:c>
      <x:c r="J8548" s="1" t="str">
        <x:v>日频齐全；折算事件未独立核实</x:v>
      </x:c>
    </x:row>
    <x:row r="8549" ht="25" customHeight="1">
      <x:c r="A8549" s="1" t="str">
        <x:v>沪深300</x:v>
      </x:c>
      <x:c r="B8549" s="1" t="str">
        <x:v>561930.SH</x:v>
      </x:c>
      <x:c r="C8549" s="1" t="str">
        <x:v>招商沪深300ETF</x:v>
      </x:c>
      <x:c r="D8549" s="7" t="d">
        <x:v>2026-10-13T00:00:00.000Z</x:v>
      </x:c>
      <x:c r="E8549" s="8" t="n">
        <x:f>IF(ISNUMBER('原始字段'!C8603),'原始字段'!C8603,"n.a.")</x:f>
        <x:v>196260600</x:v>
      </x:c>
      <x:c r="F8549" s="8" t="n">
        <x:f>IF(ISNUMBER('原始字段'!C8699),'原始字段'!C8699,"n.a.")</x:f>
        <x:v>196260600</x:v>
      </x:c>
      <x:c r="G8549" s="8" t="n">
        <x:f>IF(COUNT(E8549:F8549)=2,F8549-E8549,"n.a.")</x:f>
        <x:v>0</x:v>
      </x:c>
      <x:c r="H8549" s="9" t="n">
        <x:f>IF(ISNUMBER('原始字段'!D8699),'原始字段'!D8699,"n.a.")</x:f>
        <x:v>1.4685</x:v>
      </x:c>
      <x:c r="I8549" s="9" t="n">
        <x:f>IF(COUNT(G8549:H8549)=2,G8549*H8549/100000000,"n.a.")</x:f>
        <x:v>0</x:v>
      </x:c>
      <x:c r="J8549" s="1" t="str">
        <x:v>日频齐全；折算事件未独立核实</x:v>
      </x:c>
    </x:row>
    <x:row r="8550" ht="25" customHeight="1">
      <x:c r="A8550" s="1" t="str">
        <x:v>沪深300</x:v>
      </x:c>
      <x:c r="B8550" s="1" t="str">
        <x:v>515350.SH</x:v>
      </x:c>
      <x:c r="C8550" s="1" t="str">
        <x:v>民生加银沪深300ETF</x:v>
      </x:c>
      <x:c r="D8550" s="7" t="d">
        <x:v>2026-10-13T00:00:00.000Z</x:v>
      </x:c>
      <x:c r="E8550" s="8" t="n">
        <x:f>IF(ISNUMBER('原始字段'!C8590),'原始字段'!C8590,"n.a.")</x:f>
        <x:v>11699200</x:v>
      </x:c>
      <x:c r="F8550" s="8" t="n">
        <x:f>IF(ISNUMBER('原始字段'!C8686),'原始字段'!C8686,"n.a.")</x:f>
        <x:v>11699200</x:v>
      </x:c>
      <x:c r="G8550" s="8" t="n">
        <x:f>IF(COUNT(E8550:F8550)=2,F8550-E8550,"n.a.")</x:f>
        <x:v>0</x:v>
      </x:c>
      <x:c r="H8550" s="9" t="n">
        <x:f>IF(ISNUMBER('原始字段'!D8686),'原始字段'!D8686,"n.a.")</x:f>
        <x:v>5.8282</x:v>
      </x:c>
      <x:c r="I8550" s="9" t="n">
        <x:f>IF(COUNT(G8550:H8550)=2,G8550*H8550/100000000,"n.a.")</x:f>
        <x:v>0</x:v>
      </x:c>
      <x:c r="J8550" s="1" t="str">
        <x:v>日频齐全；折算事件未独立核实</x:v>
      </x:c>
    </x:row>
    <x:row r="8551" ht="25" customHeight="1">
      <x:c r="A8551" s="1" t="str">
        <x:v>沪深300</x:v>
      </x:c>
      <x:c r="B8551" s="1" t="str">
        <x:v>510310.SH</x:v>
      </x:c>
      <x:c r="C8551" s="1" t="str">
        <x:v>易方达沪深300ETF</x:v>
      </x:c>
      <x:c r="D8551" s="7" t="d">
        <x:v>2026-10-13T00:00:00.000Z</x:v>
      </x:c>
      <x:c r="E8551" s="8" t="n">
        <x:f>IF(ISNUMBER('原始字段'!C8567),'原始字段'!C8567,"n.a.")</x:f>
        <x:v>12113744000</x:v>
      </x:c>
      <x:c r="F8551" s="8" t="n">
        <x:f>IF(ISNUMBER('原始字段'!C8663),'原始字段'!C8663,"n.a.")</x:f>
        <x:v>12162344000</x:v>
      </x:c>
      <x:c r="G8551" s="8" t="n">
        <x:f>IF(COUNT(E8551:F8551)=2,F8551-E8551,"n.a.")</x:f>
        <x:v>48600000</x:v>
      </x:c>
      <x:c r="H8551" s="9" t="n">
        <x:f>IF(ISNUMBER('原始字段'!D8663),'原始字段'!D8663,"n.a.")</x:f>
        <x:v>4.2243</x:v>
      </x:c>
      <x:c r="I8551" s="9" t="n">
        <x:f>IF(COUNT(G8551:H8551)=2,G8551*H8551/100000000,"n.a.")</x:f>
        <x:v>2.0530098000000003</x:v>
      </x:c>
      <x:c r="J8551" s="1" t="str">
        <x:v>日频齐全；折算事件未独立核实</x:v>
      </x:c>
    </x:row>
    <x:row r="8552" ht="25" customHeight="1">
      <x:c r="A8552" s="1" t="str">
        <x:v>沪深300</x:v>
      </x:c>
      <x:c r="B8552" s="1" t="str">
        <x:v>159330.SZ</x:v>
      </x:c>
      <x:c r="C8552" s="1" t="str">
        <x:v>东财沪深300ETF</x:v>
      </x:c>
      <x:c r="D8552" s="7" t="d">
        <x:v>2026-10-13T00:00:00.000Z</x:v>
      </x:c>
      <x:c r="E8552" s="8" t="n">
        <x:f>IF(ISNUMBER('原始字段'!C8533),'原始字段'!C8533,"n.a.")</x:f>
        <x:v>482801009</x:v>
      </x:c>
      <x:c r="F8552" s="8" t="n">
        <x:f>IF(ISNUMBER('原始字段'!C8629),'原始字段'!C8629,"n.a.")</x:f>
        <x:v>491801009</x:v>
      </x:c>
      <x:c r="G8552" s="8" t="n">
        <x:f>IF(COUNT(E8552:F8552)=2,F8552-E8552,"n.a.")</x:f>
        <x:v>9000000</x:v>
      </x:c>
      <x:c r="H8552" s="9" t="n">
        <x:f>IF(ISNUMBER('原始字段'!D8629),'原始字段'!D8629,"n.a.")</x:f>
        <x:v>1.3453</x:v>
      </x:c>
      <x:c r="I8552" s="9" t="n">
        <x:f>IF(COUNT(G8552:H8552)=2,G8552*H8552/100000000,"n.a.")</x:f>
        <x:v>0.121077</x:v>
      </x:c>
      <x:c r="J8552" s="1" t="str">
        <x:v>日频齐全；折算事件未独立核实</x:v>
      </x:c>
    </x:row>
    <x:row r="8553" ht="25" customHeight="1">
      <x:c r="A8553" s="1" t="str">
        <x:v>沪深300</x:v>
      </x:c>
      <x:c r="B8553" s="1" t="str">
        <x:v>510390.SH</x:v>
      </x:c>
      <x:c r="C8553" s="1" t="str">
        <x:v>平安沪深300ETF</x:v>
      </x:c>
      <x:c r="D8553" s="7" t="d">
        <x:v>2026-10-13T00:00:00.000Z</x:v>
      </x:c>
      <x:c r="E8553" s="8" t="n">
        <x:f>IF(ISNUMBER('原始字段'!C8574),'原始字段'!C8574,"n.a.")</x:f>
        <x:v>135650000</x:v>
      </x:c>
      <x:c r="F8553" s="8" t="n">
        <x:f>IF(ISNUMBER('原始字段'!C8670),'原始字段'!C8670,"n.a.")</x:f>
        <x:v>135650000</x:v>
      </x:c>
      <x:c r="G8553" s="8" t="n">
        <x:f>IF(COUNT(E8553:F8553)=2,F8553-E8553,"n.a.")</x:f>
        <x:v>0</x:v>
      </x:c>
      <x:c r="H8553" s="9" t="n">
        <x:f>IF(ISNUMBER('原始字段'!D8670),'原始字段'!D8670,"n.a.")</x:f>
        <x:v>4.9364</x:v>
      </x:c>
      <x:c r="I8553" s="9" t="n">
        <x:f>IF(COUNT(G8553:H8553)=2,G8553*H8553/100000000,"n.a.")</x:f>
        <x:v>0</x:v>
      </x:c>
      <x:c r="J8553" s="1" t="str">
        <x:v>日频齐全；折算事件未独立核实</x:v>
      </x:c>
    </x:row>
    <x:row r="8554" ht="25" customHeight="1">
      <x:c r="A8554" s="1" t="str">
        <x:v>沪深300</x:v>
      </x:c>
      <x:c r="B8554" s="1" t="str">
        <x:v>515390.SH</x:v>
      </x:c>
      <x:c r="C8554" s="1" t="str">
        <x:v>华安沪深300ETF</x:v>
      </x:c>
      <x:c r="D8554" s="7" t="d">
        <x:v>2026-10-13T00:00:00.000Z</x:v>
      </x:c>
      <x:c r="E8554" s="8" t="n">
        <x:f>IF(ISNUMBER('原始字段'!C8593),'原始字段'!C8593,"n.a.")</x:f>
        <x:v>2450683000</x:v>
      </x:c>
      <x:c r="F8554" s="8" t="n">
        <x:f>IF(ISNUMBER('原始字段'!C8689),'原始字段'!C8689,"n.a.")</x:f>
        <x:v>2442683000</x:v>
      </x:c>
      <x:c r="G8554" s="8" t="n">
        <x:f>IF(COUNT(E8554:F8554)=2,F8554-E8554,"n.a.")</x:f>
        <x:v>-8000000</x:v>
      </x:c>
      <x:c r="H8554" s="9" t="n">
        <x:f>IF(ISNUMBER('原始字段'!D8689),'原始字段'!D8689,"n.a.")</x:f>
        <x:v>1.2682</x:v>
      </x:c>
      <x:c r="I8554" s="9" t="n">
        <x:f>IF(COUNT(G8554:H8554)=2,G8554*H8554/100000000,"n.a.")</x:f>
        <x:v>-0.101456</x:v>
      </x:c>
      <x:c r="J8554" s="1" t="str">
        <x:v>日频齐全；折算事件未独立核实</x:v>
      </x:c>
    </x:row>
    <x:row r="8555" ht="25" customHeight="1">
      <x:c r="A8555" s="1" t="str">
        <x:v>沪深300</x:v>
      </x:c>
      <x:c r="B8555" s="1" t="str">
        <x:v>515130.SH</x:v>
      </x:c>
      <x:c r="C8555" s="1" t="str">
        <x:v>博时沪深300ETF</x:v>
      </x:c>
      <x:c r="D8555" s="7" t="d">
        <x:v>2026-10-13T00:00:00.000Z</x:v>
      </x:c>
      <x:c r="E8555" s="8" t="n">
        <x:f>IF(ISNUMBER('原始字段'!C8586),'原始字段'!C8586,"n.a.")</x:f>
        <x:v>100463200</x:v>
      </x:c>
      <x:c r="F8555" s="8" t="n">
        <x:f>IF(ISNUMBER('原始字段'!C8682),'原始字段'!C8682,"n.a.")</x:f>
        <x:v>106463200</x:v>
      </x:c>
      <x:c r="G8555" s="8" t="n">
        <x:f>IF(COUNT(E8555:F8555)=2,F8555-E8555,"n.a.")</x:f>
        <x:v>6000000</x:v>
      </x:c>
      <x:c r="H8555" s="9" t="n">
        <x:f>IF(ISNUMBER('原始字段'!D8682),'原始字段'!D8682,"n.a.")</x:f>
        <x:v>1.4397</x:v>
      </x:c>
      <x:c r="I8555" s="9" t="n">
        <x:f>IF(COUNT(G8555:H8555)=2,G8555*H8555/100000000,"n.a.")</x:f>
        <x:v>0.086382</x:v>
      </x:c>
      <x:c r="J8555" s="1" t="str">
        <x:v>日频齐全；折算事件未独立核实</x:v>
      </x:c>
    </x:row>
    <x:row r="8556" ht="25" customHeight="1">
      <x:c r="A8556" s="1" t="str">
        <x:v>中证500</x:v>
      </x:c>
      <x:c r="B8556" s="1" t="str">
        <x:v>510530.SH</x:v>
      </x:c>
      <x:c r="C8556" s="1" t="str">
        <x:v>工银中证500ETF</x:v>
      </x:c>
      <x:c r="D8556" s="7" t="d">
        <x:v>2026-10-13T00:00:00.000Z</x:v>
      </x:c>
      <x:c r="E8556" s="8" t="n">
        <x:f>IF(ISNUMBER('原始字段'!C8577),'原始字段'!C8577,"n.a.")</x:f>
        <x:v>47979399.99999999</x:v>
      </x:c>
      <x:c r="F8556" s="8" t="n">
        <x:f>IF(ISNUMBER('原始字段'!C8673),'原始字段'!C8673,"n.a.")</x:f>
        <x:v>47979399.99999999</x:v>
      </x:c>
      <x:c r="G8556" s="8" t="n">
        <x:f>IF(COUNT(E8556:F8556)=2,F8556-E8556,"n.a.")</x:f>
        <x:v>0</x:v>
      </x:c>
      <x:c r="H8556" s="9" t="n">
        <x:f>IF(ISNUMBER('原始字段'!D8673),'原始字段'!D8673,"n.a.")</x:f>
        <x:v>8.0356</x:v>
      </x:c>
      <x:c r="I8556" s="9" t="n">
        <x:f>IF(COUNT(G8556:H8556)=2,G8556*H8556/100000000,"n.a.")</x:f>
        <x:v>0</x:v>
      </x:c>
      <x:c r="J8556" s="1" t="str">
        <x:v>日频齐全；折算事件未独立核实</x:v>
      </x:c>
    </x:row>
    <x:row r="8557" ht="25" customHeight="1">
      <x:c r="A8557" s="1" t="str">
        <x:v>中证500</x:v>
      </x:c>
      <x:c r="B8557" s="1" t="str">
        <x:v>510580.SH</x:v>
      </x:c>
      <x:c r="C8557" s="1" t="str">
        <x:v>易方达中证500ETF</x:v>
      </x:c>
      <x:c r="D8557" s="7" t="d">
        <x:v>2026-10-13T00:00:00.000Z</x:v>
      </x:c>
      <x:c r="E8557" s="8" t="n">
        <x:f>IF(ISNUMBER('原始字段'!C8581),'原始字段'!C8581,"n.a.")</x:f>
        <x:v>1180568300</x:v>
      </x:c>
      <x:c r="F8557" s="8" t="n">
        <x:f>IF(ISNUMBER('原始字段'!C8677),'原始字段'!C8677,"n.a.")</x:f>
        <x:v>1183768300</x:v>
      </x:c>
      <x:c r="G8557" s="8" t="n">
        <x:f>IF(COUNT(E8557:F8557)=2,F8557-E8557,"n.a.")</x:f>
        <x:v>3200000</x:v>
      </x:c>
      <x:c r="H8557" s="9" t="n">
        <x:f>IF(ISNUMBER('原始字段'!D8677),'原始字段'!D8677,"n.a.")</x:f>
        <x:v>3.7435</x:v>
      </x:c>
      <x:c r="I8557" s="9" t="n">
        <x:f>IF(COUNT(G8557:H8557)=2,G8557*H8557/100000000,"n.a.")</x:f>
        <x:v>0.119792</x:v>
      </x:c>
      <x:c r="J8557" s="1" t="str">
        <x:v>日频齐全；折算事件未独立核实</x:v>
      </x:c>
    </x:row>
    <x:row r="8558" ht="25" customHeight="1">
      <x:c r="A8558" s="1" t="str">
        <x:v>中证500</x:v>
      </x:c>
      <x:c r="B8558" s="1" t="str">
        <x:v>159922.SZ</x:v>
      </x:c>
      <x:c r="C8558" s="1" t="str">
        <x:v>嘉实中证500ETF</x:v>
      </x:c>
      <x:c r="D8558" s="7" t="d">
        <x:v>2026-10-13T00:00:00.000Z</x:v>
      </x:c>
      <x:c r="E8558" s="8" t="n">
        <x:f>IF(ISNUMBER('原始字段'!C8553),'原始字段'!C8553,"n.a.")</x:f>
        <x:v>2787676765</x:v>
      </x:c>
      <x:c r="F8558" s="8" t="n">
        <x:f>IF(ISNUMBER('原始字段'!C8649),'原始字段'!C8649,"n.a.")</x:f>
        <x:v>2800676765</x:v>
      </x:c>
      <x:c r="G8558" s="8" t="n">
        <x:f>IF(COUNT(E8558:F8558)=2,F8558-E8558,"n.a.")</x:f>
        <x:v>13000000</x:v>
      </x:c>
      <x:c r="H8558" s="9" t="n">
        <x:f>IF(ISNUMBER('原始字段'!D8649),'原始字段'!D8649,"n.a.")</x:f>
        <x:v>2.8851</x:v>
      </x:c>
      <x:c r="I8558" s="9" t="n">
        <x:f>IF(COUNT(G8558:H8558)=2,G8558*H8558/100000000,"n.a.")</x:f>
        <x:v>0.375063</x:v>
      </x:c>
      <x:c r="J8558" s="1" t="str">
        <x:v>日频齐全；折算事件未独立核实</x:v>
      </x:c>
    </x:row>
    <x:row r="8559" ht="25" customHeight="1">
      <x:c r="A8559" s="1" t="str">
        <x:v>中证500</x:v>
      </x:c>
      <x:c r="B8559" s="1" t="str">
        <x:v>563750.SH</x:v>
      </x:c>
      <x:c r="C8559" s="1" t="str">
        <x:v>汇添富中证500ETF</x:v>
      </x:c>
      <x:c r="D8559" s="7" t="d">
        <x:v>2026-10-13T00:00:00.000Z</x:v>
      </x:c>
      <x:c r="E8559" s="8" t="n">
        <x:f>IF(ISNUMBER('原始字段'!C8608),'原始字段'!C8608,"n.a.")</x:f>
        <x:v>364737000</x:v>
      </x:c>
      <x:c r="F8559" s="8" t="n">
        <x:f>IF(ISNUMBER('原始字段'!C8704),'原始字段'!C8704,"n.a.")</x:f>
        <x:v>364737000</x:v>
      </x:c>
      <x:c r="G8559" s="8" t="n">
        <x:f>IF(COUNT(E8559:F8559)=2,F8559-E8559,"n.a.")</x:f>
        <x:v>0</x:v>
      </x:c>
      <x:c r="H8559" s="9" t="n">
        <x:f>IF(ISNUMBER('原始字段'!D8704),'原始字段'!D8704,"n.a.")</x:f>
        <x:v>0.9978</x:v>
      </x:c>
      <x:c r="I8559" s="9" t="n">
        <x:f>IF(COUNT(G8559:H8559)=2,G8559*H8559/100000000,"n.a.")</x:f>
        <x:v>0</x:v>
      </x:c>
      <x:c r="J8559" s="1" t="str">
        <x:v>日频齐全；折算事件未独立核实</x:v>
      </x:c>
    </x:row>
    <x:row r="8560" ht="25" customHeight="1">
      <x:c r="A8560" s="1" t="str">
        <x:v>中证500</x:v>
      </x:c>
      <x:c r="B8560" s="1" t="str">
        <x:v>159935.SZ</x:v>
      </x:c>
      <x:c r="C8560" s="1" t="str">
        <x:v>景顺长城中证500ETF</x:v>
      </x:c>
      <x:c r="D8560" s="7" t="d">
        <x:v>2026-10-13T00:00:00.000Z</x:v>
      </x:c>
      <x:c r="E8560" s="8" t="n">
        <x:f>IF(ISNUMBER('原始字段'!C8555),'原始字段'!C8555,"n.a.")</x:f>
        <x:v>29572956</x:v>
      </x:c>
      <x:c r="F8560" s="8" t="n">
        <x:f>IF(ISNUMBER('原始字段'!C8651),'原始字段'!C8651,"n.a.")</x:f>
        <x:v>28572956</x:v>
      </x:c>
      <x:c r="G8560" s="8" t="n">
        <x:f>IF(COUNT(E8560:F8560)=2,F8560-E8560,"n.a.")</x:f>
        <x:v>-1000000</x:v>
      </x:c>
      <x:c r="H8560" s="9" t="n">
        <x:f>IF(ISNUMBER('原始字段'!D8651),'原始字段'!D8651,"n.a.")</x:f>
        <x:v>2.2434</x:v>
      </x:c>
      <x:c r="I8560" s="9" t="n">
        <x:f>IF(COUNT(G8560:H8560)=2,G8560*H8560/100000000,"n.a.")</x:f>
        <x:v>-0.022434</x:v>
      </x:c>
      <x:c r="J8560" s="1" t="str">
        <x:v>日频齐全；折算事件未独立核实</x:v>
      </x:c>
    </x:row>
    <x:row r="8561" ht="25" customHeight="1">
      <x:c r="A8561" s="1" t="str">
        <x:v>中证500</x:v>
      </x:c>
      <x:c r="B8561" s="1" t="str">
        <x:v>515530.SH</x:v>
      </x:c>
      <x:c r="C8561" s="1" t="str">
        <x:v>泰康中证500ETF</x:v>
      </x:c>
      <x:c r="D8561" s="7" t="d">
        <x:v>2026-10-13T00:00:00.000Z</x:v>
      </x:c>
      <x:c r="E8561" s="8" t="n">
        <x:f>IF(ISNUMBER('原始字段'!C8594),'原始字段'!C8594,"n.a.")</x:f>
        <x:v>13042700</x:v>
      </x:c>
      <x:c r="F8561" s="8" t="n">
        <x:f>IF(ISNUMBER('原始字段'!C8690),'原始字段'!C8690,"n.a.")</x:f>
        <x:v>13042700</x:v>
      </x:c>
      <x:c r="G8561" s="8" t="n">
        <x:f>IF(COUNT(E8561:F8561)=2,F8561-E8561,"n.a.")</x:f>
        <x:v>0</x:v>
      </x:c>
      <x:c r="H8561" s="9" t="n">
        <x:f>IF(ISNUMBER('原始字段'!D8690),'原始字段'!D8690,"n.a.")</x:f>
        <x:v>3.9261</x:v>
      </x:c>
      <x:c r="I8561" s="9" t="n">
        <x:f>IF(COUNT(G8561:H8561)=2,G8561*H8561/100000000,"n.a.")</x:f>
        <x:v>0</x:v>
      </x:c>
      <x:c r="J8561" s="1" t="str">
        <x:v>日频齐全；折算事件未独立核实</x:v>
      </x:c>
    </x:row>
    <x:row r="8562" ht="25" customHeight="1">
      <x:c r="A8562" s="1" t="str">
        <x:v>中证500</x:v>
      </x:c>
      <x:c r="B8562" s="1" t="str">
        <x:v>510590.SH</x:v>
      </x:c>
      <x:c r="C8562" s="1" t="str">
        <x:v>平安中证500ETF</x:v>
      </x:c>
      <x:c r="D8562" s="7" t="d">
        <x:v>2026-10-13T00:00:00.000Z</x:v>
      </x:c>
      <x:c r="E8562" s="8" t="n">
        <x:f>IF(ISNUMBER('原始字段'!C8582),'原始字段'!C8582,"n.a.")</x:f>
        <x:v>123186100</x:v>
      </x:c>
      <x:c r="F8562" s="8" t="n">
        <x:f>IF(ISNUMBER('原始字段'!C8678),'原始字段'!C8678,"n.a.")</x:f>
        <x:v>123986100</x:v>
      </x:c>
      <x:c r="G8562" s="8" t="n">
        <x:f>IF(COUNT(E8562:F8562)=2,F8562-E8562,"n.a.")</x:f>
        <x:v>800000</x:v>
      </x:c>
      <x:c r="H8562" s="9" t="n">
        <x:f>IF(ISNUMBER('原始字段'!D8678),'原始字段'!D8678,"n.a.")</x:f>
        <x:v>7.7393</x:v>
      </x:c>
      <x:c r="I8562" s="9" t="n">
        <x:f>IF(COUNT(G8562:H8562)=2,G8562*H8562/100000000,"n.a.")</x:f>
        <x:v>0.0619144</x:v>
      </x:c>
      <x:c r="J8562" s="1" t="str">
        <x:v>日频齐全；折算事件未独立核实</x:v>
      </x:c>
    </x:row>
    <x:row r="8563" ht="25" customHeight="1">
      <x:c r="A8563" s="1" t="str">
        <x:v>中证500</x:v>
      </x:c>
      <x:c r="B8563" s="1" t="str">
        <x:v>515190.SH</x:v>
      </x:c>
      <x:c r="C8563" s="1" t="str">
        <x:v>中银证券中证500ETF</x:v>
      </x:c>
      <x:c r="D8563" s="7" t="d">
        <x:v>2026-10-13T00:00:00.000Z</x:v>
      </x:c>
      <x:c r="E8563" s="8" t="n">
        <x:f>IF(ISNUMBER('原始字段'!C8587),'原始字段'!C8587,"n.a.")</x:f>
        <x:v>299466100</x:v>
      </x:c>
      <x:c r="F8563" s="8" t="n">
        <x:f>IF(ISNUMBER('原始字段'!C8683),'原始字段'!C8683,"n.a.")</x:f>
        <x:v>299466100</x:v>
      </x:c>
      <x:c r="G8563" s="8" t="n">
        <x:f>IF(COUNT(E8563:F8563)=2,F8563-E8563,"n.a.")</x:f>
        <x:v>0</x:v>
      </x:c>
      <x:c r="H8563" s="9" t="n">
        <x:f>IF(ISNUMBER('原始字段'!D8683),'原始字段'!D8683,"n.a.")</x:f>
        <x:v>1.4941</x:v>
      </x:c>
      <x:c r="I8563" s="9" t="n">
        <x:f>IF(COUNT(G8563:H8563)=2,G8563*H8563/100000000,"n.a.")</x:f>
        <x:v>0</x:v>
      </x:c>
      <x:c r="J8563" s="1" t="str">
        <x:v>日频齐全；折算事件未独立核实</x:v>
      </x:c>
    </x:row>
    <x:row r="8564" ht="25" customHeight="1">
      <x:c r="A8564" s="1" t="str">
        <x:v>中证500</x:v>
      </x:c>
      <x:c r="B8564" s="1" t="str">
        <x:v>159820.SZ</x:v>
      </x:c>
      <x:c r="C8564" s="1" t="str">
        <x:v>天弘中证500ETF</x:v>
      </x:c>
      <x:c r="D8564" s="7" t="d">
        <x:v>2026-10-13T00:00:00.000Z</x:v>
      </x:c>
      <x:c r="E8564" s="8" t="n">
        <x:f>IF(ISNUMBER('原始字段'!C8547),'原始字段'!C8547,"n.a.")</x:f>
        <x:v>1373908470</x:v>
      </x:c>
      <x:c r="F8564" s="8" t="n">
        <x:f>IF(ISNUMBER('原始字段'!C8643),'原始字段'!C8643,"n.a.")</x:f>
        <x:v>1381408470</x:v>
      </x:c>
      <x:c r="G8564" s="8" t="n">
        <x:f>IF(COUNT(E8564:F8564)=2,F8564-E8564,"n.a.")</x:f>
        <x:v>7500000</x:v>
      </x:c>
      <x:c r="H8564" s="9" t="n">
        <x:f>IF(ISNUMBER('原始字段'!D8643),'原始字段'!D8643,"n.a.")</x:f>
        <x:v>1.2367</x:v>
      </x:c>
      <x:c r="I8564" s="9" t="n">
        <x:f>IF(COUNT(G8564:H8564)=2,G8564*H8564/100000000,"n.a.")</x:f>
        <x:v>0.0927525</x:v>
      </x:c>
      <x:c r="J8564" s="1" t="str">
        <x:v>日频齐全；折算事件未独立核实</x:v>
      </x:c>
    </x:row>
    <x:row r="8565" ht="25" customHeight="1">
      <x:c r="A8565" s="1" t="str">
        <x:v>中证500</x:v>
      </x:c>
      <x:c r="B8565" s="1" t="str">
        <x:v>159337.SZ</x:v>
      </x:c>
      <x:c r="C8565" s="1" t="str">
        <x:v>东财中证500ETF</x:v>
      </x:c>
      <x:c r="D8565" s="7" t="d">
        <x:v>2026-10-13T00:00:00.000Z</x:v>
      </x:c>
      <x:c r="E8565" s="8" t="n">
        <x:f>IF(ISNUMBER('原始字段'!C8534),'原始字段'!C8534,"n.a.")</x:f>
        <x:v>289710611</x:v>
      </x:c>
      <x:c r="F8565" s="8" t="n">
        <x:f>IF(ISNUMBER('原始字段'!C8630),'原始字段'!C8630,"n.a.")</x:f>
        <x:v>293710611</x:v>
      </x:c>
      <x:c r="G8565" s="8" t="n">
        <x:f>IF(COUNT(E8565:F8565)=2,F8565-E8565,"n.a.")</x:f>
        <x:v>4000000</x:v>
      </x:c>
      <x:c r="H8565" s="9" t="n">
        <x:f>IF(ISNUMBER('原始字段'!D8630),'原始字段'!D8630,"n.a.")</x:f>
        <x:v>1.6303</x:v>
      </x:c>
      <x:c r="I8565" s="9" t="n">
        <x:f>IF(COUNT(G8565:H8565)=2,G8565*H8565/100000000,"n.a.")</x:f>
        <x:v>0.065212</x:v>
      </x:c>
      <x:c r="J8565" s="1" t="str">
        <x:v>日频齐全；折算事件未独立核实</x:v>
      </x:c>
    </x:row>
    <x:row r="8566" ht="25" customHeight="1">
      <x:c r="A8566" s="1" t="str">
        <x:v>中证500</x:v>
      </x:c>
      <x:c r="B8566" s="1" t="str">
        <x:v>510500.SH</x:v>
      </x:c>
      <x:c r="C8566" s="1" t="str">
        <x:v>南方中证500ETF</x:v>
      </x:c>
      <x:c r="D8566" s="7" t="d">
        <x:v>2026-10-13T00:00:00.000Z</x:v>
      </x:c>
      <x:c r="E8566" s="8" t="n">
        <x:f>IF(ISNUMBER('原始字段'!C8575),'原始字段'!C8575,"n.a.")</x:f>
        <x:v>5677768600</x:v>
      </x:c>
      <x:c r="F8566" s="8" t="n">
        <x:f>IF(ISNUMBER('原始字段'!C8671),'原始字段'!C8671,"n.a.")</x:f>
        <x:v>5706168600</x:v>
      </x:c>
      <x:c r="G8566" s="8" t="n">
        <x:f>IF(COUNT(E8566:F8566)=2,F8566-E8566,"n.a.")</x:f>
        <x:v>28400000</x:v>
      </x:c>
      <x:c r="H8566" s="9" t="n">
        <x:f>IF(ISNUMBER('原始字段'!D8671),'原始字段'!D8671,"n.a.")</x:f>
        <x:v>7.1183</x:v>
      </x:c>
      <x:c r="I8566" s="9" t="n">
        <x:f>IF(COUNT(G8566:H8566)=2,G8566*H8566/100000000,"n.a.")</x:f>
        <x:v>2.0215972</x:v>
      </x:c>
      <x:c r="J8566" s="1" t="str">
        <x:v>日频齐全；折算事件未独立核实</x:v>
      </x:c>
    </x:row>
    <x:row r="8567" ht="25" customHeight="1">
      <x:c r="A8567" s="1" t="str">
        <x:v>中证500</x:v>
      </x:c>
      <x:c r="B8567" s="1" t="str">
        <x:v>159968.SZ</x:v>
      </x:c>
      <x:c r="C8567" s="1" t="str">
        <x:v>博时中证500ETF</x:v>
      </x:c>
      <x:c r="D8567" s="7" t="d">
        <x:v>2026-10-13T00:00:00.000Z</x:v>
      </x:c>
      <x:c r="E8567" s="8" t="n">
        <x:f>IF(ISNUMBER('原始字段'!C8562),'原始字段'!C8562,"n.a.")</x:f>
        <x:v>66495098</x:v>
      </x:c>
      <x:c r="F8567" s="8" t="n">
        <x:f>IF(ISNUMBER('原始字段'!C8658),'原始字段'!C8658,"n.a.")</x:f>
        <x:v>66495098</x:v>
      </x:c>
      <x:c r="G8567" s="8" t="n">
        <x:f>IF(COUNT(E8567:F8567)=2,F8567-E8567,"n.a.")</x:f>
        <x:v>0</x:v>
      </x:c>
      <x:c r="H8567" s="9" t="n">
        <x:f>IF(ISNUMBER('原始字段'!D8658),'原始字段'!D8658,"n.a.")</x:f>
        <x:v>9.348</x:v>
      </x:c>
      <x:c r="I8567" s="9" t="n">
        <x:f>IF(COUNT(G8567:H8567)=2,G8567*H8567/100000000,"n.a.")</x:f>
        <x:v>0</x:v>
      </x:c>
      <x:c r="J8567" s="1" t="str">
        <x:v>日频齐全；折算事件未独立核实</x:v>
      </x:c>
    </x:row>
    <x:row r="8568" ht="25" customHeight="1">
      <x:c r="A8568" s="1" t="str">
        <x:v>中证500</x:v>
      </x:c>
      <x:c r="B8568" s="1" t="str">
        <x:v>561350.SH</x:v>
      </x:c>
      <x:c r="C8568" s="1" t="str">
        <x:v>国泰中证500ETF</x:v>
      </x:c>
      <x:c r="D8568" s="7" t="d">
        <x:v>2026-10-13T00:00:00.000Z</x:v>
      </x:c>
      <x:c r="E8568" s="8" t="n">
        <x:f>IF(ISNUMBER('原始字段'!C8601),'原始字段'!C8601,"n.a.")</x:f>
        <x:v>112700000</x:v>
      </x:c>
      <x:c r="F8568" s="8" t="n">
        <x:f>IF(ISNUMBER('原始字段'!C8697),'原始字段'!C8697,"n.a.")</x:f>
        <x:v>112700000</x:v>
      </x:c>
      <x:c r="G8568" s="8" t="n">
        <x:f>IF(COUNT(E8568:F8568)=2,F8568-E8568,"n.a.")</x:f>
        <x:v>0</x:v>
      </x:c>
      <x:c r="H8568" s="9" t="n">
        <x:f>IF(ISNUMBER('原始字段'!D8697),'原始字段'!D8697,"n.a.")</x:f>
        <x:v>1.1304</x:v>
      </x:c>
      <x:c r="I8568" s="9" t="n">
        <x:f>IF(COUNT(G8568:H8568)=2,G8568*H8568/100000000,"n.a.")</x:f>
        <x:v>0</x:v>
      </x:c>
      <x:c r="J8568" s="1" t="str">
        <x:v>日频齐全；折算事件未独立核实</x:v>
      </x:c>
    </x:row>
    <x:row r="8569" ht="25" customHeight="1">
      <x:c r="A8569" s="1" t="str">
        <x:v>中证500</x:v>
      </x:c>
      <x:c r="B8569" s="1" t="str">
        <x:v>512500.SH</x:v>
      </x:c>
      <x:c r="C8569" s="1" t="str">
        <x:v>华夏中证500ETF</x:v>
      </x:c>
      <x:c r="D8569" s="7" t="d">
        <x:v>2026-10-13T00:00:00.000Z</x:v>
      </x:c>
      <x:c r="E8569" s="8" t="n">
        <x:f>IF(ISNUMBER('原始字段'!C8584),'原始字段'!C8584,"n.a.")</x:f>
        <x:v>1919208800</x:v>
      </x:c>
      <x:c r="F8569" s="8" t="n">
        <x:f>IF(ISNUMBER('原始字段'!C8680),'原始字段'!C8680,"n.a.")</x:f>
        <x:v>1920008800</x:v>
      </x:c>
      <x:c r="G8569" s="8" t="n">
        <x:f>IF(COUNT(E8569:F8569)=2,F8569-E8569,"n.a.")</x:f>
        <x:v>800000</x:v>
      </x:c>
      <x:c r="H8569" s="9" t="n">
        <x:f>IF(ISNUMBER('原始字段'!D8680),'原始字段'!D8680,"n.a.")</x:f>
        <x:v>4.0274</x:v>
      </x:c>
      <x:c r="I8569" s="9" t="n">
        <x:f>IF(COUNT(G8569:H8569)=2,G8569*H8569/100000000,"n.a.")</x:f>
        <x:v>0.0322192</x:v>
      </x:c>
      <x:c r="J8569" s="1" t="str">
        <x:v>日频齐全；折算事件未独立核实</x:v>
      </x:c>
    </x:row>
    <x:row r="8570" ht="25" customHeight="1">
      <x:c r="A8570" s="1" t="str">
        <x:v>中证500</x:v>
      </x:c>
      <x:c r="B8570" s="1" t="str">
        <x:v>510550.SH</x:v>
      </x:c>
      <x:c r="C8570" s="1" t="str">
        <x:v>方正富邦中证500ETF</x:v>
      </x:c>
      <x:c r="D8570" s="7" t="d">
        <x:v>2026-10-13T00:00:00.000Z</x:v>
      </x:c>
      <x:c r="E8570" s="8" t="n">
        <x:f>IF(ISNUMBER('原始字段'!C8578),'原始字段'!C8578,"n.a.")</x:f>
        <x:v>23743300</x:v>
      </x:c>
      <x:c r="F8570" s="8" t="n">
        <x:f>IF(ISNUMBER('原始字段'!C8674),'原始字段'!C8674,"n.a.")</x:f>
        <x:v>23743300</x:v>
      </x:c>
      <x:c r="G8570" s="8" t="n">
        <x:f>IF(COUNT(E8570:F8570)=2,F8570-E8570,"n.a.")</x:f>
        <x:v>0</x:v>
      </x:c>
      <x:c r="H8570" s="9" t="n">
        <x:f>IF(ISNUMBER('原始字段'!D8674),'原始字段'!D8674,"n.a.")</x:f>
        <x:v>1.8288</x:v>
      </x:c>
      <x:c r="I8570" s="9" t="n">
        <x:f>IF(COUNT(G8570:H8570)=2,G8570*H8570/100000000,"n.a.")</x:f>
        <x:v>0</x:v>
      </x:c>
      <x:c r="J8570" s="1" t="str">
        <x:v>日频齐全；折算事件未独立核实</x:v>
      </x:c>
    </x:row>
    <x:row r="8571" ht="25" customHeight="1">
      <x:c r="A8571" s="1" t="str">
        <x:v>中证500</x:v>
      </x:c>
      <x:c r="B8571" s="1" t="str">
        <x:v>510510.SH</x:v>
      </x:c>
      <x:c r="C8571" s="1" t="str">
        <x:v>广发中证500ETF</x:v>
      </x:c>
      <x:c r="D8571" s="7" t="d">
        <x:v>2026-10-13T00:00:00.000Z</x:v>
      </x:c>
      <x:c r="E8571" s="8" t="n">
        <x:f>IF(ISNUMBER('原始字段'!C8576),'原始字段'!C8576,"n.a.")</x:f>
        <x:v>873038300</x:v>
      </x:c>
      <x:c r="F8571" s="8" t="n">
        <x:f>IF(ISNUMBER('原始字段'!C8672),'原始字段'!C8672,"n.a.")</x:f>
        <x:v>873038300</x:v>
      </x:c>
      <x:c r="G8571" s="8" t="n">
        <x:f>IF(COUNT(E8571:F8571)=2,F8571-E8571,"n.a.")</x:f>
        <x:v>0</x:v>
      </x:c>
      <x:c r="H8571" s="9" t="n">
        <x:f>IF(ISNUMBER('原始字段'!D8672),'原始字段'!D8672,"n.a.")</x:f>
        <x:v>2.3098</x:v>
      </x:c>
      <x:c r="I8571" s="9" t="n">
        <x:f>IF(COUNT(G8571:H8571)=2,G8571*H8571/100000000,"n.a.")</x:f>
        <x:v>0</x:v>
      </x:c>
      <x:c r="J8571" s="1" t="str">
        <x:v>日频齐全；折算事件未独立核实</x:v>
      </x:c>
    </x:row>
    <x:row r="8572" ht="25" customHeight="1">
      <x:c r="A8572" s="1" t="str">
        <x:v>中证500</x:v>
      </x:c>
      <x:c r="B8572" s="1" t="str">
        <x:v>515550.SH</x:v>
      </x:c>
      <x:c r="C8572" s="1" t="str">
        <x:v>国联中证500ETF</x:v>
      </x:c>
      <x:c r="D8572" s="7" t="d">
        <x:v>2026-10-13T00:00:00.000Z</x:v>
      </x:c>
      <x:c r="E8572" s="8" t="n">
        <x:f>IF(ISNUMBER('原始字段'!C8595),'原始字段'!C8595,"n.a.")</x:f>
        <x:v>22345700</x:v>
      </x:c>
      <x:c r="F8572" s="8" t="n">
        <x:f>IF(ISNUMBER('原始字段'!C8691),'原始字段'!C8691,"n.a.")</x:f>
        <x:v>23345700</x:v>
      </x:c>
      <x:c r="G8572" s="8" t="n">
        <x:f>IF(COUNT(E8572:F8572)=2,F8572-E8572,"n.a.")</x:f>
        <x:v>1000000</x:v>
      </x:c>
      <x:c r="H8572" s="9" t="n">
        <x:f>IF(ISNUMBER('原始字段'!D8691),'原始字段'!D8691,"n.a.")</x:f>
        <x:v>1.6053</x:v>
      </x:c>
      <x:c r="I8572" s="9" t="n">
        <x:f>IF(COUNT(G8572:H8572)=2,G8572*H8572/100000000,"n.a.")</x:f>
        <x:v>0.016053</x:v>
      </x:c>
      <x:c r="J8572" s="1" t="str">
        <x:v>日频齐全；折算事件未独立核实</x:v>
      </x:c>
    </x:row>
    <x:row r="8573" ht="25" customHeight="1">
      <x:c r="A8573" s="1" t="str">
        <x:v>中证500</x:v>
      </x:c>
      <x:c r="B8573" s="1" t="str">
        <x:v>159500.SZ</x:v>
      </x:c>
      <x:c r="C8573" s="1" t="str">
        <x:v>富国中证500ETF</x:v>
      </x:c>
      <x:c r="D8573" s="7" t="d">
        <x:v>2026-10-13T00:00:00.000Z</x:v>
      </x:c>
      <x:c r="E8573" s="8" t="n">
        <x:f>IF(ISNUMBER('原始字段'!C8536),'原始字段'!C8536,"n.a.")</x:f>
        <x:v>244138865</x:v>
      </x:c>
      <x:c r="F8573" s="8" t="n">
        <x:f>IF(ISNUMBER('原始字段'!C8632),'原始字段'!C8632,"n.a.")</x:f>
        <x:v>241338865</x:v>
      </x:c>
      <x:c r="G8573" s="8" t="n">
        <x:f>IF(COUNT(E8573:F8573)=2,F8573-E8573,"n.a.")</x:f>
        <x:v>-2800000</x:v>
      </x:c>
      <x:c r="H8573" s="9" t="n">
        <x:f>IF(ISNUMBER('原始字段'!D8632),'原始字段'!D8632,"n.a.")</x:f>
        <x:v>1.0695</x:v>
      </x:c>
      <x:c r="I8573" s="9" t="n">
        <x:f>IF(COUNT(G8573:H8573)=2,G8573*H8573/100000000,"n.a.")</x:f>
        <x:v>-0.029945999999999997</x:v>
      </x:c>
      <x:c r="J8573" s="1" t="str">
        <x:v>日频齐全；折算事件未独立核实</x:v>
      </x:c>
    </x:row>
    <x:row r="8574" ht="25" customHeight="1">
      <x:c r="A8574" s="1" t="str">
        <x:v>中证500</x:v>
      </x:c>
      <x:c r="B8574" s="1" t="str">
        <x:v>512510.SH</x:v>
      </x:c>
      <x:c r="C8574" s="1" t="str">
        <x:v>华泰柏瑞中证500ETF</x:v>
      </x:c>
      <x:c r="D8574" s="7" t="d">
        <x:v>2026-10-13T00:00:00.000Z</x:v>
      </x:c>
      <x:c r="E8574" s="8" t="n">
        <x:f>IF(ISNUMBER('原始字段'!C8585),'原始字段'!C8585,"n.a.")</x:f>
        <x:v>440929800.00000006</x:v>
      </x:c>
      <x:c r="F8574" s="8" t="n">
        <x:f>IF(ISNUMBER('原始字段'!C8681),'原始字段'!C8681,"n.a.")</x:f>
        <x:v>440929800.00000006</x:v>
      </x:c>
      <x:c r="G8574" s="8" t="n">
        <x:f>IF(COUNT(E8574:F8574)=2,F8574-E8574,"n.a.")</x:f>
        <x:v>0</x:v>
      </x:c>
      <x:c r="H8574" s="9" t="n">
        <x:f>IF(ISNUMBER('原始字段'!D8681),'原始字段'!D8681,"n.a.")</x:f>
        <x:v>2.1396</x:v>
      </x:c>
      <x:c r="I8574" s="9" t="n">
        <x:f>IF(COUNT(G8574:H8574)=2,G8574*H8574/100000000,"n.a.")</x:f>
        <x:v>0</x:v>
      </x:c>
      <x:c r="J8574" s="1" t="str">
        <x:v>日频齐全；折算事件未独立核实</x:v>
      </x:c>
    </x:row>
    <x:row r="8575" ht="25" customHeight="1">
      <x:c r="A8575" s="1" t="str">
        <x:v>中证500</x:v>
      </x:c>
      <x:c r="B8575" s="1" t="str">
        <x:v>510570.SH</x:v>
      </x:c>
      <x:c r="C8575" s="1" t="str">
        <x:v>兴业中证500ETF</x:v>
      </x:c>
      <x:c r="D8575" s="7" t="d">
        <x:v>2026-10-13T00:00:00.000Z</x:v>
      </x:c>
      <x:c r="E8575" s="8" t="n">
        <x:f>IF(ISNUMBER('原始字段'!C8580),'原始字段'!C8580,"n.a.")</x:f>
        <x:v>50560600.00000001</x:v>
      </x:c>
      <x:c r="F8575" s="8" t="n">
        <x:f>IF(ISNUMBER('原始字段'!C8676),'原始字段'!C8676,"n.a.")</x:f>
        <x:v>50560600.00000001</x:v>
      </x:c>
      <x:c r="G8575" s="8" t="n">
        <x:f>IF(COUNT(E8575:F8575)=2,F8575-E8575,"n.a.")</x:f>
        <x:v>0</x:v>
      </x:c>
      <x:c r="H8575" s="9" t="n">
        <x:f>IF(ISNUMBER('原始字段'!D8676),'原始字段'!D8676,"n.a.")</x:f>
        <x:v>1.1221</x:v>
      </x:c>
      <x:c r="I8575" s="9" t="n">
        <x:f>IF(COUNT(G8575:H8575)=2,G8575*H8575/100000000,"n.a.")</x:f>
        <x:v>0</x:v>
      </x:c>
      <x:c r="J8575" s="1" t="str">
        <x:v>日频齐全；折算事件未独立核实</x:v>
      </x:c>
    </x:row>
    <x:row r="8576" ht="25" customHeight="1">
      <x:c r="A8576" s="1" t="str">
        <x:v>中证500</x:v>
      </x:c>
      <x:c r="B8576" s="1" t="str">
        <x:v>510560.SH</x:v>
      </x:c>
      <x:c r="C8576" s="1" t="str">
        <x:v>国寿安保中证500ETF</x:v>
      </x:c>
      <x:c r="D8576" s="7" t="d">
        <x:v>2026-10-13T00:00:00.000Z</x:v>
      </x:c>
      <x:c r="E8576" s="8" t="n">
        <x:f>IF(ISNUMBER('原始字段'!C8579),'原始字段'!C8579,"n.a.")</x:f>
        <x:v>52318700</x:v>
      </x:c>
      <x:c r="F8576" s="8" t="n">
        <x:f>IF(ISNUMBER('原始字段'!C8675),'原始字段'!C8675,"n.a.")</x:f>
        <x:v>54318700</x:v>
      </x:c>
      <x:c r="G8576" s="8" t="n">
        <x:f>IF(COUNT(E8576:F8576)=2,F8576-E8576,"n.a.")</x:f>
        <x:v>2000000</x:v>
      </x:c>
      <x:c r="H8576" s="9" t="n">
        <x:f>IF(ISNUMBER('原始字段'!D8675),'原始字段'!D8675,"n.a.")</x:f>
        <x:v>1.7822</x:v>
      </x:c>
      <x:c r="I8576" s="9" t="n">
        <x:f>IF(COUNT(G8576:H8576)=2,G8576*H8576/100000000,"n.a.")</x:f>
        <x:v>0.035644</x:v>
      </x:c>
      <x:c r="J8576" s="1" t="str">
        <x:v>日频齐全；折算事件未独立核实</x:v>
      </x:c>
    </x:row>
    <x:row r="8577" ht="25" customHeight="1">
      <x:c r="A8577" s="1" t="str">
        <x:v>中证500</x:v>
      </x:c>
      <x:c r="B8577" s="1" t="str">
        <x:v>159982.SZ</x:v>
      </x:c>
      <x:c r="C8577" s="1" t="str">
        <x:v>鹏华中证500ETF</x:v>
      </x:c>
      <x:c r="D8577" s="7" t="d">
        <x:v>2026-10-13T00:00:00.000Z</x:v>
      </x:c>
      <x:c r="E8577" s="8" t="n">
        <x:f>IF(ISNUMBER('原始字段'!C8565),'原始字段'!C8565,"n.a.")</x:f>
        <x:v>208211253</x:v>
      </x:c>
      <x:c r="F8577" s="8" t="n">
        <x:f>IF(ISNUMBER('原始字段'!C8661),'原始字段'!C8661,"n.a.")</x:f>
        <x:v>210211253</x:v>
      </x:c>
      <x:c r="G8577" s="8" t="n">
        <x:f>IF(COUNT(E8577:F8577)=2,F8577-E8577,"n.a.")</x:f>
        <x:v>2000000</x:v>
      </x:c>
      <x:c r="H8577" s="9" t="n">
        <x:f>IF(ISNUMBER('原始字段'!D8661),'原始字段'!D8661,"n.a.")</x:f>
        <x:v>1.9242</x:v>
      </x:c>
      <x:c r="I8577" s="9" t="n">
        <x:f>IF(COUNT(G8577:H8577)=2,G8577*H8577/100000000,"n.a.")</x:f>
        <x:v>0.038484</x:v>
      </x:c>
      <x:c r="J8577" s="1" t="str">
        <x:v>日频齐全；折算事件未独立核实</x:v>
      </x:c>
    </x:row>
    <x:row r="8578" ht="25" customHeight="1">
      <x:c r="A8578" s="1" t="str">
        <x:v>中证1000</x:v>
      </x:c>
      <x:c r="B8578" s="1" t="str">
        <x:v>560010.SH</x:v>
      </x:c>
      <x:c r="C8578" s="1" t="str">
        <x:v>广发中证1000ETF</x:v>
      </x:c>
      <x:c r="D8578" s="7" t="d">
        <x:v>2026-10-13T00:00:00.000Z</x:v>
      </x:c>
      <x:c r="E8578" s="8" t="n">
        <x:f>IF(ISNUMBER('原始字段'!C8598),'原始字段'!C8598,"n.a.")</x:f>
        <x:v>2490621700</x:v>
      </x:c>
      <x:c r="F8578" s="8" t="n">
        <x:f>IF(ISNUMBER('原始字段'!C8694),'原始字段'!C8694,"n.a.")</x:f>
        <x:v>2520621700</x:v>
      </x:c>
      <x:c r="G8578" s="8" t="n">
        <x:f>IF(COUNT(E8578:F8578)=2,F8578-E8578,"n.a.")</x:f>
        <x:v>30000000</x:v>
      </x:c>
      <x:c r="H8578" s="9" t="n">
        <x:f>IF(ISNUMBER('原始字段'!D8694),'原始字段'!D8694,"n.a.")</x:f>
        <x:v>2.9269</x:v>
      </x:c>
      <x:c r="I8578" s="9" t="n">
        <x:f>IF(COUNT(G8578:H8578)=2,G8578*H8578/100000000,"n.a.")</x:f>
        <x:v>0.87807</x:v>
      </x:c>
      <x:c r="J8578" s="1" t="str">
        <x:v>日频齐全；折算事件未独立核实</x:v>
      </x:c>
    </x:row>
    <x:row r="8579" ht="25" customHeight="1">
      <x:c r="A8579" s="1" t="str">
        <x:v>中证1000</x:v>
      </x:c>
      <x:c r="B8579" s="1" t="str">
        <x:v>159845.SZ</x:v>
      </x:c>
      <x:c r="C8579" s="1" t="str">
        <x:v>华夏中证1000ETF</x:v>
      </x:c>
      <x:c r="D8579" s="7" t="d">
        <x:v>2026-10-13T00:00:00.000Z</x:v>
      </x:c>
      <x:c r="E8579" s="8" t="n">
        <x:f>IF(ISNUMBER('原始字段'!C8549),'原始字段'!C8549,"n.a.")</x:f>
        <x:v>2772425606</x:v>
      </x:c>
      <x:c r="F8579" s="8" t="n">
        <x:f>IF(ISNUMBER('原始字段'!C8645),'原始字段'!C8645,"n.a.")</x:f>
        <x:v>2877425606</x:v>
      </x:c>
      <x:c r="G8579" s="8" t="n">
        <x:f>IF(COUNT(E8579:F8579)=2,F8579-E8579,"n.a.")</x:f>
        <x:v>105000000</x:v>
      </x:c>
      <x:c r="H8579" s="9" t="n">
        <x:f>IF(ISNUMBER('原始字段'!D8645),'原始字段'!D8645,"n.a.")</x:f>
        <x:v>2.9295</x:v>
      </x:c>
      <x:c r="I8579" s="9" t="n">
        <x:f>IF(COUNT(G8579:H8579)=2,G8579*H8579/100000000,"n.a.")</x:f>
        <x:v>3.075975</x:v>
      </x:c>
      <x:c r="J8579" s="1" t="str">
        <x:v>日频齐全；折算事件未独立核实</x:v>
      </x:c>
    </x:row>
    <x:row r="8580" ht="25" customHeight="1">
      <x:c r="A8580" s="1" t="str">
        <x:v>中证1000</x:v>
      </x:c>
      <x:c r="B8580" s="1" t="str">
        <x:v>159633.SZ</x:v>
      </x:c>
      <x:c r="C8580" s="1" t="str">
        <x:v>易方达中证1000ETF</x:v>
      </x:c>
      <x:c r="D8580" s="7" t="d">
        <x:v>2026-10-13T00:00:00.000Z</x:v>
      </x:c>
      <x:c r="E8580" s="8" t="n">
        <x:f>IF(ISNUMBER('原始字段'!C8543),'原始字段'!C8543,"n.a.")</x:f>
        <x:v>1190162658</x:v>
      </x:c>
      <x:c r="F8580" s="8" t="n">
        <x:f>IF(ISNUMBER('原始字段'!C8639),'原始字段'!C8639,"n.a.")</x:f>
        <x:v>1234162658</x:v>
      </x:c>
      <x:c r="G8580" s="8" t="n">
        <x:f>IF(COUNT(E8580:F8580)=2,F8580-E8580,"n.a.")</x:f>
        <x:v>44000000</x:v>
      </x:c>
      <x:c r="H8580" s="9" t="n">
        <x:f>IF(ISNUMBER('原始字段'!D8639),'原始字段'!D8639,"n.a.")</x:f>
        <x:v>3.0108</x:v>
      </x:c>
      <x:c r="I8580" s="9" t="n">
        <x:f>IF(COUNT(G8580:H8580)=2,G8580*H8580/100000000,"n.a.")</x:f>
        <x:v>1.324752</x:v>
      </x:c>
      <x:c r="J8580" s="1" t="str">
        <x:v>日频齐全；折算事件未独立核实</x:v>
      </x:c>
    </x:row>
    <x:row r="8581" ht="25" customHeight="1">
      <x:c r="A8581" s="1" t="str">
        <x:v>中证1000</x:v>
      </x:c>
      <x:c r="B8581" s="1" t="str">
        <x:v>159629.SZ</x:v>
      </x:c>
      <x:c r="C8581" s="1" t="str">
        <x:v>富国中证1000ETF</x:v>
      </x:c>
      <x:c r="D8581" s="7" t="d">
        <x:v>2026-10-13T00:00:00.000Z</x:v>
      </x:c>
      <x:c r="E8581" s="8" t="n">
        <x:f>IF(ISNUMBER('原始字段'!C8542),'原始字段'!C8542,"n.a.")</x:f>
        <x:v>901252663</x:v>
      </x:c>
      <x:c r="F8581" s="8" t="n">
        <x:f>IF(ISNUMBER('原始字段'!C8638),'原始字段'!C8638,"n.a.")</x:f>
        <x:v>907252663</x:v>
      </x:c>
      <x:c r="G8581" s="8" t="n">
        <x:f>IF(COUNT(E8581:F8581)=2,F8581-E8581,"n.a.")</x:f>
        <x:v>6000000</x:v>
      </x:c>
      <x:c r="H8581" s="9" t="n">
        <x:f>IF(ISNUMBER('原始字段'!D8638),'原始字段'!D8638,"n.a.")</x:f>
        <x:v>2.9401</x:v>
      </x:c>
      <x:c r="I8581" s="9" t="n">
        <x:f>IF(COUNT(G8581:H8581)=2,G8581*H8581/100000000,"n.a.")</x:f>
        <x:v>0.176406</x:v>
      </x:c>
      <x:c r="J8581" s="1" t="str">
        <x:v>日频齐全；折算事件未独立核实</x:v>
      </x:c>
    </x:row>
    <x:row r="8582" ht="25" customHeight="1">
      <x:c r="A8582" s="1" t="str">
        <x:v>中证1000</x:v>
      </x:c>
      <x:c r="B8582" s="1" t="str">
        <x:v>512100.SH</x:v>
      </x:c>
      <x:c r="C8582" s="1" t="str">
        <x:v>南方中证1000ETF</x:v>
      </x:c>
      <x:c r="D8582" s="7" t="d">
        <x:v>2026-10-13T00:00:00.000Z</x:v>
      </x:c>
      <x:c r="E8582" s="8" t="n">
        <x:f>IF(ISNUMBER('原始字段'!C8583),'原始字段'!C8583,"n.a.")</x:f>
        <x:v>8065217600</x:v>
      </x:c>
      <x:c r="F8582" s="8" t="n">
        <x:f>IF(ISNUMBER('原始字段'!C8679),'原始字段'!C8679,"n.a.")</x:f>
        <x:v>8209217600</x:v>
      </x:c>
      <x:c r="G8582" s="8" t="n">
        <x:f>IF(COUNT(E8582:F8582)=2,F8582-E8582,"n.a.")</x:f>
        <x:v>144000000</x:v>
      </x:c>
      <x:c r="H8582" s="9" t="n">
        <x:f>IF(ISNUMBER('原始字段'!D8679),'原始字段'!D8679,"n.a.")</x:f>
        <x:v>2.8556</x:v>
      </x:c>
      <x:c r="I8582" s="9" t="n">
        <x:f>IF(COUNT(G8582:H8582)=2,G8582*H8582/100000000,"n.a.")</x:f>
        <x:v>4.112064</x:v>
      </x:c>
      <x:c r="J8582" s="1" t="str">
        <x:v>日频齐全；折算事件未独立核实</x:v>
      </x:c>
    </x:row>
    <x:row r="8583" ht="25" customHeight="1">
      <x:c r="A8583" s="1" t="str">
        <x:v>中证1000</x:v>
      </x:c>
      <x:c r="B8583" s="1" t="str">
        <x:v>516300.SH</x:v>
      </x:c>
      <x:c r="C8583" s="1" t="str">
        <x:v>华泰柏瑞中证1000ETF</x:v>
      </x:c>
      <x:c r="D8583" s="7" t="d">
        <x:v>2026-10-13T00:00:00.000Z</x:v>
      </x:c>
      <x:c r="E8583" s="8" t="n">
        <x:f>IF(ISNUMBER('原始字段'!C8597),'原始字段'!C8597,"n.a.")</x:f>
        <x:v>37012600</x:v>
      </x:c>
      <x:c r="F8583" s="8" t="n">
        <x:f>IF(ISNUMBER('原始字段'!C8693),'原始字段'!C8693,"n.a.")</x:f>
        <x:v>39012600</x:v>
      </x:c>
      <x:c r="G8583" s="8" t="n">
        <x:f>IF(COUNT(E8583:F8583)=2,F8583-E8583,"n.a.")</x:f>
        <x:v>2000000</x:v>
      </x:c>
      <x:c r="H8583" s="9" t="n">
        <x:f>IF(ISNUMBER('原始字段'!D8693),'原始字段'!D8693,"n.a.")</x:f>
        <x:v>2.9752</x:v>
      </x:c>
      <x:c r="I8583" s="9" t="n">
        <x:f>IF(COUNT(G8583:H8583)=2,G8583*H8583/100000000,"n.a.")</x:f>
        <x:v>0.059504</x:v>
      </x:c>
      <x:c r="J8583" s="1" t="str">
        <x:v>日频齐全；折算事件未独立核实</x:v>
      </x:c>
    </x:row>
    <x:row r="8584" ht="25" customHeight="1">
      <x:c r="A8584" s="1" t="str">
        <x:v>中证1000</x:v>
      </x:c>
      <x:c r="B8584" s="1" t="str">
        <x:v>560110.SH</x:v>
      </x:c>
      <x:c r="C8584" s="1" t="str">
        <x:v>汇添富中证1000ETF</x:v>
      </x:c>
      <x:c r="D8584" s="7" t="d">
        <x:v>2026-10-13T00:00:00.000Z</x:v>
      </x:c>
      <x:c r="E8584" s="8" t="n">
        <x:f>IF(ISNUMBER('原始字段'!C8599),'原始字段'!C8599,"n.a.")</x:f>
        <x:v>328903500</x:v>
      </x:c>
      <x:c r="F8584" s="8" t="n">
        <x:f>IF(ISNUMBER('原始字段'!C8695),'原始字段'!C8695,"n.a.")</x:f>
        <x:v>331903500</x:v>
      </x:c>
      <x:c r="G8584" s="8" t="n">
        <x:f>IF(COUNT(E8584:F8584)=2,F8584-E8584,"n.a.")</x:f>
        <x:v>3000000</x:v>
      </x:c>
      <x:c r="H8584" s="9" t="n">
        <x:f>IF(ISNUMBER('原始字段'!D8695),'原始字段'!D8695,"n.a.")</x:f>
        <x:v>1.0611</x:v>
      </x:c>
      <x:c r="I8584" s="9" t="n">
        <x:f>IF(COUNT(G8584:H8584)=2,G8584*H8584/100000000,"n.a.")</x:f>
        <x:v>0.031833</x:v>
      </x:c>
      <x:c r="J8584" s="1" t="str">
        <x:v>日频齐全；折算事件未独立核实</x:v>
      </x:c>
    </x:row>
    <x:row r="8585" ht="25" customHeight="1">
      <x:c r="A8585" s="1" t="str">
        <x:v>中证2000</x:v>
      </x:c>
      <x:c r="B8585" s="1" t="str">
        <x:v>159535.SZ</x:v>
      </x:c>
      <x:c r="C8585" s="1" t="str">
        <x:v>嘉实中证2000ETF</x:v>
      </x:c>
      <x:c r="D8585" s="7" t="d">
        <x:v>2026-10-13T00:00:00.000Z</x:v>
      </x:c>
      <x:c r="E8585" s="8" t="n">
        <x:f>IF(ISNUMBER('原始字段'!C8540),'原始字段'!C8540,"n.a.")</x:f>
        <x:v>19981088</x:v>
      </x:c>
      <x:c r="F8585" s="8" t="n">
        <x:f>IF(ISNUMBER('原始字段'!C8636),'原始字段'!C8636,"n.a.")</x:f>
        <x:v>19981088</x:v>
      </x:c>
      <x:c r="G8585" s="8" t="n">
        <x:f>IF(COUNT(E8585:F8585)=2,F8585-E8585,"n.a.")</x:f>
        <x:v>0</x:v>
      </x:c>
      <x:c r="H8585" s="9" t="n">
        <x:f>IF(ISNUMBER('原始字段'!D8636),'原始字段'!D8636,"n.a.")</x:f>
        <x:v>1.4772</x:v>
      </x:c>
      <x:c r="I8585" s="9" t="n">
        <x:f>IF(COUNT(G8585:H8585)=2,G8585*H8585/100000000,"n.a.")</x:f>
        <x:v>0</x:v>
      </x:c>
      <x:c r="J8585" s="1" t="str">
        <x:v>日频齐全；折算事件未独立核实</x:v>
      </x:c>
    </x:row>
    <x:row r="8586" ht="25" customHeight="1">
      <x:c r="A8586" s="1" t="str">
        <x:v>中证2000</x:v>
      </x:c>
      <x:c r="B8586" s="1" t="str">
        <x:v>159536.SZ</x:v>
      </x:c>
      <x:c r="C8586" s="1" t="str">
        <x:v>汇添富中证2000ETF</x:v>
      </x:c>
      <x:c r="D8586" s="7" t="d">
        <x:v>2026-10-13T00:00:00.000Z</x:v>
      </x:c>
      <x:c r="E8586" s="8" t="n">
        <x:f>IF(ISNUMBER('原始字段'!C8541),'原始字段'!C8541,"n.a.")</x:f>
        <x:v>41261589</x:v>
      </x:c>
      <x:c r="F8586" s="8" t="n">
        <x:f>IF(ISNUMBER('原始字段'!C8637),'原始字段'!C8637,"n.a.")</x:f>
        <x:v>41261589</x:v>
      </x:c>
      <x:c r="G8586" s="8" t="n">
        <x:f>IF(COUNT(E8586:F8586)=2,F8586-E8586,"n.a.")</x:f>
        <x:v>0</x:v>
      </x:c>
      <x:c r="H8586" s="9" t="n">
        <x:f>IF(ISNUMBER('原始字段'!D8637),'原始字段'!D8637,"n.a.")</x:f>
        <x:v>1.3553</x:v>
      </x:c>
      <x:c r="I8586" s="9" t="n">
        <x:f>IF(COUNT(G8586:H8586)=2,G8586*H8586/100000000,"n.a.")</x:f>
        <x:v>0</x:v>
      </x:c>
      <x:c r="J8586" s="1" t="str">
        <x:v>日频齐全；折算事件未独立核实</x:v>
      </x:c>
    </x:row>
    <x:row r="8587" ht="25" customHeight="1">
      <x:c r="A8587" s="1" t="str">
        <x:v>中证2000</x:v>
      </x:c>
      <x:c r="B8587" s="1" t="str">
        <x:v>159531.SZ</x:v>
      </x:c>
      <x:c r="C8587" s="1" t="str">
        <x:v>南方中证2000ETF</x:v>
      </x:c>
      <x:c r="D8587" s="7" t="d">
        <x:v>2026-10-13T00:00:00.000Z</x:v>
      </x:c>
      <x:c r="E8587" s="8" t="n">
        <x:f>IF(ISNUMBER('原始字段'!C8537),'原始字段'!C8537,"n.a.")</x:f>
        <x:v>944608406</x:v>
      </x:c>
      <x:c r="F8587" s="8" t="n">
        <x:f>IF(ISNUMBER('原始字段'!C8633),'原始字段'!C8633,"n.a.")</x:f>
        <x:v>952608406</x:v>
      </x:c>
      <x:c r="G8587" s="8" t="n">
        <x:f>IF(COUNT(E8587:F8587)=2,F8587-E8587,"n.a.")</x:f>
        <x:v>8000000</x:v>
      </x:c>
      <x:c r="H8587" s="9" t="n">
        <x:f>IF(ISNUMBER('原始字段'!D8633),'原始字段'!D8633,"n.a.")</x:f>
        <x:v>1.402</x:v>
      </x:c>
      <x:c r="I8587" s="9" t="n">
        <x:f>IF(COUNT(G8587:H8587)=2,G8587*H8587/100000000,"n.a.")</x:f>
        <x:v>0.11216</x:v>
      </x:c>
      <x:c r="J8587" s="1" t="str">
        <x:v>日频齐全；折算事件未独立核实</x:v>
      </x:c>
    </x:row>
    <x:row r="8588" ht="25" customHeight="1">
      <x:c r="A8588" s="1" t="str">
        <x:v>中证2000</x:v>
      </x:c>
      <x:c r="B8588" s="1" t="str">
        <x:v>159532.SZ</x:v>
      </x:c>
      <x:c r="C8588" s="1" t="str">
        <x:v>易方达中证2000ETF</x:v>
      </x:c>
      <x:c r="D8588" s="7" t="d">
        <x:v>2026-10-13T00:00:00.000Z</x:v>
      </x:c>
      <x:c r="E8588" s="8" t="n">
        <x:f>IF(ISNUMBER('原始字段'!C8538),'原始字段'!C8538,"n.a.")</x:f>
        <x:v>153564791</x:v>
      </x:c>
      <x:c r="F8588" s="8" t="n">
        <x:f>IF(ISNUMBER('原始字段'!C8634),'原始字段'!C8634,"n.a.")</x:f>
        <x:v>153564791</x:v>
      </x:c>
      <x:c r="G8588" s="8" t="n">
        <x:f>IF(COUNT(E8588:F8588)=2,F8588-E8588,"n.a.")</x:f>
        <x:v>0</x:v>
      </x:c>
      <x:c r="H8588" s="9" t="n">
        <x:f>IF(ISNUMBER('原始字段'!D8634),'原始字段'!D8634,"n.a.")</x:f>
        <x:v>1.6023</x:v>
      </x:c>
      <x:c r="I8588" s="9" t="n">
        <x:f>IF(COUNT(G8588:H8588)=2,G8588*H8588/100000000,"n.a.")</x:f>
        <x:v>0</x:v>
      </x:c>
      <x:c r="J8588" s="1" t="str">
        <x:v>日频齐全；折算事件未独立核实</x:v>
      </x:c>
    </x:row>
    <x:row r="8589" ht="25" customHeight="1">
      <x:c r="A8589" s="1" t="str">
        <x:v>中证2000</x:v>
      </x:c>
      <x:c r="B8589" s="1" t="str">
        <x:v>159533.SZ</x:v>
      </x:c>
      <x:c r="C8589" s="1" t="str">
        <x:v>博时中证2000ETF</x:v>
      </x:c>
      <x:c r="D8589" s="7" t="d">
        <x:v>2026-10-13T00:00:00.000Z</x:v>
      </x:c>
      <x:c r="E8589" s="8" t="n">
        <x:f>IF(ISNUMBER('原始字段'!C8539),'原始字段'!C8539,"n.a.")</x:f>
        <x:v>13458785</x:v>
      </x:c>
      <x:c r="F8589" s="8" t="n">
        <x:f>IF(ISNUMBER('原始字段'!C8635),'原始字段'!C8635,"n.a.")</x:f>
        <x:v>13458785</x:v>
      </x:c>
      <x:c r="G8589" s="8" t="n">
        <x:f>IF(COUNT(E8589:F8589)=2,F8589-E8589,"n.a.")</x:f>
        <x:v>0</x:v>
      </x:c>
      <x:c r="H8589" s="9" t="n">
        <x:f>IF(ISNUMBER('原始字段'!D8635),'原始字段'!D8635,"n.a.")</x:f>
        <x:v>1.8627</x:v>
      </x:c>
      <x:c r="I8589" s="9" t="n">
        <x:f>IF(COUNT(G8589:H8589)=2,G8589*H8589/100000000,"n.a.")</x:f>
        <x:v>0</x:v>
      </x:c>
      <x:c r="J8589" s="1" t="str">
        <x:v>日频齐全；折算事件未独立核实</x:v>
      </x:c>
    </x:row>
    <x:row r="8590" ht="25" customHeight="1">
      <x:c r="A8590" s="1" t="str">
        <x:v>中证2000</x:v>
      </x:c>
      <x:c r="B8590" s="1" t="str">
        <x:v>561370.SH</x:v>
      </x:c>
      <x:c r="C8590" s="1" t="str">
        <x:v>国泰中证2000ETF</x:v>
      </x:c>
      <x:c r="D8590" s="7" t="d">
        <x:v>2026-10-13T00:00:00.000Z</x:v>
      </x:c>
      <x:c r="E8590" s="8" t="n">
        <x:f>IF(ISNUMBER('原始字段'!C8602),'原始字段'!C8602,"n.a.")</x:f>
        <x:v>34356000</x:v>
      </x:c>
      <x:c r="F8590" s="8" t="n">
        <x:f>IF(ISNUMBER('原始字段'!C8698),'原始字段'!C8698,"n.a.")</x:f>
        <x:v>34356000</x:v>
      </x:c>
      <x:c r="G8590" s="8" t="n">
        <x:f>IF(COUNT(E8590:F8590)=2,F8590-E8590,"n.a.")</x:f>
        <x:v>0</x:v>
      </x:c>
      <x:c r="H8590" s="9" t="n">
        <x:f>IF(ISNUMBER('原始字段'!D8698),'原始字段'!D8698,"n.a.")</x:f>
        <x:v>1.3799</x:v>
      </x:c>
      <x:c r="I8590" s="9" t="n">
        <x:f>IF(COUNT(G8590:H8590)=2,G8590*H8590/100000000,"n.a.")</x:f>
        <x:v>0</x:v>
      </x:c>
      <x:c r="J8590" s="1" t="str">
        <x:v>日频齐全；折算事件未独立核实</x:v>
      </x:c>
    </x:row>
    <x:row r="8591" ht="25" customHeight="1">
      <x:c r="A8591" s="1" t="str">
        <x:v>中证2000</x:v>
      </x:c>
      <x:c r="B8591" s="1" t="str">
        <x:v>563300.SH</x:v>
      </x:c>
      <x:c r="C8591" s="1" t="str">
        <x:v>华泰柏瑞中证2000ETF</x:v>
      </x:c>
      <x:c r="D8591" s="7" t="d">
        <x:v>2026-10-13T00:00:00.000Z</x:v>
      </x:c>
      <x:c r="E8591" s="8" t="n">
        <x:f>IF(ISNUMBER('原始字段'!C8606),'原始字段'!C8606,"n.a.")</x:f>
        <x:v>3928674000</x:v>
      </x:c>
      <x:c r="F8591" s="8" t="n">
        <x:f>IF(ISNUMBER('原始字段'!C8702),'原始字段'!C8702,"n.a.")</x:f>
        <x:v>3873674000</x:v>
      </x:c>
      <x:c r="G8591" s="8" t="n">
        <x:f>IF(COUNT(E8591:F8591)=2,F8591-E8591,"n.a.")</x:f>
        <x:v>-55000000</x:v>
      </x:c>
      <x:c r="H8591" s="9" t="n">
        <x:f>IF(ISNUMBER('原始字段'!D8702),'原始字段'!D8702,"n.a.")</x:f>
        <x:v>1.3857</x:v>
      </x:c>
      <x:c r="I8591" s="9" t="n">
        <x:f>IF(COUNT(G8591:H8591)=2,G8591*H8591/100000000,"n.a.")</x:f>
        <x:v>-0.762135</x:v>
      </x:c>
      <x:c r="J8591" s="1" t="str">
        <x:v>日频齐全；折算事件未独立核实</x:v>
      </x:c>
    </x:row>
    <x:row r="8592" ht="25" customHeight="1">
      <x:c r="A8592" s="1" t="str">
        <x:v>中证2000</x:v>
      </x:c>
      <x:c r="B8592" s="1" t="str">
        <x:v>562660.SH</x:v>
      </x:c>
      <x:c r="C8592" s="1" t="str">
        <x:v>华夏中证2000ETF</x:v>
      </x:c>
      <x:c r="D8592" s="7" t="d">
        <x:v>2026-10-13T00:00:00.000Z</x:v>
      </x:c>
      <x:c r="E8592" s="8" t="n">
        <x:f>IF(ISNUMBER('原始字段'!C8604),'原始字段'!C8604,"n.a.")</x:f>
        <x:v>346874000</x:v>
      </x:c>
      <x:c r="F8592" s="8" t="n">
        <x:f>IF(ISNUMBER('原始字段'!C8700),'原始字段'!C8700,"n.a.")</x:f>
        <x:v>344874000</x:v>
      </x:c>
      <x:c r="G8592" s="8" t="n">
        <x:f>IF(COUNT(E8592:F8592)=2,F8592-E8592,"n.a.")</x:f>
        <x:v>-2000000</x:v>
      </x:c>
      <x:c r="H8592" s="9" t="n">
        <x:f>IF(ISNUMBER('原始字段'!D8700),'原始字段'!D8700,"n.a.")</x:f>
        <x:v>1.8534</x:v>
      </x:c>
      <x:c r="I8592" s="9" t="n">
        <x:f>IF(COUNT(G8592:H8592)=2,G8592*H8592/100000000,"n.a.")</x:f>
        <x:v>-0.037068</x:v>
      </x:c>
      <x:c r="J8592" s="1" t="str">
        <x:v>日频齐全；折算事件未独立核实</x:v>
      </x:c>
    </x:row>
    <x:row r="8593" ht="25" customHeight="1">
      <x:c r="A8593" s="1" t="str">
        <x:v>中证2000</x:v>
      </x:c>
      <x:c r="B8593" s="1" t="str">
        <x:v>563200.SH</x:v>
      </x:c>
      <x:c r="C8593" s="1" t="str">
        <x:v>富国中证2000ETF</x:v>
      </x:c>
      <x:c r="D8593" s="7" t="d">
        <x:v>2026-10-13T00:00:00.000Z</x:v>
      </x:c>
      <x:c r="E8593" s="8" t="n">
        <x:f>IF(ISNUMBER('原始字段'!C8605),'原始字段'!C8605,"n.a.")</x:f>
        <x:v>47458800</x:v>
      </x:c>
      <x:c r="F8593" s="8" t="n">
        <x:f>IF(ISNUMBER('原始字段'!C8701),'原始字段'!C8701,"n.a.")</x:f>
        <x:v>47458800</x:v>
      </x:c>
      <x:c r="G8593" s="8" t="n">
        <x:f>IF(COUNT(E8593:F8593)=2,F8593-E8593,"n.a.")</x:f>
        <x:v>0</x:v>
      </x:c>
      <x:c r="H8593" s="9" t="n">
        <x:f>IF(ISNUMBER('原始字段'!D8701),'原始字段'!D8701,"n.a.")</x:f>
        <x:v>1.4877</x:v>
      </x:c>
      <x:c r="I8593" s="9" t="n">
        <x:f>IF(COUNT(G8593:H8593)=2,G8593*H8593/100000000,"n.a.")</x:f>
        <x:v>0</x:v>
      </x:c>
      <x:c r="J8593" s="1" t="str">
        <x:v>日频齐全；折算事件未独立核实</x:v>
      </x:c>
    </x:row>
    <x:row r="8594" ht="25" customHeight="1">
      <x:c r="A8594" s="1" t="str">
        <x:v>中证2000</x:v>
      </x:c>
      <x:c r="B8594" s="1" t="str">
        <x:v>560220.SH</x:v>
      </x:c>
      <x:c r="C8594" s="1" t="str">
        <x:v>广发中证2000ETF</x:v>
      </x:c>
      <x:c r="D8594" s="7" t="d">
        <x:v>2026-10-13T00:00:00.000Z</x:v>
      </x:c>
      <x:c r="E8594" s="8" t="n">
        <x:f>IF(ISNUMBER('原始字段'!C8600),'原始字段'!C8600,"n.a.")</x:f>
        <x:v>57717000</x:v>
      </x:c>
      <x:c r="F8594" s="8" t="n">
        <x:f>IF(ISNUMBER('原始字段'!C8696),'原始字段'!C8696,"n.a.")</x:f>
        <x:v>57717000</x:v>
      </x:c>
      <x:c r="G8594" s="8" t="n">
        <x:f>IF(COUNT(E8594:F8594)=2,F8594-E8594,"n.a.")</x:f>
        <x:v>0</x:v>
      </x:c>
      <x:c r="H8594" s="9" t="n">
        <x:f>IF(ISNUMBER('原始字段'!D8696),'原始字段'!D8696,"n.a.")</x:f>
        <x:v>1.3908</x:v>
      </x:c>
      <x:c r="I8594" s="9" t="n">
        <x:f>IF(COUNT(G8594:H8594)=2,G8594*H8594/100000000,"n.a.")</x:f>
        <x:v>0</x:v>
      </x:c>
      <x:c r="J8594" s="1" t="str">
        <x:v>日频齐全；折算事件未独立核实</x:v>
      </x:c>
    </x:row>
    <x:row r="8595" ht="25" customHeight="1">
      <x:c r="A8595" s="1" t="str">
        <x:v>创业板指</x:v>
      </x:c>
      <x:c r="B8595" s="1" t="str">
        <x:v>159810.SZ</x:v>
      </x:c>
      <x:c r="C8595" s="1" t="str">
        <x:v>浦银创业板ETF</x:v>
      </x:c>
      <x:c r="D8595" s="7" t="d">
        <x:v>2026-10-13T00:00:00.000Z</x:v>
      </x:c>
      <x:c r="E8595" s="8" t="n">
        <x:f>IF(ISNUMBER('原始字段'!C8546),'原始字段'!C8546,"n.a.")</x:f>
        <x:v>58475458</x:v>
      </x:c>
      <x:c r="F8595" s="8" t="n">
        <x:f>IF(ISNUMBER('原始字段'!C8642),'原始字段'!C8642,"n.a.")</x:f>
        <x:v>59475458</x:v>
      </x:c>
      <x:c r="G8595" s="8" t="n">
        <x:f>IF(COUNT(E8595:F8595)=2,F8595-E8595,"n.a.")</x:f>
        <x:v>1000000</x:v>
      </x:c>
      <x:c r="H8595" s="9" t="n">
        <x:f>IF(ISNUMBER('原始字段'!D8642),'原始字段'!D8642,"n.a.")</x:f>
        <x:v>1.1931</x:v>
      </x:c>
      <x:c r="I8595" s="9" t="n">
        <x:f>IF(COUNT(G8595:H8595)=2,G8595*H8595/100000000,"n.a.")</x:f>
        <x:v>0.011931</x:v>
      </x:c>
      <x:c r="J8595" s="1" t="str">
        <x:v>日频齐全；折算事件未独立核实</x:v>
      </x:c>
    </x:row>
    <x:row r="8596" ht="25" customHeight="1">
      <x:c r="A8596" s="1" t="str">
        <x:v>创业板指</x:v>
      </x:c>
      <x:c r="B8596" s="1" t="str">
        <x:v>159808.SZ</x:v>
      </x:c>
      <x:c r="C8596" s="1" t="str">
        <x:v>融通创业板ETF</x:v>
      </x:c>
      <x:c r="D8596" s="7" t="d">
        <x:v>2026-10-13T00:00:00.000Z</x:v>
      </x:c>
      <x:c r="E8596" s="8" t="n">
        <x:f>IF(ISNUMBER('原始字段'!C8545),'原始字段'!C8545,"n.a.")</x:f>
        <x:v>51484790</x:v>
      </x:c>
      <x:c r="F8596" s="8" t="n">
        <x:f>IF(ISNUMBER('原始字段'!C8641),'原始字段'!C8641,"n.a.")</x:f>
        <x:v>59484790</x:v>
      </x:c>
      <x:c r="G8596" s="8" t="n">
        <x:f>IF(COUNT(E8596:F8596)=2,F8596-E8596,"n.a.")</x:f>
        <x:v>8000000</x:v>
      </x:c>
      <x:c r="H8596" s="9" t="n">
        <x:f>IF(ISNUMBER('原始字段'!D8641),'原始字段'!D8641,"n.a.")</x:f>
        <x:v>1.1542</x:v>
      </x:c>
      <x:c r="I8596" s="9" t="n">
        <x:f>IF(COUNT(G8596:H8596)=2,G8596*H8596/100000000,"n.a.")</x:f>
        <x:v>0.092336</x:v>
      </x:c>
      <x:c r="J8596" s="1" t="str">
        <x:v>日频齐全；折算事件未独立核实</x:v>
      </x:c>
    </x:row>
    <x:row r="8597" ht="25" customHeight="1">
      <x:c r="A8597" s="1" t="str">
        <x:v>创业板指</x:v>
      </x:c>
      <x:c r="B8597" s="1" t="str">
        <x:v>159964.SZ</x:v>
      </x:c>
      <x:c r="C8597" s="1" t="str">
        <x:v>平安创业板ETF</x:v>
      </x:c>
      <x:c r="D8597" s="7" t="d">
        <x:v>2026-10-13T00:00:00.000Z</x:v>
      </x:c>
      <x:c r="E8597" s="8" t="n">
        <x:f>IF(ISNUMBER('原始字段'!C8561),'原始字段'!C8561,"n.a.")</x:f>
        <x:v>175481881</x:v>
      </x:c>
      <x:c r="F8597" s="8" t="n">
        <x:f>IF(ISNUMBER('原始字段'!C8657),'原始字段'!C8657,"n.a.")</x:f>
        <x:v>175481881</x:v>
      </x:c>
      <x:c r="G8597" s="8" t="n">
        <x:f>IF(COUNT(E8597:F8597)=2,F8597-E8597,"n.a.")</x:f>
        <x:v>0</x:v>
      </x:c>
      <x:c r="H8597" s="9" t="n">
        <x:f>IF(ISNUMBER('原始字段'!D8657),'原始字段'!D8657,"n.a.")</x:f>
        <x:v>1.9539</x:v>
      </x:c>
      <x:c r="I8597" s="9" t="n">
        <x:f>IF(COUNT(G8597:H8597)=2,G8597*H8597/100000000,"n.a.")</x:f>
        <x:v>0</x:v>
      </x:c>
      <x:c r="J8597" s="1" t="str">
        <x:v>日频齐全；折算事件未独立核实</x:v>
      </x:c>
    </x:row>
    <x:row r="8598" ht="25" customHeight="1">
      <x:c r="A8598" s="1" t="str">
        <x:v>创业板指</x:v>
      </x:c>
      <x:c r="B8598" s="1" t="str">
        <x:v>159915.SZ</x:v>
      </x:c>
      <x:c r="C8598" s="1" t="str">
        <x:v>易方达创业板ETF</x:v>
      </x:c>
      <x:c r="D8598" s="7" t="d">
        <x:v>2026-10-13T00:00:00.000Z</x:v>
      </x:c>
      <x:c r="E8598" s="8" t="n">
        <x:f>IF(ISNUMBER('原始字段'!C8551),'原始字段'!C8551,"n.a.")</x:f>
        <x:v>22226454936</x:v>
      </x:c>
      <x:c r="F8598" s="8" t="n">
        <x:f>IF(ISNUMBER('原始字段'!C8647),'原始字段'!C8647,"n.a.")</x:f>
        <x:v>22959454936</x:v>
      </x:c>
      <x:c r="G8598" s="8" t="n">
        <x:f>IF(COUNT(E8598:F8598)=2,F8598-E8598,"n.a.")</x:f>
        <x:v>733000000</x:v>
      </x:c>
      <x:c r="H8598" s="9" t="n">
        <x:f>IF(ISNUMBER('原始字段'!D8647),'原始字段'!D8647,"n.a.")</x:f>
        <x:v>2.9778</x:v>
      </x:c>
      <x:c r="I8598" s="9" t="n">
        <x:f>IF(COUNT(G8598:H8598)=2,G8598*H8598/100000000,"n.a.")</x:f>
        <x:v>21.827274</x:v>
      </x:c>
      <x:c r="J8598" s="1" t="str">
        <x:v>日频齐全；折算事件未独立核实</x:v>
      </x:c>
    </x:row>
    <x:row r="8599" ht="25" customHeight="1">
      <x:c r="A8599" s="1" t="str">
        <x:v>创业板指</x:v>
      </x:c>
      <x:c r="B8599" s="1" t="str">
        <x:v>159971.SZ</x:v>
      </x:c>
      <x:c r="C8599" s="1" t="str">
        <x:v>富国创业板ETF</x:v>
      </x:c>
      <x:c r="D8599" s="7" t="d">
        <x:v>2026-10-13T00:00:00.000Z</x:v>
      </x:c>
      <x:c r="E8599" s="8" t="n">
        <x:f>IF(ISNUMBER('原始字段'!C8563),'原始字段'!C8563,"n.a.")</x:f>
        <x:v>1968020288</x:v>
      </x:c>
      <x:c r="F8599" s="8" t="n">
        <x:f>IF(ISNUMBER('原始字段'!C8659),'原始字段'!C8659,"n.a.")</x:f>
        <x:v>2008020288</x:v>
      </x:c>
      <x:c r="G8599" s="8" t="n">
        <x:f>IF(COUNT(E8599:F8599)=2,F8599-E8599,"n.a.")</x:f>
        <x:v>40000000</x:v>
      </x:c>
      <x:c r="H8599" s="9" t="n">
        <x:f>IF(ISNUMBER('原始字段'!D8659),'原始字段'!D8659,"n.a.")</x:f>
        <x:v>1.036</x:v>
      </x:c>
      <x:c r="I8599" s="9" t="n">
        <x:f>IF(COUNT(G8599:H8599)=2,G8599*H8599/100000000,"n.a.")</x:f>
        <x:v>0.4144</x:v>
      </x:c>
      <x:c r="J8599" s="1" t="str">
        <x:v>日频齐全；折算事件未独立核实</x:v>
      </x:c>
    </x:row>
    <x:row r="8600" ht="25" customHeight="1">
      <x:c r="A8600" s="1" t="str">
        <x:v>创业板指</x:v>
      </x:c>
      <x:c r="B8600" s="1" t="str">
        <x:v>159957.SZ</x:v>
      </x:c>
      <x:c r="C8600" s="1" t="str">
        <x:v>华夏创业板ETF</x:v>
      </x:c>
      <x:c r="D8600" s="7" t="d">
        <x:v>2026-10-13T00:00:00.000Z</x:v>
      </x:c>
      <x:c r="E8600" s="8" t="n">
        <x:f>IF(ISNUMBER('原始字段'!C8559),'原始字段'!C8559,"n.a.")</x:f>
        <x:v>1342784560</x:v>
      </x:c>
      <x:c r="F8600" s="8" t="n">
        <x:f>IF(ISNUMBER('原始字段'!C8655),'原始字段'!C8655,"n.a.")</x:f>
        <x:v>1379784560</x:v>
      </x:c>
      <x:c r="G8600" s="8" t="n">
        <x:f>IF(COUNT(E8600:F8600)=2,F8600-E8600,"n.a.")</x:f>
        <x:v>37000000</x:v>
      </x:c>
      <x:c r="H8600" s="9" t="n">
        <x:f>IF(ISNUMBER('原始字段'!D8655),'原始字段'!D8655,"n.a.")</x:f>
        <x:v>1.9513</x:v>
      </x:c>
      <x:c r="I8600" s="9" t="n">
        <x:f>IF(COUNT(G8600:H8600)=2,G8600*H8600/100000000,"n.a.")</x:f>
        <x:v>0.721981</x:v>
      </x:c>
      <x:c r="J8600" s="1" t="str">
        <x:v>日频齐全；折算事件未独立核实</x:v>
      </x:c>
    </x:row>
    <x:row r="8601" ht="25" customHeight="1">
      <x:c r="A8601" s="1" t="str">
        <x:v>创业板指</x:v>
      </x:c>
      <x:c r="B8601" s="1" t="str">
        <x:v>159958.SZ</x:v>
      </x:c>
      <x:c r="C8601" s="1" t="str">
        <x:v>工银创业板ETF</x:v>
      </x:c>
      <x:c r="D8601" s="7" t="d">
        <x:v>2026-10-13T00:00:00.000Z</x:v>
      </x:c>
      <x:c r="E8601" s="8" t="n">
        <x:f>IF(ISNUMBER('原始字段'!C8560),'原始字段'!C8560,"n.a.")</x:f>
        <x:v>240611448</x:v>
      </x:c>
      <x:c r="F8601" s="8" t="n">
        <x:f>IF(ISNUMBER('原始字段'!C8656),'原始字段'!C8656,"n.a.")</x:f>
        <x:v>242011448</x:v>
      </x:c>
      <x:c r="G8601" s="8" t="n">
        <x:f>IF(COUNT(E8601:F8601)=2,F8601-E8601,"n.a.")</x:f>
        <x:v>1400000</x:v>
      </x:c>
      <x:c r="H8601" s="9" t="n">
        <x:f>IF(ISNUMBER('原始字段'!D8656),'原始字段'!D8656,"n.a.")</x:f>
        <x:v>1.8032</x:v>
      </x:c>
      <x:c r="I8601" s="9" t="n">
        <x:f>IF(COUNT(G8601:H8601)=2,G8601*H8601/100000000,"n.a.")</x:f>
        <x:v>0.0252448</x:v>
      </x:c>
      <x:c r="J8601" s="1" t="str">
        <x:v>日频齐全；折算事件未独立核实</x:v>
      </x:c>
    </x:row>
    <x:row r="8602" ht="25" customHeight="1">
      <x:c r="A8602" s="1" t="str">
        <x:v>创业板指</x:v>
      </x:c>
      <x:c r="B8602" s="1" t="str">
        <x:v>159977.SZ</x:v>
      </x:c>
      <x:c r="C8602" s="1" t="str">
        <x:v>天弘创业板ETF</x:v>
      </x:c>
      <x:c r="D8602" s="7" t="d">
        <x:v>2026-10-13T00:00:00.000Z</x:v>
      </x:c>
      <x:c r="E8602" s="8" t="n">
        <x:f>IF(ISNUMBER('原始字段'!C8564),'原始字段'!C8564,"n.a.")</x:f>
        <x:v>4199872820</x:v>
      </x:c>
      <x:c r="F8602" s="8" t="n">
        <x:f>IF(ISNUMBER('原始字段'!C8660),'原始字段'!C8660,"n.a.")</x:f>
        <x:v>4247872820</x:v>
      </x:c>
      <x:c r="G8602" s="8" t="n">
        <x:f>IF(COUNT(E8602:F8602)=2,F8602-E8602,"n.a.")</x:f>
        <x:v>48000000</x:v>
      </x:c>
      <x:c r="H8602" s="9" t="n">
        <x:f>IF(ISNUMBER('原始字段'!D8660),'原始字段'!D8660,"n.a.")</x:f>
        <x:v>1.5447</x:v>
      </x:c>
      <x:c r="I8602" s="9" t="n">
        <x:f>IF(COUNT(G8602:H8602)=2,G8602*H8602/100000000,"n.a.")</x:f>
        <x:v>0.741456</x:v>
      </x:c>
      <x:c r="J8602" s="1" t="str">
        <x:v>日频齐全；折算事件未独立核实</x:v>
      </x:c>
    </x:row>
    <x:row r="8603" ht="25" customHeight="1">
      <x:c r="A8603" s="1" t="str">
        <x:v>创业板指</x:v>
      </x:c>
      <x:c r="B8603" s="1" t="str">
        <x:v>159821.SZ</x:v>
      </x:c>
      <x:c r="C8603" s="1" t="str">
        <x:v>中银证券创业板ETF</x:v>
      </x:c>
      <x:c r="D8603" s="7" t="d">
        <x:v>2026-10-13T00:00:00.000Z</x:v>
      </x:c>
      <x:c r="E8603" s="8" t="n">
        <x:f>IF(ISNUMBER('原始字段'!C8548),'原始字段'!C8548,"n.a.")</x:f>
        <x:v>69820000</x:v>
      </x:c>
      <x:c r="F8603" s="8" t="n">
        <x:f>IF(ISNUMBER('原始字段'!C8644),'原始字段'!C8644,"n.a.")</x:f>
        <x:v>69820000</x:v>
      </x:c>
      <x:c r="G8603" s="8" t="n">
        <x:f>IF(COUNT(E8603:F8603)=2,F8603-E8603,"n.a.")</x:f>
        <x:v>0</x:v>
      </x:c>
      <x:c r="H8603" s="9" t="n">
        <x:f>IF(ISNUMBER('原始字段'!D8644),'原始字段'!D8644,"n.a.")</x:f>
        <x:v>1.117</x:v>
      </x:c>
      <x:c r="I8603" s="9" t="n">
        <x:f>IF(COUNT(G8603:H8603)=2,G8603*H8603/100000000,"n.a.")</x:f>
        <x:v>0</x:v>
      </x:c>
      <x:c r="J8603" s="1" t="str">
        <x:v>日频齐全；折算事件未独立核实</x:v>
      </x:c>
    </x:row>
    <x:row r="8604" ht="25" customHeight="1">
      <x:c r="A8604" s="1" t="str">
        <x:v>创业板指</x:v>
      </x:c>
      <x:c r="B8604" s="1" t="str">
        <x:v>159956.SZ</x:v>
      </x:c>
      <x:c r="C8604" s="1" t="str">
        <x:v>建信创业板ETF</x:v>
      </x:c>
      <x:c r="D8604" s="7" t="d">
        <x:v>2026-10-13T00:00:00.000Z</x:v>
      </x:c>
      <x:c r="E8604" s="8" t="n">
        <x:f>IF(ISNUMBER('原始字段'!C8558),'原始字段'!C8558,"n.a.")</x:f>
        <x:v>50978674</x:v>
      </x:c>
      <x:c r="F8604" s="8" t="n">
        <x:f>IF(ISNUMBER('原始字段'!C8654),'原始字段'!C8654,"n.a.")</x:f>
        <x:v>50978674</x:v>
      </x:c>
      <x:c r="G8604" s="8" t="n">
        <x:f>IF(COUNT(E8604:F8604)=2,F8604-E8604,"n.a.")</x:f>
        <x:v>0</x:v>
      </x:c>
      <x:c r="H8604" s="9" t="n">
        <x:f>IF(ISNUMBER('原始字段'!D8654),'原始字段'!D8654,"n.a.")</x:f>
        <x:v>1.8868</x:v>
      </x:c>
      <x:c r="I8604" s="9" t="n">
        <x:f>IF(COUNT(G8604:H8604)=2,G8604*H8604/100000000,"n.a.")</x:f>
        <x:v>0</x:v>
      </x:c>
      <x:c r="J8604" s="1" t="str">
        <x:v>日频齐全；折算事件未独立核实</x:v>
      </x:c>
    </x:row>
    <x:row r="8605" ht="25" customHeight="1">
      <x:c r="A8605" s="1" t="str">
        <x:v>创业板指</x:v>
      </x:c>
      <x:c r="B8605" s="1" t="str">
        <x:v>159908.SZ</x:v>
      </x:c>
      <x:c r="C8605" s="1" t="str">
        <x:v>博时创业板ETF</x:v>
      </x:c>
      <x:c r="D8605" s="7" t="d">
        <x:v>2026-10-13T00:00:00.000Z</x:v>
      </x:c>
      <x:c r="E8605" s="8" t="n">
        <x:f>IF(ISNUMBER('原始字段'!C8550),'原始字段'!C8550,"n.a.")</x:f>
        <x:v>374229029</x:v>
      </x:c>
      <x:c r="F8605" s="8" t="n">
        <x:f>IF(ISNUMBER('原始字段'!C8646),'原始字段'!C8646,"n.a.")</x:f>
        <x:v>366229029</x:v>
      </x:c>
      <x:c r="G8605" s="8" t="n">
        <x:f>IF(COUNT(E8605:F8605)=2,F8605-E8605,"n.a.")</x:f>
        <x:v>-8000000</x:v>
      </x:c>
      <x:c r="H8605" s="9" t="n">
        <x:f>IF(ISNUMBER('原始字段'!D8646),'原始字段'!D8646,"n.a.")</x:f>
        <x:v>2.7871</x:v>
      </x:c>
      <x:c r="I8605" s="9" t="n">
        <x:f>IF(COUNT(G8605:H8605)=2,G8605*H8605/100000000,"n.a.")</x:f>
        <x:v>-0.222968</x:v>
      </x:c>
      <x:c r="J8605" s="1" t="str">
        <x:v>日频齐全；折算事件未独立核实</x:v>
      </x:c>
    </x:row>
    <x:row r="8606" ht="25" customHeight="1">
      <x:c r="A8606" s="1" t="str">
        <x:v>创业板指</x:v>
      </x:c>
      <x:c r="B8606" s="1" t="str">
        <x:v>159952.SZ</x:v>
      </x:c>
      <x:c r="C8606" s="1" t="str">
        <x:v>广发创业板ETF</x:v>
      </x:c>
      <x:c r="D8606" s="7" t="d">
        <x:v>2026-10-13T00:00:00.000Z</x:v>
      </x:c>
      <x:c r="E8606" s="8" t="n">
        <x:f>IF(ISNUMBER('原始字段'!C8557),'原始字段'!C8557,"n.a.")</x:f>
        <x:v>6386384929</x:v>
      </x:c>
      <x:c r="F8606" s="8" t="n">
        <x:f>IF(ISNUMBER('原始字段'!C8653),'原始字段'!C8653,"n.a.")</x:f>
        <x:v>6728084929</x:v>
      </x:c>
      <x:c r="G8606" s="8" t="n">
        <x:f>IF(COUNT(E8606:F8606)=2,F8606-E8606,"n.a.")</x:f>
        <x:v>341700000</x:v>
      </x:c>
      <x:c r="H8606" s="9" t="n">
        <x:f>IF(ISNUMBER('原始字段'!D8653),'原始字段'!D8653,"n.a.")</x:f>
        <x:v>1.8081</x:v>
      </x:c>
      <x:c r="I8606" s="9" t="n">
        <x:f>IF(COUNT(G8606:H8606)=2,G8606*H8606/100000000,"n.a.")</x:f>
        <x:v>6.1782777</x:v>
      </x:c>
      <x:c r="J8606" s="1" t="str">
        <x:v>日频齐全；折算事件未独立核实</x:v>
      </x:c>
    </x:row>
    <x:row r="8607" ht="25" customHeight="1">
      <x:c r="A8607" s="1" t="str">
        <x:v>创业板指</x:v>
      </x:c>
      <x:c r="B8607" s="1" t="str">
        <x:v>159247.SZ</x:v>
      </x:c>
      <x:c r="C8607" s="1" t="str">
        <x:v>汇添富创业板ETF</x:v>
      </x:c>
      <x:c r="D8607" s="7" t="d">
        <x:v>2026-10-13T00:00:00.000Z</x:v>
      </x:c>
      <x:c r="E8607" s="8" t="n">
        <x:f>IF(ISNUMBER('原始字段'!C8531),'原始字段'!C8531,"n.a.")</x:f>
        <x:v>735984966</x:v>
      </x:c>
      <x:c r="F8607" s="8" t="n">
        <x:f>IF(ISNUMBER('原始字段'!C8627),'原始字段'!C8627,"n.a.")</x:f>
        <x:v>795984966</x:v>
      </x:c>
      <x:c r="G8607" s="8" t="n">
        <x:f>IF(COUNT(E8607:F8607)=2,F8607-E8607,"n.a.")</x:f>
        <x:v>60000000</x:v>
      </x:c>
      <x:c r="H8607" s="9" t="n">
        <x:f>IF(ISNUMBER('原始字段'!D8627),'原始字段'!D8627,"n.a.")</x:f>
        <x:v>0.8914</x:v>
      </x:c>
      <x:c r="I8607" s="9" t="n">
        <x:f>IF(COUNT(G8607:H8607)=2,G8607*H8607/100000000,"n.a.")</x:f>
        <x:v>0.53484</x:v>
      </x:c>
      <x:c r="J8607" s="1" t="str">
        <x:v>日频齐全；折算事件未独立核实</x:v>
      </x:c>
    </x:row>
    <x:row r="8608" ht="25" customHeight="1">
      <x:c r="A8608" s="1" t="str">
        <x:v>创业板指</x:v>
      </x:c>
      <x:c r="B8608" s="1" t="str">
        <x:v>159948.SZ</x:v>
      </x:c>
      <x:c r="C8608" s="1" t="str">
        <x:v>南方创业板ETF</x:v>
      </x:c>
      <x:c r="D8608" s="7" t="d">
        <x:v>2026-10-13T00:00:00.000Z</x:v>
      </x:c>
      <x:c r="E8608" s="8" t="n">
        <x:f>IF(ISNUMBER('原始字段'!C8556),'原始字段'!C8556,"n.a.")</x:f>
        <x:v>1184697720</x:v>
      </x:c>
      <x:c r="F8608" s="8" t="n">
        <x:f>IF(ISNUMBER('原始字段'!C8652),'原始字段'!C8652,"n.a.")</x:f>
        <x:v>1201697720</x:v>
      </x:c>
      <x:c r="G8608" s="8" t="n">
        <x:f>IF(COUNT(E8608:F8608)=2,F8608-E8608,"n.a.")</x:f>
        <x:v>17000000</x:v>
      </x:c>
      <x:c r="H8608" s="9" t="n">
        <x:f>IF(ISNUMBER('原始字段'!D8652),'原始字段'!D8652,"n.a.")</x:f>
        <x:v>3.2896</x:v>
      </x:c>
      <x:c r="I8608" s="9" t="n">
        <x:f>IF(COUNT(G8608:H8608)=2,G8608*H8608/100000000,"n.a.")</x:f>
        <x:v>0.559232</x:v>
      </x:c>
      <x:c r="J8608" s="1" t="str">
        <x:v>日频齐全；折算事件未独立核实</x:v>
      </x:c>
    </x:row>
    <x:row r="8609" ht="25" customHeight="1">
      <x:c r="A8609" s="1" t="str">
        <x:v>创业板指</x:v>
      </x:c>
      <x:c r="B8609" s="1" t="str">
        <x:v>159205.SZ</x:v>
      </x:c>
      <x:c r="C8609" s="1" t="str">
        <x:v>东财创业板ETF</x:v>
      </x:c>
      <x:c r="D8609" s="7" t="d">
        <x:v>2026-10-13T00:00:00.000Z</x:v>
      </x:c>
      <x:c r="E8609" s="8" t="n">
        <x:f>IF(ISNUMBER('原始字段'!C8530),'原始字段'!C8530,"n.a.")</x:f>
        <x:v>917056064</x:v>
      </x:c>
      <x:c r="F8609" s="8" t="n">
        <x:f>IF(ISNUMBER('原始字段'!C8626),'原始字段'!C8626,"n.a.")</x:f>
        <x:v>979056064</x:v>
      </x:c>
      <x:c r="G8609" s="8" t="n">
        <x:f>IF(COUNT(E8609:F8609)=2,F8609-E8609,"n.a.")</x:f>
        <x:v>62000000</x:v>
      </x:c>
      <x:c r="H8609" s="9" t="n">
        <x:f>IF(ISNUMBER('原始字段'!D8626),'原始字段'!D8626,"n.a.")</x:f>
        <x:v>1.4572</x:v>
      </x:c>
      <x:c r="I8609" s="9" t="n">
        <x:f>IF(COUNT(G8609:H8609)=2,G8609*H8609/100000000,"n.a.")</x:f>
        <x:v>0.903464</x:v>
      </x:c>
      <x:c r="J8609" s="1" t="str">
        <x:v>日频齐全；折算事件未独立核实</x:v>
      </x:c>
    </x:row>
    <x:row r="8610" ht="25" customHeight="1">
      <x:c r="A8610" s="1" t="str">
        <x:v>科创50</x:v>
      </x:c>
      <x:c r="B8610" s="1" t="str">
        <x:v>588940.SH</x:v>
      </x:c>
      <x:c r="C8610" s="1" t="str">
        <x:v>富国上证科创板50成份ETF</x:v>
      </x:c>
      <x:c r="D8610" s="7" t="d">
        <x:v>2026-10-13T00:00:00.000Z</x:v>
      </x:c>
      <x:c r="E8610" s="8" t="n">
        <x:f>IF(ISNUMBER('原始字段'!C8621),'原始字段'!C8621,"n.a.")</x:f>
        <x:v>3458840000</x:v>
      </x:c>
      <x:c r="F8610" s="8" t="n">
        <x:f>IF(ISNUMBER('原始字段'!C8717),'原始字段'!C8717,"n.a.")</x:f>
        <x:v>3482840000</x:v>
      </x:c>
      <x:c r="G8610" s="8" t="n">
        <x:f>IF(COUNT(E8610:F8610)=2,F8610-E8610,"n.a.")</x:f>
        <x:v>24000000</x:v>
      </x:c>
      <x:c r="H8610" s="9" t="n">
        <x:f>IF(ISNUMBER('原始字段'!D8717),'原始字段'!D8717,"n.a.")</x:f>
        <x:v>0.7397</x:v>
      </x:c>
      <x:c r="I8610" s="9" t="n">
        <x:f>IF(COUNT(G8610:H8610)=2,G8610*H8610/100000000,"n.a.")</x:f>
        <x:v>0.177528</x:v>
      </x:c>
      <x:c r="J8610" s="1" t="str">
        <x:v>日频齐全；折算事件未独立核实</x:v>
      </x:c>
    </x:row>
    <x:row r="8611" ht="25" customHeight="1">
      <x:c r="A8611" s="1" t="str">
        <x:v>科创50</x:v>
      </x:c>
      <x:c r="B8611" s="1" t="str">
        <x:v>589150.SH</x:v>
      </x:c>
      <x:c r="C8611" s="1" t="str">
        <x:v>平安上证科创板50成份ETF</x:v>
      </x:c>
      <x:c r="D8611" s="7" t="d">
        <x:v>2026-10-13T00:00:00.000Z</x:v>
      </x:c>
      <x:c r="E8611" s="8" t="n">
        <x:f>IF(ISNUMBER('原始字段'!C8623),'原始字段'!C8623,"n.a.")</x:f>
        <x:v>883437200</x:v>
      </x:c>
      <x:c r="F8611" s="8" t="n">
        <x:f>IF(ISNUMBER('原始字段'!C8719),'原始字段'!C8719,"n.a.")</x:f>
        <x:v>887437200</x:v>
      </x:c>
      <x:c r="G8611" s="8" t="n">
        <x:f>IF(COUNT(E8611:F8611)=2,F8611-E8611,"n.a.")</x:f>
        <x:v>4000000</x:v>
      </x:c>
      <x:c r="H8611" s="9" t="n">
        <x:f>IF(ISNUMBER('原始字段'!D8719),'原始字段'!D8719,"n.a.")</x:f>
        <x:v>1.0353</x:v>
      </x:c>
      <x:c r="I8611" s="9" t="n">
        <x:f>IF(COUNT(G8611:H8611)=2,G8611*H8611/100000000,"n.a.")</x:f>
        <x:v>0.041412000000000004</x:v>
      </x:c>
      <x:c r="J8611" s="1" t="str">
        <x:v>日频齐全；折算事件未独立核实</x:v>
      </x:c>
    </x:row>
    <x:row r="8612" ht="25" customHeight="1">
      <x:c r="A8612" s="1" t="str">
        <x:v>科创50</x:v>
      </x:c>
      <x:c r="B8612" s="1" t="str">
        <x:v>588150.SH</x:v>
      </x:c>
      <x:c r="C8612" s="1" t="str">
        <x:v>南方上证科创板50成份ETF</x:v>
      </x:c>
      <x:c r="D8612" s="7" t="d">
        <x:v>2026-10-13T00:00:00.000Z</x:v>
      </x:c>
      <x:c r="E8612" s="8" t="n">
        <x:f>IF(ISNUMBER('原始字段'!C8615),'原始字段'!C8615,"n.a.")</x:f>
        <x:v>478432600</x:v>
      </x:c>
      <x:c r="F8612" s="8" t="n">
        <x:f>IF(ISNUMBER('原始字段'!C8711),'原始字段'!C8711,"n.a.")</x:f>
        <x:v>481932600</x:v>
      </x:c>
      <x:c r="G8612" s="8" t="n">
        <x:f>IF(COUNT(E8612:F8612)=2,F8612-E8612,"n.a.")</x:f>
        <x:v>3500000</x:v>
      </x:c>
      <x:c r="H8612" s="9" t="n">
        <x:f>IF(ISNUMBER('原始字段'!D8711),'原始字段'!D8711,"n.a.")</x:f>
        <x:v>1.0149</x:v>
      </x:c>
      <x:c r="I8612" s="9" t="n">
        <x:f>IF(COUNT(G8612:H8612)=2,G8612*H8612/100000000,"n.a.")</x:f>
        <x:v>0.0355215</x:v>
      </x:c>
      <x:c r="J8612" s="1" t="str">
        <x:v>日频齐全；折算事件未独立核实</x:v>
      </x:c>
    </x:row>
    <x:row r="8613" ht="25" customHeight="1">
      <x:c r="A8613" s="1" t="str">
        <x:v>科创50</x:v>
      </x:c>
      <x:c r="B8613" s="1" t="str">
        <x:v>588000.SH</x:v>
      </x:c>
      <x:c r="C8613" s="1" t="str">
        <x:v>华夏上证科创板50ETF</x:v>
      </x:c>
      <x:c r="D8613" s="7" t="d">
        <x:v>2026-10-13T00:00:00.000Z</x:v>
      </x:c>
      <x:c r="E8613" s="8" t="n">
        <x:f>IF(ISNUMBER('原始字段'!C8609),'原始字段'!C8609,"n.a.")</x:f>
        <x:v>63233668200</x:v>
      </x:c>
      <x:c r="F8613" s="8" t="n">
        <x:f>IF(ISNUMBER('原始字段'!C8705),'原始字段'!C8705,"n.a.")</x:f>
        <x:v>63962668200</x:v>
      </x:c>
      <x:c r="G8613" s="8" t="n">
        <x:f>IF(COUNT(E8613:F8613)=2,F8613-E8613,"n.a.")</x:f>
        <x:v>729000000</x:v>
      </x:c>
      <x:c r="H8613" s="9" t="n">
        <x:f>IF(ISNUMBER('原始字段'!D8705),'原始字段'!D8705,"n.a.")</x:f>
        <x:v>1.5078</x:v>
      </x:c>
      <x:c r="I8613" s="9" t="n">
        <x:f>IF(COUNT(G8613:H8613)=2,G8613*H8613/100000000,"n.a.")</x:f>
        <x:v>10.991862</x:v>
      </x:c>
      <x:c r="J8613" s="1" t="str">
        <x:v>日频齐全；折算事件未独立核实</x:v>
      </x:c>
    </x:row>
    <x:row r="8614" ht="25" customHeight="1">
      <x:c r="A8614" s="1" t="str">
        <x:v>科创50</x:v>
      </x:c>
      <x:c r="B8614" s="1" t="str">
        <x:v>589850.SH</x:v>
      </x:c>
      <x:c r="C8614" s="1" t="str">
        <x:v>东财上证科创板50成份ETF</x:v>
      </x:c>
      <x:c r="D8614" s="7" t="d">
        <x:v>2026-10-13T00:00:00.000Z</x:v>
      </x:c>
      <x:c r="E8614" s="8" t="n">
        <x:f>IF(ISNUMBER('原始字段'!C8625),'原始字段'!C8625,"n.a.")</x:f>
        <x:v>1180057000</x:v>
      </x:c>
      <x:c r="F8614" s="8" t="n">
        <x:f>IF(ISNUMBER('原始字段'!C8721),'原始字段'!C8721,"n.a.")</x:f>
        <x:v>1213057000</x:v>
      </x:c>
      <x:c r="G8614" s="8" t="n">
        <x:f>IF(COUNT(E8614:F8614)=2,F8614-E8614,"n.a.")</x:f>
        <x:v>33000000</x:v>
      </x:c>
      <x:c r="H8614" s="9" t="n">
        <x:f>IF(ISNUMBER('原始字段'!D8721),'原始字段'!D8721,"n.a.")</x:f>
        <x:v>1.3714</x:v>
      </x:c>
      <x:c r="I8614" s="9" t="n">
        <x:f>IF(COUNT(G8614:H8614)=2,G8614*H8614/100000000,"n.a.")</x:f>
        <x:v>0.452562</x:v>
      </x:c>
      <x:c r="J8614" s="1" t="str">
        <x:v>日频齐全；折算事件未独立核实</x:v>
      </x:c>
    </x:row>
    <x:row r="8615" ht="25" customHeight="1">
      <x:c r="A8615" s="1" t="str">
        <x:v>科创50</x:v>
      </x:c>
      <x:c r="B8615" s="1" t="str">
        <x:v>588840.SH</x:v>
      </x:c>
      <x:c r="C8615" s="1" t="str">
        <x:v>万家上证科创板50成份ETF</x:v>
      </x:c>
      <x:c r="D8615" s="7" t="d">
        <x:v>2026-10-13T00:00:00.000Z</x:v>
      </x:c>
      <x:c r="E8615" s="8" t="n">
        <x:f>IF(ISNUMBER('原始字段'!C8619),'原始字段'!C8619,"n.a.")</x:f>
        <x:v>70236000</x:v>
      </x:c>
      <x:c r="F8615" s="8" t="n">
        <x:f>IF(ISNUMBER('原始字段'!C8715),'原始字段'!C8715,"n.a.")</x:f>
        <x:v>73236000</x:v>
      </x:c>
      <x:c r="G8615" s="8" t="n">
        <x:f>IF(COUNT(E8615:F8615)=2,F8615-E8615,"n.a.")</x:f>
        <x:v>3000000</x:v>
      </x:c>
      <x:c r="H8615" s="9" t="n">
        <x:f>IF(ISNUMBER('原始字段'!D8715),'原始字段'!D8715,"n.a.")</x:f>
        <x:v>1.3243</x:v>
      </x:c>
      <x:c r="I8615" s="9" t="n">
        <x:f>IF(COUNT(G8615:H8615)=2,G8615*H8615/100000000,"n.a.")</x:f>
        <x:v>0.039729</x:v>
      </x:c>
      <x:c r="J8615" s="1" t="str">
        <x:v>日频齐全；折算事件未独立核实</x:v>
      </x:c>
    </x:row>
    <x:row r="8616" ht="25" customHeight="1">
      <x:c r="A8616" s="1" t="str">
        <x:v>科创50</x:v>
      </x:c>
      <x:c r="B8616" s="1" t="str">
        <x:v>588040.SH</x:v>
      </x:c>
      <x:c r="C8616" s="1" t="str">
        <x:v>鹏华上证科创板50成份ETF</x:v>
      </x:c>
      <x:c r="D8616" s="7" t="d">
        <x:v>2026-10-13T00:00:00.000Z</x:v>
      </x:c>
      <x:c r="E8616" s="8" t="n">
        <x:f>IF(ISNUMBER('原始字段'!C8610),'原始字段'!C8610,"n.a.")</x:f>
        <x:v>163889000</x:v>
      </x:c>
      <x:c r="F8616" s="8" t="n">
        <x:f>IF(ISNUMBER('原始字段'!C8706),'原始字段'!C8706,"n.a.")</x:f>
        <x:v>167889000</x:v>
      </x:c>
      <x:c r="G8616" s="8" t="n">
        <x:f>IF(COUNT(E8616:F8616)=2,F8616-E8616,"n.a.")</x:f>
        <x:v>4000000</x:v>
      </x:c>
      <x:c r="H8616" s="9" t="n">
        <x:f>IF(ISNUMBER('原始字段'!D8706),'原始字段'!D8706,"n.a.")</x:f>
        <x:v>1.4512</x:v>
      </x:c>
      <x:c r="I8616" s="9" t="n">
        <x:f>IF(COUNT(G8616:H8616)=2,G8616*H8616/100000000,"n.a.")</x:f>
        <x:v>0.058048</x:v>
      </x:c>
      <x:c r="J8616" s="1" t="str">
        <x:v>日频齐全；折算事件未独立核实</x:v>
      </x:c>
    </x:row>
    <x:row r="8617" ht="25" customHeight="1">
      <x:c r="A8617" s="1" t="str">
        <x:v>科创50</x:v>
      </x:c>
      <x:c r="B8617" s="1" t="str">
        <x:v>588280.SH</x:v>
      </x:c>
      <x:c r="C8617" s="1" t="str">
        <x:v>华安上证科创板50ETF</x:v>
      </x:c>
      <x:c r="D8617" s="7" t="d">
        <x:v>2026-10-13T00:00:00.000Z</x:v>
      </x:c>
      <x:c r="E8617" s="8" t="n">
        <x:f>IF(ISNUMBER('原始字段'!C8617),'原始字段'!C8617,"n.a.")</x:f>
        <x:v>460121000</x:v>
      </x:c>
      <x:c r="F8617" s="8" t="n">
        <x:f>IF(ISNUMBER('原始字段'!C8713),'原始字段'!C8713,"n.a.")</x:f>
        <x:v>468121000</x:v>
      </x:c>
      <x:c r="G8617" s="8" t="n">
        <x:f>IF(COUNT(E8617:F8617)=2,F8617-E8617,"n.a.")</x:f>
        <x:v>8000000</x:v>
      </x:c>
      <x:c r="H8617" s="9" t="n">
        <x:f>IF(ISNUMBER('原始字段'!D8713),'原始字段'!D8713,"n.a.")</x:f>
        <x:v>1.0275</x:v>
      </x:c>
      <x:c r="I8617" s="9" t="n">
        <x:f>IF(COUNT(G8617:H8617)=2,G8617*H8617/100000000,"n.a.")</x:f>
        <x:v>0.08220000000000001</x:v>
      </x:c>
      <x:c r="J8617" s="1" t="str">
        <x:v>日频齐全；折算事件未独立核实</x:v>
      </x:c>
    </x:row>
    <x:row r="8618" ht="25" customHeight="1">
      <x:c r="A8618" s="1" t="str">
        <x:v>科创50</x:v>
      </x:c>
      <x:c r="B8618" s="1" t="str">
        <x:v>589360.SH</x:v>
      </x:c>
      <x:c r="C8618" s="1" t="str">
        <x:v>国泰上证科创板50成份ETF</x:v>
      </x:c>
      <x:c r="D8618" s="7" t="d">
        <x:v>2026-10-13T00:00:00.000Z</x:v>
      </x:c>
      <x:c r="E8618" s="8" t="n">
        <x:f>IF(ISNUMBER('原始字段'!C8624),'原始字段'!C8624,"n.a.")</x:f>
        <x:v>2789174000</x:v>
      </x:c>
      <x:c r="F8618" s="8" t="n">
        <x:f>IF(ISNUMBER('原始字段'!C8720),'原始字段'!C8720,"n.a.")</x:f>
        <x:v>2789174000</x:v>
      </x:c>
      <x:c r="G8618" s="8" t="n">
        <x:f>IF(COUNT(E8618:F8618)=2,F8618-E8618,"n.a.")</x:f>
        <x:v>0</x:v>
      </x:c>
      <x:c r="H8618" s="9" t="n">
        <x:f>IF(ISNUMBER('原始字段'!D8720),'原始字段'!D8720,"n.a.")</x:f>
        <x:v>0.7378</x:v>
      </x:c>
      <x:c r="I8618" s="9" t="n">
        <x:f>IF(COUNT(G8618:H8618)=2,G8618*H8618/100000000,"n.a.")</x:f>
        <x:v>0</x:v>
      </x:c>
      <x:c r="J8618" s="1" t="str">
        <x:v>日频齐全；折算事件未独立核实</x:v>
      </x:c>
    </x:row>
    <x:row r="8619" ht="25" customHeight="1">
      <x:c r="A8619" s="1" t="str">
        <x:v>科创50</x:v>
      </x:c>
      <x:c r="B8619" s="1" t="str">
        <x:v>588950.SH</x:v>
      </x:c>
      <x:c r="C8619" s="1" t="str">
        <x:v>景顺长城上证科创板50成份ETF</x:v>
      </x:c>
      <x:c r="D8619" s="7" t="d">
        <x:v>2026-10-13T00:00:00.000Z</x:v>
      </x:c>
      <x:c r="E8619" s="8" t="n">
        <x:f>IF(ISNUMBER('原始字段'!C8622),'原始字段'!C8622,"n.a.")</x:f>
        <x:v>866729700</x:v>
      </x:c>
      <x:c r="F8619" s="8" t="n">
        <x:f>IF(ISNUMBER('原始字段'!C8718),'原始字段'!C8718,"n.a.")</x:f>
        <x:v>872729700</x:v>
      </x:c>
      <x:c r="G8619" s="8" t="n">
        <x:f>IF(COUNT(E8619:F8619)=2,F8619-E8619,"n.a.")</x:f>
        <x:v>6000000</x:v>
      </x:c>
      <x:c r="H8619" s="9" t="n">
        <x:f>IF(ISNUMBER('原始字段'!D8718),'原始字段'!D8718,"n.a.")</x:f>
        <x:v>1.4964</x:v>
      </x:c>
      <x:c r="I8619" s="9" t="n">
        <x:f>IF(COUNT(G8619:H8619)=2,G8619*H8619/100000000,"n.a.")</x:f>
        <x:v>0.089784</x:v>
      </x:c>
      <x:c r="J8619" s="1" t="str">
        <x:v>日频齐全；折算事件未独立核实</x:v>
      </x:c>
    </x:row>
    <x:row r="8620" ht="25" customHeight="1">
      <x:c r="A8620" s="1" t="str">
        <x:v>科创50</x:v>
      </x:c>
      <x:c r="B8620" s="1" t="str">
        <x:v>588080.SH</x:v>
      </x:c>
      <x:c r="C8620" s="1" t="str">
        <x:v>易方达上证科创板50ETF</x:v>
      </x:c>
      <x:c r="D8620" s="7" t="d">
        <x:v>2026-10-13T00:00:00.000Z</x:v>
      </x:c>
      <x:c r="E8620" s="8" t="n">
        <x:f>IF(ISNUMBER('原始字段'!C8613),'原始字段'!C8613,"n.a.")</x:f>
        <x:v>28426628100</x:v>
      </x:c>
      <x:c r="F8620" s="8" t="n">
        <x:f>IF(ISNUMBER('原始字段'!C8709),'原始字段'!C8709,"n.a.")</x:f>
        <x:v>28603628100</x:v>
      </x:c>
      <x:c r="G8620" s="8" t="n">
        <x:f>IF(COUNT(E8620:F8620)=2,F8620-E8620,"n.a.")</x:f>
        <x:v>177000000</x:v>
      </x:c>
      <x:c r="H8620" s="9" t="n">
        <x:f>IF(ISNUMBER('原始字段'!D8709),'原始字段'!D8709,"n.a.")</x:f>
        <x:v>1.4625</x:v>
      </x:c>
      <x:c r="I8620" s="9" t="n">
        <x:f>IF(COUNT(G8620:H8620)=2,G8620*H8620/100000000,"n.a.")</x:f>
        <x:v>2.5886249999999995</x:v>
      </x:c>
      <x:c r="J8620" s="1" t="str">
        <x:v>日频齐全；折算事件未独立核实</x:v>
      </x:c>
    </x:row>
    <x:row r="8621" ht="25" customHeight="1">
      <x:c r="A8621" s="1" t="str">
        <x:v>科创50</x:v>
      </x:c>
      <x:c r="B8621" s="1" t="str">
        <x:v>588060.SH</x:v>
      </x:c>
      <x:c r="C8621" s="1" t="str">
        <x:v>广发上证科创板50ETF</x:v>
      </x:c>
      <x:c r="D8621" s="7" t="d">
        <x:v>2026-10-13T00:00:00.000Z</x:v>
      </x:c>
      <x:c r="E8621" s="8" t="n">
        <x:f>IF(ISNUMBER('原始字段'!C8612),'原始字段'!C8612,"n.a.")</x:f>
        <x:v>9187140000</x:v>
      </x:c>
      <x:c r="F8621" s="8" t="n">
        <x:f>IF(ISNUMBER('原始字段'!C8708),'原始字段'!C8708,"n.a.")</x:f>
        <x:v>9295140000</x:v>
      </x:c>
      <x:c r="G8621" s="8" t="n">
        <x:f>IF(COUNT(E8621:F8621)=2,F8621-E8621,"n.a.")</x:f>
        <x:v>108000000</x:v>
      </x:c>
      <x:c r="H8621" s="9" t="n">
        <x:f>IF(ISNUMBER('原始字段'!D8708),'原始字段'!D8708,"n.a.")</x:f>
        <x:v>0.906</x:v>
      </x:c>
      <x:c r="I8621" s="9" t="n">
        <x:f>IF(COUNT(G8621:H8621)=2,G8621*H8621/100000000,"n.a.")</x:f>
        <x:v>0.97848</x:v>
      </x:c>
      <x:c r="J8621" s="1" t="str">
        <x:v>日频齐全；折算事件未独立核实</x:v>
      </x:c>
    </x:row>
    <x:row r="8622" ht="25" customHeight="1">
      <x:c r="A8622" s="1" t="str">
        <x:v>科创50</x:v>
      </x:c>
      <x:c r="B8622" s="1" t="str">
        <x:v>588870.SH</x:v>
      </x:c>
      <x:c r="C8622" s="1" t="str">
        <x:v>汇添富上证科创板50成份ETF</x:v>
      </x:c>
      <x:c r="D8622" s="7" t="d">
        <x:v>2026-10-13T00:00:00.000Z</x:v>
      </x:c>
      <x:c r="E8622" s="8" t="n">
        <x:f>IF(ISNUMBER('原始字段'!C8620),'原始字段'!C8620,"n.a.")</x:f>
        <x:v>1187552000</x:v>
      </x:c>
      <x:c r="F8622" s="8" t="n">
        <x:f>IF(ISNUMBER('原始字段'!C8716),'原始字段'!C8716,"n.a.")</x:f>
        <x:v>1208552000</x:v>
      </x:c>
      <x:c r="G8622" s="8" t="n">
        <x:f>IF(COUNT(E8622:F8622)=2,F8622-E8622,"n.a.")</x:f>
        <x:v>21000000</x:v>
      </x:c>
      <x:c r="H8622" s="9" t="n">
        <x:f>IF(ISNUMBER('原始字段'!D8716),'原始字段'!D8716,"n.a.")</x:f>
        <x:v>1.4518</x:v>
      </x:c>
      <x:c r="I8622" s="9" t="n">
        <x:f>IF(COUNT(G8622:H8622)=2,G8622*H8622/100000000,"n.a.")</x:f>
        <x:v>0.304878</x:v>
      </x:c>
      <x:c r="J8622" s="1" t="str">
        <x:v>日频齐全；折算事件未独立核实</x:v>
      </x:c>
    </x:row>
    <x:row r="8623" ht="25" customHeight="1">
      <x:c r="A8623" s="1" t="str">
        <x:v>科创50</x:v>
      </x:c>
      <x:c r="B8623" s="1" t="str">
        <x:v>588720.SH</x:v>
      </x:c>
      <x:c r="C8623" s="1" t="str">
        <x:v>中银上证科创板50成份ETF</x:v>
      </x:c>
      <x:c r="D8623" s="7" t="d">
        <x:v>2026-10-13T00:00:00.000Z</x:v>
      </x:c>
      <x:c r="E8623" s="8" t="n">
        <x:f>IF(ISNUMBER('原始字段'!C8618),'原始字段'!C8618,"n.a.")</x:f>
        <x:v>127241800</x:v>
      </x:c>
      <x:c r="F8623" s="8" t="n">
        <x:f>IF(ISNUMBER('原始字段'!C8714),'原始字段'!C8714,"n.a.")</x:f>
        <x:v>127241800</x:v>
      </x:c>
      <x:c r="G8623" s="8" t="n">
        <x:f>IF(COUNT(E8623:F8623)=2,F8623-E8623,"n.a.")</x:f>
        <x:v>0</x:v>
      </x:c>
      <x:c r="H8623" s="9" t="n">
        <x:f>IF(ISNUMBER('原始字段'!D8714),'原始字段'!D8714,"n.a.")</x:f>
        <x:v>1.4549</x:v>
      </x:c>
      <x:c r="I8623" s="9" t="n">
        <x:f>IF(COUNT(G8623:H8623)=2,G8623*H8623/100000000,"n.a.")</x:f>
        <x:v>0</x:v>
      </x:c>
      <x:c r="J8623" s="1" t="str">
        <x:v>日频齐全；折算事件未独立核实</x:v>
      </x:c>
    </x:row>
    <x:row r="8624" ht="25" customHeight="1">
      <x:c r="A8624" s="1" t="str">
        <x:v>科创50</x:v>
      </x:c>
      <x:c r="B8624" s="1" t="str">
        <x:v>588090.SH</x:v>
      </x:c>
      <x:c r="C8624" s="1" t="str">
        <x:v>华泰柏瑞上证科创板50ETF</x:v>
      </x:c>
      <x:c r="D8624" s="7" t="d">
        <x:v>2026-10-13T00:00:00.000Z</x:v>
      </x:c>
      <x:c r="E8624" s="8" t="n">
        <x:f>IF(ISNUMBER('原始字段'!C8614),'原始字段'!C8614,"n.a.")</x:f>
        <x:v>3309072800.0000005</x:v>
      </x:c>
      <x:c r="F8624" s="8" t="n">
        <x:f>IF(ISNUMBER('原始字段'!C8710),'原始字段'!C8710,"n.a.")</x:f>
        <x:v>3315072800.0000005</x:v>
      </x:c>
      <x:c r="G8624" s="8" t="n">
        <x:f>IF(COUNT(E8624:F8624)=2,F8624-E8624,"n.a.")</x:f>
        <x:v>6000000</x:v>
      </x:c>
      <x:c r="H8624" s="9" t="n">
        <x:f>IF(ISNUMBER('原始字段'!D8710),'原始字段'!D8710,"n.a.")</x:f>
        <x:v>1.4701</x:v>
      </x:c>
      <x:c r="I8624" s="9" t="n">
        <x:f>IF(COUNT(G8624:H8624)=2,G8624*H8624/100000000,"n.a.")</x:f>
        <x:v>0.088206</x:v>
      </x:c>
      <x:c r="J8624" s="1" t="str">
        <x:v>日频齐全；折算事件未独立核实</x:v>
      </x:c>
    </x:row>
    <x:row r="8625" ht="25" customHeight="1">
      <x:c r="A8625" s="1" t="str">
        <x:v>科创50</x:v>
      </x:c>
      <x:c r="B8625" s="1" t="str">
        <x:v>588180.SH</x:v>
      </x:c>
      <x:c r="C8625" s="1" t="str">
        <x:v>国联安上证科创板50ETF</x:v>
      </x:c>
      <x:c r="D8625" s="7" t="d">
        <x:v>2026-10-13T00:00:00.000Z</x:v>
      </x:c>
      <x:c r="E8625" s="8" t="n">
        <x:f>IF(ISNUMBER('原始字段'!C8616),'原始字段'!C8616,"n.a.")</x:f>
        <x:v>881853700</x:v>
      </x:c>
      <x:c r="F8625" s="8" t="n">
        <x:f>IF(ISNUMBER('原始字段'!C8712),'原始字段'!C8712,"n.a.")</x:f>
        <x:v>892353700</x:v>
      </x:c>
      <x:c r="G8625" s="8" t="n">
        <x:f>IF(COUNT(E8625:F8625)=2,F8625-E8625,"n.a.")</x:f>
        <x:v>10500000</x:v>
      </x:c>
      <x:c r="H8625" s="9" t="n">
        <x:f>IF(ISNUMBER('原始字段'!D8712),'原始字段'!D8712,"n.a.")</x:f>
        <x:v>0.9338</x:v>
      </x:c>
      <x:c r="I8625" s="9" t="n">
        <x:f>IF(COUNT(G8625:H8625)=2,G8625*H8625/100000000,"n.a.")</x:f>
        <x:v>0.098049</x:v>
      </x:c>
      <x:c r="J8625" s="1" t="str">
        <x:v>日频齐全；折算事件未独立核实</x:v>
      </x:c>
    </x:row>
    <x:row r="8626" ht="25" customHeight="1">
      <x:c r="A8626" s="1" t="str">
        <x:v>科创50</x:v>
      </x:c>
      <x:c r="B8626" s="1" t="str">
        <x:v>588050.SH</x:v>
      </x:c>
      <x:c r="C8626" s="1" t="str">
        <x:v>工银上证科创板50ETF</x:v>
      </x:c>
      <x:c r="D8626" s="7" t="d">
        <x:v>2026-10-13T00:00:00.000Z</x:v>
      </x:c>
      <x:c r="E8626" s="8" t="n">
        <x:f>IF(ISNUMBER('原始字段'!C8611),'原始字段'!C8611,"n.a.")</x:f>
        <x:v>6973241300</x:v>
      </x:c>
      <x:c r="F8626" s="8" t="n">
        <x:f>IF(ISNUMBER('原始字段'!C8707),'原始字段'!C8707,"n.a.")</x:f>
        <x:v>6995241300</x:v>
      </x:c>
      <x:c r="G8626" s="8" t="n">
        <x:f>IF(COUNT(E8626:F8626)=2,F8626-E8626,"n.a.")</x:f>
        <x:v>22000000</x:v>
      </x:c>
      <x:c r="H8626" s="9" t="n">
        <x:f>IF(ISNUMBER('原始字段'!D8707),'原始字段'!D8707,"n.a.")</x:f>
        <x:v>1.4643</x:v>
      </x:c>
      <x:c r="I8626" s="9" t="n">
        <x:f>IF(COUNT(G8626:H8626)=2,G8626*H8626/100000000,"n.a.")</x:f>
        <x:v>0.322146</x:v>
      </x:c>
      <x:c r="J8626" s="1" t="str">
        <x:v>日频齐全；折算事件未独立核实</x:v>
      </x:c>
    </x:row>
    <x:row r="8627" ht="25" customHeight="1">
      <x:c r="A8627" s="1" t="str">
        <x:v>沪深300</x:v>
      </x:c>
      <x:c r="B8627" s="1" t="str">
        <x:v>159393.SZ</x:v>
      </x:c>
      <x:c r="C8627" s="1" t="str">
        <x:v>万家沪深300ETF</x:v>
      </x:c>
      <x:c r="D8627" s="7" t="d">
        <x:v>2026-10-14T00:00:00.000Z</x:v>
      </x:c>
      <x:c r="E8627" s="8" t="n">
        <x:f>IF(ISNUMBER('原始字段'!C8631),'原始字段'!C8631,"n.a.")</x:f>
        <x:v>111346342</x:v>
      </x:c>
      <x:c r="F8627" s="8" t="n">
        <x:f>IF(ISNUMBER('原始字段'!C8727),'原始字段'!C8727,"n.a.")</x:f>
        <x:v>110446342</x:v>
      </x:c>
      <x:c r="G8627" s="8" t="n">
        <x:f>IF(COUNT(E8627:F8627)=2,F8627-E8627,"n.a.")</x:f>
        <x:v>-900000</x:v>
      </x:c>
      <x:c r="H8627" s="9" t="n">
        <x:f>IF(ISNUMBER('原始字段'!D8727),'原始字段'!D8727,"n.a.")</x:f>
        <x:v>4.563</x:v>
      </x:c>
      <x:c r="I8627" s="9" t="n">
        <x:f>IF(COUNT(G8627:H8627)=2,G8627*H8627/100000000,"n.a.")</x:f>
        <x:v>-0.04106699999999999</x:v>
      </x:c>
      <x:c r="J8627" s="1" t="str">
        <x:v>日频齐全；折算事件未独立核实</x:v>
      </x:c>
    </x:row>
    <x:row r="8628" ht="25" customHeight="1">
      <x:c r="A8628" s="1" t="str">
        <x:v>沪深300</x:v>
      </x:c>
      <x:c r="B8628" s="1" t="str">
        <x:v>515660.SH</x:v>
      </x:c>
      <x:c r="C8628" s="1" t="str">
        <x:v>国联安沪深300ETF</x:v>
      </x:c>
      <x:c r="D8628" s="7" t="d">
        <x:v>2026-10-14T00:00:00.000Z</x:v>
      </x:c>
      <x:c r="E8628" s="8" t="n">
        <x:f>IF(ISNUMBER('原始字段'!C8692),'原始字段'!C8692,"n.a.")</x:f>
        <x:v>435394200</x:v>
      </x:c>
      <x:c r="F8628" s="8" t="n">
        <x:f>IF(ISNUMBER('原始字段'!C8788),'原始字段'!C8788,"n.a.")</x:f>
        <x:v>435394200</x:v>
      </x:c>
      <x:c r="G8628" s="8" t="n">
        <x:f>IF(COUNT(E8628:F8628)=2,F8628-E8628,"n.a.")</x:f>
        <x:v>0</x:v>
      </x:c>
      <x:c r="H8628" s="9" t="n">
        <x:f>IF(ISNUMBER('原始字段'!D8788),'原始字段'!D8788,"n.a.")</x:f>
        <x:v>5.366</x:v>
      </x:c>
      <x:c r="I8628" s="9" t="n">
        <x:f>IF(COUNT(G8628:H8628)=2,G8628*H8628/100000000,"n.a.")</x:f>
        <x:v>0</x:v>
      </x:c>
      <x:c r="J8628" s="1" t="str">
        <x:v>日频齐全；折算事件未独立核实</x:v>
      </x:c>
    </x:row>
    <x:row r="8629" ht="25" customHeight="1">
      <x:c r="A8629" s="1" t="str">
        <x:v>沪深300</x:v>
      </x:c>
      <x:c r="B8629" s="1" t="str">
        <x:v>515360.SH</x:v>
      </x:c>
      <x:c r="C8629" s="1" t="str">
        <x:v>方正富邦沪深300ETF</x:v>
      </x:c>
      <x:c r="D8629" s="7" t="d">
        <x:v>2026-10-14T00:00:00.000Z</x:v>
      </x:c>
      <x:c r="E8629" s="8" t="n">
        <x:f>IF(ISNUMBER('原始字段'!C8687),'原始字段'!C8687,"n.a.")</x:f>
        <x:v>37279300</x:v>
      </x:c>
      <x:c r="F8629" s="8" t="n">
        <x:f>IF(ISNUMBER('原始字段'!C8783),'原始字段'!C8783,"n.a.")</x:f>
        <x:v>37279300</x:v>
      </x:c>
      <x:c r="G8629" s="8" t="n">
        <x:f>IF(COUNT(E8629:F8629)=2,F8629-E8629,"n.a.")</x:f>
        <x:v>0</x:v>
      </x:c>
      <x:c r="H8629" s="9" t="n">
        <x:f>IF(ISNUMBER('原始字段'!D8783),'原始字段'!D8783,"n.a.")</x:f>
        <x:v>6.244</x:v>
      </x:c>
      <x:c r="I8629" s="9" t="n">
        <x:f>IF(COUNT(G8629:H8629)=2,G8629*H8629/100000000,"n.a.")</x:f>
        <x:v>0</x:v>
      </x:c>
      <x:c r="J8629" s="1" t="str">
        <x:v>日频齐全；折算事件未独立核实</x:v>
      </x:c>
    </x:row>
    <x:row r="8630" ht="25" customHeight="1">
      <x:c r="A8630" s="1" t="str">
        <x:v>沪深300</x:v>
      </x:c>
      <x:c r="B8630" s="1" t="str">
        <x:v>510320.SH</x:v>
      </x:c>
      <x:c r="C8630" s="1" t="str">
        <x:v>中金沪深300ETF</x:v>
      </x:c>
      <x:c r="D8630" s="7" t="d">
        <x:v>2026-10-14T00:00:00.000Z</x:v>
      </x:c>
      <x:c r="E8630" s="8" t="n">
        <x:f>IF(ISNUMBER('原始字段'!C8664),'原始字段'!C8664,"n.a.")</x:f>
        <x:v>670068500</x:v>
      </x:c>
      <x:c r="F8630" s="8" t="n">
        <x:f>IF(ISNUMBER('原始字段'!C8760),'原始字段'!C8760,"n.a.")</x:f>
        <x:v>670068500</x:v>
      </x:c>
      <x:c r="G8630" s="8" t="n">
        <x:f>IF(COUNT(E8630:F8630)=2,F8630-E8630,"n.a.")</x:f>
        <x:v>0</x:v>
      </x:c>
      <x:c r="H8630" s="9" t="n">
        <x:f>IF(ISNUMBER('原始字段'!D8760),'原始字段'!D8760,"n.a.")</x:f>
        <x:v>1.1544</x:v>
      </x:c>
      <x:c r="I8630" s="9" t="n">
        <x:f>IF(COUNT(G8630:H8630)=2,G8630*H8630/100000000,"n.a.")</x:f>
        <x:v>0</x:v>
      </x:c>
      <x:c r="J8630" s="1" t="str">
        <x:v>日频齐全；折算事件未独立核实</x:v>
      </x:c>
    </x:row>
    <x:row r="8631" ht="25" customHeight="1">
      <x:c r="A8631" s="1" t="str">
        <x:v>沪深300</x:v>
      </x:c>
      <x:c r="B8631" s="1" t="str">
        <x:v>510360.SH</x:v>
      </x:c>
      <x:c r="C8631" s="1" t="str">
        <x:v>广发沪深300ETF</x:v>
      </x:c>
      <x:c r="D8631" s="7" t="d">
        <x:v>2026-10-14T00:00:00.000Z</x:v>
      </x:c>
      <x:c r="E8631" s="8" t="n">
        <x:f>IF(ISNUMBER('原始字段'!C8667),'原始字段'!C8667,"n.a.")</x:f>
        <x:v>1946381200</x:v>
      </x:c>
      <x:c r="F8631" s="8" t="n">
        <x:f>IF(ISNUMBER('原始字段'!C8763),'原始字段'!C8763,"n.a.")</x:f>
        <x:v>1952381200</x:v>
      </x:c>
      <x:c r="G8631" s="8" t="n">
        <x:f>IF(COUNT(E8631:F8631)=2,F8631-E8631,"n.a.")</x:f>
        <x:v>6000000</x:v>
      </x:c>
      <x:c r="H8631" s="9" t="n">
        <x:f>IF(ISNUMBER('原始字段'!D8763),'原始字段'!D8763,"n.a.")</x:f>
        <x:v>1.6404</x:v>
      </x:c>
      <x:c r="I8631" s="9" t="n">
        <x:f>IF(COUNT(G8631:H8631)=2,G8631*H8631/100000000,"n.a.")</x:f>
        <x:v>0.098424</x:v>
      </x:c>
      <x:c r="J8631" s="1" t="str">
        <x:v>日频齐全；折算事件未独立核实</x:v>
      </x:c>
    </x:row>
    <x:row r="8632" ht="25" customHeight="1">
      <x:c r="A8632" s="1" t="str">
        <x:v>沪深300</x:v>
      </x:c>
      <x:c r="B8632" s="1" t="str">
        <x:v>515330.SH</x:v>
      </x:c>
      <x:c r="C8632" s="1" t="str">
        <x:v>天弘沪深300ETF</x:v>
      </x:c>
      <x:c r="D8632" s="7" t="d">
        <x:v>2026-10-14T00:00:00.000Z</x:v>
      </x:c>
      <x:c r="E8632" s="8" t="n">
        <x:f>IF(ISNUMBER('原始字段'!C8685),'原始字段'!C8685,"n.a.")</x:f>
        <x:v>7046709500</x:v>
      </x:c>
      <x:c r="F8632" s="8" t="n">
        <x:f>IF(ISNUMBER('原始字段'!C8781),'原始字段'!C8781,"n.a.")</x:f>
        <x:v>7043709500</x:v>
      </x:c>
      <x:c r="G8632" s="8" t="n">
        <x:f>IF(COUNT(E8632:F8632)=2,F8632-E8632,"n.a.")</x:f>
        <x:v>-3000000</x:v>
      </x:c>
      <x:c r="H8632" s="9" t="n">
        <x:f>IF(ISNUMBER('原始字段'!D8781),'原始字段'!D8781,"n.a.")</x:f>
        <x:v>1.2326</x:v>
      </x:c>
      <x:c r="I8632" s="9" t="n">
        <x:f>IF(COUNT(G8632:H8632)=2,G8632*H8632/100000000,"n.a.")</x:f>
        <x:v>-0.036978</x:v>
      </x:c>
      <x:c r="J8632" s="1" t="str">
        <x:v>日频齐全；折算事件未独立核实</x:v>
      </x:c>
    </x:row>
    <x:row r="8633" ht="25" customHeight="1">
      <x:c r="A8633" s="1" t="str">
        <x:v>沪深300</x:v>
      </x:c>
      <x:c r="B8633" s="1" t="str">
        <x:v>510330.SH</x:v>
      </x:c>
      <x:c r="C8633" s="1" t="str">
        <x:v>华夏沪深300ETF</x:v>
      </x:c>
      <x:c r="D8633" s="7" t="d">
        <x:v>2026-10-14T00:00:00.000Z</x:v>
      </x:c>
      <x:c r="E8633" s="8" t="n">
        <x:f>IF(ISNUMBER('原始字段'!C8665),'原始字段'!C8665,"n.a.")</x:f>
        <x:v>8574549800</x:v>
      </x:c>
      <x:c r="F8633" s="8" t="n">
        <x:f>IF(ISNUMBER('原始字段'!C8761),'原始字段'!C8761,"n.a.")</x:f>
        <x:v>8575449800</x:v>
      </x:c>
      <x:c r="G8633" s="8" t="n">
        <x:f>IF(COUNT(E8633:F8633)=2,F8633-E8633,"n.a.")</x:f>
        <x:v>900000</x:v>
      </x:c>
      <x:c r="H8633" s="9" t="n">
        <x:f>IF(ISNUMBER('原始字段'!D8761),'原始字段'!D8761,"n.a.")</x:f>
        <x:v>4.4727</x:v>
      </x:c>
      <x:c r="I8633" s="9" t="n">
        <x:f>IF(COUNT(G8633:H8633)=2,G8633*H8633/100000000,"n.a.")</x:f>
        <x:v>0.04025429999999999</x:v>
      </x:c>
      <x:c r="J8633" s="1" t="str">
        <x:v>日频齐全；折算事件未独立核实</x:v>
      </x:c>
    </x:row>
    <x:row r="8634" ht="25" customHeight="1">
      <x:c r="A8634" s="1" t="str">
        <x:v>沪深300</x:v>
      </x:c>
      <x:c r="B8634" s="1" t="str">
        <x:v>510370.SH</x:v>
      </x:c>
      <x:c r="C8634" s="1" t="str">
        <x:v>兴业沪深300ETF</x:v>
      </x:c>
      <x:c r="D8634" s="7" t="d">
        <x:v>2026-10-14T00:00:00.000Z</x:v>
      </x:c>
      <x:c r="E8634" s="8" t="n">
        <x:f>IF(ISNUMBER('原始字段'!C8668),'原始字段'!C8668,"n.a.")</x:f>
        <x:v>90258100</x:v>
      </x:c>
      <x:c r="F8634" s="8" t="n">
        <x:f>IF(ISNUMBER('原始字段'!C8764),'原始字段'!C8764,"n.a.")</x:f>
        <x:v>90258100</x:v>
      </x:c>
      <x:c r="G8634" s="8" t="n">
        <x:f>IF(COUNT(E8634:F8634)=2,F8634-E8634,"n.a.")</x:f>
        <x:v>0</x:v>
      </x:c>
      <x:c r="H8634" s="9" t="n">
        <x:f>IF(ISNUMBER('原始字段'!D8764),'原始字段'!D8764,"n.a.")</x:f>
        <x:v>0.9492</x:v>
      </x:c>
      <x:c r="I8634" s="9" t="n">
        <x:f>IF(COUNT(G8634:H8634)=2,G8634*H8634/100000000,"n.a.")</x:f>
        <x:v>0</x:v>
      </x:c>
      <x:c r="J8634" s="1" t="str">
        <x:v>日频齐全；折算事件未独立核实</x:v>
      </x:c>
    </x:row>
    <x:row r="8635" ht="25" customHeight="1">
      <x:c r="A8635" s="1" t="str">
        <x:v>沪深300</x:v>
      </x:c>
      <x:c r="B8635" s="1" t="str">
        <x:v>159919.SZ</x:v>
      </x:c>
      <x:c r="C8635" s="1" t="str">
        <x:v>嘉实沪深300ETF</x:v>
      </x:c>
      <x:c r="D8635" s="7" t="d">
        <x:v>2026-10-14T00:00:00.000Z</x:v>
      </x:c>
      <x:c r="E8635" s="8" t="n">
        <x:f>IF(ISNUMBER('原始字段'!C8648),'原始字段'!C8648,"n.a.")</x:f>
        <x:v>6848316676</x:v>
      </x:c>
      <x:c r="F8635" s="8" t="n">
        <x:f>IF(ISNUMBER('原始字段'!C8744),'原始字段'!C8744,"n.a.")</x:f>
        <x:v>6839316676</x:v>
      </x:c>
      <x:c r="G8635" s="8" t="n">
        <x:f>IF(COUNT(E8635:F8635)=2,F8635-E8635,"n.a.")</x:f>
        <x:v>-9000000</x:v>
      </x:c>
      <x:c r="H8635" s="9" t="n">
        <x:f>IF(ISNUMBER('原始字段'!D8744),'原始字段'!D8744,"n.a.")</x:f>
        <x:v>4.4774</x:v>
      </x:c>
      <x:c r="I8635" s="9" t="n">
        <x:f>IF(COUNT(G8635:H8635)=2,G8635*H8635/100000000,"n.a.")</x:f>
        <x:v>-0.402966</x:v>
      </x:c>
      <x:c r="J8635" s="1" t="str">
        <x:v>日频齐全；折算事件未独立核实</x:v>
      </x:c>
    </x:row>
    <x:row r="8636" ht="25" customHeight="1">
      <x:c r="A8636" s="1" t="str">
        <x:v>沪深300</x:v>
      </x:c>
      <x:c r="B8636" s="1" t="str">
        <x:v>159673.SZ</x:v>
      </x:c>
      <x:c r="C8636" s="1" t="str">
        <x:v>鹏华沪深300ETF</x:v>
      </x:c>
      <x:c r="D8636" s="7" t="d">
        <x:v>2026-10-14T00:00:00.000Z</x:v>
      </x:c>
      <x:c r="E8636" s="8" t="n">
        <x:f>IF(ISNUMBER('原始字段'!C8640),'原始字段'!C8640,"n.a.")</x:f>
        <x:v>1937528385</x:v>
      </x:c>
      <x:c r="F8636" s="8" t="n">
        <x:f>IF(ISNUMBER('原始字段'!C8736),'原始字段'!C8736,"n.a.")</x:f>
        <x:v>1931528385</x:v>
      </x:c>
      <x:c r="G8636" s="8" t="n">
        <x:f>IF(COUNT(E8636:F8636)=2,F8636-E8636,"n.a.")</x:f>
        <x:v>-6000000</x:v>
      </x:c>
      <x:c r="H8636" s="9" t="n">
        <x:f>IF(ISNUMBER('原始字段'!D8736),'原始字段'!D8736,"n.a.")</x:f>
        <x:v>1.1824</x:v>
      </x:c>
      <x:c r="I8636" s="9" t="n">
        <x:f>IF(COUNT(G8636:H8636)=2,G8636*H8636/100000000,"n.a.")</x:f>
        <x:v>-0.070944</x:v>
      </x:c>
      <x:c r="J8636" s="1" t="str">
        <x:v>日频齐全；折算事件未独立核实</x:v>
      </x:c>
    </x:row>
    <x:row r="8637" ht="25" customHeight="1">
      <x:c r="A8637" s="1" t="str">
        <x:v>沪深300</x:v>
      </x:c>
      <x:c r="B8637" s="1" t="str">
        <x:v>159300.SZ</x:v>
      </x:c>
      <x:c r="C8637" s="1" t="str">
        <x:v>富国沪深300ETF</x:v>
      </x:c>
      <x:c r="D8637" s="7" t="d">
        <x:v>2026-10-14T00:00:00.000Z</x:v>
      </x:c>
      <x:c r="E8637" s="8" t="n">
        <x:f>IF(ISNUMBER('原始字段'!C8628),'原始字段'!C8628,"n.a.")</x:f>
        <x:v>398758097</x:v>
      </x:c>
      <x:c r="F8637" s="8" t="n">
        <x:f>IF(ISNUMBER('原始字段'!C8724),'原始字段'!C8724,"n.a.")</x:f>
        <x:v>408658097</x:v>
      </x:c>
      <x:c r="G8637" s="8" t="n">
        <x:f>IF(COUNT(E8637:F8637)=2,F8637-E8637,"n.a.")</x:f>
        <x:v>9900000</x:v>
      </x:c>
      <x:c r="H8637" s="9" t="n">
        <x:f>IF(ISNUMBER('原始字段'!D8724),'原始字段'!D8724,"n.a.")</x:f>
        <x:v>4.5982</x:v>
      </x:c>
      <x:c r="I8637" s="9" t="n">
        <x:f>IF(COUNT(G8637:H8637)=2,G8637*H8637/100000000,"n.a.")</x:f>
        <x:v>0.4552218</x:v>
      </x:c>
      <x:c r="J8637" s="1" t="str">
        <x:v>日频齐全；折算事件未独立核实</x:v>
      </x:c>
    </x:row>
    <x:row r="8638" ht="25" customHeight="1">
      <x:c r="A8638" s="1" t="str">
        <x:v>沪深300</x:v>
      </x:c>
      <x:c r="B8638" s="1" t="str">
        <x:v>510380.SH</x:v>
      </x:c>
      <x:c r="C8638" s="1" t="str">
        <x:v>国寿安保沪深300ETF</x:v>
      </x:c>
      <x:c r="D8638" s="7" t="d">
        <x:v>2026-10-14T00:00:00.000Z</x:v>
      </x:c>
      <x:c r="E8638" s="8" t="n">
        <x:f>IF(ISNUMBER('原始字段'!C8669),'原始字段'!C8669,"n.a.")</x:f>
        <x:v>1206802400</x:v>
      </x:c>
      <x:c r="F8638" s="8" t="n">
        <x:f>IF(ISNUMBER('原始字段'!C8765),'原始字段'!C8765,"n.a.")</x:f>
        <x:v>1278802400</x:v>
      </x:c>
      <x:c r="G8638" s="8" t="n">
        <x:f>IF(COUNT(E8638:F8638)=2,F8638-E8638,"n.a.")</x:f>
        <x:v>72000000</x:v>
      </x:c>
      <x:c r="H8638" s="9" t="n">
        <x:f>IF(ISNUMBER('原始字段'!D8765),'原始字段'!D8765,"n.a.")</x:f>
        <x:v>1.2783</x:v>
      </x:c>
      <x:c r="I8638" s="9" t="n">
        <x:f>IF(COUNT(G8638:H8638)=2,G8638*H8638/100000000,"n.a.")</x:f>
        <x:v>0.920376</x:v>
      </x:c>
      <x:c r="J8638" s="1" t="str">
        <x:v>日频齐全；折算事件未独立核实</x:v>
      </x:c>
    </x:row>
    <x:row r="8639" ht="25" customHeight="1">
      <x:c r="A8639" s="1" t="str">
        <x:v>沪深300</x:v>
      </x:c>
      <x:c r="B8639" s="1" t="str">
        <x:v>515380.SH</x:v>
      </x:c>
      <x:c r="C8639" s="1" t="str">
        <x:v>泰康沪深300ETF</x:v>
      </x:c>
      <x:c r="D8639" s="7" t="d">
        <x:v>2026-10-14T00:00:00.000Z</x:v>
      </x:c>
      <x:c r="E8639" s="8" t="n">
        <x:f>IF(ISNUMBER('原始字段'!C8688),'原始字段'!C8688,"n.a.")</x:f>
        <x:v>659799800</x:v>
      </x:c>
      <x:c r="F8639" s="8" t="n">
        <x:f>IF(ISNUMBER('原始字段'!C8784),'原始字段'!C8784,"n.a.")</x:f>
        <x:v>658899800</x:v>
      </x:c>
      <x:c r="G8639" s="8" t="n">
        <x:f>IF(COUNT(E8639:F8639)=2,F8639-E8639,"n.a.")</x:f>
        <x:v>-900000</x:v>
      </x:c>
      <x:c r="H8639" s="9" t="n">
        <x:f>IF(ISNUMBER('原始字段'!D8784),'原始字段'!D8784,"n.a.")</x:f>
        <x:v>4.9867</x:v>
      </x:c>
      <x:c r="I8639" s="9" t="n">
        <x:f>IF(COUNT(G8639:H8639)=2,G8639*H8639/100000000,"n.a.")</x:f>
        <x:v>-0.0448803</x:v>
      </x:c>
      <x:c r="J8639" s="1" t="str">
        <x:v>日频齐全；折算事件未独立核实</x:v>
      </x:c>
    </x:row>
    <x:row r="8640" ht="25" customHeight="1">
      <x:c r="A8640" s="1" t="str">
        <x:v>沪深300</x:v>
      </x:c>
      <x:c r="B8640" s="1" t="str">
        <x:v>510350.SH</x:v>
      </x:c>
      <x:c r="C8640" s="1" t="str">
        <x:v>工银沪深300ETF</x:v>
      </x:c>
      <x:c r="D8640" s="7" t="d">
        <x:v>2026-10-14T00:00:00.000Z</x:v>
      </x:c>
      <x:c r="E8640" s="8" t="n">
        <x:f>IF(ISNUMBER('原始字段'!C8666),'原始字段'!C8666,"n.a.")</x:f>
        <x:v>682314700</x:v>
      </x:c>
      <x:c r="F8640" s="8" t="n">
        <x:f>IF(ISNUMBER('原始字段'!C8762),'原始字段'!C8762,"n.a.")</x:f>
        <x:v>682314700</x:v>
      </x:c>
      <x:c r="G8640" s="8" t="n">
        <x:f>IF(COUNT(E8640:F8640)=2,F8640-E8640,"n.a.")</x:f>
        <x:v>0</x:v>
      </x:c>
      <x:c r="H8640" s="9" t="n">
        <x:f>IF(ISNUMBER('原始字段'!D8762),'原始字段'!D8762,"n.a.")</x:f>
        <x:v>4.5141</x:v>
      </x:c>
      <x:c r="I8640" s="9" t="n">
        <x:f>IF(COUNT(G8640:H8640)=2,G8640*H8640/100000000,"n.a.")</x:f>
        <x:v>0</x:v>
      </x:c>
      <x:c r="J8640" s="1" t="str">
        <x:v>日频齐全；折算事件未独立核实</x:v>
      </x:c>
    </x:row>
    <x:row r="8641" ht="25" customHeight="1">
      <x:c r="A8641" s="1" t="str">
        <x:v>沪深300</x:v>
      </x:c>
      <x:c r="B8641" s="1" t="str">
        <x:v>563520.SH</x:v>
      </x:c>
      <x:c r="C8641" s="1" t="str">
        <x:v>永赢沪深300ETF</x:v>
      </x:c>
      <x:c r="D8641" s="7" t="d">
        <x:v>2026-10-14T00:00:00.000Z</x:v>
      </x:c>
      <x:c r="E8641" s="8" t="n">
        <x:f>IF(ISNUMBER('原始字段'!C8703),'原始字段'!C8703,"n.a.")</x:f>
        <x:v>445065000</x:v>
      </x:c>
      <x:c r="F8641" s="8" t="n">
        <x:f>IF(ISNUMBER('原始字段'!C8799),'原始字段'!C8799,"n.a.")</x:f>
        <x:v>445065000</x:v>
      </x:c>
      <x:c r="G8641" s="8" t="n">
        <x:f>IF(COUNT(E8641:F8641)=2,F8641-E8641,"n.a.")</x:f>
        <x:v>0</x:v>
      </x:c>
      <x:c r="H8641" s="9" t="n">
        <x:f>IF(ISNUMBER('原始字段'!D8799),'原始字段'!D8799,"n.a.")</x:f>
        <x:v>1.1023</x:v>
      </x:c>
      <x:c r="I8641" s="9" t="n">
        <x:f>IF(COUNT(G8641:H8641)=2,G8641*H8641/100000000,"n.a.")</x:f>
        <x:v>0</x:v>
      </x:c>
      <x:c r="J8641" s="1" t="str">
        <x:v>日频齐全；折算事件未独立核实</x:v>
      </x:c>
    </x:row>
    <x:row r="8642" ht="25" customHeight="1">
      <x:c r="A8642" s="1" t="str">
        <x:v>沪深300</x:v>
      </x:c>
      <x:c r="B8642" s="1" t="str">
        <x:v>510300.SH</x:v>
      </x:c>
      <x:c r="C8642" s="1" t="str">
        <x:v>华泰柏瑞沪深300ETF</x:v>
      </x:c>
      <x:c r="D8642" s="7" t="d">
        <x:v>2026-10-14T00:00:00.000Z</x:v>
      </x:c>
      <x:c r="E8642" s="8" t="n">
        <x:f>IF(ISNUMBER('原始字段'!C8662),'原始字段'!C8662,"n.a.")</x:f>
        <x:v>24897187700</x:v>
      </x:c>
      <x:c r="F8642" s="8" t="n">
        <x:f>IF(ISNUMBER('原始字段'!C8758),'原始字段'!C8758,"n.a.")</x:f>
        <x:v>24690187700</x:v>
      </x:c>
      <x:c r="G8642" s="8" t="n">
        <x:f>IF(COUNT(E8642:F8642)=2,F8642-E8642,"n.a.")</x:f>
        <x:v>-207000000</x:v>
      </x:c>
      <x:c r="H8642" s="9" t="n">
        <x:f>IF(ISNUMBER('原始字段'!D8758),'原始字段'!D8758,"n.a.")</x:f>
        <x:v>4.289</x:v>
      </x:c>
      <x:c r="I8642" s="9" t="n">
        <x:f>IF(COUNT(G8642:H8642)=2,G8642*H8642/100000000,"n.a.")</x:f>
        <x:v>-8.878229999999999</x:v>
      </x:c>
      <x:c r="J8642" s="1" t="str">
        <x:v>日频齐全；折算事件未独立核实</x:v>
      </x:c>
    </x:row>
    <x:row r="8643" ht="25" customHeight="1">
      <x:c r="A8643" s="1" t="str">
        <x:v>沪深300</x:v>
      </x:c>
      <x:c r="B8643" s="1" t="str">
        <x:v>515310.SH</x:v>
      </x:c>
      <x:c r="C8643" s="1" t="str">
        <x:v>汇添富沪深300ETF</x:v>
      </x:c>
      <x:c r="D8643" s="7" t="d">
        <x:v>2026-10-14T00:00:00.000Z</x:v>
      </x:c>
      <x:c r="E8643" s="8" t="n">
        <x:f>IF(ISNUMBER('原始字段'!C8684),'原始字段'!C8684,"n.a.")</x:f>
        <x:v>353111200</x:v>
      </x:c>
      <x:c r="F8643" s="8" t="n">
        <x:f>IF(ISNUMBER('原始字段'!C8780),'原始字段'!C8780,"n.a.")</x:f>
        <x:v>353111200</x:v>
      </x:c>
      <x:c r="G8643" s="8" t="n">
        <x:f>IF(COUNT(E8643:F8643)=2,F8643-E8643,"n.a.")</x:f>
        <x:v>0</x:v>
      </x:c>
      <x:c r="H8643" s="9" t="n">
        <x:f>IF(ISNUMBER('原始字段'!D8780),'原始字段'!D8780,"n.a.")</x:f>
        <x:v>1.2762</x:v>
      </x:c>
      <x:c r="I8643" s="9" t="n">
        <x:f>IF(COUNT(G8643:H8643)=2,G8643*H8643/100000000,"n.a.")</x:f>
        <x:v>0</x:v>
      </x:c>
      <x:c r="J8643" s="1" t="str">
        <x:v>日频齐全；折算事件未独立核实</x:v>
      </x:c>
    </x:row>
    <x:row r="8644" ht="25" customHeight="1">
      <x:c r="A8644" s="1" t="str">
        <x:v>沪深300</x:v>
      </x:c>
      <x:c r="B8644" s="1" t="str">
        <x:v>159925.SZ</x:v>
      </x:c>
      <x:c r="C8644" s="1" t="str">
        <x:v>南方沪深300ETF</x:v>
      </x:c>
      <x:c r="D8644" s="7" t="d">
        <x:v>2026-10-14T00:00:00.000Z</x:v>
      </x:c>
      <x:c r="E8644" s="8" t="n">
        <x:f>IF(ISNUMBER('原始字段'!C8650),'原始字段'!C8650,"n.a.")</x:f>
        <x:v>615920856</x:v>
      </x:c>
      <x:c r="F8644" s="8" t="n">
        <x:f>IF(ISNUMBER('原始字段'!C8746),'原始字段'!C8746,"n.a.")</x:f>
        <x:v>616820856</x:v>
      </x:c>
      <x:c r="G8644" s="8" t="n">
        <x:f>IF(COUNT(E8644:F8644)=2,F8644-E8644,"n.a.")</x:f>
        <x:v>900000</x:v>
      </x:c>
      <x:c r="H8644" s="9" t="n">
        <x:f>IF(ISNUMBER('原始字段'!D8746),'原始字段'!D8746,"n.a.")</x:f>
        <x:v>4.3571</x:v>
      </x:c>
      <x:c r="I8644" s="9" t="n">
        <x:f>IF(COUNT(G8644:H8644)=2,G8644*H8644/100000000,"n.a.")</x:f>
        <x:v>0.0392139</x:v>
      </x:c>
      <x:c r="J8644" s="1" t="str">
        <x:v>日频齐全；折算事件未独立核实</x:v>
      </x:c>
    </x:row>
    <x:row r="8645" ht="25" customHeight="1">
      <x:c r="A8645" s="1" t="str">
        <x:v>沪深300</x:v>
      </x:c>
      <x:c r="B8645" s="1" t="str">
        <x:v>561930.SH</x:v>
      </x:c>
      <x:c r="C8645" s="1" t="str">
        <x:v>招商沪深300ETF</x:v>
      </x:c>
      <x:c r="D8645" s="7" t="d">
        <x:v>2026-10-14T00:00:00.000Z</x:v>
      </x:c>
      <x:c r="E8645" s="8" t="n">
        <x:f>IF(ISNUMBER('原始字段'!C8699),'原始字段'!C8699,"n.a.")</x:f>
        <x:v>196260600</x:v>
      </x:c>
      <x:c r="F8645" s="8" t="n">
        <x:f>IF(ISNUMBER('原始字段'!C8795),'原始字段'!C8795,"n.a.")</x:f>
        <x:v>196260600</x:v>
      </x:c>
      <x:c r="G8645" s="8" t="n">
        <x:f>IF(COUNT(E8645:F8645)=2,F8645-E8645,"n.a.")</x:f>
        <x:v>0</x:v>
      </x:c>
      <x:c r="H8645" s="9" t="n">
        <x:f>IF(ISNUMBER('原始字段'!D8795),'原始字段'!D8795,"n.a.")</x:f>
        <x:v>1.4486</x:v>
      </x:c>
      <x:c r="I8645" s="9" t="n">
        <x:f>IF(COUNT(G8645:H8645)=2,G8645*H8645/100000000,"n.a.")</x:f>
        <x:v>0</x:v>
      </x:c>
      <x:c r="J8645" s="1" t="str">
        <x:v>日频齐全；折算事件未独立核实</x:v>
      </x:c>
    </x:row>
    <x:row r="8646" ht="25" customHeight="1">
      <x:c r="A8646" s="1" t="str">
        <x:v>沪深300</x:v>
      </x:c>
      <x:c r="B8646" s="1" t="str">
        <x:v>515350.SH</x:v>
      </x:c>
      <x:c r="C8646" s="1" t="str">
        <x:v>民生加银沪深300ETF</x:v>
      </x:c>
      <x:c r="D8646" s="7" t="d">
        <x:v>2026-10-14T00:00:00.000Z</x:v>
      </x:c>
      <x:c r="E8646" s="8" t="n">
        <x:f>IF(ISNUMBER('原始字段'!C8686),'原始字段'!C8686,"n.a.")</x:f>
        <x:v>11699200</x:v>
      </x:c>
      <x:c r="F8646" s="8" t="n">
        <x:f>IF(ISNUMBER('原始字段'!C8782),'原始字段'!C8782,"n.a.")</x:f>
        <x:v>11699200</x:v>
      </x:c>
      <x:c r="G8646" s="8" t="n">
        <x:f>IF(COUNT(E8646:F8646)=2,F8646-E8646,"n.a.")</x:f>
        <x:v>0</x:v>
      </x:c>
      <x:c r="H8646" s="9" t="n">
        <x:f>IF(ISNUMBER('原始字段'!D8782),'原始字段'!D8782,"n.a.")</x:f>
        <x:v>5.7508</x:v>
      </x:c>
      <x:c r="I8646" s="9" t="n">
        <x:f>IF(COUNT(G8646:H8646)=2,G8646*H8646/100000000,"n.a.")</x:f>
        <x:v>0</x:v>
      </x:c>
      <x:c r="J8646" s="1" t="str">
        <x:v>日频齐全；折算事件未独立核实</x:v>
      </x:c>
    </x:row>
    <x:row r="8647" ht="25" customHeight="1">
      <x:c r="A8647" s="1" t="str">
        <x:v>沪深300</x:v>
      </x:c>
      <x:c r="B8647" s="1" t="str">
        <x:v>510310.SH</x:v>
      </x:c>
      <x:c r="C8647" s="1" t="str">
        <x:v>易方达沪深300ETF</x:v>
      </x:c>
      <x:c r="D8647" s="7" t="d">
        <x:v>2026-10-14T00:00:00.000Z</x:v>
      </x:c>
      <x:c r="E8647" s="8" t="n">
        <x:f>IF(ISNUMBER('原始字段'!C8663),'原始字段'!C8663,"n.a.")</x:f>
        <x:v>12162344000</x:v>
      </x:c>
      <x:c r="F8647" s="8" t="n">
        <x:f>IF(ISNUMBER('原始字段'!C8759),'原始字段'!C8759,"n.a.")</x:f>
        <x:v>12156944000</x:v>
      </x:c>
      <x:c r="G8647" s="8" t="n">
        <x:f>IF(COUNT(E8647:F8647)=2,F8647-E8647,"n.a.")</x:f>
        <x:v>-5400000</x:v>
      </x:c>
      <x:c r="H8647" s="9" t="n">
        <x:f>IF(ISNUMBER('原始字段'!D8759),'原始字段'!D8759,"n.a.")</x:f>
        <x:v>4.1673</x:v>
      </x:c>
      <x:c r="I8647" s="9" t="n">
        <x:f>IF(COUNT(G8647:H8647)=2,G8647*H8647/100000000,"n.a.")</x:f>
        <x:v>-0.2250342</x:v>
      </x:c>
      <x:c r="J8647" s="1" t="str">
        <x:v>日频齐全；折算事件未独立核实</x:v>
      </x:c>
    </x:row>
    <x:row r="8648" ht="25" customHeight="1">
      <x:c r="A8648" s="1" t="str">
        <x:v>沪深300</x:v>
      </x:c>
      <x:c r="B8648" s="1" t="str">
        <x:v>159330.SZ</x:v>
      </x:c>
      <x:c r="C8648" s="1" t="str">
        <x:v>东财沪深300ETF</x:v>
      </x:c>
      <x:c r="D8648" s="7" t="d">
        <x:v>2026-10-14T00:00:00.000Z</x:v>
      </x:c>
      <x:c r="E8648" s="8" t="n">
        <x:f>IF(ISNUMBER('原始字段'!C8629),'原始字段'!C8629,"n.a.")</x:f>
        <x:v>491801009</x:v>
      </x:c>
      <x:c r="F8648" s="8" t="n">
        <x:f>IF(ISNUMBER('原始字段'!C8725),'原始字段'!C8725,"n.a.")</x:f>
        <x:v>500801009</x:v>
      </x:c>
      <x:c r="G8648" s="8" t="n">
        <x:f>IF(COUNT(E8648:F8648)=2,F8648-E8648,"n.a.")</x:f>
        <x:v>9000000</x:v>
      </x:c>
      <x:c r="H8648" s="9" t="n">
        <x:f>IF(ISNUMBER('原始字段'!D8725),'原始字段'!D8725,"n.a.")</x:f>
        <x:v>1.3273</x:v>
      </x:c>
      <x:c r="I8648" s="9" t="n">
        <x:f>IF(COUNT(G8648:H8648)=2,G8648*H8648/100000000,"n.a.")</x:f>
        <x:v>0.119457</x:v>
      </x:c>
      <x:c r="J8648" s="1" t="str">
        <x:v>日频齐全；折算事件未独立核实</x:v>
      </x:c>
    </x:row>
    <x:row r="8649" ht="25" customHeight="1">
      <x:c r="A8649" s="1" t="str">
        <x:v>沪深300</x:v>
      </x:c>
      <x:c r="B8649" s="1" t="str">
        <x:v>510390.SH</x:v>
      </x:c>
      <x:c r="C8649" s="1" t="str">
        <x:v>平安沪深300ETF</x:v>
      </x:c>
      <x:c r="D8649" s="7" t="d">
        <x:v>2026-10-14T00:00:00.000Z</x:v>
      </x:c>
      <x:c r="E8649" s="8" t="n">
        <x:f>IF(ISNUMBER('原始字段'!C8670),'原始字段'!C8670,"n.a.")</x:f>
        <x:v>135650000</x:v>
      </x:c>
      <x:c r="F8649" s="8" t="n">
        <x:f>IF(ISNUMBER('原始字段'!C8766),'原始字段'!C8766,"n.a.")</x:f>
        <x:v>135650000</x:v>
      </x:c>
      <x:c r="G8649" s="8" t="n">
        <x:f>IF(COUNT(E8649:F8649)=2,F8649-E8649,"n.a.")</x:f>
        <x:v>0</x:v>
      </x:c>
      <x:c r="H8649" s="9" t="n">
        <x:f>IF(ISNUMBER('原始字段'!D8766),'原始字段'!D8766,"n.a.")</x:f>
        <x:v>4.8693</x:v>
      </x:c>
      <x:c r="I8649" s="9" t="n">
        <x:f>IF(COUNT(G8649:H8649)=2,G8649*H8649/100000000,"n.a.")</x:f>
        <x:v>0</x:v>
      </x:c>
      <x:c r="J8649" s="1" t="str">
        <x:v>日频齐全；折算事件未独立核实</x:v>
      </x:c>
    </x:row>
    <x:row r="8650" ht="25" customHeight="1">
      <x:c r="A8650" s="1" t="str">
        <x:v>沪深300</x:v>
      </x:c>
      <x:c r="B8650" s="1" t="str">
        <x:v>515390.SH</x:v>
      </x:c>
      <x:c r="C8650" s="1" t="str">
        <x:v>华安沪深300ETF</x:v>
      </x:c>
      <x:c r="D8650" s="7" t="d">
        <x:v>2026-10-14T00:00:00.000Z</x:v>
      </x:c>
      <x:c r="E8650" s="8" t="n">
        <x:f>IF(ISNUMBER('原始字段'!C8689),'原始字段'!C8689,"n.a.")</x:f>
        <x:v>2442683000</x:v>
      </x:c>
      <x:c r="F8650" s="8" t="n">
        <x:f>IF(ISNUMBER('原始字段'!C8785),'原始字段'!C8785,"n.a.")</x:f>
        <x:v>2346683000</x:v>
      </x:c>
      <x:c r="G8650" s="8" t="n">
        <x:f>IF(COUNT(E8650:F8650)=2,F8650-E8650,"n.a.")</x:f>
        <x:v>-96000000</x:v>
      </x:c>
      <x:c r="H8650" s="9" t="n">
        <x:f>IF(ISNUMBER('原始字段'!D8785),'原始字段'!D8785,"n.a.")</x:f>
        <x:v>1.2509</x:v>
      </x:c>
      <x:c r="I8650" s="9" t="n">
        <x:f>IF(COUNT(G8650:H8650)=2,G8650*H8650/100000000,"n.a.")</x:f>
        <x:v>-1.200864</x:v>
      </x:c>
      <x:c r="J8650" s="1" t="str">
        <x:v>日频齐全；折算事件未独立核实</x:v>
      </x:c>
    </x:row>
    <x:row r="8651" ht="25" customHeight="1">
      <x:c r="A8651" s="1" t="str">
        <x:v>沪深300</x:v>
      </x:c>
      <x:c r="B8651" s="1" t="str">
        <x:v>515130.SH</x:v>
      </x:c>
      <x:c r="C8651" s="1" t="str">
        <x:v>博时沪深300ETF</x:v>
      </x:c>
      <x:c r="D8651" s="7" t="d">
        <x:v>2026-10-14T00:00:00.000Z</x:v>
      </x:c>
      <x:c r="E8651" s="8" t="n">
        <x:f>IF(ISNUMBER('原始字段'!C8682),'原始字段'!C8682,"n.a.")</x:f>
        <x:v>106463200</x:v>
      </x:c>
      <x:c r="F8651" s="8" t="n">
        <x:f>IF(ISNUMBER('原始字段'!C8778),'原始字段'!C8778,"n.a.")</x:f>
        <x:v>106463200</x:v>
      </x:c>
      <x:c r="G8651" s="8" t="n">
        <x:f>IF(COUNT(E8651:F8651)=2,F8651-E8651,"n.a.")</x:f>
        <x:v>0</x:v>
      </x:c>
      <x:c r="H8651" s="9" t="n">
        <x:f>IF(ISNUMBER('原始字段'!D8778),'原始字段'!D8778,"n.a.")</x:f>
        <x:v>1.4204</x:v>
      </x:c>
      <x:c r="I8651" s="9" t="n">
        <x:f>IF(COUNT(G8651:H8651)=2,G8651*H8651/100000000,"n.a.")</x:f>
        <x:v>0</x:v>
      </x:c>
      <x:c r="J8651" s="1" t="str">
        <x:v>日频齐全；折算事件未独立核实</x:v>
      </x:c>
    </x:row>
    <x:row r="8652" ht="25" customHeight="1">
      <x:c r="A8652" s="1" t="str">
        <x:v>中证500</x:v>
      </x:c>
      <x:c r="B8652" s="1" t="str">
        <x:v>510530.SH</x:v>
      </x:c>
      <x:c r="C8652" s="1" t="str">
        <x:v>工银中证500ETF</x:v>
      </x:c>
      <x:c r="D8652" s="7" t="d">
        <x:v>2026-10-14T00:00:00.000Z</x:v>
      </x:c>
      <x:c r="E8652" s="8" t="n">
        <x:f>IF(ISNUMBER('原始字段'!C8673),'原始字段'!C8673,"n.a.")</x:f>
        <x:v>47979399.99999999</x:v>
      </x:c>
      <x:c r="F8652" s="8" t="n">
        <x:f>IF(ISNUMBER('原始字段'!C8769),'原始字段'!C8769,"n.a.")</x:f>
        <x:v>47979399.99999999</x:v>
      </x:c>
      <x:c r="G8652" s="8" t="n">
        <x:f>IF(COUNT(E8652:F8652)=2,F8652-E8652,"n.a.")</x:f>
        <x:v>0</x:v>
      </x:c>
      <x:c r="H8652" s="9" t="n">
        <x:f>IF(ISNUMBER('原始字段'!D8769),'原始字段'!D8769,"n.a.")</x:f>
        <x:v>7.9151</x:v>
      </x:c>
      <x:c r="I8652" s="9" t="n">
        <x:f>IF(COUNT(G8652:H8652)=2,G8652*H8652/100000000,"n.a.")</x:f>
        <x:v>0</x:v>
      </x:c>
      <x:c r="J8652" s="1" t="str">
        <x:v>日频齐全；折算事件未独立核实</x:v>
      </x:c>
    </x:row>
    <x:row r="8653" ht="25" customHeight="1">
      <x:c r="A8653" s="1" t="str">
        <x:v>中证500</x:v>
      </x:c>
      <x:c r="B8653" s="1" t="str">
        <x:v>510580.SH</x:v>
      </x:c>
      <x:c r="C8653" s="1" t="str">
        <x:v>易方达中证500ETF</x:v>
      </x:c>
      <x:c r="D8653" s="7" t="d">
        <x:v>2026-10-14T00:00:00.000Z</x:v>
      </x:c>
      <x:c r="E8653" s="8" t="n">
        <x:f>IF(ISNUMBER('原始字段'!C8677),'原始字段'!C8677,"n.a.")</x:f>
        <x:v>1183768300</x:v>
      </x:c>
      <x:c r="F8653" s="8" t="n">
        <x:f>IF(ISNUMBER('原始字段'!C8773),'原始字段'!C8773,"n.a.")</x:f>
        <x:v>1182968300</x:v>
      </x:c>
      <x:c r="G8653" s="8" t="n">
        <x:f>IF(COUNT(E8653:F8653)=2,F8653-E8653,"n.a.")</x:f>
        <x:v>-800000</x:v>
      </x:c>
      <x:c r="H8653" s="9" t="n">
        <x:f>IF(ISNUMBER('原始字段'!D8773),'原始字段'!D8773,"n.a.")</x:f>
        <x:v>3.6884</x:v>
      </x:c>
      <x:c r="I8653" s="9" t="n">
        <x:f>IF(COUNT(G8653:H8653)=2,G8653*H8653/100000000,"n.a.")</x:f>
        <x:v>-0.0295072</x:v>
      </x:c>
      <x:c r="J8653" s="1" t="str">
        <x:v>日频齐全；折算事件未独立核实</x:v>
      </x:c>
    </x:row>
    <x:row r="8654" ht="25" customHeight="1">
      <x:c r="A8654" s="1" t="str">
        <x:v>中证500</x:v>
      </x:c>
      <x:c r="B8654" s="1" t="str">
        <x:v>159922.SZ</x:v>
      </x:c>
      <x:c r="C8654" s="1" t="str">
        <x:v>嘉实中证500ETF</x:v>
      </x:c>
      <x:c r="D8654" s="7" t="d">
        <x:v>2026-10-14T00:00:00.000Z</x:v>
      </x:c>
      <x:c r="E8654" s="8" t="n">
        <x:f>IF(ISNUMBER('原始字段'!C8649),'原始字段'!C8649,"n.a.")</x:f>
        <x:v>2800676765</x:v>
      </x:c>
      <x:c r="F8654" s="8" t="n">
        <x:f>IF(ISNUMBER('原始字段'!C8745),'原始字段'!C8745,"n.a.")</x:f>
        <x:v>2752676765</x:v>
      </x:c>
      <x:c r="G8654" s="8" t="n">
        <x:f>IF(COUNT(E8654:F8654)=2,F8654-E8654,"n.a.")</x:f>
        <x:v>-48000000</x:v>
      </x:c>
      <x:c r="H8654" s="9" t="n">
        <x:f>IF(ISNUMBER('原始字段'!D8745),'原始字段'!D8745,"n.a.")</x:f>
        <x:v>2.8426</x:v>
      </x:c>
      <x:c r="I8654" s="9" t="n">
        <x:f>IF(COUNT(G8654:H8654)=2,G8654*H8654/100000000,"n.a.")</x:f>
        <x:v>-1.364448</x:v>
      </x:c>
      <x:c r="J8654" s="1" t="str">
        <x:v>日频齐全；折算事件未独立核实</x:v>
      </x:c>
    </x:row>
    <x:row r="8655" ht="25" customHeight="1">
      <x:c r="A8655" s="1" t="str">
        <x:v>中证500</x:v>
      </x:c>
      <x:c r="B8655" s="1" t="str">
        <x:v>563750.SH</x:v>
      </x:c>
      <x:c r="C8655" s="1" t="str">
        <x:v>汇添富中证500ETF</x:v>
      </x:c>
      <x:c r="D8655" s="7" t="d">
        <x:v>2026-10-14T00:00:00.000Z</x:v>
      </x:c>
      <x:c r="E8655" s="8" t="n">
        <x:f>IF(ISNUMBER('原始字段'!C8704),'原始字段'!C8704,"n.a.")</x:f>
        <x:v>364737000</x:v>
      </x:c>
      <x:c r="F8655" s="8" t="n">
        <x:f>IF(ISNUMBER('原始字段'!C8800),'原始字段'!C8800,"n.a.")</x:f>
        <x:v>362237000</x:v>
      </x:c>
      <x:c r="G8655" s="8" t="n">
        <x:f>IF(COUNT(E8655:F8655)=2,F8655-E8655,"n.a.")</x:f>
        <x:v>-2500000</x:v>
      </x:c>
      <x:c r="H8655" s="9" t="n">
        <x:f>IF(ISNUMBER('原始字段'!D8800),'原始字段'!D8800,"n.a.")</x:f>
        <x:v>0.9831</x:v>
      </x:c>
      <x:c r="I8655" s="9" t="n">
        <x:f>IF(COUNT(G8655:H8655)=2,G8655*H8655/100000000,"n.a.")</x:f>
        <x:v>-0.0245775</x:v>
      </x:c>
      <x:c r="J8655" s="1" t="str">
        <x:v>日频齐全；折算事件未独立核实</x:v>
      </x:c>
    </x:row>
    <x:row r="8656" ht="25" customHeight="1">
      <x:c r="A8656" s="1" t="str">
        <x:v>中证500</x:v>
      </x:c>
      <x:c r="B8656" s="1" t="str">
        <x:v>159935.SZ</x:v>
      </x:c>
      <x:c r="C8656" s="1" t="str">
        <x:v>景顺长城中证500ETF</x:v>
      </x:c>
      <x:c r="D8656" s="7" t="d">
        <x:v>2026-10-14T00:00:00.000Z</x:v>
      </x:c>
      <x:c r="E8656" s="8" t="n">
        <x:f>IF(ISNUMBER('原始字段'!C8651),'原始字段'!C8651,"n.a.")</x:f>
        <x:v>28572956</x:v>
      </x:c>
      <x:c r="F8656" s="8" t="n">
        <x:f>IF(ISNUMBER('原始字段'!C8747),'原始字段'!C8747,"n.a.")</x:f>
        <x:v>27572956</x:v>
      </x:c>
      <x:c r="G8656" s="8" t="n">
        <x:f>IF(COUNT(E8656:F8656)=2,F8656-E8656,"n.a.")</x:f>
        <x:v>-1000000</x:v>
      </x:c>
      <x:c r="H8656" s="9" t="n">
        <x:f>IF(ISNUMBER('原始字段'!D8747),'原始字段'!D8747,"n.a.")</x:f>
        <x:v>2.2111</x:v>
      </x:c>
      <x:c r="I8656" s="9" t="n">
        <x:f>IF(COUNT(G8656:H8656)=2,G8656*H8656/100000000,"n.a.")</x:f>
        <x:v>-0.022111</x:v>
      </x:c>
      <x:c r="J8656" s="1" t="str">
        <x:v>日频齐全；折算事件未独立核实</x:v>
      </x:c>
    </x:row>
    <x:row r="8657" ht="25" customHeight="1">
      <x:c r="A8657" s="1" t="str">
        <x:v>中证500</x:v>
      </x:c>
      <x:c r="B8657" s="1" t="str">
        <x:v>515530.SH</x:v>
      </x:c>
      <x:c r="C8657" s="1" t="str">
        <x:v>泰康中证500ETF</x:v>
      </x:c>
      <x:c r="D8657" s="7" t="d">
        <x:v>2026-10-14T00:00:00.000Z</x:v>
      </x:c>
      <x:c r="E8657" s="8" t="n">
        <x:f>IF(ISNUMBER('原始字段'!C8690),'原始字段'!C8690,"n.a.")</x:f>
        <x:v>13042700</x:v>
      </x:c>
      <x:c r="F8657" s="8" t="n">
        <x:f>IF(ISNUMBER('原始字段'!C8786),'原始字段'!C8786,"n.a.")</x:f>
        <x:v>13042700</x:v>
      </x:c>
      <x:c r="G8657" s="8" t="n">
        <x:f>IF(COUNT(E8657:F8657)=2,F8657-E8657,"n.a.")</x:f>
        <x:v>0</x:v>
      </x:c>
      <x:c r="H8657" s="9" t="n">
        <x:f>IF(ISNUMBER('原始字段'!D8786),'原始字段'!D8786,"n.a.")</x:f>
        <x:v>3.8682</x:v>
      </x:c>
      <x:c r="I8657" s="9" t="n">
        <x:f>IF(COUNT(G8657:H8657)=2,G8657*H8657/100000000,"n.a.")</x:f>
        <x:v>0</x:v>
      </x:c>
      <x:c r="J8657" s="1" t="str">
        <x:v>日频齐全；折算事件未独立核实</x:v>
      </x:c>
    </x:row>
    <x:row r="8658" ht="25" customHeight="1">
      <x:c r="A8658" s="1" t="str">
        <x:v>中证500</x:v>
      </x:c>
      <x:c r="B8658" s="1" t="str">
        <x:v>510590.SH</x:v>
      </x:c>
      <x:c r="C8658" s="1" t="str">
        <x:v>平安中证500ETF</x:v>
      </x:c>
      <x:c r="D8658" s="7" t="d">
        <x:v>2026-10-14T00:00:00.000Z</x:v>
      </x:c>
      <x:c r="E8658" s="8" t="n">
        <x:f>IF(ISNUMBER('原始字段'!C8678),'原始字段'!C8678,"n.a.")</x:f>
        <x:v>123986100</x:v>
      </x:c>
      <x:c r="F8658" s="8" t="n">
        <x:f>IF(ISNUMBER('原始字段'!C8774),'原始字段'!C8774,"n.a.")</x:f>
        <x:v>123986100</x:v>
      </x:c>
      <x:c r="G8658" s="8" t="n">
        <x:f>IF(COUNT(E8658:F8658)=2,F8658-E8658,"n.a.")</x:f>
        <x:v>0</x:v>
      </x:c>
      <x:c r="H8658" s="9" t="n">
        <x:f>IF(ISNUMBER('原始字段'!D8774),'原始字段'!D8774,"n.a.")</x:f>
        <x:v>7.6241</x:v>
      </x:c>
      <x:c r="I8658" s="9" t="n">
        <x:f>IF(COUNT(G8658:H8658)=2,G8658*H8658/100000000,"n.a.")</x:f>
        <x:v>0</x:v>
      </x:c>
      <x:c r="J8658" s="1" t="str">
        <x:v>日频齐全；折算事件未独立核实</x:v>
      </x:c>
    </x:row>
    <x:row r="8659" ht="25" customHeight="1">
      <x:c r="A8659" s="1" t="str">
        <x:v>中证500</x:v>
      </x:c>
      <x:c r="B8659" s="1" t="str">
        <x:v>515190.SH</x:v>
      </x:c>
      <x:c r="C8659" s="1" t="str">
        <x:v>中银证券中证500ETF</x:v>
      </x:c>
      <x:c r="D8659" s="7" t="d">
        <x:v>2026-10-14T00:00:00.000Z</x:v>
      </x:c>
      <x:c r="E8659" s="8" t="n">
        <x:f>IF(ISNUMBER('原始字段'!C8683),'原始字段'!C8683,"n.a.")</x:f>
        <x:v>299466100</x:v>
      </x:c>
      <x:c r="F8659" s="8" t="n">
        <x:f>IF(ISNUMBER('原始字段'!C8779),'原始字段'!C8779,"n.a.")</x:f>
        <x:v>299466100</x:v>
      </x:c>
      <x:c r="G8659" s="8" t="n">
        <x:f>IF(COUNT(E8659:F8659)=2,F8659-E8659,"n.a.")</x:f>
        <x:v>0</x:v>
      </x:c>
      <x:c r="H8659" s="9" t="n">
        <x:f>IF(ISNUMBER('原始字段'!D8779),'原始字段'!D8779,"n.a.")</x:f>
        <x:v>1.4723</x:v>
      </x:c>
      <x:c r="I8659" s="9" t="n">
        <x:f>IF(COUNT(G8659:H8659)=2,G8659*H8659/100000000,"n.a.")</x:f>
        <x:v>0</x:v>
      </x:c>
      <x:c r="J8659" s="1" t="str">
        <x:v>日频齐全；折算事件未独立核实</x:v>
      </x:c>
    </x:row>
    <x:row r="8660" ht="25" customHeight="1">
      <x:c r="A8660" s="1" t="str">
        <x:v>中证500</x:v>
      </x:c>
      <x:c r="B8660" s="1" t="str">
        <x:v>159820.SZ</x:v>
      </x:c>
      <x:c r="C8660" s="1" t="str">
        <x:v>天弘中证500ETF</x:v>
      </x:c>
      <x:c r="D8660" s="7" t="d">
        <x:v>2026-10-14T00:00:00.000Z</x:v>
      </x:c>
      <x:c r="E8660" s="8" t="n">
        <x:f>IF(ISNUMBER('原始字段'!C8643),'原始字段'!C8643,"n.a.")</x:f>
        <x:v>1381408470</x:v>
      </x:c>
      <x:c r="F8660" s="8" t="n">
        <x:f>IF(ISNUMBER('原始字段'!C8739),'原始字段'!C8739,"n.a.")</x:f>
        <x:v>1381408470</x:v>
      </x:c>
      <x:c r="G8660" s="8" t="n">
        <x:f>IF(COUNT(E8660:F8660)=2,F8660-E8660,"n.a.")</x:f>
        <x:v>0</x:v>
      </x:c>
      <x:c r="H8660" s="9" t="n">
        <x:f>IF(ISNUMBER('原始字段'!D8739),'原始字段'!D8739,"n.a.")</x:f>
        <x:v>1.2184</x:v>
      </x:c>
      <x:c r="I8660" s="9" t="n">
        <x:f>IF(COUNT(G8660:H8660)=2,G8660*H8660/100000000,"n.a.")</x:f>
        <x:v>0</x:v>
      </x:c>
      <x:c r="J8660" s="1" t="str">
        <x:v>日频齐全；折算事件未独立核实</x:v>
      </x:c>
    </x:row>
    <x:row r="8661" ht="25" customHeight="1">
      <x:c r="A8661" s="1" t="str">
        <x:v>中证500</x:v>
      </x:c>
      <x:c r="B8661" s="1" t="str">
        <x:v>159337.SZ</x:v>
      </x:c>
      <x:c r="C8661" s="1" t="str">
        <x:v>东财中证500ETF</x:v>
      </x:c>
      <x:c r="D8661" s="7" t="d">
        <x:v>2026-10-14T00:00:00.000Z</x:v>
      </x:c>
      <x:c r="E8661" s="8" t="n">
        <x:f>IF(ISNUMBER('原始字段'!C8630),'原始字段'!C8630,"n.a.")</x:f>
        <x:v>293710611</x:v>
      </x:c>
      <x:c r="F8661" s="8" t="n">
        <x:f>IF(ISNUMBER('原始字段'!C8726),'原始字段'!C8726,"n.a.")</x:f>
        <x:v>293710611</x:v>
      </x:c>
      <x:c r="G8661" s="8" t="n">
        <x:f>IF(COUNT(E8661:F8661)=2,F8661-E8661,"n.a.")</x:f>
        <x:v>0</x:v>
      </x:c>
      <x:c r="H8661" s="9" t="n">
        <x:f>IF(ISNUMBER('原始字段'!D8726),'原始字段'!D8726,"n.a.")</x:f>
        <x:v>1.6065</x:v>
      </x:c>
      <x:c r="I8661" s="9" t="n">
        <x:f>IF(COUNT(G8661:H8661)=2,G8661*H8661/100000000,"n.a.")</x:f>
        <x:v>0</x:v>
      </x:c>
      <x:c r="J8661" s="1" t="str">
        <x:v>日频齐全；折算事件未独立核实</x:v>
      </x:c>
    </x:row>
    <x:row r="8662" ht="25" customHeight="1">
      <x:c r="A8662" s="1" t="str">
        <x:v>中证500</x:v>
      </x:c>
      <x:c r="B8662" s="1" t="str">
        <x:v>510500.SH</x:v>
      </x:c>
      <x:c r="C8662" s="1" t="str">
        <x:v>南方中证500ETF</x:v>
      </x:c>
      <x:c r="D8662" s="7" t="d">
        <x:v>2026-10-14T00:00:00.000Z</x:v>
      </x:c>
      <x:c r="E8662" s="8" t="n">
        <x:f>IF(ISNUMBER('原始字段'!C8671),'原始字段'!C8671,"n.a.")</x:f>
        <x:v>5706168600</x:v>
      </x:c>
      <x:c r="F8662" s="8" t="n">
        <x:f>IF(ISNUMBER('原始字段'!C8767),'原始字段'!C8767,"n.a.")</x:f>
        <x:v>5571768600</x:v>
      </x:c>
      <x:c r="G8662" s="8" t="n">
        <x:f>IF(COUNT(E8662:F8662)=2,F8662-E8662,"n.a.")</x:f>
        <x:v>-134400000</x:v>
      </x:c>
      <x:c r="H8662" s="9" t="n">
        <x:f>IF(ISNUMBER('原始字段'!D8767),'原始字段'!D8767,"n.a.")</x:f>
        <x:v>7.0137</x:v>
      </x:c>
      <x:c r="I8662" s="9" t="n">
        <x:f>IF(COUNT(G8662:H8662)=2,G8662*H8662/100000000,"n.a.")</x:f>
        <x:v>-9.4264128</x:v>
      </x:c>
      <x:c r="J8662" s="1" t="str">
        <x:v>日频齐全；折算事件未独立核实</x:v>
      </x:c>
    </x:row>
    <x:row r="8663" ht="25" customHeight="1">
      <x:c r="A8663" s="1" t="str">
        <x:v>中证500</x:v>
      </x:c>
      <x:c r="B8663" s="1" t="str">
        <x:v>159968.SZ</x:v>
      </x:c>
      <x:c r="C8663" s="1" t="str">
        <x:v>博时中证500ETF</x:v>
      </x:c>
      <x:c r="D8663" s="7" t="d">
        <x:v>2026-10-14T00:00:00.000Z</x:v>
      </x:c>
      <x:c r="E8663" s="8" t="n">
        <x:f>IF(ISNUMBER('原始字段'!C8658),'原始字段'!C8658,"n.a.")</x:f>
        <x:v>66495098</x:v>
      </x:c>
      <x:c r="F8663" s="8" t="n">
        <x:f>IF(ISNUMBER('原始字段'!C8754),'原始字段'!C8754,"n.a.")</x:f>
        <x:v>66495098</x:v>
      </x:c>
      <x:c r="G8663" s="8" t="n">
        <x:f>IF(COUNT(E8663:F8663)=2,F8663-E8663,"n.a.")</x:f>
        <x:v>0</x:v>
      </x:c>
      <x:c r="H8663" s="9" t="n">
        <x:f>IF(ISNUMBER('原始字段'!D8754),'原始字段'!D8754,"n.a.")</x:f>
        <x:v>9.2101</x:v>
      </x:c>
      <x:c r="I8663" s="9" t="n">
        <x:f>IF(COUNT(G8663:H8663)=2,G8663*H8663/100000000,"n.a.")</x:f>
        <x:v>0</x:v>
      </x:c>
      <x:c r="J8663" s="1" t="str">
        <x:v>日频齐全；折算事件未独立核实</x:v>
      </x:c>
    </x:row>
    <x:row r="8664" ht="25" customHeight="1">
      <x:c r="A8664" s="1" t="str">
        <x:v>中证500</x:v>
      </x:c>
      <x:c r="B8664" s="1" t="str">
        <x:v>561350.SH</x:v>
      </x:c>
      <x:c r="C8664" s="1" t="str">
        <x:v>国泰中证500ETF</x:v>
      </x:c>
      <x:c r="D8664" s="7" t="d">
        <x:v>2026-10-14T00:00:00.000Z</x:v>
      </x:c>
      <x:c r="E8664" s="8" t="n">
        <x:f>IF(ISNUMBER('原始字段'!C8697),'原始字段'!C8697,"n.a.")</x:f>
        <x:v>112700000</x:v>
      </x:c>
      <x:c r="F8664" s="8" t="n">
        <x:f>IF(ISNUMBER('原始字段'!C8793),'原始字段'!C8793,"n.a.")</x:f>
        <x:v>112700000</x:v>
      </x:c>
      <x:c r="G8664" s="8" t="n">
        <x:f>IF(COUNT(E8664:F8664)=2,F8664-E8664,"n.a.")</x:f>
        <x:v>0</x:v>
      </x:c>
      <x:c r="H8664" s="9" t="n">
        <x:f>IF(ISNUMBER('原始字段'!D8793),'原始字段'!D8793,"n.a.")</x:f>
        <x:v>1.114</x:v>
      </x:c>
      <x:c r="I8664" s="9" t="n">
        <x:f>IF(COUNT(G8664:H8664)=2,G8664*H8664/100000000,"n.a.")</x:f>
        <x:v>0</x:v>
      </x:c>
      <x:c r="J8664" s="1" t="str">
        <x:v>日频齐全；折算事件未独立核实</x:v>
      </x:c>
    </x:row>
    <x:row r="8665" ht="25" customHeight="1">
      <x:c r="A8665" s="1" t="str">
        <x:v>中证500</x:v>
      </x:c>
      <x:c r="B8665" s="1" t="str">
        <x:v>512500.SH</x:v>
      </x:c>
      <x:c r="C8665" s="1" t="str">
        <x:v>华夏中证500ETF</x:v>
      </x:c>
      <x:c r="D8665" s="7" t="d">
        <x:v>2026-10-14T00:00:00.000Z</x:v>
      </x:c>
      <x:c r="E8665" s="8" t="n">
        <x:f>IF(ISNUMBER('原始字段'!C8680),'原始字段'!C8680,"n.a.")</x:f>
        <x:v>1920008800</x:v>
      </x:c>
      <x:c r="F8665" s="8" t="n">
        <x:f>IF(ISNUMBER('原始字段'!C8776),'原始字段'!C8776,"n.a.")</x:f>
        <x:v>1867208800</x:v>
      </x:c>
      <x:c r="G8665" s="8" t="n">
        <x:f>IF(COUNT(E8665:F8665)=2,F8665-E8665,"n.a.")</x:f>
        <x:v>-52800000</x:v>
      </x:c>
      <x:c r="H8665" s="9" t="n">
        <x:f>IF(ISNUMBER('原始字段'!D8776),'原始字段'!D8776,"n.a.")</x:f>
        <x:v>3.9683</x:v>
      </x:c>
      <x:c r="I8665" s="9" t="n">
        <x:f>IF(COUNT(G8665:H8665)=2,G8665*H8665/100000000,"n.a.")</x:f>
        <x:v>-2.0952624</x:v>
      </x:c>
      <x:c r="J8665" s="1" t="str">
        <x:v>日频齐全；折算事件未独立核实</x:v>
      </x:c>
    </x:row>
    <x:row r="8666" ht="25" customHeight="1">
      <x:c r="A8666" s="1" t="str">
        <x:v>中证500</x:v>
      </x:c>
      <x:c r="B8666" s="1" t="str">
        <x:v>510550.SH</x:v>
      </x:c>
      <x:c r="C8666" s="1" t="str">
        <x:v>方正富邦中证500ETF</x:v>
      </x:c>
      <x:c r="D8666" s="7" t="d">
        <x:v>2026-10-14T00:00:00.000Z</x:v>
      </x:c>
      <x:c r="E8666" s="8" t="n">
        <x:f>IF(ISNUMBER('原始字段'!C8674),'原始字段'!C8674,"n.a.")</x:f>
        <x:v>23743300</x:v>
      </x:c>
      <x:c r="F8666" s="8" t="n">
        <x:f>IF(ISNUMBER('原始字段'!C8770),'原始字段'!C8770,"n.a.")</x:f>
        <x:v>23743300</x:v>
      </x:c>
      <x:c r="G8666" s="8" t="n">
        <x:f>IF(COUNT(E8666:F8666)=2,F8666-E8666,"n.a.")</x:f>
        <x:v>0</x:v>
      </x:c>
      <x:c r="H8666" s="9" t="n">
        <x:f>IF(ISNUMBER('原始字段'!D8770),'原始字段'!D8770,"n.a.")</x:f>
        <x:v>1.8026</x:v>
      </x:c>
      <x:c r="I8666" s="9" t="n">
        <x:f>IF(COUNT(G8666:H8666)=2,G8666*H8666/100000000,"n.a.")</x:f>
        <x:v>0</x:v>
      </x:c>
      <x:c r="J8666" s="1" t="str">
        <x:v>日频齐全；折算事件未独立核实</x:v>
      </x:c>
    </x:row>
    <x:row r="8667" ht="25" customHeight="1">
      <x:c r="A8667" s="1" t="str">
        <x:v>中证500</x:v>
      </x:c>
      <x:c r="B8667" s="1" t="str">
        <x:v>510510.SH</x:v>
      </x:c>
      <x:c r="C8667" s="1" t="str">
        <x:v>广发中证500ETF</x:v>
      </x:c>
      <x:c r="D8667" s="7" t="d">
        <x:v>2026-10-14T00:00:00.000Z</x:v>
      </x:c>
      <x:c r="E8667" s="8" t="n">
        <x:f>IF(ISNUMBER('原始字段'!C8672),'原始字段'!C8672,"n.a.")</x:f>
        <x:v>873038300</x:v>
      </x:c>
      <x:c r="F8667" s="8" t="n">
        <x:f>IF(ISNUMBER('原始字段'!C8768),'原始字段'!C8768,"n.a.")</x:f>
        <x:v>871038300</x:v>
      </x:c>
      <x:c r="G8667" s="8" t="n">
        <x:f>IF(COUNT(E8667:F8667)=2,F8667-E8667,"n.a.")</x:f>
        <x:v>-2000000</x:v>
      </x:c>
      <x:c r="H8667" s="9" t="n">
        <x:f>IF(ISNUMBER('原始字段'!D8768),'原始字段'!D8768,"n.a.")</x:f>
        <x:v>2.2757</x:v>
      </x:c>
      <x:c r="I8667" s="9" t="n">
        <x:f>IF(COUNT(G8667:H8667)=2,G8667*H8667/100000000,"n.a.")</x:f>
        <x:v>-0.045514</x:v>
      </x:c>
      <x:c r="J8667" s="1" t="str">
        <x:v>日频齐全；折算事件未独立核实</x:v>
      </x:c>
    </x:row>
    <x:row r="8668" ht="25" customHeight="1">
      <x:c r="A8668" s="1" t="str">
        <x:v>中证500</x:v>
      </x:c>
      <x:c r="B8668" s="1" t="str">
        <x:v>515550.SH</x:v>
      </x:c>
      <x:c r="C8668" s="1" t="str">
        <x:v>国联中证500ETF</x:v>
      </x:c>
      <x:c r="D8668" s="7" t="d">
        <x:v>2026-10-14T00:00:00.000Z</x:v>
      </x:c>
      <x:c r="E8668" s="8" t="n">
        <x:f>IF(ISNUMBER('原始字段'!C8691),'原始字段'!C8691,"n.a.")</x:f>
        <x:v>23345700</x:v>
      </x:c>
      <x:c r="F8668" s="8" t="n">
        <x:f>IF(ISNUMBER('原始字段'!C8787),'原始字段'!C8787,"n.a.")</x:f>
        <x:v>22345700</x:v>
      </x:c>
      <x:c r="G8668" s="8" t="n">
        <x:f>IF(COUNT(E8668:F8668)=2,F8668-E8668,"n.a.")</x:f>
        <x:v>-1000000</x:v>
      </x:c>
      <x:c r="H8668" s="9" t="n">
        <x:f>IF(ISNUMBER('原始字段'!D8787),'原始字段'!D8787,"n.a.")</x:f>
        <x:v>1.5817</x:v>
      </x:c>
      <x:c r="I8668" s="9" t="n">
        <x:f>IF(COUNT(G8668:H8668)=2,G8668*H8668/100000000,"n.a.")</x:f>
        <x:v>-0.015817</x:v>
      </x:c>
      <x:c r="J8668" s="1" t="str">
        <x:v>日频齐全；折算事件未独立核实</x:v>
      </x:c>
    </x:row>
    <x:row r="8669" ht="25" customHeight="1">
      <x:c r="A8669" s="1" t="str">
        <x:v>中证500</x:v>
      </x:c>
      <x:c r="B8669" s="1" t="str">
        <x:v>159500.SZ</x:v>
      </x:c>
      <x:c r="C8669" s="1" t="str">
        <x:v>富国中证500ETF</x:v>
      </x:c>
      <x:c r="D8669" s="7" t="d">
        <x:v>2026-10-14T00:00:00.000Z</x:v>
      </x:c>
      <x:c r="E8669" s="8" t="n">
        <x:f>IF(ISNUMBER('原始字段'!C8632),'原始字段'!C8632,"n.a.")</x:f>
        <x:v>241338865</x:v>
      </x:c>
      <x:c r="F8669" s="8" t="n">
        <x:f>IF(ISNUMBER('原始字段'!C8728),'原始字段'!C8728,"n.a.")</x:f>
        <x:v>241338865</x:v>
      </x:c>
      <x:c r="G8669" s="8" t="n">
        <x:f>IF(COUNT(E8669:F8669)=2,F8669-E8669,"n.a.")</x:f>
        <x:v>0</x:v>
      </x:c>
      <x:c r="H8669" s="9" t="n">
        <x:f>IF(ISNUMBER('原始字段'!D8728),'原始字段'!D8728,"n.a.")</x:f>
        <x:v>1.0537</x:v>
      </x:c>
      <x:c r="I8669" s="9" t="n">
        <x:f>IF(COUNT(G8669:H8669)=2,G8669*H8669/100000000,"n.a.")</x:f>
        <x:v>0</x:v>
      </x:c>
      <x:c r="J8669" s="1" t="str">
        <x:v>日频齐全；折算事件未独立核实</x:v>
      </x:c>
    </x:row>
    <x:row r="8670" ht="25" customHeight="1">
      <x:c r="A8670" s="1" t="str">
        <x:v>中证500</x:v>
      </x:c>
      <x:c r="B8670" s="1" t="str">
        <x:v>512510.SH</x:v>
      </x:c>
      <x:c r="C8670" s="1" t="str">
        <x:v>华泰柏瑞中证500ETF</x:v>
      </x:c>
      <x:c r="D8670" s="7" t="d">
        <x:v>2026-10-14T00:00:00.000Z</x:v>
      </x:c>
      <x:c r="E8670" s="8" t="n">
        <x:f>IF(ISNUMBER('原始字段'!C8681),'原始字段'!C8681,"n.a.")</x:f>
        <x:v>440929800.00000006</x:v>
      </x:c>
      <x:c r="F8670" s="8" t="n">
        <x:f>IF(ISNUMBER('原始字段'!C8777),'原始字段'!C8777,"n.a.")</x:f>
        <x:v>440929800.00000006</x:v>
      </x:c>
      <x:c r="G8670" s="8" t="n">
        <x:f>IF(COUNT(E8670:F8670)=2,F8670-E8670,"n.a.")</x:f>
        <x:v>0</x:v>
      </x:c>
      <x:c r="H8670" s="9" t="n">
        <x:f>IF(ISNUMBER('原始字段'!D8777),'原始字段'!D8777,"n.a.")</x:f>
        <x:v>2.1079</x:v>
      </x:c>
      <x:c r="I8670" s="9" t="n">
        <x:f>IF(COUNT(G8670:H8670)=2,G8670*H8670/100000000,"n.a.")</x:f>
        <x:v>0</x:v>
      </x:c>
      <x:c r="J8670" s="1" t="str">
        <x:v>日频齐全；折算事件未独立核实</x:v>
      </x:c>
    </x:row>
    <x:row r="8671" ht="25" customHeight="1">
      <x:c r="A8671" s="1" t="str">
        <x:v>中证500</x:v>
      </x:c>
      <x:c r="B8671" s="1" t="str">
        <x:v>510570.SH</x:v>
      </x:c>
      <x:c r="C8671" s="1" t="str">
        <x:v>兴业中证500ETF</x:v>
      </x:c>
      <x:c r="D8671" s="7" t="d">
        <x:v>2026-10-14T00:00:00.000Z</x:v>
      </x:c>
      <x:c r="E8671" s="8" t="n">
        <x:f>IF(ISNUMBER('原始字段'!C8676),'原始字段'!C8676,"n.a.")</x:f>
        <x:v>50560600.00000001</x:v>
      </x:c>
      <x:c r="F8671" s="8" t="n">
        <x:f>IF(ISNUMBER('原始字段'!C8772),'原始字段'!C8772,"n.a.")</x:f>
        <x:v>50560600.00000001</x:v>
      </x:c>
      <x:c r="G8671" s="8" t="n">
        <x:f>IF(COUNT(E8671:F8671)=2,F8671-E8671,"n.a.")</x:f>
        <x:v>0</x:v>
      </x:c>
      <x:c r="H8671" s="9" t="n">
        <x:f>IF(ISNUMBER('原始字段'!D8772),'原始字段'!D8772,"n.a.")</x:f>
        <x:v>1.1059</x:v>
      </x:c>
      <x:c r="I8671" s="9" t="n">
        <x:f>IF(COUNT(G8671:H8671)=2,G8671*H8671/100000000,"n.a.")</x:f>
        <x:v>0</x:v>
      </x:c>
      <x:c r="J8671" s="1" t="str">
        <x:v>日频齐全；折算事件未独立核实</x:v>
      </x:c>
    </x:row>
    <x:row r="8672" ht="25" customHeight="1">
      <x:c r="A8672" s="1" t="str">
        <x:v>中证500</x:v>
      </x:c>
      <x:c r="B8672" s="1" t="str">
        <x:v>510560.SH</x:v>
      </x:c>
      <x:c r="C8672" s="1" t="str">
        <x:v>国寿安保中证500ETF</x:v>
      </x:c>
      <x:c r="D8672" s="7" t="d">
        <x:v>2026-10-14T00:00:00.000Z</x:v>
      </x:c>
      <x:c r="E8672" s="8" t="n">
        <x:f>IF(ISNUMBER('原始字段'!C8675),'原始字段'!C8675,"n.a.")</x:f>
        <x:v>54318700</x:v>
      </x:c>
      <x:c r="F8672" s="8" t="n">
        <x:f>IF(ISNUMBER('原始字段'!C8771),'原始字段'!C8771,"n.a.")</x:f>
        <x:v>54318700</x:v>
      </x:c>
      <x:c r="G8672" s="8" t="n">
        <x:f>IF(COUNT(E8672:F8672)=2,F8672-E8672,"n.a.")</x:f>
        <x:v>0</x:v>
      </x:c>
      <x:c r="H8672" s="9" t="n">
        <x:f>IF(ISNUMBER('原始字段'!D8771),'原始字段'!D8771,"n.a.")</x:f>
        <x:v>1.7562</x:v>
      </x:c>
      <x:c r="I8672" s="9" t="n">
        <x:f>IF(COUNT(G8672:H8672)=2,G8672*H8672/100000000,"n.a.")</x:f>
        <x:v>0</x:v>
      </x:c>
      <x:c r="J8672" s="1" t="str">
        <x:v>日频齐全；折算事件未独立核实</x:v>
      </x:c>
    </x:row>
    <x:row r="8673" ht="25" customHeight="1">
      <x:c r="A8673" s="1" t="str">
        <x:v>中证500</x:v>
      </x:c>
      <x:c r="B8673" s="1" t="str">
        <x:v>159982.SZ</x:v>
      </x:c>
      <x:c r="C8673" s="1" t="str">
        <x:v>鹏华中证500ETF</x:v>
      </x:c>
      <x:c r="D8673" s="7" t="d">
        <x:v>2026-10-14T00:00:00.000Z</x:v>
      </x:c>
      <x:c r="E8673" s="8" t="n">
        <x:f>IF(ISNUMBER('原始字段'!C8661),'原始字段'!C8661,"n.a.")</x:f>
        <x:v>210211253</x:v>
      </x:c>
      <x:c r="F8673" s="8" t="n">
        <x:f>IF(ISNUMBER('原始字段'!C8757),'原始字段'!C8757,"n.a.")</x:f>
        <x:v>210211253</x:v>
      </x:c>
      <x:c r="G8673" s="8" t="n">
        <x:f>IF(COUNT(E8673:F8673)=2,F8673-E8673,"n.a.")</x:f>
        <x:v>0</x:v>
      </x:c>
      <x:c r="H8673" s="9" t="n">
        <x:f>IF(ISNUMBER('原始字段'!D8757),'原始字段'!D8757,"n.a.")</x:f>
        <x:v>1.8958</x:v>
      </x:c>
      <x:c r="I8673" s="9" t="n">
        <x:f>IF(COUNT(G8673:H8673)=2,G8673*H8673/100000000,"n.a.")</x:f>
        <x:v>0</x:v>
      </x:c>
      <x:c r="J8673" s="1" t="str">
        <x:v>日频齐全；折算事件未独立核实</x:v>
      </x:c>
    </x:row>
    <x:row r="8674" ht="25" customHeight="1">
      <x:c r="A8674" s="1" t="str">
        <x:v>中证1000</x:v>
      </x:c>
      <x:c r="B8674" s="1" t="str">
        <x:v>560010.SH</x:v>
      </x:c>
      <x:c r="C8674" s="1" t="str">
        <x:v>广发中证1000ETF</x:v>
      </x:c>
      <x:c r="D8674" s="7" t="d">
        <x:v>2026-10-14T00:00:00.000Z</x:v>
      </x:c>
      <x:c r="E8674" s="8" t="n">
        <x:f>IF(ISNUMBER('原始字段'!C8694),'原始字段'!C8694,"n.a.")</x:f>
        <x:v>2520621700</x:v>
      </x:c>
      <x:c r="F8674" s="8" t="n">
        <x:f>IF(ISNUMBER('原始字段'!C8790),'原始字段'!C8790,"n.a.")</x:f>
        <x:v>2498621700</x:v>
      </x:c>
      <x:c r="G8674" s="8" t="n">
        <x:f>IF(COUNT(E8674:F8674)=2,F8674-E8674,"n.a.")</x:f>
        <x:v>-22000000</x:v>
      </x:c>
      <x:c r="H8674" s="9" t="n">
        <x:f>IF(ISNUMBER('原始字段'!D8790),'原始字段'!D8790,"n.a.")</x:f>
        <x:v>2.8776</x:v>
      </x:c>
      <x:c r="I8674" s="9" t="n">
        <x:f>IF(COUNT(G8674:H8674)=2,G8674*H8674/100000000,"n.a.")</x:f>
        <x:v>-0.633072</x:v>
      </x:c>
      <x:c r="J8674" s="1" t="str">
        <x:v>日频齐全；折算事件未独立核实</x:v>
      </x:c>
    </x:row>
    <x:row r="8675" ht="25" customHeight="1">
      <x:c r="A8675" s="1" t="str">
        <x:v>中证1000</x:v>
      </x:c>
      <x:c r="B8675" s="1" t="str">
        <x:v>159845.SZ</x:v>
      </x:c>
      <x:c r="C8675" s="1" t="str">
        <x:v>华夏中证1000ETF</x:v>
      </x:c>
      <x:c r="D8675" s="7" t="d">
        <x:v>2026-10-14T00:00:00.000Z</x:v>
      </x:c>
      <x:c r="E8675" s="8" t="n">
        <x:f>IF(ISNUMBER('原始字段'!C8645),'原始字段'!C8645,"n.a.")</x:f>
        <x:v>2877425606</x:v>
      </x:c>
      <x:c r="F8675" s="8" t="n">
        <x:f>IF(ISNUMBER('原始字段'!C8741),'原始字段'!C8741,"n.a.")</x:f>
        <x:v>2670425606</x:v>
      </x:c>
      <x:c r="G8675" s="8" t="n">
        <x:f>IF(COUNT(E8675:F8675)=2,F8675-E8675,"n.a.")</x:f>
        <x:v>-207000000</x:v>
      </x:c>
      <x:c r="H8675" s="9" t="n">
        <x:f>IF(ISNUMBER('原始字段'!D8741),'原始字段'!D8741,"n.a.")</x:f>
        <x:v>2.88</x:v>
      </x:c>
      <x:c r="I8675" s="9" t="n">
        <x:f>IF(COUNT(G8675:H8675)=2,G8675*H8675/100000000,"n.a.")</x:f>
        <x:v>-5.9616</x:v>
      </x:c>
      <x:c r="J8675" s="1" t="str">
        <x:v>日频齐全；折算事件未独立核实</x:v>
      </x:c>
    </x:row>
    <x:row r="8676" ht="25" customHeight="1">
      <x:c r="A8676" s="1" t="str">
        <x:v>中证1000</x:v>
      </x:c>
      <x:c r="B8676" s="1" t="str">
        <x:v>159633.SZ</x:v>
      </x:c>
      <x:c r="C8676" s="1" t="str">
        <x:v>易方达中证1000ETF</x:v>
      </x:c>
      <x:c r="D8676" s="7" t="d">
        <x:v>2026-10-14T00:00:00.000Z</x:v>
      </x:c>
      <x:c r="E8676" s="8" t="n">
        <x:f>IF(ISNUMBER('原始字段'!C8639),'原始字段'!C8639,"n.a.")</x:f>
        <x:v>1234162658</x:v>
      </x:c>
      <x:c r="F8676" s="8" t="n">
        <x:f>IF(ISNUMBER('原始字段'!C8735),'原始字段'!C8735,"n.a.")</x:f>
        <x:v>1126162658</x:v>
      </x:c>
      <x:c r="G8676" s="8" t="n">
        <x:f>IF(COUNT(E8676:F8676)=2,F8676-E8676,"n.a.")</x:f>
        <x:v>-108000000</x:v>
      </x:c>
      <x:c r="H8676" s="9" t="n">
        <x:f>IF(ISNUMBER('原始字段'!D8735),'原始字段'!D8735,"n.a.")</x:f>
        <x:v>2.9597</x:v>
      </x:c>
      <x:c r="I8676" s="9" t="n">
        <x:f>IF(COUNT(G8676:H8676)=2,G8676*H8676/100000000,"n.a.")</x:f>
        <x:v>-3.196476</x:v>
      </x:c>
      <x:c r="J8676" s="1" t="str">
        <x:v>日频齐全；折算事件未独立核实</x:v>
      </x:c>
    </x:row>
    <x:row r="8677" ht="25" customHeight="1">
      <x:c r="A8677" s="1" t="str">
        <x:v>中证1000</x:v>
      </x:c>
      <x:c r="B8677" s="1" t="str">
        <x:v>159629.SZ</x:v>
      </x:c>
      <x:c r="C8677" s="1" t="str">
        <x:v>富国中证1000ETF</x:v>
      </x:c>
      <x:c r="D8677" s="7" t="d">
        <x:v>2026-10-14T00:00:00.000Z</x:v>
      </x:c>
      <x:c r="E8677" s="8" t="n">
        <x:f>IF(ISNUMBER('原始字段'!C8638),'原始字段'!C8638,"n.a.")</x:f>
        <x:v>907252663</x:v>
      </x:c>
      <x:c r="F8677" s="8" t="n">
        <x:f>IF(ISNUMBER('原始字段'!C8734),'原始字段'!C8734,"n.a.")</x:f>
        <x:v>873252663</x:v>
      </x:c>
      <x:c r="G8677" s="8" t="n">
        <x:f>IF(COUNT(E8677:F8677)=2,F8677-E8677,"n.a.")</x:f>
        <x:v>-34000000</x:v>
      </x:c>
      <x:c r="H8677" s="9" t="n">
        <x:f>IF(ISNUMBER('原始字段'!D8734),'原始字段'!D8734,"n.a.")</x:f>
        <x:v>2.8905</x:v>
      </x:c>
      <x:c r="I8677" s="9" t="n">
        <x:f>IF(COUNT(G8677:H8677)=2,G8677*H8677/100000000,"n.a.")</x:f>
        <x:v>-0.98277</x:v>
      </x:c>
      <x:c r="J8677" s="1" t="str">
        <x:v>日频齐全；折算事件未独立核实</x:v>
      </x:c>
    </x:row>
    <x:row r="8678" ht="25" customHeight="1">
      <x:c r="A8678" s="1" t="str">
        <x:v>中证1000</x:v>
      </x:c>
      <x:c r="B8678" s="1" t="str">
        <x:v>512100.SH</x:v>
      </x:c>
      <x:c r="C8678" s="1" t="str">
        <x:v>南方中证1000ETF</x:v>
      </x:c>
      <x:c r="D8678" s="7" t="d">
        <x:v>2026-10-14T00:00:00.000Z</x:v>
      </x:c>
      <x:c r="E8678" s="8" t="n">
        <x:f>IF(ISNUMBER('原始字段'!C8679),'原始字段'!C8679,"n.a.")</x:f>
        <x:v>8209217600</x:v>
      </x:c>
      <x:c r="F8678" s="8" t="n">
        <x:f>IF(ISNUMBER('原始字段'!C8775),'原始字段'!C8775,"n.a.")</x:f>
        <x:v>7773217600</x:v>
      </x:c>
      <x:c r="G8678" s="8" t="n">
        <x:f>IF(COUNT(E8678:F8678)=2,F8678-E8678,"n.a.")</x:f>
        <x:v>-436000000</x:v>
      </x:c>
      <x:c r="H8678" s="9" t="n">
        <x:f>IF(ISNUMBER('原始字段'!D8775),'原始字段'!D8775,"n.a.")</x:f>
        <x:v>2.8074</x:v>
      </x:c>
      <x:c r="I8678" s="9" t="n">
        <x:f>IF(COUNT(G8678:H8678)=2,G8678*H8678/100000000,"n.a.")</x:f>
        <x:v>-12.240264</x:v>
      </x:c>
      <x:c r="J8678" s="1" t="str">
        <x:v>日频齐全；折算事件未独立核实</x:v>
      </x:c>
    </x:row>
    <x:row r="8679" ht="25" customHeight="1">
      <x:c r="A8679" s="1" t="str">
        <x:v>中证1000</x:v>
      </x:c>
      <x:c r="B8679" s="1" t="str">
        <x:v>516300.SH</x:v>
      </x:c>
      <x:c r="C8679" s="1" t="str">
        <x:v>华泰柏瑞中证1000ETF</x:v>
      </x:c>
      <x:c r="D8679" s="7" t="d">
        <x:v>2026-10-14T00:00:00.000Z</x:v>
      </x:c>
      <x:c r="E8679" s="8" t="n">
        <x:f>IF(ISNUMBER('原始字段'!C8693),'原始字段'!C8693,"n.a.")</x:f>
        <x:v>39012600</x:v>
      </x:c>
      <x:c r="F8679" s="8" t="n">
        <x:f>IF(ISNUMBER('原始字段'!C8789),'原始字段'!C8789,"n.a.")</x:f>
        <x:v>39012600</x:v>
      </x:c>
      <x:c r="G8679" s="8" t="n">
        <x:f>IF(COUNT(E8679:F8679)=2,F8679-E8679,"n.a.")</x:f>
        <x:v>0</x:v>
      </x:c>
      <x:c r="H8679" s="9" t="n">
        <x:f>IF(ISNUMBER('原始字段'!D8789),'原始字段'!D8789,"n.a.")</x:f>
        <x:v>2.9256</x:v>
      </x:c>
      <x:c r="I8679" s="9" t="n">
        <x:f>IF(COUNT(G8679:H8679)=2,G8679*H8679/100000000,"n.a.")</x:f>
        <x:v>0</x:v>
      </x:c>
      <x:c r="J8679" s="1" t="str">
        <x:v>日频齐全；折算事件未独立核实</x:v>
      </x:c>
    </x:row>
    <x:row r="8680" ht="25" customHeight="1">
      <x:c r="A8680" s="1" t="str">
        <x:v>中证1000</x:v>
      </x:c>
      <x:c r="B8680" s="1" t="str">
        <x:v>560110.SH</x:v>
      </x:c>
      <x:c r="C8680" s="1" t="str">
        <x:v>汇添富中证1000ETF</x:v>
      </x:c>
      <x:c r="D8680" s="7" t="d">
        <x:v>2026-10-14T00:00:00.000Z</x:v>
      </x:c>
      <x:c r="E8680" s="8" t="n">
        <x:f>IF(ISNUMBER('原始字段'!C8695),'原始字段'!C8695,"n.a.")</x:f>
        <x:v>331903500</x:v>
      </x:c>
      <x:c r="F8680" s="8" t="n">
        <x:f>IF(ISNUMBER('原始字段'!C8791),'原始字段'!C8791,"n.a.")</x:f>
        <x:v>331903500</x:v>
      </x:c>
      <x:c r="G8680" s="8" t="n">
        <x:f>IF(COUNT(E8680:F8680)=2,F8680-E8680,"n.a.")</x:f>
        <x:v>0</x:v>
      </x:c>
      <x:c r="H8680" s="9" t="n">
        <x:f>IF(ISNUMBER('原始字段'!D8791),'原始字段'!D8791,"n.a.")</x:f>
        <x:v>1.0431</x:v>
      </x:c>
      <x:c r="I8680" s="9" t="n">
        <x:f>IF(COUNT(G8680:H8680)=2,G8680*H8680/100000000,"n.a.")</x:f>
        <x:v>0</x:v>
      </x:c>
      <x:c r="J8680" s="1" t="str">
        <x:v>日频齐全；折算事件未独立核实</x:v>
      </x:c>
    </x:row>
    <x:row r="8681" ht="25" customHeight="1">
      <x:c r="A8681" s="1" t="str">
        <x:v>中证2000</x:v>
      </x:c>
      <x:c r="B8681" s="1" t="str">
        <x:v>159535.SZ</x:v>
      </x:c>
      <x:c r="C8681" s="1" t="str">
        <x:v>嘉实中证2000ETF</x:v>
      </x:c>
      <x:c r="D8681" s="7" t="d">
        <x:v>2026-10-14T00:00:00.000Z</x:v>
      </x:c>
      <x:c r="E8681" s="8" t="n">
        <x:f>IF(ISNUMBER('原始字段'!C8636),'原始字段'!C8636,"n.a.")</x:f>
        <x:v>19981088</x:v>
      </x:c>
      <x:c r="F8681" s="8" t="n">
        <x:f>IF(ISNUMBER('原始字段'!C8732),'原始字段'!C8732,"n.a.")</x:f>
        <x:v>19981088</x:v>
      </x:c>
      <x:c r="G8681" s="8" t="n">
        <x:f>IF(COUNT(E8681:F8681)=2,F8681-E8681,"n.a.")</x:f>
        <x:v>0</x:v>
      </x:c>
      <x:c r="H8681" s="9" t="n">
        <x:f>IF(ISNUMBER('原始字段'!D8732),'原始字段'!D8732,"n.a.")</x:f>
        <x:v>1.4467</x:v>
      </x:c>
      <x:c r="I8681" s="9" t="n">
        <x:f>IF(COUNT(G8681:H8681)=2,G8681*H8681/100000000,"n.a.")</x:f>
        <x:v>0</x:v>
      </x:c>
      <x:c r="J8681" s="1" t="str">
        <x:v>日频齐全；折算事件未独立核实</x:v>
      </x:c>
    </x:row>
    <x:row r="8682" ht="25" customHeight="1">
      <x:c r="A8682" s="1" t="str">
        <x:v>中证2000</x:v>
      </x:c>
      <x:c r="B8682" s="1" t="str">
        <x:v>159536.SZ</x:v>
      </x:c>
      <x:c r="C8682" s="1" t="str">
        <x:v>汇添富中证2000ETF</x:v>
      </x:c>
      <x:c r="D8682" s="7" t="d">
        <x:v>2026-10-14T00:00:00.000Z</x:v>
      </x:c>
      <x:c r="E8682" s="8" t="n">
        <x:f>IF(ISNUMBER('原始字段'!C8637),'原始字段'!C8637,"n.a.")</x:f>
        <x:v>41261589</x:v>
      </x:c>
      <x:c r="F8682" s="8" t="n">
        <x:f>IF(ISNUMBER('原始字段'!C8733),'原始字段'!C8733,"n.a.")</x:f>
        <x:v>41261589</x:v>
      </x:c>
      <x:c r="G8682" s="8" t="n">
        <x:f>IF(COUNT(E8682:F8682)=2,F8682-E8682,"n.a.")</x:f>
        <x:v>0</x:v>
      </x:c>
      <x:c r="H8682" s="9" t="n">
        <x:f>IF(ISNUMBER('原始字段'!D8733),'原始字段'!D8733,"n.a.")</x:f>
        <x:v>1.326</x:v>
      </x:c>
      <x:c r="I8682" s="9" t="n">
        <x:f>IF(COUNT(G8682:H8682)=2,G8682*H8682/100000000,"n.a.")</x:f>
        <x:v>0</x:v>
      </x:c>
      <x:c r="J8682" s="1" t="str">
        <x:v>日频齐全；折算事件未独立核实</x:v>
      </x:c>
    </x:row>
    <x:row r="8683" ht="25" customHeight="1">
      <x:c r="A8683" s="1" t="str">
        <x:v>中证2000</x:v>
      </x:c>
      <x:c r="B8683" s="1" t="str">
        <x:v>159531.SZ</x:v>
      </x:c>
      <x:c r="C8683" s="1" t="str">
        <x:v>南方中证2000ETF</x:v>
      </x:c>
      <x:c r="D8683" s="7" t="d">
        <x:v>2026-10-14T00:00:00.000Z</x:v>
      </x:c>
      <x:c r="E8683" s="8" t="n">
        <x:f>IF(ISNUMBER('原始字段'!C8633),'原始字段'!C8633,"n.a.")</x:f>
        <x:v>952608406</x:v>
      </x:c>
      <x:c r="F8683" s="8" t="n">
        <x:f>IF(ISNUMBER('原始字段'!C8729),'原始字段'!C8729,"n.a.")</x:f>
        <x:v>922608406</x:v>
      </x:c>
      <x:c r="G8683" s="8" t="n">
        <x:f>IF(COUNT(E8683:F8683)=2,F8683-E8683,"n.a.")</x:f>
        <x:v>-30000000</x:v>
      </x:c>
      <x:c r="H8683" s="9" t="n">
        <x:f>IF(ISNUMBER('原始字段'!D8729),'原始字段'!D8729,"n.a.")</x:f>
        <x:v>1.373</x:v>
      </x:c>
      <x:c r="I8683" s="9" t="n">
        <x:f>IF(COUNT(G8683:H8683)=2,G8683*H8683/100000000,"n.a.")</x:f>
        <x:v>-0.4119</x:v>
      </x:c>
      <x:c r="J8683" s="1" t="str">
        <x:v>日频齐全；折算事件未独立核实</x:v>
      </x:c>
    </x:row>
    <x:row r="8684" ht="25" customHeight="1">
      <x:c r="A8684" s="1" t="str">
        <x:v>中证2000</x:v>
      </x:c>
      <x:c r="B8684" s="1" t="str">
        <x:v>159532.SZ</x:v>
      </x:c>
      <x:c r="C8684" s="1" t="str">
        <x:v>易方达中证2000ETF</x:v>
      </x:c>
      <x:c r="D8684" s="7" t="d">
        <x:v>2026-10-14T00:00:00.000Z</x:v>
      </x:c>
      <x:c r="E8684" s="8" t="n">
        <x:f>IF(ISNUMBER('原始字段'!C8634),'原始字段'!C8634,"n.a.")</x:f>
        <x:v>153564791</x:v>
      </x:c>
      <x:c r="F8684" s="8" t="n">
        <x:f>IF(ISNUMBER('原始字段'!C8730),'原始字段'!C8730,"n.a.")</x:f>
        <x:v>151564791</x:v>
      </x:c>
      <x:c r="G8684" s="8" t="n">
        <x:f>IF(COUNT(E8684:F8684)=2,F8684-E8684,"n.a.")</x:f>
        <x:v>-2000000</x:v>
      </x:c>
      <x:c r="H8684" s="9" t="n">
        <x:f>IF(ISNUMBER('原始字段'!D8730),'原始字段'!D8730,"n.a.")</x:f>
        <x:v>1.5659</x:v>
      </x:c>
      <x:c r="I8684" s="9" t="n">
        <x:f>IF(COUNT(G8684:H8684)=2,G8684*H8684/100000000,"n.a.")</x:f>
        <x:v>-0.031318</x:v>
      </x:c>
      <x:c r="J8684" s="1" t="str">
        <x:v>日频齐全；折算事件未独立核实</x:v>
      </x:c>
    </x:row>
    <x:row r="8685" ht="25" customHeight="1">
      <x:c r="A8685" s="1" t="str">
        <x:v>中证2000</x:v>
      </x:c>
      <x:c r="B8685" s="1" t="str">
        <x:v>159533.SZ</x:v>
      </x:c>
      <x:c r="C8685" s="1" t="str">
        <x:v>博时中证2000ETF</x:v>
      </x:c>
      <x:c r="D8685" s="7" t="d">
        <x:v>2026-10-14T00:00:00.000Z</x:v>
      </x:c>
      <x:c r="E8685" s="8" t="n">
        <x:f>IF(ISNUMBER('原始字段'!C8635),'原始字段'!C8635,"n.a.")</x:f>
        <x:v>13458785</x:v>
      </x:c>
      <x:c r="F8685" s="8" t="n">
        <x:f>IF(ISNUMBER('原始字段'!C8731),'原始字段'!C8731,"n.a.")</x:f>
        <x:v>13458785</x:v>
      </x:c>
      <x:c r="G8685" s="8" t="n">
        <x:f>IF(COUNT(E8685:F8685)=2,F8685-E8685,"n.a.")</x:f>
        <x:v>0</x:v>
      </x:c>
      <x:c r="H8685" s="9" t="n">
        <x:f>IF(ISNUMBER('原始字段'!D8731),'原始字段'!D8731,"n.a.")</x:f>
        <x:v>1.8224</x:v>
      </x:c>
      <x:c r="I8685" s="9" t="n">
        <x:f>IF(COUNT(G8685:H8685)=2,G8685*H8685/100000000,"n.a.")</x:f>
        <x:v>0</x:v>
      </x:c>
      <x:c r="J8685" s="1" t="str">
        <x:v>日频齐全；折算事件未独立核实</x:v>
      </x:c>
    </x:row>
    <x:row r="8686" ht="25" customHeight="1">
      <x:c r="A8686" s="1" t="str">
        <x:v>中证2000</x:v>
      </x:c>
      <x:c r="B8686" s="1" t="str">
        <x:v>561370.SH</x:v>
      </x:c>
      <x:c r="C8686" s="1" t="str">
        <x:v>国泰中证2000ETF</x:v>
      </x:c>
      <x:c r="D8686" s="7" t="d">
        <x:v>2026-10-14T00:00:00.000Z</x:v>
      </x:c>
      <x:c r="E8686" s="8" t="n">
        <x:f>IF(ISNUMBER('原始字段'!C8698),'原始字段'!C8698,"n.a.")</x:f>
        <x:v>34356000</x:v>
      </x:c>
      <x:c r="F8686" s="8" t="n">
        <x:f>IF(ISNUMBER('原始字段'!C8794),'原始字段'!C8794,"n.a.")</x:f>
        <x:v>34356000</x:v>
      </x:c>
      <x:c r="G8686" s="8" t="n">
        <x:f>IF(COUNT(E8686:F8686)=2,F8686-E8686,"n.a.")</x:f>
        <x:v>0</x:v>
      </x:c>
      <x:c r="H8686" s="9" t="n">
        <x:f>IF(ISNUMBER('原始字段'!D8794),'原始字段'!D8794,"n.a.")</x:f>
        <x:v>1.3509</x:v>
      </x:c>
      <x:c r="I8686" s="9" t="n">
        <x:f>IF(COUNT(G8686:H8686)=2,G8686*H8686/100000000,"n.a.")</x:f>
        <x:v>0</x:v>
      </x:c>
      <x:c r="J8686" s="1" t="str">
        <x:v>日频齐全；折算事件未独立核实</x:v>
      </x:c>
    </x:row>
    <x:row r="8687" ht="25" customHeight="1">
      <x:c r="A8687" s="1" t="str">
        <x:v>中证2000</x:v>
      </x:c>
      <x:c r="B8687" s="1" t="str">
        <x:v>563300.SH</x:v>
      </x:c>
      <x:c r="C8687" s="1" t="str">
        <x:v>华泰柏瑞中证2000ETF</x:v>
      </x:c>
      <x:c r="D8687" s="7" t="d">
        <x:v>2026-10-14T00:00:00.000Z</x:v>
      </x:c>
      <x:c r="E8687" s="8" t="n">
        <x:f>IF(ISNUMBER('原始字段'!C8702),'原始字段'!C8702,"n.a.")</x:f>
        <x:v>3873674000</x:v>
      </x:c>
      <x:c r="F8687" s="8" t="n">
        <x:f>IF(ISNUMBER('原始字段'!C8798),'原始字段'!C8798,"n.a.")</x:f>
        <x:v>3723674000</x:v>
      </x:c>
      <x:c r="G8687" s="8" t="n">
        <x:f>IF(COUNT(E8687:F8687)=2,F8687-E8687,"n.a.")</x:f>
        <x:v>-150000000</x:v>
      </x:c>
      <x:c r="H8687" s="9" t="n">
        <x:f>IF(ISNUMBER('原始字段'!D8798),'原始字段'!D8798,"n.a.")</x:f>
        <x:v>1.3574</x:v>
      </x:c>
      <x:c r="I8687" s="9" t="n">
        <x:f>IF(COUNT(G8687:H8687)=2,G8687*H8687/100000000,"n.a.")</x:f>
        <x:v>-2.0361</x:v>
      </x:c>
      <x:c r="J8687" s="1" t="str">
        <x:v>日频齐全；折算事件未独立核实</x:v>
      </x:c>
    </x:row>
    <x:row r="8688" ht="25" customHeight="1">
      <x:c r="A8688" s="1" t="str">
        <x:v>中证2000</x:v>
      </x:c>
      <x:c r="B8688" s="1" t="str">
        <x:v>562660.SH</x:v>
      </x:c>
      <x:c r="C8688" s="1" t="str">
        <x:v>华夏中证2000ETF</x:v>
      </x:c>
      <x:c r="D8688" s="7" t="d">
        <x:v>2026-10-14T00:00:00.000Z</x:v>
      </x:c>
      <x:c r="E8688" s="8" t="n">
        <x:f>IF(ISNUMBER('原始字段'!C8700),'原始字段'!C8700,"n.a.")</x:f>
        <x:v>344874000</x:v>
      </x:c>
      <x:c r="F8688" s="8" t="n">
        <x:f>IF(ISNUMBER('原始字段'!C8796),'原始字段'!C8796,"n.a.")</x:f>
        <x:v>342874000</x:v>
      </x:c>
      <x:c r="G8688" s="8" t="n">
        <x:f>IF(COUNT(E8688:F8688)=2,F8688-E8688,"n.a.")</x:f>
        <x:v>-2000000</x:v>
      </x:c>
      <x:c r="H8688" s="9" t="n">
        <x:f>IF(ISNUMBER('原始字段'!D8796),'原始字段'!D8796,"n.a.")</x:f>
        <x:v>1.8163</x:v>
      </x:c>
      <x:c r="I8688" s="9" t="n">
        <x:f>IF(COUNT(G8688:H8688)=2,G8688*H8688/100000000,"n.a.")</x:f>
        <x:v>-0.036326</x:v>
      </x:c>
      <x:c r="J8688" s="1" t="str">
        <x:v>日频齐全；折算事件未独立核实</x:v>
      </x:c>
    </x:row>
    <x:row r="8689" ht="25" customHeight="1">
      <x:c r="A8689" s="1" t="str">
        <x:v>中证2000</x:v>
      </x:c>
      <x:c r="B8689" s="1" t="str">
        <x:v>563200.SH</x:v>
      </x:c>
      <x:c r="C8689" s="1" t="str">
        <x:v>富国中证2000ETF</x:v>
      </x:c>
      <x:c r="D8689" s="7" t="d">
        <x:v>2026-10-14T00:00:00.000Z</x:v>
      </x:c>
      <x:c r="E8689" s="8" t="n">
        <x:f>IF(ISNUMBER('原始字段'!C8701),'原始字段'!C8701,"n.a.")</x:f>
        <x:v>47458800</x:v>
      </x:c>
      <x:c r="F8689" s="8" t="n">
        <x:f>IF(ISNUMBER('原始字段'!C8797),'原始字段'!C8797,"n.a.")</x:f>
        <x:v>47458800</x:v>
      </x:c>
      <x:c r="G8689" s="8" t="n">
        <x:f>IF(COUNT(E8689:F8689)=2,F8689-E8689,"n.a.")</x:f>
        <x:v>0</x:v>
      </x:c>
      <x:c r="H8689" s="9" t="n">
        <x:f>IF(ISNUMBER('原始字段'!D8797),'原始字段'!D8797,"n.a.")</x:f>
        <x:v>1.456</x:v>
      </x:c>
      <x:c r="I8689" s="9" t="n">
        <x:f>IF(COUNT(G8689:H8689)=2,G8689*H8689/100000000,"n.a.")</x:f>
        <x:v>0</x:v>
      </x:c>
      <x:c r="J8689" s="1" t="str">
        <x:v>日频齐全；折算事件未独立核实</x:v>
      </x:c>
    </x:row>
    <x:row r="8690" ht="25" customHeight="1">
      <x:c r="A8690" s="1" t="str">
        <x:v>中证2000</x:v>
      </x:c>
      <x:c r="B8690" s="1" t="str">
        <x:v>560220.SH</x:v>
      </x:c>
      <x:c r="C8690" s="1" t="str">
        <x:v>广发中证2000ETF</x:v>
      </x:c>
      <x:c r="D8690" s="7" t="d">
        <x:v>2026-10-14T00:00:00.000Z</x:v>
      </x:c>
      <x:c r="E8690" s="8" t="n">
        <x:f>IF(ISNUMBER('原始字段'!C8696),'原始字段'!C8696,"n.a.")</x:f>
        <x:v>57717000</x:v>
      </x:c>
      <x:c r="F8690" s="8" t="n">
        <x:f>IF(ISNUMBER('原始字段'!C8792),'原始字段'!C8792,"n.a.")</x:f>
        <x:v>57717000</x:v>
      </x:c>
      <x:c r="G8690" s="8" t="n">
        <x:f>IF(COUNT(E8690:F8690)=2,F8690-E8690,"n.a.")</x:f>
        <x:v>0</x:v>
      </x:c>
      <x:c r="H8690" s="9" t="n">
        <x:f>IF(ISNUMBER('原始字段'!D8792),'原始字段'!D8792,"n.a.")</x:f>
        <x:v>1.3593</x:v>
      </x:c>
      <x:c r="I8690" s="9" t="n">
        <x:f>IF(COUNT(G8690:H8690)=2,G8690*H8690/100000000,"n.a.")</x:f>
        <x:v>0</x:v>
      </x:c>
      <x:c r="J8690" s="1" t="str">
        <x:v>日频齐全；折算事件未独立核实</x:v>
      </x:c>
    </x:row>
    <x:row r="8691" ht="25" customHeight="1">
      <x:c r="A8691" s="1" t="str">
        <x:v>创业板指</x:v>
      </x:c>
      <x:c r="B8691" s="1" t="str">
        <x:v>159810.SZ</x:v>
      </x:c>
      <x:c r="C8691" s="1" t="str">
        <x:v>浦银创业板ETF</x:v>
      </x:c>
      <x:c r="D8691" s="7" t="d">
        <x:v>2026-10-14T00:00:00.000Z</x:v>
      </x:c>
      <x:c r="E8691" s="8" t="n">
        <x:f>IF(ISNUMBER('原始字段'!C8642),'原始字段'!C8642,"n.a.")</x:f>
        <x:v>59475458</x:v>
      </x:c>
      <x:c r="F8691" s="8" t="n">
        <x:f>IF(ISNUMBER('原始字段'!C8738),'原始字段'!C8738,"n.a.")</x:f>
        <x:v>60475458</x:v>
      </x:c>
      <x:c r="G8691" s="8" t="n">
        <x:f>IF(COUNT(E8691:F8691)=2,F8691-E8691,"n.a.")</x:f>
        <x:v>1000000</x:v>
      </x:c>
      <x:c r="H8691" s="9" t="n">
        <x:f>IF(ISNUMBER('原始字段'!D8738),'原始字段'!D8738,"n.a.")</x:f>
        <x:v>1.1564</x:v>
      </x:c>
      <x:c r="I8691" s="9" t="n">
        <x:f>IF(COUNT(G8691:H8691)=2,G8691*H8691/100000000,"n.a.")</x:f>
        <x:v>0.011564</x:v>
      </x:c>
      <x:c r="J8691" s="1" t="str">
        <x:v>日频齐全；折算事件未独立核实</x:v>
      </x:c>
    </x:row>
    <x:row r="8692" ht="25" customHeight="1">
      <x:c r="A8692" s="1" t="str">
        <x:v>创业板指</x:v>
      </x:c>
      <x:c r="B8692" s="1" t="str">
        <x:v>159808.SZ</x:v>
      </x:c>
      <x:c r="C8692" s="1" t="str">
        <x:v>融通创业板ETF</x:v>
      </x:c>
      <x:c r="D8692" s="7" t="d">
        <x:v>2026-10-14T00:00:00.000Z</x:v>
      </x:c>
      <x:c r="E8692" s="8" t="n">
        <x:f>IF(ISNUMBER('原始字段'!C8641),'原始字段'!C8641,"n.a.")</x:f>
        <x:v>59484790</x:v>
      </x:c>
      <x:c r="F8692" s="8" t="n">
        <x:f>IF(ISNUMBER('原始字段'!C8737),'原始字段'!C8737,"n.a.")</x:f>
        <x:v>59484790</x:v>
      </x:c>
      <x:c r="G8692" s="8" t="n">
        <x:f>IF(COUNT(E8692:F8692)=2,F8692-E8692,"n.a.")</x:f>
        <x:v>0</x:v>
      </x:c>
      <x:c r="H8692" s="9" t="n">
        <x:f>IF(ISNUMBER('原始字段'!D8737),'原始字段'!D8737,"n.a.")</x:f>
        <x:v>1.1186</x:v>
      </x:c>
      <x:c r="I8692" s="9" t="n">
        <x:f>IF(COUNT(G8692:H8692)=2,G8692*H8692/100000000,"n.a.")</x:f>
        <x:v>0</x:v>
      </x:c>
      <x:c r="J8692" s="1" t="str">
        <x:v>日频齐全；折算事件未独立核实</x:v>
      </x:c>
    </x:row>
    <x:row r="8693" ht="25" customHeight="1">
      <x:c r="A8693" s="1" t="str">
        <x:v>创业板指</x:v>
      </x:c>
      <x:c r="B8693" s="1" t="str">
        <x:v>159964.SZ</x:v>
      </x:c>
      <x:c r="C8693" s="1" t="str">
        <x:v>平安创业板ETF</x:v>
      </x:c>
      <x:c r="D8693" s="7" t="d">
        <x:v>2026-10-14T00:00:00.000Z</x:v>
      </x:c>
      <x:c r="E8693" s="8" t="n">
        <x:f>IF(ISNUMBER('原始字段'!C8657),'原始字段'!C8657,"n.a.")</x:f>
        <x:v>175481881</x:v>
      </x:c>
      <x:c r="F8693" s="8" t="n">
        <x:f>IF(ISNUMBER('原始字段'!C8753),'原始字段'!C8753,"n.a.")</x:f>
        <x:v>177481881</x:v>
      </x:c>
      <x:c r="G8693" s="8" t="n">
        <x:f>IF(COUNT(E8693:F8693)=2,F8693-E8693,"n.a.")</x:f>
        <x:v>2000000</x:v>
      </x:c>
      <x:c r="H8693" s="9" t="n">
        <x:f>IF(ISNUMBER('原始字段'!D8753),'原始字段'!D8753,"n.a.")</x:f>
        <x:v>1.8938</x:v>
      </x:c>
      <x:c r="I8693" s="9" t="n">
        <x:f>IF(COUNT(G8693:H8693)=2,G8693*H8693/100000000,"n.a.")</x:f>
        <x:v>0.037876</x:v>
      </x:c>
      <x:c r="J8693" s="1" t="str">
        <x:v>日频齐全；折算事件未独立核实</x:v>
      </x:c>
    </x:row>
    <x:row r="8694" ht="25" customHeight="1">
      <x:c r="A8694" s="1" t="str">
        <x:v>创业板指</x:v>
      </x:c>
      <x:c r="B8694" s="1" t="str">
        <x:v>159915.SZ</x:v>
      </x:c>
      <x:c r="C8694" s="1" t="str">
        <x:v>易方达创业板ETF</x:v>
      </x:c>
      <x:c r="D8694" s="7" t="d">
        <x:v>2026-10-14T00:00:00.000Z</x:v>
      </x:c>
      <x:c r="E8694" s="8" t="n">
        <x:f>IF(ISNUMBER('原始字段'!C8647),'原始字段'!C8647,"n.a.")</x:f>
        <x:v>22959454936</x:v>
      </x:c>
      <x:c r="F8694" s="8" t="n">
        <x:f>IF(ISNUMBER('原始字段'!C8743),'原始字段'!C8743,"n.a.")</x:f>
        <x:v>23497454936</x:v>
      </x:c>
      <x:c r="G8694" s="8" t="n">
        <x:f>IF(COUNT(E8694:F8694)=2,F8694-E8694,"n.a.")</x:f>
        <x:v>538000000</x:v>
      </x:c>
      <x:c r="H8694" s="9" t="n">
        <x:f>IF(ISNUMBER('原始字段'!D8743),'原始字段'!D8743,"n.a.")</x:f>
        <x:v>2.8856</x:v>
      </x:c>
      <x:c r="I8694" s="9" t="n">
        <x:f>IF(COUNT(G8694:H8694)=2,G8694*H8694/100000000,"n.a.")</x:f>
        <x:v>15.524528</x:v>
      </x:c>
      <x:c r="J8694" s="1" t="str">
        <x:v>日频齐全；折算事件未独立核实</x:v>
      </x:c>
    </x:row>
    <x:row r="8695" ht="25" customHeight="1">
      <x:c r="A8695" s="1" t="str">
        <x:v>创业板指</x:v>
      </x:c>
      <x:c r="B8695" s="1" t="str">
        <x:v>159971.SZ</x:v>
      </x:c>
      <x:c r="C8695" s="1" t="str">
        <x:v>富国创业板ETF</x:v>
      </x:c>
      <x:c r="D8695" s="7" t="d">
        <x:v>2026-10-14T00:00:00.000Z</x:v>
      </x:c>
      <x:c r="E8695" s="8" t="n">
        <x:f>IF(ISNUMBER('原始字段'!C8659),'原始字段'!C8659,"n.a.")</x:f>
        <x:v>2008020288</x:v>
      </x:c>
      <x:c r="F8695" s="8" t="n">
        <x:f>IF(ISNUMBER('原始字段'!C8755),'原始字段'!C8755,"n.a.")</x:f>
        <x:v>2028020288</x:v>
      </x:c>
      <x:c r="G8695" s="8" t="n">
        <x:f>IF(COUNT(E8695:F8695)=2,F8695-E8695,"n.a.")</x:f>
        <x:v>20000000</x:v>
      </x:c>
      <x:c r="H8695" s="9" t="n">
        <x:f>IF(ISNUMBER('原始字段'!D8755),'原始字段'!D8755,"n.a.")</x:f>
        <x:v>1.004</x:v>
      </x:c>
      <x:c r="I8695" s="9" t="n">
        <x:f>IF(COUNT(G8695:H8695)=2,G8695*H8695/100000000,"n.a.")</x:f>
        <x:v>0.2008</x:v>
      </x:c>
      <x:c r="J8695" s="1" t="str">
        <x:v>日频齐全；折算事件未独立核实</x:v>
      </x:c>
    </x:row>
    <x:row r="8696" ht="25" customHeight="1">
      <x:c r="A8696" s="1" t="str">
        <x:v>创业板指</x:v>
      </x:c>
      <x:c r="B8696" s="1" t="str">
        <x:v>159957.SZ</x:v>
      </x:c>
      <x:c r="C8696" s="1" t="str">
        <x:v>华夏创业板ETF</x:v>
      </x:c>
      <x:c r="D8696" s="7" t="d">
        <x:v>2026-10-14T00:00:00.000Z</x:v>
      </x:c>
      <x:c r="E8696" s="8" t="n">
        <x:f>IF(ISNUMBER('原始字段'!C8655),'原始字段'!C8655,"n.a.")</x:f>
        <x:v>1379784560</x:v>
      </x:c>
      <x:c r="F8696" s="8" t="n">
        <x:f>IF(ISNUMBER('原始字段'!C8751),'原始字段'!C8751,"n.a.")</x:f>
        <x:v>1414784560</x:v>
      </x:c>
      <x:c r="G8696" s="8" t="n">
        <x:f>IF(COUNT(E8696:F8696)=2,F8696-E8696,"n.a.")</x:f>
        <x:v>35000000</x:v>
      </x:c>
      <x:c r="H8696" s="9" t="n">
        <x:f>IF(ISNUMBER('原始字段'!D8751),'原始字段'!D8751,"n.a.")</x:f>
        <x:v>1.8909</x:v>
      </x:c>
      <x:c r="I8696" s="9" t="n">
        <x:f>IF(COUNT(G8696:H8696)=2,G8696*H8696/100000000,"n.a.")</x:f>
        <x:v>0.661815</x:v>
      </x:c>
      <x:c r="J8696" s="1" t="str">
        <x:v>日频齐全；折算事件未独立核实</x:v>
      </x:c>
    </x:row>
    <x:row r="8697" ht="25" customHeight="1">
      <x:c r="A8697" s="1" t="str">
        <x:v>创业板指</x:v>
      </x:c>
      <x:c r="B8697" s="1" t="str">
        <x:v>159958.SZ</x:v>
      </x:c>
      <x:c r="C8697" s="1" t="str">
        <x:v>工银创业板ETF</x:v>
      </x:c>
      <x:c r="D8697" s="7" t="d">
        <x:v>2026-10-14T00:00:00.000Z</x:v>
      </x:c>
      <x:c r="E8697" s="8" t="n">
        <x:f>IF(ISNUMBER('原始字段'!C8656),'原始字段'!C8656,"n.a.")</x:f>
        <x:v>242011448</x:v>
      </x:c>
      <x:c r="F8697" s="8" t="n">
        <x:f>IF(ISNUMBER('原始字段'!C8752),'原始字段'!C8752,"n.a.")</x:f>
        <x:v>244111448</x:v>
      </x:c>
      <x:c r="G8697" s="8" t="n">
        <x:f>IF(COUNT(E8697:F8697)=2,F8697-E8697,"n.a.")</x:f>
        <x:v>2100000</x:v>
      </x:c>
      <x:c r="H8697" s="9" t="n">
        <x:f>IF(ISNUMBER('原始字段'!D8752),'原始字段'!D8752,"n.a.")</x:f>
        <x:v>1.7476</x:v>
      </x:c>
      <x:c r="I8697" s="9" t="n">
        <x:f>IF(COUNT(G8697:H8697)=2,G8697*H8697/100000000,"n.a.")</x:f>
        <x:v>0.0366996</x:v>
      </x:c>
      <x:c r="J8697" s="1" t="str">
        <x:v>日频齐全；折算事件未独立核实</x:v>
      </x:c>
    </x:row>
    <x:row r="8698" ht="25" customHeight="1">
      <x:c r="A8698" s="1" t="str">
        <x:v>创业板指</x:v>
      </x:c>
      <x:c r="B8698" s="1" t="str">
        <x:v>159977.SZ</x:v>
      </x:c>
      <x:c r="C8698" s="1" t="str">
        <x:v>天弘创业板ETF</x:v>
      </x:c>
      <x:c r="D8698" s="7" t="d">
        <x:v>2026-10-14T00:00:00.000Z</x:v>
      </x:c>
      <x:c r="E8698" s="8" t="n">
        <x:f>IF(ISNUMBER('原始字段'!C8660),'原始字段'!C8660,"n.a.")</x:f>
        <x:v>4247872820</x:v>
      </x:c>
      <x:c r="F8698" s="8" t="n">
        <x:f>IF(ISNUMBER('原始字段'!C8756),'原始字段'!C8756,"n.a.")</x:f>
        <x:v>4285872820</x:v>
      </x:c>
      <x:c r="G8698" s="8" t="n">
        <x:f>IF(COUNT(E8698:F8698)=2,F8698-E8698,"n.a.")</x:f>
        <x:v>38000000</x:v>
      </x:c>
      <x:c r="H8698" s="9" t="n">
        <x:f>IF(ISNUMBER('原始字段'!D8756),'原始字段'!D8756,"n.a.")</x:f>
        <x:v>1.4969</x:v>
      </x:c>
      <x:c r="I8698" s="9" t="n">
        <x:f>IF(COUNT(G8698:H8698)=2,G8698*H8698/100000000,"n.a.")</x:f>
        <x:v>0.5688219999999999</x:v>
      </x:c>
      <x:c r="J8698" s="1" t="str">
        <x:v>日频齐全；折算事件未独立核实</x:v>
      </x:c>
    </x:row>
    <x:row r="8699" ht="25" customHeight="1">
      <x:c r="A8699" s="1" t="str">
        <x:v>创业板指</x:v>
      </x:c>
      <x:c r="B8699" s="1" t="str">
        <x:v>159821.SZ</x:v>
      </x:c>
      <x:c r="C8699" s="1" t="str">
        <x:v>中银证券创业板ETF</x:v>
      </x:c>
      <x:c r="D8699" s="7" t="d">
        <x:v>2026-10-14T00:00:00.000Z</x:v>
      </x:c>
      <x:c r="E8699" s="8" t="n">
        <x:f>IF(ISNUMBER('原始字段'!C8644),'原始字段'!C8644,"n.a.")</x:f>
        <x:v>69820000</x:v>
      </x:c>
      <x:c r="F8699" s="8" t="n">
        <x:f>IF(ISNUMBER('原始字段'!C8740),'原始字段'!C8740,"n.a.")</x:f>
        <x:v>71120000</x:v>
      </x:c>
      <x:c r="G8699" s="8" t="n">
        <x:f>IF(COUNT(E8699:F8699)=2,F8699-E8699,"n.a.")</x:f>
        <x:v>1300000</x:v>
      </x:c>
      <x:c r="H8699" s="9" t="n">
        <x:f>IF(ISNUMBER('原始字段'!D8740),'原始字段'!D8740,"n.a.")</x:f>
        <x:v>1.0827</x:v>
      </x:c>
      <x:c r="I8699" s="9" t="n">
        <x:f>IF(COUNT(G8699:H8699)=2,G8699*H8699/100000000,"n.a.")</x:f>
        <x:v>0.0140751</x:v>
      </x:c>
      <x:c r="J8699" s="1" t="str">
        <x:v>日频齐全；折算事件未独立核实</x:v>
      </x:c>
    </x:row>
    <x:row r="8700" ht="25" customHeight="1">
      <x:c r="A8700" s="1" t="str">
        <x:v>创业板指</x:v>
      </x:c>
      <x:c r="B8700" s="1" t="str">
        <x:v>159956.SZ</x:v>
      </x:c>
      <x:c r="C8700" s="1" t="str">
        <x:v>建信创业板ETF</x:v>
      </x:c>
      <x:c r="D8700" s="7" t="d">
        <x:v>2026-10-14T00:00:00.000Z</x:v>
      </x:c>
      <x:c r="E8700" s="8" t="n">
        <x:f>IF(ISNUMBER('原始字段'!C8654),'原始字段'!C8654,"n.a.")</x:f>
        <x:v>50978674</x:v>
      </x:c>
      <x:c r="F8700" s="8" t="n">
        <x:f>IF(ISNUMBER('原始字段'!C8750),'原始字段'!C8750,"n.a.")</x:f>
        <x:v>50978674</x:v>
      </x:c>
      <x:c r="G8700" s="8" t="n">
        <x:f>IF(COUNT(E8700:F8700)=2,F8700-E8700,"n.a.")</x:f>
        <x:v>0</x:v>
      </x:c>
      <x:c r="H8700" s="9" t="n">
        <x:f>IF(ISNUMBER('原始字段'!D8750),'原始字段'!D8750,"n.a.")</x:f>
        <x:v>1.8285</x:v>
      </x:c>
      <x:c r="I8700" s="9" t="n">
        <x:f>IF(COUNT(G8700:H8700)=2,G8700*H8700/100000000,"n.a.")</x:f>
        <x:v>0</x:v>
      </x:c>
      <x:c r="J8700" s="1" t="str">
        <x:v>日频齐全；折算事件未独立核实</x:v>
      </x:c>
    </x:row>
    <x:row r="8701" ht="25" customHeight="1">
      <x:c r="A8701" s="1" t="str">
        <x:v>创业板指</x:v>
      </x:c>
      <x:c r="B8701" s="1" t="str">
        <x:v>159908.SZ</x:v>
      </x:c>
      <x:c r="C8701" s="1" t="str">
        <x:v>博时创业板ETF</x:v>
      </x:c>
      <x:c r="D8701" s="7" t="d">
        <x:v>2026-10-14T00:00:00.000Z</x:v>
      </x:c>
      <x:c r="E8701" s="8" t="n">
        <x:f>IF(ISNUMBER('原始字段'!C8646),'原始字段'!C8646,"n.a.")</x:f>
        <x:v>366229029</x:v>
      </x:c>
      <x:c r="F8701" s="8" t="n">
        <x:f>IF(ISNUMBER('原始字段'!C8742),'原始字段'!C8742,"n.a.")</x:f>
        <x:v>376229029</x:v>
      </x:c>
      <x:c r="G8701" s="8" t="n">
        <x:f>IF(COUNT(E8701:F8701)=2,F8701-E8701,"n.a.")</x:f>
        <x:v>10000000</x:v>
      </x:c>
      <x:c r="H8701" s="9" t="n">
        <x:f>IF(ISNUMBER('原始字段'!D8742),'原始字段'!D8742,"n.a.")</x:f>
        <x:v>2.7023</x:v>
      </x:c>
      <x:c r="I8701" s="9" t="n">
        <x:f>IF(COUNT(G8701:H8701)=2,G8701*H8701/100000000,"n.a.")</x:f>
        <x:v>0.27023</x:v>
      </x:c>
      <x:c r="J8701" s="1" t="str">
        <x:v>日频齐全；折算事件未独立核实</x:v>
      </x:c>
    </x:row>
    <x:row r="8702" ht="25" customHeight="1">
      <x:c r="A8702" s="1" t="str">
        <x:v>创业板指</x:v>
      </x:c>
      <x:c r="B8702" s="1" t="str">
        <x:v>159952.SZ</x:v>
      </x:c>
      <x:c r="C8702" s="1" t="str">
        <x:v>广发创业板ETF</x:v>
      </x:c>
      <x:c r="D8702" s="7" t="d">
        <x:v>2026-10-14T00:00:00.000Z</x:v>
      </x:c>
      <x:c r="E8702" s="8" t="n">
        <x:f>IF(ISNUMBER('原始字段'!C8653),'原始字段'!C8653,"n.a.")</x:f>
        <x:v>6728084929</x:v>
      </x:c>
      <x:c r="F8702" s="8" t="n">
        <x:f>IF(ISNUMBER('原始字段'!C8749),'原始字段'!C8749,"n.a.")</x:f>
        <x:v>6940584929</x:v>
      </x:c>
      <x:c r="G8702" s="8" t="n">
        <x:f>IF(COUNT(E8702:F8702)=2,F8702-E8702,"n.a.")</x:f>
        <x:v>212500000</x:v>
      </x:c>
      <x:c r="H8702" s="9" t="n">
        <x:f>IF(ISNUMBER('原始字段'!D8749),'原始字段'!D8749,"n.a.")</x:f>
        <x:v>1.7521</x:v>
      </x:c>
      <x:c r="I8702" s="9" t="n">
        <x:f>IF(COUNT(G8702:H8702)=2,G8702*H8702/100000000,"n.a.")</x:f>
        <x:v>3.7232125</x:v>
      </x:c>
      <x:c r="J8702" s="1" t="str">
        <x:v>日频齐全；折算事件未独立核实</x:v>
      </x:c>
    </x:row>
    <x:row r="8703" ht="25" customHeight="1">
      <x:c r="A8703" s="1" t="str">
        <x:v>创业板指</x:v>
      </x:c>
      <x:c r="B8703" s="1" t="str">
        <x:v>159247.SZ</x:v>
      </x:c>
      <x:c r="C8703" s="1" t="str">
        <x:v>汇添富创业板ETF</x:v>
      </x:c>
      <x:c r="D8703" s="7" t="d">
        <x:v>2026-10-14T00:00:00.000Z</x:v>
      </x:c>
      <x:c r="E8703" s="8" t="n">
        <x:f>IF(ISNUMBER('原始字段'!C8627),'原始字段'!C8627,"n.a.")</x:f>
        <x:v>795984966</x:v>
      </x:c>
      <x:c r="F8703" s="8" t="n">
        <x:f>IF(ISNUMBER('原始字段'!C8723),'原始字段'!C8723,"n.a.")</x:f>
        <x:v>825984966</x:v>
      </x:c>
      <x:c r="G8703" s="8" t="n">
        <x:f>IF(COUNT(E8703:F8703)=2,F8703-E8703,"n.a.")</x:f>
        <x:v>30000000</x:v>
      </x:c>
      <x:c r="H8703" s="9" t="n">
        <x:f>IF(ISNUMBER('原始字段'!D8723),'原始字段'!D8723,"n.a.")</x:f>
        <x:v>0.8641</x:v>
      </x:c>
      <x:c r="I8703" s="9" t="n">
        <x:f>IF(COUNT(G8703:H8703)=2,G8703*H8703/100000000,"n.a.")</x:f>
        <x:v>0.25923</x:v>
      </x:c>
      <x:c r="J8703" s="1" t="str">
        <x:v>日频齐全；折算事件未独立核实</x:v>
      </x:c>
    </x:row>
    <x:row r="8704" ht="25" customHeight="1">
      <x:c r="A8704" s="1" t="str">
        <x:v>创业板指</x:v>
      </x:c>
      <x:c r="B8704" s="1" t="str">
        <x:v>159948.SZ</x:v>
      </x:c>
      <x:c r="C8704" s="1" t="str">
        <x:v>南方创业板ETF</x:v>
      </x:c>
      <x:c r="D8704" s="7" t="d">
        <x:v>2026-10-14T00:00:00.000Z</x:v>
      </x:c>
      <x:c r="E8704" s="8" t="n">
        <x:f>IF(ISNUMBER('原始字段'!C8652),'原始字段'!C8652,"n.a.")</x:f>
        <x:v>1201697720</x:v>
      </x:c>
      <x:c r="F8704" s="8" t="n">
        <x:f>IF(ISNUMBER('原始字段'!C8748),'原始字段'!C8748,"n.a.")</x:f>
        <x:v>1208697720</x:v>
      </x:c>
      <x:c r="G8704" s="8" t="n">
        <x:f>IF(COUNT(E8704:F8704)=2,F8704-E8704,"n.a.")</x:f>
        <x:v>7000000</x:v>
      </x:c>
      <x:c r="H8704" s="9" t="n">
        <x:f>IF(ISNUMBER('原始字段'!D8748),'原始字段'!D8748,"n.a.")</x:f>
        <x:v>3.1878</x:v>
      </x:c>
      <x:c r="I8704" s="9" t="n">
        <x:f>IF(COUNT(G8704:H8704)=2,G8704*H8704/100000000,"n.a.")</x:f>
        <x:v>0.223146</x:v>
      </x:c>
      <x:c r="J8704" s="1" t="str">
        <x:v>日频齐全；折算事件未独立核实</x:v>
      </x:c>
    </x:row>
    <x:row r="8705" ht="25" customHeight="1">
      <x:c r="A8705" s="1" t="str">
        <x:v>创业板指</x:v>
      </x:c>
      <x:c r="B8705" s="1" t="str">
        <x:v>159205.SZ</x:v>
      </x:c>
      <x:c r="C8705" s="1" t="str">
        <x:v>东财创业板ETF</x:v>
      </x:c>
      <x:c r="D8705" s="7" t="d">
        <x:v>2026-10-14T00:00:00.000Z</x:v>
      </x:c>
      <x:c r="E8705" s="8" t="n">
        <x:f>IF(ISNUMBER('原始字段'!C8626),'原始字段'!C8626,"n.a.")</x:f>
        <x:v>979056064</x:v>
      </x:c>
      <x:c r="F8705" s="8" t="n">
        <x:f>IF(ISNUMBER('原始字段'!C8722),'原始字段'!C8722,"n.a.")</x:f>
        <x:v>1047056064</x:v>
      </x:c>
      <x:c r="G8705" s="8" t="n">
        <x:f>IF(COUNT(E8705:F8705)=2,F8705-E8705,"n.a.")</x:f>
        <x:v>68000000</x:v>
      </x:c>
      <x:c r="H8705" s="9" t="n">
        <x:f>IF(ISNUMBER('原始字段'!D8722),'原始字段'!D8722,"n.a.")</x:f>
        <x:v>1.4122</x:v>
      </x:c>
      <x:c r="I8705" s="9" t="n">
        <x:f>IF(COUNT(G8705:H8705)=2,G8705*H8705/100000000,"n.a.")</x:f>
        <x:v>0.960296</x:v>
      </x:c>
      <x:c r="J8705" s="1" t="str">
        <x:v>日频齐全；折算事件未独立核实</x:v>
      </x:c>
    </x:row>
    <x:row r="8706" ht="25" customHeight="1">
      <x:c r="A8706" s="1" t="str">
        <x:v>科创50</x:v>
      </x:c>
      <x:c r="B8706" s="1" t="str">
        <x:v>588940.SH</x:v>
      </x:c>
      <x:c r="C8706" s="1" t="str">
        <x:v>富国上证科创板50成份ETF</x:v>
      </x:c>
      <x:c r="D8706" s="7" t="d">
        <x:v>2026-10-14T00:00:00.000Z</x:v>
      </x:c>
      <x:c r="E8706" s="8" t="n">
        <x:f>IF(ISNUMBER('原始字段'!C8717),'原始字段'!C8717,"n.a.")</x:f>
        <x:v>3482840000</x:v>
      </x:c>
      <x:c r="F8706" s="8" t="n">
        <x:f>IF(ISNUMBER('原始字段'!C8813),'原始字段'!C8813,"n.a.")</x:f>
        <x:v>3518840000</x:v>
      </x:c>
      <x:c r="G8706" s="8" t="n">
        <x:f>IF(COUNT(E8706:F8706)=2,F8706-E8706,"n.a.")</x:f>
        <x:v>36000000</x:v>
      </x:c>
      <x:c r="H8706" s="9" t="n">
        <x:f>IF(ISNUMBER('原始字段'!D8813),'原始字段'!D8813,"n.a.")</x:f>
        <x:v>0.7154</x:v>
      </x:c>
      <x:c r="I8706" s="9" t="n">
        <x:f>IF(COUNT(G8706:H8706)=2,G8706*H8706/100000000,"n.a.")</x:f>
        <x:v>0.257544</x:v>
      </x:c>
      <x:c r="J8706" s="1" t="str">
        <x:v>日频齐全；折算事件未独立核实</x:v>
      </x:c>
    </x:row>
    <x:row r="8707" ht="25" customHeight="1">
      <x:c r="A8707" s="1" t="str">
        <x:v>科创50</x:v>
      </x:c>
      <x:c r="B8707" s="1" t="str">
        <x:v>589150.SH</x:v>
      </x:c>
      <x:c r="C8707" s="1" t="str">
        <x:v>平安上证科创板50成份ETF</x:v>
      </x:c>
      <x:c r="D8707" s="7" t="d">
        <x:v>2026-10-14T00:00:00.000Z</x:v>
      </x:c>
      <x:c r="E8707" s="8" t="n">
        <x:f>IF(ISNUMBER('原始字段'!C8719),'原始字段'!C8719,"n.a.")</x:f>
        <x:v>887437200</x:v>
      </x:c>
      <x:c r="F8707" s="8" t="n">
        <x:f>IF(ISNUMBER('原始字段'!C8815),'原始字段'!C8815,"n.a.")</x:f>
        <x:v>893437200</x:v>
      </x:c>
      <x:c r="G8707" s="8" t="n">
        <x:f>IF(COUNT(E8707:F8707)=2,F8707-E8707,"n.a.")</x:f>
        <x:v>6000000</x:v>
      </x:c>
      <x:c r="H8707" s="9" t="n">
        <x:f>IF(ISNUMBER('原始字段'!D8815),'原始字段'!D8815,"n.a.")</x:f>
        <x:v>1.0011</x:v>
      </x:c>
      <x:c r="I8707" s="9" t="n">
        <x:f>IF(COUNT(G8707:H8707)=2,G8707*H8707/100000000,"n.a.")</x:f>
        <x:v>0.06006600000000001</x:v>
      </x:c>
      <x:c r="J8707" s="1" t="str">
        <x:v>日频齐全；折算事件未独立核实</x:v>
      </x:c>
    </x:row>
    <x:row r="8708" ht="25" customHeight="1">
      <x:c r="A8708" s="1" t="str">
        <x:v>科创50</x:v>
      </x:c>
      <x:c r="B8708" s="1" t="str">
        <x:v>588150.SH</x:v>
      </x:c>
      <x:c r="C8708" s="1" t="str">
        <x:v>南方上证科创板50成份ETF</x:v>
      </x:c>
      <x:c r="D8708" s="7" t="d">
        <x:v>2026-10-14T00:00:00.000Z</x:v>
      </x:c>
      <x:c r="E8708" s="8" t="n">
        <x:f>IF(ISNUMBER('原始字段'!C8711),'原始字段'!C8711,"n.a.")</x:f>
        <x:v>481932600</x:v>
      </x:c>
      <x:c r="F8708" s="8" t="n">
        <x:f>IF(ISNUMBER('原始字段'!C8807),'原始字段'!C8807,"n.a.")</x:f>
        <x:v>485432600</x:v>
      </x:c>
      <x:c r="G8708" s="8" t="n">
        <x:f>IF(COUNT(E8708:F8708)=2,F8708-E8708,"n.a.")</x:f>
        <x:v>3500000</x:v>
      </x:c>
      <x:c r="H8708" s="9" t="n">
        <x:f>IF(ISNUMBER('原始字段'!D8807),'原始字段'!D8807,"n.a.")</x:f>
        <x:v>0.9814</x:v>
      </x:c>
      <x:c r="I8708" s="9" t="n">
        <x:f>IF(COUNT(G8708:H8708)=2,G8708*H8708/100000000,"n.a.")</x:f>
        <x:v>0.034349</x:v>
      </x:c>
      <x:c r="J8708" s="1" t="str">
        <x:v>日频齐全；折算事件未独立核实</x:v>
      </x:c>
    </x:row>
    <x:row r="8709" ht="25" customHeight="1">
      <x:c r="A8709" s="1" t="str">
        <x:v>科创50</x:v>
      </x:c>
      <x:c r="B8709" s="1" t="str">
        <x:v>588000.SH</x:v>
      </x:c>
      <x:c r="C8709" s="1" t="str">
        <x:v>华夏上证科创板50ETF</x:v>
      </x:c>
      <x:c r="D8709" s="7" t="d">
        <x:v>2026-10-14T00:00:00.000Z</x:v>
      </x:c>
      <x:c r="E8709" s="8" t="n">
        <x:f>IF(ISNUMBER('原始字段'!C8705),'原始字段'!C8705,"n.a.")</x:f>
        <x:v>63962668200</x:v>
      </x:c>
      <x:c r="F8709" s="8" t="n">
        <x:f>IF(ISNUMBER('原始字段'!C8801),'原始字段'!C8801,"n.a.")</x:f>
        <x:v>64958668200</x:v>
      </x:c>
      <x:c r="G8709" s="8" t="n">
        <x:f>IF(COUNT(E8709:F8709)=2,F8709-E8709,"n.a.")</x:f>
        <x:v>996000000</x:v>
      </x:c>
      <x:c r="H8709" s="9" t="n">
        <x:f>IF(ISNUMBER('原始字段'!D8801),'原始字段'!D8801,"n.a.")</x:f>
        <x:v>1.4584</x:v>
      </x:c>
      <x:c r="I8709" s="9" t="n">
        <x:f>IF(COUNT(G8709:H8709)=2,G8709*H8709/100000000,"n.a.")</x:f>
        <x:v>14.525664</x:v>
      </x:c>
      <x:c r="J8709" s="1" t="str">
        <x:v>日频齐全；折算事件未独立核实</x:v>
      </x:c>
    </x:row>
    <x:row r="8710" ht="25" customHeight="1">
      <x:c r="A8710" s="1" t="str">
        <x:v>科创50</x:v>
      </x:c>
      <x:c r="B8710" s="1" t="str">
        <x:v>589850.SH</x:v>
      </x:c>
      <x:c r="C8710" s="1" t="str">
        <x:v>东财上证科创板50成份ETF</x:v>
      </x:c>
      <x:c r="D8710" s="7" t="d">
        <x:v>2026-10-14T00:00:00.000Z</x:v>
      </x:c>
      <x:c r="E8710" s="8" t="n">
        <x:f>IF(ISNUMBER('原始字段'!C8721),'原始字段'!C8721,"n.a.")</x:f>
        <x:v>1213057000</x:v>
      </x:c>
      <x:c r="F8710" s="8" t="n">
        <x:f>IF(ISNUMBER('原始字段'!C8817),'原始字段'!C8817,"n.a.")</x:f>
        <x:v>1231057000</x:v>
      </x:c>
      <x:c r="G8710" s="8" t="n">
        <x:f>IF(COUNT(E8710:F8710)=2,F8710-E8710,"n.a.")</x:f>
        <x:v>18000000</x:v>
      </x:c>
      <x:c r="H8710" s="9" t="n">
        <x:f>IF(ISNUMBER('原始字段'!D8817),'原始字段'!D8817,"n.a.")</x:f>
        <x:v>1.3265</x:v>
      </x:c>
      <x:c r="I8710" s="9" t="n">
        <x:f>IF(COUNT(G8710:H8710)=2,G8710*H8710/100000000,"n.a.")</x:f>
        <x:v>0.23877</x:v>
      </x:c>
      <x:c r="J8710" s="1" t="str">
        <x:v>日频齐全；折算事件未独立核实</x:v>
      </x:c>
    </x:row>
    <x:row r="8711" ht="25" customHeight="1">
      <x:c r="A8711" s="1" t="str">
        <x:v>科创50</x:v>
      </x:c>
      <x:c r="B8711" s="1" t="str">
        <x:v>588840.SH</x:v>
      </x:c>
      <x:c r="C8711" s="1" t="str">
        <x:v>万家上证科创板50成份ETF</x:v>
      </x:c>
      <x:c r="D8711" s="7" t="d">
        <x:v>2026-10-14T00:00:00.000Z</x:v>
      </x:c>
      <x:c r="E8711" s="8" t="n">
        <x:f>IF(ISNUMBER('原始字段'!C8715),'原始字段'!C8715,"n.a.")</x:f>
        <x:v>73236000</x:v>
      </x:c>
      <x:c r="F8711" s="8" t="n">
        <x:f>IF(ISNUMBER('原始字段'!C8811),'原始字段'!C8811,"n.a.")</x:f>
        <x:v>73236000</x:v>
      </x:c>
      <x:c r="G8711" s="8" t="n">
        <x:f>IF(COUNT(E8711:F8711)=2,F8711-E8711,"n.a.")</x:f>
        <x:v>0</x:v>
      </x:c>
      <x:c r="H8711" s="9" t="n">
        <x:f>IF(ISNUMBER('原始字段'!D8811),'原始字段'!D8811,"n.a.")</x:f>
        <x:v>1.2812</x:v>
      </x:c>
      <x:c r="I8711" s="9" t="n">
        <x:f>IF(COUNT(G8711:H8711)=2,G8711*H8711/100000000,"n.a.")</x:f>
        <x:v>0</x:v>
      </x:c>
      <x:c r="J8711" s="1" t="str">
        <x:v>日频齐全；折算事件未独立核实</x:v>
      </x:c>
    </x:row>
    <x:row r="8712" ht="25" customHeight="1">
      <x:c r="A8712" s="1" t="str">
        <x:v>科创50</x:v>
      </x:c>
      <x:c r="B8712" s="1" t="str">
        <x:v>588040.SH</x:v>
      </x:c>
      <x:c r="C8712" s="1" t="str">
        <x:v>鹏华上证科创板50成份ETF</x:v>
      </x:c>
      <x:c r="D8712" s="7" t="d">
        <x:v>2026-10-14T00:00:00.000Z</x:v>
      </x:c>
      <x:c r="E8712" s="8" t="n">
        <x:f>IF(ISNUMBER('原始字段'!C8706),'原始字段'!C8706,"n.a.")</x:f>
        <x:v>167889000</x:v>
      </x:c>
      <x:c r="F8712" s="8" t="n">
        <x:f>IF(ISNUMBER('原始字段'!C8802),'原始字段'!C8802,"n.a.")</x:f>
        <x:v>171889000</x:v>
      </x:c>
      <x:c r="G8712" s="8" t="n">
        <x:f>IF(COUNT(E8712:F8712)=2,F8712-E8712,"n.a.")</x:f>
        <x:v>4000000</x:v>
      </x:c>
      <x:c r="H8712" s="9" t="n">
        <x:f>IF(ISNUMBER('原始字段'!D8802),'原始字段'!D8802,"n.a.")</x:f>
        <x:v>1.4038</x:v>
      </x:c>
      <x:c r="I8712" s="9" t="n">
        <x:f>IF(COUNT(G8712:H8712)=2,G8712*H8712/100000000,"n.a.")</x:f>
        <x:v>0.056152</x:v>
      </x:c>
      <x:c r="J8712" s="1" t="str">
        <x:v>日频齐全；折算事件未独立核实</x:v>
      </x:c>
    </x:row>
    <x:row r="8713" ht="25" customHeight="1">
      <x:c r="A8713" s="1" t="str">
        <x:v>科创50</x:v>
      </x:c>
      <x:c r="B8713" s="1" t="str">
        <x:v>588280.SH</x:v>
      </x:c>
      <x:c r="C8713" s="1" t="str">
        <x:v>华安上证科创板50ETF</x:v>
      </x:c>
      <x:c r="D8713" s="7" t="d">
        <x:v>2026-10-14T00:00:00.000Z</x:v>
      </x:c>
      <x:c r="E8713" s="8" t="n">
        <x:f>IF(ISNUMBER('原始字段'!C8713),'原始字段'!C8713,"n.a.")</x:f>
        <x:v>468121000</x:v>
      </x:c>
      <x:c r="F8713" s="8" t="n">
        <x:f>IF(ISNUMBER('原始字段'!C8809),'原始字段'!C8809,"n.a.")</x:f>
        <x:v>472121000</x:v>
      </x:c>
      <x:c r="G8713" s="8" t="n">
        <x:f>IF(COUNT(E8713:F8713)=2,F8713-E8713,"n.a.")</x:f>
        <x:v>4000000</x:v>
      </x:c>
      <x:c r="H8713" s="9" t="n">
        <x:f>IF(ISNUMBER('原始字段'!D8809),'原始字段'!D8809,"n.a.")</x:f>
        <x:v>0.994</x:v>
      </x:c>
      <x:c r="I8713" s="9" t="n">
        <x:f>IF(COUNT(G8713:H8713)=2,G8713*H8713/100000000,"n.a.")</x:f>
        <x:v>0.03976</x:v>
      </x:c>
      <x:c r="J8713" s="1" t="str">
        <x:v>日频齐全；折算事件未独立核实</x:v>
      </x:c>
    </x:row>
    <x:row r="8714" ht="25" customHeight="1">
      <x:c r="A8714" s="1" t="str">
        <x:v>科创50</x:v>
      </x:c>
      <x:c r="B8714" s="1" t="str">
        <x:v>589360.SH</x:v>
      </x:c>
      <x:c r="C8714" s="1" t="str">
        <x:v>国泰上证科创板50成份ETF</x:v>
      </x:c>
      <x:c r="D8714" s="7" t="d">
        <x:v>2026-10-14T00:00:00.000Z</x:v>
      </x:c>
      <x:c r="E8714" s="8" t="n">
        <x:f>IF(ISNUMBER('原始字段'!C8720),'原始字段'!C8720,"n.a.")</x:f>
        <x:v>2789174000</x:v>
      </x:c>
      <x:c r="F8714" s="8" t="n">
        <x:f>IF(ISNUMBER('原始字段'!C8816),'原始字段'!C8816,"n.a.")</x:f>
        <x:v>2801174000</x:v>
      </x:c>
      <x:c r="G8714" s="8" t="n">
        <x:f>IF(COUNT(E8714:F8714)=2,F8714-E8714,"n.a.")</x:f>
        <x:v>12000000</x:v>
      </x:c>
      <x:c r="H8714" s="9" t="n">
        <x:f>IF(ISNUMBER('原始字段'!D8816),'原始字段'!D8816,"n.a.")</x:f>
        <x:v>0.7137</x:v>
      </x:c>
      <x:c r="I8714" s="9" t="n">
        <x:f>IF(COUNT(G8714:H8714)=2,G8714*H8714/100000000,"n.a.")</x:f>
        <x:v>0.085644</x:v>
      </x:c>
      <x:c r="J8714" s="1" t="str">
        <x:v>日频齐全；折算事件未独立核实</x:v>
      </x:c>
    </x:row>
    <x:row r="8715" ht="25" customHeight="1">
      <x:c r="A8715" s="1" t="str">
        <x:v>科创50</x:v>
      </x:c>
      <x:c r="B8715" s="1" t="str">
        <x:v>588950.SH</x:v>
      </x:c>
      <x:c r="C8715" s="1" t="str">
        <x:v>景顺长城上证科创板50成份ETF</x:v>
      </x:c>
      <x:c r="D8715" s="7" t="d">
        <x:v>2026-10-14T00:00:00.000Z</x:v>
      </x:c>
      <x:c r="E8715" s="8" t="n">
        <x:f>IF(ISNUMBER('原始字段'!C8718),'原始字段'!C8718,"n.a.")</x:f>
        <x:v>872729700</x:v>
      </x:c>
      <x:c r="F8715" s="8" t="n">
        <x:f>IF(ISNUMBER('原始字段'!C8814),'原始字段'!C8814,"n.a.")</x:f>
        <x:v>881729700</x:v>
      </x:c>
      <x:c r="G8715" s="8" t="n">
        <x:f>IF(COUNT(E8715:F8715)=2,F8715-E8715,"n.a.")</x:f>
        <x:v>9000000</x:v>
      </x:c>
      <x:c r="H8715" s="9" t="n">
        <x:f>IF(ISNUMBER('原始字段'!D8814),'原始字段'!D8814,"n.a.")</x:f>
        <x:v>1.4477</x:v>
      </x:c>
      <x:c r="I8715" s="9" t="n">
        <x:f>IF(COUNT(G8715:H8715)=2,G8715*H8715/100000000,"n.a.")</x:f>
        <x:v>0.130293</x:v>
      </x:c>
      <x:c r="J8715" s="1" t="str">
        <x:v>日频齐全；折算事件未独立核实</x:v>
      </x:c>
    </x:row>
    <x:row r="8716" ht="25" customHeight="1">
      <x:c r="A8716" s="1" t="str">
        <x:v>科创50</x:v>
      </x:c>
      <x:c r="B8716" s="1" t="str">
        <x:v>588080.SH</x:v>
      </x:c>
      <x:c r="C8716" s="1" t="str">
        <x:v>易方达上证科创板50ETF</x:v>
      </x:c>
      <x:c r="D8716" s="7" t="d">
        <x:v>2026-10-14T00:00:00.000Z</x:v>
      </x:c>
      <x:c r="E8716" s="8" t="n">
        <x:f>IF(ISNUMBER('原始字段'!C8709),'原始字段'!C8709,"n.a.")</x:f>
        <x:v>28603628100</x:v>
      </x:c>
      <x:c r="F8716" s="8" t="n">
        <x:f>IF(ISNUMBER('原始字段'!C8805),'原始字段'!C8805,"n.a.")</x:f>
        <x:v>28738628100</x:v>
      </x:c>
      <x:c r="G8716" s="8" t="n">
        <x:f>IF(COUNT(E8716:F8716)=2,F8716-E8716,"n.a.")</x:f>
        <x:v>135000000</x:v>
      </x:c>
      <x:c r="H8716" s="9" t="n">
        <x:f>IF(ISNUMBER('原始字段'!D8805),'原始字段'!D8805,"n.a.")</x:f>
        <x:v>1.4145</x:v>
      </x:c>
      <x:c r="I8716" s="9" t="n">
        <x:f>IF(COUNT(G8716:H8716)=2,G8716*H8716/100000000,"n.a.")</x:f>
        <x:v>1.909575</x:v>
      </x:c>
      <x:c r="J8716" s="1" t="str">
        <x:v>日频齐全；折算事件未独立核实</x:v>
      </x:c>
    </x:row>
    <x:row r="8717" ht="25" customHeight="1">
      <x:c r="A8717" s="1" t="str">
        <x:v>科创50</x:v>
      </x:c>
      <x:c r="B8717" s="1" t="str">
        <x:v>588060.SH</x:v>
      </x:c>
      <x:c r="C8717" s="1" t="str">
        <x:v>广发上证科创板50ETF</x:v>
      </x:c>
      <x:c r="D8717" s="7" t="d">
        <x:v>2026-10-14T00:00:00.000Z</x:v>
      </x:c>
      <x:c r="E8717" s="8" t="n">
        <x:f>IF(ISNUMBER('原始字段'!C8708),'原始字段'!C8708,"n.a.")</x:f>
        <x:v>9295140000</x:v>
      </x:c>
      <x:c r="F8717" s="8" t="n">
        <x:f>IF(ISNUMBER('原始字段'!C8804),'原始字段'!C8804,"n.a.")</x:f>
        <x:v>9499140000</x:v>
      </x:c>
      <x:c r="G8717" s="8" t="n">
        <x:f>IF(COUNT(E8717:F8717)=2,F8717-E8717,"n.a.")</x:f>
        <x:v>204000000</x:v>
      </x:c>
      <x:c r="H8717" s="9" t="n">
        <x:f>IF(ISNUMBER('原始字段'!D8804),'原始字段'!D8804,"n.a.")</x:f>
        <x:v>0.8762</x:v>
      </x:c>
      <x:c r="I8717" s="9" t="n">
        <x:f>IF(COUNT(G8717:H8717)=2,G8717*H8717/100000000,"n.a.")</x:f>
        <x:v>1.787448</x:v>
      </x:c>
      <x:c r="J8717" s="1" t="str">
        <x:v>日频齐全；折算事件未独立核实</x:v>
      </x:c>
    </x:row>
    <x:row r="8718" ht="25" customHeight="1">
      <x:c r="A8718" s="1" t="str">
        <x:v>科创50</x:v>
      </x:c>
      <x:c r="B8718" s="1" t="str">
        <x:v>588870.SH</x:v>
      </x:c>
      <x:c r="C8718" s="1" t="str">
        <x:v>汇添富上证科创板50成份ETF</x:v>
      </x:c>
      <x:c r="D8718" s="7" t="d">
        <x:v>2026-10-14T00:00:00.000Z</x:v>
      </x:c>
      <x:c r="E8718" s="8" t="n">
        <x:f>IF(ISNUMBER('原始字段'!C8716),'原始字段'!C8716,"n.a.")</x:f>
        <x:v>1208552000</x:v>
      </x:c>
      <x:c r="F8718" s="8" t="n">
        <x:f>IF(ISNUMBER('原始字段'!C8812),'原始字段'!C8812,"n.a.")</x:f>
        <x:v>1226552000</x:v>
      </x:c>
      <x:c r="G8718" s="8" t="n">
        <x:f>IF(COUNT(E8718:F8718)=2,F8718-E8718,"n.a.")</x:f>
        <x:v>18000000</x:v>
      </x:c>
      <x:c r="H8718" s="9" t="n">
        <x:f>IF(ISNUMBER('原始字段'!D8812),'原始字段'!D8812,"n.a.")</x:f>
        <x:v>1.4044</x:v>
      </x:c>
      <x:c r="I8718" s="9" t="n">
        <x:f>IF(COUNT(G8718:H8718)=2,G8718*H8718/100000000,"n.a.")</x:f>
        <x:v>0.252792</x:v>
      </x:c>
      <x:c r="J8718" s="1" t="str">
        <x:v>日频齐全；折算事件未独立核实</x:v>
      </x:c>
    </x:row>
    <x:row r="8719" ht="25" customHeight="1">
      <x:c r="A8719" s="1" t="str">
        <x:v>科创50</x:v>
      </x:c>
      <x:c r="B8719" s="1" t="str">
        <x:v>588720.SH</x:v>
      </x:c>
      <x:c r="C8719" s="1" t="str">
        <x:v>中银上证科创板50成份ETF</x:v>
      </x:c>
      <x:c r="D8719" s="7" t="d">
        <x:v>2026-10-14T00:00:00.000Z</x:v>
      </x:c>
      <x:c r="E8719" s="8" t="n">
        <x:f>IF(ISNUMBER('原始字段'!C8714),'原始字段'!C8714,"n.a.")</x:f>
        <x:v>127241800</x:v>
      </x:c>
      <x:c r="F8719" s="8" t="n">
        <x:f>IF(ISNUMBER('原始字段'!C8810),'原始字段'!C8810,"n.a.")</x:f>
        <x:v>127241800</x:v>
      </x:c>
      <x:c r="G8719" s="8" t="n">
        <x:f>IF(COUNT(E8719:F8719)=2,F8719-E8719,"n.a.")</x:f>
        <x:v>0</x:v>
      </x:c>
      <x:c r="H8719" s="9" t="n">
        <x:f>IF(ISNUMBER('原始字段'!D8810),'原始字段'!D8810,"n.a.")</x:f>
        <x:v>1.4071</x:v>
      </x:c>
      <x:c r="I8719" s="9" t="n">
        <x:f>IF(COUNT(G8719:H8719)=2,G8719*H8719/100000000,"n.a.")</x:f>
        <x:v>0</x:v>
      </x:c>
      <x:c r="J8719" s="1" t="str">
        <x:v>日频齐全；折算事件未独立核实</x:v>
      </x:c>
    </x:row>
    <x:row r="8720" ht="25" customHeight="1">
      <x:c r="A8720" s="1" t="str">
        <x:v>科创50</x:v>
      </x:c>
      <x:c r="B8720" s="1" t="str">
        <x:v>588090.SH</x:v>
      </x:c>
      <x:c r="C8720" s="1" t="str">
        <x:v>华泰柏瑞上证科创板50ETF</x:v>
      </x:c>
      <x:c r="D8720" s="7" t="d">
        <x:v>2026-10-14T00:00:00.000Z</x:v>
      </x:c>
      <x:c r="E8720" s="8" t="n">
        <x:f>IF(ISNUMBER('原始字段'!C8710),'原始字段'!C8710,"n.a.")</x:f>
        <x:v>3315072800.0000005</x:v>
      </x:c>
      <x:c r="F8720" s="8" t="n">
        <x:f>IF(ISNUMBER('原始字段'!C8806),'原始字段'!C8806,"n.a.")</x:f>
        <x:v>3321072800.0000005</x:v>
      </x:c>
      <x:c r="G8720" s="8" t="n">
        <x:f>IF(COUNT(E8720:F8720)=2,F8720-E8720,"n.a.")</x:f>
        <x:v>6000000</x:v>
      </x:c>
      <x:c r="H8720" s="9" t="n">
        <x:f>IF(ISNUMBER('原始字段'!D8806),'原始字段'!D8806,"n.a.")</x:f>
        <x:v>1.4219</x:v>
      </x:c>
      <x:c r="I8720" s="9" t="n">
        <x:f>IF(COUNT(G8720:H8720)=2,G8720*H8720/100000000,"n.a.")</x:f>
        <x:v>0.085314</x:v>
      </x:c>
      <x:c r="J8720" s="1" t="str">
        <x:v>日频齐全；折算事件未独立核实</x:v>
      </x:c>
    </x:row>
    <x:row r="8721" ht="25" customHeight="1">
      <x:c r="A8721" s="1" t="str">
        <x:v>科创50</x:v>
      </x:c>
      <x:c r="B8721" s="1" t="str">
        <x:v>588180.SH</x:v>
      </x:c>
      <x:c r="C8721" s="1" t="str">
        <x:v>国联安上证科创板50ETF</x:v>
      </x:c>
      <x:c r="D8721" s="7" t="d">
        <x:v>2026-10-14T00:00:00.000Z</x:v>
      </x:c>
      <x:c r="E8721" s="8" t="n">
        <x:f>IF(ISNUMBER('原始字段'!C8712),'原始字段'!C8712,"n.a.")</x:f>
        <x:v>892353700</x:v>
      </x:c>
      <x:c r="F8721" s="8" t="n">
        <x:f>IF(ISNUMBER('原始字段'!C8808),'原始字段'!C8808,"n.a.")</x:f>
        <x:v>899353700</x:v>
      </x:c>
      <x:c r="G8721" s="8" t="n">
        <x:f>IF(COUNT(E8721:F8721)=2,F8721-E8721,"n.a.")</x:f>
        <x:v>7000000</x:v>
      </x:c>
      <x:c r="H8721" s="9" t="n">
        <x:f>IF(ISNUMBER('原始字段'!D8808),'原始字段'!D8808,"n.a.")</x:f>
        <x:v>0.9032</x:v>
      </x:c>
      <x:c r="I8721" s="9" t="n">
        <x:f>IF(COUNT(G8721:H8721)=2,G8721*H8721/100000000,"n.a.")</x:f>
        <x:v>0.063224</x:v>
      </x:c>
      <x:c r="J8721" s="1" t="str">
        <x:v>日频齐全；折算事件未独立核实</x:v>
      </x:c>
    </x:row>
    <x:row r="8722" ht="25" customHeight="1">
      <x:c r="A8722" s="1" t="str">
        <x:v>科创50</x:v>
      </x:c>
      <x:c r="B8722" s="1" t="str">
        <x:v>588050.SH</x:v>
      </x:c>
      <x:c r="C8722" s="1" t="str">
        <x:v>工银上证科创板50ETF</x:v>
      </x:c>
      <x:c r="D8722" s="7" t="d">
        <x:v>2026-10-14T00:00:00.000Z</x:v>
      </x:c>
      <x:c r="E8722" s="8" t="n">
        <x:f>IF(ISNUMBER('原始字段'!C8707),'原始字段'!C8707,"n.a.")</x:f>
        <x:v>6995241300</x:v>
      </x:c>
      <x:c r="F8722" s="8" t="n">
        <x:f>IF(ISNUMBER('原始字段'!C8803),'原始字段'!C8803,"n.a.")</x:f>
        <x:v>7023241300</x:v>
      </x:c>
      <x:c r="G8722" s="8" t="n">
        <x:f>IF(COUNT(E8722:F8722)=2,F8722-E8722,"n.a.")</x:f>
        <x:v>28000000</x:v>
      </x:c>
      <x:c r="H8722" s="9" t="n">
        <x:f>IF(ISNUMBER('原始字段'!D8803),'原始字段'!D8803,"n.a.")</x:f>
        <x:v>1.4163</x:v>
      </x:c>
      <x:c r="I8722" s="9" t="n">
        <x:f>IF(COUNT(G8722:H8722)=2,G8722*H8722/100000000,"n.a.")</x:f>
        <x:v>0.396564</x:v>
      </x:c>
      <x:c r="J8722" s="1" t="str">
        <x:v>日频齐全；折算事件未独立核实</x:v>
      </x:c>
    </x:row>
    <x:row r="8723" ht="25" customHeight="1">
      <x:c r="A8723" s="1" t="str">
        <x:v>沪深300</x:v>
      </x:c>
      <x:c r="B8723" s="1" t="str">
        <x:v>159393.SZ</x:v>
      </x:c>
      <x:c r="C8723" s="1" t="str">
        <x:v>万家沪深300ETF</x:v>
      </x:c>
      <x:c r="D8723" s="7" t="d">
        <x:v>2026-10-15T00:00:00.000Z</x:v>
      </x:c>
      <x:c r="E8723" s="8" t="n">
        <x:f>IF(ISNUMBER('原始字段'!C8727),'原始字段'!C8727,"n.a.")</x:f>
        <x:v>110446342</x:v>
      </x:c>
      <x:c r="F8723" s="8" t="n">
        <x:f>IF(ISNUMBER('原始字段'!C8823),'原始字段'!C8823,"n.a.")</x:f>
        <x:v>111346342</x:v>
      </x:c>
      <x:c r="G8723" s="8" t="n">
        <x:f>IF(COUNT(E8723:F8723)=2,F8723-E8723,"n.a.")</x:f>
        <x:v>900000</x:v>
      </x:c>
      <x:c r="H8723" s="9" t="n">
        <x:f>IF(ISNUMBER('原始字段'!D8823),'原始字段'!D8823,"n.a.")</x:f>
        <x:v>4.5094</x:v>
      </x:c>
      <x:c r="I8723" s="9" t="n">
        <x:f>IF(COUNT(G8723:H8723)=2,G8723*H8723/100000000,"n.a.")</x:f>
        <x:v>0.040584600000000005</x:v>
      </x:c>
      <x:c r="J8723" s="1" t="str">
        <x:v>日频齐全；折算事件未独立核实</x:v>
      </x:c>
    </x:row>
    <x:row r="8724" ht="25" customHeight="1">
      <x:c r="A8724" s="1" t="str">
        <x:v>沪深300</x:v>
      </x:c>
      <x:c r="B8724" s="1" t="str">
        <x:v>515660.SH</x:v>
      </x:c>
      <x:c r="C8724" s="1" t="str">
        <x:v>国联安沪深300ETF</x:v>
      </x:c>
      <x:c r="D8724" s="7" t="d">
        <x:v>2026-10-15T00:00:00.000Z</x:v>
      </x:c>
      <x:c r="E8724" s="8" t="n">
        <x:f>IF(ISNUMBER('原始字段'!C8788),'原始字段'!C8788,"n.a.")</x:f>
        <x:v>435394200</x:v>
      </x:c>
      <x:c r="F8724" s="8" t="n">
        <x:f>IF(ISNUMBER('原始字段'!C8884),'原始字段'!C8884,"n.a.")</x:f>
        <x:v>437194200</x:v>
      </x:c>
      <x:c r="G8724" s="8" t="n">
        <x:f>IF(COUNT(E8724:F8724)=2,F8724-E8724,"n.a.")</x:f>
        <x:v>1800000</x:v>
      </x:c>
      <x:c r="H8724" s="9" t="n">
        <x:f>IF(ISNUMBER('原始字段'!D8884),'原始字段'!D8884,"n.a.")</x:f>
        <x:v>5.3008</x:v>
      </x:c>
      <x:c r="I8724" s="9" t="n">
        <x:f>IF(COUNT(G8724:H8724)=2,G8724*H8724/100000000,"n.a.")</x:f>
        <x:v>0.0954144</x:v>
      </x:c>
      <x:c r="J8724" s="1" t="str">
        <x:v>日频齐全；折算事件未独立核实</x:v>
      </x:c>
    </x:row>
    <x:row r="8725" ht="25" customHeight="1">
      <x:c r="A8725" s="1" t="str">
        <x:v>沪深300</x:v>
      </x:c>
      <x:c r="B8725" s="1" t="str">
        <x:v>515360.SH</x:v>
      </x:c>
      <x:c r="C8725" s="1" t="str">
        <x:v>方正富邦沪深300ETF</x:v>
      </x:c>
      <x:c r="D8725" s="7" t="d">
        <x:v>2026-10-15T00:00:00.000Z</x:v>
      </x:c>
      <x:c r="E8725" s="8" t="n">
        <x:f>IF(ISNUMBER('原始字段'!C8783),'原始字段'!C8783,"n.a.")</x:f>
        <x:v>37279300</x:v>
      </x:c>
      <x:c r="F8725" s="8" t="n">
        <x:f>IF(ISNUMBER('原始字段'!C8879),'原始字段'!C8879,"n.a.")</x:f>
        <x:v>37279300</x:v>
      </x:c>
      <x:c r="G8725" s="8" t="n">
        <x:f>IF(COUNT(E8725:F8725)=2,F8725-E8725,"n.a.")</x:f>
        <x:v>0</x:v>
      </x:c>
      <x:c r="H8725" s="9" t="n">
        <x:f>IF(ISNUMBER('原始字段'!D8879),'原始字段'!D8879,"n.a.")</x:f>
        <x:v>6.1726</x:v>
      </x:c>
      <x:c r="I8725" s="9" t="n">
        <x:f>IF(COUNT(G8725:H8725)=2,G8725*H8725/100000000,"n.a.")</x:f>
        <x:v>0</x:v>
      </x:c>
      <x:c r="J8725" s="1" t="str">
        <x:v>日频齐全；折算事件未独立核实</x:v>
      </x:c>
    </x:row>
    <x:row r="8726" ht="25" customHeight="1">
      <x:c r="A8726" s="1" t="str">
        <x:v>沪深300</x:v>
      </x:c>
      <x:c r="B8726" s="1" t="str">
        <x:v>510320.SH</x:v>
      </x:c>
      <x:c r="C8726" s="1" t="str">
        <x:v>中金沪深300ETF</x:v>
      </x:c>
      <x:c r="D8726" s="7" t="d">
        <x:v>2026-10-15T00:00:00.000Z</x:v>
      </x:c>
      <x:c r="E8726" s="8" t="n">
        <x:f>IF(ISNUMBER('原始字段'!C8760),'原始字段'!C8760,"n.a.")</x:f>
        <x:v>670068500</x:v>
      </x:c>
      <x:c r="F8726" s="8" t="n">
        <x:f>IF(ISNUMBER('原始字段'!C8856),'原始字段'!C8856,"n.a.")</x:f>
        <x:v>652068500</x:v>
      </x:c>
      <x:c r="G8726" s="8" t="n">
        <x:f>IF(COUNT(E8726:F8726)=2,F8726-E8726,"n.a.")</x:f>
        <x:v>-18000000</x:v>
      </x:c>
      <x:c r="H8726" s="9" t="n">
        <x:f>IF(ISNUMBER('原始字段'!D8856),'原始字段'!D8856,"n.a.")</x:f>
        <x:v>1.1408</x:v>
      </x:c>
      <x:c r="I8726" s="9" t="n">
        <x:f>IF(COUNT(G8726:H8726)=2,G8726*H8726/100000000,"n.a.")</x:f>
        <x:v>-0.205344</x:v>
      </x:c>
      <x:c r="J8726" s="1" t="str">
        <x:v>日频齐全；折算事件未独立核实</x:v>
      </x:c>
    </x:row>
    <x:row r="8727" ht="25" customHeight="1">
      <x:c r="A8727" s="1" t="str">
        <x:v>沪深300</x:v>
      </x:c>
      <x:c r="B8727" s="1" t="str">
        <x:v>510360.SH</x:v>
      </x:c>
      <x:c r="C8727" s="1" t="str">
        <x:v>广发沪深300ETF</x:v>
      </x:c>
      <x:c r="D8727" s="7" t="d">
        <x:v>2026-10-15T00:00:00.000Z</x:v>
      </x:c>
      <x:c r="E8727" s="8" t="n">
        <x:f>IF(ISNUMBER('原始字段'!C8763),'原始字段'!C8763,"n.a.")</x:f>
        <x:v>1952381200</x:v>
      </x:c>
      <x:c r="F8727" s="8" t="n">
        <x:f>IF(ISNUMBER('原始字段'!C8859),'原始字段'!C8859,"n.a.")</x:f>
        <x:v>2162381200</x:v>
      </x:c>
      <x:c r="G8727" s="8" t="n">
        <x:f>IF(COUNT(E8727:F8727)=2,F8727-E8727,"n.a.")</x:f>
        <x:v>210000000</x:v>
      </x:c>
      <x:c r="H8727" s="9" t="n">
        <x:f>IF(ISNUMBER('原始字段'!D8859),'原始字段'!D8859,"n.a.")</x:f>
        <x:v>1.6204</x:v>
      </x:c>
      <x:c r="I8727" s="9" t="n">
        <x:f>IF(COUNT(G8727:H8727)=2,G8727*H8727/100000000,"n.a.")</x:f>
        <x:v>3.40284</x:v>
      </x:c>
      <x:c r="J8727" s="1" t="str">
        <x:v>日频齐全；折算事件未独立核实</x:v>
      </x:c>
    </x:row>
    <x:row r="8728" ht="25" customHeight="1">
      <x:c r="A8728" s="1" t="str">
        <x:v>沪深300</x:v>
      </x:c>
      <x:c r="B8728" s="1" t="str">
        <x:v>515330.SH</x:v>
      </x:c>
      <x:c r="C8728" s="1" t="str">
        <x:v>天弘沪深300ETF</x:v>
      </x:c>
      <x:c r="D8728" s="7" t="d">
        <x:v>2026-10-15T00:00:00.000Z</x:v>
      </x:c>
      <x:c r="E8728" s="8" t="n">
        <x:f>IF(ISNUMBER('原始字段'!C8781),'原始字段'!C8781,"n.a.")</x:f>
        <x:v>7043709500</x:v>
      </x:c>
      <x:c r="F8728" s="8" t="n">
        <x:f>IF(ISNUMBER('原始字段'!C8877),'原始字段'!C8877,"n.a.")</x:f>
        <x:v>7037709500</x:v>
      </x:c>
      <x:c r="G8728" s="8" t="n">
        <x:f>IF(COUNT(E8728:F8728)=2,F8728-E8728,"n.a.")</x:f>
        <x:v>-6000000</x:v>
      </x:c>
      <x:c r="H8728" s="9" t="n">
        <x:f>IF(ISNUMBER('原始字段'!D8877),'原始字段'!D8877,"n.a.")</x:f>
        <x:v>1.2176</x:v>
      </x:c>
      <x:c r="I8728" s="9" t="n">
        <x:f>IF(COUNT(G8728:H8728)=2,G8728*H8728/100000000,"n.a.")</x:f>
        <x:v>-0.073056</x:v>
      </x:c>
      <x:c r="J8728" s="1" t="str">
        <x:v>日频齐全；折算事件未独立核实</x:v>
      </x:c>
    </x:row>
    <x:row r="8729" ht="25" customHeight="1">
      <x:c r="A8729" s="1" t="str">
        <x:v>沪深300</x:v>
      </x:c>
      <x:c r="B8729" s="1" t="str">
        <x:v>510330.SH</x:v>
      </x:c>
      <x:c r="C8729" s="1" t="str">
        <x:v>华夏沪深300ETF</x:v>
      </x:c>
      <x:c r="D8729" s="7" t="d">
        <x:v>2026-10-15T00:00:00.000Z</x:v>
      </x:c>
      <x:c r="E8729" s="8" t="n">
        <x:f>IF(ISNUMBER('原始字段'!C8761),'原始字段'!C8761,"n.a.")</x:f>
        <x:v>8575449800</x:v>
      </x:c>
      <x:c r="F8729" s="8" t="n">
        <x:f>IF(ISNUMBER('原始字段'!C8857),'原始字段'!C8857,"n.a.")</x:f>
        <x:v>8624049800</x:v>
      </x:c>
      <x:c r="G8729" s="8" t="n">
        <x:f>IF(COUNT(E8729:F8729)=2,F8729-E8729,"n.a.")</x:f>
        <x:v>48600000</x:v>
      </x:c>
      <x:c r="H8729" s="9" t="n">
        <x:f>IF(ISNUMBER('原始字段'!D8857),'原始字段'!D8857,"n.a.")</x:f>
        <x:v>4.4176</x:v>
      </x:c>
      <x:c r="I8729" s="9" t="n">
        <x:f>IF(COUNT(G8729:H8729)=2,G8729*H8729/100000000,"n.a.")</x:f>
        <x:v>2.1469536</x:v>
      </x:c>
      <x:c r="J8729" s="1" t="str">
        <x:v>日频齐全；折算事件未独立核实</x:v>
      </x:c>
    </x:row>
    <x:row r="8730" ht="25" customHeight="1">
      <x:c r="A8730" s="1" t="str">
        <x:v>沪深300</x:v>
      </x:c>
      <x:c r="B8730" s="1" t="str">
        <x:v>510370.SH</x:v>
      </x:c>
      <x:c r="C8730" s="1" t="str">
        <x:v>兴业沪深300ETF</x:v>
      </x:c>
      <x:c r="D8730" s="7" t="d">
        <x:v>2026-10-15T00:00:00.000Z</x:v>
      </x:c>
      <x:c r="E8730" s="8" t="n">
        <x:f>IF(ISNUMBER('原始字段'!C8764),'原始字段'!C8764,"n.a.")</x:f>
        <x:v>90258100</x:v>
      </x:c>
      <x:c r="F8730" s="8" t="n">
        <x:f>IF(ISNUMBER('原始字段'!C8860),'原始字段'!C8860,"n.a.")</x:f>
        <x:v>90258100</x:v>
      </x:c>
      <x:c r="G8730" s="8" t="n">
        <x:f>IF(COUNT(E8730:F8730)=2,F8730-E8730,"n.a.")</x:f>
        <x:v>0</x:v>
      </x:c>
      <x:c r="H8730" s="9" t="n">
        <x:f>IF(ISNUMBER('原始字段'!D8860),'原始字段'!D8860,"n.a.")</x:f>
        <x:v>0.9378</x:v>
      </x:c>
      <x:c r="I8730" s="9" t="n">
        <x:f>IF(COUNT(G8730:H8730)=2,G8730*H8730/100000000,"n.a.")</x:f>
        <x:v>0</x:v>
      </x:c>
      <x:c r="J8730" s="1" t="str">
        <x:v>日频齐全；折算事件未独立核实</x:v>
      </x:c>
    </x:row>
    <x:row r="8731" ht="25" customHeight="1">
      <x:c r="A8731" s="1" t="str">
        <x:v>沪深300</x:v>
      </x:c>
      <x:c r="B8731" s="1" t="str">
        <x:v>159919.SZ</x:v>
      </x:c>
      <x:c r="C8731" s="1" t="str">
        <x:v>嘉实沪深300ETF</x:v>
      </x:c>
      <x:c r="D8731" s="7" t="d">
        <x:v>2026-10-15T00:00:00.000Z</x:v>
      </x:c>
      <x:c r="E8731" s="8" t="n">
        <x:f>IF(ISNUMBER('原始字段'!C8744),'原始字段'!C8744,"n.a.")</x:f>
        <x:v>6839316676</x:v>
      </x:c>
      <x:c r="F8731" s="8" t="n">
        <x:f>IF(ISNUMBER('原始字段'!C8840),'原始字段'!C8840,"n.a.")</x:f>
        <x:v>6851916676</x:v>
      </x:c>
      <x:c r="G8731" s="8" t="n">
        <x:f>IF(COUNT(E8731:F8731)=2,F8731-E8731,"n.a.")</x:f>
        <x:v>12600000</x:v>
      </x:c>
      <x:c r="H8731" s="9" t="n">
        <x:f>IF(ISNUMBER('原始字段'!D8840),'原始字段'!D8840,"n.a.")</x:f>
        <x:v>4.4226</x:v>
      </x:c>
      <x:c r="I8731" s="9" t="n">
        <x:f>IF(COUNT(G8731:H8731)=2,G8731*H8731/100000000,"n.a.")</x:f>
        <x:v>0.5572476</x:v>
      </x:c>
      <x:c r="J8731" s="1" t="str">
        <x:v>日频齐全；折算事件未独立核实</x:v>
      </x:c>
    </x:row>
    <x:row r="8732" ht="25" customHeight="1">
      <x:c r="A8732" s="1" t="str">
        <x:v>沪深300</x:v>
      </x:c>
      <x:c r="B8732" s="1" t="str">
        <x:v>159673.SZ</x:v>
      </x:c>
      <x:c r="C8732" s="1" t="str">
        <x:v>鹏华沪深300ETF</x:v>
      </x:c>
      <x:c r="D8732" s="7" t="d">
        <x:v>2026-10-15T00:00:00.000Z</x:v>
      </x:c>
      <x:c r="E8732" s="8" t="n">
        <x:f>IF(ISNUMBER('原始字段'!C8736),'原始字段'!C8736,"n.a.")</x:f>
        <x:v>1931528385</x:v>
      </x:c>
      <x:c r="F8732" s="8" t="n">
        <x:f>IF(ISNUMBER('原始字段'!C8832),'原始字段'!C8832,"n.a.")</x:f>
        <x:v>2189528385</x:v>
      </x:c>
      <x:c r="G8732" s="8" t="n">
        <x:f>IF(COUNT(E8732:F8732)=2,F8732-E8732,"n.a.")</x:f>
        <x:v>258000000</x:v>
      </x:c>
      <x:c r="H8732" s="9" t="n">
        <x:f>IF(ISNUMBER('原始字段'!D8832),'原始字段'!D8832,"n.a.")</x:f>
        <x:v>1.1681</x:v>
      </x:c>
      <x:c r="I8732" s="9" t="n">
        <x:f>IF(COUNT(G8732:H8732)=2,G8732*H8732/100000000,"n.a.")</x:f>
        <x:v>3.013698</x:v>
      </x:c>
      <x:c r="J8732" s="1" t="str">
        <x:v>日频齐全；折算事件未独立核实</x:v>
      </x:c>
    </x:row>
    <x:row r="8733" ht="25" customHeight="1">
      <x:c r="A8733" s="1" t="str">
        <x:v>沪深300</x:v>
      </x:c>
      <x:c r="B8733" s="1" t="str">
        <x:v>159300.SZ</x:v>
      </x:c>
      <x:c r="C8733" s="1" t="str">
        <x:v>富国沪深300ETF</x:v>
      </x:c>
      <x:c r="D8733" s="7" t="d">
        <x:v>2026-10-15T00:00:00.000Z</x:v>
      </x:c>
      <x:c r="E8733" s="8" t="n">
        <x:f>IF(ISNUMBER('原始字段'!C8724),'原始字段'!C8724,"n.a.")</x:f>
        <x:v>408658097</x:v>
      </x:c>
      <x:c r="F8733" s="8" t="n">
        <x:f>IF(ISNUMBER('原始字段'!C8820),'原始字段'!C8820,"n.a.")</x:f>
        <x:v>481558097</x:v>
      </x:c>
      <x:c r="G8733" s="8" t="n">
        <x:f>IF(COUNT(E8733:F8733)=2,F8733-E8733,"n.a.")</x:f>
        <x:v>72900000</x:v>
      </x:c>
      <x:c r="H8733" s="9" t="n">
        <x:f>IF(ISNUMBER('原始字段'!D8820),'原始字段'!D8820,"n.a.")</x:f>
        <x:v>4.5426</x:v>
      </x:c>
      <x:c r="I8733" s="9" t="n">
        <x:f>IF(COUNT(G8733:H8733)=2,G8733*H8733/100000000,"n.a.")</x:f>
        <x:v>3.3115554</x:v>
      </x:c>
      <x:c r="J8733" s="1" t="str">
        <x:v>日频齐全；折算事件未独立核实</x:v>
      </x:c>
    </x:row>
    <x:row r="8734" ht="25" customHeight="1">
      <x:c r="A8734" s="1" t="str">
        <x:v>沪深300</x:v>
      </x:c>
      <x:c r="B8734" s="1" t="str">
        <x:v>510380.SH</x:v>
      </x:c>
      <x:c r="C8734" s="1" t="str">
        <x:v>国寿安保沪深300ETF</x:v>
      </x:c>
      <x:c r="D8734" s="7" t="d">
        <x:v>2026-10-15T00:00:00.000Z</x:v>
      </x:c>
      <x:c r="E8734" s="8" t="n">
        <x:f>IF(ISNUMBER('原始字段'!C8765),'原始字段'!C8765,"n.a.")</x:f>
        <x:v>1278802400</x:v>
      </x:c>
      <x:c r="F8734" s="8" t="n">
        <x:f>IF(ISNUMBER('原始字段'!C8861),'原始字段'!C8861,"n.a.")</x:f>
        <x:v>1278802400</x:v>
      </x:c>
      <x:c r="G8734" s="8" t="n">
        <x:f>IF(COUNT(E8734:F8734)=2,F8734-E8734,"n.a.")</x:f>
        <x:v>0</x:v>
      </x:c>
      <x:c r="H8734" s="9" t="n">
        <x:f>IF(ISNUMBER('原始字段'!D8861),'原始字段'!D8861,"n.a.")</x:f>
        <x:v>1.2629</x:v>
      </x:c>
      <x:c r="I8734" s="9" t="n">
        <x:f>IF(COUNT(G8734:H8734)=2,G8734*H8734/100000000,"n.a.")</x:f>
        <x:v>0</x:v>
      </x:c>
      <x:c r="J8734" s="1" t="str">
        <x:v>日频齐全；折算事件未独立核实</x:v>
      </x:c>
    </x:row>
    <x:row r="8735" ht="25" customHeight="1">
      <x:c r="A8735" s="1" t="str">
        <x:v>沪深300</x:v>
      </x:c>
      <x:c r="B8735" s="1" t="str">
        <x:v>515380.SH</x:v>
      </x:c>
      <x:c r="C8735" s="1" t="str">
        <x:v>泰康沪深300ETF</x:v>
      </x:c>
      <x:c r="D8735" s="7" t="d">
        <x:v>2026-10-15T00:00:00.000Z</x:v>
      </x:c>
      <x:c r="E8735" s="8" t="n">
        <x:f>IF(ISNUMBER('原始字段'!C8784),'原始字段'!C8784,"n.a.")</x:f>
        <x:v>658899800</x:v>
      </x:c>
      <x:c r="F8735" s="8" t="n">
        <x:f>IF(ISNUMBER('原始字段'!C8880),'原始字段'!C8880,"n.a.")</x:f>
        <x:v>663399800</x:v>
      </x:c>
      <x:c r="G8735" s="8" t="n">
        <x:f>IF(COUNT(E8735:F8735)=2,F8735-E8735,"n.a.")</x:f>
        <x:v>4500000</x:v>
      </x:c>
      <x:c r="H8735" s="9" t="n">
        <x:f>IF(ISNUMBER('原始字段'!D8880),'原始字段'!D8880,"n.a.")</x:f>
        <x:v>4.9256</x:v>
      </x:c>
      <x:c r="I8735" s="9" t="n">
        <x:f>IF(COUNT(G8735:H8735)=2,G8735*H8735/100000000,"n.a.")</x:f>
        <x:v>0.221652</x:v>
      </x:c>
      <x:c r="J8735" s="1" t="str">
        <x:v>日频齐全；折算事件未独立核实</x:v>
      </x:c>
    </x:row>
    <x:row r="8736" ht="25" customHeight="1">
      <x:c r="A8736" s="1" t="str">
        <x:v>沪深300</x:v>
      </x:c>
      <x:c r="B8736" s="1" t="str">
        <x:v>510350.SH</x:v>
      </x:c>
      <x:c r="C8736" s="1" t="str">
        <x:v>工银沪深300ETF</x:v>
      </x:c>
      <x:c r="D8736" s="7" t="d">
        <x:v>2026-10-15T00:00:00.000Z</x:v>
      </x:c>
      <x:c r="E8736" s="8" t="n">
        <x:f>IF(ISNUMBER('原始字段'!C8762),'原始字段'!C8762,"n.a.")</x:f>
        <x:v>682314700</x:v>
      </x:c>
      <x:c r="F8736" s="8" t="n">
        <x:f>IF(ISNUMBER('原始字段'!C8858),'原始字段'!C8858,"n.a.")</x:f>
        <x:v>685014700</x:v>
      </x:c>
      <x:c r="G8736" s="8" t="n">
        <x:f>IF(COUNT(E8736:F8736)=2,F8736-E8736,"n.a.")</x:f>
        <x:v>2700000</x:v>
      </x:c>
      <x:c r="H8736" s="9" t="n">
        <x:f>IF(ISNUMBER('原始字段'!D8858),'原始字段'!D8858,"n.a.")</x:f>
        <x:v>4.4588</x:v>
      </x:c>
      <x:c r="I8736" s="9" t="n">
        <x:f>IF(COUNT(G8736:H8736)=2,G8736*H8736/100000000,"n.a.")</x:f>
        <x:v>0.1203876</x:v>
      </x:c>
      <x:c r="J8736" s="1" t="str">
        <x:v>日频齐全；折算事件未独立核实</x:v>
      </x:c>
    </x:row>
    <x:row r="8737" ht="25" customHeight="1">
      <x:c r="A8737" s="1" t="str">
        <x:v>沪深300</x:v>
      </x:c>
      <x:c r="B8737" s="1" t="str">
        <x:v>563520.SH</x:v>
      </x:c>
      <x:c r="C8737" s="1" t="str">
        <x:v>永赢沪深300ETF</x:v>
      </x:c>
      <x:c r="D8737" s="7" t="d">
        <x:v>2026-10-15T00:00:00.000Z</x:v>
      </x:c>
      <x:c r="E8737" s="8" t="n">
        <x:f>IF(ISNUMBER('原始字段'!C8799),'原始字段'!C8799,"n.a.")</x:f>
        <x:v>445065000</x:v>
      </x:c>
      <x:c r="F8737" s="8" t="n">
        <x:f>IF(ISNUMBER('原始字段'!C8895),'原始字段'!C8895,"n.a.")</x:f>
        <x:v>448065000</x:v>
      </x:c>
      <x:c r="G8737" s="8" t="n">
        <x:f>IF(COUNT(E8737:F8737)=2,F8737-E8737,"n.a.")</x:f>
        <x:v>3000000</x:v>
      </x:c>
      <x:c r="H8737" s="9" t="n">
        <x:f>IF(ISNUMBER('原始字段'!D8895),'原始字段'!D8895,"n.a.")</x:f>
        <x:v>1.0887</x:v>
      </x:c>
      <x:c r="I8737" s="9" t="n">
        <x:f>IF(COUNT(G8737:H8737)=2,G8737*H8737/100000000,"n.a.")</x:f>
        <x:v>0.032661</x:v>
      </x:c>
      <x:c r="J8737" s="1" t="str">
        <x:v>日频齐全；折算事件未独立核实</x:v>
      </x:c>
    </x:row>
    <x:row r="8738" ht="25" customHeight="1">
      <x:c r="A8738" s="1" t="str">
        <x:v>沪深300</x:v>
      </x:c>
      <x:c r="B8738" s="1" t="str">
        <x:v>510300.SH</x:v>
      </x:c>
      <x:c r="C8738" s="1" t="str">
        <x:v>华泰柏瑞沪深300ETF</x:v>
      </x:c>
      <x:c r="D8738" s="7" t="d">
        <x:v>2026-10-15T00:00:00.000Z</x:v>
      </x:c>
      <x:c r="E8738" s="8" t="n">
        <x:f>IF(ISNUMBER('原始字段'!C8758),'原始字段'!C8758,"n.a.")</x:f>
        <x:v>24690187700</x:v>
      </x:c>
      <x:c r="F8738" s="8" t="n">
        <x:f>IF(ISNUMBER('原始字段'!C8854),'原始字段'!C8854,"n.a.")</x:f>
        <x:v>25484887700</x:v>
      </x:c>
      <x:c r="G8738" s="8" t="n">
        <x:f>IF(COUNT(E8738:F8738)=2,F8738-E8738,"n.a.")</x:f>
        <x:v>794700000</x:v>
      </x:c>
      <x:c r="H8738" s="9" t="n">
        <x:f>IF(ISNUMBER('原始字段'!D8854),'原始字段'!D8854,"n.a.")</x:f>
        <x:v>4.2366</x:v>
      </x:c>
      <x:c r="I8738" s="9" t="n">
        <x:f>IF(COUNT(G8738:H8738)=2,G8738*H8738/100000000,"n.a.")</x:f>
        <x:v>33.6682602</x:v>
      </x:c>
      <x:c r="J8738" s="1" t="str">
        <x:v>日频齐全；折算事件未独立核实</x:v>
      </x:c>
    </x:row>
    <x:row r="8739" ht="25" customHeight="1">
      <x:c r="A8739" s="1" t="str">
        <x:v>沪深300</x:v>
      </x:c>
      <x:c r="B8739" s="1" t="str">
        <x:v>515310.SH</x:v>
      </x:c>
      <x:c r="C8739" s="1" t="str">
        <x:v>汇添富沪深300ETF</x:v>
      </x:c>
      <x:c r="D8739" s="7" t="d">
        <x:v>2026-10-15T00:00:00.000Z</x:v>
      </x:c>
      <x:c r="E8739" s="8" t="n">
        <x:f>IF(ISNUMBER('原始字段'!C8780),'原始字段'!C8780,"n.a.")</x:f>
        <x:v>353111200</x:v>
      </x:c>
      <x:c r="F8739" s="8" t="n">
        <x:f>IF(ISNUMBER('原始字段'!C8876),'原始字段'!C8876,"n.a.")</x:f>
        <x:v>374111200</x:v>
      </x:c>
      <x:c r="G8739" s="8" t="n">
        <x:f>IF(COUNT(E8739:F8739)=2,F8739-E8739,"n.a.")</x:f>
        <x:v>21000000</x:v>
      </x:c>
      <x:c r="H8739" s="9" t="n">
        <x:f>IF(ISNUMBER('原始字段'!D8876),'原始字段'!D8876,"n.a.")</x:f>
        <x:v>1.2609</x:v>
      </x:c>
      <x:c r="I8739" s="9" t="n">
        <x:f>IF(COUNT(G8739:H8739)=2,G8739*H8739/100000000,"n.a.")</x:f>
        <x:v>0.26478899999999994</x:v>
      </x:c>
      <x:c r="J8739" s="1" t="str">
        <x:v>日频齐全；折算事件未独立核实</x:v>
      </x:c>
    </x:row>
    <x:row r="8740" ht="25" customHeight="1">
      <x:c r="A8740" s="1" t="str">
        <x:v>沪深300</x:v>
      </x:c>
      <x:c r="B8740" s="1" t="str">
        <x:v>159925.SZ</x:v>
      </x:c>
      <x:c r="C8740" s="1" t="str">
        <x:v>南方沪深300ETF</x:v>
      </x:c>
      <x:c r="D8740" s="7" t="d">
        <x:v>2026-10-15T00:00:00.000Z</x:v>
      </x:c>
      <x:c r="E8740" s="8" t="n">
        <x:f>IF(ISNUMBER('原始字段'!C8746),'原始字段'!C8746,"n.a.")</x:f>
        <x:v>616820856</x:v>
      </x:c>
      <x:c r="F8740" s="8" t="n">
        <x:f>IF(ISNUMBER('原始字段'!C8842),'原始字段'!C8842,"n.a.")</x:f>
        <x:v>621320856</x:v>
      </x:c>
      <x:c r="G8740" s="8" t="n">
        <x:f>IF(COUNT(E8740:F8740)=2,F8740-E8740,"n.a.")</x:f>
        <x:v>4500000</x:v>
      </x:c>
      <x:c r="H8740" s="9" t="n">
        <x:f>IF(ISNUMBER('原始字段'!D8842),'原始字段'!D8842,"n.a.")</x:f>
        <x:v>4.3028</x:v>
      </x:c>
      <x:c r="I8740" s="9" t="n">
        <x:f>IF(COUNT(G8740:H8740)=2,G8740*H8740/100000000,"n.a.")</x:f>
        <x:v>0.193626</x:v>
      </x:c>
      <x:c r="J8740" s="1" t="str">
        <x:v>日频齐全；折算事件未独立核实</x:v>
      </x:c>
    </x:row>
    <x:row r="8741" ht="25" customHeight="1">
      <x:c r="A8741" s="1" t="str">
        <x:v>沪深300</x:v>
      </x:c>
      <x:c r="B8741" s="1" t="str">
        <x:v>561930.SH</x:v>
      </x:c>
      <x:c r="C8741" s="1" t="str">
        <x:v>招商沪深300ETF</x:v>
      </x:c>
      <x:c r="D8741" s="7" t="d">
        <x:v>2026-10-15T00:00:00.000Z</x:v>
      </x:c>
      <x:c r="E8741" s="8" t="n">
        <x:f>IF(ISNUMBER('原始字段'!C8795),'原始字段'!C8795,"n.a.")</x:f>
        <x:v>196260600</x:v>
      </x:c>
      <x:c r="F8741" s="8" t="n">
        <x:f>IF(ISNUMBER('原始字段'!C8891),'原始字段'!C8891,"n.a.")</x:f>
        <x:v>196260600</x:v>
      </x:c>
      <x:c r="G8741" s="8" t="n">
        <x:f>IF(COUNT(E8741:F8741)=2,F8741-E8741,"n.a.")</x:f>
        <x:v>0</x:v>
      </x:c>
      <x:c r="H8741" s="9" t="n">
        <x:f>IF(ISNUMBER('原始字段'!D8891),'原始字段'!D8891,"n.a.")</x:f>
        <x:v>1.4321</x:v>
      </x:c>
      <x:c r="I8741" s="9" t="n">
        <x:f>IF(COUNT(G8741:H8741)=2,G8741*H8741/100000000,"n.a.")</x:f>
        <x:v>0</x:v>
      </x:c>
      <x:c r="J8741" s="1" t="str">
        <x:v>日频齐全；折算事件未独立核实</x:v>
      </x:c>
    </x:row>
    <x:row r="8742" ht="25" customHeight="1">
      <x:c r="A8742" s="1" t="str">
        <x:v>沪深300</x:v>
      </x:c>
      <x:c r="B8742" s="1" t="str">
        <x:v>515350.SH</x:v>
      </x:c>
      <x:c r="C8742" s="1" t="str">
        <x:v>民生加银沪深300ETF</x:v>
      </x:c>
      <x:c r="D8742" s="7" t="d">
        <x:v>2026-10-15T00:00:00.000Z</x:v>
      </x:c>
      <x:c r="E8742" s="8" t="n">
        <x:f>IF(ISNUMBER('原始字段'!C8782),'原始字段'!C8782,"n.a.")</x:f>
        <x:v>11699200</x:v>
      </x:c>
      <x:c r="F8742" s="8" t="n">
        <x:f>IF(ISNUMBER('原始字段'!C8878),'原始字段'!C8878,"n.a.")</x:f>
        <x:v>11699200</x:v>
      </x:c>
      <x:c r="G8742" s="8" t="n">
        <x:f>IF(COUNT(E8742:F8742)=2,F8742-E8742,"n.a.")</x:f>
        <x:v>0</x:v>
      </x:c>
      <x:c r="H8742" s="9" t="n">
        <x:f>IF(ISNUMBER('原始字段'!D8878),'原始字段'!D8878,"n.a.")</x:f>
        <x:v>5.6793</x:v>
      </x:c>
      <x:c r="I8742" s="9" t="n">
        <x:f>IF(COUNT(G8742:H8742)=2,G8742*H8742/100000000,"n.a.")</x:f>
        <x:v>0</x:v>
      </x:c>
      <x:c r="J8742" s="1" t="str">
        <x:v>日频齐全；折算事件未独立核实</x:v>
      </x:c>
    </x:row>
    <x:row r="8743" ht="25" customHeight="1">
      <x:c r="A8743" s="1" t="str">
        <x:v>沪深300</x:v>
      </x:c>
      <x:c r="B8743" s="1" t="str">
        <x:v>510310.SH</x:v>
      </x:c>
      <x:c r="C8743" s="1" t="str">
        <x:v>易方达沪深300ETF</x:v>
      </x:c>
      <x:c r="D8743" s="7" t="d">
        <x:v>2026-10-15T00:00:00.000Z</x:v>
      </x:c>
      <x:c r="E8743" s="8" t="n">
        <x:f>IF(ISNUMBER('原始字段'!C8759),'原始字段'!C8759,"n.a.")</x:f>
        <x:v>12156944000</x:v>
      </x:c>
      <x:c r="F8743" s="8" t="n">
        <x:f>IF(ISNUMBER('原始字段'!C8855),'原始字段'!C8855,"n.a.")</x:f>
        <x:v>16726244000</x:v>
      </x:c>
      <x:c r="G8743" s="8" t="n">
        <x:f>IF(COUNT(E8743:F8743)=2,F8743-E8743,"n.a.")</x:f>
        <x:v>4569300000</x:v>
      </x:c>
      <x:c r="H8743" s="9" t="n">
        <x:f>IF(ISNUMBER('原始字段'!D8855),'原始字段'!D8855,"n.a.")</x:f>
        <x:v>4.1164</x:v>
      </x:c>
      <x:c r="I8743" s="9" t="n">
        <x:f>IF(COUNT(G8743:H8743)=2,G8743*H8743/100000000,"n.a.")</x:f>
        <x:v>188.0906652</x:v>
      </x:c>
      <x:c r="J8743" s="1" t="str">
        <x:v>日频齐全；折算事件未独立核实</x:v>
      </x:c>
    </x:row>
    <x:row r="8744" ht="25" customHeight="1">
      <x:c r="A8744" s="1" t="str">
        <x:v>沪深300</x:v>
      </x:c>
      <x:c r="B8744" s="1" t="str">
        <x:v>159330.SZ</x:v>
      </x:c>
      <x:c r="C8744" s="1" t="str">
        <x:v>东财沪深300ETF</x:v>
      </x:c>
      <x:c r="D8744" s="7" t="d">
        <x:v>2026-10-15T00:00:00.000Z</x:v>
      </x:c>
      <x:c r="E8744" s="8" t="n">
        <x:f>IF(ISNUMBER('原始字段'!C8725),'原始字段'!C8725,"n.a.")</x:f>
        <x:v>500801009</x:v>
      </x:c>
      <x:c r="F8744" s="8" t="n">
        <x:f>IF(ISNUMBER('原始字段'!C8821),'原始字段'!C8821,"n.a.")</x:f>
        <x:v>530801009</x:v>
      </x:c>
      <x:c r="G8744" s="8" t="n">
        <x:f>IF(COUNT(E8744:F8744)=2,F8744-E8744,"n.a.")</x:f>
        <x:v>30000000</x:v>
      </x:c>
      <x:c r="H8744" s="9" t="n">
        <x:f>IF(ISNUMBER('原始字段'!D8821),'原始字段'!D8821,"n.a.")</x:f>
        <x:v>1.3118</x:v>
      </x:c>
      <x:c r="I8744" s="9" t="n">
        <x:f>IF(COUNT(G8744:H8744)=2,G8744*H8744/100000000,"n.a.")</x:f>
        <x:v>0.39354</x:v>
      </x:c>
      <x:c r="J8744" s="1" t="str">
        <x:v>日频齐全；折算事件未独立核实</x:v>
      </x:c>
    </x:row>
    <x:row r="8745" ht="25" customHeight="1">
      <x:c r="A8745" s="1" t="str">
        <x:v>沪深300</x:v>
      </x:c>
      <x:c r="B8745" s="1" t="str">
        <x:v>510390.SH</x:v>
      </x:c>
      <x:c r="C8745" s="1" t="str">
        <x:v>平安沪深300ETF</x:v>
      </x:c>
      <x:c r="D8745" s="7" t="d">
        <x:v>2026-10-15T00:00:00.000Z</x:v>
      </x:c>
      <x:c r="E8745" s="8" t="n">
        <x:f>IF(ISNUMBER('原始字段'!C8766),'原始字段'!C8766,"n.a.")</x:f>
        <x:v>135650000</x:v>
      </x:c>
      <x:c r="F8745" s="8" t="n">
        <x:f>IF(ISNUMBER('原始字段'!C8862),'原始字段'!C8862,"n.a.")</x:f>
        <x:v>136550000</x:v>
      </x:c>
      <x:c r="G8745" s="8" t="n">
        <x:f>IF(COUNT(E8745:F8745)=2,F8745-E8745,"n.a.")</x:f>
        <x:v>900000</x:v>
      </x:c>
      <x:c r="H8745" s="9" t="n">
        <x:f>IF(ISNUMBER('原始字段'!D8862),'原始字段'!D8862,"n.a.")</x:f>
        <x:v>4.8097</x:v>
      </x:c>
      <x:c r="I8745" s="9" t="n">
        <x:f>IF(COUNT(G8745:H8745)=2,G8745*H8745/100000000,"n.a.")</x:f>
        <x:v>0.0432873</x:v>
      </x:c>
      <x:c r="J8745" s="1" t="str">
        <x:v>日频齐全；折算事件未独立核实</x:v>
      </x:c>
    </x:row>
    <x:row r="8746" ht="25" customHeight="1">
      <x:c r="A8746" s="1" t="str">
        <x:v>沪深300</x:v>
      </x:c>
      <x:c r="B8746" s="1" t="str">
        <x:v>515390.SH</x:v>
      </x:c>
      <x:c r="C8746" s="1" t="str">
        <x:v>华安沪深300ETF</x:v>
      </x:c>
      <x:c r="D8746" s="7" t="d">
        <x:v>2026-10-15T00:00:00.000Z</x:v>
      </x:c>
      <x:c r="E8746" s="8" t="n">
        <x:f>IF(ISNUMBER('原始字段'!C8785),'原始字段'!C8785,"n.a.")</x:f>
        <x:v>2346683000</x:v>
      </x:c>
      <x:c r="F8746" s="8" t="n">
        <x:f>IF(ISNUMBER('原始字段'!C8881),'原始字段'!C8881,"n.a.")</x:f>
        <x:v>2486683000</x:v>
      </x:c>
      <x:c r="G8746" s="8" t="n">
        <x:f>IF(COUNT(E8746:F8746)=2,F8746-E8746,"n.a.")</x:f>
        <x:v>140000000</x:v>
      </x:c>
      <x:c r="H8746" s="9" t="n">
        <x:f>IF(ISNUMBER('原始字段'!D8881),'原始字段'!D8881,"n.a.")</x:f>
        <x:v>1.2352</x:v>
      </x:c>
      <x:c r="I8746" s="9" t="n">
        <x:f>IF(COUNT(G8746:H8746)=2,G8746*H8746/100000000,"n.a.")</x:f>
        <x:v>1.72928</x:v>
      </x:c>
      <x:c r="J8746" s="1" t="str">
        <x:v>日频齐全；折算事件未独立核实</x:v>
      </x:c>
    </x:row>
    <x:row r="8747" ht="25" customHeight="1">
      <x:c r="A8747" s="1" t="str">
        <x:v>沪深300</x:v>
      </x:c>
      <x:c r="B8747" s="1" t="str">
        <x:v>515130.SH</x:v>
      </x:c>
      <x:c r="C8747" s="1" t="str">
        <x:v>博时沪深300ETF</x:v>
      </x:c>
      <x:c r="D8747" s="7" t="d">
        <x:v>2026-10-15T00:00:00.000Z</x:v>
      </x:c>
      <x:c r="E8747" s="8" t="n">
        <x:f>IF(ISNUMBER('原始字段'!C8778),'原始字段'!C8778,"n.a.")</x:f>
        <x:v>106463200</x:v>
      </x:c>
      <x:c r="F8747" s="8" t="n">
        <x:f>IF(ISNUMBER('原始字段'!C8874),'原始字段'!C8874,"n.a.")</x:f>
        <x:v>106463200</x:v>
      </x:c>
      <x:c r="G8747" s="8" t="n">
        <x:f>IF(COUNT(E8747:F8747)=2,F8747-E8747,"n.a.")</x:f>
        <x:v>0</x:v>
      </x:c>
      <x:c r="H8747" s="9" t="n">
        <x:f>IF(ISNUMBER('原始字段'!D8874),'原始字段'!D8874,"n.a.")</x:f>
        <x:v>1.4029</x:v>
      </x:c>
      <x:c r="I8747" s="9" t="n">
        <x:f>IF(COUNT(G8747:H8747)=2,G8747*H8747/100000000,"n.a.")</x:f>
        <x:v>0</x:v>
      </x:c>
      <x:c r="J8747" s="1" t="str">
        <x:v>日频齐全；折算事件未独立核实</x:v>
      </x:c>
    </x:row>
    <x:row r="8748" ht="25" customHeight="1">
      <x:c r="A8748" s="1" t="str">
        <x:v>中证500</x:v>
      </x:c>
      <x:c r="B8748" s="1" t="str">
        <x:v>510530.SH</x:v>
      </x:c>
      <x:c r="C8748" s="1" t="str">
        <x:v>工银中证500ETF</x:v>
      </x:c>
      <x:c r="D8748" s="7" t="d">
        <x:v>2026-10-15T00:00:00.000Z</x:v>
      </x:c>
      <x:c r="E8748" s="8" t="n">
        <x:f>IF(ISNUMBER('原始字段'!C8769),'原始字段'!C8769,"n.a.")</x:f>
        <x:v>47979399.99999999</x:v>
      </x:c>
      <x:c r="F8748" s="8" t="n">
        <x:f>IF(ISNUMBER('原始字段'!C8865),'原始字段'!C8865,"n.a.")</x:f>
        <x:v>47979399.99999999</x:v>
      </x:c>
      <x:c r="G8748" s="8" t="n">
        <x:f>IF(COUNT(E8748:F8748)=2,F8748-E8748,"n.a.")</x:f>
        <x:v>0</x:v>
      </x:c>
      <x:c r="H8748" s="9" t="n">
        <x:f>IF(ISNUMBER('原始字段'!D8865),'原始字段'!D8865,"n.a.")</x:f>
        <x:v>7.6763</x:v>
      </x:c>
      <x:c r="I8748" s="9" t="n">
        <x:f>IF(COUNT(G8748:H8748)=2,G8748*H8748/100000000,"n.a.")</x:f>
        <x:v>0</x:v>
      </x:c>
      <x:c r="J8748" s="1" t="str">
        <x:v>日频齐全；折算事件未独立核实</x:v>
      </x:c>
    </x:row>
    <x:row r="8749" ht="25" customHeight="1">
      <x:c r="A8749" s="1" t="str">
        <x:v>中证500</x:v>
      </x:c>
      <x:c r="B8749" s="1" t="str">
        <x:v>510580.SH</x:v>
      </x:c>
      <x:c r="C8749" s="1" t="str">
        <x:v>易方达中证500ETF</x:v>
      </x:c>
      <x:c r="D8749" s="7" t="d">
        <x:v>2026-10-15T00:00:00.000Z</x:v>
      </x:c>
      <x:c r="E8749" s="8" t="n">
        <x:f>IF(ISNUMBER('原始字段'!C8773),'原始字段'!C8773,"n.a.")</x:f>
        <x:v>1182968300</x:v>
      </x:c>
      <x:c r="F8749" s="8" t="n">
        <x:f>IF(ISNUMBER('原始字段'!C8869),'原始字段'!C8869,"n.a.")</x:f>
        <x:v>1182968300</x:v>
      </x:c>
      <x:c r="G8749" s="8" t="n">
        <x:f>IF(COUNT(E8749:F8749)=2,F8749-E8749,"n.a.")</x:f>
        <x:v>0</x:v>
      </x:c>
      <x:c r="H8749" s="9" t="n">
        <x:f>IF(ISNUMBER('原始字段'!D8869),'原始字段'!D8869,"n.a.")</x:f>
        <x:v>3.5766</x:v>
      </x:c>
      <x:c r="I8749" s="9" t="n">
        <x:f>IF(COUNT(G8749:H8749)=2,G8749*H8749/100000000,"n.a.")</x:f>
        <x:v>0</x:v>
      </x:c>
      <x:c r="J8749" s="1" t="str">
        <x:v>日频齐全；折算事件未独立核实</x:v>
      </x:c>
    </x:row>
    <x:row r="8750" ht="25" customHeight="1">
      <x:c r="A8750" s="1" t="str">
        <x:v>中证500</x:v>
      </x:c>
      <x:c r="B8750" s="1" t="str">
        <x:v>159922.SZ</x:v>
      </x:c>
      <x:c r="C8750" s="1" t="str">
        <x:v>嘉实中证500ETF</x:v>
      </x:c>
      <x:c r="D8750" s="7" t="d">
        <x:v>2026-10-15T00:00:00.000Z</x:v>
      </x:c>
      <x:c r="E8750" s="8" t="n">
        <x:f>IF(ISNUMBER('原始字段'!C8745),'原始字段'!C8745,"n.a.")</x:f>
        <x:v>2752676765</x:v>
      </x:c>
      <x:c r="F8750" s="8" t="n">
        <x:f>IF(ISNUMBER('原始字段'!C8841),'原始字段'!C8841,"n.a.")</x:f>
        <x:v>2717676765</x:v>
      </x:c>
      <x:c r="G8750" s="8" t="n">
        <x:f>IF(COUNT(E8750:F8750)=2,F8750-E8750,"n.a.")</x:f>
        <x:v>-35000000</x:v>
      </x:c>
      <x:c r="H8750" s="9" t="n">
        <x:f>IF(ISNUMBER('原始字段'!D8841),'原始字段'!D8841,"n.a.")</x:f>
        <x:v>2.7565</x:v>
      </x:c>
      <x:c r="I8750" s="9" t="n">
        <x:f>IF(COUNT(G8750:H8750)=2,G8750*H8750/100000000,"n.a.")</x:f>
        <x:v>-0.964775</x:v>
      </x:c>
      <x:c r="J8750" s="1" t="str">
        <x:v>日频齐全；折算事件未独立核实</x:v>
      </x:c>
    </x:row>
    <x:row r="8751" ht="25" customHeight="1">
      <x:c r="A8751" s="1" t="str">
        <x:v>中证500</x:v>
      </x:c>
      <x:c r="B8751" s="1" t="str">
        <x:v>563750.SH</x:v>
      </x:c>
      <x:c r="C8751" s="1" t="str">
        <x:v>汇添富中证500ETF</x:v>
      </x:c>
      <x:c r="D8751" s="7" t="d">
        <x:v>2026-10-15T00:00:00.000Z</x:v>
      </x:c>
      <x:c r="E8751" s="8" t="n">
        <x:f>IF(ISNUMBER('原始字段'!C8800),'原始字段'!C8800,"n.a.")</x:f>
        <x:v>362237000</x:v>
      </x:c>
      <x:c r="F8751" s="8" t="n">
        <x:f>IF(ISNUMBER('原始字段'!C8896),'原始字段'!C8896,"n.a.")</x:f>
        <x:v>362237000</x:v>
      </x:c>
      <x:c r="G8751" s="8" t="n">
        <x:f>IF(COUNT(E8751:F8751)=2,F8751-E8751,"n.a.")</x:f>
        <x:v>0</x:v>
      </x:c>
      <x:c r="H8751" s="9" t="n">
        <x:f>IF(ISNUMBER('原始字段'!D8896),'原始字段'!D8896,"n.a.")</x:f>
        <x:v>0.9539</x:v>
      </x:c>
      <x:c r="I8751" s="9" t="n">
        <x:f>IF(COUNT(G8751:H8751)=2,G8751*H8751/100000000,"n.a.")</x:f>
        <x:v>0</x:v>
      </x:c>
      <x:c r="J8751" s="1" t="str">
        <x:v>日频齐全；折算事件未独立核实</x:v>
      </x:c>
    </x:row>
    <x:row r="8752" ht="25" customHeight="1">
      <x:c r="A8752" s="1" t="str">
        <x:v>中证500</x:v>
      </x:c>
      <x:c r="B8752" s="1" t="str">
        <x:v>159935.SZ</x:v>
      </x:c>
      <x:c r="C8752" s="1" t="str">
        <x:v>景顺长城中证500ETF</x:v>
      </x:c>
      <x:c r="D8752" s="7" t="d">
        <x:v>2026-10-15T00:00:00.000Z</x:v>
      </x:c>
      <x:c r="E8752" s="8" t="n">
        <x:f>IF(ISNUMBER('原始字段'!C8747),'原始字段'!C8747,"n.a.")</x:f>
        <x:v>27572956</x:v>
      </x:c>
      <x:c r="F8752" s="8" t="n">
        <x:f>IF(ISNUMBER('原始字段'!C8843),'原始字段'!C8843,"n.a.")</x:f>
        <x:v>27572956</x:v>
      </x:c>
      <x:c r="G8752" s="8" t="n">
        <x:f>IF(COUNT(E8752:F8752)=2,F8752-E8752,"n.a.")</x:f>
        <x:v>0</x:v>
      </x:c>
      <x:c r="H8752" s="9" t="n">
        <x:f>IF(ISNUMBER('原始字段'!D8843),'原始字段'!D8843,"n.a.")</x:f>
        <x:v>2.1451</x:v>
      </x:c>
      <x:c r="I8752" s="9" t="n">
        <x:f>IF(COUNT(G8752:H8752)=2,G8752*H8752/100000000,"n.a.")</x:f>
        <x:v>0</x:v>
      </x:c>
      <x:c r="J8752" s="1" t="str">
        <x:v>日频齐全；折算事件未独立核实</x:v>
      </x:c>
    </x:row>
    <x:row r="8753" ht="25" customHeight="1">
      <x:c r="A8753" s="1" t="str">
        <x:v>中证500</x:v>
      </x:c>
      <x:c r="B8753" s="1" t="str">
        <x:v>515530.SH</x:v>
      </x:c>
      <x:c r="C8753" s="1" t="str">
        <x:v>泰康中证500ETF</x:v>
      </x:c>
      <x:c r="D8753" s="7" t="d">
        <x:v>2026-10-15T00:00:00.000Z</x:v>
      </x:c>
      <x:c r="E8753" s="8" t="n">
        <x:f>IF(ISNUMBER('原始字段'!C8786),'原始字段'!C8786,"n.a.")</x:f>
        <x:v>13042700</x:v>
      </x:c>
      <x:c r="F8753" s="8" t="n">
        <x:f>IF(ISNUMBER('原始字段'!C8882),'原始字段'!C8882,"n.a.")</x:f>
        <x:v>13042700</x:v>
      </x:c>
      <x:c r="G8753" s="8" t="n">
        <x:f>IF(COUNT(E8753:F8753)=2,F8753-E8753,"n.a.")</x:f>
        <x:v>0</x:v>
      </x:c>
      <x:c r="H8753" s="9" t="n">
        <x:f>IF(ISNUMBER('原始字段'!D8882),'原始字段'!D8882,"n.a.")</x:f>
        <x:v>3.75</x:v>
      </x:c>
      <x:c r="I8753" s="9" t="n">
        <x:f>IF(COUNT(G8753:H8753)=2,G8753*H8753/100000000,"n.a.")</x:f>
        <x:v>0</x:v>
      </x:c>
      <x:c r="J8753" s="1" t="str">
        <x:v>日频齐全；折算事件未独立核实</x:v>
      </x:c>
    </x:row>
    <x:row r="8754" ht="25" customHeight="1">
      <x:c r="A8754" s="1" t="str">
        <x:v>中证500</x:v>
      </x:c>
      <x:c r="B8754" s="1" t="str">
        <x:v>510590.SH</x:v>
      </x:c>
      <x:c r="C8754" s="1" t="str">
        <x:v>平安中证500ETF</x:v>
      </x:c>
      <x:c r="D8754" s="7" t="d">
        <x:v>2026-10-15T00:00:00.000Z</x:v>
      </x:c>
      <x:c r="E8754" s="8" t="n">
        <x:f>IF(ISNUMBER('原始字段'!C8774),'原始字段'!C8774,"n.a.")</x:f>
        <x:v>123986100</x:v>
      </x:c>
      <x:c r="F8754" s="8" t="n">
        <x:f>IF(ISNUMBER('原始字段'!C8870),'原始字段'!C8870,"n.a.")</x:f>
        <x:v>123986100</x:v>
      </x:c>
      <x:c r="G8754" s="8" t="n">
        <x:f>IF(COUNT(E8754:F8754)=2,F8754-E8754,"n.a.")</x:f>
        <x:v>0</x:v>
      </x:c>
      <x:c r="H8754" s="9" t="n">
        <x:f>IF(ISNUMBER('原始字段'!D8870),'原始字段'!D8870,"n.a.")</x:f>
        <x:v>7.3931</x:v>
      </x:c>
      <x:c r="I8754" s="9" t="n">
        <x:f>IF(COUNT(G8754:H8754)=2,G8754*H8754/100000000,"n.a.")</x:f>
        <x:v>0</x:v>
      </x:c>
      <x:c r="J8754" s="1" t="str">
        <x:v>日频齐全；折算事件未独立核实</x:v>
      </x:c>
    </x:row>
    <x:row r="8755" ht="25" customHeight="1">
      <x:c r="A8755" s="1" t="str">
        <x:v>中证500</x:v>
      </x:c>
      <x:c r="B8755" s="1" t="str">
        <x:v>515190.SH</x:v>
      </x:c>
      <x:c r="C8755" s="1" t="str">
        <x:v>中银证券中证500ETF</x:v>
      </x:c>
      <x:c r="D8755" s="7" t="d">
        <x:v>2026-10-15T00:00:00.000Z</x:v>
      </x:c>
      <x:c r="E8755" s="8" t="n">
        <x:f>IF(ISNUMBER('原始字段'!C8779),'原始字段'!C8779,"n.a.")</x:f>
        <x:v>299466100</x:v>
      </x:c>
      <x:c r="F8755" s="8" t="n">
        <x:f>IF(ISNUMBER('原始字段'!C8875),'原始字段'!C8875,"n.a.")</x:f>
        <x:v>299466100</x:v>
      </x:c>
      <x:c r="G8755" s="8" t="n">
        <x:f>IF(COUNT(E8755:F8755)=2,F8755-E8755,"n.a.")</x:f>
        <x:v>0</x:v>
      </x:c>
      <x:c r="H8755" s="9" t="n">
        <x:f>IF(ISNUMBER('原始字段'!D8875),'原始字段'!D8875,"n.a.")</x:f>
        <x:v>1.4281</x:v>
      </x:c>
      <x:c r="I8755" s="9" t="n">
        <x:f>IF(COUNT(G8755:H8755)=2,G8755*H8755/100000000,"n.a.")</x:f>
        <x:v>0</x:v>
      </x:c>
      <x:c r="J8755" s="1" t="str">
        <x:v>日频齐全；折算事件未独立核实</x:v>
      </x:c>
    </x:row>
    <x:row r="8756" ht="25" customHeight="1">
      <x:c r="A8756" s="1" t="str">
        <x:v>中证500</x:v>
      </x:c>
      <x:c r="B8756" s="1" t="str">
        <x:v>159820.SZ</x:v>
      </x:c>
      <x:c r="C8756" s="1" t="str">
        <x:v>天弘中证500ETF</x:v>
      </x:c>
      <x:c r="D8756" s="7" t="d">
        <x:v>2026-10-15T00:00:00.000Z</x:v>
      </x:c>
      <x:c r="E8756" s="8" t="n">
        <x:f>IF(ISNUMBER('原始字段'!C8739),'原始字段'!C8739,"n.a.")</x:f>
        <x:v>1381408470</x:v>
      </x:c>
      <x:c r="F8756" s="8" t="n">
        <x:f>IF(ISNUMBER('原始字段'!C8835),'原始字段'!C8835,"n.a.")</x:f>
        <x:v>1381408470</x:v>
      </x:c>
      <x:c r="G8756" s="8" t="n">
        <x:f>IF(COUNT(E8756:F8756)=2,F8756-E8756,"n.a.")</x:f>
        <x:v>0</x:v>
      </x:c>
      <x:c r="H8756" s="9" t="n">
        <x:f>IF(ISNUMBER('原始字段'!D8835),'原始字段'!D8835,"n.a.")</x:f>
        <x:v>1.1815</x:v>
      </x:c>
      <x:c r="I8756" s="9" t="n">
        <x:f>IF(COUNT(G8756:H8756)=2,G8756*H8756/100000000,"n.a.")</x:f>
        <x:v>0</x:v>
      </x:c>
      <x:c r="J8756" s="1" t="str">
        <x:v>日频齐全；折算事件未独立核实</x:v>
      </x:c>
    </x:row>
    <x:row r="8757" ht="25" customHeight="1">
      <x:c r="A8757" s="1" t="str">
        <x:v>中证500</x:v>
      </x:c>
      <x:c r="B8757" s="1" t="str">
        <x:v>159337.SZ</x:v>
      </x:c>
      <x:c r="C8757" s="1" t="str">
        <x:v>东财中证500ETF</x:v>
      </x:c>
      <x:c r="D8757" s="7" t="d">
        <x:v>2026-10-15T00:00:00.000Z</x:v>
      </x:c>
      <x:c r="E8757" s="8" t="n">
        <x:f>IF(ISNUMBER('原始字段'!C8726),'原始字段'!C8726,"n.a.")</x:f>
        <x:v>293710611</x:v>
      </x:c>
      <x:c r="F8757" s="8" t="n">
        <x:f>IF(ISNUMBER('原始字段'!C8822),'原始字段'!C8822,"n.a.")</x:f>
        <x:v>297710611</x:v>
      </x:c>
      <x:c r="G8757" s="8" t="n">
        <x:f>IF(COUNT(E8757:F8757)=2,F8757-E8757,"n.a.")</x:f>
        <x:v>4000000</x:v>
      </x:c>
      <x:c r="H8757" s="9" t="n">
        <x:f>IF(ISNUMBER('原始字段'!D8822),'原始字段'!D8822,"n.a.")</x:f>
        <x:v>1.5584</x:v>
      </x:c>
      <x:c r="I8757" s="9" t="n">
        <x:f>IF(COUNT(G8757:H8757)=2,G8757*H8757/100000000,"n.a.")</x:f>
        <x:v>0.062336</x:v>
      </x:c>
      <x:c r="J8757" s="1" t="str">
        <x:v>日频齐全；折算事件未独立核实</x:v>
      </x:c>
    </x:row>
    <x:row r="8758" ht="25" customHeight="1">
      <x:c r="A8758" s="1" t="str">
        <x:v>中证500</x:v>
      </x:c>
      <x:c r="B8758" s="1" t="str">
        <x:v>510500.SH</x:v>
      </x:c>
      <x:c r="C8758" s="1" t="str">
        <x:v>南方中证500ETF</x:v>
      </x:c>
      <x:c r="D8758" s="7" t="d">
        <x:v>2026-10-15T00:00:00.000Z</x:v>
      </x:c>
      <x:c r="E8758" s="8" t="n">
        <x:f>IF(ISNUMBER('原始字段'!C8767),'原始字段'!C8767,"n.a.")</x:f>
        <x:v>5571768600</x:v>
      </x:c>
      <x:c r="F8758" s="8" t="n">
        <x:f>IF(ISNUMBER('原始字段'!C8863),'原始字段'!C8863,"n.a.")</x:f>
        <x:v>5659768600</x:v>
      </x:c>
      <x:c r="G8758" s="8" t="n">
        <x:f>IF(COUNT(E8758:F8758)=2,F8758-E8758,"n.a.")</x:f>
        <x:v>88000000</x:v>
      </x:c>
      <x:c r="H8758" s="9" t="n">
        <x:f>IF(ISNUMBER('原始字段'!D8863),'原始字段'!D8863,"n.a.")</x:f>
        <x:v>6.8012</x:v>
      </x:c>
      <x:c r="I8758" s="9" t="n">
        <x:f>IF(COUNT(G8758:H8758)=2,G8758*H8758/100000000,"n.a.")</x:f>
        <x:v>5.985056</x:v>
      </x:c>
      <x:c r="J8758" s="1" t="str">
        <x:v>日频齐全；折算事件未独立核实</x:v>
      </x:c>
    </x:row>
    <x:row r="8759" ht="25" customHeight="1">
      <x:c r="A8759" s="1" t="str">
        <x:v>中证500</x:v>
      </x:c>
      <x:c r="B8759" s="1" t="str">
        <x:v>159968.SZ</x:v>
      </x:c>
      <x:c r="C8759" s="1" t="str">
        <x:v>博时中证500ETF</x:v>
      </x:c>
      <x:c r="D8759" s="7" t="d">
        <x:v>2026-10-15T00:00:00.000Z</x:v>
      </x:c>
      <x:c r="E8759" s="8" t="n">
        <x:f>IF(ISNUMBER('原始字段'!C8754),'原始字段'!C8754,"n.a.")</x:f>
        <x:v>66495098</x:v>
      </x:c>
      <x:c r="F8759" s="8" t="n">
        <x:f>IF(ISNUMBER('原始字段'!C8850),'原始字段'!C8850,"n.a.")</x:f>
        <x:v>65695098</x:v>
      </x:c>
      <x:c r="G8759" s="8" t="n">
        <x:f>IF(COUNT(E8759:F8759)=2,F8759-E8759,"n.a.")</x:f>
        <x:v>-800000</x:v>
      </x:c>
      <x:c r="H8759" s="9" t="n">
        <x:f>IF(ISNUMBER('原始字段'!D8850),'原始字段'!D8850,"n.a.")</x:f>
        <x:v>8.9368</x:v>
      </x:c>
      <x:c r="I8759" s="9" t="n">
        <x:f>IF(COUNT(G8759:H8759)=2,G8759*H8759/100000000,"n.a.")</x:f>
        <x:v>-0.0714944</x:v>
      </x:c>
      <x:c r="J8759" s="1" t="str">
        <x:v>日频齐全；折算事件未独立核实</x:v>
      </x:c>
    </x:row>
    <x:row r="8760" ht="25" customHeight="1">
      <x:c r="A8760" s="1" t="str">
        <x:v>中证500</x:v>
      </x:c>
      <x:c r="B8760" s="1" t="str">
        <x:v>561350.SH</x:v>
      </x:c>
      <x:c r="C8760" s="1" t="str">
        <x:v>国泰中证500ETF</x:v>
      </x:c>
      <x:c r="D8760" s="7" t="d">
        <x:v>2026-10-15T00:00:00.000Z</x:v>
      </x:c>
      <x:c r="E8760" s="8" t="n">
        <x:f>IF(ISNUMBER('原始字段'!C8793),'原始字段'!C8793,"n.a.")</x:f>
        <x:v>112700000</x:v>
      </x:c>
      <x:c r="F8760" s="8" t="n">
        <x:f>IF(ISNUMBER('原始字段'!C8889),'原始字段'!C8889,"n.a.")</x:f>
        <x:v>109700000</x:v>
      </x:c>
      <x:c r="G8760" s="8" t="n">
        <x:f>IF(COUNT(E8760:F8760)=2,F8760-E8760,"n.a.")</x:f>
        <x:v>-3000000</x:v>
      </x:c>
      <x:c r="H8760" s="9" t="n">
        <x:f>IF(ISNUMBER('原始字段'!D8889),'原始字段'!D8889,"n.a.")</x:f>
        <x:v>1.0807</x:v>
      </x:c>
      <x:c r="I8760" s="9" t="n">
        <x:f>IF(COUNT(G8760:H8760)=2,G8760*H8760/100000000,"n.a.")</x:f>
        <x:v>-0.032421</x:v>
      </x:c>
      <x:c r="J8760" s="1" t="str">
        <x:v>日频齐全；折算事件未独立核实</x:v>
      </x:c>
    </x:row>
    <x:row r="8761" ht="25" customHeight="1">
      <x:c r="A8761" s="1" t="str">
        <x:v>中证500</x:v>
      </x:c>
      <x:c r="B8761" s="1" t="str">
        <x:v>512500.SH</x:v>
      </x:c>
      <x:c r="C8761" s="1" t="str">
        <x:v>华夏中证500ETF</x:v>
      </x:c>
      <x:c r="D8761" s="7" t="d">
        <x:v>2026-10-15T00:00:00.000Z</x:v>
      </x:c>
      <x:c r="E8761" s="8" t="n">
        <x:f>IF(ISNUMBER('原始字段'!C8776),'原始字段'!C8776,"n.a.")</x:f>
        <x:v>1867208800</x:v>
      </x:c>
      <x:c r="F8761" s="8" t="n">
        <x:f>IF(ISNUMBER('原始字段'!C8872),'原始字段'!C8872,"n.a.")</x:f>
        <x:v>1837608800</x:v>
      </x:c>
      <x:c r="G8761" s="8" t="n">
        <x:f>IF(COUNT(E8761:F8761)=2,F8761-E8761,"n.a.")</x:f>
        <x:v>-29600000</x:v>
      </x:c>
      <x:c r="H8761" s="9" t="n">
        <x:f>IF(ISNUMBER('原始字段'!D8872),'原始字段'!D8872,"n.a.")</x:f>
        <x:v>3.8473</x:v>
      </x:c>
      <x:c r="I8761" s="9" t="n">
        <x:f>IF(COUNT(G8761:H8761)=2,G8761*H8761/100000000,"n.a.")</x:f>
        <x:v>-1.1388008</x:v>
      </x:c>
      <x:c r="J8761" s="1" t="str">
        <x:v>日频齐全；折算事件未独立核实</x:v>
      </x:c>
    </x:row>
    <x:row r="8762" ht="25" customHeight="1">
      <x:c r="A8762" s="1" t="str">
        <x:v>中证500</x:v>
      </x:c>
      <x:c r="B8762" s="1" t="str">
        <x:v>510550.SH</x:v>
      </x:c>
      <x:c r="C8762" s="1" t="str">
        <x:v>方正富邦中证500ETF</x:v>
      </x:c>
      <x:c r="D8762" s="7" t="d">
        <x:v>2026-10-15T00:00:00.000Z</x:v>
      </x:c>
      <x:c r="E8762" s="8" t="n">
        <x:f>IF(ISNUMBER('原始字段'!C8770),'原始字段'!C8770,"n.a.")</x:f>
        <x:v>23743300</x:v>
      </x:c>
      <x:c r="F8762" s="8" t="n">
        <x:f>IF(ISNUMBER('原始字段'!C8866),'原始字段'!C8866,"n.a.")</x:f>
        <x:v>23743300</x:v>
      </x:c>
      <x:c r="G8762" s="8" t="n">
        <x:f>IF(COUNT(E8762:F8762)=2,F8762-E8762,"n.a.")</x:f>
        <x:v>0</x:v>
      </x:c>
      <x:c r="H8762" s="9" t="n">
        <x:f>IF(ISNUMBER('原始字段'!D8866),'原始字段'!D8866,"n.a.")</x:f>
        <x:v>1.7484</x:v>
      </x:c>
      <x:c r="I8762" s="9" t="n">
        <x:f>IF(COUNT(G8762:H8762)=2,G8762*H8762/100000000,"n.a.")</x:f>
        <x:v>0</x:v>
      </x:c>
      <x:c r="J8762" s="1" t="str">
        <x:v>日频齐全；折算事件未独立核实</x:v>
      </x:c>
    </x:row>
    <x:row r="8763" ht="25" customHeight="1">
      <x:c r="A8763" s="1" t="str">
        <x:v>中证500</x:v>
      </x:c>
      <x:c r="B8763" s="1" t="str">
        <x:v>510510.SH</x:v>
      </x:c>
      <x:c r="C8763" s="1" t="str">
        <x:v>广发中证500ETF</x:v>
      </x:c>
      <x:c r="D8763" s="7" t="d">
        <x:v>2026-10-15T00:00:00.000Z</x:v>
      </x:c>
      <x:c r="E8763" s="8" t="n">
        <x:f>IF(ISNUMBER('原始字段'!C8768),'原始字段'!C8768,"n.a.")</x:f>
        <x:v>871038300</x:v>
      </x:c>
      <x:c r="F8763" s="8" t="n">
        <x:f>IF(ISNUMBER('原始字段'!C8864),'原始字段'!C8864,"n.a.")</x:f>
        <x:v>875038300</x:v>
      </x:c>
      <x:c r="G8763" s="8" t="n">
        <x:f>IF(COUNT(E8763:F8763)=2,F8763-E8763,"n.a.")</x:f>
        <x:v>4000000</x:v>
      </x:c>
      <x:c r="H8763" s="9" t="n">
        <x:f>IF(ISNUMBER('原始字段'!D8864),'原始字段'!D8864,"n.a.")</x:f>
        <x:v>2.207</x:v>
      </x:c>
      <x:c r="I8763" s="9" t="n">
        <x:f>IF(COUNT(G8763:H8763)=2,G8763*H8763/100000000,"n.a.")</x:f>
        <x:v>0.08828</x:v>
      </x:c>
      <x:c r="J8763" s="1" t="str">
        <x:v>日频齐全；折算事件未独立核实</x:v>
      </x:c>
    </x:row>
    <x:row r="8764" ht="25" customHeight="1">
      <x:c r="A8764" s="1" t="str">
        <x:v>中证500</x:v>
      </x:c>
      <x:c r="B8764" s="1" t="str">
        <x:v>515550.SH</x:v>
      </x:c>
      <x:c r="C8764" s="1" t="str">
        <x:v>国联中证500ETF</x:v>
      </x:c>
      <x:c r="D8764" s="7" t="d">
        <x:v>2026-10-15T00:00:00.000Z</x:v>
      </x:c>
      <x:c r="E8764" s="8" t="n">
        <x:f>IF(ISNUMBER('原始字段'!C8787),'原始字段'!C8787,"n.a.")</x:f>
        <x:v>22345700</x:v>
      </x:c>
      <x:c r="F8764" s="8" t="n">
        <x:f>IF(ISNUMBER('原始字段'!C8883),'原始字段'!C8883,"n.a.")</x:f>
        <x:v>22345700</x:v>
      </x:c>
      <x:c r="G8764" s="8" t="n">
        <x:f>IF(COUNT(E8764:F8764)=2,F8764-E8764,"n.a.")</x:f>
        <x:v>0</x:v>
      </x:c>
      <x:c r="H8764" s="9" t="n">
        <x:f>IF(ISNUMBER('原始字段'!D8883),'原始字段'!D8883,"n.a.")</x:f>
        <x:v>1.533</x:v>
      </x:c>
      <x:c r="I8764" s="9" t="n">
        <x:f>IF(COUNT(G8764:H8764)=2,G8764*H8764/100000000,"n.a.")</x:f>
        <x:v>0</x:v>
      </x:c>
      <x:c r="J8764" s="1" t="str">
        <x:v>日频齐全；折算事件未独立核实</x:v>
      </x:c>
    </x:row>
    <x:row r="8765" ht="25" customHeight="1">
      <x:c r="A8765" s="1" t="str">
        <x:v>中证500</x:v>
      </x:c>
      <x:c r="B8765" s="1" t="str">
        <x:v>159500.SZ</x:v>
      </x:c>
      <x:c r="C8765" s="1" t="str">
        <x:v>富国中证500ETF</x:v>
      </x:c>
      <x:c r="D8765" s="7" t="d">
        <x:v>2026-10-15T00:00:00.000Z</x:v>
      </x:c>
      <x:c r="E8765" s="8" t="n">
        <x:f>IF(ISNUMBER('原始字段'!C8728),'原始字段'!C8728,"n.a.")</x:f>
        <x:v>241338865</x:v>
      </x:c>
      <x:c r="F8765" s="8" t="n">
        <x:f>IF(ISNUMBER('原始字段'!C8824),'原始字段'!C8824,"n.a.")</x:f>
        <x:v>246938865</x:v>
      </x:c>
      <x:c r="G8765" s="8" t="n">
        <x:f>IF(COUNT(E8765:F8765)=2,F8765-E8765,"n.a.")</x:f>
        <x:v>5600000</x:v>
      </x:c>
      <x:c r="H8765" s="9" t="n">
        <x:f>IF(ISNUMBER('原始字段'!D8824),'原始字段'!D8824,"n.a.")</x:f>
        <x:v>1.0226</x:v>
      </x:c>
      <x:c r="I8765" s="9" t="n">
        <x:f>IF(COUNT(G8765:H8765)=2,G8765*H8765/100000000,"n.a.")</x:f>
        <x:v>0.0572656</x:v>
      </x:c>
      <x:c r="J8765" s="1" t="str">
        <x:v>日频齐全；折算事件未独立核实</x:v>
      </x:c>
    </x:row>
    <x:row r="8766" ht="25" customHeight="1">
      <x:c r="A8766" s="1" t="str">
        <x:v>中证500</x:v>
      </x:c>
      <x:c r="B8766" s="1" t="str">
        <x:v>512510.SH</x:v>
      </x:c>
      <x:c r="C8766" s="1" t="str">
        <x:v>华泰柏瑞中证500ETF</x:v>
      </x:c>
      <x:c r="D8766" s="7" t="d">
        <x:v>2026-10-15T00:00:00.000Z</x:v>
      </x:c>
      <x:c r="E8766" s="8" t="n">
        <x:f>IF(ISNUMBER('原始字段'!C8777),'原始字段'!C8777,"n.a.")</x:f>
        <x:v>440929800.00000006</x:v>
      </x:c>
      <x:c r="F8766" s="8" t="n">
        <x:f>IF(ISNUMBER('原始字段'!C8873),'原始字段'!C8873,"n.a.")</x:f>
        <x:v>442429800.00000006</x:v>
      </x:c>
      <x:c r="G8766" s="8" t="n">
        <x:f>IF(COUNT(E8766:F8766)=2,F8766-E8766,"n.a.")</x:f>
        <x:v>1500000</x:v>
      </x:c>
      <x:c r="H8766" s="9" t="n">
        <x:f>IF(ISNUMBER('原始字段'!D8873),'原始字段'!D8873,"n.a.")</x:f>
        <x:v>2.045</x:v>
      </x:c>
      <x:c r="I8766" s="9" t="n">
        <x:f>IF(COUNT(G8766:H8766)=2,G8766*H8766/100000000,"n.a.")</x:f>
        <x:v>0.030675</x:v>
      </x:c>
      <x:c r="J8766" s="1" t="str">
        <x:v>日频齐全；折算事件未独立核实</x:v>
      </x:c>
    </x:row>
    <x:row r="8767" ht="25" customHeight="1">
      <x:c r="A8767" s="1" t="str">
        <x:v>中证500</x:v>
      </x:c>
      <x:c r="B8767" s="1" t="str">
        <x:v>510570.SH</x:v>
      </x:c>
      <x:c r="C8767" s="1" t="str">
        <x:v>兴业中证500ETF</x:v>
      </x:c>
      <x:c r="D8767" s="7" t="d">
        <x:v>2026-10-15T00:00:00.000Z</x:v>
      </x:c>
      <x:c r="E8767" s="8" t="n">
        <x:f>IF(ISNUMBER('原始字段'!C8772),'原始字段'!C8772,"n.a.")</x:f>
        <x:v>50560600.00000001</x:v>
      </x:c>
      <x:c r="F8767" s="8" t="n">
        <x:f>IF(ISNUMBER('原始字段'!C8868),'原始字段'!C8868,"n.a.")</x:f>
        <x:v>50560600.00000001</x:v>
      </x:c>
      <x:c r="G8767" s="8" t="n">
        <x:f>IF(COUNT(E8767:F8767)=2,F8767-E8767,"n.a.")</x:f>
        <x:v>0</x:v>
      </x:c>
      <x:c r="H8767" s="9" t="n">
        <x:f>IF(ISNUMBER('原始字段'!D8868),'原始字段'!D8868,"n.a.")</x:f>
        <x:v>1.0729</x:v>
      </x:c>
      <x:c r="I8767" s="9" t="n">
        <x:f>IF(COUNT(G8767:H8767)=2,G8767*H8767/100000000,"n.a.")</x:f>
        <x:v>0</x:v>
      </x:c>
      <x:c r="J8767" s="1" t="str">
        <x:v>日频齐全；折算事件未独立核实</x:v>
      </x:c>
    </x:row>
    <x:row r="8768" ht="25" customHeight="1">
      <x:c r="A8768" s="1" t="str">
        <x:v>中证500</x:v>
      </x:c>
      <x:c r="B8768" s="1" t="str">
        <x:v>510560.SH</x:v>
      </x:c>
      <x:c r="C8768" s="1" t="str">
        <x:v>国寿安保中证500ETF</x:v>
      </x:c>
      <x:c r="D8768" s="7" t="d">
        <x:v>2026-10-15T00:00:00.000Z</x:v>
      </x:c>
      <x:c r="E8768" s="8" t="n">
        <x:f>IF(ISNUMBER('原始字段'!C8771),'原始字段'!C8771,"n.a.")</x:f>
        <x:v>54318700</x:v>
      </x:c>
      <x:c r="F8768" s="8" t="n">
        <x:f>IF(ISNUMBER('原始字段'!C8867),'原始字段'!C8867,"n.a.")</x:f>
        <x:v>54318700</x:v>
      </x:c>
      <x:c r="G8768" s="8" t="n">
        <x:f>IF(COUNT(E8768:F8768)=2,F8768-E8768,"n.a.")</x:f>
        <x:v>0</x:v>
      </x:c>
      <x:c r="H8768" s="9" t="n">
        <x:f>IF(ISNUMBER('原始字段'!D8867),'原始字段'!D8867,"n.a.")</x:f>
        <x:v>1.7037</x:v>
      </x:c>
      <x:c r="I8768" s="9" t="n">
        <x:f>IF(COUNT(G8768:H8768)=2,G8768*H8768/100000000,"n.a.")</x:f>
        <x:v>0</x:v>
      </x:c>
      <x:c r="J8768" s="1" t="str">
        <x:v>日频齐全；折算事件未独立核实</x:v>
      </x:c>
    </x:row>
    <x:row r="8769" ht="25" customHeight="1">
      <x:c r="A8769" s="1" t="str">
        <x:v>中证500</x:v>
      </x:c>
      <x:c r="B8769" s="1" t="str">
        <x:v>159982.SZ</x:v>
      </x:c>
      <x:c r="C8769" s="1" t="str">
        <x:v>鹏华中证500ETF</x:v>
      </x:c>
      <x:c r="D8769" s="7" t="d">
        <x:v>2026-10-15T00:00:00.000Z</x:v>
      </x:c>
      <x:c r="E8769" s="8" t="n">
        <x:f>IF(ISNUMBER('原始字段'!C8757),'原始字段'!C8757,"n.a.")</x:f>
        <x:v>210211253</x:v>
      </x:c>
      <x:c r="F8769" s="8" t="n">
        <x:f>IF(ISNUMBER('原始字段'!C8853),'原始字段'!C8853,"n.a.")</x:f>
        <x:v>202211253</x:v>
      </x:c>
      <x:c r="G8769" s="8" t="n">
        <x:f>IF(COUNT(E8769:F8769)=2,F8769-E8769,"n.a.")</x:f>
        <x:v>-8000000</x:v>
      </x:c>
      <x:c r="H8769" s="9" t="n">
        <x:f>IF(ISNUMBER('原始字段'!D8853),'原始字段'!D8853,"n.a.")</x:f>
        <x:v>1.84</x:v>
      </x:c>
      <x:c r="I8769" s="9" t="n">
        <x:f>IF(COUNT(G8769:H8769)=2,G8769*H8769/100000000,"n.a.")</x:f>
        <x:v>-0.1472</x:v>
      </x:c>
      <x:c r="J8769" s="1" t="str">
        <x:v>日频齐全；折算事件未独立核实</x:v>
      </x:c>
    </x:row>
    <x:row r="8770" ht="25" customHeight="1">
      <x:c r="A8770" s="1" t="str">
        <x:v>中证1000</x:v>
      </x:c>
      <x:c r="B8770" s="1" t="str">
        <x:v>560010.SH</x:v>
      </x:c>
      <x:c r="C8770" s="1" t="str">
        <x:v>广发中证1000ETF</x:v>
      </x:c>
      <x:c r="D8770" s="7" t="d">
        <x:v>2026-10-15T00:00:00.000Z</x:v>
      </x:c>
      <x:c r="E8770" s="8" t="n">
        <x:f>IF(ISNUMBER('原始字段'!C8790),'原始字段'!C8790,"n.a.")</x:f>
        <x:v>2498621700</x:v>
      </x:c>
      <x:c r="F8770" s="8" t="n">
        <x:f>IF(ISNUMBER('原始字段'!C8886),'原始字段'!C8886,"n.a.")</x:f>
        <x:v>2544621700</x:v>
      </x:c>
      <x:c r="G8770" s="8" t="n">
        <x:f>IF(COUNT(E8770:F8770)=2,F8770-E8770,"n.a.")</x:f>
        <x:v>46000000</x:v>
      </x:c>
      <x:c r="H8770" s="9" t="n">
        <x:f>IF(ISNUMBER('原始字段'!D8886),'原始字段'!D8886,"n.a.")</x:f>
        <x:v>2.7833</x:v>
      </x:c>
      <x:c r="I8770" s="9" t="n">
        <x:f>IF(COUNT(G8770:H8770)=2,G8770*H8770/100000000,"n.a.")</x:f>
        <x:v>1.280318</x:v>
      </x:c>
      <x:c r="J8770" s="1" t="str">
        <x:v>日频齐全；折算事件未独立核实</x:v>
      </x:c>
    </x:row>
    <x:row r="8771" ht="25" customHeight="1">
      <x:c r="A8771" s="1" t="str">
        <x:v>中证1000</x:v>
      </x:c>
      <x:c r="B8771" s="1" t="str">
        <x:v>159845.SZ</x:v>
      </x:c>
      <x:c r="C8771" s="1" t="str">
        <x:v>华夏中证1000ETF</x:v>
      </x:c>
      <x:c r="D8771" s="7" t="d">
        <x:v>2026-10-15T00:00:00.000Z</x:v>
      </x:c>
      <x:c r="E8771" s="8" t="n">
        <x:f>IF(ISNUMBER('原始字段'!C8741),'原始字段'!C8741,"n.a.")</x:f>
        <x:v>2670425606</x:v>
      </x:c>
      <x:c r="F8771" s="8" t="n">
        <x:f>IF(ISNUMBER('原始字段'!C8837),'原始字段'!C8837,"n.a.")</x:f>
        <x:v>2862425606</x:v>
      </x:c>
      <x:c r="G8771" s="8" t="n">
        <x:f>IF(COUNT(E8771:F8771)=2,F8771-E8771,"n.a.")</x:f>
        <x:v>192000000</x:v>
      </x:c>
      <x:c r="H8771" s="9" t="n">
        <x:f>IF(ISNUMBER('原始字段'!D8837),'原始字段'!D8837,"n.a.")</x:f>
        <x:v>2.7857</x:v>
      </x:c>
      <x:c r="I8771" s="9" t="n">
        <x:f>IF(COUNT(G8771:H8771)=2,G8771*H8771/100000000,"n.a.")</x:f>
        <x:v>5.3485439999999995</x:v>
      </x:c>
      <x:c r="J8771" s="1" t="str">
        <x:v>日频齐全；折算事件未独立核实</x:v>
      </x:c>
    </x:row>
    <x:row r="8772" ht="25" customHeight="1">
      <x:c r="A8772" s="1" t="str">
        <x:v>中证1000</x:v>
      </x:c>
      <x:c r="B8772" s="1" t="str">
        <x:v>159633.SZ</x:v>
      </x:c>
      <x:c r="C8772" s="1" t="str">
        <x:v>易方达中证1000ETF</x:v>
      </x:c>
      <x:c r="D8772" s="7" t="d">
        <x:v>2026-10-15T00:00:00.000Z</x:v>
      </x:c>
      <x:c r="E8772" s="8" t="n">
        <x:f>IF(ISNUMBER('原始字段'!C8735),'原始字段'!C8735,"n.a.")</x:f>
        <x:v>1126162658</x:v>
      </x:c>
      <x:c r="F8772" s="8" t="n">
        <x:f>IF(ISNUMBER('原始字段'!C8831),'原始字段'!C8831,"n.a.")</x:f>
        <x:v>1150162658</x:v>
      </x:c>
      <x:c r="G8772" s="8" t="n">
        <x:f>IF(COUNT(E8772:F8772)=2,F8772-E8772,"n.a.")</x:f>
        <x:v>24000000</x:v>
      </x:c>
      <x:c r="H8772" s="9" t="n">
        <x:f>IF(ISNUMBER('原始字段'!D8831),'原始字段'!D8831,"n.a.")</x:f>
        <x:v>2.8628</x:v>
      </x:c>
      <x:c r="I8772" s="9" t="n">
        <x:f>IF(COUNT(G8772:H8772)=2,G8772*H8772/100000000,"n.a.")</x:f>
        <x:v>0.687072</x:v>
      </x:c>
      <x:c r="J8772" s="1" t="str">
        <x:v>日频齐全；折算事件未独立核实</x:v>
      </x:c>
    </x:row>
    <x:row r="8773" ht="25" customHeight="1">
      <x:c r="A8773" s="1" t="str">
        <x:v>中证1000</x:v>
      </x:c>
      <x:c r="B8773" s="1" t="str">
        <x:v>159629.SZ</x:v>
      </x:c>
      <x:c r="C8773" s="1" t="str">
        <x:v>富国中证1000ETF</x:v>
      </x:c>
      <x:c r="D8773" s="7" t="d">
        <x:v>2026-10-15T00:00:00.000Z</x:v>
      </x:c>
      <x:c r="E8773" s="8" t="n">
        <x:f>IF(ISNUMBER('原始字段'!C8734),'原始字段'!C8734,"n.a.")</x:f>
        <x:v>873252663</x:v>
      </x:c>
      <x:c r="F8773" s="8" t="n">
        <x:f>IF(ISNUMBER('原始字段'!C8830),'原始字段'!C8830,"n.a.")</x:f>
        <x:v>871252663</x:v>
      </x:c>
      <x:c r="G8773" s="8" t="n">
        <x:f>IF(COUNT(E8773:F8773)=2,F8773-E8773,"n.a.")</x:f>
        <x:v>-2000000</x:v>
      </x:c>
      <x:c r="H8773" s="9" t="n">
        <x:f>IF(ISNUMBER('原始字段'!D8830),'原始字段'!D8830,"n.a.")</x:f>
        <x:v>2.7961</x:v>
      </x:c>
      <x:c r="I8773" s="9" t="n">
        <x:f>IF(COUNT(G8773:H8773)=2,G8773*H8773/100000000,"n.a.")</x:f>
        <x:v>-0.055922</x:v>
      </x:c>
      <x:c r="J8773" s="1" t="str">
        <x:v>日频齐全；折算事件未独立核实</x:v>
      </x:c>
    </x:row>
    <x:row r="8774" ht="25" customHeight="1">
      <x:c r="A8774" s="1" t="str">
        <x:v>中证1000</x:v>
      </x:c>
      <x:c r="B8774" s="1" t="str">
        <x:v>512100.SH</x:v>
      </x:c>
      <x:c r="C8774" s="1" t="str">
        <x:v>南方中证1000ETF</x:v>
      </x:c>
      <x:c r="D8774" s="7" t="d">
        <x:v>2026-10-15T00:00:00.000Z</x:v>
      </x:c>
      <x:c r="E8774" s="8" t="n">
        <x:f>IF(ISNUMBER('原始字段'!C8775),'原始字段'!C8775,"n.a.")</x:f>
        <x:v>7773217600</x:v>
      </x:c>
      <x:c r="F8774" s="8" t="n">
        <x:f>IF(ISNUMBER('原始字段'!C8871),'原始字段'!C8871,"n.a.")</x:f>
        <x:v>7943217600</x:v>
      </x:c>
      <x:c r="G8774" s="8" t="n">
        <x:f>IF(COUNT(E8774:F8774)=2,F8774-E8774,"n.a.")</x:f>
        <x:v>170000000</x:v>
      </x:c>
      <x:c r="H8774" s="9" t="n">
        <x:f>IF(ISNUMBER('原始字段'!D8871),'原始字段'!D8871,"n.a.")</x:f>
        <x:v>2.7155</x:v>
      </x:c>
      <x:c r="I8774" s="9" t="n">
        <x:f>IF(COUNT(G8774:H8774)=2,G8774*H8774/100000000,"n.a.")</x:f>
        <x:v>4.61635</x:v>
      </x:c>
      <x:c r="J8774" s="1" t="str">
        <x:v>日频齐全；折算事件未独立核实</x:v>
      </x:c>
    </x:row>
    <x:row r="8775" ht="25" customHeight="1">
      <x:c r="A8775" s="1" t="str">
        <x:v>中证1000</x:v>
      </x:c>
      <x:c r="B8775" s="1" t="str">
        <x:v>516300.SH</x:v>
      </x:c>
      <x:c r="C8775" s="1" t="str">
        <x:v>华泰柏瑞中证1000ETF</x:v>
      </x:c>
      <x:c r="D8775" s="7" t="d">
        <x:v>2026-10-15T00:00:00.000Z</x:v>
      </x:c>
      <x:c r="E8775" s="8" t="n">
        <x:f>IF(ISNUMBER('原始字段'!C8789),'原始字段'!C8789,"n.a.")</x:f>
        <x:v>39012600</x:v>
      </x:c>
      <x:c r="F8775" s="8" t="n">
        <x:f>IF(ISNUMBER('原始字段'!C8885),'原始字段'!C8885,"n.a.")</x:f>
        <x:v>49012600</x:v>
      </x:c>
      <x:c r="G8775" s="8" t="n">
        <x:f>IF(COUNT(E8775:F8775)=2,F8775-E8775,"n.a.")</x:f>
        <x:v>10000000</x:v>
      </x:c>
      <x:c r="H8775" s="9" t="n">
        <x:f>IF(ISNUMBER('原始字段'!D8885),'原始字段'!D8885,"n.a.")</x:f>
        <x:v>2.8331</x:v>
      </x:c>
      <x:c r="I8775" s="9" t="n">
        <x:f>IF(COUNT(G8775:H8775)=2,G8775*H8775/100000000,"n.a.")</x:f>
        <x:v>0.28331</x:v>
      </x:c>
      <x:c r="J8775" s="1" t="str">
        <x:v>日频齐全；折算事件未独立核实</x:v>
      </x:c>
    </x:row>
    <x:row r="8776" ht="25" customHeight="1">
      <x:c r="A8776" s="1" t="str">
        <x:v>中证1000</x:v>
      </x:c>
      <x:c r="B8776" s="1" t="str">
        <x:v>560110.SH</x:v>
      </x:c>
      <x:c r="C8776" s="1" t="str">
        <x:v>汇添富中证1000ETF</x:v>
      </x:c>
      <x:c r="D8776" s="7" t="d">
        <x:v>2026-10-15T00:00:00.000Z</x:v>
      </x:c>
      <x:c r="E8776" s="8" t="n">
        <x:f>IF(ISNUMBER('原始字段'!C8791),'原始字段'!C8791,"n.a.")</x:f>
        <x:v>331903500</x:v>
      </x:c>
      <x:c r="F8776" s="8" t="n">
        <x:f>IF(ISNUMBER('原始字段'!C8887),'原始字段'!C8887,"n.a.")</x:f>
        <x:v>343903500</x:v>
      </x:c>
      <x:c r="G8776" s="8" t="n">
        <x:f>IF(COUNT(E8776:F8776)=2,F8776-E8776,"n.a.")</x:f>
        <x:v>12000000</x:v>
      </x:c>
      <x:c r="H8776" s="9" t="n">
        <x:f>IF(ISNUMBER('原始字段'!D8887),'原始字段'!D8887,"n.a.")</x:f>
        <x:v>1.0096</x:v>
      </x:c>
      <x:c r="I8776" s="9" t="n">
        <x:f>IF(COUNT(G8776:H8776)=2,G8776*H8776/100000000,"n.a.")</x:f>
        <x:v>0.121152</x:v>
      </x:c>
      <x:c r="J8776" s="1" t="str">
        <x:v>日频齐全；折算事件未独立核实</x:v>
      </x:c>
    </x:row>
    <x:row r="8777" ht="25" customHeight="1">
      <x:c r="A8777" s="1" t="str">
        <x:v>中证2000</x:v>
      </x:c>
      <x:c r="B8777" s="1" t="str">
        <x:v>159535.SZ</x:v>
      </x:c>
      <x:c r="C8777" s="1" t="str">
        <x:v>嘉实中证2000ETF</x:v>
      </x:c>
      <x:c r="D8777" s="7" t="d">
        <x:v>2026-10-15T00:00:00.000Z</x:v>
      </x:c>
      <x:c r="E8777" s="8" t="n">
        <x:f>IF(ISNUMBER('原始字段'!C8732),'原始字段'!C8732,"n.a.")</x:f>
        <x:v>19981088</x:v>
      </x:c>
      <x:c r="F8777" s="8" t="n">
        <x:f>IF(ISNUMBER('原始字段'!C8828),'原始字段'!C8828,"n.a.")</x:f>
        <x:v>19981088</x:v>
      </x:c>
      <x:c r="G8777" s="8" t="n">
        <x:f>IF(COUNT(E8777:F8777)=2,F8777-E8777,"n.a.")</x:f>
        <x:v>0</x:v>
      </x:c>
      <x:c r="H8777" s="9" t="n">
        <x:f>IF(ISNUMBER('原始字段'!D8828),'原始字段'!D8828,"n.a.")</x:f>
        <x:v>1.3977</x:v>
      </x:c>
      <x:c r="I8777" s="9" t="n">
        <x:f>IF(COUNT(G8777:H8777)=2,G8777*H8777/100000000,"n.a.")</x:f>
        <x:v>0</x:v>
      </x:c>
      <x:c r="J8777" s="1" t="str">
        <x:v>日频齐全；折算事件未独立核实</x:v>
      </x:c>
    </x:row>
    <x:row r="8778" ht="25" customHeight="1">
      <x:c r="A8778" s="1" t="str">
        <x:v>中证2000</x:v>
      </x:c>
      <x:c r="B8778" s="1" t="str">
        <x:v>159536.SZ</x:v>
      </x:c>
      <x:c r="C8778" s="1" t="str">
        <x:v>汇添富中证2000ETF</x:v>
      </x:c>
      <x:c r="D8778" s="7" t="d">
        <x:v>2026-10-15T00:00:00.000Z</x:v>
      </x:c>
      <x:c r="E8778" s="8" t="n">
        <x:f>IF(ISNUMBER('原始字段'!C8733),'原始字段'!C8733,"n.a.")</x:f>
        <x:v>41261589</x:v>
      </x:c>
      <x:c r="F8778" s="8" t="n">
        <x:f>IF(ISNUMBER('原始字段'!C8829),'原始字段'!C8829,"n.a.")</x:f>
        <x:v>43261589</x:v>
      </x:c>
      <x:c r="G8778" s="8" t="n">
        <x:f>IF(COUNT(E8778:F8778)=2,F8778-E8778,"n.a.")</x:f>
        <x:v>2000000</x:v>
      </x:c>
      <x:c r="H8778" s="9" t="n">
        <x:f>IF(ISNUMBER('原始字段'!D8829),'原始字段'!D8829,"n.a.")</x:f>
        <x:v>1.2807</x:v>
      </x:c>
      <x:c r="I8778" s="9" t="n">
        <x:f>IF(COUNT(G8778:H8778)=2,G8778*H8778/100000000,"n.a.")</x:f>
        <x:v>0.025614</x:v>
      </x:c>
      <x:c r="J8778" s="1" t="str">
        <x:v>日频齐全；折算事件未独立核实</x:v>
      </x:c>
    </x:row>
    <x:row r="8779" ht="25" customHeight="1">
      <x:c r="A8779" s="1" t="str">
        <x:v>中证2000</x:v>
      </x:c>
      <x:c r="B8779" s="1" t="str">
        <x:v>159531.SZ</x:v>
      </x:c>
      <x:c r="C8779" s="1" t="str">
        <x:v>南方中证2000ETF</x:v>
      </x:c>
      <x:c r="D8779" s="7" t="d">
        <x:v>2026-10-15T00:00:00.000Z</x:v>
      </x:c>
      <x:c r="E8779" s="8" t="n">
        <x:f>IF(ISNUMBER('原始字段'!C8729),'原始字段'!C8729,"n.a.")</x:f>
        <x:v>922608406</x:v>
      </x:c>
      <x:c r="F8779" s="8" t="n">
        <x:f>IF(ISNUMBER('原始字段'!C8825),'原始字段'!C8825,"n.a.")</x:f>
        <x:v>940608406</x:v>
      </x:c>
      <x:c r="G8779" s="8" t="n">
        <x:f>IF(COUNT(E8779:F8779)=2,F8779-E8779,"n.a.")</x:f>
        <x:v>18000000</x:v>
      </x:c>
      <x:c r="H8779" s="9" t="n">
        <x:f>IF(ISNUMBER('原始字段'!D8825),'原始字段'!D8825,"n.a.")</x:f>
        <x:v>1.327</x:v>
      </x:c>
      <x:c r="I8779" s="9" t="n">
        <x:f>IF(COUNT(G8779:H8779)=2,G8779*H8779/100000000,"n.a.")</x:f>
        <x:v>0.23886</x:v>
      </x:c>
      <x:c r="J8779" s="1" t="str">
        <x:v>日频齐全；折算事件未独立核实</x:v>
      </x:c>
    </x:row>
    <x:row r="8780" ht="25" customHeight="1">
      <x:c r="A8780" s="1" t="str">
        <x:v>中证2000</x:v>
      </x:c>
      <x:c r="B8780" s="1" t="str">
        <x:v>159532.SZ</x:v>
      </x:c>
      <x:c r="C8780" s="1" t="str">
        <x:v>易方达中证2000ETF</x:v>
      </x:c>
      <x:c r="D8780" s="7" t="d">
        <x:v>2026-10-15T00:00:00.000Z</x:v>
      </x:c>
      <x:c r="E8780" s="8" t="n">
        <x:f>IF(ISNUMBER('原始字段'!C8730),'原始字段'!C8730,"n.a.")</x:f>
        <x:v>151564791</x:v>
      </x:c>
      <x:c r="F8780" s="8" t="n">
        <x:f>IF(ISNUMBER('原始字段'!C8826),'原始字段'!C8826,"n.a.")</x:f>
        <x:v>155564791</x:v>
      </x:c>
      <x:c r="G8780" s="8" t="n">
        <x:f>IF(COUNT(E8780:F8780)=2,F8780-E8780,"n.a.")</x:f>
        <x:v>4000000</x:v>
      </x:c>
      <x:c r="H8780" s="9" t="n">
        <x:f>IF(ISNUMBER('原始字段'!D8826),'原始字段'!D8826,"n.a.")</x:f>
        <x:v>1.5135</x:v>
      </x:c>
      <x:c r="I8780" s="9" t="n">
        <x:f>IF(COUNT(G8780:H8780)=2,G8780*H8780/100000000,"n.a.")</x:f>
        <x:v>0.06054</x:v>
      </x:c>
      <x:c r="J8780" s="1" t="str">
        <x:v>日频齐全；折算事件未独立核实</x:v>
      </x:c>
    </x:row>
    <x:row r="8781" ht="25" customHeight="1">
      <x:c r="A8781" s="1" t="str">
        <x:v>中证2000</x:v>
      </x:c>
      <x:c r="B8781" s="1" t="str">
        <x:v>159533.SZ</x:v>
      </x:c>
      <x:c r="C8781" s="1" t="str">
        <x:v>博时中证2000ETF</x:v>
      </x:c>
      <x:c r="D8781" s="7" t="d">
        <x:v>2026-10-15T00:00:00.000Z</x:v>
      </x:c>
      <x:c r="E8781" s="8" t="n">
        <x:f>IF(ISNUMBER('原始字段'!C8731),'原始字段'!C8731,"n.a.")</x:f>
        <x:v>13458785</x:v>
      </x:c>
      <x:c r="F8781" s="8" t="n">
        <x:f>IF(ISNUMBER('原始字段'!C8827),'原始字段'!C8827,"n.a.")</x:f>
        <x:v>13458785</x:v>
      </x:c>
      <x:c r="G8781" s="8" t="n">
        <x:f>IF(COUNT(E8781:F8781)=2,F8781-E8781,"n.a.")</x:f>
        <x:v>0</x:v>
      </x:c>
      <x:c r="H8781" s="9" t="n">
        <x:f>IF(ISNUMBER('原始字段'!D8827),'原始字段'!D8827,"n.a.")</x:f>
        <x:v>1.7602</x:v>
      </x:c>
      <x:c r="I8781" s="9" t="n">
        <x:f>IF(COUNT(G8781:H8781)=2,G8781*H8781/100000000,"n.a.")</x:f>
        <x:v>0</x:v>
      </x:c>
      <x:c r="J8781" s="1" t="str">
        <x:v>日频齐全；折算事件未独立核实</x:v>
      </x:c>
    </x:row>
    <x:row r="8782" ht="25" customHeight="1">
      <x:c r="A8782" s="1" t="str">
        <x:v>中证2000</x:v>
      </x:c>
      <x:c r="B8782" s="1" t="str">
        <x:v>561370.SH</x:v>
      </x:c>
      <x:c r="C8782" s="1" t="str">
        <x:v>国泰中证2000ETF</x:v>
      </x:c>
      <x:c r="D8782" s="7" t="d">
        <x:v>2026-10-15T00:00:00.000Z</x:v>
      </x:c>
      <x:c r="E8782" s="8" t="n">
        <x:f>IF(ISNUMBER('原始字段'!C8794),'原始字段'!C8794,"n.a.")</x:f>
        <x:v>34356000</x:v>
      </x:c>
      <x:c r="F8782" s="8" t="n">
        <x:f>IF(ISNUMBER('原始字段'!C8890),'原始字段'!C8890,"n.a.")</x:f>
        <x:v>34356000</x:v>
      </x:c>
      <x:c r="G8782" s="8" t="n">
        <x:f>IF(COUNT(E8782:F8782)=2,F8782-E8782,"n.a.")</x:f>
        <x:v>0</x:v>
      </x:c>
      <x:c r="H8782" s="9" t="n">
        <x:f>IF(ISNUMBER('原始字段'!D8890),'原始字段'!D8890,"n.a.")</x:f>
        <x:v>1.3052</x:v>
      </x:c>
      <x:c r="I8782" s="9" t="n">
        <x:f>IF(COUNT(G8782:H8782)=2,G8782*H8782/100000000,"n.a.")</x:f>
        <x:v>0</x:v>
      </x:c>
      <x:c r="J8782" s="1" t="str">
        <x:v>日频齐全；折算事件未独立核实</x:v>
      </x:c>
    </x:row>
    <x:row r="8783" ht="25" customHeight="1">
      <x:c r="A8783" s="1" t="str">
        <x:v>中证2000</x:v>
      </x:c>
      <x:c r="B8783" s="1" t="str">
        <x:v>563300.SH</x:v>
      </x:c>
      <x:c r="C8783" s="1" t="str">
        <x:v>华泰柏瑞中证2000ETF</x:v>
      </x:c>
      <x:c r="D8783" s="7" t="d">
        <x:v>2026-10-15T00:00:00.000Z</x:v>
      </x:c>
      <x:c r="E8783" s="8" t="n">
        <x:f>IF(ISNUMBER('原始字段'!C8798),'原始字段'!C8798,"n.a.")</x:f>
        <x:v>3723674000</x:v>
      </x:c>
      <x:c r="F8783" s="8" t="n">
        <x:f>IF(ISNUMBER('原始字段'!C8894),'原始字段'!C8894,"n.a.")</x:f>
        <x:v>3741174000</x:v>
      </x:c>
      <x:c r="G8783" s="8" t="n">
        <x:f>IF(COUNT(E8783:F8783)=2,F8783-E8783,"n.a.")</x:f>
        <x:v>17500000</x:v>
      </x:c>
      <x:c r="H8783" s="9" t="n">
        <x:f>IF(ISNUMBER('原始字段'!D8894),'原始字段'!D8894,"n.a.")</x:f>
        <x:v>1.3133</x:v>
      </x:c>
      <x:c r="I8783" s="9" t="n">
        <x:f>IF(COUNT(G8783:H8783)=2,G8783*H8783/100000000,"n.a.")</x:f>
        <x:v>0.2298275</x:v>
      </x:c>
      <x:c r="J8783" s="1" t="str">
        <x:v>日频齐全；折算事件未独立核实</x:v>
      </x:c>
    </x:row>
    <x:row r="8784" ht="25" customHeight="1">
      <x:c r="A8784" s="1" t="str">
        <x:v>中证2000</x:v>
      </x:c>
      <x:c r="B8784" s="1" t="str">
        <x:v>562660.SH</x:v>
      </x:c>
      <x:c r="C8784" s="1" t="str">
        <x:v>华夏中证2000ETF</x:v>
      </x:c>
      <x:c r="D8784" s="7" t="d">
        <x:v>2026-10-15T00:00:00.000Z</x:v>
      </x:c>
      <x:c r="E8784" s="8" t="n">
        <x:f>IF(ISNUMBER('原始字段'!C8796),'原始字段'!C8796,"n.a.")</x:f>
        <x:v>342874000</x:v>
      </x:c>
      <x:c r="F8784" s="8" t="n">
        <x:f>IF(ISNUMBER('原始字段'!C8892),'原始字段'!C8892,"n.a.")</x:f>
        <x:v>342874000</x:v>
      </x:c>
      <x:c r="G8784" s="8" t="n">
        <x:f>IF(COUNT(E8784:F8784)=2,F8784-E8784,"n.a.")</x:f>
        <x:v>0</x:v>
      </x:c>
      <x:c r="H8784" s="9" t="n">
        <x:f>IF(ISNUMBER('原始字段'!D8892),'原始字段'!D8892,"n.a.")</x:f>
        <x:v>1.7565</x:v>
      </x:c>
      <x:c r="I8784" s="9" t="n">
        <x:f>IF(COUNT(G8784:H8784)=2,G8784*H8784/100000000,"n.a.")</x:f>
        <x:v>0</x:v>
      </x:c>
      <x:c r="J8784" s="1" t="str">
        <x:v>日频齐全；折算事件未独立核实</x:v>
      </x:c>
    </x:row>
    <x:row r="8785" ht="25" customHeight="1">
      <x:c r="A8785" s="1" t="str">
        <x:v>中证2000</x:v>
      </x:c>
      <x:c r="B8785" s="1" t="str">
        <x:v>563200.SH</x:v>
      </x:c>
      <x:c r="C8785" s="1" t="str">
        <x:v>富国中证2000ETF</x:v>
      </x:c>
      <x:c r="D8785" s="7" t="d">
        <x:v>2026-10-15T00:00:00.000Z</x:v>
      </x:c>
      <x:c r="E8785" s="8" t="n">
        <x:f>IF(ISNUMBER('原始字段'!C8797),'原始字段'!C8797,"n.a.")</x:f>
        <x:v>47458800</x:v>
      </x:c>
      <x:c r="F8785" s="8" t="n">
        <x:f>IF(ISNUMBER('原始字段'!C8893),'原始字段'!C8893,"n.a.")</x:f>
        <x:v>47458800</x:v>
      </x:c>
      <x:c r="G8785" s="8" t="n">
        <x:f>IF(COUNT(E8785:F8785)=2,F8785-E8785,"n.a.")</x:f>
        <x:v>0</x:v>
      </x:c>
      <x:c r="H8785" s="9" t="n">
        <x:f>IF(ISNUMBER('原始字段'!D8893),'原始字段'!D8893,"n.a.")</x:f>
        <x:v>1.4081</x:v>
      </x:c>
      <x:c r="I8785" s="9" t="n">
        <x:f>IF(COUNT(G8785:H8785)=2,G8785*H8785/100000000,"n.a.")</x:f>
        <x:v>0</x:v>
      </x:c>
      <x:c r="J8785" s="1" t="str">
        <x:v>日频齐全；折算事件未独立核实</x:v>
      </x:c>
    </x:row>
    <x:row r="8786" ht="25" customHeight="1">
      <x:c r="A8786" s="1" t="str">
        <x:v>中证2000</x:v>
      </x:c>
      <x:c r="B8786" s="1" t="str">
        <x:v>560220.SH</x:v>
      </x:c>
      <x:c r="C8786" s="1" t="str">
        <x:v>广发中证2000ETF</x:v>
      </x:c>
      <x:c r="D8786" s="7" t="d">
        <x:v>2026-10-15T00:00:00.000Z</x:v>
      </x:c>
      <x:c r="E8786" s="8" t="n">
        <x:f>IF(ISNUMBER('原始字段'!C8792),'原始字段'!C8792,"n.a.")</x:f>
        <x:v>57717000</x:v>
      </x:c>
      <x:c r="F8786" s="8" t="n">
        <x:f>IF(ISNUMBER('原始字段'!C8888),'原始字段'!C8888,"n.a.")</x:f>
        <x:v>57717000</x:v>
      </x:c>
      <x:c r="G8786" s="8" t="n">
        <x:f>IF(COUNT(E8786:F8786)=2,F8786-E8786,"n.a.")</x:f>
        <x:v>0</x:v>
      </x:c>
      <x:c r="H8786" s="9" t="n">
        <x:f>IF(ISNUMBER('原始字段'!D8888),'原始字段'!D8888,"n.a.")</x:f>
        <x:v>1.3114</x:v>
      </x:c>
      <x:c r="I8786" s="9" t="n">
        <x:f>IF(COUNT(G8786:H8786)=2,G8786*H8786/100000000,"n.a.")</x:f>
        <x:v>0</x:v>
      </x:c>
      <x:c r="J8786" s="1" t="str">
        <x:v>日频齐全；折算事件未独立核实</x:v>
      </x:c>
    </x:row>
    <x:row r="8787" ht="25" customHeight="1">
      <x:c r="A8787" s="1" t="str">
        <x:v>创业板指</x:v>
      </x:c>
      <x:c r="B8787" s="1" t="str">
        <x:v>159810.SZ</x:v>
      </x:c>
      <x:c r="C8787" s="1" t="str">
        <x:v>浦银创业板ETF</x:v>
      </x:c>
      <x:c r="D8787" s="7" t="d">
        <x:v>2026-10-15T00:00:00.000Z</x:v>
      </x:c>
      <x:c r="E8787" s="8" t="n">
        <x:f>IF(ISNUMBER('原始字段'!C8738),'原始字段'!C8738,"n.a.")</x:f>
        <x:v>60475458</x:v>
      </x:c>
      <x:c r="F8787" s="8" t="n">
        <x:f>IF(ISNUMBER('原始字段'!C8834),'原始字段'!C8834,"n.a.")</x:f>
        <x:v>66475458</x:v>
      </x:c>
      <x:c r="G8787" s="8" t="n">
        <x:f>IF(COUNT(E8787:F8787)=2,F8787-E8787,"n.a.")</x:f>
        <x:v>6000000</x:v>
      </x:c>
      <x:c r="H8787" s="9" t="n">
        <x:f>IF(ISNUMBER('原始字段'!D8834),'原始字段'!D8834,"n.a.")</x:f>
        <x:v>1.1227</x:v>
      </x:c>
      <x:c r="I8787" s="9" t="n">
        <x:f>IF(COUNT(G8787:H8787)=2,G8787*H8787/100000000,"n.a.")</x:f>
        <x:v>0.067362</x:v>
      </x:c>
      <x:c r="J8787" s="1" t="str">
        <x:v>日频齐全；折算事件未独立核实</x:v>
      </x:c>
    </x:row>
    <x:row r="8788" ht="25" customHeight="1">
      <x:c r="A8788" s="1" t="str">
        <x:v>创业板指</x:v>
      </x:c>
      <x:c r="B8788" s="1" t="str">
        <x:v>159808.SZ</x:v>
      </x:c>
      <x:c r="C8788" s="1" t="str">
        <x:v>融通创业板ETF</x:v>
      </x:c>
      <x:c r="D8788" s="7" t="d">
        <x:v>2026-10-15T00:00:00.000Z</x:v>
      </x:c>
      <x:c r="E8788" s="8" t="n">
        <x:f>IF(ISNUMBER('原始字段'!C8737),'原始字段'!C8737,"n.a.")</x:f>
        <x:v>59484790</x:v>
      </x:c>
      <x:c r="F8788" s="8" t="n">
        <x:f>IF(ISNUMBER('原始字段'!C8833),'原始字段'!C8833,"n.a.")</x:f>
        <x:v>59484790</x:v>
      </x:c>
      <x:c r="G8788" s="8" t="n">
        <x:f>IF(COUNT(E8788:F8788)=2,F8788-E8788,"n.a.")</x:f>
        <x:v>0</x:v>
      </x:c>
      <x:c r="H8788" s="9" t="n">
        <x:f>IF(ISNUMBER('原始字段'!D8833),'原始字段'!D8833,"n.a.")</x:f>
        <x:v>1.087</x:v>
      </x:c>
      <x:c r="I8788" s="9" t="n">
        <x:f>IF(COUNT(G8788:H8788)=2,G8788*H8788/100000000,"n.a.")</x:f>
        <x:v>0</x:v>
      </x:c>
      <x:c r="J8788" s="1" t="str">
        <x:v>日频齐全；折算事件未独立核实</x:v>
      </x:c>
    </x:row>
    <x:row r="8789" ht="25" customHeight="1">
      <x:c r="A8789" s="1" t="str">
        <x:v>创业板指</x:v>
      </x:c>
      <x:c r="B8789" s="1" t="str">
        <x:v>159964.SZ</x:v>
      </x:c>
      <x:c r="C8789" s="1" t="str">
        <x:v>平安创业板ETF</x:v>
      </x:c>
      <x:c r="D8789" s="7" t="d">
        <x:v>2026-10-15T00:00:00.000Z</x:v>
      </x:c>
      <x:c r="E8789" s="8" t="n">
        <x:f>IF(ISNUMBER('原始字段'!C8753),'原始字段'!C8753,"n.a.")</x:f>
        <x:v>177481881</x:v>
      </x:c>
      <x:c r="F8789" s="8" t="n">
        <x:f>IF(ISNUMBER('原始字段'!C8849),'原始字段'!C8849,"n.a.")</x:f>
        <x:v>179481881</x:v>
      </x:c>
      <x:c r="G8789" s="8" t="n">
        <x:f>IF(COUNT(E8789:F8789)=2,F8789-E8789,"n.a.")</x:f>
        <x:v>2000000</x:v>
      </x:c>
      <x:c r="H8789" s="9" t="n">
        <x:f>IF(ISNUMBER('原始字段'!D8849),'原始字段'!D8849,"n.a.")</x:f>
        <x:v>1.8391</x:v>
      </x:c>
      <x:c r="I8789" s="9" t="n">
        <x:f>IF(COUNT(G8789:H8789)=2,G8789*H8789/100000000,"n.a.")</x:f>
        <x:v>0.036782</x:v>
      </x:c>
      <x:c r="J8789" s="1" t="str">
        <x:v>日频齐全；折算事件未独立核实</x:v>
      </x:c>
    </x:row>
    <x:row r="8790" ht="25" customHeight="1">
      <x:c r="A8790" s="1" t="str">
        <x:v>创业板指</x:v>
      </x:c>
      <x:c r="B8790" s="1" t="str">
        <x:v>159915.SZ</x:v>
      </x:c>
      <x:c r="C8790" s="1" t="str">
        <x:v>易方达创业板ETF</x:v>
      </x:c>
      <x:c r="D8790" s="7" t="d">
        <x:v>2026-10-15T00:00:00.000Z</x:v>
      </x:c>
      <x:c r="E8790" s="8" t="n">
        <x:f>IF(ISNUMBER('原始字段'!C8743),'原始字段'!C8743,"n.a.")</x:f>
        <x:v>23497454936</x:v>
      </x:c>
      <x:c r="F8790" s="8" t="n">
        <x:f>IF(ISNUMBER('原始字段'!C8839),'原始字段'!C8839,"n.a.")</x:f>
        <x:v>25470454936</x:v>
      </x:c>
      <x:c r="G8790" s="8" t="n">
        <x:f>IF(COUNT(E8790:F8790)=2,F8790-E8790,"n.a.")</x:f>
        <x:v>1973000000</x:v>
      </x:c>
      <x:c r="H8790" s="9" t="n">
        <x:f>IF(ISNUMBER('原始字段'!D8839),'原始字段'!D8839,"n.a.")</x:f>
        <x:v>2.8016</x:v>
      </x:c>
      <x:c r="I8790" s="9" t="n">
        <x:f>IF(COUNT(G8790:H8790)=2,G8790*H8790/100000000,"n.a.")</x:f>
        <x:v>55.275568</x:v>
      </x:c>
      <x:c r="J8790" s="1" t="str">
        <x:v>日频齐全；折算事件未独立核实</x:v>
      </x:c>
    </x:row>
    <x:row r="8791" ht="25" customHeight="1">
      <x:c r="A8791" s="1" t="str">
        <x:v>创业板指</x:v>
      </x:c>
      <x:c r="B8791" s="1" t="str">
        <x:v>159971.SZ</x:v>
      </x:c>
      <x:c r="C8791" s="1" t="str">
        <x:v>富国创业板ETF</x:v>
      </x:c>
      <x:c r="D8791" s="7" t="d">
        <x:v>2026-10-15T00:00:00.000Z</x:v>
      </x:c>
      <x:c r="E8791" s="8" t="n">
        <x:f>IF(ISNUMBER('原始字段'!C8755),'原始字段'!C8755,"n.a.")</x:f>
        <x:v>2028020288</x:v>
      </x:c>
      <x:c r="F8791" s="8" t="n">
        <x:f>IF(ISNUMBER('原始字段'!C8851),'原始字段'!C8851,"n.a.")</x:f>
        <x:v>2136020288</x:v>
      </x:c>
      <x:c r="G8791" s="8" t="n">
        <x:f>IF(COUNT(E8791:F8791)=2,F8791-E8791,"n.a.")</x:f>
        <x:v>108000000</x:v>
      </x:c>
      <x:c r="H8791" s="9" t="n">
        <x:f>IF(ISNUMBER('原始字段'!D8851),'原始字段'!D8851,"n.a.")</x:f>
        <x:v>0.9748</x:v>
      </x:c>
      <x:c r="I8791" s="9" t="n">
        <x:f>IF(COUNT(G8791:H8791)=2,G8791*H8791/100000000,"n.a.")</x:f>
        <x:v>1.052784</x:v>
      </x:c>
      <x:c r="J8791" s="1" t="str">
        <x:v>日频齐全；折算事件未独立核实</x:v>
      </x:c>
    </x:row>
    <x:row r="8792" ht="25" customHeight="1">
      <x:c r="A8792" s="1" t="str">
        <x:v>创业板指</x:v>
      </x:c>
      <x:c r="B8792" s="1" t="str">
        <x:v>159957.SZ</x:v>
      </x:c>
      <x:c r="C8792" s="1" t="str">
        <x:v>华夏创业板ETF</x:v>
      </x:c>
      <x:c r="D8792" s="7" t="d">
        <x:v>2026-10-15T00:00:00.000Z</x:v>
      </x:c>
      <x:c r="E8792" s="8" t="n">
        <x:f>IF(ISNUMBER('原始字段'!C8751),'原始字段'!C8751,"n.a.")</x:f>
        <x:v>1414784560</x:v>
      </x:c>
      <x:c r="F8792" s="8" t="n">
        <x:f>IF(ISNUMBER('原始字段'!C8847),'原始字段'!C8847,"n.a.")</x:f>
        <x:v>1492784560</x:v>
      </x:c>
      <x:c r="G8792" s="8" t="n">
        <x:f>IF(COUNT(E8792:F8792)=2,F8792-E8792,"n.a.")</x:f>
        <x:v>78000000</x:v>
      </x:c>
      <x:c r="H8792" s="9" t="n">
        <x:f>IF(ISNUMBER('原始字段'!D8847),'原始字段'!D8847,"n.a.")</x:f>
        <x:v>1.836</x:v>
      </x:c>
      <x:c r="I8792" s="9" t="n">
        <x:f>IF(COUNT(G8792:H8792)=2,G8792*H8792/100000000,"n.a.")</x:f>
        <x:v>1.43208</x:v>
      </x:c>
      <x:c r="J8792" s="1" t="str">
        <x:v>日频齐全；折算事件未独立核实</x:v>
      </x:c>
    </x:row>
    <x:row r="8793" ht="25" customHeight="1">
      <x:c r="A8793" s="1" t="str">
        <x:v>创业板指</x:v>
      </x:c>
      <x:c r="B8793" s="1" t="str">
        <x:v>159958.SZ</x:v>
      </x:c>
      <x:c r="C8793" s="1" t="str">
        <x:v>工银创业板ETF</x:v>
      </x:c>
      <x:c r="D8793" s="7" t="d">
        <x:v>2026-10-15T00:00:00.000Z</x:v>
      </x:c>
      <x:c r="E8793" s="8" t="n">
        <x:f>IF(ISNUMBER('原始字段'!C8752),'原始字段'!C8752,"n.a.")</x:f>
        <x:v>244111448</x:v>
      </x:c>
      <x:c r="F8793" s="8" t="n">
        <x:f>IF(ISNUMBER('原始字段'!C8848),'原始字段'!C8848,"n.a.")</x:f>
        <x:v>247611448</x:v>
      </x:c>
      <x:c r="G8793" s="8" t="n">
        <x:f>IF(COUNT(E8793:F8793)=2,F8793-E8793,"n.a.")</x:f>
        <x:v>3500000</x:v>
      </x:c>
      <x:c r="H8793" s="9" t="n">
        <x:f>IF(ISNUMBER('原始字段'!D8848),'原始字段'!D8848,"n.a.")</x:f>
        <x:v>1.6977</x:v>
      </x:c>
      <x:c r="I8793" s="9" t="n">
        <x:f>IF(COUNT(G8793:H8793)=2,G8793*H8793/100000000,"n.a.")</x:f>
        <x:v>0.0594195</x:v>
      </x:c>
      <x:c r="J8793" s="1" t="str">
        <x:v>日频齐全；折算事件未独立核实</x:v>
      </x:c>
    </x:row>
    <x:row r="8794" ht="25" customHeight="1">
      <x:c r="A8794" s="1" t="str">
        <x:v>创业板指</x:v>
      </x:c>
      <x:c r="B8794" s="1" t="str">
        <x:v>159977.SZ</x:v>
      </x:c>
      <x:c r="C8794" s="1" t="str">
        <x:v>天弘创业板ETF</x:v>
      </x:c>
      <x:c r="D8794" s="7" t="d">
        <x:v>2026-10-15T00:00:00.000Z</x:v>
      </x:c>
      <x:c r="E8794" s="8" t="n">
        <x:f>IF(ISNUMBER('原始字段'!C8756),'原始字段'!C8756,"n.a.")</x:f>
        <x:v>4285872820</x:v>
      </x:c>
      <x:c r="F8794" s="8" t="n">
        <x:f>IF(ISNUMBER('原始字段'!C8852),'原始字段'!C8852,"n.a.")</x:f>
        <x:v>4385872820</x:v>
      </x:c>
      <x:c r="G8794" s="8" t="n">
        <x:f>IF(COUNT(E8794:F8794)=2,F8794-E8794,"n.a.")</x:f>
        <x:v>100000000</x:v>
      </x:c>
      <x:c r="H8794" s="9" t="n">
        <x:f>IF(ISNUMBER('原始字段'!D8852),'原始字段'!D8852,"n.a.")</x:f>
        <x:v>1.4534</x:v>
      </x:c>
      <x:c r="I8794" s="9" t="n">
        <x:f>IF(COUNT(G8794:H8794)=2,G8794*H8794/100000000,"n.a.")</x:f>
        <x:v>1.4534</x:v>
      </x:c>
      <x:c r="J8794" s="1" t="str">
        <x:v>日频齐全；折算事件未独立核实</x:v>
      </x:c>
    </x:row>
    <x:row r="8795" ht="25" customHeight="1">
      <x:c r="A8795" s="1" t="str">
        <x:v>创业板指</x:v>
      </x:c>
      <x:c r="B8795" s="1" t="str">
        <x:v>159821.SZ</x:v>
      </x:c>
      <x:c r="C8795" s="1" t="str">
        <x:v>中银证券创业板ETF</x:v>
      </x:c>
      <x:c r="D8795" s="7" t="d">
        <x:v>2026-10-15T00:00:00.000Z</x:v>
      </x:c>
      <x:c r="E8795" s="8" t="n">
        <x:f>IF(ISNUMBER('原始字段'!C8740),'原始字段'!C8740,"n.a.")</x:f>
        <x:v>71120000</x:v>
      </x:c>
      <x:c r="F8795" s="8" t="n">
        <x:f>IF(ISNUMBER('原始字段'!C8836),'原始字段'!C8836,"n.a.")</x:f>
        <x:v>71120000</x:v>
      </x:c>
      <x:c r="G8795" s="8" t="n">
        <x:f>IF(COUNT(E8795:F8795)=2,F8795-E8795,"n.a.")</x:f>
        <x:v>0</x:v>
      </x:c>
      <x:c r="H8795" s="9" t="n">
        <x:f>IF(ISNUMBER('原始字段'!D8836),'原始字段'!D8836,"n.a.")</x:f>
        <x:v>1.0513</x:v>
      </x:c>
      <x:c r="I8795" s="9" t="n">
        <x:f>IF(COUNT(G8795:H8795)=2,G8795*H8795/100000000,"n.a.")</x:f>
        <x:v>0</x:v>
      </x:c>
      <x:c r="J8795" s="1" t="str">
        <x:v>日频齐全；折算事件未独立核实</x:v>
      </x:c>
    </x:row>
    <x:row r="8796" ht="25" customHeight="1">
      <x:c r="A8796" s="1" t="str">
        <x:v>创业板指</x:v>
      </x:c>
      <x:c r="B8796" s="1" t="str">
        <x:v>159956.SZ</x:v>
      </x:c>
      <x:c r="C8796" s="1" t="str">
        <x:v>建信创业板ETF</x:v>
      </x:c>
      <x:c r="D8796" s="7" t="d">
        <x:v>2026-10-15T00:00:00.000Z</x:v>
      </x:c>
      <x:c r="E8796" s="8" t="n">
        <x:f>IF(ISNUMBER('原始字段'!C8750),'原始字段'!C8750,"n.a.")</x:f>
        <x:v>50978674</x:v>
      </x:c>
      <x:c r="F8796" s="8" t="n">
        <x:f>IF(ISNUMBER('原始字段'!C8846),'原始字段'!C8846,"n.a.")</x:f>
        <x:v>50978674</x:v>
      </x:c>
      <x:c r="G8796" s="8" t="n">
        <x:f>IF(COUNT(E8796:F8796)=2,F8796-E8796,"n.a.")</x:f>
        <x:v>0</x:v>
      </x:c>
      <x:c r="H8796" s="9" t="n">
        <x:f>IF(ISNUMBER('原始字段'!D8846),'原始字段'!D8846,"n.a.")</x:f>
        <x:v>1.7754</x:v>
      </x:c>
      <x:c r="I8796" s="9" t="n">
        <x:f>IF(COUNT(G8796:H8796)=2,G8796*H8796/100000000,"n.a.")</x:f>
        <x:v>0</x:v>
      </x:c>
      <x:c r="J8796" s="1" t="str">
        <x:v>日频齐全；折算事件未独立核实</x:v>
      </x:c>
    </x:row>
    <x:row r="8797" ht="25" customHeight="1">
      <x:c r="A8797" s="1" t="str">
        <x:v>创业板指</x:v>
      </x:c>
      <x:c r="B8797" s="1" t="str">
        <x:v>159908.SZ</x:v>
      </x:c>
      <x:c r="C8797" s="1" t="str">
        <x:v>博时创业板ETF</x:v>
      </x:c>
      <x:c r="D8797" s="7" t="d">
        <x:v>2026-10-15T00:00:00.000Z</x:v>
      </x:c>
      <x:c r="E8797" s="8" t="n">
        <x:f>IF(ISNUMBER('原始字段'!C8742),'原始字段'!C8742,"n.a.")</x:f>
        <x:v>376229029</x:v>
      </x:c>
      <x:c r="F8797" s="8" t="n">
        <x:f>IF(ISNUMBER('原始字段'!C8838),'原始字段'!C8838,"n.a.")</x:f>
        <x:v>387229029</x:v>
      </x:c>
      <x:c r="G8797" s="8" t="n">
        <x:f>IF(COUNT(E8797:F8797)=2,F8797-E8797,"n.a.")</x:f>
        <x:v>11000000</x:v>
      </x:c>
      <x:c r="H8797" s="9" t="n">
        <x:f>IF(ISNUMBER('原始字段'!D8838),'原始字段'!D8838,"n.a.")</x:f>
        <x:v>2.6256</x:v>
      </x:c>
      <x:c r="I8797" s="9" t="n">
        <x:f>IF(COUNT(G8797:H8797)=2,G8797*H8797/100000000,"n.a.")</x:f>
        <x:v>0.288816</x:v>
      </x:c>
      <x:c r="J8797" s="1" t="str">
        <x:v>日频齐全；折算事件未独立核实</x:v>
      </x:c>
    </x:row>
    <x:row r="8798" ht="25" customHeight="1">
      <x:c r="A8798" s="1" t="str">
        <x:v>创业板指</x:v>
      </x:c>
      <x:c r="B8798" s="1" t="str">
        <x:v>159952.SZ</x:v>
      </x:c>
      <x:c r="C8798" s="1" t="str">
        <x:v>广发创业板ETF</x:v>
      </x:c>
      <x:c r="D8798" s="7" t="d">
        <x:v>2026-10-15T00:00:00.000Z</x:v>
      </x:c>
      <x:c r="E8798" s="8" t="n">
        <x:f>IF(ISNUMBER('原始字段'!C8749),'原始字段'!C8749,"n.a.")</x:f>
        <x:v>6940584929</x:v>
      </x:c>
      <x:c r="F8798" s="8" t="n">
        <x:f>IF(ISNUMBER('原始字段'!C8845),'原始字段'!C8845,"n.a.")</x:f>
        <x:v>7402984929</x:v>
      </x:c>
      <x:c r="G8798" s="8" t="n">
        <x:f>IF(COUNT(E8798:F8798)=2,F8798-E8798,"n.a.")</x:f>
        <x:v>462400000</x:v>
      </x:c>
      <x:c r="H8798" s="9" t="n">
        <x:f>IF(ISNUMBER('原始字段'!D8845),'原始字段'!D8845,"n.a.")</x:f>
        <x:v>1.7012</x:v>
      </x:c>
      <x:c r="I8798" s="9" t="n">
        <x:f>IF(COUNT(G8798:H8798)=2,G8798*H8798/100000000,"n.a.")</x:f>
        <x:v>7.8663488</x:v>
      </x:c>
      <x:c r="J8798" s="1" t="str">
        <x:v>日频齐全；折算事件未独立核实</x:v>
      </x:c>
    </x:row>
    <x:row r="8799" ht="25" customHeight="1">
      <x:c r="A8799" s="1" t="str">
        <x:v>创业板指</x:v>
      </x:c>
      <x:c r="B8799" s="1" t="str">
        <x:v>159247.SZ</x:v>
      </x:c>
      <x:c r="C8799" s="1" t="str">
        <x:v>汇添富创业板ETF</x:v>
      </x:c>
      <x:c r="D8799" s="7" t="d">
        <x:v>2026-10-15T00:00:00.000Z</x:v>
      </x:c>
      <x:c r="E8799" s="8" t="n">
        <x:f>IF(ISNUMBER('原始字段'!C8723),'原始字段'!C8723,"n.a.")</x:f>
        <x:v>825984966</x:v>
      </x:c>
      <x:c r="F8799" s="8" t="n">
        <x:f>IF(ISNUMBER('原始字段'!C8819),'原始字段'!C8819,"n.a.")</x:f>
        <x:v>937984966</x:v>
      </x:c>
      <x:c r="G8799" s="8" t="n">
        <x:f>IF(COUNT(E8799:F8799)=2,F8799-E8799,"n.a.")</x:f>
        <x:v>112000000</x:v>
      </x:c>
      <x:c r="H8799" s="9" t="n">
        <x:f>IF(ISNUMBER('原始字段'!D8819),'原始字段'!D8819,"n.a.")</x:f>
        <x:v>0.8395</x:v>
      </x:c>
      <x:c r="I8799" s="9" t="n">
        <x:f>IF(COUNT(G8799:H8799)=2,G8799*H8799/100000000,"n.a.")</x:f>
        <x:v>0.94024</x:v>
      </x:c>
      <x:c r="J8799" s="1" t="str">
        <x:v>日频齐全；折算事件未独立核实</x:v>
      </x:c>
    </x:row>
    <x:row r="8800" ht="25" customHeight="1">
      <x:c r="A8800" s="1" t="str">
        <x:v>创业板指</x:v>
      </x:c>
      <x:c r="B8800" s="1" t="str">
        <x:v>159948.SZ</x:v>
      </x:c>
      <x:c r="C8800" s="1" t="str">
        <x:v>南方创业板ETF</x:v>
      </x:c>
      <x:c r="D8800" s="7" t="d">
        <x:v>2026-10-15T00:00:00.000Z</x:v>
      </x:c>
      <x:c r="E8800" s="8" t="n">
        <x:f>IF(ISNUMBER('原始字段'!C8748),'原始字段'!C8748,"n.a.")</x:f>
        <x:v>1208697720</x:v>
      </x:c>
      <x:c r="F8800" s="8" t="n">
        <x:f>IF(ISNUMBER('原始字段'!C8844),'原始字段'!C8844,"n.a.")</x:f>
        <x:v>1214697720</x:v>
      </x:c>
      <x:c r="G8800" s="8" t="n">
        <x:f>IF(COUNT(E8800:F8800)=2,F8800-E8800,"n.a.")</x:f>
        <x:v>6000000</x:v>
      </x:c>
      <x:c r="H8800" s="9" t="n">
        <x:f>IF(ISNUMBER('原始字段'!D8844),'原始字段'!D8844,"n.a.")</x:f>
        <x:v>3.095</x:v>
      </x:c>
      <x:c r="I8800" s="9" t="n">
        <x:f>IF(COUNT(G8800:H8800)=2,G8800*H8800/100000000,"n.a.")</x:f>
        <x:v>0.1857</x:v>
      </x:c>
      <x:c r="J8800" s="1" t="str">
        <x:v>日频齐全；折算事件未独立核实</x:v>
      </x:c>
    </x:row>
    <x:row r="8801" ht="25" customHeight="1">
      <x:c r="A8801" s="1" t="str">
        <x:v>创业板指</x:v>
      </x:c>
      <x:c r="B8801" s="1" t="str">
        <x:v>159205.SZ</x:v>
      </x:c>
      <x:c r="C8801" s="1" t="str">
        <x:v>东财创业板ETF</x:v>
      </x:c>
      <x:c r="D8801" s="7" t="d">
        <x:v>2026-10-15T00:00:00.000Z</x:v>
      </x:c>
      <x:c r="E8801" s="8" t="n">
        <x:f>IF(ISNUMBER('原始字段'!C8722),'原始字段'!C8722,"n.a.")</x:f>
        <x:v>1047056064</x:v>
      </x:c>
      <x:c r="F8801" s="8" t="n">
        <x:f>IF(ISNUMBER('原始字段'!C8818),'原始字段'!C8818,"n.a.")</x:f>
        <x:v>1149056064</x:v>
      </x:c>
      <x:c r="G8801" s="8" t="n">
        <x:f>IF(COUNT(E8801:F8801)=2,F8801-E8801,"n.a.")</x:f>
        <x:v>102000000</x:v>
      </x:c>
      <x:c r="H8801" s="9" t="n">
        <x:f>IF(ISNUMBER('原始字段'!D8818),'原始字段'!D8818,"n.a.")</x:f>
        <x:v>1.3712</x:v>
      </x:c>
      <x:c r="I8801" s="9" t="n">
        <x:f>IF(COUNT(G8801:H8801)=2,G8801*H8801/100000000,"n.a.")</x:f>
        <x:v>1.398624</x:v>
      </x:c>
      <x:c r="J8801" s="1" t="str">
        <x:v>日频齐全；折算事件未独立核实</x:v>
      </x:c>
    </x:row>
    <x:row r="8802" ht="25" customHeight="1">
      <x:c r="A8802" s="1" t="str">
        <x:v>科创50</x:v>
      </x:c>
      <x:c r="B8802" s="1" t="str">
        <x:v>588940.SH</x:v>
      </x:c>
      <x:c r="C8802" s="1" t="str">
        <x:v>富国上证科创板50成份ETF</x:v>
      </x:c>
      <x:c r="D8802" s="7" t="d">
        <x:v>2026-10-15T00:00:00.000Z</x:v>
      </x:c>
      <x:c r="E8802" s="8" t="n">
        <x:f>IF(ISNUMBER('原始字段'!C8813),'原始字段'!C8813,"n.a.")</x:f>
        <x:v>3518840000</x:v>
      </x:c>
      <x:c r="F8802" s="8" t="n">
        <x:f>IF(ISNUMBER('原始字段'!C8909),'原始字段'!C8909,"n.a.")</x:f>
        <x:v>3626840000</x:v>
      </x:c>
      <x:c r="G8802" s="8" t="n">
        <x:f>IF(COUNT(E8802:F8802)=2,F8802-E8802,"n.a.")</x:f>
        <x:v>108000000</x:v>
      </x:c>
      <x:c r="H8802" s="9" t="n">
        <x:f>IF(ISNUMBER('原始字段'!D8909),'原始字段'!D8909,"n.a.")</x:f>
        <x:v>0.7046</x:v>
      </x:c>
      <x:c r="I8802" s="9" t="n">
        <x:f>IF(COUNT(G8802:H8802)=2,G8802*H8802/100000000,"n.a.")</x:f>
        <x:v>0.760968</x:v>
      </x:c>
      <x:c r="J8802" s="1" t="str">
        <x:v>日频齐全；折算事件未独立核实</x:v>
      </x:c>
    </x:row>
    <x:row r="8803" ht="25" customHeight="1">
      <x:c r="A8803" s="1" t="str">
        <x:v>科创50</x:v>
      </x:c>
      <x:c r="B8803" s="1" t="str">
        <x:v>589150.SH</x:v>
      </x:c>
      <x:c r="C8803" s="1" t="str">
        <x:v>平安上证科创板50成份ETF</x:v>
      </x:c>
      <x:c r="D8803" s="7" t="d">
        <x:v>2026-10-15T00:00:00.000Z</x:v>
      </x:c>
      <x:c r="E8803" s="8" t="n">
        <x:f>IF(ISNUMBER('原始字段'!C8815),'原始字段'!C8815,"n.a.")</x:f>
        <x:v>893437200</x:v>
      </x:c>
      <x:c r="F8803" s="8" t="n">
        <x:f>IF(ISNUMBER('原始字段'!C8911),'原始字段'!C8911,"n.a.")</x:f>
        <x:v>901437200</x:v>
      </x:c>
      <x:c r="G8803" s="8" t="n">
        <x:f>IF(COUNT(E8803:F8803)=2,F8803-E8803,"n.a.")</x:f>
        <x:v>8000000</x:v>
      </x:c>
      <x:c r="H8803" s="9" t="n">
        <x:f>IF(ISNUMBER('原始字段'!D8911),'原始字段'!D8911,"n.a.")</x:f>
        <x:v>0.986</x:v>
      </x:c>
      <x:c r="I8803" s="9" t="n">
        <x:f>IF(COUNT(G8803:H8803)=2,G8803*H8803/100000000,"n.a.")</x:f>
        <x:v>0.07888</x:v>
      </x:c>
      <x:c r="J8803" s="1" t="str">
        <x:v>日频齐全；折算事件未独立核实</x:v>
      </x:c>
    </x:row>
    <x:row r="8804" ht="25" customHeight="1">
      <x:c r="A8804" s="1" t="str">
        <x:v>科创50</x:v>
      </x:c>
      <x:c r="B8804" s="1" t="str">
        <x:v>588150.SH</x:v>
      </x:c>
      <x:c r="C8804" s="1" t="str">
        <x:v>南方上证科创板50成份ETF</x:v>
      </x:c>
      <x:c r="D8804" s="7" t="d">
        <x:v>2026-10-15T00:00:00.000Z</x:v>
      </x:c>
      <x:c r="E8804" s="8" t="n">
        <x:f>IF(ISNUMBER('原始字段'!C8807),'原始字段'!C8807,"n.a.")</x:f>
        <x:v>485432600</x:v>
      </x:c>
      <x:c r="F8804" s="8" t="n">
        <x:f>IF(ISNUMBER('原始字段'!C8903),'原始字段'!C8903,"n.a.")</x:f>
        <x:v>492432600</x:v>
      </x:c>
      <x:c r="G8804" s="8" t="n">
        <x:f>IF(COUNT(E8804:F8804)=2,F8804-E8804,"n.a.")</x:f>
        <x:v>7000000</x:v>
      </x:c>
      <x:c r="H8804" s="9" t="n">
        <x:f>IF(ISNUMBER('原始字段'!D8903),'原始字段'!D8903,"n.a.")</x:f>
        <x:v>0.9664</x:v>
      </x:c>
      <x:c r="I8804" s="9" t="n">
        <x:f>IF(COUNT(G8804:H8804)=2,G8804*H8804/100000000,"n.a.")</x:f>
        <x:v>0.067648</x:v>
      </x:c>
      <x:c r="J8804" s="1" t="str">
        <x:v>日频齐全；折算事件未独立核实</x:v>
      </x:c>
    </x:row>
    <x:row r="8805" ht="25" customHeight="1">
      <x:c r="A8805" s="1" t="str">
        <x:v>科创50</x:v>
      </x:c>
      <x:c r="B8805" s="1" t="str">
        <x:v>588000.SH</x:v>
      </x:c>
      <x:c r="C8805" s="1" t="str">
        <x:v>华夏上证科创板50ETF</x:v>
      </x:c>
      <x:c r="D8805" s="7" t="d">
        <x:v>2026-10-15T00:00:00.000Z</x:v>
      </x:c>
      <x:c r="E8805" s="8" t="n">
        <x:f>IF(ISNUMBER('原始字段'!C8801),'原始字段'!C8801,"n.a.")</x:f>
        <x:v>64958668200</x:v>
      </x:c>
      <x:c r="F8805" s="8" t="n">
        <x:f>IF(ISNUMBER('原始字段'!C8897),'原始字段'!C8897,"n.a.")</x:f>
        <x:v>69572668200</x:v>
      </x:c>
      <x:c r="G8805" s="8" t="n">
        <x:f>IF(COUNT(E8805:F8805)=2,F8805-E8805,"n.a.")</x:f>
        <x:v>4614000000</x:v>
      </x:c>
      <x:c r="H8805" s="9" t="n">
        <x:f>IF(ISNUMBER('原始字段'!D8897),'原始字段'!D8897,"n.a.")</x:f>
        <x:v>1.4362</x:v>
      </x:c>
      <x:c r="I8805" s="9" t="n">
        <x:f>IF(COUNT(G8805:H8805)=2,G8805*H8805/100000000,"n.a.")</x:f>
        <x:v>66.266268</x:v>
      </x:c>
      <x:c r="J8805" s="1" t="str">
        <x:v>日频齐全；折算事件未独立核实</x:v>
      </x:c>
    </x:row>
    <x:row r="8806" ht="25" customHeight="1">
      <x:c r="A8806" s="1" t="str">
        <x:v>科创50</x:v>
      </x:c>
      <x:c r="B8806" s="1" t="str">
        <x:v>589850.SH</x:v>
      </x:c>
      <x:c r="C8806" s="1" t="str">
        <x:v>东财上证科创板50成份ETF</x:v>
      </x:c>
      <x:c r="D8806" s="7" t="d">
        <x:v>2026-10-15T00:00:00.000Z</x:v>
      </x:c>
      <x:c r="E8806" s="8" t="n">
        <x:f>IF(ISNUMBER('原始字段'!C8817),'原始字段'!C8817,"n.a.")</x:f>
        <x:v>1231057000</x:v>
      </x:c>
      <x:c r="F8806" s="8" t="n">
        <x:f>IF(ISNUMBER('原始字段'!C8913),'原始字段'!C8913,"n.a.")</x:f>
        <x:v>1285057000</x:v>
      </x:c>
      <x:c r="G8806" s="8" t="n">
        <x:f>IF(COUNT(E8806:F8806)=2,F8806-E8806,"n.a.")</x:f>
        <x:v>54000000</x:v>
      </x:c>
      <x:c r="H8806" s="9" t="n">
        <x:f>IF(ISNUMBER('原始字段'!D8913),'原始字段'!D8913,"n.a.")</x:f>
        <x:v>1.3065</x:v>
      </x:c>
      <x:c r="I8806" s="9" t="n">
        <x:f>IF(COUNT(G8806:H8806)=2,G8806*H8806/100000000,"n.a.")</x:f>
        <x:v>0.70551</x:v>
      </x:c>
      <x:c r="J8806" s="1" t="str">
        <x:v>日频齐全；折算事件未独立核实</x:v>
      </x:c>
    </x:row>
    <x:row r="8807" ht="25" customHeight="1">
      <x:c r="A8807" s="1" t="str">
        <x:v>科创50</x:v>
      </x:c>
      <x:c r="B8807" s="1" t="str">
        <x:v>588840.SH</x:v>
      </x:c>
      <x:c r="C8807" s="1" t="str">
        <x:v>万家上证科创板50成份ETF</x:v>
      </x:c>
      <x:c r="D8807" s="7" t="d">
        <x:v>2026-10-15T00:00:00.000Z</x:v>
      </x:c>
      <x:c r="E8807" s="8" t="n">
        <x:f>IF(ISNUMBER('原始字段'!C8811),'原始字段'!C8811,"n.a.")</x:f>
        <x:v>73236000</x:v>
      </x:c>
      <x:c r="F8807" s="8" t="n">
        <x:f>IF(ISNUMBER('原始字段'!C8907),'原始字段'!C8907,"n.a.")</x:f>
        <x:v>76236000</x:v>
      </x:c>
      <x:c r="G8807" s="8" t="n">
        <x:f>IF(COUNT(E8807:F8807)=2,F8807-E8807,"n.a.")</x:f>
        <x:v>3000000</x:v>
      </x:c>
      <x:c r="H8807" s="9" t="n">
        <x:f>IF(ISNUMBER('原始字段'!D8907),'原始字段'!D8907,"n.a.")</x:f>
        <x:v>1.262</x:v>
      </x:c>
      <x:c r="I8807" s="9" t="n">
        <x:f>IF(COUNT(G8807:H8807)=2,G8807*H8807/100000000,"n.a.")</x:f>
        <x:v>0.03786</x:v>
      </x:c>
      <x:c r="J8807" s="1" t="str">
        <x:v>日频齐全；折算事件未独立核实</x:v>
      </x:c>
    </x:row>
    <x:row r="8808" ht="25" customHeight="1">
      <x:c r="A8808" s="1" t="str">
        <x:v>科创50</x:v>
      </x:c>
      <x:c r="B8808" s="1" t="str">
        <x:v>588040.SH</x:v>
      </x:c>
      <x:c r="C8808" s="1" t="str">
        <x:v>鹏华上证科创板50成份ETF</x:v>
      </x:c>
      <x:c r="D8808" s="7" t="d">
        <x:v>2026-10-15T00:00:00.000Z</x:v>
      </x:c>
      <x:c r="E8808" s="8" t="n">
        <x:f>IF(ISNUMBER('原始字段'!C8802),'原始字段'!C8802,"n.a.")</x:f>
        <x:v>171889000</x:v>
      </x:c>
      <x:c r="F8808" s="8" t="n">
        <x:f>IF(ISNUMBER('原始字段'!C8898),'原始字段'!C8898,"n.a.")</x:f>
        <x:v>179889000</x:v>
      </x:c>
      <x:c r="G8808" s="8" t="n">
        <x:f>IF(COUNT(E8808:F8808)=2,F8808-E8808,"n.a.")</x:f>
        <x:v>8000000</x:v>
      </x:c>
      <x:c r="H8808" s="9" t="n">
        <x:f>IF(ISNUMBER('原始字段'!D8898),'原始字段'!D8898,"n.a.")</x:f>
        <x:v>1.3829</x:v>
      </x:c>
      <x:c r="I8808" s="9" t="n">
        <x:f>IF(COUNT(G8808:H8808)=2,G8808*H8808/100000000,"n.a.")</x:f>
        <x:v>0.110632</x:v>
      </x:c>
      <x:c r="J8808" s="1" t="str">
        <x:v>日频齐全；折算事件未独立核实</x:v>
      </x:c>
    </x:row>
    <x:row r="8809" ht="25" customHeight="1">
      <x:c r="A8809" s="1" t="str">
        <x:v>科创50</x:v>
      </x:c>
      <x:c r="B8809" s="1" t="str">
        <x:v>588280.SH</x:v>
      </x:c>
      <x:c r="C8809" s="1" t="str">
        <x:v>华安上证科创板50ETF</x:v>
      </x:c>
      <x:c r="D8809" s="7" t="d">
        <x:v>2026-10-15T00:00:00.000Z</x:v>
      </x:c>
      <x:c r="E8809" s="8" t="n">
        <x:f>IF(ISNUMBER('原始字段'!C8809),'原始字段'!C8809,"n.a.")</x:f>
        <x:v>472121000</x:v>
      </x:c>
      <x:c r="F8809" s="8" t="n">
        <x:f>IF(ISNUMBER('原始字段'!C8905),'原始字段'!C8905,"n.a.")</x:f>
        <x:v>480121000</x:v>
      </x:c>
      <x:c r="G8809" s="8" t="n">
        <x:f>IF(COUNT(E8809:F8809)=2,F8809-E8809,"n.a.")</x:f>
        <x:v>8000000</x:v>
      </x:c>
      <x:c r="H8809" s="9" t="n">
        <x:f>IF(ISNUMBER('原始字段'!D8905),'原始字段'!D8905,"n.a.")</x:f>
        <x:v>0.9792</x:v>
      </x:c>
      <x:c r="I8809" s="9" t="n">
        <x:f>IF(COUNT(G8809:H8809)=2,G8809*H8809/100000000,"n.a.")</x:f>
        <x:v>0.078336</x:v>
      </x:c>
      <x:c r="J8809" s="1" t="str">
        <x:v>日频齐全；折算事件未独立核实</x:v>
      </x:c>
    </x:row>
    <x:row r="8810" ht="25" customHeight="1">
      <x:c r="A8810" s="1" t="str">
        <x:v>科创50</x:v>
      </x:c>
      <x:c r="B8810" s="1" t="str">
        <x:v>589360.SH</x:v>
      </x:c>
      <x:c r="C8810" s="1" t="str">
        <x:v>国泰上证科创板50成份ETF</x:v>
      </x:c>
      <x:c r="D8810" s="7" t="d">
        <x:v>2026-10-15T00:00:00.000Z</x:v>
      </x:c>
      <x:c r="E8810" s="8" t="n">
        <x:f>IF(ISNUMBER('原始字段'!C8816),'原始字段'!C8816,"n.a.")</x:f>
        <x:v>2801174000</x:v>
      </x:c>
      <x:c r="F8810" s="8" t="n">
        <x:f>IF(ISNUMBER('原始字段'!C8912),'原始字段'!C8912,"n.a.")</x:f>
        <x:v>2789174000</x:v>
      </x:c>
      <x:c r="G8810" s="8" t="n">
        <x:f>IF(COUNT(E8810:F8810)=2,F8810-E8810,"n.a.")</x:f>
        <x:v>-12000000</x:v>
      </x:c>
      <x:c r="H8810" s="9" t="n">
        <x:f>IF(ISNUMBER('原始字段'!D8912),'原始字段'!D8912,"n.a.")</x:f>
        <x:v>0.703</x:v>
      </x:c>
      <x:c r="I8810" s="9" t="n">
        <x:f>IF(COUNT(G8810:H8810)=2,G8810*H8810/100000000,"n.a.")</x:f>
        <x:v>-0.08436</x:v>
      </x:c>
      <x:c r="J8810" s="1" t="str">
        <x:v>日频齐全；折算事件未独立核实</x:v>
      </x:c>
    </x:row>
    <x:row r="8811" ht="25" customHeight="1">
      <x:c r="A8811" s="1" t="str">
        <x:v>科创50</x:v>
      </x:c>
      <x:c r="B8811" s="1" t="str">
        <x:v>588950.SH</x:v>
      </x:c>
      <x:c r="C8811" s="1" t="str">
        <x:v>景顺长城上证科创板50成份ETF</x:v>
      </x:c>
      <x:c r="D8811" s="7" t="d">
        <x:v>2026-10-15T00:00:00.000Z</x:v>
      </x:c>
      <x:c r="E8811" s="8" t="n">
        <x:f>IF(ISNUMBER('原始字段'!C8814),'原始字段'!C8814,"n.a.")</x:f>
        <x:v>881729700</x:v>
      </x:c>
      <x:c r="F8811" s="8" t="n">
        <x:f>IF(ISNUMBER('原始字段'!C8910),'原始字段'!C8910,"n.a.")</x:f>
        <x:v>899729700</x:v>
      </x:c>
      <x:c r="G8811" s="8" t="n">
        <x:f>IF(COUNT(E8811:F8811)=2,F8811-E8811,"n.a.")</x:f>
        <x:v>18000000</x:v>
      </x:c>
      <x:c r="H8811" s="9" t="n">
        <x:f>IF(ISNUMBER('原始字段'!D8910),'原始字段'!D8910,"n.a.")</x:f>
        <x:v>1.4261</x:v>
      </x:c>
      <x:c r="I8811" s="9" t="n">
        <x:f>IF(COUNT(G8811:H8811)=2,G8811*H8811/100000000,"n.a.")</x:f>
        <x:v>0.256698</x:v>
      </x:c>
      <x:c r="J8811" s="1" t="str">
        <x:v>日频齐全；折算事件未独立核实</x:v>
      </x:c>
    </x:row>
    <x:row r="8812" ht="25" customHeight="1">
      <x:c r="A8812" s="1" t="str">
        <x:v>科创50</x:v>
      </x:c>
      <x:c r="B8812" s="1" t="str">
        <x:v>588080.SH</x:v>
      </x:c>
      <x:c r="C8812" s="1" t="str">
        <x:v>易方达上证科创板50ETF</x:v>
      </x:c>
      <x:c r="D8812" s="7" t="d">
        <x:v>2026-10-15T00:00:00.000Z</x:v>
      </x:c>
      <x:c r="E8812" s="8" t="n">
        <x:f>IF(ISNUMBER('原始字段'!C8805),'原始字段'!C8805,"n.a.")</x:f>
        <x:v>28738628100</x:v>
      </x:c>
      <x:c r="F8812" s="8" t="n">
        <x:f>IF(ISNUMBER('原始字段'!C8901),'原始字段'!C8901,"n.a.")</x:f>
        <x:v>28882628100</x:v>
      </x:c>
      <x:c r="G8812" s="8" t="n">
        <x:f>IF(COUNT(E8812:F8812)=2,F8812-E8812,"n.a.")</x:f>
        <x:v>144000000</x:v>
      </x:c>
      <x:c r="H8812" s="9" t="n">
        <x:f>IF(ISNUMBER('原始字段'!D8901),'原始字段'!D8901,"n.a.")</x:f>
        <x:v>1.3933</x:v>
      </x:c>
      <x:c r="I8812" s="9" t="n">
        <x:f>IF(COUNT(G8812:H8812)=2,G8812*H8812/100000000,"n.a.")</x:f>
        <x:v>2.006352</x:v>
      </x:c>
      <x:c r="J8812" s="1" t="str">
        <x:v>日频齐全；折算事件未独立核实</x:v>
      </x:c>
    </x:row>
    <x:row r="8813" ht="25" customHeight="1">
      <x:c r="A8813" s="1" t="str">
        <x:v>科创50</x:v>
      </x:c>
      <x:c r="B8813" s="1" t="str">
        <x:v>588060.SH</x:v>
      </x:c>
      <x:c r="C8813" s="1" t="str">
        <x:v>广发上证科创板50ETF</x:v>
      </x:c>
      <x:c r="D8813" s="7" t="d">
        <x:v>2026-10-15T00:00:00.000Z</x:v>
      </x:c>
      <x:c r="E8813" s="8" t="n">
        <x:f>IF(ISNUMBER('原始字段'!C8804),'原始字段'!C8804,"n.a.")</x:f>
        <x:v>9499140000</x:v>
      </x:c>
      <x:c r="F8813" s="8" t="n">
        <x:f>IF(ISNUMBER('原始字段'!C8900),'原始字段'!C8900,"n.a.")</x:f>
        <x:v>9589140000</x:v>
      </x:c>
      <x:c r="G8813" s="8" t="n">
        <x:f>IF(COUNT(E8813:F8813)=2,F8813-E8813,"n.a.")</x:f>
        <x:v>90000000</x:v>
      </x:c>
      <x:c r="H8813" s="9" t="n">
        <x:f>IF(ISNUMBER('原始字段'!D8900),'原始字段'!D8900,"n.a.")</x:f>
        <x:v>0.863</x:v>
      </x:c>
      <x:c r="I8813" s="9" t="n">
        <x:f>IF(COUNT(G8813:H8813)=2,G8813*H8813/100000000,"n.a.")</x:f>
        <x:v>0.7767</x:v>
      </x:c>
      <x:c r="J8813" s="1" t="str">
        <x:v>日频齐全；折算事件未独立核实</x:v>
      </x:c>
    </x:row>
    <x:row r="8814" ht="25" customHeight="1">
      <x:c r="A8814" s="1" t="str">
        <x:v>科创50</x:v>
      </x:c>
      <x:c r="B8814" s="1" t="str">
        <x:v>588870.SH</x:v>
      </x:c>
      <x:c r="C8814" s="1" t="str">
        <x:v>汇添富上证科创板50成份ETF</x:v>
      </x:c>
      <x:c r="D8814" s="7" t="d">
        <x:v>2026-10-15T00:00:00.000Z</x:v>
      </x:c>
      <x:c r="E8814" s="8" t="n">
        <x:f>IF(ISNUMBER('原始字段'!C8812),'原始字段'!C8812,"n.a.")</x:f>
        <x:v>1226552000</x:v>
      </x:c>
      <x:c r="F8814" s="8" t="n">
        <x:f>IF(ISNUMBER('原始字段'!C8908),'原始字段'!C8908,"n.a.")</x:f>
        <x:v>1259552000</x:v>
      </x:c>
      <x:c r="G8814" s="8" t="n">
        <x:f>IF(COUNT(E8814:F8814)=2,F8814-E8814,"n.a.")</x:f>
        <x:v>33000000</x:v>
      </x:c>
      <x:c r="H8814" s="9" t="n">
        <x:f>IF(ISNUMBER('原始字段'!D8908),'原始字段'!D8908,"n.a.")</x:f>
        <x:v>1.3834</x:v>
      </x:c>
      <x:c r="I8814" s="9" t="n">
        <x:f>IF(COUNT(G8814:H8814)=2,G8814*H8814/100000000,"n.a.")</x:f>
        <x:v>0.456522</x:v>
      </x:c>
      <x:c r="J8814" s="1" t="str">
        <x:v>日频齐全；折算事件未独立核实</x:v>
      </x:c>
    </x:row>
    <x:row r="8815" ht="25" customHeight="1">
      <x:c r="A8815" s="1" t="str">
        <x:v>科创50</x:v>
      </x:c>
      <x:c r="B8815" s="1" t="str">
        <x:v>588720.SH</x:v>
      </x:c>
      <x:c r="C8815" s="1" t="str">
        <x:v>中银上证科创板50成份ETF</x:v>
      </x:c>
      <x:c r="D8815" s="7" t="d">
        <x:v>2026-10-15T00:00:00.000Z</x:v>
      </x:c>
      <x:c r="E8815" s="8" t="n">
        <x:f>IF(ISNUMBER('原始字段'!C8810),'原始字段'!C8810,"n.a.")</x:f>
        <x:v>127241800</x:v>
      </x:c>
      <x:c r="F8815" s="8" t="n">
        <x:f>IF(ISNUMBER('原始字段'!C8906),'原始字段'!C8906,"n.a.")</x:f>
        <x:v>129741800</x:v>
      </x:c>
      <x:c r="G8815" s="8" t="n">
        <x:f>IF(COUNT(E8815:F8815)=2,F8815-E8815,"n.a.")</x:f>
        <x:v>2500000</x:v>
      </x:c>
      <x:c r="H8815" s="9" t="n">
        <x:f>IF(ISNUMBER('原始字段'!D8906),'原始字段'!D8906,"n.a.")</x:f>
        <x:v>1.3857</x:v>
      </x:c>
      <x:c r="I8815" s="9" t="n">
        <x:f>IF(COUNT(G8815:H8815)=2,G8815*H8815/100000000,"n.a.")</x:f>
        <x:v>0.0346425</x:v>
      </x:c>
      <x:c r="J8815" s="1" t="str">
        <x:v>日频齐全；折算事件未独立核实</x:v>
      </x:c>
    </x:row>
    <x:row r="8816" ht="25" customHeight="1">
      <x:c r="A8816" s="1" t="str">
        <x:v>科创50</x:v>
      </x:c>
      <x:c r="B8816" s="1" t="str">
        <x:v>588090.SH</x:v>
      </x:c>
      <x:c r="C8816" s="1" t="str">
        <x:v>华泰柏瑞上证科创板50ETF</x:v>
      </x:c>
      <x:c r="D8816" s="7" t="d">
        <x:v>2026-10-15T00:00:00.000Z</x:v>
      </x:c>
      <x:c r="E8816" s="8" t="n">
        <x:f>IF(ISNUMBER('原始字段'!C8806),'原始字段'!C8806,"n.a.")</x:f>
        <x:v>3321072800.0000005</x:v>
      </x:c>
      <x:c r="F8816" s="8" t="n">
        <x:f>IF(ISNUMBER('原始字段'!C8902),'原始字段'!C8902,"n.a.")</x:f>
        <x:v>3336072800.0000005</x:v>
      </x:c>
      <x:c r="G8816" s="8" t="n">
        <x:f>IF(COUNT(E8816:F8816)=2,F8816-E8816,"n.a.")</x:f>
        <x:v>15000000</x:v>
      </x:c>
      <x:c r="H8816" s="9" t="n">
        <x:f>IF(ISNUMBER('原始字段'!D8902),'原始字段'!D8902,"n.a.")</x:f>
        <x:v>1.4004</x:v>
      </x:c>
      <x:c r="I8816" s="9" t="n">
        <x:f>IF(COUNT(G8816:H8816)=2,G8816*H8816/100000000,"n.a.")</x:f>
        <x:v>0.21006</x:v>
      </x:c>
      <x:c r="J8816" s="1" t="str">
        <x:v>日频齐全；折算事件未独立核实</x:v>
      </x:c>
    </x:row>
    <x:row r="8817" ht="25" customHeight="1">
      <x:c r="A8817" s="1" t="str">
        <x:v>科创50</x:v>
      </x:c>
      <x:c r="B8817" s="1" t="str">
        <x:v>588180.SH</x:v>
      </x:c>
      <x:c r="C8817" s="1" t="str">
        <x:v>国联安上证科创板50ETF</x:v>
      </x:c>
      <x:c r="D8817" s="7" t="d">
        <x:v>2026-10-15T00:00:00.000Z</x:v>
      </x:c>
      <x:c r="E8817" s="8" t="n">
        <x:f>IF(ISNUMBER('原始字段'!C8808),'原始字段'!C8808,"n.a.")</x:f>
        <x:v>899353700</x:v>
      </x:c>
      <x:c r="F8817" s="8" t="n">
        <x:f>IF(ISNUMBER('原始字段'!C8904),'原始字段'!C8904,"n.a.")</x:f>
        <x:v>909853700</x:v>
      </x:c>
      <x:c r="G8817" s="8" t="n">
        <x:f>IF(COUNT(E8817:F8817)=2,F8817-E8817,"n.a.")</x:f>
        <x:v>10500000</x:v>
      </x:c>
      <x:c r="H8817" s="9" t="n">
        <x:f>IF(ISNUMBER('原始字段'!D8904),'原始字段'!D8904,"n.a.")</x:f>
        <x:v>0.8896</x:v>
      </x:c>
      <x:c r="I8817" s="9" t="n">
        <x:f>IF(COUNT(G8817:H8817)=2,G8817*H8817/100000000,"n.a.")</x:f>
        <x:v>0.093408</x:v>
      </x:c>
      <x:c r="J8817" s="1" t="str">
        <x:v>日频齐全；折算事件未独立核实</x:v>
      </x:c>
    </x:row>
    <x:row r="8818" ht="25" customHeight="1">
      <x:c r="A8818" s="1" t="str">
        <x:v>科创50</x:v>
      </x:c>
      <x:c r="B8818" s="1" t="str">
        <x:v>588050.SH</x:v>
      </x:c>
      <x:c r="C8818" s="1" t="str">
        <x:v>工银上证科创板50ETF</x:v>
      </x:c>
      <x:c r="D8818" s="7" t="d">
        <x:v>2026-10-15T00:00:00.000Z</x:v>
      </x:c>
      <x:c r="E8818" s="8" t="n">
        <x:f>IF(ISNUMBER('原始字段'!C8803),'原始字段'!C8803,"n.a.")</x:f>
        <x:v>7023241300</x:v>
      </x:c>
      <x:c r="F8818" s="8" t="n">
        <x:f>IF(ISNUMBER('原始字段'!C8899),'原始字段'!C8899,"n.a.")</x:f>
        <x:v>7023241300</x:v>
      </x:c>
      <x:c r="G8818" s="8" t="n">
        <x:f>IF(COUNT(E8818:F8818)=2,F8818-E8818,"n.a.")</x:f>
        <x:v>0</x:v>
      </x:c>
      <x:c r="H8818" s="9" t="n">
        <x:f>IF(ISNUMBER('原始字段'!D8899),'原始字段'!D8899,"n.a.")</x:f>
        <x:v>1.395</x:v>
      </x:c>
      <x:c r="I8818" s="9" t="n">
        <x:f>IF(COUNT(G8818:H8818)=2,G8818*H8818/100000000,"n.a.")</x:f>
        <x:v>0</x:v>
      </x:c>
      <x:c r="J8818" s="1" t="str">
        <x:v>日频齐全；折算事件未独立核实</x:v>
      </x:c>
    </x:row>
    <x:row r="8819" ht="25" customHeight="1">
      <x:c r="A8819" s="1" t="str">
        <x:v>沪深300</x:v>
      </x:c>
      <x:c r="B8819" s="1" t="str">
        <x:v>159393.SZ</x:v>
      </x:c>
      <x:c r="C8819" s="1" t="str">
        <x:v>万家沪深300ETF</x:v>
      </x:c>
      <x:c r="D8819" s="7" t="d">
        <x:v>2026-10-16T00:00:00.000Z</x:v>
      </x:c>
      <x:c r="E8819" s="8" t="n">
        <x:f>IF(ISNUMBER('原始字段'!C8823),'原始字段'!C8823,"n.a.")</x:f>
        <x:v>111346342</x:v>
      </x:c>
      <x:c r="F8819" s="8" t="n">
        <x:f>IF(ISNUMBER('原始字段'!C8919),'原始字段'!C8919,"n.a.")</x:f>
        <x:v>110446342</x:v>
      </x:c>
      <x:c r="G8819" s="8" t="n">
        <x:f>IF(COUNT(E8819:F8819)=2,F8819-E8819,"n.a.")</x:f>
        <x:v>-900000</x:v>
      </x:c>
      <x:c r="H8819" s="9" t="n">
        <x:f>IF(ISNUMBER('原始字段'!D8919),'原始字段'!D8919,"n.a.")</x:f>
        <x:v>4.5157</x:v>
      </x:c>
      <x:c r="I8819" s="9" t="n">
        <x:f>IF(COUNT(G8819:H8819)=2,G8819*H8819/100000000,"n.a.")</x:f>
        <x:v>-0.0406413</x:v>
      </x:c>
      <x:c r="J8819" s="1" t="str">
        <x:v>日频齐全；折算事件未独立核实</x:v>
      </x:c>
    </x:row>
    <x:row r="8820" ht="25" customHeight="1">
      <x:c r="A8820" s="1" t="str">
        <x:v>沪深300</x:v>
      </x:c>
      <x:c r="B8820" s="1" t="str">
        <x:v>515660.SH</x:v>
      </x:c>
      <x:c r="C8820" s="1" t="str">
        <x:v>国联安沪深300ETF</x:v>
      </x:c>
      <x:c r="D8820" s="7" t="d">
        <x:v>2026-10-16T00:00:00.000Z</x:v>
      </x:c>
      <x:c r="E8820" s="8" t="n">
        <x:f>IF(ISNUMBER('原始字段'!C8884),'原始字段'!C8884,"n.a.")</x:f>
        <x:v>437194200</x:v>
      </x:c>
      <x:c r="F8820" s="8" t="n">
        <x:f>IF(ISNUMBER('原始字段'!C8980),'原始字段'!C8980,"n.a.")</x:f>
        <x:v>437194200</x:v>
      </x:c>
      <x:c r="G8820" s="8" t="n">
        <x:f>IF(COUNT(E8820:F8820)=2,F8820-E8820,"n.a.")</x:f>
        <x:v>0</x:v>
      </x:c>
      <x:c r="H8820" s="9" t="n">
        <x:f>IF(ISNUMBER('原始字段'!D8980),'原始字段'!D8980,"n.a.")</x:f>
        <x:v>5.309</x:v>
      </x:c>
      <x:c r="I8820" s="9" t="n">
        <x:f>IF(COUNT(G8820:H8820)=2,G8820*H8820/100000000,"n.a.")</x:f>
        <x:v>0</x:v>
      </x:c>
      <x:c r="J8820" s="1" t="str">
        <x:v>日频齐全；折算事件未独立核实</x:v>
      </x:c>
    </x:row>
    <x:row r="8821" ht="25" customHeight="1">
      <x:c r="A8821" s="1" t="str">
        <x:v>沪深300</x:v>
      </x:c>
      <x:c r="B8821" s="1" t="str">
        <x:v>515360.SH</x:v>
      </x:c>
      <x:c r="C8821" s="1" t="str">
        <x:v>方正富邦沪深300ETF</x:v>
      </x:c>
      <x:c r="D8821" s="7" t="d">
        <x:v>2026-10-16T00:00:00.000Z</x:v>
      </x:c>
      <x:c r="E8821" s="8" t="n">
        <x:f>IF(ISNUMBER('原始字段'!C8879),'原始字段'!C8879,"n.a.")</x:f>
        <x:v>37279300</x:v>
      </x:c>
      <x:c r="F8821" s="8" t="n">
        <x:f>IF(ISNUMBER('原始字段'!C8975),'原始字段'!C8975,"n.a.")</x:f>
        <x:v>37279300</x:v>
      </x:c>
      <x:c r="G8821" s="8" t="n">
        <x:f>IF(COUNT(E8821:F8821)=2,F8821-E8821,"n.a.")</x:f>
        <x:v>0</x:v>
      </x:c>
      <x:c r="H8821" s="9" t="n">
        <x:f>IF(ISNUMBER('原始字段'!D8975),'原始字段'!D8975,"n.a.")</x:f>
        <x:v>6.1816</x:v>
      </x:c>
      <x:c r="I8821" s="9" t="n">
        <x:f>IF(COUNT(G8821:H8821)=2,G8821*H8821/100000000,"n.a.")</x:f>
        <x:v>0</x:v>
      </x:c>
      <x:c r="J8821" s="1" t="str">
        <x:v>日频齐全；折算事件未独立核实</x:v>
      </x:c>
    </x:row>
    <x:row r="8822" ht="25" customHeight="1">
      <x:c r="A8822" s="1" t="str">
        <x:v>沪深300</x:v>
      </x:c>
      <x:c r="B8822" s="1" t="str">
        <x:v>510320.SH</x:v>
      </x:c>
      <x:c r="C8822" s="1" t="str">
        <x:v>中金沪深300ETF</x:v>
      </x:c>
      <x:c r="D8822" s="7" t="d">
        <x:v>2026-10-16T00:00:00.000Z</x:v>
      </x:c>
      <x:c r="E8822" s="8" t="n">
        <x:f>IF(ISNUMBER('原始字段'!C8856),'原始字段'!C8856,"n.a.")</x:f>
        <x:v>652068500</x:v>
      </x:c>
      <x:c r="F8822" s="8" t="n">
        <x:f>IF(ISNUMBER('原始字段'!C8952),'原始字段'!C8952,"n.a.")</x:f>
        <x:v>652068500</x:v>
      </x:c>
      <x:c r="G8822" s="8" t="n">
        <x:f>IF(COUNT(E8822:F8822)=2,F8822-E8822,"n.a.")</x:f>
        <x:v>0</x:v>
      </x:c>
      <x:c r="H8822" s="9" t="n">
        <x:f>IF(ISNUMBER('原始字段'!D8952),'原始字段'!D8952,"n.a.")</x:f>
        <x:v>1.1423</x:v>
      </x:c>
      <x:c r="I8822" s="9" t="n">
        <x:f>IF(COUNT(G8822:H8822)=2,G8822*H8822/100000000,"n.a.")</x:f>
        <x:v>0</x:v>
      </x:c>
      <x:c r="J8822" s="1" t="str">
        <x:v>日频齐全；折算事件未独立核实</x:v>
      </x:c>
    </x:row>
    <x:row r="8823" ht="25" customHeight="1">
      <x:c r="A8823" s="1" t="str">
        <x:v>沪深300</x:v>
      </x:c>
      <x:c r="B8823" s="1" t="str">
        <x:v>510360.SH</x:v>
      </x:c>
      <x:c r="C8823" s="1" t="str">
        <x:v>广发沪深300ETF</x:v>
      </x:c>
      <x:c r="D8823" s="7" t="d">
        <x:v>2026-10-16T00:00:00.000Z</x:v>
      </x:c>
      <x:c r="E8823" s="8" t="n">
        <x:f>IF(ISNUMBER('原始字段'!C8859),'原始字段'!C8859,"n.a.")</x:f>
        <x:v>2162381200</x:v>
      </x:c>
      <x:c r="F8823" s="8" t="n">
        <x:f>IF(ISNUMBER('原始字段'!C8955),'原始字段'!C8955,"n.a.")</x:f>
        <x:v>2168381200</x:v>
      </x:c>
      <x:c r="G8823" s="8" t="n">
        <x:f>IF(COUNT(E8823:F8823)=2,F8823-E8823,"n.a.")</x:f>
        <x:v>6000000</x:v>
      </x:c>
      <x:c r="H8823" s="9" t="n">
        <x:f>IF(ISNUMBER('原始字段'!D8955),'原始字段'!D8955,"n.a.")</x:f>
        <x:v>1.6228</x:v>
      </x:c>
      <x:c r="I8823" s="9" t="n">
        <x:f>IF(COUNT(G8823:H8823)=2,G8823*H8823/100000000,"n.a.")</x:f>
        <x:v>0.097368</x:v>
      </x:c>
      <x:c r="J8823" s="1" t="str">
        <x:v>日频齐全；折算事件未独立核实</x:v>
      </x:c>
    </x:row>
    <x:row r="8824" ht="25" customHeight="1">
      <x:c r="A8824" s="1" t="str">
        <x:v>沪深300</x:v>
      </x:c>
      <x:c r="B8824" s="1" t="str">
        <x:v>515330.SH</x:v>
      </x:c>
      <x:c r="C8824" s="1" t="str">
        <x:v>天弘沪深300ETF</x:v>
      </x:c>
      <x:c r="D8824" s="7" t="d">
        <x:v>2026-10-16T00:00:00.000Z</x:v>
      </x:c>
      <x:c r="E8824" s="8" t="n">
        <x:f>IF(ISNUMBER('原始字段'!C8877),'原始字段'!C8877,"n.a.")</x:f>
        <x:v>7037709500</x:v>
      </x:c>
      <x:c r="F8824" s="8" t="n">
        <x:f>IF(ISNUMBER('原始字段'!C8973),'原始字段'!C8973,"n.a.")</x:f>
        <x:v>7055709500</x:v>
      </x:c>
      <x:c r="G8824" s="8" t="n">
        <x:f>IF(COUNT(E8824:F8824)=2,F8824-E8824,"n.a.")</x:f>
        <x:v>18000000</x:v>
      </x:c>
      <x:c r="H8824" s="9" t="n">
        <x:f>IF(ISNUMBER('原始字段'!D8973),'原始字段'!D8973,"n.a.")</x:f>
        <x:v>1.2193</x:v>
      </x:c>
      <x:c r="I8824" s="9" t="n">
        <x:f>IF(COUNT(G8824:H8824)=2,G8824*H8824/100000000,"n.a.")</x:f>
        <x:v>0.219474</x:v>
      </x:c>
      <x:c r="J8824" s="1" t="str">
        <x:v>日频齐全；折算事件未独立核实</x:v>
      </x:c>
    </x:row>
    <x:row r="8825" ht="25" customHeight="1">
      <x:c r="A8825" s="1" t="str">
        <x:v>沪深300</x:v>
      </x:c>
      <x:c r="B8825" s="1" t="str">
        <x:v>510330.SH</x:v>
      </x:c>
      <x:c r="C8825" s="1" t="str">
        <x:v>华夏沪深300ETF</x:v>
      </x:c>
      <x:c r="D8825" s="7" t="d">
        <x:v>2026-10-16T00:00:00.000Z</x:v>
      </x:c>
      <x:c r="E8825" s="8" t="n">
        <x:f>IF(ISNUMBER('原始字段'!C8857),'原始字段'!C8857,"n.a.")</x:f>
        <x:v>8624049800</x:v>
      </x:c>
      <x:c r="F8825" s="8" t="n">
        <x:f>IF(ISNUMBER('原始字段'!C8953),'原始字段'!C8953,"n.a.")</x:f>
        <x:v>8688849800</x:v>
      </x:c>
      <x:c r="G8825" s="8" t="n">
        <x:f>IF(COUNT(E8825:F8825)=2,F8825-E8825,"n.a.")</x:f>
        <x:v>64800000</x:v>
      </x:c>
      <x:c r="H8825" s="9" t="n">
        <x:f>IF(ISNUMBER('原始字段'!D8953),'原始字段'!D8953,"n.a.")</x:f>
        <x:v>4.4239</x:v>
      </x:c>
      <x:c r="I8825" s="9" t="n">
        <x:f>IF(COUNT(G8825:H8825)=2,G8825*H8825/100000000,"n.a.")</x:f>
        <x:v>2.8666872</x:v>
      </x:c>
      <x:c r="J8825" s="1" t="str">
        <x:v>日频齐全；折算事件未独立核实</x:v>
      </x:c>
    </x:row>
    <x:row r="8826" ht="25" customHeight="1">
      <x:c r="A8826" s="1" t="str">
        <x:v>沪深300</x:v>
      </x:c>
      <x:c r="B8826" s="1" t="str">
        <x:v>510370.SH</x:v>
      </x:c>
      <x:c r="C8826" s="1" t="str">
        <x:v>兴业沪深300ETF</x:v>
      </x:c>
      <x:c r="D8826" s="7" t="d">
        <x:v>2026-10-16T00:00:00.000Z</x:v>
      </x:c>
      <x:c r="E8826" s="8" t="n">
        <x:f>IF(ISNUMBER('原始字段'!C8860),'原始字段'!C8860,"n.a.")</x:f>
        <x:v>90258100</x:v>
      </x:c>
      <x:c r="F8826" s="8" t="n">
        <x:f>IF(ISNUMBER('原始字段'!C8956),'原始字段'!C8956,"n.a.")</x:f>
        <x:v>90258100</x:v>
      </x:c>
      <x:c r="G8826" s="8" t="n">
        <x:f>IF(COUNT(E8826:F8826)=2,F8826-E8826,"n.a.")</x:f>
        <x:v>0</x:v>
      </x:c>
      <x:c r="H8826" s="9" t="n">
        <x:f>IF(ISNUMBER('原始字段'!D8956),'原始字段'!D8956,"n.a.")</x:f>
        <x:v>0.939</x:v>
      </x:c>
      <x:c r="I8826" s="9" t="n">
        <x:f>IF(COUNT(G8826:H8826)=2,G8826*H8826/100000000,"n.a.")</x:f>
        <x:v>0</x:v>
      </x:c>
      <x:c r="J8826" s="1" t="str">
        <x:v>日频齐全；折算事件未独立核实</x:v>
      </x:c>
    </x:row>
    <x:row r="8827" ht="25" customHeight="1">
      <x:c r="A8827" s="1" t="str">
        <x:v>沪深300</x:v>
      </x:c>
      <x:c r="B8827" s="1" t="str">
        <x:v>159919.SZ</x:v>
      </x:c>
      <x:c r="C8827" s="1" t="str">
        <x:v>嘉实沪深300ETF</x:v>
      </x:c>
      <x:c r="D8827" s="7" t="d">
        <x:v>2026-10-16T00:00:00.000Z</x:v>
      </x:c>
      <x:c r="E8827" s="8" t="n">
        <x:f>IF(ISNUMBER('原始字段'!C8840),'原始字段'!C8840,"n.a.")</x:f>
        <x:v>6851916676</x:v>
      </x:c>
      <x:c r="F8827" s="8" t="n">
        <x:f>IF(ISNUMBER('原始字段'!C8936),'原始字段'!C8936,"n.a.")</x:f>
        <x:v>6929316676</x:v>
      </x:c>
      <x:c r="G8827" s="8" t="n">
        <x:f>IF(COUNT(E8827:F8827)=2,F8827-E8827,"n.a.")</x:f>
        <x:v>77400000</x:v>
      </x:c>
      <x:c r="H8827" s="9" t="n">
        <x:f>IF(ISNUMBER('原始字段'!D8936),'原始字段'!D8936,"n.a.")</x:f>
        <x:v>4.4289</x:v>
      </x:c>
      <x:c r="I8827" s="9" t="n">
        <x:f>IF(COUNT(G8827:H8827)=2,G8827*H8827/100000000,"n.a.")</x:f>
        <x:v>3.4279685999999994</x:v>
      </x:c>
      <x:c r="J8827" s="1" t="str">
        <x:v>日频齐全；折算事件未独立核实</x:v>
      </x:c>
    </x:row>
    <x:row r="8828" ht="25" customHeight="1">
      <x:c r="A8828" s="1" t="str">
        <x:v>沪深300</x:v>
      </x:c>
      <x:c r="B8828" s="1" t="str">
        <x:v>159673.SZ</x:v>
      </x:c>
      <x:c r="C8828" s="1" t="str">
        <x:v>鹏华沪深300ETF</x:v>
      </x:c>
      <x:c r="D8828" s="7" t="d">
        <x:v>2026-10-16T00:00:00.000Z</x:v>
      </x:c>
      <x:c r="E8828" s="8" t="n">
        <x:f>IF(ISNUMBER('原始字段'!C8832),'原始字段'!C8832,"n.a.")</x:f>
        <x:v>2189528385</x:v>
      </x:c>
      <x:c r="F8828" s="8" t="n">
        <x:f>IF(ISNUMBER('原始字段'!C8928),'原始字段'!C8928,"n.a.")</x:f>
        <x:v>2191528385</x:v>
      </x:c>
      <x:c r="G8828" s="8" t="n">
        <x:f>IF(COUNT(E8828:F8828)=2,F8828-E8828,"n.a.")</x:f>
        <x:v>2000000</x:v>
      </x:c>
      <x:c r="H8828" s="9" t="n">
        <x:f>IF(ISNUMBER('原始字段'!D8928),'原始字段'!D8928,"n.a.")</x:f>
        <x:v>1.1699</x:v>
      </x:c>
      <x:c r="I8828" s="9" t="n">
        <x:f>IF(COUNT(G8828:H8828)=2,G8828*H8828/100000000,"n.a.")</x:f>
        <x:v>0.023398</x:v>
      </x:c>
      <x:c r="J8828" s="1" t="str">
        <x:v>日频齐全；折算事件未独立核实</x:v>
      </x:c>
    </x:row>
    <x:row r="8829" ht="25" customHeight="1">
      <x:c r="A8829" s="1" t="str">
        <x:v>沪深300</x:v>
      </x:c>
      <x:c r="B8829" s="1" t="str">
        <x:v>159300.SZ</x:v>
      </x:c>
      <x:c r="C8829" s="1" t="str">
        <x:v>富国沪深300ETF</x:v>
      </x:c>
      <x:c r="D8829" s="7" t="d">
        <x:v>2026-10-16T00:00:00.000Z</x:v>
      </x:c>
      <x:c r="E8829" s="8" t="n">
        <x:f>IF(ISNUMBER('原始字段'!C8820),'原始字段'!C8820,"n.a.")</x:f>
        <x:v>481558097</x:v>
      </x:c>
      <x:c r="F8829" s="8" t="n">
        <x:f>IF(ISNUMBER('原始字段'!C8916),'原始字段'!C8916,"n.a.")</x:f>
        <x:v>490558097</x:v>
      </x:c>
      <x:c r="G8829" s="8" t="n">
        <x:f>IF(COUNT(E8829:F8829)=2,F8829-E8829,"n.a.")</x:f>
        <x:v>9000000</x:v>
      </x:c>
      <x:c r="H8829" s="9" t="n">
        <x:f>IF(ISNUMBER('原始字段'!D8916),'原始字段'!D8916,"n.a.")</x:f>
        <x:v>4.5487</x:v>
      </x:c>
      <x:c r="I8829" s="9" t="n">
        <x:f>IF(COUNT(G8829:H8829)=2,G8829*H8829/100000000,"n.a.")</x:f>
        <x:v>0.409383</x:v>
      </x:c>
      <x:c r="J8829" s="1" t="str">
        <x:v>日频齐全；折算事件未独立核实</x:v>
      </x:c>
    </x:row>
    <x:row r="8830" ht="25" customHeight="1">
      <x:c r="A8830" s="1" t="str">
        <x:v>沪深300</x:v>
      </x:c>
      <x:c r="B8830" s="1" t="str">
        <x:v>510380.SH</x:v>
      </x:c>
      <x:c r="C8830" s="1" t="str">
        <x:v>国寿安保沪深300ETF</x:v>
      </x:c>
      <x:c r="D8830" s="7" t="d">
        <x:v>2026-10-16T00:00:00.000Z</x:v>
      </x:c>
      <x:c r="E8830" s="8" t="n">
        <x:f>IF(ISNUMBER('原始字段'!C8861),'原始字段'!C8861,"n.a.")</x:f>
        <x:v>1278802400</x:v>
      </x:c>
      <x:c r="F8830" s="8" t="n">
        <x:f>IF(ISNUMBER('原始字段'!C8957),'原始字段'!C8957,"n.a.")</x:f>
        <x:v>1302802400</x:v>
      </x:c>
      <x:c r="G8830" s="8" t="n">
        <x:f>IF(COUNT(E8830:F8830)=2,F8830-E8830,"n.a.")</x:f>
        <x:v>24000000</x:v>
      </x:c>
      <x:c r="H8830" s="9" t="n">
        <x:f>IF(ISNUMBER('原始字段'!D8957),'原始字段'!D8957,"n.a.")</x:f>
        <x:v>1.2647</x:v>
      </x:c>
      <x:c r="I8830" s="9" t="n">
        <x:f>IF(COUNT(G8830:H8830)=2,G8830*H8830/100000000,"n.a.")</x:f>
        <x:v>0.303528</x:v>
      </x:c>
      <x:c r="J8830" s="1" t="str">
        <x:v>日频齐全；折算事件未独立核实</x:v>
      </x:c>
    </x:row>
    <x:row r="8831" ht="25" customHeight="1">
      <x:c r="A8831" s="1" t="str">
        <x:v>沪深300</x:v>
      </x:c>
      <x:c r="B8831" s="1" t="str">
        <x:v>515380.SH</x:v>
      </x:c>
      <x:c r="C8831" s="1" t="str">
        <x:v>泰康沪深300ETF</x:v>
      </x:c>
      <x:c r="D8831" s="7" t="d">
        <x:v>2026-10-16T00:00:00.000Z</x:v>
      </x:c>
      <x:c r="E8831" s="8" t="n">
        <x:f>IF(ISNUMBER('原始字段'!C8880),'原始字段'!C8880,"n.a.")</x:f>
        <x:v>663399800</x:v>
      </x:c>
      <x:c r="F8831" s="8" t="n">
        <x:f>IF(ISNUMBER('原始字段'!C8976),'原始字段'!C8976,"n.a.")</x:f>
        <x:v>663399800</x:v>
      </x:c>
      <x:c r="G8831" s="8" t="n">
        <x:f>IF(COUNT(E8831:F8831)=2,F8831-E8831,"n.a.")</x:f>
        <x:v>0</x:v>
      </x:c>
      <x:c r="H8831" s="9" t="n">
        <x:f>IF(ISNUMBER('原始字段'!D8976),'原始字段'!D8976,"n.a.")</x:f>
        <x:v>4.933</x:v>
      </x:c>
      <x:c r="I8831" s="9" t="n">
        <x:f>IF(COUNT(G8831:H8831)=2,G8831*H8831/100000000,"n.a.")</x:f>
        <x:v>0</x:v>
      </x:c>
      <x:c r="J8831" s="1" t="str">
        <x:v>日频齐全；折算事件未独立核实</x:v>
      </x:c>
    </x:row>
    <x:row r="8832" ht="25" customHeight="1">
      <x:c r="A8832" s="1" t="str">
        <x:v>沪深300</x:v>
      </x:c>
      <x:c r="B8832" s="1" t="str">
        <x:v>510350.SH</x:v>
      </x:c>
      <x:c r="C8832" s="1" t="str">
        <x:v>工银沪深300ETF</x:v>
      </x:c>
      <x:c r="D8832" s="7" t="d">
        <x:v>2026-10-16T00:00:00.000Z</x:v>
      </x:c>
      <x:c r="E8832" s="8" t="n">
        <x:f>IF(ISNUMBER('原始字段'!C8858),'原始字段'!C8858,"n.a.")</x:f>
        <x:v>685014700</x:v>
      </x:c>
      <x:c r="F8832" s="8" t="n">
        <x:f>IF(ISNUMBER('原始字段'!C8954),'原始字段'!C8954,"n.a.")</x:f>
        <x:v>685914700</x:v>
      </x:c>
      <x:c r="G8832" s="8" t="n">
        <x:f>IF(COUNT(E8832:F8832)=2,F8832-E8832,"n.a.")</x:f>
        <x:v>900000</x:v>
      </x:c>
      <x:c r="H8832" s="9" t="n">
        <x:f>IF(ISNUMBER('原始字段'!D8954),'原始字段'!D8954,"n.a.")</x:f>
        <x:v>4.4652</x:v>
      </x:c>
      <x:c r="I8832" s="9" t="n">
        <x:f>IF(COUNT(G8832:H8832)=2,G8832*H8832/100000000,"n.a.")</x:f>
        <x:v>0.0401868</x:v>
      </x:c>
      <x:c r="J8832" s="1" t="str">
        <x:v>日频齐全；折算事件未独立核实</x:v>
      </x:c>
    </x:row>
    <x:row r="8833" ht="25" customHeight="1">
      <x:c r="A8833" s="1" t="str">
        <x:v>沪深300</x:v>
      </x:c>
      <x:c r="B8833" s="1" t="str">
        <x:v>563520.SH</x:v>
      </x:c>
      <x:c r="C8833" s="1" t="str">
        <x:v>永赢沪深300ETF</x:v>
      </x:c>
      <x:c r="D8833" s="7" t="d">
        <x:v>2026-10-16T00:00:00.000Z</x:v>
      </x:c>
      <x:c r="E8833" s="8" t="n">
        <x:f>IF(ISNUMBER('原始字段'!C8895),'原始字段'!C8895,"n.a.")</x:f>
        <x:v>448065000</x:v>
      </x:c>
      <x:c r="F8833" s="8" t="n">
        <x:f>IF(ISNUMBER('原始字段'!C8991),'原始字段'!C8991,"n.a.")</x:f>
        <x:v>448065000</x:v>
      </x:c>
      <x:c r="G8833" s="8" t="n">
        <x:f>IF(COUNT(E8833:F8833)=2,F8833-E8833,"n.a.")</x:f>
        <x:v>0</x:v>
      </x:c>
      <x:c r="H8833" s="9" t="n">
        <x:f>IF(ISNUMBER('原始字段'!D8991),'原始字段'!D8991,"n.a.")</x:f>
        <x:v>1.0904</x:v>
      </x:c>
      <x:c r="I8833" s="9" t="n">
        <x:f>IF(COUNT(G8833:H8833)=2,G8833*H8833/100000000,"n.a.")</x:f>
        <x:v>0</x:v>
      </x:c>
      <x:c r="J8833" s="1" t="str">
        <x:v>日频齐全；折算事件未独立核实</x:v>
      </x:c>
    </x:row>
    <x:row r="8834" ht="25" customHeight="1">
      <x:c r="A8834" s="1" t="str">
        <x:v>沪深300</x:v>
      </x:c>
      <x:c r="B8834" s="1" t="str">
        <x:v>510300.SH</x:v>
      </x:c>
      <x:c r="C8834" s="1" t="str">
        <x:v>华泰柏瑞沪深300ETF</x:v>
      </x:c>
      <x:c r="D8834" s="7" t="d">
        <x:v>2026-10-16T00:00:00.000Z</x:v>
      </x:c>
      <x:c r="E8834" s="8" t="n">
        <x:f>IF(ISNUMBER('原始字段'!C8854),'原始字段'!C8854,"n.a.")</x:f>
        <x:v>25484887700</x:v>
      </x:c>
      <x:c r="F8834" s="8" t="n">
        <x:f>IF(ISNUMBER('原始字段'!C8950),'原始字段'!C8950,"n.a.")</x:f>
        <x:v>28552987700</x:v>
      </x:c>
      <x:c r="G8834" s="8" t="n">
        <x:f>IF(COUNT(E8834:F8834)=2,F8834-E8834,"n.a.")</x:f>
        <x:v>3068100000</x:v>
      </x:c>
      <x:c r="H8834" s="9" t="n">
        <x:f>IF(ISNUMBER('原始字段'!D8950),'原始字段'!D8950,"n.a.")</x:f>
        <x:v>4.2426</x:v>
      </x:c>
      <x:c r="I8834" s="9" t="n">
        <x:f>IF(COUNT(G8834:H8834)=2,G8834*H8834/100000000,"n.a.")</x:f>
        <x:v>130.16721060000003</x:v>
      </x:c>
      <x:c r="J8834" s="1" t="str">
        <x:v>日频齐全；折算事件未独立核实</x:v>
      </x:c>
    </x:row>
    <x:row r="8835" ht="25" customHeight="1">
      <x:c r="A8835" s="1" t="str">
        <x:v>沪深300</x:v>
      </x:c>
      <x:c r="B8835" s="1" t="str">
        <x:v>515310.SH</x:v>
      </x:c>
      <x:c r="C8835" s="1" t="str">
        <x:v>汇添富沪深300ETF</x:v>
      </x:c>
      <x:c r="D8835" s="7" t="d">
        <x:v>2026-10-16T00:00:00.000Z</x:v>
      </x:c>
      <x:c r="E8835" s="8" t="n">
        <x:f>IF(ISNUMBER('原始字段'!C8876),'原始字段'!C8876,"n.a.")</x:f>
        <x:v>374111200</x:v>
      </x:c>
      <x:c r="F8835" s="8" t="n">
        <x:f>IF(ISNUMBER('原始字段'!C8972),'原始字段'!C8972,"n.a.")</x:f>
        <x:v>381111200</x:v>
      </x:c>
      <x:c r="G8835" s="8" t="n">
        <x:f>IF(COUNT(E8835:F8835)=2,F8835-E8835,"n.a.")</x:f>
        <x:v>7000000</x:v>
      </x:c>
      <x:c r="H8835" s="9" t="n">
        <x:f>IF(ISNUMBER('原始字段'!D8972),'原始字段'!D8972,"n.a.")</x:f>
        <x:v>1.2626</x:v>
      </x:c>
      <x:c r="I8835" s="9" t="n">
        <x:f>IF(COUNT(G8835:H8835)=2,G8835*H8835/100000000,"n.a.")</x:f>
        <x:v>0.088382</x:v>
      </x:c>
      <x:c r="J8835" s="1" t="str">
        <x:v>日频齐全；折算事件未独立核实</x:v>
      </x:c>
    </x:row>
    <x:row r="8836" ht="25" customHeight="1">
      <x:c r="A8836" s="1" t="str">
        <x:v>沪深300</x:v>
      </x:c>
      <x:c r="B8836" s="1" t="str">
        <x:v>159925.SZ</x:v>
      </x:c>
      <x:c r="C8836" s="1" t="str">
        <x:v>南方沪深300ETF</x:v>
      </x:c>
      <x:c r="D8836" s="7" t="d">
        <x:v>2026-10-16T00:00:00.000Z</x:v>
      </x:c>
      <x:c r="E8836" s="8" t="n">
        <x:f>IF(ISNUMBER('原始字段'!C8842),'原始字段'!C8842,"n.a.")</x:f>
        <x:v>621320856</x:v>
      </x:c>
      <x:c r="F8836" s="8" t="n">
        <x:f>IF(ISNUMBER('原始字段'!C8938),'原始字段'!C8938,"n.a.")</x:f>
        <x:v>620420856</x:v>
      </x:c>
      <x:c r="G8836" s="8" t="n">
        <x:f>IF(COUNT(E8836:F8836)=2,F8836-E8836,"n.a.")</x:f>
        <x:v>-900000</x:v>
      </x:c>
      <x:c r="H8836" s="9" t="n">
        <x:f>IF(ISNUMBER('原始字段'!D8938),'原始字段'!D8938,"n.a.")</x:f>
        <x:v>4.3093</x:v>
      </x:c>
      <x:c r="I8836" s="9" t="n">
        <x:f>IF(COUNT(G8836:H8836)=2,G8836*H8836/100000000,"n.a.")</x:f>
        <x:v>-0.038783700000000004</x:v>
      </x:c>
      <x:c r="J8836" s="1" t="str">
        <x:v>日频齐全；折算事件未独立核实</x:v>
      </x:c>
    </x:row>
    <x:row r="8837" ht="25" customHeight="1">
      <x:c r="A8837" s="1" t="str">
        <x:v>沪深300</x:v>
      </x:c>
      <x:c r="B8837" s="1" t="str">
        <x:v>561930.SH</x:v>
      </x:c>
      <x:c r="C8837" s="1" t="str">
        <x:v>招商沪深300ETF</x:v>
      </x:c>
      <x:c r="D8837" s="7" t="d">
        <x:v>2026-10-16T00:00:00.000Z</x:v>
      </x:c>
      <x:c r="E8837" s="8" t="n">
        <x:f>IF(ISNUMBER('原始字段'!C8891),'原始字段'!C8891,"n.a.")</x:f>
        <x:v>196260600</x:v>
      </x:c>
      <x:c r="F8837" s="8" t="n">
        <x:f>IF(ISNUMBER('原始字段'!C8987),'原始字段'!C8987,"n.a.")</x:f>
        <x:v>196260600</x:v>
      </x:c>
      <x:c r="G8837" s="8" t="n">
        <x:f>IF(COUNT(E8837:F8837)=2,F8837-E8837,"n.a.")</x:f>
        <x:v>0</x:v>
      </x:c>
      <x:c r="H8837" s="9" t="n">
        <x:f>IF(ISNUMBER('原始字段'!D8987),'原始字段'!D8987,"n.a.")</x:f>
        <x:v>1.434</x:v>
      </x:c>
      <x:c r="I8837" s="9" t="n">
        <x:f>IF(COUNT(G8837:H8837)=2,G8837*H8837/100000000,"n.a.")</x:f>
        <x:v>0</x:v>
      </x:c>
      <x:c r="J8837" s="1" t="str">
        <x:v>日频齐全；折算事件未独立核实</x:v>
      </x:c>
    </x:row>
    <x:row r="8838" ht="25" customHeight="1">
      <x:c r="A8838" s="1" t="str">
        <x:v>沪深300</x:v>
      </x:c>
      <x:c r="B8838" s="1" t="str">
        <x:v>515350.SH</x:v>
      </x:c>
      <x:c r="C8838" s="1" t="str">
        <x:v>民生加银沪深300ETF</x:v>
      </x:c>
      <x:c r="D8838" s="7" t="d">
        <x:v>2026-10-16T00:00:00.000Z</x:v>
      </x:c>
      <x:c r="E8838" s="8" t="n">
        <x:f>IF(ISNUMBER('原始字段'!C8878),'原始字段'!C8878,"n.a.")</x:f>
        <x:v>11699200</x:v>
      </x:c>
      <x:c r="F8838" s="8" t="n">
        <x:f>IF(ISNUMBER('原始字段'!C8974),'原始字段'!C8974,"n.a.")</x:f>
        <x:v>11699200</x:v>
      </x:c>
      <x:c r="G8838" s="8" t="n">
        <x:f>IF(COUNT(E8838:F8838)=2,F8838-E8838,"n.a.")</x:f>
        <x:v>0</x:v>
      </x:c>
      <x:c r="H8838" s="9" t="n">
        <x:f>IF(ISNUMBER('原始字段'!D8974),'原始字段'!D8974,"n.a.")</x:f>
        <x:v>5.6867</x:v>
      </x:c>
      <x:c r="I8838" s="9" t="n">
        <x:f>IF(COUNT(G8838:H8838)=2,G8838*H8838/100000000,"n.a.")</x:f>
        <x:v>0</x:v>
      </x:c>
      <x:c r="J8838" s="1" t="str">
        <x:v>日频齐全；折算事件未独立核实</x:v>
      </x:c>
    </x:row>
    <x:row r="8839" ht="25" customHeight="1">
      <x:c r="A8839" s="1" t="str">
        <x:v>沪深300</x:v>
      </x:c>
      <x:c r="B8839" s="1" t="str">
        <x:v>510310.SH</x:v>
      </x:c>
      <x:c r="C8839" s="1" t="str">
        <x:v>易方达沪深300ETF</x:v>
      </x:c>
      <x:c r="D8839" s="7" t="d">
        <x:v>2026-10-16T00:00:00.000Z</x:v>
      </x:c>
      <x:c r="E8839" s="8" t="n">
        <x:f>IF(ISNUMBER('原始字段'!C8855),'原始字段'!C8855,"n.a.")</x:f>
        <x:v>16726244000</x:v>
      </x:c>
      <x:c r="F8839" s="8" t="n">
        <x:f>IF(ISNUMBER('原始字段'!C8951),'原始字段'!C8951,"n.a.")</x:f>
        <x:v>16879244000</x:v>
      </x:c>
      <x:c r="G8839" s="8" t="n">
        <x:f>IF(COUNT(E8839:F8839)=2,F8839-E8839,"n.a.")</x:f>
        <x:v>153000000</x:v>
      </x:c>
      <x:c r="H8839" s="9" t="n">
        <x:f>IF(ISNUMBER('原始字段'!D8951),'原始字段'!D8951,"n.a.")</x:f>
        <x:v>4.1221</x:v>
      </x:c>
      <x:c r="I8839" s="9" t="n">
        <x:f>IF(COUNT(G8839:H8839)=2,G8839*H8839/100000000,"n.a.")</x:f>
        <x:v>6.306813</x:v>
      </x:c>
      <x:c r="J8839" s="1" t="str">
        <x:v>日频齐全；折算事件未独立核实</x:v>
      </x:c>
    </x:row>
    <x:row r="8840" ht="25" customHeight="1">
      <x:c r="A8840" s="1" t="str">
        <x:v>沪深300</x:v>
      </x:c>
      <x:c r="B8840" s="1" t="str">
        <x:v>159330.SZ</x:v>
      </x:c>
      <x:c r="C8840" s="1" t="str">
        <x:v>东财沪深300ETF</x:v>
      </x:c>
      <x:c r="D8840" s="7" t="d">
        <x:v>2026-10-16T00:00:00.000Z</x:v>
      </x:c>
      <x:c r="E8840" s="8" t="n">
        <x:f>IF(ISNUMBER('原始字段'!C8821),'原始字段'!C8821,"n.a.")</x:f>
        <x:v>530801009</x:v>
      </x:c>
      <x:c r="F8840" s="8" t="n">
        <x:f>IF(ISNUMBER('原始字段'!C8917),'原始字段'!C8917,"n.a.")</x:f>
        <x:v>533801009</x:v>
      </x:c>
      <x:c r="G8840" s="8" t="n">
        <x:f>IF(COUNT(E8840:F8840)=2,F8840-E8840,"n.a.")</x:f>
        <x:v>3000000</x:v>
      </x:c>
      <x:c r="H8840" s="9" t="n">
        <x:f>IF(ISNUMBER('原始字段'!D8917),'原始字段'!D8917,"n.a.")</x:f>
        <x:v>1.3136</x:v>
      </x:c>
      <x:c r="I8840" s="9" t="n">
        <x:f>IF(COUNT(G8840:H8840)=2,G8840*H8840/100000000,"n.a.")</x:f>
        <x:v>0.039408000000000006</x:v>
      </x:c>
      <x:c r="J8840" s="1" t="str">
        <x:v>日频齐全；折算事件未独立核实</x:v>
      </x:c>
    </x:row>
    <x:row r="8841" ht="25" customHeight="1">
      <x:c r="A8841" s="1" t="str">
        <x:v>沪深300</x:v>
      </x:c>
      <x:c r="B8841" s="1" t="str">
        <x:v>510390.SH</x:v>
      </x:c>
      <x:c r="C8841" s="1" t="str">
        <x:v>平安沪深300ETF</x:v>
      </x:c>
      <x:c r="D8841" s="7" t="d">
        <x:v>2026-10-16T00:00:00.000Z</x:v>
      </x:c>
      <x:c r="E8841" s="8" t="n">
        <x:f>IF(ISNUMBER('原始字段'!C8862),'原始字段'!C8862,"n.a.")</x:f>
        <x:v>136550000</x:v>
      </x:c>
      <x:c r="F8841" s="8" t="n">
        <x:f>IF(ISNUMBER('原始字段'!C8958),'原始字段'!C8958,"n.a.")</x:f>
        <x:v>136550000</x:v>
      </x:c>
      <x:c r="G8841" s="8" t="n">
        <x:f>IF(COUNT(E8841:F8841)=2,F8841-E8841,"n.a.")</x:f>
        <x:v>0</x:v>
      </x:c>
      <x:c r="H8841" s="9" t="n">
        <x:f>IF(ISNUMBER('原始字段'!D8958),'原始字段'!D8958,"n.a.")</x:f>
        <x:v>4.8165</x:v>
      </x:c>
      <x:c r="I8841" s="9" t="n">
        <x:f>IF(COUNT(G8841:H8841)=2,G8841*H8841/100000000,"n.a.")</x:f>
        <x:v>0</x:v>
      </x:c>
      <x:c r="J8841" s="1" t="str">
        <x:v>日频齐全；折算事件未独立核实</x:v>
      </x:c>
    </x:row>
    <x:row r="8842" ht="25" customHeight="1">
      <x:c r="A8842" s="1" t="str">
        <x:v>沪深300</x:v>
      </x:c>
      <x:c r="B8842" s="1" t="str">
        <x:v>515390.SH</x:v>
      </x:c>
      <x:c r="C8842" s="1" t="str">
        <x:v>华安沪深300ETF</x:v>
      </x:c>
      <x:c r="D8842" s="7" t="d">
        <x:v>2026-10-16T00:00:00.000Z</x:v>
      </x:c>
      <x:c r="E8842" s="8" t="n">
        <x:f>IF(ISNUMBER('原始字段'!C8881),'原始字段'!C8881,"n.a.")</x:f>
        <x:v>2486683000</x:v>
      </x:c>
      <x:c r="F8842" s="8" t="n">
        <x:f>IF(ISNUMBER('原始字段'!C8977),'原始字段'!C8977,"n.a.")</x:f>
        <x:v>2482683000</x:v>
      </x:c>
      <x:c r="G8842" s="8" t="n">
        <x:f>IF(COUNT(E8842:F8842)=2,F8842-E8842,"n.a.")</x:f>
        <x:v>-4000000</x:v>
      </x:c>
      <x:c r="H8842" s="9" t="n">
        <x:f>IF(ISNUMBER('原始字段'!D8977),'原始字段'!D8977,"n.a.")</x:f>
        <x:v>1.2369</x:v>
      </x:c>
      <x:c r="I8842" s="9" t="n">
        <x:f>IF(COUNT(G8842:H8842)=2,G8842*H8842/100000000,"n.a.")</x:f>
        <x:v>-0.049476</x:v>
      </x:c>
      <x:c r="J8842" s="1" t="str">
        <x:v>日频齐全；折算事件未独立核实</x:v>
      </x:c>
    </x:row>
    <x:row r="8843" ht="25" customHeight="1">
      <x:c r="A8843" s="1" t="str">
        <x:v>沪深300</x:v>
      </x:c>
      <x:c r="B8843" s="1" t="str">
        <x:v>515130.SH</x:v>
      </x:c>
      <x:c r="C8843" s="1" t="str">
        <x:v>博时沪深300ETF</x:v>
      </x:c>
      <x:c r="D8843" s="7" t="d">
        <x:v>2026-10-16T00:00:00.000Z</x:v>
      </x:c>
      <x:c r="E8843" s="8" t="n">
        <x:f>IF(ISNUMBER('原始字段'!C8874),'原始字段'!C8874,"n.a.")</x:f>
        <x:v>106463200</x:v>
      </x:c>
      <x:c r="F8843" s="8" t="n">
        <x:f>IF(ISNUMBER('原始字段'!C8970),'原始字段'!C8970,"n.a.")</x:f>
        <x:v>106463200</x:v>
      </x:c>
      <x:c r="G8843" s="8" t="n">
        <x:f>IF(COUNT(E8843:F8843)=2,F8843-E8843,"n.a.")</x:f>
        <x:v>0</x:v>
      </x:c>
      <x:c r="H8843" s="9" t="n">
        <x:f>IF(ISNUMBER('原始字段'!D8970),'原始字段'!D8970,"n.a.")</x:f>
        <x:v>1.4047</x:v>
      </x:c>
      <x:c r="I8843" s="9" t="n">
        <x:f>IF(COUNT(G8843:H8843)=2,G8843*H8843/100000000,"n.a.")</x:f>
        <x:v>0</x:v>
      </x:c>
      <x:c r="J8843" s="1" t="str">
        <x:v>日频齐全；折算事件未独立核实</x:v>
      </x:c>
    </x:row>
    <x:row r="8844" ht="25" customHeight="1">
      <x:c r="A8844" s="1" t="str">
        <x:v>中证500</x:v>
      </x:c>
      <x:c r="B8844" s="1" t="str">
        <x:v>510530.SH</x:v>
      </x:c>
      <x:c r="C8844" s="1" t="str">
        <x:v>工银中证500ETF</x:v>
      </x:c>
      <x:c r="D8844" s="7" t="d">
        <x:v>2026-10-16T00:00:00.000Z</x:v>
      </x:c>
      <x:c r="E8844" s="8" t="n">
        <x:f>IF(ISNUMBER('原始字段'!C8865),'原始字段'!C8865,"n.a.")</x:f>
        <x:v>47979399.99999999</x:v>
      </x:c>
      <x:c r="F8844" s="8" t="n">
        <x:f>IF(ISNUMBER('原始字段'!C8961),'原始字段'!C8961,"n.a.")</x:f>
        <x:v>47979399.99999999</x:v>
      </x:c>
      <x:c r="G8844" s="8" t="n">
        <x:f>IF(COUNT(E8844:F8844)=2,F8844-E8844,"n.a.")</x:f>
        <x:v>0</x:v>
      </x:c>
      <x:c r="H8844" s="9" t="n">
        <x:f>IF(ISNUMBER('原始字段'!D8961),'原始字段'!D8961,"n.a.")</x:f>
        <x:v>7.6819</x:v>
      </x:c>
      <x:c r="I8844" s="9" t="n">
        <x:f>IF(COUNT(G8844:H8844)=2,G8844*H8844/100000000,"n.a.")</x:f>
        <x:v>0</x:v>
      </x:c>
      <x:c r="J8844" s="1" t="str">
        <x:v>日频齐全；折算事件未独立核实</x:v>
      </x:c>
    </x:row>
    <x:row r="8845" ht="25" customHeight="1">
      <x:c r="A8845" s="1" t="str">
        <x:v>中证500</x:v>
      </x:c>
      <x:c r="B8845" s="1" t="str">
        <x:v>510580.SH</x:v>
      </x:c>
      <x:c r="C8845" s="1" t="str">
        <x:v>易方达中证500ETF</x:v>
      </x:c>
      <x:c r="D8845" s="7" t="d">
        <x:v>2026-10-16T00:00:00.000Z</x:v>
      </x:c>
      <x:c r="E8845" s="8" t="n">
        <x:f>IF(ISNUMBER('原始字段'!C8869),'原始字段'!C8869,"n.a.")</x:f>
        <x:v>1182968300</x:v>
      </x:c>
      <x:c r="F8845" s="8" t="n">
        <x:f>IF(ISNUMBER('原始字段'!C8965),'原始字段'!C8965,"n.a.")</x:f>
        <x:v>1185368300</x:v>
      </x:c>
      <x:c r="G8845" s="8" t="n">
        <x:f>IF(COUNT(E8845:F8845)=2,F8845-E8845,"n.a.")</x:f>
        <x:v>2400000</x:v>
      </x:c>
      <x:c r="H8845" s="9" t="n">
        <x:f>IF(ISNUMBER('原始字段'!D8965),'原始字段'!D8965,"n.a.")</x:f>
        <x:v>3.5792</x:v>
      </x:c>
      <x:c r="I8845" s="9" t="n">
        <x:f>IF(COUNT(G8845:H8845)=2,G8845*H8845/100000000,"n.a.")</x:f>
        <x:v>0.0859008</x:v>
      </x:c>
      <x:c r="J8845" s="1" t="str">
        <x:v>日频齐全；折算事件未独立核实</x:v>
      </x:c>
    </x:row>
    <x:row r="8846" ht="25" customHeight="1">
      <x:c r="A8846" s="1" t="str">
        <x:v>中证500</x:v>
      </x:c>
      <x:c r="B8846" s="1" t="str">
        <x:v>159922.SZ</x:v>
      </x:c>
      <x:c r="C8846" s="1" t="str">
        <x:v>嘉实中证500ETF</x:v>
      </x:c>
      <x:c r="D8846" s="7" t="d">
        <x:v>2026-10-16T00:00:00.000Z</x:v>
      </x:c>
      <x:c r="E8846" s="8" t="n">
        <x:f>IF(ISNUMBER('原始字段'!C8841),'原始字段'!C8841,"n.a.")</x:f>
        <x:v>2717676765</x:v>
      </x:c>
      <x:c r="F8846" s="8" t="n">
        <x:f>IF(ISNUMBER('原始字段'!C8937),'原始字段'!C8937,"n.a.")</x:f>
        <x:v>2716676765</x:v>
      </x:c>
      <x:c r="G8846" s="8" t="n">
        <x:f>IF(COUNT(E8846:F8846)=2,F8846-E8846,"n.a.")</x:f>
        <x:v>-1000000</x:v>
      </x:c>
      <x:c r="H8846" s="9" t="n">
        <x:f>IF(ISNUMBER('原始字段'!D8937),'原始字段'!D8937,"n.a.")</x:f>
        <x:v>2.7583</x:v>
      </x:c>
      <x:c r="I8846" s="9" t="n">
        <x:f>IF(COUNT(G8846:H8846)=2,G8846*H8846/100000000,"n.a.")</x:f>
        <x:v>-0.027583</x:v>
      </x:c>
      <x:c r="J8846" s="1" t="str">
        <x:v>日频齐全；折算事件未独立核实</x:v>
      </x:c>
    </x:row>
    <x:row r="8847" ht="25" customHeight="1">
      <x:c r="A8847" s="1" t="str">
        <x:v>中证500</x:v>
      </x:c>
      <x:c r="B8847" s="1" t="str">
        <x:v>563750.SH</x:v>
      </x:c>
      <x:c r="C8847" s="1" t="str">
        <x:v>汇添富中证500ETF</x:v>
      </x:c>
      <x:c r="D8847" s="7" t="d">
        <x:v>2026-10-16T00:00:00.000Z</x:v>
      </x:c>
      <x:c r="E8847" s="8" t="n">
        <x:f>IF(ISNUMBER('原始字段'!C8896),'原始字段'!C8896,"n.a.")</x:f>
        <x:v>362237000</x:v>
      </x:c>
      <x:c r="F8847" s="8" t="n">
        <x:f>IF(ISNUMBER('原始字段'!C8992),'原始字段'!C8992,"n.a.")</x:f>
        <x:v>362237000</x:v>
      </x:c>
      <x:c r="G8847" s="8" t="n">
        <x:f>IF(COUNT(E8847:F8847)=2,F8847-E8847,"n.a.")</x:f>
        <x:v>0</x:v>
      </x:c>
      <x:c r="H8847" s="9" t="n">
        <x:f>IF(ISNUMBER('原始字段'!D8992),'原始字段'!D8992,"n.a.")</x:f>
        <x:v>0.9546</x:v>
      </x:c>
      <x:c r="I8847" s="9" t="n">
        <x:f>IF(COUNT(G8847:H8847)=2,G8847*H8847/100000000,"n.a.")</x:f>
        <x:v>0</x:v>
      </x:c>
      <x:c r="J8847" s="1" t="str">
        <x:v>日频齐全；折算事件未独立核实</x:v>
      </x:c>
    </x:row>
    <x:row r="8848" ht="25" customHeight="1">
      <x:c r="A8848" s="1" t="str">
        <x:v>中证500</x:v>
      </x:c>
      <x:c r="B8848" s="1" t="str">
        <x:v>159935.SZ</x:v>
      </x:c>
      <x:c r="C8848" s="1" t="str">
        <x:v>景顺长城中证500ETF</x:v>
      </x:c>
      <x:c r="D8848" s="7" t="d">
        <x:v>2026-10-16T00:00:00.000Z</x:v>
      </x:c>
      <x:c r="E8848" s="8" t="n">
        <x:f>IF(ISNUMBER('原始字段'!C8843),'原始字段'!C8843,"n.a.")</x:f>
        <x:v>27572956</x:v>
      </x:c>
      <x:c r="F8848" s="8" t="n">
        <x:f>IF(ISNUMBER('原始字段'!C8939),'原始字段'!C8939,"n.a.")</x:f>
        <x:v>27572956</x:v>
      </x:c>
      <x:c r="G8848" s="8" t="n">
        <x:f>IF(COUNT(E8848:F8848)=2,F8848-E8848,"n.a.")</x:f>
        <x:v>0</x:v>
      </x:c>
      <x:c r="H8848" s="9" t="n">
        <x:f>IF(ISNUMBER('原始字段'!D8939),'原始字段'!D8939,"n.a.")</x:f>
        <x:v>2.1472</x:v>
      </x:c>
      <x:c r="I8848" s="9" t="n">
        <x:f>IF(COUNT(G8848:H8848)=2,G8848*H8848/100000000,"n.a.")</x:f>
        <x:v>0</x:v>
      </x:c>
      <x:c r="J8848" s="1" t="str">
        <x:v>日频齐全；折算事件未独立核实</x:v>
      </x:c>
    </x:row>
    <x:row r="8849" ht="25" customHeight="1">
      <x:c r="A8849" s="1" t="str">
        <x:v>中证500</x:v>
      </x:c>
      <x:c r="B8849" s="1" t="str">
        <x:v>515530.SH</x:v>
      </x:c>
      <x:c r="C8849" s="1" t="str">
        <x:v>泰康中证500ETF</x:v>
      </x:c>
      <x:c r="D8849" s="7" t="d">
        <x:v>2026-10-16T00:00:00.000Z</x:v>
      </x:c>
      <x:c r="E8849" s="8" t="n">
        <x:f>IF(ISNUMBER('原始字段'!C8882),'原始字段'!C8882,"n.a.")</x:f>
        <x:v>13042700</x:v>
      </x:c>
      <x:c r="F8849" s="8" t="n">
        <x:f>IF(ISNUMBER('原始字段'!C8978),'原始字段'!C8978,"n.a.")</x:f>
        <x:v>13842700</x:v>
      </x:c>
      <x:c r="G8849" s="8" t="n">
        <x:f>IF(COUNT(E8849:F8849)=2,F8849-E8849,"n.a.")</x:f>
        <x:v>800000</x:v>
      </x:c>
      <x:c r="H8849" s="9" t="n">
        <x:f>IF(ISNUMBER('原始字段'!D8978),'原始字段'!D8978,"n.a.")</x:f>
        <x:v>3.753</x:v>
      </x:c>
      <x:c r="I8849" s="9" t="n">
        <x:f>IF(COUNT(G8849:H8849)=2,G8849*H8849/100000000,"n.a.")</x:f>
        <x:v>0.030024</x:v>
      </x:c>
      <x:c r="J8849" s="1" t="str">
        <x:v>日频齐全；折算事件未独立核实</x:v>
      </x:c>
    </x:row>
    <x:row r="8850" ht="25" customHeight="1">
      <x:c r="A8850" s="1" t="str">
        <x:v>中证500</x:v>
      </x:c>
      <x:c r="B8850" s="1" t="str">
        <x:v>510590.SH</x:v>
      </x:c>
      <x:c r="C8850" s="1" t="str">
        <x:v>平安中证500ETF</x:v>
      </x:c>
      <x:c r="D8850" s="7" t="d">
        <x:v>2026-10-16T00:00:00.000Z</x:v>
      </x:c>
      <x:c r="E8850" s="8" t="n">
        <x:f>IF(ISNUMBER('原始字段'!C8870),'原始字段'!C8870,"n.a.")</x:f>
        <x:v>123986100</x:v>
      </x:c>
      <x:c r="F8850" s="8" t="n">
        <x:f>IF(ISNUMBER('原始字段'!C8966),'原始字段'!C8966,"n.a.")</x:f>
        <x:v>123986100</x:v>
      </x:c>
      <x:c r="G8850" s="8" t="n">
        <x:f>IF(COUNT(E8850:F8850)=2,F8850-E8850,"n.a.")</x:f>
        <x:v>0</x:v>
      </x:c>
      <x:c r="H8850" s="9" t="n">
        <x:f>IF(ISNUMBER('原始字段'!D8966),'原始字段'!D8966,"n.a.")</x:f>
        <x:v>7.3991</x:v>
      </x:c>
      <x:c r="I8850" s="9" t="n">
        <x:f>IF(COUNT(G8850:H8850)=2,G8850*H8850/100000000,"n.a.")</x:f>
        <x:v>0</x:v>
      </x:c>
      <x:c r="J8850" s="1" t="str">
        <x:v>日频齐全；折算事件未独立核实</x:v>
      </x:c>
    </x:row>
    <x:row r="8851" ht="25" customHeight="1">
      <x:c r="A8851" s="1" t="str">
        <x:v>中证500</x:v>
      </x:c>
      <x:c r="B8851" s="1" t="str">
        <x:v>515190.SH</x:v>
      </x:c>
      <x:c r="C8851" s="1" t="str">
        <x:v>中银证券中证500ETF</x:v>
      </x:c>
      <x:c r="D8851" s="7" t="d">
        <x:v>2026-10-16T00:00:00.000Z</x:v>
      </x:c>
      <x:c r="E8851" s="8" t="n">
        <x:f>IF(ISNUMBER('原始字段'!C8875),'原始字段'!C8875,"n.a.")</x:f>
        <x:v>299466100</x:v>
      </x:c>
      <x:c r="F8851" s="8" t="n">
        <x:f>IF(ISNUMBER('原始字段'!C8971),'原始字段'!C8971,"n.a.")</x:f>
        <x:v>299466100</x:v>
      </x:c>
      <x:c r="G8851" s="8" t="n">
        <x:f>IF(COUNT(E8851:F8851)=2,F8851-E8851,"n.a.")</x:f>
        <x:v>0</x:v>
      </x:c>
      <x:c r="H8851" s="9" t="n">
        <x:f>IF(ISNUMBER('原始字段'!D8971),'原始字段'!D8971,"n.a.")</x:f>
        <x:v>1.4289</x:v>
      </x:c>
      <x:c r="I8851" s="9" t="n">
        <x:f>IF(COUNT(G8851:H8851)=2,G8851*H8851/100000000,"n.a.")</x:f>
        <x:v>0</x:v>
      </x:c>
      <x:c r="J8851" s="1" t="str">
        <x:v>日频齐全；折算事件未独立核实</x:v>
      </x:c>
    </x:row>
    <x:row r="8852" ht="25" customHeight="1">
      <x:c r="A8852" s="1" t="str">
        <x:v>中证500</x:v>
      </x:c>
      <x:c r="B8852" s="1" t="str">
        <x:v>159820.SZ</x:v>
      </x:c>
      <x:c r="C8852" s="1" t="str">
        <x:v>天弘中证500ETF</x:v>
      </x:c>
      <x:c r="D8852" s="7" t="d">
        <x:v>2026-10-16T00:00:00.000Z</x:v>
      </x:c>
      <x:c r="E8852" s="8" t="n">
        <x:f>IF(ISNUMBER('原始字段'!C8835),'原始字段'!C8835,"n.a.")</x:f>
        <x:v>1381408470</x:v>
      </x:c>
      <x:c r="F8852" s="8" t="n">
        <x:f>IF(ISNUMBER('原始字段'!C8931),'原始字段'!C8931,"n.a.")</x:f>
        <x:v>1386408470</x:v>
      </x:c>
      <x:c r="G8852" s="8" t="n">
        <x:f>IF(COUNT(E8852:F8852)=2,F8852-E8852,"n.a.")</x:f>
        <x:v>5000000</x:v>
      </x:c>
      <x:c r="H8852" s="9" t="n">
        <x:f>IF(ISNUMBER('原始字段'!D8931),'原始字段'!D8931,"n.a.")</x:f>
        <x:v>1.1827</x:v>
      </x:c>
      <x:c r="I8852" s="9" t="n">
        <x:f>IF(COUNT(G8852:H8852)=2,G8852*H8852/100000000,"n.a.")</x:f>
        <x:v>0.059135</x:v>
      </x:c>
      <x:c r="J8852" s="1" t="str">
        <x:v>日频齐全；折算事件未独立核实</x:v>
      </x:c>
    </x:row>
    <x:row r="8853" ht="25" customHeight="1">
      <x:c r="A8853" s="1" t="str">
        <x:v>中证500</x:v>
      </x:c>
      <x:c r="B8853" s="1" t="str">
        <x:v>159337.SZ</x:v>
      </x:c>
      <x:c r="C8853" s="1" t="str">
        <x:v>东财中证500ETF</x:v>
      </x:c>
      <x:c r="D8853" s="7" t="d">
        <x:v>2026-10-16T00:00:00.000Z</x:v>
      </x:c>
      <x:c r="E8853" s="8" t="n">
        <x:f>IF(ISNUMBER('原始字段'!C8822),'原始字段'!C8822,"n.a.")</x:f>
        <x:v>297710611</x:v>
      </x:c>
      <x:c r="F8853" s="8" t="n">
        <x:f>IF(ISNUMBER('原始字段'!C8918),'原始字段'!C8918,"n.a.")</x:f>
        <x:v>299710611</x:v>
      </x:c>
      <x:c r="G8853" s="8" t="n">
        <x:f>IF(COUNT(E8853:F8853)=2,F8853-E8853,"n.a.")</x:f>
        <x:v>2000000</x:v>
      </x:c>
      <x:c r="H8853" s="9" t="n">
        <x:f>IF(ISNUMBER('原始字段'!D8918),'原始字段'!D8918,"n.a.")</x:f>
        <x:v>1.5597</x:v>
      </x:c>
      <x:c r="I8853" s="9" t="n">
        <x:f>IF(COUNT(G8853:H8853)=2,G8853*H8853/100000000,"n.a.")</x:f>
        <x:v>0.031194</x:v>
      </x:c>
      <x:c r="J8853" s="1" t="str">
        <x:v>日频齐全；折算事件未独立核实</x:v>
      </x:c>
    </x:row>
    <x:row r="8854" ht="25" customHeight="1">
      <x:c r="A8854" s="1" t="str">
        <x:v>中证500</x:v>
      </x:c>
      <x:c r="B8854" s="1" t="str">
        <x:v>510500.SH</x:v>
      </x:c>
      <x:c r="C8854" s="1" t="str">
        <x:v>南方中证500ETF</x:v>
      </x:c>
      <x:c r="D8854" s="7" t="d">
        <x:v>2026-10-16T00:00:00.000Z</x:v>
      </x:c>
      <x:c r="E8854" s="8" t="n">
        <x:f>IF(ISNUMBER('原始字段'!C8863),'原始字段'!C8863,"n.a.")</x:f>
        <x:v>5659768600</x:v>
      </x:c>
      <x:c r="F8854" s="8" t="n">
        <x:f>IF(ISNUMBER('原始字段'!C8959),'原始字段'!C8959,"n.a.")</x:f>
        <x:v>5774168600</x:v>
      </x:c>
      <x:c r="G8854" s="8" t="n">
        <x:f>IF(COUNT(E8854:F8854)=2,F8854-E8854,"n.a.")</x:f>
        <x:v>114400000</x:v>
      </x:c>
      <x:c r="H8854" s="9" t="n">
        <x:f>IF(ISNUMBER('原始字段'!D8959),'原始字段'!D8959,"n.a.")</x:f>
        <x:v>6.8061</x:v>
      </x:c>
      <x:c r="I8854" s="9" t="n">
        <x:f>IF(COUNT(G8854:H8854)=2,G8854*H8854/100000000,"n.a.")</x:f>
        <x:v>7.7861784</x:v>
      </x:c>
      <x:c r="J8854" s="1" t="str">
        <x:v>日频齐全；折算事件未独立核实</x:v>
      </x:c>
    </x:row>
    <x:row r="8855" ht="25" customHeight="1">
      <x:c r="A8855" s="1" t="str">
        <x:v>中证500</x:v>
      </x:c>
      <x:c r="B8855" s="1" t="str">
        <x:v>159968.SZ</x:v>
      </x:c>
      <x:c r="C8855" s="1" t="str">
        <x:v>博时中证500ETF</x:v>
      </x:c>
      <x:c r="D8855" s="7" t="d">
        <x:v>2026-10-16T00:00:00.000Z</x:v>
      </x:c>
      <x:c r="E8855" s="8" t="n">
        <x:f>IF(ISNUMBER('原始字段'!C8850),'原始字段'!C8850,"n.a.")</x:f>
        <x:v>65695098</x:v>
      </x:c>
      <x:c r="F8855" s="8" t="n">
        <x:f>IF(ISNUMBER('原始字段'!C8946),'原始字段'!C8946,"n.a.")</x:f>
        <x:v>65695098</x:v>
      </x:c>
      <x:c r="G8855" s="8" t="n">
        <x:f>IF(COUNT(E8855:F8855)=2,F8855-E8855,"n.a.")</x:f>
        <x:v>0</x:v>
      </x:c>
      <x:c r="H8855" s="9" t="n">
        <x:f>IF(ISNUMBER('原始字段'!D8946),'原始字段'!D8946,"n.a.")</x:f>
        <x:v>8.9431</x:v>
      </x:c>
      <x:c r="I8855" s="9" t="n">
        <x:f>IF(COUNT(G8855:H8855)=2,G8855*H8855/100000000,"n.a.")</x:f>
        <x:v>0</x:v>
      </x:c>
      <x:c r="J8855" s="1" t="str">
        <x:v>日频齐全；折算事件未独立核实</x:v>
      </x:c>
    </x:row>
    <x:row r="8856" ht="25" customHeight="1">
      <x:c r="A8856" s="1" t="str">
        <x:v>中证500</x:v>
      </x:c>
      <x:c r="B8856" s="1" t="str">
        <x:v>561350.SH</x:v>
      </x:c>
      <x:c r="C8856" s="1" t="str">
        <x:v>国泰中证500ETF</x:v>
      </x:c>
      <x:c r="D8856" s="7" t="d">
        <x:v>2026-10-16T00:00:00.000Z</x:v>
      </x:c>
      <x:c r="E8856" s="8" t="n">
        <x:f>IF(ISNUMBER('原始字段'!C8889),'原始字段'!C8889,"n.a.")</x:f>
        <x:v>109700000</x:v>
      </x:c>
      <x:c r="F8856" s="8" t="n">
        <x:f>IF(ISNUMBER('原始字段'!C8985),'原始字段'!C8985,"n.a.")</x:f>
        <x:v>112700000</x:v>
      </x:c>
      <x:c r="G8856" s="8" t="n">
        <x:f>IF(COUNT(E8856:F8856)=2,F8856-E8856,"n.a.")</x:f>
        <x:v>3000000</x:v>
      </x:c>
      <x:c r="H8856" s="9" t="n">
        <x:f>IF(ISNUMBER('原始字段'!D8985),'原始字段'!D8985,"n.a.")</x:f>
        <x:v>1.0813</x:v>
      </x:c>
      <x:c r="I8856" s="9" t="n">
        <x:f>IF(COUNT(G8856:H8856)=2,G8856*H8856/100000000,"n.a.")</x:f>
        <x:v>0.032439</x:v>
      </x:c>
      <x:c r="J8856" s="1" t="str">
        <x:v>日频齐全；折算事件未独立核实</x:v>
      </x:c>
    </x:row>
    <x:row r="8857" ht="25" customHeight="1">
      <x:c r="A8857" s="1" t="str">
        <x:v>中证500</x:v>
      </x:c>
      <x:c r="B8857" s="1" t="str">
        <x:v>512500.SH</x:v>
      </x:c>
      <x:c r="C8857" s="1" t="str">
        <x:v>华夏中证500ETF</x:v>
      </x:c>
      <x:c r="D8857" s="7" t="d">
        <x:v>2026-10-16T00:00:00.000Z</x:v>
      </x:c>
      <x:c r="E8857" s="8" t="n">
        <x:f>IF(ISNUMBER('原始字段'!C8872),'原始字段'!C8872,"n.a.")</x:f>
        <x:v>1837608800</x:v>
      </x:c>
      <x:c r="F8857" s="8" t="n">
        <x:f>IF(ISNUMBER('原始字段'!C8968),'原始字段'!C8968,"n.a.")</x:f>
        <x:v>1840808800</x:v>
      </x:c>
      <x:c r="G8857" s="8" t="n">
        <x:f>IF(COUNT(E8857:F8857)=2,F8857-E8857,"n.a.")</x:f>
        <x:v>3200000</x:v>
      </x:c>
      <x:c r="H8857" s="9" t="n">
        <x:f>IF(ISNUMBER('原始字段'!D8968),'原始字段'!D8968,"n.a.")</x:f>
        <x:v>3.8497</x:v>
      </x:c>
      <x:c r="I8857" s="9" t="n">
        <x:f>IF(COUNT(G8857:H8857)=2,G8857*H8857/100000000,"n.a.")</x:f>
        <x:v>0.1231904</x:v>
      </x:c>
      <x:c r="J8857" s="1" t="str">
        <x:v>日频齐全；折算事件未独立核实</x:v>
      </x:c>
    </x:row>
    <x:row r="8858" ht="25" customHeight="1">
      <x:c r="A8858" s="1" t="str">
        <x:v>中证500</x:v>
      </x:c>
      <x:c r="B8858" s="1" t="str">
        <x:v>510550.SH</x:v>
      </x:c>
      <x:c r="C8858" s="1" t="str">
        <x:v>方正富邦中证500ETF</x:v>
      </x:c>
      <x:c r="D8858" s="7" t="d">
        <x:v>2026-10-16T00:00:00.000Z</x:v>
      </x:c>
      <x:c r="E8858" s="8" t="n">
        <x:f>IF(ISNUMBER('原始字段'!C8866),'原始字段'!C8866,"n.a.")</x:f>
        <x:v>23743300</x:v>
      </x:c>
      <x:c r="F8858" s="8" t="n">
        <x:f>IF(ISNUMBER('原始字段'!C8962),'原始字段'!C8962,"n.a.")</x:f>
        <x:v>23743300</x:v>
      </x:c>
      <x:c r="G8858" s="8" t="n">
        <x:f>IF(COUNT(E8858:F8858)=2,F8858-E8858,"n.a.")</x:f>
        <x:v>0</x:v>
      </x:c>
      <x:c r="H8858" s="9" t="n">
        <x:f>IF(ISNUMBER('原始字段'!D8962),'原始字段'!D8962,"n.a.")</x:f>
        <x:v>1.7497</x:v>
      </x:c>
      <x:c r="I8858" s="9" t="n">
        <x:f>IF(COUNT(G8858:H8858)=2,G8858*H8858/100000000,"n.a.")</x:f>
        <x:v>0</x:v>
      </x:c>
      <x:c r="J8858" s="1" t="str">
        <x:v>日频齐全；折算事件未独立核实</x:v>
      </x:c>
    </x:row>
    <x:row r="8859" ht="25" customHeight="1">
      <x:c r="A8859" s="1" t="str">
        <x:v>中证500</x:v>
      </x:c>
      <x:c r="B8859" s="1" t="str">
        <x:v>510510.SH</x:v>
      </x:c>
      <x:c r="C8859" s="1" t="str">
        <x:v>广发中证500ETF</x:v>
      </x:c>
      <x:c r="D8859" s="7" t="d">
        <x:v>2026-10-16T00:00:00.000Z</x:v>
      </x:c>
      <x:c r="E8859" s="8" t="n">
        <x:f>IF(ISNUMBER('原始字段'!C8864),'原始字段'!C8864,"n.a.")</x:f>
        <x:v>875038300</x:v>
      </x:c>
      <x:c r="F8859" s="8" t="n">
        <x:f>IF(ISNUMBER('原始字段'!C8960),'原始字段'!C8960,"n.a.")</x:f>
        <x:v>875038300</x:v>
      </x:c>
      <x:c r="G8859" s="8" t="n">
        <x:f>IF(COUNT(E8859:F8859)=2,F8859-E8859,"n.a.")</x:f>
        <x:v>0</x:v>
      </x:c>
      <x:c r="H8859" s="9" t="n">
        <x:f>IF(ISNUMBER('原始字段'!D8960),'原始字段'!D8960,"n.a.")</x:f>
        <x:v>2.2089</x:v>
      </x:c>
      <x:c r="I8859" s="9" t="n">
        <x:f>IF(COUNT(G8859:H8859)=2,G8859*H8859/100000000,"n.a.")</x:f>
        <x:v>0</x:v>
      </x:c>
      <x:c r="J8859" s="1" t="str">
        <x:v>日频齐全；折算事件未独立核实</x:v>
      </x:c>
    </x:row>
    <x:row r="8860" ht="25" customHeight="1">
      <x:c r="A8860" s="1" t="str">
        <x:v>中证500</x:v>
      </x:c>
      <x:c r="B8860" s="1" t="str">
        <x:v>515550.SH</x:v>
      </x:c>
      <x:c r="C8860" s="1" t="str">
        <x:v>国联中证500ETF</x:v>
      </x:c>
      <x:c r="D8860" s="7" t="d">
        <x:v>2026-10-16T00:00:00.000Z</x:v>
      </x:c>
      <x:c r="E8860" s="8" t="n">
        <x:f>IF(ISNUMBER('原始字段'!C8883),'原始字段'!C8883,"n.a.")</x:f>
        <x:v>22345700</x:v>
      </x:c>
      <x:c r="F8860" s="8" t="n">
        <x:f>IF(ISNUMBER('原始字段'!C8979),'原始字段'!C8979,"n.a.")</x:f>
        <x:v>22345700</x:v>
      </x:c>
      <x:c r="G8860" s="8" t="n">
        <x:f>IF(COUNT(E8860:F8860)=2,F8860-E8860,"n.a.")</x:f>
        <x:v>0</x:v>
      </x:c>
      <x:c r="H8860" s="9" t="n">
        <x:f>IF(ISNUMBER('原始字段'!D8979),'原始字段'!D8979,"n.a.")</x:f>
        <x:v>1.5346</x:v>
      </x:c>
      <x:c r="I8860" s="9" t="n">
        <x:f>IF(COUNT(G8860:H8860)=2,G8860*H8860/100000000,"n.a.")</x:f>
        <x:v>0</x:v>
      </x:c>
      <x:c r="J8860" s="1" t="str">
        <x:v>日频齐全；折算事件未独立核实</x:v>
      </x:c>
    </x:row>
    <x:row r="8861" ht="25" customHeight="1">
      <x:c r="A8861" s="1" t="str">
        <x:v>中证500</x:v>
      </x:c>
      <x:c r="B8861" s="1" t="str">
        <x:v>159500.SZ</x:v>
      </x:c>
      <x:c r="C8861" s="1" t="str">
        <x:v>富国中证500ETF</x:v>
      </x:c>
      <x:c r="D8861" s="7" t="d">
        <x:v>2026-10-16T00:00:00.000Z</x:v>
      </x:c>
      <x:c r="E8861" s="8" t="n">
        <x:f>IF(ISNUMBER('原始字段'!C8824),'原始字段'!C8824,"n.a.")</x:f>
        <x:v>246938865</x:v>
      </x:c>
      <x:c r="F8861" s="8" t="n">
        <x:f>IF(ISNUMBER('原始字段'!C8920),'原始字段'!C8920,"n.a.")</x:f>
        <x:v>249738865</x:v>
      </x:c>
      <x:c r="G8861" s="8" t="n">
        <x:f>IF(COUNT(E8861:F8861)=2,F8861-E8861,"n.a.")</x:f>
        <x:v>2800000</x:v>
      </x:c>
      <x:c r="H8861" s="9" t="n">
        <x:f>IF(ISNUMBER('原始字段'!D8920),'原始字段'!D8920,"n.a.")</x:f>
        <x:v>1.0233</x:v>
      </x:c>
      <x:c r="I8861" s="9" t="n">
        <x:f>IF(COUNT(G8861:H8861)=2,G8861*H8861/100000000,"n.a.")</x:f>
        <x:v>0.028652400000000005</x:v>
      </x:c>
      <x:c r="J8861" s="1" t="str">
        <x:v>日频齐全；折算事件未独立核实</x:v>
      </x:c>
    </x:row>
    <x:row r="8862" ht="25" customHeight="1">
      <x:c r="A8862" s="1" t="str">
        <x:v>中证500</x:v>
      </x:c>
      <x:c r="B8862" s="1" t="str">
        <x:v>512510.SH</x:v>
      </x:c>
      <x:c r="C8862" s="1" t="str">
        <x:v>华泰柏瑞中证500ETF</x:v>
      </x:c>
      <x:c r="D8862" s="7" t="d">
        <x:v>2026-10-16T00:00:00.000Z</x:v>
      </x:c>
      <x:c r="E8862" s="8" t="n">
        <x:f>IF(ISNUMBER('原始字段'!C8873),'原始字段'!C8873,"n.a.")</x:f>
        <x:v>442429800.00000006</x:v>
      </x:c>
      <x:c r="F8862" s="8" t="n">
        <x:f>IF(ISNUMBER('原始字段'!C8969),'原始字段'!C8969,"n.a.")</x:f>
        <x:v>442429800.00000006</x:v>
      </x:c>
      <x:c r="G8862" s="8" t="n">
        <x:f>IF(COUNT(E8862:F8862)=2,F8862-E8862,"n.a.")</x:f>
        <x:v>0</x:v>
      </x:c>
      <x:c r="H8862" s="9" t="n">
        <x:f>IF(ISNUMBER('原始字段'!D8969),'原始字段'!D8969,"n.a.")</x:f>
        <x:v>2.0465</x:v>
      </x:c>
      <x:c r="I8862" s="9" t="n">
        <x:f>IF(COUNT(G8862:H8862)=2,G8862*H8862/100000000,"n.a.")</x:f>
        <x:v>0</x:v>
      </x:c>
      <x:c r="J8862" s="1" t="str">
        <x:v>日频齐全；折算事件未独立核实</x:v>
      </x:c>
    </x:row>
    <x:row r="8863" ht="25" customHeight="1">
      <x:c r="A8863" s="1" t="str">
        <x:v>中证500</x:v>
      </x:c>
      <x:c r="B8863" s="1" t="str">
        <x:v>510570.SH</x:v>
      </x:c>
      <x:c r="C8863" s="1" t="str">
        <x:v>兴业中证500ETF</x:v>
      </x:c>
      <x:c r="D8863" s="7" t="d">
        <x:v>2026-10-16T00:00:00.000Z</x:v>
      </x:c>
      <x:c r="E8863" s="8" t="n">
        <x:f>IF(ISNUMBER('原始字段'!C8868),'原始字段'!C8868,"n.a.")</x:f>
        <x:v>50560600.00000001</x:v>
      </x:c>
      <x:c r="F8863" s="8" t="n">
        <x:f>IF(ISNUMBER('原始字段'!C8964),'原始字段'!C8964,"n.a.")</x:f>
        <x:v>50560600.00000001</x:v>
      </x:c>
      <x:c r="G8863" s="8" t="n">
        <x:f>IF(COUNT(E8863:F8863)=2,F8863-E8863,"n.a.")</x:f>
        <x:v>0</x:v>
      </x:c>
      <x:c r="H8863" s="9" t="n">
        <x:f>IF(ISNUMBER('原始字段'!D8964),'原始字段'!D8964,"n.a.")</x:f>
        <x:v>1.0735</x:v>
      </x:c>
      <x:c r="I8863" s="9" t="n">
        <x:f>IF(COUNT(G8863:H8863)=2,G8863*H8863/100000000,"n.a.")</x:f>
        <x:v>0</x:v>
      </x:c>
      <x:c r="J8863" s="1" t="str">
        <x:v>日频齐全；折算事件未独立核实</x:v>
      </x:c>
    </x:row>
    <x:row r="8864" ht="25" customHeight="1">
      <x:c r="A8864" s="1" t="str">
        <x:v>中证500</x:v>
      </x:c>
      <x:c r="B8864" s="1" t="str">
        <x:v>510560.SH</x:v>
      </x:c>
      <x:c r="C8864" s="1" t="str">
        <x:v>国寿安保中证500ETF</x:v>
      </x:c>
      <x:c r="D8864" s="7" t="d">
        <x:v>2026-10-16T00:00:00.000Z</x:v>
      </x:c>
      <x:c r="E8864" s="8" t="n">
        <x:f>IF(ISNUMBER('原始字段'!C8867),'原始字段'!C8867,"n.a.")</x:f>
        <x:v>54318700</x:v>
      </x:c>
      <x:c r="F8864" s="8" t="n">
        <x:f>IF(ISNUMBER('原始字段'!C8963),'原始字段'!C8963,"n.a.")</x:f>
        <x:v>54318700</x:v>
      </x:c>
      <x:c r="G8864" s="8" t="n">
        <x:f>IF(COUNT(E8864:F8864)=2,F8864-E8864,"n.a.")</x:f>
        <x:v>0</x:v>
      </x:c>
      <x:c r="H8864" s="9" t="n">
        <x:f>IF(ISNUMBER('原始字段'!D8963),'原始字段'!D8963,"n.a.")</x:f>
        <x:v>1.7049</x:v>
      </x:c>
      <x:c r="I8864" s="9" t="n">
        <x:f>IF(COUNT(G8864:H8864)=2,G8864*H8864/100000000,"n.a.")</x:f>
        <x:v>0</x:v>
      </x:c>
      <x:c r="J8864" s="1" t="str">
        <x:v>日频齐全；折算事件未独立核实</x:v>
      </x:c>
    </x:row>
    <x:row r="8865" ht="25" customHeight="1">
      <x:c r="A8865" s="1" t="str">
        <x:v>中证500</x:v>
      </x:c>
      <x:c r="B8865" s="1" t="str">
        <x:v>159982.SZ</x:v>
      </x:c>
      <x:c r="C8865" s="1" t="str">
        <x:v>鹏华中证500ETF</x:v>
      </x:c>
      <x:c r="D8865" s="7" t="d">
        <x:v>2026-10-16T00:00:00.000Z</x:v>
      </x:c>
      <x:c r="E8865" s="8" t="n">
        <x:f>IF(ISNUMBER('原始字段'!C8853),'原始字段'!C8853,"n.a.")</x:f>
        <x:v>202211253</x:v>
      </x:c>
      <x:c r="F8865" s="8" t="n">
        <x:f>IF(ISNUMBER('原始字段'!C8949),'原始字段'!C8949,"n.a.")</x:f>
        <x:v>200211253</x:v>
      </x:c>
      <x:c r="G8865" s="8" t="n">
        <x:f>IF(COUNT(E8865:F8865)=2,F8865-E8865,"n.a.")</x:f>
        <x:v>-2000000</x:v>
      </x:c>
      <x:c r="H8865" s="9" t="n">
        <x:f>IF(ISNUMBER('原始字段'!D8949),'原始字段'!D8949,"n.a.")</x:f>
        <x:v>1.8412</x:v>
      </x:c>
      <x:c r="I8865" s="9" t="n">
        <x:f>IF(COUNT(G8865:H8865)=2,G8865*H8865/100000000,"n.a.")</x:f>
        <x:v>-0.036824</x:v>
      </x:c>
      <x:c r="J8865" s="1" t="str">
        <x:v>日频齐全；折算事件未独立核实</x:v>
      </x:c>
    </x:row>
    <x:row r="8866" ht="25" customHeight="1">
      <x:c r="A8866" s="1" t="str">
        <x:v>中证1000</x:v>
      </x:c>
      <x:c r="B8866" s="1" t="str">
        <x:v>560010.SH</x:v>
      </x:c>
      <x:c r="C8866" s="1" t="str">
        <x:v>广发中证1000ETF</x:v>
      </x:c>
      <x:c r="D8866" s="7" t="d">
        <x:v>2026-10-16T00:00:00.000Z</x:v>
      </x:c>
      <x:c r="E8866" s="8" t="n">
        <x:f>IF(ISNUMBER('原始字段'!C8886),'原始字段'!C8886,"n.a.")</x:f>
        <x:v>2544621700</x:v>
      </x:c>
      <x:c r="F8866" s="8" t="n">
        <x:f>IF(ISNUMBER('原始字段'!C8982),'原始字段'!C8982,"n.a.")</x:f>
        <x:v>2628621700</x:v>
      </x:c>
      <x:c r="G8866" s="8" t="n">
        <x:f>IF(COUNT(E8866:F8866)=2,F8866-E8866,"n.a.")</x:f>
        <x:v>84000000</x:v>
      </x:c>
      <x:c r="H8866" s="9" t="n">
        <x:f>IF(ISNUMBER('原始字段'!D8982),'原始字段'!D8982,"n.a.")</x:f>
        <x:v>2.7848</x:v>
      </x:c>
      <x:c r="I8866" s="9" t="n">
        <x:f>IF(COUNT(G8866:H8866)=2,G8866*H8866/100000000,"n.a.")</x:f>
        <x:v>2.339232</x:v>
      </x:c>
      <x:c r="J8866" s="1" t="str">
        <x:v>日频齐全；折算事件未独立核实</x:v>
      </x:c>
    </x:row>
    <x:row r="8867" ht="25" customHeight="1">
      <x:c r="A8867" s="1" t="str">
        <x:v>中证1000</x:v>
      </x:c>
      <x:c r="B8867" s="1" t="str">
        <x:v>159845.SZ</x:v>
      </x:c>
      <x:c r="C8867" s="1" t="str">
        <x:v>华夏中证1000ETF</x:v>
      </x:c>
      <x:c r="D8867" s="7" t="d">
        <x:v>2026-10-16T00:00:00.000Z</x:v>
      </x:c>
      <x:c r="E8867" s="8" t="n">
        <x:f>IF(ISNUMBER('原始字段'!C8837),'原始字段'!C8837,"n.a.")</x:f>
        <x:v>2862425606</x:v>
      </x:c>
      <x:c r="F8867" s="8" t="n">
        <x:f>IF(ISNUMBER('原始字段'!C8933),'原始字段'!C8933,"n.a.")</x:f>
        <x:v>2814425606</x:v>
      </x:c>
      <x:c r="G8867" s="8" t="n">
        <x:f>IF(COUNT(E8867:F8867)=2,F8867-E8867,"n.a.")</x:f>
        <x:v>-48000000</x:v>
      </x:c>
      <x:c r="H8867" s="9" t="n">
        <x:f>IF(ISNUMBER('原始字段'!D8933),'原始字段'!D8933,"n.a.")</x:f>
        <x:v>2.7872</x:v>
      </x:c>
      <x:c r="I8867" s="9" t="n">
        <x:f>IF(COUNT(G8867:H8867)=2,G8867*H8867/100000000,"n.a.")</x:f>
        <x:v>-1.337856</x:v>
      </x:c>
      <x:c r="J8867" s="1" t="str">
        <x:v>日频齐全；折算事件未独立核实</x:v>
      </x:c>
    </x:row>
    <x:row r="8868" ht="25" customHeight="1">
      <x:c r="A8868" s="1" t="str">
        <x:v>中证1000</x:v>
      </x:c>
      <x:c r="B8868" s="1" t="str">
        <x:v>159633.SZ</x:v>
      </x:c>
      <x:c r="C8868" s="1" t="str">
        <x:v>易方达中证1000ETF</x:v>
      </x:c>
      <x:c r="D8868" s="7" t="d">
        <x:v>2026-10-16T00:00:00.000Z</x:v>
      </x:c>
      <x:c r="E8868" s="8" t="n">
        <x:f>IF(ISNUMBER('原始字段'!C8831),'原始字段'!C8831,"n.a.")</x:f>
        <x:v>1150162658</x:v>
      </x:c>
      <x:c r="F8868" s="8" t="n">
        <x:f>IF(ISNUMBER('原始字段'!C8927),'原始字段'!C8927,"n.a.")</x:f>
        <x:v>1138162658</x:v>
      </x:c>
      <x:c r="G8868" s="8" t="n">
        <x:f>IF(COUNT(E8868:F8868)=2,F8868-E8868,"n.a.")</x:f>
        <x:v>-12000000</x:v>
      </x:c>
      <x:c r="H8868" s="9" t="n">
        <x:f>IF(ISNUMBER('原始字段'!D8927),'原始字段'!D8927,"n.a.")</x:f>
        <x:v>2.8643</x:v>
      </x:c>
      <x:c r="I8868" s="9" t="n">
        <x:f>IF(COUNT(G8868:H8868)=2,G8868*H8868/100000000,"n.a.")</x:f>
        <x:v>-0.343716</x:v>
      </x:c>
      <x:c r="J8868" s="1" t="str">
        <x:v>日频齐全；折算事件未独立核实</x:v>
      </x:c>
    </x:row>
    <x:row r="8869" ht="25" customHeight="1">
      <x:c r="A8869" s="1" t="str">
        <x:v>中证1000</x:v>
      </x:c>
      <x:c r="B8869" s="1" t="str">
        <x:v>159629.SZ</x:v>
      </x:c>
      <x:c r="C8869" s="1" t="str">
        <x:v>富国中证1000ETF</x:v>
      </x:c>
      <x:c r="D8869" s="7" t="d">
        <x:v>2026-10-16T00:00:00.000Z</x:v>
      </x:c>
      <x:c r="E8869" s="8" t="n">
        <x:f>IF(ISNUMBER('原始字段'!C8830),'原始字段'!C8830,"n.a.")</x:f>
        <x:v>871252663</x:v>
      </x:c>
      <x:c r="F8869" s="8" t="n">
        <x:f>IF(ISNUMBER('原始字段'!C8926),'原始字段'!C8926,"n.a.")</x:f>
        <x:v>851252663</x:v>
      </x:c>
      <x:c r="G8869" s="8" t="n">
        <x:f>IF(COUNT(E8869:F8869)=2,F8869-E8869,"n.a.")</x:f>
        <x:v>-20000000</x:v>
      </x:c>
      <x:c r="H8869" s="9" t="n">
        <x:f>IF(ISNUMBER('原始字段'!D8926),'原始字段'!D8926,"n.a.")</x:f>
        <x:v>2.7976</x:v>
      </x:c>
      <x:c r="I8869" s="9" t="n">
        <x:f>IF(COUNT(G8869:H8869)=2,G8869*H8869/100000000,"n.a.")</x:f>
        <x:v>-0.55952</x:v>
      </x:c>
      <x:c r="J8869" s="1" t="str">
        <x:v>日频齐全；折算事件未独立核实</x:v>
      </x:c>
    </x:row>
    <x:row r="8870" ht="25" customHeight="1">
      <x:c r="A8870" s="1" t="str">
        <x:v>中证1000</x:v>
      </x:c>
      <x:c r="B8870" s="1" t="str">
        <x:v>512100.SH</x:v>
      </x:c>
      <x:c r="C8870" s="1" t="str">
        <x:v>南方中证1000ETF</x:v>
      </x:c>
      <x:c r="D8870" s="7" t="d">
        <x:v>2026-10-16T00:00:00.000Z</x:v>
      </x:c>
      <x:c r="E8870" s="8" t="n">
        <x:f>IF(ISNUMBER('原始字段'!C8871),'原始字段'!C8871,"n.a.")</x:f>
        <x:v>7943217600</x:v>
      </x:c>
      <x:c r="F8870" s="8" t="n">
        <x:f>IF(ISNUMBER('原始字段'!C8967),'原始字段'!C8967,"n.a.")</x:f>
        <x:v>8081217600</x:v>
      </x:c>
      <x:c r="G8870" s="8" t="n">
        <x:f>IF(COUNT(E8870:F8870)=2,F8870-E8870,"n.a.")</x:f>
        <x:v>138000000</x:v>
      </x:c>
      <x:c r="H8870" s="9" t="n">
        <x:f>IF(ISNUMBER('原始字段'!D8967),'原始字段'!D8967,"n.a.")</x:f>
        <x:v>2.717</x:v>
      </x:c>
      <x:c r="I8870" s="9" t="n">
        <x:f>IF(COUNT(G8870:H8870)=2,G8870*H8870/100000000,"n.a.")</x:f>
        <x:v>3.74946</x:v>
      </x:c>
      <x:c r="J8870" s="1" t="str">
        <x:v>日频齐全；折算事件未独立核实</x:v>
      </x:c>
    </x:row>
    <x:row r="8871" ht="25" customHeight="1">
      <x:c r="A8871" s="1" t="str">
        <x:v>中证1000</x:v>
      </x:c>
      <x:c r="B8871" s="1" t="str">
        <x:v>516300.SH</x:v>
      </x:c>
      <x:c r="C8871" s="1" t="str">
        <x:v>华泰柏瑞中证1000ETF</x:v>
      </x:c>
      <x:c r="D8871" s="7" t="d">
        <x:v>2026-10-16T00:00:00.000Z</x:v>
      </x:c>
      <x:c r="E8871" s="8" t="n">
        <x:f>IF(ISNUMBER('原始字段'!C8885),'原始字段'!C8885,"n.a.")</x:f>
        <x:v>49012600</x:v>
      </x:c>
      <x:c r="F8871" s="8" t="n">
        <x:f>IF(ISNUMBER('原始字段'!C8981),'原始字段'!C8981,"n.a.")</x:f>
        <x:v>49012600</x:v>
      </x:c>
      <x:c r="G8871" s="8" t="n">
        <x:f>IF(COUNT(E8871:F8871)=2,F8871-E8871,"n.a.")</x:f>
        <x:v>0</x:v>
      </x:c>
      <x:c r="H8871" s="9" t="n">
        <x:f>IF(ISNUMBER('原始字段'!D8981),'原始字段'!D8981,"n.a.")</x:f>
        <x:v>2.8352</x:v>
      </x:c>
      <x:c r="I8871" s="9" t="n">
        <x:f>IF(COUNT(G8871:H8871)=2,G8871*H8871/100000000,"n.a.")</x:f>
        <x:v>0</x:v>
      </x:c>
      <x:c r="J8871" s="1" t="str">
        <x:v>日频齐全；折算事件未独立核实</x:v>
      </x:c>
    </x:row>
    <x:row r="8872" ht="25" customHeight="1">
      <x:c r="A8872" s="1" t="str">
        <x:v>中证1000</x:v>
      </x:c>
      <x:c r="B8872" s="1" t="str">
        <x:v>560110.SH</x:v>
      </x:c>
      <x:c r="C8872" s="1" t="str">
        <x:v>汇添富中证1000ETF</x:v>
      </x:c>
      <x:c r="D8872" s="7" t="d">
        <x:v>2026-10-16T00:00:00.000Z</x:v>
      </x:c>
      <x:c r="E8872" s="8" t="n">
        <x:f>IF(ISNUMBER('原始字段'!C8887),'原始字段'!C8887,"n.a.")</x:f>
        <x:v>343903500</x:v>
      </x:c>
      <x:c r="F8872" s="8" t="n">
        <x:f>IF(ISNUMBER('原始字段'!C8983),'原始字段'!C8983,"n.a.")</x:f>
        <x:v>343903500</x:v>
      </x:c>
      <x:c r="G8872" s="8" t="n">
        <x:f>IF(COUNT(E8872:F8872)=2,F8872-E8872,"n.a.")</x:f>
        <x:v>0</x:v>
      </x:c>
      <x:c r="H8872" s="9" t="n">
        <x:f>IF(ISNUMBER('原始字段'!D8983),'原始字段'!D8983,"n.a.")</x:f>
        <x:v>1.0101</x:v>
      </x:c>
      <x:c r="I8872" s="9" t="n">
        <x:f>IF(COUNT(G8872:H8872)=2,G8872*H8872/100000000,"n.a.")</x:f>
        <x:v>0</x:v>
      </x:c>
      <x:c r="J8872" s="1" t="str">
        <x:v>日频齐全；折算事件未独立核实</x:v>
      </x:c>
    </x:row>
    <x:row r="8873" ht="25" customHeight="1">
      <x:c r="A8873" s="1" t="str">
        <x:v>中证2000</x:v>
      </x:c>
      <x:c r="B8873" s="1" t="str">
        <x:v>159535.SZ</x:v>
      </x:c>
      <x:c r="C8873" s="1" t="str">
        <x:v>嘉实中证2000ETF</x:v>
      </x:c>
      <x:c r="D8873" s="7" t="d">
        <x:v>2026-10-16T00:00:00.000Z</x:v>
      </x:c>
      <x:c r="E8873" s="8" t="n">
        <x:f>IF(ISNUMBER('原始字段'!C8828),'原始字段'!C8828,"n.a.")</x:f>
        <x:v>19981088</x:v>
      </x:c>
      <x:c r="F8873" s="8" t="n">
        <x:f>IF(ISNUMBER('原始字段'!C8924),'原始字段'!C8924,"n.a.")</x:f>
        <x:v>19981088</x:v>
      </x:c>
      <x:c r="G8873" s="8" t="n">
        <x:f>IF(COUNT(E8873:F8873)=2,F8873-E8873,"n.a.")</x:f>
        <x:v>0</x:v>
      </x:c>
      <x:c r="H8873" s="9" t="n">
        <x:f>IF(ISNUMBER('原始字段'!D8924),'原始字段'!D8924,"n.a.")</x:f>
        <x:v>1.4057</x:v>
      </x:c>
      <x:c r="I8873" s="9" t="n">
        <x:f>IF(COUNT(G8873:H8873)=2,G8873*H8873/100000000,"n.a.")</x:f>
        <x:v>0</x:v>
      </x:c>
      <x:c r="J8873" s="1" t="str">
        <x:v>日频齐全；折算事件未独立核实</x:v>
      </x:c>
    </x:row>
    <x:row r="8874" ht="25" customHeight="1">
      <x:c r="A8874" s="1" t="str">
        <x:v>中证2000</x:v>
      </x:c>
      <x:c r="B8874" s="1" t="str">
        <x:v>159536.SZ</x:v>
      </x:c>
      <x:c r="C8874" s="1" t="str">
        <x:v>汇添富中证2000ETF</x:v>
      </x:c>
      <x:c r="D8874" s="7" t="d">
        <x:v>2026-10-16T00:00:00.000Z</x:v>
      </x:c>
      <x:c r="E8874" s="8" t="n">
        <x:f>IF(ISNUMBER('原始字段'!C8829),'原始字段'!C8829,"n.a.")</x:f>
        <x:v>43261589</x:v>
      </x:c>
      <x:c r="F8874" s="8" t="n">
        <x:f>IF(ISNUMBER('原始字段'!C8925),'原始字段'!C8925,"n.a.")</x:f>
        <x:v>43261589</x:v>
      </x:c>
      <x:c r="G8874" s="8" t="n">
        <x:f>IF(COUNT(E8874:F8874)=2,F8874-E8874,"n.a.")</x:f>
        <x:v>0</x:v>
      </x:c>
      <x:c r="H8874" s="9" t="n">
        <x:f>IF(ISNUMBER('原始字段'!D8925),'原始字段'!D8925,"n.a.")</x:f>
        <x:v>1.2848</x:v>
      </x:c>
      <x:c r="I8874" s="9" t="n">
        <x:f>IF(COUNT(G8874:H8874)=2,G8874*H8874/100000000,"n.a.")</x:f>
        <x:v>0</x:v>
      </x:c>
      <x:c r="J8874" s="1" t="str">
        <x:v>日频齐全；折算事件未独立核实</x:v>
      </x:c>
    </x:row>
    <x:row r="8875" ht="25" customHeight="1">
      <x:c r="A8875" s="1" t="str">
        <x:v>中证2000</x:v>
      </x:c>
      <x:c r="B8875" s="1" t="str">
        <x:v>159531.SZ</x:v>
      </x:c>
      <x:c r="C8875" s="1" t="str">
        <x:v>南方中证2000ETF</x:v>
      </x:c>
      <x:c r="D8875" s="7" t="d">
        <x:v>2026-10-16T00:00:00.000Z</x:v>
      </x:c>
      <x:c r="E8875" s="8" t="n">
        <x:f>IF(ISNUMBER('原始字段'!C8825),'原始字段'!C8825,"n.a.")</x:f>
        <x:v>940608406</x:v>
      </x:c>
      <x:c r="F8875" s="8" t="n">
        <x:f>IF(ISNUMBER('原始字段'!C8921),'原始字段'!C8921,"n.a.")</x:f>
        <x:v>944608406</x:v>
      </x:c>
      <x:c r="G8875" s="8" t="n">
        <x:f>IF(COUNT(E8875:F8875)=2,F8875-E8875,"n.a.")</x:f>
        <x:v>4000000</x:v>
      </x:c>
      <x:c r="H8875" s="9" t="n">
        <x:f>IF(ISNUMBER('原始字段'!D8921),'原始字段'!D8921,"n.a.")</x:f>
        <x:v>1.3346</x:v>
      </x:c>
      <x:c r="I8875" s="9" t="n">
        <x:f>IF(COUNT(G8875:H8875)=2,G8875*H8875/100000000,"n.a.")</x:f>
        <x:v>0.053384</x:v>
      </x:c>
      <x:c r="J8875" s="1" t="str">
        <x:v>日频齐全；折算事件未独立核实</x:v>
      </x:c>
    </x:row>
    <x:row r="8876" ht="25" customHeight="1">
      <x:c r="A8876" s="1" t="str">
        <x:v>中证2000</x:v>
      </x:c>
      <x:c r="B8876" s="1" t="str">
        <x:v>159532.SZ</x:v>
      </x:c>
      <x:c r="C8876" s="1" t="str">
        <x:v>易方达中证2000ETF</x:v>
      </x:c>
      <x:c r="D8876" s="7" t="d">
        <x:v>2026-10-16T00:00:00.000Z</x:v>
      </x:c>
      <x:c r="E8876" s="8" t="n">
        <x:f>IF(ISNUMBER('原始字段'!C8826),'原始字段'!C8826,"n.a.")</x:f>
        <x:v>155564791</x:v>
      </x:c>
      <x:c r="F8876" s="8" t="n">
        <x:f>IF(ISNUMBER('原始字段'!C8922),'原始字段'!C8922,"n.a.")</x:f>
        <x:v>155564791</x:v>
      </x:c>
      <x:c r="G8876" s="8" t="n">
        <x:f>IF(COUNT(E8876:F8876)=2,F8876-E8876,"n.a.")</x:f>
        <x:v>0</x:v>
      </x:c>
      <x:c r="H8876" s="9" t="n">
        <x:f>IF(ISNUMBER('原始字段'!D8922),'原始字段'!D8922,"n.a.")</x:f>
        <x:v>1.5194</x:v>
      </x:c>
      <x:c r="I8876" s="9" t="n">
        <x:f>IF(COUNT(G8876:H8876)=2,G8876*H8876/100000000,"n.a.")</x:f>
        <x:v>0</x:v>
      </x:c>
      <x:c r="J8876" s="1" t="str">
        <x:v>日频齐全；折算事件未独立核实</x:v>
      </x:c>
    </x:row>
    <x:row r="8877" ht="25" customHeight="1">
      <x:c r="A8877" s="1" t="str">
        <x:v>中证2000</x:v>
      </x:c>
      <x:c r="B8877" s="1" t="str">
        <x:v>159533.SZ</x:v>
      </x:c>
      <x:c r="C8877" s="1" t="str">
        <x:v>博时中证2000ETF</x:v>
      </x:c>
      <x:c r="D8877" s="7" t="d">
        <x:v>2026-10-16T00:00:00.000Z</x:v>
      </x:c>
      <x:c r="E8877" s="8" t="n">
        <x:f>IF(ISNUMBER('原始字段'!C8827),'原始字段'!C8827,"n.a.")</x:f>
        <x:v>13458785</x:v>
      </x:c>
      <x:c r="F8877" s="8" t="n">
        <x:f>IF(ISNUMBER('原始字段'!C8923),'原始字段'!C8923,"n.a.")</x:f>
        <x:v>13458785</x:v>
      </x:c>
      <x:c r="G8877" s="8" t="n">
        <x:f>IF(COUNT(E8877:F8877)=2,F8877-E8877,"n.a.")</x:f>
        <x:v>0</x:v>
      </x:c>
      <x:c r="H8877" s="9" t="n">
        <x:f>IF(ISNUMBER('原始字段'!D8923),'原始字段'!D8923,"n.a.")</x:f>
        <x:v>1.7703</x:v>
      </x:c>
      <x:c r="I8877" s="9" t="n">
        <x:f>IF(COUNT(G8877:H8877)=2,G8877*H8877/100000000,"n.a.")</x:f>
        <x:v>0</x:v>
      </x:c>
      <x:c r="J8877" s="1" t="str">
        <x:v>日频齐全；折算事件未独立核实</x:v>
      </x:c>
    </x:row>
    <x:row r="8878" ht="25" customHeight="1">
      <x:c r="A8878" s="1" t="str">
        <x:v>中证2000</x:v>
      </x:c>
      <x:c r="B8878" s="1" t="str">
        <x:v>561370.SH</x:v>
      </x:c>
      <x:c r="C8878" s="1" t="str">
        <x:v>国泰中证2000ETF</x:v>
      </x:c>
      <x:c r="D8878" s="7" t="d">
        <x:v>2026-10-16T00:00:00.000Z</x:v>
      </x:c>
      <x:c r="E8878" s="8" t="n">
        <x:f>IF(ISNUMBER('原始字段'!C8890),'原始字段'!C8890,"n.a.")</x:f>
        <x:v>34356000</x:v>
      </x:c>
      <x:c r="F8878" s="8" t="n">
        <x:f>IF(ISNUMBER('原始字段'!C8986),'原始字段'!C8986,"n.a.")</x:f>
        <x:v>34356000</x:v>
      </x:c>
      <x:c r="G8878" s="8" t="n">
        <x:f>IF(COUNT(E8878:F8878)=2,F8878-E8878,"n.a.")</x:f>
        <x:v>0</x:v>
      </x:c>
      <x:c r="H8878" s="9" t="n">
        <x:f>IF(ISNUMBER('原始字段'!D8986),'原始字段'!D8986,"n.a.")</x:f>
        <x:v>1.3108</x:v>
      </x:c>
      <x:c r="I8878" s="9" t="n">
        <x:f>IF(COUNT(G8878:H8878)=2,G8878*H8878/100000000,"n.a.")</x:f>
        <x:v>0</x:v>
      </x:c>
      <x:c r="J8878" s="1" t="str">
        <x:v>日频齐全；折算事件未独立核实</x:v>
      </x:c>
    </x:row>
    <x:row r="8879" ht="25" customHeight="1">
      <x:c r="A8879" s="1" t="str">
        <x:v>中证2000</x:v>
      </x:c>
      <x:c r="B8879" s="1" t="str">
        <x:v>563300.SH</x:v>
      </x:c>
      <x:c r="C8879" s="1" t="str">
        <x:v>华泰柏瑞中证2000ETF</x:v>
      </x:c>
      <x:c r="D8879" s="7" t="d">
        <x:v>2026-10-16T00:00:00.000Z</x:v>
      </x:c>
      <x:c r="E8879" s="8" t="n">
        <x:f>IF(ISNUMBER('原始字段'!C8894),'原始字段'!C8894,"n.a.")</x:f>
        <x:v>3741174000</x:v>
      </x:c>
      <x:c r="F8879" s="8" t="n">
        <x:f>IF(ISNUMBER('原始字段'!C8990),'原始字段'!C8990,"n.a.")</x:f>
        <x:v>4208674000</x:v>
      </x:c>
      <x:c r="G8879" s="8" t="n">
        <x:f>IF(COUNT(E8879:F8879)=2,F8879-E8879,"n.a.")</x:f>
        <x:v>467500000</x:v>
      </x:c>
      <x:c r="H8879" s="9" t="n">
        <x:f>IF(ISNUMBER('原始字段'!D8990),'原始字段'!D8990,"n.a.")</x:f>
        <x:v>1.3169</x:v>
      </x:c>
      <x:c r="I8879" s="9" t="n">
        <x:f>IF(COUNT(G8879:H8879)=2,G8879*H8879/100000000,"n.a.")</x:f>
        <x:v>6.1565075</x:v>
      </x:c>
      <x:c r="J8879" s="1" t="str">
        <x:v>日频齐全；折算事件未独立核实</x:v>
      </x:c>
    </x:row>
    <x:row r="8880" ht="25" customHeight="1">
      <x:c r="A8880" s="1" t="str">
        <x:v>中证2000</x:v>
      </x:c>
      <x:c r="B8880" s="1" t="str">
        <x:v>562660.SH</x:v>
      </x:c>
      <x:c r="C8880" s="1" t="str">
        <x:v>华夏中证2000ETF</x:v>
      </x:c>
      <x:c r="D8880" s="7" t="d">
        <x:v>2026-10-16T00:00:00.000Z</x:v>
      </x:c>
      <x:c r="E8880" s="8" t="n">
        <x:f>IF(ISNUMBER('原始字段'!C8892),'原始字段'!C8892,"n.a.")</x:f>
        <x:v>342874000</x:v>
      </x:c>
      <x:c r="F8880" s="8" t="n">
        <x:f>IF(ISNUMBER('原始字段'!C8988),'原始字段'!C8988,"n.a.")</x:f>
        <x:v>342874000</x:v>
      </x:c>
      <x:c r="G8880" s="8" t="n">
        <x:f>IF(COUNT(E8880:F8880)=2,F8880-E8880,"n.a.")</x:f>
        <x:v>0</x:v>
      </x:c>
      <x:c r="H8880" s="9" t="n">
        <x:f>IF(ISNUMBER('原始字段'!D8988),'原始字段'!D8988,"n.a.")</x:f>
        <x:v>1.7675</x:v>
      </x:c>
      <x:c r="I8880" s="9" t="n">
        <x:f>IF(COUNT(G8880:H8880)=2,G8880*H8880/100000000,"n.a.")</x:f>
        <x:v>0</x:v>
      </x:c>
      <x:c r="J8880" s="1" t="str">
        <x:v>日频齐全；折算事件未独立核实</x:v>
      </x:c>
    </x:row>
    <x:row r="8881" ht="25" customHeight="1">
      <x:c r="A8881" s="1" t="str">
        <x:v>中证2000</x:v>
      </x:c>
      <x:c r="B8881" s="1" t="str">
        <x:v>563200.SH</x:v>
      </x:c>
      <x:c r="C8881" s="1" t="str">
        <x:v>富国中证2000ETF</x:v>
      </x:c>
      <x:c r="D8881" s="7" t="d">
        <x:v>2026-10-16T00:00:00.000Z</x:v>
      </x:c>
      <x:c r="E8881" s="8" t="n">
        <x:f>IF(ISNUMBER('原始字段'!C8893),'原始字段'!C8893,"n.a.")</x:f>
        <x:v>47458800</x:v>
      </x:c>
      <x:c r="F8881" s="8" t="n">
        <x:f>IF(ISNUMBER('原始字段'!C8989),'原始字段'!C8989,"n.a.")</x:f>
        <x:v>47458800</x:v>
      </x:c>
      <x:c r="G8881" s="8" t="n">
        <x:f>IF(COUNT(E8881:F8881)=2,F8881-E8881,"n.a.")</x:f>
        <x:v>0</x:v>
      </x:c>
      <x:c r="H8881" s="9" t="n">
        <x:f>IF(ISNUMBER('原始字段'!D8989),'原始字段'!D8989,"n.a.")</x:f>
        <x:v>1.4121</x:v>
      </x:c>
      <x:c r="I8881" s="9" t="n">
        <x:f>IF(COUNT(G8881:H8881)=2,G8881*H8881/100000000,"n.a.")</x:f>
        <x:v>0</x:v>
      </x:c>
      <x:c r="J8881" s="1" t="str">
        <x:v>日频齐全；折算事件未独立核实</x:v>
      </x:c>
    </x:row>
    <x:row r="8882" ht="25" customHeight="1">
      <x:c r="A8882" s="1" t="str">
        <x:v>中证2000</x:v>
      </x:c>
      <x:c r="B8882" s="1" t="str">
        <x:v>560220.SH</x:v>
      </x:c>
      <x:c r="C8882" s="1" t="str">
        <x:v>广发中证2000ETF</x:v>
      </x:c>
      <x:c r="D8882" s="7" t="d">
        <x:v>2026-10-16T00:00:00.000Z</x:v>
      </x:c>
      <x:c r="E8882" s="8" t="n">
        <x:f>IF(ISNUMBER('原始字段'!C8888),'原始字段'!C8888,"n.a.")</x:f>
        <x:v>57717000</x:v>
      </x:c>
      <x:c r="F8882" s="8" t="n">
        <x:f>IF(ISNUMBER('原始字段'!C8984),'原始字段'!C8984,"n.a.")</x:f>
        <x:v>57717000</x:v>
      </x:c>
      <x:c r="G8882" s="8" t="n">
        <x:f>IF(COUNT(E8882:F8882)=2,F8882-E8882,"n.a.")</x:f>
        <x:v>0</x:v>
      </x:c>
      <x:c r="H8882" s="9" t="n">
        <x:f>IF(ISNUMBER('原始字段'!D8984),'原始字段'!D8984,"n.a.")</x:f>
        <x:v>1.3153</x:v>
      </x:c>
      <x:c r="I8882" s="9" t="n">
        <x:f>IF(COUNT(G8882:H8882)=2,G8882*H8882/100000000,"n.a.")</x:f>
        <x:v>0</x:v>
      </x:c>
      <x:c r="J8882" s="1" t="str">
        <x:v>日频齐全；折算事件未独立核实</x:v>
      </x:c>
    </x:row>
    <x:row r="8883" ht="25" customHeight="1">
      <x:c r="A8883" s="1" t="str">
        <x:v>创业板指</x:v>
      </x:c>
      <x:c r="B8883" s="1" t="str">
        <x:v>159810.SZ</x:v>
      </x:c>
      <x:c r="C8883" s="1" t="str">
        <x:v>浦银创业板ETF</x:v>
      </x:c>
      <x:c r="D8883" s="7" t="d">
        <x:v>2026-10-16T00:00:00.000Z</x:v>
      </x:c>
      <x:c r="E8883" s="8" t="n">
        <x:f>IF(ISNUMBER('原始字段'!C8834),'原始字段'!C8834,"n.a.")</x:f>
        <x:v>66475458</x:v>
      </x:c>
      <x:c r="F8883" s="8" t="n">
        <x:f>IF(ISNUMBER('原始字段'!C8930),'原始字段'!C8930,"n.a.")</x:f>
        <x:v>67475458</x:v>
      </x:c>
      <x:c r="G8883" s="8" t="n">
        <x:f>IF(COUNT(E8883:F8883)=2,F8883-E8883,"n.a.")</x:f>
        <x:v>1000000</x:v>
      </x:c>
      <x:c r="H8883" s="9" t="n">
        <x:f>IF(ISNUMBER('原始字段'!D8930),'原始字段'!D8930,"n.a.")</x:f>
        <x:v>1.1183</x:v>
      </x:c>
      <x:c r="I8883" s="9" t="n">
        <x:f>IF(COUNT(G8883:H8883)=2,G8883*H8883/100000000,"n.a.")</x:f>
        <x:v>0.011183</x:v>
      </x:c>
      <x:c r="J8883" s="1" t="str">
        <x:v>日频齐全；折算事件未独立核实</x:v>
      </x:c>
    </x:row>
    <x:row r="8884" ht="25" customHeight="1">
      <x:c r="A8884" s="1" t="str">
        <x:v>创业板指</x:v>
      </x:c>
      <x:c r="B8884" s="1" t="str">
        <x:v>159808.SZ</x:v>
      </x:c>
      <x:c r="C8884" s="1" t="str">
        <x:v>融通创业板ETF</x:v>
      </x:c>
      <x:c r="D8884" s="7" t="d">
        <x:v>2026-10-16T00:00:00.000Z</x:v>
      </x:c>
      <x:c r="E8884" s="8" t="n">
        <x:f>IF(ISNUMBER('原始字段'!C8833),'原始字段'!C8833,"n.a.")</x:f>
        <x:v>59484790</x:v>
      </x:c>
      <x:c r="F8884" s="8" t="n">
        <x:f>IF(ISNUMBER('原始字段'!C8929),'原始字段'!C8929,"n.a.")</x:f>
        <x:v>61484790</x:v>
      </x:c>
      <x:c r="G8884" s="8" t="n">
        <x:f>IF(COUNT(E8884:F8884)=2,F8884-E8884,"n.a.")</x:f>
        <x:v>2000000</x:v>
      </x:c>
      <x:c r="H8884" s="9" t="n">
        <x:f>IF(ISNUMBER('原始字段'!D8929),'原始字段'!D8929,"n.a.")</x:f>
        <x:v>1.0827</x:v>
      </x:c>
      <x:c r="I8884" s="9" t="n">
        <x:f>IF(COUNT(G8884:H8884)=2,G8884*H8884/100000000,"n.a.")</x:f>
        <x:v>0.021654</x:v>
      </x:c>
      <x:c r="J8884" s="1" t="str">
        <x:v>日频齐全；折算事件未独立核实</x:v>
      </x:c>
    </x:row>
    <x:row r="8885" ht="25" customHeight="1">
      <x:c r="A8885" s="1" t="str">
        <x:v>创业板指</x:v>
      </x:c>
      <x:c r="B8885" s="1" t="str">
        <x:v>159964.SZ</x:v>
      </x:c>
      <x:c r="C8885" s="1" t="str">
        <x:v>平安创业板ETF</x:v>
      </x:c>
      <x:c r="D8885" s="7" t="d">
        <x:v>2026-10-16T00:00:00.000Z</x:v>
      </x:c>
      <x:c r="E8885" s="8" t="n">
        <x:f>IF(ISNUMBER('原始字段'!C8849),'原始字段'!C8849,"n.a.")</x:f>
        <x:v>179481881</x:v>
      </x:c>
      <x:c r="F8885" s="8" t="n">
        <x:f>IF(ISNUMBER('原始字段'!C8945),'原始字段'!C8945,"n.a.")</x:f>
        <x:v>179481881</x:v>
      </x:c>
      <x:c r="G8885" s="8" t="n">
        <x:f>IF(COUNT(E8885:F8885)=2,F8885-E8885,"n.a.")</x:f>
        <x:v>0</x:v>
      </x:c>
      <x:c r="H8885" s="9" t="n">
        <x:f>IF(ISNUMBER('原始字段'!D8945),'原始字段'!D8945,"n.a.")</x:f>
        <x:v>1.832</x:v>
      </x:c>
      <x:c r="I8885" s="9" t="n">
        <x:f>IF(COUNT(G8885:H8885)=2,G8885*H8885/100000000,"n.a.")</x:f>
        <x:v>0</x:v>
      </x:c>
      <x:c r="J8885" s="1" t="str">
        <x:v>日频齐全；折算事件未独立核实</x:v>
      </x:c>
    </x:row>
    <x:row r="8886" ht="25" customHeight="1">
      <x:c r="A8886" s="1" t="str">
        <x:v>创业板指</x:v>
      </x:c>
      <x:c r="B8886" s="1" t="str">
        <x:v>159915.SZ</x:v>
      </x:c>
      <x:c r="C8886" s="1" t="str">
        <x:v>易方达创业板ETF</x:v>
      </x:c>
      <x:c r="D8886" s="7" t="d">
        <x:v>2026-10-16T00:00:00.000Z</x:v>
      </x:c>
      <x:c r="E8886" s="8" t="n">
        <x:f>IF(ISNUMBER('原始字段'!C8839),'原始字段'!C8839,"n.a.")</x:f>
        <x:v>25470454936</x:v>
      </x:c>
      <x:c r="F8886" s="8" t="n">
        <x:f>IF(ISNUMBER('原始字段'!C8935),'原始字段'!C8935,"n.a.")</x:f>
        <x:v>25936454936</x:v>
      </x:c>
      <x:c r="G8886" s="8" t="n">
        <x:f>IF(COUNT(E8886:F8886)=2,F8886-E8886,"n.a.")</x:f>
        <x:v>466000000</x:v>
      </x:c>
      <x:c r="H8886" s="9" t="n">
        <x:f>IF(ISNUMBER('原始字段'!D8935),'原始字段'!D8935,"n.a.")</x:f>
        <x:v>2.7903</x:v>
      </x:c>
      <x:c r="I8886" s="9" t="n">
        <x:f>IF(COUNT(G8886:H8886)=2,G8886*H8886/100000000,"n.a.")</x:f>
        <x:v>13.002798</x:v>
      </x:c>
      <x:c r="J8886" s="1" t="str">
        <x:v>日频齐全；折算事件未独立核实</x:v>
      </x:c>
    </x:row>
    <x:row r="8887" ht="25" customHeight="1">
      <x:c r="A8887" s="1" t="str">
        <x:v>创业板指</x:v>
      </x:c>
      <x:c r="B8887" s="1" t="str">
        <x:v>159971.SZ</x:v>
      </x:c>
      <x:c r="C8887" s="1" t="str">
        <x:v>富国创业板ETF</x:v>
      </x:c>
      <x:c r="D8887" s="7" t="d">
        <x:v>2026-10-16T00:00:00.000Z</x:v>
      </x:c>
      <x:c r="E8887" s="8" t="n">
        <x:f>IF(ISNUMBER('原始字段'!C8851),'原始字段'!C8851,"n.a.")</x:f>
        <x:v>2136020288</x:v>
      </x:c>
      <x:c r="F8887" s="8" t="n">
        <x:f>IF(ISNUMBER('原始字段'!C8947),'原始字段'!C8947,"n.a.")</x:f>
        <x:v>2174020288</x:v>
      </x:c>
      <x:c r="G8887" s="8" t="n">
        <x:f>IF(COUNT(E8887:F8887)=2,F8887-E8887,"n.a.")</x:f>
        <x:v>38000000</x:v>
      </x:c>
      <x:c r="H8887" s="9" t="n">
        <x:f>IF(ISNUMBER('原始字段'!D8947),'原始字段'!D8947,"n.a.")</x:f>
        <x:v>0.971</x:v>
      </x:c>
      <x:c r="I8887" s="9" t="n">
        <x:f>IF(COUNT(G8887:H8887)=2,G8887*H8887/100000000,"n.a.")</x:f>
        <x:v>0.36898</x:v>
      </x:c>
      <x:c r="J8887" s="1" t="str">
        <x:v>日频齐全；折算事件未独立核实</x:v>
      </x:c>
    </x:row>
    <x:row r="8888" ht="25" customHeight="1">
      <x:c r="A8888" s="1" t="str">
        <x:v>创业板指</x:v>
      </x:c>
      <x:c r="B8888" s="1" t="str">
        <x:v>159957.SZ</x:v>
      </x:c>
      <x:c r="C8888" s="1" t="str">
        <x:v>华夏创业板ETF</x:v>
      </x:c>
      <x:c r="D8888" s="7" t="d">
        <x:v>2026-10-16T00:00:00.000Z</x:v>
      </x:c>
      <x:c r="E8888" s="8" t="n">
        <x:f>IF(ISNUMBER('原始字段'!C8847),'原始字段'!C8847,"n.a.")</x:f>
        <x:v>1492784560</x:v>
      </x:c>
      <x:c r="F8888" s="8" t="n">
        <x:f>IF(ISNUMBER('原始字段'!C8943),'原始字段'!C8943,"n.a.")</x:f>
        <x:v>1512784560</x:v>
      </x:c>
      <x:c r="G8888" s="8" t="n">
        <x:f>IF(COUNT(E8888:F8888)=2,F8888-E8888,"n.a.")</x:f>
        <x:v>20000000</x:v>
      </x:c>
      <x:c r="H8888" s="9" t="n">
        <x:f>IF(ISNUMBER('原始字段'!D8943),'原始字段'!D8943,"n.a.")</x:f>
        <x:v>1.8288</x:v>
      </x:c>
      <x:c r="I8888" s="9" t="n">
        <x:f>IF(COUNT(G8888:H8888)=2,G8888*H8888/100000000,"n.a.")</x:f>
        <x:v>0.36576</x:v>
      </x:c>
      <x:c r="J8888" s="1" t="str">
        <x:v>日频齐全；折算事件未独立核实</x:v>
      </x:c>
    </x:row>
    <x:row r="8889" ht="25" customHeight="1">
      <x:c r="A8889" s="1" t="str">
        <x:v>创业板指</x:v>
      </x:c>
      <x:c r="B8889" s="1" t="str">
        <x:v>159958.SZ</x:v>
      </x:c>
      <x:c r="C8889" s="1" t="str">
        <x:v>工银创业板ETF</x:v>
      </x:c>
      <x:c r="D8889" s="7" t="d">
        <x:v>2026-10-16T00:00:00.000Z</x:v>
      </x:c>
      <x:c r="E8889" s="8" t="n">
        <x:f>IF(ISNUMBER('原始字段'!C8848),'原始字段'!C8848,"n.a.")</x:f>
        <x:v>247611448</x:v>
      </x:c>
      <x:c r="F8889" s="8" t="n">
        <x:f>IF(ISNUMBER('原始字段'!C8944),'原始字段'!C8944,"n.a.")</x:f>
        <x:v>248311448</x:v>
      </x:c>
      <x:c r="G8889" s="8" t="n">
        <x:f>IF(COUNT(E8889:F8889)=2,F8889-E8889,"n.a.")</x:f>
        <x:v>700000</x:v>
      </x:c>
      <x:c r="H8889" s="9" t="n">
        <x:f>IF(ISNUMBER('原始字段'!D8944),'原始字段'!D8944,"n.a.")</x:f>
        <x:v>1.6911</x:v>
      </x:c>
      <x:c r="I8889" s="9" t="n">
        <x:f>IF(COUNT(G8889:H8889)=2,G8889*H8889/100000000,"n.a.")</x:f>
        <x:v>0.0118377</x:v>
      </x:c>
      <x:c r="J8889" s="1" t="str">
        <x:v>日频齐全；折算事件未独立核实</x:v>
      </x:c>
    </x:row>
    <x:row r="8890" ht="25" customHeight="1">
      <x:c r="A8890" s="1" t="str">
        <x:v>创业板指</x:v>
      </x:c>
      <x:c r="B8890" s="1" t="str">
        <x:v>159977.SZ</x:v>
      </x:c>
      <x:c r="C8890" s="1" t="str">
        <x:v>天弘创业板ETF</x:v>
      </x:c>
      <x:c r="D8890" s="7" t="d">
        <x:v>2026-10-16T00:00:00.000Z</x:v>
      </x:c>
      <x:c r="E8890" s="8" t="n">
        <x:f>IF(ISNUMBER('原始字段'!C8852),'原始字段'!C8852,"n.a.")</x:f>
        <x:v>4385872820</x:v>
      </x:c>
      <x:c r="F8890" s="8" t="n">
        <x:f>IF(ISNUMBER('原始字段'!C8948),'原始字段'!C8948,"n.a.")</x:f>
        <x:v>4505872820</x:v>
      </x:c>
      <x:c r="G8890" s="8" t="n">
        <x:f>IF(COUNT(E8890:F8890)=2,F8890-E8890,"n.a.")</x:f>
        <x:v>120000000</x:v>
      </x:c>
      <x:c r="H8890" s="9" t="n">
        <x:f>IF(ISNUMBER('原始字段'!D8948),'原始字段'!D8948,"n.a.")</x:f>
        <x:v>1.4477</x:v>
      </x:c>
      <x:c r="I8890" s="9" t="n">
        <x:f>IF(COUNT(G8890:H8890)=2,G8890*H8890/100000000,"n.a.")</x:f>
        <x:v>1.73724</x:v>
      </x:c>
      <x:c r="J8890" s="1" t="str">
        <x:v>日频齐全；折算事件未独立核实</x:v>
      </x:c>
    </x:row>
    <x:row r="8891" ht="25" customHeight="1">
      <x:c r="A8891" s="1" t="str">
        <x:v>创业板指</x:v>
      </x:c>
      <x:c r="B8891" s="1" t="str">
        <x:v>159821.SZ</x:v>
      </x:c>
      <x:c r="C8891" s="1" t="str">
        <x:v>中银证券创业板ETF</x:v>
      </x:c>
      <x:c r="D8891" s="7" t="d">
        <x:v>2026-10-16T00:00:00.000Z</x:v>
      </x:c>
      <x:c r="E8891" s="8" t="n">
        <x:f>IF(ISNUMBER('原始字段'!C8836),'原始字段'!C8836,"n.a.")</x:f>
        <x:v>71120000</x:v>
      </x:c>
      <x:c r="F8891" s="8" t="n">
        <x:f>IF(ISNUMBER('原始字段'!C8932),'原始字段'!C8932,"n.a.")</x:f>
        <x:v>71120000</x:v>
      </x:c>
      <x:c r="G8891" s="8" t="n">
        <x:f>IF(COUNT(E8891:F8891)=2,F8891-E8891,"n.a.")</x:f>
        <x:v>0</x:v>
      </x:c>
      <x:c r="H8891" s="9" t="n">
        <x:f>IF(ISNUMBER('原始字段'!D8932),'原始字段'!D8932,"n.a.")</x:f>
        <x:v>1.0473</x:v>
      </x:c>
      <x:c r="I8891" s="9" t="n">
        <x:f>IF(COUNT(G8891:H8891)=2,G8891*H8891/100000000,"n.a.")</x:f>
        <x:v>0</x:v>
      </x:c>
      <x:c r="J8891" s="1" t="str">
        <x:v>日频齐全；折算事件未独立核实</x:v>
      </x:c>
    </x:row>
    <x:row r="8892" ht="25" customHeight="1">
      <x:c r="A8892" s="1" t="str">
        <x:v>创业板指</x:v>
      </x:c>
      <x:c r="B8892" s="1" t="str">
        <x:v>159956.SZ</x:v>
      </x:c>
      <x:c r="C8892" s="1" t="str">
        <x:v>建信创业板ETF</x:v>
      </x:c>
      <x:c r="D8892" s="7" t="d">
        <x:v>2026-10-16T00:00:00.000Z</x:v>
      </x:c>
      <x:c r="E8892" s="8" t="n">
        <x:f>IF(ISNUMBER('原始字段'!C8846),'原始字段'!C8846,"n.a.")</x:f>
        <x:v>50978674</x:v>
      </x:c>
      <x:c r="F8892" s="8" t="n">
        <x:f>IF(ISNUMBER('原始字段'!C8942),'原始字段'!C8942,"n.a.")</x:f>
        <x:v>50978674</x:v>
      </x:c>
      <x:c r="G8892" s="8" t="n">
        <x:f>IF(COUNT(E8892:F8892)=2,F8892-E8892,"n.a.")</x:f>
        <x:v>0</x:v>
      </x:c>
      <x:c r="H8892" s="9" t="n">
        <x:f>IF(ISNUMBER('原始字段'!D8942),'原始字段'!D8942,"n.a.")</x:f>
        <x:v>1.7685</x:v>
      </x:c>
      <x:c r="I8892" s="9" t="n">
        <x:f>IF(COUNT(G8892:H8892)=2,G8892*H8892/100000000,"n.a.")</x:f>
        <x:v>0</x:v>
      </x:c>
      <x:c r="J8892" s="1" t="str">
        <x:v>日频齐全；折算事件未独立核实</x:v>
      </x:c>
    </x:row>
    <x:row r="8893" ht="25" customHeight="1">
      <x:c r="A8893" s="1" t="str">
        <x:v>创业板指</x:v>
      </x:c>
      <x:c r="B8893" s="1" t="str">
        <x:v>159908.SZ</x:v>
      </x:c>
      <x:c r="C8893" s="1" t="str">
        <x:v>博时创业板ETF</x:v>
      </x:c>
      <x:c r="D8893" s="7" t="d">
        <x:v>2026-10-16T00:00:00.000Z</x:v>
      </x:c>
      <x:c r="E8893" s="8" t="n">
        <x:f>IF(ISNUMBER('原始字段'!C8838),'原始字段'!C8838,"n.a.")</x:f>
        <x:v>387229029</x:v>
      </x:c>
      <x:c r="F8893" s="8" t="n">
        <x:f>IF(ISNUMBER('原始字段'!C8934),'原始字段'!C8934,"n.a.")</x:f>
        <x:v>388229029</x:v>
      </x:c>
      <x:c r="G8893" s="8" t="n">
        <x:f>IF(COUNT(E8893:F8893)=2,F8893-E8893,"n.a.")</x:f>
        <x:v>1000000</x:v>
      </x:c>
      <x:c r="H8893" s="9" t="n">
        <x:f>IF(ISNUMBER('原始字段'!D8934),'原始字段'!D8934,"n.a.")</x:f>
        <x:v>2.6156</x:v>
      </x:c>
      <x:c r="I8893" s="9" t="n">
        <x:f>IF(COUNT(G8893:H8893)=2,G8893*H8893/100000000,"n.a.")</x:f>
        <x:v>0.026156</x:v>
      </x:c>
      <x:c r="J8893" s="1" t="str">
        <x:v>日频齐全；折算事件未独立核实</x:v>
      </x:c>
    </x:row>
    <x:row r="8894" ht="25" customHeight="1">
      <x:c r="A8894" s="1" t="str">
        <x:v>创业板指</x:v>
      </x:c>
      <x:c r="B8894" s="1" t="str">
        <x:v>159952.SZ</x:v>
      </x:c>
      <x:c r="C8894" s="1" t="str">
        <x:v>广发创业板ETF</x:v>
      </x:c>
      <x:c r="D8894" s="7" t="d">
        <x:v>2026-10-16T00:00:00.000Z</x:v>
      </x:c>
      <x:c r="E8894" s="8" t="n">
        <x:f>IF(ISNUMBER('原始字段'!C8845),'原始字段'!C8845,"n.a.")</x:f>
        <x:v>7402984929</x:v>
      </x:c>
      <x:c r="F8894" s="8" t="n">
        <x:f>IF(ISNUMBER('原始字段'!C8941),'原始字段'!C8941,"n.a.")</x:f>
        <x:v>7654584929</x:v>
      </x:c>
      <x:c r="G8894" s="8" t="n">
        <x:f>IF(COUNT(E8894:F8894)=2,F8894-E8894,"n.a.")</x:f>
        <x:v>251600000</x:v>
      </x:c>
      <x:c r="H8894" s="9" t="n">
        <x:f>IF(ISNUMBER('原始字段'!D8941),'原始字段'!D8941,"n.a.")</x:f>
        <x:v>1.6945</x:v>
      </x:c>
      <x:c r="I8894" s="9" t="n">
        <x:f>IF(COUNT(G8894:H8894)=2,G8894*H8894/100000000,"n.a.")</x:f>
        <x:v>4.263362</x:v>
      </x:c>
      <x:c r="J8894" s="1" t="str">
        <x:v>日频齐全；折算事件未独立核实</x:v>
      </x:c>
    </x:row>
    <x:row r="8895" ht="25" customHeight="1">
      <x:c r="A8895" s="1" t="str">
        <x:v>创业板指</x:v>
      </x:c>
      <x:c r="B8895" s="1" t="str">
        <x:v>159247.SZ</x:v>
      </x:c>
      <x:c r="C8895" s="1" t="str">
        <x:v>汇添富创业板ETF</x:v>
      </x:c>
      <x:c r="D8895" s="7" t="d">
        <x:v>2026-10-16T00:00:00.000Z</x:v>
      </x:c>
      <x:c r="E8895" s="8" t="n">
        <x:f>IF(ISNUMBER('原始字段'!C8819),'原始字段'!C8819,"n.a.")</x:f>
        <x:v>937984966</x:v>
      </x:c>
      <x:c r="F8895" s="8" t="n">
        <x:f>IF(ISNUMBER('原始字段'!C8915),'原始字段'!C8915,"n.a.")</x:f>
        <x:v>965984966</x:v>
      </x:c>
      <x:c r="G8895" s="8" t="n">
        <x:f>IF(COUNT(E8895:F8895)=2,F8895-E8895,"n.a.")</x:f>
        <x:v>28000000</x:v>
      </x:c>
      <x:c r="H8895" s="9" t="n">
        <x:f>IF(ISNUMBER('原始字段'!D8915),'原始字段'!D8915,"n.a.")</x:f>
        <x:v>0.836</x:v>
      </x:c>
      <x:c r="I8895" s="9" t="n">
        <x:f>IF(COUNT(G8895:H8895)=2,G8895*H8895/100000000,"n.a.")</x:f>
        <x:v>0.23408</x:v>
      </x:c>
      <x:c r="J8895" s="1" t="str">
        <x:v>日频齐全；折算事件未独立核实</x:v>
      </x:c>
    </x:row>
    <x:row r="8896" ht="25" customHeight="1">
      <x:c r="A8896" s="1" t="str">
        <x:v>创业板指</x:v>
      </x:c>
      <x:c r="B8896" s="1" t="str">
        <x:v>159948.SZ</x:v>
      </x:c>
      <x:c r="C8896" s="1" t="str">
        <x:v>南方创业板ETF</x:v>
      </x:c>
      <x:c r="D8896" s="7" t="d">
        <x:v>2026-10-16T00:00:00.000Z</x:v>
      </x:c>
      <x:c r="E8896" s="8" t="n">
        <x:f>IF(ISNUMBER('原始字段'!C8844),'原始字段'!C8844,"n.a.")</x:f>
        <x:v>1214697720</x:v>
      </x:c>
      <x:c r="F8896" s="8" t="n">
        <x:f>IF(ISNUMBER('原始字段'!C8940),'原始字段'!C8940,"n.a.")</x:f>
        <x:v>1258697720</x:v>
      </x:c>
      <x:c r="G8896" s="8" t="n">
        <x:f>IF(COUNT(E8896:F8896)=2,F8896-E8896,"n.a.")</x:f>
        <x:v>44000000</x:v>
      </x:c>
      <x:c r="H8896" s="9" t="n">
        <x:f>IF(ISNUMBER('原始字段'!D8940),'原始字段'!D8940,"n.a.")</x:f>
        <x:v>3.0831</x:v>
      </x:c>
      <x:c r="I8896" s="9" t="n">
        <x:f>IF(COUNT(G8896:H8896)=2,G8896*H8896/100000000,"n.a.")</x:f>
        <x:v>1.356564</x:v>
      </x:c>
      <x:c r="J8896" s="1" t="str">
        <x:v>日频齐全；折算事件未独立核实</x:v>
      </x:c>
    </x:row>
    <x:row r="8897" ht="25" customHeight="1">
      <x:c r="A8897" s="1" t="str">
        <x:v>创业板指</x:v>
      </x:c>
      <x:c r="B8897" s="1" t="str">
        <x:v>159205.SZ</x:v>
      </x:c>
      <x:c r="C8897" s="1" t="str">
        <x:v>东财创业板ETF</x:v>
      </x:c>
      <x:c r="D8897" s="7" t="d">
        <x:v>2026-10-16T00:00:00.000Z</x:v>
      </x:c>
      <x:c r="E8897" s="8" t="n">
        <x:f>IF(ISNUMBER('原始字段'!C8818),'原始字段'!C8818,"n.a.")</x:f>
        <x:v>1149056064</x:v>
      </x:c>
      <x:c r="F8897" s="8" t="n">
        <x:f>IF(ISNUMBER('原始字段'!C8914),'原始字段'!C8914,"n.a.")</x:f>
        <x:v>1163056064</x:v>
      </x:c>
      <x:c r="G8897" s="8" t="n">
        <x:f>IF(COUNT(E8897:F8897)=2,F8897-E8897,"n.a.")</x:f>
        <x:v>14000000</x:v>
      </x:c>
      <x:c r="H8897" s="9" t="n">
        <x:f>IF(ISNUMBER('原始字段'!D8914),'原始字段'!D8914,"n.a.")</x:f>
        <x:v>1.3659</x:v>
      </x:c>
      <x:c r="I8897" s="9" t="n">
        <x:f>IF(COUNT(G8897:H8897)=2,G8897*H8897/100000000,"n.a.")</x:f>
        <x:v>0.191226</x:v>
      </x:c>
      <x:c r="J8897" s="1" t="str">
        <x:v>日频齐全；折算事件未独立核实</x:v>
      </x:c>
    </x:row>
    <x:row r="8898" ht="25" customHeight="1">
      <x:c r="A8898" s="1" t="str">
        <x:v>科创50</x:v>
      </x:c>
      <x:c r="B8898" s="1" t="str">
        <x:v>588940.SH</x:v>
      </x:c>
      <x:c r="C8898" s="1" t="str">
        <x:v>富国上证科创板50成份ETF</x:v>
      </x:c>
      <x:c r="D8898" s="7" t="d">
        <x:v>2026-10-16T00:00:00.000Z</x:v>
      </x:c>
      <x:c r="E8898" s="8" t="n">
        <x:f>IF(ISNUMBER('原始字段'!C8909),'原始字段'!C8909,"n.a.")</x:f>
        <x:v>3626840000</x:v>
      </x:c>
      <x:c r="F8898" s="8" t="n">
        <x:f>IF(ISNUMBER('原始字段'!C9005),'原始字段'!C9005,"n.a.")</x:f>
        <x:v>3614840000</x:v>
      </x:c>
      <x:c r="G8898" s="8" t="n">
        <x:f>IF(COUNT(E8898:F8898)=2,F8898-E8898,"n.a.")</x:f>
        <x:v>-12000000</x:v>
      </x:c>
      <x:c r="H8898" s="9" t="n">
        <x:f>IF(ISNUMBER('原始字段'!D9005),'原始字段'!D9005,"n.a.")</x:f>
        <x:v>0.7042</x:v>
      </x:c>
      <x:c r="I8898" s="9" t="n">
        <x:f>IF(COUNT(G8898:H8898)=2,G8898*H8898/100000000,"n.a.")</x:f>
        <x:v>-0.084504</x:v>
      </x:c>
      <x:c r="J8898" s="1" t="str">
        <x:v>日频齐全；折算事件未独立核实</x:v>
      </x:c>
    </x:row>
    <x:row r="8899" ht="25" customHeight="1">
      <x:c r="A8899" s="1" t="str">
        <x:v>科创50</x:v>
      </x:c>
      <x:c r="B8899" s="1" t="str">
        <x:v>589150.SH</x:v>
      </x:c>
      <x:c r="C8899" s="1" t="str">
        <x:v>平安上证科创板50成份ETF</x:v>
      </x:c>
      <x:c r="D8899" s="7" t="d">
        <x:v>2026-10-16T00:00:00.000Z</x:v>
      </x:c>
      <x:c r="E8899" s="8" t="n">
        <x:f>IF(ISNUMBER('原始字段'!C8911),'原始字段'!C8911,"n.a.")</x:f>
        <x:v>901437200</x:v>
      </x:c>
      <x:c r="F8899" s="8" t="n">
        <x:f>IF(ISNUMBER('原始字段'!C9007),'原始字段'!C9007,"n.a.")</x:f>
        <x:v>905437200</x:v>
      </x:c>
      <x:c r="G8899" s="8" t="n">
        <x:f>IF(COUNT(E8899:F8899)=2,F8899-E8899,"n.a.")</x:f>
        <x:v>4000000</x:v>
      </x:c>
      <x:c r="H8899" s="9" t="n">
        <x:f>IF(ISNUMBER('原始字段'!D9007),'原始字段'!D9007,"n.a.")</x:f>
        <x:v>0.9854</x:v>
      </x:c>
      <x:c r="I8899" s="9" t="n">
        <x:f>IF(COUNT(G8899:H8899)=2,G8899*H8899/100000000,"n.a.")</x:f>
        <x:v>0.039416</x:v>
      </x:c>
      <x:c r="J8899" s="1" t="str">
        <x:v>日频齐全；折算事件未独立核实</x:v>
      </x:c>
    </x:row>
    <x:row r="8900" ht="25" customHeight="1">
      <x:c r="A8900" s="1" t="str">
        <x:v>科创50</x:v>
      </x:c>
      <x:c r="B8900" s="1" t="str">
        <x:v>588150.SH</x:v>
      </x:c>
      <x:c r="C8900" s="1" t="str">
        <x:v>南方上证科创板50成份ETF</x:v>
      </x:c>
      <x:c r="D8900" s="7" t="d">
        <x:v>2026-10-16T00:00:00.000Z</x:v>
      </x:c>
      <x:c r="E8900" s="8" t="n">
        <x:f>IF(ISNUMBER('原始字段'!C8903),'原始字段'!C8903,"n.a.")</x:f>
        <x:v>492432600</x:v>
      </x:c>
      <x:c r="F8900" s="8" t="n">
        <x:f>IF(ISNUMBER('原始字段'!C8999),'原始字段'!C8999,"n.a.")</x:f>
        <x:v>488932600</x:v>
      </x:c>
      <x:c r="G8900" s="8" t="n">
        <x:f>IF(COUNT(E8900:F8900)=2,F8900-E8900,"n.a.")</x:f>
        <x:v>-3500000</x:v>
      </x:c>
      <x:c r="H8900" s="9" t="n">
        <x:f>IF(ISNUMBER('原始字段'!D8999),'原始字段'!D8999,"n.a.")</x:f>
        <x:v>0.9659</x:v>
      </x:c>
      <x:c r="I8900" s="9" t="n">
        <x:f>IF(COUNT(G8900:H8900)=2,G8900*H8900/100000000,"n.a.")</x:f>
        <x:v>-0.0338065</x:v>
      </x:c>
      <x:c r="J8900" s="1" t="str">
        <x:v>日频齐全；折算事件未独立核实</x:v>
      </x:c>
    </x:row>
    <x:row r="8901" ht="25" customHeight="1">
      <x:c r="A8901" s="1" t="str">
        <x:v>科创50</x:v>
      </x:c>
      <x:c r="B8901" s="1" t="str">
        <x:v>588000.SH</x:v>
      </x:c>
      <x:c r="C8901" s="1" t="str">
        <x:v>华夏上证科创板50ETF</x:v>
      </x:c>
      <x:c r="D8901" s="7" t="d">
        <x:v>2026-10-16T00:00:00.000Z</x:v>
      </x:c>
      <x:c r="E8901" s="8" t="n">
        <x:f>IF(ISNUMBER('原始字段'!C8897),'原始字段'!C8897,"n.a.")</x:f>
        <x:v>69572668200</x:v>
      </x:c>
      <x:c r="F8901" s="8" t="n">
        <x:f>IF(ISNUMBER('原始字段'!C8993),'原始字段'!C8993,"n.a.")</x:f>
        <x:v>70196668200</x:v>
      </x:c>
      <x:c r="G8901" s="8" t="n">
        <x:f>IF(COUNT(E8901:F8901)=2,F8901-E8901,"n.a.")</x:f>
        <x:v>624000000</x:v>
      </x:c>
      <x:c r="H8901" s="9" t="n">
        <x:f>IF(ISNUMBER('原始字段'!D8993),'原始字段'!D8993,"n.a.")</x:f>
        <x:v>1.4353</x:v>
      </x:c>
      <x:c r="I8901" s="9" t="n">
        <x:f>IF(COUNT(G8901:H8901)=2,G8901*H8901/100000000,"n.a.")</x:f>
        <x:v>8.956272</x:v>
      </x:c>
      <x:c r="J8901" s="1" t="str">
        <x:v>日频齐全；折算事件未独立核实</x:v>
      </x:c>
    </x:row>
    <x:row r="8902" ht="25" customHeight="1">
      <x:c r="A8902" s="1" t="str">
        <x:v>科创50</x:v>
      </x:c>
      <x:c r="B8902" s="1" t="str">
        <x:v>589850.SH</x:v>
      </x:c>
      <x:c r="C8902" s="1" t="str">
        <x:v>东财上证科创板50成份ETF</x:v>
      </x:c>
      <x:c r="D8902" s="7" t="d">
        <x:v>2026-10-16T00:00:00.000Z</x:v>
      </x:c>
      <x:c r="E8902" s="8" t="n">
        <x:f>IF(ISNUMBER('原始字段'!C8913),'原始字段'!C8913,"n.a.")</x:f>
        <x:v>1285057000</x:v>
      </x:c>
      <x:c r="F8902" s="8" t="n">
        <x:f>IF(ISNUMBER('原始字段'!C9009),'原始字段'!C9009,"n.a.")</x:f>
        <x:v>1276057000</x:v>
      </x:c>
      <x:c r="G8902" s="8" t="n">
        <x:f>IF(COUNT(E8902:F8902)=2,F8902-E8902,"n.a.")</x:f>
        <x:v>-9000000</x:v>
      </x:c>
      <x:c r="H8902" s="9" t="n">
        <x:f>IF(ISNUMBER('原始字段'!D9009),'原始字段'!D9009,"n.a.")</x:f>
        <x:v>1.3057</x:v>
      </x:c>
      <x:c r="I8902" s="9" t="n">
        <x:f>IF(COUNT(G8902:H8902)=2,G8902*H8902/100000000,"n.a.")</x:f>
        <x:v>-0.117513</x:v>
      </x:c>
      <x:c r="J8902" s="1" t="str">
        <x:v>日频齐全；折算事件未独立核实</x:v>
      </x:c>
    </x:row>
    <x:row r="8903" ht="25" customHeight="1">
      <x:c r="A8903" s="1" t="str">
        <x:v>科创50</x:v>
      </x:c>
      <x:c r="B8903" s="1" t="str">
        <x:v>588840.SH</x:v>
      </x:c>
      <x:c r="C8903" s="1" t="str">
        <x:v>万家上证科创板50成份ETF</x:v>
      </x:c>
      <x:c r="D8903" s="7" t="d">
        <x:v>2026-10-16T00:00:00.000Z</x:v>
      </x:c>
      <x:c r="E8903" s="8" t="n">
        <x:f>IF(ISNUMBER('原始字段'!C8907),'原始字段'!C8907,"n.a.")</x:f>
        <x:v>76236000</x:v>
      </x:c>
      <x:c r="F8903" s="8" t="n">
        <x:f>IF(ISNUMBER('原始字段'!C9003),'原始字段'!C9003,"n.a.")</x:f>
        <x:v>76236000</x:v>
      </x:c>
      <x:c r="G8903" s="8" t="n">
        <x:f>IF(COUNT(E8903:F8903)=2,F8903-E8903,"n.a.")</x:f>
        <x:v>0</x:v>
      </x:c>
      <x:c r="H8903" s="9" t="n">
        <x:f>IF(ISNUMBER('原始字段'!D9003),'原始字段'!D9003,"n.a.")</x:f>
        <x:v>1.261</x:v>
      </x:c>
      <x:c r="I8903" s="9" t="n">
        <x:f>IF(COUNT(G8903:H8903)=2,G8903*H8903/100000000,"n.a.")</x:f>
        <x:v>0</x:v>
      </x:c>
      <x:c r="J8903" s="1" t="str">
        <x:v>日频齐全；折算事件未独立核实</x:v>
      </x:c>
    </x:row>
    <x:row r="8904" ht="25" customHeight="1">
      <x:c r="A8904" s="1" t="str">
        <x:v>科创50</x:v>
      </x:c>
      <x:c r="B8904" s="1" t="str">
        <x:v>588040.SH</x:v>
      </x:c>
      <x:c r="C8904" s="1" t="str">
        <x:v>鹏华上证科创板50成份ETF</x:v>
      </x:c>
      <x:c r="D8904" s="7" t="d">
        <x:v>2026-10-16T00:00:00.000Z</x:v>
      </x:c>
      <x:c r="E8904" s="8" t="n">
        <x:f>IF(ISNUMBER('原始字段'!C8898),'原始字段'!C8898,"n.a.")</x:f>
        <x:v>179889000</x:v>
      </x:c>
      <x:c r="F8904" s="8" t="n">
        <x:f>IF(ISNUMBER('原始字段'!C8994),'原始字段'!C8994,"n.a.")</x:f>
        <x:v>179889000</x:v>
      </x:c>
      <x:c r="G8904" s="8" t="n">
        <x:f>IF(COUNT(E8904:F8904)=2,F8904-E8904,"n.a.")</x:f>
        <x:v>0</x:v>
      </x:c>
      <x:c r="H8904" s="9" t="n">
        <x:f>IF(ISNUMBER('原始字段'!D8994),'原始字段'!D8994,"n.a.")</x:f>
        <x:v>1.3821</x:v>
      </x:c>
      <x:c r="I8904" s="9" t="n">
        <x:f>IF(COUNT(G8904:H8904)=2,G8904*H8904/100000000,"n.a.")</x:f>
        <x:v>0</x:v>
      </x:c>
      <x:c r="J8904" s="1" t="str">
        <x:v>日频齐全；折算事件未独立核实</x:v>
      </x:c>
    </x:row>
    <x:row r="8905" ht="25" customHeight="1">
      <x:c r="A8905" s="1" t="str">
        <x:v>科创50</x:v>
      </x:c>
      <x:c r="B8905" s="1" t="str">
        <x:v>588280.SH</x:v>
      </x:c>
      <x:c r="C8905" s="1" t="str">
        <x:v>华安上证科创板50ETF</x:v>
      </x:c>
      <x:c r="D8905" s="7" t="d">
        <x:v>2026-10-16T00:00:00.000Z</x:v>
      </x:c>
      <x:c r="E8905" s="8" t="n">
        <x:f>IF(ISNUMBER('原始字段'!C8905),'原始字段'!C8905,"n.a.")</x:f>
        <x:v>480121000</x:v>
      </x:c>
      <x:c r="F8905" s="8" t="n">
        <x:f>IF(ISNUMBER('原始字段'!C9001),'原始字段'!C9001,"n.a.")</x:f>
        <x:v>480121000</x:v>
      </x:c>
      <x:c r="G8905" s="8" t="n">
        <x:f>IF(COUNT(E8905:F8905)=2,F8905-E8905,"n.a.")</x:f>
        <x:v>0</x:v>
      </x:c>
      <x:c r="H8905" s="9" t="n">
        <x:f>IF(ISNUMBER('原始字段'!D9001),'原始字段'!D9001,"n.a.")</x:f>
        <x:v>0.9786</x:v>
      </x:c>
      <x:c r="I8905" s="9" t="n">
        <x:f>IF(COUNT(G8905:H8905)=2,G8905*H8905/100000000,"n.a.")</x:f>
        <x:v>0</x:v>
      </x:c>
      <x:c r="J8905" s="1" t="str">
        <x:v>日频齐全；折算事件未独立核实</x:v>
      </x:c>
    </x:row>
    <x:row r="8906" ht="25" customHeight="1">
      <x:c r="A8906" s="1" t="str">
        <x:v>科创50</x:v>
      </x:c>
      <x:c r="B8906" s="1" t="str">
        <x:v>589360.SH</x:v>
      </x:c>
      <x:c r="C8906" s="1" t="str">
        <x:v>国泰上证科创板50成份ETF</x:v>
      </x:c>
      <x:c r="D8906" s="7" t="d">
        <x:v>2026-10-16T00:00:00.000Z</x:v>
      </x:c>
      <x:c r="E8906" s="8" t="n">
        <x:f>IF(ISNUMBER('原始字段'!C8912),'原始字段'!C8912,"n.a.")</x:f>
        <x:v>2789174000</x:v>
      </x:c>
      <x:c r="F8906" s="8" t="n">
        <x:f>IF(ISNUMBER('原始字段'!C9008),'原始字段'!C9008,"n.a.")</x:f>
        <x:v>2771174000</x:v>
      </x:c>
      <x:c r="G8906" s="8" t="n">
        <x:f>IF(COUNT(E8906:F8906)=2,F8906-E8906,"n.a.")</x:f>
        <x:v>-18000000</x:v>
      </x:c>
      <x:c r="H8906" s="9" t="n">
        <x:f>IF(ISNUMBER('原始字段'!D9008),'原始字段'!D9008,"n.a.")</x:f>
        <x:v>0.7026</x:v>
      </x:c>
      <x:c r="I8906" s="9" t="n">
        <x:f>IF(COUNT(G8906:H8906)=2,G8906*H8906/100000000,"n.a.")</x:f>
        <x:v>-0.126468</x:v>
      </x:c>
      <x:c r="J8906" s="1" t="str">
        <x:v>日频齐全；折算事件未独立核实</x:v>
      </x:c>
    </x:row>
    <x:row r="8907" ht="25" customHeight="1">
      <x:c r="A8907" s="1" t="str">
        <x:v>科创50</x:v>
      </x:c>
      <x:c r="B8907" s="1" t="str">
        <x:v>588950.SH</x:v>
      </x:c>
      <x:c r="C8907" s="1" t="str">
        <x:v>景顺长城上证科创板50成份ETF</x:v>
      </x:c>
      <x:c r="D8907" s="7" t="d">
        <x:v>2026-10-16T00:00:00.000Z</x:v>
      </x:c>
      <x:c r="E8907" s="8" t="n">
        <x:f>IF(ISNUMBER('原始字段'!C8910),'原始字段'!C8910,"n.a.")</x:f>
        <x:v>899729700</x:v>
      </x:c>
      <x:c r="F8907" s="8" t="n">
        <x:f>IF(ISNUMBER('原始字段'!C9006),'原始字段'!C9006,"n.a.")</x:f>
        <x:v>896729700</x:v>
      </x:c>
      <x:c r="G8907" s="8" t="n">
        <x:f>IF(COUNT(E8907:F8907)=2,F8907-E8907,"n.a.")</x:f>
        <x:v>-3000000</x:v>
      </x:c>
      <x:c r="H8907" s="9" t="n">
        <x:f>IF(ISNUMBER('原始字段'!D9006),'原始字段'!D9006,"n.a.")</x:f>
        <x:v>1.4253</x:v>
      </x:c>
      <x:c r="I8907" s="9" t="n">
        <x:f>IF(COUNT(G8907:H8907)=2,G8907*H8907/100000000,"n.a.")</x:f>
        <x:v>-0.042759</x:v>
      </x:c>
      <x:c r="J8907" s="1" t="str">
        <x:v>日频齐全；折算事件未独立核实</x:v>
      </x:c>
    </x:row>
    <x:row r="8908" ht="25" customHeight="1">
      <x:c r="A8908" s="1" t="str">
        <x:v>科创50</x:v>
      </x:c>
      <x:c r="B8908" s="1" t="str">
        <x:v>588080.SH</x:v>
      </x:c>
      <x:c r="C8908" s="1" t="str">
        <x:v>易方达上证科创板50ETF</x:v>
      </x:c>
      <x:c r="D8908" s="7" t="d">
        <x:v>2026-10-16T00:00:00.000Z</x:v>
      </x:c>
      <x:c r="E8908" s="8" t="n">
        <x:f>IF(ISNUMBER('原始字段'!C8901),'原始字段'!C8901,"n.a.")</x:f>
        <x:v>28882628100</x:v>
      </x:c>
      <x:c r="F8908" s="8" t="n">
        <x:f>IF(ISNUMBER('原始字段'!C8997),'原始字段'!C8997,"n.a.")</x:f>
        <x:v>29197628100</x:v>
      </x:c>
      <x:c r="G8908" s="8" t="n">
        <x:f>IF(COUNT(E8908:F8908)=2,F8908-E8908,"n.a.")</x:f>
        <x:v>315000000</x:v>
      </x:c>
      <x:c r="H8908" s="9" t="n">
        <x:f>IF(ISNUMBER('原始字段'!D8997),'原始字段'!D8997,"n.a.")</x:f>
        <x:v>1.3925</x:v>
      </x:c>
      <x:c r="I8908" s="9" t="n">
        <x:f>IF(COUNT(G8908:H8908)=2,G8908*H8908/100000000,"n.a.")</x:f>
        <x:v>4.386375</x:v>
      </x:c>
      <x:c r="J8908" s="1" t="str">
        <x:v>日频齐全；折算事件未独立核实</x:v>
      </x:c>
    </x:row>
    <x:row r="8909" ht="25" customHeight="1">
      <x:c r="A8909" s="1" t="str">
        <x:v>科创50</x:v>
      </x:c>
      <x:c r="B8909" s="1" t="str">
        <x:v>588060.SH</x:v>
      </x:c>
      <x:c r="C8909" s="1" t="str">
        <x:v>广发上证科创板50ETF</x:v>
      </x:c>
      <x:c r="D8909" s="7" t="d">
        <x:v>2026-10-16T00:00:00.000Z</x:v>
      </x:c>
      <x:c r="E8909" s="8" t="n">
        <x:f>IF(ISNUMBER('原始字段'!C8900),'原始字段'!C8900,"n.a.")</x:f>
        <x:v>9589140000</x:v>
      </x:c>
      <x:c r="F8909" s="8" t="n">
        <x:f>IF(ISNUMBER('原始字段'!C8996),'原始字段'!C8996,"n.a.")</x:f>
        <x:v>9721140000</x:v>
      </x:c>
      <x:c r="G8909" s="8" t="n">
        <x:f>IF(COUNT(E8909:F8909)=2,F8909-E8909,"n.a.")</x:f>
        <x:v>132000000</x:v>
      </x:c>
      <x:c r="H8909" s="9" t="n">
        <x:f>IF(ISNUMBER('原始字段'!D8996),'原始字段'!D8996,"n.a.")</x:f>
        <x:v>0.8625</x:v>
      </x:c>
      <x:c r="I8909" s="9" t="n">
        <x:f>IF(COUNT(G8909:H8909)=2,G8909*H8909/100000000,"n.a.")</x:f>
        <x:v>1.1385</x:v>
      </x:c>
      <x:c r="J8909" s="1" t="str">
        <x:v>日频齐全；折算事件未独立核实</x:v>
      </x:c>
    </x:row>
    <x:row r="8910" ht="25" customHeight="1">
      <x:c r="A8910" s="1" t="str">
        <x:v>科创50</x:v>
      </x:c>
      <x:c r="B8910" s="1" t="str">
        <x:v>588870.SH</x:v>
      </x:c>
      <x:c r="C8910" s="1" t="str">
        <x:v>汇添富上证科创板50成份ETF</x:v>
      </x:c>
      <x:c r="D8910" s="7" t="d">
        <x:v>2026-10-16T00:00:00.000Z</x:v>
      </x:c>
      <x:c r="E8910" s="8" t="n">
        <x:f>IF(ISNUMBER('原始字段'!C8908),'原始字段'!C8908,"n.a.")</x:f>
        <x:v>1259552000</x:v>
      </x:c>
      <x:c r="F8910" s="8" t="n">
        <x:f>IF(ISNUMBER('原始字段'!C9004),'原始字段'!C9004,"n.a.")</x:f>
        <x:v>1268552000</x:v>
      </x:c>
      <x:c r="G8910" s="8" t="n">
        <x:f>IF(COUNT(E8910:F8910)=2,F8910-E8910,"n.a.")</x:f>
        <x:v>9000000</x:v>
      </x:c>
      <x:c r="H8910" s="9" t="n">
        <x:f>IF(ISNUMBER('原始字段'!D9004),'原始字段'!D9004,"n.a.")</x:f>
        <x:v>1.3825</x:v>
      </x:c>
      <x:c r="I8910" s="9" t="n">
        <x:f>IF(COUNT(G8910:H8910)=2,G8910*H8910/100000000,"n.a.")</x:f>
        <x:v>0.124425</x:v>
      </x:c>
      <x:c r="J8910" s="1" t="str">
        <x:v>日频齐全；折算事件未独立核实</x:v>
      </x:c>
    </x:row>
    <x:row r="8911" ht="25" customHeight="1">
      <x:c r="A8911" s="1" t="str">
        <x:v>科创50</x:v>
      </x:c>
      <x:c r="B8911" s="1" t="str">
        <x:v>588720.SH</x:v>
      </x:c>
      <x:c r="C8911" s="1" t="str">
        <x:v>中银上证科创板50成份ETF</x:v>
      </x:c>
      <x:c r="D8911" s="7" t="d">
        <x:v>2026-10-16T00:00:00.000Z</x:v>
      </x:c>
      <x:c r="E8911" s="8" t="n">
        <x:f>IF(ISNUMBER('原始字段'!C8906),'原始字段'!C8906,"n.a.")</x:f>
        <x:v>129741800</x:v>
      </x:c>
      <x:c r="F8911" s="8" t="n">
        <x:f>IF(ISNUMBER('原始字段'!C9002),'原始字段'!C9002,"n.a.")</x:f>
        <x:v>129741800</x:v>
      </x:c>
      <x:c r="G8911" s="8" t="n">
        <x:f>IF(COUNT(E8911:F8911)=2,F8911-E8911,"n.a.")</x:f>
        <x:v>0</x:v>
      </x:c>
      <x:c r="H8911" s="9" t="n">
        <x:f>IF(ISNUMBER('原始字段'!D9002),'原始字段'!D9002,"n.a.")</x:f>
        <x:v>1.3852</x:v>
      </x:c>
      <x:c r="I8911" s="9" t="n">
        <x:f>IF(COUNT(G8911:H8911)=2,G8911*H8911/100000000,"n.a.")</x:f>
        <x:v>0</x:v>
      </x:c>
      <x:c r="J8911" s="1" t="str">
        <x:v>日频齐全；折算事件未独立核实</x:v>
      </x:c>
    </x:row>
    <x:row r="8912" ht="25" customHeight="1">
      <x:c r="A8912" s="1" t="str">
        <x:v>科创50</x:v>
      </x:c>
      <x:c r="B8912" s="1" t="str">
        <x:v>588090.SH</x:v>
      </x:c>
      <x:c r="C8912" s="1" t="str">
        <x:v>华泰柏瑞上证科创板50ETF</x:v>
      </x:c>
      <x:c r="D8912" s="7" t="d">
        <x:v>2026-10-16T00:00:00.000Z</x:v>
      </x:c>
      <x:c r="E8912" s="8" t="n">
        <x:f>IF(ISNUMBER('原始字段'!C8902),'原始字段'!C8902,"n.a.")</x:f>
        <x:v>3336072800.0000005</x:v>
      </x:c>
      <x:c r="F8912" s="8" t="n">
        <x:f>IF(ISNUMBER('原始字段'!C8998),'原始字段'!C8998,"n.a.")</x:f>
        <x:v>3399072800.0000005</x:v>
      </x:c>
      <x:c r="G8912" s="8" t="n">
        <x:f>IF(COUNT(E8912:F8912)=2,F8912-E8912,"n.a.")</x:f>
        <x:v>63000000</x:v>
      </x:c>
      <x:c r="H8912" s="9" t="n">
        <x:f>IF(ISNUMBER('原始字段'!D8998),'原始字段'!D8998,"n.a.")</x:f>
        <x:v>1.3997</x:v>
      </x:c>
      <x:c r="I8912" s="9" t="n">
        <x:f>IF(COUNT(G8912:H8912)=2,G8912*H8912/100000000,"n.a.")</x:f>
        <x:v>0.881811</x:v>
      </x:c>
      <x:c r="J8912" s="1" t="str">
        <x:v>日频齐全；折算事件未独立核实</x:v>
      </x:c>
    </x:row>
    <x:row r="8913" ht="25" customHeight="1">
      <x:c r="A8913" s="1" t="str">
        <x:v>科创50</x:v>
      </x:c>
      <x:c r="B8913" s="1" t="str">
        <x:v>588180.SH</x:v>
      </x:c>
      <x:c r="C8913" s="1" t="str">
        <x:v>国联安上证科创板50ETF</x:v>
      </x:c>
      <x:c r="D8913" s="7" t="d">
        <x:v>2026-10-16T00:00:00.000Z</x:v>
      </x:c>
      <x:c r="E8913" s="8" t="n">
        <x:f>IF(ISNUMBER('原始字段'!C8904),'原始字段'!C8904,"n.a.")</x:f>
        <x:v>909853700</x:v>
      </x:c>
      <x:c r="F8913" s="8" t="n">
        <x:f>IF(ISNUMBER('原始字段'!C9000),'原始字段'!C9000,"n.a.")</x:f>
        <x:v>906353700</x:v>
      </x:c>
      <x:c r="G8913" s="8" t="n">
        <x:f>IF(COUNT(E8913:F8913)=2,F8913-E8913,"n.a.")</x:f>
        <x:v>-3500000</x:v>
      </x:c>
      <x:c r="H8913" s="9" t="n">
        <x:f>IF(ISNUMBER('原始字段'!D9000),'原始字段'!D9000,"n.a.")</x:f>
        <x:v>0.889</x:v>
      </x:c>
      <x:c r="I8913" s="9" t="n">
        <x:f>IF(COUNT(G8913:H8913)=2,G8913*H8913/100000000,"n.a.")</x:f>
        <x:v>-0.031115</x:v>
      </x:c>
      <x:c r="J8913" s="1" t="str">
        <x:v>日频齐全；折算事件未独立核实</x:v>
      </x:c>
    </x:row>
    <x:row r="8914" ht="25" customHeight="1">
      <x:c r="A8914" s="1" t="str">
        <x:v>科创50</x:v>
      </x:c>
      <x:c r="B8914" s="1" t="str">
        <x:v>588050.SH</x:v>
      </x:c>
      <x:c r="C8914" s="1" t="str">
        <x:v>工银上证科创板50ETF</x:v>
      </x:c>
      <x:c r="D8914" s="7" t="d">
        <x:v>2026-10-16T00:00:00.000Z</x:v>
      </x:c>
      <x:c r="E8914" s="8" t="n">
        <x:f>IF(ISNUMBER('原始字段'!C8899),'原始字段'!C8899,"n.a.")</x:f>
        <x:v>7023241300</x:v>
      </x:c>
      <x:c r="F8914" s="8" t="n">
        <x:f>IF(ISNUMBER('原始字段'!C8995),'原始字段'!C8995,"n.a.")</x:f>
        <x:v>7057241300</x:v>
      </x:c>
      <x:c r="G8914" s="8" t="n">
        <x:f>IF(COUNT(E8914:F8914)=2,F8914-E8914,"n.a.")</x:f>
        <x:v>34000000</x:v>
      </x:c>
      <x:c r="H8914" s="9" t="n">
        <x:f>IF(ISNUMBER('原始字段'!D8995),'原始字段'!D8995,"n.a.")</x:f>
        <x:v>1.3941</x:v>
      </x:c>
      <x:c r="I8914" s="9" t="n">
        <x:f>IF(COUNT(G8914:H8914)=2,G8914*H8914/100000000,"n.a.")</x:f>
        <x:v>0.473994</x:v>
      </x:c>
      <x:c r="J8914" s="1" t="str">
        <x:v>日频齐全；折算事件未独立核实</x:v>
      </x:c>
    </x:row>
    <x:row r="8915" ht="25" customHeight="1">
      <x:c r="A8915" s="1" t="str">
        <x:v>沪深300</x:v>
      </x:c>
      <x:c r="B8915" s="1" t="str">
        <x:v>159393.SZ</x:v>
      </x:c>
      <x:c r="C8915" s="1" t="str">
        <x:v>万家沪深300ETF</x:v>
      </x:c>
      <x:c r="D8915" s="7" t="d">
        <x:v>2026-10-19T00:00:00.000Z</x:v>
      </x:c>
      <x:c r="E8915" s="8" t="n">
        <x:f>IF(ISNUMBER('原始字段'!C8919),'原始字段'!C8919,"n.a.")</x:f>
        <x:v>110446342</x:v>
      </x:c>
      <x:c r="F8915" s="8" t="n">
        <x:f>IF(ISNUMBER('原始字段'!C9015),'原始字段'!C9015,"n.a.")</x:f>
        <x:v>110446342</x:v>
      </x:c>
      <x:c r="G8915" s="8" t="n">
        <x:f>IF(COUNT(E8915:F8915)=2,F8915-E8915,"n.a.")</x:f>
        <x:v>0</x:v>
      </x:c>
      <x:c r="H8915" s="9" t="n">
        <x:f>IF(ISNUMBER('原始字段'!D9015),'原始字段'!D9015,"n.a.")</x:f>
        <x:v>4.5193</x:v>
      </x:c>
      <x:c r="I8915" s="9" t="n">
        <x:f>IF(COUNT(G8915:H8915)=2,G8915*H8915/100000000,"n.a.")</x:f>
        <x:v>0</x:v>
      </x:c>
      <x:c r="J8915" s="1" t="str">
        <x:v>日频齐全；折算事件未独立核实</x:v>
      </x:c>
    </x:row>
    <x:row r="8916" ht="25" customHeight="1">
      <x:c r="A8916" s="1" t="str">
        <x:v>沪深300</x:v>
      </x:c>
      <x:c r="B8916" s="1" t="str">
        <x:v>515660.SH</x:v>
      </x:c>
      <x:c r="C8916" s="1" t="str">
        <x:v>国联安沪深300ETF</x:v>
      </x:c>
      <x:c r="D8916" s="7" t="d">
        <x:v>2026-10-19T00:00:00.000Z</x:v>
      </x:c>
      <x:c r="E8916" s="8" t="n">
        <x:f>IF(ISNUMBER('原始字段'!C8980),'原始字段'!C8980,"n.a.")</x:f>
        <x:v>437194200</x:v>
      </x:c>
      <x:c r="F8916" s="8" t="n">
        <x:f>IF(ISNUMBER('原始字段'!C9076),'原始字段'!C9076,"n.a.")</x:f>
        <x:v>437194200</x:v>
      </x:c>
      <x:c r="G8916" s="8" t="n">
        <x:f>IF(COUNT(E8916:F8916)=2,F8916-E8916,"n.a.")</x:f>
        <x:v>0</x:v>
      </x:c>
      <x:c r="H8916" s="9" t="n">
        <x:f>IF(ISNUMBER('原始字段'!D9076),'原始字段'!D9076,"n.a.")</x:f>
        <x:v>5.3126</x:v>
      </x:c>
      <x:c r="I8916" s="9" t="n">
        <x:f>IF(COUNT(G8916:H8916)=2,G8916*H8916/100000000,"n.a.")</x:f>
        <x:v>0</x:v>
      </x:c>
      <x:c r="J8916" s="1" t="str">
        <x:v>日频齐全；折算事件未独立核实</x:v>
      </x:c>
    </x:row>
    <x:row r="8917" ht="25" customHeight="1">
      <x:c r="A8917" s="1" t="str">
        <x:v>沪深300</x:v>
      </x:c>
      <x:c r="B8917" s="1" t="str">
        <x:v>515360.SH</x:v>
      </x:c>
      <x:c r="C8917" s="1" t="str">
        <x:v>方正富邦沪深300ETF</x:v>
      </x:c>
      <x:c r="D8917" s="7" t="d">
        <x:v>2026-10-19T00:00:00.000Z</x:v>
      </x:c>
      <x:c r="E8917" s="8" t="n">
        <x:f>IF(ISNUMBER('原始字段'!C8975),'原始字段'!C8975,"n.a.")</x:f>
        <x:v>37279300</x:v>
      </x:c>
      <x:c r="F8917" s="8" t="n">
        <x:f>IF(ISNUMBER('原始字段'!C9071),'原始字段'!C9071,"n.a.")</x:f>
        <x:v>37279300</x:v>
      </x:c>
      <x:c r="G8917" s="8" t="n">
        <x:f>IF(COUNT(E8917:F8917)=2,F8917-E8917,"n.a.")</x:f>
        <x:v>0</x:v>
      </x:c>
      <x:c r="H8917" s="9" t="n">
        <x:f>IF(ISNUMBER('原始字段'!D9071),'原始字段'!D9071,"n.a.")</x:f>
        <x:v>6.1856</x:v>
      </x:c>
      <x:c r="I8917" s="9" t="n">
        <x:f>IF(COUNT(G8917:H8917)=2,G8917*H8917/100000000,"n.a.")</x:f>
        <x:v>0</x:v>
      </x:c>
      <x:c r="J8917" s="1" t="str">
        <x:v>日频齐全；折算事件未独立核实</x:v>
      </x:c>
    </x:row>
    <x:row r="8918" ht="25" customHeight="1">
      <x:c r="A8918" s="1" t="str">
        <x:v>沪深300</x:v>
      </x:c>
      <x:c r="B8918" s="1" t="str">
        <x:v>510320.SH</x:v>
      </x:c>
      <x:c r="C8918" s="1" t="str">
        <x:v>中金沪深300ETF</x:v>
      </x:c>
      <x:c r="D8918" s="7" t="d">
        <x:v>2026-10-19T00:00:00.000Z</x:v>
      </x:c>
      <x:c r="E8918" s="8" t="n">
        <x:f>IF(ISNUMBER('原始字段'!C8952),'原始字段'!C8952,"n.a.")</x:f>
        <x:v>652068500</x:v>
      </x:c>
      <x:c r="F8918" s="8" t="n">
        <x:f>IF(ISNUMBER('原始字段'!C9048),'原始字段'!C9048,"n.a.")</x:f>
        <x:v>652068500</x:v>
      </x:c>
      <x:c r="G8918" s="8" t="n">
        <x:f>IF(COUNT(E8918:F8918)=2,F8918-E8918,"n.a.")</x:f>
        <x:v>0</x:v>
      </x:c>
      <x:c r="H8918" s="9" t="n">
        <x:f>IF(ISNUMBER('原始字段'!D9048),'原始字段'!D9048,"n.a.")</x:f>
        <x:v>1.1434</x:v>
      </x:c>
      <x:c r="I8918" s="9" t="n">
        <x:f>IF(COUNT(G8918:H8918)=2,G8918*H8918/100000000,"n.a.")</x:f>
        <x:v>0</x:v>
      </x:c>
      <x:c r="J8918" s="1" t="str">
        <x:v>日频齐全；折算事件未独立核实</x:v>
      </x:c>
    </x:row>
    <x:row r="8919" ht="25" customHeight="1">
      <x:c r="A8919" s="1" t="str">
        <x:v>沪深300</x:v>
      </x:c>
      <x:c r="B8919" s="1" t="str">
        <x:v>510360.SH</x:v>
      </x:c>
      <x:c r="C8919" s="1" t="str">
        <x:v>广发沪深300ETF</x:v>
      </x:c>
      <x:c r="D8919" s="7" t="d">
        <x:v>2026-10-19T00:00:00.000Z</x:v>
      </x:c>
      <x:c r="E8919" s="8" t="n">
        <x:f>IF(ISNUMBER('原始字段'!C8955),'原始字段'!C8955,"n.a.")</x:f>
        <x:v>2168381200</x:v>
      </x:c>
      <x:c r="F8919" s="8" t="n">
        <x:f>IF(ISNUMBER('原始字段'!C9051),'原始字段'!C9051,"n.a.")</x:f>
        <x:v>2168381200</x:v>
      </x:c>
      <x:c r="G8919" s="8" t="n">
        <x:f>IF(COUNT(E8919:F8919)=2,F8919-E8919,"n.a.")</x:f>
        <x:v>0</x:v>
      </x:c>
      <x:c r="H8919" s="9" t="n">
        <x:f>IF(ISNUMBER('原始字段'!D9051),'原始字段'!D9051,"n.a.")</x:f>
        <x:v>1.6241</x:v>
      </x:c>
      <x:c r="I8919" s="9" t="n">
        <x:f>IF(COUNT(G8919:H8919)=2,G8919*H8919/100000000,"n.a.")</x:f>
        <x:v>0</x:v>
      </x:c>
      <x:c r="J8919" s="1" t="str">
        <x:v>日频齐全；折算事件未独立核实</x:v>
      </x:c>
    </x:row>
    <x:row r="8920" ht="25" customHeight="1">
      <x:c r="A8920" s="1" t="str">
        <x:v>沪深300</x:v>
      </x:c>
      <x:c r="B8920" s="1" t="str">
        <x:v>515330.SH</x:v>
      </x:c>
      <x:c r="C8920" s="1" t="str">
        <x:v>天弘沪深300ETF</x:v>
      </x:c>
      <x:c r="D8920" s="7" t="d">
        <x:v>2026-10-19T00:00:00.000Z</x:v>
      </x:c>
      <x:c r="E8920" s="8" t="n">
        <x:f>IF(ISNUMBER('原始字段'!C8973),'原始字段'!C8973,"n.a.")</x:f>
        <x:v>7055709500</x:v>
      </x:c>
      <x:c r="F8920" s="8" t="n">
        <x:f>IF(ISNUMBER('原始字段'!C9069),'原始字段'!C9069,"n.a.")</x:f>
        <x:v>7055709500</x:v>
      </x:c>
      <x:c r="G8920" s="8" t="n">
        <x:f>IF(COUNT(E8920:F8920)=2,F8920-E8920,"n.a.")</x:f>
        <x:v>0</x:v>
      </x:c>
      <x:c r="H8920" s="9" t="n">
        <x:f>IF(ISNUMBER('原始字段'!D9069),'原始字段'!D9069,"n.a.")</x:f>
        <x:v>1.2205</x:v>
      </x:c>
      <x:c r="I8920" s="9" t="n">
        <x:f>IF(COUNT(G8920:H8920)=2,G8920*H8920/100000000,"n.a.")</x:f>
        <x:v>0</x:v>
      </x:c>
      <x:c r="J8920" s="1" t="str">
        <x:v>日频齐全；折算事件未独立核实</x:v>
      </x:c>
    </x:row>
    <x:row r="8921" ht="25" customHeight="1">
      <x:c r="A8921" s="1" t="str">
        <x:v>沪深300</x:v>
      </x:c>
      <x:c r="B8921" s="1" t="str">
        <x:v>510330.SH</x:v>
      </x:c>
      <x:c r="C8921" s="1" t="str">
        <x:v>华夏沪深300ETF</x:v>
      </x:c>
      <x:c r="D8921" s="7" t="d">
        <x:v>2026-10-19T00:00:00.000Z</x:v>
      </x:c>
      <x:c r="E8921" s="8" t="n">
        <x:f>IF(ISNUMBER('原始字段'!C8953),'原始字段'!C8953,"n.a.")</x:f>
        <x:v>8688849800</x:v>
      </x:c>
      <x:c r="F8921" s="8" t="n">
        <x:f>IF(ISNUMBER('原始字段'!C9049),'原始字段'!C9049,"n.a.")</x:f>
        <x:v>8719449800</x:v>
      </x:c>
      <x:c r="G8921" s="8" t="n">
        <x:f>IF(COUNT(E8921:F8921)=2,F8921-E8921,"n.a.")</x:f>
        <x:v>30600000</x:v>
      </x:c>
      <x:c r="H8921" s="9" t="n">
        <x:f>IF(ISNUMBER('原始字段'!D9049),'原始字段'!D9049,"n.a.")</x:f>
        <x:v>4.4298</x:v>
      </x:c>
      <x:c r="I8921" s="9" t="n">
        <x:f>IF(COUNT(G8921:H8921)=2,G8921*H8921/100000000,"n.a.")</x:f>
        <x:v>1.3555188</x:v>
      </x:c>
      <x:c r="J8921" s="1" t="str">
        <x:v>日频齐全；折算事件未独立核实</x:v>
      </x:c>
    </x:row>
    <x:row r="8922" ht="25" customHeight="1">
      <x:c r="A8922" s="1" t="str">
        <x:v>沪深300</x:v>
      </x:c>
      <x:c r="B8922" s="1" t="str">
        <x:v>510370.SH</x:v>
      </x:c>
      <x:c r="C8922" s="1" t="str">
        <x:v>兴业沪深300ETF</x:v>
      </x:c>
      <x:c r="D8922" s="7" t="d">
        <x:v>2026-10-19T00:00:00.000Z</x:v>
      </x:c>
      <x:c r="E8922" s="8" t="n">
        <x:f>IF(ISNUMBER('原始字段'!C8956),'原始字段'!C8956,"n.a.")</x:f>
        <x:v>90258100</x:v>
      </x:c>
      <x:c r="F8922" s="8" t="n">
        <x:f>IF(ISNUMBER('原始字段'!C9052),'原始字段'!C9052,"n.a.")</x:f>
        <x:v>90258100</x:v>
      </x:c>
      <x:c r="G8922" s="8" t="n">
        <x:f>IF(COUNT(E8922:F8922)=2,F8922-E8922,"n.a.")</x:f>
        <x:v>0</x:v>
      </x:c>
      <x:c r="H8922" s="9" t="n">
        <x:f>IF(ISNUMBER('原始字段'!D9052),'原始字段'!D9052,"n.a.")</x:f>
        <x:v>0.9399</x:v>
      </x:c>
      <x:c r="I8922" s="9" t="n">
        <x:f>IF(COUNT(G8922:H8922)=2,G8922*H8922/100000000,"n.a.")</x:f>
        <x:v>0</x:v>
      </x:c>
      <x:c r="J8922" s="1" t="str">
        <x:v>日频齐全；折算事件未独立核实</x:v>
      </x:c>
    </x:row>
    <x:row r="8923" ht="25" customHeight="1">
      <x:c r="A8923" s="1" t="str">
        <x:v>沪深300</x:v>
      </x:c>
      <x:c r="B8923" s="1" t="str">
        <x:v>159919.SZ</x:v>
      </x:c>
      <x:c r="C8923" s="1" t="str">
        <x:v>嘉实沪深300ETF</x:v>
      </x:c>
      <x:c r="D8923" s="7" t="d">
        <x:v>2026-10-19T00:00:00.000Z</x:v>
      </x:c>
      <x:c r="E8923" s="8" t="n">
        <x:f>IF(ISNUMBER('原始字段'!C8936),'原始字段'!C8936,"n.a.")</x:f>
        <x:v>6929316676</x:v>
      </x:c>
      <x:c r="F8923" s="8" t="n">
        <x:f>IF(ISNUMBER('原始字段'!C9032),'原始字段'!C9032,"n.a.")</x:f>
        <x:v>6986016676</x:v>
      </x:c>
      <x:c r="G8923" s="8" t="n">
        <x:f>IF(COUNT(E8923:F8923)=2,F8923-E8923,"n.a.")</x:f>
        <x:v>56700000</x:v>
      </x:c>
      <x:c r="H8923" s="9" t="n">
        <x:f>IF(ISNUMBER('原始字段'!D9032),'原始字段'!D9032,"n.a.")</x:f>
        <x:v>4.434</x:v>
      </x:c>
      <x:c r="I8923" s="9" t="n">
        <x:f>IF(COUNT(G8923:H8923)=2,G8923*H8923/100000000,"n.a.")</x:f>
        <x:v>2.514078</x:v>
      </x:c>
      <x:c r="J8923" s="1" t="str">
        <x:v>日频齐全；折算事件未独立核实</x:v>
      </x:c>
    </x:row>
    <x:row r="8924" ht="25" customHeight="1">
      <x:c r="A8924" s="1" t="str">
        <x:v>沪深300</x:v>
      </x:c>
      <x:c r="B8924" s="1" t="str">
        <x:v>159673.SZ</x:v>
      </x:c>
      <x:c r="C8924" s="1" t="str">
        <x:v>鹏华沪深300ETF</x:v>
      </x:c>
      <x:c r="D8924" s="7" t="d">
        <x:v>2026-10-19T00:00:00.000Z</x:v>
      </x:c>
      <x:c r="E8924" s="8" t="n">
        <x:f>IF(ISNUMBER('原始字段'!C8928),'原始字段'!C8928,"n.a.")</x:f>
        <x:v>2191528385</x:v>
      </x:c>
      <x:c r="F8924" s="8" t="n">
        <x:f>IF(ISNUMBER('原始字段'!C9024),'原始字段'!C9024,"n.a.")</x:f>
        <x:v>2199528385</x:v>
      </x:c>
      <x:c r="G8924" s="8" t="n">
        <x:f>IF(COUNT(E8924:F8924)=2,F8924-E8924,"n.a.")</x:f>
        <x:v>8000000</x:v>
      </x:c>
      <x:c r="H8924" s="9" t="n">
        <x:f>IF(ISNUMBER('原始字段'!D9024),'原始字段'!D9024,"n.a.")</x:f>
        <x:v>1.1707</x:v>
      </x:c>
      <x:c r="I8924" s="9" t="n">
        <x:f>IF(COUNT(G8924:H8924)=2,G8924*H8924/100000000,"n.a.")</x:f>
        <x:v>0.093656</x:v>
      </x:c>
      <x:c r="J8924" s="1" t="str">
        <x:v>日频齐全；折算事件未独立核实</x:v>
      </x:c>
    </x:row>
    <x:row r="8925" ht="25" customHeight="1">
      <x:c r="A8925" s="1" t="str">
        <x:v>沪深300</x:v>
      </x:c>
      <x:c r="B8925" s="1" t="str">
        <x:v>159300.SZ</x:v>
      </x:c>
      <x:c r="C8925" s="1" t="str">
        <x:v>富国沪深300ETF</x:v>
      </x:c>
      <x:c r="D8925" s="7" t="d">
        <x:v>2026-10-19T00:00:00.000Z</x:v>
      </x:c>
      <x:c r="E8925" s="8" t="n">
        <x:f>IF(ISNUMBER('原始字段'!C8916),'原始字段'!C8916,"n.a.")</x:f>
        <x:v>490558097</x:v>
      </x:c>
      <x:c r="F8925" s="8" t="n">
        <x:f>IF(ISNUMBER('原始字段'!C9012),'原始字段'!C9012,"n.a.")</x:f>
        <x:v>496858097</x:v>
      </x:c>
      <x:c r="G8925" s="8" t="n">
        <x:f>IF(COUNT(E8925:F8925)=2,F8925-E8925,"n.a.")</x:f>
        <x:v>6300000</x:v>
      </x:c>
      <x:c r="H8925" s="9" t="n">
        <x:f>IF(ISNUMBER('原始字段'!D9012),'原始字段'!D9012,"n.a.")</x:f>
        <x:v>4.5529</x:v>
      </x:c>
      <x:c r="I8925" s="9" t="n">
        <x:f>IF(COUNT(G8925:H8925)=2,G8925*H8925/100000000,"n.a.")</x:f>
        <x:v>0.2868327</x:v>
      </x:c>
      <x:c r="J8925" s="1" t="str">
        <x:v>日频齐全；折算事件未独立核实</x:v>
      </x:c>
    </x:row>
    <x:row r="8926" ht="25" customHeight="1">
      <x:c r="A8926" s="1" t="str">
        <x:v>沪深300</x:v>
      </x:c>
      <x:c r="B8926" s="1" t="str">
        <x:v>510380.SH</x:v>
      </x:c>
      <x:c r="C8926" s="1" t="str">
        <x:v>国寿安保沪深300ETF</x:v>
      </x:c>
      <x:c r="D8926" s="7" t="d">
        <x:v>2026-10-19T00:00:00.000Z</x:v>
      </x:c>
      <x:c r="E8926" s="8" t="n">
        <x:f>IF(ISNUMBER('原始字段'!C8957),'原始字段'!C8957,"n.a.")</x:f>
        <x:v>1302802400</x:v>
      </x:c>
      <x:c r="F8926" s="8" t="n">
        <x:f>IF(ISNUMBER('原始字段'!C9053),'原始字段'!C9053,"n.a.")</x:f>
        <x:v>1302802400</x:v>
      </x:c>
      <x:c r="G8926" s="8" t="n">
        <x:f>IF(COUNT(E8926:F8926)=2,F8926-E8926,"n.a.")</x:f>
        <x:v>0</x:v>
      </x:c>
      <x:c r="H8926" s="9" t="n">
        <x:f>IF(ISNUMBER('原始字段'!D9053),'原始字段'!D9053,"n.a.")</x:f>
        <x:v>1.2657</x:v>
      </x:c>
      <x:c r="I8926" s="9" t="n">
        <x:f>IF(COUNT(G8926:H8926)=2,G8926*H8926/100000000,"n.a.")</x:f>
        <x:v>0</x:v>
      </x:c>
      <x:c r="J8926" s="1" t="str">
        <x:v>日频齐全；折算事件未独立核实</x:v>
      </x:c>
    </x:row>
    <x:row r="8927" ht="25" customHeight="1">
      <x:c r="A8927" s="1" t="str">
        <x:v>沪深300</x:v>
      </x:c>
      <x:c r="B8927" s="1" t="str">
        <x:v>515380.SH</x:v>
      </x:c>
      <x:c r="C8927" s="1" t="str">
        <x:v>泰康沪深300ETF</x:v>
      </x:c>
      <x:c r="D8927" s="7" t="d">
        <x:v>2026-10-19T00:00:00.000Z</x:v>
      </x:c>
      <x:c r="E8927" s="8" t="n">
        <x:f>IF(ISNUMBER('原始字段'!C8976),'原始字段'!C8976,"n.a.")</x:f>
        <x:v>663399800</x:v>
      </x:c>
      <x:c r="F8927" s="8" t="n">
        <x:f>IF(ISNUMBER('原始字段'!C9072),'原始字段'!C9072,"n.a.")</x:f>
        <x:v>663399800</x:v>
      </x:c>
      <x:c r="G8927" s="8" t="n">
        <x:f>IF(COUNT(E8927:F8927)=2,F8927-E8927,"n.a.")</x:f>
        <x:v>0</x:v>
      </x:c>
      <x:c r="H8927" s="9" t="n">
        <x:f>IF(ISNUMBER('原始字段'!D9072),'原始字段'!D9072,"n.a.")</x:f>
        <x:v>4.9375</x:v>
      </x:c>
      <x:c r="I8927" s="9" t="n">
        <x:f>IF(COUNT(G8927:H8927)=2,G8927*H8927/100000000,"n.a.")</x:f>
        <x:v>0</x:v>
      </x:c>
      <x:c r="J8927" s="1" t="str">
        <x:v>日频齐全；折算事件未独立核实</x:v>
      </x:c>
    </x:row>
    <x:row r="8928" ht="25" customHeight="1">
      <x:c r="A8928" s="1" t="str">
        <x:v>沪深300</x:v>
      </x:c>
      <x:c r="B8928" s="1" t="str">
        <x:v>510350.SH</x:v>
      </x:c>
      <x:c r="C8928" s="1" t="str">
        <x:v>工银沪深300ETF</x:v>
      </x:c>
      <x:c r="D8928" s="7" t="d">
        <x:v>2026-10-19T00:00:00.000Z</x:v>
      </x:c>
      <x:c r="E8928" s="8" t="n">
        <x:f>IF(ISNUMBER('原始字段'!C8954),'原始字段'!C8954,"n.a.")</x:f>
        <x:v>685914700</x:v>
      </x:c>
      <x:c r="F8928" s="8" t="n">
        <x:f>IF(ISNUMBER('原始字段'!C9050),'原始字段'!C9050,"n.a.")</x:f>
        <x:v>685914700</x:v>
      </x:c>
      <x:c r="G8928" s="8" t="n">
        <x:f>IF(COUNT(E8928:F8928)=2,F8928-E8928,"n.a.")</x:f>
        <x:v>0</x:v>
      </x:c>
      <x:c r="H8928" s="9" t="n">
        <x:f>IF(ISNUMBER('原始字段'!D9050),'原始字段'!D9050,"n.a.")</x:f>
        <x:v>4.4697</x:v>
      </x:c>
      <x:c r="I8928" s="9" t="n">
        <x:f>IF(COUNT(G8928:H8928)=2,G8928*H8928/100000000,"n.a.")</x:f>
        <x:v>0</x:v>
      </x:c>
      <x:c r="J8928" s="1" t="str">
        <x:v>日频齐全；折算事件未独立核实</x:v>
      </x:c>
    </x:row>
    <x:row r="8929" ht="25" customHeight="1">
      <x:c r="A8929" s="1" t="str">
        <x:v>沪深300</x:v>
      </x:c>
      <x:c r="B8929" s="1" t="str">
        <x:v>563520.SH</x:v>
      </x:c>
      <x:c r="C8929" s="1" t="str">
        <x:v>永赢沪深300ETF</x:v>
      </x:c>
      <x:c r="D8929" s="7" t="d">
        <x:v>2026-10-19T00:00:00.000Z</x:v>
      </x:c>
      <x:c r="E8929" s="8" t="n">
        <x:f>IF(ISNUMBER('原始字段'!C8991),'原始字段'!C8991,"n.a.")</x:f>
        <x:v>448065000</x:v>
      </x:c>
      <x:c r="F8929" s="8" t="n">
        <x:f>IF(ISNUMBER('原始字段'!C9087),'原始字段'!C9087,"n.a.")</x:f>
        <x:v>457065000</x:v>
      </x:c>
      <x:c r="G8929" s="8" t="n">
        <x:f>IF(COUNT(E8929:F8929)=2,F8929-E8929,"n.a.")</x:f>
        <x:v>9000000</x:v>
      </x:c>
      <x:c r="H8929" s="9" t="n">
        <x:f>IF(ISNUMBER('原始字段'!D9087),'原始字段'!D9087,"n.a.")</x:f>
        <x:v>1.0912</x:v>
      </x:c>
      <x:c r="I8929" s="9" t="n">
        <x:f>IF(COUNT(G8929:H8929)=2,G8929*H8929/100000000,"n.a.")</x:f>
        <x:v>0.098208</x:v>
      </x:c>
      <x:c r="J8929" s="1" t="str">
        <x:v>日频齐全；折算事件未独立核实</x:v>
      </x:c>
    </x:row>
    <x:row r="8930" ht="25" customHeight="1">
      <x:c r="A8930" s="1" t="str">
        <x:v>沪深300</x:v>
      </x:c>
      <x:c r="B8930" s="1" t="str">
        <x:v>510300.SH</x:v>
      </x:c>
      <x:c r="C8930" s="1" t="str">
        <x:v>华泰柏瑞沪深300ETF</x:v>
      </x:c>
      <x:c r="D8930" s="7" t="d">
        <x:v>2026-10-19T00:00:00.000Z</x:v>
      </x:c>
      <x:c r="E8930" s="8" t="n">
        <x:f>IF(ISNUMBER('原始字段'!C8950),'原始字段'!C8950,"n.a.")</x:f>
        <x:v>28552987700</x:v>
      </x:c>
      <x:c r="F8930" s="8" t="n">
        <x:f>IF(ISNUMBER('原始字段'!C9046),'原始字段'!C9046,"n.a.")</x:f>
        <x:v>29195587700</x:v>
      </x:c>
      <x:c r="G8930" s="8" t="n">
        <x:f>IF(COUNT(E8930:F8930)=2,F8930-E8930,"n.a.")</x:f>
        <x:v>642600000</x:v>
      </x:c>
      <x:c r="H8930" s="9" t="n">
        <x:f>IF(ISNUMBER('原始字段'!D9046),'原始字段'!D9046,"n.a.")</x:f>
        <x:v>4.2473</x:v>
      </x:c>
      <x:c r="I8930" s="9" t="n">
        <x:f>IF(COUNT(G8930:H8930)=2,G8930*H8930/100000000,"n.a.")</x:f>
        <x:v>27.2931498</x:v>
      </x:c>
      <x:c r="J8930" s="1" t="str">
        <x:v>日频齐全；折算事件未独立核实</x:v>
      </x:c>
    </x:row>
    <x:row r="8931" ht="25" customHeight="1">
      <x:c r="A8931" s="1" t="str">
        <x:v>沪深300</x:v>
      </x:c>
      <x:c r="B8931" s="1" t="str">
        <x:v>515310.SH</x:v>
      </x:c>
      <x:c r="C8931" s="1" t="str">
        <x:v>汇添富沪深300ETF</x:v>
      </x:c>
      <x:c r="D8931" s="7" t="d">
        <x:v>2026-10-19T00:00:00.000Z</x:v>
      </x:c>
      <x:c r="E8931" s="8" t="n">
        <x:f>IF(ISNUMBER('原始字段'!C8972),'原始字段'!C8972,"n.a.")</x:f>
        <x:v>381111200</x:v>
      </x:c>
      <x:c r="F8931" s="8" t="n">
        <x:f>IF(ISNUMBER('原始字段'!C9068),'原始字段'!C9068,"n.a.")</x:f>
        <x:v>384611200</x:v>
      </x:c>
      <x:c r="G8931" s="8" t="n">
        <x:f>IF(COUNT(E8931:F8931)=2,F8931-E8931,"n.a.")</x:f>
        <x:v>3500000</x:v>
      </x:c>
      <x:c r="H8931" s="9" t="n">
        <x:f>IF(ISNUMBER('原始字段'!D9068),'原始字段'!D9068,"n.a.")</x:f>
        <x:v>1.2641</x:v>
      </x:c>
      <x:c r="I8931" s="9" t="n">
        <x:f>IF(COUNT(G8931:H8931)=2,G8931*H8931/100000000,"n.a.")</x:f>
        <x:v>0.0442435</x:v>
      </x:c>
      <x:c r="J8931" s="1" t="str">
        <x:v>日频齐全；折算事件未独立核实</x:v>
      </x:c>
    </x:row>
    <x:row r="8932" ht="25" customHeight="1">
      <x:c r="A8932" s="1" t="str">
        <x:v>沪深300</x:v>
      </x:c>
      <x:c r="B8932" s="1" t="str">
        <x:v>159925.SZ</x:v>
      </x:c>
      <x:c r="C8932" s="1" t="str">
        <x:v>南方沪深300ETF</x:v>
      </x:c>
      <x:c r="D8932" s="7" t="d">
        <x:v>2026-10-19T00:00:00.000Z</x:v>
      </x:c>
      <x:c r="E8932" s="8" t="n">
        <x:f>IF(ISNUMBER('原始字段'!C8938),'原始字段'!C8938,"n.a.")</x:f>
        <x:v>620420856</x:v>
      </x:c>
      <x:c r="F8932" s="8" t="n">
        <x:f>IF(ISNUMBER('原始字段'!C9034),'原始字段'!C9034,"n.a.")</x:f>
        <x:v>624020856</x:v>
      </x:c>
      <x:c r="G8932" s="8" t="n">
        <x:f>IF(COUNT(E8932:F8932)=2,F8932-E8932,"n.a.")</x:f>
        <x:v>3600000</x:v>
      </x:c>
      <x:c r="H8932" s="9" t="n">
        <x:f>IF(ISNUMBER('原始字段'!D9034),'原始字段'!D9034,"n.a.")</x:f>
        <x:v>4.3141</x:v>
      </x:c>
      <x:c r="I8932" s="9" t="n">
        <x:f>IF(COUNT(G8932:H8932)=2,G8932*H8932/100000000,"n.a.")</x:f>
        <x:v>0.1553076</x:v>
      </x:c>
      <x:c r="J8932" s="1" t="str">
        <x:v>日频齐全；折算事件未独立核实</x:v>
      </x:c>
    </x:row>
    <x:row r="8933" ht="25" customHeight="1">
      <x:c r="A8933" s="1" t="str">
        <x:v>沪深300</x:v>
      </x:c>
      <x:c r="B8933" s="1" t="str">
        <x:v>561930.SH</x:v>
      </x:c>
      <x:c r="C8933" s="1" t="str">
        <x:v>招商沪深300ETF</x:v>
      </x:c>
      <x:c r="D8933" s="7" t="d">
        <x:v>2026-10-19T00:00:00.000Z</x:v>
      </x:c>
      <x:c r="E8933" s="8" t="n">
        <x:f>IF(ISNUMBER('原始字段'!C8987),'原始字段'!C8987,"n.a.")</x:f>
        <x:v>196260600</x:v>
      </x:c>
      <x:c r="F8933" s="8" t="n">
        <x:f>IF(ISNUMBER('原始字段'!C9083),'原始字段'!C9083,"n.a.")</x:f>
        <x:v>196260600</x:v>
      </x:c>
      <x:c r="G8933" s="8" t="n">
        <x:f>IF(COUNT(E8933:F8933)=2,F8933-E8933,"n.a.")</x:f>
        <x:v>0</x:v>
      </x:c>
      <x:c r="H8933" s="9" t="n">
        <x:f>IF(ISNUMBER('原始字段'!D9083),'原始字段'!D9083,"n.a.")</x:f>
        <x:v>1.4351</x:v>
      </x:c>
      <x:c r="I8933" s="9" t="n">
        <x:f>IF(COUNT(G8933:H8933)=2,G8933*H8933/100000000,"n.a.")</x:f>
        <x:v>0</x:v>
      </x:c>
      <x:c r="J8933" s="1" t="str">
        <x:v>日频齐全；折算事件未独立核实</x:v>
      </x:c>
    </x:row>
    <x:row r="8934" ht="25" customHeight="1">
      <x:c r="A8934" s="1" t="str">
        <x:v>沪深300</x:v>
      </x:c>
      <x:c r="B8934" s="1" t="str">
        <x:v>515350.SH</x:v>
      </x:c>
      <x:c r="C8934" s="1" t="str">
        <x:v>民生加银沪深300ETF</x:v>
      </x:c>
      <x:c r="D8934" s="7" t="d">
        <x:v>2026-10-19T00:00:00.000Z</x:v>
      </x:c>
      <x:c r="E8934" s="8" t="n">
        <x:f>IF(ISNUMBER('原始字段'!C8974),'原始字段'!C8974,"n.a.")</x:f>
        <x:v>11699200</x:v>
      </x:c>
      <x:c r="F8934" s="8" t="n">
        <x:f>IF(ISNUMBER('原始字段'!C9070),'原始字段'!C9070,"n.a.")</x:f>
        <x:v>11699200</x:v>
      </x:c>
      <x:c r="G8934" s="8" t="n">
        <x:f>IF(COUNT(E8934:F8934)=2,F8934-E8934,"n.a.")</x:f>
        <x:v>0</x:v>
      </x:c>
      <x:c r="H8934" s="9" t="n">
        <x:f>IF(ISNUMBER('原始字段'!D9070),'原始字段'!D9070,"n.a.")</x:f>
        <x:v>5.6965</x:v>
      </x:c>
      <x:c r="I8934" s="9" t="n">
        <x:f>IF(COUNT(G8934:H8934)=2,G8934*H8934/100000000,"n.a.")</x:f>
        <x:v>0</x:v>
      </x:c>
      <x:c r="J8934" s="1" t="str">
        <x:v>日频齐全；折算事件未独立核实</x:v>
      </x:c>
    </x:row>
    <x:row r="8935" ht="25" customHeight="1">
      <x:c r="A8935" s="1" t="str">
        <x:v>沪深300</x:v>
      </x:c>
      <x:c r="B8935" s="1" t="str">
        <x:v>510310.SH</x:v>
      </x:c>
      <x:c r="C8935" s="1" t="str">
        <x:v>易方达沪深300ETF</x:v>
      </x:c>
      <x:c r="D8935" s="7" t="d">
        <x:v>2026-10-19T00:00:00.000Z</x:v>
      </x:c>
      <x:c r="E8935" s="8" t="n">
        <x:f>IF(ISNUMBER('原始字段'!C8951),'原始字段'!C8951,"n.a.")</x:f>
        <x:v>16879244000</x:v>
      </x:c>
      <x:c r="F8935" s="8" t="n">
        <x:f>IF(ISNUMBER('原始字段'!C9047),'原始字段'!C9047,"n.a.")</x:f>
        <x:v>16948544000</x:v>
      </x:c>
      <x:c r="G8935" s="8" t="n">
        <x:f>IF(COUNT(E8935:F8935)=2,F8935-E8935,"n.a.")</x:f>
        <x:v>69300000</x:v>
      </x:c>
      <x:c r="H8935" s="9" t="n">
        <x:f>IF(ISNUMBER('原始字段'!D9047),'原始字段'!D9047,"n.a.")</x:f>
        <x:v>4.1268</x:v>
      </x:c>
      <x:c r="I8935" s="9" t="n">
        <x:f>IF(COUNT(G8935:H8935)=2,G8935*H8935/100000000,"n.a.")</x:f>
        <x:v>2.8598724</x:v>
      </x:c>
      <x:c r="J8935" s="1" t="str">
        <x:v>日频齐全；折算事件未独立核实</x:v>
      </x:c>
    </x:row>
    <x:row r="8936" ht="25" customHeight="1">
      <x:c r="A8936" s="1" t="str">
        <x:v>沪深300</x:v>
      </x:c>
      <x:c r="B8936" s="1" t="str">
        <x:v>159330.SZ</x:v>
      </x:c>
      <x:c r="C8936" s="1" t="str">
        <x:v>东财沪深300ETF</x:v>
      </x:c>
      <x:c r="D8936" s="7" t="d">
        <x:v>2026-10-19T00:00:00.000Z</x:v>
      </x:c>
      <x:c r="E8936" s="8" t="n">
        <x:f>IF(ISNUMBER('原始字段'!C8917),'原始字段'!C8917,"n.a.")</x:f>
        <x:v>533801009</x:v>
      </x:c>
      <x:c r="F8936" s="8" t="n">
        <x:f>IF(ISNUMBER('原始字段'!C9013),'原始字段'!C9013,"n.a.")</x:f>
        <x:v>620801009</x:v>
      </x:c>
      <x:c r="G8936" s="8" t="n">
        <x:f>IF(COUNT(E8936:F8936)=2,F8936-E8936,"n.a.")</x:f>
        <x:v>87000000</x:v>
      </x:c>
      <x:c r="H8936" s="9" t="n">
        <x:f>IF(ISNUMBER('原始字段'!D9013),'原始字段'!D9013,"n.a.")</x:f>
        <x:v>1.3148</x:v>
      </x:c>
      <x:c r="I8936" s="9" t="n">
        <x:f>IF(COUNT(G8936:H8936)=2,G8936*H8936/100000000,"n.a.")</x:f>
        <x:v>1.143876</x:v>
      </x:c>
      <x:c r="J8936" s="1" t="str">
        <x:v>日频齐全；折算事件未独立核实</x:v>
      </x:c>
    </x:row>
    <x:row r="8937" ht="25" customHeight="1">
      <x:c r="A8937" s="1" t="str">
        <x:v>沪深300</x:v>
      </x:c>
      <x:c r="B8937" s="1" t="str">
        <x:v>510390.SH</x:v>
      </x:c>
      <x:c r="C8937" s="1" t="str">
        <x:v>平安沪深300ETF</x:v>
      </x:c>
      <x:c r="D8937" s="7" t="d">
        <x:v>2026-10-19T00:00:00.000Z</x:v>
      </x:c>
      <x:c r="E8937" s="8" t="n">
        <x:f>IF(ISNUMBER('原始字段'!C8958),'原始字段'!C8958,"n.a.")</x:f>
        <x:v>136550000</x:v>
      </x:c>
      <x:c r="F8937" s="8" t="n">
        <x:f>IF(ISNUMBER('原始字段'!C9054),'原始字段'!C9054,"n.a.")</x:f>
        <x:v>136550000</x:v>
      </x:c>
      <x:c r="G8937" s="8" t="n">
        <x:f>IF(COUNT(E8937:F8937)=2,F8937-E8937,"n.a.")</x:f>
        <x:v>0</x:v>
      </x:c>
      <x:c r="H8937" s="9" t="n">
        <x:f>IF(ISNUMBER('原始字段'!D9054),'原始字段'!D9054,"n.a.")</x:f>
        <x:v>4.8197</x:v>
      </x:c>
      <x:c r="I8937" s="9" t="n">
        <x:f>IF(COUNT(G8937:H8937)=2,G8937*H8937/100000000,"n.a.")</x:f>
        <x:v>0</x:v>
      </x:c>
      <x:c r="J8937" s="1" t="str">
        <x:v>日频齐全；折算事件未独立核实</x:v>
      </x:c>
    </x:row>
    <x:row r="8938" ht="25" customHeight="1">
      <x:c r="A8938" s="1" t="str">
        <x:v>沪深300</x:v>
      </x:c>
      <x:c r="B8938" s="1" t="str">
        <x:v>515390.SH</x:v>
      </x:c>
      <x:c r="C8938" s="1" t="str">
        <x:v>华安沪深300ETF</x:v>
      </x:c>
      <x:c r="D8938" s="7" t="d">
        <x:v>2026-10-19T00:00:00.000Z</x:v>
      </x:c>
      <x:c r="E8938" s="8" t="n">
        <x:f>IF(ISNUMBER('原始字段'!C8977),'原始字段'!C8977,"n.a.")</x:f>
        <x:v>2482683000</x:v>
      </x:c>
      <x:c r="F8938" s="8" t="n">
        <x:f>IF(ISNUMBER('原始字段'!C9073),'原始字段'!C9073,"n.a.")</x:f>
        <x:v>2474683000</x:v>
      </x:c>
      <x:c r="G8938" s="8" t="n">
        <x:f>IF(COUNT(E8938:F8938)=2,F8938-E8938,"n.a.")</x:f>
        <x:v>-8000000</x:v>
      </x:c>
      <x:c r="H8938" s="9" t="n">
        <x:f>IF(ISNUMBER('原始字段'!D9073),'原始字段'!D9073,"n.a.")</x:f>
        <x:v>1.2385</x:v>
      </x:c>
      <x:c r="I8938" s="9" t="n">
        <x:f>IF(COUNT(G8938:H8938)=2,G8938*H8938/100000000,"n.a.")</x:f>
        <x:v>-0.09908</x:v>
      </x:c>
      <x:c r="J8938" s="1" t="str">
        <x:v>日频齐全；折算事件未独立核实</x:v>
      </x:c>
    </x:row>
    <x:row r="8939" ht="25" customHeight="1">
      <x:c r="A8939" s="1" t="str">
        <x:v>沪深300</x:v>
      </x:c>
      <x:c r="B8939" s="1" t="str">
        <x:v>515130.SH</x:v>
      </x:c>
      <x:c r="C8939" s="1" t="str">
        <x:v>博时沪深300ETF</x:v>
      </x:c>
      <x:c r="D8939" s="7" t="d">
        <x:v>2026-10-19T00:00:00.000Z</x:v>
      </x:c>
      <x:c r="E8939" s="8" t="n">
        <x:f>IF(ISNUMBER('原始字段'!C8970),'原始字段'!C8970,"n.a.")</x:f>
        <x:v>106463200</x:v>
      </x:c>
      <x:c r="F8939" s="8" t="n">
        <x:f>IF(ISNUMBER('原始字段'!C9066),'原始字段'!C9066,"n.a.")</x:f>
        <x:v>106463200</x:v>
      </x:c>
      <x:c r="G8939" s="8" t="n">
        <x:f>IF(COUNT(E8939:F8939)=2,F8939-E8939,"n.a.")</x:f>
        <x:v>0</x:v>
      </x:c>
      <x:c r="H8939" s="9" t="n">
        <x:f>IF(ISNUMBER('原始字段'!D9066),'原始字段'!D9066,"n.a.")</x:f>
        <x:v>1.4069</x:v>
      </x:c>
      <x:c r="I8939" s="9" t="n">
        <x:f>IF(COUNT(G8939:H8939)=2,G8939*H8939/100000000,"n.a.")</x:f>
        <x:v>0</x:v>
      </x:c>
      <x:c r="J8939" s="1" t="str">
        <x:v>日频齐全；折算事件未独立核实</x:v>
      </x:c>
    </x:row>
    <x:row r="8940" ht="25" customHeight="1">
      <x:c r="A8940" s="1" t="str">
        <x:v>中证500</x:v>
      </x:c>
      <x:c r="B8940" s="1" t="str">
        <x:v>510530.SH</x:v>
      </x:c>
      <x:c r="C8940" s="1" t="str">
        <x:v>工银中证500ETF</x:v>
      </x:c>
      <x:c r="D8940" s="7" t="d">
        <x:v>2026-10-19T00:00:00.000Z</x:v>
      </x:c>
      <x:c r="E8940" s="8" t="n">
        <x:f>IF(ISNUMBER('原始字段'!C8961),'原始字段'!C8961,"n.a.")</x:f>
        <x:v>47979399.99999999</x:v>
      </x:c>
      <x:c r="F8940" s="8" t="n">
        <x:f>IF(ISNUMBER('原始字段'!C9057),'原始字段'!C9057,"n.a.")</x:f>
        <x:v>48479399.99999999</x:v>
      </x:c>
      <x:c r="G8940" s="8" t="n">
        <x:f>IF(COUNT(E8940:F8940)=2,F8940-E8940,"n.a.")</x:f>
        <x:v>500000</x:v>
      </x:c>
      <x:c r="H8940" s="9" t="n">
        <x:f>IF(ISNUMBER('原始字段'!D9057),'原始字段'!D9057,"n.a.")</x:f>
        <x:v>7.7164</x:v>
      </x:c>
      <x:c r="I8940" s="9" t="n">
        <x:f>IF(COUNT(G8940:H8940)=2,G8940*H8940/100000000,"n.a.")</x:f>
        <x:v>0.038582</x:v>
      </x:c>
      <x:c r="J8940" s="1" t="str">
        <x:v>日频齐全；折算事件未独立核实</x:v>
      </x:c>
    </x:row>
    <x:row r="8941" ht="25" customHeight="1">
      <x:c r="A8941" s="1" t="str">
        <x:v>中证500</x:v>
      </x:c>
      <x:c r="B8941" s="1" t="str">
        <x:v>510580.SH</x:v>
      </x:c>
      <x:c r="C8941" s="1" t="str">
        <x:v>易方达中证500ETF</x:v>
      </x:c>
      <x:c r="D8941" s="7" t="d">
        <x:v>2026-10-19T00:00:00.000Z</x:v>
      </x:c>
      <x:c r="E8941" s="8" t="n">
        <x:f>IF(ISNUMBER('原始字段'!C8965),'原始字段'!C8965,"n.a.")</x:f>
        <x:v>1185368300</x:v>
      </x:c>
      <x:c r="F8941" s="8" t="n">
        <x:f>IF(ISNUMBER('原始字段'!C9061),'原始字段'!C9061,"n.a.")</x:f>
        <x:v>1192568300</x:v>
      </x:c>
      <x:c r="G8941" s="8" t="n">
        <x:f>IF(COUNT(E8941:F8941)=2,F8941-E8941,"n.a.")</x:f>
        <x:v>7200000</x:v>
      </x:c>
      <x:c r="H8941" s="9" t="n">
        <x:f>IF(ISNUMBER('原始字段'!D9061),'原始字段'!D9061,"n.a.")</x:f>
        <x:v>3.5948</x:v>
      </x:c>
      <x:c r="I8941" s="9" t="n">
        <x:f>IF(COUNT(G8941:H8941)=2,G8941*H8941/100000000,"n.a.")</x:f>
        <x:v>0.2588256</x:v>
      </x:c>
      <x:c r="J8941" s="1" t="str">
        <x:v>日频齐全；折算事件未独立核实</x:v>
      </x:c>
    </x:row>
    <x:row r="8942" ht="25" customHeight="1">
      <x:c r="A8942" s="1" t="str">
        <x:v>中证500</x:v>
      </x:c>
      <x:c r="B8942" s="1" t="str">
        <x:v>159922.SZ</x:v>
      </x:c>
      <x:c r="C8942" s="1" t="str">
        <x:v>嘉实中证500ETF</x:v>
      </x:c>
      <x:c r="D8942" s="7" t="d">
        <x:v>2026-10-19T00:00:00.000Z</x:v>
      </x:c>
      <x:c r="E8942" s="8" t="n">
        <x:f>IF(ISNUMBER('原始字段'!C8937),'原始字段'!C8937,"n.a.")</x:f>
        <x:v>2716676765</x:v>
      </x:c>
      <x:c r="F8942" s="8" t="n">
        <x:f>IF(ISNUMBER('原始字段'!C9033),'原始字段'!C9033,"n.a.")</x:f>
        <x:v>2842676765</x:v>
      </x:c>
      <x:c r="G8942" s="8" t="n">
        <x:f>IF(COUNT(E8942:F8942)=2,F8942-E8942,"n.a.")</x:f>
        <x:v>126000000</x:v>
      </x:c>
      <x:c r="H8942" s="9" t="n">
        <x:f>IF(ISNUMBER('原始字段'!D9033),'原始字段'!D9033,"n.a.")</x:f>
        <x:v>2.7703</x:v>
      </x:c>
      <x:c r="I8942" s="9" t="n">
        <x:f>IF(COUNT(G8942:H8942)=2,G8942*H8942/100000000,"n.a.")</x:f>
        <x:v>3.490578</x:v>
      </x:c>
      <x:c r="J8942" s="1" t="str">
        <x:v>日频齐全；折算事件未独立核实</x:v>
      </x:c>
    </x:row>
    <x:row r="8943" ht="25" customHeight="1">
      <x:c r="A8943" s="1" t="str">
        <x:v>中证500</x:v>
      </x:c>
      <x:c r="B8943" s="1" t="str">
        <x:v>563750.SH</x:v>
      </x:c>
      <x:c r="C8943" s="1" t="str">
        <x:v>汇添富中证500ETF</x:v>
      </x:c>
      <x:c r="D8943" s="7" t="d">
        <x:v>2026-10-19T00:00:00.000Z</x:v>
      </x:c>
      <x:c r="E8943" s="8" t="n">
        <x:f>IF(ISNUMBER('原始字段'!C8992),'原始字段'!C8992,"n.a.")</x:f>
        <x:v>362237000</x:v>
      </x:c>
      <x:c r="F8943" s="8" t="n">
        <x:f>IF(ISNUMBER('原始字段'!C9088),'原始字段'!C9088,"n.a.")</x:f>
        <x:v>362237000</x:v>
      </x:c>
      <x:c r="G8943" s="8" t="n">
        <x:f>IF(COUNT(E8943:F8943)=2,F8943-E8943,"n.a.")</x:f>
        <x:v>0</x:v>
      </x:c>
      <x:c r="H8943" s="9" t="n">
        <x:f>IF(ISNUMBER('原始字段'!D9088),'原始字段'!D9088,"n.a.")</x:f>
        <x:v>0.9589</x:v>
      </x:c>
      <x:c r="I8943" s="9" t="n">
        <x:f>IF(COUNT(G8943:H8943)=2,G8943*H8943/100000000,"n.a.")</x:f>
        <x:v>0</x:v>
      </x:c>
      <x:c r="J8943" s="1" t="str">
        <x:v>日频齐全；折算事件未独立核实</x:v>
      </x:c>
    </x:row>
    <x:row r="8944" ht="25" customHeight="1">
      <x:c r="A8944" s="1" t="str">
        <x:v>中证500</x:v>
      </x:c>
      <x:c r="B8944" s="1" t="str">
        <x:v>159935.SZ</x:v>
      </x:c>
      <x:c r="C8944" s="1" t="str">
        <x:v>景顺长城中证500ETF</x:v>
      </x:c>
      <x:c r="D8944" s="7" t="d">
        <x:v>2026-10-19T00:00:00.000Z</x:v>
      </x:c>
      <x:c r="E8944" s="8" t="n">
        <x:f>IF(ISNUMBER('原始字段'!C8939),'原始字段'!C8939,"n.a.")</x:f>
        <x:v>27572956</x:v>
      </x:c>
      <x:c r="F8944" s="8" t="n">
        <x:f>IF(ISNUMBER('原始字段'!C9035),'原始字段'!C9035,"n.a.")</x:f>
        <x:v>27572956</x:v>
      </x:c>
      <x:c r="G8944" s="8" t="n">
        <x:f>IF(COUNT(E8944:F8944)=2,F8944-E8944,"n.a.")</x:f>
        <x:v>0</x:v>
      </x:c>
      <x:c r="H8944" s="9" t="n">
        <x:f>IF(ISNUMBER('原始字段'!D9035),'原始字段'!D9035,"n.a.")</x:f>
        <x:v>2.1569</x:v>
      </x:c>
      <x:c r="I8944" s="9" t="n">
        <x:f>IF(COUNT(G8944:H8944)=2,G8944*H8944/100000000,"n.a.")</x:f>
        <x:v>0</x:v>
      </x:c>
      <x:c r="J8944" s="1" t="str">
        <x:v>日频齐全；折算事件未独立核实</x:v>
      </x:c>
    </x:row>
    <x:row r="8945" ht="25" customHeight="1">
      <x:c r="A8945" s="1" t="str">
        <x:v>中证500</x:v>
      </x:c>
      <x:c r="B8945" s="1" t="str">
        <x:v>515530.SH</x:v>
      </x:c>
      <x:c r="C8945" s="1" t="str">
        <x:v>泰康中证500ETF</x:v>
      </x:c>
      <x:c r="D8945" s="7" t="d">
        <x:v>2026-10-19T00:00:00.000Z</x:v>
      </x:c>
      <x:c r="E8945" s="8" t="n">
        <x:f>IF(ISNUMBER('原始字段'!C8978),'原始字段'!C8978,"n.a.")</x:f>
        <x:v>13842700</x:v>
      </x:c>
      <x:c r="F8945" s="8" t="n">
        <x:f>IF(ISNUMBER('原始字段'!C9074),'原始字段'!C9074,"n.a.")</x:f>
        <x:v>13842700</x:v>
      </x:c>
      <x:c r="G8945" s="8" t="n">
        <x:f>IF(COUNT(E8945:F8945)=2,F8945-E8945,"n.a.")</x:f>
        <x:v>0</x:v>
      </x:c>
      <x:c r="H8945" s="9" t="n">
        <x:f>IF(ISNUMBER('原始字段'!D9074),'原始字段'!D9074,"n.a.")</x:f>
        <x:v>3.7703</x:v>
      </x:c>
      <x:c r="I8945" s="9" t="n">
        <x:f>IF(COUNT(G8945:H8945)=2,G8945*H8945/100000000,"n.a.")</x:f>
        <x:v>0</x:v>
      </x:c>
      <x:c r="J8945" s="1" t="str">
        <x:v>日频齐全；折算事件未独立核实</x:v>
      </x:c>
    </x:row>
    <x:row r="8946" ht="25" customHeight="1">
      <x:c r="A8946" s="1" t="str">
        <x:v>中证500</x:v>
      </x:c>
      <x:c r="B8946" s="1" t="str">
        <x:v>510590.SH</x:v>
      </x:c>
      <x:c r="C8946" s="1" t="str">
        <x:v>平安中证500ETF</x:v>
      </x:c>
      <x:c r="D8946" s="7" t="d">
        <x:v>2026-10-19T00:00:00.000Z</x:v>
      </x:c>
      <x:c r="E8946" s="8" t="n">
        <x:f>IF(ISNUMBER('原始字段'!C8966),'原始字段'!C8966,"n.a.")</x:f>
        <x:v>123986100</x:v>
      </x:c>
      <x:c r="F8946" s="8" t="n">
        <x:f>IF(ISNUMBER('原始字段'!C9062),'原始字段'!C9062,"n.a.")</x:f>
        <x:v>123986100</x:v>
      </x:c>
      <x:c r="G8946" s="8" t="n">
        <x:f>IF(COUNT(E8946:F8946)=2,F8946-E8946,"n.a.")</x:f>
        <x:v>0</x:v>
      </x:c>
      <x:c r="H8946" s="9" t="n">
        <x:f>IF(ISNUMBER('原始字段'!D9062),'原始字段'!D9062,"n.a.")</x:f>
        <x:v>7.4278</x:v>
      </x:c>
      <x:c r="I8946" s="9" t="n">
        <x:f>IF(COUNT(G8946:H8946)=2,G8946*H8946/100000000,"n.a.")</x:f>
        <x:v>0</x:v>
      </x:c>
      <x:c r="J8946" s="1" t="str">
        <x:v>日频齐全；折算事件未独立核实</x:v>
      </x:c>
    </x:row>
    <x:row r="8947" ht="25" customHeight="1">
      <x:c r="A8947" s="1" t="str">
        <x:v>中证500</x:v>
      </x:c>
      <x:c r="B8947" s="1" t="str">
        <x:v>515190.SH</x:v>
      </x:c>
      <x:c r="C8947" s="1" t="str">
        <x:v>中银证券中证500ETF</x:v>
      </x:c>
      <x:c r="D8947" s="7" t="d">
        <x:v>2026-10-19T00:00:00.000Z</x:v>
      </x:c>
      <x:c r="E8947" s="8" t="n">
        <x:f>IF(ISNUMBER('原始字段'!C8971),'原始字段'!C8971,"n.a.")</x:f>
        <x:v>299466100</x:v>
      </x:c>
      <x:c r="F8947" s="8" t="n">
        <x:f>IF(ISNUMBER('原始字段'!C9067),'原始字段'!C9067,"n.a.")</x:f>
        <x:v>301466100</x:v>
      </x:c>
      <x:c r="G8947" s="8" t="n">
        <x:f>IF(COUNT(E8947:F8947)=2,F8947-E8947,"n.a.")</x:f>
        <x:v>2000000</x:v>
      </x:c>
      <x:c r="H8947" s="9" t="n">
        <x:f>IF(ISNUMBER('原始字段'!D9067),'原始字段'!D9067,"n.a.")</x:f>
        <x:v>1.4349</x:v>
      </x:c>
      <x:c r="I8947" s="9" t="n">
        <x:f>IF(COUNT(G8947:H8947)=2,G8947*H8947/100000000,"n.a.")</x:f>
        <x:v>0.028698</x:v>
      </x:c>
      <x:c r="J8947" s="1" t="str">
        <x:v>日频齐全；折算事件未独立核实</x:v>
      </x:c>
    </x:row>
    <x:row r="8948" ht="25" customHeight="1">
      <x:c r="A8948" s="1" t="str">
        <x:v>中证500</x:v>
      </x:c>
      <x:c r="B8948" s="1" t="str">
        <x:v>159820.SZ</x:v>
      </x:c>
      <x:c r="C8948" s="1" t="str">
        <x:v>天弘中证500ETF</x:v>
      </x:c>
      <x:c r="D8948" s="7" t="d">
        <x:v>2026-10-19T00:00:00.000Z</x:v>
      </x:c>
      <x:c r="E8948" s="8" t="n">
        <x:f>IF(ISNUMBER('原始字段'!C8931),'原始字段'!C8931,"n.a.")</x:f>
        <x:v>1386408470</x:v>
      </x:c>
      <x:c r="F8948" s="8" t="n">
        <x:f>IF(ISNUMBER('原始字段'!C9027),'原始字段'!C9027,"n.a.")</x:f>
        <x:v>1386408470</x:v>
      </x:c>
      <x:c r="G8948" s="8" t="n">
        <x:f>IF(COUNT(E8948:F8948)=2,F8948-E8948,"n.a.")</x:f>
        <x:v>0</x:v>
      </x:c>
      <x:c r="H8948" s="9" t="n">
        <x:f>IF(ISNUMBER('原始字段'!D9027),'原始字段'!D9027,"n.a.")</x:f>
        <x:v>1.1879</x:v>
      </x:c>
      <x:c r="I8948" s="9" t="n">
        <x:f>IF(COUNT(G8948:H8948)=2,G8948*H8948/100000000,"n.a.")</x:f>
        <x:v>0</x:v>
      </x:c>
      <x:c r="J8948" s="1" t="str">
        <x:v>日频齐全；折算事件未独立核实</x:v>
      </x:c>
    </x:row>
    <x:row r="8949" ht="25" customHeight="1">
      <x:c r="A8949" s="1" t="str">
        <x:v>中证500</x:v>
      </x:c>
      <x:c r="B8949" s="1" t="str">
        <x:v>159337.SZ</x:v>
      </x:c>
      <x:c r="C8949" s="1" t="str">
        <x:v>东财中证500ETF</x:v>
      </x:c>
      <x:c r="D8949" s="7" t="d">
        <x:v>2026-10-19T00:00:00.000Z</x:v>
      </x:c>
      <x:c r="E8949" s="8" t="n">
        <x:f>IF(ISNUMBER('原始字段'!C8918),'原始字段'!C8918,"n.a.")</x:f>
        <x:v>299710611</x:v>
      </x:c>
      <x:c r="F8949" s="8" t="n">
        <x:f>IF(ISNUMBER('原始字段'!C9014),'原始字段'!C9014,"n.a.")</x:f>
        <x:v>301710611</x:v>
      </x:c>
      <x:c r="G8949" s="8" t="n">
        <x:f>IF(COUNT(E8949:F8949)=2,F8949-E8949,"n.a.")</x:f>
        <x:v>2000000</x:v>
      </x:c>
      <x:c r="H8949" s="9" t="n">
        <x:f>IF(ISNUMBER('原始字段'!D9014),'原始字段'!D9014,"n.a.")</x:f>
        <x:v>1.5662</x:v>
      </x:c>
      <x:c r="I8949" s="9" t="n">
        <x:f>IF(COUNT(G8949:H8949)=2,G8949*H8949/100000000,"n.a.")</x:f>
        <x:v>0.031324</x:v>
      </x:c>
      <x:c r="J8949" s="1" t="str">
        <x:v>日频齐全；折算事件未独立核实</x:v>
      </x:c>
    </x:row>
    <x:row r="8950" ht="25" customHeight="1">
      <x:c r="A8950" s="1" t="str">
        <x:v>中证500</x:v>
      </x:c>
      <x:c r="B8950" s="1" t="str">
        <x:v>510500.SH</x:v>
      </x:c>
      <x:c r="C8950" s="1" t="str">
        <x:v>南方中证500ETF</x:v>
      </x:c>
      <x:c r="D8950" s="7" t="d">
        <x:v>2026-10-19T00:00:00.000Z</x:v>
      </x:c>
      <x:c r="E8950" s="8" t="n">
        <x:f>IF(ISNUMBER('原始字段'!C8959),'原始字段'!C8959,"n.a.")</x:f>
        <x:v>5774168600</x:v>
      </x:c>
      <x:c r="F8950" s="8" t="n">
        <x:f>IF(ISNUMBER('原始字段'!C9055),'原始字段'!C9055,"n.a.")</x:f>
        <x:v>6381368600</x:v>
      </x:c>
      <x:c r="G8950" s="8" t="n">
        <x:f>IF(COUNT(E8950:F8950)=2,F8950-E8950,"n.a.")</x:f>
        <x:v>607200000</x:v>
      </x:c>
      <x:c r="H8950" s="9" t="n">
        <x:f>IF(ISNUMBER('原始字段'!D9055),'原始字段'!D9055,"n.a.")</x:f>
        <x:v>6.8379</x:v>
      </x:c>
      <x:c r="I8950" s="9" t="n">
        <x:f>IF(COUNT(G8950:H8950)=2,G8950*H8950/100000000,"n.a.")</x:f>
        <x:v>41.5197288</x:v>
      </x:c>
      <x:c r="J8950" s="1" t="str">
        <x:v>日频齐全；折算事件未独立核实</x:v>
      </x:c>
    </x:row>
    <x:row r="8951" ht="25" customHeight="1">
      <x:c r="A8951" s="1" t="str">
        <x:v>中证500</x:v>
      </x:c>
      <x:c r="B8951" s="1" t="str">
        <x:v>159968.SZ</x:v>
      </x:c>
      <x:c r="C8951" s="1" t="str">
        <x:v>博时中证500ETF</x:v>
      </x:c>
      <x:c r="D8951" s="7" t="d">
        <x:v>2026-10-19T00:00:00.000Z</x:v>
      </x:c>
      <x:c r="E8951" s="8" t="n">
        <x:f>IF(ISNUMBER('原始字段'!C8946),'原始字段'!C8946,"n.a.")</x:f>
        <x:v>65695098</x:v>
      </x:c>
      <x:c r="F8951" s="8" t="n">
        <x:f>IF(ISNUMBER('原始字段'!C9042),'原始字段'!C9042,"n.a.")</x:f>
        <x:v>66895098</x:v>
      </x:c>
      <x:c r="G8951" s="8" t="n">
        <x:f>IF(COUNT(E8951:F8951)=2,F8951-E8951,"n.a.")</x:f>
        <x:v>1200000</x:v>
      </x:c>
      <x:c r="H8951" s="9" t="n">
        <x:f>IF(ISNUMBER('原始字段'!D9042),'原始字段'!D9042,"n.a.")</x:f>
        <x:v>8.9862</x:v>
      </x:c>
      <x:c r="I8951" s="9" t="n">
        <x:f>IF(COUNT(G8951:H8951)=2,G8951*H8951/100000000,"n.a.")</x:f>
        <x:v>0.1078344</x:v>
      </x:c>
      <x:c r="J8951" s="1" t="str">
        <x:v>日频齐全；折算事件未独立核实</x:v>
      </x:c>
    </x:row>
    <x:row r="8952" ht="25" customHeight="1">
      <x:c r="A8952" s="1" t="str">
        <x:v>中证500</x:v>
      </x:c>
      <x:c r="B8952" s="1" t="str">
        <x:v>561350.SH</x:v>
      </x:c>
      <x:c r="C8952" s="1" t="str">
        <x:v>国泰中证500ETF</x:v>
      </x:c>
      <x:c r="D8952" s="7" t="d">
        <x:v>2026-10-19T00:00:00.000Z</x:v>
      </x:c>
      <x:c r="E8952" s="8" t="n">
        <x:f>IF(ISNUMBER('原始字段'!C8985),'原始字段'!C8985,"n.a.")</x:f>
        <x:v>112700000</x:v>
      </x:c>
      <x:c r="F8952" s="8" t="n">
        <x:f>IF(ISNUMBER('原始字段'!C9081),'原始字段'!C9081,"n.a.")</x:f>
        <x:v>118700000</x:v>
      </x:c>
      <x:c r="G8952" s="8" t="n">
        <x:f>IF(COUNT(E8952:F8952)=2,F8952-E8952,"n.a.")</x:f>
        <x:v>6000000</x:v>
      </x:c>
      <x:c r="H8952" s="9" t="n">
        <x:f>IF(ISNUMBER('原始字段'!D9081),'原始字段'!D9081,"n.a.")</x:f>
        <x:v>1.0859</x:v>
      </x:c>
      <x:c r="I8952" s="9" t="n">
        <x:f>IF(COUNT(G8952:H8952)=2,G8952*H8952/100000000,"n.a.")</x:f>
        <x:v>0.065154</x:v>
      </x:c>
      <x:c r="J8952" s="1" t="str">
        <x:v>日频齐全；折算事件未独立核实</x:v>
      </x:c>
    </x:row>
    <x:row r="8953" ht="25" customHeight="1">
      <x:c r="A8953" s="1" t="str">
        <x:v>中证500</x:v>
      </x:c>
      <x:c r="B8953" s="1" t="str">
        <x:v>512500.SH</x:v>
      </x:c>
      <x:c r="C8953" s="1" t="str">
        <x:v>华夏中证500ETF</x:v>
      </x:c>
      <x:c r="D8953" s="7" t="d">
        <x:v>2026-10-19T00:00:00.000Z</x:v>
      </x:c>
      <x:c r="E8953" s="8" t="n">
        <x:f>IF(ISNUMBER('原始字段'!C8968),'原始字段'!C8968,"n.a.")</x:f>
        <x:v>1840808800</x:v>
      </x:c>
      <x:c r="F8953" s="8" t="n">
        <x:f>IF(ISNUMBER('原始字段'!C9064),'原始字段'!C9064,"n.a.")</x:f>
        <x:v>1892008800</x:v>
      </x:c>
      <x:c r="G8953" s="8" t="n">
        <x:f>IF(COUNT(E8953:F8953)=2,F8953-E8953,"n.a.")</x:f>
        <x:v>51200000</x:v>
      </x:c>
      <x:c r="H8953" s="9" t="n">
        <x:f>IF(ISNUMBER('原始字段'!D9064),'原始字段'!D9064,"n.a.")</x:f>
        <x:v>3.8663</x:v>
      </x:c>
      <x:c r="I8953" s="9" t="n">
        <x:f>IF(COUNT(G8953:H8953)=2,G8953*H8953/100000000,"n.a.")</x:f>
        <x:v>1.9795456</x:v>
      </x:c>
      <x:c r="J8953" s="1" t="str">
        <x:v>日频齐全；折算事件未独立核实</x:v>
      </x:c>
    </x:row>
    <x:row r="8954" ht="25" customHeight="1">
      <x:c r="A8954" s="1" t="str">
        <x:v>中证500</x:v>
      </x:c>
      <x:c r="B8954" s="1" t="str">
        <x:v>510550.SH</x:v>
      </x:c>
      <x:c r="C8954" s="1" t="str">
        <x:v>方正富邦中证500ETF</x:v>
      </x:c>
      <x:c r="D8954" s="7" t="d">
        <x:v>2026-10-19T00:00:00.000Z</x:v>
      </x:c>
      <x:c r="E8954" s="8" t="n">
        <x:f>IF(ISNUMBER('原始字段'!C8962),'原始字段'!C8962,"n.a.")</x:f>
        <x:v>23743300</x:v>
      </x:c>
      <x:c r="F8954" s="8" t="n">
        <x:f>IF(ISNUMBER('原始字段'!C9058),'原始字段'!C9058,"n.a.")</x:f>
        <x:v>23743300</x:v>
      </x:c>
      <x:c r="G8954" s="8" t="n">
        <x:f>IF(COUNT(E8954:F8954)=2,F8954-E8954,"n.a.")</x:f>
        <x:v>0</x:v>
      </x:c>
      <x:c r="H8954" s="9" t="n">
        <x:f>IF(ISNUMBER('原始字段'!D9058),'原始字段'!D9058,"n.a.")</x:f>
        <x:v>1.7569</x:v>
      </x:c>
      <x:c r="I8954" s="9" t="n">
        <x:f>IF(COUNT(G8954:H8954)=2,G8954*H8954/100000000,"n.a.")</x:f>
        <x:v>0</x:v>
      </x:c>
      <x:c r="J8954" s="1" t="str">
        <x:v>日频齐全；折算事件未独立核实</x:v>
      </x:c>
    </x:row>
    <x:row r="8955" ht="25" customHeight="1">
      <x:c r="A8955" s="1" t="str">
        <x:v>中证500</x:v>
      </x:c>
      <x:c r="B8955" s="1" t="str">
        <x:v>510510.SH</x:v>
      </x:c>
      <x:c r="C8955" s="1" t="str">
        <x:v>广发中证500ETF</x:v>
      </x:c>
      <x:c r="D8955" s="7" t="d">
        <x:v>2026-10-19T00:00:00.000Z</x:v>
      </x:c>
      <x:c r="E8955" s="8" t="n">
        <x:f>IF(ISNUMBER('原始字段'!C8960),'原始字段'!C8960,"n.a.")</x:f>
        <x:v>875038300</x:v>
      </x:c>
      <x:c r="F8955" s="8" t="n">
        <x:f>IF(ISNUMBER('原始字段'!C9056),'原始字段'!C9056,"n.a.")</x:f>
        <x:v>879038300</x:v>
      </x:c>
      <x:c r="G8955" s="8" t="n">
        <x:f>IF(COUNT(E8955:F8955)=2,F8955-E8955,"n.a.")</x:f>
        <x:v>4000000</x:v>
      </x:c>
      <x:c r="H8955" s="9" t="n">
        <x:f>IF(ISNUMBER('原始字段'!D9056),'原始字段'!D9056,"n.a.")</x:f>
        <x:v>2.218</x:v>
      </x:c>
      <x:c r="I8955" s="9" t="n">
        <x:f>IF(COUNT(G8955:H8955)=2,G8955*H8955/100000000,"n.a.")</x:f>
        <x:v>0.08872</x:v>
      </x:c>
      <x:c r="J8955" s="1" t="str">
        <x:v>日频齐全；折算事件未独立核实</x:v>
      </x:c>
    </x:row>
    <x:row r="8956" ht="25" customHeight="1">
      <x:c r="A8956" s="1" t="str">
        <x:v>中证500</x:v>
      </x:c>
      <x:c r="B8956" s="1" t="str">
        <x:v>515550.SH</x:v>
      </x:c>
      <x:c r="C8956" s="1" t="str">
        <x:v>国联中证500ETF</x:v>
      </x:c>
      <x:c r="D8956" s="7" t="d">
        <x:v>2026-10-19T00:00:00.000Z</x:v>
      </x:c>
      <x:c r="E8956" s="8" t="n">
        <x:f>IF(ISNUMBER('原始字段'!C8979),'原始字段'!C8979,"n.a.")</x:f>
        <x:v>22345700</x:v>
      </x:c>
      <x:c r="F8956" s="8" t="n">
        <x:f>IF(ISNUMBER('原始字段'!C9075),'原始字段'!C9075,"n.a.")</x:f>
        <x:v>22345700</x:v>
      </x:c>
      <x:c r="G8956" s="8" t="n">
        <x:f>IF(COUNT(E8956:F8956)=2,F8956-E8956,"n.a.")</x:f>
        <x:v>0</x:v>
      </x:c>
      <x:c r="H8956" s="9" t="n">
        <x:f>IF(ISNUMBER('原始字段'!D9075),'原始字段'!D9075,"n.a.")</x:f>
        <x:v>1.5428</x:v>
      </x:c>
      <x:c r="I8956" s="9" t="n">
        <x:f>IF(COUNT(G8956:H8956)=2,G8956*H8956/100000000,"n.a.")</x:f>
        <x:v>0</x:v>
      </x:c>
      <x:c r="J8956" s="1" t="str">
        <x:v>日频齐全；折算事件未独立核实</x:v>
      </x:c>
    </x:row>
    <x:row r="8957" ht="25" customHeight="1">
      <x:c r="A8957" s="1" t="str">
        <x:v>中证500</x:v>
      </x:c>
      <x:c r="B8957" s="1" t="str">
        <x:v>159500.SZ</x:v>
      </x:c>
      <x:c r="C8957" s="1" t="str">
        <x:v>富国中证500ETF</x:v>
      </x:c>
      <x:c r="D8957" s="7" t="d">
        <x:v>2026-10-19T00:00:00.000Z</x:v>
      </x:c>
      <x:c r="E8957" s="8" t="n">
        <x:f>IF(ISNUMBER('原始字段'!C8920),'原始字段'!C8920,"n.a.")</x:f>
        <x:v>249738865</x:v>
      </x:c>
      <x:c r="F8957" s="8" t="n">
        <x:f>IF(ISNUMBER('原始字段'!C9016),'原始字段'!C9016,"n.a.")</x:f>
        <x:v>258138865</x:v>
      </x:c>
      <x:c r="G8957" s="8" t="n">
        <x:f>IF(COUNT(E8957:F8957)=2,F8957-E8957,"n.a.")</x:f>
        <x:v>8400000</x:v>
      </x:c>
      <x:c r="H8957" s="9" t="n">
        <x:f>IF(ISNUMBER('原始字段'!D9016),'原始字段'!D9016,"n.a.")</x:f>
        <x:v>1.0274</x:v>
      </x:c>
      <x:c r="I8957" s="9" t="n">
        <x:f>IF(COUNT(G8957:H8957)=2,G8957*H8957/100000000,"n.a.")</x:f>
        <x:v>0.0863016</x:v>
      </x:c>
      <x:c r="J8957" s="1" t="str">
        <x:v>日频齐全；折算事件未独立核实</x:v>
      </x:c>
    </x:row>
    <x:row r="8958" ht="25" customHeight="1">
      <x:c r="A8958" s="1" t="str">
        <x:v>中证500</x:v>
      </x:c>
      <x:c r="B8958" s="1" t="str">
        <x:v>512510.SH</x:v>
      </x:c>
      <x:c r="C8958" s="1" t="str">
        <x:v>华泰柏瑞中证500ETF</x:v>
      </x:c>
      <x:c r="D8958" s="7" t="d">
        <x:v>2026-10-19T00:00:00.000Z</x:v>
      </x:c>
      <x:c r="E8958" s="8" t="n">
        <x:f>IF(ISNUMBER('原始字段'!C8969),'原始字段'!C8969,"n.a.")</x:f>
        <x:v>442429800.00000006</x:v>
      </x:c>
      <x:c r="F8958" s="8" t="n">
        <x:f>IF(ISNUMBER('原始字段'!C9065),'原始字段'!C9065,"n.a.")</x:f>
        <x:v>443929800.00000006</x:v>
      </x:c>
      <x:c r="G8958" s="8" t="n">
        <x:f>IF(COUNT(E8958:F8958)=2,F8958-E8958,"n.a.")</x:f>
        <x:v>1500000</x:v>
      </x:c>
      <x:c r="H8958" s="9" t="n">
        <x:f>IF(ISNUMBER('原始字段'!D9065),'原始字段'!D9065,"n.a.")</x:f>
        <x:v>2.0549</x:v>
      </x:c>
      <x:c r="I8958" s="9" t="n">
        <x:f>IF(COUNT(G8958:H8958)=2,G8958*H8958/100000000,"n.a.")</x:f>
        <x:v>0.0308235</x:v>
      </x:c>
      <x:c r="J8958" s="1" t="str">
        <x:v>日频齐全；折算事件未独立核实</x:v>
      </x:c>
    </x:row>
    <x:row r="8959" ht="25" customHeight="1">
      <x:c r="A8959" s="1" t="str">
        <x:v>中证500</x:v>
      </x:c>
      <x:c r="B8959" s="1" t="str">
        <x:v>510570.SH</x:v>
      </x:c>
      <x:c r="C8959" s="1" t="str">
        <x:v>兴业中证500ETF</x:v>
      </x:c>
      <x:c r="D8959" s="7" t="d">
        <x:v>2026-10-19T00:00:00.000Z</x:v>
      </x:c>
      <x:c r="E8959" s="8" t="n">
        <x:f>IF(ISNUMBER('原始字段'!C8964),'原始字段'!C8964,"n.a.")</x:f>
        <x:v>50560600.00000001</x:v>
      </x:c>
      <x:c r="F8959" s="8" t="n">
        <x:f>IF(ISNUMBER('原始字段'!C9060),'原始字段'!C9060,"n.a.")</x:f>
        <x:v>50560600.00000001</x:v>
      </x:c>
      <x:c r="G8959" s="8" t="n">
        <x:f>IF(COUNT(E8959:F8959)=2,F8959-E8959,"n.a.")</x:f>
        <x:v>0</x:v>
      </x:c>
      <x:c r="H8959" s="9" t="n">
        <x:f>IF(ISNUMBER('原始字段'!D9060),'原始字段'!D9060,"n.a.")</x:f>
        <x:v>1.0779</x:v>
      </x:c>
      <x:c r="I8959" s="9" t="n">
        <x:f>IF(COUNT(G8959:H8959)=2,G8959*H8959/100000000,"n.a.")</x:f>
        <x:v>0</x:v>
      </x:c>
      <x:c r="J8959" s="1" t="str">
        <x:v>日频齐全；折算事件未独立核实</x:v>
      </x:c>
    </x:row>
    <x:row r="8960" ht="25" customHeight="1">
      <x:c r="A8960" s="1" t="str">
        <x:v>中证500</x:v>
      </x:c>
      <x:c r="B8960" s="1" t="str">
        <x:v>510560.SH</x:v>
      </x:c>
      <x:c r="C8960" s="1" t="str">
        <x:v>国寿安保中证500ETF</x:v>
      </x:c>
      <x:c r="D8960" s="7" t="d">
        <x:v>2026-10-19T00:00:00.000Z</x:v>
      </x:c>
      <x:c r="E8960" s="8" t="n">
        <x:f>IF(ISNUMBER('原始字段'!C8963),'原始字段'!C8963,"n.a.")</x:f>
        <x:v>54318700</x:v>
      </x:c>
      <x:c r="F8960" s="8" t="n">
        <x:f>IF(ISNUMBER('原始字段'!C9059),'原始字段'!C9059,"n.a.")</x:f>
        <x:v>54318700</x:v>
      </x:c>
      <x:c r="G8960" s="8" t="n">
        <x:f>IF(COUNT(E8960:F8960)=2,F8960-E8960,"n.a.")</x:f>
        <x:v>0</x:v>
      </x:c>
      <x:c r="H8960" s="9" t="n">
        <x:f>IF(ISNUMBER('原始字段'!D9059),'原始字段'!D9059,"n.a.")</x:f>
        <x:v>1.711</x:v>
      </x:c>
      <x:c r="I8960" s="9" t="n">
        <x:f>IF(COUNT(G8960:H8960)=2,G8960*H8960/100000000,"n.a.")</x:f>
        <x:v>0</x:v>
      </x:c>
      <x:c r="J8960" s="1" t="str">
        <x:v>日频齐全；折算事件未独立核实</x:v>
      </x:c>
    </x:row>
    <x:row r="8961" ht="25" customHeight="1">
      <x:c r="A8961" s="1" t="str">
        <x:v>中证500</x:v>
      </x:c>
      <x:c r="B8961" s="1" t="str">
        <x:v>159982.SZ</x:v>
      </x:c>
      <x:c r="C8961" s="1" t="str">
        <x:v>鹏华中证500ETF</x:v>
      </x:c>
      <x:c r="D8961" s="7" t="d">
        <x:v>2026-10-19T00:00:00.000Z</x:v>
      </x:c>
      <x:c r="E8961" s="8" t="n">
        <x:f>IF(ISNUMBER('原始字段'!C8949),'原始字段'!C8949,"n.a.")</x:f>
        <x:v>200211253</x:v>
      </x:c>
      <x:c r="F8961" s="8" t="n">
        <x:f>IF(ISNUMBER('原始字段'!C9045),'原始字段'!C9045,"n.a.")</x:f>
        <x:v>200211253</x:v>
      </x:c>
      <x:c r="G8961" s="8" t="n">
        <x:f>IF(COUNT(E8961:F8961)=2,F8961-E8961,"n.a.")</x:f>
        <x:v>0</x:v>
      </x:c>
      <x:c r="H8961" s="9" t="n">
        <x:f>IF(ISNUMBER('原始字段'!D9045),'原始字段'!D9045,"n.a.")</x:f>
        <x:v>1.8493</x:v>
      </x:c>
      <x:c r="I8961" s="9" t="n">
        <x:f>IF(COUNT(G8961:H8961)=2,G8961*H8961/100000000,"n.a.")</x:f>
        <x:v>0</x:v>
      </x:c>
      <x:c r="J8961" s="1" t="str">
        <x:v>日频齐全；折算事件未独立核实</x:v>
      </x:c>
    </x:row>
    <x:row r="8962" ht="25" customHeight="1">
      <x:c r="A8962" s="1" t="str">
        <x:v>中证1000</x:v>
      </x:c>
      <x:c r="B8962" s="1" t="str">
        <x:v>560010.SH</x:v>
      </x:c>
      <x:c r="C8962" s="1" t="str">
        <x:v>广发中证1000ETF</x:v>
      </x:c>
      <x:c r="D8962" s="7" t="d">
        <x:v>2026-10-19T00:00:00.000Z</x:v>
      </x:c>
      <x:c r="E8962" s="8" t="n">
        <x:f>IF(ISNUMBER('原始字段'!C8982),'原始字段'!C8982,"n.a.")</x:f>
        <x:v>2628621700</x:v>
      </x:c>
      <x:c r="F8962" s="8" t="n">
        <x:f>IF(ISNUMBER('原始字段'!C9078),'原始字段'!C9078,"n.a.")</x:f>
        <x:v>2790621700</x:v>
      </x:c>
      <x:c r="G8962" s="8" t="n">
        <x:f>IF(COUNT(E8962:F8962)=2,F8962-E8962,"n.a.")</x:f>
        <x:v>162000000</x:v>
      </x:c>
      <x:c r="H8962" s="9" t="n">
        <x:f>IF(ISNUMBER('原始字段'!D9078),'原始字段'!D9078,"n.a.")</x:f>
        <x:v>2.7925</x:v>
      </x:c>
      <x:c r="I8962" s="9" t="n">
        <x:f>IF(COUNT(G8962:H8962)=2,G8962*H8962/100000000,"n.a.")</x:f>
        <x:v>4.52385</x:v>
      </x:c>
      <x:c r="J8962" s="1" t="str">
        <x:v>日频齐全；折算事件未独立核实</x:v>
      </x:c>
    </x:row>
    <x:row r="8963" ht="25" customHeight="1">
      <x:c r="A8963" s="1" t="str">
        <x:v>中证1000</x:v>
      </x:c>
      <x:c r="B8963" s="1" t="str">
        <x:v>159845.SZ</x:v>
      </x:c>
      <x:c r="C8963" s="1" t="str">
        <x:v>华夏中证1000ETF</x:v>
      </x:c>
      <x:c r="D8963" s="7" t="d">
        <x:v>2026-10-19T00:00:00.000Z</x:v>
      </x:c>
      <x:c r="E8963" s="8" t="n">
        <x:f>IF(ISNUMBER('原始字段'!C8933),'原始字段'!C8933,"n.a.")</x:f>
        <x:v>2814425606</x:v>
      </x:c>
      <x:c r="F8963" s="8" t="n">
        <x:f>IF(ISNUMBER('原始字段'!C9029),'原始字段'!C9029,"n.a.")</x:f>
        <x:v>3189425606</x:v>
      </x:c>
      <x:c r="G8963" s="8" t="n">
        <x:f>IF(COUNT(E8963:F8963)=2,F8963-E8963,"n.a.")</x:f>
        <x:v>375000000</x:v>
      </x:c>
      <x:c r="H8963" s="9" t="n">
        <x:f>IF(ISNUMBER('原始字段'!D9029),'原始字段'!D9029,"n.a.")</x:f>
        <x:v>2.795</x:v>
      </x:c>
      <x:c r="I8963" s="9" t="n">
        <x:f>IF(COUNT(G8963:H8963)=2,G8963*H8963/100000000,"n.a.")</x:f>
        <x:v>10.48125</x:v>
      </x:c>
      <x:c r="J8963" s="1" t="str">
        <x:v>日频齐全；折算事件未独立核实</x:v>
      </x:c>
    </x:row>
    <x:row r="8964" ht="25" customHeight="1">
      <x:c r="A8964" s="1" t="str">
        <x:v>中证1000</x:v>
      </x:c>
      <x:c r="B8964" s="1" t="str">
        <x:v>159633.SZ</x:v>
      </x:c>
      <x:c r="C8964" s="1" t="str">
        <x:v>易方达中证1000ETF</x:v>
      </x:c>
      <x:c r="D8964" s="7" t="d">
        <x:v>2026-10-19T00:00:00.000Z</x:v>
      </x:c>
      <x:c r="E8964" s="8" t="n">
        <x:f>IF(ISNUMBER('原始字段'!C8927),'原始字段'!C8927,"n.a.")</x:f>
        <x:v>1138162658</x:v>
      </x:c>
      <x:c r="F8964" s="8" t="n">
        <x:f>IF(ISNUMBER('原始字段'!C9023),'原始字段'!C9023,"n.a.")</x:f>
        <x:v>1266162658</x:v>
      </x:c>
      <x:c r="G8964" s="8" t="n">
        <x:f>IF(COUNT(E8964:F8964)=2,F8964-E8964,"n.a.")</x:f>
        <x:v>128000000</x:v>
      </x:c>
      <x:c r="H8964" s="9" t="n">
        <x:f>IF(ISNUMBER('原始字段'!D9023),'原始字段'!D9023,"n.a.")</x:f>
        <x:v>2.8723</x:v>
      </x:c>
      <x:c r="I8964" s="9" t="n">
        <x:f>IF(COUNT(G8964:H8964)=2,G8964*H8964/100000000,"n.a.")</x:f>
        <x:v>3.676544</x:v>
      </x:c>
      <x:c r="J8964" s="1" t="str">
        <x:v>日频齐全；折算事件未独立核实</x:v>
      </x:c>
    </x:row>
    <x:row r="8965" ht="25" customHeight="1">
      <x:c r="A8965" s="1" t="str">
        <x:v>中证1000</x:v>
      </x:c>
      <x:c r="B8965" s="1" t="str">
        <x:v>159629.SZ</x:v>
      </x:c>
      <x:c r="C8965" s="1" t="str">
        <x:v>富国中证1000ETF</x:v>
      </x:c>
      <x:c r="D8965" s="7" t="d">
        <x:v>2026-10-19T00:00:00.000Z</x:v>
      </x:c>
      <x:c r="E8965" s="8" t="n">
        <x:f>IF(ISNUMBER('原始字段'!C8926),'原始字段'!C8926,"n.a.")</x:f>
        <x:v>851252663</x:v>
      </x:c>
      <x:c r="F8965" s="8" t="n">
        <x:f>IF(ISNUMBER('原始字段'!C9022),'原始字段'!C9022,"n.a.")</x:f>
        <x:v>925252663</x:v>
      </x:c>
      <x:c r="G8965" s="8" t="n">
        <x:f>IF(COUNT(E8965:F8965)=2,F8965-E8965,"n.a.")</x:f>
        <x:v>74000000</x:v>
      </x:c>
      <x:c r="H8965" s="9" t="n">
        <x:f>IF(ISNUMBER('原始字段'!D9022),'原始字段'!D9022,"n.a.")</x:f>
        <x:v>2.8044</x:v>
      </x:c>
      <x:c r="I8965" s="9" t="n">
        <x:f>IF(COUNT(G8965:H8965)=2,G8965*H8965/100000000,"n.a.")</x:f>
        <x:v>2.0752559999999995</x:v>
      </x:c>
      <x:c r="J8965" s="1" t="str">
        <x:v>日频齐全；折算事件未独立核实</x:v>
      </x:c>
    </x:row>
    <x:row r="8966" ht="25" customHeight="1">
      <x:c r="A8966" s="1" t="str">
        <x:v>中证1000</x:v>
      </x:c>
      <x:c r="B8966" s="1" t="str">
        <x:v>512100.SH</x:v>
      </x:c>
      <x:c r="C8966" s="1" t="str">
        <x:v>南方中证1000ETF</x:v>
      </x:c>
      <x:c r="D8966" s="7" t="d">
        <x:v>2026-10-19T00:00:00.000Z</x:v>
      </x:c>
      <x:c r="E8966" s="8" t="n">
        <x:f>IF(ISNUMBER('原始字段'!C8967),'原始字段'!C8967,"n.a.")</x:f>
        <x:v>8081217600</x:v>
      </x:c>
      <x:c r="F8966" s="8" t="n">
        <x:f>IF(ISNUMBER('原始字段'!C9063),'原始字段'!C9063,"n.a.")</x:f>
        <x:v>8821217600</x:v>
      </x:c>
      <x:c r="G8966" s="8" t="n">
        <x:f>IF(COUNT(E8966:F8966)=2,F8966-E8966,"n.a.")</x:f>
        <x:v>740000000</x:v>
      </x:c>
      <x:c r="H8966" s="9" t="n">
        <x:f>IF(ISNUMBER('原始字段'!D9063),'原始字段'!D9063,"n.a.")</x:f>
        <x:v>2.7252</x:v>
      </x:c>
      <x:c r="I8966" s="9" t="n">
        <x:f>IF(COUNT(G8966:H8966)=2,G8966*H8966/100000000,"n.a.")</x:f>
        <x:v>20.16648</x:v>
      </x:c>
      <x:c r="J8966" s="1" t="str">
        <x:v>日频齐全；折算事件未独立核实</x:v>
      </x:c>
    </x:row>
    <x:row r="8967" ht="25" customHeight="1">
      <x:c r="A8967" s="1" t="str">
        <x:v>中证1000</x:v>
      </x:c>
      <x:c r="B8967" s="1" t="str">
        <x:v>516300.SH</x:v>
      </x:c>
      <x:c r="C8967" s="1" t="str">
        <x:v>华泰柏瑞中证1000ETF</x:v>
      </x:c>
      <x:c r="D8967" s="7" t="d">
        <x:v>2026-10-19T00:00:00.000Z</x:v>
      </x:c>
      <x:c r="E8967" s="8" t="n">
        <x:f>IF(ISNUMBER('原始字段'!C8981),'原始字段'!C8981,"n.a.")</x:f>
        <x:v>49012600</x:v>
      </x:c>
      <x:c r="F8967" s="8" t="n">
        <x:f>IF(ISNUMBER('原始字段'!C9077),'原始字段'!C9077,"n.a.")</x:f>
        <x:v>49012600</x:v>
      </x:c>
      <x:c r="G8967" s="8" t="n">
        <x:f>IF(COUNT(E8967:F8967)=2,F8967-E8967,"n.a.")</x:f>
        <x:v>0</x:v>
      </x:c>
      <x:c r="H8967" s="9" t="n">
        <x:f>IF(ISNUMBER('原始字段'!D9077),'原始字段'!D9077,"n.a.")</x:f>
        <x:v>2.8419</x:v>
      </x:c>
      <x:c r="I8967" s="9" t="n">
        <x:f>IF(COUNT(G8967:H8967)=2,G8967*H8967/100000000,"n.a.")</x:f>
        <x:v>0</x:v>
      </x:c>
      <x:c r="J8967" s="1" t="str">
        <x:v>日频齐全；折算事件未独立核实</x:v>
      </x:c>
    </x:row>
    <x:row r="8968" ht="25" customHeight="1">
      <x:c r="A8968" s="1" t="str">
        <x:v>中证1000</x:v>
      </x:c>
      <x:c r="B8968" s="1" t="str">
        <x:v>560110.SH</x:v>
      </x:c>
      <x:c r="C8968" s="1" t="str">
        <x:v>汇添富中证1000ETF</x:v>
      </x:c>
      <x:c r="D8968" s="7" t="d">
        <x:v>2026-10-19T00:00:00.000Z</x:v>
      </x:c>
      <x:c r="E8968" s="8" t="n">
        <x:f>IF(ISNUMBER('原始字段'!C8983),'原始字段'!C8983,"n.a.")</x:f>
        <x:v>343903500</x:v>
      </x:c>
      <x:c r="F8968" s="8" t="n">
        <x:f>IF(ISNUMBER('原始字段'!C9079),'原始字段'!C9079,"n.a.")</x:f>
        <x:v>349903500</x:v>
      </x:c>
      <x:c r="G8968" s="8" t="n">
        <x:f>IF(COUNT(E8968:F8968)=2,F8968-E8968,"n.a.")</x:f>
        <x:v>6000000</x:v>
      </x:c>
      <x:c r="H8968" s="9" t="n">
        <x:f>IF(ISNUMBER('原始字段'!D9079),'原始字段'!D9079,"n.a.")</x:f>
        <x:v>1.0127</x:v>
      </x:c>
      <x:c r="I8968" s="9" t="n">
        <x:f>IF(COUNT(G8968:H8968)=2,G8968*H8968/100000000,"n.a.")</x:f>
        <x:v>0.060762</x:v>
      </x:c>
      <x:c r="J8968" s="1" t="str">
        <x:v>日频齐全；折算事件未独立核实</x:v>
      </x:c>
    </x:row>
    <x:row r="8969" ht="25" customHeight="1">
      <x:c r="A8969" s="1" t="str">
        <x:v>中证2000</x:v>
      </x:c>
      <x:c r="B8969" s="1" t="str">
        <x:v>159535.SZ</x:v>
      </x:c>
      <x:c r="C8969" s="1" t="str">
        <x:v>嘉实中证2000ETF</x:v>
      </x:c>
      <x:c r="D8969" s="7" t="d">
        <x:v>2026-10-19T00:00:00.000Z</x:v>
      </x:c>
      <x:c r="E8969" s="8" t="n">
        <x:f>IF(ISNUMBER('原始字段'!C8924),'原始字段'!C8924,"n.a.")</x:f>
        <x:v>19981088</x:v>
      </x:c>
      <x:c r="F8969" s="8" t="n">
        <x:f>IF(ISNUMBER('原始字段'!C9020),'原始字段'!C9020,"n.a.")</x:f>
        <x:v>19981088</x:v>
      </x:c>
      <x:c r="G8969" s="8" t="n">
        <x:f>IF(COUNT(E8969:F8969)=2,F8969-E8969,"n.a.")</x:f>
        <x:v>0</x:v>
      </x:c>
      <x:c r="H8969" s="9" t="n">
        <x:f>IF(ISNUMBER('原始字段'!D9020),'原始字段'!D9020,"n.a.")</x:f>
        <x:v>1.4018</x:v>
      </x:c>
      <x:c r="I8969" s="9" t="n">
        <x:f>IF(COUNT(G8969:H8969)=2,G8969*H8969/100000000,"n.a.")</x:f>
        <x:v>0</x:v>
      </x:c>
      <x:c r="J8969" s="1" t="str">
        <x:v>日频齐全；折算事件未独立核实</x:v>
      </x:c>
    </x:row>
    <x:row r="8970" ht="25" customHeight="1">
      <x:c r="A8970" s="1" t="str">
        <x:v>中证2000</x:v>
      </x:c>
      <x:c r="B8970" s="1" t="str">
        <x:v>159536.SZ</x:v>
      </x:c>
      <x:c r="C8970" s="1" t="str">
        <x:v>汇添富中证2000ETF</x:v>
      </x:c>
      <x:c r="D8970" s="7" t="d">
        <x:v>2026-10-19T00:00:00.000Z</x:v>
      </x:c>
      <x:c r="E8970" s="8" t="n">
        <x:f>IF(ISNUMBER('原始字段'!C8925),'原始字段'!C8925,"n.a.")</x:f>
        <x:v>43261589</x:v>
      </x:c>
      <x:c r="F8970" s="8" t="n">
        <x:f>IF(ISNUMBER('原始字段'!C9021),'原始字段'!C9021,"n.a.")</x:f>
        <x:v>45261589</x:v>
      </x:c>
      <x:c r="G8970" s="8" t="n">
        <x:f>IF(COUNT(E8970:F8970)=2,F8970-E8970,"n.a.")</x:f>
        <x:v>2000000</x:v>
      </x:c>
      <x:c r="H8970" s="9" t="n">
        <x:f>IF(ISNUMBER('原始字段'!D9021),'原始字段'!D9021,"n.a.")</x:f>
        <x:v>1.2762</x:v>
      </x:c>
      <x:c r="I8970" s="9" t="n">
        <x:f>IF(COUNT(G8970:H8970)=2,G8970*H8970/100000000,"n.a.")</x:f>
        <x:v>0.025524</x:v>
      </x:c>
      <x:c r="J8970" s="1" t="str">
        <x:v>日频齐全；折算事件未独立核实</x:v>
      </x:c>
    </x:row>
    <x:row r="8971" ht="25" customHeight="1">
      <x:c r="A8971" s="1" t="str">
        <x:v>中证2000</x:v>
      </x:c>
      <x:c r="B8971" s="1" t="str">
        <x:v>159531.SZ</x:v>
      </x:c>
      <x:c r="C8971" s="1" t="str">
        <x:v>南方中证2000ETF</x:v>
      </x:c>
      <x:c r="D8971" s="7" t="d">
        <x:v>2026-10-19T00:00:00.000Z</x:v>
      </x:c>
      <x:c r="E8971" s="8" t="n">
        <x:f>IF(ISNUMBER('原始字段'!C8921),'原始字段'!C8921,"n.a.")</x:f>
        <x:v>944608406</x:v>
      </x:c>
      <x:c r="F8971" s="8" t="n">
        <x:f>IF(ISNUMBER('原始字段'!C9017),'原始字段'!C9017,"n.a.")</x:f>
        <x:v>950608406</x:v>
      </x:c>
      <x:c r="G8971" s="8" t="n">
        <x:f>IF(COUNT(E8971:F8971)=2,F8971-E8971,"n.a.")</x:f>
        <x:v>6000000</x:v>
      </x:c>
      <x:c r="H8971" s="9" t="n">
        <x:f>IF(ISNUMBER('原始字段'!D9017),'原始字段'!D9017,"n.a.")</x:f>
        <x:v>1.335</x:v>
      </x:c>
      <x:c r="I8971" s="9" t="n">
        <x:f>IF(COUNT(G8971:H8971)=2,G8971*H8971/100000000,"n.a.")</x:f>
        <x:v>0.0801</x:v>
      </x:c>
      <x:c r="J8971" s="1" t="str">
        <x:v>日频齐全；折算事件未独立核实</x:v>
      </x:c>
    </x:row>
    <x:row r="8972" ht="25" customHeight="1">
      <x:c r="A8972" s="1" t="str">
        <x:v>中证2000</x:v>
      </x:c>
      <x:c r="B8972" s="1" t="str">
        <x:v>159532.SZ</x:v>
      </x:c>
      <x:c r="C8972" s="1" t="str">
        <x:v>易方达中证2000ETF</x:v>
      </x:c>
      <x:c r="D8972" s="7" t="d">
        <x:v>2026-10-19T00:00:00.000Z</x:v>
      </x:c>
      <x:c r="E8972" s="8" t="n">
        <x:f>IF(ISNUMBER('原始字段'!C8922),'原始字段'!C8922,"n.a.")</x:f>
        <x:v>155564791</x:v>
      </x:c>
      <x:c r="F8972" s="8" t="n">
        <x:f>IF(ISNUMBER('原始字段'!C9018),'原始字段'!C9018,"n.a.")</x:f>
        <x:v>151564791</x:v>
      </x:c>
      <x:c r="G8972" s="8" t="n">
        <x:f>IF(COUNT(E8972:F8972)=2,F8972-E8972,"n.a.")</x:f>
        <x:v>-4000000</x:v>
      </x:c>
      <x:c r="H8972" s="9" t="n">
        <x:f>IF(ISNUMBER('原始字段'!D9018),'原始字段'!D9018,"n.a.")</x:f>
        <x:v>1.5089</x:v>
      </x:c>
      <x:c r="I8972" s="9" t="n">
        <x:f>IF(COUNT(G8972:H8972)=2,G8972*H8972/100000000,"n.a.")</x:f>
        <x:v>-0.060356</x:v>
      </x:c>
      <x:c r="J8972" s="1" t="str">
        <x:v>日频齐全；折算事件未独立核实</x:v>
      </x:c>
    </x:row>
    <x:row r="8973" ht="25" customHeight="1">
      <x:c r="A8973" s="1" t="str">
        <x:v>中证2000</x:v>
      </x:c>
      <x:c r="B8973" s="1" t="str">
        <x:v>159533.SZ</x:v>
      </x:c>
      <x:c r="C8973" s="1" t="str">
        <x:v>博时中证2000ETF</x:v>
      </x:c>
      <x:c r="D8973" s="7" t="d">
        <x:v>2026-10-19T00:00:00.000Z</x:v>
      </x:c>
      <x:c r="E8973" s="8" t="n">
        <x:f>IF(ISNUMBER('原始字段'!C8923),'原始字段'!C8923,"n.a.")</x:f>
        <x:v>13458785</x:v>
      </x:c>
      <x:c r="F8973" s="8" t="n">
        <x:f>IF(ISNUMBER('原始字段'!C9019),'原始字段'!C9019,"n.a.")</x:f>
        <x:v>13458785</x:v>
      </x:c>
      <x:c r="G8973" s="8" t="n">
        <x:f>IF(COUNT(E8973:F8973)=2,F8973-E8973,"n.a.")</x:f>
        <x:v>0</x:v>
      </x:c>
      <x:c r="H8973" s="9" t="n">
        <x:f>IF(ISNUMBER('原始字段'!D9019),'原始字段'!D9019,"n.a.")</x:f>
        <x:v>1.7646</x:v>
      </x:c>
      <x:c r="I8973" s="9" t="n">
        <x:f>IF(COUNT(G8973:H8973)=2,G8973*H8973/100000000,"n.a.")</x:f>
        <x:v>0</x:v>
      </x:c>
      <x:c r="J8973" s="1" t="str">
        <x:v>日频齐全；折算事件未独立核实</x:v>
      </x:c>
    </x:row>
    <x:row r="8974" ht="25" customHeight="1">
      <x:c r="A8974" s="1" t="str">
        <x:v>中证2000</x:v>
      </x:c>
      <x:c r="B8974" s="1" t="str">
        <x:v>561370.SH</x:v>
      </x:c>
      <x:c r="C8974" s="1" t="str">
        <x:v>国泰中证2000ETF</x:v>
      </x:c>
      <x:c r="D8974" s="7" t="d">
        <x:v>2026-10-19T00:00:00.000Z</x:v>
      </x:c>
      <x:c r="E8974" s="8" t="n">
        <x:f>IF(ISNUMBER('原始字段'!C8986),'原始字段'!C8986,"n.a.")</x:f>
        <x:v>34356000</x:v>
      </x:c>
      <x:c r="F8974" s="8" t="n">
        <x:f>IF(ISNUMBER('原始字段'!C9082),'原始字段'!C9082,"n.a.")</x:f>
        <x:v>36356000</x:v>
      </x:c>
      <x:c r="G8974" s="8" t="n">
        <x:f>IF(COUNT(E8974:F8974)=2,F8974-E8974,"n.a.")</x:f>
        <x:v>2000000</x:v>
      </x:c>
      <x:c r="H8974" s="9" t="n">
        <x:f>IF(ISNUMBER('原始字段'!D9082),'原始字段'!D9082,"n.a.")</x:f>
        <x:v>1.304</x:v>
      </x:c>
      <x:c r="I8974" s="9" t="n">
        <x:f>IF(COUNT(G8974:H8974)=2,G8974*H8974/100000000,"n.a.")</x:f>
        <x:v>0.02608</x:v>
      </x:c>
      <x:c r="J8974" s="1" t="str">
        <x:v>日频齐全；折算事件未独立核实</x:v>
      </x:c>
    </x:row>
    <x:row r="8975" ht="25" customHeight="1">
      <x:c r="A8975" s="1" t="str">
        <x:v>中证2000</x:v>
      </x:c>
      <x:c r="B8975" s="1" t="str">
        <x:v>563300.SH</x:v>
      </x:c>
      <x:c r="C8975" s="1" t="str">
        <x:v>华泰柏瑞中证2000ETF</x:v>
      </x:c>
      <x:c r="D8975" s="7" t="d">
        <x:v>2026-10-19T00:00:00.000Z</x:v>
      </x:c>
      <x:c r="E8975" s="8" t="n">
        <x:f>IF(ISNUMBER('原始字段'!C8990),'原始字段'!C8990,"n.a.")</x:f>
        <x:v>4208674000</x:v>
      </x:c>
      <x:c r="F8975" s="8" t="n">
        <x:f>IF(ISNUMBER('原始字段'!C9086),'原始字段'!C9086,"n.a.")</x:f>
        <x:v>4288674000</x:v>
      </x:c>
      <x:c r="G8975" s="8" t="n">
        <x:f>IF(COUNT(E8975:F8975)=2,F8975-E8975,"n.a.")</x:f>
        <x:v>80000000</x:v>
      </x:c>
      <x:c r="H8975" s="9" t="n">
        <x:f>IF(ISNUMBER('原始字段'!D9086),'原始字段'!D9086,"n.a.")</x:f>
        <x:v>1.3105</x:v>
      </x:c>
      <x:c r="I8975" s="9" t="n">
        <x:f>IF(COUNT(G8975:H8975)=2,G8975*H8975/100000000,"n.a.")</x:f>
        <x:v>1.0484</x:v>
      </x:c>
      <x:c r="J8975" s="1" t="str">
        <x:v>日频齐全；折算事件未独立核实</x:v>
      </x:c>
    </x:row>
    <x:row r="8976" ht="25" customHeight="1">
      <x:c r="A8976" s="1" t="str">
        <x:v>中证2000</x:v>
      </x:c>
      <x:c r="B8976" s="1" t="str">
        <x:v>562660.SH</x:v>
      </x:c>
      <x:c r="C8976" s="1" t="str">
        <x:v>华夏中证2000ETF</x:v>
      </x:c>
      <x:c r="D8976" s="7" t="d">
        <x:v>2026-10-19T00:00:00.000Z</x:v>
      </x:c>
      <x:c r="E8976" s="8" t="n">
        <x:f>IF(ISNUMBER('原始字段'!C8988),'原始字段'!C8988,"n.a.")</x:f>
        <x:v>342874000</x:v>
      </x:c>
      <x:c r="F8976" s="8" t="n">
        <x:f>IF(ISNUMBER('原始字段'!C9084),'原始字段'!C9084,"n.a.")</x:f>
        <x:v>342874000</x:v>
      </x:c>
      <x:c r="G8976" s="8" t="n">
        <x:f>IF(COUNT(E8976:F8976)=2,F8976-E8976,"n.a.")</x:f>
        <x:v>0</x:v>
      </x:c>
      <x:c r="H8976" s="9" t="n">
        <x:f>IF(ISNUMBER('原始字段'!D9084),'原始字段'!D9084,"n.a.")</x:f>
        <x:v>1.7607</x:v>
      </x:c>
      <x:c r="I8976" s="9" t="n">
        <x:f>IF(COUNT(G8976:H8976)=2,G8976*H8976/100000000,"n.a.")</x:f>
        <x:v>0</x:v>
      </x:c>
      <x:c r="J8976" s="1" t="str">
        <x:v>日频齐全；折算事件未独立核实</x:v>
      </x:c>
    </x:row>
    <x:row r="8977" ht="25" customHeight="1">
      <x:c r="A8977" s="1" t="str">
        <x:v>中证2000</x:v>
      </x:c>
      <x:c r="B8977" s="1" t="str">
        <x:v>563200.SH</x:v>
      </x:c>
      <x:c r="C8977" s="1" t="str">
        <x:v>富国中证2000ETF</x:v>
      </x:c>
      <x:c r="D8977" s="7" t="d">
        <x:v>2026-10-19T00:00:00.000Z</x:v>
      </x:c>
      <x:c r="E8977" s="8" t="n">
        <x:f>IF(ISNUMBER('原始字段'!C8989),'原始字段'!C8989,"n.a.")</x:f>
        <x:v>47458800</x:v>
      </x:c>
      <x:c r="F8977" s="8" t="n">
        <x:f>IF(ISNUMBER('原始字段'!C9085),'原始字段'!C9085,"n.a.")</x:f>
        <x:v>47458800</x:v>
      </x:c>
      <x:c r="G8977" s="8" t="n">
        <x:f>IF(COUNT(E8977:F8977)=2,F8977-E8977,"n.a.")</x:f>
        <x:v>0</x:v>
      </x:c>
      <x:c r="H8977" s="9" t="n">
        <x:f>IF(ISNUMBER('原始字段'!D9085),'原始字段'!D9085,"n.a.")</x:f>
        <x:v>1.4048</x:v>
      </x:c>
      <x:c r="I8977" s="9" t="n">
        <x:f>IF(COUNT(G8977:H8977)=2,G8977*H8977/100000000,"n.a.")</x:f>
        <x:v>0</x:v>
      </x:c>
      <x:c r="J8977" s="1" t="str">
        <x:v>日频齐全；折算事件未独立核实</x:v>
      </x:c>
    </x:row>
    <x:row r="8978" ht="25" customHeight="1">
      <x:c r="A8978" s="1" t="str">
        <x:v>中证2000</x:v>
      </x:c>
      <x:c r="B8978" s="1" t="str">
        <x:v>560220.SH</x:v>
      </x:c>
      <x:c r="C8978" s="1" t="str">
        <x:v>广发中证2000ETF</x:v>
      </x:c>
      <x:c r="D8978" s="7" t="d">
        <x:v>2026-10-19T00:00:00.000Z</x:v>
      </x:c>
      <x:c r="E8978" s="8" t="n">
        <x:f>IF(ISNUMBER('原始字段'!C8984),'原始字段'!C8984,"n.a.")</x:f>
        <x:v>57717000</x:v>
      </x:c>
      <x:c r="F8978" s="8" t="n">
        <x:f>IF(ISNUMBER('原始字段'!C9080),'原始字段'!C9080,"n.a.")</x:f>
        <x:v>60717000</x:v>
      </x:c>
      <x:c r="G8978" s="8" t="n">
        <x:f>IF(COUNT(E8978:F8978)=2,F8978-E8978,"n.a.")</x:f>
        <x:v>3000000</x:v>
      </x:c>
      <x:c r="H8978" s="9" t="n">
        <x:f>IF(ISNUMBER('原始字段'!D9080),'原始字段'!D9080,"n.a.")</x:f>
        <x:v>1.3068</x:v>
      </x:c>
      <x:c r="I8978" s="9" t="n">
        <x:f>IF(COUNT(G8978:H8978)=2,G8978*H8978/100000000,"n.a.")</x:f>
        <x:v>0.039204</x:v>
      </x:c>
      <x:c r="J8978" s="1" t="str">
        <x:v>日频齐全；折算事件未独立核实</x:v>
      </x:c>
    </x:row>
    <x:row r="8979" ht="25" customHeight="1">
      <x:c r="A8979" s="1" t="str">
        <x:v>创业板指</x:v>
      </x:c>
      <x:c r="B8979" s="1" t="str">
        <x:v>159810.SZ</x:v>
      </x:c>
      <x:c r="C8979" s="1" t="str">
        <x:v>浦银创业板ETF</x:v>
      </x:c>
      <x:c r="D8979" s="7" t="d">
        <x:v>2026-10-19T00:00:00.000Z</x:v>
      </x:c>
      <x:c r="E8979" s="8" t="n">
        <x:f>IF(ISNUMBER('原始字段'!C8930),'原始字段'!C8930,"n.a.")</x:f>
        <x:v>67475458</x:v>
      </x:c>
      <x:c r="F8979" s="8" t="n">
        <x:f>IF(ISNUMBER('原始字段'!C9026),'原始字段'!C9026,"n.a.")</x:f>
        <x:v>66475458</x:v>
      </x:c>
      <x:c r="G8979" s="8" t="n">
        <x:f>IF(COUNT(E8979:F8979)=2,F8979-E8979,"n.a.")</x:f>
        <x:v>-1000000</x:v>
      </x:c>
      <x:c r="H8979" s="9" t="n">
        <x:f>IF(ISNUMBER('原始字段'!D9026),'原始字段'!D9026,"n.a.")</x:f>
        <x:v>1.108</x:v>
      </x:c>
      <x:c r="I8979" s="9" t="n">
        <x:f>IF(COUNT(G8979:H8979)=2,G8979*H8979/100000000,"n.a.")</x:f>
        <x:v>-0.01108</x:v>
      </x:c>
      <x:c r="J8979" s="1" t="str">
        <x:v>日频齐全；折算事件未独立核实</x:v>
      </x:c>
    </x:row>
    <x:row r="8980" ht="25" customHeight="1">
      <x:c r="A8980" s="1" t="str">
        <x:v>创业板指</x:v>
      </x:c>
      <x:c r="B8980" s="1" t="str">
        <x:v>159808.SZ</x:v>
      </x:c>
      <x:c r="C8980" s="1" t="str">
        <x:v>融通创业板ETF</x:v>
      </x:c>
      <x:c r="D8980" s="7" t="d">
        <x:v>2026-10-19T00:00:00.000Z</x:v>
      </x:c>
      <x:c r="E8980" s="8" t="n">
        <x:f>IF(ISNUMBER('原始字段'!C8929),'原始字段'!C8929,"n.a.")</x:f>
        <x:v>61484790</x:v>
      </x:c>
      <x:c r="F8980" s="8" t="n">
        <x:f>IF(ISNUMBER('原始字段'!C9025),'原始字段'!C9025,"n.a.")</x:f>
        <x:v>61484790</x:v>
      </x:c>
      <x:c r="G8980" s="8" t="n">
        <x:f>IF(COUNT(E8980:F8980)=2,F8980-E8980,"n.a.")</x:f>
        <x:v>0</x:v>
      </x:c>
      <x:c r="H8980" s="9" t="n">
        <x:f>IF(ISNUMBER('原始字段'!D9025),'原始字段'!D9025,"n.a.")</x:f>
        <x:v>1.0725</x:v>
      </x:c>
      <x:c r="I8980" s="9" t="n">
        <x:f>IF(COUNT(G8980:H8980)=2,G8980*H8980/100000000,"n.a.")</x:f>
        <x:v>0</x:v>
      </x:c>
      <x:c r="J8980" s="1" t="str">
        <x:v>日频齐全；折算事件未独立核实</x:v>
      </x:c>
    </x:row>
    <x:row r="8981" ht="25" customHeight="1">
      <x:c r="A8981" s="1" t="str">
        <x:v>创业板指</x:v>
      </x:c>
      <x:c r="B8981" s="1" t="str">
        <x:v>159964.SZ</x:v>
      </x:c>
      <x:c r="C8981" s="1" t="str">
        <x:v>平安创业板ETF</x:v>
      </x:c>
      <x:c r="D8981" s="7" t="d">
        <x:v>2026-10-19T00:00:00.000Z</x:v>
      </x:c>
      <x:c r="E8981" s="8" t="n">
        <x:f>IF(ISNUMBER('原始字段'!C8945),'原始字段'!C8945,"n.a.")</x:f>
        <x:v>179481881</x:v>
      </x:c>
      <x:c r="F8981" s="8" t="n">
        <x:f>IF(ISNUMBER('原始字段'!C9041),'原始字段'!C9041,"n.a.")</x:f>
        <x:v>181481881</x:v>
      </x:c>
      <x:c r="G8981" s="8" t="n">
        <x:f>IF(COUNT(E8981:F8981)=2,F8981-E8981,"n.a.")</x:f>
        <x:v>2000000</x:v>
      </x:c>
      <x:c r="H8981" s="9" t="n">
        <x:f>IF(ISNUMBER('原始字段'!D9041),'原始字段'!D9041,"n.a.")</x:f>
        <x:v>1.8148</x:v>
      </x:c>
      <x:c r="I8981" s="9" t="n">
        <x:f>IF(COUNT(G8981:H8981)=2,G8981*H8981/100000000,"n.a.")</x:f>
        <x:v>0.036296</x:v>
      </x:c>
      <x:c r="J8981" s="1" t="str">
        <x:v>日频齐全；折算事件未独立核实</x:v>
      </x:c>
    </x:row>
    <x:row r="8982" ht="25" customHeight="1">
      <x:c r="A8982" s="1" t="str">
        <x:v>创业板指</x:v>
      </x:c>
      <x:c r="B8982" s="1" t="str">
        <x:v>159915.SZ</x:v>
      </x:c>
      <x:c r="C8982" s="1" t="str">
        <x:v>易方达创业板ETF</x:v>
      </x:c>
      <x:c r="D8982" s="7" t="d">
        <x:v>2026-10-19T00:00:00.000Z</x:v>
      </x:c>
      <x:c r="E8982" s="8" t="n">
        <x:f>IF(ISNUMBER('原始字段'!C8935),'原始字段'!C8935,"n.a.")</x:f>
        <x:v>25936454936</x:v>
      </x:c>
      <x:c r="F8982" s="8" t="n">
        <x:f>IF(ISNUMBER('原始字段'!C9031),'原始字段'!C9031,"n.a.")</x:f>
        <x:v>26736454936</x:v>
      </x:c>
      <x:c r="G8982" s="8" t="n">
        <x:f>IF(COUNT(E8982:F8982)=2,F8982-E8982,"n.a.")</x:f>
        <x:v>800000000</x:v>
      </x:c>
      <x:c r="H8982" s="9" t="n">
        <x:f>IF(ISNUMBER('原始字段'!D9031),'原始字段'!D9031,"n.a.")</x:f>
        <x:v>2.7641</x:v>
      </x:c>
      <x:c r="I8982" s="9" t="n">
        <x:f>IF(COUNT(G8982:H8982)=2,G8982*H8982/100000000,"n.a.")</x:f>
        <x:v>22.1128</x:v>
      </x:c>
      <x:c r="J8982" s="1" t="str">
        <x:v>日频齐全；折算事件未独立核实</x:v>
      </x:c>
    </x:row>
    <x:row r="8983" ht="25" customHeight="1">
      <x:c r="A8983" s="1" t="str">
        <x:v>创业板指</x:v>
      </x:c>
      <x:c r="B8983" s="1" t="str">
        <x:v>159971.SZ</x:v>
      </x:c>
      <x:c r="C8983" s="1" t="str">
        <x:v>富国创业板ETF</x:v>
      </x:c>
      <x:c r="D8983" s="7" t="d">
        <x:v>2026-10-19T00:00:00.000Z</x:v>
      </x:c>
      <x:c r="E8983" s="8" t="n">
        <x:f>IF(ISNUMBER('原始字段'!C8947),'原始字段'!C8947,"n.a.")</x:f>
        <x:v>2174020288</x:v>
      </x:c>
      <x:c r="F8983" s="8" t="n">
        <x:f>IF(ISNUMBER('原始字段'!C9043),'原始字段'!C9043,"n.a.")</x:f>
        <x:v>2182020288</x:v>
      </x:c>
      <x:c r="G8983" s="8" t="n">
        <x:f>IF(COUNT(E8983:F8983)=2,F8983-E8983,"n.a.")</x:f>
        <x:v>8000000</x:v>
      </x:c>
      <x:c r="H8983" s="9" t="n">
        <x:f>IF(ISNUMBER('原始字段'!D9043),'原始字段'!D9043,"n.a.")</x:f>
        <x:v>0.9619</x:v>
      </x:c>
      <x:c r="I8983" s="9" t="n">
        <x:f>IF(COUNT(G8983:H8983)=2,G8983*H8983/100000000,"n.a.")</x:f>
        <x:v>0.076952</x:v>
      </x:c>
      <x:c r="J8983" s="1" t="str">
        <x:v>日频齐全；折算事件未独立核实</x:v>
      </x:c>
    </x:row>
    <x:row r="8984" ht="25" customHeight="1">
      <x:c r="A8984" s="1" t="str">
        <x:v>创业板指</x:v>
      </x:c>
      <x:c r="B8984" s="1" t="str">
        <x:v>159957.SZ</x:v>
      </x:c>
      <x:c r="C8984" s="1" t="str">
        <x:v>华夏创业板ETF</x:v>
      </x:c>
      <x:c r="D8984" s="7" t="d">
        <x:v>2026-10-19T00:00:00.000Z</x:v>
      </x:c>
      <x:c r="E8984" s="8" t="n">
        <x:f>IF(ISNUMBER('原始字段'!C8943),'原始字段'!C8943,"n.a.")</x:f>
        <x:v>1512784560</x:v>
      </x:c>
      <x:c r="F8984" s="8" t="n">
        <x:f>IF(ISNUMBER('原始字段'!C9039),'原始字段'!C9039,"n.a.")</x:f>
        <x:v>1519784560</x:v>
      </x:c>
      <x:c r="G8984" s="8" t="n">
        <x:f>IF(COUNT(E8984:F8984)=2,F8984-E8984,"n.a.")</x:f>
        <x:v>7000000</x:v>
      </x:c>
      <x:c r="H8984" s="9" t="n">
        <x:f>IF(ISNUMBER('原始字段'!D9039),'原始字段'!D9039,"n.a.")</x:f>
        <x:v>1.8117</x:v>
      </x:c>
      <x:c r="I8984" s="9" t="n">
        <x:f>IF(COUNT(G8984:H8984)=2,G8984*H8984/100000000,"n.a.")</x:f>
        <x:v>0.126819</x:v>
      </x:c>
      <x:c r="J8984" s="1" t="str">
        <x:v>日频齐全；折算事件未独立核实</x:v>
      </x:c>
    </x:row>
    <x:row r="8985" ht="25" customHeight="1">
      <x:c r="A8985" s="1" t="str">
        <x:v>创业板指</x:v>
      </x:c>
      <x:c r="B8985" s="1" t="str">
        <x:v>159958.SZ</x:v>
      </x:c>
      <x:c r="C8985" s="1" t="str">
        <x:v>工银创业板ETF</x:v>
      </x:c>
      <x:c r="D8985" s="7" t="d">
        <x:v>2026-10-19T00:00:00.000Z</x:v>
      </x:c>
      <x:c r="E8985" s="8" t="n">
        <x:f>IF(ISNUMBER('原始字段'!C8944),'原始字段'!C8944,"n.a.")</x:f>
        <x:v>248311448</x:v>
      </x:c>
      <x:c r="F8985" s="8" t="n">
        <x:f>IF(ISNUMBER('原始字段'!C9040),'原始字段'!C9040,"n.a.")</x:f>
        <x:v>248311448</x:v>
      </x:c>
      <x:c r="G8985" s="8" t="n">
        <x:f>IF(COUNT(E8985:F8985)=2,F8985-E8985,"n.a.")</x:f>
        <x:v>0</x:v>
      </x:c>
      <x:c r="H8985" s="9" t="n">
        <x:f>IF(ISNUMBER('原始字段'!D9040),'原始字段'!D9040,"n.a.")</x:f>
        <x:v>1.6753</x:v>
      </x:c>
      <x:c r="I8985" s="9" t="n">
        <x:f>IF(COUNT(G8985:H8985)=2,G8985*H8985/100000000,"n.a.")</x:f>
        <x:v>0</x:v>
      </x:c>
      <x:c r="J8985" s="1" t="str">
        <x:v>日频齐全；折算事件未独立核实</x:v>
      </x:c>
    </x:row>
    <x:row r="8986" ht="25" customHeight="1">
      <x:c r="A8986" s="1" t="str">
        <x:v>创业板指</x:v>
      </x:c>
      <x:c r="B8986" s="1" t="str">
        <x:v>159977.SZ</x:v>
      </x:c>
      <x:c r="C8986" s="1" t="str">
        <x:v>天弘创业板ETF</x:v>
      </x:c>
      <x:c r="D8986" s="7" t="d">
        <x:v>2026-10-19T00:00:00.000Z</x:v>
      </x:c>
      <x:c r="E8986" s="8" t="n">
        <x:f>IF(ISNUMBER('原始字段'!C8948),'原始字段'!C8948,"n.a.")</x:f>
        <x:v>4505872820</x:v>
      </x:c>
      <x:c r="F8986" s="8" t="n">
        <x:f>IF(ISNUMBER('原始字段'!C9044),'原始字段'!C9044,"n.a.")</x:f>
        <x:v>4545872820</x:v>
      </x:c>
      <x:c r="G8986" s="8" t="n">
        <x:f>IF(COUNT(E8986:F8986)=2,F8986-E8986,"n.a.")</x:f>
        <x:v>40000000</x:v>
      </x:c>
      <x:c r="H8986" s="9" t="n">
        <x:f>IF(ISNUMBER('原始字段'!D9044),'原始字段'!D9044,"n.a.")</x:f>
        <x:v>1.4341</x:v>
      </x:c>
      <x:c r="I8986" s="9" t="n">
        <x:f>IF(COUNT(G8986:H8986)=2,G8986*H8986/100000000,"n.a.")</x:f>
        <x:v>0.57364</x:v>
      </x:c>
      <x:c r="J8986" s="1" t="str">
        <x:v>日频齐全；折算事件未独立核实</x:v>
      </x:c>
    </x:row>
    <x:row r="8987" ht="25" customHeight="1">
      <x:c r="A8987" s="1" t="str">
        <x:v>创业板指</x:v>
      </x:c>
      <x:c r="B8987" s="1" t="str">
        <x:v>159821.SZ</x:v>
      </x:c>
      <x:c r="C8987" s="1" t="str">
        <x:v>中银证券创业板ETF</x:v>
      </x:c>
      <x:c r="D8987" s="7" t="d">
        <x:v>2026-10-19T00:00:00.000Z</x:v>
      </x:c>
      <x:c r="E8987" s="8" t="n">
        <x:f>IF(ISNUMBER('原始字段'!C8932),'原始字段'!C8932,"n.a.")</x:f>
        <x:v>71120000</x:v>
      </x:c>
      <x:c r="F8987" s="8" t="n">
        <x:f>IF(ISNUMBER('原始字段'!C9028),'原始字段'!C9028,"n.a.")</x:f>
        <x:v>73720000</x:v>
      </x:c>
      <x:c r="G8987" s="8" t="n">
        <x:f>IF(COUNT(E8987:F8987)=2,F8987-E8987,"n.a.")</x:f>
        <x:v>2600000</x:v>
      </x:c>
      <x:c r="H8987" s="9" t="n">
        <x:f>IF(ISNUMBER('原始字段'!D9028),'原始字段'!D9028,"n.a.")</x:f>
        <x:v>1.0375</x:v>
      </x:c>
      <x:c r="I8987" s="9" t="n">
        <x:f>IF(COUNT(G8987:H8987)=2,G8987*H8987/100000000,"n.a.")</x:f>
        <x:v>0.026975</x:v>
      </x:c>
      <x:c r="J8987" s="1" t="str">
        <x:v>日频齐全；折算事件未独立核实</x:v>
      </x:c>
    </x:row>
    <x:row r="8988" ht="25" customHeight="1">
      <x:c r="A8988" s="1" t="str">
        <x:v>创业板指</x:v>
      </x:c>
      <x:c r="B8988" s="1" t="str">
        <x:v>159956.SZ</x:v>
      </x:c>
      <x:c r="C8988" s="1" t="str">
        <x:v>建信创业板ETF</x:v>
      </x:c>
      <x:c r="D8988" s="7" t="d">
        <x:v>2026-10-19T00:00:00.000Z</x:v>
      </x:c>
      <x:c r="E8988" s="8" t="n">
        <x:f>IF(ISNUMBER('原始字段'!C8942),'原始字段'!C8942,"n.a.")</x:f>
        <x:v>50978674</x:v>
      </x:c>
      <x:c r="F8988" s="8" t="n">
        <x:f>IF(ISNUMBER('原始字段'!C9038),'原始字段'!C9038,"n.a.")</x:f>
        <x:v>50978674</x:v>
      </x:c>
      <x:c r="G8988" s="8" t="n">
        <x:f>IF(COUNT(E8988:F8988)=2,F8988-E8988,"n.a.")</x:f>
        <x:v>0</x:v>
      </x:c>
      <x:c r="H8988" s="9" t="n">
        <x:f>IF(ISNUMBER('原始字段'!D9038),'原始字段'!D9038,"n.a.")</x:f>
        <x:v>1.752</x:v>
      </x:c>
      <x:c r="I8988" s="9" t="n">
        <x:f>IF(COUNT(G8988:H8988)=2,G8988*H8988/100000000,"n.a.")</x:f>
        <x:v>0</x:v>
      </x:c>
      <x:c r="J8988" s="1" t="str">
        <x:v>日频齐全；折算事件未独立核实</x:v>
      </x:c>
    </x:row>
    <x:row r="8989" ht="25" customHeight="1">
      <x:c r="A8989" s="1" t="str">
        <x:v>创业板指</x:v>
      </x:c>
      <x:c r="B8989" s="1" t="str">
        <x:v>159908.SZ</x:v>
      </x:c>
      <x:c r="C8989" s="1" t="str">
        <x:v>博时创业板ETF</x:v>
      </x:c>
      <x:c r="D8989" s="7" t="d">
        <x:v>2026-10-19T00:00:00.000Z</x:v>
      </x:c>
      <x:c r="E8989" s="8" t="n">
        <x:f>IF(ISNUMBER('原始字段'!C8934),'原始字段'!C8934,"n.a.")</x:f>
        <x:v>388229029</x:v>
      </x:c>
      <x:c r="F8989" s="8" t="n">
        <x:f>IF(ISNUMBER('原始字段'!C9030),'原始字段'!C9030,"n.a.")</x:f>
        <x:v>386229029</x:v>
      </x:c>
      <x:c r="G8989" s="8" t="n">
        <x:f>IF(COUNT(E8989:F8989)=2,F8989-E8989,"n.a.")</x:f>
        <x:v>-2000000</x:v>
      </x:c>
      <x:c r="H8989" s="9" t="n">
        <x:f>IF(ISNUMBER('原始字段'!D9030),'原始字段'!D9030,"n.a.")</x:f>
        <x:v>2.5915</x:v>
      </x:c>
      <x:c r="I8989" s="9" t="n">
        <x:f>IF(COUNT(G8989:H8989)=2,G8989*H8989/100000000,"n.a.")</x:f>
        <x:v>-0.05183</x:v>
      </x:c>
      <x:c r="J8989" s="1" t="str">
        <x:v>日频齐全；折算事件未独立核实</x:v>
      </x:c>
    </x:row>
    <x:row r="8990" ht="25" customHeight="1">
      <x:c r="A8990" s="1" t="str">
        <x:v>创业板指</x:v>
      </x:c>
      <x:c r="B8990" s="1" t="str">
        <x:v>159952.SZ</x:v>
      </x:c>
      <x:c r="C8990" s="1" t="str">
        <x:v>广发创业板ETF</x:v>
      </x:c>
      <x:c r="D8990" s="7" t="d">
        <x:v>2026-10-19T00:00:00.000Z</x:v>
      </x:c>
      <x:c r="E8990" s="8" t="n">
        <x:f>IF(ISNUMBER('原始字段'!C8941),'原始字段'!C8941,"n.a.")</x:f>
        <x:v>7654584929</x:v>
      </x:c>
      <x:c r="F8990" s="8" t="n">
        <x:f>IF(ISNUMBER('原始字段'!C9037),'原始字段'!C9037,"n.a.")</x:f>
        <x:v>7549184929</x:v>
      </x:c>
      <x:c r="G8990" s="8" t="n">
        <x:f>IF(COUNT(E8990:F8990)=2,F8990-E8990,"n.a.")</x:f>
        <x:v>-105400000</x:v>
      </x:c>
      <x:c r="H8990" s="9" t="n">
        <x:f>IF(ISNUMBER('原始字段'!D9037),'原始字段'!D9037,"n.a.")</x:f>
        <x:v>1.6784</x:v>
      </x:c>
      <x:c r="I8990" s="9" t="n">
        <x:f>IF(COUNT(G8990:H8990)=2,G8990*H8990/100000000,"n.a.")</x:f>
        <x:v>-1.7690336</x:v>
      </x:c>
      <x:c r="J8990" s="1" t="str">
        <x:v>日频齐全；折算事件未独立核实</x:v>
      </x:c>
    </x:row>
    <x:row r="8991" ht="25" customHeight="1">
      <x:c r="A8991" s="1" t="str">
        <x:v>创业板指</x:v>
      </x:c>
      <x:c r="B8991" s="1" t="str">
        <x:v>159247.SZ</x:v>
      </x:c>
      <x:c r="C8991" s="1" t="str">
        <x:v>汇添富创业板ETF</x:v>
      </x:c>
      <x:c r="D8991" s="7" t="d">
        <x:v>2026-10-19T00:00:00.000Z</x:v>
      </x:c>
      <x:c r="E8991" s="8" t="n">
        <x:f>IF(ISNUMBER('原始字段'!C8915),'原始字段'!C8915,"n.a.")</x:f>
        <x:v>965984966</x:v>
      </x:c>
      <x:c r="F8991" s="8" t="n">
        <x:f>IF(ISNUMBER('原始字段'!C9011),'原始字段'!C9011,"n.a.")</x:f>
        <x:v>967984966</x:v>
      </x:c>
      <x:c r="G8991" s="8" t="n">
        <x:f>IF(COUNT(E8991:F8991)=2,F8991-E8991,"n.a.")</x:f>
        <x:v>2000000</x:v>
      </x:c>
      <x:c r="H8991" s="9" t="n">
        <x:f>IF(ISNUMBER('原始字段'!D9011),'原始字段'!D9011,"n.a.")</x:f>
        <x:v>0.8282</x:v>
      </x:c>
      <x:c r="I8991" s="9" t="n">
        <x:f>IF(COUNT(G8991:H8991)=2,G8991*H8991/100000000,"n.a.")</x:f>
        <x:v>0.016564</x:v>
      </x:c>
      <x:c r="J8991" s="1" t="str">
        <x:v>日频齐全；折算事件未独立核实</x:v>
      </x:c>
    </x:row>
    <x:row r="8992" ht="25" customHeight="1">
      <x:c r="A8992" s="1" t="str">
        <x:v>创业板指</x:v>
      </x:c>
      <x:c r="B8992" s="1" t="str">
        <x:v>159948.SZ</x:v>
      </x:c>
      <x:c r="C8992" s="1" t="str">
        <x:v>南方创业板ETF</x:v>
      </x:c>
      <x:c r="D8992" s="7" t="d">
        <x:v>2026-10-19T00:00:00.000Z</x:v>
      </x:c>
      <x:c r="E8992" s="8" t="n">
        <x:f>IF(ISNUMBER('原始字段'!C8940),'原始字段'!C8940,"n.a.")</x:f>
        <x:v>1258697720</x:v>
      </x:c>
      <x:c r="F8992" s="8" t="n">
        <x:f>IF(ISNUMBER('原始字段'!C9036),'原始字段'!C9036,"n.a.")</x:f>
        <x:v>1265697720</x:v>
      </x:c>
      <x:c r="G8992" s="8" t="n">
        <x:f>IF(COUNT(E8992:F8992)=2,F8992-E8992,"n.a.")</x:f>
        <x:v>7000000</x:v>
      </x:c>
      <x:c r="H8992" s="9" t="n">
        <x:f>IF(ISNUMBER('原始字段'!D9036),'原始字段'!D9036,"n.a.")</x:f>
        <x:v>3.054</x:v>
      </x:c>
      <x:c r="I8992" s="9" t="n">
        <x:f>IF(COUNT(G8992:H8992)=2,G8992*H8992/100000000,"n.a.")</x:f>
        <x:v>0.21378</x:v>
      </x:c>
      <x:c r="J8992" s="1" t="str">
        <x:v>日频齐全；折算事件未独立核实</x:v>
      </x:c>
    </x:row>
    <x:row r="8993" ht="25" customHeight="1">
      <x:c r="A8993" s="1" t="str">
        <x:v>创业板指</x:v>
      </x:c>
      <x:c r="B8993" s="1" t="str">
        <x:v>159205.SZ</x:v>
      </x:c>
      <x:c r="C8993" s="1" t="str">
        <x:v>东财创业板ETF</x:v>
      </x:c>
      <x:c r="D8993" s="7" t="d">
        <x:v>2026-10-19T00:00:00.000Z</x:v>
      </x:c>
      <x:c r="E8993" s="8" t="n">
        <x:f>IF(ISNUMBER('原始字段'!C8914),'原始字段'!C8914,"n.a.")</x:f>
        <x:v>1163056064</x:v>
      </x:c>
      <x:c r="F8993" s="8" t="n">
        <x:f>IF(ISNUMBER('原始字段'!C9010),'原始字段'!C9010,"n.a.")</x:f>
        <x:v>1173056064</x:v>
      </x:c>
      <x:c r="G8993" s="8" t="n">
        <x:f>IF(COUNT(E8993:F8993)=2,F8993-E8993,"n.a.")</x:f>
        <x:v>10000000</x:v>
      </x:c>
      <x:c r="H8993" s="9" t="n">
        <x:f>IF(ISNUMBER('原始字段'!D9010),'原始字段'!D9010,"n.a.")</x:f>
        <x:v>1.3531</x:v>
      </x:c>
      <x:c r="I8993" s="9" t="n">
        <x:f>IF(COUNT(G8993:H8993)=2,G8993*H8993/100000000,"n.a.")</x:f>
        <x:v>0.13531</x:v>
      </x:c>
      <x:c r="J8993" s="1" t="str">
        <x:v>日频齐全；折算事件未独立核实</x:v>
      </x:c>
    </x:row>
    <x:row r="8994" ht="25" customHeight="1">
      <x:c r="A8994" s="1" t="str">
        <x:v>科创50</x:v>
      </x:c>
      <x:c r="B8994" s="1" t="str">
        <x:v>588940.SH</x:v>
      </x:c>
      <x:c r="C8994" s="1" t="str">
        <x:v>富国上证科创板50成份ETF</x:v>
      </x:c>
      <x:c r="D8994" s="7" t="d">
        <x:v>2026-10-19T00:00:00.000Z</x:v>
      </x:c>
      <x:c r="E8994" s="8" t="n">
        <x:f>IF(ISNUMBER('原始字段'!C9005),'原始字段'!C9005,"n.a.")</x:f>
        <x:v>3614840000</x:v>
      </x:c>
      <x:c r="F8994" s="8" t="n">
        <x:f>IF(ISNUMBER('原始字段'!C9101),'原始字段'!C9101,"n.a.")</x:f>
        <x:v>3638840000</x:v>
      </x:c>
      <x:c r="G8994" s="8" t="n">
        <x:f>IF(COUNT(E8994:F8994)=2,F8994-E8994,"n.a.")</x:f>
        <x:v>24000000</x:v>
      </x:c>
      <x:c r="H8994" s="9" t="n">
        <x:f>IF(ISNUMBER('原始字段'!D9101),'原始字段'!D9101,"n.a.")</x:f>
        <x:v>0.6889</x:v>
      </x:c>
      <x:c r="I8994" s="9" t="n">
        <x:f>IF(COUNT(G8994:H8994)=2,G8994*H8994/100000000,"n.a.")</x:f>
        <x:v>0.16533599999999998</x:v>
      </x:c>
      <x:c r="J8994" s="1" t="str">
        <x:v>日频齐全；折算事件未独立核实</x:v>
      </x:c>
    </x:row>
    <x:row r="8995" ht="25" customHeight="1">
      <x:c r="A8995" s="1" t="str">
        <x:v>科创50</x:v>
      </x:c>
      <x:c r="B8995" s="1" t="str">
        <x:v>589150.SH</x:v>
      </x:c>
      <x:c r="C8995" s="1" t="str">
        <x:v>平安上证科创板50成份ETF</x:v>
      </x:c>
      <x:c r="D8995" s="7" t="d">
        <x:v>2026-10-19T00:00:00.000Z</x:v>
      </x:c>
      <x:c r="E8995" s="8" t="n">
        <x:f>IF(ISNUMBER('原始字段'!C9007),'原始字段'!C9007,"n.a.")</x:f>
        <x:v>905437200</x:v>
      </x:c>
      <x:c r="F8995" s="8" t="n">
        <x:f>IF(ISNUMBER('原始字段'!C9103),'原始字段'!C9103,"n.a.")</x:f>
        <x:v>905437200</x:v>
      </x:c>
      <x:c r="G8995" s="8" t="n">
        <x:f>IF(COUNT(E8995:F8995)=2,F8995-E8995,"n.a.")</x:f>
        <x:v>0</x:v>
      </x:c>
      <x:c r="H8995" s="9" t="n">
        <x:f>IF(ISNUMBER('原始字段'!D9103),'原始字段'!D9103,"n.a.")</x:f>
        <x:v>0.9634</x:v>
      </x:c>
      <x:c r="I8995" s="9" t="n">
        <x:f>IF(COUNT(G8995:H8995)=2,G8995*H8995/100000000,"n.a.")</x:f>
        <x:v>0</x:v>
      </x:c>
      <x:c r="J8995" s="1" t="str">
        <x:v>日频齐全；折算事件未独立核实</x:v>
      </x:c>
    </x:row>
    <x:row r="8996" ht="25" customHeight="1">
      <x:c r="A8996" s="1" t="str">
        <x:v>科创50</x:v>
      </x:c>
      <x:c r="B8996" s="1" t="str">
        <x:v>588150.SH</x:v>
      </x:c>
      <x:c r="C8996" s="1" t="str">
        <x:v>南方上证科创板50成份ETF</x:v>
      </x:c>
      <x:c r="D8996" s="7" t="d">
        <x:v>2026-10-19T00:00:00.000Z</x:v>
      </x:c>
      <x:c r="E8996" s="8" t="n">
        <x:f>IF(ISNUMBER('原始字段'!C8999),'原始字段'!C8999,"n.a.")</x:f>
        <x:v>488932600</x:v>
      </x:c>
      <x:c r="F8996" s="8" t="n">
        <x:f>IF(ISNUMBER('原始字段'!C9095),'原始字段'!C9095,"n.a.")</x:f>
        <x:v>488932600</x:v>
      </x:c>
      <x:c r="G8996" s="8" t="n">
        <x:f>IF(COUNT(E8996:F8996)=2,F8996-E8996,"n.a.")</x:f>
        <x:v>0</x:v>
      </x:c>
      <x:c r="H8996" s="9" t="n">
        <x:f>IF(ISNUMBER('原始字段'!D9095),'原始字段'!D9095,"n.a.")</x:f>
        <x:v>0.9448</x:v>
      </x:c>
      <x:c r="I8996" s="9" t="n">
        <x:f>IF(COUNT(G8996:H8996)=2,G8996*H8996/100000000,"n.a.")</x:f>
        <x:v>0</x:v>
      </x:c>
      <x:c r="J8996" s="1" t="str">
        <x:v>日频齐全；折算事件未独立核实</x:v>
      </x:c>
    </x:row>
    <x:row r="8997" ht="25" customHeight="1">
      <x:c r="A8997" s="1" t="str">
        <x:v>科创50</x:v>
      </x:c>
      <x:c r="B8997" s="1" t="str">
        <x:v>588000.SH</x:v>
      </x:c>
      <x:c r="C8997" s="1" t="str">
        <x:v>华夏上证科创板50ETF</x:v>
      </x:c>
      <x:c r="D8997" s="7" t="d">
        <x:v>2026-10-19T00:00:00.000Z</x:v>
      </x:c>
      <x:c r="E8997" s="8" t="n">
        <x:f>IF(ISNUMBER('原始字段'!C8993),'原始字段'!C8993,"n.a.")</x:f>
        <x:v>70196668200</x:v>
      </x:c>
      <x:c r="F8997" s="8" t="n">
        <x:f>IF(ISNUMBER('原始字段'!C9089),'原始字段'!C9089,"n.a.")</x:f>
        <x:v>71591668200</x:v>
      </x:c>
      <x:c r="G8997" s="8" t="n">
        <x:f>IF(COUNT(E8997:F8997)=2,F8997-E8997,"n.a.")</x:f>
        <x:v>1395000000</x:v>
      </x:c>
      <x:c r="H8997" s="9" t="n">
        <x:f>IF(ISNUMBER('原始字段'!D9089),'原始字段'!D9089,"n.a.")</x:f>
        <x:v>1.4042</x:v>
      </x:c>
      <x:c r="I8997" s="9" t="n">
        <x:f>IF(COUNT(G8997:H8997)=2,G8997*H8997/100000000,"n.a.")</x:f>
        <x:v>19.588589999999996</x:v>
      </x:c>
      <x:c r="J8997" s="1" t="str">
        <x:v>日频齐全；折算事件未独立核实</x:v>
      </x:c>
    </x:row>
    <x:row r="8998" ht="25" customHeight="1">
      <x:c r="A8998" s="1" t="str">
        <x:v>科创50</x:v>
      </x:c>
      <x:c r="B8998" s="1" t="str">
        <x:v>589850.SH</x:v>
      </x:c>
      <x:c r="C8998" s="1" t="str">
        <x:v>东财上证科创板50成份ETF</x:v>
      </x:c>
      <x:c r="D8998" s="7" t="d">
        <x:v>2026-10-19T00:00:00.000Z</x:v>
      </x:c>
      <x:c r="E8998" s="8" t="n">
        <x:f>IF(ISNUMBER('原始字段'!C9009),'原始字段'!C9009,"n.a.")</x:f>
        <x:v>1276057000</x:v>
      </x:c>
      <x:c r="F8998" s="8" t="n">
        <x:f>IF(ISNUMBER('原始字段'!C9105),'原始字段'!C9105,"n.a.")</x:f>
        <x:v>1312057000</x:v>
      </x:c>
      <x:c r="G8998" s="8" t="n">
        <x:f>IF(COUNT(E8998:F8998)=2,F8998-E8998,"n.a.")</x:f>
        <x:v>36000000</x:v>
      </x:c>
      <x:c r="H8998" s="9" t="n">
        <x:f>IF(ISNUMBER('原始字段'!D9105),'原始字段'!D9105,"n.a.")</x:f>
        <x:v>1.2772</x:v>
      </x:c>
      <x:c r="I8998" s="9" t="n">
        <x:f>IF(COUNT(G8998:H8998)=2,G8998*H8998/100000000,"n.a.")</x:f>
        <x:v>0.4597919999999999</x:v>
      </x:c>
      <x:c r="J8998" s="1" t="str">
        <x:v>日频齐全；折算事件未独立核实</x:v>
      </x:c>
    </x:row>
    <x:row r="8999" ht="25" customHeight="1">
      <x:c r="A8999" s="1" t="str">
        <x:v>科创50</x:v>
      </x:c>
      <x:c r="B8999" s="1" t="str">
        <x:v>588840.SH</x:v>
      </x:c>
      <x:c r="C8999" s="1" t="str">
        <x:v>万家上证科创板50成份ETF</x:v>
      </x:c>
      <x:c r="D8999" s="7" t="d">
        <x:v>2026-10-19T00:00:00.000Z</x:v>
      </x:c>
      <x:c r="E8999" s="8" t="n">
        <x:f>IF(ISNUMBER('原始字段'!C9003),'原始字段'!C9003,"n.a.")</x:f>
        <x:v>76236000</x:v>
      </x:c>
      <x:c r="F8999" s="8" t="n">
        <x:f>IF(ISNUMBER('原始字段'!C9099),'原始字段'!C9099,"n.a.")</x:f>
        <x:v>76236000</x:v>
      </x:c>
      <x:c r="G8999" s="8" t="n">
        <x:f>IF(COUNT(E8999:F8999)=2,F8999-E8999,"n.a.")</x:f>
        <x:v>0</x:v>
      </x:c>
      <x:c r="H8999" s="9" t="n">
        <x:f>IF(ISNUMBER('原始字段'!D9099),'原始字段'!D9099,"n.a.")</x:f>
        <x:v>1.2338</x:v>
      </x:c>
      <x:c r="I8999" s="9" t="n">
        <x:f>IF(COUNT(G8999:H8999)=2,G8999*H8999/100000000,"n.a.")</x:f>
        <x:v>0</x:v>
      </x:c>
      <x:c r="J8999" s="1" t="str">
        <x:v>日频齐全；折算事件未独立核实</x:v>
      </x:c>
    </x:row>
    <x:row r="9000" ht="25" customHeight="1">
      <x:c r="A9000" s="1" t="str">
        <x:v>科创50</x:v>
      </x:c>
      <x:c r="B9000" s="1" t="str">
        <x:v>588040.SH</x:v>
      </x:c>
      <x:c r="C9000" s="1" t="str">
        <x:v>鹏华上证科创板50成份ETF</x:v>
      </x:c>
      <x:c r="D9000" s="7" t="d">
        <x:v>2026-10-19T00:00:00.000Z</x:v>
      </x:c>
      <x:c r="E9000" s="8" t="n">
        <x:f>IF(ISNUMBER('原始字段'!C8994),'原始字段'!C8994,"n.a.")</x:f>
        <x:v>179889000</x:v>
      </x:c>
      <x:c r="F9000" s="8" t="n">
        <x:f>IF(ISNUMBER('原始字段'!C9090),'原始字段'!C9090,"n.a.")</x:f>
        <x:v>185889000</x:v>
      </x:c>
      <x:c r="G9000" s="8" t="n">
        <x:f>IF(COUNT(E9000:F9000)=2,F9000-E9000,"n.a.")</x:f>
        <x:v>6000000</x:v>
      </x:c>
      <x:c r="H9000" s="9" t="n">
        <x:f>IF(ISNUMBER('原始字段'!D9090),'原始字段'!D9090,"n.a.")</x:f>
        <x:v>1.352</x:v>
      </x:c>
      <x:c r="I9000" s="9" t="n">
        <x:f>IF(COUNT(G9000:H9000)=2,G9000*H9000/100000000,"n.a.")</x:f>
        <x:v>0.08112000000000001</x:v>
      </x:c>
      <x:c r="J9000" s="1" t="str">
        <x:v>日频齐全；折算事件未独立核实</x:v>
      </x:c>
    </x:row>
    <x:row r="9001" ht="25" customHeight="1">
      <x:c r="A9001" s="1" t="str">
        <x:v>科创50</x:v>
      </x:c>
      <x:c r="B9001" s="1" t="str">
        <x:v>588280.SH</x:v>
      </x:c>
      <x:c r="C9001" s="1" t="str">
        <x:v>华安上证科创板50ETF</x:v>
      </x:c>
      <x:c r="D9001" s="7" t="d">
        <x:v>2026-10-19T00:00:00.000Z</x:v>
      </x:c>
      <x:c r="E9001" s="8" t="n">
        <x:f>IF(ISNUMBER('原始字段'!C9001),'原始字段'!C9001,"n.a.")</x:f>
        <x:v>480121000</x:v>
      </x:c>
      <x:c r="F9001" s="8" t="n">
        <x:f>IF(ISNUMBER('原始字段'!C9097),'原始字段'!C9097,"n.a.")</x:f>
        <x:v>484121000</x:v>
      </x:c>
      <x:c r="G9001" s="8" t="n">
        <x:f>IF(COUNT(E9001:F9001)=2,F9001-E9001,"n.a.")</x:f>
        <x:v>4000000</x:v>
      </x:c>
      <x:c r="H9001" s="9" t="n">
        <x:f>IF(ISNUMBER('原始字段'!D9097),'原始字段'!D9097,"n.a.")</x:f>
        <x:v>0.9575</x:v>
      </x:c>
      <x:c r="I9001" s="9" t="n">
        <x:f>IF(COUNT(G9001:H9001)=2,G9001*H9001/100000000,"n.a.")</x:f>
        <x:v>0.0383</x:v>
      </x:c>
      <x:c r="J9001" s="1" t="str">
        <x:v>日频齐全；折算事件未独立核实</x:v>
      </x:c>
    </x:row>
    <x:row r="9002" ht="25" customHeight="1">
      <x:c r="A9002" s="1" t="str">
        <x:v>科创50</x:v>
      </x:c>
      <x:c r="B9002" s="1" t="str">
        <x:v>589360.SH</x:v>
      </x:c>
      <x:c r="C9002" s="1" t="str">
        <x:v>国泰上证科创板50成份ETF</x:v>
      </x:c>
      <x:c r="D9002" s="7" t="d">
        <x:v>2026-10-19T00:00:00.000Z</x:v>
      </x:c>
      <x:c r="E9002" s="8" t="n">
        <x:f>IF(ISNUMBER('原始字段'!C9008),'原始字段'!C9008,"n.a.")</x:f>
        <x:v>2771174000</x:v>
      </x:c>
      <x:c r="F9002" s="8" t="n">
        <x:f>IF(ISNUMBER('原始字段'!C9104),'原始字段'!C9104,"n.a.")</x:f>
        <x:v>2789174000</x:v>
      </x:c>
      <x:c r="G9002" s="8" t="n">
        <x:f>IF(COUNT(E9002:F9002)=2,F9002-E9002,"n.a.")</x:f>
        <x:v>18000000</x:v>
      </x:c>
      <x:c r="H9002" s="9" t="n">
        <x:f>IF(ISNUMBER('原始字段'!D9104),'原始字段'!D9104,"n.a.")</x:f>
        <x:v>0.6874</x:v>
      </x:c>
      <x:c r="I9002" s="9" t="n">
        <x:f>IF(COUNT(G9002:H9002)=2,G9002*H9002/100000000,"n.a.")</x:f>
        <x:v>0.123732</x:v>
      </x:c>
      <x:c r="J9002" s="1" t="str">
        <x:v>日频齐全；折算事件未独立核实</x:v>
      </x:c>
    </x:row>
    <x:row r="9003" ht="25" customHeight="1">
      <x:c r="A9003" s="1" t="str">
        <x:v>科创50</x:v>
      </x:c>
      <x:c r="B9003" s="1" t="str">
        <x:v>588950.SH</x:v>
      </x:c>
      <x:c r="C9003" s="1" t="str">
        <x:v>景顺长城上证科创板50成份ETF</x:v>
      </x:c>
      <x:c r="D9003" s="7" t="d">
        <x:v>2026-10-19T00:00:00.000Z</x:v>
      </x:c>
      <x:c r="E9003" s="8" t="n">
        <x:f>IF(ISNUMBER('原始字段'!C9006),'原始字段'!C9006,"n.a.")</x:f>
        <x:v>896729700</x:v>
      </x:c>
      <x:c r="F9003" s="8" t="n">
        <x:f>IF(ISNUMBER('原始字段'!C9102),'原始字段'!C9102,"n.a.")</x:f>
        <x:v>911729700</x:v>
      </x:c>
      <x:c r="G9003" s="8" t="n">
        <x:f>IF(COUNT(E9003:F9003)=2,F9003-E9003,"n.a.")</x:f>
        <x:v>15000000</x:v>
      </x:c>
      <x:c r="H9003" s="9" t="n">
        <x:f>IF(ISNUMBER('原始字段'!D9102),'原始字段'!D9102,"n.a.")</x:f>
        <x:v>1.3945</x:v>
      </x:c>
      <x:c r="I9003" s="9" t="n">
        <x:f>IF(COUNT(G9003:H9003)=2,G9003*H9003/100000000,"n.a.")</x:f>
        <x:v>0.209175</x:v>
      </x:c>
      <x:c r="J9003" s="1" t="str">
        <x:v>日频齐全；折算事件未独立核实</x:v>
      </x:c>
    </x:row>
    <x:row r="9004" ht="25" customHeight="1">
      <x:c r="A9004" s="1" t="str">
        <x:v>科创50</x:v>
      </x:c>
      <x:c r="B9004" s="1" t="str">
        <x:v>588080.SH</x:v>
      </x:c>
      <x:c r="C9004" s="1" t="str">
        <x:v>易方达上证科创板50ETF</x:v>
      </x:c>
      <x:c r="D9004" s="7" t="d">
        <x:v>2026-10-19T00:00:00.000Z</x:v>
      </x:c>
      <x:c r="E9004" s="8" t="n">
        <x:f>IF(ISNUMBER('原始字段'!C8997),'原始字段'!C8997,"n.a.")</x:f>
        <x:v>29197628100</x:v>
      </x:c>
      <x:c r="F9004" s="8" t="n">
        <x:f>IF(ISNUMBER('原始字段'!C9093),'原始字段'!C9093,"n.a.")</x:f>
        <x:v>29584628100</x:v>
      </x:c>
      <x:c r="G9004" s="8" t="n">
        <x:f>IF(COUNT(E9004:F9004)=2,F9004-E9004,"n.a.")</x:f>
        <x:v>387000000</x:v>
      </x:c>
      <x:c r="H9004" s="9" t="n">
        <x:f>IF(ISNUMBER('原始字段'!D9093),'原始字段'!D9093,"n.a.")</x:f>
        <x:v>1.3623</x:v>
      </x:c>
      <x:c r="I9004" s="9" t="n">
        <x:f>IF(COUNT(G9004:H9004)=2,G9004*H9004/100000000,"n.a.")</x:f>
        <x:v>5.272101</x:v>
      </x:c>
      <x:c r="J9004" s="1" t="str">
        <x:v>日频齐全；折算事件未独立核实</x:v>
      </x:c>
    </x:row>
    <x:row r="9005" ht="25" customHeight="1">
      <x:c r="A9005" s="1" t="str">
        <x:v>科创50</x:v>
      </x:c>
      <x:c r="B9005" s="1" t="str">
        <x:v>588060.SH</x:v>
      </x:c>
      <x:c r="C9005" s="1" t="str">
        <x:v>广发上证科创板50ETF</x:v>
      </x:c>
      <x:c r="D9005" s="7" t="d">
        <x:v>2026-10-19T00:00:00.000Z</x:v>
      </x:c>
      <x:c r="E9005" s="8" t="n">
        <x:f>IF(ISNUMBER('原始字段'!C8996),'原始字段'!C8996,"n.a.")</x:f>
        <x:v>9721140000</x:v>
      </x:c>
      <x:c r="F9005" s="8" t="n">
        <x:f>IF(ISNUMBER('原始字段'!C9092),'原始字段'!C9092,"n.a.")</x:f>
        <x:v>9889140000</x:v>
      </x:c>
      <x:c r="G9005" s="8" t="n">
        <x:f>IF(COUNT(E9005:F9005)=2,F9005-E9005,"n.a.")</x:f>
        <x:v>168000000</x:v>
      </x:c>
      <x:c r="H9005" s="9" t="n">
        <x:f>IF(ISNUMBER('原始字段'!D9092),'原始字段'!D9092,"n.a.")</x:f>
        <x:v>0.8437</x:v>
      </x:c>
      <x:c r="I9005" s="9" t="n">
        <x:f>IF(COUNT(G9005:H9005)=2,G9005*H9005/100000000,"n.a.")</x:f>
        <x:v>1.417416</x:v>
      </x:c>
      <x:c r="J9005" s="1" t="str">
        <x:v>日频齐全；折算事件未独立核实</x:v>
      </x:c>
    </x:row>
    <x:row r="9006" ht="25" customHeight="1">
      <x:c r="A9006" s="1" t="str">
        <x:v>科创50</x:v>
      </x:c>
      <x:c r="B9006" s="1" t="str">
        <x:v>588870.SH</x:v>
      </x:c>
      <x:c r="C9006" s="1" t="str">
        <x:v>汇添富上证科创板50成份ETF</x:v>
      </x:c>
      <x:c r="D9006" s="7" t="d">
        <x:v>2026-10-19T00:00:00.000Z</x:v>
      </x:c>
      <x:c r="E9006" s="8" t="n">
        <x:f>IF(ISNUMBER('原始字段'!C9004),'原始字段'!C9004,"n.a.")</x:f>
        <x:v>1268552000</x:v>
      </x:c>
      <x:c r="F9006" s="8" t="n">
        <x:f>IF(ISNUMBER('原始字段'!C9100),'原始字段'!C9100,"n.a.")</x:f>
        <x:v>1265552000</x:v>
      </x:c>
      <x:c r="G9006" s="8" t="n">
        <x:f>IF(COUNT(E9006:F9006)=2,F9006-E9006,"n.a.")</x:f>
        <x:v>-3000000</x:v>
      </x:c>
      <x:c r="H9006" s="9" t="n">
        <x:f>IF(ISNUMBER('原始字段'!D9100),'原始字段'!D9100,"n.a.")</x:f>
        <x:v>1.3528</x:v>
      </x:c>
      <x:c r="I9006" s="9" t="n">
        <x:f>IF(COUNT(G9006:H9006)=2,G9006*H9006/100000000,"n.a.")</x:f>
        <x:v>-0.040584</x:v>
      </x:c>
      <x:c r="J9006" s="1" t="str">
        <x:v>日频齐全；折算事件未独立核实</x:v>
      </x:c>
    </x:row>
    <x:row r="9007" ht="25" customHeight="1">
      <x:c r="A9007" s="1" t="str">
        <x:v>科创50</x:v>
      </x:c>
      <x:c r="B9007" s="1" t="str">
        <x:v>588720.SH</x:v>
      </x:c>
      <x:c r="C9007" s="1" t="str">
        <x:v>中银上证科创板50成份ETF</x:v>
      </x:c>
      <x:c r="D9007" s="7" t="d">
        <x:v>2026-10-19T00:00:00.000Z</x:v>
      </x:c>
      <x:c r="E9007" s="8" t="n">
        <x:f>IF(ISNUMBER('原始字段'!C9002),'原始字段'!C9002,"n.a.")</x:f>
        <x:v>129741800</x:v>
      </x:c>
      <x:c r="F9007" s="8" t="n">
        <x:f>IF(ISNUMBER('原始字段'!C9098),'原始字段'!C9098,"n.a.")</x:f>
        <x:v>127241800</x:v>
      </x:c>
      <x:c r="G9007" s="8" t="n">
        <x:f>IF(COUNT(E9007:F9007)=2,F9007-E9007,"n.a.")</x:f>
        <x:v>-2500000</x:v>
      </x:c>
      <x:c r="H9007" s="9" t="n">
        <x:f>IF(ISNUMBER('原始字段'!D9098),'原始字段'!D9098,"n.a.")</x:f>
        <x:v>1.3546</x:v>
      </x:c>
      <x:c r="I9007" s="9" t="n">
        <x:f>IF(COUNT(G9007:H9007)=2,G9007*H9007/100000000,"n.a.")</x:f>
        <x:v>-0.033865</x:v>
      </x:c>
      <x:c r="J9007" s="1" t="str">
        <x:v>日频齐全；折算事件未独立核实</x:v>
      </x:c>
    </x:row>
    <x:row r="9008" ht="25" customHeight="1">
      <x:c r="A9008" s="1" t="str">
        <x:v>科创50</x:v>
      </x:c>
      <x:c r="B9008" s="1" t="str">
        <x:v>588090.SH</x:v>
      </x:c>
      <x:c r="C9008" s="1" t="str">
        <x:v>华泰柏瑞上证科创板50ETF</x:v>
      </x:c>
      <x:c r="D9008" s="7" t="d">
        <x:v>2026-10-19T00:00:00.000Z</x:v>
      </x:c>
      <x:c r="E9008" s="8" t="n">
        <x:f>IF(ISNUMBER('原始字段'!C8998),'原始字段'!C8998,"n.a.")</x:f>
        <x:v>3399072800.0000005</x:v>
      </x:c>
      <x:c r="F9008" s="8" t="n">
        <x:f>IF(ISNUMBER('原始字段'!C9094),'原始字段'!C9094,"n.a.")</x:f>
        <x:v>3423072800.0000005</x:v>
      </x:c>
      <x:c r="G9008" s="8" t="n">
        <x:f>IF(COUNT(E9008:F9008)=2,F9008-E9008,"n.a.")</x:f>
        <x:v>24000000</x:v>
      </x:c>
      <x:c r="H9008" s="9" t="n">
        <x:f>IF(ISNUMBER('原始字段'!D9094),'原始字段'!D9094,"n.a.")</x:f>
        <x:v>1.3694</x:v>
      </x:c>
      <x:c r="I9008" s="9" t="n">
        <x:f>IF(COUNT(G9008:H9008)=2,G9008*H9008/100000000,"n.a.")</x:f>
        <x:v>0.328656</x:v>
      </x:c>
      <x:c r="J9008" s="1" t="str">
        <x:v>日频齐全；折算事件未独立核实</x:v>
      </x:c>
    </x:row>
    <x:row r="9009" ht="25" customHeight="1">
      <x:c r="A9009" s="1" t="str">
        <x:v>科创50</x:v>
      </x:c>
      <x:c r="B9009" s="1" t="str">
        <x:v>588180.SH</x:v>
      </x:c>
      <x:c r="C9009" s="1" t="str">
        <x:v>国联安上证科创板50ETF</x:v>
      </x:c>
      <x:c r="D9009" s="7" t="d">
        <x:v>2026-10-19T00:00:00.000Z</x:v>
      </x:c>
      <x:c r="E9009" s="8" t="n">
        <x:f>IF(ISNUMBER('原始字段'!C9000),'原始字段'!C9000,"n.a.")</x:f>
        <x:v>906353700</x:v>
      </x:c>
      <x:c r="F9009" s="8" t="n">
        <x:f>IF(ISNUMBER('原始字段'!C9096),'原始字段'!C9096,"n.a.")</x:f>
        <x:v>916853700</x:v>
      </x:c>
      <x:c r="G9009" s="8" t="n">
        <x:f>IF(COUNT(E9009:F9009)=2,F9009-E9009,"n.a.")</x:f>
        <x:v>10500000</x:v>
      </x:c>
      <x:c r="H9009" s="9" t="n">
        <x:f>IF(ISNUMBER('原始字段'!D9096),'原始字段'!D9096,"n.a.")</x:f>
        <x:v>0.8692</x:v>
      </x:c>
      <x:c r="I9009" s="9" t="n">
        <x:f>IF(COUNT(G9009:H9009)=2,G9009*H9009/100000000,"n.a.")</x:f>
        <x:v>0.091266</x:v>
      </x:c>
      <x:c r="J9009" s="1" t="str">
        <x:v>日频齐全；折算事件未独立核实</x:v>
      </x:c>
    </x:row>
    <x:row r="9010" ht="25" customHeight="1">
      <x:c r="A9010" s="1" t="str">
        <x:v>科创50</x:v>
      </x:c>
      <x:c r="B9010" s="1" t="str">
        <x:v>588050.SH</x:v>
      </x:c>
      <x:c r="C9010" s="1" t="str">
        <x:v>工银上证科创板50ETF</x:v>
      </x:c>
      <x:c r="D9010" s="7" t="d">
        <x:v>2026-10-19T00:00:00.000Z</x:v>
      </x:c>
      <x:c r="E9010" s="8" t="n">
        <x:f>IF(ISNUMBER('原始字段'!C8995),'原始字段'!C8995,"n.a.")</x:f>
        <x:v>7057241300</x:v>
      </x:c>
      <x:c r="F9010" s="8" t="n">
        <x:f>IF(ISNUMBER('原始字段'!C9091),'原始字段'!C9091,"n.a.")</x:f>
        <x:v>7225241300</x:v>
      </x:c>
      <x:c r="G9010" s="8" t="n">
        <x:f>IF(COUNT(E9010:F9010)=2,F9010-E9010,"n.a.")</x:f>
        <x:v>168000000</x:v>
      </x:c>
      <x:c r="H9010" s="9" t="n">
        <x:f>IF(ISNUMBER('原始字段'!D9091),'原始字段'!D9091,"n.a.")</x:f>
        <x:v>1.3638</x:v>
      </x:c>
      <x:c r="I9010" s="9" t="n">
        <x:f>IF(COUNT(G9010:H9010)=2,G9010*H9010/100000000,"n.a.")</x:f>
        <x:v>2.291184</x:v>
      </x:c>
      <x:c r="J9010" s="1" t="str">
        <x:v>日频齐全；折算事件未独立核实</x:v>
      </x:c>
    </x:row>
    <x:row r="9011" ht="25" customHeight="1">
      <x:c r="A9011" s="1" t="str">
        <x:v>沪深300</x:v>
      </x:c>
      <x:c r="B9011" s="1" t="str">
        <x:v>159393.SZ</x:v>
      </x:c>
      <x:c r="C9011" s="1" t="str">
        <x:v>万家沪深300ETF</x:v>
      </x:c>
      <x:c r="D9011" s="7" t="d">
        <x:v>2026-10-20T00:00:00.000Z</x:v>
      </x:c>
      <x:c r="E9011" s="8" t="n">
        <x:f>IF(ISNUMBER('原始字段'!C9015),'原始字段'!C9015,"n.a.")</x:f>
        <x:v>110446342</x:v>
      </x:c>
      <x:c r="F9011" s="8" t="n">
        <x:f>IF(ISNUMBER('原始字段'!C9111),'原始字段'!C9111,"n.a.")</x:f>
        <x:v>110446342</x:v>
      </x:c>
      <x:c r="G9011" s="8" t="n">
        <x:f>IF(COUNT(E9011:F9011)=2,F9011-E9011,"n.a.")</x:f>
        <x:v>0</x:v>
      </x:c>
      <x:c r="H9011" s="9" t="n">
        <x:f>IF(ISNUMBER('原始字段'!D9111),'原始字段'!D9111,"n.a.")</x:f>
        <x:v>4.495</x:v>
      </x:c>
      <x:c r="I9011" s="9" t="n">
        <x:f>IF(COUNT(G9011:H9011)=2,G9011*H9011/100000000,"n.a.")</x:f>
        <x:v>0</x:v>
      </x:c>
      <x:c r="J9011" s="1" t="str">
        <x:v>日频齐全；折算事件未独立核实</x:v>
      </x:c>
    </x:row>
    <x:row r="9012" ht="25" customHeight="1">
      <x:c r="A9012" s="1" t="str">
        <x:v>沪深300</x:v>
      </x:c>
      <x:c r="B9012" s="1" t="str">
        <x:v>515660.SH</x:v>
      </x:c>
      <x:c r="C9012" s="1" t="str">
        <x:v>国联安沪深300ETF</x:v>
      </x:c>
      <x:c r="D9012" s="7" t="d">
        <x:v>2026-10-20T00:00:00.000Z</x:v>
      </x:c>
      <x:c r="E9012" s="8" t="n">
        <x:f>IF(ISNUMBER('原始字段'!C9076),'原始字段'!C9076,"n.a.")</x:f>
        <x:v>437194200</x:v>
      </x:c>
      <x:c r="F9012" s="8" t="n">
        <x:f>IF(ISNUMBER('原始字段'!C9172),'原始字段'!C9172,"n.a.")</x:f>
        <x:v>437194200</x:v>
      </x:c>
      <x:c r="G9012" s="8" t="n">
        <x:f>IF(COUNT(E9012:F9012)=2,F9012-E9012,"n.a.")</x:f>
        <x:v>0</x:v>
      </x:c>
      <x:c r="H9012" s="9" t="n">
        <x:f>IF(ISNUMBER('原始字段'!D9172),'原始字段'!D9172,"n.a.")</x:f>
        <x:v>5.2839</x:v>
      </x:c>
      <x:c r="I9012" s="9" t="n">
        <x:f>IF(COUNT(G9012:H9012)=2,G9012*H9012/100000000,"n.a.")</x:f>
        <x:v>0</x:v>
      </x:c>
      <x:c r="J9012" s="1" t="str">
        <x:v>日频齐全；折算事件未独立核实</x:v>
      </x:c>
    </x:row>
    <x:row r="9013" ht="25" customHeight="1">
      <x:c r="A9013" s="1" t="str">
        <x:v>沪深300</x:v>
      </x:c>
      <x:c r="B9013" s="1" t="str">
        <x:v>515360.SH</x:v>
      </x:c>
      <x:c r="C9013" s="1" t="str">
        <x:v>方正富邦沪深300ETF</x:v>
      </x:c>
      <x:c r="D9013" s="7" t="d">
        <x:v>2026-10-20T00:00:00.000Z</x:v>
      </x:c>
      <x:c r="E9013" s="8" t="n">
        <x:f>IF(ISNUMBER('原始字段'!C9071),'原始字段'!C9071,"n.a.")</x:f>
        <x:v>37279300</x:v>
      </x:c>
      <x:c r="F9013" s="8" t="n">
        <x:f>IF(ISNUMBER('原始字段'!C9167),'原始字段'!C9167,"n.a.")</x:f>
        <x:v>37279300</x:v>
      </x:c>
      <x:c r="G9013" s="8" t="n">
        <x:f>IF(COUNT(E9013:F9013)=2,F9013-E9013,"n.a.")</x:f>
        <x:v>0</x:v>
      </x:c>
      <x:c r="H9013" s="9" t="n">
        <x:f>IF(ISNUMBER('原始字段'!D9167),'原始字段'!D9167,"n.a.")</x:f>
        <x:v>6.1525</x:v>
      </x:c>
      <x:c r="I9013" s="9" t="n">
        <x:f>IF(COUNT(G9013:H9013)=2,G9013*H9013/100000000,"n.a.")</x:f>
        <x:v>0</x:v>
      </x:c>
      <x:c r="J9013" s="1" t="str">
        <x:v>日频齐全；折算事件未独立核实</x:v>
      </x:c>
    </x:row>
    <x:row r="9014" ht="25" customHeight="1">
      <x:c r="A9014" s="1" t="str">
        <x:v>沪深300</x:v>
      </x:c>
      <x:c r="B9014" s="1" t="str">
        <x:v>510320.SH</x:v>
      </x:c>
      <x:c r="C9014" s="1" t="str">
        <x:v>中金沪深300ETF</x:v>
      </x:c>
      <x:c r="D9014" s="7" t="d">
        <x:v>2026-10-20T00:00:00.000Z</x:v>
      </x:c>
      <x:c r="E9014" s="8" t="n">
        <x:f>IF(ISNUMBER('原始字段'!C9048),'原始字段'!C9048,"n.a.")</x:f>
        <x:v>652068500</x:v>
      </x:c>
      <x:c r="F9014" s="8" t="n">
        <x:f>IF(ISNUMBER('原始字段'!C9144),'原始字段'!C9144,"n.a.")</x:f>
        <x:v>652068500</x:v>
      </x:c>
      <x:c r="G9014" s="8" t="n">
        <x:f>IF(COUNT(E9014:F9014)=2,F9014-E9014,"n.a.")</x:f>
        <x:v>0</x:v>
      </x:c>
      <x:c r="H9014" s="9" t="n">
        <x:f>IF(ISNUMBER('原始字段'!D9144),'原始字段'!D9144,"n.a.")</x:f>
        <x:v>1.1374</x:v>
      </x:c>
      <x:c r="I9014" s="9" t="n">
        <x:f>IF(COUNT(G9014:H9014)=2,G9014*H9014/100000000,"n.a.")</x:f>
        <x:v>0</x:v>
      </x:c>
      <x:c r="J9014" s="1" t="str">
        <x:v>日频齐全；折算事件未独立核实</x:v>
      </x:c>
    </x:row>
    <x:row r="9015" ht="25" customHeight="1">
      <x:c r="A9015" s="1" t="str">
        <x:v>沪深300</x:v>
      </x:c>
      <x:c r="B9015" s="1" t="str">
        <x:v>510360.SH</x:v>
      </x:c>
      <x:c r="C9015" s="1" t="str">
        <x:v>广发沪深300ETF</x:v>
      </x:c>
      <x:c r="D9015" s="7" t="d">
        <x:v>2026-10-20T00:00:00.000Z</x:v>
      </x:c>
      <x:c r="E9015" s="8" t="n">
        <x:f>IF(ISNUMBER('原始字段'!C9051),'原始字段'!C9051,"n.a.")</x:f>
        <x:v>2168381200</x:v>
      </x:c>
      <x:c r="F9015" s="8" t="n">
        <x:f>IF(ISNUMBER('原始字段'!C9147),'原始字段'!C9147,"n.a.")</x:f>
        <x:v>2186381200</x:v>
      </x:c>
      <x:c r="G9015" s="8" t="n">
        <x:f>IF(COUNT(E9015:F9015)=2,F9015-E9015,"n.a.")</x:f>
        <x:v>18000000</x:v>
      </x:c>
      <x:c r="H9015" s="9" t="n">
        <x:f>IF(ISNUMBER('原始字段'!D9147),'原始字段'!D9147,"n.a.")</x:f>
        <x:v>1.6153</x:v>
      </x:c>
      <x:c r="I9015" s="9" t="n">
        <x:f>IF(COUNT(G9015:H9015)=2,G9015*H9015/100000000,"n.a.")</x:f>
        <x:v>0.290754</x:v>
      </x:c>
      <x:c r="J9015" s="1" t="str">
        <x:v>日频齐全；折算事件未独立核实</x:v>
      </x:c>
    </x:row>
    <x:row r="9016" ht="25" customHeight="1">
      <x:c r="A9016" s="1" t="str">
        <x:v>沪深300</x:v>
      </x:c>
      <x:c r="B9016" s="1" t="str">
        <x:v>515330.SH</x:v>
      </x:c>
      <x:c r="C9016" s="1" t="str">
        <x:v>天弘沪深300ETF</x:v>
      </x:c>
      <x:c r="D9016" s="7" t="d">
        <x:v>2026-10-20T00:00:00.000Z</x:v>
      </x:c>
      <x:c r="E9016" s="8" t="n">
        <x:f>IF(ISNUMBER('原始字段'!C9069),'原始字段'!C9069,"n.a.")</x:f>
        <x:v>7055709500</x:v>
      </x:c>
      <x:c r="F9016" s="8" t="n">
        <x:f>IF(ISNUMBER('原始字段'!C9165),'原始字段'!C9165,"n.a.")</x:f>
        <x:v>7055709500</x:v>
      </x:c>
      <x:c r="G9016" s="8" t="n">
        <x:f>IF(COUNT(E9016:F9016)=2,F9016-E9016,"n.a.")</x:f>
        <x:v>0</x:v>
      </x:c>
      <x:c r="H9016" s="9" t="n">
        <x:f>IF(ISNUMBER('原始字段'!D9165),'原始字段'!D9165,"n.a.")</x:f>
        <x:v>1.2138</x:v>
      </x:c>
      <x:c r="I9016" s="9" t="n">
        <x:f>IF(COUNT(G9016:H9016)=2,G9016*H9016/100000000,"n.a.")</x:f>
        <x:v>0</x:v>
      </x:c>
      <x:c r="J9016" s="1" t="str">
        <x:v>日频齐全；折算事件未独立核实</x:v>
      </x:c>
    </x:row>
    <x:row r="9017" ht="25" customHeight="1">
      <x:c r="A9017" s="1" t="str">
        <x:v>沪深300</x:v>
      </x:c>
      <x:c r="B9017" s="1" t="str">
        <x:v>510330.SH</x:v>
      </x:c>
      <x:c r="C9017" s="1" t="str">
        <x:v>华夏沪深300ETF</x:v>
      </x:c>
      <x:c r="D9017" s="7" t="d">
        <x:v>2026-10-20T00:00:00.000Z</x:v>
      </x:c>
      <x:c r="E9017" s="8" t="n">
        <x:f>IF(ISNUMBER('原始字段'!C9049),'原始字段'!C9049,"n.a.")</x:f>
        <x:v>8719449800</x:v>
      </x:c>
      <x:c r="F9017" s="8" t="n">
        <x:f>IF(ISNUMBER('原始字段'!C9145),'原始字段'!C9145,"n.a.")</x:f>
        <x:v>9623949800</x:v>
      </x:c>
      <x:c r="G9017" s="8" t="n">
        <x:f>IF(COUNT(E9017:F9017)=2,F9017-E9017,"n.a.")</x:f>
        <x:v>904500000</x:v>
      </x:c>
      <x:c r="H9017" s="9" t="n">
        <x:f>IF(ISNUMBER('原始字段'!D9145),'原始字段'!D9145,"n.a.")</x:f>
        <x:v>4.4049</x:v>
      </x:c>
      <x:c r="I9017" s="9" t="n">
        <x:f>IF(COUNT(G9017:H9017)=2,G9017*H9017/100000000,"n.a.")</x:f>
        <x:v>39.84232049999999</x:v>
      </x:c>
      <x:c r="J9017" s="1" t="str">
        <x:v>日频齐全；折算事件未独立核实</x:v>
      </x:c>
    </x:row>
    <x:row r="9018" ht="25" customHeight="1">
      <x:c r="A9018" s="1" t="str">
        <x:v>沪深300</x:v>
      </x:c>
      <x:c r="B9018" s="1" t="str">
        <x:v>510370.SH</x:v>
      </x:c>
      <x:c r="C9018" s="1" t="str">
        <x:v>兴业沪深300ETF</x:v>
      </x:c>
      <x:c r="D9018" s="7" t="d">
        <x:v>2026-10-20T00:00:00.000Z</x:v>
      </x:c>
      <x:c r="E9018" s="8" t="n">
        <x:f>IF(ISNUMBER('原始字段'!C9052),'原始字段'!C9052,"n.a.")</x:f>
        <x:v>90258100</x:v>
      </x:c>
      <x:c r="F9018" s="8" t="n">
        <x:f>IF(ISNUMBER('原始字段'!C9148),'原始字段'!C9148,"n.a.")</x:f>
        <x:v>90258100</x:v>
      </x:c>
      <x:c r="G9018" s="8" t="n">
        <x:f>IF(COUNT(E9018:F9018)=2,F9018-E9018,"n.a.")</x:f>
        <x:v>0</x:v>
      </x:c>
      <x:c r="H9018" s="9" t="n">
        <x:f>IF(ISNUMBER('原始字段'!D9148),'原始字段'!D9148,"n.a.")</x:f>
        <x:v>0.935</x:v>
      </x:c>
      <x:c r="I9018" s="9" t="n">
        <x:f>IF(COUNT(G9018:H9018)=2,G9018*H9018/100000000,"n.a.")</x:f>
        <x:v>0</x:v>
      </x:c>
      <x:c r="J9018" s="1" t="str">
        <x:v>日频齐全；折算事件未独立核实</x:v>
      </x:c>
    </x:row>
    <x:row r="9019" ht="25" customHeight="1">
      <x:c r="A9019" s="1" t="str">
        <x:v>沪深300</x:v>
      </x:c>
      <x:c r="B9019" s="1" t="str">
        <x:v>159919.SZ</x:v>
      </x:c>
      <x:c r="C9019" s="1" t="str">
        <x:v>嘉实沪深300ETF</x:v>
      </x:c>
      <x:c r="D9019" s="7" t="d">
        <x:v>2026-10-20T00:00:00.000Z</x:v>
      </x:c>
      <x:c r="E9019" s="8" t="n">
        <x:f>IF(ISNUMBER('原始字段'!C9032),'原始字段'!C9032,"n.a.")</x:f>
        <x:v>6986016676</x:v>
      </x:c>
      <x:c r="F9019" s="8" t="n">
        <x:f>IF(ISNUMBER('原始字段'!C9128),'原始字段'!C9128,"n.a.")</x:f>
        <x:v>7342416676</x:v>
      </x:c>
      <x:c r="G9019" s="8" t="n">
        <x:f>IF(COUNT(E9019:F9019)=2,F9019-E9019,"n.a.")</x:f>
        <x:v>356400000</x:v>
      </x:c>
      <x:c r="H9019" s="9" t="n">
        <x:f>IF(ISNUMBER('原始字段'!D9128),'原始字段'!D9128,"n.a.")</x:f>
        <x:v>4.4097</x:v>
      </x:c>
      <x:c r="I9019" s="9" t="n">
        <x:f>IF(COUNT(G9019:H9019)=2,G9019*H9019/100000000,"n.a.")</x:f>
        <x:v>15.7161708</x:v>
      </x:c>
      <x:c r="J9019" s="1" t="str">
        <x:v>日频齐全；折算事件未独立核实</x:v>
      </x:c>
    </x:row>
    <x:row r="9020" ht="25" customHeight="1">
      <x:c r="A9020" s="1" t="str">
        <x:v>沪深300</x:v>
      </x:c>
      <x:c r="B9020" s="1" t="str">
        <x:v>159673.SZ</x:v>
      </x:c>
      <x:c r="C9020" s="1" t="str">
        <x:v>鹏华沪深300ETF</x:v>
      </x:c>
      <x:c r="D9020" s="7" t="d">
        <x:v>2026-10-20T00:00:00.000Z</x:v>
      </x:c>
      <x:c r="E9020" s="8" t="n">
        <x:f>IF(ISNUMBER('原始字段'!C9024),'原始字段'!C9024,"n.a.")</x:f>
        <x:v>2199528385</x:v>
      </x:c>
      <x:c r="F9020" s="8" t="n">
        <x:f>IF(ISNUMBER('原始字段'!C9120),'原始字段'!C9120,"n.a.")</x:f>
        <x:v>2199528385</x:v>
      </x:c>
      <x:c r="G9020" s="8" t="n">
        <x:f>IF(COUNT(E9020:F9020)=2,F9020-E9020,"n.a.")</x:f>
        <x:v>0</x:v>
      </x:c>
      <x:c r="H9020" s="9" t="n">
        <x:f>IF(ISNUMBER('原始字段'!D9120),'原始字段'!D9120,"n.a.")</x:f>
        <x:v>1.1645</x:v>
      </x:c>
      <x:c r="I9020" s="9" t="n">
        <x:f>IF(COUNT(G9020:H9020)=2,G9020*H9020/100000000,"n.a.")</x:f>
        <x:v>0</x:v>
      </x:c>
      <x:c r="J9020" s="1" t="str">
        <x:v>日频齐全；折算事件未独立核实</x:v>
      </x:c>
    </x:row>
    <x:row r="9021" ht="25" customHeight="1">
      <x:c r="A9021" s="1" t="str">
        <x:v>沪深300</x:v>
      </x:c>
      <x:c r="B9021" s="1" t="str">
        <x:v>159300.SZ</x:v>
      </x:c>
      <x:c r="C9021" s="1" t="str">
        <x:v>富国沪深300ETF</x:v>
      </x:c>
      <x:c r="D9021" s="7" t="d">
        <x:v>2026-10-20T00:00:00.000Z</x:v>
      </x:c>
      <x:c r="E9021" s="8" t="n">
        <x:f>IF(ISNUMBER('原始字段'!C9012),'原始字段'!C9012,"n.a.")</x:f>
        <x:v>496858097</x:v>
      </x:c>
      <x:c r="F9021" s="8" t="n">
        <x:f>IF(ISNUMBER('原始字段'!C9108),'原始字段'!C9108,"n.a.")</x:f>
        <x:v>498658097</x:v>
      </x:c>
      <x:c r="G9021" s="8" t="n">
        <x:f>IF(COUNT(E9021:F9021)=2,F9021-E9021,"n.a.")</x:f>
        <x:v>1800000</x:v>
      </x:c>
      <x:c r="H9021" s="9" t="n">
        <x:f>IF(ISNUMBER('原始字段'!D9108),'原始字段'!D9108,"n.a.")</x:f>
        <x:v>4.5283</x:v>
      </x:c>
      <x:c r="I9021" s="9" t="n">
        <x:f>IF(COUNT(G9021:H9021)=2,G9021*H9021/100000000,"n.a.")</x:f>
        <x:v>0.0815094</x:v>
      </x:c>
      <x:c r="J9021" s="1" t="str">
        <x:v>日频齐全；折算事件未独立核实</x:v>
      </x:c>
    </x:row>
    <x:row r="9022" ht="25" customHeight="1">
      <x:c r="A9022" s="1" t="str">
        <x:v>沪深300</x:v>
      </x:c>
      <x:c r="B9022" s="1" t="str">
        <x:v>510380.SH</x:v>
      </x:c>
      <x:c r="C9022" s="1" t="str">
        <x:v>国寿安保沪深300ETF</x:v>
      </x:c>
      <x:c r="D9022" s="7" t="d">
        <x:v>2026-10-20T00:00:00.000Z</x:v>
      </x:c>
      <x:c r="E9022" s="8" t="n">
        <x:f>IF(ISNUMBER('原始字段'!C9053),'原始字段'!C9053,"n.a.")</x:f>
        <x:v>1302802400</x:v>
      </x:c>
      <x:c r="F9022" s="8" t="n">
        <x:f>IF(ISNUMBER('原始字段'!C9149),'原始字段'!C9149,"n.a.")</x:f>
        <x:v>1302802400</x:v>
      </x:c>
      <x:c r="G9022" s="8" t="n">
        <x:f>IF(COUNT(E9022:F9022)=2,F9022-E9022,"n.a.")</x:f>
        <x:v>0</x:v>
      </x:c>
      <x:c r="H9022" s="9" t="n">
        <x:f>IF(ISNUMBER('原始字段'!D9149),'原始字段'!D9149,"n.a.")</x:f>
        <x:v>1.2589</x:v>
      </x:c>
      <x:c r="I9022" s="9" t="n">
        <x:f>IF(COUNT(G9022:H9022)=2,G9022*H9022/100000000,"n.a.")</x:f>
        <x:v>0</x:v>
      </x:c>
      <x:c r="J9022" s="1" t="str">
        <x:v>日频齐全；折算事件未独立核实</x:v>
      </x:c>
    </x:row>
    <x:row r="9023" ht="25" customHeight="1">
      <x:c r="A9023" s="1" t="str">
        <x:v>沪深300</x:v>
      </x:c>
      <x:c r="B9023" s="1" t="str">
        <x:v>515380.SH</x:v>
      </x:c>
      <x:c r="C9023" s="1" t="str">
        <x:v>泰康沪深300ETF</x:v>
      </x:c>
      <x:c r="D9023" s="7" t="d">
        <x:v>2026-10-20T00:00:00.000Z</x:v>
      </x:c>
      <x:c r="E9023" s="8" t="n">
        <x:f>IF(ISNUMBER('原始字段'!C9072),'原始字段'!C9072,"n.a.")</x:f>
        <x:v>663399800</x:v>
      </x:c>
      <x:c r="F9023" s="8" t="n">
        <x:f>IF(ISNUMBER('原始字段'!C9168),'原始字段'!C9168,"n.a.")</x:f>
        <x:v>663399800</x:v>
      </x:c>
      <x:c r="G9023" s="8" t="n">
        <x:f>IF(COUNT(E9023:F9023)=2,F9023-E9023,"n.a.")</x:f>
        <x:v>0</x:v>
      </x:c>
      <x:c r="H9023" s="9" t="n">
        <x:f>IF(ISNUMBER('原始字段'!D9168),'原始字段'!D9168,"n.a.")</x:f>
        <x:v>4.9105</x:v>
      </x:c>
      <x:c r="I9023" s="9" t="n">
        <x:f>IF(COUNT(G9023:H9023)=2,G9023*H9023/100000000,"n.a.")</x:f>
        <x:v>0</x:v>
      </x:c>
      <x:c r="J9023" s="1" t="str">
        <x:v>日频齐全；折算事件未独立核实</x:v>
      </x:c>
    </x:row>
    <x:row r="9024" ht="25" customHeight="1">
      <x:c r="A9024" s="1" t="str">
        <x:v>沪深300</x:v>
      </x:c>
      <x:c r="B9024" s="1" t="str">
        <x:v>510350.SH</x:v>
      </x:c>
      <x:c r="C9024" s="1" t="str">
        <x:v>工银沪深300ETF</x:v>
      </x:c>
      <x:c r="D9024" s="7" t="d">
        <x:v>2026-10-20T00:00:00.000Z</x:v>
      </x:c>
      <x:c r="E9024" s="8" t="n">
        <x:f>IF(ISNUMBER('原始字段'!C9050),'原始字段'!C9050,"n.a.")</x:f>
        <x:v>685914700</x:v>
      </x:c>
      <x:c r="F9024" s="8" t="n">
        <x:f>IF(ISNUMBER('原始字段'!C9146),'原始字段'!C9146,"n.a.")</x:f>
        <x:v>685914700</x:v>
      </x:c>
      <x:c r="G9024" s="8" t="n">
        <x:f>IF(COUNT(E9024:F9024)=2,F9024-E9024,"n.a.")</x:f>
        <x:v>0</x:v>
      </x:c>
      <x:c r="H9024" s="9" t="n">
        <x:f>IF(ISNUMBER('原始字段'!D9146),'原始字段'!D9146,"n.a.")</x:f>
        <x:v>4.4449</x:v>
      </x:c>
      <x:c r="I9024" s="9" t="n">
        <x:f>IF(COUNT(G9024:H9024)=2,G9024*H9024/100000000,"n.a.")</x:f>
        <x:v>0</x:v>
      </x:c>
      <x:c r="J9024" s="1" t="str">
        <x:v>日频齐全；折算事件未独立核实</x:v>
      </x:c>
    </x:row>
    <x:row r="9025" ht="25" customHeight="1">
      <x:c r="A9025" s="1" t="str">
        <x:v>沪深300</x:v>
      </x:c>
      <x:c r="B9025" s="1" t="str">
        <x:v>563520.SH</x:v>
      </x:c>
      <x:c r="C9025" s="1" t="str">
        <x:v>永赢沪深300ETF</x:v>
      </x:c>
      <x:c r="D9025" s="7" t="d">
        <x:v>2026-10-20T00:00:00.000Z</x:v>
      </x:c>
      <x:c r="E9025" s="8" t="n">
        <x:f>IF(ISNUMBER('原始字段'!C9087),'原始字段'!C9087,"n.a.")</x:f>
        <x:v>457065000</x:v>
      </x:c>
      <x:c r="F9025" s="8" t="n">
        <x:f>IF(ISNUMBER('原始字段'!C9183),'原始字段'!C9183,"n.a.")</x:f>
        <x:v>457065000</x:v>
      </x:c>
      <x:c r="G9025" s="8" t="n">
        <x:f>IF(COUNT(E9025:F9025)=2,F9025-E9025,"n.a.")</x:f>
        <x:v>0</x:v>
      </x:c>
      <x:c r="H9025" s="9" t="n">
        <x:f>IF(ISNUMBER('原始字段'!D9183),'原始字段'!D9183,"n.a.")</x:f>
        <x:v>1.0853</x:v>
      </x:c>
      <x:c r="I9025" s="9" t="n">
        <x:f>IF(COUNT(G9025:H9025)=2,G9025*H9025/100000000,"n.a.")</x:f>
        <x:v>0</x:v>
      </x:c>
      <x:c r="J9025" s="1" t="str">
        <x:v>日频齐全；折算事件未独立核实</x:v>
      </x:c>
    </x:row>
    <x:row r="9026" ht="25" customHeight="1">
      <x:c r="A9026" s="1" t="str">
        <x:v>沪深300</x:v>
      </x:c>
      <x:c r="B9026" s="1" t="str">
        <x:v>510300.SH</x:v>
      </x:c>
      <x:c r="C9026" s="1" t="str">
        <x:v>华泰柏瑞沪深300ETF</x:v>
      </x:c>
      <x:c r="D9026" s="7" t="d">
        <x:v>2026-10-20T00:00:00.000Z</x:v>
      </x:c>
      <x:c r="E9026" s="8" t="n">
        <x:f>IF(ISNUMBER('原始字段'!C9046),'原始字段'!C9046,"n.a.")</x:f>
        <x:v>29195587700</x:v>
      </x:c>
      <x:c r="F9026" s="8" t="n">
        <x:f>IF(ISNUMBER('原始字段'!C9142),'原始字段'!C9142,"n.a.")</x:f>
        <x:v>29400787700</x:v>
      </x:c>
      <x:c r="G9026" s="8" t="n">
        <x:f>IF(COUNT(E9026:F9026)=2,F9026-E9026,"n.a.")</x:f>
        <x:v>205200000</x:v>
      </x:c>
      <x:c r="H9026" s="9" t="n">
        <x:f>IF(ISNUMBER('原始字段'!D9142),'原始字段'!D9142,"n.a.")</x:f>
        <x:v>4.2245</x:v>
      </x:c>
      <x:c r="I9026" s="9" t="n">
        <x:f>IF(COUNT(G9026:H9026)=2,G9026*H9026/100000000,"n.a.")</x:f>
        <x:v>8.668674</x:v>
      </x:c>
      <x:c r="J9026" s="1" t="str">
        <x:v>日频齐全；折算事件未独立核实</x:v>
      </x:c>
    </x:row>
    <x:row r="9027" ht="25" customHeight="1">
      <x:c r="A9027" s="1" t="str">
        <x:v>沪深300</x:v>
      </x:c>
      <x:c r="B9027" s="1" t="str">
        <x:v>515310.SH</x:v>
      </x:c>
      <x:c r="C9027" s="1" t="str">
        <x:v>汇添富沪深300ETF</x:v>
      </x:c>
      <x:c r="D9027" s="7" t="d">
        <x:v>2026-10-20T00:00:00.000Z</x:v>
      </x:c>
      <x:c r="E9027" s="8" t="n">
        <x:f>IF(ISNUMBER('原始字段'!C9068),'原始字段'!C9068,"n.a.")</x:f>
        <x:v>384611200</x:v>
      </x:c>
      <x:c r="F9027" s="8" t="n">
        <x:f>IF(ISNUMBER('原始字段'!C9164),'原始字段'!C9164,"n.a.")</x:f>
        <x:v>388111200</x:v>
      </x:c>
      <x:c r="G9027" s="8" t="n">
        <x:f>IF(COUNT(E9027:F9027)=2,F9027-E9027,"n.a.")</x:f>
        <x:v>3500000</x:v>
      </x:c>
      <x:c r="H9027" s="9" t="n">
        <x:f>IF(ISNUMBER('原始字段'!D9164),'原始字段'!D9164,"n.a.")</x:f>
        <x:v>1.2572</x:v>
      </x:c>
      <x:c r="I9027" s="9" t="n">
        <x:f>IF(COUNT(G9027:H9027)=2,G9027*H9027/100000000,"n.a.")</x:f>
        <x:v>0.044002</x:v>
      </x:c>
      <x:c r="J9027" s="1" t="str">
        <x:v>日频齐全；折算事件未独立核实</x:v>
      </x:c>
    </x:row>
    <x:row r="9028" ht="25" customHeight="1">
      <x:c r="A9028" s="1" t="str">
        <x:v>沪深300</x:v>
      </x:c>
      <x:c r="B9028" s="1" t="str">
        <x:v>159925.SZ</x:v>
      </x:c>
      <x:c r="C9028" s="1" t="str">
        <x:v>南方沪深300ETF</x:v>
      </x:c>
      <x:c r="D9028" s="7" t="d">
        <x:v>2026-10-20T00:00:00.000Z</x:v>
      </x:c>
      <x:c r="E9028" s="8" t="n">
        <x:f>IF(ISNUMBER('原始字段'!C9034),'原始字段'!C9034,"n.a.")</x:f>
        <x:v>624020856</x:v>
      </x:c>
      <x:c r="F9028" s="8" t="n">
        <x:f>IF(ISNUMBER('原始字段'!C9130),'原始字段'!C9130,"n.a.")</x:f>
        <x:v>643820856</x:v>
      </x:c>
      <x:c r="G9028" s="8" t="n">
        <x:f>IF(COUNT(E9028:F9028)=2,F9028-E9028,"n.a.")</x:f>
        <x:v>19800000</x:v>
      </x:c>
      <x:c r="H9028" s="9" t="n">
        <x:f>IF(ISNUMBER('原始字段'!D9130),'原始字段'!D9130,"n.a.")</x:f>
        <x:v>4.1439</x:v>
      </x:c>
      <x:c r="I9028" s="9" t="n">
        <x:f>IF(COUNT(G9028:H9028)=2,G9028*H9028/100000000,"n.a.")</x:f>
        <x:v>0.8204922</x:v>
      </x:c>
      <x:c r="J9028" s="1" t="str">
        <x:v>日频齐全；折算事件未独立核实</x:v>
      </x:c>
    </x:row>
    <x:row r="9029" ht="25" customHeight="1">
      <x:c r="A9029" s="1" t="str">
        <x:v>沪深300</x:v>
      </x:c>
      <x:c r="B9029" s="1" t="str">
        <x:v>561930.SH</x:v>
      </x:c>
      <x:c r="C9029" s="1" t="str">
        <x:v>招商沪深300ETF</x:v>
      </x:c>
      <x:c r="D9029" s="7" t="d">
        <x:v>2026-10-20T00:00:00.000Z</x:v>
      </x:c>
      <x:c r="E9029" s="8" t="n">
        <x:f>IF(ISNUMBER('原始字段'!C9083),'原始字段'!C9083,"n.a.")</x:f>
        <x:v>196260600</x:v>
      </x:c>
      <x:c r="F9029" s="8" t="n">
        <x:f>IF(ISNUMBER('原始字段'!C9179),'原始字段'!C9179,"n.a.")</x:f>
        <x:v>196260600</x:v>
      </x:c>
      <x:c r="G9029" s="8" t="n">
        <x:f>IF(COUNT(E9029:F9029)=2,F9029-E9029,"n.a.")</x:f>
        <x:v>0</x:v>
      </x:c>
      <x:c r="H9029" s="9" t="n">
        <x:f>IF(ISNUMBER('原始字段'!D9179),'原始字段'!D9179,"n.a.")</x:f>
        <x:v>1.4274</x:v>
      </x:c>
      <x:c r="I9029" s="9" t="n">
        <x:f>IF(COUNT(G9029:H9029)=2,G9029*H9029/100000000,"n.a.")</x:f>
        <x:v>0</x:v>
      </x:c>
      <x:c r="J9029" s="1" t="str">
        <x:v>日频齐全；折算事件未独立核实</x:v>
      </x:c>
    </x:row>
    <x:row r="9030" ht="25" customHeight="1">
      <x:c r="A9030" s="1" t="str">
        <x:v>沪深300</x:v>
      </x:c>
      <x:c r="B9030" s="1" t="str">
        <x:v>515350.SH</x:v>
      </x:c>
      <x:c r="C9030" s="1" t="str">
        <x:v>民生加银沪深300ETF</x:v>
      </x:c>
      <x:c r="D9030" s="7" t="d">
        <x:v>2026-10-20T00:00:00.000Z</x:v>
      </x:c>
      <x:c r="E9030" s="8" t="n">
        <x:f>IF(ISNUMBER('原始字段'!C9070),'原始字段'!C9070,"n.a.")</x:f>
        <x:v>11699200</x:v>
      </x:c>
      <x:c r="F9030" s="8" t="n">
        <x:f>IF(ISNUMBER('原始字段'!C9166),'原始字段'!C9166,"n.a.")</x:f>
        <x:v>11699200</x:v>
      </x:c>
      <x:c r="G9030" s="8" t="n">
        <x:f>IF(COUNT(E9030:F9030)=2,F9030-E9030,"n.a.")</x:f>
        <x:v>0</x:v>
      </x:c>
      <x:c r="H9030" s="9" t="n">
        <x:f>IF(ISNUMBER('原始字段'!D9166),'原始字段'!D9166,"n.a.")</x:f>
        <x:v>5.6636</x:v>
      </x:c>
      <x:c r="I9030" s="9" t="n">
        <x:f>IF(COUNT(G9030:H9030)=2,G9030*H9030/100000000,"n.a.")</x:f>
        <x:v>0</x:v>
      </x:c>
      <x:c r="J9030" s="1" t="str">
        <x:v>日频齐全；折算事件未独立核实</x:v>
      </x:c>
    </x:row>
    <x:row r="9031" ht="25" customHeight="1">
      <x:c r="A9031" s="1" t="str">
        <x:v>沪深300</x:v>
      </x:c>
      <x:c r="B9031" s="1" t="str">
        <x:v>510310.SH</x:v>
      </x:c>
      <x:c r="C9031" s="1" t="str">
        <x:v>易方达沪深300ETF</x:v>
      </x:c>
      <x:c r="D9031" s="7" t="d">
        <x:v>2026-10-20T00:00:00.000Z</x:v>
      </x:c>
      <x:c r="E9031" s="8" t="n">
        <x:f>IF(ISNUMBER('原始字段'!C9047),'原始字段'!C9047,"n.a.")</x:f>
        <x:v>16948544000</x:v>
      </x:c>
      <x:c r="F9031" s="8" t="n">
        <x:f>IF(ISNUMBER('原始字段'!C9143),'原始字段'!C9143,"n.a.")</x:f>
        <x:v>17028644000</x:v>
      </x:c>
      <x:c r="G9031" s="8" t="n">
        <x:f>IF(COUNT(E9031:F9031)=2,F9031-E9031,"n.a.")</x:f>
        <x:v>80100000</x:v>
      </x:c>
      <x:c r="H9031" s="9" t="n">
        <x:f>IF(ISNUMBER('原始字段'!D9143),'原始字段'!D9143,"n.a.")</x:f>
        <x:v>4.1043</x:v>
      </x:c>
      <x:c r="I9031" s="9" t="n">
        <x:f>IF(COUNT(G9031:H9031)=2,G9031*H9031/100000000,"n.a.")</x:f>
        <x:v>3.2875443</x:v>
      </x:c>
      <x:c r="J9031" s="1" t="str">
        <x:v>日频齐全；折算事件未独立核实</x:v>
      </x:c>
    </x:row>
    <x:row r="9032" ht="25" customHeight="1">
      <x:c r="A9032" s="1" t="str">
        <x:v>沪深300</x:v>
      </x:c>
      <x:c r="B9032" s="1" t="str">
        <x:v>159330.SZ</x:v>
      </x:c>
      <x:c r="C9032" s="1" t="str">
        <x:v>东财沪深300ETF</x:v>
      </x:c>
      <x:c r="D9032" s="7" t="d">
        <x:v>2026-10-20T00:00:00.000Z</x:v>
      </x:c>
      <x:c r="E9032" s="8" t="n">
        <x:f>IF(ISNUMBER('原始字段'!C9013),'原始字段'!C9013,"n.a.")</x:f>
        <x:v>620801009</x:v>
      </x:c>
      <x:c r="F9032" s="8" t="n">
        <x:f>IF(ISNUMBER('原始字段'!C9109),'原始字段'!C9109,"n.a.")</x:f>
        <x:v>611801009</x:v>
      </x:c>
      <x:c r="G9032" s="8" t="n">
        <x:f>IF(COUNT(E9032:F9032)=2,F9032-E9032,"n.a.")</x:f>
        <x:v>-9000000</x:v>
      </x:c>
      <x:c r="H9032" s="9" t="n">
        <x:f>IF(ISNUMBER('原始字段'!D9109),'原始字段'!D9109,"n.a.")</x:f>
        <x:v>1.3078</x:v>
      </x:c>
      <x:c r="I9032" s="9" t="n">
        <x:f>IF(COUNT(G9032:H9032)=2,G9032*H9032/100000000,"n.a.")</x:f>
        <x:v>-0.117702</x:v>
      </x:c>
      <x:c r="J9032" s="1" t="str">
        <x:v>日频齐全；折算事件未独立核实</x:v>
      </x:c>
    </x:row>
    <x:row r="9033" ht="25" customHeight="1">
      <x:c r="A9033" s="1" t="str">
        <x:v>沪深300</x:v>
      </x:c>
      <x:c r="B9033" s="1" t="str">
        <x:v>510390.SH</x:v>
      </x:c>
      <x:c r="C9033" s="1" t="str">
        <x:v>平安沪深300ETF</x:v>
      </x:c>
      <x:c r="D9033" s="7" t="d">
        <x:v>2026-10-20T00:00:00.000Z</x:v>
      </x:c>
      <x:c r="E9033" s="8" t="n">
        <x:f>IF(ISNUMBER('原始字段'!C9054),'原始字段'!C9054,"n.a.")</x:f>
        <x:v>136550000</x:v>
      </x:c>
      <x:c r="F9033" s="8" t="n">
        <x:f>IF(ISNUMBER('原始字段'!C9150),'原始字段'!C9150,"n.a.")</x:f>
        <x:v>136550000</x:v>
      </x:c>
      <x:c r="G9033" s="8" t="n">
        <x:f>IF(COUNT(E9033:F9033)=2,F9033-E9033,"n.a.")</x:f>
        <x:v>0</x:v>
      </x:c>
      <x:c r="H9033" s="9" t="n">
        <x:f>IF(ISNUMBER('原始字段'!D9150),'原始字段'!D9150,"n.a.")</x:f>
        <x:v>4.7933</x:v>
      </x:c>
      <x:c r="I9033" s="9" t="n">
        <x:f>IF(COUNT(G9033:H9033)=2,G9033*H9033/100000000,"n.a.")</x:f>
        <x:v>0</x:v>
      </x:c>
      <x:c r="J9033" s="1" t="str">
        <x:v>日频齐全；折算事件未独立核实</x:v>
      </x:c>
    </x:row>
    <x:row r="9034" ht="25" customHeight="1">
      <x:c r="A9034" s="1" t="str">
        <x:v>沪深300</x:v>
      </x:c>
      <x:c r="B9034" s="1" t="str">
        <x:v>515390.SH</x:v>
      </x:c>
      <x:c r="C9034" s="1" t="str">
        <x:v>华安沪深300ETF</x:v>
      </x:c>
      <x:c r="D9034" s="7" t="d">
        <x:v>2026-10-20T00:00:00.000Z</x:v>
      </x:c>
      <x:c r="E9034" s="8" t="n">
        <x:f>IF(ISNUMBER('原始字段'!C9073),'原始字段'!C9073,"n.a.")</x:f>
        <x:v>2474683000</x:v>
      </x:c>
      <x:c r="F9034" s="8" t="n">
        <x:f>IF(ISNUMBER('原始字段'!C9169),'原始字段'!C9169,"n.a.")</x:f>
        <x:v>2474683000</x:v>
      </x:c>
      <x:c r="G9034" s="8" t="n">
        <x:f>IF(COUNT(E9034:F9034)=2,F9034-E9034,"n.a.")</x:f>
        <x:v>0</x:v>
      </x:c>
      <x:c r="H9034" s="9" t="n">
        <x:f>IF(ISNUMBER('原始字段'!D9169),'原始字段'!D9169,"n.a.")</x:f>
        <x:v>1.2314</x:v>
      </x:c>
      <x:c r="I9034" s="9" t="n">
        <x:f>IF(COUNT(G9034:H9034)=2,G9034*H9034/100000000,"n.a.")</x:f>
        <x:v>0</x:v>
      </x:c>
      <x:c r="J9034" s="1" t="str">
        <x:v>日频齐全；折算事件未独立核实</x:v>
      </x:c>
    </x:row>
    <x:row r="9035" ht="25" customHeight="1">
      <x:c r="A9035" s="1" t="str">
        <x:v>沪深300</x:v>
      </x:c>
      <x:c r="B9035" s="1" t="str">
        <x:v>515130.SH</x:v>
      </x:c>
      <x:c r="C9035" s="1" t="str">
        <x:v>博时沪深300ETF</x:v>
      </x:c>
      <x:c r="D9035" s="7" t="d">
        <x:v>2026-10-20T00:00:00.000Z</x:v>
      </x:c>
      <x:c r="E9035" s="8" t="n">
        <x:f>IF(ISNUMBER('原始字段'!C9066),'原始字段'!C9066,"n.a.")</x:f>
        <x:v>106463200</x:v>
      </x:c>
      <x:c r="F9035" s="8" t="n">
        <x:f>IF(ISNUMBER('原始字段'!C9162),'原始字段'!C9162,"n.a.")</x:f>
        <x:v>109463200</x:v>
      </x:c>
      <x:c r="G9035" s="8" t="n">
        <x:f>IF(COUNT(E9035:F9035)=2,F9035-E9035,"n.a.")</x:f>
        <x:v>3000000</x:v>
      </x:c>
      <x:c r="H9035" s="9" t="n">
        <x:f>IF(ISNUMBER('原始字段'!D9162),'原始字段'!D9162,"n.a.")</x:f>
        <x:v>1.399</x:v>
      </x:c>
      <x:c r="I9035" s="9" t="n">
        <x:f>IF(COUNT(G9035:H9035)=2,G9035*H9035/100000000,"n.a.")</x:f>
        <x:v>0.04197</x:v>
      </x:c>
      <x:c r="J9035" s="1" t="str">
        <x:v>日频齐全；折算事件未独立核实</x:v>
      </x:c>
    </x:row>
    <x:row r="9036" ht="25" customHeight="1">
      <x:c r="A9036" s="1" t="str">
        <x:v>中证500</x:v>
      </x:c>
      <x:c r="B9036" s="1" t="str">
        <x:v>510530.SH</x:v>
      </x:c>
      <x:c r="C9036" s="1" t="str">
        <x:v>工银中证500ETF</x:v>
      </x:c>
      <x:c r="D9036" s="7" t="d">
        <x:v>2026-10-20T00:00:00.000Z</x:v>
      </x:c>
      <x:c r="E9036" s="8" t="n">
        <x:f>IF(ISNUMBER('原始字段'!C9057),'原始字段'!C9057,"n.a.")</x:f>
        <x:v>48479399.99999999</x:v>
      </x:c>
      <x:c r="F9036" s="8" t="n">
        <x:f>IF(ISNUMBER('原始字段'!C9153),'原始字段'!C9153,"n.a.")</x:f>
        <x:v>47979399.99999999</x:v>
      </x:c>
      <x:c r="G9036" s="8" t="n">
        <x:f>IF(COUNT(E9036:F9036)=2,F9036-E9036,"n.a.")</x:f>
        <x:v>-500000</x:v>
      </x:c>
      <x:c r="H9036" s="9" t="n">
        <x:f>IF(ISNUMBER('原始字段'!D9153),'原始字段'!D9153,"n.a.")</x:f>
        <x:v>7.7579</x:v>
      </x:c>
      <x:c r="I9036" s="9" t="n">
        <x:f>IF(COUNT(G9036:H9036)=2,G9036*H9036/100000000,"n.a.")</x:f>
        <x:v>-0.0387895</x:v>
      </x:c>
      <x:c r="J9036" s="1" t="str">
        <x:v>日频齐全；折算事件未独立核实</x:v>
      </x:c>
    </x:row>
    <x:row r="9037" ht="25" customHeight="1">
      <x:c r="A9037" s="1" t="str">
        <x:v>中证500</x:v>
      </x:c>
      <x:c r="B9037" s="1" t="str">
        <x:v>510580.SH</x:v>
      </x:c>
      <x:c r="C9037" s="1" t="str">
        <x:v>易方达中证500ETF</x:v>
      </x:c>
      <x:c r="D9037" s="7" t="d">
        <x:v>2026-10-20T00:00:00.000Z</x:v>
      </x:c>
      <x:c r="E9037" s="8" t="n">
        <x:f>IF(ISNUMBER('原始字段'!C9061),'原始字段'!C9061,"n.a.")</x:f>
        <x:v>1192568300</x:v>
      </x:c>
      <x:c r="F9037" s="8" t="n">
        <x:f>IF(ISNUMBER('原始字段'!C9157),'原始字段'!C9157,"n.a.")</x:f>
        <x:v>1189368300</x:v>
      </x:c>
      <x:c r="G9037" s="8" t="n">
        <x:f>IF(COUNT(E9037:F9037)=2,F9037-E9037,"n.a.")</x:f>
        <x:v>-3200000</x:v>
      </x:c>
      <x:c r="H9037" s="9" t="n">
        <x:f>IF(ISNUMBER('原始字段'!D9157),'原始字段'!D9157,"n.a.")</x:f>
        <x:v>3.6155</x:v>
      </x:c>
      <x:c r="I9037" s="9" t="n">
        <x:f>IF(COUNT(G9037:H9037)=2,G9037*H9037/100000000,"n.a.")</x:f>
        <x:v>-0.115696</x:v>
      </x:c>
      <x:c r="J9037" s="1" t="str">
        <x:v>日频齐全；折算事件未独立核实</x:v>
      </x:c>
    </x:row>
    <x:row r="9038" ht="25" customHeight="1">
      <x:c r="A9038" s="1" t="str">
        <x:v>中证500</x:v>
      </x:c>
      <x:c r="B9038" s="1" t="str">
        <x:v>159922.SZ</x:v>
      </x:c>
      <x:c r="C9038" s="1" t="str">
        <x:v>嘉实中证500ETF</x:v>
      </x:c>
      <x:c r="D9038" s="7" t="d">
        <x:v>2026-10-20T00:00:00.000Z</x:v>
      </x:c>
      <x:c r="E9038" s="8" t="n">
        <x:f>IF(ISNUMBER('原始字段'!C9033),'原始字段'!C9033,"n.a.")</x:f>
        <x:v>2842676765</x:v>
      </x:c>
      <x:c r="F9038" s="8" t="n">
        <x:f>IF(ISNUMBER('原始字段'!C9129),'原始字段'!C9129,"n.a.")</x:f>
        <x:v>2854676765</x:v>
      </x:c>
      <x:c r="G9038" s="8" t="n">
        <x:f>IF(COUNT(E9038:F9038)=2,F9038-E9038,"n.a.")</x:f>
        <x:v>12000000</x:v>
      </x:c>
      <x:c r="H9038" s="9" t="n">
        <x:f>IF(ISNUMBER('原始字段'!D9129),'原始字段'!D9129,"n.a.")</x:f>
        <x:v>2.7868</x:v>
      </x:c>
      <x:c r="I9038" s="9" t="n">
        <x:f>IF(COUNT(G9038:H9038)=2,G9038*H9038/100000000,"n.a.")</x:f>
        <x:v>0.334416</x:v>
      </x:c>
      <x:c r="J9038" s="1" t="str">
        <x:v>日频齐全；折算事件未独立核实</x:v>
      </x:c>
    </x:row>
    <x:row r="9039" ht="25" customHeight="1">
      <x:c r="A9039" s="1" t="str">
        <x:v>中证500</x:v>
      </x:c>
      <x:c r="B9039" s="1" t="str">
        <x:v>563750.SH</x:v>
      </x:c>
      <x:c r="C9039" s="1" t="str">
        <x:v>汇添富中证500ETF</x:v>
      </x:c>
      <x:c r="D9039" s="7" t="d">
        <x:v>2026-10-20T00:00:00.000Z</x:v>
      </x:c>
      <x:c r="E9039" s="8" t="n">
        <x:f>IF(ISNUMBER('原始字段'!C9088),'原始字段'!C9088,"n.a.")</x:f>
        <x:v>362237000</x:v>
      </x:c>
      <x:c r="F9039" s="8" t="n">
        <x:f>IF(ISNUMBER('原始字段'!C9184),'原始字段'!C9184,"n.a.")</x:f>
        <x:v>362237000</x:v>
      </x:c>
      <x:c r="G9039" s="8" t="n">
        <x:f>IF(COUNT(E9039:F9039)=2,F9039-E9039,"n.a.")</x:f>
        <x:v>0</x:v>
      </x:c>
      <x:c r="H9039" s="9" t="n">
        <x:f>IF(ISNUMBER('原始字段'!D9184),'原始字段'!D9184,"n.a.")</x:f>
        <x:v>0.9645</x:v>
      </x:c>
      <x:c r="I9039" s="9" t="n">
        <x:f>IF(COUNT(G9039:H9039)=2,G9039*H9039/100000000,"n.a.")</x:f>
        <x:v>0</x:v>
      </x:c>
      <x:c r="J9039" s="1" t="str">
        <x:v>日频齐全；折算事件未独立核实</x:v>
      </x:c>
    </x:row>
    <x:row r="9040" ht="25" customHeight="1">
      <x:c r="A9040" s="1" t="str">
        <x:v>中证500</x:v>
      </x:c>
      <x:c r="B9040" s="1" t="str">
        <x:v>159935.SZ</x:v>
      </x:c>
      <x:c r="C9040" s="1" t="str">
        <x:v>景顺长城中证500ETF</x:v>
      </x:c>
      <x:c r="D9040" s="7" t="d">
        <x:v>2026-10-20T00:00:00.000Z</x:v>
      </x:c>
      <x:c r="E9040" s="8" t="n">
        <x:f>IF(ISNUMBER('原始字段'!C9035),'原始字段'!C9035,"n.a.")</x:f>
        <x:v>27572956</x:v>
      </x:c>
      <x:c r="F9040" s="8" t="n">
        <x:f>IF(ISNUMBER('原始字段'!C9131),'原始字段'!C9131,"n.a.")</x:f>
        <x:v>27572956</x:v>
      </x:c>
      <x:c r="G9040" s="8" t="n">
        <x:f>IF(COUNT(E9040:F9040)=2,F9040-E9040,"n.a.")</x:f>
        <x:v>0</x:v>
      </x:c>
      <x:c r="H9040" s="9" t="n">
        <x:f>IF(ISNUMBER('原始字段'!D9131),'原始字段'!D9131,"n.a.")</x:f>
        <x:v>2.1703</x:v>
      </x:c>
      <x:c r="I9040" s="9" t="n">
        <x:f>IF(COUNT(G9040:H9040)=2,G9040*H9040/100000000,"n.a.")</x:f>
        <x:v>0</x:v>
      </x:c>
      <x:c r="J9040" s="1" t="str">
        <x:v>日频齐全；折算事件未独立核实</x:v>
      </x:c>
    </x:row>
    <x:row r="9041" ht="25" customHeight="1">
      <x:c r="A9041" s="1" t="str">
        <x:v>中证500</x:v>
      </x:c>
      <x:c r="B9041" s="1" t="str">
        <x:v>515530.SH</x:v>
      </x:c>
      <x:c r="C9041" s="1" t="str">
        <x:v>泰康中证500ETF</x:v>
      </x:c>
      <x:c r="D9041" s="7" t="d">
        <x:v>2026-10-20T00:00:00.000Z</x:v>
      </x:c>
      <x:c r="E9041" s="8" t="n">
        <x:f>IF(ISNUMBER('原始字段'!C9074),'原始字段'!C9074,"n.a.")</x:f>
        <x:v>13842700</x:v>
      </x:c>
      <x:c r="F9041" s="8" t="n">
        <x:f>IF(ISNUMBER('原始字段'!C9170),'原始字段'!C9170,"n.a.")</x:f>
        <x:v>13842700</x:v>
      </x:c>
      <x:c r="G9041" s="8" t="n">
        <x:f>IF(COUNT(E9041:F9041)=2,F9041-E9041,"n.a.")</x:f>
        <x:v>0</x:v>
      </x:c>
      <x:c r="H9041" s="9" t="n">
        <x:f>IF(ISNUMBER('原始字段'!D9170),'原始字段'!D9170,"n.a.")</x:f>
        <x:v>3.7916</x:v>
      </x:c>
      <x:c r="I9041" s="9" t="n">
        <x:f>IF(COUNT(G9041:H9041)=2,G9041*H9041/100000000,"n.a.")</x:f>
        <x:v>0</x:v>
      </x:c>
      <x:c r="J9041" s="1" t="str">
        <x:v>日频齐全；折算事件未独立核实</x:v>
      </x:c>
    </x:row>
    <x:row r="9042" ht="25" customHeight="1">
      <x:c r="A9042" s="1" t="str">
        <x:v>中证500</x:v>
      </x:c>
      <x:c r="B9042" s="1" t="str">
        <x:v>510590.SH</x:v>
      </x:c>
      <x:c r="C9042" s="1" t="str">
        <x:v>平安中证500ETF</x:v>
      </x:c>
      <x:c r="D9042" s="7" t="d">
        <x:v>2026-10-20T00:00:00.000Z</x:v>
      </x:c>
      <x:c r="E9042" s="8" t="n">
        <x:f>IF(ISNUMBER('原始字段'!C9062),'原始字段'!C9062,"n.a.")</x:f>
        <x:v>123986100</x:v>
      </x:c>
      <x:c r="F9042" s="8" t="n">
        <x:f>IF(ISNUMBER('原始字段'!C9158),'原始字段'!C9158,"n.a.")</x:f>
        <x:v>123986100</x:v>
      </x:c>
      <x:c r="G9042" s="8" t="n">
        <x:f>IF(COUNT(E9042:F9042)=2,F9042-E9042,"n.a.")</x:f>
        <x:v>0</x:v>
      </x:c>
      <x:c r="H9042" s="9" t="n">
        <x:f>IF(ISNUMBER('原始字段'!D9158),'原始字段'!D9158,"n.a.")</x:f>
        <x:v>7.4705</x:v>
      </x:c>
      <x:c r="I9042" s="9" t="n">
        <x:f>IF(COUNT(G9042:H9042)=2,G9042*H9042/100000000,"n.a.")</x:f>
        <x:v>0</x:v>
      </x:c>
      <x:c r="J9042" s="1" t="str">
        <x:v>日频齐全；折算事件未独立核实</x:v>
      </x:c>
    </x:row>
    <x:row r="9043" ht="25" customHeight="1">
      <x:c r="A9043" s="1" t="str">
        <x:v>中证500</x:v>
      </x:c>
      <x:c r="B9043" s="1" t="str">
        <x:v>515190.SH</x:v>
      </x:c>
      <x:c r="C9043" s="1" t="str">
        <x:v>中银证券中证500ETF</x:v>
      </x:c>
      <x:c r="D9043" s="7" t="d">
        <x:v>2026-10-20T00:00:00.000Z</x:v>
      </x:c>
      <x:c r="E9043" s="8" t="n">
        <x:f>IF(ISNUMBER('原始字段'!C9067),'原始字段'!C9067,"n.a.")</x:f>
        <x:v>301466100</x:v>
      </x:c>
      <x:c r="F9043" s="8" t="n">
        <x:f>IF(ISNUMBER('原始字段'!C9163),'原始字段'!C9163,"n.a.")</x:f>
        <x:v>301466100</x:v>
      </x:c>
      <x:c r="G9043" s="8" t="n">
        <x:f>IF(COUNT(E9043:F9043)=2,F9043-E9043,"n.a.")</x:f>
        <x:v>0</x:v>
      </x:c>
      <x:c r="H9043" s="9" t="n">
        <x:f>IF(ISNUMBER('原始字段'!D9163),'原始字段'!D9163,"n.a.")</x:f>
        <x:v>1.4437</x:v>
      </x:c>
      <x:c r="I9043" s="9" t="n">
        <x:f>IF(COUNT(G9043:H9043)=2,G9043*H9043/100000000,"n.a.")</x:f>
        <x:v>0</x:v>
      </x:c>
      <x:c r="J9043" s="1" t="str">
        <x:v>日频齐全；折算事件未独立核实</x:v>
      </x:c>
    </x:row>
    <x:row r="9044" ht="25" customHeight="1">
      <x:c r="A9044" s="1" t="str">
        <x:v>中证500</x:v>
      </x:c>
      <x:c r="B9044" s="1" t="str">
        <x:v>159820.SZ</x:v>
      </x:c>
      <x:c r="C9044" s="1" t="str">
        <x:v>天弘中证500ETF</x:v>
      </x:c>
      <x:c r="D9044" s="7" t="d">
        <x:v>2026-10-20T00:00:00.000Z</x:v>
      </x:c>
      <x:c r="E9044" s="8" t="n">
        <x:f>IF(ISNUMBER('原始字段'!C9027),'原始字段'!C9027,"n.a.")</x:f>
        <x:v>1386408470</x:v>
      </x:c>
      <x:c r="F9044" s="8" t="n">
        <x:f>IF(ISNUMBER('原始字段'!C9123),'原始字段'!C9123,"n.a.")</x:f>
        <x:v>1386408470</x:v>
      </x:c>
      <x:c r="G9044" s="8" t="n">
        <x:f>IF(COUNT(E9044:F9044)=2,F9044-E9044,"n.a.")</x:f>
        <x:v>0</x:v>
      </x:c>
      <x:c r="H9044" s="9" t="n">
        <x:f>IF(ISNUMBER('原始字段'!D9123),'原始字段'!D9123,"n.a.")</x:f>
        <x:v>1.1945</x:v>
      </x:c>
      <x:c r="I9044" s="9" t="n">
        <x:f>IF(COUNT(G9044:H9044)=2,G9044*H9044/100000000,"n.a.")</x:f>
        <x:v>0</x:v>
      </x:c>
      <x:c r="J9044" s="1" t="str">
        <x:v>日频齐全；折算事件未独立核实</x:v>
      </x:c>
    </x:row>
    <x:row r="9045" ht="25" customHeight="1">
      <x:c r="A9045" s="1" t="str">
        <x:v>中证500</x:v>
      </x:c>
      <x:c r="B9045" s="1" t="str">
        <x:v>159337.SZ</x:v>
      </x:c>
      <x:c r="C9045" s="1" t="str">
        <x:v>东财中证500ETF</x:v>
      </x:c>
      <x:c r="D9045" s="7" t="d">
        <x:v>2026-10-20T00:00:00.000Z</x:v>
      </x:c>
      <x:c r="E9045" s="8" t="n">
        <x:f>IF(ISNUMBER('原始字段'!C9014),'原始字段'!C9014,"n.a.")</x:f>
        <x:v>301710611</x:v>
      </x:c>
      <x:c r="F9045" s="8" t="n">
        <x:f>IF(ISNUMBER('原始字段'!C9110),'原始字段'!C9110,"n.a.")</x:f>
        <x:v>301710611</x:v>
      </x:c>
      <x:c r="G9045" s="8" t="n">
        <x:f>IF(COUNT(E9045:F9045)=2,F9045-E9045,"n.a.")</x:f>
        <x:v>0</x:v>
      </x:c>
      <x:c r="H9045" s="9" t="n">
        <x:f>IF(ISNUMBER('原始字段'!D9110),'原始字段'!D9110,"n.a.")</x:f>
        <x:v>1.5758</x:v>
      </x:c>
      <x:c r="I9045" s="9" t="n">
        <x:f>IF(COUNT(G9045:H9045)=2,G9045*H9045/100000000,"n.a.")</x:f>
        <x:v>0</x:v>
      </x:c>
      <x:c r="J9045" s="1" t="str">
        <x:v>日频齐全；折算事件未独立核实</x:v>
      </x:c>
    </x:row>
    <x:row r="9046" ht="25" customHeight="1">
      <x:c r="A9046" s="1" t="str">
        <x:v>中证500</x:v>
      </x:c>
      <x:c r="B9046" s="1" t="str">
        <x:v>510500.SH</x:v>
      </x:c>
      <x:c r="C9046" s="1" t="str">
        <x:v>南方中证500ETF</x:v>
      </x:c>
      <x:c r="D9046" s="7" t="d">
        <x:v>2026-10-20T00:00:00.000Z</x:v>
      </x:c>
      <x:c r="E9046" s="8" t="n">
        <x:f>IF(ISNUMBER('原始字段'!C9055),'原始字段'!C9055,"n.a.")</x:f>
        <x:v>6381368600</x:v>
      </x:c>
      <x:c r="F9046" s="8" t="n">
        <x:f>IF(ISNUMBER('原始字段'!C9151),'原始字段'!C9151,"n.a.")</x:f>
        <x:v>6110568600</x:v>
      </x:c>
      <x:c r="G9046" s="8" t="n">
        <x:f>IF(COUNT(E9046:F9046)=2,F9046-E9046,"n.a.")</x:f>
        <x:v>-270800000</x:v>
      </x:c>
      <x:c r="H9046" s="9" t="n">
        <x:f>IF(ISNUMBER('原始字段'!D9151),'原始字段'!D9151,"n.a.")</x:f>
        <x:v>6.8776</x:v>
      </x:c>
      <x:c r="I9046" s="9" t="n">
        <x:f>IF(COUNT(G9046:H9046)=2,G9046*H9046/100000000,"n.a.")</x:f>
        <x:v>-18.6245408</x:v>
      </x:c>
      <x:c r="J9046" s="1" t="str">
        <x:v>日频齐全；折算事件未独立核实</x:v>
      </x:c>
    </x:row>
    <x:row r="9047" ht="25" customHeight="1">
      <x:c r="A9047" s="1" t="str">
        <x:v>中证500</x:v>
      </x:c>
      <x:c r="B9047" s="1" t="str">
        <x:v>159968.SZ</x:v>
      </x:c>
      <x:c r="C9047" s="1" t="str">
        <x:v>博时中证500ETF</x:v>
      </x:c>
      <x:c r="D9047" s="7" t="d">
        <x:v>2026-10-20T00:00:00.000Z</x:v>
      </x:c>
      <x:c r="E9047" s="8" t="n">
        <x:f>IF(ISNUMBER('原始字段'!C9042),'原始字段'!C9042,"n.a.")</x:f>
        <x:v>66895098</x:v>
      </x:c>
      <x:c r="F9047" s="8" t="n">
        <x:f>IF(ISNUMBER('原始字段'!C9138),'原始字段'!C9138,"n.a.")</x:f>
        <x:v>66895098</x:v>
      </x:c>
      <x:c r="G9047" s="8" t="n">
        <x:f>IF(COUNT(E9047:F9047)=2,F9047-E9047,"n.a.")</x:f>
        <x:v>0</x:v>
      </x:c>
      <x:c r="H9047" s="9" t="n">
        <x:f>IF(ISNUMBER('原始字段'!D9138),'原始字段'!D9138,"n.a.")</x:f>
        <x:v>9.0365</x:v>
      </x:c>
      <x:c r="I9047" s="9" t="n">
        <x:f>IF(COUNT(G9047:H9047)=2,G9047*H9047/100000000,"n.a.")</x:f>
        <x:v>0</x:v>
      </x:c>
      <x:c r="J9047" s="1" t="str">
        <x:v>日频齐全；折算事件未独立核实</x:v>
      </x:c>
    </x:row>
    <x:row r="9048" ht="25" customHeight="1">
      <x:c r="A9048" s="1" t="str">
        <x:v>中证500</x:v>
      </x:c>
      <x:c r="B9048" s="1" t="str">
        <x:v>561350.SH</x:v>
      </x:c>
      <x:c r="C9048" s="1" t="str">
        <x:v>国泰中证500ETF</x:v>
      </x:c>
      <x:c r="D9048" s="7" t="d">
        <x:v>2026-10-20T00:00:00.000Z</x:v>
      </x:c>
      <x:c r="E9048" s="8" t="n">
        <x:f>IF(ISNUMBER('原始字段'!C9081),'原始字段'!C9081,"n.a.")</x:f>
        <x:v>118700000</x:v>
      </x:c>
      <x:c r="F9048" s="8" t="n">
        <x:f>IF(ISNUMBER('原始字段'!C9177),'原始字段'!C9177,"n.a.")</x:f>
        <x:v>112700000</x:v>
      </x:c>
      <x:c r="G9048" s="8" t="n">
        <x:f>IF(COUNT(E9048:F9048)=2,F9048-E9048,"n.a.")</x:f>
        <x:v>-6000000</x:v>
      </x:c>
      <x:c r="H9048" s="9" t="n">
        <x:f>IF(ISNUMBER('原始字段'!D9177),'原始字段'!D9177,"n.a.")</x:f>
        <x:v>1.0926</x:v>
      </x:c>
      <x:c r="I9048" s="9" t="n">
        <x:f>IF(COUNT(G9048:H9048)=2,G9048*H9048/100000000,"n.a.")</x:f>
        <x:v>-0.065556</x:v>
      </x:c>
      <x:c r="J9048" s="1" t="str">
        <x:v>日频齐全；折算事件未独立核实</x:v>
      </x:c>
    </x:row>
    <x:row r="9049" ht="25" customHeight="1">
      <x:c r="A9049" s="1" t="str">
        <x:v>中证500</x:v>
      </x:c>
      <x:c r="B9049" s="1" t="str">
        <x:v>512500.SH</x:v>
      </x:c>
      <x:c r="C9049" s="1" t="str">
        <x:v>华夏中证500ETF</x:v>
      </x:c>
      <x:c r="D9049" s="7" t="d">
        <x:v>2026-10-20T00:00:00.000Z</x:v>
      </x:c>
      <x:c r="E9049" s="8" t="n">
        <x:f>IF(ISNUMBER('原始字段'!C9064),'原始字段'!C9064,"n.a.")</x:f>
        <x:v>1892008800</x:v>
      </x:c>
      <x:c r="F9049" s="8" t="n">
        <x:f>IF(ISNUMBER('原始字段'!C9160),'原始字段'!C9160,"n.a.")</x:f>
        <x:v>1874408800</x:v>
      </x:c>
      <x:c r="G9049" s="8" t="n">
        <x:f>IF(COUNT(E9049:F9049)=2,F9049-E9049,"n.a.")</x:f>
        <x:v>-17600000</x:v>
      </x:c>
      <x:c r="H9049" s="9" t="n">
        <x:f>IF(ISNUMBER('原始字段'!D9160),'原始字段'!D9160,"n.a.")</x:f>
        <x:v>3.8885</x:v>
      </x:c>
      <x:c r="I9049" s="9" t="n">
        <x:f>IF(COUNT(G9049:H9049)=2,G9049*H9049/100000000,"n.a.")</x:f>
        <x:v>-0.684376</x:v>
      </x:c>
      <x:c r="J9049" s="1" t="str">
        <x:v>日频齐全；折算事件未独立核实</x:v>
      </x:c>
    </x:row>
    <x:row r="9050" ht="25" customHeight="1">
      <x:c r="A9050" s="1" t="str">
        <x:v>中证500</x:v>
      </x:c>
      <x:c r="B9050" s="1" t="str">
        <x:v>510550.SH</x:v>
      </x:c>
      <x:c r="C9050" s="1" t="str">
        <x:v>方正富邦中证500ETF</x:v>
      </x:c>
      <x:c r="D9050" s="7" t="d">
        <x:v>2026-10-20T00:00:00.000Z</x:v>
      </x:c>
      <x:c r="E9050" s="8" t="n">
        <x:f>IF(ISNUMBER('原始字段'!C9058),'原始字段'!C9058,"n.a.")</x:f>
        <x:v>23743300</x:v>
      </x:c>
      <x:c r="F9050" s="8" t="n">
        <x:f>IF(ISNUMBER('原始字段'!C9154),'原始字段'!C9154,"n.a.")</x:f>
        <x:v>23743300</x:v>
      </x:c>
      <x:c r="G9050" s="8" t="n">
        <x:f>IF(COUNT(E9050:F9050)=2,F9050-E9050,"n.a.")</x:f>
        <x:v>0</x:v>
      </x:c>
      <x:c r="H9050" s="9" t="n">
        <x:f>IF(ISNUMBER('原始字段'!D9154),'原始字段'!D9154,"n.a.")</x:f>
        <x:v>1.7678</x:v>
      </x:c>
      <x:c r="I9050" s="9" t="n">
        <x:f>IF(COUNT(G9050:H9050)=2,G9050*H9050/100000000,"n.a.")</x:f>
        <x:v>0</x:v>
      </x:c>
      <x:c r="J9050" s="1" t="str">
        <x:v>日频齐全；折算事件未独立核实</x:v>
      </x:c>
    </x:row>
    <x:row r="9051" ht="25" customHeight="1">
      <x:c r="A9051" s="1" t="str">
        <x:v>中证500</x:v>
      </x:c>
      <x:c r="B9051" s="1" t="str">
        <x:v>510510.SH</x:v>
      </x:c>
      <x:c r="C9051" s="1" t="str">
        <x:v>广发中证500ETF</x:v>
      </x:c>
      <x:c r="D9051" s="7" t="d">
        <x:v>2026-10-20T00:00:00.000Z</x:v>
      </x:c>
      <x:c r="E9051" s="8" t="n">
        <x:f>IF(ISNUMBER('原始字段'!C9056),'原始字段'!C9056,"n.a.")</x:f>
        <x:v>879038300</x:v>
      </x:c>
      <x:c r="F9051" s="8" t="n">
        <x:f>IF(ISNUMBER('原始字段'!C9152),'原始字段'!C9152,"n.a.")</x:f>
        <x:v>875038300</x:v>
      </x:c>
      <x:c r="G9051" s="8" t="n">
        <x:f>IF(COUNT(E9051:F9051)=2,F9051-E9051,"n.a.")</x:f>
        <x:v>-4000000</x:v>
      </x:c>
      <x:c r="H9051" s="9" t="n">
        <x:f>IF(ISNUMBER('原始字段'!D9152),'原始字段'!D9152,"n.a.")</x:f>
        <x:v>2.2312</x:v>
      </x:c>
      <x:c r="I9051" s="9" t="n">
        <x:f>IF(COUNT(G9051:H9051)=2,G9051*H9051/100000000,"n.a.")</x:f>
        <x:v>-0.089248</x:v>
      </x:c>
      <x:c r="J9051" s="1" t="str">
        <x:v>日频齐全；折算事件未独立核实</x:v>
      </x:c>
    </x:row>
    <x:row r="9052" ht="25" customHeight="1">
      <x:c r="A9052" s="1" t="str">
        <x:v>中证500</x:v>
      </x:c>
      <x:c r="B9052" s="1" t="str">
        <x:v>515550.SH</x:v>
      </x:c>
      <x:c r="C9052" s="1" t="str">
        <x:v>国联中证500ETF</x:v>
      </x:c>
      <x:c r="D9052" s="7" t="d">
        <x:v>2026-10-20T00:00:00.000Z</x:v>
      </x:c>
      <x:c r="E9052" s="8" t="n">
        <x:f>IF(ISNUMBER('原始字段'!C9075),'原始字段'!C9075,"n.a.")</x:f>
        <x:v>22345700</x:v>
      </x:c>
      <x:c r="F9052" s="8" t="n">
        <x:f>IF(ISNUMBER('原始字段'!C9171),'原始字段'!C9171,"n.a.")</x:f>
        <x:v>22345700</x:v>
      </x:c>
      <x:c r="G9052" s="8" t="n">
        <x:f>IF(COUNT(E9052:F9052)=2,F9052-E9052,"n.a.")</x:f>
        <x:v>0</x:v>
      </x:c>
      <x:c r="H9052" s="9" t="n">
        <x:f>IF(ISNUMBER('原始字段'!D9171),'原始字段'!D9171,"n.a.")</x:f>
        <x:v>1.5517</x:v>
      </x:c>
      <x:c r="I9052" s="9" t="n">
        <x:f>IF(COUNT(G9052:H9052)=2,G9052*H9052/100000000,"n.a.")</x:f>
        <x:v>0</x:v>
      </x:c>
      <x:c r="J9052" s="1" t="str">
        <x:v>日频齐全；折算事件未独立核实</x:v>
      </x:c>
    </x:row>
    <x:row r="9053" ht="25" customHeight="1">
      <x:c r="A9053" s="1" t="str">
        <x:v>中证500</x:v>
      </x:c>
      <x:c r="B9053" s="1" t="str">
        <x:v>159500.SZ</x:v>
      </x:c>
      <x:c r="C9053" s="1" t="str">
        <x:v>富国中证500ETF</x:v>
      </x:c>
      <x:c r="D9053" s="7" t="d">
        <x:v>2026-10-20T00:00:00.000Z</x:v>
      </x:c>
      <x:c r="E9053" s="8" t="n">
        <x:f>IF(ISNUMBER('原始字段'!C9016),'原始字段'!C9016,"n.a.")</x:f>
        <x:v>258138865</x:v>
      </x:c>
      <x:c r="F9053" s="8" t="n">
        <x:f>IF(ISNUMBER('原始字段'!C9112),'原始字段'!C9112,"n.a.")</x:f>
        <x:v>252538865</x:v>
      </x:c>
      <x:c r="G9053" s="8" t="n">
        <x:f>IF(COUNT(E9053:F9053)=2,F9053-E9053,"n.a.")</x:f>
        <x:v>-5600000</x:v>
      </x:c>
      <x:c r="H9053" s="9" t="n">
        <x:f>IF(ISNUMBER('原始字段'!D9112),'原始字段'!D9112,"n.a.")</x:f>
        <x:v>1.0336</x:v>
      </x:c>
      <x:c r="I9053" s="9" t="n">
        <x:f>IF(COUNT(G9053:H9053)=2,G9053*H9053/100000000,"n.a.")</x:f>
        <x:v>-0.0578816</x:v>
      </x:c>
      <x:c r="J9053" s="1" t="str">
        <x:v>日频齐全；折算事件未独立核实</x:v>
      </x:c>
    </x:row>
    <x:row r="9054" ht="25" customHeight="1">
      <x:c r="A9054" s="1" t="str">
        <x:v>中证500</x:v>
      </x:c>
      <x:c r="B9054" s="1" t="str">
        <x:v>512510.SH</x:v>
      </x:c>
      <x:c r="C9054" s="1" t="str">
        <x:v>华泰柏瑞中证500ETF</x:v>
      </x:c>
      <x:c r="D9054" s="7" t="d">
        <x:v>2026-10-20T00:00:00.000Z</x:v>
      </x:c>
      <x:c r="E9054" s="8" t="n">
        <x:f>IF(ISNUMBER('原始字段'!C9065),'原始字段'!C9065,"n.a.")</x:f>
        <x:v>443929800.00000006</x:v>
      </x:c>
      <x:c r="F9054" s="8" t="n">
        <x:f>IF(ISNUMBER('原始字段'!C9161),'原始字段'!C9161,"n.a.")</x:f>
        <x:v>443929800.00000006</x:v>
      </x:c>
      <x:c r="G9054" s="8" t="n">
        <x:f>IF(COUNT(E9054:F9054)=2,F9054-E9054,"n.a.")</x:f>
        <x:v>0</x:v>
      </x:c>
      <x:c r="H9054" s="9" t="n">
        <x:f>IF(ISNUMBER('原始字段'!D9161),'原始字段'!D9161,"n.a.")</x:f>
        <x:v>2.0667</x:v>
      </x:c>
      <x:c r="I9054" s="9" t="n">
        <x:f>IF(COUNT(G9054:H9054)=2,G9054*H9054/100000000,"n.a.")</x:f>
        <x:v>0</x:v>
      </x:c>
      <x:c r="J9054" s="1" t="str">
        <x:v>日频齐全；折算事件未独立核实</x:v>
      </x:c>
    </x:row>
    <x:row r="9055" ht="25" customHeight="1">
      <x:c r="A9055" s="1" t="str">
        <x:v>中证500</x:v>
      </x:c>
      <x:c r="B9055" s="1" t="str">
        <x:v>510570.SH</x:v>
      </x:c>
      <x:c r="C9055" s="1" t="str">
        <x:v>兴业中证500ETF</x:v>
      </x:c>
      <x:c r="D9055" s="7" t="d">
        <x:v>2026-10-20T00:00:00.000Z</x:v>
      </x:c>
      <x:c r="E9055" s="8" t="n">
        <x:f>IF(ISNUMBER('原始字段'!C9060),'原始字段'!C9060,"n.a.")</x:f>
        <x:v>50560600.00000001</x:v>
      </x:c>
      <x:c r="F9055" s="8" t="n">
        <x:f>IF(ISNUMBER('原始字段'!C9156),'原始字段'!C9156,"n.a.")</x:f>
        <x:v>50560600.00000001</x:v>
      </x:c>
      <x:c r="G9055" s="8" t="n">
        <x:f>IF(COUNT(E9055:F9055)=2,F9055-E9055,"n.a.")</x:f>
        <x:v>0</x:v>
      </x:c>
      <x:c r="H9055" s="9" t="n">
        <x:f>IF(ISNUMBER('原始字段'!D9156),'原始字段'!D9156,"n.a.")</x:f>
        <x:v>1.0847</x:v>
      </x:c>
      <x:c r="I9055" s="9" t="n">
        <x:f>IF(COUNT(G9055:H9055)=2,G9055*H9055/100000000,"n.a.")</x:f>
        <x:v>0</x:v>
      </x:c>
      <x:c r="J9055" s="1" t="str">
        <x:v>日频齐全；折算事件未独立核实</x:v>
      </x:c>
    </x:row>
    <x:row r="9056" ht="25" customHeight="1">
      <x:c r="A9056" s="1" t="str">
        <x:v>中证500</x:v>
      </x:c>
      <x:c r="B9056" s="1" t="str">
        <x:v>510560.SH</x:v>
      </x:c>
      <x:c r="C9056" s="1" t="str">
        <x:v>国寿安保中证500ETF</x:v>
      </x:c>
      <x:c r="D9056" s="7" t="d">
        <x:v>2026-10-20T00:00:00.000Z</x:v>
      </x:c>
      <x:c r="E9056" s="8" t="n">
        <x:f>IF(ISNUMBER('原始字段'!C9059),'原始字段'!C9059,"n.a.")</x:f>
        <x:v>54318700</x:v>
      </x:c>
      <x:c r="F9056" s="8" t="n">
        <x:f>IF(ISNUMBER('原始字段'!C9155),'原始字段'!C9155,"n.a.")</x:f>
        <x:v>54318700</x:v>
      </x:c>
      <x:c r="G9056" s="8" t="n">
        <x:f>IF(COUNT(E9056:F9056)=2,F9056-E9056,"n.a.")</x:f>
        <x:v>0</x:v>
      </x:c>
      <x:c r="H9056" s="9" t="n">
        <x:f>IF(ISNUMBER('原始字段'!D9155),'原始字段'!D9155,"n.a.")</x:f>
        <x:v>1.7214</x:v>
      </x:c>
      <x:c r="I9056" s="9" t="n">
        <x:f>IF(COUNT(G9056:H9056)=2,G9056*H9056/100000000,"n.a.")</x:f>
        <x:v>0</x:v>
      </x:c>
      <x:c r="J9056" s="1" t="str">
        <x:v>日频齐全；折算事件未独立核实</x:v>
      </x:c>
    </x:row>
    <x:row r="9057" ht="25" customHeight="1">
      <x:c r="A9057" s="1" t="str">
        <x:v>中证500</x:v>
      </x:c>
      <x:c r="B9057" s="1" t="str">
        <x:v>159982.SZ</x:v>
      </x:c>
      <x:c r="C9057" s="1" t="str">
        <x:v>鹏华中证500ETF</x:v>
      </x:c>
      <x:c r="D9057" s="7" t="d">
        <x:v>2026-10-20T00:00:00.000Z</x:v>
      </x:c>
      <x:c r="E9057" s="8" t="n">
        <x:f>IF(ISNUMBER('原始字段'!C9045),'原始字段'!C9045,"n.a.")</x:f>
        <x:v>200211253</x:v>
      </x:c>
      <x:c r="F9057" s="8" t="n">
        <x:f>IF(ISNUMBER('原始字段'!C9141),'原始字段'!C9141,"n.a.")</x:f>
        <x:v>200211253</x:v>
      </x:c>
      <x:c r="G9057" s="8" t="n">
        <x:f>IF(COUNT(E9057:F9057)=2,F9057-E9057,"n.a.")</x:f>
        <x:v>0</x:v>
      </x:c>
      <x:c r="H9057" s="9" t="n">
        <x:f>IF(ISNUMBER('原始字段'!D9141),'原始字段'!D9141,"n.a.")</x:f>
        <x:v>1.8594</x:v>
      </x:c>
      <x:c r="I9057" s="9" t="n">
        <x:f>IF(COUNT(G9057:H9057)=2,G9057*H9057/100000000,"n.a.")</x:f>
        <x:v>0</x:v>
      </x:c>
      <x:c r="J9057" s="1" t="str">
        <x:v>日频齐全；折算事件未独立核实</x:v>
      </x:c>
    </x:row>
    <x:row r="9058" ht="25" customHeight="1">
      <x:c r="A9058" s="1" t="str">
        <x:v>中证1000</x:v>
      </x:c>
      <x:c r="B9058" s="1" t="str">
        <x:v>560010.SH</x:v>
      </x:c>
      <x:c r="C9058" s="1" t="str">
        <x:v>广发中证1000ETF</x:v>
      </x:c>
      <x:c r="D9058" s="7" t="d">
        <x:v>2026-10-20T00:00:00.000Z</x:v>
      </x:c>
      <x:c r="E9058" s="8" t="n">
        <x:f>IF(ISNUMBER('原始字段'!C9078),'原始字段'!C9078,"n.a.")</x:f>
        <x:v>2790621700</x:v>
      </x:c>
      <x:c r="F9058" s="8" t="n">
        <x:f>IF(ISNUMBER('原始字段'!C9174),'原始字段'!C9174,"n.a.")</x:f>
        <x:v>2490621700</x:v>
      </x:c>
      <x:c r="G9058" s="8" t="n">
        <x:f>IF(COUNT(E9058:F9058)=2,F9058-E9058,"n.a.")</x:f>
        <x:v>-300000000</x:v>
      </x:c>
      <x:c r="H9058" s="9" t="n">
        <x:f>IF(ISNUMBER('原始字段'!D9174),'原始字段'!D9174,"n.a.")</x:f>
        <x:v>2.8197</x:v>
      </x:c>
      <x:c r="I9058" s="9" t="n">
        <x:f>IF(COUNT(G9058:H9058)=2,G9058*H9058/100000000,"n.a.")</x:f>
        <x:v>-8.4591</x:v>
      </x:c>
      <x:c r="J9058" s="1" t="str">
        <x:v>日频齐全；折算事件未独立核实</x:v>
      </x:c>
    </x:row>
    <x:row r="9059" ht="25" customHeight="1">
      <x:c r="A9059" s="1" t="str">
        <x:v>中证1000</x:v>
      </x:c>
      <x:c r="B9059" s="1" t="str">
        <x:v>159845.SZ</x:v>
      </x:c>
      <x:c r="C9059" s="1" t="str">
        <x:v>华夏中证1000ETF</x:v>
      </x:c>
      <x:c r="D9059" s="7" t="d">
        <x:v>2026-10-20T00:00:00.000Z</x:v>
      </x:c>
      <x:c r="E9059" s="8" t="n">
        <x:f>IF(ISNUMBER('原始字段'!C9029),'原始字段'!C9029,"n.a.")</x:f>
        <x:v>3189425606</x:v>
      </x:c>
      <x:c r="F9059" s="8" t="n">
        <x:f>IF(ISNUMBER('原始字段'!C9125),'原始字段'!C9125,"n.a.")</x:f>
        <x:v>2919425606</x:v>
      </x:c>
      <x:c r="G9059" s="8" t="n">
        <x:f>IF(COUNT(E9059:F9059)=2,F9059-E9059,"n.a.")</x:f>
        <x:v>-270000000</x:v>
      </x:c>
      <x:c r="H9059" s="9" t="n">
        <x:f>IF(ISNUMBER('原始字段'!D9125),'原始字段'!D9125,"n.a.")</x:f>
        <x:v>2.8223</x:v>
      </x:c>
      <x:c r="I9059" s="9" t="n">
        <x:f>IF(COUNT(G9059:H9059)=2,G9059*H9059/100000000,"n.a.")</x:f>
        <x:v>-7.62021</x:v>
      </x:c>
      <x:c r="J9059" s="1" t="str">
        <x:v>日频齐全；折算事件未独立核实</x:v>
      </x:c>
    </x:row>
    <x:row r="9060" ht="25" customHeight="1">
      <x:c r="A9060" s="1" t="str">
        <x:v>中证1000</x:v>
      </x:c>
      <x:c r="B9060" s="1" t="str">
        <x:v>159633.SZ</x:v>
      </x:c>
      <x:c r="C9060" s="1" t="str">
        <x:v>易方达中证1000ETF</x:v>
      </x:c>
      <x:c r="D9060" s="7" t="d">
        <x:v>2026-10-20T00:00:00.000Z</x:v>
      </x:c>
      <x:c r="E9060" s="8" t="n">
        <x:f>IF(ISNUMBER('原始字段'!C9023),'原始字段'!C9023,"n.a.")</x:f>
        <x:v>1266162658</x:v>
      </x:c>
      <x:c r="F9060" s="8" t="n">
        <x:f>IF(ISNUMBER('原始字段'!C9119),'原始字段'!C9119,"n.a.")</x:f>
        <x:v>1162162658</x:v>
      </x:c>
      <x:c r="G9060" s="8" t="n">
        <x:f>IF(COUNT(E9060:F9060)=2,F9060-E9060,"n.a.")</x:f>
        <x:v>-104000000</x:v>
      </x:c>
      <x:c r="H9060" s="9" t="n">
        <x:f>IF(ISNUMBER('原始字段'!D9119),'原始字段'!D9119,"n.a.")</x:f>
        <x:v>2.8995</x:v>
      </x:c>
      <x:c r="I9060" s="9" t="n">
        <x:f>IF(COUNT(G9060:H9060)=2,G9060*H9060/100000000,"n.a.")</x:f>
        <x:v>-3.01548</x:v>
      </x:c>
      <x:c r="J9060" s="1" t="str">
        <x:v>日频齐全；折算事件未独立核实</x:v>
      </x:c>
    </x:row>
    <x:row r="9061" ht="25" customHeight="1">
      <x:c r="A9061" s="1" t="str">
        <x:v>中证1000</x:v>
      </x:c>
      <x:c r="B9061" s="1" t="str">
        <x:v>159629.SZ</x:v>
      </x:c>
      <x:c r="C9061" s="1" t="str">
        <x:v>富国中证1000ETF</x:v>
      </x:c>
      <x:c r="D9061" s="7" t="d">
        <x:v>2026-10-20T00:00:00.000Z</x:v>
      </x:c>
      <x:c r="E9061" s="8" t="n">
        <x:f>IF(ISNUMBER('原始字段'!C9022),'原始字段'!C9022,"n.a.")</x:f>
        <x:v>925252663</x:v>
      </x:c>
      <x:c r="F9061" s="8" t="n">
        <x:f>IF(ISNUMBER('原始字段'!C9118),'原始字段'!C9118,"n.a.")</x:f>
        <x:v>845252663</x:v>
      </x:c>
      <x:c r="G9061" s="8" t="n">
        <x:f>IF(COUNT(E9061:F9061)=2,F9061-E9061,"n.a.")</x:f>
        <x:v>-80000000</x:v>
      </x:c>
      <x:c r="H9061" s="9" t="n">
        <x:f>IF(ISNUMBER('原始字段'!D9118),'原始字段'!D9118,"n.a.")</x:f>
        <x:v>2.8323</x:v>
      </x:c>
      <x:c r="I9061" s="9" t="n">
        <x:f>IF(COUNT(G9061:H9061)=2,G9061*H9061/100000000,"n.a.")</x:f>
        <x:v>-2.26584</x:v>
      </x:c>
      <x:c r="J9061" s="1" t="str">
        <x:v>日频齐全；折算事件未独立核实</x:v>
      </x:c>
    </x:row>
    <x:row r="9062" ht="25" customHeight="1">
      <x:c r="A9062" s="1" t="str">
        <x:v>中证1000</x:v>
      </x:c>
      <x:c r="B9062" s="1" t="str">
        <x:v>512100.SH</x:v>
      </x:c>
      <x:c r="C9062" s="1" t="str">
        <x:v>南方中证1000ETF</x:v>
      </x:c>
      <x:c r="D9062" s="7" t="d">
        <x:v>2026-10-20T00:00:00.000Z</x:v>
      </x:c>
      <x:c r="E9062" s="8" t="n">
        <x:f>IF(ISNUMBER('原始字段'!C9063),'原始字段'!C9063,"n.a.")</x:f>
        <x:v>8821217600</x:v>
      </x:c>
      <x:c r="F9062" s="8" t="n">
        <x:f>IF(ISNUMBER('原始字段'!C9159),'原始字段'!C9159,"n.a.")</x:f>
        <x:v>8333217600</x:v>
      </x:c>
      <x:c r="G9062" s="8" t="n">
        <x:f>IF(COUNT(E9062:F9062)=2,F9062-E9062,"n.a.")</x:f>
        <x:v>-488000000</x:v>
      </x:c>
      <x:c r="H9062" s="9" t="n">
        <x:f>IF(ISNUMBER('原始字段'!D9159),'原始字段'!D9159,"n.a.")</x:f>
        <x:v>2.7514</x:v>
      </x:c>
      <x:c r="I9062" s="9" t="n">
        <x:f>IF(COUNT(G9062:H9062)=2,G9062*H9062/100000000,"n.a.")</x:f>
        <x:v>-13.426832</x:v>
      </x:c>
      <x:c r="J9062" s="1" t="str">
        <x:v>日频齐全；折算事件未独立核实</x:v>
      </x:c>
    </x:row>
    <x:row r="9063" ht="25" customHeight="1">
      <x:c r="A9063" s="1" t="str">
        <x:v>中证1000</x:v>
      </x:c>
      <x:c r="B9063" s="1" t="str">
        <x:v>516300.SH</x:v>
      </x:c>
      <x:c r="C9063" s="1" t="str">
        <x:v>华泰柏瑞中证1000ETF</x:v>
      </x:c>
      <x:c r="D9063" s="7" t="d">
        <x:v>2026-10-20T00:00:00.000Z</x:v>
      </x:c>
      <x:c r="E9063" s="8" t="n">
        <x:f>IF(ISNUMBER('原始字段'!C9077),'原始字段'!C9077,"n.a.")</x:f>
        <x:v>49012600</x:v>
      </x:c>
      <x:c r="F9063" s="8" t="n">
        <x:f>IF(ISNUMBER('原始字段'!C9173),'原始字段'!C9173,"n.a.")</x:f>
        <x:v>47012600</x:v>
      </x:c>
      <x:c r="G9063" s="8" t="n">
        <x:f>IF(COUNT(E9063:F9063)=2,F9063-E9063,"n.a.")</x:f>
        <x:v>-2000000</x:v>
      </x:c>
      <x:c r="H9063" s="9" t="n">
        <x:f>IF(ISNUMBER('原始字段'!D9173),'原始字段'!D9173,"n.a.")</x:f>
        <x:v>2.8691</x:v>
      </x:c>
      <x:c r="I9063" s="9" t="n">
        <x:f>IF(COUNT(G9063:H9063)=2,G9063*H9063/100000000,"n.a.")</x:f>
        <x:v>-0.057382</x:v>
      </x:c>
      <x:c r="J9063" s="1" t="str">
        <x:v>日频齐全；折算事件未独立核实</x:v>
      </x:c>
    </x:row>
    <x:row r="9064" ht="25" customHeight="1">
      <x:c r="A9064" s="1" t="str">
        <x:v>中证1000</x:v>
      </x:c>
      <x:c r="B9064" s="1" t="str">
        <x:v>560110.SH</x:v>
      </x:c>
      <x:c r="C9064" s="1" t="str">
        <x:v>汇添富中证1000ETF</x:v>
      </x:c>
      <x:c r="D9064" s="7" t="d">
        <x:v>2026-10-20T00:00:00.000Z</x:v>
      </x:c>
      <x:c r="E9064" s="8" t="n">
        <x:f>IF(ISNUMBER('原始字段'!C9079),'原始字段'!C9079,"n.a.")</x:f>
        <x:v>349903500</x:v>
      </x:c>
      <x:c r="F9064" s="8" t="n">
        <x:f>IF(ISNUMBER('原始字段'!C9175),'原始字段'!C9175,"n.a.")</x:f>
        <x:v>343903500</x:v>
      </x:c>
      <x:c r="G9064" s="8" t="n">
        <x:f>IF(COUNT(E9064:F9064)=2,F9064-E9064,"n.a.")</x:f>
        <x:v>-6000000</x:v>
      </x:c>
      <x:c r="H9064" s="9" t="n">
        <x:f>IF(ISNUMBER('原始字段'!D9175),'原始字段'!D9175,"n.a.")</x:f>
        <x:v>1.0227</x:v>
      </x:c>
      <x:c r="I9064" s="9" t="n">
        <x:f>IF(COUNT(G9064:H9064)=2,G9064*H9064/100000000,"n.a.")</x:f>
        <x:v>-0.061362</x:v>
      </x:c>
      <x:c r="J9064" s="1" t="str">
        <x:v>日频齐全；折算事件未独立核实</x:v>
      </x:c>
    </x:row>
    <x:row r="9065" ht="25" customHeight="1">
      <x:c r="A9065" s="1" t="str">
        <x:v>中证2000</x:v>
      </x:c>
      <x:c r="B9065" s="1" t="str">
        <x:v>159535.SZ</x:v>
      </x:c>
      <x:c r="C9065" s="1" t="str">
        <x:v>嘉实中证2000ETF</x:v>
      </x:c>
      <x:c r="D9065" s="7" t="d">
        <x:v>2026-10-20T00:00:00.000Z</x:v>
      </x:c>
      <x:c r="E9065" s="8" t="n">
        <x:f>IF(ISNUMBER('原始字段'!C9020),'原始字段'!C9020,"n.a.")</x:f>
        <x:v>19981088</x:v>
      </x:c>
      <x:c r="F9065" s="8" t="n">
        <x:f>IF(ISNUMBER('原始字段'!C9116),'原始字段'!C9116,"n.a.")</x:f>
        <x:v>19981088</x:v>
      </x:c>
      <x:c r="G9065" s="8" t="n">
        <x:f>IF(COUNT(E9065:F9065)=2,F9065-E9065,"n.a.")</x:f>
        <x:v>0</x:v>
      </x:c>
      <x:c r="H9065" s="9" t="n">
        <x:f>IF(ISNUMBER('原始字段'!D9116),'原始字段'!D9116,"n.a.")</x:f>
        <x:v>1.4285</x:v>
      </x:c>
      <x:c r="I9065" s="9" t="n">
        <x:f>IF(COUNT(G9065:H9065)=2,G9065*H9065/100000000,"n.a.")</x:f>
        <x:v>0</x:v>
      </x:c>
      <x:c r="J9065" s="1" t="str">
        <x:v>日频齐全；折算事件未独立核实</x:v>
      </x:c>
    </x:row>
    <x:row r="9066" ht="25" customHeight="1">
      <x:c r="A9066" s="1" t="str">
        <x:v>中证2000</x:v>
      </x:c>
      <x:c r="B9066" s="1" t="str">
        <x:v>159536.SZ</x:v>
      </x:c>
      <x:c r="C9066" s="1" t="str">
        <x:v>汇添富中证2000ETF</x:v>
      </x:c>
      <x:c r="D9066" s="7" t="d">
        <x:v>2026-10-20T00:00:00.000Z</x:v>
      </x:c>
      <x:c r="E9066" s="8" t="n">
        <x:f>IF(ISNUMBER('原始字段'!C9021),'原始字段'!C9021,"n.a.")</x:f>
        <x:v>45261589</x:v>
      </x:c>
      <x:c r="F9066" s="8" t="n">
        <x:f>IF(ISNUMBER('原始字段'!C9117),'原始字段'!C9117,"n.a.")</x:f>
        <x:v>43261589</x:v>
      </x:c>
      <x:c r="G9066" s="8" t="n">
        <x:f>IF(COUNT(E9066:F9066)=2,F9066-E9066,"n.a.")</x:f>
        <x:v>-2000000</x:v>
      </x:c>
      <x:c r="H9066" s="9" t="n">
        <x:f>IF(ISNUMBER('原始字段'!D9117),'原始字段'!D9117,"n.a.")</x:f>
        <x:v>1.2995</x:v>
      </x:c>
      <x:c r="I9066" s="9" t="n">
        <x:f>IF(COUNT(G9066:H9066)=2,G9066*H9066/100000000,"n.a.")</x:f>
        <x:v>-0.02599</x:v>
      </x:c>
      <x:c r="J9066" s="1" t="str">
        <x:v>日频齐全；折算事件未独立核实</x:v>
      </x:c>
    </x:row>
    <x:row r="9067" ht="25" customHeight="1">
      <x:c r="A9067" s="1" t="str">
        <x:v>中证2000</x:v>
      </x:c>
      <x:c r="B9067" s="1" t="str">
        <x:v>159531.SZ</x:v>
      </x:c>
      <x:c r="C9067" s="1" t="str">
        <x:v>南方中证2000ETF</x:v>
      </x:c>
      <x:c r="D9067" s="7" t="d">
        <x:v>2026-10-20T00:00:00.000Z</x:v>
      </x:c>
      <x:c r="E9067" s="8" t="n">
        <x:f>IF(ISNUMBER('原始字段'!C9017),'原始字段'!C9017,"n.a.")</x:f>
        <x:v>950608406</x:v>
      </x:c>
      <x:c r="F9067" s="8" t="n">
        <x:f>IF(ISNUMBER('原始字段'!C9113),'原始字段'!C9113,"n.a.")</x:f>
        <x:v>932608406</x:v>
      </x:c>
      <x:c r="G9067" s="8" t="n">
        <x:f>IF(COUNT(E9067:F9067)=2,F9067-E9067,"n.a.")</x:f>
        <x:v>-18000000</x:v>
      </x:c>
      <x:c r="H9067" s="9" t="n">
        <x:f>IF(ISNUMBER('原始字段'!D9113),'原始字段'!D9113,"n.a.")</x:f>
        <x:v>1.3588</x:v>
      </x:c>
      <x:c r="I9067" s="9" t="n">
        <x:f>IF(COUNT(G9067:H9067)=2,G9067*H9067/100000000,"n.a.")</x:f>
        <x:v>-0.244584</x:v>
      </x:c>
      <x:c r="J9067" s="1" t="str">
        <x:v>日频齐全；折算事件未独立核实</x:v>
      </x:c>
    </x:row>
    <x:row r="9068" ht="25" customHeight="1">
      <x:c r="A9068" s="1" t="str">
        <x:v>中证2000</x:v>
      </x:c>
      <x:c r="B9068" s="1" t="str">
        <x:v>159532.SZ</x:v>
      </x:c>
      <x:c r="C9068" s="1" t="str">
        <x:v>易方达中证2000ETF</x:v>
      </x:c>
      <x:c r="D9068" s="7" t="d">
        <x:v>2026-10-20T00:00:00.000Z</x:v>
      </x:c>
      <x:c r="E9068" s="8" t="n">
        <x:f>IF(ISNUMBER('原始字段'!C9018),'原始字段'!C9018,"n.a.")</x:f>
        <x:v>151564791</x:v>
      </x:c>
      <x:c r="F9068" s="8" t="n">
        <x:f>IF(ISNUMBER('原始字段'!C9114),'原始字段'!C9114,"n.a.")</x:f>
        <x:v>155564791</x:v>
      </x:c>
      <x:c r="G9068" s="8" t="n">
        <x:f>IF(COUNT(E9068:F9068)=2,F9068-E9068,"n.a.")</x:f>
        <x:v>4000000</x:v>
      </x:c>
      <x:c r="H9068" s="9" t="n">
        <x:f>IF(ISNUMBER('原始字段'!D9114),'原始字段'!D9114,"n.a.")</x:f>
        <x:v>1.5296</x:v>
      </x:c>
      <x:c r="I9068" s="9" t="n">
        <x:f>IF(COUNT(G9068:H9068)=2,G9068*H9068/100000000,"n.a.")</x:f>
        <x:v>0.061184</x:v>
      </x:c>
      <x:c r="J9068" s="1" t="str">
        <x:v>日频齐全；折算事件未独立核实</x:v>
      </x:c>
    </x:row>
    <x:row r="9069" ht="25" customHeight="1">
      <x:c r="A9069" s="1" t="str">
        <x:v>中证2000</x:v>
      </x:c>
      <x:c r="B9069" s="1" t="str">
        <x:v>159533.SZ</x:v>
      </x:c>
      <x:c r="C9069" s="1" t="str">
        <x:v>博时中证2000ETF</x:v>
      </x:c>
      <x:c r="D9069" s="7" t="d">
        <x:v>2026-10-20T00:00:00.000Z</x:v>
      </x:c>
      <x:c r="E9069" s="8" t="n">
        <x:f>IF(ISNUMBER('原始字段'!C9019),'原始字段'!C9019,"n.a.")</x:f>
        <x:v>13458785</x:v>
      </x:c>
      <x:c r="F9069" s="8" t="n">
        <x:f>IF(ISNUMBER('原始字段'!C9115),'原始字段'!C9115,"n.a.")</x:f>
        <x:v>13458785</x:v>
      </x:c>
      <x:c r="G9069" s="8" t="n">
        <x:f>IF(COUNT(E9069:F9069)=2,F9069-E9069,"n.a.")</x:f>
        <x:v>0</x:v>
      </x:c>
      <x:c r="H9069" s="9" t="n">
        <x:f>IF(ISNUMBER('原始字段'!D9115),'原始字段'!D9115,"n.a.")</x:f>
        <x:v>1.8014</x:v>
      </x:c>
      <x:c r="I9069" s="9" t="n">
        <x:f>IF(COUNT(G9069:H9069)=2,G9069*H9069/100000000,"n.a.")</x:f>
        <x:v>0</x:v>
      </x:c>
      <x:c r="J9069" s="1" t="str">
        <x:v>日频齐全；折算事件未独立核实</x:v>
      </x:c>
    </x:row>
    <x:row r="9070" ht="25" customHeight="1">
      <x:c r="A9070" s="1" t="str">
        <x:v>中证2000</x:v>
      </x:c>
      <x:c r="B9070" s="1" t="str">
        <x:v>561370.SH</x:v>
      </x:c>
      <x:c r="C9070" s="1" t="str">
        <x:v>国泰中证2000ETF</x:v>
      </x:c>
      <x:c r="D9070" s="7" t="d">
        <x:v>2026-10-20T00:00:00.000Z</x:v>
      </x:c>
      <x:c r="E9070" s="8" t="n">
        <x:f>IF(ISNUMBER('原始字段'!C9082),'原始字段'!C9082,"n.a.")</x:f>
        <x:v>36356000</x:v>
      </x:c>
      <x:c r="F9070" s="8" t="n">
        <x:f>IF(ISNUMBER('原始字段'!C9178),'原始字段'!C9178,"n.a.")</x:f>
        <x:v>36356000</x:v>
      </x:c>
      <x:c r="G9070" s="8" t="n">
        <x:f>IF(COUNT(E9070:F9070)=2,F9070-E9070,"n.a.")</x:f>
        <x:v>0</x:v>
      </x:c>
      <x:c r="H9070" s="9" t="n">
        <x:f>IF(ISNUMBER('原始字段'!D9178),'原始字段'!D9178,"n.a.")</x:f>
        <x:v>1.3249</x:v>
      </x:c>
      <x:c r="I9070" s="9" t="n">
        <x:f>IF(COUNT(G9070:H9070)=2,G9070*H9070/100000000,"n.a.")</x:f>
        <x:v>0</x:v>
      </x:c>
      <x:c r="J9070" s="1" t="str">
        <x:v>日频齐全；折算事件未独立核实</x:v>
      </x:c>
    </x:row>
    <x:row r="9071" ht="25" customHeight="1">
      <x:c r="A9071" s="1" t="str">
        <x:v>中证2000</x:v>
      </x:c>
      <x:c r="B9071" s="1" t="str">
        <x:v>563300.SH</x:v>
      </x:c>
      <x:c r="C9071" s="1" t="str">
        <x:v>华泰柏瑞中证2000ETF</x:v>
      </x:c>
      <x:c r="D9071" s="7" t="d">
        <x:v>2026-10-20T00:00:00.000Z</x:v>
      </x:c>
      <x:c r="E9071" s="8" t="n">
        <x:f>IF(ISNUMBER('原始字段'!C9086),'原始字段'!C9086,"n.a.")</x:f>
        <x:v>4288674000</x:v>
      </x:c>
      <x:c r="F9071" s="8" t="n">
        <x:f>IF(ISNUMBER('原始字段'!C9182),'原始字段'!C9182,"n.a.")</x:f>
        <x:v>4786174000</x:v>
      </x:c>
      <x:c r="G9071" s="8" t="n">
        <x:f>IF(COUNT(E9071:F9071)=2,F9071-E9071,"n.a.")</x:f>
        <x:v>497500000</x:v>
      </x:c>
      <x:c r="H9071" s="9" t="n">
        <x:f>IF(ISNUMBER('原始字段'!D9182),'原始字段'!D9182,"n.a.")</x:f>
        <x:v>1.33</x:v>
      </x:c>
      <x:c r="I9071" s="9" t="n">
        <x:f>IF(COUNT(G9071:H9071)=2,G9071*H9071/100000000,"n.a.")</x:f>
        <x:v>6.61675</x:v>
      </x:c>
      <x:c r="J9071" s="1" t="str">
        <x:v>日频齐全；折算事件未独立核实</x:v>
      </x:c>
    </x:row>
    <x:row r="9072" ht="25" customHeight="1">
      <x:c r="A9072" s="1" t="str">
        <x:v>中证2000</x:v>
      </x:c>
      <x:c r="B9072" s="1" t="str">
        <x:v>562660.SH</x:v>
      </x:c>
      <x:c r="C9072" s="1" t="str">
        <x:v>华夏中证2000ETF</x:v>
      </x:c>
      <x:c r="D9072" s="7" t="d">
        <x:v>2026-10-20T00:00:00.000Z</x:v>
      </x:c>
      <x:c r="E9072" s="8" t="n">
        <x:f>IF(ISNUMBER('原始字段'!C9084),'原始字段'!C9084,"n.a.")</x:f>
        <x:v>342874000</x:v>
      </x:c>
      <x:c r="F9072" s="8" t="n">
        <x:f>IF(ISNUMBER('原始字段'!C9180),'原始字段'!C9180,"n.a.")</x:f>
        <x:v>340874000</x:v>
      </x:c>
      <x:c r="G9072" s="8" t="n">
        <x:f>IF(COUNT(E9072:F9072)=2,F9072-E9072,"n.a.")</x:f>
        <x:v>-2000000</x:v>
      </x:c>
      <x:c r="H9072" s="9" t="n">
        <x:f>IF(ISNUMBER('原始字段'!D9180),'原始字段'!D9180,"n.a.")</x:f>
        <x:v>1.7888</x:v>
      </x:c>
      <x:c r="I9072" s="9" t="n">
        <x:f>IF(COUNT(G9072:H9072)=2,G9072*H9072/100000000,"n.a.")</x:f>
        <x:v>-0.035776</x:v>
      </x:c>
      <x:c r="J9072" s="1" t="str">
        <x:v>日频齐全；折算事件未独立核实</x:v>
      </x:c>
    </x:row>
    <x:row r="9073" ht="25" customHeight="1">
      <x:c r="A9073" s="1" t="str">
        <x:v>中证2000</x:v>
      </x:c>
      <x:c r="B9073" s="1" t="str">
        <x:v>563200.SH</x:v>
      </x:c>
      <x:c r="C9073" s="1" t="str">
        <x:v>富国中证2000ETF</x:v>
      </x:c>
      <x:c r="D9073" s="7" t="d">
        <x:v>2026-10-20T00:00:00.000Z</x:v>
      </x:c>
      <x:c r="E9073" s="8" t="n">
        <x:f>IF(ISNUMBER('原始字段'!C9085),'原始字段'!C9085,"n.a.")</x:f>
        <x:v>47458800</x:v>
      </x:c>
      <x:c r="F9073" s="8" t="n">
        <x:f>IF(ISNUMBER('原始字段'!C9181),'原始字段'!C9181,"n.a.")</x:f>
        <x:v>47458800</x:v>
      </x:c>
      <x:c r="G9073" s="8" t="n">
        <x:f>IF(COUNT(E9073:F9073)=2,F9073-E9073,"n.a.")</x:f>
        <x:v>0</x:v>
      </x:c>
      <x:c r="H9073" s="9" t="n">
        <x:f>IF(ISNUMBER('原始字段'!D9181),'原始字段'!D9181,"n.a.")</x:f>
        <x:v>1.4305</x:v>
      </x:c>
      <x:c r="I9073" s="9" t="n">
        <x:f>IF(COUNT(G9073:H9073)=2,G9073*H9073/100000000,"n.a.")</x:f>
        <x:v>0</x:v>
      </x:c>
      <x:c r="J9073" s="1" t="str">
        <x:v>日频齐全；折算事件未独立核实</x:v>
      </x:c>
    </x:row>
    <x:row r="9074" ht="25" customHeight="1">
      <x:c r="A9074" s="1" t="str">
        <x:v>中证2000</x:v>
      </x:c>
      <x:c r="B9074" s="1" t="str">
        <x:v>560220.SH</x:v>
      </x:c>
      <x:c r="C9074" s="1" t="str">
        <x:v>广发中证2000ETF</x:v>
      </x:c>
      <x:c r="D9074" s="7" t="d">
        <x:v>2026-10-20T00:00:00.000Z</x:v>
      </x:c>
      <x:c r="E9074" s="8" t="n">
        <x:f>IF(ISNUMBER('原始字段'!C9080),'原始字段'!C9080,"n.a.")</x:f>
        <x:v>60717000</x:v>
      </x:c>
      <x:c r="F9074" s="8" t="n">
        <x:f>IF(ISNUMBER('原始字段'!C9176),'原始字段'!C9176,"n.a.")</x:f>
        <x:v>60717000</x:v>
      </x:c>
      <x:c r="G9074" s="8" t="n">
        <x:f>IF(COUNT(E9074:F9074)=2,F9074-E9074,"n.a.")</x:f>
        <x:v>0</x:v>
      </x:c>
      <x:c r="H9074" s="9" t="n">
        <x:f>IF(ISNUMBER('原始字段'!D9176),'原始字段'!D9176,"n.a.")</x:f>
        <x:v>1.3311</x:v>
      </x:c>
      <x:c r="I9074" s="9" t="n">
        <x:f>IF(COUNT(G9074:H9074)=2,G9074*H9074/100000000,"n.a.")</x:f>
        <x:v>0</x:v>
      </x:c>
      <x:c r="J9074" s="1" t="str">
        <x:v>日频齐全；折算事件未独立核实</x:v>
      </x:c>
    </x:row>
    <x:row r="9075" ht="25" customHeight="1">
      <x:c r="A9075" s="1" t="str">
        <x:v>创业板指</x:v>
      </x:c>
      <x:c r="B9075" s="1" t="str">
        <x:v>159810.SZ</x:v>
      </x:c>
      <x:c r="C9075" s="1" t="str">
        <x:v>浦银创业板ETF</x:v>
      </x:c>
      <x:c r="D9075" s="7" t="d">
        <x:v>2026-10-20T00:00:00.000Z</x:v>
      </x:c>
      <x:c r="E9075" s="8" t="n">
        <x:f>IF(ISNUMBER('原始字段'!C9026),'原始字段'!C9026,"n.a.")</x:f>
        <x:v>66475458</x:v>
      </x:c>
      <x:c r="F9075" s="8" t="n">
        <x:f>IF(ISNUMBER('原始字段'!C9122),'原始字段'!C9122,"n.a.")</x:f>
        <x:v>66475458</x:v>
      </x:c>
      <x:c r="G9075" s="8" t="n">
        <x:f>IF(COUNT(E9075:F9075)=2,F9075-E9075,"n.a.")</x:f>
        <x:v>0</x:v>
      </x:c>
      <x:c r="H9075" s="9" t="n">
        <x:f>IF(ISNUMBER('原始字段'!D9122),'原始字段'!D9122,"n.a.")</x:f>
        <x:v>1.1052</x:v>
      </x:c>
      <x:c r="I9075" s="9" t="n">
        <x:f>IF(COUNT(G9075:H9075)=2,G9075*H9075/100000000,"n.a.")</x:f>
        <x:v>0</x:v>
      </x:c>
      <x:c r="J9075" s="1" t="str">
        <x:v>日频齐全；折算事件未独立核实</x:v>
      </x:c>
    </x:row>
    <x:row r="9076" ht="25" customHeight="1">
      <x:c r="A9076" s="1" t="str">
        <x:v>创业板指</x:v>
      </x:c>
      <x:c r="B9076" s="1" t="str">
        <x:v>159808.SZ</x:v>
      </x:c>
      <x:c r="C9076" s="1" t="str">
        <x:v>融通创业板ETF</x:v>
      </x:c>
      <x:c r="D9076" s="7" t="d">
        <x:v>2026-10-20T00:00:00.000Z</x:v>
      </x:c>
      <x:c r="E9076" s="8" t="n">
        <x:f>IF(ISNUMBER('原始字段'!C9025),'原始字段'!C9025,"n.a.")</x:f>
        <x:v>61484790</x:v>
      </x:c>
      <x:c r="F9076" s="8" t="n">
        <x:f>IF(ISNUMBER('原始字段'!C9121),'原始字段'!C9121,"n.a.")</x:f>
        <x:v>63484790</x:v>
      </x:c>
      <x:c r="G9076" s="8" t="n">
        <x:f>IF(COUNT(E9076:F9076)=2,F9076-E9076,"n.a.")</x:f>
        <x:v>2000000</x:v>
      </x:c>
      <x:c r="H9076" s="9" t="n">
        <x:f>IF(ISNUMBER('原始字段'!D9121),'原始字段'!D9121,"n.a.")</x:f>
        <x:v>1.0699</x:v>
      </x:c>
      <x:c r="I9076" s="9" t="n">
        <x:f>IF(COUNT(G9076:H9076)=2,G9076*H9076/100000000,"n.a.")</x:f>
        <x:v>0.021398</x:v>
      </x:c>
      <x:c r="J9076" s="1" t="str">
        <x:v>日频齐全；折算事件未独立核实</x:v>
      </x:c>
    </x:row>
    <x:row r="9077" ht="25" customHeight="1">
      <x:c r="A9077" s="1" t="str">
        <x:v>创业板指</x:v>
      </x:c>
      <x:c r="B9077" s="1" t="str">
        <x:v>159964.SZ</x:v>
      </x:c>
      <x:c r="C9077" s="1" t="str">
        <x:v>平安创业板ETF</x:v>
      </x:c>
      <x:c r="D9077" s="7" t="d">
        <x:v>2026-10-20T00:00:00.000Z</x:v>
      </x:c>
      <x:c r="E9077" s="8" t="n">
        <x:f>IF(ISNUMBER('原始字段'!C9041),'原始字段'!C9041,"n.a.")</x:f>
        <x:v>181481881</x:v>
      </x:c>
      <x:c r="F9077" s="8" t="n">
        <x:f>IF(ISNUMBER('原始字段'!C9137),'原始字段'!C9137,"n.a.")</x:f>
        <x:v>181481881</x:v>
      </x:c>
      <x:c r="G9077" s="8" t="n">
        <x:f>IF(COUNT(E9077:F9077)=2,F9077-E9077,"n.a.")</x:f>
        <x:v>0</x:v>
      </x:c>
      <x:c r="H9077" s="9" t="n">
        <x:f>IF(ISNUMBER('原始字段'!D9137),'原始字段'!D9137,"n.a.")</x:f>
        <x:v>1.8101</x:v>
      </x:c>
      <x:c r="I9077" s="9" t="n">
        <x:f>IF(COUNT(G9077:H9077)=2,G9077*H9077/100000000,"n.a.")</x:f>
        <x:v>0</x:v>
      </x:c>
      <x:c r="J9077" s="1" t="str">
        <x:v>日频齐全；折算事件未独立核实</x:v>
      </x:c>
    </x:row>
    <x:row r="9078" ht="25" customHeight="1">
      <x:c r="A9078" s="1" t="str">
        <x:v>创业板指</x:v>
      </x:c>
      <x:c r="B9078" s="1" t="str">
        <x:v>159915.SZ</x:v>
      </x:c>
      <x:c r="C9078" s="1" t="str">
        <x:v>易方达创业板ETF</x:v>
      </x:c>
      <x:c r="D9078" s="7" t="d">
        <x:v>2026-10-20T00:00:00.000Z</x:v>
      </x:c>
      <x:c r="E9078" s="8" t="n">
        <x:f>IF(ISNUMBER('原始字段'!C9031),'原始字段'!C9031,"n.a.")</x:f>
        <x:v>26736454936</x:v>
      </x:c>
      <x:c r="F9078" s="8" t="n">
        <x:f>IF(ISNUMBER('原始字段'!C9127),'原始字段'!C9127,"n.a.")</x:f>
        <x:v>27343454936</x:v>
      </x:c>
      <x:c r="G9078" s="8" t="n">
        <x:f>IF(COUNT(E9078:F9078)=2,F9078-E9078,"n.a.")</x:f>
        <x:v>607000000</x:v>
      </x:c>
      <x:c r="H9078" s="9" t="n">
        <x:f>IF(ISNUMBER('原始字段'!D9127),'原始字段'!D9127,"n.a.")</x:f>
        <x:v>2.757</x:v>
      </x:c>
      <x:c r="I9078" s="9" t="n">
        <x:f>IF(COUNT(G9078:H9078)=2,G9078*H9078/100000000,"n.a.")</x:f>
        <x:v>16.73499</x:v>
      </x:c>
      <x:c r="J9078" s="1" t="str">
        <x:v>日频齐全；折算事件未独立核实</x:v>
      </x:c>
    </x:row>
    <x:row r="9079" ht="25" customHeight="1">
      <x:c r="A9079" s="1" t="str">
        <x:v>创业板指</x:v>
      </x:c>
      <x:c r="B9079" s="1" t="str">
        <x:v>159971.SZ</x:v>
      </x:c>
      <x:c r="C9079" s="1" t="str">
        <x:v>富国创业板ETF</x:v>
      </x:c>
      <x:c r="D9079" s="7" t="d">
        <x:v>2026-10-20T00:00:00.000Z</x:v>
      </x:c>
      <x:c r="E9079" s="8" t="n">
        <x:f>IF(ISNUMBER('原始字段'!C9043),'原始字段'!C9043,"n.a.")</x:f>
        <x:v>2182020288</x:v>
      </x:c>
      <x:c r="F9079" s="8" t="n">
        <x:f>IF(ISNUMBER('原始字段'!C9139),'原始字段'!C9139,"n.a.")</x:f>
        <x:v>2226020288</x:v>
      </x:c>
      <x:c r="G9079" s="8" t="n">
        <x:f>IF(COUNT(E9079:F9079)=2,F9079-E9079,"n.a.")</x:f>
        <x:v>44000000</x:v>
      </x:c>
      <x:c r="H9079" s="9" t="n">
        <x:f>IF(ISNUMBER('原始字段'!D9139),'原始字段'!D9139,"n.a.")</x:f>
        <x:v>0.9594</x:v>
      </x:c>
      <x:c r="I9079" s="9" t="n">
        <x:f>IF(COUNT(G9079:H9079)=2,G9079*H9079/100000000,"n.a.")</x:f>
        <x:v>0.422136</x:v>
      </x:c>
      <x:c r="J9079" s="1" t="str">
        <x:v>日频齐全；折算事件未独立核实</x:v>
      </x:c>
    </x:row>
    <x:row r="9080" ht="25" customHeight="1">
      <x:c r="A9080" s="1" t="str">
        <x:v>创业板指</x:v>
      </x:c>
      <x:c r="B9080" s="1" t="str">
        <x:v>159957.SZ</x:v>
      </x:c>
      <x:c r="C9080" s="1" t="str">
        <x:v>华夏创业板ETF</x:v>
      </x:c>
      <x:c r="D9080" s="7" t="d">
        <x:v>2026-10-20T00:00:00.000Z</x:v>
      </x:c>
      <x:c r="E9080" s="8" t="n">
        <x:f>IF(ISNUMBER('原始字段'!C9039),'原始字段'!C9039,"n.a.")</x:f>
        <x:v>1519784560</x:v>
      </x:c>
      <x:c r="F9080" s="8" t="n">
        <x:f>IF(ISNUMBER('原始字段'!C9135),'原始字段'!C9135,"n.a.")</x:f>
        <x:v>1516784560</x:v>
      </x:c>
      <x:c r="G9080" s="8" t="n">
        <x:f>IF(COUNT(E9080:F9080)=2,F9080-E9080,"n.a.")</x:f>
        <x:v>-3000000</x:v>
      </x:c>
      <x:c r="H9080" s="9" t="n">
        <x:f>IF(ISNUMBER('原始字段'!D9135),'原始字段'!D9135,"n.a.")</x:f>
        <x:v>1.807</x:v>
      </x:c>
      <x:c r="I9080" s="9" t="n">
        <x:f>IF(COUNT(G9080:H9080)=2,G9080*H9080/100000000,"n.a.")</x:f>
        <x:v>-0.05421</x:v>
      </x:c>
      <x:c r="J9080" s="1" t="str">
        <x:v>日频齐全；折算事件未独立核实</x:v>
      </x:c>
    </x:row>
    <x:row r="9081" ht="25" customHeight="1">
      <x:c r="A9081" s="1" t="str">
        <x:v>创业板指</x:v>
      </x:c>
      <x:c r="B9081" s="1" t="str">
        <x:v>159958.SZ</x:v>
      </x:c>
      <x:c r="C9081" s="1" t="str">
        <x:v>工银创业板ETF</x:v>
      </x:c>
      <x:c r="D9081" s="7" t="d">
        <x:v>2026-10-20T00:00:00.000Z</x:v>
      </x:c>
      <x:c r="E9081" s="8" t="n">
        <x:f>IF(ISNUMBER('原始字段'!C9040),'原始字段'!C9040,"n.a.")</x:f>
        <x:v>248311448</x:v>
      </x:c>
      <x:c r="F9081" s="8" t="n">
        <x:f>IF(ISNUMBER('原始字段'!C9136),'原始字段'!C9136,"n.a.")</x:f>
        <x:v>248311448</x:v>
      </x:c>
      <x:c r="G9081" s="8" t="n">
        <x:f>IF(COUNT(E9081:F9081)=2,F9081-E9081,"n.a.")</x:f>
        <x:v>0</x:v>
      </x:c>
      <x:c r="H9081" s="9" t="n">
        <x:f>IF(ISNUMBER('原始字段'!D9136),'原始字段'!D9136,"n.a.")</x:f>
        <x:v>1.6708</x:v>
      </x:c>
      <x:c r="I9081" s="9" t="n">
        <x:f>IF(COUNT(G9081:H9081)=2,G9081*H9081/100000000,"n.a.")</x:f>
        <x:v>0</x:v>
      </x:c>
      <x:c r="J9081" s="1" t="str">
        <x:v>日频齐全；折算事件未独立核实</x:v>
      </x:c>
    </x:row>
    <x:row r="9082" ht="25" customHeight="1">
      <x:c r="A9082" s="1" t="str">
        <x:v>创业板指</x:v>
      </x:c>
      <x:c r="B9082" s="1" t="str">
        <x:v>159977.SZ</x:v>
      </x:c>
      <x:c r="C9082" s="1" t="str">
        <x:v>天弘创业板ETF</x:v>
      </x:c>
      <x:c r="D9082" s="7" t="d">
        <x:v>2026-10-20T00:00:00.000Z</x:v>
      </x:c>
      <x:c r="E9082" s="8" t="n">
        <x:f>IF(ISNUMBER('原始字段'!C9044),'原始字段'!C9044,"n.a.")</x:f>
        <x:v>4545872820</x:v>
      </x:c>
      <x:c r="F9082" s="8" t="n">
        <x:f>IF(ISNUMBER('原始字段'!C9140),'原始字段'!C9140,"n.a.")</x:f>
        <x:v>4577872820</x:v>
      </x:c>
      <x:c r="G9082" s="8" t="n">
        <x:f>IF(COUNT(E9082:F9082)=2,F9082-E9082,"n.a.")</x:f>
        <x:v>32000000</x:v>
      </x:c>
      <x:c r="H9082" s="9" t="n">
        <x:f>IF(ISNUMBER('原始字段'!D9140),'原始字段'!D9140,"n.a.")</x:f>
        <x:v>1.4304</x:v>
      </x:c>
      <x:c r="I9082" s="9" t="n">
        <x:f>IF(COUNT(G9082:H9082)=2,G9082*H9082/100000000,"n.a.")</x:f>
        <x:v>0.457728</x:v>
      </x:c>
      <x:c r="J9082" s="1" t="str">
        <x:v>日频齐全；折算事件未独立核实</x:v>
      </x:c>
    </x:row>
    <x:row r="9083" ht="25" customHeight="1">
      <x:c r="A9083" s="1" t="str">
        <x:v>创业板指</x:v>
      </x:c>
      <x:c r="B9083" s="1" t="str">
        <x:v>159821.SZ</x:v>
      </x:c>
      <x:c r="C9083" s="1" t="str">
        <x:v>中银证券创业板ETF</x:v>
      </x:c>
      <x:c r="D9083" s="7" t="d">
        <x:v>2026-10-20T00:00:00.000Z</x:v>
      </x:c>
      <x:c r="E9083" s="8" t="n">
        <x:f>IF(ISNUMBER('原始字段'!C9028),'原始字段'!C9028,"n.a.")</x:f>
        <x:v>73720000</x:v>
      </x:c>
      <x:c r="F9083" s="8" t="n">
        <x:f>IF(ISNUMBER('原始字段'!C9124),'原始字段'!C9124,"n.a.")</x:f>
        <x:v>72420000</x:v>
      </x:c>
      <x:c r="G9083" s="8" t="n">
        <x:f>IF(COUNT(E9083:F9083)=2,F9083-E9083,"n.a.")</x:f>
        <x:v>-1300000</x:v>
      </x:c>
      <x:c r="H9083" s="9" t="n">
        <x:f>IF(ISNUMBER('原始字段'!D9124),'原始字段'!D9124,"n.a.")</x:f>
        <x:v>1.0348</x:v>
      </x:c>
      <x:c r="I9083" s="9" t="n">
        <x:f>IF(COUNT(G9083:H9083)=2,G9083*H9083/100000000,"n.a.")</x:f>
        <x:v>-0.0134524</x:v>
      </x:c>
      <x:c r="J9083" s="1" t="str">
        <x:v>日频齐全；折算事件未独立核实</x:v>
      </x:c>
    </x:row>
    <x:row r="9084" ht="25" customHeight="1">
      <x:c r="A9084" s="1" t="str">
        <x:v>创业板指</x:v>
      </x:c>
      <x:c r="B9084" s="1" t="str">
        <x:v>159956.SZ</x:v>
      </x:c>
      <x:c r="C9084" s="1" t="str">
        <x:v>建信创业板ETF</x:v>
      </x:c>
      <x:c r="D9084" s="7" t="d">
        <x:v>2026-10-20T00:00:00.000Z</x:v>
      </x:c>
      <x:c r="E9084" s="8" t="n">
        <x:f>IF(ISNUMBER('原始字段'!C9038),'原始字段'!C9038,"n.a.")</x:f>
        <x:v>50978674</x:v>
      </x:c>
      <x:c r="F9084" s="8" t="n">
        <x:f>IF(ISNUMBER('原始字段'!C9134),'原始字段'!C9134,"n.a.")</x:f>
        <x:v>50978674</x:v>
      </x:c>
      <x:c r="G9084" s="8" t="n">
        <x:f>IF(COUNT(E9084:F9084)=2,F9084-E9084,"n.a.")</x:f>
        <x:v>0</x:v>
      </x:c>
      <x:c r="H9084" s="9" t="n">
        <x:f>IF(ISNUMBER('原始字段'!D9134),'原始字段'!D9134,"n.a.")</x:f>
        <x:v>1.7475</x:v>
      </x:c>
      <x:c r="I9084" s="9" t="n">
        <x:f>IF(COUNT(G9084:H9084)=2,G9084*H9084/100000000,"n.a.")</x:f>
        <x:v>0</x:v>
      </x:c>
      <x:c r="J9084" s="1" t="str">
        <x:v>日频齐全；折算事件未独立核实</x:v>
      </x:c>
    </x:row>
    <x:row r="9085" ht="25" customHeight="1">
      <x:c r="A9085" s="1" t="str">
        <x:v>创业板指</x:v>
      </x:c>
      <x:c r="B9085" s="1" t="str">
        <x:v>159908.SZ</x:v>
      </x:c>
      <x:c r="C9085" s="1" t="str">
        <x:v>博时创业板ETF</x:v>
      </x:c>
      <x:c r="D9085" s="7" t="d">
        <x:v>2026-10-20T00:00:00.000Z</x:v>
      </x:c>
      <x:c r="E9085" s="8" t="n">
        <x:f>IF(ISNUMBER('原始字段'!C9030),'原始字段'!C9030,"n.a.")</x:f>
        <x:v>386229029</x:v>
      </x:c>
      <x:c r="F9085" s="8" t="n">
        <x:f>IF(ISNUMBER('原始字段'!C9126),'原始字段'!C9126,"n.a.")</x:f>
        <x:v>391229029</x:v>
      </x:c>
      <x:c r="G9085" s="8" t="n">
        <x:f>IF(COUNT(E9085:F9085)=2,F9085-E9085,"n.a.")</x:f>
        <x:v>5000000</x:v>
      </x:c>
      <x:c r="H9085" s="9" t="n">
        <x:f>IF(ISNUMBER('原始字段'!D9126),'原始字段'!D9126,"n.a.")</x:f>
        <x:v>2.5849</x:v>
      </x:c>
      <x:c r="I9085" s="9" t="n">
        <x:f>IF(COUNT(G9085:H9085)=2,G9085*H9085/100000000,"n.a.")</x:f>
        <x:v>0.12924500000000003</x:v>
      </x:c>
      <x:c r="J9085" s="1" t="str">
        <x:v>日频齐全；折算事件未独立核实</x:v>
      </x:c>
    </x:row>
    <x:row r="9086" ht="25" customHeight="1">
      <x:c r="A9086" s="1" t="str">
        <x:v>创业板指</x:v>
      </x:c>
      <x:c r="B9086" s="1" t="str">
        <x:v>159952.SZ</x:v>
      </x:c>
      <x:c r="C9086" s="1" t="str">
        <x:v>广发创业板ETF</x:v>
      </x:c>
      <x:c r="D9086" s="7" t="d">
        <x:v>2026-10-20T00:00:00.000Z</x:v>
      </x:c>
      <x:c r="E9086" s="8" t="n">
        <x:f>IF(ISNUMBER('原始字段'!C9037),'原始字段'!C9037,"n.a.")</x:f>
        <x:v>7549184929</x:v>
      </x:c>
      <x:c r="F9086" s="8" t="n">
        <x:f>IF(ISNUMBER('原始字段'!C9133),'原始字段'!C9133,"n.a.")</x:f>
        <x:v>7775284929</x:v>
      </x:c>
      <x:c r="G9086" s="8" t="n">
        <x:f>IF(COUNT(E9086:F9086)=2,F9086-E9086,"n.a.")</x:f>
        <x:v>226100000</x:v>
      </x:c>
      <x:c r="H9086" s="9" t="n">
        <x:f>IF(ISNUMBER('原始字段'!D9133),'原始字段'!D9133,"n.a.")</x:f>
        <x:v>1.6741</x:v>
      </x:c>
      <x:c r="I9086" s="9" t="n">
        <x:f>IF(COUNT(G9086:H9086)=2,G9086*H9086/100000000,"n.a.")</x:f>
        <x:v>3.7851401</x:v>
      </x:c>
      <x:c r="J9086" s="1" t="str">
        <x:v>日频齐全；折算事件未独立核实</x:v>
      </x:c>
    </x:row>
    <x:row r="9087" ht="25" customHeight="1">
      <x:c r="A9087" s="1" t="str">
        <x:v>创业板指</x:v>
      </x:c>
      <x:c r="B9087" s="1" t="str">
        <x:v>159247.SZ</x:v>
      </x:c>
      <x:c r="C9087" s="1" t="str">
        <x:v>汇添富创业板ETF</x:v>
      </x:c>
      <x:c r="D9087" s="7" t="d">
        <x:v>2026-10-20T00:00:00.000Z</x:v>
      </x:c>
      <x:c r="E9087" s="8" t="n">
        <x:f>IF(ISNUMBER('原始字段'!C9011),'原始字段'!C9011,"n.a.")</x:f>
        <x:v>967984966</x:v>
      </x:c>
      <x:c r="F9087" s="8" t="n">
        <x:f>IF(ISNUMBER('原始字段'!C9107),'原始字段'!C9107,"n.a.")</x:f>
        <x:v>989984966</x:v>
      </x:c>
      <x:c r="G9087" s="8" t="n">
        <x:f>IF(COUNT(E9087:F9087)=2,F9087-E9087,"n.a.")</x:f>
        <x:v>22000000</x:v>
      </x:c>
      <x:c r="H9087" s="9" t="n">
        <x:f>IF(ISNUMBER('原始字段'!D9107),'原始字段'!D9107,"n.a.")</x:f>
        <x:v>0.8261</x:v>
      </x:c>
      <x:c r="I9087" s="9" t="n">
        <x:f>IF(COUNT(G9087:H9087)=2,G9087*H9087/100000000,"n.a.")</x:f>
        <x:v>0.181742</x:v>
      </x:c>
      <x:c r="J9087" s="1" t="str">
        <x:v>日频齐全；折算事件未独立核实</x:v>
      </x:c>
    </x:row>
    <x:row r="9088" ht="25" customHeight="1">
      <x:c r="A9088" s="1" t="str">
        <x:v>创业板指</x:v>
      </x:c>
      <x:c r="B9088" s="1" t="str">
        <x:v>159948.SZ</x:v>
      </x:c>
      <x:c r="C9088" s="1" t="str">
        <x:v>南方创业板ETF</x:v>
      </x:c>
      <x:c r="D9088" s="7" t="d">
        <x:v>2026-10-20T00:00:00.000Z</x:v>
      </x:c>
      <x:c r="E9088" s="8" t="n">
        <x:f>IF(ISNUMBER('原始字段'!C9036),'原始字段'!C9036,"n.a.")</x:f>
        <x:v>1265697720</x:v>
      </x:c>
      <x:c r="F9088" s="8" t="n">
        <x:f>IF(ISNUMBER('原始字段'!C9132),'原始字段'!C9132,"n.a.")</x:f>
        <x:v>1296697720</x:v>
      </x:c>
      <x:c r="G9088" s="8" t="n">
        <x:f>IF(COUNT(E9088:F9088)=2,F9088-E9088,"n.a.")</x:f>
        <x:v>31000000</x:v>
      </x:c>
      <x:c r="H9088" s="9" t="n">
        <x:f>IF(ISNUMBER('原始字段'!D9132),'原始字段'!D9132,"n.a.")</x:f>
        <x:v>3.0462</x:v>
      </x:c>
      <x:c r="I9088" s="9" t="n">
        <x:f>IF(COUNT(G9088:H9088)=2,G9088*H9088/100000000,"n.a.")</x:f>
        <x:v>0.944322</x:v>
      </x:c>
      <x:c r="J9088" s="1" t="str">
        <x:v>日频齐全；折算事件未独立核实</x:v>
      </x:c>
    </x:row>
    <x:row r="9089" ht="25" customHeight="1">
      <x:c r="A9089" s="1" t="str">
        <x:v>创业板指</x:v>
      </x:c>
      <x:c r="B9089" s="1" t="str">
        <x:v>159205.SZ</x:v>
      </x:c>
      <x:c r="C9089" s="1" t="str">
        <x:v>东财创业板ETF</x:v>
      </x:c>
      <x:c r="D9089" s="7" t="d">
        <x:v>2026-10-20T00:00:00.000Z</x:v>
      </x:c>
      <x:c r="E9089" s="8" t="n">
        <x:f>IF(ISNUMBER('原始字段'!C9010),'原始字段'!C9010,"n.a.")</x:f>
        <x:v>1173056064</x:v>
      </x:c>
      <x:c r="F9089" s="8" t="n">
        <x:f>IF(ISNUMBER('原始字段'!C9106),'原始字段'!C9106,"n.a.")</x:f>
        <x:v>1203056064</x:v>
      </x:c>
      <x:c r="G9089" s="8" t="n">
        <x:f>IF(COUNT(E9089:F9089)=2,F9089-E9089,"n.a.")</x:f>
        <x:v>30000000</x:v>
      </x:c>
      <x:c r="H9089" s="9" t="n">
        <x:f>IF(ISNUMBER('原始字段'!D9106),'原始字段'!D9106,"n.a.")</x:f>
        <x:v>1.3496</x:v>
      </x:c>
      <x:c r="I9089" s="9" t="n">
        <x:f>IF(COUNT(G9089:H9089)=2,G9089*H9089/100000000,"n.a.")</x:f>
        <x:v>0.40488</x:v>
      </x:c>
      <x:c r="J9089" s="1" t="str">
        <x:v>日频齐全；折算事件未独立核实</x:v>
      </x:c>
    </x:row>
    <x:row r="9090" ht="25" customHeight="1">
      <x:c r="A9090" s="1" t="str">
        <x:v>科创50</x:v>
      </x:c>
      <x:c r="B9090" s="1" t="str">
        <x:v>588940.SH</x:v>
      </x:c>
      <x:c r="C9090" s="1" t="str">
        <x:v>富国上证科创板50成份ETF</x:v>
      </x:c>
      <x:c r="D9090" s="7" t="d">
        <x:v>2026-10-20T00:00:00.000Z</x:v>
      </x:c>
      <x:c r="E9090" s="8" t="n">
        <x:f>IF(ISNUMBER('原始字段'!C9101),'原始字段'!C9101,"n.a.")</x:f>
        <x:v>3638840000</x:v>
      </x:c>
      <x:c r="F9090" s="8" t="n">
        <x:f>IF(ISNUMBER('原始字段'!C9197),'原始字段'!C9197,"n.a.")</x:f>
        <x:v>3620840000</x:v>
      </x:c>
      <x:c r="G9090" s="8" t="n">
        <x:f>IF(COUNT(E9090:F9090)=2,F9090-E9090,"n.a.")</x:f>
        <x:v>-18000000</x:v>
      </x:c>
      <x:c r="H9090" s="9" t="n">
        <x:f>IF(ISNUMBER('原始字段'!D9197),'原始字段'!D9197,"n.a.")</x:f>
        <x:v>0.6957</x:v>
      </x:c>
      <x:c r="I9090" s="9" t="n">
        <x:f>IF(COUNT(G9090:H9090)=2,G9090*H9090/100000000,"n.a.")</x:f>
        <x:v>-0.125226</x:v>
      </x:c>
      <x:c r="J9090" s="1" t="str">
        <x:v>日频齐全；折算事件未独立核实</x:v>
      </x:c>
    </x:row>
    <x:row r="9091" ht="25" customHeight="1">
      <x:c r="A9091" s="1" t="str">
        <x:v>科创50</x:v>
      </x:c>
      <x:c r="B9091" s="1" t="str">
        <x:v>589150.SH</x:v>
      </x:c>
      <x:c r="C9091" s="1" t="str">
        <x:v>平安上证科创板50成份ETF</x:v>
      </x:c>
      <x:c r="D9091" s="7" t="d">
        <x:v>2026-10-20T00:00:00.000Z</x:v>
      </x:c>
      <x:c r="E9091" s="8" t="n">
        <x:f>IF(ISNUMBER('原始字段'!C9103),'原始字段'!C9103,"n.a.")</x:f>
        <x:v>905437200</x:v>
      </x:c>
      <x:c r="F9091" s="8" t="n">
        <x:f>IF(ISNUMBER('原始字段'!C9199),'原始字段'!C9199,"n.a.")</x:f>
        <x:v>907437200</x:v>
      </x:c>
      <x:c r="G9091" s="8" t="n">
        <x:f>IF(COUNT(E9091:F9091)=2,F9091-E9091,"n.a.")</x:f>
        <x:v>2000000</x:v>
      </x:c>
      <x:c r="H9091" s="9" t="n">
        <x:f>IF(ISNUMBER('原始字段'!D9199),'原始字段'!D9199,"n.a.")</x:f>
        <x:v>0.9728</x:v>
      </x:c>
      <x:c r="I9091" s="9" t="n">
        <x:f>IF(COUNT(G9091:H9091)=2,G9091*H9091/100000000,"n.a.")</x:f>
        <x:v>0.019456</x:v>
      </x:c>
      <x:c r="J9091" s="1" t="str">
        <x:v>日频齐全；折算事件未独立核实</x:v>
      </x:c>
    </x:row>
    <x:row r="9092" ht="25" customHeight="1">
      <x:c r="A9092" s="1" t="str">
        <x:v>科创50</x:v>
      </x:c>
      <x:c r="B9092" s="1" t="str">
        <x:v>588150.SH</x:v>
      </x:c>
      <x:c r="C9092" s="1" t="str">
        <x:v>南方上证科创板50成份ETF</x:v>
      </x:c>
      <x:c r="D9092" s="7" t="d">
        <x:v>2026-10-20T00:00:00.000Z</x:v>
      </x:c>
      <x:c r="E9092" s="8" t="n">
        <x:f>IF(ISNUMBER('原始字段'!C9095),'原始字段'!C9095,"n.a.")</x:f>
        <x:v>488932600</x:v>
      </x:c>
      <x:c r="F9092" s="8" t="n">
        <x:f>IF(ISNUMBER('原始字段'!C9191),'原始字段'!C9191,"n.a.")</x:f>
        <x:v>492432600</x:v>
      </x:c>
      <x:c r="G9092" s="8" t="n">
        <x:f>IF(COUNT(E9092:F9092)=2,F9092-E9092,"n.a.")</x:f>
        <x:v>3500000</x:v>
      </x:c>
      <x:c r="H9092" s="9" t="n">
        <x:f>IF(ISNUMBER('原始字段'!D9191),'原始字段'!D9191,"n.a.")</x:f>
        <x:v>0.9542</x:v>
      </x:c>
      <x:c r="I9092" s="9" t="n">
        <x:f>IF(COUNT(G9092:H9092)=2,G9092*H9092/100000000,"n.a.")</x:f>
        <x:v>0.033397</x:v>
      </x:c>
      <x:c r="J9092" s="1" t="str">
        <x:v>日频齐全；折算事件未独立核实</x:v>
      </x:c>
    </x:row>
    <x:row r="9093" ht="25" customHeight="1">
      <x:c r="A9093" s="1" t="str">
        <x:v>科创50</x:v>
      </x:c>
      <x:c r="B9093" s="1" t="str">
        <x:v>588000.SH</x:v>
      </x:c>
      <x:c r="C9093" s="1" t="str">
        <x:v>华夏上证科创板50ETF</x:v>
      </x:c>
      <x:c r="D9093" s="7" t="d">
        <x:v>2026-10-20T00:00:00.000Z</x:v>
      </x:c>
      <x:c r="E9093" s="8" t="n">
        <x:f>IF(ISNUMBER('原始字段'!C9089),'原始字段'!C9089,"n.a.")</x:f>
        <x:v>71591668200</x:v>
      </x:c>
      <x:c r="F9093" s="8" t="n">
        <x:f>IF(ISNUMBER('原始字段'!C9185),'原始字段'!C9185,"n.a.")</x:f>
        <x:v>73718668200</x:v>
      </x:c>
      <x:c r="G9093" s="8" t="n">
        <x:f>IF(COUNT(E9093:F9093)=2,F9093-E9093,"n.a.")</x:f>
        <x:v>2127000000</x:v>
      </x:c>
      <x:c r="H9093" s="9" t="n">
        <x:f>IF(ISNUMBER('原始字段'!D9185),'原始字段'!D9185,"n.a.")</x:f>
        <x:v>1.4181</x:v>
      </x:c>
      <x:c r="I9093" s="9" t="n">
        <x:f>IF(COUNT(G9093:H9093)=2,G9093*H9093/100000000,"n.a.")</x:f>
        <x:v>30.162987</x:v>
      </x:c>
      <x:c r="J9093" s="1" t="str">
        <x:v>日频齐全；折算事件未独立核实</x:v>
      </x:c>
    </x:row>
    <x:row r="9094" ht="25" customHeight="1">
      <x:c r="A9094" s="1" t="str">
        <x:v>科创50</x:v>
      </x:c>
      <x:c r="B9094" s="1" t="str">
        <x:v>589850.SH</x:v>
      </x:c>
      <x:c r="C9094" s="1" t="str">
        <x:v>东财上证科创板50成份ETF</x:v>
      </x:c>
      <x:c r="D9094" s="7" t="d">
        <x:v>2026-10-20T00:00:00.000Z</x:v>
      </x:c>
      <x:c r="E9094" s="8" t="n">
        <x:f>IF(ISNUMBER('原始字段'!C9105),'原始字段'!C9105,"n.a.")</x:f>
        <x:v>1312057000</x:v>
      </x:c>
      <x:c r="F9094" s="8" t="n">
        <x:f>IF(ISNUMBER('原始字段'!C9201),'原始字段'!C9201,"n.a.")</x:f>
        <x:v>1324057000</x:v>
      </x:c>
      <x:c r="G9094" s="8" t="n">
        <x:f>IF(COUNT(E9094:F9094)=2,F9094-E9094,"n.a.")</x:f>
        <x:v>12000000</x:v>
      </x:c>
      <x:c r="H9094" s="9" t="n">
        <x:f>IF(ISNUMBER('原始字段'!D9201),'原始字段'!D9201,"n.a.")</x:f>
        <x:v>1.2896</x:v>
      </x:c>
      <x:c r="I9094" s="9" t="n">
        <x:f>IF(COUNT(G9094:H9094)=2,G9094*H9094/100000000,"n.a.")</x:f>
        <x:v>0.15475200000000003</x:v>
      </x:c>
      <x:c r="J9094" s="1" t="str">
        <x:v>日频齐全；折算事件未独立核实</x:v>
      </x:c>
    </x:row>
    <x:row r="9095" ht="25" customHeight="1">
      <x:c r="A9095" s="1" t="str">
        <x:v>科创50</x:v>
      </x:c>
      <x:c r="B9095" s="1" t="str">
        <x:v>588840.SH</x:v>
      </x:c>
      <x:c r="C9095" s="1" t="str">
        <x:v>万家上证科创板50成份ETF</x:v>
      </x:c>
      <x:c r="D9095" s="7" t="d">
        <x:v>2026-10-20T00:00:00.000Z</x:v>
      </x:c>
      <x:c r="E9095" s="8" t="n">
        <x:f>IF(ISNUMBER('原始字段'!C9099),'原始字段'!C9099,"n.a.")</x:f>
        <x:v>76236000</x:v>
      </x:c>
      <x:c r="F9095" s="8" t="n">
        <x:f>IF(ISNUMBER('原始字段'!C9195),'原始字段'!C9195,"n.a.")</x:f>
        <x:v>73236000</x:v>
      </x:c>
      <x:c r="G9095" s="8" t="n">
        <x:f>IF(COUNT(E9095:F9095)=2,F9095-E9095,"n.a.")</x:f>
        <x:v>-3000000</x:v>
      </x:c>
      <x:c r="H9095" s="9" t="n">
        <x:f>IF(ISNUMBER('原始字段'!D9195),'原始字段'!D9195,"n.a.")</x:f>
        <x:v>1.2459</x:v>
      </x:c>
      <x:c r="I9095" s="9" t="n">
        <x:f>IF(COUNT(G9095:H9095)=2,G9095*H9095/100000000,"n.a.")</x:f>
        <x:v>-0.037377</x:v>
      </x:c>
      <x:c r="J9095" s="1" t="str">
        <x:v>日频齐全；折算事件未独立核实</x:v>
      </x:c>
    </x:row>
    <x:row r="9096" ht="25" customHeight="1">
      <x:c r="A9096" s="1" t="str">
        <x:v>科创50</x:v>
      </x:c>
      <x:c r="B9096" s="1" t="str">
        <x:v>588040.SH</x:v>
      </x:c>
      <x:c r="C9096" s="1" t="str">
        <x:v>鹏华上证科创板50成份ETF</x:v>
      </x:c>
      <x:c r="D9096" s="7" t="d">
        <x:v>2026-10-20T00:00:00.000Z</x:v>
      </x:c>
      <x:c r="E9096" s="8" t="n">
        <x:f>IF(ISNUMBER('原始字段'!C9090),'原始字段'!C9090,"n.a.")</x:f>
        <x:v>185889000</x:v>
      </x:c>
      <x:c r="F9096" s="8" t="n">
        <x:f>IF(ISNUMBER('原始字段'!C9186),'原始字段'!C9186,"n.a.")</x:f>
        <x:v>181889000</x:v>
      </x:c>
      <x:c r="G9096" s="8" t="n">
        <x:f>IF(COUNT(E9096:F9096)=2,F9096-E9096,"n.a.")</x:f>
        <x:v>-4000000</x:v>
      </x:c>
      <x:c r="H9096" s="9" t="n">
        <x:f>IF(ISNUMBER('原始字段'!D9186),'原始字段'!D9186,"n.a.")</x:f>
        <x:v>1.3653</x:v>
      </x:c>
      <x:c r="I9096" s="9" t="n">
        <x:f>IF(COUNT(G9096:H9096)=2,G9096*H9096/100000000,"n.a.")</x:f>
        <x:v>-0.054612</x:v>
      </x:c>
      <x:c r="J9096" s="1" t="str">
        <x:v>日频齐全；折算事件未独立核实</x:v>
      </x:c>
    </x:row>
    <x:row r="9097" ht="25" customHeight="1">
      <x:c r="A9097" s="1" t="str">
        <x:v>科创50</x:v>
      </x:c>
      <x:c r="B9097" s="1" t="str">
        <x:v>588280.SH</x:v>
      </x:c>
      <x:c r="C9097" s="1" t="str">
        <x:v>华安上证科创板50ETF</x:v>
      </x:c>
      <x:c r="D9097" s="7" t="d">
        <x:v>2026-10-20T00:00:00.000Z</x:v>
      </x:c>
      <x:c r="E9097" s="8" t="n">
        <x:f>IF(ISNUMBER('原始字段'!C9097),'原始字段'!C9097,"n.a.")</x:f>
        <x:v>484121000</x:v>
      </x:c>
      <x:c r="F9097" s="8" t="n">
        <x:f>IF(ISNUMBER('原始字段'!C9193),'原始字段'!C9193,"n.a.")</x:f>
        <x:v>488121000</x:v>
      </x:c>
      <x:c r="G9097" s="8" t="n">
        <x:f>IF(COUNT(E9097:F9097)=2,F9097-E9097,"n.a.")</x:f>
        <x:v>4000000</x:v>
      </x:c>
      <x:c r="H9097" s="9" t="n">
        <x:f>IF(ISNUMBER('原始字段'!D9193),'原始字段'!D9193,"n.a.")</x:f>
        <x:v>0.9669</x:v>
      </x:c>
      <x:c r="I9097" s="9" t="n">
        <x:f>IF(COUNT(G9097:H9097)=2,G9097*H9097/100000000,"n.a.")</x:f>
        <x:v>0.038676</x:v>
      </x:c>
      <x:c r="J9097" s="1" t="str">
        <x:v>日频齐全；折算事件未独立核实</x:v>
      </x:c>
    </x:row>
    <x:row r="9098" ht="25" customHeight="1">
      <x:c r="A9098" s="1" t="str">
        <x:v>科创50</x:v>
      </x:c>
      <x:c r="B9098" s="1" t="str">
        <x:v>589360.SH</x:v>
      </x:c>
      <x:c r="C9098" s="1" t="str">
        <x:v>国泰上证科创板50成份ETF</x:v>
      </x:c>
      <x:c r="D9098" s="7" t="d">
        <x:v>2026-10-20T00:00:00.000Z</x:v>
      </x:c>
      <x:c r="E9098" s="8" t="n">
        <x:f>IF(ISNUMBER('原始字段'!C9104),'原始字段'!C9104,"n.a.")</x:f>
        <x:v>2789174000</x:v>
      </x:c>
      <x:c r="F9098" s="8" t="n">
        <x:f>IF(ISNUMBER('原始字段'!C9200),'原始字段'!C9200,"n.a.")</x:f>
        <x:v>2783174000</x:v>
      </x:c>
      <x:c r="G9098" s="8" t="n">
        <x:f>IF(COUNT(E9098:F9098)=2,F9098-E9098,"n.a.")</x:f>
        <x:v>-6000000</x:v>
      </x:c>
      <x:c r="H9098" s="9" t="n">
        <x:f>IF(ISNUMBER('原始字段'!D9200),'原始字段'!D9200,"n.a.")</x:f>
        <x:v>0.6941</x:v>
      </x:c>
      <x:c r="I9098" s="9" t="n">
        <x:f>IF(COUNT(G9098:H9098)=2,G9098*H9098/100000000,"n.a.")</x:f>
        <x:v>-0.041646</x:v>
      </x:c>
      <x:c r="J9098" s="1" t="str">
        <x:v>日频齐全；折算事件未独立核实</x:v>
      </x:c>
    </x:row>
    <x:row r="9099" ht="25" customHeight="1">
      <x:c r="A9099" s="1" t="str">
        <x:v>科创50</x:v>
      </x:c>
      <x:c r="B9099" s="1" t="str">
        <x:v>588950.SH</x:v>
      </x:c>
      <x:c r="C9099" s="1" t="str">
        <x:v>景顺长城上证科创板50成份ETF</x:v>
      </x:c>
      <x:c r="D9099" s="7" t="d">
        <x:v>2026-10-20T00:00:00.000Z</x:v>
      </x:c>
      <x:c r="E9099" s="8" t="n">
        <x:f>IF(ISNUMBER('原始字段'!C9102),'原始字段'!C9102,"n.a.")</x:f>
        <x:v>911729700</x:v>
      </x:c>
      <x:c r="F9099" s="8" t="n">
        <x:f>IF(ISNUMBER('原始字段'!C9198),'原始字段'!C9198,"n.a.")</x:f>
        <x:v>914729700</x:v>
      </x:c>
      <x:c r="G9099" s="8" t="n">
        <x:f>IF(COUNT(E9099:F9099)=2,F9099-E9099,"n.a.")</x:f>
        <x:v>3000000</x:v>
      </x:c>
      <x:c r="H9099" s="9" t="n">
        <x:f>IF(ISNUMBER('原始字段'!D9198),'原始字段'!D9198,"n.a.")</x:f>
        <x:v>1.4082</x:v>
      </x:c>
      <x:c r="I9099" s="9" t="n">
        <x:f>IF(COUNT(G9099:H9099)=2,G9099*H9099/100000000,"n.a.")</x:f>
        <x:v>0.042246</x:v>
      </x:c>
      <x:c r="J9099" s="1" t="str">
        <x:v>日频齐全；折算事件未独立核实</x:v>
      </x:c>
    </x:row>
    <x:row r="9100" ht="25" customHeight="1">
      <x:c r="A9100" s="1" t="str">
        <x:v>科创50</x:v>
      </x:c>
      <x:c r="B9100" s="1" t="str">
        <x:v>588080.SH</x:v>
      </x:c>
      <x:c r="C9100" s="1" t="str">
        <x:v>易方达上证科创板50ETF</x:v>
      </x:c>
      <x:c r="D9100" s="7" t="d">
        <x:v>2026-10-20T00:00:00.000Z</x:v>
      </x:c>
      <x:c r="E9100" s="8" t="n">
        <x:f>IF(ISNUMBER('原始字段'!C9093),'原始字段'!C9093,"n.a.")</x:f>
        <x:v>29584628100</x:v>
      </x:c>
      <x:c r="F9100" s="8" t="n">
        <x:f>IF(ISNUMBER('原始字段'!C9189),'原始字段'!C9189,"n.a.")</x:f>
        <x:v>29521628100</x:v>
      </x:c>
      <x:c r="G9100" s="8" t="n">
        <x:f>IF(COUNT(E9100:F9100)=2,F9100-E9100,"n.a.")</x:f>
        <x:v>-63000000</x:v>
      </x:c>
      <x:c r="H9100" s="9" t="n">
        <x:f>IF(ISNUMBER('原始字段'!D9189),'原始字段'!D9189,"n.a.")</x:f>
        <x:v>1.3759</x:v>
      </x:c>
      <x:c r="I9100" s="9" t="n">
        <x:f>IF(COUNT(G9100:H9100)=2,G9100*H9100/100000000,"n.a.")</x:f>
        <x:v>-0.866817</x:v>
      </x:c>
      <x:c r="J9100" s="1" t="str">
        <x:v>日频齐全；折算事件未独立核实</x:v>
      </x:c>
    </x:row>
    <x:row r="9101" ht="25" customHeight="1">
      <x:c r="A9101" s="1" t="str">
        <x:v>科创50</x:v>
      </x:c>
      <x:c r="B9101" s="1" t="str">
        <x:v>588060.SH</x:v>
      </x:c>
      <x:c r="C9101" s="1" t="str">
        <x:v>广发上证科创板50ETF</x:v>
      </x:c>
      <x:c r="D9101" s="7" t="d">
        <x:v>2026-10-20T00:00:00.000Z</x:v>
      </x:c>
      <x:c r="E9101" s="8" t="n">
        <x:f>IF(ISNUMBER('原始字段'!C9092),'原始字段'!C9092,"n.a.")</x:f>
        <x:v>9889140000</x:v>
      </x:c>
      <x:c r="F9101" s="8" t="n">
        <x:f>IF(ISNUMBER('原始字段'!C9188),'原始字段'!C9188,"n.a.")</x:f>
        <x:v>9859140000</x:v>
      </x:c>
      <x:c r="G9101" s="8" t="n">
        <x:f>IF(COUNT(E9101:F9101)=2,F9101-E9101,"n.a.")</x:f>
        <x:v>-30000000</x:v>
      </x:c>
      <x:c r="H9101" s="9" t="n">
        <x:f>IF(ISNUMBER('原始字段'!D9188),'原始字段'!D9188,"n.a.")</x:f>
        <x:v>0.8521</x:v>
      </x:c>
      <x:c r="I9101" s="9" t="n">
        <x:f>IF(COUNT(G9101:H9101)=2,G9101*H9101/100000000,"n.a.")</x:f>
        <x:v>-0.25563</x:v>
      </x:c>
      <x:c r="J9101" s="1" t="str">
        <x:v>日频齐全；折算事件未独立核实</x:v>
      </x:c>
    </x:row>
    <x:row r="9102" ht="25" customHeight="1">
      <x:c r="A9102" s="1" t="str">
        <x:v>科创50</x:v>
      </x:c>
      <x:c r="B9102" s="1" t="str">
        <x:v>588870.SH</x:v>
      </x:c>
      <x:c r="C9102" s="1" t="str">
        <x:v>汇添富上证科创板50成份ETF</x:v>
      </x:c>
      <x:c r="D9102" s="7" t="d">
        <x:v>2026-10-20T00:00:00.000Z</x:v>
      </x:c>
      <x:c r="E9102" s="8" t="n">
        <x:f>IF(ISNUMBER('原始字段'!C9100),'原始字段'!C9100,"n.a.")</x:f>
        <x:v>1265552000</x:v>
      </x:c>
      <x:c r="F9102" s="8" t="n">
        <x:f>IF(ISNUMBER('原始字段'!C9196),'原始字段'!C9196,"n.a.")</x:f>
        <x:v>1256552000</x:v>
      </x:c>
      <x:c r="G9102" s="8" t="n">
        <x:f>IF(COUNT(E9102:F9102)=2,F9102-E9102,"n.a.")</x:f>
        <x:v>-9000000</x:v>
      </x:c>
      <x:c r="H9102" s="9" t="n">
        <x:f>IF(ISNUMBER('原始字段'!D9196),'原始字段'!D9196,"n.a.")</x:f>
        <x:v>1.3661</x:v>
      </x:c>
      <x:c r="I9102" s="9" t="n">
        <x:f>IF(COUNT(G9102:H9102)=2,G9102*H9102/100000000,"n.a.")</x:f>
        <x:v>-0.122949</x:v>
      </x:c>
      <x:c r="J9102" s="1" t="str">
        <x:v>日频齐全；折算事件未独立核实</x:v>
      </x:c>
    </x:row>
    <x:row r="9103" ht="25" customHeight="1">
      <x:c r="A9103" s="1" t="str">
        <x:v>科创50</x:v>
      </x:c>
      <x:c r="B9103" s="1" t="str">
        <x:v>588720.SH</x:v>
      </x:c>
      <x:c r="C9103" s="1" t="str">
        <x:v>中银上证科创板50成份ETF</x:v>
      </x:c>
      <x:c r="D9103" s="7" t="d">
        <x:v>2026-10-20T00:00:00.000Z</x:v>
      </x:c>
      <x:c r="E9103" s="8" t="n">
        <x:f>IF(ISNUMBER('原始字段'!C9098),'原始字段'!C9098,"n.a.")</x:f>
        <x:v>127241800</x:v>
      </x:c>
      <x:c r="F9103" s="8" t="n">
        <x:f>IF(ISNUMBER('原始字段'!C9194),'原始字段'!C9194,"n.a.")</x:f>
        <x:v>127241800</x:v>
      </x:c>
      <x:c r="G9103" s="8" t="n">
        <x:f>IF(COUNT(E9103:F9103)=2,F9103-E9103,"n.a.")</x:f>
        <x:v>0</x:v>
      </x:c>
      <x:c r="H9103" s="9" t="n">
        <x:f>IF(ISNUMBER('原始字段'!D9194),'原始字段'!D9194,"n.a.")</x:f>
        <x:v>1.3677</x:v>
      </x:c>
      <x:c r="I9103" s="9" t="n">
        <x:f>IF(COUNT(G9103:H9103)=2,G9103*H9103/100000000,"n.a.")</x:f>
        <x:v>0</x:v>
      </x:c>
      <x:c r="J9103" s="1" t="str">
        <x:v>日频齐全；折算事件未独立核实</x:v>
      </x:c>
    </x:row>
    <x:row r="9104" ht="25" customHeight="1">
      <x:c r="A9104" s="1" t="str">
        <x:v>科创50</x:v>
      </x:c>
      <x:c r="B9104" s="1" t="str">
        <x:v>588090.SH</x:v>
      </x:c>
      <x:c r="C9104" s="1" t="str">
        <x:v>华泰柏瑞上证科创板50ETF</x:v>
      </x:c>
      <x:c r="D9104" s="7" t="d">
        <x:v>2026-10-20T00:00:00.000Z</x:v>
      </x:c>
      <x:c r="E9104" s="8" t="n">
        <x:f>IF(ISNUMBER('原始字段'!C9094),'原始字段'!C9094,"n.a.")</x:f>
        <x:v>3423072800.0000005</x:v>
      </x:c>
      <x:c r="F9104" s="8" t="n">
        <x:f>IF(ISNUMBER('原始字段'!C9190),'原始字段'!C9190,"n.a.")</x:f>
        <x:v>3417072800.0000005</x:v>
      </x:c>
      <x:c r="G9104" s="8" t="n">
        <x:f>IF(COUNT(E9104:F9104)=2,F9104-E9104,"n.a.")</x:f>
        <x:v>-6000000</x:v>
      </x:c>
      <x:c r="H9104" s="9" t="n">
        <x:f>IF(ISNUMBER('原始字段'!D9190),'原始字段'!D9190,"n.a.")</x:f>
        <x:v>1.3828</x:v>
      </x:c>
      <x:c r="I9104" s="9" t="n">
        <x:f>IF(COUNT(G9104:H9104)=2,G9104*H9104/100000000,"n.a.")</x:f>
        <x:v>-0.082968</x:v>
      </x:c>
      <x:c r="J9104" s="1" t="str">
        <x:v>日频齐全；折算事件未独立核实</x:v>
      </x:c>
    </x:row>
    <x:row r="9105" ht="25" customHeight="1">
      <x:c r="A9105" s="1" t="str">
        <x:v>科创50</x:v>
      </x:c>
      <x:c r="B9105" s="1" t="str">
        <x:v>588180.SH</x:v>
      </x:c>
      <x:c r="C9105" s="1" t="str">
        <x:v>国联安上证科创板50ETF</x:v>
      </x:c>
      <x:c r="D9105" s="7" t="d">
        <x:v>2026-10-20T00:00:00.000Z</x:v>
      </x:c>
      <x:c r="E9105" s="8" t="n">
        <x:f>IF(ISNUMBER('原始字段'!C9096),'原始字段'!C9096,"n.a.")</x:f>
        <x:v>916853700</x:v>
      </x:c>
      <x:c r="F9105" s="8" t="n">
        <x:f>IF(ISNUMBER('原始字段'!C9192),'原始字段'!C9192,"n.a.")</x:f>
        <x:v>927353700</x:v>
      </x:c>
      <x:c r="G9105" s="8" t="n">
        <x:f>IF(COUNT(E9105:F9105)=2,F9105-E9105,"n.a.")</x:f>
        <x:v>10500000</x:v>
      </x:c>
      <x:c r="H9105" s="9" t="n">
        <x:f>IF(ISNUMBER('原始字段'!D9192),'原始字段'!D9192,"n.a.")</x:f>
        <x:v>0.8774</x:v>
      </x:c>
      <x:c r="I9105" s="9" t="n">
        <x:f>IF(COUNT(G9105:H9105)=2,G9105*H9105/100000000,"n.a.")</x:f>
        <x:v>0.092127</x:v>
      </x:c>
      <x:c r="J9105" s="1" t="str">
        <x:v>日频齐全；折算事件未独立核实</x:v>
      </x:c>
    </x:row>
    <x:row r="9106" ht="25" customHeight="1">
      <x:c r="A9106" s="1" t="str">
        <x:v>科创50</x:v>
      </x:c>
      <x:c r="B9106" s="1" t="str">
        <x:v>588050.SH</x:v>
      </x:c>
      <x:c r="C9106" s="1" t="str">
        <x:v>工银上证科创板50ETF</x:v>
      </x:c>
      <x:c r="D9106" s="7" t="d">
        <x:v>2026-10-20T00:00:00.000Z</x:v>
      </x:c>
      <x:c r="E9106" s="8" t="n">
        <x:f>IF(ISNUMBER('原始字段'!C9091),'原始字段'!C9091,"n.a.")</x:f>
        <x:v>7225241300</x:v>
      </x:c>
      <x:c r="F9106" s="8" t="n">
        <x:f>IF(ISNUMBER('原始字段'!C9187),'原始字段'!C9187,"n.a.")</x:f>
        <x:v>7181241300</x:v>
      </x:c>
      <x:c r="G9106" s="8" t="n">
        <x:f>IF(COUNT(E9106:F9106)=2,F9106-E9106,"n.a.")</x:f>
        <x:v>-44000000</x:v>
      </x:c>
      <x:c r="H9106" s="9" t="n">
        <x:f>IF(ISNUMBER('原始字段'!D9187),'原始字段'!D9187,"n.a.")</x:f>
        <x:v>1.3772</x:v>
      </x:c>
      <x:c r="I9106" s="9" t="n">
        <x:f>IF(COUNT(G9106:H9106)=2,G9106*H9106/100000000,"n.a.")</x:f>
        <x:v>-0.605968</x:v>
      </x:c>
      <x:c r="J9106" s="1" t="str">
        <x:v>日频齐全；折算事件未独立核实</x:v>
      </x:c>
    </x:row>
    <x:row r="9107" ht="25" customHeight="1">
      <x:c r="A9107" s="1" t="str">
        <x:v>沪深300</x:v>
      </x:c>
      <x:c r="B9107" s="1" t="str">
        <x:v>159393.SZ</x:v>
      </x:c>
      <x:c r="C9107" s="1" t="str">
        <x:v>万家沪深300ETF</x:v>
      </x:c>
      <x:c r="D9107" s="7" t="d">
        <x:v>2026-10-21T00:00:00.000Z</x:v>
      </x:c>
      <x:c r="E9107" s="8" t="n">
        <x:f>IF(ISNUMBER('原始字段'!C9111),'原始字段'!C9111,"n.a.")</x:f>
        <x:v>110446342</x:v>
      </x:c>
      <x:c r="F9107" s="8" t="n">
        <x:f>IF(ISNUMBER('原始字段'!C9207),'原始字段'!C9207,"n.a.")</x:f>
        <x:v>110446342</x:v>
      </x:c>
      <x:c r="G9107" s="8" t="n">
        <x:f>IF(COUNT(E9107:F9107)=2,F9107-E9107,"n.a.")</x:f>
        <x:v>0</x:v>
      </x:c>
      <x:c r="H9107" s="9" t="n">
        <x:f>IF(ISNUMBER('原始字段'!D9207),'原始字段'!D9207,"n.a.")</x:f>
        <x:v>4.4535</x:v>
      </x:c>
      <x:c r="I9107" s="9" t="n">
        <x:f>IF(COUNT(G9107:H9107)=2,G9107*H9107/100000000,"n.a.")</x:f>
        <x:v>0</x:v>
      </x:c>
      <x:c r="J9107" s="1" t="str">
        <x:v>日频齐全；折算事件未独立核实</x:v>
      </x:c>
    </x:row>
    <x:row r="9108" ht="25" customHeight="1">
      <x:c r="A9108" s="1" t="str">
        <x:v>沪深300</x:v>
      </x:c>
      <x:c r="B9108" s="1" t="str">
        <x:v>515660.SH</x:v>
      </x:c>
      <x:c r="C9108" s="1" t="str">
        <x:v>国联安沪深300ETF</x:v>
      </x:c>
      <x:c r="D9108" s="7" t="d">
        <x:v>2026-10-21T00:00:00.000Z</x:v>
      </x:c>
      <x:c r="E9108" s="8" t="n">
        <x:f>IF(ISNUMBER('原始字段'!C9172),'原始字段'!C9172,"n.a.")</x:f>
        <x:v>437194200</x:v>
      </x:c>
      <x:c r="F9108" s="8" t="n">
        <x:f>IF(ISNUMBER('原始字段'!C9268),'原始字段'!C9268,"n.a.")</x:f>
        <x:v>438094200</x:v>
      </x:c>
      <x:c r="G9108" s="8" t="n">
        <x:f>IF(COUNT(E9108:F9108)=2,F9108-E9108,"n.a.")</x:f>
        <x:v>900000</x:v>
      </x:c>
      <x:c r="H9108" s="9" t="n">
        <x:f>IF(ISNUMBER('原始字段'!D9268),'原始字段'!D9268,"n.a.")</x:f>
        <x:v>5.2354</x:v>
      </x:c>
      <x:c r="I9108" s="9" t="n">
        <x:f>IF(COUNT(G9108:H9108)=2,G9108*H9108/100000000,"n.a.")</x:f>
        <x:v>0.0471186</x:v>
      </x:c>
      <x:c r="J9108" s="1" t="str">
        <x:v>日频齐全；折算事件未独立核实</x:v>
      </x:c>
    </x:row>
    <x:row r="9109" ht="25" customHeight="1">
      <x:c r="A9109" s="1" t="str">
        <x:v>沪深300</x:v>
      </x:c>
      <x:c r="B9109" s="1" t="str">
        <x:v>515360.SH</x:v>
      </x:c>
      <x:c r="C9109" s="1" t="str">
        <x:v>方正富邦沪深300ETF</x:v>
      </x:c>
      <x:c r="D9109" s="7" t="d">
        <x:v>2026-10-21T00:00:00.000Z</x:v>
      </x:c>
      <x:c r="E9109" s="8" t="n">
        <x:f>IF(ISNUMBER('原始字段'!C9167),'原始字段'!C9167,"n.a.")</x:f>
        <x:v>37279300</x:v>
      </x:c>
      <x:c r="F9109" s="8" t="n">
        <x:f>IF(ISNUMBER('原始字段'!C9263),'原始字段'!C9263,"n.a.")</x:f>
        <x:v>37279300</x:v>
      </x:c>
      <x:c r="G9109" s="8" t="n">
        <x:f>IF(COUNT(E9109:F9109)=2,F9109-E9109,"n.a.")</x:f>
        <x:v>0</x:v>
      </x:c>
      <x:c r="H9109" s="9" t="n">
        <x:f>IF(ISNUMBER('原始字段'!D9263),'原始字段'!D9263,"n.a.")</x:f>
        <x:v>6.0968</x:v>
      </x:c>
      <x:c r="I9109" s="9" t="n">
        <x:f>IF(COUNT(G9109:H9109)=2,G9109*H9109/100000000,"n.a.")</x:f>
        <x:v>0</x:v>
      </x:c>
      <x:c r="J9109" s="1" t="str">
        <x:v>日频齐全；折算事件未独立核实</x:v>
      </x:c>
    </x:row>
    <x:row r="9110" ht="25" customHeight="1">
      <x:c r="A9110" s="1" t="str">
        <x:v>沪深300</x:v>
      </x:c>
      <x:c r="B9110" s="1" t="str">
        <x:v>510320.SH</x:v>
      </x:c>
      <x:c r="C9110" s="1" t="str">
        <x:v>中金沪深300ETF</x:v>
      </x:c>
      <x:c r="D9110" s="7" t="d">
        <x:v>2026-10-21T00:00:00.000Z</x:v>
      </x:c>
      <x:c r="E9110" s="8" t="n">
        <x:f>IF(ISNUMBER('原始字段'!C9144),'原始字段'!C9144,"n.a.")</x:f>
        <x:v>652068500</x:v>
      </x:c>
      <x:c r="F9110" s="8" t="n">
        <x:f>IF(ISNUMBER('原始字段'!C9240),'原始字段'!C9240,"n.a.")</x:f>
        <x:v>652068500</x:v>
      </x:c>
      <x:c r="G9110" s="8" t="n">
        <x:f>IF(COUNT(E9110:F9110)=2,F9110-E9110,"n.a.")</x:f>
        <x:v>0</x:v>
      </x:c>
      <x:c r="H9110" s="9" t="n">
        <x:f>IF(ISNUMBER('原始字段'!D9240),'原始字段'!D9240,"n.a.")</x:f>
        <x:v>1.127</x:v>
      </x:c>
      <x:c r="I9110" s="9" t="n">
        <x:f>IF(COUNT(G9110:H9110)=2,G9110*H9110/100000000,"n.a.")</x:f>
        <x:v>0</x:v>
      </x:c>
      <x:c r="J9110" s="1" t="str">
        <x:v>日频齐全；折算事件未独立核实</x:v>
      </x:c>
    </x:row>
    <x:row r="9111" ht="25" customHeight="1">
      <x:c r="A9111" s="1" t="str">
        <x:v>沪深300</x:v>
      </x:c>
      <x:c r="B9111" s="1" t="str">
        <x:v>510360.SH</x:v>
      </x:c>
      <x:c r="C9111" s="1" t="str">
        <x:v>广发沪深300ETF</x:v>
      </x:c>
      <x:c r="D9111" s="7" t="d">
        <x:v>2026-10-21T00:00:00.000Z</x:v>
      </x:c>
      <x:c r="E9111" s="8" t="n">
        <x:f>IF(ISNUMBER('原始字段'!C9147),'原始字段'!C9147,"n.a.")</x:f>
        <x:v>2186381200</x:v>
      </x:c>
      <x:c r="F9111" s="8" t="n">
        <x:f>IF(ISNUMBER('原始字段'!C9243),'原始字段'!C9243,"n.a.")</x:f>
        <x:v>2183381200</x:v>
      </x:c>
      <x:c r="G9111" s="8" t="n">
        <x:f>IF(COUNT(E9111:F9111)=2,F9111-E9111,"n.a.")</x:f>
        <x:v>-3000000</x:v>
      </x:c>
      <x:c r="H9111" s="9" t="n">
        <x:f>IF(ISNUMBER('原始字段'!D9243),'原始字段'!D9243,"n.a.")</x:f>
        <x:v>1.6004</x:v>
      </x:c>
      <x:c r="I9111" s="9" t="n">
        <x:f>IF(COUNT(G9111:H9111)=2,G9111*H9111/100000000,"n.a.")</x:f>
        <x:v>-0.048012</x:v>
      </x:c>
      <x:c r="J9111" s="1" t="str">
        <x:v>日频齐全；折算事件未独立核实</x:v>
      </x:c>
    </x:row>
    <x:row r="9112" ht="25" customHeight="1">
      <x:c r="A9112" s="1" t="str">
        <x:v>沪深300</x:v>
      </x:c>
      <x:c r="B9112" s="1" t="str">
        <x:v>515330.SH</x:v>
      </x:c>
      <x:c r="C9112" s="1" t="str">
        <x:v>天弘沪深300ETF</x:v>
      </x:c>
      <x:c r="D9112" s="7" t="d">
        <x:v>2026-10-21T00:00:00.000Z</x:v>
      </x:c>
      <x:c r="E9112" s="8" t="n">
        <x:f>IF(ISNUMBER('原始字段'!C9165),'原始字段'!C9165,"n.a.")</x:f>
        <x:v>7055709500</x:v>
      </x:c>
      <x:c r="F9112" s="8" t="n">
        <x:f>IF(ISNUMBER('原始字段'!C9261),'原始字段'!C9261,"n.a.")</x:f>
        <x:v>7055709500</x:v>
      </x:c>
      <x:c r="G9112" s="8" t="n">
        <x:f>IF(COUNT(E9112:F9112)=2,F9112-E9112,"n.a.")</x:f>
        <x:v>0</x:v>
      </x:c>
      <x:c r="H9112" s="9" t="n">
        <x:f>IF(ISNUMBER('原始字段'!D9261),'原始字段'!D9261,"n.a.")</x:f>
        <x:v>1.2026</x:v>
      </x:c>
      <x:c r="I9112" s="9" t="n">
        <x:f>IF(COUNT(G9112:H9112)=2,G9112*H9112/100000000,"n.a.")</x:f>
        <x:v>0</x:v>
      </x:c>
      <x:c r="J9112" s="1" t="str">
        <x:v>日频齐全；折算事件未独立核实</x:v>
      </x:c>
    </x:row>
    <x:row r="9113" ht="25" customHeight="1">
      <x:c r="A9113" s="1" t="str">
        <x:v>沪深300</x:v>
      </x:c>
      <x:c r="B9113" s="1" t="str">
        <x:v>510330.SH</x:v>
      </x:c>
      <x:c r="C9113" s="1" t="str">
        <x:v>华夏沪深300ETF</x:v>
      </x:c>
      <x:c r="D9113" s="7" t="d">
        <x:v>2026-10-21T00:00:00.000Z</x:v>
      </x:c>
      <x:c r="E9113" s="8" t="n">
        <x:f>IF(ISNUMBER('原始字段'!C9145),'原始字段'!C9145,"n.a.")</x:f>
        <x:v>9623949800</x:v>
      </x:c>
      <x:c r="F9113" s="8" t="n">
        <x:f>IF(ISNUMBER('原始字段'!C9241),'原始字段'!C9241,"n.a.")</x:f>
        <x:v>9702249800</x:v>
      </x:c>
      <x:c r="G9113" s="8" t="n">
        <x:f>IF(COUNT(E9113:F9113)=2,F9113-E9113,"n.a.")</x:f>
        <x:v>78300000</x:v>
      </x:c>
      <x:c r="H9113" s="9" t="n">
        <x:f>IF(ISNUMBER('原始字段'!D9241),'原始字段'!D9241,"n.a.")</x:f>
        <x:v>4.3645</x:v>
      </x:c>
      <x:c r="I9113" s="9" t="n">
        <x:f>IF(COUNT(G9113:H9113)=2,G9113*H9113/100000000,"n.a.")</x:f>
        <x:v>3.4174034999999994</x:v>
      </x:c>
      <x:c r="J9113" s="1" t="str">
        <x:v>日频齐全；折算事件未独立核实</x:v>
      </x:c>
    </x:row>
    <x:row r="9114" ht="25" customHeight="1">
      <x:c r="A9114" s="1" t="str">
        <x:v>沪深300</x:v>
      </x:c>
      <x:c r="B9114" s="1" t="str">
        <x:v>510370.SH</x:v>
      </x:c>
      <x:c r="C9114" s="1" t="str">
        <x:v>兴业沪深300ETF</x:v>
      </x:c>
      <x:c r="D9114" s="7" t="d">
        <x:v>2026-10-21T00:00:00.000Z</x:v>
      </x:c>
      <x:c r="E9114" s="8" t="n">
        <x:f>IF(ISNUMBER('原始字段'!C9148),'原始字段'!C9148,"n.a.")</x:f>
        <x:v>90258100</x:v>
      </x:c>
      <x:c r="F9114" s="8" t="n">
        <x:f>IF(ISNUMBER('原始字段'!C9244),'原始字段'!C9244,"n.a.")</x:f>
        <x:v>93258100</x:v>
      </x:c>
      <x:c r="G9114" s="8" t="n">
        <x:f>IF(COUNT(E9114:F9114)=2,F9114-E9114,"n.a.")</x:f>
        <x:v>3000000</x:v>
      </x:c>
      <x:c r="H9114" s="9" t="n">
        <x:f>IF(ISNUMBER('原始字段'!D9244),'原始字段'!D9244,"n.a.")</x:f>
        <x:v>0.9262</x:v>
      </x:c>
      <x:c r="I9114" s="9" t="n">
        <x:f>IF(COUNT(G9114:H9114)=2,G9114*H9114/100000000,"n.a.")</x:f>
        <x:v>0.027786</x:v>
      </x:c>
      <x:c r="J9114" s="1" t="str">
        <x:v>日频齐全；折算事件未独立核实</x:v>
      </x:c>
    </x:row>
    <x:row r="9115" ht="25" customHeight="1">
      <x:c r="A9115" s="1" t="str">
        <x:v>沪深300</x:v>
      </x:c>
      <x:c r="B9115" s="1" t="str">
        <x:v>159919.SZ</x:v>
      </x:c>
      <x:c r="C9115" s="1" t="str">
        <x:v>嘉实沪深300ETF</x:v>
      </x:c>
      <x:c r="D9115" s="7" t="d">
        <x:v>2026-10-21T00:00:00.000Z</x:v>
      </x:c>
      <x:c r="E9115" s="8" t="n">
        <x:f>IF(ISNUMBER('原始字段'!C9128),'原始字段'!C9128,"n.a.")</x:f>
        <x:v>7342416676</x:v>
      </x:c>
      <x:c r="F9115" s="8" t="n">
        <x:f>IF(ISNUMBER('原始字段'!C9224),'原始字段'!C9224,"n.a.")</x:f>
        <x:v>7565616676</x:v>
      </x:c>
      <x:c r="G9115" s="8" t="n">
        <x:f>IF(COUNT(E9115:F9115)=2,F9115-E9115,"n.a.")</x:f>
        <x:v>223200000</x:v>
      </x:c>
      <x:c r="H9115" s="9" t="n">
        <x:f>IF(ISNUMBER('原始字段'!D9224),'原始字段'!D9224,"n.a.")</x:f>
        <x:v>4.369</x:v>
      </x:c>
      <x:c r="I9115" s="9" t="n">
        <x:f>IF(COUNT(G9115:H9115)=2,G9115*H9115/100000000,"n.a.")</x:f>
        <x:v>9.751608</x:v>
      </x:c>
      <x:c r="J9115" s="1" t="str">
        <x:v>日频齐全；折算事件未独立核实</x:v>
      </x:c>
    </x:row>
    <x:row r="9116" ht="25" customHeight="1">
      <x:c r="A9116" s="1" t="str">
        <x:v>沪深300</x:v>
      </x:c>
      <x:c r="B9116" s="1" t="str">
        <x:v>159673.SZ</x:v>
      </x:c>
      <x:c r="C9116" s="1" t="str">
        <x:v>鹏华沪深300ETF</x:v>
      </x:c>
      <x:c r="D9116" s="7" t="d">
        <x:v>2026-10-21T00:00:00.000Z</x:v>
      </x:c>
      <x:c r="E9116" s="8" t="n">
        <x:f>IF(ISNUMBER('原始字段'!C9120),'原始字段'!C9120,"n.a.")</x:f>
        <x:v>2199528385</x:v>
      </x:c>
      <x:c r="F9116" s="8" t="n">
        <x:f>IF(ISNUMBER('原始字段'!C9216),'原始字段'!C9216,"n.a.")</x:f>
        <x:v>2201528385</x:v>
      </x:c>
      <x:c r="G9116" s="8" t="n">
        <x:f>IF(COUNT(E9116:F9116)=2,F9116-E9116,"n.a.")</x:f>
        <x:v>2000000</x:v>
      </x:c>
      <x:c r="H9116" s="9" t="n">
        <x:f>IF(ISNUMBER('原始字段'!D9216),'原始字段'!D9216,"n.a.")</x:f>
        <x:v>1.1538</x:v>
      </x:c>
      <x:c r="I9116" s="9" t="n">
        <x:f>IF(COUNT(G9116:H9116)=2,G9116*H9116/100000000,"n.a.")</x:f>
        <x:v>0.023076</x:v>
      </x:c>
      <x:c r="J9116" s="1" t="str">
        <x:v>日频齐全；折算事件未独立核实</x:v>
      </x:c>
    </x:row>
    <x:row r="9117" ht="25" customHeight="1">
      <x:c r="A9117" s="1" t="str">
        <x:v>沪深300</x:v>
      </x:c>
      <x:c r="B9117" s="1" t="str">
        <x:v>159300.SZ</x:v>
      </x:c>
      <x:c r="C9117" s="1" t="str">
        <x:v>富国沪深300ETF</x:v>
      </x:c>
      <x:c r="D9117" s="7" t="d">
        <x:v>2026-10-21T00:00:00.000Z</x:v>
      </x:c>
      <x:c r="E9117" s="8" t="n">
        <x:f>IF(ISNUMBER('原始字段'!C9108),'原始字段'!C9108,"n.a.")</x:f>
        <x:v>498658097</x:v>
      </x:c>
      <x:c r="F9117" s="8" t="n">
        <x:f>IF(ISNUMBER('原始字段'!C9204),'原始字段'!C9204,"n.a.")</x:f>
        <x:v>498658097</x:v>
      </x:c>
      <x:c r="G9117" s="8" t="n">
        <x:f>IF(COUNT(E9117:F9117)=2,F9117-E9117,"n.a.")</x:f>
        <x:v>0</x:v>
      </x:c>
      <x:c r="H9117" s="9" t="n">
        <x:f>IF(ISNUMBER('原始字段'!D9204),'原始字段'!D9204,"n.a.")</x:f>
        <x:v>4.4865</x:v>
      </x:c>
      <x:c r="I9117" s="9" t="n">
        <x:f>IF(COUNT(G9117:H9117)=2,G9117*H9117/100000000,"n.a.")</x:f>
        <x:v>0</x:v>
      </x:c>
      <x:c r="J9117" s="1" t="str">
        <x:v>日频齐全；折算事件未独立核实</x:v>
      </x:c>
    </x:row>
    <x:row r="9118" ht="25" customHeight="1">
      <x:c r="A9118" s="1" t="str">
        <x:v>沪深300</x:v>
      </x:c>
      <x:c r="B9118" s="1" t="str">
        <x:v>510380.SH</x:v>
      </x:c>
      <x:c r="C9118" s="1" t="str">
        <x:v>国寿安保沪深300ETF</x:v>
      </x:c>
      <x:c r="D9118" s="7" t="d">
        <x:v>2026-10-21T00:00:00.000Z</x:v>
      </x:c>
      <x:c r="E9118" s="8" t="n">
        <x:f>IF(ISNUMBER('原始字段'!C9149),'原始字段'!C9149,"n.a.")</x:f>
        <x:v>1302802400</x:v>
      </x:c>
      <x:c r="F9118" s="8" t="n">
        <x:f>IF(ISNUMBER('原始字段'!C9245),'原始字段'!C9245,"n.a.")</x:f>
        <x:v>1302802400</x:v>
      </x:c>
      <x:c r="G9118" s="8" t="n">
        <x:f>IF(COUNT(E9118:F9118)=2,F9118-E9118,"n.a.")</x:f>
        <x:v>0</x:v>
      </x:c>
      <x:c r="H9118" s="9" t="n">
        <x:f>IF(ISNUMBER('原始字段'!D9245),'原始字段'!D9245,"n.a.")</x:f>
        <x:v>1.2475</x:v>
      </x:c>
      <x:c r="I9118" s="9" t="n">
        <x:f>IF(COUNT(G9118:H9118)=2,G9118*H9118/100000000,"n.a.")</x:f>
        <x:v>0</x:v>
      </x:c>
      <x:c r="J9118" s="1" t="str">
        <x:v>日频齐全；折算事件未独立核实</x:v>
      </x:c>
    </x:row>
    <x:row r="9119" ht="25" customHeight="1">
      <x:c r="A9119" s="1" t="str">
        <x:v>沪深300</x:v>
      </x:c>
      <x:c r="B9119" s="1" t="str">
        <x:v>515380.SH</x:v>
      </x:c>
      <x:c r="C9119" s="1" t="str">
        <x:v>泰康沪深300ETF</x:v>
      </x:c>
      <x:c r="D9119" s="7" t="d">
        <x:v>2026-10-21T00:00:00.000Z</x:v>
      </x:c>
      <x:c r="E9119" s="8" t="n">
        <x:f>IF(ISNUMBER('原始字段'!C9168),'原始字段'!C9168,"n.a.")</x:f>
        <x:v>663399800</x:v>
      </x:c>
      <x:c r="F9119" s="8" t="n">
        <x:f>IF(ISNUMBER('原始字段'!C9264),'原始字段'!C9264,"n.a.")</x:f>
        <x:v>663399800</x:v>
      </x:c>
      <x:c r="G9119" s="8" t="n">
        <x:f>IF(COUNT(E9119:F9119)=2,F9119-E9119,"n.a.")</x:f>
        <x:v>0</x:v>
      </x:c>
      <x:c r="H9119" s="9" t="n">
        <x:f>IF(ISNUMBER('原始字段'!D9264),'原始字段'!D9264,"n.a.")</x:f>
        <x:v>4.8655</x:v>
      </x:c>
      <x:c r="I9119" s="9" t="n">
        <x:f>IF(COUNT(G9119:H9119)=2,G9119*H9119/100000000,"n.a.")</x:f>
        <x:v>0</x:v>
      </x:c>
      <x:c r="J9119" s="1" t="str">
        <x:v>日频齐全；折算事件未独立核实</x:v>
      </x:c>
    </x:row>
    <x:row r="9120" ht="25" customHeight="1">
      <x:c r="A9120" s="1" t="str">
        <x:v>沪深300</x:v>
      </x:c>
      <x:c r="B9120" s="1" t="str">
        <x:v>510350.SH</x:v>
      </x:c>
      <x:c r="C9120" s="1" t="str">
        <x:v>工银沪深300ETF</x:v>
      </x:c>
      <x:c r="D9120" s="7" t="d">
        <x:v>2026-10-21T00:00:00.000Z</x:v>
      </x:c>
      <x:c r="E9120" s="8" t="n">
        <x:f>IF(ISNUMBER('原始字段'!C9146),'原始字段'!C9146,"n.a.")</x:f>
        <x:v>685914700</x:v>
      </x:c>
      <x:c r="F9120" s="8" t="n">
        <x:f>IF(ISNUMBER('原始字段'!C9242),'原始字段'!C9242,"n.a.")</x:f>
        <x:v>685914700</x:v>
      </x:c>
      <x:c r="G9120" s="8" t="n">
        <x:f>IF(COUNT(E9120:F9120)=2,F9120-E9120,"n.a.")</x:f>
        <x:v>0</x:v>
      </x:c>
      <x:c r="H9120" s="9" t="n">
        <x:f>IF(ISNUMBER('原始字段'!D9242),'原始字段'!D9242,"n.a.")</x:f>
        <x:v>4.4044</x:v>
      </x:c>
      <x:c r="I9120" s="9" t="n">
        <x:f>IF(COUNT(G9120:H9120)=2,G9120*H9120/100000000,"n.a.")</x:f>
        <x:v>0</x:v>
      </x:c>
      <x:c r="J9120" s="1" t="str">
        <x:v>日频齐全；折算事件未独立核实</x:v>
      </x:c>
    </x:row>
    <x:row r="9121" ht="25" customHeight="1">
      <x:c r="A9121" s="1" t="str">
        <x:v>沪深300</x:v>
      </x:c>
      <x:c r="B9121" s="1" t="str">
        <x:v>563520.SH</x:v>
      </x:c>
      <x:c r="C9121" s="1" t="str">
        <x:v>永赢沪深300ETF</x:v>
      </x:c>
      <x:c r="D9121" s="7" t="d">
        <x:v>2026-10-21T00:00:00.000Z</x:v>
      </x:c>
      <x:c r="E9121" s="8" t="n">
        <x:f>IF(ISNUMBER('原始字段'!C9183),'原始字段'!C9183,"n.a.")</x:f>
        <x:v>457065000</x:v>
      </x:c>
      <x:c r="F9121" s="8" t="n">
        <x:f>IF(ISNUMBER('原始字段'!C9279),'原始字段'!C9279,"n.a.")</x:f>
        <x:v>457065000</x:v>
      </x:c>
      <x:c r="G9121" s="8" t="n">
        <x:f>IF(COUNT(E9121:F9121)=2,F9121-E9121,"n.a.")</x:f>
        <x:v>0</x:v>
      </x:c>
      <x:c r="H9121" s="9" t="n">
        <x:f>IF(ISNUMBER('原始字段'!D9279),'原始字段'!D9279,"n.a.")</x:f>
        <x:v>1.0753</x:v>
      </x:c>
      <x:c r="I9121" s="9" t="n">
        <x:f>IF(COUNT(G9121:H9121)=2,G9121*H9121/100000000,"n.a.")</x:f>
        <x:v>0</x:v>
      </x:c>
      <x:c r="J9121" s="1" t="str">
        <x:v>日频齐全；折算事件未独立核实</x:v>
      </x:c>
    </x:row>
    <x:row r="9122" ht="25" customHeight="1">
      <x:c r="A9122" s="1" t="str">
        <x:v>沪深300</x:v>
      </x:c>
      <x:c r="B9122" s="1" t="str">
        <x:v>510300.SH</x:v>
      </x:c>
      <x:c r="C9122" s="1" t="str">
        <x:v>华泰柏瑞沪深300ETF</x:v>
      </x:c>
      <x:c r="D9122" s="7" t="d">
        <x:v>2026-10-21T00:00:00.000Z</x:v>
      </x:c>
      <x:c r="E9122" s="8" t="n">
        <x:f>IF(ISNUMBER('原始字段'!C9142),'原始字段'!C9142,"n.a.")</x:f>
        <x:v>29400787700</x:v>
      </x:c>
      <x:c r="F9122" s="8" t="n">
        <x:f>IF(ISNUMBER('原始字段'!C9238),'原始字段'!C9238,"n.a.")</x:f>
        <x:v>30199087700</x:v>
      </x:c>
      <x:c r="G9122" s="8" t="n">
        <x:f>IF(COUNT(E9122:F9122)=2,F9122-E9122,"n.a.")</x:f>
        <x:v>798300000</x:v>
      </x:c>
      <x:c r="H9122" s="9" t="n">
        <x:f>IF(ISNUMBER('原始字段'!D9238),'原始字段'!D9238,"n.a.")</x:f>
        <x:v>4.1856</x:v>
      </x:c>
      <x:c r="I9122" s="9" t="n">
        <x:f>IF(COUNT(G9122:H9122)=2,G9122*H9122/100000000,"n.a.")</x:f>
        <x:v>33.4136448</x:v>
      </x:c>
      <x:c r="J9122" s="1" t="str">
        <x:v>日频齐全；折算事件未独立核实</x:v>
      </x:c>
    </x:row>
    <x:row r="9123" ht="25" customHeight="1">
      <x:c r="A9123" s="1" t="str">
        <x:v>沪深300</x:v>
      </x:c>
      <x:c r="B9123" s="1" t="str">
        <x:v>515310.SH</x:v>
      </x:c>
      <x:c r="C9123" s="1" t="str">
        <x:v>汇添富沪深300ETF</x:v>
      </x:c>
      <x:c r="D9123" s="7" t="d">
        <x:v>2026-10-21T00:00:00.000Z</x:v>
      </x:c>
      <x:c r="E9123" s="8" t="n">
        <x:f>IF(ISNUMBER('原始字段'!C9164),'原始字段'!C9164,"n.a.")</x:f>
        <x:v>388111200</x:v>
      </x:c>
      <x:c r="F9123" s="8" t="n">
        <x:f>IF(ISNUMBER('原始字段'!C9260),'原始字段'!C9260,"n.a.")</x:f>
        <x:v>391611200</x:v>
      </x:c>
      <x:c r="G9123" s="8" t="n">
        <x:f>IF(COUNT(E9123:F9123)=2,F9123-E9123,"n.a.")</x:f>
        <x:v>3500000</x:v>
      </x:c>
      <x:c r="H9123" s="9" t="n">
        <x:f>IF(ISNUMBER('原始字段'!D9260),'原始字段'!D9260,"n.a.")</x:f>
        <x:v>1.2456</x:v>
      </x:c>
      <x:c r="I9123" s="9" t="n">
        <x:f>IF(COUNT(G9123:H9123)=2,G9123*H9123/100000000,"n.a.")</x:f>
        <x:v>0.043596</x:v>
      </x:c>
      <x:c r="J9123" s="1" t="str">
        <x:v>日频齐全；折算事件未独立核实</x:v>
      </x:c>
    </x:row>
    <x:row r="9124" ht="25" customHeight="1">
      <x:c r="A9124" s="1" t="str">
        <x:v>沪深300</x:v>
      </x:c>
      <x:c r="B9124" s="1" t="str">
        <x:v>159925.SZ</x:v>
      </x:c>
      <x:c r="C9124" s="1" t="str">
        <x:v>南方沪深300ETF</x:v>
      </x:c>
      <x:c r="D9124" s="7" t="d">
        <x:v>2026-10-21T00:00:00.000Z</x:v>
      </x:c>
      <x:c r="E9124" s="8" t="n">
        <x:f>IF(ISNUMBER('原始字段'!C9130),'原始字段'!C9130,"n.a.")</x:f>
        <x:v>643820856</x:v>
      </x:c>
      <x:c r="F9124" s="8" t="n">
        <x:f>IF(ISNUMBER('原始字段'!C9226),'原始字段'!C9226,"n.a.")</x:f>
        <x:v>643820856</x:v>
      </x:c>
      <x:c r="G9124" s="8" t="n">
        <x:f>IF(COUNT(E9124:F9124)=2,F9124-E9124,"n.a.")</x:f>
        <x:v>0</x:v>
      </x:c>
      <x:c r="H9124" s="9" t="n">
        <x:f>IF(ISNUMBER('原始字段'!D9226),'原始字段'!D9226,"n.a.")</x:f>
        <x:v>4.1064</x:v>
      </x:c>
      <x:c r="I9124" s="9" t="n">
        <x:f>IF(COUNT(G9124:H9124)=2,G9124*H9124/100000000,"n.a.")</x:f>
        <x:v>0</x:v>
      </x:c>
      <x:c r="J9124" s="1" t="str">
        <x:v>日频齐全；折算事件未独立核实</x:v>
      </x:c>
    </x:row>
    <x:row r="9125" ht="25" customHeight="1">
      <x:c r="A9125" s="1" t="str">
        <x:v>沪深300</x:v>
      </x:c>
      <x:c r="B9125" s="1" t="str">
        <x:v>561930.SH</x:v>
      </x:c>
      <x:c r="C9125" s="1" t="str">
        <x:v>招商沪深300ETF</x:v>
      </x:c>
      <x:c r="D9125" s="7" t="d">
        <x:v>2026-10-21T00:00:00.000Z</x:v>
      </x:c>
      <x:c r="E9125" s="8" t="n">
        <x:f>IF(ISNUMBER('原始字段'!C9179),'原始字段'!C9179,"n.a.")</x:f>
        <x:v>196260600</x:v>
      </x:c>
      <x:c r="F9125" s="8" t="n">
        <x:f>IF(ISNUMBER('原始字段'!C9275),'原始字段'!C9275,"n.a.")</x:f>
        <x:v>205260600</x:v>
      </x:c>
      <x:c r="G9125" s="8" t="n">
        <x:f>IF(COUNT(E9125:F9125)=2,F9125-E9125,"n.a.")</x:f>
        <x:v>9000000</x:v>
      </x:c>
      <x:c r="H9125" s="9" t="n">
        <x:f>IF(ISNUMBER('原始字段'!D9275),'原始字段'!D9275,"n.a.")</x:f>
        <x:v>1.4143</x:v>
      </x:c>
      <x:c r="I9125" s="9" t="n">
        <x:f>IF(COUNT(G9125:H9125)=2,G9125*H9125/100000000,"n.a.")</x:f>
        <x:v>0.12728699999999998</x:v>
      </x:c>
      <x:c r="J9125" s="1" t="str">
        <x:v>日频齐全；折算事件未独立核实</x:v>
      </x:c>
    </x:row>
    <x:row r="9126" ht="25" customHeight="1">
      <x:c r="A9126" s="1" t="str">
        <x:v>沪深300</x:v>
      </x:c>
      <x:c r="B9126" s="1" t="str">
        <x:v>515350.SH</x:v>
      </x:c>
      <x:c r="C9126" s="1" t="str">
        <x:v>民生加银沪深300ETF</x:v>
      </x:c>
      <x:c r="D9126" s="7" t="d">
        <x:v>2026-10-21T00:00:00.000Z</x:v>
      </x:c>
      <x:c r="E9126" s="8" t="n">
        <x:f>IF(ISNUMBER('原始字段'!C9166),'原始字段'!C9166,"n.a.")</x:f>
        <x:v>11699200</x:v>
      </x:c>
      <x:c r="F9126" s="8" t="n">
        <x:f>IF(ISNUMBER('原始字段'!C9262),'原始字段'!C9262,"n.a.")</x:f>
        <x:v>11699200</x:v>
      </x:c>
      <x:c r="G9126" s="8" t="n">
        <x:f>IF(COUNT(E9126:F9126)=2,F9126-E9126,"n.a.")</x:f>
        <x:v>0</x:v>
      </x:c>
      <x:c r="H9126" s="9" t="n">
        <x:f>IF(ISNUMBER('原始字段'!D9262),'原始字段'!D9262,"n.a.")</x:f>
        <x:v>5.6129</x:v>
      </x:c>
      <x:c r="I9126" s="9" t="n">
        <x:f>IF(COUNT(G9126:H9126)=2,G9126*H9126/100000000,"n.a.")</x:f>
        <x:v>0</x:v>
      </x:c>
      <x:c r="J9126" s="1" t="str">
        <x:v>日频齐全；折算事件未独立核实</x:v>
      </x:c>
    </x:row>
    <x:row r="9127" ht="25" customHeight="1">
      <x:c r="A9127" s="1" t="str">
        <x:v>沪深300</x:v>
      </x:c>
      <x:c r="B9127" s="1" t="str">
        <x:v>510310.SH</x:v>
      </x:c>
      <x:c r="C9127" s="1" t="str">
        <x:v>易方达沪深300ETF</x:v>
      </x:c>
      <x:c r="D9127" s="7" t="d">
        <x:v>2026-10-21T00:00:00.000Z</x:v>
      </x:c>
      <x:c r="E9127" s="8" t="n">
        <x:f>IF(ISNUMBER('原始字段'!C9143),'原始字段'!C9143,"n.a.")</x:f>
        <x:v>17028644000</x:v>
      </x:c>
      <x:c r="F9127" s="8" t="n">
        <x:f>IF(ISNUMBER('原始字段'!C9239),'原始字段'!C9239,"n.a.")</x:f>
        <x:v>17062844000</x:v>
      </x:c>
      <x:c r="G9127" s="8" t="n">
        <x:f>IF(COUNT(E9127:F9127)=2,F9127-E9127,"n.a.")</x:f>
        <x:v>34200000</x:v>
      </x:c>
      <x:c r="H9127" s="9" t="n">
        <x:f>IF(ISNUMBER('原始字段'!D9239),'原始字段'!D9239,"n.a.")</x:f>
        <x:v>4.0664</x:v>
      </x:c>
      <x:c r="I9127" s="9" t="n">
        <x:f>IF(COUNT(G9127:H9127)=2,G9127*H9127/100000000,"n.a.")</x:f>
        <x:v>1.3907088</x:v>
      </x:c>
      <x:c r="J9127" s="1" t="str">
        <x:v>日频齐全；折算事件未独立核实</x:v>
      </x:c>
    </x:row>
    <x:row r="9128" ht="25" customHeight="1">
      <x:c r="A9128" s="1" t="str">
        <x:v>沪深300</x:v>
      </x:c>
      <x:c r="B9128" s="1" t="str">
        <x:v>159330.SZ</x:v>
      </x:c>
      <x:c r="C9128" s="1" t="str">
        <x:v>东财沪深300ETF</x:v>
      </x:c>
      <x:c r="D9128" s="7" t="d">
        <x:v>2026-10-21T00:00:00.000Z</x:v>
      </x:c>
      <x:c r="E9128" s="8" t="n">
        <x:f>IF(ISNUMBER('原始字段'!C9109),'原始字段'!C9109,"n.a.")</x:f>
        <x:v>611801009</x:v>
      </x:c>
      <x:c r="F9128" s="8" t="n">
        <x:f>IF(ISNUMBER('原始字段'!C9205),'原始字段'!C9205,"n.a.")</x:f>
        <x:v>617801009</x:v>
      </x:c>
      <x:c r="G9128" s="8" t="n">
        <x:f>IF(COUNT(E9128:F9128)=2,F9128-E9128,"n.a.")</x:f>
        <x:v>6000000</x:v>
      </x:c>
      <x:c r="H9128" s="9" t="n">
        <x:f>IF(ISNUMBER('原始字段'!D9205),'原始字段'!D9205,"n.a.")</x:f>
        <x:v>1.2957</x:v>
      </x:c>
      <x:c r="I9128" s="9" t="n">
        <x:f>IF(COUNT(G9128:H9128)=2,G9128*H9128/100000000,"n.a.")</x:f>
        <x:v>0.077742</x:v>
      </x:c>
      <x:c r="J9128" s="1" t="str">
        <x:v>日频齐全；折算事件未独立核实</x:v>
      </x:c>
    </x:row>
    <x:row r="9129" ht="25" customHeight="1">
      <x:c r="A9129" s="1" t="str">
        <x:v>沪深300</x:v>
      </x:c>
      <x:c r="B9129" s="1" t="str">
        <x:v>510390.SH</x:v>
      </x:c>
      <x:c r="C9129" s="1" t="str">
        <x:v>平安沪深300ETF</x:v>
      </x:c>
      <x:c r="D9129" s="7" t="d">
        <x:v>2026-10-21T00:00:00.000Z</x:v>
      </x:c>
      <x:c r="E9129" s="8" t="n">
        <x:f>IF(ISNUMBER('原始字段'!C9150),'原始字段'!C9150,"n.a.")</x:f>
        <x:v>136550000</x:v>
      </x:c>
      <x:c r="F9129" s="8" t="n">
        <x:f>IF(ISNUMBER('原始字段'!C9246),'原始字段'!C9246,"n.a.")</x:f>
        <x:v>136550000</x:v>
      </x:c>
      <x:c r="G9129" s="8" t="n">
        <x:f>IF(COUNT(E9129:F9129)=2,F9129-E9129,"n.a.")</x:f>
        <x:v>0</x:v>
      </x:c>
      <x:c r="H9129" s="9" t="n">
        <x:f>IF(ISNUMBER('原始字段'!D9246),'原始字段'!D9246,"n.a.")</x:f>
        <x:v>4.7495</x:v>
      </x:c>
      <x:c r="I9129" s="9" t="n">
        <x:f>IF(COUNT(G9129:H9129)=2,G9129*H9129/100000000,"n.a.")</x:f>
        <x:v>0</x:v>
      </x:c>
      <x:c r="J9129" s="1" t="str">
        <x:v>日频齐全；折算事件未独立核实</x:v>
      </x:c>
    </x:row>
    <x:row r="9130" ht="25" customHeight="1">
      <x:c r="A9130" s="1" t="str">
        <x:v>沪深300</x:v>
      </x:c>
      <x:c r="B9130" s="1" t="str">
        <x:v>515390.SH</x:v>
      </x:c>
      <x:c r="C9130" s="1" t="str">
        <x:v>华安沪深300ETF</x:v>
      </x:c>
      <x:c r="D9130" s="7" t="d">
        <x:v>2026-10-21T00:00:00.000Z</x:v>
      </x:c>
      <x:c r="E9130" s="8" t="n">
        <x:f>IF(ISNUMBER('原始字段'!C9169),'原始字段'!C9169,"n.a.")</x:f>
        <x:v>2474683000</x:v>
      </x:c>
      <x:c r="F9130" s="8" t="n">
        <x:f>IF(ISNUMBER('原始字段'!C9265),'原始字段'!C9265,"n.a.")</x:f>
        <x:v>2474683000</x:v>
      </x:c>
      <x:c r="G9130" s="8" t="n">
        <x:f>IF(COUNT(E9130:F9130)=2,F9130-E9130,"n.a.")</x:f>
        <x:v>0</x:v>
      </x:c>
      <x:c r="H9130" s="9" t="n">
        <x:f>IF(ISNUMBER('原始字段'!D9265),'原始字段'!D9265,"n.a.")</x:f>
        <x:v>1.2203</x:v>
      </x:c>
      <x:c r="I9130" s="9" t="n">
        <x:f>IF(COUNT(G9130:H9130)=2,G9130*H9130/100000000,"n.a.")</x:f>
        <x:v>0</x:v>
      </x:c>
      <x:c r="J9130" s="1" t="str">
        <x:v>日频齐全；折算事件未独立核实</x:v>
      </x:c>
    </x:row>
    <x:row r="9131" ht="25" customHeight="1">
      <x:c r="A9131" s="1" t="str">
        <x:v>沪深300</x:v>
      </x:c>
      <x:c r="B9131" s="1" t="str">
        <x:v>515130.SH</x:v>
      </x:c>
      <x:c r="C9131" s="1" t="str">
        <x:v>博时沪深300ETF</x:v>
      </x:c>
      <x:c r="D9131" s="7" t="d">
        <x:v>2026-10-21T00:00:00.000Z</x:v>
      </x:c>
      <x:c r="E9131" s="8" t="n">
        <x:f>IF(ISNUMBER('原始字段'!C9162),'原始字段'!C9162,"n.a.")</x:f>
        <x:v>109463200</x:v>
      </x:c>
      <x:c r="F9131" s="8" t="n">
        <x:f>IF(ISNUMBER('原始字段'!C9258),'原始字段'!C9258,"n.a.")</x:f>
        <x:v>109463200</x:v>
      </x:c>
      <x:c r="G9131" s="8" t="n">
        <x:f>IF(COUNT(E9131:F9131)=2,F9131-E9131,"n.a.")</x:f>
        <x:v>0</x:v>
      </x:c>
      <x:c r="H9131" s="9" t="n">
        <x:f>IF(ISNUMBER('原始字段'!D9258),'原始字段'!D9258,"n.a.")</x:f>
        <x:v>1.3865</x:v>
      </x:c>
      <x:c r="I9131" s="9" t="n">
        <x:f>IF(COUNT(G9131:H9131)=2,G9131*H9131/100000000,"n.a.")</x:f>
        <x:v>0</x:v>
      </x:c>
      <x:c r="J9131" s="1" t="str">
        <x:v>日频齐全；折算事件未独立核实</x:v>
      </x:c>
    </x:row>
    <x:row r="9132" ht="25" customHeight="1">
      <x:c r="A9132" s="1" t="str">
        <x:v>中证500</x:v>
      </x:c>
      <x:c r="B9132" s="1" t="str">
        <x:v>510530.SH</x:v>
      </x:c>
      <x:c r="C9132" s="1" t="str">
        <x:v>工银中证500ETF</x:v>
      </x:c>
      <x:c r="D9132" s="7" t="d">
        <x:v>2026-10-21T00:00:00.000Z</x:v>
      </x:c>
      <x:c r="E9132" s="8" t="n">
        <x:f>IF(ISNUMBER('原始字段'!C9153),'原始字段'!C9153,"n.a.")</x:f>
        <x:v>47979399.99999999</x:v>
      </x:c>
      <x:c r="F9132" s="8" t="n">
        <x:f>IF(ISNUMBER('原始字段'!C9249),'原始字段'!C9249,"n.a.")</x:f>
        <x:v>47979399.99999999</x:v>
      </x:c>
      <x:c r="G9132" s="8" t="n">
        <x:f>IF(COUNT(E9132:F9132)=2,F9132-E9132,"n.a.")</x:f>
        <x:v>0</x:v>
      </x:c>
      <x:c r="H9132" s="9" t="n">
        <x:f>IF(ISNUMBER('原始字段'!D9249),'原始字段'!D9249,"n.a.")</x:f>
        <x:v>7.76</x:v>
      </x:c>
      <x:c r="I9132" s="9" t="n">
        <x:f>IF(COUNT(G9132:H9132)=2,G9132*H9132/100000000,"n.a.")</x:f>
        <x:v>0</x:v>
      </x:c>
      <x:c r="J9132" s="1" t="str">
        <x:v>日频齐全；折算事件未独立核实</x:v>
      </x:c>
    </x:row>
    <x:row r="9133" ht="25" customHeight="1">
      <x:c r="A9133" s="1" t="str">
        <x:v>中证500</x:v>
      </x:c>
      <x:c r="B9133" s="1" t="str">
        <x:v>510580.SH</x:v>
      </x:c>
      <x:c r="C9133" s="1" t="str">
        <x:v>易方达中证500ETF</x:v>
      </x:c>
      <x:c r="D9133" s="7" t="d">
        <x:v>2026-10-21T00:00:00.000Z</x:v>
      </x:c>
      <x:c r="E9133" s="8" t="n">
        <x:f>IF(ISNUMBER('原始字段'!C9157),'原始字段'!C9157,"n.a.")</x:f>
        <x:v>1189368300</x:v>
      </x:c>
      <x:c r="F9133" s="8" t="n">
        <x:f>IF(ISNUMBER('原始字段'!C9253),'原始字段'!C9253,"n.a.")</x:f>
        <x:v>1191768300</x:v>
      </x:c>
      <x:c r="G9133" s="8" t="n">
        <x:f>IF(COUNT(E9133:F9133)=2,F9133-E9133,"n.a.")</x:f>
        <x:v>2400000</x:v>
      </x:c>
      <x:c r="H9133" s="9" t="n">
        <x:f>IF(ISNUMBER('原始字段'!D9253),'原始字段'!D9253,"n.a.")</x:f>
        <x:v>3.6158</x:v>
      </x:c>
      <x:c r="I9133" s="9" t="n">
        <x:f>IF(COUNT(G9133:H9133)=2,G9133*H9133/100000000,"n.a.")</x:f>
        <x:v>0.0867792</x:v>
      </x:c>
      <x:c r="J9133" s="1" t="str">
        <x:v>日频齐全；折算事件未独立核实</x:v>
      </x:c>
    </x:row>
    <x:row r="9134" ht="25" customHeight="1">
      <x:c r="A9134" s="1" t="str">
        <x:v>中证500</x:v>
      </x:c>
      <x:c r="B9134" s="1" t="str">
        <x:v>159922.SZ</x:v>
      </x:c>
      <x:c r="C9134" s="1" t="str">
        <x:v>嘉实中证500ETF</x:v>
      </x:c>
      <x:c r="D9134" s="7" t="d">
        <x:v>2026-10-21T00:00:00.000Z</x:v>
      </x:c>
      <x:c r="E9134" s="8" t="n">
        <x:f>IF(ISNUMBER('原始字段'!C9129),'原始字段'!C9129,"n.a.")</x:f>
        <x:v>2854676765</x:v>
      </x:c>
      <x:c r="F9134" s="8" t="n">
        <x:f>IF(ISNUMBER('原始字段'!C9225),'原始字段'!C9225,"n.a.")</x:f>
        <x:v>2842676765</x:v>
      </x:c>
      <x:c r="G9134" s="8" t="n">
        <x:f>IF(COUNT(E9134:F9134)=2,F9134-E9134,"n.a.")</x:f>
        <x:v>-12000000</x:v>
      </x:c>
      <x:c r="H9134" s="9" t="n">
        <x:f>IF(ISNUMBER('原始字段'!D9225),'原始字段'!D9225,"n.a.")</x:f>
        <x:v>2.787</x:v>
      </x:c>
      <x:c r="I9134" s="9" t="n">
        <x:f>IF(COUNT(G9134:H9134)=2,G9134*H9134/100000000,"n.a.")</x:f>
        <x:v>-0.33444</x:v>
      </x:c>
      <x:c r="J9134" s="1" t="str">
        <x:v>日频齐全；折算事件未独立核实</x:v>
      </x:c>
    </x:row>
    <x:row r="9135" ht="25" customHeight="1">
      <x:c r="A9135" s="1" t="str">
        <x:v>中证500</x:v>
      </x:c>
      <x:c r="B9135" s="1" t="str">
        <x:v>563750.SH</x:v>
      </x:c>
      <x:c r="C9135" s="1" t="str">
        <x:v>汇添富中证500ETF</x:v>
      </x:c>
      <x:c r="D9135" s="7" t="d">
        <x:v>2026-10-21T00:00:00.000Z</x:v>
      </x:c>
      <x:c r="E9135" s="8" t="n">
        <x:f>IF(ISNUMBER('原始字段'!C9184),'原始字段'!C9184,"n.a.")</x:f>
        <x:v>362237000</x:v>
      </x:c>
      <x:c r="F9135" s="8" t="n">
        <x:f>IF(ISNUMBER('原始字段'!C9280),'原始字段'!C9280,"n.a.")</x:f>
        <x:v>362237000</x:v>
      </x:c>
      <x:c r="G9135" s="8" t="n">
        <x:f>IF(COUNT(E9135:F9135)=2,F9135-E9135,"n.a.")</x:f>
        <x:v>0</x:v>
      </x:c>
      <x:c r="H9135" s="9" t="n">
        <x:f>IF(ISNUMBER('原始字段'!D9280),'原始字段'!D9280,"n.a.")</x:f>
        <x:v>0.9646</x:v>
      </x:c>
      <x:c r="I9135" s="9" t="n">
        <x:f>IF(COUNT(G9135:H9135)=2,G9135*H9135/100000000,"n.a.")</x:f>
        <x:v>0</x:v>
      </x:c>
      <x:c r="J9135" s="1" t="str">
        <x:v>日频齐全；折算事件未独立核实</x:v>
      </x:c>
    </x:row>
    <x:row r="9136" ht="25" customHeight="1">
      <x:c r="A9136" s="1" t="str">
        <x:v>中证500</x:v>
      </x:c>
      <x:c r="B9136" s="1" t="str">
        <x:v>159935.SZ</x:v>
      </x:c>
      <x:c r="C9136" s="1" t="str">
        <x:v>景顺长城中证500ETF</x:v>
      </x:c>
      <x:c r="D9136" s="7" t="d">
        <x:v>2026-10-21T00:00:00.000Z</x:v>
      </x:c>
      <x:c r="E9136" s="8" t="n">
        <x:f>IF(ISNUMBER('原始字段'!C9131),'原始字段'!C9131,"n.a.")</x:f>
        <x:v>27572956</x:v>
      </x:c>
      <x:c r="F9136" s="8" t="n">
        <x:f>IF(ISNUMBER('原始字段'!C9227),'原始字段'!C9227,"n.a.")</x:f>
        <x:v>27572956</x:v>
      </x:c>
      <x:c r="G9136" s="8" t="n">
        <x:f>IF(COUNT(E9136:F9136)=2,F9136-E9136,"n.a.")</x:f>
        <x:v>0</x:v>
      </x:c>
      <x:c r="H9136" s="9" t="n">
        <x:f>IF(ISNUMBER('原始字段'!D9227),'原始字段'!D9227,"n.a.")</x:f>
        <x:v>2.1699</x:v>
      </x:c>
      <x:c r="I9136" s="9" t="n">
        <x:f>IF(COUNT(G9136:H9136)=2,G9136*H9136/100000000,"n.a.")</x:f>
        <x:v>0</x:v>
      </x:c>
      <x:c r="J9136" s="1" t="str">
        <x:v>日频齐全；折算事件未独立核实</x:v>
      </x:c>
    </x:row>
    <x:row r="9137" ht="25" customHeight="1">
      <x:c r="A9137" s="1" t="str">
        <x:v>中证500</x:v>
      </x:c>
      <x:c r="B9137" s="1" t="str">
        <x:v>515530.SH</x:v>
      </x:c>
      <x:c r="C9137" s="1" t="str">
        <x:v>泰康中证500ETF</x:v>
      </x:c>
      <x:c r="D9137" s="7" t="d">
        <x:v>2026-10-21T00:00:00.000Z</x:v>
      </x:c>
      <x:c r="E9137" s="8" t="n">
        <x:f>IF(ISNUMBER('原始字段'!C9170),'原始字段'!C9170,"n.a.")</x:f>
        <x:v>13842700</x:v>
      </x:c>
      <x:c r="F9137" s="8" t="n">
        <x:f>IF(ISNUMBER('原始字段'!C9266),'原始字段'!C9266,"n.a.")</x:f>
        <x:v>13842700</x:v>
      </x:c>
      <x:c r="G9137" s="8" t="n">
        <x:f>IF(COUNT(E9137:F9137)=2,F9137-E9137,"n.a.")</x:f>
        <x:v>0</x:v>
      </x:c>
      <x:c r="H9137" s="9" t="n">
        <x:f>IF(ISNUMBER('原始字段'!D9266),'原始字段'!D9266,"n.a.")</x:f>
        <x:v>3.7923</x:v>
      </x:c>
      <x:c r="I9137" s="9" t="n">
        <x:f>IF(COUNT(G9137:H9137)=2,G9137*H9137/100000000,"n.a.")</x:f>
        <x:v>0</x:v>
      </x:c>
      <x:c r="J9137" s="1" t="str">
        <x:v>日频齐全；折算事件未独立核实</x:v>
      </x:c>
    </x:row>
    <x:row r="9138" ht="25" customHeight="1">
      <x:c r="A9138" s="1" t="str">
        <x:v>中证500</x:v>
      </x:c>
      <x:c r="B9138" s="1" t="str">
        <x:v>510590.SH</x:v>
      </x:c>
      <x:c r="C9138" s="1" t="str">
        <x:v>平安中证500ETF</x:v>
      </x:c>
      <x:c r="D9138" s="7" t="d">
        <x:v>2026-10-21T00:00:00.000Z</x:v>
      </x:c>
      <x:c r="E9138" s="8" t="n">
        <x:f>IF(ISNUMBER('原始字段'!C9158),'原始字段'!C9158,"n.a.")</x:f>
        <x:v>123986100</x:v>
      </x:c>
      <x:c r="F9138" s="8" t="n">
        <x:f>IF(ISNUMBER('原始字段'!C9254),'原始字段'!C9254,"n.a.")</x:f>
        <x:v>123986100</x:v>
      </x:c>
      <x:c r="G9138" s="8" t="n">
        <x:f>IF(COUNT(E9138:F9138)=2,F9138-E9138,"n.a.")</x:f>
        <x:v>0</x:v>
      </x:c>
      <x:c r="H9138" s="9" t="n">
        <x:f>IF(ISNUMBER('原始字段'!D9254),'原始字段'!D9254,"n.a.")</x:f>
        <x:v>7.4713</x:v>
      </x:c>
      <x:c r="I9138" s="9" t="n">
        <x:f>IF(COUNT(G9138:H9138)=2,G9138*H9138/100000000,"n.a.")</x:f>
        <x:v>0</x:v>
      </x:c>
      <x:c r="J9138" s="1" t="str">
        <x:v>日频齐全；折算事件未独立核实</x:v>
      </x:c>
    </x:row>
    <x:row r="9139" ht="25" customHeight="1">
      <x:c r="A9139" s="1" t="str">
        <x:v>中证500</x:v>
      </x:c>
      <x:c r="B9139" s="1" t="str">
        <x:v>515190.SH</x:v>
      </x:c>
      <x:c r="C9139" s="1" t="str">
        <x:v>中银证券中证500ETF</x:v>
      </x:c>
      <x:c r="D9139" s="7" t="d">
        <x:v>2026-10-21T00:00:00.000Z</x:v>
      </x:c>
      <x:c r="E9139" s="8" t="n">
        <x:f>IF(ISNUMBER('原始字段'!C9163),'原始字段'!C9163,"n.a.")</x:f>
        <x:v>301466100</x:v>
      </x:c>
      <x:c r="F9139" s="8" t="n">
        <x:f>IF(ISNUMBER('原始字段'!C9259),'原始字段'!C9259,"n.a.")</x:f>
        <x:v>301466100</x:v>
      </x:c>
      <x:c r="G9139" s="8" t="n">
        <x:f>IF(COUNT(E9139:F9139)=2,F9139-E9139,"n.a.")</x:f>
        <x:v>0</x:v>
      </x:c>
      <x:c r="H9139" s="9" t="n">
        <x:f>IF(ISNUMBER('原始字段'!D9259),'原始字段'!D9259,"n.a.")</x:f>
        <x:v>1.4436</x:v>
      </x:c>
      <x:c r="I9139" s="9" t="n">
        <x:f>IF(COUNT(G9139:H9139)=2,G9139*H9139/100000000,"n.a.")</x:f>
        <x:v>0</x:v>
      </x:c>
      <x:c r="J9139" s="1" t="str">
        <x:v>日频齐全；折算事件未独立核实</x:v>
      </x:c>
    </x:row>
    <x:row r="9140" ht="25" customHeight="1">
      <x:c r="A9140" s="1" t="str">
        <x:v>中证500</x:v>
      </x:c>
      <x:c r="B9140" s="1" t="str">
        <x:v>159820.SZ</x:v>
      </x:c>
      <x:c r="C9140" s="1" t="str">
        <x:v>天弘中证500ETF</x:v>
      </x:c>
      <x:c r="D9140" s="7" t="d">
        <x:v>2026-10-21T00:00:00.000Z</x:v>
      </x:c>
      <x:c r="E9140" s="8" t="n">
        <x:f>IF(ISNUMBER('原始字段'!C9123),'原始字段'!C9123,"n.a.")</x:f>
        <x:v>1386408470</x:v>
      </x:c>
      <x:c r="F9140" s="8" t="n">
        <x:f>IF(ISNUMBER('原始字段'!C9219),'原始字段'!C9219,"n.a.")</x:f>
        <x:v>1386408470</x:v>
      </x:c>
      <x:c r="G9140" s="8" t="n">
        <x:f>IF(COUNT(E9140:F9140)=2,F9140-E9140,"n.a.")</x:f>
        <x:v>0</x:v>
      </x:c>
      <x:c r="H9140" s="9" t="n">
        <x:f>IF(ISNUMBER('原始字段'!D9219),'原始字段'!D9219,"n.a.")</x:f>
        <x:v>1.1947</x:v>
      </x:c>
      <x:c r="I9140" s="9" t="n">
        <x:f>IF(COUNT(G9140:H9140)=2,G9140*H9140/100000000,"n.a.")</x:f>
        <x:v>0</x:v>
      </x:c>
      <x:c r="J9140" s="1" t="str">
        <x:v>日频齐全；折算事件未独立核实</x:v>
      </x:c>
    </x:row>
    <x:row r="9141" ht="25" customHeight="1">
      <x:c r="A9141" s="1" t="str">
        <x:v>中证500</x:v>
      </x:c>
      <x:c r="B9141" s="1" t="str">
        <x:v>159337.SZ</x:v>
      </x:c>
      <x:c r="C9141" s="1" t="str">
        <x:v>东财中证500ETF</x:v>
      </x:c>
      <x:c r="D9141" s="7" t="d">
        <x:v>2026-10-21T00:00:00.000Z</x:v>
      </x:c>
      <x:c r="E9141" s="8" t="n">
        <x:f>IF(ISNUMBER('原始字段'!C9110),'原始字段'!C9110,"n.a.")</x:f>
        <x:v>301710611</x:v>
      </x:c>
      <x:c r="F9141" s="8" t="n">
        <x:f>IF(ISNUMBER('原始字段'!C9206),'原始字段'!C9206,"n.a.")</x:f>
        <x:v>301710611</x:v>
      </x:c>
      <x:c r="G9141" s="8" t="n">
        <x:f>IF(COUNT(E9141:F9141)=2,F9141-E9141,"n.a.")</x:f>
        <x:v>0</x:v>
      </x:c>
      <x:c r="H9141" s="9" t="n">
        <x:f>IF(ISNUMBER('原始字段'!D9206),'原始字段'!D9206,"n.a.")</x:f>
        <x:v>1.5756</x:v>
      </x:c>
      <x:c r="I9141" s="9" t="n">
        <x:f>IF(COUNT(G9141:H9141)=2,G9141*H9141/100000000,"n.a.")</x:f>
        <x:v>0</x:v>
      </x:c>
      <x:c r="J9141" s="1" t="str">
        <x:v>日频齐全；折算事件未独立核实</x:v>
      </x:c>
    </x:row>
    <x:row r="9142" ht="25" customHeight="1">
      <x:c r="A9142" s="1" t="str">
        <x:v>中证500</x:v>
      </x:c>
      <x:c r="B9142" s="1" t="str">
        <x:v>510500.SH</x:v>
      </x:c>
      <x:c r="C9142" s="1" t="str">
        <x:v>南方中证500ETF</x:v>
      </x:c>
      <x:c r="D9142" s="7" t="d">
        <x:v>2026-10-21T00:00:00.000Z</x:v>
      </x:c>
      <x:c r="E9142" s="8" t="n">
        <x:f>IF(ISNUMBER('原始字段'!C9151),'原始字段'!C9151,"n.a.")</x:f>
        <x:v>6110568600</x:v>
      </x:c>
      <x:c r="F9142" s="8" t="n">
        <x:f>IF(ISNUMBER('原始字段'!C9247),'原始字段'!C9247,"n.a.")</x:f>
        <x:v>6099768600</x:v>
      </x:c>
      <x:c r="G9142" s="8" t="n">
        <x:f>IF(COUNT(E9142:F9142)=2,F9142-E9142,"n.a.")</x:f>
        <x:v>-10800000</x:v>
      </x:c>
      <x:c r="H9142" s="9" t="n">
        <x:f>IF(ISNUMBER('原始字段'!D9247),'原始字段'!D9247,"n.a.")</x:f>
        <x:v>6.8786</x:v>
      </x:c>
      <x:c r="I9142" s="9" t="n">
        <x:f>IF(COUNT(G9142:H9142)=2,G9142*H9142/100000000,"n.a.")</x:f>
        <x:v>-0.7428888</x:v>
      </x:c>
      <x:c r="J9142" s="1" t="str">
        <x:v>日频齐全；折算事件未独立核实</x:v>
      </x:c>
    </x:row>
    <x:row r="9143" ht="25" customHeight="1">
      <x:c r="A9143" s="1" t="str">
        <x:v>中证500</x:v>
      </x:c>
      <x:c r="B9143" s="1" t="str">
        <x:v>159968.SZ</x:v>
      </x:c>
      <x:c r="C9143" s="1" t="str">
        <x:v>博时中证500ETF</x:v>
      </x:c>
      <x:c r="D9143" s="7" t="d">
        <x:v>2026-10-21T00:00:00.000Z</x:v>
      </x:c>
      <x:c r="E9143" s="8" t="n">
        <x:f>IF(ISNUMBER('原始字段'!C9138),'原始字段'!C9138,"n.a.")</x:f>
        <x:v>66895098</x:v>
      </x:c>
      <x:c r="F9143" s="8" t="n">
        <x:f>IF(ISNUMBER('原始字段'!C9234),'原始字段'!C9234,"n.a.")</x:f>
        <x:v>66895098</x:v>
      </x:c>
      <x:c r="G9143" s="8" t="n">
        <x:f>IF(COUNT(E9143:F9143)=2,F9143-E9143,"n.a.")</x:f>
        <x:v>0</x:v>
      </x:c>
      <x:c r="H9143" s="9" t="n">
        <x:f>IF(ISNUMBER('原始字段'!D9234),'原始字段'!D9234,"n.a.")</x:f>
        <x:v>9.0378</x:v>
      </x:c>
      <x:c r="I9143" s="9" t="n">
        <x:f>IF(COUNT(G9143:H9143)=2,G9143*H9143/100000000,"n.a.")</x:f>
        <x:v>0</x:v>
      </x:c>
      <x:c r="J9143" s="1" t="str">
        <x:v>日频齐全；折算事件未独立核实</x:v>
      </x:c>
    </x:row>
    <x:row r="9144" ht="25" customHeight="1">
      <x:c r="A9144" s="1" t="str">
        <x:v>中证500</x:v>
      </x:c>
      <x:c r="B9144" s="1" t="str">
        <x:v>561350.SH</x:v>
      </x:c>
      <x:c r="C9144" s="1" t="str">
        <x:v>国泰中证500ETF</x:v>
      </x:c>
      <x:c r="D9144" s="7" t="d">
        <x:v>2026-10-21T00:00:00.000Z</x:v>
      </x:c>
      <x:c r="E9144" s="8" t="n">
        <x:f>IF(ISNUMBER('原始字段'!C9177),'原始字段'!C9177,"n.a.")</x:f>
        <x:v>112700000</x:v>
      </x:c>
      <x:c r="F9144" s="8" t="n">
        <x:f>IF(ISNUMBER('原始字段'!C9273),'原始字段'!C9273,"n.a.")</x:f>
        <x:v>112700000</x:v>
      </x:c>
      <x:c r="G9144" s="8" t="n">
        <x:f>IF(COUNT(E9144:F9144)=2,F9144-E9144,"n.a.")</x:f>
        <x:v>0</x:v>
      </x:c>
      <x:c r="H9144" s="9" t="n">
        <x:f>IF(ISNUMBER('原始字段'!D9273),'原始字段'!D9273,"n.a.")</x:f>
        <x:v>1.0925</x:v>
      </x:c>
      <x:c r="I9144" s="9" t="n">
        <x:f>IF(COUNT(G9144:H9144)=2,G9144*H9144/100000000,"n.a.")</x:f>
        <x:v>0</x:v>
      </x:c>
      <x:c r="J9144" s="1" t="str">
        <x:v>日频齐全；折算事件未独立核实</x:v>
      </x:c>
    </x:row>
    <x:row r="9145" ht="25" customHeight="1">
      <x:c r="A9145" s="1" t="str">
        <x:v>中证500</x:v>
      </x:c>
      <x:c r="B9145" s="1" t="str">
        <x:v>512500.SH</x:v>
      </x:c>
      <x:c r="C9145" s="1" t="str">
        <x:v>华夏中证500ETF</x:v>
      </x:c>
      <x:c r="D9145" s="7" t="d">
        <x:v>2026-10-21T00:00:00.000Z</x:v>
      </x:c>
      <x:c r="E9145" s="8" t="n">
        <x:f>IF(ISNUMBER('原始字段'!C9160),'原始字段'!C9160,"n.a.")</x:f>
        <x:v>1874408800</x:v>
      </x:c>
      <x:c r="F9145" s="8" t="n">
        <x:f>IF(ISNUMBER('原始字段'!C9256),'原始字段'!C9256,"n.a.")</x:f>
        <x:v>1874408800</x:v>
      </x:c>
      <x:c r="G9145" s="8" t="n">
        <x:f>IF(COUNT(E9145:F9145)=2,F9145-E9145,"n.a.")</x:f>
        <x:v>0</x:v>
      </x:c>
      <x:c r="H9145" s="9" t="n">
        <x:f>IF(ISNUMBER('原始字段'!D9256),'原始字段'!D9256,"n.a.")</x:f>
        <x:v>3.8891</x:v>
      </x:c>
      <x:c r="I9145" s="9" t="n">
        <x:f>IF(COUNT(G9145:H9145)=2,G9145*H9145/100000000,"n.a.")</x:f>
        <x:v>0</x:v>
      </x:c>
      <x:c r="J9145" s="1" t="str">
        <x:v>日频齐全；折算事件未独立核实</x:v>
      </x:c>
    </x:row>
    <x:row r="9146" ht="25" customHeight="1">
      <x:c r="A9146" s="1" t="str">
        <x:v>中证500</x:v>
      </x:c>
      <x:c r="B9146" s="1" t="str">
        <x:v>510550.SH</x:v>
      </x:c>
      <x:c r="C9146" s="1" t="str">
        <x:v>方正富邦中证500ETF</x:v>
      </x:c>
      <x:c r="D9146" s="7" t="d">
        <x:v>2026-10-21T00:00:00.000Z</x:v>
      </x:c>
      <x:c r="E9146" s="8" t="n">
        <x:f>IF(ISNUMBER('原始字段'!C9154),'原始字段'!C9154,"n.a.")</x:f>
        <x:v>23743300</x:v>
      </x:c>
      <x:c r="F9146" s="8" t="n">
        <x:f>IF(ISNUMBER('原始字段'!C9250),'原始字段'!C9250,"n.a.")</x:f>
        <x:v>23743300</x:v>
      </x:c>
      <x:c r="G9146" s="8" t="n">
        <x:f>IF(COUNT(E9146:F9146)=2,F9146-E9146,"n.a.")</x:f>
        <x:v>0</x:v>
      </x:c>
      <x:c r="H9146" s="9" t="n">
        <x:f>IF(ISNUMBER('原始字段'!D9250),'原始字段'!D9250,"n.a.")</x:f>
        <x:v>1.7679</x:v>
      </x:c>
      <x:c r="I9146" s="9" t="n">
        <x:f>IF(COUNT(G9146:H9146)=2,G9146*H9146/100000000,"n.a.")</x:f>
        <x:v>0</x:v>
      </x:c>
      <x:c r="J9146" s="1" t="str">
        <x:v>日频齐全；折算事件未独立核实</x:v>
      </x:c>
    </x:row>
    <x:row r="9147" ht="25" customHeight="1">
      <x:c r="A9147" s="1" t="str">
        <x:v>中证500</x:v>
      </x:c>
      <x:c r="B9147" s="1" t="str">
        <x:v>510510.SH</x:v>
      </x:c>
      <x:c r="C9147" s="1" t="str">
        <x:v>广发中证500ETF</x:v>
      </x:c>
      <x:c r="D9147" s="7" t="d">
        <x:v>2026-10-21T00:00:00.000Z</x:v>
      </x:c>
      <x:c r="E9147" s="8" t="n">
        <x:f>IF(ISNUMBER('原始字段'!C9152),'原始字段'!C9152,"n.a.")</x:f>
        <x:v>875038300</x:v>
      </x:c>
      <x:c r="F9147" s="8" t="n">
        <x:f>IF(ISNUMBER('原始字段'!C9248),'原始字段'!C9248,"n.a.")</x:f>
        <x:v>881038300</x:v>
      </x:c>
      <x:c r="G9147" s="8" t="n">
        <x:f>IF(COUNT(E9147:F9147)=2,F9147-E9147,"n.a.")</x:f>
        <x:v>6000000</x:v>
      </x:c>
      <x:c r="H9147" s="9" t="n">
        <x:f>IF(ISNUMBER('原始字段'!D9248),'原始字段'!D9248,"n.a.")</x:f>
        <x:v>2.2305</x:v>
      </x:c>
      <x:c r="I9147" s="9" t="n">
        <x:f>IF(COUNT(G9147:H9147)=2,G9147*H9147/100000000,"n.a.")</x:f>
        <x:v>0.13383</x:v>
      </x:c>
      <x:c r="J9147" s="1" t="str">
        <x:v>日频齐全；折算事件未独立核实</x:v>
      </x:c>
    </x:row>
    <x:row r="9148" ht="25" customHeight="1">
      <x:c r="A9148" s="1" t="str">
        <x:v>中证500</x:v>
      </x:c>
      <x:c r="B9148" s="1" t="str">
        <x:v>515550.SH</x:v>
      </x:c>
      <x:c r="C9148" s="1" t="str">
        <x:v>国联中证500ETF</x:v>
      </x:c>
      <x:c r="D9148" s="7" t="d">
        <x:v>2026-10-21T00:00:00.000Z</x:v>
      </x:c>
      <x:c r="E9148" s="8" t="n">
        <x:f>IF(ISNUMBER('原始字段'!C9171),'原始字段'!C9171,"n.a.")</x:f>
        <x:v>22345700</x:v>
      </x:c>
      <x:c r="F9148" s="8" t="n">
        <x:f>IF(ISNUMBER('原始字段'!C9267),'原始字段'!C9267,"n.a.")</x:f>
        <x:v>22345700</x:v>
      </x:c>
      <x:c r="G9148" s="8" t="n">
        <x:f>IF(COUNT(E9148:F9148)=2,F9148-E9148,"n.a.")</x:f>
        <x:v>0</x:v>
      </x:c>
      <x:c r="H9148" s="9" t="n">
        <x:f>IF(ISNUMBER('原始字段'!D9267),'原始字段'!D9267,"n.a.")</x:f>
        <x:v>1.5517</x:v>
      </x:c>
      <x:c r="I9148" s="9" t="n">
        <x:f>IF(COUNT(G9148:H9148)=2,G9148*H9148/100000000,"n.a.")</x:f>
        <x:v>0</x:v>
      </x:c>
      <x:c r="J9148" s="1" t="str">
        <x:v>日频齐全；折算事件未独立核实</x:v>
      </x:c>
    </x:row>
    <x:row r="9149" ht="25" customHeight="1">
      <x:c r="A9149" s="1" t="str">
        <x:v>中证500</x:v>
      </x:c>
      <x:c r="B9149" s="1" t="str">
        <x:v>159500.SZ</x:v>
      </x:c>
      <x:c r="C9149" s="1" t="str">
        <x:v>富国中证500ETF</x:v>
      </x:c>
      <x:c r="D9149" s="7" t="d">
        <x:v>2026-10-21T00:00:00.000Z</x:v>
      </x:c>
      <x:c r="E9149" s="8" t="n">
        <x:f>IF(ISNUMBER('原始字段'!C9112),'原始字段'!C9112,"n.a.")</x:f>
        <x:v>252538865</x:v>
      </x:c>
      <x:c r="F9149" s="8" t="n">
        <x:f>IF(ISNUMBER('原始字段'!C9208),'原始字段'!C9208,"n.a.")</x:f>
        <x:v>252538865</x:v>
      </x:c>
      <x:c r="G9149" s="8" t="n">
        <x:f>IF(COUNT(E9149:F9149)=2,F9149-E9149,"n.a.")</x:f>
        <x:v>0</x:v>
      </x:c>
      <x:c r="H9149" s="9" t="n">
        <x:f>IF(ISNUMBER('原始字段'!D9208),'原始字段'!D9208,"n.a.")</x:f>
        <x:v>1.0335</x:v>
      </x:c>
      <x:c r="I9149" s="9" t="n">
        <x:f>IF(COUNT(G9149:H9149)=2,G9149*H9149/100000000,"n.a.")</x:f>
        <x:v>0</x:v>
      </x:c>
      <x:c r="J9149" s="1" t="str">
        <x:v>日频齐全；折算事件未独立核实</x:v>
      </x:c>
    </x:row>
    <x:row r="9150" ht="25" customHeight="1">
      <x:c r="A9150" s="1" t="str">
        <x:v>中证500</x:v>
      </x:c>
      <x:c r="B9150" s="1" t="str">
        <x:v>512510.SH</x:v>
      </x:c>
      <x:c r="C9150" s="1" t="str">
        <x:v>华泰柏瑞中证500ETF</x:v>
      </x:c>
      <x:c r="D9150" s="7" t="d">
        <x:v>2026-10-21T00:00:00.000Z</x:v>
      </x:c>
      <x:c r="E9150" s="8" t="n">
        <x:f>IF(ISNUMBER('原始字段'!C9161),'原始字段'!C9161,"n.a.")</x:f>
        <x:v>443929800.00000006</x:v>
      </x:c>
      <x:c r="F9150" s="8" t="n">
        <x:f>IF(ISNUMBER('原始字段'!C9257),'原始字段'!C9257,"n.a.")</x:f>
        <x:v>443929800.00000006</x:v>
      </x:c>
      <x:c r="G9150" s="8" t="n">
        <x:f>IF(COUNT(E9150:F9150)=2,F9150-E9150,"n.a.")</x:f>
        <x:v>0</x:v>
      </x:c>
      <x:c r="H9150" s="9" t="n">
        <x:f>IF(ISNUMBER('原始字段'!D9257),'原始字段'!D9257,"n.a.")</x:f>
        <x:v>2.0669</x:v>
      </x:c>
      <x:c r="I9150" s="9" t="n">
        <x:f>IF(COUNT(G9150:H9150)=2,G9150*H9150/100000000,"n.a.")</x:f>
        <x:v>0</x:v>
      </x:c>
      <x:c r="J9150" s="1" t="str">
        <x:v>日频齐全；折算事件未独立核实</x:v>
      </x:c>
    </x:row>
    <x:row r="9151" ht="25" customHeight="1">
      <x:c r="A9151" s="1" t="str">
        <x:v>中证500</x:v>
      </x:c>
      <x:c r="B9151" s="1" t="str">
        <x:v>510570.SH</x:v>
      </x:c>
      <x:c r="C9151" s="1" t="str">
        <x:v>兴业中证500ETF</x:v>
      </x:c>
      <x:c r="D9151" s="7" t="d">
        <x:v>2026-10-21T00:00:00.000Z</x:v>
      </x:c>
      <x:c r="E9151" s="8" t="n">
        <x:f>IF(ISNUMBER('原始字段'!C9156),'原始字段'!C9156,"n.a.")</x:f>
        <x:v>50560600.00000001</x:v>
      </x:c>
      <x:c r="F9151" s="8" t="n">
        <x:f>IF(ISNUMBER('原始字段'!C9252),'原始字段'!C9252,"n.a.")</x:f>
        <x:v>50560600.00000001</x:v>
      </x:c>
      <x:c r="G9151" s="8" t="n">
        <x:f>IF(COUNT(E9151:F9151)=2,F9151-E9151,"n.a.")</x:f>
        <x:v>0</x:v>
      </x:c>
      <x:c r="H9151" s="9" t="n">
        <x:f>IF(ISNUMBER('原始字段'!D9252),'原始字段'!D9252,"n.a.")</x:f>
        <x:v>1.0845</x:v>
      </x:c>
      <x:c r="I9151" s="9" t="n">
        <x:f>IF(COUNT(G9151:H9151)=2,G9151*H9151/100000000,"n.a.")</x:f>
        <x:v>0</x:v>
      </x:c>
      <x:c r="J9151" s="1" t="str">
        <x:v>日频齐全；折算事件未独立核实</x:v>
      </x:c>
    </x:row>
    <x:row r="9152" ht="25" customHeight="1">
      <x:c r="A9152" s="1" t="str">
        <x:v>中证500</x:v>
      </x:c>
      <x:c r="B9152" s="1" t="str">
        <x:v>510560.SH</x:v>
      </x:c>
      <x:c r="C9152" s="1" t="str">
        <x:v>国寿安保中证500ETF</x:v>
      </x:c>
      <x:c r="D9152" s="7" t="d">
        <x:v>2026-10-21T00:00:00.000Z</x:v>
      </x:c>
      <x:c r="E9152" s="8" t="n">
        <x:f>IF(ISNUMBER('原始字段'!C9155),'原始字段'!C9155,"n.a.")</x:f>
        <x:v>54318700</x:v>
      </x:c>
      <x:c r="F9152" s="8" t="n">
        <x:f>IF(ISNUMBER('原始字段'!C9251),'原始字段'!C9251,"n.a.")</x:f>
        <x:v>54318700</x:v>
      </x:c>
      <x:c r="G9152" s="8" t="n">
        <x:f>IF(COUNT(E9152:F9152)=2,F9152-E9152,"n.a.")</x:f>
        <x:v>0</x:v>
      </x:c>
      <x:c r="H9152" s="9" t="n">
        <x:f>IF(ISNUMBER('原始字段'!D9251),'原始字段'!D9251,"n.a.")</x:f>
        <x:v>1.7211</x:v>
      </x:c>
      <x:c r="I9152" s="9" t="n">
        <x:f>IF(COUNT(G9152:H9152)=2,G9152*H9152/100000000,"n.a.")</x:f>
        <x:v>0</x:v>
      </x:c>
      <x:c r="J9152" s="1" t="str">
        <x:v>日频齐全；折算事件未独立核实</x:v>
      </x:c>
    </x:row>
    <x:row r="9153" ht="25" customHeight="1">
      <x:c r="A9153" s="1" t="str">
        <x:v>中证500</x:v>
      </x:c>
      <x:c r="B9153" s="1" t="str">
        <x:v>159982.SZ</x:v>
      </x:c>
      <x:c r="C9153" s="1" t="str">
        <x:v>鹏华中证500ETF</x:v>
      </x:c>
      <x:c r="D9153" s="7" t="d">
        <x:v>2026-10-21T00:00:00.000Z</x:v>
      </x:c>
      <x:c r="E9153" s="8" t="n">
        <x:f>IF(ISNUMBER('原始字段'!C9141),'原始字段'!C9141,"n.a.")</x:f>
        <x:v>200211253</x:v>
      </x:c>
      <x:c r="F9153" s="8" t="n">
        <x:f>IF(ISNUMBER('原始字段'!C9237),'原始字段'!C9237,"n.a.")</x:f>
        <x:v>200211253</x:v>
      </x:c>
      <x:c r="G9153" s="8" t="n">
        <x:f>IF(COUNT(E9153:F9153)=2,F9153-E9153,"n.a.")</x:f>
        <x:v>0</x:v>
      </x:c>
      <x:c r="H9153" s="9" t="n">
        <x:f>IF(ISNUMBER('原始字段'!D9237),'原始字段'!D9237,"n.a.")</x:f>
        <x:v>1.8596</x:v>
      </x:c>
      <x:c r="I9153" s="9" t="n">
        <x:f>IF(COUNT(G9153:H9153)=2,G9153*H9153/100000000,"n.a.")</x:f>
        <x:v>0</x:v>
      </x:c>
      <x:c r="J9153" s="1" t="str">
        <x:v>日频齐全；折算事件未独立核实</x:v>
      </x:c>
    </x:row>
    <x:row r="9154" ht="25" customHeight="1">
      <x:c r="A9154" s="1" t="str">
        <x:v>中证1000</x:v>
      </x:c>
      <x:c r="B9154" s="1" t="str">
        <x:v>560010.SH</x:v>
      </x:c>
      <x:c r="C9154" s="1" t="str">
        <x:v>广发中证1000ETF</x:v>
      </x:c>
      <x:c r="D9154" s="7" t="d">
        <x:v>2026-10-21T00:00:00.000Z</x:v>
      </x:c>
      <x:c r="E9154" s="8" t="n">
        <x:f>IF(ISNUMBER('原始字段'!C9174),'原始字段'!C9174,"n.a.")</x:f>
        <x:v>2490621700</x:v>
      </x:c>
      <x:c r="F9154" s="8" t="n">
        <x:f>IF(ISNUMBER('原始字段'!C9270),'原始字段'!C9270,"n.a.")</x:f>
        <x:v>2464621700</x:v>
      </x:c>
      <x:c r="G9154" s="8" t="n">
        <x:f>IF(COUNT(E9154:F9154)=2,F9154-E9154,"n.a.")</x:f>
        <x:v>-26000000</x:v>
      </x:c>
      <x:c r="H9154" s="9" t="n">
        <x:f>IF(ISNUMBER('原始字段'!D9270),'原始字段'!D9270,"n.a.")</x:f>
        <x:v>2.826</x:v>
      </x:c>
      <x:c r="I9154" s="9" t="n">
        <x:f>IF(COUNT(G9154:H9154)=2,G9154*H9154/100000000,"n.a.")</x:f>
        <x:v>-0.73476</x:v>
      </x:c>
      <x:c r="J9154" s="1" t="str">
        <x:v>日频齐全；折算事件未独立核实</x:v>
      </x:c>
    </x:row>
    <x:row r="9155" ht="25" customHeight="1">
      <x:c r="A9155" s="1" t="str">
        <x:v>中证1000</x:v>
      </x:c>
      <x:c r="B9155" s="1" t="str">
        <x:v>159845.SZ</x:v>
      </x:c>
      <x:c r="C9155" s="1" t="str">
        <x:v>华夏中证1000ETF</x:v>
      </x:c>
      <x:c r="D9155" s="7" t="d">
        <x:v>2026-10-21T00:00:00.000Z</x:v>
      </x:c>
      <x:c r="E9155" s="8" t="n">
        <x:f>IF(ISNUMBER('原始字段'!C9125),'原始字段'!C9125,"n.a.")</x:f>
        <x:v>2919425606</x:v>
      </x:c>
      <x:c r="F9155" s="8" t="n">
        <x:f>IF(ISNUMBER('原始字段'!C9221),'原始字段'!C9221,"n.a.")</x:f>
        <x:v>2883425606</x:v>
      </x:c>
      <x:c r="G9155" s="8" t="n">
        <x:f>IF(COUNT(E9155:F9155)=2,F9155-E9155,"n.a.")</x:f>
        <x:v>-36000000</x:v>
      </x:c>
      <x:c r="H9155" s="9" t="n">
        <x:f>IF(ISNUMBER('原始字段'!D9221),'原始字段'!D9221,"n.a.")</x:f>
        <x:v>2.8286</x:v>
      </x:c>
      <x:c r="I9155" s="9" t="n">
        <x:f>IF(COUNT(G9155:H9155)=2,G9155*H9155/100000000,"n.a.")</x:f>
        <x:v>-1.0182959999999999</x:v>
      </x:c>
      <x:c r="J9155" s="1" t="str">
        <x:v>日频齐全；折算事件未独立核实</x:v>
      </x:c>
    </x:row>
    <x:row r="9156" ht="25" customHeight="1">
      <x:c r="A9156" s="1" t="str">
        <x:v>中证1000</x:v>
      </x:c>
      <x:c r="B9156" s="1" t="str">
        <x:v>159633.SZ</x:v>
      </x:c>
      <x:c r="C9156" s="1" t="str">
        <x:v>易方达中证1000ETF</x:v>
      </x:c>
      <x:c r="D9156" s="7" t="d">
        <x:v>2026-10-21T00:00:00.000Z</x:v>
      </x:c>
      <x:c r="E9156" s="8" t="n">
        <x:f>IF(ISNUMBER('原始字段'!C9119),'原始字段'!C9119,"n.a.")</x:f>
        <x:v>1162162658</x:v>
      </x:c>
      <x:c r="F9156" s="8" t="n">
        <x:f>IF(ISNUMBER('原始字段'!C9215),'原始字段'!C9215,"n.a.")</x:f>
        <x:v>1128162658</x:v>
      </x:c>
      <x:c r="G9156" s="8" t="n">
        <x:f>IF(COUNT(E9156:F9156)=2,F9156-E9156,"n.a.")</x:f>
        <x:v>-34000000</x:v>
      </x:c>
      <x:c r="H9156" s="9" t="n">
        <x:f>IF(ISNUMBER('原始字段'!D9215),'原始字段'!D9215,"n.a.")</x:f>
        <x:v>2.9064</x:v>
      </x:c>
      <x:c r="I9156" s="9" t="n">
        <x:f>IF(COUNT(G9156:H9156)=2,G9156*H9156/100000000,"n.a.")</x:f>
        <x:v>-0.988176</x:v>
      </x:c>
      <x:c r="J9156" s="1" t="str">
        <x:v>日频齐全；折算事件未独立核实</x:v>
      </x:c>
    </x:row>
    <x:row r="9157" ht="25" customHeight="1">
      <x:c r="A9157" s="1" t="str">
        <x:v>中证1000</x:v>
      </x:c>
      <x:c r="B9157" s="1" t="str">
        <x:v>159629.SZ</x:v>
      </x:c>
      <x:c r="C9157" s="1" t="str">
        <x:v>富国中证1000ETF</x:v>
      </x:c>
      <x:c r="D9157" s="7" t="d">
        <x:v>2026-10-21T00:00:00.000Z</x:v>
      </x:c>
      <x:c r="E9157" s="8" t="n">
        <x:f>IF(ISNUMBER('原始字段'!C9118),'原始字段'!C9118,"n.a.")</x:f>
        <x:v>845252663</x:v>
      </x:c>
      <x:c r="F9157" s="8" t="n">
        <x:f>IF(ISNUMBER('原始字段'!C9214),'原始字段'!C9214,"n.a.")</x:f>
        <x:v>821252663</x:v>
      </x:c>
      <x:c r="G9157" s="8" t="n">
        <x:f>IF(COUNT(E9157:F9157)=2,F9157-E9157,"n.a.")</x:f>
        <x:v>-24000000</x:v>
      </x:c>
      <x:c r="H9157" s="9" t="n">
        <x:f>IF(ISNUMBER('原始字段'!D9214),'原始字段'!D9214,"n.a.")</x:f>
        <x:v>2.8382</x:v>
      </x:c>
      <x:c r="I9157" s="9" t="n">
        <x:f>IF(COUNT(G9157:H9157)=2,G9157*H9157/100000000,"n.a.")</x:f>
        <x:v>-0.681168</x:v>
      </x:c>
      <x:c r="J9157" s="1" t="str">
        <x:v>日频齐全；折算事件未独立核实</x:v>
      </x:c>
    </x:row>
    <x:row r="9158" ht="25" customHeight="1">
      <x:c r="A9158" s="1" t="str">
        <x:v>中证1000</x:v>
      </x:c>
      <x:c r="B9158" s="1" t="str">
        <x:v>512100.SH</x:v>
      </x:c>
      <x:c r="C9158" s="1" t="str">
        <x:v>南方中证1000ETF</x:v>
      </x:c>
      <x:c r="D9158" s="7" t="d">
        <x:v>2026-10-21T00:00:00.000Z</x:v>
      </x:c>
      <x:c r="E9158" s="8" t="n">
        <x:f>IF(ISNUMBER('原始字段'!C9159),'原始字段'!C9159,"n.a.")</x:f>
        <x:v>8333217600</x:v>
      </x:c>
      <x:c r="F9158" s="8" t="n">
        <x:f>IF(ISNUMBER('原始字段'!C9255),'原始字段'!C9255,"n.a.")</x:f>
        <x:v>8457217600</x:v>
      </x:c>
      <x:c r="G9158" s="8" t="n">
        <x:f>IF(COUNT(E9158:F9158)=2,F9158-E9158,"n.a.")</x:f>
        <x:v>124000000</x:v>
      </x:c>
      <x:c r="H9158" s="9" t="n">
        <x:f>IF(ISNUMBER('原始字段'!D9255),'原始字段'!D9255,"n.a.")</x:f>
        <x:v>2.7577</x:v>
      </x:c>
      <x:c r="I9158" s="9" t="n">
        <x:f>IF(COUNT(G9158:H9158)=2,G9158*H9158/100000000,"n.a.")</x:f>
        <x:v>3.419548</x:v>
      </x:c>
      <x:c r="J9158" s="1" t="str">
        <x:v>日频齐全；折算事件未独立核实</x:v>
      </x:c>
    </x:row>
    <x:row r="9159" ht="25" customHeight="1">
      <x:c r="A9159" s="1" t="str">
        <x:v>中证1000</x:v>
      </x:c>
      <x:c r="B9159" s="1" t="str">
        <x:v>516300.SH</x:v>
      </x:c>
      <x:c r="C9159" s="1" t="str">
        <x:v>华泰柏瑞中证1000ETF</x:v>
      </x:c>
      <x:c r="D9159" s="7" t="d">
        <x:v>2026-10-21T00:00:00.000Z</x:v>
      </x:c>
      <x:c r="E9159" s="8" t="n">
        <x:f>IF(ISNUMBER('原始字段'!C9173),'原始字段'!C9173,"n.a.")</x:f>
        <x:v>47012600</x:v>
      </x:c>
      <x:c r="F9159" s="8" t="n">
        <x:f>IF(ISNUMBER('原始字段'!C9269),'原始字段'!C9269,"n.a.")</x:f>
        <x:v>47012600</x:v>
      </x:c>
      <x:c r="G9159" s="8" t="n">
        <x:f>IF(COUNT(E9159:F9159)=2,F9159-E9159,"n.a.")</x:f>
        <x:v>0</x:v>
      </x:c>
      <x:c r="H9159" s="9" t="n">
        <x:f>IF(ISNUMBER('原始字段'!D9269),'原始字段'!D9269,"n.a.")</x:f>
        <x:v>2.8754</x:v>
      </x:c>
      <x:c r="I9159" s="9" t="n">
        <x:f>IF(COUNT(G9159:H9159)=2,G9159*H9159/100000000,"n.a.")</x:f>
        <x:v>0</x:v>
      </x:c>
      <x:c r="J9159" s="1" t="str">
        <x:v>日频齐全；折算事件未独立核实</x:v>
      </x:c>
    </x:row>
    <x:row r="9160" ht="25" customHeight="1">
      <x:c r="A9160" s="1" t="str">
        <x:v>中证1000</x:v>
      </x:c>
      <x:c r="B9160" s="1" t="str">
        <x:v>560110.SH</x:v>
      </x:c>
      <x:c r="C9160" s="1" t="str">
        <x:v>汇添富中证1000ETF</x:v>
      </x:c>
      <x:c r="D9160" s="7" t="d">
        <x:v>2026-10-21T00:00:00.000Z</x:v>
      </x:c>
      <x:c r="E9160" s="8" t="n">
        <x:f>IF(ISNUMBER('原始字段'!C9175),'原始字段'!C9175,"n.a.")</x:f>
        <x:v>343903500</x:v>
      </x:c>
      <x:c r="F9160" s="8" t="n">
        <x:f>IF(ISNUMBER('原始字段'!C9271),'原始字段'!C9271,"n.a.")</x:f>
        <x:v>343903500</x:v>
      </x:c>
      <x:c r="G9160" s="8" t="n">
        <x:f>IF(COUNT(E9160:F9160)=2,F9160-E9160,"n.a.")</x:f>
        <x:v>0</x:v>
      </x:c>
      <x:c r="H9160" s="9" t="n">
        <x:f>IF(ISNUMBER('原始字段'!D9271),'原始字段'!D9271,"n.a.")</x:f>
        <x:v>1.0249</x:v>
      </x:c>
      <x:c r="I9160" s="9" t="n">
        <x:f>IF(COUNT(G9160:H9160)=2,G9160*H9160/100000000,"n.a.")</x:f>
        <x:v>0</x:v>
      </x:c>
      <x:c r="J9160" s="1" t="str">
        <x:v>日频齐全；折算事件未独立核实</x:v>
      </x:c>
    </x:row>
    <x:row r="9161" ht="25" customHeight="1">
      <x:c r="A9161" s="1" t="str">
        <x:v>中证2000</x:v>
      </x:c>
      <x:c r="B9161" s="1" t="str">
        <x:v>159535.SZ</x:v>
      </x:c>
      <x:c r="C9161" s="1" t="str">
        <x:v>嘉实中证2000ETF</x:v>
      </x:c>
      <x:c r="D9161" s="7" t="d">
        <x:v>2026-10-21T00:00:00.000Z</x:v>
      </x:c>
      <x:c r="E9161" s="8" t="n">
        <x:f>IF(ISNUMBER('原始字段'!C9116),'原始字段'!C9116,"n.a.")</x:f>
        <x:v>19981088</x:v>
      </x:c>
      <x:c r="F9161" s="8" t="n">
        <x:f>IF(ISNUMBER('原始字段'!C9212),'原始字段'!C9212,"n.a.")</x:f>
        <x:v>19981088</x:v>
      </x:c>
      <x:c r="G9161" s="8" t="n">
        <x:f>IF(COUNT(E9161:F9161)=2,F9161-E9161,"n.a.")</x:f>
        <x:v>0</x:v>
      </x:c>
      <x:c r="H9161" s="9" t="n">
        <x:f>IF(ISNUMBER('原始字段'!D9212),'原始字段'!D9212,"n.a.")</x:f>
        <x:v>1.4289</x:v>
      </x:c>
      <x:c r="I9161" s="9" t="n">
        <x:f>IF(COUNT(G9161:H9161)=2,G9161*H9161/100000000,"n.a.")</x:f>
        <x:v>0</x:v>
      </x:c>
      <x:c r="J9161" s="1" t="str">
        <x:v>日频齐全；折算事件未独立核实</x:v>
      </x:c>
    </x:row>
    <x:row r="9162" ht="25" customHeight="1">
      <x:c r="A9162" s="1" t="str">
        <x:v>中证2000</x:v>
      </x:c>
      <x:c r="B9162" s="1" t="str">
        <x:v>159536.SZ</x:v>
      </x:c>
      <x:c r="C9162" s="1" t="str">
        <x:v>汇添富中证2000ETF</x:v>
      </x:c>
      <x:c r="D9162" s="7" t="d">
        <x:v>2026-10-21T00:00:00.000Z</x:v>
      </x:c>
      <x:c r="E9162" s="8" t="n">
        <x:f>IF(ISNUMBER('原始字段'!C9117),'原始字段'!C9117,"n.a.")</x:f>
        <x:v>43261589</x:v>
      </x:c>
      <x:c r="F9162" s="8" t="n">
        <x:f>IF(ISNUMBER('原始字段'!C9213),'原始字段'!C9213,"n.a.")</x:f>
        <x:v>43261589</x:v>
      </x:c>
      <x:c r="G9162" s="8" t="n">
        <x:f>IF(COUNT(E9162:F9162)=2,F9162-E9162,"n.a.")</x:f>
        <x:v>0</x:v>
      </x:c>
      <x:c r="H9162" s="9" t="n">
        <x:f>IF(ISNUMBER('原始字段'!D9213),'原始字段'!D9213,"n.a.")</x:f>
        <x:v>1.2966</x:v>
      </x:c>
      <x:c r="I9162" s="9" t="n">
        <x:f>IF(COUNT(G9162:H9162)=2,G9162*H9162/100000000,"n.a.")</x:f>
        <x:v>0</x:v>
      </x:c>
      <x:c r="J9162" s="1" t="str">
        <x:v>日频齐全；折算事件未独立核实</x:v>
      </x:c>
    </x:row>
    <x:row r="9163" ht="25" customHeight="1">
      <x:c r="A9163" s="1" t="str">
        <x:v>中证2000</x:v>
      </x:c>
      <x:c r="B9163" s="1" t="str">
        <x:v>159531.SZ</x:v>
      </x:c>
      <x:c r="C9163" s="1" t="str">
        <x:v>南方中证2000ETF</x:v>
      </x:c>
      <x:c r="D9163" s="7" t="d">
        <x:v>2026-10-21T00:00:00.000Z</x:v>
      </x:c>
      <x:c r="E9163" s="8" t="n">
        <x:f>IF(ISNUMBER('原始字段'!C9113),'原始字段'!C9113,"n.a.")</x:f>
        <x:v>932608406</x:v>
      </x:c>
      <x:c r="F9163" s="8" t="n">
        <x:f>IF(ISNUMBER('原始字段'!C9209),'原始字段'!C9209,"n.a.")</x:f>
        <x:v>1002608406</x:v>
      </x:c>
      <x:c r="G9163" s="8" t="n">
        <x:f>IF(COUNT(E9163:F9163)=2,F9163-E9163,"n.a.")</x:f>
        <x:v>70000000</x:v>
      </x:c>
      <x:c r="H9163" s="9" t="n">
        <x:f>IF(ISNUMBER('原始字段'!D9209),'原始字段'!D9209,"n.a.")</x:f>
        <x:v>1.3564</x:v>
      </x:c>
      <x:c r="I9163" s="9" t="n">
        <x:f>IF(COUNT(G9163:H9163)=2,G9163*H9163/100000000,"n.a.")</x:f>
        <x:v>0.94948</x:v>
      </x:c>
      <x:c r="J9163" s="1" t="str">
        <x:v>日频齐全；折算事件未独立核实</x:v>
      </x:c>
    </x:row>
    <x:row r="9164" ht="25" customHeight="1">
      <x:c r="A9164" s="1" t="str">
        <x:v>中证2000</x:v>
      </x:c>
      <x:c r="B9164" s="1" t="str">
        <x:v>159532.SZ</x:v>
      </x:c>
      <x:c r="C9164" s="1" t="str">
        <x:v>易方达中证2000ETF</x:v>
      </x:c>
      <x:c r="D9164" s="7" t="d">
        <x:v>2026-10-21T00:00:00.000Z</x:v>
      </x:c>
      <x:c r="E9164" s="8" t="n">
        <x:f>IF(ISNUMBER('原始字段'!C9114),'原始字段'!C9114,"n.a.")</x:f>
        <x:v>155564791</x:v>
      </x:c>
      <x:c r="F9164" s="8" t="n">
        <x:f>IF(ISNUMBER('原始字段'!C9210),'原始字段'!C9210,"n.a.")</x:f>
        <x:v>161564791</x:v>
      </x:c>
      <x:c r="G9164" s="8" t="n">
        <x:f>IF(COUNT(E9164:F9164)=2,F9164-E9164,"n.a.")</x:f>
        <x:v>6000000</x:v>
      </x:c>
      <x:c r="H9164" s="9" t="n">
        <x:f>IF(ISNUMBER('原始字段'!D9210),'原始字段'!D9210,"n.a.")</x:f>
        <x:v>1.528</x:v>
      </x:c>
      <x:c r="I9164" s="9" t="n">
        <x:f>IF(COUNT(G9164:H9164)=2,G9164*H9164/100000000,"n.a.")</x:f>
        <x:v>0.09168</x:v>
      </x:c>
      <x:c r="J9164" s="1" t="str">
        <x:v>日频齐全；折算事件未独立核实</x:v>
      </x:c>
    </x:row>
    <x:row r="9165" ht="25" customHeight="1">
      <x:c r="A9165" s="1" t="str">
        <x:v>中证2000</x:v>
      </x:c>
      <x:c r="B9165" s="1" t="str">
        <x:v>159533.SZ</x:v>
      </x:c>
      <x:c r="C9165" s="1" t="str">
        <x:v>博时中证2000ETF</x:v>
      </x:c>
      <x:c r="D9165" s="7" t="d">
        <x:v>2026-10-21T00:00:00.000Z</x:v>
      </x:c>
      <x:c r="E9165" s="8" t="n">
        <x:f>IF(ISNUMBER('原始字段'!C9115),'原始字段'!C9115,"n.a.")</x:f>
        <x:v>13458785</x:v>
      </x:c>
      <x:c r="F9165" s="8" t="n">
        <x:f>IF(ISNUMBER('原始字段'!C9211),'原始字段'!C9211,"n.a.")</x:f>
        <x:v>13458785</x:v>
      </x:c>
      <x:c r="G9165" s="8" t="n">
        <x:f>IF(COUNT(E9165:F9165)=2,F9165-E9165,"n.a.")</x:f>
        <x:v>0</x:v>
      </x:c>
      <x:c r="H9165" s="9" t="n">
        <x:f>IF(ISNUMBER('原始字段'!D9211),'原始字段'!D9211,"n.a.")</x:f>
        <x:v>1.797</x:v>
      </x:c>
      <x:c r="I9165" s="9" t="n">
        <x:f>IF(COUNT(G9165:H9165)=2,G9165*H9165/100000000,"n.a.")</x:f>
        <x:v>0</x:v>
      </x:c>
      <x:c r="J9165" s="1" t="str">
        <x:v>日频齐全；折算事件未独立核实</x:v>
      </x:c>
    </x:row>
    <x:row r="9166" ht="25" customHeight="1">
      <x:c r="A9166" s="1" t="str">
        <x:v>中证2000</x:v>
      </x:c>
      <x:c r="B9166" s="1" t="str">
        <x:v>561370.SH</x:v>
      </x:c>
      <x:c r="C9166" s="1" t="str">
        <x:v>国泰中证2000ETF</x:v>
      </x:c>
      <x:c r="D9166" s="7" t="d">
        <x:v>2026-10-21T00:00:00.000Z</x:v>
      </x:c>
      <x:c r="E9166" s="8" t="n">
        <x:f>IF(ISNUMBER('原始字段'!C9178),'原始字段'!C9178,"n.a.")</x:f>
        <x:v>36356000</x:v>
      </x:c>
      <x:c r="F9166" s="8" t="n">
        <x:f>IF(ISNUMBER('原始字段'!C9274),'原始字段'!C9274,"n.a.")</x:f>
        <x:v>36356000</x:v>
      </x:c>
      <x:c r="G9166" s="8" t="n">
        <x:f>IF(COUNT(E9166:F9166)=2,F9166-E9166,"n.a.")</x:f>
        <x:v>0</x:v>
      </x:c>
      <x:c r="H9166" s="9" t="n">
        <x:f>IF(ISNUMBER('原始字段'!D9274),'原始字段'!D9274,"n.a.")</x:f>
        <x:v>1.3252</x:v>
      </x:c>
      <x:c r="I9166" s="9" t="n">
        <x:f>IF(COUNT(G9166:H9166)=2,G9166*H9166/100000000,"n.a.")</x:f>
        <x:v>0</x:v>
      </x:c>
      <x:c r="J9166" s="1" t="str">
        <x:v>日频齐全；折算事件未独立核实</x:v>
      </x:c>
    </x:row>
    <x:row r="9167" ht="25" customHeight="1">
      <x:c r="A9167" s="1" t="str">
        <x:v>中证2000</x:v>
      </x:c>
      <x:c r="B9167" s="1" t="str">
        <x:v>563300.SH</x:v>
      </x:c>
      <x:c r="C9167" s="1" t="str">
        <x:v>华泰柏瑞中证2000ETF</x:v>
      </x:c>
      <x:c r="D9167" s="7" t="d">
        <x:v>2026-10-21T00:00:00.000Z</x:v>
      </x:c>
      <x:c r="E9167" s="8" t="n">
        <x:f>IF(ISNUMBER('原始字段'!C9182),'原始字段'!C9182,"n.a.")</x:f>
        <x:v>4786174000</x:v>
      </x:c>
      <x:c r="F9167" s="8" t="n">
        <x:f>IF(ISNUMBER('原始字段'!C9278),'原始字段'!C9278,"n.a.")</x:f>
        <x:v>5118674000</x:v>
      </x:c>
      <x:c r="G9167" s="8" t="n">
        <x:f>IF(COUNT(E9167:F9167)=2,F9167-E9167,"n.a.")</x:f>
        <x:v>332500000</x:v>
      </x:c>
      <x:c r="H9167" s="9" t="n">
        <x:f>IF(ISNUMBER('原始字段'!D9278),'原始字段'!D9278,"n.a.")</x:f>
        <x:v>1.3284</x:v>
      </x:c>
      <x:c r="I9167" s="9" t="n">
        <x:f>IF(COUNT(G9167:H9167)=2,G9167*H9167/100000000,"n.a.")</x:f>
        <x:v>4.41693</x:v>
      </x:c>
      <x:c r="J9167" s="1" t="str">
        <x:v>日频齐全；折算事件未独立核实</x:v>
      </x:c>
    </x:row>
    <x:row r="9168" ht="25" customHeight="1">
      <x:c r="A9168" s="1" t="str">
        <x:v>中证2000</x:v>
      </x:c>
      <x:c r="B9168" s="1" t="str">
        <x:v>562660.SH</x:v>
      </x:c>
      <x:c r="C9168" s="1" t="str">
        <x:v>华夏中证2000ETF</x:v>
      </x:c>
      <x:c r="D9168" s="7" t="d">
        <x:v>2026-10-21T00:00:00.000Z</x:v>
      </x:c>
      <x:c r="E9168" s="8" t="n">
        <x:f>IF(ISNUMBER('原始字段'!C9180),'原始字段'!C9180,"n.a.")</x:f>
        <x:v>340874000</x:v>
      </x:c>
      <x:c r="F9168" s="8" t="n">
        <x:f>IF(ISNUMBER('原始字段'!C9276),'原始字段'!C9276,"n.a.")</x:f>
        <x:v>340874000</x:v>
      </x:c>
      <x:c r="G9168" s="8" t="n">
        <x:f>IF(COUNT(E9168:F9168)=2,F9168-E9168,"n.a.")</x:f>
        <x:v>0</x:v>
      </x:c>
      <x:c r="H9168" s="9" t="n">
        <x:f>IF(ISNUMBER('原始字段'!D9276),'原始字段'!D9276,"n.a.")</x:f>
        <x:v>1.7843</x:v>
      </x:c>
      <x:c r="I9168" s="9" t="n">
        <x:f>IF(COUNT(G9168:H9168)=2,G9168*H9168/100000000,"n.a.")</x:f>
        <x:v>0</x:v>
      </x:c>
      <x:c r="J9168" s="1" t="str">
        <x:v>日频齐全；折算事件未独立核实</x:v>
      </x:c>
    </x:row>
    <x:row r="9169" ht="25" customHeight="1">
      <x:c r="A9169" s="1" t="str">
        <x:v>中证2000</x:v>
      </x:c>
      <x:c r="B9169" s="1" t="str">
        <x:v>563200.SH</x:v>
      </x:c>
      <x:c r="C9169" s="1" t="str">
        <x:v>富国中证2000ETF</x:v>
      </x:c>
      <x:c r="D9169" s="7" t="d">
        <x:v>2026-10-21T00:00:00.000Z</x:v>
      </x:c>
      <x:c r="E9169" s="8" t="n">
        <x:f>IF(ISNUMBER('原始字段'!C9181),'原始字段'!C9181,"n.a.")</x:f>
        <x:v>47458800</x:v>
      </x:c>
      <x:c r="F9169" s="8" t="n">
        <x:f>IF(ISNUMBER('原始字段'!C9277),'原始字段'!C9277,"n.a.")</x:f>
        <x:v>47458800</x:v>
      </x:c>
      <x:c r="G9169" s="8" t="n">
        <x:f>IF(COUNT(E9169:F9169)=2,F9169-E9169,"n.a.")</x:f>
        <x:v>0</x:v>
      </x:c>
      <x:c r="H9169" s="9" t="n">
        <x:f>IF(ISNUMBER('原始字段'!D9277),'原始字段'!D9277,"n.a.")</x:f>
        <x:v>1.4308</x:v>
      </x:c>
      <x:c r="I9169" s="9" t="n">
        <x:f>IF(COUNT(G9169:H9169)=2,G9169*H9169/100000000,"n.a.")</x:f>
        <x:v>0</x:v>
      </x:c>
      <x:c r="J9169" s="1" t="str">
        <x:v>日频齐全；折算事件未独立核实</x:v>
      </x:c>
    </x:row>
    <x:row r="9170" ht="25" customHeight="1">
      <x:c r="A9170" s="1" t="str">
        <x:v>中证2000</x:v>
      </x:c>
      <x:c r="B9170" s="1" t="str">
        <x:v>560220.SH</x:v>
      </x:c>
      <x:c r="C9170" s="1" t="str">
        <x:v>广发中证2000ETF</x:v>
      </x:c>
      <x:c r="D9170" s="7" t="d">
        <x:v>2026-10-21T00:00:00.000Z</x:v>
      </x:c>
      <x:c r="E9170" s="8" t="n">
        <x:f>IF(ISNUMBER('原始字段'!C9176),'原始字段'!C9176,"n.a.")</x:f>
        <x:v>60717000</x:v>
      </x:c>
      <x:c r="F9170" s="8" t="n">
        <x:f>IF(ISNUMBER('原始字段'!C9272),'原始字段'!C9272,"n.a.")</x:f>
        <x:v>60717000</x:v>
      </x:c>
      <x:c r="G9170" s="8" t="n">
        <x:f>IF(COUNT(E9170:F9170)=2,F9170-E9170,"n.a.")</x:f>
        <x:v>0</x:v>
      </x:c>
      <x:c r="H9170" s="9" t="n">
        <x:f>IF(ISNUMBER('原始字段'!D9272),'原始字段'!D9272,"n.a.")</x:f>
        <x:v>1.3269</x:v>
      </x:c>
      <x:c r="I9170" s="9" t="n">
        <x:f>IF(COUNT(G9170:H9170)=2,G9170*H9170/100000000,"n.a.")</x:f>
        <x:v>0</x:v>
      </x:c>
      <x:c r="J9170" s="1" t="str">
        <x:v>日频齐全；折算事件未独立核实</x:v>
      </x:c>
    </x:row>
    <x:row r="9171" ht="25" customHeight="1">
      <x:c r="A9171" s="1" t="str">
        <x:v>创业板指</x:v>
      </x:c>
      <x:c r="B9171" s="1" t="str">
        <x:v>159810.SZ</x:v>
      </x:c>
      <x:c r="C9171" s="1" t="str">
        <x:v>浦银创业板ETF</x:v>
      </x:c>
      <x:c r="D9171" s="7" t="d">
        <x:v>2026-10-21T00:00:00.000Z</x:v>
      </x:c>
      <x:c r="E9171" s="8" t="n">
        <x:f>IF(ISNUMBER('原始字段'!C9122),'原始字段'!C9122,"n.a.")</x:f>
        <x:v>66475458</x:v>
      </x:c>
      <x:c r="F9171" s="8" t="n">
        <x:f>IF(ISNUMBER('原始字段'!C9218),'原始字段'!C9218,"n.a.")</x:f>
        <x:v>66475458</x:v>
      </x:c>
      <x:c r="G9171" s="8" t="n">
        <x:f>IF(COUNT(E9171:F9171)=2,F9171-E9171,"n.a.")</x:f>
        <x:v>0</x:v>
      </x:c>
      <x:c r="H9171" s="9" t="n">
        <x:f>IF(ISNUMBER('原始字段'!D9218),'原始字段'!D9218,"n.a.")</x:f>
        <x:v>1.0875</x:v>
      </x:c>
      <x:c r="I9171" s="9" t="n">
        <x:f>IF(COUNT(G9171:H9171)=2,G9171*H9171/100000000,"n.a.")</x:f>
        <x:v>0</x:v>
      </x:c>
      <x:c r="J9171" s="1" t="str">
        <x:v>日频齐全；折算事件未独立核实</x:v>
      </x:c>
    </x:row>
    <x:row r="9172" ht="25" customHeight="1">
      <x:c r="A9172" s="1" t="str">
        <x:v>创业板指</x:v>
      </x:c>
      <x:c r="B9172" s="1" t="str">
        <x:v>159808.SZ</x:v>
      </x:c>
      <x:c r="C9172" s="1" t="str">
        <x:v>融通创业板ETF</x:v>
      </x:c>
      <x:c r="D9172" s="7" t="d">
        <x:v>2026-10-21T00:00:00.000Z</x:v>
      </x:c>
      <x:c r="E9172" s="8" t="n">
        <x:f>IF(ISNUMBER('原始字段'!C9121),'原始字段'!C9121,"n.a.")</x:f>
        <x:v>63484790</x:v>
      </x:c>
      <x:c r="F9172" s="8" t="n">
        <x:f>IF(ISNUMBER('原始字段'!C9217),'原始字段'!C9217,"n.a.")</x:f>
        <x:v>63484790</x:v>
      </x:c>
      <x:c r="G9172" s="8" t="n">
        <x:f>IF(COUNT(E9172:F9172)=2,F9172-E9172,"n.a.")</x:f>
        <x:v>0</x:v>
      </x:c>
      <x:c r="H9172" s="9" t="n">
        <x:f>IF(ISNUMBER('原始字段'!D9217),'原始字段'!D9217,"n.a.")</x:f>
        <x:v>1.0524</x:v>
      </x:c>
      <x:c r="I9172" s="9" t="n">
        <x:f>IF(COUNT(G9172:H9172)=2,G9172*H9172/100000000,"n.a.")</x:f>
        <x:v>0</x:v>
      </x:c>
      <x:c r="J9172" s="1" t="str">
        <x:v>日频齐全；折算事件未独立核实</x:v>
      </x:c>
    </x:row>
    <x:row r="9173" ht="25" customHeight="1">
      <x:c r="A9173" s="1" t="str">
        <x:v>创业板指</x:v>
      </x:c>
      <x:c r="B9173" s="1" t="str">
        <x:v>159964.SZ</x:v>
      </x:c>
      <x:c r="C9173" s="1" t="str">
        <x:v>平安创业板ETF</x:v>
      </x:c>
      <x:c r="D9173" s="7" t="d">
        <x:v>2026-10-21T00:00:00.000Z</x:v>
      </x:c>
      <x:c r="E9173" s="8" t="n">
        <x:f>IF(ISNUMBER('原始字段'!C9137),'原始字段'!C9137,"n.a.")</x:f>
        <x:v>181481881</x:v>
      </x:c>
      <x:c r="F9173" s="8" t="n">
        <x:f>IF(ISNUMBER('原始字段'!C9233),'原始字段'!C9233,"n.a.")</x:f>
        <x:v>183481881</x:v>
      </x:c>
      <x:c r="G9173" s="8" t="n">
        <x:f>IF(COUNT(E9173:F9173)=2,F9173-E9173,"n.a.")</x:f>
        <x:v>2000000</x:v>
      </x:c>
      <x:c r="H9173" s="9" t="n">
        <x:f>IF(ISNUMBER('原始字段'!D9233),'原始字段'!D9233,"n.a.")</x:f>
        <x:v>1.7811</x:v>
      </x:c>
      <x:c r="I9173" s="9" t="n">
        <x:f>IF(COUNT(G9173:H9173)=2,G9173*H9173/100000000,"n.a.")</x:f>
        <x:v>0.035622</x:v>
      </x:c>
      <x:c r="J9173" s="1" t="str">
        <x:v>日频齐全；折算事件未独立核实</x:v>
      </x:c>
    </x:row>
    <x:row r="9174" ht="25" customHeight="1">
      <x:c r="A9174" s="1" t="str">
        <x:v>创业板指</x:v>
      </x:c>
      <x:c r="B9174" s="1" t="str">
        <x:v>159915.SZ</x:v>
      </x:c>
      <x:c r="C9174" s="1" t="str">
        <x:v>易方达创业板ETF</x:v>
      </x:c>
      <x:c r="D9174" s="7" t="d">
        <x:v>2026-10-21T00:00:00.000Z</x:v>
      </x:c>
      <x:c r="E9174" s="8" t="n">
        <x:f>IF(ISNUMBER('原始字段'!C9127),'原始字段'!C9127,"n.a.")</x:f>
        <x:v>27343454936</x:v>
      </x:c>
      <x:c r="F9174" s="8" t="n">
        <x:f>IF(ISNUMBER('原始字段'!C9223),'原始字段'!C9223,"n.a.")</x:f>
        <x:v>29204454936</x:v>
      </x:c>
      <x:c r="G9174" s="8" t="n">
        <x:f>IF(COUNT(E9174:F9174)=2,F9174-E9174,"n.a.")</x:f>
        <x:v>1861000000</x:v>
      </x:c>
      <x:c r="H9174" s="9" t="n">
        <x:f>IF(ISNUMBER('原始字段'!D9223),'原始字段'!D9223,"n.a.")</x:f>
        <x:v>2.7125</x:v>
      </x:c>
      <x:c r="I9174" s="9" t="n">
        <x:f>IF(COUNT(G9174:H9174)=2,G9174*H9174/100000000,"n.a.")</x:f>
        <x:v>50.479625</x:v>
      </x:c>
      <x:c r="J9174" s="1" t="str">
        <x:v>日频齐全；折算事件未独立核实</x:v>
      </x:c>
    </x:row>
    <x:row r="9175" ht="25" customHeight="1">
      <x:c r="A9175" s="1" t="str">
        <x:v>创业板指</x:v>
      </x:c>
      <x:c r="B9175" s="1" t="str">
        <x:v>159971.SZ</x:v>
      </x:c>
      <x:c r="C9175" s="1" t="str">
        <x:v>富国创业板ETF</x:v>
      </x:c>
      <x:c r="D9175" s="7" t="d">
        <x:v>2026-10-21T00:00:00.000Z</x:v>
      </x:c>
      <x:c r="E9175" s="8" t="n">
        <x:f>IF(ISNUMBER('原始字段'!C9139),'原始字段'!C9139,"n.a.")</x:f>
        <x:v>2226020288</x:v>
      </x:c>
      <x:c r="F9175" s="8" t="n">
        <x:f>IF(ISNUMBER('原始字段'!C9235),'原始字段'!C9235,"n.a.")</x:f>
        <x:v>2316020288</x:v>
      </x:c>
      <x:c r="G9175" s="8" t="n">
        <x:f>IF(COUNT(E9175:F9175)=2,F9175-E9175,"n.a.")</x:f>
        <x:v>90000000</x:v>
      </x:c>
      <x:c r="H9175" s="9" t="n">
        <x:f>IF(ISNUMBER('原始字段'!D9235),'原始字段'!D9235,"n.a.")</x:f>
        <x:v>0.9439</x:v>
      </x:c>
      <x:c r="I9175" s="9" t="n">
        <x:f>IF(COUNT(G9175:H9175)=2,G9175*H9175/100000000,"n.a.")</x:f>
        <x:v>0.84951</x:v>
      </x:c>
      <x:c r="J9175" s="1" t="str">
        <x:v>日频齐全；折算事件未独立核实</x:v>
      </x:c>
    </x:row>
    <x:row r="9176" ht="25" customHeight="1">
      <x:c r="A9176" s="1" t="str">
        <x:v>创业板指</x:v>
      </x:c>
      <x:c r="B9176" s="1" t="str">
        <x:v>159957.SZ</x:v>
      </x:c>
      <x:c r="C9176" s="1" t="str">
        <x:v>华夏创业板ETF</x:v>
      </x:c>
      <x:c r="D9176" s="7" t="d">
        <x:v>2026-10-21T00:00:00.000Z</x:v>
      </x:c>
      <x:c r="E9176" s="8" t="n">
        <x:f>IF(ISNUMBER('原始字段'!C9135),'原始字段'!C9135,"n.a.")</x:f>
        <x:v>1516784560</x:v>
      </x:c>
      <x:c r="F9176" s="8" t="n">
        <x:f>IF(ISNUMBER('原始字段'!C9231),'原始字段'!C9231,"n.a.")</x:f>
        <x:v>1586784560</x:v>
      </x:c>
      <x:c r="G9176" s="8" t="n">
        <x:f>IF(COUNT(E9176:F9176)=2,F9176-E9176,"n.a.")</x:f>
        <x:v>70000000</x:v>
      </x:c>
      <x:c r="H9176" s="9" t="n">
        <x:f>IF(ISNUMBER('原始字段'!D9231),'原始字段'!D9231,"n.a.")</x:f>
        <x:v>1.7778</x:v>
      </x:c>
      <x:c r="I9176" s="9" t="n">
        <x:f>IF(COUNT(G9176:H9176)=2,G9176*H9176/100000000,"n.a.")</x:f>
        <x:v>1.24446</x:v>
      </x:c>
      <x:c r="J9176" s="1" t="str">
        <x:v>日频齐全；折算事件未独立核实</x:v>
      </x:c>
    </x:row>
    <x:row r="9177" ht="25" customHeight="1">
      <x:c r="A9177" s="1" t="str">
        <x:v>创业板指</x:v>
      </x:c>
      <x:c r="B9177" s="1" t="str">
        <x:v>159958.SZ</x:v>
      </x:c>
      <x:c r="C9177" s="1" t="str">
        <x:v>工银创业板ETF</x:v>
      </x:c>
      <x:c r="D9177" s="7" t="d">
        <x:v>2026-10-21T00:00:00.000Z</x:v>
      </x:c>
      <x:c r="E9177" s="8" t="n">
        <x:f>IF(ISNUMBER('原始字段'!C9136),'原始字段'!C9136,"n.a.")</x:f>
        <x:v>248311448</x:v>
      </x:c>
      <x:c r="F9177" s="8" t="n">
        <x:f>IF(ISNUMBER('原始字段'!C9232),'原始字段'!C9232,"n.a.")</x:f>
        <x:v>251811448</x:v>
      </x:c>
      <x:c r="G9177" s="8" t="n">
        <x:f>IF(COUNT(E9177:F9177)=2,F9177-E9177,"n.a.")</x:f>
        <x:v>3500000</x:v>
      </x:c>
      <x:c r="H9177" s="9" t="n">
        <x:f>IF(ISNUMBER('原始字段'!D9232),'原始字段'!D9232,"n.a.")</x:f>
        <x:v>1.6439</x:v>
      </x:c>
      <x:c r="I9177" s="9" t="n">
        <x:f>IF(COUNT(G9177:H9177)=2,G9177*H9177/100000000,"n.a.")</x:f>
        <x:v>0.0575365</x:v>
      </x:c>
      <x:c r="J9177" s="1" t="str">
        <x:v>日频齐全；折算事件未独立核实</x:v>
      </x:c>
    </x:row>
    <x:row r="9178" ht="25" customHeight="1">
      <x:c r="A9178" s="1" t="str">
        <x:v>创业板指</x:v>
      </x:c>
      <x:c r="B9178" s="1" t="str">
        <x:v>159977.SZ</x:v>
      </x:c>
      <x:c r="C9178" s="1" t="str">
        <x:v>天弘创业板ETF</x:v>
      </x:c>
      <x:c r="D9178" s="7" t="d">
        <x:v>2026-10-21T00:00:00.000Z</x:v>
      </x:c>
      <x:c r="E9178" s="8" t="n">
        <x:f>IF(ISNUMBER('原始字段'!C9140),'原始字段'!C9140,"n.a.")</x:f>
        <x:v>4577872820</x:v>
      </x:c>
      <x:c r="F9178" s="8" t="n">
        <x:f>IF(ISNUMBER('原始字段'!C9236),'原始字段'!C9236,"n.a.")</x:f>
        <x:v>4703872820</x:v>
      </x:c>
      <x:c r="G9178" s="8" t="n">
        <x:f>IF(COUNT(E9178:F9178)=2,F9178-E9178,"n.a.")</x:f>
        <x:v>126000000</x:v>
      </x:c>
      <x:c r="H9178" s="9" t="n">
        <x:f>IF(ISNUMBER('原始字段'!D9236),'原始字段'!D9236,"n.a.")</x:f>
        <x:v>1.4073</x:v>
      </x:c>
      <x:c r="I9178" s="9" t="n">
        <x:f>IF(COUNT(G9178:H9178)=2,G9178*H9178/100000000,"n.a.")</x:f>
        <x:v>1.773198</x:v>
      </x:c>
      <x:c r="J9178" s="1" t="str">
        <x:v>日频齐全；折算事件未独立核实</x:v>
      </x:c>
    </x:row>
    <x:row r="9179" ht="25" customHeight="1">
      <x:c r="A9179" s="1" t="str">
        <x:v>创业板指</x:v>
      </x:c>
      <x:c r="B9179" s="1" t="str">
        <x:v>159821.SZ</x:v>
      </x:c>
      <x:c r="C9179" s="1" t="str">
        <x:v>中银证券创业板ETF</x:v>
      </x:c>
      <x:c r="D9179" s="7" t="d">
        <x:v>2026-10-21T00:00:00.000Z</x:v>
      </x:c>
      <x:c r="E9179" s="8" t="n">
        <x:f>IF(ISNUMBER('原始字段'!C9124),'原始字段'!C9124,"n.a.")</x:f>
        <x:v>72420000</x:v>
      </x:c>
      <x:c r="F9179" s="8" t="n">
        <x:f>IF(ISNUMBER('原始字段'!C9220),'原始字段'!C9220,"n.a.")</x:f>
        <x:v>73720000</x:v>
      </x:c>
      <x:c r="G9179" s="8" t="n">
        <x:f>IF(COUNT(E9179:F9179)=2,F9179-E9179,"n.a.")</x:f>
        <x:v>1300000</x:v>
      </x:c>
      <x:c r="H9179" s="9" t="n">
        <x:f>IF(ISNUMBER('原始字段'!D9220),'原始字段'!D9220,"n.a.")</x:f>
        <x:v>1.0181</x:v>
      </x:c>
      <x:c r="I9179" s="9" t="n">
        <x:f>IF(COUNT(G9179:H9179)=2,G9179*H9179/100000000,"n.a.")</x:f>
        <x:v>0.0132353</x:v>
      </x:c>
      <x:c r="J9179" s="1" t="str">
        <x:v>日频齐全；折算事件未独立核实</x:v>
      </x:c>
    </x:row>
    <x:row r="9180" ht="25" customHeight="1">
      <x:c r="A9180" s="1" t="str">
        <x:v>创业板指</x:v>
      </x:c>
      <x:c r="B9180" s="1" t="str">
        <x:v>159956.SZ</x:v>
      </x:c>
      <x:c r="C9180" s="1" t="str">
        <x:v>建信创业板ETF</x:v>
      </x:c>
      <x:c r="D9180" s="7" t="d">
        <x:v>2026-10-21T00:00:00.000Z</x:v>
      </x:c>
      <x:c r="E9180" s="8" t="n">
        <x:f>IF(ISNUMBER('原始字段'!C9134),'原始字段'!C9134,"n.a.")</x:f>
        <x:v>50978674</x:v>
      </x:c>
      <x:c r="F9180" s="8" t="n">
        <x:f>IF(ISNUMBER('原始字段'!C9230),'原始字段'!C9230,"n.a.")</x:f>
        <x:v>50978674</x:v>
      </x:c>
      <x:c r="G9180" s="8" t="n">
        <x:f>IF(COUNT(E9180:F9180)=2,F9180-E9180,"n.a.")</x:f>
        <x:v>0</x:v>
      </x:c>
      <x:c r="H9180" s="9" t="n">
        <x:f>IF(ISNUMBER('原始字段'!D9230),'原始字段'!D9230,"n.a.")</x:f>
        <x:v>1.7194</x:v>
      </x:c>
      <x:c r="I9180" s="9" t="n">
        <x:f>IF(COUNT(G9180:H9180)=2,G9180*H9180/100000000,"n.a.")</x:f>
        <x:v>0</x:v>
      </x:c>
      <x:c r="J9180" s="1" t="str">
        <x:v>日频齐全；折算事件未独立核实</x:v>
      </x:c>
    </x:row>
    <x:row r="9181" ht="25" customHeight="1">
      <x:c r="A9181" s="1" t="str">
        <x:v>创业板指</x:v>
      </x:c>
      <x:c r="B9181" s="1" t="str">
        <x:v>159908.SZ</x:v>
      </x:c>
      <x:c r="C9181" s="1" t="str">
        <x:v>博时创业板ETF</x:v>
      </x:c>
      <x:c r="D9181" s="7" t="d">
        <x:v>2026-10-21T00:00:00.000Z</x:v>
      </x:c>
      <x:c r="E9181" s="8" t="n">
        <x:f>IF(ISNUMBER('原始字段'!C9126),'原始字段'!C9126,"n.a.")</x:f>
        <x:v>391229029</x:v>
      </x:c>
      <x:c r="F9181" s="8" t="n">
        <x:f>IF(ISNUMBER('原始字段'!C9222),'原始字段'!C9222,"n.a.")</x:f>
        <x:v>401229029</x:v>
      </x:c>
      <x:c r="G9181" s="8" t="n">
        <x:f>IF(COUNT(E9181:F9181)=2,F9181-E9181,"n.a.")</x:f>
        <x:v>10000000</x:v>
      </x:c>
      <x:c r="H9181" s="9" t="n">
        <x:f>IF(ISNUMBER('原始字段'!D9222),'原始字段'!D9222,"n.a.")</x:f>
        <x:v>2.544</x:v>
      </x:c>
      <x:c r="I9181" s="9" t="n">
        <x:f>IF(COUNT(G9181:H9181)=2,G9181*H9181/100000000,"n.a.")</x:f>
        <x:v>0.2544</x:v>
      </x:c>
      <x:c r="J9181" s="1" t="str">
        <x:v>日频齐全；折算事件未独立核实</x:v>
      </x:c>
    </x:row>
    <x:row r="9182" ht="25" customHeight="1">
      <x:c r="A9182" s="1" t="str">
        <x:v>创业板指</x:v>
      </x:c>
      <x:c r="B9182" s="1" t="str">
        <x:v>159952.SZ</x:v>
      </x:c>
      <x:c r="C9182" s="1" t="str">
        <x:v>广发创业板ETF</x:v>
      </x:c>
      <x:c r="D9182" s="7" t="d">
        <x:v>2026-10-21T00:00:00.000Z</x:v>
      </x:c>
      <x:c r="E9182" s="8" t="n">
        <x:f>IF(ISNUMBER('原始字段'!C9133),'原始字段'!C9133,"n.a.")</x:f>
        <x:v>7775284929</x:v>
      </x:c>
      <x:c r="F9182" s="8" t="n">
        <x:f>IF(ISNUMBER('原始字段'!C9229),'原始字段'!C9229,"n.a.")</x:f>
        <x:v>7926584929</x:v>
      </x:c>
      <x:c r="G9182" s="8" t="n">
        <x:f>IF(COUNT(E9182:F9182)=2,F9182-E9182,"n.a.")</x:f>
        <x:v>151300000</x:v>
      </x:c>
      <x:c r="H9182" s="9" t="n">
        <x:f>IF(ISNUMBER('原始字段'!D9229),'原始字段'!D9229,"n.a.")</x:f>
        <x:v>1.6471</x:v>
      </x:c>
      <x:c r="I9182" s="9" t="n">
        <x:f>IF(COUNT(G9182:H9182)=2,G9182*H9182/100000000,"n.a.")</x:f>
        <x:v>2.4920623</x:v>
      </x:c>
      <x:c r="J9182" s="1" t="str">
        <x:v>日频齐全；折算事件未独立核实</x:v>
      </x:c>
    </x:row>
    <x:row r="9183" ht="25" customHeight="1">
      <x:c r="A9183" s="1" t="str">
        <x:v>创业板指</x:v>
      </x:c>
      <x:c r="B9183" s="1" t="str">
        <x:v>159247.SZ</x:v>
      </x:c>
      <x:c r="C9183" s="1" t="str">
        <x:v>汇添富创业板ETF</x:v>
      </x:c>
      <x:c r="D9183" s="7" t="d">
        <x:v>2026-10-21T00:00:00.000Z</x:v>
      </x:c>
      <x:c r="E9183" s="8" t="n">
        <x:f>IF(ISNUMBER('原始字段'!C9107),'原始字段'!C9107,"n.a.")</x:f>
        <x:v>989984966</x:v>
      </x:c>
      <x:c r="F9183" s="8" t="n">
        <x:f>IF(ISNUMBER('原始字段'!C9203),'原始字段'!C9203,"n.a.")</x:f>
        <x:v>1075984966</x:v>
      </x:c>
      <x:c r="G9183" s="8" t="n">
        <x:f>IF(COUNT(E9183:F9183)=2,F9183-E9183,"n.a.")</x:f>
        <x:v>86000000</x:v>
      </x:c>
      <x:c r="H9183" s="9" t="n">
        <x:f>IF(ISNUMBER('原始字段'!D9203),'原始字段'!D9203,"n.a.")</x:f>
        <x:v>0.8128</x:v>
      </x:c>
      <x:c r="I9183" s="9" t="n">
        <x:f>IF(COUNT(G9183:H9183)=2,G9183*H9183/100000000,"n.a.")</x:f>
        <x:v>0.699008</x:v>
      </x:c>
      <x:c r="J9183" s="1" t="str">
        <x:v>日频齐全；折算事件未独立核实</x:v>
      </x:c>
    </x:row>
    <x:row r="9184" ht="25" customHeight="1">
      <x:c r="A9184" s="1" t="str">
        <x:v>创业板指</x:v>
      </x:c>
      <x:c r="B9184" s="1" t="str">
        <x:v>159948.SZ</x:v>
      </x:c>
      <x:c r="C9184" s="1" t="str">
        <x:v>南方创业板ETF</x:v>
      </x:c>
      <x:c r="D9184" s="7" t="d">
        <x:v>2026-10-21T00:00:00.000Z</x:v>
      </x:c>
      <x:c r="E9184" s="8" t="n">
        <x:f>IF(ISNUMBER('原始字段'!C9132),'原始字段'!C9132,"n.a.")</x:f>
        <x:v>1296697720</x:v>
      </x:c>
      <x:c r="F9184" s="8" t="n">
        <x:f>IF(ISNUMBER('原始字段'!C9228),'原始字段'!C9228,"n.a.")</x:f>
        <x:v>1300697720</x:v>
      </x:c>
      <x:c r="G9184" s="8" t="n">
        <x:f>IF(COUNT(E9184:F9184)=2,F9184-E9184,"n.a.")</x:f>
        <x:v>4000000</x:v>
      </x:c>
      <x:c r="H9184" s="9" t="n">
        <x:f>IF(ISNUMBER('原始字段'!D9228),'原始字段'!D9228,"n.a.")</x:f>
        <x:v>2.9968</x:v>
      </x:c>
      <x:c r="I9184" s="9" t="n">
        <x:f>IF(COUNT(G9184:H9184)=2,G9184*H9184/100000000,"n.a.")</x:f>
        <x:v>0.119872</x:v>
      </x:c>
      <x:c r="J9184" s="1" t="str">
        <x:v>日频齐全；折算事件未独立核实</x:v>
      </x:c>
    </x:row>
    <x:row r="9185" ht="25" customHeight="1">
      <x:c r="A9185" s="1" t="str">
        <x:v>创业板指</x:v>
      </x:c>
      <x:c r="B9185" s="1" t="str">
        <x:v>159205.SZ</x:v>
      </x:c>
      <x:c r="C9185" s="1" t="str">
        <x:v>东财创业板ETF</x:v>
      </x:c>
      <x:c r="D9185" s="7" t="d">
        <x:v>2026-10-21T00:00:00.000Z</x:v>
      </x:c>
      <x:c r="E9185" s="8" t="n">
        <x:f>IF(ISNUMBER('原始字段'!C9106),'原始字段'!C9106,"n.a.")</x:f>
        <x:v>1203056064</x:v>
      </x:c>
      <x:c r="F9185" s="8" t="n">
        <x:f>IF(ISNUMBER('原始字段'!C9202),'原始字段'!C9202,"n.a.")</x:f>
        <x:v>1295056064</x:v>
      </x:c>
      <x:c r="G9185" s="8" t="n">
        <x:f>IF(COUNT(E9185:F9185)=2,F9185-E9185,"n.a.")</x:f>
        <x:v>92000000</x:v>
      </x:c>
      <x:c r="H9185" s="9" t="n">
        <x:f>IF(ISNUMBER('原始字段'!D9202),'原始字段'!D9202,"n.a.")</x:f>
        <x:v>1.3278</x:v>
      </x:c>
      <x:c r="I9185" s="9" t="n">
        <x:f>IF(COUNT(G9185:H9185)=2,G9185*H9185/100000000,"n.a.")</x:f>
        <x:v>1.2215760000000002</x:v>
      </x:c>
      <x:c r="J9185" s="1" t="str">
        <x:v>日频齐全；折算事件未独立核实</x:v>
      </x:c>
    </x:row>
    <x:row r="9186" ht="25" customHeight="1">
      <x:c r="A9186" s="1" t="str">
        <x:v>科创50</x:v>
      </x:c>
      <x:c r="B9186" s="1" t="str">
        <x:v>588940.SH</x:v>
      </x:c>
      <x:c r="C9186" s="1" t="str">
        <x:v>富国上证科创板50成份ETF</x:v>
      </x:c>
      <x:c r="D9186" s="7" t="d">
        <x:v>2026-10-21T00:00:00.000Z</x:v>
      </x:c>
      <x:c r="E9186" s="8" t="n">
        <x:f>IF(ISNUMBER('原始字段'!C9197),'原始字段'!C9197,"n.a.")</x:f>
        <x:v>3620840000</x:v>
      </x:c>
      <x:c r="F9186" s="8" t="n">
        <x:f>IF(ISNUMBER('原始字段'!C9293),'原始字段'!C9293,"n.a.")</x:f>
        <x:v>3602840000</x:v>
      </x:c>
      <x:c r="G9186" s="8" t="n">
        <x:f>IF(COUNT(E9186:F9186)=2,F9186-E9186,"n.a.")</x:f>
        <x:v>-18000000</x:v>
      </x:c>
      <x:c r="H9186" s="9" t="n">
        <x:f>IF(ISNUMBER('原始字段'!D9293),'原始字段'!D9293,"n.a.")</x:f>
        <x:v>0.6962</x:v>
      </x:c>
      <x:c r="I9186" s="9" t="n">
        <x:f>IF(COUNT(G9186:H9186)=2,G9186*H9186/100000000,"n.a.")</x:f>
        <x:v>-0.125316</x:v>
      </x:c>
      <x:c r="J9186" s="1" t="str">
        <x:v>日频齐全；折算事件未独立核实</x:v>
      </x:c>
    </x:row>
    <x:row r="9187" ht="25" customHeight="1">
      <x:c r="A9187" s="1" t="str">
        <x:v>科创50</x:v>
      </x:c>
      <x:c r="B9187" s="1" t="str">
        <x:v>589150.SH</x:v>
      </x:c>
      <x:c r="C9187" s="1" t="str">
        <x:v>平安上证科创板50成份ETF</x:v>
      </x:c>
      <x:c r="D9187" s="7" t="d">
        <x:v>2026-10-21T00:00:00.000Z</x:v>
      </x:c>
      <x:c r="E9187" s="8" t="n">
        <x:f>IF(ISNUMBER('原始字段'!C9199),'原始字段'!C9199,"n.a.")</x:f>
        <x:v>907437200</x:v>
      </x:c>
      <x:c r="F9187" s="8" t="n">
        <x:f>IF(ISNUMBER('原始字段'!C9295),'原始字段'!C9295,"n.a.")</x:f>
        <x:v>909437200</x:v>
      </x:c>
      <x:c r="G9187" s="8" t="n">
        <x:f>IF(COUNT(E9187:F9187)=2,F9187-E9187,"n.a.")</x:f>
        <x:v>2000000</x:v>
      </x:c>
      <x:c r="H9187" s="9" t="n">
        <x:f>IF(ISNUMBER('原始字段'!D9295),'原始字段'!D9295,"n.a.")</x:f>
        <x:v>0.9737</x:v>
      </x:c>
      <x:c r="I9187" s="9" t="n">
        <x:f>IF(COUNT(G9187:H9187)=2,G9187*H9187/100000000,"n.a.")</x:f>
        <x:v>0.019474</x:v>
      </x:c>
      <x:c r="J9187" s="1" t="str">
        <x:v>日频齐全；折算事件未独立核实</x:v>
      </x:c>
    </x:row>
    <x:row r="9188" ht="25" customHeight="1">
      <x:c r="A9188" s="1" t="str">
        <x:v>科创50</x:v>
      </x:c>
      <x:c r="B9188" s="1" t="str">
        <x:v>588150.SH</x:v>
      </x:c>
      <x:c r="C9188" s="1" t="str">
        <x:v>南方上证科创板50成份ETF</x:v>
      </x:c>
      <x:c r="D9188" s="7" t="d">
        <x:v>2026-10-21T00:00:00.000Z</x:v>
      </x:c>
      <x:c r="E9188" s="8" t="n">
        <x:f>IF(ISNUMBER('原始字段'!C9191),'原始字段'!C9191,"n.a.")</x:f>
        <x:v>492432600</x:v>
      </x:c>
      <x:c r="F9188" s="8" t="n">
        <x:f>IF(ISNUMBER('原始字段'!C9287),'原始字段'!C9287,"n.a.")</x:f>
        <x:v>492432600</x:v>
      </x:c>
      <x:c r="G9188" s="8" t="n">
        <x:f>IF(COUNT(E9188:F9188)=2,F9188-E9188,"n.a.")</x:f>
        <x:v>0</x:v>
      </x:c>
      <x:c r="H9188" s="9" t="n">
        <x:f>IF(ISNUMBER('原始字段'!D9287),'原始字段'!D9287,"n.a.")</x:f>
        <x:v>0.9549</x:v>
      </x:c>
      <x:c r="I9188" s="9" t="n">
        <x:f>IF(COUNT(G9188:H9188)=2,G9188*H9188/100000000,"n.a.")</x:f>
        <x:v>0</x:v>
      </x:c>
      <x:c r="J9188" s="1" t="str">
        <x:v>日频齐全；折算事件未独立核实</x:v>
      </x:c>
    </x:row>
    <x:row r="9189" ht="25" customHeight="1">
      <x:c r="A9189" s="1" t="str">
        <x:v>科创50</x:v>
      </x:c>
      <x:c r="B9189" s="1" t="str">
        <x:v>588000.SH</x:v>
      </x:c>
      <x:c r="C9189" s="1" t="str">
        <x:v>华夏上证科创板50ETF</x:v>
      </x:c>
      <x:c r="D9189" s="7" t="d">
        <x:v>2026-10-21T00:00:00.000Z</x:v>
      </x:c>
      <x:c r="E9189" s="8" t="n">
        <x:f>IF(ISNUMBER('原始字段'!C9185),'原始字段'!C9185,"n.a.")</x:f>
        <x:v>73718668200</x:v>
      </x:c>
      <x:c r="F9189" s="8" t="n">
        <x:f>IF(ISNUMBER('原始字段'!C9281),'原始字段'!C9281,"n.a.")</x:f>
        <x:v>74765668200</x:v>
      </x:c>
      <x:c r="G9189" s="8" t="n">
        <x:f>IF(COUNT(E9189:F9189)=2,F9189-E9189,"n.a.")</x:f>
        <x:v>1047000000</x:v>
      </x:c>
      <x:c r="H9189" s="9" t="n">
        <x:f>IF(ISNUMBER('原始字段'!D9281),'原始字段'!D9281,"n.a.")</x:f>
        <x:v>1.419</x:v>
      </x:c>
      <x:c r="I9189" s="9" t="n">
        <x:f>IF(COUNT(G9189:H9189)=2,G9189*H9189/100000000,"n.a.")</x:f>
        <x:v>14.85693</x:v>
      </x:c>
      <x:c r="J9189" s="1" t="str">
        <x:v>日频齐全；折算事件未独立核实</x:v>
      </x:c>
    </x:row>
    <x:row r="9190" ht="25" customHeight="1">
      <x:c r="A9190" s="1" t="str">
        <x:v>科创50</x:v>
      </x:c>
      <x:c r="B9190" s="1" t="str">
        <x:v>589850.SH</x:v>
      </x:c>
      <x:c r="C9190" s="1" t="str">
        <x:v>东财上证科创板50成份ETF</x:v>
      </x:c>
      <x:c r="D9190" s="7" t="d">
        <x:v>2026-10-21T00:00:00.000Z</x:v>
      </x:c>
      <x:c r="E9190" s="8" t="n">
        <x:f>IF(ISNUMBER('原始字段'!C9201),'原始字段'!C9201,"n.a.")</x:f>
        <x:v>1324057000</x:v>
      </x:c>
      <x:c r="F9190" s="8" t="n">
        <x:f>IF(ISNUMBER('原始字段'!C9297),'原始字段'!C9297,"n.a.")</x:f>
        <x:v>1321057000</x:v>
      </x:c>
      <x:c r="G9190" s="8" t="n">
        <x:f>IF(COUNT(E9190:F9190)=2,F9190-E9190,"n.a.")</x:f>
        <x:v>-3000000</x:v>
      </x:c>
      <x:c r="H9190" s="9" t="n">
        <x:f>IF(ISNUMBER('原始字段'!D9297),'原始字段'!D9297,"n.a.")</x:f>
        <x:v>1.2905</x:v>
      </x:c>
      <x:c r="I9190" s="9" t="n">
        <x:f>IF(COUNT(G9190:H9190)=2,G9190*H9190/100000000,"n.a.")</x:f>
        <x:v>-0.038715</x:v>
      </x:c>
      <x:c r="J9190" s="1" t="str">
        <x:v>日频齐全；折算事件未独立核实</x:v>
      </x:c>
    </x:row>
    <x:row r="9191" ht="25" customHeight="1">
      <x:c r="A9191" s="1" t="str">
        <x:v>科创50</x:v>
      </x:c>
      <x:c r="B9191" s="1" t="str">
        <x:v>588840.SH</x:v>
      </x:c>
      <x:c r="C9191" s="1" t="str">
        <x:v>万家上证科创板50成份ETF</x:v>
      </x:c>
      <x:c r="D9191" s="7" t="d">
        <x:v>2026-10-21T00:00:00.000Z</x:v>
      </x:c>
      <x:c r="E9191" s="8" t="n">
        <x:f>IF(ISNUMBER('原始字段'!C9195),'原始字段'!C9195,"n.a.")</x:f>
        <x:v>73236000</x:v>
      </x:c>
      <x:c r="F9191" s="8" t="n">
        <x:f>IF(ISNUMBER('原始字段'!C9291),'原始字段'!C9291,"n.a.")</x:f>
        <x:v>76236000</x:v>
      </x:c>
      <x:c r="G9191" s="8" t="n">
        <x:f>IF(COUNT(E9191:F9191)=2,F9191-E9191,"n.a.")</x:f>
        <x:v>3000000</x:v>
      </x:c>
      <x:c r="H9191" s="9" t="n">
        <x:f>IF(ISNUMBER('原始字段'!D9291),'原始字段'!D9291,"n.a.")</x:f>
        <x:v>1.2467</x:v>
      </x:c>
      <x:c r="I9191" s="9" t="n">
        <x:f>IF(COUNT(G9191:H9191)=2,G9191*H9191/100000000,"n.a.")</x:f>
        <x:v>0.037401</x:v>
      </x:c>
      <x:c r="J9191" s="1" t="str">
        <x:v>日频齐全；折算事件未独立核实</x:v>
      </x:c>
    </x:row>
    <x:row r="9192" ht="25" customHeight="1">
      <x:c r="A9192" s="1" t="str">
        <x:v>科创50</x:v>
      </x:c>
      <x:c r="B9192" s="1" t="str">
        <x:v>588040.SH</x:v>
      </x:c>
      <x:c r="C9192" s="1" t="str">
        <x:v>鹏华上证科创板50成份ETF</x:v>
      </x:c>
      <x:c r="D9192" s="7" t="d">
        <x:v>2026-10-21T00:00:00.000Z</x:v>
      </x:c>
      <x:c r="E9192" s="8" t="n">
        <x:f>IF(ISNUMBER('原始字段'!C9186),'原始字段'!C9186,"n.a.")</x:f>
        <x:v>181889000</x:v>
      </x:c>
      <x:c r="F9192" s="8" t="n">
        <x:f>IF(ISNUMBER('原始字段'!C9282),'原始字段'!C9282,"n.a.")</x:f>
        <x:v>181889000</x:v>
      </x:c>
      <x:c r="G9192" s="8" t="n">
        <x:f>IF(COUNT(E9192:F9192)=2,F9192-E9192,"n.a.")</x:f>
        <x:v>0</x:v>
      </x:c>
      <x:c r="H9192" s="9" t="n">
        <x:f>IF(ISNUMBER('原始字段'!D9282),'原始字段'!D9282,"n.a.")</x:f>
        <x:v>1.3662</x:v>
      </x:c>
      <x:c r="I9192" s="9" t="n">
        <x:f>IF(COUNT(G9192:H9192)=2,G9192*H9192/100000000,"n.a.")</x:f>
        <x:v>0</x:v>
      </x:c>
      <x:c r="J9192" s="1" t="str">
        <x:v>日频齐全；折算事件未独立核实</x:v>
      </x:c>
    </x:row>
    <x:row r="9193" ht="25" customHeight="1">
      <x:c r="A9193" s="1" t="str">
        <x:v>科创50</x:v>
      </x:c>
      <x:c r="B9193" s="1" t="str">
        <x:v>588280.SH</x:v>
      </x:c>
      <x:c r="C9193" s="1" t="str">
        <x:v>华安上证科创板50ETF</x:v>
      </x:c>
      <x:c r="D9193" s="7" t="d">
        <x:v>2026-10-21T00:00:00.000Z</x:v>
      </x:c>
      <x:c r="E9193" s="8" t="n">
        <x:f>IF(ISNUMBER('原始字段'!C9193),'原始字段'!C9193,"n.a.")</x:f>
        <x:v>488121000</x:v>
      </x:c>
      <x:c r="F9193" s="8" t="n">
        <x:f>IF(ISNUMBER('原始字段'!C9289),'原始字段'!C9289,"n.a.")</x:f>
        <x:v>488121000</x:v>
      </x:c>
      <x:c r="G9193" s="8" t="n">
        <x:f>IF(COUNT(E9193:F9193)=2,F9193-E9193,"n.a.")</x:f>
        <x:v>0</x:v>
      </x:c>
      <x:c r="H9193" s="9" t="n">
        <x:f>IF(ISNUMBER('原始字段'!D9289),'原始字段'!D9289,"n.a.")</x:f>
        <x:v>0.9675</x:v>
      </x:c>
      <x:c r="I9193" s="9" t="n">
        <x:f>IF(COUNT(G9193:H9193)=2,G9193*H9193/100000000,"n.a.")</x:f>
        <x:v>0</x:v>
      </x:c>
      <x:c r="J9193" s="1" t="str">
        <x:v>日频齐全；折算事件未独立核实</x:v>
      </x:c>
    </x:row>
    <x:row r="9194" ht="25" customHeight="1">
      <x:c r="A9194" s="1" t="str">
        <x:v>科创50</x:v>
      </x:c>
      <x:c r="B9194" s="1" t="str">
        <x:v>589360.SH</x:v>
      </x:c>
      <x:c r="C9194" s="1" t="str">
        <x:v>国泰上证科创板50成份ETF</x:v>
      </x:c>
      <x:c r="D9194" s="7" t="d">
        <x:v>2026-10-21T00:00:00.000Z</x:v>
      </x:c>
      <x:c r="E9194" s="8" t="n">
        <x:f>IF(ISNUMBER('原始字段'!C9200),'原始字段'!C9200,"n.a.")</x:f>
        <x:v>2783174000</x:v>
      </x:c>
      <x:c r="F9194" s="8" t="n">
        <x:f>IF(ISNUMBER('原始字段'!C9296),'原始字段'!C9296,"n.a.")</x:f>
        <x:v>2777174000</x:v>
      </x:c>
      <x:c r="G9194" s="8" t="n">
        <x:f>IF(COUNT(E9194:F9194)=2,F9194-E9194,"n.a.")</x:f>
        <x:v>-6000000</x:v>
      </x:c>
      <x:c r="H9194" s="9" t="n">
        <x:f>IF(ISNUMBER('原始字段'!D9296),'原始字段'!D9296,"n.a.")</x:f>
        <x:v>0.6946</x:v>
      </x:c>
      <x:c r="I9194" s="9" t="n">
        <x:f>IF(COUNT(G9194:H9194)=2,G9194*H9194/100000000,"n.a.")</x:f>
        <x:v>-0.041676</x:v>
      </x:c>
      <x:c r="J9194" s="1" t="str">
        <x:v>日频齐全；折算事件未独立核实</x:v>
      </x:c>
    </x:row>
    <x:row r="9195" ht="25" customHeight="1">
      <x:c r="A9195" s="1" t="str">
        <x:v>科创50</x:v>
      </x:c>
      <x:c r="B9195" s="1" t="str">
        <x:v>588950.SH</x:v>
      </x:c>
      <x:c r="C9195" s="1" t="str">
        <x:v>景顺长城上证科创板50成份ETF</x:v>
      </x:c>
      <x:c r="D9195" s="7" t="d">
        <x:v>2026-10-21T00:00:00.000Z</x:v>
      </x:c>
      <x:c r="E9195" s="8" t="n">
        <x:f>IF(ISNUMBER('原始字段'!C9198),'原始字段'!C9198,"n.a.")</x:f>
        <x:v>914729700</x:v>
      </x:c>
      <x:c r="F9195" s="8" t="n">
        <x:f>IF(ISNUMBER('原始字段'!C9294),'原始字段'!C9294,"n.a.")</x:f>
        <x:v>914729700</x:v>
      </x:c>
      <x:c r="G9195" s="8" t="n">
        <x:f>IF(COUNT(E9195:F9195)=2,F9195-E9195,"n.a.")</x:f>
        <x:v>0</x:v>
      </x:c>
      <x:c r="H9195" s="9" t="n">
        <x:f>IF(ISNUMBER('原始字段'!D9294),'原始字段'!D9294,"n.a.")</x:f>
        <x:v>1.4091</x:v>
      </x:c>
      <x:c r="I9195" s="9" t="n">
        <x:f>IF(COUNT(G9195:H9195)=2,G9195*H9195/100000000,"n.a.")</x:f>
        <x:v>0</x:v>
      </x:c>
      <x:c r="J9195" s="1" t="str">
        <x:v>日频齐全；折算事件未独立核实</x:v>
      </x:c>
    </x:row>
    <x:row r="9196" ht="25" customHeight="1">
      <x:c r="A9196" s="1" t="str">
        <x:v>科创50</x:v>
      </x:c>
      <x:c r="B9196" s="1" t="str">
        <x:v>588080.SH</x:v>
      </x:c>
      <x:c r="C9196" s="1" t="str">
        <x:v>易方达上证科创板50ETF</x:v>
      </x:c>
      <x:c r="D9196" s="7" t="d">
        <x:v>2026-10-21T00:00:00.000Z</x:v>
      </x:c>
      <x:c r="E9196" s="8" t="n">
        <x:f>IF(ISNUMBER('原始字段'!C9189),'原始字段'!C9189,"n.a.")</x:f>
        <x:v>29521628100</x:v>
      </x:c>
      <x:c r="F9196" s="8" t="n">
        <x:f>IF(ISNUMBER('原始字段'!C9285),'原始字段'!C9285,"n.a.")</x:f>
        <x:v>29533628100</x:v>
      </x:c>
      <x:c r="G9196" s="8" t="n">
        <x:f>IF(COUNT(E9196:F9196)=2,F9196-E9196,"n.a.")</x:f>
        <x:v>12000000</x:v>
      </x:c>
      <x:c r="H9196" s="9" t="n">
        <x:f>IF(ISNUMBER('原始字段'!D9285),'原始字段'!D9285,"n.a.")</x:f>
        <x:v>1.3769</x:v>
      </x:c>
      <x:c r="I9196" s="9" t="n">
        <x:f>IF(COUNT(G9196:H9196)=2,G9196*H9196/100000000,"n.a.")</x:f>
        <x:v>0.165228</x:v>
      </x:c>
      <x:c r="J9196" s="1" t="str">
        <x:v>日频齐全；折算事件未独立核实</x:v>
      </x:c>
    </x:row>
    <x:row r="9197" ht="25" customHeight="1">
      <x:c r="A9197" s="1" t="str">
        <x:v>科创50</x:v>
      </x:c>
      <x:c r="B9197" s="1" t="str">
        <x:v>588060.SH</x:v>
      </x:c>
      <x:c r="C9197" s="1" t="str">
        <x:v>广发上证科创板50ETF</x:v>
      </x:c>
      <x:c r="D9197" s="7" t="d">
        <x:v>2026-10-21T00:00:00.000Z</x:v>
      </x:c>
      <x:c r="E9197" s="8" t="n">
        <x:f>IF(ISNUMBER('原始字段'!C9188),'原始字段'!C9188,"n.a.")</x:f>
        <x:v>9859140000</x:v>
      </x:c>
      <x:c r="F9197" s="8" t="n">
        <x:f>IF(ISNUMBER('原始字段'!C9284),'原始字段'!C9284,"n.a.")</x:f>
        <x:v>9931140000</x:v>
      </x:c>
      <x:c r="G9197" s="8" t="n">
        <x:f>IF(COUNT(E9197:F9197)=2,F9197-E9197,"n.a.")</x:f>
        <x:v>72000000</x:v>
      </x:c>
      <x:c r="H9197" s="9" t="n">
        <x:f>IF(ISNUMBER('原始字段'!D9284),'原始字段'!D9284,"n.a.")</x:f>
        <x:v>0.8526</x:v>
      </x:c>
      <x:c r="I9197" s="9" t="n">
        <x:f>IF(COUNT(G9197:H9197)=2,G9197*H9197/100000000,"n.a.")</x:f>
        <x:v>0.613872</x:v>
      </x:c>
      <x:c r="J9197" s="1" t="str">
        <x:v>日频齐全；折算事件未独立核实</x:v>
      </x:c>
    </x:row>
    <x:row r="9198" ht="25" customHeight="1">
      <x:c r="A9198" s="1" t="str">
        <x:v>科创50</x:v>
      </x:c>
      <x:c r="B9198" s="1" t="str">
        <x:v>588870.SH</x:v>
      </x:c>
      <x:c r="C9198" s="1" t="str">
        <x:v>汇添富上证科创板50成份ETF</x:v>
      </x:c>
      <x:c r="D9198" s="7" t="d">
        <x:v>2026-10-21T00:00:00.000Z</x:v>
      </x:c>
      <x:c r="E9198" s="8" t="n">
        <x:f>IF(ISNUMBER('原始字段'!C9196),'原始字段'!C9196,"n.a.")</x:f>
        <x:v>1256552000</x:v>
      </x:c>
      <x:c r="F9198" s="8" t="n">
        <x:f>IF(ISNUMBER('原始字段'!C9292),'原始字段'!C9292,"n.a.")</x:f>
        <x:v>1274552000</x:v>
      </x:c>
      <x:c r="G9198" s="8" t="n">
        <x:f>IF(COUNT(E9198:F9198)=2,F9198-E9198,"n.a.")</x:f>
        <x:v>18000000</x:v>
      </x:c>
      <x:c r="H9198" s="9" t="n">
        <x:f>IF(ISNUMBER('原始字段'!D9292),'原始字段'!D9292,"n.a.")</x:f>
        <x:v>1.3669</x:v>
      </x:c>
      <x:c r="I9198" s="9" t="n">
        <x:f>IF(COUNT(G9198:H9198)=2,G9198*H9198/100000000,"n.a.")</x:f>
        <x:v>0.246042</x:v>
      </x:c>
      <x:c r="J9198" s="1" t="str">
        <x:v>日频齐全；折算事件未独立核实</x:v>
      </x:c>
    </x:row>
    <x:row r="9199" ht="25" customHeight="1">
      <x:c r="A9199" s="1" t="str">
        <x:v>科创50</x:v>
      </x:c>
      <x:c r="B9199" s="1" t="str">
        <x:v>588720.SH</x:v>
      </x:c>
      <x:c r="C9199" s="1" t="str">
        <x:v>中银上证科创板50成份ETF</x:v>
      </x:c>
      <x:c r="D9199" s="7" t="d">
        <x:v>2026-10-21T00:00:00.000Z</x:v>
      </x:c>
      <x:c r="E9199" s="8" t="n">
        <x:f>IF(ISNUMBER('原始字段'!C9194),'原始字段'!C9194,"n.a.")</x:f>
        <x:v>127241800</x:v>
      </x:c>
      <x:c r="F9199" s="8" t="n">
        <x:f>IF(ISNUMBER('原始字段'!C9290),'原始字段'!C9290,"n.a.")</x:f>
        <x:v>127241800</x:v>
      </x:c>
      <x:c r="G9199" s="8" t="n">
        <x:f>IF(COUNT(E9199:F9199)=2,F9199-E9199,"n.a.")</x:f>
        <x:v>0</x:v>
      </x:c>
      <x:c r="H9199" s="9" t="n">
        <x:f>IF(ISNUMBER('原始字段'!D9290),'原始字段'!D9290,"n.a.")</x:f>
        <x:v>1.3687</x:v>
      </x:c>
      <x:c r="I9199" s="9" t="n">
        <x:f>IF(COUNT(G9199:H9199)=2,G9199*H9199/100000000,"n.a.")</x:f>
        <x:v>0</x:v>
      </x:c>
      <x:c r="J9199" s="1" t="str">
        <x:v>日频齐全；折算事件未独立核实</x:v>
      </x:c>
    </x:row>
    <x:row r="9200" ht="25" customHeight="1">
      <x:c r="A9200" s="1" t="str">
        <x:v>科创50</x:v>
      </x:c>
      <x:c r="B9200" s="1" t="str">
        <x:v>588090.SH</x:v>
      </x:c>
      <x:c r="C9200" s="1" t="str">
        <x:v>华泰柏瑞上证科创板50ETF</x:v>
      </x:c>
      <x:c r="D9200" s="7" t="d">
        <x:v>2026-10-21T00:00:00.000Z</x:v>
      </x:c>
      <x:c r="E9200" s="8" t="n">
        <x:f>IF(ISNUMBER('原始字段'!C9190),'原始字段'!C9190,"n.a.")</x:f>
        <x:v>3417072800.0000005</x:v>
      </x:c>
      <x:c r="F9200" s="8" t="n">
        <x:f>IF(ISNUMBER('原始字段'!C9286),'原始字段'!C9286,"n.a.")</x:f>
        <x:v>3414072800.0000005</x:v>
      </x:c>
      <x:c r="G9200" s="8" t="n">
        <x:f>IF(COUNT(E9200:F9200)=2,F9200-E9200,"n.a.")</x:f>
        <x:v>-3000000</x:v>
      </x:c>
      <x:c r="H9200" s="9" t="n">
        <x:f>IF(ISNUMBER('原始字段'!D9286),'原始字段'!D9286,"n.a.")</x:f>
        <x:v>1.3837</x:v>
      </x:c>
      <x:c r="I9200" s="9" t="n">
        <x:f>IF(COUNT(G9200:H9200)=2,G9200*H9200/100000000,"n.a.")</x:f>
        <x:v>-0.041511</x:v>
      </x:c>
      <x:c r="J9200" s="1" t="str">
        <x:v>日频齐全；折算事件未独立核实</x:v>
      </x:c>
    </x:row>
    <x:row r="9201" ht="25" customHeight="1">
      <x:c r="A9201" s="1" t="str">
        <x:v>科创50</x:v>
      </x:c>
      <x:c r="B9201" s="1" t="str">
        <x:v>588180.SH</x:v>
      </x:c>
      <x:c r="C9201" s="1" t="str">
        <x:v>国联安上证科创板50ETF</x:v>
      </x:c>
      <x:c r="D9201" s="7" t="d">
        <x:v>2026-10-21T00:00:00.000Z</x:v>
      </x:c>
      <x:c r="E9201" s="8" t="n">
        <x:f>IF(ISNUMBER('原始字段'!C9192),'原始字段'!C9192,"n.a.")</x:f>
        <x:v>927353700</x:v>
      </x:c>
      <x:c r="F9201" s="8" t="n">
        <x:f>IF(ISNUMBER('原始字段'!C9288),'原始字段'!C9288,"n.a.")</x:f>
        <x:v>923853700</x:v>
      </x:c>
      <x:c r="G9201" s="8" t="n">
        <x:f>IF(COUNT(E9201:F9201)=2,F9201-E9201,"n.a.")</x:f>
        <x:v>-3500000</x:v>
      </x:c>
      <x:c r="H9201" s="9" t="n">
        <x:f>IF(ISNUMBER('原始字段'!D9288),'原始字段'!D9288,"n.a.")</x:f>
        <x:v>0.878</x:v>
      </x:c>
      <x:c r="I9201" s="9" t="n">
        <x:f>IF(COUNT(G9201:H9201)=2,G9201*H9201/100000000,"n.a.")</x:f>
        <x:v>-0.03073</x:v>
      </x:c>
      <x:c r="J9201" s="1" t="str">
        <x:v>日频齐全；折算事件未独立核实</x:v>
      </x:c>
    </x:row>
    <x:row r="9202" ht="25" customHeight="1">
      <x:c r="A9202" s="1" t="str">
        <x:v>科创50</x:v>
      </x:c>
      <x:c r="B9202" s="1" t="str">
        <x:v>588050.SH</x:v>
      </x:c>
      <x:c r="C9202" s="1" t="str">
        <x:v>工银上证科创板50ETF</x:v>
      </x:c>
      <x:c r="D9202" s="7" t="d">
        <x:v>2026-10-21T00:00:00.000Z</x:v>
      </x:c>
      <x:c r="E9202" s="8" t="n">
        <x:f>IF(ISNUMBER('原始字段'!C9187),'原始字段'!C9187,"n.a.")</x:f>
        <x:v>7181241300</x:v>
      </x:c>
      <x:c r="F9202" s="8" t="n">
        <x:f>IF(ISNUMBER('原始字段'!C9283),'原始字段'!C9283,"n.a.")</x:f>
        <x:v>6991241300</x:v>
      </x:c>
      <x:c r="G9202" s="8" t="n">
        <x:f>IF(COUNT(E9202:F9202)=2,F9202-E9202,"n.a.")</x:f>
        <x:v>-190000000</x:v>
      </x:c>
      <x:c r="H9202" s="9" t="n">
        <x:f>IF(ISNUMBER('原始字段'!D9283),'原始字段'!D9283,"n.a.")</x:f>
        <x:v>1.3781</x:v>
      </x:c>
      <x:c r="I9202" s="9" t="n">
        <x:f>IF(COUNT(G9202:H9202)=2,G9202*H9202/100000000,"n.a.")</x:f>
        <x:v>-2.61839</x:v>
      </x:c>
      <x:c r="J9202" s="1" t="str">
        <x:v>日频齐全；折算事件未独立核实</x:v>
      </x:c>
    </x:row>
    <x:row r="9203" ht="25" customHeight="1">
      <x:c r="A9203" s="1" t="str">
        <x:v>沪深300</x:v>
      </x:c>
      <x:c r="B9203" s="1" t="str">
        <x:v>159393.SZ</x:v>
      </x:c>
      <x:c r="C9203" s="1" t="str">
        <x:v>万家沪深300ETF</x:v>
      </x:c>
      <x:c r="D9203" s="7" t="d">
        <x:v>2026-10-22T00:00:00.000Z</x:v>
      </x:c>
      <x:c r="E9203" s="8" t="n">
        <x:f>IF(ISNUMBER('原始字段'!C9207),'原始字段'!C9207,"n.a.")</x:f>
        <x:v>110446342</x:v>
      </x:c>
      <x:c r="F9203" s="8" t="n">
        <x:f>IF(ISNUMBER('原始字段'!C9303),'原始字段'!C9303,"n.a.")</x:f>
        <x:v>109546342</x:v>
      </x:c>
      <x:c r="G9203" s="8" t="n">
        <x:f>IF(COUNT(E9203:F9203)=2,F9203-E9203,"n.a.")</x:f>
        <x:v>-900000</x:v>
      </x:c>
      <x:c r="H9203" s="9" t="n">
        <x:f>IF(ISNUMBER('原始字段'!D9303),'原始字段'!D9303,"n.a.")</x:f>
        <x:v>4.373</x:v>
      </x:c>
      <x:c r="I9203" s="9" t="n">
        <x:f>IF(COUNT(G9203:H9203)=2,G9203*H9203/100000000,"n.a.")</x:f>
        <x:v>-0.039357</x:v>
      </x:c>
      <x:c r="J9203" s="1" t="str">
        <x:v>日频齐全；折算事件未独立核实</x:v>
      </x:c>
    </x:row>
    <x:row r="9204" ht="25" customHeight="1">
      <x:c r="A9204" s="1" t="str">
        <x:v>沪深300</x:v>
      </x:c>
      <x:c r="B9204" s="1" t="str">
        <x:v>515660.SH</x:v>
      </x:c>
      <x:c r="C9204" s="1" t="str">
        <x:v>国联安沪深300ETF</x:v>
      </x:c>
      <x:c r="D9204" s="7" t="d">
        <x:v>2026-10-22T00:00:00.000Z</x:v>
      </x:c>
      <x:c r="E9204" s="8" t="n">
        <x:f>IF(ISNUMBER('原始字段'!C9268),'原始字段'!C9268,"n.a.")</x:f>
        <x:v>438094200</x:v>
      </x:c>
      <x:c r="F9204" s="8" t="n">
        <x:f>IF(ISNUMBER('原始字段'!C9364),'原始字段'!C9364,"n.a.")</x:f>
        <x:v>438094200</x:v>
      </x:c>
      <x:c r="G9204" s="8" t="n">
        <x:f>IF(COUNT(E9204:F9204)=2,F9204-E9204,"n.a.")</x:f>
        <x:v>0</x:v>
      </x:c>
      <x:c r="H9204" s="9" t="n">
        <x:f>IF(ISNUMBER('原始字段'!D9364),'原始字段'!D9364,"n.a.")</x:f>
        <x:v>5.1398</x:v>
      </x:c>
      <x:c r="I9204" s="9" t="n">
        <x:f>IF(COUNT(G9204:H9204)=2,G9204*H9204/100000000,"n.a.")</x:f>
        <x:v>0</x:v>
      </x:c>
      <x:c r="J9204" s="1" t="str">
        <x:v>日频齐全；折算事件未独立核实</x:v>
      </x:c>
    </x:row>
    <x:row r="9205" ht="25" customHeight="1">
      <x:c r="A9205" s="1" t="str">
        <x:v>沪深300</x:v>
      </x:c>
      <x:c r="B9205" s="1" t="str">
        <x:v>515360.SH</x:v>
      </x:c>
      <x:c r="C9205" s="1" t="str">
        <x:v>方正富邦沪深300ETF</x:v>
      </x:c>
      <x:c r="D9205" s="7" t="d">
        <x:v>2026-10-22T00:00:00.000Z</x:v>
      </x:c>
      <x:c r="E9205" s="8" t="n">
        <x:f>IF(ISNUMBER('原始字段'!C9263),'原始字段'!C9263,"n.a.")</x:f>
        <x:v>37279300</x:v>
      </x:c>
      <x:c r="F9205" s="8" t="n">
        <x:f>IF(ISNUMBER('原始字段'!C9359),'原始字段'!C9359,"n.a.")</x:f>
        <x:v>37279300</x:v>
      </x:c>
      <x:c r="G9205" s="8" t="n">
        <x:f>IF(COUNT(E9205:F9205)=2,F9205-E9205,"n.a.")</x:f>
        <x:v>0</x:v>
      </x:c>
      <x:c r="H9205" s="9" t="n">
        <x:f>IF(ISNUMBER('原始字段'!D9359),'原始字段'!D9359,"n.a.")</x:f>
        <x:v>5.9873</x:v>
      </x:c>
      <x:c r="I9205" s="9" t="n">
        <x:f>IF(COUNT(G9205:H9205)=2,G9205*H9205/100000000,"n.a.")</x:f>
        <x:v>0</x:v>
      </x:c>
      <x:c r="J9205" s="1" t="str">
        <x:v>日频齐全；折算事件未独立核实</x:v>
      </x:c>
    </x:row>
    <x:row r="9206" ht="25" customHeight="1">
      <x:c r="A9206" s="1" t="str">
        <x:v>沪深300</x:v>
      </x:c>
      <x:c r="B9206" s="1" t="str">
        <x:v>510320.SH</x:v>
      </x:c>
      <x:c r="C9206" s="1" t="str">
        <x:v>中金沪深300ETF</x:v>
      </x:c>
      <x:c r="D9206" s="7" t="d">
        <x:v>2026-10-22T00:00:00.000Z</x:v>
      </x:c>
      <x:c r="E9206" s="8" t="n">
        <x:f>IF(ISNUMBER('原始字段'!C9240),'原始字段'!C9240,"n.a.")</x:f>
        <x:v>652068500</x:v>
      </x:c>
      <x:c r="F9206" s="8" t="n">
        <x:f>IF(ISNUMBER('原始字段'!C9336),'原始字段'!C9336,"n.a.")</x:f>
        <x:v>652068500</x:v>
      </x:c>
      <x:c r="G9206" s="8" t="n">
        <x:f>IF(COUNT(E9206:F9206)=2,F9206-E9206,"n.a.")</x:f>
        <x:v>0</x:v>
      </x:c>
      <x:c r="H9206" s="9" t="n">
        <x:f>IF(ISNUMBER('原始字段'!D9336),'原始字段'!D9336,"n.a.")</x:f>
        <x:v>1.1067</x:v>
      </x:c>
      <x:c r="I9206" s="9" t="n">
        <x:f>IF(COUNT(G9206:H9206)=2,G9206*H9206/100000000,"n.a.")</x:f>
        <x:v>0</x:v>
      </x:c>
      <x:c r="J9206" s="1" t="str">
        <x:v>日频齐全；折算事件未独立核实</x:v>
      </x:c>
    </x:row>
    <x:row r="9207" ht="25" customHeight="1">
      <x:c r="A9207" s="1" t="str">
        <x:v>沪深300</x:v>
      </x:c>
      <x:c r="B9207" s="1" t="str">
        <x:v>510360.SH</x:v>
      </x:c>
      <x:c r="C9207" s="1" t="str">
        <x:v>广发沪深300ETF</x:v>
      </x:c>
      <x:c r="D9207" s="7" t="d">
        <x:v>2026-10-22T00:00:00.000Z</x:v>
      </x:c>
      <x:c r="E9207" s="8" t="n">
        <x:f>IF(ISNUMBER('原始字段'!C9243),'原始字段'!C9243,"n.a.")</x:f>
        <x:v>2183381200</x:v>
      </x:c>
      <x:c r="F9207" s="8" t="n">
        <x:f>IF(ISNUMBER('原始字段'!C9339),'原始字段'!C9339,"n.a.")</x:f>
        <x:v>2186381200</x:v>
      </x:c>
      <x:c r="G9207" s="8" t="n">
        <x:f>IF(COUNT(E9207:F9207)=2,F9207-E9207,"n.a.")</x:f>
        <x:v>3000000</x:v>
      </x:c>
      <x:c r="H9207" s="9" t="n">
        <x:f>IF(ISNUMBER('原始字段'!D9339),'原始字段'!D9339,"n.a.")</x:f>
        <x:v>1.571</x:v>
      </x:c>
      <x:c r="I9207" s="9" t="n">
        <x:f>IF(COUNT(G9207:H9207)=2,G9207*H9207/100000000,"n.a.")</x:f>
        <x:v>0.04713</x:v>
      </x:c>
      <x:c r="J9207" s="1" t="str">
        <x:v>日频齐全；折算事件未独立核实</x:v>
      </x:c>
    </x:row>
    <x:row r="9208" ht="25" customHeight="1">
      <x:c r="A9208" s="1" t="str">
        <x:v>沪深300</x:v>
      </x:c>
      <x:c r="B9208" s="1" t="str">
        <x:v>515330.SH</x:v>
      </x:c>
      <x:c r="C9208" s="1" t="str">
        <x:v>天弘沪深300ETF</x:v>
      </x:c>
      <x:c r="D9208" s="7" t="d">
        <x:v>2026-10-22T00:00:00.000Z</x:v>
      </x:c>
      <x:c r="E9208" s="8" t="n">
        <x:f>IF(ISNUMBER('原始字段'!C9261),'原始字段'!C9261,"n.a.")</x:f>
        <x:v>7055709500</x:v>
      </x:c>
      <x:c r="F9208" s="8" t="n">
        <x:f>IF(ISNUMBER('原始字段'!C9357),'原始字段'!C9357,"n.a.")</x:f>
        <x:v>7055709500</x:v>
      </x:c>
      <x:c r="G9208" s="8" t="n">
        <x:f>IF(COUNT(E9208:F9208)=2,F9208-E9208,"n.a.")</x:f>
        <x:v>0</x:v>
      </x:c>
      <x:c r="H9208" s="9" t="n">
        <x:f>IF(ISNUMBER('原始字段'!D9357),'原始字段'!D9357,"n.a.")</x:f>
        <x:v>1.1806</x:v>
      </x:c>
      <x:c r="I9208" s="9" t="n">
        <x:f>IF(COUNT(G9208:H9208)=2,G9208*H9208/100000000,"n.a.")</x:f>
        <x:v>0</x:v>
      </x:c>
      <x:c r="J9208" s="1" t="str">
        <x:v>日频齐全；折算事件未独立核实</x:v>
      </x:c>
    </x:row>
    <x:row r="9209" ht="25" customHeight="1">
      <x:c r="A9209" s="1" t="str">
        <x:v>沪深300</x:v>
      </x:c>
      <x:c r="B9209" s="1" t="str">
        <x:v>510330.SH</x:v>
      </x:c>
      <x:c r="C9209" s="1" t="str">
        <x:v>华夏沪深300ETF</x:v>
      </x:c>
      <x:c r="D9209" s="7" t="d">
        <x:v>2026-10-22T00:00:00.000Z</x:v>
      </x:c>
      <x:c r="E9209" s="8" t="n">
        <x:f>IF(ISNUMBER('原始字段'!C9241),'原始字段'!C9241,"n.a.")</x:f>
        <x:v>9702249800</x:v>
      </x:c>
      <x:c r="F9209" s="8" t="n">
        <x:f>IF(ISNUMBER('原始字段'!C9337),'原始字段'!C9337,"n.a.")</x:f>
        <x:v>10532949800</x:v>
      </x:c>
      <x:c r="G9209" s="8" t="n">
        <x:f>IF(COUNT(E9209:F9209)=2,F9209-E9209,"n.a.")</x:f>
        <x:v>830700000</x:v>
      </x:c>
      <x:c r="H9209" s="9" t="n">
        <x:f>IF(ISNUMBER('原始字段'!D9337),'原始字段'!D9337,"n.a.")</x:f>
        <x:v>4.2848</x:v>
      </x:c>
      <x:c r="I9209" s="9" t="n">
        <x:f>IF(COUNT(G9209:H9209)=2,G9209*H9209/100000000,"n.a.")</x:f>
        <x:v>35.5938336</x:v>
      </x:c>
      <x:c r="J9209" s="1" t="str">
        <x:v>日频齐全；折算事件未独立核实</x:v>
      </x:c>
    </x:row>
    <x:row r="9210" ht="25" customHeight="1">
      <x:c r="A9210" s="1" t="str">
        <x:v>沪深300</x:v>
      </x:c>
      <x:c r="B9210" s="1" t="str">
        <x:v>510370.SH</x:v>
      </x:c>
      <x:c r="C9210" s="1" t="str">
        <x:v>兴业沪深300ETF</x:v>
      </x:c>
      <x:c r="D9210" s="7" t="d">
        <x:v>2026-10-22T00:00:00.000Z</x:v>
      </x:c>
      <x:c r="E9210" s="8" t="n">
        <x:f>IF(ISNUMBER('原始字段'!C9244),'原始字段'!C9244,"n.a.")</x:f>
        <x:v>93258100</x:v>
      </x:c>
      <x:c r="F9210" s="8" t="n">
        <x:f>IF(ISNUMBER('原始字段'!C9340),'原始字段'!C9340,"n.a.")</x:f>
        <x:v>93258100</x:v>
      </x:c>
      <x:c r="G9210" s="8" t="n">
        <x:f>IF(COUNT(E9210:F9210)=2,F9210-E9210,"n.a.")</x:f>
        <x:v>0</x:v>
      </x:c>
      <x:c r="H9210" s="9" t="n">
        <x:f>IF(ISNUMBER('原始字段'!D9340),'原始字段'!D9340,"n.a.")</x:f>
        <x:v>0.9094</x:v>
      </x:c>
      <x:c r="I9210" s="9" t="n">
        <x:f>IF(COUNT(G9210:H9210)=2,G9210*H9210/100000000,"n.a.")</x:f>
        <x:v>0</x:v>
      </x:c>
      <x:c r="J9210" s="1" t="str">
        <x:v>日频齐全；折算事件未独立核实</x:v>
      </x:c>
    </x:row>
    <x:row r="9211" ht="25" customHeight="1">
      <x:c r="A9211" s="1" t="str">
        <x:v>沪深300</x:v>
      </x:c>
      <x:c r="B9211" s="1" t="str">
        <x:v>159919.SZ</x:v>
      </x:c>
      <x:c r="C9211" s="1" t="str">
        <x:v>嘉实沪深300ETF</x:v>
      </x:c>
      <x:c r="D9211" s="7" t="d">
        <x:v>2026-10-22T00:00:00.000Z</x:v>
      </x:c>
      <x:c r="E9211" s="8" t="n">
        <x:f>IF(ISNUMBER('原始字段'!C9224),'原始字段'!C9224,"n.a.")</x:f>
        <x:v>7565616676</x:v>
      </x:c>
      <x:c r="F9211" s="8" t="n">
        <x:f>IF(ISNUMBER('原始字段'!C9320),'原始字段'!C9320,"n.a.")</x:f>
        <x:v>9767916676</x:v>
      </x:c>
      <x:c r="G9211" s="8" t="n">
        <x:f>IF(COUNT(E9211:F9211)=2,F9211-E9211,"n.a.")</x:f>
        <x:v>2202300000</x:v>
      </x:c>
      <x:c r="H9211" s="9" t="n">
        <x:f>IF(ISNUMBER('原始字段'!D9320),'原始字段'!D9320,"n.a.")</x:f>
        <x:v>4.289</x:v>
      </x:c>
      <x:c r="I9211" s="9" t="n">
        <x:f>IF(COUNT(G9211:H9211)=2,G9211*H9211/100000000,"n.a.")</x:f>
        <x:v>94.456647</x:v>
      </x:c>
      <x:c r="J9211" s="1" t="str">
        <x:v>日频齐全；折算事件未独立核实</x:v>
      </x:c>
    </x:row>
    <x:row r="9212" ht="25" customHeight="1">
      <x:c r="A9212" s="1" t="str">
        <x:v>沪深300</x:v>
      </x:c>
      <x:c r="B9212" s="1" t="str">
        <x:v>159673.SZ</x:v>
      </x:c>
      <x:c r="C9212" s="1" t="str">
        <x:v>鹏华沪深300ETF</x:v>
      </x:c>
      <x:c r="D9212" s="7" t="d">
        <x:v>2026-10-22T00:00:00.000Z</x:v>
      </x:c>
      <x:c r="E9212" s="8" t="n">
        <x:f>IF(ISNUMBER('原始字段'!C9216),'原始字段'!C9216,"n.a.")</x:f>
        <x:v>2201528385</x:v>
      </x:c>
      <x:c r="F9212" s="8" t="n">
        <x:f>IF(ISNUMBER('原始字段'!C9312),'原始字段'!C9312,"n.a.")</x:f>
        <x:v>2235528385</x:v>
      </x:c>
      <x:c r="G9212" s="8" t="n">
        <x:f>IF(COUNT(E9212:F9212)=2,F9212-E9212,"n.a.")</x:f>
        <x:v>34000000</x:v>
      </x:c>
      <x:c r="H9212" s="9" t="n">
        <x:f>IF(ISNUMBER('原始字段'!D9312),'原始字段'!D9312,"n.a.")</x:f>
        <x:v>1.1328</x:v>
      </x:c>
      <x:c r="I9212" s="9" t="n">
        <x:f>IF(COUNT(G9212:H9212)=2,G9212*H9212/100000000,"n.a.")</x:f>
        <x:v>0.385152</x:v>
      </x:c>
      <x:c r="J9212" s="1" t="str">
        <x:v>日频齐全；折算事件未独立核实</x:v>
      </x:c>
    </x:row>
    <x:row r="9213" ht="25" customHeight="1">
      <x:c r="A9213" s="1" t="str">
        <x:v>沪深300</x:v>
      </x:c>
      <x:c r="B9213" s="1" t="str">
        <x:v>159300.SZ</x:v>
      </x:c>
      <x:c r="C9213" s="1" t="str">
        <x:v>富国沪深300ETF</x:v>
      </x:c>
      <x:c r="D9213" s="7" t="d">
        <x:v>2026-10-22T00:00:00.000Z</x:v>
      </x:c>
      <x:c r="E9213" s="8" t="n">
        <x:f>IF(ISNUMBER('原始字段'!C9204),'原始字段'!C9204,"n.a.")</x:f>
        <x:v>498658097</x:v>
      </x:c>
      <x:c r="F9213" s="8" t="n">
        <x:f>IF(ISNUMBER('原始字段'!C9300),'原始字段'!C9300,"n.a.")</x:f>
        <x:v>498658097</x:v>
      </x:c>
      <x:c r="G9213" s="8" t="n">
        <x:f>IF(COUNT(E9213:F9213)=2,F9213-E9213,"n.a.")</x:f>
        <x:v>0</x:v>
      </x:c>
      <x:c r="H9213" s="9" t="n">
        <x:f>IF(ISNUMBER('原始字段'!D9300),'原始字段'!D9300,"n.a.")</x:f>
        <x:v>4.4041</x:v>
      </x:c>
      <x:c r="I9213" s="9" t="n">
        <x:f>IF(COUNT(G9213:H9213)=2,G9213*H9213/100000000,"n.a.")</x:f>
        <x:v>0</x:v>
      </x:c>
      <x:c r="J9213" s="1" t="str">
        <x:v>日频齐全；折算事件未独立核实</x:v>
      </x:c>
    </x:row>
    <x:row r="9214" ht="25" customHeight="1">
      <x:c r="A9214" s="1" t="str">
        <x:v>沪深300</x:v>
      </x:c>
      <x:c r="B9214" s="1" t="str">
        <x:v>510380.SH</x:v>
      </x:c>
      <x:c r="C9214" s="1" t="str">
        <x:v>国寿安保沪深300ETF</x:v>
      </x:c>
      <x:c r="D9214" s="7" t="d">
        <x:v>2026-10-22T00:00:00.000Z</x:v>
      </x:c>
      <x:c r="E9214" s="8" t="n">
        <x:f>IF(ISNUMBER('原始字段'!C9245),'原始字段'!C9245,"n.a.")</x:f>
        <x:v>1302802400</x:v>
      </x:c>
      <x:c r="F9214" s="8" t="n">
        <x:f>IF(ISNUMBER('原始字段'!C9341),'原始字段'!C9341,"n.a.")</x:f>
        <x:v>1302802400</x:v>
      </x:c>
      <x:c r="G9214" s="8" t="n">
        <x:f>IF(COUNT(E9214:F9214)=2,F9214-E9214,"n.a.")</x:f>
        <x:v>0</x:v>
      </x:c>
      <x:c r="H9214" s="9" t="n">
        <x:f>IF(ISNUMBER('原始字段'!D9341),'原始字段'!D9341,"n.a.")</x:f>
        <x:v>1.2247</x:v>
      </x:c>
      <x:c r="I9214" s="9" t="n">
        <x:f>IF(COUNT(G9214:H9214)=2,G9214*H9214/100000000,"n.a.")</x:f>
        <x:v>0</x:v>
      </x:c>
      <x:c r="J9214" s="1" t="str">
        <x:v>日频齐全；折算事件未独立核实</x:v>
      </x:c>
    </x:row>
    <x:row r="9215" ht="25" customHeight="1">
      <x:c r="A9215" s="1" t="str">
        <x:v>沪深300</x:v>
      </x:c>
      <x:c r="B9215" s="1" t="str">
        <x:v>515380.SH</x:v>
      </x:c>
      <x:c r="C9215" s="1" t="str">
        <x:v>泰康沪深300ETF</x:v>
      </x:c>
      <x:c r="D9215" s="7" t="d">
        <x:v>2026-10-22T00:00:00.000Z</x:v>
      </x:c>
      <x:c r="E9215" s="8" t="n">
        <x:f>IF(ISNUMBER('原始字段'!C9264),'原始字段'!C9264,"n.a.")</x:f>
        <x:v>663399800</x:v>
      </x:c>
      <x:c r="F9215" s="8" t="n">
        <x:f>IF(ISNUMBER('原始字段'!C9360),'原始字段'!C9360,"n.a.")</x:f>
        <x:v>663399800</x:v>
      </x:c>
      <x:c r="G9215" s="8" t="n">
        <x:f>IF(COUNT(E9215:F9215)=2,F9215-E9215,"n.a.")</x:f>
        <x:v>0</x:v>
      </x:c>
      <x:c r="H9215" s="9" t="n">
        <x:f>IF(ISNUMBER('原始字段'!D9360),'原始字段'!D9360,"n.a.")</x:f>
        <x:v>4.7764</x:v>
      </x:c>
      <x:c r="I9215" s="9" t="n">
        <x:f>IF(COUNT(G9215:H9215)=2,G9215*H9215/100000000,"n.a.")</x:f>
        <x:v>0</x:v>
      </x:c>
      <x:c r="J9215" s="1" t="str">
        <x:v>日频齐全；折算事件未独立核实</x:v>
      </x:c>
    </x:row>
    <x:row r="9216" ht="25" customHeight="1">
      <x:c r="A9216" s="1" t="str">
        <x:v>沪深300</x:v>
      </x:c>
      <x:c r="B9216" s="1" t="str">
        <x:v>510350.SH</x:v>
      </x:c>
      <x:c r="C9216" s="1" t="str">
        <x:v>工银沪深300ETF</x:v>
      </x:c>
      <x:c r="D9216" s="7" t="d">
        <x:v>2026-10-22T00:00:00.000Z</x:v>
      </x:c>
      <x:c r="E9216" s="8" t="n">
        <x:f>IF(ISNUMBER('原始字段'!C9242),'原始字段'!C9242,"n.a.")</x:f>
        <x:v>685914700</x:v>
      </x:c>
      <x:c r="F9216" s="8" t="n">
        <x:f>IF(ISNUMBER('原始字段'!C9338),'原始字段'!C9338,"n.a.")</x:f>
        <x:v>685914700</x:v>
      </x:c>
      <x:c r="G9216" s="8" t="n">
        <x:f>IF(COUNT(E9216:F9216)=2,F9216-E9216,"n.a.")</x:f>
        <x:v>0</x:v>
      </x:c>
      <x:c r="H9216" s="9" t="n">
        <x:f>IF(ISNUMBER('原始字段'!D9338),'原始字段'!D9338,"n.a.")</x:f>
        <x:v>4.3237</x:v>
      </x:c>
      <x:c r="I9216" s="9" t="n">
        <x:f>IF(COUNT(G9216:H9216)=2,G9216*H9216/100000000,"n.a.")</x:f>
        <x:v>0</x:v>
      </x:c>
      <x:c r="J9216" s="1" t="str">
        <x:v>日频齐全；折算事件未独立核实</x:v>
      </x:c>
    </x:row>
    <x:row r="9217" ht="25" customHeight="1">
      <x:c r="A9217" s="1" t="str">
        <x:v>沪深300</x:v>
      </x:c>
      <x:c r="B9217" s="1" t="str">
        <x:v>563520.SH</x:v>
      </x:c>
      <x:c r="C9217" s="1" t="str">
        <x:v>永赢沪深300ETF</x:v>
      </x:c>
      <x:c r="D9217" s="7" t="d">
        <x:v>2026-10-22T00:00:00.000Z</x:v>
      </x:c>
      <x:c r="E9217" s="8" t="n">
        <x:f>IF(ISNUMBER('原始字段'!C9279),'原始字段'!C9279,"n.a.")</x:f>
        <x:v>457065000</x:v>
      </x:c>
      <x:c r="F9217" s="8" t="n">
        <x:f>IF(ISNUMBER('原始字段'!C9375),'原始字段'!C9375,"n.a.")</x:f>
        <x:v>457065000</x:v>
      </x:c>
      <x:c r="G9217" s="8" t="n">
        <x:f>IF(COUNT(E9217:F9217)=2,F9217-E9217,"n.a.")</x:f>
        <x:v>0</x:v>
      </x:c>
      <x:c r="H9217" s="9" t="n">
        <x:f>IF(ISNUMBER('原始字段'!D9375),'原始字段'!D9375,"n.a.")</x:f>
        <x:v>1.0556</x:v>
      </x:c>
      <x:c r="I9217" s="9" t="n">
        <x:f>IF(COUNT(G9217:H9217)=2,G9217*H9217/100000000,"n.a.")</x:f>
        <x:v>0</x:v>
      </x:c>
      <x:c r="J9217" s="1" t="str">
        <x:v>日频齐全；折算事件未独立核实</x:v>
      </x:c>
    </x:row>
    <x:row r="9218" ht="25" customHeight="1">
      <x:c r="A9218" s="1" t="str">
        <x:v>沪深300</x:v>
      </x:c>
      <x:c r="B9218" s="1" t="str">
        <x:v>510300.SH</x:v>
      </x:c>
      <x:c r="C9218" s="1" t="str">
        <x:v>华泰柏瑞沪深300ETF</x:v>
      </x:c>
      <x:c r="D9218" s="7" t="d">
        <x:v>2026-10-22T00:00:00.000Z</x:v>
      </x:c>
      <x:c r="E9218" s="8" t="n">
        <x:f>IF(ISNUMBER('原始字段'!C9238),'原始字段'!C9238,"n.a.")</x:f>
        <x:v>30199087700</x:v>
      </x:c>
      <x:c r="F9218" s="8" t="n">
        <x:f>IF(ISNUMBER('原始字段'!C9334),'原始字段'!C9334,"n.a.")</x:f>
        <x:v>32729887700</x:v>
      </x:c>
      <x:c r="G9218" s="8" t="n">
        <x:f>IF(COUNT(E9218:F9218)=2,F9218-E9218,"n.a.")</x:f>
        <x:v>2530800000</x:v>
      </x:c>
      <x:c r="H9218" s="9" t="n">
        <x:f>IF(ISNUMBER('原始字段'!D9334),'原始字段'!D9334,"n.a.")</x:f>
        <x:v>4.1093</x:v>
      </x:c>
      <x:c r="I9218" s="9" t="n">
        <x:f>IF(COUNT(G9218:H9218)=2,G9218*H9218/100000000,"n.a.")</x:f>
        <x:v>103.9981644</x:v>
      </x:c>
      <x:c r="J9218" s="1" t="str">
        <x:v>日频齐全；折算事件未独立核实</x:v>
      </x:c>
    </x:row>
    <x:row r="9219" ht="25" customHeight="1">
      <x:c r="A9219" s="1" t="str">
        <x:v>沪深300</x:v>
      </x:c>
      <x:c r="B9219" s="1" t="str">
        <x:v>515310.SH</x:v>
      </x:c>
      <x:c r="C9219" s="1" t="str">
        <x:v>汇添富沪深300ETF</x:v>
      </x:c>
      <x:c r="D9219" s="7" t="d">
        <x:v>2026-10-22T00:00:00.000Z</x:v>
      </x:c>
      <x:c r="E9219" s="8" t="n">
        <x:f>IF(ISNUMBER('原始字段'!C9260),'原始字段'!C9260,"n.a.")</x:f>
        <x:v>391611200</x:v>
      </x:c>
      <x:c r="F9219" s="8" t="n">
        <x:f>IF(ISNUMBER('原始字段'!C9356),'原始字段'!C9356,"n.a.")</x:f>
        <x:v>402111200</x:v>
      </x:c>
      <x:c r="G9219" s="8" t="n">
        <x:f>IF(COUNT(E9219:F9219)=2,F9219-E9219,"n.a.")</x:f>
        <x:v>10500000</x:v>
      </x:c>
      <x:c r="H9219" s="9" t="n">
        <x:f>IF(ISNUMBER('原始字段'!D9356),'原始字段'!D9356,"n.a.")</x:f>
        <x:v>1.2231</x:v>
      </x:c>
      <x:c r="I9219" s="9" t="n">
        <x:f>IF(COUNT(G9219:H9219)=2,G9219*H9219/100000000,"n.a.")</x:f>
        <x:v>0.1284255</x:v>
      </x:c>
      <x:c r="J9219" s="1" t="str">
        <x:v>日频齐全；折算事件未独立核实</x:v>
      </x:c>
    </x:row>
    <x:row r="9220" ht="25" customHeight="1">
      <x:c r="A9220" s="1" t="str">
        <x:v>沪深300</x:v>
      </x:c>
      <x:c r="B9220" s="1" t="str">
        <x:v>159925.SZ</x:v>
      </x:c>
      <x:c r="C9220" s="1" t="str">
        <x:v>南方沪深300ETF</x:v>
      </x:c>
      <x:c r="D9220" s="7" t="d">
        <x:v>2026-10-22T00:00:00.000Z</x:v>
      </x:c>
      <x:c r="E9220" s="8" t="n">
        <x:f>IF(ISNUMBER('原始字段'!C9226),'原始字段'!C9226,"n.a.")</x:f>
        <x:v>643820856</x:v>
      </x:c>
      <x:c r="F9220" s="8" t="n">
        <x:f>IF(ISNUMBER('原始字段'!C9322),'原始字段'!C9322,"n.a.")</x:f>
        <x:v>644720856</x:v>
      </x:c>
      <x:c r="G9220" s="8" t="n">
        <x:f>IF(COUNT(E9220:F9220)=2,F9220-E9220,"n.a.")</x:f>
        <x:v>900000</x:v>
      </x:c>
      <x:c r="H9220" s="9" t="n">
        <x:f>IF(ISNUMBER('原始字段'!D9322),'原始字段'!D9322,"n.a.")</x:f>
        <x:v>4.031</x:v>
      </x:c>
      <x:c r="I9220" s="9" t="n">
        <x:f>IF(COUNT(G9220:H9220)=2,G9220*H9220/100000000,"n.a.")</x:f>
        <x:v>0.036279</x:v>
      </x:c>
      <x:c r="J9220" s="1" t="str">
        <x:v>日频齐全；折算事件未独立核实</x:v>
      </x:c>
    </x:row>
    <x:row r="9221" ht="25" customHeight="1">
      <x:c r="A9221" s="1" t="str">
        <x:v>沪深300</x:v>
      </x:c>
      <x:c r="B9221" s="1" t="str">
        <x:v>561930.SH</x:v>
      </x:c>
      <x:c r="C9221" s="1" t="str">
        <x:v>招商沪深300ETF</x:v>
      </x:c>
      <x:c r="D9221" s="7" t="d">
        <x:v>2026-10-22T00:00:00.000Z</x:v>
      </x:c>
      <x:c r="E9221" s="8" t="n">
        <x:f>IF(ISNUMBER('原始字段'!C9275),'原始字段'!C9275,"n.a.")</x:f>
        <x:v>205260600</x:v>
      </x:c>
      <x:c r="F9221" s="8" t="n">
        <x:f>IF(ISNUMBER('原始字段'!C9371),'原始字段'!C9371,"n.a.")</x:f>
        <x:v>205260600</x:v>
      </x:c>
      <x:c r="G9221" s="8" t="n">
        <x:f>IF(COUNT(E9221:F9221)=2,F9221-E9221,"n.a.")</x:f>
        <x:v>0</x:v>
      </x:c>
      <x:c r="H9221" s="9" t="n">
        <x:f>IF(ISNUMBER('原始字段'!D9371),'原始字段'!D9371,"n.a.")</x:f>
        <x:v>1.3888</x:v>
      </x:c>
      <x:c r="I9221" s="9" t="n">
        <x:f>IF(COUNT(G9221:H9221)=2,G9221*H9221/100000000,"n.a.")</x:f>
        <x:v>0</x:v>
      </x:c>
      <x:c r="J9221" s="1" t="str">
        <x:v>日频齐全；折算事件未独立核实</x:v>
      </x:c>
    </x:row>
    <x:row r="9222" ht="25" customHeight="1">
      <x:c r="A9222" s="1" t="str">
        <x:v>沪深300</x:v>
      </x:c>
      <x:c r="B9222" s="1" t="str">
        <x:v>515350.SH</x:v>
      </x:c>
      <x:c r="C9222" s="1" t="str">
        <x:v>民生加银沪深300ETF</x:v>
      </x:c>
      <x:c r="D9222" s="7" t="d">
        <x:v>2026-10-22T00:00:00.000Z</x:v>
      </x:c>
      <x:c r="E9222" s="8" t="n">
        <x:f>IF(ISNUMBER('原始字段'!C9262),'原始字段'!C9262,"n.a.")</x:f>
        <x:v>11699200</x:v>
      </x:c>
      <x:c r="F9222" s="8" t="n">
        <x:f>IF(ISNUMBER('原始字段'!C9358),'原始字段'!C9358,"n.a.")</x:f>
        <x:v>11699200</x:v>
      </x:c>
      <x:c r="G9222" s="8" t="n">
        <x:f>IF(COUNT(E9222:F9222)=2,F9222-E9222,"n.a.")</x:f>
        <x:v>0</x:v>
      </x:c>
      <x:c r="H9222" s="9" t="n">
        <x:f>IF(ISNUMBER('原始字段'!D9358),'原始字段'!D9358,"n.a.")</x:f>
        <x:v>5.5127</x:v>
      </x:c>
      <x:c r="I9222" s="9" t="n">
        <x:f>IF(COUNT(G9222:H9222)=2,G9222*H9222/100000000,"n.a.")</x:f>
        <x:v>0</x:v>
      </x:c>
      <x:c r="J9222" s="1" t="str">
        <x:v>日频齐全；折算事件未独立核实</x:v>
      </x:c>
    </x:row>
    <x:row r="9223" ht="25" customHeight="1">
      <x:c r="A9223" s="1" t="str">
        <x:v>沪深300</x:v>
      </x:c>
      <x:c r="B9223" s="1" t="str">
        <x:v>510310.SH</x:v>
      </x:c>
      <x:c r="C9223" s="1" t="str">
        <x:v>易方达沪深300ETF</x:v>
      </x:c>
      <x:c r="D9223" s="7" t="d">
        <x:v>2026-10-22T00:00:00.000Z</x:v>
      </x:c>
      <x:c r="E9223" s="8" t="n">
        <x:f>IF(ISNUMBER('原始字段'!C9239),'原始字段'!C9239,"n.a.")</x:f>
        <x:v>17062844000</x:v>
      </x:c>
      <x:c r="F9223" s="8" t="n">
        <x:f>IF(ISNUMBER('原始字段'!C9335),'原始字段'!C9335,"n.a.")</x:f>
        <x:v>17115044000</x:v>
      </x:c>
      <x:c r="G9223" s="8" t="n">
        <x:f>IF(COUNT(E9223:F9223)=2,F9223-E9223,"n.a.")</x:f>
        <x:v>52200000</x:v>
      </x:c>
      <x:c r="H9223" s="9" t="n">
        <x:f>IF(ISNUMBER('原始字段'!D9335),'原始字段'!D9335,"n.a.")</x:f>
        <x:v>3.9922</x:v>
      </x:c>
      <x:c r="I9223" s="9" t="n">
        <x:f>IF(COUNT(G9223:H9223)=2,G9223*H9223/100000000,"n.a.")</x:f>
        <x:v>2.0839284</x:v>
      </x:c>
      <x:c r="J9223" s="1" t="str">
        <x:v>日频齐全；折算事件未独立核实</x:v>
      </x:c>
    </x:row>
    <x:row r="9224" ht="25" customHeight="1">
      <x:c r="A9224" s="1" t="str">
        <x:v>沪深300</x:v>
      </x:c>
      <x:c r="B9224" s="1" t="str">
        <x:v>159330.SZ</x:v>
      </x:c>
      <x:c r="C9224" s="1" t="str">
        <x:v>东财沪深300ETF</x:v>
      </x:c>
      <x:c r="D9224" s="7" t="d">
        <x:v>2026-10-22T00:00:00.000Z</x:v>
      </x:c>
      <x:c r="E9224" s="8" t="n">
        <x:f>IF(ISNUMBER('原始字段'!C9205),'原始字段'!C9205,"n.a.")</x:f>
        <x:v>617801009</x:v>
      </x:c>
      <x:c r="F9224" s="8" t="n">
        <x:f>IF(ISNUMBER('原始字段'!C9301),'原始字段'!C9301,"n.a.")</x:f>
        <x:v>617801009</x:v>
      </x:c>
      <x:c r="G9224" s="8" t="n">
        <x:f>IF(COUNT(E9224:F9224)=2,F9224-E9224,"n.a.")</x:f>
        <x:v>0</x:v>
      </x:c>
      <x:c r="H9224" s="9" t="n">
        <x:f>IF(ISNUMBER('原始字段'!D9301),'原始字段'!D9301,"n.a.")</x:f>
        <x:v>1.2721</x:v>
      </x:c>
      <x:c r="I9224" s="9" t="n">
        <x:f>IF(COUNT(G9224:H9224)=2,G9224*H9224/100000000,"n.a.")</x:f>
        <x:v>0</x:v>
      </x:c>
      <x:c r="J9224" s="1" t="str">
        <x:v>日频齐全；折算事件未独立核实</x:v>
      </x:c>
    </x:row>
    <x:row r="9225" ht="25" customHeight="1">
      <x:c r="A9225" s="1" t="str">
        <x:v>沪深300</x:v>
      </x:c>
      <x:c r="B9225" s="1" t="str">
        <x:v>510390.SH</x:v>
      </x:c>
      <x:c r="C9225" s="1" t="str">
        <x:v>平安沪深300ETF</x:v>
      </x:c>
      <x:c r="D9225" s="7" t="d">
        <x:v>2026-10-22T00:00:00.000Z</x:v>
      </x:c>
      <x:c r="E9225" s="8" t="n">
        <x:f>IF(ISNUMBER('原始字段'!C9246),'原始字段'!C9246,"n.a.")</x:f>
        <x:v>136550000</x:v>
      </x:c>
      <x:c r="F9225" s="8" t="n">
        <x:f>IF(ISNUMBER('原始字段'!C9342),'原始字段'!C9342,"n.a.")</x:f>
        <x:v>136550000</x:v>
      </x:c>
      <x:c r="G9225" s="8" t="n">
        <x:f>IF(COUNT(E9225:F9225)=2,F9225-E9225,"n.a.")</x:f>
        <x:v>0</x:v>
      </x:c>
      <x:c r="H9225" s="9" t="n">
        <x:f>IF(ISNUMBER('原始字段'!D9342),'原始字段'!D9342,"n.a.")</x:f>
        <x:v>4.6632</x:v>
      </x:c>
      <x:c r="I9225" s="9" t="n">
        <x:f>IF(COUNT(G9225:H9225)=2,G9225*H9225/100000000,"n.a.")</x:f>
        <x:v>0</x:v>
      </x:c>
      <x:c r="J9225" s="1" t="str">
        <x:v>日频齐全；折算事件未独立核实</x:v>
      </x:c>
    </x:row>
    <x:row r="9226" ht="25" customHeight="1">
      <x:c r="A9226" s="1" t="str">
        <x:v>沪深300</x:v>
      </x:c>
      <x:c r="B9226" s="1" t="str">
        <x:v>515390.SH</x:v>
      </x:c>
      <x:c r="C9226" s="1" t="str">
        <x:v>华安沪深300ETF</x:v>
      </x:c>
      <x:c r="D9226" s="7" t="d">
        <x:v>2026-10-22T00:00:00.000Z</x:v>
      </x:c>
      <x:c r="E9226" s="8" t="n">
        <x:f>IF(ISNUMBER('原始字段'!C9265),'原始字段'!C9265,"n.a.")</x:f>
        <x:v>2474683000</x:v>
      </x:c>
      <x:c r="F9226" s="8" t="n">
        <x:f>IF(ISNUMBER('原始字段'!C9361),'原始字段'!C9361,"n.a.")</x:f>
        <x:v>2470683000</x:v>
      </x:c>
      <x:c r="G9226" s="8" t="n">
        <x:f>IF(COUNT(E9226:F9226)=2,F9226-E9226,"n.a.")</x:f>
        <x:v>-4000000</x:v>
      </x:c>
      <x:c r="H9226" s="9" t="n">
        <x:f>IF(ISNUMBER('原始字段'!D9361),'原始字段'!D9361,"n.a.")</x:f>
        <x:v>1.198</x:v>
      </x:c>
      <x:c r="I9226" s="9" t="n">
        <x:f>IF(COUNT(G9226:H9226)=2,G9226*H9226/100000000,"n.a.")</x:f>
        <x:v>-0.04792</x:v>
      </x:c>
      <x:c r="J9226" s="1" t="str">
        <x:v>日频齐全；折算事件未独立核实</x:v>
      </x:c>
    </x:row>
    <x:row r="9227" ht="25" customHeight="1">
      <x:c r="A9227" s="1" t="str">
        <x:v>沪深300</x:v>
      </x:c>
      <x:c r="B9227" s="1" t="str">
        <x:v>515130.SH</x:v>
      </x:c>
      <x:c r="C9227" s="1" t="str">
        <x:v>博时沪深300ETF</x:v>
      </x:c>
      <x:c r="D9227" s="7" t="d">
        <x:v>2026-10-22T00:00:00.000Z</x:v>
      </x:c>
      <x:c r="E9227" s="8" t="n">
        <x:f>IF(ISNUMBER('原始字段'!C9258),'原始字段'!C9258,"n.a.")</x:f>
        <x:v>109463200</x:v>
      </x:c>
      <x:c r="F9227" s="8" t="n">
        <x:f>IF(ISNUMBER('原始字段'!C9354),'原始字段'!C9354,"n.a.")</x:f>
        <x:v>109463200</x:v>
      </x:c>
      <x:c r="G9227" s="8" t="n">
        <x:f>IF(COUNT(E9227:F9227)=2,F9227-E9227,"n.a.")</x:f>
        <x:v>0</x:v>
      </x:c>
      <x:c r="H9227" s="9" t="n">
        <x:f>IF(ISNUMBER('原始字段'!D9354),'原始字段'!D9354,"n.a.")</x:f>
        <x:v>1.3615</x:v>
      </x:c>
      <x:c r="I9227" s="9" t="n">
        <x:f>IF(COUNT(G9227:H9227)=2,G9227*H9227/100000000,"n.a.")</x:f>
        <x:v>0</x:v>
      </x:c>
      <x:c r="J9227" s="1" t="str">
        <x:v>日频齐全；折算事件未独立核实</x:v>
      </x:c>
    </x:row>
    <x:row r="9228" ht="25" customHeight="1">
      <x:c r="A9228" s="1" t="str">
        <x:v>中证500</x:v>
      </x:c>
      <x:c r="B9228" s="1" t="str">
        <x:v>510530.SH</x:v>
      </x:c>
      <x:c r="C9228" s="1" t="str">
        <x:v>工银中证500ETF</x:v>
      </x:c>
      <x:c r="D9228" s="7" t="d">
        <x:v>2026-10-22T00:00:00.000Z</x:v>
      </x:c>
      <x:c r="E9228" s="8" t="n">
        <x:f>IF(ISNUMBER('原始字段'!C9249),'原始字段'!C9249,"n.a.")</x:f>
        <x:v>47979399.99999999</x:v>
      </x:c>
      <x:c r="F9228" s="8" t="n">
        <x:f>IF(ISNUMBER('原始字段'!C9345),'原始字段'!C9345,"n.a.")</x:f>
        <x:v>47979399.99999999</x:v>
      </x:c>
      <x:c r="G9228" s="8" t="n">
        <x:f>IF(COUNT(E9228:F9228)=2,F9228-E9228,"n.a.")</x:f>
        <x:v>0</x:v>
      </x:c>
      <x:c r="H9228" s="9" t="n">
        <x:f>IF(ISNUMBER('原始字段'!D9345),'原始字段'!D9345,"n.a.")</x:f>
        <x:v>7.5555</x:v>
      </x:c>
      <x:c r="I9228" s="9" t="n">
        <x:f>IF(COUNT(G9228:H9228)=2,G9228*H9228/100000000,"n.a.")</x:f>
        <x:v>0</x:v>
      </x:c>
      <x:c r="J9228" s="1" t="str">
        <x:v>日频齐全；折算事件未独立核实</x:v>
      </x:c>
    </x:row>
    <x:row r="9229" ht="25" customHeight="1">
      <x:c r="A9229" s="1" t="str">
        <x:v>中证500</x:v>
      </x:c>
      <x:c r="B9229" s="1" t="str">
        <x:v>510580.SH</x:v>
      </x:c>
      <x:c r="C9229" s="1" t="str">
        <x:v>易方达中证500ETF</x:v>
      </x:c>
      <x:c r="D9229" s="7" t="d">
        <x:v>2026-10-22T00:00:00.000Z</x:v>
      </x:c>
      <x:c r="E9229" s="8" t="n">
        <x:f>IF(ISNUMBER('原始字段'!C9253),'原始字段'!C9253,"n.a.")</x:f>
        <x:v>1191768300</x:v>
      </x:c>
      <x:c r="F9229" s="8" t="n">
        <x:f>IF(ISNUMBER('原始字段'!C9349),'原始字段'!C9349,"n.a.")</x:f>
        <x:v>1206168300</x:v>
      </x:c>
      <x:c r="G9229" s="8" t="n">
        <x:f>IF(COUNT(E9229:F9229)=2,F9229-E9229,"n.a.")</x:f>
        <x:v>14400000</x:v>
      </x:c>
      <x:c r="H9229" s="9" t="n">
        <x:f>IF(ISNUMBER('原始字段'!D9349),'原始字段'!D9349,"n.a.")</x:f>
        <x:v>3.519</x:v>
      </x:c>
      <x:c r="I9229" s="9" t="n">
        <x:f>IF(COUNT(G9229:H9229)=2,G9229*H9229/100000000,"n.a.")</x:f>
        <x:v>0.506736</x:v>
      </x:c>
      <x:c r="J9229" s="1" t="str">
        <x:v>日频齐全；折算事件未独立核实</x:v>
      </x:c>
    </x:row>
    <x:row r="9230" ht="25" customHeight="1">
      <x:c r="A9230" s="1" t="str">
        <x:v>中证500</x:v>
      </x:c>
      <x:c r="B9230" s="1" t="str">
        <x:v>159922.SZ</x:v>
      </x:c>
      <x:c r="C9230" s="1" t="str">
        <x:v>嘉实中证500ETF</x:v>
      </x:c>
      <x:c r="D9230" s="7" t="d">
        <x:v>2026-10-22T00:00:00.000Z</x:v>
      </x:c>
      <x:c r="E9230" s="8" t="n">
        <x:f>IF(ISNUMBER('原始字段'!C9225),'原始字段'!C9225,"n.a.")</x:f>
        <x:v>2842676765</x:v>
      </x:c>
      <x:c r="F9230" s="8" t="n">
        <x:f>IF(ISNUMBER('原始字段'!C9321),'原始字段'!C9321,"n.a.")</x:f>
        <x:v>2912676765</x:v>
      </x:c>
      <x:c r="G9230" s="8" t="n">
        <x:f>IF(COUNT(E9230:F9230)=2,F9230-E9230,"n.a.")</x:f>
        <x:v>70000000</x:v>
      </x:c>
      <x:c r="H9230" s="9" t="n">
        <x:f>IF(ISNUMBER('原始字段'!D9321),'原始字段'!D9321,"n.a.")</x:f>
        <x:v>2.7124</x:v>
      </x:c>
      <x:c r="I9230" s="9" t="n">
        <x:f>IF(COUNT(G9230:H9230)=2,G9230*H9230/100000000,"n.a.")</x:f>
        <x:v>1.89868</x:v>
      </x:c>
      <x:c r="J9230" s="1" t="str">
        <x:v>日频齐全；折算事件未独立核实</x:v>
      </x:c>
    </x:row>
    <x:row r="9231" ht="25" customHeight="1">
      <x:c r="A9231" s="1" t="str">
        <x:v>中证500</x:v>
      </x:c>
      <x:c r="B9231" s="1" t="str">
        <x:v>563750.SH</x:v>
      </x:c>
      <x:c r="C9231" s="1" t="str">
        <x:v>汇添富中证500ETF</x:v>
      </x:c>
      <x:c r="D9231" s="7" t="d">
        <x:v>2026-10-22T00:00:00.000Z</x:v>
      </x:c>
      <x:c r="E9231" s="8" t="n">
        <x:f>IF(ISNUMBER('原始字段'!C9280),'原始字段'!C9280,"n.a.")</x:f>
        <x:v>362237000</x:v>
      </x:c>
      <x:c r="F9231" s="8" t="n">
        <x:f>IF(ISNUMBER('原始字段'!C9376),'原始字段'!C9376,"n.a.")</x:f>
        <x:v>369737000</x:v>
      </x:c>
      <x:c r="G9231" s="8" t="n">
        <x:f>IF(COUNT(E9231:F9231)=2,F9231-E9231,"n.a.")</x:f>
        <x:v>7500000</x:v>
      </x:c>
      <x:c r="H9231" s="9" t="n">
        <x:f>IF(ISNUMBER('原始字段'!D9376),'原始字段'!D9376,"n.a.")</x:f>
        <x:v>0.939</x:v>
      </x:c>
      <x:c r="I9231" s="9" t="n">
        <x:f>IF(COUNT(G9231:H9231)=2,G9231*H9231/100000000,"n.a.")</x:f>
        <x:v>0.070425</x:v>
      </x:c>
      <x:c r="J9231" s="1" t="str">
        <x:v>日频齐全；折算事件未独立核实</x:v>
      </x:c>
    </x:row>
    <x:row r="9232" ht="25" customHeight="1">
      <x:c r="A9232" s="1" t="str">
        <x:v>中证500</x:v>
      </x:c>
      <x:c r="B9232" s="1" t="str">
        <x:v>159935.SZ</x:v>
      </x:c>
      <x:c r="C9232" s="1" t="str">
        <x:v>景顺长城中证500ETF</x:v>
      </x:c>
      <x:c r="D9232" s="7" t="d">
        <x:v>2026-10-22T00:00:00.000Z</x:v>
      </x:c>
      <x:c r="E9232" s="8" t="n">
        <x:f>IF(ISNUMBER('原始字段'!C9227),'原始字段'!C9227,"n.a.")</x:f>
        <x:v>27572956</x:v>
      </x:c>
      <x:c r="F9232" s="8" t="n">
        <x:f>IF(ISNUMBER('原始字段'!C9323),'原始字段'!C9323,"n.a.")</x:f>
        <x:v>27572956</x:v>
      </x:c>
      <x:c r="G9232" s="8" t="n">
        <x:f>IF(COUNT(E9232:F9232)=2,F9232-E9232,"n.a.")</x:f>
        <x:v>0</x:v>
      </x:c>
      <x:c r="H9232" s="9" t="n">
        <x:f>IF(ISNUMBER('原始字段'!D9323),'原始字段'!D9323,"n.a.")</x:f>
        <x:v>2.1126</x:v>
      </x:c>
      <x:c r="I9232" s="9" t="n">
        <x:f>IF(COUNT(G9232:H9232)=2,G9232*H9232/100000000,"n.a.")</x:f>
        <x:v>0</x:v>
      </x:c>
      <x:c r="J9232" s="1" t="str">
        <x:v>日频齐全；折算事件未独立核实</x:v>
      </x:c>
    </x:row>
    <x:row r="9233" ht="25" customHeight="1">
      <x:c r="A9233" s="1" t="str">
        <x:v>中证500</x:v>
      </x:c>
      <x:c r="B9233" s="1" t="str">
        <x:v>515530.SH</x:v>
      </x:c>
      <x:c r="C9233" s="1" t="str">
        <x:v>泰康中证500ETF</x:v>
      </x:c>
      <x:c r="D9233" s="7" t="d">
        <x:v>2026-10-22T00:00:00.000Z</x:v>
      </x:c>
      <x:c r="E9233" s="8" t="n">
        <x:f>IF(ISNUMBER('原始字段'!C9266),'原始字段'!C9266,"n.a.")</x:f>
        <x:v>13842700</x:v>
      </x:c>
      <x:c r="F9233" s="8" t="n">
        <x:f>IF(ISNUMBER('原始字段'!C9362),'原始字段'!C9362,"n.a.")</x:f>
        <x:v>13842700</x:v>
      </x:c>
      <x:c r="G9233" s="8" t="n">
        <x:f>IF(COUNT(E9233:F9233)=2,F9233-E9233,"n.a.")</x:f>
        <x:v>0</x:v>
      </x:c>
      <x:c r="H9233" s="9" t="n">
        <x:f>IF(ISNUMBER('原始字段'!D9362),'原始字段'!D9362,"n.a.")</x:f>
        <x:v>3.6914</x:v>
      </x:c>
      <x:c r="I9233" s="9" t="n">
        <x:f>IF(COUNT(G9233:H9233)=2,G9233*H9233/100000000,"n.a.")</x:f>
        <x:v>0</x:v>
      </x:c>
      <x:c r="J9233" s="1" t="str">
        <x:v>日频齐全；折算事件未独立核实</x:v>
      </x:c>
    </x:row>
    <x:row r="9234" ht="25" customHeight="1">
      <x:c r="A9234" s="1" t="str">
        <x:v>中证500</x:v>
      </x:c>
      <x:c r="B9234" s="1" t="str">
        <x:v>510590.SH</x:v>
      </x:c>
      <x:c r="C9234" s="1" t="str">
        <x:v>平安中证500ETF</x:v>
      </x:c>
      <x:c r="D9234" s="7" t="d">
        <x:v>2026-10-22T00:00:00.000Z</x:v>
      </x:c>
      <x:c r="E9234" s="8" t="n">
        <x:f>IF(ISNUMBER('原始字段'!C9254),'原始字段'!C9254,"n.a.")</x:f>
        <x:v>123986100</x:v>
      </x:c>
      <x:c r="F9234" s="8" t="n">
        <x:f>IF(ISNUMBER('原始字段'!C9350),'原始字段'!C9350,"n.a.")</x:f>
        <x:v>129986100</x:v>
      </x:c>
      <x:c r="G9234" s="8" t="n">
        <x:f>IF(COUNT(E9234:F9234)=2,F9234-E9234,"n.a.")</x:f>
        <x:v>6000000</x:v>
      </x:c>
      <x:c r="H9234" s="9" t="n">
        <x:f>IF(ISNUMBER('原始字段'!D9350),'原始字段'!D9350,"n.a.")</x:f>
        <x:v>7.2727</x:v>
      </x:c>
      <x:c r="I9234" s="9" t="n">
        <x:f>IF(COUNT(G9234:H9234)=2,G9234*H9234/100000000,"n.a.")</x:f>
        <x:v>0.436362</x:v>
      </x:c>
      <x:c r="J9234" s="1" t="str">
        <x:v>日频齐全；折算事件未独立核实</x:v>
      </x:c>
    </x:row>
    <x:row r="9235" ht="25" customHeight="1">
      <x:c r="A9235" s="1" t="str">
        <x:v>中证500</x:v>
      </x:c>
      <x:c r="B9235" s="1" t="str">
        <x:v>515190.SH</x:v>
      </x:c>
      <x:c r="C9235" s="1" t="str">
        <x:v>中银证券中证500ETF</x:v>
      </x:c>
      <x:c r="D9235" s="7" t="d">
        <x:v>2026-10-22T00:00:00.000Z</x:v>
      </x:c>
      <x:c r="E9235" s="8" t="n">
        <x:f>IF(ISNUMBER('原始字段'!C9259),'原始字段'!C9259,"n.a.")</x:f>
        <x:v>301466100</x:v>
      </x:c>
      <x:c r="F9235" s="8" t="n">
        <x:f>IF(ISNUMBER('原始字段'!C9355),'原始字段'!C9355,"n.a.")</x:f>
        <x:v>301466100</x:v>
      </x:c>
      <x:c r="G9235" s="8" t="n">
        <x:f>IF(COUNT(E9235:F9235)=2,F9235-E9235,"n.a.")</x:f>
        <x:v>0</x:v>
      </x:c>
      <x:c r="H9235" s="9" t="n">
        <x:f>IF(ISNUMBER('原始字段'!D9355),'原始字段'!D9355,"n.a.")</x:f>
        <x:v>1.4048</x:v>
      </x:c>
      <x:c r="I9235" s="9" t="n">
        <x:f>IF(COUNT(G9235:H9235)=2,G9235*H9235/100000000,"n.a.")</x:f>
        <x:v>0</x:v>
      </x:c>
      <x:c r="J9235" s="1" t="str">
        <x:v>日频齐全；折算事件未独立核实</x:v>
      </x:c>
    </x:row>
    <x:row r="9236" ht="25" customHeight="1">
      <x:c r="A9236" s="1" t="str">
        <x:v>中证500</x:v>
      </x:c>
      <x:c r="B9236" s="1" t="str">
        <x:v>159820.SZ</x:v>
      </x:c>
      <x:c r="C9236" s="1" t="str">
        <x:v>天弘中证500ETF</x:v>
      </x:c>
      <x:c r="D9236" s="7" t="d">
        <x:v>2026-10-22T00:00:00.000Z</x:v>
      </x:c>
      <x:c r="E9236" s="8" t="n">
        <x:f>IF(ISNUMBER('原始字段'!C9219),'原始字段'!C9219,"n.a.")</x:f>
        <x:v>1386408470</x:v>
      </x:c>
      <x:c r="F9236" s="8" t="n">
        <x:f>IF(ISNUMBER('原始字段'!C9315),'原始字段'!C9315,"n.a.")</x:f>
        <x:v>1386408470</x:v>
      </x:c>
      <x:c r="G9236" s="8" t="n">
        <x:f>IF(COUNT(E9236:F9236)=2,F9236-E9236,"n.a.")</x:f>
        <x:v>0</x:v>
      </x:c>
      <x:c r="H9236" s="9" t="n">
        <x:f>IF(ISNUMBER('原始字段'!D9315),'原始字段'!D9315,"n.a.")</x:f>
        <x:v>1.1628</x:v>
      </x:c>
      <x:c r="I9236" s="9" t="n">
        <x:f>IF(COUNT(G9236:H9236)=2,G9236*H9236/100000000,"n.a.")</x:f>
        <x:v>0</x:v>
      </x:c>
      <x:c r="J9236" s="1" t="str">
        <x:v>日频齐全；折算事件未独立核实</x:v>
      </x:c>
    </x:row>
    <x:row r="9237" ht="25" customHeight="1">
      <x:c r="A9237" s="1" t="str">
        <x:v>中证500</x:v>
      </x:c>
      <x:c r="B9237" s="1" t="str">
        <x:v>159337.SZ</x:v>
      </x:c>
      <x:c r="C9237" s="1" t="str">
        <x:v>东财中证500ETF</x:v>
      </x:c>
      <x:c r="D9237" s="7" t="d">
        <x:v>2026-10-22T00:00:00.000Z</x:v>
      </x:c>
      <x:c r="E9237" s="8" t="n">
        <x:f>IF(ISNUMBER('原始字段'!C9206),'原始字段'!C9206,"n.a.")</x:f>
        <x:v>301710611</x:v>
      </x:c>
      <x:c r="F9237" s="8" t="n">
        <x:f>IF(ISNUMBER('原始字段'!C9302),'原始字段'!C9302,"n.a.")</x:f>
        <x:v>301710611</x:v>
      </x:c>
      <x:c r="G9237" s="8" t="n">
        <x:f>IF(COUNT(E9237:F9237)=2,F9237-E9237,"n.a.")</x:f>
        <x:v>0</x:v>
      </x:c>
      <x:c r="H9237" s="9" t="n">
        <x:f>IF(ISNUMBER('原始字段'!D9302),'原始字段'!D9302,"n.a.")</x:f>
        <x:v>1.5333</x:v>
      </x:c>
      <x:c r="I9237" s="9" t="n">
        <x:f>IF(COUNT(G9237:H9237)=2,G9237*H9237/100000000,"n.a.")</x:f>
        <x:v>0</x:v>
      </x:c>
      <x:c r="J9237" s="1" t="str">
        <x:v>日频齐全；折算事件未独立核实</x:v>
      </x:c>
    </x:row>
    <x:row r="9238" ht="25" customHeight="1">
      <x:c r="A9238" s="1" t="str">
        <x:v>中证500</x:v>
      </x:c>
      <x:c r="B9238" s="1" t="str">
        <x:v>510500.SH</x:v>
      </x:c>
      <x:c r="C9238" s="1" t="str">
        <x:v>南方中证500ETF</x:v>
      </x:c>
      <x:c r="D9238" s="7" t="d">
        <x:v>2026-10-22T00:00:00.000Z</x:v>
      </x:c>
      <x:c r="E9238" s="8" t="n">
        <x:f>IF(ISNUMBER('原始字段'!C9247),'原始字段'!C9247,"n.a.")</x:f>
        <x:v>6099768600</x:v>
      </x:c>
      <x:c r="F9238" s="8" t="n">
        <x:f>IF(ISNUMBER('原始字段'!C9343),'原始字段'!C9343,"n.a.")</x:f>
        <x:v>6448168600</x:v>
      </x:c>
      <x:c r="G9238" s="8" t="n">
        <x:f>IF(COUNT(E9238:F9238)=2,F9238-E9238,"n.a.")</x:f>
        <x:v>348400000</x:v>
      </x:c>
      <x:c r="H9238" s="9" t="n">
        <x:f>IF(ISNUMBER('原始字段'!D9343),'原始字段'!D9343,"n.a.")</x:f>
        <x:v>6.6952</x:v>
      </x:c>
      <x:c r="I9238" s="9" t="n">
        <x:f>IF(COUNT(G9238:H9238)=2,G9238*H9238/100000000,"n.a.")</x:f>
        <x:v>23.3260768</x:v>
      </x:c>
      <x:c r="J9238" s="1" t="str">
        <x:v>日频齐全；折算事件未独立核实</x:v>
      </x:c>
    </x:row>
    <x:row r="9239" ht="25" customHeight="1">
      <x:c r="A9239" s="1" t="str">
        <x:v>中证500</x:v>
      </x:c>
      <x:c r="B9239" s="1" t="str">
        <x:v>159968.SZ</x:v>
      </x:c>
      <x:c r="C9239" s="1" t="str">
        <x:v>博时中证500ETF</x:v>
      </x:c>
      <x:c r="D9239" s="7" t="d">
        <x:v>2026-10-22T00:00:00.000Z</x:v>
      </x:c>
      <x:c r="E9239" s="8" t="n">
        <x:f>IF(ISNUMBER('原始字段'!C9234),'原始字段'!C9234,"n.a.")</x:f>
        <x:v>66895098</x:v>
      </x:c>
      <x:c r="F9239" s="8" t="n">
        <x:f>IF(ISNUMBER('原始字段'!C9330),'原始字段'!C9330,"n.a.")</x:f>
        <x:v>66895098</x:v>
      </x:c>
      <x:c r="G9239" s="8" t="n">
        <x:f>IF(COUNT(E9239:F9239)=2,F9239-E9239,"n.a.")</x:f>
        <x:v>0</x:v>
      </x:c>
      <x:c r="H9239" s="9" t="n">
        <x:f>IF(ISNUMBER('原始字段'!D9330),'原始字段'!D9330,"n.a.")</x:f>
        <x:v>8.7986</x:v>
      </x:c>
      <x:c r="I9239" s="9" t="n">
        <x:f>IF(COUNT(G9239:H9239)=2,G9239*H9239/100000000,"n.a.")</x:f>
        <x:v>0</x:v>
      </x:c>
      <x:c r="J9239" s="1" t="str">
        <x:v>日频齐全；折算事件未独立核实</x:v>
      </x:c>
    </x:row>
    <x:row r="9240" ht="25" customHeight="1">
      <x:c r="A9240" s="1" t="str">
        <x:v>中证500</x:v>
      </x:c>
      <x:c r="B9240" s="1" t="str">
        <x:v>561350.SH</x:v>
      </x:c>
      <x:c r="C9240" s="1" t="str">
        <x:v>国泰中证500ETF</x:v>
      </x:c>
      <x:c r="D9240" s="7" t="d">
        <x:v>2026-10-22T00:00:00.000Z</x:v>
      </x:c>
      <x:c r="E9240" s="8" t="n">
        <x:f>IF(ISNUMBER('原始字段'!C9273),'原始字段'!C9273,"n.a.")</x:f>
        <x:v>112700000</x:v>
      </x:c>
      <x:c r="F9240" s="8" t="n">
        <x:f>IF(ISNUMBER('原始字段'!C9369),'原始字段'!C9369,"n.a.")</x:f>
        <x:v>106700000</x:v>
      </x:c>
      <x:c r="G9240" s="8" t="n">
        <x:f>IF(COUNT(E9240:F9240)=2,F9240-E9240,"n.a.")</x:f>
        <x:v>-6000000</x:v>
      </x:c>
      <x:c r="H9240" s="9" t="n">
        <x:f>IF(ISNUMBER('原始字段'!D9369),'原始字段'!D9369,"n.a.")</x:f>
        <x:v>1.0634</x:v>
      </x:c>
      <x:c r="I9240" s="9" t="n">
        <x:f>IF(COUNT(G9240:H9240)=2,G9240*H9240/100000000,"n.a.")</x:f>
        <x:v>-0.06380399999999999</x:v>
      </x:c>
      <x:c r="J9240" s="1" t="str">
        <x:v>日频齐全；折算事件未独立核实</x:v>
      </x:c>
    </x:row>
    <x:row r="9241" ht="25" customHeight="1">
      <x:c r="A9241" s="1" t="str">
        <x:v>中证500</x:v>
      </x:c>
      <x:c r="B9241" s="1" t="str">
        <x:v>512500.SH</x:v>
      </x:c>
      <x:c r="C9241" s="1" t="str">
        <x:v>华夏中证500ETF</x:v>
      </x:c>
      <x:c r="D9241" s="7" t="d">
        <x:v>2026-10-22T00:00:00.000Z</x:v>
      </x:c>
      <x:c r="E9241" s="8" t="n">
        <x:f>IF(ISNUMBER('原始字段'!C9256),'原始字段'!C9256,"n.a.")</x:f>
        <x:v>1874408800</x:v>
      </x:c>
      <x:c r="F9241" s="8" t="n">
        <x:f>IF(ISNUMBER('原始字段'!C9352),'原始字段'!C9352,"n.a.")</x:f>
        <x:v>1888808800</x:v>
      </x:c>
      <x:c r="G9241" s="8" t="n">
        <x:f>IF(COUNT(E9241:F9241)=2,F9241-E9241,"n.a.")</x:f>
        <x:v>14400000</x:v>
      </x:c>
      <x:c r="H9241" s="9" t="n">
        <x:f>IF(ISNUMBER('原始字段'!D9352),'原始字段'!D9352,"n.a.")</x:f>
        <x:v>3.785</x:v>
      </x:c>
      <x:c r="I9241" s="9" t="n">
        <x:f>IF(COUNT(G9241:H9241)=2,G9241*H9241/100000000,"n.a.")</x:f>
        <x:v>0.54504</x:v>
      </x:c>
      <x:c r="J9241" s="1" t="str">
        <x:v>日频齐全；折算事件未独立核实</x:v>
      </x:c>
    </x:row>
    <x:row r="9242" ht="25" customHeight="1">
      <x:c r="A9242" s="1" t="str">
        <x:v>中证500</x:v>
      </x:c>
      <x:c r="B9242" s="1" t="str">
        <x:v>510550.SH</x:v>
      </x:c>
      <x:c r="C9242" s="1" t="str">
        <x:v>方正富邦中证500ETF</x:v>
      </x:c>
      <x:c r="D9242" s="7" t="d">
        <x:v>2026-10-22T00:00:00.000Z</x:v>
      </x:c>
      <x:c r="E9242" s="8" t="n">
        <x:f>IF(ISNUMBER('原始字段'!C9250),'原始字段'!C9250,"n.a.")</x:f>
        <x:v>23743300</x:v>
      </x:c>
      <x:c r="F9242" s="8" t="n">
        <x:f>IF(ISNUMBER('原始字段'!C9346),'原始字段'!C9346,"n.a.")</x:f>
        <x:v>23743300</x:v>
      </x:c>
      <x:c r="G9242" s="8" t="n">
        <x:f>IF(COUNT(E9242:F9242)=2,F9242-E9242,"n.a.")</x:f>
        <x:v>0</x:v>
      </x:c>
      <x:c r="H9242" s="9" t="n">
        <x:f>IF(ISNUMBER('原始字段'!D9346),'原始字段'!D9346,"n.a.")</x:f>
        <x:v>1.721</x:v>
      </x:c>
      <x:c r="I9242" s="9" t="n">
        <x:f>IF(COUNT(G9242:H9242)=2,G9242*H9242/100000000,"n.a.")</x:f>
        <x:v>0</x:v>
      </x:c>
      <x:c r="J9242" s="1" t="str">
        <x:v>日频齐全；折算事件未独立核实</x:v>
      </x:c>
    </x:row>
    <x:row r="9243" ht="25" customHeight="1">
      <x:c r="A9243" s="1" t="str">
        <x:v>中证500</x:v>
      </x:c>
      <x:c r="B9243" s="1" t="str">
        <x:v>510510.SH</x:v>
      </x:c>
      <x:c r="C9243" s="1" t="str">
        <x:v>广发中证500ETF</x:v>
      </x:c>
      <x:c r="D9243" s="7" t="d">
        <x:v>2026-10-22T00:00:00.000Z</x:v>
      </x:c>
      <x:c r="E9243" s="8" t="n">
        <x:f>IF(ISNUMBER('原始字段'!C9248),'原始字段'!C9248,"n.a.")</x:f>
        <x:v>881038300</x:v>
      </x:c>
      <x:c r="F9243" s="8" t="n">
        <x:f>IF(ISNUMBER('原始字段'!C9344),'原始字段'!C9344,"n.a.")</x:f>
        <x:v>883038300</x:v>
      </x:c>
      <x:c r="G9243" s="8" t="n">
        <x:f>IF(COUNT(E9243:F9243)=2,F9243-E9243,"n.a.")</x:f>
        <x:v>2000000</x:v>
      </x:c>
      <x:c r="H9243" s="9" t="n">
        <x:f>IF(ISNUMBER('原始字段'!D9344),'原始字段'!D9344,"n.a.")</x:f>
        <x:v>2.1714</x:v>
      </x:c>
      <x:c r="I9243" s="9" t="n">
        <x:f>IF(COUNT(G9243:H9243)=2,G9243*H9243/100000000,"n.a.")</x:f>
        <x:v>0.043428</x:v>
      </x:c>
      <x:c r="J9243" s="1" t="str">
        <x:v>日频齐全；折算事件未独立核实</x:v>
      </x:c>
    </x:row>
    <x:row r="9244" ht="25" customHeight="1">
      <x:c r="A9244" s="1" t="str">
        <x:v>中证500</x:v>
      </x:c>
      <x:c r="B9244" s="1" t="str">
        <x:v>515550.SH</x:v>
      </x:c>
      <x:c r="C9244" s="1" t="str">
        <x:v>国联中证500ETF</x:v>
      </x:c>
      <x:c r="D9244" s="7" t="d">
        <x:v>2026-10-22T00:00:00.000Z</x:v>
      </x:c>
      <x:c r="E9244" s="8" t="n">
        <x:f>IF(ISNUMBER('原始字段'!C9267),'原始字段'!C9267,"n.a.")</x:f>
        <x:v>22345700</x:v>
      </x:c>
      <x:c r="F9244" s="8" t="n">
        <x:f>IF(ISNUMBER('原始字段'!C9363),'原始字段'!C9363,"n.a.")</x:f>
        <x:v>23345700</x:v>
      </x:c>
      <x:c r="G9244" s="8" t="n">
        <x:f>IF(COUNT(E9244:F9244)=2,F9244-E9244,"n.a.")</x:f>
        <x:v>1000000</x:v>
      </x:c>
      <x:c r="H9244" s="9" t="n">
        <x:f>IF(ISNUMBER('原始字段'!D9363),'原始字段'!D9363,"n.a.")</x:f>
        <x:v>1.5117</x:v>
      </x:c>
      <x:c r="I9244" s="9" t="n">
        <x:f>IF(COUNT(G9244:H9244)=2,G9244*H9244/100000000,"n.a.")</x:f>
        <x:v>0.015117</x:v>
      </x:c>
      <x:c r="J9244" s="1" t="str">
        <x:v>日频齐全；折算事件未独立核实</x:v>
      </x:c>
    </x:row>
    <x:row r="9245" ht="25" customHeight="1">
      <x:c r="A9245" s="1" t="str">
        <x:v>中证500</x:v>
      </x:c>
      <x:c r="B9245" s="1" t="str">
        <x:v>159500.SZ</x:v>
      </x:c>
      <x:c r="C9245" s="1" t="str">
        <x:v>富国中证500ETF</x:v>
      </x:c>
      <x:c r="D9245" s="7" t="d">
        <x:v>2026-10-22T00:00:00.000Z</x:v>
      </x:c>
      <x:c r="E9245" s="8" t="n">
        <x:f>IF(ISNUMBER('原始字段'!C9208),'原始字段'!C9208,"n.a.")</x:f>
        <x:v>252538865</x:v>
      </x:c>
      <x:c r="F9245" s="8" t="n">
        <x:f>IF(ISNUMBER('原始字段'!C9304),'原始字段'!C9304,"n.a.")</x:f>
        <x:v>255338865</x:v>
      </x:c>
      <x:c r="G9245" s="8" t="n">
        <x:f>IF(COUNT(E9245:F9245)=2,F9245-E9245,"n.a.")</x:f>
        <x:v>2800000</x:v>
      </x:c>
      <x:c r="H9245" s="9" t="n">
        <x:f>IF(ISNUMBER('原始字段'!D9304),'原始字段'!D9304,"n.a.")</x:f>
        <x:v>1.0058</x:v>
      </x:c>
      <x:c r="I9245" s="9" t="n">
        <x:f>IF(COUNT(G9245:H9245)=2,G9245*H9245/100000000,"n.a.")</x:f>
        <x:v>0.0281624</x:v>
      </x:c>
      <x:c r="J9245" s="1" t="str">
        <x:v>日频齐全；折算事件未独立核实</x:v>
      </x:c>
    </x:row>
    <x:row r="9246" ht="25" customHeight="1">
      <x:c r="A9246" s="1" t="str">
        <x:v>中证500</x:v>
      </x:c>
      <x:c r="B9246" s="1" t="str">
        <x:v>512510.SH</x:v>
      </x:c>
      <x:c r="C9246" s="1" t="str">
        <x:v>华泰柏瑞中证500ETF</x:v>
      </x:c>
      <x:c r="D9246" s="7" t="d">
        <x:v>2026-10-22T00:00:00.000Z</x:v>
      </x:c>
      <x:c r="E9246" s="8" t="n">
        <x:f>IF(ISNUMBER('原始字段'!C9257),'原始字段'!C9257,"n.a.")</x:f>
        <x:v>443929800.00000006</x:v>
      </x:c>
      <x:c r="F9246" s="8" t="n">
        <x:f>IF(ISNUMBER('原始字段'!C9353),'原始字段'!C9353,"n.a.")</x:f>
        <x:v>443929800.00000006</x:v>
      </x:c>
      <x:c r="G9246" s="8" t="n">
        <x:f>IF(COUNT(E9246:F9246)=2,F9246-E9246,"n.a.")</x:f>
        <x:v>0</x:v>
      </x:c>
      <x:c r="H9246" s="9" t="n">
        <x:f>IF(ISNUMBER('原始字段'!D9353),'原始字段'!D9353,"n.a.")</x:f>
        <x:v>2.0117</x:v>
      </x:c>
      <x:c r="I9246" s="9" t="n">
        <x:f>IF(COUNT(G9246:H9246)=2,G9246*H9246/100000000,"n.a.")</x:f>
        <x:v>0</x:v>
      </x:c>
      <x:c r="J9246" s="1" t="str">
        <x:v>日频齐全；折算事件未独立核实</x:v>
      </x:c>
    </x:row>
    <x:row r="9247" ht="25" customHeight="1">
      <x:c r="A9247" s="1" t="str">
        <x:v>中证500</x:v>
      </x:c>
      <x:c r="B9247" s="1" t="str">
        <x:v>510570.SH</x:v>
      </x:c>
      <x:c r="C9247" s="1" t="str">
        <x:v>兴业中证500ETF</x:v>
      </x:c>
      <x:c r="D9247" s="7" t="d">
        <x:v>2026-10-22T00:00:00.000Z</x:v>
      </x:c>
      <x:c r="E9247" s="8" t="n">
        <x:f>IF(ISNUMBER('原始字段'!C9252),'原始字段'!C9252,"n.a.")</x:f>
        <x:v>50560600.00000001</x:v>
      </x:c>
      <x:c r="F9247" s="8" t="n">
        <x:f>IF(ISNUMBER('原始字段'!C9348),'原始字段'!C9348,"n.a.")</x:f>
        <x:v>50560600.00000001</x:v>
      </x:c>
      <x:c r="G9247" s="8" t="n">
        <x:f>IF(COUNT(E9247:F9247)=2,F9247-E9247,"n.a.")</x:f>
        <x:v>0</x:v>
      </x:c>
      <x:c r="H9247" s="9" t="n">
        <x:f>IF(ISNUMBER('原始字段'!D9348),'原始字段'!D9348,"n.a.")</x:f>
        <x:v>1.056</x:v>
      </x:c>
      <x:c r="I9247" s="9" t="n">
        <x:f>IF(COUNT(G9247:H9247)=2,G9247*H9247/100000000,"n.a.")</x:f>
        <x:v>0</x:v>
      </x:c>
      <x:c r="J9247" s="1" t="str">
        <x:v>日频齐全；折算事件未独立核实</x:v>
      </x:c>
    </x:row>
    <x:row r="9248" ht="25" customHeight="1">
      <x:c r="A9248" s="1" t="str">
        <x:v>中证500</x:v>
      </x:c>
      <x:c r="B9248" s="1" t="str">
        <x:v>510560.SH</x:v>
      </x:c>
      <x:c r="C9248" s="1" t="str">
        <x:v>国寿安保中证500ETF</x:v>
      </x:c>
      <x:c r="D9248" s="7" t="d">
        <x:v>2026-10-22T00:00:00.000Z</x:v>
      </x:c>
      <x:c r="E9248" s="8" t="n">
        <x:f>IF(ISNUMBER('原始字段'!C9251),'原始字段'!C9251,"n.a.")</x:f>
        <x:v>54318700</x:v>
      </x:c>
      <x:c r="F9248" s="8" t="n">
        <x:f>IF(ISNUMBER('原始字段'!C9347),'原始字段'!C9347,"n.a.")</x:f>
        <x:v>54318700</x:v>
      </x:c>
      <x:c r="G9248" s="8" t="n">
        <x:f>IF(COUNT(E9248:F9248)=2,F9248-E9248,"n.a.")</x:f>
        <x:v>0</x:v>
      </x:c>
      <x:c r="H9248" s="9" t="n">
        <x:f>IF(ISNUMBER('原始字段'!D9347),'原始字段'!D9347,"n.a.")</x:f>
        <x:v>1.6756</x:v>
      </x:c>
      <x:c r="I9248" s="9" t="n">
        <x:f>IF(COUNT(G9248:H9248)=2,G9248*H9248/100000000,"n.a.")</x:f>
        <x:v>0</x:v>
      </x:c>
      <x:c r="J9248" s="1" t="str">
        <x:v>日频齐全；折算事件未独立核实</x:v>
      </x:c>
    </x:row>
    <x:row r="9249" ht="25" customHeight="1">
      <x:c r="A9249" s="1" t="str">
        <x:v>中证500</x:v>
      </x:c>
      <x:c r="B9249" s="1" t="str">
        <x:v>159982.SZ</x:v>
      </x:c>
      <x:c r="C9249" s="1" t="str">
        <x:v>鹏华中证500ETF</x:v>
      </x:c>
      <x:c r="D9249" s="7" t="d">
        <x:v>2026-10-22T00:00:00.000Z</x:v>
      </x:c>
      <x:c r="E9249" s="8" t="n">
        <x:f>IF(ISNUMBER('原始字段'!C9237),'原始字段'!C9237,"n.a.")</x:f>
        <x:v>200211253</x:v>
      </x:c>
      <x:c r="F9249" s="8" t="n">
        <x:f>IF(ISNUMBER('原始字段'!C9333),'原始字段'!C9333,"n.a.")</x:f>
        <x:v>200211253</x:v>
      </x:c>
      <x:c r="G9249" s="8" t="n">
        <x:f>IF(COUNT(E9249:F9249)=2,F9249-E9249,"n.a.")</x:f>
        <x:v>0</x:v>
      </x:c>
      <x:c r="H9249" s="9" t="n">
        <x:f>IF(ISNUMBER('原始字段'!D9333),'原始字段'!D9333,"n.a.")</x:f>
        <x:v>1.8105</x:v>
      </x:c>
      <x:c r="I9249" s="9" t="n">
        <x:f>IF(COUNT(G9249:H9249)=2,G9249*H9249/100000000,"n.a.")</x:f>
        <x:v>0</x:v>
      </x:c>
      <x:c r="J9249" s="1" t="str">
        <x:v>日频齐全；折算事件未独立核实</x:v>
      </x:c>
    </x:row>
    <x:row r="9250" ht="25" customHeight="1">
      <x:c r="A9250" s="1" t="str">
        <x:v>中证1000</x:v>
      </x:c>
      <x:c r="B9250" s="1" t="str">
        <x:v>560010.SH</x:v>
      </x:c>
      <x:c r="C9250" s="1" t="str">
        <x:v>广发中证1000ETF</x:v>
      </x:c>
      <x:c r="D9250" s="7" t="d">
        <x:v>2026-10-22T00:00:00.000Z</x:v>
      </x:c>
      <x:c r="E9250" s="8" t="n">
        <x:f>IF(ISNUMBER('原始字段'!C9270),'原始字段'!C9270,"n.a.")</x:f>
        <x:v>2464621700</x:v>
      </x:c>
      <x:c r="F9250" s="8" t="n">
        <x:f>IF(ISNUMBER('原始字段'!C9366),'原始字段'!C9366,"n.a.")</x:f>
        <x:v>2490621700</x:v>
      </x:c>
      <x:c r="G9250" s="8" t="n">
        <x:f>IF(COUNT(E9250:F9250)=2,F9250-E9250,"n.a.")</x:f>
        <x:v>26000000</x:v>
      </x:c>
      <x:c r="H9250" s="9" t="n">
        <x:f>IF(ISNUMBER('原始字段'!D9366),'原始字段'!D9366,"n.a.")</x:f>
        <x:v>2.7432</x:v>
      </x:c>
      <x:c r="I9250" s="9" t="n">
        <x:f>IF(COUNT(G9250:H9250)=2,G9250*H9250/100000000,"n.a.")</x:f>
        <x:v>0.713232</x:v>
      </x:c>
      <x:c r="J9250" s="1" t="str">
        <x:v>日频齐全；折算事件未独立核实</x:v>
      </x:c>
    </x:row>
    <x:row r="9251" ht="25" customHeight="1">
      <x:c r="A9251" s="1" t="str">
        <x:v>中证1000</x:v>
      </x:c>
      <x:c r="B9251" s="1" t="str">
        <x:v>159845.SZ</x:v>
      </x:c>
      <x:c r="C9251" s="1" t="str">
        <x:v>华夏中证1000ETF</x:v>
      </x:c>
      <x:c r="D9251" s="7" t="d">
        <x:v>2026-10-22T00:00:00.000Z</x:v>
      </x:c>
      <x:c r="E9251" s="8" t="n">
        <x:f>IF(ISNUMBER('原始字段'!C9221),'原始字段'!C9221,"n.a.")</x:f>
        <x:v>2883425606</x:v>
      </x:c>
      <x:c r="F9251" s="8" t="n">
        <x:f>IF(ISNUMBER('原始字段'!C9317),'原始字段'!C9317,"n.a.")</x:f>
        <x:v>2796425606</x:v>
      </x:c>
      <x:c r="G9251" s="8" t="n">
        <x:f>IF(COUNT(E9251:F9251)=2,F9251-E9251,"n.a.")</x:f>
        <x:v>-87000000</x:v>
      </x:c>
      <x:c r="H9251" s="9" t="n">
        <x:f>IF(ISNUMBER('原始字段'!D9317),'原始字段'!D9317,"n.a.")</x:f>
        <x:v>2.7456</x:v>
      </x:c>
      <x:c r="I9251" s="9" t="n">
        <x:f>IF(COUNT(G9251:H9251)=2,G9251*H9251/100000000,"n.a.")</x:f>
        <x:v>-2.388672</x:v>
      </x:c>
      <x:c r="J9251" s="1" t="str">
        <x:v>日频齐全；折算事件未独立核实</x:v>
      </x:c>
    </x:row>
    <x:row r="9252" ht="25" customHeight="1">
      <x:c r="A9252" s="1" t="str">
        <x:v>中证1000</x:v>
      </x:c>
      <x:c r="B9252" s="1" t="str">
        <x:v>159633.SZ</x:v>
      </x:c>
      <x:c r="C9252" s="1" t="str">
        <x:v>易方达中证1000ETF</x:v>
      </x:c>
      <x:c r="D9252" s="7" t="d">
        <x:v>2026-10-22T00:00:00.000Z</x:v>
      </x:c>
      <x:c r="E9252" s="8" t="n">
        <x:f>IF(ISNUMBER('原始字段'!C9215),'原始字段'!C9215,"n.a.")</x:f>
        <x:v>1128162658</x:v>
      </x:c>
      <x:c r="F9252" s="8" t="n">
        <x:f>IF(ISNUMBER('原始字段'!C9311),'原始字段'!C9311,"n.a.")</x:f>
        <x:v>1144162658</x:v>
      </x:c>
      <x:c r="G9252" s="8" t="n">
        <x:f>IF(COUNT(E9252:F9252)=2,F9252-E9252,"n.a.")</x:f>
        <x:v>16000000</x:v>
      </x:c>
      <x:c r="H9252" s="9" t="n">
        <x:f>IF(ISNUMBER('原始字段'!D9311),'原始字段'!D9311,"n.a.")</x:f>
        <x:v>2.8218</x:v>
      </x:c>
      <x:c r="I9252" s="9" t="n">
        <x:f>IF(COUNT(G9252:H9252)=2,G9252*H9252/100000000,"n.a.")</x:f>
        <x:v>0.451488</x:v>
      </x:c>
      <x:c r="J9252" s="1" t="str">
        <x:v>日频齐全；折算事件未独立核实</x:v>
      </x:c>
    </x:row>
    <x:row r="9253" ht="25" customHeight="1">
      <x:c r="A9253" s="1" t="str">
        <x:v>中证1000</x:v>
      </x:c>
      <x:c r="B9253" s="1" t="str">
        <x:v>159629.SZ</x:v>
      </x:c>
      <x:c r="C9253" s="1" t="str">
        <x:v>富国中证1000ETF</x:v>
      </x:c>
      <x:c r="D9253" s="7" t="d">
        <x:v>2026-10-22T00:00:00.000Z</x:v>
      </x:c>
      <x:c r="E9253" s="8" t="n">
        <x:f>IF(ISNUMBER('原始字段'!C9214),'原始字段'!C9214,"n.a.")</x:f>
        <x:v>821252663</x:v>
      </x:c>
      <x:c r="F9253" s="8" t="n">
        <x:f>IF(ISNUMBER('原始字段'!C9310),'原始字段'!C9310,"n.a.")</x:f>
        <x:v>831252663</x:v>
      </x:c>
      <x:c r="G9253" s="8" t="n">
        <x:f>IF(COUNT(E9253:F9253)=2,F9253-E9253,"n.a.")</x:f>
        <x:v>10000000</x:v>
      </x:c>
      <x:c r="H9253" s="9" t="n">
        <x:f>IF(ISNUMBER('原始字段'!D9310),'原始字段'!D9310,"n.a.")</x:f>
        <x:v>2.7544</x:v>
      </x:c>
      <x:c r="I9253" s="9" t="n">
        <x:f>IF(COUNT(G9253:H9253)=2,G9253*H9253/100000000,"n.a.")</x:f>
        <x:v>0.27544</x:v>
      </x:c>
      <x:c r="J9253" s="1" t="str">
        <x:v>日频齐全；折算事件未独立核实</x:v>
      </x:c>
    </x:row>
    <x:row r="9254" ht="25" customHeight="1">
      <x:c r="A9254" s="1" t="str">
        <x:v>中证1000</x:v>
      </x:c>
      <x:c r="B9254" s="1" t="str">
        <x:v>512100.SH</x:v>
      </x:c>
      <x:c r="C9254" s="1" t="str">
        <x:v>南方中证1000ETF</x:v>
      </x:c>
      <x:c r="D9254" s="7" t="d">
        <x:v>2026-10-22T00:00:00.000Z</x:v>
      </x:c>
      <x:c r="E9254" s="8" t="n">
        <x:f>IF(ISNUMBER('原始字段'!C9255),'原始字段'!C9255,"n.a.")</x:f>
        <x:v>8457217600</x:v>
      </x:c>
      <x:c r="F9254" s="8" t="n">
        <x:f>IF(ISNUMBER('原始字段'!C9351),'原始字段'!C9351,"n.a.")</x:f>
        <x:v>9681217600</x:v>
      </x:c>
      <x:c r="G9254" s="8" t="n">
        <x:f>IF(COUNT(E9254:F9254)=2,F9254-E9254,"n.a.")</x:f>
        <x:v>1224000000</x:v>
      </x:c>
      <x:c r="H9254" s="9" t="n">
        <x:f>IF(ISNUMBER('原始字段'!D9351),'原始字段'!D9351,"n.a.")</x:f>
        <x:v>2.6773</x:v>
      </x:c>
      <x:c r="I9254" s="9" t="n">
        <x:f>IF(COUNT(G9254:H9254)=2,G9254*H9254/100000000,"n.a.")</x:f>
        <x:v>32.770151999999996</x:v>
      </x:c>
      <x:c r="J9254" s="1" t="str">
        <x:v>日频齐全；折算事件未独立核实</x:v>
      </x:c>
    </x:row>
    <x:row r="9255" ht="25" customHeight="1">
      <x:c r="A9255" s="1" t="str">
        <x:v>中证1000</x:v>
      </x:c>
      <x:c r="B9255" s="1" t="str">
        <x:v>516300.SH</x:v>
      </x:c>
      <x:c r="C9255" s="1" t="str">
        <x:v>华泰柏瑞中证1000ETF</x:v>
      </x:c>
      <x:c r="D9255" s="7" t="d">
        <x:v>2026-10-22T00:00:00.000Z</x:v>
      </x:c>
      <x:c r="E9255" s="8" t="n">
        <x:f>IF(ISNUMBER('原始字段'!C9269),'原始字段'!C9269,"n.a.")</x:f>
        <x:v>47012600</x:v>
      </x:c>
      <x:c r="F9255" s="8" t="n">
        <x:f>IF(ISNUMBER('原始字段'!C9365),'原始字段'!C9365,"n.a.")</x:f>
        <x:v>47012600</x:v>
      </x:c>
      <x:c r="G9255" s="8" t="n">
        <x:f>IF(COUNT(E9255:F9255)=2,F9255-E9255,"n.a.")</x:f>
        <x:v>0</x:v>
      </x:c>
      <x:c r="H9255" s="9" t="n">
        <x:f>IF(ISNUMBER('原始字段'!D9365),'原始字段'!D9365,"n.a.")</x:f>
        <x:v>2.7931</x:v>
      </x:c>
      <x:c r="I9255" s="9" t="n">
        <x:f>IF(COUNT(G9255:H9255)=2,G9255*H9255/100000000,"n.a.")</x:f>
        <x:v>0</x:v>
      </x:c>
      <x:c r="J9255" s="1" t="str">
        <x:v>日频齐全；折算事件未独立核实</x:v>
      </x:c>
    </x:row>
    <x:row r="9256" ht="25" customHeight="1">
      <x:c r="A9256" s="1" t="str">
        <x:v>中证1000</x:v>
      </x:c>
      <x:c r="B9256" s="1" t="str">
        <x:v>560110.SH</x:v>
      </x:c>
      <x:c r="C9256" s="1" t="str">
        <x:v>汇添富中证1000ETF</x:v>
      </x:c>
      <x:c r="D9256" s="7" t="d">
        <x:v>2026-10-22T00:00:00.000Z</x:v>
      </x:c>
      <x:c r="E9256" s="8" t="n">
        <x:f>IF(ISNUMBER('原始字段'!C9271),'原始字段'!C9271,"n.a.")</x:f>
        <x:v>343903500</x:v>
      </x:c>
      <x:c r="F9256" s="8" t="n">
        <x:f>IF(ISNUMBER('原始字段'!C9367),'原始字段'!C9367,"n.a.")</x:f>
        <x:v>349903500</x:v>
      </x:c>
      <x:c r="G9256" s="8" t="n">
        <x:f>IF(COUNT(E9256:F9256)=2,F9256-E9256,"n.a.")</x:f>
        <x:v>6000000</x:v>
      </x:c>
      <x:c r="H9256" s="9" t="n">
        <x:f>IF(ISNUMBER('原始字段'!D9367),'原始字段'!D9367,"n.a.")</x:f>
        <x:v>0.995</x:v>
      </x:c>
      <x:c r="I9256" s="9" t="n">
        <x:f>IF(COUNT(G9256:H9256)=2,G9256*H9256/100000000,"n.a.")</x:f>
        <x:v>0.0597</x:v>
      </x:c>
      <x:c r="J9256" s="1" t="str">
        <x:v>日频齐全；折算事件未独立核实</x:v>
      </x:c>
    </x:row>
    <x:row r="9257" ht="25" customHeight="1">
      <x:c r="A9257" s="1" t="str">
        <x:v>中证2000</x:v>
      </x:c>
      <x:c r="B9257" s="1" t="str">
        <x:v>159535.SZ</x:v>
      </x:c>
      <x:c r="C9257" s="1" t="str">
        <x:v>嘉实中证2000ETF</x:v>
      </x:c>
      <x:c r="D9257" s="7" t="d">
        <x:v>2026-10-22T00:00:00.000Z</x:v>
      </x:c>
      <x:c r="E9257" s="8" t="n">
        <x:f>IF(ISNUMBER('原始字段'!C9212),'原始字段'!C9212,"n.a.")</x:f>
        <x:v>19981088</x:v>
      </x:c>
      <x:c r="F9257" s="8" t="n">
        <x:f>IF(ISNUMBER('原始字段'!C9308),'原始字段'!C9308,"n.a.")</x:f>
        <x:v>19981088</x:v>
      </x:c>
      <x:c r="G9257" s="8" t="n">
        <x:f>IF(COUNT(E9257:F9257)=2,F9257-E9257,"n.a.")</x:f>
        <x:v>0</x:v>
      </x:c>
      <x:c r="H9257" s="9" t="n">
        <x:f>IF(ISNUMBER('原始字段'!D9308),'原始字段'!D9308,"n.a.")</x:f>
        <x:v>1.3871</x:v>
      </x:c>
      <x:c r="I9257" s="9" t="n">
        <x:f>IF(COUNT(G9257:H9257)=2,G9257*H9257/100000000,"n.a.")</x:f>
        <x:v>0</x:v>
      </x:c>
      <x:c r="J9257" s="1" t="str">
        <x:v>日频齐全；折算事件未独立核实</x:v>
      </x:c>
    </x:row>
    <x:row r="9258" ht="25" customHeight="1">
      <x:c r="A9258" s="1" t="str">
        <x:v>中证2000</x:v>
      </x:c>
      <x:c r="B9258" s="1" t="str">
        <x:v>159536.SZ</x:v>
      </x:c>
      <x:c r="C9258" s="1" t="str">
        <x:v>汇添富中证2000ETF</x:v>
      </x:c>
      <x:c r="D9258" s="7" t="d">
        <x:v>2026-10-22T00:00:00.000Z</x:v>
      </x:c>
      <x:c r="E9258" s="8" t="n">
        <x:f>IF(ISNUMBER('原始字段'!C9213),'原始字段'!C9213,"n.a.")</x:f>
        <x:v>43261589</x:v>
      </x:c>
      <x:c r="F9258" s="8" t="n">
        <x:f>IF(ISNUMBER('原始字段'!C9309),'原始字段'!C9309,"n.a.")</x:f>
        <x:v>41261589</x:v>
      </x:c>
      <x:c r="G9258" s="8" t="n">
        <x:f>IF(COUNT(E9258:F9258)=2,F9258-E9258,"n.a.")</x:f>
        <x:v>-2000000</x:v>
      </x:c>
      <x:c r="H9258" s="9" t="n">
        <x:f>IF(ISNUMBER('原始字段'!D9309),'原始字段'!D9309,"n.a.")</x:f>
        <x:v>1.2586</x:v>
      </x:c>
      <x:c r="I9258" s="9" t="n">
        <x:f>IF(COUNT(G9258:H9258)=2,G9258*H9258/100000000,"n.a.")</x:f>
        <x:v>-0.025172</x:v>
      </x:c>
      <x:c r="J9258" s="1" t="str">
        <x:v>日频齐全；折算事件未独立核实</x:v>
      </x:c>
    </x:row>
    <x:row r="9259" ht="25" customHeight="1">
      <x:c r="A9259" s="1" t="str">
        <x:v>中证2000</x:v>
      </x:c>
      <x:c r="B9259" s="1" t="str">
        <x:v>159531.SZ</x:v>
      </x:c>
      <x:c r="C9259" s="1" t="str">
        <x:v>南方中证2000ETF</x:v>
      </x:c>
      <x:c r="D9259" s="7" t="d">
        <x:v>2026-10-22T00:00:00.000Z</x:v>
      </x:c>
      <x:c r="E9259" s="8" t="n">
        <x:f>IF(ISNUMBER('原始字段'!C9209),'原始字段'!C9209,"n.a.")</x:f>
        <x:v>1002608406</x:v>
      </x:c>
      <x:c r="F9259" s="8" t="n">
        <x:f>IF(ISNUMBER('原始字段'!C9305),'原始字段'!C9305,"n.a.")</x:f>
        <x:v>1012608406</x:v>
      </x:c>
      <x:c r="G9259" s="8" t="n">
        <x:f>IF(COUNT(E9259:F9259)=2,F9259-E9259,"n.a.")</x:f>
        <x:v>10000000</x:v>
      </x:c>
      <x:c r="H9259" s="9" t="n">
        <x:f>IF(ISNUMBER('原始字段'!D9305),'原始字段'!D9305,"n.a.")</x:f>
        <x:v>1.3189</x:v>
      </x:c>
      <x:c r="I9259" s="9" t="n">
        <x:f>IF(COUNT(G9259:H9259)=2,G9259*H9259/100000000,"n.a.")</x:f>
        <x:v>0.13189</x:v>
      </x:c>
      <x:c r="J9259" s="1" t="str">
        <x:v>日频齐全；折算事件未独立核实</x:v>
      </x:c>
    </x:row>
    <x:row r="9260" ht="25" customHeight="1">
      <x:c r="A9260" s="1" t="str">
        <x:v>中证2000</x:v>
      </x:c>
      <x:c r="B9260" s="1" t="str">
        <x:v>159532.SZ</x:v>
      </x:c>
      <x:c r="C9260" s="1" t="str">
        <x:v>易方达中证2000ETF</x:v>
      </x:c>
      <x:c r="D9260" s="7" t="d">
        <x:v>2026-10-22T00:00:00.000Z</x:v>
      </x:c>
      <x:c r="E9260" s="8" t="n">
        <x:f>IF(ISNUMBER('原始字段'!C9210),'原始字段'!C9210,"n.a.")</x:f>
        <x:v>161564791</x:v>
      </x:c>
      <x:c r="F9260" s="8" t="n">
        <x:f>IF(ISNUMBER('原始字段'!C9306),'原始字段'!C9306,"n.a.")</x:f>
        <x:v>161564791</x:v>
      </x:c>
      <x:c r="G9260" s="8" t="n">
        <x:f>IF(COUNT(E9260:F9260)=2,F9260-E9260,"n.a.")</x:f>
        <x:v>0</x:v>
      </x:c>
      <x:c r="H9260" s="9" t="n">
        <x:f>IF(ISNUMBER('原始字段'!D9306),'原始字段'!D9306,"n.a.")</x:f>
        <x:v>1.4789</x:v>
      </x:c>
      <x:c r="I9260" s="9" t="n">
        <x:f>IF(COUNT(G9260:H9260)=2,G9260*H9260/100000000,"n.a.")</x:f>
        <x:v>0</x:v>
      </x:c>
      <x:c r="J9260" s="1" t="str">
        <x:v>日频齐全；折算事件未独立核实</x:v>
      </x:c>
    </x:row>
    <x:row r="9261" ht="25" customHeight="1">
      <x:c r="A9261" s="1" t="str">
        <x:v>中证2000</x:v>
      </x:c>
      <x:c r="B9261" s="1" t="str">
        <x:v>159533.SZ</x:v>
      </x:c>
      <x:c r="C9261" s="1" t="str">
        <x:v>博时中证2000ETF</x:v>
      </x:c>
      <x:c r="D9261" s="7" t="d">
        <x:v>2026-10-22T00:00:00.000Z</x:v>
      </x:c>
      <x:c r="E9261" s="8" t="n">
        <x:f>IF(ISNUMBER('原始字段'!C9211),'原始字段'!C9211,"n.a.")</x:f>
        <x:v>13458785</x:v>
      </x:c>
      <x:c r="F9261" s="8" t="n">
        <x:f>IF(ISNUMBER('原始字段'!C9307),'原始字段'!C9307,"n.a.")</x:f>
        <x:v>13458785</x:v>
      </x:c>
      <x:c r="G9261" s="8" t="n">
        <x:f>IF(COUNT(E9261:F9261)=2,F9261-E9261,"n.a.")</x:f>
        <x:v>0</x:v>
      </x:c>
      <x:c r="H9261" s="9" t="n">
        <x:f>IF(ISNUMBER('原始字段'!D9307),'原始字段'!D9307,"n.a.")</x:f>
        <x:v>1.7446</x:v>
      </x:c>
      <x:c r="I9261" s="9" t="n">
        <x:f>IF(COUNT(G9261:H9261)=2,G9261*H9261/100000000,"n.a.")</x:f>
        <x:v>0</x:v>
      </x:c>
      <x:c r="J9261" s="1" t="str">
        <x:v>日频齐全；折算事件未独立核实</x:v>
      </x:c>
    </x:row>
    <x:row r="9262" ht="25" customHeight="1">
      <x:c r="A9262" s="1" t="str">
        <x:v>中证2000</x:v>
      </x:c>
      <x:c r="B9262" s="1" t="str">
        <x:v>561370.SH</x:v>
      </x:c>
      <x:c r="C9262" s="1" t="str">
        <x:v>国泰中证2000ETF</x:v>
      </x:c>
      <x:c r="D9262" s="7" t="d">
        <x:v>2026-10-22T00:00:00.000Z</x:v>
      </x:c>
      <x:c r="E9262" s="8" t="n">
        <x:f>IF(ISNUMBER('原始字段'!C9274),'原始字段'!C9274,"n.a.")</x:f>
        <x:v>36356000</x:v>
      </x:c>
      <x:c r="F9262" s="8" t="n">
        <x:f>IF(ISNUMBER('原始字段'!C9370),'原始字段'!C9370,"n.a.")</x:f>
        <x:v>36356000</x:v>
      </x:c>
      <x:c r="G9262" s="8" t="n">
        <x:f>IF(COUNT(E9262:F9262)=2,F9262-E9262,"n.a.")</x:f>
        <x:v>0</x:v>
      </x:c>
      <x:c r="H9262" s="9" t="n">
        <x:f>IF(ISNUMBER('原始字段'!D9370),'原始字段'!D9370,"n.a.")</x:f>
        <x:v>1.2822</x:v>
      </x:c>
      <x:c r="I9262" s="9" t="n">
        <x:f>IF(COUNT(G9262:H9262)=2,G9262*H9262/100000000,"n.a.")</x:f>
        <x:v>0</x:v>
      </x:c>
      <x:c r="J9262" s="1" t="str">
        <x:v>日频齐全；折算事件未独立核实</x:v>
      </x:c>
    </x:row>
    <x:row r="9263" ht="25" customHeight="1">
      <x:c r="A9263" s="1" t="str">
        <x:v>中证2000</x:v>
      </x:c>
      <x:c r="B9263" s="1" t="str">
        <x:v>563300.SH</x:v>
      </x:c>
      <x:c r="C9263" s="1" t="str">
        <x:v>华泰柏瑞中证2000ETF</x:v>
      </x:c>
      <x:c r="D9263" s="7" t="d">
        <x:v>2026-10-22T00:00:00.000Z</x:v>
      </x:c>
      <x:c r="E9263" s="8" t="n">
        <x:f>IF(ISNUMBER('原始字段'!C9278),'原始字段'!C9278,"n.a.")</x:f>
        <x:v>5118674000</x:v>
      </x:c>
      <x:c r="F9263" s="8" t="n">
        <x:f>IF(ISNUMBER('原始字段'!C9374),'原始字段'!C9374,"n.a.")</x:f>
        <x:v>5033674000</x:v>
      </x:c>
      <x:c r="G9263" s="8" t="n">
        <x:f>IF(COUNT(E9263:F9263)=2,F9263-E9263,"n.a.")</x:f>
        <x:v>-85000000</x:v>
      </x:c>
      <x:c r="H9263" s="9" t="n">
        <x:f>IF(ISNUMBER('原始字段'!D9374),'原始字段'!D9374,"n.a.")</x:f>
        <x:v>1.2839</x:v>
      </x:c>
      <x:c r="I9263" s="9" t="n">
        <x:f>IF(COUNT(G9263:H9263)=2,G9263*H9263/100000000,"n.a.")</x:f>
        <x:v>-1.091315</x:v>
      </x:c>
      <x:c r="J9263" s="1" t="str">
        <x:v>日频齐全；折算事件未独立核实</x:v>
      </x:c>
    </x:row>
    <x:row r="9264" ht="25" customHeight="1">
      <x:c r="A9264" s="1" t="str">
        <x:v>中证2000</x:v>
      </x:c>
      <x:c r="B9264" s="1" t="str">
        <x:v>562660.SH</x:v>
      </x:c>
      <x:c r="C9264" s="1" t="str">
        <x:v>华夏中证2000ETF</x:v>
      </x:c>
      <x:c r="D9264" s="7" t="d">
        <x:v>2026-10-22T00:00:00.000Z</x:v>
      </x:c>
      <x:c r="E9264" s="8" t="n">
        <x:f>IF(ISNUMBER('原始字段'!C9276),'原始字段'!C9276,"n.a.")</x:f>
        <x:v>340874000</x:v>
      </x:c>
      <x:c r="F9264" s="8" t="n">
        <x:f>IF(ISNUMBER('原始字段'!C9372),'原始字段'!C9372,"n.a.")</x:f>
        <x:v>346874000</x:v>
      </x:c>
      <x:c r="G9264" s="8" t="n">
        <x:f>IF(COUNT(E9264:F9264)=2,F9264-E9264,"n.a.")</x:f>
        <x:v>6000000</x:v>
      </x:c>
      <x:c r="H9264" s="9" t="n">
        <x:f>IF(ISNUMBER('原始字段'!D9372),'原始字段'!D9372,"n.a.")</x:f>
        <x:v>1.7355</x:v>
      </x:c>
      <x:c r="I9264" s="9" t="n">
        <x:f>IF(COUNT(G9264:H9264)=2,G9264*H9264/100000000,"n.a.")</x:f>
        <x:v>0.10413</x:v>
      </x:c>
      <x:c r="J9264" s="1" t="str">
        <x:v>日频齐全；折算事件未独立核实</x:v>
      </x:c>
    </x:row>
    <x:row r="9265" ht="25" customHeight="1">
      <x:c r="A9265" s="1" t="str">
        <x:v>中证2000</x:v>
      </x:c>
      <x:c r="B9265" s="1" t="str">
        <x:v>563200.SH</x:v>
      </x:c>
      <x:c r="C9265" s="1" t="str">
        <x:v>富国中证2000ETF</x:v>
      </x:c>
      <x:c r="D9265" s="7" t="d">
        <x:v>2026-10-22T00:00:00.000Z</x:v>
      </x:c>
      <x:c r="E9265" s="8" t="n">
        <x:f>IF(ISNUMBER('原始字段'!C9277),'原始字段'!C9277,"n.a.")</x:f>
        <x:v>47458800</x:v>
      </x:c>
      <x:c r="F9265" s="8" t="n">
        <x:f>IF(ISNUMBER('原始字段'!C9373),'原始字段'!C9373,"n.a.")</x:f>
        <x:v>47458800</x:v>
      </x:c>
      <x:c r="G9265" s="8" t="n">
        <x:f>IF(COUNT(E9265:F9265)=2,F9265-E9265,"n.a.")</x:f>
        <x:v>0</x:v>
      </x:c>
      <x:c r="H9265" s="9" t="n">
        <x:f>IF(ISNUMBER('原始字段'!D9373),'原始字段'!D9373,"n.a.")</x:f>
        <x:v>1.3858</x:v>
      </x:c>
      <x:c r="I9265" s="9" t="n">
        <x:f>IF(COUNT(G9265:H9265)=2,G9265*H9265/100000000,"n.a.")</x:f>
        <x:v>0</x:v>
      </x:c>
      <x:c r="J9265" s="1" t="str">
        <x:v>日频齐全；折算事件未独立核实</x:v>
      </x:c>
    </x:row>
    <x:row r="9266" ht="25" customHeight="1">
      <x:c r="A9266" s="1" t="str">
        <x:v>中证2000</x:v>
      </x:c>
      <x:c r="B9266" s="1" t="str">
        <x:v>560220.SH</x:v>
      </x:c>
      <x:c r="C9266" s="1" t="str">
        <x:v>广发中证2000ETF</x:v>
      </x:c>
      <x:c r="D9266" s="7" t="d">
        <x:v>2026-10-22T00:00:00.000Z</x:v>
      </x:c>
      <x:c r="E9266" s="8" t="n">
        <x:f>IF(ISNUMBER('原始字段'!C9272),'原始字段'!C9272,"n.a.")</x:f>
        <x:v>60717000</x:v>
      </x:c>
      <x:c r="F9266" s="8" t="n">
        <x:f>IF(ISNUMBER('原始字段'!C9368),'原始字段'!C9368,"n.a.")</x:f>
        <x:v>60717000</x:v>
      </x:c>
      <x:c r="G9266" s="8" t="n">
        <x:f>IF(COUNT(E9266:F9266)=2,F9266-E9266,"n.a.")</x:f>
        <x:v>0</x:v>
      </x:c>
      <x:c r="H9266" s="9" t="n">
        <x:f>IF(ISNUMBER('原始字段'!D9368),'原始字段'!D9368,"n.a.")</x:f>
        <x:v>1.2845</x:v>
      </x:c>
      <x:c r="I9266" s="9" t="n">
        <x:f>IF(COUNT(G9266:H9266)=2,G9266*H9266/100000000,"n.a.")</x:f>
        <x:v>0</x:v>
      </x:c>
      <x:c r="J9266" s="1" t="str">
        <x:v>日频齐全；折算事件未独立核实</x:v>
      </x:c>
    </x:row>
    <x:row r="9267" ht="25" customHeight="1">
      <x:c r="A9267" s="1" t="str">
        <x:v>创业板指</x:v>
      </x:c>
      <x:c r="B9267" s="1" t="str">
        <x:v>159810.SZ</x:v>
      </x:c>
      <x:c r="C9267" s="1" t="str">
        <x:v>浦银创业板ETF</x:v>
      </x:c>
      <x:c r="D9267" s="7" t="d">
        <x:v>2026-10-22T00:00:00.000Z</x:v>
      </x:c>
      <x:c r="E9267" s="8" t="n">
        <x:f>IF(ISNUMBER('原始字段'!C9218),'原始字段'!C9218,"n.a.")</x:f>
        <x:v>66475458</x:v>
      </x:c>
      <x:c r="F9267" s="8" t="n">
        <x:f>IF(ISNUMBER('原始字段'!C9314),'原始字段'!C9314,"n.a.")</x:f>
        <x:v>66475458</x:v>
      </x:c>
      <x:c r="G9267" s="8" t="n">
        <x:f>IF(COUNT(E9267:F9267)=2,F9267-E9267,"n.a.")</x:f>
        <x:v>0</x:v>
      </x:c>
      <x:c r="H9267" s="9" t="n">
        <x:f>IF(ISNUMBER('原始字段'!D9314),'原始字段'!D9314,"n.a.")</x:f>
        <x:v>1.0403</x:v>
      </x:c>
      <x:c r="I9267" s="9" t="n">
        <x:f>IF(COUNT(G9267:H9267)=2,G9267*H9267/100000000,"n.a.")</x:f>
        <x:v>0</x:v>
      </x:c>
      <x:c r="J9267" s="1" t="str">
        <x:v>日频齐全；折算事件未独立核实</x:v>
      </x:c>
    </x:row>
    <x:row r="9268" ht="25" customHeight="1">
      <x:c r="A9268" s="1" t="str">
        <x:v>创业板指</x:v>
      </x:c>
      <x:c r="B9268" s="1" t="str">
        <x:v>159808.SZ</x:v>
      </x:c>
      <x:c r="C9268" s="1" t="str">
        <x:v>融通创业板ETF</x:v>
      </x:c>
      <x:c r="D9268" s="7" t="d">
        <x:v>2026-10-22T00:00:00.000Z</x:v>
      </x:c>
      <x:c r="E9268" s="8" t="n">
        <x:f>IF(ISNUMBER('原始字段'!C9217),'原始字段'!C9217,"n.a.")</x:f>
        <x:v>63484790</x:v>
      </x:c>
      <x:c r="F9268" s="8" t="n">
        <x:f>IF(ISNUMBER('原始字段'!C9313),'原始字段'!C9313,"n.a.")</x:f>
        <x:v>63484790</x:v>
      </x:c>
      <x:c r="G9268" s="8" t="n">
        <x:f>IF(COUNT(E9268:F9268)=2,F9268-E9268,"n.a.")</x:f>
        <x:v>0</x:v>
      </x:c>
      <x:c r="H9268" s="9" t="n">
        <x:f>IF(ISNUMBER('原始字段'!D9313),'原始字段'!D9313,"n.a.")</x:f>
        <x:v>1.0068</x:v>
      </x:c>
      <x:c r="I9268" s="9" t="n">
        <x:f>IF(COUNT(G9268:H9268)=2,G9268*H9268/100000000,"n.a.")</x:f>
        <x:v>0</x:v>
      </x:c>
      <x:c r="J9268" s="1" t="str">
        <x:v>日频齐全；折算事件未独立核实</x:v>
      </x:c>
    </x:row>
    <x:row r="9269" ht="25" customHeight="1">
      <x:c r="A9269" s="1" t="str">
        <x:v>创业板指</x:v>
      </x:c>
      <x:c r="B9269" s="1" t="str">
        <x:v>159964.SZ</x:v>
      </x:c>
      <x:c r="C9269" s="1" t="str">
        <x:v>平安创业板ETF</x:v>
      </x:c>
      <x:c r="D9269" s="7" t="d">
        <x:v>2026-10-22T00:00:00.000Z</x:v>
      </x:c>
      <x:c r="E9269" s="8" t="n">
        <x:f>IF(ISNUMBER('原始字段'!C9233),'原始字段'!C9233,"n.a.")</x:f>
        <x:v>183481881</x:v>
      </x:c>
      <x:c r="F9269" s="8" t="n">
        <x:f>IF(ISNUMBER('原始字段'!C9329),'原始字段'!C9329,"n.a.")</x:f>
        <x:v>185481881</x:v>
      </x:c>
      <x:c r="G9269" s="8" t="n">
        <x:f>IF(COUNT(E9269:F9269)=2,F9269-E9269,"n.a.")</x:f>
        <x:v>2000000</x:v>
      </x:c>
      <x:c r="H9269" s="9" t="n">
        <x:f>IF(ISNUMBER('原始字段'!D9329),'原始字段'!D9329,"n.a.")</x:f>
        <x:v>1.7045</x:v>
      </x:c>
      <x:c r="I9269" s="9" t="n">
        <x:f>IF(COUNT(G9269:H9269)=2,G9269*H9269/100000000,"n.a.")</x:f>
        <x:v>0.03409</x:v>
      </x:c>
      <x:c r="J9269" s="1" t="str">
        <x:v>日频齐全；折算事件未独立核实</x:v>
      </x:c>
    </x:row>
    <x:row r="9270" ht="25" customHeight="1">
      <x:c r="A9270" s="1" t="str">
        <x:v>创业板指</x:v>
      </x:c>
      <x:c r="B9270" s="1" t="str">
        <x:v>159915.SZ</x:v>
      </x:c>
      <x:c r="C9270" s="1" t="str">
        <x:v>易方达创业板ETF</x:v>
      </x:c>
      <x:c r="D9270" s="7" t="d">
        <x:v>2026-10-22T00:00:00.000Z</x:v>
      </x:c>
      <x:c r="E9270" s="8" t="n">
        <x:f>IF(ISNUMBER('原始字段'!C9223),'原始字段'!C9223,"n.a.")</x:f>
        <x:v>29204454936</x:v>
      </x:c>
      <x:c r="F9270" s="8" t="n">
        <x:f>IF(ISNUMBER('原始字段'!C9319),'原始字段'!C9319,"n.a.")</x:f>
        <x:v>31305454936</x:v>
      </x:c>
      <x:c r="G9270" s="8" t="n">
        <x:f>IF(COUNT(E9270:F9270)=2,F9270-E9270,"n.a.")</x:f>
        <x:v>2101000000</x:v>
      </x:c>
      <x:c r="H9270" s="9" t="n">
        <x:f>IF(ISNUMBER('原始字段'!D9319),'原始字段'!D9319,"n.a.")</x:f>
        <x:v>2.5939</x:v>
      </x:c>
      <x:c r="I9270" s="9" t="n">
        <x:f>IF(COUNT(G9270:H9270)=2,G9270*H9270/100000000,"n.a.")</x:f>
        <x:v>54.497839</x:v>
      </x:c>
      <x:c r="J9270" s="1" t="str">
        <x:v>日频齐全；折算事件未独立核实</x:v>
      </x:c>
    </x:row>
    <x:row r="9271" ht="25" customHeight="1">
      <x:c r="A9271" s="1" t="str">
        <x:v>创业板指</x:v>
      </x:c>
      <x:c r="B9271" s="1" t="str">
        <x:v>159971.SZ</x:v>
      </x:c>
      <x:c r="C9271" s="1" t="str">
        <x:v>富国创业板ETF</x:v>
      </x:c>
      <x:c r="D9271" s="7" t="d">
        <x:v>2026-10-22T00:00:00.000Z</x:v>
      </x:c>
      <x:c r="E9271" s="8" t="n">
        <x:f>IF(ISNUMBER('原始字段'!C9235),'原始字段'!C9235,"n.a.")</x:f>
        <x:v>2316020288</x:v>
      </x:c>
      <x:c r="F9271" s="8" t="n">
        <x:f>IF(ISNUMBER('原始字段'!C9331),'原始字段'!C9331,"n.a.")</x:f>
        <x:v>2500020288</x:v>
      </x:c>
      <x:c r="G9271" s="8" t="n">
        <x:f>IF(COUNT(E9271:F9271)=2,F9271-E9271,"n.a.")</x:f>
        <x:v>184000000</x:v>
      </x:c>
      <x:c r="H9271" s="9" t="n">
        <x:f>IF(ISNUMBER('原始字段'!D9331),'原始字段'!D9331,"n.a.")</x:f>
        <x:v>0.9027</x:v>
      </x:c>
      <x:c r="I9271" s="9" t="n">
        <x:f>IF(COUNT(G9271:H9271)=2,G9271*H9271/100000000,"n.a.")</x:f>
        <x:v>1.660968</x:v>
      </x:c>
      <x:c r="J9271" s="1" t="str">
        <x:v>日频齐全；折算事件未独立核实</x:v>
      </x:c>
    </x:row>
    <x:row r="9272" ht="25" customHeight="1">
      <x:c r="A9272" s="1" t="str">
        <x:v>创业板指</x:v>
      </x:c>
      <x:c r="B9272" s="1" t="str">
        <x:v>159957.SZ</x:v>
      </x:c>
      <x:c r="C9272" s="1" t="str">
        <x:v>华夏创业板ETF</x:v>
      </x:c>
      <x:c r="D9272" s="7" t="d">
        <x:v>2026-10-22T00:00:00.000Z</x:v>
      </x:c>
      <x:c r="E9272" s="8" t="n">
        <x:f>IF(ISNUMBER('原始字段'!C9231),'原始字段'!C9231,"n.a.")</x:f>
        <x:v>1586784560</x:v>
      </x:c>
      <x:c r="F9272" s="8" t="n">
        <x:f>IF(ISNUMBER('原始字段'!C9327),'原始字段'!C9327,"n.a.")</x:f>
        <x:v>1648784560</x:v>
      </x:c>
      <x:c r="G9272" s="8" t="n">
        <x:f>IF(COUNT(E9272:F9272)=2,F9272-E9272,"n.a.")</x:f>
        <x:v>62000000</x:v>
      </x:c>
      <x:c r="H9272" s="9" t="n">
        <x:f>IF(ISNUMBER('原始字段'!D9327),'原始字段'!D9327,"n.a.")</x:f>
        <x:v>1.7003</x:v>
      </x:c>
      <x:c r="I9272" s="9" t="n">
        <x:f>IF(COUNT(G9272:H9272)=2,G9272*H9272/100000000,"n.a.")</x:f>
        <x:v>1.054186</x:v>
      </x:c>
      <x:c r="J9272" s="1" t="str">
        <x:v>日频齐全；折算事件未独立核实</x:v>
      </x:c>
    </x:row>
    <x:row r="9273" ht="25" customHeight="1">
      <x:c r="A9273" s="1" t="str">
        <x:v>创业板指</x:v>
      </x:c>
      <x:c r="B9273" s="1" t="str">
        <x:v>159958.SZ</x:v>
      </x:c>
      <x:c r="C9273" s="1" t="str">
        <x:v>工银创业板ETF</x:v>
      </x:c>
      <x:c r="D9273" s="7" t="d">
        <x:v>2026-10-22T00:00:00.000Z</x:v>
      </x:c>
      <x:c r="E9273" s="8" t="n">
        <x:f>IF(ISNUMBER('原始字段'!C9232),'原始字段'!C9232,"n.a.")</x:f>
        <x:v>251811448</x:v>
      </x:c>
      <x:c r="F9273" s="8" t="n">
        <x:f>IF(ISNUMBER('原始字段'!C9328),'原始字段'!C9328,"n.a.")</x:f>
        <x:v>253911448</x:v>
      </x:c>
      <x:c r="G9273" s="8" t="n">
        <x:f>IF(COUNT(E9273:F9273)=2,F9273-E9273,"n.a.")</x:f>
        <x:v>2100000</x:v>
      </x:c>
      <x:c r="H9273" s="9" t="n">
        <x:f>IF(ISNUMBER('原始字段'!D9328),'原始字段'!D9328,"n.a.")</x:f>
        <x:v>1.5727</x:v>
      </x:c>
      <x:c r="I9273" s="9" t="n">
        <x:f>IF(COUNT(G9273:H9273)=2,G9273*H9273/100000000,"n.a.")</x:f>
        <x:v>0.0330267</x:v>
      </x:c>
      <x:c r="J9273" s="1" t="str">
        <x:v>日频齐全；折算事件未独立核实</x:v>
      </x:c>
    </x:row>
    <x:row r="9274" ht="25" customHeight="1">
      <x:c r="A9274" s="1" t="str">
        <x:v>创业板指</x:v>
      </x:c>
      <x:c r="B9274" s="1" t="str">
        <x:v>159977.SZ</x:v>
      </x:c>
      <x:c r="C9274" s="1" t="str">
        <x:v>天弘创业板ETF</x:v>
      </x:c>
      <x:c r="D9274" s="7" t="d">
        <x:v>2026-10-22T00:00:00.000Z</x:v>
      </x:c>
      <x:c r="E9274" s="8" t="n">
        <x:f>IF(ISNUMBER('原始字段'!C9236),'原始字段'!C9236,"n.a.")</x:f>
        <x:v>4703872820</x:v>
      </x:c>
      <x:c r="F9274" s="8" t="n">
        <x:f>IF(ISNUMBER('原始字段'!C9332),'原始字段'!C9332,"n.a.")</x:f>
        <x:v>4807872820</x:v>
      </x:c>
      <x:c r="G9274" s="8" t="n">
        <x:f>IF(COUNT(E9274:F9274)=2,F9274-E9274,"n.a.")</x:f>
        <x:v>104000000</x:v>
      </x:c>
      <x:c r="H9274" s="9" t="n">
        <x:f>IF(ISNUMBER('原始字段'!D9332),'原始字段'!D9332,"n.a.")</x:f>
        <x:v>1.3458</x:v>
      </x:c>
      <x:c r="I9274" s="9" t="n">
        <x:f>IF(COUNT(G9274:H9274)=2,G9274*H9274/100000000,"n.a.")</x:f>
        <x:v>1.399632</x:v>
      </x:c>
      <x:c r="J9274" s="1" t="str">
        <x:v>日频齐全；折算事件未独立核实</x:v>
      </x:c>
    </x:row>
    <x:row r="9275" ht="25" customHeight="1">
      <x:c r="A9275" s="1" t="str">
        <x:v>创业板指</x:v>
      </x:c>
      <x:c r="B9275" s="1" t="str">
        <x:v>159821.SZ</x:v>
      </x:c>
      <x:c r="C9275" s="1" t="str">
        <x:v>中银证券创业板ETF</x:v>
      </x:c>
      <x:c r="D9275" s="7" t="d">
        <x:v>2026-10-22T00:00:00.000Z</x:v>
      </x:c>
      <x:c r="E9275" s="8" t="n">
        <x:f>IF(ISNUMBER('原始字段'!C9220),'原始字段'!C9220,"n.a.")</x:f>
        <x:v>73720000</x:v>
      </x:c>
      <x:c r="F9275" s="8" t="n">
        <x:f>IF(ISNUMBER('原始字段'!C9316),'原始字段'!C9316,"n.a.")</x:f>
        <x:v>73720000</x:v>
      </x:c>
      <x:c r="G9275" s="8" t="n">
        <x:f>IF(COUNT(E9275:F9275)=2,F9275-E9275,"n.a.")</x:f>
        <x:v>0</x:v>
      </x:c>
      <x:c r="H9275" s="9" t="n">
        <x:f>IF(ISNUMBER('原始字段'!D9316),'原始字段'!D9316,"n.a.")</x:f>
        <x:v>0.9739</x:v>
      </x:c>
      <x:c r="I9275" s="9" t="n">
        <x:f>IF(COUNT(G9275:H9275)=2,G9275*H9275/100000000,"n.a.")</x:f>
        <x:v>0</x:v>
      </x:c>
      <x:c r="J9275" s="1" t="str">
        <x:v>日频齐全；折算事件未独立核实</x:v>
      </x:c>
    </x:row>
    <x:row r="9276" ht="25" customHeight="1">
      <x:c r="A9276" s="1" t="str">
        <x:v>创业板指</x:v>
      </x:c>
      <x:c r="B9276" s="1" t="str">
        <x:v>159956.SZ</x:v>
      </x:c>
      <x:c r="C9276" s="1" t="str">
        <x:v>建信创业板ETF</x:v>
      </x:c>
      <x:c r="D9276" s="7" t="d">
        <x:v>2026-10-22T00:00:00.000Z</x:v>
      </x:c>
      <x:c r="E9276" s="8" t="n">
        <x:f>IF(ISNUMBER('原始字段'!C9230),'原始字段'!C9230,"n.a.")</x:f>
        <x:v>50978674</x:v>
      </x:c>
      <x:c r="F9276" s="8" t="n">
        <x:f>IF(ISNUMBER('原始字段'!C9326),'原始字段'!C9326,"n.a.")</x:f>
        <x:v>50978674</x:v>
      </x:c>
      <x:c r="G9276" s="8" t="n">
        <x:f>IF(COUNT(E9276:F9276)=2,F9276-E9276,"n.a.")</x:f>
        <x:v>0</x:v>
      </x:c>
      <x:c r="H9276" s="9" t="n">
        <x:f>IF(ISNUMBER('原始字段'!D9326),'原始字段'!D9326,"n.a.")</x:f>
        <x:v>1.6446</x:v>
      </x:c>
      <x:c r="I9276" s="9" t="n">
        <x:f>IF(COUNT(G9276:H9276)=2,G9276*H9276/100000000,"n.a.")</x:f>
        <x:v>0</x:v>
      </x:c>
      <x:c r="J9276" s="1" t="str">
        <x:v>日频齐全；折算事件未独立核实</x:v>
      </x:c>
    </x:row>
    <x:row r="9277" ht="25" customHeight="1">
      <x:c r="A9277" s="1" t="str">
        <x:v>创业板指</x:v>
      </x:c>
      <x:c r="B9277" s="1" t="str">
        <x:v>159908.SZ</x:v>
      </x:c>
      <x:c r="C9277" s="1" t="str">
        <x:v>博时创业板ETF</x:v>
      </x:c>
      <x:c r="D9277" s="7" t="d">
        <x:v>2026-10-22T00:00:00.000Z</x:v>
      </x:c>
      <x:c r="E9277" s="8" t="n">
        <x:f>IF(ISNUMBER('原始字段'!C9222),'原始字段'!C9222,"n.a.")</x:f>
        <x:v>401229029</x:v>
      </x:c>
      <x:c r="F9277" s="8" t="n">
        <x:f>IF(ISNUMBER('原始字段'!C9318),'原始字段'!C9318,"n.a.")</x:f>
        <x:v>422229029</x:v>
      </x:c>
      <x:c r="G9277" s="8" t="n">
        <x:f>IF(COUNT(E9277:F9277)=2,F9277-E9277,"n.a.")</x:f>
        <x:v>21000000</x:v>
      </x:c>
      <x:c r="H9277" s="9" t="n">
        <x:f>IF(ISNUMBER('原始字段'!D9318),'原始字段'!D9318,"n.a.")</x:f>
        <x:v>2.435</x:v>
      </x:c>
      <x:c r="I9277" s="9" t="n">
        <x:f>IF(COUNT(G9277:H9277)=2,G9277*H9277/100000000,"n.a.")</x:f>
        <x:v>0.51135</x:v>
      </x:c>
      <x:c r="J9277" s="1" t="str">
        <x:v>日频齐全；折算事件未独立核实</x:v>
      </x:c>
    </x:row>
    <x:row r="9278" ht="25" customHeight="1">
      <x:c r="A9278" s="1" t="str">
        <x:v>创业板指</x:v>
      </x:c>
      <x:c r="B9278" s="1" t="str">
        <x:v>159952.SZ</x:v>
      </x:c>
      <x:c r="C9278" s="1" t="str">
        <x:v>广发创业板ETF</x:v>
      </x:c>
      <x:c r="D9278" s="7" t="d">
        <x:v>2026-10-22T00:00:00.000Z</x:v>
      </x:c>
      <x:c r="E9278" s="8" t="n">
        <x:f>IF(ISNUMBER('原始字段'!C9229),'原始字段'!C9229,"n.a.")</x:f>
        <x:v>7926584929</x:v>
      </x:c>
      <x:c r="F9278" s="8" t="n">
        <x:f>IF(ISNUMBER('原始字段'!C9325),'原始字段'!C9325,"n.a.")</x:f>
        <x:v>8344784929</x:v>
      </x:c>
      <x:c r="G9278" s="8" t="n">
        <x:f>IF(COUNT(E9278:F9278)=2,F9278-E9278,"n.a.")</x:f>
        <x:v>418200000</x:v>
      </x:c>
      <x:c r="H9278" s="9" t="n">
        <x:f>IF(ISNUMBER('原始字段'!D9325),'原始字段'!D9325,"n.a.")</x:f>
        <x:v>1.5754</x:v>
      </x:c>
      <x:c r="I9278" s="9" t="n">
        <x:f>IF(COUNT(G9278:H9278)=2,G9278*H9278/100000000,"n.a.")</x:f>
        <x:v>6.5883228</x:v>
      </x:c>
      <x:c r="J9278" s="1" t="str">
        <x:v>日频齐全；折算事件未独立核实</x:v>
      </x:c>
    </x:row>
    <x:row r="9279" ht="25" customHeight="1">
      <x:c r="A9279" s="1" t="str">
        <x:v>创业板指</x:v>
      </x:c>
      <x:c r="B9279" s="1" t="str">
        <x:v>159247.SZ</x:v>
      </x:c>
      <x:c r="C9279" s="1" t="str">
        <x:v>汇添富创业板ETF</x:v>
      </x:c>
      <x:c r="D9279" s="7" t="d">
        <x:v>2026-10-22T00:00:00.000Z</x:v>
      </x:c>
      <x:c r="E9279" s="8" t="n">
        <x:f>IF(ISNUMBER('原始字段'!C9203),'原始字段'!C9203,"n.a.")</x:f>
        <x:v>1075984966</x:v>
      </x:c>
      <x:c r="F9279" s="8" t="n">
        <x:f>IF(ISNUMBER('原始字段'!C9299),'原始字段'!C9299,"n.a.")</x:f>
        <x:v>1205984966</x:v>
      </x:c>
      <x:c r="G9279" s="8" t="n">
        <x:f>IF(COUNT(E9279:F9279)=2,F9279-E9279,"n.a.")</x:f>
        <x:v>130000000</x:v>
      </x:c>
      <x:c r="H9279" s="9" t="n">
        <x:f>IF(ISNUMBER('原始字段'!D9299),'原始字段'!D9299,"n.a.")</x:f>
        <x:v>0.7777</x:v>
      </x:c>
      <x:c r="I9279" s="9" t="n">
        <x:f>IF(COUNT(G9279:H9279)=2,G9279*H9279/100000000,"n.a.")</x:f>
        <x:v>1.01101</x:v>
      </x:c>
      <x:c r="J9279" s="1" t="str">
        <x:v>日频齐全；折算事件未独立核实</x:v>
      </x:c>
    </x:row>
    <x:row r="9280" ht="25" customHeight="1">
      <x:c r="A9280" s="1" t="str">
        <x:v>创业板指</x:v>
      </x:c>
      <x:c r="B9280" s="1" t="str">
        <x:v>159948.SZ</x:v>
      </x:c>
      <x:c r="C9280" s="1" t="str">
        <x:v>南方创业板ETF</x:v>
      </x:c>
      <x:c r="D9280" s="7" t="d">
        <x:v>2026-10-22T00:00:00.000Z</x:v>
      </x:c>
      <x:c r="E9280" s="8" t="n">
        <x:f>IF(ISNUMBER('原始字段'!C9228),'原始字段'!C9228,"n.a.")</x:f>
        <x:v>1300697720</x:v>
      </x:c>
      <x:c r="F9280" s="8" t="n">
        <x:f>IF(ISNUMBER('原始字段'!C9324),'原始字段'!C9324,"n.a.")</x:f>
        <x:v>1317697720</x:v>
      </x:c>
      <x:c r="G9280" s="8" t="n">
        <x:f>IF(COUNT(E9280:F9280)=2,F9280-E9280,"n.a.")</x:f>
        <x:v>17000000</x:v>
      </x:c>
      <x:c r="H9280" s="9" t="n">
        <x:f>IF(ISNUMBER('原始字段'!D9324),'原始字段'!D9324,"n.a.")</x:f>
        <x:v>2.8659</x:v>
      </x:c>
      <x:c r="I9280" s="9" t="n">
        <x:f>IF(COUNT(G9280:H9280)=2,G9280*H9280/100000000,"n.a.")</x:f>
        <x:v>0.487203</x:v>
      </x:c>
      <x:c r="J9280" s="1" t="str">
        <x:v>日频齐全；折算事件未独立核实</x:v>
      </x:c>
    </x:row>
    <x:row r="9281" ht="25" customHeight="1">
      <x:c r="A9281" s="1" t="str">
        <x:v>创业板指</x:v>
      </x:c>
      <x:c r="B9281" s="1" t="str">
        <x:v>159205.SZ</x:v>
      </x:c>
      <x:c r="C9281" s="1" t="str">
        <x:v>东财创业板ETF</x:v>
      </x:c>
      <x:c r="D9281" s="7" t="d">
        <x:v>2026-10-22T00:00:00.000Z</x:v>
      </x:c>
      <x:c r="E9281" s="8" t="n">
        <x:f>IF(ISNUMBER('原始字段'!C9202),'原始字段'!C9202,"n.a.")</x:f>
        <x:v>1295056064</x:v>
      </x:c>
      <x:c r="F9281" s="8" t="n">
        <x:f>IF(ISNUMBER('原始字段'!C9298),'原始字段'!C9298,"n.a.")</x:f>
        <x:v>1401056064</x:v>
      </x:c>
      <x:c r="G9281" s="8" t="n">
        <x:f>IF(COUNT(E9281:F9281)=2,F9281-E9281,"n.a.")</x:f>
        <x:v>106000000</x:v>
      </x:c>
      <x:c r="H9281" s="9" t="n">
        <x:f>IF(ISNUMBER('原始字段'!D9298),'原始字段'!D9298,"n.a.")</x:f>
        <x:v>1.2699</x:v>
      </x:c>
      <x:c r="I9281" s="9" t="n">
        <x:f>IF(COUNT(G9281:H9281)=2,G9281*H9281/100000000,"n.a.")</x:f>
        <x:v>1.346094</x:v>
      </x:c>
      <x:c r="J9281" s="1" t="str">
        <x:v>日频齐全；折算事件未独立核实</x:v>
      </x:c>
    </x:row>
    <x:row r="9282" ht="25" customHeight="1">
      <x:c r="A9282" s="1" t="str">
        <x:v>科创50</x:v>
      </x:c>
      <x:c r="B9282" s="1" t="str">
        <x:v>588940.SH</x:v>
      </x:c>
      <x:c r="C9282" s="1" t="str">
        <x:v>富国上证科创板50成份ETF</x:v>
      </x:c>
      <x:c r="D9282" s="7" t="d">
        <x:v>2026-10-22T00:00:00.000Z</x:v>
      </x:c>
      <x:c r="E9282" s="8" t="n">
        <x:f>IF(ISNUMBER('原始字段'!C9293),'原始字段'!C9293,"n.a.")</x:f>
        <x:v>3602840000</x:v>
      </x:c>
      <x:c r="F9282" s="8" t="n">
        <x:f>IF(ISNUMBER('原始字段'!C9389),'原始字段'!C9389,"n.a.")</x:f>
        <x:v>3638840000</x:v>
      </x:c>
      <x:c r="G9282" s="8" t="n">
        <x:f>IF(COUNT(E9282:F9282)=2,F9282-E9282,"n.a.")</x:f>
        <x:v>36000000</x:v>
      </x:c>
      <x:c r="H9282" s="9" t="n">
        <x:f>IF(ISNUMBER('原始字段'!D9389),'原始字段'!D9389,"n.a.")</x:f>
        <x:v>0.6768</x:v>
      </x:c>
      <x:c r="I9282" s="9" t="n">
        <x:f>IF(COUNT(G9282:H9282)=2,G9282*H9282/100000000,"n.a.")</x:f>
        <x:v>0.243648</x:v>
      </x:c>
      <x:c r="J9282" s="1" t="str">
        <x:v>日频齐全；折算事件未独立核实</x:v>
      </x:c>
    </x:row>
    <x:row r="9283" ht="25" customHeight="1">
      <x:c r="A9283" s="1" t="str">
        <x:v>科创50</x:v>
      </x:c>
      <x:c r="B9283" s="1" t="str">
        <x:v>589150.SH</x:v>
      </x:c>
      <x:c r="C9283" s="1" t="str">
        <x:v>平安上证科创板50成份ETF</x:v>
      </x:c>
      <x:c r="D9283" s="7" t="d">
        <x:v>2026-10-22T00:00:00.000Z</x:v>
      </x:c>
      <x:c r="E9283" s="8" t="n">
        <x:f>IF(ISNUMBER('原始字段'!C9295),'原始字段'!C9295,"n.a.")</x:f>
        <x:v>909437200</x:v>
      </x:c>
      <x:c r="F9283" s="8" t="n">
        <x:f>IF(ISNUMBER('原始字段'!C9391),'原始字段'!C9391,"n.a.")</x:f>
        <x:v>915437200</x:v>
      </x:c>
      <x:c r="G9283" s="8" t="n">
        <x:f>IF(COUNT(E9283:F9283)=2,F9283-E9283,"n.a.")</x:f>
        <x:v>6000000</x:v>
      </x:c>
      <x:c r="H9283" s="9" t="n">
        <x:f>IF(ISNUMBER('原始字段'!D9391),'原始字段'!D9391,"n.a.")</x:f>
        <x:v>0.9469</x:v>
      </x:c>
      <x:c r="I9283" s="9" t="n">
        <x:f>IF(COUNT(G9283:H9283)=2,G9283*H9283/100000000,"n.a.")</x:f>
        <x:v>0.056814</x:v>
      </x:c>
      <x:c r="J9283" s="1" t="str">
        <x:v>日频齐全；折算事件未独立核实</x:v>
      </x:c>
    </x:row>
    <x:row r="9284" ht="25" customHeight="1">
      <x:c r="A9284" s="1" t="str">
        <x:v>科创50</x:v>
      </x:c>
      <x:c r="B9284" s="1" t="str">
        <x:v>588150.SH</x:v>
      </x:c>
      <x:c r="C9284" s="1" t="str">
        <x:v>南方上证科创板50成份ETF</x:v>
      </x:c>
      <x:c r="D9284" s="7" t="d">
        <x:v>2026-10-22T00:00:00.000Z</x:v>
      </x:c>
      <x:c r="E9284" s="8" t="n">
        <x:f>IF(ISNUMBER('原始字段'!C9287),'原始字段'!C9287,"n.a.")</x:f>
        <x:v>492432600</x:v>
      </x:c>
      <x:c r="F9284" s="8" t="n">
        <x:f>IF(ISNUMBER('原始字段'!C9383),'原始字段'!C9383,"n.a.")</x:f>
        <x:v>499432600</x:v>
      </x:c>
      <x:c r="G9284" s="8" t="n">
        <x:f>IF(COUNT(E9284:F9284)=2,F9284-E9284,"n.a.")</x:f>
        <x:v>7000000</x:v>
      </x:c>
      <x:c r="H9284" s="9" t="n">
        <x:f>IF(ISNUMBER('原始字段'!D9383),'原始字段'!D9383,"n.a.")</x:f>
        <x:v>0.9283</x:v>
      </x:c>
      <x:c r="I9284" s="9" t="n">
        <x:f>IF(COUNT(G9284:H9284)=2,G9284*H9284/100000000,"n.a.")</x:f>
        <x:v>0.064981</x:v>
      </x:c>
      <x:c r="J9284" s="1" t="str">
        <x:v>日频齐全；折算事件未独立核实</x:v>
      </x:c>
    </x:row>
    <x:row r="9285" ht="25" customHeight="1">
      <x:c r="A9285" s="1" t="str">
        <x:v>科创50</x:v>
      </x:c>
      <x:c r="B9285" s="1" t="str">
        <x:v>588000.SH</x:v>
      </x:c>
      <x:c r="C9285" s="1" t="str">
        <x:v>华夏上证科创板50ETF</x:v>
      </x:c>
      <x:c r="D9285" s="7" t="d">
        <x:v>2026-10-22T00:00:00.000Z</x:v>
      </x:c>
      <x:c r="E9285" s="8" t="n">
        <x:f>IF(ISNUMBER('原始字段'!C9281),'原始字段'!C9281,"n.a.")</x:f>
        <x:v>74765668200</x:v>
      </x:c>
      <x:c r="F9285" s="8" t="n">
        <x:f>IF(ISNUMBER('原始字段'!C9377),'原始字段'!C9377,"n.a.")</x:f>
        <x:v>79532668200</x:v>
      </x:c>
      <x:c r="G9285" s="8" t="n">
        <x:f>IF(COUNT(E9285:F9285)=2,F9285-E9285,"n.a.")</x:f>
        <x:v>4767000000</x:v>
      </x:c>
      <x:c r="H9285" s="9" t="n">
        <x:f>IF(ISNUMBER('原始字段'!D9377),'原始字段'!D9377,"n.a.")</x:f>
        <x:v>1.3795</x:v>
      </x:c>
      <x:c r="I9285" s="9" t="n">
        <x:f>IF(COUNT(G9285:H9285)=2,G9285*H9285/100000000,"n.a.")</x:f>
        <x:v>65.760765</x:v>
      </x:c>
      <x:c r="J9285" s="1" t="str">
        <x:v>日频齐全；折算事件未独立核实</x:v>
      </x:c>
    </x:row>
    <x:row r="9286" ht="25" customHeight="1">
      <x:c r="A9286" s="1" t="str">
        <x:v>科创50</x:v>
      </x:c>
      <x:c r="B9286" s="1" t="str">
        <x:v>589850.SH</x:v>
      </x:c>
      <x:c r="C9286" s="1" t="str">
        <x:v>东财上证科创板50成份ETF</x:v>
      </x:c>
      <x:c r="D9286" s="7" t="d">
        <x:v>2026-10-22T00:00:00.000Z</x:v>
      </x:c>
      <x:c r="E9286" s="8" t="n">
        <x:f>IF(ISNUMBER('原始字段'!C9297),'原始字段'!C9297,"n.a.")</x:f>
        <x:v>1321057000</x:v>
      </x:c>
      <x:c r="F9286" s="8" t="n">
        <x:f>IF(ISNUMBER('原始字段'!C9393),'原始字段'!C9393,"n.a.")</x:f>
        <x:v>1360057000</x:v>
      </x:c>
      <x:c r="G9286" s="8" t="n">
        <x:f>IF(COUNT(E9286:F9286)=2,F9286-E9286,"n.a.")</x:f>
        <x:v>39000000</x:v>
      </x:c>
      <x:c r="H9286" s="9" t="n">
        <x:f>IF(ISNUMBER('原始字段'!D9393),'原始字段'!D9393,"n.a.")</x:f>
        <x:v>1.2545</x:v>
      </x:c>
      <x:c r="I9286" s="9" t="n">
        <x:f>IF(COUNT(G9286:H9286)=2,G9286*H9286/100000000,"n.a.")</x:f>
        <x:v>0.489255</x:v>
      </x:c>
      <x:c r="J9286" s="1" t="str">
        <x:v>日频齐全；折算事件未独立核实</x:v>
      </x:c>
    </x:row>
    <x:row r="9287" ht="25" customHeight="1">
      <x:c r="A9287" s="1" t="str">
        <x:v>科创50</x:v>
      </x:c>
      <x:c r="B9287" s="1" t="str">
        <x:v>588840.SH</x:v>
      </x:c>
      <x:c r="C9287" s="1" t="str">
        <x:v>万家上证科创板50成份ETF</x:v>
      </x:c>
      <x:c r="D9287" s="7" t="d">
        <x:v>2026-10-22T00:00:00.000Z</x:v>
      </x:c>
      <x:c r="E9287" s="8" t="n">
        <x:f>IF(ISNUMBER('原始字段'!C9291),'原始字段'!C9291,"n.a.")</x:f>
        <x:v>76236000</x:v>
      </x:c>
      <x:c r="F9287" s="8" t="n">
        <x:f>IF(ISNUMBER('原始字段'!C9387),'原始字段'!C9387,"n.a.")</x:f>
        <x:v>79236000</x:v>
      </x:c>
      <x:c r="G9287" s="8" t="n">
        <x:f>IF(COUNT(E9287:F9287)=2,F9287-E9287,"n.a.")</x:f>
        <x:v>3000000</x:v>
      </x:c>
      <x:c r="H9287" s="9" t="n">
        <x:f>IF(ISNUMBER('原始字段'!D9387),'原始字段'!D9387,"n.a.")</x:f>
        <x:v>1.2123</x:v>
      </x:c>
      <x:c r="I9287" s="9" t="n">
        <x:f>IF(COUNT(G9287:H9287)=2,G9287*H9287/100000000,"n.a.")</x:f>
        <x:v>0.036369</x:v>
      </x:c>
      <x:c r="J9287" s="1" t="str">
        <x:v>日频齐全；折算事件未独立核实</x:v>
      </x:c>
    </x:row>
    <x:row r="9288" ht="25" customHeight="1">
      <x:c r="A9288" s="1" t="str">
        <x:v>科创50</x:v>
      </x:c>
      <x:c r="B9288" s="1" t="str">
        <x:v>588040.SH</x:v>
      </x:c>
      <x:c r="C9288" s="1" t="str">
        <x:v>鹏华上证科创板50成份ETF</x:v>
      </x:c>
      <x:c r="D9288" s="7" t="d">
        <x:v>2026-10-22T00:00:00.000Z</x:v>
      </x:c>
      <x:c r="E9288" s="8" t="n">
        <x:f>IF(ISNUMBER('原始字段'!C9282),'原始字段'!C9282,"n.a.")</x:f>
        <x:v>181889000</x:v>
      </x:c>
      <x:c r="F9288" s="8" t="n">
        <x:f>IF(ISNUMBER('原始字段'!C9378),'原始字段'!C9378,"n.a.")</x:f>
        <x:v>181889000</x:v>
      </x:c>
      <x:c r="G9288" s="8" t="n">
        <x:f>IF(COUNT(E9288:F9288)=2,F9288-E9288,"n.a.")</x:f>
        <x:v>0</x:v>
      </x:c>
      <x:c r="H9288" s="9" t="n">
        <x:f>IF(ISNUMBER('原始字段'!D9378),'原始字段'!D9378,"n.a.")</x:f>
        <x:v>1.3284</x:v>
      </x:c>
      <x:c r="I9288" s="9" t="n">
        <x:f>IF(COUNT(G9288:H9288)=2,G9288*H9288/100000000,"n.a.")</x:f>
        <x:v>0</x:v>
      </x:c>
      <x:c r="J9288" s="1" t="str">
        <x:v>日频齐全；折算事件未独立核实</x:v>
      </x:c>
    </x:row>
    <x:row r="9289" ht="25" customHeight="1">
      <x:c r="A9289" s="1" t="str">
        <x:v>科创50</x:v>
      </x:c>
      <x:c r="B9289" s="1" t="str">
        <x:v>588280.SH</x:v>
      </x:c>
      <x:c r="C9289" s="1" t="str">
        <x:v>华安上证科创板50ETF</x:v>
      </x:c>
      <x:c r="D9289" s="7" t="d">
        <x:v>2026-10-22T00:00:00.000Z</x:v>
      </x:c>
      <x:c r="E9289" s="8" t="n">
        <x:f>IF(ISNUMBER('原始字段'!C9289),'原始字段'!C9289,"n.a.")</x:f>
        <x:v>488121000</x:v>
      </x:c>
      <x:c r="F9289" s="8" t="n">
        <x:f>IF(ISNUMBER('原始字段'!C9385),'原始字段'!C9385,"n.a.")</x:f>
        <x:v>496121000</x:v>
      </x:c>
      <x:c r="G9289" s="8" t="n">
        <x:f>IF(COUNT(E9289:F9289)=2,F9289-E9289,"n.a.")</x:f>
        <x:v>8000000</x:v>
      </x:c>
      <x:c r="H9289" s="9" t="n">
        <x:f>IF(ISNUMBER('原始字段'!D9385),'原始字段'!D9385,"n.a.")</x:f>
        <x:v>0.9406</x:v>
      </x:c>
      <x:c r="I9289" s="9" t="n">
        <x:f>IF(COUNT(G9289:H9289)=2,G9289*H9289/100000000,"n.a.")</x:f>
        <x:v>0.075248</x:v>
      </x:c>
      <x:c r="J9289" s="1" t="str">
        <x:v>日频齐全；折算事件未独立核实</x:v>
      </x:c>
    </x:row>
    <x:row r="9290" ht="25" customHeight="1">
      <x:c r="A9290" s="1" t="str">
        <x:v>科创50</x:v>
      </x:c>
      <x:c r="B9290" s="1" t="str">
        <x:v>589360.SH</x:v>
      </x:c>
      <x:c r="C9290" s="1" t="str">
        <x:v>国泰上证科创板50成份ETF</x:v>
      </x:c>
      <x:c r="D9290" s="7" t="d">
        <x:v>2026-10-22T00:00:00.000Z</x:v>
      </x:c>
      <x:c r="E9290" s="8" t="n">
        <x:f>IF(ISNUMBER('原始字段'!C9296),'原始字段'!C9296,"n.a.")</x:f>
        <x:v>2777174000</x:v>
      </x:c>
      <x:c r="F9290" s="8" t="n">
        <x:f>IF(ISNUMBER('原始字段'!C9392),'原始字段'!C9392,"n.a.")</x:f>
        <x:v>2795174000</x:v>
      </x:c>
      <x:c r="G9290" s="8" t="n">
        <x:f>IF(COUNT(E9290:F9290)=2,F9290-E9290,"n.a.")</x:f>
        <x:v>18000000</x:v>
      </x:c>
      <x:c r="H9290" s="9" t="n">
        <x:f>IF(ISNUMBER('原始字段'!D9392),'原始字段'!D9392,"n.a.")</x:f>
        <x:v>0.6753</x:v>
      </x:c>
      <x:c r="I9290" s="9" t="n">
        <x:f>IF(COUNT(G9290:H9290)=2,G9290*H9290/100000000,"n.a.")</x:f>
        <x:v>0.121554</x:v>
      </x:c>
      <x:c r="J9290" s="1" t="str">
        <x:v>日频齐全；折算事件未独立核实</x:v>
      </x:c>
    </x:row>
    <x:row r="9291" ht="25" customHeight="1">
      <x:c r="A9291" s="1" t="str">
        <x:v>科创50</x:v>
      </x:c>
      <x:c r="B9291" s="1" t="str">
        <x:v>588950.SH</x:v>
      </x:c>
      <x:c r="C9291" s="1" t="str">
        <x:v>景顺长城上证科创板50成份ETF</x:v>
      </x:c>
      <x:c r="D9291" s="7" t="d">
        <x:v>2026-10-22T00:00:00.000Z</x:v>
      </x:c>
      <x:c r="E9291" s="8" t="n">
        <x:f>IF(ISNUMBER('原始字段'!C9294),'原始字段'!C9294,"n.a.")</x:f>
        <x:v>914729700</x:v>
      </x:c>
      <x:c r="F9291" s="8" t="n">
        <x:f>IF(ISNUMBER('原始字段'!C9390),'原始字段'!C9390,"n.a.")</x:f>
        <x:v>917729700</x:v>
      </x:c>
      <x:c r="G9291" s="8" t="n">
        <x:f>IF(COUNT(E9291:F9291)=2,F9291-E9291,"n.a.")</x:f>
        <x:v>3000000</x:v>
      </x:c>
      <x:c r="H9291" s="9" t="n">
        <x:f>IF(ISNUMBER('原始字段'!D9390),'原始字段'!D9390,"n.a.")</x:f>
        <x:v>1.3702</x:v>
      </x:c>
      <x:c r="I9291" s="9" t="n">
        <x:f>IF(COUNT(G9291:H9291)=2,G9291*H9291/100000000,"n.a.")</x:f>
        <x:v>0.041106000000000004</x:v>
      </x:c>
      <x:c r="J9291" s="1" t="str">
        <x:v>日频齐全；折算事件未独立核实</x:v>
      </x:c>
    </x:row>
    <x:row r="9292" ht="25" customHeight="1">
      <x:c r="A9292" s="1" t="str">
        <x:v>科创50</x:v>
      </x:c>
      <x:c r="B9292" s="1" t="str">
        <x:v>588080.SH</x:v>
      </x:c>
      <x:c r="C9292" s="1" t="str">
        <x:v>易方达上证科创板50ETF</x:v>
      </x:c>
      <x:c r="D9292" s="7" t="d">
        <x:v>2026-10-22T00:00:00.000Z</x:v>
      </x:c>
      <x:c r="E9292" s="8" t="n">
        <x:f>IF(ISNUMBER('原始字段'!C9285),'原始字段'!C9285,"n.a.")</x:f>
        <x:v>29533628100</x:v>
      </x:c>
      <x:c r="F9292" s="8" t="n">
        <x:f>IF(ISNUMBER('原始字段'!C9381),'原始字段'!C9381,"n.a.")</x:f>
        <x:v>29941628100</x:v>
      </x:c>
      <x:c r="G9292" s="8" t="n">
        <x:f>IF(COUNT(E9292:F9292)=2,F9292-E9292,"n.a.")</x:f>
        <x:v>408000000</x:v>
      </x:c>
      <x:c r="H9292" s="9" t="n">
        <x:f>IF(ISNUMBER('原始字段'!D9381),'原始字段'!D9381,"n.a.")</x:f>
        <x:v>1.3386</x:v>
      </x:c>
      <x:c r="I9292" s="9" t="n">
        <x:f>IF(COUNT(G9292:H9292)=2,G9292*H9292/100000000,"n.a.")</x:f>
        <x:v>5.461488</x:v>
      </x:c>
      <x:c r="J9292" s="1" t="str">
        <x:v>日频齐全；折算事件未独立核实</x:v>
      </x:c>
    </x:row>
    <x:row r="9293" ht="25" customHeight="1">
      <x:c r="A9293" s="1" t="str">
        <x:v>科创50</x:v>
      </x:c>
      <x:c r="B9293" s="1" t="str">
        <x:v>588060.SH</x:v>
      </x:c>
      <x:c r="C9293" s="1" t="str">
        <x:v>广发上证科创板50ETF</x:v>
      </x:c>
      <x:c r="D9293" s="7" t="d">
        <x:v>2026-10-22T00:00:00.000Z</x:v>
      </x:c>
      <x:c r="E9293" s="8" t="n">
        <x:f>IF(ISNUMBER('原始字段'!C9284),'原始字段'!C9284,"n.a.")</x:f>
        <x:v>9931140000</x:v>
      </x:c>
      <x:c r="F9293" s="8" t="n">
        <x:f>IF(ISNUMBER('原始字段'!C9380),'原始字段'!C9380,"n.a.")</x:f>
        <x:v>10081140000</x:v>
      </x:c>
      <x:c r="G9293" s="8" t="n">
        <x:f>IF(COUNT(E9293:F9293)=2,F9293-E9293,"n.a.")</x:f>
        <x:v>150000000</x:v>
      </x:c>
      <x:c r="H9293" s="9" t="n">
        <x:f>IF(ISNUMBER('原始字段'!D9380),'原始字段'!D9380,"n.a.")</x:f>
        <x:v>0.8289</x:v>
      </x:c>
      <x:c r="I9293" s="9" t="n">
        <x:f>IF(COUNT(G9293:H9293)=2,G9293*H9293/100000000,"n.a.")</x:f>
        <x:v>1.24335</x:v>
      </x:c>
      <x:c r="J9293" s="1" t="str">
        <x:v>日频齐全；折算事件未独立核实</x:v>
      </x:c>
    </x:row>
    <x:row r="9294" ht="25" customHeight="1">
      <x:c r="A9294" s="1" t="str">
        <x:v>科创50</x:v>
      </x:c>
      <x:c r="B9294" s="1" t="str">
        <x:v>588870.SH</x:v>
      </x:c>
      <x:c r="C9294" s="1" t="str">
        <x:v>汇添富上证科创板50成份ETF</x:v>
      </x:c>
      <x:c r="D9294" s="7" t="d">
        <x:v>2026-10-22T00:00:00.000Z</x:v>
      </x:c>
      <x:c r="E9294" s="8" t="n">
        <x:f>IF(ISNUMBER('原始字段'!C9292),'原始字段'!C9292,"n.a.")</x:f>
        <x:v>1274552000</x:v>
      </x:c>
      <x:c r="F9294" s="8" t="n">
        <x:f>IF(ISNUMBER('原始字段'!C9388),'原始字段'!C9388,"n.a.")</x:f>
        <x:v>1286552000</x:v>
      </x:c>
      <x:c r="G9294" s="8" t="n">
        <x:f>IF(COUNT(E9294:F9294)=2,F9294-E9294,"n.a.")</x:f>
        <x:v>12000000</x:v>
      </x:c>
      <x:c r="H9294" s="9" t="n">
        <x:f>IF(ISNUMBER('原始字段'!D9388),'原始字段'!D9388,"n.a.")</x:f>
        <x:v>1.3291</x:v>
      </x:c>
      <x:c r="I9294" s="9" t="n">
        <x:f>IF(COUNT(G9294:H9294)=2,G9294*H9294/100000000,"n.a.")</x:f>
        <x:v>0.159492</x:v>
      </x:c>
      <x:c r="J9294" s="1" t="str">
        <x:v>日频齐全；折算事件未独立核实</x:v>
      </x:c>
    </x:row>
    <x:row r="9295" ht="25" customHeight="1">
      <x:c r="A9295" s="1" t="str">
        <x:v>科创50</x:v>
      </x:c>
      <x:c r="B9295" s="1" t="str">
        <x:v>588720.SH</x:v>
      </x:c>
      <x:c r="C9295" s="1" t="str">
        <x:v>中银上证科创板50成份ETF</x:v>
      </x:c>
      <x:c r="D9295" s="7" t="d">
        <x:v>2026-10-22T00:00:00.000Z</x:v>
      </x:c>
      <x:c r="E9295" s="8" t="n">
        <x:f>IF(ISNUMBER('原始字段'!C9290),'原始字段'!C9290,"n.a.")</x:f>
        <x:v>127241800</x:v>
      </x:c>
      <x:c r="F9295" s="8" t="n">
        <x:f>IF(ISNUMBER('原始字段'!C9386),'原始字段'!C9386,"n.a.")</x:f>
        <x:v>127241800</x:v>
      </x:c>
      <x:c r="G9295" s="8" t="n">
        <x:f>IF(COUNT(E9295:F9295)=2,F9295-E9295,"n.a.")</x:f>
        <x:v>0</x:v>
      </x:c>
      <x:c r="H9295" s="9" t="n">
        <x:f>IF(ISNUMBER('原始字段'!D9386),'原始字段'!D9386,"n.a.")</x:f>
        <x:v>1.3305</x:v>
      </x:c>
      <x:c r="I9295" s="9" t="n">
        <x:f>IF(COUNT(G9295:H9295)=2,G9295*H9295/100000000,"n.a.")</x:f>
        <x:v>0</x:v>
      </x:c>
      <x:c r="J9295" s="1" t="str">
        <x:v>日频齐全；折算事件未独立核实</x:v>
      </x:c>
    </x:row>
    <x:row r="9296" ht="25" customHeight="1">
      <x:c r="A9296" s="1" t="str">
        <x:v>科创50</x:v>
      </x:c>
      <x:c r="B9296" s="1" t="str">
        <x:v>588090.SH</x:v>
      </x:c>
      <x:c r="C9296" s="1" t="str">
        <x:v>华泰柏瑞上证科创板50ETF</x:v>
      </x:c>
      <x:c r="D9296" s="7" t="d">
        <x:v>2026-10-22T00:00:00.000Z</x:v>
      </x:c>
      <x:c r="E9296" s="8" t="n">
        <x:f>IF(ISNUMBER('原始字段'!C9286),'原始字段'!C9286,"n.a.")</x:f>
        <x:v>3414072800.0000005</x:v>
      </x:c>
      <x:c r="F9296" s="8" t="n">
        <x:f>IF(ISNUMBER('原始字段'!C9382),'原始字段'!C9382,"n.a.")</x:f>
        <x:v>3429072800.0000005</x:v>
      </x:c>
      <x:c r="G9296" s="8" t="n">
        <x:f>IF(COUNT(E9296:F9296)=2,F9296-E9296,"n.a.")</x:f>
        <x:v>15000000</x:v>
      </x:c>
      <x:c r="H9296" s="9" t="n">
        <x:f>IF(ISNUMBER('原始字段'!D9382),'原始字段'!D9382,"n.a.")</x:f>
        <x:v>1.3452</x:v>
      </x:c>
      <x:c r="I9296" s="9" t="n">
        <x:f>IF(COUNT(G9296:H9296)=2,G9296*H9296/100000000,"n.a.")</x:f>
        <x:v>0.20178</x:v>
      </x:c>
      <x:c r="J9296" s="1" t="str">
        <x:v>日频齐全；折算事件未独立核实</x:v>
      </x:c>
    </x:row>
    <x:row r="9297" ht="25" customHeight="1">
      <x:c r="A9297" s="1" t="str">
        <x:v>科创50</x:v>
      </x:c>
      <x:c r="B9297" s="1" t="str">
        <x:v>588180.SH</x:v>
      </x:c>
      <x:c r="C9297" s="1" t="str">
        <x:v>国联安上证科创板50ETF</x:v>
      </x:c>
      <x:c r="D9297" s="7" t="d">
        <x:v>2026-10-22T00:00:00.000Z</x:v>
      </x:c>
      <x:c r="E9297" s="8" t="n">
        <x:f>IF(ISNUMBER('原始字段'!C9288),'原始字段'!C9288,"n.a.")</x:f>
        <x:v>923853700</x:v>
      </x:c>
      <x:c r="F9297" s="8" t="n">
        <x:f>IF(ISNUMBER('原始字段'!C9384),'原始字段'!C9384,"n.a.")</x:f>
        <x:v>937853700</x:v>
      </x:c>
      <x:c r="G9297" s="8" t="n">
        <x:f>IF(COUNT(E9297:F9297)=2,F9297-E9297,"n.a.")</x:f>
        <x:v>14000000</x:v>
      </x:c>
      <x:c r="H9297" s="9" t="n">
        <x:f>IF(ISNUMBER('原始字段'!D9384),'原始字段'!D9384,"n.a.")</x:f>
        <x:v>0.8534</x:v>
      </x:c>
      <x:c r="I9297" s="9" t="n">
        <x:f>IF(COUNT(G9297:H9297)=2,G9297*H9297/100000000,"n.a.")</x:f>
        <x:v>0.119476</x:v>
      </x:c>
      <x:c r="J9297" s="1" t="str">
        <x:v>日频齐全；折算事件未独立核实</x:v>
      </x:c>
    </x:row>
    <x:row r="9298" ht="25" customHeight="1">
      <x:c r="A9298" s="1" t="str">
        <x:v>科创50</x:v>
      </x:c>
      <x:c r="B9298" s="1" t="str">
        <x:v>588050.SH</x:v>
      </x:c>
      <x:c r="C9298" s="1" t="str">
        <x:v>工银上证科创板50ETF</x:v>
      </x:c>
      <x:c r="D9298" s="7" t="d">
        <x:v>2026-10-22T00:00:00.000Z</x:v>
      </x:c>
      <x:c r="E9298" s="8" t="n">
        <x:f>IF(ISNUMBER('原始字段'!C9283),'原始字段'!C9283,"n.a.")</x:f>
        <x:v>6991241300</x:v>
      </x:c>
      <x:c r="F9298" s="8" t="n">
        <x:f>IF(ISNUMBER('原始字段'!C9379),'原始字段'!C9379,"n.a.")</x:f>
        <x:v>7029241300</x:v>
      </x:c>
      <x:c r="G9298" s="8" t="n">
        <x:f>IF(COUNT(E9298:F9298)=2,F9298-E9298,"n.a.")</x:f>
        <x:v>38000000</x:v>
      </x:c>
      <x:c r="H9298" s="9" t="n">
        <x:f>IF(ISNUMBER('原始字段'!D9379),'原始字段'!D9379,"n.a.")</x:f>
        <x:v>1.3398</x:v>
      </x:c>
      <x:c r="I9298" s="9" t="n">
        <x:f>IF(COUNT(G9298:H9298)=2,G9298*H9298/100000000,"n.a.")</x:f>
        <x:v>0.509124</x:v>
      </x:c>
      <x:c r="J9298" s="1" t="str">
        <x:v>日频齐全；折算事件未独立核实</x:v>
      </x:c>
    </x:row>
    <x:row r="9299" ht="25" customHeight="1">
      <x:c r="A9299" s="1" t="str">
        <x:v>沪深300</x:v>
      </x:c>
      <x:c r="B9299" s="1" t="str">
        <x:v>159393.SZ</x:v>
      </x:c>
      <x:c r="C9299" s="1" t="str">
        <x:v>万家沪深300ETF</x:v>
      </x:c>
      <x:c r="D9299" s="7" t="d">
        <x:v>2026-10-23T00:00:00.000Z</x:v>
      </x:c>
      <x:c r="E9299" s="8" t="n">
        <x:f>IF(ISNUMBER('原始字段'!C9303),'原始字段'!C9303,"n.a.")</x:f>
        <x:v>109546342</x:v>
      </x:c>
      <x:c r="F9299" s="8" t="n">
        <x:f>IF(ISNUMBER('原始字段'!C9399),'原始字段'!C9399,"n.a.")</x:f>
        <x:v>111346342</x:v>
      </x:c>
      <x:c r="G9299" s="8" t="n">
        <x:f>IF(COUNT(E9299:F9299)=2,F9299-E9299,"n.a.")</x:f>
        <x:v>1800000</x:v>
      </x:c>
      <x:c r="H9299" s="9" t="n">
        <x:f>IF(ISNUMBER('原始字段'!D9399),'原始字段'!D9399,"n.a.")</x:f>
        <x:v>4.4513</x:v>
      </x:c>
      <x:c r="I9299" s="9" t="n">
        <x:f>IF(COUNT(G9299:H9299)=2,G9299*H9299/100000000,"n.a.")</x:f>
        <x:v>0.0801234</x:v>
      </x:c>
      <x:c r="J9299" s="1" t="str">
        <x:v>日频齐全；折算事件未独立核实</x:v>
      </x:c>
    </x:row>
    <x:row r="9300" ht="25" customHeight="1">
      <x:c r="A9300" s="1" t="str">
        <x:v>沪深300</x:v>
      </x:c>
      <x:c r="B9300" s="1" t="str">
        <x:v>515660.SH</x:v>
      </x:c>
      <x:c r="C9300" s="1" t="str">
        <x:v>国联安沪深300ETF</x:v>
      </x:c>
      <x:c r="D9300" s="7" t="d">
        <x:v>2026-10-23T00:00:00.000Z</x:v>
      </x:c>
      <x:c r="E9300" s="8" t="n">
        <x:f>IF(ISNUMBER('原始字段'!C9364),'原始字段'!C9364,"n.a.")</x:f>
        <x:v>438094200</x:v>
      </x:c>
      <x:c r="F9300" s="8" t="n">
        <x:f>IF(ISNUMBER('原始字段'!C9460),'原始字段'!C9460,"n.a.")</x:f>
        <x:v>448894200</x:v>
      </x:c>
      <x:c r="G9300" s="8" t="n">
        <x:f>IF(COUNT(E9300:F9300)=2,F9300-E9300,"n.a.")</x:f>
        <x:v>10800000</x:v>
      </x:c>
      <x:c r="H9300" s="9" t="n">
        <x:f>IF(ISNUMBER('原始字段'!D9460),'原始字段'!D9460,"n.a.")</x:f>
        <x:v>5.2316</x:v>
      </x:c>
      <x:c r="I9300" s="9" t="n">
        <x:f>IF(COUNT(G9300:H9300)=2,G9300*H9300/100000000,"n.a.")</x:f>
        <x:v>0.5650128</x:v>
      </x:c>
      <x:c r="J9300" s="1" t="str">
        <x:v>日频齐全；折算事件未独立核实</x:v>
      </x:c>
    </x:row>
    <x:row r="9301" ht="25" customHeight="1">
      <x:c r="A9301" s="1" t="str">
        <x:v>沪深300</x:v>
      </x:c>
      <x:c r="B9301" s="1" t="str">
        <x:v>515360.SH</x:v>
      </x:c>
      <x:c r="C9301" s="1" t="str">
        <x:v>方正富邦沪深300ETF</x:v>
      </x:c>
      <x:c r="D9301" s="7" t="d">
        <x:v>2026-10-23T00:00:00.000Z</x:v>
      </x:c>
      <x:c r="E9301" s="8" t="n">
        <x:f>IF(ISNUMBER('原始字段'!C9359),'原始字段'!C9359,"n.a.")</x:f>
        <x:v>37279300</x:v>
      </x:c>
      <x:c r="F9301" s="8" t="n">
        <x:f>IF(ISNUMBER('原始字段'!C9455),'原始字段'!C9455,"n.a.")</x:f>
        <x:v>37279300</x:v>
      </x:c>
      <x:c r="G9301" s="8" t="n">
        <x:f>IF(COUNT(E9301:F9301)=2,F9301-E9301,"n.a.")</x:f>
        <x:v>0</x:v>
      </x:c>
      <x:c r="H9301" s="9" t="n">
        <x:f>IF(ISNUMBER('原始字段'!D9455),'原始字段'!D9455,"n.a.")</x:f>
        <x:v>6.0938</x:v>
      </x:c>
      <x:c r="I9301" s="9" t="n">
        <x:f>IF(COUNT(G9301:H9301)=2,G9301*H9301/100000000,"n.a.")</x:f>
        <x:v>0</x:v>
      </x:c>
      <x:c r="J9301" s="1" t="str">
        <x:v>日频齐全；折算事件未独立核实</x:v>
      </x:c>
    </x:row>
    <x:row r="9302" ht="25" customHeight="1">
      <x:c r="A9302" s="1" t="str">
        <x:v>沪深300</x:v>
      </x:c>
      <x:c r="B9302" s="1" t="str">
        <x:v>510320.SH</x:v>
      </x:c>
      <x:c r="C9302" s="1" t="str">
        <x:v>中金沪深300ETF</x:v>
      </x:c>
      <x:c r="D9302" s="7" t="d">
        <x:v>2026-10-23T00:00:00.000Z</x:v>
      </x:c>
      <x:c r="E9302" s="8" t="n">
        <x:f>IF(ISNUMBER('原始字段'!C9336),'原始字段'!C9336,"n.a.")</x:f>
        <x:v>652068500</x:v>
      </x:c>
      <x:c r="F9302" s="8" t="n">
        <x:f>IF(ISNUMBER('原始字段'!C9432),'原始字段'!C9432,"n.a.")</x:f>
        <x:v>733068500</x:v>
      </x:c>
      <x:c r="G9302" s="8" t="n">
        <x:f>IF(COUNT(E9302:F9302)=2,F9302-E9302,"n.a.")</x:f>
        <x:v>81000000</x:v>
      </x:c>
      <x:c r="H9302" s="9" t="n">
        <x:f>IF(ISNUMBER('原始字段'!D9432),'原始字段'!D9432,"n.a.")</x:f>
        <x:v>1.126</x:v>
      </x:c>
      <x:c r="I9302" s="9" t="n">
        <x:f>IF(COUNT(G9302:H9302)=2,G9302*H9302/100000000,"n.a.")</x:f>
        <x:v>0.9120599999999999</x:v>
      </x:c>
      <x:c r="J9302" s="1" t="str">
        <x:v>日频齐全；折算事件未独立核实</x:v>
      </x:c>
    </x:row>
    <x:row r="9303" ht="25" customHeight="1">
      <x:c r="A9303" s="1" t="str">
        <x:v>沪深300</x:v>
      </x:c>
      <x:c r="B9303" s="1" t="str">
        <x:v>510360.SH</x:v>
      </x:c>
      <x:c r="C9303" s="1" t="str">
        <x:v>广发沪深300ETF</x:v>
      </x:c>
      <x:c r="D9303" s="7" t="d">
        <x:v>2026-10-23T00:00:00.000Z</x:v>
      </x:c>
      <x:c r="E9303" s="8" t="n">
        <x:f>IF(ISNUMBER('原始字段'!C9339),'原始字段'!C9339,"n.a.")</x:f>
        <x:v>2186381200</x:v>
      </x:c>
      <x:c r="F9303" s="8" t="n">
        <x:f>IF(ISNUMBER('原始字段'!C9435),'原始字段'!C9435,"n.a.")</x:f>
        <x:v>2459381200</x:v>
      </x:c>
      <x:c r="G9303" s="8" t="n">
        <x:f>IF(COUNT(E9303:F9303)=2,F9303-E9303,"n.a.")</x:f>
        <x:v>273000000</x:v>
      </x:c>
      <x:c r="H9303" s="9" t="n">
        <x:f>IF(ISNUMBER('原始字段'!D9435),'原始字段'!D9435,"n.a.")</x:f>
        <x:v>1.5991</x:v>
      </x:c>
      <x:c r="I9303" s="9" t="n">
        <x:f>IF(COUNT(G9303:H9303)=2,G9303*H9303/100000000,"n.a.")</x:f>
        <x:v>4.365543</x:v>
      </x:c>
      <x:c r="J9303" s="1" t="str">
        <x:v>日频齐全；折算事件未独立核实</x:v>
      </x:c>
    </x:row>
    <x:row r="9304" ht="25" customHeight="1">
      <x:c r="A9304" s="1" t="str">
        <x:v>沪深300</x:v>
      </x:c>
      <x:c r="B9304" s="1" t="str">
        <x:v>515330.SH</x:v>
      </x:c>
      <x:c r="C9304" s="1" t="str">
        <x:v>天弘沪深300ETF</x:v>
      </x:c>
      <x:c r="D9304" s="7" t="d">
        <x:v>2026-10-23T00:00:00.000Z</x:v>
      </x:c>
      <x:c r="E9304" s="8" t="n">
        <x:f>IF(ISNUMBER('原始字段'!C9357),'原始字段'!C9357,"n.a.")</x:f>
        <x:v>7055709500</x:v>
      </x:c>
      <x:c r="F9304" s="8" t="n">
        <x:f>IF(ISNUMBER('原始字段'!C9453),'原始字段'!C9453,"n.a.")</x:f>
        <x:v>7574709500</x:v>
      </x:c>
      <x:c r="G9304" s="8" t="n">
        <x:f>IF(COUNT(E9304:F9304)=2,F9304-E9304,"n.a.")</x:f>
        <x:v>519000000</x:v>
      </x:c>
      <x:c r="H9304" s="9" t="n">
        <x:f>IF(ISNUMBER('原始字段'!D9453),'原始字段'!D9453,"n.a.")</x:f>
        <x:v>1.2015</x:v>
      </x:c>
      <x:c r="I9304" s="9" t="n">
        <x:f>IF(COUNT(G9304:H9304)=2,G9304*H9304/100000000,"n.a.")</x:f>
        <x:v>6.235785</x:v>
      </x:c>
      <x:c r="J9304" s="1" t="str">
        <x:v>日频齐全；折算事件未独立核实</x:v>
      </x:c>
    </x:row>
    <x:row r="9305" ht="25" customHeight="1">
      <x:c r="A9305" s="1" t="str">
        <x:v>沪深300</x:v>
      </x:c>
      <x:c r="B9305" s="1" t="str">
        <x:v>510330.SH</x:v>
      </x:c>
      <x:c r="C9305" s="1" t="str">
        <x:v>华夏沪深300ETF</x:v>
      </x:c>
      <x:c r="D9305" s="7" t="d">
        <x:v>2026-10-23T00:00:00.000Z</x:v>
      </x:c>
      <x:c r="E9305" s="8" t="n">
        <x:f>IF(ISNUMBER('原始字段'!C9337),'原始字段'!C9337,"n.a.")</x:f>
        <x:v>10532949800</x:v>
      </x:c>
      <x:c r="F9305" s="8" t="n">
        <x:f>IF(ISNUMBER('原始字段'!C9433),'原始字段'!C9433,"n.a.")</x:f>
        <x:v>11908149800</x:v>
      </x:c>
      <x:c r="G9305" s="8" t="n">
        <x:f>IF(COUNT(E9305:F9305)=2,F9305-E9305,"n.a.")</x:f>
        <x:v>1375200000</x:v>
      </x:c>
      <x:c r="H9305" s="9" t="n">
        <x:f>IF(ISNUMBER('原始字段'!D9433),'原始字段'!D9433,"n.a.")</x:f>
        <x:v>4.3603</x:v>
      </x:c>
      <x:c r="I9305" s="9" t="n">
        <x:f>IF(COUNT(G9305:H9305)=2,G9305*H9305/100000000,"n.a.")</x:f>
        <x:v>59.96284559999999</x:v>
      </x:c>
      <x:c r="J9305" s="1" t="str">
        <x:v>日频齐全；折算事件未独立核实</x:v>
      </x:c>
    </x:row>
    <x:row r="9306" ht="25" customHeight="1">
      <x:c r="A9306" s="1" t="str">
        <x:v>沪深300</x:v>
      </x:c>
      <x:c r="B9306" s="1" t="str">
        <x:v>510370.SH</x:v>
      </x:c>
      <x:c r="C9306" s="1" t="str">
        <x:v>兴业沪深300ETF</x:v>
      </x:c>
      <x:c r="D9306" s="7" t="d">
        <x:v>2026-10-23T00:00:00.000Z</x:v>
      </x:c>
      <x:c r="E9306" s="8" t="n">
        <x:f>IF(ISNUMBER('原始字段'!C9340),'原始字段'!C9340,"n.a.")</x:f>
        <x:v>93258100</x:v>
      </x:c>
      <x:c r="F9306" s="8" t="n">
        <x:f>IF(ISNUMBER('原始字段'!C9436),'原始字段'!C9436,"n.a.")</x:f>
        <x:v>96258100</x:v>
      </x:c>
      <x:c r="G9306" s="8" t="n">
        <x:f>IF(COUNT(E9306:F9306)=2,F9306-E9306,"n.a.")</x:f>
        <x:v>3000000</x:v>
      </x:c>
      <x:c r="H9306" s="9" t="n">
        <x:f>IF(ISNUMBER('原始字段'!D9436),'原始字段'!D9436,"n.a.")</x:f>
        <x:v>0.9253</x:v>
      </x:c>
      <x:c r="I9306" s="9" t="n">
        <x:f>IF(COUNT(G9306:H9306)=2,G9306*H9306/100000000,"n.a.")</x:f>
        <x:v>0.027759</x:v>
      </x:c>
      <x:c r="J9306" s="1" t="str">
        <x:v>日频齐全；折算事件未独立核实</x:v>
      </x:c>
    </x:row>
    <x:row r="9307" ht="25" customHeight="1">
      <x:c r="A9307" s="1" t="str">
        <x:v>沪深300</x:v>
      </x:c>
      <x:c r="B9307" s="1" t="str">
        <x:v>159919.SZ</x:v>
      </x:c>
      <x:c r="C9307" s="1" t="str">
        <x:v>嘉实沪深300ETF</x:v>
      </x:c>
      <x:c r="D9307" s="7" t="d">
        <x:v>2026-10-23T00:00:00.000Z</x:v>
      </x:c>
      <x:c r="E9307" s="8" t="n">
        <x:f>IF(ISNUMBER('原始字段'!C9320),'原始字段'!C9320,"n.a.")</x:f>
        <x:v>9767916676</x:v>
      </x:c>
      <x:c r="F9307" s="8" t="n">
        <x:f>IF(ISNUMBER('原始字段'!C9416),'原始字段'!C9416,"n.a.")</x:f>
        <x:v>9987516676</x:v>
      </x:c>
      <x:c r="G9307" s="8" t="n">
        <x:f>IF(COUNT(E9307:F9307)=2,F9307-E9307,"n.a.")</x:f>
        <x:v>219600000</x:v>
      </x:c>
      <x:c r="H9307" s="9" t="n">
        <x:f>IF(ISNUMBER('原始字段'!D9416),'原始字段'!D9416,"n.a.")</x:f>
        <x:v>4.3652</x:v>
      </x:c>
      <x:c r="I9307" s="9" t="n">
        <x:f>IF(COUNT(G9307:H9307)=2,G9307*H9307/100000000,"n.a.")</x:f>
        <x:v>9.5859792</x:v>
      </x:c>
      <x:c r="J9307" s="1" t="str">
        <x:v>日频齐全；折算事件未独立核实</x:v>
      </x:c>
    </x:row>
    <x:row r="9308" ht="25" customHeight="1">
      <x:c r="A9308" s="1" t="str">
        <x:v>沪深300</x:v>
      </x:c>
      <x:c r="B9308" s="1" t="str">
        <x:v>159673.SZ</x:v>
      </x:c>
      <x:c r="C9308" s="1" t="str">
        <x:v>鹏华沪深300ETF</x:v>
      </x:c>
      <x:c r="D9308" s="7" t="d">
        <x:v>2026-10-23T00:00:00.000Z</x:v>
      </x:c>
      <x:c r="E9308" s="8" t="n">
        <x:f>IF(ISNUMBER('原始字段'!C9312),'原始字段'!C9312,"n.a.")</x:f>
        <x:v>2235528385</x:v>
      </x:c>
      <x:c r="F9308" s="8" t="n">
        <x:f>IF(ISNUMBER('原始字段'!C9408),'原始字段'!C9408,"n.a.")</x:f>
        <x:v>2457528385</x:v>
      </x:c>
      <x:c r="G9308" s="8" t="n">
        <x:f>IF(COUNT(E9308:F9308)=2,F9308-E9308,"n.a.")</x:f>
        <x:v>222000000</x:v>
      </x:c>
      <x:c r="H9308" s="9" t="n">
        <x:f>IF(ISNUMBER('原始字段'!D9408),'原始字段'!D9408,"n.a.")</x:f>
        <x:v>1.1528</x:v>
      </x:c>
      <x:c r="I9308" s="9" t="n">
        <x:f>IF(COUNT(G9308:H9308)=2,G9308*H9308/100000000,"n.a.")</x:f>
        <x:v>2.559216</x:v>
      </x:c>
      <x:c r="J9308" s="1" t="str">
        <x:v>日频齐全；折算事件未独立核实</x:v>
      </x:c>
    </x:row>
    <x:row r="9309" ht="25" customHeight="1">
      <x:c r="A9309" s="1" t="str">
        <x:v>沪深300</x:v>
      </x:c>
      <x:c r="B9309" s="1" t="str">
        <x:v>159300.SZ</x:v>
      </x:c>
      <x:c r="C9309" s="1" t="str">
        <x:v>富国沪深300ETF</x:v>
      </x:c>
      <x:c r="D9309" s="7" t="d">
        <x:v>2026-10-23T00:00:00.000Z</x:v>
      </x:c>
      <x:c r="E9309" s="8" t="n">
        <x:f>IF(ISNUMBER('原始字段'!C9300),'原始字段'!C9300,"n.a.")</x:f>
        <x:v>498658097</x:v>
      </x:c>
      <x:c r="F9309" s="8" t="n">
        <x:f>IF(ISNUMBER('原始字段'!C9396),'原始字段'!C9396,"n.a.")</x:f>
        <x:v>519358097</x:v>
      </x:c>
      <x:c r="G9309" s="8" t="n">
        <x:f>IF(COUNT(E9309:F9309)=2,F9309-E9309,"n.a.")</x:f>
        <x:v>20700000</x:v>
      </x:c>
      <x:c r="H9309" s="9" t="n">
        <x:f>IF(ISNUMBER('原始字段'!D9396),'原始字段'!D9396,"n.a.")</x:f>
        <x:v>4.4829</x:v>
      </x:c>
      <x:c r="I9309" s="9" t="n">
        <x:f>IF(COUNT(G9309:H9309)=2,G9309*H9309/100000000,"n.a.")</x:f>
        <x:v>0.9279603</x:v>
      </x:c>
      <x:c r="J9309" s="1" t="str">
        <x:v>日频齐全；折算事件未独立核实</x:v>
      </x:c>
    </x:row>
    <x:row r="9310" ht="25" customHeight="1">
      <x:c r="A9310" s="1" t="str">
        <x:v>沪深300</x:v>
      </x:c>
      <x:c r="B9310" s="1" t="str">
        <x:v>510380.SH</x:v>
      </x:c>
      <x:c r="C9310" s="1" t="str">
        <x:v>国寿安保沪深300ETF</x:v>
      </x:c>
      <x:c r="D9310" s="7" t="d">
        <x:v>2026-10-23T00:00:00.000Z</x:v>
      </x:c>
      <x:c r="E9310" s="8" t="n">
        <x:f>IF(ISNUMBER('原始字段'!C9341),'原始字段'!C9341,"n.a.")</x:f>
        <x:v>1302802400</x:v>
      </x:c>
      <x:c r="F9310" s="8" t="n">
        <x:f>IF(ISNUMBER('原始字段'!C9437),'原始字段'!C9437,"n.a.")</x:f>
        <x:v>1338802400</x:v>
      </x:c>
      <x:c r="G9310" s="8" t="n">
        <x:f>IF(COUNT(E9310:F9310)=2,F9310-E9310,"n.a.")</x:f>
        <x:v>36000000</x:v>
      </x:c>
      <x:c r="H9310" s="9" t="n">
        <x:f>IF(ISNUMBER('原始字段'!D9437),'原始字段'!D9437,"n.a.")</x:f>
        <x:v>1.2467</x:v>
      </x:c>
      <x:c r="I9310" s="9" t="n">
        <x:f>IF(COUNT(G9310:H9310)=2,G9310*H9310/100000000,"n.a.")</x:f>
        <x:v>0.448812</x:v>
      </x:c>
      <x:c r="J9310" s="1" t="str">
        <x:v>日频齐全；折算事件未独立核实</x:v>
      </x:c>
    </x:row>
    <x:row r="9311" ht="25" customHeight="1">
      <x:c r="A9311" s="1" t="str">
        <x:v>沪深300</x:v>
      </x:c>
      <x:c r="B9311" s="1" t="str">
        <x:v>515380.SH</x:v>
      </x:c>
      <x:c r="C9311" s="1" t="str">
        <x:v>泰康沪深300ETF</x:v>
      </x:c>
      <x:c r="D9311" s="7" t="d">
        <x:v>2026-10-23T00:00:00.000Z</x:v>
      </x:c>
      <x:c r="E9311" s="8" t="n">
        <x:f>IF(ISNUMBER('原始字段'!C9360),'原始字段'!C9360,"n.a.")</x:f>
        <x:v>663399800</x:v>
      </x:c>
      <x:c r="F9311" s="8" t="n">
        <x:f>IF(ISNUMBER('原始字段'!C9456),'原始字段'!C9456,"n.a.")</x:f>
        <x:v>684099800</x:v>
      </x:c>
      <x:c r="G9311" s="8" t="n">
        <x:f>IF(COUNT(E9311:F9311)=2,F9311-E9311,"n.a.")</x:f>
        <x:v>20700000</x:v>
      </x:c>
      <x:c r="H9311" s="9" t="n">
        <x:f>IF(ISNUMBER('原始字段'!D9456),'原始字段'!D9456,"n.a.")</x:f>
        <x:v>4.8619</x:v>
      </x:c>
      <x:c r="I9311" s="9" t="n">
        <x:f>IF(COUNT(G9311:H9311)=2,G9311*H9311/100000000,"n.a.")</x:f>
        <x:v>1.0064133</x:v>
      </x:c>
      <x:c r="J9311" s="1" t="str">
        <x:v>日频齐全；折算事件未独立核实</x:v>
      </x:c>
    </x:row>
    <x:row r="9312" ht="25" customHeight="1">
      <x:c r="A9312" s="1" t="str">
        <x:v>沪深300</x:v>
      </x:c>
      <x:c r="B9312" s="1" t="str">
        <x:v>510350.SH</x:v>
      </x:c>
      <x:c r="C9312" s="1" t="str">
        <x:v>工银沪深300ETF</x:v>
      </x:c>
      <x:c r="D9312" s="7" t="d">
        <x:v>2026-10-23T00:00:00.000Z</x:v>
      </x:c>
      <x:c r="E9312" s="8" t="n">
        <x:f>IF(ISNUMBER('原始字段'!C9338),'原始字段'!C9338,"n.a.")</x:f>
        <x:v>685914700</x:v>
      </x:c>
      <x:c r="F9312" s="8" t="n">
        <x:f>IF(ISNUMBER('原始字段'!C9434),'原始字段'!C9434,"n.a.")</x:f>
        <x:v>711114700</x:v>
      </x:c>
      <x:c r="G9312" s="8" t="n">
        <x:f>IF(COUNT(E9312:F9312)=2,F9312-E9312,"n.a.")</x:f>
        <x:v>25200000</x:v>
      </x:c>
      <x:c r="H9312" s="9" t="n">
        <x:f>IF(ISNUMBER('原始字段'!D9434),'原始字段'!D9434,"n.a.")</x:f>
        <x:v>4.401</x:v>
      </x:c>
      <x:c r="I9312" s="9" t="n">
        <x:f>IF(COUNT(G9312:H9312)=2,G9312*H9312/100000000,"n.a.")</x:f>
        <x:v>1.109052</x:v>
      </x:c>
      <x:c r="J9312" s="1" t="str">
        <x:v>日频齐全；折算事件未独立核实</x:v>
      </x:c>
    </x:row>
    <x:row r="9313" ht="25" customHeight="1">
      <x:c r="A9313" s="1" t="str">
        <x:v>沪深300</x:v>
      </x:c>
      <x:c r="B9313" s="1" t="str">
        <x:v>563520.SH</x:v>
      </x:c>
      <x:c r="C9313" s="1" t="str">
        <x:v>永赢沪深300ETF</x:v>
      </x:c>
      <x:c r="D9313" s="7" t="d">
        <x:v>2026-10-23T00:00:00.000Z</x:v>
      </x:c>
      <x:c r="E9313" s="8" t="n">
        <x:f>IF(ISNUMBER('原始字段'!C9375),'原始字段'!C9375,"n.a.")</x:f>
        <x:v>457065000</x:v>
      </x:c>
      <x:c r="F9313" s="8" t="n">
        <x:f>IF(ISNUMBER('原始字段'!C9471),'原始字段'!C9471,"n.a.")</x:f>
        <x:v>466065000</x:v>
      </x:c>
      <x:c r="G9313" s="8" t="n">
        <x:f>IF(COUNT(E9313:F9313)=2,F9313-E9313,"n.a.")</x:f>
        <x:v>9000000</x:v>
      </x:c>
      <x:c r="H9313" s="9" t="n">
        <x:f>IF(ISNUMBER('原始字段'!D9471),'原始字段'!D9471,"n.a.")</x:f>
        <x:v>1.0744</x:v>
      </x:c>
      <x:c r="I9313" s="9" t="n">
        <x:f>IF(COUNT(G9313:H9313)=2,G9313*H9313/100000000,"n.a.")</x:f>
        <x:v>0.096696</x:v>
      </x:c>
      <x:c r="J9313" s="1" t="str">
        <x:v>日频齐全；折算事件未独立核实</x:v>
      </x:c>
    </x:row>
    <x:row r="9314" ht="25" customHeight="1">
      <x:c r="A9314" s="1" t="str">
        <x:v>沪深300</x:v>
      </x:c>
      <x:c r="B9314" s="1" t="str">
        <x:v>510300.SH</x:v>
      </x:c>
      <x:c r="C9314" s="1" t="str">
        <x:v>华泰柏瑞沪深300ETF</x:v>
      </x:c>
      <x:c r="D9314" s="7" t="d">
        <x:v>2026-10-23T00:00:00.000Z</x:v>
      </x:c>
      <x:c r="E9314" s="8" t="n">
        <x:f>IF(ISNUMBER('原始字段'!C9334),'原始字段'!C9334,"n.a.")</x:f>
        <x:v>32729887700</x:v>
      </x:c>
      <x:c r="F9314" s="8" t="n">
        <x:f>IF(ISNUMBER('原始字段'!C9430),'原始字段'!C9430,"n.a.")</x:f>
        <x:v>35242687700</x:v>
      </x:c>
      <x:c r="G9314" s="8" t="n">
        <x:f>IF(COUNT(E9314:F9314)=2,F9314-E9314,"n.a.")</x:f>
        <x:v>2512800000</x:v>
      </x:c>
      <x:c r="H9314" s="9" t="n">
        <x:f>IF(ISNUMBER('原始字段'!D9430),'原始字段'!D9430,"n.a.")</x:f>
        <x:v>4.1811</x:v>
      </x:c>
      <x:c r="I9314" s="9" t="n">
        <x:f>IF(COUNT(G9314:H9314)=2,G9314*H9314/100000000,"n.a.")</x:f>
        <x:v>105.0626808</x:v>
      </x:c>
      <x:c r="J9314" s="1" t="str">
        <x:v>日频齐全；折算事件未独立核实</x:v>
      </x:c>
    </x:row>
    <x:row r="9315" ht="25" customHeight="1">
      <x:c r="A9315" s="1" t="str">
        <x:v>沪深300</x:v>
      </x:c>
      <x:c r="B9315" s="1" t="str">
        <x:v>515310.SH</x:v>
      </x:c>
      <x:c r="C9315" s="1" t="str">
        <x:v>汇添富沪深300ETF</x:v>
      </x:c>
      <x:c r="D9315" s="7" t="d">
        <x:v>2026-10-23T00:00:00.000Z</x:v>
      </x:c>
      <x:c r="E9315" s="8" t="n">
        <x:f>IF(ISNUMBER('原始字段'!C9356),'原始字段'!C9356,"n.a.")</x:f>
        <x:v>402111200</x:v>
      </x:c>
      <x:c r="F9315" s="8" t="n">
        <x:f>IF(ISNUMBER('原始字段'!C9452),'原始字段'!C9452,"n.a.")</x:f>
        <x:v>405611200</x:v>
      </x:c>
      <x:c r="G9315" s="8" t="n">
        <x:f>IF(COUNT(E9315:F9315)=2,F9315-E9315,"n.a.")</x:f>
        <x:v>3500000</x:v>
      </x:c>
      <x:c r="H9315" s="9" t="n">
        <x:f>IF(ISNUMBER('原始字段'!D9452),'原始字段'!D9452,"n.a.")</x:f>
        <x:v>1.2446</x:v>
      </x:c>
      <x:c r="I9315" s="9" t="n">
        <x:f>IF(COUNT(G9315:H9315)=2,G9315*H9315/100000000,"n.a.")</x:f>
        <x:v>0.043561</x:v>
      </x:c>
      <x:c r="J9315" s="1" t="str">
        <x:v>日频齐全；折算事件未独立核实</x:v>
      </x:c>
    </x:row>
    <x:row r="9316" ht="25" customHeight="1">
      <x:c r="A9316" s="1" t="str">
        <x:v>沪深300</x:v>
      </x:c>
      <x:c r="B9316" s="1" t="str">
        <x:v>159925.SZ</x:v>
      </x:c>
      <x:c r="C9316" s="1" t="str">
        <x:v>南方沪深300ETF</x:v>
      </x:c>
      <x:c r="D9316" s="7" t="d">
        <x:v>2026-10-23T00:00:00.000Z</x:v>
      </x:c>
      <x:c r="E9316" s="8" t="n">
        <x:f>IF(ISNUMBER('原始字段'!C9322),'原始字段'!C9322,"n.a.")</x:f>
        <x:v>644720856</x:v>
      </x:c>
      <x:c r="F9316" s="8" t="n">
        <x:f>IF(ISNUMBER('原始字段'!C9418),'原始字段'!C9418,"n.a.")</x:f>
        <x:v>659120856</x:v>
      </x:c>
      <x:c r="G9316" s="8" t="n">
        <x:f>IF(COUNT(E9316:F9316)=2,F9316-E9316,"n.a.")</x:f>
        <x:v>14400000</x:v>
      </x:c>
      <x:c r="H9316" s="9" t="n">
        <x:f>IF(ISNUMBER('原始字段'!D9418),'原始字段'!D9418,"n.a.")</x:f>
        <x:v>4.1035</x:v>
      </x:c>
      <x:c r="I9316" s="9" t="n">
        <x:f>IF(COUNT(G9316:H9316)=2,G9316*H9316/100000000,"n.a.")</x:f>
        <x:v>0.5909040000000001</x:v>
      </x:c>
      <x:c r="J9316" s="1" t="str">
        <x:v>日频齐全；折算事件未独立核实</x:v>
      </x:c>
    </x:row>
    <x:row r="9317" ht="25" customHeight="1">
      <x:c r="A9317" s="1" t="str">
        <x:v>沪深300</x:v>
      </x:c>
      <x:c r="B9317" s="1" t="str">
        <x:v>561930.SH</x:v>
      </x:c>
      <x:c r="C9317" s="1" t="str">
        <x:v>招商沪深300ETF</x:v>
      </x:c>
      <x:c r="D9317" s="7" t="d">
        <x:v>2026-10-23T00:00:00.000Z</x:v>
      </x:c>
      <x:c r="E9317" s="8" t="n">
        <x:f>IF(ISNUMBER('原始字段'!C9371),'原始字段'!C9371,"n.a.")</x:f>
        <x:v>205260600</x:v>
      </x:c>
      <x:c r="F9317" s="8" t="n">
        <x:f>IF(ISNUMBER('原始字段'!C9467),'原始字段'!C9467,"n.a.")</x:f>
        <x:v>208260600</x:v>
      </x:c>
      <x:c r="G9317" s="8" t="n">
        <x:f>IF(COUNT(E9317:F9317)=2,F9317-E9317,"n.a.")</x:f>
        <x:v>3000000</x:v>
      </x:c>
      <x:c r="H9317" s="9" t="n">
        <x:f>IF(ISNUMBER('原始字段'!D9467),'原始字段'!D9467,"n.a.")</x:f>
        <x:v>1.4136</x:v>
      </x:c>
      <x:c r="I9317" s="9" t="n">
        <x:f>IF(COUNT(G9317:H9317)=2,G9317*H9317/100000000,"n.a.")</x:f>
        <x:v>0.042408</x:v>
      </x:c>
      <x:c r="J9317" s="1" t="str">
        <x:v>日频齐全；折算事件未独立核实</x:v>
      </x:c>
    </x:row>
    <x:row r="9318" ht="25" customHeight="1">
      <x:c r="A9318" s="1" t="str">
        <x:v>沪深300</x:v>
      </x:c>
      <x:c r="B9318" s="1" t="str">
        <x:v>515350.SH</x:v>
      </x:c>
      <x:c r="C9318" s="1" t="str">
        <x:v>民生加银沪深300ETF</x:v>
      </x:c>
      <x:c r="D9318" s="7" t="d">
        <x:v>2026-10-23T00:00:00.000Z</x:v>
      </x:c>
      <x:c r="E9318" s="8" t="n">
        <x:f>IF(ISNUMBER('原始字段'!C9358),'原始字段'!C9358,"n.a.")</x:f>
        <x:v>11699200</x:v>
      </x:c>
      <x:c r="F9318" s="8" t="n">
        <x:f>IF(ISNUMBER('原始字段'!C9454),'原始字段'!C9454,"n.a.")</x:f>
        <x:v>11699200</x:v>
      </x:c>
      <x:c r="G9318" s="8" t="n">
        <x:f>IF(COUNT(E9318:F9318)=2,F9318-E9318,"n.a.")</x:f>
        <x:v>0</x:v>
      </x:c>
      <x:c r="H9318" s="9" t="n">
        <x:f>IF(ISNUMBER('原始字段'!D9454),'原始字段'!D9454,"n.a.")</x:f>
        <x:v>5.6075</x:v>
      </x:c>
      <x:c r="I9318" s="9" t="n">
        <x:f>IF(COUNT(G9318:H9318)=2,G9318*H9318/100000000,"n.a.")</x:f>
        <x:v>0</x:v>
      </x:c>
      <x:c r="J9318" s="1" t="str">
        <x:v>日频齐全；折算事件未独立核实</x:v>
      </x:c>
    </x:row>
    <x:row r="9319" ht="25" customHeight="1">
      <x:c r="A9319" s="1" t="str">
        <x:v>沪深300</x:v>
      </x:c>
      <x:c r="B9319" s="1" t="str">
        <x:v>510310.SH</x:v>
      </x:c>
      <x:c r="C9319" s="1" t="str">
        <x:v>易方达沪深300ETF</x:v>
      </x:c>
      <x:c r="D9319" s="7" t="d">
        <x:v>2026-10-23T00:00:00.000Z</x:v>
      </x:c>
      <x:c r="E9319" s="8" t="n">
        <x:f>IF(ISNUMBER('原始字段'!C9335),'原始字段'!C9335,"n.a.")</x:f>
        <x:v>17115044000</x:v>
      </x:c>
      <x:c r="F9319" s="8" t="n">
        <x:f>IF(ISNUMBER('原始字段'!C9431),'原始字段'!C9431,"n.a.")</x:f>
        <x:v>18359744000</x:v>
      </x:c>
      <x:c r="G9319" s="8" t="n">
        <x:f>IF(COUNT(E9319:F9319)=2,F9319-E9319,"n.a.")</x:f>
        <x:v>1244700000</x:v>
      </x:c>
      <x:c r="H9319" s="9" t="n">
        <x:f>IF(ISNUMBER('原始字段'!D9431),'原始字段'!D9431,"n.a.")</x:f>
        <x:v>4.063</x:v>
      </x:c>
      <x:c r="I9319" s="9" t="n">
        <x:f>IF(COUNT(G9319:H9319)=2,G9319*H9319/100000000,"n.a.")</x:f>
        <x:v>50.572161</x:v>
      </x:c>
      <x:c r="J9319" s="1" t="str">
        <x:v>日频齐全；折算事件未独立核实</x:v>
      </x:c>
    </x:row>
    <x:row r="9320" ht="25" customHeight="1">
      <x:c r="A9320" s="1" t="str">
        <x:v>沪深300</x:v>
      </x:c>
      <x:c r="B9320" s="1" t="str">
        <x:v>159330.SZ</x:v>
      </x:c>
      <x:c r="C9320" s="1" t="str">
        <x:v>东财沪深300ETF</x:v>
      </x:c>
      <x:c r="D9320" s="7" t="d">
        <x:v>2026-10-23T00:00:00.000Z</x:v>
      </x:c>
      <x:c r="E9320" s="8" t="n">
        <x:f>IF(ISNUMBER('原始字段'!C9301),'原始字段'!C9301,"n.a.")</x:f>
        <x:v>617801009</x:v>
      </x:c>
      <x:c r="F9320" s="8" t="n">
        <x:f>IF(ISNUMBER('原始字段'!C9397),'原始字段'!C9397,"n.a.")</x:f>
        <x:v>692801009</x:v>
      </x:c>
      <x:c r="G9320" s="8" t="n">
        <x:f>IF(COUNT(E9320:F9320)=2,F9320-E9320,"n.a.")</x:f>
        <x:v>75000000</x:v>
      </x:c>
      <x:c r="H9320" s="9" t="n">
        <x:f>IF(ISNUMBER('原始字段'!D9397),'原始字段'!D9397,"n.a.")</x:f>
        <x:v>1.2944</x:v>
      </x:c>
      <x:c r="I9320" s="9" t="n">
        <x:f>IF(COUNT(G9320:H9320)=2,G9320*H9320/100000000,"n.a.")</x:f>
        <x:v>0.9708</x:v>
      </x:c>
      <x:c r="J9320" s="1" t="str">
        <x:v>日频齐全；折算事件未独立核实</x:v>
      </x:c>
    </x:row>
    <x:row r="9321" ht="25" customHeight="1">
      <x:c r="A9321" s="1" t="str">
        <x:v>沪深300</x:v>
      </x:c>
      <x:c r="B9321" s="1" t="str">
        <x:v>510390.SH</x:v>
      </x:c>
      <x:c r="C9321" s="1" t="str">
        <x:v>平安沪深300ETF</x:v>
      </x:c>
      <x:c r="D9321" s="7" t="d">
        <x:v>2026-10-23T00:00:00.000Z</x:v>
      </x:c>
      <x:c r="E9321" s="8" t="n">
        <x:f>IF(ISNUMBER('原始字段'!C9342),'原始字段'!C9342,"n.a.")</x:f>
        <x:v>136550000</x:v>
      </x:c>
      <x:c r="F9321" s="8" t="n">
        <x:f>IF(ISNUMBER('原始字段'!C9438),'原始字段'!C9438,"n.a.")</x:f>
        <x:v>136550000</x:v>
      </x:c>
      <x:c r="G9321" s="8" t="n">
        <x:f>IF(COUNT(E9321:F9321)=2,F9321-E9321,"n.a.")</x:f>
        <x:v>0</x:v>
      </x:c>
      <x:c r="H9321" s="9" t="n">
        <x:f>IF(ISNUMBER('原始字段'!D9438),'原始字段'!D9438,"n.a.")</x:f>
        <x:v>4.747</x:v>
      </x:c>
      <x:c r="I9321" s="9" t="n">
        <x:f>IF(COUNT(G9321:H9321)=2,G9321*H9321/100000000,"n.a.")</x:f>
        <x:v>0</x:v>
      </x:c>
      <x:c r="J9321" s="1" t="str">
        <x:v>日频齐全；折算事件未独立核实</x:v>
      </x:c>
    </x:row>
    <x:row r="9322" ht="25" customHeight="1">
      <x:c r="A9322" s="1" t="str">
        <x:v>沪深300</x:v>
      </x:c>
      <x:c r="B9322" s="1" t="str">
        <x:v>515390.SH</x:v>
      </x:c>
      <x:c r="C9322" s="1" t="str">
        <x:v>华安沪深300ETF</x:v>
      </x:c>
      <x:c r="D9322" s="7" t="d">
        <x:v>2026-10-23T00:00:00.000Z</x:v>
      </x:c>
      <x:c r="E9322" s="8" t="n">
        <x:f>IF(ISNUMBER('原始字段'!C9361),'原始字段'!C9361,"n.a.")</x:f>
        <x:v>2470683000</x:v>
      </x:c>
      <x:c r="F9322" s="8" t="n">
        <x:f>IF(ISNUMBER('原始字段'!C9457),'原始字段'!C9457,"n.a.")</x:f>
        <x:v>2754683000</x:v>
      </x:c>
      <x:c r="G9322" s="8" t="n">
        <x:f>IF(COUNT(E9322:F9322)=2,F9322-E9322,"n.a.")</x:f>
        <x:v>284000000</x:v>
      </x:c>
      <x:c r="H9322" s="9" t="n">
        <x:f>IF(ISNUMBER('原始字段'!D9457),'原始字段'!D9457,"n.a.")</x:f>
        <x:v>1.2192</x:v>
      </x:c>
      <x:c r="I9322" s="9" t="n">
        <x:f>IF(COUNT(G9322:H9322)=2,G9322*H9322/100000000,"n.a.")</x:f>
        <x:v>3.462528</x:v>
      </x:c>
      <x:c r="J9322" s="1" t="str">
        <x:v>日频齐全；折算事件未独立核实</x:v>
      </x:c>
    </x:row>
    <x:row r="9323" ht="25" customHeight="1">
      <x:c r="A9323" s="1" t="str">
        <x:v>沪深300</x:v>
      </x:c>
      <x:c r="B9323" s="1" t="str">
        <x:v>515130.SH</x:v>
      </x:c>
      <x:c r="C9323" s="1" t="str">
        <x:v>博时沪深300ETF</x:v>
      </x:c>
      <x:c r="D9323" s="7" t="d">
        <x:v>2026-10-23T00:00:00.000Z</x:v>
      </x:c>
      <x:c r="E9323" s="8" t="n">
        <x:f>IF(ISNUMBER('原始字段'!C9354),'原始字段'!C9354,"n.a.")</x:f>
        <x:v>109463200</x:v>
      </x:c>
      <x:c r="F9323" s="8" t="n">
        <x:f>IF(ISNUMBER('原始字段'!C9450),'原始字段'!C9450,"n.a.")</x:f>
        <x:v>121463200</x:v>
      </x:c>
      <x:c r="G9323" s="8" t="n">
        <x:f>IF(COUNT(E9323:F9323)=2,F9323-E9323,"n.a.")</x:f>
        <x:v>12000000</x:v>
      </x:c>
      <x:c r="H9323" s="9" t="n">
        <x:f>IF(ISNUMBER('原始字段'!D9450),'原始字段'!D9450,"n.a.")</x:f>
        <x:v>1.3852</x:v>
      </x:c>
      <x:c r="I9323" s="9" t="n">
        <x:f>IF(COUNT(G9323:H9323)=2,G9323*H9323/100000000,"n.a.")</x:f>
        <x:v>0.166224</x:v>
      </x:c>
      <x:c r="J9323" s="1" t="str">
        <x:v>日频齐全；折算事件未独立核实</x:v>
      </x:c>
    </x:row>
    <x:row r="9324" ht="25" customHeight="1">
      <x:c r="A9324" s="1" t="str">
        <x:v>中证500</x:v>
      </x:c>
      <x:c r="B9324" s="1" t="str">
        <x:v>510530.SH</x:v>
      </x:c>
      <x:c r="C9324" s="1" t="str">
        <x:v>工银中证500ETF</x:v>
      </x:c>
      <x:c r="D9324" s="7" t="d">
        <x:v>2026-10-23T00:00:00.000Z</x:v>
      </x:c>
      <x:c r="E9324" s="8" t="n">
        <x:f>IF(ISNUMBER('原始字段'!C9345),'原始字段'!C9345,"n.a.")</x:f>
        <x:v>47979399.99999999</x:v>
      </x:c>
      <x:c r="F9324" s="8" t="n">
        <x:f>IF(ISNUMBER('原始字段'!C9441),'原始字段'!C9441,"n.a.")</x:f>
        <x:v>47979399.99999999</x:v>
      </x:c>
      <x:c r="G9324" s="8" t="n">
        <x:f>IF(COUNT(E9324:F9324)=2,F9324-E9324,"n.a.")</x:f>
        <x:v>0</x:v>
      </x:c>
      <x:c r="H9324" s="9" t="n">
        <x:f>IF(ISNUMBER('原始字段'!D9441),'原始字段'!D9441,"n.a.")</x:f>
        <x:v>7.735</x:v>
      </x:c>
      <x:c r="I9324" s="9" t="n">
        <x:f>IF(COUNT(G9324:H9324)=2,G9324*H9324/100000000,"n.a.")</x:f>
        <x:v>0</x:v>
      </x:c>
      <x:c r="J9324" s="1" t="str">
        <x:v>日频齐全；折算事件未独立核实</x:v>
      </x:c>
    </x:row>
    <x:row r="9325" ht="25" customHeight="1">
      <x:c r="A9325" s="1" t="str">
        <x:v>中证500</x:v>
      </x:c>
      <x:c r="B9325" s="1" t="str">
        <x:v>510580.SH</x:v>
      </x:c>
      <x:c r="C9325" s="1" t="str">
        <x:v>易方达中证500ETF</x:v>
      </x:c>
      <x:c r="D9325" s="7" t="d">
        <x:v>2026-10-23T00:00:00.000Z</x:v>
      </x:c>
      <x:c r="E9325" s="8" t="n">
        <x:f>IF(ISNUMBER('原始字段'!C9349),'原始字段'!C9349,"n.a.")</x:f>
        <x:v>1206168300</x:v>
      </x:c>
      <x:c r="F9325" s="8" t="n">
        <x:f>IF(ISNUMBER('原始字段'!C9445),'原始字段'!C9445,"n.a.")</x:f>
        <x:v>1258968300</x:v>
      </x:c>
      <x:c r="G9325" s="8" t="n">
        <x:f>IF(COUNT(E9325:F9325)=2,F9325-E9325,"n.a.")</x:f>
        <x:v>52800000</x:v>
      </x:c>
      <x:c r="H9325" s="9" t="n">
        <x:f>IF(ISNUMBER('原始字段'!D9445),'原始字段'!D9445,"n.a.")</x:f>
        <x:v>3.6029</x:v>
      </x:c>
      <x:c r="I9325" s="9" t="n">
        <x:f>IF(COUNT(G9325:H9325)=2,G9325*H9325/100000000,"n.a.")</x:f>
        <x:v>1.9023312</x:v>
      </x:c>
      <x:c r="J9325" s="1" t="str">
        <x:v>日频齐全；折算事件未独立核实</x:v>
      </x:c>
    </x:row>
    <x:row r="9326" ht="25" customHeight="1">
      <x:c r="A9326" s="1" t="str">
        <x:v>中证500</x:v>
      </x:c>
      <x:c r="B9326" s="1" t="str">
        <x:v>159922.SZ</x:v>
      </x:c>
      <x:c r="C9326" s="1" t="str">
        <x:v>嘉实中证500ETF</x:v>
      </x:c>
      <x:c r="D9326" s="7" t="d">
        <x:v>2026-10-23T00:00:00.000Z</x:v>
      </x:c>
      <x:c r="E9326" s="8" t="n">
        <x:f>IF(ISNUMBER('原始字段'!C9321),'原始字段'!C9321,"n.a.")</x:f>
        <x:v>2912676765</x:v>
      </x:c>
      <x:c r="F9326" s="8" t="n">
        <x:f>IF(ISNUMBER('原始字段'!C9417),'原始字段'!C9417,"n.a.")</x:f>
        <x:v>3075676765</x:v>
      </x:c>
      <x:c r="G9326" s="8" t="n">
        <x:f>IF(COUNT(E9326:F9326)=2,F9326-E9326,"n.a.")</x:f>
        <x:v>163000000</x:v>
      </x:c>
      <x:c r="H9326" s="9" t="n">
        <x:f>IF(ISNUMBER('原始字段'!D9417),'原始字段'!D9417,"n.a.")</x:f>
        <x:v>2.777</x:v>
      </x:c>
      <x:c r="I9326" s="9" t="n">
        <x:f>IF(COUNT(G9326:H9326)=2,G9326*H9326/100000000,"n.a.")</x:f>
        <x:v>4.52651</x:v>
      </x:c>
      <x:c r="J9326" s="1" t="str">
        <x:v>日频齐全；折算事件未独立核实</x:v>
      </x:c>
    </x:row>
    <x:row r="9327" ht="25" customHeight="1">
      <x:c r="A9327" s="1" t="str">
        <x:v>中证500</x:v>
      </x:c>
      <x:c r="B9327" s="1" t="str">
        <x:v>563750.SH</x:v>
      </x:c>
      <x:c r="C9327" s="1" t="str">
        <x:v>汇添富中证500ETF</x:v>
      </x:c>
      <x:c r="D9327" s="7" t="d">
        <x:v>2026-10-23T00:00:00.000Z</x:v>
      </x:c>
      <x:c r="E9327" s="8" t="n">
        <x:f>IF(ISNUMBER('原始字段'!C9376),'原始字段'!C9376,"n.a.")</x:f>
        <x:v>369737000</x:v>
      </x:c>
      <x:c r="F9327" s="8" t="n">
        <x:f>IF(ISNUMBER('原始字段'!C9472),'原始字段'!C9472,"n.a.")</x:f>
        <x:v>374737000</x:v>
      </x:c>
      <x:c r="G9327" s="8" t="n">
        <x:f>IF(COUNT(E9327:F9327)=2,F9327-E9327,"n.a.")</x:f>
        <x:v>5000000</x:v>
      </x:c>
      <x:c r="H9327" s="9" t="n">
        <x:f>IF(ISNUMBER('原始字段'!D9472),'原始字段'!D9472,"n.a.")</x:f>
        <x:v>0.9613</x:v>
      </x:c>
      <x:c r="I9327" s="9" t="n">
        <x:f>IF(COUNT(G9327:H9327)=2,G9327*H9327/100000000,"n.a.")</x:f>
        <x:v>0.048065</x:v>
      </x:c>
      <x:c r="J9327" s="1" t="str">
        <x:v>日频齐全；折算事件未独立核实</x:v>
      </x:c>
    </x:row>
    <x:row r="9328" ht="25" customHeight="1">
      <x:c r="A9328" s="1" t="str">
        <x:v>中证500</x:v>
      </x:c>
      <x:c r="B9328" s="1" t="str">
        <x:v>159935.SZ</x:v>
      </x:c>
      <x:c r="C9328" s="1" t="str">
        <x:v>景顺长城中证500ETF</x:v>
      </x:c>
      <x:c r="D9328" s="7" t="d">
        <x:v>2026-10-23T00:00:00.000Z</x:v>
      </x:c>
      <x:c r="E9328" s="8" t="n">
        <x:f>IF(ISNUMBER('原始字段'!C9323),'原始字段'!C9323,"n.a.")</x:f>
        <x:v>27572956</x:v>
      </x:c>
      <x:c r="F9328" s="8" t="n">
        <x:f>IF(ISNUMBER('原始字段'!C9419),'原始字段'!C9419,"n.a.")</x:f>
        <x:v>31572956</x:v>
      </x:c>
      <x:c r="G9328" s="8" t="n">
        <x:f>IF(COUNT(E9328:F9328)=2,F9328-E9328,"n.a.")</x:f>
        <x:v>4000000</x:v>
      </x:c>
      <x:c r="H9328" s="9" t="n">
        <x:f>IF(ISNUMBER('原始字段'!D9419),'原始字段'!D9419,"n.a.")</x:f>
        <x:v>2.1629</x:v>
      </x:c>
      <x:c r="I9328" s="9" t="n">
        <x:f>IF(COUNT(G9328:H9328)=2,G9328*H9328/100000000,"n.a.")</x:f>
        <x:v>0.086516</x:v>
      </x:c>
      <x:c r="J9328" s="1" t="str">
        <x:v>日频齐全；折算事件未独立核实</x:v>
      </x:c>
    </x:row>
    <x:row r="9329" ht="25" customHeight="1">
      <x:c r="A9329" s="1" t="str">
        <x:v>中证500</x:v>
      </x:c>
      <x:c r="B9329" s="1" t="str">
        <x:v>515530.SH</x:v>
      </x:c>
      <x:c r="C9329" s="1" t="str">
        <x:v>泰康中证500ETF</x:v>
      </x:c>
      <x:c r="D9329" s="7" t="d">
        <x:v>2026-10-23T00:00:00.000Z</x:v>
      </x:c>
      <x:c r="E9329" s="8" t="n">
        <x:f>IF(ISNUMBER('原始字段'!C9362),'原始字段'!C9362,"n.a.")</x:f>
        <x:v>13842700</x:v>
      </x:c>
      <x:c r="F9329" s="8" t="n">
        <x:f>IF(ISNUMBER('原始字段'!C9458),'原始字段'!C9458,"n.a.")</x:f>
        <x:v>13842700</x:v>
      </x:c>
      <x:c r="G9329" s="8" t="n">
        <x:f>IF(COUNT(E9329:F9329)=2,F9329-E9329,"n.a.")</x:f>
        <x:v>0</x:v>
      </x:c>
      <x:c r="H9329" s="9" t="n">
        <x:f>IF(ISNUMBER('原始字段'!D9458),'原始字段'!D9458,"n.a.")</x:f>
        <x:v>3.7781</x:v>
      </x:c>
      <x:c r="I9329" s="9" t="n">
        <x:f>IF(COUNT(G9329:H9329)=2,G9329*H9329/100000000,"n.a.")</x:f>
        <x:v>0</x:v>
      </x:c>
      <x:c r="J9329" s="1" t="str">
        <x:v>日频齐全；折算事件未独立核实</x:v>
      </x:c>
    </x:row>
    <x:row r="9330" ht="25" customHeight="1">
      <x:c r="A9330" s="1" t="str">
        <x:v>中证500</x:v>
      </x:c>
      <x:c r="B9330" s="1" t="str">
        <x:v>510590.SH</x:v>
      </x:c>
      <x:c r="C9330" s="1" t="str">
        <x:v>平安中证500ETF</x:v>
      </x:c>
      <x:c r="D9330" s="7" t="d">
        <x:v>2026-10-23T00:00:00.000Z</x:v>
      </x:c>
      <x:c r="E9330" s="8" t="n">
        <x:f>IF(ISNUMBER('原始字段'!C9350),'原始字段'!C9350,"n.a.")</x:f>
        <x:v>129986100</x:v>
      </x:c>
      <x:c r="F9330" s="8" t="n">
        <x:f>IF(ISNUMBER('原始字段'!C9446),'原始字段'!C9446,"n.a.")</x:f>
        <x:v>129986100</x:v>
      </x:c>
      <x:c r="G9330" s="8" t="n">
        <x:f>IF(COUNT(E9330:F9330)=2,F9330-E9330,"n.a.")</x:f>
        <x:v>0</x:v>
      </x:c>
      <x:c r="H9330" s="9" t="n">
        <x:f>IF(ISNUMBER('原始字段'!D9446),'原始字段'!D9446,"n.a.")</x:f>
        <x:v>7.4476</x:v>
      </x:c>
      <x:c r="I9330" s="9" t="n">
        <x:f>IF(COUNT(G9330:H9330)=2,G9330*H9330/100000000,"n.a.")</x:f>
        <x:v>0</x:v>
      </x:c>
      <x:c r="J9330" s="1" t="str">
        <x:v>日频齐全；折算事件未独立核实</x:v>
      </x:c>
    </x:row>
    <x:row r="9331" ht="25" customHeight="1">
      <x:c r="A9331" s="1" t="str">
        <x:v>中证500</x:v>
      </x:c>
      <x:c r="B9331" s="1" t="str">
        <x:v>515190.SH</x:v>
      </x:c>
      <x:c r="C9331" s="1" t="str">
        <x:v>中银证券中证500ETF</x:v>
      </x:c>
      <x:c r="D9331" s="7" t="d">
        <x:v>2026-10-23T00:00:00.000Z</x:v>
      </x:c>
      <x:c r="E9331" s="8" t="n">
        <x:f>IF(ISNUMBER('原始字段'!C9355),'原始字段'!C9355,"n.a.")</x:f>
        <x:v>301466100</x:v>
      </x:c>
      <x:c r="F9331" s="8" t="n">
        <x:f>IF(ISNUMBER('原始字段'!C9451),'原始字段'!C9451,"n.a.")</x:f>
        <x:v>301466100</x:v>
      </x:c>
      <x:c r="G9331" s="8" t="n">
        <x:f>IF(COUNT(E9331:F9331)=2,F9331-E9331,"n.a.")</x:f>
        <x:v>0</x:v>
      </x:c>
      <x:c r="H9331" s="9" t="n">
        <x:f>IF(ISNUMBER('原始字段'!D9451),'原始字段'!D9451,"n.a.")</x:f>
        <x:v>1.4383</x:v>
      </x:c>
      <x:c r="I9331" s="9" t="n">
        <x:f>IF(COUNT(G9331:H9331)=2,G9331*H9331/100000000,"n.a.")</x:f>
        <x:v>0</x:v>
      </x:c>
      <x:c r="J9331" s="1" t="str">
        <x:v>日频齐全；折算事件未独立核实</x:v>
      </x:c>
    </x:row>
    <x:row r="9332" ht="25" customHeight="1">
      <x:c r="A9332" s="1" t="str">
        <x:v>中证500</x:v>
      </x:c>
      <x:c r="B9332" s="1" t="str">
        <x:v>159820.SZ</x:v>
      </x:c>
      <x:c r="C9332" s="1" t="str">
        <x:v>天弘中证500ETF</x:v>
      </x:c>
      <x:c r="D9332" s="7" t="d">
        <x:v>2026-10-23T00:00:00.000Z</x:v>
      </x:c>
      <x:c r="E9332" s="8" t="n">
        <x:f>IF(ISNUMBER('原始字段'!C9315),'原始字段'!C9315,"n.a.")</x:f>
        <x:v>1386408470</x:v>
      </x:c>
      <x:c r="F9332" s="8" t="n">
        <x:f>IF(ISNUMBER('原始字段'!C9411),'原始字段'!C9411,"n.a.")</x:f>
        <x:v>1396408470</x:v>
      </x:c>
      <x:c r="G9332" s="8" t="n">
        <x:f>IF(COUNT(E9332:F9332)=2,F9332-E9332,"n.a.")</x:f>
        <x:v>10000000</x:v>
      </x:c>
      <x:c r="H9332" s="9" t="n">
        <x:f>IF(ISNUMBER('原始字段'!D9411),'原始字段'!D9411,"n.a.")</x:f>
        <x:v>1.1906</x:v>
      </x:c>
      <x:c r="I9332" s="9" t="n">
        <x:f>IF(COUNT(G9332:H9332)=2,G9332*H9332/100000000,"n.a.")</x:f>
        <x:v>0.11906000000000001</x:v>
      </x:c>
      <x:c r="J9332" s="1" t="str">
        <x:v>日频齐全；折算事件未独立核实</x:v>
      </x:c>
    </x:row>
    <x:row r="9333" ht="25" customHeight="1">
      <x:c r="A9333" s="1" t="str">
        <x:v>中证500</x:v>
      </x:c>
      <x:c r="B9333" s="1" t="str">
        <x:v>159337.SZ</x:v>
      </x:c>
      <x:c r="C9333" s="1" t="str">
        <x:v>东财中证500ETF</x:v>
      </x:c>
      <x:c r="D9333" s="7" t="d">
        <x:v>2026-10-23T00:00:00.000Z</x:v>
      </x:c>
      <x:c r="E9333" s="8" t="n">
        <x:f>IF(ISNUMBER('原始字段'!C9302),'原始字段'!C9302,"n.a.")</x:f>
        <x:v>301710611</x:v>
      </x:c>
      <x:c r="F9333" s="8" t="n">
        <x:f>IF(ISNUMBER('原始字段'!C9398),'原始字段'!C9398,"n.a.")</x:f>
        <x:v>305710611</x:v>
      </x:c>
      <x:c r="G9333" s="8" t="n">
        <x:f>IF(COUNT(E9333:F9333)=2,F9333-E9333,"n.a.")</x:f>
        <x:v>4000000</x:v>
      </x:c>
      <x:c r="H9333" s="9" t="n">
        <x:f>IF(ISNUMBER('原始字段'!D9398),'原始字段'!D9398,"n.a.")</x:f>
        <x:v>1.5699</x:v>
      </x:c>
      <x:c r="I9333" s="9" t="n">
        <x:f>IF(COUNT(G9333:H9333)=2,G9333*H9333/100000000,"n.a.")</x:f>
        <x:v>0.062796</x:v>
      </x:c>
      <x:c r="J9333" s="1" t="str">
        <x:v>日频齐全；折算事件未独立核实</x:v>
      </x:c>
    </x:row>
    <x:row r="9334" ht="25" customHeight="1">
      <x:c r="A9334" s="1" t="str">
        <x:v>中证500</x:v>
      </x:c>
      <x:c r="B9334" s="1" t="str">
        <x:v>510500.SH</x:v>
      </x:c>
      <x:c r="C9334" s="1" t="str">
        <x:v>南方中证500ETF</x:v>
      </x:c>
      <x:c r="D9334" s="7" t="d">
        <x:v>2026-10-23T00:00:00.000Z</x:v>
      </x:c>
      <x:c r="E9334" s="8" t="n">
        <x:f>IF(ISNUMBER('原始字段'!C9343),'原始字段'!C9343,"n.a.")</x:f>
        <x:v>6448168600</x:v>
      </x:c>
      <x:c r="F9334" s="8" t="n">
        <x:f>IF(ISNUMBER('原始字段'!C9439),'原始字段'!C9439,"n.a.")</x:f>
        <x:v>7301368600</x:v>
      </x:c>
      <x:c r="G9334" s="8" t="n">
        <x:f>IF(COUNT(E9334:F9334)=2,F9334-E9334,"n.a.")</x:f>
        <x:v>853200000</x:v>
      </x:c>
      <x:c r="H9334" s="9" t="n">
        <x:f>IF(ISNUMBER('原始字段'!D9439),'原始字段'!D9439,"n.a.")</x:f>
        <x:v>6.8526</x:v>
      </x:c>
      <x:c r="I9334" s="9" t="n">
        <x:f>IF(COUNT(G9334:H9334)=2,G9334*H9334/100000000,"n.a.")</x:f>
        <x:v>58.4663832</x:v>
      </x:c>
      <x:c r="J9334" s="1" t="str">
        <x:v>日频齐全；折算事件未独立核实</x:v>
      </x:c>
    </x:row>
    <x:row r="9335" ht="25" customHeight="1">
      <x:c r="A9335" s="1" t="str">
        <x:v>中证500</x:v>
      </x:c>
      <x:c r="B9335" s="1" t="str">
        <x:v>159968.SZ</x:v>
      </x:c>
      <x:c r="C9335" s="1" t="str">
        <x:v>博时中证500ETF</x:v>
      </x:c>
      <x:c r="D9335" s="7" t="d">
        <x:v>2026-10-23T00:00:00.000Z</x:v>
      </x:c>
      <x:c r="E9335" s="8" t="n">
        <x:f>IF(ISNUMBER('原始字段'!C9330),'原始字段'!C9330,"n.a.")</x:f>
        <x:v>66895098</x:v>
      </x:c>
      <x:c r="F9335" s="8" t="n">
        <x:f>IF(ISNUMBER('原始字段'!C9426),'原始字段'!C9426,"n.a.")</x:f>
        <x:v>66895098</x:v>
      </x:c>
      <x:c r="G9335" s="8" t="n">
        <x:f>IF(COUNT(E9335:F9335)=2,F9335-E9335,"n.a.")</x:f>
        <x:v>0</x:v>
      </x:c>
      <x:c r="H9335" s="9" t="n">
        <x:f>IF(ISNUMBER('原始字段'!D9426),'原始字段'!D9426,"n.a.")</x:f>
        <x:v>9.0055</x:v>
      </x:c>
      <x:c r="I9335" s="9" t="n">
        <x:f>IF(COUNT(G9335:H9335)=2,G9335*H9335/100000000,"n.a.")</x:f>
        <x:v>0</x:v>
      </x:c>
      <x:c r="J9335" s="1" t="str">
        <x:v>日频齐全；折算事件未独立核实</x:v>
      </x:c>
    </x:row>
    <x:row r="9336" ht="25" customHeight="1">
      <x:c r="A9336" s="1" t="str">
        <x:v>中证500</x:v>
      </x:c>
      <x:c r="B9336" s="1" t="str">
        <x:v>561350.SH</x:v>
      </x:c>
      <x:c r="C9336" s="1" t="str">
        <x:v>国泰中证500ETF</x:v>
      </x:c>
      <x:c r="D9336" s="7" t="d">
        <x:v>2026-10-23T00:00:00.000Z</x:v>
      </x:c>
      <x:c r="E9336" s="8" t="n">
        <x:f>IF(ISNUMBER('原始字段'!C9369),'原始字段'!C9369,"n.a.")</x:f>
        <x:v>106700000</x:v>
      </x:c>
      <x:c r="F9336" s="8" t="n">
        <x:f>IF(ISNUMBER('原始字段'!C9465),'原始字段'!C9465,"n.a.")</x:f>
        <x:v>106700000</x:v>
      </x:c>
      <x:c r="G9336" s="8" t="n">
        <x:f>IF(COUNT(E9336:F9336)=2,F9336-E9336,"n.a.")</x:f>
        <x:v>0</x:v>
      </x:c>
      <x:c r="H9336" s="9" t="n">
        <x:f>IF(ISNUMBER('原始字段'!D9465),'原始字段'!D9465,"n.a.")</x:f>
        <x:v>1.0888</x:v>
      </x:c>
      <x:c r="I9336" s="9" t="n">
        <x:f>IF(COUNT(G9336:H9336)=2,G9336*H9336/100000000,"n.a.")</x:f>
        <x:v>0</x:v>
      </x:c>
      <x:c r="J9336" s="1" t="str">
        <x:v>日频齐全；折算事件未独立核实</x:v>
      </x:c>
    </x:row>
    <x:row r="9337" ht="25" customHeight="1">
      <x:c r="A9337" s="1" t="str">
        <x:v>中证500</x:v>
      </x:c>
      <x:c r="B9337" s="1" t="str">
        <x:v>512500.SH</x:v>
      </x:c>
      <x:c r="C9337" s="1" t="str">
        <x:v>华夏中证500ETF</x:v>
      </x:c>
      <x:c r="D9337" s="7" t="d">
        <x:v>2026-10-23T00:00:00.000Z</x:v>
      </x:c>
      <x:c r="E9337" s="8" t="n">
        <x:f>IF(ISNUMBER('原始字段'!C9352),'原始字段'!C9352,"n.a.")</x:f>
        <x:v>1888808800</x:v>
      </x:c>
      <x:c r="F9337" s="8" t="n">
        <x:f>IF(ISNUMBER('原始字段'!C9448),'原始字段'!C9448,"n.a.")</x:f>
        <x:v>1932008800</x:v>
      </x:c>
      <x:c r="G9337" s="8" t="n">
        <x:f>IF(COUNT(E9337:F9337)=2,F9337-E9337,"n.a.")</x:f>
        <x:v>43200000</x:v>
      </x:c>
      <x:c r="H9337" s="9" t="n">
        <x:f>IF(ISNUMBER('原始字段'!D9448),'原始字段'!D9448,"n.a.")</x:f>
        <x:v>3.875</x:v>
      </x:c>
      <x:c r="I9337" s="9" t="n">
        <x:f>IF(COUNT(G9337:H9337)=2,G9337*H9337/100000000,"n.a.")</x:f>
        <x:v>1.674</x:v>
      </x:c>
      <x:c r="J9337" s="1" t="str">
        <x:v>日频齐全；折算事件未独立核实</x:v>
      </x:c>
    </x:row>
    <x:row r="9338" ht="25" customHeight="1">
      <x:c r="A9338" s="1" t="str">
        <x:v>中证500</x:v>
      </x:c>
      <x:c r="B9338" s="1" t="str">
        <x:v>510550.SH</x:v>
      </x:c>
      <x:c r="C9338" s="1" t="str">
        <x:v>方正富邦中证500ETF</x:v>
      </x:c>
      <x:c r="D9338" s="7" t="d">
        <x:v>2026-10-23T00:00:00.000Z</x:v>
      </x:c>
      <x:c r="E9338" s="8" t="n">
        <x:f>IF(ISNUMBER('原始字段'!C9346),'原始字段'!C9346,"n.a.")</x:f>
        <x:v>23743300</x:v>
      </x:c>
      <x:c r="F9338" s="8" t="n">
        <x:f>IF(ISNUMBER('原始字段'!C9442),'原始字段'!C9442,"n.a.")</x:f>
        <x:v>23743300</x:v>
      </x:c>
      <x:c r="G9338" s="8" t="n">
        <x:f>IF(COUNT(E9338:F9338)=2,F9338-E9338,"n.a.")</x:f>
        <x:v>0</x:v>
      </x:c>
      <x:c r="H9338" s="9" t="n">
        <x:f>IF(ISNUMBER('原始字段'!D9442),'原始字段'!D9442,"n.a.")</x:f>
        <x:v>1.7619</x:v>
      </x:c>
      <x:c r="I9338" s="9" t="n">
        <x:f>IF(COUNT(G9338:H9338)=2,G9338*H9338/100000000,"n.a.")</x:f>
        <x:v>0</x:v>
      </x:c>
      <x:c r="J9338" s="1" t="str">
        <x:v>日频齐全；折算事件未独立核实</x:v>
      </x:c>
    </x:row>
    <x:row r="9339" ht="25" customHeight="1">
      <x:c r="A9339" s="1" t="str">
        <x:v>中证500</x:v>
      </x:c>
      <x:c r="B9339" s="1" t="str">
        <x:v>510510.SH</x:v>
      </x:c>
      <x:c r="C9339" s="1" t="str">
        <x:v>广发中证500ETF</x:v>
      </x:c>
      <x:c r="D9339" s="7" t="d">
        <x:v>2026-10-23T00:00:00.000Z</x:v>
      </x:c>
      <x:c r="E9339" s="8" t="n">
        <x:f>IF(ISNUMBER('原始字段'!C9344),'原始字段'!C9344,"n.a.")</x:f>
        <x:v>883038300</x:v>
      </x:c>
      <x:c r="F9339" s="8" t="n">
        <x:f>IF(ISNUMBER('原始字段'!C9440),'原始字段'!C9440,"n.a.")</x:f>
        <x:v>901038300</x:v>
      </x:c>
      <x:c r="G9339" s="8" t="n">
        <x:f>IF(COUNT(E9339:F9339)=2,F9339-E9339,"n.a.")</x:f>
        <x:v>18000000</x:v>
      </x:c>
      <x:c r="H9339" s="9" t="n">
        <x:f>IF(ISNUMBER('原始字段'!D9440),'原始字段'!D9440,"n.a.")</x:f>
        <x:v>2.2239</x:v>
      </x:c>
      <x:c r="I9339" s="9" t="n">
        <x:f>IF(COUNT(G9339:H9339)=2,G9339*H9339/100000000,"n.a.")</x:f>
        <x:v>0.400302</x:v>
      </x:c>
      <x:c r="J9339" s="1" t="str">
        <x:v>日频齐全；折算事件未独立核实</x:v>
      </x:c>
    </x:row>
    <x:row r="9340" ht="25" customHeight="1">
      <x:c r="A9340" s="1" t="str">
        <x:v>中证500</x:v>
      </x:c>
      <x:c r="B9340" s="1" t="str">
        <x:v>515550.SH</x:v>
      </x:c>
      <x:c r="C9340" s="1" t="str">
        <x:v>国联中证500ETF</x:v>
      </x:c>
      <x:c r="D9340" s="7" t="d">
        <x:v>2026-10-23T00:00:00.000Z</x:v>
      </x:c>
      <x:c r="E9340" s="8" t="n">
        <x:f>IF(ISNUMBER('原始字段'!C9363),'原始字段'!C9363,"n.a.")</x:f>
        <x:v>23345700</x:v>
      </x:c>
      <x:c r="F9340" s="8" t="n">
        <x:f>IF(ISNUMBER('原始字段'!C9459),'原始字段'!C9459,"n.a.")</x:f>
        <x:v>23345700</x:v>
      </x:c>
      <x:c r="G9340" s="8" t="n">
        <x:f>IF(COUNT(E9340:F9340)=2,F9340-E9340,"n.a.")</x:f>
        <x:v>0</x:v>
      </x:c>
      <x:c r="H9340" s="9" t="n">
        <x:f>IF(ISNUMBER('原始字段'!D9459),'原始字段'!D9459,"n.a.")</x:f>
        <x:v>1.5459</x:v>
      </x:c>
      <x:c r="I9340" s="9" t="n">
        <x:f>IF(COUNT(G9340:H9340)=2,G9340*H9340/100000000,"n.a.")</x:f>
        <x:v>0</x:v>
      </x:c>
      <x:c r="J9340" s="1" t="str">
        <x:v>日频齐全；折算事件未独立核实</x:v>
      </x:c>
    </x:row>
    <x:row r="9341" ht="25" customHeight="1">
      <x:c r="A9341" s="1" t="str">
        <x:v>中证500</x:v>
      </x:c>
      <x:c r="B9341" s="1" t="str">
        <x:v>159500.SZ</x:v>
      </x:c>
      <x:c r="C9341" s="1" t="str">
        <x:v>富国中证500ETF</x:v>
      </x:c>
      <x:c r="D9341" s="7" t="d">
        <x:v>2026-10-23T00:00:00.000Z</x:v>
      </x:c>
      <x:c r="E9341" s="8" t="n">
        <x:f>IF(ISNUMBER('原始字段'!C9304),'原始字段'!C9304,"n.a.")</x:f>
        <x:v>255338865</x:v>
      </x:c>
      <x:c r="F9341" s="8" t="n">
        <x:f>IF(ISNUMBER('原始字段'!C9400),'原始字段'!C9400,"n.a.")</x:f>
        <x:v>263738865</x:v>
      </x:c>
      <x:c r="G9341" s="8" t="n">
        <x:f>IF(COUNT(E9341:F9341)=2,F9341-E9341,"n.a.")</x:f>
        <x:v>8400000</x:v>
      </x:c>
      <x:c r="H9341" s="9" t="n">
        <x:f>IF(ISNUMBER('原始字段'!D9400),'原始字段'!D9400,"n.a.")</x:f>
        <x:v>1.0302</x:v>
      </x:c>
      <x:c r="I9341" s="9" t="n">
        <x:f>IF(COUNT(G9341:H9341)=2,G9341*H9341/100000000,"n.a.")</x:f>
        <x:v>0.0865368</x:v>
      </x:c>
      <x:c r="J9341" s="1" t="str">
        <x:v>日频齐全；折算事件未独立核实</x:v>
      </x:c>
    </x:row>
    <x:row r="9342" ht="25" customHeight="1">
      <x:c r="A9342" s="1" t="str">
        <x:v>中证500</x:v>
      </x:c>
      <x:c r="B9342" s="1" t="str">
        <x:v>512510.SH</x:v>
      </x:c>
      <x:c r="C9342" s="1" t="str">
        <x:v>华泰柏瑞中证500ETF</x:v>
      </x:c>
      <x:c r="D9342" s="7" t="d">
        <x:v>2026-10-23T00:00:00.000Z</x:v>
      </x:c>
      <x:c r="E9342" s="8" t="n">
        <x:f>IF(ISNUMBER('原始字段'!C9353),'原始字段'!C9353,"n.a.")</x:f>
        <x:v>443929800.00000006</x:v>
      </x:c>
      <x:c r="F9342" s="8" t="n">
        <x:f>IF(ISNUMBER('原始字段'!C9449),'原始字段'!C9449,"n.a.")</x:f>
        <x:v>445429800.00000006</x:v>
      </x:c>
      <x:c r="G9342" s="8" t="n">
        <x:f>IF(COUNT(E9342:F9342)=2,F9342-E9342,"n.a.")</x:f>
        <x:v>1500000</x:v>
      </x:c>
      <x:c r="H9342" s="9" t="n">
        <x:f>IF(ISNUMBER('原始字段'!D9449),'原始字段'!D9449,"n.a.")</x:f>
        <x:v>2.06</x:v>
      </x:c>
      <x:c r="I9342" s="9" t="n">
        <x:f>IF(COUNT(G9342:H9342)=2,G9342*H9342/100000000,"n.a.")</x:f>
        <x:v>0.0309</x:v>
      </x:c>
      <x:c r="J9342" s="1" t="str">
        <x:v>日频齐全；折算事件未独立核实</x:v>
      </x:c>
    </x:row>
    <x:row r="9343" ht="25" customHeight="1">
      <x:c r="A9343" s="1" t="str">
        <x:v>中证500</x:v>
      </x:c>
      <x:c r="B9343" s="1" t="str">
        <x:v>510570.SH</x:v>
      </x:c>
      <x:c r="C9343" s="1" t="str">
        <x:v>兴业中证500ETF</x:v>
      </x:c>
      <x:c r="D9343" s="7" t="d">
        <x:v>2026-10-23T00:00:00.000Z</x:v>
      </x:c>
      <x:c r="E9343" s="8" t="n">
        <x:f>IF(ISNUMBER('原始字段'!C9348),'原始字段'!C9348,"n.a.")</x:f>
        <x:v>50560600.00000001</x:v>
      </x:c>
      <x:c r="F9343" s="8" t="n">
        <x:f>IF(ISNUMBER('原始字段'!C9444),'原始字段'!C9444,"n.a.")</x:f>
        <x:v>50560600.00000001</x:v>
      </x:c>
      <x:c r="G9343" s="8" t="n">
        <x:f>IF(COUNT(E9343:F9343)=2,F9343-E9343,"n.a.")</x:f>
        <x:v>0</x:v>
      </x:c>
      <x:c r="H9343" s="9" t="n">
        <x:f>IF(ISNUMBER('原始字段'!D9444),'原始字段'!D9444,"n.a.")</x:f>
        <x:v>1.081</x:v>
      </x:c>
      <x:c r="I9343" s="9" t="n">
        <x:f>IF(COUNT(G9343:H9343)=2,G9343*H9343/100000000,"n.a.")</x:f>
        <x:v>0</x:v>
      </x:c>
      <x:c r="J9343" s="1" t="str">
        <x:v>日频齐全；折算事件未独立核实</x:v>
      </x:c>
    </x:row>
    <x:row r="9344" ht="25" customHeight="1">
      <x:c r="A9344" s="1" t="str">
        <x:v>中证500</x:v>
      </x:c>
      <x:c r="B9344" s="1" t="str">
        <x:v>510560.SH</x:v>
      </x:c>
      <x:c r="C9344" s="1" t="str">
        <x:v>国寿安保中证500ETF</x:v>
      </x:c>
      <x:c r="D9344" s="7" t="d">
        <x:v>2026-10-23T00:00:00.000Z</x:v>
      </x:c>
      <x:c r="E9344" s="8" t="n">
        <x:f>IF(ISNUMBER('原始字段'!C9347),'原始字段'!C9347,"n.a.")</x:f>
        <x:v>54318700</x:v>
      </x:c>
      <x:c r="F9344" s="8" t="n">
        <x:f>IF(ISNUMBER('原始字段'!C9443),'原始字段'!C9443,"n.a.")</x:f>
        <x:v>54318700</x:v>
      </x:c>
      <x:c r="G9344" s="8" t="n">
        <x:f>IF(COUNT(E9344:F9344)=2,F9344-E9344,"n.a.")</x:f>
        <x:v>0</x:v>
      </x:c>
      <x:c r="H9344" s="9" t="n">
        <x:f>IF(ISNUMBER('原始字段'!D9443),'原始字段'!D9443,"n.a.")</x:f>
        <x:v>1.7158</x:v>
      </x:c>
      <x:c r="I9344" s="9" t="n">
        <x:f>IF(COUNT(G9344:H9344)=2,G9344*H9344/100000000,"n.a.")</x:f>
        <x:v>0</x:v>
      </x:c>
      <x:c r="J9344" s="1" t="str">
        <x:v>日频齐全；折算事件未独立核实</x:v>
      </x:c>
    </x:row>
    <x:row r="9345" ht="25" customHeight="1">
      <x:c r="A9345" s="1" t="str">
        <x:v>中证500</x:v>
      </x:c>
      <x:c r="B9345" s="1" t="str">
        <x:v>159982.SZ</x:v>
      </x:c>
      <x:c r="C9345" s="1" t="str">
        <x:v>鹏华中证500ETF</x:v>
      </x:c>
      <x:c r="D9345" s="7" t="d">
        <x:v>2026-10-23T00:00:00.000Z</x:v>
      </x:c>
      <x:c r="E9345" s="8" t="n">
        <x:f>IF(ISNUMBER('原始字段'!C9333),'原始字段'!C9333,"n.a.")</x:f>
        <x:v>200211253</x:v>
      </x:c>
      <x:c r="F9345" s="8" t="n">
        <x:f>IF(ISNUMBER('原始字段'!C9429),'原始字段'!C9429,"n.a.")</x:f>
        <x:v>204211253</x:v>
      </x:c>
      <x:c r="G9345" s="8" t="n">
        <x:f>IF(COUNT(E9345:F9345)=2,F9345-E9345,"n.a.")</x:f>
        <x:v>4000000</x:v>
      </x:c>
      <x:c r="H9345" s="9" t="n">
        <x:f>IF(ISNUMBER('原始字段'!D9429),'原始字段'!D9429,"n.a.")</x:f>
        <x:v>1.8536</x:v>
      </x:c>
      <x:c r="I9345" s="9" t="n">
        <x:f>IF(COUNT(G9345:H9345)=2,G9345*H9345/100000000,"n.a.")</x:f>
        <x:v>0.074144</x:v>
      </x:c>
      <x:c r="J9345" s="1" t="str">
        <x:v>日频齐全；折算事件未独立核实</x:v>
      </x:c>
    </x:row>
    <x:row r="9346" ht="25" customHeight="1">
      <x:c r="A9346" s="1" t="str">
        <x:v>中证1000</x:v>
      </x:c>
      <x:c r="B9346" s="1" t="str">
        <x:v>560010.SH</x:v>
      </x:c>
      <x:c r="C9346" s="1" t="str">
        <x:v>广发中证1000ETF</x:v>
      </x:c>
      <x:c r="D9346" s="7" t="d">
        <x:v>2026-10-23T00:00:00.000Z</x:v>
      </x:c>
      <x:c r="E9346" s="8" t="n">
        <x:f>IF(ISNUMBER('原始字段'!C9366),'原始字段'!C9366,"n.a.")</x:f>
        <x:v>2490621700</x:v>
      </x:c>
      <x:c r="F9346" s="8" t="n">
        <x:f>IF(ISNUMBER('原始字段'!C9462),'原始字段'!C9462,"n.a.")</x:f>
        <x:v>2676621700</x:v>
      </x:c>
      <x:c r="G9346" s="8" t="n">
        <x:f>IF(COUNT(E9346:F9346)=2,F9346-E9346,"n.a.")</x:f>
        <x:v>186000000</x:v>
      </x:c>
      <x:c r="H9346" s="9" t="n">
        <x:f>IF(ISNUMBER('原始字段'!D9462),'原始字段'!D9462,"n.a.")</x:f>
        <x:v>2.807</x:v>
      </x:c>
      <x:c r="I9346" s="9" t="n">
        <x:f>IF(COUNT(G9346:H9346)=2,G9346*H9346/100000000,"n.a.")</x:f>
        <x:v>5.22102</x:v>
      </x:c>
      <x:c r="J9346" s="1" t="str">
        <x:v>日频齐全；折算事件未独立核实</x:v>
      </x:c>
    </x:row>
    <x:row r="9347" ht="25" customHeight="1">
      <x:c r="A9347" s="1" t="str">
        <x:v>中证1000</x:v>
      </x:c>
      <x:c r="B9347" s="1" t="str">
        <x:v>159845.SZ</x:v>
      </x:c>
      <x:c r="C9347" s="1" t="str">
        <x:v>华夏中证1000ETF</x:v>
      </x:c>
      <x:c r="D9347" s="7" t="d">
        <x:v>2026-10-23T00:00:00.000Z</x:v>
      </x:c>
      <x:c r="E9347" s="8" t="n">
        <x:f>IF(ISNUMBER('原始字段'!C9317),'原始字段'!C9317,"n.a.")</x:f>
        <x:v>2796425606</x:v>
      </x:c>
      <x:c r="F9347" s="8" t="n">
        <x:f>IF(ISNUMBER('原始字段'!C9413),'原始字段'!C9413,"n.a.")</x:f>
        <x:v>3150425606</x:v>
      </x:c>
      <x:c r="G9347" s="8" t="n">
        <x:f>IF(COUNT(E9347:F9347)=2,F9347-E9347,"n.a.")</x:f>
        <x:v>354000000</x:v>
      </x:c>
      <x:c r="H9347" s="9" t="n">
        <x:f>IF(ISNUMBER('原始字段'!D9413),'原始字段'!D9413,"n.a.")</x:f>
        <x:v>2.8095</x:v>
      </x:c>
      <x:c r="I9347" s="9" t="n">
        <x:f>IF(COUNT(G9347:H9347)=2,G9347*H9347/100000000,"n.a.")</x:f>
        <x:v>9.94563</x:v>
      </x:c>
      <x:c r="J9347" s="1" t="str">
        <x:v>日频齐全；折算事件未独立核实</x:v>
      </x:c>
    </x:row>
    <x:row r="9348" ht="25" customHeight="1">
      <x:c r="A9348" s="1" t="str">
        <x:v>中证1000</x:v>
      </x:c>
      <x:c r="B9348" s="1" t="str">
        <x:v>159633.SZ</x:v>
      </x:c>
      <x:c r="C9348" s="1" t="str">
        <x:v>易方达中证1000ETF</x:v>
      </x:c>
      <x:c r="D9348" s="7" t="d">
        <x:v>2026-10-23T00:00:00.000Z</x:v>
      </x:c>
      <x:c r="E9348" s="8" t="n">
        <x:f>IF(ISNUMBER('原始字段'!C9311),'原始字段'!C9311,"n.a.")</x:f>
        <x:v>1144162658</x:v>
      </x:c>
      <x:c r="F9348" s="8" t="n">
        <x:f>IF(ISNUMBER('原始字段'!C9407),'原始字段'!C9407,"n.a.")</x:f>
        <x:v>1198162658</x:v>
      </x:c>
      <x:c r="G9348" s="8" t="n">
        <x:f>IF(COUNT(E9348:F9348)=2,F9348-E9348,"n.a.")</x:f>
        <x:v>54000000</x:v>
      </x:c>
      <x:c r="H9348" s="9" t="n">
        <x:f>IF(ISNUMBER('原始字段'!D9407),'原始字段'!D9407,"n.a.")</x:f>
        <x:v>2.887</x:v>
      </x:c>
      <x:c r="I9348" s="9" t="n">
        <x:f>IF(COUNT(G9348:H9348)=2,G9348*H9348/100000000,"n.a.")</x:f>
        <x:v>1.55898</x:v>
      </x:c>
      <x:c r="J9348" s="1" t="str">
        <x:v>日频齐全；折算事件未独立核实</x:v>
      </x:c>
    </x:row>
    <x:row r="9349" ht="25" customHeight="1">
      <x:c r="A9349" s="1" t="str">
        <x:v>中证1000</x:v>
      </x:c>
      <x:c r="B9349" s="1" t="str">
        <x:v>159629.SZ</x:v>
      </x:c>
      <x:c r="C9349" s="1" t="str">
        <x:v>富国中证1000ETF</x:v>
      </x:c>
      <x:c r="D9349" s="7" t="d">
        <x:v>2026-10-23T00:00:00.000Z</x:v>
      </x:c>
      <x:c r="E9349" s="8" t="n">
        <x:f>IF(ISNUMBER('原始字段'!C9310),'原始字段'!C9310,"n.a.")</x:f>
        <x:v>831252663</x:v>
      </x:c>
      <x:c r="F9349" s="8" t="n">
        <x:f>IF(ISNUMBER('原始字段'!C9406),'原始字段'!C9406,"n.a.")</x:f>
        <x:v>889252663</x:v>
      </x:c>
      <x:c r="G9349" s="8" t="n">
        <x:f>IF(COUNT(E9349:F9349)=2,F9349-E9349,"n.a.")</x:f>
        <x:v>58000000</x:v>
      </x:c>
      <x:c r="H9349" s="9" t="n">
        <x:f>IF(ISNUMBER('原始字段'!D9406),'原始字段'!D9406,"n.a.")</x:f>
        <x:v>2.8198</x:v>
      </x:c>
      <x:c r="I9349" s="9" t="n">
        <x:f>IF(COUNT(G9349:H9349)=2,G9349*H9349/100000000,"n.a.")</x:f>
        <x:v>1.635484</x:v>
      </x:c>
      <x:c r="J9349" s="1" t="str">
        <x:v>日频齐全；折算事件未独立核实</x:v>
      </x:c>
    </x:row>
    <x:row r="9350" ht="25" customHeight="1">
      <x:c r="A9350" s="1" t="str">
        <x:v>中证1000</x:v>
      </x:c>
      <x:c r="B9350" s="1" t="str">
        <x:v>512100.SH</x:v>
      </x:c>
      <x:c r="C9350" s="1" t="str">
        <x:v>南方中证1000ETF</x:v>
      </x:c>
      <x:c r="D9350" s="7" t="d">
        <x:v>2026-10-23T00:00:00.000Z</x:v>
      </x:c>
      <x:c r="E9350" s="8" t="n">
        <x:f>IF(ISNUMBER('原始字段'!C9351),'原始字段'!C9351,"n.a.")</x:f>
        <x:v>9681217600</x:v>
      </x:c>
      <x:c r="F9350" s="8" t="n">
        <x:f>IF(ISNUMBER('原始字段'!C9447),'原始字段'!C9447,"n.a.")</x:f>
        <x:v>10877217600</x:v>
      </x:c>
      <x:c r="G9350" s="8" t="n">
        <x:f>IF(COUNT(E9350:F9350)=2,F9350-E9350,"n.a.")</x:f>
        <x:v>1196000000</x:v>
      </x:c>
      <x:c r="H9350" s="9" t="n">
        <x:f>IF(ISNUMBER('原始字段'!D9447),'原始字段'!D9447,"n.a.")</x:f>
        <x:v>2.7389</x:v>
      </x:c>
      <x:c r="I9350" s="9" t="n">
        <x:f>IF(COUNT(G9350:H9350)=2,G9350*H9350/100000000,"n.a.")</x:f>
        <x:v>32.757244</x:v>
      </x:c>
      <x:c r="J9350" s="1" t="str">
        <x:v>日频齐全；折算事件未独立核实</x:v>
      </x:c>
    </x:row>
    <x:row r="9351" ht="25" customHeight="1">
      <x:c r="A9351" s="1" t="str">
        <x:v>中证1000</x:v>
      </x:c>
      <x:c r="B9351" s="1" t="str">
        <x:v>516300.SH</x:v>
      </x:c>
      <x:c r="C9351" s="1" t="str">
        <x:v>华泰柏瑞中证1000ETF</x:v>
      </x:c>
      <x:c r="D9351" s="7" t="d">
        <x:v>2026-10-23T00:00:00.000Z</x:v>
      </x:c>
      <x:c r="E9351" s="8" t="n">
        <x:f>IF(ISNUMBER('原始字段'!C9365),'原始字段'!C9365,"n.a.")</x:f>
        <x:v>47012600</x:v>
      </x:c>
      <x:c r="F9351" s="8" t="n">
        <x:f>IF(ISNUMBER('原始字段'!C9461),'原始字段'!C9461,"n.a.")</x:f>
        <x:v>49012600</x:v>
      </x:c>
      <x:c r="G9351" s="8" t="n">
        <x:f>IF(COUNT(E9351:F9351)=2,F9351-E9351,"n.a.")</x:f>
        <x:v>2000000</x:v>
      </x:c>
      <x:c r="H9351" s="9" t="n">
        <x:f>IF(ISNUMBER('原始字段'!D9461),'原始字段'!D9461,"n.a.")</x:f>
        <x:v>2.8564</x:v>
      </x:c>
      <x:c r="I9351" s="9" t="n">
        <x:f>IF(COUNT(G9351:H9351)=2,G9351*H9351/100000000,"n.a.")</x:f>
        <x:v>0.057128</x:v>
      </x:c>
      <x:c r="J9351" s="1" t="str">
        <x:v>日频齐全；折算事件未独立核实</x:v>
      </x:c>
    </x:row>
    <x:row r="9352" ht="25" customHeight="1">
      <x:c r="A9352" s="1" t="str">
        <x:v>中证1000</x:v>
      </x:c>
      <x:c r="B9352" s="1" t="str">
        <x:v>560110.SH</x:v>
      </x:c>
      <x:c r="C9352" s="1" t="str">
        <x:v>汇添富中证1000ETF</x:v>
      </x:c>
      <x:c r="D9352" s="7" t="d">
        <x:v>2026-10-23T00:00:00.000Z</x:v>
      </x:c>
      <x:c r="E9352" s="8" t="n">
        <x:f>IF(ISNUMBER('原始字段'!C9367),'原始字段'!C9367,"n.a.")</x:f>
        <x:v>349903500</x:v>
      </x:c>
      <x:c r="F9352" s="8" t="n">
        <x:f>IF(ISNUMBER('原始字段'!C9463),'原始字段'!C9463,"n.a.")</x:f>
        <x:v>367903500</x:v>
      </x:c>
      <x:c r="G9352" s="8" t="n">
        <x:f>IF(COUNT(E9352:F9352)=2,F9352-E9352,"n.a.")</x:f>
        <x:v>18000000</x:v>
      </x:c>
      <x:c r="H9352" s="9" t="n">
        <x:f>IF(ISNUMBER('原始字段'!D9463),'原始字段'!D9463,"n.a.")</x:f>
        <x:v>1.0184</x:v>
      </x:c>
      <x:c r="I9352" s="9" t="n">
        <x:f>IF(COUNT(G9352:H9352)=2,G9352*H9352/100000000,"n.a.")</x:f>
        <x:v>0.183312</x:v>
      </x:c>
      <x:c r="J9352" s="1" t="str">
        <x:v>日频齐全；折算事件未独立核实</x:v>
      </x:c>
    </x:row>
    <x:row r="9353" ht="25" customHeight="1">
      <x:c r="A9353" s="1" t="str">
        <x:v>中证2000</x:v>
      </x:c>
      <x:c r="B9353" s="1" t="str">
        <x:v>159535.SZ</x:v>
      </x:c>
      <x:c r="C9353" s="1" t="str">
        <x:v>嘉实中证2000ETF</x:v>
      </x:c>
      <x:c r="D9353" s="7" t="d">
        <x:v>2026-10-23T00:00:00.000Z</x:v>
      </x:c>
      <x:c r="E9353" s="8" t="n">
        <x:f>IF(ISNUMBER('原始字段'!C9308),'原始字段'!C9308,"n.a.")</x:f>
        <x:v>19981088</x:v>
      </x:c>
      <x:c r="F9353" s="8" t="n">
        <x:f>IF(ISNUMBER('原始字段'!C9404),'原始字段'!C9404,"n.a.")</x:f>
        <x:v>21981088</x:v>
      </x:c>
      <x:c r="G9353" s="8" t="n">
        <x:f>IF(COUNT(E9353:F9353)=2,F9353-E9353,"n.a.")</x:f>
        <x:v>2000000</x:v>
      </x:c>
      <x:c r="H9353" s="9" t="n">
        <x:f>IF(ISNUMBER('原始字段'!D9404),'原始字段'!D9404,"n.a.")</x:f>
        <x:v>1.4163</x:v>
      </x:c>
      <x:c r="I9353" s="9" t="n">
        <x:f>IF(COUNT(G9353:H9353)=2,G9353*H9353/100000000,"n.a.")</x:f>
        <x:v>0.028326</x:v>
      </x:c>
      <x:c r="J9353" s="1" t="str">
        <x:v>日频齐全；折算事件未独立核实</x:v>
      </x:c>
    </x:row>
    <x:row r="9354" ht="25" customHeight="1">
      <x:c r="A9354" s="1" t="str">
        <x:v>中证2000</x:v>
      </x:c>
      <x:c r="B9354" s="1" t="str">
        <x:v>159536.SZ</x:v>
      </x:c>
      <x:c r="C9354" s="1" t="str">
        <x:v>汇添富中证2000ETF</x:v>
      </x:c>
      <x:c r="D9354" s="7" t="d">
        <x:v>2026-10-23T00:00:00.000Z</x:v>
      </x:c>
      <x:c r="E9354" s="8" t="n">
        <x:f>IF(ISNUMBER('原始字段'!C9309),'原始字段'!C9309,"n.a.")</x:f>
        <x:v>41261589</x:v>
      </x:c>
      <x:c r="F9354" s="8" t="n">
        <x:f>IF(ISNUMBER('原始字段'!C9405),'原始字段'!C9405,"n.a.")</x:f>
        <x:v>57261589</x:v>
      </x:c>
      <x:c r="G9354" s="8" t="n">
        <x:f>IF(COUNT(E9354:F9354)=2,F9354-E9354,"n.a.")</x:f>
        <x:v>16000000</x:v>
      </x:c>
      <x:c r="H9354" s="9" t="n">
        <x:f>IF(ISNUMBER('原始字段'!D9405),'原始字段'!D9405,"n.a.")</x:f>
        <x:v>1.2761</x:v>
      </x:c>
      <x:c r="I9354" s="9" t="n">
        <x:f>IF(COUNT(G9354:H9354)=2,G9354*H9354/100000000,"n.a.")</x:f>
        <x:v>0.204176</x:v>
      </x:c>
      <x:c r="J9354" s="1" t="str">
        <x:v>日频齐全；折算事件未独立核实</x:v>
      </x:c>
    </x:row>
    <x:row r="9355" ht="25" customHeight="1">
      <x:c r="A9355" s="1" t="str">
        <x:v>中证2000</x:v>
      </x:c>
      <x:c r="B9355" s="1" t="str">
        <x:v>159531.SZ</x:v>
      </x:c>
      <x:c r="C9355" s="1" t="str">
        <x:v>南方中证2000ETF</x:v>
      </x:c>
      <x:c r="D9355" s="7" t="d">
        <x:v>2026-10-23T00:00:00.000Z</x:v>
      </x:c>
      <x:c r="E9355" s="8" t="n">
        <x:f>IF(ISNUMBER('原始字段'!C9305),'原始字段'!C9305,"n.a.")</x:f>
        <x:v>1012608406</x:v>
      </x:c>
      <x:c r="F9355" s="8" t="n">
        <x:f>IF(ISNUMBER('原始字段'!C9401),'原始字段'!C9401,"n.a.")</x:f>
        <x:v>1086608406</x:v>
      </x:c>
      <x:c r="G9355" s="8" t="n">
        <x:f>IF(COUNT(E9355:F9355)=2,F9355-E9355,"n.a.")</x:f>
        <x:v>74000000</x:v>
      </x:c>
      <x:c r="H9355" s="9" t="n">
        <x:f>IF(ISNUMBER('原始字段'!D9401),'原始字段'!D9401,"n.a.")</x:f>
        <x:v>1.3447</x:v>
      </x:c>
      <x:c r="I9355" s="9" t="n">
        <x:f>IF(COUNT(G9355:H9355)=2,G9355*H9355/100000000,"n.a.")</x:f>
        <x:v>0.995078</x:v>
      </x:c>
      <x:c r="J9355" s="1" t="str">
        <x:v>日频齐全；折算事件未独立核实</x:v>
      </x:c>
    </x:row>
    <x:row r="9356" ht="25" customHeight="1">
      <x:c r="A9356" s="1" t="str">
        <x:v>中证2000</x:v>
      </x:c>
      <x:c r="B9356" s="1" t="str">
        <x:v>159532.SZ</x:v>
      </x:c>
      <x:c r="C9356" s="1" t="str">
        <x:v>易方达中证2000ETF</x:v>
      </x:c>
      <x:c r="D9356" s="7" t="d">
        <x:v>2026-10-23T00:00:00.000Z</x:v>
      </x:c>
      <x:c r="E9356" s="8" t="n">
        <x:f>IF(ISNUMBER('原始字段'!C9306),'原始字段'!C9306,"n.a.")</x:f>
        <x:v>161564791</x:v>
      </x:c>
      <x:c r="F9356" s="8" t="n">
        <x:f>IF(ISNUMBER('原始字段'!C9402),'原始字段'!C9402,"n.a.")</x:f>
        <x:v>193564791</x:v>
      </x:c>
      <x:c r="G9356" s="8" t="n">
        <x:f>IF(COUNT(E9356:F9356)=2,F9356-E9356,"n.a.")</x:f>
        <x:v>32000000</x:v>
      </x:c>
      <x:c r="H9356" s="9" t="n">
        <x:f>IF(ISNUMBER('原始字段'!D9402),'原始字段'!D9402,"n.a.")</x:f>
        <x:v>1.5063</x:v>
      </x:c>
      <x:c r="I9356" s="9" t="n">
        <x:f>IF(COUNT(G9356:H9356)=2,G9356*H9356/100000000,"n.a.")</x:f>
        <x:v>0.482016</x:v>
      </x:c>
      <x:c r="J9356" s="1" t="str">
        <x:v>日频齐全；折算事件未独立核实</x:v>
      </x:c>
    </x:row>
    <x:row r="9357" ht="25" customHeight="1">
      <x:c r="A9357" s="1" t="str">
        <x:v>中证2000</x:v>
      </x:c>
      <x:c r="B9357" s="1" t="str">
        <x:v>159533.SZ</x:v>
      </x:c>
      <x:c r="C9357" s="1" t="str">
        <x:v>博时中证2000ETF</x:v>
      </x:c>
      <x:c r="D9357" s="7" t="d">
        <x:v>2026-10-23T00:00:00.000Z</x:v>
      </x:c>
      <x:c r="E9357" s="8" t="n">
        <x:f>IF(ISNUMBER('原始字段'!C9307),'原始字段'!C9307,"n.a.")</x:f>
        <x:v>13458785</x:v>
      </x:c>
      <x:c r="F9357" s="8" t="n">
        <x:f>IF(ISNUMBER('原始字段'!C9403),'原始字段'!C9403,"n.a.")</x:f>
        <x:v>13458785</x:v>
      </x:c>
      <x:c r="G9357" s="8" t="n">
        <x:f>IF(COUNT(E9357:F9357)=2,F9357-E9357,"n.a.")</x:f>
        <x:v>0</x:v>
      </x:c>
      <x:c r="H9357" s="9" t="n">
        <x:f>IF(ISNUMBER('原始字段'!D9403),'原始字段'!D9403,"n.a.")</x:f>
        <x:v>1.7798</x:v>
      </x:c>
      <x:c r="I9357" s="9" t="n">
        <x:f>IF(COUNT(G9357:H9357)=2,G9357*H9357/100000000,"n.a.")</x:f>
        <x:v>0</x:v>
      </x:c>
      <x:c r="J9357" s="1" t="str">
        <x:v>日频齐全；折算事件未独立核实</x:v>
      </x:c>
    </x:row>
    <x:row r="9358" ht="25" customHeight="1">
      <x:c r="A9358" s="1" t="str">
        <x:v>中证2000</x:v>
      </x:c>
      <x:c r="B9358" s="1" t="str">
        <x:v>561370.SH</x:v>
      </x:c>
      <x:c r="C9358" s="1" t="str">
        <x:v>国泰中证2000ETF</x:v>
      </x:c>
      <x:c r="D9358" s="7" t="d">
        <x:v>2026-10-23T00:00:00.000Z</x:v>
      </x:c>
      <x:c r="E9358" s="8" t="n">
        <x:f>IF(ISNUMBER('原始字段'!C9370),'原始字段'!C9370,"n.a.")</x:f>
        <x:v>36356000</x:v>
      </x:c>
      <x:c r="F9358" s="8" t="n">
        <x:f>IF(ISNUMBER('原始字段'!C9466),'原始字段'!C9466,"n.a.")</x:f>
        <x:v>36356000</x:v>
      </x:c>
      <x:c r="G9358" s="8" t="n">
        <x:f>IF(COUNT(E9358:F9358)=2,F9358-E9358,"n.a.")</x:f>
        <x:v>0</x:v>
      </x:c>
      <x:c r="H9358" s="9" t="n">
        <x:f>IF(ISNUMBER('原始字段'!D9466),'原始字段'!D9466,"n.a.")</x:f>
        <x:v>1.3058</x:v>
      </x:c>
      <x:c r="I9358" s="9" t="n">
        <x:f>IF(COUNT(G9358:H9358)=2,G9358*H9358/100000000,"n.a.")</x:f>
        <x:v>0</x:v>
      </x:c>
      <x:c r="J9358" s="1" t="str">
        <x:v>日频齐全；折算事件未独立核实</x:v>
      </x:c>
    </x:row>
    <x:row r="9359" ht="25" customHeight="1">
      <x:c r="A9359" s="1" t="str">
        <x:v>中证2000</x:v>
      </x:c>
      <x:c r="B9359" s="1" t="str">
        <x:v>563300.SH</x:v>
      </x:c>
      <x:c r="C9359" s="1" t="str">
        <x:v>华泰柏瑞中证2000ETF</x:v>
      </x:c>
      <x:c r="D9359" s="7" t="d">
        <x:v>2026-10-23T00:00:00.000Z</x:v>
      </x:c>
      <x:c r="E9359" s="8" t="n">
        <x:f>IF(ISNUMBER('原始字段'!C9374),'原始字段'!C9374,"n.a.")</x:f>
        <x:v>5033674000</x:v>
      </x:c>
      <x:c r="F9359" s="8" t="n">
        <x:f>IF(ISNUMBER('原始字段'!C9470),'原始字段'!C9470,"n.a.")</x:f>
        <x:v>5236174000</x:v>
      </x:c>
      <x:c r="G9359" s="8" t="n">
        <x:f>IF(COUNT(E9359:F9359)=2,F9359-E9359,"n.a.")</x:f>
        <x:v>202500000</x:v>
      </x:c>
      <x:c r="H9359" s="9" t="n">
        <x:f>IF(ISNUMBER('原始字段'!D9470),'原始字段'!D9470,"n.a.")</x:f>
        <x:v>1.3081</x:v>
      </x:c>
      <x:c r="I9359" s="9" t="n">
        <x:f>IF(COUNT(G9359:H9359)=2,G9359*H9359/100000000,"n.a.")</x:f>
        <x:v>2.6489025</x:v>
      </x:c>
      <x:c r="J9359" s="1" t="str">
        <x:v>日频齐全；折算事件未独立核实</x:v>
      </x:c>
    </x:row>
    <x:row r="9360" ht="25" customHeight="1">
      <x:c r="A9360" s="1" t="str">
        <x:v>中证2000</x:v>
      </x:c>
      <x:c r="B9360" s="1" t="str">
        <x:v>562660.SH</x:v>
      </x:c>
      <x:c r="C9360" s="1" t="str">
        <x:v>华夏中证2000ETF</x:v>
      </x:c>
      <x:c r="D9360" s="7" t="d">
        <x:v>2026-10-23T00:00:00.000Z</x:v>
      </x:c>
      <x:c r="E9360" s="8" t="n">
        <x:f>IF(ISNUMBER('原始字段'!C9372),'原始字段'!C9372,"n.a.")</x:f>
        <x:v>346874000</x:v>
      </x:c>
      <x:c r="F9360" s="8" t="n">
        <x:f>IF(ISNUMBER('原始字段'!C9468),'原始字段'!C9468,"n.a.")</x:f>
        <x:v>360874000</x:v>
      </x:c>
      <x:c r="G9360" s="8" t="n">
        <x:f>IF(COUNT(E9360:F9360)=2,F9360-E9360,"n.a.")</x:f>
        <x:v>14000000</x:v>
      </x:c>
      <x:c r="H9360" s="9" t="n">
        <x:f>IF(ISNUMBER('原始字段'!D9468),'原始字段'!D9468,"n.a.")</x:f>
        <x:v>1.7674</x:v>
      </x:c>
      <x:c r="I9360" s="9" t="n">
        <x:f>IF(COUNT(G9360:H9360)=2,G9360*H9360/100000000,"n.a.")</x:f>
        <x:v>0.247436</x:v>
      </x:c>
      <x:c r="J9360" s="1" t="str">
        <x:v>日频齐全；折算事件未独立核实</x:v>
      </x:c>
    </x:row>
    <x:row r="9361" ht="25" customHeight="1">
      <x:c r="A9361" s="1" t="str">
        <x:v>中证2000</x:v>
      </x:c>
      <x:c r="B9361" s="1" t="str">
        <x:v>563200.SH</x:v>
      </x:c>
      <x:c r="C9361" s="1" t="str">
        <x:v>富国中证2000ETF</x:v>
      </x:c>
      <x:c r="D9361" s="7" t="d">
        <x:v>2026-10-23T00:00:00.000Z</x:v>
      </x:c>
      <x:c r="E9361" s="8" t="n">
        <x:f>IF(ISNUMBER('原始字段'!C9373),'原始字段'!C9373,"n.a.")</x:f>
        <x:v>47458800</x:v>
      </x:c>
      <x:c r="F9361" s="8" t="n">
        <x:f>IF(ISNUMBER('原始字段'!C9469),'原始字段'!C9469,"n.a.")</x:f>
        <x:v>51458800</x:v>
      </x:c>
      <x:c r="G9361" s="8" t="n">
        <x:f>IF(COUNT(E9361:F9361)=2,F9361-E9361,"n.a.")</x:f>
        <x:v>4000000</x:v>
      </x:c>
      <x:c r="H9361" s="9" t="n">
        <x:f>IF(ISNUMBER('原始字段'!D9469),'原始字段'!D9469,"n.a.")</x:f>
        <x:v>1.4128</x:v>
      </x:c>
      <x:c r="I9361" s="9" t="n">
        <x:f>IF(COUNT(G9361:H9361)=2,G9361*H9361/100000000,"n.a.")</x:f>
        <x:v>0.056512</x:v>
      </x:c>
      <x:c r="J9361" s="1" t="str">
        <x:v>日频齐全；折算事件未独立核实</x:v>
      </x:c>
    </x:row>
    <x:row r="9362" ht="25" customHeight="1">
      <x:c r="A9362" s="1" t="str">
        <x:v>中证2000</x:v>
      </x:c>
      <x:c r="B9362" s="1" t="str">
        <x:v>560220.SH</x:v>
      </x:c>
      <x:c r="C9362" s="1" t="str">
        <x:v>广发中证2000ETF</x:v>
      </x:c>
      <x:c r="D9362" s="7" t="d">
        <x:v>2026-10-23T00:00:00.000Z</x:v>
      </x:c>
      <x:c r="E9362" s="8" t="n">
        <x:f>IF(ISNUMBER('原始字段'!C9368),'原始字段'!C9368,"n.a.")</x:f>
        <x:v>60717000</x:v>
      </x:c>
      <x:c r="F9362" s="8" t="n">
        <x:f>IF(ISNUMBER('原始字段'!C9464),'原始字段'!C9464,"n.a.")</x:f>
        <x:v>66717000</x:v>
      </x:c>
      <x:c r="G9362" s="8" t="n">
        <x:f>IF(COUNT(E9362:F9362)=2,F9362-E9362,"n.a.")</x:f>
        <x:v>6000000</x:v>
      </x:c>
      <x:c r="H9362" s="9" t="n">
        <x:f>IF(ISNUMBER('原始字段'!D9464),'原始字段'!D9464,"n.a.")</x:f>
        <x:v>1.312</x:v>
      </x:c>
      <x:c r="I9362" s="9" t="n">
        <x:f>IF(COUNT(G9362:H9362)=2,G9362*H9362/100000000,"n.a.")</x:f>
        <x:v>0.07872</x:v>
      </x:c>
      <x:c r="J9362" s="1" t="str">
        <x:v>日频齐全；折算事件未独立核实</x:v>
      </x:c>
    </x:row>
    <x:row r="9363" ht="25" customHeight="1">
      <x:c r="A9363" s="1" t="str">
        <x:v>创业板指</x:v>
      </x:c>
      <x:c r="B9363" s="1" t="str">
        <x:v>159810.SZ</x:v>
      </x:c>
      <x:c r="C9363" s="1" t="str">
        <x:v>浦银创业板ETF</x:v>
      </x:c>
      <x:c r="D9363" s="7" t="d">
        <x:v>2026-10-23T00:00:00.000Z</x:v>
      </x:c>
      <x:c r="E9363" s="8" t="n">
        <x:f>IF(ISNUMBER('原始字段'!C9314),'原始字段'!C9314,"n.a.")</x:f>
        <x:v>66475458</x:v>
      </x:c>
      <x:c r="F9363" s="8" t="n">
        <x:f>IF(ISNUMBER('原始字段'!C9410),'原始字段'!C9410,"n.a.")</x:f>
        <x:v>66475458</x:v>
      </x:c>
      <x:c r="G9363" s="8" t="n">
        <x:f>IF(COUNT(E9363:F9363)=2,F9363-E9363,"n.a.")</x:f>
        <x:v>0</x:v>
      </x:c>
      <x:c r="H9363" s="9" t="n">
        <x:f>IF(ISNUMBER('原始字段'!D9410),'原始字段'!D9410,"n.a.")</x:f>
        <x:v>1.0832</x:v>
      </x:c>
      <x:c r="I9363" s="9" t="n">
        <x:f>IF(COUNT(G9363:H9363)=2,G9363*H9363/100000000,"n.a.")</x:f>
        <x:v>0</x:v>
      </x:c>
      <x:c r="J9363" s="1" t="str">
        <x:v>日频齐全；折算事件未独立核实</x:v>
      </x:c>
    </x:row>
    <x:row r="9364" ht="25" customHeight="1">
      <x:c r="A9364" s="1" t="str">
        <x:v>创业板指</x:v>
      </x:c>
      <x:c r="B9364" s="1" t="str">
        <x:v>159808.SZ</x:v>
      </x:c>
      <x:c r="C9364" s="1" t="str">
        <x:v>融通创业板ETF</x:v>
      </x:c>
      <x:c r="D9364" s="7" t="d">
        <x:v>2026-10-23T00:00:00.000Z</x:v>
      </x:c>
      <x:c r="E9364" s="8" t="n">
        <x:f>IF(ISNUMBER('原始字段'!C9313),'原始字段'!C9313,"n.a.")</x:f>
        <x:v>63484790</x:v>
      </x:c>
      <x:c r="F9364" s="8" t="n">
        <x:f>IF(ISNUMBER('原始字段'!C9409),'原始字段'!C9409,"n.a.")</x:f>
        <x:v>63484790</x:v>
      </x:c>
      <x:c r="G9364" s="8" t="n">
        <x:f>IF(COUNT(E9364:F9364)=2,F9364-E9364,"n.a.")</x:f>
        <x:v>0</x:v>
      </x:c>
      <x:c r="H9364" s="9" t="n">
        <x:f>IF(ISNUMBER('原始字段'!D9409),'原始字段'!D9409,"n.a.")</x:f>
        <x:v>1.0485</x:v>
      </x:c>
      <x:c r="I9364" s="9" t="n">
        <x:f>IF(COUNT(G9364:H9364)=2,G9364*H9364/100000000,"n.a.")</x:f>
        <x:v>0</x:v>
      </x:c>
      <x:c r="J9364" s="1" t="str">
        <x:v>日频齐全；折算事件未独立核实</x:v>
      </x:c>
    </x:row>
    <x:row r="9365" ht="25" customHeight="1">
      <x:c r="A9365" s="1" t="str">
        <x:v>创业板指</x:v>
      </x:c>
      <x:c r="B9365" s="1" t="str">
        <x:v>159964.SZ</x:v>
      </x:c>
      <x:c r="C9365" s="1" t="str">
        <x:v>平安创业板ETF</x:v>
      </x:c>
      <x:c r="D9365" s="7" t="d">
        <x:v>2026-10-23T00:00:00.000Z</x:v>
      </x:c>
      <x:c r="E9365" s="8" t="n">
        <x:f>IF(ISNUMBER('原始字段'!C9329),'原始字段'!C9329,"n.a.")</x:f>
        <x:v>185481881</x:v>
      </x:c>
      <x:c r="F9365" s="8" t="n">
        <x:f>IF(ISNUMBER('原始字段'!C9425),'原始字段'!C9425,"n.a.")</x:f>
        <x:v>185481881</x:v>
      </x:c>
      <x:c r="G9365" s="8" t="n">
        <x:f>IF(COUNT(E9365:F9365)=2,F9365-E9365,"n.a.")</x:f>
        <x:v>0</x:v>
      </x:c>
      <x:c r="H9365" s="9" t="n">
        <x:f>IF(ISNUMBER('原始字段'!D9425),'原始字段'!D9425,"n.a.")</x:f>
        <x:v>1.7747</x:v>
      </x:c>
      <x:c r="I9365" s="9" t="n">
        <x:f>IF(COUNT(G9365:H9365)=2,G9365*H9365/100000000,"n.a.")</x:f>
        <x:v>0</x:v>
      </x:c>
      <x:c r="J9365" s="1" t="str">
        <x:v>日频齐全；折算事件未独立核实</x:v>
      </x:c>
    </x:row>
    <x:row r="9366" ht="25" customHeight="1">
      <x:c r="A9366" s="1" t="str">
        <x:v>创业板指</x:v>
      </x:c>
      <x:c r="B9366" s="1" t="str">
        <x:v>159915.SZ</x:v>
      </x:c>
      <x:c r="C9366" s="1" t="str">
        <x:v>易方达创业板ETF</x:v>
      </x:c>
      <x:c r="D9366" s="7" t="d">
        <x:v>2026-10-23T00:00:00.000Z</x:v>
      </x:c>
      <x:c r="E9366" s="8" t="n">
        <x:f>IF(ISNUMBER('原始字段'!C9319),'原始字段'!C9319,"n.a.")</x:f>
        <x:v>31305454936</x:v>
      </x:c>
      <x:c r="F9366" s="8" t="n">
        <x:f>IF(ISNUMBER('原始字段'!C9415),'原始字段'!C9415,"n.a.")</x:f>
        <x:v>33757454936</x:v>
      </x:c>
      <x:c r="G9366" s="8" t="n">
        <x:f>IF(COUNT(E9366:F9366)=2,F9366-E9366,"n.a.")</x:f>
        <x:v>2452000000</x:v>
      </x:c>
      <x:c r="H9366" s="9" t="n">
        <x:f>IF(ISNUMBER('原始字段'!D9415),'原始字段'!D9415,"n.a.")</x:f>
        <x:v>2.7018</x:v>
      </x:c>
      <x:c r="I9366" s="9" t="n">
        <x:f>IF(COUNT(G9366:H9366)=2,G9366*H9366/100000000,"n.a.")</x:f>
        <x:v>66.248136</x:v>
      </x:c>
      <x:c r="J9366" s="1" t="str">
        <x:v>日频齐全；折算事件未独立核实</x:v>
      </x:c>
    </x:row>
    <x:row r="9367" ht="25" customHeight="1">
      <x:c r="A9367" s="1" t="str">
        <x:v>创业板指</x:v>
      </x:c>
      <x:c r="B9367" s="1" t="str">
        <x:v>159971.SZ</x:v>
      </x:c>
      <x:c r="C9367" s="1" t="str">
        <x:v>富国创业板ETF</x:v>
      </x:c>
      <x:c r="D9367" s="7" t="d">
        <x:v>2026-10-23T00:00:00.000Z</x:v>
      </x:c>
      <x:c r="E9367" s="8" t="n">
        <x:f>IF(ISNUMBER('原始字段'!C9331),'原始字段'!C9331,"n.a.")</x:f>
        <x:v>2500020288</x:v>
      </x:c>
      <x:c r="F9367" s="8" t="n">
        <x:f>IF(ISNUMBER('原始字段'!C9427),'原始字段'!C9427,"n.a.")</x:f>
        <x:v>2604020288</x:v>
      </x:c>
      <x:c r="G9367" s="8" t="n">
        <x:f>IF(COUNT(E9367:F9367)=2,F9367-E9367,"n.a.")</x:f>
        <x:v>104000000</x:v>
      </x:c>
      <x:c r="H9367" s="9" t="n">
        <x:f>IF(ISNUMBER('原始字段'!D9427),'原始字段'!D9427,"n.a.")</x:f>
        <x:v>0.9403</x:v>
      </x:c>
      <x:c r="I9367" s="9" t="n">
        <x:f>IF(COUNT(G9367:H9367)=2,G9367*H9367/100000000,"n.a.")</x:f>
        <x:v>0.977912</x:v>
      </x:c>
      <x:c r="J9367" s="1" t="str">
        <x:v>日频齐全；折算事件未独立核实</x:v>
      </x:c>
    </x:row>
    <x:row r="9368" ht="25" customHeight="1">
      <x:c r="A9368" s="1" t="str">
        <x:v>创业板指</x:v>
      </x:c>
      <x:c r="B9368" s="1" t="str">
        <x:v>159957.SZ</x:v>
      </x:c>
      <x:c r="C9368" s="1" t="str">
        <x:v>华夏创业板ETF</x:v>
      </x:c>
      <x:c r="D9368" s="7" t="d">
        <x:v>2026-10-23T00:00:00.000Z</x:v>
      </x:c>
      <x:c r="E9368" s="8" t="n">
        <x:f>IF(ISNUMBER('原始字段'!C9327),'原始字段'!C9327,"n.a.")</x:f>
        <x:v>1648784560</x:v>
      </x:c>
      <x:c r="F9368" s="8" t="n">
        <x:f>IF(ISNUMBER('原始字段'!C9423),'原始字段'!C9423,"n.a.")</x:f>
        <x:v>1685784560</x:v>
      </x:c>
      <x:c r="G9368" s="8" t="n">
        <x:f>IF(COUNT(E9368:F9368)=2,F9368-E9368,"n.a.")</x:f>
        <x:v>37000000</x:v>
      </x:c>
      <x:c r="H9368" s="9" t="n">
        <x:f>IF(ISNUMBER('原始字段'!D9423),'原始字段'!D9423,"n.a.")</x:f>
        <x:v>1.771</x:v>
      </x:c>
      <x:c r="I9368" s="9" t="n">
        <x:f>IF(COUNT(G9368:H9368)=2,G9368*H9368/100000000,"n.a.")</x:f>
        <x:v>0.65527</x:v>
      </x:c>
      <x:c r="J9368" s="1" t="str">
        <x:v>日频齐全；折算事件未独立核实</x:v>
      </x:c>
    </x:row>
    <x:row r="9369" ht="25" customHeight="1">
      <x:c r="A9369" s="1" t="str">
        <x:v>创业板指</x:v>
      </x:c>
      <x:c r="B9369" s="1" t="str">
        <x:v>159958.SZ</x:v>
      </x:c>
      <x:c r="C9369" s="1" t="str">
        <x:v>工银创业板ETF</x:v>
      </x:c>
      <x:c r="D9369" s="7" t="d">
        <x:v>2026-10-23T00:00:00.000Z</x:v>
      </x:c>
      <x:c r="E9369" s="8" t="n">
        <x:f>IF(ISNUMBER('原始字段'!C9328),'原始字段'!C9328,"n.a.")</x:f>
        <x:v>253911448</x:v>
      </x:c>
      <x:c r="F9369" s="8" t="n">
        <x:f>IF(ISNUMBER('原始字段'!C9424),'原始字段'!C9424,"n.a.")</x:f>
        <x:v>274211448</x:v>
      </x:c>
      <x:c r="G9369" s="8" t="n">
        <x:f>IF(COUNT(E9369:F9369)=2,F9369-E9369,"n.a.")</x:f>
        <x:v>20300000</x:v>
      </x:c>
      <x:c r="H9369" s="9" t="n">
        <x:f>IF(ISNUMBER('原始字段'!D9424),'原始字段'!D9424,"n.a.")</x:f>
        <x:v>1.638</x:v>
      </x:c>
      <x:c r="I9369" s="9" t="n">
        <x:f>IF(COUNT(G9369:H9369)=2,G9369*H9369/100000000,"n.a.")</x:f>
        <x:v>0.332514</x:v>
      </x:c>
      <x:c r="J9369" s="1" t="str">
        <x:v>日频齐全；折算事件未独立核实</x:v>
      </x:c>
    </x:row>
    <x:row r="9370" ht="25" customHeight="1">
      <x:c r="A9370" s="1" t="str">
        <x:v>创业板指</x:v>
      </x:c>
      <x:c r="B9370" s="1" t="str">
        <x:v>159977.SZ</x:v>
      </x:c>
      <x:c r="C9370" s="1" t="str">
        <x:v>天弘创业板ETF</x:v>
      </x:c>
      <x:c r="D9370" s="7" t="d">
        <x:v>2026-10-23T00:00:00.000Z</x:v>
      </x:c>
      <x:c r="E9370" s="8" t="n">
        <x:f>IF(ISNUMBER('原始字段'!C9332),'原始字段'!C9332,"n.a.")</x:f>
        <x:v>4807872820</x:v>
      </x:c>
      <x:c r="F9370" s="8" t="n">
        <x:f>IF(ISNUMBER('原始字段'!C9428),'原始字段'!C9428,"n.a.")</x:f>
        <x:v>4837872820</x:v>
      </x:c>
      <x:c r="G9370" s="8" t="n">
        <x:f>IF(COUNT(E9370:F9370)=2,F9370-E9370,"n.a.")</x:f>
        <x:v>30000000</x:v>
      </x:c>
      <x:c r="H9370" s="9" t="n">
        <x:f>IF(ISNUMBER('原始字段'!D9428),'原始字段'!D9428,"n.a.")</x:f>
        <x:v>1.4019</x:v>
      </x:c>
      <x:c r="I9370" s="9" t="n">
        <x:f>IF(COUNT(G9370:H9370)=2,G9370*H9370/100000000,"n.a.")</x:f>
        <x:v>0.42057</x:v>
      </x:c>
      <x:c r="J9370" s="1" t="str">
        <x:v>日频齐全；折算事件未独立核实</x:v>
      </x:c>
    </x:row>
    <x:row r="9371" ht="25" customHeight="1">
      <x:c r="A9371" s="1" t="str">
        <x:v>创业板指</x:v>
      </x:c>
      <x:c r="B9371" s="1" t="str">
        <x:v>159821.SZ</x:v>
      </x:c>
      <x:c r="C9371" s="1" t="str">
        <x:v>中银证券创业板ETF</x:v>
      </x:c>
      <x:c r="D9371" s="7" t="d">
        <x:v>2026-10-23T00:00:00.000Z</x:v>
      </x:c>
      <x:c r="E9371" s="8" t="n">
        <x:f>IF(ISNUMBER('原始字段'!C9316),'原始字段'!C9316,"n.a.")</x:f>
        <x:v>73720000</x:v>
      </x:c>
      <x:c r="F9371" s="8" t="n">
        <x:f>IF(ISNUMBER('原始字段'!C9412),'原始字段'!C9412,"n.a.")</x:f>
        <x:v>73720000</x:v>
      </x:c>
      <x:c r="G9371" s="8" t="n">
        <x:f>IF(COUNT(E9371:F9371)=2,F9371-E9371,"n.a.")</x:f>
        <x:v>0</x:v>
      </x:c>
      <x:c r="H9371" s="9" t="n">
        <x:f>IF(ISNUMBER('原始字段'!D9412),'原始字段'!D9412,"n.a.")</x:f>
        <x:v>1.0141</x:v>
      </x:c>
      <x:c r="I9371" s="9" t="n">
        <x:f>IF(COUNT(G9371:H9371)=2,G9371*H9371/100000000,"n.a.")</x:f>
        <x:v>0</x:v>
      </x:c>
      <x:c r="J9371" s="1" t="str">
        <x:v>日频齐全；折算事件未独立核实</x:v>
      </x:c>
    </x:row>
    <x:row r="9372" ht="25" customHeight="1">
      <x:c r="A9372" s="1" t="str">
        <x:v>创业板指</x:v>
      </x:c>
      <x:c r="B9372" s="1" t="str">
        <x:v>159956.SZ</x:v>
      </x:c>
      <x:c r="C9372" s="1" t="str">
        <x:v>建信创业板ETF</x:v>
      </x:c>
      <x:c r="D9372" s="7" t="d">
        <x:v>2026-10-23T00:00:00.000Z</x:v>
      </x:c>
      <x:c r="E9372" s="8" t="n">
        <x:f>IF(ISNUMBER('原始字段'!C9326),'原始字段'!C9326,"n.a.")</x:f>
        <x:v>50978674</x:v>
      </x:c>
      <x:c r="F9372" s="8" t="n">
        <x:f>IF(ISNUMBER('原始字段'!C9422),'原始字段'!C9422,"n.a.")</x:f>
        <x:v>51978674</x:v>
      </x:c>
      <x:c r="G9372" s="8" t="n">
        <x:f>IF(COUNT(E9372:F9372)=2,F9372-E9372,"n.a.")</x:f>
        <x:v>1000000</x:v>
      </x:c>
      <x:c r="H9372" s="9" t="n">
        <x:f>IF(ISNUMBER('原始字段'!D9422),'原始字段'!D9422,"n.a.")</x:f>
        <x:v>1.7126</x:v>
      </x:c>
      <x:c r="I9372" s="9" t="n">
        <x:f>IF(COUNT(G9372:H9372)=2,G9372*H9372/100000000,"n.a.")</x:f>
        <x:v>0.017126</x:v>
      </x:c>
      <x:c r="J9372" s="1" t="str">
        <x:v>日频齐全；折算事件未独立核实</x:v>
      </x:c>
    </x:row>
    <x:row r="9373" ht="25" customHeight="1">
      <x:c r="A9373" s="1" t="str">
        <x:v>创业板指</x:v>
      </x:c>
      <x:c r="B9373" s="1" t="str">
        <x:v>159908.SZ</x:v>
      </x:c>
      <x:c r="C9373" s="1" t="str">
        <x:v>博时创业板ETF</x:v>
      </x:c>
      <x:c r="D9373" s="7" t="d">
        <x:v>2026-10-23T00:00:00.000Z</x:v>
      </x:c>
      <x:c r="E9373" s="8" t="n">
        <x:f>IF(ISNUMBER('原始字段'!C9318),'原始字段'!C9318,"n.a.")</x:f>
        <x:v>422229029</x:v>
      </x:c>
      <x:c r="F9373" s="8" t="n">
        <x:f>IF(ISNUMBER('原始字段'!C9414),'原始字段'!C9414,"n.a.")</x:f>
        <x:v>423229029</x:v>
      </x:c>
      <x:c r="G9373" s="8" t="n">
        <x:f>IF(COUNT(E9373:F9373)=2,F9373-E9373,"n.a.")</x:f>
        <x:v>1000000</x:v>
      </x:c>
      <x:c r="H9373" s="9" t="n">
        <x:f>IF(ISNUMBER('原始字段'!D9414),'原始字段'!D9414,"n.a.")</x:f>
        <x:v>2.5345</x:v>
      </x:c>
      <x:c r="I9373" s="9" t="n">
        <x:f>IF(COUNT(G9373:H9373)=2,G9373*H9373/100000000,"n.a.")</x:f>
        <x:v>0.025345</x:v>
      </x:c>
      <x:c r="J9373" s="1" t="str">
        <x:v>日频齐全；折算事件未独立核实</x:v>
      </x:c>
    </x:row>
    <x:row r="9374" ht="25" customHeight="1">
      <x:c r="A9374" s="1" t="str">
        <x:v>创业板指</x:v>
      </x:c>
      <x:c r="B9374" s="1" t="str">
        <x:v>159952.SZ</x:v>
      </x:c>
      <x:c r="C9374" s="1" t="str">
        <x:v>广发创业板ETF</x:v>
      </x:c>
      <x:c r="D9374" s="7" t="d">
        <x:v>2026-10-23T00:00:00.000Z</x:v>
      </x:c>
      <x:c r="E9374" s="8" t="n">
        <x:f>IF(ISNUMBER('原始字段'!C9325),'原始字段'!C9325,"n.a.")</x:f>
        <x:v>8344784929</x:v>
      </x:c>
      <x:c r="F9374" s="8" t="n">
        <x:f>IF(ISNUMBER('原始字段'!C9421),'原始字段'!C9421,"n.a.")</x:f>
        <x:v>8625284929</x:v>
      </x:c>
      <x:c r="G9374" s="8" t="n">
        <x:f>IF(COUNT(E9374:F9374)=2,F9374-E9374,"n.a.")</x:f>
        <x:v>280500000</x:v>
      </x:c>
      <x:c r="H9374" s="9" t="n">
        <x:f>IF(ISNUMBER('原始字段'!D9421),'原始字段'!D9421,"n.a.")</x:f>
        <x:v>1.6405</x:v>
      </x:c>
      <x:c r="I9374" s="9" t="n">
        <x:f>IF(COUNT(G9374:H9374)=2,G9374*H9374/100000000,"n.a.")</x:f>
        <x:v>4.6016025</x:v>
      </x:c>
      <x:c r="J9374" s="1" t="str">
        <x:v>日频齐全；折算事件未独立核实</x:v>
      </x:c>
    </x:row>
    <x:row r="9375" ht="25" customHeight="1">
      <x:c r="A9375" s="1" t="str">
        <x:v>创业板指</x:v>
      </x:c>
      <x:c r="B9375" s="1" t="str">
        <x:v>159247.SZ</x:v>
      </x:c>
      <x:c r="C9375" s="1" t="str">
        <x:v>汇添富创业板ETF</x:v>
      </x:c>
      <x:c r="D9375" s="7" t="d">
        <x:v>2026-10-23T00:00:00.000Z</x:v>
      </x:c>
      <x:c r="E9375" s="8" t="n">
        <x:f>IF(ISNUMBER('原始字段'!C9299),'原始字段'!C9299,"n.a.")</x:f>
        <x:v>1205984966</x:v>
      </x:c>
      <x:c r="F9375" s="8" t="n">
        <x:f>IF(ISNUMBER('原始字段'!C9395),'原始字段'!C9395,"n.a.")</x:f>
        <x:v>1243984966</x:v>
      </x:c>
      <x:c r="G9375" s="8" t="n">
        <x:f>IF(COUNT(E9375:F9375)=2,F9375-E9375,"n.a.")</x:f>
        <x:v>38000000</x:v>
      </x:c>
      <x:c r="H9375" s="9" t="n">
        <x:f>IF(ISNUMBER('原始字段'!D9395),'原始字段'!D9395,"n.a.")</x:f>
        <x:v>0.8099</x:v>
      </x:c>
      <x:c r="I9375" s="9" t="n">
        <x:f>IF(COUNT(G9375:H9375)=2,G9375*H9375/100000000,"n.a.")</x:f>
        <x:v>0.307762</x:v>
      </x:c>
      <x:c r="J9375" s="1" t="str">
        <x:v>日频齐全；折算事件未独立核实</x:v>
      </x:c>
    </x:row>
    <x:row r="9376" ht="25" customHeight="1">
      <x:c r="A9376" s="1" t="str">
        <x:v>创业板指</x:v>
      </x:c>
      <x:c r="B9376" s="1" t="str">
        <x:v>159948.SZ</x:v>
      </x:c>
      <x:c r="C9376" s="1" t="str">
        <x:v>南方创业板ETF</x:v>
      </x:c>
      <x:c r="D9376" s="7" t="d">
        <x:v>2026-10-23T00:00:00.000Z</x:v>
      </x:c>
      <x:c r="E9376" s="8" t="n">
        <x:f>IF(ISNUMBER('原始字段'!C9324),'原始字段'!C9324,"n.a.")</x:f>
        <x:v>1317697720</x:v>
      </x:c>
      <x:c r="F9376" s="8" t="n">
        <x:f>IF(ISNUMBER('原始字段'!C9420),'原始字段'!C9420,"n.a.")</x:f>
        <x:v>1328697720</x:v>
      </x:c>
      <x:c r="G9376" s="8" t="n">
        <x:f>IF(COUNT(E9376:F9376)=2,F9376-E9376,"n.a.")</x:f>
        <x:v>11000000</x:v>
      </x:c>
      <x:c r="H9376" s="9" t="n">
        <x:f>IF(ISNUMBER('原始字段'!D9420),'原始字段'!D9420,"n.a.")</x:f>
        <x:v>2.9851</x:v>
      </x:c>
      <x:c r="I9376" s="9" t="n">
        <x:f>IF(COUNT(G9376:H9376)=2,G9376*H9376/100000000,"n.a.")</x:f>
        <x:v>0.328361</x:v>
      </x:c>
      <x:c r="J9376" s="1" t="str">
        <x:v>日频齐全；折算事件未独立核实</x:v>
      </x:c>
    </x:row>
    <x:row r="9377" ht="25" customHeight="1">
      <x:c r="A9377" s="1" t="str">
        <x:v>创业板指</x:v>
      </x:c>
      <x:c r="B9377" s="1" t="str">
        <x:v>159205.SZ</x:v>
      </x:c>
      <x:c r="C9377" s="1" t="str">
        <x:v>东财创业板ETF</x:v>
      </x:c>
      <x:c r="D9377" s="7" t="d">
        <x:v>2026-10-23T00:00:00.000Z</x:v>
      </x:c>
      <x:c r="E9377" s="8" t="n">
        <x:f>IF(ISNUMBER('原始字段'!C9298),'原始字段'!C9298,"n.a.")</x:f>
        <x:v>1401056064</x:v>
      </x:c>
      <x:c r="F9377" s="8" t="n">
        <x:f>IF(ISNUMBER('原始字段'!C9394),'原始字段'!C9394,"n.a.")</x:f>
        <x:v>1469056064</x:v>
      </x:c>
      <x:c r="G9377" s="8" t="n">
        <x:f>IF(COUNT(E9377:F9377)=2,F9377-E9377,"n.a.")</x:f>
        <x:v>68000000</x:v>
      </x:c>
      <x:c r="H9377" s="9" t="n">
        <x:f>IF(ISNUMBER('原始字段'!D9394),'原始字段'!D9394,"n.a.")</x:f>
        <x:v>1.3226</x:v>
      </x:c>
      <x:c r="I9377" s="9" t="n">
        <x:f>IF(COUNT(G9377:H9377)=2,G9377*H9377/100000000,"n.a.")</x:f>
        <x:v>0.899368</x:v>
      </x:c>
      <x:c r="J9377" s="1" t="str">
        <x:v>日频齐全；折算事件未独立核实</x:v>
      </x:c>
    </x:row>
    <x:row r="9378" ht="25" customHeight="1">
      <x:c r="A9378" s="1" t="str">
        <x:v>科创50</x:v>
      </x:c>
      <x:c r="B9378" s="1" t="str">
        <x:v>588940.SH</x:v>
      </x:c>
      <x:c r="C9378" s="1" t="str">
        <x:v>富国上证科创板50成份ETF</x:v>
      </x:c>
      <x:c r="D9378" s="7" t="d">
        <x:v>2026-10-23T00:00:00.000Z</x:v>
      </x:c>
      <x:c r="E9378" s="8" t="n">
        <x:f>IF(ISNUMBER('原始字段'!C9389),'原始字段'!C9389,"n.a.")</x:f>
        <x:v>3638840000</x:v>
      </x:c>
      <x:c r="F9378" s="8" t="n">
        <x:f>IF(ISNUMBER('原始字段'!C9485),'原始字段'!C9485,"n.a.")</x:f>
        <x:v>3710840000</x:v>
      </x:c>
      <x:c r="G9378" s="8" t="n">
        <x:f>IF(COUNT(E9378:F9378)=2,F9378-E9378,"n.a.")</x:f>
        <x:v>72000000</x:v>
      </x:c>
      <x:c r="H9378" s="9" t="n">
        <x:f>IF(ISNUMBER('原始字段'!D9485),'原始字段'!D9485,"n.a.")</x:f>
        <x:v>0.6975</x:v>
      </x:c>
      <x:c r="I9378" s="9" t="n">
        <x:f>IF(COUNT(G9378:H9378)=2,G9378*H9378/100000000,"n.a.")</x:f>
        <x:v>0.5022</x:v>
      </x:c>
      <x:c r="J9378" s="1" t="str">
        <x:v>日频齐全；折算事件未独立核实</x:v>
      </x:c>
    </x:row>
    <x:row r="9379" ht="25" customHeight="1">
      <x:c r="A9379" s="1" t="str">
        <x:v>科创50</x:v>
      </x:c>
      <x:c r="B9379" s="1" t="str">
        <x:v>589150.SH</x:v>
      </x:c>
      <x:c r="C9379" s="1" t="str">
        <x:v>平安上证科创板50成份ETF</x:v>
      </x:c>
      <x:c r="D9379" s="7" t="d">
        <x:v>2026-10-23T00:00:00.000Z</x:v>
      </x:c>
      <x:c r="E9379" s="8" t="n">
        <x:f>IF(ISNUMBER('原始字段'!C9391),'原始字段'!C9391,"n.a.")</x:f>
        <x:v>915437200</x:v>
      </x:c>
      <x:c r="F9379" s="8" t="n">
        <x:f>IF(ISNUMBER('原始字段'!C9487),'原始字段'!C9487,"n.a.")</x:f>
        <x:v>923437200</x:v>
      </x:c>
      <x:c r="G9379" s="8" t="n">
        <x:f>IF(COUNT(E9379:F9379)=2,F9379-E9379,"n.a.")</x:f>
        <x:v>8000000</x:v>
      </x:c>
      <x:c r="H9379" s="9" t="n">
        <x:f>IF(ISNUMBER('原始字段'!D9487),'原始字段'!D9487,"n.a.")</x:f>
        <x:v>0.9754</x:v>
      </x:c>
      <x:c r="I9379" s="9" t="n">
        <x:f>IF(COUNT(G9379:H9379)=2,G9379*H9379/100000000,"n.a.")</x:f>
        <x:v>0.078032</x:v>
      </x:c>
      <x:c r="J9379" s="1" t="str">
        <x:v>日频齐全；折算事件未独立核实</x:v>
      </x:c>
    </x:row>
    <x:row r="9380" ht="25" customHeight="1">
      <x:c r="A9380" s="1" t="str">
        <x:v>科创50</x:v>
      </x:c>
      <x:c r="B9380" s="1" t="str">
        <x:v>588150.SH</x:v>
      </x:c>
      <x:c r="C9380" s="1" t="str">
        <x:v>南方上证科创板50成份ETF</x:v>
      </x:c>
      <x:c r="D9380" s="7" t="d">
        <x:v>2026-10-23T00:00:00.000Z</x:v>
      </x:c>
      <x:c r="E9380" s="8" t="n">
        <x:f>IF(ISNUMBER('原始字段'!C9383),'原始字段'!C9383,"n.a.")</x:f>
        <x:v>499432600</x:v>
      </x:c>
      <x:c r="F9380" s="8" t="n">
        <x:f>IF(ISNUMBER('原始字段'!C9479),'原始字段'!C9479,"n.a.")</x:f>
        <x:v>495932600</x:v>
      </x:c>
      <x:c r="G9380" s="8" t="n">
        <x:f>IF(COUNT(E9380:F9380)=2,F9380-E9380,"n.a.")</x:f>
        <x:v>-3500000</x:v>
      </x:c>
      <x:c r="H9380" s="9" t="n">
        <x:f>IF(ISNUMBER('原始字段'!D9479),'原始字段'!D9479,"n.a.")</x:f>
        <x:v>0.9568</x:v>
      </x:c>
      <x:c r="I9380" s="9" t="n">
        <x:f>IF(COUNT(G9380:H9380)=2,G9380*H9380/100000000,"n.a.")</x:f>
        <x:v>-0.033488</x:v>
      </x:c>
      <x:c r="J9380" s="1" t="str">
        <x:v>日频齐全；折算事件未独立核实</x:v>
      </x:c>
    </x:row>
    <x:row r="9381" ht="25" customHeight="1">
      <x:c r="A9381" s="1" t="str">
        <x:v>科创50</x:v>
      </x:c>
      <x:c r="B9381" s="1" t="str">
        <x:v>588000.SH</x:v>
      </x:c>
      <x:c r="C9381" s="1" t="str">
        <x:v>华夏上证科创板50ETF</x:v>
      </x:c>
      <x:c r="D9381" s="7" t="d">
        <x:v>2026-10-23T00:00:00.000Z</x:v>
      </x:c>
      <x:c r="E9381" s="8" t="n">
        <x:f>IF(ISNUMBER('原始字段'!C9377),'原始字段'!C9377,"n.a.")</x:f>
        <x:v>79532668200</x:v>
      </x:c>
      <x:c r="F9381" s="8" t="n">
        <x:f>IF(ISNUMBER('原始字段'!C9473),'原始字段'!C9473,"n.a.")</x:f>
        <x:v>82292668200</x:v>
      </x:c>
      <x:c r="G9381" s="8" t="n">
        <x:f>IF(COUNT(E9381:F9381)=2,F9381-E9381,"n.a.")</x:f>
        <x:v>2760000000</x:v>
      </x:c>
      <x:c r="H9381" s="9" t="n">
        <x:f>IF(ISNUMBER('原始字段'!D9473),'原始字段'!D9473,"n.a.")</x:f>
        <x:v>1.4215</x:v>
      </x:c>
      <x:c r="I9381" s="9" t="n">
        <x:f>IF(COUNT(G9381:H9381)=2,G9381*H9381/100000000,"n.a.")</x:f>
        <x:v>39.2334</x:v>
      </x:c>
      <x:c r="J9381" s="1" t="str">
        <x:v>日频齐全；折算事件未独立核实</x:v>
      </x:c>
    </x:row>
    <x:row r="9382" ht="25" customHeight="1">
      <x:c r="A9382" s="1" t="str">
        <x:v>科创50</x:v>
      </x:c>
      <x:c r="B9382" s="1" t="str">
        <x:v>589850.SH</x:v>
      </x:c>
      <x:c r="C9382" s="1" t="str">
        <x:v>东财上证科创板50成份ETF</x:v>
      </x:c>
      <x:c r="D9382" s="7" t="d">
        <x:v>2026-10-23T00:00:00.000Z</x:v>
      </x:c>
      <x:c r="E9382" s="8" t="n">
        <x:f>IF(ISNUMBER('原始字段'!C9393),'原始字段'!C9393,"n.a.")</x:f>
        <x:v>1360057000</x:v>
      </x:c>
      <x:c r="F9382" s="8" t="n">
        <x:f>IF(ISNUMBER('原始字段'!C9489),'原始字段'!C9489,"n.a.")</x:f>
        <x:v>1393057000</x:v>
      </x:c>
      <x:c r="G9382" s="8" t="n">
        <x:f>IF(COUNT(E9382:F9382)=2,F9382-E9382,"n.a.")</x:f>
        <x:v>33000000</x:v>
      </x:c>
      <x:c r="H9382" s="9" t="n">
        <x:f>IF(ISNUMBER('原始字段'!D9489),'原始字段'!D9489,"n.a.")</x:f>
        <x:v>1.2926</x:v>
      </x:c>
      <x:c r="I9382" s="9" t="n">
        <x:f>IF(COUNT(G9382:H9382)=2,G9382*H9382/100000000,"n.a.")</x:f>
        <x:v>0.426558</x:v>
      </x:c>
      <x:c r="J9382" s="1" t="str">
        <x:v>日频齐全；折算事件未独立核实</x:v>
      </x:c>
    </x:row>
    <x:row r="9383" ht="25" customHeight="1">
      <x:c r="A9383" s="1" t="str">
        <x:v>科创50</x:v>
      </x:c>
      <x:c r="B9383" s="1" t="str">
        <x:v>588840.SH</x:v>
      </x:c>
      <x:c r="C9383" s="1" t="str">
        <x:v>万家上证科创板50成份ETF</x:v>
      </x:c>
      <x:c r="D9383" s="7" t="d">
        <x:v>2026-10-23T00:00:00.000Z</x:v>
      </x:c>
      <x:c r="E9383" s="8" t="n">
        <x:f>IF(ISNUMBER('原始字段'!C9387),'原始字段'!C9387,"n.a.")</x:f>
        <x:v>79236000</x:v>
      </x:c>
      <x:c r="F9383" s="8" t="n">
        <x:f>IF(ISNUMBER('原始字段'!C9483),'原始字段'!C9483,"n.a.")</x:f>
        <x:v>79236000</x:v>
      </x:c>
      <x:c r="G9383" s="8" t="n">
        <x:f>IF(COUNT(E9383:F9383)=2,F9383-E9383,"n.a.")</x:f>
        <x:v>0</x:v>
      </x:c>
      <x:c r="H9383" s="9" t="n">
        <x:f>IF(ISNUMBER('原始字段'!D9483),'原始字段'!D9483,"n.a.")</x:f>
        <x:v>1.2488</x:v>
      </x:c>
      <x:c r="I9383" s="9" t="n">
        <x:f>IF(COUNT(G9383:H9383)=2,G9383*H9383/100000000,"n.a.")</x:f>
        <x:v>0</x:v>
      </x:c>
      <x:c r="J9383" s="1" t="str">
        <x:v>日频齐全；折算事件未独立核实</x:v>
      </x:c>
    </x:row>
    <x:row r="9384" ht="25" customHeight="1">
      <x:c r="A9384" s="1" t="str">
        <x:v>科创50</x:v>
      </x:c>
      <x:c r="B9384" s="1" t="str">
        <x:v>588040.SH</x:v>
      </x:c>
      <x:c r="C9384" s="1" t="str">
        <x:v>鹏华上证科创板50成份ETF</x:v>
      </x:c>
      <x:c r="D9384" s="7" t="d">
        <x:v>2026-10-23T00:00:00.000Z</x:v>
      </x:c>
      <x:c r="E9384" s="8" t="n">
        <x:f>IF(ISNUMBER('原始字段'!C9378),'原始字段'!C9378,"n.a.")</x:f>
        <x:v>181889000</x:v>
      </x:c>
      <x:c r="F9384" s="8" t="n">
        <x:f>IF(ISNUMBER('原始字段'!C9474),'原始字段'!C9474,"n.a.")</x:f>
        <x:v>185889000</x:v>
      </x:c>
      <x:c r="G9384" s="8" t="n">
        <x:f>IF(COUNT(E9384:F9384)=2,F9384-E9384,"n.a.")</x:f>
        <x:v>4000000</x:v>
      </x:c>
      <x:c r="H9384" s="9" t="n">
        <x:f>IF(ISNUMBER('原始字段'!D9474),'原始字段'!D9474,"n.a.")</x:f>
        <x:v>1.3687</x:v>
      </x:c>
      <x:c r="I9384" s="9" t="n">
        <x:f>IF(COUNT(G9384:H9384)=2,G9384*H9384/100000000,"n.a.")</x:f>
        <x:v>0.054748</x:v>
      </x:c>
      <x:c r="J9384" s="1" t="str">
        <x:v>日频齐全；折算事件未独立核实</x:v>
      </x:c>
    </x:row>
    <x:row r="9385" ht="25" customHeight="1">
      <x:c r="A9385" s="1" t="str">
        <x:v>科创50</x:v>
      </x:c>
      <x:c r="B9385" s="1" t="str">
        <x:v>588280.SH</x:v>
      </x:c>
      <x:c r="C9385" s="1" t="str">
        <x:v>华安上证科创板50ETF</x:v>
      </x:c>
      <x:c r="D9385" s="7" t="d">
        <x:v>2026-10-23T00:00:00.000Z</x:v>
      </x:c>
      <x:c r="E9385" s="8" t="n">
        <x:f>IF(ISNUMBER('原始字段'!C9385),'原始字段'!C9385,"n.a.")</x:f>
        <x:v>496121000</x:v>
      </x:c>
      <x:c r="F9385" s="8" t="n">
        <x:f>IF(ISNUMBER('原始字段'!C9481),'原始字段'!C9481,"n.a.")</x:f>
        <x:v>500121000</x:v>
      </x:c>
      <x:c r="G9385" s="8" t="n">
        <x:f>IF(COUNT(E9385:F9385)=2,F9385-E9385,"n.a.")</x:f>
        <x:v>4000000</x:v>
      </x:c>
      <x:c r="H9385" s="9" t="n">
        <x:f>IF(ISNUMBER('原始字段'!D9481),'原始字段'!D9481,"n.a.")</x:f>
        <x:v>0.969</x:v>
      </x:c>
      <x:c r="I9385" s="9" t="n">
        <x:f>IF(COUNT(G9385:H9385)=2,G9385*H9385/100000000,"n.a.")</x:f>
        <x:v>0.03876</x:v>
      </x:c>
      <x:c r="J9385" s="1" t="str">
        <x:v>日频齐全；折算事件未独立核实</x:v>
      </x:c>
    </x:row>
    <x:row r="9386" ht="25" customHeight="1">
      <x:c r="A9386" s="1" t="str">
        <x:v>科创50</x:v>
      </x:c>
      <x:c r="B9386" s="1" t="str">
        <x:v>589360.SH</x:v>
      </x:c>
      <x:c r="C9386" s="1" t="str">
        <x:v>国泰上证科创板50成份ETF</x:v>
      </x:c>
      <x:c r="D9386" s="7" t="d">
        <x:v>2026-10-23T00:00:00.000Z</x:v>
      </x:c>
      <x:c r="E9386" s="8" t="n">
        <x:f>IF(ISNUMBER('原始字段'!C9392),'原始字段'!C9392,"n.a.")</x:f>
        <x:v>2795174000</x:v>
      </x:c>
      <x:c r="F9386" s="8" t="n">
        <x:f>IF(ISNUMBER('原始字段'!C9488),'原始字段'!C9488,"n.a.")</x:f>
        <x:v>2795174000</x:v>
      </x:c>
      <x:c r="G9386" s="8" t="n">
        <x:f>IF(COUNT(E9386:F9386)=2,F9386-E9386,"n.a.")</x:f>
        <x:v>0</x:v>
      </x:c>
      <x:c r="H9386" s="9" t="n">
        <x:f>IF(ISNUMBER('原始字段'!D9488),'原始字段'!D9488,"n.a.")</x:f>
        <x:v>0.6958</x:v>
      </x:c>
      <x:c r="I9386" s="9" t="n">
        <x:f>IF(COUNT(G9386:H9386)=2,G9386*H9386/100000000,"n.a.")</x:f>
        <x:v>0</x:v>
      </x:c>
      <x:c r="J9386" s="1" t="str">
        <x:v>日频齐全；折算事件未独立核实</x:v>
      </x:c>
    </x:row>
    <x:row r="9387" ht="25" customHeight="1">
      <x:c r="A9387" s="1" t="str">
        <x:v>科创50</x:v>
      </x:c>
      <x:c r="B9387" s="1" t="str">
        <x:v>588950.SH</x:v>
      </x:c>
      <x:c r="C9387" s="1" t="str">
        <x:v>景顺长城上证科创板50成份ETF</x:v>
      </x:c>
      <x:c r="D9387" s="7" t="d">
        <x:v>2026-10-23T00:00:00.000Z</x:v>
      </x:c>
      <x:c r="E9387" s="8" t="n">
        <x:f>IF(ISNUMBER('原始字段'!C9390),'原始字段'!C9390,"n.a.")</x:f>
        <x:v>917729700</x:v>
      </x:c>
      <x:c r="F9387" s="8" t="n">
        <x:f>IF(ISNUMBER('原始字段'!C9486),'原始字段'!C9486,"n.a.")</x:f>
        <x:v>896729700</x:v>
      </x:c>
      <x:c r="G9387" s="8" t="n">
        <x:f>IF(COUNT(E9387:F9387)=2,F9387-E9387,"n.a.")</x:f>
        <x:v>-21000000</x:v>
      </x:c>
      <x:c r="H9387" s="9" t="n">
        <x:f>IF(ISNUMBER('原始字段'!D9486),'原始字段'!D9486,"n.a.")</x:f>
        <x:v>1.4117</x:v>
      </x:c>
      <x:c r="I9387" s="9" t="n">
        <x:f>IF(COUNT(G9387:H9387)=2,G9387*H9387/100000000,"n.a.")</x:f>
        <x:v>-0.296457</x:v>
      </x:c>
      <x:c r="J9387" s="1" t="str">
        <x:v>日频齐全；折算事件未独立核实</x:v>
      </x:c>
    </x:row>
    <x:row r="9388" ht="25" customHeight="1">
      <x:c r="A9388" s="1" t="str">
        <x:v>科创50</x:v>
      </x:c>
      <x:c r="B9388" s="1" t="str">
        <x:v>588080.SH</x:v>
      </x:c>
      <x:c r="C9388" s="1" t="str">
        <x:v>易方达上证科创板50ETF</x:v>
      </x:c>
      <x:c r="D9388" s="7" t="d">
        <x:v>2026-10-23T00:00:00.000Z</x:v>
      </x:c>
      <x:c r="E9388" s="8" t="n">
        <x:f>IF(ISNUMBER('原始字段'!C9381),'原始字段'!C9381,"n.a.")</x:f>
        <x:v>29941628100</x:v>
      </x:c>
      <x:c r="F9388" s="8" t="n">
        <x:f>IF(ISNUMBER('原始字段'!C9477),'原始字段'!C9477,"n.a.")</x:f>
        <x:v>30454628100</x:v>
      </x:c>
      <x:c r="G9388" s="8" t="n">
        <x:f>IF(COUNT(E9388:F9388)=2,F9388-E9388,"n.a.")</x:f>
        <x:v>513000000</x:v>
      </x:c>
      <x:c r="H9388" s="9" t="n">
        <x:f>IF(ISNUMBER('原始字段'!D9477),'原始字段'!D9477,"n.a.")</x:f>
        <x:v>1.3794</x:v>
      </x:c>
      <x:c r="I9388" s="9" t="n">
        <x:f>IF(COUNT(G9388:H9388)=2,G9388*H9388/100000000,"n.a.")</x:f>
        <x:v>7.076322</x:v>
      </x:c>
      <x:c r="J9388" s="1" t="str">
        <x:v>日频齐全；折算事件未独立核实</x:v>
      </x:c>
    </x:row>
    <x:row r="9389" ht="25" customHeight="1">
      <x:c r="A9389" s="1" t="str">
        <x:v>科创50</x:v>
      </x:c>
      <x:c r="B9389" s="1" t="str">
        <x:v>588060.SH</x:v>
      </x:c>
      <x:c r="C9389" s="1" t="str">
        <x:v>广发上证科创板50ETF</x:v>
      </x:c>
      <x:c r="D9389" s="7" t="d">
        <x:v>2026-10-23T00:00:00.000Z</x:v>
      </x:c>
      <x:c r="E9389" s="8" t="n">
        <x:f>IF(ISNUMBER('原始字段'!C9380),'原始字段'!C9380,"n.a.")</x:f>
        <x:v>10081140000</x:v>
      </x:c>
      <x:c r="F9389" s="8" t="n">
        <x:f>IF(ISNUMBER('原始字段'!C9476),'原始字段'!C9476,"n.a.")</x:f>
        <x:v>10231140000</x:v>
      </x:c>
      <x:c r="G9389" s="8" t="n">
        <x:f>IF(COUNT(E9389:F9389)=2,F9389-E9389,"n.a.")</x:f>
        <x:v>150000000</x:v>
      </x:c>
      <x:c r="H9389" s="9" t="n">
        <x:f>IF(ISNUMBER('原始字段'!D9476),'原始字段'!D9476,"n.a.")</x:f>
        <x:v>0.8542</x:v>
      </x:c>
      <x:c r="I9389" s="9" t="n">
        <x:f>IF(COUNT(G9389:H9389)=2,G9389*H9389/100000000,"n.a.")</x:f>
        <x:v>1.2813</x:v>
      </x:c>
      <x:c r="J9389" s="1" t="str">
        <x:v>日频齐全；折算事件未独立核实</x:v>
      </x:c>
    </x:row>
    <x:row r="9390" ht="25" customHeight="1">
      <x:c r="A9390" s="1" t="str">
        <x:v>科创50</x:v>
      </x:c>
      <x:c r="B9390" s="1" t="str">
        <x:v>588870.SH</x:v>
      </x:c>
      <x:c r="C9390" s="1" t="str">
        <x:v>汇添富上证科创板50成份ETF</x:v>
      </x:c>
      <x:c r="D9390" s="7" t="d">
        <x:v>2026-10-23T00:00:00.000Z</x:v>
      </x:c>
      <x:c r="E9390" s="8" t="n">
        <x:f>IF(ISNUMBER('原始字段'!C9388),'原始字段'!C9388,"n.a.")</x:f>
        <x:v>1286552000</x:v>
      </x:c>
      <x:c r="F9390" s="8" t="n">
        <x:f>IF(ISNUMBER('原始字段'!C9484),'原始字段'!C9484,"n.a.")</x:f>
        <x:v>1334552000</x:v>
      </x:c>
      <x:c r="G9390" s="8" t="n">
        <x:f>IF(COUNT(E9390:F9390)=2,F9390-E9390,"n.a.")</x:f>
        <x:v>48000000</x:v>
      </x:c>
      <x:c r="H9390" s="9" t="n">
        <x:f>IF(ISNUMBER('原始字段'!D9484),'原始字段'!D9484,"n.a.")</x:f>
        <x:v>1.3693</x:v>
      </x:c>
      <x:c r="I9390" s="9" t="n">
        <x:f>IF(COUNT(G9390:H9390)=2,G9390*H9390/100000000,"n.a.")</x:f>
        <x:v>0.657264</x:v>
      </x:c>
      <x:c r="J9390" s="1" t="str">
        <x:v>日频齐全；折算事件未独立核实</x:v>
      </x:c>
    </x:row>
    <x:row r="9391" ht="25" customHeight="1">
      <x:c r="A9391" s="1" t="str">
        <x:v>科创50</x:v>
      </x:c>
      <x:c r="B9391" s="1" t="str">
        <x:v>588720.SH</x:v>
      </x:c>
      <x:c r="C9391" s="1" t="str">
        <x:v>中银上证科创板50成份ETF</x:v>
      </x:c>
      <x:c r="D9391" s="7" t="d">
        <x:v>2026-10-23T00:00:00.000Z</x:v>
      </x:c>
      <x:c r="E9391" s="8" t="n">
        <x:f>IF(ISNUMBER('原始字段'!C9386),'原始字段'!C9386,"n.a.")</x:f>
        <x:v>127241800</x:v>
      </x:c>
      <x:c r="F9391" s="8" t="n">
        <x:f>IF(ISNUMBER('原始字段'!C9482),'原始字段'!C9482,"n.a.")</x:f>
        <x:v>127241800</x:v>
      </x:c>
      <x:c r="G9391" s="8" t="n">
        <x:f>IF(COUNT(E9391:F9391)=2,F9391-E9391,"n.a.")</x:f>
        <x:v>0</x:v>
      </x:c>
      <x:c r="H9391" s="9" t="n">
        <x:f>IF(ISNUMBER('原始字段'!D9482),'原始字段'!D9482,"n.a.")</x:f>
        <x:v>1.3714</x:v>
      </x:c>
      <x:c r="I9391" s="9" t="n">
        <x:f>IF(COUNT(G9391:H9391)=2,G9391*H9391/100000000,"n.a.")</x:f>
        <x:v>0</x:v>
      </x:c>
      <x:c r="J9391" s="1" t="str">
        <x:v>日频齐全；折算事件未独立核实</x:v>
      </x:c>
    </x:row>
    <x:row r="9392" ht="25" customHeight="1">
      <x:c r="A9392" s="1" t="str">
        <x:v>科创50</x:v>
      </x:c>
      <x:c r="B9392" s="1" t="str">
        <x:v>588090.SH</x:v>
      </x:c>
      <x:c r="C9392" s="1" t="str">
        <x:v>华泰柏瑞上证科创板50ETF</x:v>
      </x:c>
      <x:c r="D9392" s="7" t="d">
        <x:v>2026-10-23T00:00:00.000Z</x:v>
      </x:c>
      <x:c r="E9392" s="8" t="n">
        <x:f>IF(ISNUMBER('原始字段'!C9382),'原始字段'!C9382,"n.a.")</x:f>
        <x:v>3429072800.0000005</x:v>
      </x:c>
      <x:c r="F9392" s="8" t="n">
        <x:f>IF(ISNUMBER('原始字段'!C9478),'原始字段'!C9478,"n.a.")</x:f>
        <x:v>3096072800.0000005</x:v>
      </x:c>
      <x:c r="G9392" s="8" t="n">
        <x:f>IF(COUNT(E9392:F9392)=2,F9392-E9392,"n.a.")</x:f>
        <x:v>-333000000</x:v>
      </x:c>
      <x:c r="H9392" s="9" t="n">
        <x:f>IF(ISNUMBER('原始字段'!D9478),'原始字段'!D9478,"n.a.")</x:f>
        <x:v>1.3864</x:v>
      </x:c>
      <x:c r="I9392" s="9" t="n">
        <x:f>IF(COUNT(G9392:H9392)=2,G9392*H9392/100000000,"n.a.")</x:f>
        <x:v>-4.616712</x:v>
      </x:c>
      <x:c r="J9392" s="1" t="str">
        <x:v>日频齐全；折算事件未独立核实</x:v>
      </x:c>
    </x:row>
    <x:row r="9393" ht="25" customHeight="1">
      <x:c r="A9393" s="1" t="str">
        <x:v>科创50</x:v>
      </x:c>
      <x:c r="B9393" s="1" t="str">
        <x:v>588180.SH</x:v>
      </x:c>
      <x:c r="C9393" s="1" t="str">
        <x:v>国联安上证科创板50ETF</x:v>
      </x:c>
      <x:c r="D9393" s="7" t="d">
        <x:v>2026-10-23T00:00:00.000Z</x:v>
      </x:c>
      <x:c r="E9393" s="8" t="n">
        <x:f>IF(ISNUMBER('原始字段'!C9384),'原始字段'!C9384,"n.a.")</x:f>
        <x:v>937853700</x:v>
      </x:c>
      <x:c r="F9393" s="8" t="n">
        <x:f>IF(ISNUMBER('原始字段'!C9480),'原始字段'!C9480,"n.a.")</x:f>
        <x:v>962353700</x:v>
      </x:c>
      <x:c r="G9393" s="8" t="n">
        <x:f>IF(COUNT(E9393:F9393)=2,F9393-E9393,"n.a.")</x:f>
        <x:v>24500000</x:v>
      </x:c>
      <x:c r="H9393" s="9" t="n">
        <x:f>IF(ISNUMBER('原始字段'!D9480),'原始字段'!D9480,"n.a.")</x:f>
        <x:v>0.8792</x:v>
      </x:c>
      <x:c r="I9393" s="9" t="n">
        <x:f>IF(COUNT(G9393:H9393)=2,G9393*H9393/100000000,"n.a.")</x:f>
        <x:v>0.215404</x:v>
      </x:c>
      <x:c r="J9393" s="1" t="str">
        <x:v>日频齐全；折算事件未独立核实</x:v>
      </x:c>
    </x:row>
    <x:row r="9394" ht="25" customHeight="1">
      <x:c r="A9394" s="1" t="str">
        <x:v>科创50</x:v>
      </x:c>
      <x:c r="B9394" s="1" t="str">
        <x:v>588050.SH</x:v>
      </x:c>
      <x:c r="C9394" s="1" t="str">
        <x:v>工银上证科创板50ETF</x:v>
      </x:c>
      <x:c r="D9394" s="7" t="d">
        <x:v>2026-10-23T00:00:00.000Z</x:v>
      </x:c>
      <x:c r="E9394" s="8" t="n">
        <x:f>IF(ISNUMBER('原始字段'!C9379),'原始字段'!C9379,"n.a.")</x:f>
        <x:v>7029241300</x:v>
      </x:c>
      <x:c r="F9394" s="8" t="n">
        <x:f>IF(ISNUMBER('原始字段'!C9475),'原始字段'!C9475,"n.a.")</x:f>
        <x:v>7237241300</x:v>
      </x:c>
      <x:c r="G9394" s="8" t="n">
        <x:f>IF(COUNT(E9394:F9394)=2,F9394-E9394,"n.a.")</x:f>
        <x:v>208000000</x:v>
      </x:c>
      <x:c r="H9394" s="9" t="n">
        <x:f>IF(ISNUMBER('原始字段'!D9475),'原始字段'!D9475,"n.a.")</x:f>
        <x:v>1.3805</x:v>
      </x:c>
      <x:c r="I9394" s="9" t="n">
        <x:f>IF(COUNT(G9394:H9394)=2,G9394*H9394/100000000,"n.a.")</x:f>
        <x:v>2.87144</x:v>
      </x:c>
      <x:c r="J9394" s="1" t="str">
        <x:v>日频齐全；折算事件未独立核实</x:v>
      </x:c>
    </x:row>
    <x:row r="9395">
      <x:c r="A9395" s="1"/>
      <x:c r="B9395" s="1"/>
      <x:c r="C9395" s="1"/>
      <x:c r="D9395" s="1"/>
      <x:c r="E9395" s="1"/>
      <x:c r="F9395" s="1"/>
      <x:c r="G9395" s="1"/>
      <x:c r="H9395" s="1"/>
      <x:c r="I9395" s="1"/>
      <x:c r="J9395" s="1"/>
    </x:row>
  </x:sheetData>
  <x:conditionalFormatting sqref="I5:I9394">
    <x:cfRule type="cellIs" dxfId="0" priority="1" operator="greaterThan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b9ee48b3a914677"/>
  </x:tableParts>
</x:worksheet>
</file>

<file path=xl/worksheets/sheet4.xml><?xml version="1.0" encoding="utf-8"?>
<x:worksheet xmlns:x="http://schemas.openxmlformats.org/spreadsheetml/2006/main">
  <x:sheetPr>
    <x:tabColor rgb="FF126D6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8" hidden="0" customWidth="1"/>
    <x:col min="7" max="7" width="38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每日份额与单位净值</x:v>
      </x:c>
      <x:c r="B2" s="1"/>
      <x:c r="C2" s="1"/>
      <x:c r="D2" s="1"/>
      <x:c r="E2" s="1"/>
      <x:c r="F2" s="1"/>
      <x:c r="G2" s="1"/>
    </x:row>
    <x:row r="3">
      <x:c r="A3" s="1" t="str">
        <x:v>来源：沪深交易所（份额）；万得 Wind（当日净值）；历史来源按原始记录保留。原始响应保留，缺失未填零。</x:v>
      </x:c>
      <x:c r="B3" s="1"/>
      <x:c r="C3" s="1"/>
      <x:c r="D3" s="1"/>
      <x:c r="E3" s="1"/>
      <x:c r="F3" s="1"/>
      <x:c r="G3" s="1"/>
    </x:row>
    <x:row r="4" ht="34" customHeight="1">
      <x:c r="A4" s="6" t="str">
        <x:v>ETF代码</x:v>
      </x:c>
      <x:c r="B4" s="6" t="str">
        <x:v>日期</x:v>
      </x:c>
      <x:c r="C4" s="6" t="str">
        <x:v>总份额（份）</x:v>
      </x:c>
      <x:c r="D4" s="6" t="str">
        <x:v>单位净值（元）</x:v>
      </x:c>
      <x:c r="E4" s="6" t="str">
        <x:v>规模（亿元）</x:v>
      </x:c>
      <x:c r="F4" s="6" t="str">
        <x:v>份额来源文件</x:v>
      </x:c>
      <x:c r="G4" s="6" t="str">
        <x:v>净值来源文件</x:v>
      </x:c>
    </x:row>
    <x:row r="5" ht="25" customHeight="1">
      <x:c r="A5" s="1" t="str">
        <x:v>159205.SZ</x:v>
      </x:c>
      <x:c r="B5" s="7" t="d">
        <x:v>2026-05-29T00:00:00.000Z</x:v>
      </x:c>
      <x:c r="C5" s="8" t="n">
        <x:v>313056064</x:v>
      </x:c>
      <x:c r="D5" s="9" t="n">
        <x:v>1.9786</x:v>
      </x:c>
      <x:c r="E5" s="9" t="n">
        <x:f>IF(COUNT(C5:D5)=2,C5*D5/100000000,"n.a.")</x:f>
        <x:v>6.194127282304</x:v>
      </x:c>
      <x:c r="F5" s="1" t="str">
        <x:v>get_fund_holders_dd0a9debd3f4f444.json</x:v>
      </x:c>
      <x:c r="G5" s="1" t="str">
        <x:v>get_fund_performance_45fcf26c430218d7.json</x:v>
      </x:c>
    </x:row>
    <x:row r="6" ht="25" customHeight="1">
      <x:c r="A6" s="1" t="str">
        <x:v>159247.SZ</x:v>
      </x:c>
      <x:c r="B6" s="7" t="d">
        <x:v>2026-05-29T00:00:00.000Z</x:v>
      </x:c>
      <x:c r="C6" s="8" t="n">
        <x:v>191984966</x:v>
      </x:c>
      <x:c r="D6" s="9" t="n">
        <x:v>1.2126</x:v>
      </x:c>
      <x:c r="E6" s="9" t="n">
        <x:f>IF(COUNT(C6:D6)=2,C6*D6/100000000,"n.a.")</x:f>
        <x:v>2.328009697716</x:v>
      </x:c>
      <x:c r="F6" s="1" t="str">
        <x:v>get_fund_holders_fadd370a28d51cf3.json</x:v>
      </x:c>
      <x:c r="G6" s="1" t="str">
        <x:v>get_fund_performance_bf1ce8849823faae.json</x:v>
      </x:c>
    </x:row>
    <x:row r="7" ht="25" customHeight="1">
      <x:c r="A7" s="1" t="str">
        <x:v>159300.SZ</x:v>
      </x:c>
      <x:c r="B7" s="7" t="d">
        <x:v>2026-05-29T00:00:00.000Z</x:v>
      </x:c>
      <x:c r="C7" s="8" t="n">
        <x:v>155758097</x:v>
      </x:c>
      <x:c r="D7" s="9" t="n">
        <x:v>5.2353</x:v>
      </x:c>
      <x:c r="E7" s="9" t="n">
        <x:f>IF(COUNT(C7:D7)=2,C7*D7/100000000,"n.a.")</x:f>
        <x:v>8.154403652241</x:v>
      </x:c>
      <x:c r="F7" s="1" t="str">
        <x:v>get_fund_holders_b7b2fd863d7cae37.json</x:v>
      </x:c>
      <x:c r="G7" s="1" t="str">
        <x:v>get_fund_performance_782c037bcb449f29.json</x:v>
      </x:c>
    </x:row>
    <x:row r="8" ht="25" customHeight="1">
      <x:c r="A8" s="1" t="str">
        <x:v>159330.SZ</x:v>
      </x:c>
      <x:c r="B8" s="7" t="d">
        <x:v>2026-05-29T00:00:00.000Z</x:v>
      </x:c>
      <x:c r="C8" s="8" t="n">
        <x:v>302801009</x:v>
      </x:c>
      <x:c r="D8" s="9" t="n">
        <x:v>1.5132</x:v>
      </x:c>
      <x:c r="E8" s="9" t="n">
        <x:f>IF(COUNT(C8:D8)=2,C8*D8/100000000,"n.a.")</x:f>
        <x:v>4.581984868188</x:v>
      </x:c>
      <x:c r="F8" s="1" t="str">
        <x:v>get_fund_holders_db155956e659ea95.json</x:v>
      </x:c>
      <x:c r="G8" s="1" t="str">
        <x:v>get_fund_performance_ac2efc383ca02be2.json</x:v>
      </x:c>
    </x:row>
    <x:row r="9" ht="25" customHeight="1">
      <x:c r="A9" s="1" t="str">
        <x:v>159337.SZ</x:v>
      </x:c>
      <x:c r="B9" s="7" t="d">
        <x:v>2026-05-29T00:00:00.000Z</x:v>
      </x:c>
      <x:c r="C9" s="8" t="n">
        <x:v>249710611</x:v>
      </x:c>
      <x:c r="D9" s="9" t="n">
        <x:v>1.8889</x:v>
      </x:c>
      <x:c r="E9" s="9" t="n">
        <x:f>IF(COUNT(C9:D9)=2,C9*D9/100000000,"n.a.")</x:f>
        <x:v>4.716783731179</x:v>
      </x:c>
      <x:c r="F9" s="1" t="str">
        <x:v>get_fund_holders_0f3e86d571c495d7.json</x:v>
      </x:c>
      <x:c r="G9" s="1" t="str">
        <x:v>get_fund_performance_5896dab4189c2620.json</x:v>
      </x:c>
    </x:row>
    <x:row r="10" ht="25" customHeight="1">
      <x:c r="A10" s="1" t="str">
        <x:v>159393.SZ</x:v>
      </x:c>
      <x:c r="B10" s="7" t="d">
        <x:v>2026-05-29T00:00:00.000Z</x:v>
      </x:c>
      <x:c r="C10" s="8" t="n">
        <x:v>41146342</x:v>
      </x:c>
      <x:c r="D10" s="9" t="n">
        <x:v>5.1652</x:v>
      </x:c>
      <x:c r="E10" s="9" t="n">
        <x:f>IF(COUNT(C10:D10)=2,C10*D10/100000000,"n.a.")</x:f>
        <x:v>2.125290856984</x:v>
      </x:c>
      <x:c r="F10" s="1" t="str">
        <x:v>get_fund_holders_9f97c20db2568193.json</x:v>
      </x:c>
      <x:c r="G10" s="1" t="str">
        <x:v>get_fund_performance_cc51021ca3a41cab.json</x:v>
      </x:c>
    </x:row>
    <x:row r="11" ht="25" customHeight="1">
      <x:c r="A11" s="1" t="str">
        <x:v>159500.SZ</x:v>
      </x:c>
      <x:c r="B11" s="7" t="d">
        <x:v>2026-05-29T00:00:00.000Z</x:v>
      </x:c>
      <x:c r="C11" s="8" t="n">
        <x:v>137738865</x:v>
      </x:c>
      <x:c r="D11" s="9" t="n">
        <x:v>1.2347</x:v>
      </x:c>
      <x:c r="E11" s="9" t="n">
        <x:f>IF(COUNT(C11:D11)=2,C11*D11/100000000,"n.a.")</x:f>
        <x:v>1.7006617661549996</x:v>
      </x:c>
      <x:c r="F11" s="1" t="str">
        <x:v>get_fund_holders_cb7a47267215c1da.json</x:v>
      </x:c>
      <x:c r="G11" s="1" t="str">
        <x:v>get_fund_performance_7bf0efc786c27bf1.json</x:v>
      </x:c>
    </x:row>
    <x:row r="12" ht="25" customHeight="1">
      <x:c r="A12" s="1" t="str">
        <x:v>159531.SZ</x:v>
      </x:c>
      <x:c r="B12" s="7" t="d">
        <x:v>2026-05-29T00:00:00.000Z</x:v>
      </x:c>
      <x:c r="C12" s="8" t="n">
        <x:v>542608406</x:v>
      </x:c>
      <x:c r="D12" s="9" t="n">
        <x:v>1.5466</x:v>
      </x:c>
      <x:c r="E12" s="9" t="n">
        <x:f>IF(COUNT(C12:D12)=2,C12*D12/100000000,"n.a.")</x:f>
        <x:v>8.391981607196</x:v>
      </x:c>
      <x:c r="F12" s="1" t="str">
        <x:v>get_fund_holders_6dc695d00ba15682.json</x:v>
      </x:c>
      <x:c r="G12" s="1" t="str">
        <x:v>get_fund_performance_e916a21462249c2f.json</x:v>
      </x:c>
    </x:row>
    <x:row r="13" ht="25" customHeight="1">
      <x:c r="A13" s="1" t="str">
        <x:v>159532.SZ</x:v>
      </x:c>
      <x:c r="B13" s="7" t="d">
        <x:v>2026-05-29T00:00:00.000Z</x:v>
      </x:c>
      <x:c r="C13" s="8" t="n">
        <x:v>117564791</x:v>
      </x:c>
      <x:c r="D13" s="9" t="n">
        <x:v>1.7707</x:v>
      </x:c>
      <x:c r="E13" s="9" t="n">
        <x:f>IF(COUNT(C13:D13)=2,C13*D13/100000000,"n.a.")</x:f>
        <x:v>2.081719754237</x:v>
      </x:c>
      <x:c r="F13" s="1" t="str">
        <x:v>get_fund_holders_6dc695d00ba15682.json</x:v>
      </x:c>
      <x:c r="G13" s="1" t="str">
        <x:v>get_fund_performance_e916a21462249c2f.json</x:v>
      </x:c>
    </x:row>
    <x:row r="14" ht="25" customHeight="1">
      <x:c r="A14" s="1" t="str">
        <x:v>159533.SZ</x:v>
      </x:c>
      <x:c r="B14" s="7" t="d">
        <x:v>2026-05-29T00:00:00.000Z</x:v>
      </x:c>
      <x:c r="C14" s="8" t="n">
        <x:v>10458785</x:v>
      </x:c>
      <x:c r="D14" s="9" t="n">
        <x:v>2.1014</x:v>
      </x:c>
      <x:c r="E14" s="9" t="n">
        <x:f>IF(COUNT(C14:D14)=2,C14*D14/100000000,"n.a.")</x:f>
        <x:v>0.21978090799</x:v>
      </x:c>
      <x:c r="F14" s="1" t="str">
        <x:v>get_fund_holders_2726ab4790466ee0.json</x:v>
      </x:c>
      <x:c r="G14" s="1" t="str">
        <x:v>get_fund_performance_cb9287801365b0fc.json</x:v>
      </x:c>
    </x:row>
    <x:row r="15" ht="25" customHeight="1">
      <x:c r="A15" s="1" t="str">
        <x:v>159535.SZ</x:v>
      </x:c>
      <x:c r="B15" s="7" t="d">
        <x:v>2026-05-29T00:00:00.000Z</x:v>
      </x:c>
      <x:c r="C15" s="8" t="n">
        <x:v>16981088</x:v>
      </x:c>
      <x:c r="D15" s="9" t="n">
        <x:v>1.5452</x:v>
      </x:c>
      <x:c r="E15" s="9" t="n">
        <x:f>IF(COUNT(C15:D15)=2,C15*D15/100000000,"n.a.")</x:f>
        <x:v>0.262391771776</x:v>
      </x:c>
      <x:c r="F15" s="1" t="str">
        <x:v>get_fund_holders_b0ac19f70da2b9d6.json</x:v>
      </x:c>
      <x:c r="G15" s="1" t="str">
        <x:v>get_fund_performance_8091d233a91473cf.json</x:v>
      </x:c>
    </x:row>
    <x:row r="16" ht="25" customHeight="1">
      <x:c r="A16" s="1" t="str">
        <x:v>159536.SZ</x:v>
      </x:c>
      <x:c r="B16" s="7" t="d">
        <x:v>2026-05-29T00:00:00.000Z</x:v>
      </x:c>
      <x:c r="C16" s="8" t="n">
        <x:v>41261589</x:v>
      </x:c>
      <x:c r="D16" s="9" t="n">
        <x:v>1.5137</x:v>
      </x:c>
      <x:c r="E16" s="9" t="n">
        <x:f>IF(COUNT(C16:D16)=2,C16*D16/100000000,"n.a.")</x:f>
        <x:v>0.624576672693</x:v>
      </x:c>
      <x:c r="F16" s="1" t="str">
        <x:v>get_fund_holders_b0ac19f70da2b9d6.json</x:v>
      </x:c>
      <x:c r="G16" s="1" t="str">
        <x:v>get_fund_performance_8091d233a91473cf.json</x:v>
      </x:c>
    </x:row>
    <x:row r="17" ht="25" customHeight="1">
      <x:c r="A17" s="1" t="str">
        <x:v>159629.SZ</x:v>
      </x:c>
      <x:c r="B17" s="7" t="d">
        <x:v>2026-05-29T00:00:00.000Z</x:v>
      </x:c>
      <x:c r="C17" s="8" t="n">
        <x:v>355252663</x:v>
      </x:c>
      <x:c r="D17" s="9" t="n">
        <x:v>3.4709</x:v>
      </x:c>
      <x:c r="E17" s="9" t="n">
        <x:f>IF(COUNT(C17:D17)=2,C17*D17/100000000,"n.a.")</x:f>
        <x:v>12.330464680067001</x:v>
      </x:c>
      <x:c r="F17" s="1" t="str">
        <x:v>get_fund_holders_f06ed8ca04a5c3cd.json</x:v>
      </x:c>
      <x:c r="G17" s="1" t="str">
        <x:v>get_fund_performance_7ef9212eaf1828ff.json</x:v>
      </x:c>
    </x:row>
    <x:row r="18" ht="25" customHeight="1">
      <x:c r="A18" s="1" t="str">
        <x:v>159633.SZ</x:v>
      </x:c>
      <x:c r="B18" s="7" t="d">
        <x:v>2026-05-29T00:00:00.000Z</x:v>
      </x:c>
      <x:c r="C18" s="8" t="n">
        <x:v>594162658</x:v>
      </x:c>
      <x:c r="D18" s="9" t="n">
        <x:v>3.5556</x:v>
      </x:c>
      <x:c r="E18" s="9" t="n">
        <x:f>IF(COUNT(C18:D18)=2,C18*D18/100000000,"n.a.")</x:f>
        <x:v>21.126047467848</x:v>
      </x:c>
      <x:c r="F18" s="1" t="str">
        <x:v>get_fund_holders_cdfe40210f5aa2b8.json</x:v>
      </x:c>
      <x:c r="G18" s="1" t="str">
        <x:v>get_fund_performance_240cbda96a3d63f3.json</x:v>
      </x:c>
    </x:row>
    <x:row r="19" ht="25" customHeight="1">
      <x:c r="A19" s="1" t="str">
        <x:v>159673.SZ</x:v>
      </x:c>
      <x:c r="B19" s="7" t="d">
        <x:v>2026-05-29T00:00:00.000Z</x:v>
      </x:c>
      <x:c r="C19" s="8" t="n">
        <x:v>1367528385</x:v>
      </x:c>
      <x:c r="D19" s="9" t="n">
        <x:v>1.3466</x:v>
      </x:c>
      <x:c r="E19" s="9" t="n">
        <x:f>IF(COUNT(C19:D19)=2,C19*D19/100000000,"n.a.")</x:f>
        <x:v>18.41513723241</x:v>
      </x:c>
      <x:c r="F19" s="1" t="str">
        <x:v>get_fund_holders_1d7b543e33e514b4.json</x:v>
      </x:c>
      <x:c r="G19" s="1" t="str">
        <x:v>get_fund_performance_7c60e350c6141c53.json</x:v>
      </x:c>
    </x:row>
    <x:row r="20" ht="25" customHeight="1">
      <x:c r="A20" s="1" t="str">
        <x:v>159808.SZ</x:v>
      </x:c>
      <x:c r="B20" s="7" t="d">
        <x:v>2026-05-29T00:00:00.000Z</x:v>
      </x:c>
      <x:c r="C20" s="8" t="n">
        <x:v>51484790</x:v>
      </x:c>
      <x:c r="D20" s="9" t="n">
        <x:v>1.5594</x:v>
      </x:c>
      <x:c r="E20" s="9" t="n">
        <x:f>IF(COUNT(C20:D20)=2,C20*D20/100000000,"n.a.")</x:f>
        <x:v>0.8028538152599999</x:v>
      </x:c>
      <x:c r="F20" s="1" t="str">
        <x:v>get_fund_holders_e011263fc4341082.json</x:v>
      </x:c>
      <x:c r="G20" s="1" t="str">
        <x:v>get_fund_performance_23d6e3cf533bf329.json</x:v>
      </x:c>
    </x:row>
    <x:row r="21" ht="25" customHeight="1">
      <x:c r="A21" s="1" t="str">
        <x:v>159810.SZ</x:v>
      </x:c>
      <x:c r="B21" s="7" t="d">
        <x:v>2026-05-29T00:00:00.000Z</x:v>
      </x:c>
      <x:c r="C21" s="8" t="n">
        <x:v>48475458</x:v>
      </x:c>
      <x:c r="D21" s="9" t="n">
        <x:v>1.6275</x:v>
      </x:c>
      <x:c r="E21" s="9" t="n">
        <x:f>IF(COUNT(C21:D21)=2,C21*D21/100000000,"n.a.")</x:f>
        <x:v>0.78893807895</x:v>
      </x:c>
      <x:c r="F21" s="1" t="str">
        <x:v>get_fund_holders_e011263fc4341082.json</x:v>
      </x:c>
      <x:c r="G21" s="1" t="str">
        <x:v>get_fund_performance_23d6e3cf533bf329.json</x:v>
      </x:c>
    </x:row>
    <x:row r="22" ht="25" customHeight="1">
      <x:c r="A22" s="1" t="str">
        <x:v>159820.SZ</x:v>
      </x:c>
      <x:c r="B22" s="7" t="d">
        <x:v>2026-05-29T00:00:00.000Z</x:v>
      </x:c>
      <x:c r="C22" s="8" t="n">
        <x:v>1316408470</x:v>
      </x:c>
      <x:c r="D22" s="9" t="n">
        <x:v>1.4324</x:v>
      </x:c>
      <x:c r="E22" s="9" t="n">
        <x:f>IF(COUNT(C22:D22)=2,C22*D22/100000000,"n.a.")</x:f>
        <x:v>18.85623492428</x:v>
      </x:c>
      <x:c r="F22" s="1" t="str">
        <x:v>get_fund_holders_4a5b486412b93368.json</x:v>
      </x:c>
      <x:c r="G22" s="1" t="str">
        <x:v>get_fund_performance_d3b8a29dbfda12d5.json</x:v>
      </x:c>
    </x:row>
    <x:row r="23" ht="25" customHeight="1">
      <x:c r="A23" s="1" t="str">
        <x:v>159821.SZ</x:v>
      </x:c>
      <x:c r="B23" s="7" t="d">
        <x:v>2026-05-29T00:00:00.000Z</x:v>
      </x:c>
      <x:c r="C23" s="8" t="n">
        <x:v>60720000</x:v>
      </x:c>
      <x:c r="D23" s="9" t="n">
        <x:v>1.5206</x:v>
      </x:c>
      <x:c r="E23" s="9" t="n">
        <x:f>IF(COUNT(C23:D23)=2,C23*D23/100000000,"n.a.")</x:f>
        <x:v>0.92330832</x:v>
      </x:c>
      <x:c r="F23" s="1" t="str">
        <x:v>get_fund_holders_6f3a5c30140a2cc7.json</x:v>
      </x:c>
      <x:c r="G23" s="1" t="str">
        <x:v>get_fund_performance_ddc316222fa0f340.json</x:v>
      </x:c>
    </x:row>
    <x:row r="24" ht="25" customHeight="1">
      <x:c r="A24" s="1" t="str">
        <x:v>159845.SZ</x:v>
      </x:c>
      <x:c r="B24" s="7" t="d">
        <x:v>2026-05-29T00:00:00.000Z</x:v>
      </x:c>
      <x:c r="C24" s="8" t="n">
        <x:v>1450425606</x:v>
      </x:c>
      <x:c r="D24" s="9" t="n">
        <x:v>3.4777</x:v>
      </x:c>
      <x:c r="E24" s="9" t="n">
        <x:f>IF(COUNT(C24:D24)=2,C24*D24/100000000,"n.a.")</x:f>
        <x:v>50.441451299862</x:v>
      </x:c>
      <x:c r="F24" s="1" t="str">
        <x:v>get_fund_holders_cdfe40210f5aa2b8.json</x:v>
      </x:c>
      <x:c r="G24" s="1" t="str">
        <x:v>get_fund_performance_240cbda96a3d63f3.json</x:v>
      </x:c>
    </x:row>
    <x:row r="25" ht="25" customHeight="1">
      <x:c r="A25" s="1" t="str">
        <x:v>159908.SZ</x:v>
      </x:c>
      <x:c r="B25" s="7" t="d">
        <x:v>2026-05-29T00:00:00.000Z</x:v>
      </x:c>
      <x:c r="C25" s="8" t="n">
        <x:v>284229029</x:v>
      </x:c>
      <x:c r="D25" s="9" t="n">
        <x:v>3.764</x:v>
      </x:c>
      <x:c r="E25" s="9" t="n">
        <x:f>IF(COUNT(C25:D25)=2,C25*D25/100000000,"n.a.")</x:f>
        <x:v>10.698380651559999</x:v>
      </x:c>
      <x:c r="F25" s="1" t="str">
        <x:v>get_fund_holders_f72299d2431949fb.json</x:v>
      </x:c>
      <x:c r="G25" s="1" t="str">
        <x:v>get_fund_performance_c6948bae147698fe.json</x:v>
      </x:c>
    </x:row>
    <x:row r="26" ht="25" customHeight="1">
      <x:c r="A26" s="1" t="str">
        <x:v>159915.SZ</x:v>
      </x:c>
      <x:c r="B26" s="7" t="d">
        <x:v>2026-05-29T00:00:00.000Z</x:v>
      </x:c>
      <x:c r="C26" s="8" t="n">
        <x:v>10559454936</x:v>
      </x:c>
      <x:c r="D26" s="9" t="n">
        <x:v>4.0518</x:v>
      </x:c>
      <x:c r="E26" s="9" t="n">
        <x:f>IF(COUNT(C26:D26)=2,C26*D26/100000000,"n.a.")</x:f>
        <x:v>427.84799509684797</x:v>
      </x:c>
      <x:c r="F26" s="1" t="str">
        <x:v>get_fund_holders_f7a47e9d730c119a.json</x:v>
      </x:c>
      <x:c r="G26" s="1" t="str">
        <x:v>get_fund_performance_822b984e855b6212.json</x:v>
      </x:c>
    </x:row>
    <x:row r="27" ht="25" customHeight="1">
      <x:c r="A27" s="1" t="str">
        <x:v>159919.SZ</x:v>
      </x:c>
      <x:c r="B27" s="7" t="d">
        <x:v>2026-05-29T00:00:00.000Z</x:v>
      </x:c>
      <x:c r="C27" s="8" t="n">
        <x:v>12356316676</x:v>
      </x:c>
      <x:c r="D27" s="9" t="n">
        <x:v>5.1228</x:v>
      </x:c>
      <x:c r="E27" s="9" t="n">
        <x:f>IF(COUNT(C27:D27)=2,C27*D27/100000000,"n.a.")</x:f>
        <x:v>632.989390678128</x:v>
      </x:c>
      <x:c r="F27" s="1" t="str">
        <x:v>get_fund_holders_1d7b543e33e514b4.json</x:v>
      </x:c>
      <x:c r="G27" s="1" t="str">
        <x:v>get_fund_performance_7c60e350c6141c53.json</x:v>
      </x:c>
    </x:row>
    <x:row r="28" ht="25" customHeight="1">
      <x:c r="A28" s="1" t="str">
        <x:v>159922.SZ</x:v>
      </x:c>
      <x:c r="B28" s="7" t="d">
        <x:v>2026-05-29T00:00:00.000Z</x:v>
      </x:c>
      <x:c r="C28" s="8" t="n">
        <x:v>2137676765</x:v>
      </x:c>
      <x:c r="D28" s="9" t="n">
        <x:v>3.3599</x:v>
      </x:c>
      <x:c r="E28" s="9" t="n">
        <x:f>IF(COUNT(C28:D28)=2,C28*D28/100000000,"n.a.")</x:f>
        <x:v>71.823801627235</x:v>
      </x:c>
      <x:c r="F28" s="1" t="str">
        <x:v>get_fund_holders_642ec0bcd548408a.json</x:v>
      </x:c>
      <x:c r="G28" s="1" t="str">
        <x:v>get_fund_performance_52dd6b7444cbe37f.json</x:v>
      </x:c>
    </x:row>
    <x:row r="29" ht="25" customHeight="1">
      <x:c r="A29" s="1" t="str">
        <x:v>159925.SZ</x:v>
      </x:c>
      <x:c r="B29" s="7" t="d">
        <x:v>2026-05-29T00:00:00.000Z</x:v>
      </x:c>
      <x:c r="C29" s="8" t="n">
        <x:v>514220856</x:v>
      </x:c>
      <x:c r="D29" s="9" t="n">
        <x:v>4.9526</x:v>
      </x:c>
      <x:c r="E29" s="9" t="n">
        <x:f>IF(COUNT(C29:D29)=2,C29*D29/100000000,"n.a.")</x:f>
        <x:v>25.467302114256</x:v>
      </x:c>
      <x:c r="F29" s="1" t="str">
        <x:v>get_fund_holders_9654d298fd7411b0.json</x:v>
      </x:c>
      <x:c r="G29" s="1" t="str">
        <x:v>get_fund_performance_1d4a9808e8556da1.json</x:v>
      </x:c>
    </x:row>
    <x:row r="30" ht="25" customHeight="1">
      <x:c r="A30" s="1" t="str">
        <x:v>159935.SZ</x:v>
      </x:c>
      <x:c r="B30" s="7" t="d">
        <x:v>2026-05-29T00:00:00.000Z</x:v>
      </x:c>
      <x:c r="C30" s="8" t="n">
        <x:v>23572956</x:v>
      </x:c>
      <x:c r="D30" s="9" t="n">
        <x:v>2.6209</x:v>
      </x:c>
      <x:c r="E30" s="9" t="n">
        <x:f>IF(COUNT(C30:D30)=2,C30*D30/100000000,"n.a.")</x:f>
        <x:v>0.6178236038039999</x:v>
      </x:c>
      <x:c r="F30" s="1" t="str">
        <x:v>get_fund_holders_3a509cba2b0c91ea.json</x:v>
      </x:c>
      <x:c r="G30" s="1" t="str">
        <x:v>get_fund_performance_aa085c9cb9fda8b6.json</x:v>
      </x:c>
    </x:row>
    <x:row r="31" ht="25" customHeight="1">
      <x:c r="A31" s="1" t="str">
        <x:v>159948.SZ</x:v>
      </x:c>
      <x:c r="B31" s="7" t="d">
        <x:v>2026-05-29T00:00:00.000Z</x:v>
      </x:c>
      <x:c r="C31" s="8" t="n">
        <x:v>1007697720</x:v>
      </x:c>
      <x:c r="D31" s="9" t="n">
        <x:v>4.4748</x:v>
      </x:c>
      <x:c r="E31" s="9" t="n">
        <x:f>IF(COUNT(C31:D31)=2,C31*D31/100000000,"n.a.")</x:f>
        <x:v>45.09245757456</x:v>
      </x:c>
      <x:c r="F31" s="1" t="str">
        <x:v>get_fund_holders_fadd370a28d51cf3.json</x:v>
      </x:c>
      <x:c r="G31" s="1" t="str">
        <x:v>get_fund_performance_bf1ce8849823faae.json</x:v>
      </x:c>
    </x:row>
    <x:row r="32" ht="25" customHeight="1">
      <x:c r="A32" s="1" t="str">
        <x:v>159952.SZ</x:v>
      </x:c>
      <x:c r="B32" s="7" t="d">
        <x:v>2026-05-29T00:00:00.000Z</x:v>
      </x:c>
      <x:c r="C32" s="8" t="n">
        <x:v>3448784929</x:v>
      </x:c>
      <x:c r="D32" s="9" t="n">
        <x:v>2.4604</x:v>
      </x:c>
      <x:c r="E32" s="9" t="n">
        <x:f>IF(COUNT(C32:D32)=2,C32*D32/100000000,"n.a.")</x:f>
        <x:v>84.853904393116</x:v>
      </x:c>
      <x:c r="F32" s="1" t="str">
        <x:v>get_fund_holders_f72299d2431949fb.json</x:v>
      </x:c>
      <x:c r="G32" s="1" t="str">
        <x:v>get_fund_performance_c6948bae147698fe.json</x:v>
      </x:c>
    </x:row>
    <x:row r="33" ht="25" customHeight="1">
      <x:c r="A33" s="1" t="str">
        <x:v>159956.SZ</x:v>
      </x:c>
      <x:c r="B33" s="7" t="d">
        <x:v>2026-05-29T00:00:00.000Z</x:v>
      </x:c>
      <x:c r="C33" s="8" t="n">
        <x:v>45978674</x:v>
      </x:c>
      <x:c r="D33" s="9" t="n">
        <x:v>2.5667</x:v>
      </x:c>
      <x:c r="E33" s="9" t="n">
        <x:f>IF(COUNT(C33:D33)=2,C33*D33/100000000,"n.a.")</x:f>
        <x:v>1.180134625558</x:v>
      </x:c>
      <x:c r="F33" s="1" t="str">
        <x:v>get_fund_holders_6f3a5c30140a2cc7.json</x:v>
      </x:c>
      <x:c r="G33" s="1" t="str">
        <x:v>get_fund_performance_ddc316222fa0f340.json</x:v>
      </x:c>
    </x:row>
    <x:row r="34" ht="25" customHeight="1">
      <x:c r="A34" s="1" t="str">
        <x:v>159957.SZ</x:v>
      </x:c>
      <x:c r="B34" s="7" t="d">
        <x:v>2026-05-29T00:00:00.000Z</x:v>
      </x:c>
      <x:c r="C34" s="8" t="n">
        <x:v>755784560</x:v>
      </x:c>
      <x:c r="D34" s="9" t="n">
        <x:v>2.6574</x:v>
      </x:c>
      <x:c r="E34" s="9" t="n">
        <x:f>IF(COUNT(C34:D34)=2,C34*D34/100000000,"n.a.")</x:f>
        <x:v>20.08421889744</x:v>
      </x:c>
      <x:c r="F34" s="1" t="str">
        <x:v>get_fund_holders_972746bb5dcf2cb7.json</x:v>
      </x:c>
      <x:c r="G34" s="1" t="str">
        <x:v>get_fund_performance_875d1f9d9b20879b.json</x:v>
      </x:c>
    </x:row>
    <x:row r="35" ht="25" customHeight="1">
      <x:c r="A35" s="1" t="str">
        <x:v>159958.SZ</x:v>
      </x:c>
      <x:c r="B35" s="7" t="d">
        <x:v>2026-05-29T00:00:00.000Z</x:v>
      </x:c>
      <x:c r="C35" s="8" t="n">
        <x:v>219611448</x:v>
      </x:c>
      <x:c r="D35" s="9" t="n">
        <x:v>2.4505</x:v>
      </x:c>
      <x:c r="E35" s="9" t="n">
        <x:f>IF(COUNT(C35:D35)=2,C35*D35/100000000,"n.a.")</x:f>
        <x:v>5.38157853324</x:v>
      </x:c>
      <x:c r="F35" s="1" t="str">
        <x:v>get_fund_holders_3665ca842f2b9d2d.json</x:v>
      </x:c>
      <x:c r="G35" s="1" t="str">
        <x:v>get_fund_performance_757bebf0dcfab699.json</x:v>
      </x:c>
    </x:row>
    <x:row r="36" ht="25" customHeight="1">
      <x:c r="A36" s="1" t="str">
        <x:v>159964.SZ</x:v>
      </x:c>
      <x:c r="B36" s="7" t="d">
        <x:v>2026-05-29T00:00:00.000Z</x:v>
      </x:c>
      <x:c r="C36" s="8" t="n">
        <x:v>187481881</x:v>
      </x:c>
      <x:c r="D36" s="9" t="n">
        <x:v>2.6383</x:v>
      </x:c>
      <x:c r="E36" s="9" t="n">
        <x:f>IF(COUNT(C36:D36)=2,C36*D36/100000000,"n.a.")</x:f>
        <x:v>4.946334466423</x:v>
      </x:c>
      <x:c r="F36" s="1" t="str">
        <x:v>get_fund_holders_f7a47e9d730c119a.json</x:v>
      </x:c>
      <x:c r="G36" s="1" t="str">
        <x:v>get_fund_performance_822b984e855b6212.json</x:v>
      </x:c>
    </x:row>
    <x:row r="37" ht="25" customHeight="1">
      <x:c r="A37" s="1" t="str">
        <x:v>159968.SZ</x:v>
      </x:c>
      <x:c r="B37" s="7" t="d">
        <x:v>2026-05-29T00:00:00.000Z</x:v>
      </x:c>
      <x:c r="C37" s="8" t="n">
        <x:v>59695098</x:v>
      </x:c>
      <x:c r="D37" s="9" t="n">
        <x:v>10.7734</x:v>
      </x:c>
      <x:c r="E37" s="9" t="n">
        <x:f>IF(COUNT(C37:D37)=2,C37*D37/100000000,"n.a.")</x:f>
        <x:v>6.431191687932</x:v>
      </x:c>
      <x:c r="F37" s="1" t="str">
        <x:v>get_fund_holders_13991b14672a9e5b.json</x:v>
      </x:c>
      <x:c r="G37" s="1" t="str">
        <x:v>get_fund_performance_0e4c5b8e47ee8e76.json</x:v>
      </x:c>
    </x:row>
    <x:row r="38" ht="25" customHeight="1">
      <x:c r="A38" s="1" t="str">
        <x:v>159971.SZ</x:v>
      </x:c>
      <x:c r="B38" s="7" t="d">
        <x:v>2026-05-29T00:00:00.000Z</x:v>
      </x:c>
      <x:c r="C38" s="8" t="n">
        <x:v>1306020288</x:v>
      </x:c>
      <x:c r="D38" s="9" t="n">
        <x:v>1.4082</x:v>
      </x:c>
      <x:c r="E38" s="9" t="n">
        <x:f>IF(COUNT(C38:D38)=2,C38*D38/100000000,"n.a.")</x:f>
        <x:v>18.391377695616</x:v>
      </x:c>
      <x:c r="F38" s="1" t="str">
        <x:v>get_fund_holders_972746bb5dcf2cb7.json</x:v>
      </x:c>
      <x:c r="G38" s="1" t="str">
        <x:v>get_fund_performance_875d1f9d9b20879b.json</x:v>
      </x:c>
    </x:row>
    <x:row r="39" ht="25" customHeight="1">
      <x:c r="A39" s="1" t="str">
        <x:v>159977.SZ</x:v>
      </x:c>
      <x:c r="B39" s="7" t="d">
        <x:v>2026-05-29T00:00:00.000Z</x:v>
      </x:c>
      <x:c r="C39" s="8" t="n">
        <x:v>2931872820</x:v>
      </x:c>
      <x:c r="D39" s="9" t="n">
        <x:v>2.1074</x:v>
      </x:c>
      <x:c r="E39" s="9" t="n">
        <x:f>IF(COUNT(C39:D39)=2,C39*D39/100000000,"n.a.")</x:f>
        <x:v>61.78628780868</x:v>
      </x:c>
      <x:c r="F39" s="1" t="str">
        <x:v>get_fund_holders_3665ca842f2b9d2d.json</x:v>
      </x:c>
      <x:c r="G39" s="1" t="str">
        <x:v>get_fund_performance_757bebf0dcfab699.json</x:v>
      </x:c>
    </x:row>
    <x:row r="40" ht="25" customHeight="1">
      <x:c r="A40" s="1" t="str">
        <x:v>159982.SZ</x:v>
      </x:c>
      <x:c r="B40" s="7" t="d">
        <x:v>2026-05-29T00:00:00.000Z</x:v>
      </x:c>
      <x:c r="C40" s="8" t="n">
        <x:v>136211253</x:v>
      </x:c>
      <x:c r="D40" s="9" t="n">
        <x:v>2.2108</x:v>
      </x:c>
      <x:c r="E40" s="9" t="n">
        <x:f>IF(COUNT(C40:D40)=2,C40*D40/100000000,"n.a.")</x:f>
        <x:v>3.011358381324</x:v>
      </x:c>
      <x:c r="F40" s="1" t="str">
        <x:v>get_fund_holders_6873838444356b70.json</x:v>
      </x:c>
      <x:c r="G40" s="1" t="str">
        <x:v>get_fund_performance_c16a854f012da14c.json</x:v>
      </x:c>
    </x:row>
    <x:row r="41" ht="25" customHeight="1">
      <x:c r="A41" s="1" t="str">
        <x:v>510300.SH</x:v>
      </x:c>
      <x:c r="B41" s="7" t="d">
        <x:v>2026-05-29T00:00:00.000Z</x:v>
      </x:c>
      <x:c r="C41" s="8" t="n">
        <x:v>27956287700</x:v>
      </x:c>
      <x:c r="D41" s="9" t="n">
        <x:v>4.9147</x:v>
      </x:c>
      <x:c r="E41" s="9" t="n">
        <x:f>IF(COUNT(C41:D41)=2,C41*D41/100000000,"n.a.")</x:f>
        <x:v>1373.9676715919</x:v>
      </x:c>
      <x:c r="F41" s="1" t="str">
        <x:v>get_fund_holders_1e677b142657289e.json</x:v>
      </x:c>
      <x:c r="G41" s="1" t="str">
        <x:v>get_fund_performance_32b153f453e65745.json</x:v>
      </x:c>
    </x:row>
    <x:row r="42" ht="25" customHeight="1">
      <x:c r="A42" s="1" t="str">
        <x:v>510310.SH</x:v>
      </x:c>
      <x:c r="B42" s="7" t="d">
        <x:v>2026-05-29T00:00:00.000Z</x:v>
      </x:c>
      <x:c r="C42" s="8" t="n">
        <x:v>22109144000</x:v>
      </x:c>
      <x:c r="D42" s="9" t="n">
        <x:v>4.7578</x:v>
      </x:c>
      <x:c r="E42" s="9" t="n">
        <x:f>IF(COUNT(C42:D42)=2,C42*D42/100000000,"n.a.")</x:f>
        <x:v>1051.908853232</x:v>
      </x:c>
      <x:c r="F42" s="1" t="str">
        <x:v>get_fund_holders_db155956e659ea95.json</x:v>
      </x:c>
      <x:c r="G42" s="1" t="str">
        <x:v>get_fund_performance_ac2efc383ca02be2.json</x:v>
      </x:c>
    </x:row>
    <x:row r="43" ht="25" customHeight="1">
      <x:c r="A43" s="1" t="str">
        <x:v>510320.SH</x:v>
      </x:c>
      <x:c r="B43" s="7" t="d">
        <x:v>2026-05-29T00:00:00.000Z</x:v>
      </x:c>
      <x:c r="C43" s="8" t="n">
        <x:v>577068500</x:v>
      </x:c>
      <x:c r="D43" s="9" t="n">
        <x:v>1.3193</x:v>
      </x:c>
      <x:c r="E43" s="9" t="n">
        <x:f>IF(COUNT(C43:D43)=2,C43*D43/100000000,"n.a.")</x:f>
        <x:v>7.613264720499999</x:v>
      </x:c>
      <x:c r="F43" s="1" t="str">
        <x:v>get_fund_holders_b20aeadfd65009a9.json</x:v>
      </x:c>
      <x:c r="G43" s="1" t="str">
        <x:v>get_fund_performance_6f370d8e0a2e9620.json</x:v>
      </x:c>
    </x:row>
    <x:row r="44" ht="25" customHeight="1">
      <x:c r="A44" s="1" t="str">
        <x:v>510330.SH</x:v>
      </x:c>
      <x:c r="B44" s="7" t="d">
        <x:v>2026-05-29T00:00:00.000Z</x:v>
      </x:c>
      <x:c r="C44" s="8" t="n">
        <x:v>14217549800</x:v>
      </x:c>
      <x:c r="D44" s="9" t="n">
        <x:v>5.1169</x:v>
      </x:c>
      <x:c r="E44" s="9" t="n">
        <x:f>IF(COUNT(C44:D44)=2,C44*D44/100000000,"n.a.")</x:f>
        <x:v>727.4978057162001</x:v>
      </x:c>
      <x:c r="F44" s="1" t="str">
        <x:v>get_fund_holders_72fdcd60fda59aca.json</x:v>
      </x:c>
      <x:c r="G44" s="1" t="str">
        <x:v>get_fund_performance_bfc43c7fa5bbf98b.json</x:v>
      </x:c>
    </x:row>
    <x:row r="45" ht="25" customHeight="1">
      <x:c r="A45" s="1" t="str">
        <x:v>510350.SH</x:v>
      </x:c>
      <x:c r="B45" s="7" t="d">
        <x:v>2026-05-29T00:00:00.000Z</x:v>
      </x:c>
      <x:c r="C45" s="8" t="n">
        <x:v>685914700</x:v>
      </x:c>
      <x:c r="D45" s="9" t="n">
        <x:v>5.1352</x:v>
      </x:c>
      <x:c r="E45" s="9" t="n">
        <x:f>IF(COUNT(C45:D45)=2,C45*D45/100000000,"n.a.")</x:f>
        <x:v>35.2230916744</x:v>
      </x:c>
      <x:c r="F45" s="1" t="str">
        <x:v>get_fund_holders_3073d9fb2fa63b6e.json</x:v>
      </x:c>
      <x:c r="G45" s="1" t="str">
        <x:v>get_fund_performance_4eee3d47edebe064.json</x:v>
      </x:c>
    </x:row>
    <x:row r="46" ht="25" customHeight="1">
      <x:c r="A46" s="1" t="str">
        <x:v>510360.SH</x:v>
      </x:c>
      <x:c r="B46" s="7" t="d">
        <x:v>2026-05-29T00:00:00.000Z</x:v>
      </x:c>
      <x:c r="C46" s="8" t="n">
        <x:v>1481381200</x:v>
      </x:c>
      <x:c r="D46" s="9" t="n">
        <x:v>1.8678</x:v>
      </x:c>
      <x:c r="E46" s="9" t="n">
        <x:f>IF(COUNT(C46:D46)=2,C46*D46/100000000,"n.a.")</x:f>
        <x:v>27.669238053599997</x:v>
      </x:c>
      <x:c r="F46" s="1" t="str">
        <x:v>get_fund_holders_8112bcd006961a9d.json</x:v>
      </x:c>
      <x:c r="G46" s="1" t="str">
        <x:v>get_fund_performance_11643907f3f83e2c.json</x:v>
      </x:c>
    </x:row>
    <x:row r="47" ht="25" customHeight="1">
      <x:c r="A47" s="1" t="str">
        <x:v>510370.SH</x:v>
      </x:c>
      <x:c r="B47" s="7" t="d">
        <x:v>2026-05-29T00:00:00.000Z</x:v>
      </x:c>
      <x:c r="C47" s="8" t="n">
        <x:v>81258100</x:v>
      </x:c>
      <x:c r="D47" s="9" t="n">
        <x:v>1.0899</x:v>
      </x:c>
      <x:c r="E47" s="9" t="n">
        <x:f>IF(COUNT(C47:D47)=2,C47*D47/100000000,"n.a.")</x:f>
        <x:v>0.8856320319000002</x:v>
      </x:c>
      <x:c r="F47" s="1" t="str">
        <x:v>get_fund_holders_72fdcd60fda59aca.json</x:v>
      </x:c>
      <x:c r="G47" s="1" t="str">
        <x:v>get_fund_performance_bfc43c7fa5bbf98b.json</x:v>
      </x:c>
    </x:row>
    <x:row r="48" ht="25" customHeight="1">
      <x:c r="A48" s="1" t="str">
        <x:v>510380.SH</x:v>
      </x:c>
      <x:c r="B48" s="7" t="d">
        <x:v>2026-05-29T00:00:00.000Z</x:v>
      </x:c>
      <x:c r="C48" s="8" t="n">
        <x:v>1158802400</x:v>
      </x:c>
      <x:c r="D48" s="9" t="n">
        <x:v>1.4529</x:v>
      </x:c>
      <x:c r="E48" s="9" t="n">
        <x:f>IF(COUNT(C48:D48)=2,C48*D48/100000000,"n.a.")</x:f>
        <x:v>16.8362400696</x:v>
      </x:c>
      <x:c r="F48" s="1" t="str">
        <x:v>get_fund_holders_b7b2fd863d7cae37.json</x:v>
      </x:c>
      <x:c r="G48" s="1" t="str">
        <x:v>get_fund_performance_782c037bcb449f29.json</x:v>
      </x:c>
    </x:row>
    <x:row r="49" ht="25" customHeight="1">
      <x:c r="A49" s="1" t="str">
        <x:v>510390.SH</x:v>
      </x:c>
      <x:c r="B49" s="7" t="d">
        <x:v>2026-05-29T00:00:00.000Z</x:v>
      </x:c>
      <x:c r="C49" s="8" t="n">
        <x:v>111350000</x:v>
      </x:c>
      <x:c r="D49" s="9" t="n">
        <x:v>5.517</x:v>
      </x:c>
      <x:c r="E49" s="9" t="n">
        <x:f>IF(COUNT(C49:D49)=2,C49*D49/100000000,"n.a.")</x:f>
        <x:v>6.1431795</x:v>
      </x:c>
      <x:c r="F49" s="1" t="str">
        <x:v>get_fund_holders_de7653a1c69256fb.json</x:v>
      </x:c>
      <x:c r="G49" s="1" t="str">
        <x:v>get_fund_performance_84601eddc1c275fe.json</x:v>
      </x:c>
    </x:row>
    <x:row r="50" ht="25" customHeight="1">
      <x:c r="A50" s="1" t="str">
        <x:v>510500.SH</x:v>
      </x:c>
      <x:c r="B50" s="7" t="d">
        <x:v>2026-05-29T00:00:00.000Z</x:v>
      </x:c>
      <x:c r="C50" s="8" t="n">
        <x:v>4334968600</x:v>
      </x:c>
      <x:c r="D50" s="9" t="n">
        <x:v>8.4476</x:v>
      </x:c>
      <x:c r="E50" s="9" t="n">
        <x:f>IF(COUNT(C50:D50)=2,C50*D50/100000000,"n.a.")</x:f>
        <x:v>366.2008074536</x:v>
      </x:c>
      <x:c r="F50" s="1" t="str">
        <x:v>get_fund_holders_0f3e86d571c495d7.json</x:v>
      </x:c>
      <x:c r="G50" s="1" t="str">
        <x:v>get_fund_performance_5896dab4189c2620.json</x:v>
      </x:c>
    </x:row>
    <x:row r="51" ht="25" customHeight="1">
      <x:c r="A51" s="1" t="str">
        <x:v>510510.SH</x:v>
      </x:c>
      <x:c r="B51" s="7" t="d">
        <x:v>2026-05-29T00:00:00.000Z</x:v>
      </x:c>
      <x:c r="C51" s="8" t="n">
        <x:v>833038300</x:v>
      </x:c>
      <x:c r="D51" s="9" t="n">
        <x:v>2.6736</x:v>
      </x:c>
      <x:c r="E51" s="9" t="n">
        <x:f>IF(COUNT(C51:D51)=2,C51*D51/100000000,"n.a.")</x:f>
        <x:v>22.272111988800003</x:v>
      </x:c>
      <x:c r="F51" s="1" t="str">
        <x:v>get_fund_holders_4b6ceb4ab77d2485.json</x:v>
      </x:c>
      <x:c r="G51" s="1" t="str">
        <x:v>get_fund_performance_b5f4b8ffdfab8d69.json</x:v>
      </x:c>
    </x:row>
    <x:row r="52" ht="25" customHeight="1">
      <x:c r="A52" s="1" t="str">
        <x:v>510530.SH</x:v>
      </x:c>
      <x:c r="B52" s="7" t="d">
        <x:v>2026-05-29T00:00:00.000Z</x:v>
      </x:c>
      <x:c r="C52" s="8" t="n">
        <x:v>45479400</x:v>
      </x:c>
      <x:c r="D52" s="9" t="n">
        <x:v>9.2009</x:v>
      </x:c>
      <x:c r="E52" s="9" t="n">
        <x:f>IF(COUNT(C52:D52)=2,C52*D52/100000000,"n.a.")</x:f>
        <x:v>4.184514114600001</x:v>
      </x:c>
      <x:c r="F52" s="1" t="str">
        <x:v>get_fund_holders_02dd5efc1003a96c.json</x:v>
      </x:c>
      <x:c r="G52" s="1" t="str">
        <x:v>get_fund_performance_b02199b195311b97.json</x:v>
      </x:c>
    </x:row>
    <x:row r="53" ht="25" customHeight="1">
      <x:c r="A53" s="1" t="str">
        <x:v>510550.SH</x:v>
      </x:c>
      <x:c r="B53" s="7" t="d">
        <x:v>2026-05-29T00:00:00.000Z</x:v>
      </x:c>
      <x:c r="C53" s="8" t="n">
        <x:v>23743300</x:v>
      </x:c>
      <x:c r="D53" s="9" t="n">
        <x:v>2.1318</x:v>
      </x:c>
      <x:c r="E53" s="9" t="n">
        <x:f>IF(COUNT(C53:D53)=2,C53*D53/100000000,"n.a.")</x:f>
        <x:v>0.5061596694</x:v>
      </x:c>
      <x:c r="F53" s="1" t="str">
        <x:v>get_fund_holders_9716a79bd81ae93a.json</x:v>
      </x:c>
      <x:c r="G53" s="1" t="str">
        <x:v>get_fund_performance_a204b4467a190cee.json</x:v>
      </x:c>
    </x:row>
    <x:row r="54" ht="25" customHeight="1">
      <x:c r="A54" s="1" t="str">
        <x:v>510560.SH</x:v>
      </x:c>
      <x:c r="B54" s="7" t="d">
        <x:v>2026-05-29T00:00:00.000Z</x:v>
      </x:c>
      <x:c r="C54" s="8" t="n">
        <x:v>62318700</x:v>
      </x:c>
      <x:c r="D54" s="9" t="n">
        <x:v>2.0562</x:v>
      </x:c>
      <x:c r="E54" s="9" t="n">
        <x:f>IF(COUNT(C54:D54)=2,C54*D54/100000000,"n.a.")</x:f>
        <x:v>1.2813971094</x:v>
      </x:c>
      <x:c r="F54" s="1" t="str">
        <x:v>get_fund_holders_397f67910833c338.json</x:v>
      </x:c>
      <x:c r="G54" s="1" t="str">
        <x:v>get_fund_performance_a001173e5434a9d4.json</x:v>
      </x:c>
    </x:row>
    <x:row r="55" ht="25" customHeight="1">
      <x:c r="A55" s="1" t="str">
        <x:v>510570.SH</x:v>
      </x:c>
      <x:c r="B55" s="7" t="d">
        <x:v>2026-05-29T00:00:00.000Z</x:v>
      </x:c>
      <x:c r="C55" s="8" t="n">
        <x:v>45560600</x:v>
      </x:c>
      <x:c r="D55" s="9" t="n">
        <x:v>1.31</x:v>
      </x:c>
      <x:c r="E55" s="9" t="n">
        <x:f>IF(COUNT(C55:D55)=2,C55*D55/100000000,"n.a.")</x:f>
        <x:v>0.59684386</x:v>
      </x:c>
      <x:c r="F55" s="1" t="str">
        <x:v>get_fund_holders_397f67910833c338.json</x:v>
      </x:c>
      <x:c r="G55" s="1" t="str">
        <x:v>get_fund_performance_a001173e5434a9d4.json</x:v>
      </x:c>
    </x:row>
    <x:row r="56" ht="25" customHeight="1">
      <x:c r="A56" s="1" t="str">
        <x:v>510580.SH</x:v>
      </x:c>
      <x:c r="B56" s="7" t="d">
        <x:v>2026-05-29T00:00:00.000Z</x:v>
      </x:c>
      <x:c r="C56" s="8" t="n">
        <x:v>947768300</x:v>
      </x:c>
      <x:c r="D56" s="9" t="n">
        <x:v>4.3364</x:v>
      </x:c>
      <x:c r="E56" s="9" t="n">
        <x:f>IF(COUNT(C56:D56)=2,C56*D56/100000000,"n.a.")</x:f>
        <x:v>41.099024561200004</x:v>
      </x:c>
      <x:c r="F56" s="1" t="str">
        <x:v>get_fund_holders_642ec0bcd548408a.json</x:v>
      </x:c>
      <x:c r="G56" s="1" t="str">
        <x:v>get_fund_performance_52dd6b7444cbe37f.json</x:v>
      </x:c>
    </x:row>
    <x:row r="57" ht="25" customHeight="1">
      <x:c r="A57" s="1" t="str">
        <x:v>510590.SH</x:v>
      </x:c>
      <x:c r="B57" s="7" t="d">
        <x:v>2026-05-29T00:00:00.000Z</x:v>
      </x:c>
      <x:c r="C57" s="8" t="n">
        <x:v>148386100</x:v>
      </x:c>
      <x:c r="D57" s="9" t="n">
        <x:v>8.9336</x:v>
      </x:c>
      <x:c r="E57" s="9" t="n">
        <x:f>IF(COUNT(C57:D57)=2,C57*D57/100000000,"n.a.")</x:f>
        <x:v>13.2562206296</x:v>
      </x:c>
      <x:c r="F57" s="1" t="str">
        <x:v>get_fund_holders_c3d87f4218ad4583.json</x:v>
      </x:c>
      <x:c r="G57" s="1" t="str">
        <x:v>get_fund_performance_02aa700a9df0acc2.json</x:v>
      </x:c>
    </x:row>
    <x:row r="58" ht="25" customHeight="1">
      <x:c r="A58" s="1" t="str">
        <x:v>512100.SH</x:v>
      </x:c>
      <x:c r="B58" s="7" t="d">
        <x:v>2026-05-29T00:00:00.000Z</x:v>
      </x:c>
      <x:c r="C58" s="8" t="n">
        <x:v>3621217600</x:v>
      </x:c>
      <x:c r="D58" s="9" t="n">
        <x:v>3.3803</x:v>
      </x:c>
      <x:c r="E58" s="9" t="n">
        <x:f>IF(COUNT(C58:D58)=2,C58*D58/100000000,"n.a.")</x:f>
        <x:v>122.4080185328</x:v>
      </x:c>
      <x:c r="F58" s="1" t="str">
        <x:v>get_fund_holders_f06ed8ca04a5c3cd.json</x:v>
      </x:c>
      <x:c r="G58" s="1" t="str">
        <x:v>get_fund_performance_7ef9212eaf1828ff.json</x:v>
      </x:c>
    </x:row>
    <x:row r="59" ht="25" customHeight="1">
      <x:c r="A59" s="1" t="str">
        <x:v>512500.SH</x:v>
      </x:c>
      <x:c r="B59" s="7" t="d">
        <x:v>2026-05-29T00:00:00.000Z</x:v>
      </x:c>
      <x:c r="C59" s="8" t="n">
        <x:v>1561608800</x:v>
      </x:c>
      <x:c r="D59" s="9" t="n">
        <x:v>4.68</x:v>
      </x:c>
      <x:c r="E59" s="9" t="n">
        <x:f>IF(COUNT(C59:D59)=2,C59*D59/100000000,"n.a.")</x:f>
        <x:v>73.08329184</x:v>
      </x:c>
      <x:c r="F59" s="1" t="str">
        <x:v>get_fund_holders_9716a79bd81ae93a.json</x:v>
      </x:c>
      <x:c r="G59" s="1" t="str">
        <x:v>get_fund_performance_a204b4467a190cee.json</x:v>
      </x:c>
    </x:row>
    <x:row r="60" ht="25" customHeight="1">
      <x:c r="A60" s="1" t="str">
        <x:v>512510.SH</x:v>
      </x:c>
      <x:c r="B60" s="7" t="d">
        <x:v>2026-05-29T00:00:00.000Z</x:v>
      </x:c>
      <x:c r="C60" s="8" t="n">
        <x:v>416929800</x:v>
      </x:c>
      <x:c r="D60" s="9" t="n">
        <x:v>2.4649</x:v>
      </x:c>
      <x:c r="E60" s="9" t="n">
        <x:f>IF(COUNT(C60:D60)=2,C60*D60/100000000,"n.a.")</x:f>
        <x:v>10.2769026402</x:v>
      </x:c>
      <x:c r="F60" s="1" t="str">
        <x:v>get_fund_holders_cb7a47267215c1da.json</x:v>
      </x:c>
      <x:c r="G60" s="1" t="str">
        <x:v>get_fund_performance_7bf0efc786c27bf1.json</x:v>
      </x:c>
    </x:row>
    <x:row r="61" ht="25" customHeight="1">
      <x:c r="A61" s="1" t="str">
        <x:v>515130.SH</x:v>
      </x:c>
      <x:c r="B61" s="7" t="d">
        <x:v>2026-05-29T00:00:00.000Z</x:v>
      </x:c>
      <x:c r="C61" s="8" t="n">
        <x:v>70463200</x:v>
      </x:c>
      <x:c r="D61" s="9" t="n">
        <x:v>1.6165</x:v>
      </x:c>
      <x:c r="E61" s="9" t="n">
        <x:f>IF(COUNT(C61:D61)=2,C61*D61/100000000,"n.a.")</x:f>
        <x:v>1.139037628</x:v>
      </x:c>
      <x:c r="F61" s="1" t="str">
        <x:v>get_fund_holders_02dd5efc1003a96c.json</x:v>
      </x:c>
      <x:c r="G61" s="1" t="str">
        <x:v>get_fund_performance_b02199b195311b97.json</x:v>
      </x:c>
    </x:row>
    <x:row r="62" ht="25" customHeight="1">
      <x:c r="A62" s="1" t="str">
        <x:v>515190.SH</x:v>
      </x:c>
      <x:c r="B62" s="7" t="d">
        <x:v>2026-05-29T00:00:00.000Z</x:v>
      </x:c>
      <x:c r="C62" s="8" t="n">
        <x:v>315466100</x:v>
      </x:c>
      <x:c r="D62" s="9" t="n">
        <x:v>1.7421</x:v>
      </x:c>
      <x:c r="E62" s="9" t="n">
        <x:f>IF(COUNT(C62:D62)=2,C62*D62/100000000,"n.a.")</x:f>
        <x:v>5.495734928099999</x:v>
      </x:c>
      <x:c r="F62" s="1" t="str">
        <x:v>get_fund_holders_4a5b486412b93368.json</x:v>
      </x:c>
      <x:c r="G62" s="1" t="str">
        <x:v>get_fund_performance_d3b8a29dbfda12d5.json</x:v>
      </x:c>
    </x:row>
    <x:row r="63" ht="25" customHeight="1">
      <x:c r="A63" s="1" t="str">
        <x:v>515310.SH</x:v>
      </x:c>
      <x:c r="B63" s="7" t="d">
        <x:v>2026-05-29T00:00:00.000Z</x:v>
      </x:c>
      <x:c r="C63" s="8" t="n">
        <x:v>234111200</x:v>
      </x:c>
      <x:c r="D63" s="9" t="n">
        <x:v>1.4612</x:v>
      </x:c>
      <x:c r="E63" s="9" t="n">
        <x:f>IF(COUNT(C63:D63)=2,C63*D63/100000000,"n.a.")</x:f>
        <x:v>3.4208328544</x:v>
      </x:c>
      <x:c r="F63" s="1" t="str">
        <x:v>get_fund_holders_9654d298fd7411b0.json</x:v>
      </x:c>
      <x:c r="G63" s="1" t="str">
        <x:v>get_fund_performance_1d4a9808e8556da1.json</x:v>
      </x:c>
    </x:row>
    <x:row r="64" ht="25" customHeight="1">
      <x:c r="A64" s="1" t="str">
        <x:v>515330.SH</x:v>
      </x:c>
      <x:c r="B64" s="7" t="d">
        <x:v>2026-05-29T00:00:00.000Z</x:v>
      </x:c>
      <x:c r="C64" s="8" t="n">
        <x:v>5510709500</x:v>
      </x:c>
      <x:c r="D64" s="9" t="n">
        <x:v>1.4093</x:v>
      </x:c>
      <x:c r="E64" s="9" t="n">
        <x:f>IF(COUNT(C64:D64)=2,C64*D64/100000000,"n.a.")</x:f>
        <x:v>77.6624289835</x:v>
      </x:c>
      <x:c r="F64" s="1" t="str">
        <x:v>get_fund_holders_8112bcd006961a9d.json</x:v>
      </x:c>
      <x:c r="G64" s="1" t="str">
        <x:v>get_fund_performance_11643907f3f83e2c.json</x:v>
      </x:c>
    </x:row>
    <x:row r="65" ht="25" customHeight="1">
      <x:c r="A65" s="1" t="str">
        <x:v>515350.SH</x:v>
      </x:c>
      <x:c r="B65" s="7" t="d">
        <x:v>2026-05-29T00:00:00.000Z</x:v>
      </x:c>
      <x:c r="C65" s="8" t="n">
        <x:v>10799200</x:v>
      </x:c>
      <x:c r="D65" s="9" t="n">
        <x:v>6.5732</x:v>
      </x:c>
      <x:c r="E65" s="9" t="n">
        <x:f>IF(COUNT(C65:D65)=2,C65*D65/100000000,"n.a.")</x:f>
        <x:v>0.7098530143999999</x:v>
      </x:c>
      <x:c r="F65" s="1" t="str">
        <x:v>get_fund_holders_f7a0251fa6d4d112.json</x:v>
      </x:c>
      <x:c r="G65" s="1" t="str">
        <x:v>get_fund_performance_f34761a2b46b9330.json</x:v>
      </x:c>
    </x:row>
    <x:row r="66" ht="25" customHeight="1">
      <x:c r="A66" s="1" t="str">
        <x:v>515360.SH</x:v>
      </x:c>
      <x:c r="B66" s="7" t="d">
        <x:v>2026-05-29T00:00:00.000Z</x:v>
      </x:c>
      <x:c r="C66" s="8" t="n">
        <x:v>36779300</x:v>
      </x:c>
      <x:c r="D66" s="9" t="n">
        <x:v>7.0161</x:v>
      </x:c>
      <x:c r="E66" s="9" t="n">
        <x:f>IF(COUNT(C66:D66)=2,C66*D66/100000000,"n.a.")</x:f>
        <x:v>2.5804724673</x:v>
      </x:c>
      <x:c r="F66" s="1" t="str">
        <x:v>get_fund_holders_b20aeadfd65009a9.json</x:v>
      </x:c>
      <x:c r="G66" s="1" t="str">
        <x:v>get_fund_performance_6f370d8e0a2e9620.json</x:v>
      </x:c>
    </x:row>
    <x:row r="67" ht="25" customHeight="1">
      <x:c r="A67" s="1" t="str">
        <x:v>515380.SH</x:v>
      </x:c>
      <x:c r="B67" s="7" t="d">
        <x:v>2026-05-29T00:00:00.000Z</x:v>
      </x:c>
      <x:c r="C67" s="8" t="n">
        <x:v>641799800</x:v>
      </x:c>
      <x:c r="D67" s="9" t="n">
        <x:v>5.6754</x:v>
      </x:c>
      <x:c r="E67" s="9" t="n">
        <x:f>IF(COUNT(C67:D67)=2,C67*D67/100000000,"n.a.")</x:f>
        <x:v>36.4247058492</x:v>
      </x:c>
      <x:c r="F67" s="1" t="str">
        <x:v>get_fund_holders_3073d9fb2fa63b6e.json</x:v>
      </x:c>
      <x:c r="G67" s="1" t="str">
        <x:v>get_fund_performance_4eee3d47edebe064.json</x:v>
      </x:c>
    </x:row>
    <x:row r="68" ht="25" customHeight="1">
      <x:c r="A68" s="1" t="str">
        <x:v>515390.SH</x:v>
      </x:c>
      <x:c r="B68" s="7" t="d">
        <x:v>2026-05-29T00:00:00.000Z</x:v>
      </x:c>
      <x:c r="C68" s="8" t="n">
        <x:v>866683000</x:v>
      </x:c>
      <x:c r="D68" s="9" t="n">
        <x:v>1.425</x:v>
      </x:c>
      <x:c r="E68" s="9" t="n">
        <x:f>IF(COUNT(C68:D68)=2,C68*D68/100000000,"n.a.")</x:f>
        <x:v>12.35023275</x:v>
      </x:c>
      <x:c r="F68" s="1" t="str">
        <x:v>get_fund_holders_de7653a1c69256fb.json</x:v>
      </x:c>
      <x:c r="G68" s="1" t="str">
        <x:v>get_fund_performance_84601eddc1c275fe.json</x:v>
      </x:c>
    </x:row>
    <x:row r="69" ht="25" customHeight="1">
      <x:c r="A69" s="1" t="str">
        <x:v>515530.SH</x:v>
      </x:c>
      <x:c r="B69" s="7" t="d">
        <x:v>2026-05-29T00:00:00.000Z</x:v>
      </x:c>
      <x:c r="C69" s="8" t="n">
        <x:v>12242700</x:v>
      </x:c>
      <x:c r="D69" s="9" t="n">
        <x:v>4.5598</x:v>
      </x:c>
      <x:c r="E69" s="9" t="n">
        <x:f>IF(COUNT(C69:D69)=2,C69*D69/100000000,"n.a.")</x:f>
        <x:v>0.5582426346</x:v>
      </x:c>
      <x:c r="F69" s="1" t="str">
        <x:v>get_fund_holders_c3d87f4218ad4583.json</x:v>
      </x:c>
      <x:c r="G69" s="1" t="str">
        <x:v>get_fund_performance_02aa700a9df0acc2.json</x:v>
      </x:c>
    </x:row>
    <x:row r="70" ht="25" customHeight="1">
      <x:c r="A70" s="1" t="str">
        <x:v>515550.SH</x:v>
      </x:c>
      <x:c r="B70" s="7" t="d">
        <x:v>2026-05-29T00:00:00.000Z</x:v>
      </x:c>
      <x:c r="C70" s="8" t="n">
        <x:v>16345700</x:v>
      </x:c>
      <x:c r="D70" s="9" t="n">
        <x:v>1.8528</x:v>
      </x:c>
      <x:c r="E70" s="9" t="n">
        <x:f>IF(COUNT(C70:D70)=2,C70*D70/100000000,"n.a.")</x:f>
        <x:v>0.3028531296</x:v>
      </x:c>
      <x:c r="F70" s="1" t="str">
        <x:v>get_fund_holders_4b6ceb4ab77d2485.json</x:v>
      </x:c>
      <x:c r="G70" s="1" t="str">
        <x:v>get_fund_performance_b5f4b8ffdfab8d69.json</x:v>
      </x:c>
    </x:row>
    <x:row r="71" ht="25" customHeight="1">
      <x:c r="A71" s="1" t="str">
        <x:v>515660.SH</x:v>
      </x:c>
      <x:c r="B71" s="7" t="d">
        <x:v>2026-05-29T00:00:00.000Z</x:v>
      </x:c>
      <x:c r="C71" s="8" t="n">
        <x:v>465994200</x:v>
      </x:c>
      <x:c r="D71" s="9" t="n">
        <x:v>6.0935</x:v>
      </x:c>
      <x:c r="E71" s="9" t="n">
        <x:f>IF(COUNT(C71:D71)=2,C71*D71/100000000,"n.a.")</x:f>
        <x:v>28.395356576999998</x:v>
      </x:c>
      <x:c r="F71" s="1" t="str">
        <x:v>get_fund_holders_9f97c20db2568193.json</x:v>
      </x:c>
      <x:c r="G71" s="1" t="str">
        <x:v>get_fund_performance_cc51021ca3a41cab.json</x:v>
      </x:c>
    </x:row>
    <x:row r="72" ht="25" customHeight="1">
      <x:c r="A72" s="1" t="str">
        <x:v>516300.SH</x:v>
      </x:c>
      <x:c r="B72" s="7" t="d">
        <x:v>2026-05-29T00:00:00.000Z</x:v>
      </x:c>
      <x:c r="C72" s="8" t="n">
        <x:v>21012600</x:v>
      </x:c>
      <x:c r="D72" s="9" t="n">
        <x:v>3.4819</x:v>
      </x:c>
      <x:c r="E72" s="9" t="n">
        <x:f>IF(COUNT(C72:D72)=2,C72*D72/100000000,"n.a.")</x:f>
        <x:v>0.7316377194</x:v>
      </x:c>
      <x:c r="F72" s="1" t="str">
        <x:v>get_fund_holders_297fc90dcb4e9518.json</x:v>
      </x:c>
      <x:c r="G72" s="1" t="str">
        <x:v>get_fund_performance_76033c52f8ce0ced.json</x:v>
      </x:c>
    </x:row>
    <x:row r="73" ht="25" customHeight="1">
      <x:c r="A73" s="1" t="str">
        <x:v>560010.SH</x:v>
      </x:c>
      <x:c r="B73" s="7" t="d">
        <x:v>2026-05-29T00:00:00.000Z</x:v>
      </x:c>
      <x:c r="C73" s="8" t="n">
        <x:v>842621700</x:v>
      </x:c>
      <x:c r="D73" s="9" t="n">
        <x:v>3.4654</x:v>
      </x:c>
      <x:c r="E73" s="9" t="n">
        <x:f>IF(COUNT(C73:D73)=2,C73*D73/100000000,"n.a.")</x:f>
        <x:v>29.200212391799997</x:v>
      </x:c>
      <x:c r="F73" s="1" t="str">
        <x:v>get_fund_holders_6873838444356b70.json</x:v>
      </x:c>
      <x:c r="G73" s="1" t="str">
        <x:v>get_fund_performance_c16a854f012da14c.json</x:v>
      </x:c>
    </x:row>
    <x:row r="74" ht="25" customHeight="1">
      <x:c r="A74" s="1" t="str">
        <x:v>560110.SH</x:v>
      </x:c>
      <x:c r="B74" s="7" t="d">
        <x:v>2026-05-29T00:00:00.000Z</x:v>
      </x:c>
      <x:c r="C74" s="8" t="n">
        <x:v>154903500</x:v>
      </x:c>
      <x:c r="D74" s="9" t="n">
        <x:v>1.2501</x:v>
      </x:c>
      <x:c r="E74" s="9" t="n">
        <x:f>IF(COUNT(C74:D74)=2,C74*D74/100000000,"n.a.")</x:f>
        <x:v>1.9364486534999998</x:v>
      </x:c>
      <x:c r="F74" s="1" t="str">
        <x:v>get_fund_holders_297fc90dcb4e9518.json</x:v>
      </x:c>
      <x:c r="G74" s="1" t="str">
        <x:v>get_fund_performance_76033c52f8ce0ced.json</x:v>
      </x:c>
    </x:row>
    <x:row r="75" ht="25" customHeight="1">
      <x:c r="A75" s="1" t="str">
        <x:v>560220.SH</x:v>
      </x:c>
      <x:c r="B75" s="7" t="d">
        <x:v>2026-05-29T00:00:00.000Z</x:v>
      </x:c>
      <x:c r="C75" s="8" t="n">
        <x:v>48717000</x:v>
      </x:c>
      <x:c r="D75" s="9" t="n">
        <x:v>1.5687</x:v>
      </x:c>
      <x:c r="E75" s="9" t="n">
        <x:f>IF(COUNT(C75:D75)=2,C75*D75/100000000,"n.a.")</x:f>
        <x:v>0.764223579</x:v>
      </x:c>
      <x:c r="F75" s="1" t="str">
        <x:v>get_fund_holders_fc050ecb223266b2.json</x:v>
      </x:c>
      <x:c r="G75" s="1" t="str">
        <x:v>get_fund_performance_64e81de3617dc384.json</x:v>
      </x:c>
    </x:row>
    <x:row r="76" ht="25" customHeight="1">
      <x:c r="A76" s="1" t="str">
        <x:v>561350.SH</x:v>
      </x:c>
      <x:c r="B76" s="7" t="d">
        <x:v>2026-05-29T00:00:00.000Z</x:v>
      </x:c>
      <x:c r="C76" s="8" t="n">
        <x:v>67700000</x:v>
      </x:c>
      <x:c r="D76" s="9" t="n">
        <x:v>1.3179</x:v>
      </x:c>
      <x:c r="E76" s="9" t="n">
        <x:f>IF(COUNT(C76:D76)=2,C76*D76/100000000,"n.a.")</x:f>
        <x:v>0.8922183</x:v>
      </x:c>
      <x:c r="F76" s="1" t="str">
        <x:v>get_fund_holders_13991b14672a9e5b.json</x:v>
      </x:c>
      <x:c r="G76" s="1" t="str">
        <x:v>get_fund_performance_0e4c5b8e47ee8e76.json</x:v>
      </x:c>
    </x:row>
    <x:row r="77" ht="25" customHeight="1">
      <x:c r="A77" s="1" t="str">
        <x:v>561370.SH</x:v>
      </x:c>
      <x:c r="B77" s="7" t="d">
        <x:v>2026-05-29T00:00:00.000Z</x:v>
      </x:c>
      <x:c r="C77" s="8" t="n">
        <x:v>22356000</x:v>
      </x:c>
      <x:c r="D77" s="9" t="n">
        <x:v>1.5251</x:v>
      </x:c>
      <x:c r="E77" s="9" t="n">
        <x:f>IF(COUNT(C77:D77)=2,C77*D77/100000000,"n.a.")</x:f>
        <x:v>0.34095135600000004</x:v>
      </x:c>
      <x:c r="F77" s="1" t="str">
        <x:v>get_fund_holders_2726ab4790466ee0.json</x:v>
      </x:c>
      <x:c r="G77" s="1" t="str">
        <x:v>get_fund_performance_cb9287801365b0fc.json</x:v>
      </x:c>
    </x:row>
    <x:row r="78" ht="25" customHeight="1">
      <x:c r="A78" s="1" t="str">
        <x:v>561930.SH</x:v>
      </x:c>
      <x:c r="B78" s="7" t="d">
        <x:v>2026-05-29T00:00:00.000Z</x:v>
      </x:c>
      <x:c r="C78" s="8" t="n">
        <x:v>109260600</x:v>
      </x:c>
      <x:c r="D78" s="9" t="n">
        <x:v>1.6352</x:v>
      </x:c>
      <x:c r="E78" s="9" t="n">
        <x:f>IF(COUNT(C78:D78)=2,C78*D78/100000000,"n.a.")</x:f>
        <x:v>1.7866293312000001</x:v>
      </x:c>
      <x:c r="F78" s="1" t="str">
        <x:v>get_fund_holders_f7a0251fa6d4d112.json</x:v>
      </x:c>
      <x:c r="G78" s="1" t="str">
        <x:v>get_fund_performance_f34761a2b46b9330.json</x:v>
      </x:c>
    </x:row>
    <x:row r="79" ht="25" customHeight="1">
      <x:c r="A79" s="1" t="str">
        <x:v>562660.SH</x:v>
      </x:c>
      <x:c r="B79" s="7" t="d">
        <x:v>2026-05-29T00:00:00.000Z</x:v>
      </x:c>
      <x:c r="C79" s="8" t="n">
        <x:v>250874000</x:v>
      </x:c>
      <x:c r="D79" s="9" t="n">
        <x:v>1.9406</x:v>
      </x:c>
      <x:c r="E79" s="9" t="n">
        <x:f>IF(COUNT(C79:D79)=2,C79*D79/100000000,"n.a.")</x:f>
        <x:v>4.868460844</x:v>
      </x:c>
      <x:c r="F79" s="1" t="str">
        <x:v>get_fund_holders_a10e2190a42af2eb.json</x:v>
      </x:c>
      <x:c r="G79" s="1" t="str">
        <x:v>get_fund_performance_074fe7c4861a32c8.json</x:v>
      </x:c>
    </x:row>
    <x:row r="80" ht="25" customHeight="1">
      <x:c r="A80" s="1" t="str">
        <x:v>563200.SH</x:v>
      </x:c>
      <x:c r="B80" s="7" t="d">
        <x:v>2026-05-29T00:00:00.000Z</x:v>
      </x:c>
      <x:c r="C80" s="8" t="n">
        <x:v>27458800</x:v>
      </x:c>
      <x:c r="D80" s="9" t="n">
        <x:v>1.6548</x:v>
      </x:c>
      <x:c r="E80" s="9" t="n">
        <x:f>IF(COUNT(C80:D80)=2,C80*D80/100000000,"n.a.")</x:f>
        <x:v>0.45438822240000004</x:v>
      </x:c>
      <x:c r="F80" s="1" t="str">
        <x:v>get_fund_holders_fc050ecb223266b2.json</x:v>
      </x:c>
      <x:c r="G80" s="1" t="str">
        <x:v>get_fund_performance_64e81de3617dc384.json</x:v>
      </x:c>
    </x:row>
    <x:row r="81" ht="25" customHeight="1">
      <x:c r="A81" s="1" t="str">
        <x:v>563300.SH</x:v>
      </x:c>
      <x:c r="B81" s="7" t="d">
        <x:v>2026-05-29T00:00:00.000Z</x:v>
      </x:c>
      <x:c r="C81" s="8" t="n">
        <x:v>2558674000</x:v>
      </x:c>
      <x:c r="D81" s="9" t="n">
        <x:v>1.5547</x:v>
      </x:c>
      <x:c r="E81" s="9" t="n">
        <x:f>IF(COUNT(C81:D81)=2,C81*D81/100000000,"n.a.")</x:f>
        <x:v>39.779704677999995</x:v>
      </x:c>
      <x:c r="F81" s="1" t="str">
        <x:v>get_fund_holders_a10e2190a42af2eb.json</x:v>
      </x:c>
      <x:c r="G81" s="1" t="str">
        <x:v>get_fund_performance_074fe7c4861a32c8.json</x:v>
      </x:c>
    </x:row>
    <x:row r="82" ht="25" customHeight="1">
      <x:c r="A82" s="1" t="str">
        <x:v>563520.SH</x:v>
      </x:c>
      <x:c r="B82" s="7" t="d">
        <x:v>2026-05-29T00:00:00.000Z</x:v>
      </x:c>
      <x:c r="C82" s="8" t="n">
        <x:v>397065000</x:v>
      </x:c>
      <x:c r="D82" s="9" t="n">
        <x:v>1.2565</x:v>
      </x:c>
      <x:c r="E82" s="9" t="n">
        <x:f>IF(COUNT(C82:D82)=2,C82*D82/100000000,"n.a.")</x:f>
        <x:v>4.989121725</x:v>
      </x:c>
      <x:c r="F82" s="1" t="str">
        <x:v>get_fund_holders_1e677b142657289e.json</x:v>
      </x:c>
      <x:c r="G82" s="1" t="str">
        <x:v>get_fund_performance_32b153f453e65745.json</x:v>
      </x:c>
    </x:row>
    <x:row r="83" ht="25" customHeight="1">
      <x:c r="A83" s="1" t="str">
        <x:v>563750.SH</x:v>
      </x:c>
      <x:c r="B83" s="7" t="d">
        <x:v>2026-05-29T00:00:00.000Z</x:v>
      </x:c>
      <x:c r="C83" s="8" t="n">
        <x:v>347237000</x:v>
      </x:c>
      <x:c r="D83" s="9" t="n">
        <x:v>1.1553</x:v>
      </x:c>
      <x:c r="E83" s="9" t="n">
        <x:f>IF(COUNT(C83:D83)=2,C83*D83/100000000,"n.a.")</x:f>
        <x:v>4.011629061</x:v>
      </x:c>
      <x:c r="F83" s="1" t="str">
        <x:v>get_fund_holders_3a509cba2b0c91ea.json</x:v>
      </x:c>
      <x:c r="G83" s="1" t="str">
        <x:v>get_fund_performance_aa085c9cb9fda8b6.json</x:v>
      </x:c>
    </x:row>
    <x:row r="84" ht="25" customHeight="1">
      <x:c r="A84" s="1" t="str">
        <x:v>588000.SH</x:v>
      </x:c>
      <x:c r="B84" s="7" t="d">
        <x:v>2026-05-29T00:00:00.000Z</x:v>
      </x:c>
      <x:c r="C84" s="8" t="n">
        <x:v>33878668200</x:v>
      </x:c>
      <x:c r="D84" s="9" t="n">
        <x:v>1.8456</x:v>
      </x:c>
      <x:c r="E84" s="9" t="n">
        <x:f>IF(COUNT(C84:D84)=2,C84*D84/100000000,"n.a.")</x:f>
        <x:v>625.2647002992</x:v>
      </x:c>
      <x:c r="F84" s="1" t="str">
        <x:v>get_fund_holders_d7a48f04a3675863.json</x:v>
      </x:c>
      <x:c r="G84" s="1" t="str">
        <x:v>get_fund_performance_8e72c41e3db9b3ba.json</x:v>
      </x:c>
    </x:row>
    <x:row r="85" ht="25" customHeight="1">
      <x:c r="A85" s="1" t="str">
        <x:v>588040.SH</x:v>
      </x:c>
      <x:c r="B85" s="7" t="d">
        <x:v>2026-05-29T00:00:00.000Z</x:v>
      </x:c>
      <x:c r="C85" s="8" t="n">
        <x:v>59889000</x:v>
      </x:c>
      <x:c r="D85" s="9" t="n">
        <x:v>1.786</x:v>
      </x:c>
      <x:c r="E85" s="9" t="n">
        <x:f>IF(COUNT(C85:D85)=2,C85*D85/100000000,"n.a.")</x:f>
        <x:v>1.06961754</x:v>
      </x:c>
      <x:c r="F85" s="1" t="str">
        <x:v>get_fund_holders_289aa24890e2120f.json</x:v>
      </x:c>
      <x:c r="G85" s="1" t="str">
        <x:v>get_fund_performance_132f843fe326f0e9.json</x:v>
      </x:c>
    </x:row>
    <x:row r="86" ht="25" customHeight="1">
      <x:c r="A86" s="1" t="str">
        <x:v>588050.SH</x:v>
      </x:c>
      <x:c r="B86" s="7" t="d">
        <x:v>2026-05-29T00:00:00.000Z</x:v>
      </x:c>
      <x:c r="C86" s="8" t="n">
        <x:v>4563241300</x:v>
      </x:c>
      <x:c r="D86" s="9" t="n">
        <x:v>1.7974</x:v>
      </x:c>
      <x:c r="E86" s="9" t="n">
        <x:f>IF(COUNT(C86:D86)=2,C86*D86/100000000,"n.a.")</x:f>
        <x:v>82.01969912620001</x:v>
      </x:c>
      <x:c r="F86" s="1" t="str">
        <x:v>get_fund_holders_bf65d0019adb3c3e.json</x:v>
      </x:c>
      <x:c r="G86" s="1" t="str">
        <x:v>get_fund_performance_dbfdb5899fd5fed8.json</x:v>
      </x:c>
    </x:row>
    <x:row r="87" ht="25" customHeight="1">
      <x:c r="A87" s="1" t="str">
        <x:v>588060.SH</x:v>
      </x:c>
      <x:c r="B87" s="7" t="d">
        <x:v>2026-05-29T00:00:00.000Z</x:v>
      </x:c>
      <x:c r="C87" s="8" t="n">
        <x:v>5143140000</x:v>
      </x:c>
      <x:c r="D87" s="9" t="n">
        <x:v>1.1137</x:v>
      </x:c>
      <x:c r="E87" s="9" t="n">
        <x:f>IF(COUNT(C87:D87)=2,C87*D87/100000000,"n.a.")</x:f>
        <x:v>57.27915018</x:v>
      </x:c>
      <x:c r="F87" s="1" t="str">
        <x:v>get_fund_holders_5233c0fc3241a32c.json</x:v>
      </x:c>
      <x:c r="G87" s="1" t="str">
        <x:v>get_fund_performance_efd396d3cd9bc676.json</x:v>
      </x:c>
    </x:row>
    <x:row r="88" ht="25" customHeight="1">
      <x:c r="A88" s="1" t="str">
        <x:v>588080.SH</x:v>
      </x:c>
      <x:c r="B88" s="7" t="d">
        <x:v>2026-05-29T00:00:00.000Z</x:v>
      </x:c>
      <x:c r="C88" s="8" t="n">
        <x:v>20158628100</x:v>
      </x:c>
      <x:c r="D88" s="9" t="n">
        <x:v>1.7896</x:v>
      </x:c>
      <x:c r="E88" s="9" t="n">
        <x:f>IF(COUNT(C88:D88)=2,C88*D88/100000000,"n.a.")</x:f>
        <x:v>360.75880847760004</x:v>
      </x:c>
      <x:c r="F88" s="1" t="str">
        <x:v>get_fund_holders_d208616395cf29e5.json</x:v>
      </x:c>
      <x:c r="G88" s="1" t="str">
        <x:v>get_fund_performance_436bcdb0b10648ba.json</x:v>
      </x:c>
    </x:row>
    <x:row r="89" ht="25" customHeight="1">
      <x:c r="A89" s="1" t="str">
        <x:v>588090.SH</x:v>
      </x:c>
      <x:c r="B89" s="7" t="d">
        <x:v>2026-05-29T00:00:00.000Z</x:v>
      </x:c>
      <x:c r="C89" s="8" t="n">
        <x:v>1926072800</x:v>
      </x:c>
      <x:c r="D89" s="9" t="n">
        <x:v>1.8012</x:v>
      </x:c>
      <x:c r="E89" s="9" t="n">
        <x:f>IF(COUNT(C89:D89)=2,C89*D89/100000000,"n.a.")</x:f>
        <x:v>34.6924232736</x:v>
      </x:c>
      <x:c r="F89" s="1" t="str">
        <x:v>get_fund_holders_0e8c333096cb6d9b.json</x:v>
      </x:c>
      <x:c r="G89" s="1" t="str">
        <x:v>get_fund_performance_5d7f4203664c3089.json</x:v>
      </x:c>
    </x:row>
    <x:row r="90" ht="25" customHeight="1">
      <x:c r="A90" s="1" t="str">
        <x:v>588150.SH</x:v>
      </x:c>
      <x:c r="B90" s="7" t="d">
        <x:v>2026-05-29T00:00:00.000Z</x:v>
      </x:c>
      <x:c r="C90" s="8" t="n">
        <x:v>296432600</x:v>
      </x:c>
      <x:c r="D90" s="9" t="n">
        <x:v>1.2369</x:v>
      </x:c>
      <x:c r="E90" s="9" t="n">
        <x:f>IF(COUNT(C90:D90)=2,C90*D90/100000000,"n.a.")</x:f>
        <x:v>3.6665748294000005</x:v>
      </x:c>
      <x:c r="F90" s="1" t="str">
        <x:v>get_fund_holders_9969b0d406d0b745.json</x:v>
      </x:c>
      <x:c r="G90" s="1" t="str">
        <x:v>get_fund_performance_e05a94b547791553.json</x:v>
      </x:c>
    </x:row>
    <x:row r="91" ht="25" customHeight="1">
      <x:c r="A91" s="1" t="str">
        <x:v>588180.SH</x:v>
      </x:c>
      <x:c r="B91" s="7" t="d">
        <x:v>2026-05-29T00:00:00.000Z</x:v>
      </x:c>
      <x:c r="C91" s="8" t="n">
        <x:v>951853700</x:v>
      </x:c>
      <x:c r="D91" s="9" t="n">
        <x:v>1.1354</x:v>
      </x:c>
      <x:c r="E91" s="9" t="n">
        <x:f>IF(COUNT(C91:D91)=2,C91*D91/100000000,"n.a.")</x:f>
        <x:v>10.8073469098</x:v>
      </x:c>
      <x:c r="F91" s="1" t="str">
        <x:v>get_fund_holders_a16d4a3c86b477e3.json</x:v>
      </x:c>
      <x:c r="G91" s="1" t="str">
        <x:v>get_fund_performance_dbfdb5899fd5fed8.json</x:v>
      </x:c>
    </x:row>
    <x:row r="92" ht="25" customHeight="1">
      <x:c r="A92" s="1" t="str">
        <x:v>588280.SH</x:v>
      </x:c>
      <x:c r="B92" s="7" t="d">
        <x:v>2026-05-29T00:00:00.000Z</x:v>
      </x:c>
      <x:c r="C92" s="8" t="n">
        <x:v>264121000</x:v>
      </x:c>
      <x:c r="D92" s="9" t="n">
        <x:v>1.2647</x:v>
      </x:c>
      <x:c r="E92" s="9" t="n">
        <x:f>IF(COUNT(C92:D92)=2,C92*D92/100000000,"n.a.")</x:f>
        <x:v>3.340338287</x:v>
      </x:c>
      <x:c r="F92" s="1" t="str">
        <x:v>get_fund_holders_e06a4127f41e102c.json</x:v>
      </x:c>
      <x:c r="G92" s="1" t="str">
        <x:v>get_fund_performance_40a67205fc558839.json</x:v>
      </x:c>
    </x:row>
    <x:row r="93" ht="25" customHeight="1">
      <x:c r="A93" s="1" t="str">
        <x:v>588720.SH</x:v>
      </x:c>
      <x:c r="B93" s="7" t="d">
        <x:v>2026-05-29T00:00:00.000Z</x:v>
      </x:c>
      <x:c r="C93" s="8" t="n">
        <x:v>97241800</x:v>
      </x:c>
      <x:c r="D93" s="9" t="n">
        <x:v>1.7696</x:v>
      </x:c>
      <x:c r="E93" s="9" t="n">
        <x:f>IF(COUNT(C93:D93)=2,C93*D93/100000000,"n.a.")</x:f>
        <x:v>1.7207908928</x:v>
      </x:c>
      <x:c r="F93" s="1" t="str">
        <x:v>get_fund_holders_522e7c68c534d3b2.json</x:v>
      </x:c>
      <x:c r="G93" s="1" t="str">
        <x:v>get_fund_performance_5d7f4203664c3089.json</x:v>
      </x:c>
    </x:row>
    <x:row r="94" ht="25" customHeight="1">
      <x:c r="A94" s="1" t="str">
        <x:v>588840.SH</x:v>
      </x:c>
      <x:c r="B94" s="7" t="d">
        <x:v>2026-05-29T00:00:00.000Z</x:v>
      </x:c>
      <x:c r="C94" s="8" t="n">
        <x:v>34236000</x:v>
      </x:c>
      <x:c r="D94" s="9" t="n">
        <x:v>1.6225</x:v>
      </x:c>
      <x:c r="E94" s="9" t="n">
        <x:f>IF(COUNT(C94:D94)=2,C94*D94/100000000,"n.a.")</x:f>
        <x:v>0.5554791</x:v>
      </x:c>
      <x:c r="F94" s="1" t="str">
        <x:v>get_fund_holders_0b63176527658f63.json</x:v>
      </x:c>
      <x:c r="G94" s="1" t="str">
        <x:v>get_fund_performance_132f843fe326f0e9.json</x:v>
      </x:c>
    </x:row>
    <x:row r="95" ht="25" customHeight="1">
      <x:c r="A95" s="1" t="str">
        <x:v>588870.SH</x:v>
      </x:c>
      <x:c r="B95" s="7" t="d">
        <x:v>2026-05-29T00:00:00.000Z</x:v>
      </x:c>
      <x:c r="C95" s="8" t="n">
        <x:v>275552000</x:v>
      </x:c>
      <x:c r="D95" s="9" t="n">
        <x:v>1.7788</x:v>
      </x:c>
      <x:c r="E95" s="9" t="n">
        <x:f>IF(COUNT(C95:D95)=2,C95*D95/100000000,"n.a.")</x:f>
        <x:v>4.901518975999999</x:v>
      </x:c>
      <x:c r="F95" s="1" t="str">
        <x:v>get_fund_holders_caa4c3c02f912995.json</x:v>
      </x:c>
      <x:c r="G95" s="1" t="str">
        <x:v>get_fund_performance_efd396d3cd9bc676.json</x:v>
      </x:c>
    </x:row>
    <x:row r="96" ht="25" customHeight="1">
      <x:c r="A96" s="1" t="str">
        <x:v>588940.SH</x:v>
      </x:c>
      <x:c r="B96" s="7" t="d">
        <x:v>2026-05-29T00:00:00.000Z</x:v>
      </x:c>
      <x:c r="C96" s="8" t="n">
        <x:v>382420000</x:v>
      </x:c>
      <x:c r="D96" s="9" t="n">
        <x:v>1.8096</x:v>
      </x:c>
      <x:c r="E96" s="9" t="n">
        <x:f>IF(COUNT(C96:D96)=2,C96*D96/100000000,"n.a.")</x:f>
        <x:v>6.92027232</x:v>
      </x:c>
      <x:c r="F96" s="1" t="str">
        <x:v>get_fund_holders_dd0a9debd3f4f444.json</x:v>
      </x:c>
      <x:c r="G96" s="1" t="str">
        <x:v>get_fund_performance_45fcf26c430218d7.json</x:v>
      </x:c>
    </x:row>
    <x:row r="97" ht="25" customHeight="1">
      <x:c r="A97" s="1" t="str">
        <x:v>588950.SH</x:v>
      </x:c>
      <x:c r="B97" s="7" t="d">
        <x:v>2026-05-29T00:00:00.000Z</x:v>
      </x:c>
      <x:c r="C97" s="8" t="n">
        <x:v>221729700</x:v>
      </x:c>
      <x:c r="D97" s="9" t="n">
        <x:v>1.8216</x:v>
      </x:c>
      <x:c r="E97" s="9" t="n">
        <x:f>IF(COUNT(C97:D97)=2,C97*D97/100000000,"n.a.")</x:f>
        <x:v>4.0390282152</x:v>
      </x:c>
      <x:c r="F97" s="1" t="str">
        <x:v>get_fund_holders_d208616395cf29e5.json</x:v>
      </x:c>
      <x:c r="G97" s="1" t="str">
        <x:v>get_fund_performance_436bcdb0b10648ba.json</x:v>
      </x:c>
    </x:row>
    <x:row r="98" ht="25" customHeight="1">
      <x:c r="A98" s="1" t="str">
        <x:v>589150.SH</x:v>
      </x:c>
      <x:c r="B98" s="7" t="d">
        <x:v>2026-05-29T00:00:00.000Z</x:v>
      </x:c>
      <x:c r="C98" s="8" t="n">
        <x:v>67437200</x:v>
      </x:c>
      <x:c r="D98" s="9" t="n">
        <x:v>1.2733</x:v>
      </x:c>
      <x:c r="E98" s="9" t="n">
        <x:f>IF(COUNT(C98:D98)=2,C98*D98/100000000,"n.a.")</x:f>
        <x:v>0.8586778676000001</x:v>
      </x:c>
      <x:c r="F98" s="1" t="str">
        <x:v>get_fund_holders_9969b0d406d0b745.json</x:v>
      </x:c>
      <x:c r="G98" s="1" t="str">
        <x:v>get_fund_performance_e05a94b547791553.json</x:v>
      </x:c>
    </x:row>
    <x:row r="99" ht="25" customHeight="1">
      <x:c r="A99" s="1" t="str">
        <x:v>589850.SH</x:v>
      </x:c>
      <x:c r="B99" s="7" t="d">
        <x:v>2026-05-29T00:00:00.000Z</x:v>
      </x:c>
      <x:c r="C99" s="8" t="n">
        <x:v>370057000</x:v>
      </x:c>
      <x:c r="D99" s="9" t="n">
        <x:v>1.682</x:v>
      </x:c>
      <x:c r="E99" s="9" t="n">
        <x:f>IF(COUNT(C99:D99)=2,C99*D99/100000000,"n.a.")</x:f>
        <x:v>6.22435874</x:v>
      </x:c>
      <x:c r="F99" s="1" t="str">
        <x:v>get_fund_holders_d7a48f04a3675863.json</x:v>
      </x:c>
      <x:c r="G99" s="1" t="str">
        <x:v>get_fund_performance_8e72c41e3db9b3ba.json</x:v>
      </x:c>
    </x:row>
    <x:row r="100" ht="25" customHeight="1">
      <x:c r="A100" s="1" t="str">
        <x:v>159205.SZ</x:v>
      </x:c>
      <x:c r="B100" s="7" t="d">
        <x:v>2026-06-01T00:00:00.000Z</x:v>
      </x:c>
      <x:c r="C100" s="8" t="n">
        <x:v>315056064</x:v>
      </x:c>
      <x:c r="D100" s="9" t="n">
        <x:v>1.9362</x:v>
      </x:c>
      <x:c r="E100" s="9" t="n">
        <x:f>IF(COUNT(C100:D100)=2,C100*D100/100000000,"n.a.")</x:f>
        <x:v>6.100115511167999</x:v>
      </x:c>
      <x:c r="F100" s="1" t="str">
        <x:v>get_fund_holders_dd0a9debd3f4f444.json</x:v>
      </x:c>
      <x:c r="G100" s="1" t="str">
        <x:v>get_fund_performance_45fcf26c430218d7.json</x:v>
      </x:c>
    </x:row>
    <x:row r="101" ht="25" customHeight="1">
      <x:c r="A101" s="1" t="str">
        <x:v>159247.SZ</x:v>
      </x:c>
      <x:c r="B101" s="7" t="d">
        <x:v>2026-06-01T00:00:00.000Z</x:v>
      </x:c>
      <x:c r="C101" s="8" t="n">
        <x:v>189984966</x:v>
      </x:c>
      <x:c r="D101" s="9" t="n">
        <x:v>1.1868</x:v>
      </x:c>
      <x:c r="E101" s="9" t="n">
        <x:f>IF(COUNT(C101:D101)=2,C101*D101/100000000,"n.a.")</x:f>
        <x:v>2.254741576488</x:v>
      </x:c>
      <x:c r="F101" s="1" t="str">
        <x:v>get_fund_holders_fadd370a28d51cf3.json</x:v>
      </x:c>
      <x:c r="G101" s="1" t="str">
        <x:v>get_fund_performance_bf1ce8849823faae.json</x:v>
      </x:c>
    </x:row>
    <x:row r="102" ht="25" customHeight="1">
      <x:c r="A102" s="1" t="str">
        <x:v>159300.SZ</x:v>
      </x:c>
      <x:c r="B102" s="7" t="d">
        <x:v>2026-06-01T00:00:00.000Z</x:v>
      </x:c>
      <x:c r="C102" s="8" t="n">
        <x:v>157558097</x:v>
      </x:c>
      <x:c r="D102" s="9" t="n">
        <x:v>5.1808</x:v>
      </x:c>
      <x:c r="E102" s="9" t="n">
        <x:f>IF(COUNT(C102:D102)=2,C102*D102/100000000,"n.a.")</x:f>
        <x:v>8.162769889376</x:v>
      </x:c>
      <x:c r="F102" s="1" t="str">
        <x:v>get_fund_holders_b7b2fd863d7cae37.json</x:v>
      </x:c>
      <x:c r="G102" s="1" t="str">
        <x:v>get_fund_performance_782c037bcb449f29.json</x:v>
      </x:c>
    </x:row>
    <x:row r="103" ht="25" customHeight="1">
      <x:c r="A103" s="1" t="str">
        <x:v>159330.SZ</x:v>
      </x:c>
      <x:c r="B103" s="7" t="d">
        <x:v>2026-06-01T00:00:00.000Z</x:v>
      </x:c>
      <x:c r="C103" s="8" t="n">
        <x:v>302801009</x:v>
      </x:c>
      <x:c r="D103" s="9" t="n">
        <x:v>1.4985</x:v>
      </x:c>
      <x:c r="E103" s="9" t="n">
        <x:f>IF(COUNT(C103:D103)=2,C103*D103/100000000,"n.a.")</x:f>
        <x:v>4.537473119865</x:v>
      </x:c>
      <x:c r="F103" s="1" t="str">
        <x:v>get_fund_holders_db155956e659ea95.json</x:v>
      </x:c>
      <x:c r="G103" s="1" t="str">
        <x:v>get_fund_performance_ac2efc383ca02be2.json</x:v>
      </x:c>
    </x:row>
    <x:row r="104" ht="25" customHeight="1">
      <x:c r="A104" s="1" t="str">
        <x:v>159337.SZ</x:v>
      </x:c>
      <x:c r="B104" s="7" t="d">
        <x:v>2026-06-01T00:00:00.000Z</x:v>
      </x:c>
      <x:c r="C104" s="8" t="n">
        <x:v>249710611</x:v>
      </x:c>
      <x:c r="D104" s="9" t="n">
        <x:v>1.8695</x:v>
      </x:c>
      <x:c r="E104" s="9" t="n">
        <x:f>IF(COUNT(C104:D104)=2,C104*D104/100000000,"n.a.")</x:f>
        <x:v>4.668339872644999</x:v>
      </x:c>
      <x:c r="F104" s="1" t="str">
        <x:v>get_fund_holders_0f3e86d571c495d7.json</x:v>
      </x:c>
      <x:c r="G104" s="1" t="str">
        <x:v>get_fund_performance_5896dab4189c2620.json</x:v>
      </x:c>
    </x:row>
    <x:row r="105" ht="25" customHeight="1">
      <x:c r="A105" s="1" t="str">
        <x:v>159393.SZ</x:v>
      </x:c>
      <x:c r="B105" s="7" t="d">
        <x:v>2026-06-01T00:00:00.000Z</x:v>
      </x:c>
      <x:c r="C105" s="8" t="n">
        <x:v>41146342</x:v>
      </x:c>
      <x:c r="D105" s="9" t="n">
        <x:v>5.112</x:v>
      </x:c>
      <x:c r="E105" s="9" t="n">
        <x:f>IF(COUNT(C105:D105)=2,C105*D105/100000000,"n.a.")</x:f>
        <x:v>2.10340100304</x:v>
      </x:c>
      <x:c r="F105" s="1" t="str">
        <x:v>get_fund_holders_9f97c20db2568193.json</x:v>
      </x:c>
      <x:c r="G105" s="1" t="str">
        <x:v>get_fund_performance_cc51021ca3a41cab.json</x:v>
      </x:c>
    </x:row>
    <x:row r="106" ht="25" customHeight="1">
      <x:c r="A106" s="1" t="str">
        <x:v>159500.SZ</x:v>
      </x:c>
      <x:c r="B106" s="7" t="d">
        <x:v>2026-06-01T00:00:00.000Z</x:v>
      </x:c>
      <x:c r="C106" s="8" t="n">
        <x:v>143338865</x:v>
      </x:c>
      <x:c r="D106" s="9" t="n">
        <x:v>1.2217</x:v>
      </x:c>
      <x:c r="E106" s="9" t="n">
        <x:f>IF(COUNT(C106:D106)=2,C106*D106/100000000,"n.a.")</x:f>
        <x:v>1.751170913705</x:v>
      </x:c>
      <x:c r="F106" s="1" t="str">
        <x:v>get_fund_holders_cb7a47267215c1da.json</x:v>
      </x:c>
      <x:c r="G106" s="1" t="str">
        <x:v>get_fund_performance_7bf0efc786c27bf1.json</x:v>
      </x:c>
    </x:row>
    <x:row r="107" ht="25" customHeight="1">
      <x:c r="A107" s="1" t="str">
        <x:v>159531.SZ</x:v>
      </x:c>
      <x:c r="B107" s="7" t="d">
        <x:v>2026-06-01T00:00:00.000Z</x:v>
      </x:c>
      <x:c r="C107" s="8" t="n">
        <x:v>554608406</x:v>
      </x:c>
      <x:c r="D107" s="9" t="n">
        <x:v>1.549</x:v>
      </x:c>
      <x:c r="E107" s="9" t="n">
        <x:f>IF(COUNT(C107:D107)=2,C107*D107/100000000,"n.a.")</x:f>
        <x:v>8.590884208939999</x:v>
      </x:c>
      <x:c r="F107" s="1" t="str">
        <x:v>get_fund_holders_6dc695d00ba15682.json</x:v>
      </x:c>
      <x:c r="G107" s="1" t="str">
        <x:v>get_fund_performance_e916a21462249c2f.json</x:v>
      </x:c>
    </x:row>
    <x:row r="108" ht="25" customHeight="1">
      <x:c r="A108" s="1" t="str">
        <x:v>159532.SZ</x:v>
      </x:c>
      <x:c r="B108" s="7" t="d">
        <x:v>2026-06-01T00:00:00.000Z</x:v>
      </x:c>
      <x:c r="C108" s="8" t="n">
        <x:v>115564791</x:v>
      </x:c>
      <x:c r="D108" s="9" t="n">
        <x:v>1.7694</x:v>
      </x:c>
      <x:c r="E108" s="9" t="n">
        <x:f>IF(COUNT(C108:D108)=2,C108*D108/100000000,"n.a.")</x:f>
        <x:v>2.044803411954</x:v>
      </x:c>
      <x:c r="F108" s="1" t="str">
        <x:v>get_fund_holders_6dc695d00ba15682.json</x:v>
      </x:c>
      <x:c r="G108" s="1" t="str">
        <x:v>get_fund_performance_e916a21462249c2f.json</x:v>
      </x:c>
    </x:row>
    <x:row r="109" ht="25" customHeight="1">
      <x:c r="A109" s="1" t="str">
        <x:v>159533.SZ</x:v>
      </x:c>
      <x:c r="B109" s="7" t="d">
        <x:v>2026-06-01T00:00:00.000Z</x:v>
      </x:c>
      <x:c r="C109" s="8" t="n">
        <x:v>10458785</x:v>
      </x:c>
      <x:c r="D109" s="9" t="n">
        <x:v>2.0884</x:v>
      </x:c>
      <x:c r="E109" s="9" t="n">
        <x:f>IF(COUNT(C109:D109)=2,C109*D109/100000000,"n.a.")</x:f>
        <x:v>0.21842126594</x:v>
      </x:c>
      <x:c r="F109" s="1" t="str">
        <x:v>get_fund_holders_2726ab4790466ee0.json</x:v>
      </x:c>
      <x:c r="G109" s="1" t="str">
        <x:v>get_fund_performance_cb9287801365b0fc.json</x:v>
      </x:c>
    </x:row>
    <x:row r="110" ht="25" customHeight="1">
      <x:c r="A110" s="1" t="str">
        <x:v>159535.SZ</x:v>
      </x:c>
      <x:c r="B110" s="7" t="d">
        <x:v>2026-06-01T00:00:00.000Z</x:v>
      </x:c>
      <x:c r="C110" s="8" t="n">
        <x:v>16981088</x:v>
      </x:c>
      <x:c r="D110" s="9" t="n">
        <x:v>1.5423</x:v>
      </x:c>
      <x:c r="E110" s="9" t="n">
        <x:f>IF(COUNT(C110:D110)=2,C110*D110/100000000,"n.a.")</x:f>
        <x:v>0.261899320224</x:v>
      </x:c>
      <x:c r="F110" s="1" t="str">
        <x:v>get_fund_holders_b0ac19f70da2b9d6.json</x:v>
      </x:c>
      <x:c r="G110" s="1" t="str">
        <x:v>get_fund_performance_8091d233a91473cf.json</x:v>
      </x:c>
    </x:row>
    <x:row r="111" ht="25" customHeight="1">
      <x:c r="A111" s="1" t="str">
        <x:v>159536.SZ</x:v>
      </x:c>
      <x:c r="B111" s="7" t="d">
        <x:v>2026-06-01T00:00:00.000Z</x:v>
      </x:c>
      <x:c r="C111" s="8" t="n">
        <x:v>45261589</x:v>
      </x:c>
      <x:c r="D111" s="9" t="n">
        <x:v>1.5189</x:v>
      </x:c>
      <x:c r="E111" s="9" t="n">
        <x:f>IF(COUNT(C111:D111)=2,C111*D111/100000000,"n.a.")</x:f>
        <x:v>0.6874782753209999</x:v>
      </x:c>
      <x:c r="F111" s="1" t="str">
        <x:v>get_fund_holders_b0ac19f70da2b9d6.json</x:v>
      </x:c>
      <x:c r="G111" s="1" t="str">
        <x:v>get_fund_performance_8091d233a91473cf.json</x:v>
      </x:c>
    </x:row>
    <x:row r="112" ht="25" customHeight="1">
      <x:c r="A112" s="1" t="str">
        <x:v>159629.SZ</x:v>
      </x:c>
      <x:c r="B112" s="7" t="d">
        <x:v>2026-06-01T00:00:00.000Z</x:v>
      </x:c>
      <x:c r="C112" s="8" t="n">
        <x:v>449252663</x:v>
      </x:c>
      <x:c r="D112" s="9" t="n">
        <x:v>3.4452</x:v>
      </x:c>
      <x:c r="E112" s="9" t="n">
        <x:f>IF(COUNT(C112:D112)=2,C112*D112/100000000,"n.a.")</x:f>
        <x:v>15.477652745676</x:v>
      </x:c>
      <x:c r="F112" s="1" t="str">
        <x:v>get_fund_holders_f06ed8ca04a5c3cd.json</x:v>
      </x:c>
      <x:c r="G112" s="1" t="str">
        <x:v>get_fund_performance_7ef9212eaf1828ff.json</x:v>
      </x:c>
    </x:row>
    <x:row r="113" ht="25" customHeight="1">
      <x:c r="A113" s="1" t="str">
        <x:v>159633.SZ</x:v>
      </x:c>
      <x:c r="B113" s="7" t="d">
        <x:v>2026-06-01T00:00:00.000Z</x:v>
      </x:c>
      <x:c r="C113" s="8" t="n">
        <x:v>671162658</x:v>
      </x:c>
      <x:c r="D113" s="9" t="n">
        <x:v>3.5292</x:v>
      </x:c>
      <x:c r="E113" s="9" t="n">
        <x:f>IF(COUNT(C113:D113)=2,C113*D113/100000000,"n.a.")</x:f>
        <x:v>23.686672526135997</x:v>
      </x:c>
      <x:c r="F113" s="1" t="str">
        <x:v>get_fund_holders_cdfe40210f5aa2b8.json</x:v>
      </x:c>
      <x:c r="G113" s="1" t="str">
        <x:v>get_fund_performance_240cbda96a3d63f3.json</x:v>
      </x:c>
    </x:row>
    <x:row r="114" ht="25" customHeight="1">
      <x:c r="A114" s="1" t="str">
        <x:v>159673.SZ</x:v>
      </x:c>
      <x:c r="B114" s="7" t="d">
        <x:v>2026-06-01T00:00:00.000Z</x:v>
      </x:c>
      <x:c r="C114" s="8" t="n">
        <x:v>1377528385</x:v>
      </x:c>
      <x:c r="D114" s="9" t="n">
        <x:v>1.3333</x:v>
      </x:c>
      <x:c r="E114" s="9" t="n">
        <x:f>IF(COUNT(C114:D114)=2,C114*D114/100000000,"n.a.")</x:f>
        <x:v>18.366585957205</x:v>
      </x:c>
      <x:c r="F114" s="1" t="str">
        <x:v>get_fund_holders_1d7b543e33e514b4.json</x:v>
      </x:c>
      <x:c r="G114" s="1" t="str">
        <x:v>get_fund_performance_7c60e350c6141c53.json</x:v>
      </x:c>
    </x:row>
    <x:row r="115" ht="25" customHeight="1">
      <x:c r="A115" s="1" t="str">
        <x:v>159808.SZ</x:v>
      </x:c>
      <x:c r="B115" s="7" t="d">
        <x:v>2026-06-01T00:00:00.000Z</x:v>
      </x:c>
      <x:c r="C115" s="8" t="n">
        <x:v>51484790</x:v>
      </x:c>
      <x:c r="D115" s="9" t="n">
        <x:v>1.5263</x:v>
      </x:c>
      <x:c r="E115" s="9" t="n">
        <x:f>IF(COUNT(C115:D115)=2,C115*D115/100000000,"n.a.")</x:f>
        <x:v>0.78581234977</x:v>
      </x:c>
      <x:c r="F115" s="1" t="str">
        <x:v>get_fund_holders_e011263fc4341082.json</x:v>
      </x:c>
      <x:c r="G115" s="1" t="str">
        <x:v>get_fund_performance_23d6e3cf533bf329.json</x:v>
      </x:c>
    </x:row>
    <x:row r="116" ht="25" customHeight="1">
      <x:c r="A116" s="1" t="str">
        <x:v>159810.SZ</x:v>
      </x:c>
      <x:c r="B116" s="7" t="d">
        <x:v>2026-06-01T00:00:00.000Z</x:v>
      </x:c>
      <x:c r="C116" s="8" t="n">
        <x:v>48475458</x:v>
      </x:c>
      <x:c r="D116" s="9" t="n">
        <x:v>1.5926</x:v>
      </x:c>
      <x:c r="E116" s="9" t="n">
        <x:f>IF(COUNT(C116:D116)=2,C116*D116/100000000,"n.a.")</x:f>
        <x:v>0.7720201441079999</x:v>
      </x:c>
      <x:c r="F116" s="1" t="str">
        <x:v>get_fund_holders_e011263fc4341082.json</x:v>
      </x:c>
      <x:c r="G116" s="1" t="str">
        <x:v>get_fund_performance_23d6e3cf533bf329.json</x:v>
      </x:c>
    </x:row>
    <x:row r="117" ht="25" customHeight="1">
      <x:c r="A117" s="1" t="str">
        <x:v>159820.SZ</x:v>
      </x:c>
      <x:c r="B117" s="7" t="d">
        <x:v>2026-06-01T00:00:00.000Z</x:v>
      </x:c>
      <x:c r="C117" s="8" t="n">
        <x:v>1316408470</x:v>
      </x:c>
      <x:c r="D117" s="9" t="n">
        <x:v>1.418</x:v>
      </x:c>
      <x:c r="E117" s="9" t="n">
        <x:f>IF(COUNT(C117:D117)=2,C117*D117/100000000,"n.a.")</x:f>
        <x:v>18.666672104599996</x:v>
      </x:c>
      <x:c r="F117" s="1" t="str">
        <x:v>get_fund_holders_4a5b486412b93368.json</x:v>
      </x:c>
      <x:c r="G117" s="1" t="str">
        <x:v>get_fund_performance_d3b8a29dbfda12d5.json</x:v>
      </x:c>
    </x:row>
    <x:row r="118" ht="25" customHeight="1">
      <x:c r="A118" s="1" t="str">
        <x:v>159821.SZ</x:v>
      </x:c>
      <x:c r="B118" s="7" t="d">
        <x:v>2026-06-01T00:00:00.000Z</x:v>
      </x:c>
      <x:c r="C118" s="8" t="n">
        <x:v>60720000</x:v>
      </x:c>
      <x:c r="D118" s="9" t="n">
        <x:v>1.4881</x:v>
      </x:c>
      <x:c r="E118" s="9" t="n">
        <x:f>IF(COUNT(C118:D118)=2,C118*D118/100000000,"n.a.")</x:f>
        <x:v>0.90357432</x:v>
      </x:c>
      <x:c r="F118" s="1" t="str">
        <x:v>get_fund_holders_6f3a5c30140a2cc7.json</x:v>
      </x:c>
      <x:c r="G118" s="1" t="str">
        <x:v>get_fund_performance_ddc316222fa0f340.json</x:v>
      </x:c>
    </x:row>
    <x:row r="119" ht="25" customHeight="1">
      <x:c r="A119" s="1" t="str">
        <x:v>159845.SZ</x:v>
      </x:c>
      <x:c r="B119" s="7" t="d">
        <x:v>2026-06-01T00:00:00.000Z</x:v>
      </x:c>
      <x:c r="C119" s="8" t="n">
        <x:v>2128425606</x:v>
      </x:c>
      <x:c r="D119" s="9" t="n">
        <x:v>3.4526</x:v>
      </x:c>
      <x:c r="E119" s="9" t="n">
        <x:f>IF(COUNT(C119:D119)=2,C119*D119/100000000,"n.a.")</x:f>
        <x:v>73.48602247275599</x:v>
      </x:c>
      <x:c r="F119" s="1" t="str">
        <x:v>get_fund_holders_cdfe40210f5aa2b8.json</x:v>
      </x:c>
      <x:c r="G119" s="1" t="str">
        <x:v>get_fund_performance_240cbda96a3d63f3.json</x:v>
      </x:c>
    </x:row>
    <x:row r="120" ht="25" customHeight="1">
      <x:c r="A120" s="1" t="str">
        <x:v>159908.SZ</x:v>
      </x:c>
      <x:c r="B120" s="7" t="d">
        <x:v>2026-06-01T00:00:00.000Z</x:v>
      </x:c>
      <x:c r="C120" s="8" t="n">
        <x:v>303229029</x:v>
      </x:c>
      <x:c r="D120" s="9" t="n">
        <x:v>3.6837</x:v>
      </x:c>
      <x:c r="E120" s="9" t="n">
        <x:f>IF(COUNT(C120:D120)=2,C120*D120/100000000,"n.a.")</x:f>
        <x:v>11.170047741273</x:v>
      </x:c>
      <x:c r="F120" s="1" t="str">
        <x:v>get_fund_holders_f72299d2431949fb.json</x:v>
      </x:c>
      <x:c r="G120" s="1" t="str">
        <x:v>get_fund_performance_c6948bae147698fe.json</x:v>
      </x:c>
    </x:row>
    <x:row r="121" ht="25" customHeight="1">
      <x:c r="A121" s="1" t="str">
        <x:v>159915.SZ</x:v>
      </x:c>
      <x:c r="B121" s="7" t="d">
        <x:v>2026-06-01T00:00:00.000Z</x:v>
      </x:c>
      <x:c r="C121" s="8" t="n">
        <x:v>10604454936</x:v>
      </x:c>
      <x:c r="D121" s="9" t="n">
        <x:v>3.9648</x:v>
      </x:c>
      <x:c r="E121" s="9" t="n">
        <x:f>IF(COUNT(C121:D121)=2,C121*D121/100000000,"n.a.")</x:f>
        <x:v>420.445429302528</x:v>
      </x:c>
      <x:c r="F121" s="1" t="str">
        <x:v>get_fund_holders_f7a47e9d730c119a.json</x:v>
      </x:c>
      <x:c r="G121" s="1" t="str">
        <x:v>get_fund_performance_822b984e855b6212.json</x:v>
      </x:c>
    </x:row>
    <x:row r="122" ht="25" customHeight="1">
      <x:c r="A122" s="1" t="str">
        <x:v>159919.SZ</x:v>
      </x:c>
      <x:c r="B122" s="7" t="d">
        <x:v>2026-06-01T00:00:00.000Z</x:v>
      </x:c>
      <x:c r="C122" s="8" t="n">
        <x:v>12381516676</x:v>
      </x:c>
      <x:c r="D122" s="9" t="n">
        <x:v>5.0729</x:v>
      </x:c>
      <x:c r="E122" s="9" t="n">
        <x:f>IF(COUNT(C122:D122)=2,C122*D122/100000000,"n.a.")</x:f>
        <x:v>628.101959456804</x:v>
      </x:c>
      <x:c r="F122" s="1" t="str">
        <x:v>get_fund_holders_1d7b543e33e514b4.json</x:v>
      </x:c>
      <x:c r="G122" s="1" t="str">
        <x:v>get_fund_performance_7c60e350c6141c53.json</x:v>
      </x:c>
    </x:row>
    <x:row r="123" ht="25" customHeight="1">
      <x:c r="A123" s="1" t="str">
        <x:v>159922.SZ</x:v>
      </x:c>
      <x:c r="B123" s="7" t="d">
        <x:v>2026-06-01T00:00:00.000Z</x:v>
      </x:c>
      <x:c r="C123" s="8" t="n">
        <x:v>2238676765</x:v>
      </x:c>
      <x:c r="D123" s="9" t="n">
        <x:v>3.3269</x:v>
      </x:c>
      <x:c r="E123" s="9" t="n">
        <x:f>IF(COUNT(C123:D123)=2,C123*D123/100000000,"n.a.")</x:f>
        <x:v>74.478537294785</x:v>
      </x:c>
      <x:c r="F123" s="1" t="str">
        <x:v>get_fund_holders_642ec0bcd548408a.json</x:v>
      </x:c>
      <x:c r="G123" s="1" t="str">
        <x:v>get_fund_performance_52dd6b7444cbe37f.json</x:v>
      </x:c>
    </x:row>
    <x:row r="124" ht="25" customHeight="1">
      <x:c r="A124" s="1" t="str">
        <x:v>159925.SZ</x:v>
      </x:c>
      <x:c r="B124" s="7" t="d">
        <x:v>2026-06-01T00:00:00.000Z</x:v>
      </x:c>
      <x:c r="C124" s="8" t="n">
        <x:v>519620856</x:v>
      </x:c>
      <x:c r="D124" s="9" t="n">
        <x:v>4.9045</x:v>
      </x:c>
      <x:c r="E124" s="9" t="n">
        <x:f>IF(COUNT(C124:D124)=2,C124*D124/100000000,"n.a.")</x:f>
        <x:v>25.48480488252</x:v>
      </x:c>
      <x:c r="F124" s="1" t="str">
        <x:v>get_fund_holders_9654d298fd7411b0.json</x:v>
      </x:c>
      <x:c r="G124" s="1" t="str">
        <x:v>get_fund_performance_1d4a9808e8556da1.json</x:v>
      </x:c>
    </x:row>
    <x:row r="125" ht="25" customHeight="1">
      <x:c r="A125" s="1" t="str">
        <x:v>159935.SZ</x:v>
      </x:c>
      <x:c r="B125" s="7" t="d">
        <x:v>2026-06-01T00:00:00.000Z</x:v>
      </x:c>
      <x:c r="C125" s="8" t="n">
        <x:v>25572956</x:v>
      </x:c>
      <x:c r="D125" s="9" t="n">
        <x:v>2.5956</x:v>
      </x:c>
      <x:c r="E125" s="9" t="n">
        <x:f>IF(COUNT(C125:D125)=2,C125*D125/100000000,"n.a.")</x:f>
        <x:v>0.663771645936</x:v>
      </x:c>
      <x:c r="F125" s="1" t="str">
        <x:v>get_fund_holders_3a509cba2b0c91ea.json</x:v>
      </x:c>
      <x:c r="G125" s="1" t="str">
        <x:v>get_fund_performance_aa085c9cb9fda8b6.json</x:v>
      </x:c>
    </x:row>
    <x:row r="126" ht="25" customHeight="1">
      <x:c r="A126" s="1" t="str">
        <x:v>159948.SZ</x:v>
      </x:c>
      <x:c r="B126" s="7" t="d">
        <x:v>2026-06-01T00:00:00.000Z</x:v>
      </x:c>
      <x:c r="C126" s="8" t="n">
        <x:v>1007697720</x:v>
      </x:c>
      <x:c r="D126" s="9" t="n">
        <x:v>4.3786</x:v>
      </x:c>
      <x:c r="E126" s="9" t="n">
        <x:f>IF(COUNT(C126:D126)=2,C126*D126/100000000,"n.a.")</x:f>
        <x:v>44.123052367919996</x:v>
      </x:c>
      <x:c r="F126" s="1" t="str">
        <x:v>get_fund_holders_fadd370a28d51cf3.json</x:v>
      </x:c>
      <x:c r="G126" s="1" t="str">
        <x:v>get_fund_performance_bf1ce8849823faae.json</x:v>
      </x:c>
    </x:row>
    <x:row r="127" ht="25" customHeight="1">
      <x:c r="A127" s="1" t="str">
        <x:v>159952.SZ</x:v>
      </x:c>
      <x:c r="B127" s="7" t="d">
        <x:v>2026-06-01T00:00:00.000Z</x:v>
      </x:c>
      <x:c r="C127" s="8" t="n">
        <x:v>3501484929</x:v>
      </x:c>
      <x:c r="D127" s="9" t="n">
        <x:v>2.4073</x:v>
      </x:c>
      <x:c r="E127" s="9" t="n">
        <x:f>IF(COUNT(C127:D127)=2,C127*D127/100000000,"n.a.")</x:f>
        <x:v>84.29124669581701</x:v>
      </x:c>
      <x:c r="F127" s="1" t="str">
        <x:v>get_fund_holders_f72299d2431949fb.json</x:v>
      </x:c>
      <x:c r="G127" s="1" t="str">
        <x:v>get_fund_performance_c6948bae147698fe.json</x:v>
      </x:c>
    </x:row>
    <x:row r="128" ht="25" customHeight="1">
      <x:c r="A128" s="1" t="str">
        <x:v>159956.SZ</x:v>
      </x:c>
      <x:c r="B128" s="7" t="d">
        <x:v>2026-06-01T00:00:00.000Z</x:v>
      </x:c>
      <x:c r="C128" s="8" t="n">
        <x:v>45978674</x:v>
      </x:c>
      <x:c r="D128" s="9" t="n">
        <x:v>2.5117</x:v>
      </x:c>
      <x:c r="E128" s="9" t="n">
        <x:f>IF(COUNT(C128:D128)=2,C128*D128/100000000,"n.a.")</x:f>
        <x:v>1.154846354858</x:v>
      </x:c>
      <x:c r="F128" s="1" t="str">
        <x:v>get_fund_holders_6f3a5c30140a2cc7.json</x:v>
      </x:c>
      <x:c r="G128" s="1" t="str">
        <x:v>get_fund_performance_ddc316222fa0f340.json</x:v>
      </x:c>
    </x:row>
    <x:row r="129" ht="25" customHeight="1">
      <x:c r="A129" s="1" t="str">
        <x:v>159957.SZ</x:v>
      </x:c>
      <x:c r="B129" s="7" t="d">
        <x:v>2026-06-01T00:00:00.000Z</x:v>
      </x:c>
      <x:c r="C129" s="8" t="n">
        <x:v>768784560</x:v>
      </x:c>
      <x:c r="D129" s="9" t="n">
        <x:v>2.6001</x:v>
      </x:c>
      <x:c r="E129" s="9" t="n">
        <x:f>IF(COUNT(C129:D129)=2,C129*D129/100000000,"n.a.")</x:f>
        <x:v>19.98916734456</x:v>
      </x:c>
      <x:c r="F129" s="1" t="str">
        <x:v>get_fund_holders_972746bb5dcf2cb7.json</x:v>
      </x:c>
      <x:c r="G129" s="1" t="str">
        <x:v>get_fund_performance_875d1f9d9b20879b.json</x:v>
      </x:c>
    </x:row>
    <x:row r="130" ht="25" customHeight="1">
      <x:c r="A130" s="1" t="str">
        <x:v>159958.SZ</x:v>
      </x:c>
      <x:c r="B130" s="7" t="d">
        <x:v>2026-06-01T00:00:00.000Z</x:v>
      </x:c>
      <x:c r="C130" s="8" t="n">
        <x:v>221011448</x:v>
      </x:c>
      <x:c r="D130" s="9" t="n">
        <x:v>2.3978</x:v>
      </x:c>
      <x:c r="E130" s="9" t="n">
        <x:f>IF(COUNT(C130:D130)=2,C130*D130/100000000,"n.a.")</x:f>
        <x:v>5.299412500144</x:v>
      </x:c>
      <x:c r="F130" s="1" t="str">
        <x:v>get_fund_holders_3665ca842f2b9d2d.json</x:v>
      </x:c>
      <x:c r="G130" s="1" t="str">
        <x:v>get_fund_performance_757bebf0dcfab699.json</x:v>
      </x:c>
    </x:row>
    <x:row r="131" ht="25" customHeight="1">
      <x:c r="A131" s="1" t="str">
        <x:v>159964.SZ</x:v>
      </x:c>
      <x:c r="B131" s="7" t="d">
        <x:v>2026-06-01T00:00:00.000Z</x:v>
      </x:c>
      <x:c r="C131" s="8" t="n">
        <x:v>187481881</x:v>
      </x:c>
      <x:c r="D131" s="9" t="n">
        <x:v>2.5818</x:v>
      </x:c>
      <x:c r="E131" s="9" t="n">
        <x:f>IF(COUNT(C131:D131)=2,C131*D131/100000000,"n.a.")</x:f>
        <x:v>4.840407203658</x:v>
      </x:c>
      <x:c r="F131" s="1" t="str">
        <x:v>get_fund_holders_f7a47e9d730c119a.json</x:v>
      </x:c>
      <x:c r="G131" s="1" t="str">
        <x:v>get_fund_performance_822b984e855b6212.json</x:v>
      </x:c>
    </x:row>
    <x:row r="132" ht="25" customHeight="1">
      <x:c r="A132" s="1" t="str">
        <x:v>159968.SZ</x:v>
      </x:c>
      <x:c r="B132" s="7" t="d">
        <x:v>2026-06-01T00:00:00.000Z</x:v>
      </x:c>
      <x:c r="C132" s="8" t="n">
        <x:v>60895098</x:v>
      </x:c>
      <x:c r="D132" s="9" t="n">
        <x:v>10.6687</x:v>
      </x:c>
      <x:c r="E132" s="9" t="n">
        <x:f>IF(COUNT(C132:D132)=2,C132*D132/100000000,"n.a.")</x:f>
        <x:v>6.4967153203259995</x:v>
      </x:c>
      <x:c r="F132" s="1" t="str">
        <x:v>get_fund_holders_13991b14672a9e5b.json</x:v>
      </x:c>
      <x:c r="G132" s="1" t="str">
        <x:v>get_fund_performance_0e4c5b8e47ee8e76.json</x:v>
      </x:c>
    </x:row>
    <x:row r="133" ht="25" customHeight="1">
      <x:c r="A133" s="1" t="str">
        <x:v>159971.SZ</x:v>
      </x:c>
      <x:c r="B133" s="7" t="d">
        <x:v>2026-06-01T00:00:00.000Z</x:v>
      </x:c>
      <x:c r="C133" s="8" t="n">
        <x:v>1304020288</x:v>
      </x:c>
      <x:c r="D133" s="9" t="n">
        <x:v>1.378</x:v>
      </x:c>
      <x:c r="E133" s="9" t="n">
        <x:f>IF(COUNT(C133:D133)=2,C133*D133/100000000,"n.a.")</x:f>
        <x:v>17.96939956864</x:v>
      </x:c>
      <x:c r="F133" s="1" t="str">
        <x:v>get_fund_holders_972746bb5dcf2cb7.json</x:v>
      </x:c>
      <x:c r="G133" s="1" t="str">
        <x:v>get_fund_performance_875d1f9d9b20879b.json</x:v>
      </x:c>
    </x:row>
    <x:row r="134" ht="25" customHeight="1">
      <x:c r="A134" s="1" t="str">
        <x:v>159977.SZ</x:v>
      </x:c>
      <x:c r="B134" s="7" t="d">
        <x:v>2026-06-01T00:00:00.000Z</x:v>
      </x:c>
      <x:c r="C134" s="8" t="n">
        <x:v>2927872820</x:v>
      </x:c>
      <x:c r="D134" s="9" t="n">
        <x:v>2.0621</x:v>
      </x:c>
      <x:c r="E134" s="9" t="n">
        <x:f>IF(COUNT(C134:D134)=2,C134*D134/100000000,"n.a.")</x:f>
        <x:v>60.37566542122</x:v>
      </x:c>
      <x:c r="F134" s="1" t="str">
        <x:v>get_fund_holders_3665ca842f2b9d2d.json</x:v>
      </x:c>
      <x:c r="G134" s="1" t="str">
        <x:v>get_fund_performance_757bebf0dcfab699.json</x:v>
      </x:c>
    </x:row>
    <x:row r="135" ht="25" customHeight="1">
      <x:c r="A135" s="1" t="str">
        <x:v>159982.SZ</x:v>
      </x:c>
      <x:c r="B135" s="7" t="d">
        <x:v>2026-06-01T00:00:00.000Z</x:v>
      </x:c>
      <x:c r="C135" s="8" t="n">
        <x:v>136211253</x:v>
      </x:c>
      <x:c r="D135" s="9" t="n">
        <x:v>2.189</x:v>
      </x:c>
      <x:c r="E135" s="9" t="n">
        <x:f>IF(COUNT(C135:D135)=2,C135*D135/100000000,"n.a.")</x:f>
        <x:v>2.9816643281700004</x:v>
      </x:c>
      <x:c r="F135" s="1" t="str">
        <x:v>get_fund_holders_6873838444356b70.json</x:v>
      </x:c>
      <x:c r="G135" s="1" t="str">
        <x:v>get_fund_performance_c16a854f012da14c.json</x:v>
      </x:c>
    </x:row>
    <x:row r="136" ht="25" customHeight="1">
      <x:c r="A136" s="1" t="str">
        <x:v>510300.SH</x:v>
      </x:c>
      <x:c r="B136" s="7" t="d">
        <x:v>2026-06-01T00:00:00.000Z</x:v>
      </x:c>
      <x:c r="C136" s="8" t="n">
        <x:v>28199287700</x:v>
      </x:c>
      <x:c r="D136" s="9" t="n">
        <x:v>4.8672</x:v>
      </x:c>
      <x:c r="E136" s="9" t="n">
        <x:f>IF(COUNT(C136:D136)=2,C136*D136/100000000,"n.a.")</x:f>
        <x:v>1372.5157309344002</x:v>
      </x:c>
      <x:c r="F136" s="1" t="str">
        <x:v>get_fund_holders_1e677b142657289e.json</x:v>
      </x:c>
      <x:c r="G136" s="1" t="str">
        <x:v>get_fund_performance_32b153f453e65745.json</x:v>
      </x:c>
    </x:row>
    <x:row r="137" ht="25" customHeight="1">
      <x:c r="A137" s="1" t="str">
        <x:v>510310.SH</x:v>
      </x:c>
      <x:c r="B137" s="7" t="d">
        <x:v>2026-06-01T00:00:00.000Z</x:v>
      </x:c>
      <x:c r="C137" s="8" t="n">
        <x:v>22122644000</x:v>
      </x:c>
      <x:c r="D137" s="9" t="n">
        <x:v>4.7114</x:v>
      </x:c>
      <x:c r="E137" s="9" t="n">
        <x:f>IF(COUNT(C137:D137)=2,C137*D137/100000000,"n.a.")</x:f>
        <x:v>1042.2862494160001</x:v>
      </x:c>
      <x:c r="F137" s="1" t="str">
        <x:v>get_fund_holders_db155956e659ea95.json</x:v>
      </x:c>
      <x:c r="G137" s="1" t="str">
        <x:v>get_fund_performance_ac2efc383ca02be2.json</x:v>
      </x:c>
    </x:row>
    <x:row r="138" ht="25" customHeight="1">
      <x:c r="A138" s="1" t="str">
        <x:v>510320.SH</x:v>
      </x:c>
      <x:c r="B138" s="7" t="d">
        <x:v>2026-06-01T00:00:00.000Z</x:v>
      </x:c>
      <x:c r="C138" s="8" t="n">
        <x:v>577068500</x:v>
      </x:c>
      <x:c r="D138" s="9" t="n">
        <x:v>1.3067</x:v>
      </x:c>
      <x:c r="E138" s="9" t="n">
        <x:f>IF(COUNT(C138:D138)=2,C138*D138/100000000,"n.a.")</x:f>
        <x:v>7.5405540895</x:v>
      </x:c>
      <x:c r="F138" s="1" t="str">
        <x:v>get_fund_holders_b20aeadfd65009a9.json</x:v>
      </x:c>
      <x:c r="G138" s="1" t="str">
        <x:v>get_fund_performance_6f370d8e0a2e9620.json</x:v>
      </x:c>
    </x:row>
    <x:row r="139" ht="25" customHeight="1">
      <x:c r="A139" s="1" t="str">
        <x:v>510330.SH</x:v>
      </x:c>
      <x:c r="B139" s="7" t="d">
        <x:v>2026-06-01T00:00:00.000Z</x:v>
      </x:c>
      <x:c r="C139" s="8" t="n">
        <x:v>14229249800</x:v>
      </x:c>
      <x:c r="D139" s="9" t="n">
        <x:v>5.067</x:v>
      </x:c>
      <x:c r="E139" s="9" t="n">
        <x:f>IF(COUNT(C139:D139)=2,C139*D139/100000000,"n.a.")</x:f>
        <x:v>720.9960873660001</x:v>
      </x:c>
      <x:c r="F139" s="1" t="str">
        <x:v>get_fund_holders_72fdcd60fda59aca.json</x:v>
      </x:c>
      <x:c r="G139" s="1" t="str">
        <x:v>get_fund_performance_bfc43c7fa5bbf98b.json</x:v>
      </x:c>
    </x:row>
    <x:row r="140" ht="25" customHeight="1">
      <x:c r="A140" s="1" t="str">
        <x:v>510350.SH</x:v>
      </x:c>
      <x:c r="B140" s="7" t="d">
        <x:v>2026-06-01T00:00:00.000Z</x:v>
      </x:c>
      <x:c r="C140" s="8" t="n">
        <x:v>686814700</x:v>
      </x:c>
      <x:c r="D140" s="9" t="n">
        <x:v>5.0844</x:v>
      </x:c>
      <x:c r="E140" s="9" t="n">
        <x:f>IF(COUNT(C140:D140)=2,C140*D140/100000000,"n.a.")</x:f>
        <x:v>34.9204066068</x:v>
      </x:c>
      <x:c r="F140" s="1" t="str">
        <x:v>get_fund_holders_3073d9fb2fa63b6e.json</x:v>
      </x:c>
      <x:c r="G140" s="1" t="str">
        <x:v>get_fund_performance_4eee3d47edebe064.json</x:v>
      </x:c>
    </x:row>
    <x:row r="141" ht="25" customHeight="1">
      <x:c r="A141" s="1" t="str">
        <x:v>510360.SH</x:v>
      </x:c>
      <x:c r="B141" s="7" t="d">
        <x:v>2026-06-01T00:00:00.000Z</x:v>
      </x:c>
      <x:c r="C141" s="8" t="n">
        <x:v>1487381200</x:v>
      </x:c>
      <x:c r="D141" s="9" t="n">
        <x:v>1.8495</x:v>
      </x:c>
      <x:c r="E141" s="9" t="n">
        <x:f>IF(COUNT(C141:D141)=2,C141*D141/100000000,"n.a.")</x:f>
        <x:v>27.509115294</x:v>
      </x:c>
      <x:c r="F141" s="1" t="str">
        <x:v>get_fund_holders_8112bcd006961a9d.json</x:v>
      </x:c>
      <x:c r="G141" s="1" t="str">
        <x:v>get_fund_performance_11643907f3f83e2c.json</x:v>
      </x:c>
    </x:row>
    <x:row r="142" ht="25" customHeight="1">
      <x:c r="A142" s="1" t="str">
        <x:v>510370.SH</x:v>
      </x:c>
      <x:c r="B142" s="7" t="d">
        <x:v>2026-06-01T00:00:00.000Z</x:v>
      </x:c>
      <x:c r="C142" s="8" t="n">
        <x:v>81258100</x:v>
      </x:c>
      <x:c r="D142" s="9" t="n">
        <x:v>1.0793</x:v>
      </x:c>
      <x:c r="E142" s="9" t="n">
        <x:f>IF(COUNT(C142:D142)=2,C142*D142/100000000,"n.a.")</x:f>
        <x:v>0.8770186732999999</x:v>
      </x:c>
      <x:c r="F142" s="1" t="str">
        <x:v>get_fund_holders_72fdcd60fda59aca.json</x:v>
      </x:c>
      <x:c r="G142" s="1" t="str">
        <x:v>get_fund_performance_bfc43c7fa5bbf98b.json</x:v>
      </x:c>
    </x:row>
    <x:row r="143" ht="25" customHeight="1">
      <x:c r="A143" s="1" t="str">
        <x:v>510380.SH</x:v>
      </x:c>
      <x:c r="B143" s="7" t="d">
        <x:v>2026-06-01T00:00:00.000Z</x:v>
      </x:c>
      <x:c r="C143" s="8" t="n">
        <x:v>1158802400</x:v>
      </x:c>
      <x:c r="D143" s="9" t="n">
        <x:v>1.4384</x:v>
      </x:c>
      <x:c r="E143" s="9" t="n">
        <x:f>IF(COUNT(C143:D143)=2,C143*D143/100000000,"n.a.")</x:f>
        <x:v>16.668213721599997</x:v>
      </x:c>
      <x:c r="F143" s="1" t="str">
        <x:v>get_fund_holders_b7b2fd863d7cae37.json</x:v>
      </x:c>
      <x:c r="G143" s="1" t="str">
        <x:v>get_fund_performance_782c037bcb449f29.json</x:v>
      </x:c>
    </x:row>
    <x:row r="144" ht="25" customHeight="1">
      <x:c r="A144" s="1" t="str">
        <x:v>510390.SH</x:v>
      </x:c>
      <x:c r="B144" s="7" t="d">
        <x:v>2026-06-01T00:00:00.000Z</x:v>
      </x:c>
      <x:c r="C144" s="8" t="n">
        <x:v>111350000</x:v>
      </x:c>
      <x:c r="D144" s="9" t="n">
        <x:v>5.4619</x:v>
      </x:c>
      <x:c r="E144" s="9" t="n">
        <x:f>IF(COUNT(C144:D144)=2,C144*D144/100000000,"n.a.")</x:f>
        <x:v>6.08182565</x:v>
      </x:c>
      <x:c r="F144" s="1" t="str">
        <x:v>get_fund_holders_de7653a1c69256fb.json</x:v>
      </x:c>
      <x:c r="G144" s="1" t="str">
        <x:v>get_fund_performance_84601eddc1c275fe.json</x:v>
      </x:c>
    </x:row>
    <x:row r="145" ht="25" customHeight="1">
      <x:c r="A145" s="1" t="str">
        <x:v>510500.SH</x:v>
      </x:c>
      <x:c r="B145" s="7" t="d">
        <x:v>2026-06-01T00:00:00.000Z</x:v>
      </x:c>
      <x:c r="C145" s="8" t="n">
        <x:v>4585768600</x:v>
      </x:c>
      <x:c r="D145" s="9" t="n">
        <x:v>8.3645</x:v>
      </x:c>
      <x:c r="E145" s="9" t="n">
        <x:f>IF(COUNT(C145:D145)=2,C145*D145/100000000,"n.a.")</x:f>
        <x:v>383.57661454699996</x:v>
      </x:c>
      <x:c r="F145" s="1" t="str">
        <x:v>get_fund_holders_0f3e86d571c495d7.json</x:v>
      </x:c>
      <x:c r="G145" s="1" t="str">
        <x:v>get_fund_performance_5896dab4189c2620.json</x:v>
      </x:c>
    </x:row>
    <x:row r="146" ht="25" customHeight="1">
      <x:c r="A146" s="1" t="str">
        <x:v>510510.SH</x:v>
      </x:c>
      <x:c r="B146" s="7" t="d">
        <x:v>2026-06-01T00:00:00.000Z</x:v>
      </x:c>
      <x:c r="C146" s="8" t="n">
        <x:v>841038300</x:v>
      </x:c>
      <x:c r="D146" s="9" t="n">
        <x:v>2.6471</x:v>
      </x:c>
      <x:c r="E146" s="9" t="n">
        <x:f>IF(COUNT(C146:D146)=2,C146*D146/100000000,"n.a.")</x:f>
        <x:v>22.263124839299998</x:v>
      </x:c>
      <x:c r="F146" s="1" t="str">
        <x:v>get_fund_holders_4b6ceb4ab77d2485.json</x:v>
      </x:c>
      <x:c r="G146" s="1" t="str">
        <x:v>get_fund_performance_b5f4b8ffdfab8d69.json</x:v>
      </x:c>
    </x:row>
    <x:row r="147" ht="25" customHeight="1">
      <x:c r="A147" s="1" t="str">
        <x:v>510530.SH</x:v>
      </x:c>
      <x:c r="B147" s="7" t="d">
        <x:v>2026-06-01T00:00:00.000Z</x:v>
      </x:c>
      <x:c r="C147" s="8" t="n">
        <x:v>45479400</x:v>
      </x:c>
      <x:c r="D147" s="9" t="n">
        <x:v>9.1121</x:v>
      </x:c>
      <x:c r="E147" s="9" t="n">
        <x:f>IF(COUNT(C147:D147)=2,C147*D147/100000000,"n.a.")</x:f>
        <x:v>4.1441284074</x:v>
      </x:c>
      <x:c r="F147" s="1" t="str">
        <x:v>get_fund_holders_02dd5efc1003a96c.json</x:v>
      </x:c>
      <x:c r="G147" s="1" t="str">
        <x:v>get_fund_performance_b02199b195311b97.json</x:v>
      </x:c>
    </x:row>
    <x:row r="148" ht="25" customHeight="1">
      <x:c r="A148" s="1" t="str">
        <x:v>510550.SH</x:v>
      </x:c>
      <x:c r="B148" s="7" t="d">
        <x:v>2026-06-01T00:00:00.000Z</x:v>
      </x:c>
      <x:c r="C148" s="8" t="n">
        <x:v>23743300</x:v>
      </x:c>
      <x:c r="D148" s="9" t="n">
        <x:v>2.1102</x:v>
      </x:c>
      <x:c r="E148" s="9" t="n">
        <x:f>IF(COUNT(C148:D148)=2,C148*D148/100000000,"n.a.")</x:f>
        <x:v>0.5010311166</x:v>
      </x:c>
      <x:c r="F148" s="1" t="str">
        <x:v>get_fund_holders_9716a79bd81ae93a.json</x:v>
      </x:c>
      <x:c r="G148" s="1" t="str">
        <x:v>get_fund_performance_a204b4467a190cee.json</x:v>
      </x:c>
    </x:row>
    <x:row r="149" ht="25" customHeight="1">
      <x:c r="A149" s="1" t="str">
        <x:v>510560.SH</x:v>
      </x:c>
      <x:c r="B149" s="7" t="d">
        <x:v>2026-06-01T00:00:00.000Z</x:v>
      </x:c>
      <x:c r="C149" s="8" t="n">
        <x:v>62318700</x:v>
      </x:c>
      <x:c r="D149" s="9" t="n">
        <x:v>2.0349</x:v>
      </x:c>
      <x:c r="E149" s="9" t="n">
        <x:f>IF(COUNT(C149:D149)=2,C149*D149/100000000,"n.a.")</x:f>
        <x:v>1.2681232263</x:v>
      </x:c>
      <x:c r="F149" s="1" t="str">
        <x:v>get_fund_holders_397f67910833c338.json</x:v>
      </x:c>
      <x:c r="G149" s="1" t="str">
        <x:v>get_fund_performance_a001173e5434a9d4.json</x:v>
      </x:c>
    </x:row>
    <x:row r="150" ht="25" customHeight="1">
      <x:c r="A150" s="1" t="str">
        <x:v>510570.SH</x:v>
      </x:c>
      <x:c r="B150" s="7" t="d">
        <x:v>2026-06-01T00:00:00.000Z</x:v>
      </x:c>
      <x:c r="C150" s="8" t="n">
        <x:v>45560600</x:v>
      </x:c>
      <x:c r="D150" s="9" t="n">
        <x:v>1.2966</x:v>
      </x:c>
      <x:c r="E150" s="9" t="n">
        <x:f>IF(COUNT(C150:D150)=2,C150*D150/100000000,"n.a.")</x:f>
        <x:v>0.5907387396</x:v>
      </x:c>
      <x:c r="F150" s="1" t="str">
        <x:v>get_fund_holders_397f67910833c338.json</x:v>
      </x:c>
      <x:c r="G150" s="1" t="str">
        <x:v>get_fund_performance_a001173e5434a9d4.json</x:v>
      </x:c>
    </x:row>
    <x:row r="151" ht="25" customHeight="1">
      <x:c r="A151" s="1" t="str">
        <x:v>510580.SH</x:v>
      </x:c>
      <x:c r="B151" s="7" t="d">
        <x:v>2026-06-01T00:00:00.000Z</x:v>
      </x:c>
      <x:c r="C151" s="8" t="n">
        <x:v>974168300</x:v>
      </x:c>
      <x:c r="D151" s="9" t="n">
        <x:v>4.293</x:v>
      </x:c>
      <x:c r="E151" s="9" t="n">
        <x:f>IF(COUNT(C151:D151)=2,C151*D151/100000000,"n.a.")</x:f>
        <x:v>41.821045119000004</x:v>
      </x:c>
      <x:c r="F151" s="1" t="str">
        <x:v>get_fund_holders_642ec0bcd548408a.json</x:v>
      </x:c>
      <x:c r="G151" s="1" t="str">
        <x:v>get_fund_performance_52dd6b7444cbe37f.json</x:v>
      </x:c>
    </x:row>
    <x:row r="152" ht="25" customHeight="1">
      <x:c r="A152" s="1" t="str">
        <x:v>510590.SH</x:v>
      </x:c>
      <x:c r="B152" s="7" t="d">
        <x:v>2026-06-01T00:00:00.000Z</x:v>
      </x:c>
      <x:c r="C152" s="8" t="n">
        <x:v>142786100</x:v>
      </x:c>
      <x:c r="D152" s="9" t="n">
        <x:v>8.8406</x:v>
      </x:c>
      <x:c r="E152" s="9" t="n">
        <x:f>IF(COUNT(C152:D152)=2,C152*D152/100000000,"n.a.")</x:f>
        <x:v>12.6231479566</x:v>
      </x:c>
      <x:c r="F152" s="1" t="str">
        <x:v>get_fund_holders_c3d87f4218ad4583.json</x:v>
      </x:c>
      <x:c r="G152" s="1" t="str">
        <x:v>get_fund_performance_02aa700a9df0acc2.json</x:v>
      </x:c>
    </x:row>
    <x:row r="153" ht="25" customHeight="1">
      <x:c r="A153" s="1" t="str">
        <x:v>512100.SH</x:v>
      </x:c>
      <x:c r="B153" s="7" t="d">
        <x:v>2026-06-01T00:00:00.000Z</x:v>
      </x:c>
      <x:c r="C153" s="8" t="n">
        <x:v>4435217600</x:v>
      </x:c>
      <x:c r="D153" s="9" t="n">
        <x:v>3.3549</x:v>
      </x:c>
      <x:c r="E153" s="9" t="n">
        <x:f>IF(COUNT(C153:D153)=2,C153*D153/100000000,"n.a.")</x:f>
        <x:v>148.7971152624</x:v>
      </x:c>
      <x:c r="F153" s="1" t="str">
        <x:v>get_fund_holders_f06ed8ca04a5c3cd.json</x:v>
      </x:c>
      <x:c r="G153" s="1" t="str">
        <x:v>get_fund_performance_7ef9212eaf1828ff.json</x:v>
      </x:c>
    </x:row>
    <x:row r="154" ht="25" customHeight="1">
      <x:c r="A154" s="1" t="str">
        <x:v>512500.SH</x:v>
      </x:c>
      <x:c r="B154" s="7" t="d">
        <x:v>2026-06-01T00:00:00.000Z</x:v>
      </x:c>
      <x:c r="C154" s="8" t="n">
        <x:v>1631208800</x:v>
      </x:c>
      <x:c r="D154" s="9" t="n">
        <x:v>4.6335</x:v>
      </x:c>
      <x:c r="E154" s="9" t="n">
        <x:f>IF(COUNT(C154:D154)=2,C154*D154/100000000,"n.a.")</x:f>
        <x:v>75.58205974799999</x:v>
      </x:c>
      <x:c r="F154" s="1" t="str">
        <x:v>get_fund_holders_9716a79bd81ae93a.json</x:v>
      </x:c>
      <x:c r="G154" s="1" t="str">
        <x:v>get_fund_performance_a204b4467a190cee.json</x:v>
      </x:c>
    </x:row>
    <x:row r="155" ht="25" customHeight="1">
      <x:c r="A155" s="1" t="str">
        <x:v>512510.SH</x:v>
      </x:c>
      <x:c r="B155" s="7" t="d">
        <x:v>2026-06-01T00:00:00.000Z</x:v>
      </x:c>
      <x:c r="C155" s="8" t="n">
        <x:v>416929800</x:v>
      </x:c>
      <x:c r="D155" s="9" t="n">
        <x:v>2.4402</x:v>
      </x:c>
      <x:c r="E155" s="9" t="n">
        <x:f>IF(COUNT(C155:D155)=2,C155*D155/100000000,"n.a.")</x:f>
        <x:v>10.173920979599998</x:v>
      </x:c>
      <x:c r="F155" s="1" t="str">
        <x:v>get_fund_holders_cb7a47267215c1da.json</x:v>
      </x:c>
      <x:c r="G155" s="1" t="str">
        <x:v>get_fund_performance_7bf0efc786c27bf1.json</x:v>
      </x:c>
    </x:row>
    <x:row r="156" ht="25" customHeight="1">
      <x:c r="A156" s="1" t="str">
        <x:v>515130.SH</x:v>
      </x:c>
      <x:c r="B156" s="7" t="d">
        <x:v>2026-06-01T00:00:00.000Z</x:v>
      </x:c>
      <x:c r="C156" s="8" t="n">
        <x:v>70463200</x:v>
      </x:c>
      <x:c r="D156" s="9" t="n">
        <x:v>1.601</x:v>
      </x:c>
      <x:c r="E156" s="9" t="n">
        <x:f>IF(COUNT(C156:D156)=2,C156*D156/100000000,"n.a.")</x:f>
        <x:v>1.128115832</x:v>
      </x:c>
      <x:c r="F156" s="1" t="str">
        <x:v>get_fund_holders_02dd5efc1003a96c.json</x:v>
      </x:c>
      <x:c r="G156" s="1" t="str">
        <x:v>get_fund_performance_b02199b195311b97.json</x:v>
      </x:c>
    </x:row>
    <x:row r="157" ht="25" customHeight="1">
      <x:c r="A157" s="1" t="str">
        <x:v>515190.SH</x:v>
      </x:c>
      <x:c r="B157" s="7" t="d">
        <x:v>2026-06-01T00:00:00.000Z</x:v>
      </x:c>
      <x:c r="C157" s="8" t="n">
        <x:v>317466100</x:v>
      </x:c>
      <x:c r="D157" s="9" t="n">
        <x:v>1.7246</x:v>
      </x:c>
      <x:c r="E157" s="9" t="n">
        <x:f>IF(COUNT(C157:D157)=2,C157*D157/100000000,"n.a.")</x:f>
        <x:v>5.475020360599999</x:v>
      </x:c>
      <x:c r="F157" s="1" t="str">
        <x:v>get_fund_holders_4a5b486412b93368.json</x:v>
      </x:c>
      <x:c r="G157" s="1" t="str">
        <x:v>get_fund_performance_d3b8a29dbfda12d5.json</x:v>
      </x:c>
    </x:row>
    <x:row r="158" ht="25" customHeight="1">
      <x:c r="A158" s="1" t="str">
        <x:v>515310.SH</x:v>
      </x:c>
      <x:c r="B158" s="7" t="d">
        <x:v>2026-06-01T00:00:00.000Z</x:v>
      </x:c>
      <x:c r="C158" s="8" t="n">
        <x:v>241111200</x:v>
      </x:c>
      <x:c r="D158" s="9" t="n">
        <x:v>1.4469</x:v>
      </x:c>
      <x:c r="E158" s="9" t="n">
        <x:f>IF(COUNT(C158:D158)=2,C158*D158/100000000,"n.a.")</x:f>
        <x:v>3.4886379528000004</x:v>
      </x:c>
      <x:c r="F158" s="1" t="str">
        <x:v>get_fund_holders_9654d298fd7411b0.json</x:v>
      </x:c>
      <x:c r="G158" s="1" t="str">
        <x:v>get_fund_performance_1d4a9808e8556da1.json</x:v>
      </x:c>
    </x:row>
    <x:row r="159" ht="25" customHeight="1">
      <x:c r="A159" s="1" t="str">
        <x:v>515330.SH</x:v>
      </x:c>
      <x:c r="B159" s="7" t="d">
        <x:v>2026-06-01T00:00:00.000Z</x:v>
      </x:c>
      <x:c r="C159" s="8" t="n">
        <x:v>5516709500</x:v>
      </x:c>
      <x:c r="D159" s="9" t="n">
        <x:v>1.3955</x:v>
      </x:c>
      <x:c r="E159" s="9" t="n">
        <x:f>IF(COUNT(C159:D159)=2,C159*D159/100000000,"n.a.")</x:f>
        <x:v>76.9856810725</x:v>
      </x:c>
      <x:c r="F159" s="1" t="str">
        <x:v>get_fund_holders_8112bcd006961a9d.json</x:v>
      </x:c>
      <x:c r="G159" s="1" t="str">
        <x:v>get_fund_performance_11643907f3f83e2c.json</x:v>
      </x:c>
    </x:row>
    <x:row r="160" ht="25" customHeight="1">
      <x:c r="A160" s="1" t="str">
        <x:v>515350.SH</x:v>
      </x:c>
      <x:c r="B160" s="7" t="d">
        <x:v>2026-06-01T00:00:00.000Z</x:v>
      </x:c>
      <x:c r="C160" s="8" t="n">
        <x:v>10799200</x:v>
      </x:c>
      <x:c r="D160" s="9" t="n">
        <x:v>6.5083</x:v>
      </x:c>
      <x:c r="E160" s="9" t="n">
        <x:f>IF(COUNT(C160:D160)=2,C160*D160/100000000,"n.a.")</x:f>
        <x:v>0.7028443336</x:v>
      </x:c>
      <x:c r="F160" s="1" t="str">
        <x:v>get_fund_holders_f7a0251fa6d4d112.json</x:v>
      </x:c>
      <x:c r="G160" s="1" t="str">
        <x:v>get_fund_performance_f34761a2b46b9330.json</x:v>
      </x:c>
    </x:row>
    <x:row r="161" ht="25" customHeight="1">
      <x:c r="A161" s="1" t="str">
        <x:v>515360.SH</x:v>
      </x:c>
      <x:c r="B161" s="7" t="d">
        <x:v>2026-06-01T00:00:00.000Z</x:v>
      </x:c>
      <x:c r="C161" s="8" t="n">
        <x:v>36779300</x:v>
      </x:c>
      <x:c r="D161" s="9" t="n">
        <x:v>6.946</x:v>
      </x:c>
      <x:c r="E161" s="9" t="n">
        <x:f>IF(COUNT(C161:D161)=2,C161*D161/100000000,"n.a.")</x:f>
        <x:v>2.554690178</x:v>
      </x:c>
      <x:c r="F161" s="1" t="str">
        <x:v>get_fund_holders_b20aeadfd65009a9.json</x:v>
      </x:c>
      <x:c r="G161" s="1" t="str">
        <x:v>get_fund_performance_6f370d8e0a2e9620.json</x:v>
      </x:c>
    </x:row>
    <x:row r="162" ht="25" customHeight="1">
      <x:c r="A162" s="1" t="str">
        <x:v>515380.SH</x:v>
      </x:c>
      <x:c r="B162" s="7" t="d">
        <x:v>2026-06-01T00:00:00.000Z</x:v>
      </x:c>
      <x:c r="C162" s="8" t="n">
        <x:v>641799800</x:v>
      </x:c>
      <x:c r="D162" s="9" t="n">
        <x:v>5.6202</x:v>
      </x:c>
      <x:c r="E162" s="9" t="n">
        <x:f>IF(COUNT(C162:D162)=2,C162*D162/100000000,"n.a.")</x:f>
        <x:v>36.0704323596</x:v>
      </x:c>
      <x:c r="F162" s="1" t="str">
        <x:v>get_fund_holders_3073d9fb2fa63b6e.json</x:v>
      </x:c>
      <x:c r="G162" s="1" t="str">
        <x:v>get_fund_performance_4eee3d47edebe064.json</x:v>
      </x:c>
    </x:row>
    <x:row r="163" ht="25" customHeight="1">
      <x:c r="A163" s="1" t="str">
        <x:v>515390.SH</x:v>
      </x:c>
      <x:c r="B163" s="7" t="d">
        <x:v>2026-06-01T00:00:00.000Z</x:v>
      </x:c>
      <x:c r="C163" s="8" t="n">
        <x:v>866683000</x:v>
      </x:c>
      <x:c r="D163" s="9" t="n">
        <x:v>1.4113</x:v>
      </x:c>
      <x:c r="E163" s="9" t="n">
        <x:f>IF(COUNT(C163:D163)=2,C163*D163/100000000,"n.a.")</x:f>
        <x:v>12.231497179000002</x:v>
      </x:c>
      <x:c r="F163" s="1" t="str">
        <x:v>get_fund_holders_de7653a1c69256fb.json</x:v>
      </x:c>
      <x:c r="G163" s="1" t="str">
        <x:v>get_fund_performance_84601eddc1c275fe.json</x:v>
      </x:c>
    </x:row>
    <x:row r="164" ht="25" customHeight="1">
      <x:c r="A164" s="1" t="str">
        <x:v>515530.SH</x:v>
      </x:c>
      <x:c r="B164" s="7" t="d">
        <x:v>2026-06-01T00:00:00.000Z</x:v>
      </x:c>
      <x:c r="C164" s="8" t="n">
        <x:v>12242700</x:v>
      </x:c>
      <x:c r="D164" s="9" t="n">
        <x:v>4.5153</x:v>
      </x:c>
      <x:c r="E164" s="9" t="n">
        <x:f>IF(COUNT(C164:D164)=2,C164*D164/100000000,"n.a.")</x:f>
        <x:v>0.5527946331</x:v>
      </x:c>
      <x:c r="F164" s="1" t="str">
        <x:v>get_fund_holders_c3d87f4218ad4583.json</x:v>
      </x:c>
      <x:c r="G164" s="1" t="str">
        <x:v>get_fund_performance_02aa700a9df0acc2.json</x:v>
      </x:c>
    </x:row>
    <x:row r="165" ht="25" customHeight="1">
      <x:c r="A165" s="1" t="str">
        <x:v>515550.SH</x:v>
      </x:c>
      <x:c r="B165" s="7" t="d">
        <x:v>2026-06-01T00:00:00.000Z</x:v>
      </x:c>
      <x:c r="C165" s="8" t="n">
        <x:v>17345700</x:v>
      </x:c>
      <x:c r="D165" s="9" t="n">
        <x:v>1.8357</x:v>
      </x:c>
      <x:c r="E165" s="9" t="n">
        <x:f>IF(COUNT(C165:D165)=2,C165*D165/100000000,"n.a.")</x:f>
        <x:v>0.3184150149</x:v>
      </x:c>
      <x:c r="F165" s="1" t="str">
        <x:v>get_fund_holders_4b6ceb4ab77d2485.json</x:v>
      </x:c>
      <x:c r="G165" s="1" t="str">
        <x:v>get_fund_performance_b5f4b8ffdfab8d69.json</x:v>
      </x:c>
    </x:row>
    <x:row r="166" ht="25" customHeight="1">
      <x:c r="A166" s="1" t="str">
        <x:v>515660.SH</x:v>
      </x:c>
      <x:c r="B166" s="7" t="d">
        <x:v>2026-06-01T00:00:00.000Z</x:v>
      </x:c>
      <x:c r="C166" s="8" t="n">
        <x:v>465994200</x:v>
      </x:c>
      <x:c r="D166" s="9" t="n">
        <x:v>6.0337</x:v>
      </x:c>
      <x:c r="E166" s="9" t="n">
        <x:f>IF(COUNT(C166:D166)=2,C166*D166/100000000,"n.a.")</x:f>
        <x:v>28.1166920454</x:v>
      </x:c>
      <x:c r="F166" s="1" t="str">
        <x:v>get_fund_holders_9f97c20db2568193.json</x:v>
      </x:c>
      <x:c r="G166" s="1" t="str">
        <x:v>get_fund_performance_cc51021ca3a41cab.json</x:v>
      </x:c>
    </x:row>
    <x:row r="167" ht="25" customHeight="1">
      <x:c r="A167" s="1" t="str">
        <x:v>516300.SH</x:v>
      </x:c>
      <x:c r="B167" s="7" t="d">
        <x:v>2026-06-01T00:00:00.000Z</x:v>
      </x:c>
      <x:c r="C167" s="8" t="n">
        <x:v>21012600</x:v>
      </x:c>
      <x:c r="D167" s="9" t="n">
        <x:v>3.4578</x:v>
      </x:c>
      <x:c r="E167" s="9" t="n">
        <x:f>IF(COUNT(C167:D167)=2,C167*D167/100000000,"n.a.")</x:f>
        <x:v>0.7265736828</x:v>
      </x:c>
      <x:c r="F167" s="1" t="str">
        <x:v>get_fund_holders_297fc90dcb4e9518.json</x:v>
      </x:c>
      <x:c r="G167" s="1" t="str">
        <x:v>get_fund_performance_76033c52f8ce0ced.json</x:v>
      </x:c>
    </x:row>
    <x:row r="168" ht="25" customHeight="1">
      <x:c r="A168" s="1" t="str">
        <x:v>560010.SH</x:v>
      </x:c>
      <x:c r="B168" s="7" t="d">
        <x:v>2026-06-01T00:00:00.000Z</x:v>
      </x:c>
      <x:c r="C168" s="8" t="n">
        <x:v>954621700</x:v>
      </x:c>
      <x:c r="D168" s="9" t="n">
        <x:v>3.4406</x:v>
      </x:c>
      <x:c r="E168" s="9" t="n">
        <x:f>IF(COUNT(C168:D168)=2,C168*D168/100000000,"n.a.")</x:f>
        <x:v>32.8447142102</x:v>
      </x:c>
      <x:c r="F168" s="1" t="str">
        <x:v>get_fund_holders_6873838444356b70.json</x:v>
      </x:c>
      <x:c r="G168" s="1" t="str">
        <x:v>get_fund_performance_c16a854f012da14c.json</x:v>
      </x:c>
    </x:row>
    <x:row r="169" ht="25" customHeight="1">
      <x:c r="A169" s="1" t="str">
        <x:v>560110.SH</x:v>
      </x:c>
      <x:c r="B169" s="7" t="d">
        <x:v>2026-06-01T00:00:00.000Z</x:v>
      </x:c>
      <x:c r="C169" s="8" t="n">
        <x:v>157903500</x:v>
      </x:c>
      <x:c r="D169" s="9" t="n">
        <x:v>1.2412</x:v>
      </x:c>
      <x:c r="E169" s="9" t="n">
        <x:f>IF(COUNT(C169:D169)=2,C169*D169/100000000,"n.a.")</x:f>
        <x:v>1.9598982420000002</x:v>
      </x:c>
      <x:c r="F169" s="1" t="str">
        <x:v>get_fund_holders_297fc90dcb4e9518.json</x:v>
      </x:c>
      <x:c r="G169" s="1" t="str">
        <x:v>get_fund_performance_76033c52f8ce0ced.json</x:v>
      </x:c>
    </x:row>
    <x:row r="170" ht="25" customHeight="1">
      <x:c r="A170" s="1" t="str">
        <x:v>560220.SH</x:v>
      </x:c>
      <x:c r="B170" s="7" t="d">
        <x:v>2026-06-01T00:00:00.000Z</x:v>
      </x:c>
      <x:c r="C170" s="8" t="n">
        <x:v>45717000</x:v>
      </x:c>
      <x:c r="D170" s="9" t="n">
        <x:v>1.5665</x:v>
      </x:c>
      <x:c r="E170" s="9" t="n">
        <x:f>IF(COUNT(C170:D170)=2,C170*D170/100000000,"n.a.")</x:f>
        <x:v>0.716156805</x:v>
      </x:c>
      <x:c r="F170" s="1" t="str">
        <x:v>get_fund_holders_fc050ecb223266b2.json</x:v>
      </x:c>
      <x:c r="G170" s="1" t="str">
        <x:v>get_fund_performance_64e81de3617dc384.json</x:v>
      </x:c>
    </x:row>
    <x:row r="171" ht="25" customHeight="1">
      <x:c r="A171" s="1" t="str">
        <x:v>561350.SH</x:v>
      </x:c>
      <x:c r="B171" s="7" t="d">
        <x:v>2026-06-01T00:00:00.000Z</x:v>
      </x:c>
      <x:c r="C171" s="8" t="n">
        <x:v>67700000</x:v>
      </x:c>
      <x:c r="D171" s="9" t="n">
        <x:v>1.3038</x:v>
      </x:c>
      <x:c r="E171" s="9" t="n">
        <x:f>IF(COUNT(C171:D171)=2,C171*D171/100000000,"n.a.")</x:f>
        <x:v>0.8826726</x:v>
      </x:c>
      <x:c r="F171" s="1" t="str">
        <x:v>get_fund_holders_13991b14672a9e5b.json</x:v>
      </x:c>
      <x:c r="G171" s="1" t="str">
        <x:v>get_fund_performance_0e4c5b8e47ee8e76.json</x:v>
      </x:c>
    </x:row>
    <x:row r="172" ht="25" customHeight="1">
      <x:c r="A172" s="1" t="str">
        <x:v>561370.SH</x:v>
      </x:c>
      <x:c r="B172" s="7" t="d">
        <x:v>2026-06-01T00:00:00.000Z</x:v>
      </x:c>
      <x:c r="C172" s="8" t="n">
        <x:v>22356000</x:v>
      </x:c>
      <x:c r="D172" s="9" t="n">
        <x:v>1.5274</x:v>
      </x:c>
      <x:c r="E172" s="9" t="n">
        <x:f>IF(COUNT(C172:D172)=2,C172*D172/100000000,"n.a.")</x:f>
        <x:v>0.341465544</x:v>
      </x:c>
      <x:c r="F172" s="1" t="str">
        <x:v>get_fund_holders_2726ab4790466ee0.json</x:v>
      </x:c>
      <x:c r="G172" s="1" t="str">
        <x:v>get_fund_performance_cb9287801365b0fc.json</x:v>
      </x:c>
    </x:row>
    <x:row r="173" ht="25" customHeight="1">
      <x:c r="A173" s="1" t="str">
        <x:v>561930.SH</x:v>
      </x:c>
      <x:c r="B173" s="7" t="d">
        <x:v>2026-06-01T00:00:00.000Z</x:v>
      </x:c>
      <x:c r="C173" s="8" t="n">
        <x:v>109260600</x:v>
      </x:c>
      <x:c r="D173" s="9" t="n">
        <x:v>1.6188</x:v>
      </x:c>
      <x:c r="E173" s="9" t="n">
        <x:f>IF(COUNT(C173:D173)=2,C173*D173/100000000,"n.a.")</x:f>
        <x:v>1.7687105928</x:v>
      </x:c>
      <x:c r="F173" s="1" t="str">
        <x:v>get_fund_holders_f7a0251fa6d4d112.json</x:v>
      </x:c>
      <x:c r="G173" s="1" t="str">
        <x:v>get_fund_performance_f34761a2b46b9330.json</x:v>
      </x:c>
    </x:row>
    <x:row r="174" ht="25" customHeight="1">
      <x:c r="A174" s="1" t="str">
        <x:v>562660.SH</x:v>
      </x:c>
      <x:c r="B174" s="7" t="d">
        <x:v>2026-06-01T00:00:00.000Z</x:v>
      </x:c>
      <x:c r="C174" s="8" t="n">
        <x:v>234874000</x:v>
      </x:c>
      <x:c r="D174" s="9" t="n">
        <x:v>1.9498</x:v>
      </x:c>
      <x:c r="E174" s="9" t="n">
        <x:f>IF(COUNT(C174:D174)=2,C174*D174/100000000,"n.a.")</x:f>
        <x:v>4.579573252</x:v>
      </x:c>
      <x:c r="F174" s="1" t="str">
        <x:v>get_fund_holders_a10e2190a42af2eb.json</x:v>
      </x:c>
      <x:c r="G174" s="1" t="str">
        <x:v>get_fund_performance_074fe7c4861a32c8.json</x:v>
      </x:c>
    </x:row>
    <x:row r="175" ht="25" customHeight="1">
      <x:c r="A175" s="1" t="str">
        <x:v>563200.SH</x:v>
      </x:c>
      <x:c r="B175" s="7" t="d">
        <x:v>2026-06-01T00:00:00.000Z</x:v>
      </x:c>
      <x:c r="C175" s="8" t="n">
        <x:v>27458800</x:v>
      </x:c>
      <x:c r="D175" s="9" t="n">
        <x:v>1.6573</x:v>
      </x:c>
      <x:c r="E175" s="9" t="n">
        <x:f>IF(COUNT(C175:D175)=2,C175*D175/100000000,"n.a.")</x:f>
        <x:v>0.45507469240000004</x:v>
      </x:c>
      <x:c r="F175" s="1" t="str">
        <x:v>get_fund_holders_fc050ecb223266b2.json</x:v>
      </x:c>
      <x:c r="G175" s="1" t="str">
        <x:v>get_fund_performance_64e81de3617dc384.json</x:v>
      </x:c>
    </x:row>
    <x:row r="176" ht="25" customHeight="1">
      <x:c r="A176" s="1" t="str">
        <x:v>563300.SH</x:v>
      </x:c>
      <x:c r="B176" s="7" t="d">
        <x:v>2026-06-01T00:00:00.000Z</x:v>
      </x:c>
      <x:c r="C176" s="8" t="n">
        <x:v>2563674000</x:v>
      </x:c>
      <x:c r="D176" s="9" t="n">
        <x:v>1.5521</x:v>
      </x:c>
      <x:c r="E176" s="9" t="n">
        <x:f>IF(COUNT(C176:D176)=2,C176*D176/100000000,"n.a.")</x:f>
        <x:v>39.790784154</x:v>
      </x:c>
      <x:c r="F176" s="1" t="str">
        <x:v>get_fund_holders_a10e2190a42af2eb.json</x:v>
      </x:c>
      <x:c r="G176" s="1" t="str">
        <x:v>get_fund_performance_074fe7c4861a32c8.json</x:v>
      </x:c>
    </x:row>
    <x:row r="177" ht="25" customHeight="1">
      <x:c r="A177" s="1" t="str">
        <x:v>563520.SH</x:v>
      </x:c>
      <x:c r="B177" s="7" t="d">
        <x:v>2026-06-01T00:00:00.000Z</x:v>
      </x:c>
      <x:c r="C177" s="8" t="n">
        <x:v>397065000</x:v>
      </x:c>
      <x:c r="D177" s="9" t="n">
        <x:v>1.2442</x:v>
      </x:c>
      <x:c r="E177" s="9" t="n">
        <x:f>IF(COUNT(C177:D177)=2,C177*D177/100000000,"n.a.")</x:f>
        <x:v>4.94028273</x:v>
      </x:c>
      <x:c r="F177" s="1" t="str">
        <x:v>get_fund_holders_1e677b142657289e.json</x:v>
      </x:c>
      <x:c r="G177" s="1" t="str">
        <x:v>get_fund_performance_32b153f453e65745.json</x:v>
      </x:c>
    </x:row>
    <x:row r="178" ht="25" customHeight="1">
      <x:c r="A178" s="1" t="str">
        <x:v>563750.SH</x:v>
      </x:c>
      <x:c r="B178" s="7" t="d">
        <x:v>2026-06-01T00:00:00.000Z</x:v>
      </x:c>
      <x:c r="C178" s="8" t="n">
        <x:v>349737000</x:v>
      </x:c>
      <x:c r="D178" s="9" t="n">
        <x:v>1.1439</x:v>
      </x:c>
      <x:c r="E178" s="9" t="n">
        <x:f>IF(COUNT(C178:D178)=2,C178*D178/100000000,"n.a.")</x:f>
        <x:v>4.0006415429999995</x:v>
      </x:c>
      <x:c r="F178" s="1" t="str">
        <x:v>get_fund_holders_3a509cba2b0c91ea.json</x:v>
      </x:c>
      <x:c r="G178" s="1" t="str">
        <x:v>get_fund_performance_aa085c9cb9fda8b6.json</x:v>
      </x:c>
    </x:row>
    <x:row r="179" ht="25" customHeight="1">
      <x:c r="A179" s="1" t="str">
        <x:v>588000.SH</x:v>
      </x:c>
      <x:c r="B179" s="7" t="d">
        <x:v>2026-06-01T00:00:00.000Z</x:v>
      </x:c>
      <x:c r="C179" s="8" t="n">
        <x:v>34526668200</x:v>
      </x:c>
      <x:c r="D179" s="9" t="n">
        <x:v>1.7531</x:v>
      </x:c>
      <x:c r="E179" s="9" t="n">
        <x:f>IF(COUNT(C179:D179)=2,C179*D179/100000000,"n.a.")</x:f>
        <x:v>605.2870202142001</x:v>
      </x:c>
      <x:c r="F179" s="1" t="str">
        <x:v>get_fund_holders_d7a48f04a3675863.json</x:v>
      </x:c>
      <x:c r="G179" s="1" t="str">
        <x:v>get_fund_performance_8e72c41e3db9b3ba.json</x:v>
      </x:c>
    </x:row>
    <x:row r="180" ht="25" customHeight="1">
      <x:c r="A180" s="1" t="str">
        <x:v>588040.SH</x:v>
      </x:c>
      <x:c r="B180" s="7" t="d">
        <x:v>2026-06-01T00:00:00.000Z</x:v>
      </x:c>
      <x:c r="C180" s="8" t="n">
        <x:v>59889000</x:v>
      </x:c>
      <x:c r="D180" s="9" t="n">
        <x:v>1.6979</x:v>
      </x:c>
      <x:c r="E180" s="9" t="n">
        <x:f>IF(COUNT(C180:D180)=2,C180*D180/100000000,"n.a.")</x:f>
        <x:v>1.016855331</x:v>
      </x:c>
      <x:c r="F180" s="1" t="str">
        <x:v>get_fund_holders_289aa24890e2120f.json</x:v>
      </x:c>
      <x:c r="G180" s="1" t="str">
        <x:v>get_fund_performance_132f843fe326f0e9.json</x:v>
      </x:c>
    </x:row>
    <x:row r="181" ht="25" customHeight="1">
      <x:c r="A181" s="1" t="str">
        <x:v>588050.SH</x:v>
      </x:c>
      <x:c r="B181" s="7" t="d">
        <x:v>2026-06-01T00:00:00.000Z</x:v>
      </x:c>
      <x:c r="C181" s="8" t="n">
        <x:v>4591241300</x:v>
      </x:c>
      <x:c r="D181" s="9" t="n">
        <x:v>1.7073</x:v>
      </x:c>
      <x:c r="E181" s="9" t="n">
        <x:f>IF(COUNT(C181:D181)=2,C181*D181/100000000,"n.a.")</x:f>
        <x:v>78.3862627149</x:v>
      </x:c>
      <x:c r="F181" s="1" t="str">
        <x:v>get_fund_holders_bf65d0019adb3c3e.json</x:v>
      </x:c>
      <x:c r="G181" s="1" t="str">
        <x:v>get_fund_performance_dbfdb5899fd5fed8.json</x:v>
      </x:c>
    </x:row>
    <x:row r="182" ht="25" customHeight="1">
      <x:c r="A182" s="1" t="str">
        <x:v>588060.SH</x:v>
      </x:c>
      <x:c r="B182" s="7" t="d">
        <x:v>2026-06-01T00:00:00.000Z</x:v>
      </x:c>
      <x:c r="C182" s="8" t="n">
        <x:v>5173140000</x:v>
      </x:c>
      <x:c r="D182" s="9" t="n">
        <x:v>1.058</x:v>
      </x:c>
      <x:c r="E182" s="9" t="n">
        <x:f>IF(COUNT(C182:D182)=2,C182*D182/100000000,"n.a.")</x:f>
        <x:v>54.7318212</x:v>
      </x:c>
      <x:c r="F182" s="1" t="str">
        <x:v>get_fund_holders_5233c0fc3241a32c.json</x:v>
      </x:c>
      <x:c r="G182" s="1" t="str">
        <x:v>get_fund_performance_efd396d3cd9bc676.json</x:v>
      </x:c>
    </x:row>
    <x:row r="183" ht="25" customHeight="1">
      <x:c r="A183" s="1" t="str">
        <x:v>588080.SH</x:v>
      </x:c>
      <x:c r="B183" s="7" t="d">
        <x:v>2026-06-01T00:00:00.000Z</x:v>
      </x:c>
      <x:c r="C183" s="8" t="n">
        <x:v>20254628100</x:v>
      </x:c>
      <x:c r="D183" s="9" t="n">
        <x:v>1.7001</x:v>
      </x:c>
      <x:c r="E183" s="9" t="n">
        <x:f>IF(COUNT(C183:D183)=2,C183*D183/100000000,"n.a.")</x:f>
        <x:v>344.3489323281</x:v>
      </x:c>
      <x:c r="F183" s="1" t="str">
        <x:v>get_fund_holders_d208616395cf29e5.json</x:v>
      </x:c>
      <x:c r="G183" s="1" t="str">
        <x:v>get_fund_performance_436bcdb0b10648ba.json</x:v>
      </x:c>
    </x:row>
    <x:row r="184" ht="25" customHeight="1">
      <x:c r="A184" s="1" t="str">
        <x:v>588090.SH</x:v>
      </x:c>
      <x:c r="B184" s="7" t="d">
        <x:v>2026-06-01T00:00:00.000Z</x:v>
      </x:c>
      <x:c r="C184" s="8" t="n">
        <x:v>1938072800</x:v>
      </x:c>
      <x:c r="D184" s="9" t="n">
        <x:v>1.7116</x:v>
      </x:c>
      <x:c r="E184" s="9" t="n">
        <x:f>IF(COUNT(C184:D184)=2,C184*D184/100000000,"n.a.")</x:f>
        <x:v>33.1720540448</x:v>
      </x:c>
      <x:c r="F184" s="1" t="str">
        <x:v>get_fund_holders_0e8c333096cb6d9b.json</x:v>
      </x:c>
      <x:c r="G184" s="1" t="str">
        <x:v>get_fund_performance_5d7f4203664c3089.json</x:v>
      </x:c>
    </x:row>
    <x:row r="185" ht="25" customHeight="1">
      <x:c r="A185" s="1" t="str">
        <x:v>588150.SH</x:v>
      </x:c>
      <x:c r="B185" s="7" t="d">
        <x:v>2026-06-01T00:00:00.000Z</x:v>
      </x:c>
      <x:c r="C185" s="8" t="n">
        <x:v>303432600</x:v>
      </x:c>
      <x:c r="D185" s="9" t="n">
        <x:v>1.1749</x:v>
      </x:c>
      <x:c r="E185" s="9" t="n">
        <x:f>IF(COUNT(C185:D185)=2,C185*D185/100000000,"n.a.")</x:f>
        <x:v>3.5650296174</x:v>
      </x:c>
      <x:c r="F185" s="1" t="str">
        <x:v>get_fund_holders_9969b0d406d0b745.json</x:v>
      </x:c>
      <x:c r="G185" s="1" t="str">
        <x:v>get_fund_performance_e05a94b547791553.json</x:v>
      </x:c>
    </x:row>
    <x:row r="186" ht="25" customHeight="1">
      <x:c r="A186" s="1" t="str">
        <x:v>588180.SH</x:v>
      </x:c>
      <x:c r="B186" s="7" t="d">
        <x:v>2026-06-01T00:00:00.000Z</x:v>
      </x:c>
      <x:c r="C186" s="8" t="n">
        <x:v>941353700</x:v>
      </x:c>
      <x:c r="D186" s="9" t="n">
        <x:v>1.0789</x:v>
      </x:c>
      <x:c r="E186" s="9" t="n">
        <x:f>IF(COUNT(C186:D186)=2,C186*D186/100000000,"n.a.")</x:f>
        <x:v>10.1562650693</x:v>
      </x:c>
      <x:c r="F186" s="1" t="str">
        <x:v>get_fund_holders_a16d4a3c86b477e3.json</x:v>
      </x:c>
      <x:c r="G186" s="1" t="str">
        <x:v>get_fund_performance_dbfdb5899fd5fed8.json</x:v>
      </x:c>
    </x:row>
    <x:row r="187" ht="25" customHeight="1">
      <x:c r="A187" s="1" t="str">
        <x:v>588280.SH</x:v>
      </x:c>
      <x:c r="B187" s="7" t="d">
        <x:v>2026-06-01T00:00:00.000Z</x:v>
      </x:c>
      <x:c r="C187" s="8" t="n">
        <x:v>264121000</x:v>
      </x:c>
      <x:c r="D187" s="9" t="n">
        <x:v>1.2019</x:v>
      </x:c>
      <x:c r="E187" s="9" t="n">
        <x:f>IF(COUNT(C187:D187)=2,C187*D187/100000000,"n.a.")</x:f>
        <x:v>3.1744702989999998</x:v>
      </x:c>
      <x:c r="F187" s="1" t="str">
        <x:v>get_fund_holders_e06a4127f41e102c.json</x:v>
      </x:c>
      <x:c r="G187" s="1" t="str">
        <x:v>get_fund_performance_40a67205fc558839.json</x:v>
      </x:c>
    </x:row>
    <x:row r="188" ht="25" customHeight="1">
      <x:c r="A188" s="1" t="str">
        <x:v>588720.SH</x:v>
      </x:c>
      <x:c r="B188" s="7" t="d">
        <x:v>2026-06-01T00:00:00.000Z</x:v>
      </x:c>
      <x:c r="C188" s="8" t="n">
        <x:v>97241800</x:v>
      </x:c>
      <x:c r="D188" s="9" t="n">
        <x:v>1.6817</x:v>
      </x:c>
      <x:c r="E188" s="9" t="n">
        <x:f>IF(COUNT(C188:D188)=2,C188*D188/100000000,"n.a.")</x:f>
        <x:v>1.6353153506</x:v>
      </x:c>
      <x:c r="F188" s="1" t="str">
        <x:v>get_fund_holders_522e7c68c534d3b2.json</x:v>
      </x:c>
      <x:c r="G188" s="1" t="str">
        <x:v>get_fund_performance_5d7f4203664c3089.json</x:v>
      </x:c>
    </x:row>
    <x:row r="189" ht="25" customHeight="1">
      <x:c r="A189" s="1" t="str">
        <x:v>588840.SH</x:v>
      </x:c>
      <x:c r="B189" s="7" t="d">
        <x:v>2026-06-01T00:00:00.000Z</x:v>
      </x:c>
      <x:c r="C189" s="8" t="n">
        <x:v>34236000</x:v>
      </x:c>
      <x:c r="D189" s="9" t="n">
        <x:v>1.5418</x:v>
      </x:c>
      <x:c r="E189" s="9" t="n">
        <x:f>IF(COUNT(C189:D189)=2,C189*D189/100000000,"n.a.")</x:f>
        <x:v>0.527850648</x:v>
      </x:c>
      <x:c r="F189" s="1" t="str">
        <x:v>get_fund_holders_0b63176527658f63.json</x:v>
      </x:c>
      <x:c r="G189" s="1" t="str">
        <x:v>get_fund_performance_132f843fe326f0e9.json</x:v>
      </x:c>
    </x:row>
    <x:row r="190" ht="25" customHeight="1">
      <x:c r="A190" s="1" t="str">
        <x:v>588870.SH</x:v>
      </x:c>
      <x:c r="B190" s="7" t="d">
        <x:v>2026-06-01T00:00:00.000Z</x:v>
      </x:c>
      <x:c r="C190" s="8" t="n">
        <x:v>284552000</x:v>
      </x:c>
      <x:c r="D190" s="9" t="n">
        <x:v>1.6883</x:v>
      </x:c>
      <x:c r="E190" s="9" t="n">
        <x:f>IF(COUNT(C190:D190)=2,C190*D190/100000000,"n.a.")</x:f>
        <x:v>4.8040914159999994</x:v>
      </x:c>
      <x:c r="F190" s="1" t="str">
        <x:v>get_fund_holders_caa4c3c02f912995.json</x:v>
      </x:c>
      <x:c r="G190" s="1" t="str">
        <x:v>get_fund_performance_efd396d3cd9bc676.json</x:v>
      </x:c>
    </x:row>
    <x:row r="191" ht="25" customHeight="1">
      <x:c r="A191" s="1" t="str">
        <x:v>588940.SH</x:v>
      </x:c>
      <x:c r="B191" s="7" t="d">
        <x:v>2026-06-01T00:00:00.000Z</x:v>
      </x:c>
      <x:c r="C191" s="8" t="n">
        <x:v>394420000</x:v>
      </x:c>
      <x:c r="D191" s="9" t="n">
        <x:v>1.7191</x:v>
      </x:c>
      <x:c r="E191" s="9" t="n">
        <x:f>IF(COUNT(C191:D191)=2,C191*D191/100000000,"n.a.")</x:f>
        <x:v>6.78047422</x:v>
      </x:c>
      <x:c r="F191" s="1" t="str">
        <x:v>get_fund_holders_dd0a9debd3f4f444.json</x:v>
      </x:c>
      <x:c r="G191" s="1" t="str">
        <x:v>get_fund_performance_45fcf26c430218d7.json</x:v>
      </x:c>
    </x:row>
    <x:row r="192" ht="25" customHeight="1">
      <x:c r="A192" s="1" t="str">
        <x:v>588950.SH</x:v>
      </x:c>
      <x:c r="B192" s="7" t="d">
        <x:v>2026-06-01T00:00:00.000Z</x:v>
      </x:c>
      <x:c r="C192" s="8" t="n">
        <x:v>230729700</x:v>
      </x:c>
      <x:c r="D192" s="9" t="n">
        <x:v>1.7314</x:v>
      </x:c>
      <x:c r="E192" s="9" t="n">
        <x:f>IF(COUNT(C192:D192)=2,C192*D192/100000000,"n.a.")</x:f>
        <x:v>3.9948540258</x:v>
      </x:c>
      <x:c r="F192" s="1" t="str">
        <x:v>get_fund_holders_d208616395cf29e5.json</x:v>
      </x:c>
      <x:c r="G192" s="1" t="str">
        <x:v>get_fund_performance_436bcdb0b10648ba.json</x:v>
      </x:c>
    </x:row>
    <x:row r="193" ht="25" customHeight="1">
      <x:c r="A193" s="1" t="str">
        <x:v>589150.SH</x:v>
      </x:c>
      <x:c r="B193" s="7" t="d">
        <x:v>2026-06-01T00:00:00.000Z</x:v>
      </x:c>
      <x:c r="C193" s="8" t="n">
        <x:v>69437200</x:v>
      </x:c>
      <x:c r="D193" s="9" t="n">
        <x:v>1.2097</x:v>
      </x:c>
      <x:c r="E193" s="9" t="n">
        <x:f>IF(COUNT(C193:D193)=2,C193*D193/100000000,"n.a.")</x:f>
        <x:v>0.8399818084</x:v>
      </x:c>
      <x:c r="F193" s="1" t="str">
        <x:v>get_fund_holders_9969b0d406d0b745.json</x:v>
      </x:c>
      <x:c r="G193" s="1" t="str">
        <x:v>get_fund_performance_e05a94b547791553.json</x:v>
      </x:c>
    </x:row>
    <x:row r="194" ht="25" customHeight="1">
      <x:c r="A194" s="1" t="str">
        <x:v>589850.SH</x:v>
      </x:c>
      <x:c r="B194" s="7" t="d">
        <x:v>2026-06-01T00:00:00.000Z</x:v>
      </x:c>
      <x:c r="C194" s="8" t="n">
        <x:v>388057000</x:v>
      </x:c>
      <x:c r="D194" s="9" t="n">
        <x:v>1.5979</x:v>
      </x:c>
      <x:c r="E194" s="9" t="n">
        <x:f>IF(COUNT(C194:D194)=2,C194*D194/100000000,"n.a.")</x:f>
        <x:v>6.200762803000001</x:v>
      </x:c>
      <x:c r="F194" s="1" t="str">
        <x:v>get_fund_holders_d7a48f04a3675863.json</x:v>
      </x:c>
      <x:c r="G194" s="1" t="str">
        <x:v>get_fund_performance_8e72c41e3db9b3ba.json</x:v>
      </x:c>
    </x:row>
    <x:row r="195" ht="25" customHeight="1">
      <x:c r="A195" s="1" t="str">
        <x:v>159205.SZ</x:v>
      </x:c>
      <x:c r="B195" s="7" t="d">
        <x:v>2026-06-02T00:00:00.000Z</x:v>
      </x:c>
      <x:c r="C195" s="8" t="n">
        <x:v>299056064</x:v>
      </x:c>
      <x:c r="D195" s="9" t="n">
        <x:v>1.9874</x:v>
      </x:c>
      <x:c r="E195" s="9" t="n">
        <x:f>IF(COUNT(C195:D195)=2,C195*D195/100000000,"n.a.")</x:f>
        <x:v>5.9434402159360005</x:v>
      </x:c>
      <x:c r="F195" s="1" t="str">
        <x:v>get_fund_holders_dd0a9debd3f4f444.json</x:v>
      </x:c>
      <x:c r="G195" s="1" t="str">
        <x:v>get_fund_performance_45fcf26c430218d7.json</x:v>
      </x:c>
    </x:row>
    <x:row r="196" ht="25" customHeight="1">
      <x:c r="A196" s="1" t="str">
        <x:v>159247.SZ</x:v>
      </x:c>
      <x:c r="B196" s="7" t="d">
        <x:v>2026-06-02T00:00:00.000Z</x:v>
      </x:c>
      <x:c r="C196" s="8" t="n">
        <x:v>183984966</x:v>
      </x:c>
      <x:c r="D196" s="9" t="n">
        <x:v>1.218</x:v>
      </x:c>
      <x:c r="E196" s="9" t="n">
        <x:f>IF(COUNT(C196:D196)=2,C196*D196/100000000,"n.a.")</x:f>
        <x:v>2.24093688588</x:v>
      </x:c>
      <x:c r="F196" s="1" t="str">
        <x:v>get_fund_holders_fadd370a28d51cf3.json</x:v>
      </x:c>
      <x:c r="G196" s="1" t="str">
        <x:v>get_fund_performance_bf1ce8849823faae.json</x:v>
      </x:c>
    </x:row>
    <x:row r="197" ht="25" customHeight="1">
      <x:c r="A197" s="1" t="str">
        <x:v>159300.SZ</x:v>
      </x:c>
      <x:c r="B197" s="7" t="d">
        <x:v>2026-06-02T00:00:00.000Z</x:v>
      </x:c>
      <x:c r="C197" s="8" t="n">
        <x:v>174658097</x:v>
      </x:c>
      <x:c r="D197" s="9" t="n">
        <x:v>5.2565</x:v>
      </x:c>
      <x:c r="E197" s="9" t="n">
        <x:f>IF(COUNT(C197:D197)=2,C197*D197/100000000,"n.a.")</x:f>
        <x:v>9.180902868805</x:v>
      </x:c>
      <x:c r="F197" s="1" t="str">
        <x:v>get_fund_holders_b7b2fd863d7cae37.json</x:v>
      </x:c>
      <x:c r="G197" s="1" t="str">
        <x:v>get_fund_performance_782c037bcb449f29.json</x:v>
      </x:c>
    </x:row>
    <x:row r="198" ht="25" customHeight="1">
      <x:c r="A198" s="1" t="str">
        <x:v>159330.SZ</x:v>
      </x:c>
      <x:c r="B198" s="7" t="d">
        <x:v>2026-06-02T00:00:00.000Z</x:v>
      </x:c>
      <x:c r="C198" s="8" t="n">
        <x:v>305801009</x:v>
      </x:c>
      <x:c r="D198" s="9" t="n">
        <x:v>1.52</x:v>
      </x:c>
      <x:c r="E198" s="9" t="n">
        <x:f>IF(COUNT(C198:D198)=2,C198*D198/100000000,"n.a.")</x:f>
        <x:v>4.6481753368000005</x:v>
      </x:c>
      <x:c r="F198" s="1" t="str">
        <x:v>get_fund_holders_db155956e659ea95.json</x:v>
      </x:c>
      <x:c r="G198" s="1" t="str">
        <x:v>get_fund_performance_ac2efc383ca02be2.json</x:v>
      </x:c>
    </x:row>
    <x:row r="199" ht="25" customHeight="1">
      <x:c r="A199" s="1" t="str">
        <x:v>159337.SZ</x:v>
      </x:c>
      <x:c r="B199" s="7" t="d">
        <x:v>2026-06-02T00:00:00.000Z</x:v>
      </x:c>
      <x:c r="C199" s="8" t="n">
        <x:v>251710611</x:v>
      </x:c>
      <x:c r="D199" s="9" t="n">
        <x:v>1.8803</x:v>
      </x:c>
      <x:c r="E199" s="9" t="n">
        <x:f>IF(COUNT(C199:D199)=2,C199*D199/100000000,"n.a.")</x:f>
        <x:v>4.732914618633</x:v>
      </x:c>
      <x:c r="F199" s="1" t="str">
        <x:v>get_fund_holders_0f3e86d571c495d7.json</x:v>
      </x:c>
      <x:c r="G199" s="1" t="str">
        <x:v>get_fund_performance_5896dab4189c2620.json</x:v>
      </x:c>
    </x:row>
    <x:row r="200" ht="25" customHeight="1">
      <x:c r="A200" s="1" t="str">
        <x:v>159393.SZ</x:v>
      </x:c>
      <x:c r="B200" s="7" t="d">
        <x:v>2026-06-02T00:00:00.000Z</x:v>
      </x:c>
      <x:c r="C200" s="8" t="n">
        <x:v>42946342</x:v>
      </x:c>
      <x:c r="D200" s="9" t="n">
        <x:v>5.1869</x:v>
      </x:c>
      <x:c r="E200" s="9" t="n">
        <x:f>IF(COUNT(C200:D200)=2,C200*D200/100000000,"n.a.")</x:f>
        <x:v>2.2275838131979997</x:v>
      </x:c>
      <x:c r="F200" s="1" t="str">
        <x:v>get_fund_holders_9f97c20db2568193.json</x:v>
      </x:c>
      <x:c r="G200" s="1" t="str">
        <x:v>get_fund_performance_cc51021ca3a41cab.json</x:v>
      </x:c>
    </x:row>
    <x:row r="201" ht="25" customHeight="1">
      <x:c r="A201" s="1" t="str">
        <x:v>159500.SZ</x:v>
      </x:c>
      <x:c r="B201" s="7" t="d">
        <x:v>2026-06-02T00:00:00.000Z</x:v>
      </x:c>
      <x:c r="C201" s="8" t="n">
        <x:v>143338865</x:v>
      </x:c>
      <x:c r="D201" s="9" t="n">
        <x:v>1.2288</x:v>
      </x:c>
      <x:c r="E201" s="9" t="n">
        <x:f>IF(COUNT(C201:D201)=2,C201*D201/100000000,"n.a.")</x:f>
        <x:v>1.7613479731199997</x:v>
      </x:c>
      <x:c r="F201" s="1" t="str">
        <x:v>get_fund_holders_cb7a47267215c1da.json</x:v>
      </x:c>
      <x:c r="G201" s="1" t="str">
        <x:v>get_fund_performance_7bf0efc786c27bf1.json</x:v>
      </x:c>
    </x:row>
    <x:row r="202" ht="25" customHeight="1">
      <x:c r="A202" s="1" t="str">
        <x:v>159531.SZ</x:v>
      </x:c>
      <x:c r="B202" s="7" t="d">
        <x:v>2026-06-02T00:00:00.000Z</x:v>
      </x:c>
      <x:c r="C202" s="8" t="n">
        <x:v>586608406</x:v>
      </x:c>
      <x:c r="D202" s="9" t="n">
        <x:v>1.5426</x:v>
      </x:c>
      <x:c r="E202" s="9" t="n">
        <x:f>IF(COUNT(C202:D202)=2,C202*D202/100000000,"n.a.")</x:f>
        <x:v>9.049021270956</x:v>
      </x:c>
      <x:c r="F202" s="1" t="str">
        <x:v>get_fund_holders_6dc695d00ba15682.json</x:v>
      </x:c>
      <x:c r="G202" s="1" t="str">
        <x:v>get_fund_performance_e916a21462249c2f.json</x:v>
      </x:c>
    </x:row>
    <x:row r="203" ht="25" customHeight="1">
      <x:c r="A203" s="1" t="str">
        <x:v>159532.SZ</x:v>
      </x:c>
      <x:c r="B203" s="7" t="d">
        <x:v>2026-06-02T00:00:00.000Z</x:v>
      </x:c>
      <x:c r="C203" s="8" t="n">
        <x:v>115564791</x:v>
      </x:c>
      <x:c r="D203" s="9" t="n">
        <x:v>1.7656</x:v>
      </x:c>
      <x:c r="E203" s="9" t="n">
        <x:f>IF(COUNT(C203:D203)=2,C203*D203/100000000,"n.a.")</x:f>
        <x:v>2.040411949896</x:v>
      </x:c>
      <x:c r="F203" s="1" t="str">
        <x:v>get_fund_holders_6dc695d00ba15682.json</x:v>
      </x:c>
      <x:c r="G203" s="1" t="str">
        <x:v>get_fund_performance_e916a21462249c2f.json</x:v>
      </x:c>
    </x:row>
    <x:row r="204" ht="25" customHeight="1">
      <x:c r="A204" s="1" t="str">
        <x:v>159533.SZ</x:v>
      </x:c>
      <x:c r="B204" s="7" t="d">
        <x:v>2026-06-02T00:00:00.000Z</x:v>
      </x:c>
      <x:c r="C204" s="8" t="n">
        <x:v>10458785</x:v>
      </x:c>
      <x:c r="D204" s="9" t="n">
        <x:v>2.0856</x:v>
      </x:c>
      <x:c r="E204" s="9" t="n">
        <x:f>IF(COUNT(C204:D204)=2,C204*D204/100000000,"n.a.")</x:f>
        <x:v>0.21812841996</x:v>
      </x:c>
      <x:c r="F204" s="1" t="str">
        <x:v>get_fund_holders_2726ab4790466ee0.json</x:v>
      </x:c>
      <x:c r="G204" s="1" t="str">
        <x:v>get_fund_performance_cb9287801365b0fc.json</x:v>
      </x:c>
    </x:row>
    <x:row r="205" ht="25" customHeight="1">
      <x:c r="A205" s="1" t="str">
        <x:v>159535.SZ</x:v>
      </x:c>
      <x:c r="B205" s="7" t="d">
        <x:v>2026-06-02T00:00:00.000Z</x:v>
      </x:c>
      <x:c r="C205" s="8" t="n">
        <x:v>16981088</x:v>
      </x:c>
      <x:c r="D205" s="9" t="n">
        <x:v>1.5378</x:v>
      </x:c>
      <x:c r="E205" s="9" t="n">
        <x:f>IF(COUNT(C205:D205)=2,C205*D205/100000000,"n.a.")</x:f>
        <x:v>0.261135171264</x:v>
      </x:c>
      <x:c r="F205" s="1" t="str">
        <x:v>get_fund_holders_b0ac19f70da2b9d6.json</x:v>
      </x:c>
      <x:c r="G205" s="1" t="str">
        <x:v>get_fund_performance_8091d233a91473cf.json</x:v>
      </x:c>
    </x:row>
    <x:row r="206" ht="25" customHeight="1">
      <x:c r="A206" s="1" t="str">
        <x:v>159536.SZ</x:v>
      </x:c>
      <x:c r="B206" s="7" t="d">
        <x:v>2026-06-02T00:00:00.000Z</x:v>
      </x:c>
      <x:c r="C206" s="8" t="n">
        <x:v>43261589</x:v>
      </x:c>
      <x:c r="D206" s="9" t="n">
        <x:v>1.5132</x:v>
      </x:c>
      <x:c r="E206" s="9" t="n">
        <x:f>IF(COUNT(C206:D206)=2,C206*D206/100000000,"n.a.")</x:f>
        <x:v>0.6546343647480001</x:v>
      </x:c>
      <x:c r="F206" s="1" t="str">
        <x:v>get_fund_holders_b0ac19f70da2b9d6.json</x:v>
      </x:c>
      <x:c r="G206" s="1" t="str">
        <x:v>get_fund_performance_8091d233a91473cf.json</x:v>
      </x:c>
    </x:row>
    <x:row r="207" ht="25" customHeight="1">
      <x:c r="A207" s="1" t="str">
        <x:v>159629.SZ</x:v>
      </x:c>
      <x:c r="B207" s="7" t="d">
        <x:v>2026-06-02T00:00:00.000Z</x:v>
      </x:c>
      <x:c r="C207" s="8" t="n">
        <x:v>473252663</x:v>
      </x:c>
      <x:c r="D207" s="9" t="n">
        <x:v>3.4607</x:v>
      </x:c>
      <x:c r="E207" s="9" t="n">
        <x:f>IF(COUNT(C207:D207)=2,C207*D207/100000000,"n.a.")</x:f>
        <x:v>16.377854908441</x:v>
      </x:c>
      <x:c r="F207" s="1" t="str">
        <x:v>get_fund_holders_f06ed8ca04a5c3cd.json</x:v>
      </x:c>
      <x:c r="G207" s="1" t="str">
        <x:v>get_fund_performance_7ef9212eaf1828ff.json</x:v>
      </x:c>
    </x:row>
    <x:row r="208" ht="25" customHeight="1">
      <x:c r="A208" s="1" t="str">
        <x:v>159633.SZ</x:v>
      </x:c>
      <x:c r="B208" s="7" t="d">
        <x:v>2026-06-02T00:00:00.000Z</x:v>
      </x:c>
      <x:c r="C208" s="8" t="n">
        <x:v>687162658</x:v>
      </x:c>
      <x:c r="D208" s="9" t="n">
        <x:v>3.5467</x:v>
      </x:c>
      <x:c r="E208" s="9" t="n">
        <x:f>IF(COUNT(C208:D208)=2,C208*D208/100000000,"n.a.")</x:f>
        <x:v>24.371597991286002</x:v>
      </x:c>
      <x:c r="F208" s="1" t="str">
        <x:v>get_fund_holders_cdfe40210f5aa2b8.json</x:v>
      </x:c>
      <x:c r="G208" s="1" t="str">
        <x:v>get_fund_performance_240cbda96a3d63f3.json</x:v>
      </x:c>
    </x:row>
    <x:row r="209" ht="25" customHeight="1">
      <x:c r="A209" s="1" t="str">
        <x:v>159673.SZ</x:v>
      </x:c>
      <x:c r="B209" s="7" t="d">
        <x:v>2026-06-02T00:00:00.000Z</x:v>
      </x:c>
      <x:c r="C209" s="8" t="n">
        <x:v>1373528385</x:v>
      </x:c>
      <x:c r="D209" s="9" t="n">
        <x:v>1.3526</x:v>
      </x:c>
      <x:c r="E209" s="9" t="n">
        <x:f>IF(COUNT(C209:D209)=2,C209*D209/100000000,"n.a.")</x:f>
        <x:v>18.57834493551</x:v>
      </x:c>
      <x:c r="F209" s="1" t="str">
        <x:v>get_fund_holders_1d7b543e33e514b4.json</x:v>
      </x:c>
      <x:c r="G209" s="1" t="str">
        <x:v>get_fund_performance_7c60e350c6141c53.json</x:v>
      </x:c>
    </x:row>
    <x:row r="210" ht="25" customHeight="1">
      <x:c r="A210" s="1" t="str">
        <x:v>159808.SZ</x:v>
      </x:c>
      <x:c r="B210" s="7" t="d">
        <x:v>2026-06-02T00:00:00.000Z</x:v>
      </x:c>
      <x:c r="C210" s="8" t="n">
        <x:v>51484790</x:v>
      </x:c>
      <x:c r="D210" s="9" t="n">
        <x:v>1.5668</x:v>
      </x:c>
      <x:c r="E210" s="9" t="n">
        <x:f>IF(COUNT(C210:D210)=2,C210*D210/100000000,"n.a.")</x:f>
        <x:v>0.80666368972</x:v>
      </x:c>
      <x:c r="F210" s="1" t="str">
        <x:v>get_fund_holders_e011263fc4341082.json</x:v>
      </x:c>
      <x:c r="G210" s="1" t="str">
        <x:v>get_fund_performance_23d6e3cf533bf329.json</x:v>
      </x:c>
    </x:row>
    <x:row r="211" ht="25" customHeight="1">
      <x:c r="A211" s="1" t="str">
        <x:v>159810.SZ</x:v>
      </x:c>
      <x:c r="B211" s="7" t="d">
        <x:v>2026-06-02T00:00:00.000Z</x:v>
      </x:c>
      <x:c r="C211" s="8" t="n">
        <x:v>47475458</x:v>
      </x:c>
      <x:c r="D211" s="9" t="n">
        <x:v>1.6346</x:v>
      </x:c>
      <x:c r="E211" s="9" t="n">
        <x:f>IF(COUNT(C211:D211)=2,C211*D211/100000000,"n.a.")</x:f>
        <x:v>0.776033836468</x:v>
      </x:c>
      <x:c r="F211" s="1" t="str">
        <x:v>get_fund_holders_e011263fc4341082.json</x:v>
      </x:c>
      <x:c r="G211" s="1" t="str">
        <x:v>get_fund_performance_23d6e3cf533bf329.json</x:v>
      </x:c>
    </x:row>
    <x:row r="212" ht="25" customHeight="1">
      <x:c r="A212" s="1" t="str">
        <x:v>159820.SZ</x:v>
      </x:c>
      <x:c r="B212" s="7" t="d">
        <x:v>2026-06-02T00:00:00.000Z</x:v>
      </x:c>
      <x:c r="C212" s="8" t="n">
        <x:v>1311408470</x:v>
      </x:c>
      <x:c r="D212" s="9" t="n">
        <x:v>1.4262</x:v>
      </x:c>
      <x:c r="E212" s="9" t="n">
        <x:f>IF(COUNT(C212:D212)=2,C212*D212/100000000,"n.a.")</x:f>
        <x:v>18.703307599139997</x:v>
      </x:c>
      <x:c r="F212" s="1" t="str">
        <x:v>get_fund_holders_4a5b486412b93368.json</x:v>
      </x:c>
      <x:c r="G212" s="1" t="str">
        <x:v>get_fund_performance_d3b8a29dbfda12d5.json</x:v>
      </x:c>
    </x:row>
    <x:row r="213" ht="25" customHeight="1">
      <x:c r="A213" s="1" t="str">
        <x:v>159821.SZ</x:v>
      </x:c>
      <x:c r="B213" s="7" t="d">
        <x:v>2026-06-02T00:00:00.000Z</x:v>
      </x:c>
      <x:c r="C213" s="8" t="n">
        <x:v>59420000</x:v>
      </x:c>
      <x:c r="D213" s="9" t="n">
        <x:v>1.5276</x:v>
      </x:c>
      <x:c r="E213" s="9" t="n">
        <x:f>IF(COUNT(C213:D213)=2,C213*D213/100000000,"n.a.")</x:f>
        <x:v>0.90769992</x:v>
      </x:c>
      <x:c r="F213" s="1" t="str">
        <x:v>get_fund_holders_6f3a5c30140a2cc7.json</x:v>
      </x:c>
      <x:c r="G213" s="1" t="str">
        <x:v>get_fund_performance_ddc316222fa0f340.json</x:v>
      </x:c>
    </x:row>
    <x:row r="214" ht="25" customHeight="1">
      <x:c r="A214" s="1" t="str">
        <x:v>159845.SZ</x:v>
      </x:c>
      <x:c r="B214" s="7" t="d">
        <x:v>2026-06-02T00:00:00.000Z</x:v>
      </x:c>
      <x:c r="C214" s="8" t="n">
        <x:v>2114425606</x:v>
      </x:c>
      <x:c r="D214" s="9" t="n">
        <x:v>3.4688</x:v>
      </x:c>
      <x:c r="E214" s="9" t="n">
        <x:f>IF(COUNT(C214:D214)=2,C214*D214/100000000,"n.a.")</x:f>
        <x:v>73.34519542092801</x:v>
      </x:c>
      <x:c r="F214" s="1" t="str">
        <x:v>get_fund_holders_cdfe40210f5aa2b8.json</x:v>
      </x:c>
      <x:c r="G214" s="1" t="str">
        <x:v>get_fund_performance_240cbda96a3d63f3.json</x:v>
      </x:c>
    </x:row>
    <x:row r="215" ht="25" customHeight="1">
      <x:c r="A215" s="1" t="str">
        <x:v>159908.SZ</x:v>
      </x:c>
      <x:c r="B215" s="7" t="d">
        <x:v>2026-06-02T00:00:00.000Z</x:v>
      </x:c>
      <x:c r="C215" s="8" t="n">
        <x:v>308229029</x:v>
      </x:c>
      <x:c r="D215" s="9" t="n">
        <x:v>3.7808</x:v>
      </x:c>
      <x:c r="E215" s="9" t="n">
        <x:f>IF(COUNT(C215:D215)=2,C215*D215/100000000,"n.a.")</x:f>
        <x:v>11.653523128432</x:v>
      </x:c>
      <x:c r="F215" s="1" t="str">
        <x:v>get_fund_holders_f72299d2431949fb.json</x:v>
      </x:c>
      <x:c r="G215" s="1" t="str">
        <x:v>get_fund_performance_c6948bae147698fe.json</x:v>
      </x:c>
    </x:row>
    <x:row r="216" ht="25" customHeight="1">
      <x:c r="A216" s="1" t="str">
        <x:v>159915.SZ</x:v>
      </x:c>
      <x:c r="B216" s="7" t="d">
        <x:v>2026-06-02T00:00:00.000Z</x:v>
      </x:c>
      <x:c r="C216" s="8" t="n">
        <x:v>10234454936</x:v>
      </x:c>
      <x:c r="D216" s="9" t="n">
        <x:v>4.0702</x:v>
      </x:c>
      <x:c r="E216" s="9" t="n">
        <x:f>IF(COUNT(C216:D216)=2,C216*D216/100000000,"n.a.")</x:f>
        <x:v>416.56278480507194</x:v>
      </x:c>
      <x:c r="F216" s="1" t="str">
        <x:v>get_fund_holders_f7a47e9d730c119a.json</x:v>
      </x:c>
      <x:c r="G216" s="1" t="str">
        <x:v>get_fund_performance_822b984e855b6212.json</x:v>
      </x:c>
    </x:row>
    <x:row r="217" ht="25" customHeight="1">
      <x:c r="A217" s="1" t="str">
        <x:v>159919.SZ</x:v>
      </x:c>
      <x:c r="B217" s="7" t="d">
        <x:v>2026-06-02T00:00:00.000Z</x:v>
      </x:c>
      <x:c r="C217" s="8" t="n">
        <x:v>12421116676</x:v>
      </x:c>
      <x:c r="D217" s="9" t="n">
        <x:v>5.1467</x:v>
      </x:c>
      <x:c r="E217" s="9" t="n">
        <x:f>IF(COUNT(C217:D217)=2,C217*D217/100000000,"n.a.")</x:f>
        <x:v>639.277611963692</x:v>
      </x:c>
      <x:c r="F217" s="1" t="str">
        <x:v>get_fund_holders_1d7b543e33e514b4.json</x:v>
      </x:c>
      <x:c r="G217" s="1" t="str">
        <x:v>get_fund_performance_7c60e350c6141c53.json</x:v>
      </x:c>
    </x:row>
    <x:row r="218" ht="25" customHeight="1">
      <x:c r="A218" s="1" t="str">
        <x:v>159922.SZ</x:v>
      </x:c>
      <x:c r="B218" s="7" t="d">
        <x:v>2026-06-02T00:00:00.000Z</x:v>
      </x:c>
      <x:c r="C218" s="8" t="n">
        <x:v>2243676765</x:v>
      </x:c>
      <x:c r="D218" s="9" t="n">
        <x:v>3.346</x:v>
      </x:c>
      <x:c r="E218" s="9" t="n">
        <x:f>IF(COUNT(C218:D218)=2,C218*D218/100000000,"n.a.")</x:f>
        <x:v>75.07342455690001</x:v>
      </x:c>
      <x:c r="F218" s="1" t="str">
        <x:v>get_fund_holders_642ec0bcd548408a.json</x:v>
      </x:c>
      <x:c r="G218" s="1" t="str">
        <x:v>get_fund_performance_52dd6b7444cbe37f.json</x:v>
      </x:c>
    </x:row>
    <x:row r="219" ht="25" customHeight="1">
      <x:c r="A219" s="1" t="str">
        <x:v>159925.SZ</x:v>
      </x:c>
      <x:c r="B219" s="7" t="d">
        <x:v>2026-06-02T00:00:00.000Z</x:v>
      </x:c>
      <x:c r="C219" s="8" t="n">
        <x:v>517820856</x:v>
      </x:c>
      <x:c r="D219" s="9" t="n">
        <x:v>4.9761</x:v>
      </x:c>
      <x:c r="E219" s="9" t="n">
        <x:f>IF(COUNT(C219:D219)=2,C219*D219/100000000,"n.a.")</x:f>
        <x:v>25.767283615415998</x:v>
      </x:c>
      <x:c r="F219" s="1" t="str">
        <x:v>get_fund_holders_9654d298fd7411b0.json</x:v>
      </x:c>
      <x:c r="G219" s="1" t="str">
        <x:v>get_fund_performance_1d4a9808e8556da1.json</x:v>
      </x:c>
    </x:row>
    <x:row r="220" ht="25" customHeight="1">
      <x:c r="A220" s="1" t="str">
        <x:v>159935.SZ</x:v>
      </x:c>
      <x:c r="B220" s="7" t="d">
        <x:v>2026-06-02T00:00:00.000Z</x:v>
      </x:c>
      <x:c r="C220" s="8" t="n">
        <x:v>25572956</x:v>
      </x:c>
      <x:c r="D220" s="9" t="n">
        <x:v>2.6103</x:v>
      </x:c>
      <x:c r="E220" s="9" t="n">
        <x:f>IF(COUNT(C220:D220)=2,C220*D220/100000000,"n.a.")</x:f>
        <x:v>0.667530870468</x:v>
      </x:c>
      <x:c r="F220" s="1" t="str">
        <x:v>get_fund_holders_3a509cba2b0c91ea.json</x:v>
      </x:c>
      <x:c r="G220" s="1" t="str">
        <x:v>get_fund_performance_aa085c9cb9fda8b6.json</x:v>
      </x:c>
    </x:row>
    <x:row r="221" ht="25" customHeight="1">
      <x:c r="A221" s="1" t="str">
        <x:v>159948.SZ</x:v>
      </x:c>
      <x:c r="B221" s="7" t="d">
        <x:v>2026-06-02T00:00:00.000Z</x:v>
      </x:c>
      <x:c r="C221" s="8" t="n">
        <x:v>1002697720</x:v>
      </x:c>
      <x:c r="D221" s="9" t="n">
        <x:v>4.495</x:v>
      </x:c>
      <x:c r="E221" s="9" t="n">
        <x:f>IF(COUNT(C221:D221)=2,C221*D221/100000000,"n.a.")</x:f>
        <x:v>45.071262514000004</x:v>
      </x:c>
      <x:c r="F221" s="1" t="str">
        <x:v>get_fund_holders_fadd370a28d51cf3.json</x:v>
      </x:c>
      <x:c r="G221" s="1" t="str">
        <x:v>get_fund_performance_bf1ce8849823faae.json</x:v>
      </x:c>
    </x:row>
    <x:row r="222" ht="25" customHeight="1">
      <x:c r="A222" s="1" t="str">
        <x:v>159952.SZ</x:v>
      </x:c>
      <x:c r="B222" s="7" t="d">
        <x:v>2026-06-02T00:00:00.000Z</x:v>
      </x:c>
      <x:c r="C222" s="8" t="n">
        <x:v>3438584929</x:v>
      </x:c>
      <x:c r="D222" s="9" t="n">
        <x:v>2.4713</x:v>
      </x:c>
      <x:c r="E222" s="9" t="n">
        <x:f>IF(COUNT(C222:D222)=2,C222*D222/100000000,"n.a.")</x:f>
        <x:v>84.977749350377</x:v>
      </x:c>
      <x:c r="F222" s="1" t="str">
        <x:v>get_fund_holders_f72299d2431949fb.json</x:v>
      </x:c>
      <x:c r="G222" s="1" t="str">
        <x:v>get_fund_performance_c6948bae147698fe.json</x:v>
      </x:c>
    </x:row>
    <x:row r="223" ht="25" customHeight="1">
      <x:c r="A223" s="1" t="str">
        <x:v>159956.SZ</x:v>
      </x:c>
      <x:c r="B223" s="7" t="d">
        <x:v>2026-06-02T00:00:00.000Z</x:v>
      </x:c>
      <x:c r="C223" s="8" t="n">
        <x:v>45978674</x:v>
      </x:c>
      <x:c r="D223" s="9" t="n">
        <x:v>2.578</x:v>
      </x:c>
      <x:c r="E223" s="9" t="n">
        <x:f>IF(COUNT(C223:D223)=2,C223*D223/100000000,"n.a.")</x:f>
        <x:v>1.18533021572</x:v>
      </x:c>
      <x:c r="F223" s="1" t="str">
        <x:v>get_fund_holders_6f3a5c30140a2cc7.json</x:v>
      </x:c>
      <x:c r="G223" s="1" t="str">
        <x:v>get_fund_performance_ddc316222fa0f340.json</x:v>
      </x:c>
    </x:row>
    <x:row r="224" ht="25" customHeight="1">
      <x:c r="A224" s="1" t="str">
        <x:v>159957.SZ</x:v>
      </x:c>
      <x:c r="B224" s="7" t="d">
        <x:v>2026-06-02T00:00:00.000Z</x:v>
      </x:c>
      <x:c r="C224" s="8" t="n">
        <x:v>766784560</x:v>
      </x:c>
      <x:c r="D224" s="9" t="n">
        <x:v>2.6692</x:v>
      </x:c>
      <x:c r="E224" s="9" t="n">
        <x:f>IF(COUNT(C224:D224)=2,C224*D224/100000000,"n.a.")</x:f>
        <x:v>20.46701347552</x:v>
      </x:c>
      <x:c r="F224" s="1" t="str">
        <x:v>get_fund_holders_972746bb5dcf2cb7.json</x:v>
      </x:c>
      <x:c r="G224" s="1" t="str">
        <x:v>get_fund_performance_875d1f9d9b20879b.json</x:v>
      </x:c>
    </x:row>
    <x:row r="225" ht="25" customHeight="1">
      <x:c r="A225" s="1" t="str">
        <x:v>159958.SZ</x:v>
      </x:c>
      <x:c r="B225" s="7" t="d">
        <x:v>2026-06-02T00:00:00.000Z</x:v>
      </x:c>
      <x:c r="C225" s="8" t="n">
        <x:v>220311448</x:v>
      </x:c>
      <x:c r="D225" s="9" t="n">
        <x:v>2.4614</x:v>
      </x:c>
      <x:c r="E225" s="9" t="n">
        <x:f>IF(COUNT(C225:D225)=2,C225*D225/100000000,"n.a.")</x:f>
        <x:v>5.422745981071999</x:v>
      </x:c>
      <x:c r="F225" s="1" t="str">
        <x:v>get_fund_holders_3665ca842f2b9d2d.json</x:v>
      </x:c>
      <x:c r="G225" s="1" t="str">
        <x:v>get_fund_performance_757bebf0dcfab699.json</x:v>
      </x:c>
    </x:row>
    <x:row r="226" ht="25" customHeight="1">
      <x:c r="A226" s="1" t="str">
        <x:v>159964.SZ</x:v>
      </x:c>
      <x:c r="B226" s="7" t="d">
        <x:v>2026-06-02T00:00:00.000Z</x:v>
      </x:c>
      <x:c r="C226" s="8" t="n">
        <x:v>187481881</x:v>
      </x:c>
      <x:c r="D226" s="9" t="n">
        <x:v>2.6502</x:v>
      </x:c>
      <x:c r="E226" s="9" t="n">
        <x:f>IF(COUNT(C226:D226)=2,C226*D226/100000000,"n.a.")</x:f>
        <x:v>4.968644810262</x:v>
      </x:c>
      <x:c r="F226" s="1" t="str">
        <x:v>get_fund_holders_f7a47e9d730c119a.json</x:v>
      </x:c>
      <x:c r="G226" s="1" t="str">
        <x:v>get_fund_performance_822b984e855b6212.json</x:v>
      </x:c>
    </x:row>
    <x:row r="227" ht="25" customHeight="1">
      <x:c r="A227" s="1" t="str">
        <x:v>159968.SZ</x:v>
      </x:c>
      <x:c r="B227" s="7" t="d">
        <x:v>2026-06-02T00:00:00.000Z</x:v>
      </x:c>
      <x:c r="C227" s="8" t="n">
        <x:v>62095098</x:v>
      </x:c>
      <x:c r="D227" s="9" t="n">
        <x:v>10.7307</x:v>
      </x:c>
      <x:c r="E227" s="9" t="n">
        <x:f>IF(COUNT(C227:D227)=2,C227*D227/100000000,"n.a.")</x:f>
        <x:v>6.663238681086</x:v>
      </x:c>
      <x:c r="F227" s="1" t="str">
        <x:v>get_fund_holders_13991b14672a9e5b.json</x:v>
      </x:c>
      <x:c r="G227" s="1" t="str">
        <x:v>get_fund_performance_0e4c5b8e47ee8e76.json</x:v>
      </x:c>
    </x:row>
    <x:row r="228" ht="25" customHeight="1">
      <x:c r="A228" s="1" t="str">
        <x:v>159971.SZ</x:v>
      </x:c>
      <x:c r="B228" s="7" t="d">
        <x:v>2026-06-02T00:00:00.000Z</x:v>
      </x:c>
      <x:c r="C228" s="8" t="n">
        <x:v>1298020288</x:v>
      </x:c>
      <x:c r="D228" s="9" t="n">
        <x:v>1.4145</x:v>
      </x:c>
      <x:c r="E228" s="9" t="n">
        <x:f>IF(COUNT(C228:D228)=2,C228*D228/100000000,"n.a.")</x:f>
        <x:v>18.36049697376</x:v>
      </x:c>
      <x:c r="F228" s="1" t="str">
        <x:v>get_fund_holders_972746bb5dcf2cb7.json</x:v>
      </x:c>
      <x:c r="G228" s="1" t="str">
        <x:v>get_fund_performance_875d1f9d9b20879b.json</x:v>
      </x:c>
    </x:row>
    <x:row r="229" ht="25" customHeight="1">
      <x:c r="A229" s="1" t="str">
        <x:v>159977.SZ</x:v>
      </x:c>
      <x:c r="B229" s="7" t="d">
        <x:v>2026-06-02T00:00:00.000Z</x:v>
      </x:c>
      <x:c r="C229" s="8" t="n">
        <x:v>2901872820</x:v>
      </x:c>
      <x:c r="D229" s="9" t="n">
        <x:v>2.117</x:v>
      </x:c>
      <x:c r="E229" s="9" t="n">
        <x:f>IF(COUNT(C229:D229)=2,C229*D229/100000000,"n.a.")</x:f>
        <x:v>61.4326475994</x:v>
      </x:c>
      <x:c r="F229" s="1" t="str">
        <x:v>get_fund_holders_3665ca842f2b9d2d.json</x:v>
      </x:c>
      <x:c r="G229" s="1" t="str">
        <x:v>get_fund_performance_757bebf0dcfab699.json</x:v>
      </x:c>
    </x:row>
    <x:row r="230" ht="25" customHeight="1">
      <x:c r="A230" s="1" t="str">
        <x:v>159982.SZ</x:v>
      </x:c>
      <x:c r="B230" s="7" t="d">
        <x:v>2026-06-02T00:00:00.000Z</x:v>
      </x:c>
      <x:c r="C230" s="8" t="n">
        <x:v>136211253</x:v>
      </x:c>
      <x:c r="D230" s="9" t="n">
        <x:v>2.2016</x:v>
      </x:c>
      <x:c r="E230" s="9" t="n">
        <x:f>IF(COUNT(C230:D230)=2,C230*D230/100000000,"n.a.")</x:f>
        <x:v>2.9988269460479997</x:v>
      </x:c>
      <x:c r="F230" s="1" t="str">
        <x:v>get_fund_holders_6873838444356b70.json</x:v>
      </x:c>
      <x:c r="G230" s="1" t="str">
        <x:v>get_fund_performance_c16a854f012da14c.json</x:v>
      </x:c>
    </x:row>
    <x:row r="231" ht="25" customHeight="1">
      <x:c r="A231" s="1" t="str">
        <x:v>510300.SH</x:v>
      </x:c>
      <x:c r="B231" s="7" t="d">
        <x:v>2026-06-02T00:00:00.000Z</x:v>
      </x:c>
      <x:c r="C231" s="8" t="n">
        <x:v>28241587700</x:v>
      </x:c>
      <x:c r="D231" s="9" t="n">
        <x:v>4.9377</x:v>
      </x:c>
      <x:c r="E231" s="9" t="n">
        <x:f>IF(COUNT(C231:D231)=2,C231*D231/100000000,"n.a.")</x:f>
        <x:v>1394.4848758629</x:v>
      </x:c>
      <x:c r="F231" s="1" t="str">
        <x:v>get_fund_holders_1e677b142657289e.json</x:v>
      </x:c>
      <x:c r="G231" s="1" t="str">
        <x:v>get_fund_performance_32b153f453e65745.json</x:v>
      </x:c>
    </x:row>
    <x:row r="232" ht="25" customHeight="1">
      <x:c r="A232" s="1" t="str">
        <x:v>510310.SH</x:v>
      </x:c>
      <x:c r="B232" s="7" t="d">
        <x:v>2026-06-02T00:00:00.000Z</x:v>
      </x:c>
      <x:c r="C232" s="8" t="n">
        <x:v>22100144000</x:v>
      </x:c>
      <x:c r="D232" s="9" t="n">
        <x:v>4.7799</x:v>
      </x:c>
      <x:c r="E232" s="9" t="n">
        <x:f>IF(COUNT(C232:D232)=2,C232*D232/100000000,"n.a.")</x:f>
        <x:v>1056.3647830559999</x:v>
      </x:c>
      <x:c r="F232" s="1" t="str">
        <x:v>get_fund_holders_db155956e659ea95.json</x:v>
      </x:c>
      <x:c r="G232" s="1" t="str">
        <x:v>get_fund_performance_ac2efc383ca02be2.json</x:v>
      </x:c>
    </x:row>
    <x:row r="233" ht="25" customHeight="1">
      <x:c r="A233" s="1" t="str">
        <x:v>510320.SH</x:v>
      </x:c>
      <x:c r="B233" s="7" t="d">
        <x:v>2026-06-02T00:00:00.000Z</x:v>
      </x:c>
      <x:c r="C233" s="8" t="n">
        <x:v>577068500</x:v>
      </x:c>
      <x:c r="D233" s="9" t="n">
        <x:v>1.3253</x:v>
      </x:c>
      <x:c r="E233" s="9" t="n">
        <x:f>IF(COUNT(C233:D233)=2,C233*D233/100000000,"n.a.")</x:f>
        <x:v>7.6478888304999995</x:v>
      </x:c>
      <x:c r="F233" s="1" t="str">
        <x:v>get_fund_holders_b20aeadfd65009a9.json</x:v>
      </x:c>
      <x:c r="G233" s="1" t="str">
        <x:v>get_fund_performance_6f370d8e0a2e9620.json</x:v>
      </x:c>
    </x:row>
    <x:row r="234" ht="25" customHeight="1">
      <x:c r="A234" s="1" t="str">
        <x:v>510330.SH</x:v>
      </x:c>
      <x:c r="B234" s="7" t="d">
        <x:v>2026-06-02T00:00:00.000Z</x:v>
      </x:c>
      <x:c r="C234" s="8" t="n">
        <x:v>14249049800</x:v>
      </x:c>
      <x:c r="D234" s="9" t="n">
        <x:v>5.1406</x:v>
      </x:c>
      <x:c r="E234" s="9" t="n">
        <x:f>IF(COUNT(C234:D234)=2,C234*D234/100000000,"n.a.")</x:f>
        <x:v>732.4866540188001</x:v>
      </x:c>
      <x:c r="F234" s="1" t="str">
        <x:v>get_fund_holders_72fdcd60fda59aca.json</x:v>
      </x:c>
      <x:c r="G234" s="1" t="str">
        <x:v>get_fund_performance_bfc43c7fa5bbf98b.json</x:v>
      </x:c>
    </x:row>
    <x:row r="235" ht="25" customHeight="1">
      <x:c r="A235" s="1" t="str">
        <x:v>510350.SH</x:v>
      </x:c>
      <x:c r="B235" s="7" t="d">
        <x:v>2026-06-02T00:00:00.000Z</x:v>
      </x:c>
      <x:c r="C235" s="8" t="n">
        <x:v>687714700</x:v>
      </x:c>
      <x:c r="D235" s="9" t="n">
        <x:v>5.158</x:v>
      </x:c>
      <x:c r="E235" s="9" t="n">
        <x:f>IF(COUNT(C235:D235)=2,C235*D235/100000000,"n.a.")</x:f>
        <x:v>35.472324226000005</x:v>
      </x:c>
      <x:c r="F235" s="1" t="str">
        <x:v>get_fund_holders_3073d9fb2fa63b6e.json</x:v>
      </x:c>
      <x:c r="G235" s="1" t="str">
        <x:v>get_fund_performance_4eee3d47edebe064.json</x:v>
      </x:c>
    </x:row>
    <x:row r="236" ht="25" customHeight="1">
      <x:c r="A236" s="1" t="str">
        <x:v>510360.SH</x:v>
      </x:c>
      <x:c r="B236" s="7" t="d">
        <x:v>2026-06-02T00:00:00.000Z</x:v>
      </x:c>
      <x:c r="C236" s="8" t="n">
        <x:v>1490381200</x:v>
      </x:c>
      <x:c r="D236" s="9" t="n">
        <x:v>1.8764</x:v>
      </x:c>
      <x:c r="E236" s="9" t="n">
        <x:f>IF(COUNT(C236:D236)=2,C236*D236/100000000,"n.a.")</x:f>
        <x:v>27.965512836800002</x:v>
      </x:c>
      <x:c r="F236" s="1" t="str">
        <x:v>get_fund_holders_8112bcd006961a9d.json</x:v>
      </x:c>
      <x:c r="G236" s="1" t="str">
        <x:v>get_fund_performance_11643907f3f83e2c.json</x:v>
      </x:c>
    </x:row>
    <x:row r="237" ht="25" customHeight="1">
      <x:c r="A237" s="1" t="str">
        <x:v>510370.SH</x:v>
      </x:c>
      <x:c r="B237" s="7" t="d">
        <x:v>2026-06-02T00:00:00.000Z</x:v>
      </x:c>
      <x:c r="C237" s="8" t="n">
        <x:v>81258100</x:v>
      </x:c>
      <x:c r="D237" s="9" t="n">
        <x:v>1.0949</x:v>
      </x:c>
      <x:c r="E237" s="9" t="n">
        <x:f>IF(COUNT(C237:D237)=2,C237*D237/100000000,"n.a.")</x:f>
        <x:v>0.8896949369</x:v>
      </x:c>
      <x:c r="F237" s="1" t="str">
        <x:v>get_fund_holders_72fdcd60fda59aca.json</x:v>
      </x:c>
      <x:c r="G237" s="1" t="str">
        <x:v>get_fund_performance_bfc43c7fa5bbf98b.json</x:v>
      </x:c>
    </x:row>
    <x:row r="238" ht="25" customHeight="1">
      <x:c r="A238" s="1" t="str">
        <x:v>510380.SH</x:v>
      </x:c>
      <x:c r="B238" s="7" t="d">
        <x:v>2026-06-02T00:00:00.000Z</x:v>
      </x:c>
      <x:c r="C238" s="8" t="n">
        <x:v>1158802400</x:v>
      </x:c>
      <x:c r="D238" s="9" t="n">
        <x:v>1.4592</x:v>
      </x:c>
      <x:c r="E238" s="9" t="n">
        <x:f>IF(COUNT(C238:D238)=2,C238*D238/100000000,"n.a.")</x:f>
        <x:v>16.909244620800003</x:v>
      </x:c>
      <x:c r="F238" s="1" t="str">
        <x:v>get_fund_holders_b7b2fd863d7cae37.json</x:v>
      </x:c>
      <x:c r="G238" s="1" t="str">
        <x:v>get_fund_performance_782c037bcb449f29.json</x:v>
      </x:c>
    </x:row>
    <x:row r="239" ht="25" customHeight="1">
      <x:c r="A239" s="1" t="str">
        <x:v>510390.SH</x:v>
      </x:c>
      <x:c r="B239" s="7" t="d">
        <x:v>2026-06-02T00:00:00.000Z</x:v>
      </x:c>
      <x:c r="C239" s="8" t="n">
        <x:v>111350000</x:v>
      </x:c>
      <x:c r="D239" s="9" t="n">
        <x:v>5.5405</x:v>
      </x:c>
      <x:c r="E239" s="9" t="n">
        <x:f>IF(COUNT(C239:D239)=2,C239*D239/100000000,"n.a.")</x:f>
        <x:v>6.16934675</x:v>
      </x:c>
      <x:c r="F239" s="1" t="str">
        <x:v>get_fund_holders_de7653a1c69256fb.json</x:v>
      </x:c>
      <x:c r="G239" s="1" t="str">
        <x:v>get_fund_performance_84601eddc1c275fe.json</x:v>
      </x:c>
    </x:row>
    <x:row r="240" ht="25" customHeight="1">
      <x:c r="A240" s="1" t="str">
        <x:v>510500.SH</x:v>
      </x:c>
      <x:c r="B240" s="7" t="d">
        <x:v>2026-06-02T00:00:00.000Z</x:v>
      </x:c>
      <x:c r="C240" s="8" t="n">
        <x:v>4742968600</x:v>
      </x:c>
      <x:c r="D240" s="9" t="n">
        <x:v>8.4133</x:v>
      </x:c>
      <x:c r="E240" s="9" t="n">
        <x:f>IF(COUNT(C240:D240)=2,C240*D240/100000000,"n.a.")</x:f>
        <x:v>399.04017722379996</x:v>
      </x:c>
      <x:c r="F240" s="1" t="str">
        <x:v>get_fund_holders_0f3e86d571c495d7.json</x:v>
      </x:c>
      <x:c r="G240" s="1" t="str">
        <x:v>get_fund_performance_5896dab4189c2620.json</x:v>
      </x:c>
    </x:row>
    <x:row r="241" ht="25" customHeight="1">
      <x:c r="A241" s="1" t="str">
        <x:v>510510.SH</x:v>
      </x:c>
      <x:c r="B241" s="7" t="d">
        <x:v>2026-06-02T00:00:00.000Z</x:v>
      </x:c>
      <x:c r="C241" s="8" t="n">
        <x:v>841038300</x:v>
      </x:c>
      <x:c r="D241" s="9" t="n">
        <x:v>2.6625</x:v>
      </x:c>
      <x:c r="E241" s="9" t="n">
        <x:f>IF(COUNT(C241:D241)=2,C241*D241/100000000,"n.a.")</x:f>
        <x:v>22.3926447375</x:v>
      </x:c>
      <x:c r="F241" s="1" t="str">
        <x:v>get_fund_holders_4b6ceb4ab77d2485.json</x:v>
      </x:c>
      <x:c r="G241" s="1" t="str">
        <x:v>get_fund_performance_b5f4b8ffdfab8d69.json</x:v>
      </x:c>
    </x:row>
    <x:row r="242" ht="25" customHeight="1">
      <x:c r="A242" s="1" t="str">
        <x:v>510530.SH</x:v>
      </x:c>
      <x:c r="B242" s="7" t="d">
        <x:v>2026-06-02T00:00:00.000Z</x:v>
      </x:c>
      <x:c r="C242" s="8" t="n">
        <x:v>45479400</x:v>
      </x:c>
      <x:c r="D242" s="9" t="n">
        <x:v>9.1647</x:v>
      </x:c>
      <x:c r="E242" s="9" t="n">
        <x:f>IF(COUNT(C242:D242)=2,C242*D242/100000000,"n.a.")</x:f>
        <x:v>4.1680505718</x:v>
      </x:c>
      <x:c r="F242" s="1" t="str">
        <x:v>get_fund_holders_02dd5efc1003a96c.json</x:v>
      </x:c>
      <x:c r="G242" s="1" t="str">
        <x:v>get_fund_performance_b02199b195311b97.json</x:v>
      </x:c>
    </x:row>
    <x:row r="243" ht="25" customHeight="1">
      <x:c r="A243" s="1" t="str">
        <x:v>510550.SH</x:v>
      </x:c>
      <x:c r="B243" s="7" t="d">
        <x:v>2026-06-02T00:00:00.000Z</x:v>
      </x:c>
      <x:c r="C243" s="8" t="n">
        <x:v>23743300</x:v>
      </x:c>
      <x:c r="D243" s="9" t="n">
        <x:v>2.1223</x:v>
      </x:c>
      <x:c r="E243" s="9" t="n">
        <x:f>IF(COUNT(C243:D243)=2,C243*D243/100000000,"n.a.")</x:f>
        <x:v>0.5039040559</x:v>
      </x:c>
      <x:c r="F243" s="1" t="str">
        <x:v>get_fund_holders_9716a79bd81ae93a.json</x:v>
      </x:c>
      <x:c r="G243" s="1" t="str">
        <x:v>get_fund_performance_a204b4467a190cee.json</x:v>
      </x:c>
    </x:row>
    <x:row r="244" ht="25" customHeight="1">
      <x:c r="A244" s="1" t="str">
        <x:v>510560.SH</x:v>
      </x:c>
      <x:c r="B244" s="7" t="d">
        <x:v>2026-06-02T00:00:00.000Z</x:v>
      </x:c>
      <x:c r="C244" s="8" t="n">
        <x:v>62318700</x:v>
      </x:c>
      <x:c r="D244" s="9" t="n">
        <x:v>2.0468</x:v>
      </x:c>
      <x:c r="E244" s="9" t="n">
        <x:f>IF(COUNT(C244:D244)=2,C244*D244/100000000,"n.a.")</x:f>
        <x:v>1.2755391516</x:v>
      </x:c>
      <x:c r="F244" s="1" t="str">
        <x:v>get_fund_holders_397f67910833c338.json</x:v>
      </x:c>
      <x:c r="G244" s="1" t="str">
        <x:v>get_fund_performance_a001173e5434a9d4.json</x:v>
      </x:c>
    </x:row>
    <x:row r="245" ht="25" customHeight="1">
      <x:c r="A245" s="1" t="str">
        <x:v>510570.SH</x:v>
      </x:c>
      <x:c r="B245" s="7" t="d">
        <x:v>2026-06-02T00:00:00.000Z</x:v>
      </x:c>
      <x:c r="C245" s="8" t="n">
        <x:v>45560600</x:v>
      </x:c>
      <x:c r="D245" s="9" t="n">
        <x:v>1.3043</x:v>
      </x:c>
      <x:c r="E245" s="9" t="n">
        <x:f>IF(COUNT(C245:D245)=2,C245*D245/100000000,"n.a.")</x:f>
        <x:v>0.5942469058</x:v>
      </x:c>
      <x:c r="F245" s="1" t="str">
        <x:v>get_fund_holders_397f67910833c338.json</x:v>
      </x:c>
      <x:c r="G245" s="1" t="str">
        <x:v>get_fund_performance_a001173e5434a9d4.json</x:v>
      </x:c>
    </x:row>
    <x:row r="246" ht="25" customHeight="1">
      <x:c r="A246" s="1" t="str">
        <x:v>510580.SH</x:v>
      </x:c>
      <x:c r="B246" s="7" t="d">
        <x:v>2026-06-02T00:00:00.000Z</x:v>
      </x:c>
      <x:c r="C246" s="8" t="n">
        <x:v>974168300</x:v>
      </x:c>
      <x:c r="D246" s="9" t="n">
        <x:v>4.3177</x:v>
      </x:c>
      <x:c r="E246" s="9" t="n">
        <x:f>IF(COUNT(C246:D246)=2,C246*D246/100000000,"n.a.")</x:f>
        <x:v>42.061664689100006</x:v>
      </x:c>
      <x:c r="F246" s="1" t="str">
        <x:v>get_fund_holders_642ec0bcd548408a.json</x:v>
      </x:c>
      <x:c r="G246" s="1" t="str">
        <x:v>get_fund_performance_52dd6b7444cbe37f.json</x:v>
      </x:c>
    </x:row>
    <x:row r="247" ht="25" customHeight="1">
      <x:c r="A247" s="1" t="str">
        <x:v>510590.SH</x:v>
      </x:c>
      <x:c r="B247" s="7" t="d">
        <x:v>2026-06-02T00:00:00.000Z</x:v>
      </x:c>
      <x:c r="C247" s="8" t="n">
        <x:v>142786100</x:v>
      </x:c>
      <x:c r="D247" s="9" t="n">
        <x:v>8.8922</x:v>
      </x:c>
      <x:c r="E247" s="9" t="n">
        <x:f>IF(COUNT(C247:D247)=2,C247*D247/100000000,"n.a.")</x:f>
        <x:v>12.6968255842</x:v>
      </x:c>
      <x:c r="F247" s="1" t="str">
        <x:v>get_fund_holders_c3d87f4218ad4583.json</x:v>
      </x:c>
      <x:c r="G247" s="1" t="str">
        <x:v>get_fund_performance_02aa700a9df0acc2.json</x:v>
      </x:c>
    </x:row>
    <x:row r="248" ht="25" customHeight="1">
      <x:c r="A248" s="1" t="str">
        <x:v>512100.SH</x:v>
      </x:c>
      <x:c r="B248" s="7" t="d">
        <x:v>2026-06-02T00:00:00.000Z</x:v>
      </x:c>
      <x:c r="C248" s="8" t="n">
        <x:v>4513217600</x:v>
      </x:c>
      <x:c r="D248" s="9" t="n">
        <x:v>3.3712</x:v>
      </x:c>
      <x:c r="E248" s="9" t="n">
        <x:f>IF(COUNT(C248:D248)=2,C248*D248/100000000,"n.a.")</x:f>
        <x:v>152.1495917312</x:v>
      </x:c>
      <x:c r="F248" s="1" t="str">
        <x:v>get_fund_holders_f06ed8ca04a5c3cd.json</x:v>
      </x:c>
      <x:c r="G248" s="1" t="str">
        <x:v>get_fund_performance_7ef9212eaf1828ff.json</x:v>
      </x:c>
    </x:row>
    <x:row r="249" ht="25" customHeight="1">
      <x:c r="A249" s="1" t="str">
        <x:v>512500.SH</x:v>
      </x:c>
      <x:c r="B249" s="7" t="d">
        <x:v>2026-06-02T00:00:00.000Z</x:v>
      </x:c>
      <x:c r="C249" s="8" t="n">
        <x:v>1632808800</x:v>
      </x:c>
      <x:c r="D249" s="9" t="n">
        <x:v>4.66</x:v>
      </x:c>
      <x:c r="E249" s="9" t="n">
        <x:f>IF(COUNT(C249:D249)=2,C249*D249/100000000,"n.a.")</x:f>
        <x:v>76.08889008</x:v>
      </x:c>
      <x:c r="F249" s="1" t="str">
        <x:v>get_fund_holders_9716a79bd81ae93a.json</x:v>
      </x:c>
      <x:c r="G249" s="1" t="str">
        <x:v>get_fund_performance_a204b4467a190cee.json</x:v>
      </x:c>
    </x:row>
    <x:row r="250" ht="25" customHeight="1">
      <x:c r="A250" s="1" t="str">
        <x:v>512510.SH</x:v>
      </x:c>
      <x:c r="B250" s="7" t="d">
        <x:v>2026-06-02T00:00:00.000Z</x:v>
      </x:c>
      <x:c r="C250" s="8" t="n">
        <x:v>416929800</x:v>
      </x:c>
      <x:c r="D250" s="9" t="n">
        <x:v>2.4548</x:v>
      </x:c>
      <x:c r="E250" s="9" t="n">
        <x:f>IF(COUNT(C250:D250)=2,C250*D250/100000000,"n.a.")</x:f>
        <x:v>10.2347927304</x:v>
      </x:c>
      <x:c r="F250" s="1" t="str">
        <x:v>get_fund_holders_cb7a47267215c1da.json</x:v>
      </x:c>
      <x:c r="G250" s="1" t="str">
        <x:v>get_fund_performance_7bf0efc786c27bf1.json</x:v>
      </x:c>
    </x:row>
    <x:row r="251" ht="25" customHeight="1">
      <x:c r="A251" s="1" t="str">
        <x:v>515130.SH</x:v>
      </x:c>
      <x:c r="B251" s="7" t="d">
        <x:v>2026-06-02T00:00:00.000Z</x:v>
      </x:c>
      <x:c r="C251" s="8" t="n">
        <x:v>70463200</x:v>
      </x:c>
      <x:c r="D251" s="9" t="n">
        <x:v>1.6242</x:v>
      </x:c>
      <x:c r="E251" s="9" t="n">
        <x:f>IF(COUNT(C251:D251)=2,C251*D251/100000000,"n.a.")</x:f>
        <x:v>1.1444632944000002</x:v>
      </x:c>
      <x:c r="F251" s="1" t="str">
        <x:v>get_fund_holders_02dd5efc1003a96c.json</x:v>
      </x:c>
      <x:c r="G251" s="1" t="str">
        <x:v>get_fund_performance_b02199b195311b97.json</x:v>
      </x:c>
    </x:row>
    <x:row r="252" ht="25" customHeight="1">
      <x:c r="A252" s="1" t="str">
        <x:v>515190.SH</x:v>
      </x:c>
      <x:c r="B252" s="7" t="d">
        <x:v>2026-06-02T00:00:00.000Z</x:v>
      </x:c>
      <x:c r="C252" s="8" t="n">
        <x:v>317466100</x:v>
      </x:c>
      <x:c r="D252" s="9" t="n">
        <x:v>1.7344</x:v>
      </x:c>
      <x:c r="E252" s="9" t="n">
        <x:f>IF(COUNT(C252:D252)=2,C252*D252/100000000,"n.a.")</x:f>
        <x:v>5.5061320384000005</x:v>
      </x:c>
      <x:c r="F252" s="1" t="str">
        <x:v>get_fund_holders_4a5b486412b93368.json</x:v>
      </x:c>
      <x:c r="G252" s="1" t="str">
        <x:v>get_fund_performance_d3b8a29dbfda12d5.json</x:v>
      </x:c>
    </x:row>
    <x:row r="253" ht="25" customHeight="1">
      <x:c r="A253" s="1" t="str">
        <x:v>515310.SH</x:v>
      </x:c>
      <x:c r="B253" s="7" t="d">
        <x:v>2026-06-02T00:00:00.000Z</x:v>
      </x:c>
      <x:c r="C253" s="8" t="n">
        <x:v>241111200</x:v>
      </x:c>
      <x:c r="D253" s="9" t="n">
        <x:v>1.4678</x:v>
      </x:c>
      <x:c r="E253" s="9" t="n">
        <x:f>IF(COUNT(C253:D253)=2,C253*D253/100000000,"n.a.")</x:f>
        <x:v>3.5390301936</x:v>
      </x:c>
      <x:c r="F253" s="1" t="str">
        <x:v>get_fund_holders_9654d298fd7411b0.json</x:v>
      </x:c>
      <x:c r="G253" s="1" t="str">
        <x:v>get_fund_performance_1d4a9808e8556da1.json</x:v>
      </x:c>
    </x:row>
    <x:row r="254" ht="25" customHeight="1">
      <x:c r="A254" s="1" t="str">
        <x:v>515330.SH</x:v>
      </x:c>
      <x:c r="B254" s="7" t="d">
        <x:v>2026-06-02T00:00:00.000Z</x:v>
      </x:c>
      <x:c r="C254" s="8" t="n">
        <x:v>5507709500</x:v>
      </x:c>
      <x:c r="D254" s="9" t="n">
        <x:v>1.4157</x:v>
      </x:c>
      <x:c r="E254" s="9" t="n">
        <x:f>IF(COUNT(C254:D254)=2,C254*D254/100000000,"n.a.")</x:f>
        <x:v>77.9726433915</x:v>
      </x:c>
      <x:c r="F254" s="1" t="str">
        <x:v>get_fund_holders_8112bcd006961a9d.json</x:v>
      </x:c>
      <x:c r="G254" s="1" t="str">
        <x:v>get_fund_performance_11643907f3f83e2c.json</x:v>
      </x:c>
    </x:row>
    <x:row r="255" ht="25" customHeight="1">
      <x:c r="A255" s="1" t="str">
        <x:v>515350.SH</x:v>
      </x:c>
      <x:c r="B255" s="7" t="d">
        <x:v>2026-06-02T00:00:00.000Z</x:v>
      </x:c>
      <x:c r="C255" s="8" t="n">
        <x:v>10799200</x:v>
      </x:c>
      <x:c r="D255" s="9" t="n">
        <x:v>6.6028</x:v>
      </x:c>
      <x:c r="E255" s="9" t="n">
        <x:f>IF(COUNT(C255:D255)=2,C255*D255/100000000,"n.a.")</x:f>
        <x:v>0.7130495776000001</x:v>
      </x:c>
      <x:c r="F255" s="1" t="str">
        <x:v>get_fund_holders_f7a0251fa6d4d112.json</x:v>
      </x:c>
      <x:c r="G255" s="1" t="str">
        <x:v>get_fund_performance_f34761a2b46b9330.json</x:v>
      </x:c>
    </x:row>
    <x:row r="256" ht="25" customHeight="1">
      <x:c r="A256" s="1" t="str">
        <x:v>515360.SH</x:v>
      </x:c>
      <x:c r="B256" s="7" t="d">
        <x:v>2026-06-02T00:00:00.000Z</x:v>
      </x:c>
      <x:c r="C256" s="8" t="n">
        <x:v>36779300</x:v>
      </x:c>
      <x:c r="D256" s="9" t="n">
        <x:v>7.0454</x:v>
      </x:c>
      <x:c r="E256" s="9" t="n">
        <x:f>IF(COUNT(C256:D256)=2,C256*D256/100000000,"n.a.")</x:f>
        <x:v>2.5912488022</x:v>
      </x:c>
      <x:c r="F256" s="1" t="str">
        <x:v>get_fund_holders_b20aeadfd65009a9.json</x:v>
      </x:c>
      <x:c r="G256" s="1" t="str">
        <x:v>get_fund_performance_6f370d8e0a2e9620.json</x:v>
      </x:c>
    </x:row>
    <x:row r="257" ht="25" customHeight="1">
      <x:c r="A257" s="1" t="str">
        <x:v>515380.SH</x:v>
      </x:c>
      <x:c r="B257" s="7" t="d">
        <x:v>2026-06-02T00:00:00.000Z</x:v>
      </x:c>
      <x:c r="C257" s="8" t="n">
        <x:v>642699800</x:v>
      </x:c>
      <x:c r="D257" s="9" t="n">
        <x:v>5.7021</x:v>
      </x:c>
      <x:c r="E257" s="9" t="n">
        <x:f>IF(COUNT(C257:D257)=2,C257*D257/100000000,"n.a.")</x:f>
        <x:v>36.6473852958</x:v>
      </x:c>
      <x:c r="F257" s="1" t="str">
        <x:v>get_fund_holders_3073d9fb2fa63b6e.json</x:v>
      </x:c>
      <x:c r="G257" s="1" t="str">
        <x:v>get_fund_performance_4eee3d47edebe064.json</x:v>
      </x:c>
    </x:row>
    <x:row r="258" ht="25" customHeight="1">
      <x:c r="A258" s="1" t="str">
        <x:v>515390.SH</x:v>
      </x:c>
      <x:c r="B258" s="7" t="d">
        <x:v>2026-06-02T00:00:00.000Z</x:v>
      </x:c>
      <x:c r="C258" s="8" t="n">
        <x:v>866683000</x:v>
      </x:c>
      <x:c r="D258" s="9" t="n">
        <x:v>1.4318</x:v>
      </x:c>
      <x:c r="E258" s="9" t="n">
        <x:f>IF(COUNT(C258:D258)=2,C258*D258/100000000,"n.a.")</x:f>
        <x:v>12.409167193999998</x:v>
      </x:c>
      <x:c r="F258" s="1" t="str">
        <x:v>get_fund_holders_de7653a1c69256fb.json</x:v>
      </x:c>
      <x:c r="G258" s="1" t="str">
        <x:v>get_fund_performance_84601eddc1c275fe.json</x:v>
      </x:c>
    </x:row>
    <x:row r="259" ht="25" customHeight="1">
      <x:c r="A259" s="1" t="str">
        <x:v>515530.SH</x:v>
      </x:c>
      <x:c r="B259" s="7" t="d">
        <x:v>2026-06-02T00:00:00.000Z</x:v>
      </x:c>
      <x:c r="C259" s="8" t="n">
        <x:v>12242700</x:v>
      </x:c>
      <x:c r="D259" s="9" t="n">
        <x:v>4.541</x:v>
      </x:c>
      <x:c r="E259" s="9" t="n">
        <x:f>IF(COUNT(C259:D259)=2,C259*D259/100000000,"n.a.")</x:f>
        <x:v>0.555941007</x:v>
      </x:c>
      <x:c r="F259" s="1" t="str">
        <x:v>get_fund_holders_c3d87f4218ad4583.json</x:v>
      </x:c>
      <x:c r="G259" s="1" t="str">
        <x:v>get_fund_performance_02aa700a9df0acc2.json</x:v>
      </x:c>
    </x:row>
    <x:row r="260" ht="25" customHeight="1">
      <x:c r="A260" s="1" t="str">
        <x:v>515550.SH</x:v>
      </x:c>
      <x:c r="B260" s="7" t="d">
        <x:v>2026-06-02T00:00:00.000Z</x:v>
      </x:c>
      <x:c r="C260" s="8" t="n">
        <x:v>17345700</x:v>
      </x:c>
      <x:c r="D260" s="9" t="n">
        <x:v>1.8457</x:v>
      </x:c>
      <x:c r="E260" s="9" t="n">
        <x:f>IF(COUNT(C260:D260)=2,C260*D260/100000000,"n.a.")</x:f>
        <x:v>0.3201495849</x:v>
      </x:c>
      <x:c r="F260" s="1" t="str">
        <x:v>get_fund_holders_4b6ceb4ab77d2485.json</x:v>
      </x:c>
      <x:c r="G260" s="1" t="str">
        <x:v>get_fund_performance_b5f4b8ffdfab8d69.json</x:v>
      </x:c>
    </x:row>
    <x:row r="261" ht="25" customHeight="1">
      <x:c r="A261" s="1" t="str">
        <x:v>515660.SH</x:v>
      </x:c>
      <x:c r="B261" s="7" t="d">
        <x:v>2026-06-02T00:00:00.000Z</x:v>
      </x:c>
      <x:c r="C261" s="8" t="n">
        <x:v>465994200</x:v>
      </x:c>
      <x:c r="D261" s="9" t="n">
        <x:v>6.1212</x:v>
      </x:c>
      <x:c r="E261" s="9" t="n">
        <x:f>IF(COUNT(C261:D261)=2,C261*D261/100000000,"n.a.")</x:f>
        <x:v>28.5244369704</x:v>
      </x:c>
      <x:c r="F261" s="1" t="str">
        <x:v>get_fund_holders_9f97c20db2568193.json</x:v>
      </x:c>
      <x:c r="G261" s="1" t="str">
        <x:v>get_fund_performance_cc51021ca3a41cab.json</x:v>
      </x:c>
    </x:row>
    <x:row r="262" ht="25" customHeight="1">
      <x:c r="A262" s="1" t="str">
        <x:v>516300.SH</x:v>
      </x:c>
      <x:c r="B262" s="7" t="d">
        <x:v>2026-06-02T00:00:00.000Z</x:v>
      </x:c>
      <x:c r="C262" s="8" t="n">
        <x:v>25012600</x:v>
      </x:c>
      <x:c r="D262" s="9" t="n">
        <x:v>3.4739</x:v>
      </x:c>
      <x:c r="E262" s="9" t="n">
        <x:f>IF(COUNT(C262:D262)=2,C262*D262/100000000,"n.a.")</x:f>
        <x:v>0.8689127114</x:v>
      </x:c>
      <x:c r="F262" s="1" t="str">
        <x:v>get_fund_holders_297fc90dcb4e9518.json</x:v>
      </x:c>
      <x:c r="G262" s="1" t="str">
        <x:v>get_fund_performance_76033c52f8ce0ced.json</x:v>
      </x:c>
    </x:row>
    <x:row r="263" ht="25" customHeight="1">
      <x:c r="A263" s="1" t="str">
        <x:v>560010.SH</x:v>
      </x:c>
      <x:c r="B263" s="7" t="d">
        <x:v>2026-06-02T00:00:00.000Z</x:v>
      </x:c>
      <x:c r="C263" s="8" t="n">
        <x:v>1008621700</x:v>
      </x:c>
      <x:c r="D263" s="9" t="n">
        <x:v>3.4569</x:v>
      </x:c>
      <x:c r="E263" s="9" t="n">
        <x:f>IF(COUNT(C263:D263)=2,C263*D263/100000000,"n.a.")</x:f>
        <x:v>34.8670435473</x:v>
      </x:c>
      <x:c r="F263" s="1" t="str">
        <x:v>get_fund_holders_6873838444356b70.json</x:v>
      </x:c>
      <x:c r="G263" s="1" t="str">
        <x:v>get_fund_performance_c16a854f012da14c.json</x:v>
      </x:c>
    </x:row>
    <x:row r="264" ht="25" customHeight="1">
      <x:c r="A264" s="1" t="str">
        <x:v>560110.SH</x:v>
      </x:c>
      <x:c r="B264" s="7" t="d">
        <x:v>2026-06-02T00:00:00.000Z</x:v>
      </x:c>
      <x:c r="C264" s="8" t="n">
        <x:v>163903500</x:v>
      </x:c>
      <x:c r="D264" s="9" t="n">
        <x:v>1.247</x:v>
      </x:c>
      <x:c r="E264" s="9" t="n">
        <x:f>IF(COUNT(C264:D264)=2,C264*D264/100000000,"n.a.")</x:f>
        <x:v>2.043876645</x:v>
      </x:c>
      <x:c r="F264" s="1" t="str">
        <x:v>get_fund_holders_297fc90dcb4e9518.json</x:v>
      </x:c>
      <x:c r="G264" s="1" t="str">
        <x:v>get_fund_performance_76033c52f8ce0ced.json</x:v>
      </x:c>
    </x:row>
    <x:row r="265" ht="25" customHeight="1">
      <x:c r="A265" s="1" t="str">
        <x:v>560220.SH</x:v>
      </x:c>
      <x:c r="B265" s="7" t="d">
        <x:v>2026-06-02T00:00:00.000Z</x:v>
      </x:c>
      <x:c r="C265" s="8" t="n">
        <x:v>45717000</x:v>
      </x:c>
      <x:c r="D265" s="9" t="n">
        <x:v>1.556</x:v>
      </x:c>
      <x:c r="E265" s="9" t="n">
        <x:f>IF(COUNT(C265:D265)=2,C265*D265/100000000,"n.a.")</x:f>
        <x:v>0.71135652</x:v>
      </x:c>
      <x:c r="F265" s="1" t="str">
        <x:v>get_fund_holders_fc050ecb223266b2.json</x:v>
      </x:c>
      <x:c r="G265" s="1" t="str">
        <x:v>get_fund_performance_64e81de3617dc384.json</x:v>
      </x:c>
    </x:row>
    <x:row r="266" ht="25" customHeight="1">
      <x:c r="A266" s="1" t="str">
        <x:v>561350.SH</x:v>
      </x:c>
      <x:c r="B266" s="7" t="d">
        <x:v>2026-06-02T00:00:00.000Z</x:v>
      </x:c>
      <x:c r="C266" s="8" t="n">
        <x:v>67700000</x:v>
      </x:c>
      <x:c r="D266" s="9" t="n">
        <x:v>1.3113</x:v>
      </x:c>
      <x:c r="E266" s="9" t="n">
        <x:f>IF(COUNT(C266:D266)=2,C266*D266/100000000,"n.a.")</x:f>
        <x:v>0.8877501</x:v>
      </x:c>
      <x:c r="F266" s="1" t="str">
        <x:v>get_fund_holders_13991b14672a9e5b.json</x:v>
      </x:c>
      <x:c r="G266" s="1" t="str">
        <x:v>get_fund_performance_0e4c5b8e47ee8e76.json</x:v>
      </x:c>
    </x:row>
    <x:row r="267" ht="25" customHeight="1">
      <x:c r="A267" s="1" t="str">
        <x:v>561370.SH</x:v>
      </x:c>
      <x:c r="B267" s="7" t="d">
        <x:v>2026-06-02T00:00:00.000Z</x:v>
      </x:c>
      <x:c r="C267" s="8" t="n">
        <x:v>22356000</x:v>
      </x:c>
      <x:c r="D267" s="9" t="n">
        <x:v>1.5235</x:v>
      </x:c>
      <x:c r="E267" s="9" t="n">
        <x:f>IF(COUNT(C267:D267)=2,C267*D267/100000000,"n.a.")</x:f>
        <x:v>0.34059366</x:v>
      </x:c>
      <x:c r="F267" s="1" t="str">
        <x:v>get_fund_holders_2726ab4790466ee0.json</x:v>
      </x:c>
      <x:c r="G267" s="1" t="str">
        <x:v>get_fund_performance_cb9287801365b0fc.json</x:v>
      </x:c>
    </x:row>
    <x:row r="268" ht="25" customHeight="1">
      <x:c r="A268" s="1" t="str">
        <x:v>561930.SH</x:v>
      </x:c>
      <x:c r="B268" s="7" t="d">
        <x:v>2026-06-02T00:00:00.000Z</x:v>
      </x:c>
      <x:c r="C268" s="8" t="n">
        <x:v>109260600</x:v>
      </x:c>
      <x:c r="D268" s="9" t="n">
        <x:v>1.6424</x:v>
      </x:c>
      <x:c r="E268" s="9" t="n">
        <x:f>IF(COUNT(C268:D268)=2,C268*D268/100000000,"n.a.")</x:f>
        <x:v>1.7944960944</x:v>
      </x:c>
      <x:c r="F268" s="1" t="str">
        <x:v>get_fund_holders_f7a0251fa6d4d112.json</x:v>
      </x:c>
      <x:c r="G268" s="1" t="str">
        <x:v>get_fund_performance_f34761a2b46b9330.json</x:v>
      </x:c>
    </x:row>
    <x:row r="269" ht="25" customHeight="1">
      <x:c r="A269" s="1" t="str">
        <x:v>562660.SH</x:v>
      </x:c>
      <x:c r="B269" s="7" t="d">
        <x:v>2026-06-02T00:00:00.000Z</x:v>
      </x:c>
      <x:c r="C269" s="8" t="n">
        <x:v>244874000</x:v>
      </x:c>
      <x:c r="D269" s="9" t="n">
        <x:v>1.9419</x:v>
      </x:c>
      <x:c r="E269" s="9" t="n">
        <x:f>IF(COUNT(C269:D269)=2,C269*D269/100000000,"n.a.")</x:f>
        <x:v>4.755208206</x:v>
      </x:c>
      <x:c r="F269" s="1" t="str">
        <x:v>get_fund_holders_a10e2190a42af2eb.json</x:v>
      </x:c>
      <x:c r="G269" s="1" t="str">
        <x:v>get_fund_performance_074fe7c4861a32c8.json</x:v>
      </x:c>
    </x:row>
    <x:row r="270" ht="25" customHeight="1">
      <x:c r="A270" s="1" t="str">
        <x:v>563200.SH</x:v>
      </x:c>
      <x:c r="B270" s="7" t="d">
        <x:v>2026-06-02T00:00:00.000Z</x:v>
      </x:c>
      <x:c r="C270" s="8" t="n">
        <x:v>27458800</x:v>
      </x:c>
      <x:c r="D270" s="9" t="n">
        <x:v>1.6513</x:v>
      </x:c>
      <x:c r="E270" s="9" t="n">
        <x:f>IF(COUNT(C270:D270)=2,C270*D270/100000000,"n.a.")</x:f>
        <x:v>0.45342716439999997</x:v>
      </x:c>
      <x:c r="F270" s="1" t="str">
        <x:v>get_fund_holders_fc050ecb223266b2.json</x:v>
      </x:c>
      <x:c r="G270" s="1" t="str">
        <x:v>get_fund_performance_64e81de3617dc384.json</x:v>
      </x:c>
    </x:row>
    <x:row r="271" ht="25" customHeight="1">
      <x:c r="A271" s="1" t="str">
        <x:v>563300.SH</x:v>
      </x:c>
      <x:c r="B271" s="7" t="d">
        <x:v>2026-06-02T00:00:00.000Z</x:v>
      </x:c>
      <x:c r="C271" s="8" t="n">
        <x:v>2541174000</x:v>
      </x:c>
      <x:c r="D271" s="9" t="n">
        <x:v>1.552</x:v>
      </x:c>
      <x:c r="E271" s="9" t="n">
        <x:f>IF(COUNT(C271:D271)=2,C271*D271/100000000,"n.a.")</x:f>
        <x:v>39.43902048</x:v>
      </x:c>
      <x:c r="F271" s="1" t="str">
        <x:v>get_fund_holders_a10e2190a42af2eb.json</x:v>
      </x:c>
      <x:c r="G271" s="1" t="str">
        <x:v>get_fund_performance_074fe7c4861a32c8.json</x:v>
      </x:c>
    </x:row>
    <x:row r="272" ht="25" customHeight="1">
      <x:c r="A272" s="1" t="str">
        <x:v>563520.SH</x:v>
      </x:c>
      <x:c r="B272" s="7" t="d">
        <x:v>2026-06-02T00:00:00.000Z</x:v>
      </x:c>
      <x:c r="C272" s="8" t="n">
        <x:v>397065000</x:v>
      </x:c>
      <x:c r="D272" s="9" t="n">
        <x:v>1.2622</x:v>
      </x:c>
      <x:c r="E272" s="9" t="n">
        <x:f>IF(COUNT(C272:D272)=2,C272*D272/100000000,"n.a.")</x:f>
        <x:v>5.01175443</x:v>
      </x:c>
      <x:c r="F272" s="1" t="str">
        <x:v>get_fund_holders_1e677b142657289e.json</x:v>
      </x:c>
      <x:c r="G272" s="1" t="str">
        <x:v>get_fund_performance_32b153f453e65745.json</x:v>
      </x:c>
    </x:row>
    <x:row r="273" ht="25" customHeight="1">
      <x:c r="A273" s="1" t="str">
        <x:v>563750.SH</x:v>
      </x:c>
      <x:c r="B273" s="7" t="d">
        <x:v>2026-06-02T00:00:00.000Z</x:v>
      </x:c>
      <x:c r="C273" s="8" t="n">
        <x:v>349737000</x:v>
      </x:c>
      <x:c r="D273" s="9" t="n">
        <x:v>1.1504</x:v>
      </x:c>
      <x:c r="E273" s="9" t="n">
        <x:f>IF(COUNT(C273:D273)=2,C273*D273/100000000,"n.a.")</x:f>
        <x:v>4.023374448</x:v>
      </x:c>
      <x:c r="F273" s="1" t="str">
        <x:v>get_fund_holders_3a509cba2b0c91ea.json</x:v>
      </x:c>
      <x:c r="G273" s="1" t="str">
        <x:v>get_fund_performance_aa085c9cb9fda8b6.json</x:v>
      </x:c>
    </x:row>
    <x:row r="274" ht="25" customHeight="1">
      <x:c r="A274" s="1" t="str">
        <x:v>588000.SH</x:v>
      </x:c>
      <x:c r="B274" s="7" t="d">
        <x:v>2026-06-02T00:00:00.000Z</x:v>
      </x:c>
      <x:c r="C274" s="8" t="n">
        <x:v>34397668200</x:v>
      </x:c>
      <x:c r="D274" s="9" t="n">
        <x:v>1.7822</x:v>
      </x:c>
      <x:c r="E274" s="9" t="n">
        <x:f>IF(COUNT(C274:D274)=2,C274*D274/100000000,"n.a.")</x:f>
        <x:v>613.0352426604001</x:v>
      </x:c>
      <x:c r="F274" s="1" t="str">
        <x:v>get_fund_holders_d7a48f04a3675863.json</x:v>
      </x:c>
      <x:c r="G274" s="1" t="str">
        <x:v>get_fund_performance_8e72c41e3db9b3ba.json</x:v>
      </x:c>
    </x:row>
    <x:row r="275" ht="25" customHeight="1">
      <x:c r="A275" s="1" t="str">
        <x:v>588040.SH</x:v>
      </x:c>
      <x:c r="B275" s="7" t="d">
        <x:v>2026-06-02T00:00:00.000Z</x:v>
      </x:c>
      <x:c r="C275" s="8" t="n">
        <x:v>57889000</x:v>
      </x:c>
      <x:c r="D275" s="9" t="n">
        <x:v>1.725</x:v>
      </x:c>
      <x:c r="E275" s="9" t="n">
        <x:f>IF(COUNT(C275:D275)=2,C275*D275/100000000,"n.a.")</x:f>
        <x:v>0.99858525</x:v>
      </x:c>
      <x:c r="F275" s="1" t="str">
        <x:v>get_fund_holders_289aa24890e2120f.json</x:v>
      </x:c>
      <x:c r="G275" s="1" t="str">
        <x:v>get_fund_performance_132f843fe326f0e9.json</x:v>
      </x:c>
    </x:row>
    <x:row r="276" ht="25" customHeight="1">
      <x:c r="A276" s="1" t="str">
        <x:v>588050.SH</x:v>
      </x:c>
      <x:c r="B276" s="7" t="d">
        <x:v>2026-06-02T00:00:00.000Z</x:v>
      </x:c>
      <x:c r="C276" s="8" t="n">
        <x:v>4513241300</x:v>
      </x:c>
      <x:c r="D276" s="9" t="n">
        <x:v>1.7348</x:v>
      </x:c>
      <x:c r="E276" s="9" t="n">
        <x:f>IF(COUNT(C276:D276)=2,C276*D276/100000000,"n.a.")</x:f>
        <x:v>78.2957100724</x:v>
      </x:c>
      <x:c r="F276" s="1" t="str">
        <x:v>get_fund_holders_bf65d0019adb3c3e.json</x:v>
      </x:c>
      <x:c r="G276" s="1" t="str">
        <x:v>get_fund_performance_dbfdb5899fd5fed8.json</x:v>
      </x:c>
    </x:row>
    <x:row r="277" ht="25" customHeight="1">
      <x:c r="A277" s="1" t="str">
        <x:v>588060.SH</x:v>
      </x:c>
      <x:c r="B277" s="7" t="d">
        <x:v>2026-06-02T00:00:00.000Z</x:v>
      </x:c>
      <x:c r="C277" s="8" t="n">
        <x:v>5191140000</x:v>
      </x:c>
      <x:c r="D277" s="9" t="n">
        <x:v>1.0751</x:v>
      </x:c>
      <x:c r="E277" s="9" t="n">
        <x:f>IF(COUNT(C277:D277)=2,C277*D277/100000000,"n.a.")</x:f>
        <x:v>55.80994614</x:v>
      </x:c>
      <x:c r="F277" s="1" t="str">
        <x:v>get_fund_holders_5233c0fc3241a32c.json</x:v>
      </x:c>
      <x:c r="G277" s="1" t="str">
        <x:v>get_fund_performance_efd396d3cd9bc676.json</x:v>
      </x:c>
    </x:row>
    <x:row r="278" ht="25" customHeight="1">
      <x:c r="A278" s="1" t="str">
        <x:v>588080.SH</x:v>
      </x:c>
      <x:c r="B278" s="7" t="d">
        <x:v>2026-06-02T00:00:00.000Z</x:v>
      </x:c>
      <x:c r="C278" s="8" t="n">
        <x:v>20230628100</x:v>
      </x:c>
      <x:c r="D278" s="9" t="n">
        <x:v>1.7276</x:v>
      </x:c>
      <x:c r="E278" s="9" t="n">
        <x:f>IF(COUNT(C278:D278)=2,C278*D278/100000000,"n.a.")</x:f>
        <x:v>349.50433105559995</x:v>
      </x:c>
      <x:c r="F278" s="1" t="str">
        <x:v>get_fund_holders_d208616395cf29e5.json</x:v>
      </x:c>
      <x:c r="G278" s="1" t="str">
        <x:v>get_fund_performance_436bcdb0b10648ba.json</x:v>
      </x:c>
    </x:row>
    <x:row r="279" ht="25" customHeight="1">
      <x:c r="A279" s="1" t="str">
        <x:v>588090.SH</x:v>
      </x:c>
      <x:c r="B279" s="7" t="d">
        <x:v>2026-06-02T00:00:00.000Z</x:v>
      </x:c>
      <x:c r="C279" s="8" t="n">
        <x:v>1935072800</x:v>
      </x:c>
      <x:c r="D279" s="9" t="n">
        <x:v>1.7389</x:v>
      </x:c>
      <x:c r="E279" s="9" t="n">
        <x:f>IF(COUNT(C279:D279)=2,C279*D279/100000000,"n.a.")</x:f>
        <x:v>33.64898091919999</x:v>
      </x:c>
      <x:c r="F279" s="1" t="str">
        <x:v>get_fund_holders_0e8c333096cb6d9b.json</x:v>
      </x:c>
      <x:c r="G279" s="1" t="str">
        <x:v>get_fund_performance_5d7f4203664c3089.json</x:v>
      </x:c>
    </x:row>
    <x:row r="280" ht="25" customHeight="1">
      <x:c r="A280" s="1" t="str">
        <x:v>588150.SH</x:v>
      </x:c>
      <x:c r="B280" s="7" t="d">
        <x:v>2026-06-02T00:00:00.000Z</x:v>
      </x:c>
      <x:c r="C280" s="8" t="n">
        <x:v>296432600</x:v>
      </x:c>
      <x:c r="D280" s="9" t="n">
        <x:v>1.194</x:v>
      </x:c>
      <x:c r="E280" s="9" t="n">
        <x:f>IF(COUNT(C280:D280)=2,C280*D280/100000000,"n.a.")</x:f>
        <x:v>3.5394052439999997</x:v>
      </x:c>
      <x:c r="F280" s="1" t="str">
        <x:v>get_fund_holders_9969b0d406d0b745.json</x:v>
      </x:c>
      <x:c r="G280" s="1" t="str">
        <x:v>get_fund_performance_e05a94b547791553.json</x:v>
      </x:c>
    </x:row>
    <x:row r="281" ht="25" customHeight="1">
      <x:c r="A281" s="1" t="str">
        <x:v>588180.SH</x:v>
      </x:c>
      <x:c r="B281" s="7" t="d">
        <x:v>2026-06-02T00:00:00.000Z</x:v>
      </x:c>
      <x:c r="C281" s="8" t="n">
        <x:v>930853700</x:v>
      </x:c>
      <x:c r="D281" s="9" t="n">
        <x:v>1.0962</x:v>
      </x:c>
      <x:c r="E281" s="9" t="n">
        <x:f>IF(COUNT(C281:D281)=2,C281*D281/100000000,"n.a.")</x:f>
        <x:v>10.2040182594</x:v>
      </x:c>
      <x:c r="F281" s="1" t="str">
        <x:v>get_fund_holders_a16d4a3c86b477e3.json</x:v>
      </x:c>
      <x:c r="G281" s="1" t="str">
        <x:v>get_fund_performance_dbfdb5899fd5fed8.json</x:v>
      </x:c>
    </x:row>
    <x:row r="282" ht="25" customHeight="1">
      <x:c r="A282" s="1" t="str">
        <x:v>588280.SH</x:v>
      </x:c>
      <x:c r="B282" s="7" t="d">
        <x:v>2026-06-02T00:00:00.000Z</x:v>
      </x:c>
      <x:c r="C282" s="8" t="n">
        <x:v>264121000</x:v>
      </x:c>
      <x:c r="D282" s="9" t="n">
        <x:v>1.2211</x:v>
      </x:c>
      <x:c r="E282" s="9" t="n">
        <x:f>IF(COUNT(C282:D282)=2,C282*D282/100000000,"n.a.")</x:f>
        <x:v>3.225181531</x:v>
      </x:c>
      <x:c r="F282" s="1" t="str">
        <x:v>get_fund_holders_e06a4127f41e102c.json</x:v>
      </x:c>
      <x:c r="G282" s="1" t="str">
        <x:v>get_fund_performance_40a67205fc558839.json</x:v>
      </x:c>
    </x:row>
    <x:row r="283" ht="25" customHeight="1">
      <x:c r="A283" s="1" t="str">
        <x:v>588720.SH</x:v>
      </x:c>
      <x:c r="B283" s="7" t="d">
        <x:v>2026-06-02T00:00:00.000Z</x:v>
      </x:c>
      <x:c r="C283" s="8" t="n">
        <x:v>97241800</x:v>
      </x:c>
      <x:c r="D283" s="9" t="n">
        <x:v>1.7092</x:v>
      </x:c>
      <x:c r="E283" s="9" t="n">
        <x:f>IF(COUNT(C283:D283)=2,C283*D283/100000000,"n.a.")</x:f>
        <x:v>1.6620568456</x:v>
      </x:c>
      <x:c r="F283" s="1" t="str">
        <x:v>get_fund_holders_522e7c68c534d3b2.json</x:v>
      </x:c>
      <x:c r="G283" s="1" t="str">
        <x:v>get_fund_performance_5d7f4203664c3089.json</x:v>
      </x:c>
    </x:row>
    <x:row r="284" ht="25" customHeight="1">
      <x:c r="A284" s="1" t="str">
        <x:v>588840.SH</x:v>
      </x:c>
      <x:c r="B284" s="7" t="d">
        <x:v>2026-06-02T00:00:00.000Z</x:v>
      </x:c>
      <x:c r="C284" s="8" t="n">
        <x:v>31236000</x:v>
      </x:c>
      <x:c r="D284" s="9" t="n">
        <x:v>1.5667</x:v>
      </x:c>
      <x:c r="E284" s="9" t="n">
        <x:f>IF(COUNT(C284:D284)=2,C284*D284/100000000,"n.a.")</x:f>
        <x:v>0.48937441200000004</x:v>
      </x:c>
      <x:c r="F284" s="1" t="str">
        <x:v>get_fund_holders_0b63176527658f63.json</x:v>
      </x:c>
      <x:c r="G284" s="1" t="str">
        <x:v>get_fund_performance_132f843fe326f0e9.json</x:v>
      </x:c>
    </x:row>
    <x:row r="285" ht="25" customHeight="1">
      <x:c r="A285" s="1" t="str">
        <x:v>588870.SH</x:v>
      </x:c>
      <x:c r="B285" s="7" t="d">
        <x:v>2026-06-02T00:00:00.000Z</x:v>
      </x:c>
      <x:c r="C285" s="8" t="n">
        <x:v>287552000</x:v>
      </x:c>
      <x:c r="D285" s="9" t="n">
        <x:v>1.7155</x:v>
      </x:c>
      <x:c r="E285" s="9" t="n">
        <x:f>IF(COUNT(C285:D285)=2,C285*D285/100000000,"n.a.")</x:f>
        <x:v>4.93295456</x:v>
      </x:c>
      <x:c r="F285" s="1" t="str">
        <x:v>get_fund_holders_caa4c3c02f912995.json</x:v>
      </x:c>
      <x:c r="G285" s="1" t="str">
        <x:v>get_fund_performance_efd396d3cd9bc676.json</x:v>
      </x:c>
    </x:row>
    <x:row r="286" ht="25" customHeight="1">
      <x:c r="A286" s="1" t="str">
        <x:v>588940.SH</x:v>
      </x:c>
      <x:c r="B286" s="7" t="d">
        <x:v>2026-06-02T00:00:00.000Z</x:v>
      </x:c>
      <x:c r="C286" s="8" t="n">
        <x:v>406420000</x:v>
      </x:c>
      <x:c r="D286" s="9" t="n">
        <x:v>1.7468</x:v>
      </x:c>
      <x:c r="E286" s="9" t="n">
        <x:f>IF(COUNT(C286:D286)=2,C286*D286/100000000,"n.a.")</x:f>
        <x:v>7.09934456</x:v>
      </x:c>
      <x:c r="F286" s="1" t="str">
        <x:v>get_fund_holders_dd0a9debd3f4f444.json</x:v>
      </x:c>
      <x:c r="G286" s="1" t="str">
        <x:v>get_fund_performance_45fcf26c430218d7.json</x:v>
      </x:c>
    </x:row>
    <x:row r="287" ht="25" customHeight="1">
      <x:c r="A287" s="1" t="str">
        <x:v>588950.SH</x:v>
      </x:c>
      <x:c r="B287" s="7" t="d">
        <x:v>2026-06-02T00:00:00.000Z</x:v>
      </x:c>
      <x:c r="C287" s="8" t="n">
        <x:v>227729700</x:v>
      </x:c>
      <x:c r="D287" s="9" t="n">
        <x:v>1.7592</x:v>
      </x:c>
      <x:c r="E287" s="9" t="n">
        <x:f>IF(COUNT(C287:D287)=2,C287*D287/100000000,"n.a.")</x:f>
        <x:v>4.0062208824</x:v>
      </x:c>
      <x:c r="F287" s="1" t="str">
        <x:v>get_fund_holders_d208616395cf29e5.json</x:v>
      </x:c>
      <x:c r="G287" s="1" t="str">
        <x:v>get_fund_performance_436bcdb0b10648ba.json</x:v>
      </x:c>
    </x:row>
    <x:row r="288" ht="25" customHeight="1">
      <x:c r="A288" s="1" t="str">
        <x:v>589150.SH</x:v>
      </x:c>
      <x:c r="B288" s="7" t="d">
        <x:v>2026-06-02T00:00:00.000Z</x:v>
      </x:c>
      <x:c r="C288" s="8" t="n">
        <x:v>69437200</x:v>
      </x:c>
      <x:c r="D288" s="9" t="n">
        <x:v>1.2288</x:v>
      </x:c>
      <x:c r="E288" s="9" t="n">
        <x:f>IF(COUNT(C288:D288)=2,C288*D288/100000000,"n.a.")</x:f>
        <x:v>0.8532443136</x:v>
      </x:c>
      <x:c r="F288" s="1" t="str">
        <x:v>get_fund_holders_9969b0d406d0b745.json</x:v>
      </x:c>
      <x:c r="G288" s="1" t="str">
        <x:v>get_fund_performance_e05a94b547791553.json</x:v>
      </x:c>
    </x:row>
    <x:row r="289" ht="25" customHeight="1">
      <x:c r="A289" s="1" t="str">
        <x:v>589850.SH</x:v>
      </x:c>
      <x:c r="B289" s="7" t="d">
        <x:v>2026-06-02T00:00:00.000Z</x:v>
      </x:c>
      <x:c r="C289" s="8" t="n">
        <x:v>397057000</x:v>
      </x:c>
      <x:c r="D289" s="9" t="n">
        <x:v>1.6237</x:v>
      </x:c>
      <x:c r="E289" s="9" t="n">
        <x:f>IF(COUNT(C289:D289)=2,C289*D289/100000000,"n.a.")</x:f>
        <x:v>6.447014509</x:v>
      </x:c>
      <x:c r="F289" s="1" t="str">
        <x:v>get_fund_holders_d7a48f04a3675863.json</x:v>
      </x:c>
      <x:c r="G289" s="1" t="str">
        <x:v>get_fund_performance_8e72c41e3db9b3ba.json</x:v>
      </x:c>
    </x:row>
    <x:row r="290" ht="25" customHeight="1">
      <x:c r="A290" s="1" t="str">
        <x:v>159205.SZ</x:v>
      </x:c>
      <x:c r="B290" s="7" t="d">
        <x:v>2026-06-03T00:00:00.000Z</x:v>
      </x:c>
      <x:c r="C290" s="8" t="n">
        <x:v>285056064</x:v>
      </x:c>
      <x:c r="D290" s="9" t="n">
        <x:v>2.0201</x:v>
      </x:c>
      <x:c r="E290" s="9" t="n">
        <x:f>IF(COUNT(C290:D290)=2,C290*D290/100000000,"n.a.")</x:f>
        <x:v>5.758417548864</x:v>
      </x:c>
      <x:c r="F290" s="1" t="str">
        <x:v>get_fund_holders_dd0a9debd3f4f444.json</x:v>
      </x:c>
      <x:c r="G290" s="1" t="str">
        <x:v>get_fund_performance_45fcf26c430218d7.json</x:v>
      </x:c>
    </x:row>
    <x:row r="291" ht="25" customHeight="1">
      <x:c r="A291" s="1" t="str">
        <x:v>159247.SZ</x:v>
      </x:c>
      <x:c r="B291" s="7" t="d">
        <x:v>2026-06-03T00:00:00.000Z</x:v>
      </x:c>
      <x:c r="C291" s="8" t="n">
        <x:v>177984966</x:v>
      </x:c>
      <x:c r="D291" s="9" t="n">
        <x:v>1.2379</x:v>
      </x:c>
      <x:c r="E291" s="9" t="n">
        <x:f>IF(COUNT(C291:D291)=2,C291*D291/100000000,"n.a.")</x:f>
        <x:v>2.203275894114</x:v>
      </x:c>
      <x:c r="F291" s="1" t="str">
        <x:v>get_fund_holders_fadd370a28d51cf3.json</x:v>
      </x:c>
      <x:c r="G291" s="1" t="str">
        <x:v>get_fund_performance_bf1ce8849823faae.json</x:v>
      </x:c>
    </x:row>
    <x:row r="292" ht="25" customHeight="1">
      <x:c r="A292" s="1" t="str">
        <x:v>159300.SZ</x:v>
      </x:c>
      <x:c r="B292" s="7" t="d">
        <x:v>2026-06-03T00:00:00.000Z</x:v>
      </x:c>
      <x:c r="C292" s="8" t="n">
        <x:v>162058097</x:v>
      </x:c>
      <x:c r="D292" s="9" t="n">
        <x:v>5.286</x:v>
      </x:c>
      <x:c r="E292" s="9" t="n">
        <x:f>IF(COUNT(C292:D292)=2,C292*D292/100000000,"n.a.")</x:f>
        <x:v>8.56639100742</x:v>
      </x:c>
      <x:c r="F292" s="1" t="str">
        <x:v>get_fund_holders_b7b2fd863d7cae37.json</x:v>
      </x:c>
      <x:c r="G292" s="1" t="str">
        <x:v>get_fund_performance_782c037bcb449f29.json</x:v>
      </x:c>
    </x:row>
    <x:row r="293" ht="25" customHeight="1">
      <x:c r="A293" s="1" t="str">
        <x:v>159330.SZ</x:v>
      </x:c>
      <x:c r="B293" s="7" t="d">
        <x:v>2026-06-03T00:00:00.000Z</x:v>
      </x:c>
      <x:c r="C293" s="8" t="n">
        <x:v>302801009</x:v>
      </x:c>
      <x:c r="D293" s="9" t="n">
        <x:v>1.5276</x:v>
      </x:c>
      <x:c r="E293" s="9" t="n">
        <x:f>IF(COUNT(C293:D293)=2,C293*D293/100000000,"n.a.")</x:f>
        <x:v>4.625588213484</x:v>
      </x:c>
      <x:c r="F293" s="1" t="str">
        <x:v>get_fund_holders_db155956e659ea95.json</x:v>
      </x:c>
      <x:c r="G293" s="1" t="str">
        <x:v>get_fund_performance_ac2efc383ca02be2.json</x:v>
      </x:c>
    </x:row>
    <x:row r="294" ht="25" customHeight="1">
      <x:c r="A294" s="1" t="str">
        <x:v>159337.SZ</x:v>
      </x:c>
      <x:c r="B294" s="7" t="d">
        <x:v>2026-06-03T00:00:00.000Z</x:v>
      </x:c>
      <x:c r="C294" s="8" t="n">
        <x:v>251710611</x:v>
      </x:c>
      <x:c r="D294" s="9" t="n">
        <x:v>1.8899</x:v>
      </x:c>
      <x:c r="E294" s="9" t="n">
        <x:f>IF(COUNT(C294:D294)=2,C294*D294/100000000,"n.a.")</x:f>
        <x:v>4.757078837289</x:v>
      </x:c>
      <x:c r="F294" s="1" t="str">
        <x:v>get_fund_holders_0f3e86d571c495d7.json</x:v>
      </x:c>
      <x:c r="G294" s="1" t="str">
        <x:v>get_fund_performance_5896dab4189c2620.json</x:v>
      </x:c>
    </x:row>
    <x:row r="295" ht="25" customHeight="1">
      <x:c r="A295" s="1" t="str">
        <x:v>159393.SZ</x:v>
      </x:c>
      <x:c r="B295" s="7" t="d">
        <x:v>2026-06-03T00:00:00.000Z</x:v>
      </x:c>
      <x:c r="C295" s="8" t="n">
        <x:v>41146342</x:v>
      </x:c>
      <x:c r="D295" s="9" t="n">
        <x:v>5.2156</x:v>
      </x:c>
      <x:c r="E295" s="9" t="n">
        <x:f>IF(COUNT(C295:D295)=2,C295*D295/100000000,"n.a.")</x:f>
        <x:v>2.146028613352</x:v>
      </x:c>
      <x:c r="F295" s="1" t="str">
        <x:v>get_fund_holders_9f97c20db2568193.json</x:v>
      </x:c>
      <x:c r="G295" s="1" t="str">
        <x:v>get_fund_performance_cc51021ca3a41cab.json</x:v>
      </x:c>
    </x:row>
    <x:row r="296" ht="25" customHeight="1">
      <x:c r="A296" s="1" t="str">
        <x:v>159500.SZ</x:v>
      </x:c>
      <x:c r="B296" s="7" t="d">
        <x:v>2026-06-03T00:00:00.000Z</x:v>
      </x:c>
      <x:c r="C296" s="8" t="n">
        <x:v>143338865</x:v>
      </x:c>
      <x:c r="D296" s="9" t="n">
        <x:v>1.2352</x:v>
      </x:c>
      <x:c r="E296" s="9" t="n">
        <x:f>IF(COUNT(C296:D296)=2,C296*D296/100000000,"n.a.")</x:f>
        <x:v>1.77052166048</x:v>
      </x:c>
      <x:c r="F296" s="1" t="str">
        <x:v>get_fund_holders_cb7a47267215c1da.json</x:v>
      </x:c>
      <x:c r="G296" s="1" t="str">
        <x:v>get_fund_performance_7bf0efc786c27bf1.json</x:v>
      </x:c>
    </x:row>
    <x:row r="297" ht="25" customHeight="1">
      <x:c r="A297" s="1" t="str">
        <x:v>159531.SZ</x:v>
      </x:c>
      <x:c r="B297" s="7" t="d">
        <x:v>2026-06-03T00:00:00.000Z</x:v>
      </x:c>
      <x:c r="C297" s="8" t="n">
        <x:v>576608406</x:v>
      </x:c>
      <x:c r="D297" s="9" t="n">
        <x:v>1.5433</x:v>
      </x:c>
      <x:c r="E297" s="9" t="n">
        <x:f>IF(COUNT(C297:D297)=2,C297*D297/100000000,"n.a.")</x:f>
        <x:v>8.898797529798</x:v>
      </x:c>
      <x:c r="F297" s="1" t="str">
        <x:v>get_fund_holders_6dc695d00ba15682.json</x:v>
      </x:c>
      <x:c r="G297" s="1" t="str">
        <x:v>get_fund_performance_e916a21462249c2f.json</x:v>
      </x:c>
    </x:row>
    <x:row r="298" ht="25" customHeight="1">
      <x:c r="A298" s="1" t="str">
        <x:v>159532.SZ</x:v>
      </x:c>
      <x:c r="B298" s="7" t="d">
        <x:v>2026-06-03T00:00:00.000Z</x:v>
      </x:c>
      <x:c r="C298" s="8" t="n">
        <x:v>115564791</x:v>
      </x:c>
      <x:c r="D298" s="9" t="n">
        <x:v>1.7706</x:v>
      </x:c>
      <x:c r="E298" s="9" t="n">
        <x:f>IF(COUNT(C298:D298)=2,C298*D298/100000000,"n.a.")</x:f>
        <x:v>2.046190189446</x:v>
      </x:c>
      <x:c r="F298" s="1" t="str">
        <x:v>get_fund_holders_6dc695d00ba15682.json</x:v>
      </x:c>
      <x:c r="G298" s="1" t="str">
        <x:v>get_fund_performance_e916a21462249c2f.json</x:v>
      </x:c>
    </x:row>
    <x:row r="299" ht="25" customHeight="1">
      <x:c r="A299" s="1" t="str">
        <x:v>159533.SZ</x:v>
      </x:c>
      <x:c r="B299" s="7" t="d">
        <x:v>2026-06-03T00:00:00.000Z</x:v>
      </x:c>
      <x:c r="C299" s="8" t="n">
        <x:v>10458785</x:v>
      </x:c>
      <x:c r="D299" s="9" t="n">
        <x:v>2.0933</x:v>
      </x:c>
      <x:c r="E299" s="9" t="n">
        <x:f>IF(COUNT(C299:D299)=2,C299*D299/100000000,"n.a.")</x:f>
        <x:v>0.21893374640500002</x:v>
      </x:c>
      <x:c r="F299" s="1" t="str">
        <x:v>get_fund_holders_2726ab4790466ee0.json</x:v>
      </x:c>
      <x:c r="G299" s="1" t="str">
        <x:v>get_fund_performance_cb9287801365b0fc.json</x:v>
      </x:c>
    </x:row>
    <x:row r="300" ht="25" customHeight="1">
      <x:c r="A300" s="1" t="str">
        <x:v>159535.SZ</x:v>
      </x:c>
      <x:c r="B300" s="7" t="d">
        <x:v>2026-06-03T00:00:00.000Z</x:v>
      </x:c>
      <x:c r="C300" s="8" t="n">
        <x:v>16981088</x:v>
      </x:c>
      <x:c r="D300" s="9" t="n">
        <x:v>1.5445</x:v>
      </x:c>
      <x:c r="E300" s="9" t="n">
        <x:f>IF(COUNT(C300:D300)=2,C300*D300/100000000,"n.a.")</x:f>
        <x:v>0.26227290416</x:v>
      </x:c>
      <x:c r="F300" s="1" t="str">
        <x:v>get_fund_holders_b0ac19f70da2b9d6.json</x:v>
      </x:c>
      <x:c r="G300" s="1" t="str">
        <x:v>get_fund_performance_8091d233a91473cf.json</x:v>
      </x:c>
    </x:row>
    <x:row r="301" ht="25" customHeight="1">
      <x:c r="A301" s="1" t="str">
        <x:v>159536.SZ</x:v>
      </x:c>
      <x:c r="B301" s="7" t="d">
        <x:v>2026-06-03T00:00:00.000Z</x:v>
      </x:c>
      <x:c r="C301" s="8" t="n">
        <x:v>41261589</x:v>
      </x:c>
      <x:c r="D301" s="9" t="n">
        <x:v>1.5134</x:v>
      </x:c>
      <x:c r="E301" s="9" t="n">
        <x:f>IF(COUNT(C301:D301)=2,C301*D301/100000000,"n.a.")</x:f>
        <x:v>0.6244528879260001</x:v>
      </x:c>
      <x:c r="F301" s="1" t="str">
        <x:v>get_fund_holders_b0ac19f70da2b9d6.json</x:v>
      </x:c>
      <x:c r="G301" s="1" t="str">
        <x:v>get_fund_performance_8091d233a91473cf.json</x:v>
      </x:c>
    </x:row>
    <x:row r="302" ht="25" customHeight="1">
      <x:c r="A302" s="1" t="str">
        <x:v>159629.SZ</x:v>
      </x:c>
      <x:c r="B302" s="7" t="d">
        <x:v>2026-06-03T00:00:00.000Z</x:v>
      </x:c>
      <x:c r="C302" s="8" t="n">
        <x:v>423252663</x:v>
      </x:c>
      <x:c r="D302" s="9" t="n">
        <x:v>3.4799</x:v>
      </x:c>
      <x:c r="E302" s="9" t="n">
        <x:f>IF(COUNT(C302:D302)=2,C302*D302/100000000,"n.a.")</x:f>
        <x:v>14.728769419737</x:v>
      </x:c>
      <x:c r="F302" s="1" t="str">
        <x:v>get_fund_holders_f06ed8ca04a5c3cd.json</x:v>
      </x:c>
      <x:c r="G302" s="1" t="str">
        <x:v>get_fund_performance_7ef9212eaf1828ff.json</x:v>
      </x:c>
    </x:row>
    <x:row r="303" ht="25" customHeight="1">
      <x:c r="A303" s="1" t="str">
        <x:v>159633.SZ</x:v>
      </x:c>
      <x:c r="B303" s="7" t="d">
        <x:v>2026-06-03T00:00:00.000Z</x:v>
      </x:c>
      <x:c r="C303" s="8" t="n">
        <x:v>625162658</x:v>
      </x:c>
      <x:c r="D303" s="9" t="n">
        <x:v>3.5679</x:v>
      </x:c>
      <x:c r="E303" s="9" t="n">
        <x:f>IF(COUNT(C303:D303)=2,C303*D303/100000000,"n.a.")</x:f>
        <x:v>22.305178474782</x:v>
      </x:c>
      <x:c r="F303" s="1" t="str">
        <x:v>get_fund_holders_cdfe40210f5aa2b8.json</x:v>
      </x:c>
      <x:c r="G303" s="1" t="str">
        <x:v>get_fund_performance_240cbda96a3d63f3.json</x:v>
      </x:c>
    </x:row>
    <x:row r="304" ht="25" customHeight="1">
      <x:c r="A304" s="1" t="str">
        <x:v>159673.SZ</x:v>
      </x:c>
      <x:c r="B304" s="7" t="d">
        <x:v>2026-06-03T00:00:00.000Z</x:v>
      </x:c>
      <x:c r="C304" s="8" t="n">
        <x:v>1373528385</x:v>
      </x:c>
      <x:c r="D304" s="9" t="n">
        <x:v>1.3593</x:v>
      </x:c>
      <x:c r="E304" s="9" t="n">
        <x:f>IF(COUNT(C304:D304)=2,C304*D304/100000000,"n.a.")</x:f>
        <x:v>18.670371337305</x:v>
      </x:c>
      <x:c r="F304" s="1" t="str">
        <x:v>get_fund_holders_1d7b543e33e514b4.json</x:v>
      </x:c>
      <x:c r="G304" s="1" t="str">
        <x:v>get_fund_performance_7c60e350c6141c53.json</x:v>
      </x:c>
    </x:row>
    <x:row r="305" ht="25" customHeight="1">
      <x:c r="A305" s="1" t="str">
        <x:v>159808.SZ</x:v>
      </x:c>
      <x:c r="B305" s="7" t="d">
        <x:v>2026-06-03T00:00:00.000Z</x:v>
      </x:c>
      <x:c r="C305" s="8" t="n">
        <x:v>49484790</x:v>
      </x:c>
      <x:c r="D305" s="9" t="n">
        <x:v>1.5925</x:v>
      </x:c>
      <x:c r="E305" s="9" t="n">
        <x:f>IF(COUNT(C305:D305)=2,C305*D305/100000000,"n.a.")</x:f>
        <x:v>0.78804528075</x:v>
      </x:c>
      <x:c r="F305" s="1" t="str">
        <x:v>get_fund_holders_e011263fc4341082.json</x:v>
      </x:c>
      <x:c r="G305" s="1" t="str">
        <x:v>get_fund_performance_23d6e3cf533bf329.json</x:v>
      </x:c>
    </x:row>
    <x:row r="306" ht="25" customHeight="1">
      <x:c r="A306" s="1" t="str">
        <x:v>159810.SZ</x:v>
      </x:c>
      <x:c r="B306" s="7" t="d">
        <x:v>2026-06-03T00:00:00.000Z</x:v>
      </x:c>
      <x:c r="C306" s="8" t="n">
        <x:v>46475458</x:v>
      </x:c>
      <x:c r="D306" s="9" t="n">
        <x:v>1.6614</x:v>
      </x:c>
      <x:c r="E306" s="9" t="n">
        <x:f>IF(COUNT(C306:D306)=2,C306*D306/100000000,"n.a.")</x:f>
        <x:v>0.7721432592119999</x:v>
      </x:c>
      <x:c r="F306" s="1" t="str">
        <x:v>get_fund_holders_e011263fc4341082.json</x:v>
      </x:c>
      <x:c r="G306" s="1" t="str">
        <x:v>get_fund_performance_23d6e3cf533bf329.json</x:v>
      </x:c>
    </x:row>
    <x:row r="307" ht="25" customHeight="1">
      <x:c r="A307" s="1" t="str">
        <x:v>159820.SZ</x:v>
      </x:c>
      <x:c r="B307" s="7" t="d">
        <x:v>2026-06-03T00:00:00.000Z</x:v>
      </x:c>
      <x:c r="C307" s="8" t="n">
        <x:v>1311408470</x:v>
      </x:c>
      <x:c r="D307" s="9" t="n">
        <x:v>1.4335</x:v>
      </x:c>
      <x:c r="E307" s="9" t="n">
        <x:f>IF(COUNT(C307:D307)=2,C307*D307/100000000,"n.a.")</x:f>
        <x:v>18.799040417449998</x:v>
      </x:c>
      <x:c r="F307" s="1" t="str">
        <x:v>get_fund_holders_4a5b486412b93368.json</x:v>
      </x:c>
      <x:c r="G307" s="1" t="str">
        <x:v>get_fund_performance_d3b8a29dbfda12d5.json</x:v>
      </x:c>
    </x:row>
    <x:row r="308" ht="25" customHeight="1">
      <x:c r="A308" s="1" t="str">
        <x:v>159821.SZ</x:v>
      </x:c>
      <x:c r="B308" s="7" t="d">
        <x:v>2026-06-03T00:00:00.000Z</x:v>
      </x:c>
      <x:c r="C308" s="8" t="n">
        <x:v>55520000</x:v>
      </x:c>
      <x:c r="D308" s="9" t="n">
        <x:v>1.5527</x:v>
      </x:c>
      <x:c r="E308" s="9" t="n">
        <x:f>IF(COUNT(C308:D308)=2,C308*D308/100000000,"n.a.")</x:f>
        <x:v>0.86205904</x:v>
      </x:c>
      <x:c r="F308" s="1" t="str">
        <x:v>get_fund_holders_6f3a5c30140a2cc7.json</x:v>
      </x:c>
      <x:c r="G308" s="1" t="str">
        <x:v>get_fund_performance_ddc316222fa0f340.json</x:v>
      </x:c>
    </x:row>
    <x:row r="309" ht="25" customHeight="1">
      <x:c r="A309" s="1" t="str">
        <x:v>159845.SZ</x:v>
      </x:c>
      <x:c r="B309" s="7" t="d">
        <x:v>2026-06-03T00:00:00.000Z</x:v>
      </x:c>
      <x:c r="C309" s="8" t="n">
        <x:v>1704425606</x:v>
      </x:c>
      <x:c r="D309" s="9" t="n">
        <x:v>3.489</x:v>
      </x:c>
      <x:c r="E309" s="9" t="n">
        <x:f>IF(COUNT(C309:D309)=2,C309*D309/100000000,"n.a.")</x:f>
        <x:v>59.46740939334</x:v>
      </x:c>
      <x:c r="F309" s="1" t="str">
        <x:v>get_fund_holders_cdfe40210f5aa2b8.json</x:v>
      </x:c>
      <x:c r="G309" s="1" t="str">
        <x:v>get_fund_performance_240cbda96a3d63f3.json</x:v>
      </x:c>
    </x:row>
    <x:row r="310" ht="25" customHeight="1">
      <x:c r="A310" s="1" t="str">
        <x:v>159908.SZ</x:v>
      </x:c>
      <x:c r="B310" s="7" t="d">
        <x:v>2026-06-03T00:00:00.000Z</x:v>
      </x:c>
      <x:c r="C310" s="8" t="n">
        <x:v>315229029</x:v>
      </x:c>
      <x:c r="D310" s="9" t="n">
        <x:v>3.8431</x:v>
      </x:c>
      <x:c r="E310" s="9" t="n">
        <x:f>IF(COUNT(C310:D310)=2,C310*D310/100000000,"n.a.")</x:f>
        <x:v>12.114566813499</x:v>
      </x:c>
      <x:c r="F310" s="1" t="str">
        <x:v>get_fund_holders_f72299d2431949fb.json</x:v>
      </x:c>
      <x:c r="G310" s="1" t="str">
        <x:v>get_fund_performance_c6948bae147698fe.json</x:v>
      </x:c>
    </x:row>
    <x:row r="311" ht="25" customHeight="1">
      <x:c r="A311" s="1" t="str">
        <x:v>159915.SZ</x:v>
      </x:c>
      <x:c r="B311" s="7" t="d">
        <x:v>2026-06-03T00:00:00.000Z</x:v>
      </x:c>
      <x:c r="C311" s="8" t="n">
        <x:v>10071454936</x:v>
      </x:c>
      <x:c r="D311" s="9" t="n">
        <x:v>4.1377</x:v>
      </x:c>
      <x:c r="E311" s="9" t="n">
        <x:f>IF(COUNT(C311:D311)=2,C311*D311/100000000,"n.a.")</x:f>
        <x:v>416.726590886872</x:v>
      </x:c>
      <x:c r="F311" s="1" t="str">
        <x:v>get_fund_holders_f7a47e9d730c119a.json</x:v>
      </x:c>
      <x:c r="G311" s="1" t="str">
        <x:v>get_fund_performance_822b984e855b6212.json</x:v>
      </x:c>
    </x:row>
    <x:row r="312" ht="25" customHeight="1">
      <x:c r="A312" s="1" t="str">
        <x:v>159919.SZ</x:v>
      </x:c>
      <x:c r="B312" s="7" t="d">
        <x:v>2026-06-03T00:00:00.000Z</x:v>
      </x:c>
      <x:c r="C312" s="8" t="n">
        <x:v>12315816676</x:v>
      </x:c>
      <x:c r="D312" s="9" t="n">
        <x:v>5.1721</x:v>
      </x:c>
      <x:c r="E312" s="9" t="n">
        <x:f>IF(COUNT(C312:D312)=2,C312*D312/100000000,"n.a.")</x:f>
        <x:v>636.9863542993961</x:v>
      </x:c>
      <x:c r="F312" s="1" t="str">
        <x:v>get_fund_holders_1d7b543e33e514b4.json</x:v>
      </x:c>
      <x:c r="G312" s="1" t="str">
        <x:v>get_fund_performance_7c60e350c6141c53.json</x:v>
      </x:c>
    </x:row>
    <x:row r="313" ht="25" customHeight="1">
      <x:c r="A313" s="1" t="str">
        <x:v>159922.SZ</x:v>
      </x:c>
      <x:c r="B313" s="7" t="d">
        <x:v>2026-06-03T00:00:00.000Z</x:v>
      </x:c>
      <x:c r="C313" s="8" t="n">
        <x:v>2233676765</x:v>
      </x:c>
      <x:c r="D313" s="9" t="n">
        <x:v>3.3628</x:v>
      </x:c>
      <x:c r="E313" s="9" t="n">
        <x:f>IF(COUNT(C313:D313)=2,C313*D313/100000000,"n.a.")</x:f>
        <x:v>75.11408225342</x:v>
      </x:c>
      <x:c r="F313" s="1" t="str">
        <x:v>get_fund_holders_642ec0bcd548408a.json</x:v>
      </x:c>
      <x:c r="G313" s="1" t="str">
        <x:v>get_fund_performance_52dd6b7444cbe37f.json</x:v>
      </x:c>
    </x:row>
    <x:row r="314" ht="25" customHeight="1">
      <x:c r="A314" s="1" t="str">
        <x:v>159925.SZ</x:v>
      </x:c>
      <x:c r="B314" s="7" t="d">
        <x:v>2026-06-03T00:00:00.000Z</x:v>
      </x:c>
      <x:c r="C314" s="8" t="n">
        <x:v>517820856</x:v>
      </x:c>
      <x:c r="D314" s="9" t="n">
        <x:v>5.0008</x:v>
      </x:c>
      <x:c r="E314" s="9" t="n">
        <x:f>IF(COUNT(C314:D314)=2,C314*D314/100000000,"n.a.")</x:f>
        <x:v>25.895185366848</x:v>
      </x:c>
      <x:c r="F314" s="1" t="str">
        <x:v>get_fund_holders_9654d298fd7411b0.json</x:v>
      </x:c>
      <x:c r="G314" s="1" t="str">
        <x:v>get_fund_performance_1d4a9808e8556da1.json</x:v>
      </x:c>
    </x:row>
    <x:row r="315" ht="25" customHeight="1">
      <x:c r="A315" s="1" t="str">
        <x:v>159935.SZ</x:v>
      </x:c>
      <x:c r="B315" s="7" t="d">
        <x:v>2026-06-03T00:00:00.000Z</x:v>
      </x:c>
      <x:c r="C315" s="8" t="n">
        <x:v>25572956</x:v>
      </x:c>
      <x:c r="D315" s="9" t="n">
        <x:v>2.6229</x:v>
      </x:c>
      <x:c r="E315" s="9" t="n">
        <x:f>IF(COUNT(C315:D315)=2,C315*D315/100000000,"n.a.")</x:f>
        <x:v>0.670753062924</x:v>
      </x:c>
      <x:c r="F315" s="1" t="str">
        <x:v>get_fund_holders_3a509cba2b0c91ea.json</x:v>
      </x:c>
      <x:c r="G315" s="1" t="str">
        <x:v>get_fund_performance_aa085c9cb9fda8b6.json</x:v>
      </x:c>
    </x:row>
    <x:row r="316" ht="25" customHeight="1">
      <x:c r="A316" s="1" t="str">
        <x:v>159948.SZ</x:v>
      </x:c>
      <x:c r="B316" s="7" t="d">
        <x:v>2026-06-03T00:00:00.000Z</x:v>
      </x:c>
      <x:c r="C316" s="8" t="n">
        <x:v>1001697720</x:v>
      </x:c>
      <x:c r="D316" s="9" t="n">
        <x:v>4.5694</x:v>
      </x:c>
      <x:c r="E316" s="9" t="n">
        <x:f>IF(COUNT(C316:D316)=2,C316*D316/100000000,"n.a.")</x:f>
        <x:v>45.77157561768</x:v>
      </x:c>
      <x:c r="F316" s="1" t="str">
        <x:v>get_fund_holders_fadd370a28d51cf3.json</x:v>
      </x:c>
      <x:c r="G316" s="1" t="str">
        <x:v>get_fund_performance_bf1ce8849823faae.json</x:v>
      </x:c>
    </x:row>
    <x:row r="317" ht="25" customHeight="1">
      <x:c r="A317" s="1" t="str">
        <x:v>159952.SZ</x:v>
      </x:c>
      <x:c r="B317" s="7" t="d">
        <x:v>2026-06-03T00:00:00.000Z</x:v>
      </x:c>
      <x:c r="C317" s="8" t="n">
        <x:v>3382484929</x:v>
      </x:c>
      <x:c r="D317" s="9" t="n">
        <x:v>2.5124</x:v>
      </x:c>
      <x:c r="E317" s="9" t="n">
        <x:f>IF(COUNT(C317:D317)=2,C317*D317/100000000,"n.a.")</x:f>
        <x:v>84.98155135619601</x:v>
      </x:c>
      <x:c r="F317" s="1" t="str">
        <x:v>get_fund_holders_f72299d2431949fb.json</x:v>
      </x:c>
      <x:c r="G317" s="1" t="str">
        <x:v>get_fund_performance_c6948bae147698fe.json</x:v>
      </x:c>
    </x:row>
    <x:row r="318" ht="25" customHeight="1">
      <x:c r="A318" s="1" t="str">
        <x:v>159956.SZ</x:v>
      </x:c>
      <x:c r="B318" s="7" t="d">
        <x:v>2026-06-03T00:00:00.000Z</x:v>
      </x:c>
      <x:c r="C318" s="8" t="n">
        <x:v>44978674</x:v>
      </x:c>
      <x:c r="D318" s="9" t="n">
        <x:v>2.6202</x:v>
      </x:c>
      <x:c r="E318" s="9" t="n">
        <x:f>IF(COUNT(C318:D318)=2,C318*D318/100000000,"n.a.")</x:f>
        <x:v>1.1785312161480002</x:v>
      </x:c>
      <x:c r="F318" s="1" t="str">
        <x:v>get_fund_holders_6f3a5c30140a2cc7.json</x:v>
      </x:c>
      <x:c r="G318" s="1" t="str">
        <x:v>get_fund_performance_ddc316222fa0f340.json</x:v>
      </x:c>
    </x:row>
    <x:row r="319" ht="25" customHeight="1">
      <x:c r="A319" s="1" t="str">
        <x:v>159957.SZ</x:v>
      </x:c>
      <x:c r="B319" s="7" t="d">
        <x:v>2026-06-03T00:00:00.000Z</x:v>
      </x:c>
      <x:c r="C319" s="8" t="n">
        <x:v>763784560</x:v>
      </x:c>
      <x:c r="D319" s="9" t="n">
        <x:v>2.7131</x:v>
      </x:c>
      <x:c r="E319" s="9" t="n">
        <x:f>IF(COUNT(C319:D319)=2,C319*D319/100000000,"n.a.")</x:f>
        <x:v>20.722238897359997</x:v>
      </x:c>
      <x:c r="F319" s="1" t="str">
        <x:v>get_fund_holders_972746bb5dcf2cb7.json</x:v>
      </x:c>
      <x:c r="G319" s="1" t="str">
        <x:v>get_fund_performance_875d1f9d9b20879b.json</x:v>
      </x:c>
    </x:row>
    <x:row r="320" ht="25" customHeight="1">
      <x:c r="A320" s="1" t="str">
        <x:v>159958.SZ</x:v>
      </x:c>
      <x:c r="B320" s="7" t="d">
        <x:v>2026-06-03T00:00:00.000Z</x:v>
      </x:c>
      <x:c r="C320" s="8" t="n">
        <x:v>218211448</x:v>
      </x:c>
      <x:c r="D320" s="9" t="n">
        <x:v>2.5023</x:v>
      </x:c>
      <x:c r="E320" s="9" t="n">
        <x:f>IF(COUNT(C320:D320)=2,C320*D320/100000000,"n.a.")</x:f>
        <x:v>5.460305063304</x:v>
      </x:c>
      <x:c r="F320" s="1" t="str">
        <x:v>get_fund_holders_3665ca842f2b9d2d.json</x:v>
      </x:c>
      <x:c r="G320" s="1" t="str">
        <x:v>get_fund_performance_757bebf0dcfab699.json</x:v>
      </x:c>
    </x:row>
    <x:row r="321" ht="25" customHeight="1">
      <x:c r="A321" s="1" t="str">
        <x:v>159964.SZ</x:v>
      </x:c>
      <x:c r="B321" s="7" t="d">
        <x:v>2026-06-03T00:00:00.000Z</x:v>
      </x:c>
      <x:c r="C321" s="8" t="n">
        <x:v>187481881</x:v>
      </x:c>
      <x:c r="D321" s="9" t="n">
        <x:v>2.6938</x:v>
      </x:c>
      <x:c r="E321" s="9" t="n">
        <x:f>IF(COUNT(C321:D321)=2,C321*D321/100000000,"n.a.")</x:f>
        <x:v>5.050386910378</x:v>
      </x:c>
      <x:c r="F321" s="1" t="str">
        <x:v>get_fund_holders_f7a47e9d730c119a.json</x:v>
      </x:c>
      <x:c r="G321" s="1" t="str">
        <x:v>get_fund_performance_822b984e855b6212.json</x:v>
      </x:c>
    </x:row>
    <x:row r="322" ht="25" customHeight="1">
      <x:c r="A322" s="1" t="str">
        <x:v>159968.SZ</x:v>
      </x:c>
      <x:c r="B322" s="7" t="d">
        <x:v>2026-06-03T00:00:00.000Z</x:v>
      </x:c>
      <x:c r="C322" s="8" t="n">
        <x:v>62095098</x:v>
      </x:c>
      <x:c r="D322" s="9" t="n">
        <x:v>10.7863</x:v>
      </x:c>
      <x:c r="E322" s="9" t="n">
        <x:f>IF(COUNT(C322:D322)=2,C322*D322/100000000,"n.a.")</x:f>
        <x:v>6.697763555574</x:v>
      </x:c>
      <x:c r="F322" s="1" t="str">
        <x:v>get_fund_holders_13991b14672a9e5b.json</x:v>
      </x:c>
      <x:c r="G322" s="1" t="str">
        <x:v>get_fund_performance_0e4c5b8e47ee8e76.json</x:v>
      </x:c>
    </x:row>
    <x:row r="323" ht="25" customHeight="1">
      <x:c r="A323" s="1" t="str">
        <x:v>159971.SZ</x:v>
      </x:c>
      <x:c r="B323" s="7" t="d">
        <x:v>2026-06-03T00:00:00.000Z</x:v>
      </x:c>
      <x:c r="C323" s="8" t="n">
        <x:v>1290020288</x:v>
      </x:c>
      <x:c r="D323" s="9" t="n">
        <x:v>1.4378</x:v>
      </x:c>
      <x:c r="E323" s="9" t="n">
        <x:f>IF(COUNT(C323:D323)=2,C323*D323/100000000,"n.a.")</x:f>
        <x:v>18.547911700864</x:v>
      </x:c>
      <x:c r="F323" s="1" t="str">
        <x:v>get_fund_holders_972746bb5dcf2cb7.json</x:v>
      </x:c>
      <x:c r="G323" s="1" t="str">
        <x:v>get_fund_performance_875d1f9d9b20879b.json</x:v>
      </x:c>
    </x:row>
    <x:row r="324" ht="25" customHeight="1">
      <x:c r="A324" s="1" t="str">
        <x:v>159977.SZ</x:v>
      </x:c>
      <x:c r="B324" s="7" t="d">
        <x:v>2026-06-03T00:00:00.000Z</x:v>
      </x:c>
      <x:c r="C324" s="8" t="n">
        <x:v>2903872820</x:v>
      </x:c>
      <x:c r="D324" s="9" t="n">
        <x:v>2.152</x:v>
      </x:c>
      <x:c r="E324" s="9" t="n">
        <x:f>IF(COUNT(C324:D324)=2,C324*D324/100000000,"n.a.")</x:f>
        <x:v>62.4913430864</x:v>
      </x:c>
      <x:c r="F324" s="1" t="str">
        <x:v>get_fund_holders_3665ca842f2b9d2d.json</x:v>
      </x:c>
      <x:c r="G324" s="1" t="str">
        <x:v>get_fund_performance_757bebf0dcfab699.json</x:v>
      </x:c>
    </x:row>
    <x:row r="325" ht="25" customHeight="1">
      <x:c r="A325" s="1" t="str">
        <x:v>159982.SZ</x:v>
      </x:c>
      <x:c r="B325" s="7" t="d">
        <x:v>2026-06-03T00:00:00.000Z</x:v>
      </x:c>
      <x:c r="C325" s="8" t="n">
        <x:v>136211253</x:v>
      </x:c>
      <x:c r="D325" s="9" t="n">
        <x:v>2.2127</x:v>
      </x:c>
      <x:c r="E325" s="9" t="n">
        <x:f>IF(COUNT(C325:D325)=2,C325*D325/100000000,"n.a.")</x:f>
        <x:v>3.0139463951309997</x:v>
      </x:c>
      <x:c r="F325" s="1" t="str">
        <x:v>get_fund_holders_6873838444356b70.json</x:v>
      </x:c>
      <x:c r="G325" s="1" t="str">
        <x:v>get_fund_performance_c16a854f012da14c.json</x:v>
      </x:c>
    </x:row>
    <x:row r="326" ht="25" customHeight="1">
      <x:c r="A326" s="1" t="str">
        <x:v>510300.SH</x:v>
      </x:c>
      <x:c r="B326" s="7" t="d">
        <x:v>2026-06-03T00:00:00.000Z</x:v>
      </x:c>
      <x:c r="C326" s="8" t="n">
        <x:v>28047187700</x:v>
      </x:c>
      <x:c r="D326" s="9" t="n">
        <x:v>4.9621</x:v>
      </x:c>
      <x:c r="E326" s="9" t="n">
        <x:f>IF(COUNT(C326:D326)=2,C326*D326/100000000,"n.a.")</x:f>
        <x:v>1391.7295008617002</x:v>
      </x:c>
      <x:c r="F326" s="1" t="str">
        <x:v>get_fund_holders_1e677b142657289e.json</x:v>
      </x:c>
      <x:c r="G326" s="1" t="str">
        <x:v>get_fund_performance_32b153f453e65745.json</x:v>
      </x:c>
    </x:row>
    <x:row r="327" ht="25" customHeight="1">
      <x:c r="A327" s="1" t="str">
        <x:v>510310.SH</x:v>
      </x:c>
      <x:c r="B327" s="7" t="d">
        <x:v>2026-06-03T00:00:00.000Z</x:v>
      </x:c>
      <x:c r="C327" s="8" t="n">
        <x:v>22049744000</x:v>
      </x:c>
      <x:c r="D327" s="9" t="n">
        <x:v>4.8036</x:v>
      </x:c>
      <x:c r="E327" s="9" t="n">
        <x:f>IF(COUNT(C327:D327)=2,C327*D327/100000000,"n.a.")</x:f>
        <x:v>1059.181502784</x:v>
      </x:c>
      <x:c r="F327" s="1" t="str">
        <x:v>get_fund_holders_db155956e659ea95.json</x:v>
      </x:c>
      <x:c r="G327" s="1" t="str">
        <x:v>get_fund_performance_ac2efc383ca02be2.json</x:v>
      </x:c>
    </x:row>
    <x:row r="328" ht="25" customHeight="1">
      <x:c r="A328" s="1" t="str">
        <x:v>510320.SH</x:v>
      </x:c>
      <x:c r="B328" s="7" t="d">
        <x:v>2026-06-03T00:00:00.000Z</x:v>
      </x:c>
      <x:c r="C328" s="8" t="n">
        <x:v>577068500</x:v>
      </x:c>
      <x:c r="D328" s="9" t="n">
        <x:v>1.3317</x:v>
      </x:c>
      <x:c r="E328" s="9" t="n">
        <x:f>IF(COUNT(C328:D328)=2,C328*D328/100000000,"n.a.")</x:f>
        <x:v>7.6848212145</x:v>
      </x:c>
      <x:c r="F328" s="1" t="str">
        <x:v>get_fund_holders_b20aeadfd65009a9.json</x:v>
      </x:c>
      <x:c r="G328" s="1" t="str">
        <x:v>get_fund_performance_6f370d8e0a2e9620.json</x:v>
      </x:c>
    </x:row>
    <x:row r="329" ht="25" customHeight="1">
      <x:c r="A329" s="1" t="str">
        <x:v>510330.SH</x:v>
      </x:c>
      <x:c r="B329" s="7" t="d">
        <x:v>2026-06-03T00:00:00.000Z</x:v>
      </x:c>
      <x:c r="C329" s="8" t="n">
        <x:v>14172549800</x:v>
      </x:c>
      <x:c r="D329" s="9" t="n">
        <x:v>5.1661</x:v>
      </x:c>
      <x:c r="E329" s="9" t="n">
        <x:f>IF(COUNT(C329:D329)=2,C329*D329/100000000,"n.a.")</x:f>
        <x:v>732.1680952178</x:v>
      </x:c>
      <x:c r="F329" s="1" t="str">
        <x:v>get_fund_holders_72fdcd60fda59aca.json</x:v>
      </x:c>
      <x:c r="G329" s="1" t="str">
        <x:v>get_fund_performance_bfc43c7fa5bbf98b.json</x:v>
      </x:c>
    </x:row>
    <x:row r="330" ht="25" customHeight="1">
      <x:c r="A330" s="1" t="str">
        <x:v>510350.SH</x:v>
      </x:c>
      <x:c r="B330" s="7" t="d">
        <x:v>2026-06-03T00:00:00.000Z</x:v>
      </x:c>
      <x:c r="C330" s="8" t="n">
        <x:v>686814700</x:v>
      </x:c>
      <x:c r="D330" s="9" t="n">
        <x:v>5.1847</x:v>
      </x:c>
      <x:c r="E330" s="9" t="n">
        <x:f>IF(COUNT(C330:D330)=2,C330*D330/100000000,"n.a.")</x:f>
        <x:v>35.6092817509</x:v>
      </x:c>
      <x:c r="F330" s="1" t="str">
        <x:v>get_fund_holders_3073d9fb2fa63b6e.json</x:v>
      </x:c>
      <x:c r="G330" s="1" t="str">
        <x:v>get_fund_performance_4eee3d47edebe064.json</x:v>
      </x:c>
    </x:row>
    <x:row r="331" ht="25" customHeight="1">
      <x:c r="A331" s="1" t="str">
        <x:v>510360.SH</x:v>
      </x:c>
      <x:c r="B331" s="7" t="d">
        <x:v>2026-06-03T00:00:00.000Z</x:v>
      </x:c>
      <x:c r="C331" s="8" t="n">
        <x:v>1487381200</x:v>
      </x:c>
      <x:c r="D331" s="9" t="n">
        <x:v>1.8857</x:v>
      </x:c>
      <x:c r="E331" s="9" t="n">
        <x:f>IF(COUNT(C331:D331)=2,C331*D331/100000000,"n.a.")</x:f>
        <x:v>28.047547288399997</x:v>
      </x:c>
      <x:c r="F331" s="1" t="str">
        <x:v>get_fund_holders_8112bcd006961a9d.json</x:v>
      </x:c>
      <x:c r="G331" s="1" t="str">
        <x:v>get_fund_performance_11643907f3f83e2c.json</x:v>
      </x:c>
    </x:row>
    <x:row r="332" ht="25" customHeight="1">
      <x:c r="A332" s="1" t="str">
        <x:v>510370.SH</x:v>
      </x:c>
      <x:c r="B332" s="7" t="d">
        <x:v>2026-06-03T00:00:00.000Z</x:v>
      </x:c>
      <x:c r="C332" s="8" t="n">
        <x:v>81258100</x:v>
      </x:c>
      <x:c r="D332" s="9" t="n">
        <x:v>1.1003</x:v>
      </x:c>
      <x:c r="E332" s="9" t="n">
        <x:f>IF(COUNT(C332:D332)=2,C332*D332/100000000,"n.a.")</x:f>
        <x:v>0.8940828743000001</x:v>
      </x:c>
      <x:c r="F332" s="1" t="str">
        <x:v>get_fund_holders_72fdcd60fda59aca.json</x:v>
      </x:c>
      <x:c r="G332" s="1" t="str">
        <x:v>get_fund_performance_bfc43c7fa5bbf98b.json</x:v>
      </x:c>
    </x:row>
    <x:row r="333" ht="25" customHeight="1">
      <x:c r="A333" s="1" t="str">
        <x:v>510380.SH</x:v>
      </x:c>
      <x:c r="B333" s="7" t="d">
        <x:v>2026-06-03T00:00:00.000Z</x:v>
      </x:c>
      <x:c r="C333" s="8" t="n">
        <x:v>1158802400</x:v>
      </x:c>
      <x:c r="D333" s="9" t="n">
        <x:v>1.467</x:v>
      </x:c>
      <x:c r="E333" s="9" t="n">
        <x:f>IF(COUNT(C333:D333)=2,C333*D333/100000000,"n.a.")</x:f>
        <x:v>16.999631208</x:v>
      </x:c>
      <x:c r="F333" s="1" t="str">
        <x:v>get_fund_holders_b7b2fd863d7cae37.json</x:v>
      </x:c>
      <x:c r="G333" s="1" t="str">
        <x:v>get_fund_performance_782c037bcb449f29.json</x:v>
      </x:c>
    </x:row>
    <x:row r="334" ht="25" customHeight="1">
      <x:c r="A334" s="1" t="str">
        <x:v>510390.SH</x:v>
      </x:c>
      <x:c r="B334" s="7" t="d">
        <x:v>2026-06-03T00:00:00.000Z</x:v>
      </x:c>
      <x:c r="C334" s="8" t="n">
        <x:v>111350000</x:v>
      </x:c>
      <x:c r="D334" s="9" t="n">
        <x:v>5.5687</x:v>
      </x:c>
      <x:c r="E334" s="9" t="n">
        <x:f>IF(COUNT(C334:D334)=2,C334*D334/100000000,"n.a.")</x:f>
        <x:v>6.20074745</x:v>
      </x:c>
      <x:c r="F334" s="1" t="str">
        <x:v>get_fund_holders_de7653a1c69256fb.json</x:v>
      </x:c>
      <x:c r="G334" s="1" t="str">
        <x:v>get_fund_performance_84601eddc1c275fe.json</x:v>
      </x:c>
    </x:row>
    <x:row r="335" ht="25" customHeight="1">
      <x:c r="A335" s="1" t="str">
        <x:v>510500.SH</x:v>
      </x:c>
      <x:c r="B335" s="7" t="d">
        <x:v>2026-06-03T00:00:00.000Z</x:v>
      </x:c>
      <x:c r="C335" s="8" t="n">
        <x:v>4700968600</x:v>
      </x:c>
      <x:c r="D335" s="9" t="n">
        <x:v>8.4555</x:v>
      </x:c>
      <x:c r="E335" s="9" t="n">
        <x:f>IF(COUNT(C335:D335)=2,C335*D335/100000000,"n.a.")</x:f>
        <x:v>397.490399973</x:v>
      </x:c>
      <x:c r="F335" s="1" t="str">
        <x:v>get_fund_holders_0f3e86d571c495d7.json</x:v>
      </x:c>
      <x:c r="G335" s="1" t="str">
        <x:v>get_fund_performance_5896dab4189c2620.json</x:v>
      </x:c>
    </x:row>
    <x:row r="336" ht="25" customHeight="1">
      <x:c r="A336" s="1" t="str">
        <x:v>510510.SH</x:v>
      </x:c>
      <x:c r="B336" s="7" t="d">
        <x:v>2026-06-03T00:00:00.000Z</x:v>
      </x:c>
      <x:c r="C336" s="8" t="n">
        <x:v>831038300</x:v>
      </x:c>
      <x:c r="D336" s="9" t="n">
        <x:v>2.676</x:v>
      </x:c>
      <x:c r="E336" s="9" t="n">
        <x:f>IF(COUNT(C336:D336)=2,C336*D336/100000000,"n.a.")</x:f>
        <x:v>22.238584908000004</x:v>
      </x:c>
      <x:c r="F336" s="1" t="str">
        <x:v>get_fund_holders_4b6ceb4ab77d2485.json</x:v>
      </x:c>
      <x:c r="G336" s="1" t="str">
        <x:v>get_fund_performance_b5f4b8ffdfab8d69.json</x:v>
      </x:c>
    </x:row>
    <x:row r="337" ht="25" customHeight="1">
      <x:c r="A337" s="1" t="str">
        <x:v>510530.SH</x:v>
      </x:c>
      <x:c r="B337" s="7" t="d">
        <x:v>2026-06-03T00:00:00.000Z</x:v>
      </x:c>
      <x:c r="C337" s="8" t="n">
        <x:v>45479400</x:v>
      </x:c>
      <x:c r="D337" s="9" t="n">
        <x:v>9.2118</x:v>
      </x:c>
      <x:c r="E337" s="9" t="n">
        <x:f>IF(COUNT(C337:D337)=2,C337*D337/100000000,"n.a.")</x:f>
        <x:v>4.1894713692000005</x:v>
      </x:c>
      <x:c r="F337" s="1" t="str">
        <x:v>get_fund_holders_02dd5efc1003a96c.json</x:v>
      </x:c>
      <x:c r="G337" s="1" t="str">
        <x:v>get_fund_performance_b02199b195311b97.json</x:v>
      </x:c>
    </x:row>
    <x:row r="338" ht="25" customHeight="1">
      <x:c r="A338" s="1" t="str">
        <x:v>510550.SH</x:v>
      </x:c>
      <x:c r="B338" s="7" t="d">
        <x:v>2026-06-03T00:00:00.000Z</x:v>
      </x:c>
      <x:c r="C338" s="8" t="n">
        <x:v>23743300</x:v>
      </x:c>
      <x:c r="D338" s="9" t="n">
        <x:v>2.133</x:v>
      </x:c>
      <x:c r="E338" s="9" t="n">
        <x:f>IF(COUNT(C338:D338)=2,C338*D338/100000000,"n.a.")</x:f>
        <x:v>0.506444589</x:v>
      </x:c>
      <x:c r="F338" s="1" t="str">
        <x:v>get_fund_holders_9716a79bd81ae93a.json</x:v>
      </x:c>
      <x:c r="G338" s="1" t="str">
        <x:v>get_fund_performance_a204b4467a190cee.json</x:v>
      </x:c>
    </x:row>
    <x:row r="339" ht="25" customHeight="1">
      <x:c r="A339" s="1" t="str">
        <x:v>510560.SH</x:v>
      </x:c>
      <x:c r="B339" s="7" t="d">
        <x:v>2026-06-03T00:00:00.000Z</x:v>
      </x:c>
      <x:c r="C339" s="8" t="n">
        <x:v>62318700</x:v>
      </x:c>
      <x:c r="D339" s="9" t="n">
        <x:v>2.0586</x:v>
      </x:c>
      <x:c r="E339" s="9" t="n">
        <x:f>IF(COUNT(C339:D339)=2,C339*D339/100000000,"n.a.")</x:f>
        <x:v>1.2828927582</x:v>
      </x:c>
      <x:c r="F339" s="1" t="str">
        <x:v>get_fund_holders_397f67910833c338.json</x:v>
      </x:c>
      <x:c r="G339" s="1" t="str">
        <x:v>get_fund_performance_a001173e5434a9d4.json</x:v>
      </x:c>
    </x:row>
    <x:row r="340" ht="25" customHeight="1">
      <x:c r="A340" s="1" t="str">
        <x:v>510570.SH</x:v>
      </x:c>
      <x:c r="B340" s="7" t="d">
        <x:v>2026-06-03T00:00:00.000Z</x:v>
      </x:c>
      <x:c r="C340" s="8" t="n">
        <x:v>45560600</x:v>
      </x:c>
      <x:c r="D340" s="9" t="n">
        <x:v>1.3111</x:v>
      </x:c>
      <x:c r="E340" s="9" t="n">
        <x:f>IF(COUNT(C340:D340)=2,C340*D340/100000000,"n.a.")</x:f>
        <x:v>0.5973450266</x:v>
      </x:c>
      <x:c r="F340" s="1" t="str">
        <x:v>get_fund_holders_397f67910833c338.json</x:v>
      </x:c>
      <x:c r="G340" s="1" t="str">
        <x:v>get_fund_performance_a001173e5434a9d4.json</x:v>
      </x:c>
    </x:row>
    <x:row r="341" ht="25" customHeight="1">
      <x:c r="A341" s="1" t="str">
        <x:v>510580.SH</x:v>
      </x:c>
      <x:c r="B341" s="7" t="d">
        <x:v>2026-06-03T00:00:00.000Z</x:v>
      </x:c>
      <x:c r="C341" s="8" t="n">
        <x:v>972568300</x:v>
      </x:c>
      <x:c r="D341" s="9" t="n">
        <x:v>4.3403</x:v>
      </x:c>
      <x:c r="E341" s="9" t="n">
        <x:f>IF(COUNT(C341:D341)=2,C341*D341/100000000,"n.a.")</x:f>
        <x:v>42.2123819249</x:v>
      </x:c>
      <x:c r="F341" s="1" t="str">
        <x:v>get_fund_holders_642ec0bcd548408a.json</x:v>
      </x:c>
      <x:c r="G341" s="1" t="str">
        <x:v>get_fund_performance_52dd6b7444cbe37f.json</x:v>
      </x:c>
    </x:row>
    <x:row r="342" ht="25" customHeight="1">
      <x:c r="A342" s="1" t="str">
        <x:v>510590.SH</x:v>
      </x:c>
      <x:c r="B342" s="7" t="d">
        <x:v>2026-06-03T00:00:00.000Z</x:v>
      </x:c>
      <x:c r="C342" s="8" t="n">
        <x:v>142786100</x:v>
      </x:c>
      <x:c r="D342" s="9" t="n">
        <x:v>8.9391</x:v>
      </x:c>
      <x:c r="E342" s="9" t="n">
        <x:f>IF(COUNT(C342:D342)=2,C342*D342/100000000,"n.a.")</x:f>
        <x:v>12.7637922651</x:v>
      </x:c>
      <x:c r="F342" s="1" t="str">
        <x:v>get_fund_holders_c3d87f4218ad4583.json</x:v>
      </x:c>
      <x:c r="G342" s="1" t="str">
        <x:v>get_fund_performance_02aa700a9df0acc2.json</x:v>
      </x:c>
    </x:row>
    <x:row r="343" ht="25" customHeight="1">
      <x:c r="A343" s="1" t="str">
        <x:v>512100.SH</x:v>
      </x:c>
      <x:c r="B343" s="7" t="d">
        <x:v>2026-06-03T00:00:00.000Z</x:v>
      </x:c>
      <x:c r="C343" s="8" t="n">
        <x:v>3727217600</x:v>
      </x:c>
      <x:c r="D343" s="9" t="n">
        <x:v>3.3919</x:v>
      </x:c>
      <x:c r="E343" s="9" t="n">
        <x:f>IF(COUNT(C343:D343)=2,C343*D343/100000000,"n.a.")</x:f>
        <x:v>126.4234937744</x:v>
      </x:c>
      <x:c r="F343" s="1" t="str">
        <x:v>get_fund_holders_f06ed8ca04a5c3cd.json</x:v>
      </x:c>
      <x:c r="G343" s="1" t="str">
        <x:v>get_fund_performance_7ef9212eaf1828ff.json</x:v>
      </x:c>
    </x:row>
    <x:row r="344" ht="25" customHeight="1">
      <x:c r="A344" s="1" t="str">
        <x:v>512500.SH</x:v>
      </x:c>
      <x:c r="B344" s="7" t="d">
        <x:v>2026-06-03T00:00:00.000Z</x:v>
      </x:c>
      <x:c r="C344" s="8" t="n">
        <x:v>1618408800</x:v>
      </x:c>
      <x:c r="D344" s="9" t="n">
        <x:v>4.684</x:v>
      </x:c>
      <x:c r="E344" s="9" t="n">
        <x:f>IF(COUNT(C344:D344)=2,C344*D344/100000000,"n.a.")</x:f>
        <x:v>75.806268192</x:v>
      </x:c>
      <x:c r="F344" s="1" t="str">
        <x:v>get_fund_holders_9716a79bd81ae93a.json</x:v>
      </x:c>
      <x:c r="G344" s="1" t="str">
        <x:v>get_fund_performance_a204b4467a190cee.json</x:v>
      </x:c>
    </x:row>
    <x:row r="345" ht="25" customHeight="1">
      <x:c r="A345" s="1" t="str">
        <x:v>512510.SH</x:v>
      </x:c>
      <x:c r="B345" s="7" t="d">
        <x:v>2026-06-03T00:00:00.000Z</x:v>
      </x:c>
      <x:c r="C345" s="8" t="n">
        <x:v>416929800</x:v>
      </x:c>
      <x:c r="D345" s="9" t="n">
        <x:v>2.4681</x:v>
      </x:c>
      <x:c r="E345" s="9" t="n">
        <x:f>IF(COUNT(C345:D345)=2,C345*D345/100000000,"n.a.")</x:f>
        <x:v>10.290244393800002</x:v>
      </x:c>
      <x:c r="F345" s="1" t="str">
        <x:v>get_fund_holders_cb7a47267215c1da.json</x:v>
      </x:c>
      <x:c r="G345" s="1" t="str">
        <x:v>get_fund_performance_7bf0efc786c27bf1.json</x:v>
      </x:c>
    </x:row>
    <x:row r="346" ht="25" customHeight="1">
      <x:c r="A346" s="1" t="str">
        <x:v>515130.SH</x:v>
      </x:c>
      <x:c r="B346" s="7" t="d">
        <x:v>2026-06-03T00:00:00.000Z</x:v>
      </x:c>
      <x:c r="C346" s="8" t="n">
        <x:v>79463200</x:v>
      </x:c>
      <x:c r="D346" s="9" t="n">
        <x:v>1.6325</x:v>
      </x:c>
      <x:c r="E346" s="9" t="n">
        <x:f>IF(COUNT(C346:D346)=2,C346*D346/100000000,"n.a.")</x:f>
        <x:v>1.29723674</x:v>
      </x:c>
      <x:c r="F346" s="1" t="str">
        <x:v>get_fund_holders_02dd5efc1003a96c.json</x:v>
      </x:c>
      <x:c r="G346" s="1" t="str">
        <x:v>get_fund_performance_b02199b195311b97.json</x:v>
      </x:c>
    </x:row>
    <x:row r="347" ht="25" customHeight="1">
      <x:c r="A347" s="1" t="str">
        <x:v>515190.SH</x:v>
      </x:c>
      <x:c r="B347" s="7" t="d">
        <x:v>2026-06-03T00:00:00.000Z</x:v>
      </x:c>
      <x:c r="C347" s="8" t="n">
        <x:v>317466100</x:v>
      </x:c>
      <x:c r="D347" s="9" t="n">
        <x:v>1.7431</x:v>
      </x:c>
      <x:c r="E347" s="9" t="n">
        <x:f>IF(COUNT(C347:D347)=2,C347*D347/100000000,"n.a.")</x:f>
        <x:v>5.5337515891</x:v>
      </x:c>
      <x:c r="F347" s="1" t="str">
        <x:v>get_fund_holders_4a5b486412b93368.json</x:v>
      </x:c>
      <x:c r="G347" s="1" t="str">
        <x:v>get_fund_performance_d3b8a29dbfda12d5.json</x:v>
      </x:c>
    </x:row>
    <x:row r="348" ht="25" customHeight="1">
      <x:c r="A348" s="1" t="str">
        <x:v>515310.SH</x:v>
      </x:c>
      <x:c r="B348" s="7" t="d">
        <x:v>2026-06-03T00:00:00.000Z</x:v>
      </x:c>
      <x:c r="C348" s="8" t="n">
        <x:v>237611200</x:v>
      </x:c>
      <x:c r="D348" s="9" t="n">
        <x:v>1.475</x:v>
      </x:c>
      <x:c r="E348" s="9" t="n">
        <x:f>IF(COUNT(C348:D348)=2,C348*D348/100000000,"n.a.")</x:f>
        <x:v>3.5047652</x:v>
      </x:c>
      <x:c r="F348" s="1" t="str">
        <x:v>get_fund_holders_9654d298fd7411b0.json</x:v>
      </x:c>
      <x:c r="G348" s="1" t="str">
        <x:v>get_fund_performance_1d4a9808e8556da1.json</x:v>
      </x:c>
    </x:row>
    <x:row r="349" ht="25" customHeight="1">
      <x:c r="A349" s="1" t="str">
        <x:v>515330.SH</x:v>
      </x:c>
      <x:c r="B349" s="7" t="d">
        <x:v>2026-06-03T00:00:00.000Z</x:v>
      </x:c>
      <x:c r="C349" s="8" t="n">
        <x:v>5504709500</x:v>
      </x:c>
      <x:c r="D349" s="9" t="n">
        <x:v>1.4228</x:v>
      </x:c>
      <x:c r="E349" s="9" t="n">
        <x:f>IF(COUNT(C349:D349)=2,C349*D349/100000000,"n.a.")</x:f>
        <x:v>78.32100676600001</x:v>
      </x:c>
      <x:c r="F349" s="1" t="str">
        <x:v>get_fund_holders_8112bcd006961a9d.json</x:v>
      </x:c>
      <x:c r="G349" s="1" t="str">
        <x:v>get_fund_performance_11643907f3f83e2c.json</x:v>
      </x:c>
    </x:row>
    <x:row r="350" ht="25" customHeight="1">
      <x:c r="A350" s="1" t="str">
        <x:v>515350.SH</x:v>
      </x:c>
      <x:c r="B350" s="7" t="d">
        <x:v>2026-06-03T00:00:00.000Z</x:v>
      </x:c>
      <x:c r="C350" s="8" t="n">
        <x:v>10799200</x:v>
      </x:c>
      <x:c r="D350" s="9" t="n">
        <x:v>6.6367</x:v>
      </x:c>
      <x:c r="E350" s="9" t="n">
        <x:f>IF(COUNT(C350:D350)=2,C350*D350/100000000,"n.a.")</x:f>
        <x:v>0.7167105064</x:v>
      </x:c>
      <x:c r="F350" s="1" t="str">
        <x:v>get_fund_holders_f7a0251fa6d4d112.json</x:v>
      </x:c>
      <x:c r="G350" s="1" t="str">
        <x:v>get_fund_performance_f34761a2b46b9330.json</x:v>
      </x:c>
    </x:row>
    <x:row r="351" ht="25" customHeight="1">
      <x:c r="A351" s="1" t="str">
        <x:v>515360.SH</x:v>
      </x:c>
      <x:c r="B351" s="7" t="d">
        <x:v>2026-06-03T00:00:00.000Z</x:v>
      </x:c>
      <x:c r="C351" s="8" t="n">
        <x:v>36779300</x:v>
      </x:c>
      <x:c r="D351" s="9" t="n">
        <x:v>7.0824</x:v>
      </x:c>
      <x:c r="E351" s="9" t="n">
        <x:f>IF(COUNT(C351:D351)=2,C351*D351/100000000,"n.a.")</x:f>
        <x:v>2.6048571432</x:v>
      </x:c>
      <x:c r="F351" s="1" t="str">
        <x:v>get_fund_holders_b20aeadfd65009a9.json</x:v>
      </x:c>
      <x:c r="G351" s="1" t="str">
        <x:v>get_fund_performance_6f370d8e0a2e9620.json</x:v>
      </x:c>
    </x:row>
    <x:row r="352" ht="25" customHeight="1">
      <x:c r="A352" s="1" t="str">
        <x:v>515380.SH</x:v>
      </x:c>
      <x:c r="B352" s="7" t="d">
        <x:v>2026-06-03T00:00:00.000Z</x:v>
      </x:c>
      <x:c r="C352" s="8" t="n">
        <x:v>642699800</x:v>
      </x:c>
      <x:c r="D352" s="9" t="n">
        <x:v>5.7309</x:v>
      </x:c>
      <x:c r="E352" s="9" t="n">
        <x:f>IF(COUNT(C352:D352)=2,C352*D352/100000000,"n.a.")</x:f>
        <x:v>36.8324828382</x:v>
      </x:c>
      <x:c r="F352" s="1" t="str">
        <x:v>get_fund_holders_3073d9fb2fa63b6e.json</x:v>
      </x:c>
      <x:c r="G352" s="1" t="str">
        <x:v>get_fund_performance_4eee3d47edebe064.json</x:v>
      </x:c>
    </x:row>
    <x:row r="353" ht="25" customHeight="1">
      <x:c r="A353" s="1" t="str">
        <x:v>515390.SH</x:v>
      </x:c>
      <x:c r="B353" s="7" t="d">
        <x:v>2026-06-03T00:00:00.000Z</x:v>
      </x:c>
      <x:c r="C353" s="8" t="n">
        <x:v>866683000</x:v>
      </x:c>
      <x:c r="D353" s="9" t="n">
        <x:v>1.4387</x:v>
      </x:c>
      <x:c r="E353" s="9" t="n">
        <x:f>IF(COUNT(C353:D353)=2,C353*D353/100000000,"n.a.")</x:f>
        <x:v>12.468968321000002</x:v>
      </x:c>
      <x:c r="F353" s="1" t="str">
        <x:v>get_fund_holders_de7653a1c69256fb.json</x:v>
      </x:c>
      <x:c r="G353" s="1" t="str">
        <x:v>get_fund_performance_84601eddc1c275fe.json</x:v>
      </x:c>
    </x:row>
    <x:row r="354" ht="25" customHeight="1">
      <x:c r="A354" s="1" t="str">
        <x:v>515530.SH</x:v>
      </x:c>
      <x:c r="B354" s="7" t="d">
        <x:v>2026-06-03T00:00:00.000Z</x:v>
      </x:c>
      <x:c r="C354" s="8" t="n">
        <x:v>12242700</x:v>
      </x:c>
      <x:c r="D354" s="9" t="n">
        <x:v>4.5638</x:v>
      </x:c>
      <x:c r="E354" s="9" t="n">
        <x:f>IF(COUNT(C354:D354)=2,C354*D354/100000000,"n.a.")</x:f>
        <x:v>0.5587323425999999</x:v>
      </x:c>
      <x:c r="F354" s="1" t="str">
        <x:v>get_fund_holders_c3d87f4218ad4583.json</x:v>
      </x:c>
      <x:c r="G354" s="1" t="str">
        <x:v>get_fund_performance_02aa700a9df0acc2.json</x:v>
      </x:c>
    </x:row>
    <x:row r="355" ht="25" customHeight="1">
      <x:c r="A355" s="1" t="str">
        <x:v>515550.SH</x:v>
      </x:c>
      <x:c r="B355" s="7" t="d">
        <x:v>2026-06-03T00:00:00.000Z</x:v>
      </x:c>
      <x:c r="C355" s="8" t="n">
        <x:v>17345700</x:v>
      </x:c>
      <x:c r="D355" s="9" t="n">
        <x:v>1.8543</x:v>
      </x:c>
      <x:c r="E355" s="9" t="n">
        <x:f>IF(COUNT(C355:D355)=2,C355*D355/100000000,"n.a.")</x:f>
        <x:v>0.3216413151</x:v>
      </x:c>
      <x:c r="F355" s="1" t="str">
        <x:v>get_fund_holders_4b6ceb4ab77d2485.json</x:v>
      </x:c>
      <x:c r="G355" s="1" t="str">
        <x:v>get_fund_performance_b5f4b8ffdfab8d69.json</x:v>
      </x:c>
    </x:row>
    <x:row r="356" ht="25" customHeight="1">
      <x:c r="A356" s="1" t="str">
        <x:v>515660.SH</x:v>
      </x:c>
      <x:c r="B356" s="7" t="d">
        <x:v>2026-06-03T00:00:00.000Z</x:v>
      </x:c>
      <x:c r="C356" s="8" t="n">
        <x:v>466894200</x:v>
      </x:c>
      <x:c r="D356" s="9" t="n">
        <x:v>6.1518</x:v>
      </x:c>
      <x:c r="E356" s="9" t="n">
        <x:f>IF(COUNT(C356:D356)=2,C356*D356/100000000,"n.a.")</x:f>
        <x:v>28.722397395599998</x:v>
      </x:c>
      <x:c r="F356" s="1" t="str">
        <x:v>get_fund_holders_9f97c20db2568193.json</x:v>
      </x:c>
      <x:c r="G356" s="1" t="str">
        <x:v>get_fund_performance_cc51021ca3a41cab.json</x:v>
      </x:c>
    </x:row>
    <x:row r="357" ht="25" customHeight="1">
      <x:c r="A357" s="1" t="str">
        <x:v>516300.SH</x:v>
      </x:c>
      <x:c r="B357" s="7" t="d">
        <x:v>2026-06-03T00:00:00.000Z</x:v>
      </x:c>
      <x:c r="C357" s="8" t="n">
        <x:v>25012600</x:v>
      </x:c>
      <x:c r="D357" s="9" t="n">
        <x:v>3.4931</x:v>
      </x:c>
      <x:c r="E357" s="9" t="n">
        <x:f>IF(COUNT(C357:D357)=2,C357*D357/100000000,"n.a.")</x:f>
        <x:v>0.8737151306000001</x:v>
      </x:c>
      <x:c r="F357" s="1" t="str">
        <x:v>get_fund_holders_297fc90dcb4e9518.json</x:v>
      </x:c>
      <x:c r="G357" s="1" t="str">
        <x:v>get_fund_performance_76033c52f8ce0ced.json</x:v>
      </x:c>
    </x:row>
    <x:row r="358" ht="25" customHeight="1">
      <x:c r="A358" s="1" t="str">
        <x:v>560010.SH</x:v>
      </x:c>
      <x:c r="B358" s="7" t="d">
        <x:v>2026-06-03T00:00:00.000Z</x:v>
      </x:c>
      <x:c r="C358" s="8" t="n">
        <x:v>908621700</x:v>
      </x:c>
      <x:c r="D358" s="9" t="n">
        <x:v>3.4766</x:v>
      </x:c>
      <x:c r="E358" s="9" t="n">
        <x:f>IF(COUNT(C358:D358)=2,C358*D358/100000000,"n.a.")</x:f>
        <x:v>31.589142022199997</x:v>
      </x:c>
      <x:c r="F358" s="1" t="str">
        <x:v>get_fund_holders_6873838444356b70.json</x:v>
      </x:c>
      <x:c r="G358" s="1" t="str">
        <x:v>get_fund_performance_c16a854f012da14c.json</x:v>
      </x:c>
    </x:row>
    <x:row r="359" ht="25" customHeight="1">
      <x:c r="A359" s="1" t="str">
        <x:v>560110.SH</x:v>
      </x:c>
      <x:c r="B359" s="7" t="d">
        <x:v>2026-06-03T00:00:00.000Z</x:v>
      </x:c>
      <x:c r="C359" s="8" t="n">
        <x:v>154903500</x:v>
      </x:c>
      <x:c r="D359" s="9" t="n">
        <x:v>1.254</x:v>
      </x:c>
      <x:c r="E359" s="9" t="n">
        <x:f>IF(COUNT(C359:D359)=2,C359*D359/100000000,"n.a.")</x:f>
        <x:v>1.94248989</x:v>
      </x:c>
      <x:c r="F359" s="1" t="str">
        <x:v>get_fund_holders_297fc90dcb4e9518.json</x:v>
      </x:c>
      <x:c r="G359" s="1" t="str">
        <x:v>get_fund_performance_76033c52f8ce0ced.json</x:v>
      </x:c>
    </x:row>
    <x:row r="360" ht="25" customHeight="1">
      <x:c r="A360" s="1" t="str">
        <x:v>560220.SH</x:v>
      </x:c>
      <x:c r="B360" s="7" t="d">
        <x:v>2026-06-03T00:00:00.000Z</x:v>
      </x:c>
      <x:c r="C360" s="8" t="n">
        <x:v>45717000</x:v>
      </x:c>
      <x:c r="D360" s="9" t="n">
        <x:v>1.5537</x:v>
      </x:c>
      <x:c r="E360" s="9" t="n">
        <x:f>IF(COUNT(C360:D360)=2,C360*D360/100000000,"n.a.")</x:f>
        <x:v>0.710305029</x:v>
      </x:c>
      <x:c r="F360" s="1" t="str">
        <x:v>get_fund_holders_fc050ecb223266b2.json</x:v>
      </x:c>
      <x:c r="G360" s="1" t="str">
        <x:v>get_fund_performance_64e81de3617dc384.json</x:v>
      </x:c>
    </x:row>
    <x:row r="361" ht="25" customHeight="1">
      <x:c r="A361" s="1" t="str">
        <x:v>561350.SH</x:v>
      </x:c>
      <x:c r="B361" s="7" t="d">
        <x:v>2026-06-03T00:00:00.000Z</x:v>
      </x:c>
      <x:c r="C361" s="8" t="n">
        <x:v>67700000</x:v>
      </x:c>
      <x:c r="D361" s="9" t="n">
        <x:v>1.3181</x:v>
      </x:c>
      <x:c r="E361" s="9" t="n">
        <x:f>IF(COUNT(C361:D361)=2,C361*D361/100000000,"n.a.")</x:f>
        <x:v>0.8923537</x:v>
      </x:c>
      <x:c r="F361" s="1" t="str">
        <x:v>get_fund_holders_13991b14672a9e5b.json</x:v>
      </x:c>
      <x:c r="G361" s="1" t="str">
        <x:v>get_fund_performance_0e4c5b8e47ee8e76.json</x:v>
      </x:c>
    </x:row>
    <x:row r="362" ht="25" customHeight="1">
      <x:c r="A362" s="1" t="str">
        <x:v>561370.SH</x:v>
      </x:c>
      <x:c r="B362" s="7" t="d">
        <x:v>2026-06-03T00:00:00.000Z</x:v>
      </x:c>
      <x:c r="C362" s="8" t="n">
        <x:v>22356000</x:v>
      </x:c>
      <x:c r="D362" s="9" t="n">
        <x:v>1.527</x:v>
      </x:c>
      <x:c r="E362" s="9" t="n">
        <x:f>IF(COUNT(C362:D362)=2,C362*D362/100000000,"n.a.")</x:f>
        <x:v>0.34137612</x:v>
      </x:c>
      <x:c r="F362" s="1" t="str">
        <x:v>get_fund_holders_2726ab4790466ee0.json</x:v>
      </x:c>
      <x:c r="G362" s="1" t="str">
        <x:v>get_fund_performance_cb9287801365b0fc.json</x:v>
      </x:c>
    </x:row>
    <x:row r="363" ht="25" customHeight="1">
      <x:c r="A363" s="1" t="str">
        <x:v>561930.SH</x:v>
      </x:c>
      <x:c r="B363" s="7" t="d">
        <x:v>2026-06-03T00:00:00.000Z</x:v>
      </x:c>
      <x:c r="C363" s="8" t="n">
        <x:v>109260600</x:v>
      </x:c>
      <x:c r="D363" s="9" t="n">
        <x:v>1.6507</x:v>
      </x:c>
      <x:c r="E363" s="9" t="n">
        <x:f>IF(COUNT(C363:D363)=2,C363*D363/100000000,"n.a.")</x:f>
        <x:v>1.8035647242000001</x:v>
      </x:c>
      <x:c r="F363" s="1" t="str">
        <x:v>get_fund_holders_f7a0251fa6d4d112.json</x:v>
      </x:c>
      <x:c r="G363" s="1" t="str">
        <x:v>get_fund_performance_f34761a2b46b9330.json</x:v>
      </x:c>
    </x:row>
    <x:row r="364" ht="25" customHeight="1">
      <x:c r="A364" s="1" t="str">
        <x:v>562660.SH</x:v>
      </x:c>
      <x:c r="B364" s="7" t="d">
        <x:v>2026-06-03T00:00:00.000Z</x:v>
      </x:c>
      <x:c r="C364" s="8" t="n">
        <x:v>256874000</x:v>
      </x:c>
      <x:c r="D364" s="9" t="n">
        <x:v>1.9442</x:v>
      </x:c>
      <x:c r="E364" s="9" t="n">
        <x:f>IF(COUNT(C364:D364)=2,C364*D364/100000000,"n.a.")</x:f>
        <x:v>4.994144307999999</x:v>
      </x:c>
      <x:c r="F364" s="1" t="str">
        <x:v>get_fund_holders_a10e2190a42af2eb.json</x:v>
      </x:c>
      <x:c r="G364" s="1" t="str">
        <x:v>get_fund_performance_074fe7c4861a32c8.json</x:v>
      </x:c>
    </x:row>
    <x:row r="365" ht="25" customHeight="1">
      <x:c r="A365" s="1" t="str">
        <x:v>563200.SH</x:v>
      </x:c>
      <x:c r="B365" s="7" t="d">
        <x:v>2026-06-03T00:00:00.000Z</x:v>
      </x:c>
      <x:c r="C365" s="8" t="n">
        <x:v>27458800</x:v>
      </x:c>
      <x:c r="D365" s="9" t="n">
        <x:v>1.6551</x:v>
      </x:c>
      <x:c r="E365" s="9" t="n">
        <x:f>IF(COUNT(C365:D365)=2,C365*D365/100000000,"n.a.")</x:f>
        <x:v>0.4544705988</x:v>
      </x:c>
      <x:c r="F365" s="1" t="str">
        <x:v>get_fund_holders_fc050ecb223266b2.json</x:v>
      </x:c>
      <x:c r="G365" s="1" t="str">
        <x:v>get_fund_performance_64e81de3617dc384.json</x:v>
      </x:c>
    </x:row>
    <x:row r="366" ht="25" customHeight="1">
      <x:c r="A366" s="1" t="str">
        <x:v>563300.SH</x:v>
      </x:c>
      <x:c r="B366" s="7" t="d">
        <x:v>2026-06-03T00:00:00.000Z</x:v>
      </x:c>
      <x:c r="C366" s="8" t="n">
        <x:v>2423674000</x:v>
      </x:c>
      <x:c r="D366" s="9" t="n">
        <x:v>1.5554</x:v>
      </x:c>
      <x:c r="E366" s="9" t="n">
        <x:f>IF(COUNT(C366:D366)=2,C366*D366/100000000,"n.a.")</x:f>
        <x:v>37.697825396</x:v>
      </x:c>
      <x:c r="F366" s="1" t="str">
        <x:v>get_fund_holders_a10e2190a42af2eb.json</x:v>
      </x:c>
      <x:c r="G366" s="1" t="str">
        <x:v>get_fund_performance_074fe7c4861a32c8.json</x:v>
      </x:c>
    </x:row>
    <x:row r="367" ht="25" customHeight="1">
      <x:c r="A367" s="1" t="str">
        <x:v>563520.SH</x:v>
      </x:c>
      <x:c r="B367" s="7" t="d">
        <x:v>2026-06-03T00:00:00.000Z</x:v>
      </x:c>
      <x:c r="C367" s="8" t="n">
        <x:v>385065000</x:v>
      </x:c>
      <x:c r="D367" s="9" t="n">
        <x:v>1.2685</x:v>
      </x:c>
      <x:c r="E367" s="9" t="n">
        <x:f>IF(COUNT(C367:D367)=2,C367*D367/100000000,"n.a.")</x:f>
        <x:v>4.884549525</x:v>
      </x:c>
      <x:c r="F367" s="1" t="str">
        <x:v>get_fund_holders_1e677b142657289e.json</x:v>
      </x:c>
      <x:c r="G367" s="1" t="str">
        <x:v>get_fund_performance_32b153f453e65745.json</x:v>
      </x:c>
    </x:row>
    <x:row r="368" ht="25" customHeight="1">
      <x:c r="A368" s="1" t="str">
        <x:v>563750.SH</x:v>
      </x:c>
      <x:c r="B368" s="7" t="d">
        <x:v>2026-06-03T00:00:00.000Z</x:v>
      </x:c>
      <x:c r="C368" s="8" t="n">
        <x:v>349737000</x:v>
      </x:c>
      <x:c r="D368" s="9" t="n">
        <x:v>1.1562</x:v>
      </x:c>
      <x:c r="E368" s="9" t="n">
        <x:f>IF(COUNT(C368:D368)=2,C368*D368/100000000,"n.a.")</x:f>
        <x:v>4.043659194</x:v>
      </x:c>
      <x:c r="F368" s="1" t="str">
        <x:v>get_fund_holders_3a509cba2b0c91ea.json</x:v>
      </x:c>
      <x:c r="G368" s="1" t="str">
        <x:v>get_fund_performance_aa085c9cb9fda8b6.json</x:v>
      </x:c>
    </x:row>
    <x:row r="369" ht="25" customHeight="1">
      <x:c r="A369" s="1" t="str">
        <x:v>588000.SH</x:v>
      </x:c>
      <x:c r="B369" s="7" t="d">
        <x:v>2026-06-03T00:00:00.000Z</x:v>
      </x:c>
      <x:c r="C369" s="8" t="n">
        <x:v>33317668200</x:v>
      </x:c>
      <x:c r="D369" s="9" t="n">
        <x:v>1.8212</x:v>
      </x:c>
      <x:c r="E369" s="9" t="n">
        <x:f>IF(COUNT(C369:D369)=2,C369*D369/100000000,"n.a.")</x:f>
        <x:v>606.7813732584</x:v>
      </x:c>
      <x:c r="F369" s="1" t="str">
        <x:v>get_fund_holders_d7a48f04a3675863.json</x:v>
      </x:c>
      <x:c r="G369" s="1" t="str">
        <x:v>get_fund_performance_8e72c41e3db9b3ba.json</x:v>
      </x:c>
    </x:row>
    <x:row r="370" ht="25" customHeight="1">
      <x:c r="A370" s="1" t="str">
        <x:v>588040.SH</x:v>
      </x:c>
      <x:c r="B370" s="7" t="d">
        <x:v>2026-06-03T00:00:00.000Z</x:v>
      </x:c>
      <x:c r="C370" s="8" t="n">
        <x:v>57889000</x:v>
      </x:c>
      <x:c r="D370" s="9" t="n">
        <x:v>1.7611</x:v>
      </x:c>
      <x:c r="E370" s="9" t="n">
        <x:f>IF(COUNT(C370:D370)=2,C370*D370/100000000,"n.a.")</x:f>
        <x:v>1.019483179</x:v>
      </x:c>
      <x:c r="F370" s="1" t="str">
        <x:v>get_fund_holders_289aa24890e2120f.json</x:v>
      </x:c>
      <x:c r="G370" s="1" t="str">
        <x:v>get_fund_performance_132f843fe326f0e9.json</x:v>
      </x:c>
    </x:row>
    <x:row r="371" ht="25" customHeight="1">
      <x:c r="A371" s="1" t="str">
        <x:v>588050.SH</x:v>
      </x:c>
      <x:c r="B371" s="7" t="d">
        <x:v>2026-06-03T00:00:00.000Z</x:v>
      </x:c>
      <x:c r="C371" s="8" t="n">
        <x:v>4435241300</x:v>
      </x:c>
      <x:c r="D371" s="9" t="n">
        <x:v>1.7714</x:v>
      </x:c>
      <x:c r="E371" s="9" t="n">
        <x:f>IF(COUNT(C371:D371)=2,C371*D371/100000000,"n.a.")</x:f>
        <x:v>78.56586438820001</x:v>
      </x:c>
      <x:c r="F371" s="1" t="str">
        <x:v>get_fund_holders_bf65d0019adb3c3e.json</x:v>
      </x:c>
      <x:c r="G371" s="1" t="str">
        <x:v>get_fund_performance_dbfdb5899fd5fed8.json</x:v>
      </x:c>
    </x:row>
    <x:row r="372" ht="25" customHeight="1">
      <x:c r="A372" s="1" t="str">
        <x:v>588060.SH</x:v>
      </x:c>
      <x:c r="B372" s="7" t="d">
        <x:v>2026-06-03T00:00:00.000Z</x:v>
      </x:c>
      <x:c r="C372" s="8" t="n">
        <x:v>5035140000</x:v>
      </x:c>
      <x:c r="D372" s="9" t="n">
        <x:v>1.0977</x:v>
      </x:c>
      <x:c r="E372" s="9" t="n">
        <x:f>IF(COUNT(C372:D372)=2,C372*D372/100000000,"n.a.")</x:f>
        <x:v>55.27073177999999</x:v>
      </x:c>
      <x:c r="F372" s="1" t="str">
        <x:v>get_fund_holders_5233c0fc3241a32c.json</x:v>
      </x:c>
      <x:c r="G372" s="1" t="str">
        <x:v>get_fund_performance_efd396d3cd9bc676.json</x:v>
      </x:c>
    </x:row>
    <x:row r="373" ht="25" customHeight="1">
      <x:c r="A373" s="1" t="str">
        <x:v>588080.SH</x:v>
      </x:c>
      <x:c r="B373" s="7" t="d">
        <x:v>2026-06-03T00:00:00.000Z</x:v>
      </x:c>
      <x:c r="C373" s="8" t="n">
        <x:v>19864628100</x:v>
      </x:c>
      <x:c r="D373" s="9" t="n">
        <x:v>1.7641</x:v>
      </x:c>
      <x:c r="E373" s="9" t="n">
        <x:f>IF(COUNT(C373:D373)=2,C373*D373/100000000,"n.a.")</x:f>
        <x:v>350.4319043121</x:v>
      </x:c>
      <x:c r="F373" s="1" t="str">
        <x:v>get_fund_holders_d208616395cf29e5.json</x:v>
      </x:c>
      <x:c r="G373" s="1" t="str">
        <x:v>get_fund_performance_436bcdb0b10648ba.json</x:v>
      </x:c>
    </x:row>
    <x:row r="374" ht="25" customHeight="1">
      <x:c r="A374" s="1" t="str">
        <x:v>588090.SH</x:v>
      </x:c>
      <x:c r="B374" s="7" t="d">
        <x:v>2026-06-03T00:00:00.000Z</x:v>
      </x:c>
      <x:c r="C374" s="8" t="n">
        <x:v>1905072800</x:v>
      </x:c>
      <x:c r="D374" s="9" t="n">
        <x:v>1.7754</x:v>
      </x:c>
      <x:c r="E374" s="9" t="n">
        <x:f>IF(COUNT(C374:D374)=2,C374*D374/100000000,"n.a.")</x:f>
        <x:v>33.822662491200006</x:v>
      </x:c>
      <x:c r="F374" s="1" t="str">
        <x:v>get_fund_holders_0e8c333096cb6d9b.json</x:v>
      </x:c>
      <x:c r="G374" s="1" t="str">
        <x:v>get_fund_performance_5d7f4203664c3089.json</x:v>
      </x:c>
    </x:row>
    <x:row r="375" ht="25" customHeight="1">
      <x:c r="A375" s="1" t="str">
        <x:v>588150.SH</x:v>
      </x:c>
      <x:c r="B375" s="7" t="d">
        <x:v>2026-06-03T00:00:00.000Z</x:v>
      </x:c>
      <x:c r="C375" s="8" t="n">
        <x:v>285932600</x:v>
      </x:c>
      <x:c r="D375" s="9" t="n">
        <x:v>1.2193</x:v>
      </x:c>
      <x:c r="E375" s="9" t="n">
        <x:f>IF(COUNT(C375:D375)=2,C375*D375/100000000,"n.a.")</x:f>
        <x:v>3.4863761918000002</x:v>
      </x:c>
      <x:c r="F375" s="1" t="str">
        <x:v>get_fund_holders_9969b0d406d0b745.json</x:v>
      </x:c>
      <x:c r="G375" s="1" t="str">
        <x:v>get_fund_performance_e05a94b547791553.json</x:v>
      </x:c>
    </x:row>
    <x:row r="376" ht="25" customHeight="1">
      <x:c r="A376" s="1" t="str">
        <x:v>588180.SH</x:v>
      </x:c>
      <x:c r="B376" s="7" t="d">
        <x:v>2026-06-03T00:00:00.000Z</x:v>
      </x:c>
      <x:c r="C376" s="8" t="n">
        <x:v>923853700</x:v>
      </x:c>
      <x:c r="D376" s="9" t="n">
        <x:v>1.1194</x:v>
      </x:c>
      <x:c r="E376" s="9" t="n">
        <x:f>IF(COUNT(C376:D376)=2,C376*D376/100000000,"n.a.")</x:f>
        <x:v>10.3416183178</x:v>
      </x:c>
      <x:c r="F376" s="1" t="str">
        <x:v>get_fund_holders_a16d4a3c86b477e3.json</x:v>
      </x:c>
      <x:c r="G376" s="1" t="str">
        <x:v>get_fund_performance_dbfdb5899fd5fed8.json</x:v>
      </x:c>
    </x:row>
    <x:row r="377" ht="25" customHeight="1">
      <x:c r="A377" s="1" t="str">
        <x:v>588280.SH</x:v>
      </x:c>
      <x:c r="B377" s="7" t="d">
        <x:v>2026-06-03T00:00:00.000Z</x:v>
      </x:c>
      <x:c r="C377" s="8" t="n">
        <x:v>260121000</x:v>
      </x:c>
      <x:c r="D377" s="9" t="n">
        <x:v>1.2467</x:v>
      </x:c>
      <x:c r="E377" s="9" t="n">
        <x:f>IF(COUNT(C377:D377)=2,C377*D377/100000000,"n.a.")</x:f>
        <x:v>3.242928507</x:v>
      </x:c>
      <x:c r="F377" s="1" t="str">
        <x:v>get_fund_holders_e06a4127f41e102c.json</x:v>
      </x:c>
      <x:c r="G377" s="1" t="str">
        <x:v>get_fund_performance_40a67205fc558839.json</x:v>
      </x:c>
    </x:row>
    <x:row r="378" ht="25" customHeight="1">
      <x:c r="A378" s="1" t="str">
        <x:v>588720.SH</x:v>
      </x:c>
      <x:c r="B378" s="7" t="d">
        <x:v>2026-06-03T00:00:00.000Z</x:v>
      </x:c>
      <x:c r="C378" s="8" t="n">
        <x:v>94741800</x:v>
      </x:c>
      <x:c r="D378" s="9" t="n">
        <x:v>1.7452</x:v>
      </x:c>
      <x:c r="E378" s="9" t="n">
        <x:f>IF(COUNT(C378:D378)=2,C378*D378/100000000,"n.a.")</x:f>
        <x:v>1.6534338936000001</x:v>
      </x:c>
      <x:c r="F378" s="1" t="str">
        <x:v>get_fund_holders_522e7c68c534d3b2.json</x:v>
      </x:c>
      <x:c r="G378" s="1" t="str">
        <x:v>get_fund_performance_5d7f4203664c3089.json</x:v>
      </x:c>
    </x:row>
    <x:row r="379" ht="25" customHeight="1">
      <x:c r="A379" s="1" t="str">
        <x:v>588840.SH</x:v>
      </x:c>
      <x:c r="B379" s="7" t="d">
        <x:v>2026-06-03T00:00:00.000Z</x:v>
      </x:c>
      <x:c r="C379" s="8" t="n">
        <x:v>31236000</x:v>
      </x:c>
      <x:c r="D379" s="9" t="n">
        <x:v>1.6001</x:v>
      </x:c>
      <x:c r="E379" s="9" t="n">
        <x:f>IF(COUNT(C379:D379)=2,C379*D379/100000000,"n.a.")</x:f>
        <x:v>0.499807236</x:v>
      </x:c>
      <x:c r="F379" s="1" t="str">
        <x:v>get_fund_holders_0b63176527658f63.json</x:v>
      </x:c>
      <x:c r="G379" s="1" t="str">
        <x:v>get_fund_performance_132f843fe326f0e9.json</x:v>
      </x:c>
    </x:row>
    <x:row r="380" ht="25" customHeight="1">
      <x:c r="A380" s="1" t="str">
        <x:v>588870.SH</x:v>
      </x:c>
      <x:c r="B380" s="7" t="d">
        <x:v>2026-06-03T00:00:00.000Z</x:v>
      </x:c>
      <x:c r="C380" s="8" t="n">
        <x:v>272552000</x:v>
      </x:c>
      <x:c r="D380" s="9" t="n">
        <x:v>1.7515</x:v>
      </x:c>
      <x:c r="E380" s="9" t="n">
        <x:f>IF(COUNT(C380:D380)=2,C380*D380/100000000,"n.a.")</x:f>
        <x:v>4.77374828</x:v>
      </x:c>
      <x:c r="F380" s="1" t="str">
        <x:v>get_fund_holders_caa4c3c02f912995.json</x:v>
      </x:c>
      <x:c r="G380" s="1" t="str">
        <x:v>get_fund_performance_efd396d3cd9bc676.json</x:v>
      </x:c>
    </x:row>
    <x:row r="381" ht="25" customHeight="1">
      <x:c r="A381" s="1" t="str">
        <x:v>588940.SH</x:v>
      </x:c>
      <x:c r="B381" s="7" t="d">
        <x:v>2026-06-03T00:00:00.000Z</x:v>
      </x:c>
      <x:c r="C381" s="8" t="n">
        <x:v>391420000</x:v>
      </x:c>
      <x:c r="D381" s="9" t="n">
        <x:v>1.7841</x:v>
      </x:c>
      <x:c r="E381" s="9" t="n">
        <x:f>IF(COUNT(C381:D381)=2,C381*D381/100000000,"n.a.")</x:f>
        <x:v>6.98332422</x:v>
      </x:c>
      <x:c r="F381" s="1" t="str">
        <x:v>get_fund_holders_dd0a9debd3f4f444.json</x:v>
      </x:c>
      <x:c r="G381" s="1" t="str">
        <x:v>get_fund_performance_45fcf26c430218d7.json</x:v>
      </x:c>
    </x:row>
    <x:row r="382" ht="25" customHeight="1">
      <x:c r="A382" s="1" t="str">
        <x:v>588950.SH</x:v>
      </x:c>
      <x:c r="B382" s="7" t="d">
        <x:v>2026-06-03T00:00:00.000Z</x:v>
      </x:c>
      <x:c r="C382" s="8" t="n">
        <x:v>218729700</x:v>
      </x:c>
      <x:c r="D382" s="9" t="n">
        <x:v>1.7959</x:v>
      </x:c>
      <x:c r="E382" s="9" t="n">
        <x:f>IF(COUNT(C382:D382)=2,C382*D382/100000000,"n.a.")</x:f>
        <x:v>3.9281666823</x:v>
      </x:c>
      <x:c r="F382" s="1" t="str">
        <x:v>get_fund_holders_d208616395cf29e5.json</x:v>
      </x:c>
      <x:c r="G382" s="1" t="str">
        <x:v>get_fund_performance_436bcdb0b10648ba.json</x:v>
      </x:c>
    </x:row>
    <x:row r="383" ht="25" customHeight="1">
      <x:c r="A383" s="1" t="str">
        <x:v>589150.SH</x:v>
      </x:c>
      <x:c r="B383" s="7" t="d">
        <x:v>2026-06-03T00:00:00.000Z</x:v>
      </x:c>
      <x:c r="C383" s="8" t="n">
        <x:v>67437200</x:v>
      </x:c>
      <x:c r="D383" s="9" t="n">
        <x:v>1.2541</x:v>
      </x:c>
      <x:c r="E383" s="9" t="n">
        <x:f>IF(COUNT(C383:D383)=2,C383*D383/100000000,"n.a.")</x:f>
        <x:v>0.8457299252</x:v>
      </x:c>
      <x:c r="F383" s="1" t="str">
        <x:v>get_fund_holders_9969b0d406d0b745.json</x:v>
      </x:c>
      <x:c r="G383" s="1" t="str">
        <x:v>get_fund_performance_e05a94b547791553.json</x:v>
      </x:c>
    </x:row>
    <x:row r="384" ht="25" customHeight="1">
      <x:c r="A384" s="1" t="str">
        <x:v>589850.SH</x:v>
      </x:c>
      <x:c r="B384" s="7" t="d">
        <x:v>2026-06-03T00:00:00.000Z</x:v>
      </x:c>
      <x:c r="C384" s="8" t="n">
        <x:v>370057000</x:v>
      </x:c>
      <x:c r="D384" s="9" t="n">
        <x:v>1.6579</x:v>
      </x:c>
      <x:c r="E384" s="9" t="n">
        <x:f>IF(COUNT(C384:D384)=2,C384*D384/100000000,"n.a.")</x:f>
        <x:v>6.135175003</x:v>
      </x:c>
      <x:c r="F384" s="1" t="str">
        <x:v>get_fund_holders_d7a48f04a3675863.json</x:v>
      </x:c>
      <x:c r="G384" s="1" t="str">
        <x:v>get_fund_performance_8e72c41e3db9b3ba.json</x:v>
      </x:c>
    </x:row>
    <x:row r="385" ht="25" customHeight="1">
      <x:c r="A385" s="1" t="str">
        <x:v>159205.SZ</x:v>
      </x:c>
      <x:c r="B385" s="7" t="d">
        <x:v>2026-06-04T00:00:00.000Z</x:v>
      </x:c>
      <x:c r="C385" s="8" t="n">
        <x:v>293056064</x:v>
      </x:c>
      <x:c r="D385" s="9" t="n">
        <x:v>2.0039</x:v>
      </x:c>
      <x:c r="E385" s="9" t="n">
        <x:f>IF(COUNT(C385:D385)=2,C385*D385/100000000,"n.a.")</x:f>
        <x:v>5.872550466495999</x:v>
      </x:c>
      <x:c r="F385" s="1" t="str">
        <x:v>get_fund_holders_dd0a9debd3f4f444.json</x:v>
      </x:c>
      <x:c r="G385" s="1" t="str">
        <x:v>get_fund_performance_45fcf26c430218d7.json</x:v>
      </x:c>
    </x:row>
    <x:row r="386" ht="25" customHeight="1">
      <x:c r="A386" s="1" t="str">
        <x:v>159247.SZ</x:v>
      </x:c>
      <x:c r="B386" s="7" t="d">
        <x:v>2026-06-04T00:00:00.000Z</x:v>
      </x:c>
      <x:c r="C386" s="8" t="n">
        <x:v>175984966</x:v>
      </x:c>
      <x:c r="D386" s="9" t="n">
        <x:v>1.2279</x:v>
      </x:c>
      <x:c r="E386" s="9" t="n">
        <x:f>IF(COUNT(C386:D386)=2,C386*D386/100000000,"n.a.")</x:f>
        <x:v>2.1609193975139998</x:v>
      </x:c>
      <x:c r="F386" s="1" t="str">
        <x:v>get_fund_holders_fadd370a28d51cf3.json</x:v>
      </x:c>
      <x:c r="G386" s="1" t="str">
        <x:v>get_fund_performance_bf1ce8849823faae.json</x:v>
      </x:c>
    </x:row>
    <x:row r="387" ht="25" customHeight="1">
      <x:c r="A387" s="1" t="str">
        <x:v>159300.SZ</x:v>
      </x:c>
      <x:c r="B387" s="7" t="d">
        <x:v>2026-06-04T00:00:00.000Z</x:v>
      </x:c>
      <x:c r="C387" s="8" t="n">
        <x:v>162058097</x:v>
      </x:c>
      <x:c r="D387" s="9" t="n">
        <x:v>5.2507</x:v>
      </x:c>
      <x:c r="E387" s="9" t="n">
        <x:f>IF(COUNT(C387:D387)=2,C387*D387/100000000,"n.a.")</x:f>
        <x:v>8.509184499179</x:v>
      </x:c>
      <x:c r="F387" s="1" t="str">
        <x:v>get_fund_holders_b7b2fd863d7cae37.json</x:v>
      </x:c>
      <x:c r="G387" s="1" t="str">
        <x:v>get_fund_performance_782c037bcb449f29.json</x:v>
      </x:c>
    </x:row>
    <x:row r="388" ht="25" customHeight="1">
      <x:c r="A388" s="1" t="str">
        <x:v>159330.SZ</x:v>
      </x:c>
      <x:c r="B388" s="7" t="d">
        <x:v>2026-06-04T00:00:00.000Z</x:v>
      </x:c>
      <x:c r="C388" s="8" t="n">
        <x:v>302801009</x:v>
      </x:c>
      <x:c r="D388" s="9" t="n">
        <x:v>1.5173</x:v>
      </x:c>
      <x:c r="E388" s="9" t="n">
        <x:f>IF(COUNT(C388:D388)=2,C388*D388/100000000,"n.a.")</x:f>
        <x:v>4.594399709557001</x:v>
      </x:c>
      <x:c r="F388" s="1" t="str">
        <x:v>get_fund_holders_db155956e659ea95.json</x:v>
      </x:c>
      <x:c r="G388" s="1" t="str">
        <x:v>get_fund_performance_ac2efc383ca02be2.json</x:v>
      </x:c>
    </x:row>
    <x:row r="389" ht="25" customHeight="1">
      <x:c r="A389" s="1" t="str">
        <x:v>159337.SZ</x:v>
      </x:c>
      <x:c r="B389" s="7" t="d">
        <x:v>2026-06-04T00:00:00.000Z</x:v>
      </x:c>
      <x:c r="C389" s="8" t="n">
        <x:v>251710611</x:v>
      </x:c>
      <x:c r="D389" s="9" t="n">
        <x:v>1.8895</x:v>
      </x:c>
      <x:c r="E389" s="9" t="n">
        <x:f>IF(COUNT(C389:D389)=2,C389*D389/100000000,"n.a.")</x:f>
        <x:v>4.756071994845</x:v>
      </x:c>
      <x:c r="F389" s="1" t="str">
        <x:v>get_fund_holders_0f3e86d571c495d7.json</x:v>
      </x:c>
      <x:c r="G389" s="1" t="str">
        <x:v>get_fund_performance_5896dab4189c2620.json</x:v>
      </x:c>
    </x:row>
    <x:row r="390" ht="25" customHeight="1">
      <x:c r="A390" s="1" t="str">
        <x:v>159393.SZ</x:v>
      </x:c>
      <x:c r="B390" s="7" t="d">
        <x:v>2026-06-04T00:00:00.000Z</x:v>
      </x:c>
      <x:c r="C390" s="8" t="n">
        <x:v>41146342</x:v>
      </x:c>
      <x:c r="D390" s="9" t="n">
        <x:v>5.1806</x:v>
      </x:c>
      <x:c r="E390" s="9" t="n">
        <x:f>IF(COUNT(C390:D390)=2,C390*D390/100000000,"n.a.")</x:f>
        <x:v>2.1316273936520003</x:v>
      </x:c>
      <x:c r="F390" s="1" t="str">
        <x:v>get_fund_holders_9f97c20db2568193.json</x:v>
      </x:c>
      <x:c r="G390" s="1" t="str">
        <x:v>get_fund_performance_cc51021ca3a41cab.json</x:v>
      </x:c>
    </x:row>
    <x:row r="391" ht="25" customHeight="1">
      <x:c r="A391" s="1" t="str">
        <x:v>159500.SZ</x:v>
      </x:c>
      <x:c r="B391" s="7" t="d">
        <x:v>2026-06-04T00:00:00.000Z</x:v>
      </x:c>
      <x:c r="C391" s="8" t="n">
        <x:v>143338865</x:v>
      </x:c>
      <x:c r="D391" s="9" t="n">
        <x:v>1.235</x:v>
      </x:c>
      <x:c r="E391" s="9" t="n">
        <x:f>IF(COUNT(C391:D391)=2,C391*D391/100000000,"n.a.")</x:f>
        <x:v>1.7702349827500001</x:v>
      </x:c>
      <x:c r="F391" s="1" t="str">
        <x:v>get_fund_holders_cb7a47267215c1da.json</x:v>
      </x:c>
      <x:c r="G391" s="1" t="str">
        <x:v>get_fund_performance_7bf0efc786c27bf1.json</x:v>
      </x:c>
    </x:row>
    <x:row r="392" ht="25" customHeight="1">
      <x:c r="A392" s="1" t="str">
        <x:v>159531.SZ</x:v>
      </x:c>
      <x:c r="B392" s="7" t="d">
        <x:v>2026-06-04T00:00:00.000Z</x:v>
      </x:c>
      <x:c r="C392" s="8" t="n">
        <x:v>576608406</x:v>
      </x:c>
      <x:c r="D392" s="9" t="n">
        <x:v>1.5347</x:v>
      </x:c>
      <x:c r="E392" s="9" t="n">
        <x:f>IF(COUNT(C392:D392)=2,C392*D392/100000000,"n.a.")</x:f>
        <x:v>8.849209206882</x:v>
      </x:c>
      <x:c r="F392" s="1" t="str">
        <x:v>get_fund_holders_6dc695d00ba15682.json</x:v>
      </x:c>
      <x:c r="G392" s="1" t="str">
        <x:v>get_fund_performance_e916a21462249c2f.json</x:v>
      </x:c>
    </x:row>
    <x:row r="393" ht="25" customHeight="1">
      <x:c r="A393" s="1" t="str">
        <x:v>159532.SZ</x:v>
      </x:c>
      <x:c r="B393" s="7" t="d">
        <x:v>2026-06-04T00:00:00.000Z</x:v>
      </x:c>
      <x:c r="C393" s="8" t="n">
        <x:v>115564791</x:v>
      </x:c>
      <x:c r="D393" s="9" t="n">
        <x:v>1.7697</x:v>
      </x:c>
      <x:c r="E393" s="9" t="n">
        <x:f>IF(COUNT(C393:D393)=2,C393*D393/100000000,"n.a.")</x:f>
        <x:v>2.045150106327</x:v>
      </x:c>
      <x:c r="F393" s="1" t="str">
        <x:v>get_fund_holders_6dc695d00ba15682.json</x:v>
      </x:c>
      <x:c r="G393" s="1" t="str">
        <x:v>get_fund_performance_e916a21462249c2f.json</x:v>
      </x:c>
    </x:row>
    <x:row r="394" ht="25" customHeight="1">
      <x:c r="A394" s="1" t="str">
        <x:v>159533.SZ</x:v>
      </x:c>
      <x:c r="B394" s="7" t="d">
        <x:v>2026-06-04T00:00:00.000Z</x:v>
      </x:c>
      <x:c r="C394" s="8" t="n">
        <x:v>10458785</x:v>
      </x:c>
      <x:c r="D394" s="9" t="n">
        <x:v>2.0991</x:v>
      </x:c>
      <x:c r="E394" s="9" t="n">
        <x:f>IF(COUNT(C394:D394)=2,C394*D394/100000000,"n.a.")</x:f>
        <x:v>0.219540355935</x:v>
      </x:c>
      <x:c r="F394" s="1" t="str">
        <x:v>get_fund_holders_2726ab4790466ee0.json</x:v>
      </x:c>
      <x:c r="G394" s="1" t="str">
        <x:v>get_fund_performance_cb9287801365b0fc.json</x:v>
      </x:c>
    </x:row>
    <x:row r="395" ht="25" customHeight="1">
      <x:c r="A395" s="1" t="str">
        <x:v>159535.SZ</x:v>
      </x:c>
      <x:c r="B395" s="7" t="d">
        <x:v>2026-06-04T00:00:00.000Z</x:v>
      </x:c>
      <x:c r="C395" s="8" t="n">
        <x:v>16981088</x:v>
      </x:c>
      <x:c r="D395" s="9" t="n">
        <x:v>1.5431</x:v>
      </x:c>
      <x:c r="E395" s="9" t="n">
        <x:f>IF(COUNT(C395:D395)=2,C395*D395/100000000,"n.a.")</x:f>
        <x:v>0.262035168928</x:v>
      </x:c>
      <x:c r="F395" s="1" t="str">
        <x:v>get_fund_holders_b0ac19f70da2b9d6.json</x:v>
      </x:c>
      <x:c r="G395" s="1" t="str">
        <x:v>get_fund_performance_8091d233a91473cf.json</x:v>
      </x:c>
    </x:row>
    <x:row r="396" ht="25" customHeight="1">
      <x:c r="A396" s="1" t="str">
        <x:v>159536.SZ</x:v>
      </x:c>
      <x:c r="B396" s="7" t="d">
        <x:v>2026-06-04T00:00:00.000Z</x:v>
      </x:c>
      <x:c r="C396" s="8" t="n">
        <x:v>41261589</x:v>
      </x:c>
      <x:c r="D396" s="9" t="n">
        <x:v>1.5087</x:v>
      </x:c>
      <x:c r="E396" s="9" t="n">
        <x:f>IF(COUNT(C396:D396)=2,C396*D396/100000000,"n.a.")</x:f>
        <x:v>0.622513593243</x:v>
      </x:c>
      <x:c r="F396" s="1" t="str">
        <x:v>get_fund_holders_b0ac19f70da2b9d6.json</x:v>
      </x:c>
      <x:c r="G396" s="1" t="str">
        <x:v>get_fund_performance_8091d233a91473cf.json</x:v>
      </x:c>
    </x:row>
    <x:row r="397" ht="25" customHeight="1">
      <x:c r="A397" s="1" t="str">
        <x:v>159629.SZ</x:v>
      </x:c>
      <x:c r="B397" s="7" t="d">
        <x:v>2026-06-04T00:00:00.000Z</x:v>
      </x:c>
      <x:c r="C397" s="8" t="n">
        <x:v>407252663</x:v>
      </x:c>
      <x:c r="D397" s="9" t="n">
        <x:v>3.4752</x:v>
      </x:c>
      <x:c r="E397" s="9" t="n">
        <x:f>IF(COUNT(C397:D397)=2,C397*D397/100000000,"n.a.")</x:f>
        <x:v>14.152844544576002</x:v>
      </x:c>
      <x:c r="F397" s="1" t="str">
        <x:v>get_fund_holders_f06ed8ca04a5c3cd.json</x:v>
      </x:c>
      <x:c r="G397" s="1" t="str">
        <x:v>get_fund_performance_7ef9212eaf1828ff.json</x:v>
      </x:c>
    </x:row>
    <x:row r="398" ht="25" customHeight="1">
      <x:c r="A398" s="1" t="str">
        <x:v>159633.SZ</x:v>
      </x:c>
      <x:c r="B398" s="7" t="d">
        <x:v>2026-06-04T00:00:00.000Z</x:v>
      </x:c>
      <x:c r="C398" s="8" t="n">
        <x:v>583162658</x:v>
      </x:c>
      <x:c r="D398" s="9" t="n">
        <x:v>3.5631</x:v>
      </x:c>
      <x:c r="E398" s="9" t="n">
        <x:f>IF(COUNT(C398:D398)=2,C398*D398/100000000,"n.a.")</x:f>
        <x:v>20.778668667198</x:v>
      </x:c>
      <x:c r="F398" s="1" t="str">
        <x:v>get_fund_holders_cdfe40210f5aa2b8.json</x:v>
      </x:c>
      <x:c r="G398" s="1" t="str">
        <x:v>get_fund_performance_240cbda96a3d63f3.json</x:v>
      </x:c>
    </x:row>
    <x:row r="399" ht="25" customHeight="1">
      <x:c r="A399" s="1" t="str">
        <x:v>159673.SZ</x:v>
      </x:c>
      <x:c r="B399" s="7" t="d">
        <x:v>2026-06-04T00:00:00.000Z</x:v>
      </x:c>
      <x:c r="C399" s="8" t="n">
        <x:v>1375528385</x:v>
      </x:c>
      <x:c r="D399" s="9" t="n">
        <x:v>1.3502</x:v>
      </x:c>
      <x:c r="E399" s="9" t="n">
        <x:f>IF(COUNT(C399:D399)=2,C399*D399/100000000,"n.a.")</x:f>
        <x:v>18.572384254270002</x:v>
      </x:c>
      <x:c r="F399" s="1" t="str">
        <x:v>get_fund_holders_1d7b543e33e514b4.json</x:v>
      </x:c>
      <x:c r="G399" s="1" t="str">
        <x:v>get_fund_performance_7c60e350c6141c53.json</x:v>
      </x:c>
    </x:row>
    <x:row r="400" ht="25" customHeight="1">
      <x:c r="A400" s="1" t="str">
        <x:v>159808.SZ</x:v>
      </x:c>
      <x:c r="B400" s="7" t="d">
        <x:v>2026-06-04T00:00:00.000Z</x:v>
      </x:c>
      <x:c r="C400" s="8" t="n">
        <x:v>49484790</x:v>
      </x:c>
      <x:c r="D400" s="9" t="n">
        <x:v>1.5796</x:v>
      </x:c>
      <x:c r="E400" s="9" t="n">
        <x:f>IF(COUNT(C400:D400)=2,C400*D400/100000000,"n.a.")</x:f>
        <x:v>0.7816617428399999</x:v>
      </x:c>
      <x:c r="F400" s="1" t="str">
        <x:v>get_fund_holders_e011263fc4341082.json</x:v>
      </x:c>
      <x:c r="G400" s="1" t="str">
        <x:v>get_fund_performance_23d6e3cf533bf329.json</x:v>
      </x:c>
    </x:row>
    <x:row r="401" ht="25" customHeight="1">
      <x:c r="A401" s="1" t="str">
        <x:v>159810.SZ</x:v>
      </x:c>
      <x:c r="B401" s="7" t="d">
        <x:v>2026-06-04T00:00:00.000Z</x:v>
      </x:c>
      <x:c r="C401" s="8" t="n">
        <x:v>46475458</x:v>
      </x:c>
      <x:c r="D401" s="9" t="n">
        <x:v>1.6481</x:v>
      </x:c>
      <x:c r="E401" s="9" t="n">
        <x:f>IF(COUNT(C401:D401)=2,C401*D401/100000000,"n.a.")</x:f>
        <x:v>0.7659620232979999</x:v>
      </x:c>
      <x:c r="F401" s="1" t="str">
        <x:v>get_fund_holders_e011263fc4341082.json</x:v>
      </x:c>
      <x:c r="G401" s="1" t="str">
        <x:v>get_fund_performance_23d6e3cf533bf329.json</x:v>
      </x:c>
    </x:row>
    <x:row r="402" ht="25" customHeight="1">
      <x:c r="A402" s="1" t="str">
        <x:v>159820.SZ</x:v>
      </x:c>
      <x:c r="B402" s="7" t="d">
        <x:v>2026-06-04T00:00:00.000Z</x:v>
      </x:c>
      <x:c r="C402" s="8" t="n">
        <x:v>1311408470</x:v>
      </x:c>
      <x:c r="D402" s="9" t="n">
        <x:v>1.433</x:v>
      </x:c>
      <x:c r="E402" s="9" t="n">
        <x:f>IF(COUNT(C402:D402)=2,C402*D402/100000000,"n.a.")</x:f>
        <x:v>18.7924833751</x:v>
      </x:c>
      <x:c r="F402" s="1" t="str">
        <x:v>get_fund_holders_4a5b486412b93368.json</x:v>
      </x:c>
      <x:c r="G402" s="1" t="str">
        <x:v>get_fund_performance_d3b8a29dbfda12d5.json</x:v>
      </x:c>
    </x:row>
    <x:row r="403" ht="25" customHeight="1">
      <x:c r="A403" s="1" t="str">
        <x:v>159821.SZ</x:v>
      </x:c>
      <x:c r="B403" s="7" t="d">
        <x:v>2026-06-04T00:00:00.000Z</x:v>
      </x:c>
      <x:c r="C403" s="8" t="n">
        <x:v>52920000</x:v>
      </x:c>
      <x:c r="D403" s="9" t="n">
        <x:v>1.5404</x:v>
      </x:c>
      <x:c r="E403" s="9" t="n">
        <x:f>IF(COUNT(C403:D403)=2,C403*D403/100000000,"n.a.")</x:f>
        <x:v>0.81517968</x:v>
      </x:c>
      <x:c r="F403" s="1" t="str">
        <x:v>get_fund_holders_6f3a5c30140a2cc7.json</x:v>
      </x:c>
      <x:c r="G403" s="1" t="str">
        <x:v>get_fund_performance_ddc316222fa0f340.json</x:v>
      </x:c>
    </x:row>
    <x:row r="404" ht="25" customHeight="1">
      <x:c r="A404" s="1" t="str">
        <x:v>159845.SZ</x:v>
      </x:c>
      <x:c r="B404" s="7" t="d">
        <x:v>2026-06-04T00:00:00.000Z</x:v>
      </x:c>
      <x:c r="C404" s="8" t="n">
        <x:v>1532425606</x:v>
      </x:c>
      <x:c r="D404" s="9" t="n">
        <x:v>3.4838</x:v>
      </x:c>
      <x:c r="E404" s="9" t="n">
        <x:f>IF(COUNT(C404:D404)=2,C404*D404/100000000,"n.a.")</x:f>
        <x:v>53.386643261828006</x:v>
      </x:c>
      <x:c r="F404" s="1" t="str">
        <x:v>get_fund_holders_cdfe40210f5aa2b8.json</x:v>
      </x:c>
      <x:c r="G404" s="1" t="str">
        <x:v>get_fund_performance_240cbda96a3d63f3.json</x:v>
      </x:c>
    </x:row>
    <x:row r="405" ht="25" customHeight="1">
      <x:c r="A405" s="1" t="str">
        <x:v>159908.SZ</x:v>
      </x:c>
      <x:c r="B405" s="7" t="d">
        <x:v>2026-06-04T00:00:00.000Z</x:v>
      </x:c>
      <x:c r="C405" s="8" t="n">
        <x:v>315229029</x:v>
      </x:c>
      <x:c r="D405" s="9" t="n">
        <x:v>3.8125</x:v>
      </x:c>
      <x:c r="E405" s="9" t="n">
        <x:f>IF(COUNT(C405:D405)=2,C405*D405/100000000,"n.a.")</x:f>
        <x:v>12.018106730625</x:v>
      </x:c>
      <x:c r="F405" s="1" t="str">
        <x:v>get_fund_holders_f72299d2431949fb.json</x:v>
      </x:c>
      <x:c r="G405" s="1" t="str">
        <x:v>get_fund_performance_c6948bae147698fe.json</x:v>
      </x:c>
    </x:row>
    <x:row r="406" ht="25" customHeight="1">
      <x:c r="A406" s="1" t="str">
        <x:v>159915.SZ</x:v>
      </x:c>
      <x:c r="B406" s="7" t="d">
        <x:v>2026-06-04T00:00:00.000Z</x:v>
      </x:c>
      <x:c r="C406" s="8" t="n">
        <x:v>10331454936</x:v>
      </x:c>
      <x:c r="D406" s="9" t="n">
        <x:v>4.1046</x:v>
      </x:c>
      <x:c r="E406" s="9" t="n">
        <x:f>IF(COUNT(C406:D406)=2,C406*D406/100000000,"n.a.")</x:f>
        <x:v>424.06489930305594</x:v>
      </x:c>
      <x:c r="F406" s="1" t="str">
        <x:v>get_fund_holders_f7a47e9d730c119a.json</x:v>
      </x:c>
      <x:c r="G406" s="1" t="str">
        <x:v>get_fund_performance_822b984e855b6212.json</x:v>
      </x:c>
    </x:row>
    <x:row r="407" ht="25" customHeight="1">
      <x:c r="A407" s="1" t="str">
        <x:v>159919.SZ</x:v>
      </x:c>
      <x:c r="B407" s="7" t="d">
        <x:v>2026-06-04T00:00:00.000Z</x:v>
      </x:c>
      <x:c r="C407" s="8" t="n">
        <x:v>12262716676</x:v>
      </x:c>
      <x:c r="D407" s="9" t="n">
        <x:v>5.1369</x:v>
      </x:c>
      <x:c r="E407" s="9" t="n">
        <x:f>IF(COUNT(C407:D407)=2,C407*D407/100000000,"n.a.")</x:f>
        <x:v>629.923492929444</x:v>
      </x:c>
      <x:c r="F407" s="1" t="str">
        <x:v>get_fund_holders_1d7b543e33e514b4.json</x:v>
      </x:c>
      <x:c r="G407" s="1" t="str">
        <x:v>get_fund_performance_7c60e350c6141c53.json</x:v>
      </x:c>
    </x:row>
    <x:row r="408" ht="25" customHeight="1">
      <x:c r="A408" s="1" t="str">
        <x:v>159922.SZ</x:v>
      </x:c>
      <x:c r="B408" s="7" t="d">
        <x:v>2026-06-04T00:00:00.000Z</x:v>
      </x:c>
      <x:c r="C408" s="8" t="n">
        <x:v>2257676765</x:v>
      </x:c>
      <x:c r="D408" s="9" t="n">
        <x:v>3.3613</x:v>
      </x:c>
      <x:c r="E408" s="9" t="n">
        <x:f>IF(COUNT(C408:D408)=2,C408*D408/100000000,"n.a.")</x:f>
        <x:v>75.887289101945</x:v>
      </x:c>
      <x:c r="F408" s="1" t="str">
        <x:v>get_fund_holders_642ec0bcd548408a.json</x:v>
      </x:c>
      <x:c r="G408" s="1" t="str">
        <x:v>get_fund_performance_52dd6b7444cbe37f.json</x:v>
      </x:c>
    </x:row>
    <x:row r="409" ht="25" customHeight="1">
      <x:c r="A409" s="1" t="str">
        <x:v>159925.SZ</x:v>
      </x:c>
      <x:c r="B409" s="7" t="d">
        <x:v>2026-06-04T00:00:00.000Z</x:v>
      </x:c>
      <x:c r="C409" s="8" t="n">
        <x:v>516020856</x:v>
      </x:c>
      <x:c r="D409" s="9" t="n">
        <x:v>4.9669</x:v>
      </x:c>
      <x:c r="E409" s="9" t="n">
        <x:f>IF(COUNT(C409:D409)=2,C409*D409/100000000,"n.a.")</x:f>
        <x:v>25.630239896664</x:v>
      </x:c>
      <x:c r="F409" s="1" t="str">
        <x:v>get_fund_holders_9654d298fd7411b0.json</x:v>
      </x:c>
      <x:c r="G409" s="1" t="str">
        <x:v>get_fund_performance_1d4a9808e8556da1.json</x:v>
      </x:c>
    </x:row>
    <x:row r="410" ht="25" customHeight="1">
      <x:c r="A410" s="1" t="str">
        <x:v>159935.SZ</x:v>
      </x:c>
      <x:c r="B410" s="7" t="d">
        <x:v>2026-06-04T00:00:00.000Z</x:v>
      </x:c>
      <x:c r="C410" s="8" t="n">
        <x:v>24572956</x:v>
      </x:c>
      <x:c r="D410" s="9" t="n">
        <x:v>2.6213</x:v>
      </x:c>
      <x:c r="E410" s="9" t="n">
        <x:f>IF(COUNT(C410:D410)=2,C410*D410/100000000,"n.a.")</x:f>
        <x:v>0.6441308956280001</x:v>
      </x:c>
      <x:c r="F410" s="1" t="str">
        <x:v>get_fund_holders_3a509cba2b0c91ea.json</x:v>
      </x:c>
      <x:c r="G410" s="1" t="str">
        <x:v>get_fund_performance_aa085c9cb9fda8b6.json</x:v>
      </x:c>
    </x:row>
    <x:row r="411" ht="25" customHeight="1">
      <x:c r="A411" s="1" t="str">
        <x:v>159948.SZ</x:v>
      </x:c>
      <x:c r="B411" s="7" t="d">
        <x:v>2026-06-04T00:00:00.000Z</x:v>
      </x:c>
      <x:c r="C411" s="8" t="n">
        <x:v>999697720</x:v>
      </x:c>
      <x:c r="D411" s="9" t="n">
        <x:v>4.5324</x:v>
      </x:c>
      <x:c r="E411" s="9" t="n">
        <x:f>IF(COUNT(C411:D411)=2,C411*D411/100000000,"n.a.")</x:f>
        <x:v>45.31029946128</x:v>
      </x:c>
      <x:c r="F411" s="1" t="str">
        <x:v>get_fund_holders_fadd370a28d51cf3.json</x:v>
      </x:c>
      <x:c r="G411" s="1" t="str">
        <x:v>get_fund_performance_bf1ce8849823faae.json</x:v>
      </x:c>
    </x:row>
    <x:row r="412" ht="25" customHeight="1">
      <x:c r="A412" s="1" t="str">
        <x:v>159952.SZ</x:v>
      </x:c>
      <x:c r="B412" s="7" t="d">
        <x:v>2026-06-04T00:00:00.000Z</x:v>
      </x:c>
      <x:c r="C412" s="8" t="n">
        <x:v>3390984929</x:v>
      </x:c>
      <x:c r="D412" s="9" t="n">
        <x:v>2.492</x:v>
      </x:c>
      <x:c r="E412" s="9" t="n">
        <x:f>IF(COUNT(C412:D412)=2,C412*D412/100000000,"n.a.")</x:f>
        <x:v>84.50334443068</x:v>
      </x:c>
      <x:c r="F412" s="1" t="str">
        <x:v>get_fund_holders_f72299d2431949fb.json</x:v>
      </x:c>
      <x:c r="G412" s="1" t="str">
        <x:v>get_fund_performance_c6948bae147698fe.json</x:v>
      </x:c>
    </x:row>
    <x:row r="413" ht="25" customHeight="1">
      <x:c r="A413" s="1" t="str">
        <x:v>159956.SZ</x:v>
      </x:c>
      <x:c r="B413" s="7" t="d">
        <x:v>2026-06-04T00:00:00.000Z</x:v>
      </x:c>
      <x:c r="C413" s="8" t="n">
        <x:v>44978674</x:v>
      </x:c>
      <x:c r="D413" s="9" t="n">
        <x:v>2.5993</x:v>
      </x:c>
      <x:c r="E413" s="9" t="n">
        <x:f>IF(COUNT(C413:D413)=2,C413*D413/100000000,"n.a.")</x:f>
        <x:v>1.169130673282</x:v>
      </x:c>
      <x:c r="F413" s="1" t="str">
        <x:v>get_fund_holders_6f3a5c30140a2cc7.json</x:v>
      </x:c>
      <x:c r="G413" s="1" t="str">
        <x:v>get_fund_performance_ddc316222fa0f340.json</x:v>
      </x:c>
    </x:row>
    <x:row r="414" ht="25" customHeight="1">
      <x:c r="A414" s="1" t="str">
        <x:v>159957.SZ</x:v>
      </x:c>
      <x:c r="B414" s="7" t="d">
        <x:v>2026-06-04T00:00:00.000Z</x:v>
      </x:c>
      <x:c r="C414" s="8" t="n">
        <x:v>760784560</x:v>
      </x:c>
      <x:c r="D414" s="9" t="n">
        <x:v>2.6913</x:v>
      </x:c>
      <x:c r="E414" s="9" t="n">
        <x:f>IF(COUNT(C414:D414)=2,C414*D414/100000000,"n.a.")</x:f>
        <x:v>20.47499486328</x:v>
      </x:c>
      <x:c r="F414" s="1" t="str">
        <x:v>get_fund_holders_972746bb5dcf2cb7.json</x:v>
      </x:c>
      <x:c r="G414" s="1" t="str">
        <x:v>get_fund_performance_875d1f9d9b20879b.json</x:v>
      </x:c>
    </x:row>
    <x:row r="415" ht="25" customHeight="1">
      <x:c r="A415" s="1" t="str">
        <x:v>159958.SZ</x:v>
      </x:c>
      <x:c r="B415" s="7" t="d">
        <x:v>2026-06-04T00:00:00.000Z</x:v>
      </x:c>
      <x:c r="C415" s="8" t="n">
        <x:v>214711448</x:v>
      </x:c>
      <x:c r="D415" s="9" t="n">
        <x:v>2.483</x:v>
      </x:c>
      <x:c r="E415" s="9" t="n">
        <x:f>IF(COUNT(C415:D415)=2,C415*D415/100000000,"n.a.")</x:f>
        <x:v>5.33128525384</x:v>
      </x:c>
      <x:c r="F415" s="1" t="str">
        <x:v>get_fund_holders_3665ca842f2b9d2d.json</x:v>
      </x:c>
      <x:c r="G415" s="1" t="str">
        <x:v>get_fund_performance_757bebf0dcfab699.json</x:v>
      </x:c>
    </x:row>
    <x:row r="416" ht="25" customHeight="1">
      <x:c r="A416" s="1" t="str">
        <x:v>159964.SZ</x:v>
      </x:c>
      <x:c r="B416" s="7" t="d">
        <x:v>2026-06-04T00:00:00.000Z</x:v>
      </x:c>
      <x:c r="C416" s="8" t="n">
        <x:v>187481881</x:v>
      </x:c>
      <x:c r="D416" s="9" t="n">
        <x:v>2.6721</x:v>
      </x:c>
      <x:c r="E416" s="9" t="n">
        <x:f>IF(COUNT(C416:D416)=2,C416*D416/100000000,"n.a.")</x:f>
        <x:v>5.009703342201</x:v>
      </x:c>
      <x:c r="F416" s="1" t="str">
        <x:v>get_fund_holders_f7a47e9d730c119a.json</x:v>
      </x:c>
      <x:c r="G416" s="1" t="str">
        <x:v>get_fund_performance_822b984e855b6212.json</x:v>
      </x:c>
    </x:row>
    <x:row r="417" ht="25" customHeight="1">
      <x:c r="A417" s="1" t="str">
        <x:v>159968.SZ</x:v>
      </x:c>
      <x:c r="B417" s="7" t="d">
        <x:v>2026-06-04T00:00:00.000Z</x:v>
      </x:c>
      <x:c r="C417" s="8" t="n">
        <x:v>60495098</x:v>
      </x:c>
      <x:c r="D417" s="9" t="n">
        <x:v>10.7822</x:v>
      </x:c>
      <x:c r="E417" s="9" t="n">
        <x:f>IF(COUNT(C417:D417)=2,C417*D417/100000000,"n.a.")</x:f>
        <x:v>6.522702456556</x:v>
      </x:c>
      <x:c r="F417" s="1" t="str">
        <x:v>get_fund_holders_13991b14672a9e5b.json</x:v>
      </x:c>
      <x:c r="G417" s="1" t="str">
        <x:v>get_fund_performance_0e4c5b8e47ee8e76.json</x:v>
      </x:c>
    </x:row>
    <x:row r="418" ht="25" customHeight="1">
      <x:c r="A418" s="1" t="str">
        <x:v>159971.SZ</x:v>
      </x:c>
      <x:c r="B418" s="7" t="d">
        <x:v>2026-06-04T00:00:00.000Z</x:v>
      </x:c>
      <x:c r="C418" s="8" t="n">
        <x:v>1282020288</x:v>
      </x:c>
      <x:c r="D418" s="9" t="n">
        <x:v>1.4263</x:v>
      </x:c>
      <x:c r="E418" s="9" t="n">
        <x:f>IF(COUNT(C418:D418)=2,C418*D418/100000000,"n.a.")</x:f>
        <x:v>18.285455367743996</x:v>
      </x:c>
      <x:c r="F418" s="1" t="str">
        <x:v>get_fund_holders_972746bb5dcf2cb7.json</x:v>
      </x:c>
      <x:c r="G418" s="1" t="str">
        <x:v>get_fund_performance_875d1f9d9b20879b.json</x:v>
      </x:c>
    </x:row>
    <x:row r="419" ht="25" customHeight="1">
      <x:c r="A419" s="1" t="str">
        <x:v>159977.SZ</x:v>
      </x:c>
      <x:c r="B419" s="7" t="d">
        <x:v>2026-06-04T00:00:00.000Z</x:v>
      </x:c>
      <x:c r="C419" s="8" t="n">
        <x:v>2863872820</x:v>
      </x:c>
      <x:c r="D419" s="9" t="n">
        <x:v>2.1346</x:v>
      </x:c>
      <x:c r="E419" s="9" t="n">
        <x:f>IF(COUNT(C419:D419)=2,C419*D419/100000000,"n.a.")</x:f>
        <x:v>61.132229215719995</x:v>
      </x:c>
      <x:c r="F419" s="1" t="str">
        <x:v>get_fund_holders_3665ca842f2b9d2d.json</x:v>
      </x:c>
      <x:c r="G419" s="1" t="str">
        <x:v>get_fund_performance_757bebf0dcfab699.json</x:v>
      </x:c>
    </x:row>
    <x:row r="420" ht="25" customHeight="1">
      <x:c r="A420" s="1" t="str">
        <x:v>159982.SZ</x:v>
      </x:c>
      <x:c r="B420" s="7" t="d">
        <x:v>2026-06-04T00:00:00.000Z</x:v>
      </x:c>
      <x:c r="C420" s="8" t="n">
        <x:v>136211253</x:v>
      </x:c>
      <x:c r="D420" s="9" t="n">
        <x:v>2.2119</x:v>
      </x:c>
      <x:c r="E420" s="9" t="n">
        <x:f>IF(COUNT(C420:D420)=2,C420*D420/100000000,"n.a.")</x:f>
        <x:v>3.0128567051069997</x:v>
      </x:c>
      <x:c r="F420" s="1" t="str">
        <x:v>get_fund_holders_6873838444356b70.json</x:v>
      </x:c>
      <x:c r="G420" s="1" t="str">
        <x:v>get_fund_performance_c16a854f012da14c.json</x:v>
      </x:c>
    </x:row>
    <x:row r="421" ht="25" customHeight="1">
      <x:c r="A421" s="1" t="str">
        <x:v>510300.SH</x:v>
      </x:c>
      <x:c r="B421" s="7" t="d">
        <x:v>2026-06-04T00:00:00.000Z</x:v>
      </x:c>
      <x:c r="C421" s="8" t="n">
        <x:v>27859987700</x:v>
      </x:c>
      <x:c r="D421" s="9" t="n">
        <x:v>4.9284</x:v>
      </x:c>
      <x:c r="E421" s="9" t="n">
        <x:f>IF(COUNT(C421:D421)=2,C421*D421/100000000,"n.a.")</x:f>
        <x:v>1373.0516338067998</x:v>
      </x:c>
      <x:c r="F421" s="1" t="str">
        <x:v>get_fund_holders_1e677b142657289e.json</x:v>
      </x:c>
      <x:c r="G421" s="1" t="str">
        <x:v>get_fund_performance_32b153f453e65745.json</x:v>
      </x:c>
    </x:row>
    <x:row r="422" ht="25" customHeight="1">
      <x:c r="A422" s="1" t="str">
        <x:v>510310.SH</x:v>
      </x:c>
      <x:c r="B422" s="7" t="d">
        <x:v>2026-06-04T00:00:00.000Z</x:v>
      </x:c>
      <x:c r="C422" s="8" t="n">
        <x:v>21899444000</x:v>
      </x:c>
      <x:c r="D422" s="9" t="n">
        <x:v>4.7711</x:v>
      </x:c>
      <x:c r="E422" s="9" t="n">
        <x:f>IF(COUNT(C422:D422)=2,C422*D422/100000000,"n.a.")</x:f>
        <x:v>1044.8443726839998</x:v>
      </x:c>
      <x:c r="F422" s="1" t="str">
        <x:v>get_fund_holders_db155956e659ea95.json</x:v>
      </x:c>
      <x:c r="G422" s="1" t="str">
        <x:v>get_fund_performance_ac2efc383ca02be2.json</x:v>
      </x:c>
    </x:row>
    <x:row r="423" ht="25" customHeight="1">
      <x:c r="A423" s="1" t="str">
        <x:v>510320.SH</x:v>
      </x:c>
      <x:c r="B423" s="7" t="d">
        <x:v>2026-06-04T00:00:00.000Z</x:v>
      </x:c>
      <x:c r="C423" s="8" t="n">
        <x:v>577068500</x:v>
      </x:c>
      <x:c r="D423" s="9" t="n">
        <x:v>1.3228</x:v>
      </x:c>
      <x:c r="E423" s="9" t="n">
        <x:f>IF(COUNT(C423:D423)=2,C423*D423/100000000,"n.a.")</x:f>
        <x:v>7.633462118</x:v>
      </x:c>
      <x:c r="F423" s="1" t="str">
        <x:v>get_fund_holders_b20aeadfd65009a9.json</x:v>
      </x:c>
      <x:c r="G423" s="1" t="str">
        <x:v>get_fund_performance_6f370d8e0a2e9620.json</x:v>
      </x:c>
    </x:row>
    <x:row r="424" ht="25" customHeight="1">
      <x:c r="A424" s="1" t="str">
        <x:v>510330.SH</x:v>
      </x:c>
      <x:c r="B424" s="7" t="d">
        <x:v>2026-06-04T00:00:00.000Z</x:v>
      </x:c>
      <x:c r="C424" s="8" t="n">
        <x:v>14157249800</x:v>
      </x:c>
      <x:c r="D424" s="9" t="n">
        <x:v>5.1309</x:v>
      </x:c>
      <x:c r="E424" s="9" t="n">
        <x:f>IF(COUNT(C424:D424)=2,C424*D424/100000000,"n.a.")</x:f>
        <x:v>726.3943299882</x:v>
      </x:c>
      <x:c r="F424" s="1" t="str">
        <x:v>get_fund_holders_72fdcd60fda59aca.json</x:v>
      </x:c>
      <x:c r="G424" s="1" t="str">
        <x:v>get_fund_performance_bfc43c7fa5bbf98b.json</x:v>
      </x:c>
    </x:row>
    <x:row r="425" ht="25" customHeight="1">
      <x:c r="A425" s="1" t="str">
        <x:v>510350.SH</x:v>
      </x:c>
      <x:c r="B425" s="7" t="d">
        <x:v>2026-06-04T00:00:00.000Z</x:v>
      </x:c>
      <x:c r="C425" s="8" t="n">
        <x:v>686814700</x:v>
      </x:c>
      <x:c r="D425" s="9" t="n">
        <x:v>5.1499</x:v>
      </x:c>
      <x:c r="E425" s="9" t="n">
        <x:f>IF(COUNT(C425:D425)=2,C425*D425/100000000,"n.a.")</x:f>
        <x:v>35.3702702353</x:v>
      </x:c>
      <x:c r="F425" s="1" t="str">
        <x:v>get_fund_holders_3073d9fb2fa63b6e.json</x:v>
      </x:c>
      <x:c r="G425" s="1" t="str">
        <x:v>get_fund_performance_4eee3d47edebe064.json</x:v>
      </x:c>
    </x:row>
    <x:row r="426" ht="25" customHeight="1">
      <x:c r="A426" s="1" t="str">
        <x:v>510360.SH</x:v>
      </x:c>
      <x:c r="B426" s="7" t="d">
        <x:v>2026-06-04T00:00:00.000Z</x:v>
      </x:c>
      <x:c r="C426" s="8" t="n">
        <x:v>1481381200</x:v>
      </x:c>
      <x:c r="D426" s="9" t="n">
        <x:v>1.8729</x:v>
      </x:c>
      <x:c r="E426" s="9" t="n">
        <x:f>IF(COUNT(C426:D426)=2,C426*D426/100000000,"n.a.")</x:f>
        <x:v>27.7447884948</x:v>
      </x:c>
      <x:c r="F426" s="1" t="str">
        <x:v>get_fund_holders_8112bcd006961a9d.json</x:v>
      </x:c>
      <x:c r="G426" s="1" t="str">
        <x:v>get_fund_performance_11643907f3f83e2c.json</x:v>
      </x:c>
    </x:row>
    <x:row r="427" ht="25" customHeight="1">
      <x:c r="A427" s="1" t="str">
        <x:v>510370.SH</x:v>
      </x:c>
      <x:c r="B427" s="7" t="d">
        <x:v>2026-06-04T00:00:00.000Z</x:v>
      </x:c>
      <x:c r="C427" s="8" t="n">
        <x:v>81258100</x:v>
      </x:c>
      <x:c r="D427" s="9" t="n">
        <x:v>1.0929</x:v>
      </x:c>
      <x:c r="E427" s="9" t="n">
        <x:f>IF(COUNT(C427:D427)=2,C427*D427/100000000,"n.a.")</x:f>
        <x:v>0.8880697748999999</x:v>
      </x:c>
      <x:c r="F427" s="1" t="str">
        <x:v>get_fund_holders_72fdcd60fda59aca.json</x:v>
      </x:c>
      <x:c r="G427" s="1" t="str">
        <x:v>get_fund_performance_bfc43c7fa5bbf98b.json</x:v>
      </x:c>
    </x:row>
    <x:row r="428" ht="25" customHeight="1">
      <x:c r="A428" s="1" t="str">
        <x:v>510380.SH</x:v>
      </x:c>
      <x:c r="B428" s="7" t="d">
        <x:v>2026-06-04T00:00:00.000Z</x:v>
      </x:c>
      <x:c r="C428" s="8" t="n">
        <x:v>1158802400</x:v>
      </x:c>
      <x:c r="D428" s="9" t="n">
        <x:v>1.457</x:v>
      </x:c>
      <x:c r="E428" s="9" t="n">
        <x:f>IF(COUNT(C428:D428)=2,C428*D428/100000000,"n.a.")</x:f>
        <x:v>16.883750968</x:v>
      </x:c>
      <x:c r="F428" s="1" t="str">
        <x:v>get_fund_holders_b7b2fd863d7cae37.json</x:v>
      </x:c>
      <x:c r="G428" s="1" t="str">
        <x:v>get_fund_performance_782c037bcb449f29.json</x:v>
      </x:c>
    </x:row>
    <x:row r="429" ht="25" customHeight="1">
      <x:c r="A429" s="1" t="str">
        <x:v>510390.SH</x:v>
      </x:c>
      <x:c r="B429" s="7" t="d">
        <x:v>2026-06-04T00:00:00.000Z</x:v>
      </x:c>
      <x:c r="C429" s="8" t="n">
        <x:v>111350000</x:v>
      </x:c>
      <x:c r="D429" s="9" t="n">
        <x:v>5.5317</x:v>
      </x:c>
      <x:c r="E429" s="9" t="n">
        <x:f>IF(COUNT(C429:D429)=2,C429*D429/100000000,"n.a.")</x:f>
        <x:v>6.15954795</x:v>
      </x:c>
      <x:c r="F429" s="1" t="str">
        <x:v>get_fund_holders_de7653a1c69256fb.json</x:v>
      </x:c>
      <x:c r="G429" s="1" t="str">
        <x:v>get_fund_performance_84601eddc1c275fe.json</x:v>
      </x:c>
    </x:row>
    <x:row r="430" ht="25" customHeight="1">
      <x:c r="A430" s="1" t="str">
        <x:v>510500.SH</x:v>
      </x:c>
      <x:c r="B430" s="7" t="d">
        <x:v>2026-06-04T00:00:00.000Z</x:v>
      </x:c>
      <x:c r="C430" s="8" t="n">
        <x:v>4672168600</x:v>
      </x:c>
      <x:c r="D430" s="9" t="n">
        <x:v>8.4522</x:v>
      </x:c>
      <x:c r="E430" s="9" t="n">
        <x:f>IF(COUNT(C430:D430)=2,C430*D430/100000000,"n.a.")</x:f>
        <x:v>394.9010344092</x:v>
      </x:c>
      <x:c r="F430" s="1" t="str">
        <x:v>get_fund_holders_0f3e86d571c495d7.json</x:v>
      </x:c>
      <x:c r="G430" s="1" t="str">
        <x:v>get_fund_performance_5896dab4189c2620.json</x:v>
      </x:c>
    </x:row>
    <x:row r="431" ht="25" customHeight="1">
      <x:c r="A431" s="1" t="str">
        <x:v>510510.SH</x:v>
      </x:c>
      <x:c r="B431" s="7" t="d">
        <x:v>2026-06-04T00:00:00.000Z</x:v>
      </x:c>
      <x:c r="C431" s="8" t="n">
        <x:v>821038300</x:v>
      </x:c>
      <x:c r="D431" s="9" t="n">
        <x:v>2.6747</x:v>
      </x:c>
      <x:c r="E431" s="9" t="n">
        <x:f>IF(COUNT(C431:D431)=2,C431*D431/100000000,"n.a.")</x:f>
        <x:v>21.9603114101</x:v>
      </x:c>
      <x:c r="F431" s="1" t="str">
        <x:v>get_fund_holders_4b6ceb4ab77d2485.json</x:v>
      </x:c>
      <x:c r="G431" s="1" t="str">
        <x:v>get_fund_performance_b5f4b8ffdfab8d69.json</x:v>
      </x:c>
    </x:row>
    <x:row r="432" ht="25" customHeight="1">
      <x:c r="A432" s="1" t="str">
        <x:v>510530.SH</x:v>
      </x:c>
      <x:c r="B432" s="7" t="d">
        <x:v>2026-06-04T00:00:00.000Z</x:v>
      </x:c>
      <x:c r="C432" s="8" t="n">
        <x:v>45479400</x:v>
      </x:c>
      <x:c r="D432" s="9" t="n">
        <x:v>9.208</x:v>
      </x:c>
      <x:c r="E432" s="9" t="n">
        <x:f>IF(COUNT(C432:D432)=2,C432*D432/100000000,"n.a.")</x:f>
        <x:v>4.1877431519999995</x:v>
      </x:c>
      <x:c r="F432" s="1" t="str">
        <x:v>get_fund_holders_02dd5efc1003a96c.json</x:v>
      </x:c>
      <x:c r="G432" s="1" t="str">
        <x:v>get_fund_performance_b02199b195311b97.json</x:v>
      </x:c>
    </x:row>
    <x:row r="433" ht="25" customHeight="1">
      <x:c r="A433" s="1" t="str">
        <x:v>510550.SH</x:v>
      </x:c>
      <x:c r="B433" s="7" t="d">
        <x:v>2026-06-04T00:00:00.000Z</x:v>
      </x:c>
      <x:c r="C433" s="8" t="n">
        <x:v>21743300</x:v>
      </x:c>
      <x:c r="D433" s="9" t="n">
        <x:v>2.1326</x:v>
      </x:c>
      <x:c r="E433" s="9" t="n">
        <x:f>IF(COUNT(C433:D433)=2,C433*D433/100000000,"n.a.")</x:f>
        <x:v>0.46369761579999996</x:v>
      </x:c>
      <x:c r="F433" s="1" t="str">
        <x:v>get_fund_holders_9716a79bd81ae93a.json</x:v>
      </x:c>
      <x:c r="G433" s="1" t="str">
        <x:v>get_fund_performance_a204b4467a190cee.json</x:v>
      </x:c>
    </x:row>
    <x:row r="434" ht="25" customHeight="1">
      <x:c r="A434" s="1" t="str">
        <x:v>510560.SH</x:v>
      </x:c>
      <x:c r="B434" s="7" t="d">
        <x:v>2026-06-04T00:00:00.000Z</x:v>
      </x:c>
      <x:c r="C434" s="8" t="n">
        <x:v>62318700</x:v>
      </x:c>
      <x:c r="D434" s="9" t="n">
        <x:v>2.0575</x:v>
      </x:c>
      <x:c r="E434" s="9" t="n">
        <x:f>IF(COUNT(C434:D434)=2,C434*D434/100000000,"n.a.")</x:f>
        <x:v>1.2822072525</x:v>
      </x:c>
      <x:c r="F434" s="1" t="str">
        <x:v>get_fund_holders_397f67910833c338.json</x:v>
      </x:c>
      <x:c r="G434" s="1" t="str">
        <x:v>get_fund_performance_a001173e5434a9d4.json</x:v>
      </x:c>
    </x:row>
    <x:row r="435" ht="25" customHeight="1">
      <x:c r="A435" s="1" t="str">
        <x:v>510570.SH</x:v>
      </x:c>
      <x:c r="B435" s="7" t="d">
        <x:v>2026-06-04T00:00:00.000Z</x:v>
      </x:c>
      <x:c r="C435" s="8" t="n">
        <x:v>45560600</x:v>
      </x:c>
      <x:c r="D435" s="9" t="n">
        <x:v>1.3107</x:v>
      </x:c>
      <x:c r="E435" s="9" t="n">
        <x:f>IF(COUNT(C435:D435)=2,C435*D435/100000000,"n.a.")</x:f>
        <x:v>0.5971627842</x:v>
      </x:c>
      <x:c r="F435" s="1" t="str">
        <x:v>get_fund_holders_397f67910833c338.json</x:v>
      </x:c>
      <x:c r="G435" s="1" t="str">
        <x:v>get_fund_performance_a001173e5434a9d4.json</x:v>
      </x:c>
    </x:row>
    <x:row r="436" ht="25" customHeight="1">
      <x:c r="A436" s="1" t="str">
        <x:v>510580.SH</x:v>
      </x:c>
      <x:c r="B436" s="7" t="d">
        <x:v>2026-06-04T00:00:00.000Z</x:v>
      </x:c>
      <x:c r="C436" s="8" t="n">
        <x:v>958168300</x:v>
      </x:c>
      <x:c r="D436" s="9" t="n">
        <x:v>4.3385</x:v>
      </x:c>
      <x:c r="E436" s="9" t="n">
        <x:f>IF(COUNT(C436:D436)=2,C436*D436/100000000,"n.a.")</x:f>
        <x:v>41.570131695499995</x:v>
      </x:c>
      <x:c r="F436" s="1" t="str">
        <x:v>get_fund_holders_642ec0bcd548408a.json</x:v>
      </x:c>
      <x:c r="G436" s="1" t="str">
        <x:v>get_fund_performance_52dd6b7444cbe37f.json</x:v>
      </x:c>
    </x:row>
    <x:row r="437" ht="25" customHeight="1">
      <x:c r="A437" s="1" t="str">
        <x:v>510590.SH</x:v>
      </x:c>
      <x:c r="B437" s="7" t="d">
        <x:v>2026-06-04T00:00:00.000Z</x:v>
      </x:c>
      <x:c r="C437" s="8" t="n">
        <x:v>142786100</x:v>
      </x:c>
      <x:c r="D437" s="9" t="n">
        <x:v>8.9368</x:v>
      </x:c>
      <x:c r="E437" s="9" t="n">
        <x:f>IF(COUNT(C437:D437)=2,C437*D437/100000000,"n.a.")</x:f>
        <x:v>12.7605081848</x:v>
      </x:c>
      <x:c r="F437" s="1" t="str">
        <x:v>get_fund_holders_c3d87f4218ad4583.json</x:v>
      </x:c>
      <x:c r="G437" s="1" t="str">
        <x:v>get_fund_performance_02aa700a9df0acc2.json</x:v>
      </x:c>
    </x:row>
    <x:row r="438" ht="25" customHeight="1">
      <x:c r="A438" s="1" t="str">
        <x:v>512100.SH</x:v>
      </x:c>
      <x:c r="B438" s="7" t="d">
        <x:v>2026-06-04T00:00:00.000Z</x:v>
      </x:c>
      <x:c r="C438" s="8" t="n">
        <x:v>3449217600</x:v>
      </x:c>
      <x:c r="D438" s="9" t="n">
        <x:v>3.3872</x:v>
      </x:c>
      <x:c r="E438" s="9" t="n">
        <x:f>IF(COUNT(C438:D438)=2,C438*D438/100000000,"n.a.")</x:f>
        <x:v>116.8318985472</x:v>
      </x:c>
      <x:c r="F438" s="1" t="str">
        <x:v>get_fund_holders_f06ed8ca04a5c3cd.json</x:v>
      </x:c>
      <x:c r="G438" s="1" t="str">
        <x:v>get_fund_performance_7ef9212eaf1828ff.json</x:v>
      </x:c>
    </x:row>
    <x:row r="439" ht="25" customHeight="1">
      <x:c r="A439" s="1" t="str">
        <x:v>512500.SH</x:v>
      </x:c>
      <x:c r="B439" s="7" t="d">
        <x:v>2026-06-04T00:00:00.000Z</x:v>
      </x:c>
      <x:c r="C439" s="8" t="n">
        <x:v>1626408800</x:v>
      </x:c>
      <x:c r="D439" s="9" t="n">
        <x:v>4.6821</x:v>
      </x:c>
      <x:c r="E439" s="9" t="n">
        <x:f>IF(COUNT(C439:D439)=2,C439*D439/100000000,"n.a.")</x:f>
        <x:v>76.15008642480001</x:v>
      </x:c>
      <x:c r="F439" s="1" t="str">
        <x:v>get_fund_holders_9716a79bd81ae93a.json</x:v>
      </x:c>
      <x:c r="G439" s="1" t="str">
        <x:v>get_fund_performance_a204b4467a190cee.json</x:v>
      </x:c>
    </x:row>
    <x:row r="440" ht="25" customHeight="1">
      <x:c r="A440" s="1" t="str">
        <x:v>512510.SH</x:v>
      </x:c>
      <x:c r="B440" s="7" t="d">
        <x:v>2026-06-04T00:00:00.000Z</x:v>
      </x:c>
      <x:c r="C440" s="8" t="n">
        <x:v>415429800</x:v>
      </x:c>
      <x:c r="D440" s="9" t="n">
        <x:v>2.4664</x:v>
      </x:c>
      <x:c r="E440" s="9" t="n">
        <x:f>IF(COUNT(C440:D440)=2,C440*D440/100000000,"n.a.")</x:f>
        <x:v>10.2461605872</x:v>
      </x:c>
      <x:c r="F440" s="1" t="str">
        <x:v>get_fund_holders_cb7a47267215c1da.json</x:v>
      </x:c>
      <x:c r="G440" s="1" t="str">
        <x:v>get_fund_performance_7bf0efc786c27bf1.json</x:v>
      </x:c>
    </x:row>
    <x:row r="441" ht="25" customHeight="1">
      <x:c r="A441" s="1" t="str">
        <x:v>515130.SH</x:v>
      </x:c>
      <x:c r="B441" s="7" t="d">
        <x:v>2026-06-04T00:00:00.000Z</x:v>
      </x:c>
      <x:c r="C441" s="8" t="n">
        <x:v>79463200</x:v>
      </x:c>
      <x:c r="D441" s="9" t="n">
        <x:v>1.6212</x:v>
      </x:c>
      <x:c r="E441" s="9" t="n">
        <x:f>IF(COUNT(C441:D441)=2,C441*D441/100000000,"n.a.")</x:f>
        <x:v>1.2882573984</x:v>
      </x:c>
      <x:c r="F441" s="1" t="str">
        <x:v>get_fund_holders_02dd5efc1003a96c.json</x:v>
      </x:c>
      <x:c r="G441" s="1" t="str">
        <x:v>get_fund_performance_b02199b195311b97.json</x:v>
      </x:c>
    </x:row>
    <x:row r="442" ht="25" customHeight="1">
      <x:c r="A442" s="1" t="str">
        <x:v>515190.SH</x:v>
      </x:c>
      <x:c r="B442" s="7" t="d">
        <x:v>2026-06-04T00:00:00.000Z</x:v>
      </x:c>
      <x:c r="C442" s="8" t="n">
        <x:v>317466100</x:v>
      </x:c>
      <x:c r="D442" s="9" t="n">
        <x:v>1.7423</x:v>
      </x:c>
      <x:c r="E442" s="9" t="n">
        <x:f>IF(COUNT(C442:D442)=2,C442*D442/100000000,"n.a.")</x:f>
        <x:v>5.5312118603</x:v>
      </x:c>
      <x:c r="F442" s="1" t="str">
        <x:v>get_fund_holders_4a5b486412b93368.json</x:v>
      </x:c>
      <x:c r="G442" s="1" t="str">
        <x:v>get_fund_performance_d3b8a29dbfda12d5.json</x:v>
      </x:c>
    </x:row>
    <x:row r="443" ht="25" customHeight="1">
      <x:c r="A443" s="1" t="str">
        <x:v>515310.SH</x:v>
      </x:c>
      <x:c r="B443" s="7" t="d">
        <x:v>2026-06-04T00:00:00.000Z</x:v>
      </x:c>
      <x:c r="C443" s="8" t="n">
        <x:v>237611200</x:v>
      </x:c>
      <x:c r="D443" s="9" t="n">
        <x:v>1.465</x:v>
      </x:c>
      <x:c r="E443" s="9" t="n">
        <x:f>IF(COUNT(C443:D443)=2,C443*D443/100000000,"n.a.")</x:f>
        <x:v>3.48100408</x:v>
      </x:c>
      <x:c r="F443" s="1" t="str">
        <x:v>get_fund_holders_9654d298fd7411b0.json</x:v>
      </x:c>
      <x:c r="G443" s="1" t="str">
        <x:v>get_fund_performance_1d4a9808e8556da1.json</x:v>
      </x:c>
    </x:row>
    <x:row r="444" ht="25" customHeight="1">
      <x:c r="A444" s="1" t="str">
        <x:v>515330.SH</x:v>
      </x:c>
      <x:c r="B444" s="7" t="d">
        <x:v>2026-06-04T00:00:00.000Z</x:v>
      </x:c>
      <x:c r="C444" s="8" t="n">
        <x:v>5477709500</x:v>
      </x:c>
      <x:c r="D444" s="9" t="n">
        <x:v>1.4131</x:v>
      </x:c>
      <x:c r="E444" s="9" t="n">
        <x:f>IF(COUNT(C444:D444)=2,C444*D444/100000000,"n.a.")</x:f>
        <x:v>77.4055129445</x:v>
      </x:c>
      <x:c r="F444" s="1" t="str">
        <x:v>get_fund_holders_8112bcd006961a9d.json</x:v>
      </x:c>
      <x:c r="G444" s="1" t="str">
        <x:v>get_fund_performance_11643907f3f83e2c.json</x:v>
      </x:c>
    </x:row>
    <x:row r="445" ht="25" customHeight="1">
      <x:c r="A445" s="1" t="str">
        <x:v>515350.SH</x:v>
      </x:c>
      <x:c r="B445" s="7" t="d">
        <x:v>2026-06-04T00:00:00.000Z</x:v>
      </x:c>
      <x:c r="C445" s="8" t="n">
        <x:v>10799200</x:v>
      </x:c>
      <x:c r="D445" s="9" t="n">
        <x:v>6.5928</x:v>
      </x:c>
      <x:c r="E445" s="9" t="n">
        <x:f>IF(COUNT(C445:D445)=2,C445*D445/100000000,"n.a.")</x:f>
        <x:v>0.7119696576000001</x:v>
      </x:c>
      <x:c r="F445" s="1" t="str">
        <x:v>get_fund_holders_f7a0251fa6d4d112.json</x:v>
      </x:c>
      <x:c r="G445" s="1" t="str">
        <x:v>get_fund_performance_f34761a2b46b9330.json</x:v>
      </x:c>
    </x:row>
    <x:row r="446" ht="25" customHeight="1">
      <x:c r="A446" s="1" t="str">
        <x:v>515360.SH</x:v>
      </x:c>
      <x:c r="B446" s="7" t="d">
        <x:v>2026-06-04T00:00:00.000Z</x:v>
      </x:c>
      <x:c r="C446" s="8" t="n">
        <x:v>36779300</x:v>
      </x:c>
      <x:c r="D446" s="9" t="n">
        <x:v>7.036</x:v>
      </x:c>
      <x:c r="E446" s="9" t="n">
        <x:f>IF(COUNT(C446:D446)=2,C446*D446/100000000,"n.a.")</x:f>
        <x:v>2.5877915479999998</x:v>
      </x:c>
      <x:c r="F446" s="1" t="str">
        <x:v>get_fund_holders_b20aeadfd65009a9.json</x:v>
      </x:c>
      <x:c r="G446" s="1" t="str">
        <x:v>get_fund_performance_6f370d8e0a2e9620.json</x:v>
      </x:c>
    </x:row>
    <x:row r="447" ht="25" customHeight="1">
      <x:c r="A447" s="1" t="str">
        <x:v>515380.SH</x:v>
      </x:c>
      <x:c r="B447" s="7" t="d">
        <x:v>2026-06-04T00:00:00.000Z</x:v>
      </x:c>
      <x:c r="C447" s="8" t="n">
        <x:v>642699800</x:v>
      </x:c>
      <x:c r="D447" s="9" t="n">
        <x:v>5.6923</x:v>
      </x:c>
      <x:c r="E447" s="9" t="n">
        <x:f>IF(COUNT(C447:D447)=2,C447*D447/100000000,"n.a.")</x:f>
        <x:v>36.5844007154</x:v>
      </x:c>
      <x:c r="F447" s="1" t="str">
        <x:v>get_fund_holders_3073d9fb2fa63b6e.json</x:v>
      </x:c>
      <x:c r="G447" s="1" t="str">
        <x:v>get_fund_performance_4eee3d47edebe064.json</x:v>
      </x:c>
    </x:row>
    <x:row r="448" ht="25" customHeight="1">
      <x:c r="A448" s="1" t="str">
        <x:v>515390.SH</x:v>
      </x:c>
      <x:c r="B448" s="7" t="d">
        <x:v>2026-06-04T00:00:00.000Z</x:v>
      </x:c>
      <x:c r="C448" s="8" t="n">
        <x:v>866683000</x:v>
      </x:c>
      <x:c r="D448" s="9" t="n">
        <x:v>1.429</x:v>
      </x:c>
      <x:c r="E448" s="9" t="n">
        <x:f>IF(COUNT(C448:D448)=2,C448*D448/100000000,"n.a.")</x:f>
        <x:v>12.38490007</x:v>
      </x:c>
      <x:c r="F448" s="1" t="str">
        <x:v>get_fund_holders_de7653a1c69256fb.json</x:v>
      </x:c>
      <x:c r="G448" s="1" t="str">
        <x:v>get_fund_performance_84601eddc1c275fe.json</x:v>
      </x:c>
    </x:row>
    <x:row r="449" ht="25" customHeight="1">
      <x:c r="A449" s="1" t="str">
        <x:v>515530.SH</x:v>
      </x:c>
      <x:c r="B449" s="7" t="d">
        <x:v>2026-06-04T00:00:00.000Z</x:v>
      </x:c>
      <x:c r="C449" s="8" t="n">
        <x:v>12242700</x:v>
      </x:c>
      <x:c r="D449" s="9" t="n">
        <x:v>4.5618</x:v>
      </x:c>
      <x:c r="E449" s="9" t="n">
        <x:f>IF(COUNT(C449:D449)=2,C449*D449/100000000,"n.a.")</x:f>
        <x:v>0.5584874886</x:v>
      </x:c>
      <x:c r="F449" s="1" t="str">
        <x:v>get_fund_holders_c3d87f4218ad4583.json</x:v>
      </x:c>
      <x:c r="G449" s="1" t="str">
        <x:v>get_fund_performance_02aa700a9df0acc2.json</x:v>
      </x:c>
    </x:row>
    <x:row r="450" ht="25" customHeight="1">
      <x:c r="A450" s="1" t="str">
        <x:v>515550.SH</x:v>
      </x:c>
      <x:c r="B450" s="7" t="d">
        <x:v>2026-06-04T00:00:00.000Z</x:v>
      </x:c>
      <x:c r="C450" s="8" t="n">
        <x:v>17345700</x:v>
      </x:c>
      <x:c r="D450" s="9" t="n">
        <x:v>1.8529</x:v>
      </x:c>
      <x:c r="E450" s="9" t="n">
        <x:f>IF(COUNT(C450:D450)=2,C450*D450/100000000,"n.a.")</x:f>
        <x:v>0.3213984753</x:v>
      </x:c>
      <x:c r="F450" s="1" t="str">
        <x:v>get_fund_holders_4b6ceb4ab77d2485.json</x:v>
      </x:c>
      <x:c r="G450" s="1" t="str">
        <x:v>get_fund_performance_b5f4b8ffdfab8d69.json</x:v>
      </x:c>
    </x:row>
    <x:row r="451" ht="25" customHeight="1">
      <x:c r="A451" s="1" t="str">
        <x:v>515660.SH</x:v>
      </x:c>
      <x:c r="B451" s="7" t="d">
        <x:v>2026-06-04T00:00:00.000Z</x:v>
      </x:c>
      <x:c r="C451" s="8" t="n">
        <x:v>466894200</x:v>
      </x:c>
      <x:c r="D451" s="9" t="n">
        <x:v>6.1102</x:v>
      </x:c>
      <x:c r="E451" s="9" t="n">
        <x:f>IF(COUNT(C451:D451)=2,C451*D451/100000000,"n.a.")</x:f>
        <x:v>28.5281694084</x:v>
      </x:c>
      <x:c r="F451" s="1" t="str">
        <x:v>get_fund_holders_9f97c20db2568193.json</x:v>
      </x:c>
      <x:c r="G451" s="1" t="str">
        <x:v>get_fund_performance_cc51021ca3a41cab.json</x:v>
      </x:c>
    </x:row>
    <x:row r="452" ht="25" customHeight="1">
      <x:c r="A452" s="1" t="str">
        <x:v>516300.SH</x:v>
      </x:c>
      <x:c r="B452" s="7" t="d">
        <x:v>2026-06-04T00:00:00.000Z</x:v>
      </x:c>
      <x:c r="C452" s="8" t="n">
        <x:v>25012600</x:v>
      </x:c>
      <x:c r="D452" s="9" t="n">
        <x:v>3.4883</x:v>
      </x:c>
      <x:c r="E452" s="9" t="n">
        <x:f>IF(COUNT(C452:D452)=2,C452*D452/100000000,"n.a.")</x:f>
        <x:v>0.8725145258</x:v>
      </x:c>
      <x:c r="F452" s="1" t="str">
        <x:v>get_fund_holders_297fc90dcb4e9518.json</x:v>
      </x:c>
      <x:c r="G452" s="1" t="str">
        <x:v>get_fund_performance_76033c52f8ce0ced.json</x:v>
      </x:c>
    </x:row>
    <x:row r="453" ht="25" customHeight="1">
      <x:c r="A453" s="1" t="str">
        <x:v>560010.SH</x:v>
      </x:c>
      <x:c r="B453" s="7" t="d">
        <x:v>2026-06-04T00:00:00.000Z</x:v>
      </x:c>
      <x:c r="C453" s="8" t="n">
        <x:v>876621700</x:v>
      </x:c>
      <x:c r="D453" s="9" t="n">
        <x:v>3.4719</x:v>
      </x:c>
      <x:c r="E453" s="9" t="n">
        <x:f>IF(COUNT(C453:D453)=2,C453*D453/100000000,"n.a.")</x:f>
        <x:v>30.4354288023</x:v>
      </x:c>
      <x:c r="F453" s="1" t="str">
        <x:v>get_fund_holders_6873838444356b70.json</x:v>
      </x:c>
      <x:c r="G453" s="1" t="str">
        <x:v>get_fund_performance_c16a854f012da14c.json</x:v>
      </x:c>
    </x:row>
    <x:row r="454" ht="25" customHeight="1">
      <x:c r="A454" s="1" t="str">
        <x:v>560110.SH</x:v>
      </x:c>
      <x:c r="B454" s="7" t="d">
        <x:v>2026-06-04T00:00:00.000Z</x:v>
      </x:c>
      <x:c r="C454" s="8" t="n">
        <x:v>151903500</x:v>
      </x:c>
      <x:c r="D454" s="9" t="n">
        <x:v>1.2524</x:v>
      </x:c>
      <x:c r="E454" s="9" t="n">
        <x:f>IF(COUNT(C454:D454)=2,C454*D454/100000000,"n.a.")</x:f>
        <x:v>1.9024394340000002</x:v>
      </x:c>
      <x:c r="F454" s="1" t="str">
        <x:v>get_fund_holders_297fc90dcb4e9518.json</x:v>
      </x:c>
      <x:c r="G454" s="1" t="str">
        <x:v>get_fund_performance_76033c52f8ce0ced.json</x:v>
      </x:c>
    </x:row>
    <x:row r="455" ht="25" customHeight="1">
      <x:c r="A455" s="1" t="str">
        <x:v>560220.SH</x:v>
      </x:c>
      <x:c r="B455" s="7" t="d">
        <x:v>2026-06-04T00:00:00.000Z</x:v>
      </x:c>
      <x:c r="C455" s="8" t="n">
        <x:v>45717000</x:v>
      </x:c>
      <x:c r="D455" s="9" t="n">
        <x:v>1.5432</x:v>
      </x:c>
      <x:c r="E455" s="9" t="n">
        <x:f>IF(COUNT(C455:D455)=2,C455*D455/100000000,"n.a.")</x:f>
        <x:v>0.705504744</x:v>
      </x:c>
      <x:c r="F455" s="1" t="str">
        <x:v>get_fund_holders_fc050ecb223266b2.json</x:v>
      </x:c>
      <x:c r="G455" s="1" t="str">
        <x:v>get_fund_performance_64e81de3617dc384.json</x:v>
      </x:c>
    </x:row>
    <x:row r="456" ht="25" customHeight="1">
      <x:c r="A456" s="1" t="str">
        <x:v>561350.SH</x:v>
      </x:c>
      <x:c r="B456" s="7" t="d">
        <x:v>2026-06-04T00:00:00.000Z</x:v>
      </x:c>
      <x:c r="C456" s="8" t="n">
        <x:v>67700000</x:v>
      </x:c>
      <x:c r="D456" s="9" t="n">
        <x:v>1.3174</x:v>
      </x:c>
      <x:c r="E456" s="9" t="n">
        <x:f>IF(COUNT(C456:D456)=2,C456*D456/100000000,"n.a.")</x:f>
        <x:v>0.8918798</x:v>
      </x:c>
      <x:c r="F456" s="1" t="str">
        <x:v>get_fund_holders_13991b14672a9e5b.json</x:v>
      </x:c>
      <x:c r="G456" s="1" t="str">
        <x:v>get_fund_performance_0e4c5b8e47ee8e76.json</x:v>
      </x:c>
    </x:row>
    <x:row r="457" ht="25" customHeight="1">
      <x:c r="A457" s="1" t="str">
        <x:v>561370.SH</x:v>
      </x:c>
      <x:c r="B457" s="7" t="d">
        <x:v>2026-06-04T00:00:00.000Z</x:v>
      </x:c>
      <x:c r="C457" s="8" t="n">
        <x:v>22356000</x:v>
      </x:c>
      <x:c r="D457" s="9" t="n">
        <x:v>1.5229</x:v>
      </x:c>
      <x:c r="E457" s="9" t="n">
        <x:f>IF(COUNT(C457:D457)=2,C457*D457/100000000,"n.a.")</x:f>
        <x:v>0.34045952399999996</x:v>
      </x:c>
      <x:c r="F457" s="1" t="str">
        <x:v>get_fund_holders_2726ab4790466ee0.json</x:v>
      </x:c>
      <x:c r="G457" s="1" t="str">
        <x:v>get_fund_performance_cb9287801365b0fc.json</x:v>
      </x:c>
    </x:row>
    <x:row r="458" ht="25" customHeight="1">
      <x:c r="A458" s="1" t="str">
        <x:v>561930.SH</x:v>
      </x:c>
      <x:c r="B458" s="7" t="d">
        <x:v>2026-06-04T00:00:00.000Z</x:v>
      </x:c>
      <x:c r="C458" s="8" t="n">
        <x:v>112260600</x:v>
      </x:c>
      <x:c r="D458" s="9" t="n">
        <x:v>1.6398</x:v>
      </x:c>
      <x:c r="E458" s="9" t="n">
        <x:f>IF(COUNT(C458:D458)=2,C458*D458/100000000,"n.a.")</x:f>
        <x:v>1.8408493188</x:v>
      </x:c>
      <x:c r="F458" s="1" t="str">
        <x:v>get_fund_holders_f7a0251fa6d4d112.json</x:v>
      </x:c>
      <x:c r="G458" s="1" t="str">
        <x:v>get_fund_performance_f34761a2b46b9330.json</x:v>
      </x:c>
    </x:row>
    <x:row r="459" ht="25" customHeight="1">
      <x:c r="A459" s="1" t="str">
        <x:v>562660.SH</x:v>
      </x:c>
      <x:c r="B459" s="7" t="d">
        <x:v>2026-06-04T00:00:00.000Z</x:v>
      </x:c>
      <x:c r="C459" s="8" t="n">
        <x:v>252874000</x:v>
      </x:c>
      <x:c r="D459" s="9" t="n">
        <x:v>1.9357</x:v>
      </x:c>
      <x:c r="E459" s="9" t="n">
        <x:f>IF(COUNT(C459:D459)=2,C459*D459/100000000,"n.a.")</x:f>
        <x:v>4.894882018000001</x:v>
      </x:c>
      <x:c r="F459" s="1" t="str">
        <x:v>get_fund_holders_a10e2190a42af2eb.json</x:v>
      </x:c>
      <x:c r="G459" s="1" t="str">
        <x:v>get_fund_performance_074fe7c4861a32c8.json</x:v>
      </x:c>
    </x:row>
    <x:row r="460" ht="25" customHeight="1">
      <x:c r="A460" s="1" t="str">
        <x:v>563200.SH</x:v>
      </x:c>
      <x:c r="B460" s="7" t="d">
        <x:v>2026-06-04T00:00:00.000Z</x:v>
      </x:c>
      <x:c r="C460" s="8" t="n">
        <x:v>27458800</x:v>
      </x:c>
      <x:c r="D460" s="9" t="n">
        <x:v>1.6529</x:v>
      </x:c>
      <x:c r="E460" s="9" t="n">
        <x:f>IF(COUNT(C460:D460)=2,C460*D460/100000000,"n.a.")</x:f>
        <x:v>0.45386650520000005</x:v>
      </x:c>
      <x:c r="F460" s="1" t="str">
        <x:v>get_fund_holders_fc050ecb223266b2.json</x:v>
      </x:c>
      <x:c r="G460" s="1" t="str">
        <x:v>get_fund_performance_64e81de3617dc384.json</x:v>
      </x:c>
    </x:row>
    <x:row r="461" ht="25" customHeight="1">
      <x:c r="A461" s="1" t="str">
        <x:v>563300.SH</x:v>
      </x:c>
      <x:c r="B461" s="7" t="d">
        <x:v>2026-06-04T00:00:00.000Z</x:v>
      </x:c>
      <x:c r="C461" s="8" t="n">
        <x:v>2251174000</x:v>
      </x:c>
      <x:c r="D461" s="9" t="n">
        <x:v>1.5603</x:v>
      </x:c>
      <x:c r="E461" s="9" t="n">
        <x:f>IF(COUNT(C461:D461)=2,C461*D461/100000000,"n.a.")</x:f>
        <x:v>35.125067922</x:v>
      </x:c>
      <x:c r="F461" s="1" t="str">
        <x:v>get_fund_holders_a10e2190a42af2eb.json</x:v>
      </x:c>
      <x:c r="G461" s="1" t="str">
        <x:v>get_fund_performance_074fe7c4861a32c8.json</x:v>
      </x:c>
    </x:row>
    <x:row r="462" ht="25" customHeight="1">
      <x:c r="A462" s="1" t="str">
        <x:v>563520.SH</x:v>
      </x:c>
      <x:c r="B462" s="7" t="d">
        <x:v>2026-06-04T00:00:00.000Z</x:v>
      </x:c>
      <x:c r="C462" s="8" t="n">
        <x:v>385065000</x:v>
      </x:c>
      <x:c r="D462" s="9" t="n">
        <x:v>1.2599</x:v>
      </x:c>
      <x:c r="E462" s="9" t="n">
        <x:f>IF(COUNT(C462:D462)=2,C462*D462/100000000,"n.a.")</x:f>
        <x:v>4.851433935</x:v>
      </x:c>
      <x:c r="F462" s="1" t="str">
        <x:v>get_fund_holders_1e677b142657289e.json</x:v>
      </x:c>
      <x:c r="G462" s="1" t="str">
        <x:v>get_fund_performance_32b153f453e65745.json</x:v>
      </x:c>
    </x:row>
    <x:row r="463" ht="25" customHeight="1">
      <x:c r="A463" s="1" t="str">
        <x:v>563750.SH</x:v>
      </x:c>
      <x:c r="B463" s="7" t="d">
        <x:v>2026-06-04T00:00:00.000Z</x:v>
      </x:c>
      <x:c r="C463" s="8" t="n">
        <x:v>349737000</x:v>
      </x:c>
      <x:c r="D463" s="9" t="n">
        <x:v>1.1558</x:v>
      </x:c>
      <x:c r="E463" s="9" t="n">
        <x:f>IF(COUNT(C463:D463)=2,C463*D463/100000000,"n.a.")</x:f>
        <x:v>4.042260246</x:v>
      </x:c>
      <x:c r="F463" s="1" t="str">
        <x:v>get_fund_holders_3a509cba2b0c91ea.json</x:v>
      </x:c>
      <x:c r="G463" s="1" t="str">
        <x:v>get_fund_performance_aa085c9cb9fda8b6.json</x:v>
      </x:c>
    </x:row>
    <x:row r="464" ht="25" customHeight="1">
      <x:c r="A464" s="1" t="str">
        <x:v>588000.SH</x:v>
      </x:c>
      <x:c r="B464" s="7" t="d">
        <x:v>2026-06-04T00:00:00.000Z</x:v>
      </x:c>
      <x:c r="C464" s="8" t="n">
        <x:v>32978668200</x:v>
      </x:c>
      <x:c r="D464" s="9" t="n">
        <x:v>1.8336</x:v>
      </x:c>
      <x:c r="E464" s="9" t="n">
        <x:f>IF(COUNT(C464:D464)=2,C464*D464/100000000,"n.a.")</x:f>
        <x:v>604.6968601151999</x:v>
      </x:c>
      <x:c r="F464" s="1" t="str">
        <x:v>get_fund_holders_d7a48f04a3675863.json</x:v>
      </x:c>
      <x:c r="G464" s="1" t="str">
        <x:v>get_fund_performance_8e72c41e3db9b3ba.json</x:v>
      </x:c>
    </x:row>
    <x:row r="465" ht="25" customHeight="1">
      <x:c r="A465" s="1" t="str">
        <x:v>588040.SH</x:v>
      </x:c>
      <x:c r="B465" s="7" t="d">
        <x:v>2026-06-04T00:00:00.000Z</x:v>
      </x:c>
      <x:c r="C465" s="8" t="n">
        <x:v>57889000</x:v>
      </x:c>
      <x:c r="D465" s="9" t="n">
        <x:v>1.7731</x:v>
      </x:c>
      <x:c r="E465" s="9" t="n">
        <x:f>IF(COUNT(C465:D465)=2,C465*D465/100000000,"n.a.")</x:f>
        <x:v>1.0264298589999998</x:v>
      </x:c>
      <x:c r="F465" s="1" t="str">
        <x:v>get_fund_holders_289aa24890e2120f.json</x:v>
      </x:c>
      <x:c r="G465" s="1" t="str">
        <x:v>get_fund_performance_132f843fe326f0e9.json</x:v>
      </x:c>
    </x:row>
    <x:row r="466" ht="25" customHeight="1">
      <x:c r="A466" s="1" t="str">
        <x:v>588050.SH</x:v>
      </x:c>
      <x:c r="B466" s="7" t="d">
        <x:v>2026-06-04T00:00:00.000Z</x:v>
      </x:c>
      <x:c r="C466" s="8" t="n">
        <x:v>4415241300</x:v>
      </x:c>
      <x:c r="D466" s="9" t="n">
        <x:v>1.7841</x:v>
      </x:c>
      <x:c r="E466" s="9" t="n">
        <x:f>IF(COUNT(C466:D466)=2,C466*D466/100000000,"n.a.")</x:f>
        <x:v>78.7723200333</x:v>
      </x:c>
      <x:c r="F466" s="1" t="str">
        <x:v>get_fund_holders_bf65d0019adb3c3e.json</x:v>
      </x:c>
      <x:c r="G466" s="1" t="str">
        <x:v>get_fund_performance_dbfdb5899fd5fed8.json</x:v>
      </x:c>
    </x:row>
    <x:row r="467" ht="25" customHeight="1">
      <x:c r="A467" s="1" t="str">
        <x:v>588060.SH</x:v>
      </x:c>
      <x:c r="B467" s="7" t="d">
        <x:v>2026-06-04T00:00:00.000Z</x:v>
      </x:c>
      <x:c r="C467" s="8" t="n">
        <x:v>5011140000</x:v>
      </x:c>
      <x:c r="D467" s="9" t="n">
        <x:v>1.1053</x:v>
      </x:c>
      <x:c r="E467" s="9" t="n">
        <x:f>IF(COUNT(C467:D467)=2,C467*D467/100000000,"n.a.")</x:f>
        <x:v>55.38813042</x:v>
      </x:c>
      <x:c r="F467" s="1" t="str">
        <x:v>get_fund_holders_5233c0fc3241a32c.json</x:v>
      </x:c>
      <x:c r="G467" s="1" t="str">
        <x:v>get_fund_performance_efd396d3cd9bc676.json</x:v>
      </x:c>
    </x:row>
    <x:row r="468" ht="25" customHeight="1">
      <x:c r="A468" s="1" t="str">
        <x:v>588080.SH</x:v>
      </x:c>
      <x:c r="B468" s="7" t="d">
        <x:v>2026-06-04T00:00:00.000Z</x:v>
      </x:c>
      <x:c r="C468" s="8" t="n">
        <x:v>19648628100</x:v>
      </x:c>
      <x:c r="D468" s="9" t="n">
        <x:v>1.7762</x:v>
      </x:c>
      <x:c r="E468" s="9" t="n">
        <x:f>IF(COUNT(C468:D468)=2,C468*D468/100000000,"n.a.")</x:f>
        <x:v>348.9989323122</x:v>
      </x:c>
      <x:c r="F468" s="1" t="str">
        <x:v>get_fund_holders_d208616395cf29e5.json</x:v>
      </x:c>
      <x:c r="G468" s="1" t="str">
        <x:v>get_fund_performance_436bcdb0b10648ba.json</x:v>
      </x:c>
    </x:row>
    <x:row r="469" ht="25" customHeight="1">
      <x:c r="A469" s="1" t="str">
        <x:v>588090.SH</x:v>
      </x:c>
      <x:c r="B469" s="7" t="d">
        <x:v>2026-06-04T00:00:00.000Z</x:v>
      </x:c>
      <x:c r="C469" s="8" t="n">
        <x:v>1866072800</x:v>
      </x:c>
      <x:c r="D469" s="9" t="n">
        <x:v>1.7875</x:v>
      </x:c>
      <x:c r="E469" s="9" t="n">
        <x:f>IF(COUNT(C469:D469)=2,C469*D469/100000000,"n.a.")</x:f>
        <x:v>33.3560513</x:v>
      </x:c>
      <x:c r="F469" s="1" t="str">
        <x:v>get_fund_holders_0e8c333096cb6d9b.json</x:v>
      </x:c>
      <x:c r="G469" s="1" t="str">
        <x:v>get_fund_performance_5d7f4203664c3089.json</x:v>
      </x:c>
    </x:row>
    <x:row r="470" ht="25" customHeight="1">
      <x:c r="A470" s="1" t="str">
        <x:v>588150.SH</x:v>
      </x:c>
      <x:c r="B470" s="7" t="d">
        <x:v>2026-06-04T00:00:00.000Z</x:v>
      </x:c>
      <x:c r="C470" s="8" t="n">
        <x:v>282432600</x:v>
      </x:c>
      <x:c r="D470" s="9" t="n">
        <x:v>1.2276</x:v>
      </x:c>
      <x:c r="E470" s="9" t="n">
        <x:f>IF(COUNT(C470:D470)=2,C470*D470/100000000,"n.a.")</x:f>
        <x:v>3.4671425976</x:v>
      </x:c>
      <x:c r="F470" s="1" t="str">
        <x:v>get_fund_holders_9969b0d406d0b745.json</x:v>
      </x:c>
      <x:c r="G470" s="1" t="str">
        <x:v>get_fund_performance_e05a94b547791553.json</x:v>
      </x:c>
    </x:row>
    <x:row r="471" ht="25" customHeight="1">
      <x:c r="A471" s="1" t="str">
        <x:v>588180.SH</x:v>
      </x:c>
      <x:c r="B471" s="7" t="d">
        <x:v>2026-06-04T00:00:00.000Z</x:v>
      </x:c>
      <x:c r="C471" s="8" t="n">
        <x:v>920353700</x:v>
      </x:c>
      <x:c r="D471" s="9" t="n">
        <x:v>1.1269</x:v>
      </x:c>
      <x:c r="E471" s="9" t="n">
        <x:f>IF(COUNT(C471:D471)=2,C471*D471/100000000,"n.a.")</x:f>
        <x:v>10.3714658453</x:v>
      </x:c>
      <x:c r="F471" s="1" t="str">
        <x:v>get_fund_holders_a16d4a3c86b477e3.json</x:v>
      </x:c>
      <x:c r="G471" s="1" t="str">
        <x:v>get_fund_performance_dbfdb5899fd5fed8.json</x:v>
      </x:c>
    </x:row>
    <x:row r="472" ht="25" customHeight="1">
      <x:c r="A472" s="1" t="str">
        <x:v>588280.SH</x:v>
      </x:c>
      <x:c r="B472" s="7" t="d">
        <x:v>2026-06-04T00:00:00.000Z</x:v>
      </x:c>
      <x:c r="C472" s="8" t="n">
        <x:v>260121000</x:v>
      </x:c>
      <x:c r="D472" s="9" t="n">
        <x:v>1.2552</x:v>
      </x:c>
      <x:c r="E472" s="9" t="n">
        <x:f>IF(COUNT(C472:D472)=2,C472*D472/100000000,"n.a.")</x:f>
        <x:v>3.2650387920000004</x:v>
      </x:c>
      <x:c r="F472" s="1" t="str">
        <x:v>get_fund_holders_e06a4127f41e102c.json</x:v>
      </x:c>
      <x:c r="G472" s="1" t="str">
        <x:v>get_fund_performance_40a67205fc558839.json</x:v>
      </x:c>
    </x:row>
    <x:row r="473" ht="25" customHeight="1">
      <x:c r="A473" s="1" t="str">
        <x:v>588720.SH</x:v>
      </x:c>
      <x:c r="B473" s="7" t="d">
        <x:v>2026-06-04T00:00:00.000Z</x:v>
      </x:c>
      <x:c r="C473" s="8" t="n">
        <x:v>92241800</x:v>
      </x:c>
      <x:c r="D473" s="9" t="n">
        <x:v>1.7566</x:v>
      </x:c>
      <x:c r="E473" s="9" t="n">
        <x:f>IF(COUNT(C473:D473)=2,C473*D473/100000000,"n.a.")</x:f>
        <x:v>1.6203194588</x:v>
      </x:c>
      <x:c r="F473" s="1" t="str">
        <x:v>get_fund_holders_522e7c68c534d3b2.json</x:v>
      </x:c>
      <x:c r="G473" s="1" t="str">
        <x:v>get_fund_performance_5d7f4203664c3089.json</x:v>
      </x:c>
    </x:row>
    <x:row r="474" ht="25" customHeight="1">
      <x:c r="A474" s="1" t="str">
        <x:v>588840.SH</x:v>
      </x:c>
      <x:c r="B474" s="7" t="d">
        <x:v>2026-06-04T00:00:00.000Z</x:v>
      </x:c>
      <x:c r="C474" s="8" t="n">
        <x:v>31236000</x:v>
      </x:c>
      <x:c r="D474" s="9" t="n">
        <x:v>1.6107</x:v>
      </x:c>
      <x:c r="E474" s="9" t="n">
        <x:f>IF(COUNT(C474:D474)=2,C474*D474/100000000,"n.a.")</x:f>
        <x:v>0.503118252</x:v>
      </x:c>
      <x:c r="F474" s="1" t="str">
        <x:v>get_fund_holders_0b63176527658f63.json</x:v>
      </x:c>
      <x:c r="G474" s="1" t="str">
        <x:v>get_fund_performance_132f843fe326f0e9.json</x:v>
      </x:c>
    </x:row>
    <x:row r="475" ht="25" customHeight="1">
      <x:c r="A475" s="1" t="str">
        <x:v>588870.SH</x:v>
      </x:c>
      <x:c r="B475" s="7" t="d">
        <x:v>2026-06-04T00:00:00.000Z</x:v>
      </x:c>
      <x:c r="C475" s="8" t="n">
        <x:v>266552000</x:v>
      </x:c>
      <x:c r="D475" s="9" t="n">
        <x:v>1.7635</x:v>
      </x:c>
      <x:c r="E475" s="9" t="n">
        <x:f>IF(COUNT(C475:D475)=2,C475*D475/100000000,"n.a.")</x:f>
        <x:v>4.70064452</x:v>
      </x:c>
      <x:c r="F475" s="1" t="str">
        <x:v>get_fund_holders_caa4c3c02f912995.json</x:v>
      </x:c>
      <x:c r="G475" s="1" t="str">
        <x:v>get_fund_performance_efd396d3cd9bc676.json</x:v>
      </x:c>
    </x:row>
    <x:row r="476" ht="25" customHeight="1">
      <x:c r="A476" s="1" t="str">
        <x:v>588940.SH</x:v>
      </x:c>
      <x:c r="B476" s="7" t="d">
        <x:v>2026-06-04T00:00:00.000Z</x:v>
      </x:c>
      <x:c r="C476" s="8" t="n">
        <x:v>382420000</x:v>
      </x:c>
      <x:c r="D476" s="9" t="n">
        <x:v>1.7963</x:v>
      </x:c>
      <x:c r="E476" s="9" t="n">
        <x:f>IF(COUNT(C476:D476)=2,C476*D476/100000000,"n.a.")</x:f>
        <x:v>6.86941046</x:v>
      </x:c>
      <x:c r="F476" s="1" t="str">
        <x:v>get_fund_holders_dd0a9debd3f4f444.json</x:v>
      </x:c>
      <x:c r="G476" s="1" t="str">
        <x:v>get_fund_performance_45fcf26c430218d7.json</x:v>
      </x:c>
    </x:row>
    <x:row r="477" ht="25" customHeight="1">
      <x:c r="A477" s="1" t="str">
        <x:v>588950.SH</x:v>
      </x:c>
      <x:c r="B477" s="7" t="d">
        <x:v>2026-06-04T00:00:00.000Z</x:v>
      </x:c>
      <x:c r="C477" s="8" t="n">
        <x:v>215729700</x:v>
      </x:c>
      <x:c r="D477" s="9" t="n">
        <x:v>1.8082</x:v>
      </x:c>
      <x:c r="E477" s="9" t="n">
        <x:f>IF(COUNT(C477:D477)=2,C477*D477/100000000,"n.a.")</x:f>
        <x:v>3.9008244354</x:v>
      </x:c>
      <x:c r="F477" s="1" t="str">
        <x:v>get_fund_holders_d208616395cf29e5.json</x:v>
      </x:c>
      <x:c r="G477" s="1" t="str">
        <x:v>get_fund_performance_436bcdb0b10648ba.json</x:v>
      </x:c>
    </x:row>
    <x:row r="478" ht="25" customHeight="1">
      <x:c r="A478" s="1" t="str">
        <x:v>589150.SH</x:v>
      </x:c>
      <x:c r="B478" s="7" t="d">
        <x:v>2026-06-04T00:00:00.000Z</x:v>
      </x:c>
      <x:c r="C478" s="8" t="n">
        <x:v>69437200</x:v>
      </x:c>
      <x:c r="D478" s="9" t="n">
        <x:v>1.2628</x:v>
      </x:c>
      <x:c r="E478" s="9" t="n">
        <x:f>IF(COUNT(C478:D478)=2,C478*D478/100000000,"n.a.")</x:f>
        <x:v>0.8768529615999999</x:v>
      </x:c>
      <x:c r="F478" s="1" t="str">
        <x:v>get_fund_holders_9969b0d406d0b745.json</x:v>
      </x:c>
      <x:c r="G478" s="1" t="str">
        <x:v>get_fund_performance_e05a94b547791553.json</x:v>
      </x:c>
    </x:row>
    <x:row r="479" ht="25" customHeight="1">
      <x:c r="A479" s="1" t="str">
        <x:v>589850.SH</x:v>
      </x:c>
      <x:c r="B479" s="7" t="d">
        <x:v>2026-06-04T00:00:00.000Z</x:v>
      </x:c>
      <x:c r="C479" s="8" t="n">
        <x:v>349057000</x:v>
      </x:c>
      <x:c r="D479" s="9" t="n">
        <x:v>1.6694</x:v>
      </x:c>
      <x:c r="E479" s="9" t="n">
        <x:f>IF(COUNT(C479:D479)=2,C479*D479/100000000,"n.a.")</x:f>
        <x:v>5.827157558</x:v>
      </x:c>
      <x:c r="F479" s="1" t="str">
        <x:v>get_fund_holders_d7a48f04a3675863.json</x:v>
      </x:c>
      <x:c r="G479" s="1" t="str">
        <x:v>get_fund_performance_8e72c41e3db9b3ba.json</x:v>
      </x:c>
    </x:row>
    <x:row r="480" ht="25" customHeight="1">
      <x:c r="A480" s="1" t="str">
        <x:v>159205.SZ</x:v>
      </x:c>
      <x:c r="B480" s="7" t="d">
        <x:v>2026-06-05T00:00:00.000Z</x:v>
      </x:c>
      <x:c r="C480" s="8" t="n">
        <x:v>307056064</x:v>
      </x:c>
      <x:c r="D480" s="9" t="n">
        <x:v>1.9399</x:v>
      </x:c>
      <x:c r="E480" s="9" t="n">
        <x:f>IF(COUNT(C480:D480)=2,C480*D480/100000000,"n.a.")</x:f>
        <x:v>5.956580585536</x:v>
      </x:c>
      <x:c r="F480" s="1" t="str">
        <x:v>get_fund_holders_dd0a9debd3f4f444.json</x:v>
      </x:c>
      <x:c r="G480" s="1" t="str">
        <x:v>get_fund_performance_45fcf26c430218d7.json</x:v>
      </x:c>
    </x:row>
    <x:row r="481" ht="25" customHeight="1">
      <x:c r="A481" s="1" t="str">
        <x:v>159247.SZ</x:v>
      </x:c>
      <x:c r="B481" s="7" t="d">
        <x:v>2026-06-05T00:00:00.000Z</x:v>
      </x:c>
      <x:c r="C481" s="8" t="n">
        <x:v>183984966</x:v>
      </x:c>
      <x:c r="D481" s="9" t="n">
        <x:v>1.1889</x:v>
      </x:c>
      <x:c r="E481" s="9" t="n">
        <x:f>IF(COUNT(C481:D481)=2,C481*D481/100000000,"n.a.")</x:f>
        <x:v>2.187397260774</x:v>
      </x:c>
      <x:c r="F481" s="1" t="str">
        <x:v>get_fund_holders_fadd370a28d51cf3.json</x:v>
      </x:c>
      <x:c r="G481" s="1" t="str">
        <x:v>get_fund_performance_bf1ce8849823faae.json</x:v>
      </x:c>
    </x:row>
    <x:row r="482" ht="25" customHeight="1">
      <x:c r="A482" s="1" t="str">
        <x:v>159300.SZ</x:v>
      </x:c>
      <x:c r="B482" s="7" t="d">
        <x:v>2026-06-05T00:00:00.000Z</x:v>
      </x:c>
      <x:c r="C482" s="8" t="n">
        <x:v>161158097</x:v>
      </x:c>
      <x:c r="D482" s="9" t="n">
        <x:v>5.1578</x:v>
      </x:c>
      <x:c r="E482" s="9" t="n">
        <x:f>IF(COUNT(C482:D482)=2,C482*D482/100000000,"n.a.")</x:f>
        <x:v>8.312212327066</x:v>
      </x:c>
      <x:c r="F482" s="1" t="str">
        <x:v>get_fund_holders_b7b2fd863d7cae37.json</x:v>
      </x:c>
      <x:c r="G482" s="1" t="str">
        <x:v>get_fund_performance_782c037bcb449f29.json</x:v>
      </x:c>
    </x:row>
    <x:row r="483" ht="25" customHeight="1">
      <x:c r="A483" s="1" t="str">
        <x:v>159330.SZ</x:v>
      </x:c>
      <x:c r="B483" s="7" t="d">
        <x:v>2026-06-05T00:00:00.000Z</x:v>
      </x:c>
      <x:c r="C483" s="8" t="n">
        <x:v>305801009</x:v>
      </x:c>
      <x:c r="D483" s="9" t="n">
        <x:v>1.4911</x:v>
      </x:c>
      <x:c r="E483" s="9" t="n">
        <x:f>IF(COUNT(C483:D483)=2,C483*D483/100000000,"n.a.")</x:f>
        <x:v>4.559798845199</x:v>
      </x:c>
      <x:c r="F483" s="1" t="str">
        <x:v>get_fund_holders_db155956e659ea95.json</x:v>
      </x:c>
      <x:c r="G483" s="1" t="str">
        <x:v>get_fund_performance_ac2efc383ca02be2.json</x:v>
      </x:c>
    </x:row>
    <x:row r="484" ht="25" customHeight="1">
      <x:c r="A484" s="1" t="str">
        <x:v>159337.SZ</x:v>
      </x:c>
      <x:c r="B484" s="7" t="d">
        <x:v>2026-06-05T00:00:00.000Z</x:v>
      </x:c>
      <x:c r="C484" s="8" t="n">
        <x:v>251710611</x:v>
      </x:c>
      <x:c r="D484" s="9" t="n">
        <x:v>1.8657</x:v>
      </x:c>
      <x:c r="E484" s="9" t="n">
        <x:f>IF(COUNT(C484:D484)=2,C484*D484/100000000,"n.a.")</x:f>
        <x:v>4.696164869426999</x:v>
      </x:c>
      <x:c r="F484" s="1" t="str">
        <x:v>get_fund_holders_0f3e86d571c495d7.json</x:v>
      </x:c>
      <x:c r="G484" s="1" t="str">
        <x:v>get_fund_performance_5896dab4189c2620.json</x:v>
      </x:c>
    </x:row>
    <x:row r="485" ht="25" customHeight="1">
      <x:c r="A485" s="1" t="str">
        <x:v>159393.SZ</x:v>
      </x:c>
      <x:c r="B485" s="7" t="d">
        <x:v>2026-06-05T00:00:00.000Z</x:v>
      </x:c>
      <x:c r="C485" s="8" t="n">
        <x:v>41146342</x:v>
      </x:c>
      <x:c r="D485" s="9" t="n">
        <x:v>5.0902</x:v>
      </x:c>
      <x:c r="E485" s="9" t="n">
        <x:f>IF(COUNT(C485:D485)=2,C485*D485/100000000,"n.a.")</x:f>
        <x:v>2.094431100484</x:v>
      </x:c>
      <x:c r="F485" s="1" t="str">
        <x:v>get_fund_holders_9f97c20db2568193.json</x:v>
      </x:c>
      <x:c r="G485" s="1" t="str">
        <x:v>get_fund_performance_cc51021ca3a41cab.json</x:v>
      </x:c>
    </x:row>
    <x:row r="486" ht="25" customHeight="1">
      <x:c r="A486" s="1" t="str">
        <x:v>159500.SZ</x:v>
      </x:c>
      <x:c r="B486" s="7" t="d">
        <x:v>2026-06-05T00:00:00.000Z</x:v>
      </x:c>
      <x:c r="C486" s="8" t="n">
        <x:v>143338865</x:v>
      </x:c>
      <x:c r="D486" s="9" t="n">
        <x:v>1.2194</x:v>
      </x:c>
      <x:c r="E486" s="9" t="n">
        <x:f>IF(COUNT(C486:D486)=2,C486*D486/100000000,"n.a.")</x:f>
        <x:v>1.74787411981</x:v>
      </x:c>
      <x:c r="F486" s="1" t="str">
        <x:v>get_fund_holders_cb7a47267215c1da.json</x:v>
      </x:c>
      <x:c r="G486" s="1" t="str">
        <x:v>get_fund_performance_7bf0efc786c27bf1.json</x:v>
      </x:c>
    </x:row>
    <x:row r="487" ht="25" customHeight="1">
      <x:c r="A487" s="1" t="str">
        <x:v>159531.SZ</x:v>
      </x:c>
      <x:c r="B487" s="7" t="d">
        <x:v>2026-06-05T00:00:00.000Z</x:v>
      </x:c>
      <x:c r="C487" s="8" t="n">
        <x:v>578608406</x:v>
      </x:c>
      <x:c r="D487" s="9" t="n">
        <x:v>1.5359</x:v>
      </x:c>
      <x:c r="E487" s="9" t="n">
        <x:f>IF(COUNT(C487:D487)=2,C487*D487/100000000,"n.a.")</x:f>
        <x:v>8.886846507754</x:v>
      </x:c>
      <x:c r="F487" s="1" t="str">
        <x:v>get_fund_holders_6dc695d00ba15682.json</x:v>
      </x:c>
      <x:c r="G487" s="1" t="str">
        <x:v>get_fund_performance_e916a21462249c2f.json</x:v>
      </x:c>
    </x:row>
    <x:row r="488" ht="25" customHeight="1">
      <x:c r="A488" s="1" t="str">
        <x:v>159532.SZ</x:v>
      </x:c>
      <x:c r="B488" s="7" t="d">
        <x:v>2026-06-05T00:00:00.000Z</x:v>
      </x:c>
      <x:c r="C488" s="8" t="n">
        <x:v>117564791</x:v>
      </x:c>
      <x:c r="D488" s="9" t="n">
        <x:v>1.7706</x:v>
      </x:c>
      <x:c r="E488" s="9" t="n">
        <x:f>IF(COUNT(C488:D488)=2,C488*D488/100000000,"n.a.")</x:f>
        <x:v>2.081602189446</x:v>
      </x:c>
      <x:c r="F488" s="1" t="str">
        <x:v>get_fund_holders_6dc695d00ba15682.json</x:v>
      </x:c>
      <x:c r="G488" s="1" t="str">
        <x:v>get_fund_performance_e916a21462249c2f.json</x:v>
      </x:c>
    </x:row>
    <x:row r="489" ht="25" customHeight="1">
      <x:c r="A489" s="1" t="str">
        <x:v>159533.SZ</x:v>
      </x:c>
      <x:c r="B489" s="7" t="d">
        <x:v>2026-06-05T00:00:00.000Z</x:v>
      </x:c>
      <x:c r="C489" s="8" t="n">
        <x:v>10458785</x:v>
      </x:c>
      <x:c r="D489" s="9" t="n">
        <x:v>2.0981</x:v>
      </x:c>
      <x:c r="E489" s="9" t="n">
        <x:f>IF(COUNT(C489:D489)=2,C489*D489/100000000,"n.a.")</x:f>
        <x:v>0.21943576808499998</x:v>
      </x:c>
      <x:c r="F489" s="1" t="str">
        <x:v>get_fund_holders_2726ab4790466ee0.json</x:v>
      </x:c>
      <x:c r="G489" s="1" t="str">
        <x:v>get_fund_performance_cb9287801365b0fc.json</x:v>
      </x:c>
    </x:row>
    <x:row r="490" ht="25" customHeight="1">
      <x:c r="A490" s="1" t="str">
        <x:v>159535.SZ</x:v>
      </x:c>
      <x:c r="B490" s="7" t="d">
        <x:v>2026-06-05T00:00:00.000Z</x:v>
      </x:c>
      <x:c r="C490" s="8" t="n">
        <x:v>16981088</x:v>
      </x:c>
      <x:c r="D490" s="9" t="n">
        <x:v>1.5467</x:v>
      </x:c>
      <x:c r="E490" s="9" t="n">
        <x:f>IF(COUNT(C490:D490)=2,C490*D490/100000000,"n.a.")</x:f>
        <x:v>0.262646488096</x:v>
      </x:c>
      <x:c r="F490" s="1" t="str">
        <x:v>get_fund_holders_b0ac19f70da2b9d6.json</x:v>
      </x:c>
      <x:c r="G490" s="1" t="str">
        <x:v>get_fund_performance_8091d233a91473cf.json</x:v>
      </x:c>
    </x:row>
    <x:row r="491" ht="25" customHeight="1">
      <x:c r="A491" s="1" t="str">
        <x:v>159536.SZ</x:v>
      </x:c>
      <x:c r="B491" s="7" t="d">
        <x:v>2026-06-05T00:00:00.000Z</x:v>
      </x:c>
      <x:c r="C491" s="8" t="n">
        <x:v>39261589</x:v>
      </x:c>
      <x:c r="D491" s="9" t="n">
        <x:v>1.5158</x:v>
      </x:c>
      <x:c r="E491" s="9" t="n">
        <x:f>IF(COUNT(C491:D491)=2,C491*D491/100000000,"n.a.")</x:f>
        <x:v>0.595127166062</x:v>
      </x:c>
      <x:c r="F491" s="1" t="str">
        <x:v>get_fund_holders_b0ac19f70da2b9d6.json</x:v>
      </x:c>
      <x:c r="G491" s="1" t="str">
        <x:v>get_fund_performance_8091d233a91473cf.json</x:v>
      </x:c>
    </x:row>
    <x:row r="492" ht="25" customHeight="1">
      <x:c r="A492" s="1" t="str">
        <x:v>159629.SZ</x:v>
      </x:c>
      <x:c r="B492" s="7" t="d">
        <x:v>2026-06-05T00:00:00.000Z</x:v>
      </x:c>
      <x:c r="C492" s="8" t="n">
        <x:v>371252663</x:v>
      </x:c>
      <x:c r="D492" s="9" t="n">
        <x:v>3.4434</x:v>
      </x:c>
      <x:c r="E492" s="9" t="n">
        <x:f>IF(COUNT(C492:D492)=2,C492*D492/100000000,"n.a.")</x:f>
        <x:v>12.783714197742</x:v>
      </x:c>
      <x:c r="F492" s="1" t="str">
        <x:v>get_fund_holders_f06ed8ca04a5c3cd.json</x:v>
      </x:c>
      <x:c r="G492" s="1" t="str">
        <x:v>get_fund_performance_7ef9212eaf1828ff.json</x:v>
      </x:c>
    </x:row>
    <x:row r="493" ht="25" customHeight="1">
      <x:c r="A493" s="1" t="str">
        <x:v>159633.SZ</x:v>
      </x:c>
      <x:c r="B493" s="7" t="d">
        <x:v>2026-06-05T00:00:00.000Z</x:v>
      </x:c>
      <x:c r="C493" s="8" t="n">
        <x:v>548162658</x:v>
      </x:c>
      <x:c r="D493" s="9" t="n">
        <x:v>3.5304</x:v>
      </x:c>
      <x:c r="E493" s="9" t="n">
        <x:f>IF(COUNT(C493:D493)=2,C493*D493/100000000,"n.a.")</x:f>
        <x:v>19.352334478032</x:v>
      </x:c>
      <x:c r="F493" s="1" t="str">
        <x:v>get_fund_holders_cdfe40210f5aa2b8.json</x:v>
      </x:c>
      <x:c r="G493" s="1" t="str">
        <x:v>get_fund_performance_240cbda96a3d63f3.json</x:v>
      </x:c>
    </x:row>
    <x:row r="494" ht="25" customHeight="1">
      <x:c r="A494" s="1" t="str">
        <x:v>159673.SZ</x:v>
      </x:c>
      <x:c r="B494" s="7" t="d">
        <x:v>2026-06-05T00:00:00.000Z</x:v>
      </x:c>
      <x:c r="C494" s="8" t="n">
        <x:v>1381528385</x:v>
      </x:c>
      <x:c r="D494" s="9" t="n">
        <x:v>1.3266</x:v>
      </x:c>
      <x:c r="E494" s="9" t="n">
        <x:f>IF(COUNT(C494:D494)=2,C494*D494/100000000,"n.a.")</x:f>
        <x:v>18.327355555409998</x:v>
      </x:c>
      <x:c r="F494" s="1" t="str">
        <x:v>get_fund_holders_1d7b543e33e514b4.json</x:v>
      </x:c>
      <x:c r="G494" s="1" t="str">
        <x:v>get_fund_performance_7c60e350c6141c53.json</x:v>
      </x:c>
    </x:row>
    <x:row r="495" ht="25" customHeight="1">
      <x:c r="A495" s="1" t="str">
        <x:v>159808.SZ</x:v>
      </x:c>
      <x:c r="B495" s="7" t="d">
        <x:v>2026-06-05T00:00:00.000Z</x:v>
      </x:c>
      <x:c r="C495" s="8" t="n">
        <x:v>49484790</x:v>
      </x:c>
      <x:c r="D495" s="9" t="n">
        <x:v>1.5293</x:v>
      </x:c>
      <x:c r="E495" s="9" t="n">
        <x:f>IF(COUNT(C495:D495)=2,C495*D495/100000000,"n.a.")</x:f>
        <x:v>0.75677089347</x:v>
      </x:c>
      <x:c r="F495" s="1" t="str">
        <x:v>get_fund_holders_e011263fc4341082.json</x:v>
      </x:c>
      <x:c r="G495" s="1" t="str">
        <x:v>get_fund_performance_23d6e3cf533bf329.json</x:v>
      </x:c>
    </x:row>
    <x:row r="496" ht="25" customHeight="1">
      <x:c r="A496" s="1" t="str">
        <x:v>159810.SZ</x:v>
      </x:c>
      <x:c r="B496" s="7" t="d">
        <x:v>2026-06-05T00:00:00.000Z</x:v>
      </x:c>
      <x:c r="C496" s="8" t="n">
        <x:v>46475458</x:v>
      </x:c>
      <x:c r="D496" s="9" t="n">
        <x:v>1.5958</x:v>
      </x:c>
      <x:c r="E496" s="9" t="n">
        <x:f>IF(COUNT(C496:D496)=2,C496*D496/100000000,"n.a.")</x:f>
        <x:v>0.7416553587640001</x:v>
      </x:c>
      <x:c r="F496" s="1" t="str">
        <x:v>get_fund_holders_e011263fc4341082.json</x:v>
      </x:c>
      <x:c r="G496" s="1" t="str">
        <x:v>get_fund_performance_23d6e3cf533bf329.json</x:v>
      </x:c>
    </x:row>
    <x:row r="497" ht="25" customHeight="1">
      <x:c r="A497" s="1" t="str">
        <x:v>159820.SZ</x:v>
      </x:c>
      <x:c r="B497" s="7" t="d">
        <x:v>2026-06-05T00:00:00.000Z</x:v>
      </x:c>
      <x:c r="C497" s="8" t="n">
        <x:v>1311408470</x:v>
      </x:c>
      <x:c r="D497" s="9" t="n">
        <x:v>1.415</x:v>
      </x:c>
      <x:c r="E497" s="9" t="n">
        <x:f>IF(COUNT(C497:D497)=2,C497*D497/100000000,"n.a.")</x:f>
        <x:v>18.5564298505</x:v>
      </x:c>
      <x:c r="F497" s="1" t="str">
        <x:v>get_fund_holders_4a5b486412b93368.json</x:v>
      </x:c>
      <x:c r="G497" s="1" t="str">
        <x:v>get_fund_performance_d3b8a29dbfda12d5.json</x:v>
      </x:c>
    </x:row>
    <x:row r="498" ht="25" customHeight="1">
      <x:c r="A498" s="1" t="str">
        <x:v>159821.SZ</x:v>
      </x:c>
      <x:c r="B498" s="7" t="d">
        <x:v>2026-06-05T00:00:00.000Z</x:v>
      </x:c>
      <x:c r="C498" s="8" t="n">
        <x:v>52920000</x:v>
      </x:c>
      <x:c r="D498" s="9" t="n">
        <x:v>1.4914</x:v>
      </x:c>
      <x:c r="E498" s="9" t="n">
        <x:f>IF(COUNT(C498:D498)=2,C498*D498/100000000,"n.a.")</x:f>
        <x:v>0.78924888</x:v>
      </x:c>
      <x:c r="F498" s="1" t="str">
        <x:v>get_fund_holders_6f3a5c30140a2cc7.json</x:v>
      </x:c>
      <x:c r="G498" s="1" t="str">
        <x:v>get_fund_performance_ddc316222fa0f340.json</x:v>
      </x:c>
    </x:row>
    <x:row r="499" ht="25" customHeight="1">
      <x:c r="A499" s="1" t="str">
        <x:v>159845.SZ</x:v>
      </x:c>
      <x:c r="B499" s="7" t="d">
        <x:v>2026-06-05T00:00:00.000Z</x:v>
      </x:c>
      <x:c r="C499" s="8" t="n">
        <x:v>1484425606</x:v>
      </x:c>
      <x:c r="D499" s="9" t="n">
        <x:v>3.4522</x:v>
      </x:c>
      <x:c r="E499" s="9" t="n">
        <x:f>IF(COUNT(C499:D499)=2,C499*D499/100000000,"n.a.")</x:f>
        <x:v>51.245340770332</x:v>
      </x:c>
      <x:c r="F499" s="1" t="str">
        <x:v>get_fund_holders_cdfe40210f5aa2b8.json</x:v>
      </x:c>
      <x:c r="G499" s="1" t="str">
        <x:v>get_fund_performance_240cbda96a3d63f3.json</x:v>
      </x:c>
    </x:row>
    <x:row r="500" ht="25" customHeight="1">
      <x:c r="A500" s="1" t="str">
        <x:v>159908.SZ</x:v>
      </x:c>
      <x:c r="B500" s="7" t="d">
        <x:v>2026-06-05T00:00:00.000Z</x:v>
      </x:c>
      <x:c r="C500" s="8" t="n">
        <x:v>324229029</x:v>
      </x:c>
      <x:c r="D500" s="9" t="n">
        <x:v>3.6914</x:v>
      </x:c>
      <x:c r="E500" s="9" t="n">
        <x:f>IF(COUNT(C500:D500)=2,C500*D500/100000000,"n.a.")</x:f>
        <x:v>11.968590376506</x:v>
      </x:c>
      <x:c r="F500" s="1" t="str">
        <x:v>get_fund_holders_f72299d2431949fb.json</x:v>
      </x:c>
      <x:c r="G500" s="1" t="str">
        <x:v>get_fund_performance_c6948bae147698fe.json</x:v>
      </x:c>
    </x:row>
    <x:row r="501" ht="25" customHeight="1">
      <x:c r="A501" s="1" t="str">
        <x:v>159915.SZ</x:v>
      </x:c>
      <x:c r="B501" s="7" t="d">
        <x:v>2026-06-05T00:00:00.000Z</x:v>
      </x:c>
      <x:c r="C501" s="8" t="n">
        <x:v>10667454936</x:v>
      </x:c>
      <x:c r="D501" s="9" t="n">
        <x:v>3.9728</x:v>
      </x:c>
      <x:c r="E501" s="9" t="n">
        <x:f>IF(COUNT(C501:D501)=2,C501*D501/100000000,"n.a.")</x:f>
        <x:v>423.796649697408</x:v>
      </x:c>
      <x:c r="F501" s="1" t="str">
        <x:v>get_fund_holders_f7a47e9d730c119a.json</x:v>
      </x:c>
      <x:c r="G501" s="1" t="str">
        <x:v>get_fund_performance_822b984e855b6212.json</x:v>
      </x:c>
    </x:row>
    <x:row r="502" ht="25" customHeight="1">
      <x:c r="A502" s="1" t="str">
        <x:v>159919.SZ</x:v>
      </x:c>
      <x:c r="B502" s="7" t="d">
        <x:v>2026-06-05T00:00:00.000Z</x:v>
      </x:c>
      <x:c r="C502" s="8" t="n">
        <x:v>12294216676</x:v>
      </x:c>
      <x:c r="D502" s="9" t="n">
        <x:v>5.0469</x:v>
      </x:c>
      <x:c r="E502" s="9" t="n">
        <x:f>IF(COUNT(C502:D502)=2,C502*D502/100000000,"n.a.")</x:f>
        <x:v>620.476821421044</x:v>
      </x:c>
      <x:c r="F502" s="1" t="str">
        <x:v>get_fund_holders_1d7b543e33e514b4.json</x:v>
      </x:c>
      <x:c r="G502" s="1" t="str">
        <x:v>get_fund_performance_7c60e350c6141c53.json</x:v>
      </x:c>
    </x:row>
    <x:row r="503" ht="25" customHeight="1">
      <x:c r="A503" s="1" t="str">
        <x:v>159922.SZ</x:v>
      </x:c>
      <x:c r="B503" s="7" t="d">
        <x:v>2026-06-05T00:00:00.000Z</x:v>
      </x:c>
      <x:c r="C503" s="8" t="n">
        <x:v>2177676765</x:v>
      </x:c>
      <x:c r="D503" s="9" t="n">
        <x:v>3.3193</x:v>
      </x:c>
      <x:c r="E503" s="9" t="n">
        <x:f>IF(COUNT(C503:D503)=2,C503*D503/100000000,"n.a.")</x:f>
        <x:v>72.283624860645</x:v>
      </x:c>
      <x:c r="F503" s="1" t="str">
        <x:v>get_fund_holders_642ec0bcd548408a.json</x:v>
      </x:c>
      <x:c r="G503" s="1" t="str">
        <x:v>get_fund_performance_52dd6b7444cbe37f.json</x:v>
      </x:c>
    </x:row>
    <x:row r="504" ht="25" customHeight="1">
      <x:c r="A504" s="1" t="str">
        <x:v>159925.SZ</x:v>
      </x:c>
      <x:c r="B504" s="7" t="d">
        <x:v>2026-06-05T00:00:00.000Z</x:v>
      </x:c>
      <x:c r="C504" s="8" t="n">
        <x:v>509720856</x:v>
      </x:c>
      <x:c r="D504" s="9" t="n">
        <x:v>4.8796</x:v>
      </x:c>
      <x:c r="E504" s="9" t="n">
        <x:f>IF(COUNT(C504:D504)=2,C504*D504/100000000,"n.a.")</x:f>
        <x:v>24.872338889376003</x:v>
      </x:c>
      <x:c r="F504" s="1" t="str">
        <x:v>get_fund_holders_9654d298fd7411b0.json</x:v>
      </x:c>
      <x:c r="G504" s="1" t="str">
        <x:v>get_fund_performance_1d4a9808e8556da1.json</x:v>
      </x:c>
    </x:row>
    <x:row r="505" ht="25" customHeight="1">
      <x:c r="A505" s="1" t="str">
        <x:v>159935.SZ</x:v>
      </x:c>
      <x:c r="B505" s="7" t="d">
        <x:v>2026-06-05T00:00:00.000Z</x:v>
      </x:c>
      <x:c r="C505" s="8" t="n">
        <x:v>23572956</x:v>
      </x:c>
      <x:c r="D505" s="9" t="n">
        <x:v>2.5893</x:v>
      </x:c>
      <x:c r="E505" s="9" t="n">
        <x:f>IF(COUNT(C505:D505)=2,C505*D505/100000000,"n.a.")</x:f>
        <x:v>0.6103745497080001</x:v>
      </x:c>
      <x:c r="F505" s="1" t="str">
        <x:v>get_fund_holders_3a509cba2b0c91ea.json</x:v>
      </x:c>
      <x:c r="G505" s="1" t="str">
        <x:v>get_fund_performance_aa085c9cb9fda8b6.json</x:v>
      </x:c>
    </x:row>
    <x:row r="506" ht="25" customHeight="1">
      <x:c r="A506" s="1" t="str">
        <x:v>159948.SZ</x:v>
      </x:c>
      <x:c r="B506" s="7" t="d">
        <x:v>2026-06-05T00:00:00.000Z</x:v>
      </x:c>
      <x:c r="C506" s="8" t="n">
        <x:v>1002697720</x:v>
      </x:c>
      <x:c r="D506" s="9" t="n">
        <x:v>4.3873</x:v>
      </x:c>
      <x:c r="E506" s="9" t="n">
        <x:f>IF(COUNT(C506:D506)=2,C506*D506/100000000,"n.a.")</x:f>
        <x:v>43.991357069559996</x:v>
      </x:c>
      <x:c r="F506" s="1" t="str">
        <x:v>get_fund_holders_fadd370a28d51cf3.json</x:v>
      </x:c>
      <x:c r="G506" s="1" t="str">
        <x:v>get_fund_performance_bf1ce8849823faae.json</x:v>
      </x:c>
    </x:row>
    <x:row r="507" ht="25" customHeight="1">
      <x:c r="A507" s="1" t="str">
        <x:v>159952.SZ</x:v>
      </x:c>
      <x:c r="B507" s="7" t="d">
        <x:v>2026-06-05T00:00:00.000Z</x:v>
      </x:c>
      <x:c r="C507" s="8" t="n">
        <x:v>3455584929</x:v>
      </x:c>
      <x:c r="D507" s="9" t="n">
        <x:v>2.4117</x:v>
      </x:c>
      <x:c r="E507" s="9" t="n">
        <x:f>IF(COUNT(C507:D507)=2,C507*D507/100000000,"n.a.")</x:f>
        <x:v>83.33834173269301</x:v>
      </x:c>
      <x:c r="F507" s="1" t="str">
        <x:v>get_fund_holders_f72299d2431949fb.json</x:v>
      </x:c>
      <x:c r="G507" s="1" t="str">
        <x:v>get_fund_performance_c6948bae147698fe.json</x:v>
      </x:c>
    </x:row>
    <x:row r="508" ht="25" customHeight="1">
      <x:c r="A508" s="1" t="str">
        <x:v>159956.SZ</x:v>
      </x:c>
      <x:c r="B508" s="7" t="d">
        <x:v>2026-06-05T00:00:00.000Z</x:v>
      </x:c>
      <x:c r="C508" s="8" t="n">
        <x:v>44978674</x:v>
      </x:c>
      <x:c r="D508" s="9" t="n">
        <x:v>2.5165</x:v>
      </x:c>
      <x:c r="E508" s="9" t="n">
        <x:f>IF(COUNT(C508:D508)=2,C508*D508/100000000,"n.a.")</x:f>
        <x:v>1.13188833121</x:v>
      </x:c>
      <x:c r="F508" s="1" t="str">
        <x:v>get_fund_holders_6f3a5c30140a2cc7.json</x:v>
      </x:c>
      <x:c r="G508" s="1" t="str">
        <x:v>get_fund_performance_ddc316222fa0f340.json</x:v>
      </x:c>
    </x:row>
    <x:row r="509" ht="25" customHeight="1">
      <x:c r="A509" s="1" t="str">
        <x:v>159957.SZ</x:v>
      </x:c>
      <x:c r="B509" s="7" t="d">
        <x:v>2026-06-05T00:00:00.000Z</x:v>
      </x:c>
      <x:c r="C509" s="8" t="n">
        <x:v>770784560</x:v>
      </x:c>
      <x:c r="D509" s="9" t="n">
        <x:v>2.6052</x:v>
      </x:c>
      <x:c r="E509" s="9" t="n">
        <x:f>IF(COUNT(C509:D509)=2,C509*D509/100000000,"n.a.")</x:f>
        <x:v>20.080479357119998</x:v>
      </x:c>
      <x:c r="F509" s="1" t="str">
        <x:v>get_fund_holders_972746bb5dcf2cb7.json</x:v>
      </x:c>
      <x:c r="G509" s="1" t="str">
        <x:v>get_fund_performance_875d1f9d9b20879b.json</x:v>
      </x:c>
    </x:row>
    <x:row r="510" ht="25" customHeight="1">
      <x:c r="A510" s="1" t="str">
        <x:v>159958.SZ</x:v>
      </x:c>
      <x:c r="B510" s="7" t="d">
        <x:v>2026-06-05T00:00:00.000Z</x:v>
      </x:c>
      <x:c r="C510" s="8" t="n">
        <x:v>216811448</x:v>
      </x:c>
      <x:c r="D510" s="9" t="n">
        <x:v>2.4036</x:v>
      </x:c>
      <x:c r="E510" s="9" t="n">
        <x:f>IF(COUNT(C510:D510)=2,C510*D510/100000000,"n.a.")</x:f>
        <x:v>5.211279964128</x:v>
      </x:c>
      <x:c r="F510" s="1" t="str">
        <x:v>get_fund_holders_3665ca842f2b9d2d.json</x:v>
      </x:c>
      <x:c r="G510" s="1" t="str">
        <x:v>get_fund_performance_757bebf0dcfab699.json</x:v>
      </x:c>
    </x:row>
    <x:row r="511" ht="25" customHeight="1">
      <x:c r="A511" s="1" t="str">
        <x:v>159964.SZ</x:v>
      </x:c>
      <x:c r="B511" s="7" t="d">
        <x:v>2026-06-05T00:00:00.000Z</x:v>
      </x:c>
      <x:c r="C511" s="8" t="n">
        <x:v>187481881</x:v>
      </x:c>
      <x:c r="D511" s="9" t="n">
        <x:v>2.5866</x:v>
      </x:c>
      <x:c r="E511" s="9" t="n">
        <x:f>IF(COUNT(C511:D511)=2,C511*D511/100000000,"n.a.")</x:f>
        <x:v>4.849406333946</x:v>
      </x:c>
      <x:c r="F511" s="1" t="str">
        <x:v>get_fund_holders_f7a47e9d730c119a.json</x:v>
      </x:c>
      <x:c r="G511" s="1" t="str">
        <x:v>get_fund_performance_822b984e855b6212.json</x:v>
      </x:c>
    </x:row>
    <x:row r="512" ht="25" customHeight="1">
      <x:c r="A512" s="1" t="str">
        <x:v>159968.SZ</x:v>
      </x:c>
      <x:c r="B512" s="7" t="d">
        <x:v>2026-06-05T00:00:00.000Z</x:v>
      </x:c>
      <x:c r="C512" s="8" t="n">
        <x:v>60095098</x:v>
      </x:c>
      <x:c r="D512" s="9" t="n">
        <x:v>10.6486</x:v>
      </x:c>
      <x:c r="E512" s="9" t="n">
        <x:f>IF(COUNT(C512:D512)=2,C512*D512/100000000,"n.a.")</x:f>
        <x:v>6.399286605628</x:v>
      </x:c>
      <x:c r="F512" s="1" t="str">
        <x:v>get_fund_holders_13991b14672a9e5b.json</x:v>
      </x:c>
      <x:c r="G512" s="1" t="str">
        <x:v>get_fund_performance_0e4c5b8e47ee8e76.json</x:v>
      </x:c>
    </x:row>
    <x:row r="513" ht="25" customHeight="1">
      <x:c r="A513" s="1" t="str">
        <x:v>159971.SZ</x:v>
      </x:c>
      <x:c r="B513" s="7" t="d">
        <x:v>2026-06-05T00:00:00.000Z</x:v>
      </x:c>
      <x:c r="C513" s="8" t="n">
        <x:v>1294020288</x:v>
      </x:c>
      <x:c r="D513" s="9" t="n">
        <x:v>1.3806</x:v>
      </x:c>
      <x:c r="E513" s="9" t="n">
        <x:f>IF(COUNT(C513:D513)=2,C513*D513/100000000,"n.a.")</x:f>
        <x:v>17.865244096128002</x:v>
      </x:c>
      <x:c r="F513" s="1" t="str">
        <x:v>get_fund_holders_972746bb5dcf2cb7.json</x:v>
      </x:c>
      <x:c r="G513" s="1" t="str">
        <x:v>get_fund_performance_875d1f9d9b20879b.json</x:v>
      </x:c>
    </x:row>
    <x:row r="514" ht="25" customHeight="1">
      <x:c r="A514" s="1" t="str">
        <x:v>159977.SZ</x:v>
      </x:c>
      <x:c r="B514" s="7" t="d">
        <x:v>2026-06-05T00:00:00.000Z</x:v>
      </x:c>
      <x:c r="C514" s="8" t="n">
        <x:v>2891872820</x:v>
      </x:c>
      <x:c r="D514" s="9" t="n">
        <x:v>2.0662</x:v>
      </x:c>
      <x:c r="E514" s="9" t="n">
        <x:f>IF(COUNT(C514:D514)=2,C514*D514/100000000,"n.a.")</x:f>
        <x:v>59.75187620683999</x:v>
      </x:c>
      <x:c r="F514" s="1" t="str">
        <x:v>get_fund_holders_3665ca842f2b9d2d.json</x:v>
      </x:c>
      <x:c r="G514" s="1" t="str">
        <x:v>get_fund_performance_757bebf0dcfab699.json</x:v>
      </x:c>
    </x:row>
    <x:row r="515" ht="25" customHeight="1">
      <x:c r="A515" s="1" t="str">
        <x:v>159982.SZ</x:v>
      </x:c>
      <x:c r="B515" s="7" t="d">
        <x:v>2026-06-05T00:00:00.000Z</x:v>
      </x:c>
      <x:c r="C515" s="8" t="n">
        <x:v>136211253</x:v>
      </x:c>
      <x:c r="D515" s="9" t="n">
        <x:v>2.1844</x:v>
      </x:c>
      <x:c r="E515" s="9" t="n">
        <x:f>IF(COUNT(C515:D515)=2,C515*D515/100000000,"n.a.")</x:f>
        <x:v>2.9753986105320003</x:v>
      </x:c>
      <x:c r="F515" s="1" t="str">
        <x:v>get_fund_holders_6873838444356b70.json</x:v>
      </x:c>
      <x:c r="G515" s="1" t="str">
        <x:v>get_fund_performance_c16a854f012da14c.json</x:v>
      </x:c>
    </x:row>
    <x:row r="516" ht="25" customHeight="1">
      <x:c r="A516" s="1" t="str">
        <x:v>510300.SH</x:v>
      </x:c>
      <x:c r="B516" s="7" t="d">
        <x:v>2026-06-05T00:00:00.000Z</x:v>
      </x:c>
      <x:c r="C516" s="8" t="n">
        <x:v>27904987700</x:v>
      </x:c>
      <x:c r="D516" s="9" t="n">
        <x:v>4.8422</x:v>
      </x:c>
      <x:c r="E516" s="9" t="n">
        <x:f>IF(COUNT(C516:D516)=2,C516*D516/100000000,"n.a.")</x:f>
        <x:v>1351.2153144094</x:v>
      </x:c>
      <x:c r="F516" s="1" t="str">
        <x:v>get_fund_holders_1e677b142657289e.json</x:v>
      </x:c>
      <x:c r="G516" s="1" t="str">
        <x:v>get_fund_performance_32b153f453e65745.json</x:v>
      </x:c>
    </x:row>
    <x:row r="517" ht="25" customHeight="1">
      <x:c r="A517" s="1" t="str">
        <x:v>510310.SH</x:v>
      </x:c>
      <x:c r="B517" s="7" t="d">
        <x:v>2026-06-05T00:00:00.000Z</x:v>
      </x:c>
      <x:c r="C517" s="8" t="n">
        <x:v>21995744000</x:v>
      </x:c>
      <x:c r="D517" s="9" t="n">
        <x:v>4.6876</x:v>
      </x:c>
      <x:c r="E517" s="9" t="n">
        <x:f>IF(COUNT(C517:D517)=2,C517*D517/100000000,"n.a.")</x:f>
        <x:v>1031.072495744</x:v>
      </x:c>
      <x:c r="F517" s="1" t="str">
        <x:v>get_fund_holders_db155956e659ea95.json</x:v>
      </x:c>
      <x:c r="G517" s="1" t="str">
        <x:v>get_fund_performance_ac2efc383ca02be2.json</x:v>
      </x:c>
    </x:row>
    <x:row r="518" ht="25" customHeight="1">
      <x:c r="A518" s="1" t="str">
        <x:v>510320.SH</x:v>
      </x:c>
      <x:c r="B518" s="7" t="d">
        <x:v>2026-06-05T00:00:00.000Z</x:v>
      </x:c>
      <x:c r="C518" s="8" t="n">
        <x:v>574068500</x:v>
      </x:c>
      <x:c r="D518" s="9" t="n">
        <x:v>1.2999</x:v>
      </x:c>
      <x:c r="E518" s="9" t="n">
        <x:f>IF(COUNT(C518:D518)=2,C518*D518/100000000,"n.a.")</x:f>
        <x:v>7.4623164315</x:v>
      </x:c>
      <x:c r="F518" s="1" t="str">
        <x:v>get_fund_holders_b20aeadfd65009a9.json</x:v>
      </x:c>
      <x:c r="G518" s="1" t="str">
        <x:v>get_fund_performance_6f370d8e0a2e9620.json</x:v>
      </x:c>
    </x:row>
    <x:row r="519" ht="25" customHeight="1">
      <x:c r="A519" s="1" t="str">
        <x:v>510330.SH</x:v>
      </x:c>
      <x:c r="B519" s="7" t="d">
        <x:v>2026-06-05T00:00:00.000Z</x:v>
      </x:c>
      <x:c r="C519" s="8" t="n">
        <x:v>14173449800</x:v>
      </x:c>
      <x:c r="D519" s="9" t="n">
        <x:v>5.0409</x:v>
      </x:c>
      <x:c r="E519" s="9" t="n">
        <x:f>IF(COUNT(C519:D519)=2,C519*D519/100000000,"n.a.")</x:f>
        <x:v>714.4694309682</x:v>
      </x:c>
      <x:c r="F519" s="1" t="str">
        <x:v>get_fund_holders_72fdcd60fda59aca.json</x:v>
      </x:c>
      <x:c r="G519" s="1" t="str">
        <x:v>get_fund_performance_bfc43c7fa5bbf98b.json</x:v>
      </x:c>
    </x:row>
    <x:row r="520" ht="25" customHeight="1">
      <x:c r="A520" s="1" t="str">
        <x:v>510350.SH</x:v>
      </x:c>
      <x:c r="B520" s="7" t="d">
        <x:v>2026-06-05T00:00:00.000Z</x:v>
      </x:c>
      <x:c r="C520" s="8" t="n">
        <x:v>685014700</x:v>
      </x:c>
      <x:c r="D520" s="9" t="n">
        <x:v>5.0596</x:v>
      </x:c>
      <x:c r="E520" s="9" t="n">
        <x:f>IF(COUNT(C520:D520)=2,C520*D520/100000000,"n.a.")</x:f>
        <x:v>34.6590037612</x:v>
      </x:c>
      <x:c r="F520" s="1" t="str">
        <x:v>get_fund_holders_3073d9fb2fa63b6e.json</x:v>
      </x:c>
      <x:c r="G520" s="1" t="str">
        <x:v>get_fund_performance_4eee3d47edebe064.json</x:v>
      </x:c>
    </x:row>
    <x:row r="521" ht="25" customHeight="1">
      <x:c r="A521" s="1" t="str">
        <x:v>510360.SH</x:v>
      </x:c>
      <x:c r="B521" s="7" t="d">
        <x:v>2026-06-05T00:00:00.000Z</x:v>
      </x:c>
      <x:c r="C521" s="8" t="n">
        <x:v>1484381200</x:v>
      </x:c>
      <x:c r="D521" s="9" t="n">
        <x:v>1.84</x:v>
      </x:c>
      <x:c r="E521" s="9" t="n">
        <x:f>IF(COUNT(C521:D521)=2,C521*D521/100000000,"n.a.")</x:f>
        <x:v>27.31261408</x:v>
      </x:c>
      <x:c r="F521" s="1" t="str">
        <x:v>get_fund_holders_8112bcd006961a9d.json</x:v>
      </x:c>
      <x:c r="G521" s="1" t="str">
        <x:v>get_fund_performance_11643907f3f83e2c.json</x:v>
      </x:c>
    </x:row>
    <x:row r="522" ht="25" customHeight="1">
      <x:c r="A522" s="1" t="str">
        <x:v>510370.SH</x:v>
      </x:c>
      <x:c r="B522" s="7" t="d">
        <x:v>2026-06-05T00:00:00.000Z</x:v>
      </x:c>
      <x:c r="C522" s="8" t="n">
        <x:v>81258100</x:v>
      </x:c>
      <x:c r="D522" s="9" t="n">
        <x:v>1.0739</x:v>
      </x:c>
      <x:c r="E522" s="9" t="n">
        <x:f>IF(COUNT(C522:D522)=2,C522*D522/100000000,"n.a.")</x:f>
        <x:v>0.8726307359000001</x:v>
      </x:c>
      <x:c r="F522" s="1" t="str">
        <x:v>get_fund_holders_72fdcd60fda59aca.json</x:v>
      </x:c>
      <x:c r="G522" s="1" t="str">
        <x:v>get_fund_performance_bfc43c7fa5bbf98b.json</x:v>
      </x:c>
    </x:row>
    <x:row r="523" ht="25" customHeight="1">
      <x:c r="A523" s="1" t="str">
        <x:v>510380.SH</x:v>
      </x:c>
      <x:c r="B523" s="7" t="d">
        <x:v>2026-06-05T00:00:00.000Z</x:v>
      </x:c>
      <x:c r="C523" s="8" t="n">
        <x:v>1158802400</x:v>
      </x:c>
      <x:c r="D523" s="9" t="n">
        <x:v>1.4316</x:v>
      </x:c>
      <x:c r="E523" s="9" t="n">
        <x:f>IF(COUNT(C523:D523)=2,C523*D523/100000000,"n.a.")</x:f>
        <x:v>16.589415158399998</x:v>
      </x:c>
      <x:c r="F523" s="1" t="str">
        <x:v>get_fund_holders_b7b2fd863d7cae37.json</x:v>
      </x:c>
      <x:c r="G523" s="1" t="str">
        <x:v>get_fund_performance_782c037bcb449f29.json</x:v>
      </x:c>
    </x:row>
    <x:row r="524" ht="25" customHeight="1">
      <x:c r="A524" s="1" t="str">
        <x:v>510390.SH</x:v>
      </x:c>
      <x:c r="B524" s="7" t="d">
        <x:v>2026-06-05T00:00:00.000Z</x:v>
      </x:c>
      <x:c r="C524" s="8" t="n">
        <x:v>111350000</x:v>
      </x:c>
      <x:c r="D524" s="9" t="n">
        <x:v>5.435</x:v>
      </x:c>
      <x:c r="E524" s="9" t="n">
        <x:f>IF(COUNT(C524:D524)=2,C524*D524/100000000,"n.a.")</x:f>
        <x:v>6.0518725</x:v>
      </x:c>
      <x:c r="F524" s="1" t="str">
        <x:v>get_fund_holders_de7653a1c69256fb.json</x:v>
      </x:c>
      <x:c r="G524" s="1" t="str">
        <x:v>get_fund_performance_84601eddc1c275fe.json</x:v>
      </x:c>
    </x:row>
    <x:row r="525" ht="25" customHeight="1">
      <x:c r="A525" s="1" t="str">
        <x:v>510500.SH</x:v>
      </x:c>
      <x:c r="B525" s="7" t="d">
        <x:v>2026-06-05T00:00:00.000Z</x:v>
      </x:c>
      <x:c r="C525" s="8" t="n">
        <x:v>4493368600</x:v>
      </x:c>
      <x:c r="D525" s="9" t="n">
        <x:v>8.3457</x:v>
      </x:c>
      <x:c r="E525" s="9" t="n">
        <x:f>IF(COUNT(C525:D525)=2,C525*D525/100000000,"n.a.")</x:f>
        <x:v>375.00306325020006</x:v>
      </x:c>
      <x:c r="F525" s="1" t="str">
        <x:v>get_fund_holders_0f3e86d571c495d7.json</x:v>
      </x:c>
      <x:c r="G525" s="1" t="str">
        <x:v>get_fund_performance_5896dab4189c2620.json</x:v>
      </x:c>
    </x:row>
    <x:row r="526" ht="25" customHeight="1">
      <x:c r="A526" s="1" t="str">
        <x:v>510510.SH</x:v>
      </x:c>
      <x:c r="B526" s="7" t="d">
        <x:v>2026-06-05T00:00:00.000Z</x:v>
      </x:c>
      <x:c r="C526" s="8" t="n">
        <x:v>807038300</x:v>
      </x:c>
      <x:c r="D526" s="9" t="n">
        <x:v>2.6414</x:v>
      </x:c>
      <x:c r="E526" s="9" t="n">
        <x:f>IF(COUNT(C526:D526)=2,C526*D526/100000000,"n.a.")</x:f>
        <x:v>21.3171096562</x:v>
      </x:c>
      <x:c r="F526" s="1" t="str">
        <x:v>get_fund_holders_4b6ceb4ab77d2485.json</x:v>
      </x:c>
      <x:c r="G526" s="1" t="str">
        <x:v>get_fund_performance_b5f4b8ffdfab8d69.json</x:v>
      </x:c>
    </x:row>
    <x:row r="527" ht="25" customHeight="1">
      <x:c r="A527" s="1" t="str">
        <x:v>510530.SH</x:v>
      </x:c>
      <x:c r="B527" s="7" t="d">
        <x:v>2026-06-05T00:00:00.000Z</x:v>
      </x:c>
      <x:c r="C527" s="8" t="n">
        <x:v>45479400</x:v>
      </x:c>
      <x:c r="D527" s="9" t="n">
        <x:v>9.092</x:v>
      </x:c>
      <x:c r="E527" s="9" t="n">
        <x:f>IF(COUNT(C527:D527)=2,C527*D527/100000000,"n.a.")</x:f>
        <x:v>4.134987048</x:v>
      </x:c>
      <x:c r="F527" s="1" t="str">
        <x:v>get_fund_holders_02dd5efc1003a96c.json</x:v>
      </x:c>
      <x:c r="G527" s="1" t="str">
        <x:v>get_fund_performance_b02199b195311b97.json</x:v>
      </x:c>
    </x:row>
    <x:row r="528" ht="25" customHeight="1">
      <x:c r="A528" s="1" t="str">
        <x:v>510550.SH</x:v>
      </x:c>
      <x:c r="B528" s="7" t="d">
        <x:v>2026-06-05T00:00:00.000Z</x:v>
      </x:c>
      <x:c r="C528" s="8" t="n">
        <x:v>21743300</x:v>
      </x:c>
      <x:c r="D528" s="9" t="n">
        <x:v>2.1056</x:v>
      </x:c>
      <x:c r="E528" s="9" t="n">
        <x:f>IF(COUNT(C528:D528)=2,C528*D528/100000000,"n.a.")</x:f>
        <x:v>0.4578269248</x:v>
      </x:c>
      <x:c r="F528" s="1" t="str">
        <x:v>get_fund_holders_9716a79bd81ae93a.json</x:v>
      </x:c>
      <x:c r="G528" s="1" t="str">
        <x:v>get_fund_performance_a204b4467a190cee.json</x:v>
      </x:c>
    </x:row>
    <x:row r="529" ht="25" customHeight="1">
      <x:c r="A529" s="1" t="str">
        <x:v>510560.SH</x:v>
      </x:c>
      <x:c r="B529" s="7" t="d">
        <x:v>2026-06-05T00:00:00.000Z</x:v>
      </x:c>
      <x:c r="C529" s="8" t="n">
        <x:v>62318700</x:v>
      </x:c>
      <x:c r="D529" s="9" t="n">
        <x:v>2.0318</x:v>
      </x:c>
      <x:c r="E529" s="9" t="n">
        <x:f>IF(COUNT(C529:D529)=2,C529*D529/100000000,"n.a.")</x:f>
        <x:v>1.2661913465999999</x:v>
      </x:c>
      <x:c r="F529" s="1" t="str">
        <x:v>get_fund_holders_397f67910833c338.json</x:v>
      </x:c>
      <x:c r="G529" s="1" t="str">
        <x:v>get_fund_performance_a001173e5434a9d4.json</x:v>
      </x:c>
    </x:row>
    <x:row r="530" ht="25" customHeight="1">
      <x:c r="A530" s="1" t="str">
        <x:v>510570.SH</x:v>
      </x:c>
      <x:c r="B530" s="7" t="d">
        <x:v>2026-06-05T00:00:00.000Z</x:v>
      </x:c>
      <x:c r="C530" s="8" t="n">
        <x:v>45560600</x:v>
      </x:c>
      <x:c r="D530" s="9" t="n">
        <x:v>1.2946</x:v>
      </x:c>
      <x:c r="E530" s="9" t="n">
        <x:f>IF(COUNT(C530:D530)=2,C530*D530/100000000,"n.a.")</x:f>
        <x:v>0.5898275276</x:v>
      </x:c>
      <x:c r="F530" s="1" t="str">
        <x:v>get_fund_holders_397f67910833c338.json</x:v>
      </x:c>
      <x:c r="G530" s="1" t="str">
        <x:v>get_fund_performance_a001173e5434a9d4.json</x:v>
      </x:c>
    </x:row>
    <x:row r="531" ht="25" customHeight="1">
      <x:c r="A531" s="1" t="str">
        <x:v>510580.SH</x:v>
      </x:c>
      <x:c r="B531" s="7" t="d">
        <x:v>2026-06-05T00:00:00.000Z</x:v>
      </x:c>
      <x:c r="C531" s="8" t="n">
        <x:v>943768300</x:v>
      </x:c>
      <x:c r="D531" s="9" t="n">
        <x:v>4.2841</x:v>
      </x:c>
      <x:c r="E531" s="9" t="n">
        <x:f>IF(COUNT(C531:D531)=2,C531*D531/100000000,"n.a.")</x:f>
        <x:v>40.4319777403</x:v>
      </x:c>
      <x:c r="F531" s="1" t="str">
        <x:v>get_fund_holders_642ec0bcd548408a.json</x:v>
      </x:c>
      <x:c r="G531" s="1" t="str">
        <x:v>get_fund_performance_52dd6b7444cbe37f.json</x:v>
      </x:c>
    </x:row>
    <x:row r="532" ht="25" customHeight="1">
      <x:c r="A532" s="1" t="str">
        <x:v>510590.SH</x:v>
      </x:c>
      <x:c r="B532" s="7" t="d">
        <x:v>2026-06-05T00:00:00.000Z</x:v>
      </x:c>
      <x:c r="C532" s="8" t="n">
        <x:v>142786100</x:v>
      </x:c>
      <x:c r="D532" s="9" t="n">
        <x:v>8.8239</x:v>
      </x:c>
      <x:c r="E532" s="9" t="n">
        <x:f>IF(COUNT(C532:D532)=2,C532*D532/100000000,"n.a.")</x:f>
        <x:v>12.599302677899999</x:v>
      </x:c>
      <x:c r="F532" s="1" t="str">
        <x:v>get_fund_holders_c3d87f4218ad4583.json</x:v>
      </x:c>
      <x:c r="G532" s="1" t="str">
        <x:v>get_fund_performance_02aa700a9df0acc2.json</x:v>
      </x:c>
    </x:row>
    <x:row r="533" ht="25" customHeight="1">
      <x:c r="A533" s="1" t="str">
        <x:v>512100.SH</x:v>
      </x:c>
      <x:c r="B533" s="7" t="d">
        <x:v>2026-06-05T00:00:00.000Z</x:v>
      </x:c>
      <x:c r="C533" s="8" t="n">
        <x:v>3359217600</x:v>
      </x:c>
      <x:c r="D533" s="9" t="n">
        <x:v>3.3561</x:v>
      </x:c>
      <x:c r="E533" s="9" t="n">
        <x:f>IF(COUNT(C533:D533)=2,C533*D533/100000000,"n.a.")</x:f>
        <x:v>112.73870187360001</x:v>
      </x:c>
      <x:c r="F533" s="1" t="str">
        <x:v>get_fund_holders_f06ed8ca04a5c3cd.json</x:v>
      </x:c>
      <x:c r="G533" s="1" t="str">
        <x:v>get_fund_performance_7ef9212eaf1828ff.json</x:v>
      </x:c>
    </x:row>
    <x:row r="534" ht="25" customHeight="1">
      <x:c r="A534" s="1" t="str">
        <x:v>512500.SH</x:v>
      </x:c>
      <x:c r="B534" s="7" t="d">
        <x:v>2026-06-05T00:00:00.000Z</x:v>
      </x:c>
      <x:c r="C534" s="8" t="n">
        <x:v>1612808800</x:v>
      </x:c>
      <x:c r="D534" s="9" t="n">
        <x:v>4.6234</x:v>
      </x:c>
      <x:c r="E534" s="9" t="n">
        <x:f>IF(COUNT(C534:D534)=2,C534*D534/100000000,"n.a.")</x:f>
        <x:v>74.5666020592</x:v>
      </x:c>
      <x:c r="F534" s="1" t="str">
        <x:v>get_fund_holders_9716a79bd81ae93a.json</x:v>
      </x:c>
      <x:c r="G534" s="1" t="str">
        <x:v>get_fund_performance_a204b4467a190cee.json</x:v>
      </x:c>
    </x:row>
    <x:row r="535" ht="25" customHeight="1">
      <x:c r="A535" s="1" t="str">
        <x:v>512510.SH</x:v>
      </x:c>
      <x:c r="B535" s="7" t="d">
        <x:v>2026-06-05T00:00:00.000Z</x:v>
      </x:c>
      <x:c r="C535" s="8" t="n">
        <x:v>415429800</x:v>
      </x:c>
      <x:c r="D535" s="9" t="n">
        <x:v>2.4357</x:v>
      </x:c>
      <x:c r="E535" s="9" t="n">
        <x:f>IF(COUNT(C535:D535)=2,C535*D535/100000000,"n.a.")</x:f>
        <x:v>10.1186236386</x:v>
      </x:c>
      <x:c r="F535" s="1" t="str">
        <x:v>get_fund_holders_cb7a47267215c1da.json</x:v>
      </x:c>
      <x:c r="G535" s="1" t="str">
        <x:v>get_fund_performance_7bf0efc786c27bf1.json</x:v>
      </x:c>
    </x:row>
    <x:row r="536" ht="25" customHeight="1">
      <x:c r="A536" s="1" t="str">
        <x:v>515130.SH</x:v>
      </x:c>
      <x:c r="B536" s="7" t="d">
        <x:v>2026-06-05T00:00:00.000Z</x:v>
      </x:c>
      <x:c r="C536" s="8" t="n">
        <x:v>79463200</x:v>
      </x:c>
      <x:c r="D536" s="9" t="n">
        <x:v>1.5931</x:v>
      </x:c>
      <x:c r="E536" s="9" t="n">
        <x:f>IF(COUNT(C536:D536)=2,C536*D536/100000000,"n.a.")</x:f>
        <x:v>1.2659282392</x:v>
      </x:c>
      <x:c r="F536" s="1" t="str">
        <x:v>get_fund_holders_02dd5efc1003a96c.json</x:v>
      </x:c>
      <x:c r="G536" s="1" t="str">
        <x:v>get_fund_performance_b02199b195311b97.json</x:v>
      </x:c>
    </x:row>
    <x:row r="537" ht="25" customHeight="1">
      <x:c r="A537" s="1" t="str">
        <x:v>515190.SH</x:v>
      </x:c>
      <x:c r="B537" s="7" t="d">
        <x:v>2026-06-05T00:00:00.000Z</x:v>
      </x:c>
      <x:c r="C537" s="8" t="n">
        <x:v>317466100</x:v>
      </x:c>
      <x:c r="D537" s="9" t="n">
        <x:v>1.7207</x:v>
      </x:c>
      <x:c r="E537" s="9" t="n">
        <x:f>IF(COUNT(C537:D537)=2,C537*D537/100000000,"n.a.")</x:f>
        <x:v>5.462639182699999</x:v>
      </x:c>
      <x:c r="F537" s="1" t="str">
        <x:v>get_fund_holders_4a5b486412b93368.json</x:v>
      </x:c>
      <x:c r="G537" s="1" t="str">
        <x:v>get_fund_performance_d3b8a29dbfda12d5.json</x:v>
      </x:c>
    </x:row>
    <x:row r="538" ht="25" customHeight="1">
      <x:c r="A538" s="1" t="str">
        <x:v>515310.SH</x:v>
      </x:c>
      <x:c r="B538" s="7" t="d">
        <x:v>2026-06-05T00:00:00.000Z</x:v>
      </x:c>
      <x:c r="C538" s="8" t="n">
        <x:v>237611200</x:v>
      </x:c>
      <x:c r="D538" s="9" t="n">
        <x:v>1.4395</x:v>
      </x:c>
      <x:c r="E538" s="9" t="n">
        <x:f>IF(COUNT(C538:D538)=2,C538*D538/100000000,"n.a.")</x:f>
        <x:v>3.420413224</x:v>
      </x:c>
      <x:c r="F538" s="1" t="str">
        <x:v>get_fund_holders_9654d298fd7411b0.json</x:v>
      </x:c>
      <x:c r="G538" s="1" t="str">
        <x:v>get_fund_performance_1d4a9808e8556da1.json</x:v>
      </x:c>
    </x:row>
    <x:row r="539" ht="25" customHeight="1">
      <x:c r="A539" s="1" t="str">
        <x:v>515330.SH</x:v>
      </x:c>
      <x:c r="B539" s="7" t="d">
        <x:v>2026-06-05T00:00:00.000Z</x:v>
      </x:c>
      <x:c r="C539" s="8" t="n">
        <x:v>5474709500</x:v>
      </x:c>
      <x:c r="D539" s="9" t="n">
        <x:v>1.3883</x:v>
      </x:c>
      <x:c r="E539" s="9" t="n">
        <x:f>IF(COUNT(C539:D539)=2,C539*D539/100000000,"n.a.")</x:f>
        <x:v>76.00539198850001</x:v>
      </x:c>
      <x:c r="F539" s="1" t="str">
        <x:v>get_fund_holders_8112bcd006961a9d.json</x:v>
      </x:c>
      <x:c r="G539" s="1" t="str">
        <x:v>get_fund_performance_11643907f3f83e2c.json</x:v>
      </x:c>
    </x:row>
    <x:row r="540" ht="25" customHeight="1">
      <x:c r="A540" s="1" t="str">
        <x:v>515350.SH</x:v>
      </x:c>
      <x:c r="B540" s="7" t="d">
        <x:v>2026-06-05T00:00:00.000Z</x:v>
      </x:c>
      <x:c r="C540" s="8" t="n">
        <x:v>10799200</x:v>
      </x:c>
      <x:c r="D540" s="9" t="n">
        <x:v>6.4764</x:v>
      </x:c>
      <x:c r="E540" s="9" t="n">
        <x:f>IF(COUNT(C540:D540)=2,C540*D540/100000000,"n.a.")</x:f>
        <x:v>0.6993993888</x:v>
      </x:c>
      <x:c r="F540" s="1" t="str">
        <x:v>get_fund_holders_f7a0251fa6d4d112.json</x:v>
      </x:c>
      <x:c r="G540" s="1" t="str">
        <x:v>get_fund_performance_f34761a2b46b9330.json</x:v>
      </x:c>
    </x:row>
    <x:row r="541" ht="25" customHeight="1">
      <x:c r="A541" s="1" t="str">
        <x:v>515360.SH</x:v>
      </x:c>
      <x:c r="B541" s="7" t="d">
        <x:v>2026-06-05T00:00:00.000Z</x:v>
      </x:c>
      <x:c r="C541" s="8" t="n">
        <x:v>36779300</x:v>
      </x:c>
      <x:c r="D541" s="9" t="n">
        <x:v>6.914</x:v>
      </x:c>
      <x:c r="E541" s="9" t="n">
        <x:f>IF(COUNT(C541:D541)=2,C541*D541/100000000,"n.a.")</x:f>
        <x:v>2.542920802</x:v>
      </x:c>
      <x:c r="F541" s="1" t="str">
        <x:v>get_fund_holders_b20aeadfd65009a9.json</x:v>
      </x:c>
      <x:c r="G541" s="1" t="str">
        <x:v>get_fund_performance_6f370d8e0a2e9620.json</x:v>
      </x:c>
    </x:row>
    <x:row r="542" ht="25" customHeight="1">
      <x:c r="A542" s="1" t="str">
        <x:v>515380.SH</x:v>
      </x:c>
      <x:c r="B542" s="7" t="d">
        <x:v>2026-06-05T00:00:00.000Z</x:v>
      </x:c>
      <x:c r="C542" s="8" t="n">
        <x:v>641799800</x:v>
      </x:c>
      <x:c r="D542" s="9" t="n">
        <x:v>5.5922</x:v>
      </x:c>
      <x:c r="E542" s="9" t="n">
        <x:f>IF(COUNT(C542:D542)=2,C542*D542/100000000,"n.a.")</x:f>
        <x:v>35.8907284156</x:v>
      </x:c>
      <x:c r="F542" s="1" t="str">
        <x:v>get_fund_holders_3073d9fb2fa63b6e.json</x:v>
      </x:c>
      <x:c r="G542" s="1" t="str">
        <x:v>get_fund_performance_4eee3d47edebe064.json</x:v>
      </x:c>
    </x:row>
    <x:row r="543" ht="25" customHeight="1">
      <x:c r="A543" s="1" t="str">
        <x:v>515390.SH</x:v>
      </x:c>
      <x:c r="B543" s="7" t="d">
        <x:v>2026-06-05T00:00:00.000Z</x:v>
      </x:c>
      <x:c r="C543" s="8" t="n">
        <x:v>850683000</x:v>
      </x:c>
      <x:c r="D543" s="9" t="n">
        <x:v>1.4039</x:v>
      </x:c>
      <x:c r="E543" s="9" t="n">
        <x:f>IF(COUNT(C543:D543)=2,C543*D543/100000000,"n.a.")</x:f>
        <x:v>11.942738637</x:v>
      </x:c>
      <x:c r="F543" s="1" t="str">
        <x:v>get_fund_holders_de7653a1c69256fb.json</x:v>
      </x:c>
      <x:c r="G543" s="1" t="str">
        <x:v>get_fund_performance_84601eddc1c275fe.json</x:v>
      </x:c>
    </x:row>
    <x:row r="544" ht="25" customHeight="1">
      <x:c r="A544" s="1" t="str">
        <x:v>515530.SH</x:v>
      </x:c>
      <x:c r="B544" s="7" t="d">
        <x:v>2026-06-05T00:00:00.000Z</x:v>
      </x:c>
      <x:c r="C544" s="8" t="n">
        <x:v>12242700</x:v>
      </x:c>
      <x:c r="D544" s="9" t="n">
        <x:v>4.5056</x:v>
      </x:c>
      <x:c r="E544" s="9" t="n">
        <x:f>IF(COUNT(C544:D544)=2,C544*D544/100000000,"n.a.")</x:f>
        <x:v>0.5516070912000001</x:v>
      </x:c>
      <x:c r="F544" s="1" t="str">
        <x:v>get_fund_holders_c3d87f4218ad4583.json</x:v>
      </x:c>
      <x:c r="G544" s="1" t="str">
        <x:v>get_fund_performance_02aa700a9df0acc2.json</x:v>
      </x:c>
    </x:row>
    <x:row r="545" ht="25" customHeight="1">
      <x:c r="A545" s="1" t="str">
        <x:v>515550.SH</x:v>
      </x:c>
      <x:c r="B545" s="7" t="d">
        <x:v>2026-06-05T00:00:00.000Z</x:v>
      </x:c>
      <x:c r="C545" s="8" t="n">
        <x:v>18345700</x:v>
      </x:c>
      <x:c r="D545" s="9" t="n">
        <x:v>1.8318</x:v>
      </x:c>
      <x:c r="E545" s="9" t="n">
        <x:f>IF(COUNT(C545:D545)=2,C545*D545/100000000,"n.a.")</x:f>
        <x:v>0.33605653260000007</x:v>
      </x:c>
      <x:c r="F545" s="1" t="str">
        <x:v>get_fund_holders_4b6ceb4ab77d2485.json</x:v>
      </x:c>
      <x:c r="G545" s="1" t="str">
        <x:v>get_fund_performance_b5f4b8ffdfab8d69.json</x:v>
      </x:c>
    </x:row>
    <x:row r="546" ht="25" customHeight="1">
      <x:c r="A546" s="1" t="str">
        <x:v>515660.SH</x:v>
      </x:c>
      <x:c r="B546" s="7" t="d">
        <x:v>2026-06-05T00:00:00.000Z</x:v>
      </x:c>
      <x:c r="C546" s="8" t="n">
        <x:v>466894200</x:v>
      </x:c>
      <x:c r="D546" s="9" t="n">
        <x:v>6.0034</x:v>
      </x:c>
      <x:c r="E546" s="9" t="n">
        <x:f>IF(COUNT(C546:D546)=2,C546*D546/100000000,"n.a.")</x:f>
        <x:v>28.029526402800002</x:v>
      </x:c>
      <x:c r="F546" s="1" t="str">
        <x:v>get_fund_holders_9f97c20db2568193.json</x:v>
      </x:c>
      <x:c r="G546" s="1" t="str">
        <x:v>get_fund_performance_cc51021ca3a41cab.json</x:v>
      </x:c>
    </x:row>
    <x:row r="547" ht="25" customHeight="1">
      <x:c r="A547" s="1" t="str">
        <x:v>516300.SH</x:v>
      </x:c>
      <x:c r="B547" s="7" t="d">
        <x:v>2026-06-05T00:00:00.000Z</x:v>
      </x:c>
      <x:c r="C547" s="8" t="n">
        <x:v>25012600</x:v>
      </x:c>
      <x:c r="D547" s="9" t="n">
        <x:v>3.4577</x:v>
      </x:c>
      <x:c r="E547" s="9" t="n">
        <x:f>IF(COUNT(C547:D547)=2,C547*D547/100000000,"n.a.")</x:f>
        <x:v>0.8648606701999999</x:v>
      </x:c>
      <x:c r="F547" s="1" t="str">
        <x:v>get_fund_holders_297fc90dcb4e9518.json</x:v>
      </x:c>
      <x:c r="G547" s="1" t="str">
        <x:v>get_fund_performance_76033c52f8ce0ced.json</x:v>
      </x:c>
    </x:row>
    <x:row r="548" ht="25" customHeight="1">
      <x:c r="A548" s="1" t="str">
        <x:v>560010.SH</x:v>
      </x:c>
      <x:c r="B548" s="7" t="d">
        <x:v>2026-06-05T00:00:00.000Z</x:v>
      </x:c>
      <x:c r="C548" s="8" t="n">
        <x:v>848621700</x:v>
      </x:c>
      <x:c r="D548" s="9" t="n">
        <x:v>3.4405</x:v>
      </x:c>
      <x:c r="E548" s="9" t="n">
        <x:f>IF(COUNT(C548:D548)=2,C548*D548/100000000,"n.a.")</x:f>
        <x:v>29.196829588499998</x:v>
      </x:c>
      <x:c r="F548" s="1" t="str">
        <x:v>get_fund_holders_6873838444356b70.json</x:v>
      </x:c>
      <x:c r="G548" s="1" t="str">
        <x:v>get_fund_performance_c16a854f012da14c.json</x:v>
      </x:c>
    </x:row>
    <x:row r="549" ht="25" customHeight="1">
      <x:c r="A549" s="1" t="str">
        <x:v>560110.SH</x:v>
      </x:c>
      <x:c r="B549" s="7" t="d">
        <x:v>2026-06-05T00:00:00.000Z</x:v>
      </x:c>
      <x:c r="C549" s="8" t="n">
        <x:v>148903500</x:v>
      </x:c>
      <x:c r="D549" s="9" t="n">
        <x:v>1.2411</x:v>
      </x:c>
      <x:c r="E549" s="9" t="n">
        <x:f>IF(COUNT(C549:D549)=2,C549*D549/100000000,"n.a.")</x:f>
        <x:v>1.8480413385000003</x:v>
      </x:c>
      <x:c r="F549" s="1" t="str">
        <x:v>get_fund_holders_297fc90dcb4e9518.json</x:v>
      </x:c>
      <x:c r="G549" s="1" t="str">
        <x:v>get_fund_performance_76033c52f8ce0ced.json</x:v>
      </x:c>
    </x:row>
    <x:row r="550" ht="25" customHeight="1">
      <x:c r="A550" s="1" t="str">
        <x:v>560220.SH</x:v>
      </x:c>
      <x:c r="B550" s="7" t="d">
        <x:v>2026-06-05T00:00:00.000Z</x:v>
      </x:c>
      <x:c r="C550" s="8" t="n">
        <x:v>45717000</x:v>
      </x:c>
      <x:c r="D550" s="9" t="n">
        <x:v>1.5436</x:v>
      </x:c>
      <x:c r="E550" s="9" t="n">
        <x:f>IF(COUNT(C550:D550)=2,C550*D550/100000000,"n.a.")</x:f>
        <x:v>0.7056876120000001</x:v>
      </x:c>
      <x:c r="F550" s="1" t="str">
        <x:v>get_fund_holders_fc050ecb223266b2.json</x:v>
      </x:c>
      <x:c r="G550" s="1" t="str">
        <x:v>get_fund_performance_64e81de3617dc384.json</x:v>
      </x:c>
    </x:row>
    <x:row r="551" ht="25" customHeight="1">
      <x:c r="A551" s="1" t="str">
        <x:v>561350.SH</x:v>
      </x:c>
      <x:c r="B551" s="7" t="d">
        <x:v>2026-06-05T00:00:00.000Z</x:v>
      </x:c>
      <x:c r="C551" s="8" t="n">
        <x:v>67700000</x:v>
      </x:c>
      <x:c r="D551" s="9" t="n">
        <x:v>1.3015</x:v>
      </x:c>
      <x:c r="E551" s="9" t="n">
        <x:f>IF(COUNT(C551:D551)=2,C551*D551/100000000,"n.a.")</x:f>
        <x:v>0.8811155</x:v>
      </x:c>
      <x:c r="F551" s="1" t="str">
        <x:v>get_fund_holders_13991b14672a9e5b.json</x:v>
      </x:c>
      <x:c r="G551" s="1" t="str">
        <x:v>get_fund_performance_0e4c5b8e47ee8e76.json</x:v>
      </x:c>
    </x:row>
    <x:row r="552" ht="25" customHeight="1">
      <x:c r="A552" s="1" t="str">
        <x:v>561370.SH</x:v>
      </x:c>
      <x:c r="B552" s="7" t="d">
        <x:v>2026-06-05T00:00:00.000Z</x:v>
      </x:c>
      <x:c r="C552" s="8" t="n">
        <x:v>22356000</x:v>
      </x:c>
      <x:c r="D552" s="9" t="n">
        <x:v>1.5258</x:v>
      </x:c>
      <x:c r="E552" s="9" t="n">
        <x:f>IF(COUNT(C552:D552)=2,C552*D552/100000000,"n.a.")</x:f>
        <x:v>0.34110784800000005</x:v>
      </x:c>
      <x:c r="F552" s="1" t="str">
        <x:v>get_fund_holders_2726ab4790466ee0.json</x:v>
      </x:c>
      <x:c r="G552" s="1" t="str">
        <x:v>get_fund_performance_cb9287801365b0fc.json</x:v>
      </x:c>
    </x:row>
    <x:row r="553" ht="25" customHeight="1">
      <x:c r="A553" s="1" t="str">
        <x:v>561930.SH</x:v>
      </x:c>
      <x:c r="B553" s="7" t="d">
        <x:v>2026-06-05T00:00:00.000Z</x:v>
      </x:c>
      <x:c r="C553" s="8" t="n">
        <x:v>121260600</x:v>
      </x:c>
      <x:c r="D553" s="9" t="n">
        <x:v>1.6111</x:v>
      </x:c>
      <x:c r="E553" s="9" t="n">
        <x:f>IF(COUNT(C553:D553)=2,C553*D553/100000000,"n.a.")</x:f>
        <x:v>1.9536295265999999</x:v>
      </x:c>
      <x:c r="F553" s="1" t="str">
        <x:v>get_fund_holders_f7a0251fa6d4d112.json</x:v>
      </x:c>
      <x:c r="G553" s="1" t="str">
        <x:v>get_fund_performance_f34761a2b46b9330.json</x:v>
      </x:c>
    </x:row>
    <x:row r="554" ht="25" customHeight="1">
      <x:c r="A554" s="1" t="str">
        <x:v>562660.SH</x:v>
      </x:c>
      <x:c r="B554" s="7" t="d">
        <x:v>2026-06-05T00:00:00.000Z</x:v>
      </x:c>
      <x:c r="C554" s="8" t="n">
        <x:v>258874000</x:v>
      </x:c>
      <x:c r="D554" s="9" t="n">
        <x:v>1.9473</x:v>
      </x:c>
      <x:c r="E554" s="9" t="n">
        <x:f>IF(COUNT(C554:D554)=2,C554*D554/100000000,"n.a.")</x:f>
        <x:v>5.041053402</x:v>
      </x:c>
      <x:c r="F554" s="1" t="str">
        <x:v>get_fund_holders_a10e2190a42af2eb.json</x:v>
      </x:c>
      <x:c r="G554" s="1" t="str">
        <x:v>get_fund_performance_074fe7c4861a32c8.json</x:v>
      </x:c>
    </x:row>
    <x:row r="555" ht="25" customHeight="1">
      <x:c r="A555" s="1" t="str">
        <x:v>563200.SH</x:v>
      </x:c>
      <x:c r="B555" s="7" t="d">
        <x:v>2026-06-05T00:00:00.000Z</x:v>
      </x:c>
      <x:c r="C555" s="8" t="n">
        <x:v>27458800</x:v>
      </x:c>
      <x:c r="D555" s="9" t="n">
        <x:v>1.656</x:v>
      </x:c>
      <x:c r="E555" s="9" t="n">
        <x:f>IF(COUNT(C555:D555)=2,C555*D555/100000000,"n.a.")</x:f>
        <x:v>0.454717728</x:v>
      </x:c>
      <x:c r="F555" s="1" t="str">
        <x:v>get_fund_holders_fc050ecb223266b2.json</x:v>
      </x:c>
      <x:c r="G555" s="1" t="str">
        <x:v>get_fund_performance_64e81de3617dc384.json</x:v>
      </x:c>
    </x:row>
    <x:row r="556" ht="25" customHeight="1">
      <x:c r="A556" s="1" t="str">
        <x:v>563300.SH</x:v>
      </x:c>
      <x:c r="B556" s="7" t="d">
        <x:v>2026-06-05T00:00:00.000Z</x:v>
      </x:c>
      <x:c r="C556" s="8" t="n">
        <x:v>2358674000</x:v>
      </x:c>
      <x:c r="D556" s="9" t="n">
        <x:v>1.5633</x:v>
      </x:c>
      <x:c r="E556" s="9" t="n">
        <x:f>IF(COUNT(C556:D556)=2,C556*D556/100000000,"n.a.")</x:f>
        <x:v>36.873150642</x:v>
      </x:c>
      <x:c r="F556" s="1" t="str">
        <x:v>get_fund_holders_a10e2190a42af2eb.json</x:v>
      </x:c>
      <x:c r="G556" s="1" t="str">
        <x:v>get_fund_performance_074fe7c4861a32c8.json</x:v>
      </x:c>
    </x:row>
    <x:row r="557" ht="25" customHeight="1">
      <x:c r="A557" s="1" t="str">
        <x:v>563520.SH</x:v>
      </x:c>
      <x:c r="B557" s="7" t="d">
        <x:v>2026-06-05T00:00:00.000Z</x:v>
      </x:c>
      <x:c r="C557" s="8" t="n">
        <x:v>379065000</x:v>
      </x:c>
      <x:c r="D557" s="9" t="n">
        <x:v>1.2378</x:v>
      </x:c>
      <x:c r="E557" s="9" t="n">
        <x:f>IF(COUNT(C557:D557)=2,C557*D557/100000000,"n.a.")</x:f>
        <x:v>4.69206657</x:v>
      </x:c>
      <x:c r="F557" s="1" t="str">
        <x:v>get_fund_holders_1e677b142657289e.json</x:v>
      </x:c>
      <x:c r="G557" s="1" t="str">
        <x:v>get_fund_performance_32b153f453e65745.json</x:v>
      </x:c>
    </x:row>
    <x:row r="558" ht="25" customHeight="1">
      <x:c r="A558" s="1" t="str">
        <x:v>563750.SH</x:v>
      </x:c>
      <x:c r="B558" s="7" t="d">
        <x:v>2026-06-05T00:00:00.000Z</x:v>
      </x:c>
      <x:c r="C558" s="8" t="n">
        <x:v>342237000</x:v>
      </x:c>
      <x:c r="D558" s="9" t="n">
        <x:v>1.1413</x:v>
      </x:c>
      <x:c r="E558" s="9" t="n">
        <x:f>IF(COUNT(C558:D558)=2,C558*D558/100000000,"n.a.")</x:f>
        <x:v>3.9059508809999994</x:v>
      </x:c>
      <x:c r="F558" s="1" t="str">
        <x:v>get_fund_holders_3a509cba2b0c91ea.json</x:v>
      </x:c>
      <x:c r="G558" s="1" t="str">
        <x:v>get_fund_performance_aa085c9cb9fda8b6.json</x:v>
      </x:c>
    </x:row>
    <x:row r="559" ht="25" customHeight="1">
      <x:c r="A559" s="1" t="str">
        <x:v>588000.SH</x:v>
      </x:c>
      <x:c r="B559" s="7" t="d">
        <x:v>2026-06-05T00:00:00.000Z</x:v>
      </x:c>
      <x:c r="C559" s="8" t="n">
        <x:v>33464668200</x:v>
      </x:c>
      <x:c r="D559" s="9" t="n">
        <x:v>1.7597</x:v>
      </x:c>
      <x:c r="E559" s="9" t="n">
        <x:f>IF(COUNT(C559:D559)=2,C559*D559/100000000,"n.a.")</x:f>
        <x:v>588.8777663154</x:v>
      </x:c>
      <x:c r="F559" s="1" t="str">
        <x:v>get_fund_holders_d7a48f04a3675863.json</x:v>
      </x:c>
      <x:c r="G559" s="1" t="str">
        <x:v>get_fund_performance_8e72c41e3db9b3ba.json</x:v>
      </x:c>
    </x:row>
    <x:row r="560" ht="25" customHeight="1">
      <x:c r="A560" s="1" t="str">
        <x:v>588040.SH</x:v>
      </x:c>
      <x:c r="B560" s="7" t="d">
        <x:v>2026-06-05T00:00:00.000Z</x:v>
      </x:c>
      <x:c r="C560" s="8" t="n">
        <x:v>57889000</x:v>
      </x:c>
      <x:c r="D560" s="9" t="n">
        <x:v>1.7027</x:v>
      </x:c>
      <x:c r="E560" s="9" t="n">
        <x:f>IF(COUNT(C560:D560)=2,C560*D560/100000000,"n.a.")</x:f>
        <x:v>0.9856760030000001</x:v>
      </x:c>
      <x:c r="F560" s="1" t="str">
        <x:v>get_fund_holders_289aa24890e2120f.json</x:v>
      </x:c>
      <x:c r="G560" s="1" t="str">
        <x:v>get_fund_performance_132f843fe326f0e9.json</x:v>
      </x:c>
    </x:row>
    <x:row r="561" ht="25" customHeight="1">
      <x:c r="A561" s="1" t="str">
        <x:v>588050.SH</x:v>
      </x:c>
      <x:c r="B561" s="7" t="d">
        <x:v>2026-06-05T00:00:00.000Z</x:v>
      </x:c>
      <x:c r="C561" s="8" t="n">
        <x:v>4437241300</x:v>
      </x:c>
      <x:c r="D561" s="9" t="n">
        <x:v>1.7125</x:v>
      </x:c>
      <x:c r="E561" s="9" t="n">
        <x:f>IF(COUNT(C561:D561)=2,C561*D561/100000000,"n.a.")</x:f>
        <x:v>75.9877572625</x:v>
      </x:c>
      <x:c r="F561" s="1" t="str">
        <x:v>get_fund_holders_bf65d0019adb3c3e.json</x:v>
      </x:c>
      <x:c r="G561" s="1" t="str">
        <x:v>get_fund_performance_dbfdb5899fd5fed8.json</x:v>
      </x:c>
    </x:row>
    <x:row r="562" ht="25" customHeight="1">
      <x:c r="A562" s="1" t="str">
        <x:v>588060.SH</x:v>
      </x:c>
      <x:c r="B562" s="7" t="d">
        <x:v>2026-06-05T00:00:00.000Z</x:v>
      </x:c>
      <x:c r="C562" s="8" t="n">
        <x:v>5077140000</x:v>
      </x:c>
      <x:c r="D562" s="9" t="n">
        <x:v>1.061</x:v>
      </x:c>
      <x:c r="E562" s="9" t="n">
        <x:f>IF(COUNT(C562:D562)=2,C562*D562/100000000,"n.a.")</x:f>
        <x:v>53.8684554</x:v>
      </x:c>
      <x:c r="F562" s="1" t="str">
        <x:v>get_fund_holders_5233c0fc3241a32c.json</x:v>
      </x:c>
      <x:c r="G562" s="1" t="str">
        <x:v>get_fund_performance_efd396d3cd9bc676.json</x:v>
      </x:c>
    </x:row>
    <x:row r="563" ht="25" customHeight="1">
      <x:c r="A563" s="1" t="str">
        <x:v>588080.SH</x:v>
      </x:c>
      <x:c r="B563" s="7" t="d">
        <x:v>2026-06-05T00:00:00.000Z</x:v>
      </x:c>
      <x:c r="C563" s="8" t="n">
        <x:v>19819628100</x:v>
      </x:c>
      <x:c r="D563" s="9" t="n">
        <x:v>1.705</x:v>
      </x:c>
      <x:c r="E563" s="9" t="n">
        <x:f>IF(COUNT(C563:D563)=2,C563*D563/100000000,"n.a.")</x:f>
        <x:v>337.924659105</x:v>
      </x:c>
      <x:c r="F563" s="1" t="str">
        <x:v>get_fund_holders_d208616395cf29e5.json</x:v>
      </x:c>
      <x:c r="G563" s="1" t="str">
        <x:v>get_fund_performance_436bcdb0b10648ba.json</x:v>
      </x:c>
    </x:row>
    <x:row r="564" ht="25" customHeight="1">
      <x:c r="A564" s="1" t="str">
        <x:v>588090.SH</x:v>
      </x:c>
      <x:c r="B564" s="7" t="d">
        <x:v>2026-06-05T00:00:00.000Z</x:v>
      </x:c>
      <x:c r="C564" s="8" t="n">
        <x:v>1863072800</x:v>
      </x:c>
      <x:c r="D564" s="9" t="n">
        <x:v>1.7164</x:v>
      </x:c>
      <x:c r="E564" s="9" t="n">
        <x:f>IF(COUNT(C564:D564)=2,C564*D564/100000000,"n.a.")</x:f>
        <x:v>31.977781539200002</x:v>
      </x:c>
      <x:c r="F564" s="1" t="str">
        <x:v>get_fund_holders_0e8c333096cb6d9b.json</x:v>
      </x:c>
      <x:c r="G564" s="1" t="str">
        <x:v>get_fund_performance_5d7f4203664c3089.json</x:v>
      </x:c>
    </x:row>
    <x:row r="565" ht="25" customHeight="1">
      <x:c r="A565" s="1" t="str">
        <x:v>588150.SH</x:v>
      </x:c>
      <x:c r="B565" s="7" t="d">
        <x:v>2026-06-05T00:00:00.000Z</x:v>
      </x:c>
      <x:c r="C565" s="8" t="n">
        <x:v>282432600</x:v>
      </x:c>
      <x:c r="D565" s="9" t="n">
        <x:v>1.1784</x:v>
      </x:c>
      <x:c r="E565" s="9" t="n">
        <x:f>IF(COUNT(C565:D565)=2,C565*D565/100000000,"n.a.")</x:f>
        <x:v>3.3281857583999996</x:v>
      </x:c>
      <x:c r="F565" s="1" t="str">
        <x:v>get_fund_holders_9969b0d406d0b745.json</x:v>
      </x:c>
      <x:c r="G565" s="1" t="str">
        <x:v>get_fund_performance_e05a94b547791553.json</x:v>
      </x:c>
    </x:row>
    <x:row r="566" ht="25" customHeight="1">
      <x:c r="A566" s="1" t="str">
        <x:v>588180.SH</x:v>
      </x:c>
      <x:c r="B566" s="7" t="d">
        <x:v>2026-06-05T00:00:00.000Z</x:v>
      </x:c>
      <x:c r="C566" s="8" t="n">
        <x:v>916853700</x:v>
      </x:c>
      <x:c r="D566" s="9" t="n">
        <x:v>1.082</x:v>
      </x:c>
      <x:c r="E566" s="9" t="n">
        <x:f>IF(COUNT(C566:D566)=2,C566*D566/100000000,"n.a.")</x:f>
        <x:v>9.920357034</x:v>
      </x:c>
      <x:c r="F566" s="1" t="str">
        <x:v>get_fund_holders_a16d4a3c86b477e3.json</x:v>
      </x:c>
      <x:c r="G566" s="1" t="str">
        <x:v>get_fund_performance_dbfdb5899fd5fed8.json</x:v>
      </x:c>
    </x:row>
    <x:row r="567" ht="25" customHeight="1">
      <x:c r="A567" s="1" t="str">
        <x:v>588280.SH</x:v>
      </x:c>
      <x:c r="B567" s="7" t="d">
        <x:v>2026-06-05T00:00:00.000Z</x:v>
      </x:c>
      <x:c r="C567" s="8" t="n">
        <x:v>260121000</x:v>
      </x:c>
      <x:c r="D567" s="9" t="n">
        <x:v>1.2053</x:v>
      </x:c>
      <x:c r="E567" s="9" t="n">
        <x:f>IF(COUNT(C567:D567)=2,C567*D567/100000000,"n.a.")</x:f>
        <x:v>3.135238413</x:v>
      </x:c>
      <x:c r="F567" s="1" t="str">
        <x:v>get_fund_holders_e06a4127f41e102c.json</x:v>
      </x:c>
      <x:c r="G567" s="1" t="str">
        <x:v>get_fund_performance_40a67205fc558839.json</x:v>
      </x:c>
    </x:row>
    <x:row r="568" ht="25" customHeight="1">
      <x:c r="A568" s="1" t="str">
        <x:v>588720.SH</x:v>
      </x:c>
      <x:c r="B568" s="7" t="d">
        <x:v>2026-06-05T00:00:00.000Z</x:v>
      </x:c>
      <x:c r="C568" s="8" t="n">
        <x:v>92241800</x:v>
      </x:c>
      <x:c r="D568" s="9" t="n">
        <x:v>1.6872</x:v>
      </x:c>
      <x:c r="E568" s="9" t="n">
        <x:f>IF(COUNT(C568:D568)=2,C568*D568/100000000,"n.a.")</x:f>
        <x:v>1.5563036496</x:v>
      </x:c>
      <x:c r="F568" s="1" t="str">
        <x:v>get_fund_holders_522e7c68c534d3b2.json</x:v>
      </x:c>
      <x:c r="G568" s="1" t="str">
        <x:v>get_fund_performance_5d7f4203664c3089.json</x:v>
      </x:c>
    </x:row>
    <x:row r="569" ht="25" customHeight="1">
      <x:c r="A569" s="1" t="str">
        <x:v>588840.SH</x:v>
      </x:c>
      <x:c r="B569" s="7" t="d">
        <x:v>2026-06-05T00:00:00.000Z</x:v>
      </x:c>
      <x:c r="C569" s="8" t="n">
        <x:v>31236000</x:v>
      </x:c>
      <x:c r="D569" s="9" t="n">
        <x:v>1.547</x:v>
      </x:c>
      <x:c r="E569" s="9" t="n">
        <x:f>IF(COUNT(C569:D569)=2,C569*D569/100000000,"n.a.")</x:f>
        <x:v>0.48322092</x:v>
      </x:c>
      <x:c r="F569" s="1" t="str">
        <x:v>get_fund_holders_0b63176527658f63.json</x:v>
      </x:c>
      <x:c r="G569" s="1" t="str">
        <x:v>get_fund_performance_132f843fe326f0e9.json</x:v>
      </x:c>
    </x:row>
    <x:row r="570" ht="25" customHeight="1">
      <x:c r="A570" s="1" t="str">
        <x:v>588870.SH</x:v>
      </x:c>
      <x:c r="B570" s="7" t="d">
        <x:v>2026-06-05T00:00:00.000Z</x:v>
      </x:c>
      <x:c r="C570" s="8" t="n">
        <x:v>272552000</x:v>
      </x:c>
      <x:c r="D570" s="9" t="n">
        <x:v>1.6936</x:v>
      </x:c>
      <x:c r="E570" s="9" t="n">
        <x:f>IF(COUNT(C570:D570)=2,C570*D570/100000000,"n.a.")</x:f>
        <x:v>4.615940672</x:v>
      </x:c>
      <x:c r="F570" s="1" t="str">
        <x:v>get_fund_holders_caa4c3c02f912995.json</x:v>
      </x:c>
      <x:c r="G570" s="1" t="str">
        <x:v>get_fund_performance_efd396d3cd9bc676.json</x:v>
      </x:c>
    </x:row>
    <x:row r="571" ht="25" customHeight="1">
      <x:c r="A571" s="1" t="str">
        <x:v>588940.SH</x:v>
      </x:c>
      <x:c r="B571" s="7" t="d">
        <x:v>2026-06-05T00:00:00.000Z</x:v>
      </x:c>
      <x:c r="C571" s="8" t="n">
        <x:v>388420000</x:v>
      </x:c>
      <x:c r="D571" s="9" t="n">
        <x:v>1.7246</x:v>
      </x:c>
      <x:c r="E571" s="9" t="n">
        <x:f>IF(COUNT(C571:D571)=2,C571*D571/100000000,"n.a.")</x:f>
        <x:v>6.69869132</x:v>
      </x:c>
      <x:c r="F571" s="1" t="str">
        <x:v>get_fund_holders_dd0a9debd3f4f444.json</x:v>
      </x:c>
      <x:c r="G571" s="1" t="str">
        <x:v>get_fund_performance_45fcf26c430218d7.json</x:v>
      </x:c>
    </x:row>
    <x:row r="572" ht="25" customHeight="1">
      <x:c r="A572" s="1" t="str">
        <x:v>588950.SH</x:v>
      </x:c>
      <x:c r="B572" s="7" t="d">
        <x:v>2026-06-05T00:00:00.000Z</x:v>
      </x:c>
      <x:c r="C572" s="8" t="n">
        <x:v>218729700</x:v>
      </x:c>
      <x:c r="D572" s="9" t="n">
        <x:v>1.7365</x:v>
      </x:c>
      <x:c r="E572" s="9" t="n">
        <x:f>IF(COUNT(C572:D572)=2,C572*D572/100000000,"n.a.")</x:f>
        <x:v>3.7982412405000003</x:v>
      </x:c>
      <x:c r="F572" s="1" t="str">
        <x:v>get_fund_holders_d208616395cf29e5.json</x:v>
      </x:c>
      <x:c r="G572" s="1" t="str">
        <x:v>get_fund_performance_436bcdb0b10648ba.json</x:v>
      </x:c>
    </x:row>
    <x:row r="573" ht="25" customHeight="1">
      <x:c r="A573" s="1" t="str">
        <x:v>589150.SH</x:v>
      </x:c>
      <x:c r="B573" s="7" t="d">
        <x:v>2026-06-05T00:00:00.000Z</x:v>
      </x:c>
      <x:c r="C573" s="8" t="n">
        <x:v>69437200</x:v>
      </x:c>
      <x:c r="D573" s="9" t="n">
        <x:v>1.2123</x:v>
      </x:c>
      <x:c r="E573" s="9" t="n">
        <x:f>IF(COUNT(C573:D573)=2,C573*D573/100000000,"n.a.")</x:f>
        <x:v>0.8417871756</x:v>
      </x:c>
      <x:c r="F573" s="1" t="str">
        <x:v>get_fund_holders_9969b0d406d0b745.json</x:v>
      </x:c>
      <x:c r="G573" s="1" t="str">
        <x:v>get_fund_performance_e05a94b547791553.json</x:v>
      </x:c>
    </x:row>
    <x:row r="574" ht="25" customHeight="1">
      <x:c r="A574" s="1" t="str">
        <x:v>589850.SH</x:v>
      </x:c>
      <x:c r="B574" s="7" t="d">
        <x:v>2026-06-05T00:00:00.000Z</x:v>
      </x:c>
      <x:c r="C574" s="8" t="n">
        <x:v>376057000</x:v>
      </x:c>
      <x:c r="D574" s="9" t="n">
        <x:v>1.6028</x:v>
      </x:c>
      <x:c r="E574" s="9" t="n">
        <x:f>IF(COUNT(C574:D574)=2,C574*D574/100000000,"n.a.")</x:f>
        <x:v>6.027441596</x:v>
      </x:c>
      <x:c r="F574" s="1" t="str">
        <x:v>get_fund_holders_d7a48f04a3675863.json</x:v>
      </x:c>
      <x:c r="G574" s="1" t="str">
        <x:v>get_fund_performance_8e72c41e3db9b3ba.json</x:v>
      </x:c>
    </x:row>
    <x:row r="575" ht="25" customHeight="1">
      <x:c r="A575" s="1" t="str">
        <x:v>159205.SZ</x:v>
      </x:c>
      <x:c r="B575" s="7" t="d">
        <x:v>2026-06-08T00:00:00.000Z</x:v>
      </x:c>
      <x:c r="C575" s="8" t="n">
        <x:v>325056064</x:v>
      </x:c>
      <x:c r="D575" s="9" t="n">
        <x:v>1.8684</x:v>
      </x:c>
      <x:c r="E575" s="9" t="n">
        <x:f>IF(COUNT(C575:D575)=2,C575*D575/100000000,"n.a.")</x:f>
        <x:v>6.073347499776</x:v>
      </x:c>
      <x:c r="F575" s="1" t="str">
        <x:v>get_fund_holders_dd0a9debd3f4f444.json</x:v>
      </x:c>
      <x:c r="G575" s="1" t="str">
        <x:v>get_fund_performance_45fcf26c430218d7.json</x:v>
      </x:c>
    </x:row>
    <x:row r="576" ht="25" customHeight="1">
      <x:c r="A576" s="1" t="str">
        <x:v>159247.SZ</x:v>
      </x:c>
      <x:c r="B576" s="7" t="d">
        <x:v>2026-06-08T00:00:00.000Z</x:v>
      </x:c>
      <x:c r="C576" s="8" t="n">
        <x:v>191984966</x:v>
      </x:c>
      <x:c r="D576" s="9" t="n">
        <x:v>1.1455</x:v>
      </x:c>
      <x:c r="E576" s="9" t="n">
        <x:f>IF(COUNT(C576:D576)=2,C576*D576/100000000,"n.a.")</x:f>
        <x:v>2.19918778553</x:v>
      </x:c>
      <x:c r="F576" s="1" t="str">
        <x:v>get_fund_holders_fadd370a28d51cf3.json</x:v>
      </x:c>
      <x:c r="G576" s="1" t="str">
        <x:v>get_fund_performance_bf1ce8849823faae.json</x:v>
      </x:c>
    </x:row>
    <x:row r="577" ht="25" customHeight="1">
      <x:c r="A577" s="1" t="str">
        <x:v>159300.SZ</x:v>
      </x:c>
      <x:c r="B577" s="7" t="d">
        <x:v>2026-06-08T00:00:00.000Z</x:v>
      </x:c>
      <x:c r="C577" s="8" t="n">
        <x:v>171058097</x:v>
      </x:c>
      <x:c r="D577" s="9" t="n">
        <x:v>5.0469</x:v>
      </x:c>
      <x:c r="E577" s="9" t="n">
        <x:f>IF(COUNT(C577:D577)=2,C577*D577/100000000,"n.a.")</x:f>
        <x:v>8.633131097493001</x:v>
      </x:c>
      <x:c r="F577" s="1" t="str">
        <x:v>get_fund_holders_b7b2fd863d7cae37.json</x:v>
      </x:c>
      <x:c r="G577" s="1" t="str">
        <x:v>get_fund_performance_782c037bcb449f29.json</x:v>
      </x:c>
    </x:row>
    <x:row r="578" ht="25" customHeight="1">
      <x:c r="A578" s="1" t="str">
        <x:v>159330.SZ</x:v>
      </x:c>
      <x:c r="B578" s="7" t="d">
        <x:v>2026-06-08T00:00:00.000Z</x:v>
      </x:c>
      <x:c r="C578" s="8" t="n">
        <x:v>320801009</x:v>
      </x:c>
      <x:c r="D578" s="9" t="n">
        <x:v>1.4596</x:v>
      </x:c>
      <x:c r="E578" s="9" t="n">
        <x:f>IF(COUNT(C578:D578)=2,C578*D578/100000000,"n.a.")</x:f>
        <x:v>4.682411527364</x:v>
      </x:c>
      <x:c r="F578" s="1" t="str">
        <x:v>get_fund_holders_db155956e659ea95.json</x:v>
      </x:c>
      <x:c r="G578" s="1" t="str">
        <x:v>get_fund_performance_ac2efc383ca02be2.json</x:v>
      </x:c>
    </x:row>
    <x:row r="579" ht="25" customHeight="1">
      <x:c r="A579" s="1" t="str">
        <x:v>159337.SZ</x:v>
      </x:c>
      <x:c r="B579" s="7" t="d">
        <x:v>2026-06-08T00:00:00.000Z</x:v>
      </x:c>
      <x:c r="C579" s="8" t="n">
        <x:v>253710611</x:v>
      </x:c>
      <x:c r="D579" s="9" t="n">
        <x:v>1.8013</x:v>
      </x:c>
      <x:c r="E579" s="9" t="n">
        <x:f>IF(COUNT(C579:D579)=2,C579*D579/100000000,"n.a.")</x:f>
        <x:v>4.570089235943</x:v>
      </x:c>
      <x:c r="F579" s="1" t="str">
        <x:v>get_fund_holders_0f3e86d571c495d7.json</x:v>
      </x:c>
      <x:c r="G579" s="1" t="str">
        <x:v>get_fund_performance_5896dab4189c2620.json</x:v>
      </x:c>
    </x:row>
    <x:row r="580" ht="25" customHeight="1">
      <x:c r="A580" s="1" t="str">
        <x:v>159393.SZ</x:v>
      </x:c>
      <x:c r="B580" s="7" t="d">
        <x:v>2026-06-08T00:00:00.000Z</x:v>
      </x:c>
      <x:c r="C580" s="8" t="n">
        <x:v>42946342</x:v>
      </x:c>
      <x:c r="D580" s="9" t="n">
        <x:v>4.9822</x:v>
      </x:c>
      <x:c r="E580" s="9" t="n">
        <x:f>IF(COUNT(C580:D580)=2,C580*D580/100000000,"n.a.")</x:f>
        <x:v>2.139672651124</x:v>
      </x:c>
      <x:c r="F580" s="1" t="str">
        <x:v>get_fund_holders_9f97c20db2568193.json</x:v>
      </x:c>
      <x:c r="G580" s="1" t="str">
        <x:v>get_fund_performance_cc51021ca3a41cab.json</x:v>
      </x:c>
    </x:row>
    <x:row r="581" ht="25" customHeight="1">
      <x:c r="A581" s="1" t="str">
        <x:v>159500.SZ</x:v>
      </x:c>
      <x:c r="B581" s="7" t="d">
        <x:v>2026-06-08T00:00:00.000Z</x:v>
      </x:c>
      <x:c r="C581" s="8" t="n">
        <x:v>146138865</x:v>
      </x:c>
      <x:c r="D581" s="9" t="n">
        <x:v>1.1771</x:v>
      </x:c>
      <x:c r="E581" s="9" t="n">
        <x:f>IF(COUNT(C581:D581)=2,C581*D581/100000000,"n.a.")</x:f>
        <x:v>1.7202005799150002</x:v>
      </x:c>
      <x:c r="F581" s="1" t="str">
        <x:v>get_fund_holders_cb7a47267215c1da.json</x:v>
      </x:c>
      <x:c r="G581" s="1" t="str">
        <x:v>get_fund_performance_7bf0efc786c27bf1.json</x:v>
      </x:c>
    </x:row>
    <x:row r="582" ht="25" customHeight="1">
      <x:c r="A582" s="1" t="str">
        <x:v>159531.SZ</x:v>
      </x:c>
      <x:c r="B582" s="7" t="d">
        <x:v>2026-06-08T00:00:00.000Z</x:v>
      </x:c>
      <x:c r="C582" s="8" t="n">
        <x:v>626608406</x:v>
      </x:c>
      <x:c r="D582" s="9" t="n">
        <x:v>1.4798</x:v>
      </x:c>
      <x:c r="E582" s="9" t="n">
        <x:f>IF(COUNT(C582:D582)=2,C582*D582/100000000,"n.a.")</x:f>
        <x:v>9.272551191987999</x:v>
      </x:c>
      <x:c r="F582" s="1" t="str">
        <x:v>get_fund_holders_6dc695d00ba15682.json</x:v>
      </x:c>
      <x:c r="G582" s="1" t="str">
        <x:v>get_fund_performance_e916a21462249c2f.json</x:v>
      </x:c>
    </x:row>
    <x:row r="583" ht="25" customHeight="1">
      <x:c r="A583" s="1" t="str">
        <x:v>159532.SZ</x:v>
      </x:c>
      <x:c r="B583" s="7" t="d">
        <x:v>2026-06-08T00:00:00.000Z</x:v>
      </x:c>
      <x:c r="C583" s="8" t="n">
        <x:v>119564791</x:v>
      </x:c>
      <x:c r="D583" s="9" t="n">
        <x:v>1.7094</x:v>
      </x:c>
      <x:c r="E583" s="9" t="n">
        <x:f>IF(COUNT(C583:D583)=2,C583*D583/100000000,"n.a.")</x:f>
        <x:v>2.043840537354</x:v>
      </x:c>
      <x:c r="F583" s="1" t="str">
        <x:v>get_fund_holders_6dc695d00ba15682.json</x:v>
      </x:c>
      <x:c r="G583" s="1" t="str">
        <x:v>get_fund_performance_e916a21462249c2f.json</x:v>
      </x:c>
    </x:row>
    <x:row r="584" ht="25" customHeight="1">
      <x:c r="A584" s="1" t="str">
        <x:v>159533.SZ</x:v>
      </x:c>
      <x:c r="B584" s="7" t="d">
        <x:v>2026-06-08T00:00:00.000Z</x:v>
      </x:c>
      <x:c r="C584" s="8" t="n">
        <x:v>10458785</x:v>
      </x:c>
      <x:c r="D584" s="9" t="n">
        <x:v>2.0232</x:v>
      </x:c>
      <x:c r="E584" s="9" t="n">
        <x:f>IF(COUNT(C584:D584)=2,C584*D584/100000000,"n.a.")</x:f>
        <x:v>0.21160213812000003</x:v>
      </x:c>
      <x:c r="F584" s="1" t="str">
        <x:v>get_fund_holders_2726ab4790466ee0.json</x:v>
      </x:c>
      <x:c r="G584" s="1" t="str">
        <x:v>get_fund_performance_cb9287801365b0fc.json</x:v>
      </x:c>
    </x:row>
    <x:row r="585" ht="25" customHeight="1">
      <x:c r="A585" s="1" t="str">
        <x:v>159535.SZ</x:v>
      </x:c>
      <x:c r="B585" s="7" t="d">
        <x:v>2026-06-08T00:00:00.000Z</x:v>
      </x:c>
      <x:c r="C585" s="8" t="n">
        <x:v>16981088</x:v>
      </x:c>
      <x:c r="D585" s="9" t="n">
        <x:v>1.4965</x:v>
      </x:c>
      <x:c r="E585" s="9" t="n">
        <x:f>IF(COUNT(C585:D585)=2,C585*D585/100000000,"n.a.")</x:f>
        <x:v>0.25412198191999996</x:v>
      </x:c>
      <x:c r="F585" s="1" t="str">
        <x:v>get_fund_holders_b0ac19f70da2b9d6.json</x:v>
      </x:c>
      <x:c r="G585" s="1" t="str">
        <x:v>get_fund_performance_8091d233a91473cf.json</x:v>
      </x:c>
    </x:row>
    <x:row r="586" ht="25" customHeight="1">
      <x:c r="A586" s="1" t="str">
        <x:v>159536.SZ</x:v>
      </x:c>
      <x:c r="B586" s="7" t="d">
        <x:v>2026-06-08T00:00:00.000Z</x:v>
      </x:c>
      <x:c r="C586" s="8" t="n">
        <x:v>39261589</x:v>
      </x:c>
      <x:c r="D586" s="9" t="n">
        <x:v>1.4682</x:v>
      </x:c>
      <x:c r="E586" s="9" t="n">
        <x:f>IF(COUNT(C586:D586)=2,C586*D586/100000000,"n.a.")</x:f>
        <x:v>0.576438649698</x:v>
      </x:c>
      <x:c r="F586" s="1" t="str">
        <x:v>get_fund_holders_b0ac19f70da2b9d6.json</x:v>
      </x:c>
      <x:c r="G586" s="1" t="str">
        <x:v>get_fund_performance_8091d233a91473cf.json</x:v>
      </x:c>
    </x:row>
    <x:row r="587" ht="25" customHeight="1">
      <x:c r="A587" s="1" t="str">
        <x:v>159629.SZ</x:v>
      </x:c>
      <x:c r="B587" s="7" t="d">
        <x:v>2026-06-08T00:00:00.000Z</x:v>
      </x:c>
      <x:c r="C587" s="8" t="n">
        <x:v>413252663</x:v>
      </x:c>
      <x:c r="D587" s="9" t="n">
        <x:v>3.3372</x:v>
      </x:c>
      <x:c r="E587" s="9" t="n">
        <x:f>IF(COUNT(C587:D587)=2,C587*D587/100000000,"n.a.")</x:f>
        <x:v>13.791067869636002</x:v>
      </x:c>
      <x:c r="F587" s="1" t="str">
        <x:v>get_fund_holders_f06ed8ca04a5c3cd.json</x:v>
      </x:c>
      <x:c r="G587" s="1" t="str">
        <x:v>get_fund_performance_7ef9212eaf1828ff.json</x:v>
      </x:c>
    </x:row>
    <x:row r="588" ht="25" customHeight="1">
      <x:c r="A588" s="1" t="str">
        <x:v>159633.SZ</x:v>
      </x:c>
      <x:c r="B588" s="7" t="d">
        <x:v>2026-06-08T00:00:00.000Z</x:v>
      </x:c>
      <x:c r="C588" s="8" t="n">
        <x:v>622162658</x:v>
      </x:c>
      <x:c r="D588" s="9" t="n">
        <x:v>3.4215</x:v>
      </x:c>
      <x:c r="E588" s="9" t="n">
        <x:f>IF(COUNT(C588:D588)=2,C588*D588/100000000,"n.a.")</x:f>
        <x:v>21.28729534347</x:v>
      </x:c>
      <x:c r="F588" s="1" t="str">
        <x:v>get_fund_holders_cdfe40210f5aa2b8.json</x:v>
      </x:c>
      <x:c r="G588" s="1" t="str">
        <x:v>get_fund_performance_240cbda96a3d63f3.json</x:v>
      </x:c>
    </x:row>
    <x:row r="589" ht="25" customHeight="1">
      <x:c r="A589" s="1" t="str">
        <x:v>159673.SZ</x:v>
      </x:c>
      <x:c r="B589" s="7" t="d">
        <x:v>2026-06-08T00:00:00.000Z</x:v>
      </x:c>
      <x:c r="C589" s="8" t="n">
        <x:v>1379528385</x:v>
      </x:c>
      <x:c r="D589" s="9" t="n">
        <x:v>1.2984</x:v>
      </x:c>
      <x:c r="E589" s="9" t="n">
        <x:f>IF(COUNT(C589:D589)=2,C589*D589/100000000,"n.a.")</x:f>
        <x:v>17.911796550840002</x:v>
      </x:c>
      <x:c r="F589" s="1" t="str">
        <x:v>get_fund_holders_1d7b543e33e514b4.json</x:v>
      </x:c>
      <x:c r="G589" s="1" t="str">
        <x:v>get_fund_performance_7c60e350c6141c53.json</x:v>
      </x:c>
    </x:row>
    <x:row r="590" ht="25" customHeight="1">
      <x:c r="A590" s="1" t="str">
        <x:v>159808.SZ</x:v>
      </x:c>
      <x:c r="B590" s="7" t="d">
        <x:v>2026-06-08T00:00:00.000Z</x:v>
      </x:c>
      <x:c r="C590" s="8" t="n">
        <x:v>49484790</x:v>
      </x:c>
      <x:c r="D590" s="9" t="n">
        <x:v>1.4734</x:v>
      </x:c>
      <x:c r="E590" s="9" t="n">
        <x:f>IF(COUNT(C590:D590)=2,C590*D590/100000000,"n.a.")</x:f>
        <x:v>0.7291088958599999</x:v>
      </x:c>
      <x:c r="F590" s="1" t="str">
        <x:v>get_fund_holders_e011263fc4341082.json</x:v>
      </x:c>
      <x:c r="G590" s="1" t="str">
        <x:v>get_fund_performance_23d6e3cf533bf329.json</x:v>
      </x:c>
    </x:row>
    <x:row r="591" ht="25" customHeight="1">
      <x:c r="A591" s="1" t="str">
        <x:v>159810.SZ</x:v>
      </x:c>
      <x:c r="B591" s="7" t="d">
        <x:v>2026-06-08T00:00:00.000Z</x:v>
      </x:c>
      <x:c r="C591" s="8" t="n">
        <x:v>46475458</x:v>
      </x:c>
      <x:c r="D591" s="9" t="n">
        <x:v>1.5371</x:v>
      </x:c>
      <x:c r="E591" s="9" t="n">
        <x:f>IF(COUNT(C591:D591)=2,C591*D591/100000000,"n.a.")</x:f>
        <x:v>0.7143742649179999</x:v>
      </x:c>
      <x:c r="F591" s="1" t="str">
        <x:v>get_fund_holders_e011263fc4341082.json</x:v>
      </x:c>
      <x:c r="G591" s="1" t="str">
        <x:v>get_fund_performance_23d6e3cf533bf329.json</x:v>
      </x:c>
    </x:row>
    <x:row r="592" ht="25" customHeight="1">
      <x:c r="A592" s="1" t="str">
        <x:v>159820.SZ</x:v>
      </x:c>
      <x:c r="B592" s="7" t="d">
        <x:v>2026-06-08T00:00:00.000Z</x:v>
      </x:c>
      <x:c r="C592" s="8" t="n">
        <x:v>1311408470</x:v>
      </x:c>
      <x:c r="D592" s="9" t="n">
        <x:v>1.3659</x:v>
      </x:c>
      <x:c r="E592" s="9" t="n">
        <x:f>IF(COUNT(C592:D592)=2,C592*D592/100000000,"n.a.")</x:f>
        <x:v>17.91252829173</x:v>
      </x:c>
      <x:c r="F592" s="1" t="str">
        <x:v>get_fund_holders_4a5b486412b93368.json</x:v>
      </x:c>
      <x:c r="G592" s="1" t="str">
        <x:v>get_fund_performance_d3b8a29dbfda12d5.json</x:v>
      </x:c>
    </x:row>
    <x:row r="593" ht="25" customHeight="1">
      <x:c r="A593" s="1" t="str">
        <x:v>159821.SZ</x:v>
      </x:c>
      <x:c r="B593" s="7" t="d">
        <x:v>2026-06-08T00:00:00.000Z</x:v>
      </x:c>
      <x:c r="C593" s="8" t="n">
        <x:v>52920000</x:v>
      </x:c>
      <x:c r="D593" s="9" t="n">
        <x:v>1.4367</x:v>
      </x:c>
      <x:c r="E593" s="9" t="n">
        <x:f>IF(COUNT(C593:D593)=2,C593*D593/100000000,"n.a.")</x:f>
        <x:v>0.76030164</x:v>
      </x:c>
      <x:c r="F593" s="1" t="str">
        <x:v>get_fund_holders_6f3a5c30140a2cc7.json</x:v>
      </x:c>
      <x:c r="G593" s="1" t="str">
        <x:v>get_fund_performance_ddc316222fa0f340.json</x:v>
      </x:c>
    </x:row>
    <x:row r="594" ht="25" customHeight="1">
      <x:c r="A594" s="1" t="str">
        <x:v>159845.SZ</x:v>
      </x:c>
      <x:c r="B594" s="7" t="d">
        <x:v>2026-06-08T00:00:00.000Z</x:v>
      </x:c>
      <x:c r="C594" s="8" t="n">
        <x:v>1906425606</x:v>
      </x:c>
      <x:c r="D594" s="9" t="n">
        <x:v>3.3448</x:v>
      </x:c>
      <x:c r="E594" s="9" t="n">
        <x:f>IF(COUNT(C594:D594)=2,C594*D594/100000000,"n.a.")</x:f>
        <x:v>63.766123669488</x:v>
      </x:c>
      <x:c r="F594" s="1" t="str">
        <x:v>get_fund_holders_cdfe40210f5aa2b8.json</x:v>
      </x:c>
      <x:c r="G594" s="1" t="str">
        <x:v>get_fund_performance_240cbda96a3d63f3.json</x:v>
      </x:c>
    </x:row>
    <x:row r="595" ht="25" customHeight="1">
      <x:c r="A595" s="1" t="str">
        <x:v>159908.SZ</x:v>
      </x:c>
      <x:c r="B595" s="7" t="d">
        <x:v>2026-06-08T00:00:00.000Z</x:v>
      </x:c>
      <x:c r="C595" s="8" t="n">
        <x:v>334229029</x:v>
      </x:c>
      <x:c r="D595" s="9" t="n">
        <x:v>3.5561</x:v>
      </x:c>
      <x:c r="E595" s="9" t="n">
        <x:f>IF(COUNT(C595:D595)=2,C595*D595/100000000,"n.a.")</x:f>
        <x:v>11.885518500269</x:v>
      </x:c>
      <x:c r="F595" s="1" t="str">
        <x:v>get_fund_holders_f72299d2431949fb.json</x:v>
      </x:c>
      <x:c r="G595" s="1" t="str">
        <x:v>get_fund_performance_c6948bae147698fe.json</x:v>
      </x:c>
    </x:row>
    <x:row r="596" ht="25" customHeight="1">
      <x:c r="A596" s="1" t="str">
        <x:v>159915.SZ</x:v>
      </x:c>
      <x:c r="B596" s="7" t="d">
        <x:v>2026-06-08T00:00:00.000Z</x:v>
      </x:c>
      <x:c r="C596" s="8" t="n">
        <x:v>10826454936</x:v>
      </x:c>
      <x:c r="D596" s="9" t="n">
        <x:v>3.8263</x:v>
      </x:c>
      <x:c r="E596" s="9" t="n">
        <x:f>IF(COUNT(C596:D596)=2,C596*D596/100000000,"n.a.")</x:f>
        <x:v>414.252645216168</x:v>
      </x:c>
      <x:c r="F596" s="1" t="str">
        <x:v>get_fund_holders_f7a47e9d730c119a.json</x:v>
      </x:c>
      <x:c r="G596" s="1" t="str">
        <x:v>get_fund_performance_822b984e855b6212.json</x:v>
      </x:c>
    </x:row>
    <x:row r="597" ht="25" customHeight="1">
      <x:c r="A597" s="1" t="str">
        <x:v>159919.SZ</x:v>
      </x:c>
      <x:c r="B597" s="7" t="d">
        <x:v>2026-06-08T00:00:00.000Z</x:v>
      </x:c>
      <x:c r="C597" s="8" t="n">
        <x:v>12521016676</x:v>
      </x:c>
      <x:c r="D597" s="9" t="n">
        <x:v>4.9391</x:v>
      </x:c>
      <x:c r="E597" s="9" t="n">
        <x:f>IF(COUNT(C597:D597)=2,C597*D597/100000000,"n.a.")</x:f>
        <x:v>618.4255346443159</x:v>
      </x:c>
      <x:c r="F597" s="1" t="str">
        <x:v>get_fund_holders_1d7b543e33e514b4.json</x:v>
      </x:c>
      <x:c r="G597" s="1" t="str">
        <x:v>get_fund_performance_7c60e350c6141c53.json</x:v>
      </x:c>
    </x:row>
    <x:row r="598" ht="25" customHeight="1">
      <x:c r="A598" s="1" t="str">
        <x:v>159922.SZ</x:v>
      </x:c>
      <x:c r="B598" s="7" t="d">
        <x:v>2026-06-08T00:00:00.000Z</x:v>
      </x:c>
      <x:c r="C598" s="8" t="n">
        <x:v>2222676765</x:v>
      </x:c>
      <x:c r="D598" s="9" t="n">
        <x:v>3.204</x:v>
      </x:c>
      <x:c r="E598" s="9" t="n">
        <x:f>IF(COUNT(C598:D598)=2,C598*D598/100000000,"n.a.")</x:f>
        <x:v>71.2145635506</x:v>
      </x:c>
      <x:c r="F598" s="1" t="str">
        <x:v>get_fund_holders_642ec0bcd548408a.json</x:v>
      </x:c>
      <x:c r="G598" s="1" t="str">
        <x:v>get_fund_performance_52dd6b7444cbe37f.json</x:v>
      </x:c>
    </x:row>
    <x:row r="599" ht="25" customHeight="1">
      <x:c r="A599" s="1" t="str">
        <x:v>159925.SZ</x:v>
      </x:c>
      <x:c r="B599" s="7" t="d">
        <x:v>2026-06-08T00:00:00.000Z</x:v>
      </x:c>
      <x:c r="C599" s="8" t="n">
        <x:v>515120856</x:v>
      </x:c>
      <x:c r="D599" s="9" t="n">
        <x:v>4.7748</x:v>
      </x:c>
      <x:c r="E599" s="9" t="n">
        <x:f>IF(COUNT(C599:D599)=2,C599*D599/100000000,"n.a.")</x:f>
        <x:v>24.595990632287997</x:v>
      </x:c>
      <x:c r="F599" s="1" t="str">
        <x:v>get_fund_holders_9654d298fd7411b0.json</x:v>
      </x:c>
      <x:c r="G599" s="1" t="str">
        <x:v>get_fund_performance_1d4a9808e8556da1.json</x:v>
      </x:c>
    </x:row>
    <x:row r="600" ht="25" customHeight="1">
      <x:c r="A600" s="1" t="str">
        <x:v>159935.SZ</x:v>
      </x:c>
      <x:c r="B600" s="7" t="d">
        <x:v>2026-06-08T00:00:00.000Z</x:v>
      </x:c>
      <x:c r="C600" s="8" t="n">
        <x:v>23572956</x:v>
      </x:c>
      <x:c r="D600" s="9" t="n">
        <x:v>2.5002</x:v>
      </x:c>
      <x:c r="E600" s="9" t="n">
        <x:f>IF(COUNT(C600:D600)=2,C600*D600/100000000,"n.a.")</x:f>
        <x:v>0.5893710459120001</x:v>
      </x:c>
      <x:c r="F600" s="1" t="str">
        <x:v>get_fund_holders_3a509cba2b0c91ea.json</x:v>
      </x:c>
      <x:c r="G600" s="1" t="str">
        <x:v>get_fund_performance_aa085c9cb9fda8b6.json</x:v>
      </x:c>
    </x:row>
    <x:row r="601" ht="25" customHeight="1">
      <x:c r="A601" s="1" t="str">
        <x:v>159948.SZ</x:v>
      </x:c>
      <x:c r="B601" s="7" t="d">
        <x:v>2026-06-08T00:00:00.000Z</x:v>
      </x:c>
      <x:c r="C601" s="8" t="n">
        <x:v>1014697720</x:v>
      </x:c>
      <x:c r="D601" s="9" t="n">
        <x:v>4.2253</x:v>
      </x:c>
      <x:c r="E601" s="9" t="n">
        <x:f>IF(COUNT(C601:D601)=2,C601*D601/100000000,"n.a.")</x:f>
        <x:v>42.87402276316</x:v>
      </x:c>
      <x:c r="F601" s="1" t="str">
        <x:v>get_fund_holders_fadd370a28d51cf3.json</x:v>
      </x:c>
      <x:c r="G601" s="1" t="str">
        <x:v>get_fund_performance_bf1ce8849823faae.json</x:v>
      </x:c>
    </x:row>
    <x:row r="602" ht="25" customHeight="1">
      <x:c r="A602" s="1" t="str">
        <x:v>159952.SZ</x:v>
      </x:c>
      <x:c r="B602" s="7" t="d">
        <x:v>2026-06-08T00:00:00.000Z</x:v>
      </x:c>
      <x:c r="C602" s="8" t="n">
        <x:v>3491284929</x:v>
      </x:c>
      <x:c r="D602" s="9" t="n">
        <x:v>2.323</x:v>
      </x:c>
      <x:c r="E602" s="9" t="n">
        <x:f>IF(COUNT(C602:D602)=2,C602*D602/100000000,"n.a.")</x:f>
        <x:v>81.10254890067</x:v>
      </x:c>
      <x:c r="F602" s="1" t="str">
        <x:v>get_fund_holders_f72299d2431949fb.json</x:v>
      </x:c>
      <x:c r="G602" s="1" t="str">
        <x:v>get_fund_performance_c6948bae147698fe.json</x:v>
      </x:c>
    </x:row>
    <x:row r="603" ht="25" customHeight="1">
      <x:c r="A603" s="1" t="str">
        <x:v>159956.SZ</x:v>
      </x:c>
      <x:c r="B603" s="7" t="d">
        <x:v>2026-06-08T00:00:00.000Z</x:v>
      </x:c>
      <x:c r="C603" s="8" t="n">
        <x:v>44978674</x:v>
      </x:c>
      <x:c r="D603" s="9" t="n">
        <x:v>2.4239</x:v>
      </x:c>
      <x:c r="E603" s="9" t="n">
        <x:f>IF(COUNT(C603:D603)=2,C603*D603/100000000,"n.a.")</x:f>
        <x:v>1.090238079086</x:v>
      </x:c>
      <x:c r="F603" s="1" t="str">
        <x:v>get_fund_holders_6f3a5c30140a2cc7.json</x:v>
      </x:c>
      <x:c r="G603" s="1" t="str">
        <x:v>get_fund_performance_ddc316222fa0f340.json</x:v>
      </x:c>
    </x:row>
    <x:row r="604" ht="25" customHeight="1">
      <x:c r="A604" s="1" t="str">
        <x:v>159957.SZ</x:v>
      </x:c>
      <x:c r="B604" s="7" t="d">
        <x:v>2026-06-08T00:00:00.000Z</x:v>
      </x:c>
      <x:c r="C604" s="8" t="n">
        <x:v>776784560</x:v>
      </x:c>
      <x:c r="D604" s="9" t="n">
        <x:v>2.509</x:v>
      </x:c>
      <x:c r="E604" s="9" t="n">
        <x:f>IF(COUNT(C604:D604)=2,C604*D604/100000000,"n.a.")</x:f>
        <x:v>19.4895246104</x:v>
      </x:c>
      <x:c r="F604" s="1" t="str">
        <x:v>get_fund_holders_972746bb5dcf2cb7.json</x:v>
      </x:c>
      <x:c r="G604" s="1" t="str">
        <x:v>get_fund_performance_875d1f9d9b20879b.json</x:v>
      </x:c>
    </x:row>
    <x:row r="605" ht="25" customHeight="1">
      <x:c r="A605" s="1" t="str">
        <x:v>159958.SZ</x:v>
      </x:c>
      <x:c r="B605" s="7" t="d">
        <x:v>2026-06-08T00:00:00.000Z</x:v>
      </x:c>
      <x:c r="C605" s="8" t="n">
        <x:v>217511448</x:v>
      </x:c>
      <x:c r="D605" s="9" t="n">
        <x:v>2.3152</x:v>
      </x:c>
      <x:c r="E605" s="9" t="n">
        <x:f>IF(COUNT(C605:D605)=2,C605*D605/100000000,"n.a.")</x:f>
        <x:v>5.035825044096</x:v>
      </x:c>
      <x:c r="F605" s="1" t="str">
        <x:v>get_fund_holders_3665ca842f2b9d2d.json</x:v>
      </x:c>
      <x:c r="G605" s="1" t="str">
        <x:v>get_fund_performance_757bebf0dcfab699.json</x:v>
      </x:c>
    </x:row>
    <x:row r="606" ht="25" customHeight="1">
      <x:c r="A606" s="1" t="str">
        <x:v>159964.SZ</x:v>
      </x:c>
      <x:c r="B606" s="7" t="d">
        <x:v>2026-06-08T00:00:00.000Z</x:v>
      </x:c>
      <x:c r="C606" s="8" t="n">
        <x:v>187481881</x:v>
      </x:c>
      <x:c r="D606" s="9" t="n">
        <x:v>2.4913</x:v>
      </x:c>
      <x:c r="E606" s="9" t="n">
        <x:f>IF(COUNT(C606:D606)=2,C606*D606/100000000,"n.a.")</x:f>
        <x:v>4.6707361013529995</x:v>
      </x:c>
      <x:c r="F606" s="1" t="str">
        <x:v>get_fund_holders_f7a47e9d730c119a.json</x:v>
      </x:c>
      <x:c r="G606" s="1" t="str">
        <x:v>get_fund_performance_822b984e855b6212.json</x:v>
      </x:c>
    </x:row>
    <x:row r="607" ht="25" customHeight="1">
      <x:c r="A607" s="1" t="str">
        <x:v>159968.SZ</x:v>
      </x:c>
      <x:c r="B607" s="7" t="d">
        <x:v>2026-06-08T00:00:00.000Z</x:v>
      </x:c>
      <x:c r="C607" s="8" t="n">
        <x:v>60095098</x:v>
      </x:c>
      <x:c r="D607" s="9" t="n">
        <x:v>10.2821</x:v>
      </x:c>
      <x:c r="E607" s="9" t="n">
        <x:f>IF(COUNT(C607:D607)=2,C607*D607/100000000,"n.a.")</x:f>
        <x:v>6.179038071458</x:v>
      </x:c>
      <x:c r="F607" s="1" t="str">
        <x:v>get_fund_holders_13991b14672a9e5b.json</x:v>
      </x:c>
      <x:c r="G607" s="1" t="str">
        <x:v>get_fund_performance_0e4c5b8e47ee8e76.json</x:v>
      </x:c>
    </x:row>
    <x:row r="608" ht="25" customHeight="1">
      <x:c r="A608" s="1" t="str">
        <x:v>159971.SZ</x:v>
      </x:c>
      <x:c r="B608" s="7" t="d">
        <x:v>2026-06-08T00:00:00.000Z</x:v>
      </x:c>
      <x:c r="C608" s="8" t="n">
        <x:v>1310020288</x:v>
      </x:c>
      <x:c r="D608" s="9" t="n">
        <x:v>1.3297</x:v>
      </x:c>
      <x:c r="E608" s="9" t="n">
        <x:f>IF(COUNT(C608:D608)=2,C608*D608/100000000,"n.a.")</x:f>
        <x:v>17.419339769536002</x:v>
      </x:c>
      <x:c r="F608" s="1" t="str">
        <x:v>get_fund_holders_972746bb5dcf2cb7.json</x:v>
      </x:c>
      <x:c r="G608" s="1" t="str">
        <x:v>get_fund_performance_875d1f9d9b20879b.json</x:v>
      </x:c>
    </x:row>
    <x:row r="609" ht="25" customHeight="1">
      <x:c r="A609" s="1" t="str">
        <x:v>159977.SZ</x:v>
      </x:c>
      <x:c r="B609" s="7" t="d">
        <x:v>2026-06-08T00:00:00.000Z</x:v>
      </x:c>
      <x:c r="C609" s="8" t="n">
        <x:v>2923872820</x:v>
      </x:c>
      <x:c r="D609" s="9" t="n">
        <x:v>1.9899</x:v>
      </x:c>
      <x:c r="E609" s="9" t="n">
        <x:f>IF(COUNT(C609:D609)=2,C609*D609/100000000,"n.a.")</x:f>
        <x:v>58.182145245179996</x:v>
      </x:c>
      <x:c r="F609" s="1" t="str">
        <x:v>get_fund_holders_3665ca842f2b9d2d.json</x:v>
      </x:c>
      <x:c r="G609" s="1" t="str">
        <x:v>get_fund_performance_757bebf0dcfab699.json</x:v>
      </x:c>
    </x:row>
    <x:row r="610" ht="25" customHeight="1">
      <x:c r="A610" s="1" t="str">
        <x:v>159982.SZ</x:v>
      </x:c>
      <x:c r="B610" s="7" t="d">
        <x:v>2026-06-08T00:00:00.000Z</x:v>
      </x:c>
      <x:c r="C610" s="8" t="n">
        <x:v>136211253</x:v>
      </x:c>
      <x:c r="D610" s="9" t="n">
        <x:v>2.109</x:v>
      </x:c>
      <x:c r="E610" s="9" t="n">
        <x:f>IF(COUNT(C610:D610)=2,C610*D610/100000000,"n.a.")</x:f>
        <x:v>2.87269532577</x:v>
      </x:c>
      <x:c r="F610" s="1" t="str">
        <x:v>get_fund_holders_6873838444356b70.json</x:v>
      </x:c>
      <x:c r="G610" s="1" t="str">
        <x:v>get_fund_performance_c16a854f012da14c.json</x:v>
      </x:c>
    </x:row>
    <x:row r="611" ht="25" customHeight="1">
      <x:c r="A611" s="1" t="str">
        <x:v>510300.SH</x:v>
      </x:c>
      <x:c r="B611" s="7" t="d">
        <x:v>2026-06-08T00:00:00.000Z</x:v>
      </x:c>
      <x:c r="C611" s="8" t="n">
        <x:v>28481887700</x:v>
      </x:c>
      <x:c r="D611" s="9" t="n">
        <x:v>4.7389</x:v>
      </x:c>
      <x:c r="E611" s="9" t="n">
        <x:f>IF(COUNT(C611:D611)=2,C611*D611/100000000,"n.a.")</x:f>
        <x:v>1349.7281762153</x:v>
      </x:c>
      <x:c r="F611" s="1" t="str">
        <x:v>get_fund_holders_1e677b142657289e.json</x:v>
      </x:c>
      <x:c r="G611" s="1" t="str">
        <x:v>get_fund_performance_32b153f453e65745.json</x:v>
      </x:c>
    </x:row>
    <x:row r="612" ht="25" customHeight="1">
      <x:c r="A612" s="1" t="str">
        <x:v>510310.SH</x:v>
      </x:c>
      <x:c r="B612" s="7" t="d">
        <x:v>2026-06-08T00:00:00.000Z</x:v>
      </x:c>
      <x:c r="C612" s="8" t="n">
        <x:v>22299944000</x:v>
      </x:c>
      <x:c r="D612" s="9" t="n">
        <x:v>4.5874</x:v>
      </x:c>
      <x:c r="E612" s="9" t="n">
        <x:f>IF(COUNT(C612:D612)=2,C612*D612/100000000,"n.a.")</x:f>
        <x:v>1022.9876310559999</x:v>
      </x:c>
      <x:c r="F612" s="1" t="str">
        <x:v>get_fund_holders_db155956e659ea95.json</x:v>
      </x:c>
      <x:c r="G612" s="1" t="str">
        <x:v>get_fund_performance_ac2efc383ca02be2.json</x:v>
      </x:c>
    </x:row>
    <x:row r="613" ht="25" customHeight="1">
      <x:c r="A613" s="1" t="str">
        <x:v>510320.SH</x:v>
      </x:c>
      <x:c r="B613" s="7" t="d">
        <x:v>2026-06-08T00:00:00.000Z</x:v>
      </x:c>
      <x:c r="C613" s="8" t="n">
        <x:v>571068500</x:v>
      </x:c>
      <x:c r="D613" s="9" t="n">
        <x:v>1.2725</x:v>
      </x:c>
      <x:c r="E613" s="9" t="n">
        <x:f>IF(COUNT(C613:D613)=2,C613*D613/100000000,"n.a.")</x:f>
        <x:v>7.2668466625</x:v>
      </x:c>
      <x:c r="F613" s="1" t="str">
        <x:v>get_fund_holders_b20aeadfd65009a9.json</x:v>
      </x:c>
      <x:c r="G613" s="1" t="str">
        <x:v>get_fund_performance_6f370d8e0a2e9620.json</x:v>
      </x:c>
    </x:row>
    <x:row r="614" ht="25" customHeight="1">
      <x:c r="A614" s="1" t="str">
        <x:v>510330.SH</x:v>
      </x:c>
      <x:c r="B614" s="7" t="d">
        <x:v>2026-06-08T00:00:00.000Z</x:v>
      </x:c>
      <x:c r="C614" s="8" t="n">
        <x:v>14347149800</x:v>
      </x:c>
      <x:c r="D614" s="9" t="n">
        <x:v>4.9332</x:v>
      </x:c>
      <x:c r="E614" s="9" t="n">
        <x:f>IF(COUNT(C614:D614)=2,C614*D614/100000000,"n.a.")</x:f>
        <x:v>707.7735939336</x:v>
      </x:c>
      <x:c r="F614" s="1" t="str">
        <x:v>get_fund_holders_72fdcd60fda59aca.json</x:v>
      </x:c>
      <x:c r="G614" s="1" t="str">
        <x:v>get_fund_performance_bfc43c7fa5bbf98b.json</x:v>
      </x:c>
    </x:row>
    <x:row r="615" ht="25" customHeight="1">
      <x:c r="A615" s="1" t="str">
        <x:v>510350.SH</x:v>
      </x:c>
      <x:c r="B615" s="7" t="d">
        <x:v>2026-06-08T00:00:00.000Z</x:v>
      </x:c>
      <x:c r="C615" s="8" t="n">
        <x:v>685914700</x:v>
      </x:c>
      <x:c r="D615" s="9" t="n">
        <x:v>4.9516</x:v>
      </x:c>
      <x:c r="E615" s="9" t="n">
        <x:f>IF(COUNT(C615:D615)=2,C615*D615/100000000,"n.a.")</x:f>
        <x:v>33.9637522852</x:v>
      </x:c>
      <x:c r="F615" s="1" t="str">
        <x:v>get_fund_holders_3073d9fb2fa63b6e.json</x:v>
      </x:c>
      <x:c r="G615" s="1" t="str">
        <x:v>get_fund_performance_4eee3d47edebe064.json</x:v>
      </x:c>
    </x:row>
    <x:row r="616" ht="25" customHeight="1">
      <x:c r="A616" s="1" t="str">
        <x:v>510360.SH</x:v>
      </x:c>
      <x:c r="B616" s="7" t="d">
        <x:v>2026-06-08T00:00:00.000Z</x:v>
      </x:c>
      <x:c r="C616" s="8" t="n">
        <x:v>1493381200</x:v>
      </x:c>
      <x:c r="D616" s="9" t="n">
        <x:v>1.8007</x:v>
      </x:c>
      <x:c r="E616" s="9" t="n">
        <x:f>IF(COUNT(C616:D616)=2,C616*D616/100000000,"n.a.")</x:f>
        <x:v>26.891315268400003</x:v>
      </x:c>
      <x:c r="F616" s="1" t="str">
        <x:v>get_fund_holders_8112bcd006961a9d.json</x:v>
      </x:c>
      <x:c r="G616" s="1" t="str">
        <x:v>get_fund_performance_11643907f3f83e2c.json</x:v>
      </x:c>
    </x:row>
    <x:row r="617" ht="25" customHeight="1">
      <x:c r="A617" s="1" t="str">
        <x:v>510370.SH</x:v>
      </x:c>
      <x:c r="B617" s="7" t="d">
        <x:v>2026-06-08T00:00:00.000Z</x:v>
      </x:c>
      <x:c r="C617" s="8" t="n">
        <x:v>81258100</x:v>
      </x:c>
      <x:c r="D617" s="9" t="n">
        <x:v>1.0512</x:v>
      </x:c>
      <x:c r="E617" s="9" t="n">
        <x:f>IF(COUNT(C617:D617)=2,C617*D617/100000000,"n.a.")</x:f>
        <x:v>0.8541851471999999</x:v>
      </x:c>
      <x:c r="F617" s="1" t="str">
        <x:v>get_fund_holders_72fdcd60fda59aca.json</x:v>
      </x:c>
      <x:c r="G617" s="1" t="str">
        <x:v>get_fund_performance_bfc43c7fa5bbf98b.json</x:v>
      </x:c>
    </x:row>
    <x:row r="618" ht="25" customHeight="1">
      <x:c r="A618" s="1" t="str">
        <x:v>510380.SH</x:v>
      </x:c>
      <x:c r="B618" s="7" t="d">
        <x:v>2026-06-08T00:00:00.000Z</x:v>
      </x:c>
      <x:c r="C618" s="8" t="n">
        <x:v>1158802400</x:v>
      </x:c>
      <x:c r="D618" s="9" t="n">
        <x:v>1.4012</x:v>
      </x:c>
      <x:c r="E618" s="9" t="n">
        <x:f>IF(COUNT(C618:D618)=2,C618*D618/100000000,"n.a.")</x:f>
        <x:v>16.2371392288</x:v>
      </x:c>
      <x:c r="F618" s="1" t="str">
        <x:v>get_fund_holders_b7b2fd863d7cae37.json</x:v>
      </x:c>
      <x:c r="G618" s="1" t="str">
        <x:v>get_fund_performance_782c037bcb449f29.json</x:v>
      </x:c>
    </x:row>
    <x:row r="619" ht="25" customHeight="1">
      <x:c r="A619" s="1" t="str">
        <x:v>510390.SH</x:v>
      </x:c>
      <x:c r="B619" s="7" t="d">
        <x:v>2026-06-08T00:00:00.000Z</x:v>
      </x:c>
      <x:c r="C619" s="8" t="n">
        <x:v>111350000</x:v>
      </x:c>
      <x:c r="D619" s="9" t="n">
        <x:v>5.319</x:v>
      </x:c>
      <x:c r="E619" s="9" t="n">
        <x:f>IF(COUNT(C619:D619)=2,C619*D619/100000000,"n.a.")</x:f>
        <x:v>5.9227065</x:v>
      </x:c>
      <x:c r="F619" s="1" t="str">
        <x:v>get_fund_holders_de7653a1c69256fb.json</x:v>
      </x:c>
      <x:c r="G619" s="1" t="str">
        <x:v>get_fund_performance_84601eddc1c275fe.json</x:v>
      </x:c>
    </x:row>
    <x:row r="620" ht="25" customHeight="1">
      <x:c r="A620" s="1" t="str">
        <x:v>510500.SH</x:v>
      </x:c>
      <x:c r="B620" s="7" t="d">
        <x:v>2026-06-08T00:00:00.000Z</x:v>
      </x:c>
      <x:c r="C620" s="8" t="n">
        <x:v>4593368600</x:v>
      </x:c>
      <x:c r="D620" s="9" t="n">
        <x:v>8.0584</x:v>
      </x:c>
      <x:c r="E620" s="9" t="n">
        <x:f>IF(COUNT(C620:D620)=2,C620*D620/100000000,"n.a.")</x:f>
        <x:v>370.1520152624</x:v>
      </x:c>
      <x:c r="F620" s="1" t="str">
        <x:v>get_fund_holders_0f3e86d571c495d7.json</x:v>
      </x:c>
      <x:c r="G620" s="1" t="str">
        <x:v>get_fund_performance_5896dab4189c2620.json</x:v>
      </x:c>
    </x:row>
    <x:row r="621" ht="25" customHeight="1">
      <x:c r="A621" s="1" t="str">
        <x:v>510510.SH</x:v>
      </x:c>
      <x:c r="B621" s="7" t="d">
        <x:v>2026-06-08T00:00:00.000Z</x:v>
      </x:c>
      <x:c r="C621" s="8" t="n">
        <x:v>815038300</x:v>
      </x:c>
      <x:c r="D621" s="9" t="n">
        <x:v>2.5502</x:v>
      </x:c>
      <x:c r="E621" s="9" t="n">
        <x:f>IF(COUNT(C621:D621)=2,C621*D621/100000000,"n.a.")</x:f>
        <x:v>20.7851067266</x:v>
      </x:c>
      <x:c r="F621" s="1" t="str">
        <x:v>get_fund_holders_4b6ceb4ab77d2485.json</x:v>
      </x:c>
      <x:c r="G621" s="1" t="str">
        <x:v>get_fund_performance_b5f4b8ffdfab8d69.json</x:v>
      </x:c>
    </x:row>
    <x:row r="622" ht="25" customHeight="1">
      <x:c r="A622" s="1" t="str">
        <x:v>510530.SH</x:v>
      </x:c>
      <x:c r="B622" s="7" t="d">
        <x:v>2026-06-08T00:00:00.000Z</x:v>
      </x:c>
      <x:c r="C622" s="8" t="n">
        <x:v>45479400</x:v>
      </x:c>
      <x:c r="D622" s="9" t="n">
        <x:v>8.7786</x:v>
      </x:c>
      <x:c r="E622" s="9" t="n">
        <x:f>IF(COUNT(C622:D622)=2,C622*D622/100000000,"n.a.")</x:f>
        <x:v>3.9924546084000005</x:v>
      </x:c>
      <x:c r="F622" s="1" t="str">
        <x:v>get_fund_holders_02dd5efc1003a96c.json</x:v>
      </x:c>
      <x:c r="G622" s="1" t="str">
        <x:v>get_fund_performance_b02199b195311b97.json</x:v>
      </x:c>
    </x:row>
    <x:row r="623" ht="25" customHeight="1">
      <x:c r="A623" s="1" t="str">
        <x:v>510550.SH</x:v>
      </x:c>
      <x:c r="B623" s="7" t="d">
        <x:v>2026-06-08T00:00:00.000Z</x:v>
      </x:c>
      <x:c r="C623" s="8" t="n">
        <x:v>21743300</x:v>
      </x:c>
      <x:c r="D623" s="9" t="n">
        <x:v>2.0328</x:v>
      </x:c>
      <x:c r="E623" s="9" t="n">
        <x:f>IF(COUNT(C623:D623)=2,C623*D623/100000000,"n.a.")</x:f>
        <x:v>0.44199780240000003</x:v>
      </x:c>
      <x:c r="F623" s="1" t="str">
        <x:v>get_fund_holders_9716a79bd81ae93a.json</x:v>
      </x:c>
      <x:c r="G623" s="1" t="str">
        <x:v>get_fund_performance_a204b4467a190cee.json</x:v>
      </x:c>
    </x:row>
    <x:row r="624" ht="25" customHeight="1">
      <x:c r="A624" s="1" t="str">
        <x:v>510560.SH</x:v>
      </x:c>
      <x:c r="B624" s="7" t="d">
        <x:v>2026-06-08T00:00:00.000Z</x:v>
      </x:c>
      <x:c r="C624" s="8" t="n">
        <x:v>62318700</x:v>
      </x:c>
      <x:c r="D624" s="9" t="n">
        <x:v>1.9627</x:v>
      </x:c>
      <x:c r="E624" s="9" t="n">
        <x:f>IF(COUNT(C624:D624)=2,C624*D624/100000000,"n.a.")</x:f>
        <x:v>1.2231291249</x:v>
      </x:c>
      <x:c r="F624" s="1" t="str">
        <x:v>get_fund_holders_397f67910833c338.json</x:v>
      </x:c>
      <x:c r="G624" s="1" t="str">
        <x:v>get_fund_performance_a001173e5434a9d4.json</x:v>
      </x:c>
    </x:row>
    <x:row r="625" ht="25" customHeight="1">
      <x:c r="A625" s="1" t="str">
        <x:v>510570.SH</x:v>
      </x:c>
      <x:c r="B625" s="7" t="d">
        <x:v>2026-06-08T00:00:00.000Z</x:v>
      </x:c>
      <x:c r="C625" s="8" t="n">
        <x:v>45560600</x:v>
      </x:c>
      <x:c r="D625" s="9" t="n">
        <x:v>1.2504</x:v>
      </x:c>
      <x:c r="E625" s="9" t="n">
        <x:f>IF(COUNT(C625:D625)=2,C625*D625/100000000,"n.a.")</x:f>
        <x:v>0.5696897423999999</x:v>
      </x:c>
      <x:c r="F625" s="1" t="str">
        <x:v>get_fund_holders_397f67910833c338.json</x:v>
      </x:c>
      <x:c r="G625" s="1" t="str">
        <x:v>get_fund_performance_a001173e5434a9d4.json</x:v>
      </x:c>
    </x:row>
    <x:row r="626" ht="25" customHeight="1">
      <x:c r="A626" s="1" t="str">
        <x:v>510580.SH</x:v>
      </x:c>
      <x:c r="B626" s="7" t="d">
        <x:v>2026-06-08T00:00:00.000Z</x:v>
      </x:c>
      <x:c r="C626" s="8" t="n">
        <x:v>964568300</x:v>
      </x:c>
      <x:c r="D626" s="9" t="n">
        <x:v>4.1369</x:v>
      </x:c>
      <x:c r="E626" s="9" t="n">
        <x:f>IF(COUNT(C626:D626)=2,C626*D626/100000000,"n.a.")</x:f>
        <x:v>39.9032260027</x:v>
      </x:c>
      <x:c r="F626" s="1" t="str">
        <x:v>get_fund_holders_642ec0bcd548408a.json</x:v>
      </x:c>
      <x:c r="G626" s="1" t="str">
        <x:v>get_fund_performance_52dd6b7444cbe37f.json</x:v>
      </x:c>
    </x:row>
    <x:row r="627" ht="25" customHeight="1">
      <x:c r="A627" s="1" t="str">
        <x:v>510590.SH</x:v>
      </x:c>
      <x:c r="B627" s="7" t="d">
        <x:v>2026-06-08T00:00:00.000Z</x:v>
      </x:c>
      <x:c r="C627" s="8" t="n">
        <x:v>140786100</x:v>
      </x:c>
      <x:c r="D627" s="9" t="n">
        <x:v>8.5169</x:v>
      </x:c>
      <x:c r="E627" s="9" t="n">
        <x:f>IF(COUNT(C627:D627)=2,C627*D627/100000000,"n.a.")</x:f>
        <x:v>11.990611350899998</x:v>
      </x:c>
      <x:c r="F627" s="1" t="str">
        <x:v>get_fund_holders_c3d87f4218ad4583.json</x:v>
      </x:c>
      <x:c r="G627" s="1" t="str">
        <x:v>get_fund_performance_02aa700a9df0acc2.json</x:v>
      </x:c>
    </x:row>
    <x:row r="628" ht="25" customHeight="1">
      <x:c r="A628" s="1" t="str">
        <x:v>512100.SH</x:v>
      </x:c>
      <x:c r="B628" s="7" t="d">
        <x:v>2026-06-08T00:00:00.000Z</x:v>
      </x:c>
      <x:c r="C628" s="8" t="n">
        <x:v>4223217600</x:v>
      </x:c>
      <x:c r="D628" s="9" t="n">
        <x:v>3.2524</x:v>
      </x:c>
      <x:c r="E628" s="9" t="n">
        <x:f>IF(COUNT(C628:D628)=2,C628*D628/100000000,"n.a.")</x:f>
        <x:v>137.35592922240002</x:v>
      </x:c>
      <x:c r="F628" s="1" t="str">
        <x:v>get_fund_holders_f06ed8ca04a5c3cd.json</x:v>
      </x:c>
      <x:c r="G628" s="1" t="str">
        <x:v>get_fund_performance_7ef9212eaf1828ff.json</x:v>
      </x:c>
    </x:row>
    <x:row r="629" ht="25" customHeight="1">
      <x:c r="A629" s="1" t="str">
        <x:v>512500.SH</x:v>
      </x:c>
      <x:c r="B629" s="7" t="d">
        <x:v>2026-06-08T00:00:00.000Z</x:v>
      </x:c>
      <x:c r="C629" s="8" t="n">
        <x:v>1624808800</x:v>
      </x:c>
      <x:c r="D629" s="9" t="n">
        <x:v>4.4636</x:v>
      </x:c>
      <x:c r="E629" s="9" t="n">
        <x:f>IF(COUNT(C629:D629)=2,C629*D629/100000000,"n.a.")</x:f>
        <x:v>72.52496559679999</x:v>
      </x:c>
      <x:c r="F629" s="1" t="str">
        <x:v>get_fund_holders_9716a79bd81ae93a.json</x:v>
      </x:c>
      <x:c r="G629" s="1" t="str">
        <x:v>get_fund_performance_a204b4467a190cee.json</x:v>
      </x:c>
    </x:row>
    <x:row r="630" ht="25" customHeight="1">
      <x:c r="A630" s="1" t="str">
        <x:v>512510.SH</x:v>
      </x:c>
      <x:c r="B630" s="7" t="d">
        <x:v>2026-06-08T00:00:00.000Z</x:v>
      </x:c>
      <x:c r="C630" s="8" t="n">
        <x:v>415429800</x:v>
      </x:c>
      <x:c r="D630" s="9" t="n">
        <x:v>2.3516</x:v>
      </x:c>
      <x:c r="E630" s="9" t="n">
        <x:f>IF(COUNT(C630:D630)=2,C630*D630/100000000,"n.a.")</x:f>
        <x:v>9.769247176799999</x:v>
      </x:c>
      <x:c r="F630" s="1" t="str">
        <x:v>get_fund_holders_cb7a47267215c1da.json</x:v>
      </x:c>
      <x:c r="G630" s="1" t="str">
        <x:v>get_fund_performance_7bf0efc786c27bf1.json</x:v>
      </x:c>
    </x:row>
    <x:row r="631" ht="25" customHeight="1">
      <x:c r="A631" s="1" t="str">
        <x:v>515130.SH</x:v>
      </x:c>
      <x:c r="B631" s="7" t="d">
        <x:v>2026-06-08T00:00:00.000Z</x:v>
      </x:c>
      <x:c r="C631" s="8" t="n">
        <x:v>79463200</x:v>
      </x:c>
      <x:c r="D631" s="9" t="n">
        <x:v>1.5593</x:v>
      </x:c>
      <x:c r="E631" s="9" t="n">
        <x:f>IF(COUNT(C631:D631)=2,C631*D631/100000000,"n.a.")</x:f>
        <x:v>1.2390696775999999</x:v>
      </x:c>
      <x:c r="F631" s="1" t="str">
        <x:v>get_fund_holders_02dd5efc1003a96c.json</x:v>
      </x:c>
      <x:c r="G631" s="1" t="str">
        <x:v>get_fund_performance_b02199b195311b97.json</x:v>
      </x:c>
    </x:row>
    <x:row r="632" ht="25" customHeight="1">
      <x:c r="A632" s="1" t="str">
        <x:v>515190.SH</x:v>
      </x:c>
      <x:c r="B632" s="7" t="d">
        <x:v>2026-06-08T00:00:00.000Z</x:v>
      </x:c>
      <x:c r="C632" s="8" t="n">
        <x:v>317466100</x:v>
      </x:c>
      <x:c r="D632" s="9" t="n">
        <x:v>1.6613</x:v>
      </x:c>
      <x:c r="E632" s="9" t="n">
        <x:f>IF(COUNT(C632:D632)=2,C632*D632/100000000,"n.a.")</x:f>
        <x:v>5.2740643193</x:v>
      </x:c>
      <x:c r="F632" s="1" t="str">
        <x:v>get_fund_holders_4a5b486412b93368.json</x:v>
      </x:c>
      <x:c r="G632" s="1" t="str">
        <x:v>get_fund_performance_d3b8a29dbfda12d5.json</x:v>
      </x:c>
    </x:row>
    <x:row r="633" ht="25" customHeight="1">
      <x:c r="A633" s="1" t="str">
        <x:v>515310.SH</x:v>
      </x:c>
      <x:c r="B633" s="7" t="d">
        <x:v>2026-06-08T00:00:00.000Z</x:v>
      </x:c>
      <x:c r="C633" s="8" t="n">
        <x:v>237611200</x:v>
      </x:c>
      <x:c r="D633" s="9" t="n">
        <x:v>1.409</x:v>
      </x:c>
      <x:c r="E633" s="9" t="n">
        <x:f>IF(COUNT(C633:D633)=2,C633*D633/100000000,"n.a.")</x:f>
        <x:v>3.3479418080000003</x:v>
      </x:c>
      <x:c r="F633" s="1" t="str">
        <x:v>get_fund_holders_9654d298fd7411b0.json</x:v>
      </x:c>
      <x:c r="G633" s="1" t="str">
        <x:v>get_fund_performance_1d4a9808e8556da1.json</x:v>
      </x:c>
    </x:row>
    <x:row r="634" ht="25" customHeight="1">
      <x:c r="A634" s="1" t="str">
        <x:v>515330.SH</x:v>
      </x:c>
      <x:c r="B634" s="7" t="d">
        <x:v>2026-06-08T00:00:00.000Z</x:v>
      </x:c>
      <x:c r="C634" s="8" t="n">
        <x:v>5486709500</x:v>
      </x:c>
      <x:c r="D634" s="9" t="n">
        <x:v>1.3586</x:v>
      </x:c>
      <x:c r="E634" s="9" t="n">
        <x:f>IF(COUNT(C634:D634)=2,C634*D634/100000000,"n.a.")</x:f>
        <x:v>74.542435267</x:v>
      </x:c>
      <x:c r="F634" s="1" t="str">
        <x:v>get_fund_holders_8112bcd006961a9d.json</x:v>
      </x:c>
      <x:c r="G634" s="1" t="str">
        <x:v>get_fund_performance_11643907f3f83e2c.json</x:v>
      </x:c>
    </x:row>
    <x:row r="635" ht="25" customHeight="1">
      <x:c r="A635" s="1" t="str">
        <x:v>515350.SH</x:v>
      </x:c>
      <x:c r="B635" s="7" t="d">
        <x:v>2026-06-08T00:00:00.000Z</x:v>
      </x:c>
      <x:c r="C635" s="8" t="n">
        <x:v>11699200</x:v>
      </x:c>
      <x:c r="D635" s="9" t="n">
        <x:v>6.3384</x:v>
      </x:c>
      <x:c r="E635" s="9" t="n">
        <x:f>IF(COUNT(C635:D635)=2,C635*D635/100000000,"n.a.")</x:f>
        <x:v>0.7415420928</x:v>
      </x:c>
      <x:c r="F635" s="1" t="str">
        <x:v>get_fund_holders_f7a0251fa6d4d112.json</x:v>
      </x:c>
      <x:c r="G635" s="1" t="str">
        <x:v>get_fund_performance_f34761a2b46b9330.json</x:v>
      </x:c>
    </x:row>
    <x:row r="636" ht="25" customHeight="1">
      <x:c r="A636" s="1" t="str">
        <x:v>515360.SH</x:v>
      </x:c>
      <x:c r="B636" s="7" t="d">
        <x:v>2026-06-08T00:00:00.000Z</x:v>
      </x:c>
      <x:c r="C636" s="8" t="n">
        <x:v>36779300</x:v>
      </x:c>
      <x:c r="D636" s="9" t="n">
        <x:v>6.7677</x:v>
      </x:c>
      <x:c r="E636" s="9" t="n">
        <x:f>IF(COUNT(C636:D636)=2,C636*D636/100000000,"n.a.")</x:f>
        <x:v>2.4891126861</x:v>
      </x:c>
      <x:c r="F636" s="1" t="str">
        <x:v>get_fund_holders_b20aeadfd65009a9.json</x:v>
      </x:c>
      <x:c r="G636" s="1" t="str">
        <x:v>get_fund_performance_6f370d8e0a2e9620.json</x:v>
      </x:c>
    </x:row>
    <x:row r="637" ht="25" customHeight="1">
      <x:c r="A637" s="1" t="str">
        <x:v>515380.SH</x:v>
      </x:c>
      <x:c r="B637" s="7" t="d">
        <x:v>2026-06-08T00:00:00.000Z</x:v>
      </x:c>
      <x:c r="C637" s="8" t="n">
        <x:v>642699800</x:v>
      </x:c>
      <x:c r="D637" s="9" t="n">
        <x:v>5.4755</x:v>
      </x:c>
      <x:c r="E637" s="9" t="n">
        <x:f>IF(COUNT(C637:D637)=2,C637*D637/100000000,"n.a.")</x:f>
        <x:v>35.191027549</x:v>
      </x:c>
      <x:c r="F637" s="1" t="str">
        <x:v>get_fund_holders_3073d9fb2fa63b6e.json</x:v>
      </x:c>
      <x:c r="G637" s="1" t="str">
        <x:v>get_fund_performance_4eee3d47edebe064.json</x:v>
      </x:c>
    </x:row>
    <x:row r="638" ht="25" customHeight="1">
      <x:c r="A638" s="1" t="str">
        <x:v>515390.SH</x:v>
      </x:c>
      <x:c r="B638" s="7" t="d">
        <x:v>2026-06-08T00:00:00.000Z</x:v>
      </x:c>
      <x:c r="C638" s="8" t="n">
        <x:v>886683000</x:v>
      </x:c>
      <x:c r="D638" s="9" t="n">
        <x:v>1.3739</x:v>
      </x:c>
      <x:c r="E638" s="9" t="n">
        <x:f>IF(COUNT(C638:D638)=2,C638*D638/100000000,"n.a.")</x:f>
        <x:v>12.182137736999998</x:v>
      </x:c>
      <x:c r="F638" s="1" t="str">
        <x:v>get_fund_holders_de7653a1c69256fb.json</x:v>
      </x:c>
      <x:c r="G638" s="1" t="str">
        <x:v>get_fund_performance_84601eddc1c275fe.json</x:v>
      </x:c>
    </x:row>
    <x:row r="639" ht="25" customHeight="1">
      <x:c r="A639" s="1" t="str">
        <x:v>515530.SH</x:v>
      </x:c>
      <x:c r="B639" s="7" t="d">
        <x:v>2026-06-08T00:00:00.000Z</x:v>
      </x:c>
      <x:c r="C639" s="8" t="n">
        <x:v>12242700</x:v>
      </x:c>
      <x:c r="D639" s="9" t="n">
        <x:v>4.3496</x:v>
      </x:c>
      <x:c r="E639" s="9" t="n">
        <x:f>IF(COUNT(C639:D639)=2,C639*D639/100000000,"n.a.")</x:f>
        <x:v>0.5325084792</x:v>
      </x:c>
      <x:c r="F639" s="1" t="str">
        <x:v>get_fund_holders_c3d87f4218ad4583.json</x:v>
      </x:c>
      <x:c r="G639" s="1" t="str">
        <x:v>get_fund_performance_02aa700a9df0acc2.json</x:v>
      </x:c>
    </x:row>
    <x:row r="640" ht="25" customHeight="1">
      <x:c r="A640" s="1" t="str">
        <x:v>515550.SH</x:v>
      </x:c>
      <x:c r="B640" s="7" t="d">
        <x:v>2026-06-08T00:00:00.000Z</x:v>
      </x:c>
      <x:c r="C640" s="8" t="n">
        <x:v>18345700</x:v>
      </x:c>
      <x:c r="D640" s="9" t="n">
        <x:v>1.7711</x:v>
      </x:c>
      <x:c r="E640" s="9" t="n">
        <x:f>IF(COUNT(C640:D640)=2,C640*D640/100000000,"n.a.")</x:f>
        <x:v>0.3249206927</x:v>
      </x:c>
      <x:c r="F640" s="1" t="str">
        <x:v>get_fund_holders_4b6ceb4ab77d2485.json</x:v>
      </x:c>
      <x:c r="G640" s="1" t="str">
        <x:v>get_fund_performance_b5f4b8ffdfab8d69.json</x:v>
      </x:c>
    </x:row>
    <x:row r="641" ht="25" customHeight="1">
      <x:c r="A641" s="1" t="str">
        <x:v>515660.SH</x:v>
      </x:c>
      <x:c r="B641" s="7" t="d">
        <x:v>2026-06-08T00:00:00.000Z</x:v>
      </x:c>
      <x:c r="C641" s="8" t="n">
        <x:v>466894200</x:v>
      </x:c>
      <x:c r="D641" s="9" t="n">
        <x:v>5.8756</x:v>
      </x:c>
      <x:c r="E641" s="9" t="n">
        <x:f>IF(COUNT(C641:D641)=2,C641*D641/100000000,"n.a.")</x:f>
        <x:v>27.4328356152</x:v>
      </x:c>
      <x:c r="F641" s="1" t="str">
        <x:v>get_fund_holders_9f97c20db2568193.json</x:v>
      </x:c>
      <x:c r="G641" s="1" t="str">
        <x:v>get_fund_performance_cc51021ca3a41cab.json</x:v>
      </x:c>
    </x:row>
    <x:row r="642" ht="25" customHeight="1">
      <x:c r="A642" s="1" t="str">
        <x:v>516300.SH</x:v>
      </x:c>
      <x:c r="B642" s="7" t="d">
        <x:v>2026-06-08T00:00:00.000Z</x:v>
      </x:c>
      <x:c r="C642" s="8" t="n">
        <x:v>25012600</x:v>
      </x:c>
      <x:c r="D642" s="9" t="n">
        <x:v>3.3509</x:v>
      </x:c>
      <x:c r="E642" s="9" t="n">
        <x:f>IF(COUNT(C642:D642)=2,C642*D642/100000000,"n.a.")</x:f>
        <x:v>0.8381472134000001</x:v>
      </x:c>
      <x:c r="F642" s="1" t="str">
        <x:v>get_fund_holders_297fc90dcb4e9518.json</x:v>
      </x:c>
      <x:c r="G642" s="1" t="str">
        <x:v>get_fund_performance_76033c52f8ce0ced.json</x:v>
      </x:c>
    </x:row>
    <x:row r="643" ht="25" customHeight="1">
      <x:c r="A643" s="1" t="str">
        <x:v>560010.SH</x:v>
      </x:c>
      <x:c r="B643" s="7" t="d">
        <x:v>2026-06-08T00:00:00.000Z</x:v>
      </x:c>
      <x:c r="C643" s="8" t="n">
        <x:v>970621700</x:v>
      </x:c>
      <x:c r="D643" s="9" t="n">
        <x:v>3.3335</x:v>
      </x:c>
      <x:c r="E643" s="9" t="n">
        <x:f>IF(COUNT(C643:D643)=2,C643*D643/100000000,"n.a.")</x:f>
        <x:v>32.3556743695</x:v>
      </x:c>
      <x:c r="F643" s="1" t="str">
        <x:v>get_fund_holders_6873838444356b70.json</x:v>
      </x:c>
      <x:c r="G643" s="1" t="str">
        <x:v>get_fund_performance_c16a854f012da14c.json</x:v>
      </x:c>
    </x:row>
    <x:row r="644" ht="25" customHeight="1">
      <x:c r="A644" s="1" t="str">
        <x:v>560110.SH</x:v>
      </x:c>
      <x:c r="B644" s="7" t="d">
        <x:v>2026-06-08T00:00:00.000Z</x:v>
      </x:c>
      <x:c r="C644" s="8" t="n">
        <x:v>157903500</x:v>
      </x:c>
      <x:c r="D644" s="9" t="n">
        <x:v>1.2026</x:v>
      </x:c>
      <x:c r="E644" s="9" t="n">
        <x:f>IF(COUNT(C644:D644)=2,C644*D644/100000000,"n.a.")</x:f>
        <x:v>1.898947491</x:v>
      </x:c>
      <x:c r="F644" s="1" t="str">
        <x:v>get_fund_holders_297fc90dcb4e9518.json</x:v>
      </x:c>
      <x:c r="G644" s="1" t="str">
        <x:v>get_fund_performance_76033c52f8ce0ced.json</x:v>
      </x:c>
    </x:row>
    <x:row r="645" ht="25" customHeight="1">
      <x:c r="A645" s="1" t="str">
        <x:v>560220.SH</x:v>
      </x:c>
      <x:c r="B645" s="7" t="d">
        <x:v>2026-06-08T00:00:00.000Z</x:v>
      </x:c>
      <x:c r="C645" s="8" t="n">
        <x:v>45717000</x:v>
      </x:c>
      <x:c r="D645" s="9" t="n">
        <x:v>1.4924</x:v>
      </x:c>
      <x:c r="E645" s="9" t="n">
        <x:f>IF(COUNT(C645:D645)=2,C645*D645/100000000,"n.a.")</x:f>
        <x:v>0.682280508</x:v>
      </x:c>
      <x:c r="F645" s="1" t="str">
        <x:v>get_fund_holders_fc050ecb223266b2.json</x:v>
      </x:c>
      <x:c r="G645" s="1" t="str">
        <x:v>get_fund_performance_64e81de3617dc384.json</x:v>
      </x:c>
    </x:row>
    <x:row r="646" ht="25" customHeight="1">
      <x:c r="A646" s="1" t="str">
        <x:v>561350.SH</x:v>
      </x:c>
      <x:c r="B646" s="7" t="d">
        <x:v>2026-06-08T00:00:00.000Z</x:v>
      </x:c>
      <x:c r="C646" s="8" t="n">
        <x:v>67700000</x:v>
      </x:c>
      <x:c r="D646" s="9" t="n">
        <x:v>1.2571</x:v>
      </x:c>
      <x:c r="E646" s="9" t="n">
        <x:f>IF(COUNT(C646:D646)=2,C646*D646/100000000,"n.a.")</x:f>
        <x:v>0.8510567</x:v>
      </x:c>
      <x:c r="F646" s="1" t="str">
        <x:v>get_fund_holders_13991b14672a9e5b.json</x:v>
      </x:c>
      <x:c r="G646" s="1" t="str">
        <x:v>get_fund_performance_0e4c5b8e47ee8e76.json</x:v>
      </x:c>
    </x:row>
    <x:row r="647" ht="25" customHeight="1">
      <x:c r="A647" s="1" t="str">
        <x:v>561370.SH</x:v>
      </x:c>
      <x:c r="B647" s="7" t="d">
        <x:v>2026-06-08T00:00:00.000Z</x:v>
      </x:c>
      <x:c r="C647" s="8" t="n">
        <x:v>22356000</x:v>
      </x:c>
      <x:c r="D647" s="9" t="n">
        <x:v>1.4766</x:v>
      </x:c>
      <x:c r="E647" s="9" t="n">
        <x:f>IF(COUNT(C647:D647)=2,C647*D647/100000000,"n.a.")</x:f>
        <x:v>0.330108696</x:v>
      </x:c>
      <x:c r="F647" s="1" t="str">
        <x:v>get_fund_holders_2726ab4790466ee0.json</x:v>
      </x:c>
      <x:c r="G647" s="1" t="str">
        <x:v>get_fund_performance_cb9287801365b0fc.json</x:v>
      </x:c>
    </x:row>
    <x:row r="648" ht="25" customHeight="1">
      <x:c r="A648" s="1" t="str">
        <x:v>561930.SH</x:v>
      </x:c>
      <x:c r="B648" s="7" t="d">
        <x:v>2026-06-08T00:00:00.000Z</x:v>
      </x:c>
      <x:c r="C648" s="8" t="n">
        <x:v>121260600</x:v>
      </x:c>
      <x:c r="D648" s="9" t="n">
        <x:v>1.5769</x:v>
      </x:c>
      <x:c r="E648" s="9" t="n">
        <x:f>IF(COUNT(C648:D648)=2,C648*D648/100000000,"n.a.")</x:f>
        <x:v>1.9121584014</x:v>
      </x:c>
      <x:c r="F648" s="1" t="str">
        <x:v>get_fund_holders_f7a0251fa6d4d112.json</x:v>
      </x:c>
      <x:c r="G648" s="1" t="str">
        <x:v>get_fund_performance_f34761a2b46b9330.json</x:v>
      </x:c>
    </x:row>
    <x:row r="649" ht="25" customHeight="1">
      <x:c r="A649" s="1" t="str">
        <x:v>562660.SH</x:v>
      </x:c>
      <x:c r="B649" s="7" t="d">
        <x:v>2026-06-08T00:00:00.000Z</x:v>
      </x:c>
      <x:c r="C649" s="8" t="n">
        <x:v>272874000</x:v>
      </x:c>
      <x:c r="D649" s="9" t="n">
        <x:v>1.8827</x:v>
      </x:c>
      <x:c r="E649" s="9" t="n">
        <x:f>IF(COUNT(C649:D649)=2,C649*D649/100000000,"n.a.")</x:f>
        <x:v>5.137398798</x:v>
      </x:c>
      <x:c r="F649" s="1" t="str">
        <x:v>get_fund_holders_a10e2190a42af2eb.json</x:v>
      </x:c>
      <x:c r="G649" s="1" t="str">
        <x:v>get_fund_performance_074fe7c4861a32c8.json</x:v>
      </x:c>
    </x:row>
    <x:row r="650" ht="25" customHeight="1">
      <x:c r="A650" s="1" t="str">
        <x:v>563200.SH</x:v>
      </x:c>
      <x:c r="B650" s="7" t="d">
        <x:v>2026-06-08T00:00:00.000Z</x:v>
      </x:c>
      <x:c r="C650" s="8" t="n">
        <x:v>29458800</x:v>
      </x:c>
      <x:c r="D650" s="9" t="n">
        <x:v>1.6033</x:v>
      </x:c>
      <x:c r="E650" s="9" t="n">
        <x:f>IF(COUNT(C650:D650)=2,C650*D650/100000000,"n.a.")</x:f>
        <x:v>0.4723129404</x:v>
      </x:c>
      <x:c r="F650" s="1" t="str">
        <x:v>get_fund_holders_fc050ecb223266b2.json</x:v>
      </x:c>
      <x:c r="G650" s="1" t="str">
        <x:v>get_fund_performance_64e81de3617dc384.json</x:v>
      </x:c>
    </x:row>
    <x:row r="651" ht="25" customHeight="1">
      <x:c r="A651" s="1" t="str">
        <x:v>563300.SH</x:v>
      </x:c>
      <x:c r="B651" s="7" t="d">
        <x:v>2026-06-08T00:00:00.000Z</x:v>
      </x:c>
      <x:c r="C651" s="8" t="n">
        <x:v>2403674000</x:v>
      </x:c>
      <x:c r="D651" s="9" t="n">
        <x:v>1.5097</x:v>
      </x:c>
      <x:c r="E651" s="9" t="n">
        <x:f>IF(COUNT(C651:D651)=2,C651*D651/100000000,"n.a.")</x:f>
        <x:v>36.288266378</x:v>
      </x:c>
      <x:c r="F651" s="1" t="str">
        <x:v>get_fund_holders_a10e2190a42af2eb.json</x:v>
      </x:c>
      <x:c r="G651" s="1" t="str">
        <x:v>get_fund_performance_074fe7c4861a32c8.json</x:v>
      </x:c>
    </x:row>
    <x:row r="652" ht="25" customHeight="1">
      <x:c r="A652" s="1" t="str">
        <x:v>563520.SH</x:v>
      </x:c>
      <x:c r="B652" s="7" t="d">
        <x:v>2026-06-08T00:00:00.000Z</x:v>
      </x:c>
      <x:c r="C652" s="8" t="n">
        <x:v>379065000</x:v>
      </x:c>
      <x:c r="D652" s="9" t="n">
        <x:v>1.2114</x:v>
      </x:c>
      <x:c r="E652" s="9" t="n">
        <x:f>IF(COUNT(C652:D652)=2,C652*D652/100000000,"n.a.")</x:f>
        <x:v>4.59199341</x:v>
      </x:c>
      <x:c r="F652" s="1" t="str">
        <x:v>get_fund_holders_1e677b142657289e.json</x:v>
      </x:c>
      <x:c r="G652" s="1" t="str">
        <x:v>get_fund_performance_32b153f453e65745.json</x:v>
      </x:c>
    </x:row>
    <x:row r="653" ht="25" customHeight="1">
      <x:c r="A653" s="1" t="str">
        <x:v>563750.SH</x:v>
      </x:c>
      <x:c r="B653" s="7" t="d">
        <x:v>2026-06-08T00:00:00.000Z</x:v>
      </x:c>
      <x:c r="C653" s="8" t="n">
        <x:v>347237000</x:v>
      </x:c>
      <x:c r="D653" s="9" t="n">
        <x:v>1.1017</x:v>
      </x:c>
      <x:c r="E653" s="9" t="n">
        <x:f>IF(COUNT(C653:D653)=2,C653*D653/100000000,"n.a.")</x:f>
        <x:v>3.8255100289999997</x:v>
      </x:c>
      <x:c r="F653" s="1" t="str">
        <x:v>get_fund_holders_3a509cba2b0c91ea.json</x:v>
      </x:c>
      <x:c r="G653" s="1" t="str">
        <x:v>get_fund_performance_aa085c9cb9fda8b6.json</x:v>
      </x:c>
    </x:row>
    <x:row r="654" ht="25" customHeight="1">
      <x:c r="A654" s="1" t="str">
        <x:v>588000.SH</x:v>
      </x:c>
      <x:c r="B654" s="7" t="d">
        <x:v>2026-06-08T00:00:00.000Z</x:v>
      </x:c>
      <x:c r="C654" s="8" t="n">
        <x:v>34412668200</x:v>
      </x:c>
      <x:c r="D654" s="9" t="n">
        <x:v>1.6861</x:v>
      </x:c>
      <x:c r="E654" s="9" t="n">
        <x:f>IF(COUNT(C654:D654)=2,C654*D654/100000000,"n.a.")</x:f>
        <x:v>580.2319985202</x:v>
      </x:c>
      <x:c r="F654" s="1" t="str">
        <x:v>get_fund_holders_d7a48f04a3675863.json</x:v>
      </x:c>
      <x:c r="G654" s="1" t="str">
        <x:v>get_fund_performance_8e72c41e3db9b3ba.json</x:v>
      </x:c>
    </x:row>
    <x:row r="655" ht="25" customHeight="1">
      <x:c r="A655" s="1" t="str">
        <x:v>588040.SH</x:v>
      </x:c>
      <x:c r="B655" s="7" t="d">
        <x:v>2026-06-08T00:00:00.000Z</x:v>
      </x:c>
      <x:c r="C655" s="8" t="n">
        <x:v>67889000</x:v>
      </x:c>
      <x:c r="D655" s="9" t="n">
        <x:v>1.6303</x:v>
      </x:c>
      <x:c r="E655" s="9" t="n">
        <x:f>IF(COUNT(C655:D655)=2,C655*D655/100000000,"n.a.")</x:f>
        <x:v>1.106794367</x:v>
      </x:c>
      <x:c r="F655" s="1" t="str">
        <x:v>get_fund_holders_289aa24890e2120f.json</x:v>
      </x:c>
      <x:c r="G655" s="1" t="str">
        <x:v>get_fund_performance_132f843fe326f0e9.json</x:v>
      </x:c>
    </x:row>
    <x:row r="656" ht="25" customHeight="1">
      <x:c r="A656" s="1" t="str">
        <x:v>588050.SH</x:v>
      </x:c>
      <x:c r="B656" s="7" t="d">
        <x:v>2026-06-08T00:00:00.000Z</x:v>
      </x:c>
      <x:c r="C656" s="8" t="n">
        <x:v>4463241300</x:v>
      </x:c>
      <x:c r="D656" s="9" t="n">
        <x:v>1.6391</x:v>
      </x:c>
      <x:c r="E656" s="9" t="n">
        <x:f>IF(COUNT(C656:D656)=2,C656*D656/100000000,"n.a.")</x:f>
        <x:v>73.1569881483</x:v>
      </x:c>
      <x:c r="F656" s="1" t="str">
        <x:v>get_fund_holders_bf65d0019adb3c3e.json</x:v>
      </x:c>
      <x:c r="G656" s="1" t="str">
        <x:v>get_fund_performance_dbfdb5899fd5fed8.json</x:v>
      </x:c>
    </x:row>
    <x:row r="657" ht="25" customHeight="1">
      <x:c r="A657" s="1" t="str">
        <x:v>588060.SH</x:v>
      </x:c>
      <x:c r="B657" s="7" t="d">
        <x:v>2026-06-08T00:00:00.000Z</x:v>
      </x:c>
      <x:c r="C657" s="8" t="n">
        <x:v>5167140000</x:v>
      </x:c>
      <x:c r="D657" s="9" t="n">
        <x:v>1.0154</x:v>
      </x:c>
      <x:c r="E657" s="9" t="n">
        <x:f>IF(COUNT(C657:D657)=2,C657*D657/100000000,"n.a.")</x:f>
        <x:v>52.46713956</x:v>
      </x:c>
      <x:c r="F657" s="1" t="str">
        <x:v>get_fund_holders_5233c0fc3241a32c.json</x:v>
      </x:c>
      <x:c r="G657" s="1" t="str">
        <x:v>get_fund_performance_efd396d3cd9bc676.json</x:v>
      </x:c>
    </x:row>
    <x:row r="658" ht="25" customHeight="1">
      <x:c r="A658" s="1" t="str">
        <x:v>588080.SH</x:v>
      </x:c>
      <x:c r="B658" s="7" t="d">
        <x:v>2026-06-08T00:00:00.000Z</x:v>
      </x:c>
      <x:c r="C658" s="8" t="n">
        <x:v>20122628100</x:v>
      </x:c>
      <x:c r="D658" s="9" t="n">
        <x:v>1.6321</x:v>
      </x:c>
      <x:c r="E658" s="9" t="n">
        <x:f>IF(COUNT(C658:D658)=2,C658*D658/100000000,"n.a.")</x:f>
        <x:v>328.4214132201</x:v>
      </x:c>
      <x:c r="F658" s="1" t="str">
        <x:v>get_fund_holders_d208616395cf29e5.json</x:v>
      </x:c>
      <x:c r="G658" s="1" t="str">
        <x:v>get_fund_performance_436bcdb0b10648ba.json</x:v>
      </x:c>
    </x:row>
    <x:row r="659" ht="25" customHeight="1">
      <x:c r="A659" s="1" t="str">
        <x:v>588090.SH</x:v>
      </x:c>
      <x:c r="B659" s="7" t="d">
        <x:v>2026-06-08T00:00:00.000Z</x:v>
      </x:c>
      <x:c r="C659" s="8" t="n">
        <x:v>1887072800</x:v>
      </x:c>
      <x:c r="D659" s="9" t="n">
        <x:v>1.6431</x:v>
      </x:c>
      <x:c r="E659" s="9" t="n">
        <x:f>IF(COUNT(C659:D659)=2,C659*D659/100000000,"n.a.")</x:f>
        <x:v>31.0064931768</x:v>
      </x:c>
      <x:c r="F659" s="1" t="str">
        <x:v>get_fund_holders_0e8c333096cb6d9b.json</x:v>
      </x:c>
      <x:c r="G659" s="1" t="str">
        <x:v>get_fund_performance_5d7f4203664c3089.json</x:v>
      </x:c>
    </x:row>
    <x:row r="660" ht="25" customHeight="1">
      <x:c r="A660" s="1" t="str">
        <x:v>588150.SH</x:v>
      </x:c>
      <x:c r="B660" s="7" t="d">
        <x:v>2026-06-08T00:00:00.000Z</x:v>
      </x:c>
      <x:c r="C660" s="8" t="n">
        <x:v>289432600</x:v>
      </x:c>
      <x:c r="D660" s="9" t="n">
        <x:v>1.1278</x:v>
      </x:c>
      <x:c r="E660" s="9" t="n">
        <x:f>IF(COUNT(C660:D660)=2,C660*D660/100000000,"n.a.")</x:f>
        <x:v>3.2642208628</x:v>
      </x:c>
      <x:c r="F660" s="1" t="str">
        <x:v>get_fund_holders_9969b0d406d0b745.json</x:v>
      </x:c>
      <x:c r="G660" s="1" t="str">
        <x:v>get_fund_performance_e05a94b547791553.json</x:v>
      </x:c>
    </x:row>
    <x:row r="661" ht="25" customHeight="1">
      <x:c r="A661" s="1" t="str">
        <x:v>588180.SH</x:v>
      </x:c>
      <x:c r="B661" s="7" t="d">
        <x:v>2026-06-08T00:00:00.000Z</x:v>
      </x:c>
      <x:c r="C661" s="8" t="n">
        <x:v>920353700</x:v>
      </x:c>
      <x:c r="D661" s="9" t="n">
        <x:v>1.0357</x:v>
      </x:c>
      <x:c r="E661" s="9" t="n">
        <x:f>IF(COUNT(C661:D661)=2,C661*D661/100000000,"n.a.")</x:f>
        <x:v>9.5321032709</x:v>
      </x:c>
      <x:c r="F661" s="1" t="str">
        <x:v>get_fund_holders_a16d4a3c86b477e3.json</x:v>
      </x:c>
      <x:c r="G661" s="1" t="str">
        <x:v>get_fund_performance_dbfdb5899fd5fed8.json</x:v>
      </x:c>
    </x:row>
    <x:row r="662" ht="25" customHeight="1">
      <x:c r="A662" s="1" t="str">
        <x:v>588280.SH</x:v>
      </x:c>
      <x:c r="B662" s="7" t="d">
        <x:v>2026-06-08T00:00:00.000Z</x:v>
      </x:c>
      <x:c r="C662" s="8" t="n">
        <x:v>260121000</x:v>
      </x:c>
      <x:c r="D662" s="9" t="n">
        <x:v>1.1539</x:v>
      </x:c>
      <x:c r="E662" s="9" t="n">
        <x:f>IF(COUNT(C662:D662)=2,C662*D662/100000000,"n.a.")</x:f>
        <x:v>3.0015362189999997</x:v>
      </x:c>
      <x:c r="F662" s="1" t="str">
        <x:v>get_fund_holders_e06a4127f41e102c.json</x:v>
      </x:c>
      <x:c r="G662" s="1" t="str">
        <x:v>get_fund_performance_40a67205fc558839.json</x:v>
      </x:c>
    </x:row>
    <x:row r="663" ht="25" customHeight="1">
      <x:c r="A663" s="1" t="str">
        <x:v>588720.SH</x:v>
      </x:c>
      <x:c r="B663" s="7" t="d">
        <x:v>2026-06-08T00:00:00.000Z</x:v>
      </x:c>
      <x:c r="C663" s="8" t="n">
        <x:v>92241800</x:v>
      </x:c>
      <x:c r="D663" s="9" t="n">
        <x:v>1.6156</x:v>
      </x:c>
      <x:c r="E663" s="9" t="n">
        <x:f>IF(COUNT(C663:D663)=2,C663*D663/100000000,"n.a.")</x:f>
        <x:v>1.4902585207999999</x:v>
      </x:c>
      <x:c r="F663" s="1" t="str">
        <x:v>get_fund_holders_522e7c68c534d3b2.json</x:v>
      </x:c>
      <x:c r="G663" s="1" t="str">
        <x:v>get_fund_performance_5d7f4203664c3089.json</x:v>
      </x:c>
    </x:row>
    <x:row r="664" ht="25" customHeight="1">
      <x:c r="A664" s="1" t="str">
        <x:v>588840.SH</x:v>
      </x:c>
      <x:c r="B664" s="7" t="d">
        <x:v>2026-06-08T00:00:00.000Z</x:v>
      </x:c>
      <x:c r="C664" s="8" t="n">
        <x:v>34236000</x:v>
      </x:c>
      <x:c r="D664" s="9" t="n">
        <x:v>1.4812</x:v>
      </x:c>
      <x:c r="E664" s="9" t="n">
        <x:f>IF(COUNT(C664:D664)=2,C664*D664/100000000,"n.a.")</x:f>
        <x:v>0.5071036320000001</x:v>
      </x:c>
      <x:c r="F664" s="1" t="str">
        <x:v>get_fund_holders_0b63176527658f63.json</x:v>
      </x:c>
      <x:c r="G664" s="1" t="str">
        <x:v>get_fund_performance_132f843fe326f0e9.json</x:v>
      </x:c>
    </x:row>
    <x:row r="665" ht="25" customHeight="1">
      <x:c r="A665" s="1" t="str">
        <x:v>588870.SH</x:v>
      </x:c>
      <x:c r="B665" s="7" t="d">
        <x:v>2026-06-08T00:00:00.000Z</x:v>
      </x:c>
      <x:c r="C665" s="8" t="n">
        <x:v>284552000</x:v>
      </x:c>
      <x:c r="D665" s="9" t="n">
        <x:v>1.6217</x:v>
      </x:c>
      <x:c r="E665" s="9" t="n">
        <x:f>IF(COUNT(C665:D665)=2,C665*D665/100000000,"n.a.")</x:f>
        <x:v>4.614579784</x:v>
      </x:c>
      <x:c r="F665" s="1" t="str">
        <x:v>get_fund_holders_caa4c3c02f912995.json</x:v>
      </x:c>
      <x:c r="G665" s="1" t="str">
        <x:v>get_fund_performance_efd396d3cd9bc676.json</x:v>
      </x:c>
    </x:row>
    <x:row r="666" ht="25" customHeight="1">
      <x:c r="A666" s="1" t="str">
        <x:v>588940.SH</x:v>
      </x:c>
      <x:c r="B666" s="7" t="d">
        <x:v>2026-06-08T00:00:00.000Z</x:v>
      </x:c>
      <x:c r="C666" s="8" t="n">
        <x:v>400420000</x:v>
      </x:c>
      <x:c r="D666" s="9" t="n">
        <x:v>1.6507</x:v>
      </x:c>
      <x:c r="E666" s="9" t="n">
        <x:f>IF(COUNT(C666:D666)=2,C666*D666/100000000,"n.a.")</x:f>
        <x:v>6.60973294</x:v>
      </x:c>
      <x:c r="F666" s="1" t="str">
        <x:v>get_fund_holders_dd0a9debd3f4f444.json</x:v>
      </x:c>
      <x:c r="G666" s="1" t="str">
        <x:v>get_fund_performance_45fcf26c430218d7.json</x:v>
      </x:c>
    </x:row>
    <x:row r="667" ht="25" customHeight="1">
      <x:c r="A667" s="1" t="str">
        <x:v>588950.SH</x:v>
      </x:c>
      <x:c r="B667" s="7" t="d">
        <x:v>2026-06-08T00:00:00.000Z</x:v>
      </x:c>
      <x:c r="C667" s="8" t="n">
        <x:v>221729700</x:v>
      </x:c>
      <x:c r="D667" s="9" t="n">
        <x:v>1.6628</x:v>
      </x:c>
      <x:c r="E667" s="9" t="n">
        <x:f>IF(COUNT(C667:D667)=2,C667*D667/100000000,"n.a.")</x:f>
        <x:v>3.6869214516000004</x:v>
      </x:c>
      <x:c r="F667" s="1" t="str">
        <x:v>get_fund_holders_d208616395cf29e5.json</x:v>
      </x:c>
      <x:c r="G667" s="1" t="str">
        <x:v>get_fund_performance_436bcdb0b10648ba.json</x:v>
      </x:c>
    </x:row>
    <x:row r="668" ht="25" customHeight="1">
      <x:c r="A668" s="1" t="str">
        <x:v>589150.SH</x:v>
      </x:c>
      <x:c r="B668" s="7" t="d">
        <x:v>2026-06-08T00:00:00.000Z</x:v>
      </x:c>
      <x:c r="C668" s="8" t="n">
        <x:v>71437200</x:v>
      </x:c>
      <x:c r="D668" s="9" t="n">
        <x:v>1.1595</x:v>
      </x:c>
      <x:c r="E668" s="9" t="n">
        <x:f>IF(COUNT(C668:D668)=2,C668*D668/100000000,"n.a.")</x:f>
        <x:v>0.8283143339999999</x:v>
      </x:c>
      <x:c r="F668" s="1" t="str">
        <x:v>get_fund_holders_9969b0d406d0b745.json</x:v>
      </x:c>
      <x:c r="G668" s="1" t="str">
        <x:v>get_fund_performance_e05a94b547791553.json</x:v>
      </x:c>
    </x:row>
    <x:row r="669" ht="25" customHeight="1">
      <x:c r="A669" s="1" t="str">
        <x:v>589850.SH</x:v>
      </x:c>
      <x:c r="B669" s="7" t="d">
        <x:v>2026-06-08T00:00:00.000Z</x:v>
      </x:c>
      <x:c r="C669" s="8" t="n">
        <x:v>385057000</x:v>
      </x:c>
      <x:c r="D669" s="9" t="n">
        <x:v>1.5341</x:v>
      </x:c>
      <x:c r="E669" s="9" t="n">
        <x:f>IF(COUNT(C669:D669)=2,C669*D669/100000000,"n.a.")</x:f>
        <x:v>5.907159437000001</x:v>
      </x:c>
      <x:c r="F669" s="1" t="str">
        <x:v>get_fund_holders_d7a48f04a3675863.json</x:v>
      </x:c>
      <x:c r="G669" s="1" t="str">
        <x:v>get_fund_performance_8e72c41e3db9b3ba.json</x:v>
      </x:c>
    </x:row>
    <x:row r="670" ht="25" customHeight="1">
      <x:c r="A670" s="1" t="str">
        <x:v>159205.SZ</x:v>
      </x:c>
      <x:c r="B670" s="7" t="d">
        <x:v>2026-06-09T00:00:00.000Z</x:v>
      </x:c>
      <x:c r="C670" s="8" t="n">
        <x:v>303056064</x:v>
      </x:c>
      <x:c r="D670" s="9" t="n">
        <x:v>1.9424</x:v>
      </x:c>
      <x:c r="E670" s="9" t="n">
        <x:f>IF(COUNT(C670:D670)=2,C670*D670/100000000,"n.a.")</x:f>
        <x:v>5.886560987135999</x:v>
      </x:c>
      <x:c r="F670" s="1" t="str">
        <x:v>get_fund_holders_dd0a9debd3f4f444.json</x:v>
      </x:c>
      <x:c r="G670" s="1" t="str">
        <x:v>get_fund_performance_45fcf26c430218d7.json</x:v>
      </x:c>
    </x:row>
    <x:row r="671" ht="25" customHeight="1">
      <x:c r="A671" s="1" t="str">
        <x:v>159247.SZ</x:v>
      </x:c>
      <x:c r="B671" s="7" t="d">
        <x:v>2026-06-09T00:00:00.000Z</x:v>
      </x:c>
      <x:c r="C671" s="8" t="n">
        <x:v>183984966</x:v>
      </x:c>
      <x:c r="D671" s="9" t="n">
        <x:v>1.1906</x:v>
      </x:c>
      <x:c r="E671" s="9" t="n">
        <x:f>IF(COUNT(C671:D671)=2,C671*D671/100000000,"n.a.")</x:f>
        <x:v>2.190525005196</x:v>
      </x:c>
      <x:c r="F671" s="1" t="str">
        <x:v>get_fund_holders_fadd370a28d51cf3.json</x:v>
      </x:c>
      <x:c r="G671" s="1" t="str">
        <x:v>get_fund_performance_bf1ce8849823faae.json</x:v>
      </x:c>
    </x:row>
    <x:row r="672" ht="25" customHeight="1">
      <x:c r="A672" s="1" t="str">
        <x:v>159300.SZ</x:v>
      </x:c>
      <x:c r="B672" s="7" t="d">
        <x:v>2026-06-09T00:00:00.000Z</x:v>
      </x:c>
      <x:c r="C672" s="8" t="n">
        <x:v>167458097</x:v>
      </x:c>
      <x:c r="D672" s="9" t="n">
        <x:v>5.1421</x:v>
      </x:c>
      <x:c r="E672" s="9" t="n">
        <x:f>IF(COUNT(C672:D672)=2,C672*D672/100000000,"n.a.")</x:f>
        <x:v>8.610862805837</x:v>
      </x:c>
      <x:c r="F672" s="1" t="str">
        <x:v>get_fund_holders_b7b2fd863d7cae37.json</x:v>
      </x:c>
      <x:c r="G672" s="1" t="str">
        <x:v>get_fund_performance_782c037bcb449f29.json</x:v>
      </x:c>
    </x:row>
    <x:row r="673" ht="25" customHeight="1">
      <x:c r="A673" s="1" t="str">
        <x:v>159330.SZ</x:v>
      </x:c>
      <x:c r="B673" s="7" t="d">
        <x:v>2026-06-09T00:00:00.000Z</x:v>
      </x:c>
      <x:c r="C673" s="8" t="n">
        <x:v>320801009</x:v>
      </x:c>
      <x:c r="D673" s="9" t="n">
        <x:v>1.4873</x:v>
      </x:c>
      <x:c r="E673" s="9" t="n">
        <x:f>IF(COUNT(C673:D673)=2,C673*D673/100000000,"n.a.")</x:f>
        <x:v>4.771273406857</x:v>
      </x:c>
      <x:c r="F673" s="1" t="str">
        <x:v>get_fund_holders_db155956e659ea95.json</x:v>
      </x:c>
      <x:c r="G673" s="1" t="str">
        <x:v>get_fund_performance_ac2efc383ca02be2.json</x:v>
      </x:c>
    </x:row>
    <x:row r="674" ht="25" customHeight="1">
      <x:c r="A674" s="1" t="str">
        <x:v>159337.SZ</x:v>
      </x:c>
      <x:c r="B674" s="7" t="d">
        <x:v>2026-06-09T00:00:00.000Z</x:v>
      </x:c>
      <x:c r="C674" s="8" t="n">
        <x:v>253710611</x:v>
      </x:c>
      <x:c r="D674" s="9" t="n">
        <x:v>1.8503</x:v>
      </x:c>
      <x:c r="E674" s="9" t="n">
        <x:f>IF(COUNT(C674:D674)=2,C674*D674/100000000,"n.a.")</x:f>
        <x:v>4.694407435333001</x:v>
      </x:c>
      <x:c r="F674" s="1" t="str">
        <x:v>get_fund_holders_0f3e86d571c495d7.json</x:v>
      </x:c>
      <x:c r="G674" s="1" t="str">
        <x:v>get_fund_performance_5896dab4189c2620.json</x:v>
      </x:c>
    </x:row>
    <x:row r="675" ht="25" customHeight="1">
      <x:c r="A675" s="1" t="str">
        <x:v>159393.SZ</x:v>
      </x:c>
      <x:c r="B675" s="7" t="d">
        <x:v>2026-06-09T00:00:00.000Z</x:v>
      </x:c>
      <x:c r="C675" s="8" t="n">
        <x:v>41146342</x:v>
      </x:c>
      <x:c r="D675" s="9" t="n">
        <x:v>5.0786</x:v>
      </x:c>
      <x:c r="E675" s="9" t="n">
        <x:f>IF(COUNT(C675:D675)=2,C675*D675/100000000,"n.a.")</x:f>
        <x:v>2.089658124812</x:v>
      </x:c>
      <x:c r="F675" s="1" t="str">
        <x:v>get_fund_holders_9f97c20db2568193.json</x:v>
      </x:c>
      <x:c r="G675" s="1" t="str">
        <x:v>get_fund_performance_cc51021ca3a41cab.json</x:v>
      </x:c>
    </x:row>
    <x:row r="676" ht="25" customHeight="1">
      <x:c r="A676" s="1" t="str">
        <x:v>159500.SZ</x:v>
      </x:c>
      <x:c r="B676" s="7" t="d">
        <x:v>2026-06-09T00:00:00.000Z</x:v>
      </x:c>
      <x:c r="C676" s="8" t="n">
        <x:v>143338865</x:v>
      </x:c>
      <x:c r="D676" s="9" t="n">
        <x:v>1.2088</x:v>
      </x:c>
      <x:c r="E676" s="9" t="n">
        <x:f>IF(COUNT(C676:D676)=2,C676*D676/100000000,"n.a.")</x:f>
        <x:v>1.7326802001200003</x:v>
      </x:c>
      <x:c r="F676" s="1" t="str">
        <x:v>get_fund_holders_cb7a47267215c1da.json</x:v>
      </x:c>
      <x:c r="G676" s="1" t="str">
        <x:v>get_fund_performance_7bf0efc786c27bf1.json</x:v>
      </x:c>
    </x:row>
    <x:row r="677" ht="25" customHeight="1">
      <x:c r="A677" s="1" t="str">
        <x:v>159531.SZ</x:v>
      </x:c>
      <x:c r="B677" s="7" t="d">
        <x:v>2026-06-09T00:00:00.000Z</x:v>
      </x:c>
      <x:c r="C677" s="8" t="n">
        <x:v>608608406</x:v>
      </x:c>
      <x:c r="D677" s="9" t="n">
        <x:v>1.5105</x:v>
      </x:c>
      <x:c r="E677" s="9" t="n">
        <x:f>IF(COUNT(C677:D677)=2,C677*D677/100000000,"n.a.")</x:f>
        <x:v>9.19302997263</x:v>
      </x:c>
      <x:c r="F677" s="1" t="str">
        <x:v>get_fund_holders_6dc695d00ba15682.json</x:v>
      </x:c>
      <x:c r="G677" s="1" t="str">
        <x:v>get_fund_performance_e916a21462249c2f.json</x:v>
      </x:c>
    </x:row>
    <x:row r="678" ht="25" customHeight="1">
      <x:c r="A678" s="1" t="str">
        <x:v>159532.SZ</x:v>
      </x:c>
      <x:c r="B678" s="7" t="d">
        <x:v>2026-06-09T00:00:00.000Z</x:v>
      </x:c>
      <x:c r="C678" s="8" t="n">
        <x:v>121564791</x:v>
      </x:c>
      <x:c r="D678" s="9" t="n">
        <x:v>1.7522</x:v>
      </x:c>
      <x:c r="E678" s="9" t="n">
        <x:f>IF(COUNT(C678:D678)=2,C678*D678/100000000,"n.a.")</x:f>
        <x:v>2.130058267902</x:v>
      </x:c>
      <x:c r="F678" s="1" t="str">
        <x:v>get_fund_holders_6dc695d00ba15682.json</x:v>
      </x:c>
      <x:c r="G678" s="1" t="str">
        <x:v>get_fund_performance_e916a21462249c2f.json</x:v>
      </x:c>
    </x:row>
    <x:row r="679" ht="25" customHeight="1">
      <x:c r="A679" s="1" t="str">
        <x:v>159533.SZ</x:v>
      </x:c>
      <x:c r="B679" s="7" t="d">
        <x:v>2026-06-09T00:00:00.000Z</x:v>
      </x:c>
      <x:c r="C679" s="8" t="n">
        <x:v>10458785</x:v>
      </x:c>
      <x:c r="D679" s="9" t="n">
        <x:v>2.0728</x:v>
      </x:c>
      <x:c r="E679" s="9" t="n">
        <x:f>IF(COUNT(C679:D679)=2,C679*D679/100000000,"n.a.")</x:f>
        <x:v>0.21678969548000002</x:v>
      </x:c>
      <x:c r="F679" s="1" t="str">
        <x:v>get_fund_holders_2726ab4790466ee0.json</x:v>
      </x:c>
      <x:c r="G679" s="1" t="str">
        <x:v>get_fund_performance_cb9287801365b0fc.json</x:v>
      </x:c>
    </x:row>
    <x:row r="680" ht="25" customHeight="1">
      <x:c r="A680" s="1" t="str">
        <x:v>159535.SZ</x:v>
      </x:c>
      <x:c r="B680" s="7" t="d">
        <x:v>2026-06-09T00:00:00.000Z</x:v>
      </x:c>
      <x:c r="C680" s="8" t="n">
        <x:v>16981088</x:v>
      </x:c>
      <x:c r="D680" s="9" t="n">
        <x:v>1.537</x:v>
      </x:c>
      <x:c r="E680" s="9" t="n">
        <x:f>IF(COUNT(C680:D680)=2,C680*D680/100000000,"n.a.")</x:f>
        <x:v>0.26099932255999997</x:v>
      </x:c>
      <x:c r="F680" s="1" t="str">
        <x:v>get_fund_holders_b0ac19f70da2b9d6.json</x:v>
      </x:c>
      <x:c r="G680" s="1" t="str">
        <x:v>get_fund_performance_8091d233a91473cf.json</x:v>
      </x:c>
    </x:row>
    <x:row r="681" ht="25" customHeight="1">
      <x:c r="A681" s="1" t="str">
        <x:v>159536.SZ</x:v>
      </x:c>
      <x:c r="B681" s="7" t="d">
        <x:v>2026-06-09T00:00:00.000Z</x:v>
      </x:c>
      <x:c r="C681" s="8" t="n">
        <x:v>37261589</x:v>
      </x:c>
      <x:c r="D681" s="9" t="n">
        <x:v>1.5018</x:v>
      </x:c>
      <x:c r="E681" s="9" t="n">
        <x:f>IF(COUNT(C681:D681)=2,C681*D681/100000000,"n.a.")</x:f>
        <x:v>0.559594543602</x:v>
      </x:c>
      <x:c r="F681" s="1" t="str">
        <x:v>get_fund_holders_b0ac19f70da2b9d6.json</x:v>
      </x:c>
      <x:c r="G681" s="1" t="str">
        <x:v>get_fund_performance_8091d233a91473cf.json</x:v>
      </x:c>
    </x:row>
    <x:row r="682" ht="25" customHeight="1">
      <x:c r="A682" s="1" t="str">
        <x:v>159629.SZ</x:v>
      </x:c>
      <x:c r="B682" s="7" t="d">
        <x:v>2026-06-09T00:00:00.000Z</x:v>
      </x:c>
      <x:c r="C682" s="8" t="n">
        <x:v>355252663</x:v>
      </x:c>
      <x:c r="D682" s="9" t="n">
        <x:v>3.4352</x:v>
      </x:c>
      <x:c r="E682" s="9" t="n">
        <x:f>IF(COUNT(C682:D682)=2,C682*D682/100000000,"n.a.")</x:f>
        <x:v>12.203639479376</x:v>
      </x:c>
      <x:c r="F682" s="1" t="str">
        <x:v>get_fund_holders_f06ed8ca04a5c3cd.json</x:v>
      </x:c>
      <x:c r="G682" s="1" t="str">
        <x:v>get_fund_performance_7ef9212eaf1828ff.json</x:v>
      </x:c>
    </x:row>
    <x:row r="683" ht="25" customHeight="1">
      <x:c r="A683" s="1" t="str">
        <x:v>159633.SZ</x:v>
      </x:c>
      <x:c r="B683" s="7" t="d">
        <x:v>2026-06-09T00:00:00.000Z</x:v>
      </x:c>
      <x:c r="C683" s="8" t="n">
        <x:v>528162658</x:v>
      </x:c>
      <x:c r="D683" s="9" t="n">
        <x:v>3.5218</x:v>
      </x:c>
      <x:c r="E683" s="9" t="n">
        <x:f>IF(COUNT(C683:D683)=2,C683*D683/100000000,"n.a.")</x:f>
        <x:v>18.600832489444</x:v>
      </x:c>
      <x:c r="F683" s="1" t="str">
        <x:v>get_fund_holders_cdfe40210f5aa2b8.json</x:v>
      </x:c>
      <x:c r="G683" s="1" t="str">
        <x:v>get_fund_performance_240cbda96a3d63f3.json</x:v>
      </x:c>
    </x:row>
    <x:row r="684" ht="25" customHeight="1">
      <x:c r="A684" s="1" t="str">
        <x:v>159673.SZ</x:v>
      </x:c>
      <x:c r="B684" s="7" t="d">
        <x:v>2026-06-09T00:00:00.000Z</x:v>
      </x:c>
      <x:c r="C684" s="8" t="n">
        <x:v>1371528385</x:v>
      </x:c>
      <x:c r="D684" s="9" t="n">
        <x:v>1.3226</x:v>
      </x:c>
      <x:c r="E684" s="9" t="n">
        <x:f>IF(COUNT(C684:D684)=2,C684*D684/100000000,"n.a.")</x:f>
        <x:v>18.13983442001</x:v>
      </x:c>
      <x:c r="F684" s="1" t="str">
        <x:v>get_fund_holders_1d7b543e33e514b4.json</x:v>
      </x:c>
      <x:c r="G684" s="1" t="str">
        <x:v>get_fund_performance_7c60e350c6141c53.json</x:v>
      </x:c>
    </x:row>
    <x:row r="685" ht="25" customHeight="1">
      <x:c r="A685" s="1" t="str">
        <x:v>159808.SZ</x:v>
      </x:c>
      <x:c r="B685" s="7" t="d">
        <x:v>2026-06-09T00:00:00.000Z</x:v>
      </x:c>
      <x:c r="C685" s="8" t="n">
        <x:v>49484790</x:v>
      </x:c>
      <x:c r="D685" s="9" t="n">
        <x:v>1.532</x:v>
      </x:c>
      <x:c r="E685" s="9" t="n">
        <x:f>IF(COUNT(C685:D685)=2,C685*D685/100000000,"n.a.")</x:f>
        <x:v>0.7581069828</x:v>
      </x:c>
      <x:c r="F685" s="1" t="str">
        <x:v>get_fund_holders_e011263fc4341082.json</x:v>
      </x:c>
      <x:c r="G685" s="1" t="str">
        <x:v>get_fund_performance_23d6e3cf533bf329.json</x:v>
      </x:c>
    </x:row>
    <x:row r="686" ht="25" customHeight="1">
      <x:c r="A686" s="1" t="str">
        <x:v>159810.SZ</x:v>
      </x:c>
      <x:c r="B686" s="7" t="d">
        <x:v>2026-06-09T00:00:00.000Z</x:v>
      </x:c>
      <x:c r="C686" s="8" t="n">
        <x:v>46475458</x:v>
      </x:c>
      <x:c r="D686" s="9" t="n">
        <x:v>1.5971</x:v>
      </x:c>
      <x:c r="E686" s="9" t="n">
        <x:f>IF(COUNT(C686:D686)=2,C686*D686/100000000,"n.a.")</x:f>
        <x:v>0.742259539718</x:v>
      </x:c>
      <x:c r="F686" s="1" t="str">
        <x:v>get_fund_holders_e011263fc4341082.json</x:v>
      </x:c>
      <x:c r="G686" s="1" t="str">
        <x:v>get_fund_performance_23d6e3cf533bf329.json</x:v>
      </x:c>
    </x:row>
    <x:row r="687" ht="25" customHeight="1">
      <x:c r="A687" s="1" t="str">
        <x:v>159820.SZ</x:v>
      </x:c>
      <x:c r="B687" s="7" t="d">
        <x:v>2026-06-09T00:00:00.000Z</x:v>
      </x:c>
      <x:c r="C687" s="8" t="n">
        <x:v>1311408470</x:v>
      </x:c>
      <x:c r="D687" s="9" t="n">
        <x:v>1.4027</x:v>
      </x:c>
      <x:c r="E687" s="9" t="n">
        <x:f>IF(COUNT(C687:D687)=2,C687*D687/100000000,"n.a.")</x:f>
        <x:v>18.39512660869</x:v>
      </x:c>
      <x:c r="F687" s="1" t="str">
        <x:v>get_fund_holders_4a5b486412b93368.json</x:v>
      </x:c>
      <x:c r="G687" s="1" t="str">
        <x:v>get_fund_performance_d3b8a29dbfda12d5.json</x:v>
      </x:c>
    </x:row>
    <x:row r="688" ht="25" customHeight="1">
      <x:c r="A688" s="1" t="str">
        <x:v>159821.SZ</x:v>
      </x:c>
      <x:c r="B688" s="7" t="d">
        <x:v>2026-06-09T00:00:00.000Z</x:v>
      </x:c>
      <x:c r="C688" s="8" t="n">
        <x:v>54220000</x:v>
      </x:c>
      <x:c r="D688" s="9" t="n">
        <x:v>1.4929</x:v>
      </x:c>
      <x:c r="E688" s="9" t="n">
        <x:f>IF(COUNT(C688:D688)=2,C688*D688/100000000,"n.a.")</x:f>
        <x:v>0.80945038</x:v>
      </x:c>
      <x:c r="F688" s="1" t="str">
        <x:v>get_fund_holders_6f3a5c30140a2cc7.json</x:v>
      </x:c>
      <x:c r="G688" s="1" t="str">
        <x:v>get_fund_performance_ddc316222fa0f340.json</x:v>
      </x:c>
    </x:row>
    <x:row r="689" ht="25" customHeight="1">
      <x:c r="A689" s="1" t="str">
        <x:v>159845.SZ</x:v>
      </x:c>
      <x:c r="B689" s="7" t="d">
        <x:v>2026-06-09T00:00:00.000Z</x:v>
      </x:c>
      <x:c r="C689" s="8" t="n">
        <x:v>1358425606</x:v>
      </x:c>
      <x:c r="D689" s="9" t="n">
        <x:v>3.4426</x:v>
      </x:c>
      <x:c r="E689" s="9" t="n">
        <x:f>IF(COUNT(C689:D689)=2,C689*D689/100000000,"n.a.")</x:f>
        <x:v>46.765159912156</x:v>
      </x:c>
      <x:c r="F689" s="1" t="str">
        <x:v>get_fund_holders_cdfe40210f5aa2b8.json</x:v>
      </x:c>
      <x:c r="G689" s="1" t="str">
        <x:v>get_fund_performance_240cbda96a3d63f3.json</x:v>
      </x:c>
    </x:row>
    <x:row r="690" ht="25" customHeight="1">
      <x:c r="A690" s="1" t="str">
        <x:v>159908.SZ</x:v>
      </x:c>
      <x:c r="B690" s="7" t="d">
        <x:v>2026-06-09T00:00:00.000Z</x:v>
      </x:c>
      <x:c r="C690" s="8" t="n">
        <x:v>332229029</x:v>
      </x:c>
      <x:c r="D690" s="9" t="n">
        <x:v>3.6953</x:v>
      </x:c>
      <x:c r="E690" s="9" t="n">
        <x:f>IF(COUNT(C690:D690)=2,C690*D690/100000000,"n.a.")</x:f>
        <x:v>12.276859308636999</x:v>
      </x:c>
      <x:c r="F690" s="1" t="str">
        <x:v>get_fund_holders_f72299d2431949fb.json</x:v>
      </x:c>
      <x:c r="G690" s="1" t="str">
        <x:v>get_fund_performance_c6948bae147698fe.json</x:v>
      </x:c>
    </x:row>
    <x:row r="691" ht="25" customHeight="1">
      <x:c r="A691" s="1" t="str">
        <x:v>159915.SZ</x:v>
      </x:c>
      <x:c r="B691" s="7" t="d">
        <x:v>2026-06-09T00:00:00.000Z</x:v>
      </x:c>
      <x:c r="C691" s="8" t="n">
        <x:v>10410454936</x:v>
      </x:c>
      <x:c r="D691" s="9" t="n">
        <x:v>3.9773</x:v>
      </x:c>
      <x:c r="E691" s="9" t="n">
        <x:f>IF(COUNT(C691:D691)=2,C691*D691/100000000,"n.a.")</x:f>
        <x:v>414.055024169528</x:v>
      </x:c>
      <x:c r="F691" s="1" t="str">
        <x:v>get_fund_holders_f7a47e9d730c119a.json</x:v>
      </x:c>
      <x:c r="G691" s="1" t="str">
        <x:v>get_fund_performance_822b984e855b6212.json</x:v>
      </x:c>
    </x:row>
    <x:row r="692" ht="25" customHeight="1">
      <x:c r="A692" s="1" t="str">
        <x:v>159919.SZ</x:v>
      </x:c>
      <x:c r="B692" s="7" t="d">
        <x:v>2026-06-09T00:00:00.000Z</x:v>
      </x:c>
      <x:c r="C692" s="8" t="n">
        <x:v>12480516676</x:v>
      </x:c>
      <x:c r="D692" s="9" t="n">
        <x:v>5.0312</x:v>
      </x:c>
      <x:c r="E692" s="9" t="n">
        <x:f>IF(COUNT(C692:D692)=2,C692*D692/100000000,"n.a.")</x:f>
        <x:v>627.919755002912</x:v>
      </x:c>
      <x:c r="F692" s="1" t="str">
        <x:v>get_fund_holders_1d7b543e33e514b4.json</x:v>
      </x:c>
      <x:c r="G692" s="1" t="str">
        <x:v>get_fund_performance_7c60e350c6141c53.json</x:v>
      </x:c>
    </x:row>
    <x:row r="693" ht="25" customHeight="1">
      <x:c r="A693" s="1" t="str">
        <x:v>159922.SZ</x:v>
      </x:c>
      <x:c r="B693" s="7" t="d">
        <x:v>2026-06-09T00:00:00.000Z</x:v>
      </x:c>
      <x:c r="C693" s="8" t="n">
        <x:v>2164676765</x:v>
      </x:c>
      <x:c r="D693" s="9" t="n">
        <x:v>3.2895</x:v>
      </x:c>
      <x:c r="E693" s="9" t="n">
        <x:f>IF(COUNT(C693:D693)=2,C693*D693/100000000,"n.a.")</x:f>
        <x:v>71.207042184675</x:v>
      </x:c>
      <x:c r="F693" s="1" t="str">
        <x:v>get_fund_holders_642ec0bcd548408a.json</x:v>
      </x:c>
      <x:c r="G693" s="1" t="str">
        <x:v>get_fund_performance_52dd6b7444cbe37f.json</x:v>
      </x:c>
    </x:row>
    <x:row r="694" ht="25" customHeight="1">
      <x:c r="A694" s="1" t="str">
        <x:v>159925.SZ</x:v>
      </x:c>
      <x:c r="B694" s="7" t="d">
        <x:v>2026-06-09T00:00:00.000Z</x:v>
      </x:c>
      <x:c r="C694" s="8" t="n">
        <x:v>512420856</x:v>
      </x:c>
      <x:c r="D694" s="9" t="n">
        <x:v>4.8635</x:v>
      </x:c>
      <x:c r="E694" s="9" t="n">
        <x:f>IF(COUNT(C694:D694)=2,C694*D694/100000000,"n.a.")</x:f>
        <x:v>24.921588331560002</x:v>
      </x:c>
      <x:c r="F694" s="1" t="str">
        <x:v>get_fund_holders_9654d298fd7411b0.json</x:v>
      </x:c>
      <x:c r="G694" s="1" t="str">
        <x:v>get_fund_performance_1d4a9808e8556da1.json</x:v>
      </x:c>
    </x:row>
    <x:row r="695" ht="25" customHeight="1">
      <x:c r="A695" s="1" t="str">
        <x:v>159935.SZ</x:v>
      </x:c>
      <x:c r="B695" s="7" t="d">
        <x:v>2026-06-09T00:00:00.000Z</x:v>
      </x:c>
      <x:c r="C695" s="8" t="n">
        <x:v>23572956</x:v>
      </x:c>
      <x:c r="D695" s="9" t="n">
        <x:v>2.5659</x:v>
      </x:c>
      <x:c r="E695" s="9" t="n">
        <x:f>IF(COUNT(C695:D695)=2,C695*D695/100000000,"n.a.")</x:f>
        <x:v>0.604858478004</x:v>
      </x:c>
      <x:c r="F695" s="1" t="str">
        <x:v>get_fund_holders_3a509cba2b0c91ea.json</x:v>
      </x:c>
      <x:c r="G695" s="1" t="str">
        <x:v>get_fund_performance_aa085c9cb9fda8b6.json</x:v>
      </x:c>
    </x:row>
    <x:row r="696" ht="25" customHeight="1">
      <x:c r="A696" s="1" t="str">
        <x:v>159948.SZ</x:v>
      </x:c>
      <x:c r="B696" s="7" t="d">
        <x:v>2026-06-09T00:00:00.000Z</x:v>
      </x:c>
      <x:c r="C696" s="8" t="n">
        <x:v>1010697720</x:v>
      </x:c>
      <x:c r="D696" s="9" t="n">
        <x:v>4.392</x:v>
      </x:c>
      <x:c r="E696" s="9" t="n">
        <x:f>IF(COUNT(C696:D696)=2,C696*D696/100000000,"n.a.")</x:f>
        <x:v>44.38984386240001</x:v>
      </x:c>
      <x:c r="F696" s="1" t="str">
        <x:v>get_fund_holders_fadd370a28d51cf3.json</x:v>
      </x:c>
      <x:c r="G696" s="1" t="str">
        <x:v>get_fund_performance_bf1ce8849823faae.json</x:v>
      </x:c>
    </x:row>
    <x:row r="697" ht="25" customHeight="1">
      <x:c r="A697" s="1" t="str">
        <x:v>159952.SZ</x:v>
      </x:c>
      <x:c r="B697" s="7" t="d">
        <x:v>2026-06-09T00:00:00.000Z</x:v>
      </x:c>
      <x:c r="C697" s="8" t="n">
        <x:v>3428384929</x:v>
      </x:c>
      <x:c r="D697" s="9" t="n">
        <x:v>2.4143</x:v>
      </x:c>
      <x:c r="E697" s="9" t="n">
        <x:f>IF(COUNT(C697:D697)=2,C697*D697/100000000,"n.a.")</x:f>
        <x:v>82.77149734084699</x:v>
      </x:c>
      <x:c r="F697" s="1" t="str">
        <x:v>get_fund_holders_f72299d2431949fb.json</x:v>
      </x:c>
      <x:c r="G697" s="1" t="str">
        <x:v>get_fund_performance_c6948bae147698fe.json</x:v>
      </x:c>
    </x:row>
    <x:row r="698" ht="25" customHeight="1">
      <x:c r="A698" s="1" t="str">
        <x:v>159956.SZ</x:v>
      </x:c>
      <x:c r="B698" s="7" t="d">
        <x:v>2026-06-09T00:00:00.000Z</x:v>
      </x:c>
      <x:c r="C698" s="8" t="n">
        <x:v>44978674</x:v>
      </x:c>
      <x:c r="D698" s="9" t="n">
        <x:v>2.5189</x:v>
      </x:c>
      <x:c r="E698" s="9" t="n">
        <x:f>IF(COUNT(C698:D698)=2,C698*D698/100000000,"n.a.")</x:f>
        <x:v>1.132967819386</x:v>
      </x:c>
      <x:c r="F698" s="1" t="str">
        <x:v>get_fund_holders_6f3a5c30140a2cc7.json</x:v>
      </x:c>
      <x:c r="G698" s="1" t="str">
        <x:v>get_fund_performance_ddc316222fa0f340.json</x:v>
      </x:c>
    </x:row>
    <x:row r="699" ht="25" customHeight="1">
      <x:c r="A699" s="1" t="str">
        <x:v>159957.SZ</x:v>
      </x:c>
      <x:c r="B699" s="7" t="d">
        <x:v>2026-06-09T00:00:00.000Z</x:v>
      </x:c>
      <x:c r="C699" s="8" t="n">
        <x:v>772784560</x:v>
      </x:c>
      <x:c r="D699" s="9" t="n">
        <x:v>2.6081</x:v>
      </x:c>
      <x:c r="E699" s="9" t="n">
        <x:f>IF(COUNT(C699:D699)=2,C699*D699/100000000,"n.a.")</x:f>
        <x:v>20.15499410936</x:v>
      </x:c>
      <x:c r="F699" s="1" t="str">
        <x:v>get_fund_holders_972746bb5dcf2cb7.json</x:v>
      </x:c>
      <x:c r="G699" s="1" t="str">
        <x:v>get_fund_performance_875d1f9d9b20879b.json</x:v>
      </x:c>
    </x:row>
    <x:row r="700" ht="25" customHeight="1">
      <x:c r="A700" s="1" t="str">
        <x:v>159958.SZ</x:v>
      </x:c>
      <x:c r="B700" s="7" t="d">
        <x:v>2026-06-09T00:00:00.000Z</x:v>
      </x:c>
      <x:c r="C700" s="8" t="n">
        <x:v>216811448</x:v>
      </x:c>
      <x:c r="D700" s="9" t="n">
        <x:v>2.4066</x:v>
      </x:c>
      <x:c r="E700" s="9" t="n">
        <x:f>IF(COUNT(C700:D700)=2,C700*D700/100000000,"n.a.")</x:f>
        <x:v>5.217784307568</x:v>
      </x:c>
      <x:c r="F700" s="1" t="str">
        <x:v>get_fund_holders_3665ca842f2b9d2d.json</x:v>
      </x:c>
      <x:c r="G700" s="1" t="str">
        <x:v>get_fund_performance_757bebf0dcfab699.json</x:v>
      </x:c>
    </x:row>
    <x:row r="701" ht="25" customHeight="1">
      <x:c r="A701" s="1" t="str">
        <x:v>159964.SZ</x:v>
      </x:c>
      <x:c r="B701" s="7" t="d">
        <x:v>2026-06-09T00:00:00.000Z</x:v>
      </x:c>
      <x:c r="C701" s="8" t="n">
        <x:v>187481881</x:v>
      </x:c>
      <x:c r="D701" s="9" t="n">
        <x:v>2.5893</x:v>
      </x:c>
      <x:c r="E701" s="9" t="n">
        <x:f>IF(COUNT(C701:D701)=2,C701*D701/100000000,"n.a.")</x:f>
        <x:v>4.854468344733</x:v>
      </x:c>
      <x:c r="F701" s="1" t="str">
        <x:v>get_fund_holders_f7a47e9d730c119a.json</x:v>
      </x:c>
      <x:c r="G701" s="1" t="str">
        <x:v>get_fund_performance_822b984e855b6212.json</x:v>
      </x:c>
    </x:row>
    <x:row r="702" ht="25" customHeight="1">
      <x:c r="A702" s="1" t="str">
        <x:v>159968.SZ</x:v>
      </x:c>
      <x:c r="B702" s="7" t="d">
        <x:v>2026-06-09T00:00:00.000Z</x:v>
      </x:c>
      <x:c r="C702" s="8" t="n">
        <x:v>60095098</x:v>
      </x:c>
      <x:c r="D702" s="9" t="n">
        <x:v>10.5575</x:v>
      </x:c>
      <x:c r="E702" s="9" t="n">
        <x:f>IF(COUNT(C702:D702)=2,C702*D702/100000000,"n.a.")</x:f>
        <x:v>6.34453997135</x:v>
      </x:c>
      <x:c r="F702" s="1" t="str">
        <x:v>get_fund_holders_13991b14672a9e5b.json</x:v>
      </x:c>
      <x:c r="G702" s="1" t="str">
        <x:v>get_fund_performance_0e4c5b8e47ee8e76.json</x:v>
      </x:c>
    </x:row>
    <x:row r="703" ht="25" customHeight="1">
      <x:c r="A703" s="1" t="str">
        <x:v>159971.SZ</x:v>
      </x:c>
      <x:c r="B703" s="7" t="d">
        <x:v>2026-06-09T00:00:00.000Z</x:v>
      </x:c>
      <x:c r="C703" s="8" t="n">
        <x:v>1274020288</x:v>
      </x:c>
      <x:c r="D703" s="9" t="n">
        <x:v>1.3822</x:v>
      </x:c>
      <x:c r="E703" s="9" t="n">
        <x:f>IF(COUNT(C703:D703)=2,C703*D703/100000000,"n.a.")</x:f>
        <x:v>17.609508420736</x:v>
      </x:c>
      <x:c r="F703" s="1" t="str">
        <x:v>get_fund_holders_972746bb5dcf2cb7.json</x:v>
      </x:c>
      <x:c r="G703" s="1" t="str">
        <x:v>get_fund_performance_875d1f9d9b20879b.json</x:v>
      </x:c>
    </x:row>
    <x:row r="704" ht="25" customHeight="1">
      <x:c r="A704" s="1" t="str">
        <x:v>159977.SZ</x:v>
      </x:c>
      <x:c r="B704" s="7" t="d">
        <x:v>2026-06-09T00:00:00.000Z</x:v>
      </x:c>
      <x:c r="C704" s="8" t="n">
        <x:v>2925872820</x:v>
      </x:c>
      <x:c r="D704" s="9" t="n">
        <x:v>2.0684</x:v>
      </x:c>
      <x:c r="E704" s="9" t="n">
        <x:f>IF(COUNT(C704:D704)=2,C704*D704/100000000,"n.a.")</x:f>
        <x:v>60.51875340888</x:v>
      </x:c>
      <x:c r="F704" s="1" t="str">
        <x:v>get_fund_holders_3665ca842f2b9d2d.json</x:v>
      </x:c>
      <x:c r="G704" s="1" t="str">
        <x:v>get_fund_performance_757bebf0dcfab699.json</x:v>
      </x:c>
    </x:row>
    <x:row r="705" ht="25" customHeight="1">
      <x:c r="A705" s="1" t="str">
        <x:v>159982.SZ</x:v>
      </x:c>
      <x:c r="B705" s="7" t="d">
        <x:v>2026-06-09T00:00:00.000Z</x:v>
      </x:c>
      <x:c r="C705" s="8" t="n">
        <x:v>136211253</x:v>
      </x:c>
      <x:c r="D705" s="9" t="n">
        <x:v>2.1648</x:v>
      </x:c>
      <x:c r="E705" s="9" t="n">
        <x:f>IF(COUNT(C705:D705)=2,C705*D705/100000000,"n.a.")</x:f>
        <x:v>2.9487012049440002</x:v>
      </x:c>
      <x:c r="F705" s="1" t="str">
        <x:v>get_fund_holders_6873838444356b70.json</x:v>
      </x:c>
      <x:c r="G705" s="1" t="str">
        <x:v>get_fund_performance_c16a854f012da14c.json</x:v>
      </x:c>
    </x:row>
    <x:row r="706" ht="25" customHeight="1">
      <x:c r="A706" s="1" t="str">
        <x:v>510300.SH</x:v>
      </x:c>
      <x:c r="B706" s="7" t="d">
        <x:v>2026-06-09T00:00:00.000Z</x:v>
      </x:c>
      <x:c r="C706" s="8" t="n">
        <x:v>28331587700</x:v>
      </x:c>
      <x:c r="D706" s="9" t="n">
        <x:v>4.8269</x:v>
      </x:c>
      <x:c r="E706" s="9" t="n">
        <x:f>IF(COUNT(C706:D706)=2,C706*D706/100000000,"n.a.")</x:f>
        <x:v>1367.5374066913</x:v>
      </x:c>
      <x:c r="F706" s="1" t="str">
        <x:v>get_fund_holders_1e677b142657289e.json</x:v>
      </x:c>
      <x:c r="G706" s="1" t="str">
        <x:v>get_fund_performance_32b153f453e65745.json</x:v>
      </x:c>
    </x:row>
    <x:row r="707" ht="25" customHeight="1">
      <x:c r="A707" s="1" t="str">
        <x:v>510310.SH</x:v>
      </x:c>
      <x:c r="B707" s="7" t="d">
        <x:v>2026-06-09T00:00:00.000Z</x:v>
      </x:c>
      <x:c r="C707" s="8" t="n">
        <x:v>22268444000</x:v>
      </x:c>
      <x:c r="D707" s="9" t="n">
        <x:v>4.6733</x:v>
      </x:c>
      <x:c r="E707" s="9" t="n">
        <x:f>IF(COUNT(C707:D707)=2,C707*D707/100000000,"n.a.")</x:f>
        <x:v>1040.6711934520001</x:v>
      </x:c>
      <x:c r="F707" s="1" t="str">
        <x:v>get_fund_holders_db155956e659ea95.json</x:v>
      </x:c>
      <x:c r="G707" s="1" t="str">
        <x:v>get_fund_performance_ac2efc383ca02be2.json</x:v>
      </x:c>
    </x:row>
    <x:row r="708" ht="25" customHeight="1">
      <x:c r="A708" s="1" t="str">
        <x:v>510320.SH</x:v>
      </x:c>
      <x:c r="B708" s="7" t="d">
        <x:v>2026-06-09T00:00:00.000Z</x:v>
      </x:c>
      <x:c r="C708" s="8" t="n">
        <x:v>568068500</x:v>
      </x:c>
      <x:c r="D708" s="9" t="n">
        <x:v>1.2959</x:v>
      </x:c>
      <x:c r="E708" s="9" t="n">
        <x:f>IF(COUNT(C708:D708)=2,C708*D708/100000000,"n.a.")</x:f>
        <x:v>7.3615996914999995</x:v>
      </x:c>
      <x:c r="F708" s="1" t="str">
        <x:v>get_fund_holders_b20aeadfd65009a9.json</x:v>
      </x:c>
      <x:c r="G708" s="1" t="str">
        <x:v>get_fund_performance_6f370d8e0a2e9620.json</x:v>
      </x:c>
    </x:row>
    <x:row r="709" ht="25" customHeight="1">
      <x:c r="A709" s="1" t="str">
        <x:v>510330.SH</x:v>
      </x:c>
      <x:c r="B709" s="7" t="d">
        <x:v>2026-06-09T00:00:00.000Z</x:v>
      </x:c>
      <x:c r="C709" s="8" t="n">
        <x:v>14315649800</x:v>
      </x:c>
      <x:c r="D709" s="9" t="n">
        <x:v>5.0253</x:v>
      </x:c>
      <x:c r="E709" s="9" t="n">
        <x:f>IF(COUNT(C709:D709)=2,C709*D709/100000000,"n.a.")</x:f>
        <x:v>719.4043493994001</x:v>
      </x:c>
      <x:c r="F709" s="1" t="str">
        <x:v>get_fund_holders_72fdcd60fda59aca.json</x:v>
      </x:c>
      <x:c r="G709" s="1" t="str">
        <x:v>get_fund_performance_bfc43c7fa5bbf98b.json</x:v>
      </x:c>
    </x:row>
    <x:row r="710" ht="25" customHeight="1">
      <x:c r="A710" s="1" t="str">
        <x:v>510350.SH</x:v>
      </x:c>
      <x:c r="B710" s="7" t="d">
        <x:v>2026-06-09T00:00:00.000Z</x:v>
      </x:c>
      <x:c r="C710" s="8" t="n">
        <x:v>685014700</x:v>
      </x:c>
      <x:c r="D710" s="9" t="n">
        <x:v>5.0439</x:v>
      </x:c>
      <x:c r="E710" s="9" t="n">
        <x:f>IF(COUNT(C710:D710)=2,C710*D710/100000000,"n.a.")</x:f>
        <x:v>34.5514564533</x:v>
      </x:c>
      <x:c r="F710" s="1" t="str">
        <x:v>get_fund_holders_3073d9fb2fa63b6e.json</x:v>
      </x:c>
      <x:c r="G710" s="1" t="str">
        <x:v>get_fund_performance_4eee3d47edebe064.json</x:v>
      </x:c>
    </x:row>
    <x:row r="711" ht="25" customHeight="1">
      <x:c r="A711" s="1" t="str">
        <x:v>510360.SH</x:v>
      </x:c>
      <x:c r="B711" s="7" t="d">
        <x:v>2026-06-09T00:00:00.000Z</x:v>
      </x:c>
      <x:c r="C711" s="8" t="n">
        <x:v>1490381200</x:v>
      </x:c>
      <x:c r="D711" s="9" t="n">
        <x:v>1.8345</x:v>
      </x:c>
      <x:c r="E711" s="9" t="n">
        <x:f>IF(COUNT(C711:D711)=2,C711*D711/100000000,"n.a.")</x:f>
        <x:v>27.341043114</x:v>
      </x:c>
      <x:c r="F711" s="1" t="str">
        <x:v>get_fund_holders_8112bcd006961a9d.json</x:v>
      </x:c>
      <x:c r="G711" s="1" t="str">
        <x:v>get_fund_performance_11643907f3f83e2c.json</x:v>
      </x:c>
    </x:row>
    <x:row r="712" ht="25" customHeight="1">
      <x:c r="A712" s="1" t="str">
        <x:v>510370.SH</x:v>
      </x:c>
      <x:c r="B712" s="7" t="d">
        <x:v>2026-06-09T00:00:00.000Z</x:v>
      </x:c>
      <x:c r="C712" s="8" t="n">
        <x:v>78258100</x:v>
      </x:c>
      <x:c r="D712" s="9" t="n">
        <x:v>1.0707</x:v>
      </x:c>
      <x:c r="E712" s="9" t="n">
        <x:f>IF(COUNT(C712:D712)=2,C712*D712/100000000,"n.a.")</x:f>
        <x:v>0.8379094767</x:v>
      </x:c>
      <x:c r="F712" s="1" t="str">
        <x:v>get_fund_holders_72fdcd60fda59aca.json</x:v>
      </x:c>
      <x:c r="G712" s="1" t="str">
        <x:v>get_fund_performance_bfc43c7fa5bbf98b.json</x:v>
      </x:c>
    </x:row>
    <x:row r="713" ht="25" customHeight="1">
      <x:c r="A713" s="1" t="str">
        <x:v>510380.SH</x:v>
      </x:c>
      <x:c r="B713" s="7" t="d">
        <x:v>2026-06-09T00:00:00.000Z</x:v>
      </x:c>
      <x:c r="C713" s="8" t="n">
        <x:v>1185802400</x:v>
      </x:c>
      <x:c r="D713" s="9" t="n">
        <x:v>1.4273</x:v>
      </x:c>
      <x:c r="E713" s="9" t="n">
        <x:f>IF(COUNT(C713:D713)=2,C713*D713/100000000,"n.a.")</x:f>
        <x:v>16.9249576552</x:v>
      </x:c>
      <x:c r="F713" s="1" t="str">
        <x:v>get_fund_holders_b7b2fd863d7cae37.json</x:v>
      </x:c>
      <x:c r="G713" s="1" t="str">
        <x:v>get_fund_performance_782c037bcb449f29.json</x:v>
      </x:c>
    </x:row>
    <x:row r="714" ht="25" customHeight="1">
      <x:c r="A714" s="1" t="str">
        <x:v>510390.SH</x:v>
      </x:c>
      <x:c r="B714" s="7" t="d">
        <x:v>2026-06-09T00:00:00.000Z</x:v>
      </x:c>
      <x:c r="C714" s="8" t="n">
        <x:v>111350000</x:v>
      </x:c>
      <x:c r="D714" s="9" t="n">
        <x:v>5.419</x:v>
      </x:c>
      <x:c r="E714" s="9" t="n">
        <x:f>IF(COUNT(C714:D714)=2,C714*D714/100000000,"n.a.")</x:f>
        <x:v>6.0340565</x:v>
      </x:c>
      <x:c r="F714" s="1" t="str">
        <x:v>get_fund_holders_de7653a1c69256fb.json</x:v>
      </x:c>
      <x:c r="G714" s="1" t="str">
        <x:v>get_fund_performance_84601eddc1c275fe.json</x:v>
      </x:c>
    </x:row>
    <x:row r="715" ht="25" customHeight="1">
      <x:c r="A715" s="1" t="str">
        <x:v>510500.SH</x:v>
      </x:c>
      <x:c r="B715" s="7" t="d">
        <x:v>2026-06-09T00:00:00.000Z</x:v>
      </x:c>
      <x:c r="C715" s="8" t="n">
        <x:v>4379368600</x:v>
      </x:c>
      <x:c r="D715" s="9" t="n">
        <x:v>8.2738</x:v>
      </x:c>
      <x:c r="E715" s="9" t="n">
        <x:f>IF(COUNT(C715:D715)=2,C715*D715/100000000,"n.a.")</x:f>
        <x:v>362.3401992268</x:v>
      </x:c>
      <x:c r="F715" s="1" t="str">
        <x:v>get_fund_holders_0f3e86d571c495d7.json</x:v>
      </x:c>
      <x:c r="G715" s="1" t="str">
        <x:v>get_fund_performance_5896dab4189c2620.json</x:v>
      </x:c>
    </x:row>
    <x:row r="716" ht="25" customHeight="1">
      <x:c r="A716" s="1" t="str">
        <x:v>510510.SH</x:v>
      </x:c>
      <x:c r="B716" s="7" t="d">
        <x:v>2026-06-09T00:00:00.000Z</x:v>
      </x:c>
      <x:c r="C716" s="8" t="n">
        <x:v>809038300</x:v>
      </x:c>
      <x:c r="D716" s="9" t="n">
        <x:v>2.6179</x:v>
      </x:c>
      <x:c r="E716" s="9" t="n">
        <x:f>IF(COUNT(C716:D716)=2,C716*D716/100000000,"n.a.")</x:f>
        <x:v>21.179813655700002</x:v>
      </x:c>
      <x:c r="F716" s="1" t="str">
        <x:v>get_fund_holders_4b6ceb4ab77d2485.json</x:v>
      </x:c>
      <x:c r="G716" s="1" t="str">
        <x:v>get_fund_performance_b5f4b8ffdfab8d69.json</x:v>
      </x:c>
    </x:row>
    <x:row r="717" ht="25" customHeight="1">
      <x:c r="A717" s="1" t="str">
        <x:v>510530.SH</x:v>
      </x:c>
      <x:c r="B717" s="7" t="d">
        <x:v>2026-06-09T00:00:00.000Z</x:v>
      </x:c>
      <x:c r="C717" s="8" t="n">
        <x:v>45479400</x:v>
      </x:c>
      <x:c r="D717" s="9" t="n">
        <x:v>9.0173</x:v>
      </x:c>
      <x:c r="E717" s="9" t="n">
        <x:f>IF(COUNT(C717:D717)=2,C717*D717/100000000,"n.a.")</x:f>
        <x:v>4.1010139362</x:v>
      </x:c>
      <x:c r="F717" s="1" t="str">
        <x:v>get_fund_holders_02dd5efc1003a96c.json</x:v>
      </x:c>
      <x:c r="G717" s="1" t="str">
        <x:v>get_fund_performance_b02199b195311b97.json</x:v>
      </x:c>
    </x:row>
    <x:row r="718" ht="25" customHeight="1">
      <x:c r="A718" s="1" t="str">
        <x:v>510550.SH</x:v>
      </x:c>
      <x:c r="B718" s="7" t="d">
        <x:v>2026-06-09T00:00:00.000Z</x:v>
      </x:c>
      <x:c r="C718" s="8" t="n">
        <x:v>21743300</x:v>
      </x:c>
      <x:c r="D718" s="9" t="n">
        <x:v>2.0871</x:v>
      </x:c>
      <x:c r="E718" s="9" t="n">
        <x:f>IF(COUNT(C718:D718)=2,C718*D718/100000000,"n.a.")</x:f>
        <x:v>0.4538044143</x:v>
      </x:c>
      <x:c r="F718" s="1" t="str">
        <x:v>get_fund_holders_9716a79bd81ae93a.json</x:v>
      </x:c>
      <x:c r="G718" s="1" t="str">
        <x:v>get_fund_performance_a204b4467a190cee.json</x:v>
      </x:c>
    </x:row>
    <x:row r="719" ht="25" customHeight="1">
      <x:c r="A719" s="1" t="str">
        <x:v>510560.SH</x:v>
      </x:c>
      <x:c r="B719" s="7" t="d">
        <x:v>2026-06-09T00:00:00.000Z</x:v>
      </x:c>
      <x:c r="C719" s="8" t="n">
        <x:v>62318700</x:v>
      </x:c>
      <x:c r="D719" s="9" t="n">
        <x:v>2.0159</x:v>
      </x:c>
      <x:c r="E719" s="9" t="n">
        <x:f>IF(COUNT(C719:D719)=2,C719*D719/100000000,"n.a.")</x:f>
        <x:v>1.2562826732999999</x:v>
      </x:c>
      <x:c r="F719" s="1" t="str">
        <x:v>get_fund_holders_397f67910833c338.json</x:v>
      </x:c>
      <x:c r="G719" s="1" t="str">
        <x:v>get_fund_performance_a001173e5434a9d4.json</x:v>
      </x:c>
    </x:row>
    <x:row r="720" ht="25" customHeight="1">
      <x:c r="A720" s="1" t="str">
        <x:v>510570.SH</x:v>
      </x:c>
      <x:c r="B720" s="7" t="d">
        <x:v>2026-06-09T00:00:00.000Z</x:v>
      </x:c>
      <x:c r="C720" s="8" t="n">
        <x:v>45560600</x:v>
      </x:c>
      <x:c r="D720" s="9" t="n">
        <x:v>1.2837</x:v>
      </x:c>
      <x:c r="E720" s="9" t="n">
        <x:f>IF(COUNT(C720:D720)=2,C720*D720/100000000,"n.a.")</x:f>
        <x:v>0.5848614222</x:v>
      </x:c>
      <x:c r="F720" s="1" t="str">
        <x:v>get_fund_holders_397f67910833c338.json</x:v>
      </x:c>
      <x:c r="G720" s="1" t="str">
        <x:v>get_fund_performance_a001173e5434a9d4.json</x:v>
      </x:c>
    </x:row>
    <x:row r="721" ht="25" customHeight="1">
      <x:c r="A721" s="1" t="str">
        <x:v>510580.SH</x:v>
      </x:c>
      <x:c r="B721" s="7" t="d">
        <x:v>2026-06-09T00:00:00.000Z</x:v>
      </x:c>
      <x:c r="C721" s="8" t="n">
        <x:v>958968300</x:v>
      </x:c>
      <x:c r="D721" s="9" t="n">
        <x:v>4.2475</x:v>
      </x:c>
      <x:c r="E721" s="9" t="n">
        <x:f>IF(COUNT(C721:D721)=2,C721*D721/100000000,"n.a.")</x:f>
        <x:v>40.732178542499994</x:v>
      </x:c>
      <x:c r="F721" s="1" t="str">
        <x:v>get_fund_holders_642ec0bcd548408a.json</x:v>
      </x:c>
      <x:c r="G721" s="1" t="str">
        <x:v>get_fund_performance_52dd6b7444cbe37f.json</x:v>
      </x:c>
    </x:row>
    <x:row r="722" ht="25" customHeight="1">
      <x:c r="A722" s="1" t="str">
        <x:v>510590.SH</x:v>
      </x:c>
      <x:c r="B722" s="7" t="d">
        <x:v>2026-06-09T00:00:00.000Z</x:v>
      </x:c>
      <x:c r="C722" s="8" t="n">
        <x:v>140786100</x:v>
      </x:c>
      <x:c r="D722" s="9" t="n">
        <x:v>8.7484</x:v>
      </x:c>
      <x:c r="E722" s="9" t="n">
        <x:f>IF(COUNT(C722:D722)=2,C722*D722/100000000,"n.a.")</x:f>
        <x:v>12.3165311724</x:v>
      </x:c>
      <x:c r="F722" s="1" t="str">
        <x:v>get_fund_holders_c3d87f4218ad4583.json</x:v>
      </x:c>
      <x:c r="G722" s="1" t="str">
        <x:v>get_fund_performance_02aa700a9df0acc2.json</x:v>
      </x:c>
    </x:row>
    <x:row r="723" ht="25" customHeight="1">
      <x:c r="A723" s="1" t="str">
        <x:v>512100.SH</x:v>
      </x:c>
      <x:c r="B723" s="7" t="d">
        <x:v>2026-06-09T00:00:00.000Z</x:v>
      </x:c>
      <x:c r="C723" s="8" t="n">
        <x:v>3223217600</x:v>
      </x:c>
      <x:c r="D723" s="9" t="n">
        <x:v>3.348</x:v>
      </x:c>
      <x:c r="E723" s="9" t="n">
        <x:f>IF(COUNT(C723:D723)=2,C723*D723/100000000,"n.a.")</x:f>
        <x:v>107.91332524799999</x:v>
      </x:c>
      <x:c r="F723" s="1" t="str">
        <x:v>get_fund_holders_f06ed8ca04a5c3cd.json</x:v>
      </x:c>
      <x:c r="G723" s="1" t="str">
        <x:v>get_fund_performance_7ef9212eaf1828ff.json</x:v>
      </x:c>
    </x:row>
    <x:row r="724" ht="25" customHeight="1">
      <x:c r="A724" s="1" t="str">
        <x:v>512500.SH</x:v>
      </x:c>
      <x:c r="B724" s="7" t="d">
        <x:v>2026-06-09T00:00:00.000Z</x:v>
      </x:c>
      <x:c r="C724" s="8" t="n">
        <x:v>1587208800</x:v>
      </x:c>
      <x:c r="D724" s="9" t="n">
        <x:v>4.584</x:v>
      </x:c>
      <x:c r="E724" s="9" t="n">
        <x:f>IF(COUNT(C724:D724)=2,C724*D724/100000000,"n.a.")</x:f>
        <x:v>72.757651392</x:v>
      </x:c>
      <x:c r="F724" s="1" t="str">
        <x:v>get_fund_holders_9716a79bd81ae93a.json</x:v>
      </x:c>
      <x:c r="G724" s="1" t="str">
        <x:v>get_fund_performance_a204b4467a190cee.json</x:v>
      </x:c>
    </x:row>
    <x:row r="725" ht="25" customHeight="1">
      <x:c r="A725" s="1" t="str">
        <x:v>512510.SH</x:v>
      </x:c>
      <x:c r="B725" s="7" t="d">
        <x:v>2026-06-09T00:00:00.000Z</x:v>
      </x:c>
      <x:c r="C725" s="8" t="n">
        <x:v>415429800</x:v>
      </x:c>
      <x:c r="D725" s="9" t="n">
        <x:v>2.4143</x:v>
      </x:c>
      <x:c r="E725" s="9" t="n">
        <x:f>IF(COUNT(C725:D725)=2,C725*D725/100000000,"n.a.")</x:f>
        <x:v>10.0297216614</x:v>
      </x:c>
      <x:c r="F725" s="1" t="str">
        <x:v>get_fund_holders_cb7a47267215c1da.json</x:v>
      </x:c>
      <x:c r="G725" s="1" t="str">
        <x:v>get_fund_performance_7bf0efc786c27bf1.json</x:v>
      </x:c>
    </x:row>
    <x:row r="726" ht="25" customHeight="1">
      <x:c r="A726" s="1" t="str">
        <x:v>515130.SH</x:v>
      </x:c>
      <x:c r="B726" s="7" t="d">
        <x:v>2026-06-09T00:00:00.000Z</x:v>
      </x:c>
      <x:c r="C726" s="8" t="n">
        <x:v>79463200</x:v>
      </x:c>
      <x:c r="D726" s="9" t="n">
        <x:v>1.5876</x:v>
      </x:c>
      <x:c r="E726" s="9" t="n">
        <x:f>IF(COUNT(C726:D726)=2,C726*D726/100000000,"n.a.")</x:f>
        <x:v>1.2615577632</x:v>
      </x:c>
      <x:c r="F726" s="1" t="str">
        <x:v>get_fund_holders_02dd5efc1003a96c.json</x:v>
      </x:c>
      <x:c r="G726" s="1" t="str">
        <x:v>get_fund_performance_b02199b195311b97.json</x:v>
      </x:c>
    </x:row>
    <x:row r="727" ht="25" customHeight="1">
      <x:c r="A727" s="1" t="str">
        <x:v>515190.SH</x:v>
      </x:c>
      <x:c r="B727" s="7" t="d">
        <x:v>2026-06-09T00:00:00.000Z</x:v>
      </x:c>
      <x:c r="C727" s="8" t="n">
        <x:v>319466100</x:v>
      </x:c>
      <x:c r="D727" s="9" t="n">
        <x:v>1.7056</x:v>
      </x:c>
      <x:c r="E727" s="9" t="n">
        <x:f>IF(COUNT(C727:D727)=2,C727*D727/100000000,"n.a.")</x:f>
        <x:v>5.4488138016</x:v>
      </x:c>
      <x:c r="F727" s="1" t="str">
        <x:v>get_fund_holders_4a5b486412b93368.json</x:v>
      </x:c>
      <x:c r="G727" s="1" t="str">
        <x:v>get_fund_performance_d3b8a29dbfda12d5.json</x:v>
      </x:c>
    </x:row>
    <x:row r="728" ht="25" customHeight="1">
      <x:c r="A728" s="1" t="str">
        <x:v>515310.SH</x:v>
      </x:c>
      <x:c r="B728" s="7" t="d">
        <x:v>2026-06-09T00:00:00.000Z</x:v>
      </x:c>
      <x:c r="C728" s="8" t="n">
        <x:v>234111200</x:v>
      </x:c>
      <x:c r="D728" s="9" t="n">
        <x:v>1.4352</x:v>
      </x:c>
      <x:c r="E728" s="9" t="n">
        <x:f>IF(COUNT(C728:D728)=2,C728*D728/100000000,"n.a.")</x:f>
        <x:v>3.3599639424000003</x:v>
      </x:c>
      <x:c r="F728" s="1" t="str">
        <x:v>get_fund_holders_9654d298fd7411b0.json</x:v>
      </x:c>
      <x:c r="G728" s="1" t="str">
        <x:v>get_fund_performance_1d4a9808e8556da1.json</x:v>
      </x:c>
    </x:row>
    <x:row r="729" ht="25" customHeight="1">
      <x:c r="A729" s="1" t="str">
        <x:v>515330.SH</x:v>
      </x:c>
      <x:c r="B729" s="7" t="d">
        <x:v>2026-06-09T00:00:00.000Z</x:v>
      </x:c>
      <x:c r="C729" s="8" t="n">
        <x:v>5516709500</x:v>
      </x:c>
      <x:c r="D729" s="9" t="n">
        <x:v>1.384</x:v>
      </x:c>
      <x:c r="E729" s="9" t="n">
        <x:f>IF(COUNT(C729:D729)=2,C729*D729/100000000,"n.a.")</x:f>
        <x:v>76.35125948</x:v>
      </x:c>
      <x:c r="F729" s="1" t="str">
        <x:v>get_fund_holders_8112bcd006961a9d.json</x:v>
      </x:c>
      <x:c r="G729" s="1" t="str">
        <x:v>get_fund_performance_11643907f3f83e2c.json</x:v>
      </x:c>
    </x:row>
    <x:row r="730" ht="25" customHeight="1">
      <x:c r="A730" s="1" t="str">
        <x:v>515350.SH</x:v>
      </x:c>
      <x:c r="B730" s="7" t="d">
        <x:v>2026-06-09T00:00:00.000Z</x:v>
      </x:c>
      <x:c r="C730" s="8" t="n">
        <x:v>11699200</x:v>
      </x:c>
      <x:c r="D730" s="9" t="n">
        <x:v>6.4535</x:v>
      </x:c>
      <x:c r="E730" s="9" t="n">
        <x:f>IF(COUNT(C730:D730)=2,C730*D730/100000000,"n.a.")</x:f>
        <x:v>0.7550078720000001</x:v>
      </x:c>
      <x:c r="F730" s="1" t="str">
        <x:v>get_fund_holders_f7a0251fa6d4d112.json</x:v>
      </x:c>
      <x:c r="G730" s="1" t="str">
        <x:v>get_fund_performance_f34761a2b46b9330.json</x:v>
      </x:c>
    </x:row>
    <x:row r="731" ht="25" customHeight="1">
      <x:c r="A731" s="1" t="str">
        <x:v>515360.SH</x:v>
      </x:c>
      <x:c r="B731" s="7" t="d">
        <x:v>2026-06-09T00:00:00.000Z</x:v>
      </x:c>
      <x:c r="C731" s="8" t="n">
        <x:v>36779300</x:v>
      </x:c>
      <x:c r="D731" s="9" t="n">
        <x:v>6.8998</x:v>
      </x:c>
      <x:c r="E731" s="9" t="n">
        <x:f>IF(COUNT(C731:D731)=2,C731*D731/100000000,"n.a.")</x:f>
        <x:v>2.5376981414</x:v>
      </x:c>
      <x:c r="F731" s="1" t="str">
        <x:v>get_fund_holders_b20aeadfd65009a9.json</x:v>
      </x:c>
      <x:c r="G731" s="1" t="str">
        <x:v>get_fund_performance_6f370d8e0a2e9620.json</x:v>
      </x:c>
    </x:row>
    <x:row r="732" ht="25" customHeight="1">
      <x:c r="A732" s="1" t="str">
        <x:v>515380.SH</x:v>
      </x:c>
      <x:c r="B732" s="7" t="d">
        <x:v>2026-06-09T00:00:00.000Z</x:v>
      </x:c>
      <x:c r="C732" s="8" t="n">
        <x:v>641799800</x:v>
      </x:c>
      <x:c r="D732" s="9" t="n">
        <x:v>5.5779</x:v>
      </x:c>
      <x:c r="E732" s="9" t="n">
        <x:f>IF(COUNT(C732:D732)=2,C732*D732/100000000,"n.a.")</x:f>
        <x:v>35.798951044199995</x:v>
      </x:c>
      <x:c r="F732" s="1" t="str">
        <x:v>get_fund_holders_3073d9fb2fa63b6e.json</x:v>
      </x:c>
      <x:c r="G732" s="1" t="str">
        <x:v>get_fund_performance_4eee3d47edebe064.json</x:v>
      </x:c>
    </x:row>
    <x:row r="733" ht="25" customHeight="1">
      <x:c r="A733" s="1" t="str">
        <x:v>515390.SH</x:v>
      </x:c>
      <x:c r="B733" s="7" t="d">
        <x:v>2026-06-09T00:00:00.000Z</x:v>
      </x:c>
      <x:c r="C733" s="8" t="n">
        <x:v>874683000</x:v>
      </x:c>
      <x:c r="D733" s="9" t="n">
        <x:v>1.3994</x:v>
      </x:c>
      <x:c r="E733" s="9" t="n">
        <x:f>IF(COUNT(C733:D733)=2,C733*D733/100000000,"n.a.")</x:f>
        <x:v>12.240313902</x:v>
      </x:c>
      <x:c r="F733" s="1" t="str">
        <x:v>get_fund_holders_de7653a1c69256fb.json</x:v>
      </x:c>
      <x:c r="G733" s="1" t="str">
        <x:v>get_fund_performance_84601eddc1c275fe.json</x:v>
      </x:c>
    </x:row>
    <x:row r="734" ht="25" customHeight="1">
      <x:c r="A734" s="1" t="str">
        <x:v>515530.SH</x:v>
      </x:c>
      <x:c r="B734" s="7" t="d">
        <x:v>2026-06-09T00:00:00.000Z</x:v>
      </x:c>
      <x:c r="C734" s="8" t="n">
        <x:v>12242700</x:v>
      </x:c>
      <x:c r="D734" s="9" t="n">
        <x:v>4.4654</x:v>
      </x:c>
      <x:c r="E734" s="9" t="n">
        <x:f>IF(COUNT(C734:D734)=2,C734*D734/100000000,"n.a.")</x:f>
        <x:v>0.5466855258</x:v>
      </x:c>
      <x:c r="F734" s="1" t="str">
        <x:v>get_fund_holders_c3d87f4218ad4583.json</x:v>
      </x:c>
      <x:c r="G734" s="1" t="str">
        <x:v>get_fund_performance_02aa700a9df0acc2.json</x:v>
      </x:c>
    </x:row>
    <x:row r="735" ht="25" customHeight="1">
      <x:c r="A735" s="1" t="str">
        <x:v>515550.SH</x:v>
      </x:c>
      <x:c r="B735" s="7" t="d">
        <x:v>2026-06-09T00:00:00.000Z</x:v>
      </x:c>
      <x:c r="C735" s="8" t="n">
        <x:v>18345700</x:v>
      </x:c>
      <x:c r="D735" s="9" t="n">
        <x:v>1.8189</x:v>
      </x:c>
      <x:c r="E735" s="9" t="n">
        <x:f>IF(COUNT(C735:D735)=2,C735*D735/100000000,"n.a.")</x:f>
        <x:v>0.3336899373</x:v>
      </x:c>
      <x:c r="F735" s="1" t="str">
        <x:v>get_fund_holders_4b6ceb4ab77d2485.json</x:v>
      </x:c>
      <x:c r="G735" s="1" t="str">
        <x:v>get_fund_performance_b5f4b8ffdfab8d69.json</x:v>
      </x:c>
    </x:row>
    <x:row r="736" ht="25" customHeight="1">
      <x:c r="A736" s="1" t="str">
        <x:v>515660.SH</x:v>
      </x:c>
      <x:c r="B736" s="7" t="d">
        <x:v>2026-06-09T00:00:00.000Z</x:v>
      </x:c>
      <x:c r="C736" s="8" t="n">
        <x:v>466894200</x:v>
      </x:c>
      <x:c r="D736" s="9" t="n">
        <x:v>5.9855</x:v>
      </x:c>
      <x:c r="E736" s="9" t="n">
        <x:f>IF(COUNT(C736:D736)=2,C736*D736/100000000,"n.a.")</x:f>
        <x:v>27.945952340999998</x:v>
      </x:c>
      <x:c r="F736" s="1" t="str">
        <x:v>get_fund_holders_9f97c20db2568193.json</x:v>
      </x:c>
      <x:c r="G736" s="1" t="str">
        <x:v>get_fund_performance_cc51021ca3a41cab.json</x:v>
      </x:c>
    </x:row>
    <x:row r="737" ht="25" customHeight="1">
      <x:c r="A737" s="1" t="str">
        <x:v>516300.SH</x:v>
      </x:c>
      <x:c r="B737" s="7" t="d">
        <x:v>2026-06-09T00:00:00.000Z</x:v>
      </x:c>
      <x:c r="C737" s="8" t="n">
        <x:v>27012600</x:v>
      </x:c>
      <x:c r="D737" s="9" t="n">
        <x:v>3.4477</x:v>
      </x:c>
      <x:c r="E737" s="9" t="n">
        <x:f>IF(COUNT(C737:D737)=2,C737*D737/100000000,"n.a.")</x:f>
        <x:v>0.9313134102000001</x:v>
      </x:c>
      <x:c r="F737" s="1" t="str">
        <x:v>get_fund_holders_297fc90dcb4e9518.json</x:v>
      </x:c>
      <x:c r="G737" s="1" t="str">
        <x:v>get_fund_performance_76033c52f8ce0ced.json</x:v>
      </x:c>
    </x:row>
    <x:row r="738" ht="25" customHeight="1">
      <x:c r="A738" s="1" t="str">
        <x:v>560010.SH</x:v>
      </x:c>
      <x:c r="B738" s="7" t="d">
        <x:v>2026-06-09T00:00:00.000Z</x:v>
      </x:c>
      <x:c r="C738" s="8" t="n">
        <x:v>820621700</x:v>
      </x:c>
      <x:c r="D738" s="9" t="n">
        <x:v>3.4313</x:v>
      </x:c>
      <x:c r="E738" s="9" t="n">
        <x:f>IF(COUNT(C738:D738)=2,C738*D738/100000000,"n.a.")</x:f>
        <x:v>28.1579923921</x:v>
      </x:c>
      <x:c r="F738" s="1" t="str">
        <x:v>get_fund_holders_6873838444356b70.json</x:v>
      </x:c>
      <x:c r="G738" s="1" t="str">
        <x:v>get_fund_performance_c16a854f012da14c.json</x:v>
      </x:c>
    </x:row>
    <x:row r="739" ht="25" customHeight="1">
      <x:c r="A739" s="1" t="str">
        <x:v>560110.SH</x:v>
      </x:c>
      <x:c r="B739" s="7" t="d">
        <x:v>2026-06-09T00:00:00.000Z</x:v>
      </x:c>
      <x:c r="C739" s="8" t="n">
        <x:v>145903500</x:v>
      </x:c>
      <x:c r="D739" s="9" t="n">
        <x:v>1.2391</x:v>
      </x:c>
      <x:c r="E739" s="9" t="n">
        <x:f>IF(COUNT(C739:D739)=2,C739*D739/100000000,"n.a.")</x:f>
        <x:v>1.8078902685000002</x:v>
      </x:c>
      <x:c r="F739" s="1" t="str">
        <x:v>get_fund_holders_297fc90dcb4e9518.json</x:v>
      </x:c>
      <x:c r="G739" s="1" t="str">
        <x:v>get_fund_performance_76033c52f8ce0ced.json</x:v>
      </x:c>
    </x:row>
    <x:row r="740" ht="25" customHeight="1">
      <x:c r="A740" s="1" t="str">
        <x:v>560220.SH</x:v>
      </x:c>
      <x:c r="B740" s="7" t="d">
        <x:v>2026-06-09T00:00:00.000Z</x:v>
      </x:c>
      <x:c r="C740" s="8" t="n">
        <x:v>45717000</x:v>
      </x:c>
      <x:c r="D740" s="9" t="n">
        <x:v>1.5252</x:v>
      </x:c>
      <x:c r="E740" s="9" t="n">
        <x:f>IF(COUNT(C740:D740)=2,C740*D740/100000000,"n.a.")</x:f>
        <x:v>0.697275684</x:v>
      </x:c>
      <x:c r="F740" s="1" t="str">
        <x:v>get_fund_holders_fc050ecb223266b2.json</x:v>
      </x:c>
      <x:c r="G740" s="1" t="str">
        <x:v>get_fund_performance_64e81de3617dc384.json</x:v>
      </x:c>
    </x:row>
    <x:row r="741" ht="25" customHeight="1">
      <x:c r="A741" s="1" t="str">
        <x:v>561350.SH</x:v>
      </x:c>
      <x:c r="B741" s="7" t="d">
        <x:v>2026-06-09T00:00:00.000Z</x:v>
      </x:c>
      <x:c r="C741" s="8" t="n">
        <x:v>70700000</x:v>
      </x:c>
      <x:c r="D741" s="9" t="n">
        <x:v>1.2909</x:v>
      </x:c>
      <x:c r="E741" s="9" t="n">
        <x:f>IF(COUNT(C741:D741)=2,C741*D741/100000000,"n.a.")</x:f>
        <x:v>0.9126663</x:v>
      </x:c>
      <x:c r="F741" s="1" t="str">
        <x:v>get_fund_holders_13991b14672a9e5b.json</x:v>
      </x:c>
      <x:c r="G741" s="1" t="str">
        <x:v>get_fund_performance_0e4c5b8e47ee8e76.json</x:v>
      </x:c>
    </x:row>
    <x:row r="742" ht="25" customHeight="1">
      <x:c r="A742" s="1" t="str">
        <x:v>561370.SH</x:v>
      </x:c>
      <x:c r="B742" s="7" t="d">
        <x:v>2026-06-09T00:00:00.000Z</x:v>
      </x:c>
      <x:c r="C742" s="8" t="n">
        <x:v>22356000</x:v>
      </x:c>
      <x:c r="D742" s="9" t="n">
        <x:v>1.5086</x:v>
      </x:c>
      <x:c r="E742" s="9" t="n">
        <x:f>IF(COUNT(C742:D742)=2,C742*D742/100000000,"n.a.")</x:f>
        <x:v>0.337262616</x:v>
      </x:c>
      <x:c r="F742" s="1" t="str">
        <x:v>get_fund_holders_2726ab4790466ee0.json</x:v>
      </x:c>
      <x:c r="G742" s="1" t="str">
        <x:v>get_fund_performance_cb9287801365b0fc.json</x:v>
      </x:c>
    </x:row>
    <x:row r="743" ht="25" customHeight="1">
      <x:c r="A743" s="1" t="str">
        <x:v>561930.SH</x:v>
      </x:c>
      <x:c r="B743" s="7" t="d">
        <x:v>2026-06-09T00:00:00.000Z</x:v>
      </x:c>
      <x:c r="C743" s="8" t="n">
        <x:v>118260600</x:v>
      </x:c>
      <x:c r="D743" s="9" t="n">
        <x:v>1.6079</x:v>
      </x:c>
      <x:c r="E743" s="9" t="n">
        <x:f>IF(COUNT(C743:D743)=2,C743*D743/100000000,"n.a.")</x:f>
        <x:v>1.9015121874</x:v>
      </x:c>
      <x:c r="F743" s="1" t="str">
        <x:v>get_fund_holders_f7a0251fa6d4d112.json</x:v>
      </x:c>
      <x:c r="G743" s="1" t="str">
        <x:v>get_fund_performance_f34761a2b46b9330.json</x:v>
      </x:c>
    </x:row>
    <x:row r="744" ht="25" customHeight="1">
      <x:c r="A744" s="1" t="str">
        <x:v>562660.SH</x:v>
      </x:c>
      <x:c r="B744" s="7" t="d">
        <x:v>2026-06-09T00:00:00.000Z</x:v>
      </x:c>
      <x:c r="C744" s="8" t="n">
        <x:v>270874000</x:v>
      </x:c>
      <x:c r="D744" s="9" t="n">
        <x:v>1.9259</x:v>
      </x:c>
      <x:c r="E744" s="9" t="n">
        <x:f>IF(COUNT(C744:D744)=2,C744*D744/100000000,"n.a.")</x:f>
        <x:v>5.216762365999999</x:v>
      </x:c>
      <x:c r="F744" s="1" t="str">
        <x:v>get_fund_holders_a10e2190a42af2eb.json</x:v>
      </x:c>
      <x:c r="G744" s="1" t="str">
        <x:v>get_fund_performance_074fe7c4861a32c8.json</x:v>
      </x:c>
    </x:row>
    <x:row r="745" ht="25" customHeight="1">
      <x:c r="A745" s="1" t="str">
        <x:v>563200.SH</x:v>
      </x:c>
      <x:c r="B745" s="7" t="d">
        <x:v>2026-06-09T00:00:00.000Z</x:v>
      </x:c>
      <x:c r="C745" s="8" t="n">
        <x:v>31458800</x:v>
      </x:c>
      <x:c r="D745" s="9" t="n">
        <x:v>1.6342</x:v>
      </x:c>
      <x:c r="E745" s="9" t="n">
        <x:f>IF(COUNT(C745:D745)=2,C745*D745/100000000,"n.a.")</x:f>
        <x:v>0.5140997096</x:v>
      </x:c>
      <x:c r="F745" s="1" t="str">
        <x:v>get_fund_holders_fc050ecb223266b2.json</x:v>
      </x:c>
      <x:c r="G745" s="1" t="str">
        <x:v>get_fund_performance_64e81de3617dc384.json</x:v>
      </x:c>
    </x:row>
    <x:row r="746" ht="25" customHeight="1">
      <x:c r="A746" s="1" t="str">
        <x:v>563300.SH</x:v>
      </x:c>
      <x:c r="B746" s="7" t="d">
        <x:v>2026-06-09T00:00:00.000Z</x:v>
      </x:c>
      <x:c r="C746" s="8" t="n">
        <x:v>2296174000</x:v>
      </x:c>
      <x:c r="D746" s="9" t="n">
        <x:v>1.5466</x:v>
      </x:c>
      <x:c r="E746" s="9" t="n">
        <x:f>IF(COUNT(C746:D746)=2,C746*D746/100000000,"n.a.")</x:f>
        <x:v>35.512627084</x:v>
      </x:c>
      <x:c r="F746" s="1" t="str">
        <x:v>get_fund_holders_a10e2190a42af2eb.json</x:v>
      </x:c>
      <x:c r="G746" s="1" t="str">
        <x:v>get_fund_performance_074fe7c4861a32c8.json</x:v>
      </x:c>
    </x:row>
    <x:row r="747" ht="25" customHeight="1">
      <x:c r="A747" s="1" t="str">
        <x:v>563520.SH</x:v>
      </x:c>
      <x:c r="B747" s="7" t="d">
        <x:v>2026-06-09T00:00:00.000Z</x:v>
      </x:c>
      <x:c r="C747" s="8" t="n">
        <x:v>379065000</x:v>
      </x:c>
      <x:c r="D747" s="9" t="n">
        <x:v>1.2341</x:v>
      </x:c>
      <x:c r="E747" s="9" t="n">
        <x:f>IF(COUNT(C747:D747)=2,C747*D747/100000000,"n.a.")</x:f>
        <x:v>4.678041165</x:v>
      </x:c>
      <x:c r="F747" s="1" t="str">
        <x:v>get_fund_holders_1e677b142657289e.json</x:v>
      </x:c>
      <x:c r="G747" s="1" t="str">
        <x:v>get_fund_performance_32b153f453e65745.json</x:v>
      </x:c>
    </x:row>
    <x:row r="748" ht="25" customHeight="1">
      <x:c r="A748" s="1" t="str">
        <x:v>563750.SH</x:v>
      </x:c>
      <x:c r="B748" s="7" t="d">
        <x:v>2026-06-09T00:00:00.000Z</x:v>
      </x:c>
      <x:c r="C748" s="8" t="n">
        <x:v>349737000</x:v>
      </x:c>
      <x:c r="D748" s="9" t="n">
        <x:v>1.1319</x:v>
      </x:c>
      <x:c r="E748" s="9" t="n">
        <x:f>IF(COUNT(C748:D748)=2,C748*D748/100000000,"n.a.")</x:f>
        <x:v>3.9586731029999993</x:v>
      </x:c>
      <x:c r="F748" s="1" t="str">
        <x:v>get_fund_holders_3a509cba2b0c91ea.json</x:v>
      </x:c>
      <x:c r="G748" s="1" t="str">
        <x:v>get_fund_performance_aa085c9cb9fda8b6.json</x:v>
      </x:c>
    </x:row>
    <x:row r="749" ht="25" customHeight="1">
      <x:c r="A749" s="1" t="str">
        <x:v>588000.SH</x:v>
      </x:c>
      <x:c r="B749" s="7" t="d">
        <x:v>2026-06-09T00:00:00.000Z</x:v>
      </x:c>
      <x:c r="C749" s="8" t="n">
        <x:v>33503668200</x:v>
      </x:c>
      <x:c r="D749" s="9" t="n">
        <x:v>1.757</x:v>
      </x:c>
      <x:c r="E749" s="9" t="n">
        <x:f>IF(COUNT(C749:D749)=2,C749*D749/100000000,"n.a.")</x:f>
        <x:v>588.6594502739999</x:v>
      </x:c>
      <x:c r="F749" s="1" t="str">
        <x:v>get_fund_holders_d7a48f04a3675863.json</x:v>
      </x:c>
      <x:c r="G749" s="1" t="str">
        <x:v>get_fund_performance_8e72c41e3db9b3ba.json</x:v>
      </x:c>
    </x:row>
    <x:row r="750" ht="25" customHeight="1">
      <x:c r="A750" s="1" t="str">
        <x:v>588040.SH</x:v>
      </x:c>
      <x:c r="B750" s="7" t="d">
        <x:v>2026-06-09T00:00:00.000Z</x:v>
      </x:c>
      <x:c r="C750" s="8" t="n">
        <x:v>67889000</x:v>
      </x:c>
      <x:c r="D750" s="9" t="n">
        <x:v>1.6974</x:v>
      </x:c>
      <x:c r="E750" s="9" t="n">
        <x:f>IF(COUNT(C750:D750)=2,C750*D750/100000000,"n.a.")</x:f>
        <x:v>1.152347886</x:v>
      </x:c>
      <x:c r="F750" s="1" t="str">
        <x:v>get_fund_holders_289aa24890e2120f.json</x:v>
      </x:c>
      <x:c r="G750" s="1" t="str">
        <x:v>get_fund_performance_132f843fe326f0e9.json</x:v>
      </x:c>
    </x:row>
    <x:row r="751" ht="25" customHeight="1">
      <x:c r="A751" s="1" t="str">
        <x:v>588050.SH</x:v>
      </x:c>
      <x:c r="B751" s="7" t="d">
        <x:v>2026-06-09T00:00:00.000Z</x:v>
      </x:c>
      <x:c r="C751" s="8" t="n">
        <x:v>4465241300</x:v>
      </x:c>
      <x:c r="D751" s="9" t="n">
        <x:v>1.7075</x:v>
      </x:c>
      <x:c r="E751" s="9" t="n">
        <x:f>IF(COUNT(C751:D751)=2,C751*D751/100000000,"n.a.")</x:f>
        <x:v>76.2439951975</x:v>
      </x:c>
      <x:c r="F751" s="1" t="str">
        <x:v>get_fund_holders_bf65d0019adb3c3e.json</x:v>
      </x:c>
      <x:c r="G751" s="1" t="str">
        <x:v>get_fund_performance_dbfdb5899fd5fed8.json</x:v>
      </x:c>
    </x:row>
    <x:row r="752" ht="25" customHeight="1">
      <x:c r="A752" s="1" t="str">
        <x:v>588060.SH</x:v>
      </x:c>
      <x:c r="B752" s="7" t="d">
        <x:v>2026-06-09T00:00:00.000Z</x:v>
      </x:c>
      <x:c r="C752" s="8" t="n">
        <x:v>5137140000</x:v>
      </x:c>
      <x:c r="D752" s="9" t="n">
        <x:v>1.0576</x:v>
      </x:c>
      <x:c r="E752" s="9" t="n">
        <x:f>IF(COUNT(C752:D752)=2,C752*D752/100000000,"n.a.")</x:f>
        <x:v>54.33039264000001</x:v>
      </x:c>
      <x:c r="F752" s="1" t="str">
        <x:v>get_fund_holders_5233c0fc3241a32c.json</x:v>
      </x:c>
      <x:c r="G752" s="1" t="str">
        <x:v>get_fund_performance_efd396d3cd9bc676.json</x:v>
      </x:c>
    </x:row>
    <x:row r="753" ht="25" customHeight="1">
      <x:c r="A753" s="1" t="str">
        <x:v>588080.SH</x:v>
      </x:c>
      <x:c r="B753" s="7" t="d">
        <x:v>2026-06-09T00:00:00.000Z</x:v>
      </x:c>
      <x:c r="C753" s="8" t="n">
        <x:v>20032628100</x:v>
      </x:c>
      <x:c r="D753" s="9" t="n">
        <x:v>1.6999</x:v>
      </x:c>
      <x:c r="E753" s="9" t="n">
        <x:f>IF(COUNT(C753:D753)=2,C753*D753/100000000,"n.a.")</x:f>
        <x:v>340.5346450719</x:v>
      </x:c>
      <x:c r="F753" s="1" t="str">
        <x:v>get_fund_holders_d208616395cf29e5.json</x:v>
      </x:c>
      <x:c r="G753" s="1" t="str">
        <x:v>get_fund_performance_436bcdb0b10648ba.json</x:v>
      </x:c>
    </x:row>
    <x:row r="754" ht="25" customHeight="1">
      <x:c r="A754" s="1" t="str">
        <x:v>588090.SH</x:v>
      </x:c>
      <x:c r="B754" s="7" t="d">
        <x:v>2026-06-09T00:00:00.000Z</x:v>
      </x:c>
      <x:c r="C754" s="8" t="n">
        <x:v>1878072800</x:v>
      </x:c>
      <x:c r="D754" s="9" t="n">
        <x:v>1.7111</x:v>
      </x:c>
      <x:c r="E754" s="9" t="n">
        <x:f>IF(COUNT(C754:D754)=2,C754*D754/100000000,"n.a.")</x:f>
        <x:v>32.1357036808</x:v>
      </x:c>
      <x:c r="F754" s="1" t="str">
        <x:v>get_fund_holders_0e8c333096cb6d9b.json</x:v>
      </x:c>
      <x:c r="G754" s="1" t="str">
        <x:v>get_fund_performance_5d7f4203664c3089.json</x:v>
      </x:c>
    </x:row>
    <x:row r="755" ht="25" customHeight="1">
      <x:c r="A755" s="1" t="str">
        <x:v>588150.SH</x:v>
      </x:c>
      <x:c r="B755" s="7" t="d">
        <x:v>2026-06-09T00:00:00.000Z</x:v>
      </x:c>
      <x:c r="C755" s="8" t="n">
        <x:v>282432600</x:v>
      </x:c>
      <x:c r="D755" s="9" t="n">
        <x:v>1.1748</x:v>
      </x:c>
      <x:c r="E755" s="9" t="n">
        <x:f>IF(COUNT(C755:D755)=2,C755*D755/100000000,"n.a.")</x:f>
        <x:v>3.3180181848</x:v>
      </x:c>
      <x:c r="F755" s="1" t="str">
        <x:v>get_fund_holders_9969b0d406d0b745.json</x:v>
      </x:c>
      <x:c r="G755" s="1" t="str">
        <x:v>get_fund_performance_e05a94b547791553.json</x:v>
      </x:c>
    </x:row>
    <x:row r="756" ht="25" customHeight="1">
      <x:c r="A756" s="1" t="str">
        <x:v>588180.SH</x:v>
      </x:c>
      <x:c r="B756" s="7" t="d">
        <x:v>2026-06-09T00:00:00.000Z</x:v>
      </x:c>
      <x:c r="C756" s="8" t="n">
        <x:v>916853700</x:v>
      </x:c>
      <x:c r="D756" s="9" t="n">
        <x:v>1.0785</x:v>
      </x:c>
      <x:c r="E756" s="9" t="n">
        <x:f>IF(COUNT(C756:D756)=2,C756*D756/100000000,"n.a.")</x:f>
        <x:v>9.888267154500001</x:v>
      </x:c>
      <x:c r="F756" s="1" t="str">
        <x:v>get_fund_holders_a16d4a3c86b477e3.json</x:v>
      </x:c>
      <x:c r="G756" s="1" t="str">
        <x:v>get_fund_performance_dbfdb5899fd5fed8.json</x:v>
      </x:c>
    </x:row>
    <x:row r="757" ht="25" customHeight="1">
      <x:c r="A757" s="1" t="str">
        <x:v>588280.SH</x:v>
      </x:c>
      <x:c r="B757" s="7" t="d">
        <x:v>2026-06-09T00:00:00.000Z</x:v>
      </x:c>
      <x:c r="C757" s="8" t="n">
        <x:v>260121000</x:v>
      </x:c>
      <x:c r="D757" s="9" t="n">
        <x:v>1.2016</x:v>
      </x:c>
      <x:c r="E757" s="9" t="n">
        <x:f>IF(COUNT(C757:D757)=2,C757*D757/100000000,"n.a.")</x:f>
        <x:v>3.125613936</x:v>
      </x:c>
      <x:c r="F757" s="1" t="str">
        <x:v>get_fund_holders_e06a4127f41e102c.json</x:v>
      </x:c>
      <x:c r="G757" s="1" t="str">
        <x:v>get_fund_performance_40a67205fc558839.json</x:v>
      </x:c>
    </x:row>
    <x:row r="758" ht="25" customHeight="1">
      <x:c r="A758" s="1" t="str">
        <x:v>588720.SH</x:v>
      </x:c>
      <x:c r="B758" s="7" t="d">
        <x:v>2026-06-09T00:00:00.000Z</x:v>
      </x:c>
      <x:c r="C758" s="8" t="n">
        <x:v>92241800</x:v>
      </x:c>
      <x:c r="D758" s="9" t="n">
        <x:v>1.682</x:v>
      </x:c>
      <x:c r="E758" s="9" t="n">
        <x:f>IF(COUNT(C758:D758)=2,C758*D758/100000000,"n.a.")</x:f>
        <x:v>1.551507076</x:v>
      </x:c>
      <x:c r="F758" s="1" t="str">
        <x:v>get_fund_holders_522e7c68c534d3b2.json</x:v>
      </x:c>
      <x:c r="G758" s="1" t="str">
        <x:v>get_fund_performance_5d7f4203664c3089.json</x:v>
      </x:c>
    </x:row>
    <x:row r="759" ht="25" customHeight="1">
      <x:c r="A759" s="1" t="str">
        <x:v>588840.SH</x:v>
      </x:c>
      <x:c r="B759" s="7" t="d">
        <x:v>2026-06-09T00:00:00.000Z</x:v>
      </x:c>
      <x:c r="C759" s="8" t="n">
        <x:v>34236000</x:v>
      </x:c>
      <x:c r="D759" s="9" t="n">
        <x:v>1.5422</x:v>
      </x:c>
      <x:c r="E759" s="9" t="n">
        <x:f>IF(COUNT(C759:D759)=2,C759*D759/100000000,"n.a.")</x:f>
        <x:v>0.527987592</x:v>
      </x:c>
      <x:c r="F759" s="1" t="str">
        <x:v>get_fund_holders_0b63176527658f63.json</x:v>
      </x:c>
      <x:c r="G759" s="1" t="str">
        <x:v>get_fund_performance_132f843fe326f0e9.json</x:v>
      </x:c>
    </x:row>
    <x:row r="760" ht="25" customHeight="1">
      <x:c r="A760" s="1" t="str">
        <x:v>588870.SH</x:v>
      </x:c>
      <x:c r="B760" s="7" t="d">
        <x:v>2026-06-09T00:00:00.000Z</x:v>
      </x:c>
      <x:c r="C760" s="8" t="n">
        <x:v>293552000</x:v>
      </x:c>
      <x:c r="D760" s="9" t="n">
        <x:v>1.6886</x:v>
      </x:c>
      <x:c r="E760" s="9" t="n">
        <x:f>IF(COUNT(C760:D760)=2,C760*D760/100000000,"n.a.")</x:f>
        <x:v>4.956919072000001</x:v>
      </x:c>
      <x:c r="F760" s="1" t="str">
        <x:v>get_fund_holders_caa4c3c02f912995.json</x:v>
      </x:c>
      <x:c r="G760" s="1" t="str">
        <x:v>get_fund_performance_efd396d3cd9bc676.json</x:v>
      </x:c>
    </x:row>
    <x:row r="761" ht="25" customHeight="1">
      <x:c r="A761" s="1" t="str">
        <x:v>588940.SH</x:v>
      </x:c>
      <x:c r="B761" s="7" t="d">
        <x:v>2026-06-09T00:00:00.000Z</x:v>
      </x:c>
      <x:c r="C761" s="8" t="n">
        <x:v>391420000</x:v>
      </x:c>
      <x:c r="D761" s="9" t="n">
        <x:v>1.7194</x:v>
      </x:c>
      <x:c r="E761" s="9" t="n">
        <x:f>IF(COUNT(C761:D761)=2,C761*D761/100000000,"n.a.")</x:f>
        <x:v>6.73007548</x:v>
      </x:c>
      <x:c r="F761" s="1" t="str">
        <x:v>get_fund_holders_dd0a9debd3f4f444.json</x:v>
      </x:c>
      <x:c r="G761" s="1" t="str">
        <x:v>get_fund_performance_45fcf26c430218d7.json</x:v>
      </x:c>
    </x:row>
    <x:row r="762" ht="25" customHeight="1">
      <x:c r="A762" s="1" t="str">
        <x:v>588950.SH</x:v>
      </x:c>
      <x:c r="B762" s="7" t="d">
        <x:v>2026-06-09T00:00:00.000Z</x:v>
      </x:c>
      <x:c r="C762" s="8" t="n">
        <x:v>221729700</x:v>
      </x:c>
      <x:c r="D762" s="9" t="n">
        <x:v>1.7312</x:v>
      </x:c>
      <x:c r="E762" s="9" t="n">
        <x:f>IF(COUNT(C762:D762)=2,C762*D762/100000000,"n.a.")</x:f>
        <x:v>3.8385845664000007</x:v>
      </x:c>
      <x:c r="F762" s="1" t="str">
        <x:v>get_fund_holders_d208616395cf29e5.json</x:v>
      </x:c>
      <x:c r="G762" s="1" t="str">
        <x:v>get_fund_performance_436bcdb0b10648ba.json</x:v>
      </x:c>
    </x:row>
    <x:row r="763" ht="25" customHeight="1">
      <x:c r="A763" s="1" t="str">
        <x:v>589150.SH</x:v>
      </x:c>
      <x:c r="B763" s="7" t="d">
        <x:v>2026-06-09T00:00:00.000Z</x:v>
      </x:c>
      <x:c r="C763" s="8" t="n">
        <x:v>73437200</x:v>
      </x:c>
      <x:c r="D763" s="9" t="n">
        <x:v>1.2086</x:v>
      </x:c>
      <x:c r="E763" s="9" t="n">
        <x:f>IF(COUNT(C763:D763)=2,C763*D763/100000000,"n.a.")</x:f>
        <x:v>0.8875619991999999</x:v>
      </x:c>
      <x:c r="F763" s="1" t="str">
        <x:v>get_fund_holders_9969b0d406d0b745.json</x:v>
      </x:c>
      <x:c r="G763" s="1" t="str">
        <x:v>get_fund_performance_e05a94b547791553.json</x:v>
      </x:c>
    </x:row>
    <x:row r="764" ht="25" customHeight="1">
      <x:c r="A764" s="1" t="str">
        <x:v>589850.SH</x:v>
      </x:c>
      <x:c r="B764" s="7" t="d">
        <x:v>2026-06-09T00:00:00.000Z</x:v>
      </x:c>
      <x:c r="C764" s="8" t="n">
        <x:v>373057000</x:v>
      </x:c>
      <x:c r="D764" s="9" t="n">
        <x:v>1.5978</x:v>
      </x:c>
      <x:c r="E764" s="9" t="n">
        <x:f>IF(COUNT(C764:D764)=2,C764*D764/100000000,"n.a.")</x:f>
        <x:v>5.960704746</x:v>
      </x:c>
      <x:c r="F764" s="1" t="str">
        <x:v>get_fund_holders_d7a48f04a3675863.json</x:v>
      </x:c>
      <x:c r="G764" s="1" t="str">
        <x:v>get_fund_performance_8e72c41e3db9b3ba.json</x:v>
      </x:c>
    </x:row>
    <x:row r="765" ht="25" customHeight="1">
      <x:c r="A765" s="1" t="str">
        <x:v>159205.SZ</x:v>
      </x:c>
      <x:c r="B765" s="7" t="d">
        <x:v>2026-06-10T00:00:00.000Z</x:v>
      </x:c>
      <x:c r="C765" s="8" t="n">
        <x:v>317056064</x:v>
      </x:c>
      <x:c r="D765" s="9" t="n">
        <x:v>1.89</x:v>
      </x:c>
      <x:c r="E765" s="9" t="n">
        <x:f>IF(COUNT(C765:D765)=2,C765*D765/100000000,"n.a.")</x:f>
        <x:v>5.992359609599999</x:v>
      </x:c>
      <x:c r="F765" s="1" t="str">
        <x:v>get_fund_holders_dd0a9debd3f4f444.json</x:v>
      </x:c>
      <x:c r="G765" s="1" t="str">
        <x:v>get_fund_performance_45fcf26c430218d7.json</x:v>
      </x:c>
    </x:row>
    <x:row r="766" ht="25" customHeight="1">
      <x:c r="A766" s="1" t="str">
        <x:v>159247.SZ</x:v>
      </x:c>
      <x:c r="B766" s="7" t="d">
        <x:v>2026-06-10T00:00:00.000Z</x:v>
      </x:c>
      <x:c r="C766" s="8" t="n">
        <x:v>191984966</x:v>
      </x:c>
      <x:c r="D766" s="9" t="n">
        <x:v>1.1588</x:v>
      </x:c>
      <x:c r="E766" s="9" t="n">
        <x:f>IF(COUNT(C766:D766)=2,C766*D766/100000000,"n.a.")</x:f>
        <x:v>2.224721786008</x:v>
      </x:c>
      <x:c r="F766" s="1" t="str">
        <x:v>get_fund_holders_fadd370a28d51cf3.json</x:v>
      </x:c>
      <x:c r="G766" s="1" t="str">
        <x:v>get_fund_performance_bf1ce8849823faae.json</x:v>
      </x:c>
    </x:row>
    <x:row r="767" ht="25" customHeight="1">
      <x:c r="A767" s="1" t="str">
        <x:v>159300.SZ</x:v>
      </x:c>
      <x:c r="B767" s="7" t="d">
        <x:v>2026-06-10T00:00:00.000Z</x:v>
      </x:c>
      <x:c r="C767" s="8" t="n">
        <x:v>171958097</x:v>
      </x:c>
      <x:c r="D767" s="9" t="n">
        <x:v>5.0909</x:v>
      </x:c>
      <x:c r="E767" s="9" t="n">
        <x:f>IF(COUNT(C767:D767)=2,C767*D767/100000000,"n.a.")</x:f>
        <x:v>8.754214760173001</x:v>
      </x:c>
      <x:c r="F767" s="1" t="str">
        <x:v>get_fund_holders_b7b2fd863d7cae37.json</x:v>
      </x:c>
      <x:c r="G767" s="1" t="str">
        <x:v>get_fund_performance_782c037bcb449f29.json</x:v>
      </x:c>
    </x:row>
    <x:row r="768" ht="25" customHeight="1">
      <x:c r="A768" s="1" t="str">
        <x:v>159330.SZ</x:v>
      </x:c>
      <x:c r="B768" s="7" t="d">
        <x:v>2026-06-10T00:00:00.000Z</x:v>
      </x:c>
      <x:c r="C768" s="8" t="n">
        <x:v>320801009</x:v>
      </x:c>
      <x:c r="D768" s="9" t="n">
        <x:v>1.4725</x:v>
      </x:c>
      <x:c r="E768" s="9" t="n">
        <x:f>IF(COUNT(C768:D768)=2,C768*D768/100000000,"n.a.")</x:f>
        <x:v>4.723794857525</x:v>
      </x:c>
      <x:c r="F768" s="1" t="str">
        <x:v>get_fund_holders_db155956e659ea95.json</x:v>
      </x:c>
      <x:c r="G768" s="1" t="str">
        <x:v>get_fund_performance_ac2efc383ca02be2.json</x:v>
      </x:c>
    </x:row>
    <x:row r="769" ht="25" customHeight="1">
      <x:c r="A769" s="1" t="str">
        <x:v>159337.SZ</x:v>
      </x:c>
      <x:c r="B769" s="7" t="d">
        <x:v>2026-06-10T00:00:00.000Z</x:v>
      </x:c>
      <x:c r="C769" s="8" t="n">
        <x:v>253710611</x:v>
      </x:c>
      <x:c r="D769" s="9" t="n">
        <x:v>1.8251</x:v>
      </x:c>
      <x:c r="E769" s="9" t="n">
        <x:f>IF(COUNT(C769:D769)=2,C769*D769/100000000,"n.a.")</x:f>
        <x:v>4.630472361361</x:v>
      </x:c>
      <x:c r="F769" s="1" t="str">
        <x:v>get_fund_holders_0f3e86d571c495d7.json</x:v>
      </x:c>
      <x:c r="G769" s="1" t="str">
        <x:v>get_fund_performance_5896dab4189c2620.json</x:v>
      </x:c>
    </x:row>
    <x:row r="770" ht="25" customHeight="1">
      <x:c r="A770" s="1" t="str">
        <x:v>159393.SZ</x:v>
      </x:c>
      <x:c r="B770" s="7" t="d">
        <x:v>2026-06-10T00:00:00.000Z</x:v>
      </x:c>
      <x:c r="C770" s="8" t="n">
        <x:v>42046342</x:v>
      </x:c>
      <x:c r="D770" s="9" t="n">
        <x:v>5.0262</x:v>
      </x:c>
      <x:c r="E770" s="9" t="n">
        <x:f>IF(COUNT(C770:D770)=2,C770*D770/100000000,"n.a.")</x:f>
        <x:v>2.113333241604</x:v>
      </x:c>
      <x:c r="F770" s="1" t="str">
        <x:v>get_fund_holders_9f97c20db2568193.json</x:v>
      </x:c>
      <x:c r="G770" s="1" t="str">
        <x:v>get_fund_performance_cc51021ca3a41cab.json</x:v>
      </x:c>
    </x:row>
    <x:row r="771" ht="25" customHeight="1">
      <x:c r="A771" s="1" t="str">
        <x:v>159500.SZ</x:v>
      </x:c>
      <x:c r="B771" s="7" t="d">
        <x:v>2026-06-10T00:00:00.000Z</x:v>
      </x:c>
      <x:c r="C771" s="8" t="n">
        <x:v>143338865</x:v>
      </x:c>
      <x:c r="D771" s="9" t="n">
        <x:v>1.1925</x:v>
      </x:c>
      <x:c r="E771" s="9" t="n">
        <x:f>IF(COUNT(C771:D771)=2,C771*D771/100000000,"n.a.")</x:f>
        <x:v>1.7093159651249998</x:v>
      </x:c>
      <x:c r="F771" s="1" t="str">
        <x:v>get_fund_holders_cb7a47267215c1da.json</x:v>
      </x:c>
      <x:c r="G771" s="1" t="str">
        <x:v>get_fund_performance_7bf0efc786c27bf1.json</x:v>
      </x:c>
    </x:row>
    <x:row r="772" ht="25" customHeight="1">
      <x:c r="A772" s="1" t="str">
        <x:v>159531.SZ</x:v>
      </x:c>
      <x:c r="B772" s="7" t="d">
        <x:v>2026-06-10T00:00:00.000Z</x:v>
      </x:c>
      <x:c r="C772" s="8" t="n">
        <x:v>604608406</x:v>
      </x:c>
      <x:c r="D772" s="9" t="n">
        <x:v>1.4861</x:v>
      </x:c>
      <x:c r="E772" s="9" t="n">
        <x:f>IF(COUNT(C772:D772)=2,C772*D772/100000000,"n.a.")</x:f>
        <x:v>8.985085521566</x:v>
      </x:c>
      <x:c r="F772" s="1" t="str">
        <x:v>get_fund_holders_6dc695d00ba15682.json</x:v>
      </x:c>
      <x:c r="G772" s="1" t="str">
        <x:v>get_fund_performance_e916a21462249c2f.json</x:v>
      </x:c>
    </x:row>
    <x:row r="773" ht="25" customHeight="1">
      <x:c r="A773" s="1" t="str">
        <x:v>159532.SZ</x:v>
      </x:c>
      <x:c r="B773" s="7" t="d">
        <x:v>2026-06-10T00:00:00.000Z</x:v>
      </x:c>
      <x:c r="C773" s="8" t="n">
        <x:v>123564791</x:v>
      </x:c>
      <x:c r="D773" s="9" t="n">
        <x:v>1.7238</x:v>
      </x:c>
      <x:c r="E773" s="9" t="n">
        <x:f>IF(COUNT(C773:D773)=2,C773*D773/100000000,"n.a.")</x:f>
        <x:v>2.130009867258</x:v>
      </x:c>
      <x:c r="F773" s="1" t="str">
        <x:v>get_fund_holders_6dc695d00ba15682.json</x:v>
      </x:c>
      <x:c r="G773" s="1" t="str">
        <x:v>get_fund_performance_e916a21462249c2f.json</x:v>
      </x:c>
    </x:row>
    <x:row r="774" ht="25" customHeight="1">
      <x:c r="A774" s="1" t="str">
        <x:v>159533.SZ</x:v>
      </x:c>
      <x:c r="B774" s="7" t="d">
        <x:v>2026-06-10T00:00:00.000Z</x:v>
      </x:c>
      <x:c r="C774" s="8" t="n">
        <x:v>10458785</x:v>
      </x:c>
      <x:c r="D774" s="9" t="n">
        <x:v>2.0384</x:v>
      </x:c>
      <x:c r="E774" s="9" t="n">
        <x:f>IF(COUNT(C774:D774)=2,C774*D774/100000000,"n.a.")</x:f>
        <x:v>0.21319187344</x:v>
      </x:c>
      <x:c r="F774" s="1" t="str">
        <x:v>get_fund_holders_2726ab4790466ee0.json</x:v>
      </x:c>
      <x:c r="G774" s="1" t="str">
        <x:v>get_fund_performance_cb9287801365b0fc.json</x:v>
      </x:c>
    </x:row>
    <x:row r="775" ht="25" customHeight="1">
      <x:c r="A775" s="1" t="str">
        <x:v>159535.SZ</x:v>
      </x:c>
      <x:c r="B775" s="7" t="d">
        <x:v>2026-06-10T00:00:00.000Z</x:v>
      </x:c>
      <x:c r="C775" s="8" t="n">
        <x:v>16981088</x:v>
      </x:c>
      <x:c r="D775" s="9" t="n">
        <x:v>1.5072</x:v>
      </x:c>
      <x:c r="E775" s="9" t="n">
        <x:f>IF(COUNT(C775:D775)=2,C775*D775/100000000,"n.a.")</x:f>
        <x:v>0.25593895833600006</x:v>
      </x:c>
      <x:c r="F775" s="1" t="str">
        <x:v>get_fund_holders_b0ac19f70da2b9d6.json</x:v>
      </x:c>
      <x:c r="G775" s="1" t="str">
        <x:v>get_fund_performance_8091d233a91473cf.json</x:v>
      </x:c>
    </x:row>
    <x:row r="776" ht="25" customHeight="1">
      <x:c r="A776" s="1" t="str">
        <x:v>159536.SZ</x:v>
      </x:c>
      <x:c r="B776" s="7" t="d">
        <x:v>2026-06-10T00:00:00.000Z</x:v>
      </x:c>
      <x:c r="C776" s="8" t="n">
        <x:v>39261589</x:v>
      </x:c>
      <x:c r="D776" s="9" t="n">
        <x:v>1.4715</x:v>
      </x:c>
      <x:c r="E776" s="9" t="n">
        <x:f>IF(COUNT(C776:D776)=2,C776*D776/100000000,"n.a.")</x:f>
        <x:v>0.577734282135</x:v>
      </x:c>
      <x:c r="F776" s="1" t="str">
        <x:v>get_fund_holders_b0ac19f70da2b9d6.json</x:v>
      </x:c>
      <x:c r="G776" s="1" t="str">
        <x:v>get_fund_performance_8091d233a91473cf.json</x:v>
      </x:c>
    </x:row>
    <x:row r="777" ht="25" customHeight="1">
      <x:c r="A777" s="1" t="str">
        <x:v>159629.SZ</x:v>
      </x:c>
      <x:c r="B777" s="7" t="d">
        <x:v>2026-06-10T00:00:00.000Z</x:v>
      </x:c>
      <x:c r="C777" s="8" t="n">
        <x:v>369252663</x:v>
      </x:c>
      <x:c r="D777" s="9" t="n">
        <x:v>3.3856</x:v>
      </x:c>
      <x:c r="E777" s="9" t="n">
        <x:f>IF(COUNT(C777:D777)=2,C777*D777/100000000,"n.a.")</x:f>
        <x:v>12.501418158528</x:v>
      </x:c>
      <x:c r="F777" s="1" t="str">
        <x:v>get_fund_holders_f06ed8ca04a5c3cd.json</x:v>
      </x:c>
      <x:c r="G777" s="1" t="str">
        <x:v>get_fund_performance_7ef9212eaf1828ff.json</x:v>
      </x:c>
    </x:row>
    <x:row r="778" ht="25" customHeight="1">
      <x:c r="A778" s="1" t="str">
        <x:v>159633.SZ</x:v>
      </x:c>
      <x:c r="B778" s="7" t="d">
        <x:v>2026-06-10T00:00:00.000Z</x:v>
      </x:c>
      <x:c r="C778" s="8" t="n">
        <x:v>552162658</x:v>
      </x:c>
      <x:c r="D778" s="9" t="n">
        <x:v>3.4719</x:v>
      </x:c>
      <x:c r="E778" s="9" t="n">
        <x:f>IF(COUNT(C778:D778)=2,C778*D778/100000000,"n.a.")</x:f>
        <x:v>19.170535323102</x:v>
      </x:c>
      <x:c r="F778" s="1" t="str">
        <x:v>get_fund_holders_cdfe40210f5aa2b8.json</x:v>
      </x:c>
      <x:c r="G778" s="1" t="str">
        <x:v>get_fund_performance_240cbda96a3d63f3.json</x:v>
      </x:c>
    </x:row>
    <x:row r="779" ht="25" customHeight="1">
      <x:c r="A779" s="1" t="str">
        <x:v>159673.SZ</x:v>
      </x:c>
      <x:c r="B779" s="7" t="d">
        <x:v>2026-06-10T00:00:00.000Z</x:v>
      </x:c>
      <x:c r="C779" s="8" t="n">
        <x:v>1363528385</x:v>
      </x:c>
      <x:c r="D779" s="9" t="n">
        <x:v>1.3093</x:v>
      </x:c>
      <x:c r="E779" s="9" t="n">
        <x:f>IF(COUNT(C779:D779)=2,C779*D779/100000000,"n.a.")</x:f>
        <x:v>17.852677144805</x:v>
      </x:c>
      <x:c r="F779" s="1" t="str">
        <x:v>get_fund_holders_1d7b543e33e514b4.json</x:v>
      </x:c>
      <x:c r="G779" s="1" t="str">
        <x:v>get_fund_performance_7c60e350c6141c53.json</x:v>
      </x:c>
    </x:row>
    <x:row r="780" ht="25" customHeight="1">
      <x:c r="A780" s="1" t="str">
        <x:v>159808.SZ</x:v>
      </x:c>
      <x:c r="B780" s="7" t="d">
        <x:v>2026-06-10T00:00:00.000Z</x:v>
      </x:c>
      <x:c r="C780" s="8" t="n">
        <x:v>49484790</x:v>
      </x:c>
      <x:c r="D780" s="9" t="n">
        <x:v>1.491</x:v>
      </x:c>
      <x:c r="E780" s="9" t="n">
        <x:f>IF(COUNT(C780:D780)=2,C780*D780/100000000,"n.a.")</x:f>
        <x:v>0.7378182189</x:v>
      </x:c>
      <x:c r="F780" s="1" t="str">
        <x:v>get_fund_holders_e011263fc4341082.json</x:v>
      </x:c>
      <x:c r="G780" s="1" t="str">
        <x:v>get_fund_performance_23d6e3cf533bf329.json</x:v>
      </x:c>
    </x:row>
    <x:row r="781" ht="25" customHeight="1">
      <x:c r="A781" s="1" t="str">
        <x:v>159810.SZ</x:v>
      </x:c>
      <x:c r="B781" s="7" t="d">
        <x:v>2026-06-10T00:00:00.000Z</x:v>
      </x:c>
      <x:c r="C781" s="8" t="n">
        <x:v>46475458</x:v>
      </x:c>
      <x:c r="D781" s="9" t="n">
        <x:v>1.5544</x:v>
      </x:c>
      <x:c r="E781" s="9" t="n">
        <x:f>IF(COUNT(C781:D781)=2,C781*D781/100000000,"n.a.")</x:f>
        <x:v>0.722414519152</x:v>
      </x:c>
      <x:c r="F781" s="1" t="str">
        <x:v>get_fund_holders_e011263fc4341082.json</x:v>
      </x:c>
      <x:c r="G781" s="1" t="str">
        <x:v>get_fund_performance_23d6e3cf533bf329.json</x:v>
      </x:c>
    </x:row>
    <x:row r="782" ht="25" customHeight="1">
      <x:c r="A782" s="1" t="str">
        <x:v>159820.SZ</x:v>
      </x:c>
      <x:c r="B782" s="7" t="d">
        <x:v>2026-06-10T00:00:00.000Z</x:v>
      </x:c>
      <x:c r="C782" s="8" t="n">
        <x:v>1308908470</x:v>
      </x:c>
      <x:c r="D782" s="9" t="n">
        <x:v>1.3839</x:v>
      </x:c>
      <x:c r="E782" s="9" t="n">
        <x:f>IF(COUNT(C782:D782)=2,C782*D782/100000000,"n.a.")</x:f>
        <x:v>18.11398431633</x:v>
      </x:c>
      <x:c r="F782" s="1" t="str">
        <x:v>get_fund_holders_4a5b486412b93368.json</x:v>
      </x:c>
      <x:c r="G782" s="1" t="str">
        <x:v>get_fund_performance_d3b8a29dbfda12d5.json</x:v>
      </x:c>
    </x:row>
    <x:row r="783" ht="25" customHeight="1">
      <x:c r="A783" s="1" t="str">
        <x:v>159821.SZ</x:v>
      </x:c>
      <x:c r="B783" s="7" t="d">
        <x:v>2026-06-10T00:00:00.000Z</x:v>
      </x:c>
      <x:c r="C783" s="8" t="n">
        <x:v>54220000</x:v>
      </x:c>
      <x:c r="D783" s="9" t="n">
        <x:v>1.4528</x:v>
      </x:c>
      <x:c r="E783" s="9" t="n">
        <x:f>IF(COUNT(C783:D783)=2,C783*D783/100000000,"n.a.")</x:f>
        <x:v>0.78770816</x:v>
      </x:c>
      <x:c r="F783" s="1" t="str">
        <x:v>get_fund_holders_6f3a5c30140a2cc7.json</x:v>
      </x:c>
      <x:c r="G783" s="1" t="str">
        <x:v>get_fund_performance_ddc316222fa0f340.json</x:v>
      </x:c>
    </x:row>
    <x:row r="784" ht="25" customHeight="1">
      <x:c r="A784" s="1" t="str">
        <x:v>159845.SZ</x:v>
      </x:c>
      <x:c r="B784" s="7" t="d">
        <x:v>2026-06-10T00:00:00.000Z</x:v>
      </x:c>
      <x:c r="C784" s="8" t="n">
        <x:v>1246425606</x:v>
      </x:c>
      <x:c r="D784" s="9" t="n">
        <x:v>3.3912</x:v>
      </x:c>
      <x:c r="E784" s="9" t="n">
        <x:f>IF(COUNT(C784:D784)=2,C784*D784/100000000,"n.a.")</x:f>
        <x:v>42.268785150672</x:v>
      </x:c>
      <x:c r="F784" s="1" t="str">
        <x:v>get_fund_holders_cdfe40210f5aa2b8.json</x:v>
      </x:c>
      <x:c r="G784" s="1" t="str">
        <x:v>get_fund_performance_240cbda96a3d63f3.json</x:v>
      </x:c>
    </x:row>
    <x:row r="785" ht="25" customHeight="1">
      <x:c r="A785" s="1" t="str">
        <x:v>159908.SZ</x:v>
      </x:c>
      <x:c r="B785" s="7" t="d">
        <x:v>2026-06-10T00:00:00.000Z</x:v>
      </x:c>
      <x:c r="C785" s="8" t="n">
        <x:v>326229029</x:v>
      </x:c>
      <x:c r="D785" s="9" t="n">
        <x:v>3.5961</x:v>
      </x:c>
      <x:c r="E785" s="9" t="n">
        <x:f>IF(COUNT(C785:D785)=2,C785*D785/100000000,"n.a.")</x:f>
        <x:v>11.731522111869</x:v>
      </x:c>
      <x:c r="F785" s="1" t="str">
        <x:v>get_fund_holders_f72299d2431949fb.json</x:v>
      </x:c>
      <x:c r="G785" s="1" t="str">
        <x:v>get_fund_performance_c6948bae147698fe.json</x:v>
      </x:c>
    </x:row>
    <x:row r="786" ht="25" customHeight="1">
      <x:c r="A786" s="1" t="str">
        <x:v>159915.SZ</x:v>
      </x:c>
      <x:c r="B786" s="7" t="d">
        <x:v>2026-06-10T00:00:00.000Z</x:v>
      </x:c>
      <x:c r="C786" s="8" t="n">
        <x:v>10589454936</x:v>
      </x:c>
      <x:c r="D786" s="9" t="n">
        <x:v>3.8704</x:v>
      </x:c>
      <x:c r="E786" s="9" t="n">
        <x:f>IF(COUNT(C786:D786)=2,C786*D786/100000000,"n.a.")</x:f>
        <x:v>409.854263842944</x:v>
      </x:c>
      <x:c r="F786" s="1" t="str">
        <x:v>get_fund_holders_f7a47e9d730c119a.json</x:v>
      </x:c>
      <x:c r="G786" s="1" t="str">
        <x:v>get_fund_performance_822b984e855b6212.json</x:v>
      </x:c>
    </x:row>
    <x:row r="787" ht="25" customHeight="1">
      <x:c r="A787" s="1" t="str">
        <x:v>159919.SZ</x:v>
      </x:c>
      <x:c r="B787" s="7" t="d">
        <x:v>2026-06-10T00:00:00.000Z</x:v>
      </x:c>
      <x:c r="C787" s="8" t="n">
        <x:v>12483216676</x:v>
      </x:c>
      <x:c r="D787" s="9" t="n">
        <x:v>4.9809</x:v>
      </x:c>
      <x:c r="E787" s="9" t="n">
        <x:f>IF(COUNT(C787:D787)=2,C787*D787/100000000,"n.a.")</x:f>
        <x:v>621.776539414884</x:v>
      </x:c>
      <x:c r="F787" s="1" t="str">
        <x:v>get_fund_holders_1d7b543e33e514b4.json</x:v>
      </x:c>
      <x:c r="G787" s="1" t="str">
        <x:v>get_fund_performance_7c60e350c6141c53.json</x:v>
      </x:c>
    </x:row>
    <x:row r="788" ht="25" customHeight="1">
      <x:c r="A788" s="1" t="str">
        <x:v>159922.SZ</x:v>
      </x:c>
      <x:c r="B788" s="7" t="d">
        <x:v>2026-06-10T00:00:00.000Z</x:v>
      </x:c>
      <x:c r="C788" s="8" t="n">
        <x:v>2145676765</x:v>
      </x:c>
      <x:c r="D788" s="9" t="n">
        <x:v>3.2451</x:v>
      </x:c>
      <x:c r="E788" s="9" t="n">
        <x:f>IF(COUNT(C788:D788)=2,C788*D788/100000000,"n.a.")</x:f>
        <x:v>69.629356701015</x:v>
      </x:c>
      <x:c r="F788" s="1" t="str">
        <x:v>get_fund_holders_642ec0bcd548408a.json</x:v>
      </x:c>
      <x:c r="G788" s="1" t="str">
        <x:v>get_fund_performance_52dd6b7444cbe37f.json</x:v>
      </x:c>
    </x:row>
    <x:row r="789" ht="25" customHeight="1">
      <x:c r="A789" s="1" t="str">
        <x:v>159925.SZ</x:v>
      </x:c>
      <x:c r="B789" s="7" t="d">
        <x:v>2026-06-10T00:00:00.000Z</x:v>
      </x:c>
      <x:c r="C789" s="8" t="n">
        <x:v>515120856</x:v>
      </x:c>
      <x:c r="D789" s="9" t="n">
        <x:v>4.8151</x:v>
      </x:c>
      <x:c r="E789" s="9" t="n">
        <x:f>IF(COUNT(C789:D789)=2,C789*D789/100000000,"n.a.")</x:f>
        <x:v>24.803584337256</x:v>
      </x:c>
      <x:c r="F789" s="1" t="str">
        <x:v>get_fund_holders_9654d298fd7411b0.json</x:v>
      </x:c>
      <x:c r="G789" s="1" t="str">
        <x:v>get_fund_performance_1d4a9808e8556da1.json</x:v>
      </x:c>
    </x:row>
    <x:row r="790" ht="25" customHeight="1">
      <x:c r="A790" s="1" t="str">
        <x:v>159935.SZ</x:v>
      </x:c>
      <x:c r="B790" s="7" t="d">
        <x:v>2026-06-10T00:00:00.000Z</x:v>
      </x:c>
      <x:c r="C790" s="8" t="n">
        <x:v>23572956</x:v>
      </x:c>
      <x:c r="D790" s="9" t="n">
        <x:v>2.5319</x:v>
      </x:c>
      <x:c r="E790" s="9" t="n">
        <x:f>IF(COUNT(C790:D790)=2,C790*D790/100000000,"n.a.")</x:f>
        <x:v>0.596843672964</x:v>
      </x:c>
      <x:c r="F790" s="1" t="str">
        <x:v>get_fund_holders_3a509cba2b0c91ea.json</x:v>
      </x:c>
      <x:c r="G790" s="1" t="str">
        <x:v>get_fund_performance_aa085c9cb9fda8b6.json</x:v>
      </x:c>
    </x:row>
    <x:row r="791" ht="25" customHeight="1">
      <x:c r="A791" s="1" t="str">
        <x:v>159948.SZ</x:v>
      </x:c>
      <x:c r="B791" s="7" t="d">
        <x:v>2026-06-10T00:00:00.000Z</x:v>
      </x:c>
      <x:c r="C791" s="8" t="n">
        <x:v>1011697720</x:v>
      </x:c>
      <x:c r="D791" s="9" t="n">
        <x:v>4.2739</x:v>
      </x:c>
      <x:c r="E791" s="9" t="n">
        <x:f>IF(COUNT(C791:D791)=2,C791*D791/100000000,"n.a.")</x:f>
        <x:v>43.238948855080004</x:v>
      </x:c>
      <x:c r="F791" s="1" t="str">
        <x:v>get_fund_holders_fadd370a28d51cf3.json</x:v>
      </x:c>
      <x:c r="G791" s="1" t="str">
        <x:v>get_fund_performance_bf1ce8849823faae.json</x:v>
      </x:c>
    </x:row>
    <x:row r="792" ht="25" customHeight="1">
      <x:c r="A792" s="1" t="str">
        <x:v>159952.SZ</x:v>
      </x:c>
      <x:c r="B792" s="7" t="d">
        <x:v>2026-06-10T00:00:00.000Z</x:v>
      </x:c>
      <x:c r="C792" s="8" t="n">
        <x:v>3460684929</x:v>
      </x:c>
      <x:c r="D792" s="9" t="n">
        <x:v>2.3492</x:v>
      </x:c>
      <x:c r="E792" s="9" t="n">
        <x:f>IF(COUNT(C792:D792)=2,C792*D792/100000000,"n.a.")</x:f>
        <x:v>81.298410352068</x:v>
      </x:c>
      <x:c r="F792" s="1" t="str">
        <x:v>get_fund_holders_f72299d2431949fb.json</x:v>
      </x:c>
      <x:c r="G792" s="1" t="str">
        <x:v>get_fund_performance_c6948bae147698fe.json</x:v>
      </x:c>
    </x:row>
    <x:row r="793" ht="25" customHeight="1">
      <x:c r="A793" s="1" t="str">
        <x:v>159956.SZ</x:v>
      </x:c>
      <x:c r="B793" s="7" t="d">
        <x:v>2026-06-10T00:00:00.000Z</x:v>
      </x:c>
      <x:c r="C793" s="8" t="n">
        <x:v>44978674</x:v>
      </x:c>
      <x:c r="D793" s="9" t="n">
        <x:v>2.4511</x:v>
      </x:c>
      <x:c r="E793" s="9" t="n">
        <x:f>IF(COUNT(C793:D793)=2,C793*D793/100000000,"n.a.")</x:f>
        <x:v>1.102472278414</x:v>
      </x:c>
      <x:c r="F793" s="1" t="str">
        <x:v>get_fund_holders_6f3a5c30140a2cc7.json</x:v>
      </x:c>
      <x:c r="G793" s="1" t="str">
        <x:v>get_fund_performance_ddc316222fa0f340.json</x:v>
      </x:c>
    </x:row>
    <x:row r="794" ht="25" customHeight="1">
      <x:c r="A794" s="1" t="str">
        <x:v>159957.SZ</x:v>
      </x:c>
      <x:c r="B794" s="7" t="d">
        <x:v>2026-06-10T00:00:00.000Z</x:v>
      </x:c>
      <x:c r="C794" s="8" t="n">
        <x:v>780784560</x:v>
      </x:c>
      <x:c r="D794" s="9" t="n">
        <x:v>2.538</x:v>
      </x:c>
      <x:c r="E794" s="9" t="n">
        <x:f>IF(COUNT(C794:D794)=2,C794*D794/100000000,"n.a.")</x:f>
        <x:v>19.8163121328</x:v>
      </x:c>
      <x:c r="F794" s="1" t="str">
        <x:v>get_fund_holders_972746bb5dcf2cb7.json</x:v>
      </x:c>
      <x:c r="G794" s="1" t="str">
        <x:v>get_fund_performance_875d1f9d9b20879b.json</x:v>
      </x:c>
    </x:row>
    <x:row r="795" ht="25" customHeight="1">
      <x:c r="A795" s="1" t="str">
        <x:v>159958.SZ</x:v>
      </x:c>
      <x:c r="B795" s="7" t="d">
        <x:v>2026-06-10T00:00:00.000Z</x:v>
      </x:c>
      <x:c r="C795" s="8" t="n">
        <x:v>219611448</x:v>
      </x:c>
      <x:c r="D795" s="9" t="n">
        <x:v>2.3419</x:v>
      </x:c>
      <x:c r="E795" s="9" t="n">
        <x:f>IF(COUNT(C795:D795)=2,C795*D795/100000000,"n.a.")</x:f>
        <x:v>5.143080500711999</x:v>
      </x:c>
      <x:c r="F795" s="1" t="str">
        <x:v>get_fund_holders_3665ca842f2b9d2d.json</x:v>
      </x:c>
      <x:c r="G795" s="1" t="str">
        <x:v>get_fund_performance_757bebf0dcfab699.json</x:v>
      </x:c>
    </x:row>
    <x:row r="796" ht="25" customHeight="1">
      <x:c r="A796" s="1" t="str">
        <x:v>159964.SZ</x:v>
      </x:c>
      <x:c r="B796" s="7" t="d">
        <x:v>2026-06-10T00:00:00.000Z</x:v>
      </x:c>
      <x:c r="C796" s="8" t="n">
        <x:v>187481881</x:v>
      </x:c>
      <x:c r="D796" s="9" t="n">
        <x:v>2.5197</x:v>
      </x:c>
      <x:c r="E796" s="9" t="n">
        <x:f>IF(COUNT(C796:D796)=2,C796*D796/100000000,"n.a.")</x:f>
        <x:v>4.723980955557</x:v>
      </x:c>
      <x:c r="F796" s="1" t="str">
        <x:v>get_fund_holders_f7a47e9d730c119a.json</x:v>
      </x:c>
      <x:c r="G796" s="1" t="str">
        <x:v>get_fund_performance_822b984e855b6212.json</x:v>
      </x:c>
    </x:row>
    <x:row r="797" ht="25" customHeight="1">
      <x:c r="A797" s="1" t="str">
        <x:v>159968.SZ</x:v>
      </x:c>
      <x:c r="B797" s="7" t="d">
        <x:v>2026-06-10T00:00:00.000Z</x:v>
      </x:c>
      <x:c r="C797" s="8" t="n">
        <x:v>60495098</x:v>
      </x:c>
      <x:c r="D797" s="9" t="n">
        <x:v>10.4145</x:v>
      </x:c>
      <x:c r="E797" s="9" t="n">
        <x:f>IF(COUNT(C797:D797)=2,C797*D797/100000000,"n.a.")</x:f>
        <x:v>6.30026198121</x:v>
      </x:c>
      <x:c r="F797" s="1" t="str">
        <x:v>get_fund_holders_13991b14672a9e5b.json</x:v>
      </x:c>
      <x:c r="G797" s="1" t="str">
        <x:v>get_fund_performance_0e4c5b8e47ee8e76.json</x:v>
      </x:c>
    </x:row>
    <x:row r="798" ht="25" customHeight="1">
      <x:c r="A798" s="1" t="str">
        <x:v>159971.SZ</x:v>
      </x:c>
      <x:c r="B798" s="7" t="d">
        <x:v>2026-06-10T00:00:00.000Z</x:v>
      </x:c>
      <x:c r="C798" s="8" t="n">
        <x:v>1284020288</x:v>
      </x:c>
      <x:c r="D798" s="9" t="n">
        <x:v>1.3449</x:v>
      </x:c>
      <x:c r="E798" s="9" t="n">
        <x:f>IF(COUNT(C798:D798)=2,C798*D798/100000000,"n.a.")</x:f>
        <x:v>17.268788853312</x:v>
      </x:c>
      <x:c r="F798" s="1" t="str">
        <x:v>get_fund_holders_972746bb5dcf2cb7.json</x:v>
      </x:c>
      <x:c r="G798" s="1" t="str">
        <x:v>get_fund_performance_875d1f9d9b20879b.json</x:v>
      </x:c>
    </x:row>
    <x:row r="799" ht="25" customHeight="1">
      <x:c r="A799" s="1" t="str">
        <x:v>159977.SZ</x:v>
      </x:c>
      <x:c r="B799" s="7" t="d">
        <x:v>2026-06-10T00:00:00.000Z</x:v>
      </x:c>
      <x:c r="C799" s="8" t="n">
        <x:v>2951872820</x:v>
      </x:c>
      <x:c r="D799" s="9" t="n">
        <x:v>2.0127</x:v>
      </x:c>
      <x:c r="E799" s="9" t="n">
        <x:f>IF(COUNT(C799:D799)=2,C799*D799/100000000,"n.a.")</x:f>
        <x:v>59.41234424814</x:v>
      </x:c>
      <x:c r="F799" s="1" t="str">
        <x:v>get_fund_holders_3665ca842f2b9d2d.json</x:v>
      </x:c>
      <x:c r="G799" s="1" t="str">
        <x:v>get_fund_performance_757bebf0dcfab699.json</x:v>
      </x:c>
    </x:row>
    <x:row r="800" ht="25" customHeight="1">
      <x:c r="A800" s="1" t="str">
        <x:v>159982.SZ</x:v>
      </x:c>
      <x:c r="B800" s="7" t="d">
        <x:v>2026-06-10T00:00:00.000Z</x:v>
      </x:c>
      <x:c r="C800" s="8" t="n">
        <x:v>136211253</x:v>
      </x:c>
      <x:c r="D800" s="9" t="n">
        <x:v>2.1356</x:v>
      </x:c>
      <x:c r="E800" s="9" t="n">
        <x:f>IF(COUNT(C800:D800)=2,C800*D800/100000000,"n.a.")</x:f>
        <x:v>2.9089275190680004</x:v>
      </x:c>
      <x:c r="F800" s="1" t="str">
        <x:v>get_fund_holders_6873838444356b70.json</x:v>
      </x:c>
      <x:c r="G800" s="1" t="str">
        <x:v>get_fund_performance_c16a854f012da14c.json</x:v>
      </x:c>
    </x:row>
    <x:row r="801" ht="25" customHeight="1">
      <x:c r="A801" s="1" t="str">
        <x:v>510300.SH</x:v>
      </x:c>
      <x:c r="B801" s="7" t="d">
        <x:v>2026-06-10T00:00:00.000Z</x:v>
      </x:c>
      <x:c r="C801" s="8" t="n">
        <x:v>28514287700</x:v>
      </x:c>
      <x:c r="D801" s="9" t="n">
        <x:v>4.7789</x:v>
      </x:c>
      <x:c r="E801" s="9" t="n">
        <x:f>IF(COUNT(C801:D801)=2,C801*D801/100000000,"n.a.")</x:f>
        <x:v>1362.6692948953</x:v>
      </x:c>
      <x:c r="F801" s="1" t="str">
        <x:v>get_fund_holders_1e677b142657289e.json</x:v>
      </x:c>
      <x:c r="G801" s="1" t="str">
        <x:v>get_fund_performance_32b153f453e65745.json</x:v>
      </x:c>
    </x:row>
    <x:row r="802" ht="25" customHeight="1">
      <x:c r="A802" s="1" t="str">
        <x:v>510310.SH</x:v>
      </x:c>
      <x:c r="B802" s="7" t="d">
        <x:v>2026-06-10T00:00:00.000Z</x:v>
      </x:c>
      <x:c r="C802" s="8" t="n">
        <x:v>22306244000</x:v>
      </x:c>
      <x:c r="D802" s="9" t="n">
        <x:v>4.6268</x:v>
      </x:c>
      <x:c r="E802" s="9" t="n">
        <x:f>IF(COUNT(C802:D802)=2,C802*D802/100000000,"n.a.")</x:f>
        <x:v>1032.065297392</x:v>
      </x:c>
      <x:c r="F802" s="1" t="str">
        <x:v>get_fund_holders_db155956e659ea95.json</x:v>
      </x:c>
      <x:c r="G802" s="1" t="str">
        <x:v>get_fund_performance_ac2efc383ca02be2.json</x:v>
      </x:c>
    </x:row>
    <x:row r="803" ht="25" customHeight="1">
      <x:c r="A803" s="1" t="str">
        <x:v>510320.SH</x:v>
      </x:c>
      <x:c r="B803" s="7" t="d">
        <x:v>2026-06-10T00:00:00.000Z</x:v>
      </x:c>
      <x:c r="C803" s="8" t="n">
        <x:v>562068500</x:v>
      </x:c>
      <x:c r="D803" s="9" t="n">
        <x:v>1.2831</x:v>
      </x:c>
      <x:c r="E803" s="9" t="n">
        <x:f>IF(COUNT(C803:D803)=2,C803*D803/100000000,"n.a.")</x:f>
        <x:v>7.211900923499999</x:v>
      </x:c>
      <x:c r="F803" s="1" t="str">
        <x:v>get_fund_holders_b20aeadfd65009a9.json</x:v>
      </x:c>
      <x:c r="G803" s="1" t="str">
        <x:v>get_fund_performance_6f370d8e0a2e9620.json</x:v>
      </x:c>
    </x:row>
    <x:row r="804" ht="25" customHeight="1">
      <x:c r="A804" s="1" t="str">
        <x:v>510330.SH</x:v>
      </x:c>
      <x:c r="B804" s="7" t="d">
        <x:v>2026-06-10T00:00:00.000Z</x:v>
      </x:c>
      <x:c r="C804" s="8" t="n">
        <x:v>14328249800</x:v>
      </x:c>
      <x:c r="D804" s="9" t="n">
        <x:v>4.9749</x:v>
      </x:c>
      <x:c r="E804" s="9" t="n">
        <x:f>IF(COUNT(C804:D804)=2,C804*D804/100000000,"n.a.")</x:f>
        <x:v>712.8160993002</x:v>
      </x:c>
      <x:c r="F804" s="1" t="str">
        <x:v>get_fund_holders_72fdcd60fda59aca.json</x:v>
      </x:c>
      <x:c r="G804" s="1" t="str">
        <x:v>get_fund_performance_bfc43c7fa5bbf98b.json</x:v>
      </x:c>
    </x:row>
    <x:row r="805" ht="25" customHeight="1">
      <x:c r="A805" s="1" t="str">
        <x:v>510350.SH</x:v>
      </x:c>
      <x:c r="B805" s="7" t="d">
        <x:v>2026-06-10T00:00:00.000Z</x:v>
      </x:c>
      <x:c r="C805" s="8" t="n">
        <x:v>685914700</x:v>
      </x:c>
      <x:c r="D805" s="9" t="n">
        <x:v>4.9934</x:v>
      </x:c>
      <x:c r="E805" s="9" t="n">
        <x:f>IF(COUNT(C805:D805)=2,C805*D805/100000000,"n.a.")</x:f>
        <x:v>34.2504646298</x:v>
      </x:c>
      <x:c r="F805" s="1" t="str">
        <x:v>get_fund_holders_3073d9fb2fa63b6e.json</x:v>
      </x:c>
      <x:c r="G805" s="1" t="str">
        <x:v>get_fund_performance_4eee3d47edebe064.json</x:v>
      </x:c>
    </x:row>
    <x:row r="806" ht="25" customHeight="1">
      <x:c r="A806" s="1" t="str">
        <x:v>510360.SH</x:v>
      </x:c>
      <x:c r="B806" s="7" t="d">
        <x:v>2026-06-10T00:00:00.000Z</x:v>
      </x:c>
      <x:c r="C806" s="8" t="n">
        <x:v>1499381200</x:v>
      </x:c>
      <x:c r="D806" s="9" t="n">
        <x:v>1.8159</x:v>
      </x:c>
      <x:c r="E806" s="9" t="n">
        <x:f>IF(COUNT(C806:D806)=2,C806*D806/100000000,"n.a.")</x:f>
        <x:v>27.2272632108</x:v>
      </x:c>
      <x:c r="F806" s="1" t="str">
        <x:v>get_fund_holders_8112bcd006961a9d.json</x:v>
      </x:c>
      <x:c r="G806" s="1" t="str">
        <x:v>get_fund_performance_11643907f3f83e2c.json</x:v>
      </x:c>
    </x:row>
    <x:row r="807" ht="25" customHeight="1">
      <x:c r="A807" s="1" t="str">
        <x:v>510370.SH</x:v>
      </x:c>
      <x:c r="B807" s="7" t="d">
        <x:v>2026-06-10T00:00:00.000Z</x:v>
      </x:c>
      <x:c r="C807" s="8" t="n">
        <x:v>78258100</x:v>
      </x:c>
      <x:c r="D807" s="9" t="n">
        <x:v>1.0599</x:v>
      </x:c>
      <x:c r="E807" s="9" t="n">
        <x:f>IF(COUNT(C807:D807)=2,C807*D807/100000000,"n.a.")</x:f>
        <x:v>0.8294576019</x:v>
      </x:c>
      <x:c r="F807" s="1" t="str">
        <x:v>get_fund_holders_72fdcd60fda59aca.json</x:v>
      </x:c>
      <x:c r="G807" s="1" t="str">
        <x:v>get_fund_performance_bfc43c7fa5bbf98b.json</x:v>
      </x:c>
    </x:row>
    <x:row r="808" ht="25" customHeight="1">
      <x:c r="A808" s="1" t="str">
        <x:v>510380.SH</x:v>
      </x:c>
      <x:c r="B808" s="7" t="d">
        <x:v>2026-06-10T00:00:00.000Z</x:v>
      </x:c>
      <x:c r="C808" s="8" t="n">
        <x:v>1206802400</x:v>
      </x:c>
      <x:c r="D808" s="9" t="n">
        <x:v>1.4129</x:v>
      </x:c>
      <x:c r="E808" s="9" t="n">
        <x:f>IF(COUNT(C808:D808)=2,C808*D808/100000000,"n.a.")</x:f>
        <x:v>17.0509111096</x:v>
      </x:c>
      <x:c r="F808" s="1" t="str">
        <x:v>get_fund_holders_b7b2fd863d7cae37.json</x:v>
      </x:c>
      <x:c r="G808" s="1" t="str">
        <x:v>get_fund_performance_782c037bcb449f29.json</x:v>
      </x:c>
    </x:row>
    <x:row r="809" ht="25" customHeight="1">
      <x:c r="A809" s="1" t="str">
        <x:v>510390.SH</x:v>
      </x:c>
      <x:c r="B809" s="7" t="d">
        <x:v>2026-06-10T00:00:00.000Z</x:v>
      </x:c>
      <x:c r="C809" s="8" t="n">
        <x:v>111350000</x:v>
      </x:c>
      <x:c r="D809" s="9" t="n">
        <x:v>5.3659</x:v>
      </x:c>
      <x:c r="E809" s="9" t="n">
        <x:f>IF(COUNT(C809:D809)=2,C809*D809/100000000,"n.a.")</x:f>
        <x:v>5.97492965</x:v>
      </x:c>
      <x:c r="F809" s="1" t="str">
        <x:v>get_fund_holders_de7653a1c69256fb.json</x:v>
      </x:c>
      <x:c r="G809" s="1" t="str">
        <x:v>get_fund_performance_84601eddc1c275fe.json</x:v>
      </x:c>
    </x:row>
    <x:row r="810" ht="25" customHeight="1">
      <x:c r="A810" s="1" t="str">
        <x:v>510500.SH</x:v>
      </x:c>
      <x:c r="B810" s="7" t="d">
        <x:v>2026-06-10T00:00:00.000Z</x:v>
      </x:c>
      <x:c r="C810" s="8" t="n">
        <x:v>4327368600</x:v>
      </x:c>
      <x:c r="D810" s="9" t="n">
        <x:v>8.1612</x:v>
      </x:c>
      <x:c r="E810" s="9" t="n">
        <x:f>IF(COUNT(C810:D810)=2,C810*D810/100000000,"n.a.")</x:f>
        <x:v>353.1652061832</x:v>
      </x:c>
      <x:c r="F810" s="1" t="str">
        <x:v>get_fund_holders_0f3e86d571c495d7.json</x:v>
      </x:c>
      <x:c r="G810" s="1" t="str">
        <x:v>get_fund_performance_5896dab4189c2620.json</x:v>
      </x:c>
    </x:row>
    <x:row r="811" ht="25" customHeight="1">
      <x:c r="A811" s="1" t="str">
        <x:v>510510.SH</x:v>
      </x:c>
      <x:c r="B811" s="7" t="d">
        <x:v>2026-06-10T00:00:00.000Z</x:v>
      </x:c>
      <x:c r="C811" s="8" t="n">
        <x:v>809038300</x:v>
      </x:c>
      <x:c r="D811" s="9" t="n">
        <x:v>2.5827</x:v>
      </x:c>
      <x:c r="E811" s="9" t="n">
        <x:f>IF(COUNT(C811:D811)=2,C811*D811/100000000,"n.a.")</x:f>
        <x:v>20.895032174100002</x:v>
      </x:c>
      <x:c r="F811" s="1" t="str">
        <x:v>get_fund_holders_4b6ceb4ab77d2485.json</x:v>
      </x:c>
      <x:c r="G811" s="1" t="str">
        <x:v>get_fund_performance_b5f4b8ffdfab8d69.json</x:v>
      </x:c>
    </x:row>
    <x:row r="812" ht="25" customHeight="1">
      <x:c r="A812" s="1" t="str">
        <x:v>510530.SH</x:v>
      </x:c>
      <x:c r="B812" s="7" t="d">
        <x:v>2026-06-10T00:00:00.000Z</x:v>
      </x:c>
      <x:c r="C812" s="8" t="n">
        <x:v>45479400</x:v>
      </x:c>
      <x:c r="D812" s="9" t="n">
        <x:v>8.8968</x:v>
      </x:c>
      <x:c r="E812" s="9" t="n">
        <x:f>IF(COUNT(C812:D812)=2,C812*D812/100000000,"n.a.")</x:f>
        <x:v>4.046211259200001</x:v>
      </x:c>
      <x:c r="F812" s="1" t="str">
        <x:v>get_fund_holders_02dd5efc1003a96c.json</x:v>
      </x:c>
      <x:c r="G812" s="1" t="str">
        <x:v>get_fund_performance_b02199b195311b97.json</x:v>
      </x:c>
    </x:row>
    <x:row r="813" ht="25" customHeight="1">
      <x:c r="A813" s="1" t="str">
        <x:v>510550.SH</x:v>
      </x:c>
      <x:c r="B813" s="7" t="d">
        <x:v>2026-06-10T00:00:00.000Z</x:v>
      </x:c>
      <x:c r="C813" s="8" t="n">
        <x:v>21743300</x:v>
      </x:c>
      <x:c r="D813" s="9" t="n">
        <x:v>2.0592</x:v>
      </x:c>
      <x:c r="E813" s="9" t="n">
        <x:f>IF(COUNT(C813:D813)=2,C813*D813/100000000,"n.a.")</x:f>
        <x:v>0.4477380336</x:v>
      </x:c>
      <x:c r="F813" s="1" t="str">
        <x:v>get_fund_holders_9716a79bd81ae93a.json</x:v>
      </x:c>
      <x:c r="G813" s="1" t="str">
        <x:v>get_fund_performance_a204b4467a190cee.json</x:v>
      </x:c>
    </x:row>
    <x:row r="814" ht="25" customHeight="1">
      <x:c r="A814" s="1" t="str">
        <x:v>510560.SH</x:v>
      </x:c>
      <x:c r="B814" s="7" t="d">
        <x:v>2026-06-10T00:00:00.000Z</x:v>
      </x:c>
      <x:c r="C814" s="8" t="n">
        <x:v>62318700</x:v>
      </x:c>
      <x:c r="D814" s="9" t="n">
        <x:v>1.9886</x:v>
      </x:c>
      <x:c r="E814" s="9" t="n">
        <x:f>IF(COUNT(C814:D814)=2,C814*D814/100000000,"n.a.")</x:f>
        <x:v>1.2392696682</x:v>
      </x:c>
      <x:c r="F814" s="1" t="str">
        <x:v>get_fund_holders_397f67910833c338.json</x:v>
      </x:c>
      <x:c r="G814" s="1" t="str">
        <x:v>get_fund_performance_a001173e5434a9d4.json</x:v>
      </x:c>
    </x:row>
    <x:row r="815" ht="25" customHeight="1">
      <x:c r="A815" s="1" t="str">
        <x:v>510570.SH</x:v>
      </x:c>
      <x:c r="B815" s="7" t="d">
        <x:v>2026-06-10T00:00:00.000Z</x:v>
      </x:c>
      <x:c r="C815" s="8" t="n">
        <x:v>45560600</x:v>
      </x:c>
      <x:c r="D815" s="9" t="n">
        <x:v>1.2664</x:v>
      </x:c>
      <x:c r="E815" s="9" t="n">
        <x:f>IF(COUNT(C815:D815)=2,C815*D815/100000000,"n.a.")</x:f>
        <x:v>0.5769794384</x:v>
      </x:c>
      <x:c r="F815" s="1" t="str">
        <x:v>get_fund_holders_397f67910833c338.json</x:v>
      </x:c>
      <x:c r="G815" s="1" t="str">
        <x:v>get_fund_performance_a001173e5434a9d4.json</x:v>
      </x:c>
    </x:row>
    <x:row r="816" ht="25" customHeight="1">
      <x:c r="A816" s="1" t="str">
        <x:v>510580.SH</x:v>
      </x:c>
      <x:c r="B816" s="7" t="d">
        <x:v>2026-06-10T00:00:00.000Z</x:v>
      </x:c>
      <x:c r="C816" s="8" t="n">
        <x:v>959768300</x:v>
      </x:c>
      <x:c r="D816" s="9" t="n">
        <x:v>4.1902</x:v>
      </x:c>
      <x:c r="E816" s="9" t="n">
        <x:f>IF(COUNT(C816:D816)=2,C816*D816/100000000,"n.a.")</x:f>
        <x:v>40.2162113066</x:v>
      </x:c>
      <x:c r="F816" s="1" t="str">
        <x:v>get_fund_holders_642ec0bcd548408a.json</x:v>
      </x:c>
      <x:c r="G816" s="1" t="str">
        <x:v>get_fund_performance_52dd6b7444cbe37f.json</x:v>
      </x:c>
    </x:row>
    <x:row r="817" ht="25" customHeight="1">
      <x:c r="A817" s="1" t="str">
        <x:v>510590.SH</x:v>
      </x:c>
      <x:c r="B817" s="7" t="d">
        <x:v>2026-06-10T00:00:00.000Z</x:v>
      </x:c>
      <x:c r="C817" s="8" t="n">
        <x:v>140786100</x:v>
      </x:c>
      <x:c r="D817" s="9" t="n">
        <x:v>8.632</x:v>
      </x:c>
      <x:c r="E817" s="9" t="n">
        <x:f>IF(COUNT(C817:D817)=2,C817*D817/100000000,"n.a.")</x:f>
        <x:v>12.152656152</x:v>
      </x:c>
      <x:c r="F817" s="1" t="str">
        <x:v>get_fund_holders_c3d87f4218ad4583.json</x:v>
      </x:c>
      <x:c r="G817" s="1" t="str">
        <x:v>get_fund_performance_02aa700a9df0acc2.json</x:v>
      </x:c>
    </x:row>
    <x:row r="818" ht="25" customHeight="1">
      <x:c r="A818" s="1" t="str">
        <x:v>512100.SH</x:v>
      </x:c>
      <x:c r="B818" s="7" t="d">
        <x:v>2026-06-10T00:00:00.000Z</x:v>
      </x:c>
      <x:c r="C818" s="8" t="n">
        <x:v>3157217600</x:v>
      </x:c>
      <x:c r="D818" s="9" t="n">
        <x:v>3.2995</x:v>
      </x:c>
      <x:c r="E818" s="9" t="n">
        <x:f>IF(COUNT(C818:D818)=2,C818*D818/100000000,"n.a.")</x:f>
        <x:v>104.17239471200001</x:v>
      </x:c>
      <x:c r="F818" s="1" t="str">
        <x:v>get_fund_holders_f06ed8ca04a5c3cd.json</x:v>
      </x:c>
      <x:c r="G818" s="1" t="str">
        <x:v>get_fund_performance_7ef9212eaf1828ff.json</x:v>
      </x:c>
    </x:row>
    <x:row r="819" ht="25" customHeight="1">
      <x:c r="A819" s="1" t="str">
        <x:v>512500.SH</x:v>
      </x:c>
      <x:c r="B819" s="7" t="d">
        <x:v>2026-06-10T00:00:00.000Z</x:v>
      </x:c>
      <x:c r="C819" s="8" t="n">
        <x:v>1580008800</x:v>
      </x:c>
      <x:c r="D819" s="9" t="n">
        <x:v>4.5213</x:v>
      </x:c>
      <x:c r="E819" s="9" t="n">
        <x:f>IF(COUNT(C819:D819)=2,C819*D819/100000000,"n.a.")</x:f>
        <x:v>71.4369378744</x:v>
      </x:c>
      <x:c r="F819" s="1" t="str">
        <x:v>get_fund_holders_9716a79bd81ae93a.json</x:v>
      </x:c>
      <x:c r="G819" s="1" t="str">
        <x:v>get_fund_performance_a204b4467a190cee.json</x:v>
      </x:c>
    </x:row>
    <x:row r="820" ht="25" customHeight="1">
      <x:c r="A820" s="1" t="str">
        <x:v>512510.SH</x:v>
      </x:c>
      <x:c r="B820" s="7" t="d">
        <x:v>2026-06-10T00:00:00.000Z</x:v>
      </x:c>
      <x:c r="C820" s="8" t="n">
        <x:v>415429800</x:v>
      </x:c>
      <x:c r="D820" s="9" t="n">
        <x:v>2.3809</x:v>
      </x:c>
      <x:c r="E820" s="9" t="n">
        <x:f>IF(COUNT(C820:D820)=2,C820*D820/100000000,"n.a.")</x:f>
        <x:v>9.890968108200001</x:v>
      </x:c>
      <x:c r="F820" s="1" t="str">
        <x:v>get_fund_holders_cb7a47267215c1da.json</x:v>
      </x:c>
      <x:c r="G820" s="1" t="str">
        <x:v>get_fund_performance_7bf0efc786c27bf1.json</x:v>
      </x:c>
    </x:row>
    <x:row r="821" ht="25" customHeight="1">
      <x:c r="A821" s="1" t="str">
        <x:v>515130.SH</x:v>
      </x:c>
      <x:c r="B821" s="7" t="d">
        <x:v>2026-06-10T00:00:00.000Z</x:v>
      </x:c>
      <x:c r="C821" s="8" t="n">
        <x:v>79463200</x:v>
      </x:c>
      <x:c r="D821" s="9" t="n">
        <x:v>1.5721</x:v>
      </x:c>
      <x:c r="E821" s="9" t="n">
        <x:f>IF(COUNT(C821:D821)=2,C821*D821/100000000,"n.a.")</x:f>
        <x:v>1.2492409672</x:v>
      </x:c>
      <x:c r="F821" s="1" t="str">
        <x:v>get_fund_holders_02dd5efc1003a96c.json</x:v>
      </x:c>
      <x:c r="G821" s="1" t="str">
        <x:v>get_fund_performance_b02199b195311b97.json</x:v>
      </x:c>
    </x:row>
    <x:row r="822" ht="25" customHeight="1">
      <x:c r="A822" s="1" t="str">
        <x:v>515190.SH</x:v>
      </x:c>
      <x:c r="B822" s="7" t="d">
        <x:v>2026-06-10T00:00:00.000Z</x:v>
      </x:c>
      <x:c r="C822" s="8" t="n">
        <x:v>319466100</x:v>
      </x:c>
      <x:c r="D822" s="9" t="n">
        <x:v>1.6827</x:v>
      </x:c>
      <x:c r="E822" s="9" t="n">
        <x:f>IF(COUNT(C822:D822)=2,C822*D822/100000000,"n.a.")</x:f>
        <x:v>5.3756560647</x:v>
      </x:c>
      <x:c r="F822" s="1" t="str">
        <x:v>get_fund_holders_4a5b486412b93368.json</x:v>
      </x:c>
      <x:c r="G822" s="1" t="str">
        <x:v>get_fund_performance_d3b8a29dbfda12d5.json</x:v>
      </x:c>
    </x:row>
    <x:row r="823" ht="25" customHeight="1">
      <x:c r="A823" s="1" t="str">
        <x:v>515310.SH</x:v>
      </x:c>
      <x:c r="B823" s="7" t="d">
        <x:v>2026-06-10T00:00:00.000Z</x:v>
      </x:c>
      <x:c r="C823" s="8" t="n">
        <x:v>237611200</x:v>
      </x:c>
      <x:c r="D823" s="9" t="n">
        <x:v>1.4208</x:v>
      </x:c>
      <x:c r="E823" s="9" t="n">
        <x:f>IF(COUNT(C823:D823)=2,C823*D823/100000000,"n.a.")</x:f>
        <x:v>3.3759799296000006</x:v>
      </x:c>
      <x:c r="F823" s="1" t="str">
        <x:v>get_fund_holders_9654d298fd7411b0.json</x:v>
      </x:c>
      <x:c r="G823" s="1" t="str">
        <x:v>get_fund_performance_1d4a9808e8556da1.json</x:v>
      </x:c>
    </x:row>
    <x:row r="824" ht="25" customHeight="1">
      <x:c r="A824" s="1" t="str">
        <x:v>515330.SH</x:v>
      </x:c>
      <x:c r="B824" s="7" t="d">
        <x:v>2026-06-10T00:00:00.000Z</x:v>
      </x:c>
      <x:c r="C824" s="8" t="n">
        <x:v>5516709500</x:v>
      </x:c>
      <x:c r="D824" s="9" t="n">
        <x:v>1.3701</x:v>
      </x:c>
      <x:c r="E824" s="9" t="n">
        <x:f>IF(COUNT(C824:D824)=2,C824*D824/100000000,"n.a.")</x:f>
        <x:v>75.5844368595</x:v>
      </x:c>
      <x:c r="F824" s="1" t="str">
        <x:v>get_fund_holders_8112bcd006961a9d.json</x:v>
      </x:c>
      <x:c r="G824" s="1" t="str">
        <x:v>get_fund_performance_11643907f3f83e2c.json</x:v>
      </x:c>
    </x:row>
    <x:row r="825" ht="25" customHeight="1">
      <x:c r="A825" s="1" t="str">
        <x:v>515350.SH</x:v>
      </x:c>
      <x:c r="B825" s="7" t="d">
        <x:v>2026-06-10T00:00:00.000Z</x:v>
      </x:c>
      <x:c r="C825" s="8" t="n">
        <x:v>11699200</x:v>
      </x:c>
      <x:c r="D825" s="9" t="n">
        <x:v>6.3912</x:v>
      </x:c>
      <x:c r="E825" s="9" t="n">
        <x:f>IF(COUNT(C825:D825)=2,C825*D825/100000000,"n.a.")</x:f>
        <x:v>0.7477192704000001</x:v>
      </x:c>
      <x:c r="F825" s="1" t="str">
        <x:v>get_fund_holders_f7a0251fa6d4d112.json</x:v>
      </x:c>
      <x:c r="G825" s="1" t="str">
        <x:v>get_fund_performance_f34761a2b46b9330.json</x:v>
      </x:c>
    </x:row>
    <x:row r="826" ht="25" customHeight="1">
      <x:c r="A826" s="1" t="str">
        <x:v>515360.SH</x:v>
      </x:c>
      <x:c r="B826" s="7" t="d">
        <x:v>2026-06-10T00:00:00.000Z</x:v>
      </x:c>
      <x:c r="C826" s="8" t="n">
        <x:v>36779300</x:v>
      </x:c>
      <x:c r="D826" s="9" t="n">
        <x:v>6.8315</x:v>
      </x:c>
      <x:c r="E826" s="9" t="n">
        <x:f>IF(COUNT(C826:D826)=2,C826*D826/100000000,"n.a.")</x:f>
        <x:v>2.5125778795</x:v>
      </x:c>
      <x:c r="F826" s="1" t="str">
        <x:v>get_fund_holders_b20aeadfd65009a9.json</x:v>
      </x:c>
      <x:c r="G826" s="1" t="str">
        <x:v>get_fund_performance_6f370d8e0a2e9620.json</x:v>
      </x:c>
    </x:row>
    <x:row r="827" ht="25" customHeight="1">
      <x:c r="A827" s="1" t="str">
        <x:v>515380.SH</x:v>
      </x:c>
      <x:c r="B827" s="7" t="d">
        <x:v>2026-06-10T00:00:00.000Z</x:v>
      </x:c>
      <x:c r="C827" s="8" t="n">
        <x:v>641799800</x:v>
      </x:c>
      <x:c r="D827" s="9" t="n">
        <x:v>5.5216</x:v>
      </x:c>
      <x:c r="E827" s="9" t="n">
        <x:f>IF(COUNT(C827:D827)=2,C827*D827/100000000,"n.a.")</x:f>
        <x:v>35.4376177568</x:v>
      </x:c>
      <x:c r="F827" s="1" t="str">
        <x:v>get_fund_holders_3073d9fb2fa63b6e.json</x:v>
      </x:c>
      <x:c r="G827" s="1" t="str">
        <x:v>get_fund_performance_4eee3d47edebe064.json</x:v>
      </x:c>
    </x:row>
    <x:row r="828" ht="25" customHeight="1">
      <x:c r="A828" s="1" t="str">
        <x:v>515390.SH</x:v>
      </x:c>
      <x:c r="B828" s="7" t="d">
        <x:v>2026-06-10T00:00:00.000Z</x:v>
      </x:c>
      <x:c r="C828" s="8" t="n">
        <x:v>890683000</x:v>
      </x:c>
      <x:c r="D828" s="9" t="n">
        <x:v>1.3854</x:v>
      </x:c>
      <x:c r="E828" s="9" t="n">
        <x:f>IF(COUNT(C828:D828)=2,C828*D828/100000000,"n.a.")</x:f>
        <x:v>12.339522282</x:v>
      </x:c>
      <x:c r="F828" s="1" t="str">
        <x:v>get_fund_holders_de7653a1c69256fb.json</x:v>
      </x:c>
      <x:c r="G828" s="1" t="str">
        <x:v>get_fund_performance_84601eddc1c275fe.json</x:v>
      </x:c>
    </x:row>
    <x:row r="829" ht="25" customHeight="1">
      <x:c r="A829" s="1" t="str">
        <x:v>515530.SH</x:v>
      </x:c>
      <x:c r="B829" s="7" t="d">
        <x:v>2026-06-10T00:00:00.000Z</x:v>
      </x:c>
      <x:c r="C829" s="8" t="n">
        <x:v>12242700</x:v>
      </x:c>
      <x:c r="D829" s="9" t="n">
        <x:v>4.4056</x:v>
      </x:c>
      <x:c r="E829" s="9" t="n">
        <x:f>IF(COUNT(C829:D829)=2,C829*D829/100000000,"n.a.")</x:f>
        <x:v>0.5393643912</x:v>
      </x:c>
      <x:c r="F829" s="1" t="str">
        <x:v>get_fund_holders_c3d87f4218ad4583.json</x:v>
      </x:c>
      <x:c r="G829" s="1" t="str">
        <x:v>get_fund_performance_02aa700a9df0acc2.json</x:v>
      </x:c>
    </x:row>
    <x:row r="830" ht="25" customHeight="1">
      <x:c r="A830" s="1" t="str">
        <x:v>515550.SH</x:v>
      </x:c>
      <x:c r="B830" s="7" t="d">
        <x:v>2026-06-10T00:00:00.000Z</x:v>
      </x:c>
      <x:c r="C830" s="8" t="n">
        <x:v>18345700</x:v>
      </x:c>
      <x:c r="D830" s="9" t="n">
        <x:v>1.7944</x:v>
      </x:c>
      <x:c r="E830" s="9" t="n">
        <x:f>IF(COUNT(C830:D830)=2,C830*D830/100000000,"n.a.")</x:f>
        <x:v>0.32919524079999996</x:v>
      </x:c>
      <x:c r="F830" s="1" t="str">
        <x:v>get_fund_holders_4b6ceb4ab77d2485.json</x:v>
      </x:c>
      <x:c r="G830" s="1" t="str">
        <x:v>get_fund_performance_b5f4b8ffdfab8d69.json</x:v>
      </x:c>
    </x:row>
    <x:row r="831" ht="25" customHeight="1">
      <x:c r="A831" s="1" t="str">
        <x:v>515660.SH</x:v>
      </x:c>
      <x:c r="B831" s="7" t="d">
        <x:v>2026-06-10T00:00:00.000Z</x:v>
      </x:c>
      <x:c r="C831" s="8" t="n">
        <x:v>467794200</x:v>
      </x:c>
      <x:c r="D831" s="9" t="n">
        <x:v>5.9252</x:v>
      </x:c>
      <x:c r="E831" s="9" t="n">
        <x:f>IF(COUNT(C831:D831)=2,C831*D831/100000000,"n.a.")</x:f>
        <x:v>27.717741938400003</x:v>
      </x:c>
      <x:c r="F831" s="1" t="str">
        <x:v>get_fund_holders_9f97c20db2568193.json</x:v>
      </x:c>
      <x:c r="G831" s="1" t="str">
        <x:v>get_fund_performance_cc51021ca3a41cab.json</x:v>
      </x:c>
    </x:row>
    <x:row r="832" ht="25" customHeight="1">
      <x:c r="A832" s="1" t="str">
        <x:v>516300.SH</x:v>
      </x:c>
      <x:c r="B832" s="7" t="d">
        <x:v>2026-06-10T00:00:00.000Z</x:v>
      </x:c>
      <x:c r="C832" s="8" t="n">
        <x:v>27012600</x:v>
      </x:c>
      <x:c r="D832" s="9" t="n">
        <x:v>3.3999</x:v>
      </x:c>
      <x:c r="E832" s="9" t="n">
        <x:f>IF(COUNT(C832:D832)=2,C832*D832/100000000,"n.a.")</x:f>
        <x:v>0.9184013874000001</x:v>
      </x:c>
      <x:c r="F832" s="1" t="str">
        <x:v>get_fund_holders_297fc90dcb4e9518.json</x:v>
      </x:c>
      <x:c r="G832" s="1" t="str">
        <x:v>get_fund_performance_76033c52f8ce0ced.json</x:v>
      </x:c>
    </x:row>
    <x:row r="833" ht="25" customHeight="1">
      <x:c r="A833" s="1" t="str">
        <x:v>560010.SH</x:v>
      </x:c>
      <x:c r="B833" s="7" t="d">
        <x:v>2026-06-10T00:00:00.000Z</x:v>
      </x:c>
      <x:c r="C833" s="8" t="n">
        <x:v>834621700</x:v>
      </x:c>
      <x:c r="D833" s="9" t="n">
        <x:v>3.3824</x:v>
      </x:c>
      <x:c r="E833" s="9" t="n">
        <x:f>IF(COUNT(C833:D833)=2,C833*D833/100000000,"n.a.")</x:f>
        <x:v>28.2302443808</x:v>
      </x:c>
      <x:c r="F833" s="1" t="str">
        <x:v>get_fund_holders_6873838444356b70.json</x:v>
      </x:c>
      <x:c r="G833" s="1" t="str">
        <x:v>get_fund_performance_c16a854f012da14c.json</x:v>
      </x:c>
    </x:row>
    <x:row r="834" ht="25" customHeight="1">
      <x:c r="A834" s="1" t="str">
        <x:v>560110.SH</x:v>
      </x:c>
      <x:c r="B834" s="7" t="d">
        <x:v>2026-06-10T00:00:00.000Z</x:v>
      </x:c>
      <x:c r="C834" s="8" t="n">
        <x:v>148903500</x:v>
      </x:c>
      <x:c r="D834" s="9" t="n">
        <x:v>1.2217</x:v>
      </x:c>
      <x:c r="E834" s="9" t="n">
        <x:f>IF(COUNT(C834:D834)=2,C834*D834/100000000,"n.a.")</x:f>
        <x:v>1.8191540595</x:v>
      </x:c>
      <x:c r="F834" s="1" t="str">
        <x:v>get_fund_holders_297fc90dcb4e9518.json</x:v>
      </x:c>
      <x:c r="G834" s="1" t="str">
        <x:v>get_fund_performance_76033c52f8ce0ced.json</x:v>
      </x:c>
    </x:row>
    <x:row r="835" ht="25" customHeight="1">
      <x:c r="A835" s="1" t="str">
        <x:v>560220.SH</x:v>
      </x:c>
      <x:c r="B835" s="7" t="d">
        <x:v>2026-06-10T00:00:00.000Z</x:v>
      </x:c>
      <x:c r="C835" s="8" t="n">
        <x:v>45717000</x:v>
      </x:c>
      <x:c r="D835" s="9" t="n">
        <x:v>1.4949</x:v>
      </x:c>
      <x:c r="E835" s="9" t="n">
        <x:f>IF(COUNT(C835:D835)=2,C835*D835/100000000,"n.a.")</x:f>
        <x:v>0.683423433</x:v>
      </x:c>
      <x:c r="F835" s="1" t="str">
        <x:v>get_fund_holders_fc050ecb223266b2.json</x:v>
      </x:c>
      <x:c r="G835" s="1" t="str">
        <x:v>get_fund_performance_64e81de3617dc384.json</x:v>
      </x:c>
    </x:row>
    <x:row r="836" ht="25" customHeight="1">
      <x:c r="A836" s="1" t="str">
        <x:v>561350.SH</x:v>
      </x:c>
      <x:c r="B836" s="7" t="d">
        <x:v>2026-06-10T00:00:00.000Z</x:v>
      </x:c>
      <x:c r="C836" s="8" t="n">
        <x:v>70700000</x:v>
      </x:c>
      <x:c r="D836" s="9" t="n">
        <x:v>1.2735</x:v>
      </x:c>
      <x:c r="E836" s="9" t="n">
        <x:f>IF(COUNT(C836:D836)=2,C836*D836/100000000,"n.a.")</x:f>
        <x:v>0.9003645</x:v>
      </x:c>
      <x:c r="F836" s="1" t="str">
        <x:v>get_fund_holders_13991b14672a9e5b.json</x:v>
      </x:c>
      <x:c r="G836" s="1" t="str">
        <x:v>get_fund_performance_0e4c5b8e47ee8e76.json</x:v>
      </x:c>
    </x:row>
    <x:row r="837" ht="25" customHeight="1">
      <x:c r="A837" s="1" t="str">
        <x:v>561370.SH</x:v>
      </x:c>
      <x:c r="B837" s="7" t="d">
        <x:v>2026-06-10T00:00:00.000Z</x:v>
      </x:c>
      <x:c r="C837" s="8" t="n">
        <x:v>22356000</x:v>
      </x:c>
      <x:c r="D837" s="9" t="n">
        <x:v>1.4816</x:v>
      </x:c>
      <x:c r="E837" s="9" t="n">
        <x:f>IF(COUNT(C837:D837)=2,C837*D837/100000000,"n.a.")</x:f>
        <x:v>0.33122649600000004</x:v>
      </x:c>
      <x:c r="F837" s="1" t="str">
        <x:v>get_fund_holders_2726ab4790466ee0.json</x:v>
      </x:c>
      <x:c r="G837" s="1" t="str">
        <x:v>get_fund_performance_cb9287801365b0fc.json</x:v>
      </x:c>
    </x:row>
    <x:row r="838" ht="25" customHeight="1">
      <x:c r="A838" s="1" t="str">
        <x:v>561930.SH</x:v>
      </x:c>
      <x:c r="B838" s="7" t="d">
        <x:v>2026-06-10T00:00:00.000Z</x:v>
      </x:c>
      <x:c r="C838" s="8" t="n">
        <x:v>118260600</x:v>
      </x:c>
      <x:c r="D838" s="9" t="n">
        <x:v>1.5915</x:v>
      </x:c>
      <x:c r="E838" s="9" t="n">
        <x:f>IF(COUNT(C838:D838)=2,C838*D838/100000000,"n.a.")</x:f>
        <x:v>1.8821174489999997</x:v>
      </x:c>
      <x:c r="F838" s="1" t="str">
        <x:v>get_fund_holders_f7a0251fa6d4d112.json</x:v>
      </x:c>
      <x:c r="G838" s="1" t="str">
        <x:v>get_fund_performance_f34761a2b46b9330.json</x:v>
      </x:c>
    </x:row>
    <x:row r="839" ht="25" customHeight="1">
      <x:c r="A839" s="1" t="str">
        <x:v>562660.SH</x:v>
      </x:c>
      <x:c r="B839" s="7" t="d">
        <x:v>2026-06-10T00:00:00.000Z</x:v>
      </x:c>
      <x:c r="C839" s="8" t="n">
        <x:v>270874000</x:v>
      </x:c>
      <x:c r="D839" s="9" t="n">
        <x:v>1.8983</x:v>
      </x:c>
      <x:c r="E839" s="9" t="n">
        <x:f>IF(COUNT(C839:D839)=2,C839*D839/100000000,"n.a.")</x:f>
        <x:v>5.142001142000001</x:v>
      </x:c>
      <x:c r="F839" s="1" t="str">
        <x:v>get_fund_holders_a10e2190a42af2eb.json</x:v>
      </x:c>
      <x:c r="G839" s="1" t="str">
        <x:v>get_fund_performance_074fe7c4861a32c8.json</x:v>
      </x:c>
    </x:row>
    <x:row r="840" ht="25" customHeight="1">
      <x:c r="A840" s="1" t="str">
        <x:v>563200.SH</x:v>
      </x:c>
      <x:c r="B840" s="7" t="d">
        <x:v>2026-06-10T00:00:00.000Z</x:v>
      </x:c>
      <x:c r="C840" s="8" t="n">
        <x:v>33458800</x:v>
      </x:c>
      <x:c r="D840" s="9" t="n">
        <x:v>1.604</x:v>
      </x:c>
      <x:c r="E840" s="9" t="n">
        <x:f>IF(COUNT(C840:D840)=2,C840*D840/100000000,"n.a.")</x:f>
        <x:v>0.536679152</x:v>
      </x:c>
      <x:c r="F840" s="1" t="str">
        <x:v>get_fund_holders_fc050ecb223266b2.json</x:v>
      </x:c>
      <x:c r="G840" s="1" t="str">
        <x:v>get_fund_performance_64e81de3617dc384.json</x:v>
      </x:c>
    </x:row>
    <x:row r="841" ht="25" customHeight="1">
      <x:c r="A841" s="1" t="str">
        <x:v>563300.SH</x:v>
      </x:c>
      <x:c r="B841" s="7" t="d">
        <x:v>2026-06-10T00:00:00.000Z</x:v>
      </x:c>
      <x:c r="C841" s="8" t="n">
        <x:v>2241174000</x:v>
      </x:c>
      <x:c r="D841" s="9" t="n">
        <x:v>1.5197</x:v>
      </x:c>
      <x:c r="E841" s="9" t="n">
        <x:f>IF(COUNT(C841:D841)=2,C841*D841/100000000,"n.a.")</x:f>
        <x:v>34.059121278</x:v>
      </x:c>
      <x:c r="F841" s="1" t="str">
        <x:v>get_fund_holders_a10e2190a42af2eb.json</x:v>
      </x:c>
      <x:c r="G841" s="1" t="str">
        <x:v>get_fund_performance_074fe7c4861a32c8.json</x:v>
      </x:c>
    </x:row>
    <x:row r="842" ht="25" customHeight="1">
      <x:c r="A842" s="1" t="str">
        <x:v>563520.SH</x:v>
      </x:c>
      <x:c r="B842" s="7" t="d">
        <x:v>2026-06-10T00:00:00.000Z</x:v>
      </x:c>
      <x:c r="C842" s="8" t="n">
        <x:v>379065000</x:v>
      </x:c>
      <x:c r="D842" s="9" t="n">
        <x:v>1.2217</x:v>
      </x:c>
      <x:c r="E842" s="9" t="n">
        <x:f>IF(COUNT(C842:D842)=2,C842*D842/100000000,"n.a.")</x:f>
        <x:v>4.631037105</x:v>
      </x:c>
      <x:c r="F842" s="1" t="str">
        <x:v>get_fund_holders_1e677b142657289e.json</x:v>
      </x:c>
      <x:c r="G842" s="1" t="str">
        <x:v>get_fund_performance_32b153f453e65745.json</x:v>
      </x:c>
    </x:row>
    <x:row r="843" ht="25" customHeight="1">
      <x:c r="A843" s="1" t="str">
        <x:v>563750.SH</x:v>
      </x:c>
      <x:c r="B843" s="7" t="d">
        <x:v>2026-06-10T00:00:00.000Z</x:v>
      </x:c>
      <x:c r="C843" s="8" t="n">
        <x:v>349737000</x:v>
      </x:c>
      <x:c r="D843" s="9" t="n">
        <x:v>1.1165</x:v>
      </x:c>
      <x:c r="E843" s="9" t="n">
        <x:f>IF(COUNT(C843:D843)=2,C843*D843/100000000,"n.a.")</x:f>
        <x:v>3.904813605</x:v>
      </x:c>
      <x:c r="F843" s="1" t="str">
        <x:v>get_fund_holders_3a509cba2b0c91ea.json</x:v>
      </x:c>
      <x:c r="G843" s="1" t="str">
        <x:v>get_fund_performance_aa085c9cb9fda8b6.json</x:v>
      </x:c>
    </x:row>
    <x:row r="844" ht="25" customHeight="1">
      <x:c r="A844" s="1" t="str">
        <x:v>588000.SH</x:v>
      </x:c>
      <x:c r="B844" s="7" t="d">
        <x:v>2026-06-10T00:00:00.000Z</x:v>
      </x:c>
      <x:c r="C844" s="8" t="n">
        <x:v>32975668200</x:v>
      </x:c>
      <x:c r="D844" s="9" t="n">
        <x:v>1.7458</x:v>
      </x:c>
      <x:c r="E844" s="9" t="n">
        <x:f>IF(COUNT(C844:D844)=2,C844*D844/100000000,"n.a.")</x:f>
        <x:v>575.6892154356</x:v>
      </x:c>
      <x:c r="F844" s="1" t="str">
        <x:v>get_fund_holders_d7a48f04a3675863.json</x:v>
      </x:c>
      <x:c r="G844" s="1" t="str">
        <x:v>get_fund_performance_8e72c41e3db9b3ba.json</x:v>
      </x:c>
    </x:row>
    <x:row r="845" ht="25" customHeight="1">
      <x:c r="A845" s="1" t="str">
        <x:v>588040.SH</x:v>
      </x:c>
      <x:c r="B845" s="7" t="d">
        <x:v>2026-06-10T00:00:00.000Z</x:v>
      </x:c>
      <x:c r="C845" s="8" t="n">
        <x:v>67889000</x:v>
      </x:c>
      <x:c r="D845" s="9" t="n">
        <x:v>1.6865</x:v>
      </x:c>
      <x:c r="E845" s="9" t="n">
        <x:f>IF(COUNT(C845:D845)=2,C845*D845/100000000,"n.a.")</x:f>
        <x:v>1.1449479850000002</x:v>
      </x:c>
      <x:c r="F845" s="1" t="str">
        <x:v>get_fund_holders_289aa24890e2120f.json</x:v>
      </x:c>
      <x:c r="G845" s="1" t="str">
        <x:v>get_fund_performance_132f843fe326f0e9.json</x:v>
      </x:c>
    </x:row>
    <x:row r="846" ht="25" customHeight="1">
      <x:c r="A846" s="1" t="str">
        <x:v>588050.SH</x:v>
      </x:c>
      <x:c r="B846" s="7" t="d">
        <x:v>2026-06-10T00:00:00.000Z</x:v>
      </x:c>
      <x:c r="C846" s="8" t="n">
        <x:v>4439241300</x:v>
      </x:c>
      <x:c r="D846" s="9" t="n">
        <x:v>1.6966</x:v>
      </x:c>
      <x:c r="E846" s="9" t="n">
        <x:f>IF(COUNT(C846:D846)=2,C846*D846/100000000,"n.a.")</x:f>
        <x:v>75.3161678958</x:v>
      </x:c>
      <x:c r="F846" s="1" t="str">
        <x:v>get_fund_holders_bf65d0019adb3c3e.json</x:v>
      </x:c>
      <x:c r="G846" s="1" t="str">
        <x:v>get_fund_performance_dbfdb5899fd5fed8.json</x:v>
      </x:c>
    </x:row>
    <x:row r="847" ht="25" customHeight="1">
      <x:c r="A847" s="1" t="str">
        <x:v>588060.SH</x:v>
      </x:c>
      <x:c r="B847" s="7" t="d">
        <x:v>2026-06-10T00:00:00.000Z</x:v>
      </x:c>
      <x:c r="C847" s="8" t="n">
        <x:v>5125140000</x:v>
      </x:c>
      <x:c r="D847" s="9" t="n">
        <x:v>1.0508</x:v>
      </x:c>
      <x:c r="E847" s="9" t="n">
        <x:f>IF(COUNT(C847:D847)=2,C847*D847/100000000,"n.a.")</x:f>
        <x:v>53.85497112</x:v>
      </x:c>
      <x:c r="F847" s="1" t="str">
        <x:v>get_fund_holders_5233c0fc3241a32c.json</x:v>
      </x:c>
      <x:c r="G847" s="1" t="str">
        <x:v>get_fund_performance_efd396d3cd9bc676.json</x:v>
      </x:c>
    </x:row>
    <x:row r="848" ht="25" customHeight="1">
      <x:c r="A848" s="1" t="str">
        <x:v>588080.SH</x:v>
      </x:c>
      <x:c r="B848" s="7" t="d">
        <x:v>2026-06-10T00:00:00.000Z</x:v>
      </x:c>
      <x:c r="C848" s="8" t="n">
        <x:v>19882628100</x:v>
      </x:c>
      <x:c r="D848" s="9" t="n">
        <x:v>1.6892</x:v>
      </x:c>
      <x:c r="E848" s="9" t="n">
        <x:f>IF(COUNT(C848:D848)=2,C848*D848/100000000,"n.a.")</x:f>
        <x:v>335.8573538652</x:v>
      </x:c>
      <x:c r="F848" s="1" t="str">
        <x:v>get_fund_holders_d208616395cf29e5.json</x:v>
      </x:c>
      <x:c r="G848" s="1" t="str">
        <x:v>get_fund_performance_436bcdb0b10648ba.json</x:v>
      </x:c>
    </x:row>
    <x:row r="849" ht="25" customHeight="1">
      <x:c r="A849" s="1" t="str">
        <x:v>588090.SH</x:v>
      </x:c>
      <x:c r="B849" s="7" t="d">
        <x:v>2026-06-10T00:00:00.000Z</x:v>
      </x:c>
      <x:c r="C849" s="8" t="n">
        <x:v>1860072800</x:v>
      </x:c>
      <x:c r="D849" s="9" t="n">
        <x:v>1.7001</x:v>
      </x:c>
      <x:c r="E849" s="9" t="n">
        <x:f>IF(COUNT(C849:D849)=2,C849*D849/100000000,"n.a.")</x:f>
        <x:v>31.623097672799997</x:v>
      </x:c>
      <x:c r="F849" s="1" t="str">
        <x:v>get_fund_holders_0e8c333096cb6d9b.json</x:v>
      </x:c>
      <x:c r="G849" s="1" t="str">
        <x:v>get_fund_performance_5d7f4203664c3089.json</x:v>
      </x:c>
    </x:row>
    <x:row r="850" ht="25" customHeight="1">
      <x:c r="A850" s="1" t="str">
        <x:v>588150.SH</x:v>
      </x:c>
      <x:c r="B850" s="7" t="d">
        <x:v>2026-06-10T00:00:00.000Z</x:v>
      </x:c>
      <x:c r="C850" s="8" t="n">
        <x:v>285932600</x:v>
      </x:c>
      <x:c r="D850" s="9" t="n">
        <x:v>1.1671</x:v>
      </x:c>
      <x:c r="E850" s="9" t="n">
        <x:f>IF(COUNT(C850:D850)=2,C850*D850/100000000,"n.a.")</x:f>
        <x:v>3.3371193746</x:v>
      </x:c>
      <x:c r="F850" s="1" t="str">
        <x:v>get_fund_holders_9969b0d406d0b745.json</x:v>
      </x:c>
      <x:c r="G850" s="1" t="str">
        <x:v>get_fund_performance_e05a94b547791553.json</x:v>
      </x:c>
    </x:row>
    <x:row r="851" ht="25" customHeight="1">
      <x:c r="A851" s="1" t="str">
        <x:v>588180.SH</x:v>
      </x:c>
      <x:c r="B851" s="7" t="d">
        <x:v>2026-06-10T00:00:00.000Z</x:v>
      </x:c>
      <x:c r="C851" s="8" t="n">
        <x:v>909853700</x:v>
      </x:c>
      <x:c r="D851" s="9" t="n">
        <x:v>1.0714</x:v>
      </x:c>
      <x:c r="E851" s="9" t="n">
        <x:f>IF(COUNT(C851:D851)=2,C851*D851/100000000,"n.a.")</x:f>
        <x:v>9.748172541799999</x:v>
      </x:c>
      <x:c r="F851" s="1" t="str">
        <x:v>get_fund_holders_a16d4a3c86b477e3.json</x:v>
      </x:c>
      <x:c r="G851" s="1" t="str">
        <x:v>get_fund_performance_dbfdb5899fd5fed8.json</x:v>
      </x:c>
    </x:row>
    <x:row r="852" ht="25" customHeight="1">
      <x:c r="A852" s="1" t="str">
        <x:v>588280.SH</x:v>
      </x:c>
      <x:c r="B852" s="7" t="d">
        <x:v>2026-06-10T00:00:00.000Z</x:v>
      </x:c>
      <x:c r="C852" s="8" t="n">
        <x:v>268121000</x:v>
      </x:c>
      <x:c r="D852" s="9" t="n">
        <x:v>1.1938</x:v>
      </x:c>
      <x:c r="E852" s="9" t="n">
        <x:f>IF(COUNT(C852:D852)=2,C852*D852/100000000,"n.a.")</x:f>
        <x:v>3.200828498</x:v>
      </x:c>
      <x:c r="F852" s="1" t="str">
        <x:v>get_fund_holders_e06a4127f41e102c.json</x:v>
      </x:c>
      <x:c r="G852" s="1" t="str">
        <x:v>get_fund_performance_40a67205fc558839.json</x:v>
      </x:c>
    </x:row>
    <x:row r="853" ht="25" customHeight="1">
      <x:c r="A853" s="1" t="str">
        <x:v>588720.SH</x:v>
      </x:c>
      <x:c r="B853" s="7" t="d">
        <x:v>2026-06-10T00:00:00.000Z</x:v>
      </x:c>
      <x:c r="C853" s="8" t="n">
        <x:v>92241800</x:v>
      </x:c>
      <x:c r="D853" s="9" t="n">
        <x:v>1.6716</x:v>
      </x:c>
      <x:c r="E853" s="9" t="n">
        <x:f>IF(COUNT(C853:D853)=2,C853*D853/100000000,"n.a.")</x:f>
        <x:v>1.5419139287999999</x:v>
      </x:c>
      <x:c r="F853" s="1" t="str">
        <x:v>get_fund_holders_522e7c68c534d3b2.json</x:v>
      </x:c>
      <x:c r="G853" s="1" t="str">
        <x:v>get_fund_performance_5d7f4203664c3089.json</x:v>
      </x:c>
    </x:row>
    <x:row r="854" ht="25" customHeight="1">
      <x:c r="A854" s="1" t="str">
        <x:v>588840.SH</x:v>
      </x:c>
      <x:c r="B854" s="7" t="d">
        <x:v>2026-06-10T00:00:00.000Z</x:v>
      </x:c>
      <x:c r="C854" s="8" t="n">
        <x:v>31236000</x:v>
      </x:c>
      <x:c r="D854" s="9" t="n">
        <x:v>1.532</x:v>
      </x:c>
      <x:c r="E854" s="9" t="n">
        <x:f>IF(COUNT(C854:D854)=2,C854*D854/100000000,"n.a.")</x:f>
        <x:v>0.47853552</x:v>
      </x:c>
      <x:c r="F854" s="1" t="str">
        <x:v>get_fund_holders_0b63176527658f63.json</x:v>
      </x:c>
      <x:c r="G854" s="1" t="str">
        <x:v>get_fund_performance_132f843fe326f0e9.json</x:v>
      </x:c>
    </x:row>
    <x:row r="855" ht="25" customHeight="1">
      <x:c r="A855" s="1" t="str">
        <x:v>588870.SH</x:v>
      </x:c>
      <x:c r="B855" s="7" t="d">
        <x:v>2026-06-10T00:00:00.000Z</x:v>
      </x:c>
      <x:c r="C855" s="8" t="n">
        <x:v>278552000</x:v>
      </x:c>
      <x:c r="D855" s="9" t="n">
        <x:v>1.6778</x:v>
      </x:c>
      <x:c r="E855" s="9" t="n">
        <x:f>IF(COUNT(C855:D855)=2,C855*D855/100000000,"n.a.")</x:f>
        <x:v>4.673545455999999</x:v>
      </x:c>
      <x:c r="F855" s="1" t="str">
        <x:v>get_fund_holders_caa4c3c02f912995.json</x:v>
      </x:c>
      <x:c r="G855" s="1" t="str">
        <x:v>get_fund_performance_efd396d3cd9bc676.json</x:v>
      </x:c>
    </x:row>
    <x:row r="856" ht="25" customHeight="1">
      <x:c r="A856" s="1" t="str">
        <x:v>588940.SH</x:v>
      </x:c>
      <x:c r="B856" s="7" t="d">
        <x:v>2026-06-10T00:00:00.000Z</x:v>
      </x:c>
      <x:c r="C856" s="8" t="n">
        <x:v>388420000</x:v>
      </x:c>
      <x:c r="D856" s="9" t="n">
        <x:v>1.7083</x:v>
      </x:c>
      <x:c r="E856" s="9" t="n">
        <x:f>IF(COUNT(C856:D856)=2,C856*D856/100000000,"n.a.")</x:f>
        <x:v>6.63537886</x:v>
      </x:c>
      <x:c r="F856" s="1" t="str">
        <x:v>get_fund_holders_dd0a9debd3f4f444.json</x:v>
      </x:c>
      <x:c r="G856" s="1" t="str">
        <x:v>get_fund_performance_45fcf26c430218d7.json</x:v>
      </x:c>
    </x:row>
    <x:row r="857" ht="25" customHeight="1">
      <x:c r="A857" s="1" t="str">
        <x:v>588950.SH</x:v>
      </x:c>
      <x:c r="B857" s="7" t="d">
        <x:v>2026-06-10T00:00:00.000Z</x:v>
      </x:c>
      <x:c r="C857" s="8" t="n">
        <x:v>215729700</x:v>
      </x:c>
      <x:c r="D857" s="9" t="n">
        <x:v>1.7201</x:v>
      </x:c>
      <x:c r="E857" s="9" t="n">
        <x:f>IF(COUNT(C857:D857)=2,C857*D857/100000000,"n.a.")</x:f>
        <x:v>3.7107665696999996</x:v>
      </x:c>
      <x:c r="F857" s="1" t="str">
        <x:v>get_fund_holders_d208616395cf29e5.json</x:v>
      </x:c>
      <x:c r="G857" s="1" t="str">
        <x:v>get_fund_performance_436bcdb0b10648ba.json</x:v>
      </x:c>
    </x:row>
    <x:row r="858" ht="25" customHeight="1">
      <x:c r="A858" s="1" t="str">
        <x:v>589150.SH</x:v>
      </x:c>
      <x:c r="B858" s="7" t="d">
        <x:v>2026-06-10T00:00:00.000Z</x:v>
      </x:c>
      <x:c r="C858" s="8" t="n">
        <x:v>73437200</x:v>
      </x:c>
      <x:c r="D858" s="9" t="n">
        <x:v>1.2015</x:v>
      </x:c>
      <x:c r="E858" s="9" t="n">
        <x:f>IF(COUNT(C858:D858)=2,C858*D858/100000000,"n.a.")</x:f>
        <x:v>0.882347958</x:v>
      </x:c>
      <x:c r="F858" s="1" t="str">
        <x:v>get_fund_holders_9969b0d406d0b745.json</x:v>
      </x:c>
      <x:c r="G858" s="1" t="str">
        <x:v>get_fund_performance_e05a94b547791553.json</x:v>
      </x:c>
    </x:row>
    <x:row r="859" ht="25" customHeight="1">
      <x:c r="A859" s="1" t="str">
        <x:v>589850.SH</x:v>
      </x:c>
      <x:c r="B859" s="7" t="d">
        <x:v>2026-06-10T00:00:00.000Z</x:v>
      </x:c>
      <x:c r="C859" s="8" t="n">
        <x:v>361057000</x:v>
      </x:c>
      <x:c r="D859" s="9" t="n">
        <x:v>1.5875</x:v>
      </x:c>
      <x:c r="E859" s="9" t="n">
        <x:f>IF(COUNT(C859:D859)=2,C859*D859/100000000,"n.a.")</x:f>
        <x:v>5.731779875</x:v>
      </x:c>
      <x:c r="F859" s="1" t="str">
        <x:v>get_fund_holders_d7a48f04a3675863.json</x:v>
      </x:c>
      <x:c r="G859" s="1" t="str">
        <x:v>get_fund_performance_8e72c41e3db9b3ba.json</x:v>
      </x:c>
    </x:row>
    <x:row r="860" ht="25" customHeight="1">
      <x:c r="A860" s="1" t="str">
        <x:v>159205.SZ</x:v>
      </x:c>
      <x:c r="B860" s="7" t="d">
        <x:v>2026-06-11T00:00:00.000Z</x:v>
      </x:c>
      <x:c r="C860" s="8" t="n">
        <x:v>327056064</x:v>
      </x:c>
      <x:c r="D860" s="9" t="n">
        <x:v>1.8691</x:v>
      </x:c>
      <x:c r="E860" s="9" t="n">
        <x:f>IF(COUNT(C860:D860)=2,C860*D860/100000000,"n.a.")</x:f>
        <x:v>6.113004892224</x:v>
      </x:c>
      <x:c r="F860" s="1" t="str">
        <x:v>get_fund_holders_dd0a9debd3f4f444.json</x:v>
      </x:c>
      <x:c r="G860" s="1" t="str">
        <x:v>get_fund_performance_45fcf26c430218d7.json</x:v>
      </x:c>
    </x:row>
    <x:row r="861" ht="25" customHeight="1">
      <x:c r="A861" s="1" t="str">
        <x:v>159247.SZ</x:v>
      </x:c>
      <x:c r="B861" s="7" t="d">
        <x:v>2026-06-11T00:00:00.000Z</x:v>
      </x:c>
      <x:c r="C861" s="8" t="n">
        <x:v>199984966</x:v>
      </x:c>
      <x:c r="D861" s="9" t="n">
        <x:v>1.1461</x:v>
      </x:c>
      <x:c r="E861" s="9" t="n">
        <x:f>IF(COUNT(C861:D861)=2,C861*D861/100000000,"n.a.")</x:f>
        <x:v>2.292027695326</x:v>
      </x:c>
      <x:c r="F861" s="1" t="str">
        <x:v>get_fund_holders_fadd370a28d51cf3.json</x:v>
      </x:c>
      <x:c r="G861" s="1" t="str">
        <x:v>get_fund_performance_bf1ce8849823faae.json</x:v>
      </x:c>
    </x:row>
    <x:row r="862" ht="25" customHeight="1">
      <x:c r="A862" s="1" t="str">
        <x:v>159300.SZ</x:v>
      </x:c>
      <x:c r="B862" s="7" t="d">
        <x:v>2026-06-11T00:00:00.000Z</x:v>
      </x:c>
      <x:c r="C862" s="8" t="n">
        <x:v>173758097</x:v>
      </x:c>
      <x:c r="D862" s="9" t="n">
        <x:v>5.0659</x:v>
      </x:c>
      <x:c r="E862" s="9" t="n">
        <x:f>IF(COUNT(C862:D862)=2,C862*D862/100000000,"n.a.")</x:f>
        <x:v>8.802411435923</x:v>
      </x:c>
      <x:c r="F862" s="1" t="str">
        <x:v>get_fund_holders_b7b2fd863d7cae37.json</x:v>
      </x:c>
      <x:c r="G862" s="1" t="str">
        <x:v>get_fund_performance_782c037bcb449f29.json</x:v>
      </x:c>
    </x:row>
    <x:row r="863" ht="25" customHeight="1">
      <x:c r="A863" s="1" t="str">
        <x:v>159330.SZ</x:v>
      </x:c>
      <x:c r="B863" s="7" t="d">
        <x:v>2026-06-11T00:00:00.000Z</x:v>
      </x:c>
      <x:c r="C863" s="8" t="n">
        <x:v>323801009</x:v>
      </x:c>
      <x:c r="D863" s="9" t="n">
        <x:v>1.4648</x:v>
      </x:c>
      <x:c r="E863" s="9" t="n">
        <x:f>IF(COUNT(C863:D863)=2,C863*D863/100000000,"n.a.")</x:f>
        <x:v>4.743037179832</x:v>
      </x:c>
      <x:c r="F863" s="1" t="str">
        <x:v>get_fund_holders_db155956e659ea95.json</x:v>
      </x:c>
      <x:c r="G863" s="1" t="str">
        <x:v>get_fund_performance_ac2efc383ca02be2.json</x:v>
      </x:c>
    </x:row>
    <x:row r="864" ht="25" customHeight="1">
      <x:c r="A864" s="1" t="str">
        <x:v>159337.SZ</x:v>
      </x:c>
      <x:c r="B864" s="7" t="d">
        <x:v>2026-06-11T00:00:00.000Z</x:v>
      </x:c>
      <x:c r="C864" s="8" t="n">
        <x:v>253710611</x:v>
      </x:c>
      <x:c r="D864" s="9" t="n">
        <x:v>1.8194</x:v>
      </x:c>
      <x:c r="E864" s="9" t="n">
        <x:f>IF(COUNT(C864:D864)=2,C864*D864/100000000,"n.a.")</x:f>
        <x:v>4.616010856534</x:v>
      </x:c>
      <x:c r="F864" s="1" t="str">
        <x:v>get_fund_holders_0f3e86d571c495d7.json</x:v>
      </x:c>
      <x:c r="G864" s="1" t="str">
        <x:v>get_fund_performance_5896dab4189c2620.json</x:v>
      </x:c>
    </x:row>
    <x:row r="865" ht="25" customHeight="1">
      <x:c r="A865" s="1" t="str">
        <x:v>159393.SZ</x:v>
      </x:c>
      <x:c r="B865" s="7" t="d">
        <x:v>2026-06-11T00:00:00.000Z</x:v>
      </x:c>
      <x:c r="C865" s="8" t="n">
        <x:v>42946342</x:v>
      </x:c>
      <x:c r="D865" s="9" t="n">
        <x:v>5.0009</x:v>
      </x:c>
      <x:c r="E865" s="9" t="n">
        <x:f>IF(COUNT(C865:D865)=2,C865*D865/100000000,"n.a.")</x:f>
        <x:v>2.147703617078</x:v>
      </x:c>
      <x:c r="F865" s="1" t="str">
        <x:v>get_fund_holders_9f97c20db2568193.json</x:v>
      </x:c>
      <x:c r="G865" s="1" t="str">
        <x:v>get_fund_performance_cc51021ca3a41cab.json</x:v>
      </x:c>
    </x:row>
    <x:row r="866" ht="25" customHeight="1">
      <x:c r="A866" s="1" t="str">
        <x:v>159500.SZ</x:v>
      </x:c>
      <x:c r="B866" s="7" t="d">
        <x:v>2026-06-11T00:00:00.000Z</x:v>
      </x:c>
      <x:c r="C866" s="8" t="n">
        <x:v>143338865</x:v>
      </x:c>
      <x:c r="D866" s="9" t="n">
        <x:v>1.1891</x:v>
      </x:c>
      <x:c r="E866" s="9" t="n">
        <x:f>IF(COUNT(C866:D866)=2,C866*D866/100000000,"n.a.")</x:f>
        <x:v>1.704442443715</x:v>
      </x:c>
      <x:c r="F866" s="1" t="str">
        <x:v>get_fund_holders_cb7a47267215c1da.json</x:v>
      </x:c>
      <x:c r="G866" s="1" t="str">
        <x:v>get_fund_performance_7bf0efc786c27bf1.json</x:v>
      </x:c>
    </x:row>
    <x:row r="867" ht="25" customHeight="1">
      <x:c r="A867" s="1" t="str">
        <x:v>159531.SZ</x:v>
      </x:c>
      <x:c r="B867" s="7" t="d">
        <x:v>2026-06-11T00:00:00.000Z</x:v>
      </x:c>
      <x:c r="C867" s="8" t="n">
        <x:v>602608406</x:v>
      </x:c>
      <x:c r="D867" s="9" t="n">
        <x:v>1.4784</x:v>
      </x:c>
      <x:c r="E867" s="9" t="n">
        <x:f>IF(COUNT(C867:D867)=2,C867*D867/100000000,"n.a.")</x:f>
        <x:v>8.908962674304</x:v>
      </x:c>
      <x:c r="F867" s="1" t="str">
        <x:v>get_fund_holders_6dc695d00ba15682.json</x:v>
      </x:c>
      <x:c r="G867" s="1" t="str">
        <x:v>get_fund_performance_e916a21462249c2f.json</x:v>
      </x:c>
    </x:row>
    <x:row r="868" ht="25" customHeight="1">
      <x:c r="A868" s="1" t="str">
        <x:v>159532.SZ</x:v>
      </x:c>
      <x:c r="B868" s="7" t="d">
        <x:v>2026-06-11T00:00:00.000Z</x:v>
      </x:c>
      <x:c r="C868" s="8" t="n">
        <x:v>123564791</x:v>
      </x:c>
      <x:c r="D868" s="9" t="n">
        <x:v>1.7177</x:v>
      </x:c>
      <x:c r="E868" s="9" t="n">
        <x:f>IF(COUNT(C868:D868)=2,C868*D868/100000000,"n.a.")</x:f>
        <x:v>2.122472415007</x:v>
      </x:c>
      <x:c r="F868" s="1" t="str">
        <x:v>get_fund_holders_6dc695d00ba15682.json</x:v>
      </x:c>
      <x:c r="G868" s="1" t="str">
        <x:v>get_fund_performance_e916a21462249c2f.json</x:v>
      </x:c>
    </x:row>
    <x:row r="869" ht="25" customHeight="1">
      <x:c r="A869" s="1" t="str">
        <x:v>159533.SZ</x:v>
      </x:c>
      <x:c r="B869" s="7" t="d">
        <x:v>2026-06-11T00:00:00.000Z</x:v>
      </x:c>
      <x:c r="C869" s="8" t="n">
        <x:v>10458785</x:v>
      </x:c>
      <x:c r="D869" s="9" t="n">
        <x:v>2.0331</x:v>
      </x:c>
      <x:c r="E869" s="9" t="n">
        <x:f>IF(COUNT(C869:D869)=2,C869*D869/100000000,"n.a.")</x:f>
        <x:v>0.21263755783500002</x:v>
      </x:c>
      <x:c r="F869" s="1" t="str">
        <x:v>get_fund_holders_2726ab4790466ee0.json</x:v>
      </x:c>
      <x:c r="G869" s="1" t="str">
        <x:v>get_fund_performance_cb9287801365b0fc.json</x:v>
      </x:c>
    </x:row>
    <x:row r="870" ht="25" customHeight="1">
      <x:c r="A870" s="1" t="str">
        <x:v>159535.SZ</x:v>
      </x:c>
      <x:c r="B870" s="7" t="d">
        <x:v>2026-06-11T00:00:00.000Z</x:v>
      </x:c>
      <x:c r="C870" s="8" t="n">
        <x:v>16981088</x:v>
      </x:c>
      <x:c r="D870" s="9" t="n">
        <x:v>1.5008</x:v>
      </x:c>
      <x:c r="E870" s="9" t="n">
        <x:f>IF(COUNT(C870:D870)=2,C870*D870/100000000,"n.a.")</x:f>
        <x:v>0.254852168704</x:v>
      </x:c>
      <x:c r="F870" s="1" t="str">
        <x:v>get_fund_holders_b0ac19f70da2b9d6.json</x:v>
      </x:c>
      <x:c r="G870" s="1" t="str">
        <x:v>get_fund_performance_8091d233a91473cf.json</x:v>
      </x:c>
    </x:row>
    <x:row r="871" ht="25" customHeight="1">
      <x:c r="A871" s="1" t="str">
        <x:v>159536.SZ</x:v>
      </x:c>
      <x:c r="B871" s="7" t="d">
        <x:v>2026-06-11T00:00:00.000Z</x:v>
      </x:c>
      <x:c r="C871" s="8" t="n">
        <x:v>39261589</x:v>
      </x:c>
      <x:c r="D871" s="9" t="n">
        <x:v>1.4602</x:v>
      </x:c>
      <x:c r="E871" s="9" t="n">
        <x:f>IF(COUNT(C871:D871)=2,C871*D871/100000000,"n.a.")</x:f>
        <x:v>0.5732977225779999</x:v>
      </x:c>
      <x:c r="F871" s="1" t="str">
        <x:v>get_fund_holders_b0ac19f70da2b9d6.json</x:v>
      </x:c>
      <x:c r="G871" s="1" t="str">
        <x:v>get_fund_performance_8091d233a91473cf.json</x:v>
      </x:c>
    </x:row>
    <x:row r="872" ht="25" customHeight="1">
      <x:c r="A872" s="1" t="str">
        <x:v>159629.SZ</x:v>
      </x:c>
      <x:c r="B872" s="7" t="d">
        <x:v>2026-06-11T00:00:00.000Z</x:v>
      </x:c>
      <x:c r="C872" s="8" t="n">
        <x:v>379252663</x:v>
      </x:c>
      <x:c r="D872" s="9" t="n">
        <x:v>3.3699</x:v>
      </x:c>
      <x:c r="E872" s="9" t="n">
        <x:f>IF(COUNT(C872:D872)=2,C872*D872/100000000,"n.a.")</x:f>
        <x:v>12.780435490437</x:v>
      </x:c>
      <x:c r="F872" s="1" t="str">
        <x:v>get_fund_holders_f06ed8ca04a5c3cd.json</x:v>
      </x:c>
      <x:c r="G872" s="1" t="str">
        <x:v>get_fund_performance_7ef9212eaf1828ff.json</x:v>
      </x:c>
    </x:row>
    <x:row r="873" ht="25" customHeight="1">
      <x:c r="A873" s="1" t="str">
        <x:v>159633.SZ</x:v>
      </x:c>
      <x:c r="B873" s="7" t="d">
        <x:v>2026-06-11T00:00:00.000Z</x:v>
      </x:c>
      <x:c r="C873" s="8" t="n">
        <x:v>566162658</x:v>
      </x:c>
      <x:c r="D873" s="9" t="n">
        <x:v>3.456</x:v>
      </x:c>
      <x:c r="E873" s="9" t="n">
        <x:f>IF(COUNT(C873:D873)=2,C873*D873/100000000,"n.a.")</x:f>
        <x:v>19.56658146048</x:v>
      </x:c>
      <x:c r="F873" s="1" t="str">
        <x:v>get_fund_holders_cdfe40210f5aa2b8.json</x:v>
      </x:c>
      <x:c r="G873" s="1" t="str">
        <x:v>get_fund_performance_240cbda96a3d63f3.json</x:v>
      </x:c>
    </x:row>
    <x:row r="874" ht="25" customHeight="1">
      <x:c r="A874" s="1" t="str">
        <x:v>159673.SZ</x:v>
      </x:c>
      <x:c r="B874" s="7" t="d">
        <x:v>2026-06-11T00:00:00.000Z</x:v>
      </x:c>
      <x:c r="C874" s="8" t="n">
        <x:v>1367528385</x:v>
      </x:c>
      <x:c r="D874" s="9" t="n">
        <x:v>1.3018</x:v>
      </x:c>
      <x:c r="E874" s="9" t="n">
        <x:f>IF(COUNT(C874:D874)=2,C874*D874/100000000,"n.a.")</x:f>
        <x:v>17.80248451593</x:v>
      </x:c>
      <x:c r="F874" s="1" t="str">
        <x:v>get_fund_holders_1d7b543e33e514b4.json</x:v>
      </x:c>
      <x:c r="G874" s="1" t="str">
        <x:v>get_fund_performance_7c60e350c6141c53.json</x:v>
      </x:c>
    </x:row>
    <x:row r="875" ht="25" customHeight="1">
      <x:c r="A875" s="1" t="str">
        <x:v>159808.SZ</x:v>
      </x:c>
      <x:c r="B875" s="7" t="d">
        <x:v>2026-06-11T00:00:00.000Z</x:v>
      </x:c>
      <x:c r="C875" s="8" t="n">
        <x:v>49484790</x:v>
      </x:c>
      <x:c r="D875" s="9" t="n">
        <x:v>1.4743</x:v>
      </x:c>
      <x:c r="E875" s="9" t="n">
        <x:f>IF(COUNT(C875:D875)=2,C875*D875/100000000,"n.a.")</x:f>
        <x:v>0.72955425897</x:v>
      </x:c>
      <x:c r="F875" s="1" t="str">
        <x:v>get_fund_holders_e011263fc4341082.json</x:v>
      </x:c>
      <x:c r="G875" s="1" t="str">
        <x:v>get_fund_performance_23d6e3cf533bf329.json</x:v>
      </x:c>
    </x:row>
    <x:row r="876" ht="25" customHeight="1">
      <x:c r="A876" s="1" t="str">
        <x:v>159810.SZ</x:v>
      </x:c>
      <x:c r="B876" s="7" t="d">
        <x:v>2026-06-11T00:00:00.000Z</x:v>
      </x:c>
      <x:c r="C876" s="8" t="n">
        <x:v>46475458</x:v>
      </x:c>
      <x:c r="D876" s="9" t="n">
        <x:v>1.537</x:v>
      </x:c>
      <x:c r="E876" s="9" t="n">
        <x:f>IF(COUNT(C876:D876)=2,C876*D876/100000000,"n.a.")</x:f>
        <x:v>0.71432778946</x:v>
      </x:c>
      <x:c r="F876" s="1" t="str">
        <x:v>get_fund_holders_e011263fc4341082.json</x:v>
      </x:c>
      <x:c r="G876" s="1" t="str">
        <x:v>get_fund_performance_23d6e3cf533bf329.json</x:v>
      </x:c>
    </x:row>
    <x:row r="877" ht="25" customHeight="1">
      <x:c r="A877" s="1" t="str">
        <x:v>159820.SZ</x:v>
      </x:c>
      <x:c r="B877" s="7" t="d">
        <x:v>2026-06-11T00:00:00.000Z</x:v>
      </x:c>
      <x:c r="C877" s="8" t="n">
        <x:v>1308908470</x:v>
      </x:c>
      <x:c r="D877" s="9" t="n">
        <x:v>1.3791</x:v>
      </x:c>
      <x:c r="E877" s="9" t="n">
        <x:f>IF(COUNT(C877:D877)=2,C877*D877/100000000,"n.a.")</x:f>
        <x:v>18.05115670977</x:v>
      </x:c>
      <x:c r="F877" s="1" t="str">
        <x:v>get_fund_holders_4a5b486412b93368.json</x:v>
      </x:c>
      <x:c r="G877" s="1" t="str">
        <x:v>get_fund_performance_d3b8a29dbfda12d5.json</x:v>
      </x:c>
    </x:row>
    <x:row r="878" ht="25" customHeight="1">
      <x:c r="A878" s="1" t="str">
        <x:v>159821.SZ</x:v>
      </x:c>
      <x:c r="B878" s="7" t="d">
        <x:v>2026-06-11T00:00:00.000Z</x:v>
      </x:c>
      <x:c r="C878" s="8" t="n">
        <x:v>54220000</x:v>
      </x:c>
      <x:c r="D878" s="9" t="n">
        <x:v>1.4367</x:v>
      </x:c>
      <x:c r="E878" s="9" t="n">
        <x:f>IF(COUNT(C878:D878)=2,C878*D878/100000000,"n.a.")</x:f>
        <x:v>0.77897874</x:v>
      </x:c>
      <x:c r="F878" s="1" t="str">
        <x:v>get_fund_holders_6f3a5c30140a2cc7.json</x:v>
      </x:c>
      <x:c r="G878" s="1" t="str">
        <x:v>get_fund_performance_ddc316222fa0f340.json</x:v>
      </x:c>
    </x:row>
    <x:row r="879" ht="25" customHeight="1">
      <x:c r="A879" s="1" t="str">
        <x:v>159845.SZ</x:v>
      </x:c>
      <x:c r="B879" s="7" t="d">
        <x:v>2026-06-11T00:00:00.000Z</x:v>
      </x:c>
      <x:c r="C879" s="8" t="n">
        <x:v>1336425606</x:v>
      </x:c>
      <x:c r="D879" s="9" t="n">
        <x:v>3.375</x:v>
      </x:c>
      <x:c r="E879" s="9" t="n">
        <x:f>IF(COUNT(C879:D879)=2,C879*D879/100000000,"n.a.")</x:f>
        <x:v>45.1043642025</x:v>
      </x:c>
      <x:c r="F879" s="1" t="str">
        <x:v>get_fund_holders_cdfe40210f5aa2b8.json</x:v>
      </x:c>
      <x:c r="G879" s="1" t="str">
        <x:v>get_fund_performance_240cbda96a3d63f3.json</x:v>
      </x:c>
    </x:row>
    <x:row r="880" ht="25" customHeight="1">
      <x:c r="A880" s="1" t="str">
        <x:v>159908.SZ</x:v>
      </x:c>
      <x:c r="B880" s="7" t="d">
        <x:v>2026-06-11T00:00:00.000Z</x:v>
      </x:c>
      <x:c r="C880" s="8" t="n">
        <x:v>329229029</x:v>
      </x:c>
      <x:c r="D880" s="9" t="n">
        <x:v>3.5565</x:v>
      </x:c>
      <x:c r="E880" s="9" t="n">
        <x:f>IF(COUNT(C880:D880)=2,C880*D880/100000000,"n.a.")</x:f>
        <x:v>11.709030416385</x:v>
      </x:c>
      <x:c r="F880" s="1" t="str">
        <x:v>get_fund_holders_f72299d2431949fb.json</x:v>
      </x:c>
      <x:c r="G880" s="1" t="str">
        <x:v>get_fund_performance_c6948bae147698fe.json</x:v>
      </x:c>
    </x:row>
    <x:row r="881" ht="25" customHeight="1">
      <x:c r="A881" s="1" t="str">
        <x:v>159915.SZ</x:v>
      </x:c>
      <x:c r="B881" s="7" t="d">
        <x:v>2026-06-11T00:00:00.000Z</x:v>
      </x:c>
      <x:c r="C881" s="8" t="n">
        <x:v>10689454936</x:v>
      </x:c>
      <x:c r="D881" s="9" t="n">
        <x:v>3.828</x:v>
      </x:c>
      <x:c r="E881" s="9" t="n">
        <x:f>IF(COUNT(C881:D881)=2,C881*D881/100000000,"n.a.")</x:f>
        <x:v>409.19233495007995</x:v>
      </x:c>
      <x:c r="F881" s="1" t="str">
        <x:v>get_fund_holders_f7a47e9d730c119a.json</x:v>
      </x:c>
      <x:c r="G881" s="1" t="str">
        <x:v>get_fund_performance_822b984e855b6212.json</x:v>
      </x:c>
    </x:row>
    <x:row r="882" ht="25" customHeight="1">
      <x:c r="A882" s="1" t="str">
        <x:v>159919.SZ</x:v>
      </x:c>
      <x:c r="B882" s="7" t="d">
        <x:v>2026-06-11T00:00:00.000Z</x:v>
      </x:c>
      <x:c r="C882" s="8" t="n">
        <x:v>12495816676</x:v>
      </x:c>
      <x:c r="D882" s="9" t="n">
        <x:v>4.9543</x:v>
      </x:c>
      <x:c r="E882" s="9" t="n">
        <x:f>IF(COUNT(C882:D882)=2,C882*D882/100000000,"n.a.")</x:f>
        <x:v>619.080245579068</x:v>
      </x:c>
      <x:c r="F882" s="1" t="str">
        <x:v>get_fund_holders_1d7b543e33e514b4.json</x:v>
      </x:c>
      <x:c r="G882" s="1" t="str">
        <x:v>get_fund_performance_7c60e350c6141c53.json</x:v>
      </x:c>
    </x:row>
    <x:row r="883" ht="25" customHeight="1">
      <x:c r="A883" s="1" t="str">
        <x:v>159922.SZ</x:v>
      </x:c>
      <x:c r="B883" s="7" t="d">
        <x:v>2026-06-11T00:00:00.000Z</x:v>
      </x:c>
      <x:c r="C883" s="8" t="n">
        <x:v>2153676765</x:v>
      </x:c>
      <x:c r="D883" s="9" t="n">
        <x:v>3.2339</x:v>
      </x:c>
      <x:c r="E883" s="9" t="n">
        <x:f>IF(COUNT(C883:D883)=2,C883*D883/100000000,"n.a.")</x:f>
        <x:v>69.647752903335</x:v>
      </x:c>
      <x:c r="F883" s="1" t="str">
        <x:v>get_fund_holders_642ec0bcd548408a.json</x:v>
      </x:c>
      <x:c r="G883" s="1" t="str">
        <x:v>get_fund_performance_52dd6b7444cbe37f.json</x:v>
      </x:c>
    </x:row>
    <x:row r="884" ht="25" customHeight="1">
      <x:c r="A884" s="1" t="str">
        <x:v>159925.SZ</x:v>
      </x:c>
      <x:c r="B884" s="7" t="d">
        <x:v>2026-06-11T00:00:00.000Z</x:v>
      </x:c>
      <x:c r="C884" s="8" t="n">
        <x:v>527720856</x:v>
      </x:c>
      <x:c r="D884" s="9" t="n">
        <x:v>4.7887</x:v>
      </x:c>
      <x:c r="E884" s="9" t="n">
        <x:f>IF(COUNT(C884:D884)=2,C884*D884/100000000,"n.a.")</x:f>
        <x:v>25.270968631272</x:v>
      </x:c>
      <x:c r="F884" s="1" t="str">
        <x:v>get_fund_holders_9654d298fd7411b0.json</x:v>
      </x:c>
      <x:c r="G884" s="1" t="str">
        <x:v>get_fund_performance_1d4a9808e8556da1.json</x:v>
      </x:c>
    </x:row>
    <x:row r="885" ht="25" customHeight="1">
      <x:c r="A885" s="1" t="str">
        <x:v>159935.SZ</x:v>
      </x:c>
      <x:c r="B885" s="7" t="d">
        <x:v>2026-06-11T00:00:00.000Z</x:v>
      </x:c>
      <x:c r="C885" s="8" t="n">
        <x:v>23572956</x:v>
      </x:c>
      <x:c r="D885" s="9" t="n">
        <x:v>2.5237</x:v>
      </x:c>
      <x:c r="E885" s="9" t="n">
        <x:f>IF(COUNT(C885:D885)=2,C885*D885/100000000,"n.a.")</x:f>
        <x:v>0.594910690572</x:v>
      </x:c>
      <x:c r="F885" s="1" t="str">
        <x:v>get_fund_holders_3a509cba2b0c91ea.json</x:v>
      </x:c>
      <x:c r="G885" s="1" t="str">
        <x:v>get_fund_performance_aa085c9cb9fda8b6.json</x:v>
      </x:c>
    </x:row>
    <x:row r="886" ht="25" customHeight="1">
      <x:c r="A886" s="1" t="str">
        <x:v>159948.SZ</x:v>
      </x:c>
      <x:c r="B886" s="7" t="d">
        <x:v>2026-06-11T00:00:00.000Z</x:v>
      </x:c>
      <x:c r="C886" s="8" t="n">
        <x:v>1011697720</x:v>
      </x:c>
      <x:c r="D886" s="9" t="n">
        <x:v>4.2262</x:v>
      </x:c>
      <x:c r="E886" s="9" t="n">
        <x:f>IF(COUNT(C886:D886)=2,C886*D886/100000000,"n.a.")</x:f>
        <x:v>42.75636904264</x:v>
      </x:c>
      <x:c r="F886" s="1" t="str">
        <x:v>get_fund_holders_fadd370a28d51cf3.json</x:v>
      </x:c>
      <x:c r="G886" s="1" t="str">
        <x:v>get_fund_performance_bf1ce8849823faae.json</x:v>
      </x:c>
    </x:row>
    <x:row r="887" ht="25" customHeight="1">
      <x:c r="A887" s="1" t="str">
        <x:v>159952.SZ</x:v>
      </x:c>
      <x:c r="B887" s="7" t="d">
        <x:v>2026-06-11T00:00:00.000Z</x:v>
      </x:c>
      <x:c r="C887" s="8" t="n">
        <x:v>3564384929</x:v>
      </x:c>
      <x:c r="D887" s="9" t="n">
        <x:v>2.3238</x:v>
      </x:c>
      <x:c r="E887" s="9" t="n">
        <x:f>IF(COUNT(C887:D887)=2,C887*D887/100000000,"n.a.")</x:f>
        <x:v>82.82917698010199</x:v>
      </x:c>
      <x:c r="F887" s="1" t="str">
        <x:v>get_fund_holders_f72299d2431949fb.json</x:v>
      </x:c>
      <x:c r="G887" s="1" t="str">
        <x:v>get_fund_performance_c6948bae147698fe.json</x:v>
      </x:c>
    </x:row>
    <x:row r="888" ht="25" customHeight="1">
      <x:c r="A888" s="1" t="str">
        <x:v>159956.SZ</x:v>
      </x:c>
      <x:c r="B888" s="7" t="d">
        <x:v>2026-06-11T00:00:00.000Z</x:v>
      </x:c>
      <x:c r="C888" s="8" t="n">
        <x:v>44978674</x:v>
      </x:c>
      <x:c r="D888" s="9" t="n">
        <x:v>2.4239</x:v>
      </x:c>
      <x:c r="E888" s="9" t="n">
        <x:f>IF(COUNT(C888:D888)=2,C888*D888/100000000,"n.a.")</x:f>
        <x:v>1.090238079086</x:v>
      </x:c>
      <x:c r="F888" s="1" t="str">
        <x:v>get_fund_holders_6f3a5c30140a2cc7.json</x:v>
      </x:c>
      <x:c r="G888" s="1" t="str">
        <x:v>get_fund_performance_ddc316222fa0f340.json</x:v>
      </x:c>
    </x:row>
    <x:row r="889" ht="25" customHeight="1">
      <x:c r="A889" s="1" t="str">
        <x:v>159957.SZ</x:v>
      </x:c>
      <x:c r="B889" s="7" t="d">
        <x:v>2026-06-11T00:00:00.000Z</x:v>
      </x:c>
      <x:c r="C889" s="8" t="n">
        <x:v>783784560</x:v>
      </x:c>
      <x:c r="D889" s="9" t="n">
        <x:v>2.5098</x:v>
      </x:c>
      <x:c r="E889" s="9" t="n">
        <x:f>IF(COUNT(C889:D889)=2,C889*D889/100000000,"n.a.")</x:f>
        <x:v>19.67142488688</x:v>
      </x:c>
      <x:c r="F889" s="1" t="str">
        <x:v>get_fund_holders_972746bb5dcf2cb7.json</x:v>
      </x:c>
      <x:c r="G889" s="1" t="str">
        <x:v>get_fund_performance_875d1f9d9b20879b.json</x:v>
      </x:c>
    </x:row>
    <x:row r="890" ht="25" customHeight="1">
      <x:c r="A890" s="1" t="str">
        <x:v>159958.SZ</x:v>
      </x:c>
      <x:c r="B890" s="7" t="d">
        <x:v>2026-06-11T00:00:00.000Z</x:v>
      </x:c>
      <x:c r="C890" s="8" t="n">
        <x:v>220311448</x:v>
      </x:c>
      <x:c r="D890" s="9" t="n">
        <x:v>2.3157</x:v>
      </x:c>
      <x:c r="E890" s="9" t="n">
        <x:f>IF(COUNT(C890:D890)=2,C890*D890/100000000,"n.a.")</x:f>
        <x:v>5.101752201336</x:v>
      </x:c>
      <x:c r="F890" s="1" t="str">
        <x:v>get_fund_holders_3665ca842f2b9d2d.json</x:v>
      </x:c>
      <x:c r="G890" s="1" t="str">
        <x:v>get_fund_performance_757bebf0dcfab699.json</x:v>
      </x:c>
    </x:row>
    <x:row r="891" ht="25" customHeight="1">
      <x:c r="A891" s="1" t="str">
        <x:v>159964.SZ</x:v>
      </x:c>
      <x:c r="B891" s="7" t="d">
        <x:v>2026-06-11T00:00:00.000Z</x:v>
      </x:c>
      <x:c r="C891" s="8" t="n">
        <x:v>187481881</x:v>
      </x:c>
      <x:c r="D891" s="9" t="n">
        <x:v>2.4917</x:v>
      </x:c>
      <x:c r="E891" s="9" t="n">
        <x:f>IF(COUNT(C891:D891)=2,C891*D891/100000000,"n.a.")</x:f>
        <x:v>4.671486028876999</x:v>
      </x:c>
      <x:c r="F891" s="1" t="str">
        <x:v>get_fund_holders_f7a47e9d730c119a.json</x:v>
      </x:c>
      <x:c r="G891" s="1" t="str">
        <x:v>get_fund_performance_822b984e855b6212.json</x:v>
      </x:c>
    </x:row>
    <x:row r="892" ht="25" customHeight="1">
      <x:c r="A892" s="1" t="str">
        <x:v>159968.SZ</x:v>
      </x:c>
      <x:c r="B892" s="7" t="d">
        <x:v>2026-06-11T00:00:00.000Z</x:v>
      </x:c>
      <x:c r="C892" s="8" t="n">
        <x:v>60895098</x:v>
      </x:c>
      <x:c r="D892" s="9" t="n">
        <x:v>10.3794</x:v>
      </x:c>
      <x:c r="E892" s="9" t="n">
        <x:f>IF(COUNT(C892:D892)=2,C892*D892/100000000,"n.a.")</x:f>
        <x:v>6.320545801812</x:v>
      </x:c>
      <x:c r="F892" s="1" t="str">
        <x:v>get_fund_holders_13991b14672a9e5b.json</x:v>
      </x:c>
      <x:c r="G892" s="1" t="str">
        <x:v>get_fund_performance_0e4c5b8e47ee8e76.json</x:v>
      </x:c>
    </x:row>
    <x:row r="893" ht="25" customHeight="1">
      <x:c r="A893" s="1" t="str">
        <x:v>159971.SZ</x:v>
      </x:c>
      <x:c r="B893" s="7" t="d">
        <x:v>2026-06-11T00:00:00.000Z</x:v>
      </x:c>
      <x:c r="C893" s="8" t="n">
        <x:v>1298020288</x:v>
      </x:c>
      <x:c r="D893" s="9" t="n">
        <x:v>1.3303</x:v>
      </x:c>
      <x:c r="E893" s="9" t="n">
        <x:f>IF(COUNT(C893:D893)=2,C893*D893/100000000,"n.a.")</x:f>
        <x:v>17.267563891264</x:v>
      </x:c>
      <x:c r="F893" s="1" t="str">
        <x:v>get_fund_holders_972746bb5dcf2cb7.json</x:v>
      </x:c>
      <x:c r="G893" s="1" t="str">
        <x:v>get_fund_performance_875d1f9d9b20879b.json</x:v>
      </x:c>
    </x:row>
    <x:row r="894" ht="25" customHeight="1">
      <x:c r="A894" s="1" t="str">
        <x:v>159977.SZ</x:v>
      </x:c>
      <x:c r="B894" s="7" t="d">
        <x:v>2026-06-11T00:00:00.000Z</x:v>
      </x:c>
      <x:c r="C894" s="8" t="n">
        <x:v>3011872820</x:v>
      </x:c>
      <x:c r="D894" s="9" t="n">
        <x:v>1.9902</x:v>
      </x:c>
      <x:c r="E894" s="9" t="n">
        <x:f>IF(COUNT(C894:D894)=2,C894*D894/100000000,"n.a.")</x:f>
        <x:v>59.942292863640006</x:v>
      </x:c>
      <x:c r="F894" s="1" t="str">
        <x:v>get_fund_holders_3665ca842f2b9d2d.json</x:v>
      </x:c>
      <x:c r="G894" s="1" t="str">
        <x:v>get_fund_performance_757bebf0dcfab699.json</x:v>
      </x:c>
    </x:row>
    <x:row r="895" ht="25" customHeight="1">
      <x:c r="A895" s="1" t="str">
        <x:v>159982.SZ</x:v>
      </x:c>
      <x:c r="B895" s="7" t="d">
        <x:v>2026-06-11T00:00:00.000Z</x:v>
      </x:c>
      <x:c r="C895" s="8" t="n">
        <x:v>136211253</x:v>
      </x:c>
      <x:c r="D895" s="9" t="n">
        <x:v>2.1285</x:v>
      </x:c>
      <x:c r="E895" s="9" t="n">
        <x:f>IF(COUNT(C895:D895)=2,C895*D895/100000000,"n.a.")</x:f>
        <x:v>2.8992565201049993</x:v>
      </x:c>
      <x:c r="F895" s="1" t="str">
        <x:v>get_fund_holders_6873838444356b70.json</x:v>
      </x:c>
      <x:c r="G895" s="1" t="str">
        <x:v>get_fund_performance_c16a854f012da14c.json</x:v>
      </x:c>
    </x:row>
    <x:row r="896" ht="25" customHeight="1">
      <x:c r="A896" s="1" t="str">
        <x:v>510300.SH</x:v>
      </x:c>
      <x:c r="B896" s="7" t="d">
        <x:v>2026-06-11T00:00:00.000Z</x:v>
      </x:c>
      <x:c r="C896" s="8" t="n">
        <x:v>28730287700</x:v>
      </x:c>
      <x:c r="D896" s="9" t="n">
        <x:v>4.7533</x:v>
      </x:c>
      <x:c r="E896" s="9" t="n">
        <x:f>IF(COUNT(C896:D896)=2,C896*D896/100000000,"n.a.")</x:f>
        <x:v>1365.6367652441</x:v>
      </x:c>
      <x:c r="F896" s="1" t="str">
        <x:v>get_fund_holders_1e677b142657289e.json</x:v>
      </x:c>
      <x:c r="G896" s="1" t="str">
        <x:v>get_fund_performance_32b153f453e65745.json</x:v>
      </x:c>
    </x:row>
    <x:row r="897" ht="25" customHeight="1">
      <x:c r="A897" s="1" t="str">
        <x:v>510310.SH</x:v>
      </x:c>
      <x:c r="B897" s="7" t="d">
        <x:v>2026-06-11T00:00:00.000Z</x:v>
      </x:c>
      <x:c r="C897" s="8" t="n">
        <x:v>22319744000</x:v>
      </x:c>
      <x:c r="D897" s="9" t="n">
        <x:v>4.6025</x:v>
      </x:c>
      <x:c r="E897" s="9" t="n">
        <x:f>IF(COUNT(C897:D897)=2,C897*D897/100000000,"n.a.")</x:f>
        <x:v>1027.2662176</x:v>
      </x:c>
      <x:c r="F897" s="1" t="str">
        <x:v>get_fund_holders_db155956e659ea95.json</x:v>
      </x:c>
      <x:c r="G897" s="1" t="str">
        <x:v>get_fund_performance_ac2efc383ca02be2.json</x:v>
      </x:c>
    </x:row>
    <x:row r="898" ht="25" customHeight="1">
      <x:c r="A898" s="1" t="str">
        <x:v>510320.SH</x:v>
      </x:c>
      <x:c r="B898" s="7" t="d">
        <x:v>2026-06-11T00:00:00.000Z</x:v>
      </x:c>
      <x:c r="C898" s="8" t="n">
        <x:v>565068500</x:v>
      </x:c>
      <x:c r="D898" s="9" t="n">
        <x:v>1.2763</x:v>
      </x:c>
      <x:c r="E898" s="9" t="n">
        <x:f>IF(COUNT(C898:D898)=2,C898*D898/100000000,"n.a.")</x:f>
        <x:v>7.2119692655</x:v>
      </x:c>
      <x:c r="F898" s="1" t="str">
        <x:v>get_fund_holders_b20aeadfd65009a9.json</x:v>
      </x:c>
      <x:c r="G898" s="1" t="str">
        <x:v>get_fund_performance_6f370d8e0a2e9620.json</x:v>
      </x:c>
    </x:row>
    <x:row r="899" ht="25" customHeight="1">
      <x:c r="A899" s="1" t="str">
        <x:v>510330.SH</x:v>
      </x:c>
      <x:c r="B899" s="7" t="d">
        <x:v>2026-06-11T00:00:00.000Z</x:v>
      </x:c>
      <x:c r="C899" s="8" t="n">
        <x:v>14380449800</x:v>
      </x:c>
      <x:c r="D899" s="9" t="n">
        <x:v>4.949</x:v>
      </x:c>
      <x:c r="E899" s="9" t="n">
        <x:f>IF(COUNT(C899:D899)=2,C899*D899/100000000,"n.a.")</x:f>
        <x:v>711.688460602</x:v>
      </x:c>
      <x:c r="F899" s="1" t="str">
        <x:v>get_fund_holders_72fdcd60fda59aca.json</x:v>
      </x:c>
      <x:c r="G899" s="1" t="str">
        <x:v>get_fund_performance_bfc43c7fa5bbf98b.json</x:v>
      </x:c>
    </x:row>
    <x:row r="900" ht="25" customHeight="1">
      <x:c r="A900" s="1" t="str">
        <x:v>510350.SH</x:v>
      </x:c>
      <x:c r="B900" s="7" t="d">
        <x:v>2026-06-11T00:00:00.000Z</x:v>
      </x:c>
      <x:c r="C900" s="8" t="n">
        <x:v>686814700</x:v>
      </x:c>
      <x:c r="D900" s="9" t="n">
        <x:v>4.9674</x:v>
      </x:c>
      <x:c r="E900" s="9" t="n">
        <x:f>IF(COUNT(C900:D900)=2,C900*D900/100000000,"n.a.")</x:f>
        <x:v>34.116833407799994</x:v>
      </x:c>
      <x:c r="F900" s="1" t="str">
        <x:v>get_fund_holders_3073d9fb2fa63b6e.json</x:v>
      </x:c>
      <x:c r="G900" s="1" t="str">
        <x:v>get_fund_performance_4eee3d47edebe064.json</x:v>
      </x:c>
    </x:row>
    <x:row r="901" ht="25" customHeight="1">
      <x:c r="A901" s="1" t="str">
        <x:v>510360.SH</x:v>
      </x:c>
      <x:c r="B901" s="7" t="d">
        <x:v>2026-06-11T00:00:00.000Z</x:v>
      </x:c>
      <x:c r="C901" s="8" t="n">
        <x:v>1502381200</x:v>
      </x:c>
      <x:c r="D901" s="9" t="n">
        <x:v>1.8061</x:v>
      </x:c>
      <x:c r="E901" s="9" t="n">
        <x:f>IF(COUNT(C901:D901)=2,C901*D901/100000000,"n.a.")</x:f>
        <x:v>27.1345068532</x:v>
      </x:c>
      <x:c r="F901" s="1" t="str">
        <x:v>get_fund_holders_8112bcd006961a9d.json</x:v>
      </x:c>
      <x:c r="G901" s="1" t="str">
        <x:v>get_fund_performance_11643907f3f83e2c.json</x:v>
      </x:c>
    </x:row>
    <x:row r="902" ht="25" customHeight="1">
      <x:c r="A902" s="1" t="str">
        <x:v>510370.SH</x:v>
      </x:c>
      <x:c r="B902" s="7" t="d">
        <x:v>2026-06-11T00:00:00.000Z</x:v>
      </x:c>
      <x:c r="C902" s="8" t="n">
        <x:v>81258100</x:v>
      </x:c>
      <x:c r="D902" s="9" t="n">
        <x:v>1.0542</x:v>
      </x:c>
      <x:c r="E902" s="9" t="n">
        <x:f>IF(COUNT(C902:D902)=2,C902*D902/100000000,"n.a.")</x:f>
        <x:v>0.8566228901999999</x:v>
      </x:c>
      <x:c r="F902" s="1" t="str">
        <x:v>get_fund_holders_72fdcd60fda59aca.json</x:v>
      </x:c>
      <x:c r="G902" s="1" t="str">
        <x:v>get_fund_performance_bfc43c7fa5bbf98b.json</x:v>
      </x:c>
    </x:row>
    <x:row r="903" ht="25" customHeight="1">
      <x:c r="A903" s="1" t="str">
        <x:v>510380.SH</x:v>
      </x:c>
      <x:c r="B903" s="7" t="d">
        <x:v>2026-06-11T00:00:00.000Z</x:v>
      </x:c>
      <x:c r="C903" s="8" t="n">
        <x:v>1206802400</x:v>
      </x:c>
      <x:c r="D903" s="9" t="n">
        <x:v>1.4055</x:v>
      </x:c>
      <x:c r="E903" s="9" t="n">
        <x:f>IF(COUNT(C903:D903)=2,C903*D903/100000000,"n.a.")</x:f>
        <x:v>16.961607732</x:v>
      </x:c>
      <x:c r="F903" s="1" t="str">
        <x:v>get_fund_holders_b7b2fd863d7cae37.json</x:v>
      </x:c>
      <x:c r="G903" s="1" t="str">
        <x:v>get_fund_performance_782c037bcb449f29.json</x:v>
      </x:c>
    </x:row>
    <x:row r="904" ht="25" customHeight="1">
      <x:c r="A904" s="1" t="str">
        <x:v>510390.SH</x:v>
      </x:c>
      <x:c r="B904" s="7" t="d">
        <x:v>2026-06-11T00:00:00.000Z</x:v>
      </x:c>
      <x:c r="C904" s="8" t="n">
        <x:v>111350000</x:v>
      </x:c>
      <x:c r="D904" s="9" t="n">
        <x:v>5.3382</x:v>
      </x:c>
      <x:c r="E904" s="9" t="n">
        <x:f>IF(COUNT(C904:D904)=2,C904*D904/100000000,"n.a.")</x:f>
        <x:v>5.9440857</x:v>
      </x:c>
      <x:c r="F904" s="1" t="str">
        <x:v>get_fund_holders_de7653a1c69256fb.json</x:v>
      </x:c>
      <x:c r="G904" s="1" t="str">
        <x:v>get_fund_performance_84601eddc1c275fe.json</x:v>
      </x:c>
    </x:row>
    <x:row r="905" ht="25" customHeight="1">
      <x:c r="A905" s="1" t="str">
        <x:v>510500.SH</x:v>
      </x:c>
      <x:c r="B905" s="7" t="d">
        <x:v>2026-06-11T00:00:00.000Z</x:v>
      </x:c>
      <x:c r="C905" s="8" t="n">
        <x:v>4350168600</x:v>
      </x:c>
      <x:c r="D905" s="9" t="n">
        <x:v>8.1329</x:v>
      </x:c>
      <x:c r="E905" s="9" t="n">
        <x:f>IF(COUNT(C905:D905)=2,C905*D905/100000000,"n.a.")</x:f>
        <x:v>353.7948620693999</x:v>
      </x:c>
      <x:c r="F905" s="1" t="str">
        <x:v>get_fund_holders_0f3e86d571c495d7.json</x:v>
      </x:c>
      <x:c r="G905" s="1" t="str">
        <x:v>get_fund_performance_5896dab4189c2620.json</x:v>
      </x:c>
    </x:row>
    <x:row r="906" ht="25" customHeight="1">
      <x:c r="A906" s="1" t="str">
        <x:v>510510.SH</x:v>
      </x:c>
      <x:c r="B906" s="7" t="d">
        <x:v>2026-06-11T00:00:00.000Z</x:v>
      </x:c>
      <x:c r="C906" s="8" t="n">
        <x:v>805038300</x:v>
      </x:c>
      <x:c r="D906" s="9" t="n">
        <x:v>2.574</x:v>
      </x:c>
      <x:c r="E906" s="9" t="n">
        <x:f>IF(COUNT(C906:D906)=2,C906*D906/100000000,"n.a.")</x:f>
        <x:v>20.721685842</x:v>
      </x:c>
      <x:c r="F906" s="1" t="str">
        <x:v>get_fund_holders_4b6ceb4ab77d2485.json</x:v>
      </x:c>
      <x:c r="G906" s="1" t="str">
        <x:v>get_fund_performance_b5f4b8ffdfab8d69.json</x:v>
      </x:c>
    </x:row>
    <x:row r="907" ht="25" customHeight="1">
      <x:c r="A907" s="1" t="str">
        <x:v>510530.SH</x:v>
      </x:c>
      <x:c r="B907" s="7" t="d">
        <x:v>2026-06-11T00:00:00.000Z</x:v>
      </x:c>
      <x:c r="C907" s="8" t="n">
        <x:v>45479400</x:v>
      </x:c>
      <x:c r="D907" s="9" t="n">
        <x:v>8.8685</x:v>
      </x:c>
      <x:c r="E907" s="9" t="n">
        <x:f>IF(COUNT(C907:D907)=2,C907*D907/100000000,"n.a.")</x:f>
        <x:v>4.033340589</x:v>
      </x:c>
      <x:c r="F907" s="1" t="str">
        <x:v>get_fund_holders_02dd5efc1003a96c.json</x:v>
      </x:c>
      <x:c r="G907" s="1" t="str">
        <x:v>get_fund_performance_b02199b195311b97.json</x:v>
      </x:c>
    </x:row>
    <x:row r="908" ht="25" customHeight="1">
      <x:c r="A908" s="1" t="str">
        <x:v>510550.SH</x:v>
      </x:c>
      <x:c r="B908" s="7" t="d">
        <x:v>2026-06-11T00:00:00.000Z</x:v>
      </x:c>
      <x:c r="C908" s="8" t="n">
        <x:v>21743300</x:v>
      </x:c>
      <x:c r="D908" s="9" t="n">
        <x:v>2.0529</x:v>
      </x:c>
      <x:c r="E908" s="9" t="n">
        <x:f>IF(COUNT(C908:D908)=2,C908*D908/100000000,"n.a.")</x:f>
        <x:v>0.4463682057</x:v>
      </x:c>
      <x:c r="F908" s="1" t="str">
        <x:v>get_fund_holders_9716a79bd81ae93a.json</x:v>
      </x:c>
      <x:c r="G908" s="1" t="str">
        <x:v>get_fund_performance_a204b4467a190cee.json</x:v>
      </x:c>
    </x:row>
    <x:row r="909" ht="25" customHeight="1">
      <x:c r="A909" s="1" t="str">
        <x:v>510560.SH</x:v>
      </x:c>
      <x:c r="B909" s="7" t="d">
        <x:v>2026-06-11T00:00:00.000Z</x:v>
      </x:c>
      <x:c r="C909" s="8" t="n">
        <x:v>62318700</x:v>
      </x:c>
      <x:c r="D909" s="9" t="n">
        <x:v>1.9828</x:v>
      </x:c>
      <x:c r="E909" s="9" t="n">
        <x:f>IF(COUNT(C909:D909)=2,C909*D909/100000000,"n.a.")</x:f>
        <x:v>1.2356551836</x:v>
      </x:c>
      <x:c r="F909" s="1" t="str">
        <x:v>get_fund_holders_397f67910833c338.json</x:v>
      </x:c>
      <x:c r="G909" s="1" t="str">
        <x:v>get_fund_performance_a001173e5434a9d4.json</x:v>
      </x:c>
    </x:row>
    <x:row r="910" ht="25" customHeight="1">
      <x:c r="A910" s="1" t="str">
        <x:v>510570.SH</x:v>
      </x:c>
      <x:c r="B910" s="7" t="d">
        <x:v>2026-06-11T00:00:00.000Z</x:v>
      </x:c>
      <x:c r="C910" s="8" t="n">
        <x:v>45560600</x:v>
      </x:c>
      <x:c r="D910" s="9" t="n">
        <x:v>1.2622</x:v>
      </x:c>
      <x:c r="E910" s="9" t="n">
        <x:f>IF(COUNT(C910:D910)=2,C910*D910/100000000,"n.a.")</x:f>
        <x:v>0.5750658932</x:v>
      </x:c>
      <x:c r="F910" s="1" t="str">
        <x:v>get_fund_holders_397f67910833c338.json</x:v>
      </x:c>
      <x:c r="G910" s="1" t="str">
        <x:v>get_fund_performance_a001173e5434a9d4.json</x:v>
      </x:c>
    </x:row>
    <x:row r="911" ht="25" customHeight="1">
      <x:c r="A911" s="1" t="str">
        <x:v>510580.SH</x:v>
      </x:c>
      <x:c r="B911" s="7" t="d">
        <x:v>2026-06-11T00:00:00.000Z</x:v>
      </x:c>
      <x:c r="C911" s="8" t="n">
        <x:v>981368300</x:v>
      </x:c>
      <x:c r="D911" s="9" t="n">
        <x:v>4.1768</x:v>
      </x:c>
      <x:c r="E911" s="9" t="n">
        <x:f>IF(COUNT(C911:D911)=2,C911*D911/100000000,"n.a.")</x:f>
        <x:v>40.9897911544</x:v>
      </x:c>
      <x:c r="F911" s="1" t="str">
        <x:v>get_fund_holders_642ec0bcd548408a.json</x:v>
      </x:c>
      <x:c r="G911" s="1" t="str">
        <x:v>get_fund_performance_52dd6b7444cbe37f.json</x:v>
      </x:c>
    </x:row>
    <x:row r="912" ht="25" customHeight="1">
      <x:c r="A912" s="1" t="str">
        <x:v>510590.SH</x:v>
      </x:c>
      <x:c r="B912" s="7" t="d">
        <x:v>2026-06-11T00:00:00.000Z</x:v>
      </x:c>
      <x:c r="C912" s="8" t="n">
        <x:v>140386100</x:v>
      </x:c>
      <x:c r="D912" s="9" t="n">
        <x:v>8.6047</x:v>
      </x:c>
      <x:c r="E912" s="9" t="n">
        <x:f>IF(COUNT(C912:D912)=2,C912*D912/100000000,"n.a.")</x:f>
        <x:v>12.079802746699999</x:v>
      </x:c>
      <x:c r="F912" s="1" t="str">
        <x:v>get_fund_holders_c3d87f4218ad4583.json</x:v>
      </x:c>
      <x:c r="G912" s="1" t="str">
        <x:v>get_fund_performance_02aa700a9df0acc2.json</x:v>
      </x:c>
    </x:row>
    <x:row r="913" ht="25" customHeight="1">
      <x:c r="A913" s="1" t="str">
        <x:v>512100.SH</x:v>
      </x:c>
      <x:c r="B913" s="7" t="d">
        <x:v>2026-06-11T00:00:00.000Z</x:v>
      </x:c>
      <x:c r="C913" s="8" t="n">
        <x:v>3299217600</x:v>
      </x:c>
      <x:c r="D913" s="9" t="n">
        <x:v>3.2847</x:v>
      </x:c>
      <x:c r="E913" s="9" t="n">
        <x:f>IF(COUNT(C913:D913)=2,C913*D913/100000000,"n.a.")</x:f>
        <x:v>108.3694005072</x:v>
      </x:c>
      <x:c r="F913" s="1" t="str">
        <x:v>get_fund_holders_f06ed8ca04a5c3cd.json</x:v>
      </x:c>
      <x:c r="G913" s="1" t="str">
        <x:v>get_fund_performance_7ef9212eaf1828ff.json</x:v>
      </x:c>
    </x:row>
    <x:row r="914" ht="25" customHeight="1">
      <x:c r="A914" s="1" t="str">
        <x:v>512500.SH</x:v>
      </x:c>
      <x:c r="B914" s="7" t="d">
        <x:v>2026-06-11T00:00:00.000Z</x:v>
      </x:c>
      <x:c r="C914" s="8" t="n">
        <x:v>1584808800</x:v>
      </x:c>
      <x:c r="D914" s="9" t="n">
        <x:v>4.5081</x:v>
      </x:c>
      <x:c r="E914" s="9" t="n">
        <x:f>IF(COUNT(C914:D914)=2,C914*D914/100000000,"n.a.")</x:f>
        <x:v>71.4447655128</x:v>
      </x:c>
      <x:c r="F914" s="1" t="str">
        <x:v>get_fund_holders_9716a79bd81ae93a.json</x:v>
      </x:c>
      <x:c r="G914" s="1" t="str">
        <x:v>get_fund_performance_a204b4467a190cee.json</x:v>
      </x:c>
    </x:row>
    <x:row r="915" ht="25" customHeight="1">
      <x:c r="A915" s="1" t="str">
        <x:v>512510.SH</x:v>
      </x:c>
      <x:c r="B915" s="7" t="d">
        <x:v>2026-06-11T00:00:00.000Z</x:v>
      </x:c>
      <x:c r="C915" s="8" t="n">
        <x:v>415429800</x:v>
      </x:c>
      <x:c r="D915" s="9" t="n">
        <x:v>2.3736</x:v>
      </x:c>
      <x:c r="E915" s="9" t="n">
        <x:f>IF(COUNT(C915:D915)=2,C915*D915/100000000,"n.a.")</x:f>
        <x:v>9.860641732800001</x:v>
      </x:c>
      <x:c r="F915" s="1" t="str">
        <x:v>get_fund_holders_cb7a47267215c1da.json</x:v>
      </x:c>
      <x:c r="G915" s="1" t="str">
        <x:v>get_fund_performance_7bf0efc786c27bf1.json</x:v>
      </x:c>
    </x:row>
    <x:row r="916" ht="25" customHeight="1">
      <x:c r="A916" s="1" t="str">
        <x:v>515130.SH</x:v>
      </x:c>
      <x:c r="B916" s="7" t="d">
        <x:v>2026-06-11T00:00:00.000Z</x:v>
      </x:c>
      <x:c r="C916" s="8" t="n">
        <x:v>79463200</x:v>
      </x:c>
      <x:c r="D916" s="9" t="n">
        <x:v>1.5639</x:v>
      </x:c>
      <x:c r="E916" s="9" t="n">
        <x:f>IF(COUNT(C916:D916)=2,C916*D916/100000000,"n.a.")</x:f>
        <x:v>1.2427249848</x:v>
      </x:c>
      <x:c r="F916" s="1" t="str">
        <x:v>get_fund_holders_02dd5efc1003a96c.json</x:v>
      </x:c>
      <x:c r="G916" s="1" t="str">
        <x:v>get_fund_performance_b02199b195311b97.json</x:v>
      </x:c>
    </x:row>
    <x:row r="917" ht="25" customHeight="1">
      <x:c r="A917" s="1" t="str">
        <x:v>515190.SH</x:v>
      </x:c>
      <x:c r="B917" s="7" t="d">
        <x:v>2026-06-11T00:00:00.000Z</x:v>
      </x:c>
      <x:c r="C917" s="8" t="n">
        <x:v>319466100</x:v>
      </x:c>
      <x:c r="D917" s="9" t="n">
        <x:v>1.6773</x:v>
      </x:c>
      <x:c r="E917" s="9" t="n">
        <x:f>IF(COUNT(C917:D917)=2,C917*D917/100000000,"n.a.")</x:f>
        <x:v>5.3584048953000005</x:v>
      </x:c>
      <x:c r="F917" s="1" t="str">
        <x:v>get_fund_holders_4a5b486412b93368.json</x:v>
      </x:c>
      <x:c r="G917" s="1" t="str">
        <x:v>get_fund_performance_d3b8a29dbfda12d5.json</x:v>
      </x:c>
    </x:row>
    <x:row r="918" ht="25" customHeight="1">
      <x:c r="A918" s="1" t="str">
        <x:v>515310.SH</x:v>
      </x:c>
      <x:c r="B918" s="7" t="d">
        <x:v>2026-06-11T00:00:00.000Z</x:v>
      </x:c>
      <x:c r="C918" s="8" t="n">
        <x:v>241111200</x:v>
      </x:c>
      <x:c r="D918" s="9" t="n">
        <x:v>1.4133</x:v>
      </x:c>
      <x:c r="E918" s="9" t="n">
        <x:f>IF(COUNT(C918:D918)=2,C918*D918/100000000,"n.a.")</x:f>
        <x:v>3.4076245895999997</x:v>
      </x:c>
      <x:c r="F918" s="1" t="str">
        <x:v>get_fund_holders_9654d298fd7411b0.json</x:v>
      </x:c>
      <x:c r="G918" s="1" t="str">
        <x:v>get_fund_performance_1d4a9808e8556da1.json</x:v>
      </x:c>
    </x:row>
    <x:row r="919" ht="25" customHeight="1">
      <x:c r="A919" s="1" t="str">
        <x:v>515330.SH</x:v>
      </x:c>
      <x:c r="B919" s="7" t="d">
        <x:v>2026-06-11T00:00:00.000Z</x:v>
      </x:c>
      <x:c r="C919" s="8" t="n">
        <x:v>5522709500</x:v>
      </x:c>
      <x:c r="D919" s="9" t="n">
        <x:v>1.3629</x:v>
      </x:c>
      <x:c r="E919" s="9" t="n">
        <x:f>IF(COUNT(C919:D919)=2,C919*D919/100000000,"n.a.")</x:f>
        <x:v>75.2690077755</x:v>
      </x:c>
      <x:c r="F919" s="1" t="str">
        <x:v>get_fund_holders_8112bcd006961a9d.json</x:v>
      </x:c>
      <x:c r="G919" s="1" t="str">
        <x:v>get_fund_performance_11643907f3f83e2c.json</x:v>
      </x:c>
    </x:row>
    <x:row r="920" ht="25" customHeight="1">
      <x:c r="A920" s="1" t="str">
        <x:v>515350.SH</x:v>
      </x:c>
      <x:c r="B920" s="7" t="d">
        <x:v>2026-06-11T00:00:00.000Z</x:v>
      </x:c>
      <x:c r="C920" s="8" t="n">
        <x:v>10799200</x:v>
      </x:c>
      <x:c r="D920" s="9" t="n">
        <x:v>6.3568</x:v>
      </x:c>
      <x:c r="E920" s="9" t="n">
        <x:f>IF(COUNT(C920:D920)=2,C920*D920/100000000,"n.a.")</x:f>
        <x:v>0.6864835456</x:v>
      </x:c>
      <x:c r="F920" s="1" t="str">
        <x:v>get_fund_holders_f7a0251fa6d4d112.json</x:v>
      </x:c>
      <x:c r="G920" s="1" t="str">
        <x:v>get_fund_performance_f34761a2b46b9330.json</x:v>
      </x:c>
    </x:row>
    <x:row r="921" ht="25" customHeight="1">
      <x:c r="A921" s="1" t="str">
        <x:v>515360.SH</x:v>
      </x:c>
      <x:c r="B921" s="7" t="d">
        <x:v>2026-06-11T00:00:00.000Z</x:v>
      </x:c>
      <x:c r="C921" s="8" t="n">
        <x:v>36779300</x:v>
      </x:c>
      <x:c r="D921" s="9" t="n">
        <x:v>6.7967</x:v>
      </x:c>
      <x:c r="E921" s="9" t="n">
        <x:f>IF(COUNT(C921:D921)=2,C921*D921/100000000,"n.a.")</x:f>
        <x:v>2.4997786831</x:v>
      </x:c>
      <x:c r="F921" s="1" t="str">
        <x:v>get_fund_holders_b20aeadfd65009a9.json</x:v>
      </x:c>
      <x:c r="G921" s="1" t="str">
        <x:v>get_fund_performance_6f370d8e0a2e9620.json</x:v>
      </x:c>
    </x:row>
    <x:row r="922" ht="25" customHeight="1">
      <x:c r="A922" s="1" t="str">
        <x:v>515380.SH</x:v>
      </x:c>
      <x:c r="B922" s="7" t="d">
        <x:v>2026-06-11T00:00:00.000Z</x:v>
      </x:c>
      <x:c r="C922" s="8" t="n">
        <x:v>641799800</x:v>
      </x:c>
      <x:c r="D922" s="9" t="n">
        <x:v>5.4921</x:v>
      </x:c>
      <x:c r="E922" s="9" t="n">
        <x:f>IF(COUNT(C922:D922)=2,C922*D922/100000000,"n.a.")</x:f>
        <x:v>35.2482868158</x:v>
      </x:c>
      <x:c r="F922" s="1" t="str">
        <x:v>get_fund_holders_3073d9fb2fa63b6e.json</x:v>
      </x:c>
      <x:c r="G922" s="1" t="str">
        <x:v>get_fund_performance_4eee3d47edebe064.json</x:v>
      </x:c>
    </x:row>
    <x:row r="923" ht="25" customHeight="1">
      <x:c r="A923" s="1" t="str">
        <x:v>515390.SH</x:v>
      </x:c>
      <x:c r="B923" s="7" t="d">
        <x:v>2026-06-11T00:00:00.000Z</x:v>
      </x:c>
      <x:c r="C923" s="8" t="n">
        <x:v>926683000</x:v>
      </x:c>
      <x:c r="D923" s="9" t="n">
        <x:v>1.3778</x:v>
      </x:c>
      <x:c r="E923" s="9" t="n">
        <x:f>IF(COUNT(C923:D923)=2,C923*D923/100000000,"n.a.")</x:f>
        <x:v>12.767838373999998</x:v>
      </x:c>
      <x:c r="F923" s="1" t="str">
        <x:v>get_fund_holders_de7653a1c69256fb.json</x:v>
      </x:c>
      <x:c r="G923" s="1" t="str">
        <x:v>get_fund_performance_84601eddc1c275fe.json</x:v>
      </x:c>
    </x:row>
    <x:row r="924" ht="25" customHeight="1">
      <x:c r="A924" s="1" t="str">
        <x:v>515530.SH</x:v>
      </x:c>
      <x:c r="B924" s="7" t="d">
        <x:v>2026-06-11T00:00:00.000Z</x:v>
      </x:c>
      <x:c r="C924" s="8" t="n">
        <x:v>12242700</x:v>
      </x:c>
      <x:c r="D924" s="9" t="n">
        <x:v>4.3903</x:v>
      </x:c>
      <x:c r="E924" s="9" t="n">
        <x:f>IF(COUNT(C924:D924)=2,C924*D924/100000000,"n.a.")</x:f>
        <x:v>0.5374912581</x:v>
      </x:c>
      <x:c r="F924" s="1" t="str">
        <x:v>get_fund_holders_c3d87f4218ad4583.json</x:v>
      </x:c>
      <x:c r="G924" s="1" t="str">
        <x:v>get_fund_performance_02aa700a9df0acc2.json</x:v>
      </x:c>
    </x:row>
    <x:row r="925" ht="25" customHeight="1">
      <x:c r="A925" s="1" t="str">
        <x:v>515550.SH</x:v>
      </x:c>
      <x:c r="B925" s="7" t="d">
        <x:v>2026-06-11T00:00:00.000Z</x:v>
      </x:c>
      <x:c r="C925" s="8" t="n">
        <x:v>18345700</x:v>
      </x:c>
      <x:c r="D925" s="9" t="n">
        <x:v>1.7892</x:v>
      </x:c>
      <x:c r="E925" s="9" t="n">
        <x:f>IF(COUNT(C925:D925)=2,C925*D925/100000000,"n.a.")</x:f>
        <x:v>0.32824126439999995</x:v>
      </x:c>
      <x:c r="F925" s="1" t="str">
        <x:v>get_fund_holders_4b6ceb4ab77d2485.json</x:v>
      </x:c>
      <x:c r="G925" s="1" t="str">
        <x:v>get_fund_performance_b5f4b8ffdfab8d69.json</x:v>
      </x:c>
    </x:row>
    <x:row r="926" ht="25" customHeight="1">
      <x:c r="A926" s="1" t="str">
        <x:v>515660.SH</x:v>
      </x:c>
      <x:c r="B926" s="7" t="d">
        <x:v>2026-06-11T00:00:00.000Z</x:v>
      </x:c>
      <x:c r="C926" s="8" t="n">
        <x:v>467794200</x:v>
      </x:c>
      <x:c r="D926" s="9" t="n">
        <x:v>5.8936</x:v>
      </x:c>
      <x:c r="E926" s="9" t="n">
        <x:f>IF(COUNT(C926:D926)=2,C926*D926/100000000,"n.a.")</x:f>
        <x:v>27.5699189712</x:v>
      </x:c>
      <x:c r="F926" s="1" t="str">
        <x:v>get_fund_holders_9f97c20db2568193.json</x:v>
      </x:c>
      <x:c r="G926" s="1" t="str">
        <x:v>get_fund_performance_cc51021ca3a41cab.json</x:v>
      </x:c>
    </x:row>
    <x:row r="927" ht="25" customHeight="1">
      <x:c r="A927" s="1" t="str">
        <x:v>516300.SH</x:v>
      </x:c>
      <x:c r="B927" s="7" t="d">
        <x:v>2026-06-11T00:00:00.000Z</x:v>
      </x:c>
      <x:c r="C927" s="8" t="n">
        <x:v>27012600</x:v>
      </x:c>
      <x:c r="D927" s="9" t="n">
        <x:v>3.3859</x:v>
      </x:c>
      <x:c r="E927" s="9" t="n">
        <x:f>IF(COUNT(C927:D927)=2,C927*D927/100000000,"n.a.")</x:f>
        <x:v>0.9146196234</x:v>
      </x:c>
      <x:c r="F927" s="1" t="str">
        <x:v>get_fund_holders_297fc90dcb4e9518.json</x:v>
      </x:c>
      <x:c r="G927" s="1" t="str">
        <x:v>get_fund_performance_76033c52f8ce0ced.json</x:v>
      </x:c>
    </x:row>
    <x:row r="928" ht="25" customHeight="1">
      <x:c r="A928" s="1" t="str">
        <x:v>560010.SH</x:v>
      </x:c>
      <x:c r="B928" s="7" t="d">
        <x:v>2026-06-11T00:00:00.000Z</x:v>
      </x:c>
      <x:c r="C928" s="8" t="n">
        <x:v>836621700</x:v>
      </x:c>
      <x:c r="D928" s="9" t="n">
        <x:v>3.3668</x:v>
      </x:c>
      <x:c r="E928" s="9" t="n">
        <x:f>IF(COUNT(C928:D928)=2,C928*D928/100000000,"n.a.")</x:f>
        <x:v>28.1673793956</x:v>
      </x:c>
      <x:c r="F928" s="1" t="str">
        <x:v>get_fund_holders_6873838444356b70.json</x:v>
      </x:c>
      <x:c r="G928" s="1" t="str">
        <x:v>get_fund_performance_c16a854f012da14c.json</x:v>
      </x:c>
    </x:row>
    <x:row r="929" ht="25" customHeight="1">
      <x:c r="A929" s="1" t="str">
        <x:v>560110.SH</x:v>
      </x:c>
      <x:c r="B929" s="7" t="d">
        <x:v>2026-06-11T00:00:00.000Z</x:v>
      </x:c>
      <x:c r="C929" s="8" t="n">
        <x:v>151903500</x:v>
      </x:c>
      <x:c r="D929" s="9" t="n">
        <x:v>1.216</x:v>
      </x:c>
      <x:c r="E929" s="9" t="n">
        <x:f>IF(COUNT(C929:D929)=2,C929*D929/100000000,"n.a.")</x:f>
        <x:v>1.84714656</x:v>
      </x:c>
      <x:c r="F929" s="1" t="str">
        <x:v>get_fund_holders_297fc90dcb4e9518.json</x:v>
      </x:c>
      <x:c r="G929" s="1" t="str">
        <x:v>get_fund_performance_76033c52f8ce0ced.json</x:v>
      </x:c>
    </x:row>
    <x:row r="930" ht="25" customHeight="1">
      <x:c r="A930" s="1" t="str">
        <x:v>560220.SH</x:v>
      </x:c>
      <x:c r="B930" s="7" t="d">
        <x:v>2026-06-11T00:00:00.000Z</x:v>
      </x:c>
      <x:c r="C930" s="8" t="n">
        <x:v>48717000</x:v>
      </x:c>
      <x:c r="D930" s="9" t="n">
        <x:v>1.4767</x:v>
      </x:c>
      <x:c r="E930" s="9" t="n">
        <x:f>IF(COUNT(C930:D930)=2,C930*D930/100000000,"n.a.")</x:f>
        <x:v>0.7194039389999999</x:v>
      </x:c>
      <x:c r="F930" s="1" t="str">
        <x:v>get_fund_holders_fc050ecb223266b2.json</x:v>
      </x:c>
      <x:c r="G930" s="1" t="str">
        <x:v>get_fund_performance_64e81de3617dc384.json</x:v>
      </x:c>
    </x:row>
    <x:row r="931" ht="25" customHeight="1">
      <x:c r="A931" s="1" t="str">
        <x:v>561350.SH</x:v>
      </x:c>
      <x:c r="B931" s="7" t="d">
        <x:v>2026-06-11T00:00:00.000Z</x:v>
      </x:c>
      <x:c r="C931" s="8" t="n">
        <x:v>70700000</x:v>
      </x:c>
      <x:c r="D931" s="9" t="n">
        <x:v>1.2692</x:v>
      </x:c>
      <x:c r="E931" s="9" t="n">
        <x:f>IF(COUNT(C931:D931)=2,C931*D931/100000000,"n.a.")</x:f>
        <x:v>0.8973244000000001</x:v>
      </x:c>
      <x:c r="F931" s="1" t="str">
        <x:v>get_fund_holders_13991b14672a9e5b.json</x:v>
      </x:c>
      <x:c r="G931" s="1" t="str">
        <x:v>get_fund_performance_0e4c5b8e47ee8e76.json</x:v>
      </x:c>
    </x:row>
    <x:row r="932" ht="25" customHeight="1">
      <x:c r="A932" s="1" t="str">
        <x:v>561370.SH</x:v>
      </x:c>
      <x:c r="B932" s="7" t="d">
        <x:v>2026-06-11T00:00:00.000Z</x:v>
      </x:c>
      <x:c r="C932" s="8" t="n">
        <x:v>22356000</x:v>
      </x:c>
      <x:c r="D932" s="9" t="n">
        <x:v>1.4735</x:v>
      </x:c>
      <x:c r="E932" s="9" t="n">
        <x:f>IF(COUNT(C932:D932)=2,C932*D932/100000000,"n.a.")</x:f>
        <x:v>0.32941566</x:v>
      </x:c>
      <x:c r="F932" s="1" t="str">
        <x:v>get_fund_holders_2726ab4790466ee0.json</x:v>
      </x:c>
      <x:c r="G932" s="1" t="str">
        <x:v>get_fund_performance_cb9287801365b0fc.json</x:v>
      </x:c>
    </x:row>
    <x:row r="933" ht="25" customHeight="1">
      <x:c r="A933" s="1" t="str">
        <x:v>561930.SH</x:v>
      </x:c>
      <x:c r="B933" s="7" t="d">
        <x:v>2026-06-11T00:00:00.000Z</x:v>
      </x:c>
      <x:c r="C933" s="8" t="n">
        <x:v>121260600</x:v>
      </x:c>
      <x:c r="D933" s="9" t="n">
        <x:v>1.5835</x:v>
      </x:c>
      <x:c r="E933" s="9" t="n">
        <x:f>IF(COUNT(C933:D933)=2,C933*D933/100000000,"n.a.")</x:f>
        <x:v>1.920161601</x:v>
      </x:c>
      <x:c r="F933" s="1" t="str">
        <x:v>get_fund_holders_f7a0251fa6d4d112.json</x:v>
      </x:c>
      <x:c r="G933" s="1" t="str">
        <x:v>get_fund_performance_f34761a2b46b9330.json</x:v>
      </x:c>
    </x:row>
    <x:row r="934" ht="25" customHeight="1">
      <x:c r="A934" s="1" t="str">
        <x:v>562660.SH</x:v>
      </x:c>
      <x:c r="B934" s="7" t="d">
        <x:v>2026-06-11T00:00:00.000Z</x:v>
      </x:c>
      <x:c r="C934" s="8" t="n">
        <x:v>254874000</x:v>
      </x:c>
      <x:c r="D934" s="9" t="n">
        <x:v>1.8834</x:v>
      </x:c>
      <x:c r="E934" s="9" t="n">
        <x:f>IF(COUNT(C934:D934)=2,C934*D934/100000000,"n.a.")</x:f>
        <x:v>4.800296916</x:v>
      </x:c>
      <x:c r="F934" s="1" t="str">
        <x:v>get_fund_holders_a10e2190a42af2eb.json</x:v>
      </x:c>
      <x:c r="G934" s="1" t="str">
        <x:v>get_fund_performance_074fe7c4861a32c8.json</x:v>
      </x:c>
    </x:row>
    <x:row r="935" ht="25" customHeight="1">
      <x:c r="A935" s="1" t="str">
        <x:v>563200.SH</x:v>
      </x:c>
      <x:c r="B935" s="7" t="d">
        <x:v>2026-06-11T00:00:00.000Z</x:v>
      </x:c>
      <x:c r="C935" s="8" t="n">
        <x:v>33458800</x:v>
      </x:c>
      <x:c r="D935" s="9" t="n">
        <x:v>1.5925</x:v>
      </x:c>
      <x:c r="E935" s="9" t="n">
        <x:f>IF(COUNT(C935:D935)=2,C935*D935/100000000,"n.a.")</x:f>
        <x:v>0.53283139</x:v>
      </x:c>
      <x:c r="F935" s="1" t="str">
        <x:v>get_fund_holders_fc050ecb223266b2.json</x:v>
      </x:c>
      <x:c r="G935" s="1" t="str">
        <x:v>get_fund_performance_64e81de3617dc384.json</x:v>
      </x:c>
    </x:row>
    <x:row r="936" ht="25" customHeight="1">
      <x:c r="A936" s="1" t="str">
        <x:v>563300.SH</x:v>
      </x:c>
      <x:c r="B936" s="7" t="d">
        <x:v>2026-06-11T00:00:00.000Z</x:v>
      </x:c>
      <x:c r="C936" s="8" t="n">
        <x:v>2146174000</x:v>
      </x:c>
      <x:c r="D936" s="9" t="n">
        <x:v>1.5105</x:v>
      </x:c>
      <x:c r="E936" s="9" t="n">
        <x:f>IF(COUNT(C936:D936)=2,C936*D936/100000000,"n.a.")</x:f>
        <x:v>32.41795827</x:v>
      </x:c>
      <x:c r="F936" s="1" t="str">
        <x:v>get_fund_holders_a10e2190a42af2eb.json</x:v>
      </x:c>
      <x:c r="G936" s="1" t="str">
        <x:v>get_fund_performance_074fe7c4861a32c8.json</x:v>
      </x:c>
    </x:row>
    <x:row r="937" ht="25" customHeight="1">
      <x:c r="A937" s="1" t="str">
        <x:v>563520.SH</x:v>
      </x:c>
      <x:c r="B937" s="7" t="d">
        <x:v>2026-06-11T00:00:00.000Z</x:v>
      </x:c>
      <x:c r="C937" s="8" t="n">
        <x:v>385065000</x:v>
      </x:c>
      <x:c r="D937" s="9" t="n">
        <x:v>1.2151</x:v>
      </x:c>
      <x:c r="E937" s="9" t="n">
        <x:f>IF(COUNT(C937:D937)=2,C937*D937/100000000,"n.a.")</x:f>
        <x:v>4.678924815</x:v>
      </x:c>
      <x:c r="F937" s="1" t="str">
        <x:v>get_fund_holders_1e677b142657289e.json</x:v>
      </x:c>
      <x:c r="G937" s="1" t="str">
        <x:v>get_fund_performance_32b153f453e65745.json</x:v>
      </x:c>
    </x:row>
    <x:row r="938" ht="25" customHeight="1">
      <x:c r="A938" s="1" t="str">
        <x:v>563750.SH</x:v>
      </x:c>
      <x:c r="B938" s="7" t="d">
        <x:v>2026-06-11T00:00:00.000Z</x:v>
      </x:c>
      <x:c r="C938" s="8" t="n">
        <x:v>349737000</x:v>
      </x:c>
      <x:c r="D938" s="9" t="n">
        <x:v>1.1128</x:v>
      </x:c>
      <x:c r="E938" s="9" t="n">
        <x:f>IF(COUNT(C938:D938)=2,C938*D938/100000000,"n.a.")</x:f>
        <x:v>3.891873336</x:v>
      </x:c>
      <x:c r="F938" s="1" t="str">
        <x:v>get_fund_holders_3a509cba2b0c91ea.json</x:v>
      </x:c>
      <x:c r="G938" s="1" t="str">
        <x:v>get_fund_performance_aa085c9cb9fda8b6.json</x:v>
      </x:c>
    </x:row>
    <x:row r="939" ht="25" customHeight="1">
      <x:c r="A939" s="1" t="str">
        <x:v>588000.SH</x:v>
      </x:c>
      <x:c r="B939" s="7" t="d">
        <x:v>2026-06-11T00:00:00.000Z</x:v>
      </x:c>
      <x:c r="C939" s="8" t="n">
        <x:v>33059668200</x:v>
      </x:c>
      <x:c r="D939" s="9" t="n">
        <x:v>1.7576</x:v>
      </x:c>
      <x:c r="E939" s="9" t="n">
        <x:f>IF(COUNT(C939:D939)=2,C939*D939/100000000,"n.a.")</x:f>
        <x:v>581.0567282832</x:v>
      </x:c>
      <x:c r="F939" s="1" t="str">
        <x:v>get_fund_holders_d7a48f04a3675863.json</x:v>
      </x:c>
      <x:c r="G939" s="1" t="str">
        <x:v>get_fund_performance_8e72c41e3db9b3ba.json</x:v>
      </x:c>
    </x:row>
    <x:row r="940" ht="25" customHeight="1">
      <x:c r="A940" s="1" t="str">
        <x:v>588040.SH</x:v>
      </x:c>
      <x:c r="B940" s="7" t="d">
        <x:v>2026-06-11T00:00:00.000Z</x:v>
      </x:c>
      <x:c r="C940" s="8" t="n">
        <x:v>67889000</x:v>
      </x:c>
      <x:c r="D940" s="9" t="n">
        <x:v>1.6967</x:v>
      </x:c>
      <x:c r="E940" s="9" t="n">
        <x:f>IF(COUNT(C940:D940)=2,C940*D940/100000000,"n.a.")</x:f>
        <x:v>1.151872663</x:v>
      </x:c>
      <x:c r="F940" s="1" t="str">
        <x:v>get_fund_holders_289aa24890e2120f.json</x:v>
      </x:c>
      <x:c r="G940" s="1" t="str">
        <x:v>get_fund_performance_132f843fe326f0e9.json</x:v>
      </x:c>
    </x:row>
    <x:row r="941" ht="25" customHeight="1">
      <x:c r="A941" s="1" t="str">
        <x:v>588050.SH</x:v>
      </x:c>
      <x:c r="B941" s="7" t="d">
        <x:v>2026-06-11T00:00:00.000Z</x:v>
      </x:c>
      <x:c r="C941" s="8" t="n">
        <x:v>4447241300</x:v>
      </x:c>
      <x:c r="D941" s="9" t="n">
        <x:v>1.707</x:v>
      </x:c>
      <x:c r="E941" s="9" t="n">
        <x:f>IF(COUNT(C941:D941)=2,C941*D941/100000000,"n.a.")</x:f>
        <x:v>75.914408991</x:v>
      </x:c>
      <x:c r="F941" s="1" t="str">
        <x:v>get_fund_holders_bf65d0019adb3c3e.json</x:v>
      </x:c>
      <x:c r="G941" s="1" t="str">
        <x:v>get_fund_performance_dbfdb5899fd5fed8.json</x:v>
      </x:c>
    </x:row>
    <x:row r="942" ht="25" customHeight="1">
      <x:c r="A942" s="1" t="str">
        <x:v>588060.SH</x:v>
      </x:c>
      <x:c r="B942" s="7" t="d">
        <x:v>2026-06-11T00:00:00.000Z</x:v>
      </x:c>
      <x:c r="C942" s="8" t="n">
        <x:v>5149140000</x:v>
      </x:c>
      <x:c r="D942" s="9" t="n">
        <x:v>1.0572</x:v>
      </x:c>
      <x:c r="E942" s="9" t="n">
        <x:f>IF(COUNT(C942:D942)=2,C942*D942/100000000,"n.a.")</x:f>
        <x:v>54.43670808</x:v>
      </x:c>
      <x:c r="F942" s="1" t="str">
        <x:v>get_fund_holders_5233c0fc3241a32c.json</x:v>
      </x:c>
      <x:c r="G942" s="1" t="str">
        <x:v>get_fund_performance_efd396d3cd9bc676.json</x:v>
      </x:c>
    </x:row>
    <x:row r="943" ht="25" customHeight="1">
      <x:c r="A943" s="1" t="str">
        <x:v>588080.SH</x:v>
      </x:c>
      <x:c r="B943" s="7" t="d">
        <x:v>2026-06-11T00:00:00.000Z</x:v>
      </x:c>
      <x:c r="C943" s="8" t="n">
        <x:v>19921628100</x:v>
      </x:c>
      <x:c r="D943" s="9" t="n">
        <x:v>1.7001</x:v>
      </x:c>
      <x:c r="E943" s="9" t="n">
        <x:f>IF(COUNT(C943:D943)=2,C943*D943/100000000,"n.a.")</x:f>
        <x:v>338.68759932809996</x:v>
      </x:c>
      <x:c r="F943" s="1" t="str">
        <x:v>get_fund_holders_d208616395cf29e5.json</x:v>
      </x:c>
      <x:c r="G943" s="1" t="str">
        <x:v>get_fund_performance_436bcdb0b10648ba.json</x:v>
      </x:c>
    </x:row>
    <x:row r="944" ht="25" customHeight="1">
      <x:c r="A944" s="1" t="str">
        <x:v>588090.SH</x:v>
      </x:c>
      <x:c r="B944" s="7" t="d">
        <x:v>2026-06-11T00:00:00.000Z</x:v>
      </x:c>
      <x:c r="C944" s="8" t="n">
        <x:v>1857072800</x:v>
      </x:c>
      <x:c r="D944" s="9" t="n">
        <x:v>1.7109</x:v>
      </x:c>
      <x:c r="E944" s="9" t="n">
        <x:f>IF(COUNT(C944:D944)=2,C944*D944/100000000,"n.a.")</x:f>
        <x:v>31.7726585352</x:v>
      </x:c>
      <x:c r="F944" s="1" t="str">
        <x:v>get_fund_holders_0e8c333096cb6d9b.json</x:v>
      </x:c>
      <x:c r="G944" s="1" t="str">
        <x:v>get_fund_performance_5d7f4203664c3089.json</x:v>
      </x:c>
    </x:row>
    <x:row r="945" ht="25" customHeight="1">
      <x:c r="A945" s="1" t="str">
        <x:v>588150.SH</x:v>
      </x:c>
      <x:c r="B945" s="7" t="d">
        <x:v>2026-06-11T00:00:00.000Z</x:v>
      </x:c>
      <x:c r="C945" s="8" t="n">
        <x:v>285932600</x:v>
      </x:c>
      <x:c r="D945" s="9" t="n">
        <x:v>1.1743</x:v>
      </x:c>
      <x:c r="E945" s="9" t="n">
        <x:f>IF(COUNT(C945:D945)=2,C945*D945/100000000,"n.a.")</x:f>
        <x:v>3.3577065217999995</x:v>
      </x:c>
      <x:c r="F945" s="1" t="str">
        <x:v>get_fund_holders_9969b0d406d0b745.json</x:v>
      </x:c>
      <x:c r="G945" s="1" t="str">
        <x:v>get_fund_performance_e05a94b547791553.json</x:v>
      </x:c>
    </x:row>
    <x:row r="946" ht="25" customHeight="1">
      <x:c r="A946" s="1" t="str">
        <x:v>588180.SH</x:v>
      </x:c>
      <x:c r="B946" s="7" t="d">
        <x:v>2026-06-11T00:00:00.000Z</x:v>
      </x:c>
      <x:c r="C946" s="8" t="n">
        <x:v>906353700</x:v>
      </x:c>
      <x:c r="D946" s="9" t="n">
        <x:v>1.078</x:v>
      </x:c>
      <x:c r="E946" s="9" t="n">
        <x:f>IF(COUNT(C946:D946)=2,C946*D946/100000000,"n.a.")</x:f>
        <x:v>9.770492886</x:v>
      </x:c>
      <x:c r="F946" s="1" t="str">
        <x:v>get_fund_holders_a16d4a3c86b477e3.json</x:v>
      </x:c>
      <x:c r="G946" s="1" t="str">
        <x:v>get_fund_performance_dbfdb5899fd5fed8.json</x:v>
      </x:c>
    </x:row>
    <x:row r="947" ht="25" customHeight="1">
      <x:c r="A947" s="1" t="str">
        <x:v>588280.SH</x:v>
      </x:c>
      <x:c r="B947" s="7" t="d">
        <x:v>2026-06-11T00:00:00.000Z</x:v>
      </x:c>
      <x:c r="C947" s="8" t="n">
        <x:v>264121000</x:v>
      </x:c>
      <x:c r="D947" s="9" t="n">
        <x:v>1.2011</x:v>
      </x:c>
      <x:c r="E947" s="9" t="n">
        <x:f>IF(COUNT(C947:D947)=2,C947*D947/100000000,"n.a.")</x:f>
        <x:v>3.172357331</x:v>
      </x:c>
      <x:c r="F947" s="1" t="str">
        <x:v>get_fund_holders_e06a4127f41e102c.json</x:v>
      </x:c>
      <x:c r="G947" s="1" t="str">
        <x:v>get_fund_performance_40a67205fc558839.json</x:v>
      </x:c>
    </x:row>
    <x:row r="948" ht="25" customHeight="1">
      <x:c r="A948" s="1" t="str">
        <x:v>588720.SH</x:v>
      </x:c>
      <x:c r="B948" s="7" t="d">
        <x:v>2026-06-11T00:00:00.000Z</x:v>
      </x:c>
      <x:c r="C948" s="8" t="n">
        <x:v>92241800</x:v>
      </x:c>
      <x:c r="D948" s="9" t="n">
        <x:v>1.6819</x:v>
      </x:c>
      <x:c r="E948" s="9" t="n">
        <x:f>IF(COUNT(C948:D948)=2,C948*D948/100000000,"n.a.")</x:f>
        <x:v>1.5514148341999998</x:v>
      </x:c>
      <x:c r="F948" s="1" t="str">
        <x:v>get_fund_holders_522e7c68c534d3b2.json</x:v>
      </x:c>
      <x:c r="G948" s="1" t="str">
        <x:v>get_fund_performance_5d7f4203664c3089.json</x:v>
      </x:c>
    </x:row>
    <x:row r="949" ht="25" customHeight="1">
      <x:c r="A949" s="1" t="str">
        <x:v>588840.SH</x:v>
      </x:c>
      <x:c r="B949" s="7" t="d">
        <x:v>2026-06-11T00:00:00.000Z</x:v>
      </x:c>
      <x:c r="C949" s="8" t="n">
        <x:v>31236000</x:v>
      </x:c>
      <x:c r="D949" s="9" t="n">
        <x:v>1.5415</x:v>
      </x:c>
      <x:c r="E949" s="9" t="n">
        <x:f>IF(COUNT(C949:D949)=2,C949*D949/100000000,"n.a.")</x:f>
        <x:v>0.48150294</x:v>
      </x:c>
      <x:c r="F949" s="1" t="str">
        <x:v>get_fund_holders_0b63176527658f63.json</x:v>
      </x:c>
      <x:c r="G949" s="1" t="str">
        <x:v>get_fund_performance_132f843fe326f0e9.json</x:v>
      </x:c>
    </x:row>
    <x:row r="950" ht="25" customHeight="1">
      <x:c r="A950" s="1" t="str">
        <x:v>588870.SH</x:v>
      </x:c>
      <x:c r="B950" s="7" t="d">
        <x:v>2026-06-11T00:00:00.000Z</x:v>
      </x:c>
      <x:c r="C950" s="8" t="n">
        <x:v>275552000</x:v>
      </x:c>
      <x:c r="D950" s="9" t="n">
        <x:v>1.6881</x:v>
      </x:c>
      <x:c r="E950" s="9" t="n">
        <x:f>IF(COUNT(C950:D950)=2,C950*D950/100000000,"n.a.")</x:f>
        <x:v>4.651593312</x:v>
      </x:c>
      <x:c r="F950" s="1" t="str">
        <x:v>get_fund_holders_caa4c3c02f912995.json</x:v>
      </x:c>
      <x:c r="G950" s="1" t="str">
        <x:v>get_fund_performance_efd396d3cd9bc676.json</x:v>
      </x:c>
    </x:row>
    <x:row r="951" ht="25" customHeight="1">
      <x:c r="A951" s="1" t="str">
        <x:v>588940.SH</x:v>
      </x:c>
      <x:c r="B951" s="7" t="d">
        <x:v>2026-06-11T00:00:00.000Z</x:v>
      </x:c>
      <x:c r="C951" s="8" t="n">
        <x:v>394420000</x:v>
      </x:c>
      <x:c r="D951" s="9" t="n">
        <x:v>1.7189</x:v>
      </x:c>
      <x:c r="E951" s="9" t="n">
        <x:f>IF(COUNT(C951:D951)=2,C951*D951/100000000,"n.a.")</x:f>
        <x:v>6.77968538</x:v>
      </x:c>
      <x:c r="F951" s="1" t="str">
        <x:v>get_fund_holders_dd0a9debd3f4f444.json</x:v>
      </x:c>
      <x:c r="G951" s="1" t="str">
        <x:v>get_fund_performance_45fcf26c430218d7.json</x:v>
      </x:c>
    </x:row>
    <x:row r="952" ht="25" customHeight="1">
      <x:c r="A952" s="1" t="str">
        <x:v>588950.SH</x:v>
      </x:c>
      <x:c r="B952" s="7" t="d">
        <x:v>2026-06-11T00:00:00.000Z</x:v>
      </x:c>
      <x:c r="C952" s="8" t="n">
        <x:v>215729700</x:v>
      </x:c>
      <x:c r="D952" s="9" t="n">
        <x:v>1.7306</x:v>
      </x:c>
      <x:c r="E952" s="9" t="n">
        <x:f>IF(COUNT(C952:D952)=2,C952*D952/100000000,"n.a.")</x:f>
        <x:v>3.7334181882</x:v>
      </x:c>
      <x:c r="F952" s="1" t="str">
        <x:v>get_fund_holders_d208616395cf29e5.json</x:v>
      </x:c>
      <x:c r="G952" s="1" t="str">
        <x:v>get_fund_performance_436bcdb0b10648ba.json</x:v>
      </x:c>
    </x:row>
    <x:row r="953" ht="25" customHeight="1">
      <x:c r="A953" s="1" t="str">
        <x:v>589150.SH</x:v>
      </x:c>
      <x:c r="B953" s="7" t="d">
        <x:v>2026-06-11T00:00:00.000Z</x:v>
      </x:c>
      <x:c r="C953" s="8" t="n">
        <x:v>73437200</x:v>
      </x:c>
      <x:c r="D953" s="9" t="n">
        <x:v>1.2088</x:v>
      </x:c>
      <x:c r="E953" s="9" t="n">
        <x:f>IF(COUNT(C953:D953)=2,C953*D953/100000000,"n.a.")</x:f>
        <x:v>0.8877088736000002</x:v>
      </x:c>
      <x:c r="F953" s="1" t="str">
        <x:v>get_fund_holders_9969b0d406d0b745.json</x:v>
      </x:c>
      <x:c r="G953" s="1" t="str">
        <x:v>get_fund_performance_e05a94b547791553.json</x:v>
      </x:c>
    </x:row>
    <x:row r="954" ht="25" customHeight="1">
      <x:c r="A954" s="1" t="str">
        <x:v>589850.SH</x:v>
      </x:c>
      <x:c r="B954" s="7" t="d">
        <x:v>2026-06-11T00:00:00.000Z</x:v>
      </x:c>
      <x:c r="C954" s="8" t="n">
        <x:v>367057000</x:v>
      </x:c>
      <x:c r="D954" s="9" t="n">
        <x:v>1.5973</x:v>
      </x:c>
      <x:c r="E954" s="9" t="n">
        <x:f>IF(COUNT(C954:D954)=2,C954*D954/100000000,"n.a.")</x:f>
        <x:v>5.8630014610000005</x:v>
      </x:c>
      <x:c r="F954" s="1" t="str">
        <x:v>get_fund_holders_d7a48f04a3675863.json</x:v>
      </x:c>
      <x:c r="G954" s="1" t="str">
        <x:v>get_fund_performance_8e72c41e3db9b3ba.json</x:v>
      </x:c>
    </x:row>
    <x:row r="955" ht="25" customHeight="1">
      <x:c r="A955" s="1" t="str">
        <x:v>159205.SZ</x:v>
      </x:c>
      <x:c r="B955" s="7" t="d">
        <x:v>2026-06-12T00:00:00.000Z</x:v>
      </x:c>
      <x:c r="C955" s="8" t="n">
        <x:v>331056064</x:v>
      </x:c>
      <x:c r="D955" s="9" t="n">
        <x:v>1.8778</x:v>
      </x:c>
      <x:c r="E955" s="9" t="n">
        <x:f>IF(COUNT(C955:D955)=2,C955*D955/100000000,"n.a.")</x:f>
        <x:v>6.216570769792</x:v>
      </x:c>
      <x:c r="F955" s="1" t="str">
        <x:v>get_fund_holders_dd0a9debd3f4f444.json</x:v>
      </x:c>
      <x:c r="G955" s="1" t="str">
        <x:v>get_fund_performance_45fcf26c430218d7.json</x:v>
      </x:c>
    </x:row>
    <x:row r="956" ht="25" customHeight="1">
      <x:c r="A956" s="1" t="str">
        <x:v>159247.SZ</x:v>
      </x:c>
      <x:c r="B956" s="7" t="d">
        <x:v>2026-06-12T00:00:00.000Z</x:v>
      </x:c>
      <x:c r="C956" s="8" t="n">
        <x:v>195984966</x:v>
      </x:c>
      <x:c r="D956" s="9" t="n">
        <x:v>1.1509</x:v>
      </x:c>
      <x:c r="E956" s="9" t="n">
        <x:f>IF(COUNT(C956:D956)=2,C956*D956/100000000,"n.a.")</x:f>
        <x:v>2.255590973694</x:v>
      </x:c>
      <x:c r="F956" s="1" t="str">
        <x:v>get_fund_holders_fadd370a28d51cf3.json</x:v>
      </x:c>
      <x:c r="G956" s="1" t="str">
        <x:v>get_fund_performance_bf1ce8849823faae.json</x:v>
      </x:c>
    </x:row>
    <x:row r="957" ht="25" customHeight="1">
      <x:c r="A957" s="1" t="str">
        <x:v>159300.SZ</x:v>
      </x:c>
      <x:c r="B957" s="7" t="d">
        <x:v>2026-06-12T00:00:00.000Z</x:v>
      </x:c>
      <x:c r="C957" s="8" t="n">
        <x:v>174658097</x:v>
      </x:c>
      <x:c r="D957" s="9" t="n">
        <x:v>5.1199</x:v>
      </x:c>
      <x:c r="E957" s="9" t="n">
        <x:f>IF(COUNT(C957:D957)=2,C957*D957/100000000,"n.a.")</x:f>
        <x:v>8.942319908303</x:v>
      </x:c>
      <x:c r="F957" s="1" t="str">
        <x:v>get_fund_holders_b7b2fd863d7cae37.json</x:v>
      </x:c>
      <x:c r="G957" s="1" t="str">
        <x:v>get_fund_performance_782c037bcb449f29.json</x:v>
      </x:c>
    </x:row>
    <x:row r="958" ht="25" customHeight="1">
      <x:c r="A958" s="1" t="str">
        <x:v>159330.SZ</x:v>
      </x:c>
      <x:c r="B958" s="7" t="d">
        <x:v>2026-06-12T00:00:00.000Z</x:v>
      </x:c>
      <x:c r="C958" s="8" t="n">
        <x:v>320801009</x:v>
      </x:c>
      <x:c r="D958" s="9" t="n">
        <x:v>1.4787</x:v>
      </x:c>
      <x:c r="E958" s="9" t="n">
        <x:f>IF(COUNT(C958:D958)=2,C958*D958/100000000,"n.a.")</x:f>
        <x:v>4.743684520083</x:v>
      </x:c>
      <x:c r="F958" s="1" t="str">
        <x:v>get_fund_holders_db155956e659ea95.json</x:v>
      </x:c>
      <x:c r="G958" s="1" t="str">
        <x:v>get_fund_performance_ac2efc383ca02be2.json</x:v>
      </x:c>
    </x:row>
    <x:row r="959" ht="25" customHeight="1">
      <x:c r="A959" s="1" t="str">
        <x:v>159337.SZ</x:v>
      </x:c>
      <x:c r="B959" s="7" t="d">
        <x:v>2026-06-12T00:00:00.000Z</x:v>
      </x:c>
      <x:c r="C959" s="8" t="n">
        <x:v>253710611</x:v>
      </x:c>
      <x:c r="D959" s="9" t="n">
        <x:v>1.8407</x:v>
      </x:c>
      <x:c r="E959" s="9" t="n">
        <x:f>IF(COUNT(C959:D959)=2,C959*D959/100000000,"n.a.")</x:f>
        <x:v>4.670051216677</x:v>
      </x:c>
      <x:c r="F959" s="1" t="str">
        <x:v>get_fund_holders_0f3e86d571c495d7.json</x:v>
      </x:c>
      <x:c r="G959" s="1" t="str">
        <x:v>get_fund_performance_5896dab4189c2620.json</x:v>
      </x:c>
    </x:row>
    <x:row r="960" ht="25" customHeight="1">
      <x:c r="A960" s="1" t="str">
        <x:v>159393.SZ</x:v>
      </x:c>
      <x:c r="B960" s="7" t="d">
        <x:v>2026-06-12T00:00:00.000Z</x:v>
      </x:c>
      <x:c r="C960" s="8" t="n">
        <x:v>42946342</x:v>
      </x:c>
      <x:c r="D960" s="9" t="n">
        <x:v>5.0539</x:v>
      </x:c>
      <x:c r="E960" s="9" t="n">
        <x:f>IF(COUNT(C960:D960)=2,C960*D960/100000000,"n.a.")</x:f>
        <x:v>2.170465178338</x:v>
      </x:c>
      <x:c r="F960" s="1" t="str">
        <x:v>get_fund_holders_9f97c20db2568193.json</x:v>
      </x:c>
      <x:c r="G960" s="1" t="str">
        <x:v>get_fund_performance_cc51021ca3a41cab.json</x:v>
      </x:c>
    </x:row>
    <x:row r="961" ht="25" customHeight="1">
      <x:c r="A961" s="1" t="str">
        <x:v>159500.SZ</x:v>
      </x:c>
      <x:c r="B961" s="7" t="d">
        <x:v>2026-06-12T00:00:00.000Z</x:v>
      </x:c>
      <x:c r="C961" s="8" t="n">
        <x:v>143338865</x:v>
      </x:c>
      <x:c r="D961" s="9" t="n">
        <x:v>1.2027</x:v>
      </x:c>
      <x:c r="E961" s="9" t="n">
        <x:f>IF(COUNT(C961:D961)=2,C961*D961/100000000,"n.a.")</x:f>
        <x:v>1.7239365293550002</x:v>
      </x:c>
      <x:c r="F961" s="1" t="str">
        <x:v>get_fund_holders_cb7a47267215c1da.json</x:v>
      </x:c>
      <x:c r="G961" s="1" t="str">
        <x:v>get_fund_performance_7bf0efc786c27bf1.json</x:v>
      </x:c>
    </x:row>
    <x:row r="962" ht="25" customHeight="1">
      <x:c r="A962" s="1" t="str">
        <x:v>159531.SZ</x:v>
      </x:c>
      <x:c r="B962" s="7" t="d">
        <x:v>2026-06-12T00:00:00.000Z</x:v>
      </x:c>
      <x:c r="C962" s="8" t="n">
        <x:v>612608406</x:v>
      </x:c>
      <x:c r="D962" s="9" t="n">
        <x:v>1.4923</x:v>
      </x:c>
      <x:c r="E962" s="9" t="n">
        <x:f>IF(COUNT(C962:D962)=2,C962*D962/100000000,"n.a.")</x:f>
        <x:v>9.141955242738</x:v>
      </x:c>
      <x:c r="F962" s="1" t="str">
        <x:v>get_fund_holders_6dc695d00ba15682.json</x:v>
      </x:c>
      <x:c r="G962" s="1" t="str">
        <x:v>get_fund_performance_e916a21462249c2f.json</x:v>
      </x:c>
    </x:row>
    <x:row r="963" ht="25" customHeight="1">
      <x:c r="A963" s="1" t="str">
        <x:v>159532.SZ</x:v>
      </x:c>
      <x:c r="B963" s="7" t="d">
        <x:v>2026-06-12T00:00:00.000Z</x:v>
      </x:c>
      <x:c r="C963" s="8" t="n">
        <x:v>127564791</x:v>
      </x:c>
      <x:c r="D963" s="9" t="n">
        <x:v>1.728</x:v>
      </x:c>
      <x:c r="E963" s="9" t="n">
        <x:f>IF(COUNT(C963:D963)=2,C963*D963/100000000,"n.a.")</x:f>
        <x:v>2.2043195884799998</x:v>
      </x:c>
      <x:c r="F963" s="1" t="str">
        <x:v>get_fund_holders_6dc695d00ba15682.json</x:v>
      </x:c>
      <x:c r="G963" s="1" t="str">
        <x:v>get_fund_performance_e916a21462249c2f.json</x:v>
      </x:c>
    </x:row>
    <x:row r="964" ht="25" customHeight="1">
      <x:c r="A964" s="1" t="str">
        <x:v>159533.SZ</x:v>
      </x:c>
      <x:c r="B964" s="7" t="d">
        <x:v>2026-06-12T00:00:00.000Z</x:v>
      </x:c>
      <x:c r="C964" s="8" t="n">
        <x:v>10458785</x:v>
      </x:c>
      <x:c r="D964" s="9" t="n">
        <x:v>2.0413</x:v>
      </x:c>
      <x:c r="E964" s="9" t="n">
        <x:f>IF(COUNT(C964:D964)=2,C964*D964/100000000,"n.a.")</x:f>
        <x:v>0.21349517820500002</x:v>
      </x:c>
      <x:c r="F964" s="1" t="str">
        <x:v>get_fund_holders_2726ab4790466ee0.json</x:v>
      </x:c>
      <x:c r="G964" s="1" t="str">
        <x:v>get_fund_performance_cb9287801365b0fc.json</x:v>
      </x:c>
    </x:row>
    <x:row r="965" ht="25" customHeight="1">
      <x:c r="A965" s="1" t="str">
        <x:v>159535.SZ</x:v>
      </x:c>
      <x:c r="B965" s="7" t="d">
        <x:v>2026-06-12T00:00:00.000Z</x:v>
      </x:c>
      <x:c r="C965" s="8" t="n">
        <x:v>16981088</x:v>
      </x:c>
      <x:c r="D965" s="9" t="n">
        <x:v>1.5045</x:v>
      </x:c>
      <x:c r="E965" s="9" t="n">
        <x:f>IF(COUNT(C965:D965)=2,C965*D965/100000000,"n.a.")</x:f>
        <x:v>0.25548046896</x:v>
      </x:c>
      <x:c r="F965" s="1" t="str">
        <x:v>get_fund_holders_b0ac19f70da2b9d6.json</x:v>
      </x:c>
      <x:c r="G965" s="1" t="str">
        <x:v>get_fund_performance_8091d233a91473cf.json</x:v>
      </x:c>
    </x:row>
    <x:row r="966" ht="25" customHeight="1">
      <x:c r="A966" s="1" t="str">
        <x:v>159536.SZ</x:v>
      </x:c>
      <x:c r="B966" s="7" t="d">
        <x:v>2026-06-12T00:00:00.000Z</x:v>
      </x:c>
      <x:c r="C966" s="8" t="n">
        <x:v>41261589</x:v>
      </x:c>
      <x:c r="D966" s="9" t="n">
        <x:v>1.4716</x:v>
      </x:c>
      <x:c r="E966" s="9" t="n">
        <x:f>IF(COUNT(C966:D966)=2,C966*D966/100000000,"n.a.")</x:f>
        <x:v>0.607205543724</x:v>
      </x:c>
      <x:c r="F966" s="1" t="str">
        <x:v>get_fund_holders_b0ac19f70da2b9d6.json</x:v>
      </x:c>
      <x:c r="G966" s="1" t="str">
        <x:v>get_fund_performance_8091d233a91473cf.json</x:v>
      </x:c>
    </x:row>
    <x:row r="967" ht="25" customHeight="1">
      <x:c r="A967" s="1" t="str">
        <x:v>159629.SZ</x:v>
      </x:c>
      <x:c r="B967" s="7" t="d">
        <x:v>2026-06-12T00:00:00.000Z</x:v>
      </x:c>
      <x:c r="C967" s="8" t="n">
        <x:v>395252663</x:v>
      </x:c>
      <x:c r="D967" s="9" t="n">
        <x:v>3.3968</x:v>
      </x:c>
      <x:c r="E967" s="9" t="n">
        <x:f>IF(COUNT(C967:D967)=2,C967*D967/100000000,"n.a.")</x:f>
        <x:v>13.425942456784</x:v>
      </x:c>
      <x:c r="F967" s="1" t="str">
        <x:v>get_fund_holders_f06ed8ca04a5c3cd.json</x:v>
      </x:c>
      <x:c r="G967" s="1" t="str">
        <x:v>get_fund_performance_7ef9212eaf1828ff.json</x:v>
      </x:c>
    </x:row>
    <x:row r="968" ht="25" customHeight="1">
      <x:c r="A968" s="1" t="str">
        <x:v>159633.SZ</x:v>
      </x:c>
      <x:c r="B968" s="7" t="d">
        <x:v>2026-06-12T00:00:00.000Z</x:v>
      </x:c>
      <x:c r="C968" s="8" t="n">
        <x:v>598162658</x:v>
      </x:c>
      <x:c r="D968" s="9" t="n">
        <x:v>3.4828</x:v>
      </x:c>
      <x:c r="E968" s="9" t="n">
        <x:f>IF(COUNT(C968:D968)=2,C968*D968/100000000,"n.a.")</x:f>
        <x:v>20.832809052824</x:v>
      </x:c>
      <x:c r="F968" s="1" t="str">
        <x:v>get_fund_holders_cdfe40210f5aa2b8.json</x:v>
      </x:c>
      <x:c r="G968" s="1" t="str">
        <x:v>get_fund_performance_240cbda96a3d63f3.json</x:v>
      </x:c>
    </x:row>
    <x:row r="969" ht="25" customHeight="1">
      <x:c r="A969" s="1" t="str">
        <x:v>159673.SZ</x:v>
      </x:c>
      <x:c r="B969" s="7" t="d">
        <x:v>2026-06-12T00:00:00.000Z</x:v>
      </x:c>
      <x:c r="C969" s="8" t="n">
        <x:v>1369528385</x:v>
      </x:c>
      <x:c r="D969" s="9" t="n">
        <x:v>1.3164</x:v>
      </x:c>
      <x:c r="E969" s="9" t="n">
        <x:f>IF(COUNT(C969:D969)=2,C969*D969/100000000,"n.a.")</x:f>
        <x:v>18.02847166014</x:v>
      </x:c>
      <x:c r="F969" s="1" t="str">
        <x:v>get_fund_holders_1d7b543e33e514b4.json</x:v>
      </x:c>
      <x:c r="G969" s="1" t="str">
        <x:v>get_fund_performance_7c60e350c6141c53.json</x:v>
      </x:c>
    </x:row>
    <x:row r="970" ht="25" customHeight="1">
      <x:c r="A970" s="1" t="str">
        <x:v>159808.SZ</x:v>
      </x:c>
      <x:c r="B970" s="7" t="d">
        <x:v>2026-06-12T00:00:00.000Z</x:v>
      </x:c>
      <x:c r="C970" s="8" t="n">
        <x:v>49484790</x:v>
      </x:c>
      <x:c r="D970" s="9" t="n">
        <x:v>1.4804</x:v>
      </x:c>
      <x:c r="E970" s="9" t="n">
        <x:f>IF(COUNT(C970:D970)=2,C970*D970/100000000,"n.a.")</x:f>
        <x:v>0.7325728311599999</x:v>
      </x:c>
      <x:c r="F970" s="1" t="str">
        <x:v>get_fund_holders_e011263fc4341082.json</x:v>
      </x:c>
      <x:c r="G970" s="1" t="str">
        <x:v>get_fund_performance_23d6e3cf533bf329.json</x:v>
      </x:c>
    </x:row>
    <x:row r="971" ht="25" customHeight="1">
      <x:c r="A971" s="1" t="str">
        <x:v>159810.SZ</x:v>
      </x:c>
      <x:c r="B971" s="7" t="d">
        <x:v>2026-06-12T00:00:00.000Z</x:v>
      </x:c>
      <x:c r="C971" s="8" t="n">
        <x:v>46475458</x:v>
      </x:c>
      <x:c r="D971" s="9" t="n">
        <x:v>1.5429</x:v>
      </x:c>
      <x:c r="E971" s="9" t="n">
        <x:f>IF(COUNT(C971:D971)=2,C971*D971/100000000,"n.a.")</x:f>
        <x:v>0.7170698414819999</x:v>
      </x:c>
      <x:c r="F971" s="1" t="str">
        <x:v>get_fund_holders_e011263fc4341082.json</x:v>
      </x:c>
      <x:c r="G971" s="1" t="str">
        <x:v>get_fund_performance_23d6e3cf533bf329.json</x:v>
      </x:c>
    </x:row>
    <x:row r="972" ht="25" customHeight="1">
      <x:c r="A972" s="1" t="str">
        <x:v>159820.SZ</x:v>
      </x:c>
      <x:c r="B972" s="7" t="d">
        <x:v>2026-06-12T00:00:00.000Z</x:v>
      </x:c>
      <x:c r="C972" s="8" t="n">
        <x:v>1306408470</x:v>
      </x:c>
      <x:c r="D972" s="9" t="n">
        <x:v>1.3941</x:v>
      </x:c>
      <x:c r="E972" s="9" t="n">
        <x:f>IF(COUNT(C972:D972)=2,C972*D972/100000000,"n.a.")</x:f>
        <x:v>18.21264048027</x:v>
      </x:c>
      <x:c r="F972" s="1" t="str">
        <x:v>get_fund_holders_4a5b486412b93368.json</x:v>
      </x:c>
      <x:c r="G972" s="1" t="str">
        <x:v>get_fund_performance_d3b8a29dbfda12d5.json</x:v>
      </x:c>
    </x:row>
    <x:row r="973" ht="25" customHeight="1">
      <x:c r="A973" s="1" t="str">
        <x:v>159821.SZ</x:v>
      </x:c>
      <x:c r="B973" s="7" t="d">
        <x:v>2026-06-12T00:00:00.000Z</x:v>
      </x:c>
      <x:c r="C973" s="8" t="n">
        <x:v>54220000</x:v>
      </x:c>
      <x:c r="D973" s="9" t="n">
        <x:v>1.4425</x:v>
      </x:c>
      <x:c r="E973" s="9" t="n">
        <x:f>IF(COUNT(C973:D973)=2,C973*D973/100000000,"n.a.")</x:f>
        <x:v>0.7821235</x:v>
      </x:c>
      <x:c r="F973" s="1" t="str">
        <x:v>get_fund_holders_6f3a5c30140a2cc7.json</x:v>
      </x:c>
      <x:c r="G973" s="1" t="str">
        <x:v>get_fund_performance_ddc316222fa0f340.json</x:v>
      </x:c>
    </x:row>
    <x:row r="974" ht="25" customHeight="1">
      <x:c r="A974" s="1" t="str">
        <x:v>159845.SZ</x:v>
      </x:c>
      <x:c r="B974" s="7" t="d">
        <x:v>2026-06-12T00:00:00.000Z</x:v>
      </x:c>
      <x:c r="C974" s="8" t="n">
        <x:v>1362425606</x:v>
      </x:c>
      <x:c r="D974" s="9" t="n">
        <x:v>3.3992</x:v>
      </x:c>
      <x:c r="E974" s="9" t="n">
        <x:f>IF(COUNT(C974:D974)=2,C974*D974/100000000,"n.a.")</x:f>
        <x:v>46.311571199152006</x:v>
      </x:c>
      <x:c r="F974" s="1" t="str">
        <x:v>get_fund_holders_cdfe40210f5aa2b8.json</x:v>
      </x:c>
      <x:c r="G974" s="1" t="str">
        <x:v>get_fund_performance_240cbda96a3d63f3.json</x:v>
      </x:c>
    </x:row>
    <x:row r="975" ht="25" customHeight="1">
      <x:c r="A975" s="1" t="str">
        <x:v>159908.SZ</x:v>
      </x:c>
      <x:c r="B975" s="7" t="d">
        <x:v>2026-06-12T00:00:00.000Z</x:v>
      </x:c>
      <x:c r="C975" s="8" t="n">
        <x:v>353229029</x:v>
      </x:c>
      <x:c r="D975" s="9" t="n">
        <x:v>3.5757</x:v>
      </x:c>
      <x:c r="E975" s="9" t="n">
        <x:f>IF(COUNT(C975:D975)=2,C975*D975/100000000,"n.a.")</x:f>
        <x:v>12.630410389953001</x:v>
      </x:c>
      <x:c r="F975" s="1" t="str">
        <x:v>get_fund_holders_f72299d2431949fb.json</x:v>
      </x:c>
      <x:c r="G975" s="1" t="str">
        <x:v>get_fund_performance_c6948bae147698fe.json</x:v>
      </x:c>
    </x:row>
    <x:row r="976" ht="25" customHeight="1">
      <x:c r="A976" s="1" t="str">
        <x:v>159915.SZ</x:v>
      </x:c>
      <x:c r="B976" s="7" t="d">
        <x:v>2026-06-12T00:00:00.000Z</x:v>
      </x:c>
      <x:c r="C976" s="8" t="n">
        <x:v>10642454936</x:v>
      </x:c>
      <x:c r="D976" s="9" t="n">
        <x:v>3.845</x:v>
      </x:c>
      <x:c r="E976" s="9" t="n">
        <x:f>IF(COUNT(C976:D976)=2,C976*D976/100000000,"n.a.")</x:f>
        <x:v>409.2023922892001</x:v>
      </x:c>
      <x:c r="F976" s="1" t="str">
        <x:v>get_fund_holders_f7a47e9d730c119a.json</x:v>
      </x:c>
      <x:c r="G976" s="1" t="str">
        <x:v>get_fund_performance_822b984e855b6212.json</x:v>
      </x:c>
    </x:row>
    <x:row r="977" ht="25" customHeight="1">
      <x:c r="A977" s="1" t="str">
        <x:v>159919.SZ</x:v>
      </x:c>
      <x:c r="B977" s="7" t="d">
        <x:v>2026-06-12T00:00:00.000Z</x:v>
      </x:c>
      <x:c r="C977" s="8" t="n">
        <x:v>12413016676</x:v>
      </x:c>
      <x:c r="D977" s="9" t="n">
        <x:v>5.0081</x:v>
      </x:c>
      <x:c r="E977" s="9" t="n">
        <x:f>IF(COUNT(C977:D977)=2,C977*D977/100000000,"n.a.")</x:f>
        <x:v>621.656288150756</x:v>
      </x:c>
      <x:c r="F977" s="1" t="str">
        <x:v>get_fund_holders_1d7b543e33e514b4.json</x:v>
      </x:c>
      <x:c r="G977" s="1" t="str">
        <x:v>get_fund_performance_7c60e350c6141c53.json</x:v>
      </x:c>
    </x:row>
    <x:row r="978" ht="25" customHeight="1">
      <x:c r="A978" s="1" t="str">
        <x:v>159922.SZ</x:v>
      </x:c>
      <x:c r="B978" s="7" t="d">
        <x:v>2026-06-12T00:00:00.000Z</x:v>
      </x:c>
      <x:c r="C978" s="8" t="n">
        <x:v>2201676765</x:v>
      </x:c>
      <x:c r="D978" s="9" t="n">
        <x:v>3.2736</x:v>
      </x:c>
      <x:c r="E978" s="9" t="n">
        <x:f>IF(COUNT(C978:D978)=2,C978*D978/100000000,"n.a.")</x:f>
        <x:v>72.07409057904</x:v>
      </x:c>
      <x:c r="F978" s="1" t="str">
        <x:v>get_fund_holders_642ec0bcd548408a.json</x:v>
      </x:c>
      <x:c r="G978" s="1" t="str">
        <x:v>get_fund_performance_52dd6b7444cbe37f.json</x:v>
      </x:c>
    </x:row>
    <x:row r="979" ht="25" customHeight="1">
      <x:c r="A979" s="1" t="str">
        <x:v>159925.SZ</x:v>
      </x:c>
      <x:c r="B979" s="7" t="d">
        <x:v>2026-06-12T00:00:00.000Z</x:v>
      </x:c>
      <x:c r="C979" s="8" t="n">
        <x:v>528620856</x:v>
      </x:c>
      <x:c r="D979" s="9" t="n">
        <x:v>4.8471</x:v>
      </x:c>
      <x:c r="E979" s="9" t="n">
        <x:f>IF(COUNT(C979:D979)=2,C979*D979/100000000,"n.a.")</x:f>
        <x:v>25.622781511176</x:v>
      </x:c>
      <x:c r="F979" s="1" t="str">
        <x:v>get_fund_holders_9654d298fd7411b0.json</x:v>
      </x:c>
      <x:c r="G979" s="1" t="str">
        <x:v>get_fund_performance_1d4a9808e8556da1.json</x:v>
      </x:c>
    </x:row>
    <x:row r="980" ht="25" customHeight="1">
      <x:c r="A980" s="1" t="str">
        <x:v>159935.SZ</x:v>
      </x:c>
      <x:c r="B980" s="7" t="d">
        <x:v>2026-06-12T00:00:00.000Z</x:v>
      </x:c>
      <x:c r="C980" s="8" t="n">
        <x:v>23572956</x:v>
      </x:c>
      <x:c r="D980" s="9" t="n">
        <x:v>2.5508</x:v>
      </x:c>
      <x:c r="E980" s="9" t="n">
        <x:f>IF(COUNT(C980:D980)=2,C980*D980/100000000,"n.a.")</x:f>
        <x:v>0.601298961648</x:v>
      </x:c>
      <x:c r="F980" s="1" t="str">
        <x:v>get_fund_holders_3a509cba2b0c91ea.json</x:v>
      </x:c>
      <x:c r="G980" s="1" t="str">
        <x:v>get_fund_performance_aa085c9cb9fda8b6.json</x:v>
      </x:c>
    </x:row>
    <x:row r="981" ht="25" customHeight="1">
      <x:c r="A981" s="1" t="str">
        <x:v>159948.SZ</x:v>
      </x:c>
      <x:c r="B981" s="7" t="d">
        <x:v>2026-06-12T00:00:00.000Z</x:v>
      </x:c>
      <x:c r="C981" s="8" t="n">
        <x:v>1011697720</x:v>
      </x:c>
      <x:c r="D981" s="9" t="n">
        <x:v>4.2439</x:v>
      </x:c>
      <x:c r="E981" s="9" t="n">
        <x:f>IF(COUNT(C981:D981)=2,C981*D981/100000000,"n.a.")</x:f>
        <x:v>42.93543953908</x:v>
      </x:c>
      <x:c r="F981" s="1" t="str">
        <x:v>get_fund_holders_fadd370a28d51cf3.json</x:v>
      </x:c>
      <x:c r="G981" s="1" t="str">
        <x:v>get_fund_performance_bf1ce8849823faae.json</x:v>
      </x:c>
    </x:row>
    <x:row r="982" ht="25" customHeight="1">
      <x:c r="A982" s="1" t="str">
        <x:v>159952.SZ</x:v>
      </x:c>
      <x:c r="B982" s="7" t="d">
        <x:v>2026-06-12T00:00:00.000Z</x:v>
      </x:c>
      <x:c r="C982" s="8" t="n">
        <x:v>3484484929</x:v>
      </x:c>
      <x:c r="D982" s="9" t="n">
        <x:v>2.335</x:v>
      </x:c>
      <x:c r="E982" s="9" t="n">
        <x:f>IF(COUNT(C982:D982)=2,C982*D982/100000000,"n.a.")</x:f>
        <x:v>81.36272309215</x:v>
      </x:c>
      <x:c r="F982" s="1" t="str">
        <x:v>get_fund_holders_f72299d2431949fb.json</x:v>
      </x:c>
      <x:c r="G982" s="1" t="str">
        <x:v>get_fund_performance_c6948bae147698fe.json</x:v>
      </x:c>
    </x:row>
    <x:row r="983" ht="25" customHeight="1">
      <x:c r="A983" s="1" t="str">
        <x:v>159956.SZ</x:v>
      </x:c>
      <x:c r="B983" s="7" t="d">
        <x:v>2026-06-12T00:00:00.000Z</x:v>
      </x:c>
      <x:c r="C983" s="8" t="n">
        <x:v>44978674</x:v>
      </x:c>
      <x:c r="D983" s="9" t="n">
        <x:v>2.4344</x:v>
      </x:c>
      <x:c r="E983" s="9" t="n">
        <x:f>IF(COUNT(C983:D983)=2,C983*D983/100000000,"n.a.")</x:f>
        <x:v>1.094960839856</x:v>
      </x:c>
      <x:c r="F983" s="1" t="str">
        <x:v>get_fund_holders_6f3a5c30140a2cc7.json</x:v>
      </x:c>
      <x:c r="G983" s="1" t="str">
        <x:v>get_fund_performance_ddc316222fa0f340.json</x:v>
      </x:c>
    </x:row>
    <x:row r="984" ht="25" customHeight="1">
      <x:c r="A984" s="1" t="str">
        <x:v>159957.SZ</x:v>
      </x:c>
      <x:c r="B984" s="7" t="d">
        <x:v>2026-06-12T00:00:00.000Z</x:v>
      </x:c>
      <x:c r="C984" s="8" t="n">
        <x:v>782784560</x:v>
      </x:c>
      <x:c r="D984" s="9" t="n">
        <x:v>2.5202</x:v>
      </x:c>
      <x:c r="E984" s="9" t="n">
        <x:f>IF(COUNT(C984:D984)=2,C984*D984/100000000,"n.a.")</x:f>
        <x:v>19.72773648112</x:v>
      </x:c>
      <x:c r="F984" s="1" t="str">
        <x:v>get_fund_holders_972746bb5dcf2cb7.json</x:v>
      </x:c>
      <x:c r="G984" s="1" t="str">
        <x:v>get_fund_performance_875d1f9d9b20879b.json</x:v>
      </x:c>
    </x:row>
    <x:row r="985" ht="25" customHeight="1">
      <x:c r="A985" s="1" t="str">
        <x:v>159958.SZ</x:v>
      </x:c>
      <x:c r="B985" s="7" t="d">
        <x:v>2026-06-12T00:00:00.000Z</x:v>
      </x:c>
      <x:c r="C985" s="8" t="n">
        <x:v>220311448</x:v>
      </x:c>
      <x:c r="D985" s="9" t="n">
        <x:v>2.3262</x:v>
      </x:c>
      <x:c r="E985" s="9" t="n">
        <x:f>IF(COUNT(C985:D985)=2,C985*D985/100000000,"n.a.")</x:f>
        <x:v>5.124884903376</x:v>
      </x:c>
      <x:c r="F985" s="1" t="str">
        <x:v>get_fund_holders_3665ca842f2b9d2d.json</x:v>
      </x:c>
      <x:c r="G985" s="1" t="str">
        <x:v>get_fund_performance_757bebf0dcfab699.json</x:v>
      </x:c>
    </x:row>
    <x:row r="986" ht="25" customHeight="1">
      <x:c r="A986" s="1" t="str">
        <x:v>159964.SZ</x:v>
      </x:c>
      <x:c r="B986" s="7" t="d">
        <x:v>2026-06-12T00:00:00.000Z</x:v>
      </x:c>
      <x:c r="C986" s="8" t="n">
        <x:v>187481881</x:v>
      </x:c>
      <x:c r="D986" s="9" t="n">
        <x:v>2.5036</x:v>
      </x:c>
      <x:c r="E986" s="9" t="n">
        <x:f>IF(COUNT(C986:D986)=2,C986*D986/100000000,"n.a.")</x:f>
        <x:v>4.693796372716</x:v>
      </x:c>
      <x:c r="F986" s="1" t="str">
        <x:v>get_fund_holders_f7a47e9d730c119a.json</x:v>
      </x:c>
      <x:c r="G986" s="1" t="str">
        <x:v>get_fund_performance_822b984e855b6212.json</x:v>
      </x:c>
    </x:row>
    <x:row r="987" ht="25" customHeight="1">
      <x:c r="A987" s="1" t="str">
        <x:v>159968.SZ</x:v>
      </x:c>
      <x:c r="B987" s="7" t="d">
        <x:v>2026-06-12T00:00:00.000Z</x:v>
      </x:c>
      <x:c r="C987" s="8" t="n">
        <x:v>60895098</x:v>
      </x:c>
      <x:c r="D987" s="9" t="n">
        <x:v>10.5096</x:v>
      </x:c>
      <x:c r="E987" s="9" t="n">
        <x:f>IF(COUNT(C987:D987)=2,C987*D987/100000000,"n.a.")</x:f>
        <x:v>6.399831219408001</x:v>
      </x:c>
      <x:c r="F987" s="1" t="str">
        <x:v>get_fund_holders_13991b14672a9e5b.json</x:v>
      </x:c>
      <x:c r="G987" s="1" t="str">
        <x:v>get_fund_performance_0e4c5b8e47ee8e76.json</x:v>
      </x:c>
    </x:row>
    <x:row r="988" ht="25" customHeight="1">
      <x:c r="A988" s="1" t="str">
        <x:v>159971.SZ</x:v>
      </x:c>
      <x:c r="B988" s="7" t="d">
        <x:v>2026-06-12T00:00:00.000Z</x:v>
      </x:c>
      <x:c r="C988" s="8" t="n">
        <x:v>1294020288</x:v>
      </x:c>
      <x:c r="D988" s="9" t="n">
        <x:v>1.3367</x:v>
      </x:c>
      <x:c r="E988" s="9" t="n">
        <x:f>IF(COUNT(C988:D988)=2,C988*D988/100000000,"n.a.")</x:f>
        <x:v>17.297169189696</x:v>
      </x:c>
      <x:c r="F988" s="1" t="str">
        <x:v>get_fund_holders_972746bb5dcf2cb7.json</x:v>
      </x:c>
      <x:c r="G988" s="1" t="str">
        <x:v>get_fund_performance_875d1f9d9b20879b.json</x:v>
      </x:c>
    </x:row>
    <x:row r="989" ht="25" customHeight="1">
      <x:c r="A989" s="1" t="str">
        <x:v>159977.SZ</x:v>
      </x:c>
      <x:c r="B989" s="7" t="d">
        <x:v>2026-06-12T00:00:00.000Z</x:v>
      </x:c>
      <x:c r="C989" s="8" t="n">
        <x:v>3019872820</x:v>
      </x:c>
      <x:c r="D989" s="9" t="n">
        <x:v>1.9998</x:v>
      </x:c>
      <x:c r="E989" s="9" t="n">
        <x:f>IF(COUNT(C989:D989)=2,C989*D989/100000000,"n.a.")</x:f>
        <x:v>60.39141665436</x:v>
      </x:c>
      <x:c r="F989" s="1" t="str">
        <x:v>get_fund_holders_3665ca842f2b9d2d.json</x:v>
      </x:c>
      <x:c r="G989" s="1" t="str">
        <x:v>get_fund_performance_757bebf0dcfab699.json</x:v>
      </x:c>
    </x:row>
    <x:row r="990" ht="25" customHeight="1">
      <x:c r="A990" s="1" t="str">
        <x:v>159982.SZ</x:v>
      </x:c>
      <x:c r="B990" s="7" t="d">
        <x:v>2026-06-12T00:00:00.000Z</x:v>
      </x:c>
      <x:c r="C990" s="8" t="n">
        <x:v>136211253</x:v>
      </x:c>
      <x:c r="D990" s="9" t="n">
        <x:v>2.1547</x:v>
      </x:c>
      <x:c r="E990" s="9" t="n">
        <x:f>IF(COUNT(C990:D990)=2,C990*D990/100000000,"n.a.")</x:f>
        <x:v>2.934943868391</x:v>
      </x:c>
      <x:c r="F990" s="1" t="str">
        <x:v>get_fund_holders_6873838444356b70.json</x:v>
      </x:c>
      <x:c r="G990" s="1" t="str">
        <x:v>get_fund_performance_c16a854f012da14c.json</x:v>
      </x:c>
    </x:row>
    <x:row r="991" ht="25" customHeight="1">
      <x:c r="A991" s="1" t="str">
        <x:v>510300.SH</x:v>
      </x:c>
      <x:c r="B991" s="7" t="d">
        <x:v>2026-06-12T00:00:00.000Z</x:v>
      </x:c>
      <x:c r="C991" s="8" t="n">
        <x:v>28624087700</x:v>
      </x:c>
      <x:c r="D991" s="9" t="n">
        <x:v>4.8077</x:v>
      </x:c>
      <x:c r="E991" s="9" t="n">
        <x:f>IF(COUNT(C991:D991)=2,C991*D991/100000000,"n.a.")</x:f>
        <x:v>1376.1602643528997</x:v>
      </x:c>
      <x:c r="F991" s="1" t="str">
        <x:v>get_fund_holders_1e677b142657289e.json</x:v>
      </x:c>
      <x:c r="G991" s="1" t="str">
        <x:v>get_fund_performance_32b153f453e65745.json</x:v>
      </x:c>
    </x:row>
    <x:row r="992" ht="25" customHeight="1">
      <x:c r="A992" s="1" t="str">
        <x:v>510310.SH</x:v>
      </x:c>
      <x:c r="B992" s="7" t="d">
        <x:v>2026-06-12T00:00:00.000Z</x:v>
      </x:c>
      <x:c r="C992" s="8" t="n">
        <x:v>22206344000</x:v>
      </x:c>
      <x:c r="D992" s="9" t="n">
        <x:v>4.6554</x:v>
      </x:c>
      <x:c r="E992" s="9" t="n">
        <x:f>IF(COUNT(C992:D992)=2,C992*D992/100000000,"n.a.")</x:f>
        <x:v>1033.794138576</x:v>
      </x:c>
      <x:c r="F992" s="1" t="str">
        <x:v>get_fund_holders_db155956e659ea95.json</x:v>
      </x:c>
      <x:c r="G992" s="1" t="str">
        <x:v>get_fund_performance_ac2efc383ca02be2.json</x:v>
      </x:c>
    </x:row>
    <x:row r="993" ht="25" customHeight="1">
      <x:c r="A993" s="1" t="str">
        <x:v>510320.SH</x:v>
      </x:c>
      <x:c r="B993" s="7" t="d">
        <x:v>2026-06-12T00:00:00.000Z</x:v>
      </x:c>
      <x:c r="C993" s="8" t="n">
        <x:v>565068500</x:v>
      </x:c>
      <x:c r="D993" s="9" t="n">
        <x:v>1.2908</x:v>
      </x:c>
      <x:c r="E993" s="9" t="n">
        <x:f>IF(COUNT(C993:D993)=2,C993*D993/100000000,"n.a.")</x:f>
        <x:v>7.293904198</x:v>
      </x:c>
      <x:c r="F993" s="1" t="str">
        <x:v>get_fund_holders_b20aeadfd65009a9.json</x:v>
      </x:c>
      <x:c r="G993" s="1" t="str">
        <x:v>get_fund_performance_6f370d8e0a2e9620.json</x:v>
      </x:c>
    </x:row>
    <x:row r="994" ht="25" customHeight="1">
      <x:c r="A994" s="1" t="str">
        <x:v>510330.SH</x:v>
      </x:c>
      <x:c r="B994" s="7" t="d">
        <x:v>2026-06-12T00:00:00.000Z</x:v>
      </x:c>
      <x:c r="C994" s="8" t="n">
        <x:v>14265249800</x:v>
      </x:c>
      <x:c r="D994" s="9" t="n">
        <x:v>5.0033</x:v>
      </x:c>
      <x:c r="E994" s="9" t="n">
        <x:f>IF(COUNT(C994:D994)=2,C994*D994/100000000,"n.a.")</x:f>
        <x:v>713.7332432434001</x:v>
      </x:c>
      <x:c r="F994" s="1" t="str">
        <x:v>get_fund_holders_72fdcd60fda59aca.json</x:v>
      </x:c>
      <x:c r="G994" s="1" t="str">
        <x:v>get_fund_performance_bfc43c7fa5bbf98b.json</x:v>
      </x:c>
    </x:row>
    <x:row r="995" ht="25" customHeight="1">
      <x:c r="A995" s="1" t="str">
        <x:v>510350.SH</x:v>
      </x:c>
      <x:c r="B995" s="7" t="d">
        <x:v>2026-06-12T00:00:00.000Z</x:v>
      </x:c>
      <x:c r="C995" s="8" t="n">
        <x:v>687714700</x:v>
      </x:c>
      <x:c r="D995" s="9" t="n">
        <x:v>5.023</x:v>
      </x:c>
      <x:c r="E995" s="9" t="n">
        <x:f>IF(COUNT(C995:D995)=2,C995*D995/100000000,"n.a.")</x:f>
        <x:v>34.543909381</x:v>
      </x:c>
      <x:c r="F995" s="1" t="str">
        <x:v>get_fund_holders_3073d9fb2fa63b6e.json</x:v>
      </x:c>
      <x:c r="G995" s="1" t="str">
        <x:v>get_fund_performance_4eee3d47edebe064.json</x:v>
      </x:c>
    </x:row>
    <x:row r="996" ht="25" customHeight="1">
      <x:c r="A996" s="1" t="str">
        <x:v>510360.SH</x:v>
      </x:c>
      <x:c r="B996" s="7" t="d">
        <x:v>2026-06-12T00:00:00.000Z</x:v>
      </x:c>
      <x:c r="C996" s="8" t="n">
        <x:v>1505381200</x:v>
      </x:c>
      <x:c r="D996" s="9" t="n">
        <x:v>1.8258</x:v>
      </x:c>
      <x:c r="E996" s="9" t="n">
        <x:f>IF(COUNT(C996:D996)=2,C996*D996/100000000,"n.a.")</x:f>
        <x:v>27.4852499496</x:v>
      </x:c>
      <x:c r="F996" s="1" t="str">
        <x:v>get_fund_holders_8112bcd006961a9d.json</x:v>
      </x:c>
      <x:c r="G996" s="1" t="str">
        <x:v>get_fund_performance_11643907f3f83e2c.json</x:v>
      </x:c>
    </x:row>
    <x:row r="997" ht="25" customHeight="1">
      <x:c r="A997" s="1" t="str">
        <x:v>510370.SH</x:v>
      </x:c>
      <x:c r="B997" s="7" t="d">
        <x:v>2026-06-12T00:00:00.000Z</x:v>
      </x:c>
      <x:c r="C997" s="8" t="n">
        <x:v>81258100</x:v>
      </x:c>
      <x:c r="D997" s="9" t="n">
        <x:v>1.0658</x:v>
      </x:c>
      <x:c r="E997" s="9" t="n">
        <x:f>IF(COUNT(C997:D997)=2,C997*D997/100000000,"n.a.")</x:f>
        <x:v>0.8660488298000001</x:v>
      </x:c>
      <x:c r="F997" s="1" t="str">
        <x:v>get_fund_holders_72fdcd60fda59aca.json</x:v>
      </x:c>
      <x:c r="G997" s="1" t="str">
        <x:v>get_fund_performance_bfc43c7fa5bbf98b.json</x:v>
      </x:c>
    </x:row>
    <x:row r="998" ht="25" customHeight="1">
      <x:c r="A998" s="1" t="str">
        <x:v>510380.SH</x:v>
      </x:c>
      <x:c r="B998" s="7" t="d">
        <x:v>2026-06-12T00:00:00.000Z</x:v>
      </x:c>
      <x:c r="C998" s="8" t="n">
        <x:v>1206802400</x:v>
      </x:c>
      <x:c r="D998" s="9" t="n">
        <x:v>1.4204</x:v>
      </x:c>
      <x:c r="E998" s="9" t="n">
        <x:f>IF(COUNT(C998:D998)=2,C998*D998/100000000,"n.a.")</x:f>
        <x:v>17.1414212896</x:v>
      </x:c>
      <x:c r="F998" s="1" t="str">
        <x:v>get_fund_holders_b7b2fd863d7cae37.json</x:v>
      </x:c>
      <x:c r="G998" s="1" t="str">
        <x:v>get_fund_performance_782c037bcb449f29.json</x:v>
      </x:c>
    </x:row>
    <x:row r="999" ht="25" customHeight="1">
      <x:c r="A999" s="1" t="str">
        <x:v>510390.SH</x:v>
      </x:c>
      <x:c r="B999" s="7" t="d">
        <x:v>2026-06-12T00:00:00.000Z</x:v>
      </x:c>
      <x:c r="C999" s="8" t="n">
        <x:v>111350000</x:v>
      </x:c>
      <x:c r="D999" s="9" t="n">
        <x:v>5.3941</x:v>
      </x:c>
      <x:c r="E999" s="9" t="n">
        <x:f>IF(COUNT(C999:D999)=2,C999*D999/100000000,"n.a.")</x:f>
        <x:v>6.00633035</x:v>
      </x:c>
      <x:c r="F999" s="1" t="str">
        <x:v>get_fund_holders_de7653a1c69256fb.json</x:v>
      </x:c>
      <x:c r="G999" s="1" t="str">
        <x:v>get_fund_performance_84601eddc1c275fe.json</x:v>
      </x:c>
    </x:row>
    <x:row r="1000" ht="25" customHeight="1">
      <x:c r="A1000" s="1" t="str">
        <x:v>510500.SH</x:v>
      </x:c>
      <x:c r="B1000" s="7" t="d">
        <x:v>2026-06-12T00:00:00.000Z</x:v>
      </x:c>
      <x:c r="C1000" s="8" t="n">
        <x:v>4453368600</x:v>
      </x:c>
      <x:c r="D1000" s="9" t="n">
        <x:v>8.2257</x:v>
      </x:c>
      <x:c r="E1000" s="9" t="n">
        <x:f>IF(COUNT(C1000:D1000)=2,C1000*D1000/100000000,"n.a.")</x:f>
        <x:v>366.3207409302</x:v>
      </x:c>
      <x:c r="F1000" s="1" t="str">
        <x:v>get_fund_holders_0f3e86d571c495d7.json</x:v>
      </x:c>
      <x:c r="G1000" s="1" t="str">
        <x:v>get_fund_performance_5896dab4189c2620.json</x:v>
      </x:c>
    </x:row>
    <x:row r="1001" ht="25" customHeight="1">
      <x:c r="A1001" s="1" t="str">
        <x:v>510510.SH</x:v>
      </x:c>
      <x:c r="B1001" s="7" t="d">
        <x:v>2026-06-12T00:00:00.000Z</x:v>
      </x:c>
      <x:c r="C1001" s="8" t="n">
        <x:v>807038300</x:v>
      </x:c>
      <x:c r="D1001" s="9" t="n">
        <x:v>2.6044</x:v>
      </x:c>
      <x:c r="E1001" s="9" t="n">
        <x:f>IF(COUNT(C1001:D1001)=2,C1001*D1001/100000000,"n.a.")</x:f>
        <x:v>21.0185054852</x:v>
      </x:c>
      <x:c r="F1001" s="1" t="str">
        <x:v>get_fund_holders_4b6ceb4ab77d2485.json</x:v>
      </x:c>
      <x:c r="G1001" s="1" t="str">
        <x:v>get_fund_performance_b5f4b8ffdfab8d69.json</x:v>
      </x:c>
    </x:row>
    <x:row r="1002" ht="25" customHeight="1">
      <x:c r="A1002" s="1" t="str">
        <x:v>510530.SH</x:v>
      </x:c>
      <x:c r="B1002" s="7" t="d">
        <x:v>2026-06-12T00:00:00.000Z</x:v>
      </x:c>
      <x:c r="C1002" s="8" t="n">
        <x:v>45479400</x:v>
      </x:c>
      <x:c r="D1002" s="9" t="n">
        <x:v>8.9695</x:v>
      </x:c>
      <x:c r="E1002" s="9" t="n">
        <x:f>IF(COUNT(C1002:D1002)=2,C1002*D1002/100000000,"n.a.")</x:f>
        <x:v>4.079274783</x:v>
      </x:c>
      <x:c r="F1002" s="1" t="str">
        <x:v>get_fund_holders_02dd5efc1003a96c.json</x:v>
      </x:c>
      <x:c r="G1002" s="1" t="str">
        <x:v>get_fund_performance_b02199b195311b97.json</x:v>
      </x:c>
    </x:row>
    <x:row r="1003" ht="25" customHeight="1">
      <x:c r="A1003" s="1" t="str">
        <x:v>510550.SH</x:v>
      </x:c>
      <x:c r="B1003" s="7" t="d">
        <x:v>2026-06-12T00:00:00.000Z</x:v>
      </x:c>
      <x:c r="C1003" s="8" t="n">
        <x:v>21743300</x:v>
      </x:c>
      <x:c r="D1003" s="9" t="n">
        <x:v>2.0795</x:v>
      </x:c>
      <x:c r="E1003" s="9" t="n">
        <x:f>IF(COUNT(C1003:D1003)=2,C1003*D1003/100000000,"n.a.")</x:f>
        <x:v>0.4521519235</x:v>
      </x:c>
      <x:c r="F1003" s="1" t="str">
        <x:v>get_fund_holders_9716a79bd81ae93a.json</x:v>
      </x:c>
      <x:c r="G1003" s="1" t="str">
        <x:v>get_fund_performance_a204b4467a190cee.json</x:v>
      </x:c>
    </x:row>
    <x:row r="1004" ht="25" customHeight="1">
      <x:c r="A1004" s="1" t="str">
        <x:v>510560.SH</x:v>
      </x:c>
      <x:c r="B1004" s="7" t="d">
        <x:v>2026-06-12T00:00:00.000Z</x:v>
      </x:c>
      <x:c r="C1004" s="8" t="n">
        <x:v>62318700</x:v>
      </x:c>
      <x:c r="D1004" s="9" t="n">
        <x:v>2.0057</x:v>
      </x:c>
      <x:c r="E1004" s="9" t="n">
        <x:f>IF(COUNT(C1004:D1004)=2,C1004*D1004/100000000,"n.a.")</x:f>
        <x:v>1.2499261659</x:v>
      </x:c>
      <x:c r="F1004" s="1" t="str">
        <x:v>get_fund_holders_397f67910833c338.json</x:v>
      </x:c>
      <x:c r="G1004" s="1" t="str">
        <x:v>get_fund_performance_a001173e5434a9d4.json</x:v>
      </x:c>
    </x:row>
    <x:row r="1005" ht="25" customHeight="1">
      <x:c r="A1005" s="1" t="str">
        <x:v>510570.SH</x:v>
      </x:c>
      <x:c r="B1005" s="7" t="d">
        <x:v>2026-06-12T00:00:00.000Z</x:v>
      </x:c>
      <x:c r="C1005" s="8" t="n">
        <x:v>45560600</x:v>
      </x:c>
      <x:c r="D1005" s="9" t="n">
        <x:v>1.2765</x:v>
      </x:c>
      <x:c r="E1005" s="9" t="n">
        <x:f>IF(COUNT(C1005:D1005)=2,C1005*D1005/100000000,"n.a.")</x:f>
        <x:v>0.581581059</x:v>
      </x:c>
      <x:c r="F1005" s="1" t="str">
        <x:v>get_fund_holders_397f67910833c338.json</x:v>
      </x:c>
      <x:c r="G1005" s="1" t="str">
        <x:v>get_fund_performance_a001173e5434a9d4.json</x:v>
      </x:c>
    </x:row>
    <x:row r="1006" ht="25" customHeight="1">
      <x:c r="A1006" s="1" t="str">
        <x:v>510580.SH</x:v>
      </x:c>
      <x:c r="B1006" s="7" t="d">
        <x:v>2026-06-12T00:00:00.000Z</x:v>
      </x:c>
      <x:c r="C1006" s="8" t="n">
        <x:v>982968300</x:v>
      </x:c>
      <x:c r="D1006" s="9" t="n">
        <x:v>4.2312</x:v>
      </x:c>
      <x:c r="E1006" s="9" t="n">
        <x:f>IF(COUNT(C1006:D1006)=2,C1006*D1006/100000000,"n.a.")</x:f>
        <x:v>41.591354709600004</x:v>
      </x:c>
      <x:c r="F1006" s="1" t="str">
        <x:v>get_fund_holders_642ec0bcd548408a.json</x:v>
      </x:c>
      <x:c r="G1006" s="1" t="str">
        <x:v>get_fund_performance_52dd6b7444cbe37f.json</x:v>
      </x:c>
    </x:row>
    <x:row r="1007" ht="25" customHeight="1">
      <x:c r="A1007" s="1" t="str">
        <x:v>510590.SH</x:v>
      </x:c>
      <x:c r="B1007" s="7" t="d">
        <x:v>2026-06-12T00:00:00.000Z</x:v>
      </x:c>
      <x:c r="C1007" s="8" t="n">
        <x:v>140386100</x:v>
      </x:c>
      <x:c r="D1007" s="9" t="n">
        <x:v>8.7139</x:v>
      </x:c>
      <x:c r="E1007" s="9" t="n">
        <x:f>IF(COUNT(C1007:D1007)=2,C1007*D1007/100000000,"n.a.")</x:f>
        <x:v>12.233104367900003</x:v>
      </x:c>
      <x:c r="F1007" s="1" t="str">
        <x:v>get_fund_holders_c3d87f4218ad4583.json</x:v>
      </x:c>
      <x:c r="G1007" s="1" t="str">
        <x:v>get_fund_performance_02aa700a9df0acc2.json</x:v>
      </x:c>
    </x:row>
    <x:row r="1008" ht="25" customHeight="1">
      <x:c r="A1008" s="1" t="str">
        <x:v>512100.SH</x:v>
      </x:c>
      <x:c r="B1008" s="7" t="d">
        <x:v>2026-06-12T00:00:00.000Z</x:v>
      </x:c>
      <x:c r="C1008" s="8" t="n">
        <x:v>3507217600</x:v>
      </x:c>
      <x:c r="D1008" s="9" t="n">
        <x:v>3.3098</x:v>
      </x:c>
      <x:c r="E1008" s="9" t="n">
        <x:f>IF(COUNT(C1008:D1008)=2,C1008*D1008/100000000,"n.a.")</x:f>
        <x:v>116.0818881248</x:v>
      </x:c>
      <x:c r="F1008" s="1" t="str">
        <x:v>get_fund_holders_f06ed8ca04a5c3cd.json</x:v>
      </x:c>
      <x:c r="G1008" s="1" t="str">
        <x:v>get_fund_performance_7ef9212eaf1828ff.json</x:v>
      </x:c>
    </x:row>
    <x:row r="1009" ht="25" customHeight="1">
      <x:c r="A1009" s="1" t="str">
        <x:v>512500.SH</x:v>
      </x:c>
      <x:c r="B1009" s="7" t="d">
        <x:v>2026-06-12T00:00:00.000Z</x:v>
      </x:c>
      <x:c r="C1009" s="8" t="n">
        <x:v>1612808800</x:v>
      </x:c>
      <x:c r="D1009" s="9" t="n">
        <x:v>4.5633</x:v>
      </x:c>
      <x:c r="E1009" s="9" t="n">
        <x:f>IF(COUNT(C1009:D1009)=2,C1009*D1009/100000000,"n.a.")</x:f>
        <x:v>73.5973039704</x:v>
      </x:c>
      <x:c r="F1009" s="1" t="str">
        <x:v>get_fund_holders_9716a79bd81ae93a.json</x:v>
      </x:c>
      <x:c r="G1009" s="1" t="str">
        <x:v>get_fund_performance_a204b4467a190cee.json</x:v>
      </x:c>
    </x:row>
    <x:row r="1010" ht="25" customHeight="1">
      <x:c r="A1010" s="1" t="str">
        <x:v>512510.SH</x:v>
      </x:c>
      <x:c r="B1010" s="7" t="d">
        <x:v>2026-06-12T00:00:00.000Z</x:v>
      </x:c>
      <x:c r="C1010" s="8" t="n">
        <x:v>421429800</x:v>
      </x:c>
      <x:c r="D1010" s="9" t="n">
        <x:v>2.4013</x:v>
      </x:c>
      <x:c r="E1010" s="9" t="n">
        <x:f>IF(COUNT(C1010:D1010)=2,C1010*D1010/100000000,"n.a.")</x:f>
        <x:v>10.1197937874</x:v>
      </x:c>
      <x:c r="F1010" s="1" t="str">
        <x:v>get_fund_holders_cb7a47267215c1da.json</x:v>
      </x:c>
      <x:c r="G1010" s="1" t="str">
        <x:v>get_fund_performance_7bf0efc786c27bf1.json</x:v>
      </x:c>
    </x:row>
    <x:row r="1011" ht="25" customHeight="1">
      <x:c r="A1011" s="1" t="str">
        <x:v>515130.SH</x:v>
      </x:c>
      <x:c r="B1011" s="7" t="d">
        <x:v>2026-06-12T00:00:00.000Z</x:v>
      </x:c>
      <x:c r="C1011" s="8" t="n">
        <x:v>79463200</x:v>
      </x:c>
      <x:c r="D1011" s="9" t="n">
        <x:v>1.582</x:v>
      </x:c>
      <x:c r="E1011" s="9" t="n">
        <x:f>IF(COUNT(C1011:D1011)=2,C1011*D1011/100000000,"n.a.")</x:f>
        <x:v>1.257107824</x:v>
      </x:c>
      <x:c r="F1011" s="1" t="str">
        <x:v>get_fund_holders_02dd5efc1003a96c.json</x:v>
      </x:c>
      <x:c r="G1011" s="1" t="str">
        <x:v>get_fund_performance_b02199b195311b97.json</x:v>
      </x:c>
    </x:row>
    <x:row r="1012" ht="25" customHeight="1">
      <x:c r="A1012" s="1" t="str">
        <x:v>515190.SH</x:v>
      </x:c>
      <x:c r="B1012" s="7" t="d">
        <x:v>2026-06-12T00:00:00.000Z</x:v>
      </x:c>
      <x:c r="C1012" s="8" t="n">
        <x:v>319466100</x:v>
      </x:c>
      <x:c r="D1012" s="9" t="n">
        <x:v>1.6974</x:v>
      </x:c>
      <x:c r="E1012" s="9" t="n">
        <x:f>IF(COUNT(C1012:D1012)=2,C1012*D1012/100000000,"n.a.")</x:f>
        <x:v>5.4226175814</x:v>
      </x:c>
      <x:c r="F1012" s="1" t="str">
        <x:v>get_fund_holders_4a5b486412b93368.json</x:v>
      </x:c>
      <x:c r="G1012" s="1" t="str">
        <x:v>get_fund_performance_d3b8a29dbfda12d5.json</x:v>
      </x:c>
    </x:row>
    <x:row r="1013" ht="25" customHeight="1">
      <x:c r="A1013" s="1" t="str">
        <x:v>515310.SH</x:v>
      </x:c>
      <x:c r="B1013" s="7" t="d">
        <x:v>2026-06-12T00:00:00.000Z</x:v>
      </x:c>
      <x:c r="C1013" s="8" t="n">
        <x:v>244611200</x:v>
      </x:c>
      <x:c r="D1013" s="9" t="n">
        <x:v>1.4276</x:v>
      </x:c>
      <x:c r="E1013" s="9" t="n">
        <x:f>IF(COUNT(C1013:D1013)=2,C1013*D1013/100000000,"n.a.")</x:f>
        <x:v>3.4920694912</x:v>
      </x:c>
      <x:c r="F1013" s="1" t="str">
        <x:v>get_fund_holders_9654d298fd7411b0.json</x:v>
      </x:c>
      <x:c r="G1013" s="1" t="str">
        <x:v>get_fund_performance_1d4a9808e8556da1.json</x:v>
      </x:c>
    </x:row>
    <x:row r="1014" ht="25" customHeight="1">
      <x:c r="A1014" s="1" t="str">
        <x:v>515330.SH</x:v>
      </x:c>
      <x:c r="B1014" s="7" t="d">
        <x:v>2026-06-12T00:00:00.000Z</x:v>
      </x:c>
      <x:c r="C1014" s="8" t="n">
        <x:v>5519709500</x:v>
      </x:c>
      <x:c r="D1014" s="9" t="n">
        <x:v>1.3783</x:v>
      </x:c>
      <x:c r="E1014" s="9" t="n">
        <x:f>IF(COUNT(C1014:D1014)=2,C1014*D1014/100000000,"n.a.")</x:f>
        <x:v>76.0781560385</x:v>
      </x:c>
      <x:c r="F1014" s="1" t="str">
        <x:v>get_fund_holders_8112bcd006961a9d.json</x:v>
      </x:c>
      <x:c r="G1014" s="1" t="str">
        <x:v>get_fund_performance_11643907f3f83e2c.json</x:v>
      </x:c>
    </x:row>
    <x:row r="1015" ht="25" customHeight="1">
      <x:c r="A1015" s="1" t="str">
        <x:v>515350.SH</x:v>
      </x:c>
      <x:c r="B1015" s="7" t="d">
        <x:v>2026-06-12T00:00:00.000Z</x:v>
      </x:c>
      <x:c r="C1015" s="8" t="n">
        <x:v>10799200</x:v>
      </x:c>
      <x:c r="D1015" s="9" t="n">
        <x:v>6.4284</x:v>
      </x:c>
      <x:c r="E1015" s="9" t="n">
        <x:f>IF(COUNT(C1015:D1015)=2,C1015*D1015/100000000,"n.a.")</x:f>
        <x:v>0.6942157728</x:v>
      </x:c>
      <x:c r="F1015" s="1" t="str">
        <x:v>get_fund_holders_f7a0251fa6d4d112.json</x:v>
      </x:c>
      <x:c r="G1015" s="1" t="str">
        <x:v>get_fund_performance_f34761a2b46b9330.json</x:v>
      </x:c>
    </x:row>
    <x:row r="1016" ht="25" customHeight="1">
      <x:c r="A1016" s="1" t="str">
        <x:v>515360.SH</x:v>
      </x:c>
      <x:c r="B1016" s="7" t="d">
        <x:v>2026-06-12T00:00:00.000Z</x:v>
      </x:c>
      <x:c r="C1016" s="8" t="n">
        <x:v>36779300</x:v>
      </x:c>
      <x:c r="D1016" s="9" t="n">
        <x:v>6.8674</x:v>
      </x:c>
      <x:c r="E1016" s="9" t="n">
        <x:f>IF(COUNT(C1016:D1016)=2,C1016*D1016/100000000,"n.a.")</x:f>
        <x:v>2.5257816481999997</x:v>
      </x:c>
      <x:c r="F1016" s="1" t="str">
        <x:v>get_fund_holders_b20aeadfd65009a9.json</x:v>
      </x:c>
      <x:c r="G1016" s="1" t="str">
        <x:v>get_fund_performance_6f370d8e0a2e9620.json</x:v>
      </x:c>
    </x:row>
    <x:row r="1017" ht="25" customHeight="1">
      <x:c r="A1017" s="1" t="str">
        <x:v>515380.SH</x:v>
      </x:c>
      <x:c r="B1017" s="7" t="d">
        <x:v>2026-06-12T00:00:00.000Z</x:v>
      </x:c>
      <x:c r="C1017" s="8" t="n">
        <x:v>641799800</x:v>
      </x:c>
      <x:c r="D1017" s="9" t="n">
        <x:v>5.5505</x:v>
      </x:c>
      <x:c r="E1017" s="9" t="n">
        <x:f>IF(COUNT(C1017:D1017)=2,C1017*D1017/100000000,"n.a.")</x:f>
        <x:v>35.623097899</x:v>
      </x:c>
      <x:c r="F1017" s="1" t="str">
        <x:v>get_fund_holders_3073d9fb2fa63b6e.json</x:v>
      </x:c>
      <x:c r="G1017" s="1" t="str">
        <x:v>get_fund_performance_4eee3d47edebe064.json</x:v>
      </x:c>
    </x:row>
    <x:row r="1018" ht="25" customHeight="1">
      <x:c r="A1018" s="1" t="str">
        <x:v>515390.SH</x:v>
      </x:c>
      <x:c r="B1018" s="7" t="d">
        <x:v>2026-06-12T00:00:00.000Z</x:v>
      </x:c>
      <x:c r="C1018" s="8" t="n">
        <x:v>950683000</x:v>
      </x:c>
      <x:c r="D1018" s="9" t="n">
        <x:v>1.3934</x:v>
      </x:c>
      <x:c r="E1018" s="9" t="n">
        <x:f>IF(COUNT(C1018:D1018)=2,C1018*D1018/100000000,"n.a.")</x:f>
        <x:v>13.246816922</x:v>
      </x:c>
      <x:c r="F1018" s="1" t="str">
        <x:v>get_fund_holders_de7653a1c69256fb.json</x:v>
      </x:c>
      <x:c r="G1018" s="1" t="str">
        <x:v>get_fund_performance_84601eddc1c275fe.json</x:v>
      </x:c>
    </x:row>
    <x:row r="1019" ht="25" customHeight="1">
      <x:c r="A1019" s="1" t="str">
        <x:v>515530.SH</x:v>
      </x:c>
      <x:c r="B1019" s="7" t="d">
        <x:v>2026-06-12T00:00:00.000Z</x:v>
      </x:c>
      <x:c r="C1019" s="8" t="n">
        <x:v>12242700</x:v>
      </x:c>
      <x:c r="D1019" s="9" t="n">
        <x:v>4.4467</x:v>
      </x:c>
      <x:c r="E1019" s="9" t="n">
        <x:f>IF(COUNT(C1019:D1019)=2,C1019*D1019/100000000,"n.a.")</x:f>
        <x:v>0.5443961409</x:v>
      </x:c>
      <x:c r="F1019" s="1" t="str">
        <x:v>get_fund_holders_c3d87f4218ad4583.json</x:v>
      </x:c>
      <x:c r="G1019" s="1" t="str">
        <x:v>get_fund_performance_02aa700a9df0acc2.json</x:v>
      </x:c>
    </x:row>
    <x:row r="1020" ht="25" customHeight="1">
      <x:c r="A1020" s="1" t="str">
        <x:v>515550.SH</x:v>
      </x:c>
      <x:c r="B1020" s="7" t="d">
        <x:v>2026-06-12T00:00:00.000Z</x:v>
      </x:c>
      <x:c r="C1020" s="8" t="n">
        <x:v>18345700</x:v>
      </x:c>
      <x:c r="D1020" s="9" t="n">
        <x:v>1.8074</x:v>
      </x:c>
      <x:c r="E1020" s="9" t="n">
        <x:f>IF(COUNT(C1020:D1020)=2,C1020*D1020/100000000,"n.a.")</x:f>
        <x:v>0.3315801818</x:v>
      </x:c>
      <x:c r="F1020" s="1" t="str">
        <x:v>get_fund_holders_4b6ceb4ab77d2485.json</x:v>
      </x:c>
      <x:c r="G1020" s="1" t="str">
        <x:v>get_fund_performance_b5f4b8ffdfab8d69.json</x:v>
      </x:c>
    </x:row>
    <x:row r="1021" ht="25" customHeight="1">
      <x:c r="A1021" s="1" t="str">
        <x:v>515660.SH</x:v>
      </x:c>
      <x:c r="B1021" s="7" t="d">
        <x:v>2026-06-12T00:00:00.000Z</x:v>
      </x:c>
      <x:c r="C1021" s="8" t="n">
        <x:v>467794200</x:v>
      </x:c>
      <x:c r="D1021" s="9" t="n">
        <x:v>5.9583</x:v>
      </x:c>
      <x:c r="E1021" s="9" t="n">
        <x:f>IF(COUNT(C1021:D1021)=2,C1021*D1021/100000000,"n.a.")</x:f>
        <x:v>27.8725818186</x:v>
      </x:c>
      <x:c r="F1021" s="1" t="str">
        <x:v>get_fund_holders_9f97c20db2568193.json</x:v>
      </x:c>
      <x:c r="G1021" s="1" t="str">
        <x:v>get_fund_performance_cc51021ca3a41cab.json</x:v>
      </x:c>
    </x:row>
    <x:row r="1022" ht="25" customHeight="1">
      <x:c r="A1022" s="1" t="str">
        <x:v>516300.SH</x:v>
      </x:c>
      <x:c r="B1022" s="7" t="d">
        <x:v>2026-06-12T00:00:00.000Z</x:v>
      </x:c>
      <x:c r="C1022" s="8" t="n">
        <x:v>27012600</x:v>
      </x:c>
      <x:c r="D1022" s="9" t="n">
        <x:v>3.4106</x:v>
      </x:c>
      <x:c r="E1022" s="9" t="n">
        <x:f>IF(COUNT(C1022:D1022)=2,C1022*D1022/100000000,"n.a.")</x:f>
        <x:v>0.9212917356</x:v>
      </x:c>
      <x:c r="F1022" s="1" t="str">
        <x:v>get_fund_holders_297fc90dcb4e9518.json</x:v>
      </x:c>
      <x:c r="G1022" s="1" t="str">
        <x:v>get_fund_performance_76033c52f8ce0ced.json</x:v>
      </x:c>
    </x:row>
    <x:row r="1023" ht="25" customHeight="1">
      <x:c r="A1023" s="1" t="str">
        <x:v>560010.SH</x:v>
      </x:c>
      <x:c r="B1023" s="7" t="d">
        <x:v>2026-06-12T00:00:00.000Z</x:v>
      </x:c>
      <x:c r="C1023" s="8" t="n">
        <x:v>896621700</x:v>
      </x:c>
      <x:c r="D1023" s="9" t="n">
        <x:v>3.3922</x:v>
      </x:c>
      <x:c r="E1023" s="9" t="n">
        <x:f>IF(COUNT(C1023:D1023)=2,C1023*D1023/100000000,"n.a.")</x:f>
        <x:v>30.415201307399997</x:v>
      </x:c>
      <x:c r="F1023" s="1" t="str">
        <x:v>get_fund_holders_6873838444356b70.json</x:v>
      </x:c>
      <x:c r="G1023" s="1" t="str">
        <x:v>get_fund_performance_c16a854f012da14c.json</x:v>
      </x:c>
    </x:row>
    <x:row r="1024" ht="25" customHeight="1">
      <x:c r="A1024" s="1" t="str">
        <x:v>560110.SH</x:v>
      </x:c>
      <x:c r="B1024" s="7" t="d">
        <x:v>2026-06-12T00:00:00.000Z</x:v>
      </x:c>
      <x:c r="C1024" s="8" t="n">
        <x:v>154903500</x:v>
      </x:c>
      <x:c r="D1024" s="9" t="n">
        <x:v>1.2256</x:v>
      </x:c>
      <x:c r="E1024" s="9" t="n">
        <x:f>IF(COUNT(C1024:D1024)=2,C1024*D1024/100000000,"n.a.")</x:f>
        <x:v>1.898497296</x:v>
      </x:c>
      <x:c r="F1024" s="1" t="str">
        <x:v>get_fund_holders_297fc90dcb4e9518.json</x:v>
      </x:c>
      <x:c r="G1024" s="1" t="str">
        <x:v>get_fund_performance_76033c52f8ce0ced.json</x:v>
      </x:c>
    </x:row>
    <x:row r="1025" ht="25" customHeight="1">
      <x:c r="A1025" s="1" t="str">
        <x:v>560220.SH</x:v>
      </x:c>
      <x:c r="B1025" s="7" t="d">
        <x:v>2026-06-12T00:00:00.000Z</x:v>
      </x:c>
      <x:c r="C1025" s="8" t="n">
        <x:v>48717000</x:v>
      </x:c>
      <x:c r="D1025" s="9" t="n">
        <x:v>1.4915</x:v>
      </x:c>
      <x:c r="E1025" s="9" t="n">
        <x:f>IF(COUNT(C1025:D1025)=2,C1025*D1025/100000000,"n.a.")</x:f>
        <x:v>0.726614055</x:v>
      </x:c>
      <x:c r="F1025" s="1" t="str">
        <x:v>get_fund_holders_fc050ecb223266b2.json</x:v>
      </x:c>
      <x:c r="G1025" s="1" t="str">
        <x:v>get_fund_performance_64e81de3617dc384.json</x:v>
      </x:c>
    </x:row>
    <x:row r="1026" ht="25" customHeight="1">
      <x:c r="A1026" s="1" t="str">
        <x:v>561350.SH</x:v>
      </x:c>
      <x:c r="B1026" s="7" t="d">
        <x:v>2026-06-12T00:00:00.000Z</x:v>
      </x:c>
      <x:c r="C1026" s="8" t="n">
        <x:v>70700000</x:v>
      </x:c>
      <x:c r="D1026" s="9" t="n">
        <x:v>1.2844</x:v>
      </x:c>
      <x:c r="E1026" s="9" t="n">
        <x:f>IF(COUNT(C1026:D1026)=2,C1026*D1026/100000000,"n.a.")</x:f>
        <x:v>0.9080708</x:v>
      </x:c>
      <x:c r="F1026" s="1" t="str">
        <x:v>get_fund_holders_13991b14672a9e5b.json</x:v>
      </x:c>
      <x:c r="G1026" s="1" t="str">
        <x:v>get_fund_performance_0e4c5b8e47ee8e76.json</x:v>
      </x:c>
    </x:row>
    <x:row r="1027" ht="25" customHeight="1">
      <x:c r="A1027" s="1" t="str">
        <x:v>561370.SH</x:v>
      </x:c>
      <x:c r="B1027" s="7" t="d">
        <x:v>2026-06-12T00:00:00.000Z</x:v>
      </x:c>
      <x:c r="C1027" s="8" t="n">
        <x:v>22356000</x:v>
      </x:c>
      <x:c r="D1027" s="9" t="n">
        <x:v>1.4835</x:v>
      </x:c>
      <x:c r="E1027" s="9" t="n">
        <x:f>IF(COUNT(C1027:D1027)=2,C1027*D1027/100000000,"n.a.")</x:f>
        <x:v>0.33165126</x:v>
      </x:c>
      <x:c r="F1027" s="1" t="str">
        <x:v>get_fund_holders_2726ab4790466ee0.json</x:v>
      </x:c>
      <x:c r="G1027" s="1" t="str">
        <x:v>get_fund_performance_cb9287801365b0fc.json</x:v>
      </x:c>
    </x:row>
    <x:row r="1028" ht="25" customHeight="1">
      <x:c r="A1028" s="1" t="str">
        <x:v>561930.SH</x:v>
      </x:c>
      <x:c r="B1028" s="7" t="d">
        <x:v>2026-06-12T00:00:00.000Z</x:v>
      </x:c>
      <x:c r="C1028" s="8" t="n">
        <x:v>121260600</x:v>
      </x:c>
      <x:c r="D1028" s="9" t="n">
        <x:v>1.5993</x:v>
      </x:c>
      <x:c r="E1028" s="9" t="n">
        <x:f>IF(COUNT(C1028:D1028)=2,C1028*D1028/100000000,"n.a.")</x:f>
        <x:v>1.9393207757999997</x:v>
      </x:c>
      <x:c r="F1028" s="1" t="str">
        <x:v>get_fund_holders_f7a0251fa6d4d112.json</x:v>
      </x:c>
      <x:c r="G1028" s="1" t="str">
        <x:v>get_fund_performance_f34761a2b46b9330.json</x:v>
      </x:c>
    </x:row>
    <x:row r="1029" ht="25" customHeight="1">
      <x:c r="A1029" s="1" t="str">
        <x:v>562660.SH</x:v>
      </x:c>
      <x:c r="B1029" s="7" t="d">
        <x:v>2026-06-12T00:00:00.000Z</x:v>
      </x:c>
      <x:c r="C1029" s="8" t="n">
        <x:v>238874000</x:v>
      </x:c>
      <x:c r="D1029" s="9" t="n">
        <x:v>1.9011</x:v>
      </x:c>
      <x:c r="E1029" s="9" t="n">
        <x:f>IF(COUNT(C1029:D1029)=2,C1029*D1029/100000000,"n.a.")</x:f>
        <x:v>4.541233613999999</x:v>
      </x:c>
      <x:c r="F1029" s="1" t="str">
        <x:v>get_fund_holders_a10e2190a42af2eb.json</x:v>
      </x:c>
      <x:c r="G1029" s="1" t="str">
        <x:v>get_fund_performance_074fe7c4861a32c8.json</x:v>
      </x:c>
    </x:row>
    <x:row r="1030" ht="25" customHeight="1">
      <x:c r="A1030" s="1" t="str">
        <x:v>563200.SH</x:v>
      </x:c>
      <x:c r="B1030" s="7" t="d">
        <x:v>2026-06-12T00:00:00.000Z</x:v>
      </x:c>
      <x:c r="C1030" s="8" t="n">
        <x:v>33458800</x:v>
      </x:c>
      <x:c r="D1030" s="9" t="n">
        <x:v>1.6016</x:v>
      </x:c>
      <x:c r="E1030" s="9" t="n">
        <x:f>IF(COUNT(C1030:D1030)=2,C1030*D1030/100000000,"n.a.")</x:f>
        <x:v>0.5358761408</x:v>
      </x:c>
      <x:c r="F1030" s="1" t="str">
        <x:v>get_fund_holders_fc050ecb223266b2.json</x:v>
      </x:c>
      <x:c r="G1030" s="1" t="str">
        <x:v>get_fund_performance_64e81de3617dc384.json</x:v>
      </x:c>
    </x:row>
    <x:row r="1031" ht="25" customHeight="1">
      <x:c r="A1031" s="1" t="str">
        <x:v>563300.SH</x:v>
      </x:c>
      <x:c r="B1031" s="7" t="d">
        <x:v>2026-06-12T00:00:00.000Z</x:v>
      </x:c>
      <x:c r="C1031" s="8" t="n">
        <x:v>2161174000</x:v>
      </x:c>
      <x:c r="D1031" s="9" t="n">
        <x:v>1.5233</x:v>
      </x:c>
      <x:c r="E1031" s="9" t="n">
        <x:f>IF(COUNT(C1031:D1031)=2,C1031*D1031/100000000,"n.a.")</x:f>
        <x:v>32.921163542</x:v>
      </x:c>
      <x:c r="F1031" s="1" t="str">
        <x:v>get_fund_holders_a10e2190a42af2eb.json</x:v>
      </x:c>
      <x:c r="G1031" s="1" t="str">
        <x:v>get_fund_performance_074fe7c4861a32c8.json</x:v>
      </x:c>
    </x:row>
    <x:row r="1032" ht="25" customHeight="1">
      <x:c r="A1032" s="1" t="str">
        <x:v>563520.SH</x:v>
      </x:c>
      <x:c r="B1032" s="7" t="d">
        <x:v>2026-06-12T00:00:00.000Z</x:v>
      </x:c>
      <x:c r="C1032" s="8" t="n">
        <x:v>385065000</x:v>
      </x:c>
      <x:c r="D1032" s="9" t="n">
        <x:v>1.2272</x:v>
      </x:c>
      <x:c r="E1032" s="9" t="n">
        <x:f>IF(COUNT(C1032:D1032)=2,C1032*D1032/100000000,"n.a.")</x:f>
        <x:v>4.72551768</x:v>
      </x:c>
      <x:c r="F1032" s="1" t="str">
        <x:v>get_fund_holders_1e677b142657289e.json</x:v>
      </x:c>
      <x:c r="G1032" s="1" t="str">
        <x:v>get_fund_performance_32b153f453e65745.json</x:v>
      </x:c>
    </x:row>
    <x:row r="1033" ht="25" customHeight="1">
      <x:c r="A1033" s="1" t="str">
        <x:v>563750.SH</x:v>
      </x:c>
      <x:c r="B1033" s="7" t="d">
        <x:v>2026-06-12T00:00:00.000Z</x:v>
      </x:c>
      <x:c r="C1033" s="8" t="n">
        <x:v>342237000</x:v>
      </x:c>
      <x:c r="D1033" s="9" t="n">
        <x:v>1.126</x:v>
      </x:c>
      <x:c r="E1033" s="9" t="n">
        <x:f>IF(COUNT(C1033:D1033)=2,C1033*D1033/100000000,"n.a.")</x:f>
        <x:v>3.8535886199999996</x:v>
      </x:c>
      <x:c r="F1033" s="1" t="str">
        <x:v>get_fund_holders_3a509cba2b0c91ea.json</x:v>
      </x:c>
      <x:c r="G1033" s="1" t="str">
        <x:v>get_fund_performance_aa085c9cb9fda8b6.json</x:v>
      </x:c>
    </x:row>
    <x:row r="1034" ht="25" customHeight="1">
      <x:c r="A1034" s="1" t="str">
        <x:v>588000.SH</x:v>
      </x:c>
      <x:c r="B1034" s="7" t="d">
        <x:v>2026-06-12T00:00:00.000Z</x:v>
      </x:c>
      <x:c r="C1034" s="8" t="n">
        <x:v>33227668200</x:v>
      </x:c>
      <x:c r="D1034" s="9" t="n">
        <x:v>1.755</x:v>
      </x:c>
      <x:c r="E1034" s="9" t="n">
        <x:f>IF(COUNT(C1034:D1034)=2,C1034*D1034/100000000,"n.a.")</x:f>
        <x:v>583.14557691</x:v>
      </x:c>
      <x:c r="F1034" s="1" t="str">
        <x:v>get_fund_holders_d7a48f04a3675863.json</x:v>
      </x:c>
      <x:c r="G1034" s="1" t="str">
        <x:v>get_fund_performance_8e72c41e3db9b3ba.json</x:v>
      </x:c>
    </x:row>
    <x:row r="1035" ht="25" customHeight="1">
      <x:c r="A1035" s="1" t="str">
        <x:v>588040.SH</x:v>
      </x:c>
      <x:c r="B1035" s="7" t="d">
        <x:v>2026-06-12T00:00:00.000Z</x:v>
      </x:c>
      <x:c r="C1035" s="8" t="n">
        <x:v>67889000</x:v>
      </x:c>
      <x:c r="D1035" s="9" t="n">
        <x:v>1.6943</x:v>
      </x:c>
      <x:c r="E1035" s="9" t="n">
        <x:f>IF(COUNT(C1035:D1035)=2,C1035*D1035/100000000,"n.a.")</x:f>
        <x:v>1.1502433269999999</x:v>
      </x:c>
      <x:c r="F1035" s="1" t="str">
        <x:v>get_fund_holders_289aa24890e2120f.json</x:v>
      </x:c>
      <x:c r="G1035" s="1" t="str">
        <x:v>get_fund_performance_132f843fe326f0e9.json</x:v>
      </x:c>
    </x:row>
    <x:row r="1036" ht="25" customHeight="1">
      <x:c r="A1036" s="1" t="str">
        <x:v>588050.SH</x:v>
      </x:c>
      <x:c r="B1036" s="7" t="d">
        <x:v>2026-06-12T00:00:00.000Z</x:v>
      </x:c>
      <x:c r="C1036" s="8" t="n">
        <x:v>4443241300</x:v>
      </x:c>
      <x:c r="D1036" s="9" t="n">
        <x:v>1.7046</x:v>
      </x:c>
      <x:c r="E1036" s="9" t="n">
        <x:f>IF(COUNT(C1036:D1036)=2,C1036*D1036/100000000,"n.a.")</x:f>
        <x:v>75.7394911998</x:v>
      </x:c>
      <x:c r="F1036" s="1" t="str">
        <x:v>get_fund_holders_bf65d0019adb3c3e.json</x:v>
      </x:c>
      <x:c r="G1036" s="1" t="str">
        <x:v>get_fund_performance_dbfdb5899fd5fed8.json</x:v>
      </x:c>
    </x:row>
    <x:row r="1037" ht="25" customHeight="1">
      <x:c r="A1037" s="1" t="str">
        <x:v>588060.SH</x:v>
      </x:c>
      <x:c r="B1037" s="7" t="d">
        <x:v>2026-06-12T00:00:00.000Z</x:v>
      </x:c>
      <x:c r="C1037" s="8" t="n">
        <x:v>5107140000</x:v>
      </x:c>
      <x:c r="D1037" s="9" t="n">
        <x:v>1.0544</x:v>
      </x:c>
      <x:c r="E1037" s="9" t="n">
        <x:f>IF(COUNT(C1037:D1037)=2,C1037*D1037/100000000,"n.a.")</x:f>
        <x:v>53.84968416</x:v>
      </x:c>
      <x:c r="F1037" s="1" t="str">
        <x:v>get_fund_holders_5233c0fc3241a32c.json</x:v>
      </x:c>
      <x:c r="G1037" s="1" t="str">
        <x:v>get_fund_performance_efd396d3cd9bc676.json</x:v>
      </x:c>
    </x:row>
    <x:row r="1038" ht="25" customHeight="1">
      <x:c r="A1038" s="1" t="str">
        <x:v>588080.SH</x:v>
      </x:c>
      <x:c r="B1038" s="7" t="d">
        <x:v>2026-06-12T00:00:00.000Z</x:v>
      </x:c>
      <x:c r="C1038" s="8" t="n">
        <x:v>19876628100</x:v>
      </x:c>
      <x:c r="D1038" s="9" t="n">
        <x:v>1.6992</x:v>
      </x:c>
      <x:c r="E1038" s="9" t="n">
        <x:f>IF(COUNT(C1038:D1038)=2,C1038*D1038/100000000,"n.a.")</x:f>
        <x:v>337.7436646752</x:v>
      </x:c>
      <x:c r="F1038" s="1" t="str">
        <x:v>get_fund_holders_d208616395cf29e5.json</x:v>
      </x:c>
      <x:c r="G1038" s="1" t="str">
        <x:v>get_fund_performance_436bcdb0b10648ba.json</x:v>
      </x:c>
    </x:row>
    <x:row r="1039" ht="25" customHeight="1">
      <x:c r="A1039" s="1" t="str">
        <x:v>588090.SH</x:v>
      </x:c>
      <x:c r="B1039" s="7" t="d">
        <x:v>2026-06-12T00:00:00.000Z</x:v>
      </x:c>
      <x:c r="C1039" s="8" t="n">
        <x:v>1854072800</x:v>
      </x:c>
      <x:c r="D1039" s="9" t="n">
        <x:v>1.7074</x:v>
      </x:c>
      <x:c r="E1039" s="9" t="n">
        <x:f>IF(COUNT(C1039:D1039)=2,C1039*D1039/100000000,"n.a.")</x:f>
        <x:v>31.6564389872</x:v>
      </x:c>
      <x:c r="F1039" s="1" t="str">
        <x:v>get_fund_holders_0e8c333096cb6d9b.json</x:v>
      </x:c>
      <x:c r="G1039" s="1" t="str">
        <x:v>get_fund_performance_5d7f4203664c3089.json</x:v>
      </x:c>
    </x:row>
    <x:row r="1040" ht="25" customHeight="1">
      <x:c r="A1040" s="1" t="str">
        <x:v>588150.SH</x:v>
      </x:c>
      <x:c r="B1040" s="7" t="d">
        <x:v>2026-06-12T00:00:00.000Z</x:v>
      </x:c>
      <x:c r="C1040" s="8" t="n">
        <x:v>285932600</x:v>
      </x:c>
      <x:c r="D1040" s="9" t="n">
        <x:v>1.1716</x:v>
      </x:c>
      <x:c r="E1040" s="9" t="n">
        <x:f>IF(COUNT(C1040:D1040)=2,C1040*D1040/100000000,"n.a.")</x:f>
        <x:v>3.3499863415999998</x:v>
      </x:c>
      <x:c r="F1040" s="1" t="str">
        <x:v>get_fund_holders_9969b0d406d0b745.json</x:v>
      </x:c>
      <x:c r="G1040" s="1" t="str">
        <x:v>get_fund_performance_e05a94b547791553.json</x:v>
      </x:c>
    </x:row>
    <x:row r="1041" ht="25" customHeight="1">
      <x:c r="A1041" s="1" t="str">
        <x:v>588180.SH</x:v>
      </x:c>
      <x:c r="B1041" s="7" t="d">
        <x:v>2026-06-12T00:00:00.000Z</x:v>
      </x:c>
      <x:c r="C1041" s="8" t="n">
        <x:v>906353700</x:v>
      </x:c>
      <x:c r="D1041" s="9" t="n">
        <x:v>1.0761</x:v>
      </x:c>
      <x:c r="E1041" s="9" t="n">
        <x:f>IF(COUNT(C1041:D1041)=2,C1041*D1041/100000000,"n.a.")</x:f>
        <x:v>9.7532721657</x:v>
      </x:c>
      <x:c r="F1041" s="1" t="str">
        <x:v>get_fund_holders_a16d4a3c86b477e3.json</x:v>
      </x:c>
      <x:c r="G1041" s="1" t="str">
        <x:v>get_fund_performance_dbfdb5899fd5fed8.json</x:v>
      </x:c>
    </x:row>
    <x:row r="1042" ht="25" customHeight="1">
      <x:c r="A1042" s="1" t="str">
        <x:v>588280.SH</x:v>
      </x:c>
      <x:c r="B1042" s="7" t="d">
        <x:v>2026-06-12T00:00:00.000Z</x:v>
      </x:c>
      <x:c r="C1042" s="8" t="n">
        <x:v>264121000</x:v>
      </x:c>
      <x:c r="D1042" s="9" t="n">
        <x:v>1.1958</x:v>
      </x:c>
      <x:c r="E1042" s="9" t="n">
        <x:f>IF(COUNT(C1042:D1042)=2,C1042*D1042/100000000,"n.a.")</x:f>
        <x:v>3.1583589180000002</x:v>
      </x:c>
      <x:c r="F1042" s="1" t="str">
        <x:v>get_fund_holders_e06a4127f41e102c.json</x:v>
      </x:c>
      <x:c r="G1042" s="1" t="str">
        <x:v>get_fund_performance_40a67205fc558839.json</x:v>
      </x:c>
    </x:row>
    <x:row r="1043" ht="25" customHeight="1">
      <x:c r="A1043" s="1" t="str">
        <x:v>588720.SH</x:v>
      </x:c>
      <x:c r="B1043" s="7" t="d">
        <x:v>2026-06-12T00:00:00.000Z</x:v>
      </x:c>
      <x:c r="C1043" s="8" t="n">
        <x:v>92241800</x:v>
      </x:c>
      <x:c r="D1043" s="9" t="n">
        <x:v>1.6758</x:v>
      </x:c>
      <x:c r="E1043" s="9" t="n">
        <x:f>IF(COUNT(C1043:D1043)=2,C1043*D1043/100000000,"n.a.")</x:f>
        <x:v>1.5457880844</x:v>
      </x:c>
      <x:c r="F1043" s="1" t="str">
        <x:v>get_fund_holders_522e7c68c534d3b2.json</x:v>
      </x:c>
      <x:c r="G1043" s="1" t="str">
        <x:v>get_fund_performance_5d7f4203664c3089.json</x:v>
      </x:c>
    </x:row>
    <x:row r="1044" ht="25" customHeight="1">
      <x:c r="A1044" s="1" t="str">
        <x:v>588840.SH</x:v>
      </x:c>
      <x:c r="B1044" s="7" t="d">
        <x:v>2026-06-12T00:00:00.000Z</x:v>
      </x:c>
      <x:c r="C1044" s="8" t="n">
        <x:v>31236000</x:v>
      </x:c>
      <x:c r="D1044" s="9" t="n">
        <x:v>1.5401</x:v>
      </x:c>
      <x:c r="E1044" s="9" t="n">
        <x:f>IF(COUNT(C1044:D1044)=2,C1044*D1044/100000000,"n.a.")</x:f>
        <x:v>0.481065636</x:v>
      </x:c>
      <x:c r="F1044" s="1" t="str">
        <x:v>get_fund_holders_0b63176527658f63.json</x:v>
      </x:c>
      <x:c r="G1044" s="1" t="str">
        <x:v>get_fund_performance_132f843fe326f0e9.json</x:v>
      </x:c>
    </x:row>
    <x:row r="1045" ht="25" customHeight="1">
      <x:c r="A1045" s="1" t="str">
        <x:v>588870.SH</x:v>
      </x:c>
      <x:c r="B1045" s="7" t="d">
        <x:v>2026-06-12T00:00:00.000Z</x:v>
      </x:c>
      <x:c r="C1045" s="8" t="n">
        <x:v>275552000</x:v>
      </x:c>
      <x:c r="D1045" s="9" t="n">
        <x:v>1.6859</x:v>
      </x:c>
      <x:c r="E1045" s="9" t="n">
        <x:f>IF(COUNT(C1045:D1045)=2,C1045*D1045/100000000,"n.a.")</x:f>
        <x:v>4.645531168</x:v>
      </x:c>
      <x:c r="F1045" s="1" t="str">
        <x:v>get_fund_holders_caa4c3c02f912995.json</x:v>
      </x:c>
      <x:c r="G1045" s="1" t="str">
        <x:v>get_fund_performance_efd396d3cd9bc676.json</x:v>
      </x:c>
    </x:row>
    <x:row r="1046" ht="25" customHeight="1">
      <x:c r="A1046" s="1" t="str">
        <x:v>588940.SH</x:v>
      </x:c>
      <x:c r="B1046" s="7" t="d">
        <x:v>2026-06-12T00:00:00.000Z</x:v>
      </x:c>
      <x:c r="C1046" s="8" t="n">
        <x:v>397420000</x:v>
      </x:c>
      <x:c r="D1046" s="9" t="n">
        <x:v>1.716</x:v>
      </x:c>
      <x:c r="E1046" s="9" t="n">
        <x:f>IF(COUNT(C1046:D1046)=2,C1046*D1046/100000000,"n.a.")</x:f>
        <x:v>6.8197272</x:v>
      </x:c>
      <x:c r="F1046" s="1" t="str">
        <x:v>get_fund_holders_dd0a9debd3f4f444.json</x:v>
      </x:c>
      <x:c r="G1046" s="1" t="str">
        <x:v>get_fund_performance_45fcf26c430218d7.json</x:v>
      </x:c>
    </x:row>
    <x:row r="1047" ht="25" customHeight="1">
      <x:c r="A1047" s="1" t="str">
        <x:v>588950.SH</x:v>
      </x:c>
      <x:c r="B1047" s="7" t="d">
        <x:v>2026-06-12T00:00:00.000Z</x:v>
      </x:c>
      <x:c r="C1047" s="8" t="n">
        <x:v>215729700</x:v>
      </x:c>
      <x:c r="D1047" s="9" t="n">
        <x:v>1.7281</x:v>
      </x:c>
      <x:c r="E1047" s="9" t="n">
        <x:f>IF(COUNT(C1047:D1047)=2,C1047*D1047/100000000,"n.a.")</x:f>
        <x:v>3.7280249457</x:v>
      </x:c>
      <x:c r="F1047" s="1" t="str">
        <x:v>get_fund_holders_d208616395cf29e5.json</x:v>
      </x:c>
      <x:c r="G1047" s="1" t="str">
        <x:v>get_fund_performance_436bcdb0b10648ba.json</x:v>
      </x:c>
    </x:row>
    <x:row r="1048" ht="25" customHeight="1">
      <x:c r="A1048" s="1" t="str">
        <x:v>589150.SH</x:v>
      </x:c>
      <x:c r="B1048" s="7" t="d">
        <x:v>2026-06-12T00:00:00.000Z</x:v>
      </x:c>
      <x:c r="C1048" s="8" t="n">
        <x:v>73437200</x:v>
      </x:c>
      <x:c r="D1048" s="9" t="n">
        <x:v>1.2058</x:v>
      </x:c>
      <x:c r="E1048" s="9" t="n">
        <x:f>IF(COUNT(C1048:D1048)=2,C1048*D1048/100000000,"n.a.")</x:f>
        <x:v>0.8855057576</x:v>
      </x:c>
      <x:c r="F1048" s="1" t="str">
        <x:v>get_fund_holders_9969b0d406d0b745.json</x:v>
      </x:c>
      <x:c r="G1048" s="1" t="str">
        <x:v>get_fund_performance_e05a94b547791553.json</x:v>
      </x:c>
    </x:row>
    <x:row r="1049" ht="25" customHeight="1">
      <x:c r="A1049" s="1" t="str">
        <x:v>589850.SH</x:v>
      </x:c>
      <x:c r="B1049" s="7" t="d">
        <x:v>2026-06-12T00:00:00.000Z</x:v>
      </x:c>
      <x:c r="C1049" s="8" t="n">
        <x:v>370057000</x:v>
      </x:c>
      <x:c r="D1049" s="9" t="n">
        <x:v>1.5897</x:v>
      </x:c>
      <x:c r="E1049" s="9" t="n">
        <x:f>IF(COUNT(C1049:D1049)=2,C1049*D1049/100000000,"n.a.")</x:f>
        <x:v>5.882796129</x:v>
      </x:c>
      <x:c r="F1049" s="1" t="str">
        <x:v>get_fund_holders_d7a48f04a3675863.json</x:v>
      </x:c>
      <x:c r="G1049" s="1" t="str">
        <x:v>get_fund_performance_8e72c41e3db9b3ba.json</x:v>
      </x:c>
    </x:row>
    <x:row r="1050" ht="25" customHeight="1">
      <x:c r="A1050" s="1" t="str">
        <x:v>159205.SZ</x:v>
      </x:c>
      <x:c r="B1050" s="7" t="d">
        <x:v>2026-06-15T00:00:00.000Z</x:v>
      </x:c>
      <x:c r="C1050" s="8" t="n">
        <x:v>301056064</x:v>
      </x:c>
      <x:c r="D1050" s="9" t="n">
        <x:v>1.9757</x:v>
      </x:c>
      <x:c r="E1050" s="9" t="n">
        <x:f>IF(COUNT(C1050:D1050)=2,C1050*D1050/100000000,"n.a.")</x:f>
        <x:v>5.947964656448</x:v>
      </x:c>
      <x:c r="F1050" s="1" t="str">
        <x:v>get_fund_holders_dd0a9debd3f4f444.json</x:v>
      </x:c>
      <x:c r="G1050" s="1" t="str">
        <x:v>get_fund_performance_45fcf26c430218d7.json</x:v>
      </x:c>
    </x:row>
    <x:row r="1051" ht="25" customHeight="1">
      <x:c r="A1051" s="1" t="str">
        <x:v>159247.SZ</x:v>
      </x:c>
      <x:c r="B1051" s="7" t="d">
        <x:v>2026-06-15T00:00:00.000Z</x:v>
      </x:c>
      <x:c r="C1051" s="8" t="n">
        <x:v>185984966</x:v>
      </x:c>
      <x:c r="D1051" s="9" t="n">
        <x:v>1.2112</x:v>
      </x:c>
      <x:c r="E1051" s="9" t="n">
        <x:f>IF(COUNT(C1051:D1051)=2,C1051*D1051/100000000,"n.a.")</x:f>
        <x:v>2.252649908192</x:v>
      </x:c>
      <x:c r="F1051" s="1" t="str">
        <x:v>get_fund_holders_fadd370a28d51cf3.json</x:v>
      </x:c>
      <x:c r="G1051" s="1" t="str">
        <x:v>get_fund_performance_bf1ce8849823faae.json</x:v>
      </x:c>
    </x:row>
    <x:row r="1052" ht="25" customHeight="1">
      <x:c r="A1052" s="1" t="str">
        <x:v>159300.SZ</x:v>
      </x:c>
      <x:c r="B1052" s="7" t="d">
        <x:v>2026-06-15T00:00:00.000Z</x:v>
      </x:c>
      <x:c r="C1052" s="8" t="n">
        <x:v>174658097</x:v>
      </x:c>
      <x:c r="D1052" s="9" t="n">
        <x:v>5.2431</x:v>
      </x:c>
      <x:c r="E1052" s="9" t="n">
        <x:f>IF(COUNT(C1052:D1052)=2,C1052*D1052/100000000,"n.a.")</x:f>
        <x:v>9.157498683807</x:v>
      </x:c>
      <x:c r="F1052" s="1" t="str">
        <x:v>get_fund_holders_b7b2fd863d7cae37.json</x:v>
      </x:c>
      <x:c r="G1052" s="1" t="str">
        <x:v>get_fund_performance_782c037bcb449f29.json</x:v>
      </x:c>
    </x:row>
    <x:row r="1053" ht="25" customHeight="1">
      <x:c r="A1053" s="1" t="str">
        <x:v>159330.SZ</x:v>
      </x:c>
      <x:c r="B1053" s="7" t="d">
        <x:v>2026-06-15T00:00:00.000Z</x:v>
      </x:c>
      <x:c r="C1053" s="8" t="n">
        <x:v>317801009</x:v>
      </x:c>
      <x:c r="D1053" s="9" t="n">
        <x:v>1.5138</x:v>
      </x:c>
      <x:c r="E1053" s="9" t="n">
        <x:f>IF(COUNT(C1053:D1053)=2,C1053*D1053/100000000,"n.a.")</x:f>
        <x:v>4.810871674242</x:v>
      </x:c>
      <x:c r="F1053" s="1" t="str">
        <x:v>get_fund_holders_db155956e659ea95.json</x:v>
      </x:c>
      <x:c r="G1053" s="1" t="str">
        <x:v>get_fund_performance_ac2efc383ca02be2.json</x:v>
      </x:c>
    </x:row>
    <x:row r="1054" ht="25" customHeight="1">
      <x:c r="A1054" s="1" t="str">
        <x:v>159337.SZ</x:v>
      </x:c>
      <x:c r="B1054" s="7" t="d">
        <x:v>2026-06-15T00:00:00.000Z</x:v>
      </x:c>
      <x:c r="C1054" s="8" t="n">
        <x:v>253710611</x:v>
      </x:c>
      <x:c r="D1054" s="9" t="n">
        <x:v>1.9084</x:v>
      </x:c>
      <x:c r="E1054" s="9" t="n">
        <x:f>IF(COUNT(C1054:D1054)=2,C1054*D1054/100000000,"n.a.")</x:f>
        <x:v>4.8418133003240005</x:v>
      </x:c>
      <x:c r="F1054" s="1" t="str">
        <x:v>get_fund_holders_0f3e86d571c495d7.json</x:v>
      </x:c>
      <x:c r="G1054" s="1" t="str">
        <x:v>get_fund_performance_5896dab4189c2620.json</x:v>
      </x:c>
    </x:row>
    <x:row r="1055" ht="25" customHeight="1">
      <x:c r="A1055" s="1" t="str">
        <x:v>159393.SZ</x:v>
      </x:c>
      <x:c r="B1055" s="7" t="d">
        <x:v>2026-06-15T00:00:00.000Z</x:v>
      </x:c>
      <x:c r="C1055" s="8" t="n">
        <x:v>42046342</x:v>
      </x:c>
      <x:c r="D1055" s="9" t="n">
        <x:v>5.1745</x:v>
      </x:c>
      <x:c r="E1055" s="9" t="n">
        <x:f>IF(COUNT(C1055:D1055)=2,C1055*D1055/100000000,"n.a.")</x:f>
        <x:v>2.17568796679</x:v>
      </x:c>
      <x:c r="F1055" s="1" t="str">
        <x:v>get_fund_holders_9f97c20db2568193.json</x:v>
      </x:c>
      <x:c r="G1055" s="1" t="str">
        <x:v>get_fund_performance_cc51021ca3a41cab.json</x:v>
      </x:c>
    </x:row>
    <x:row r="1056" ht="25" customHeight="1">
      <x:c r="A1056" s="1" t="str">
        <x:v>159500.SZ</x:v>
      </x:c>
      <x:c r="B1056" s="7" t="d">
        <x:v>2026-06-15T00:00:00.000Z</x:v>
      </x:c>
      <x:c r="C1056" s="8" t="n">
        <x:v>143338865</x:v>
      </x:c>
      <x:c r="D1056" s="9" t="n">
        <x:v>1.2472</x:v>
      </x:c>
      <x:c r="E1056" s="9" t="n">
        <x:f>IF(COUNT(C1056:D1056)=2,C1056*D1056/100000000,"n.a.")</x:f>
        <x:v>1.78772232428</x:v>
      </x:c>
      <x:c r="F1056" s="1" t="str">
        <x:v>get_fund_holders_cb7a47267215c1da.json</x:v>
      </x:c>
      <x:c r="G1056" s="1" t="str">
        <x:v>get_fund_performance_7bf0efc786c27bf1.json</x:v>
      </x:c>
    </x:row>
    <x:row r="1057" ht="25" customHeight="1">
      <x:c r="A1057" s="1" t="str">
        <x:v>159531.SZ</x:v>
      </x:c>
      <x:c r="B1057" s="7" t="d">
        <x:v>2026-06-15T00:00:00.000Z</x:v>
      </x:c>
      <x:c r="C1057" s="8" t="n">
        <x:v>604608406</x:v>
      </x:c>
      <x:c r="D1057" s="9" t="n">
        <x:v>1.5444</x:v>
      </x:c>
      <x:c r="E1057" s="9" t="n">
        <x:f>IF(COUNT(C1057:D1057)=2,C1057*D1057/100000000,"n.a.")</x:f>
        <x:v>9.337572222264</x:v>
      </x:c>
      <x:c r="F1057" s="1" t="str">
        <x:v>get_fund_holders_6dc695d00ba15682.json</x:v>
      </x:c>
      <x:c r="G1057" s="1" t="str">
        <x:v>get_fund_performance_e916a21462249c2f.json</x:v>
      </x:c>
    </x:row>
    <x:row r="1058" ht="25" customHeight="1">
      <x:c r="A1058" s="1" t="str">
        <x:v>159532.SZ</x:v>
      </x:c>
      <x:c r="B1058" s="7" t="d">
        <x:v>2026-06-15T00:00:00.000Z</x:v>
      </x:c>
      <x:c r="C1058" s="8" t="n">
        <x:v>127564791</x:v>
      </x:c>
      <x:c r="D1058" s="9" t="n">
        <x:v>1.7819</x:v>
      </x:c>
      <x:c r="E1058" s="9" t="n">
        <x:f>IF(COUNT(C1058:D1058)=2,C1058*D1058/100000000,"n.a.")</x:f>
        <x:v>2.273077010829</x:v>
      </x:c>
      <x:c r="F1058" s="1" t="str">
        <x:v>get_fund_holders_6dc695d00ba15682.json</x:v>
      </x:c>
      <x:c r="G1058" s="1" t="str">
        <x:v>get_fund_performance_e916a21462249c2f.json</x:v>
      </x:c>
    </x:row>
    <x:row r="1059" ht="25" customHeight="1">
      <x:c r="A1059" s="1" t="str">
        <x:v>159533.SZ</x:v>
      </x:c>
      <x:c r="B1059" s="7" t="d">
        <x:v>2026-06-15T00:00:00.000Z</x:v>
      </x:c>
      <x:c r="C1059" s="8" t="n">
        <x:v>10458785</x:v>
      </x:c>
      <x:c r="D1059" s="9" t="n">
        <x:v>2.1146</x:v>
      </x:c>
      <x:c r="E1059" s="9" t="n">
        <x:f>IF(COUNT(C1059:D1059)=2,C1059*D1059/100000000,"n.a.")</x:f>
        <x:v>0.22116146760999997</x:v>
      </x:c>
      <x:c r="F1059" s="1" t="str">
        <x:v>get_fund_holders_2726ab4790466ee0.json</x:v>
      </x:c>
      <x:c r="G1059" s="1" t="str">
        <x:v>get_fund_performance_cb9287801365b0fc.json</x:v>
      </x:c>
    </x:row>
    <x:row r="1060" ht="25" customHeight="1">
      <x:c r="A1060" s="1" t="str">
        <x:v>159535.SZ</x:v>
      </x:c>
      <x:c r="B1060" s="7" t="d">
        <x:v>2026-06-15T00:00:00.000Z</x:v>
      </x:c>
      <x:c r="C1060" s="8" t="n">
        <x:v>16981088</x:v>
      </x:c>
      <x:c r="D1060" s="9" t="n">
        <x:v>1.5676</x:v>
      </x:c>
      <x:c r="E1060" s="9" t="n">
        <x:f>IF(COUNT(C1060:D1060)=2,C1060*D1060/100000000,"n.a.")</x:f>
        <x:v>0.266195535488</x:v>
      </x:c>
      <x:c r="F1060" s="1" t="str">
        <x:v>get_fund_holders_b0ac19f70da2b9d6.json</x:v>
      </x:c>
      <x:c r="G1060" s="1" t="str">
        <x:v>get_fund_performance_8091d233a91473cf.json</x:v>
      </x:c>
    </x:row>
    <x:row r="1061" ht="25" customHeight="1">
      <x:c r="A1061" s="1" t="str">
        <x:v>159536.SZ</x:v>
      </x:c>
      <x:c r="B1061" s="7" t="d">
        <x:v>2026-06-15T00:00:00.000Z</x:v>
      </x:c>
      <x:c r="C1061" s="8" t="n">
        <x:v>41261589</x:v>
      </x:c>
      <x:c r="D1061" s="9" t="n">
        <x:v>1.5223</x:v>
      </x:c>
      <x:c r="E1061" s="9" t="n">
        <x:f>IF(COUNT(C1061:D1061)=2,C1061*D1061/100000000,"n.a.")</x:f>
        <x:v>0.628125169347</x:v>
      </x:c>
      <x:c r="F1061" s="1" t="str">
        <x:v>get_fund_holders_b0ac19f70da2b9d6.json</x:v>
      </x:c>
      <x:c r="G1061" s="1" t="str">
        <x:v>get_fund_performance_8091d233a91473cf.json</x:v>
      </x:c>
    </x:row>
    <x:row r="1062" ht="25" customHeight="1">
      <x:c r="A1062" s="1" t="str">
        <x:v>159629.SZ</x:v>
      </x:c>
      <x:c r="B1062" s="7" t="d">
        <x:v>2026-06-15T00:00:00.000Z</x:v>
      </x:c>
      <x:c r="C1062" s="8" t="n">
        <x:v>357252663</x:v>
      </x:c>
      <x:c r="D1062" s="9" t="n">
        <x:v>3.5279</x:v>
      </x:c>
      <x:c r="E1062" s="9" t="n">
        <x:f>IF(COUNT(C1062:D1062)=2,C1062*D1062/100000000,"n.a.")</x:f>
        <x:v>12.603516697977</x:v>
      </x:c>
      <x:c r="F1062" s="1" t="str">
        <x:v>get_fund_holders_f06ed8ca04a5c3cd.json</x:v>
      </x:c>
      <x:c r="G1062" s="1" t="str">
        <x:v>get_fund_performance_7ef9212eaf1828ff.json</x:v>
      </x:c>
    </x:row>
    <x:row r="1063" ht="25" customHeight="1">
      <x:c r="A1063" s="1" t="str">
        <x:v>159633.SZ</x:v>
      </x:c>
      <x:c r="B1063" s="7" t="d">
        <x:v>2026-06-15T00:00:00.000Z</x:v>
      </x:c>
      <x:c r="C1063" s="8" t="n">
        <x:v>539162658</x:v>
      </x:c>
      <x:c r="D1063" s="9" t="n">
        <x:v>3.6161</x:v>
      </x:c>
      <x:c r="E1063" s="9" t="n">
        <x:f>IF(COUNT(C1063:D1063)=2,C1063*D1063/100000000,"n.a.")</x:f>
        <x:v>19.496660875937998</x:v>
      </x:c>
      <x:c r="F1063" s="1" t="str">
        <x:v>get_fund_holders_cdfe40210f5aa2b8.json</x:v>
      </x:c>
      <x:c r="G1063" s="1" t="str">
        <x:v>get_fund_performance_240cbda96a3d63f3.json</x:v>
      </x:c>
    </x:row>
    <x:row r="1064" ht="25" customHeight="1">
      <x:c r="A1064" s="1" t="str">
        <x:v>159673.SZ</x:v>
      </x:c>
      <x:c r="B1064" s="7" t="d">
        <x:v>2026-06-15T00:00:00.000Z</x:v>
      </x:c>
      <x:c r="C1064" s="8" t="n">
        <x:v>1373528385</x:v>
      </x:c>
      <x:c r="D1064" s="9" t="n">
        <x:v>1.347</x:v>
      </x:c>
      <x:c r="E1064" s="9" t="n">
        <x:f>IF(COUNT(C1064:D1064)=2,C1064*D1064/100000000,"n.a.")</x:f>
        <x:v>18.50142734595</x:v>
      </x:c>
      <x:c r="F1064" s="1" t="str">
        <x:v>get_fund_holders_1d7b543e33e514b4.json</x:v>
      </x:c>
      <x:c r="G1064" s="1" t="str">
        <x:v>get_fund_performance_7c60e350c6141c53.json</x:v>
      </x:c>
    </x:row>
    <x:row r="1065" ht="25" customHeight="1">
      <x:c r="A1065" s="1" t="str">
        <x:v>159808.SZ</x:v>
      </x:c>
      <x:c r="B1065" s="7" t="d">
        <x:v>2026-06-15T00:00:00.000Z</x:v>
      </x:c>
      <x:c r="C1065" s="8" t="n">
        <x:v>49484790</x:v>
      </x:c>
      <x:c r="D1065" s="9" t="n">
        <x:v>1.5577</x:v>
      </x:c>
      <x:c r="E1065" s="9" t="n">
        <x:f>IF(COUNT(C1065:D1065)=2,C1065*D1065/100000000,"n.a.")</x:f>
        <x:v>0.77082457383</x:v>
      </x:c>
      <x:c r="F1065" s="1" t="str">
        <x:v>get_fund_holders_e011263fc4341082.json</x:v>
      </x:c>
      <x:c r="G1065" s="1" t="str">
        <x:v>get_fund_performance_23d6e3cf533bf329.json</x:v>
      </x:c>
    </x:row>
    <x:row r="1066" ht="25" customHeight="1">
      <x:c r="A1066" s="1" t="str">
        <x:v>159810.SZ</x:v>
      </x:c>
      <x:c r="B1066" s="7" t="d">
        <x:v>2026-06-15T00:00:00.000Z</x:v>
      </x:c>
      <x:c r="C1066" s="8" t="n">
        <x:v>46475458</x:v>
      </x:c>
      <x:c r="D1066" s="9" t="n">
        <x:v>1.6241</x:v>
      </x:c>
      <x:c r="E1066" s="9" t="n">
        <x:f>IF(COUNT(C1066:D1066)=2,C1066*D1066/100000000,"n.a.")</x:f>
        <x:v>0.7548079133780001</x:v>
      </x:c>
      <x:c r="F1066" s="1" t="str">
        <x:v>get_fund_holders_e011263fc4341082.json</x:v>
      </x:c>
      <x:c r="G1066" s="1" t="str">
        <x:v>get_fund_performance_23d6e3cf533bf329.json</x:v>
      </x:c>
    </x:row>
    <x:row r="1067" ht="25" customHeight="1">
      <x:c r="A1067" s="1" t="str">
        <x:v>159820.SZ</x:v>
      </x:c>
      <x:c r="B1067" s="7" t="d">
        <x:v>2026-06-15T00:00:00.000Z</x:v>
      </x:c>
      <x:c r="C1067" s="8" t="n">
        <x:v>1306408470</x:v>
      </x:c>
      <x:c r="D1067" s="9" t="n">
        <x:v>1.4444</x:v>
      </x:c>
      <x:c r="E1067" s="9" t="n">
        <x:f>IF(COUNT(C1067:D1067)=2,C1067*D1067/100000000,"n.a.")</x:f>
        <x:v>18.86976394068</x:v>
      </x:c>
      <x:c r="F1067" s="1" t="str">
        <x:v>get_fund_holders_4a5b486412b93368.json</x:v>
      </x:c>
      <x:c r="G1067" s="1" t="str">
        <x:v>get_fund_performance_d3b8a29dbfda12d5.json</x:v>
      </x:c>
    </x:row>
    <x:row r="1068" ht="25" customHeight="1">
      <x:c r="A1068" s="1" t="str">
        <x:v>159821.SZ</x:v>
      </x:c>
      <x:c r="B1068" s="7" t="d">
        <x:v>2026-06-15T00:00:00.000Z</x:v>
      </x:c>
      <x:c r="C1068" s="8" t="n">
        <x:v>54220000</x:v>
      </x:c>
      <x:c r="D1068" s="9" t="n">
        <x:v>1.5179</x:v>
      </x:c>
      <x:c r="E1068" s="9" t="n">
        <x:f>IF(COUNT(C1068:D1068)=2,C1068*D1068/100000000,"n.a.")</x:f>
        <x:v>0.82300538</x:v>
      </x:c>
      <x:c r="F1068" s="1" t="str">
        <x:v>get_fund_holders_6f3a5c30140a2cc7.json</x:v>
      </x:c>
      <x:c r="G1068" s="1" t="str">
        <x:v>get_fund_performance_ddc316222fa0f340.json</x:v>
      </x:c>
    </x:row>
    <x:row r="1069" ht="25" customHeight="1">
      <x:c r="A1069" s="1" t="str">
        <x:v>159845.SZ</x:v>
      </x:c>
      <x:c r="B1069" s="7" t="d">
        <x:v>2026-06-15T00:00:00.000Z</x:v>
      </x:c>
      <x:c r="C1069" s="8" t="n">
        <x:v>1334425606</x:v>
      </x:c>
      <x:c r="D1069" s="9" t="n">
        <x:v>3.5294</x:v>
      </x:c>
      <x:c r="E1069" s="9" t="n">
        <x:f>IF(COUNT(C1069:D1069)=2,C1069*D1069/100000000,"n.a.")</x:f>
        <x:v>47.09721733816399</x:v>
      </x:c>
      <x:c r="F1069" s="1" t="str">
        <x:v>get_fund_holders_cdfe40210f5aa2b8.json</x:v>
      </x:c>
      <x:c r="G1069" s="1" t="str">
        <x:v>get_fund_performance_240cbda96a3d63f3.json</x:v>
      </x:c>
    </x:row>
    <x:row r="1070" ht="25" customHeight="1">
      <x:c r="A1070" s="1" t="str">
        <x:v>159908.SZ</x:v>
      </x:c>
      <x:c r="B1070" s="7" t="d">
        <x:v>2026-06-15T00:00:00.000Z</x:v>
      </x:c>
      <x:c r="C1070" s="8" t="n">
        <x:v>334229029</x:v>
      </x:c>
      <x:c r="D1070" s="9" t="n">
        <x:v>3.7626</x:v>
      </x:c>
      <x:c r="E1070" s="9" t="n">
        <x:f>IF(COUNT(C1070:D1070)=2,C1070*D1070/100000000,"n.a.")</x:f>
        <x:v>12.575701445154</x:v>
      </x:c>
      <x:c r="F1070" s="1" t="str">
        <x:v>get_fund_holders_f72299d2431949fb.json</x:v>
      </x:c>
      <x:c r="G1070" s="1" t="str">
        <x:v>get_fund_performance_c6948bae147698fe.json</x:v>
      </x:c>
    </x:row>
    <x:row r="1071" ht="25" customHeight="1">
      <x:c r="A1071" s="1" t="str">
        <x:v>159915.SZ</x:v>
      </x:c>
      <x:c r="B1071" s="7" t="d">
        <x:v>2026-06-15T00:00:00.000Z</x:v>
      </x:c>
      <x:c r="C1071" s="8" t="n">
        <x:v>10505454936</x:v>
      </x:c>
      <x:c r="D1071" s="9" t="n">
        <x:v>4.0465</x:v>
      </x:c>
      <x:c r="E1071" s="9" t="n">
        <x:f>IF(COUNT(C1071:D1071)=2,C1071*D1071/100000000,"n.a.")</x:f>
        <x:v>425.10323398524</x:v>
      </x:c>
      <x:c r="F1071" s="1" t="str">
        <x:v>get_fund_holders_f7a47e9d730c119a.json</x:v>
      </x:c>
      <x:c r="G1071" s="1" t="str">
        <x:v>get_fund_performance_822b984e855b6212.json</x:v>
      </x:c>
    </x:row>
    <x:row r="1072" ht="25" customHeight="1">
      <x:c r="A1072" s="1" t="str">
        <x:v>159919.SZ</x:v>
      </x:c>
      <x:c r="B1072" s="7" t="d">
        <x:v>2026-06-15T00:00:00.000Z</x:v>
      </x:c>
      <x:c r="C1072" s="8" t="n">
        <x:v>12005316676</x:v>
      </x:c>
      <x:c r="D1072" s="9" t="n">
        <x:v>5.1284</x:v>
      </x:c>
      <x:c r="E1072" s="9" t="n">
        <x:f>IF(COUNT(C1072:D1072)=2,C1072*D1072/100000000,"n.a.")</x:f>
        <x:v>615.680660411984</x:v>
      </x:c>
      <x:c r="F1072" s="1" t="str">
        <x:v>get_fund_holders_1d7b543e33e514b4.json</x:v>
      </x:c>
      <x:c r="G1072" s="1" t="str">
        <x:v>get_fund_performance_7c60e350c6141c53.json</x:v>
      </x:c>
    </x:row>
    <x:row r="1073" ht="25" customHeight="1">
      <x:c r="A1073" s="1" t="str">
        <x:v>159922.SZ</x:v>
      </x:c>
      <x:c r="B1073" s="7" t="d">
        <x:v>2026-06-15T00:00:00.000Z</x:v>
      </x:c>
      <x:c r="C1073" s="8" t="n">
        <x:v>2274676765</x:v>
      </x:c>
      <x:c r="D1073" s="9" t="n">
        <x:v>3.3941</x:v>
      </x:c>
      <x:c r="E1073" s="9" t="n">
        <x:f>IF(COUNT(C1073:D1073)=2,C1073*D1073/100000000,"n.a.")</x:f>
        <x:v>77.204804080865</x:v>
      </x:c>
      <x:c r="F1073" s="1" t="str">
        <x:v>get_fund_holders_642ec0bcd548408a.json</x:v>
      </x:c>
      <x:c r="G1073" s="1" t="str">
        <x:v>get_fund_performance_52dd6b7444cbe37f.json</x:v>
      </x:c>
    </x:row>
    <x:row r="1074" ht="25" customHeight="1">
      <x:c r="A1074" s="1" t="str">
        <x:v>159925.SZ</x:v>
      </x:c>
      <x:c r="B1074" s="7" t="d">
        <x:v>2026-06-15T00:00:00.000Z</x:v>
      </x:c>
      <x:c r="C1074" s="8" t="n">
        <x:v>527720856</x:v>
      </x:c>
      <x:c r="D1074" s="9" t="n">
        <x:v>4.9602</x:v>
      </x:c>
      <x:c r="E1074" s="9" t="n">
        <x:f>IF(COUNT(C1074:D1074)=2,C1074*D1074/100000000,"n.a.")</x:f>
        <x:v>26.176009899312</x:v>
      </x:c>
      <x:c r="F1074" s="1" t="str">
        <x:v>get_fund_holders_9654d298fd7411b0.json</x:v>
      </x:c>
      <x:c r="G1074" s="1" t="str">
        <x:v>get_fund_performance_1d4a9808e8556da1.json</x:v>
      </x:c>
    </x:row>
    <x:row r="1075" ht="25" customHeight="1">
      <x:c r="A1075" s="1" t="str">
        <x:v>159935.SZ</x:v>
      </x:c>
      <x:c r="B1075" s="7" t="d">
        <x:v>2026-06-15T00:00:00.000Z</x:v>
      </x:c>
      <x:c r="C1075" s="8" t="n">
        <x:v>23572956</x:v>
      </x:c>
      <x:c r="D1075" s="9" t="n">
        <x:v>2.6429</x:v>
      </x:c>
      <x:c r="E1075" s="9" t="n">
        <x:f>IF(COUNT(C1075:D1075)=2,C1075*D1075/100000000,"n.a.")</x:f>
        <x:v>0.623009654124</x:v>
      </x:c>
      <x:c r="F1075" s="1" t="str">
        <x:v>get_fund_holders_3a509cba2b0c91ea.json</x:v>
      </x:c>
      <x:c r="G1075" s="1" t="str">
        <x:v>get_fund_performance_aa085c9cb9fda8b6.json</x:v>
      </x:c>
    </x:row>
    <x:row r="1076" ht="25" customHeight="1">
      <x:c r="A1076" s="1" t="str">
        <x:v>159948.SZ</x:v>
      </x:c>
      <x:c r="B1076" s="7" t="d">
        <x:v>2026-06-15T00:00:00.000Z</x:v>
      </x:c>
      <x:c r="C1076" s="8" t="n">
        <x:v>1007697720</x:v>
      </x:c>
      <x:c r="D1076" s="9" t="n">
        <x:v>4.4689</x:v>
      </x:c>
      <x:c r="E1076" s="9" t="n">
        <x:f>IF(COUNT(C1076:D1076)=2,C1076*D1076/100000000,"n.a.")</x:f>
        <x:v>45.03300340908</x:v>
      </x:c>
      <x:c r="F1076" s="1" t="str">
        <x:v>get_fund_holders_fadd370a28d51cf3.json</x:v>
      </x:c>
      <x:c r="G1076" s="1" t="str">
        <x:v>get_fund_performance_bf1ce8849823faae.json</x:v>
      </x:c>
    </x:row>
    <x:row r="1077" ht="25" customHeight="1">
      <x:c r="A1077" s="1" t="str">
        <x:v>159952.SZ</x:v>
      </x:c>
      <x:c r="B1077" s="7" t="d">
        <x:v>2026-06-15T00:00:00.000Z</x:v>
      </x:c>
      <x:c r="C1077" s="8" t="n">
        <x:v>3402884929</x:v>
      </x:c>
      <x:c r="D1077" s="9" t="n">
        <x:v>2.4577</x:v>
      </x:c>
      <x:c r="E1077" s="9" t="n">
        <x:f>IF(COUNT(C1077:D1077)=2,C1077*D1077/100000000,"n.a.")</x:f>
        <x:v>83.632702900033</x:v>
      </x:c>
      <x:c r="F1077" s="1" t="str">
        <x:v>get_fund_holders_f72299d2431949fb.json</x:v>
      </x:c>
      <x:c r="G1077" s="1" t="str">
        <x:v>get_fund_performance_c6948bae147698fe.json</x:v>
      </x:c>
    </x:row>
    <x:row r="1078" ht="25" customHeight="1">
      <x:c r="A1078" s="1" t="str">
        <x:v>159956.SZ</x:v>
      </x:c>
      <x:c r="B1078" s="7" t="d">
        <x:v>2026-06-15T00:00:00.000Z</x:v>
      </x:c>
      <x:c r="C1078" s="8" t="n">
        <x:v>44978674</x:v>
      </x:c>
      <x:c r="D1078" s="9" t="n">
        <x:v>2.5621</x:v>
      </x:c>
      <x:c r="E1078" s="9" t="n">
        <x:f>IF(COUNT(C1078:D1078)=2,C1078*D1078/100000000,"n.a.")</x:f>
        <x:v>1.1523986065540002</x:v>
      </x:c>
      <x:c r="F1078" s="1" t="str">
        <x:v>get_fund_holders_6f3a5c30140a2cc7.json</x:v>
      </x:c>
      <x:c r="G1078" s="1" t="str">
        <x:v>get_fund_performance_ddc316222fa0f340.json</x:v>
      </x:c>
    </x:row>
    <x:row r="1079" ht="25" customHeight="1">
      <x:c r="A1079" s="1" t="str">
        <x:v>159957.SZ</x:v>
      </x:c>
      <x:c r="B1079" s="7" t="d">
        <x:v>2026-06-15T00:00:00.000Z</x:v>
      </x:c>
      <x:c r="C1079" s="8" t="n">
        <x:v>778784560</x:v>
      </x:c>
      <x:c r="D1079" s="9" t="n">
        <x:v>2.6531</x:v>
      </x:c>
      <x:c r="E1079" s="9" t="n">
        <x:f>IF(COUNT(C1079:D1079)=2,C1079*D1079/100000000,"n.a.")</x:f>
        <x:v>20.66193316136</x:v>
      </x:c>
      <x:c r="F1079" s="1" t="str">
        <x:v>get_fund_holders_972746bb5dcf2cb7.json</x:v>
      </x:c>
      <x:c r="G1079" s="1" t="str">
        <x:v>get_fund_performance_875d1f9d9b20879b.json</x:v>
      </x:c>
    </x:row>
    <x:row r="1080" ht="25" customHeight="1">
      <x:c r="A1080" s="1" t="str">
        <x:v>159958.SZ</x:v>
      </x:c>
      <x:c r="B1080" s="7" t="d">
        <x:v>2026-06-15T00:00:00.000Z</x:v>
      </x:c>
      <x:c r="C1080" s="8" t="n">
        <x:v>221011448</x:v>
      </x:c>
      <x:c r="D1080" s="9" t="n">
        <x:v>2.443</x:v>
      </x:c>
      <x:c r="E1080" s="9" t="n">
        <x:f>IF(COUNT(C1080:D1080)=2,C1080*D1080/100000000,"n.a.")</x:f>
        <x:v>5.39930967464</x:v>
      </x:c>
      <x:c r="F1080" s="1" t="str">
        <x:v>get_fund_holders_3665ca842f2b9d2d.json</x:v>
      </x:c>
      <x:c r="G1080" s="1" t="str">
        <x:v>get_fund_performance_757bebf0dcfab699.json</x:v>
      </x:c>
    </x:row>
    <x:row r="1081" ht="25" customHeight="1">
      <x:c r="A1081" s="1" t="str">
        <x:v>159964.SZ</x:v>
      </x:c>
      <x:c r="B1081" s="7" t="d">
        <x:v>2026-06-15T00:00:00.000Z</x:v>
      </x:c>
      <x:c r="C1081" s="8" t="n">
        <x:v>187481881</x:v>
      </x:c>
      <x:c r="D1081" s="9" t="n">
        <x:v>2.6387</x:v>
      </x:c>
      <x:c r="E1081" s="9" t="n">
        <x:f>IF(COUNT(C1081:D1081)=2,C1081*D1081/100000000,"n.a.")</x:f>
        <x:v>4.947084393947</x:v>
      </x:c>
      <x:c r="F1081" s="1" t="str">
        <x:v>get_fund_holders_f7a47e9d730c119a.json</x:v>
      </x:c>
      <x:c r="G1081" s="1" t="str">
        <x:v>get_fund_performance_822b984e855b6212.json</x:v>
      </x:c>
    </x:row>
    <x:row r="1082" ht="25" customHeight="1">
      <x:c r="A1082" s="1" t="str">
        <x:v>159968.SZ</x:v>
      </x:c>
      <x:c r="B1082" s="7" t="d">
        <x:v>2026-06-15T00:00:00.000Z</x:v>
      </x:c>
      <x:c r="C1082" s="8" t="n">
        <x:v>59695098</x:v>
      </x:c>
      <x:c r="D1082" s="9" t="n">
        <x:v>10.893</x:v>
      </x:c>
      <x:c r="E1082" s="9" t="n">
        <x:f>IF(COUNT(C1082:D1082)=2,C1082*D1082/100000000,"n.a.")</x:f>
        <x:v>6.50258702514</x:v>
      </x:c>
      <x:c r="F1082" s="1" t="str">
        <x:v>get_fund_holders_13991b14672a9e5b.json</x:v>
      </x:c>
      <x:c r="G1082" s="1" t="str">
        <x:v>get_fund_performance_0e4c5b8e47ee8e76.json</x:v>
      </x:c>
    </x:row>
    <x:row r="1083" ht="25" customHeight="1">
      <x:c r="A1083" s="1" t="str">
        <x:v>159971.SZ</x:v>
      </x:c>
      <x:c r="B1083" s="7" t="d">
        <x:v>2026-06-15T00:00:00.000Z</x:v>
      </x:c>
      <x:c r="C1083" s="8" t="n">
        <x:v>1266020288</x:v>
      </x:c>
      <x:c r="D1083" s="9" t="n">
        <x:v>1.4073</x:v>
      </x:c>
      <x:c r="E1083" s="9" t="n">
        <x:f>IF(COUNT(C1083:D1083)=2,C1083*D1083/100000000,"n.a.")</x:f>
        <x:v>17.816703513024002</x:v>
      </x:c>
      <x:c r="F1083" s="1" t="str">
        <x:v>get_fund_holders_972746bb5dcf2cb7.json</x:v>
      </x:c>
      <x:c r="G1083" s="1" t="str">
        <x:v>get_fund_performance_875d1f9d9b20879b.json</x:v>
      </x:c>
    </x:row>
    <x:row r="1084" ht="25" customHeight="1">
      <x:c r="A1084" s="1" t="str">
        <x:v>159977.SZ</x:v>
      </x:c>
      <x:c r="B1084" s="7" t="d">
        <x:v>2026-06-15T00:00:00.000Z</x:v>
      </x:c>
      <x:c r="C1084" s="8" t="n">
        <x:v>2961872820</x:v>
      </x:c>
      <x:c r="D1084" s="9" t="n">
        <x:v>2.1028</x:v>
      </x:c>
      <x:c r="E1084" s="9" t="n">
        <x:f>IF(COUNT(C1084:D1084)=2,C1084*D1084/100000000,"n.a.")</x:f>
        <x:v>62.28226165895999</x:v>
      </x:c>
      <x:c r="F1084" s="1" t="str">
        <x:v>get_fund_holders_3665ca842f2b9d2d.json</x:v>
      </x:c>
      <x:c r="G1084" s="1" t="str">
        <x:v>get_fund_performance_757bebf0dcfab699.json</x:v>
      </x:c>
    </x:row>
    <x:row r="1085" ht="25" customHeight="1">
      <x:c r="A1085" s="1" t="str">
        <x:v>159982.SZ</x:v>
      </x:c>
      <x:c r="B1085" s="7" t="d">
        <x:v>2026-06-15T00:00:00.000Z</x:v>
      </x:c>
      <x:c r="C1085" s="8" t="n">
        <x:v>136211253</x:v>
      </x:c>
      <x:c r="D1085" s="9" t="n">
        <x:v>2.2333</x:v>
      </x:c>
      <x:c r="E1085" s="9" t="n">
        <x:f>IF(COUNT(C1085:D1085)=2,C1085*D1085/100000000,"n.a.")</x:f>
        <x:v>3.0420059132489996</x:v>
      </x:c>
      <x:c r="F1085" s="1" t="str">
        <x:v>get_fund_holders_6873838444356b70.json</x:v>
      </x:c>
      <x:c r="G1085" s="1" t="str">
        <x:v>get_fund_performance_c16a854f012da14c.json</x:v>
      </x:c>
    </x:row>
    <x:row r="1086" ht="25" customHeight="1">
      <x:c r="A1086" s="1" t="str">
        <x:v>510300.SH</x:v>
      </x:c>
      <x:c r="B1086" s="7" t="d">
        <x:v>2026-06-15T00:00:00.000Z</x:v>
      </x:c>
      <x:c r="C1086" s="8" t="n">
        <x:v>28382887700</x:v>
      </x:c>
      <x:c r="D1086" s="9" t="n">
        <x:v>4.9207</x:v>
      </x:c>
      <x:c r="E1086" s="9" t="n">
        <x:f>IF(COUNT(C1086:D1086)=2,C1086*D1086/100000000,"n.a.")</x:f>
        <x:v>1396.6367550539</x:v>
      </x:c>
      <x:c r="F1086" s="1" t="str">
        <x:v>get_fund_holders_1e677b142657289e.json</x:v>
      </x:c>
      <x:c r="G1086" s="1" t="str">
        <x:v>get_fund_performance_32b153f453e65745.json</x:v>
      </x:c>
    </x:row>
    <x:row r="1087" ht="25" customHeight="1">
      <x:c r="A1087" s="1" t="str">
        <x:v>510310.SH</x:v>
      </x:c>
      <x:c r="B1087" s="7" t="d">
        <x:v>2026-06-15T00:00:00.000Z</x:v>
      </x:c>
      <x:c r="C1087" s="8" t="n">
        <x:v>21475544000</x:v>
      </x:c>
      <x:c r="D1087" s="9" t="n">
        <x:v>4.7669</x:v>
      </x:c>
      <x:c r="E1087" s="9" t="n">
        <x:f>IF(COUNT(C1087:D1087)=2,C1087*D1087/100000000,"n.a.")</x:f>
        <x:v>1023.7177069359999</x:v>
      </x:c>
      <x:c r="F1087" s="1" t="str">
        <x:v>get_fund_holders_db155956e659ea95.json</x:v>
      </x:c>
      <x:c r="G1087" s="1" t="str">
        <x:v>get_fund_performance_ac2efc383ca02be2.json</x:v>
      </x:c>
    </x:row>
    <x:row r="1088" ht="25" customHeight="1">
      <x:c r="A1088" s="1" t="str">
        <x:v>510320.SH</x:v>
      </x:c>
      <x:c r="B1088" s="7" t="d">
        <x:v>2026-06-15T00:00:00.000Z</x:v>
      </x:c>
      <x:c r="C1088" s="8" t="n">
        <x:v>595068500</x:v>
      </x:c>
      <x:c r="D1088" s="9" t="n">
        <x:v>1.3208</x:v>
      </x:c>
      <x:c r="E1088" s="9" t="n">
        <x:f>IF(COUNT(C1088:D1088)=2,C1088*D1088/100000000,"n.a.")</x:f>
        <x:v>7.859664747999999</x:v>
      </x:c>
      <x:c r="F1088" s="1" t="str">
        <x:v>get_fund_holders_b20aeadfd65009a9.json</x:v>
      </x:c>
      <x:c r="G1088" s="1" t="str">
        <x:v>get_fund_performance_6f370d8e0a2e9620.json</x:v>
      </x:c>
    </x:row>
    <x:row r="1089" ht="25" customHeight="1">
      <x:c r="A1089" s="1" t="str">
        <x:v>510330.SH</x:v>
      </x:c>
      <x:c r="B1089" s="7" t="d">
        <x:v>2026-06-15T00:00:00.000Z</x:v>
      </x:c>
      <x:c r="C1089" s="8" t="n">
        <x:v>13777449800</x:v>
      </x:c>
      <x:c r="D1089" s="9" t="n">
        <x:v>5.1236</x:v>
      </x:c>
      <x:c r="E1089" s="9" t="n">
        <x:f>IF(COUNT(C1089:D1089)=2,C1089*D1089/100000000,"n.a.")</x:f>
        <x:v>705.9014179528</x:v>
      </x:c>
      <x:c r="F1089" s="1" t="str">
        <x:v>get_fund_holders_72fdcd60fda59aca.json</x:v>
      </x:c>
      <x:c r="G1089" s="1" t="str">
        <x:v>get_fund_performance_bfc43c7fa5bbf98b.json</x:v>
      </x:c>
    </x:row>
    <x:row r="1090" ht="25" customHeight="1">
      <x:c r="A1090" s="1" t="str">
        <x:v>510350.SH</x:v>
      </x:c>
      <x:c r="B1090" s="7" t="d">
        <x:v>2026-06-15T00:00:00.000Z</x:v>
      </x:c>
      <x:c r="C1090" s="8" t="n">
        <x:v>687714700</x:v>
      </x:c>
      <x:c r="D1090" s="9" t="n">
        <x:v>5.1426</x:v>
      </x:c>
      <x:c r="E1090" s="9" t="n">
        <x:f>IF(COUNT(C1090:D1090)=2,C1090*D1090/100000000,"n.a.")</x:f>
        <x:v>35.3664161622</x:v>
      </x:c>
      <x:c r="F1090" s="1" t="str">
        <x:v>get_fund_holders_3073d9fb2fa63b6e.json</x:v>
      </x:c>
      <x:c r="G1090" s="1" t="str">
        <x:v>get_fund_performance_4eee3d47edebe064.json</x:v>
      </x:c>
    </x:row>
    <x:row r="1091" ht="25" customHeight="1">
      <x:c r="A1091" s="1" t="str">
        <x:v>510360.SH</x:v>
      </x:c>
      <x:c r="B1091" s="7" t="d">
        <x:v>2026-06-15T00:00:00.000Z</x:v>
      </x:c>
      <x:c r="C1091" s="8" t="n">
        <x:v>1499381200</x:v>
      </x:c>
      <x:c r="D1091" s="9" t="n">
        <x:v>1.8696</x:v>
      </x:c>
      <x:c r="E1091" s="9" t="n">
        <x:f>IF(COUNT(C1091:D1091)=2,C1091*D1091/100000000,"n.a.")</x:f>
        <x:v>28.0324309152</x:v>
      </x:c>
      <x:c r="F1091" s="1" t="str">
        <x:v>get_fund_holders_8112bcd006961a9d.json</x:v>
      </x:c>
      <x:c r="G1091" s="1" t="str">
        <x:v>get_fund_performance_11643907f3f83e2c.json</x:v>
      </x:c>
    </x:row>
    <x:row r="1092" ht="25" customHeight="1">
      <x:c r="A1092" s="1" t="str">
        <x:v>510370.SH</x:v>
      </x:c>
      <x:c r="B1092" s="7" t="d">
        <x:v>2026-06-15T00:00:00.000Z</x:v>
      </x:c>
      <x:c r="C1092" s="8" t="n">
        <x:v>81258100</x:v>
      </x:c>
      <x:c r="D1092" s="9" t="n">
        <x:v>1.091</x:v>
      </x:c>
      <x:c r="E1092" s="9" t="n">
        <x:f>IF(COUNT(C1092:D1092)=2,C1092*D1092/100000000,"n.a.")</x:f>
        <x:v>0.8865258709999999</x:v>
      </x:c>
      <x:c r="F1092" s="1" t="str">
        <x:v>get_fund_holders_72fdcd60fda59aca.json</x:v>
      </x:c>
      <x:c r="G1092" s="1" t="str">
        <x:v>get_fund_performance_bfc43c7fa5bbf98b.json</x:v>
      </x:c>
    </x:row>
    <x:row r="1093" ht="25" customHeight="1">
      <x:c r="A1093" s="1" t="str">
        <x:v>510380.SH</x:v>
      </x:c>
      <x:c r="B1093" s="7" t="d">
        <x:v>2026-06-15T00:00:00.000Z</x:v>
      </x:c>
      <x:c r="C1093" s="8" t="n">
        <x:v>1206802400</x:v>
      </x:c>
      <x:c r="D1093" s="9" t="n">
        <x:v>1.454</x:v>
      </x:c>
      <x:c r="E1093" s="9" t="n">
        <x:f>IF(COUNT(C1093:D1093)=2,C1093*D1093/100000000,"n.a.")</x:f>
        <x:v>17.546906896</x:v>
      </x:c>
      <x:c r="F1093" s="1" t="str">
        <x:v>get_fund_holders_b7b2fd863d7cae37.json</x:v>
      </x:c>
      <x:c r="G1093" s="1" t="str">
        <x:v>get_fund_performance_782c037bcb449f29.json</x:v>
      </x:c>
    </x:row>
    <x:row r="1094" ht="25" customHeight="1">
      <x:c r="A1094" s="1" t="str">
        <x:v>510390.SH</x:v>
      </x:c>
      <x:c r="B1094" s="7" t="d">
        <x:v>2026-06-15T00:00:00.000Z</x:v>
      </x:c>
      <x:c r="C1094" s="8" t="n">
        <x:v>110450000</x:v>
      </x:c>
      <x:c r="D1094" s="9" t="n">
        <x:v>5.5231</x:v>
      </x:c>
      <x:c r="E1094" s="9" t="n">
        <x:f>IF(COUNT(C1094:D1094)=2,C1094*D1094/100000000,"n.a.")</x:f>
        <x:v>6.10026395</x:v>
      </x:c>
      <x:c r="F1094" s="1" t="str">
        <x:v>get_fund_holders_de7653a1c69256fb.json</x:v>
      </x:c>
      <x:c r="G1094" s="1" t="str">
        <x:v>get_fund_performance_84601eddc1c275fe.json</x:v>
      </x:c>
    </x:row>
    <x:row r="1095" ht="25" customHeight="1">
      <x:c r="A1095" s="1" t="str">
        <x:v>510500.SH</x:v>
      </x:c>
      <x:c r="B1095" s="7" t="d">
        <x:v>2026-06-15T00:00:00.000Z</x:v>
      </x:c>
      <x:c r="C1095" s="8" t="n">
        <x:v>4698568600</x:v>
      </x:c>
      <x:c r="D1095" s="9" t="n">
        <x:v>8.532</x:v>
      </x:c>
      <x:c r="E1095" s="9" t="n">
        <x:f>IF(COUNT(C1095:D1095)=2,C1095*D1095/100000000,"n.a.")</x:f>
        <x:v>400.881872952</x:v>
      </x:c>
      <x:c r="F1095" s="1" t="str">
        <x:v>get_fund_holders_0f3e86d571c495d7.json</x:v>
      </x:c>
      <x:c r="G1095" s="1" t="str">
        <x:v>get_fund_performance_5896dab4189c2620.json</x:v>
      </x:c>
    </x:row>
    <x:row r="1096" ht="25" customHeight="1">
      <x:c r="A1096" s="1" t="str">
        <x:v>510510.SH</x:v>
      </x:c>
      <x:c r="B1096" s="7" t="d">
        <x:v>2026-06-15T00:00:00.000Z</x:v>
      </x:c>
      <x:c r="C1096" s="8" t="n">
        <x:v>791038300</x:v>
      </x:c>
      <x:c r="D1096" s="9" t="n">
        <x:v>2.7002</x:v>
      </x:c>
      <x:c r="E1096" s="9" t="n">
        <x:f>IF(COUNT(C1096:D1096)=2,C1096*D1096/100000000,"n.a.")</x:f>
        <x:v>21.3596161766</x:v>
      </x:c>
      <x:c r="F1096" s="1" t="str">
        <x:v>get_fund_holders_4b6ceb4ab77d2485.json</x:v>
      </x:c>
      <x:c r="G1096" s="1" t="str">
        <x:v>get_fund_performance_b5f4b8ffdfab8d69.json</x:v>
      </x:c>
    </x:row>
    <x:row r="1097" ht="25" customHeight="1">
      <x:c r="A1097" s="1" t="str">
        <x:v>510530.SH</x:v>
      </x:c>
      <x:c r="B1097" s="7" t="d">
        <x:v>2026-06-15T00:00:00.000Z</x:v>
      </x:c>
      <x:c r="C1097" s="8" t="n">
        <x:v>45479400</x:v>
      </x:c>
      <x:c r="D1097" s="9" t="n">
        <x:v>9.2948</x:v>
      </x:c>
      <x:c r="E1097" s="9" t="n">
        <x:f>IF(COUNT(C1097:D1097)=2,C1097*D1097/100000000,"n.a.")</x:f>
        <x:v>4.2272192712</x:v>
      </x:c>
      <x:c r="F1097" s="1" t="str">
        <x:v>get_fund_holders_02dd5efc1003a96c.json</x:v>
      </x:c>
      <x:c r="G1097" s="1" t="str">
        <x:v>get_fund_performance_b02199b195311b97.json</x:v>
      </x:c>
    </x:row>
    <x:row r="1098" ht="25" customHeight="1">
      <x:c r="A1098" s="1" t="str">
        <x:v>510550.SH</x:v>
      </x:c>
      <x:c r="B1098" s="7" t="d">
        <x:v>2026-06-15T00:00:00.000Z</x:v>
      </x:c>
      <x:c r="C1098" s="8" t="n">
        <x:v>21743300</x:v>
      </x:c>
      <x:c r="D1098" s="9" t="n">
        <x:v>2.1547</x:v>
      </x:c>
      <x:c r="E1098" s="9" t="n">
        <x:f>IF(COUNT(C1098:D1098)=2,C1098*D1098/100000000,"n.a.")</x:f>
        <x:v>0.4685028851</x:v>
      </x:c>
      <x:c r="F1098" s="1" t="str">
        <x:v>get_fund_holders_9716a79bd81ae93a.json</x:v>
      </x:c>
      <x:c r="G1098" s="1" t="str">
        <x:v>get_fund_performance_a204b4467a190cee.json</x:v>
      </x:c>
    </x:row>
    <x:row r="1099" ht="25" customHeight="1">
      <x:c r="A1099" s="1" t="str">
        <x:v>510560.SH</x:v>
      </x:c>
      <x:c r="B1099" s="7" t="d">
        <x:v>2026-06-15T00:00:00.000Z</x:v>
      </x:c>
      <x:c r="C1099" s="8" t="n">
        <x:v>62318700</x:v>
      </x:c>
      <x:c r="D1099" s="9" t="n">
        <x:v>2.0785</x:v>
      </x:c>
      <x:c r="E1099" s="9" t="n">
        <x:f>IF(COUNT(C1099:D1099)=2,C1099*D1099/100000000,"n.a.")</x:f>
        <x:v>1.2952941795</x:v>
      </x:c>
      <x:c r="F1099" s="1" t="str">
        <x:v>get_fund_holders_397f67910833c338.json</x:v>
      </x:c>
      <x:c r="G1099" s="1" t="str">
        <x:v>get_fund_performance_a001173e5434a9d4.json</x:v>
      </x:c>
    </x:row>
    <x:row r="1100" ht="25" customHeight="1">
      <x:c r="A1100" s="1" t="str">
        <x:v>510570.SH</x:v>
      </x:c>
      <x:c r="B1100" s="7" t="d">
        <x:v>2026-06-15T00:00:00.000Z</x:v>
      </x:c>
      <x:c r="C1100" s="8" t="n">
        <x:v>45560600</x:v>
      </x:c>
      <x:c r="D1100" s="9" t="n">
        <x:v>1.3238</x:v>
      </x:c>
      <x:c r="E1100" s="9" t="n">
        <x:f>IF(COUNT(C1100:D1100)=2,C1100*D1100/100000000,"n.a.")</x:f>
        <x:v>0.6031312228</x:v>
      </x:c>
      <x:c r="F1100" s="1" t="str">
        <x:v>get_fund_holders_397f67910833c338.json</x:v>
      </x:c>
      <x:c r="G1100" s="1" t="str">
        <x:v>get_fund_performance_a001173e5434a9d4.json</x:v>
      </x:c>
    </x:row>
    <x:row r="1101" ht="25" customHeight="1">
      <x:c r="A1101" s="1" t="str">
        <x:v>510580.SH</x:v>
      </x:c>
      <x:c r="B1101" s="7" t="d">
        <x:v>2026-06-15T00:00:00.000Z</x:v>
      </x:c>
      <x:c r="C1101" s="8" t="n">
        <x:v>980568300</x:v>
      </x:c>
      <x:c r="D1101" s="9" t="n">
        <x:v>4.3873</x:v>
      </x:c>
      <x:c r="E1101" s="9" t="n">
        <x:f>IF(COUNT(C1101:D1101)=2,C1101*D1101/100000000,"n.a.")</x:f>
        <x:v>43.0204730259</x:v>
      </x:c>
      <x:c r="F1101" s="1" t="str">
        <x:v>get_fund_holders_642ec0bcd548408a.json</x:v>
      </x:c>
      <x:c r="G1101" s="1" t="str">
        <x:v>get_fund_performance_52dd6b7444cbe37f.json</x:v>
      </x:c>
    </x:row>
    <x:row r="1102" ht="25" customHeight="1">
      <x:c r="A1102" s="1" t="str">
        <x:v>510590.SH</x:v>
      </x:c>
      <x:c r="B1102" s="7" t="d">
        <x:v>2026-06-15T00:00:00.000Z</x:v>
      </x:c>
      <x:c r="C1102" s="8" t="n">
        <x:v>140386100</x:v>
      </x:c>
      <x:c r="D1102" s="9" t="n">
        <x:v>9.0376</x:v>
      </x:c>
      <x:c r="E1102" s="9" t="n">
        <x:f>IF(COUNT(C1102:D1102)=2,C1102*D1102/100000000,"n.a.")</x:f>
        <x:v>12.6875341736</x:v>
      </x:c>
      <x:c r="F1102" s="1" t="str">
        <x:v>get_fund_holders_c3d87f4218ad4583.json</x:v>
      </x:c>
      <x:c r="G1102" s="1" t="str">
        <x:v>get_fund_performance_02aa700a9df0acc2.json</x:v>
      </x:c>
    </x:row>
    <x:row r="1103" ht="25" customHeight="1">
      <x:c r="A1103" s="1" t="str">
        <x:v>512100.SH</x:v>
      </x:c>
      <x:c r="B1103" s="7" t="d">
        <x:v>2026-06-15T00:00:00.000Z</x:v>
      </x:c>
      <x:c r="C1103" s="8" t="n">
        <x:v>3577217600</x:v>
      </x:c>
      <x:c r="D1103" s="9" t="n">
        <x:v>3.4389</x:v>
      </x:c>
      <x:c r="E1103" s="9" t="n">
        <x:f>IF(COUNT(C1103:D1103)=2,C1103*D1103/100000000,"n.a.")</x:f>
        <x:v>123.01693604639999</x:v>
      </x:c>
      <x:c r="F1103" s="1" t="str">
        <x:v>get_fund_holders_f06ed8ca04a5c3cd.json</x:v>
      </x:c>
      <x:c r="G1103" s="1" t="str">
        <x:v>get_fund_performance_7ef9212eaf1828ff.json</x:v>
      </x:c>
    </x:row>
    <x:row r="1104" ht="25" customHeight="1">
      <x:c r="A1104" s="1" t="str">
        <x:v>512500.SH</x:v>
      </x:c>
      <x:c r="B1104" s="7" t="d">
        <x:v>2026-06-15T00:00:00.000Z</x:v>
      </x:c>
      <x:c r="C1104" s="8" t="n">
        <x:v>1632808800</x:v>
      </x:c>
      <x:c r="D1104" s="9" t="n">
        <x:v>4.7316</x:v>
      </x:c>
      <x:c r="E1104" s="9" t="n">
        <x:f>IF(COUNT(C1104:D1104)=2,C1104*D1104/100000000,"n.a.")</x:f>
        <x:v>77.25798118080002</x:v>
      </x:c>
      <x:c r="F1104" s="1" t="str">
        <x:v>get_fund_holders_9716a79bd81ae93a.json</x:v>
      </x:c>
      <x:c r="G1104" s="1" t="str">
        <x:v>get_fund_performance_a204b4467a190cee.json</x:v>
      </x:c>
    </x:row>
    <x:row r="1105" ht="25" customHeight="1">
      <x:c r="A1105" s="1" t="str">
        <x:v>512510.SH</x:v>
      </x:c>
      <x:c r="B1105" s="7" t="d">
        <x:v>2026-06-15T00:00:00.000Z</x:v>
      </x:c>
      <x:c r="C1105" s="8" t="n">
        <x:v>416929800</x:v>
      </x:c>
      <x:c r="D1105" s="9" t="n">
        <x:v>2.489</x:v>
      </x:c>
      <x:c r="E1105" s="9" t="n">
        <x:f>IF(COUNT(C1105:D1105)=2,C1105*D1105/100000000,"n.a.")</x:f>
        <x:v>10.377382722</x:v>
      </x:c>
      <x:c r="F1105" s="1" t="str">
        <x:v>get_fund_holders_cb7a47267215c1da.json</x:v>
      </x:c>
      <x:c r="G1105" s="1" t="str">
        <x:v>get_fund_performance_7bf0efc786c27bf1.json</x:v>
      </x:c>
    </x:row>
    <x:row r="1106" ht="25" customHeight="1">
      <x:c r="A1106" s="1" t="str">
        <x:v>515130.SH</x:v>
      </x:c>
      <x:c r="B1106" s="7" t="d">
        <x:v>2026-06-15T00:00:00.000Z</x:v>
      </x:c>
      <x:c r="C1106" s="8" t="n">
        <x:v>82463200</x:v>
      </x:c>
      <x:c r="D1106" s="9" t="n">
        <x:v>1.6191</x:v>
      </x:c>
      <x:c r="E1106" s="9" t="n">
        <x:f>IF(COUNT(C1106:D1106)=2,C1106*D1106/100000000,"n.a.")</x:f>
        <x:v>1.3351616712</x:v>
      </x:c>
      <x:c r="F1106" s="1" t="str">
        <x:v>get_fund_holders_02dd5efc1003a96c.json</x:v>
      </x:c>
      <x:c r="G1106" s="1" t="str">
        <x:v>get_fund_performance_b02199b195311b97.json</x:v>
      </x:c>
    </x:row>
    <x:row r="1107" ht="25" customHeight="1">
      <x:c r="A1107" s="1" t="str">
        <x:v>515190.SH</x:v>
      </x:c>
      <x:c r="B1107" s="7" t="d">
        <x:v>2026-06-15T00:00:00.000Z</x:v>
      </x:c>
      <x:c r="C1107" s="8" t="n">
        <x:v>319466100</x:v>
      </x:c>
      <x:c r="D1107" s="9" t="n">
        <x:v>1.7599</x:v>
      </x:c>
      <x:c r="E1107" s="9" t="n">
        <x:f>IF(COUNT(C1107:D1107)=2,C1107*D1107/100000000,"n.a.")</x:f>
        <x:v>5.6222838939</x:v>
      </x:c>
      <x:c r="F1107" s="1" t="str">
        <x:v>get_fund_holders_4a5b486412b93368.json</x:v>
      </x:c>
      <x:c r="G1107" s="1" t="str">
        <x:v>get_fund_performance_d3b8a29dbfda12d5.json</x:v>
      </x:c>
    </x:row>
    <x:row r="1108" ht="25" customHeight="1">
      <x:c r="A1108" s="1" t="str">
        <x:v>515310.SH</x:v>
      </x:c>
      <x:c r="B1108" s="7" t="d">
        <x:v>2026-06-15T00:00:00.000Z</x:v>
      </x:c>
      <x:c r="C1108" s="8" t="n">
        <x:v>237611200</x:v>
      </x:c>
      <x:c r="D1108" s="9" t="n">
        <x:v>1.4616</x:v>
      </x:c>
      <x:c r="E1108" s="9" t="n">
        <x:f>IF(COUNT(C1108:D1108)=2,C1108*D1108/100000000,"n.a.")</x:f>
        <x:v>3.4729252992000004</x:v>
      </x:c>
      <x:c r="F1108" s="1" t="str">
        <x:v>get_fund_holders_9654d298fd7411b0.json</x:v>
      </x:c>
      <x:c r="G1108" s="1" t="str">
        <x:v>get_fund_performance_1d4a9808e8556da1.json</x:v>
      </x:c>
    </x:row>
    <x:row r="1109" ht="25" customHeight="1">
      <x:c r="A1109" s="1" t="str">
        <x:v>515330.SH</x:v>
      </x:c>
      <x:c r="B1109" s="7" t="d">
        <x:v>2026-06-15T00:00:00.000Z</x:v>
      </x:c>
      <x:c r="C1109" s="8" t="n">
        <x:v>5519709500</x:v>
      </x:c>
      <x:c r="D1109" s="9" t="n">
        <x:v>1.4114</x:v>
      </x:c>
      <x:c r="E1109" s="9" t="n">
        <x:f>IF(COUNT(C1109:D1109)=2,C1109*D1109/100000000,"n.a.")</x:f>
        <x:v>77.905179883</x:v>
      </x:c>
      <x:c r="F1109" s="1" t="str">
        <x:v>get_fund_holders_8112bcd006961a9d.json</x:v>
      </x:c>
      <x:c r="G1109" s="1" t="str">
        <x:v>get_fund_performance_11643907f3f83e2c.json</x:v>
      </x:c>
    </x:row>
    <x:row r="1110" ht="25" customHeight="1">
      <x:c r="A1110" s="1" t="str">
        <x:v>515350.SH</x:v>
      </x:c>
      <x:c r="B1110" s="7" t="d">
        <x:v>2026-06-15T00:00:00.000Z</x:v>
      </x:c>
      <x:c r="C1110" s="8" t="n">
        <x:v>10799200</x:v>
      </x:c>
      <x:c r="D1110" s="9" t="n">
        <x:v>6.579</x:v>
      </x:c>
      <x:c r="E1110" s="9" t="n">
        <x:f>IF(COUNT(C1110:D1110)=2,C1110*D1110/100000000,"n.a.")</x:f>
        <x:v>0.710479368</x:v>
      </x:c>
      <x:c r="F1110" s="1" t="str">
        <x:v>get_fund_holders_f7a0251fa6d4d112.json</x:v>
      </x:c>
      <x:c r="G1110" s="1" t="str">
        <x:v>get_fund_performance_f34761a2b46b9330.json</x:v>
      </x:c>
    </x:row>
    <x:row r="1111" ht="25" customHeight="1">
      <x:c r="A1111" s="1" t="str">
        <x:v>515360.SH</x:v>
      </x:c>
      <x:c r="B1111" s="7" t="d">
        <x:v>2026-06-15T00:00:00.000Z</x:v>
      </x:c>
      <x:c r="C1111" s="8" t="n">
        <x:v>36779300</x:v>
      </x:c>
      <x:c r="D1111" s="9" t="n">
        <x:v>7.0307</x:v>
      </x:c>
      <x:c r="E1111" s="9" t="n">
        <x:f>IF(COUNT(C1111:D1111)=2,C1111*D1111/100000000,"n.a.")</x:f>
        <x:v>2.5858422451000003</x:v>
      </x:c>
      <x:c r="F1111" s="1" t="str">
        <x:v>get_fund_holders_b20aeadfd65009a9.json</x:v>
      </x:c>
      <x:c r="G1111" s="1" t="str">
        <x:v>get_fund_performance_6f370d8e0a2e9620.json</x:v>
      </x:c>
    </x:row>
    <x:row r="1112" ht="25" customHeight="1">
      <x:c r="A1112" s="1" t="str">
        <x:v>515380.SH</x:v>
      </x:c>
      <x:c r="B1112" s="7" t="d">
        <x:v>2026-06-15T00:00:00.000Z</x:v>
      </x:c>
      <x:c r="C1112" s="8" t="n">
        <x:v>640899800</x:v>
      </x:c>
      <x:c r="D1112" s="9" t="n">
        <x:v>5.6838</x:v>
      </x:c>
      <x:c r="E1112" s="9" t="n">
        <x:f>IF(COUNT(C1112:D1112)=2,C1112*D1112/100000000,"n.a.")</x:f>
        <x:v>36.427462832399996</x:v>
      </x:c>
      <x:c r="F1112" s="1" t="str">
        <x:v>get_fund_holders_3073d9fb2fa63b6e.json</x:v>
      </x:c>
      <x:c r="G1112" s="1" t="str">
        <x:v>get_fund_performance_4eee3d47edebe064.json</x:v>
      </x:c>
    </x:row>
    <x:row r="1113" ht="25" customHeight="1">
      <x:c r="A1113" s="1" t="str">
        <x:v>515390.SH</x:v>
      </x:c>
      <x:c r="B1113" s="7" t="d">
        <x:v>2026-06-15T00:00:00.000Z</x:v>
      </x:c>
      <x:c r="C1113" s="8" t="n">
        <x:v>1034683000</x:v>
      </x:c>
      <x:c r="D1113" s="9" t="n">
        <x:v>1.4266</x:v>
      </x:c>
      <x:c r="E1113" s="9" t="n">
        <x:f>IF(COUNT(C1113:D1113)=2,C1113*D1113/100000000,"n.a.")</x:f>
        <x:v>14.760787678000002</x:v>
      </x:c>
      <x:c r="F1113" s="1" t="str">
        <x:v>get_fund_holders_de7653a1c69256fb.json</x:v>
      </x:c>
      <x:c r="G1113" s="1" t="str">
        <x:v>get_fund_performance_84601eddc1c275fe.json</x:v>
      </x:c>
    </x:row>
    <x:row r="1114" ht="25" customHeight="1">
      <x:c r="A1114" s="1" t="str">
        <x:v>515530.SH</x:v>
      </x:c>
      <x:c r="B1114" s="7" t="d">
        <x:v>2026-06-15T00:00:00.000Z</x:v>
      </x:c>
      <x:c r="C1114" s="8" t="n">
        <x:v>12242700</x:v>
      </x:c>
      <x:c r="D1114" s="9" t="n">
        <x:v>4.6091</x:v>
      </x:c>
      <x:c r="E1114" s="9" t="n">
        <x:f>IF(COUNT(C1114:D1114)=2,C1114*D1114/100000000,"n.a.")</x:f>
        <x:v>0.5642782857</x:v>
      </x:c>
      <x:c r="F1114" s="1" t="str">
        <x:v>get_fund_holders_c3d87f4218ad4583.json</x:v>
      </x:c>
      <x:c r="G1114" s="1" t="str">
        <x:v>get_fund_performance_02aa700a9df0acc2.json</x:v>
      </x:c>
    </x:row>
    <x:row r="1115" ht="25" customHeight="1">
      <x:c r="A1115" s="1" t="str">
        <x:v>515550.SH</x:v>
      </x:c>
      <x:c r="B1115" s="7" t="d">
        <x:v>2026-06-15T00:00:00.000Z</x:v>
      </x:c>
      <x:c r="C1115" s="8" t="n">
        <x:v>18345700</x:v>
      </x:c>
      <x:c r="D1115" s="9" t="n">
        <x:v>1.8708</x:v>
      </x:c>
      <x:c r="E1115" s="9" t="n">
        <x:f>IF(COUNT(C1115:D1115)=2,C1115*D1115/100000000,"n.a.")</x:f>
        <x:v>0.34321135560000005</x:v>
      </x:c>
      <x:c r="F1115" s="1" t="str">
        <x:v>get_fund_holders_4b6ceb4ab77d2485.json</x:v>
      </x:c>
      <x:c r="G1115" s="1" t="str">
        <x:v>get_fund_performance_b5f4b8ffdfab8d69.json</x:v>
      </x:c>
    </x:row>
    <x:row r="1116" ht="25" customHeight="1">
      <x:c r="A1116" s="1" t="str">
        <x:v>515660.SH</x:v>
      </x:c>
      <x:c r="B1116" s="7" t="d">
        <x:v>2026-06-15T00:00:00.000Z</x:v>
      </x:c>
      <x:c r="C1116" s="8" t="n">
        <x:v>467794200</x:v>
      </x:c>
      <x:c r="D1116" s="9" t="n">
        <x:v>6.1012</x:v>
      </x:c>
      <x:c r="E1116" s="9" t="n">
        <x:f>IF(COUNT(C1116:D1116)=2,C1116*D1116/100000000,"n.a.")</x:f>
        <x:v>28.5410597304</x:v>
      </x:c>
      <x:c r="F1116" s="1" t="str">
        <x:v>get_fund_holders_9f97c20db2568193.json</x:v>
      </x:c>
      <x:c r="G1116" s="1" t="str">
        <x:v>get_fund_performance_cc51021ca3a41cab.json</x:v>
      </x:c>
    </x:row>
    <x:row r="1117" ht="25" customHeight="1">
      <x:c r="A1117" s="1" t="str">
        <x:v>516300.SH</x:v>
      </x:c>
      <x:c r="B1117" s="7" t="d">
        <x:v>2026-06-15T00:00:00.000Z</x:v>
      </x:c>
      <x:c r="C1117" s="8" t="n">
        <x:v>25012600</x:v>
      </x:c>
      <x:c r="D1117" s="9" t="n">
        <x:v>3.5372</x:v>
      </x:c>
      <x:c r="E1117" s="9" t="n">
        <x:f>IF(COUNT(C1117:D1117)=2,C1117*D1117/100000000,"n.a.")</x:f>
        <x:v>0.8847456872</x:v>
      </x:c>
      <x:c r="F1117" s="1" t="str">
        <x:v>get_fund_holders_297fc90dcb4e9518.json</x:v>
      </x:c>
      <x:c r="G1117" s="1" t="str">
        <x:v>get_fund_performance_76033c52f8ce0ced.json</x:v>
      </x:c>
    </x:row>
    <x:row r="1118" ht="25" customHeight="1">
      <x:c r="A1118" s="1" t="str">
        <x:v>560010.SH</x:v>
      </x:c>
      <x:c r="B1118" s="7" t="d">
        <x:v>2026-06-15T00:00:00.000Z</x:v>
      </x:c>
      <x:c r="C1118" s="8" t="n">
        <x:v>860621700</x:v>
      </x:c>
      <x:c r="D1118" s="9" t="n">
        <x:v>3.5237</x:v>
      </x:c>
      <x:c r="E1118" s="9" t="n">
        <x:f>IF(COUNT(C1118:D1118)=2,C1118*D1118/100000000,"n.a.")</x:f>
        <x:v>30.3257268429</x:v>
      </x:c>
      <x:c r="F1118" s="1" t="str">
        <x:v>get_fund_holders_6873838444356b70.json</x:v>
      </x:c>
      <x:c r="G1118" s="1" t="str">
        <x:v>get_fund_performance_c16a854f012da14c.json</x:v>
      </x:c>
    </x:row>
    <x:row r="1119" ht="25" customHeight="1">
      <x:c r="A1119" s="1" t="str">
        <x:v>560110.SH</x:v>
      </x:c>
      <x:c r="B1119" s="7" t="d">
        <x:v>2026-06-15T00:00:00.000Z</x:v>
      </x:c>
      <x:c r="C1119" s="8" t="n">
        <x:v>139903500</x:v>
      </x:c>
      <x:c r="D1119" s="9" t="n">
        <x:v>1.2723</x:v>
      </x:c>
      <x:c r="E1119" s="9" t="n">
        <x:f>IF(COUNT(C1119:D1119)=2,C1119*D1119/100000000,"n.a.")</x:f>
        <x:v>1.7799922305000002</x:v>
      </x:c>
      <x:c r="F1119" s="1" t="str">
        <x:v>get_fund_holders_297fc90dcb4e9518.json</x:v>
      </x:c>
      <x:c r="G1119" s="1" t="str">
        <x:v>get_fund_performance_76033c52f8ce0ced.json</x:v>
      </x:c>
    </x:row>
    <x:row r="1120" ht="25" customHeight="1">
      <x:c r="A1120" s="1" t="str">
        <x:v>560220.SH</x:v>
      </x:c>
      <x:c r="B1120" s="7" t="d">
        <x:v>2026-06-15T00:00:00.000Z</x:v>
      </x:c>
      <x:c r="C1120" s="8" t="n">
        <x:v>48717000</x:v>
      </x:c>
      <x:c r="D1120" s="9" t="n">
        <x:v>1.5393</x:v>
      </x:c>
      <x:c r="E1120" s="9" t="n">
        <x:f>IF(COUNT(C1120:D1120)=2,C1120*D1120/100000000,"n.a.")</x:f>
        <x:v>0.7499007809999999</x:v>
      </x:c>
      <x:c r="F1120" s="1" t="str">
        <x:v>get_fund_holders_fc050ecb223266b2.json</x:v>
      </x:c>
      <x:c r="G1120" s="1" t="str">
        <x:v>get_fund_performance_64e81de3617dc384.json</x:v>
      </x:c>
    </x:row>
    <x:row r="1121" ht="25" customHeight="1">
      <x:c r="A1121" s="1" t="str">
        <x:v>561350.SH</x:v>
      </x:c>
      <x:c r="B1121" s="7" t="d">
        <x:v>2026-06-15T00:00:00.000Z</x:v>
      </x:c>
      <x:c r="C1121" s="8" t="n">
        <x:v>70700000</x:v>
      </x:c>
      <x:c r="D1121" s="9" t="n">
        <x:v>1.3315</x:v>
      </x:c>
      <x:c r="E1121" s="9" t="n">
        <x:f>IF(COUNT(C1121:D1121)=2,C1121*D1121/100000000,"n.a.")</x:f>
        <x:v>0.9413705</x:v>
      </x:c>
      <x:c r="F1121" s="1" t="str">
        <x:v>get_fund_holders_13991b14672a9e5b.json</x:v>
      </x:c>
      <x:c r="G1121" s="1" t="str">
        <x:v>get_fund_performance_0e4c5b8e47ee8e76.json</x:v>
      </x:c>
    </x:row>
    <x:row r="1122" ht="25" customHeight="1">
      <x:c r="A1122" s="1" t="str">
        <x:v>561370.SH</x:v>
      </x:c>
      <x:c r="B1122" s="7" t="d">
        <x:v>2026-06-15T00:00:00.000Z</x:v>
      </x:c>
      <x:c r="C1122" s="8" t="n">
        <x:v>22356000</x:v>
      </x:c>
      <x:c r="D1122" s="9" t="n">
        <x:v>1.5309</x:v>
      </x:c>
      <x:c r="E1122" s="9" t="n">
        <x:f>IF(COUNT(C1122:D1122)=2,C1122*D1122/100000000,"n.a.")</x:f>
        <x:v>0.342248004</x:v>
      </x:c>
      <x:c r="F1122" s="1" t="str">
        <x:v>get_fund_holders_2726ab4790466ee0.json</x:v>
      </x:c>
      <x:c r="G1122" s="1" t="str">
        <x:v>get_fund_performance_cb9287801365b0fc.json</x:v>
      </x:c>
    </x:row>
    <x:row r="1123" ht="25" customHeight="1">
      <x:c r="A1123" s="1" t="str">
        <x:v>561930.SH</x:v>
      </x:c>
      <x:c r="B1123" s="7" t="d">
        <x:v>2026-06-15T00:00:00.000Z</x:v>
      </x:c>
      <x:c r="C1123" s="8" t="n">
        <x:v>121260600</x:v>
      </x:c>
      <x:c r="D1123" s="9" t="n">
        <x:v>1.6375</x:v>
      </x:c>
      <x:c r="E1123" s="9" t="n">
        <x:f>IF(COUNT(C1123:D1123)=2,C1123*D1123/100000000,"n.a.")</x:f>
        <x:v>1.985642325</x:v>
      </x:c>
      <x:c r="F1123" s="1" t="str">
        <x:v>get_fund_holders_f7a0251fa6d4d112.json</x:v>
      </x:c>
      <x:c r="G1123" s="1" t="str">
        <x:v>get_fund_performance_f34761a2b46b9330.json</x:v>
      </x:c>
    </x:row>
    <x:row r="1124" ht="25" customHeight="1">
      <x:c r="A1124" s="1" t="str">
        <x:v>562660.SH</x:v>
      </x:c>
      <x:c r="B1124" s="7" t="d">
        <x:v>2026-06-15T00:00:00.000Z</x:v>
      </x:c>
      <x:c r="C1124" s="8" t="n">
        <x:v>228874000</x:v>
      </x:c>
      <x:c r="D1124" s="9" t="n">
        <x:v>1.9608</x:v>
      </x:c>
      <x:c r="E1124" s="9" t="n">
        <x:f>IF(COUNT(C1124:D1124)=2,C1124*D1124/100000000,"n.a.")</x:f>
        <x:v>4.487761392</x:v>
      </x:c>
      <x:c r="F1124" s="1" t="str">
        <x:v>get_fund_holders_a10e2190a42af2eb.json</x:v>
      </x:c>
      <x:c r="G1124" s="1" t="str">
        <x:v>get_fund_performance_074fe7c4861a32c8.json</x:v>
      </x:c>
    </x:row>
    <x:row r="1125" ht="25" customHeight="1">
      <x:c r="A1125" s="1" t="str">
        <x:v>563200.SH</x:v>
      </x:c>
      <x:c r="B1125" s="7" t="d">
        <x:v>2026-06-15T00:00:00.000Z</x:v>
      </x:c>
      <x:c r="C1125" s="8" t="n">
        <x:v>33458800</x:v>
      </x:c>
      <x:c r="D1125" s="9" t="n">
        <x:v>1.6535</x:v>
      </x:c>
      <x:c r="E1125" s="9" t="n">
        <x:f>IF(COUNT(C1125:D1125)=2,C1125*D1125/100000000,"n.a.")</x:f>
        <x:v>0.553241258</x:v>
      </x:c>
      <x:c r="F1125" s="1" t="str">
        <x:v>get_fund_holders_fc050ecb223266b2.json</x:v>
      </x:c>
      <x:c r="G1125" s="1" t="str">
        <x:v>get_fund_performance_64e81de3617dc384.json</x:v>
      </x:c>
    </x:row>
    <x:row r="1126" ht="25" customHeight="1">
      <x:c r="A1126" s="1" t="str">
        <x:v>563300.SH</x:v>
      </x:c>
      <x:c r="B1126" s="7" t="d">
        <x:v>2026-06-15T00:00:00.000Z</x:v>
      </x:c>
      <x:c r="C1126" s="8" t="n">
        <x:v>2288674000</x:v>
      </x:c>
      <x:c r="D1126" s="9" t="n">
        <x:v>1.5792</x:v>
      </x:c>
      <x:c r="E1126" s="9" t="n">
        <x:f>IF(COUNT(C1126:D1126)=2,C1126*D1126/100000000,"n.a.")</x:f>
        <x:v>36.142739807999995</x:v>
      </x:c>
      <x:c r="F1126" s="1" t="str">
        <x:v>get_fund_holders_a10e2190a42af2eb.json</x:v>
      </x:c>
      <x:c r="G1126" s="1" t="str">
        <x:v>get_fund_performance_074fe7c4861a32c8.json</x:v>
      </x:c>
    </x:row>
    <x:row r="1127" ht="25" customHeight="1">
      <x:c r="A1127" s="1" t="str">
        <x:v>563520.SH</x:v>
      </x:c>
      <x:c r="B1127" s="7" t="d">
        <x:v>2026-06-15T00:00:00.000Z</x:v>
      </x:c>
      <x:c r="C1127" s="8" t="n">
        <x:v>385065000</x:v>
      </x:c>
      <x:c r="D1127" s="9" t="n">
        <x:v>1.2565</x:v>
      </x:c>
      <x:c r="E1127" s="9" t="n">
        <x:f>IF(COUNT(C1127:D1127)=2,C1127*D1127/100000000,"n.a.")</x:f>
        <x:v>4.838341725</x:v>
      </x:c>
      <x:c r="F1127" s="1" t="str">
        <x:v>get_fund_holders_1e677b142657289e.json</x:v>
      </x:c>
      <x:c r="G1127" s="1" t="str">
        <x:v>get_fund_performance_32b153f453e65745.json</x:v>
      </x:c>
    </x:row>
    <x:row r="1128" ht="25" customHeight="1">
      <x:c r="A1128" s="1" t="str">
        <x:v>563750.SH</x:v>
      </x:c>
      <x:c r="B1128" s="7" t="d">
        <x:v>2026-06-15T00:00:00.000Z</x:v>
      </x:c>
      <x:c r="C1128" s="8" t="n">
        <x:v>352237000</x:v>
      </x:c>
      <x:c r="D1128" s="9" t="n">
        <x:v>1.1676</x:v>
      </x:c>
      <x:c r="E1128" s="9" t="n">
        <x:f>IF(COUNT(C1128:D1128)=2,C1128*D1128/100000000,"n.a.")</x:f>
        <x:v>4.112719212</x:v>
      </x:c>
      <x:c r="F1128" s="1" t="str">
        <x:v>get_fund_holders_3a509cba2b0c91ea.json</x:v>
      </x:c>
      <x:c r="G1128" s="1" t="str">
        <x:v>get_fund_performance_aa085c9cb9fda8b6.json</x:v>
      </x:c>
    </x:row>
    <x:row r="1129" ht="25" customHeight="1">
      <x:c r="A1129" s="1" t="str">
        <x:v>588000.SH</x:v>
      </x:c>
      <x:c r="B1129" s="7" t="d">
        <x:v>2026-06-15T00:00:00.000Z</x:v>
      </x:c>
      <x:c r="C1129" s="8" t="n">
        <x:v>32876668200</x:v>
      </x:c>
      <x:c r="D1129" s="9" t="n">
        <x:v>1.8448</x:v>
      </x:c>
      <x:c r="E1129" s="9" t="n">
        <x:f>IF(COUNT(C1129:D1129)=2,C1129*D1129/100000000,"n.a.")</x:f>
        <x:v>606.5087749536</x:v>
      </x:c>
      <x:c r="F1129" s="1" t="str">
        <x:v>get_fund_holders_d7a48f04a3675863.json</x:v>
      </x:c>
      <x:c r="G1129" s="1" t="str">
        <x:v>get_fund_performance_8e72c41e3db9b3ba.json</x:v>
      </x:c>
    </x:row>
    <x:row r="1130" ht="25" customHeight="1">
      <x:c r="A1130" s="1" t="str">
        <x:v>588040.SH</x:v>
      </x:c>
      <x:c r="B1130" s="7" t="d">
        <x:v>2026-06-15T00:00:00.000Z</x:v>
      </x:c>
      <x:c r="C1130" s="8" t="n">
        <x:v>67889000</x:v>
      </x:c>
      <x:c r="D1130" s="9" t="n">
        <x:v>1.7794</x:v>
      </x:c>
      <x:c r="E1130" s="9" t="n">
        <x:f>IF(COUNT(C1130:D1130)=2,C1130*D1130/100000000,"n.a.")</x:f>
        <x:v>1.2080168660000001</x:v>
      </x:c>
      <x:c r="F1130" s="1" t="str">
        <x:v>get_fund_holders_289aa24890e2120f.json</x:v>
      </x:c>
      <x:c r="G1130" s="1" t="str">
        <x:v>get_fund_performance_132f843fe326f0e9.json</x:v>
      </x:c>
    </x:row>
    <x:row r="1131" ht="25" customHeight="1">
      <x:c r="A1131" s="1" t="str">
        <x:v>588050.SH</x:v>
      </x:c>
      <x:c r="B1131" s="7" t="d">
        <x:v>2026-06-15T00:00:00.000Z</x:v>
      </x:c>
      <x:c r="C1131" s="8" t="n">
        <x:v>4441241300</x:v>
      </x:c>
      <x:c r="D1131" s="9" t="n">
        <x:v>1.7891</x:v>
      </x:c>
      <x:c r="E1131" s="9" t="n">
        <x:f>IF(COUNT(C1131:D1131)=2,C1131*D1131/100000000,"n.a.")</x:f>
        <x:v>79.4582480983</x:v>
      </x:c>
      <x:c r="F1131" s="1" t="str">
        <x:v>get_fund_holders_bf65d0019adb3c3e.json</x:v>
      </x:c>
      <x:c r="G1131" s="1" t="str">
        <x:v>get_fund_performance_dbfdb5899fd5fed8.json</x:v>
      </x:c>
    </x:row>
    <x:row r="1132" ht="25" customHeight="1">
      <x:c r="A1132" s="1" t="str">
        <x:v>588060.SH</x:v>
      </x:c>
      <x:c r="B1132" s="7" t="d">
        <x:v>2026-06-15T00:00:00.000Z</x:v>
      </x:c>
      <x:c r="C1132" s="8" t="n">
        <x:v>5071140000</x:v>
      </x:c>
      <x:c r="D1132" s="9" t="n">
        <x:v>1.1081</x:v>
      </x:c>
      <x:c r="E1132" s="9" t="n">
        <x:f>IF(COUNT(C1132:D1132)=2,C1132*D1132/100000000,"n.a.")</x:f>
        <x:v>56.19330234</x:v>
      </x:c>
      <x:c r="F1132" s="1" t="str">
        <x:v>get_fund_holders_5233c0fc3241a32c.json</x:v>
      </x:c>
      <x:c r="G1132" s="1" t="str">
        <x:v>get_fund_performance_efd396d3cd9bc676.json</x:v>
      </x:c>
    </x:row>
    <x:row r="1133" ht="25" customHeight="1">
      <x:c r="A1133" s="1" t="str">
        <x:v>588080.SH</x:v>
      </x:c>
      <x:c r="B1133" s="7" t="d">
        <x:v>2026-06-15T00:00:00.000Z</x:v>
      </x:c>
      <x:c r="C1133" s="8" t="n">
        <x:v>19684628100</x:v>
      </x:c>
      <x:c r="D1133" s="9" t="n">
        <x:v>1.7862</x:v>
      </x:c>
      <x:c r="E1133" s="9" t="n">
        <x:f>IF(COUNT(C1133:D1133)=2,C1133*D1133/100000000,"n.a.")</x:f>
        <x:v>351.6068271222</x:v>
      </x:c>
      <x:c r="F1133" s="1" t="str">
        <x:v>get_fund_holders_d208616395cf29e5.json</x:v>
      </x:c>
      <x:c r="G1133" s="1" t="str">
        <x:v>get_fund_performance_436bcdb0b10648ba.json</x:v>
      </x:c>
    </x:row>
    <x:row r="1134" ht="25" customHeight="1">
      <x:c r="A1134" s="1" t="str">
        <x:v>588090.SH</x:v>
      </x:c>
      <x:c r="B1134" s="7" t="d">
        <x:v>2026-06-15T00:00:00.000Z</x:v>
      </x:c>
      <x:c r="C1134" s="8" t="n">
        <x:v>1830072800</x:v>
      </x:c>
      <x:c r="D1134" s="9" t="n">
        <x:v>1.7931</x:v>
      </x:c>
      <x:c r="E1134" s="9" t="n">
        <x:f>IF(COUNT(C1134:D1134)=2,C1134*D1134/100000000,"n.a.")</x:f>
        <x:v>32.8150353768</x:v>
      </x:c>
      <x:c r="F1134" s="1" t="str">
        <x:v>get_fund_holders_0e8c333096cb6d9b.json</x:v>
      </x:c>
      <x:c r="G1134" s="1" t="str">
        <x:v>get_fund_performance_5d7f4203664c3089.json</x:v>
      </x:c>
    </x:row>
    <x:row r="1135" ht="25" customHeight="1">
      <x:c r="A1135" s="1" t="str">
        <x:v>588150.SH</x:v>
      </x:c>
      <x:c r="B1135" s="7" t="d">
        <x:v>2026-06-15T00:00:00.000Z</x:v>
      </x:c>
      <x:c r="C1135" s="8" t="n">
        <x:v>282432600</x:v>
      </x:c>
      <x:c r="D1135" s="9" t="n">
        <x:v>1.2314</x:v>
      </x:c>
      <x:c r="E1135" s="9" t="n">
        <x:f>IF(COUNT(C1135:D1135)=2,C1135*D1135/100000000,"n.a.")</x:f>
        <x:v>3.4778750364</x:v>
      </x:c>
      <x:c r="F1135" s="1" t="str">
        <x:v>get_fund_holders_9969b0d406d0b745.json</x:v>
      </x:c>
      <x:c r="G1135" s="1" t="str">
        <x:v>get_fund_performance_e05a94b547791553.json</x:v>
      </x:c>
    </x:row>
    <x:row r="1136" ht="25" customHeight="1">
      <x:c r="A1136" s="1" t="str">
        <x:v>588180.SH</x:v>
      </x:c>
      <x:c r="B1136" s="7" t="d">
        <x:v>2026-06-15T00:00:00.000Z</x:v>
      </x:c>
      <x:c r="C1136" s="8" t="n">
        <x:v>906353700</x:v>
      </x:c>
      <x:c r="D1136" s="9" t="n">
        <x:v>1.1309</x:v>
      </x:c>
      <x:c r="E1136" s="9" t="n">
        <x:f>IF(COUNT(C1136:D1136)=2,C1136*D1136/100000000,"n.a.")</x:f>
        <x:v>10.2499539933</x:v>
      </x:c>
      <x:c r="F1136" s="1" t="str">
        <x:v>get_fund_holders_a16d4a3c86b477e3.json</x:v>
      </x:c>
      <x:c r="G1136" s="1" t="str">
        <x:v>get_fund_performance_dbfdb5899fd5fed8.json</x:v>
      </x:c>
    </x:row>
    <x:row r="1137" ht="25" customHeight="1">
      <x:c r="A1137" s="1" t="str">
        <x:v>588280.SH</x:v>
      </x:c>
      <x:c r="B1137" s="7" t="d">
        <x:v>2026-06-15T00:00:00.000Z</x:v>
      </x:c>
      <x:c r="C1137" s="8" t="n">
        <x:v>264121000</x:v>
      </x:c>
      <x:c r="D1137" s="9" t="n">
        <x:v>1.2565</x:v>
      </x:c>
      <x:c r="E1137" s="9" t="n">
        <x:f>IF(COUNT(C1137:D1137)=2,C1137*D1137/100000000,"n.a.")</x:f>
        <x:v>3.318680365</x:v>
      </x:c>
      <x:c r="F1137" s="1" t="str">
        <x:v>get_fund_holders_e06a4127f41e102c.json</x:v>
      </x:c>
      <x:c r="G1137" s="1" t="str">
        <x:v>get_fund_performance_40a67205fc558839.json</x:v>
      </x:c>
    </x:row>
    <x:row r="1138" ht="25" customHeight="1">
      <x:c r="A1138" s="1" t="str">
        <x:v>588720.SH</x:v>
      </x:c>
      <x:c r="B1138" s="7" t="d">
        <x:v>2026-06-15T00:00:00.000Z</x:v>
      </x:c>
      <x:c r="C1138" s="8" t="n">
        <x:v>92241800</x:v>
      </x:c>
      <x:c r="D1138" s="9" t="n">
        <x:v>1.7608</x:v>
      </x:c>
      <x:c r="E1138" s="9" t="n">
        <x:f>IF(COUNT(C1138:D1138)=2,C1138*D1138/100000000,"n.a.")</x:f>
        <x:v>1.6241936144</x:v>
      </x:c>
      <x:c r="F1138" s="1" t="str">
        <x:v>get_fund_holders_522e7c68c534d3b2.json</x:v>
      </x:c>
      <x:c r="G1138" s="1" t="str">
        <x:v>get_fund_performance_5d7f4203664c3089.json</x:v>
      </x:c>
    </x:row>
    <x:row r="1139" ht="25" customHeight="1">
      <x:c r="A1139" s="1" t="str">
        <x:v>588840.SH</x:v>
      </x:c>
      <x:c r="B1139" s="7" t="d">
        <x:v>2026-06-15T00:00:00.000Z</x:v>
      </x:c>
      <x:c r="C1139" s="8" t="n">
        <x:v>31236000</x:v>
      </x:c>
      <x:c r="D1139" s="9" t="n">
        <x:v>1.6175</x:v>
      </x:c>
      <x:c r="E1139" s="9" t="n">
        <x:f>IF(COUNT(C1139:D1139)=2,C1139*D1139/100000000,"n.a.")</x:f>
        <x:v>0.5052423</x:v>
      </x:c>
      <x:c r="F1139" s="1" t="str">
        <x:v>get_fund_holders_0b63176527658f63.json</x:v>
      </x:c>
      <x:c r="G1139" s="1" t="str">
        <x:v>get_fund_performance_132f843fe326f0e9.json</x:v>
      </x:c>
    </x:row>
    <x:row r="1140" ht="25" customHeight="1">
      <x:c r="A1140" s="1" t="str">
        <x:v>588870.SH</x:v>
      </x:c>
      <x:c r="B1140" s="7" t="d">
        <x:v>2026-06-15T00:00:00.000Z</x:v>
      </x:c>
      <x:c r="C1140" s="8" t="n">
        <x:v>269552000</x:v>
      </x:c>
      <x:c r="D1140" s="9" t="n">
        <x:v>1.7711</x:v>
      </x:c>
      <x:c r="E1140" s="9" t="n">
        <x:f>IF(COUNT(C1140:D1140)=2,C1140*D1140/100000000,"n.a.")</x:f>
        <x:v>4.774035472</x:v>
      </x:c>
      <x:c r="F1140" s="1" t="str">
        <x:v>get_fund_holders_caa4c3c02f912995.json</x:v>
      </x:c>
      <x:c r="G1140" s="1" t="str">
        <x:v>get_fund_performance_efd396d3cd9bc676.json</x:v>
      </x:c>
    </x:row>
    <x:row r="1141" ht="25" customHeight="1">
      <x:c r="A1141" s="1" t="str">
        <x:v>588940.SH</x:v>
      </x:c>
      <x:c r="B1141" s="7" t="d">
        <x:v>2026-06-15T00:00:00.000Z</x:v>
      </x:c>
      <x:c r="C1141" s="8" t="n">
        <x:v>388420000</x:v>
      </x:c>
      <x:c r="D1141" s="9" t="n">
        <x:v>1.8038</x:v>
      </x:c>
      <x:c r="E1141" s="9" t="n">
        <x:f>IF(COUNT(C1141:D1141)=2,C1141*D1141/100000000,"n.a.")</x:f>
        <x:v>7.00631996</x:v>
      </x:c>
      <x:c r="F1141" s="1" t="str">
        <x:v>get_fund_holders_dd0a9debd3f4f444.json</x:v>
      </x:c>
      <x:c r="G1141" s="1" t="str">
        <x:v>get_fund_performance_45fcf26c430218d7.json</x:v>
      </x:c>
    </x:row>
    <x:row r="1142" ht="25" customHeight="1">
      <x:c r="A1142" s="1" t="str">
        <x:v>588950.SH</x:v>
      </x:c>
      <x:c r="B1142" s="7" t="d">
        <x:v>2026-06-15T00:00:00.000Z</x:v>
      </x:c>
      <x:c r="C1142" s="8" t="n">
        <x:v>209729700</x:v>
      </x:c>
      <x:c r="D1142" s="9" t="n">
        <x:v>1.816</x:v>
      </x:c>
      <x:c r="E1142" s="9" t="n">
        <x:f>IF(COUNT(C1142:D1142)=2,C1142*D1142/100000000,"n.a.")</x:f>
        <x:v>3.808691352</x:v>
      </x:c>
      <x:c r="F1142" s="1" t="str">
        <x:v>get_fund_holders_d208616395cf29e5.json</x:v>
      </x:c>
      <x:c r="G1142" s="1" t="str">
        <x:v>get_fund_performance_436bcdb0b10648ba.json</x:v>
      </x:c>
    </x:row>
    <x:row r="1143" ht="25" customHeight="1">
      <x:c r="A1143" s="1" t="str">
        <x:v>589150.SH</x:v>
      </x:c>
      <x:c r="B1143" s="7" t="d">
        <x:v>2026-06-15T00:00:00.000Z</x:v>
      </x:c>
      <x:c r="C1143" s="8" t="n">
        <x:v>75437200</x:v>
      </x:c>
      <x:c r="D1143" s="9" t="n">
        <x:v>1.2673</x:v>
      </x:c>
      <x:c r="E1143" s="9" t="n">
        <x:f>IF(COUNT(C1143:D1143)=2,C1143*D1143/100000000,"n.a.")</x:f>
        <x:v>0.9560156356</x:v>
      </x:c>
      <x:c r="F1143" s="1" t="str">
        <x:v>get_fund_holders_9969b0d406d0b745.json</x:v>
      </x:c>
      <x:c r="G1143" s="1" t="str">
        <x:v>get_fund_performance_e05a94b547791553.json</x:v>
      </x:c>
    </x:row>
    <x:row r="1144" ht="25" customHeight="1">
      <x:c r="A1144" s="1" t="str">
        <x:v>589850.SH</x:v>
      </x:c>
      <x:c r="B1144" s="7" t="d">
        <x:v>2026-06-15T00:00:00.000Z</x:v>
      </x:c>
      <x:c r="C1144" s="8" t="n">
        <x:v>352057000</x:v>
      </x:c>
      <x:c r="D1144" s="9" t="n">
        <x:v>1.6696</x:v>
      </x:c>
      <x:c r="E1144" s="9" t="n">
        <x:f>IF(COUNT(C1144:D1144)=2,C1144*D1144/100000000,"n.a.")</x:f>
        <x:v>5.877943672000001</x:v>
      </x:c>
      <x:c r="F1144" s="1" t="str">
        <x:v>get_fund_holders_d7a48f04a3675863.json</x:v>
      </x:c>
      <x:c r="G1144" s="1" t="str">
        <x:v>get_fund_performance_8e72c41e3db9b3ba.json</x:v>
      </x:c>
    </x:row>
    <x:row r="1145" ht="25" customHeight="1">
      <x:c r="A1145" s="1" t="str">
        <x:v>159205.SZ</x:v>
      </x:c>
      <x:c r="B1145" s="7" t="d">
        <x:v>2026-06-16T00:00:00.000Z</x:v>
      </x:c>
      <x:c r="C1145" s="8" t="n">
        <x:v>297056064</x:v>
      </x:c>
      <x:c r="D1145" s="9" t="n">
        <x:v>2.0096</x:v>
      </x:c>
      <x:c r="E1145" s="9" t="n">
        <x:f>IF(COUNT(C1145:D1145)=2,C1145*D1145/100000000,"n.a.")</x:f>
        <x:v>5.969638662143999</x:v>
      </x:c>
      <x:c r="F1145" s="1" t="str">
        <x:v>get_fund_holders_dd0a9debd3f4f444.json</x:v>
      </x:c>
      <x:c r="G1145" s="1" t="str">
        <x:v>get_fund_performance_45fcf26c430218d7.json</x:v>
      </x:c>
    </x:row>
    <x:row r="1146" ht="25" customHeight="1">
      <x:c r="A1146" s="1" t="str">
        <x:v>159247.SZ</x:v>
      </x:c>
      <x:c r="B1146" s="7" t="d">
        <x:v>2026-06-16T00:00:00.000Z</x:v>
      </x:c>
      <x:c r="C1146" s="8" t="n">
        <x:v>181984966</x:v>
      </x:c>
      <x:c r="D1146" s="9" t="n">
        <x:v>1.2319</x:v>
      </x:c>
      <x:c r="E1146" s="9" t="n">
        <x:f>IF(COUNT(C1146:D1146)=2,C1146*D1146/100000000,"n.a.")</x:f>
        <x:v>2.241872796154</x:v>
      </x:c>
      <x:c r="F1146" s="1" t="str">
        <x:v>get_fund_holders_fadd370a28d51cf3.json</x:v>
      </x:c>
      <x:c r="G1146" s="1" t="str">
        <x:v>get_fund_performance_bf1ce8849823faae.json</x:v>
      </x:c>
    </x:row>
    <x:row r="1147" ht="25" customHeight="1">
      <x:c r="A1147" s="1" t="str">
        <x:v>159300.SZ</x:v>
      </x:c>
      <x:c r="B1147" s="7" t="d">
        <x:v>2026-06-16T00:00:00.000Z</x:v>
      </x:c>
      <x:c r="C1147" s="8" t="n">
        <x:v>174658097</x:v>
      </x:c>
      <x:c r="D1147" s="9" t="n">
        <x:v>5.236</x:v>
      </x:c>
      <x:c r="E1147" s="9" t="n">
        <x:f>IF(COUNT(C1147:D1147)=2,C1147*D1147/100000000,"n.a.")</x:f>
        <x:v>9.14509795892</x:v>
      </x:c>
      <x:c r="F1147" s="1" t="str">
        <x:v>get_fund_holders_b7b2fd863d7cae37.json</x:v>
      </x:c>
      <x:c r="G1147" s="1" t="str">
        <x:v>get_fund_performance_782c037bcb449f29.json</x:v>
      </x:c>
    </x:row>
    <x:row r="1148" ht="25" customHeight="1">
      <x:c r="A1148" s="1" t="str">
        <x:v>159330.SZ</x:v>
      </x:c>
      <x:c r="B1148" s="7" t="d">
        <x:v>2026-06-16T00:00:00.000Z</x:v>
      </x:c>
      <x:c r="C1148" s="8" t="n">
        <x:v>317801009</x:v>
      </x:c>
      <x:c r="D1148" s="9" t="n">
        <x:v>1.5116</x:v>
      </x:c>
      <x:c r="E1148" s="9" t="n">
        <x:f>IF(COUNT(C1148:D1148)=2,C1148*D1148/100000000,"n.a.")</x:f>
        <x:v>4.803880052044</x:v>
      </x:c>
      <x:c r="F1148" s="1" t="str">
        <x:v>get_fund_holders_db155956e659ea95.json</x:v>
      </x:c>
      <x:c r="G1148" s="1" t="str">
        <x:v>get_fund_performance_ac2efc383ca02be2.json</x:v>
      </x:c>
    </x:row>
    <x:row r="1149" ht="25" customHeight="1">
      <x:c r="A1149" s="1" t="str">
        <x:v>159337.SZ</x:v>
      </x:c>
      <x:c r="B1149" s="7" t="d">
        <x:v>2026-06-16T00:00:00.000Z</x:v>
      </x:c>
      <x:c r="C1149" s="8" t="n">
        <x:v>251710611</x:v>
      </x:c>
      <x:c r="D1149" s="9" t="n">
        <x:v>1.9316</x:v>
      </x:c>
      <x:c r="E1149" s="9" t="n">
        <x:f>IF(COUNT(C1149:D1149)=2,C1149*D1149/100000000,"n.a.")</x:f>
        <x:v>4.862042162076</x:v>
      </x:c>
      <x:c r="F1149" s="1" t="str">
        <x:v>get_fund_holders_0f3e86d571c495d7.json</x:v>
      </x:c>
      <x:c r="G1149" s="1" t="str">
        <x:v>get_fund_performance_5896dab4189c2620.json</x:v>
      </x:c>
    </x:row>
    <x:row r="1150" ht="25" customHeight="1">
      <x:c r="A1150" s="1" t="str">
        <x:v>159393.SZ</x:v>
      </x:c>
      <x:c r="B1150" s="7" t="d">
        <x:v>2026-06-16T00:00:00.000Z</x:v>
      </x:c>
      <x:c r="C1150" s="8" t="n">
        <x:v>42046342</x:v>
      </x:c>
      <x:c r="D1150" s="9" t="n">
        <x:v>5.1681</x:v>
      </x:c>
      <x:c r="E1150" s="9" t="n">
        <x:f>IF(COUNT(C1150:D1150)=2,C1150*D1150/100000000,"n.a.")</x:f>
        <x:v>2.172997000902</x:v>
      </x:c>
      <x:c r="F1150" s="1" t="str">
        <x:v>get_fund_holders_9f97c20db2568193.json</x:v>
      </x:c>
      <x:c r="G1150" s="1" t="str">
        <x:v>get_fund_performance_cc51021ca3a41cab.json</x:v>
      </x:c>
    </x:row>
    <x:row r="1151" ht="25" customHeight="1">
      <x:c r="A1151" s="1" t="str">
        <x:v>159500.SZ</x:v>
      </x:c>
      <x:c r="B1151" s="7" t="d">
        <x:v>2026-06-16T00:00:00.000Z</x:v>
      </x:c>
      <x:c r="C1151" s="8" t="n">
        <x:v>143338865</x:v>
      </x:c>
      <x:c r="D1151" s="9" t="n">
        <x:v>1.2623</x:v>
      </x:c>
      <x:c r="E1151" s="9" t="n">
        <x:f>IF(COUNT(C1151:D1151)=2,C1151*D1151/100000000,"n.a.")</x:f>
        <x:v>1.809366492895</x:v>
      </x:c>
      <x:c r="F1151" s="1" t="str">
        <x:v>get_fund_holders_cb7a47267215c1da.json</x:v>
      </x:c>
      <x:c r="G1151" s="1" t="str">
        <x:v>get_fund_performance_7bf0efc786c27bf1.json</x:v>
      </x:c>
    </x:row>
    <x:row r="1152" ht="25" customHeight="1">
      <x:c r="A1152" s="1" t="str">
        <x:v>159531.SZ</x:v>
      </x:c>
      <x:c r="B1152" s="7" t="d">
        <x:v>2026-06-16T00:00:00.000Z</x:v>
      </x:c>
      <x:c r="C1152" s="8" t="n">
        <x:v>594608406</x:v>
      </x:c>
      <x:c r="D1152" s="9" t="n">
        <x:v>1.5714</x:v>
      </x:c>
      <x:c r="E1152" s="9" t="n">
        <x:f>IF(COUNT(C1152:D1152)=2,C1152*D1152/100000000,"n.a.")</x:f>
        <x:v>9.343676491883999</x:v>
      </x:c>
      <x:c r="F1152" s="1" t="str">
        <x:v>get_fund_holders_6dc695d00ba15682.json</x:v>
      </x:c>
      <x:c r="G1152" s="1" t="str">
        <x:v>get_fund_performance_e916a21462249c2f.json</x:v>
      </x:c>
    </x:row>
    <x:row r="1153" ht="25" customHeight="1">
      <x:c r="A1153" s="1" t="str">
        <x:v>159532.SZ</x:v>
      </x:c>
      <x:c r="B1153" s="7" t="d">
        <x:v>2026-06-16T00:00:00.000Z</x:v>
      </x:c>
      <x:c r="C1153" s="8" t="n">
        <x:v>127564791</x:v>
      </x:c>
      <x:c r="D1153" s="9" t="n">
        <x:v>1.8061</x:v>
      </x:c>
      <x:c r="E1153" s="9" t="n">
        <x:f>IF(COUNT(C1153:D1153)=2,C1153*D1153/100000000,"n.a.")</x:f>
        <x:v>2.303947690251</x:v>
      </x:c>
      <x:c r="F1153" s="1" t="str">
        <x:v>get_fund_holders_6dc695d00ba15682.json</x:v>
      </x:c>
      <x:c r="G1153" s="1" t="str">
        <x:v>get_fund_performance_e916a21462249c2f.json</x:v>
      </x:c>
    </x:row>
    <x:row r="1154" ht="25" customHeight="1">
      <x:c r="A1154" s="1" t="str">
        <x:v>159533.SZ</x:v>
      </x:c>
      <x:c r="B1154" s="7" t="d">
        <x:v>2026-06-16T00:00:00.000Z</x:v>
      </x:c>
      <x:c r="C1154" s="8" t="n">
        <x:v>10458785</x:v>
      </x:c>
      <x:c r="D1154" s="9" t="n">
        <x:v>2.1574</x:v>
      </x:c>
      <x:c r="E1154" s="9" t="n">
        <x:f>IF(COUNT(C1154:D1154)=2,C1154*D1154/100000000,"n.a.")</x:f>
        <x:v>0.22563782759</x:v>
      </x:c>
      <x:c r="F1154" s="1" t="str">
        <x:v>get_fund_holders_2726ab4790466ee0.json</x:v>
      </x:c>
      <x:c r="G1154" s="1" t="str">
        <x:v>get_fund_performance_cb9287801365b0fc.json</x:v>
      </x:c>
    </x:row>
    <x:row r="1155" ht="25" customHeight="1">
      <x:c r="A1155" s="1" t="str">
        <x:v>159535.SZ</x:v>
      </x:c>
      <x:c r="B1155" s="7" t="d">
        <x:v>2026-06-16T00:00:00.000Z</x:v>
      </x:c>
      <x:c r="C1155" s="8" t="n">
        <x:v>16981088</x:v>
      </x:c>
      <x:c r="D1155" s="9" t="n">
        <x:v>1.6062</x:v>
      </x:c>
      <x:c r="E1155" s="9" t="n">
        <x:f>IF(COUNT(C1155:D1155)=2,C1155*D1155/100000000,"n.a.")</x:f>
        <x:v>0.272750235456</x:v>
      </x:c>
      <x:c r="F1155" s="1" t="str">
        <x:v>get_fund_holders_b0ac19f70da2b9d6.json</x:v>
      </x:c>
      <x:c r="G1155" s="1" t="str">
        <x:v>get_fund_performance_8091d233a91473cf.json</x:v>
      </x:c>
    </x:row>
    <x:row r="1156" ht="25" customHeight="1">
      <x:c r="A1156" s="1" t="str">
        <x:v>159536.SZ</x:v>
      </x:c>
      <x:c r="B1156" s="7" t="d">
        <x:v>2026-06-16T00:00:00.000Z</x:v>
      </x:c>
      <x:c r="C1156" s="8" t="n">
        <x:v>41261589</x:v>
      </x:c>
      <x:c r="D1156" s="9" t="n">
        <x:v>1.5486</x:v>
      </x:c>
      <x:c r="E1156" s="9" t="n">
        <x:f>IF(COUNT(C1156:D1156)=2,C1156*D1156/100000000,"n.a.")</x:f>
        <x:v>0.638976967254</x:v>
      </x:c>
      <x:c r="F1156" s="1" t="str">
        <x:v>get_fund_holders_b0ac19f70da2b9d6.json</x:v>
      </x:c>
      <x:c r="G1156" s="1" t="str">
        <x:v>get_fund_performance_8091d233a91473cf.json</x:v>
      </x:c>
    </x:row>
    <x:row r="1157" ht="25" customHeight="1">
      <x:c r="A1157" s="1" t="str">
        <x:v>159629.SZ</x:v>
      </x:c>
      <x:c r="B1157" s="7" t="d">
        <x:v>2026-06-16T00:00:00.000Z</x:v>
      </x:c>
      <x:c r="C1157" s="8" t="n">
        <x:v>353252663</x:v>
      </x:c>
      <x:c r="D1157" s="9" t="n">
        <x:v>3.5806</x:v>
      </x:c>
      <x:c r="E1157" s="9" t="n">
        <x:f>IF(COUNT(C1157:D1157)=2,C1157*D1157/100000000,"n.a.")</x:f>
        <x:v>12.648564851378</x:v>
      </x:c>
      <x:c r="F1157" s="1" t="str">
        <x:v>get_fund_holders_f06ed8ca04a5c3cd.json</x:v>
      </x:c>
      <x:c r="G1157" s="1" t="str">
        <x:v>get_fund_performance_7ef9212eaf1828ff.json</x:v>
      </x:c>
    </x:row>
    <x:row r="1158" ht="25" customHeight="1">
      <x:c r="A1158" s="1" t="str">
        <x:v>159633.SZ</x:v>
      </x:c>
      <x:c r="B1158" s="7" t="d">
        <x:v>2026-06-16T00:00:00.000Z</x:v>
      </x:c>
      <x:c r="C1158" s="8" t="n">
        <x:v>553162658</x:v>
      </x:c>
      <x:c r="D1158" s="9" t="n">
        <x:v>3.6702</x:v>
      </x:c>
      <x:c r="E1158" s="9" t="n">
        <x:f>IF(COUNT(C1158:D1158)=2,C1158*D1158/100000000,"n.a.")</x:f>
        <x:v>20.302175873916</x:v>
      </x:c>
      <x:c r="F1158" s="1" t="str">
        <x:v>get_fund_holders_cdfe40210f5aa2b8.json</x:v>
      </x:c>
      <x:c r="G1158" s="1" t="str">
        <x:v>get_fund_performance_240cbda96a3d63f3.json</x:v>
      </x:c>
    </x:row>
    <x:row r="1159" ht="25" customHeight="1">
      <x:c r="A1159" s="1" t="str">
        <x:v>159673.SZ</x:v>
      </x:c>
      <x:c r="B1159" s="7" t="d">
        <x:v>2026-06-16T00:00:00.000Z</x:v>
      </x:c>
      <x:c r="C1159" s="8" t="n">
        <x:v>1365528385</x:v>
      </x:c>
      <x:c r="D1159" s="9" t="n">
        <x:v>1.3449</x:v>
      </x:c>
      <x:c r="E1159" s="9" t="n">
        <x:f>IF(COUNT(C1159:D1159)=2,C1159*D1159/100000000,"n.a.")</x:f>
        <x:v>18.364991249865</x:v>
      </x:c>
      <x:c r="F1159" s="1" t="str">
        <x:v>get_fund_holders_1d7b543e33e514b4.json</x:v>
      </x:c>
      <x:c r="G1159" s="1" t="str">
        <x:v>get_fund_performance_7c60e350c6141c53.json</x:v>
      </x:c>
    </x:row>
    <x:row r="1160" ht="25" customHeight="1">
      <x:c r="A1160" s="1" t="str">
        <x:v>159808.SZ</x:v>
      </x:c>
      <x:c r="B1160" s="7" t="d">
        <x:v>2026-06-16T00:00:00.000Z</x:v>
      </x:c>
      <x:c r="C1160" s="8" t="n">
        <x:v>49484790</x:v>
      </x:c>
      <x:c r="D1160" s="9" t="n">
        <x:v>1.5843</x:v>
      </x:c>
      <x:c r="E1160" s="9" t="n">
        <x:f>IF(COUNT(C1160:D1160)=2,C1160*D1160/100000000,"n.a.")</x:f>
        <x:v>0.78398752797</x:v>
      </x:c>
      <x:c r="F1160" s="1" t="str">
        <x:v>get_fund_holders_e011263fc4341082.json</x:v>
      </x:c>
      <x:c r="G1160" s="1" t="str">
        <x:v>get_fund_performance_23d6e3cf533bf329.json</x:v>
      </x:c>
    </x:row>
    <x:row r="1161" ht="25" customHeight="1">
      <x:c r="A1161" s="1" t="str">
        <x:v>159810.SZ</x:v>
      </x:c>
      <x:c r="B1161" s="7" t="d">
        <x:v>2026-06-16T00:00:00.000Z</x:v>
      </x:c>
      <x:c r="C1161" s="8" t="n">
        <x:v>45475458</x:v>
      </x:c>
      <x:c r="D1161" s="9" t="n">
        <x:v>1.652</x:v>
      </x:c>
      <x:c r="E1161" s="9" t="n">
        <x:f>IF(COUNT(C1161:D1161)=2,C1161*D1161/100000000,"n.a.")</x:f>
        <x:v>0.75125456616</x:v>
      </x:c>
      <x:c r="F1161" s="1" t="str">
        <x:v>get_fund_holders_e011263fc4341082.json</x:v>
      </x:c>
      <x:c r="G1161" s="1" t="str">
        <x:v>get_fund_performance_23d6e3cf533bf329.json</x:v>
      </x:c>
    </x:row>
    <x:row r="1162" ht="25" customHeight="1">
      <x:c r="A1162" s="1" t="str">
        <x:v>159820.SZ</x:v>
      </x:c>
      <x:c r="B1162" s="7" t="d">
        <x:v>2026-06-16T00:00:00.000Z</x:v>
      </x:c>
      <x:c r="C1162" s="8" t="n">
        <x:v>1306408470</x:v>
      </x:c>
      <x:c r="D1162" s="9" t="n">
        <x:v>1.4621</x:v>
      </x:c>
      <x:c r="E1162" s="9" t="n">
        <x:f>IF(COUNT(C1162:D1162)=2,C1162*D1162/100000000,"n.a.")</x:f>
        <x:v>19.10099823987</x:v>
      </x:c>
      <x:c r="F1162" s="1" t="str">
        <x:v>get_fund_holders_4a5b486412b93368.json</x:v>
      </x:c>
      <x:c r="G1162" s="1" t="str">
        <x:v>get_fund_performance_d3b8a29dbfda12d5.json</x:v>
      </x:c>
    </x:row>
    <x:row r="1163" ht="25" customHeight="1">
      <x:c r="A1163" s="1" t="str">
        <x:v>159821.SZ</x:v>
      </x:c>
      <x:c r="B1163" s="7" t="d">
        <x:v>2026-06-16T00:00:00.000Z</x:v>
      </x:c>
      <x:c r="C1163" s="8" t="n">
        <x:v>52920000</x:v>
      </x:c>
      <x:c r="D1163" s="9" t="n">
        <x:v>1.5439</x:v>
      </x:c>
      <x:c r="E1163" s="9" t="n">
        <x:f>IF(COUNT(C1163:D1163)=2,C1163*D1163/100000000,"n.a.")</x:f>
        <x:v>0.81703188</x:v>
      </x:c>
      <x:c r="F1163" s="1" t="str">
        <x:v>get_fund_holders_6f3a5c30140a2cc7.json</x:v>
      </x:c>
      <x:c r="G1163" s="1" t="str">
        <x:v>get_fund_performance_ddc316222fa0f340.json</x:v>
      </x:c>
    </x:row>
    <x:row r="1164" ht="25" customHeight="1">
      <x:c r="A1164" s="1" t="str">
        <x:v>159845.SZ</x:v>
      </x:c>
      <x:c r="B1164" s="7" t="d">
        <x:v>2026-06-16T00:00:00.000Z</x:v>
      </x:c>
      <x:c r="C1164" s="8" t="n">
        <x:v>1146425606</x:v>
      </x:c>
      <x:c r="D1164" s="9" t="n">
        <x:v>3.5819</x:v>
      </x:c>
      <x:c r="E1164" s="9" t="n">
        <x:f>IF(COUNT(C1164:D1164)=2,C1164*D1164/100000000,"n.a.")</x:f>
        <x:v>41.063818781314</x:v>
      </x:c>
      <x:c r="F1164" s="1" t="str">
        <x:v>get_fund_holders_cdfe40210f5aa2b8.json</x:v>
      </x:c>
      <x:c r="G1164" s="1" t="str">
        <x:v>get_fund_performance_240cbda96a3d63f3.json</x:v>
      </x:c>
    </x:row>
    <x:row r="1165" ht="25" customHeight="1">
      <x:c r="A1165" s="1" t="str">
        <x:v>159908.SZ</x:v>
      </x:c>
      <x:c r="B1165" s="7" t="d">
        <x:v>2026-06-16T00:00:00.000Z</x:v>
      </x:c>
      <x:c r="C1165" s="8" t="n">
        <x:v>336229029</x:v>
      </x:c>
      <x:c r="D1165" s="9" t="n">
        <x:v>3.8269</x:v>
      </x:c>
      <x:c r="E1165" s="9" t="n">
        <x:f>IF(COUNT(C1165:D1165)=2,C1165*D1165/100000000,"n.a.")</x:f>
        <x:v>12.867148710801</x:v>
      </x:c>
      <x:c r="F1165" s="1" t="str">
        <x:v>get_fund_holders_f72299d2431949fb.json</x:v>
      </x:c>
      <x:c r="G1165" s="1" t="str">
        <x:v>get_fund_performance_c6948bae147698fe.json</x:v>
      </x:c>
    </x:row>
    <x:row r="1166" ht="25" customHeight="1">
      <x:c r="A1166" s="1" t="str">
        <x:v>159915.SZ</x:v>
      </x:c>
      <x:c r="B1166" s="7" t="d">
        <x:v>2026-06-16T00:00:00.000Z</x:v>
      </x:c>
      <x:c r="C1166" s="8" t="n">
        <x:v>10405454936</x:v>
      </x:c>
      <x:c r="D1166" s="9" t="n">
        <x:v>4.1154</x:v>
      </x:c>
      <x:c r="E1166" s="9" t="n">
        <x:f>IF(COUNT(C1166:D1166)=2,C1166*D1166/100000000,"n.a.")</x:f>
        <x:v>428.22609243614403</x:v>
      </x:c>
      <x:c r="F1166" s="1" t="str">
        <x:v>get_fund_holders_f7a47e9d730c119a.json</x:v>
      </x:c>
      <x:c r="G1166" s="1" t="str">
        <x:v>get_fund_performance_822b984e855b6212.json</x:v>
      </x:c>
    </x:row>
    <x:row r="1167" ht="25" customHeight="1">
      <x:c r="A1167" s="1" t="str">
        <x:v>159919.SZ</x:v>
      </x:c>
      <x:c r="B1167" s="7" t="d">
        <x:v>2026-06-16T00:00:00.000Z</x:v>
      </x:c>
      <x:c r="C1167" s="8" t="n">
        <x:v>11605716676</x:v>
      </x:c>
      <x:c r="D1167" s="9" t="n">
        <x:v>5.121</x:v>
      </x:c>
      <x:c r="E1167" s="9" t="n">
        <x:f>IF(COUNT(C1167:D1167)=2,C1167*D1167/100000000,"n.a.")</x:f>
        <x:v>594.32875097796</x:v>
      </x:c>
      <x:c r="F1167" s="1" t="str">
        <x:v>get_fund_holders_1d7b543e33e514b4.json</x:v>
      </x:c>
      <x:c r="G1167" s="1" t="str">
        <x:v>get_fund_performance_7c60e350c6141c53.json</x:v>
      </x:c>
    </x:row>
    <x:row r="1168" ht="25" customHeight="1">
      <x:c r="A1168" s="1" t="str">
        <x:v>159922.SZ</x:v>
      </x:c>
      <x:c r="B1168" s="7" t="d">
        <x:v>2026-06-16T00:00:00.000Z</x:v>
      </x:c>
      <x:c r="C1168" s="8" t="n">
        <x:v>2216676765</x:v>
      </x:c>
      <x:c r="D1168" s="9" t="n">
        <x:v>3.4358</x:v>
      </x:c>
      <x:c r="E1168" s="9" t="n">
        <x:f>IF(COUNT(C1168:D1168)=2,C1168*D1168/100000000,"n.a.")</x:f>
        <x:v>76.16058029187</x:v>
      </x:c>
      <x:c r="F1168" s="1" t="str">
        <x:v>get_fund_holders_642ec0bcd548408a.json</x:v>
      </x:c>
      <x:c r="G1168" s="1" t="str">
        <x:v>get_fund_performance_52dd6b7444cbe37f.json</x:v>
      </x:c>
    </x:row>
    <x:row r="1169" ht="25" customHeight="1">
      <x:c r="A1169" s="1" t="str">
        <x:v>159925.SZ</x:v>
      </x:c>
      <x:c r="B1169" s="7" t="d">
        <x:v>2026-06-16T00:00:00.000Z</x:v>
      </x:c>
      <x:c r="C1169" s="8" t="n">
        <x:v>527720856</x:v>
      </x:c>
      <x:c r="D1169" s="9" t="n">
        <x:v>4.9534</x:v>
      </x:c>
      <x:c r="E1169" s="9" t="n">
        <x:f>IF(COUNT(C1169:D1169)=2,C1169*D1169/100000000,"n.a.")</x:f>
        <x:v>26.140124881104</x:v>
      </x:c>
      <x:c r="F1169" s="1" t="str">
        <x:v>get_fund_holders_9654d298fd7411b0.json</x:v>
      </x:c>
      <x:c r="G1169" s="1" t="str">
        <x:v>get_fund_performance_1d4a9808e8556da1.json</x:v>
      </x:c>
    </x:row>
    <x:row r="1170" ht="25" customHeight="1">
      <x:c r="A1170" s="1" t="str">
        <x:v>159935.SZ</x:v>
      </x:c>
      <x:c r="B1170" s="7" t="d">
        <x:v>2026-06-16T00:00:00.000Z</x:v>
      </x:c>
      <x:c r="C1170" s="8" t="n">
        <x:v>23572956</x:v>
      </x:c>
      <x:c r="D1170" s="9" t="n">
        <x:v>2.6741</x:v>
      </x:c>
      <x:c r="E1170" s="9" t="n">
        <x:f>IF(COUNT(C1170:D1170)=2,C1170*D1170/100000000,"n.a.")</x:f>
        <x:v>0.630364416396</x:v>
      </x:c>
      <x:c r="F1170" s="1" t="str">
        <x:v>get_fund_holders_3a509cba2b0c91ea.json</x:v>
      </x:c>
      <x:c r="G1170" s="1" t="str">
        <x:v>get_fund_performance_aa085c9cb9fda8b6.json</x:v>
      </x:c>
    </x:row>
    <x:row r="1171" ht="25" customHeight="1">
      <x:c r="A1171" s="1" t="str">
        <x:v>159948.SZ</x:v>
      </x:c>
      <x:c r="B1171" s="7" t="d">
        <x:v>2026-06-16T00:00:00.000Z</x:v>
      </x:c>
      <x:c r="C1171" s="8" t="n">
        <x:v>1006697720</x:v>
      </x:c>
      <x:c r="D1171" s="9" t="n">
        <x:v>4.5459</x:v>
      </x:c>
      <x:c r="E1171" s="9" t="n">
        <x:f>IF(COUNT(C1171:D1171)=2,C1171*D1171/100000000,"n.a.")</x:f>
        <x:v>45.763471653479996</x:v>
      </x:c>
      <x:c r="F1171" s="1" t="str">
        <x:v>get_fund_holders_fadd370a28d51cf3.json</x:v>
      </x:c>
      <x:c r="G1171" s="1" t="str">
        <x:v>get_fund_performance_bf1ce8849823faae.json</x:v>
      </x:c>
    </x:row>
    <x:row r="1172" ht="25" customHeight="1">
      <x:c r="A1172" s="1" t="str">
        <x:v>159952.SZ</x:v>
      </x:c>
      <x:c r="B1172" s="7" t="d">
        <x:v>2026-06-16T00:00:00.000Z</x:v>
      </x:c>
      <x:c r="C1172" s="8" t="n">
        <x:v>3380784929</x:v>
      </x:c>
      <x:c r="D1172" s="9" t="n">
        <x:v>2.4995</x:v>
      </x:c>
      <x:c r="E1172" s="9" t="n">
        <x:f>IF(COUNT(C1172:D1172)=2,C1172*D1172/100000000,"n.a.")</x:f>
        <x:v>84.502719300355</x:v>
      </x:c>
      <x:c r="F1172" s="1" t="str">
        <x:v>get_fund_holders_f72299d2431949fb.json</x:v>
      </x:c>
      <x:c r="G1172" s="1" t="str">
        <x:v>get_fund_performance_c6948bae147698fe.json</x:v>
      </x:c>
    </x:row>
    <x:row r="1173" ht="25" customHeight="1">
      <x:c r="A1173" s="1" t="str">
        <x:v>159956.SZ</x:v>
      </x:c>
      <x:c r="B1173" s="7" t="d">
        <x:v>2026-06-16T00:00:00.000Z</x:v>
      </x:c>
      <x:c r="C1173" s="8" t="n">
        <x:v>44978674</x:v>
      </x:c>
      <x:c r="D1173" s="9" t="n">
        <x:v>2.6061</x:v>
      </x:c>
      <x:c r="E1173" s="9" t="n">
        <x:f>IF(COUNT(C1173:D1173)=2,C1173*D1173/100000000,"n.a.")</x:f>
        <x:v>1.172189223114</x:v>
      </x:c>
      <x:c r="F1173" s="1" t="str">
        <x:v>get_fund_holders_6f3a5c30140a2cc7.json</x:v>
      </x:c>
      <x:c r="G1173" s="1" t="str">
        <x:v>get_fund_performance_ddc316222fa0f340.json</x:v>
      </x:c>
    </x:row>
    <x:row r="1174" ht="25" customHeight="1">
      <x:c r="A1174" s="1" t="str">
        <x:v>159957.SZ</x:v>
      </x:c>
      <x:c r="B1174" s="7" t="d">
        <x:v>2026-06-16T00:00:00.000Z</x:v>
      </x:c>
      <x:c r="C1174" s="8" t="n">
        <x:v>783784560</x:v>
      </x:c>
      <x:c r="D1174" s="9" t="n">
        <x:v>2.6987</x:v>
      </x:c>
      <x:c r="E1174" s="9" t="n">
        <x:f>IF(COUNT(C1174:D1174)=2,C1174*D1174/100000000,"n.a.")</x:f>
        <x:v>21.15199392072</x:v>
      </x:c>
      <x:c r="F1174" s="1" t="str">
        <x:v>get_fund_holders_972746bb5dcf2cb7.json</x:v>
      </x:c>
      <x:c r="G1174" s="1" t="str">
        <x:v>get_fund_performance_875d1f9d9b20879b.json</x:v>
      </x:c>
    </x:row>
    <x:row r="1175" ht="25" customHeight="1">
      <x:c r="A1175" s="1" t="str">
        <x:v>159958.SZ</x:v>
      </x:c>
      <x:c r="B1175" s="7" t="d">
        <x:v>2026-06-16T00:00:00.000Z</x:v>
      </x:c>
      <x:c r="C1175" s="8" t="n">
        <x:v>220311448</x:v>
      </x:c>
      <x:c r="D1175" s="9" t="n">
        <x:v>2.4835</x:v>
      </x:c>
      <x:c r="E1175" s="9" t="n">
        <x:f>IF(COUNT(C1175:D1175)=2,C1175*D1175/100000000,"n.a.")</x:f>
        <x:v>5.471434811079999</x:v>
      </x:c>
      <x:c r="F1175" s="1" t="str">
        <x:v>get_fund_holders_3665ca842f2b9d2d.json</x:v>
      </x:c>
      <x:c r="G1175" s="1" t="str">
        <x:v>get_fund_performance_757bebf0dcfab699.json</x:v>
      </x:c>
    </x:row>
    <x:row r="1176" ht="25" customHeight="1">
      <x:c r="A1176" s="1" t="str">
        <x:v>159964.SZ</x:v>
      </x:c>
      <x:c r="B1176" s="7" t="d">
        <x:v>2026-06-16T00:00:00.000Z</x:v>
      </x:c>
      <x:c r="C1176" s="8" t="n">
        <x:v>187481881</x:v>
      </x:c>
      <x:c r="D1176" s="9" t="n">
        <x:v>2.6818</x:v>
      </x:c>
      <x:c r="E1176" s="9" t="n">
        <x:f>IF(COUNT(C1176:D1176)=2,C1176*D1176/100000000,"n.a.")</x:f>
        <x:v>5.027889084658</x:v>
      </x:c>
      <x:c r="F1176" s="1" t="str">
        <x:v>get_fund_holders_f7a47e9d730c119a.json</x:v>
      </x:c>
      <x:c r="G1176" s="1" t="str">
        <x:v>get_fund_performance_822b984e855b6212.json</x:v>
      </x:c>
    </x:row>
    <x:row r="1177" ht="25" customHeight="1">
      <x:c r="A1177" s="1" t="str">
        <x:v>159968.SZ</x:v>
      </x:c>
      <x:c r="B1177" s="7" t="d">
        <x:v>2026-06-16T00:00:00.000Z</x:v>
      </x:c>
      <x:c r="C1177" s="8" t="n">
        <x:v>59695098</x:v>
      </x:c>
      <x:c r="D1177" s="9" t="n">
        <x:v>11.0258</x:v>
      </x:c>
      <x:c r="E1177" s="9" t="n">
        <x:f>IF(COUNT(C1177:D1177)=2,C1177*D1177/100000000,"n.a.")</x:f>
        <x:v>6.581862115284</x:v>
      </x:c>
      <x:c r="F1177" s="1" t="str">
        <x:v>get_fund_holders_13991b14672a9e5b.json</x:v>
      </x:c>
      <x:c r="G1177" s="1" t="str">
        <x:v>get_fund_performance_0e4c5b8e47ee8e76.json</x:v>
      </x:c>
    </x:row>
    <x:row r="1178" ht="25" customHeight="1">
      <x:c r="A1178" s="1" t="str">
        <x:v>159971.SZ</x:v>
      </x:c>
      <x:c r="B1178" s="7" t="d">
        <x:v>2026-06-16T00:00:00.000Z</x:v>
      </x:c>
      <x:c r="C1178" s="8" t="n">
        <x:v>1292020288</x:v>
      </x:c>
      <x:c r="D1178" s="9" t="n">
        <x:v>1.4315</x:v>
      </x:c>
      <x:c r="E1178" s="9" t="n">
        <x:f>IF(COUNT(C1178:D1178)=2,C1178*D1178/100000000,"n.a.")</x:f>
        <x:v>18.49527042272</x:v>
      </x:c>
      <x:c r="F1178" s="1" t="str">
        <x:v>get_fund_holders_972746bb5dcf2cb7.json</x:v>
      </x:c>
      <x:c r="G1178" s="1" t="str">
        <x:v>get_fund_performance_875d1f9d9b20879b.json</x:v>
      </x:c>
    </x:row>
    <x:row r="1179" ht="25" customHeight="1">
      <x:c r="A1179" s="1" t="str">
        <x:v>159977.SZ</x:v>
      </x:c>
      <x:c r="B1179" s="7" t="d">
        <x:v>2026-06-16T00:00:00.000Z</x:v>
      </x:c>
      <x:c r="C1179" s="8" t="n">
        <x:v>2955872820</x:v>
      </x:c>
      <x:c r="D1179" s="9" t="n">
        <x:v>2.1378</x:v>
      </x:c>
      <x:c r="E1179" s="9" t="n">
        <x:f>IF(COUNT(C1179:D1179)=2,C1179*D1179/100000000,"n.a.")</x:f>
        <x:v>63.190649145959995</x:v>
      </x:c>
      <x:c r="F1179" s="1" t="str">
        <x:v>get_fund_holders_3665ca842f2b9d2d.json</x:v>
      </x:c>
      <x:c r="G1179" s="1" t="str">
        <x:v>get_fund_performance_757bebf0dcfab699.json</x:v>
      </x:c>
    </x:row>
    <x:row r="1180" ht="25" customHeight="1">
      <x:c r="A1180" s="1" t="str">
        <x:v>159982.SZ</x:v>
      </x:c>
      <x:c r="B1180" s="7" t="d">
        <x:v>2026-06-16T00:00:00.000Z</x:v>
      </x:c>
      <x:c r="C1180" s="8" t="n">
        <x:v>136211253</x:v>
      </x:c>
      <x:c r="D1180" s="9" t="n">
        <x:v>2.2605</x:v>
      </x:c>
      <x:c r="E1180" s="9" t="n">
        <x:f>IF(COUNT(C1180:D1180)=2,C1180*D1180/100000000,"n.a.")</x:f>
        <x:v>3.0790553740649997</x:v>
      </x:c>
      <x:c r="F1180" s="1" t="str">
        <x:v>get_fund_holders_6873838444356b70.json</x:v>
      </x:c>
      <x:c r="G1180" s="1" t="str">
        <x:v>get_fund_performance_c16a854f012da14c.json</x:v>
      </x:c>
    </x:row>
    <x:row r="1181" ht="25" customHeight="1">
      <x:c r="A1181" s="1" t="str">
        <x:v>510300.SH</x:v>
      </x:c>
      <x:c r="B1181" s="7" t="d">
        <x:v>2026-06-16T00:00:00.000Z</x:v>
      </x:c>
      <x:c r="C1181" s="8" t="n">
        <x:v>27970687700</x:v>
      </x:c>
      <x:c r="D1181" s="9" t="n">
        <x:v>4.9122</x:v>
      </x:c>
      <x:c r="E1181" s="9" t="n">
        <x:f>IF(COUNT(C1181:D1181)=2,C1181*D1181/100000000,"n.a.")</x:f>
        <x:v>1373.9761211994</x:v>
      </x:c>
      <x:c r="F1181" s="1" t="str">
        <x:v>get_fund_holders_1e677b142657289e.json</x:v>
      </x:c>
      <x:c r="G1181" s="1" t="str">
        <x:v>get_fund_performance_32b153f453e65745.json</x:v>
      </x:c>
    </x:row>
    <x:row r="1182" ht="25" customHeight="1">
      <x:c r="A1182" s="1" t="str">
        <x:v>510310.SH</x:v>
      </x:c>
      <x:c r="B1182" s="7" t="d">
        <x:v>2026-06-16T00:00:00.000Z</x:v>
      </x:c>
      <x:c r="C1182" s="8" t="n">
        <x:v>20565644000</x:v>
      </x:c>
      <x:c r="D1182" s="9" t="n">
        <x:v>4.7599</x:v>
      </x:c>
      <x:c r="E1182" s="9" t="n">
        <x:f>IF(COUNT(C1182:D1182)=2,C1182*D1182/100000000,"n.a.")</x:f>
        <x:v>978.9040887560001</x:v>
      </x:c>
      <x:c r="F1182" s="1" t="str">
        <x:v>get_fund_holders_db155956e659ea95.json</x:v>
      </x:c>
      <x:c r="G1182" s="1" t="str">
        <x:v>get_fund_performance_ac2efc383ca02be2.json</x:v>
      </x:c>
    </x:row>
    <x:row r="1183" ht="25" customHeight="1">
      <x:c r="A1183" s="1" t="str">
        <x:v>510320.SH</x:v>
      </x:c>
      <x:c r="B1183" s="7" t="d">
        <x:v>2026-06-16T00:00:00.000Z</x:v>
      </x:c>
      <x:c r="C1183" s="8" t="n">
        <x:v>595068500</x:v>
      </x:c>
      <x:c r="D1183" s="9" t="n">
        <x:v>1.3189</x:v>
      </x:c>
      <x:c r="E1183" s="9" t="n">
        <x:f>IF(COUNT(C1183:D1183)=2,C1183*D1183/100000000,"n.a.")</x:f>
        <x:v>7.8483584465</x:v>
      </x:c>
      <x:c r="F1183" s="1" t="str">
        <x:v>get_fund_holders_b20aeadfd65009a9.json</x:v>
      </x:c>
      <x:c r="G1183" s="1" t="str">
        <x:v>get_fund_performance_6f370d8e0a2e9620.json</x:v>
      </x:c>
    </x:row>
    <x:row r="1184" ht="25" customHeight="1">
      <x:c r="A1184" s="1" t="str">
        <x:v>510330.SH</x:v>
      </x:c>
      <x:c r="B1184" s="7" t="d">
        <x:v>2026-06-16T00:00:00.000Z</x:v>
      </x:c>
      <x:c r="C1184" s="8" t="n">
        <x:v>13450749800</x:v>
      </x:c>
      <x:c r="D1184" s="9" t="n">
        <x:v>5.1161</x:v>
      </x:c>
      <x:c r="E1184" s="9" t="n">
        <x:f>IF(COUNT(C1184:D1184)=2,C1184*D1184/100000000,"n.a.")</x:f>
        <x:v>688.1538105178</x:v>
      </x:c>
      <x:c r="F1184" s="1" t="str">
        <x:v>get_fund_holders_72fdcd60fda59aca.json</x:v>
      </x:c>
      <x:c r="G1184" s="1" t="str">
        <x:v>get_fund_performance_bfc43c7fa5bbf98b.json</x:v>
      </x:c>
    </x:row>
    <x:row r="1185" ht="25" customHeight="1">
      <x:c r="A1185" s="1" t="str">
        <x:v>510350.SH</x:v>
      </x:c>
      <x:c r="B1185" s="7" t="d">
        <x:v>2026-06-16T00:00:00.000Z</x:v>
      </x:c>
      <x:c r="C1185" s="8" t="n">
        <x:v>688614700</x:v>
      </x:c>
      <x:c r="D1185" s="9" t="n">
        <x:v>5.1353</x:v>
      </x:c>
      <x:c r="E1185" s="9" t="n">
        <x:f>IF(COUNT(C1185:D1185)=2,C1185*D1185/100000000,"n.a.")</x:f>
        <x:v>35.3624306891</x:v>
      </x:c>
      <x:c r="F1185" s="1" t="str">
        <x:v>get_fund_holders_3073d9fb2fa63b6e.json</x:v>
      </x:c>
      <x:c r="G1185" s="1" t="str">
        <x:v>get_fund_performance_4eee3d47edebe064.json</x:v>
      </x:c>
    </x:row>
    <x:row r="1186" ht="25" customHeight="1">
      <x:c r="A1186" s="1" t="str">
        <x:v>510360.SH</x:v>
      </x:c>
      <x:c r="B1186" s="7" t="d">
        <x:v>2026-06-16T00:00:00.000Z</x:v>
      </x:c>
      <x:c r="C1186" s="8" t="n">
        <x:v>1499381200</x:v>
      </x:c>
      <x:c r="D1186" s="9" t="n">
        <x:v>1.8669</x:v>
      </x:c>
      <x:c r="E1186" s="9" t="n">
        <x:f>IF(COUNT(C1186:D1186)=2,C1186*D1186/100000000,"n.a.")</x:f>
        <x:v>27.9919476228</x:v>
      </x:c>
      <x:c r="F1186" s="1" t="str">
        <x:v>get_fund_holders_8112bcd006961a9d.json</x:v>
      </x:c>
      <x:c r="G1186" s="1" t="str">
        <x:v>get_fund_performance_11643907f3f83e2c.json</x:v>
      </x:c>
    </x:row>
    <x:row r="1187" ht="25" customHeight="1">
      <x:c r="A1187" s="1" t="str">
        <x:v>510370.SH</x:v>
      </x:c>
      <x:c r="B1187" s="7" t="d">
        <x:v>2026-06-16T00:00:00.000Z</x:v>
      </x:c>
      <x:c r="C1187" s="8" t="n">
        <x:v>81258100</x:v>
      </x:c>
      <x:c r="D1187" s="9" t="n">
        <x:v>1.0892</x:v>
      </x:c>
      <x:c r="E1187" s="9" t="n">
        <x:f>IF(COUNT(C1187:D1187)=2,C1187*D1187/100000000,"n.a.")</x:f>
        <x:v>0.8850632251999999</x:v>
      </x:c>
      <x:c r="F1187" s="1" t="str">
        <x:v>get_fund_holders_72fdcd60fda59aca.json</x:v>
      </x:c>
      <x:c r="G1187" s="1" t="str">
        <x:v>get_fund_performance_bfc43c7fa5bbf98b.json</x:v>
      </x:c>
    </x:row>
    <x:row r="1188" ht="25" customHeight="1">
      <x:c r="A1188" s="1" t="str">
        <x:v>510380.SH</x:v>
      </x:c>
      <x:c r="B1188" s="7" t="d">
        <x:v>2026-06-16T00:00:00.000Z</x:v>
      </x:c>
      <x:c r="C1188" s="8" t="n">
        <x:v>1206802400</x:v>
      </x:c>
      <x:c r="D1188" s="9" t="n">
        <x:v>1.4517</x:v>
      </x:c>
      <x:c r="E1188" s="9" t="n">
        <x:f>IF(COUNT(C1188:D1188)=2,C1188*D1188/100000000,"n.a.")</x:f>
        <x:v>17.5191504408</x:v>
      </x:c>
      <x:c r="F1188" s="1" t="str">
        <x:v>get_fund_holders_b7b2fd863d7cae37.json</x:v>
      </x:c>
      <x:c r="G1188" s="1" t="str">
        <x:v>get_fund_performance_782c037bcb449f29.json</x:v>
      </x:c>
    </x:row>
    <x:row r="1189" ht="25" customHeight="1">
      <x:c r="A1189" s="1" t="str">
        <x:v>510390.SH</x:v>
      </x:c>
      <x:c r="B1189" s="7" t="d">
        <x:v>2026-06-16T00:00:00.000Z</x:v>
      </x:c>
      <x:c r="C1189" s="8" t="n">
        <x:v>110450000</x:v>
      </x:c>
      <x:c r="D1189" s="9" t="n">
        <x:v>5.5145</x:v>
      </x:c>
      <x:c r="E1189" s="9" t="n">
        <x:f>IF(COUNT(C1189:D1189)=2,C1189*D1189/100000000,"n.a.")</x:f>
        <x:v>6.09076525</x:v>
      </x:c>
      <x:c r="F1189" s="1" t="str">
        <x:v>get_fund_holders_de7653a1c69256fb.json</x:v>
      </x:c>
      <x:c r="G1189" s="1" t="str">
        <x:v>get_fund_performance_84601eddc1c275fe.json</x:v>
      </x:c>
    </x:row>
    <x:row r="1190" ht="25" customHeight="1">
      <x:c r="A1190" s="1" t="str">
        <x:v>510500.SH</x:v>
      </x:c>
      <x:c r="B1190" s="7" t="d">
        <x:v>2026-06-16T00:00:00.000Z</x:v>
      </x:c>
      <x:c r="C1190" s="8" t="n">
        <x:v>4586968600</x:v>
      </x:c>
      <x:c r="D1190" s="9" t="n">
        <x:v>8.6367</x:v>
      </x:c>
      <x:c r="E1190" s="9" t="n">
        <x:f>IF(COUNT(C1190:D1190)=2,C1190*D1190/100000000,"n.a.")</x:f>
        <x:v>396.16271707619995</x:v>
      </x:c>
      <x:c r="F1190" s="1" t="str">
        <x:v>get_fund_holders_0f3e86d571c495d7.json</x:v>
      </x:c>
      <x:c r="G1190" s="1" t="str">
        <x:v>get_fund_performance_5896dab4189c2620.json</x:v>
      </x:c>
    </x:row>
    <x:row r="1191" ht="25" customHeight="1">
      <x:c r="A1191" s="1" t="str">
        <x:v>510510.SH</x:v>
      </x:c>
      <x:c r="B1191" s="7" t="d">
        <x:v>2026-06-16T00:00:00.000Z</x:v>
      </x:c>
      <x:c r="C1191" s="8" t="n">
        <x:v>793038300</x:v>
      </x:c>
      <x:c r="D1191" s="9" t="n">
        <x:v>2.7334</x:v>
      </x:c>
      <x:c r="E1191" s="9" t="n">
        <x:f>IF(COUNT(C1191:D1191)=2,C1191*D1191/100000000,"n.a.")</x:f>
        <x:v>21.676908892200004</x:v>
      </x:c>
      <x:c r="F1191" s="1" t="str">
        <x:v>get_fund_holders_4b6ceb4ab77d2485.json</x:v>
      </x:c>
      <x:c r="G1191" s="1" t="str">
        <x:v>get_fund_performance_b5f4b8ffdfab8d69.json</x:v>
      </x:c>
    </x:row>
    <x:row r="1192" ht="25" customHeight="1">
      <x:c r="A1192" s="1" t="str">
        <x:v>510530.SH</x:v>
      </x:c>
      <x:c r="B1192" s="7" t="d">
        <x:v>2026-06-16T00:00:00.000Z</x:v>
      </x:c>
      <x:c r="C1192" s="8" t="n">
        <x:v>45479400</x:v>
      </x:c>
      <x:c r="D1192" s="9" t="n">
        <x:v>9.4082</x:v>
      </x:c>
      <x:c r="E1192" s="9" t="n">
        <x:f>IF(COUNT(C1192:D1192)=2,C1192*D1192/100000000,"n.a.")</x:f>
        <x:v>4.2787929108</x:v>
      </x:c>
      <x:c r="F1192" s="1" t="str">
        <x:v>get_fund_holders_02dd5efc1003a96c.json</x:v>
      </x:c>
      <x:c r="G1192" s="1" t="str">
        <x:v>get_fund_performance_b02199b195311b97.json</x:v>
      </x:c>
    </x:row>
    <x:row r="1193" ht="25" customHeight="1">
      <x:c r="A1193" s="1" t="str">
        <x:v>510550.SH</x:v>
      </x:c>
      <x:c r="B1193" s="7" t="d">
        <x:v>2026-06-16T00:00:00.000Z</x:v>
      </x:c>
      <x:c r="C1193" s="8" t="n">
        <x:v>21743300</x:v>
      </x:c>
      <x:c r="D1193" s="9" t="n">
        <x:v>2.1801</x:v>
      </x:c>
      <x:c r="E1193" s="9" t="n">
        <x:f>IF(COUNT(C1193:D1193)=2,C1193*D1193/100000000,"n.a.")</x:f>
        <x:v>0.4740256833</x:v>
      </x:c>
      <x:c r="F1193" s="1" t="str">
        <x:v>get_fund_holders_9716a79bd81ae93a.json</x:v>
      </x:c>
      <x:c r="G1193" s="1" t="str">
        <x:v>get_fund_performance_a204b4467a190cee.json</x:v>
      </x:c>
    </x:row>
    <x:row r="1194" ht="25" customHeight="1">
      <x:c r="A1194" s="1" t="str">
        <x:v>510560.SH</x:v>
      </x:c>
      <x:c r="B1194" s="7" t="d">
        <x:v>2026-06-16T00:00:00.000Z</x:v>
      </x:c>
      <x:c r="C1194" s="8" t="n">
        <x:v>62318700</x:v>
      </x:c>
      <x:c r="D1194" s="9" t="n">
        <x:v>2.1035</x:v>
      </x:c>
      <x:c r="E1194" s="9" t="n">
        <x:f>IF(COUNT(C1194:D1194)=2,C1194*D1194/100000000,"n.a.")</x:f>
        <x:v>1.3108738544999998</x:v>
      </x:c>
      <x:c r="F1194" s="1" t="str">
        <x:v>get_fund_holders_397f67910833c338.json</x:v>
      </x:c>
      <x:c r="G1194" s="1" t="str">
        <x:v>get_fund_performance_a001173e5434a9d4.json</x:v>
      </x:c>
    </x:row>
    <x:row r="1195" ht="25" customHeight="1">
      <x:c r="A1195" s="1" t="str">
        <x:v>510570.SH</x:v>
      </x:c>
      <x:c r="B1195" s="7" t="d">
        <x:v>2026-06-16T00:00:00.000Z</x:v>
      </x:c>
      <x:c r="C1195" s="8" t="n">
        <x:v>45560600</x:v>
      </x:c>
      <x:c r="D1195" s="9" t="n">
        <x:v>1.3403</x:v>
      </x:c>
      <x:c r="E1195" s="9" t="n">
        <x:f>IF(COUNT(C1195:D1195)=2,C1195*D1195/100000000,"n.a.")</x:f>
        <x:v>0.6106487218</x:v>
      </x:c>
      <x:c r="F1195" s="1" t="str">
        <x:v>get_fund_holders_397f67910833c338.json</x:v>
      </x:c>
      <x:c r="G1195" s="1" t="str">
        <x:v>get_fund_performance_a001173e5434a9d4.json</x:v>
      </x:c>
    </x:row>
    <x:row r="1196" ht="25" customHeight="1">
      <x:c r="A1196" s="1" t="str">
        <x:v>510580.SH</x:v>
      </x:c>
      <x:c r="B1196" s="7" t="d">
        <x:v>2026-06-16T00:00:00.000Z</x:v>
      </x:c>
      <x:c r="C1196" s="8" t="n">
        <x:v>970968300</x:v>
      </x:c>
      <x:c r="D1196" s="9" t="n">
        <x:v>4.4411</x:v>
      </x:c>
      <x:c r="E1196" s="9" t="n">
        <x:f>IF(COUNT(C1196:D1196)=2,C1196*D1196/100000000,"n.a.")</x:f>
        <x:v>43.12167317129999</x:v>
      </x:c>
      <x:c r="F1196" s="1" t="str">
        <x:v>get_fund_holders_642ec0bcd548408a.json</x:v>
      </x:c>
      <x:c r="G1196" s="1" t="str">
        <x:v>get_fund_performance_52dd6b7444cbe37f.json</x:v>
      </x:c>
    </x:row>
    <x:row r="1197" ht="25" customHeight="1">
      <x:c r="A1197" s="1" t="str">
        <x:v>510590.SH</x:v>
      </x:c>
      <x:c r="B1197" s="7" t="d">
        <x:v>2026-06-16T00:00:00.000Z</x:v>
      </x:c>
      <x:c r="C1197" s="8" t="n">
        <x:v>139986100</x:v>
      </x:c>
      <x:c r="D1197" s="9" t="n">
        <x:v>9.1501</x:v>
      </x:c>
      <x:c r="E1197" s="9" t="n">
        <x:f>IF(COUNT(C1197:D1197)=2,C1197*D1197/100000000,"n.a.")</x:f>
        <x:v>12.808868136100001</x:v>
      </x:c>
      <x:c r="F1197" s="1" t="str">
        <x:v>get_fund_holders_c3d87f4218ad4583.json</x:v>
      </x:c>
      <x:c r="G1197" s="1" t="str">
        <x:v>get_fund_performance_02aa700a9df0acc2.json</x:v>
      </x:c>
    </x:row>
    <x:row r="1198" ht="25" customHeight="1">
      <x:c r="A1198" s="1" t="str">
        <x:v>512100.SH</x:v>
      </x:c>
      <x:c r="B1198" s="7" t="d">
        <x:v>2026-06-16T00:00:00.000Z</x:v>
      </x:c>
      <x:c r="C1198" s="8" t="n">
        <x:v>3191217600</x:v>
      </x:c>
      <x:c r="D1198" s="9" t="n">
        <x:v>3.4904</x:v>
      </x:c>
      <x:c r="E1198" s="9" t="n">
        <x:f>IF(COUNT(C1198:D1198)=2,C1198*D1198/100000000,"n.a.")</x:f>
        <x:v>111.3862591104</x:v>
      </x:c>
      <x:c r="F1198" s="1" t="str">
        <x:v>get_fund_holders_f06ed8ca04a5c3cd.json</x:v>
      </x:c>
      <x:c r="G1198" s="1" t="str">
        <x:v>get_fund_performance_7ef9212eaf1828ff.json</x:v>
      </x:c>
    </x:row>
    <x:row r="1199" ht="25" customHeight="1">
      <x:c r="A1199" s="1" t="str">
        <x:v>512500.SH</x:v>
      </x:c>
      <x:c r="B1199" s="7" t="d">
        <x:v>2026-06-16T00:00:00.000Z</x:v>
      </x:c>
      <x:c r="C1199" s="8" t="n">
        <x:v>1604808800</x:v>
      </x:c>
      <x:c r="D1199" s="9" t="n">
        <x:v>4.7893</x:v>
      </x:c>
      <x:c r="E1199" s="9" t="n">
        <x:f>IF(COUNT(C1199:D1199)=2,C1199*D1199/100000000,"n.a.")</x:f>
        <x:v>76.8591078584</x:v>
      </x:c>
      <x:c r="F1199" s="1" t="str">
        <x:v>get_fund_holders_9716a79bd81ae93a.json</x:v>
      </x:c>
      <x:c r="G1199" s="1" t="str">
        <x:v>get_fund_performance_a204b4467a190cee.json</x:v>
      </x:c>
    </x:row>
    <x:row r="1200" ht="25" customHeight="1">
      <x:c r="A1200" s="1" t="str">
        <x:v>512510.SH</x:v>
      </x:c>
      <x:c r="B1200" s="7" t="d">
        <x:v>2026-06-16T00:00:00.000Z</x:v>
      </x:c>
      <x:c r="C1200" s="8" t="n">
        <x:v>416929800</x:v>
      </x:c>
      <x:c r="D1200" s="9" t="n">
        <x:v>2.5189</x:v>
      </x:c>
      <x:c r="E1200" s="9" t="n">
        <x:f>IF(COUNT(C1200:D1200)=2,C1200*D1200/100000000,"n.a.")</x:f>
        <x:v>10.5020447322</x:v>
      </x:c>
      <x:c r="F1200" s="1" t="str">
        <x:v>get_fund_holders_cb7a47267215c1da.json</x:v>
      </x:c>
      <x:c r="G1200" s="1" t="str">
        <x:v>get_fund_performance_7bf0efc786c27bf1.json</x:v>
      </x:c>
    </x:row>
    <x:row r="1201" ht="25" customHeight="1">
      <x:c r="A1201" s="1" t="str">
        <x:v>515130.SH</x:v>
      </x:c>
      <x:c r="B1201" s="7" t="d">
        <x:v>2026-06-16T00:00:00.000Z</x:v>
      </x:c>
      <x:c r="C1201" s="8" t="n">
        <x:v>82463200</x:v>
      </x:c>
      <x:c r="D1201" s="9" t="n">
        <x:v>1.6171</x:v>
      </x:c>
      <x:c r="E1201" s="9" t="n">
        <x:f>IF(COUNT(C1201:D1201)=2,C1201*D1201/100000000,"n.a.")</x:f>
        <x:v>1.3335124072</x:v>
      </x:c>
      <x:c r="F1201" s="1" t="str">
        <x:v>get_fund_holders_02dd5efc1003a96c.json</x:v>
      </x:c>
      <x:c r="G1201" s="1" t="str">
        <x:v>get_fund_performance_b02199b195311b97.json</x:v>
      </x:c>
    </x:row>
    <x:row r="1202" ht="25" customHeight="1">
      <x:c r="A1202" s="1" t="str">
        <x:v>515190.SH</x:v>
      </x:c>
      <x:c r="B1202" s="7" t="d">
        <x:v>2026-06-16T00:00:00.000Z</x:v>
      </x:c>
      <x:c r="C1202" s="8" t="n">
        <x:v>317466100</x:v>
      </x:c>
      <x:c r="D1202" s="9" t="n">
        <x:v>1.7811</x:v>
      </x:c>
      <x:c r="E1202" s="9" t="n">
        <x:f>IF(COUNT(C1202:D1202)=2,C1202*D1202/100000000,"n.a.")</x:f>
        <x:v>5.654388707099999</x:v>
      </x:c>
      <x:c r="F1202" s="1" t="str">
        <x:v>get_fund_holders_4a5b486412b93368.json</x:v>
      </x:c>
      <x:c r="G1202" s="1" t="str">
        <x:v>get_fund_performance_d3b8a29dbfda12d5.json</x:v>
      </x:c>
    </x:row>
    <x:row r="1203" ht="25" customHeight="1">
      <x:c r="A1203" s="1" t="str">
        <x:v>515310.SH</x:v>
      </x:c>
      <x:c r="B1203" s="7" t="d">
        <x:v>2026-06-16T00:00:00.000Z</x:v>
      </x:c>
      <x:c r="C1203" s="8" t="n">
        <x:v>237611200</x:v>
      </x:c>
      <x:c r="D1203" s="9" t="n">
        <x:v>1.4593</x:v>
      </x:c>
      <x:c r="E1203" s="9" t="n">
        <x:f>IF(COUNT(C1203:D1203)=2,C1203*D1203/100000000,"n.a.")</x:f>
        <x:v>3.4674602416000004</x:v>
      </x:c>
      <x:c r="F1203" s="1" t="str">
        <x:v>get_fund_holders_9654d298fd7411b0.json</x:v>
      </x:c>
      <x:c r="G1203" s="1" t="str">
        <x:v>get_fund_performance_1d4a9808e8556da1.json</x:v>
      </x:c>
    </x:row>
    <x:row r="1204" ht="25" customHeight="1">
      <x:c r="A1204" s="1" t="str">
        <x:v>515330.SH</x:v>
      </x:c>
      <x:c r="B1204" s="7" t="d">
        <x:v>2026-06-16T00:00:00.000Z</x:v>
      </x:c>
      <x:c r="C1204" s="8" t="n">
        <x:v>5519709500</x:v>
      </x:c>
      <x:c r="D1204" s="9" t="n">
        <x:v>1.4093</x:v>
      </x:c>
      <x:c r="E1204" s="9" t="n">
        <x:f>IF(COUNT(C1204:D1204)=2,C1204*D1204/100000000,"n.a.")</x:f>
        <x:v>77.7892659835</x:v>
      </x:c>
      <x:c r="F1204" s="1" t="str">
        <x:v>get_fund_holders_8112bcd006961a9d.json</x:v>
      </x:c>
      <x:c r="G1204" s="1" t="str">
        <x:v>get_fund_performance_11643907f3f83e2c.json</x:v>
      </x:c>
    </x:row>
    <x:row r="1205" ht="25" customHeight="1">
      <x:c r="A1205" s="1" t="str">
        <x:v>515350.SH</x:v>
      </x:c>
      <x:c r="B1205" s="7" t="d">
        <x:v>2026-06-16T00:00:00.000Z</x:v>
      </x:c>
      <x:c r="C1205" s="8" t="n">
        <x:v>10799200</x:v>
      </x:c>
      <x:c r="D1205" s="9" t="n">
        <x:v>6.5715</x:v>
      </x:c>
      <x:c r="E1205" s="9" t="n">
        <x:f>IF(COUNT(C1205:D1205)=2,C1205*D1205/100000000,"n.a.")</x:f>
        <x:v>0.709669428</x:v>
      </x:c>
      <x:c r="F1205" s="1" t="str">
        <x:v>get_fund_holders_f7a0251fa6d4d112.json</x:v>
      </x:c>
      <x:c r="G1205" s="1" t="str">
        <x:v>get_fund_performance_f34761a2b46b9330.json</x:v>
      </x:c>
    </x:row>
    <x:row r="1206" ht="25" customHeight="1">
      <x:c r="A1206" s="1" t="str">
        <x:v>515360.SH</x:v>
      </x:c>
      <x:c r="B1206" s="7" t="d">
        <x:v>2026-06-16T00:00:00.000Z</x:v>
      </x:c>
      <x:c r="C1206" s="8" t="n">
        <x:v>37279300</x:v>
      </x:c>
      <x:c r="D1206" s="9" t="n">
        <x:v>7.0209</x:v>
      </x:c>
      <x:c r="E1206" s="9" t="n">
        <x:f>IF(COUNT(C1206:D1206)=2,C1206*D1206/100000000,"n.a.")</x:f>
        <x:v>2.6173423737</x:v>
      </x:c>
      <x:c r="F1206" s="1" t="str">
        <x:v>get_fund_holders_b20aeadfd65009a9.json</x:v>
      </x:c>
      <x:c r="G1206" s="1" t="str">
        <x:v>get_fund_performance_6f370d8e0a2e9620.json</x:v>
      </x:c>
    </x:row>
    <x:row r="1207" ht="25" customHeight="1">
      <x:c r="A1207" s="1" t="str">
        <x:v>515380.SH</x:v>
      </x:c>
      <x:c r="B1207" s="7" t="d">
        <x:v>2026-06-16T00:00:00.000Z</x:v>
      </x:c>
      <x:c r="C1207" s="8" t="n">
        <x:v>639999800</x:v>
      </x:c>
      <x:c r="D1207" s="9" t="n">
        <x:v>5.6756</x:v>
      </x:c>
      <x:c r="E1207" s="9" t="n">
        <x:f>IF(COUNT(C1207:D1207)=2,C1207*D1207/100000000,"n.a.")</x:f>
        <x:v>36.3238286488</x:v>
      </x:c>
      <x:c r="F1207" s="1" t="str">
        <x:v>get_fund_holders_3073d9fb2fa63b6e.json</x:v>
      </x:c>
      <x:c r="G1207" s="1" t="str">
        <x:v>get_fund_performance_4eee3d47edebe064.json</x:v>
      </x:c>
    </x:row>
    <x:row r="1208" ht="25" customHeight="1">
      <x:c r="A1208" s="1" t="str">
        <x:v>515390.SH</x:v>
      </x:c>
      <x:c r="B1208" s="7" t="d">
        <x:v>2026-06-16T00:00:00.000Z</x:v>
      </x:c>
      <x:c r="C1208" s="8" t="n">
        <x:v>1038683000</x:v>
      </x:c>
      <x:c r="D1208" s="9" t="n">
        <x:v>1.4247</x:v>
      </x:c>
      <x:c r="E1208" s="9" t="n">
        <x:f>IF(COUNT(C1208:D1208)=2,C1208*D1208/100000000,"n.a.")</x:f>
        <x:v>14.798116701000001</x:v>
      </x:c>
      <x:c r="F1208" s="1" t="str">
        <x:v>get_fund_holders_de7653a1c69256fb.json</x:v>
      </x:c>
      <x:c r="G1208" s="1" t="str">
        <x:v>get_fund_performance_84601eddc1c275fe.json</x:v>
      </x:c>
    </x:row>
    <x:row r="1209" ht="25" customHeight="1">
      <x:c r="A1209" s="1" t="str">
        <x:v>515530.SH</x:v>
      </x:c>
      <x:c r="B1209" s="7" t="d">
        <x:v>2026-06-16T00:00:00.000Z</x:v>
      </x:c>
      <x:c r="C1209" s="8" t="n">
        <x:v>12242700</x:v>
      </x:c>
      <x:c r="D1209" s="9" t="n">
        <x:v>4.6657</x:v>
      </x:c>
      <x:c r="E1209" s="9" t="n">
        <x:f>IF(COUNT(C1209:D1209)=2,C1209*D1209/100000000,"n.a.")</x:f>
        <x:v>0.5712076539000001</x:v>
      </x:c>
      <x:c r="F1209" s="1" t="str">
        <x:v>get_fund_holders_c3d87f4218ad4583.json</x:v>
      </x:c>
      <x:c r="G1209" s="1" t="str">
        <x:v>get_fund_performance_02aa700a9df0acc2.json</x:v>
      </x:c>
    </x:row>
    <x:row r="1210" ht="25" customHeight="1">
      <x:c r="A1210" s="1" t="str">
        <x:v>515550.SH</x:v>
      </x:c>
      <x:c r="B1210" s="7" t="d">
        <x:v>2026-06-16T00:00:00.000Z</x:v>
      </x:c>
      <x:c r="C1210" s="8" t="n">
        <x:v>19345700</x:v>
      </x:c>
      <x:c r="D1210" s="9" t="n">
        <x:v>1.8933</x:v>
      </x:c>
      <x:c r="E1210" s="9" t="n">
        <x:f>IF(COUNT(C1210:D1210)=2,C1210*D1210/100000000,"n.a.")</x:f>
        <x:v>0.36627213810000003</x:v>
      </x:c>
      <x:c r="F1210" s="1" t="str">
        <x:v>get_fund_holders_4b6ceb4ab77d2485.json</x:v>
      </x:c>
      <x:c r="G1210" s="1" t="str">
        <x:v>get_fund_performance_b5f4b8ffdfab8d69.json</x:v>
      </x:c>
    </x:row>
    <x:row r="1211" ht="25" customHeight="1">
      <x:c r="A1211" s="1" t="str">
        <x:v>515660.SH</x:v>
      </x:c>
      <x:c r="B1211" s="7" t="d">
        <x:v>2026-06-16T00:00:00.000Z</x:v>
      </x:c>
      <x:c r="C1211" s="8" t="n">
        <x:v>466894200</x:v>
      </x:c>
      <x:c r="D1211" s="9" t="n">
        <x:v>6.0922</x:v>
      </x:c>
      <x:c r="E1211" s="9" t="n">
        <x:f>IF(COUNT(C1211:D1211)=2,C1211*D1211/100000000,"n.a.")</x:f>
        <x:v>28.4441284524</x:v>
      </x:c>
      <x:c r="F1211" s="1" t="str">
        <x:v>get_fund_holders_9f97c20db2568193.json</x:v>
      </x:c>
      <x:c r="G1211" s="1" t="str">
        <x:v>get_fund_performance_cc51021ca3a41cab.json</x:v>
      </x:c>
    </x:row>
    <x:row r="1212" ht="25" customHeight="1">
      <x:c r="A1212" s="1" t="str">
        <x:v>516300.SH</x:v>
      </x:c>
      <x:c r="B1212" s="7" t="d">
        <x:v>2026-06-16T00:00:00.000Z</x:v>
      </x:c>
      <x:c r="C1212" s="8" t="n">
        <x:v>25012600</x:v>
      </x:c>
      <x:c r="D1212" s="9" t="n">
        <x:v>3.5886</x:v>
      </x:c>
      <x:c r="E1212" s="9" t="n">
        <x:f>IF(COUNT(C1212:D1212)=2,C1212*D1212/100000000,"n.a.")</x:f>
        <x:v>0.8976021636</x:v>
      </x:c>
      <x:c r="F1212" s="1" t="str">
        <x:v>get_fund_holders_297fc90dcb4e9518.json</x:v>
      </x:c>
      <x:c r="G1212" s="1" t="str">
        <x:v>get_fund_performance_76033c52f8ce0ced.json</x:v>
      </x:c>
    </x:row>
    <x:row r="1213" ht="25" customHeight="1">
      <x:c r="A1213" s="1" t="str">
        <x:v>560010.SH</x:v>
      </x:c>
      <x:c r="B1213" s="7" t="d">
        <x:v>2026-06-16T00:00:00.000Z</x:v>
      </x:c>
      <x:c r="C1213" s="8" t="n">
        <x:v>898621700</x:v>
      </x:c>
      <x:c r="D1213" s="9" t="n">
        <x:v>3.5762</x:v>
      </x:c>
      <x:c r="E1213" s="9" t="n">
        <x:f>IF(COUNT(C1213:D1213)=2,C1213*D1213/100000000,"n.a.")</x:f>
        <x:v>32.1365092354</x:v>
      </x:c>
      <x:c r="F1213" s="1" t="str">
        <x:v>get_fund_holders_6873838444356b70.json</x:v>
      </x:c>
      <x:c r="G1213" s="1" t="str">
        <x:v>get_fund_performance_c16a854f012da14c.json</x:v>
      </x:c>
    </x:row>
    <x:row r="1214" ht="25" customHeight="1">
      <x:c r="A1214" s="1" t="str">
        <x:v>560110.SH</x:v>
      </x:c>
      <x:c r="B1214" s="7" t="d">
        <x:v>2026-06-16T00:00:00.000Z</x:v>
      </x:c>
      <x:c r="C1214" s="8" t="n">
        <x:v>133903500</x:v>
      </x:c>
      <x:c r="D1214" s="9" t="n">
        <x:v>1.2913</x:v>
      </x:c>
      <x:c r="E1214" s="9" t="n">
        <x:f>IF(COUNT(C1214:D1214)=2,C1214*D1214/100000000,"n.a.")</x:f>
        <x:v>1.7290958954999998</x:v>
      </x:c>
      <x:c r="F1214" s="1" t="str">
        <x:v>get_fund_holders_297fc90dcb4e9518.json</x:v>
      </x:c>
      <x:c r="G1214" s="1" t="str">
        <x:v>get_fund_performance_76033c52f8ce0ced.json</x:v>
      </x:c>
    </x:row>
    <x:row r="1215" ht="25" customHeight="1">
      <x:c r="A1215" s="1" t="str">
        <x:v>560220.SH</x:v>
      </x:c>
      <x:c r="B1215" s="7" t="d">
        <x:v>2026-06-16T00:00:00.000Z</x:v>
      </x:c>
      <x:c r="C1215" s="8" t="n">
        <x:v>48717000</x:v>
      </x:c>
      <x:c r="D1215" s="9" t="n">
        <x:v>1.5608</x:v>
      </x:c>
      <x:c r="E1215" s="9" t="n">
        <x:f>IF(COUNT(C1215:D1215)=2,C1215*D1215/100000000,"n.a.")</x:f>
        <x:v>0.760374936</x:v>
      </x:c>
      <x:c r="F1215" s="1" t="str">
        <x:v>get_fund_holders_fc050ecb223266b2.json</x:v>
      </x:c>
      <x:c r="G1215" s="1" t="str">
        <x:v>get_fund_performance_64e81de3617dc384.json</x:v>
      </x:c>
    </x:row>
    <x:row r="1216" ht="25" customHeight="1">
      <x:c r="A1216" s="1" t="str">
        <x:v>561350.SH</x:v>
      </x:c>
      <x:c r="B1216" s="7" t="d">
        <x:v>2026-06-16T00:00:00.000Z</x:v>
      </x:c>
      <x:c r="C1216" s="8" t="n">
        <x:v>67700000</x:v>
      </x:c>
      <x:c r="D1216" s="9" t="n">
        <x:v>1.3476</x:v>
      </x:c>
      <x:c r="E1216" s="9" t="n">
        <x:f>IF(COUNT(C1216:D1216)=2,C1216*D1216/100000000,"n.a.")</x:f>
        <x:v>0.9123252</x:v>
      </x:c>
      <x:c r="F1216" s="1" t="str">
        <x:v>get_fund_holders_13991b14672a9e5b.json</x:v>
      </x:c>
      <x:c r="G1216" s="1" t="str">
        <x:v>get_fund_performance_0e4c5b8e47ee8e76.json</x:v>
      </x:c>
    </x:row>
    <x:row r="1217" ht="25" customHeight="1">
      <x:c r="A1217" s="1" t="str">
        <x:v>561370.SH</x:v>
      </x:c>
      <x:c r="B1217" s="7" t="d">
        <x:v>2026-06-16T00:00:00.000Z</x:v>
      </x:c>
      <x:c r="C1217" s="8" t="n">
        <x:v>22356000</x:v>
      </x:c>
      <x:c r="D1217" s="9" t="n">
        <x:v>1.5547</x:v>
      </x:c>
      <x:c r="E1217" s="9" t="n">
        <x:f>IF(COUNT(C1217:D1217)=2,C1217*D1217/100000000,"n.a.")</x:f>
        <x:v>0.34756873200000005</x:v>
      </x:c>
      <x:c r="F1217" s="1" t="str">
        <x:v>get_fund_holders_2726ab4790466ee0.json</x:v>
      </x:c>
      <x:c r="G1217" s="1" t="str">
        <x:v>get_fund_performance_cb9287801365b0fc.json</x:v>
      </x:c>
    </x:row>
    <x:row r="1218" ht="25" customHeight="1">
      <x:c r="A1218" s="1" t="str">
        <x:v>561930.SH</x:v>
      </x:c>
      <x:c r="B1218" s="7" t="d">
        <x:v>2026-06-16T00:00:00.000Z</x:v>
      </x:c>
      <x:c r="C1218" s="8" t="n">
        <x:v>121260600</x:v>
      </x:c>
      <x:c r="D1218" s="9" t="n">
        <x:v>1.6352</x:v>
      </x:c>
      <x:c r="E1218" s="9" t="n">
        <x:f>IF(COUNT(C1218:D1218)=2,C1218*D1218/100000000,"n.a.")</x:f>
        <x:v>1.9828533312</x:v>
      </x:c>
      <x:c r="F1218" s="1" t="str">
        <x:v>get_fund_holders_f7a0251fa6d4d112.json</x:v>
      </x:c>
      <x:c r="G1218" s="1" t="str">
        <x:v>get_fund_performance_f34761a2b46b9330.json</x:v>
      </x:c>
    </x:row>
    <x:row r="1219" ht="25" customHeight="1">
      <x:c r="A1219" s="1" t="str">
        <x:v>562660.SH</x:v>
      </x:c>
      <x:c r="B1219" s="7" t="d">
        <x:v>2026-06-16T00:00:00.000Z</x:v>
      </x:c>
      <x:c r="C1219" s="8" t="n">
        <x:v>230874000</x:v>
      </x:c>
      <x:c r="D1219" s="9" t="n">
        <x:v>1.9887</x:v>
      </x:c>
      <x:c r="E1219" s="9" t="n">
        <x:f>IF(COUNT(C1219:D1219)=2,C1219*D1219/100000000,"n.a.")</x:f>
        <x:v>4.591391238</x:v>
      </x:c>
      <x:c r="F1219" s="1" t="str">
        <x:v>get_fund_holders_a10e2190a42af2eb.json</x:v>
      </x:c>
      <x:c r="G1219" s="1" t="str">
        <x:v>get_fund_performance_074fe7c4861a32c8.json</x:v>
      </x:c>
    </x:row>
    <x:row r="1220" ht="25" customHeight="1">
      <x:c r="A1220" s="1" t="str">
        <x:v>563200.SH</x:v>
      </x:c>
      <x:c r="B1220" s="7" t="d">
        <x:v>2026-06-16T00:00:00.000Z</x:v>
      </x:c>
      <x:c r="C1220" s="8" t="n">
        <x:v>33458800</x:v>
      </x:c>
      <x:c r="D1220" s="9" t="n">
        <x:v>1.6786</x:v>
      </x:c>
      <x:c r="E1220" s="9" t="n">
        <x:f>IF(COUNT(C1220:D1220)=2,C1220*D1220/100000000,"n.a.")</x:f>
        <x:v>0.5616394168</x:v>
      </x:c>
      <x:c r="F1220" s="1" t="str">
        <x:v>get_fund_holders_fc050ecb223266b2.json</x:v>
      </x:c>
      <x:c r="G1220" s="1" t="str">
        <x:v>get_fund_performance_64e81de3617dc384.json</x:v>
      </x:c>
    </x:row>
    <x:row r="1221" ht="25" customHeight="1">
      <x:c r="A1221" s="1" t="str">
        <x:v>563300.SH</x:v>
      </x:c>
      <x:c r="B1221" s="7" t="d">
        <x:v>2026-06-16T00:00:00.000Z</x:v>
      </x:c>
      <x:c r="C1221" s="8" t="n">
        <x:v>2376174000</x:v>
      </x:c>
      <x:c r="D1221" s="9" t="n">
        <x:v>1.6044</x:v>
      </x:c>
      <x:c r="E1221" s="9" t="n">
        <x:f>IF(COUNT(C1221:D1221)=2,C1221*D1221/100000000,"n.a.")</x:f>
        <x:v>38.123335656</x:v>
      </x:c>
      <x:c r="F1221" s="1" t="str">
        <x:v>get_fund_holders_a10e2190a42af2eb.json</x:v>
      </x:c>
      <x:c r="G1221" s="1" t="str">
        <x:v>get_fund_performance_074fe7c4861a32c8.json</x:v>
      </x:c>
    </x:row>
    <x:row r="1222" ht="25" customHeight="1">
      <x:c r="A1222" s="1" t="str">
        <x:v>563520.SH</x:v>
      </x:c>
      <x:c r="B1222" s="7" t="d">
        <x:v>2026-06-16T00:00:00.000Z</x:v>
      </x:c>
      <x:c r="C1222" s="8" t="n">
        <x:v>385065000</x:v>
      </x:c>
      <x:c r="D1222" s="9" t="n">
        <x:v>1.2545</x:v>
      </x:c>
      <x:c r="E1222" s="9" t="n">
        <x:f>IF(COUNT(C1222:D1222)=2,C1222*D1222/100000000,"n.a.")</x:f>
        <x:v>4.830640425</x:v>
      </x:c>
      <x:c r="F1222" s="1" t="str">
        <x:v>get_fund_holders_1e677b142657289e.json</x:v>
      </x:c>
      <x:c r="G1222" s="1" t="str">
        <x:v>get_fund_performance_32b153f453e65745.json</x:v>
      </x:c>
    </x:row>
    <x:row r="1223" ht="25" customHeight="1">
      <x:c r="A1223" s="1" t="str">
        <x:v>563750.SH</x:v>
      </x:c>
      <x:c r="B1223" s="7" t="d">
        <x:v>2026-06-16T00:00:00.000Z</x:v>
      </x:c>
      <x:c r="C1223" s="8" t="n">
        <x:v>344737000</x:v>
      </x:c>
      <x:c r="D1223" s="9" t="n">
        <x:v>1.1819</x:v>
      </x:c>
      <x:c r="E1223" s="9" t="n">
        <x:f>IF(COUNT(C1223:D1223)=2,C1223*D1223/100000000,"n.a.")</x:f>
        <x:v>4.074446603</x:v>
      </x:c>
      <x:c r="F1223" s="1" t="str">
        <x:v>get_fund_holders_3a509cba2b0c91ea.json</x:v>
      </x:c>
      <x:c r="G1223" s="1" t="str">
        <x:v>get_fund_performance_aa085c9cb9fda8b6.json</x:v>
      </x:c>
    </x:row>
    <x:row r="1224" ht="25" customHeight="1">
      <x:c r="A1224" s="1" t="str">
        <x:v>588000.SH</x:v>
      </x:c>
      <x:c r="B1224" s="7" t="d">
        <x:v>2026-06-16T00:00:00.000Z</x:v>
      </x:c>
      <x:c r="C1224" s="8" t="n">
        <x:v>33095668200</x:v>
      </x:c>
      <x:c r="D1224" s="9" t="n">
        <x:v>1.854</x:v>
      </x:c>
      <x:c r="E1224" s="9" t="n">
        <x:f>IF(COUNT(C1224:D1224)=2,C1224*D1224/100000000,"n.a.")</x:f>
        <x:v>613.5936884280001</x:v>
      </x:c>
      <x:c r="F1224" s="1" t="str">
        <x:v>get_fund_holders_d7a48f04a3675863.json</x:v>
      </x:c>
      <x:c r="G1224" s="1" t="str">
        <x:v>get_fund_performance_8e72c41e3db9b3ba.json</x:v>
      </x:c>
    </x:row>
    <x:row r="1225" ht="25" customHeight="1">
      <x:c r="A1225" s="1" t="str">
        <x:v>588040.SH</x:v>
      </x:c>
      <x:c r="B1225" s="7" t="d">
        <x:v>2026-06-16T00:00:00.000Z</x:v>
      </x:c>
      <x:c r="C1225" s="8" t="n">
        <x:v>67889000</x:v>
      </x:c>
      <x:c r="D1225" s="9" t="n">
        <x:v>1.7898</x:v>
      </x:c>
      <x:c r="E1225" s="9" t="n">
        <x:f>IF(COUNT(C1225:D1225)=2,C1225*D1225/100000000,"n.a.")</x:f>
        <x:v>1.215077322</x:v>
      </x:c>
      <x:c r="F1225" s="1" t="str">
        <x:v>get_fund_holders_289aa24890e2120f.json</x:v>
      </x:c>
      <x:c r="G1225" s="1" t="str">
        <x:v>get_fund_performance_132f843fe326f0e9.json</x:v>
      </x:c>
    </x:row>
    <x:row r="1226" ht="25" customHeight="1">
      <x:c r="A1226" s="1" t="str">
        <x:v>588050.SH</x:v>
      </x:c>
      <x:c r="B1226" s="7" t="d">
        <x:v>2026-06-16T00:00:00.000Z</x:v>
      </x:c>
      <x:c r="C1226" s="8" t="n">
        <x:v>4445241300</x:v>
      </x:c>
      <x:c r="D1226" s="9" t="n">
        <x:v>1.7994</x:v>
      </x:c>
      <x:c r="E1226" s="9" t="n">
        <x:f>IF(COUNT(C1226:D1226)=2,C1226*D1226/100000000,"n.a.")</x:f>
        <x:v>79.9876719522</x:v>
      </x:c>
      <x:c r="F1226" s="1" t="str">
        <x:v>get_fund_holders_bf65d0019adb3c3e.json</x:v>
      </x:c>
      <x:c r="G1226" s="1" t="str">
        <x:v>get_fund_performance_dbfdb5899fd5fed8.json</x:v>
      </x:c>
    </x:row>
    <x:row r="1227" ht="25" customHeight="1">
      <x:c r="A1227" s="1" t="str">
        <x:v>588060.SH</x:v>
      </x:c>
      <x:c r="B1227" s="7" t="d">
        <x:v>2026-06-16T00:00:00.000Z</x:v>
      </x:c>
      <x:c r="C1227" s="8" t="n">
        <x:v>5113140000</x:v>
      </x:c>
      <x:c r="D1227" s="9" t="n">
        <x:v>1.1146</x:v>
      </x:c>
      <x:c r="E1227" s="9" t="n">
        <x:f>IF(COUNT(C1227:D1227)=2,C1227*D1227/100000000,"n.a.")</x:f>
        <x:v>56.99105844</x:v>
      </x:c>
      <x:c r="F1227" s="1" t="str">
        <x:v>get_fund_holders_5233c0fc3241a32c.json</x:v>
      </x:c>
      <x:c r="G1227" s="1" t="str">
        <x:v>get_fund_performance_efd396d3cd9bc676.json</x:v>
      </x:c>
    </x:row>
    <x:row r="1228" ht="25" customHeight="1">
      <x:c r="A1228" s="1" t="str">
        <x:v>588080.SH</x:v>
      </x:c>
      <x:c r="B1228" s="7" t="d">
        <x:v>2026-06-16T00:00:00.000Z</x:v>
      </x:c>
      <x:c r="C1228" s="8" t="n">
        <x:v>19765628100</x:v>
      </x:c>
      <x:c r="D1228" s="9" t="n">
        <x:v>1.7954</x:v>
      </x:c>
      <x:c r="E1228" s="9" t="n">
        <x:f>IF(COUNT(C1228:D1228)=2,C1228*D1228/100000000,"n.a.")</x:f>
        <x:v>354.87208690740005</x:v>
      </x:c>
      <x:c r="F1228" s="1" t="str">
        <x:v>get_fund_holders_d208616395cf29e5.json</x:v>
      </x:c>
      <x:c r="G1228" s="1" t="str">
        <x:v>get_fund_performance_436bcdb0b10648ba.json</x:v>
      </x:c>
    </x:row>
    <x:row r="1229" ht="25" customHeight="1">
      <x:c r="A1229" s="1" t="str">
        <x:v>588090.SH</x:v>
      </x:c>
      <x:c r="B1229" s="7" t="d">
        <x:v>2026-06-16T00:00:00.000Z</x:v>
      </x:c>
      <x:c r="C1229" s="8" t="n">
        <x:v>1890072800</x:v>
      </x:c>
      <x:c r="D1229" s="9" t="n">
        <x:v>1.8032</x:v>
      </x:c>
      <x:c r="E1229" s="9" t="n">
        <x:f>IF(COUNT(C1229:D1229)=2,C1229*D1229/100000000,"n.a.")</x:f>
        <x:v>34.081792729600004</x:v>
      </x:c>
      <x:c r="F1229" s="1" t="str">
        <x:v>get_fund_holders_0e8c333096cb6d9b.json</x:v>
      </x:c>
      <x:c r="G1229" s="1" t="str">
        <x:v>get_fund_performance_5d7f4203664c3089.json</x:v>
      </x:c>
    </x:row>
    <x:row r="1230" ht="25" customHeight="1">
      <x:c r="A1230" s="1" t="str">
        <x:v>588150.SH</x:v>
      </x:c>
      <x:c r="B1230" s="7" t="d">
        <x:v>2026-06-16T00:00:00.000Z</x:v>
      </x:c>
      <x:c r="C1230" s="8" t="n">
        <x:v>285932600</x:v>
      </x:c>
      <x:c r="D1230" s="9" t="n">
        <x:v>1.2386</x:v>
      </x:c>
      <x:c r="E1230" s="9" t="n">
        <x:f>IF(COUNT(C1230:D1230)=2,C1230*D1230/100000000,"n.a.")</x:f>
        <x:v>3.5415611835999994</x:v>
      </x:c>
      <x:c r="F1230" s="1" t="str">
        <x:v>get_fund_holders_9969b0d406d0b745.json</x:v>
      </x:c>
      <x:c r="G1230" s="1" t="str">
        <x:v>get_fund_performance_e05a94b547791553.json</x:v>
      </x:c>
    </x:row>
    <x:row r="1231" ht="25" customHeight="1">
      <x:c r="A1231" s="1" t="str">
        <x:v>588180.SH</x:v>
      </x:c>
      <x:c r="B1231" s="7" t="d">
        <x:v>2026-06-16T00:00:00.000Z</x:v>
      </x:c>
      <x:c r="C1231" s="8" t="n">
        <x:v>902853700</x:v>
      </x:c>
      <x:c r="D1231" s="9" t="n">
        <x:v>1.1374</x:v>
      </x:c>
      <x:c r="E1231" s="9" t="n">
        <x:f>IF(COUNT(C1231:D1231)=2,C1231*D1231/100000000,"n.a.")</x:f>
        <x:v>10.2690579838</x:v>
      </x:c>
      <x:c r="F1231" s="1" t="str">
        <x:v>get_fund_holders_a16d4a3c86b477e3.json</x:v>
      </x:c>
      <x:c r="G1231" s="1" t="str">
        <x:v>get_fund_performance_dbfdb5899fd5fed8.json</x:v>
      </x:c>
    </x:row>
    <x:row r="1232" ht="25" customHeight="1">
      <x:c r="A1232" s="1" t="str">
        <x:v>588280.SH</x:v>
      </x:c>
      <x:c r="B1232" s="7" t="d">
        <x:v>2026-06-16T00:00:00.000Z</x:v>
      </x:c>
      <x:c r="C1232" s="8" t="n">
        <x:v>264121000</x:v>
      </x:c>
      <x:c r="D1232" s="9" t="n">
        <x:v>1.264</x:v>
      </x:c>
      <x:c r="E1232" s="9" t="n">
        <x:f>IF(COUNT(C1232:D1232)=2,C1232*D1232/100000000,"n.a.")</x:f>
        <x:v>3.33848944</x:v>
      </x:c>
      <x:c r="F1232" s="1" t="str">
        <x:v>get_fund_holders_e06a4127f41e102c.json</x:v>
      </x:c>
      <x:c r="G1232" s="1" t="str">
        <x:v>get_fund_performance_40a67205fc558839.json</x:v>
      </x:c>
    </x:row>
    <x:row r="1233" ht="25" customHeight="1">
      <x:c r="A1233" s="1" t="str">
        <x:v>588720.SH</x:v>
      </x:c>
      <x:c r="B1233" s="7" t="d">
        <x:v>2026-06-16T00:00:00.000Z</x:v>
      </x:c>
      <x:c r="C1233" s="8" t="n">
        <x:v>92241800</x:v>
      </x:c>
      <x:c r="D1233" s="9" t="n">
        <x:v>1.7711</x:v>
      </x:c>
      <x:c r="E1233" s="9" t="n">
        <x:f>IF(COUNT(C1233:D1233)=2,C1233*D1233/100000000,"n.a.")</x:f>
        <x:v>1.6336945198</x:v>
      </x:c>
      <x:c r="F1233" s="1" t="str">
        <x:v>get_fund_holders_522e7c68c534d3b2.json</x:v>
      </x:c>
      <x:c r="G1233" s="1" t="str">
        <x:v>get_fund_performance_5d7f4203664c3089.json</x:v>
      </x:c>
    </x:row>
    <x:row r="1234" ht="25" customHeight="1">
      <x:c r="A1234" s="1" t="str">
        <x:v>588840.SH</x:v>
      </x:c>
      <x:c r="B1234" s="7" t="d">
        <x:v>2026-06-16T00:00:00.000Z</x:v>
      </x:c>
      <x:c r="C1234" s="8" t="n">
        <x:v>31236000</x:v>
      </x:c>
      <x:c r="D1234" s="9" t="n">
        <x:v>1.6269</x:v>
      </x:c>
      <x:c r="E1234" s="9" t="n">
        <x:f>IF(COUNT(C1234:D1234)=2,C1234*D1234/100000000,"n.a.")</x:f>
        <x:v>0.508178484</x:v>
      </x:c>
      <x:c r="F1234" s="1" t="str">
        <x:v>get_fund_holders_0b63176527658f63.json</x:v>
      </x:c>
      <x:c r="G1234" s="1" t="str">
        <x:v>get_fund_performance_132f843fe326f0e9.json</x:v>
      </x:c>
    </x:row>
    <x:row r="1235" ht="25" customHeight="1">
      <x:c r="A1235" s="1" t="str">
        <x:v>588870.SH</x:v>
      </x:c>
      <x:c r="B1235" s="7" t="d">
        <x:v>2026-06-16T00:00:00.000Z</x:v>
      </x:c>
      <x:c r="C1235" s="8" t="n">
        <x:v>272552000</x:v>
      </x:c>
      <x:c r="D1235" s="9" t="n">
        <x:v>1.7812</x:v>
      </x:c>
      <x:c r="E1235" s="9" t="n">
        <x:f>IF(COUNT(C1235:D1235)=2,C1235*D1235/100000000,"n.a.")</x:f>
        <x:v>4.854696224</x:v>
      </x:c>
      <x:c r="F1235" s="1" t="str">
        <x:v>get_fund_holders_caa4c3c02f912995.json</x:v>
      </x:c>
      <x:c r="G1235" s="1" t="str">
        <x:v>get_fund_performance_efd396d3cd9bc676.json</x:v>
      </x:c>
    </x:row>
    <x:row r="1236" ht="25" customHeight="1">
      <x:c r="A1236" s="1" t="str">
        <x:v>588940.SH</x:v>
      </x:c>
      <x:c r="B1236" s="7" t="d">
        <x:v>2026-06-16T00:00:00.000Z</x:v>
      </x:c>
      <x:c r="C1236" s="8" t="n">
        <x:v>391420000</x:v>
      </x:c>
      <x:c r="D1236" s="9" t="n">
        <x:v>1.8142</x:v>
      </x:c>
      <x:c r="E1236" s="9" t="n">
        <x:f>IF(COUNT(C1236:D1236)=2,C1236*D1236/100000000,"n.a.")</x:f>
        <x:v>7.10114164</x:v>
      </x:c>
      <x:c r="F1236" s="1" t="str">
        <x:v>get_fund_holders_dd0a9debd3f4f444.json</x:v>
      </x:c>
      <x:c r="G1236" s="1" t="str">
        <x:v>get_fund_performance_45fcf26c430218d7.json</x:v>
      </x:c>
    </x:row>
    <x:row r="1237" ht="25" customHeight="1">
      <x:c r="A1237" s="1" t="str">
        <x:v>588950.SH</x:v>
      </x:c>
      <x:c r="B1237" s="7" t="d">
        <x:v>2026-06-16T00:00:00.000Z</x:v>
      </x:c>
      <x:c r="C1237" s="8" t="n">
        <x:v>209729700</x:v>
      </x:c>
      <x:c r="D1237" s="9" t="n">
        <x:v>1.8264</x:v>
      </x:c>
      <x:c r="E1237" s="9" t="n">
        <x:f>IF(COUNT(C1237:D1237)=2,C1237*D1237/100000000,"n.a.")</x:f>
        <x:v>3.8305032407999997</x:v>
      </x:c>
      <x:c r="F1237" s="1" t="str">
        <x:v>get_fund_holders_d208616395cf29e5.json</x:v>
      </x:c>
      <x:c r="G1237" s="1" t="str">
        <x:v>get_fund_performance_436bcdb0b10648ba.json</x:v>
      </x:c>
    </x:row>
    <x:row r="1238" ht="25" customHeight="1">
      <x:c r="A1238" s="1" t="str">
        <x:v>589150.SH</x:v>
      </x:c>
      <x:c r="B1238" s="7" t="d">
        <x:v>2026-06-16T00:00:00.000Z</x:v>
      </x:c>
      <x:c r="C1238" s="8" t="n">
        <x:v>77437200</x:v>
      </x:c>
      <x:c r="D1238" s="9" t="n">
        <x:v>1.2746</x:v>
      </x:c>
      <x:c r="E1238" s="9" t="n">
        <x:f>IF(COUNT(C1238:D1238)=2,C1238*D1238/100000000,"n.a.")</x:f>
        <x:v>0.9870145511999999</x:v>
      </x:c>
      <x:c r="F1238" s="1" t="str">
        <x:v>get_fund_holders_9969b0d406d0b745.json</x:v>
      </x:c>
      <x:c r="G1238" s="1" t="str">
        <x:v>get_fund_performance_e05a94b547791553.json</x:v>
      </x:c>
    </x:row>
    <x:row r="1239" ht="25" customHeight="1">
      <x:c r="A1239" s="1" t="str">
        <x:v>589850.SH</x:v>
      </x:c>
      <x:c r="B1239" s="7" t="d">
        <x:v>2026-06-16T00:00:00.000Z</x:v>
      </x:c>
      <x:c r="C1239" s="8" t="n">
        <x:v>346057000</x:v>
      </x:c>
      <x:c r="D1239" s="9" t="n">
        <x:v>1.6792</x:v>
      </x:c>
      <x:c r="E1239" s="9" t="n">
        <x:f>IF(COUNT(C1239:D1239)=2,C1239*D1239/100000000,"n.a.")</x:f>
        <x:v>5.810989144</x:v>
      </x:c>
      <x:c r="F1239" s="1" t="str">
        <x:v>get_fund_holders_d7a48f04a3675863.json</x:v>
      </x:c>
      <x:c r="G1239" s="1" t="str">
        <x:v>get_fund_performance_8e72c41e3db9b3ba.json</x:v>
      </x:c>
    </x:row>
    <x:row r="1240" ht="25" customHeight="1">
      <x:c r="A1240" s="1" t="str">
        <x:v>159205.SZ</x:v>
      </x:c>
      <x:c r="B1240" s="7" t="d">
        <x:v>2026-06-17T00:00:00.000Z</x:v>
      </x:c>
      <x:c r="C1240" s="8" t="n">
        <x:v>285056064</x:v>
      </x:c>
      <x:c r="D1240" s="9" t="n">
        <x:v>2.0409</x:v>
      </x:c>
      <x:c r="E1240" s="9" t="n">
        <x:f>IF(COUNT(C1240:D1240)=2,C1240*D1240/100000000,"n.a.")</x:f>
        <x:v>5.817709210176001</x:v>
      </x:c>
      <x:c r="F1240" s="1" t="str">
        <x:v>get_fund_holders_dd0a9debd3f4f444.json</x:v>
      </x:c>
      <x:c r="G1240" s="1" t="str">
        <x:v>get_fund_performance_45fcf26c430218d7.json</x:v>
      </x:c>
    </x:row>
    <x:row r="1241" ht="25" customHeight="1">
      <x:c r="A1241" s="1" t="str">
        <x:v>159247.SZ</x:v>
      </x:c>
      <x:c r="B1241" s="7" t="d">
        <x:v>2026-06-17T00:00:00.000Z</x:v>
      </x:c>
      <x:c r="C1241" s="8" t="n">
        <x:v>177984966</x:v>
      </x:c>
      <x:c r="D1241" s="9" t="n">
        <x:v>1.2509</x:v>
      </x:c>
      <x:c r="E1241" s="9" t="n">
        <x:f>IF(COUNT(C1241:D1241)=2,C1241*D1241/100000000,"n.a.")</x:f>
        <x:v>2.226413939694</x:v>
      </x:c>
      <x:c r="F1241" s="1" t="str">
        <x:v>get_fund_holders_fadd370a28d51cf3.json</x:v>
      </x:c>
      <x:c r="G1241" s="1" t="str">
        <x:v>get_fund_performance_bf1ce8849823faae.json</x:v>
      </x:c>
    </x:row>
    <x:row r="1242" ht="25" customHeight="1">
      <x:c r="A1242" s="1" t="str">
        <x:v>159300.SZ</x:v>
      </x:c>
      <x:c r="B1242" s="7" t="d">
        <x:v>2026-06-17T00:00:00.000Z</x:v>
      </x:c>
      <x:c r="C1242" s="8" t="n">
        <x:v>172858097</x:v>
      </x:c>
      <x:c r="D1242" s="9" t="n">
        <x:v>5.2887</x:v>
      </x:c>
      <x:c r="E1242" s="9" t="n">
        <x:f>IF(COUNT(C1242:D1242)=2,C1242*D1242/100000000,"n.a.")</x:f>
        <x:v>9.141946176039001</x:v>
      </x:c>
      <x:c r="F1242" s="1" t="str">
        <x:v>get_fund_holders_b7b2fd863d7cae37.json</x:v>
      </x:c>
      <x:c r="G1242" s="1" t="str">
        <x:v>get_fund_performance_782c037bcb449f29.json</x:v>
      </x:c>
    </x:row>
    <x:row r="1243" ht="25" customHeight="1">
      <x:c r="A1243" s="1" t="str">
        <x:v>159330.SZ</x:v>
      </x:c>
      <x:c r="B1243" s="7" t="d">
        <x:v>2026-06-17T00:00:00.000Z</x:v>
      </x:c>
      <x:c r="C1243" s="8" t="n">
        <x:v>314801009</x:v>
      </x:c>
      <x:c r="D1243" s="9" t="n">
        <x:v>1.5263</x:v>
      </x:c>
      <x:c r="E1243" s="9" t="n">
        <x:f>IF(COUNT(C1243:D1243)=2,C1243*D1243/100000000,"n.a.")</x:f>
        <x:v>4.8048078003670005</x:v>
      </x:c>
      <x:c r="F1243" s="1" t="str">
        <x:v>get_fund_holders_db155956e659ea95.json</x:v>
      </x:c>
      <x:c r="G1243" s="1" t="str">
        <x:v>get_fund_performance_ac2efc383ca02be2.json</x:v>
      </x:c>
    </x:row>
    <x:row r="1244" ht="25" customHeight="1">
      <x:c r="A1244" s="1" t="str">
        <x:v>159337.SZ</x:v>
      </x:c>
      <x:c r="B1244" s="7" t="d">
        <x:v>2026-06-17T00:00:00.000Z</x:v>
      </x:c>
      <x:c r="C1244" s="8" t="n">
        <x:v>249710611</x:v>
      </x:c>
      <x:c r="D1244" s="9" t="n">
        <x:v>1.9588</x:v>
      </x:c>
      <x:c r="E1244" s="9" t="n">
        <x:f>IF(COUNT(C1244:D1244)=2,C1244*D1244/100000000,"n.a.")</x:f>
        <x:v>4.891331448268001</x:v>
      </x:c>
      <x:c r="F1244" s="1" t="str">
        <x:v>get_fund_holders_0f3e86d571c495d7.json</x:v>
      </x:c>
      <x:c r="G1244" s="1" t="str">
        <x:v>get_fund_performance_5896dab4189c2620.json</x:v>
      </x:c>
    </x:row>
    <x:row r="1245" ht="25" customHeight="1">
      <x:c r="A1245" s="1" t="str">
        <x:v>159393.SZ</x:v>
      </x:c>
      <x:c r="B1245" s="7" t="d">
        <x:v>2026-06-17T00:00:00.000Z</x:v>
      </x:c>
      <x:c r="C1245" s="8" t="n">
        <x:v>41146342</x:v>
      </x:c>
      <x:c r="D1245" s="9" t="n">
        <x:v>5.2182</x:v>
      </x:c>
      <x:c r="E1245" s="9" t="n">
        <x:f>IF(COUNT(C1245:D1245)=2,C1245*D1245/100000000,"n.a.")</x:f>
        <x:v>2.147098418244</x:v>
      </x:c>
      <x:c r="F1245" s="1" t="str">
        <x:v>get_fund_holders_9f97c20db2568193.json</x:v>
      </x:c>
      <x:c r="G1245" s="1" t="str">
        <x:v>get_fund_performance_cc51021ca3a41cab.json</x:v>
      </x:c>
    </x:row>
    <x:row r="1246" ht="25" customHeight="1">
      <x:c r="A1246" s="1" t="str">
        <x:v>159500.SZ</x:v>
      </x:c>
      <x:c r="B1246" s="7" t="d">
        <x:v>2026-06-17T00:00:00.000Z</x:v>
      </x:c>
      <x:c r="C1246" s="8" t="n">
        <x:v>140538865</x:v>
      </x:c>
      <x:c r="D1246" s="9" t="n">
        <x:v>1.2804</x:v>
      </x:c>
      <x:c r="E1246" s="9" t="n">
        <x:f>IF(COUNT(C1246:D1246)=2,C1246*D1246/100000000,"n.a.")</x:f>
        <x:v>1.7994596274599999</x:v>
      </x:c>
      <x:c r="F1246" s="1" t="str">
        <x:v>get_fund_holders_cb7a47267215c1da.json</x:v>
      </x:c>
      <x:c r="G1246" s="1" t="str">
        <x:v>get_fund_performance_7bf0efc786c27bf1.json</x:v>
      </x:c>
    </x:row>
    <x:row r="1247" ht="25" customHeight="1">
      <x:c r="A1247" s="1" t="str">
        <x:v>159531.SZ</x:v>
      </x:c>
      <x:c r="B1247" s="7" t="d">
        <x:v>2026-06-17T00:00:00.000Z</x:v>
      </x:c>
      <x:c r="C1247" s="8" t="n">
        <x:v>588608406</x:v>
      </x:c>
      <x:c r="D1247" s="9" t="n">
        <x:v>1.5754</x:v>
      </x:c>
      <x:c r="E1247" s="9" t="n">
        <x:f>IF(COUNT(C1247:D1247)=2,C1247*D1247/100000000,"n.a.")</x:f>
        <x:v>9.272936828124</x:v>
      </x:c>
      <x:c r="F1247" s="1" t="str">
        <x:v>get_fund_holders_6dc695d00ba15682.json</x:v>
      </x:c>
      <x:c r="G1247" s="1" t="str">
        <x:v>get_fund_performance_e916a21462249c2f.json</x:v>
      </x:c>
    </x:row>
    <x:row r="1248" ht="25" customHeight="1">
      <x:c r="A1248" s="1" t="str">
        <x:v>159532.SZ</x:v>
      </x:c>
      <x:c r="B1248" s="7" t="d">
        <x:v>2026-06-17T00:00:00.000Z</x:v>
      </x:c>
      <x:c r="C1248" s="8" t="n">
        <x:v>127564791</x:v>
      </x:c>
      <x:c r="D1248" s="9" t="n">
        <x:v>1.8109</x:v>
      </x:c>
      <x:c r="E1248" s="9" t="n">
        <x:f>IF(COUNT(C1248:D1248)=2,C1248*D1248/100000000,"n.a.")</x:f>
        <x:v>2.310070800219</x:v>
      </x:c>
      <x:c r="F1248" s="1" t="str">
        <x:v>get_fund_holders_6dc695d00ba15682.json</x:v>
      </x:c>
      <x:c r="G1248" s="1" t="str">
        <x:v>get_fund_performance_e916a21462249c2f.json</x:v>
      </x:c>
    </x:row>
    <x:row r="1249" ht="25" customHeight="1">
      <x:c r="A1249" s="1" t="str">
        <x:v>159533.SZ</x:v>
      </x:c>
      <x:c r="B1249" s="7" t="d">
        <x:v>2026-06-17T00:00:00.000Z</x:v>
      </x:c>
      <x:c r="C1249" s="8" t="n">
        <x:v>10458785</x:v>
      </x:c>
      <x:c r="D1249" s="9" t="n">
        <x:v>2.1625</x:v>
      </x:c>
      <x:c r="E1249" s="9" t="n">
        <x:f>IF(COUNT(C1249:D1249)=2,C1249*D1249/100000000,"n.a.")</x:f>
        <x:v>0.226171225625</x:v>
      </x:c>
      <x:c r="F1249" s="1" t="str">
        <x:v>get_fund_holders_2726ab4790466ee0.json</x:v>
      </x:c>
      <x:c r="G1249" s="1" t="str">
        <x:v>get_fund_performance_cb9287801365b0fc.json</x:v>
      </x:c>
    </x:row>
    <x:row r="1250" ht="25" customHeight="1">
      <x:c r="A1250" s="1" t="str">
        <x:v>159535.SZ</x:v>
      </x:c>
      <x:c r="B1250" s="7" t="d">
        <x:v>2026-06-17T00:00:00.000Z</x:v>
      </x:c>
      <x:c r="C1250" s="8" t="n">
        <x:v>16981088</x:v>
      </x:c>
      <x:c r="D1250" s="9" t="n">
        <x:v>1.6228</x:v>
      </x:c>
      <x:c r="E1250" s="9" t="n">
        <x:f>IF(COUNT(C1250:D1250)=2,C1250*D1250/100000000,"n.a.")</x:f>
        <x:v>0.27556909606400004</x:v>
      </x:c>
      <x:c r="F1250" s="1" t="str">
        <x:v>get_fund_holders_b0ac19f70da2b9d6.json</x:v>
      </x:c>
      <x:c r="G1250" s="1" t="str">
        <x:v>get_fund_performance_8091d233a91473cf.json</x:v>
      </x:c>
    </x:row>
    <x:row r="1251" ht="25" customHeight="1">
      <x:c r="A1251" s="1" t="str">
        <x:v>159536.SZ</x:v>
      </x:c>
      <x:c r="B1251" s="7" t="d">
        <x:v>2026-06-17T00:00:00.000Z</x:v>
      </x:c>
      <x:c r="C1251" s="8" t="n">
        <x:v>41261589</x:v>
      </x:c>
      <x:c r="D1251" s="9" t="n">
        <x:v>1.5533</x:v>
      </x:c>
      <x:c r="E1251" s="9" t="n">
        <x:f>IF(COUNT(C1251:D1251)=2,C1251*D1251/100000000,"n.a.")</x:f>
        <x:v>0.6409162619369999</x:v>
      </x:c>
      <x:c r="F1251" s="1" t="str">
        <x:v>get_fund_holders_b0ac19f70da2b9d6.json</x:v>
      </x:c>
      <x:c r="G1251" s="1" t="str">
        <x:v>get_fund_performance_8091d233a91473cf.json</x:v>
      </x:c>
    </x:row>
    <x:row r="1252" ht="25" customHeight="1">
      <x:c r="A1252" s="1" t="str">
        <x:v>159629.SZ</x:v>
      </x:c>
      <x:c r="B1252" s="7" t="d">
        <x:v>2026-06-17T00:00:00.000Z</x:v>
      </x:c>
      <x:c r="C1252" s="8" t="n">
        <x:v>355252663</x:v>
      </x:c>
      <x:c r="D1252" s="9" t="n">
        <x:v>3.6067</x:v>
      </x:c>
      <x:c r="E1252" s="9" t="n">
        <x:f>IF(COUNT(C1252:D1252)=2,C1252*D1252/100000000,"n.a.")</x:f>
        <x:v>12.812897796421002</x:v>
      </x:c>
      <x:c r="F1252" s="1" t="str">
        <x:v>get_fund_holders_f06ed8ca04a5c3cd.json</x:v>
      </x:c>
      <x:c r="G1252" s="1" t="str">
        <x:v>get_fund_performance_7ef9212eaf1828ff.json</x:v>
      </x:c>
    </x:row>
    <x:row r="1253" ht="25" customHeight="1">
      <x:c r="A1253" s="1" t="str">
        <x:v>159633.SZ</x:v>
      </x:c>
      <x:c r="B1253" s="7" t="d">
        <x:v>2026-06-17T00:00:00.000Z</x:v>
      </x:c>
      <x:c r="C1253" s="8" t="n">
        <x:v>555162658</x:v>
      </x:c>
      <x:c r="D1253" s="9" t="n">
        <x:v>3.6958</x:v>
      </x:c>
      <x:c r="E1253" s="9" t="n">
        <x:f>IF(COUNT(C1253:D1253)=2,C1253*D1253/100000000,"n.a.")</x:f>
        <x:v>20.517701514364003</x:v>
      </x:c>
      <x:c r="F1253" s="1" t="str">
        <x:v>get_fund_holders_cdfe40210f5aa2b8.json</x:v>
      </x:c>
      <x:c r="G1253" s="1" t="str">
        <x:v>get_fund_performance_240cbda96a3d63f3.json</x:v>
      </x:c>
    </x:row>
    <x:row r="1254" ht="25" customHeight="1">
      <x:c r="A1254" s="1" t="str">
        <x:v>159673.SZ</x:v>
      </x:c>
      <x:c r="B1254" s="7" t="d">
        <x:v>2026-06-17T00:00:00.000Z</x:v>
      </x:c>
      <x:c r="C1254" s="8" t="n">
        <x:v>1355528385</x:v>
      </x:c>
      <x:c r="D1254" s="9" t="n">
        <x:v>1.3579</x:v>
      </x:c>
      <x:c r="E1254" s="9" t="n">
        <x:f>IF(COUNT(C1254:D1254)=2,C1254*D1254/100000000,"n.a.")</x:f>
        <x:v>18.406719939915</x:v>
      </x:c>
      <x:c r="F1254" s="1" t="str">
        <x:v>get_fund_holders_1d7b543e33e514b4.json</x:v>
      </x:c>
      <x:c r="G1254" s="1" t="str">
        <x:v>get_fund_performance_7c60e350c6141c53.json</x:v>
      </x:c>
    </x:row>
    <x:row r="1255" ht="25" customHeight="1">
      <x:c r="A1255" s="1" t="str">
        <x:v>159808.SZ</x:v>
      </x:c>
      <x:c r="B1255" s="7" t="d">
        <x:v>2026-06-17T00:00:00.000Z</x:v>
      </x:c>
      <x:c r="C1255" s="8" t="n">
        <x:v>49484790</x:v>
      </x:c>
      <x:c r="D1255" s="9" t="n">
        <x:v>1.6088</x:v>
      </x:c>
      <x:c r="E1255" s="9" t="n">
        <x:f>IF(COUNT(C1255:D1255)=2,C1255*D1255/100000000,"n.a.")</x:f>
        <x:v>0.79611130152</x:v>
      </x:c>
      <x:c r="F1255" s="1" t="str">
        <x:v>get_fund_holders_e011263fc4341082.json</x:v>
      </x:c>
      <x:c r="G1255" s="1" t="str">
        <x:v>get_fund_performance_23d6e3cf533bf329.json</x:v>
      </x:c>
    </x:row>
    <x:row r="1256" ht="25" customHeight="1">
      <x:c r="A1256" s="1" t="str">
        <x:v>159810.SZ</x:v>
      </x:c>
      <x:c r="B1256" s="7" t="d">
        <x:v>2026-06-17T00:00:00.000Z</x:v>
      </x:c>
      <x:c r="C1256" s="8" t="n">
        <x:v>45475458</x:v>
      </x:c>
      <x:c r="D1256" s="9" t="n">
        <x:v>1.6775</x:v>
      </x:c>
      <x:c r="E1256" s="9" t="n">
        <x:f>IF(COUNT(C1256:D1256)=2,C1256*D1256/100000000,"n.a.")</x:f>
        <x:v>0.76285080795</x:v>
      </x:c>
      <x:c r="F1256" s="1" t="str">
        <x:v>get_fund_holders_e011263fc4341082.json</x:v>
      </x:c>
      <x:c r="G1256" s="1" t="str">
        <x:v>get_fund_performance_23d6e3cf533bf329.json</x:v>
      </x:c>
    </x:row>
    <x:row r="1257" ht="25" customHeight="1">
      <x:c r="A1257" s="1" t="str">
        <x:v>159820.SZ</x:v>
      </x:c>
      <x:c r="B1257" s="7" t="d">
        <x:v>2026-06-17T00:00:00.000Z</x:v>
      </x:c>
      <x:c r="C1257" s="8" t="n">
        <x:v>1291408470</x:v>
      </x:c>
      <x:c r="D1257" s="9" t="n">
        <x:v>1.4827</x:v>
      </x:c>
      <x:c r="E1257" s="9" t="n">
        <x:f>IF(COUNT(C1257:D1257)=2,C1257*D1257/100000000,"n.a.")</x:f>
        <x:v>19.14771338469</x:v>
      </x:c>
      <x:c r="F1257" s="1" t="str">
        <x:v>get_fund_holders_4a5b486412b93368.json</x:v>
      </x:c>
      <x:c r="G1257" s="1" t="str">
        <x:v>get_fund_performance_d3b8a29dbfda12d5.json</x:v>
      </x:c>
    </x:row>
    <x:row r="1258" ht="25" customHeight="1">
      <x:c r="A1258" s="1" t="str">
        <x:v>159821.SZ</x:v>
      </x:c>
      <x:c r="B1258" s="7" t="d">
        <x:v>2026-06-17T00:00:00.000Z</x:v>
      </x:c>
      <x:c r="C1258" s="8" t="n">
        <x:v>52920000</x:v>
      </x:c>
      <x:c r="D1258" s="9" t="n">
        <x:v>1.568</x:v>
      </x:c>
      <x:c r="E1258" s="9" t="n">
        <x:f>IF(COUNT(C1258:D1258)=2,C1258*D1258/100000000,"n.a.")</x:f>
        <x:v>0.8297856</x:v>
      </x:c>
      <x:c r="F1258" s="1" t="str">
        <x:v>get_fund_holders_6f3a5c30140a2cc7.json</x:v>
      </x:c>
      <x:c r="G1258" s="1" t="str">
        <x:v>get_fund_performance_ddc316222fa0f340.json</x:v>
      </x:c>
    </x:row>
    <x:row r="1259" ht="25" customHeight="1">
      <x:c r="A1259" s="1" t="str">
        <x:v>159845.SZ</x:v>
      </x:c>
      <x:c r="B1259" s="7" t="d">
        <x:v>2026-06-17T00:00:00.000Z</x:v>
      </x:c>
      <x:c r="C1259" s="8" t="n">
        <x:v>1262425606</x:v>
      </x:c>
      <x:c r="D1259" s="9" t="n">
        <x:v>3.6062</x:v>
      </x:c>
      <x:c r="E1259" s="9" t="n">
        <x:f>IF(COUNT(C1259:D1259)=2,C1259*D1259/100000000,"n.a.")</x:f>
        <x:v>45.525592203571996</x:v>
      </x:c>
      <x:c r="F1259" s="1" t="str">
        <x:v>get_fund_holders_cdfe40210f5aa2b8.json</x:v>
      </x:c>
      <x:c r="G1259" s="1" t="str">
        <x:v>get_fund_performance_240cbda96a3d63f3.json</x:v>
      </x:c>
    </x:row>
    <x:row r="1260" ht="25" customHeight="1">
      <x:c r="A1260" s="1" t="str">
        <x:v>159908.SZ</x:v>
      </x:c>
      <x:c r="B1260" s="7" t="d">
        <x:v>2026-06-17T00:00:00.000Z</x:v>
      </x:c>
      <x:c r="C1260" s="8" t="n">
        <x:v>336229029</x:v>
      </x:c>
      <x:c r="D1260" s="9" t="n">
        <x:v>3.8862</x:v>
      </x:c>
      <x:c r="E1260" s="9" t="n">
        <x:f>IF(COUNT(C1260:D1260)=2,C1260*D1260/100000000,"n.a.")</x:f>
        <x:v>13.066532524998</x:v>
      </x:c>
      <x:c r="F1260" s="1" t="str">
        <x:v>get_fund_holders_f72299d2431949fb.json</x:v>
      </x:c>
      <x:c r="G1260" s="1" t="str">
        <x:v>get_fund_performance_c6948bae147698fe.json</x:v>
      </x:c>
    </x:row>
    <x:row r="1261" ht="25" customHeight="1">
      <x:c r="A1261" s="1" t="str">
        <x:v>159915.SZ</x:v>
      </x:c>
      <x:c r="B1261" s="7" t="d">
        <x:v>2026-06-17T00:00:00.000Z</x:v>
      </x:c>
      <x:c r="C1261" s="8" t="n">
        <x:v>10523454936</x:v>
      </x:c>
      <x:c r="D1261" s="9" t="n">
        <x:v>4.1801</x:v>
      </x:c>
      <x:c r="E1261" s="9" t="n">
        <x:f>IF(COUNT(C1261:D1261)=2,C1261*D1261/100000000,"n.a.")</x:f>
        <x:v>439.890939779736</x:v>
      </x:c>
      <x:c r="F1261" s="1" t="str">
        <x:v>get_fund_holders_f7a47e9d730c119a.json</x:v>
      </x:c>
      <x:c r="G1261" s="1" t="str">
        <x:v>get_fund_performance_822b984e855b6212.json</x:v>
      </x:c>
    </x:row>
    <x:row r="1262" ht="25" customHeight="1">
      <x:c r="A1262" s="1" t="str">
        <x:v>159919.SZ</x:v>
      </x:c>
      <x:c r="B1262" s="7" t="d">
        <x:v>2026-06-17T00:00:00.000Z</x:v>
      </x:c>
      <x:c r="C1262" s="8" t="n">
        <x:v>11043216676</x:v>
      </x:c>
      <x:c r="D1262" s="9" t="n">
        <x:v>5.1705</x:v>
      </x:c>
      <x:c r="E1262" s="9" t="n">
        <x:f>IF(COUNT(C1262:D1262)=2,C1262*D1262/100000000,"n.a.")</x:f>
        <x:v>570.9895182325799</x:v>
      </x:c>
      <x:c r="F1262" s="1" t="str">
        <x:v>get_fund_holders_1d7b543e33e514b4.json</x:v>
      </x:c>
      <x:c r="G1262" s="1" t="str">
        <x:v>get_fund_performance_7c60e350c6141c53.json</x:v>
      </x:c>
    </x:row>
    <x:row r="1263" ht="25" customHeight="1">
      <x:c r="A1263" s="1" t="str">
        <x:v>159922.SZ</x:v>
      </x:c>
      <x:c r="B1263" s="7" t="d">
        <x:v>2026-06-17T00:00:00.000Z</x:v>
      </x:c>
      <x:c r="C1263" s="8" t="n">
        <x:v>2164676765</x:v>
      </x:c>
      <x:c r="D1263" s="9" t="n">
        <x:v>3.4841</x:v>
      </x:c>
      <x:c r="E1263" s="9" t="n">
        <x:f>IF(COUNT(C1263:D1263)=2,C1263*D1263/100000000,"n.a.")</x:f>
        <x:v>75.419503169365</x:v>
      </x:c>
      <x:c r="F1263" s="1" t="str">
        <x:v>get_fund_holders_642ec0bcd548408a.json</x:v>
      </x:c>
      <x:c r="G1263" s="1" t="str">
        <x:v>get_fund_performance_52dd6b7444cbe37f.json</x:v>
      </x:c>
    </x:row>
    <x:row r="1264" ht="25" customHeight="1">
      <x:c r="A1264" s="1" t="str">
        <x:v>159925.SZ</x:v>
      </x:c>
      <x:c r="B1264" s="7" t="d">
        <x:v>2026-06-17T00:00:00.000Z</x:v>
      </x:c>
      <x:c r="C1264" s="8" t="n">
        <x:v>528620856</x:v>
      </x:c>
      <x:c r="D1264" s="9" t="n">
        <x:v>5.001</x:v>
      </x:c>
      <x:c r="E1264" s="9" t="n">
        <x:f>IF(COUNT(C1264:D1264)=2,C1264*D1264/100000000,"n.a.")</x:f>
        <x:v>26.436329008559998</x:v>
      </x:c>
      <x:c r="F1264" s="1" t="str">
        <x:v>get_fund_holders_9654d298fd7411b0.json</x:v>
      </x:c>
      <x:c r="G1264" s="1" t="str">
        <x:v>get_fund_performance_1d4a9808e8556da1.json</x:v>
      </x:c>
    </x:row>
    <x:row r="1265" ht="25" customHeight="1">
      <x:c r="A1265" s="1" t="str">
        <x:v>159935.SZ</x:v>
      </x:c>
      <x:c r="B1265" s="7" t="d">
        <x:v>2026-06-17T00:00:00.000Z</x:v>
      </x:c>
      <x:c r="C1265" s="8" t="n">
        <x:v>23572956</x:v>
      </x:c>
      <x:c r="D1265" s="9" t="n">
        <x:v>2.7109</x:v>
      </x:c>
      <x:c r="E1265" s="9" t="n">
        <x:f>IF(COUNT(C1265:D1265)=2,C1265*D1265/100000000,"n.a.")</x:f>
        <x:v>0.639039264204</x:v>
      </x:c>
      <x:c r="F1265" s="1" t="str">
        <x:v>get_fund_holders_3a509cba2b0c91ea.json</x:v>
      </x:c>
      <x:c r="G1265" s="1" t="str">
        <x:v>get_fund_performance_aa085c9cb9fda8b6.json</x:v>
      </x:c>
    </x:row>
    <x:row r="1266" ht="25" customHeight="1">
      <x:c r="A1266" s="1" t="str">
        <x:v>159948.SZ</x:v>
      </x:c>
      <x:c r="B1266" s="7" t="d">
        <x:v>2026-06-17T00:00:00.000Z</x:v>
      </x:c>
      <x:c r="C1266" s="8" t="n">
        <x:v>1009697720</x:v>
      </x:c>
      <x:c r="D1266" s="9" t="n">
        <x:v>4.617</x:v>
      </x:c>
      <x:c r="E1266" s="9" t="n">
        <x:f>IF(COUNT(C1266:D1266)=2,C1266*D1266/100000000,"n.a.")</x:f>
        <x:v>46.6177437324</x:v>
      </x:c>
      <x:c r="F1266" s="1" t="str">
        <x:v>get_fund_holders_fadd370a28d51cf3.json</x:v>
      </x:c>
      <x:c r="G1266" s="1" t="str">
        <x:v>get_fund_performance_bf1ce8849823faae.json</x:v>
      </x:c>
    </x:row>
    <x:row r="1267" ht="25" customHeight="1">
      <x:c r="A1267" s="1" t="str">
        <x:v>159952.SZ</x:v>
      </x:c>
      <x:c r="B1267" s="7" t="d">
        <x:v>2026-06-17T00:00:00.000Z</x:v>
      </x:c>
      <x:c r="C1267" s="8" t="n">
        <x:v>3384184929</x:v>
      </x:c>
      <x:c r="D1267" s="9" t="n">
        <x:v>2.5384</x:v>
      </x:c>
      <x:c r="E1267" s="9" t="n">
        <x:f>IF(COUNT(C1267:D1267)=2,C1267*D1267/100000000,"n.a.")</x:f>
        <x:v>85.90415023773602</x:v>
      </x:c>
      <x:c r="F1267" s="1" t="str">
        <x:v>get_fund_holders_f72299d2431949fb.json</x:v>
      </x:c>
      <x:c r="G1267" s="1" t="str">
        <x:v>get_fund_performance_c6948bae147698fe.json</x:v>
      </x:c>
    </x:row>
    <x:row r="1268" ht="25" customHeight="1">
      <x:c r="A1268" s="1" t="str">
        <x:v>159956.SZ</x:v>
      </x:c>
      <x:c r="B1268" s="7" t="d">
        <x:v>2026-06-17T00:00:00.000Z</x:v>
      </x:c>
      <x:c r="C1268" s="8" t="n">
        <x:v>44978674</x:v>
      </x:c>
      <x:c r="D1268" s="9" t="n">
        <x:v>2.6467</x:v>
      </x:c>
      <x:c r="E1268" s="9" t="n">
        <x:f>IF(COUNT(C1268:D1268)=2,C1268*D1268/100000000,"n.a.")</x:f>
        <x:v>1.1904505647580002</x:v>
      </x:c>
      <x:c r="F1268" s="1" t="str">
        <x:v>get_fund_holders_6f3a5c30140a2cc7.json</x:v>
      </x:c>
      <x:c r="G1268" s="1" t="str">
        <x:v>get_fund_performance_ddc316222fa0f340.json</x:v>
      </x:c>
    </x:row>
    <x:row r="1269" ht="25" customHeight="1">
      <x:c r="A1269" s="1" t="str">
        <x:v>159957.SZ</x:v>
      </x:c>
      <x:c r="B1269" s="7" t="d">
        <x:v>2026-06-17T00:00:00.000Z</x:v>
      </x:c>
      <x:c r="C1269" s="8" t="n">
        <x:v>769784560</x:v>
      </x:c>
      <x:c r="D1269" s="9" t="n">
        <x:v>2.7408</x:v>
      </x:c>
      <x:c r="E1269" s="9" t="n">
        <x:f>IF(COUNT(C1269:D1269)=2,C1269*D1269/100000000,"n.a.")</x:f>
        <x:v>21.098255220480002</x:v>
      </x:c>
      <x:c r="F1269" s="1" t="str">
        <x:v>get_fund_holders_972746bb5dcf2cb7.json</x:v>
      </x:c>
      <x:c r="G1269" s="1" t="str">
        <x:v>get_fund_performance_875d1f9d9b20879b.json</x:v>
      </x:c>
    </x:row>
    <x:row r="1270" ht="25" customHeight="1">
      <x:c r="A1270" s="1" t="str">
        <x:v>159958.SZ</x:v>
      </x:c>
      <x:c r="B1270" s="7" t="d">
        <x:v>2026-06-17T00:00:00.000Z</x:v>
      </x:c>
      <x:c r="C1270" s="8" t="n">
        <x:v>217511448</x:v>
      </x:c>
      <x:c r="D1270" s="9" t="n">
        <x:v>2.5222</x:v>
      </x:c>
      <x:c r="E1270" s="9" t="n">
        <x:f>IF(COUNT(C1270:D1270)=2,C1270*D1270/100000000,"n.a.")</x:f>
        <x:v>5.486073741456001</x:v>
      </x:c>
      <x:c r="F1270" s="1" t="str">
        <x:v>get_fund_holders_3665ca842f2b9d2d.json</x:v>
      </x:c>
      <x:c r="G1270" s="1" t="str">
        <x:v>get_fund_performance_757bebf0dcfab699.json</x:v>
      </x:c>
    </x:row>
    <x:row r="1271" ht="25" customHeight="1">
      <x:c r="A1271" s="1" t="str">
        <x:v>159964.SZ</x:v>
      </x:c>
      <x:c r="B1271" s="7" t="d">
        <x:v>2026-06-17T00:00:00.000Z</x:v>
      </x:c>
      <x:c r="C1271" s="8" t="n">
        <x:v>185481881</x:v>
      </x:c>
      <x:c r="D1271" s="9" t="n">
        <x:v>2.7255</x:v>
      </x:c>
      <x:c r="E1271" s="9" t="n">
        <x:f>IF(COUNT(C1271:D1271)=2,C1271*D1271/100000000,"n.a.")</x:f>
        <x:v>5.055308666655</x:v>
      </x:c>
      <x:c r="F1271" s="1" t="str">
        <x:v>get_fund_holders_f7a47e9d730c119a.json</x:v>
      </x:c>
      <x:c r="G1271" s="1" t="str">
        <x:v>get_fund_performance_822b984e855b6212.json</x:v>
      </x:c>
    </x:row>
    <x:row r="1272" ht="25" customHeight="1">
      <x:c r="A1272" s="1" t="str">
        <x:v>159968.SZ</x:v>
      </x:c>
      <x:c r="B1272" s="7" t="d">
        <x:v>2026-06-17T00:00:00.000Z</x:v>
      </x:c>
      <x:c r="C1272" s="8" t="n">
        <x:v>59695098</x:v>
      </x:c>
      <x:c r="D1272" s="9" t="n">
        <x:v>11.1811</x:v>
      </x:c>
      <x:c r="E1272" s="9" t="n">
        <x:f>IF(COUNT(C1272:D1272)=2,C1272*D1272/100000000,"n.a.")</x:f>
        <x:v>6.674568602478</x:v>
      </x:c>
      <x:c r="F1272" s="1" t="str">
        <x:v>get_fund_holders_13991b14672a9e5b.json</x:v>
      </x:c>
      <x:c r="G1272" s="1" t="str">
        <x:v>get_fund_performance_0e4c5b8e47ee8e76.json</x:v>
      </x:c>
    </x:row>
    <x:row r="1273" ht="25" customHeight="1">
      <x:c r="A1273" s="1" t="str">
        <x:v>159971.SZ</x:v>
      </x:c>
      <x:c r="B1273" s="7" t="d">
        <x:v>2026-06-17T00:00:00.000Z</x:v>
      </x:c>
      <x:c r="C1273" s="8" t="n">
        <x:v>1264020288</x:v>
      </x:c>
      <x:c r="D1273" s="9" t="n">
        <x:v>1.4539</x:v>
      </x:c>
      <x:c r="E1273" s="9" t="n">
        <x:f>IF(COUNT(C1273:D1273)=2,C1273*D1273/100000000,"n.a.")</x:f>
        <x:v>18.377590967232</x:v>
      </x:c>
      <x:c r="F1273" s="1" t="str">
        <x:v>get_fund_holders_972746bb5dcf2cb7.json</x:v>
      </x:c>
      <x:c r="G1273" s="1" t="str">
        <x:v>get_fund_performance_875d1f9d9b20879b.json</x:v>
      </x:c>
    </x:row>
    <x:row r="1274" ht="25" customHeight="1">
      <x:c r="A1274" s="1" t="str">
        <x:v>159977.SZ</x:v>
      </x:c>
      <x:c r="B1274" s="7" t="d">
        <x:v>2026-06-17T00:00:00.000Z</x:v>
      </x:c>
      <x:c r="C1274" s="8" t="n">
        <x:v>2875872820</x:v>
      </x:c>
      <x:c r="D1274" s="9" t="n">
        <x:v>2.1704</x:v>
      </x:c>
      <x:c r="E1274" s="9" t="n">
        <x:f>IF(COUNT(C1274:D1274)=2,C1274*D1274/100000000,"n.a.")</x:f>
        <x:v>62.41794368528</x:v>
      </x:c>
      <x:c r="F1274" s="1" t="str">
        <x:v>get_fund_holders_3665ca842f2b9d2d.json</x:v>
      </x:c>
      <x:c r="G1274" s="1" t="str">
        <x:v>get_fund_performance_757bebf0dcfab699.json</x:v>
      </x:c>
    </x:row>
    <x:row r="1275" ht="25" customHeight="1">
      <x:c r="A1275" s="1" t="str">
        <x:v>159982.SZ</x:v>
      </x:c>
      <x:c r="B1275" s="7" t="d">
        <x:v>2026-06-17T00:00:00.000Z</x:v>
      </x:c>
      <x:c r="C1275" s="8" t="n">
        <x:v>136211253</x:v>
      </x:c>
      <x:c r="D1275" s="9" t="n">
        <x:v>2.2922</x:v>
      </x:c>
      <x:c r="E1275" s="9" t="n">
        <x:f>IF(COUNT(C1275:D1275)=2,C1275*D1275/100000000,"n.a.")</x:f>
        <x:v>3.1222343412659996</x:v>
      </x:c>
      <x:c r="F1275" s="1" t="str">
        <x:v>get_fund_holders_6873838444356b70.json</x:v>
      </x:c>
      <x:c r="G1275" s="1" t="str">
        <x:v>get_fund_performance_c16a854f012da14c.json</x:v>
      </x:c>
    </x:row>
    <x:row r="1276" ht="25" customHeight="1">
      <x:c r="A1276" s="1" t="str">
        <x:v>510300.SH</x:v>
      </x:c>
      <x:c r="B1276" s="7" t="d">
        <x:v>2026-06-17T00:00:00.000Z</x:v>
      </x:c>
      <x:c r="C1276" s="8" t="n">
        <x:v>27082387700</x:v>
      </x:c>
      <x:c r="D1276" s="9" t="n">
        <x:v>4.9582</x:v>
      </x:c>
      <x:c r="E1276" s="9" t="n">
        <x:f>IF(COUNT(C1276:D1276)=2,C1276*D1276/100000000,"n.a.")</x:f>
        <x:v>1342.7989469414</x:v>
      </x:c>
      <x:c r="F1276" s="1" t="str">
        <x:v>get_fund_holders_1e677b142657289e.json</x:v>
      </x:c>
      <x:c r="G1276" s="1" t="str">
        <x:v>get_fund_performance_32b153f453e65745.json</x:v>
      </x:c>
    </x:row>
    <x:row r="1277" ht="25" customHeight="1">
      <x:c r="A1277" s="1" t="str">
        <x:v>510310.SH</x:v>
      </x:c>
      <x:c r="B1277" s="7" t="d">
        <x:v>2026-06-17T00:00:00.000Z</x:v>
      </x:c>
      <x:c r="C1277" s="8" t="n">
        <x:v>19510844000</x:v>
      </x:c>
      <x:c r="D1277" s="9" t="n">
        <x:v>4.8056</x:v>
      </x:c>
      <x:c r="E1277" s="9" t="n">
        <x:f>IF(COUNT(C1277:D1277)=2,C1277*D1277/100000000,"n.a.")</x:f>
        <x:v>937.6131192640001</x:v>
      </x:c>
      <x:c r="F1277" s="1" t="str">
        <x:v>get_fund_holders_db155956e659ea95.json</x:v>
      </x:c>
      <x:c r="G1277" s="1" t="str">
        <x:v>get_fund_performance_ac2efc383ca02be2.json</x:v>
      </x:c>
    </x:row>
    <x:row r="1278" ht="25" customHeight="1">
      <x:c r="A1278" s="1" t="str">
        <x:v>510320.SH</x:v>
      </x:c>
      <x:c r="B1278" s="7" t="d">
        <x:v>2026-06-17T00:00:00.000Z</x:v>
      </x:c>
      <x:c r="C1278" s="8" t="n">
        <x:v>592068500</x:v>
      </x:c>
      <x:c r="D1278" s="9" t="n">
        <x:v>1.3315</x:v>
      </x:c>
      <x:c r="E1278" s="9" t="n">
        <x:f>IF(COUNT(C1278:D1278)=2,C1278*D1278/100000000,"n.a.")</x:f>
        <x:v>7.8833920775</x:v>
      </x:c>
      <x:c r="F1278" s="1" t="str">
        <x:v>get_fund_holders_b20aeadfd65009a9.json</x:v>
      </x:c>
      <x:c r="G1278" s="1" t="str">
        <x:v>get_fund_performance_6f370d8e0a2e9620.json</x:v>
      </x:c>
    </x:row>
    <x:row r="1279" ht="25" customHeight="1">
      <x:c r="A1279" s="1" t="str">
        <x:v>510330.SH</x:v>
      </x:c>
      <x:c r="B1279" s="7" t="d">
        <x:v>2026-06-17T00:00:00.000Z</x:v>
      </x:c>
      <x:c r="C1279" s="8" t="n">
        <x:v>13170849800</x:v>
      </x:c>
      <x:c r="D1279" s="9" t="n">
        <x:v>5.1658</x:v>
      </x:c>
      <x:c r="E1279" s="9" t="n">
        <x:f>IF(COUNT(C1279:D1279)=2,C1279*D1279/100000000,"n.a.")</x:f>
        <x:v>680.3797589684</x:v>
      </x:c>
      <x:c r="F1279" s="1" t="str">
        <x:v>get_fund_holders_72fdcd60fda59aca.json</x:v>
      </x:c>
      <x:c r="G1279" s="1" t="str">
        <x:v>get_fund_performance_bfc43c7fa5bbf98b.json</x:v>
      </x:c>
    </x:row>
    <x:row r="1280" ht="25" customHeight="1">
      <x:c r="A1280" s="1" t="str">
        <x:v>510350.SH</x:v>
      </x:c>
      <x:c r="B1280" s="7" t="d">
        <x:v>2026-06-17T00:00:00.000Z</x:v>
      </x:c>
      <x:c r="C1280" s="8" t="n">
        <x:v>689514700</x:v>
      </x:c>
      <x:c r="D1280" s="9" t="n">
        <x:v>5.1853</x:v>
      </x:c>
      <x:c r="E1280" s="9" t="n">
        <x:f>IF(COUNT(C1280:D1280)=2,C1280*D1280/100000000,"n.a.")</x:f>
        <x:v>35.753405739099996</x:v>
      </x:c>
      <x:c r="F1280" s="1" t="str">
        <x:v>get_fund_holders_3073d9fb2fa63b6e.json</x:v>
      </x:c>
      <x:c r="G1280" s="1" t="str">
        <x:v>get_fund_performance_4eee3d47edebe064.json</x:v>
      </x:c>
    </x:row>
    <x:row r="1281" ht="25" customHeight="1">
      <x:c r="A1281" s="1" t="str">
        <x:v>510360.SH</x:v>
      </x:c>
      <x:c r="B1281" s="7" t="d">
        <x:v>2026-06-17T00:00:00.000Z</x:v>
      </x:c>
      <x:c r="C1281" s="8" t="n">
        <x:v>1496381200</x:v>
      </x:c>
      <x:c r="D1281" s="9" t="n">
        <x:v>1.885</x:v>
      </x:c>
      <x:c r="E1281" s="9" t="n">
        <x:f>IF(COUNT(C1281:D1281)=2,C1281*D1281/100000000,"n.a.")</x:f>
        <x:v>28.20678562</x:v>
      </x:c>
      <x:c r="F1281" s="1" t="str">
        <x:v>get_fund_holders_8112bcd006961a9d.json</x:v>
      </x:c>
      <x:c r="G1281" s="1" t="str">
        <x:v>get_fund_performance_11643907f3f83e2c.json</x:v>
      </x:c>
    </x:row>
    <x:row r="1282" ht="25" customHeight="1">
      <x:c r="A1282" s="1" t="str">
        <x:v>510370.SH</x:v>
      </x:c>
      <x:c r="B1282" s="7" t="d">
        <x:v>2026-06-17T00:00:00.000Z</x:v>
      </x:c>
      <x:c r="C1282" s="8" t="n">
        <x:v>78258100</x:v>
      </x:c>
      <x:c r="D1282" s="9" t="n">
        <x:v>1.0995</x:v>
      </x:c>
      <x:c r="E1282" s="9" t="n">
        <x:f>IF(COUNT(C1282:D1282)=2,C1282*D1282/100000000,"n.a.")</x:f>
        <x:v>0.8604478094999999</x:v>
      </x:c>
      <x:c r="F1282" s="1" t="str">
        <x:v>get_fund_holders_72fdcd60fda59aca.json</x:v>
      </x:c>
      <x:c r="G1282" s="1" t="str">
        <x:v>get_fund_performance_bfc43c7fa5bbf98b.json</x:v>
      </x:c>
    </x:row>
    <x:row r="1283" ht="25" customHeight="1">
      <x:c r="A1283" s="1" t="str">
        <x:v>510380.SH</x:v>
      </x:c>
      <x:c r="B1283" s="7" t="d">
        <x:v>2026-06-17T00:00:00.000Z</x:v>
      </x:c>
      <x:c r="C1283" s="8" t="n">
        <x:v>1206802400</x:v>
      </x:c>
      <x:c r="D1283" s="9" t="n">
        <x:v>1.4656</x:v>
      </x:c>
      <x:c r="E1283" s="9" t="n">
        <x:f>IF(COUNT(C1283:D1283)=2,C1283*D1283/100000000,"n.a.")</x:f>
        <x:v>17.686895974400002</x:v>
      </x:c>
      <x:c r="F1283" s="1" t="str">
        <x:v>get_fund_holders_b7b2fd863d7cae37.json</x:v>
      </x:c>
      <x:c r="G1283" s="1" t="str">
        <x:v>get_fund_performance_782c037bcb449f29.json</x:v>
      </x:c>
    </x:row>
    <x:row r="1284" ht="25" customHeight="1">
      <x:c r="A1284" s="1" t="str">
        <x:v>510390.SH</x:v>
      </x:c>
      <x:c r="B1284" s="7" t="d">
        <x:v>2026-06-17T00:00:00.000Z</x:v>
      </x:c>
      <x:c r="C1284" s="8" t="n">
        <x:v>109550000</x:v>
      </x:c>
      <x:c r="D1284" s="9" t="n">
        <x:v>5.5685</x:v>
      </x:c>
      <x:c r="E1284" s="9" t="n">
        <x:f>IF(COUNT(C1284:D1284)=2,C1284*D1284/100000000,"n.a.")</x:f>
        <x:v>6.10029175</x:v>
      </x:c>
      <x:c r="F1284" s="1" t="str">
        <x:v>get_fund_holders_de7653a1c69256fb.json</x:v>
      </x:c>
      <x:c r="G1284" s="1" t="str">
        <x:v>get_fund_performance_84601eddc1c275fe.json</x:v>
      </x:c>
    </x:row>
    <x:row r="1285" ht="25" customHeight="1">
      <x:c r="A1285" s="1" t="str">
        <x:v>510500.SH</x:v>
      </x:c>
      <x:c r="B1285" s="7" t="d">
        <x:v>2026-06-17T00:00:00.000Z</x:v>
      </x:c>
      <x:c r="C1285" s="8" t="n">
        <x:v>4578568600</x:v>
      </x:c>
      <x:c r="D1285" s="9" t="n">
        <x:v>8.7596</x:v>
      </x:c>
      <x:c r="E1285" s="9" t="n">
        <x:f>IF(COUNT(C1285:D1285)=2,C1285*D1285/100000000,"n.a.")</x:f>
        <x:v>401.06429508560007</x:v>
      </x:c>
      <x:c r="F1285" s="1" t="str">
        <x:v>get_fund_holders_0f3e86d571c495d7.json</x:v>
      </x:c>
      <x:c r="G1285" s="1" t="str">
        <x:v>get_fund_performance_5896dab4189c2620.json</x:v>
      </x:c>
    </x:row>
    <x:row r="1286" ht="25" customHeight="1">
      <x:c r="A1286" s="1" t="str">
        <x:v>510510.SH</x:v>
      </x:c>
      <x:c r="B1286" s="7" t="d">
        <x:v>2026-06-17T00:00:00.000Z</x:v>
      </x:c>
      <x:c r="C1286" s="8" t="n">
        <x:v>791038300</x:v>
      </x:c>
      <x:c r="D1286" s="9" t="n">
        <x:v>2.7723</x:v>
      </x:c>
      <x:c r="E1286" s="9" t="n">
        <x:f>IF(COUNT(C1286:D1286)=2,C1286*D1286/100000000,"n.a.")</x:f>
        <x:v>21.929954790900002</x:v>
      </x:c>
      <x:c r="F1286" s="1" t="str">
        <x:v>get_fund_holders_4b6ceb4ab77d2485.json</x:v>
      </x:c>
      <x:c r="G1286" s="1" t="str">
        <x:v>get_fund_performance_b5f4b8ffdfab8d69.json</x:v>
      </x:c>
    </x:row>
    <x:row r="1287" ht="25" customHeight="1">
      <x:c r="A1287" s="1" t="str">
        <x:v>510530.SH</x:v>
      </x:c>
      <x:c r="B1287" s="7" t="d">
        <x:v>2026-06-17T00:00:00.000Z</x:v>
      </x:c>
      <x:c r="C1287" s="8" t="n">
        <x:v>45479400</x:v>
      </x:c>
      <x:c r="D1287" s="9" t="n">
        <x:v>9.5433</x:v>
      </x:c>
      <x:c r="E1287" s="9" t="n">
        <x:f>IF(COUNT(C1287:D1287)=2,C1287*D1287/100000000,"n.a.")</x:f>
        <x:v>4.340235580200001</x:v>
      </x:c>
      <x:c r="F1287" s="1" t="str">
        <x:v>get_fund_holders_02dd5efc1003a96c.json</x:v>
      </x:c>
      <x:c r="G1287" s="1" t="str">
        <x:v>get_fund_performance_b02199b195311b97.json</x:v>
      </x:c>
    </x:row>
    <x:row r="1288" ht="25" customHeight="1">
      <x:c r="A1288" s="1" t="str">
        <x:v>510550.SH</x:v>
      </x:c>
      <x:c r="B1288" s="7" t="d">
        <x:v>2026-06-17T00:00:00.000Z</x:v>
      </x:c>
      <x:c r="C1288" s="8" t="n">
        <x:v>21743300</x:v>
      </x:c>
      <x:c r="D1288" s="9" t="n">
        <x:v>2.2104</x:v>
      </x:c>
      <x:c r="E1288" s="9" t="n">
        <x:f>IF(COUNT(C1288:D1288)=2,C1288*D1288/100000000,"n.a.")</x:f>
        <x:v>0.4806139032</x:v>
      </x:c>
      <x:c r="F1288" s="1" t="str">
        <x:v>get_fund_holders_9716a79bd81ae93a.json</x:v>
      </x:c>
      <x:c r="G1288" s="1" t="str">
        <x:v>get_fund_performance_a204b4467a190cee.json</x:v>
      </x:c>
    </x:row>
    <x:row r="1289" ht="25" customHeight="1">
      <x:c r="A1289" s="1" t="str">
        <x:v>510560.SH</x:v>
      </x:c>
      <x:c r="B1289" s="7" t="d">
        <x:v>2026-06-17T00:00:00.000Z</x:v>
      </x:c>
      <x:c r="C1289" s="8" t="n">
        <x:v>62318700</x:v>
      </x:c>
      <x:c r="D1289" s="9" t="n">
        <x:v>2.1328</x:v>
      </x:c>
      <x:c r="E1289" s="9" t="n">
        <x:f>IF(COUNT(C1289:D1289)=2,C1289*D1289/100000000,"n.a.")</x:f>
        <x:v>1.3291332336</x:v>
      </x:c>
      <x:c r="F1289" s="1" t="str">
        <x:v>get_fund_holders_397f67910833c338.json</x:v>
      </x:c>
      <x:c r="G1289" s="1" t="str">
        <x:v>get_fund_performance_a001173e5434a9d4.json</x:v>
      </x:c>
    </x:row>
    <x:row r="1290" ht="25" customHeight="1">
      <x:c r="A1290" s="1" t="str">
        <x:v>510570.SH</x:v>
      </x:c>
      <x:c r="B1290" s="7" t="d">
        <x:v>2026-06-17T00:00:00.000Z</x:v>
      </x:c>
      <x:c r="C1290" s="8" t="n">
        <x:v>45560600</x:v>
      </x:c>
      <x:c r="D1290" s="9" t="n">
        <x:v>1.3593</x:v>
      </x:c>
      <x:c r="E1290" s="9" t="n">
        <x:f>IF(COUNT(C1290:D1290)=2,C1290*D1290/100000000,"n.a.")</x:f>
        <x:v>0.6193052358</x:v>
      </x:c>
      <x:c r="F1290" s="1" t="str">
        <x:v>get_fund_holders_397f67910833c338.json</x:v>
      </x:c>
      <x:c r="G1290" s="1" t="str">
        <x:v>get_fund_performance_a001173e5434a9d4.json</x:v>
      </x:c>
    </x:row>
    <x:row r="1291" ht="25" customHeight="1">
      <x:c r="A1291" s="1" t="str">
        <x:v>510580.SH</x:v>
      </x:c>
      <x:c r="B1291" s="7" t="d">
        <x:v>2026-06-17T00:00:00.000Z</x:v>
      </x:c>
      <x:c r="C1291" s="8" t="n">
        <x:v>967768300</x:v>
      </x:c>
      <x:c r="D1291" s="9" t="n">
        <x:v>4.5039</x:v>
      </x:c>
      <x:c r="E1291" s="9" t="n">
        <x:f>IF(COUNT(C1291:D1291)=2,C1291*D1291/100000000,"n.a.")</x:f>
        <x:v>43.5873164637</x:v>
      </x:c>
      <x:c r="F1291" s="1" t="str">
        <x:v>get_fund_holders_642ec0bcd548408a.json</x:v>
      </x:c>
      <x:c r="G1291" s="1" t="str">
        <x:v>get_fund_performance_52dd6b7444cbe37f.json</x:v>
      </x:c>
    </x:row>
    <x:row r="1292" ht="25" customHeight="1">
      <x:c r="A1292" s="1" t="str">
        <x:v>510590.SH</x:v>
      </x:c>
      <x:c r="B1292" s="7" t="d">
        <x:v>2026-06-17T00:00:00.000Z</x:v>
      </x:c>
      <x:c r="C1292" s="8" t="n">
        <x:v>139986100</x:v>
      </x:c>
      <x:c r="D1292" s="9" t="n">
        <x:v>9.2824</x:v>
      </x:c>
      <x:c r="E1292" s="9" t="n">
        <x:f>IF(COUNT(C1292:D1292)=2,C1292*D1292/100000000,"n.a.")</x:f>
        <x:v>12.994069746400001</x:v>
      </x:c>
      <x:c r="F1292" s="1" t="str">
        <x:v>get_fund_holders_c3d87f4218ad4583.json</x:v>
      </x:c>
      <x:c r="G1292" s="1" t="str">
        <x:v>get_fund_performance_02aa700a9df0acc2.json</x:v>
      </x:c>
    </x:row>
    <x:row r="1293" ht="25" customHeight="1">
      <x:c r="A1293" s="1" t="str">
        <x:v>512100.SH</x:v>
      </x:c>
      <x:c r="B1293" s="7" t="d">
        <x:v>2026-06-17T00:00:00.000Z</x:v>
      </x:c>
      <x:c r="C1293" s="8" t="n">
        <x:v>3243217600</x:v>
      </x:c>
      <x:c r="D1293" s="9" t="n">
        <x:v>3.5149</x:v>
      </x:c>
      <x:c r="E1293" s="9" t="n">
        <x:f>IF(COUNT(C1293:D1293)=2,C1293*D1293/100000000,"n.a.")</x:f>
        <x:v>113.9958554224</x:v>
      </x:c>
      <x:c r="F1293" s="1" t="str">
        <x:v>get_fund_holders_f06ed8ca04a5c3cd.json</x:v>
      </x:c>
      <x:c r="G1293" s="1" t="str">
        <x:v>get_fund_performance_7ef9212eaf1828ff.json</x:v>
      </x:c>
    </x:row>
    <x:row r="1294" ht="25" customHeight="1">
      <x:c r="A1294" s="1" t="str">
        <x:v>512500.SH</x:v>
      </x:c>
      <x:c r="B1294" s="7" t="d">
        <x:v>2026-06-17T00:00:00.000Z</x:v>
      </x:c>
      <x:c r="C1294" s="8" t="n">
        <x:v>1621608800</x:v>
      </x:c>
      <x:c r="D1294" s="9" t="n">
        <x:v>4.8581</x:v>
      </x:c>
      <x:c r="E1294" s="9" t="n">
        <x:f>IF(COUNT(C1294:D1294)=2,C1294*D1294/100000000,"n.a.")</x:f>
        <x:v>78.7793771128</x:v>
      </x:c>
      <x:c r="F1294" s="1" t="str">
        <x:v>get_fund_holders_9716a79bd81ae93a.json</x:v>
      </x:c>
      <x:c r="G1294" s="1" t="str">
        <x:v>get_fund_performance_a204b4467a190cee.json</x:v>
      </x:c>
    </x:row>
    <x:row r="1295" ht="25" customHeight="1">
      <x:c r="A1295" s="1" t="str">
        <x:v>512510.SH</x:v>
      </x:c>
      <x:c r="B1295" s="7" t="d">
        <x:v>2026-06-17T00:00:00.000Z</x:v>
      </x:c>
      <x:c r="C1295" s="8" t="n">
        <x:v>415429800</x:v>
      </x:c>
      <x:c r="D1295" s="9" t="n">
        <x:v>2.5543</x:v>
      </x:c>
      <x:c r="E1295" s="9" t="n">
        <x:f>IF(COUNT(C1295:D1295)=2,C1295*D1295/100000000,"n.a.")</x:f>
        <x:v>10.6113233814</x:v>
      </x:c>
      <x:c r="F1295" s="1" t="str">
        <x:v>get_fund_holders_cb7a47267215c1da.json</x:v>
      </x:c>
      <x:c r="G1295" s="1" t="str">
        <x:v>get_fund_performance_7bf0efc786c27bf1.json</x:v>
      </x:c>
    </x:row>
    <x:row r="1296" ht="25" customHeight="1">
      <x:c r="A1296" s="1" t="str">
        <x:v>515130.SH</x:v>
      </x:c>
      <x:c r="B1296" s="7" t="d">
        <x:v>2026-06-17T00:00:00.000Z</x:v>
      </x:c>
      <x:c r="C1296" s="8" t="n">
        <x:v>82463200</x:v>
      </x:c>
      <x:c r="D1296" s="9" t="n">
        <x:v>1.6322</x:v>
      </x:c>
      <x:c r="E1296" s="9" t="n">
        <x:f>IF(COUNT(C1296:D1296)=2,C1296*D1296/100000000,"n.a.")</x:f>
        <x:v>1.3459643504000003</x:v>
      </x:c>
      <x:c r="F1296" s="1" t="str">
        <x:v>get_fund_holders_02dd5efc1003a96c.json</x:v>
      </x:c>
      <x:c r="G1296" s="1" t="str">
        <x:v>get_fund_performance_b02199b195311b97.json</x:v>
      </x:c>
    </x:row>
    <x:row r="1297" ht="25" customHeight="1">
      <x:c r="A1297" s="1" t="str">
        <x:v>515190.SH</x:v>
      </x:c>
      <x:c r="B1297" s="7" t="d">
        <x:v>2026-06-17T00:00:00.000Z</x:v>
      </x:c>
      <x:c r="C1297" s="8" t="n">
        <x:v>313466100</x:v>
      </x:c>
      <x:c r="D1297" s="9" t="n">
        <x:v>1.8061</x:v>
      </x:c>
      <x:c r="E1297" s="9" t="n">
        <x:f>IF(COUNT(C1297:D1297)=2,C1297*D1297/100000000,"n.a.")</x:f>
        <x:v>5.6615112321000005</x:v>
      </x:c>
      <x:c r="F1297" s="1" t="str">
        <x:v>get_fund_holders_4a5b486412b93368.json</x:v>
      </x:c>
      <x:c r="G1297" s="1" t="str">
        <x:v>get_fund_performance_d3b8a29dbfda12d5.json</x:v>
      </x:c>
    </x:row>
    <x:row r="1298" ht="25" customHeight="1">
      <x:c r="A1298" s="1" t="str">
        <x:v>515310.SH</x:v>
      </x:c>
      <x:c r="B1298" s="7" t="d">
        <x:v>2026-06-17T00:00:00.000Z</x:v>
      </x:c>
      <x:c r="C1298" s="8" t="n">
        <x:v>234111200</x:v>
      </x:c>
      <x:c r="D1298" s="9" t="n">
        <x:v>1.4734</x:v>
      </x:c>
      <x:c r="E1298" s="9" t="n">
        <x:f>IF(COUNT(C1298:D1298)=2,C1298*D1298/100000000,"n.a.")</x:f>
        <x:v>3.4493944208</x:v>
      </x:c>
      <x:c r="F1298" s="1" t="str">
        <x:v>get_fund_holders_9654d298fd7411b0.json</x:v>
      </x:c>
      <x:c r="G1298" s="1" t="str">
        <x:v>get_fund_performance_1d4a9808e8556da1.json</x:v>
      </x:c>
    </x:row>
    <x:row r="1299" ht="25" customHeight="1">
      <x:c r="A1299" s="1" t="str">
        <x:v>515330.SH</x:v>
      </x:c>
      <x:c r="B1299" s="7" t="d">
        <x:v>2026-06-17T00:00:00.000Z</x:v>
      </x:c>
      <x:c r="C1299" s="8" t="n">
        <x:v>5483709500</x:v>
      </x:c>
      <x:c r="D1299" s="9" t="n">
        <x:v>1.423</x:v>
      </x:c>
      <x:c r="E1299" s="9" t="n">
        <x:f>IF(COUNT(C1299:D1299)=2,C1299*D1299/100000000,"n.a.")</x:f>
        <x:v>78.033186185</x:v>
      </x:c>
      <x:c r="F1299" s="1" t="str">
        <x:v>get_fund_holders_8112bcd006961a9d.json</x:v>
      </x:c>
      <x:c r="G1299" s="1" t="str">
        <x:v>get_fund_performance_11643907f3f83e2c.json</x:v>
      </x:c>
    </x:row>
    <x:row r="1300" ht="25" customHeight="1">
      <x:c r="A1300" s="1" t="str">
        <x:v>515350.SH</x:v>
      </x:c>
      <x:c r="B1300" s="7" t="d">
        <x:v>2026-06-17T00:00:00.000Z</x:v>
      </x:c>
      <x:c r="C1300" s="8" t="n">
        <x:v>10799200</x:v>
      </x:c>
      <x:c r="D1300" s="9" t="n">
        <x:v>6.632</x:v>
      </x:c>
      <x:c r="E1300" s="9" t="n">
        <x:f>IF(COUNT(C1300:D1300)=2,C1300*D1300/100000000,"n.a.")</x:f>
        <x:v>0.716202944</x:v>
      </x:c>
      <x:c r="F1300" s="1" t="str">
        <x:v>get_fund_holders_f7a0251fa6d4d112.json</x:v>
      </x:c>
      <x:c r="G1300" s="1" t="str">
        <x:v>get_fund_performance_f34761a2b46b9330.json</x:v>
      </x:c>
    </x:row>
    <x:row r="1301" ht="25" customHeight="1">
      <x:c r="A1301" s="1" t="str">
        <x:v>515360.SH</x:v>
      </x:c>
      <x:c r="B1301" s="7" t="d">
        <x:v>2026-06-17T00:00:00.000Z</x:v>
      </x:c>
      <x:c r="C1301" s="8" t="n">
        <x:v>37279300</x:v>
      </x:c>
      <x:c r="D1301" s="9" t="n">
        <x:v>7.0905</x:v>
      </x:c>
      <x:c r="E1301" s="9" t="n">
        <x:f>IF(COUNT(C1301:D1301)=2,C1301*D1301/100000000,"n.a.")</x:f>
        <x:v>2.6432887664999996</x:v>
      </x:c>
      <x:c r="F1301" s="1" t="str">
        <x:v>get_fund_holders_b20aeadfd65009a9.json</x:v>
      </x:c>
      <x:c r="G1301" s="1" t="str">
        <x:v>get_fund_performance_6f370d8e0a2e9620.json</x:v>
      </x:c>
    </x:row>
    <x:row r="1302" ht="25" customHeight="1">
      <x:c r="A1302" s="1" t="str">
        <x:v>515380.SH</x:v>
      </x:c>
      <x:c r="B1302" s="7" t="d">
        <x:v>2026-06-17T00:00:00.000Z</x:v>
      </x:c>
      <x:c r="C1302" s="8" t="n">
        <x:v>639999800</x:v>
      </x:c>
      <x:c r="D1302" s="9" t="n">
        <x:v>5.7306</x:v>
      </x:c>
      <x:c r="E1302" s="9" t="n">
        <x:f>IF(COUNT(C1302:D1302)=2,C1302*D1302/100000000,"n.a.")</x:f>
        <x:v>36.6758285388</x:v>
      </x:c>
      <x:c r="F1302" s="1" t="str">
        <x:v>get_fund_holders_3073d9fb2fa63b6e.json</x:v>
      </x:c>
      <x:c r="G1302" s="1" t="str">
        <x:v>get_fund_performance_4eee3d47edebe064.json</x:v>
      </x:c>
    </x:row>
    <x:row r="1303" ht="25" customHeight="1">
      <x:c r="A1303" s="1" t="str">
        <x:v>515390.SH</x:v>
      </x:c>
      <x:c r="B1303" s="7" t="d">
        <x:v>2026-06-17T00:00:00.000Z</x:v>
      </x:c>
      <x:c r="C1303" s="8" t="n">
        <x:v>1074683000</x:v>
      </x:c>
      <x:c r="D1303" s="9" t="n">
        <x:v>1.4382</x:v>
      </x:c>
      <x:c r="E1303" s="9" t="n">
        <x:f>IF(COUNT(C1303:D1303)=2,C1303*D1303/100000000,"n.a.")</x:f>
        <x:v>15.456090905999998</x:v>
      </x:c>
      <x:c r="F1303" s="1" t="str">
        <x:v>get_fund_holders_de7653a1c69256fb.json</x:v>
      </x:c>
      <x:c r="G1303" s="1" t="str">
        <x:v>get_fund_performance_84601eddc1c275fe.json</x:v>
      </x:c>
    </x:row>
    <x:row r="1304" ht="25" customHeight="1">
      <x:c r="A1304" s="1" t="str">
        <x:v>515530.SH</x:v>
      </x:c>
      <x:c r="B1304" s="7" t="d">
        <x:v>2026-06-17T00:00:00.000Z</x:v>
      </x:c>
      <x:c r="C1304" s="8" t="n">
        <x:v>12242700</x:v>
      </x:c>
      <x:c r="D1304" s="9" t="n">
        <x:v>4.73</x:v>
      </x:c>
      <x:c r="E1304" s="9" t="n">
        <x:f>IF(COUNT(C1304:D1304)=2,C1304*D1304/100000000,"n.a.")</x:f>
        <x:v>0.57907971</x:v>
      </x:c>
      <x:c r="F1304" s="1" t="str">
        <x:v>get_fund_holders_c3d87f4218ad4583.json</x:v>
      </x:c>
      <x:c r="G1304" s="1" t="str">
        <x:v>get_fund_performance_02aa700a9df0acc2.json</x:v>
      </x:c>
    </x:row>
    <x:row r="1305" ht="25" customHeight="1">
      <x:c r="A1305" s="1" t="str">
        <x:v>515550.SH</x:v>
      </x:c>
      <x:c r="B1305" s="7" t="d">
        <x:v>2026-06-17T00:00:00.000Z</x:v>
      </x:c>
      <x:c r="C1305" s="8" t="n">
        <x:v>19345700</x:v>
      </x:c>
      <x:c r="D1305" s="9" t="n">
        <x:v>1.9188</x:v>
      </x:c>
      <x:c r="E1305" s="9" t="n">
        <x:f>IF(COUNT(C1305:D1305)=2,C1305*D1305/100000000,"n.a.")</x:f>
        <x:v>0.37120529160000004</x:v>
      </x:c>
      <x:c r="F1305" s="1" t="str">
        <x:v>get_fund_holders_4b6ceb4ab77d2485.json</x:v>
      </x:c>
      <x:c r="G1305" s="1" t="str">
        <x:v>get_fund_performance_b5f4b8ffdfab8d69.json</x:v>
      </x:c>
    </x:row>
    <x:row r="1306" ht="25" customHeight="1">
      <x:c r="A1306" s="1" t="str">
        <x:v>515660.SH</x:v>
      </x:c>
      <x:c r="B1306" s="7" t="d">
        <x:v>2026-06-17T00:00:00.000Z</x:v>
      </x:c>
      <x:c r="C1306" s="8" t="n">
        <x:v>466894200</x:v>
      </x:c>
      <x:c r="D1306" s="9" t="n">
        <x:v>6.1517</x:v>
      </x:c>
      <x:c r="E1306" s="9" t="n">
        <x:f>IF(COUNT(C1306:D1306)=2,C1306*D1306/100000000,"n.a.")</x:f>
        <x:v>28.7219305014</x:v>
      </x:c>
      <x:c r="F1306" s="1" t="str">
        <x:v>get_fund_holders_9f97c20db2568193.json</x:v>
      </x:c>
      <x:c r="G1306" s="1" t="str">
        <x:v>get_fund_performance_cc51021ca3a41cab.json</x:v>
      </x:c>
    </x:row>
    <x:row r="1307" ht="25" customHeight="1">
      <x:c r="A1307" s="1" t="str">
        <x:v>516300.SH</x:v>
      </x:c>
      <x:c r="B1307" s="7" t="d">
        <x:v>2026-06-17T00:00:00.000Z</x:v>
      </x:c>
      <x:c r="C1307" s="8" t="n">
        <x:v>25012600</x:v>
      </x:c>
      <x:c r="D1307" s="9" t="n">
        <x:v>3.6129</x:v>
      </x:c>
      <x:c r="E1307" s="9" t="n">
        <x:f>IF(COUNT(C1307:D1307)=2,C1307*D1307/100000000,"n.a.")</x:f>
        <x:v>0.9036802253999999</x:v>
      </x:c>
      <x:c r="F1307" s="1" t="str">
        <x:v>get_fund_holders_297fc90dcb4e9518.json</x:v>
      </x:c>
      <x:c r="G1307" s="1" t="str">
        <x:v>get_fund_performance_76033c52f8ce0ced.json</x:v>
      </x:c>
    </x:row>
    <x:row r="1308" ht="25" customHeight="1">
      <x:c r="A1308" s="1" t="str">
        <x:v>560010.SH</x:v>
      </x:c>
      <x:c r="B1308" s="7" t="d">
        <x:v>2026-06-17T00:00:00.000Z</x:v>
      </x:c>
      <x:c r="C1308" s="8" t="n">
        <x:v>990621700</x:v>
      </x:c>
      <x:c r="D1308" s="9" t="n">
        <x:v>3.6006</x:v>
      </x:c>
      <x:c r="E1308" s="9" t="n">
        <x:f>IF(COUNT(C1308:D1308)=2,C1308*D1308/100000000,"n.a.")</x:f>
        <x:v>35.6683249302</x:v>
      </x:c>
      <x:c r="F1308" s="1" t="str">
        <x:v>get_fund_holders_6873838444356b70.json</x:v>
      </x:c>
      <x:c r="G1308" s="1" t="str">
        <x:v>get_fund_performance_c16a854f012da14c.json</x:v>
      </x:c>
    </x:row>
    <x:row r="1309" ht="25" customHeight="1">
      <x:c r="A1309" s="1" t="str">
        <x:v>560110.SH</x:v>
      </x:c>
      <x:c r="B1309" s="7" t="d">
        <x:v>2026-06-17T00:00:00.000Z</x:v>
      </x:c>
      <x:c r="C1309" s="8" t="n">
        <x:v>133903500</x:v>
      </x:c>
      <x:c r="D1309" s="9" t="n">
        <x:v>1.3</x:v>
      </x:c>
      <x:c r="E1309" s="9" t="n">
        <x:f>IF(COUNT(C1309:D1309)=2,C1309*D1309/100000000,"n.a.")</x:f>
        <x:v>1.7407455</x:v>
      </x:c>
      <x:c r="F1309" s="1" t="str">
        <x:v>get_fund_holders_297fc90dcb4e9518.json</x:v>
      </x:c>
      <x:c r="G1309" s="1" t="str">
        <x:v>get_fund_performance_76033c52f8ce0ced.json</x:v>
      </x:c>
    </x:row>
    <x:row r="1310" ht="25" customHeight="1">
      <x:c r="A1310" s="1" t="str">
        <x:v>560220.SH</x:v>
      </x:c>
      <x:c r="B1310" s="7" t="d">
        <x:v>2026-06-17T00:00:00.000Z</x:v>
      </x:c>
      <x:c r="C1310" s="8" t="n">
        <x:v>48717000</x:v>
      </x:c>
      <x:c r="D1310" s="9" t="n">
        <x:v>1.5629</x:v>
      </x:c>
      <x:c r="E1310" s="9" t="n">
        <x:f>IF(COUNT(C1310:D1310)=2,C1310*D1310/100000000,"n.a.")</x:f>
        <x:v>0.761397993</x:v>
      </x:c>
      <x:c r="F1310" s="1" t="str">
        <x:v>get_fund_holders_fc050ecb223266b2.json</x:v>
      </x:c>
      <x:c r="G1310" s="1" t="str">
        <x:v>get_fund_performance_64e81de3617dc384.json</x:v>
      </x:c>
    </x:row>
    <x:row r="1311" ht="25" customHeight="1">
      <x:c r="A1311" s="1" t="str">
        <x:v>561350.SH</x:v>
      </x:c>
      <x:c r="B1311" s="7" t="d">
        <x:v>2026-06-17T00:00:00.000Z</x:v>
      </x:c>
      <x:c r="C1311" s="8" t="n">
        <x:v>67700000</x:v>
      </x:c>
      <x:c r="D1311" s="9" t="n">
        <x:v>1.3664</x:v>
      </x:c>
      <x:c r="E1311" s="9" t="n">
        <x:f>IF(COUNT(C1311:D1311)=2,C1311*D1311/100000000,"n.a.")</x:f>
        <x:v>0.9250528</x:v>
      </x:c>
      <x:c r="F1311" s="1" t="str">
        <x:v>get_fund_holders_13991b14672a9e5b.json</x:v>
      </x:c>
      <x:c r="G1311" s="1" t="str">
        <x:v>get_fund_performance_0e4c5b8e47ee8e76.json</x:v>
      </x:c>
    </x:row>
    <x:row r="1312" ht="25" customHeight="1">
      <x:c r="A1312" s="1" t="str">
        <x:v>561370.SH</x:v>
      </x:c>
      <x:c r="B1312" s="7" t="d">
        <x:v>2026-06-17T00:00:00.000Z</x:v>
      </x:c>
      <x:c r="C1312" s="8" t="n">
        <x:v>22356000</x:v>
      </x:c>
      <x:c r="D1312" s="9" t="n">
        <x:v>1.5554</x:v>
      </x:c>
      <x:c r="E1312" s="9" t="n">
        <x:f>IF(COUNT(C1312:D1312)=2,C1312*D1312/100000000,"n.a.")</x:f>
        <x:v>0.347725224</x:v>
      </x:c>
      <x:c r="F1312" s="1" t="str">
        <x:v>get_fund_holders_2726ab4790466ee0.json</x:v>
      </x:c>
      <x:c r="G1312" s="1" t="str">
        <x:v>get_fund_performance_cb9287801365b0fc.json</x:v>
      </x:c>
    </x:row>
    <x:row r="1313" ht="25" customHeight="1">
      <x:c r="A1313" s="1" t="str">
        <x:v>561930.SH</x:v>
      </x:c>
      <x:c r="B1313" s="7" t="d">
        <x:v>2026-06-17T00:00:00.000Z</x:v>
      </x:c>
      <x:c r="C1313" s="8" t="n">
        <x:v>118260600</x:v>
      </x:c>
      <x:c r="D1313" s="9" t="n">
        <x:v>1.651</x:v>
      </x:c>
      <x:c r="E1313" s="9" t="n">
        <x:f>IF(COUNT(C1313:D1313)=2,C1313*D1313/100000000,"n.a.")</x:f>
        <x:v>1.952482506</x:v>
      </x:c>
      <x:c r="F1313" s="1" t="str">
        <x:v>get_fund_holders_f7a0251fa6d4d112.json</x:v>
      </x:c>
      <x:c r="G1313" s="1" t="str">
        <x:v>get_fund_performance_f34761a2b46b9330.json</x:v>
      </x:c>
    </x:row>
    <x:row r="1314" ht="25" customHeight="1">
      <x:c r="A1314" s="1" t="str">
        <x:v>562660.SH</x:v>
      </x:c>
      <x:c r="B1314" s="7" t="d">
        <x:v>2026-06-17T00:00:00.000Z</x:v>
      </x:c>
      <x:c r="C1314" s="8" t="n">
        <x:v>232874000</x:v>
      </x:c>
      <x:c r="D1314" s="9" t="n">
        <x:v>1.9866</x:v>
      </x:c>
      <x:c r="E1314" s="9" t="n">
        <x:f>IF(COUNT(C1314:D1314)=2,C1314*D1314/100000000,"n.a.")</x:f>
        <x:v>4.626274884</x:v>
      </x:c>
      <x:c r="F1314" s="1" t="str">
        <x:v>get_fund_holders_a10e2190a42af2eb.json</x:v>
      </x:c>
      <x:c r="G1314" s="1" t="str">
        <x:v>get_fund_performance_074fe7c4861a32c8.json</x:v>
      </x:c>
    </x:row>
    <x:row r="1315" ht="25" customHeight="1">
      <x:c r="A1315" s="1" t="str">
        <x:v>563200.SH</x:v>
      </x:c>
      <x:c r="B1315" s="7" t="d">
        <x:v>2026-06-17T00:00:00.000Z</x:v>
      </x:c>
      <x:c r="C1315" s="8" t="n">
        <x:v>33458800</x:v>
      </x:c>
      <x:c r="D1315" s="9" t="n">
        <x:v>1.6806</x:v>
      </x:c>
      <x:c r="E1315" s="9" t="n">
        <x:f>IF(COUNT(C1315:D1315)=2,C1315*D1315/100000000,"n.a.")</x:f>
        <x:v>0.5623085928</x:v>
      </x:c>
      <x:c r="F1315" s="1" t="str">
        <x:v>get_fund_holders_fc050ecb223266b2.json</x:v>
      </x:c>
      <x:c r="G1315" s="1" t="str">
        <x:v>get_fund_performance_64e81de3617dc384.json</x:v>
      </x:c>
    </x:row>
    <x:row r="1316" ht="25" customHeight="1">
      <x:c r="A1316" s="1" t="str">
        <x:v>563300.SH</x:v>
      </x:c>
      <x:c r="B1316" s="7" t="d">
        <x:v>2026-06-17T00:00:00.000Z</x:v>
      </x:c>
      <x:c r="C1316" s="8" t="n">
        <x:v>2336174000</x:v>
      </x:c>
      <x:c r="D1316" s="9" t="n">
        <x:v>1.6087</x:v>
      </x:c>
      <x:c r="E1316" s="9" t="n">
        <x:f>IF(COUNT(C1316:D1316)=2,C1316*D1316/100000000,"n.a.")</x:f>
        <x:v>37.582031138000005</x:v>
      </x:c>
      <x:c r="F1316" s="1" t="str">
        <x:v>get_fund_holders_a10e2190a42af2eb.json</x:v>
      </x:c>
      <x:c r="G1316" s="1" t="str">
        <x:v>get_fund_performance_074fe7c4861a32c8.json</x:v>
      </x:c>
    </x:row>
    <x:row r="1317" ht="25" customHeight="1">
      <x:c r="A1317" s="1" t="str">
        <x:v>563520.SH</x:v>
      </x:c>
      <x:c r="B1317" s="7" t="d">
        <x:v>2026-06-17T00:00:00.000Z</x:v>
      </x:c>
      <x:c r="C1317" s="8" t="n">
        <x:v>379065000</x:v>
      </x:c>
      <x:c r="D1317" s="9" t="n">
        <x:v>1.2667</x:v>
      </x:c>
      <x:c r="E1317" s="9" t="n">
        <x:f>IF(COUNT(C1317:D1317)=2,C1317*D1317/100000000,"n.a.")</x:f>
        <x:v>4.801616355</x:v>
      </x:c>
      <x:c r="F1317" s="1" t="str">
        <x:v>get_fund_holders_1e677b142657289e.json</x:v>
      </x:c>
      <x:c r="G1317" s="1" t="str">
        <x:v>get_fund_performance_32b153f453e65745.json</x:v>
      </x:c>
    </x:row>
    <x:row r="1318" ht="25" customHeight="1">
      <x:c r="A1318" s="1" t="str">
        <x:v>563750.SH</x:v>
      </x:c>
      <x:c r="B1318" s="7" t="d">
        <x:v>2026-06-17T00:00:00.000Z</x:v>
      </x:c>
      <x:c r="C1318" s="8" t="n">
        <x:v>342237000</x:v>
      </x:c>
      <x:c r="D1318" s="9" t="n">
        <x:v>1.1985</x:v>
      </x:c>
      <x:c r="E1318" s="9" t="n">
        <x:f>IF(COUNT(C1318:D1318)=2,C1318*D1318/100000000,"n.a.")</x:f>
        <x:v>4.101710444999999</x:v>
      </x:c>
      <x:c r="F1318" s="1" t="str">
        <x:v>get_fund_holders_3a509cba2b0c91ea.json</x:v>
      </x:c>
      <x:c r="G1318" s="1" t="str">
        <x:v>get_fund_performance_aa085c9cb9fda8b6.json</x:v>
      </x:c>
    </x:row>
    <x:row r="1319" ht="25" customHeight="1">
      <x:c r="A1319" s="1" t="str">
        <x:v>588000.SH</x:v>
      </x:c>
      <x:c r="B1319" s="7" t="d">
        <x:v>2026-06-17T00:00:00.000Z</x:v>
      </x:c>
      <x:c r="C1319" s="8" t="n">
        <x:v>32072668200</x:v>
      </x:c>
      <x:c r="D1319" s="9" t="n">
        <x:v>1.9403</x:v>
      </x:c>
      <x:c r="E1319" s="9" t="n">
        <x:f>IF(COUNT(C1319:D1319)=2,C1319*D1319/100000000,"n.a.")</x:f>
        <x:v>622.3059810846</x:v>
      </x:c>
      <x:c r="F1319" s="1" t="str">
        <x:v>get_fund_holders_d7a48f04a3675863.json</x:v>
      </x:c>
      <x:c r="G1319" s="1" t="str">
        <x:v>get_fund_performance_8e72c41e3db9b3ba.json</x:v>
      </x:c>
    </x:row>
    <x:row r="1320" ht="25" customHeight="1">
      <x:c r="A1320" s="1" t="str">
        <x:v>588040.SH</x:v>
      </x:c>
      <x:c r="B1320" s="7" t="d">
        <x:v>2026-06-17T00:00:00.000Z</x:v>
      </x:c>
      <x:c r="C1320" s="8" t="n">
        <x:v>65889000</x:v>
      </x:c>
      <x:c r="D1320" s="9" t="n">
        <x:v>1.8724</x:v>
      </x:c>
      <x:c r="E1320" s="9" t="n">
        <x:f>IF(COUNT(C1320:D1320)=2,C1320*D1320/100000000,"n.a.")</x:f>
        <x:v>1.233705636</x:v>
      </x:c>
      <x:c r="F1320" s="1" t="str">
        <x:v>get_fund_holders_289aa24890e2120f.json</x:v>
      </x:c>
      <x:c r="G1320" s="1" t="str">
        <x:v>get_fund_performance_132f843fe326f0e9.json</x:v>
      </x:c>
    </x:row>
    <x:row r="1321" ht="25" customHeight="1">
      <x:c r="A1321" s="1" t="str">
        <x:v>588050.SH</x:v>
      </x:c>
      <x:c r="B1321" s="7" t="d">
        <x:v>2026-06-17T00:00:00.000Z</x:v>
      </x:c>
      <x:c r="C1321" s="8" t="n">
        <x:v>4395241300</x:v>
      </x:c>
      <x:c r="D1321" s="9" t="n">
        <x:v>1.8834</x:v>
      </x:c>
      <x:c r="E1321" s="9" t="n">
        <x:f>IF(COUNT(C1321:D1321)=2,C1321*D1321/100000000,"n.a.")</x:f>
        <x:v>82.7799746442</x:v>
      </x:c>
      <x:c r="F1321" s="1" t="str">
        <x:v>get_fund_holders_bf65d0019adb3c3e.json</x:v>
      </x:c>
      <x:c r="G1321" s="1" t="str">
        <x:v>get_fund_performance_dbfdb5899fd5fed8.json</x:v>
      </x:c>
    </x:row>
    <x:row r="1322" ht="25" customHeight="1">
      <x:c r="A1322" s="1" t="str">
        <x:v>588060.SH</x:v>
      </x:c>
      <x:c r="B1322" s="7" t="d">
        <x:v>2026-06-17T00:00:00.000Z</x:v>
      </x:c>
      <x:c r="C1322" s="8" t="n">
        <x:v>5047140000</x:v>
      </x:c>
      <x:c r="D1322" s="9" t="n">
        <x:v>1.1668</x:v>
      </x:c>
      <x:c r="E1322" s="9" t="n">
        <x:f>IF(COUNT(C1322:D1322)=2,C1322*D1322/100000000,"n.a.")</x:f>
        <x:v>58.89002952</x:v>
      </x:c>
      <x:c r="F1322" s="1" t="str">
        <x:v>get_fund_holders_5233c0fc3241a32c.json</x:v>
      </x:c>
      <x:c r="G1322" s="1" t="str">
        <x:v>get_fund_performance_efd396d3cd9bc676.json</x:v>
      </x:c>
    </x:row>
    <x:row r="1323" ht="25" customHeight="1">
      <x:c r="A1323" s="1" t="str">
        <x:v>588080.SH</x:v>
      </x:c>
      <x:c r="B1323" s="7" t="d">
        <x:v>2026-06-17T00:00:00.000Z</x:v>
      </x:c>
      <x:c r="C1323" s="8" t="n">
        <x:v>19711628100</x:v>
      </x:c>
      <x:c r="D1323" s="9" t="n">
        <x:v>1.8782</x:v>
      </x:c>
      <x:c r="E1323" s="9" t="n">
        <x:f>IF(COUNT(C1323:D1323)=2,C1323*D1323/100000000,"n.a.")</x:f>
        <x:v>370.2237989742</x:v>
      </x:c>
      <x:c r="F1323" s="1" t="str">
        <x:v>get_fund_holders_d208616395cf29e5.json</x:v>
      </x:c>
      <x:c r="G1323" s="1" t="str">
        <x:v>get_fund_performance_436bcdb0b10648ba.json</x:v>
      </x:c>
    </x:row>
    <x:row r="1324" ht="25" customHeight="1">
      <x:c r="A1324" s="1" t="str">
        <x:v>588090.SH</x:v>
      </x:c>
      <x:c r="B1324" s="7" t="d">
        <x:v>2026-06-17T00:00:00.000Z</x:v>
      </x:c>
      <x:c r="C1324" s="8" t="n">
        <x:v>1863072800</x:v>
      </x:c>
      <x:c r="D1324" s="9" t="n">
        <x:v>1.8862</x:v>
      </x:c>
      <x:c r="E1324" s="9" t="n">
        <x:f>IF(COUNT(C1324:D1324)=2,C1324*D1324/100000000,"n.a.")</x:f>
        <x:v>35.1412791536</x:v>
      </x:c>
      <x:c r="F1324" s="1" t="str">
        <x:v>get_fund_holders_0e8c333096cb6d9b.json</x:v>
      </x:c>
      <x:c r="G1324" s="1" t="str">
        <x:v>get_fund_performance_5d7f4203664c3089.json</x:v>
      </x:c>
    </x:row>
    <x:row r="1325" ht="25" customHeight="1">
      <x:c r="A1325" s="1" t="str">
        <x:v>588150.SH</x:v>
      </x:c>
      <x:c r="B1325" s="7" t="d">
        <x:v>2026-06-17T00:00:00.000Z</x:v>
      </x:c>
      <x:c r="C1325" s="8" t="n">
        <x:v>278932600</x:v>
      </x:c>
      <x:c r="D1325" s="9" t="n">
        <x:v>1.2965</x:v>
      </x:c>
      <x:c r="E1325" s="9" t="n">
        <x:f>IF(COUNT(C1325:D1325)=2,C1325*D1325/100000000,"n.a.")</x:f>
        <x:v>3.6163611589999998</x:v>
      </x:c>
      <x:c r="F1325" s="1" t="str">
        <x:v>get_fund_holders_9969b0d406d0b745.json</x:v>
      </x:c>
      <x:c r="G1325" s="1" t="str">
        <x:v>get_fund_performance_e05a94b547791553.json</x:v>
      </x:c>
    </x:row>
    <x:row r="1326" ht="25" customHeight="1">
      <x:c r="A1326" s="1" t="str">
        <x:v>588180.SH</x:v>
      </x:c>
      <x:c r="B1326" s="7" t="d">
        <x:v>2026-06-17T00:00:00.000Z</x:v>
      </x:c>
      <x:c r="C1326" s="8" t="n">
        <x:v>895853700</x:v>
      </x:c>
      <x:c r="D1326" s="9" t="n">
        <x:v>1.1906</x:v>
      </x:c>
      <x:c r="E1326" s="9" t="n">
        <x:f>IF(COUNT(C1326:D1326)=2,C1326*D1326/100000000,"n.a.")</x:f>
        <x:v>10.666034152200002</x:v>
      </x:c>
      <x:c r="F1326" s="1" t="str">
        <x:v>get_fund_holders_a16d4a3c86b477e3.json</x:v>
      </x:c>
      <x:c r="G1326" s="1" t="str">
        <x:v>get_fund_performance_dbfdb5899fd5fed8.json</x:v>
      </x:c>
    </x:row>
    <x:row r="1327" ht="25" customHeight="1">
      <x:c r="A1327" s="1" t="str">
        <x:v>588280.SH</x:v>
      </x:c>
      <x:c r="B1327" s="7" t="d">
        <x:v>2026-06-17T00:00:00.000Z</x:v>
      </x:c>
      <x:c r="C1327" s="8" t="n">
        <x:v>260121000</x:v>
      </x:c>
      <x:c r="D1327" s="9" t="n">
        <x:v>1.3229</x:v>
      </x:c>
      <x:c r="E1327" s="9" t="n">
        <x:f>IF(COUNT(C1327:D1327)=2,C1327*D1327/100000000,"n.a.")</x:f>
        <x:v>3.441140709</x:v>
      </x:c>
      <x:c r="F1327" s="1" t="str">
        <x:v>get_fund_holders_e06a4127f41e102c.json</x:v>
      </x:c>
      <x:c r="G1327" s="1" t="str">
        <x:v>get_fund_performance_40a67205fc558839.json</x:v>
      </x:c>
    </x:row>
    <x:row r="1328" ht="25" customHeight="1">
      <x:c r="A1328" s="1" t="str">
        <x:v>588720.SH</x:v>
      </x:c>
      <x:c r="B1328" s="7" t="d">
        <x:v>2026-06-17T00:00:00.000Z</x:v>
      </x:c>
      <x:c r="C1328" s="8" t="n">
        <x:v>92241800</x:v>
      </x:c>
      <x:c r="D1328" s="9" t="n">
        <x:v>1.8519</x:v>
      </x:c>
      <x:c r="E1328" s="9" t="n">
        <x:f>IF(COUNT(C1328:D1328)=2,C1328*D1328/100000000,"n.a.")</x:f>
        <x:v>1.7082258942000002</x:v>
      </x:c>
      <x:c r="F1328" s="1" t="str">
        <x:v>get_fund_holders_522e7c68c534d3b2.json</x:v>
      </x:c>
      <x:c r="G1328" s="1" t="str">
        <x:v>get_fund_performance_5d7f4203664c3089.json</x:v>
      </x:c>
    </x:row>
    <x:row r="1329" ht="25" customHeight="1">
      <x:c r="A1329" s="1" t="str">
        <x:v>588840.SH</x:v>
      </x:c>
      <x:c r="B1329" s="7" t="d">
        <x:v>2026-06-17T00:00:00.000Z</x:v>
      </x:c>
      <x:c r="C1329" s="8" t="n">
        <x:v>31236000</x:v>
      </x:c>
      <x:c r="D1329" s="9" t="n">
        <x:v>1.7021</x:v>
      </x:c>
      <x:c r="E1329" s="9" t="n">
        <x:f>IF(COUNT(C1329:D1329)=2,C1329*D1329/100000000,"n.a.")</x:f>
        <x:v>0.531667956</x:v>
      </x:c>
      <x:c r="F1329" s="1" t="str">
        <x:v>get_fund_holders_0b63176527658f63.json</x:v>
      </x:c>
      <x:c r="G1329" s="1" t="str">
        <x:v>get_fund_performance_132f843fe326f0e9.json</x:v>
      </x:c>
    </x:row>
    <x:row r="1330" ht="25" customHeight="1">
      <x:c r="A1330" s="1" t="str">
        <x:v>588870.SH</x:v>
      </x:c>
      <x:c r="B1330" s="7" t="d">
        <x:v>2026-06-17T00:00:00.000Z</x:v>
      </x:c>
      <x:c r="C1330" s="8" t="n">
        <x:v>257552000</x:v>
      </x:c>
      <x:c r="D1330" s="9" t="n">
        <x:v>1.8637</x:v>
      </x:c>
      <x:c r="E1330" s="9" t="n">
        <x:f>IF(COUNT(C1330:D1330)=2,C1330*D1330/100000000,"n.a.")</x:f>
        <x:v>4.799996623999999</x:v>
      </x:c>
      <x:c r="F1330" s="1" t="str">
        <x:v>get_fund_holders_caa4c3c02f912995.json</x:v>
      </x:c>
      <x:c r="G1330" s="1" t="str">
        <x:v>get_fund_performance_efd396d3cd9bc676.json</x:v>
      </x:c>
    </x:row>
    <x:row r="1331" ht="25" customHeight="1">
      <x:c r="A1331" s="1" t="str">
        <x:v>588940.SH</x:v>
      </x:c>
      <x:c r="B1331" s="7" t="d">
        <x:v>2026-06-17T00:00:00.000Z</x:v>
      </x:c>
      <x:c r="C1331" s="8" t="n">
        <x:v>376420000</x:v>
      </x:c>
      <x:c r="D1331" s="9" t="n">
        <x:v>1.8991</x:v>
      </x:c>
      <x:c r="E1331" s="9" t="n">
        <x:f>IF(COUNT(C1331:D1331)=2,C1331*D1331/100000000,"n.a.")</x:f>
        <x:v>7.14859222</x:v>
      </x:c>
      <x:c r="F1331" s="1" t="str">
        <x:v>get_fund_holders_dd0a9debd3f4f444.json</x:v>
      </x:c>
      <x:c r="G1331" s="1" t="str">
        <x:v>get_fund_performance_45fcf26c430218d7.json</x:v>
      </x:c>
    </x:row>
    <x:row r="1332" ht="25" customHeight="1">
      <x:c r="A1332" s="1" t="str">
        <x:v>588950.SH</x:v>
      </x:c>
      <x:c r="B1332" s="7" t="d">
        <x:v>2026-06-17T00:00:00.000Z</x:v>
      </x:c>
      <x:c r="C1332" s="8" t="n">
        <x:v>200729700</x:v>
      </x:c>
      <x:c r="D1332" s="9" t="n">
        <x:v>1.9111</x:v>
      </x:c>
      <x:c r="E1332" s="9" t="n">
        <x:f>IF(COUNT(C1332:D1332)=2,C1332*D1332/100000000,"n.a.")</x:f>
        <x:v>3.8361452967000003</x:v>
      </x:c>
      <x:c r="F1332" s="1" t="str">
        <x:v>get_fund_holders_d208616395cf29e5.json</x:v>
      </x:c>
      <x:c r="G1332" s="1" t="str">
        <x:v>get_fund_performance_436bcdb0b10648ba.json</x:v>
      </x:c>
    </x:row>
    <x:row r="1333" ht="25" customHeight="1">
      <x:c r="A1333" s="1" t="str">
        <x:v>589150.SH</x:v>
      </x:c>
      <x:c r="B1333" s="7" t="d">
        <x:v>2026-06-17T00:00:00.000Z</x:v>
      </x:c>
      <x:c r="C1333" s="8" t="n">
        <x:v>77437200</x:v>
      </x:c>
      <x:c r="D1333" s="9" t="n">
        <x:v>1.3343</x:v>
      </x:c>
      <x:c r="E1333" s="9" t="n">
        <x:f>IF(COUNT(C1333:D1333)=2,C1333*D1333/100000000,"n.a.")</x:f>
        <x:v>1.0332445596000002</x:v>
      </x:c>
      <x:c r="F1333" s="1" t="str">
        <x:v>get_fund_holders_9969b0d406d0b745.json</x:v>
      </x:c>
      <x:c r="G1333" s="1" t="str">
        <x:v>get_fund_performance_e05a94b547791553.json</x:v>
      </x:c>
    </x:row>
    <x:row r="1334" ht="25" customHeight="1">
      <x:c r="A1334" s="1" t="str">
        <x:v>589850.SH</x:v>
      </x:c>
      <x:c r="B1334" s="7" t="d">
        <x:v>2026-06-17T00:00:00.000Z</x:v>
      </x:c>
      <x:c r="C1334" s="8" t="n">
        <x:v>322057000</x:v>
      </x:c>
      <x:c r="D1334" s="9" t="n">
        <x:v>1.7576</x:v>
      </x:c>
      <x:c r="E1334" s="9" t="n">
        <x:f>IF(COUNT(C1334:D1334)=2,C1334*D1334/100000000,"n.a.")</x:f>
        <x:v>5.660473832</x:v>
      </x:c>
      <x:c r="F1334" s="1" t="str">
        <x:v>get_fund_holders_d7a48f04a3675863.json</x:v>
      </x:c>
      <x:c r="G1334" s="1" t="str">
        <x:v>get_fund_performance_8e72c41e3db9b3ba.json</x:v>
      </x:c>
    </x:row>
    <x:row r="1335" ht="25" customHeight="1">
      <x:c r="A1335" s="1" t="str">
        <x:v>159205.SZ</x:v>
      </x:c>
      <x:c r="B1335" s="7" t="d">
        <x:v>2026-06-18T00:00:00.000Z</x:v>
      </x:c>
      <x:c r="C1335" s="8" t="n">
        <x:v>281056064</x:v>
      </x:c>
      <x:c r="D1335" s="9" t="n">
        <x:v>2.0825</x:v>
      </x:c>
      <x:c r="E1335" s="9" t="n">
        <x:f>IF(COUNT(C1335:D1335)=2,C1335*D1335/100000000,"n.a.")</x:f>
        <x:v>5.8529925328</x:v>
      </x:c>
      <x:c r="F1335" s="1" t="str">
        <x:v>get_fund_holders_dd0a9debd3f4f444.json</x:v>
      </x:c>
      <x:c r="G1335" s="1" t="str">
        <x:v>get_fund_performance_45fcf26c430218d7.json</x:v>
      </x:c>
    </x:row>
    <x:row r="1336" ht="25" customHeight="1">
      <x:c r="A1336" s="1" t="str">
        <x:v>159247.SZ</x:v>
      </x:c>
      <x:c r="B1336" s="7" t="d">
        <x:v>2026-06-18T00:00:00.000Z</x:v>
      </x:c>
      <x:c r="C1336" s="8" t="n">
        <x:v>173984966</x:v>
      </x:c>
      <x:c r="D1336" s="9" t="n">
        <x:v>1.2764</x:v>
      </x:c>
      <x:c r="E1336" s="9" t="n">
        <x:f>IF(COUNT(C1336:D1336)=2,C1336*D1336/100000000,"n.a.")</x:f>
        <x:v>2.220744106024</x:v>
      </x:c>
      <x:c r="F1336" s="1" t="str">
        <x:v>get_fund_holders_fadd370a28d51cf3.json</x:v>
      </x:c>
      <x:c r="G1336" s="1" t="str">
        <x:v>get_fund_performance_bf1ce8849823faae.json</x:v>
      </x:c>
    </x:row>
    <x:row r="1337" ht="25" customHeight="1">
      <x:c r="A1337" s="1" t="str">
        <x:v>159300.SZ</x:v>
      </x:c>
      <x:c r="B1337" s="7" t="d">
        <x:v>2026-06-18T00:00:00.000Z</x:v>
      </x:c>
      <x:c r="C1337" s="8" t="n">
        <x:v>171058097</x:v>
      </x:c>
      <x:c r="D1337" s="9" t="n">
        <x:v>5.3011</x:v>
      </x:c>
      <x:c r="E1337" s="9" t="n">
        <x:f>IF(COUNT(C1337:D1337)=2,C1337*D1337/100000000,"n.a.")</x:f>
        <x:v>9.067960780067</x:v>
      </x:c>
      <x:c r="F1337" s="1" t="str">
        <x:v>get_fund_holders_b7b2fd863d7cae37.json</x:v>
      </x:c>
      <x:c r="G1337" s="1" t="str">
        <x:v>get_fund_performance_782c037bcb449f29.json</x:v>
      </x:c>
    </x:row>
    <x:row r="1338" ht="25" customHeight="1">
      <x:c r="A1338" s="1" t="str">
        <x:v>159330.SZ</x:v>
      </x:c>
      <x:c r="B1338" s="7" t="d">
        <x:v>2026-06-18T00:00:00.000Z</x:v>
      </x:c>
      <x:c r="C1338" s="8" t="n">
        <x:v>311801009</x:v>
      </x:c>
      <x:c r="D1338" s="9" t="n">
        <x:v>1.5297</x:v>
      </x:c>
      <x:c r="E1338" s="9" t="n">
        <x:f>IF(COUNT(C1338:D1338)=2,C1338*D1338/100000000,"n.a.")</x:f>
        <x:v>4.769620034673</x:v>
      </x:c>
      <x:c r="F1338" s="1" t="str">
        <x:v>get_fund_holders_db155956e659ea95.json</x:v>
      </x:c>
      <x:c r="G1338" s="1" t="str">
        <x:v>get_fund_performance_ac2efc383ca02be2.json</x:v>
      </x:c>
    </x:row>
    <x:row r="1339" ht="25" customHeight="1">
      <x:c r="A1339" s="1" t="str">
        <x:v>159337.SZ</x:v>
      </x:c>
      <x:c r="B1339" s="7" t="d">
        <x:v>2026-06-18T00:00:00.000Z</x:v>
      </x:c>
      <x:c r="C1339" s="8" t="n">
        <x:v>245710611</x:v>
      </x:c>
      <x:c r="D1339" s="9" t="n">
        <x:v>1.9701</x:v>
      </x:c>
      <x:c r="E1339" s="9" t="n">
        <x:f>IF(COUNT(C1339:D1339)=2,C1339*D1339/100000000,"n.a.")</x:f>
        <x:v>4.840744747311</x:v>
      </x:c>
      <x:c r="F1339" s="1" t="str">
        <x:v>get_fund_holders_0f3e86d571c495d7.json</x:v>
      </x:c>
      <x:c r="G1339" s="1" t="str">
        <x:v>get_fund_performance_5896dab4189c2620.json</x:v>
      </x:c>
    </x:row>
    <x:row r="1340" ht="25" customHeight="1">
      <x:c r="A1340" s="1" t="str">
        <x:v>159393.SZ</x:v>
      </x:c>
      <x:c r="B1340" s="7" t="d">
        <x:v>2026-06-18T00:00:00.000Z</x:v>
      </x:c>
      <x:c r="C1340" s="8" t="n">
        <x:v>41146342</x:v>
      </x:c>
      <x:c r="D1340" s="9" t="n">
        <x:v>5.2316</x:v>
      </x:c>
      <x:c r="E1340" s="9" t="n">
        <x:f>IF(COUNT(C1340:D1340)=2,C1340*D1340/100000000,"n.a.")</x:f>
        <x:v>2.1526120280720002</x:v>
      </x:c>
      <x:c r="F1340" s="1" t="str">
        <x:v>get_fund_holders_9f97c20db2568193.json</x:v>
      </x:c>
      <x:c r="G1340" s="1" t="str">
        <x:v>get_fund_performance_cc51021ca3a41cab.json</x:v>
      </x:c>
    </x:row>
    <x:row r="1341" ht="25" customHeight="1">
      <x:c r="A1341" s="1" t="str">
        <x:v>159500.SZ</x:v>
      </x:c>
      <x:c r="B1341" s="7" t="d">
        <x:v>2026-06-18T00:00:00.000Z</x:v>
      </x:c>
      <x:c r="C1341" s="8" t="n">
        <x:v>137738865</x:v>
      </x:c>
      <x:c r="D1341" s="9" t="n">
        <x:v>1.2876</x:v>
      </x:c>
      <x:c r="E1341" s="9" t="n">
        <x:f>IF(COUNT(C1341:D1341)=2,C1341*D1341/100000000,"n.a.")</x:f>
        <x:v>1.77352562574</x:v>
      </x:c>
      <x:c r="F1341" s="1" t="str">
        <x:v>get_fund_holders_cb7a47267215c1da.json</x:v>
      </x:c>
      <x:c r="G1341" s="1" t="str">
        <x:v>get_fund_performance_7bf0efc786c27bf1.json</x:v>
      </x:c>
    </x:row>
    <x:row r="1342" ht="25" customHeight="1">
      <x:c r="A1342" s="1" t="str">
        <x:v>159531.SZ</x:v>
      </x:c>
      <x:c r="B1342" s="7" t="d">
        <x:v>2026-06-18T00:00:00.000Z</x:v>
      </x:c>
      <x:c r="C1342" s="8" t="n">
        <x:v>562608406</x:v>
      </x:c>
      <x:c r="D1342" s="9" t="n">
        <x:v>1.5864</x:v>
      </x:c>
      <x:c r="E1342" s="9" t="n">
        <x:f>IF(COUNT(C1342:D1342)=2,C1342*D1342/100000000,"n.a.")</x:f>
        <x:v>8.925219752784</x:v>
      </x:c>
      <x:c r="F1342" s="1" t="str">
        <x:v>get_fund_holders_6dc695d00ba15682.json</x:v>
      </x:c>
      <x:c r="G1342" s="1" t="str">
        <x:v>get_fund_performance_e916a21462249c2f.json</x:v>
      </x:c>
    </x:row>
    <x:row r="1343" ht="25" customHeight="1">
      <x:c r="A1343" s="1" t="str">
        <x:v>159532.SZ</x:v>
      </x:c>
      <x:c r="B1343" s="7" t="d">
        <x:v>2026-06-18T00:00:00.000Z</x:v>
      </x:c>
      <x:c r="C1343" s="8" t="n">
        <x:v>127564791</x:v>
      </x:c>
      <x:c r="D1343" s="9" t="n">
        <x:v>1.8196</x:v>
      </x:c>
      <x:c r="E1343" s="9" t="n">
        <x:f>IF(COUNT(C1343:D1343)=2,C1343*D1343/100000000,"n.a.")</x:f>
        <x:v>2.321168937036</x:v>
      </x:c>
      <x:c r="F1343" s="1" t="str">
        <x:v>get_fund_holders_6dc695d00ba15682.json</x:v>
      </x:c>
      <x:c r="G1343" s="1" t="str">
        <x:v>get_fund_performance_e916a21462249c2f.json</x:v>
      </x:c>
    </x:row>
    <x:row r="1344" ht="25" customHeight="1">
      <x:c r="A1344" s="1" t="str">
        <x:v>159533.SZ</x:v>
      </x:c>
      <x:c r="B1344" s="7" t="d">
        <x:v>2026-06-18T00:00:00.000Z</x:v>
      </x:c>
      <x:c r="C1344" s="8" t="n">
        <x:v>9458785</x:v>
      </x:c>
      <x:c r="D1344" s="9" t="n">
        <x:v>2.1792</x:v>
      </x:c>
      <x:c r="E1344" s="9" t="n">
        <x:f>IF(COUNT(C1344:D1344)=2,C1344*D1344/100000000,"n.a.")</x:f>
        <x:v>0.20612584272</x:v>
      </x:c>
      <x:c r="F1344" s="1" t="str">
        <x:v>get_fund_holders_2726ab4790466ee0.json</x:v>
      </x:c>
      <x:c r="G1344" s="1" t="str">
        <x:v>get_fund_performance_cb9287801365b0fc.json</x:v>
      </x:c>
    </x:row>
    <x:row r="1345" ht="25" customHeight="1">
      <x:c r="A1345" s="1" t="str">
        <x:v>159535.SZ</x:v>
      </x:c>
      <x:c r="B1345" s="7" t="d">
        <x:v>2026-06-18T00:00:00.000Z</x:v>
      </x:c>
      <x:c r="C1345" s="8" t="n">
        <x:v>16981088</x:v>
      </x:c>
      <x:c r="D1345" s="9" t="n">
        <x:v>1.6375</x:v>
      </x:c>
      <x:c r="E1345" s="9" t="n">
        <x:f>IF(COUNT(C1345:D1345)=2,C1345*D1345/100000000,"n.a.")</x:f>
        <x:v>0.27806531599999995</x:v>
      </x:c>
      <x:c r="F1345" s="1" t="str">
        <x:v>get_fund_holders_b0ac19f70da2b9d6.json</x:v>
      </x:c>
      <x:c r="G1345" s="1" t="str">
        <x:v>get_fund_performance_8091d233a91473cf.json</x:v>
      </x:c>
    </x:row>
    <x:row r="1346" ht="25" customHeight="1">
      <x:c r="A1346" s="1" t="str">
        <x:v>159536.SZ</x:v>
      </x:c>
      <x:c r="B1346" s="7" t="d">
        <x:v>2026-06-18T00:00:00.000Z</x:v>
      </x:c>
      <x:c r="C1346" s="8" t="n">
        <x:v>41261589</x:v>
      </x:c>
      <x:c r="D1346" s="9" t="n">
        <x:v>1.5647</x:v>
      </x:c>
      <x:c r="E1346" s="9" t="n">
        <x:f>IF(COUNT(C1346:D1346)=2,C1346*D1346/100000000,"n.a.")</x:f>
        <x:v>0.645620083083</x:v>
      </x:c>
      <x:c r="F1346" s="1" t="str">
        <x:v>get_fund_holders_b0ac19f70da2b9d6.json</x:v>
      </x:c>
      <x:c r="G1346" s="1" t="str">
        <x:v>get_fund_performance_8091d233a91473cf.json</x:v>
      </x:c>
    </x:row>
    <x:row r="1347" ht="25" customHeight="1">
      <x:c r="A1347" s="1" t="str">
        <x:v>159629.SZ</x:v>
      </x:c>
      <x:c r="B1347" s="7" t="d">
        <x:v>2026-06-18T00:00:00.000Z</x:v>
      </x:c>
      <x:c r="C1347" s="8" t="n">
        <x:v>353252663</x:v>
      </x:c>
      <x:c r="D1347" s="9" t="n">
        <x:v>3.6357</x:v>
      </x:c>
      <x:c r="E1347" s="9" t="n">
        <x:f>IF(COUNT(C1347:D1347)=2,C1347*D1347/100000000,"n.a.")</x:f>
        <x:v>12.843207068691001</x:v>
      </x:c>
      <x:c r="F1347" s="1" t="str">
        <x:v>get_fund_holders_f06ed8ca04a5c3cd.json</x:v>
      </x:c>
      <x:c r="G1347" s="1" t="str">
        <x:v>get_fund_performance_7ef9212eaf1828ff.json</x:v>
      </x:c>
    </x:row>
    <x:row r="1348" ht="25" customHeight="1">
      <x:c r="A1348" s="1" t="str">
        <x:v>159633.SZ</x:v>
      </x:c>
      <x:c r="B1348" s="7" t="d">
        <x:v>2026-06-18T00:00:00.000Z</x:v>
      </x:c>
      <x:c r="C1348" s="8" t="n">
        <x:v>542162658</x:v>
      </x:c>
      <x:c r="D1348" s="9" t="n">
        <x:v>3.7261</x:v>
      </x:c>
      <x:c r="E1348" s="9" t="n">
        <x:f>IF(COUNT(C1348:D1348)=2,C1348*D1348/100000000,"n.a.")</x:f>
        <x:v>20.201522799738</x:v>
      </x:c>
      <x:c r="F1348" s="1" t="str">
        <x:v>get_fund_holders_cdfe40210f5aa2b8.json</x:v>
      </x:c>
      <x:c r="G1348" s="1" t="str">
        <x:v>get_fund_performance_240cbda96a3d63f3.json</x:v>
      </x:c>
    </x:row>
    <x:row r="1349" ht="25" customHeight="1">
      <x:c r="A1349" s="1" t="str">
        <x:v>159673.SZ</x:v>
      </x:c>
      <x:c r="B1349" s="7" t="d">
        <x:v>2026-06-18T00:00:00.000Z</x:v>
      </x:c>
      <x:c r="C1349" s="8" t="n">
        <x:v>1347528385</x:v>
      </x:c>
      <x:c r="D1349" s="9" t="n">
        <x:v>1.3609</x:v>
      </x:c>
      <x:c r="E1349" s="9" t="n">
        <x:f>IF(COUNT(C1349:D1349)=2,C1349*D1349/100000000,"n.a.")</x:f>
        <x:v>18.338513791465</x:v>
      </x:c>
      <x:c r="F1349" s="1" t="str">
        <x:v>get_fund_holders_1d7b543e33e514b4.json</x:v>
      </x:c>
      <x:c r="G1349" s="1" t="str">
        <x:v>get_fund_performance_7c60e350c6141c53.json</x:v>
      </x:c>
    </x:row>
    <x:row r="1350" ht="25" customHeight="1">
      <x:c r="A1350" s="1" t="str">
        <x:v>159808.SZ</x:v>
      </x:c>
      <x:c r="B1350" s="7" t="d">
        <x:v>2026-06-18T00:00:00.000Z</x:v>
      </x:c>
      <x:c r="C1350" s="8" t="n">
        <x:v>49484790</x:v>
      </x:c>
      <x:c r="D1350" s="9" t="n">
        <x:v>1.6416</x:v>
      </x:c>
      <x:c r="E1350" s="9" t="n">
        <x:f>IF(COUNT(C1350:D1350)=2,C1350*D1350/100000000,"n.a.")</x:f>
        <x:v>0.81234231264</x:v>
      </x:c>
      <x:c r="F1350" s="1" t="str">
        <x:v>get_fund_holders_e011263fc4341082.json</x:v>
      </x:c>
      <x:c r="G1350" s="1" t="str">
        <x:v>get_fund_performance_23d6e3cf533bf329.json</x:v>
      </x:c>
    </x:row>
    <x:row r="1351" ht="25" customHeight="1">
      <x:c r="A1351" s="1" t="str">
        <x:v>159810.SZ</x:v>
      </x:c>
      <x:c r="B1351" s="7" t="d">
        <x:v>2026-06-18T00:00:00.000Z</x:v>
      </x:c>
      <x:c r="C1351" s="8" t="n">
        <x:v>45475458</x:v>
      </x:c>
      <x:c r="D1351" s="9" t="n">
        <x:v>1.7115</x:v>
      </x:c>
      <x:c r="E1351" s="9" t="n">
        <x:f>IF(COUNT(C1351:D1351)=2,C1351*D1351/100000000,"n.a.")</x:f>
        <x:v>0.77831246367</x:v>
      </x:c>
      <x:c r="F1351" s="1" t="str">
        <x:v>get_fund_holders_e011263fc4341082.json</x:v>
      </x:c>
      <x:c r="G1351" s="1" t="str">
        <x:v>get_fund_performance_23d6e3cf533bf329.json</x:v>
      </x:c>
    </x:row>
    <x:row r="1352" ht="25" customHeight="1">
      <x:c r="A1352" s="1" t="str">
        <x:v>159820.SZ</x:v>
      </x:c>
      <x:c r="B1352" s="7" t="d">
        <x:v>2026-06-18T00:00:00.000Z</x:v>
      </x:c>
      <x:c r="C1352" s="8" t="n">
        <x:v>1291408470</x:v>
      </x:c>
      <x:c r="D1352" s="9" t="n">
        <x:v>1.4916</x:v>
      </x:c>
      <x:c r="E1352" s="9" t="n">
        <x:f>IF(COUNT(C1352:D1352)=2,C1352*D1352/100000000,"n.a.")</x:f>
        <x:v>19.26264873852</x:v>
      </x:c>
      <x:c r="F1352" s="1" t="str">
        <x:v>get_fund_holders_4a5b486412b93368.json</x:v>
      </x:c>
      <x:c r="G1352" s="1" t="str">
        <x:v>get_fund_performance_d3b8a29dbfda12d5.json</x:v>
      </x:c>
    </x:row>
    <x:row r="1353" ht="25" customHeight="1">
      <x:c r="A1353" s="1" t="str">
        <x:v>159821.SZ</x:v>
      </x:c>
      <x:c r="B1353" s="7" t="d">
        <x:v>2026-06-18T00:00:00.000Z</x:v>
      </x:c>
      <x:c r="C1353" s="8" t="n">
        <x:v>51620000</x:v>
      </x:c>
      <x:c r="D1353" s="9" t="n">
        <x:v>1.5999</x:v>
      </x:c>
      <x:c r="E1353" s="9" t="n">
        <x:f>IF(COUNT(C1353:D1353)=2,C1353*D1353/100000000,"n.a.")</x:f>
        <x:v>0.82586838</x:v>
      </x:c>
      <x:c r="F1353" s="1" t="str">
        <x:v>get_fund_holders_6f3a5c30140a2cc7.json</x:v>
      </x:c>
      <x:c r="G1353" s="1" t="str">
        <x:v>get_fund_performance_ddc316222fa0f340.json</x:v>
      </x:c>
    </x:row>
    <x:row r="1354" ht="25" customHeight="1">
      <x:c r="A1354" s="1" t="str">
        <x:v>159845.SZ</x:v>
      </x:c>
      <x:c r="B1354" s="7" t="d">
        <x:v>2026-06-18T00:00:00.000Z</x:v>
      </x:c>
      <x:c r="C1354" s="8" t="n">
        <x:v>1286425606</x:v>
      </x:c>
      <x:c r="D1354" s="9" t="n">
        <x:v>3.6349</x:v>
      </x:c>
      <x:c r="E1354" s="9" t="n">
        <x:f>IF(COUNT(C1354:D1354)=2,C1354*D1354/100000000,"n.a.")</x:f>
        <x:v>46.760284352494004</x:v>
      </x:c>
      <x:c r="F1354" s="1" t="str">
        <x:v>get_fund_holders_cdfe40210f5aa2b8.json</x:v>
      </x:c>
      <x:c r="G1354" s="1" t="str">
        <x:v>get_fund_performance_240cbda96a3d63f3.json</x:v>
      </x:c>
    </x:row>
    <x:row r="1355" ht="25" customHeight="1">
      <x:c r="A1355" s="1" t="str">
        <x:v>159908.SZ</x:v>
      </x:c>
      <x:c r="B1355" s="7" t="d">
        <x:v>2026-06-18T00:00:00.000Z</x:v>
      </x:c>
      <x:c r="C1355" s="8" t="n">
        <x:v>331229029</x:v>
      </x:c>
      <x:c r="D1355" s="9" t="n">
        <x:v>3.9649</x:v>
      </x:c>
      <x:c r="E1355" s="9" t="n">
        <x:f>IF(COUNT(C1355:D1355)=2,C1355*D1355/100000000,"n.a.")</x:f>
        <x:v>13.132899770821</x:v>
      </x:c>
      <x:c r="F1355" s="1" t="str">
        <x:v>get_fund_holders_f72299d2431949fb.json</x:v>
      </x:c>
      <x:c r="G1355" s="1" t="str">
        <x:v>get_fund_performance_c6948bae147698fe.json</x:v>
      </x:c>
    </x:row>
    <x:row r="1356" ht="25" customHeight="1">
      <x:c r="A1356" s="1" t="str">
        <x:v>159915.SZ</x:v>
      </x:c>
      <x:c r="B1356" s="7" t="d">
        <x:v>2026-06-18T00:00:00.000Z</x:v>
      </x:c>
      <x:c r="C1356" s="8" t="n">
        <x:v>10522454936</x:v>
      </x:c>
      <x:c r="D1356" s="9" t="n">
        <x:v>4.266</x:v>
      </x:c>
      <x:c r="E1356" s="9" t="n">
        <x:f>IF(COUNT(C1356:D1356)=2,C1356*D1356/100000000,"n.a.")</x:f>
        <x:v>448.88792756976</x:v>
      </x:c>
      <x:c r="F1356" s="1" t="str">
        <x:v>get_fund_holders_f7a47e9d730c119a.json</x:v>
      </x:c>
      <x:c r="G1356" s="1" t="str">
        <x:v>get_fund_performance_822b984e855b6212.json</x:v>
      </x:c>
    </x:row>
    <x:row r="1357" ht="25" customHeight="1">
      <x:c r="A1357" s="1" t="str">
        <x:v>159919.SZ</x:v>
      </x:c>
      <x:c r="B1357" s="7" t="d">
        <x:v>2026-06-18T00:00:00.000Z</x:v>
      </x:c>
      <x:c r="C1357" s="8" t="n">
        <x:v>10564416676</x:v>
      </x:c>
      <x:c r="D1357" s="9" t="n">
        <x:v>5.1823</x:v>
      </x:c>
      <x:c r="E1357" s="9" t="n">
        <x:f>IF(COUNT(C1357:D1357)=2,C1357*D1357/100000000,"n.a.")</x:f>
        <x:v>547.479765400348</x:v>
      </x:c>
      <x:c r="F1357" s="1" t="str">
        <x:v>get_fund_holders_1d7b543e33e514b4.json</x:v>
      </x:c>
      <x:c r="G1357" s="1" t="str">
        <x:v>get_fund_performance_7c60e350c6141c53.json</x:v>
      </x:c>
    </x:row>
    <x:row r="1358" ht="25" customHeight="1">
      <x:c r="A1358" s="1" t="str">
        <x:v>159922.SZ</x:v>
      </x:c>
      <x:c r="B1358" s="7" t="d">
        <x:v>2026-06-18T00:00:00.000Z</x:v>
      </x:c>
      <x:c r="C1358" s="8" t="n">
        <x:v>2201676765</x:v>
      </x:c>
      <x:c r="D1358" s="9" t="n">
        <x:v>3.5053</x:v>
      </x:c>
      <x:c r="E1358" s="9" t="n">
        <x:f>IF(COUNT(C1358:D1358)=2,C1358*D1358/100000000,"n.a.")</x:f>
        <x:v>77.175375643545</x:v>
      </x:c>
      <x:c r="F1358" s="1" t="str">
        <x:v>get_fund_holders_642ec0bcd548408a.json</x:v>
      </x:c>
      <x:c r="G1358" s="1" t="str">
        <x:v>get_fund_performance_52dd6b7444cbe37f.json</x:v>
      </x:c>
    </x:row>
    <x:row r="1359" ht="25" customHeight="1">
      <x:c r="A1359" s="1" t="str">
        <x:v>159925.SZ</x:v>
      </x:c>
      <x:c r="B1359" s="7" t="d">
        <x:v>2026-06-18T00:00:00.000Z</x:v>
      </x:c>
      <x:c r="C1359" s="8" t="n">
        <x:v>534020856</x:v>
      </x:c>
      <x:c r="D1359" s="9" t="n">
        <x:v>5.014</x:v>
      </x:c>
      <x:c r="E1359" s="9" t="n">
        <x:f>IF(COUNT(C1359:D1359)=2,C1359*D1359/100000000,"n.a.")</x:f>
        <x:v>26.77580571984</x:v>
      </x:c>
      <x:c r="F1359" s="1" t="str">
        <x:v>get_fund_holders_9654d298fd7411b0.json</x:v>
      </x:c>
      <x:c r="G1359" s="1" t="str">
        <x:v>get_fund_performance_1d4a9808e8556da1.json</x:v>
      </x:c>
    </x:row>
    <x:row r="1360" ht="25" customHeight="1">
      <x:c r="A1360" s="1" t="str">
        <x:v>159935.SZ</x:v>
      </x:c>
      <x:c r="B1360" s="7" t="d">
        <x:v>2026-06-18T00:00:00.000Z</x:v>
      </x:c>
      <x:c r="C1360" s="8" t="n">
        <x:v>23572956</x:v>
      </x:c>
      <x:c r="D1360" s="9" t="n">
        <x:v>2.7261</x:v>
      </x:c>
      <x:c r="E1360" s="9" t="n">
        <x:f>IF(COUNT(C1360:D1360)=2,C1360*D1360/100000000,"n.a.")</x:f>
        <x:v>0.642622353516</x:v>
      </x:c>
      <x:c r="F1360" s="1" t="str">
        <x:v>get_fund_holders_3a509cba2b0c91ea.json</x:v>
      </x:c>
      <x:c r="G1360" s="1" t="str">
        <x:v>get_fund_performance_aa085c9cb9fda8b6.json</x:v>
      </x:c>
    </x:row>
    <x:row r="1361" ht="25" customHeight="1">
      <x:c r="A1361" s="1" t="str">
        <x:v>159948.SZ</x:v>
      </x:c>
      <x:c r="B1361" s="7" t="d">
        <x:v>2026-06-18T00:00:00.000Z</x:v>
      </x:c>
      <x:c r="C1361" s="8" t="n">
        <x:v>993697720</x:v>
      </x:c>
      <x:c r="D1361" s="9" t="n">
        <x:v>4.7117</x:v>
      </x:c>
      <x:c r="E1361" s="9" t="n">
        <x:f>IF(COUNT(C1361:D1361)=2,C1361*D1361/100000000,"n.a.")</x:f>
        <x:v>46.820055473240004</x:v>
      </x:c>
      <x:c r="F1361" s="1" t="str">
        <x:v>get_fund_holders_fadd370a28d51cf3.json</x:v>
      </x:c>
      <x:c r="G1361" s="1" t="str">
        <x:v>get_fund_performance_bf1ce8849823faae.json</x:v>
      </x:c>
    </x:row>
    <x:row r="1362" ht="25" customHeight="1">
      <x:c r="A1362" s="1" t="str">
        <x:v>159952.SZ</x:v>
      </x:c>
      <x:c r="B1362" s="7" t="d">
        <x:v>2026-06-18T00:00:00.000Z</x:v>
      </x:c>
      <x:c r="C1362" s="8" t="n">
        <x:v>3421584929</x:v>
      </x:c>
      <x:c r="D1362" s="9" t="n">
        <x:v>2.5904</x:v>
      </x:c>
      <x:c r="E1362" s="9" t="n">
        <x:f>IF(COUNT(C1362:D1362)=2,C1362*D1362/100000000,"n.a.")</x:f>
        <x:v>88.632736000816</x:v>
      </x:c>
      <x:c r="F1362" s="1" t="str">
        <x:v>get_fund_holders_f72299d2431949fb.json</x:v>
      </x:c>
      <x:c r="G1362" s="1" t="str">
        <x:v>get_fund_performance_c6948bae147698fe.json</x:v>
      </x:c>
    </x:row>
    <x:row r="1363" ht="25" customHeight="1">
      <x:c r="A1363" s="1" t="str">
        <x:v>159956.SZ</x:v>
      </x:c>
      <x:c r="B1363" s="7" t="d">
        <x:v>2026-06-18T00:00:00.000Z</x:v>
      </x:c>
      <x:c r="C1363" s="8" t="n">
        <x:v>44978674</x:v>
      </x:c>
      <x:c r="D1363" s="9" t="n">
        <x:v>2.7005</x:v>
      </x:c>
      <x:c r="E1363" s="9" t="n">
        <x:f>IF(COUNT(C1363:D1363)=2,C1363*D1363/100000000,"n.a.")</x:f>
        <x:v>1.2146490913699999</x:v>
      </x:c>
      <x:c r="F1363" s="1" t="str">
        <x:v>get_fund_holders_6f3a5c30140a2cc7.json</x:v>
      </x:c>
      <x:c r="G1363" s="1" t="str">
        <x:v>get_fund_performance_ddc316222fa0f340.json</x:v>
      </x:c>
    </x:row>
    <x:row r="1364" ht="25" customHeight="1">
      <x:c r="A1364" s="1" t="str">
        <x:v>159957.SZ</x:v>
      </x:c>
      <x:c r="B1364" s="7" t="d">
        <x:v>2026-06-18T00:00:00.000Z</x:v>
      </x:c>
      <x:c r="C1364" s="8" t="n">
        <x:v>775784560</x:v>
      </x:c>
      <x:c r="D1364" s="9" t="n">
        <x:v>2.7969</x:v>
      </x:c>
      <x:c r="E1364" s="9" t="n">
        <x:f>IF(COUNT(C1364:D1364)=2,C1364*D1364/100000000,"n.a.")</x:f>
        <x:v>21.69791835864</x:v>
      </x:c>
      <x:c r="F1364" s="1" t="str">
        <x:v>get_fund_holders_972746bb5dcf2cb7.json</x:v>
      </x:c>
      <x:c r="G1364" s="1" t="str">
        <x:v>get_fund_performance_875d1f9d9b20879b.json</x:v>
      </x:c>
    </x:row>
    <x:row r="1365" ht="25" customHeight="1">
      <x:c r="A1365" s="1" t="str">
        <x:v>159958.SZ</x:v>
      </x:c>
      <x:c r="B1365" s="7" t="d">
        <x:v>2026-06-18T00:00:00.000Z</x:v>
      </x:c>
      <x:c r="C1365" s="8" t="n">
        <x:v>215411448</x:v>
      </x:c>
      <x:c r="D1365" s="9" t="n">
        <x:v>2.5735</x:v>
      </x:c>
      <x:c r="E1365" s="9" t="n">
        <x:f>IF(COUNT(C1365:D1365)=2,C1365*D1365/100000000,"n.a.")</x:f>
        <x:v>5.54361361428</x:v>
      </x:c>
      <x:c r="F1365" s="1" t="str">
        <x:v>get_fund_holders_3665ca842f2b9d2d.json</x:v>
      </x:c>
      <x:c r="G1365" s="1" t="str">
        <x:v>get_fund_performance_757bebf0dcfab699.json</x:v>
      </x:c>
    </x:row>
    <x:row r="1366" ht="25" customHeight="1">
      <x:c r="A1366" s="1" t="str">
        <x:v>159964.SZ</x:v>
      </x:c>
      <x:c r="B1366" s="7" t="d">
        <x:v>2026-06-18T00:00:00.000Z</x:v>
      </x:c>
      <x:c r="C1366" s="8" t="n">
        <x:v>183481881</x:v>
      </x:c>
      <x:c r="D1366" s="9" t="n">
        <x:v>2.7816</x:v>
      </x:c>
      <x:c r="E1366" s="9" t="n">
        <x:f>IF(COUNT(C1366:D1366)=2,C1366*D1366/100000000,"n.a.")</x:f>
        <x:v>5.103732001896</x:v>
      </x:c>
      <x:c r="F1366" s="1" t="str">
        <x:v>get_fund_holders_f7a47e9d730c119a.json</x:v>
      </x:c>
      <x:c r="G1366" s="1" t="str">
        <x:v>get_fund_performance_822b984e855b6212.json</x:v>
      </x:c>
    </x:row>
    <x:row r="1367" ht="25" customHeight="1">
      <x:c r="A1367" s="1" t="str">
        <x:v>159968.SZ</x:v>
      </x:c>
      <x:c r="B1367" s="7" t="d">
        <x:v>2026-06-18T00:00:00.000Z</x:v>
      </x:c>
      <x:c r="C1367" s="8" t="n">
        <x:v>59695098</x:v>
      </x:c>
      <x:c r="D1367" s="9" t="n">
        <x:v>11.2496</x:v>
      </x:c>
      <x:c r="E1367" s="9" t="n">
        <x:f>IF(COUNT(C1367:D1367)=2,C1367*D1367/100000000,"n.a.")</x:f>
        <x:v>6.715459744607999</x:v>
      </x:c>
      <x:c r="F1367" s="1" t="str">
        <x:v>get_fund_holders_13991b14672a9e5b.json</x:v>
      </x:c>
      <x:c r="G1367" s="1" t="str">
        <x:v>get_fund_performance_0e4c5b8e47ee8e76.json</x:v>
      </x:c>
    </x:row>
    <x:row r="1368" ht="25" customHeight="1">
      <x:c r="A1368" s="1" t="str">
        <x:v>159971.SZ</x:v>
      </x:c>
      <x:c r="B1368" s="7" t="d">
        <x:v>2026-06-18T00:00:00.000Z</x:v>
      </x:c>
      <x:c r="C1368" s="8" t="n">
        <x:v>1258020288</x:v>
      </x:c>
      <x:c r="D1368" s="9" t="n">
        <x:v>1.4836</x:v>
      </x:c>
      <x:c r="E1368" s="9" t="n">
        <x:f>IF(COUNT(C1368:D1368)=2,C1368*D1368/100000000,"n.a.")</x:f>
        <x:v>18.663988992768</x:v>
      </x:c>
      <x:c r="F1368" s="1" t="str">
        <x:v>get_fund_holders_972746bb5dcf2cb7.json</x:v>
      </x:c>
      <x:c r="G1368" s="1" t="str">
        <x:v>get_fund_performance_875d1f9d9b20879b.json</x:v>
      </x:c>
    </x:row>
    <x:row r="1369" ht="25" customHeight="1">
      <x:c r="A1369" s="1" t="str">
        <x:v>159977.SZ</x:v>
      </x:c>
      <x:c r="B1369" s="7" t="d">
        <x:v>2026-06-18T00:00:00.000Z</x:v>
      </x:c>
      <x:c r="C1369" s="8" t="n">
        <x:v>2837872820</x:v>
      </x:c>
      <x:c r="D1369" s="9" t="n">
        <x:v>2.215</x:v>
      </x:c>
      <x:c r="E1369" s="9" t="n">
        <x:f>IF(COUNT(C1369:D1369)=2,C1369*D1369/100000000,"n.a.")</x:f>
        <x:v>62.85888296299999</x:v>
      </x:c>
      <x:c r="F1369" s="1" t="str">
        <x:v>get_fund_holders_3665ca842f2b9d2d.json</x:v>
      </x:c>
      <x:c r="G1369" s="1" t="str">
        <x:v>get_fund_performance_757bebf0dcfab699.json</x:v>
      </x:c>
    </x:row>
    <x:row r="1370" ht="25" customHeight="1">
      <x:c r="A1370" s="1" t="str">
        <x:v>159982.SZ</x:v>
      </x:c>
      <x:c r="B1370" s="7" t="d">
        <x:v>2026-06-18T00:00:00.000Z</x:v>
      </x:c>
      <x:c r="C1370" s="8" t="n">
        <x:v>136211253</x:v>
      </x:c>
      <x:c r="D1370" s="9" t="n">
        <x:v>2.3061</x:v>
      </x:c>
      <x:c r="E1370" s="9" t="n">
        <x:f>IF(COUNT(C1370:D1370)=2,C1370*D1370/100000000,"n.a.")</x:f>
        <x:v>3.141167705433</x:v>
      </x:c>
      <x:c r="F1370" s="1" t="str">
        <x:v>get_fund_holders_6873838444356b70.json</x:v>
      </x:c>
      <x:c r="G1370" s="1" t="str">
        <x:v>get_fund_performance_c16a854f012da14c.json</x:v>
      </x:c>
    </x:row>
    <x:row r="1371" ht="25" customHeight="1">
      <x:c r="A1371" s="1" t="str">
        <x:v>510300.SH</x:v>
      </x:c>
      <x:c r="B1371" s="7" t="d">
        <x:v>2026-06-18T00:00:00.000Z</x:v>
      </x:c>
      <x:c r="C1371" s="8" t="n">
        <x:v>26527087700</x:v>
      </x:c>
      <x:c r="D1371" s="9" t="n">
        <x:v>4.9697</x:v>
      </x:c>
      <x:c r="E1371" s="9" t="n">
        <x:f>IF(COUNT(C1371:D1371)=2,C1371*D1371/100000000,"n.a.")</x:f>
        <x:v>1318.3166774268998</x:v>
      </x:c>
      <x:c r="F1371" s="1" t="str">
        <x:v>get_fund_holders_1e677b142657289e.json</x:v>
      </x:c>
      <x:c r="G1371" s="1" t="str">
        <x:v>get_fund_performance_32b153f453e65745.json</x:v>
      </x:c>
    </x:row>
    <x:row r="1372" ht="25" customHeight="1">
      <x:c r="A1372" s="1" t="str">
        <x:v>510310.SH</x:v>
      </x:c>
      <x:c r="B1372" s="7" t="d">
        <x:v>2026-06-18T00:00:00.000Z</x:v>
      </x:c>
      <x:c r="C1372" s="8" t="n">
        <x:v>19000544000</x:v>
      </x:c>
      <x:c r="D1372" s="9" t="n">
        <x:v>4.8169</x:v>
      </x:c>
      <x:c r="E1372" s="9" t="n">
        <x:f>IF(COUNT(C1372:D1372)=2,C1372*D1372/100000000,"n.a.")</x:f>
        <x:v>915.237203936</x:v>
      </x:c>
      <x:c r="F1372" s="1" t="str">
        <x:v>get_fund_holders_db155956e659ea95.json</x:v>
      </x:c>
      <x:c r="G1372" s="1" t="str">
        <x:v>get_fund_performance_ac2efc383ca02be2.json</x:v>
      </x:c>
    </x:row>
    <x:row r="1373" ht="25" customHeight="1">
      <x:c r="A1373" s="1" t="str">
        <x:v>510320.SH</x:v>
      </x:c>
      <x:c r="B1373" s="7" t="d">
        <x:v>2026-06-18T00:00:00.000Z</x:v>
      </x:c>
      <x:c r="C1373" s="8" t="n">
        <x:v>592068500</x:v>
      </x:c>
      <x:c r="D1373" s="9" t="n">
        <x:v>1.3344</x:v>
      </x:c>
      <x:c r="E1373" s="9" t="n">
        <x:f>IF(COUNT(C1373:D1373)=2,C1373*D1373/100000000,"n.a.")</x:f>
        <x:v>7.900562064</x:v>
      </x:c>
      <x:c r="F1373" s="1" t="str">
        <x:v>get_fund_holders_b20aeadfd65009a9.json</x:v>
      </x:c>
      <x:c r="G1373" s="1" t="str">
        <x:v>get_fund_performance_6f370d8e0a2e9620.json</x:v>
      </x:c>
    </x:row>
    <x:row r="1374" ht="25" customHeight="1">
      <x:c r="A1374" s="1" t="str">
        <x:v>510330.SH</x:v>
      </x:c>
      <x:c r="B1374" s="7" t="d">
        <x:v>2026-06-18T00:00:00.000Z</x:v>
      </x:c>
      <x:c r="C1374" s="8" t="n">
        <x:v>12889149800</x:v>
      </x:c>
      <x:c r="D1374" s="9" t="n">
        <x:v>5.1773</x:v>
      </x:c>
      <x:c r="E1374" s="9" t="n">
        <x:f>IF(COUNT(C1374:D1374)=2,C1374*D1374/100000000,"n.a.")</x:f>
        <x:v>667.3099525954</x:v>
      </x:c>
      <x:c r="F1374" s="1" t="str">
        <x:v>get_fund_holders_72fdcd60fda59aca.json</x:v>
      </x:c>
      <x:c r="G1374" s="1" t="str">
        <x:v>get_fund_performance_bfc43c7fa5bbf98b.json</x:v>
      </x:c>
    </x:row>
    <x:row r="1375" ht="25" customHeight="1">
      <x:c r="A1375" s="1" t="str">
        <x:v>510350.SH</x:v>
      </x:c>
      <x:c r="B1375" s="7" t="d">
        <x:v>2026-06-18T00:00:00.000Z</x:v>
      </x:c>
      <x:c r="C1375" s="8" t="n">
        <x:v>690414700</x:v>
      </x:c>
      <x:c r="D1375" s="9" t="n">
        <x:v>5.1974</x:v>
      </x:c>
      <x:c r="E1375" s="9" t="n">
        <x:f>IF(COUNT(C1375:D1375)=2,C1375*D1375/100000000,"n.a.")</x:f>
        <x:v>35.8836136178</x:v>
      </x:c>
      <x:c r="F1375" s="1" t="str">
        <x:v>get_fund_holders_3073d9fb2fa63b6e.json</x:v>
      </x:c>
      <x:c r="G1375" s="1" t="str">
        <x:v>get_fund_performance_4eee3d47edebe064.json</x:v>
      </x:c>
    </x:row>
    <x:row r="1376" ht="25" customHeight="1">
      <x:c r="A1376" s="1" t="str">
        <x:v>510360.SH</x:v>
      </x:c>
      <x:c r="B1376" s="7" t="d">
        <x:v>2026-06-18T00:00:00.000Z</x:v>
      </x:c>
      <x:c r="C1376" s="8" t="n">
        <x:v>1496381200</x:v>
      </x:c>
      <x:c r="D1376" s="9" t="n">
        <x:v>1.8892</x:v>
      </x:c>
      <x:c r="E1376" s="9" t="n">
        <x:f>IF(COUNT(C1376:D1376)=2,C1376*D1376/100000000,"n.a.")</x:f>
        <x:v>28.2696336304</x:v>
      </x:c>
      <x:c r="F1376" s="1" t="str">
        <x:v>get_fund_holders_8112bcd006961a9d.json</x:v>
      </x:c>
      <x:c r="G1376" s="1" t="str">
        <x:v>get_fund_performance_11643907f3f83e2c.json</x:v>
      </x:c>
    </x:row>
    <x:row r="1377" ht="25" customHeight="1">
      <x:c r="A1377" s="1" t="str">
        <x:v>510370.SH</x:v>
      </x:c>
      <x:c r="B1377" s="7" t="d">
        <x:v>2026-06-18T00:00:00.000Z</x:v>
      </x:c>
      <x:c r="C1377" s="8" t="n">
        <x:v>78258100</x:v>
      </x:c>
      <x:c r="D1377" s="9" t="n">
        <x:v>1.1021</x:v>
      </x:c>
      <x:c r="E1377" s="9" t="n">
        <x:f>IF(COUNT(C1377:D1377)=2,C1377*D1377/100000000,"n.a.")</x:f>
        <x:v>0.8624825201</x:v>
      </x:c>
      <x:c r="F1377" s="1" t="str">
        <x:v>get_fund_holders_72fdcd60fda59aca.json</x:v>
      </x:c>
      <x:c r="G1377" s="1" t="str">
        <x:v>get_fund_performance_bfc43c7fa5bbf98b.json</x:v>
      </x:c>
    </x:row>
    <x:row r="1378" ht="25" customHeight="1">
      <x:c r="A1378" s="1" t="str">
        <x:v>510380.SH</x:v>
      </x:c>
      <x:c r="B1378" s="7" t="d">
        <x:v>2026-06-18T00:00:00.000Z</x:v>
      </x:c>
      <x:c r="C1378" s="8" t="n">
        <x:v>1206802400</x:v>
      </x:c>
      <x:c r="D1378" s="9" t="n">
        <x:v>1.4688</x:v>
      </x:c>
      <x:c r="E1378" s="9" t="n">
        <x:f>IF(COUNT(C1378:D1378)=2,C1378*D1378/100000000,"n.a.")</x:f>
        <x:v>17.7255136512</x:v>
      </x:c>
      <x:c r="F1378" s="1" t="str">
        <x:v>get_fund_holders_b7b2fd863d7cae37.json</x:v>
      </x:c>
      <x:c r="G1378" s="1" t="str">
        <x:v>get_fund_performance_782c037bcb449f29.json</x:v>
      </x:c>
    </x:row>
    <x:row r="1379" ht="25" customHeight="1">
      <x:c r="A1379" s="1" t="str">
        <x:v>510390.SH</x:v>
      </x:c>
      <x:c r="B1379" s="7" t="d">
        <x:v>2026-06-18T00:00:00.000Z</x:v>
      </x:c>
      <x:c r="C1379" s="8" t="n">
        <x:v>109550000</x:v>
      </x:c>
      <x:c r="D1379" s="9" t="n">
        <x:v>5.5809</x:v>
      </x:c>
      <x:c r="E1379" s="9" t="n">
        <x:f>IF(COUNT(C1379:D1379)=2,C1379*D1379/100000000,"n.a.")</x:f>
        <x:v>6.11387595</x:v>
      </x:c>
      <x:c r="F1379" s="1" t="str">
        <x:v>get_fund_holders_de7653a1c69256fb.json</x:v>
      </x:c>
      <x:c r="G1379" s="1" t="str">
        <x:v>get_fund_performance_84601eddc1c275fe.json</x:v>
      </x:c>
    </x:row>
    <x:row r="1380" ht="25" customHeight="1">
      <x:c r="A1380" s="1" t="str">
        <x:v>510500.SH</x:v>
      </x:c>
      <x:c r="B1380" s="7" t="d">
        <x:v>2026-06-18T00:00:00.000Z</x:v>
      </x:c>
      <x:c r="C1380" s="8" t="n">
        <x:v>4582168600</x:v>
      </x:c>
      <x:c r="D1380" s="9" t="n">
        <x:v>8.8139</x:v>
      </x:c>
      <x:c r="E1380" s="9" t="n">
        <x:f>IF(COUNT(C1380:D1380)=2,C1380*D1380/100000000,"n.a.")</x:f>
        <x:v>403.8677582354</x:v>
      </x:c>
      <x:c r="F1380" s="1" t="str">
        <x:v>get_fund_holders_0f3e86d571c495d7.json</x:v>
      </x:c>
      <x:c r="G1380" s="1" t="str">
        <x:v>get_fund_performance_5896dab4189c2620.json</x:v>
      </x:c>
    </x:row>
    <x:row r="1381" ht="25" customHeight="1">
      <x:c r="A1381" s="1" t="str">
        <x:v>510510.SH</x:v>
      </x:c>
      <x:c r="B1381" s="7" t="d">
        <x:v>2026-06-18T00:00:00.000Z</x:v>
      </x:c>
      <x:c r="C1381" s="8" t="n">
        <x:v>807038300</x:v>
      </x:c>
      <x:c r="D1381" s="9" t="n">
        <x:v>2.7889</x:v>
      </x:c>
      <x:c r="E1381" s="9" t="n">
        <x:f>IF(COUNT(C1381:D1381)=2,C1381*D1381/100000000,"n.a.")</x:f>
        <x:v>22.507491148699998</x:v>
      </x:c>
      <x:c r="F1381" s="1" t="str">
        <x:v>get_fund_holders_4b6ceb4ab77d2485.json</x:v>
      </x:c>
      <x:c r="G1381" s="1" t="str">
        <x:v>get_fund_performance_b5f4b8ffdfab8d69.json</x:v>
      </x:c>
    </x:row>
    <x:row r="1382" ht="25" customHeight="1">
      <x:c r="A1382" s="1" t="str">
        <x:v>510530.SH</x:v>
      </x:c>
      <x:c r="B1382" s="7" t="d">
        <x:v>2026-06-18T00:00:00.000Z</x:v>
      </x:c>
      <x:c r="C1382" s="8" t="n">
        <x:v>45479400</x:v>
      </x:c>
      <x:c r="D1382" s="9" t="n">
        <x:v>9.6027</x:v>
      </x:c>
      <x:c r="E1382" s="9" t="n">
        <x:f>IF(COUNT(C1382:D1382)=2,C1382*D1382/100000000,"n.a.")</x:f>
        <x:v>4.3672503438</x:v>
      </x:c>
      <x:c r="F1382" s="1" t="str">
        <x:v>get_fund_holders_02dd5efc1003a96c.json</x:v>
      </x:c>
      <x:c r="G1382" s="1" t="str">
        <x:v>get_fund_performance_b02199b195311b97.json</x:v>
      </x:c>
    </x:row>
    <x:row r="1383" ht="25" customHeight="1">
      <x:c r="A1383" s="1" t="str">
        <x:v>510550.SH</x:v>
      </x:c>
      <x:c r="B1383" s="7" t="d">
        <x:v>2026-06-18T00:00:00.000Z</x:v>
      </x:c>
      <x:c r="C1383" s="8" t="n">
        <x:v>21743300</x:v>
      </x:c>
      <x:c r="D1383" s="9" t="n">
        <x:v>2.2224</x:v>
      </x:c>
      <x:c r="E1383" s="9" t="n">
        <x:f>IF(COUNT(C1383:D1383)=2,C1383*D1383/100000000,"n.a.")</x:f>
        <x:v>0.4832230992</x:v>
      </x:c>
      <x:c r="F1383" s="1" t="str">
        <x:v>get_fund_holders_9716a79bd81ae93a.json</x:v>
      </x:c>
      <x:c r="G1383" s="1" t="str">
        <x:v>get_fund_performance_a204b4467a190cee.json</x:v>
      </x:c>
    </x:row>
    <x:row r="1384" ht="25" customHeight="1">
      <x:c r="A1384" s="1" t="str">
        <x:v>510560.SH</x:v>
      </x:c>
      <x:c r="B1384" s="7" t="d">
        <x:v>2026-06-18T00:00:00.000Z</x:v>
      </x:c>
      <x:c r="C1384" s="8" t="n">
        <x:v>62318700</x:v>
      </x:c>
      <x:c r="D1384" s="9" t="n">
        <x:v>2.1457</x:v>
      </x:c>
      <x:c r="E1384" s="9" t="n">
        <x:f>IF(COUNT(C1384:D1384)=2,C1384*D1384/100000000,"n.a.")</x:f>
        <x:v>1.3371723459</x:v>
      </x:c>
      <x:c r="F1384" s="1" t="str">
        <x:v>get_fund_holders_397f67910833c338.json</x:v>
      </x:c>
      <x:c r="G1384" s="1" t="str">
        <x:v>get_fund_performance_a001173e5434a9d4.json</x:v>
      </x:c>
    </x:row>
    <x:row r="1385" ht="25" customHeight="1">
      <x:c r="A1385" s="1" t="str">
        <x:v>510570.SH</x:v>
      </x:c>
      <x:c r="B1385" s="7" t="d">
        <x:v>2026-06-18T00:00:00.000Z</x:v>
      </x:c>
      <x:c r="C1385" s="8" t="n">
        <x:v>25560600</x:v>
      </x:c>
      <x:c r="D1385" s="9" t="n">
        <x:v>1.3673</x:v>
      </x:c>
      <x:c r="E1385" s="9" t="n">
        <x:f>IF(COUNT(C1385:D1385)=2,C1385*D1385/100000000,"n.a.")</x:f>
        <x:v>0.3494900838</x:v>
      </x:c>
      <x:c r="F1385" s="1" t="str">
        <x:v>get_fund_holders_397f67910833c338.json</x:v>
      </x:c>
      <x:c r="G1385" s="1" t="str">
        <x:v>get_fund_performance_a001173e5434a9d4.json</x:v>
      </x:c>
    </x:row>
    <x:row r="1386" ht="25" customHeight="1">
      <x:c r="A1386" s="1" t="str">
        <x:v>510580.SH</x:v>
      </x:c>
      <x:c r="B1386" s="7" t="d">
        <x:v>2026-06-18T00:00:00.000Z</x:v>
      </x:c>
      <x:c r="C1386" s="8" t="n">
        <x:v>968568300</x:v>
      </x:c>
      <x:c r="D1386" s="9" t="n">
        <x:v>4.5316</x:v>
      </x:c>
      <x:c r="E1386" s="9" t="n">
        <x:f>IF(COUNT(C1386:D1386)=2,C1386*D1386/100000000,"n.a.")</x:f>
        <x:v>43.8916410828</x:v>
      </x:c>
      <x:c r="F1386" s="1" t="str">
        <x:v>get_fund_holders_642ec0bcd548408a.json</x:v>
      </x:c>
      <x:c r="G1386" s="1" t="str">
        <x:v>get_fund_performance_52dd6b7444cbe37f.json</x:v>
      </x:c>
    </x:row>
    <x:row r="1387" ht="25" customHeight="1">
      <x:c r="A1387" s="1" t="str">
        <x:v>510590.SH</x:v>
      </x:c>
      <x:c r="B1387" s="7" t="d">
        <x:v>2026-06-18T00:00:00.000Z</x:v>
      </x:c>
      <x:c r="C1387" s="8" t="n">
        <x:v>139586100</x:v>
      </x:c>
      <x:c r="D1387" s="9" t="n">
        <x:v>9.339</x:v>
      </x:c>
      <x:c r="E1387" s="9" t="n">
        <x:f>IF(COUNT(C1387:D1387)=2,C1387*D1387/100000000,"n.a.")</x:f>
        <x:v>13.035945879000002</x:v>
      </x:c>
      <x:c r="F1387" s="1" t="str">
        <x:v>get_fund_holders_c3d87f4218ad4583.json</x:v>
      </x:c>
      <x:c r="G1387" s="1" t="str">
        <x:v>get_fund_performance_02aa700a9df0acc2.json</x:v>
      </x:c>
    </x:row>
    <x:row r="1388" ht="25" customHeight="1">
      <x:c r="A1388" s="1" t="str">
        <x:v>512100.SH</x:v>
      </x:c>
      <x:c r="B1388" s="7" t="d">
        <x:v>2026-06-18T00:00:00.000Z</x:v>
      </x:c>
      <x:c r="C1388" s="8" t="n">
        <x:v>3233217600</x:v>
      </x:c>
      <x:c r="D1388" s="9" t="n">
        <x:v>3.5434</x:v>
      </x:c>
      <x:c r="E1388" s="9" t="n">
        <x:f>IF(COUNT(C1388:D1388)=2,C1388*D1388/100000000,"n.a.")</x:f>
        <x:v>114.56583243840001</x:v>
      </x:c>
      <x:c r="F1388" s="1" t="str">
        <x:v>get_fund_holders_f06ed8ca04a5c3cd.json</x:v>
      </x:c>
      <x:c r="G1388" s="1" t="str">
        <x:v>get_fund_performance_7ef9212eaf1828ff.json</x:v>
      </x:c>
    </x:row>
    <x:row r="1389" ht="25" customHeight="1">
      <x:c r="A1389" s="1" t="str">
        <x:v>512500.SH</x:v>
      </x:c>
      <x:c r="B1389" s="7" t="d">
        <x:v>2026-06-18T00:00:00.000Z</x:v>
      </x:c>
      <x:c r="C1389" s="8" t="n">
        <x:v>1612008800</x:v>
      </x:c>
      <x:c r="D1389" s="9" t="n">
        <x:v>4.8878</x:v>
      </x:c>
      <x:c r="E1389" s="9" t="n">
        <x:f>IF(COUNT(C1389:D1389)=2,C1389*D1389/100000000,"n.a.")</x:f>
        <x:v>78.7917661264</x:v>
      </x:c>
      <x:c r="F1389" s="1" t="str">
        <x:v>get_fund_holders_9716a79bd81ae93a.json</x:v>
      </x:c>
      <x:c r="G1389" s="1" t="str">
        <x:v>get_fund_performance_a204b4467a190cee.json</x:v>
      </x:c>
    </x:row>
    <x:row r="1390" ht="25" customHeight="1">
      <x:c r="A1390" s="1" t="str">
        <x:v>512510.SH</x:v>
      </x:c>
      <x:c r="B1390" s="7" t="d">
        <x:v>2026-06-18T00:00:00.000Z</x:v>
      </x:c>
      <x:c r="C1390" s="8" t="n">
        <x:v>413929800</x:v>
      </x:c>
      <x:c r="D1390" s="9" t="n">
        <x:v>2.5699</x:v>
      </x:c>
      <x:c r="E1390" s="9" t="n">
        <x:f>IF(COUNT(C1390:D1390)=2,C1390*D1390/100000000,"n.a.")</x:f>
        <x:v>10.6375819302</x:v>
      </x:c>
      <x:c r="F1390" s="1" t="str">
        <x:v>get_fund_holders_cb7a47267215c1da.json</x:v>
      </x:c>
      <x:c r="G1390" s="1" t="str">
        <x:v>get_fund_performance_7bf0efc786c27bf1.json</x:v>
      </x:c>
    </x:row>
    <x:row r="1391" ht="25" customHeight="1">
      <x:c r="A1391" s="1" t="str">
        <x:v>515130.SH</x:v>
      </x:c>
      <x:c r="B1391" s="7" t="d">
        <x:v>2026-06-18T00:00:00.000Z</x:v>
      </x:c>
      <x:c r="C1391" s="8" t="n">
        <x:v>82463200</x:v>
      </x:c>
      <x:c r="D1391" s="9" t="n">
        <x:v>1.6364</x:v>
      </x:c>
      <x:c r="E1391" s="9" t="n">
        <x:f>IF(COUNT(C1391:D1391)=2,C1391*D1391/100000000,"n.a.")</x:f>
        <x:v>1.3494278048000001</x:v>
      </x:c>
      <x:c r="F1391" s="1" t="str">
        <x:v>get_fund_holders_02dd5efc1003a96c.json</x:v>
      </x:c>
      <x:c r="G1391" s="1" t="str">
        <x:v>get_fund_performance_b02199b195311b97.json</x:v>
      </x:c>
    </x:row>
    <x:row r="1392" ht="25" customHeight="1">
      <x:c r="A1392" s="1" t="str">
        <x:v>515190.SH</x:v>
      </x:c>
      <x:c r="B1392" s="7" t="d">
        <x:v>2026-06-18T00:00:00.000Z</x:v>
      </x:c>
      <x:c r="C1392" s="8" t="n">
        <x:v>313466100</x:v>
      </x:c>
      <x:c r="D1392" s="9" t="n">
        <x:v>1.8165</x:v>
      </x:c>
      <x:c r="E1392" s="9" t="n">
        <x:f>IF(COUNT(C1392:D1392)=2,C1392*D1392/100000000,"n.a.")</x:f>
        <x:v>5.6941117065</x:v>
      </x:c>
      <x:c r="F1392" s="1" t="str">
        <x:v>get_fund_holders_4a5b486412b93368.json</x:v>
      </x:c>
      <x:c r="G1392" s="1" t="str">
        <x:v>get_fund_performance_d3b8a29dbfda12d5.json</x:v>
      </x:c>
    </x:row>
    <x:row r="1393" ht="25" customHeight="1">
      <x:c r="A1393" s="1" t="str">
        <x:v>515310.SH</x:v>
      </x:c>
      <x:c r="B1393" s="7" t="d">
        <x:v>2026-06-18T00:00:00.000Z</x:v>
      </x:c>
      <x:c r="C1393" s="8" t="n">
        <x:v>230611200</x:v>
      </x:c>
      <x:c r="D1393" s="9" t="n">
        <x:v>1.4767</x:v>
      </x:c>
      <x:c r="E1393" s="9" t="n">
        <x:f>IF(COUNT(C1393:D1393)=2,C1393*D1393/100000000,"n.a.")</x:f>
        <x:v>3.4054355903999998</x:v>
      </x:c>
      <x:c r="F1393" s="1" t="str">
        <x:v>get_fund_holders_9654d298fd7411b0.json</x:v>
      </x:c>
      <x:c r="G1393" s="1" t="str">
        <x:v>get_fund_performance_1d4a9808e8556da1.json</x:v>
      </x:c>
    </x:row>
    <x:row r="1394" ht="25" customHeight="1">
      <x:c r="A1394" s="1" t="str">
        <x:v>515330.SH</x:v>
      </x:c>
      <x:c r="B1394" s="7" t="d">
        <x:v>2026-06-18T00:00:00.000Z</x:v>
      </x:c>
      <x:c r="C1394" s="8" t="n">
        <x:v>5483709500</x:v>
      </x:c>
      <x:c r="D1394" s="9" t="n">
        <x:v>1.4262</x:v>
      </x:c>
      <x:c r="E1394" s="9" t="n">
        <x:f>IF(COUNT(C1394:D1394)=2,C1394*D1394/100000000,"n.a.")</x:f>
        <x:v>78.20866488899999</x:v>
      </x:c>
      <x:c r="F1394" s="1" t="str">
        <x:v>get_fund_holders_8112bcd006961a9d.json</x:v>
      </x:c>
      <x:c r="G1394" s="1" t="str">
        <x:v>get_fund_performance_11643907f3f83e2c.json</x:v>
      </x:c>
    </x:row>
    <x:row r="1395" ht="25" customHeight="1">
      <x:c r="A1395" s="1" t="str">
        <x:v>515350.SH</x:v>
      </x:c>
      <x:c r="B1395" s="7" t="d">
        <x:v>2026-06-18T00:00:00.000Z</x:v>
      </x:c>
      <x:c r="C1395" s="8" t="n">
        <x:v>10799200</x:v>
      </x:c>
      <x:c r="D1395" s="9" t="n">
        <x:v>6.6505</x:v>
      </x:c>
      <x:c r="E1395" s="9" t="n">
        <x:f>IF(COUNT(C1395:D1395)=2,C1395*D1395/100000000,"n.a.")</x:f>
        <x:v>0.718200796</x:v>
      </x:c>
      <x:c r="F1395" s="1" t="str">
        <x:v>get_fund_holders_f7a0251fa6d4d112.json</x:v>
      </x:c>
      <x:c r="G1395" s="1" t="str">
        <x:v>get_fund_performance_f34761a2b46b9330.json</x:v>
      </x:c>
    </x:row>
    <x:row r="1396" ht="25" customHeight="1">
      <x:c r="A1396" s="1" t="str">
        <x:v>515360.SH</x:v>
      </x:c>
      <x:c r="B1396" s="7" t="d">
        <x:v>2026-06-18T00:00:00.000Z</x:v>
      </x:c>
      <x:c r="C1396" s="8" t="n">
        <x:v>37279300</x:v>
      </x:c>
      <x:c r="D1396" s="9" t="n">
        <x:v>7.1065</x:v>
      </x:c>
      <x:c r="E1396" s="9" t="n">
        <x:f>IF(COUNT(C1396:D1396)=2,C1396*D1396/100000000,"n.a.")</x:f>
        <x:v>2.6492534544999997</x:v>
      </x:c>
      <x:c r="F1396" s="1" t="str">
        <x:v>get_fund_holders_b20aeadfd65009a9.json</x:v>
      </x:c>
      <x:c r="G1396" s="1" t="str">
        <x:v>get_fund_performance_6f370d8e0a2e9620.json</x:v>
      </x:c>
    </x:row>
    <x:row r="1397" ht="25" customHeight="1">
      <x:c r="A1397" s="1" t="str">
        <x:v>515380.SH</x:v>
      </x:c>
      <x:c r="B1397" s="7" t="d">
        <x:v>2026-06-18T00:00:00.000Z</x:v>
      </x:c>
      <x:c r="C1397" s="8" t="n">
        <x:v>639999800</x:v>
      </x:c>
      <x:c r="D1397" s="9" t="n">
        <x:v>5.7436</x:v>
      </x:c>
      <x:c r="E1397" s="9" t="n">
        <x:f>IF(COUNT(C1397:D1397)=2,C1397*D1397/100000000,"n.a.")</x:f>
        <x:v>36.7590285128</x:v>
      </x:c>
      <x:c r="F1397" s="1" t="str">
        <x:v>get_fund_holders_3073d9fb2fa63b6e.json</x:v>
      </x:c>
      <x:c r="G1397" s="1" t="str">
        <x:v>get_fund_performance_4eee3d47edebe064.json</x:v>
      </x:c>
    </x:row>
    <x:row r="1398" ht="25" customHeight="1">
      <x:c r="A1398" s="1" t="str">
        <x:v>515390.SH</x:v>
      </x:c>
      <x:c r="B1398" s="7" t="d">
        <x:v>2026-06-18T00:00:00.000Z</x:v>
      </x:c>
      <x:c r="C1398" s="8" t="n">
        <x:v>1058683000</x:v>
      </x:c>
      <x:c r="D1398" s="9" t="n">
        <x:v>1.4418</x:v>
      </x:c>
      <x:c r="E1398" s="9" t="n">
        <x:f>IF(COUNT(C1398:D1398)=2,C1398*D1398/100000000,"n.a.")</x:f>
        <x:v>15.264091493999999</x:v>
      </x:c>
      <x:c r="F1398" s="1" t="str">
        <x:v>get_fund_holders_de7653a1c69256fb.json</x:v>
      </x:c>
      <x:c r="G1398" s="1" t="str">
        <x:v>get_fund_performance_84601eddc1c275fe.json</x:v>
      </x:c>
    </x:row>
    <x:row r="1399" ht="25" customHeight="1">
      <x:c r="A1399" s="1" t="str">
        <x:v>515530.SH</x:v>
      </x:c>
      <x:c r="B1399" s="7" t="d">
        <x:v>2026-06-18T00:00:00.000Z</x:v>
      </x:c>
      <x:c r="C1399" s="8" t="n">
        <x:v>12242700</x:v>
      </x:c>
      <x:c r="D1399" s="9" t="n">
        <x:v>4.7594</x:v>
      </x:c>
      <x:c r="E1399" s="9" t="n">
        <x:f>IF(COUNT(C1399:D1399)=2,C1399*D1399/100000000,"n.a.")</x:f>
        <x:v>0.5826790638</x:v>
      </x:c>
      <x:c r="F1399" s="1" t="str">
        <x:v>get_fund_holders_c3d87f4218ad4583.json</x:v>
      </x:c>
      <x:c r="G1399" s="1" t="str">
        <x:v>get_fund_performance_02aa700a9df0acc2.json</x:v>
      </x:c>
    </x:row>
    <x:row r="1400" ht="25" customHeight="1">
      <x:c r="A1400" s="1" t="str">
        <x:v>515550.SH</x:v>
      </x:c>
      <x:c r="B1400" s="7" t="d">
        <x:v>2026-06-18T00:00:00.000Z</x:v>
      </x:c>
      <x:c r="C1400" s="8" t="n">
        <x:v>19345700</x:v>
      </x:c>
      <x:c r="D1400" s="9" t="n">
        <x:v>1.9297</x:v>
      </x:c>
      <x:c r="E1400" s="9" t="n">
        <x:f>IF(COUNT(C1400:D1400)=2,C1400*D1400/100000000,"n.a.")</x:f>
        <x:v>0.3733139729</x:v>
      </x:c>
      <x:c r="F1400" s="1" t="str">
        <x:v>get_fund_holders_4b6ceb4ab77d2485.json</x:v>
      </x:c>
      <x:c r="G1400" s="1" t="str">
        <x:v>get_fund_performance_b5f4b8ffdfab8d69.json</x:v>
      </x:c>
    </x:row>
    <x:row r="1401" ht="25" customHeight="1">
      <x:c r="A1401" s="1" t="str">
        <x:v>515660.SH</x:v>
      </x:c>
      <x:c r="B1401" s="7" t="d">
        <x:v>2026-06-18T00:00:00.000Z</x:v>
      </x:c>
      <x:c r="C1401" s="8" t="n">
        <x:v>466894200</x:v>
      </x:c>
      <x:c r="D1401" s="9" t="n">
        <x:v>6.1652</x:v>
      </x:c>
      <x:c r="E1401" s="9" t="n">
        <x:f>IF(COUNT(C1401:D1401)=2,C1401*D1401/100000000,"n.a.")</x:f>
        <x:v>28.784961218399996</x:v>
      </x:c>
      <x:c r="F1401" s="1" t="str">
        <x:v>get_fund_holders_9f97c20db2568193.json</x:v>
      </x:c>
      <x:c r="G1401" s="1" t="str">
        <x:v>get_fund_performance_cc51021ca3a41cab.json</x:v>
      </x:c>
    </x:row>
    <x:row r="1402" ht="25" customHeight="1">
      <x:c r="A1402" s="1" t="str">
        <x:v>516300.SH</x:v>
      </x:c>
      <x:c r="B1402" s="7" t="d">
        <x:v>2026-06-18T00:00:00.000Z</x:v>
      </x:c>
      <x:c r="C1402" s="8" t="n">
        <x:v>25012600</x:v>
      </x:c>
      <x:c r="D1402" s="9" t="n">
        <x:v>3.6415</x:v>
      </x:c>
      <x:c r="E1402" s="9" t="n">
        <x:f>IF(COUNT(C1402:D1402)=2,C1402*D1402/100000000,"n.a.")</x:f>
        <x:v>0.9108338290000001</x:v>
      </x:c>
      <x:c r="F1402" s="1" t="str">
        <x:v>get_fund_holders_297fc90dcb4e9518.json</x:v>
      </x:c>
      <x:c r="G1402" s="1" t="str">
        <x:v>get_fund_performance_76033c52f8ce0ced.json</x:v>
      </x:c>
    </x:row>
    <x:row r="1403" ht="25" customHeight="1">
      <x:c r="A1403" s="1" t="str">
        <x:v>560010.SH</x:v>
      </x:c>
      <x:c r="B1403" s="7" t="d">
        <x:v>2026-06-18T00:00:00.000Z</x:v>
      </x:c>
      <x:c r="C1403" s="8" t="n">
        <x:v>1072621700</x:v>
      </x:c>
      <x:c r="D1403" s="9" t="n">
        <x:v>3.6296</x:v>
      </x:c>
      <x:c r="E1403" s="9" t="n">
        <x:f>IF(COUNT(C1403:D1403)=2,C1403*D1403/100000000,"n.a.")</x:f>
        <x:v>38.9318772232</x:v>
      </x:c>
      <x:c r="F1403" s="1" t="str">
        <x:v>get_fund_holders_6873838444356b70.json</x:v>
      </x:c>
      <x:c r="G1403" s="1" t="str">
        <x:v>get_fund_performance_c16a854f012da14c.json</x:v>
      </x:c>
    </x:row>
    <x:row r="1404" ht="25" customHeight="1">
      <x:c r="A1404" s="1" t="str">
        <x:v>560110.SH</x:v>
      </x:c>
      <x:c r="B1404" s="7" t="d">
        <x:v>2026-06-18T00:00:00.000Z</x:v>
      </x:c>
      <x:c r="C1404" s="8" t="n">
        <x:v>133903500</x:v>
      </x:c>
      <x:c r="D1404" s="9" t="n">
        <x:v>1.3102</x:v>
      </x:c>
      <x:c r="E1404" s="9" t="n">
        <x:f>IF(COUNT(C1404:D1404)=2,C1404*D1404/100000000,"n.a.")</x:f>
        <x:v>1.7544036570000001</x:v>
      </x:c>
      <x:c r="F1404" s="1" t="str">
        <x:v>get_fund_holders_297fc90dcb4e9518.json</x:v>
      </x:c>
      <x:c r="G1404" s="1" t="str">
        <x:v>get_fund_performance_76033c52f8ce0ced.json</x:v>
      </x:c>
    </x:row>
    <x:row r="1405" ht="25" customHeight="1">
      <x:c r="A1405" s="1" t="str">
        <x:v>560220.SH</x:v>
      </x:c>
      <x:c r="B1405" s="7" t="d">
        <x:v>2026-06-18T00:00:00.000Z</x:v>
      </x:c>
      <x:c r="C1405" s="8" t="n">
        <x:v>48717000</x:v>
      </x:c>
      <x:c r="D1405" s="9" t="n">
        <x:v>1.5743</x:v>
      </x:c>
      <x:c r="E1405" s="9" t="n">
        <x:f>IF(COUNT(C1405:D1405)=2,C1405*D1405/100000000,"n.a.")</x:f>
        <x:v>0.7669517310000001</x:v>
      </x:c>
      <x:c r="F1405" s="1" t="str">
        <x:v>get_fund_holders_fc050ecb223266b2.json</x:v>
      </x:c>
      <x:c r="G1405" s="1" t="str">
        <x:v>get_fund_performance_64e81de3617dc384.json</x:v>
      </x:c>
    </x:row>
    <x:row r="1406" ht="25" customHeight="1">
      <x:c r="A1406" s="1" t="str">
        <x:v>561350.SH</x:v>
      </x:c>
      <x:c r="B1406" s="7" t="d">
        <x:v>2026-06-18T00:00:00.000Z</x:v>
      </x:c>
      <x:c r="C1406" s="8" t="n">
        <x:v>67700000</x:v>
      </x:c>
      <x:c r="D1406" s="9" t="n">
        <x:v>1.3743</x:v>
      </x:c>
      <x:c r="E1406" s="9" t="n">
        <x:f>IF(COUNT(C1406:D1406)=2,C1406*D1406/100000000,"n.a.")</x:f>
        <x:v>0.9304011</x:v>
      </x:c>
      <x:c r="F1406" s="1" t="str">
        <x:v>get_fund_holders_13991b14672a9e5b.json</x:v>
      </x:c>
      <x:c r="G1406" s="1" t="str">
        <x:v>get_fund_performance_0e4c5b8e47ee8e76.json</x:v>
      </x:c>
    </x:row>
    <x:row r="1407" ht="25" customHeight="1">
      <x:c r="A1407" s="1" t="str">
        <x:v>561370.SH</x:v>
      </x:c>
      <x:c r="B1407" s="7" t="d">
        <x:v>2026-06-18T00:00:00.000Z</x:v>
      </x:c>
      <x:c r="C1407" s="8" t="n">
        <x:v>22356000</x:v>
      </x:c>
      <x:c r="D1407" s="9" t="n">
        <x:v>1.5595</x:v>
      </x:c>
      <x:c r="E1407" s="9" t="n">
        <x:f>IF(COUNT(C1407:D1407)=2,C1407*D1407/100000000,"n.a.")</x:f>
        <x:v>0.34864182</x:v>
      </x:c>
      <x:c r="F1407" s="1" t="str">
        <x:v>get_fund_holders_2726ab4790466ee0.json</x:v>
      </x:c>
      <x:c r="G1407" s="1" t="str">
        <x:v>get_fund_performance_cb9287801365b0fc.json</x:v>
      </x:c>
    </x:row>
    <x:row r="1408" ht="25" customHeight="1">
      <x:c r="A1408" s="1" t="str">
        <x:v>561930.SH</x:v>
      </x:c>
      <x:c r="B1408" s="7" t="d">
        <x:v>2026-06-18T00:00:00.000Z</x:v>
      </x:c>
      <x:c r="C1408" s="8" t="n">
        <x:v>121260600</x:v>
      </x:c>
      <x:c r="D1408" s="9" t="n">
        <x:v>1.6546</x:v>
      </x:c>
      <x:c r="E1408" s="9" t="n">
        <x:f>IF(COUNT(C1408:D1408)=2,C1408*D1408/100000000,"n.a.")</x:f>
        <x:v>2.0063778876000002</x:v>
      </x:c>
      <x:c r="F1408" s="1" t="str">
        <x:v>get_fund_holders_f7a0251fa6d4d112.json</x:v>
      </x:c>
      <x:c r="G1408" s="1" t="str">
        <x:v>get_fund_performance_f34761a2b46b9330.json</x:v>
      </x:c>
    </x:row>
    <x:row r="1409" ht="25" customHeight="1">
      <x:c r="A1409" s="1" t="str">
        <x:v>562660.SH</x:v>
      </x:c>
      <x:c r="B1409" s="7" t="d">
        <x:v>2026-06-18T00:00:00.000Z</x:v>
      </x:c>
      <x:c r="C1409" s="8" t="n">
        <x:v>232874000</x:v>
      </x:c>
      <x:c r="D1409" s="9" t="n">
        <x:v>1.9996</x:v>
      </x:c>
      <x:c r="E1409" s="9" t="n">
        <x:f>IF(COUNT(C1409:D1409)=2,C1409*D1409/100000000,"n.a.")</x:f>
        <x:v>4.656548504000001</x:v>
      </x:c>
      <x:c r="F1409" s="1" t="str">
        <x:v>get_fund_holders_a10e2190a42af2eb.json</x:v>
      </x:c>
      <x:c r="G1409" s="1" t="str">
        <x:v>get_fund_performance_074fe7c4861a32c8.json</x:v>
      </x:c>
    </x:row>
    <x:row r="1410" ht="25" customHeight="1">
      <x:c r="A1410" s="1" t="str">
        <x:v>563200.SH</x:v>
      </x:c>
      <x:c r="B1410" s="7" t="d">
        <x:v>2026-06-18T00:00:00.000Z</x:v>
      </x:c>
      <x:c r="C1410" s="8" t="n">
        <x:v>33458800</x:v>
      </x:c>
      <x:c r="D1410" s="9" t="n">
        <x:v>1.686</x:v>
      </x:c>
      <x:c r="E1410" s="9" t="n">
        <x:f>IF(COUNT(C1410:D1410)=2,C1410*D1410/100000000,"n.a.")</x:f>
        <x:v>0.564115368</x:v>
      </x:c>
      <x:c r="F1410" s="1" t="str">
        <x:v>get_fund_holders_fc050ecb223266b2.json</x:v>
      </x:c>
      <x:c r="G1410" s="1" t="str">
        <x:v>get_fund_performance_64e81de3617dc384.json</x:v>
      </x:c>
    </x:row>
    <x:row r="1411" ht="25" customHeight="1">
      <x:c r="A1411" s="1" t="str">
        <x:v>563300.SH</x:v>
      </x:c>
      <x:c r="B1411" s="7" t="d">
        <x:v>2026-06-18T00:00:00.000Z</x:v>
      </x:c>
      <x:c r="C1411" s="8" t="n">
        <x:v>2328674000</x:v>
      </x:c>
      <x:c r="D1411" s="9" t="n">
        <x:v>1.621</x:v>
      </x:c>
      <x:c r="E1411" s="9" t="n">
        <x:f>IF(COUNT(C1411:D1411)=2,C1411*D1411/100000000,"n.a.")</x:f>
        <x:v>37.74780554</x:v>
      </x:c>
      <x:c r="F1411" s="1" t="str">
        <x:v>get_fund_holders_a10e2190a42af2eb.json</x:v>
      </x:c>
      <x:c r="G1411" s="1" t="str">
        <x:v>get_fund_performance_074fe7c4861a32c8.json</x:v>
      </x:c>
    </x:row>
    <x:row r="1412" ht="25" customHeight="1">
      <x:c r="A1412" s="1" t="str">
        <x:v>563520.SH</x:v>
      </x:c>
      <x:c r="B1412" s="7" t="d">
        <x:v>2026-06-18T00:00:00.000Z</x:v>
      </x:c>
      <x:c r="C1412" s="8" t="n">
        <x:v>379065000</x:v>
      </x:c>
      <x:c r="D1412" s="9" t="n">
        <x:v>1.2694</x:v>
      </x:c>
      <x:c r="E1412" s="9" t="n">
        <x:f>IF(COUNT(C1412:D1412)=2,C1412*D1412/100000000,"n.a.")</x:f>
        <x:v>4.811851110000001</x:v>
      </x:c>
      <x:c r="F1412" s="1" t="str">
        <x:v>get_fund_holders_1e677b142657289e.json</x:v>
      </x:c>
      <x:c r="G1412" s="1" t="str">
        <x:v>get_fund_performance_32b153f453e65745.json</x:v>
      </x:c>
    </x:row>
    <x:row r="1413" ht="25" customHeight="1">
      <x:c r="A1413" s="1" t="str">
        <x:v>563750.SH</x:v>
      </x:c>
      <x:c r="B1413" s="7" t="d">
        <x:v>2026-06-18T00:00:00.000Z</x:v>
      </x:c>
      <x:c r="C1413" s="8" t="n">
        <x:v>339737000</x:v>
      </x:c>
      <x:c r="D1413" s="9" t="n">
        <x:v>1.2056</x:v>
      </x:c>
      <x:c r="E1413" s="9" t="n">
        <x:f>IF(COUNT(C1413:D1413)=2,C1413*D1413/100000000,"n.a.")</x:f>
        <x:v>4.095869272</x:v>
      </x:c>
      <x:c r="F1413" s="1" t="str">
        <x:v>get_fund_holders_3a509cba2b0c91ea.json</x:v>
      </x:c>
      <x:c r="G1413" s="1" t="str">
        <x:v>get_fund_performance_aa085c9cb9fda8b6.json</x:v>
      </x:c>
    </x:row>
    <x:row r="1414" ht="25" customHeight="1">
      <x:c r="A1414" s="1" t="str">
        <x:v>588000.SH</x:v>
      </x:c>
      <x:c r="B1414" s="7" t="d">
        <x:v>2026-06-18T00:00:00.000Z</x:v>
      </x:c>
      <x:c r="C1414" s="8" t="n">
        <x:v>31235668200</x:v>
      </x:c>
      <x:c r="D1414" s="9" t="n">
        <x:v>2.0153</x:v>
      </x:c>
      <x:c r="E1414" s="9" t="n">
        <x:f>IF(COUNT(C1414:D1414)=2,C1414*D1414/100000000,"n.a.")</x:f>
        <x:v>629.4924212346</x:v>
      </x:c>
      <x:c r="F1414" s="1" t="str">
        <x:v>get_fund_holders_d7a48f04a3675863.json</x:v>
      </x:c>
      <x:c r="G1414" s="1" t="str">
        <x:v>get_fund_performance_8e72c41e3db9b3ba.json</x:v>
      </x:c>
    </x:row>
    <x:row r="1415" ht="25" customHeight="1">
      <x:c r="A1415" s="1" t="str">
        <x:v>588040.SH</x:v>
      </x:c>
      <x:c r="B1415" s="7" t="d">
        <x:v>2026-06-18T00:00:00.000Z</x:v>
      </x:c>
      <x:c r="C1415" s="8" t="n">
        <x:v>65889000</x:v>
      </x:c>
      <x:c r="D1415" s="9" t="n">
        <x:v>1.9434</x:v>
      </x:c>
      <x:c r="E1415" s="9" t="n">
        <x:f>IF(COUNT(C1415:D1415)=2,C1415*D1415/100000000,"n.a.")</x:f>
        <x:v>1.280486826</x:v>
      </x:c>
      <x:c r="F1415" s="1" t="str">
        <x:v>get_fund_holders_289aa24890e2120f.json</x:v>
      </x:c>
      <x:c r="G1415" s="1" t="str">
        <x:v>get_fund_performance_132f843fe326f0e9.json</x:v>
      </x:c>
    </x:row>
    <x:row r="1416" ht="25" customHeight="1">
      <x:c r="A1416" s="1" t="str">
        <x:v>588050.SH</x:v>
      </x:c>
      <x:c r="B1416" s="7" t="d">
        <x:v>2026-06-18T00:00:00.000Z</x:v>
      </x:c>
      <x:c r="C1416" s="8" t="n">
        <x:v>4329241300</x:v>
      </x:c>
      <x:c r="D1416" s="9" t="n">
        <x:v>1.9552</x:v>
      </x:c>
      <x:c r="E1416" s="9" t="n">
        <x:f>IF(COUNT(C1416:D1416)=2,C1416*D1416/100000000,"n.a.")</x:f>
        <x:v>84.6453258976</x:v>
      </x:c>
      <x:c r="F1416" s="1" t="str">
        <x:v>get_fund_holders_bf65d0019adb3c3e.json</x:v>
      </x:c>
      <x:c r="G1416" s="1" t="str">
        <x:v>get_fund_performance_dbfdb5899fd5fed8.json</x:v>
      </x:c>
    </x:row>
    <x:row r="1417" ht="25" customHeight="1">
      <x:c r="A1417" s="1" t="str">
        <x:v>588060.SH</x:v>
      </x:c>
      <x:c r="B1417" s="7" t="d">
        <x:v>2026-06-18T00:00:00.000Z</x:v>
      </x:c>
      <x:c r="C1417" s="8" t="n">
        <x:v>4963140000</x:v>
      </x:c>
      <x:c r="D1417" s="9" t="n">
        <x:v>1.2115</x:v>
      </x:c>
      <x:c r="E1417" s="9" t="n">
        <x:f>IF(COUNT(C1417:D1417)=2,C1417*D1417/100000000,"n.a.")</x:f>
        <x:v>60.1284411</x:v>
      </x:c>
      <x:c r="F1417" s="1" t="str">
        <x:v>get_fund_holders_5233c0fc3241a32c.json</x:v>
      </x:c>
      <x:c r="G1417" s="1" t="str">
        <x:v>get_fund_performance_efd396d3cd9bc676.json</x:v>
      </x:c>
    </x:row>
    <x:row r="1418" ht="25" customHeight="1">
      <x:c r="A1418" s="1" t="str">
        <x:v>588080.SH</x:v>
      </x:c>
      <x:c r="B1418" s="7" t="d">
        <x:v>2026-06-18T00:00:00.000Z</x:v>
      </x:c>
      <x:c r="C1418" s="8" t="n">
        <x:v>19306628100</x:v>
      </x:c>
      <x:c r="D1418" s="9" t="n">
        <x:v>1.9507</x:v>
      </x:c>
      <x:c r="E1418" s="9" t="n">
        <x:f>IF(COUNT(C1418:D1418)=2,C1418*D1418/100000000,"n.a.")</x:f>
        <x:v>376.6143943467</x:v>
      </x:c>
      <x:c r="F1418" s="1" t="str">
        <x:v>get_fund_holders_d208616395cf29e5.json</x:v>
      </x:c>
      <x:c r="G1418" s="1" t="str">
        <x:v>get_fund_performance_436bcdb0b10648ba.json</x:v>
      </x:c>
    </x:row>
    <x:row r="1419" ht="25" customHeight="1">
      <x:c r="A1419" s="1" t="str">
        <x:v>588090.SH</x:v>
      </x:c>
      <x:c r="B1419" s="7" t="d">
        <x:v>2026-06-18T00:00:00.000Z</x:v>
      </x:c>
      <x:c r="C1419" s="8" t="n">
        <x:v>1761072800</x:v>
      </x:c>
      <x:c r="D1419" s="9" t="n">
        <x:v>1.9582</x:v>
      </x:c>
      <x:c r="E1419" s="9" t="n">
        <x:f>IF(COUNT(C1419:D1419)=2,C1419*D1419/100000000,"n.a.")</x:f>
        <x:v>34.4853275696</x:v>
      </x:c>
      <x:c r="F1419" s="1" t="str">
        <x:v>get_fund_holders_0e8c333096cb6d9b.json</x:v>
      </x:c>
      <x:c r="G1419" s="1" t="str">
        <x:v>get_fund_performance_5d7f4203664c3089.json</x:v>
      </x:c>
    </x:row>
    <x:row r="1420" ht="25" customHeight="1">
      <x:c r="A1420" s="1" t="str">
        <x:v>588150.SH</x:v>
      </x:c>
      <x:c r="B1420" s="7" t="d">
        <x:v>2026-06-18T00:00:00.000Z</x:v>
      </x:c>
      <x:c r="C1420" s="8" t="n">
        <x:v>275432600</x:v>
      </x:c>
      <x:c r="D1420" s="9" t="n">
        <x:v>1.3464</x:v>
      </x:c>
      <x:c r="E1420" s="9" t="n">
        <x:f>IF(COUNT(C1420:D1420)=2,C1420*D1420/100000000,"n.a.")</x:f>
        <x:v>3.7084245264</x:v>
      </x:c>
      <x:c r="F1420" s="1" t="str">
        <x:v>get_fund_holders_9969b0d406d0b745.json</x:v>
      </x:c>
      <x:c r="G1420" s="1" t="str">
        <x:v>get_fund_performance_e05a94b547791553.json</x:v>
      </x:c>
    </x:row>
    <x:row r="1421" ht="25" customHeight="1">
      <x:c r="A1421" s="1" t="str">
        <x:v>588180.SH</x:v>
      </x:c>
      <x:c r="B1421" s="7" t="d">
        <x:v>2026-06-18T00:00:00.000Z</x:v>
      </x:c>
      <x:c r="C1421" s="8" t="n">
        <x:v>811853700</x:v>
      </x:c>
      <x:c r="D1421" s="9" t="n">
        <x:v>1.236</x:v>
      </x:c>
      <x:c r="E1421" s="9" t="n">
        <x:f>IF(COUNT(C1421:D1421)=2,C1421*D1421/100000000,"n.a.")</x:f>
        <x:v>10.034511732</x:v>
      </x:c>
      <x:c r="F1421" s="1" t="str">
        <x:v>get_fund_holders_a16d4a3c86b477e3.json</x:v>
      </x:c>
      <x:c r="G1421" s="1" t="str">
        <x:v>get_fund_performance_dbfdb5899fd5fed8.json</x:v>
      </x:c>
    </x:row>
    <x:row r="1422" ht="25" customHeight="1">
      <x:c r="A1422" s="1" t="str">
        <x:v>588280.SH</x:v>
      </x:c>
      <x:c r="B1422" s="7" t="d">
        <x:v>2026-06-18T00:00:00.000Z</x:v>
      </x:c>
      <x:c r="C1422" s="8" t="n">
        <x:v>256121000</x:v>
      </x:c>
      <x:c r="D1422" s="9" t="n">
        <x:v>1.3733</x:v>
      </x:c>
      <x:c r="E1422" s="9" t="n">
        <x:f>IF(COUNT(C1422:D1422)=2,C1422*D1422/100000000,"n.a.")</x:f>
        <x:v>3.517309693</x:v>
      </x:c>
      <x:c r="F1422" s="1" t="str">
        <x:v>get_fund_holders_e06a4127f41e102c.json</x:v>
      </x:c>
      <x:c r="G1422" s="1" t="str">
        <x:v>get_fund_performance_40a67205fc558839.json</x:v>
      </x:c>
    </x:row>
    <x:row r="1423" ht="25" customHeight="1">
      <x:c r="A1423" s="1" t="str">
        <x:v>588720.SH</x:v>
      </x:c>
      <x:c r="B1423" s="7" t="d">
        <x:v>2026-06-18T00:00:00.000Z</x:v>
      </x:c>
      <x:c r="C1423" s="8" t="n">
        <x:v>89741800</x:v>
      </x:c>
      <x:c r="D1423" s="9" t="n">
        <x:v>1.9231</x:v>
      </x:c>
      <x:c r="E1423" s="9" t="n">
        <x:f>IF(COUNT(C1423:D1423)=2,C1423*D1423/100000000,"n.a.")</x:f>
        <x:v>1.7258245558</x:v>
      </x:c>
      <x:c r="F1423" s="1" t="str">
        <x:v>get_fund_holders_522e7c68c534d3b2.json</x:v>
      </x:c>
      <x:c r="G1423" s="1" t="str">
        <x:v>get_fund_performance_5d7f4203664c3089.json</x:v>
      </x:c>
    </x:row>
    <x:row r="1424" ht="25" customHeight="1">
      <x:c r="A1424" s="1" t="str">
        <x:v>588840.SH</x:v>
      </x:c>
      <x:c r="B1424" s="7" t="d">
        <x:v>2026-06-18T00:00:00.000Z</x:v>
      </x:c>
      <x:c r="C1424" s="8" t="n">
        <x:v>31236000</x:v>
      </x:c>
      <x:c r="D1424" s="9" t="n">
        <x:v>1.7667</x:v>
      </x:c>
      <x:c r="E1424" s="9" t="n">
        <x:f>IF(COUNT(C1424:D1424)=2,C1424*D1424/100000000,"n.a.")</x:f>
        <x:v>0.551846412</x:v>
      </x:c>
      <x:c r="F1424" s="1" t="str">
        <x:v>get_fund_holders_0b63176527658f63.json</x:v>
      </x:c>
      <x:c r="G1424" s="1" t="str">
        <x:v>get_fund_performance_132f843fe326f0e9.json</x:v>
      </x:c>
    </x:row>
    <x:row r="1425" ht="25" customHeight="1">
      <x:c r="A1425" s="1" t="str">
        <x:v>588870.SH</x:v>
      </x:c>
      <x:c r="B1425" s="7" t="d">
        <x:v>2026-06-18T00:00:00.000Z</x:v>
      </x:c>
      <x:c r="C1425" s="8" t="n">
        <x:v>245552000</x:v>
      </x:c>
      <x:c r="D1425" s="9" t="n">
        <x:v>1.9347</x:v>
      </x:c>
      <x:c r="E1425" s="9" t="n">
        <x:f>IF(COUNT(C1425:D1425)=2,C1425*D1425/100000000,"n.a.")</x:f>
        <x:v>4.750694544000001</x:v>
      </x:c>
      <x:c r="F1425" s="1" t="str">
        <x:v>get_fund_holders_caa4c3c02f912995.json</x:v>
      </x:c>
      <x:c r="G1425" s="1" t="str">
        <x:v>get_fund_performance_efd396d3cd9bc676.json</x:v>
      </x:c>
    </x:row>
    <x:row r="1426" ht="25" customHeight="1">
      <x:c r="A1426" s="1" t="str">
        <x:v>588940.SH</x:v>
      </x:c>
      <x:c r="B1426" s="7" t="d">
        <x:v>2026-06-18T00:00:00.000Z</x:v>
      </x:c>
      <x:c r="C1426" s="8" t="n">
        <x:v>400420000</x:v>
      </x:c>
      <x:c r="D1426" s="9" t="n">
        <x:v>1.9717</x:v>
      </x:c>
      <x:c r="E1426" s="9" t="n">
        <x:f>IF(COUNT(C1426:D1426)=2,C1426*D1426/100000000,"n.a.")</x:f>
        <x:v>7.89508114</x:v>
      </x:c>
      <x:c r="F1426" s="1" t="str">
        <x:v>get_fund_holders_dd0a9debd3f4f444.json</x:v>
      </x:c>
      <x:c r="G1426" s="1" t="str">
        <x:v>get_fund_performance_45fcf26c430218d7.json</x:v>
      </x:c>
    </x:row>
    <x:row r="1427" ht="25" customHeight="1">
      <x:c r="A1427" s="1" t="str">
        <x:v>588950.SH</x:v>
      </x:c>
      <x:c r="B1427" s="7" t="d">
        <x:v>2026-06-18T00:00:00.000Z</x:v>
      </x:c>
      <x:c r="C1427" s="8" t="n">
        <x:v>200729700</x:v>
      </x:c>
      <x:c r="D1427" s="9" t="n">
        <x:v>1.9837</x:v>
      </x:c>
      <x:c r="E1427" s="9" t="n">
        <x:f>IF(COUNT(C1427:D1427)=2,C1427*D1427/100000000,"n.a.")</x:f>
        <x:v>3.9818750589</x:v>
      </x:c>
      <x:c r="F1427" s="1" t="str">
        <x:v>get_fund_holders_d208616395cf29e5.json</x:v>
      </x:c>
      <x:c r="G1427" s="1" t="str">
        <x:v>get_fund_performance_436bcdb0b10648ba.json</x:v>
      </x:c>
    </x:row>
    <x:row r="1428" ht="25" customHeight="1">
      <x:c r="A1428" s="1" t="str">
        <x:v>589150.SH</x:v>
      </x:c>
      <x:c r="B1428" s="7" t="d">
        <x:v>2026-06-18T00:00:00.000Z</x:v>
      </x:c>
      <x:c r="C1428" s="8" t="n">
        <x:v>75437200</x:v>
      </x:c>
      <x:c r="D1428" s="9" t="n">
        <x:v>1.3858</x:v>
      </x:c>
      <x:c r="E1428" s="9" t="n">
        <x:f>IF(COUNT(C1428:D1428)=2,C1428*D1428/100000000,"n.a.")</x:f>
        <x:v>1.0454087176</x:v>
      </x:c>
      <x:c r="F1428" s="1" t="str">
        <x:v>get_fund_holders_9969b0d406d0b745.json</x:v>
      </x:c>
      <x:c r="G1428" s="1" t="str">
        <x:v>get_fund_performance_e05a94b547791553.json</x:v>
      </x:c>
    </x:row>
    <x:row r="1429" ht="25" customHeight="1">
      <x:c r="A1429" s="1" t="str">
        <x:v>589850.SH</x:v>
      </x:c>
      <x:c r="B1429" s="7" t="d">
        <x:v>2026-06-18T00:00:00.000Z</x:v>
      </x:c>
      <x:c r="C1429" s="8" t="n">
        <x:v>310057000</x:v>
      </x:c>
      <x:c r="D1429" s="9" t="n">
        <x:v>1.8247</x:v>
      </x:c>
      <x:c r="E1429" s="9" t="n">
        <x:f>IF(COUNT(C1429:D1429)=2,C1429*D1429/100000000,"n.a.")</x:f>
        <x:v>5.6576100789999995</x:v>
      </x:c>
      <x:c r="F1429" s="1" t="str">
        <x:v>get_fund_holders_d7a48f04a3675863.json</x:v>
      </x:c>
      <x:c r="G1429" s="1" t="str">
        <x:v>get_fund_performance_8e72c41e3db9b3ba.json</x:v>
      </x:c>
    </x:row>
    <x:row r="1430" ht="25" customHeight="1">
      <x:c r="A1430" s="1" t="str">
        <x:v>159205.SZ</x:v>
      </x:c>
      <x:c r="B1430" s="7" t="d">
        <x:v>2026-06-22T00:00:00.000Z</x:v>
      </x:c>
      <x:c r="C1430" s="8" t="n">
        <x:v>279056064</x:v>
      </x:c>
      <x:c r="D1430" s="9" t="n">
        <x:v>2.135</x:v>
      </x:c>
      <x:c r="E1430" s="9" t="n">
        <x:f>IF(COUNT(C1430:D1430)=2,C1430*D1430/100000000,"n.a.")</x:f>
        <x:v>5.9578469664</x:v>
      </x:c>
      <x:c r="F1430" s="1" t="str">
        <x:v>get_fund_holders_dd0a9debd3f4f444.json</x:v>
      </x:c>
      <x:c r="G1430" s="1" t="str">
        <x:v>get_fund_performance_45fcf26c430218d7.json</x:v>
      </x:c>
    </x:row>
    <x:row r="1431" ht="25" customHeight="1">
      <x:c r="A1431" s="1" t="str">
        <x:v>159247.SZ</x:v>
      </x:c>
      <x:c r="B1431" s="7" t="d">
        <x:v>2026-06-22T00:00:00.000Z</x:v>
      </x:c>
      <x:c r="C1431" s="8" t="n">
        <x:v>173984966</x:v>
      </x:c>
      <x:c r="D1431" s="9" t="n">
        <x:v>1.3081</x:v>
      </x:c>
      <x:c r="E1431" s="9" t="n">
        <x:f>IF(COUNT(C1431:D1431)=2,C1431*D1431/100000000,"n.a.")</x:f>
        <x:v>2.275897340246</x:v>
      </x:c>
      <x:c r="F1431" s="1" t="str">
        <x:v>get_fund_holders_fadd370a28d51cf3.json</x:v>
      </x:c>
      <x:c r="G1431" s="1" t="str">
        <x:v>get_fund_performance_bf1ce8849823faae.json</x:v>
      </x:c>
    </x:row>
    <x:row r="1432" ht="25" customHeight="1">
      <x:c r="A1432" s="1" t="str">
        <x:v>159300.SZ</x:v>
      </x:c>
      <x:c r="B1432" s="7" t="d">
        <x:v>2026-06-22T00:00:00.000Z</x:v>
      </x:c>
      <x:c r="C1432" s="8" t="n">
        <x:v>168358097</x:v>
      </x:c>
      <x:c r="D1432" s="9" t="n">
        <x:v>5.427</x:v>
      </x:c>
      <x:c r="E1432" s="9" t="n">
        <x:f>IF(COUNT(C1432:D1432)=2,C1432*D1432/100000000,"n.a.")</x:f>
        <x:v>9.136793924189998</x:v>
      </x:c>
      <x:c r="F1432" s="1" t="str">
        <x:v>get_fund_holders_b7b2fd863d7cae37.json</x:v>
      </x:c>
      <x:c r="G1432" s="1" t="str">
        <x:v>get_fund_performance_782c037bcb449f29.json</x:v>
      </x:c>
    </x:row>
    <x:row r="1433" ht="25" customHeight="1">
      <x:c r="A1433" s="1" t="str">
        <x:v>159330.SZ</x:v>
      </x:c>
      <x:c r="B1433" s="7" t="d">
        <x:v>2026-06-22T00:00:00.000Z</x:v>
      </x:c>
      <x:c r="C1433" s="8" t="n">
        <x:v>308801009</x:v>
      </x:c>
      <x:c r="D1433" s="9" t="n">
        <x:v>1.5658</x:v>
      </x:c>
      <x:c r="E1433" s="9" t="n">
        <x:f>IF(COUNT(C1433:D1433)=2,C1433*D1433/100000000,"n.a.")</x:f>
        <x:v>4.835206198922</x:v>
      </x:c>
      <x:c r="F1433" s="1" t="str">
        <x:v>get_fund_holders_db155956e659ea95.json</x:v>
      </x:c>
      <x:c r="G1433" s="1" t="str">
        <x:v>get_fund_performance_ac2efc383ca02be2.json</x:v>
      </x:c>
    </x:row>
    <x:row r="1434" ht="25" customHeight="1">
      <x:c r="A1434" s="1" t="str">
        <x:v>159337.SZ</x:v>
      </x:c>
      <x:c r="B1434" s="7" t="d">
        <x:v>2026-06-22T00:00:00.000Z</x:v>
      </x:c>
      <x:c r="C1434" s="8" t="n">
        <x:v>239710611</x:v>
      </x:c>
      <x:c r="D1434" s="9" t="n">
        <x:v>2.0143</x:v>
      </x:c>
      <x:c r="E1434" s="9" t="n">
        <x:f>IF(COUNT(C1434:D1434)=2,C1434*D1434/100000000,"n.a.")</x:f>
        <x:v>4.828490837373</x:v>
      </x:c>
      <x:c r="F1434" s="1" t="str">
        <x:v>get_fund_holders_0f3e86d571c495d7.json</x:v>
      </x:c>
      <x:c r="G1434" s="1" t="str">
        <x:v>get_fund_performance_5896dab4189c2620.json</x:v>
      </x:c>
    </x:row>
    <x:row r="1435" ht="25" customHeight="1">
      <x:c r="A1435" s="1" t="str">
        <x:v>159393.SZ</x:v>
      </x:c>
      <x:c r="B1435" s="7" t="d">
        <x:v>2026-06-22T00:00:00.000Z</x:v>
      </x:c>
      <x:c r="C1435" s="8" t="n">
        <x:v>41146342</x:v>
      </x:c>
      <x:c r="D1435" s="9" t="n">
        <x:v>5.3545</x:v>
      </x:c>
      <x:c r="E1435" s="9" t="n">
        <x:f>IF(COUNT(C1435:D1435)=2,C1435*D1435/100000000,"n.a.")</x:f>
        <x:v>2.20318088239</x:v>
      </x:c>
      <x:c r="F1435" s="1" t="str">
        <x:v>get_fund_holders_9f97c20db2568193.json</x:v>
      </x:c>
      <x:c r="G1435" s="1" t="str">
        <x:v>get_fund_performance_cc51021ca3a41cab.json</x:v>
      </x:c>
    </x:row>
    <x:row r="1436" ht="25" customHeight="1">
      <x:c r="A1436" s="1" t="str">
        <x:v>159500.SZ</x:v>
      </x:c>
      <x:c r="B1436" s="7" t="d">
        <x:v>2026-06-22T00:00:00.000Z</x:v>
      </x:c>
      <x:c r="C1436" s="8" t="n">
        <x:v>132138865</x:v>
      </x:c>
      <x:c r="D1436" s="9" t="n">
        <x:v>1.3167</x:v>
      </x:c>
      <x:c r="E1436" s="9" t="n">
        <x:f>IF(COUNT(C1436:D1436)=2,C1436*D1436/100000000,"n.a.")</x:f>
        <x:v>1.7398724354550001</x:v>
      </x:c>
      <x:c r="F1436" s="1" t="str">
        <x:v>get_fund_holders_cb7a47267215c1da.json</x:v>
      </x:c>
      <x:c r="G1436" s="1" t="str">
        <x:v>get_fund_performance_7bf0efc786c27bf1.json</x:v>
      </x:c>
    </x:row>
    <x:row r="1437" ht="25" customHeight="1">
      <x:c r="A1437" s="1" t="str">
        <x:v>159531.SZ</x:v>
      </x:c>
      <x:c r="B1437" s="7" t="d">
        <x:v>2026-06-22T00:00:00.000Z</x:v>
      </x:c>
      <x:c r="C1437" s="8" t="n">
        <x:v>556608406</x:v>
      </x:c>
      <x:c r="D1437" s="9" t="n">
        <x:v>1.6009</x:v>
      </x:c>
      <x:c r="E1437" s="9" t="n">
        <x:f>IF(COUNT(C1437:D1437)=2,C1437*D1437/100000000,"n.a.")</x:f>
        <x:v>8.910743971654</x:v>
      </x:c>
      <x:c r="F1437" s="1" t="str">
        <x:v>get_fund_holders_6dc695d00ba15682.json</x:v>
      </x:c>
      <x:c r="G1437" s="1" t="str">
        <x:v>get_fund_performance_e916a21462249c2f.json</x:v>
      </x:c>
    </x:row>
    <x:row r="1438" ht="25" customHeight="1">
      <x:c r="A1438" s="1" t="str">
        <x:v>159532.SZ</x:v>
      </x:c>
      <x:c r="B1438" s="7" t="d">
        <x:v>2026-06-22T00:00:00.000Z</x:v>
      </x:c>
      <x:c r="C1438" s="8" t="n">
        <x:v>127564791</x:v>
      </x:c>
      <x:c r="D1438" s="9" t="n">
        <x:v>1.8301</x:v>
      </x:c>
      <x:c r="E1438" s="9" t="n">
        <x:f>IF(COUNT(C1438:D1438)=2,C1438*D1438/100000000,"n.a.")</x:f>
        <x:v>2.334563240091</x:v>
      </x:c>
      <x:c r="F1438" s="1" t="str">
        <x:v>get_fund_holders_6dc695d00ba15682.json</x:v>
      </x:c>
      <x:c r="G1438" s="1" t="str">
        <x:v>get_fund_performance_e916a21462249c2f.json</x:v>
      </x:c>
    </x:row>
    <x:row r="1439" ht="25" customHeight="1">
      <x:c r="A1439" s="1" t="str">
        <x:v>159533.SZ</x:v>
      </x:c>
      <x:c r="B1439" s="7" t="d">
        <x:v>2026-06-22T00:00:00.000Z</x:v>
      </x:c>
      <x:c r="C1439" s="8" t="n">
        <x:v>9458785</x:v>
      </x:c>
      <x:c r="D1439" s="9" t="n">
        <x:v>2.1832</x:v>
      </x:c>
      <x:c r="E1439" s="9" t="n">
        <x:f>IF(COUNT(C1439:D1439)=2,C1439*D1439/100000000,"n.a.")</x:f>
        <x:v>0.20650419411999996</x:v>
      </x:c>
      <x:c r="F1439" s="1" t="str">
        <x:v>get_fund_holders_2726ab4790466ee0.json</x:v>
      </x:c>
      <x:c r="G1439" s="1" t="str">
        <x:v>get_fund_performance_cb9287801365b0fc.json</x:v>
      </x:c>
    </x:row>
    <x:row r="1440" ht="25" customHeight="1">
      <x:c r="A1440" s="1" t="str">
        <x:v>159535.SZ</x:v>
      </x:c>
      <x:c r="B1440" s="7" t="d">
        <x:v>2026-06-22T00:00:00.000Z</x:v>
      </x:c>
      <x:c r="C1440" s="8" t="n">
        <x:v>16981088</x:v>
      </x:c>
      <x:c r="D1440" s="9" t="n">
        <x:v>1.6511</x:v>
      </x:c>
      <x:c r="E1440" s="9" t="n">
        <x:f>IF(COUNT(C1440:D1440)=2,C1440*D1440/100000000,"n.a.")</x:f>
        <x:v>0.280374743968</x:v>
      </x:c>
      <x:c r="F1440" s="1" t="str">
        <x:v>get_fund_holders_b0ac19f70da2b9d6.json</x:v>
      </x:c>
      <x:c r="G1440" s="1" t="str">
        <x:v>get_fund_performance_8091d233a91473cf.json</x:v>
      </x:c>
    </x:row>
    <x:row r="1441" ht="25" customHeight="1">
      <x:c r="A1441" s="1" t="str">
        <x:v>159536.SZ</x:v>
      </x:c>
      <x:c r="B1441" s="7" t="d">
        <x:v>2026-06-22T00:00:00.000Z</x:v>
      </x:c>
      <x:c r="C1441" s="8" t="n">
        <x:v>39261589</x:v>
      </x:c>
      <x:c r="D1441" s="9" t="n">
        <x:v>1.5795</x:v>
      </x:c>
      <x:c r="E1441" s="9" t="n">
        <x:f>IF(COUNT(C1441:D1441)=2,C1441*D1441/100000000,"n.a.")</x:f>
        <x:v>0.620136798255</x:v>
      </x:c>
      <x:c r="F1441" s="1" t="str">
        <x:v>get_fund_holders_b0ac19f70da2b9d6.json</x:v>
      </x:c>
      <x:c r="G1441" s="1" t="str">
        <x:v>get_fund_performance_8091d233a91473cf.json</x:v>
      </x:c>
    </x:row>
    <x:row r="1442" ht="25" customHeight="1">
      <x:c r="A1442" s="1" t="str">
        <x:v>159629.SZ</x:v>
      </x:c>
      <x:c r="B1442" s="7" t="d">
        <x:v>2026-06-22T00:00:00.000Z</x:v>
      </x:c>
      <x:c r="C1442" s="8" t="n">
        <x:v>343252663</x:v>
      </x:c>
      <x:c r="D1442" s="9" t="n">
        <x:v>3.6743</x:v>
      </x:c>
      <x:c r="E1442" s="9" t="n">
        <x:f>IF(COUNT(C1442:D1442)=2,C1442*D1442/100000000,"n.a.")</x:f>
        <x:v>12.612132596609001</x:v>
      </x:c>
      <x:c r="F1442" s="1" t="str">
        <x:v>get_fund_holders_f06ed8ca04a5c3cd.json</x:v>
      </x:c>
      <x:c r="G1442" s="1" t="str">
        <x:v>get_fund_performance_7ef9212eaf1828ff.json</x:v>
      </x:c>
    </x:row>
    <x:row r="1443" ht="25" customHeight="1">
      <x:c r="A1443" s="1" t="str">
        <x:v>159633.SZ</x:v>
      </x:c>
      <x:c r="B1443" s="7" t="d">
        <x:v>2026-06-22T00:00:00.000Z</x:v>
      </x:c>
      <x:c r="C1443" s="8" t="n">
        <x:v>520162658</x:v>
      </x:c>
      <x:c r="D1443" s="9" t="n">
        <x:v>3.7641</x:v>
      </x:c>
      <x:c r="E1443" s="9" t="n">
        <x:f>IF(COUNT(C1443:D1443)=2,C1443*D1443/100000000,"n.a.")</x:f>
        <x:v>19.579442609778</x:v>
      </x:c>
      <x:c r="F1443" s="1" t="str">
        <x:v>get_fund_holders_cdfe40210f5aa2b8.json</x:v>
      </x:c>
      <x:c r="G1443" s="1" t="str">
        <x:v>get_fund_performance_240cbda96a3d63f3.json</x:v>
      </x:c>
    </x:row>
    <x:row r="1444" ht="25" customHeight="1">
      <x:c r="A1444" s="1" t="str">
        <x:v>159673.SZ</x:v>
      </x:c>
      <x:c r="B1444" s="7" t="d">
        <x:v>2026-06-22T00:00:00.000Z</x:v>
      </x:c>
      <x:c r="C1444" s="8" t="n">
        <x:v>1349528385</x:v>
      </x:c>
      <x:c r="D1444" s="9" t="n">
        <x:v>1.3933</x:v>
      </x:c>
      <x:c r="E1444" s="9" t="n">
        <x:f>IF(COUNT(C1444:D1444)=2,C1444*D1444/100000000,"n.a.")</x:f>
        <x:v>18.802978988205</x:v>
      </x:c>
      <x:c r="F1444" s="1" t="str">
        <x:v>get_fund_holders_1d7b543e33e514b4.json</x:v>
      </x:c>
      <x:c r="G1444" s="1" t="str">
        <x:v>get_fund_performance_7c60e350c6141c53.json</x:v>
      </x:c>
    </x:row>
    <x:row r="1445" ht="25" customHeight="1">
      <x:c r="A1445" s="1" t="str">
        <x:v>159808.SZ</x:v>
      </x:c>
      <x:c r="B1445" s="7" t="d">
        <x:v>2026-06-22T00:00:00.000Z</x:v>
      </x:c>
      <x:c r="C1445" s="8" t="n">
        <x:v>49484790</x:v>
      </x:c>
      <x:c r="D1445" s="9" t="n">
        <x:v>1.6824</x:v>
      </x:c>
      <x:c r="E1445" s="9" t="n">
        <x:f>IF(COUNT(C1445:D1445)=2,C1445*D1445/100000000,"n.a.")</x:f>
        <x:v>0.8325321069599999</x:v>
      </x:c>
      <x:c r="F1445" s="1" t="str">
        <x:v>get_fund_holders_e011263fc4341082.json</x:v>
      </x:c>
      <x:c r="G1445" s="1" t="str">
        <x:v>get_fund_performance_23d6e3cf533bf329.json</x:v>
      </x:c>
    </x:row>
    <x:row r="1446" ht="25" customHeight="1">
      <x:c r="A1446" s="1" t="str">
        <x:v>159810.SZ</x:v>
      </x:c>
      <x:c r="B1446" s="7" t="d">
        <x:v>2026-06-22T00:00:00.000Z</x:v>
      </x:c>
      <x:c r="C1446" s="8" t="n">
        <x:v>46475458</x:v>
      </x:c>
      <x:c r="D1446" s="9" t="n">
        <x:v>1.7542</x:v>
      </x:c>
      <x:c r="E1446" s="9" t="n">
        <x:f>IF(COUNT(C1446:D1446)=2,C1446*D1446/100000000,"n.a.")</x:f>
        <x:v>0.8152724842360001</x:v>
      </x:c>
      <x:c r="F1446" s="1" t="str">
        <x:v>get_fund_holders_e011263fc4341082.json</x:v>
      </x:c>
      <x:c r="G1446" s="1" t="str">
        <x:v>get_fund_performance_23d6e3cf533bf329.json</x:v>
      </x:c>
    </x:row>
    <x:row r="1447" ht="25" customHeight="1">
      <x:c r="A1447" s="1" t="str">
        <x:v>159820.SZ</x:v>
      </x:c>
      <x:c r="B1447" s="7" t="d">
        <x:v>2026-06-22T00:00:00.000Z</x:v>
      </x:c>
      <x:c r="C1447" s="8" t="n">
        <x:v>1278908470</x:v>
      </x:c>
      <x:c r="D1447" s="9" t="n">
        <x:v>1.5247</x:v>
      </x:c>
      <x:c r="E1447" s="9" t="n">
        <x:f>IF(COUNT(C1447:D1447)=2,C1447*D1447/100000000,"n.a.")</x:f>
        <x:v>19.49951744209</x:v>
      </x:c>
      <x:c r="F1447" s="1" t="str">
        <x:v>get_fund_holders_4a5b486412b93368.json</x:v>
      </x:c>
      <x:c r="G1447" s="1" t="str">
        <x:v>get_fund_performance_d3b8a29dbfda12d5.json</x:v>
      </x:c>
    </x:row>
    <x:row r="1448" ht="25" customHeight="1">
      <x:c r="A1448" s="1" t="str">
        <x:v>159821.SZ</x:v>
      </x:c>
      <x:c r="B1448" s="7" t="d">
        <x:v>2026-06-22T00:00:00.000Z</x:v>
      </x:c>
      <x:c r="C1448" s="8" t="n">
        <x:v>51620000</x:v>
      </x:c>
      <x:c r="D1448" s="9" t="n">
        <x:v>1.6398</x:v>
      </x:c>
      <x:c r="E1448" s="9" t="n">
        <x:f>IF(COUNT(C1448:D1448)=2,C1448*D1448/100000000,"n.a.")</x:f>
        <x:v>0.84646476</x:v>
      </x:c>
      <x:c r="F1448" s="1" t="str">
        <x:v>get_fund_holders_6f3a5c30140a2cc7.json</x:v>
      </x:c>
      <x:c r="G1448" s="1" t="str">
        <x:v>get_fund_performance_ddc316222fa0f340.json</x:v>
      </x:c>
    </x:row>
    <x:row r="1449" ht="25" customHeight="1">
      <x:c r="A1449" s="1" t="str">
        <x:v>159845.SZ</x:v>
      </x:c>
      <x:c r="B1449" s="7" t="d">
        <x:v>2026-06-22T00:00:00.000Z</x:v>
      </x:c>
      <x:c r="C1449" s="8" t="n">
        <x:v>1296425606</x:v>
      </x:c>
      <x:c r="D1449" s="9" t="n">
        <x:v>3.6727</x:v>
      </x:c>
      <x:c r="E1449" s="9" t="n">
        <x:f>IF(COUNT(C1449:D1449)=2,C1449*D1449/100000000,"n.a.")</x:f>
        <x:v>47.613823231561994</x:v>
      </x:c>
      <x:c r="F1449" s="1" t="str">
        <x:v>get_fund_holders_cdfe40210f5aa2b8.json</x:v>
      </x:c>
      <x:c r="G1449" s="1" t="str">
        <x:v>get_fund_performance_240cbda96a3d63f3.json</x:v>
      </x:c>
    </x:row>
    <x:row r="1450" ht="25" customHeight="1">
      <x:c r="A1450" s="1" t="str">
        <x:v>159908.SZ</x:v>
      </x:c>
      <x:c r="B1450" s="7" t="d">
        <x:v>2026-06-22T00:00:00.000Z</x:v>
      </x:c>
      <x:c r="C1450" s="8" t="n">
        <x:v>322229029</x:v>
      </x:c>
      <x:c r="D1450" s="9" t="n">
        <x:v>4.0639</x:v>
      </x:c>
      <x:c r="E1450" s="9" t="n">
        <x:f>IF(COUNT(C1450:D1450)=2,C1450*D1450/100000000,"n.a.")</x:f>
        <x:v>13.095065509531002</x:v>
      </x:c>
      <x:c r="F1450" s="1" t="str">
        <x:v>get_fund_holders_f72299d2431949fb.json</x:v>
      </x:c>
      <x:c r="G1450" s="1" t="str">
        <x:v>get_fund_performance_c6948bae147698fe.json</x:v>
      </x:c>
    </x:row>
    <x:row r="1451" ht="25" customHeight="1">
      <x:c r="A1451" s="1" t="str">
        <x:v>159915.SZ</x:v>
      </x:c>
      <x:c r="B1451" s="7" t="d">
        <x:v>2026-06-22T00:00:00.000Z</x:v>
      </x:c>
      <x:c r="C1451" s="8" t="n">
        <x:v>10817454936</x:v>
      </x:c>
      <x:c r="D1451" s="9" t="n">
        <x:v>4.3737</x:v>
      </x:c>
      <x:c r="E1451" s="9" t="n">
        <x:f>IF(COUNT(C1451:D1451)=2,C1451*D1451/100000000,"n.a.")</x:f>
        <x:v>473.1230265358321</x:v>
      </x:c>
      <x:c r="F1451" s="1" t="str">
        <x:v>get_fund_holders_f7a47e9d730c119a.json</x:v>
      </x:c>
      <x:c r="G1451" s="1" t="str">
        <x:v>get_fund_performance_822b984e855b6212.json</x:v>
      </x:c>
    </x:row>
    <x:row r="1452" ht="25" customHeight="1">
      <x:c r="A1452" s="1" t="str">
        <x:v>159919.SZ</x:v>
      </x:c>
      <x:c r="B1452" s="7" t="d">
        <x:v>2026-06-22T00:00:00.000Z</x:v>
      </x:c>
      <x:c r="C1452" s="8" t="n">
        <x:v>10364616676</x:v>
      </x:c>
      <x:c r="D1452" s="9" t="n">
        <x:v>5.3058</x:v>
      </x:c>
      <x:c r="E1452" s="9" t="n">
        <x:f>IF(COUNT(C1452:D1452)=2,C1452*D1452/100000000,"n.a.")</x:f>
        <x:v>549.925831595208</x:v>
      </x:c>
      <x:c r="F1452" s="1" t="str">
        <x:v>get_fund_holders_1d7b543e33e514b4.json</x:v>
      </x:c>
      <x:c r="G1452" s="1" t="str">
        <x:v>get_fund_performance_7c60e350c6141c53.json</x:v>
      </x:c>
    </x:row>
    <x:row r="1453" ht="25" customHeight="1">
      <x:c r="A1453" s="1" t="str">
        <x:v>159922.SZ</x:v>
      </x:c>
      <x:c r="B1453" s="7" t="d">
        <x:v>2026-06-22T00:00:00.000Z</x:v>
      </x:c>
      <x:c r="C1453" s="8" t="n">
        <x:v>2136676765</x:v>
      </x:c>
      <x:c r="D1453" s="9" t="n">
        <x:v>3.583</x:v>
      </x:c>
      <x:c r="E1453" s="9" t="n">
        <x:f>IF(COUNT(C1453:D1453)=2,C1453*D1453/100000000,"n.a.")</x:f>
        <x:v>76.55712848995</x:v>
      </x:c>
      <x:c r="F1453" s="1" t="str">
        <x:v>get_fund_holders_642ec0bcd548408a.json</x:v>
      </x:c>
      <x:c r="G1453" s="1" t="str">
        <x:v>get_fund_performance_52dd6b7444cbe37f.json</x:v>
      </x:c>
    </x:row>
    <x:row r="1454" ht="25" customHeight="1">
      <x:c r="A1454" s="1" t="str">
        <x:v>159925.SZ</x:v>
      </x:c>
      <x:c r="B1454" s="7" t="d">
        <x:v>2026-06-22T00:00:00.000Z</x:v>
      </x:c>
      <x:c r="C1454" s="8" t="n">
        <x:v>559220856</x:v>
      </x:c>
      <x:c r="D1454" s="9" t="n">
        <x:v>5.1345</x:v>
      </x:c>
      <x:c r="E1454" s="9" t="n">
        <x:f>IF(COUNT(C1454:D1454)=2,C1454*D1454/100000000,"n.a.")</x:f>
        <x:v>28.71319485132</x:v>
      </x:c>
      <x:c r="F1454" s="1" t="str">
        <x:v>get_fund_holders_9654d298fd7411b0.json</x:v>
      </x:c>
      <x:c r="G1454" s="1" t="str">
        <x:v>get_fund_performance_1d4a9808e8556da1.json</x:v>
      </x:c>
    </x:row>
    <x:row r="1455" ht="25" customHeight="1">
      <x:c r="A1455" s="1" t="str">
        <x:v>159935.SZ</x:v>
      </x:c>
      <x:c r="B1455" s="7" t="d">
        <x:v>2026-06-22T00:00:00.000Z</x:v>
      </x:c>
      <x:c r="C1455" s="8" t="n">
        <x:v>23572956</x:v>
      </x:c>
      <x:c r="D1455" s="9" t="n">
        <x:v>2.7851</x:v>
      </x:c>
      <x:c r="E1455" s="9" t="n">
        <x:f>IF(COUNT(C1455:D1455)=2,C1455*D1455/100000000,"n.a.")</x:f>
        <x:v>0.656530397556</x:v>
      </x:c>
      <x:c r="F1455" s="1" t="str">
        <x:v>get_fund_holders_3a509cba2b0c91ea.json</x:v>
      </x:c>
      <x:c r="G1455" s="1" t="str">
        <x:v>get_fund_performance_aa085c9cb9fda8b6.json</x:v>
      </x:c>
    </x:row>
    <x:row r="1456" ht="25" customHeight="1">
      <x:c r="A1456" s="1" t="str">
        <x:v>159948.SZ</x:v>
      </x:c>
      <x:c r="B1456" s="7" t="d">
        <x:v>2026-06-22T00:00:00.000Z</x:v>
      </x:c>
      <x:c r="C1456" s="8" t="n">
        <x:v>999697720</x:v>
      </x:c>
      <x:c r="D1456" s="9" t="n">
        <x:v>4.8302</x:v>
      </x:c>
      <x:c r="E1456" s="9" t="n">
        <x:f>IF(COUNT(C1456:D1456)=2,C1456*D1456/100000000,"n.a.")</x:f>
        <x:v>48.28739927144</x:v>
      </x:c>
      <x:c r="F1456" s="1" t="str">
        <x:v>get_fund_holders_fadd370a28d51cf3.json</x:v>
      </x:c>
      <x:c r="G1456" s="1" t="str">
        <x:v>get_fund_performance_bf1ce8849823faae.json</x:v>
      </x:c>
    </x:row>
    <x:row r="1457" ht="25" customHeight="1">
      <x:c r="A1457" s="1" t="str">
        <x:v>159952.SZ</x:v>
      </x:c>
      <x:c r="B1457" s="7" t="d">
        <x:v>2026-06-22T00:00:00.000Z</x:v>
      </x:c>
      <x:c r="C1457" s="8" t="n">
        <x:v>3346784929</x:v>
      </x:c>
      <x:c r="D1457" s="9" t="n">
        <x:v>2.6555</x:v>
      </x:c>
      <x:c r="E1457" s="9" t="n">
        <x:f>IF(COUNT(C1457:D1457)=2,C1457*D1457/100000000,"n.a.")</x:f>
        <x:v>88.873873789595</x:v>
      </x:c>
      <x:c r="F1457" s="1" t="str">
        <x:v>get_fund_holders_f72299d2431949fb.json</x:v>
      </x:c>
      <x:c r="G1457" s="1" t="str">
        <x:v>get_fund_performance_c6948bae147698fe.json</x:v>
      </x:c>
    </x:row>
    <x:row r="1458" ht="25" customHeight="1">
      <x:c r="A1458" s="1" t="str">
        <x:v>159956.SZ</x:v>
      </x:c>
      <x:c r="B1458" s="7" t="d">
        <x:v>2026-06-22T00:00:00.000Z</x:v>
      </x:c>
      <x:c r="C1458" s="8" t="n">
        <x:v>44978674</x:v>
      </x:c>
      <x:c r="D1458" s="9" t="n">
        <x:v>2.7682</x:v>
      </x:c>
      <x:c r="E1458" s="9" t="n">
        <x:f>IF(COUNT(C1458:D1458)=2,C1458*D1458/100000000,"n.a.")</x:f>
        <x:v>1.2450996536680001</x:v>
      </x:c>
      <x:c r="F1458" s="1" t="str">
        <x:v>get_fund_holders_6f3a5c30140a2cc7.json</x:v>
      </x:c>
      <x:c r="G1458" s="1" t="str">
        <x:v>get_fund_performance_ddc316222fa0f340.json</x:v>
      </x:c>
    </x:row>
    <x:row r="1459" ht="25" customHeight="1">
      <x:c r="A1459" s="1" t="str">
        <x:v>159957.SZ</x:v>
      </x:c>
      <x:c r="B1459" s="7" t="d">
        <x:v>2026-06-22T00:00:00.000Z</x:v>
      </x:c>
      <x:c r="C1459" s="8" t="n">
        <x:v>766784560</x:v>
      </x:c>
      <x:c r="D1459" s="9" t="n">
        <x:v>2.8671</x:v>
      </x:c>
      <x:c r="E1459" s="9" t="n">
        <x:f>IF(COUNT(C1459:D1459)=2,C1459*D1459/100000000,"n.a.")</x:f>
        <x:v>21.984480119760004</x:v>
      </x:c>
      <x:c r="F1459" s="1" t="str">
        <x:v>get_fund_holders_972746bb5dcf2cb7.json</x:v>
      </x:c>
      <x:c r="G1459" s="1" t="str">
        <x:v>get_fund_performance_875d1f9d9b20879b.json</x:v>
      </x:c>
    </x:row>
    <x:row r="1460" ht="25" customHeight="1">
      <x:c r="A1460" s="1" t="str">
        <x:v>159958.SZ</x:v>
      </x:c>
      <x:c r="B1460" s="7" t="d">
        <x:v>2026-06-22T00:00:00.000Z</x:v>
      </x:c>
      <x:c r="C1460" s="8" t="n">
        <x:v>212611448</x:v>
      </x:c>
      <x:c r="D1460" s="9" t="n">
        <x:v>2.6378</x:v>
      </x:c>
      <x:c r="E1460" s="9" t="n">
        <x:f>IF(COUNT(C1460:D1460)=2,C1460*D1460/100000000,"n.a.")</x:f>
        <x:v>5.608264775344</x:v>
      </x:c>
      <x:c r="F1460" s="1" t="str">
        <x:v>get_fund_holders_3665ca842f2b9d2d.json</x:v>
      </x:c>
      <x:c r="G1460" s="1" t="str">
        <x:v>get_fund_performance_757bebf0dcfab699.json</x:v>
      </x:c>
    </x:row>
    <x:row r="1461" ht="25" customHeight="1">
      <x:c r="A1461" s="1" t="str">
        <x:v>159964.SZ</x:v>
      </x:c>
      <x:c r="B1461" s="7" t="d">
        <x:v>2026-06-22T00:00:00.000Z</x:v>
      </x:c>
      <x:c r="C1461" s="8" t="n">
        <x:v>183481881</x:v>
      </x:c>
      <x:c r="D1461" s="9" t="n">
        <x:v>2.8514</x:v>
      </x:c>
      <x:c r="E1461" s="9" t="n">
        <x:f>IF(COUNT(C1461:D1461)=2,C1461*D1461/100000000,"n.a.")</x:f>
        <x:v>5.231802354834</x:v>
      </x:c>
      <x:c r="F1461" s="1" t="str">
        <x:v>get_fund_holders_f7a47e9d730c119a.json</x:v>
      </x:c>
      <x:c r="G1461" s="1" t="str">
        <x:v>get_fund_performance_822b984e855b6212.json</x:v>
      </x:c>
    </x:row>
    <x:row r="1462" ht="25" customHeight="1">
      <x:c r="A1462" s="1" t="str">
        <x:v>159968.SZ</x:v>
      </x:c>
      <x:c r="B1462" s="7" t="d">
        <x:v>2026-06-22T00:00:00.000Z</x:v>
      </x:c>
      <x:c r="C1462" s="8" t="n">
        <x:v>59695098</x:v>
      </x:c>
      <x:c r="D1462" s="9" t="n">
        <x:v>11.4896</x:v>
      </x:c>
      <x:c r="E1462" s="9" t="n">
        <x:f>IF(COUNT(C1462:D1462)=2,C1462*D1462/100000000,"n.a.")</x:f>
        <x:v>6.858727979807999</x:v>
      </x:c>
      <x:c r="F1462" s="1" t="str">
        <x:v>get_fund_holders_13991b14672a9e5b.json</x:v>
      </x:c>
      <x:c r="G1462" s="1" t="str">
        <x:v>get_fund_performance_0e4c5b8e47ee8e76.json</x:v>
      </x:c>
    </x:row>
    <x:row r="1463" ht="25" customHeight="1">
      <x:c r="A1463" s="1" t="str">
        <x:v>159971.SZ</x:v>
      </x:c>
      <x:c r="B1463" s="7" t="d">
        <x:v>2026-06-22T00:00:00.000Z</x:v>
      </x:c>
      <x:c r="C1463" s="8" t="n">
        <x:v>1250020288</x:v>
      </x:c>
      <x:c r="D1463" s="9" t="n">
        <x:v>1.5209</x:v>
      </x:c>
      <x:c r="E1463" s="9" t="n">
        <x:f>IF(COUNT(C1463:D1463)=2,C1463*D1463/100000000,"n.a.")</x:f>
        <x:v>19.011558560191997</x:v>
      </x:c>
      <x:c r="F1463" s="1" t="str">
        <x:v>get_fund_holders_972746bb5dcf2cb7.json</x:v>
      </x:c>
      <x:c r="G1463" s="1" t="str">
        <x:v>get_fund_performance_875d1f9d9b20879b.json</x:v>
      </x:c>
    </x:row>
    <x:row r="1464" ht="25" customHeight="1">
      <x:c r="A1464" s="1" t="str">
        <x:v>159977.SZ</x:v>
      </x:c>
      <x:c r="B1464" s="7" t="d">
        <x:v>2026-06-22T00:00:00.000Z</x:v>
      </x:c>
      <x:c r="C1464" s="8" t="n">
        <x:v>2779872820</x:v>
      </x:c>
      <x:c r="D1464" s="9" t="n">
        <x:v>2.2708</x:v>
      </x:c>
      <x:c r="E1464" s="9" t="n">
        <x:f>IF(COUNT(C1464:D1464)=2,C1464*D1464/100000000,"n.a.")</x:f>
        <x:v>63.12535199656</x:v>
      </x:c>
      <x:c r="F1464" s="1" t="str">
        <x:v>get_fund_holders_3665ca842f2b9d2d.json</x:v>
      </x:c>
      <x:c r="G1464" s="1" t="str">
        <x:v>get_fund_performance_757bebf0dcfab699.json</x:v>
      </x:c>
    </x:row>
    <x:row r="1465" ht="25" customHeight="1">
      <x:c r="A1465" s="1" t="str">
        <x:v>159982.SZ</x:v>
      </x:c>
      <x:c r="B1465" s="7" t="d">
        <x:v>2026-06-22T00:00:00.000Z</x:v>
      </x:c>
      <x:c r="C1465" s="8" t="n">
        <x:v>136211253</x:v>
      </x:c>
      <x:c r="D1465" s="9" t="n">
        <x:v>2.3569</x:v>
      </x:c>
      <x:c r="E1465" s="9" t="n">
        <x:f>IF(COUNT(C1465:D1465)=2,C1465*D1465/100000000,"n.a.")</x:f>
        <x:v>3.210363021957</x:v>
      </x:c>
      <x:c r="F1465" s="1" t="str">
        <x:v>get_fund_holders_6873838444356b70.json</x:v>
      </x:c>
      <x:c r="G1465" s="1" t="str">
        <x:v>get_fund_performance_c16a854f012da14c.json</x:v>
      </x:c>
    </x:row>
    <x:row r="1466" ht="25" customHeight="1">
      <x:c r="A1466" s="1" t="str">
        <x:v>510300.SH</x:v>
      </x:c>
      <x:c r="B1466" s="7" t="d">
        <x:v>2026-06-22T00:00:00.000Z</x:v>
      </x:c>
      <x:c r="C1466" s="8" t="n">
        <x:v>26384887700</x:v>
      </x:c>
      <x:c r="D1466" s="9" t="n">
        <x:v>5.0878</x:v>
      </x:c>
      <x:c r="E1466" s="9" t="n">
        <x:f>IF(COUNT(C1466:D1466)=2,C1466*D1466/100000000,"n.a.")</x:f>
        <x:v>1342.4103164005999</x:v>
      </x:c>
      <x:c r="F1466" s="1" t="str">
        <x:v>get_fund_holders_1e677b142657289e.json</x:v>
      </x:c>
      <x:c r="G1466" s="1" t="str">
        <x:v>get_fund_performance_32b153f453e65745.json</x:v>
      </x:c>
    </x:row>
    <x:row r="1467" ht="25" customHeight="1">
      <x:c r="A1467" s="1" t="str">
        <x:v>510310.SH</x:v>
      </x:c>
      <x:c r="B1467" s="7" t="d">
        <x:v>2026-06-22T00:00:00.000Z</x:v>
      </x:c>
      <x:c r="C1467" s="8" t="n">
        <x:v>18380444000</x:v>
      </x:c>
      <x:c r="D1467" s="9" t="n">
        <x:v>4.9324</x:v>
      </x:c>
      <x:c r="E1467" s="9" t="n">
        <x:f>IF(COUNT(C1467:D1467)=2,C1467*D1467/100000000,"n.a.")</x:f>
        <x:v>906.5970198560001</x:v>
      </x:c>
      <x:c r="F1467" s="1" t="str">
        <x:v>get_fund_holders_db155956e659ea95.json</x:v>
      </x:c>
      <x:c r="G1467" s="1" t="str">
        <x:v>get_fund_performance_ac2efc383ca02be2.json</x:v>
      </x:c>
    </x:row>
    <x:row r="1468" ht="25" customHeight="1">
      <x:c r="A1468" s="1" t="str">
        <x:v>510320.SH</x:v>
      </x:c>
      <x:c r="B1468" s="7" t="d">
        <x:v>2026-06-22T00:00:00.000Z</x:v>
      </x:c>
      <x:c r="C1468" s="8" t="n">
        <x:v>619068500</x:v>
      </x:c>
      <x:c r="D1468" s="9" t="n">
        <x:v>1.3659</x:v>
      </x:c>
      <x:c r="E1468" s="9" t="n">
        <x:f>IF(COUNT(C1468:D1468)=2,C1468*D1468/100000000,"n.a.")</x:f>
        <x:v>8.4558566415</x:v>
      </x:c>
      <x:c r="F1468" s="1" t="str">
        <x:v>get_fund_holders_b20aeadfd65009a9.json</x:v>
      </x:c>
      <x:c r="G1468" s="1" t="str">
        <x:v>get_fund_performance_6f370d8e0a2e9620.json</x:v>
      </x:c>
    </x:row>
    <x:row r="1469" ht="25" customHeight="1">
      <x:c r="A1469" s="1" t="str">
        <x:v>510330.SH</x:v>
      </x:c>
      <x:c r="B1469" s="7" t="d">
        <x:v>2026-06-22T00:00:00.000Z</x:v>
      </x:c>
      <x:c r="C1469" s="8" t="n">
        <x:v>12753249800</x:v>
      </x:c>
      <x:c r="D1469" s="9" t="n">
        <x:v>5.3011</x:v>
      </x:c>
      <x:c r="E1469" s="9" t="n">
        <x:f>IF(COUNT(C1469:D1469)=2,C1469*D1469/100000000,"n.a.")</x:f>
        <x:v>676.0625251478</x:v>
      </x:c>
      <x:c r="F1469" s="1" t="str">
        <x:v>get_fund_holders_72fdcd60fda59aca.json</x:v>
      </x:c>
      <x:c r="G1469" s="1" t="str">
        <x:v>get_fund_performance_bfc43c7fa5bbf98b.json</x:v>
      </x:c>
    </x:row>
    <x:row r="1470" ht="25" customHeight="1">
      <x:c r="A1470" s="1" t="str">
        <x:v>510350.SH</x:v>
      </x:c>
      <x:c r="B1470" s="7" t="d">
        <x:v>2026-06-22T00:00:00.000Z</x:v>
      </x:c>
      <x:c r="C1470" s="8" t="n">
        <x:v>690414700</x:v>
      </x:c>
      <x:c r="D1470" s="9" t="n">
        <x:v>5.3212</x:v>
      </x:c>
      <x:c r="E1470" s="9" t="n">
        <x:f>IF(COUNT(C1470:D1470)=2,C1470*D1470/100000000,"n.a.")</x:f>
        <x:v>36.738347016400006</x:v>
      </x:c>
      <x:c r="F1470" s="1" t="str">
        <x:v>get_fund_holders_3073d9fb2fa63b6e.json</x:v>
      </x:c>
      <x:c r="G1470" s="1" t="str">
        <x:v>get_fund_performance_4eee3d47edebe064.json</x:v>
      </x:c>
    </x:row>
    <x:row r="1471" ht="25" customHeight="1">
      <x:c r="A1471" s="1" t="str">
        <x:v>510360.SH</x:v>
      </x:c>
      <x:c r="B1471" s="7" t="d">
        <x:v>2026-06-22T00:00:00.000Z</x:v>
      </x:c>
      <x:c r="C1471" s="8" t="n">
        <x:v>1499381200</x:v>
      </x:c>
      <x:c r="D1471" s="9" t="n">
        <x:v>1.9342</x:v>
      </x:c>
      <x:c r="E1471" s="9" t="n">
        <x:f>IF(COUNT(C1471:D1471)=2,C1471*D1471/100000000,"n.a.")</x:f>
        <x:v>29.0010311704</x:v>
      </x:c>
      <x:c r="F1471" s="1" t="str">
        <x:v>get_fund_holders_8112bcd006961a9d.json</x:v>
      </x:c>
      <x:c r="G1471" s="1" t="str">
        <x:v>get_fund_performance_11643907f3f83e2c.json</x:v>
      </x:c>
    </x:row>
    <x:row r="1472" ht="25" customHeight="1">
      <x:c r="A1472" s="1" t="str">
        <x:v>510370.SH</x:v>
      </x:c>
      <x:c r="B1472" s="7" t="d">
        <x:v>2026-06-22T00:00:00.000Z</x:v>
      </x:c>
      <x:c r="C1472" s="8" t="n">
        <x:v>78258100</x:v>
      </x:c>
      <x:c r="D1472" s="9" t="n">
        <x:v>1.128</x:v>
      </x:c>
      <x:c r="E1472" s="9" t="n">
        <x:f>IF(COUNT(C1472:D1472)=2,C1472*D1472/100000000,"n.a.")</x:f>
        <x:v>0.882751368</x:v>
      </x:c>
      <x:c r="F1472" s="1" t="str">
        <x:v>get_fund_holders_72fdcd60fda59aca.json</x:v>
      </x:c>
      <x:c r="G1472" s="1" t="str">
        <x:v>get_fund_performance_bfc43c7fa5bbf98b.json</x:v>
      </x:c>
    </x:row>
    <x:row r="1473" ht="25" customHeight="1">
      <x:c r="A1473" s="1" t="str">
        <x:v>510380.SH</x:v>
      </x:c>
      <x:c r="B1473" s="7" t="d">
        <x:v>2026-06-22T00:00:00.000Z</x:v>
      </x:c>
      <x:c r="C1473" s="8" t="n">
        <x:v>1206802400</x:v>
      </x:c>
      <x:c r="D1473" s="9" t="n">
        <x:v>1.5034</x:v>
      </x:c>
      <x:c r="E1473" s="9" t="n">
        <x:f>IF(COUNT(C1473:D1473)=2,C1473*D1473/100000000,"n.a.")</x:f>
        <x:v>18.1430672816</x:v>
      </x:c>
      <x:c r="F1473" s="1" t="str">
        <x:v>get_fund_holders_b7b2fd863d7cae37.json</x:v>
      </x:c>
      <x:c r="G1473" s="1" t="str">
        <x:v>get_fund_performance_782c037bcb449f29.json</x:v>
      </x:c>
    </x:row>
    <x:row r="1474" ht="25" customHeight="1">
      <x:c r="A1474" s="1" t="str">
        <x:v>510390.SH</x:v>
      </x:c>
      <x:c r="B1474" s="7" t="d">
        <x:v>2026-06-22T00:00:00.000Z</x:v>
      </x:c>
      <x:c r="C1474" s="8" t="n">
        <x:v>109550000</x:v>
      </x:c>
      <x:c r="D1474" s="9" t="n">
        <x:v>5.7135</x:v>
      </x:c>
      <x:c r="E1474" s="9" t="n">
        <x:f>IF(COUNT(C1474:D1474)=2,C1474*D1474/100000000,"n.a.")</x:f>
        <x:v>6.25913925</x:v>
      </x:c>
      <x:c r="F1474" s="1" t="str">
        <x:v>get_fund_holders_de7653a1c69256fb.json</x:v>
      </x:c>
      <x:c r="G1474" s="1" t="str">
        <x:v>get_fund_performance_84601eddc1c275fe.json</x:v>
      </x:c>
    </x:row>
    <x:row r="1475" ht="25" customHeight="1">
      <x:c r="A1475" s="1" t="str">
        <x:v>510500.SH</x:v>
      </x:c>
      <x:c r="B1475" s="7" t="d">
        <x:v>2026-06-22T00:00:00.000Z</x:v>
      </x:c>
      <x:c r="C1475" s="8" t="n">
        <x:v>4463768600</x:v>
      </x:c>
      <x:c r="D1475" s="9" t="n">
        <x:v>9.008</x:v>
      </x:c>
      <x:c r="E1475" s="9" t="n">
        <x:f>IF(COUNT(C1475:D1475)=2,C1475*D1475/100000000,"n.a.")</x:f>
        <x:v>402.09627548799995</x:v>
      </x:c>
      <x:c r="F1475" s="1" t="str">
        <x:v>get_fund_holders_0f3e86d571c495d7.json</x:v>
      </x:c>
      <x:c r="G1475" s="1" t="str">
        <x:v>get_fund_performance_5896dab4189c2620.json</x:v>
      </x:c>
    </x:row>
    <x:row r="1476" ht="25" customHeight="1">
      <x:c r="A1476" s="1" t="str">
        <x:v>510510.SH</x:v>
      </x:c>
      <x:c r="B1476" s="7" t="d">
        <x:v>2026-06-22T00:00:00.000Z</x:v>
      </x:c>
      <x:c r="C1476" s="8" t="n">
        <x:v>803038300</x:v>
      </x:c>
      <x:c r="D1476" s="9" t="n">
        <x:v>2.851</x:v>
      </x:c>
      <x:c r="E1476" s="9" t="n">
        <x:f>IF(COUNT(C1476:D1476)=2,C1476*D1476/100000000,"n.a.")</x:f>
        <x:v>22.894621933000003</x:v>
      </x:c>
      <x:c r="F1476" s="1" t="str">
        <x:v>get_fund_holders_4b6ceb4ab77d2485.json</x:v>
      </x:c>
      <x:c r="G1476" s="1" t="str">
        <x:v>get_fund_performance_b5f4b8ffdfab8d69.json</x:v>
      </x:c>
    </x:row>
    <x:row r="1477" ht="25" customHeight="1">
      <x:c r="A1477" s="1" t="str">
        <x:v>510530.SH</x:v>
      </x:c>
      <x:c r="B1477" s="7" t="d">
        <x:v>2026-06-22T00:00:00.000Z</x:v>
      </x:c>
      <x:c r="C1477" s="8" t="n">
        <x:v>45479400</x:v>
      </x:c>
      <x:c r="D1477" s="9" t="n">
        <x:v>9.8133</x:v>
      </x:c>
      <x:c r="E1477" s="9" t="n">
        <x:f>IF(COUNT(C1477:D1477)=2,C1477*D1477/100000000,"n.a.")</x:f>
        <x:v>4.4630299602</x:v>
      </x:c>
      <x:c r="F1477" s="1" t="str">
        <x:v>get_fund_holders_02dd5efc1003a96c.json</x:v>
      </x:c>
      <x:c r="G1477" s="1" t="str">
        <x:v>get_fund_performance_b02199b195311b97.json</x:v>
      </x:c>
    </x:row>
    <x:row r="1478" ht="25" customHeight="1">
      <x:c r="A1478" s="1" t="str">
        <x:v>510550.SH</x:v>
      </x:c>
      <x:c r="B1478" s="7" t="d">
        <x:v>2026-06-22T00:00:00.000Z</x:v>
      </x:c>
      <x:c r="C1478" s="8" t="n">
        <x:v>21743300</x:v>
      </x:c>
      <x:c r="D1478" s="9" t="n">
        <x:v>2.2718</x:v>
      </x:c>
      <x:c r="E1478" s="9" t="n">
        <x:f>IF(COUNT(C1478:D1478)=2,C1478*D1478/100000000,"n.a.")</x:f>
        <x:v>0.4939642894</x:v>
      </x:c>
      <x:c r="F1478" s="1" t="str">
        <x:v>get_fund_holders_9716a79bd81ae93a.json</x:v>
      </x:c>
      <x:c r="G1478" s="1" t="str">
        <x:v>get_fund_performance_a204b4467a190cee.json</x:v>
      </x:c>
    </x:row>
    <x:row r="1479" ht="25" customHeight="1">
      <x:c r="A1479" s="1" t="str">
        <x:v>510560.SH</x:v>
      </x:c>
      <x:c r="B1479" s="7" t="d">
        <x:v>2026-06-22T00:00:00.000Z</x:v>
      </x:c>
      <x:c r="C1479" s="8" t="n">
        <x:v>62318700</x:v>
      </x:c>
      <x:c r="D1479" s="9" t="n">
        <x:v>2.1931</x:v>
      </x:c>
      <x:c r="E1479" s="9" t="n">
        <x:f>IF(COUNT(C1479:D1479)=2,C1479*D1479/100000000,"n.a.")</x:f>
        <x:v>1.3667114097</x:v>
      </x:c>
      <x:c r="F1479" s="1" t="str">
        <x:v>get_fund_holders_397f67910833c338.json</x:v>
      </x:c>
      <x:c r="G1479" s="1" t="str">
        <x:v>get_fund_performance_a001173e5434a9d4.json</x:v>
      </x:c>
    </x:row>
    <x:row r="1480" ht="25" customHeight="1">
      <x:c r="A1480" s="1" t="str">
        <x:v>510570.SH</x:v>
      </x:c>
      <x:c r="B1480" s="7" t="d">
        <x:v>2026-06-22T00:00:00.000Z</x:v>
      </x:c>
      <x:c r="C1480" s="8" t="n">
        <x:v>25560600</x:v>
      </x:c>
      <x:c r="D1480" s="9" t="n">
        <x:v>1.3967</x:v>
      </x:c>
      <x:c r="E1480" s="9" t="n">
        <x:f>IF(COUNT(C1480:D1480)=2,C1480*D1480/100000000,"n.a.")</x:f>
        <x:v>0.35700490020000003</x:v>
      </x:c>
      <x:c r="F1480" s="1" t="str">
        <x:v>get_fund_holders_397f67910833c338.json</x:v>
      </x:c>
      <x:c r="G1480" s="1" t="str">
        <x:v>get_fund_performance_a001173e5434a9d4.json</x:v>
      </x:c>
    </x:row>
    <x:row r="1481" ht="25" customHeight="1">
      <x:c r="A1481" s="1" t="str">
        <x:v>510580.SH</x:v>
      </x:c>
      <x:c r="B1481" s="7" t="d">
        <x:v>2026-06-22T00:00:00.000Z</x:v>
      </x:c>
      <x:c r="C1481" s="8" t="n">
        <x:v>966168300</x:v>
      </x:c>
      <x:c r="D1481" s="9" t="n">
        <x:v>4.6322</x:v>
      </x:c>
      <x:c r="E1481" s="9" t="n">
        <x:f>IF(COUNT(C1481:D1481)=2,C1481*D1481/100000000,"n.a.")</x:f>
        <x:v>44.754847992600006</x:v>
      </x:c>
      <x:c r="F1481" s="1" t="str">
        <x:v>get_fund_holders_642ec0bcd548408a.json</x:v>
      </x:c>
      <x:c r="G1481" s="1" t="str">
        <x:v>get_fund_performance_52dd6b7444cbe37f.json</x:v>
      </x:c>
    </x:row>
    <x:row r="1482" ht="25" customHeight="1">
      <x:c r="A1482" s="1" t="str">
        <x:v>510590.SH</x:v>
      </x:c>
      <x:c r="B1482" s="7" t="d">
        <x:v>2026-06-22T00:00:00.000Z</x:v>
      </x:c>
      <x:c r="C1482" s="8" t="n">
        <x:v>138786100</x:v>
      </x:c>
      <x:c r="D1482" s="9" t="n">
        <x:v>9.5489</x:v>
      </x:c>
      <x:c r="E1482" s="9" t="n">
        <x:f>IF(COUNT(C1482:D1482)=2,C1482*D1482/100000000,"n.a.")</x:f>
        <x:v>13.2525459029</x:v>
      </x:c>
      <x:c r="F1482" s="1" t="str">
        <x:v>get_fund_holders_c3d87f4218ad4583.json</x:v>
      </x:c>
      <x:c r="G1482" s="1" t="str">
        <x:v>get_fund_performance_02aa700a9df0acc2.json</x:v>
      </x:c>
    </x:row>
    <x:row r="1483" ht="25" customHeight="1">
      <x:c r="A1483" s="1" t="str">
        <x:v>512100.SH</x:v>
      </x:c>
      <x:c r="B1483" s="7" t="d">
        <x:v>2026-06-22T00:00:00.000Z</x:v>
      </x:c>
      <x:c r="C1483" s="8" t="n">
        <x:v>3179217600</x:v>
      </x:c>
      <x:c r="D1483" s="9" t="n">
        <x:v>3.5806</x:v>
      </x:c>
      <x:c r="E1483" s="9" t="n">
        <x:f>IF(COUNT(C1483:D1483)=2,C1483*D1483/100000000,"n.a.")</x:f>
        <x:v>113.83506538559999</x:v>
      </x:c>
      <x:c r="F1483" s="1" t="str">
        <x:v>get_fund_holders_f06ed8ca04a5c3cd.json</x:v>
      </x:c>
      <x:c r="G1483" s="1" t="str">
        <x:v>get_fund_performance_7ef9212eaf1828ff.json</x:v>
      </x:c>
    </x:row>
    <x:row r="1484" ht="25" customHeight="1">
      <x:c r="A1484" s="1" t="str">
        <x:v>512500.SH</x:v>
      </x:c>
      <x:c r="B1484" s="7" t="d">
        <x:v>2026-06-22T00:00:00.000Z</x:v>
      </x:c>
      <x:c r="C1484" s="8" t="n">
        <x:v>1593608800</x:v>
      </x:c>
      <x:c r="D1484" s="9" t="n">
        <x:v>4.9979</x:v>
      </x:c>
      <x:c r="E1484" s="9" t="n">
        <x:f>IF(COUNT(C1484:D1484)=2,C1484*D1484/100000000,"n.a.")</x:f>
        <x:v>79.64697421519999</x:v>
      </x:c>
      <x:c r="F1484" s="1" t="str">
        <x:v>get_fund_holders_9716a79bd81ae93a.json</x:v>
      </x:c>
      <x:c r="G1484" s="1" t="str">
        <x:v>get_fund_performance_a204b4467a190cee.json</x:v>
      </x:c>
    </x:row>
    <x:row r="1485" ht="25" customHeight="1">
      <x:c r="A1485" s="1" t="str">
        <x:v>512510.SH</x:v>
      </x:c>
      <x:c r="B1485" s="7" t="d">
        <x:v>2026-06-22T00:00:00.000Z</x:v>
      </x:c>
      <x:c r="C1485" s="8" t="n">
        <x:v>410929800</x:v>
      </x:c>
      <x:c r="D1485" s="9" t="n">
        <x:v>2.6263</x:v>
      </x:c>
      <x:c r="E1485" s="9" t="n">
        <x:f>IF(COUNT(C1485:D1485)=2,C1485*D1485/100000000,"n.a.")</x:f>
        <x:v>10.7922493374</x:v>
      </x:c>
      <x:c r="F1485" s="1" t="str">
        <x:v>get_fund_holders_cb7a47267215c1da.json</x:v>
      </x:c>
      <x:c r="G1485" s="1" t="str">
        <x:v>get_fund_performance_7bf0efc786c27bf1.json</x:v>
      </x:c>
    </x:row>
    <x:row r="1486" ht="25" customHeight="1">
      <x:c r="A1486" s="1" t="str">
        <x:v>515130.SH</x:v>
      </x:c>
      <x:c r="B1486" s="7" t="d">
        <x:v>2026-06-22T00:00:00.000Z</x:v>
      </x:c>
      <x:c r="C1486" s="8" t="n">
        <x:v>82463200</x:v>
      </x:c>
      <x:c r="D1486" s="9" t="n">
        <x:v>1.6751</x:v>
      </x:c>
      <x:c r="E1486" s="9" t="n">
        <x:f>IF(COUNT(C1486:D1486)=2,C1486*D1486/100000000,"n.a.")</x:f>
        <x:v>1.3813410631999998</x:v>
      </x:c>
      <x:c r="F1486" s="1" t="str">
        <x:v>get_fund_holders_02dd5efc1003a96c.json</x:v>
      </x:c>
      <x:c r="G1486" s="1" t="str">
        <x:v>get_fund_performance_b02199b195311b97.json</x:v>
      </x:c>
    </x:row>
    <x:row r="1487" ht="25" customHeight="1">
      <x:c r="A1487" s="1" t="str">
        <x:v>515190.SH</x:v>
      </x:c>
      <x:c r="B1487" s="7" t="d">
        <x:v>2026-06-22T00:00:00.000Z</x:v>
      </x:c>
      <x:c r="C1487" s="8" t="n">
        <x:v>301466100</x:v>
      </x:c>
      <x:c r="D1487" s="9" t="n">
        <x:v>1.8573</x:v>
      </x:c>
      <x:c r="E1487" s="9" t="n">
        <x:f>IF(COUNT(C1487:D1487)=2,C1487*D1487/100000000,"n.a.")</x:f>
        <x:v>5.5991298753</x:v>
      </x:c>
      <x:c r="F1487" s="1" t="str">
        <x:v>get_fund_holders_4a5b486412b93368.json</x:v>
      </x:c>
      <x:c r="G1487" s="1" t="str">
        <x:v>get_fund_performance_d3b8a29dbfda12d5.json</x:v>
      </x:c>
    </x:row>
    <x:row r="1488" ht="25" customHeight="1">
      <x:c r="A1488" s="1" t="str">
        <x:v>515310.SH</x:v>
      </x:c>
      <x:c r="B1488" s="7" t="d">
        <x:v>2026-06-22T00:00:00.000Z</x:v>
      </x:c>
      <x:c r="C1488" s="8" t="n">
        <x:v>230611200</x:v>
      </x:c>
      <x:c r="D1488" s="9" t="n">
        <x:v>1.5116</x:v>
      </x:c>
      <x:c r="E1488" s="9" t="n">
        <x:f>IF(COUNT(C1488:D1488)=2,C1488*D1488/100000000,"n.a.")</x:f>
        <x:v>3.4859188992</x:v>
      </x:c>
      <x:c r="F1488" s="1" t="str">
        <x:v>get_fund_holders_9654d298fd7411b0.json</x:v>
      </x:c>
      <x:c r="G1488" s="1" t="str">
        <x:v>get_fund_performance_1d4a9808e8556da1.json</x:v>
      </x:c>
    </x:row>
    <x:row r="1489" ht="25" customHeight="1">
      <x:c r="A1489" s="1" t="str">
        <x:v>515330.SH</x:v>
      </x:c>
      <x:c r="B1489" s="7" t="d">
        <x:v>2026-06-22T00:00:00.000Z</x:v>
      </x:c>
      <x:c r="C1489" s="8" t="n">
        <x:v>5444709500</x:v>
      </x:c>
      <x:c r="D1489" s="9" t="n">
        <x:v>1.4602</x:v>
      </x:c>
      <x:c r="E1489" s="9" t="n">
        <x:f>IF(COUNT(C1489:D1489)=2,C1489*D1489/100000000,"n.a.")</x:f>
        <x:v>79.50364811899999</x:v>
      </x:c>
      <x:c r="F1489" s="1" t="str">
        <x:v>get_fund_holders_8112bcd006961a9d.json</x:v>
      </x:c>
      <x:c r="G1489" s="1" t="str">
        <x:v>get_fund_performance_11643907f3f83e2c.json</x:v>
      </x:c>
    </x:row>
    <x:row r="1490" ht="25" customHeight="1">
      <x:c r="A1490" s="1" t="str">
        <x:v>515350.SH</x:v>
      </x:c>
      <x:c r="B1490" s="7" t="d">
        <x:v>2026-06-22T00:00:00.000Z</x:v>
      </x:c>
      <x:c r="C1490" s="8" t="n">
        <x:v>10799200</x:v>
      </x:c>
      <x:c r="D1490" s="9" t="n">
        <x:v>6.8068</x:v>
      </x:c>
      <x:c r="E1490" s="9" t="n">
        <x:f>IF(COUNT(C1490:D1490)=2,C1490*D1490/100000000,"n.a.")</x:f>
        <x:v>0.7350799456</x:v>
      </x:c>
      <x:c r="F1490" s="1" t="str">
        <x:v>get_fund_holders_f7a0251fa6d4d112.json</x:v>
      </x:c>
      <x:c r="G1490" s="1" t="str">
        <x:v>get_fund_performance_f34761a2b46b9330.json</x:v>
      </x:c>
    </x:row>
    <x:row r="1491" ht="25" customHeight="1">
      <x:c r="A1491" s="1" t="str">
        <x:v>515360.SH</x:v>
      </x:c>
      <x:c r="B1491" s="7" t="d">
        <x:v>2026-06-22T00:00:00.000Z</x:v>
      </x:c>
      <x:c r="C1491" s="8" t="n">
        <x:v>37279300</x:v>
      </x:c>
      <x:c r="D1491" s="9" t="n">
        <x:v>7.2737</x:v>
      </x:c>
      <x:c r="E1491" s="9" t="n">
        <x:f>IF(COUNT(C1491:D1491)=2,C1491*D1491/100000000,"n.a.")</x:f>
        <x:v>2.7115844440999997</x:v>
      </x:c>
      <x:c r="F1491" s="1" t="str">
        <x:v>get_fund_holders_b20aeadfd65009a9.json</x:v>
      </x:c>
      <x:c r="G1491" s="1" t="str">
        <x:v>get_fund_performance_6f370d8e0a2e9620.json</x:v>
      </x:c>
    </x:row>
    <x:row r="1492" ht="25" customHeight="1">
      <x:c r="A1492" s="1" t="str">
        <x:v>515380.SH</x:v>
      </x:c>
      <x:c r="B1492" s="7" t="d">
        <x:v>2026-06-22T00:00:00.000Z</x:v>
      </x:c>
      <x:c r="C1492" s="8" t="n">
        <x:v>642699800</x:v>
      </x:c>
      <x:c r="D1492" s="9" t="n">
        <x:v>5.8808</x:v>
      </x:c>
      <x:c r="E1492" s="9" t="n">
        <x:f>IF(COUNT(C1492:D1492)=2,C1492*D1492/100000000,"n.a.")</x:f>
        <x:v>37.795889838399994</x:v>
      </x:c>
      <x:c r="F1492" s="1" t="str">
        <x:v>get_fund_holders_3073d9fb2fa63b6e.json</x:v>
      </x:c>
      <x:c r="G1492" s="1" t="str">
        <x:v>get_fund_performance_4eee3d47edebe064.json</x:v>
      </x:c>
    </x:row>
    <x:row r="1493" ht="25" customHeight="1">
      <x:c r="A1493" s="1" t="str">
        <x:v>515390.SH</x:v>
      </x:c>
      <x:c r="B1493" s="7" t="d">
        <x:v>2026-06-22T00:00:00.000Z</x:v>
      </x:c>
      <x:c r="C1493" s="8" t="n">
        <x:v>1074683000</x:v>
      </x:c>
      <x:c r="D1493" s="9" t="n">
        <x:v>1.4763</x:v>
      </x:c>
      <x:c r="E1493" s="9" t="n">
        <x:f>IF(COUNT(C1493:D1493)=2,C1493*D1493/100000000,"n.a.")</x:f>
        <x:v>15.865545129</x:v>
      </x:c>
      <x:c r="F1493" s="1" t="str">
        <x:v>get_fund_holders_de7653a1c69256fb.json</x:v>
      </x:c>
      <x:c r="G1493" s="1" t="str">
        <x:v>get_fund_performance_84601eddc1c275fe.json</x:v>
      </x:c>
    </x:row>
    <x:row r="1494" ht="25" customHeight="1">
      <x:c r="A1494" s="1" t="str">
        <x:v>515530.SH</x:v>
      </x:c>
      <x:c r="B1494" s="7" t="d">
        <x:v>2026-06-22T00:00:00.000Z</x:v>
      </x:c>
      <x:c r="C1494" s="8" t="n">
        <x:v>12242700</x:v>
      </x:c>
      <x:c r="D1494" s="9" t="n">
        <x:v>4.864</x:v>
      </x:c>
      <x:c r="E1494" s="9" t="n">
        <x:f>IF(COUNT(C1494:D1494)=2,C1494*D1494/100000000,"n.a.")</x:f>
        <x:v>0.595484928</x:v>
      </x:c>
      <x:c r="F1494" s="1" t="str">
        <x:v>get_fund_holders_c3d87f4218ad4583.json</x:v>
      </x:c>
      <x:c r="G1494" s="1" t="str">
        <x:v>get_fund_performance_02aa700a9df0acc2.json</x:v>
      </x:c>
    </x:row>
    <x:row r="1495" ht="25" customHeight="1">
      <x:c r="A1495" s="1" t="str">
        <x:v>515550.SH</x:v>
      </x:c>
      <x:c r="B1495" s="7" t="d">
        <x:v>2026-06-22T00:00:00.000Z</x:v>
      </x:c>
      <x:c r="C1495" s="8" t="n">
        <x:v>18345700</x:v>
      </x:c>
      <x:c r="D1495" s="9" t="n">
        <x:v>1.9709</x:v>
      </x:c>
      <x:c r="E1495" s="9" t="n">
        <x:f>IF(COUNT(C1495:D1495)=2,C1495*D1495/100000000,"n.a.")</x:f>
        <x:v>0.36157540130000004</x:v>
      </x:c>
      <x:c r="F1495" s="1" t="str">
        <x:v>get_fund_holders_4b6ceb4ab77d2485.json</x:v>
      </x:c>
      <x:c r="G1495" s="1" t="str">
        <x:v>get_fund_performance_b5f4b8ffdfab8d69.json</x:v>
      </x:c>
    </x:row>
    <x:row r="1496" ht="25" customHeight="1">
      <x:c r="A1496" s="1" t="str">
        <x:v>515660.SH</x:v>
      </x:c>
      <x:c r="B1496" s="7" t="d">
        <x:v>2026-06-22T00:00:00.000Z</x:v>
      </x:c>
      <x:c r="C1496" s="8" t="n">
        <x:v>458794200</x:v>
      </x:c>
      <x:c r="D1496" s="9" t="n">
        <x:v>6.3122</x:v>
      </x:c>
      <x:c r="E1496" s="9" t="n">
        <x:f>IF(COUNT(C1496:D1496)=2,C1496*D1496/100000000,"n.a.")</x:f>
        <x:v>28.9600074924</x:v>
      </x:c>
      <x:c r="F1496" s="1" t="str">
        <x:v>get_fund_holders_9f97c20db2568193.json</x:v>
      </x:c>
      <x:c r="G1496" s="1" t="str">
        <x:v>get_fund_performance_cc51021ca3a41cab.json</x:v>
      </x:c>
    </x:row>
    <x:row r="1497" ht="25" customHeight="1">
      <x:c r="A1497" s="1" t="str">
        <x:v>516300.SH</x:v>
      </x:c>
      <x:c r="B1497" s="7" t="d">
        <x:v>2026-06-22T00:00:00.000Z</x:v>
      </x:c>
      <x:c r="C1497" s="8" t="n">
        <x:v>25012600</x:v>
      </x:c>
      <x:c r="D1497" s="9" t="n">
        <x:v>3.6796</x:v>
      </x:c>
      <x:c r="E1497" s="9" t="n">
        <x:f>IF(COUNT(C1497:D1497)=2,C1497*D1497/100000000,"n.a.")</x:f>
        <x:v>0.9203636296000001</x:v>
      </x:c>
      <x:c r="F1497" s="1" t="str">
        <x:v>get_fund_holders_297fc90dcb4e9518.json</x:v>
      </x:c>
      <x:c r="G1497" s="1" t="str">
        <x:v>get_fund_performance_76033c52f8ce0ced.json</x:v>
      </x:c>
    </x:row>
    <x:row r="1498" ht="25" customHeight="1">
      <x:c r="A1498" s="1" t="str">
        <x:v>560010.SH</x:v>
      </x:c>
      <x:c r="B1498" s="7" t="d">
        <x:v>2026-06-22T00:00:00.000Z</x:v>
      </x:c>
      <x:c r="C1498" s="8" t="n">
        <x:v>1140621700</x:v>
      </x:c>
      <x:c r="D1498" s="9" t="n">
        <x:v>3.6676</x:v>
      </x:c>
      <x:c r="E1498" s="9" t="n">
        <x:f>IF(COUNT(C1498:D1498)=2,C1498*D1498/100000000,"n.a.")</x:f>
        <x:v>41.833441469200004</x:v>
      </x:c>
      <x:c r="F1498" s="1" t="str">
        <x:v>get_fund_holders_6873838444356b70.json</x:v>
      </x:c>
      <x:c r="G1498" s="1" t="str">
        <x:v>get_fund_performance_c16a854f012da14c.json</x:v>
      </x:c>
    </x:row>
    <x:row r="1499" ht="25" customHeight="1">
      <x:c r="A1499" s="1" t="str">
        <x:v>560110.SH</x:v>
      </x:c>
      <x:c r="B1499" s="7" t="d">
        <x:v>2026-06-22T00:00:00.000Z</x:v>
      </x:c>
      <x:c r="C1499" s="8" t="n">
        <x:v>133903500</x:v>
      </x:c>
      <x:c r="D1499" s="9" t="n">
        <x:v>1.3242</x:v>
      </x:c>
      <x:c r="E1499" s="9" t="n">
        <x:f>IF(COUNT(C1499:D1499)=2,C1499*D1499/100000000,"n.a.")</x:f>
        <x:v>1.7731501470000002</x:v>
      </x:c>
      <x:c r="F1499" s="1" t="str">
        <x:v>get_fund_holders_297fc90dcb4e9518.json</x:v>
      </x:c>
      <x:c r="G1499" s="1" t="str">
        <x:v>get_fund_performance_76033c52f8ce0ced.json</x:v>
      </x:c>
    </x:row>
    <x:row r="1500" ht="25" customHeight="1">
      <x:c r="A1500" s="1" t="str">
        <x:v>560220.SH</x:v>
      </x:c>
      <x:c r="B1500" s="7" t="d">
        <x:v>2026-06-22T00:00:00.000Z</x:v>
      </x:c>
      <x:c r="C1500" s="8" t="n">
        <x:v>48717000</x:v>
      </x:c>
      <x:c r="D1500" s="9" t="n">
        <x:v>1.5855</x:v>
      </x:c>
      <x:c r="E1500" s="9" t="n">
        <x:f>IF(COUNT(C1500:D1500)=2,C1500*D1500/100000000,"n.a.")</x:f>
        <x:v>0.772408035</x:v>
      </x:c>
      <x:c r="F1500" s="1" t="str">
        <x:v>get_fund_holders_fc050ecb223266b2.json</x:v>
      </x:c>
      <x:c r="G1500" s="1" t="str">
        <x:v>get_fund_performance_64e81de3617dc384.json</x:v>
      </x:c>
    </x:row>
    <x:row r="1501" ht="25" customHeight="1">
      <x:c r="A1501" s="1" t="str">
        <x:v>561350.SH</x:v>
      </x:c>
      <x:c r="B1501" s="7" t="d">
        <x:v>2026-06-22T00:00:00.000Z</x:v>
      </x:c>
      <x:c r="C1501" s="8" t="n">
        <x:v>64700000</x:v>
      </x:c>
      <x:c r="D1501" s="9" t="n">
        <x:v>1.4051</x:v>
      </x:c>
      <x:c r="E1501" s="9" t="n">
        <x:f>IF(COUNT(C1501:D1501)=2,C1501*D1501/100000000,"n.a.")</x:f>
        <x:v>0.9090997</x:v>
      </x:c>
      <x:c r="F1501" s="1" t="str">
        <x:v>get_fund_holders_13991b14672a9e5b.json</x:v>
      </x:c>
      <x:c r="G1501" s="1" t="str">
        <x:v>get_fund_performance_0e4c5b8e47ee8e76.json</x:v>
      </x:c>
    </x:row>
    <x:row r="1502" ht="25" customHeight="1">
      <x:c r="A1502" s="1" t="str">
        <x:v>561370.SH</x:v>
      </x:c>
      <x:c r="B1502" s="7" t="d">
        <x:v>2026-06-22T00:00:00.000Z</x:v>
      </x:c>
      <x:c r="C1502" s="8" t="n">
        <x:v>22356000</x:v>
      </x:c>
      <x:c r="D1502" s="9" t="n">
        <x:v>1.5725</x:v>
      </x:c>
      <x:c r="E1502" s="9" t="n">
        <x:f>IF(COUNT(C1502:D1502)=2,C1502*D1502/100000000,"n.a.")</x:f>
        <x:v>0.3515481</x:v>
      </x:c>
      <x:c r="F1502" s="1" t="str">
        <x:v>get_fund_holders_2726ab4790466ee0.json</x:v>
      </x:c>
      <x:c r="G1502" s="1" t="str">
        <x:v>get_fund_performance_cb9287801365b0fc.json</x:v>
      </x:c>
    </x:row>
    <x:row r="1503" ht="25" customHeight="1">
      <x:c r="A1503" s="1" t="str">
        <x:v>561930.SH</x:v>
      </x:c>
      <x:c r="B1503" s="7" t="d">
        <x:v>2026-06-22T00:00:00.000Z</x:v>
      </x:c>
      <x:c r="C1503" s="8" t="n">
        <x:v>121260600</x:v>
      </x:c>
      <x:c r="D1503" s="9" t="n">
        <x:v>1.6938</x:v>
      </x:c>
      <x:c r="E1503" s="9" t="n">
        <x:f>IF(COUNT(C1503:D1503)=2,C1503*D1503/100000000,"n.a.")</x:f>
        <x:v>2.0539120428</x:v>
      </x:c>
      <x:c r="F1503" s="1" t="str">
        <x:v>get_fund_holders_f7a0251fa6d4d112.json</x:v>
      </x:c>
      <x:c r="G1503" s="1" t="str">
        <x:v>get_fund_performance_f34761a2b46b9330.json</x:v>
      </x:c>
    </x:row>
    <x:row r="1504" ht="25" customHeight="1">
      <x:c r="A1504" s="1" t="str">
        <x:v>562660.SH</x:v>
      </x:c>
      <x:c r="B1504" s="7" t="d">
        <x:v>2026-06-22T00:00:00.000Z</x:v>
      </x:c>
      <x:c r="C1504" s="8" t="n">
        <x:v>224874000</x:v>
      </x:c>
      <x:c r="D1504" s="9" t="n">
        <x:v>2.0049</x:v>
      </x:c>
      <x:c r="E1504" s="9" t="n">
        <x:f>IF(COUNT(C1504:D1504)=2,C1504*D1504/100000000,"n.a.")</x:f>
        <x:v>4.508498826</x:v>
      </x:c>
      <x:c r="F1504" s="1" t="str">
        <x:v>get_fund_holders_a10e2190a42af2eb.json</x:v>
      </x:c>
      <x:c r="G1504" s="1" t="str">
        <x:v>get_fund_performance_074fe7c4861a32c8.json</x:v>
      </x:c>
    </x:row>
    <x:row r="1505" ht="25" customHeight="1">
      <x:c r="A1505" s="1" t="str">
        <x:v>563200.SH</x:v>
      </x:c>
      <x:c r="B1505" s="7" t="d">
        <x:v>2026-06-22T00:00:00.000Z</x:v>
      </x:c>
      <x:c r="C1505" s="8" t="n">
        <x:v>33458800</x:v>
      </x:c>
      <x:c r="D1505" s="9" t="n">
        <x:v>1.6964</x:v>
      </x:c>
      <x:c r="E1505" s="9" t="n">
        <x:f>IF(COUNT(C1505:D1505)=2,C1505*D1505/100000000,"n.a.")</x:f>
        <x:v>0.5675950832</x:v>
      </x:c>
      <x:c r="F1505" s="1" t="str">
        <x:v>get_fund_holders_fc050ecb223266b2.json</x:v>
      </x:c>
      <x:c r="G1505" s="1" t="str">
        <x:v>get_fund_performance_64e81de3617dc384.json</x:v>
      </x:c>
    </x:row>
    <x:row r="1506" ht="25" customHeight="1">
      <x:c r="A1506" s="1" t="str">
        <x:v>563300.SH</x:v>
      </x:c>
      <x:c r="B1506" s="7" t="d">
        <x:v>2026-06-22T00:00:00.000Z</x:v>
      </x:c>
      <x:c r="C1506" s="8" t="n">
        <x:v>2308674000</x:v>
      </x:c>
      <x:c r="D1506" s="9" t="n">
        <x:v>1.6341</x:v>
      </x:c>
      <x:c r="E1506" s="9" t="n">
        <x:f>IF(COUNT(C1506:D1506)=2,C1506*D1506/100000000,"n.a.")</x:f>
        <x:v>37.726041834</x:v>
      </x:c>
      <x:c r="F1506" s="1" t="str">
        <x:v>get_fund_holders_a10e2190a42af2eb.json</x:v>
      </x:c>
      <x:c r="G1506" s="1" t="str">
        <x:v>get_fund_performance_074fe7c4861a32c8.json</x:v>
      </x:c>
    </x:row>
    <x:row r="1507" ht="25" customHeight="1">
      <x:c r="A1507" s="1" t="str">
        <x:v>563520.SH</x:v>
      </x:c>
      <x:c r="B1507" s="7" t="d">
        <x:v>2026-06-22T00:00:00.000Z</x:v>
      </x:c>
      <x:c r="C1507" s="8" t="n">
        <x:v>379065000</x:v>
      </x:c>
      <x:c r="D1507" s="9" t="n">
        <x:v>1.2997</x:v>
      </x:c>
      <x:c r="E1507" s="9" t="n">
        <x:f>IF(COUNT(C1507:D1507)=2,C1507*D1507/100000000,"n.a.")</x:f>
        <x:v>4.926707805</x:v>
      </x:c>
      <x:c r="F1507" s="1" t="str">
        <x:v>get_fund_holders_1e677b142657289e.json</x:v>
      </x:c>
      <x:c r="G1507" s="1" t="str">
        <x:v>get_fund_performance_32b153f453e65745.json</x:v>
      </x:c>
    </x:row>
    <x:row r="1508" ht="25" customHeight="1">
      <x:c r="A1508" s="1" t="str">
        <x:v>563750.SH</x:v>
      </x:c>
      <x:c r="B1508" s="7" t="d">
        <x:v>2026-06-22T00:00:00.000Z</x:v>
      </x:c>
      <x:c r="C1508" s="8" t="n">
        <x:v>334737000</x:v>
      </x:c>
      <x:c r="D1508" s="9" t="n">
        <x:v>1.2325</x:v>
      </x:c>
      <x:c r="E1508" s="9" t="n">
        <x:f>IF(COUNT(C1508:D1508)=2,C1508*D1508/100000000,"n.a.")</x:f>
        <x:v>4.125633525</x:v>
      </x:c>
      <x:c r="F1508" s="1" t="str">
        <x:v>get_fund_holders_3a509cba2b0c91ea.json</x:v>
      </x:c>
      <x:c r="G1508" s="1" t="str">
        <x:v>get_fund_performance_aa085c9cb9fda8b6.json</x:v>
      </x:c>
    </x:row>
    <x:row r="1509" ht="25" customHeight="1">
      <x:c r="A1509" s="1" t="str">
        <x:v>588000.SH</x:v>
      </x:c>
      <x:c r="B1509" s="7" t="d">
        <x:v>2026-06-22T00:00:00.000Z</x:v>
      </x:c>
      <x:c r="C1509" s="8" t="n">
        <x:v>31604668200</x:v>
      </x:c>
      <x:c r="D1509" s="9" t="n">
        <x:v>2.0547</x:v>
      </x:c>
      <x:c r="E1509" s="9" t="n">
        <x:f>IF(COUNT(C1509:D1509)=2,C1509*D1509/100000000,"n.a.")</x:f>
        <x:v>649.3811175054</x:v>
      </x:c>
      <x:c r="F1509" s="1" t="str">
        <x:v>get_fund_holders_d7a48f04a3675863.json</x:v>
      </x:c>
      <x:c r="G1509" s="1" t="str">
        <x:v>get_fund_performance_8e72c41e3db9b3ba.json</x:v>
      </x:c>
    </x:row>
    <x:row r="1510" ht="25" customHeight="1">
      <x:c r="A1510" s="1" t="str">
        <x:v>588040.SH</x:v>
      </x:c>
      <x:c r="B1510" s="7" t="d">
        <x:v>2026-06-22T00:00:00.000Z</x:v>
      </x:c>
      <x:c r="C1510" s="8" t="n">
        <x:v>67889000</x:v>
      </x:c>
      <x:c r="D1510" s="9" t="n">
        <x:v>1.9808</x:v>
      </x:c>
      <x:c r="E1510" s="9" t="n">
        <x:f>IF(COUNT(C1510:D1510)=2,C1510*D1510/100000000,"n.a.")</x:f>
        <x:v>1.344745312</x:v>
      </x:c>
      <x:c r="F1510" s="1" t="str">
        <x:v>get_fund_holders_289aa24890e2120f.json</x:v>
      </x:c>
      <x:c r="G1510" s="1" t="str">
        <x:v>get_fund_performance_132f843fe326f0e9.json</x:v>
      </x:c>
    </x:row>
    <x:row r="1511" ht="25" customHeight="1">
      <x:c r="A1511" s="1" t="str">
        <x:v>588050.SH</x:v>
      </x:c>
      <x:c r="B1511" s="7" t="d">
        <x:v>2026-06-22T00:00:00.000Z</x:v>
      </x:c>
      <x:c r="C1511" s="8" t="n">
        <x:v>4391241300</x:v>
      </x:c>
      <x:c r="D1511" s="9" t="n">
        <x:v>1.9937</x:v>
      </x:c>
      <x:c r="E1511" s="9" t="n">
        <x:f>IF(COUNT(C1511:D1511)=2,C1511*D1511/100000000,"n.a.")</x:f>
        <x:v>87.5481777981</x:v>
      </x:c>
      <x:c r="F1511" s="1" t="str">
        <x:v>get_fund_holders_bf65d0019adb3c3e.json</x:v>
      </x:c>
      <x:c r="G1511" s="1" t="str">
        <x:v>get_fund_performance_dbfdb5899fd5fed8.json</x:v>
      </x:c>
    </x:row>
    <x:row r="1512" ht="25" customHeight="1">
      <x:c r="A1512" s="1" t="str">
        <x:v>588060.SH</x:v>
      </x:c>
      <x:c r="B1512" s="7" t="d">
        <x:v>2026-06-22T00:00:00.000Z</x:v>
      </x:c>
      <x:c r="C1512" s="8" t="n">
        <x:v>4981140000</x:v>
      </x:c>
      <x:c r="D1512" s="9" t="n">
        <x:v>1.2352</x:v>
      </x:c>
      <x:c r="E1512" s="9" t="n">
        <x:f>IF(COUNT(C1512:D1512)=2,C1512*D1512/100000000,"n.a.")</x:f>
        <x:v>61.52704128</x:v>
      </x:c>
      <x:c r="F1512" s="1" t="str">
        <x:v>get_fund_holders_5233c0fc3241a32c.json</x:v>
      </x:c>
      <x:c r="G1512" s="1" t="str">
        <x:v>get_fund_performance_efd396d3cd9bc676.json</x:v>
      </x:c>
    </x:row>
    <x:row r="1513" ht="25" customHeight="1">
      <x:c r="A1513" s="1" t="str">
        <x:v>588080.SH</x:v>
      </x:c>
      <x:c r="B1513" s="7" t="d">
        <x:v>2026-06-22T00:00:00.000Z</x:v>
      </x:c>
      <x:c r="C1513" s="8" t="n">
        <x:v>19165628100</x:v>
      </x:c>
      <x:c r="D1513" s="9" t="n">
        <x:v>1.9894</x:v>
      </x:c>
      <x:c r="E1513" s="9" t="n">
        <x:f>IF(COUNT(C1513:D1513)=2,C1513*D1513/100000000,"n.a.")</x:f>
        <x:v>381.2810054214</x:v>
      </x:c>
      <x:c r="F1513" s="1" t="str">
        <x:v>get_fund_holders_d208616395cf29e5.json</x:v>
      </x:c>
      <x:c r="G1513" s="1" t="str">
        <x:v>get_fund_performance_436bcdb0b10648ba.json</x:v>
      </x:c>
    </x:row>
    <x:row r="1514" ht="25" customHeight="1">
      <x:c r="A1514" s="1" t="str">
        <x:v>588090.SH</x:v>
      </x:c>
      <x:c r="B1514" s="7" t="d">
        <x:v>2026-06-22T00:00:00.000Z</x:v>
      </x:c>
      <x:c r="C1514" s="8" t="n">
        <x:v>1749072800</x:v>
      </x:c>
      <x:c r="D1514" s="9" t="n">
        <x:v>1.9956</x:v>
      </x:c>
      <x:c r="E1514" s="9" t="n">
        <x:f>IF(COUNT(C1514:D1514)=2,C1514*D1514/100000000,"n.a.")</x:f>
        <x:v>34.904496796800004</x:v>
      </x:c>
      <x:c r="F1514" s="1" t="str">
        <x:v>get_fund_holders_0e8c333096cb6d9b.json</x:v>
      </x:c>
      <x:c r="G1514" s="1" t="str">
        <x:v>get_fund_performance_5d7f4203664c3089.json</x:v>
      </x:c>
    </x:row>
    <x:row r="1515" ht="25" customHeight="1">
      <x:c r="A1515" s="1" t="str">
        <x:v>588150.SH</x:v>
      </x:c>
      <x:c r="B1515" s="7" t="d">
        <x:v>2026-06-22T00:00:00.000Z</x:v>
      </x:c>
      <x:c r="C1515" s="8" t="n">
        <x:v>275432600</x:v>
      </x:c>
      <x:c r="D1515" s="9" t="n">
        <x:v>1.3727</x:v>
      </x:c>
      <x:c r="E1515" s="9" t="n">
        <x:f>IF(COUNT(C1515:D1515)=2,C1515*D1515/100000000,"n.a.")</x:f>
        <x:v>3.7808633001999996</x:v>
      </x:c>
      <x:c r="F1515" s="1" t="str">
        <x:v>get_fund_holders_9969b0d406d0b745.json</x:v>
      </x:c>
      <x:c r="G1515" s="1" t="str">
        <x:v>get_fund_performance_e05a94b547791553.json</x:v>
      </x:c>
    </x:row>
    <x:row r="1516" ht="25" customHeight="1">
      <x:c r="A1516" s="1" t="str">
        <x:v>588180.SH</x:v>
      </x:c>
      <x:c r="B1516" s="7" t="d">
        <x:v>2026-06-22T00:00:00.000Z</x:v>
      </x:c>
      <x:c r="C1516" s="8" t="n">
        <x:v>811853700</x:v>
      </x:c>
      <x:c r="D1516" s="9" t="n">
        <x:v>1.2595</x:v>
      </x:c>
      <x:c r="E1516" s="9" t="n">
        <x:f>IF(COUNT(C1516:D1516)=2,C1516*D1516/100000000,"n.a.")</x:f>
        <x:v>10.2252973515</x:v>
      </x:c>
      <x:c r="F1516" s="1" t="str">
        <x:v>get_fund_holders_a16d4a3c86b477e3.json</x:v>
      </x:c>
      <x:c r="G1516" s="1" t="str">
        <x:v>get_fund_performance_dbfdb5899fd5fed8.json</x:v>
      </x:c>
    </x:row>
    <x:row r="1517" ht="25" customHeight="1">
      <x:c r="A1517" s="1" t="str">
        <x:v>588280.SH</x:v>
      </x:c>
      <x:c r="B1517" s="7" t="d">
        <x:v>2026-06-22T00:00:00.000Z</x:v>
      </x:c>
      <x:c r="C1517" s="8" t="n">
        <x:v>252121000</x:v>
      </x:c>
      <x:c r="D1517" s="9" t="n">
        <x:v>1.3999</x:v>
      </x:c>
      <x:c r="E1517" s="9" t="n">
        <x:f>IF(COUNT(C1517:D1517)=2,C1517*D1517/100000000,"n.a.")</x:f>
        <x:v>3.5294418789999997</x:v>
      </x:c>
      <x:c r="F1517" s="1" t="str">
        <x:v>get_fund_holders_e06a4127f41e102c.json</x:v>
      </x:c>
      <x:c r="G1517" s="1" t="str">
        <x:v>get_fund_performance_40a67205fc558839.json</x:v>
      </x:c>
    </x:row>
    <x:row r="1518" ht="25" customHeight="1">
      <x:c r="A1518" s="1" t="str">
        <x:v>588720.SH</x:v>
      </x:c>
      <x:c r="B1518" s="7" t="d">
        <x:v>2026-06-22T00:00:00.000Z</x:v>
      </x:c>
      <x:c r="C1518" s="8" t="n">
        <x:v>94741800</x:v>
      </x:c>
      <x:c r="D1518" s="9" t="n">
        <x:v>1.9599</x:v>
      </x:c>
      <x:c r="E1518" s="9" t="n">
        <x:f>IF(COUNT(C1518:D1518)=2,C1518*D1518/100000000,"n.a.")</x:f>
        <x:v>1.8568445381999998</x:v>
      </x:c>
      <x:c r="F1518" s="1" t="str">
        <x:v>get_fund_holders_522e7c68c534d3b2.json</x:v>
      </x:c>
      <x:c r="G1518" s="1" t="str">
        <x:v>get_fund_performance_5d7f4203664c3089.json</x:v>
      </x:c>
    </x:row>
    <x:row r="1519" ht="25" customHeight="1">
      <x:c r="A1519" s="1" t="str">
        <x:v>588840.SH</x:v>
      </x:c>
      <x:c r="B1519" s="7" t="d">
        <x:v>2026-06-22T00:00:00.000Z</x:v>
      </x:c>
      <x:c r="C1519" s="8" t="n">
        <x:v>31236000</x:v>
      </x:c>
      <x:c r="D1519" s="9" t="n">
        <x:v>1.8004</x:v>
      </x:c>
      <x:c r="E1519" s="9" t="n">
        <x:f>IF(COUNT(C1519:D1519)=2,C1519*D1519/100000000,"n.a.")</x:f>
        <x:v>0.5623729439999999</x:v>
      </x:c>
      <x:c r="F1519" s="1" t="str">
        <x:v>get_fund_holders_0b63176527658f63.json</x:v>
      </x:c>
      <x:c r="G1519" s="1" t="str">
        <x:v>get_fund_performance_132f843fe326f0e9.json</x:v>
      </x:c>
    </x:row>
    <x:row r="1520" ht="25" customHeight="1">
      <x:c r="A1520" s="1" t="str">
        <x:v>588870.SH</x:v>
      </x:c>
      <x:c r="B1520" s="7" t="d">
        <x:v>2026-06-22T00:00:00.000Z</x:v>
      </x:c>
      <x:c r="C1520" s="8" t="n">
        <x:v>254552000</x:v>
      </x:c>
      <x:c r="D1520" s="9" t="n">
        <x:v>1.9717</x:v>
      </x:c>
      <x:c r="E1520" s="9" t="n">
        <x:f>IF(COUNT(C1520:D1520)=2,C1520*D1520/100000000,"n.a.")</x:f>
        <x:v>5.019001783999999</x:v>
      </x:c>
      <x:c r="F1520" s="1" t="str">
        <x:v>get_fund_holders_caa4c3c02f912995.json</x:v>
      </x:c>
      <x:c r="G1520" s="1" t="str">
        <x:v>get_fund_performance_efd396d3cd9bc676.json</x:v>
      </x:c>
    </x:row>
    <x:row r="1521" ht="25" customHeight="1">
      <x:c r="A1521" s="1" t="str">
        <x:v>588940.SH</x:v>
      </x:c>
      <x:c r="B1521" s="7" t="d">
        <x:v>2026-06-22T00:00:00.000Z</x:v>
      </x:c>
      <x:c r="C1521" s="8" t="n">
        <x:v>403420000</x:v>
      </x:c>
      <x:c r="D1521" s="9" t="n">
        <x:v>2.0101</x:v>
      </x:c>
      <x:c r="E1521" s="9" t="n">
        <x:f>IF(COUNT(C1521:D1521)=2,C1521*D1521/100000000,"n.a.")</x:f>
        <x:v>8.10914542</x:v>
      </x:c>
      <x:c r="F1521" s="1" t="str">
        <x:v>get_fund_holders_dd0a9debd3f4f444.json</x:v>
      </x:c>
      <x:c r="G1521" s="1" t="str">
        <x:v>get_fund_performance_45fcf26c430218d7.json</x:v>
      </x:c>
    </x:row>
    <x:row r="1522" ht="25" customHeight="1">
      <x:c r="A1522" s="1" t="str">
        <x:v>588950.SH</x:v>
      </x:c>
      <x:c r="B1522" s="7" t="d">
        <x:v>2026-06-22T00:00:00.000Z</x:v>
      </x:c>
      <x:c r="C1522" s="8" t="n">
        <x:v>203729700</x:v>
      </x:c>
      <x:c r="D1522" s="9" t="n">
        <x:v>2.022</x:v>
      </x:c>
      <x:c r="E1522" s="9" t="n">
        <x:f>IF(COUNT(C1522:D1522)=2,C1522*D1522/100000000,"n.a.")</x:f>
        <x:v>4.119414534</x:v>
      </x:c>
      <x:c r="F1522" s="1" t="str">
        <x:v>get_fund_holders_d208616395cf29e5.json</x:v>
      </x:c>
      <x:c r="G1522" s="1" t="str">
        <x:v>get_fund_performance_436bcdb0b10648ba.json</x:v>
      </x:c>
    </x:row>
    <x:row r="1523" ht="25" customHeight="1">
      <x:c r="A1523" s="1" t="str">
        <x:v>589150.SH</x:v>
      </x:c>
      <x:c r="B1523" s="7" t="d">
        <x:v>2026-06-22T00:00:00.000Z</x:v>
      </x:c>
      <x:c r="C1523" s="8" t="n">
        <x:v>77437200</x:v>
      </x:c>
      <x:c r="D1523" s="9" t="n">
        <x:v>1.4123</x:v>
      </x:c>
      <x:c r="E1523" s="9" t="n">
        <x:f>IF(COUNT(C1523:D1523)=2,C1523*D1523/100000000,"n.a.")</x:f>
        <x:v>1.0936455756</x:v>
      </x:c>
      <x:c r="F1523" s="1" t="str">
        <x:v>get_fund_holders_9969b0d406d0b745.json</x:v>
      </x:c>
      <x:c r="G1523" s="1" t="str">
        <x:v>get_fund_performance_e05a94b547791553.json</x:v>
      </x:c>
    </x:row>
    <x:row r="1524" ht="25" customHeight="1">
      <x:c r="A1524" s="1" t="str">
        <x:v>589850.SH</x:v>
      </x:c>
      <x:c r="B1524" s="7" t="d">
        <x:v>2026-06-22T00:00:00.000Z</x:v>
      </x:c>
      <x:c r="C1524" s="8" t="n">
        <x:v>322057000</x:v>
      </x:c>
      <x:c r="D1524" s="9" t="n">
        <x:v>1.8602</x:v>
      </x:c>
      <x:c r="E1524" s="9" t="n">
        <x:f>IF(COUNT(C1524:D1524)=2,C1524*D1524/100000000,"n.a.")</x:f>
        <x:v>5.990904314</x:v>
      </x:c>
      <x:c r="F1524" s="1" t="str">
        <x:v>get_fund_holders_d7a48f04a3675863.json</x:v>
      </x:c>
      <x:c r="G1524" s="1" t="str">
        <x:v>get_fund_performance_8e72c41e3db9b3ba.json</x:v>
      </x:c>
    </x:row>
    <x:row r="1525" ht="25" customHeight="1">
      <x:c r="A1525" s="1" t="str">
        <x:v>159205.SZ</x:v>
      </x:c>
      <x:c r="B1525" s="7" t="d">
        <x:v>2026-06-23T00:00:00.000Z</x:v>
      </x:c>
      <x:c r="C1525" s="8" t="n">
        <x:v>295056064</x:v>
      </x:c>
      <x:c r="D1525" s="9" t="n">
        <x:v>2.0533</x:v>
      </x:c>
      <x:c r="E1525" s="9" t="n">
        <x:f>IF(COUNT(C1525:D1525)=2,C1525*D1525/100000000,"n.a.")</x:f>
        <x:v>6.058386162112</x:v>
      </x:c>
      <x:c r="F1525" s="1" t="str">
        <x:v>get_fund_holders_dd0a9debd3f4f444.json</x:v>
      </x:c>
      <x:c r="G1525" s="1" t="str">
        <x:v>get_fund_performance_45fcf26c430218d7.json</x:v>
      </x:c>
    </x:row>
    <x:row r="1526" ht="25" customHeight="1">
      <x:c r="A1526" s="1" t="str">
        <x:v>159247.SZ</x:v>
      </x:c>
      <x:c r="B1526" s="7" t="d">
        <x:v>2026-06-23T00:00:00.000Z</x:v>
      </x:c>
      <x:c r="C1526" s="8" t="n">
        <x:v>179984966</x:v>
      </x:c>
      <x:c r="D1526" s="9" t="n">
        <x:v>1.2583</x:v>
      </x:c>
      <x:c r="E1526" s="9" t="n">
        <x:f>IF(COUNT(C1526:D1526)=2,C1526*D1526/100000000,"n.a.")</x:f>
        <x:v>2.2647508271779997</x:v>
      </x:c>
      <x:c r="F1526" s="1" t="str">
        <x:v>get_fund_holders_fadd370a28d51cf3.json</x:v>
      </x:c>
      <x:c r="G1526" s="1" t="str">
        <x:v>get_fund_performance_bf1ce8849823faae.json</x:v>
      </x:c>
    </x:row>
    <x:row r="1527" ht="25" customHeight="1">
      <x:c r="A1527" s="1" t="str">
        <x:v>159300.SZ</x:v>
      </x:c>
      <x:c r="B1527" s="7" t="d">
        <x:v>2026-06-23T00:00:00.000Z</x:v>
      </x:c>
      <x:c r="C1527" s="8" t="n">
        <x:v>168358097</x:v>
      </x:c>
      <x:c r="D1527" s="9" t="n">
        <x:v>5.2783</x:v>
      </x:c>
      <x:c r="E1527" s="9" t="n">
        <x:f>IF(COUNT(C1527:D1527)=2,C1527*D1527/100000000,"n.a.")</x:f>
        <x:v>8.886445433951</x:v>
      </x:c>
      <x:c r="F1527" s="1" t="str">
        <x:v>get_fund_holders_b7b2fd863d7cae37.json</x:v>
      </x:c>
      <x:c r="G1527" s="1" t="str">
        <x:v>get_fund_performance_782c037bcb449f29.json</x:v>
      </x:c>
    </x:row>
    <x:row r="1528" ht="25" customHeight="1">
      <x:c r="A1528" s="1" t="str">
        <x:v>159330.SZ</x:v>
      </x:c>
      <x:c r="B1528" s="7" t="d">
        <x:v>2026-06-23T00:00:00.000Z</x:v>
      </x:c>
      <x:c r="C1528" s="8" t="n">
        <x:v>311801009</x:v>
      </x:c>
      <x:c r="D1528" s="9" t="n">
        <x:v>1.5227</x:v>
      </x:c>
      <x:c r="E1528" s="9" t="n">
        <x:f>IF(COUNT(C1528:D1528)=2,C1528*D1528/100000000,"n.a.")</x:f>
        <x:v>4.747793964043</x:v>
      </x:c>
      <x:c r="F1528" s="1" t="str">
        <x:v>get_fund_holders_db155956e659ea95.json</x:v>
      </x:c>
      <x:c r="G1528" s="1" t="str">
        <x:v>get_fund_performance_ac2efc383ca02be2.json</x:v>
      </x:c>
    </x:row>
    <x:row r="1529" ht="25" customHeight="1">
      <x:c r="A1529" s="1" t="str">
        <x:v>159337.SZ</x:v>
      </x:c>
      <x:c r="B1529" s="7" t="d">
        <x:v>2026-06-23T00:00:00.000Z</x:v>
      </x:c>
      <x:c r="C1529" s="8" t="n">
        <x:v>239710611</x:v>
      </x:c>
      <x:c r="D1529" s="9" t="n">
        <x:v>1.9735</x:v>
      </x:c>
      <x:c r="E1529" s="9" t="n">
        <x:f>IF(COUNT(C1529:D1529)=2,C1529*D1529/100000000,"n.a.")</x:f>
        <x:v>4.730688908085</x:v>
      </x:c>
      <x:c r="F1529" s="1" t="str">
        <x:v>get_fund_holders_0f3e86d571c495d7.json</x:v>
      </x:c>
      <x:c r="G1529" s="1" t="str">
        <x:v>get_fund_performance_5896dab4189c2620.json</x:v>
      </x:c>
    </x:row>
    <x:row r="1530" ht="25" customHeight="1">
      <x:c r="A1530" s="1" t="str">
        <x:v>159393.SZ</x:v>
      </x:c>
      <x:c r="B1530" s="7" t="d">
        <x:v>2026-06-23T00:00:00.000Z</x:v>
      </x:c>
      <x:c r="C1530" s="8" t="n">
        <x:v>41146342</x:v>
      </x:c>
      <x:c r="D1530" s="9" t="n">
        <x:v>5.2097</x:v>
      </x:c>
      <x:c r="E1530" s="9" t="n">
        <x:f>IF(COUNT(C1530:D1530)=2,C1530*D1530/100000000,"n.a.")</x:f>
        <x:v>2.143600979174</x:v>
      </x:c>
      <x:c r="F1530" s="1" t="str">
        <x:v>get_fund_holders_9f97c20db2568193.json</x:v>
      </x:c>
      <x:c r="G1530" s="1" t="str">
        <x:v>get_fund_performance_cc51021ca3a41cab.json</x:v>
      </x:c>
    </x:row>
    <x:row r="1531" ht="25" customHeight="1">
      <x:c r="A1531" s="1" t="str">
        <x:v>159500.SZ</x:v>
      </x:c>
      <x:c r="B1531" s="7" t="d">
        <x:v>2026-06-23T00:00:00.000Z</x:v>
      </x:c>
      <x:c r="C1531" s="8" t="n">
        <x:v>132138865</x:v>
      </x:c>
      <x:c r="D1531" s="9" t="n">
        <x:v>1.29</x:v>
      </x:c>
      <x:c r="E1531" s="9" t="n">
        <x:f>IF(COUNT(C1531:D1531)=2,C1531*D1531/100000000,"n.a.")</x:f>
        <x:v>1.7045913584999999</x:v>
      </x:c>
      <x:c r="F1531" s="1" t="str">
        <x:v>get_fund_holders_cb7a47267215c1da.json</x:v>
      </x:c>
      <x:c r="G1531" s="1" t="str">
        <x:v>get_fund_performance_7bf0efc786c27bf1.json</x:v>
      </x:c>
    </x:row>
    <x:row r="1532" ht="25" customHeight="1">
      <x:c r="A1532" s="1" t="str">
        <x:v>159531.SZ</x:v>
      </x:c>
      <x:c r="B1532" s="7" t="d">
        <x:v>2026-06-23T00:00:00.000Z</x:v>
      </x:c>
      <x:c r="C1532" s="8" t="n">
        <x:v>536608406</x:v>
      </x:c>
      <x:c r="D1532" s="9" t="n">
        <x:v>1.5935</x:v>
      </x:c>
      <x:c r="E1532" s="9" t="n">
        <x:f>IF(COUNT(C1532:D1532)=2,C1532*D1532/100000000,"n.a.")</x:f>
        <x:v>8.550854949609999</x:v>
      </x:c>
      <x:c r="F1532" s="1" t="str">
        <x:v>get_fund_holders_6dc695d00ba15682.json</x:v>
      </x:c>
      <x:c r="G1532" s="1" t="str">
        <x:v>get_fund_performance_e916a21462249c2f.json</x:v>
      </x:c>
    </x:row>
    <x:row r="1533" ht="25" customHeight="1">
      <x:c r="A1533" s="1" t="str">
        <x:v>159532.SZ</x:v>
      </x:c>
      <x:c r="B1533" s="7" t="d">
        <x:v>2026-06-23T00:00:00.000Z</x:v>
      </x:c>
      <x:c r="C1533" s="8" t="n">
        <x:v>127564791</x:v>
      </x:c>
      <x:c r="D1533" s="9" t="n">
        <x:v>1.8222</x:v>
      </x:c>
      <x:c r="E1533" s="9" t="n">
        <x:f>IF(COUNT(C1533:D1533)=2,C1533*D1533/100000000,"n.a.")</x:f>
        <x:v>2.324485621602</x:v>
      </x:c>
      <x:c r="F1533" s="1" t="str">
        <x:v>get_fund_holders_6dc695d00ba15682.json</x:v>
      </x:c>
      <x:c r="G1533" s="1" t="str">
        <x:v>get_fund_performance_e916a21462249c2f.json</x:v>
      </x:c>
    </x:row>
    <x:row r="1534" ht="25" customHeight="1">
      <x:c r="A1534" s="1" t="str">
        <x:v>159533.SZ</x:v>
      </x:c>
      <x:c r="B1534" s="7" t="d">
        <x:v>2026-06-23T00:00:00.000Z</x:v>
      </x:c>
      <x:c r="C1534" s="8" t="n">
        <x:v>9458785</x:v>
      </x:c>
      <x:c r="D1534" s="9" t="n">
        <x:v>2.1755</x:v>
      </x:c>
      <x:c r="E1534" s="9" t="n">
        <x:f>IF(COUNT(C1534:D1534)=2,C1534*D1534/100000000,"n.a.")</x:f>
        <x:v>0.20577586767499997</x:v>
      </x:c>
      <x:c r="F1534" s="1" t="str">
        <x:v>get_fund_holders_2726ab4790466ee0.json</x:v>
      </x:c>
      <x:c r="G1534" s="1" t="str">
        <x:v>get_fund_performance_cb9287801365b0fc.json</x:v>
      </x:c>
    </x:row>
    <x:row r="1535" ht="25" customHeight="1">
      <x:c r="A1535" s="1" t="str">
        <x:v>159535.SZ</x:v>
      </x:c>
      <x:c r="B1535" s="7" t="d">
        <x:v>2026-06-23T00:00:00.000Z</x:v>
      </x:c>
      <x:c r="C1535" s="8" t="n">
        <x:v>16981088</x:v>
      </x:c>
      <x:c r="D1535" s="9" t="n">
        <x:v>1.6326</x:v>
      </x:c>
      <x:c r="E1535" s="9" t="n">
        <x:f>IF(COUNT(C1535:D1535)=2,C1535*D1535/100000000,"n.a.")</x:f>
        <x:v>0.27723324268800004</x:v>
      </x:c>
      <x:c r="F1535" s="1" t="str">
        <x:v>get_fund_holders_b0ac19f70da2b9d6.json</x:v>
      </x:c>
      <x:c r="G1535" s="1" t="str">
        <x:v>get_fund_performance_8091d233a91473cf.json</x:v>
      </x:c>
    </x:row>
    <x:row r="1536" ht="25" customHeight="1">
      <x:c r="A1536" s="1" t="str">
        <x:v>159536.SZ</x:v>
      </x:c>
      <x:c r="B1536" s="7" t="d">
        <x:v>2026-06-23T00:00:00.000Z</x:v>
      </x:c>
      <x:c r="C1536" s="8" t="n">
        <x:v>39261589</x:v>
      </x:c>
      <x:c r="D1536" s="9" t="n">
        <x:v>1.5703</x:v>
      </x:c>
      <x:c r="E1536" s="9" t="n">
        <x:f>IF(COUNT(C1536:D1536)=2,C1536*D1536/100000000,"n.a.")</x:f>
        <x:v>0.6165247320670001</x:v>
      </x:c>
      <x:c r="F1536" s="1" t="str">
        <x:v>get_fund_holders_b0ac19f70da2b9d6.json</x:v>
      </x:c>
      <x:c r="G1536" s="1" t="str">
        <x:v>get_fund_performance_8091d233a91473cf.json</x:v>
      </x:c>
    </x:row>
    <x:row r="1537" ht="25" customHeight="1">
      <x:c r="A1537" s="1" t="str">
        <x:v>159629.SZ</x:v>
      </x:c>
      <x:c r="B1537" s="7" t="d">
        <x:v>2026-06-23T00:00:00.000Z</x:v>
      </x:c>
      <x:c r="C1537" s="8" t="n">
        <x:v>355252663</x:v>
      </x:c>
      <x:c r="D1537" s="9" t="n">
        <x:v>3.5978</x:v>
      </x:c>
      <x:c r="E1537" s="9" t="n">
        <x:f>IF(COUNT(C1537:D1537)=2,C1537*D1537/100000000,"n.a.")</x:f>
        <x:v>12.781280309414</x:v>
      </x:c>
      <x:c r="F1537" s="1" t="str">
        <x:v>get_fund_holders_f06ed8ca04a5c3cd.json</x:v>
      </x:c>
      <x:c r="G1537" s="1" t="str">
        <x:v>get_fund_performance_7ef9212eaf1828ff.json</x:v>
      </x:c>
    </x:row>
    <x:row r="1538" ht="25" customHeight="1">
      <x:c r="A1538" s="1" t="str">
        <x:v>159633.SZ</x:v>
      </x:c>
      <x:c r="B1538" s="7" t="d">
        <x:v>2026-06-23T00:00:00.000Z</x:v>
      </x:c>
      <x:c r="C1538" s="8" t="n">
        <x:v>541162658</x:v>
      </x:c>
      <x:c r="D1538" s="9" t="n">
        <x:v>3.6869</x:v>
      </x:c>
      <x:c r="E1538" s="9" t="n">
        <x:f>IF(COUNT(C1538:D1538)=2,C1538*D1538/100000000,"n.a.")</x:f>
        <x:v>19.952126037802</x:v>
      </x:c>
      <x:c r="F1538" s="1" t="str">
        <x:v>get_fund_holders_cdfe40210f5aa2b8.json</x:v>
      </x:c>
      <x:c r="G1538" s="1" t="str">
        <x:v>get_fund_performance_240cbda96a3d63f3.json</x:v>
      </x:c>
    </x:row>
    <x:row r="1539" ht="25" customHeight="1">
      <x:c r="A1539" s="1" t="str">
        <x:v>159673.SZ</x:v>
      </x:c>
      <x:c r="B1539" s="7" t="d">
        <x:v>2026-06-23T00:00:00.000Z</x:v>
      </x:c>
      <x:c r="C1539" s="8" t="n">
        <x:v>1345528385</x:v>
      </x:c>
      <x:c r="D1539" s="9" t="n">
        <x:v>1.3549</x:v>
      </x:c>
      <x:c r="E1539" s="9" t="n">
        <x:f>IF(COUNT(C1539:D1539)=2,C1539*D1539/100000000,"n.a.")</x:f>
        <x:v>18.230564088365</x:v>
      </x:c>
      <x:c r="F1539" s="1" t="str">
        <x:v>get_fund_holders_1d7b543e33e514b4.json</x:v>
      </x:c>
      <x:c r="G1539" s="1" t="str">
        <x:v>get_fund_performance_7c60e350c6141c53.json</x:v>
      </x:c>
    </x:row>
    <x:row r="1540" ht="25" customHeight="1">
      <x:c r="A1540" s="1" t="str">
        <x:v>159808.SZ</x:v>
      </x:c>
      <x:c r="B1540" s="7" t="d">
        <x:v>2026-06-23T00:00:00.000Z</x:v>
      </x:c>
      <x:c r="C1540" s="8" t="n">
        <x:v>49484790</x:v>
      </x:c>
      <x:c r="D1540" s="9" t="n">
        <x:v>1.6184</x:v>
      </x:c>
      <x:c r="E1540" s="9" t="n">
        <x:f>IF(COUNT(C1540:D1540)=2,C1540*D1540/100000000,"n.a.")</x:f>
        <x:v>0.80086184136</x:v>
      </x:c>
      <x:c r="F1540" s="1" t="str">
        <x:v>get_fund_holders_e011263fc4341082.json</x:v>
      </x:c>
      <x:c r="G1540" s="1" t="str">
        <x:v>get_fund_performance_23d6e3cf533bf329.json</x:v>
      </x:c>
    </x:row>
    <x:row r="1541" ht="25" customHeight="1">
      <x:c r="A1541" s="1" t="str">
        <x:v>159810.SZ</x:v>
      </x:c>
      <x:c r="B1541" s="7" t="d">
        <x:v>2026-06-23T00:00:00.000Z</x:v>
      </x:c>
      <x:c r="C1541" s="8" t="n">
        <x:v>47475458</x:v>
      </x:c>
      <x:c r="D1541" s="9" t="n">
        <x:v>1.6873</x:v>
      </x:c>
      <x:c r="E1541" s="9" t="n">
        <x:f>IF(COUNT(C1541:D1541)=2,C1541*D1541/100000000,"n.a.")</x:f>
        <x:v>0.801053402834</x:v>
      </x:c>
      <x:c r="F1541" s="1" t="str">
        <x:v>get_fund_holders_e011263fc4341082.json</x:v>
      </x:c>
      <x:c r="G1541" s="1" t="str">
        <x:v>get_fund_performance_23d6e3cf533bf329.json</x:v>
      </x:c>
    </x:row>
    <x:row r="1542" ht="25" customHeight="1">
      <x:c r="A1542" s="1" t="str">
        <x:v>159820.SZ</x:v>
      </x:c>
      <x:c r="B1542" s="7" t="d">
        <x:v>2026-06-23T00:00:00.000Z</x:v>
      </x:c>
      <x:c r="C1542" s="8" t="n">
        <x:v>1268908470</x:v>
      </x:c>
      <x:c r="D1542" s="9" t="n">
        <x:v>1.4935</x:v>
      </x:c>
      <x:c r="E1542" s="9" t="n">
        <x:f>IF(COUNT(C1542:D1542)=2,C1542*D1542/100000000,"n.a.")</x:f>
        <x:v>18.95114799945</x:v>
      </x:c>
      <x:c r="F1542" s="1" t="str">
        <x:v>get_fund_holders_4a5b486412b93368.json</x:v>
      </x:c>
      <x:c r="G1542" s="1" t="str">
        <x:v>get_fund_performance_d3b8a29dbfda12d5.json</x:v>
      </x:c>
    </x:row>
    <x:row r="1543" ht="25" customHeight="1">
      <x:c r="A1543" s="1" t="str">
        <x:v>159821.SZ</x:v>
      </x:c>
      <x:c r="B1543" s="7" t="d">
        <x:v>2026-06-23T00:00:00.000Z</x:v>
      </x:c>
      <x:c r="C1543" s="8" t="n">
        <x:v>49020000</x:v>
      </x:c>
      <x:c r="D1543" s="9" t="n">
        <x:v>1.5774</x:v>
      </x:c>
      <x:c r="E1543" s="9" t="n">
        <x:f>IF(COUNT(C1543:D1543)=2,C1543*D1543/100000000,"n.a.")</x:f>
        <x:v>0.77324148</x:v>
      </x:c>
      <x:c r="F1543" s="1" t="str">
        <x:v>get_fund_holders_6f3a5c30140a2cc7.json</x:v>
      </x:c>
      <x:c r="G1543" s="1" t="str">
        <x:v>get_fund_performance_ddc316222fa0f340.json</x:v>
      </x:c>
    </x:row>
    <x:row r="1544" ht="25" customHeight="1">
      <x:c r="A1544" s="1" t="str">
        <x:v>159845.SZ</x:v>
      </x:c>
      <x:c r="B1544" s="7" t="d">
        <x:v>2026-06-23T00:00:00.000Z</x:v>
      </x:c>
      <x:c r="C1544" s="8" t="n">
        <x:v>1428425606</x:v>
      </x:c>
      <x:c r="D1544" s="9" t="n">
        <x:v>3.5969</x:v>
      </x:c>
      <x:c r="E1544" s="9" t="n">
        <x:f>IF(COUNT(C1544:D1544)=2,C1544*D1544/100000000,"n.a.")</x:f>
        <x:v>51.379040622214</x:v>
      </x:c>
      <x:c r="F1544" s="1" t="str">
        <x:v>get_fund_holders_cdfe40210f5aa2b8.json</x:v>
      </x:c>
      <x:c r="G1544" s="1" t="str">
        <x:v>get_fund_performance_240cbda96a3d63f3.json</x:v>
      </x:c>
    </x:row>
    <x:row r="1545" ht="25" customHeight="1">
      <x:c r="A1545" s="1" t="str">
        <x:v>159908.SZ</x:v>
      </x:c>
      <x:c r="B1545" s="7" t="d">
        <x:v>2026-06-23T00:00:00.000Z</x:v>
      </x:c>
      <x:c r="C1545" s="8" t="n">
        <x:v>318229029</x:v>
      </x:c>
      <x:c r="D1545" s="9" t="n">
        <x:v>3.9094</x:v>
      </x:c>
      <x:c r="E1545" s="9" t="n">
        <x:f>IF(COUNT(C1545:D1545)=2,C1545*D1545/100000000,"n.a.")</x:f>
        <x:v>12.440845659726</x:v>
      </x:c>
      <x:c r="F1545" s="1" t="str">
        <x:v>get_fund_holders_f72299d2431949fb.json</x:v>
      </x:c>
      <x:c r="G1545" s="1" t="str">
        <x:v>get_fund_performance_c6948bae147698fe.json</x:v>
      </x:c>
    </x:row>
    <x:row r="1546" ht="25" customHeight="1">
      <x:c r="A1546" s="1" t="str">
        <x:v>159915.SZ</x:v>
      </x:c>
      <x:c r="B1546" s="7" t="d">
        <x:v>2026-06-23T00:00:00.000Z</x:v>
      </x:c>
      <x:c r="C1546" s="8" t="n">
        <x:v>11363454936</x:v>
      </x:c>
      <x:c r="D1546" s="9" t="n">
        <x:v>4.2063</x:v>
      </x:c>
      <x:c r="E1546" s="9" t="n">
        <x:f>IF(COUNT(C1546:D1546)=2,C1546*D1546/100000000,"n.a.")</x:f>
        <x:v>477.981004972968</x:v>
      </x:c>
      <x:c r="F1546" s="1" t="str">
        <x:v>get_fund_holders_f7a47e9d730c119a.json</x:v>
      </x:c>
      <x:c r="G1546" s="1" t="str">
        <x:v>get_fund_performance_822b984e855b6212.json</x:v>
      </x:c>
    </x:row>
    <x:row r="1547" ht="25" customHeight="1">
      <x:c r="A1547" s="1" t="str">
        <x:v>159919.SZ</x:v>
      </x:c>
      <x:c r="B1547" s="7" t="d">
        <x:v>2026-06-23T00:00:00.000Z</x:v>
      </x:c>
      <x:c r="C1547" s="8" t="n">
        <x:v>9492516676</x:v>
      </x:c>
      <x:c r="D1547" s="9" t="n">
        <x:v>5.1585</x:v>
      </x:c>
      <x:c r="E1547" s="9" t="n">
        <x:f>IF(COUNT(C1547:D1547)=2,C1547*D1547/100000000,"n.a.")</x:f>
        <x:v>489.67147273146</x:v>
      </x:c>
      <x:c r="F1547" s="1" t="str">
        <x:v>get_fund_holders_1d7b543e33e514b4.json</x:v>
      </x:c>
      <x:c r="G1547" s="1" t="str">
        <x:v>get_fund_performance_7c60e350c6141c53.json</x:v>
      </x:c>
    </x:row>
    <x:row r="1548" ht="25" customHeight="1">
      <x:c r="A1548" s="1" t="str">
        <x:v>159922.SZ</x:v>
      </x:c>
      <x:c r="B1548" s="7" t="d">
        <x:v>2026-06-23T00:00:00.000Z</x:v>
      </x:c>
      <x:c r="C1548" s="8" t="n">
        <x:v>2124676765</x:v>
      </x:c>
      <x:c r="D1548" s="9" t="n">
        <x:v>3.5102</x:v>
      </x:c>
      <x:c r="E1548" s="9" t="n">
        <x:f>IF(COUNT(C1548:D1548)=2,C1548*D1548/100000000,"n.a.")</x:f>
        <x:v>74.58040380503</x:v>
      </x:c>
      <x:c r="F1548" s="1" t="str">
        <x:v>get_fund_holders_642ec0bcd548408a.json</x:v>
      </x:c>
      <x:c r="G1548" s="1" t="str">
        <x:v>get_fund_performance_52dd6b7444cbe37f.json</x:v>
      </x:c>
    </x:row>
    <x:row r="1549" ht="25" customHeight="1">
      <x:c r="A1549" s="1" t="str">
        <x:v>159925.SZ</x:v>
      </x:c>
      <x:c r="B1549" s="7" t="d">
        <x:v>2026-06-23T00:00:00.000Z</x:v>
      </x:c>
      <x:c r="C1549" s="8" t="n">
        <x:v>548420856</x:v>
      </x:c>
      <x:c r="D1549" s="9" t="n">
        <x:v>4.991</x:v>
      </x:c>
      <x:c r="E1549" s="9" t="n">
        <x:f>IF(COUNT(C1549:D1549)=2,C1549*D1549/100000000,"n.a.")</x:f>
        <x:v>27.37168492296</x:v>
      </x:c>
      <x:c r="F1549" s="1" t="str">
        <x:v>get_fund_holders_9654d298fd7411b0.json</x:v>
      </x:c>
      <x:c r="G1549" s="1" t="str">
        <x:v>get_fund_performance_1d4a9808e8556da1.json</x:v>
      </x:c>
    </x:row>
    <x:row r="1550" ht="25" customHeight="1">
      <x:c r="A1550" s="1" t="str">
        <x:v>159935.SZ</x:v>
      </x:c>
      <x:c r="B1550" s="7" t="d">
        <x:v>2026-06-23T00:00:00.000Z</x:v>
      </x:c>
      <x:c r="C1550" s="8" t="n">
        <x:v>22572956</x:v>
      </x:c>
      <x:c r="D1550" s="9" t="n">
        <x:v>2.7291</x:v>
      </x:c>
      <x:c r="E1550" s="9" t="n">
        <x:f>IF(COUNT(C1550:D1550)=2,C1550*D1550/100000000,"n.a.")</x:f>
        <x:v>0.616038542196</x:v>
      </x:c>
      <x:c r="F1550" s="1" t="str">
        <x:v>get_fund_holders_3a509cba2b0c91ea.json</x:v>
      </x:c>
      <x:c r="G1550" s="1" t="str">
        <x:v>get_fund_performance_aa085c9cb9fda8b6.json</x:v>
      </x:c>
    </x:row>
    <x:row r="1551" ht="25" customHeight="1">
      <x:c r="A1551" s="1" t="str">
        <x:v>159948.SZ</x:v>
      </x:c>
      <x:c r="B1551" s="7" t="d">
        <x:v>2026-06-23T00:00:00.000Z</x:v>
      </x:c>
      <x:c r="C1551" s="8" t="n">
        <x:v>981697720</x:v>
      </x:c>
      <x:c r="D1551" s="9" t="n">
        <x:v>4.645</x:v>
      </x:c>
      <x:c r="E1551" s="9" t="n">
        <x:f>IF(COUNT(C1551:D1551)=2,C1551*D1551/100000000,"n.a.")</x:f>
        <x:v>45.599859093999996</x:v>
      </x:c>
      <x:c r="F1551" s="1" t="str">
        <x:v>get_fund_holders_fadd370a28d51cf3.json</x:v>
      </x:c>
      <x:c r="G1551" s="1" t="str">
        <x:v>get_fund_performance_bf1ce8849823faae.json</x:v>
      </x:c>
    </x:row>
    <x:row r="1552" ht="25" customHeight="1">
      <x:c r="A1552" s="1" t="str">
        <x:v>159952.SZ</x:v>
      </x:c>
      <x:c r="B1552" s="7" t="d">
        <x:v>2026-06-23T00:00:00.000Z</x:v>
      </x:c>
      <x:c r="C1552" s="8" t="n">
        <x:v>3382484929</x:v>
      </x:c>
      <x:c r="D1552" s="9" t="n">
        <x:v>2.5538</x:v>
      </x:c>
      <x:c r="E1552" s="9" t="n">
        <x:f>IF(COUNT(C1552:D1552)=2,C1552*D1552/100000000,"n.a.")</x:f>
        <x:v>86.38190011680199</x:v>
      </x:c>
      <x:c r="F1552" s="1" t="str">
        <x:v>get_fund_holders_f72299d2431949fb.json</x:v>
      </x:c>
      <x:c r="G1552" s="1" t="str">
        <x:v>get_fund_performance_c6948bae147698fe.json</x:v>
      </x:c>
    </x:row>
    <x:row r="1553" ht="25" customHeight="1">
      <x:c r="A1553" s="1" t="str">
        <x:v>159956.SZ</x:v>
      </x:c>
      <x:c r="B1553" s="7" t="d">
        <x:v>2026-06-23T00:00:00.000Z</x:v>
      </x:c>
      <x:c r="C1553" s="8" t="n">
        <x:v>44978674</x:v>
      </x:c>
      <x:c r="D1553" s="9" t="n">
        <x:v>2.6623</x:v>
      </x:c>
      <x:c r="E1553" s="9" t="n">
        <x:f>IF(COUNT(C1553:D1553)=2,C1553*D1553/100000000,"n.a.")</x:f>
        <x:v>1.1974672379020002</x:v>
      </x:c>
      <x:c r="F1553" s="1" t="str">
        <x:v>get_fund_holders_6f3a5c30140a2cc7.json</x:v>
      </x:c>
      <x:c r="G1553" s="1" t="str">
        <x:v>get_fund_performance_ddc316222fa0f340.json</x:v>
      </x:c>
    </x:row>
    <x:row r="1554" ht="25" customHeight="1">
      <x:c r="A1554" s="1" t="str">
        <x:v>159957.SZ</x:v>
      </x:c>
      <x:c r="B1554" s="7" t="d">
        <x:v>2026-06-23T00:00:00.000Z</x:v>
      </x:c>
      <x:c r="C1554" s="8" t="n">
        <x:v>778784560</x:v>
      </x:c>
      <x:c r="D1554" s="9" t="n">
        <x:v>2.7573</x:v>
      </x:c>
      <x:c r="E1554" s="9" t="n">
        <x:f>IF(COUNT(C1554:D1554)=2,C1554*D1554/100000000,"n.a.")</x:f>
        <x:v>21.47342667288</x:v>
      </x:c>
      <x:c r="F1554" s="1" t="str">
        <x:v>get_fund_holders_972746bb5dcf2cb7.json</x:v>
      </x:c>
      <x:c r="G1554" s="1" t="str">
        <x:v>get_fund_performance_875d1f9d9b20879b.json</x:v>
      </x:c>
    </x:row>
    <x:row r="1555" ht="25" customHeight="1">
      <x:c r="A1555" s="1" t="str">
        <x:v>159958.SZ</x:v>
      </x:c>
      <x:c r="B1555" s="7" t="d">
        <x:v>2026-06-23T00:00:00.000Z</x:v>
      </x:c>
      <x:c r="C1555" s="8" t="n">
        <x:v>206311448</x:v>
      </x:c>
      <x:c r="D1555" s="9" t="n">
        <x:v>2.5369</x:v>
      </x:c>
      <x:c r="E1555" s="9" t="n">
        <x:f>IF(COUNT(C1555:D1555)=2,C1555*D1555/100000000,"n.a.")</x:f>
        <x:v>5.233915124312</x:v>
      </x:c>
      <x:c r="F1555" s="1" t="str">
        <x:v>get_fund_holders_3665ca842f2b9d2d.json</x:v>
      </x:c>
      <x:c r="G1555" s="1" t="str">
        <x:v>get_fund_performance_757bebf0dcfab699.json</x:v>
      </x:c>
    </x:row>
    <x:row r="1556" ht="25" customHeight="1">
      <x:c r="A1556" s="1" t="str">
        <x:v>159964.SZ</x:v>
      </x:c>
      <x:c r="B1556" s="7" t="d">
        <x:v>2026-06-23T00:00:00.000Z</x:v>
      </x:c>
      <x:c r="C1556" s="8" t="n">
        <x:v>183481881</x:v>
      </x:c>
      <x:c r="D1556" s="9" t="n">
        <x:v>2.7428</x:v>
      </x:c>
      <x:c r="E1556" s="9" t="n">
        <x:f>IF(COUNT(C1556:D1556)=2,C1556*D1556/100000000,"n.a.")</x:f>
        <x:v>5.032541032068</x:v>
      </x:c>
      <x:c r="F1556" s="1" t="str">
        <x:v>get_fund_holders_f7a47e9d730c119a.json</x:v>
      </x:c>
      <x:c r="G1556" s="1" t="str">
        <x:v>get_fund_performance_822b984e855b6212.json</x:v>
      </x:c>
    </x:row>
    <x:row r="1557" ht="25" customHeight="1">
      <x:c r="A1557" s="1" t="str">
        <x:v>159968.SZ</x:v>
      </x:c>
      <x:c r="B1557" s="7" t="d">
        <x:v>2026-06-23T00:00:00.000Z</x:v>
      </x:c>
      <x:c r="C1557" s="8" t="n">
        <x:v>59695098</x:v>
      </x:c>
      <x:c r="D1557" s="9" t="n">
        <x:v>11.2653</x:v>
      </x:c>
      <x:c r="E1557" s="9" t="n">
        <x:f>IF(COUNT(C1557:D1557)=2,C1557*D1557/100000000,"n.a.")</x:f>
        <x:v>6.724831874994</x:v>
      </x:c>
      <x:c r="F1557" s="1" t="str">
        <x:v>get_fund_holders_13991b14672a9e5b.json</x:v>
      </x:c>
      <x:c r="G1557" s="1" t="str">
        <x:v>get_fund_performance_0e4c5b8e47ee8e76.json</x:v>
      </x:c>
    </x:row>
    <x:row r="1558" ht="25" customHeight="1">
      <x:c r="A1558" s="1" t="str">
        <x:v>159971.SZ</x:v>
      </x:c>
      <x:c r="B1558" s="7" t="d">
        <x:v>2026-06-23T00:00:00.000Z</x:v>
      </x:c>
      <x:c r="C1558" s="8" t="n">
        <x:v>1256020288</x:v>
      </x:c>
      <x:c r="D1558" s="9" t="n">
        <x:v>1.4627</x:v>
      </x:c>
      <x:c r="E1558" s="9" t="n">
        <x:f>IF(COUNT(C1558:D1558)=2,C1558*D1558/100000000,"n.a.")</x:f>
        <x:v>18.371808752575998</x:v>
      </x:c>
      <x:c r="F1558" s="1" t="str">
        <x:v>get_fund_holders_972746bb5dcf2cb7.json</x:v>
      </x:c>
      <x:c r="G1558" s="1" t="str">
        <x:v>get_fund_performance_875d1f9d9b20879b.json</x:v>
      </x:c>
    </x:row>
    <x:row r="1559" ht="25" customHeight="1">
      <x:c r="A1559" s="1" t="str">
        <x:v>159977.SZ</x:v>
      </x:c>
      <x:c r="B1559" s="7" t="d">
        <x:v>2026-06-23T00:00:00.000Z</x:v>
      </x:c>
      <x:c r="C1559" s="8" t="n">
        <x:v>2877872820</x:v>
      </x:c>
      <x:c r="D1559" s="9" t="n">
        <x:v>2.1835</x:v>
      </x:c>
      <x:c r="E1559" s="9" t="n">
        <x:f>IF(COUNT(C1559:D1559)=2,C1559*D1559/100000000,"n.a.")</x:f>
        <x:v>62.838353024700005</x:v>
      </x:c>
      <x:c r="F1559" s="1" t="str">
        <x:v>get_fund_holders_3665ca842f2b9d2d.json</x:v>
      </x:c>
      <x:c r="G1559" s="1" t="str">
        <x:v>get_fund_performance_757bebf0dcfab699.json</x:v>
      </x:c>
    </x:row>
    <x:row r="1560" ht="25" customHeight="1">
      <x:c r="A1560" s="1" t="str">
        <x:v>159982.SZ</x:v>
      </x:c>
      <x:c r="B1560" s="7" t="d">
        <x:v>2026-06-23T00:00:00.000Z</x:v>
      </x:c>
      <x:c r="C1560" s="8" t="n">
        <x:v>136211253</x:v>
      </x:c>
      <x:c r="D1560" s="9" t="n">
        <x:v>2.309</x:v>
      </x:c>
      <x:c r="E1560" s="9" t="n">
        <x:f>IF(COUNT(C1560:D1560)=2,C1560*D1560/100000000,"n.a.")</x:f>
        <x:v>3.1451178317700004</x:v>
      </x:c>
      <x:c r="F1560" s="1" t="str">
        <x:v>get_fund_holders_6873838444356b70.json</x:v>
      </x:c>
      <x:c r="G1560" s="1" t="str">
        <x:v>get_fund_performance_c16a854f012da14c.json</x:v>
      </x:c>
    </x:row>
    <x:row r="1561" ht="25" customHeight="1">
      <x:c r="A1561" s="1" t="str">
        <x:v>510300.SH</x:v>
      </x:c>
      <x:c r="B1561" s="7" t="d">
        <x:v>2026-06-23T00:00:00.000Z</x:v>
      </x:c>
      <x:c r="C1561" s="8" t="n">
        <x:v>24676687700</x:v>
      </x:c>
      <x:c r="D1561" s="9" t="n">
        <x:v>4.947</x:v>
      </x:c>
      <x:c r="E1561" s="9" t="n">
        <x:f>IF(COUNT(C1561:D1561)=2,C1561*D1561/100000000,"n.a.")</x:f>
        <x:v>1220.755740519</x:v>
      </x:c>
      <x:c r="F1561" s="1" t="str">
        <x:v>get_fund_holders_1e677b142657289e.json</x:v>
      </x:c>
      <x:c r="G1561" s="1" t="str">
        <x:v>get_fund_performance_32b153f453e65745.json</x:v>
      </x:c>
    </x:row>
    <x:row r="1562" ht="25" customHeight="1">
      <x:c r="A1562" s="1" t="str">
        <x:v>510310.SH</x:v>
      </x:c>
      <x:c r="B1562" s="7" t="d">
        <x:v>2026-06-23T00:00:00.000Z</x:v>
      </x:c>
      <x:c r="C1562" s="8" t="n">
        <x:v>17021444000</x:v>
      </x:c>
      <x:c r="D1562" s="9" t="n">
        <x:v>4.7959</x:v>
      </x:c>
      <x:c r="E1562" s="9" t="n">
        <x:f>IF(COUNT(C1562:D1562)=2,C1562*D1562/100000000,"n.a.")</x:f>
        <x:v>816.331432796</x:v>
      </x:c>
      <x:c r="F1562" s="1" t="str">
        <x:v>get_fund_holders_db155956e659ea95.json</x:v>
      </x:c>
      <x:c r="G1562" s="1" t="str">
        <x:v>get_fund_performance_ac2efc383ca02be2.json</x:v>
      </x:c>
    </x:row>
    <x:row r="1563" ht="25" customHeight="1">
      <x:c r="A1563" s="1" t="str">
        <x:v>510320.SH</x:v>
      </x:c>
      <x:c r="B1563" s="7" t="d">
        <x:v>2026-06-23T00:00:00.000Z</x:v>
      </x:c>
      <x:c r="C1563" s="8" t="n">
        <x:v>622068500</x:v>
      </x:c>
      <x:c r="D1563" s="9" t="n">
        <x:v>1.3285</x:v>
      </x:c>
      <x:c r="E1563" s="9" t="n">
        <x:f>IF(COUNT(C1563:D1563)=2,C1563*D1563/100000000,"n.a.")</x:f>
        <x:v>8.2641800225</x:v>
      </x:c>
      <x:c r="F1563" s="1" t="str">
        <x:v>get_fund_holders_b20aeadfd65009a9.json</x:v>
      </x:c>
      <x:c r="G1563" s="1" t="str">
        <x:v>get_fund_performance_6f370d8e0a2e9620.json</x:v>
      </x:c>
    </x:row>
    <x:row r="1564" ht="25" customHeight="1">
      <x:c r="A1564" s="1" t="str">
        <x:v>510330.SH</x:v>
      </x:c>
      <x:c r="B1564" s="7" t="d">
        <x:v>2026-06-23T00:00:00.000Z</x:v>
      </x:c>
      <x:c r="C1564" s="8" t="n">
        <x:v>11727249800</x:v>
      </x:c>
      <x:c r="D1564" s="9" t="n">
        <x:v>5.1539</x:v>
      </x:c>
      <x:c r="E1564" s="9" t="n">
        <x:f>IF(COUNT(C1564:D1564)=2,C1564*D1564/100000000,"n.a.")</x:f>
        <x:v>604.4107274422</x:v>
      </x:c>
      <x:c r="F1564" s="1" t="str">
        <x:v>get_fund_holders_72fdcd60fda59aca.json</x:v>
      </x:c>
      <x:c r="G1564" s="1" t="str">
        <x:v>get_fund_performance_bfc43c7fa5bbf98b.json</x:v>
      </x:c>
    </x:row>
    <x:row r="1565" ht="25" customHeight="1">
      <x:c r="A1565" s="1" t="str">
        <x:v>510350.SH</x:v>
      </x:c>
      <x:c r="B1565" s="7" t="d">
        <x:v>2026-06-23T00:00:00.000Z</x:v>
      </x:c>
      <x:c r="C1565" s="8" t="n">
        <x:v>688614700</x:v>
      </x:c>
      <x:c r="D1565" s="9" t="n">
        <x:v>5.1745</x:v>
      </x:c>
      <x:c r="E1565" s="9" t="n">
        <x:f>IF(COUNT(C1565:D1565)=2,C1565*D1565/100000000,"n.a.")</x:f>
        <x:v>35.6323676515</x:v>
      </x:c>
      <x:c r="F1565" s="1" t="str">
        <x:v>get_fund_holders_3073d9fb2fa63b6e.json</x:v>
      </x:c>
      <x:c r="G1565" s="1" t="str">
        <x:v>get_fund_performance_4eee3d47edebe064.json</x:v>
      </x:c>
    </x:row>
    <x:row r="1566" ht="25" customHeight="1">
      <x:c r="A1566" s="1" t="str">
        <x:v>510360.SH</x:v>
      </x:c>
      <x:c r="B1566" s="7" t="d">
        <x:v>2026-06-23T00:00:00.000Z</x:v>
      </x:c>
      <x:c r="C1566" s="8" t="n">
        <x:v>1505381200</x:v>
      </x:c>
      <x:c r="D1566" s="9" t="n">
        <x:v>1.8806</x:v>
      </x:c>
      <x:c r="E1566" s="9" t="n">
        <x:f>IF(COUNT(C1566:D1566)=2,C1566*D1566/100000000,"n.a.")</x:f>
        <x:v>28.310198847200002</x:v>
      </x:c>
      <x:c r="F1566" s="1" t="str">
        <x:v>get_fund_holders_8112bcd006961a9d.json</x:v>
      </x:c>
      <x:c r="G1566" s="1" t="str">
        <x:v>get_fund_performance_11643907f3f83e2c.json</x:v>
      </x:c>
    </x:row>
    <x:row r="1567" ht="25" customHeight="1">
      <x:c r="A1567" s="1" t="str">
        <x:v>510370.SH</x:v>
      </x:c>
      <x:c r="B1567" s="7" t="d">
        <x:v>2026-06-23T00:00:00.000Z</x:v>
      </x:c>
      <x:c r="C1567" s="8" t="n">
        <x:v>78258100</x:v>
      </x:c>
      <x:c r="D1567" s="9" t="n">
        <x:v>1.097</x:v>
      </x:c>
      <x:c r="E1567" s="9" t="n">
        <x:f>IF(COUNT(C1567:D1567)=2,C1567*D1567/100000000,"n.a.")</x:f>
        <x:v>0.858491357</x:v>
      </x:c>
      <x:c r="F1567" s="1" t="str">
        <x:v>get_fund_holders_72fdcd60fda59aca.json</x:v>
      </x:c>
      <x:c r="G1567" s="1" t="str">
        <x:v>get_fund_performance_bfc43c7fa5bbf98b.json</x:v>
      </x:c>
    </x:row>
    <x:row r="1568" ht="25" customHeight="1">
      <x:c r="A1568" s="1" t="str">
        <x:v>510380.SH</x:v>
      </x:c>
      <x:c r="B1568" s="7" t="d">
        <x:v>2026-06-23T00:00:00.000Z</x:v>
      </x:c>
      <x:c r="C1568" s="8" t="n">
        <x:v>1206802400</x:v>
      </x:c>
      <x:c r="D1568" s="9" t="n">
        <x:v>1.4625</x:v>
      </x:c>
      <x:c r="E1568" s="9" t="n">
        <x:f>IF(COUNT(C1568:D1568)=2,C1568*D1568/100000000,"n.a.")</x:f>
        <x:v>17.6494851</x:v>
      </x:c>
      <x:c r="F1568" s="1" t="str">
        <x:v>get_fund_holders_b7b2fd863d7cae37.json</x:v>
      </x:c>
      <x:c r="G1568" s="1" t="str">
        <x:v>get_fund_performance_782c037bcb449f29.json</x:v>
      </x:c>
    </x:row>
    <x:row r="1569" ht="25" customHeight="1">
      <x:c r="A1569" s="1" t="str">
        <x:v>510390.SH</x:v>
      </x:c>
      <x:c r="B1569" s="7" t="d">
        <x:v>2026-06-23T00:00:00.000Z</x:v>
      </x:c>
      <x:c r="C1569" s="8" t="n">
        <x:v>109550000</x:v>
      </x:c>
      <x:c r="D1569" s="9" t="n">
        <x:v>5.5564</x:v>
      </x:c>
      <x:c r="E1569" s="9" t="n">
        <x:f>IF(COUNT(C1569:D1569)=2,C1569*D1569/100000000,"n.a.")</x:f>
        <x:v>6.0870362</x:v>
      </x:c>
      <x:c r="F1569" s="1" t="str">
        <x:v>get_fund_holders_de7653a1c69256fb.json</x:v>
      </x:c>
      <x:c r="G1569" s="1" t="str">
        <x:v>get_fund_performance_84601eddc1c275fe.json</x:v>
      </x:c>
    </x:row>
    <x:row r="1570" ht="25" customHeight="1">
      <x:c r="A1570" s="1" t="str">
        <x:v>510500.SH</x:v>
      </x:c>
      <x:c r="B1570" s="7" t="d">
        <x:v>2026-06-23T00:00:00.000Z</x:v>
      </x:c>
      <x:c r="C1570" s="8" t="n">
        <x:v>4325768600</x:v>
      </x:c>
      <x:c r="D1570" s="9" t="n">
        <x:v>8.8236</x:v>
      </x:c>
      <x:c r="E1570" s="9" t="n">
        <x:f>IF(COUNT(C1570:D1570)=2,C1570*D1570/100000000,"n.a.")</x:f>
        <x:v>381.6885181896001</x:v>
      </x:c>
      <x:c r="F1570" s="1" t="str">
        <x:v>get_fund_holders_0f3e86d571c495d7.json</x:v>
      </x:c>
      <x:c r="G1570" s="1" t="str">
        <x:v>get_fund_performance_5896dab4189c2620.json</x:v>
      </x:c>
    </x:row>
    <x:row r="1571" ht="25" customHeight="1">
      <x:c r="A1571" s="1" t="str">
        <x:v>510510.SH</x:v>
      </x:c>
      <x:c r="B1571" s="7" t="d">
        <x:v>2026-06-23T00:00:00.000Z</x:v>
      </x:c>
      <x:c r="C1571" s="8" t="n">
        <x:v>807038300</x:v>
      </x:c>
      <x:c r="D1571" s="9" t="n">
        <x:v>2.7933</x:v>
      </x:c>
      <x:c r="E1571" s="9" t="n">
        <x:f>IF(COUNT(C1571:D1571)=2,C1571*D1571/100000000,"n.a.")</x:f>
        <x:v>22.5430008339</x:v>
      </x:c>
      <x:c r="F1571" s="1" t="str">
        <x:v>get_fund_holders_4b6ceb4ab77d2485.json</x:v>
      </x:c>
      <x:c r="G1571" s="1" t="str">
        <x:v>get_fund_performance_b5f4b8ffdfab8d69.json</x:v>
      </x:c>
    </x:row>
    <x:row r="1572" ht="25" customHeight="1">
      <x:c r="A1572" s="1" t="str">
        <x:v>510530.SH</x:v>
      </x:c>
      <x:c r="B1572" s="7" t="d">
        <x:v>2026-06-23T00:00:00.000Z</x:v>
      </x:c>
      <x:c r="C1572" s="8" t="n">
        <x:v>44979400</x:v>
      </x:c>
      <x:c r="D1572" s="9" t="n">
        <x:v>9.6129</x:v>
      </x:c>
      <x:c r="E1572" s="9" t="n">
        <x:f>IF(COUNT(C1572:D1572)=2,C1572*D1572/100000000,"n.a.")</x:f>
        <x:v>4.3238247426</x:v>
      </x:c>
      <x:c r="F1572" s="1" t="str">
        <x:v>get_fund_holders_02dd5efc1003a96c.json</x:v>
      </x:c>
      <x:c r="G1572" s="1" t="str">
        <x:v>get_fund_performance_b02199b195311b97.json</x:v>
      </x:c>
    </x:row>
    <x:row r="1573" ht="25" customHeight="1">
      <x:c r="A1573" s="1" t="str">
        <x:v>510550.SH</x:v>
      </x:c>
      <x:c r="B1573" s="7" t="d">
        <x:v>2026-06-23T00:00:00.000Z</x:v>
      </x:c>
      <x:c r="C1573" s="8" t="n">
        <x:v>21743300</x:v>
      </x:c>
      <x:c r="D1573" s="9" t="n">
        <x:v>2.2264</x:v>
      </x:c>
      <x:c r="E1573" s="9" t="n">
        <x:f>IF(COUNT(C1573:D1573)=2,C1573*D1573/100000000,"n.a.")</x:f>
        <x:v>0.48409283119999996</x:v>
      </x:c>
      <x:c r="F1573" s="1" t="str">
        <x:v>get_fund_holders_9716a79bd81ae93a.json</x:v>
      </x:c>
      <x:c r="G1573" s="1" t="str">
        <x:v>get_fund_performance_a204b4467a190cee.json</x:v>
      </x:c>
    </x:row>
    <x:row r="1574" ht="25" customHeight="1">
      <x:c r="A1574" s="1" t="str">
        <x:v>510560.SH</x:v>
      </x:c>
      <x:c r="B1574" s="7" t="d">
        <x:v>2026-06-23T00:00:00.000Z</x:v>
      </x:c>
      <x:c r="C1574" s="8" t="n">
        <x:v>62318700</x:v>
      </x:c>
      <x:c r="D1574" s="9" t="n">
        <x:v>2.1502</x:v>
      </x:c>
      <x:c r="E1574" s="9" t="n">
        <x:f>IF(COUNT(C1574:D1574)=2,C1574*D1574/100000000,"n.a.")</x:f>
        <x:v>1.3399766873999999</x:v>
      </x:c>
      <x:c r="F1574" s="1" t="str">
        <x:v>get_fund_holders_397f67910833c338.json</x:v>
      </x:c>
      <x:c r="G1574" s="1" t="str">
        <x:v>get_fund_performance_a001173e5434a9d4.json</x:v>
      </x:c>
    </x:row>
    <x:row r="1575" ht="25" customHeight="1">
      <x:c r="A1575" s="1" t="str">
        <x:v>510570.SH</x:v>
      </x:c>
      <x:c r="B1575" s="7" t="d">
        <x:v>2026-06-23T00:00:00.000Z</x:v>
      </x:c>
      <x:c r="C1575" s="8" t="n">
        <x:v>25560600</x:v>
      </x:c>
      <x:c r="D1575" s="9" t="n">
        <x:v>1.3688</x:v>
      </x:c>
      <x:c r="E1575" s="9" t="n">
        <x:f>IF(COUNT(C1575:D1575)=2,C1575*D1575/100000000,"n.a.")</x:f>
        <x:v>0.3498734928</x:v>
      </x:c>
      <x:c r="F1575" s="1" t="str">
        <x:v>get_fund_holders_397f67910833c338.json</x:v>
      </x:c>
      <x:c r="G1575" s="1" t="str">
        <x:v>get_fund_performance_a001173e5434a9d4.json</x:v>
      </x:c>
    </x:row>
    <x:row r="1576" ht="25" customHeight="1">
      <x:c r="A1576" s="1" t="str">
        <x:v>510580.SH</x:v>
      </x:c>
      <x:c r="B1576" s="7" t="d">
        <x:v>2026-06-23T00:00:00.000Z</x:v>
      </x:c>
      <x:c r="C1576" s="8" t="n">
        <x:v>954168300</x:v>
      </x:c>
      <x:c r="D1576" s="9" t="n">
        <x:v>4.5383</x:v>
      </x:c>
      <x:c r="E1576" s="9" t="n">
        <x:f>IF(COUNT(C1576:D1576)=2,C1576*D1576/100000000,"n.a.")</x:f>
        <x:v>43.303019958899995</x:v>
      </x:c>
      <x:c r="F1576" s="1" t="str">
        <x:v>get_fund_holders_642ec0bcd548408a.json</x:v>
      </x:c>
      <x:c r="G1576" s="1" t="str">
        <x:v>get_fund_performance_52dd6b7444cbe37f.json</x:v>
      </x:c>
    </x:row>
    <x:row r="1577" ht="25" customHeight="1">
      <x:c r="A1577" s="1" t="str">
        <x:v>510590.SH</x:v>
      </x:c>
      <x:c r="B1577" s="7" t="d">
        <x:v>2026-06-23T00:00:00.000Z</x:v>
      </x:c>
      <x:c r="C1577" s="8" t="n">
        <x:v>138786100</x:v>
      </x:c>
      <x:c r="D1577" s="9" t="n">
        <x:v>9.3552</x:v>
      </x:c>
      <x:c r="E1577" s="9" t="n">
        <x:f>IF(COUNT(C1577:D1577)=2,C1577*D1577/100000000,"n.a.")</x:f>
        <x:v>12.9837172272</x:v>
      </x:c>
      <x:c r="F1577" s="1" t="str">
        <x:v>get_fund_holders_c3d87f4218ad4583.json</x:v>
      </x:c>
      <x:c r="G1577" s="1" t="str">
        <x:v>get_fund_performance_02aa700a9df0acc2.json</x:v>
      </x:c>
    </x:row>
    <x:row r="1578" ht="25" customHeight="1">
      <x:c r="A1578" s="1" t="str">
        <x:v>512100.SH</x:v>
      </x:c>
      <x:c r="B1578" s="7" t="d">
        <x:v>2026-06-23T00:00:00.000Z</x:v>
      </x:c>
      <x:c r="C1578" s="8" t="n">
        <x:v>3209217600</x:v>
      </x:c>
      <x:c r="D1578" s="9" t="n">
        <x:v>3.5065</x:v>
      </x:c>
      <x:c r="E1578" s="9" t="n">
        <x:f>IF(COUNT(C1578:D1578)=2,C1578*D1578/100000000,"n.a.")</x:f>
        <x:v>112.531215144</x:v>
      </x:c>
      <x:c r="F1578" s="1" t="str">
        <x:v>get_fund_holders_f06ed8ca04a5c3cd.json</x:v>
      </x:c>
      <x:c r="G1578" s="1" t="str">
        <x:v>get_fund_performance_7ef9212eaf1828ff.json</x:v>
      </x:c>
    </x:row>
    <x:row r="1579" ht="25" customHeight="1">
      <x:c r="A1579" s="1" t="str">
        <x:v>512500.SH</x:v>
      </x:c>
      <x:c r="B1579" s="7" t="d">
        <x:v>2026-06-23T00:00:00.000Z</x:v>
      </x:c>
      <x:c r="C1579" s="8" t="n">
        <x:v>1588808800</x:v>
      </x:c>
      <x:c r="D1579" s="9" t="n">
        <x:v>4.8962</x:v>
      </x:c>
      <x:c r="E1579" s="9" t="n">
        <x:f>IF(COUNT(C1579:D1579)=2,C1579*D1579/100000000,"n.a.")</x:f>
        <x:v>77.7912564656</x:v>
      </x:c>
      <x:c r="F1579" s="1" t="str">
        <x:v>get_fund_holders_9716a79bd81ae93a.json</x:v>
      </x:c>
      <x:c r="G1579" s="1" t="str">
        <x:v>get_fund_performance_a204b4467a190cee.json</x:v>
      </x:c>
    </x:row>
    <x:row r="1580" ht="25" customHeight="1">
      <x:c r="A1580" s="1" t="str">
        <x:v>512510.SH</x:v>
      </x:c>
      <x:c r="B1580" s="7" t="d">
        <x:v>2026-06-23T00:00:00.000Z</x:v>
      </x:c>
      <x:c r="C1580" s="8" t="n">
        <x:v>404929800</x:v>
      </x:c>
      <x:c r="D1580" s="9" t="n">
        <x:v>2.5736</x:v>
      </x:c>
      <x:c r="E1580" s="9" t="n">
        <x:f>IF(COUNT(C1580:D1580)=2,C1580*D1580/100000000,"n.a.")</x:f>
        <x:v>10.4212733328</x:v>
      </x:c>
      <x:c r="F1580" s="1" t="str">
        <x:v>get_fund_holders_cb7a47267215c1da.json</x:v>
      </x:c>
      <x:c r="G1580" s="1" t="str">
        <x:v>get_fund_performance_7bf0efc786c27bf1.json</x:v>
      </x:c>
    </x:row>
    <x:row r="1581" ht="25" customHeight="1">
      <x:c r="A1581" s="1" t="str">
        <x:v>515130.SH</x:v>
      </x:c>
      <x:c r="B1581" s="7" t="d">
        <x:v>2026-06-23T00:00:00.000Z</x:v>
      </x:c>
      <x:c r="C1581" s="8" t="n">
        <x:v>82463200</x:v>
      </x:c>
      <x:c r="D1581" s="9" t="n">
        <x:v>1.6287</x:v>
      </x:c>
      <x:c r="E1581" s="9" t="n">
        <x:f>IF(COUNT(C1581:D1581)=2,C1581*D1581/100000000,"n.a.")</x:f>
        <x:v>1.3430781384000001</x:v>
      </x:c>
      <x:c r="F1581" s="1" t="str">
        <x:v>get_fund_holders_02dd5efc1003a96c.json</x:v>
      </x:c>
      <x:c r="G1581" s="1" t="str">
        <x:v>get_fund_performance_b02199b195311b97.json</x:v>
      </x:c>
    </x:row>
    <x:row r="1582" ht="25" customHeight="1">
      <x:c r="A1582" s="1" t="str">
        <x:v>515190.SH</x:v>
      </x:c>
      <x:c r="B1582" s="7" t="d">
        <x:v>2026-06-23T00:00:00.000Z</x:v>
      </x:c>
      <x:c r="C1582" s="8" t="n">
        <x:v>297466100</x:v>
      </x:c>
      <x:c r="D1582" s="9" t="n">
        <x:v>1.8197</x:v>
      </x:c>
      <x:c r="E1582" s="9" t="n">
        <x:f>IF(COUNT(C1582:D1582)=2,C1582*D1582/100000000,"n.a.")</x:f>
        <x:v>5.412990621700001</x:v>
      </x:c>
      <x:c r="F1582" s="1" t="str">
        <x:v>get_fund_holders_4a5b486412b93368.json</x:v>
      </x:c>
      <x:c r="G1582" s="1" t="str">
        <x:v>get_fund_performance_d3b8a29dbfda12d5.json</x:v>
      </x:c>
    </x:row>
    <x:row r="1583" ht="25" customHeight="1">
      <x:c r="A1583" s="1" t="str">
        <x:v>515310.SH</x:v>
      </x:c>
      <x:c r="B1583" s="7" t="d">
        <x:v>2026-06-23T00:00:00.000Z</x:v>
      </x:c>
      <x:c r="C1583" s="8" t="n">
        <x:v>237611200</x:v>
      </x:c>
      <x:c r="D1583" s="9" t="n">
        <x:v>1.4701</x:v>
      </x:c>
      <x:c r="E1583" s="9" t="n">
        <x:f>IF(COUNT(C1583:D1583)=2,C1583*D1583/100000000,"n.a.")</x:f>
        <x:v>3.4931222512</x:v>
      </x:c>
      <x:c r="F1583" s="1" t="str">
        <x:v>get_fund_holders_9654d298fd7411b0.json</x:v>
      </x:c>
      <x:c r="G1583" s="1" t="str">
        <x:v>get_fund_performance_1d4a9808e8556da1.json</x:v>
      </x:c>
    </x:row>
    <x:row r="1584" ht="25" customHeight="1">
      <x:c r="A1584" s="1" t="str">
        <x:v>515330.SH</x:v>
      </x:c>
      <x:c r="B1584" s="7" t="d">
        <x:v>2026-06-23T00:00:00.000Z</x:v>
      </x:c>
      <x:c r="C1584" s="8" t="n">
        <x:v>5393709500</x:v>
      </x:c>
      <x:c r="D1584" s="9" t="n">
        <x:v>1.4197</x:v>
      </x:c>
      <x:c r="E1584" s="9" t="n">
        <x:f>IF(COUNT(C1584:D1584)=2,C1584*D1584/100000000,"n.a.")</x:f>
        <x:v>76.5744937715</x:v>
      </x:c>
      <x:c r="F1584" s="1" t="str">
        <x:v>get_fund_holders_8112bcd006961a9d.json</x:v>
      </x:c>
      <x:c r="G1584" s="1" t="str">
        <x:v>get_fund_performance_11643907f3f83e2c.json</x:v>
      </x:c>
    </x:row>
    <x:row r="1585" ht="25" customHeight="1">
      <x:c r="A1585" s="1" t="str">
        <x:v>515350.SH</x:v>
      </x:c>
      <x:c r="B1585" s="7" t="d">
        <x:v>2026-06-23T00:00:00.000Z</x:v>
      </x:c>
      <x:c r="C1585" s="8" t="n">
        <x:v>9899200</x:v>
      </x:c>
      <x:c r="D1585" s="9" t="n">
        <x:v>6.6181</x:v>
      </x:c>
      <x:c r="E1585" s="9" t="n">
        <x:f>IF(COUNT(C1585:D1585)=2,C1585*D1585/100000000,"n.a.")</x:f>
        <x:v>0.6551389552</x:v>
      </x:c>
      <x:c r="F1585" s="1" t="str">
        <x:v>get_fund_holders_f7a0251fa6d4d112.json</x:v>
      </x:c>
      <x:c r="G1585" s="1" t="str">
        <x:v>get_fund_performance_f34761a2b46b9330.json</x:v>
      </x:c>
    </x:row>
    <x:row r="1586" ht="25" customHeight="1">
      <x:c r="A1586" s="1" t="str">
        <x:v>515360.SH</x:v>
      </x:c>
      <x:c r="B1586" s="7" t="d">
        <x:v>2026-06-23T00:00:00.000Z</x:v>
      </x:c>
      <x:c r="C1586" s="8" t="n">
        <x:v>37279300</x:v>
      </x:c>
      <x:c r="D1586" s="9" t="n">
        <x:v>7.0746</x:v>
      </x:c>
      <x:c r="E1586" s="9" t="n">
        <x:f>IF(COUNT(C1586:D1586)=2,C1586*D1586/100000000,"n.a.")</x:f>
        <x:v>2.6373613578</x:v>
      </x:c>
      <x:c r="F1586" s="1" t="str">
        <x:v>get_fund_holders_b20aeadfd65009a9.json</x:v>
      </x:c>
      <x:c r="G1586" s="1" t="str">
        <x:v>get_fund_performance_6f370d8e0a2e9620.json</x:v>
      </x:c>
    </x:row>
    <x:row r="1587" ht="25" customHeight="1">
      <x:c r="A1587" s="1" t="str">
        <x:v>515380.SH</x:v>
      </x:c>
      <x:c r="B1587" s="7" t="d">
        <x:v>2026-06-23T00:00:00.000Z</x:v>
      </x:c>
      <x:c r="C1587" s="8" t="n">
        <x:v>640899800</x:v>
      </x:c>
      <x:c r="D1587" s="9" t="n">
        <x:v>5.7174</x:v>
      </x:c>
      <x:c r="E1587" s="9" t="n">
        <x:f>IF(COUNT(C1587:D1587)=2,C1587*D1587/100000000,"n.a.")</x:f>
        <x:v>36.642805165199995</x:v>
      </x:c>
      <x:c r="F1587" s="1" t="str">
        <x:v>get_fund_holders_3073d9fb2fa63b6e.json</x:v>
      </x:c>
      <x:c r="G1587" s="1" t="str">
        <x:v>get_fund_performance_4eee3d47edebe064.json</x:v>
      </x:c>
    </x:row>
    <x:row r="1588" ht="25" customHeight="1">
      <x:c r="A1588" s="1" t="str">
        <x:v>515390.SH</x:v>
      </x:c>
      <x:c r="B1588" s="7" t="d">
        <x:v>2026-06-23T00:00:00.000Z</x:v>
      </x:c>
      <x:c r="C1588" s="8" t="n">
        <x:v>1078683000</x:v>
      </x:c>
      <x:c r="D1588" s="9" t="n">
        <x:v>1.4351</x:v>
      </x:c>
      <x:c r="E1588" s="9" t="n">
        <x:f>IF(COUNT(C1588:D1588)=2,C1588*D1588/100000000,"n.a.")</x:f>
        <x:v>15.480179733</x:v>
      </x:c>
      <x:c r="F1588" s="1" t="str">
        <x:v>get_fund_holders_de7653a1c69256fb.json</x:v>
      </x:c>
      <x:c r="G1588" s="1" t="str">
        <x:v>get_fund_performance_84601eddc1c275fe.json</x:v>
      </x:c>
    </x:row>
    <x:row r="1589" ht="25" customHeight="1">
      <x:c r="A1589" s="1" t="str">
        <x:v>515530.SH</x:v>
      </x:c>
      <x:c r="B1589" s="7" t="d">
        <x:v>2026-06-23T00:00:00.000Z</x:v>
      </x:c>
      <x:c r="C1589" s="8" t="n">
        <x:v>12242700</x:v>
      </x:c>
      <x:c r="D1589" s="9" t="n">
        <x:v>4.764</x:v>
      </x:c>
      <x:c r="E1589" s="9" t="n">
        <x:f>IF(COUNT(C1589:D1589)=2,C1589*D1589/100000000,"n.a.")</x:f>
        <x:v>0.583242228</x:v>
      </x:c>
      <x:c r="F1589" s="1" t="str">
        <x:v>get_fund_holders_c3d87f4218ad4583.json</x:v>
      </x:c>
      <x:c r="G1589" s="1" t="str">
        <x:v>get_fund_performance_02aa700a9df0acc2.json</x:v>
      </x:c>
    </x:row>
    <x:row r="1590" ht="25" customHeight="1">
      <x:c r="A1590" s="1" t="str">
        <x:v>515550.SH</x:v>
      </x:c>
      <x:c r="B1590" s="7" t="d">
        <x:v>2026-06-23T00:00:00.000Z</x:v>
      </x:c>
      <x:c r="C1590" s="8" t="n">
        <x:v>18345700</x:v>
      </x:c>
      <x:c r="D1590" s="9" t="n">
        <x:v>1.9308</x:v>
      </x:c>
      <x:c r="E1590" s="9" t="n">
        <x:f>IF(COUNT(C1590:D1590)=2,C1590*D1590/100000000,"n.a.")</x:f>
        <x:v>0.35421877560000004</x:v>
      </x:c>
      <x:c r="F1590" s="1" t="str">
        <x:v>get_fund_holders_4b6ceb4ab77d2485.json</x:v>
      </x:c>
      <x:c r="G1590" s="1" t="str">
        <x:v>get_fund_performance_b5f4b8ffdfab8d69.json</x:v>
      </x:c>
    </x:row>
    <x:row r="1591" ht="25" customHeight="1">
      <x:c r="A1591" s="1" t="str">
        <x:v>515660.SH</x:v>
      </x:c>
      <x:c r="B1591" s="7" t="d">
        <x:v>2026-06-23T00:00:00.000Z</x:v>
      </x:c>
      <x:c r="C1591" s="8" t="n">
        <x:v>458794200</x:v>
      </x:c>
      <x:c r="D1591" s="9" t="n">
        <x:v>6.1378</x:v>
      </x:c>
      <x:c r="E1591" s="9" t="n">
        <x:f>IF(COUNT(C1591:D1591)=2,C1591*D1591/100000000,"n.a.")</x:f>
        <x:v>28.159870407600003</x:v>
      </x:c>
      <x:c r="F1591" s="1" t="str">
        <x:v>get_fund_holders_9f97c20db2568193.json</x:v>
      </x:c>
      <x:c r="G1591" s="1" t="str">
        <x:v>get_fund_performance_cc51021ca3a41cab.json</x:v>
      </x:c>
    </x:row>
    <x:row r="1592" ht="25" customHeight="1">
      <x:c r="A1592" s="1" t="str">
        <x:v>516300.SH</x:v>
      </x:c>
      <x:c r="B1592" s="7" t="d">
        <x:v>2026-06-23T00:00:00.000Z</x:v>
      </x:c>
      <x:c r="C1592" s="8" t="n">
        <x:v>25012600</x:v>
      </x:c>
      <x:c r="D1592" s="9" t="n">
        <x:v>3.606</x:v>
      </x:c>
      <x:c r="E1592" s="9" t="n">
        <x:f>IF(COUNT(C1592:D1592)=2,C1592*D1592/100000000,"n.a.")</x:f>
        <x:v>0.901954356</x:v>
      </x:c>
      <x:c r="F1592" s="1" t="str">
        <x:v>get_fund_holders_297fc90dcb4e9518.json</x:v>
      </x:c>
      <x:c r="G1592" s="1" t="str">
        <x:v>get_fund_performance_76033c52f8ce0ced.json</x:v>
      </x:c>
    </x:row>
    <x:row r="1593" ht="25" customHeight="1">
      <x:c r="A1593" s="1" t="str">
        <x:v>560010.SH</x:v>
      </x:c>
      <x:c r="B1593" s="7" t="d">
        <x:v>2026-06-23T00:00:00.000Z</x:v>
      </x:c>
      <x:c r="C1593" s="8" t="n">
        <x:v>1148621700</x:v>
      </x:c>
      <x:c r="D1593" s="9" t="n">
        <x:v>3.5918</x:v>
      </x:c>
      <x:c r="E1593" s="9" t="n">
        <x:f>IF(COUNT(C1593:D1593)=2,C1593*D1593/100000000,"n.a.")</x:f>
        <x:v>41.2561942206</x:v>
      </x:c>
      <x:c r="F1593" s="1" t="str">
        <x:v>get_fund_holders_6873838444356b70.json</x:v>
      </x:c>
      <x:c r="G1593" s="1" t="str">
        <x:v>get_fund_performance_c16a854f012da14c.json</x:v>
      </x:c>
    </x:row>
    <x:row r="1594" ht="25" customHeight="1">
      <x:c r="A1594" s="1" t="str">
        <x:v>560110.SH</x:v>
      </x:c>
      <x:c r="B1594" s="7" t="d">
        <x:v>2026-06-23T00:00:00.000Z</x:v>
      </x:c>
      <x:c r="C1594" s="8" t="n">
        <x:v>130903500</x:v>
      </x:c>
      <x:c r="D1594" s="9" t="n">
        <x:v>1.2967</x:v>
      </x:c>
      <x:c r="E1594" s="9" t="n">
        <x:f>IF(COUNT(C1594:D1594)=2,C1594*D1594/100000000,"n.a.")</x:f>
        <x:v>1.6974256845</x:v>
      </x:c>
      <x:c r="F1594" s="1" t="str">
        <x:v>get_fund_holders_297fc90dcb4e9518.json</x:v>
      </x:c>
      <x:c r="G1594" s="1" t="str">
        <x:v>get_fund_performance_76033c52f8ce0ced.json</x:v>
      </x:c>
    </x:row>
    <x:row r="1595" ht="25" customHeight="1">
      <x:c r="A1595" s="1" t="str">
        <x:v>560220.SH</x:v>
      </x:c>
      <x:c r="B1595" s="7" t="d">
        <x:v>2026-06-23T00:00:00.000Z</x:v>
      </x:c>
      <x:c r="C1595" s="8" t="n">
        <x:v>48717000</x:v>
      </x:c>
      <x:c r="D1595" s="9" t="n">
        <x:v>1.5779</x:v>
      </x:c>
      <x:c r="E1595" s="9" t="n">
        <x:f>IF(COUNT(C1595:D1595)=2,C1595*D1595/100000000,"n.a.")</x:f>
        <x:v>0.7687055429999999</x:v>
      </x:c>
      <x:c r="F1595" s="1" t="str">
        <x:v>get_fund_holders_fc050ecb223266b2.json</x:v>
      </x:c>
      <x:c r="G1595" s="1" t="str">
        <x:v>get_fund_performance_64e81de3617dc384.json</x:v>
      </x:c>
    </x:row>
    <x:row r="1596" ht="25" customHeight="1">
      <x:c r="A1596" s="1" t="str">
        <x:v>561350.SH</x:v>
      </x:c>
      <x:c r="B1596" s="7" t="d">
        <x:v>2026-06-23T00:00:00.000Z</x:v>
      </x:c>
      <x:c r="C1596" s="8" t="n">
        <x:v>64700000</x:v>
      </x:c>
      <x:c r="D1596" s="9" t="n">
        <x:v>1.3766</x:v>
      </x:c>
      <x:c r="E1596" s="9" t="n">
        <x:f>IF(COUNT(C1596:D1596)=2,C1596*D1596/100000000,"n.a.")</x:f>
        <x:v>0.8906602</x:v>
      </x:c>
      <x:c r="F1596" s="1" t="str">
        <x:v>get_fund_holders_13991b14672a9e5b.json</x:v>
      </x:c>
      <x:c r="G1596" s="1" t="str">
        <x:v>get_fund_performance_0e4c5b8e47ee8e76.json</x:v>
      </x:c>
    </x:row>
    <x:row r="1597" ht="25" customHeight="1">
      <x:c r="A1597" s="1" t="str">
        <x:v>561370.SH</x:v>
      </x:c>
      <x:c r="B1597" s="7" t="d">
        <x:v>2026-06-23T00:00:00.000Z</x:v>
      </x:c>
      <x:c r="C1597" s="8" t="n">
        <x:v>22356000</x:v>
      </x:c>
      <x:c r="D1597" s="9" t="n">
        <x:v>1.568</x:v>
      </x:c>
      <x:c r="E1597" s="9" t="n">
        <x:f>IF(COUNT(C1597:D1597)=2,C1597*D1597/100000000,"n.a.")</x:f>
        <x:v>0.35054208</x:v>
      </x:c>
      <x:c r="F1597" s="1" t="str">
        <x:v>get_fund_holders_2726ab4790466ee0.json</x:v>
      </x:c>
      <x:c r="G1597" s="1" t="str">
        <x:v>get_fund_performance_cb9287801365b0fc.json</x:v>
      </x:c>
    </x:row>
    <x:row r="1598" ht="25" customHeight="1">
      <x:c r="A1598" s="1" t="str">
        <x:v>561930.SH</x:v>
      </x:c>
      <x:c r="B1598" s="7" t="d">
        <x:v>2026-06-23T00:00:00.000Z</x:v>
      </x:c>
      <x:c r="C1598" s="8" t="n">
        <x:v>121260600</x:v>
      </x:c>
      <x:c r="D1598" s="9" t="n">
        <x:v>1.647</x:v>
      </x:c>
      <x:c r="E1598" s="9" t="n">
        <x:f>IF(COUNT(C1598:D1598)=2,C1598*D1598/100000000,"n.a.")</x:f>
        <x:v>1.9971620819999998</x:v>
      </x:c>
      <x:c r="F1598" s="1" t="str">
        <x:v>get_fund_holders_f7a0251fa6d4d112.json</x:v>
      </x:c>
      <x:c r="G1598" s="1" t="str">
        <x:v>get_fund_performance_f34761a2b46b9330.json</x:v>
      </x:c>
    </x:row>
    <x:row r="1599" ht="25" customHeight="1">
      <x:c r="A1599" s="1" t="str">
        <x:v>562660.SH</x:v>
      </x:c>
      <x:c r="B1599" s="7" t="d">
        <x:v>2026-06-23T00:00:00.000Z</x:v>
      </x:c>
      <x:c r="C1599" s="8" t="n">
        <x:v>224874000</x:v>
      </x:c>
      <x:c r="D1599" s="9" t="n">
        <x:v>2.0019</x:v>
      </x:c>
      <x:c r="E1599" s="9" t="n">
        <x:f>IF(COUNT(C1599:D1599)=2,C1599*D1599/100000000,"n.a.")</x:f>
        <x:v>4.501752606</x:v>
      </x:c>
      <x:c r="F1599" s="1" t="str">
        <x:v>get_fund_holders_a10e2190a42af2eb.json</x:v>
      </x:c>
      <x:c r="G1599" s="1" t="str">
        <x:v>get_fund_performance_074fe7c4861a32c8.json</x:v>
      </x:c>
    </x:row>
    <x:row r="1600" ht="25" customHeight="1">
      <x:c r="A1600" s="1" t="str">
        <x:v>563200.SH</x:v>
      </x:c>
      <x:c r="B1600" s="7" t="d">
        <x:v>2026-06-23T00:00:00.000Z</x:v>
      </x:c>
      <x:c r="C1600" s="8" t="n">
        <x:v>33458800</x:v>
      </x:c>
      <x:c r="D1600" s="9" t="n">
        <x:v>1.691</x:v>
      </x:c>
      <x:c r="E1600" s="9" t="n">
        <x:f>IF(COUNT(C1600:D1600)=2,C1600*D1600/100000000,"n.a.")</x:f>
        <x:v>0.565788308</x:v>
      </x:c>
      <x:c r="F1600" s="1" t="str">
        <x:v>get_fund_holders_fc050ecb223266b2.json</x:v>
      </x:c>
      <x:c r="G1600" s="1" t="str">
        <x:v>get_fund_performance_64e81de3617dc384.json</x:v>
      </x:c>
    </x:row>
    <x:row r="1601" ht="25" customHeight="1">
      <x:c r="A1601" s="1" t="str">
        <x:v>563300.SH</x:v>
      </x:c>
      <x:c r="B1601" s="7" t="d">
        <x:v>2026-06-23T00:00:00.000Z</x:v>
      </x:c>
      <x:c r="C1601" s="8" t="n">
        <x:v>2251174000</x:v>
      </x:c>
      <x:c r="D1601" s="9" t="n">
        <x:v>1.6254</x:v>
      </x:c>
      <x:c r="E1601" s="9" t="n">
        <x:f>IF(COUNT(C1601:D1601)=2,C1601*D1601/100000000,"n.a.")</x:f>
        <x:v>36.590582196</x:v>
      </x:c>
      <x:c r="F1601" s="1" t="str">
        <x:v>get_fund_holders_a10e2190a42af2eb.json</x:v>
      </x:c>
      <x:c r="G1601" s="1" t="str">
        <x:v>get_fund_performance_074fe7c4861a32c8.json</x:v>
      </x:c>
    </x:row>
    <x:row r="1602" ht="25" customHeight="1">
      <x:c r="A1602" s="1" t="str">
        <x:v>563520.SH</x:v>
      </x:c>
      <x:c r="B1602" s="7" t="d">
        <x:v>2026-06-23T00:00:00.000Z</x:v>
      </x:c>
      <x:c r="C1602" s="8" t="n">
        <x:v>379065000</x:v>
      </x:c>
      <x:c r="D1602" s="9" t="n">
        <x:v>1.2638</x:v>
      </x:c>
      <x:c r="E1602" s="9" t="n">
        <x:f>IF(COUNT(C1602:D1602)=2,C1602*D1602/100000000,"n.a.")</x:f>
        <x:v>4.79062347</x:v>
      </x:c>
      <x:c r="F1602" s="1" t="str">
        <x:v>get_fund_holders_1e677b142657289e.json</x:v>
      </x:c>
      <x:c r="G1602" s="1" t="str">
        <x:v>get_fund_performance_32b153f453e65745.json</x:v>
      </x:c>
    </x:row>
    <x:row r="1603" ht="25" customHeight="1">
      <x:c r="A1603" s="1" t="str">
        <x:v>563750.SH</x:v>
      </x:c>
      <x:c r="B1603" s="7" t="d">
        <x:v>2026-06-23T00:00:00.000Z</x:v>
      </x:c>
      <x:c r="C1603" s="8" t="n">
        <x:v>332237000</x:v>
      </x:c>
      <x:c r="D1603" s="9" t="n">
        <x:v>1.2073</x:v>
      </x:c>
      <x:c r="E1603" s="9" t="n">
        <x:f>IF(COUNT(C1603:D1603)=2,C1603*D1603/100000000,"n.a.")</x:f>
        <x:v>4.011097301</x:v>
      </x:c>
      <x:c r="F1603" s="1" t="str">
        <x:v>get_fund_holders_3a509cba2b0c91ea.json</x:v>
      </x:c>
      <x:c r="G1603" s="1" t="str">
        <x:v>get_fund_performance_aa085c9cb9fda8b6.json</x:v>
      </x:c>
    </x:row>
    <x:row r="1604" ht="25" customHeight="1">
      <x:c r="A1604" s="1" t="str">
        <x:v>588000.SH</x:v>
      </x:c>
      <x:c r="B1604" s="7" t="d">
        <x:v>2026-06-23T00:00:00.000Z</x:v>
      </x:c>
      <x:c r="C1604" s="8" t="n">
        <x:v>31661668200</x:v>
      </x:c>
      <x:c r="D1604" s="9" t="n">
        <x:v>2.0204</x:v>
      </x:c>
      <x:c r="E1604" s="9" t="n">
        <x:f>IF(COUNT(C1604:D1604)=2,C1604*D1604/100000000,"n.a.")</x:f>
        <x:v>639.6923443128</x:v>
      </x:c>
      <x:c r="F1604" s="1" t="str">
        <x:v>get_fund_holders_d7a48f04a3675863.json</x:v>
      </x:c>
      <x:c r="G1604" s="1" t="str">
        <x:v>get_fund_performance_8e72c41e3db9b3ba.json</x:v>
      </x:c>
    </x:row>
    <x:row r="1605" ht="25" customHeight="1">
      <x:c r="A1605" s="1" t="str">
        <x:v>588040.SH</x:v>
      </x:c>
      <x:c r="B1605" s="7" t="d">
        <x:v>2026-06-23T00:00:00.000Z</x:v>
      </x:c>
      <x:c r="C1605" s="8" t="n">
        <x:v>65889000</x:v>
      </x:c>
      <x:c r="D1605" s="9" t="n">
        <x:v>1.948</x:v>
      </x:c>
      <x:c r="E1605" s="9" t="n">
        <x:f>IF(COUNT(C1605:D1605)=2,C1605*D1605/100000000,"n.a.")</x:f>
        <x:v>1.28351772</x:v>
      </x:c>
      <x:c r="F1605" s="1" t="str">
        <x:v>get_fund_holders_289aa24890e2120f.json</x:v>
      </x:c>
      <x:c r="G1605" s="1" t="str">
        <x:v>get_fund_performance_132f843fe326f0e9.json</x:v>
      </x:c>
    </x:row>
    <x:row r="1606" ht="25" customHeight="1">
      <x:c r="A1606" s="1" t="str">
        <x:v>588050.SH</x:v>
      </x:c>
      <x:c r="B1606" s="7" t="d">
        <x:v>2026-06-23T00:00:00.000Z</x:v>
      </x:c>
      <x:c r="C1606" s="8" t="n">
        <x:v>4339241300</x:v>
      </x:c>
      <x:c r="D1606" s="9" t="n">
        <x:v>1.9605</x:v>
      </x:c>
      <x:c r="E1606" s="9" t="n">
        <x:f>IF(COUNT(C1606:D1606)=2,C1606*D1606/100000000,"n.a.")</x:f>
        <x:v>85.0708256865</x:v>
      </x:c>
      <x:c r="F1606" s="1" t="str">
        <x:v>get_fund_holders_bf65d0019adb3c3e.json</x:v>
      </x:c>
      <x:c r="G1606" s="1" t="str">
        <x:v>get_fund_performance_dbfdb5899fd5fed8.json</x:v>
      </x:c>
    </x:row>
    <x:row r="1607" ht="25" customHeight="1">
      <x:c r="A1607" s="1" t="str">
        <x:v>588060.SH</x:v>
      </x:c>
      <x:c r="B1607" s="7" t="d">
        <x:v>2026-06-23T00:00:00.000Z</x:v>
      </x:c>
      <x:c r="C1607" s="8" t="n">
        <x:v>4999140000</x:v>
      </x:c>
      <x:c r="D1607" s="9" t="n">
        <x:v>1.2145</x:v>
      </x:c>
      <x:c r="E1607" s="9" t="n">
        <x:f>IF(COUNT(C1607:D1607)=2,C1607*D1607/100000000,"n.a.")</x:f>
        <x:v>60.7145553</x:v>
      </x:c>
      <x:c r="F1607" s="1" t="str">
        <x:v>get_fund_holders_5233c0fc3241a32c.json</x:v>
      </x:c>
      <x:c r="G1607" s="1" t="str">
        <x:v>get_fund_performance_efd396d3cd9bc676.json</x:v>
      </x:c>
    </x:row>
    <x:row r="1608" ht="25" customHeight="1">
      <x:c r="A1608" s="1" t="str">
        <x:v>588080.SH</x:v>
      </x:c>
      <x:c r="B1608" s="7" t="d">
        <x:v>2026-06-23T00:00:00.000Z</x:v>
      </x:c>
      <x:c r="C1608" s="8" t="n">
        <x:v>19051628100</x:v>
      </x:c>
      <x:c r="D1608" s="9" t="n">
        <x:v>1.9576</x:v>
      </x:c>
      <x:c r="E1608" s="9" t="n">
        <x:f>IF(COUNT(C1608:D1608)=2,C1608*D1608/100000000,"n.a.")</x:f>
        <x:v>372.9546716856</x:v>
      </x:c>
      <x:c r="F1608" s="1" t="str">
        <x:v>get_fund_holders_d208616395cf29e5.json</x:v>
      </x:c>
      <x:c r="G1608" s="1" t="str">
        <x:v>get_fund_performance_436bcdb0b10648ba.json</x:v>
      </x:c>
    </x:row>
    <x:row r="1609" ht="25" customHeight="1">
      <x:c r="A1609" s="1" t="str">
        <x:v>588090.SH</x:v>
      </x:c>
      <x:c r="B1609" s="7" t="d">
        <x:v>2026-06-23T00:00:00.000Z</x:v>
      </x:c>
      <x:c r="C1609" s="8" t="n">
        <x:v>1743072800</x:v>
      </x:c>
      <x:c r="D1609" s="9" t="n">
        <x:v>1.9638</x:v>
      </x:c>
      <x:c r="E1609" s="9" t="n">
        <x:f>IF(COUNT(C1609:D1609)=2,C1609*D1609/100000000,"n.a.")</x:f>
        <x:v>34.2304636464</x:v>
      </x:c>
      <x:c r="F1609" s="1" t="str">
        <x:v>get_fund_holders_0e8c333096cb6d9b.json</x:v>
      </x:c>
      <x:c r="G1609" s="1" t="str">
        <x:v>get_fund_performance_5d7f4203664c3089.json</x:v>
      </x:c>
    </x:row>
    <x:row r="1610" ht="25" customHeight="1">
      <x:c r="A1610" s="1" t="str">
        <x:v>588150.SH</x:v>
      </x:c>
      <x:c r="B1610" s="7" t="d">
        <x:v>2026-06-23T00:00:00.000Z</x:v>
      </x:c>
      <x:c r="C1610" s="8" t="n">
        <x:v>268432600</x:v>
      </x:c>
      <x:c r="D1610" s="9" t="n">
        <x:v>1.3497</x:v>
      </x:c>
      <x:c r="E1610" s="9" t="n">
        <x:f>IF(COUNT(C1610:D1610)=2,C1610*D1610/100000000,"n.a.")</x:f>
        <x:v>3.6230348022</x:v>
      </x:c>
      <x:c r="F1610" s="1" t="str">
        <x:v>get_fund_holders_9969b0d406d0b745.json</x:v>
      </x:c>
      <x:c r="G1610" s="1" t="str">
        <x:v>get_fund_performance_e05a94b547791553.json</x:v>
      </x:c>
    </x:row>
    <x:row r="1611" ht="25" customHeight="1">
      <x:c r="A1611" s="1" t="str">
        <x:v>588180.SH</x:v>
      </x:c>
      <x:c r="B1611" s="7" t="d">
        <x:v>2026-06-23T00:00:00.000Z</x:v>
      </x:c>
      <x:c r="C1611" s="8" t="n">
        <x:v>801353700</x:v>
      </x:c>
      <x:c r="D1611" s="9" t="n">
        <x:v>1.2384</x:v>
      </x:c>
      <x:c r="E1611" s="9" t="n">
        <x:f>IF(COUNT(C1611:D1611)=2,C1611*D1611/100000000,"n.a.")</x:f>
        <x:v>9.923964220799999</x:v>
      </x:c>
      <x:c r="F1611" s="1" t="str">
        <x:v>get_fund_holders_a16d4a3c86b477e3.json</x:v>
      </x:c>
      <x:c r="G1611" s="1" t="str">
        <x:v>get_fund_performance_dbfdb5899fd5fed8.json</x:v>
      </x:c>
    </x:row>
    <x:row r="1612" ht="25" customHeight="1">
      <x:c r="A1612" s="1" t="str">
        <x:v>588280.SH</x:v>
      </x:c>
      <x:c r="B1612" s="7" t="d">
        <x:v>2026-06-23T00:00:00.000Z</x:v>
      </x:c>
      <x:c r="C1612" s="8" t="n">
        <x:v>256121000</x:v>
      </x:c>
      <x:c r="D1612" s="9" t="n">
        <x:v>1.3767</x:v>
      </x:c>
      <x:c r="E1612" s="9" t="n">
        <x:f>IF(COUNT(C1612:D1612)=2,C1612*D1612/100000000,"n.a.")</x:f>
        <x:v>3.5260178069999997</x:v>
      </x:c>
      <x:c r="F1612" s="1" t="str">
        <x:v>get_fund_holders_e06a4127f41e102c.json</x:v>
      </x:c>
      <x:c r="G1612" s="1" t="str">
        <x:v>get_fund_performance_40a67205fc558839.json</x:v>
      </x:c>
    </x:row>
    <x:row r="1613" ht="25" customHeight="1">
      <x:c r="A1613" s="1" t="str">
        <x:v>588720.SH</x:v>
      </x:c>
      <x:c r="B1613" s="7" t="d">
        <x:v>2026-06-23T00:00:00.000Z</x:v>
      </x:c>
      <x:c r="C1613" s="8" t="n">
        <x:v>94741800</x:v>
      </x:c>
      <x:c r="D1613" s="9" t="n">
        <x:v>1.9265</x:v>
      </x:c>
      <x:c r="E1613" s="9" t="n">
        <x:f>IF(COUNT(C1613:D1613)=2,C1613*D1613/100000000,"n.a.")</x:f>
        <x:v>1.8252007770000003</x:v>
      </x:c>
      <x:c r="F1613" s="1" t="str">
        <x:v>get_fund_holders_522e7c68c534d3b2.json</x:v>
      </x:c>
      <x:c r="G1613" s="1" t="str">
        <x:v>get_fund_performance_5d7f4203664c3089.json</x:v>
      </x:c>
    </x:row>
    <x:row r="1614" ht="25" customHeight="1">
      <x:c r="A1614" s="1" t="str">
        <x:v>588840.SH</x:v>
      </x:c>
      <x:c r="B1614" s="7" t="d">
        <x:v>2026-06-23T00:00:00.000Z</x:v>
      </x:c>
      <x:c r="C1614" s="8" t="n">
        <x:v>31236000</x:v>
      </x:c>
      <x:c r="D1614" s="9" t="n">
        <x:v>1.771</x:v>
      </x:c>
      <x:c r="E1614" s="9" t="n">
        <x:f>IF(COUNT(C1614:D1614)=2,C1614*D1614/100000000,"n.a.")</x:f>
        <x:v>0.55318956</x:v>
      </x:c>
      <x:c r="F1614" s="1" t="str">
        <x:v>get_fund_holders_0b63176527658f63.json</x:v>
      </x:c>
      <x:c r="G1614" s="1" t="str">
        <x:v>get_fund_performance_132f843fe326f0e9.json</x:v>
      </x:c>
    </x:row>
    <x:row r="1615" ht="25" customHeight="1">
      <x:c r="A1615" s="1" t="str">
        <x:v>588870.SH</x:v>
      </x:c>
      <x:c r="B1615" s="7" t="d">
        <x:v>2026-06-23T00:00:00.000Z</x:v>
      </x:c>
      <x:c r="C1615" s="8" t="n">
        <x:v>251552000</x:v>
      </x:c>
      <x:c r="D1615" s="9" t="n">
        <x:v>1.9393</x:v>
      </x:c>
      <x:c r="E1615" s="9" t="n">
        <x:f>IF(COUNT(C1615:D1615)=2,C1615*D1615/100000000,"n.a.")</x:f>
        <x:v>4.878347936</x:v>
      </x:c>
      <x:c r="F1615" s="1" t="str">
        <x:v>get_fund_holders_caa4c3c02f912995.json</x:v>
      </x:c>
      <x:c r="G1615" s="1" t="str">
        <x:v>get_fund_performance_efd396d3cd9bc676.json</x:v>
      </x:c>
    </x:row>
    <x:row r="1616" ht="25" customHeight="1">
      <x:c r="A1616" s="1" t="str">
        <x:v>588940.SH</x:v>
      </x:c>
      <x:c r="B1616" s="7" t="d">
        <x:v>2026-06-23T00:00:00.000Z</x:v>
      </x:c>
      <x:c r="C1616" s="8" t="n">
        <x:v>397420000</x:v>
      </x:c>
      <x:c r="D1616" s="9" t="n">
        <x:v>1.9764</x:v>
      </x:c>
      <x:c r="E1616" s="9" t="n">
        <x:f>IF(COUNT(C1616:D1616)=2,C1616*D1616/100000000,"n.a.")</x:f>
        <x:v>7.85460888</x:v>
      </x:c>
      <x:c r="F1616" s="1" t="str">
        <x:v>get_fund_holders_dd0a9debd3f4f444.json</x:v>
      </x:c>
      <x:c r="G1616" s="1" t="str">
        <x:v>get_fund_performance_45fcf26c430218d7.json</x:v>
      </x:c>
    </x:row>
    <x:row r="1617" ht="25" customHeight="1">
      <x:c r="A1617" s="1" t="str">
        <x:v>588950.SH</x:v>
      </x:c>
      <x:c r="B1617" s="7" t="d">
        <x:v>2026-06-23T00:00:00.000Z</x:v>
      </x:c>
      <x:c r="C1617" s="8" t="n">
        <x:v>200729700</x:v>
      </x:c>
      <x:c r="D1617" s="9" t="n">
        <x:v>1.9884</x:v>
      </x:c>
      <x:c r="E1617" s="9" t="n">
        <x:f>IF(COUNT(C1617:D1617)=2,C1617*D1617/100000000,"n.a.")</x:f>
        <x:v>3.9913093547999994</x:v>
      </x:c>
      <x:c r="F1617" s="1" t="str">
        <x:v>get_fund_holders_d208616395cf29e5.json</x:v>
      </x:c>
      <x:c r="G1617" s="1" t="str">
        <x:v>get_fund_performance_436bcdb0b10648ba.json</x:v>
      </x:c>
    </x:row>
    <x:row r="1618" ht="25" customHeight="1">
      <x:c r="A1618" s="1" t="str">
        <x:v>589150.SH</x:v>
      </x:c>
      <x:c r="B1618" s="7" t="d">
        <x:v>2026-06-23T00:00:00.000Z</x:v>
      </x:c>
      <x:c r="C1618" s="8" t="n">
        <x:v>73437200</x:v>
      </x:c>
      <x:c r="D1618" s="9" t="n">
        <x:v>1.3888</x:v>
      </x:c>
      <x:c r="E1618" s="9" t="n">
        <x:f>IF(COUNT(C1618:D1618)=2,C1618*D1618/100000000,"n.a.")</x:f>
        <x:v>1.0198958336</x:v>
      </x:c>
      <x:c r="F1618" s="1" t="str">
        <x:v>get_fund_holders_9969b0d406d0b745.json</x:v>
      </x:c>
      <x:c r="G1618" s="1" t="str">
        <x:v>get_fund_performance_e05a94b547791553.json</x:v>
      </x:c>
    </x:row>
    <x:row r="1619" ht="25" customHeight="1">
      <x:c r="A1619" s="1" t="str">
        <x:v>589850.SH</x:v>
      </x:c>
      <x:c r="B1619" s="7" t="d">
        <x:v>2026-06-23T00:00:00.000Z</x:v>
      </x:c>
      <x:c r="C1619" s="8" t="n">
        <x:v>316057000</x:v>
      </x:c>
      <x:c r="D1619" s="9" t="n">
        <x:v>1.8291</x:v>
      </x:c>
      <x:c r="E1619" s="9" t="n">
        <x:f>IF(COUNT(C1619:D1619)=2,C1619*D1619/100000000,"n.a.")</x:f>
        <x:v>5.780998586999999</x:v>
      </x:c>
      <x:c r="F1619" s="1" t="str">
        <x:v>get_fund_holders_d7a48f04a3675863.json</x:v>
      </x:c>
      <x:c r="G1619" s="1" t="str">
        <x:v>get_fund_performance_8e72c41e3db9b3ba.json</x:v>
      </x:c>
    </x:row>
    <x:row r="1620" ht="25" customHeight="1">
      <x:c r="A1620" s="1" t="str">
        <x:v>159205.SZ</x:v>
      </x:c>
      <x:c r="B1620" s="7" t="d">
        <x:v>2026-06-24T00:00:00.000Z</x:v>
      </x:c>
      <x:c r="C1620" s="8" t="n">
        <x:v>295056064</x:v>
      </x:c>
      <x:c r="D1620" s="9" t="n">
        <x:v>2.0826</x:v>
      </x:c>
      <x:c r="E1620" s="9" t="n">
        <x:f>IF(COUNT(C1620:D1620)=2,C1620*D1620/100000000,"n.a.")</x:f>
        <x:v>6.144837588864</x:v>
      </x:c>
      <x:c r="F1620" s="1" t="str">
        <x:v>get_fund_holders_dd0a9debd3f4f444.json</x:v>
      </x:c>
      <x:c r="G1620" s="1" t="str">
        <x:v>get_fund_performance_45fcf26c430218d7.json</x:v>
      </x:c>
    </x:row>
    <x:row r="1621" ht="25" customHeight="1">
      <x:c r="A1621" s="1" t="str">
        <x:v>159247.SZ</x:v>
      </x:c>
      <x:c r="B1621" s="7" t="d">
        <x:v>2026-06-24T00:00:00.000Z</x:v>
      </x:c>
      <x:c r="C1621" s="8" t="n">
        <x:v>181984966</x:v>
      </x:c>
      <x:c r="D1621" s="9" t="n">
        <x:v>1.276</x:v>
      </x:c>
      <x:c r="E1621" s="9" t="n">
        <x:f>IF(COUNT(C1621:D1621)=2,C1621*D1621/100000000,"n.a.")</x:f>
        <x:v>2.32212816616</x:v>
      </x:c>
      <x:c r="F1621" s="1" t="str">
        <x:v>get_fund_holders_fadd370a28d51cf3.json</x:v>
      </x:c>
      <x:c r="G1621" s="1" t="str">
        <x:v>get_fund_performance_bf1ce8849823faae.json</x:v>
      </x:c>
    </x:row>
    <x:row r="1622" ht="25" customHeight="1">
      <x:c r="A1622" s="1" t="str">
        <x:v>159300.SZ</x:v>
      </x:c>
      <x:c r="B1622" s="7" t="d">
        <x:v>2026-06-24T00:00:00.000Z</x:v>
      </x:c>
      <x:c r="C1622" s="8" t="n">
        <x:v>166558097</x:v>
      </x:c>
      <x:c r="D1622" s="9" t="n">
        <x:v>5.3106</x:v>
      </x:c>
      <x:c r="E1622" s="9" t="n">
        <x:f>IF(COUNT(C1622:D1622)=2,C1622*D1622/100000000,"n.a.")</x:f>
        <x:v>8.845234299282</x:v>
      </x:c>
      <x:c r="F1622" s="1" t="str">
        <x:v>get_fund_holders_b7b2fd863d7cae37.json</x:v>
      </x:c>
      <x:c r="G1622" s="1" t="str">
        <x:v>get_fund_performance_782c037bcb449f29.json</x:v>
      </x:c>
    </x:row>
    <x:row r="1623" ht="25" customHeight="1">
      <x:c r="A1623" s="1" t="str">
        <x:v>159330.SZ</x:v>
      </x:c>
      <x:c r="B1623" s="7" t="d">
        <x:v>2026-06-24T00:00:00.000Z</x:v>
      </x:c>
      <x:c r="C1623" s="8" t="n">
        <x:v>308801009</x:v>
      </x:c>
      <x:c r="D1623" s="9" t="n">
        <x:v>1.5328</x:v>
      </x:c>
      <x:c r="E1623" s="9" t="n">
        <x:f>IF(COUNT(C1623:D1623)=2,C1623*D1623/100000000,"n.a.")</x:f>
        <x:v>4.733301865952</x:v>
      </x:c>
      <x:c r="F1623" s="1" t="str">
        <x:v>get_fund_holders_db155956e659ea95.json</x:v>
      </x:c>
      <x:c r="G1623" s="1" t="str">
        <x:v>get_fund_performance_ac2efc383ca02be2.json</x:v>
      </x:c>
    </x:row>
    <x:row r="1624" ht="25" customHeight="1">
      <x:c r="A1624" s="1" t="str">
        <x:v>159337.SZ</x:v>
      </x:c>
      <x:c r="B1624" s="7" t="d">
        <x:v>2026-06-24T00:00:00.000Z</x:v>
      </x:c>
      <x:c r="C1624" s="8" t="n">
        <x:v>237710611</x:v>
      </x:c>
      <x:c r="D1624" s="9" t="n">
        <x:v>2.0119</x:v>
      </x:c>
      <x:c r="E1624" s="9" t="n">
        <x:f>IF(COUNT(C1624:D1624)=2,C1624*D1624/100000000,"n.a.")</x:f>
        <x:v>4.7824997827089994</x:v>
      </x:c>
      <x:c r="F1624" s="1" t="str">
        <x:v>get_fund_holders_0f3e86d571c495d7.json</x:v>
      </x:c>
      <x:c r="G1624" s="1" t="str">
        <x:v>get_fund_performance_5896dab4189c2620.json</x:v>
      </x:c>
    </x:row>
    <x:row r="1625" ht="25" customHeight="1">
      <x:c r="A1625" s="1" t="str">
        <x:v>159393.SZ</x:v>
      </x:c>
      <x:c r="B1625" s="7" t="d">
        <x:v>2026-06-24T00:00:00.000Z</x:v>
      </x:c>
      <x:c r="C1625" s="8" t="n">
        <x:v>40246342</x:v>
      </x:c>
      <x:c r="D1625" s="9" t="n">
        <x:v>5.2428</x:v>
      </x:c>
      <x:c r="E1625" s="9" t="n">
        <x:f>IF(COUNT(C1625:D1625)=2,C1625*D1625/100000000,"n.a.")</x:f>
        <x:v>2.110035218376</x:v>
      </x:c>
      <x:c r="F1625" s="1" t="str">
        <x:v>get_fund_holders_9f97c20db2568193.json</x:v>
      </x:c>
      <x:c r="G1625" s="1" t="str">
        <x:v>get_fund_performance_cc51021ca3a41cab.json</x:v>
      </x:c>
    </x:row>
    <x:row r="1626" ht="25" customHeight="1">
      <x:c r="A1626" s="1" t="str">
        <x:v>159500.SZ</x:v>
      </x:c>
      <x:c r="B1626" s="7" t="d">
        <x:v>2026-06-24T00:00:00.000Z</x:v>
      </x:c>
      <x:c r="C1626" s="8" t="n">
        <x:v>129338865</x:v>
      </x:c>
      <x:c r="D1626" s="9" t="n">
        <x:v>1.3159</x:v>
      </x:c>
      <x:c r="E1626" s="9" t="n">
        <x:f>IF(COUNT(C1626:D1626)=2,C1626*D1626/100000000,"n.a.")</x:f>
        <x:v>1.701970124535</x:v>
      </x:c>
      <x:c r="F1626" s="1" t="str">
        <x:v>get_fund_holders_cb7a47267215c1da.json</x:v>
      </x:c>
      <x:c r="G1626" s="1" t="str">
        <x:v>get_fund_performance_7bf0efc786c27bf1.json</x:v>
      </x:c>
    </x:row>
    <x:row r="1627" ht="25" customHeight="1">
      <x:c r="A1627" s="1" t="str">
        <x:v>159531.SZ</x:v>
      </x:c>
      <x:c r="B1627" s="7" t="d">
        <x:v>2026-06-24T00:00:00.000Z</x:v>
      </x:c>
      <x:c r="C1627" s="8" t="n">
        <x:v>528608406</x:v>
      </x:c>
      <x:c r="D1627" s="9" t="n">
        <x:v>1.5926</x:v>
      </x:c>
      <x:c r="E1627" s="9" t="n">
        <x:f>IF(COUNT(C1627:D1627)=2,C1627*D1627/100000000,"n.a.")</x:f>
        <x:v>8.418617473956</x:v>
      </x:c>
      <x:c r="F1627" s="1" t="str">
        <x:v>get_fund_holders_6dc695d00ba15682.json</x:v>
      </x:c>
      <x:c r="G1627" s="1" t="str">
        <x:v>get_fund_performance_e916a21462249c2f.json</x:v>
      </x:c>
    </x:row>
    <x:row r="1628" ht="25" customHeight="1">
      <x:c r="A1628" s="1" t="str">
        <x:v>159532.SZ</x:v>
      </x:c>
      <x:c r="B1628" s="7" t="d">
        <x:v>2026-06-24T00:00:00.000Z</x:v>
      </x:c>
      <x:c r="C1628" s="8" t="n">
        <x:v>127564791</x:v>
      </x:c>
      <x:c r="D1628" s="9" t="n">
        <x:v>1.8234</x:v>
      </x:c>
      <x:c r="E1628" s="9" t="n">
        <x:f>IF(COUNT(C1628:D1628)=2,C1628*D1628/100000000,"n.a.")</x:f>
        <x:v>2.3260163990939997</x:v>
      </x:c>
      <x:c r="F1628" s="1" t="str">
        <x:v>get_fund_holders_6dc695d00ba15682.json</x:v>
      </x:c>
      <x:c r="G1628" s="1" t="str">
        <x:v>get_fund_performance_e916a21462249c2f.json</x:v>
      </x:c>
    </x:row>
    <x:row r="1629" ht="25" customHeight="1">
      <x:c r="A1629" s="1" t="str">
        <x:v>159533.SZ</x:v>
      </x:c>
      <x:c r="B1629" s="7" t="d">
        <x:v>2026-06-24T00:00:00.000Z</x:v>
      </x:c>
      <x:c r="C1629" s="8" t="n">
        <x:v>9458785</x:v>
      </x:c>
      <x:c r="D1629" s="9" t="n">
        <x:v>2.1748</x:v>
      </x:c>
      <x:c r="E1629" s="9" t="n">
        <x:f>IF(COUNT(C1629:D1629)=2,C1629*D1629/100000000,"n.a.")</x:f>
        <x:v>0.20570965617999998</x:v>
      </x:c>
      <x:c r="F1629" s="1" t="str">
        <x:v>get_fund_holders_2726ab4790466ee0.json</x:v>
      </x:c>
      <x:c r="G1629" s="1" t="str">
        <x:v>get_fund_performance_cb9287801365b0fc.json</x:v>
      </x:c>
    </x:row>
    <x:row r="1630" ht="25" customHeight="1">
      <x:c r="A1630" s="1" t="str">
        <x:v>159535.SZ</x:v>
      </x:c>
      <x:c r="B1630" s="7" t="d">
        <x:v>2026-06-24T00:00:00.000Z</x:v>
      </x:c>
      <x:c r="C1630" s="8" t="n">
        <x:v>16981088</x:v>
      </x:c>
      <x:c r="D1630" s="9" t="n">
        <x:v>1.6374</x:v>
      </x:c>
      <x:c r="E1630" s="9" t="n">
        <x:f>IF(COUNT(C1630:D1630)=2,C1630*D1630/100000000,"n.a.")</x:f>
        <x:v>0.278048334912</x:v>
      </x:c>
      <x:c r="F1630" s="1" t="str">
        <x:v>get_fund_holders_b0ac19f70da2b9d6.json</x:v>
      </x:c>
      <x:c r="G1630" s="1" t="str">
        <x:v>get_fund_performance_8091d233a91473cf.json</x:v>
      </x:c>
    </x:row>
    <x:row r="1631" ht="25" customHeight="1">
      <x:c r="A1631" s="1" t="str">
        <x:v>159536.SZ</x:v>
      </x:c>
      <x:c r="B1631" s="7" t="d">
        <x:v>2026-06-24T00:00:00.000Z</x:v>
      </x:c>
      <x:c r="C1631" s="8" t="n">
        <x:v>43261589</x:v>
      </x:c>
      <x:c r="D1631" s="9" t="n">
        <x:v>1.5735</x:v>
      </x:c>
      <x:c r="E1631" s="9" t="n">
        <x:f>IF(COUNT(C1631:D1631)=2,C1631*D1631/100000000,"n.a.")</x:f>
        <x:v>0.680721102915</x:v>
      </x:c>
      <x:c r="F1631" s="1" t="str">
        <x:v>get_fund_holders_b0ac19f70da2b9d6.json</x:v>
      </x:c>
      <x:c r="G1631" s="1" t="str">
        <x:v>get_fund_performance_8091d233a91473cf.json</x:v>
      </x:c>
    </x:row>
    <x:row r="1632" ht="25" customHeight="1">
      <x:c r="A1632" s="1" t="str">
        <x:v>159629.SZ</x:v>
      </x:c>
      <x:c r="B1632" s="7" t="d">
        <x:v>2026-06-24T00:00:00.000Z</x:v>
      </x:c>
      <x:c r="C1632" s="8" t="n">
        <x:v>353252663</x:v>
      </x:c>
      <x:c r="D1632" s="9" t="n">
        <x:v>3.6487</x:v>
      </x:c>
      <x:c r="E1632" s="9" t="n">
        <x:f>IF(COUNT(C1632:D1632)=2,C1632*D1632/100000000,"n.a.")</x:f>
        <x:v>12.889129914881</x:v>
      </x:c>
      <x:c r="F1632" s="1" t="str">
        <x:v>get_fund_holders_f06ed8ca04a5c3cd.json</x:v>
      </x:c>
      <x:c r="G1632" s="1" t="str">
        <x:v>get_fund_performance_7ef9212eaf1828ff.json</x:v>
      </x:c>
    </x:row>
    <x:row r="1633" ht="25" customHeight="1">
      <x:c r="A1633" s="1" t="str">
        <x:v>159633.SZ</x:v>
      </x:c>
      <x:c r="B1633" s="7" t="d">
        <x:v>2026-06-24T00:00:00.000Z</x:v>
      </x:c>
      <x:c r="C1633" s="8" t="n">
        <x:v>523162658</x:v>
      </x:c>
      <x:c r="D1633" s="9" t="n">
        <x:v>3.7359</x:v>
      </x:c>
      <x:c r="E1633" s="9" t="n">
        <x:f>IF(COUNT(C1633:D1633)=2,C1633*D1633/100000000,"n.a.")</x:f>
        <x:v>19.544833740222</x:v>
      </x:c>
      <x:c r="F1633" s="1" t="str">
        <x:v>get_fund_holders_cdfe40210f5aa2b8.json</x:v>
      </x:c>
      <x:c r="G1633" s="1" t="str">
        <x:v>get_fund_performance_240cbda96a3d63f3.json</x:v>
      </x:c>
    </x:row>
    <x:row r="1634" ht="25" customHeight="1">
      <x:c r="A1634" s="1" t="str">
        <x:v>159673.SZ</x:v>
      </x:c>
      <x:c r="B1634" s="7" t="d">
        <x:v>2026-06-24T00:00:00.000Z</x:v>
      </x:c>
      <x:c r="C1634" s="8" t="n">
        <x:v>1343528385</x:v>
      </x:c>
      <x:c r="D1634" s="9" t="n">
        <x:v>1.3623</x:v>
      </x:c>
      <x:c r="E1634" s="9" t="n">
        <x:f>IF(COUNT(C1634:D1634)=2,C1634*D1634/100000000,"n.a.")</x:f>
        <x:v>18.302887188855003</x:v>
      </x:c>
      <x:c r="F1634" s="1" t="str">
        <x:v>get_fund_holders_1d7b543e33e514b4.json</x:v>
      </x:c>
      <x:c r="G1634" s="1" t="str">
        <x:v>get_fund_performance_7c60e350c6141c53.json</x:v>
      </x:c>
    </x:row>
    <x:row r="1635" ht="25" customHeight="1">
      <x:c r="A1635" s="1" t="str">
        <x:v>159808.SZ</x:v>
      </x:c>
      <x:c r="B1635" s="7" t="d">
        <x:v>2026-06-24T00:00:00.000Z</x:v>
      </x:c>
      <x:c r="C1635" s="8" t="n">
        <x:v>49484790</x:v>
      </x:c>
      <x:c r="D1635" s="9" t="n">
        <x:v>1.6412</x:v>
      </x:c>
      <x:c r="E1635" s="9" t="n">
        <x:f>IF(COUNT(C1635:D1635)=2,C1635*D1635/100000000,"n.a.")</x:f>
        <x:v>0.81214437348</x:v>
      </x:c>
      <x:c r="F1635" s="1" t="str">
        <x:v>get_fund_holders_e011263fc4341082.json</x:v>
      </x:c>
      <x:c r="G1635" s="1" t="str">
        <x:v>get_fund_performance_23d6e3cf533bf329.json</x:v>
      </x:c>
    </x:row>
    <x:row r="1636" ht="25" customHeight="1">
      <x:c r="A1636" s="1" t="str">
        <x:v>159810.SZ</x:v>
      </x:c>
      <x:c r="B1636" s="7" t="d">
        <x:v>2026-06-24T00:00:00.000Z</x:v>
      </x:c>
      <x:c r="C1636" s="8" t="n">
        <x:v>46475458</x:v>
      </x:c>
      <x:c r="D1636" s="9" t="n">
        <x:v>1.7114</x:v>
      </x:c>
      <x:c r="E1636" s="9" t="n">
        <x:f>IF(COUNT(C1636:D1636)=2,C1636*D1636/100000000,"n.a.")</x:f>
        <x:v>0.795380988212</x:v>
      </x:c>
      <x:c r="F1636" s="1" t="str">
        <x:v>get_fund_holders_e011263fc4341082.json</x:v>
      </x:c>
      <x:c r="G1636" s="1" t="str">
        <x:v>get_fund_performance_23d6e3cf533bf329.json</x:v>
      </x:c>
    </x:row>
    <x:row r="1637" ht="25" customHeight="1">
      <x:c r="A1637" s="1" t="str">
        <x:v>159820.SZ</x:v>
      </x:c>
      <x:c r="B1637" s="7" t="d">
        <x:v>2026-06-24T00:00:00.000Z</x:v>
      </x:c>
      <x:c r="C1637" s="8" t="n">
        <x:v>1268908470</x:v>
      </x:c>
      <x:c r="D1637" s="9" t="n">
        <x:v>1.5212</x:v>
      </x:c>
      <x:c r="E1637" s="9" t="n">
        <x:f>IF(COUNT(C1637:D1637)=2,C1637*D1637/100000000,"n.a.")</x:f>
        <x:v>19.302635645640002</x:v>
      </x:c>
      <x:c r="F1637" s="1" t="str">
        <x:v>get_fund_holders_4a5b486412b93368.json</x:v>
      </x:c>
      <x:c r="G1637" s="1" t="str">
        <x:v>get_fund_performance_d3b8a29dbfda12d5.json</x:v>
      </x:c>
    </x:row>
    <x:row r="1638" ht="25" customHeight="1">
      <x:c r="A1638" s="1" t="str">
        <x:v>159821.SZ</x:v>
      </x:c>
      <x:c r="B1638" s="7" t="d">
        <x:v>2026-06-24T00:00:00.000Z</x:v>
      </x:c>
      <x:c r="C1638" s="8" t="n">
        <x:v>47720000</x:v>
      </x:c>
      <x:c r="D1638" s="9" t="n">
        <x:v>1.5997</x:v>
      </x:c>
      <x:c r="E1638" s="9" t="n">
        <x:f>IF(COUNT(C1638:D1638)=2,C1638*D1638/100000000,"n.a.")</x:f>
        <x:v>0.76337684</x:v>
      </x:c>
      <x:c r="F1638" s="1" t="str">
        <x:v>get_fund_holders_6f3a5c30140a2cc7.json</x:v>
      </x:c>
      <x:c r="G1638" s="1" t="str">
        <x:v>get_fund_performance_ddc316222fa0f340.json</x:v>
      </x:c>
    </x:row>
    <x:row r="1639" ht="25" customHeight="1">
      <x:c r="A1639" s="1" t="str">
        <x:v>159845.SZ</x:v>
      </x:c>
      <x:c r="B1639" s="7" t="d">
        <x:v>2026-06-24T00:00:00.000Z</x:v>
      </x:c>
      <x:c r="C1639" s="8" t="n">
        <x:v>1386425606</x:v>
      </x:c>
      <x:c r="D1639" s="9" t="n">
        <x:v>3.6436</x:v>
      </x:c>
      <x:c r="E1639" s="9" t="n">
        <x:f>IF(COUNT(C1639:D1639)=2,C1639*D1639/100000000,"n.a.")</x:f>
        <x:v>50.515803380216</x:v>
      </x:c>
      <x:c r="F1639" s="1" t="str">
        <x:v>get_fund_holders_cdfe40210f5aa2b8.json</x:v>
      </x:c>
      <x:c r="G1639" s="1" t="str">
        <x:v>get_fund_performance_240cbda96a3d63f3.json</x:v>
      </x:c>
    </x:row>
    <x:row r="1640" ht="25" customHeight="1">
      <x:c r="A1640" s="1" t="str">
        <x:v>159908.SZ</x:v>
      </x:c>
      <x:c r="B1640" s="7" t="d">
        <x:v>2026-06-24T00:00:00.000Z</x:v>
      </x:c>
      <x:c r="C1640" s="8" t="n">
        <x:v>317229029</x:v>
      </x:c>
      <x:c r="D1640" s="9" t="n">
        <x:v>3.9648</x:v>
      </x:c>
      <x:c r="E1640" s="9" t="n">
        <x:f>IF(COUNT(C1640:D1640)=2,C1640*D1640/100000000,"n.a.")</x:f>
        <x:v>12.577496541792</x:v>
      </x:c>
      <x:c r="F1640" s="1" t="str">
        <x:v>get_fund_holders_f72299d2431949fb.json</x:v>
      </x:c>
      <x:c r="G1640" s="1" t="str">
        <x:v>get_fund_performance_c6948bae147698fe.json</x:v>
      </x:c>
    </x:row>
    <x:row r="1641" ht="25" customHeight="1">
      <x:c r="A1641" s="1" t="str">
        <x:v>159915.SZ</x:v>
      </x:c>
      <x:c r="B1641" s="7" t="d">
        <x:v>2026-06-24T00:00:00.000Z</x:v>
      </x:c>
      <x:c r="C1641" s="8" t="n">
        <x:v>11143454936</x:v>
      </x:c>
      <x:c r="D1641" s="9" t="n">
        <x:v>4.2665</x:v>
      </x:c>
      <x:c r="E1641" s="9" t="n">
        <x:f>IF(COUNT(C1641:D1641)=2,C1641*D1641/100000000,"n.a.")</x:f>
        <x:v>475.43550484444</x:v>
      </x:c>
      <x:c r="F1641" s="1" t="str">
        <x:v>get_fund_holders_f7a47e9d730c119a.json</x:v>
      </x:c>
      <x:c r="G1641" s="1" t="str">
        <x:v>get_fund_performance_822b984e855b6212.json</x:v>
      </x:c>
    </x:row>
    <x:row r="1642" ht="25" customHeight="1">
      <x:c r="A1642" s="1" t="str">
        <x:v>159919.SZ</x:v>
      </x:c>
      <x:c r="B1642" s="7" t="d">
        <x:v>2026-06-24T00:00:00.000Z</x:v>
      </x:c>
      <x:c r="C1642" s="8" t="n">
        <x:v>8598816676</x:v>
      </x:c>
      <x:c r="D1642" s="9" t="n">
        <x:v>5.1834</x:v>
      </x:c>
      <x:c r="E1642" s="9" t="n">
        <x:f>IF(COUNT(C1642:D1642)=2,C1642*D1642/100000000,"n.a.")</x:f>
        <x:v>445.7110635837839</x:v>
      </x:c>
      <x:c r="F1642" s="1" t="str">
        <x:v>get_fund_holders_1d7b543e33e514b4.json</x:v>
      </x:c>
      <x:c r="G1642" s="1" t="str">
        <x:v>get_fund_performance_7c60e350c6141c53.json</x:v>
      </x:c>
    </x:row>
    <x:row r="1643" ht="25" customHeight="1">
      <x:c r="A1643" s="1" t="str">
        <x:v>159922.SZ</x:v>
      </x:c>
      <x:c r="B1643" s="7" t="d">
        <x:v>2026-06-24T00:00:00.000Z</x:v>
      </x:c>
      <x:c r="C1643" s="8" t="n">
        <x:v>2187676765</x:v>
      </x:c>
      <x:c r="D1643" s="9" t="n">
        <x:v>3.5739</x:v>
      </x:c>
      <x:c r="E1643" s="9" t="n">
        <x:f>IF(COUNT(C1643:D1643)=2,C1643*D1643/100000000,"n.a.")</x:f>
        <x:v>78.18537990433501</x:v>
      </x:c>
      <x:c r="F1643" s="1" t="str">
        <x:v>get_fund_holders_642ec0bcd548408a.json</x:v>
      </x:c>
      <x:c r="G1643" s="1" t="str">
        <x:v>get_fund_performance_52dd6b7444cbe37f.json</x:v>
      </x:c>
    </x:row>
    <x:row r="1644" ht="25" customHeight="1">
      <x:c r="A1644" s="1" t="str">
        <x:v>159925.SZ</x:v>
      </x:c>
      <x:c r="B1644" s="7" t="d">
        <x:v>2026-06-24T00:00:00.000Z</x:v>
      </x:c>
      <x:c r="C1644" s="8" t="n">
        <x:v>529520856</x:v>
      </x:c>
      <x:c r="D1644" s="9" t="n">
        <x:v>5.0164</x:v>
      </x:c>
      <x:c r="E1644" s="9" t="n">
        <x:f>IF(COUNT(C1644:D1644)=2,C1644*D1644/100000000,"n.a.")</x:f>
        <x:v>26.562884220384003</x:v>
      </x:c>
      <x:c r="F1644" s="1" t="str">
        <x:v>get_fund_holders_9654d298fd7411b0.json</x:v>
      </x:c>
      <x:c r="G1644" s="1" t="str">
        <x:v>get_fund_performance_1d4a9808e8556da1.json</x:v>
      </x:c>
    </x:row>
    <x:row r="1645" ht="25" customHeight="1">
      <x:c r="A1645" s="1" t="str">
        <x:v>159935.SZ</x:v>
      </x:c>
      <x:c r="B1645" s="7" t="d">
        <x:v>2026-06-24T00:00:00.000Z</x:v>
      </x:c>
      <x:c r="C1645" s="8" t="n">
        <x:v>22572956</x:v>
      </x:c>
      <x:c r="D1645" s="9" t="n">
        <x:v>2.7768</x:v>
      </x:c>
      <x:c r="E1645" s="9" t="n">
        <x:f>IF(COUNT(C1645:D1645)=2,C1645*D1645/100000000,"n.a.")</x:f>
        <x:v>0.6268058422080001</x:v>
      </x:c>
      <x:c r="F1645" s="1" t="str">
        <x:v>get_fund_holders_3a509cba2b0c91ea.json</x:v>
      </x:c>
      <x:c r="G1645" s="1" t="str">
        <x:v>get_fund_performance_aa085c9cb9fda8b6.json</x:v>
      </x:c>
    </x:row>
    <x:row r="1646" ht="25" customHeight="1">
      <x:c r="A1646" s="1" t="str">
        <x:v>159948.SZ</x:v>
      </x:c>
      <x:c r="B1646" s="7" t="d">
        <x:v>2026-06-24T00:00:00.000Z</x:v>
      </x:c>
      <x:c r="C1646" s="8" t="n">
        <x:v>980697720</x:v>
      </x:c>
      <x:c r="D1646" s="9" t="n">
        <x:v>4.7114</x:v>
      </x:c>
      <x:c r="E1646" s="9" t="n">
        <x:f>IF(COUNT(C1646:D1646)=2,C1646*D1646/100000000,"n.a.")</x:f>
        <x:v>46.20459238008</x:v>
      </x:c>
      <x:c r="F1646" s="1" t="str">
        <x:v>get_fund_holders_fadd370a28d51cf3.json</x:v>
      </x:c>
      <x:c r="G1646" s="1" t="str">
        <x:v>get_fund_performance_bf1ce8849823faae.json</x:v>
      </x:c>
    </x:row>
    <x:row r="1647" ht="25" customHeight="1">
      <x:c r="A1647" s="1" t="str">
        <x:v>159952.SZ</x:v>
      </x:c>
      <x:c r="B1647" s="7" t="d">
        <x:v>2026-06-24T00:00:00.000Z</x:v>
      </x:c>
      <x:c r="C1647" s="8" t="n">
        <x:v>3404584929</x:v>
      </x:c>
      <x:c r="D1647" s="9" t="n">
        <x:v>2.5898</x:v>
      </x:c>
      <x:c r="E1647" s="9" t="n">
        <x:f>IF(COUNT(C1647:D1647)=2,C1647*D1647/100000000,"n.a.")</x:f>
        <x:v>88.17194049124198</x:v>
      </x:c>
      <x:c r="F1647" s="1" t="str">
        <x:v>get_fund_holders_f72299d2431949fb.json</x:v>
      </x:c>
      <x:c r="G1647" s="1" t="str">
        <x:v>get_fund_performance_c6948bae147698fe.json</x:v>
      </x:c>
    </x:row>
    <x:row r="1648" ht="25" customHeight="1">
      <x:c r="A1648" s="1" t="str">
        <x:v>159956.SZ</x:v>
      </x:c>
      <x:c r="B1648" s="7" t="d">
        <x:v>2026-06-24T00:00:00.000Z</x:v>
      </x:c>
      <x:c r="C1648" s="8" t="n">
        <x:v>44978674</x:v>
      </x:c>
      <x:c r="D1648" s="9" t="n">
        <x:v>2.7001</x:v>
      </x:c>
      <x:c r="E1648" s="9" t="n">
        <x:f>IF(COUNT(C1648:D1648)=2,C1648*D1648/100000000,"n.a.")</x:f>
        <x:v>1.2144691766740001</x:v>
      </x:c>
      <x:c r="F1648" s="1" t="str">
        <x:v>get_fund_holders_6f3a5c30140a2cc7.json</x:v>
      </x:c>
      <x:c r="G1648" s="1" t="str">
        <x:v>get_fund_performance_ddc316222fa0f340.json</x:v>
      </x:c>
    </x:row>
    <x:row r="1649" ht="25" customHeight="1">
      <x:c r="A1649" s="1" t="str">
        <x:v>159957.SZ</x:v>
      </x:c>
      <x:c r="B1649" s="7" t="d">
        <x:v>2026-06-24T00:00:00.000Z</x:v>
      </x:c>
      <x:c r="C1649" s="8" t="n">
        <x:v>787784560</x:v>
      </x:c>
      <x:c r="D1649" s="9" t="n">
        <x:v>2.7966</x:v>
      </x:c>
      <x:c r="E1649" s="9" t="n">
        <x:f>IF(COUNT(C1649:D1649)=2,C1649*D1649/100000000,"n.a.")</x:f>
        <x:v>22.031183004960003</x:v>
      </x:c>
      <x:c r="F1649" s="1" t="str">
        <x:v>get_fund_holders_972746bb5dcf2cb7.json</x:v>
      </x:c>
      <x:c r="G1649" s="1" t="str">
        <x:v>get_fund_performance_875d1f9d9b20879b.json</x:v>
      </x:c>
    </x:row>
    <x:row r="1650" ht="25" customHeight="1">
      <x:c r="A1650" s="1" t="str">
        <x:v>159958.SZ</x:v>
      </x:c>
      <x:c r="B1650" s="7" t="d">
        <x:v>2026-06-24T00:00:00.000Z</x:v>
      </x:c>
      <x:c r="C1650" s="8" t="n">
        <x:v>209111448</x:v>
      </x:c>
      <x:c r="D1650" s="9" t="n">
        <x:v>2.5732</x:v>
      </x:c>
      <x:c r="E1650" s="9" t="n">
        <x:f>IF(COUNT(C1650:D1650)=2,C1650*D1650/100000000,"n.a.")</x:f>
        <x:v>5.380855779936</x:v>
      </x:c>
      <x:c r="F1650" s="1" t="str">
        <x:v>get_fund_holders_3665ca842f2b9d2d.json</x:v>
      </x:c>
      <x:c r="G1650" s="1" t="str">
        <x:v>get_fund_performance_757bebf0dcfab699.json</x:v>
      </x:c>
    </x:row>
    <x:row r="1651" ht="25" customHeight="1">
      <x:c r="A1651" s="1" t="str">
        <x:v>159964.SZ</x:v>
      </x:c>
      <x:c r="B1651" s="7" t="d">
        <x:v>2026-06-24T00:00:00.000Z</x:v>
      </x:c>
      <x:c r="C1651" s="8" t="n">
        <x:v>183481881</x:v>
      </x:c>
      <x:c r="D1651" s="9" t="n">
        <x:v>2.7817</x:v>
      </x:c>
      <x:c r="E1651" s="9" t="n">
        <x:f>IF(COUNT(C1651:D1651)=2,C1651*D1651/100000000,"n.a.")</x:f>
        <x:v>5.1039154837769996</x:v>
      </x:c>
      <x:c r="F1651" s="1" t="str">
        <x:v>get_fund_holders_f7a47e9d730c119a.json</x:v>
      </x:c>
      <x:c r="G1651" s="1" t="str">
        <x:v>get_fund_performance_822b984e855b6212.json</x:v>
      </x:c>
    </x:row>
    <x:row r="1652" ht="25" customHeight="1">
      <x:c r="A1652" s="1" t="str">
        <x:v>159968.SZ</x:v>
      </x:c>
      <x:c r="B1652" s="7" t="d">
        <x:v>2026-06-24T00:00:00.000Z</x:v>
      </x:c>
      <x:c r="C1652" s="8" t="n">
        <x:v>59695098</x:v>
      </x:c>
      <x:c r="D1652" s="9" t="n">
        <x:v>11.4846</x:v>
      </x:c>
      <x:c r="E1652" s="9" t="n">
        <x:f>IF(COUNT(C1652:D1652)=2,C1652*D1652/100000000,"n.a.")</x:f>
        <x:v>6.855743224908</x:v>
      </x:c>
      <x:c r="F1652" s="1" t="str">
        <x:v>get_fund_holders_13991b14672a9e5b.json</x:v>
      </x:c>
      <x:c r="G1652" s="1" t="str">
        <x:v>get_fund_performance_0e4c5b8e47ee8e76.json</x:v>
      </x:c>
    </x:row>
    <x:row r="1653" ht="25" customHeight="1">
      <x:c r="A1653" s="1" t="str">
        <x:v>159971.SZ</x:v>
      </x:c>
      <x:c r="B1653" s="7" t="d">
        <x:v>2026-06-24T00:00:00.000Z</x:v>
      </x:c>
      <x:c r="C1653" s="8" t="n">
        <x:v>1258020288</x:v>
      </x:c>
      <x:c r="D1653" s="9" t="n">
        <x:v>1.4835</x:v>
      </x:c>
      <x:c r="E1653" s="9" t="n">
        <x:f>IF(COUNT(C1653:D1653)=2,C1653*D1653/100000000,"n.a.")</x:f>
        <x:v>18.662730972480002</x:v>
      </x:c>
      <x:c r="F1653" s="1" t="str">
        <x:v>get_fund_holders_972746bb5dcf2cb7.json</x:v>
      </x:c>
      <x:c r="G1653" s="1" t="str">
        <x:v>get_fund_performance_875d1f9d9b20879b.json</x:v>
      </x:c>
    </x:row>
    <x:row r="1654" ht="25" customHeight="1">
      <x:c r="A1654" s="1" t="str">
        <x:v>159977.SZ</x:v>
      </x:c>
      <x:c r="B1654" s="7" t="d">
        <x:v>2026-06-24T00:00:00.000Z</x:v>
      </x:c>
      <x:c r="C1654" s="8" t="n">
        <x:v>2903872820</x:v>
      </x:c>
      <x:c r="D1654" s="9" t="n">
        <x:v>2.2148</x:v>
      </x:c>
      <x:c r="E1654" s="9" t="n">
        <x:f>IF(COUNT(C1654:D1654)=2,C1654*D1654/100000000,"n.a.")</x:f>
        <x:v>64.31497521736</x:v>
      </x:c>
      <x:c r="F1654" s="1" t="str">
        <x:v>get_fund_holders_3665ca842f2b9d2d.json</x:v>
      </x:c>
      <x:c r="G1654" s="1" t="str">
        <x:v>get_fund_performance_757bebf0dcfab699.json</x:v>
      </x:c>
    </x:row>
    <x:row r="1655" ht="25" customHeight="1">
      <x:c r="A1655" s="1" t="str">
        <x:v>159982.SZ</x:v>
      </x:c>
      <x:c r="B1655" s="7" t="d">
        <x:v>2026-06-24T00:00:00.000Z</x:v>
      </x:c>
      <x:c r="C1655" s="8" t="n">
        <x:v>136211253</x:v>
      </x:c>
      <x:c r="D1655" s="9" t="n">
        <x:v>2.3504</x:v>
      </x:c>
      <x:c r="E1655" s="9" t="n">
        <x:f>IF(COUNT(C1655:D1655)=2,C1655*D1655/100000000,"n.a.")</x:f>
        <x:v>3.2015092905120004</x:v>
      </x:c>
      <x:c r="F1655" s="1" t="str">
        <x:v>get_fund_holders_6873838444356b70.json</x:v>
      </x:c>
      <x:c r="G1655" s="1" t="str">
        <x:v>get_fund_performance_c16a854f012da14c.json</x:v>
      </x:c>
    </x:row>
    <x:row r="1656" ht="25" customHeight="1">
      <x:c r="A1656" s="1" t="str">
        <x:v>510300.SH</x:v>
      </x:c>
      <x:c r="B1656" s="7" t="d">
        <x:v>2026-06-24T00:00:00.000Z</x:v>
      </x:c>
      <x:c r="C1656" s="8" t="n">
        <x:v>22886587700</x:v>
      </x:c>
      <x:c r="D1656" s="9" t="n">
        <x:v>4.9707</x:v>
      </x:c>
      <x:c r="E1656" s="9" t="n">
        <x:f>IF(COUNT(C1656:D1656)=2,C1656*D1656/100000000,"n.a.")</x:f>
        <x:v>1137.6236148039</x:v>
      </x:c>
      <x:c r="F1656" s="1" t="str">
        <x:v>get_fund_holders_1e677b142657289e.json</x:v>
      </x:c>
      <x:c r="G1656" s="1" t="str">
        <x:v>get_fund_performance_32b153f453e65745.json</x:v>
      </x:c>
    </x:row>
    <x:row r="1657" ht="25" customHeight="1">
      <x:c r="A1657" s="1" t="str">
        <x:v>510310.SH</x:v>
      </x:c>
      <x:c r="B1657" s="7" t="d">
        <x:v>2026-06-24T00:00:00.000Z</x:v>
      </x:c>
      <x:c r="C1657" s="8" t="n">
        <x:v>15741644000</x:v>
      </x:c>
      <x:c r="D1657" s="9" t="n">
        <x:v>4.8194</x:v>
      </x:c>
      <x:c r="E1657" s="9" t="n">
        <x:f>IF(COUNT(C1657:D1657)=2,C1657*D1657/100000000,"n.a.")</x:f>
        <x:v>758.6527909360001</x:v>
      </x:c>
      <x:c r="F1657" s="1" t="str">
        <x:v>get_fund_holders_db155956e659ea95.json</x:v>
      </x:c>
      <x:c r="G1657" s="1" t="str">
        <x:v>get_fund_performance_ac2efc383ca02be2.json</x:v>
      </x:c>
    </x:row>
    <x:row r="1658" ht="25" customHeight="1">
      <x:c r="A1658" s="1" t="str">
        <x:v>510320.SH</x:v>
      </x:c>
      <x:c r="B1658" s="7" t="d">
        <x:v>2026-06-24T00:00:00.000Z</x:v>
      </x:c>
      <x:c r="C1658" s="8" t="n">
        <x:v>622068500</x:v>
      </x:c>
      <x:c r="D1658" s="9" t="n">
        <x:v>1.3347</x:v>
      </x:c>
      <x:c r="E1658" s="9" t="n">
        <x:f>IF(COUNT(C1658:D1658)=2,C1658*D1658/100000000,"n.a.")</x:f>
        <x:v>8.3027482695</x:v>
      </x:c>
      <x:c r="F1658" s="1" t="str">
        <x:v>get_fund_holders_b20aeadfd65009a9.json</x:v>
      </x:c>
      <x:c r="G1658" s="1" t="str">
        <x:v>get_fund_performance_6f370d8e0a2e9620.json</x:v>
      </x:c>
    </x:row>
    <x:row r="1659" ht="25" customHeight="1">
      <x:c r="A1659" s="1" t="str">
        <x:v>510330.SH</x:v>
      </x:c>
      <x:c r="B1659" s="7" t="d">
        <x:v>2026-06-24T00:00:00.000Z</x:v>
      </x:c>
      <x:c r="C1659" s="8" t="n">
        <x:v>10534749800</x:v>
      </x:c>
      <x:c r="D1659" s="9" t="n">
        <x:v>5.1788</x:v>
      </x:c>
      <x:c r="E1659" s="9" t="n">
        <x:f>IF(COUNT(C1659:D1659)=2,C1659*D1659/100000000,"n.a.")</x:f>
        <x:v>545.5736226424</x:v>
      </x:c>
      <x:c r="F1659" s="1" t="str">
        <x:v>get_fund_holders_72fdcd60fda59aca.json</x:v>
      </x:c>
      <x:c r="G1659" s="1" t="str">
        <x:v>get_fund_performance_bfc43c7fa5bbf98b.json</x:v>
      </x:c>
    </x:row>
    <x:row r="1660" ht="25" customHeight="1">
      <x:c r="A1660" s="1" t="str">
        <x:v>510350.SH</x:v>
      </x:c>
      <x:c r="B1660" s="7" t="d">
        <x:v>2026-06-24T00:00:00.000Z</x:v>
      </x:c>
      <x:c r="C1660" s="8" t="n">
        <x:v>688614700</x:v>
      </x:c>
      <x:c r="D1660" s="9" t="n">
        <x:v>5.2006</x:v>
      </x:c>
      <x:c r="E1660" s="9" t="n">
        <x:f>IF(COUNT(C1660:D1660)=2,C1660*D1660/100000000,"n.a.")</x:f>
        <x:v>35.81209608819999</x:v>
      </x:c>
      <x:c r="F1660" s="1" t="str">
        <x:v>get_fund_holders_3073d9fb2fa63b6e.json</x:v>
      </x:c>
      <x:c r="G1660" s="1" t="str">
        <x:v>get_fund_performance_4eee3d47edebe064.json</x:v>
      </x:c>
    </x:row>
    <x:row r="1661" ht="25" customHeight="1">
      <x:c r="A1661" s="1" t="str">
        <x:v>510360.SH</x:v>
      </x:c>
      <x:c r="B1661" s="7" t="d">
        <x:v>2026-06-24T00:00:00.000Z</x:v>
      </x:c>
      <x:c r="C1661" s="8" t="n">
        <x:v>1511381200</x:v>
      </x:c>
      <x:c r="D1661" s="9" t="n">
        <x:v>1.8903</x:v>
      </x:c>
      <x:c r="E1661" s="9" t="n">
        <x:f>IF(COUNT(C1661:D1661)=2,C1661*D1661/100000000,"n.a.")</x:f>
        <x:v>28.569638823600002</x:v>
      </x:c>
      <x:c r="F1661" s="1" t="str">
        <x:v>get_fund_holders_8112bcd006961a9d.json</x:v>
      </x:c>
      <x:c r="G1661" s="1" t="str">
        <x:v>get_fund_performance_11643907f3f83e2c.json</x:v>
      </x:c>
    </x:row>
    <x:row r="1662" ht="25" customHeight="1">
      <x:c r="A1662" s="1" t="str">
        <x:v>510370.SH</x:v>
      </x:c>
      <x:c r="B1662" s="7" t="d">
        <x:v>2026-06-24T00:00:00.000Z</x:v>
      </x:c>
      <x:c r="C1662" s="8" t="n">
        <x:v>78258100</x:v>
      </x:c>
      <x:c r="D1662" s="9" t="n">
        <x:v>1.1023</x:v>
      </x:c>
      <x:c r="E1662" s="9" t="n">
        <x:f>IF(COUNT(C1662:D1662)=2,C1662*D1662/100000000,"n.a.")</x:f>
        <x:v>0.8626390363</x:v>
      </x:c>
      <x:c r="F1662" s="1" t="str">
        <x:v>get_fund_holders_72fdcd60fda59aca.json</x:v>
      </x:c>
      <x:c r="G1662" s="1" t="str">
        <x:v>get_fund_performance_bfc43c7fa5bbf98b.json</x:v>
      </x:c>
    </x:row>
    <x:row r="1663" ht="25" customHeight="1">
      <x:c r="A1663" s="1" t="str">
        <x:v>510380.SH</x:v>
      </x:c>
      <x:c r="B1663" s="7" t="d">
        <x:v>2026-06-24T00:00:00.000Z</x:v>
      </x:c>
      <x:c r="C1663" s="8" t="n">
        <x:v>1206802400</x:v>
      </x:c>
      <x:c r="D1663" s="9" t="n">
        <x:v>1.4701</x:v>
      </x:c>
      <x:c r="E1663" s="9" t="n">
        <x:f>IF(COUNT(C1663:D1663)=2,C1663*D1663/100000000,"n.a.")</x:f>
        <x:v>17.7412020824</x:v>
      </x:c>
      <x:c r="F1663" s="1" t="str">
        <x:v>get_fund_holders_b7b2fd863d7cae37.json</x:v>
      </x:c>
      <x:c r="G1663" s="1" t="str">
        <x:v>get_fund_performance_782c037bcb449f29.json</x:v>
      </x:c>
    </x:row>
    <x:row r="1664" ht="25" customHeight="1">
      <x:c r="A1664" s="1" t="str">
        <x:v>510390.SH</x:v>
      </x:c>
      <x:c r="B1664" s="7" t="d">
        <x:v>2026-06-24T00:00:00.000Z</x:v>
      </x:c>
      <x:c r="C1664" s="8" t="n">
        <x:v>108650000</x:v>
      </x:c>
      <x:c r="D1664" s="9" t="n">
        <x:v>5.5837</x:v>
      </x:c>
      <x:c r="E1664" s="9" t="n">
        <x:f>IF(COUNT(C1664:D1664)=2,C1664*D1664/100000000,"n.a.")</x:f>
        <x:v>6.06669005</x:v>
      </x:c>
      <x:c r="F1664" s="1" t="str">
        <x:v>get_fund_holders_de7653a1c69256fb.json</x:v>
      </x:c>
      <x:c r="G1664" s="1" t="str">
        <x:v>get_fund_performance_84601eddc1c275fe.json</x:v>
      </x:c>
    </x:row>
    <x:row r="1665" ht="25" customHeight="1">
      <x:c r="A1665" s="1" t="str">
        <x:v>510500.SH</x:v>
      </x:c>
      <x:c r="B1665" s="7" t="d">
        <x:v>2026-06-24T00:00:00.000Z</x:v>
      </x:c>
      <x:c r="C1665" s="8" t="n">
        <x:v>4321368600</x:v>
      </x:c>
      <x:c r="D1665" s="9" t="n">
        <x:v>8.9832</x:v>
      </x:c>
      <x:c r="E1665" s="9" t="n">
        <x:f>IF(COUNT(C1665:D1665)=2,C1665*D1665/100000000,"n.a.")</x:f>
        <x:v>388.19718407519997</x:v>
      </x:c>
      <x:c r="F1665" s="1" t="str">
        <x:v>get_fund_holders_0f3e86d571c495d7.json</x:v>
      </x:c>
      <x:c r="G1665" s="1" t="str">
        <x:v>get_fund_performance_5896dab4189c2620.json</x:v>
      </x:c>
    </x:row>
    <x:row r="1666" ht="25" customHeight="1">
      <x:c r="A1666" s="1" t="str">
        <x:v>510510.SH</x:v>
      </x:c>
      <x:c r="B1666" s="7" t="d">
        <x:v>2026-06-24T00:00:00.000Z</x:v>
      </x:c>
      <x:c r="C1666" s="8" t="n">
        <x:v>801038300</x:v>
      </x:c>
      <x:c r="D1666" s="9" t="n">
        <x:v>2.8447</x:v>
      </x:c>
      <x:c r="E1666" s="9" t="n">
        <x:f>IF(COUNT(C1666:D1666)=2,C1666*D1666/100000000,"n.a.")</x:f>
        <x:v>22.787136520100002</x:v>
      </x:c>
      <x:c r="F1666" s="1" t="str">
        <x:v>get_fund_holders_4b6ceb4ab77d2485.json</x:v>
      </x:c>
      <x:c r="G1666" s="1" t="str">
        <x:v>get_fund_performance_b5f4b8ffdfab8d69.json</x:v>
      </x:c>
    </x:row>
    <x:row r="1667" ht="25" customHeight="1">
      <x:c r="A1667" s="1" t="str">
        <x:v>510530.SH</x:v>
      </x:c>
      <x:c r="B1667" s="7" t="d">
        <x:v>2026-06-24T00:00:00.000Z</x:v>
      </x:c>
      <x:c r="C1667" s="8" t="n">
        <x:v>44979400</x:v>
      </x:c>
      <x:c r="D1667" s="9" t="n">
        <x:v>9.8001</x:v>
      </x:c>
      <x:c r="E1667" s="9" t="n">
        <x:f>IF(COUNT(C1667:D1667)=2,C1667*D1667/100000000,"n.a.")</x:f>
        <x:v>4.4080261794</x:v>
      </x:c>
      <x:c r="F1667" s="1" t="str">
        <x:v>get_fund_holders_02dd5efc1003a96c.json</x:v>
      </x:c>
      <x:c r="G1667" s="1" t="str">
        <x:v>get_fund_performance_b02199b195311b97.json</x:v>
      </x:c>
    </x:row>
    <x:row r="1668" ht="25" customHeight="1">
      <x:c r="A1668" s="1" t="str">
        <x:v>510550.SH</x:v>
      </x:c>
      <x:c r="B1668" s="7" t="d">
        <x:v>2026-06-24T00:00:00.000Z</x:v>
      </x:c>
      <x:c r="C1668" s="8" t="n">
        <x:v>21743300</x:v>
      </x:c>
      <x:c r="D1668" s="9" t="n">
        <x:v>2.2654</x:v>
      </x:c>
      <x:c r="E1668" s="9" t="n">
        <x:f>IF(COUNT(C1668:D1668)=2,C1668*D1668/100000000,"n.a.")</x:f>
        <x:v>0.4925727182</x:v>
      </x:c>
      <x:c r="F1668" s="1" t="str">
        <x:v>get_fund_holders_9716a79bd81ae93a.json</x:v>
      </x:c>
      <x:c r="G1668" s="1" t="str">
        <x:v>get_fund_performance_a204b4467a190cee.json</x:v>
      </x:c>
    </x:row>
    <x:row r="1669" ht="25" customHeight="1">
      <x:c r="A1669" s="1" t="str">
        <x:v>510560.SH</x:v>
      </x:c>
      <x:c r="B1669" s="7" t="d">
        <x:v>2026-06-24T00:00:00.000Z</x:v>
      </x:c>
      <x:c r="C1669" s="8" t="n">
        <x:v>62318700</x:v>
      </x:c>
      <x:c r="D1669" s="9" t="n">
        <x:v>2.1911</x:v>
      </x:c>
      <x:c r="E1669" s="9" t="n">
        <x:f>IF(COUNT(C1669:D1669)=2,C1669*D1669/100000000,"n.a.")</x:f>
        <x:v>1.3654650357</x:v>
      </x:c>
      <x:c r="F1669" s="1" t="str">
        <x:v>get_fund_holders_397f67910833c338.json</x:v>
      </x:c>
      <x:c r="G1669" s="1" t="str">
        <x:v>get_fund_performance_a001173e5434a9d4.json</x:v>
      </x:c>
    </x:row>
    <x:row r="1670" ht="25" customHeight="1">
      <x:c r="A1670" s="1" t="str">
        <x:v>510570.SH</x:v>
      </x:c>
      <x:c r="B1670" s="7" t="d">
        <x:v>2026-06-24T00:00:00.000Z</x:v>
      </x:c>
      <x:c r="C1670" s="8" t="n">
        <x:v>25560600</x:v>
      </x:c>
      <x:c r="D1670" s="9" t="n">
        <x:v>1.3928</x:v>
      </x:c>
      <x:c r="E1670" s="9" t="n">
        <x:f>IF(COUNT(C1670:D1670)=2,C1670*D1670/100000000,"n.a.")</x:f>
        <x:v>0.3560080368</x:v>
      </x:c>
      <x:c r="F1670" s="1" t="str">
        <x:v>get_fund_holders_397f67910833c338.json</x:v>
      </x:c>
      <x:c r="G1670" s="1" t="str">
        <x:v>get_fund_performance_a001173e5434a9d4.json</x:v>
      </x:c>
    </x:row>
    <x:row r="1671" ht="25" customHeight="1">
      <x:c r="A1671" s="1" t="str">
        <x:v>510580.SH</x:v>
      </x:c>
      <x:c r="B1671" s="7" t="d">
        <x:v>2026-06-24T00:00:00.000Z</x:v>
      </x:c>
      <x:c r="C1671" s="8" t="n">
        <x:v>950968300</x:v>
      </x:c>
      <x:c r="D1671" s="9" t="n">
        <x:v>4.6211</x:v>
      </x:c>
      <x:c r="E1671" s="9" t="n">
        <x:f>IF(COUNT(C1671:D1671)=2,C1671*D1671/100000000,"n.a.")</x:f>
        <x:v>43.9451961113</x:v>
      </x:c>
      <x:c r="F1671" s="1" t="str">
        <x:v>get_fund_holders_642ec0bcd548408a.json</x:v>
      </x:c>
      <x:c r="G1671" s="1" t="str">
        <x:v>get_fund_performance_52dd6b7444cbe37f.json</x:v>
      </x:c>
    </x:row>
    <x:row r="1672" ht="25" customHeight="1">
      <x:c r="A1672" s="1" t="str">
        <x:v>510590.SH</x:v>
      </x:c>
      <x:c r="B1672" s="7" t="d">
        <x:v>2026-06-24T00:00:00.000Z</x:v>
      </x:c>
      <x:c r="C1672" s="8" t="n">
        <x:v>138786100</x:v>
      </x:c>
      <x:c r="D1672" s="9" t="n">
        <x:v>9.5263</x:v>
      </x:c>
      <x:c r="E1672" s="9" t="n">
        <x:f>IF(COUNT(C1672:D1672)=2,C1672*D1672/100000000,"n.a.")</x:f>
        <x:v>13.221180244300001</x:v>
      </x:c>
      <x:c r="F1672" s="1" t="str">
        <x:v>get_fund_holders_c3d87f4218ad4583.json</x:v>
      </x:c>
      <x:c r="G1672" s="1" t="str">
        <x:v>get_fund_performance_02aa700a9df0acc2.json</x:v>
      </x:c>
    </x:row>
    <x:row r="1673" ht="25" customHeight="1">
      <x:c r="A1673" s="1" t="str">
        <x:v>512100.SH</x:v>
      </x:c>
      <x:c r="B1673" s="7" t="d">
        <x:v>2026-06-24T00:00:00.000Z</x:v>
      </x:c>
      <x:c r="C1673" s="8" t="n">
        <x:v>3035217600</x:v>
      </x:c>
      <x:c r="D1673" s="9" t="n">
        <x:v>3.5532</x:v>
      </x:c>
      <x:c r="E1673" s="9" t="n">
        <x:f>IF(COUNT(C1673:D1673)=2,C1673*D1673/100000000,"n.a.")</x:f>
        <x:v>107.8473517632</x:v>
      </x:c>
      <x:c r="F1673" s="1" t="str">
        <x:v>get_fund_holders_f06ed8ca04a5c3cd.json</x:v>
      </x:c>
      <x:c r="G1673" s="1" t="str">
        <x:v>get_fund_performance_7ef9212eaf1828ff.json</x:v>
      </x:c>
    </x:row>
    <x:row r="1674" ht="25" customHeight="1">
      <x:c r="A1674" s="1" t="str">
        <x:v>512500.SH</x:v>
      </x:c>
      <x:c r="B1674" s="7" t="d">
        <x:v>2026-06-24T00:00:00.000Z</x:v>
      </x:c>
      <x:c r="C1674" s="8" t="n">
        <x:v>1590408800</x:v>
      </x:c>
      <x:c r="D1674" s="9" t="n">
        <x:v>4.9857</x:v>
      </x:c>
      <x:c r="E1674" s="9" t="n">
        <x:f>IF(COUNT(C1674:D1674)=2,C1674*D1674/100000000,"n.a.")</x:f>
        <x:v>79.2930115416</x:v>
      </x:c>
      <x:c r="F1674" s="1" t="str">
        <x:v>get_fund_holders_9716a79bd81ae93a.json</x:v>
      </x:c>
      <x:c r="G1674" s="1" t="str">
        <x:v>get_fund_performance_a204b4467a190cee.json</x:v>
      </x:c>
    </x:row>
    <x:row r="1675" ht="25" customHeight="1">
      <x:c r="A1675" s="1" t="str">
        <x:v>512510.SH</x:v>
      </x:c>
      <x:c r="B1675" s="7" t="d">
        <x:v>2026-06-24T00:00:00.000Z</x:v>
      </x:c>
      <x:c r="C1675" s="8" t="n">
        <x:v>404929800</x:v>
      </x:c>
      <x:c r="D1675" s="9" t="n">
        <x:v>2.6213</x:v>
      </x:c>
      <x:c r="E1675" s="9" t="n">
        <x:f>IF(COUNT(C1675:D1675)=2,C1675*D1675/100000000,"n.a.")</x:f>
        <x:v>10.6144248474</x:v>
      </x:c>
      <x:c r="F1675" s="1" t="str">
        <x:v>get_fund_holders_cb7a47267215c1da.json</x:v>
      </x:c>
      <x:c r="G1675" s="1" t="str">
        <x:v>get_fund_performance_7bf0efc786c27bf1.json</x:v>
      </x:c>
    </x:row>
    <x:row r="1676" ht="25" customHeight="1">
      <x:c r="A1676" s="1" t="str">
        <x:v>515130.SH</x:v>
      </x:c>
      <x:c r="B1676" s="7" t="d">
        <x:v>2026-06-24T00:00:00.000Z</x:v>
      </x:c>
      <x:c r="C1676" s="8" t="n">
        <x:v>82463200</x:v>
      </x:c>
      <x:c r="D1676" s="9" t="n">
        <x:v>1.6389</x:v>
      </x:c>
      <x:c r="E1676" s="9" t="n">
        <x:f>IF(COUNT(C1676:D1676)=2,C1676*D1676/100000000,"n.a.")</x:f>
        <x:v>1.3514893847999998</x:v>
      </x:c>
      <x:c r="F1676" s="1" t="str">
        <x:v>get_fund_holders_02dd5efc1003a96c.json</x:v>
      </x:c>
      <x:c r="G1676" s="1" t="str">
        <x:v>get_fund_performance_b02199b195311b97.json</x:v>
      </x:c>
    </x:row>
    <x:row r="1677" ht="25" customHeight="1">
      <x:c r="A1677" s="1" t="str">
        <x:v>515190.SH</x:v>
      </x:c>
      <x:c r="B1677" s="7" t="d">
        <x:v>2026-06-24T00:00:00.000Z</x:v>
      </x:c>
      <x:c r="C1677" s="8" t="n">
        <x:v>293466100</x:v>
      </x:c>
      <x:c r="D1677" s="9" t="n">
        <x:v>1.8519</x:v>
      </x:c>
      <x:c r="E1677" s="9" t="n">
        <x:f>IF(COUNT(C1677:D1677)=2,C1677*D1677/100000000,"n.a.")</x:f>
        <x:v>5.434698705900001</x:v>
      </x:c>
      <x:c r="F1677" s="1" t="str">
        <x:v>get_fund_holders_4a5b486412b93368.json</x:v>
      </x:c>
      <x:c r="G1677" s="1" t="str">
        <x:v>get_fund_performance_d3b8a29dbfda12d5.json</x:v>
      </x:c>
    </x:row>
    <x:row r="1678" ht="25" customHeight="1">
      <x:c r="A1678" s="1" t="str">
        <x:v>515310.SH</x:v>
      </x:c>
      <x:c r="B1678" s="7" t="d">
        <x:v>2026-06-24T00:00:00.000Z</x:v>
      </x:c>
      <x:c r="C1678" s="8" t="n">
        <x:v>230611200</x:v>
      </x:c>
      <x:c r="D1678" s="9" t="n">
        <x:v>1.4771</x:v>
      </x:c>
      <x:c r="E1678" s="9" t="n">
        <x:f>IF(COUNT(C1678:D1678)=2,C1678*D1678/100000000,"n.a.")</x:f>
        <x:v>3.4063580352000002</x:v>
      </x:c>
      <x:c r="F1678" s="1" t="str">
        <x:v>get_fund_holders_9654d298fd7411b0.json</x:v>
      </x:c>
      <x:c r="G1678" s="1" t="str">
        <x:v>get_fund_performance_1d4a9808e8556da1.json</x:v>
      </x:c>
    </x:row>
    <x:row r="1679" ht="25" customHeight="1">
      <x:c r="A1679" s="1" t="str">
        <x:v>515330.SH</x:v>
      </x:c>
      <x:c r="B1679" s="7" t="d">
        <x:v>2026-06-24T00:00:00.000Z</x:v>
      </x:c>
      <x:c r="C1679" s="8" t="n">
        <x:v>5414709500</x:v>
      </x:c>
      <x:c r="D1679" s="9" t="n">
        <x:v>1.4268</x:v>
      </x:c>
      <x:c r="E1679" s="9" t="n">
        <x:f>IF(COUNT(C1679:D1679)=2,C1679*D1679/100000000,"n.a.")</x:f>
        <x:v>77.257075146</x:v>
      </x:c>
      <x:c r="F1679" s="1" t="str">
        <x:v>get_fund_holders_8112bcd006961a9d.json</x:v>
      </x:c>
      <x:c r="G1679" s="1" t="str">
        <x:v>get_fund_performance_11643907f3f83e2c.json</x:v>
      </x:c>
    </x:row>
    <x:row r="1680" ht="25" customHeight="1">
      <x:c r="A1680" s="1" t="str">
        <x:v>515350.SH</x:v>
      </x:c>
      <x:c r="B1680" s="7" t="d">
        <x:v>2026-06-24T00:00:00.000Z</x:v>
      </x:c>
      <x:c r="C1680" s="8" t="n">
        <x:v>9899200</x:v>
      </x:c>
      <x:c r="D1680" s="9" t="n">
        <x:v>6.6493</x:v>
      </x:c>
      <x:c r="E1680" s="9" t="n">
        <x:f>IF(COUNT(C1680:D1680)=2,C1680*D1680/100000000,"n.a.")</x:f>
        <x:v>0.6582275056</x:v>
      </x:c>
      <x:c r="F1680" s="1" t="str">
        <x:v>get_fund_holders_f7a0251fa6d4d112.json</x:v>
      </x:c>
      <x:c r="G1680" s="1" t="str">
        <x:v>get_fund_performance_f34761a2b46b9330.json</x:v>
      </x:c>
    </x:row>
    <x:row r="1681" ht="25" customHeight="1">
      <x:c r="A1681" s="1" t="str">
        <x:v>515360.SH</x:v>
      </x:c>
      <x:c r="B1681" s="7" t="d">
        <x:v>2026-06-24T00:00:00.000Z</x:v>
      </x:c>
      <x:c r="C1681" s="8" t="n">
        <x:v>37779300</x:v>
      </x:c>
      <x:c r="D1681" s="9" t="n">
        <x:v>7.1231</x:v>
      </x:c>
      <x:c r="E1681" s="9" t="n">
        <x:f>IF(COUNT(C1681:D1681)=2,C1681*D1681/100000000,"n.a.")</x:f>
        <x:v>2.6910573183</x:v>
      </x:c>
      <x:c r="F1681" s="1" t="str">
        <x:v>get_fund_holders_b20aeadfd65009a9.json</x:v>
      </x:c>
      <x:c r="G1681" s="1" t="str">
        <x:v>get_fund_performance_6f370d8e0a2e9620.json</x:v>
      </x:c>
    </x:row>
    <x:row r="1682" ht="25" customHeight="1">
      <x:c r="A1682" s="1" t="str">
        <x:v>515380.SH</x:v>
      </x:c>
      <x:c r="B1682" s="7" t="d">
        <x:v>2026-06-24T00:00:00.000Z</x:v>
      </x:c>
      <x:c r="C1682" s="8" t="n">
        <x:v>642699800</x:v>
      </x:c>
      <x:c r="D1682" s="9" t="n">
        <x:v>5.7462</x:v>
      </x:c>
      <x:c r="E1682" s="9" t="n">
        <x:f>IF(COUNT(C1682:D1682)=2,C1682*D1682/100000000,"n.a.")</x:f>
        <x:v>36.9308159076</x:v>
      </x:c>
      <x:c r="F1682" s="1" t="str">
        <x:v>get_fund_holders_3073d9fb2fa63b6e.json</x:v>
      </x:c>
      <x:c r="G1682" s="1" t="str">
        <x:v>get_fund_performance_4eee3d47edebe064.json</x:v>
      </x:c>
    </x:row>
    <x:row r="1683" ht="25" customHeight="1">
      <x:c r="A1683" s="1" t="str">
        <x:v>515390.SH</x:v>
      </x:c>
      <x:c r="B1683" s="7" t="d">
        <x:v>2026-06-24T00:00:00.000Z</x:v>
      </x:c>
      <x:c r="C1683" s="8" t="n">
        <x:v>1294683000</x:v>
      </x:c>
      <x:c r="D1683" s="9" t="n">
        <x:v>1.442</x:v>
      </x:c>
      <x:c r="E1683" s="9" t="n">
        <x:f>IF(COUNT(C1683:D1683)=2,C1683*D1683/100000000,"n.a.")</x:f>
        <x:v>18.66932886</x:v>
      </x:c>
      <x:c r="F1683" s="1" t="str">
        <x:v>get_fund_holders_de7653a1c69256fb.json</x:v>
      </x:c>
      <x:c r="G1683" s="1" t="str">
        <x:v>get_fund_performance_84601eddc1c275fe.json</x:v>
      </x:c>
    </x:row>
    <x:row r="1684" ht="25" customHeight="1">
      <x:c r="A1684" s="1" t="str">
        <x:v>515530.SH</x:v>
      </x:c>
      <x:c r="B1684" s="7" t="d">
        <x:v>2026-06-24T00:00:00.000Z</x:v>
      </x:c>
      <x:c r="C1684" s="8" t="n">
        <x:v>12242700</x:v>
      </x:c>
      <x:c r="D1684" s="9" t="n">
        <x:v>4.8502</x:v>
      </x:c>
      <x:c r="E1684" s="9" t="n">
        <x:f>IF(COUNT(C1684:D1684)=2,C1684*D1684/100000000,"n.a.")</x:f>
        <x:v>0.5937954354</x:v>
      </x:c>
      <x:c r="F1684" s="1" t="str">
        <x:v>get_fund_holders_c3d87f4218ad4583.json</x:v>
      </x:c>
      <x:c r="G1684" s="1" t="str">
        <x:v>get_fund_performance_02aa700a9df0acc2.json</x:v>
      </x:c>
    </x:row>
    <x:row r="1685" ht="25" customHeight="1">
      <x:c r="A1685" s="1" t="str">
        <x:v>515550.SH</x:v>
      </x:c>
      <x:c r="B1685" s="7" t="d">
        <x:v>2026-06-24T00:00:00.000Z</x:v>
      </x:c>
      <x:c r="C1685" s="8" t="n">
        <x:v>18345700</x:v>
      </x:c>
      <x:c r="D1685" s="9" t="n">
        <x:v>1.9669</x:v>
      </x:c>
      <x:c r="E1685" s="9" t="n">
        <x:f>IF(COUNT(C1685:D1685)=2,C1685*D1685/100000000,"n.a.")</x:f>
        <x:v>0.3608415733</x:v>
      </x:c>
      <x:c r="F1685" s="1" t="str">
        <x:v>get_fund_holders_4b6ceb4ab77d2485.json</x:v>
      </x:c>
      <x:c r="G1685" s="1" t="str">
        <x:v>get_fund_performance_b5f4b8ffdfab8d69.json</x:v>
      </x:c>
    </x:row>
    <x:row r="1686" ht="25" customHeight="1">
      <x:c r="A1686" s="1" t="str">
        <x:v>515660.SH</x:v>
      </x:c>
      <x:c r="B1686" s="7" t="d">
        <x:v>2026-06-24T00:00:00.000Z</x:v>
      </x:c>
      <x:c r="C1686" s="8" t="n">
        <x:v>458794200</x:v>
      </x:c>
      <x:c r="D1686" s="9" t="n">
        <x:v>6.1693</x:v>
      </x:c>
      <x:c r="E1686" s="9" t="n">
        <x:f>IF(COUNT(C1686:D1686)=2,C1686*D1686/100000000,"n.a.")</x:f>
        <x:v>28.3043905806</x:v>
      </x:c>
      <x:c r="F1686" s="1" t="str">
        <x:v>get_fund_holders_9f97c20db2568193.json</x:v>
      </x:c>
      <x:c r="G1686" s="1" t="str">
        <x:v>get_fund_performance_cc51021ca3a41cab.json</x:v>
      </x:c>
    </x:row>
    <x:row r="1687" ht="25" customHeight="1">
      <x:c r="A1687" s="1" t="str">
        <x:v>516300.SH</x:v>
      </x:c>
      <x:c r="B1687" s="7" t="d">
        <x:v>2026-06-24T00:00:00.000Z</x:v>
      </x:c>
      <x:c r="C1687" s="8" t="n">
        <x:v>25012600</x:v>
      </x:c>
      <x:c r="D1687" s="9" t="n">
        <x:v>3.6514</x:v>
      </x:c>
      <x:c r="E1687" s="9" t="n">
        <x:f>IF(COUNT(C1687:D1687)=2,C1687*D1687/100000000,"n.a.")</x:f>
        <x:v>0.9133100764000001</x:v>
      </x:c>
      <x:c r="F1687" s="1" t="str">
        <x:v>get_fund_holders_297fc90dcb4e9518.json</x:v>
      </x:c>
      <x:c r="G1687" s="1" t="str">
        <x:v>get_fund_performance_76033c52f8ce0ced.json</x:v>
      </x:c>
    </x:row>
    <x:row r="1688" ht="25" customHeight="1">
      <x:c r="A1688" s="1" t="str">
        <x:v>560010.SH</x:v>
      </x:c>
      <x:c r="B1688" s="7" t="d">
        <x:v>2026-06-24T00:00:00.000Z</x:v>
      </x:c>
      <x:c r="C1688" s="8" t="n">
        <x:v>1210621700</x:v>
      </x:c>
      <x:c r="D1688" s="9" t="n">
        <x:v>3.64</x:v>
      </x:c>
      <x:c r="E1688" s="9" t="n">
        <x:f>IF(COUNT(C1688:D1688)=2,C1688*D1688/100000000,"n.a.")</x:f>
        <x:v>44.06662988</x:v>
      </x:c>
      <x:c r="F1688" s="1" t="str">
        <x:v>get_fund_holders_6873838444356b70.json</x:v>
      </x:c>
      <x:c r="G1688" s="1" t="str">
        <x:v>get_fund_performance_c16a854f012da14c.json</x:v>
      </x:c>
    </x:row>
    <x:row r="1689" ht="25" customHeight="1">
      <x:c r="A1689" s="1" t="str">
        <x:v>560110.SH</x:v>
      </x:c>
      <x:c r="B1689" s="7" t="d">
        <x:v>2026-06-24T00:00:00.000Z</x:v>
      </x:c>
      <x:c r="C1689" s="8" t="n">
        <x:v>130903500</x:v>
      </x:c>
      <x:c r="D1689" s="9" t="n">
        <x:v>1.3151</x:v>
      </x:c>
      <x:c r="E1689" s="9" t="n">
        <x:f>IF(COUNT(C1689:D1689)=2,C1689*D1689/100000000,"n.a.")</x:f>
        <x:v>1.7215119285</x:v>
      </x:c>
      <x:c r="F1689" s="1" t="str">
        <x:v>get_fund_holders_297fc90dcb4e9518.json</x:v>
      </x:c>
      <x:c r="G1689" s="1" t="str">
        <x:v>get_fund_performance_76033c52f8ce0ced.json</x:v>
      </x:c>
    </x:row>
    <x:row r="1690" ht="25" customHeight="1">
      <x:c r="A1690" s="1" t="str">
        <x:v>560220.SH</x:v>
      </x:c>
      <x:c r="B1690" s="7" t="d">
        <x:v>2026-06-24T00:00:00.000Z</x:v>
      </x:c>
      <x:c r="C1690" s="8" t="n">
        <x:v>48717000</x:v>
      </x:c>
      <x:c r="D1690" s="9" t="n">
        <x:v>1.5787</x:v>
      </x:c>
      <x:c r="E1690" s="9" t="n">
        <x:f>IF(COUNT(C1690:D1690)=2,C1690*D1690/100000000,"n.a.")</x:f>
        <x:v>0.7690952790000001</x:v>
      </x:c>
      <x:c r="F1690" s="1" t="str">
        <x:v>get_fund_holders_fc050ecb223266b2.json</x:v>
      </x:c>
      <x:c r="G1690" s="1" t="str">
        <x:v>get_fund_performance_64e81de3617dc384.json</x:v>
      </x:c>
    </x:row>
    <x:row r="1691" ht="25" customHeight="1">
      <x:c r="A1691" s="1" t="str">
        <x:v>561350.SH</x:v>
      </x:c>
      <x:c r="B1691" s="7" t="d">
        <x:v>2026-06-24T00:00:00.000Z</x:v>
      </x:c>
      <x:c r="C1691" s="8" t="n">
        <x:v>64700000</x:v>
      </x:c>
      <x:c r="D1691" s="9" t="n">
        <x:v>1.4007</x:v>
      </x:c>
      <x:c r="E1691" s="9" t="n">
        <x:f>IF(COUNT(C1691:D1691)=2,C1691*D1691/100000000,"n.a.")</x:f>
        <x:v>0.9062529</x:v>
      </x:c>
      <x:c r="F1691" s="1" t="str">
        <x:v>get_fund_holders_13991b14672a9e5b.json</x:v>
      </x:c>
      <x:c r="G1691" s="1" t="str">
        <x:v>get_fund_performance_0e4c5b8e47ee8e76.json</x:v>
      </x:c>
    </x:row>
    <x:row r="1692" ht="25" customHeight="1">
      <x:c r="A1692" s="1" t="str">
        <x:v>561370.SH</x:v>
      </x:c>
      <x:c r="B1692" s="7" t="d">
        <x:v>2026-06-24T00:00:00.000Z</x:v>
      </x:c>
      <x:c r="C1692" s="8" t="n">
        <x:v>22356000</x:v>
      </x:c>
      <x:c r="D1692" s="9" t="n">
        <x:v>1.5652</x:v>
      </x:c>
      <x:c r="E1692" s="9" t="n">
        <x:f>IF(COUNT(C1692:D1692)=2,C1692*D1692/100000000,"n.a.")</x:f>
        <x:v>0.34991611199999995</x:v>
      </x:c>
      <x:c r="F1692" s="1" t="str">
        <x:v>get_fund_holders_2726ab4790466ee0.json</x:v>
      </x:c>
      <x:c r="G1692" s="1" t="str">
        <x:v>get_fund_performance_cb9287801365b0fc.json</x:v>
      </x:c>
    </x:row>
    <x:row r="1693" ht="25" customHeight="1">
      <x:c r="A1693" s="1" t="str">
        <x:v>561930.SH</x:v>
      </x:c>
      <x:c r="B1693" s="7" t="d">
        <x:v>2026-06-24T00:00:00.000Z</x:v>
      </x:c>
      <x:c r="C1693" s="8" t="n">
        <x:v>118260600</x:v>
      </x:c>
      <x:c r="D1693" s="9" t="n">
        <x:v>1.6576</x:v>
      </x:c>
      <x:c r="E1693" s="9" t="n">
        <x:f>IF(COUNT(C1693:D1693)=2,C1693*D1693/100000000,"n.a.")</x:f>
        <x:v>1.9602877056</x:v>
      </x:c>
      <x:c r="F1693" s="1" t="str">
        <x:v>get_fund_holders_f7a0251fa6d4d112.json</x:v>
      </x:c>
      <x:c r="G1693" s="1" t="str">
        <x:v>get_fund_performance_f34761a2b46b9330.json</x:v>
      </x:c>
    </x:row>
    <x:row r="1694" ht="25" customHeight="1">
      <x:c r="A1694" s="1" t="str">
        <x:v>562660.SH</x:v>
      </x:c>
      <x:c r="B1694" s="7" t="d">
        <x:v>2026-06-24T00:00:00.000Z</x:v>
      </x:c>
      <x:c r="C1694" s="8" t="n">
        <x:v>222874000</x:v>
      </x:c>
      <x:c r="D1694" s="9" t="n">
        <x:v>1.9995</x:v>
      </x:c>
      <x:c r="E1694" s="9" t="n">
        <x:f>IF(COUNT(C1694:D1694)=2,C1694*D1694/100000000,"n.a.")</x:f>
        <x:v>4.45636563</x:v>
      </x:c>
      <x:c r="F1694" s="1" t="str">
        <x:v>get_fund_holders_a10e2190a42af2eb.json</x:v>
      </x:c>
      <x:c r="G1694" s="1" t="str">
        <x:v>get_fund_performance_074fe7c4861a32c8.json</x:v>
      </x:c>
    </x:row>
    <x:row r="1695" ht="25" customHeight="1">
      <x:c r="A1695" s="1" t="str">
        <x:v>563200.SH</x:v>
      </x:c>
      <x:c r="B1695" s="7" t="d">
        <x:v>2026-06-24T00:00:00.000Z</x:v>
      </x:c>
      <x:c r="C1695" s="8" t="n">
        <x:v>33458800</x:v>
      </x:c>
      <x:c r="D1695" s="9" t="n">
        <x:v>1.686</x:v>
      </x:c>
      <x:c r="E1695" s="9" t="n">
        <x:f>IF(COUNT(C1695:D1695)=2,C1695*D1695/100000000,"n.a.")</x:f>
        <x:v>0.564115368</x:v>
      </x:c>
      <x:c r="F1695" s="1" t="str">
        <x:v>get_fund_holders_fc050ecb223266b2.json</x:v>
      </x:c>
      <x:c r="G1695" s="1" t="str">
        <x:v>get_fund_performance_64e81de3617dc384.json</x:v>
      </x:c>
    </x:row>
    <x:row r="1696" ht="25" customHeight="1">
      <x:c r="A1696" s="1" t="str">
        <x:v>563300.SH</x:v>
      </x:c>
      <x:c r="B1696" s="7" t="d">
        <x:v>2026-06-24T00:00:00.000Z</x:v>
      </x:c>
      <x:c r="C1696" s="8" t="n">
        <x:v>2161174000</x:v>
      </x:c>
      <x:c r="D1696" s="9" t="n">
        <x:v>1.6277</x:v>
      </x:c>
      <x:c r="E1696" s="9" t="n">
        <x:f>IF(COUNT(C1696:D1696)=2,C1696*D1696/100000000,"n.a.")</x:f>
        <x:v>35.177429198</x:v>
      </x:c>
      <x:c r="F1696" s="1" t="str">
        <x:v>get_fund_holders_a10e2190a42af2eb.json</x:v>
      </x:c>
      <x:c r="G1696" s="1" t="str">
        <x:v>get_fund_performance_074fe7c4861a32c8.json</x:v>
      </x:c>
    </x:row>
    <x:row r="1697" ht="25" customHeight="1">
      <x:c r="A1697" s="1" t="str">
        <x:v>563520.SH</x:v>
      </x:c>
      <x:c r="B1697" s="7" t="d">
        <x:v>2026-06-24T00:00:00.000Z</x:v>
      </x:c>
      <x:c r="C1697" s="8" t="n">
        <x:v>379065000</x:v>
      </x:c>
      <x:c r="D1697" s="9" t="n">
        <x:v>1.2699</x:v>
      </x:c>
      <x:c r="E1697" s="9" t="n">
        <x:f>IF(COUNT(C1697:D1697)=2,C1697*D1697/100000000,"n.a.")</x:f>
        <x:v>4.813746435</x:v>
      </x:c>
      <x:c r="F1697" s="1" t="str">
        <x:v>get_fund_holders_1e677b142657289e.json</x:v>
      </x:c>
      <x:c r="G1697" s="1" t="str">
        <x:v>get_fund_performance_32b153f453e65745.json</x:v>
      </x:c>
    </x:row>
    <x:row r="1698" ht="25" customHeight="1">
      <x:c r="A1698" s="1" t="str">
        <x:v>563750.SH</x:v>
      </x:c>
      <x:c r="B1698" s="7" t="d">
        <x:v>2026-06-24T00:00:00.000Z</x:v>
      </x:c>
      <x:c r="C1698" s="8" t="n">
        <x:v>332237000</x:v>
      </x:c>
      <x:c r="D1698" s="9" t="n">
        <x:v>1.23</x:v>
      </x:c>
      <x:c r="E1698" s="9" t="n">
        <x:f>IF(COUNT(C1698:D1698)=2,C1698*D1698/100000000,"n.a.")</x:f>
        <x:v>4.0865151</x:v>
      </x:c>
      <x:c r="F1698" s="1" t="str">
        <x:v>get_fund_holders_3a509cba2b0c91ea.json</x:v>
      </x:c>
      <x:c r="G1698" s="1" t="str">
        <x:v>get_fund_performance_aa085c9cb9fda8b6.json</x:v>
      </x:c>
    </x:row>
    <x:row r="1699" ht="25" customHeight="1">
      <x:c r="A1699" s="1" t="str">
        <x:v>588000.SH</x:v>
      </x:c>
      <x:c r="B1699" s="7" t="d">
        <x:v>2026-06-24T00:00:00.000Z</x:v>
      </x:c>
      <x:c r="C1699" s="8" t="n">
        <x:v>31202668200</x:v>
      </x:c>
      <x:c r="D1699" s="9" t="n">
        <x:v>2.0975</x:v>
      </x:c>
      <x:c r="E1699" s="9" t="n">
        <x:f>IF(COUNT(C1699:D1699)=2,C1699*D1699/100000000,"n.a.")</x:f>
        <x:v>654.4759654950001</x:v>
      </x:c>
      <x:c r="F1699" s="1" t="str">
        <x:v>get_fund_holders_d7a48f04a3675863.json</x:v>
      </x:c>
      <x:c r="G1699" s="1" t="str">
        <x:v>get_fund_performance_8e72c41e3db9b3ba.json</x:v>
      </x:c>
    </x:row>
    <x:row r="1700" ht="25" customHeight="1">
      <x:c r="A1700" s="1" t="str">
        <x:v>588040.SH</x:v>
      </x:c>
      <x:c r="B1700" s="7" t="d">
        <x:v>2026-06-24T00:00:00.000Z</x:v>
      </x:c>
      <x:c r="C1700" s="8" t="n">
        <x:v>65889000</x:v>
      </x:c>
      <x:c r="D1700" s="9" t="n">
        <x:v>2.0229</x:v>
      </x:c>
      <x:c r="E1700" s="9" t="n">
        <x:f>IF(COUNT(C1700:D1700)=2,C1700*D1700/100000000,"n.a.")</x:f>
        <x:v>1.3328685809999998</x:v>
      </x:c>
      <x:c r="F1700" s="1" t="str">
        <x:v>get_fund_holders_289aa24890e2120f.json</x:v>
      </x:c>
      <x:c r="G1700" s="1" t="str">
        <x:v>get_fund_performance_132f843fe326f0e9.json</x:v>
      </x:c>
    </x:row>
    <x:row r="1701" ht="25" customHeight="1">
      <x:c r="A1701" s="1" t="str">
        <x:v>588050.SH</x:v>
      </x:c>
      <x:c r="B1701" s="7" t="d">
        <x:v>2026-06-24T00:00:00.000Z</x:v>
      </x:c>
      <x:c r="C1701" s="8" t="n">
        <x:v>4353241300</x:v>
      </x:c>
      <x:c r="D1701" s="9" t="n">
        <x:v>2.0351</x:v>
      </x:c>
      <x:c r="E1701" s="9" t="n">
        <x:f>IF(COUNT(C1701:D1701)=2,C1701*D1701/100000000,"n.a.")</x:f>
        <x:v>88.5928136963</x:v>
      </x:c>
      <x:c r="F1701" s="1" t="str">
        <x:v>get_fund_holders_bf65d0019adb3c3e.json</x:v>
      </x:c>
      <x:c r="G1701" s="1" t="str">
        <x:v>get_fund_performance_dbfdb5899fd5fed8.json</x:v>
      </x:c>
    </x:row>
    <x:row r="1702" ht="25" customHeight="1">
      <x:c r="A1702" s="1" t="str">
        <x:v>588060.SH</x:v>
      </x:c>
      <x:c r="B1702" s="7" t="d">
        <x:v>2026-06-24T00:00:00.000Z</x:v>
      </x:c>
      <x:c r="C1702" s="8" t="n">
        <x:v>4957140000</x:v>
      </x:c>
      <x:c r="D1702" s="9" t="n">
        <x:v>1.2611</x:v>
      </x:c>
      <x:c r="E1702" s="9" t="n">
        <x:f>IF(COUNT(C1702:D1702)=2,C1702*D1702/100000000,"n.a.")</x:f>
        <x:v>62.514492540000006</x:v>
      </x:c>
      <x:c r="F1702" s="1" t="str">
        <x:v>get_fund_holders_5233c0fc3241a32c.json</x:v>
      </x:c>
      <x:c r="G1702" s="1" t="str">
        <x:v>get_fund_performance_efd396d3cd9bc676.json</x:v>
      </x:c>
    </x:row>
    <x:row r="1703" ht="25" customHeight="1">
      <x:c r="A1703" s="1" t="str">
        <x:v>588080.SH</x:v>
      </x:c>
      <x:c r="B1703" s="7" t="d">
        <x:v>2026-06-24T00:00:00.000Z</x:v>
      </x:c>
      <x:c r="C1703" s="8" t="n">
        <x:v>18850628100</x:v>
      </x:c>
      <x:c r="D1703" s="9" t="n">
        <x:v>2.0329</x:v>
      </x:c>
      <x:c r="E1703" s="9" t="n">
        <x:f>IF(COUNT(C1703:D1703)=2,C1703*D1703/100000000,"n.a.")</x:f>
        <x:v>383.21441864490004</x:v>
      </x:c>
      <x:c r="F1703" s="1" t="str">
        <x:v>get_fund_holders_d208616395cf29e5.json</x:v>
      </x:c>
      <x:c r="G1703" s="1" t="str">
        <x:v>get_fund_performance_436bcdb0b10648ba.json</x:v>
      </x:c>
    </x:row>
    <x:row r="1704" ht="25" customHeight="1">
      <x:c r="A1704" s="1" t="str">
        <x:v>588090.SH</x:v>
      </x:c>
      <x:c r="B1704" s="7" t="d">
        <x:v>2026-06-24T00:00:00.000Z</x:v>
      </x:c>
      <x:c r="C1704" s="8" t="n">
        <x:v>1761072800</x:v>
      </x:c>
      <x:c r="D1704" s="9" t="n">
        <x:v>2.0388</x:v>
      </x:c>
      <x:c r="E1704" s="9" t="n">
        <x:f>IF(COUNT(C1704:D1704)=2,C1704*D1704/100000000,"n.a.")</x:f>
        <x:v>35.9047522464</x:v>
      </x:c>
      <x:c r="F1704" s="1" t="str">
        <x:v>get_fund_holders_0e8c333096cb6d9b.json</x:v>
      </x:c>
      <x:c r="G1704" s="1" t="str">
        <x:v>get_fund_performance_5d7f4203664c3089.json</x:v>
      </x:c>
    </x:row>
    <x:row r="1705" ht="25" customHeight="1">
      <x:c r="A1705" s="1" t="str">
        <x:v>588150.SH</x:v>
      </x:c>
      <x:c r="B1705" s="7" t="d">
        <x:v>2026-06-24T00:00:00.000Z</x:v>
      </x:c>
      <x:c r="C1705" s="8" t="n">
        <x:v>261432600</x:v>
      </x:c>
      <x:c r="D1705" s="9" t="n">
        <x:v>1.4033</x:v>
      </x:c>
      <x:c r="E1705" s="9" t="n">
        <x:f>IF(COUNT(C1705:D1705)=2,C1705*D1705/100000000,"n.a.")</x:f>
        <x:v>3.6686836757999997</x:v>
      </x:c>
      <x:c r="F1705" s="1" t="str">
        <x:v>get_fund_holders_9969b0d406d0b745.json</x:v>
      </x:c>
      <x:c r="G1705" s="1" t="str">
        <x:v>get_fund_performance_e05a94b547791553.json</x:v>
      </x:c>
    </x:row>
    <x:row r="1706" ht="25" customHeight="1">
      <x:c r="A1706" s="1" t="str">
        <x:v>588180.SH</x:v>
      </x:c>
      <x:c r="B1706" s="7" t="d">
        <x:v>2026-06-24T00:00:00.000Z</x:v>
      </x:c>
      <x:c r="C1706" s="8" t="n">
        <x:v>787353700</x:v>
      </x:c>
      <x:c r="D1706" s="9" t="n">
        <x:v>1.2865</x:v>
      </x:c>
      <x:c r="E1706" s="9" t="n">
        <x:f>IF(COUNT(C1706:D1706)=2,C1706*D1706/100000000,"n.a.")</x:f>
        <x:v>10.1293053505</x:v>
      </x:c>
      <x:c r="F1706" s="1" t="str">
        <x:v>get_fund_holders_a16d4a3c86b477e3.json</x:v>
      </x:c>
      <x:c r="G1706" s="1" t="str">
        <x:v>get_fund_performance_dbfdb5899fd5fed8.json</x:v>
      </x:c>
    </x:row>
    <x:row r="1707" ht="25" customHeight="1">
      <x:c r="A1707" s="1" t="str">
        <x:v>588280.SH</x:v>
      </x:c>
      <x:c r="B1707" s="7" t="d">
        <x:v>2026-06-24T00:00:00.000Z</x:v>
      </x:c>
      <x:c r="C1707" s="8" t="n">
        <x:v>252121000</x:v>
      </x:c>
      <x:c r="D1707" s="9" t="n">
        <x:v>1.429</x:v>
      </x:c>
      <x:c r="E1707" s="9" t="n">
        <x:f>IF(COUNT(C1707:D1707)=2,C1707*D1707/100000000,"n.a.")</x:f>
        <x:v>3.60280909</x:v>
      </x:c>
      <x:c r="F1707" s="1" t="str">
        <x:v>get_fund_holders_e06a4127f41e102c.json</x:v>
      </x:c>
      <x:c r="G1707" s="1" t="str">
        <x:v>get_fund_performance_40a67205fc558839.json</x:v>
      </x:c>
    </x:row>
    <x:row r="1708" ht="25" customHeight="1">
      <x:c r="A1708" s="1" t="str">
        <x:v>588720.SH</x:v>
      </x:c>
      <x:c r="B1708" s="7" t="d">
        <x:v>2026-06-24T00:00:00.000Z</x:v>
      </x:c>
      <x:c r="C1708" s="8" t="n">
        <x:v>92241800</x:v>
      </x:c>
      <x:c r="D1708" s="9" t="n">
        <x:v>2.0013</x:v>
      </x:c>
      <x:c r="E1708" s="9" t="n">
        <x:f>IF(COUNT(C1708:D1708)=2,C1708*D1708/100000000,"n.a.")</x:f>
        <x:v>1.8460351434</x:v>
      </x:c>
      <x:c r="F1708" s="1" t="str">
        <x:v>get_fund_holders_522e7c68c534d3b2.json</x:v>
      </x:c>
      <x:c r="G1708" s="1" t="str">
        <x:v>get_fund_performance_5d7f4203664c3089.json</x:v>
      </x:c>
    </x:row>
    <x:row r="1709" ht="25" customHeight="1">
      <x:c r="A1709" s="1" t="str">
        <x:v>588840.SH</x:v>
      </x:c>
      <x:c r="B1709" s="7" t="d">
        <x:v>2026-06-24T00:00:00.000Z</x:v>
      </x:c>
      <x:c r="C1709" s="8" t="n">
        <x:v>31236000</x:v>
      </x:c>
      <x:c r="D1709" s="9" t="n">
        <x:v>1.8376</x:v>
      </x:c>
      <x:c r="E1709" s="9" t="n">
        <x:f>IF(COUNT(C1709:D1709)=2,C1709*D1709/100000000,"n.a.")</x:f>
        <x:v>0.5739927359999999</x:v>
      </x:c>
      <x:c r="F1709" s="1" t="str">
        <x:v>get_fund_holders_0b63176527658f63.json</x:v>
      </x:c>
      <x:c r="G1709" s="1" t="str">
        <x:v>get_fund_performance_132f843fe326f0e9.json</x:v>
      </x:c>
    </x:row>
    <x:row r="1710" ht="25" customHeight="1">
      <x:c r="A1710" s="1" t="str">
        <x:v>588870.SH</x:v>
      </x:c>
      <x:c r="B1710" s="7" t="d">
        <x:v>2026-06-24T00:00:00.000Z</x:v>
      </x:c>
      <x:c r="C1710" s="8" t="n">
        <x:v>245552000</x:v>
      </x:c>
      <x:c r="D1710" s="9" t="n">
        <x:v>2.0151</x:v>
      </x:c>
      <x:c r="E1710" s="9" t="n">
        <x:f>IF(COUNT(C1710:D1710)=2,C1710*D1710/100000000,"n.a.")</x:f>
        <x:v>4.948118352</x:v>
      </x:c>
      <x:c r="F1710" s="1" t="str">
        <x:v>get_fund_holders_caa4c3c02f912995.json</x:v>
      </x:c>
      <x:c r="G1710" s="1" t="str">
        <x:v>get_fund_performance_efd396d3cd9bc676.json</x:v>
      </x:c>
    </x:row>
    <x:row r="1711" ht="25" customHeight="1">
      <x:c r="A1711" s="1" t="str">
        <x:v>588940.SH</x:v>
      </x:c>
      <x:c r="B1711" s="7" t="d">
        <x:v>2026-06-24T00:00:00.000Z</x:v>
      </x:c>
      <x:c r="C1711" s="8" t="n">
        <x:v>388420000</x:v>
      </x:c>
      <x:c r="D1711" s="9" t="n">
        <x:v>2.0543</x:v>
      </x:c>
      <x:c r="E1711" s="9" t="n">
        <x:f>IF(COUNT(C1711:D1711)=2,C1711*D1711/100000000,"n.a.")</x:f>
        <x:v>7.97931206</x:v>
      </x:c>
      <x:c r="F1711" s="1" t="str">
        <x:v>get_fund_holders_dd0a9debd3f4f444.json</x:v>
      </x:c>
      <x:c r="G1711" s="1" t="str">
        <x:v>get_fund_performance_45fcf26c430218d7.json</x:v>
      </x:c>
    </x:row>
    <x:row r="1712" ht="25" customHeight="1">
      <x:c r="A1712" s="1" t="str">
        <x:v>588950.SH</x:v>
      </x:c>
      <x:c r="B1712" s="7" t="d">
        <x:v>2026-06-24T00:00:00.000Z</x:v>
      </x:c>
      <x:c r="C1712" s="8" t="n">
        <x:v>191729700</x:v>
      </x:c>
      <x:c r="D1712" s="9" t="n">
        <x:v>2.0666</x:v>
      </x:c>
      <x:c r="E1712" s="9" t="n">
        <x:f>IF(COUNT(C1712:D1712)=2,C1712*D1712/100000000,"n.a.")</x:f>
        <x:v>3.9622859802000003</x:v>
      </x:c>
      <x:c r="F1712" s="1" t="str">
        <x:v>get_fund_holders_d208616395cf29e5.json</x:v>
      </x:c>
      <x:c r="G1712" s="1" t="str">
        <x:v>get_fund_performance_436bcdb0b10648ba.json</x:v>
      </x:c>
    </x:row>
    <x:row r="1713" ht="25" customHeight="1">
      <x:c r="A1713" s="1" t="str">
        <x:v>589150.SH</x:v>
      </x:c>
      <x:c r="B1713" s="7" t="d">
        <x:v>2026-06-24T00:00:00.000Z</x:v>
      </x:c>
      <x:c r="C1713" s="8" t="n">
        <x:v>73437200</x:v>
      </x:c>
      <x:c r="D1713" s="9" t="n">
        <x:v>1.4417</x:v>
      </x:c>
      <x:c r="E1713" s="9" t="n">
        <x:f>IF(COUNT(C1713:D1713)=2,C1713*D1713/100000000,"n.a.")</x:f>
        <x:v>1.0587441123999999</x:v>
      </x:c>
      <x:c r="F1713" s="1" t="str">
        <x:v>get_fund_holders_9969b0d406d0b745.json</x:v>
      </x:c>
      <x:c r="G1713" s="1" t="str">
        <x:v>get_fund_performance_e05a94b547791553.json</x:v>
      </x:c>
    </x:row>
    <x:row r="1714" ht="25" customHeight="1">
      <x:c r="A1714" s="1" t="str">
        <x:v>589850.SH</x:v>
      </x:c>
      <x:c r="B1714" s="7" t="d">
        <x:v>2026-06-24T00:00:00.000Z</x:v>
      </x:c>
      <x:c r="C1714" s="8" t="n">
        <x:v>301057000</x:v>
      </x:c>
      <x:c r="D1714" s="9" t="n">
        <x:v>1.9015</x:v>
      </x:c>
      <x:c r="E1714" s="9" t="n">
        <x:f>IF(COUNT(C1714:D1714)=2,C1714*D1714/100000000,"n.a.")</x:f>
        <x:v>5.724598855</x:v>
      </x:c>
      <x:c r="F1714" s="1" t="str">
        <x:v>get_fund_holders_d7a48f04a3675863.json</x:v>
      </x:c>
      <x:c r="G1714" s="1" t="str">
        <x:v>get_fund_performance_8e72c41e3db9b3ba.json</x:v>
      </x:c>
    </x:row>
    <x:row r="1715" ht="25" customHeight="1">
      <x:c r="A1715" s="1" t="str">
        <x:v>159205.SZ</x:v>
      </x:c>
      <x:c r="B1715" s="7" t="d">
        <x:v>2026-06-25T00:00:00.000Z</x:v>
      </x:c>
      <x:c r="C1715" s="8" t="n">
        <x:v>283056064</x:v>
      </x:c>
      <x:c r="D1715" s="9" t="n">
        <x:v>2.1414</x:v>
      </x:c>
      <x:c r="E1715" s="9" t="n">
        <x:f>IF(COUNT(C1715:D1715)=2,C1715*D1715/100000000,"n.a.")</x:f>
        <x:v>6.061362554496</x:v>
      </x:c>
      <x:c r="F1715" s="1" t="str">
        <x:v>get_fund_holders_dd0a9debd3f4f444.json</x:v>
      </x:c>
      <x:c r="G1715" s="1" t="str">
        <x:v>get_fund_performance_45fcf26c430218d7.json</x:v>
      </x:c>
    </x:row>
    <x:row r="1716" ht="25" customHeight="1">
      <x:c r="A1716" s="1" t="str">
        <x:v>159247.SZ</x:v>
      </x:c>
      <x:c r="B1716" s="7" t="d">
        <x:v>2026-06-25T00:00:00.000Z</x:v>
      </x:c>
      <x:c r="C1716" s="8" t="n">
        <x:v>177984966</x:v>
      </x:c>
      <x:c r="D1716" s="9" t="n">
        <x:v>1.3119</x:v>
      </x:c>
      <x:c r="E1716" s="9" t="n">
        <x:f>IF(COUNT(C1716:D1716)=2,C1716*D1716/100000000,"n.a.")</x:f>
        <x:v>2.334984768954</x:v>
      </x:c>
      <x:c r="F1716" s="1" t="str">
        <x:v>get_fund_holders_fadd370a28d51cf3.json</x:v>
      </x:c>
      <x:c r="G1716" s="1" t="str">
        <x:v>get_fund_performance_bf1ce8849823faae.json</x:v>
      </x:c>
    </x:row>
    <x:row r="1717" ht="25" customHeight="1">
      <x:c r="A1717" s="1" t="str">
        <x:v>159300.SZ</x:v>
      </x:c>
      <x:c r="B1717" s="7" t="d">
        <x:v>2026-06-25T00:00:00.000Z</x:v>
      </x:c>
      <x:c r="C1717" s="8" t="n">
        <x:v>163858097</x:v>
      </x:c>
      <x:c r="D1717" s="9" t="n">
        <x:v>5.3933</x:v>
      </x:c>
      <x:c r="E1717" s="9" t="n">
        <x:f>IF(COUNT(C1717:D1717)=2,C1717*D1717/100000000,"n.a.")</x:f>
        <x:v>8.837358745501</x:v>
      </x:c>
      <x:c r="F1717" s="1" t="str">
        <x:v>get_fund_holders_b7b2fd863d7cae37.json</x:v>
      </x:c>
      <x:c r="G1717" s="1" t="str">
        <x:v>get_fund_performance_782c037bcb449f29.json</x:v>
      </x:c>
    </x:row>
    <x:row r="1718" ht="25" customHeight="1">
      <x:c r="A1718" s="1" t="str">
        <x:v>159330.SZ</x:v>
      </x:c>
      <x:c r="B1718" s="7" t="d">
        <x:v>2026-06-25T00:00:00.000Z</x:v>
      </x:c>
      <x:c r="C1718" s="8" t="n">
        <x:v>305801009</x:v>
      </x:c>
      <x:c r="D1718" s="9" t="n">
        <x:v>1.5566</x:v>
      </x:c>
      <x:c r="E1718" s="9" t="n">
        <x:f>IF(COUNT(C1718:D1718)=2,C1718*D1718/100000000,"n.a.")</x:f>
        <x:v>4.760098506094</x:v>
      </x:c>
      <x:c r="F1718" s="1" t="str">
        <x:v>get_fund_holders_db155956e659ea95.json</x:v>
      </x:c>
      <x:c r="G1718" s="1" t="str">
        <x:v>get_fund_performance_ac2efc383ca02be2.json</x:v>
      </x:c>
    </x:row>
    <x:row r="1719" ht="25" customHeight="1">
      <x:c r="A1719" s="1" t="str">
        <x:v>159337.SZ</x:v>
      </x:c>
      <x:c r="B1719" s="7" t="d">
        <x:v>2026-06-25T00:00:00.000Z</x:v>
      </x:c>
      <x:c r="C1719" s="8" t="n">
        <x:v>235710611</x:v>
      </x:c>
      <x:c r="D1719" s="9" t="n">
        <x:v>2.0336</x:v>
      </x:c>
      <x:c r="E1719" s="9" t="n">
        <x:f>IF(COUNT(C1719:D1719)=2,C1719*D1719/100000000,"n.a.")</x:f>
        <x:v>4.793410985296</x:v>
      </x:c>
      <x:c r="F1719" s="1" t="str">
        <x:v>get_fund_holders_0f3e86d571c495d7.json</x:v>
      </x:c>
      <x:c r="G1719" s="1" t="str">
        <x:v>get_fund_performance_5896dab4189c2620.json</x:v>
      </x:c>
    </x:row>
    <x:row r="1720" ht="25" customHeight="1">
      <x:c r="A1720" s="1" t="str">
        <x:v>159393.SZ</x:v>
      </x:c>
      <x:c r="B1720" s="7" t="d">
        <x:v>2026-06-25T00:00:00.000Z</x:v>
      </x:c>
      <x:c r="C1720" s="8" t="n">
        <x:v>39346342</x:v>
      </x:c>
      <x:c r="D1720" s="9" t="n">
        <x:v>5.3231</x:v>
      </x:c>
      <x:c r="E1720" s="9" t="n">
        <x:f>IF(COUNT(C1720:D1720)=2,C1720*D1720/100000000,"n.a.")</x:f>
        <x:v>2.094445131002</x:v>
      </x:c>
      <x:c r="F1720" s="1" t="str">
        <x:v>get_fund_holders_9f97c20db2568193.json</x:v>
      </x:c>
      <x:c r="G1720" s="1" t="str">
        <x:v>get_fund_performance_cc51021ca3a41cab.json</x:v>
      </x:c>
    </x:row>
    <x:row r="1721" ht="25" customHeight="1">
      <x:c r="A1721" s="1" t="str">
        <x:v>159500.SZ</x:v>
      </x:c>
      <x:c r="B1721" s="7" t="d">
        <x:v>2026-06-25T00:00:00.000Z</x:v>
      </x:c>
      <x:c r="C1721" s="8" t="n">
        <x:v>129338865</x:v>
      </x:c>
      <x:c r="D1721" s="9" t="n">
        <x:v>1.3304</x:v>
      </x:c>
      <x:c r="E1721" s="9" t="n">
        <x:f>IF(COUNT(C1721:D1721)=2,C1721*D1721/100000000,"n.a.")</x:f>
        <x:v>1.72072425996</x:v>
      </x:c>
      <x:c r="F1721" s="1" t="str">
        <x:v>get_fund_holders_cb7a47267215c1da.json</x:v>
      </x:c>
      <x:c r="G1721" s="1" t="str">
        <x:v>get_fund_performance_7bf0efc786c27bf1.json</x:v>
      </x:c>
    </x:row>
    <x:row r="1722" ht="25" customHeight="1">
      <x:c r="A1722" s="1" t="str">
        <x:v>159531.SZ</x:v>
      </x:c>
      <x:c r="B1722" s="7" t="d">
        <x:v>2026-06-25T00:00:00.000Z</x:v>
      </x:c>
      <x:c r="C1722" s="8" t="n">
        <x:v>518608406</x:v>
      </x:c>
      <x:c r="D1722" s="9" t="n">
        <x:v>1.5763</x:v>
      </x:c>
      <x:c r="E1722" s="9" t="n">
        <x:f>IF(COUNT(C1722:D1722)=2,C1722*D1722/100000000,"n.a.")</x:f>
        <x:v>8.174824303778</x:v>
      </x:c>
      <x:c r="F1722" s="1" t="str">
        <x:v>get_fund_holders_6dc695d00ba15682.json</x:v>
      </x:c>
      <x:c r="G1722" s="1" t="str">
        <x:v>get_fund_performance_e916a21462249c2f.json</x:v>
      </x:c>
    </x:row>
    <x:row r="1723" ht="25" customHeight="1">
      <x:c r="A1723" s="1" t="str">
        <x:v>159532.SZ</x:v>
      </x:c>
      <x:c r="B1723" s="7" t="d">
        <x:v>2026-06-25T00:00:00.000Z</x:v>
      </x:c>
      <x:c r="C1723" s="8" t="n">
        <x:v>127564791</x:v>
      </x:c>
      <x:c r="D1723" s="9" t="n">
        <x:v>1.8068</x:v>
      </x:c>
      <x:c r="E1723" s="9" t="n">
        <x:f>IF(COUNT(C1723:D1723)=2,C1723*D1723/100000000,"n.a.")</x:f>
        <x:v>2.3048406437880002</x:v>
      </x:c>
      <x:c r="F1723" s="1" t="str">
        <x:v>get_fund_holders_6dc695d00ba15682.json</x:v>
      </x:c>
      <x:c r="G1723" s="1" t="str">
        <x:v>get_fund_performance_e916a21462249c2f.json</x:v>
      </x:c>
    </x:row>
    <x:row r="1724" ht="25" customHeight="1">
      <x:c r="A1724" s="1" t="str">
        <x:v>159533.SZ</x:v>
      </x:c>
      <x:c r="B1724" s="7" t="d">
        <x:v>2026-06-25T00:00:00.000Z</x:v>
      </x:c>
      <x:c r="C1724" s="8" t="n">
        <x:v>9458785</x:v>
      </x:c>
      <x:c r="D1724" s="9" t="n">
        <x:v>2.1567</x:v>
      </x:c>
      <x:c r="E1724" s="9" t="n">
        <x:f>IF(COUNT(C1724:D1724)=2,C1724*D1724/100000000,"n.a.")</x:f>
        <x:v>0.20399761609499997</x:v>
      </x:c>
      <x:c r="F1724" s="1" t="str">
        <x:v>get_fund_holders_2726ab4790466ee0.json</x:v>
      </x:c>
      <x:c r="G1724" s="1" t="str">
        <x:v>get_fund_performance_cb9287801365b0fc.json</x:v>
      </x:c>
    </x:row>
    <x:row r="1725" ht="25" customHeight="1">
      <x:c r="A1725" s="1" t="str">
        <x:v>159535.SZ</x:v>
      </x:c>
      <x:c r="B1725" s="7" t="d">
        <x:v>2026-06-25T00:00:00.000Z</x:v>
      </x:c>
      <x:c r="C1725" s="8" t="n">
        <x:v>16981088</x:v>
      </x:c>
      <x:c r="D1725" s="9" t="n">
        <x:v>1.6205</x:v>
      </x:c>
      <x:c r="E1725" s="9" t="n">
        <x:f>IF(COUNT(C1725:D1725)=2,C1725*D1725/100000000,"n.a.")</x:f>
        <x:v>0.27517853104</x:v>
      </x:c>
      <x:c r="F1725" s="1" t="str">
        <x:v>get_fund_holders_b0ac19f70da2b9d6.json</x:v>
      </x:c>
      <x:c r="G1725" s="1" t="str">
        <x:v>get_fund_performance_8091d233a91473cf.json</x:v>
      </x:c>
    </x:row>
    <x:row r="1726" ht="25" customHeight="1">
      <x:c r="A1726" s="1" t="str">
        <x:v>159536.SZ</x:v>
      </x:c>
      <x:c r="B1726" s="7" t="d">
        <x:v>2026-06-25T00:00:00.000Z</x:v>
      </x:c>
      <x:c r="C1726" s="8" t="n">
        <x:v>41261589</x:v>
      </x:c>
      <x:c r="D1726" s="9" t="n">
        <x:v>1.5605</x:v>
      </x:c>
      <x:c r="E1726" s="9" t="n">
        <x:f>IF(COUNT(C1726:D1726)=2,C1726*D1726/100000000,"n.a.")</x:f>
        <x:v>0.643887096345</x:v>
      </x:c>
      <x:c r="F1726" s="1" t="str">
        <x:v>get_fund_holders_b0ac19f70da2b9d6.json</x:v>
      </x:c>
      <x:c r="G1726" s="1" t="str">
        <x:v>get_fund_performance_8091d233a91473cf.json</x:v>
      </x:c>
    </x:row>
    <x:row r="1727" ht="25" customHeight="1">
      <x:c r="A1727" s="1" t="str">
        <x:v>159629.SZ</x:v>
      </x:c>
      <x:c r="B1727" s="7" t="d">
        <x:v>2026-06-25T00:00:00.000Z</x:v>
      </x:c>
      <x:c r="C1727" s="8" t="n">
        <x:v>347252663</x:v>
      </x:c>
      <x:c r="D1727" s="9" t="n">
        <x:v>3.6632</x:v>
      </x:c>
      <x:c r="E1727" s="9" t="n">
        <x:f>IF(COUNT(C1727:D1727)=2,C1727*D1727/100000000,"n.a.")</x:f>
        <x:v>12.720559551015999</x:v>
      </x:c>
      <x:c r="F1727" s="1" t="str">
        <x:v>get_fund_holders_f06ed8ca04a5c3cd.json</x:v>
      </x:c>
      <x:c r="G1727" s="1" t="str">
        <x:v>get_fund_performance_7ef9212eaf1828ff.json</x:v>
      </x:c>
    </x:row>
    <x:row r="1728" ht="25" customHeight="1">
      <x:c r="A1728" s="1" t="str">
        <x:v>159633.SZ</x:v>
      </x:c>
      <x:c r="B1728" s="7" t="d">
        <x:v>2026-06-25T00:00:00.000Z</x:v>
      </x:c>
      <x:c r="C1728" s="8" t="n">
        <x:v>502162658</x:v>
      </x:c>
      <x:c r="D1728" s="9" t="n">
        <x:v>3.75</x:v>
      </x:c>
      <x:c r="E1728" s="9" t="n">
        <x:f>IF(COUNT(C1728:D1728)=2,C1728*D1728/100000000,"n.a.")</x:f>
        <x:v>18.831099675</x:v>
      </x:c>
      <x:c r="F1728" s="1" t="str">
        <x:v>get_fund_holders_cdfe40210f5aa2b8.json</x:v>
      </x:c>
      <x:c r="G1728" s="1" t="str">
        <x:v>get_fund_performance_240cbda96a3d63f3.json</x:v>
      </x:c>
    </x:row>
    <x:row r="1729" ht="25" customHeight="1">
      <x:c r="A1729" s="1" t="str">
        <x:v>159673.SZ</x:v>
      </x:c>
      <x:c r="B1729" s="7" t="d">
        <x:v>2026-06-25T00:00:00.000Z</x:v>
      </x:c>
      <x:c r="C1729" s="8" t="n">
        <x:v>1339528385</x:v>
      </x:c>
      <x:c r="D1729" s="9" t="n">
        <x:v>1.3834</x:v>
      </x:c>
      <x:c r="E1729" s="9" t="n">
        <x:f>IF(COUNT(C1729:D1729)=2,C1729*D1729/100000000,"n.a.")</x:f>
        <x:v>18.53103567809</x:v>
      </x:c>
      <x:c r="F1729" s="1" t="str">
        <x:v>get_fund_holders_1d7b543e33e514b4.json</x:v>
      </x:c>
      <x:c r="G1729" s="1" t="str">
        <x:v>get_fund_performance_7c60e350c6141c53.json</x:v>
      </x:c>
    </x:row>
    <x:row r="1730" ht="25" customHeight="1">
      <x:c r="A1730" s="1" t="str">
        <x:v>159808.SZ</x:v>
      </x:c>
      <x:c r="B1730" s="7" t="d">
        <x:v>2026-06-25T00:00:00.000Z</x:v>
      </x:c>
      <x:c r="C1730" s="8" t="n">
        <x:v>49484790</x:v>
      </x:c>
      <x:c r="D1730" s="9" t="n">
        <x:v>1.6872</x:v>
      </x:c>
      <x:c r="E1730" s="9" t="n">
        <x:f>IF(COUNT(C1730:D1730)=2,C1730*D1730/100000000,"n.a.")</x:f>
        <x:v>0.83490737688</x:v>
      </x:c>
      <x:c r="F1730" s="1" t="str">
        <x:v>get_fund_holders_e011263fc4341082.json</x:v>
      </x:c>
      <x:c r="G1730" s="1" t="str">
        <x:v>get_fund_performance_23d6e3cf533bf329.json</x:v>
      </x:c>
    </x:row>
    <x:row r="1731" ht="25" customHeight="1">
      <x:c r="A1731" s="1" t="str">
        <x:v>159810.SZ</x:v>
      </x:c>
      <x:c r="B1731" s="7" t="d">
        <x:v>2026-06-25T00:00:00.000Z</x:v>
      </x:c>
      <x:c r="C1731" s="8" t="n">
        <x:v>46475458</x:v>
      </x:c>
      <x:c r="D1731" s="9" t="n">
        <x:v>1.7597</x:v>
      </x:c>
      <x:c r="E1731" s="9" t="n">
        <x:f>IF(COUNT(C1731:D1731)=2,C1731*D1731/100000000,"n.a.")</x:f>
        <x:v>0.817828634426</x:v>
      </x:c>
      <x:c r="F1731" s="1" t="str">
        <x:v>get_fund_holders_e011263fc4341082.json</x:v>
      </x:c>
      <x:c r="G1731" s="1" t="str">
        <x:v>get_fund_performance_23d6e3cf533bf329.json</x:v>
      </x:c>
    </x:row>
    <x:row r="1732" ht="25" customHeight="1">
      <x:c r="A1732" s="1" t="str">
        <x:v>159820.SZ</x:v>
      </x:c>
      <x:c r="B1732" s="7" t="d">
        <x:v>2026-06-25T00:00:00.000Z</x:v>
      </x:c>
      <x:c r="C1732" s="8" t="n">
        <x:v>1266408470</x:v>
      </x:c>
      <x:c r="D1732" s="9" t="n">
        <x:v>1.5378</x:v>
      </x:c>
      <x:c r="E1732" s="9" t="n">
        <x:f>IF(COUNT(C1732:D1732)=2,C1732*D1732/100000000,"n.a.")</x:f>
        <x:v>19.47482945166</x:v>
      </x:c>
      <x:c r="F1732" s="1" t="str">
        <x:v>get_fund_holders_4a5b486412b93368.json</x:v>
      </x:c>
      <x:c r="G1732" s="1" t="str">
        <x:v>get_fund_performance_d3b8a29dbfda12d5.json</x:v>
      </x:c>
    </x:row>
    <x:row r="1733" ht="25" customHeight="1">
      <x:c r="A1733" s="1" t="str">
        <x:v>159821.SZ</x:v>
      </x:c>
      <x:c r="B1733" s="7" t="d">
        <x:v>2026-06-25T00:00:00.000Z</x:v>
      </x:c>
      <x:c r="C1733" s="8" t="n">
        <x:v>47720000</x:v>
      </x:c>
      <x:c r="D1733" s="9" t="n">
        <x:v>1.6446</x:v>
      </x:c>
      <x:c r="E1733" s="9" t="n">
        <x:f>IF(COUNT(C1733:D1733)=2,C1733*D1733/100000000,"n.a.")</x:f>
        <x:v>0.78480312</x:v>
      </x:c>
      <x:c r="F1733" s="1" t="str">
        <x:v>get_fund_holders_6f3a5c30140a2cc7.json</x:v>
      </x:c>
      <x:c r="G1733" s="1" t="str">
        <x:v>get_fund_performance_ddc316222fa0f340.json</x:v>
      </x:c>
    </x:row>
    <x:row r="1734" ht="25" customHeight="1">
      <x:c r="A1734" s="1" t="str">
        <x:v>159845.SZ</x:v>
      </x:c>
      <x:c r="B1734" s="7" t="d">
        <x:v>2026-06-25T00:00:00.000Z</x:v>
      </x:c>
      <x:c r="C1734" s="8" t="n">
        <x:v>1148425606</x:v>
      </x:c>
      <x:c r="D1734" s="9" t="n">
        <x:v>3.6571</x:v>
      </x:c>
      <x:c r="E1734" s="9" t="n">
        <x:f>IF(COUNT(C1734:D1734)=2,C1734*D1734/100000000,"n.a.")</x:f>
        <x:v>41.999072837026</x:v>
      </x:c>
      <x:c r="F1734" s="1" t="str">
        <x:v>get_fund_holders_cdfe40210f5aa2b8.json</x:v>
      </x:c>
      <x:c r="G1734" s="1" t="str">
        <x:v>get_fund_performance_240cbda96a3d63f3.json</x:v>
      </x:c>
    </x:row>
    <x:row r="1735" ht="25" customHeight="1">
      <x:c r="A1735" s="1" t="str">
        <x:v>159908.SZ</x:v>
      </x:c>
      <x:c r="B1735" s="7" t="d">
        <x:v>2026-06-25T00:00:00.000Z</x:v>
      </x:c>
      <x:c r="C1735" s="8" t="n">
        <x:v>321229029</x:v>
      </x:c>
      <x:c r="D1735" s="9" t="n">
        <x:v>4.0759</x:v>
      </x:c>
      <x:c r="E1735" s="9" t="n">
        <x:f>IF(COUNT(C1735:D1735)=2,C1735*D1735/100000000,"n.a.")</x:f>
        <x:v>13.092973993011</x:v>
      </x:c>
      <x:c r="F1735" s="1" t="str">
        <x:v>get_fund_holders_f72299d2431949fb.json</x:v>
      </x:c>
      <x:c r="G1735" s="1" t="str">
        <x:v>get_fund_performance_c6948bae147698fe.json</x:v>
      </x:c>
    </x:row>
    <x:row r="1736" ht="25" customHeight="1">
      <x:c r="A1736" s="1" t="str">
        <x:v>159915.SZ</x:v>
      </x:c>
      <x:c r="B1736" s="7" t="d">
        <x:v>2026-06-25T00:00:00.000Z</x:v>
      </x:c>
      <x:c r="C1736" s="8" t="n">
        <x:v>10990454936</x:v>
      </x:c>
      <x:c r="D1736" s="9" t="n">
        <x:v>4.3879</x:v>
      </x:c>
      <x:c r="E1736" s="9" t="n">
        <x:f>IF(COUNT(C1736:D1736)=2,C1736*D1736/100000000,"n.a.")</x:f>
        <x:v>482.250172136744</x:v>
      </x:c>
      <x:c r="F1736" s="1" t="str">
        <x:v>get_fund_holders_f7a47e9d730c119a.json</x:v>
      </x:c>
      <x:c r="G1736" s="1" t="str">
        <x:v>get_fund_performance_822b984e855b6212.json</x:v>
      </x:c>
    </x:row>
    <x:row r="1737" ht="25" customHeight="1">
      <x:c r="A1737" s="1" t="str">
        <x:v>159919.SZ</x:v>
      </x:c>
      <x:c r="B1737" s="7" t="d">
        <x:v>2026-06-25T00:00:00.000Z</x:v>
      </x:c>
      <x:c r="C1737" s="8" t="n">
        <x:v>7650216676</x:v>
      </x:c>
      <x:c r="D1737" s="9" t="n">
        <x:v>5.264</x:v>
      </x:c>
      <x:c r="E1737" s="9" t="n">
        <x:f>IF(COUNT(C1737:D1737)=2,C1737*D1737/100000000,"n.a.")</x:f>
        <x:v>402.70740582464003</x:v>
      </x:c>
      <x:c r="F1737" s="1" t="str">
        <x:v>get_fund_holders_1d7b543e33e514b4.json</x:v>
      </x:c>
      <x:c r="G1737" s="1" t="str">
        <x:v>get_fund_performance_7c60e350c6141c53.json</x:v>
      </x:c>
    </x:row>
    <x:row r="1738" ht="25" customHeight="1">
      <x:c r="A1738" s="1" t="str">
        <x:v>159922.SZ</x:v>
      </x:c>
      <x:c r="B1738" s="7" t="d">
        <x:v>2026-06-25T00:00:00.000Z</x:v>
      </x:c>
      <x:c r="C1738" s="8" t="n">
        <x:v>2398676765</x:v>
      </x:c>
      <x:c r="D1738" s="9" t="n">
        <x:v>3.6129</x:v>
      </x:c>
      <x:c r="E1738" s="9" t="n">
        <x:f>IF(COUNT(C1738:D1738)=2,C1738*D1738/100000000,"n.a.")</x:f>
        <x:v>86.66179284268499</x:v>
      </x:c>
      <x:c r="F1738" s="1" t="str">
        <x:v>get_fund_holders_642ec0bcd548408a.json</x:v>
      </x:c>
      <x:c r="G1738" s="1" t="str">
        <x:v>get_fund_performance_52dd6b7444cbe37f.json</x:v>
      </x:c>
    </x:row>
    <x:row r="1739" ht="25" customHeight="1">
      <x:c r="A1739" s="1" t="str">
        <x:v>159925.SZ</x:v>
      </x:c>
      <x:c r="B1739" s="7" t="d">
        <x:v>2026-06-25T00:00:00.000Z</x:v>
      </x:c>
      <x:c r="C1739" s="8" t="n">
        <x:v>525920856</x:v>
      </x:c>
      <x:c r="D1739" s="9" t="n">
        <x:v>5.0941</x:v>
      </x:c>
      <x:c r="E1739" s="9" t="n">
        <x:f>IF(COUNT(C1739:D1739)=2,C1739*D1739/100000000,"n.a.")</x:f>
        <x:v>26.790934325496</x:v>
      </x:c>
      <x:c r="F1739" s="1" t="str">
        <x:v>get_fund_holders_9654d298fd7411b0.json</x:v>
      </x:c>
      <x:c r="G1739" s="1" t="str">
        <x:v>get_fund_performance_1d4a9808e8556da1.json</x:v>
      </x:c>
    </x:row>
    <x:row r="1740" ht="25" customHeight="1">
      <x:c r="A1740" s="1" t="str">
        <x:v>159935.SZ</x:v>
      </x:c>
      <x:c r="B1740" s="7" t="d">
        <x:v>2026-06-25T00:00:00.000Z</x:v>
      </x:c>
      <x:c r="C1740" s="8" t="n">
        <x:v>22572956</x:v>
      </x:c>
      <x:c r="D1740" s="9" t="n">
        <x:v>2.8056</x:v>
      </x:c>
      <x:c r="E1740" s="9" t="n">
        <x:f>IF(COUNT(C1740:D1740)=2,C1740*D1740/100000000,"n.a.")</x:f>
        <x:v>0.633306853536</x:v>
      </x:c>
      <x:c r="F1740" s="1" t="str">
        <x:v>get_fund_holders_3a509cba2b0c91ea.json</x:v>
      </x:c>
      <x:c r="G1740" s="1" t="str">
        <x:v>get_fund_performance_aa085c9cb9fda8b6.json</x:v>
      </x:c>
    </x:row>
    <x:row r="1741" ht="25" customHeight="1">
      <x:c r="A1741" s="1" t="str">
        <x:v>159948.SZ</x:v>
      </x:c>
      <x:c r="B1741" s="7" t="d">
        <x:v>2026-06-25T00:00:00.000Z</x:v>
      </x:c>
      <x:c r="C1741" s="8" t="n">
        <x:v>978697720</x:v>
      </x:c>
      <x:c r="D1741" s="9" t="n">
        <x:v>4.845</x:v>
      </x:c>
      <x:c r="E1741" s="9" t="n">
        <x:f>IF(COUNT(C1741:D1741)=2,C1741*D1741/100000000,"n.a.")</x:f>
        <x:v>47.417904533999994</x:v>
      </x:c>
      <x:c r="F1741" s="1" t="str">
        <x:v>get_fund_holders_fadd370a28d51cf3.json</x:v>
      </x:c>
      <x:c r="G1741" s="1" t="str">
        <x:v>get_fund_performance_bf1ce8849823faae.json</x:v>
      </x:c>
    </x:row>
    <x:row r="1742" ht="25" customHeight="1">
      <x:c r="A1742" s="1" t="str">
        <x:v>159952.SZ</x:v>
      </x:c>
      <x:c r="B1742" s="7" t="d">
        <x:v>2026-06-25T00:00:00.000Z</x:v>
      </x:c>
      <x:c r="C1742" s="8" t="n">
        <x:v>3396084929</x:v>
      </x:c>
      <x:c r="D1742" s="9" t="n">
        <x:v>2.6633</x:v>
      </x:c>
      <x:c r="E1742" s="9" t="n">
        <x:f>IF(COUNT(C1742:D1742)=2,C1742*D1742/100000000,"n.a.")</x:f>
        <x:v>90.44792991405701</x:v>
      </x:c>
      <x:c r="F1742" s="1" t="str">
        <x:v>get_fund_holders_f72299d2431949fb.json</x:v>
      </x:c>
      <x:c r="G1742" s="1" t="str">
        <x:v>get_fund_performance_c6948bae147698fe.json</x:v>
      </x:c>
    </x:row>
    <x:row r="1743" ht="25" customHeight="1">
      <x:c r="A1743" s="1" t="str">
        <x:v>159956.SZ</x:v>
      </x:c>
      <x:c r="B1743" s="7" t="d">
        <x:v>2026-06-25T00:00:00.000Z</x:v>
      </x:c>
      <x:c r="C1743" s="8" t="n">
        <x:v>44978674</x:v>
      </x:c>
      <x:c r="D1743" s="9" t="n">
        <x:v>2.7763</x:v>
      </x:c>
      <x:c r="E1743" s="9" t="n">
        <x:f>IF(COUNT(C1743:D1743)=2,C1743*D1743/100000000,"n.a.")</x:f>
        <x:v>1.248742926262</x:v>
      </x:c>
      <x:c r="F1743" s="1" t="str">
        <x:v>get_fund_holders_6f3a5c30140a2cc7.json</x:v>
      </x:c>
      <x:c r="G1743" s="1" t="str">
        <x:v>get_fund_performance_ddc316222fa0f340.json</x:v>
      </x:c>
    </x:row>
    <x:row r="1744" ht="25" customHeight="1">
      <x:c r="A1744" s="1" t="str">
        <x:v>159957.SZ</x:v>
      </x:c>
      <x:c r="B1744" s="7" t="d">
        <x:v>2026-06-25T00:00:00.000Z</x:v>
      </x:c>
      <x:c r="C1744" s="8" t="n">
        <x:v>776784560</x:v>
      </x:c>
      <x:c r="D1744" s="9" t="n">
        <x:v>2.8757</x:v>
      </x:c>
      <x:c r="E1744" s="9" t="n">
        <x:f>IF(COUNT(C1744:D1744)=2,C1744*D1744/100000000,"n.a.")</x:f>
        <x:v>22.33799359192</x:v>
      </x:c>
      <x:c r="F1744" s="1" t="str">
        <x:v>get_fund_holders_972746bb5dcf2cb7.json</x:v>
      </x:c>
      <x:c r="G1744" s="1" t="str">
        <x:v>get_fund_performance_875d1f9d9b20879b.json</x:v>
      </x:c>
    </x:row>
    <x:row r="1745" ht="25" customHeight="1">
      <x:c r="A1745" s="1" t="str">
        <x:v>159958.SZ</x:v>
      </x:c>
      <x:c r="B1745" s="7" t="d">
        <x:v>2026-06-25T00:00:00.000Z</x:v>
      </x:c>
      <x:c r="C1745" s="8" t="n">
        <x:v>209111448</x:v>
      </x:c>
      <x:c r="D1745" s="9" t="n">
        <x:v>2.6457</x:v>
      </x:c>
      <x:c r="E1745" s="9" t="n">
        <x:f>IF(COUNT(C1745:D1745)=2,C1745*D1745/100000000,"n.a.")</x:f>
        <x:v>5.532461579736</x:v>
      </x:c>
      <x:c r="F1745" s="1" t="str">
        <x:v>get_fund_holders_3665ca842f2b9d2d.json</x:v>
      </x:c>
      <x:c r="G1745" s="1" t="str">
        <x:v>get_fund_performance_757bebf0dcfab699.json</x:v>
      </x:c>
    </x:row>
    <x:row r="1746" ht="25" customHeight="1">
      <x:c r="A1746" s="1" t="str">
        <x:v>159964.SZ</x:v>
      </x:c>
      <x:c r="B1746" s="7" t="d">
        <x:v>2026-06-25T00:00:00.000Z</x:v>
      </x:c>
      <x:c r="C1746" s="8" t="n">
        <x:v>183481881</x:v>
      </x:c>
      <x:c r="D1746" s="9" t="n">
        <x:v>2.8601</x:v>
      </x:c>
      <x:c r="E1746" s="9" t="n">
        <x:f>IF(COUNT(C1746:D1746)=2,C1746*D1746/100000000,"n.a.")</x:f>
        <x:v>5.247765278481</x:v>
      </x:c>
      <x:c r="F1746" s="1" t="str">
        <x:v>get_fund_holders_f7a47e9d730c119a.json</x:v>
      </x:c>
      <x:c r="G1746" s="1" t="str">
        <x:v>get_fund_performance_822b984e855b6212.json</x:v>
      </x:c>
    </x:row>
    <x:row r="1747" ht="25" customHeight="1">
      <x:c r="A1747" s="1" t="str">
        <x:v>159968.SZ</x:v>
      </x:c>
      <x:c r="B1747" s="7" t="d">
        <x:v>2026-06-25T00:00:00.000Z</x:v>
      </x:c>
      <x:c r="C1747" s="8" t="n">
        <x:v>59295098</x:v>
      </x:c>
      <x:c r="D1747" s="9" t="n">
        <x:v>11.608</x:v>
      </x:c>
      <x:c r="E1747" s="9" t="n">
        <x:f>IF(COUNT(C1747:D1747)=2,C1747*D1747/100000000,"n.a.")</x:f>
        <x:v>6.88297497584</x:v>
      </x:c>
      <x:c r="F1747" s="1" t="str">
        <x:v>get_fund_holders_13991b14672a9e5b.json</x:v>
      </x:c>
      <x:c r="G1747" s="1" t="str">
        <x:v>get_fund_performance_0e4c5b8e47ee8e76.json</x:v>
      </x:c>
    </x:row>
    <x:row r="1748" ht="25" customHeight="1">
      <x:c r="A1748" s="1" t="str">
        <x:v>159971.SZ</x:v>
      </x:c>
      <x:c r="B1748" s="7" t="d">
        <x:v>2026-06-25T00:00:00.000Z</x:v>
      </x:c>
      <x:c r="C1748" s="8" t="n">
        <x:v>1238020288</x:v>
      </x:c>
      <x:c r="D1748" s="9" t="n">
        <x:v>1.5255</x:v>
      </x:c>
      <x:c r="E1748" s="9" t="n">
        <x:f>IF(COUNT(C1748:D1748)=2,C1748*D1748/100000000,"n.a.")</x:f>
        <x:v>18.88599949344</x:v>
      </x:c>
      <x:c r="F1748" s="1" t="str">
        <x:v>get_fund_holders_972746bb5dcf2cb7.json</x:v>
      </x:c>
      <x:c r="G1748" s="1" t="str">
        <x:v>get_fund_performance_875d1f9d9b20879b.json</x:v>
      </x:c>
    </x:row>
    <x:row r="1749" ht="25" customHeight="1">
      <x:c r="A1749" s="1" t="str">
        <x:v>159977.SZ</x:v>
      </x:c>
      <x:c r="B1749" s="7" t="d">
        <x:v>2026-06-25T00:00:00.000Z</x:v>
      </x:c>
      <x:c r="C1749" s="8" t="n">
        <x:v>2897872820</x:v>
      </x:c>
      <x:c r="D1749" s="9" t="n">
        <x:v>2.2778</x:v>
      </x:c>
      <x:c r="E1749" s="9" t="n">
        <x:f>IF(COUNT(C1749:D1749)=2,C1749*D1749/100000000,"n.a.")</x:f>
        <x:v>66.00774709396</x:v>
      </x:c>
      <x:c r="F1749" s="1" t="str">
        <x:v>get_fund_holders_3665ca842f2b9d2d.json</x:v>
      </x:c>
      <x:c r="G1749" s="1" t="str">
        <x:v>get_fund_performance_757bebf0dcfab699.json</x:v>
      </x:c>
    </x:row>
    <x:row r="1750" ht="25" customHeight="1">
      <x:c r="A1750" s="1" t="str">
        <x:v>159982.SZ</x:v>
      </x:c>
      <x:c r="B1750" s="7" t="d">
        <x:v>2026-06-25T00:00:00.000Z</x:v>
      </x:c>
      <x:c r="C1750" s="8" t="n">
        <x:v>136211253</x:v>
      </x:c>
      <x:c r="D1750" s="9" t="n">
        <x:v>2.3756</x:v>
      </x:c>
      <x:c r="E1750" s="9" t="n">
        <x:f>IF(COUNT(C1750:D1750)=2,C1750*D1750/100000000,"n.a.")</x:f>
        <x:v>3.235834526268</x:v>
      </x:c>
      <x:c r="F1750" s="1" t="str">
        <x:v>get_fund_holders_6873838444356b70.json</x:v>
      </x:c>
      <x:c r="G1750" s="1" t="str">
        <x:v>get_fund_performance_c16a854f012da14c.json</x:v>
      </x:c>
    </x:row>
    <x:row r="1751" ht="25" customHeight="1">
      <x:c r="A1751" s="1" t="str">
        <x:v>510300.SH</x:v>
      </x:c>
      <x:c r="B1751" s="7" t="d">
        <x:v>2026-06-25T00:00:00.000Z</x:v>
      </x:c>
      <x:c r="C1751" s="8" t="n">
        <x:v>20744587700</x:v>
      </x:c>
      <x:c r="D1751" s="9" t="n">
        <x:v>5.0472</x:v>
      </x:c>
      <x:c r="E1751" s="9" t="n">
        <x:f>IF(COUNT(C1751:D1751)=2,C1751*D1751/100000000,"n.a.")</x:f>
        <x:v>1047.0208303944</x:v>
      </x:c>
      <x:c r="F1751" s="1" t="str">
        <x:v>get_fund_holders_1e677b142657289e.json</x:v>
      </x:c>
      <x:c r="G1751" s="1" t="str">
        <x:v>get_fund_performance_32b153f453e65745.json</x:v>
      </x:c>
    </x:row>
    <x:row r="1752" ht="25" customHeight="1">
      <x:c r="A1752" s="1" t="str">
        <x:v>510310.SH</x:v>
      </x:c>
      <x:c r="B1752" s="7" t="d">
        <x:v>2026-06-25T00:00:00.000Z</x:v>
      </x:c>
      <x:c r="C1752" s="8" t="n">
        <x:v>13868744000</x:v>
      </x:c>
      <x:c r="D1752" s="9" t="n">
        <x:v>4.8947</x:v>
      </x:c>
      <x:c r="E1752" s="9" t="n">
        <x:f>IF(COUNT(C1752:D1752)=2,C1752*D1752/100000000,"n.a.")</x:f>
        <x:v>678.8334125680001</x:v>
      </x:c>
      <x:c r="F1752" s="1" t="str">
        <x:v>get_fund_holders_db155956e659ea95.json</x:v>
      </x:c>
      <x:c r="G1752" s="1" t="str">
        <x:v>get_fund_performance_ac2efc383ca02be2.json</x:v>
      </x:c>
    </x:row>
    <x:row r="1753" ht="25" customHeight="1">
      <x:c r="A1753" s="1" t="str">
        <x:v>510320.SH</x:v>
      </x:c>
      <x:c r="B1753" s="7" t="d">
        <x:v>2026-06-25T00:00:00.000Z</x:v>
      </x:c>
      <x:c r="C1753" s="8" t="n">
        <x:v>637068500</x:v>
      </x:c>
      <x:c r="D1753" s="9" t="n">
        <x:v>1.3552</x:v>
      </x:c>
      <x:c r="E1753" s="9" t="n">
        <x:f>IF(COUNT(C1753:D1753)=2,C1753*D1753/100000000,"n.a.")</x:f>
        <x:v>8.633552311999999</x:v>
      </x:c>
      <x:c r="F1753" s="1" t="str">
        <x:v>get_fund_holders_b20aeadfd65009a9.json</x:v>
      </x:c>
      <x:c r="G1753" s="1" t="str">
        <x:v>get_fund_performance_6f370d8e0a2e9620.json</x:v>
      </x:c>
    </x:row>
    <x:row r="1754" ht="25" customHeight="1">
      <x:c r="A1754" s="1" t="str">
        <x:v>510330.SH</x:v>
      </x:c>
      <x:c r="B1754" s="7" t="d">
        <x:v>2026-06-25T00:00:00.000Z</x:v>
      </x:c>
      <x:c r="C1754" s="8" t="n">
        <x:v>8762649800</x:v>
      </x:c>
      <x:c r="D1754" s="9" t="n">
        <x:v>5.2597</x:v>
      </x:c>
      <x:c r="E1754" s="9" t="n">
        <x:f>IF(COUNT(C1754:D1754)=2,C1754*D1754/100000000,"n.a.")</x:f>
        <x:v>460.88909153059996</x:v>
      </x:c>
      <x:c r="F1754" s="1" t="str">
        <x:v>get_fund_holders_72fdcd60fda59aca.json</x:v>
      </x:c>
      <x:c r="G1754" s="1" t="str">
        <x:v>get_fund_performance_bfc43c7fa5bbf98b.json</x:v>
      </x:c>
    </x:row>
    <x:row r="1755" ht="25" customHeight="1">
      <x:c r="A1755" s="1" t="str">
        <x:v>510350.SH</x:v>
      </x:c>
      <x:c r="B1755" s="7" t="d">
        <x:v>2026-06-25T00:00:00.000Z</x:v>
      </x:c>
      <x:c r="C1755" s="8" t="n">
        <x:v>688614700</x:v>
      </x:c>
      <x:c r="D1755" s="9" t="n">
        <x:v>5.2812</x:v>
      </x:c>
      <x:c r="E1755" s="9" t="n">
        <x:f>IF(COUNT(C1755:D1755)=2,C1755*D1755/100000000,"n.a.")</x:f>
        <x:v>36.3671195364</x:v>
      </x:c>
      <x:c r="F1755" s="1" t="str">
        <x:v>get_fund_holders_3073d9fb2fa63b6e.json</x:v>
      </x:c>
      <x:c r="G1755" s="1" t="str">
        <x:v>get_fund_performance_4eee3d47edebe064.json</x:v>
      </x:c>
    </x:row>
    <x:row r="1756" ht="25" customHeight="1">
      <x:c r="A1756" s="1" t="str">
        <x:v>510360.SH</x:v>
      </x:c>
      <x:c r="B1756" s="7" t="d">
        <x:v>2026-06-25T00:00:00.000Z</x:v>
      </x:c>
      <x:c r="C1756" s="8" t="n">
        <x:v>1511381200</x:v>
      </x:c>
      <x:c r="D1756" s="9" t="n">
        <x:v>1.9198</x:v>
      </x:c>
      <x:c r="E1756" s="9" t="n">
        <x:f>IF(COUNT(C1756:D1756)=2,C1756*D1756/100000000,"n.a.")</x:f>
        <x:v>29.015496277599997</x:v>
      </x:c>
      <x:c r="F1756" s="1" t="str">
        <x:v>get_fund_holders_8112bcd006961a9d.json</x:v>
      </x:c>
      <x:c r="G1756" s="1" t="str">
        <x:v>get_fund_performance_11643907f3f83e2c.json</x:v>
      </x:c>
    </x:row>
    <x:row r="1757" ht="25" customHeight="1">
      <x:c r="A1757" s="1" t="str">
        <x:v>510370.SH</x:v>
      </x:c>
      <x:c r="B1757" s="7" t="d">
        <x:v>2026-06-25T00:00:00.000Z</x:v>
      </x:c>
      <x:c r="C1757" s="8" t="n">
        <x:v>78258100</x:v>
      </x:c>
      <x:c r="D1757" s="9" t="n">
        <x:v>1.1194</x:v>
      </x:c>
      <x:c r="E1757" s="9" t="n">
        <x:f>IF(COUNT(C1757:D1757)=2,C1757*D1757/100000000,"n.a.")</x:f>
        <x:v>0.8760211714</x:v>
      </x:c>
      <x:c r="F1757" s="1" t="str">
        <x:v>get_fund_holders_72fdcd60fda59aca.json</x:v>
      </x:c>
      <x:c r="G1757" s="1" t="str">
        <x:v>get_fund_performance_bfc43c7fa5bbf98b.json</x:v>
      </x:c>
    </x:row>
    <x:row r="1758" ht="25" customHeight="1">
      <x:c r="A1758" s="1" t="str">
        <x:v>510380.SH</x:v>
      </x:c>
      <x:c r="B1758" s="7" t="d">
        <x:v>2026-06-25T00:00:00.000Z</x:v>
      </x:c>
      <x:c r="C1758" s="8" t="n">
        <x:v>1215802400</x:v>
      </x:c>
      <x:c r="D1758" s="9" t="n">
        <x:v>1.4925</x:v>
      </x:c>
      <x:c r="E1758" s="9" t="n">
        <x:f>IF(COUNT(C1758:D1758)=2,C1758*D1758/100000000,"n.a.")</x:f>
        <x:v>18.14585082</x:v>
      </x:c>
      <x:c r="F1758" s="1" t="str">
        <x:v>get_fund_holders_b7b2fd863d7cae37.json</x:v>
      </x:c>
      <x:c r="G1758" s="1" t="str">
        <x:v>get_fund_performance_782c037bcb449f29.json</x:v>
      </x:c>
    </x:row>
    <x:row r="1759" ht="25" customHeight="1">
      <x:c r="A1759" s="1" t="str">
        <x:v>510390.SH</x:v>
      </x:c>
      <x:c r="B1759" s="7" t="d">
        <x:v>2026-06-25T00:00:00.000Z</x:v>
      </x:c>
      <x:c r="C1759" s="8" t="n">
        <x:v>108650000</x:v>
      </x:c>
      <x:c r="D1759" s="9" t="n">
        <x:v>5.6709</x:v>
      </x:c>
      <x:c r="E1759" s="9" t="n">
        <x:f>IF(COUNT(C1759:D1759)=2,C1759*D1759/100000000,"n.a.")</x:f>
        <x:v>6.16143285</x:v>
      </x:c>
      <x:c r="F1759" s="1" t="str">
        <x:v>get_fund_holders_de7653a1c69256fb.json</x:v>
      </x:c>
      <x:c r="G1759" s="1" t="str">
        <x:v>get_fund_performance_84601eddc1c275fe.json</x:v>
      </x:c>
    </x:row>
    <x:row r="1760" ht="25" customHeight="1">
      <x:c r="A1760" s="1" t="str">
        <x:v>510500.SH</x:v>
      </x:c>
      <x:c r="B1760" s="7" t="d">
        <x:v>2026-06-25T00:00:00.000Z</x:v>
      </x:c>
      <x:c r="C1760" s="8" t="n">
        <x:v>4266568600</x:v>
      </x:c>
      <x:c r="D1760" s="9" t="n">
        <x:v>9.0809</x:v>
      </x:c>
      <x:c r="E1760" s="9" t="n">
        <x:f>IF(COUNT(C1760:D1760)=2,C1760*D1760/100000000,"n.a.")</x:f>
        <x:v>387.4428279974</x:v>
      </x:c>
      <x:c r="F1760" s="1" t="str">
        <x:v>get_fund_holders_0f3e86d571c495d7.json</x:v>
      </x:c>
      <x:c r="G1760" s="1" t="str">
        <x:v>get_fund_performance_5896dab4189c2620.json</x:v>
      </x:c>
    </x:row>
    <x:row r="1761" ht="25" customHeight="1">
      <x:c r="A1761" s="1" t="str">
        <x:v>510510.SH</x:v>
      </x:c>
      <x:c r="B1761" s="7" t="d">
        <x:v>2026-06-25T00:00:00.000Z</x:v>
      </x:c>
      <x:c r="C1761" s="8" t="n">
        <x:v>795038300</x:v>
      </x:c>
      <x:c r="D1761" s="9" t="n">
        <x:v>2.8757</x:v>
      </x:c>
      <x:c r="E1761" s="9" t="n">
        <x:f>IF(COUNT(C1761:D1761)=2,C1761*D1761/100000000,"n.a.")</x:f>
        <x:v>22.8629163931</x:v>
      </x:c>
      <x:c r="F1761" s="1" t="str">
        <x:v>get_fund_holders_4b6ceb4ab77d2485.json</x:v>
      </x:c>
      <x:c r="G1761" s="1" t="str">
        <x:v>get_fund_performance_b5f4b8ffdfab8d69.json</x:v>
      </x:c>
    </x:row>
    <x:row r="1762" ht="25" customHeight="1">
      <x:c r="A1762" s="1" t="str">
        <x:v>510530.SH</x:v>
      </x:c>
      <x:c r="B1762" s="7" t="d">
        <x:v>2026-06-25T00:00:00.000Z</x:v>
      </x:c>
      <x:c r="C1762" s="8" t="n">
        <x:v>44979400</x:v>
      </x:c>
      <x:c r="D1762" s="9" t="n">
        <x:v>9.9058</x:v>
      </x:c>
      <x:c r="E1762" s="9" t="n">
        <x:f>IF(COUNT(C1762:D1762)=2,C1762*D1762/100000000,"n.a.")</x:f>
        <x:v>4.4555694051999994</x:v>
      </x:c>
      <x:c r="F1762" s="1" t="str">
        <x:v>get_fund_holders_02dd5efc1003a96c.json</x:v>
      </x:c>
      <x:c r="G1762" s="1" t="str">
        <x:v>get_fund_performance_b02199b195311b97.json</x:v>
      </x:c>
    </x:row>
    <x:row r="1763" ht="25" customHeight="1">
      <x:c r="A1763" s="1" t="str">
        <x:v>510550.SH</x:v>
      </x:c>
      <x:c r="B1763" s="7" t="d">
        <x:v>2026-06-25T00:00:00.000Z</x:v>
      </x:c>
      <x:c r="C1763" s="8" t="n">
        <x:v>21743300</x:v>
      </x:c>
      <x:c r="D1763" s="9" t="n">
        <x:v>2.2893</x:v>
      </x:c>
      <x:c r="E1763" s="9" t="n">
        <x:f>IF(COUNT(C1763:D1763)=2,C1763*D1763/100000000,"n.a.")</x:f>
        <x:v>0.49776936689999995</x:v>
      </x:c>
      <x:c r="F1763" s="1" t="str">
        <x:v>get_fund_holders_9716a79bd81ae93a.json</x:v>
      </x:c>
      <x:c r="G1763" s="1" t="str">
        <x:v>get_fund_performance_a204b4467a190cee.json</x:v>
      </x:c>
    </x:row>
    <x:row r="1764" ht="25" customHeight="1">
      <x:c r="A1764" s="1" t="str">
        <x:v>510560.SH</x:v>
      </x:c>
      <x:c r="B1764" s="7" t="d">
        <x:v>2026-06-25T00:00:00.000Z</x:v>
      </x:c>
      <x:c r="C1764" s="8" t="n">
        <x:v>62318700</x:v>
      </x:c>
      <x:c r="D1764" s="9" t="n">
        <x:v>2.2139</x:v>
      </x:c>
      <x:c r="E1764" s="9" t="n">
        <x:f>IF(COUNT(C1764:D1764)=2,C1764*D1764/100000000,"n.a.")</x:f>
        <x:v>1.3796736993</x:v>
      </x:c>
      <x:c r="F1764" s="1" t="str">
        <x:v>get_fund_holders_397f67910833c338.json</x:v>
      </x:c>
      <x:c r="G1764" s="1" t="str">
        <x:v>get_fund_performance_a001173e5434a9d4.json</x:v>
      </x:c>
    </x:row>
    <x:row r="1765" ht="25" customHeight="1">
      <x:c r="A1765" s="1" t="str">
        <x:v>510570.SH</x:v>
      </x:c>
      <x:c r="B1765" s="7" t="d">
        <x:v>2026-06-25T00:00:00.000Z</x:v>
      </x:c>
      <x:c r="C1765" s="8" t="n">
        <x:v>25560600</x:v>
      </x:c>
      <x:c r="D1765" s="9" t="n">
        <x:v>1.4077</x:v>
      </x:c>
      <x:c r="E1765" s="9" t="n">
        <x:f>IF(COUNT(C1765:D1765)=2,C1765*D1765/100000000,"n.a.")</x:f>
        <x:v>0.35981656619999997</x:v>
      </x:c>
      <x:c r="F1765" s="1" t="str">
        <x:v>get_fund_holders_397f67910833c338.json</x:v>
      </x:c>
      <x:c r="G1765" s="1" t="str">
        <x:v>get_fund_performance_a001173e5434a9d4.json</x:v>
      </x:c>
    </x:row>
    <x:row r="1766" ht="25" customHeight="1">
      <x:c r="A1766" s="1" t="str">
        <x:v>510580.SH</x:v>
      </x:c>
      <x:c r="B1766" s="7" t="d">
        <x:v>2026-06-25T00:00:00.000Z</x:v>
      </x:c>
      <x:c r="C1766" s="8" t="n">
        <x:v>946168300</x:v>
      </x:c>
      <x:c r="D1766" s="9" t="n">
        <x:v>4.6713</x:v>
      </x:c>
      <x:c r="E1766" s="9" t="n">
        <x:f>IF(COUNT(C1766:D1766)=2,C1766*D1766/100000000,"n.a.")</x:f>
        <x:v>44.1983597979</x:v>
      </x:c>
      <x:c r="F1766" s="1" t="str">
        <x:v>get_fund_holders_642ec0bcd548408a.json</x:v>
      </x:c>
      <x:c r="G1766" s="1" t="str">
        <x:v>get_fund_performance_52dd6b7444cbe37f.json</x:v>
      </x:c>
    </x:row>
    <x:row r="1767" ht="25" customHeight="1">
      <x:c r="A1767" s="1" t="str">
        <x:v>510590.SH</x:v>
      </x:c>
      <x:c r="B1767" s="7" t="d">
        <x:v>2026-06-25T00:00:00.000Z</x:v>
      </x:c>
      <x:c r="C1767" s="8" t="n">
        <x:v>138786100</x:v>
      </x:c>
      <x:c r="D1767" s="9" t="n">
        <x:v>9.6308</x:v>
      </x:c>
      <x:c r="E1767" s="9" t="n">
        <x:f>IF(COUNT(C1767:D1767)=2,C1767*D1767/100000000,"n.a.")</x:f>
        <x:v>13.3662117188</x:v>
      </x:c>
      <x:c r="F1767" s="1" t="str">
        <x:v>get_fund_holders_c3d87f4218ad4583.json</x:v>
      </x:c>
      <x:c r="G1767" s="1" t="str">
        <x:v>get_fund_performance_02aa700a9df0acc2.json</x:v>
      </x:c>
    </x:row>
    <x:row r="1768" ht="25" customHeight="1">
      <x:c r="A1768" s="1" t="str">
        <x:v>512100.SH</x:v>
      </x:c>
      <x:c r="B1768" s="7" t="d">
        <x:v>2026-06-25T00:00:00.000Z</x:v>
      </x:c>
      <x:c r="C1768" s="8" t="n">
        <x:v>2967217600</x:v>
      </x:c>
      <x:c r="D1768" s="9" t="n">
        <x:v>3.567</x:v>
      </x:c>
      <x:c r="E1768" s="9" t="n">
        <x:f>IF(COUNT(C1768:D1768)=2,C1768*D1768/100000000,"n.a.")</x:f>
        <x:v>105.840651792</x:v>
      </x:c>
      <x:c r="F1768" s="1" t="str">
        <x:v>get_fund_holders_f06ed8ca04a5c3cd.json</x:v>
      </x:c>
      <x:c r="G1768" s="1" t="str">
        <x:v>get_fund_performance_7ef9212eaf1828ff.json</x:v>
      </x:c>
    </x:row>
    <x:row r="1769" ht="25" customHeight="1">
      <x:c r="A1769" s="1" t="str">
        <x:v>512500.SH</x:v>
      </x:c>
      <x:c r="B1769" s="7" t="d">
        <x:v>2026-06-25T00:00:00.000Z</x:v>
      </x:c>
      <x:c r="C1769" s="8" t="n">
        <x:v>1575208800</x:v>
      </x:c>
      <x:c r="D1769" s="9" t="n">
        <x:v>5.0424</x:v>
      </x:c>
      <x:c r="E1769" s="9" t="n">
        <x:f>IF(COUNT(C1769:D1769)=2,C1769*D1769/100000000,"n.a.")</x:f>
        <x:v>79.4283285312</x:v>
      </x:c>
      <x:c r="F1769" s="1" t="str">
        <x:v>get_fund_holders_9716a79bd81ae93a.json</x:v>
      </x:c>
      <x:c r="G1769" s="1" t="str">
        <x:v>get_fund_performance_a204b4467a190cee.json</x:v>
      </x:c>
    </x:row>
    <x:row r="1770" ht="25" customHeight="1">
      <x:c r="A1770" s="1" t="str">
        <x:v>512510.SH</x:v>
      </x:c>
      <x:c r="B1770" s="7" t="d">
        <x:v>2026-06-25T00:00:00.000Z</x:v>
      </x:c>
      <x:c r="C1770" s="8" t="n">
        <x:v>404929800</x:v>
      </x:c>
      <x:c r="D1770" s="9" t="n">
        <x:v>2.6494</x:v>
      </x:c>
      <x:c r="E1770" s="9" t="n">
        <x:f>IF(COUNT(C1770:D1770)=2,C1770*D1770/100000000,"n.a.")</x:f>
        <x:v>10.7282101212</x:v>
      </x:c>
      <x:c r="F1770" s="1" t="str">
        <x:v>get_fund_holders_cb7a47267215c1da.json</x:v>
      </x:c>
      <x:c r="G1770" s="1" t="str">
        <x:v>get_fund_performance_7bf0efc786c27bf1.json</x:v>
      </x:c>
    </x:row>
    <x:row r="1771" ht="25" customHeight="1">
      <x:c r="A1771" s="1" t="str">
        <x:v>515130.SH</x:v>
      </x:c>
      <x:c r="B1771" s="7" t="d">
        <x:v>2026-06-25T00:00:00.000Z</x:v>
      </x:c>
      <x:c r="C1771" s="8" t="n">
        <x:v>82463200</x:v>
      </x:c>
      <x:c r="D1771" s="9" t="n">
        <x:v>1.6637</x:v>
      </x:c>
      <x:c r="E1771" s="9" t="n">
        <x:f>IF(COUNT(C1771:D1771)=2,C1771*D1771/100000000,"n.a.")</x:f>
        <x:v>1.3719402584</x:v>
      </x:c>
      <x:c r="F1771" s="1" t="str">
        <x:v>get_fund_holders_02dd5efc1003a96c.json</x:v>
      </x:c>
      <x:c r="G1771" s="1" t="str">
        <x:v>get_fund_performance_b02199b195311b97.json</x:v>
      </x:c>
    </x:row>
    <x:row r="1772" ht="25" customHeight="1">
      <x:c r="A1772" s="1" t="str">
        <x:v>515190.SH</x:v>
      </x:c>
      <x:c r="B1772" s="7" t="d">
        <x:v>2026-06-25T00:00:00.000Z</x:v>
      </x:c>
      <x:c r="C1772" s="8" t="n">
        <x:v>275466100</x:v>
      </x:c>
      <x:c r="D1772" s="9" t="n">
        <x:v>1.8719</x:v>
      </x:c>
      <x:c r="E1772" s="9" t="n">
        <x:f>IF(COUNT(C1772:D1772)=2,C1772*D1772/100000000,"n.a.")</x:f>
        <x:v>5.1564499259</x:v>
      </x:c>
      <x:c r="F1772" s="1" t="str">
        <x:v>get_fund_holders_4a5b486412b93368.json</x:v>
      </x:c>
      <x:c r="G1772" s="1" t="str">
        <x:v>get_fund_performance_d3b8a29dbfda12d5.json</x:v>
      </x:c>
    </x:row>
    <x:row r="1773" ht="25" customHeight="1">
      <x:c r="A1773" s="1" t="str">
        <x:v>515310.SH</x:v>
      </x:c>
      <x:c r="B1773" s="7" t="d">
        <x:v>2026-06-25T00:00:00.000Z</x:v>
      </x:c>
      <x:c r="C1773" s="8" t="n">
        <x:v>230611200</x:v>
      </x:c>
      <x:c r="D1773" s="9" t="n">
        <x:v>1.5</x:v>
      </x:c>
      <x:c r="E1773" s="9" t="n">
        <x:f>IF(COUNT(C1773:D1773)=2,C1773*D1773/100000000,"n.a.")</x:f>
        <x:v>3.459168</x:v>
      </x:c>
      <x:c r="F1773" s="1" t="str">
        <x:v>get_fund_holders_9654d298fd7411b0.json</x:v>
      </x:c>
      <x:c r="G1773" s="1" t="str">
        <x:v>get_fund_performance_1d4a9808e8556da1.json</x:v>
      </x:c>
    </x:row>
    <x:row r="1774" ht="25" customHeight="1">
      <x:c r="A1774" s="1" t="str">
        <x:v>515330.SH</x:v>
      </x:c>
      <x:c r="B1774" s="7" t="d">
        <x:v>2026-06-25T00:00:00.000Z</x:v>
      </x:c>
      <x:c r="C1774" s="8" t="n">
        <x:v>5414709500</x:v>
      </x:c>
      <x:c r="D1774" s="9" t="n">
        <x:v>1.4491</x:v>
      </x:c>
      <x:c r="E1774" s="9" t="n">
        <x:f>IF(COUNT(C1774:D1774)=2,C1774*D1774/100000000,"n.a.")</x:f>
        <x:v>78.4645553645</x:v>
      </x:c>
      <x:c r="F1774" s="1" t="str">
        <x:v>get_fund_holders_8112bcd006961a9d.json</x:v>
      </x:c>
      <x:c r="G1774" s="1" t="str">
        <x:v>get_fund_performance_11643907f3f83e2c.json</x:v>
      </x:c>
    </x:row>
    <x:row r="1775" ht="25" customHeight="1">
      <x:c r="A1775" s="1" t="str">
        <x:v>515350.SH</x:v>
      </x:c>
      <x:c r="B1775" s="7" t="d">
        <x:v>2026-06-25T00:00:00.000Z</x:v>
      </x:c>
      <x:c r="C1775" s="8" t="n">
        <x:v>9899200</x:v>
      </x:c>
      <x:c r="D1775" s="9" t="n">
        <x:v>6.7522</x:v>
      </x:c>
      <x:c r="E1775" s="9" t="n">
        <x:f>IF(COUNT(C1775:D1775)=2,C1775*D1775/100000000,"n.a.")</x:f>
        <x:v>0.6684137824</x:v>
      </x:c>
      <x:c r="F1775" s="1" t="str">
        <x:v>get_fund_holders_f7a0251fa6d4d112.json</x:v>
      </x:c>
      <x:c r="G1775" s="1" t="str">
        <x:v>get_fund_performance_f34761a2b46b9330.json</x:v>
      </x:c>
    </x:row>
    <x:row r="1776" ht="25" customHeight="1">
      <x:c r="A1776" s="1" t="str">
        <x:v>515360.SH</x:v>
      </x:c>
      <x:c r="B1776" s="7" t="d">
        <x:v>2026-06-25T00:00:00.000Z</x:v>
      </x:c>
      <x:c r="C1776" s="8" t="n">
        <x:v>38279300</x:v>
      </x:c>
      <x:c r="D1776" s="9" t="n">
        <x:v>7.2328</x:v>
      </x:c>
      <x:c r="E1776" s="9" t="n">
        <x:f>IF(COUNT(C1776:D1776)=2,C1776*D1776/100000000,"n.a.")</x:f>
        <x:v>2.7686652104</x:v>
      </x:c>
      <x:c r="F1776" s="1" t="str">
        <x:v>get_fund_holders_b20aeadfd65009a9.json</x:v>
      </x:c>
      <x:c r="G1776" s="1" t="str">
        <x:v>get_fund_performance_6f370d8e0a2e9620.json</x:v>
      </x:c>
    </x:row>
    <x:row r="1777" ht="25" customHeight="1">
      <x:c r="A1777" s="1" t="str">
        <x:v>515380.SH</x:v>
      </x:c>
      <x:c r="B1777" s="7" t="d">
        <x:v>2026-06-25T00:00:00.000Z</x:v>
      </x:c>
      <x:c r="C1777" s="8" t="n">
        <x:v>642699800</x:v>
      </x:c>
      <x:c r="D1777" s="9" t="n">
        <x:v>5.8357</x:v>
      </x:c>
      <x:c r="E1777" s="9" t="n">
        <x:f>IF(COUNT(C1777:D1777)=2,C1777*D1777/100000000,"n.a.")</x:f>
        <x:v>37.5060322286</x:v>
      </x:c>
      <x:c r="F1777" s="1" t="str">
        <x:v>get_fund_holders_3073d9fb2fa63b6e.json</x:v>
      </x:c>
      <x:c r="G1777" s="1" t="str">
        <x:v>get_fund_performance_4eee3d47edebe064.json</x:v>
      </x:c>
    </x:row>
    <x:row r="1778" ht="25" customHeight="1">
      <x:c r="A1778" s="1" t="str">
        <x:v>515390.SH</x:v>
      </x:c>
      <x:c r="B1778" s="7" t="d">
        <x:v>2026-06-25T00:00:00.000Z</x:v>
      </x:c>
      <x:c r="C1778" s="8" t="n">
        <x:v>1326683000</x:v>
      </x:c>
      <x:c r="D1778" s="9" t="n">
        <x:v>1.4642</x:v>
      </x:c>
      <x:c r="E1778" s="9" t="n">
        <x:f>IF(COUNT(C1778:D1778)=2,C1778*D1778/100000000,"n.a.")</x:f>
        <x:v>19.425292486</x:v>
      </x:c>
      <x:c r="F1778" s="1" t="str">
        <x:v>get_fund_holders_de7653a1c69256fb.json</x:v>
      </x:c>
      <x:c r="G1778" s="1" t="str">
        <x:v>get_fund_performance_84601eddc1c275fe.json</x:v>
      </x:c>
    </x:row>
    <x:row r="1779" ht="25" customHeight="1">
      <x:c r="A1779" s="1" t="str">
        <x:v>515530.SH</x:v>
      </x:c>
      <x:c r="B1779" s="7" t="d">
        <x:v>2026-06-25T00:00:00.000Z</x:v>
      </x:c>
      <x:c r="C1779" s="8" t="n">
        <x:v>12242700</x:v>
      </x:c>
      <x:c r="D1779" s="9" t="n">
        <x:v>4.9029</x:v>
      </x:c>
      <x:c r="E1779" s="9" t="n">
        <x:f>IF(COUNT(C1779:D1779)=2,C1779*D1779/100000000,"n.a.")</x:f>
        <x:v>0.6002473383</x:v>
      </x:c>
      <x:c r="F1779" s="1" t="str">
        <x:v>get_fund_holders_c3d87f4218ad4583.json</x:v>
      </x:c>
      <x:c r="G1779" s="1" t="str">
        <x:v>get_fund_performance_02aa700a9df0acc2.json</x:v>
      </x:c>
    </x:row>
    <x:row r="1780" ht="25" customHeight="1">
      <x:c r="A1780" s="1" t="str">
        <x:v>515550.SH</x:v>
      </x:c>
      <x:c r="B1780" s="7" t="d">
        <x:v>2026-06-25T00:00:00.000Z</x:v>
      </x:c>
      <x:c r="C1780" s="8" t="n">
        <x:v>18345700</x:v>
      </x:c>
      <x:c r="D1780" s="9" t="n">
        <x:v>1.9884</x:v>
      </x:c>
      <x:c r="E1780" s="9" t="n">
        <x:f>IF(COUNT(C1780:D1780)=2,C1780*D1780/100000000,"n.a.")</x:f>
        <x:v>0.3647858988</x:v>
      </x:c>
      <x:c r="F1780" s="1" t="str">
        <x:v>get_fund_holders_4b6ceb4ab77d2485.json</x:v>
      </x:c>
      <x:c r="G1780" s="1" t="str">
        <x:v>get_fund_performance_b5f4b8ffdfab8d69.json</x:v>
      </x:c>
    </x:row>
    <x:row r="1781" ht="25" customHeight="1">
      <x:c r="A1781" s="1" t="str">
        <x:v>515660.SH</x:v>
      </x:c>
      <x:c r="B1781" s="7" t="d">
        <x:v>2026-06-25T00:00:00.000Z</x:v>
      </x:c>
      <x:c r="C1781" s="8" t="n">
        <x:v>458794200</x:v>
      </x:c>
      <x:c r="D1781" s="9" t="n">
        <x:v>6.2655</x:v>
      </x:c>
      <x:c r="E1781" s="9" t="n">
        <x:f>IF(COUNT(C1781:D1781)=2,C1781*D1781/100000000,"n.a.")</x:f>
        <x:v>28.745750600999997</x:v>
      </x:c>
      <x:c r="F1781" s="1" t="str">
        <x:v>get_fund_holders_9f97c20db2568193.json</x:v>
      </x:c>
      <x:c r="G1781" s="1" t="str">
        <x:v>get_fund_performance_cc51021ca3a41cab.json</x:v>
      </x:c>
    </x:row>
    <x:row r="1782" ht="25" customHeight="1">
      <x:c r="A1782" s="1" t="str">
        <x:v>516300.SH</x:v>
      </x:c>
      <x:c r="B1782" s="7" t="d">
        <x:v>2026-06-25T00:00:00.000Z</x:v>
      </x:c>
      <x:c r="C1782" s="8" t="n">
        <x:v>25012600</x:v>
      </x:c>
      <x:c r="D1782" s="9" t="n">
        <x:v>3.6642</x:v>
      </x:c>
      <x:c r="E1782" s="9" t="n">
        <x:f>IF(COUNT(C1782:D1782)=2,C1782*D1782/100000000,"n.a.")</x:f>
        <x:v>0.9165116892</x:v>
      </x:c>
      <x:c r="F1782" s="1" t="str">
        <x:v>get_fund_holders_297fc90dcb4e9518.json</x:v>
      </x:c>
      <x:c r="G1782" s="1" t="str">
        <x:v>get_fund_performance_76033c52f8ce0ced.json</x:v>
      </x:c>
    </x:row>
    <x:row r="1783" ht="25" customHeight="1">
      <x:c r="A1783" s="1" t="str">
        <x:v>560010.SH</x:v>
      </x:c>
      <x:c r="B1783" s="7" t="d">
        <x:v>2026-06-25T00:00:00.000Z</x:v>
      </x:c>
      <x:c r="C1783" s="8" t="n">
        <x:v>1294621700</x:v>
      </x:c>
      <x:c r="D1783" s="9" t="n">
        <x:v>3.6539</x:v>
      </x:c>
      <x:c r="E1783" s="9" t="n">
        <x:f>IF(COUNT(C1783:D1783)=2,C1783*D1783/100000000,"n.a.")</x:f>
        <x:v>47.3041822963</x:v>
      </x:c>
      <x:c r="F1783" s="1" t="str">
        <x:v>get_fund_holders_6873838444356b70.json</x:v>
      </x:c>
      <x:c r="G1783" s="1" t="str">
        <x:v>get_fund_performance_c16a854f012da14c.json</x:v>
      </x:c>
    </x:row>
    <x:row r="1784" ht="25" customHeight="1">
      <x:c r="A1784" s="1" t="str">
        <x:v>560110.SH</x:v>
      </x:c>
      <x:c r="B1784" s="7" t="d">
        <x:v>2026-06-25T00:00:00.000Z</x:v>
      </x:c>
      <x:c r="C1784" s="8" t="n">
        <x:v>130903500</x:v>
      </x:c>
      <x:c r="D1784" s="9" t="n">
        <x:v>1.3198</x:v>
      </x:c>
      <x:c r="E1784" s="9" t="n">
        <x:f>IF(COUNT(C1784:D1784)=2,C1784*D1784/100000000,"n.a.")</x:f>
        <x:v>1.7276643930000002</x:v>
      </x:c>
      <x:c r="F1784" s="1" t="str">
        <x:v>get_fund_holders_297fc90dcb4e9518.json</x:v>
      </x:c>
      <x:c r="G1784" s="1" t="str">
        <x:v>get_fund_performance_76033c52f8ce0ced.json</x:v>
      </x:c>
    </x:row>
    <x:row r="1785" ht="25" customHeight="1">
      <x:c r="A1785" s="1" t="str">
        <x:v>560220.SH</x:v>
      </x:c>
      <x:c r="B1785" s="7" t="d">
        <x:v>2026-06-25T00:00:00.000Z</x:v>
      </x:c>
      <x:c r="C1785" s="8" t="n">
        <x:v>48717000</x:v>
      </x:c>
      <x:c r="D1785" s="9" t="n">
        <x:v>1.5683</x:v>
      </x:c>
      <x:c r="E1785" s="9" t="n">
        <x:f>IF(COUNT(C1785:D1785)=2,C1785*D1785/100000000,"n.a.")</x:f>
        <x:v>0.7640287109999999</x:v>
      </x:c>
      <x:c r="F1785" s="1" t="str">
        <x:v>get_fund_holders_fc050ecb223266b2.json</x:v>
      </x:c>
      <x:c r="G1785" s="1" t="str">
        <x:v>get_fund_performance_64e81de3617dc384.json</x:v>
      </x:c>
    </x:row>
    <x:row r="1786" ht="25" customHeight="1">
      <x:c r="A1786" s="1" t="str">
        <x:v>561350.SH</x:v>
      </x:c>
      <x:c r="B1786" s="7" t="d">
        <x:v>2026-06-25T00:00:00.000Z</x:v>
      </x:c>
      <x:c r="C1786" s="8" t="n">
        <x:v>64700000</x:v>
      </x:c>
      <x:c r="D1786" s="9" t="n">
        <x:v>1.4158</x:v>
      </x:c>
      <x:c r="E1786" s="9" t="n">
        <x:f>IF(COUNT(C1786:D1786)=2,C1786*D1786/100000000,"n.a.")</x:f>
        <x:v>0.9160226</x:v>
      </x:c>
      <x:c r="F1786" s="1" t="str">
        <x:v>get_fund_holders_13991b14672a9e5b.json</x:v>
      </x:c>
      <x:c r="G1786" s="1" t="str">
        <x:v>get_fund_performance_0e4c5b8e47ee8e76.json</x:v>
      </x:c>
    </x:row>
    <x:row r="1787" ht="25" customHeight="1">
      <x:c r="A1787" s="1" t="str">
        <x:v>561370.SH</x:v>
      </x:c>
      <x:c r="B1787" s="7" t="d">
        <x:v>2026-06-25T00:00:00.000Z</x:v>
      </x:c>
      <x:c r="C1787" s="8" t="n">
        <x:v>22356000</x:v>
      </x:c>
      <x:c r="D1787" s="9" t="n">
        <x:v>1.5479</x:v>
      </x:c>
      <x:c r="E1787" s="9" t="n">
        <x:f>IF(COUNT(C1787:D1787)=2,C1787*D1787/100000000,"n.a.")</x:f>
        <x:v>0.34604852399999997</x:v>
      </x:c>
      <x:c r="F1787" s="1" t="str">
        <x:v>get_fund_holders_2726ab4790466ee0.json</x:v>
      </x:c>
      <x:c r="G1787" s="1" t="str">
        <x:v>get_fund_performance_cb9287801365b0fc.json</x:v>
      </x:c>
    </x:row>
    <x:row r="1788" ht="25" customHeight="1">
      <x:c r="A1788" s="1" t="str">
        <x:v>561930.SH</x:v>
      </x:c>
      <x:c r="B1788" s="7" t="d">
        <x:v>2026-06-25T00:00:00.000Z</x:v>
      </x:c>
      <x:c r="C1788" s="8" t="n">
        <x:v>118260600</x:v>
      </x:c>
      <x:c r="D1788" s="9" t="n">
        <x:v>1.6831</x:v>
      </x:c>
      <x:c r="E1788" s="9" t="n">
        <x:f>IF(COUNT(C1788:D1788)=2,C1788*D1788/100000000,"n.a.")</x:f>
        <x:v>1.9904441586000001</x:v>
      </x:c>
      <x:c r="F1788" s="1" t="str">
        <x:v>get_fund_holders_f7a0251fa6d4d112.json</x:v>
      </x:c>
      <x:c r="G1788" s="1" t="str">
        <x:v>get_fund_performance_f34761a2b46b9330.json</x:v>
      </x:c>
    </x:row>
    <x:row r="1789" ht="25" customHeight="1">
      <x:c r="A1789" s="1" t="str">
        <x:v>562660.SH</x:v>
      </x:c>
      <x:c r="B1789" s="7" t="d">
        <x:v>2026-06-25T00:00:00.000Z</x:v>
      </x:c>
      <x:c r="C1789" s="8" t="n">
        <x:v>216874000</x:v>
      </x:c>
      <x:c r="D1789" s="9" t="n">
        <x:v>1.9743</x:v>
      </x:c>
      <x:c r="E1789" s="9" t="n">
        <x:f>IF(COUNT(C1789:D1789)=2,C1789*D1789/100000000,"n.a.")</x:f>
        <x:v>4.281743382</x:v>
      </x:c>
      <x:c r="F1789" s="1" t="str">
        <x:v>get_fund_holders_a10e2190a42af2eb.json</x:v>
      </x:c>
      <x:c r="G1789" s="1" t="str">
        <x:v>get_fund_performance_074fe7c4861a32c8.json</x:v>
      </x:c>
    </x:row>
    <x:row r="1790" ht="25" customHeight="1">
      <x:c r="A1790" s="1" t="str">
        <x:v>563200.SH</x:v>
      </x:c>
      <x:c r="B1790" s="7" t="d">
        <x:v>2026-06-25T00:00:00.000Z</x:v>
      </x:c>
      <x:c r="C1790" s="8" t="n">
        <x:v>33458800</x:v>
      </x:c>
      <x:c r="D1790" s="9" t="n">
        <x:v>1.6685</x:v>
      </x:c>
      <x:c r="E1790" s="9" t="n">
        <x:f>IF(COUNT(C1790:D1790)=2,C1790*D1790/100000000,"n.a.")</x:f>
        <x:v>0.558260078</x:v>
      </x:c>
      <x:c r="F1790" s="1" t="str">
        <x:v>get_fund_holders_fc050ecb223266b2.json</x:v>
      </x:c>
      <x:c r="G1790" s="1" t="str">
        <x:v>get_fund_performance_64e81de3617dc384.json</x:v>
      </x:c>
    </x:row>
    <x:row r="1791" ht="25" customHeight="1">
      <x:c r="A1791" s="1" t="str">
        <x:v>563300.SH</x:v>
      </x:c>
      <x:c r="B1791" s="7" t="d">
        <x:v>2026-06-25T00:00:00.000Z</x:v>
      </x:c>
      <x:c r="C1791" s="8" t="n">
        <x:v>2101174000</x:v>
      </x:c>
      <x:c r="D1791" s="9" t="n">
        <x:v>1.6159</x:v>
      </x:c>
      <x:c r="E1791" s="9" t="n">
        <x:f>IF(COUNT(C1791:D1791)=2,C1791*D1791/100000000,"n.a.")</x:f>
        <x:v>33.952870666</x:v>
      </x:c>
      <x:c r="F1791" s="1" t="str">
        <x:v>get_fund_holders_a10e2190a42af2eb.json</x:v>
      </x:c>
      <x:c r="G1791" s="1" t="str">
        <x:v>get_fund_performance_074fe7c4861a32c8.json</x:v>
      </x:c>
    </x:row>
    <x:row r="1792" ht="25" customHeight="1">
      <x:c r="A1792" s="1" t="str">
        <x:v>563520.SH</x:v>
      </x:c>
      <x:c r="B1792" s="7" t="d">
        <x:v>2026-06-25T00:00:00.000Z</x:v>
      </x:c>
      <x:c r="C1792" s="8" t="n">
        <x:v>379065000</x:v>
      </x:c>
      <x:c r="D1792" s="9" t="n">
        <x:v>1.2897</x:v>
      </x:c>
      <x:c r="E1792" s="9" t="n">
        <x:f>IF(COUNT(C1792:D1792)=2,C1792*D1792/100000000,"n.a.")</x:f>
        <x:v>4.888801305</x:v>
      </x:c>
      <x:c r="F1792" s="1" t="str">
        <x:v>get_fund_holders_1e677b142657289e.json</x:v>
      </x:c>
      <x:c r="G1792" s="1" t="str">
        <x:v>get_fund_performance_32b153f453e65745.json</x:v>
      </x:c>
    </x:row>
    <x:row r="1793" ht="25" customHeight="1">
      <x:c r="A1793" s="1" t="str">
        <x:v>563750.SH</x:v>
      </x:c>
      <x:c r="B1793" s="7" t="d">
        <x:v>2026-06-25T00:00:00.000Z</x:v>
      </x:c>
      <x:c r="C1793" s="8" t="n">
        <x:v>329737000</x:v>
      </x:c>
      <x:c r="D1793" s="9" t="n">
        <x:v>1.2433</x:v>
      </x:c>
      <x:c r="E1793" s="9" t="n">
        <x:f>IF(COUNT(C1793:D1793)=2,C1793*D1793/100000000,"n.a.")</x:f>
        <x:v>4.099620121</x:v>
      </x:c>
      <x:c r="F1793" s="1" t="str">
        <x:v>get_fund_holders_3a509cba2b0c91ea.json</x:v>
      </x:c>
      <x:c r="G1793" s="1" t="str">
        <x:v>get_fund_performance_aa085c9cb9fda8b6.json</x:v>
      </x:c>
    </x:row>
    <x:row r="1794" ht="25" customHeight="1">
      <x:c r="A1794" s="1" t="str">
        <x:v>588000.SH</x:v>
      </x:c>
      <x:c r="B1794" s="7" t="d">
        <x:v>2026-06-25T00:00:00.000Z</x:v>
      </x:c>
      <x:c r="C1794" s="8" t="n">
        <x:v>31040668200</x:v>
      </x:c>
      <x:c r="D1794" s="9" t="n">
        <x:v>2.1778</x:v>
      </x:c>
      <x:c r="E1794" s="9" t="n">
        <x:f>IF(COUNT(C1794:D1794)=2,C1794*D1794/100000000,"n.a.")</x:f>
        <x:v>676.0036720596</x:v>
      </x:c>
      <x:c r="F1794" s="1" t="str">
        <x:v>get_fund_holders_d7a48f04a3675863.json</x:v>
      </x:c>
      <x:c r="G1794" s="1" t="str">
        <x:v>get_fund_performance_8e72c41e3db9b3ba.json</x:v>
      </x:c>
    </x:row>
    <x:row r="1795" ht="25" customHeight="1">
      <x:c r="A1795" s="1" t="str">
        <x:v>588040.SH</x:v>
      </x:c>
      <x:c r="B1795" s="7" t="d">
        <x:v>2026-06-25T00:00:00.000Z</x:v>
      </x:c>
      <x:c r="C1795" s="8" t="n">
        <x:v>65889000</x:v>
      </x:c>
      <x:c r="D1795" s="9" t="n">
        <x:v>2.1001</x:v>
      </x:c>
      <x:c r="E1795" s="9" t="n">
        <x:f>IF(COUNT(C1795:D1795)=2,C1795*D1795/100000000,"n.a.")</x:f>
        <x:v>1.3837348889999999</x:v>
      </x:c>
      <x:c r="F1795" s="1" t="str">
        <x:v>get_fund_holders_289aa24890e2120f.json</x:v>
      </x:c>
      <x:c r="G1795" s="1" t="str">
        <x:v>get_fund_performance_132f843fe326f0e9.json</x:v>
      </x:c>
    </x:row>
    <x:row r="1796" ht="25" customHeight="1">
      <x:c r="A1796" s="1" t="str">
        <x:v>588050.SH</x:v>
      </x:c>
      <x:c r="B1796" s="7" t="d">
        <x:v>2026-06-25T00:00:00.000Z</x:v>
      </x:c>
      <x:c r="C1796" s="8" t="n">
        <x:v>4589241300</x:v>
      </x:c>
      <x:c r="D1796" s="9" t="n">
        <x:v>2.1131</x:v>
      </x:c>
      <x:c r="E1796" s="9" t="n">
        <x:f>IF(COUNT(C1796:D1796)=2,C1796*D1796/100000000,"n.a.")</x:f>
        <x:v>96.9752579103</x:v>
      </x:c>
      <x:c r="F1796" s="1" t="str">
        <x:v>get_fund_holders_bf65d0019adb3c3e.json</x:v>
      </x:c>
      <x:c r="G1796" s="1" t="str">
        <x:v>get_fund_performance_dbfdb5899fd5fed8.json</x:v>
      </x:c>
    </x:row>
    <x:row r="1797" ht="25" customHeight="1">
      <x:c r="A1797" s="1" t="str">
        <x:v>588060.SH</x:v>
      </x:c>
      <x:c r="B1797" s="7" t="d">
        <x:v>2026-06-25T00:00:00.000Z</x:v>
      </x:c>
      <x:c r="C1797" s="8" t="n">
        <x:v>4993140000</x:v>
      </x:c>
      <x:c r="D1797" s="9" t="n">
        <x:v>1.3098</x:v>
      </x:c>
      <x:c r="E1797" s="9" t="n">
        <x:f>IF(COUNT(C1797:D1797)=2,C1797*D1797/100000000,"n.a.")</x:f>
        <x:v>65.40014772</x:v>
      </x:c>
      <x:c r="F1797" s="1" t="str">
        <x:v>get_fund_holders_5233c0fc3241a32c.json</x:v>
      </x:c>
      <x:c r="G1797" s="1" t="str">
        <x:v>get_fund_performance_efd396d3cd9bc676.json</x:v>
      </x:c>
    </x:row>
    <x:row r="1798" ht="25" customHeight="1">
      <x:c r="A1798" s="1" t="str">
        <x:v>588080.SH</x:v>
      </x:c>
      <x:c r="B1798" s="7" t="d">
        <x:v>2026-06-25T00:00:00.000Z</x:v>
      </x:c>
      <x:c r="C1798" s="8" t="n">
        <x:v>18817628100</x:v>
      </x:c>
      <x:c r="D1798" s="9" t="n">
        <x:v>2.1114</x:v>
      </x:c>
      <x:c r="E1798" s="9" t="n">
        <x:f>IF(COUNT(C1798:D1798)=2,C1798*D1798/100000000,"n.a.")</x:f>
        <x:v>397.31539970340003</x:v>
      </x:c>
      <x:c r="F1798" s="1" t="str">
        <x:v>get_fund_holders_d208616395cf29e5.json</x:v>
      </x:c>
      <x:c r="G1798" s="1" t="str">
        <x:v>get_fund_performance_436bcdb0b10648ba.json</x:v>
      </x:c>
    </x:row>
    <x:row r="1799" ht="25" customHeight="1">
      <x:c r="A1799" s="1" t="str">
        <x:v>588090.SH</x:v>
      </x:c>
      <x:c r="B1799" s="7" t="d">
        <x:v>2026-06-25T00:00:00.000Z</x:v>
      </x:c>
      <x:c r="C1799" s="8" t="n">
        <x:v>1986072800</x:v>
      </x:c>
      <x:c r="D1799" s="9" t="n">
        <x:v>2.117</x:v>
      </x:c>
      <x:c r="E1799" s="9" t="n">
        <x:f>IF(COUNT(C1799:D1799)=2,C1799*D1799/100000000,"n.a.")</x:f>
        <x:v>42.045161176</x:v>
      </x:c>
      <x:c r="F1799" s="1" t="str">
        <x:v>get_fund_holders_0e8c333096cb6d9b.json</x:v>
      </x:c>
      <x:c r="G1799" s="1" t="str">
        <x:v>get_fund_performance_5d7f4203664c3089.json</x:v>
      </x:c>
    </x:row>
    <x:row r="1800" ht="25" customHeight="1">
      <x:c r="A1800" s="1" t="str">
        <x:v>588150.SH</x:v>
      </x:c>
      <x:c r="B1800" s="7" t="d">
        <x:v>2026-06-25T00:00:00.000Z</x:v>
      </x:c>
      <x:c r="C1800" s="8" t="n">
        <x:v>264932600</x:v>
      </x:c>
      <x:c r="D1800" s="9" t="n">
        <x:v>1.4576</x:v>
      </x:c>
      <x:c r="E1800" s="9" t="n">
        <x:f>IF(COUNT(C1800:D1800)=2,C1800*D1800/100000000,"n.a.")</x:f>
        <x:v>3.8616575776</x:v>
      </x:c>
      <x:c r="F1800" s="1" t="str">
        <x:v>get_fund_holders_9969b0d406d0b745.json</x:v>
      </x:c>
      <x:c r="G1800" s="1" t="str">
        <x:v>get_fund_performance_e05a94b547791553.json</x:v>
      </x:c>
    </x:row>
    <x:row r="1801" ht="25" customHeight="1">
      <x:c r="A1801" s="1" t="str">
        <x:v>588180.SH</x:v>
      </x:c>
      <x:c r="B1801" s="7" t="d">
        <x:v>2026-06-25T00:00:00.000Z</x:v>
      </x:c>
      <x:c r="C1801" s="8" t="n">
        <x:v>783853700</x:v>
      </x:c>
      <x:c r="D1801" s="9" t="n">
        <x:v>1.3358</x:v>
      </x:c>
      <x:c r="E1801" s="9" t="n">
        <x:f>IF(COUNT(C1801:D1801)=2,C1801*D1801/100000000,"n.a.")</x:f>
        <x:v>10.4707177246</x:v>
      </x:c>
      <x:c r="F1801" s="1" t="str">
        <x:v>get_fund_holders_a16d4a3c86b477e3.json</x:v>
      </x:c>
      <x:c r="G1801" s="1" t="str">
        <x:v>get_fund_performance_dbfdb5899fd5fed8.json</x:v>
      </x:c>
    </x:row>
    <x:row r="1802" ht="25" customHeight="1">
      <x:c r="A1802" s="1" t="str">
        <x:v>588280.SH</x:v>
      </x:c>
      <x:c r="B1802" s="7" t="d">
        <x:v>2026-06-25T00:00:00.000Z</x:v>
      </x:c>
      <x:c r="C1802" s="8" t="n">
        <x:v>252121000</x:v>
      </x:c>
      <x:c r="D1802" s="9" t="n">
        <x:v>1.4838</x:v>
      </x:c>
      <x:c r="E1802" s="9" t="n">
        <x:f>IF(COUNT(C1802:D1802)=2,C1802*D1802/100000000,"n.a.")</x:f>
        <x:v>3.740971398</x:v>
      </x:c>
      <x:c r="F1802" s="1" t="str">
        <x:v>get_fund_holders_e06a4127f41e102c.json</x:v>
      </x:c>
      <x:c r="G1802" s="1" t="str">
        <x:v>get_fund_performance_40a67205fc558839.json</x:v>
      </x:c>
    </x:row>
    <x:row r="1803" ht="25" customHeight="1">
      <x:c r="A1803" s="1" t="str">
        <x:v>588720.SH</x:v>
      </x:c>
      <x:c r="B1803" s="7" t="d">
        <x:v>2026-06-25T00:00:00.000Z</x:v>
      </x:c>
      <x:c r="C1803" s="8" t="n">
        <x:v>92241800</x:v>
      </x:c>
      <x:c r="D1803" s="9" t="n">
        <x:v>2.0779</x:v>
      </x:c>
      <x:c r="E1803" s="9" t="n">
        <x:f>IF(COUNT(C1803:D1803)=2,C1803*D1803/100000000,"n.a.")</x:f>
        <x:v>1.9166923622</x:v>
      </x:c>
      <x:c r="F1803" s="1" t="str">
        <x:v>get_fund_holders_522e7c68c534d3b2.json</x:v>
      </x:c>
      <x:c r="G1803" s="1" t="str">
        <x:v>get_fund_performance_5d7f4203664c3089.json</x:v>
      </x:c>
    </x:row>
    <x:row r="1804" ht="25" customHeight="1">
      <x:c r="A1804" s="1" t="str">
        <x:v>588840.SH</x:v>
      </x:c>
      <x:c r="B1804" s="7" t="d">
        <x:v>2026-06-25T00:00:00.000Z</x:v>
      </x:c>
      <x:c r="C1804" s="8" t="n">
        <x:v>31236000</x:v>
      </x:c>
      <x:c r="D1804" s="9" t="n">
        <x:v>1.9076</x:v>
      </x:c>
      <x:c r="E1804" s="9" t="n">
        <x:f>IF(COUNT(C1804:D1804)=2,C1804*D1804/100000000,"n.a.")</x:f>
        <x:v>0.595857936</x:v>
      </x:c>
      <x:c r="F1804" s="1" t="str">
        <x:v>get_fund_holders_0b63176527658f63.json</x:v>
      </x:c>
      <x:c r="G1804" s="1" t="str">
        <x:v>get_fund_performance_132f843fe326f0e9.json</x:v>
      </x:c>
    </x:row>
    <x:row r="1805" ht="25" customHeight="1">
      <x:c r="A1805" s="1" t="str">
        <x:v>588870.SH</x:v>
      </x:c>
      <x:c r="B1805" s="7" t="d">
        <x:v>2026-06-25T00:00:00.000Z</x:v>
      </x:c>
      <x:c r="C1805" s="8" t="n">
        <x:v>248552000</x:v>
      </x:c>
      <x:c r="D1805" s="9" t="n">
        <x:v>2.0924</x:v>
      </x:c>
      <x:c r="E1805" s="9" t="n">
        <x:f>IF(COUNT(C1805:D1805)=2,C1805*D1805/100000000,"n.a.")</x:f>
        <x:v>5.200702048</x:v>
      </x:c>
      <x:c r="F1805" s="1" t="str">
        <x:v>get_fund_holders_caa4c3c02f912995.json</x:v>
      </x:c>
      <x:c r="G1805" s="1" t="str">
        <x:v>get_fund_performance_efd396d3cd9bc676.json</x:v>
      </x:c>
    </x:row>
    <x:row r="1806" ht="25" customHeight="1">
      <x:c r="A1806" s="1" t="str">
        <x:v>588940.SH</x:v>
      </x:c>
      <x:c r="B1806" s="7" t="d">
        <x:v>2026-06-25T00:00:00.000Z</x:v>
      </x:c>
      <x:c r="C1806" s="8" t="n">
        <x:v>391420000</x:v>
      </x:c>
      <x:c r="D1806" s="9" t="n">
        <x:v>2.1333</x:v>
      </x:c>
      <x:c r="E1806" s="9" t="n">
        <x:f>IF(COUNT(C1806:D1806)=2,C1806*D1806/100000000,"n.a.")</x:f>
        <x:v>8.350162860000001</x:v>
      </x:c>
      <x:c r="F1806" s="1" t="str">
        <x:v>get_fund_holders_dd0a9debd3f4f444.json</x:v>
      </x:c>
      <x:c r="G1806" s="1" t="str">
        <x:v>get_fund_performance_45fcf26c430218d7.json</x:v>
      </x:c>
    </x:row>
    <x:row r="1807" ht="25" customHeight="1">
      <x:c r="A1807" s="1" t="str">
        <x:v>588950.SH</x:v>
      </x:c>
      <x:c r="B1807" s="7" t="d">
        <x:v>2026-06-25T00:00:00.000Z</x:v>
      </x:c>
      <x:c r="C1807" s="8" t="n">
        <x:v>203729700</x:v>
      </x:c>
      <x:c r="D1807" s="9" t="n">
        <x:v>2.1455</x:v>
      </x:c>
      <x:c r="E1807" s="9" t="n">
        <x:f>IF(COUNT(C1807:D1807)=2,C1807*D1807/100000000,"n.a.")</x:f>
        <x:v>4.3710207135</x:v>
      </x:c>
      <x:c r="F1807" s="1" t="str">
        <x:v>get_fund_holders_d208616395cf29e5.json</x:v>
      </x:c>
      <x:c r="G1807" s="1" t="str">
        <x:v>get_fund_performance_436bcdb0b10648ba.json</x:v>
      </x:c>
    </x:row>
    <x:row r="1808" ht="25" customHeight="1">
      <x:c r="A1808" s="1" t="str">
        <x:v>589150.SH</x:v>
      </x:c>
      <x:c r="B1808" s="7" t="d">
        <x:v>2026-06-25T00:00:00.000Z</x:v>
      </x:c>
      <x:c r="C1808" s="8" t="n">
        <x:v>71437200</x:v>
      </x:c>
      <x:c r="D1808" s="9" t="n">
        <x:v>1.4968</x:v>
      </x:c>
      <x:c r="E1808" s="9" t="n">
        <x:f>IF(COUNT(C1808:D1808)=2,C1808*D1808/100000000,"n.a.")</x:f>
        <x:v>1.0692720096</x:v>
      </x:c>
      <x:c r="F1808" s="1" t="str">
        <x:v>get_fund_holders_9969b0d406d0b745.json</x:v>
      </x:c>
      <x:c r="G1808" s="1" t="str">
        <x:v>get_fund_performance_e05a94b547791553.json</x:v>
      </x:c>
    </x:row>
    <x:row r="1809" ht="25" customHeight="1">
      <x:c r="A1809" s="1" t="str">
        <x:v>589850.SH</x:v>
      </x:c>
      <x:c r="B1809" s="7" t="d">
        <x:v>2026-06-25T00:00:00.000Z</x:v>
      </x:c>
      <x:c r="C1809" s="8" t="n">
        <x:v>307057000</x:v>
      </x:c>
      <x:c r="D1809" s="9" t="n">
        <x:v>1.9746</x:v>
      </x:c>
      <x:c r="E1809" s="9" t="n">
        <x:f>IF(COUNT(C1809:D1809)=2,C1809*D1809/100000000,"n.a.")</x:f>
        <x:v>6.0631475219999995</x:v>
      </x:c>
      <x:c r="F1809" s="1" t="str">
        <x:v>get_fund_holders_d7a48f04a3675863.json</x:v>
      </x:c>
      <x:c r="G1809" s="1" t="str">
        <x:v>get_fund_performance_8e72c41e3db9b3ba.json</x:v>
      </x:c>
    </x:row>
    <x:row r="1810" ht="25" customHeight="1">
      <x:c r="A1810" s="1" t="str">
        <x:v>159205.SZ</x:v>
      </x:c>
      <x:c r="B1810" s="7" t="d">
        <x:v>2026-06-26T00:00:00.000Z</x:v>
      </x:c>
      <x:c r="C1810" s="8" t="n">
        <x:v>303056064</x:v>
      </x:c>
      <x:c r="D1810" s="9" t="n">
        <x:v>2.0553</x:v>
      </x:c>
      <x:c r="E1810" s="9" t="n">
        <x:f>IF(COUNT(C1810:D1810)=2,C1810*D1810/100000000,"n.a.")</x:f>
        <x:v>6.228711283392</x:v>
      </x:c>
      <x:c r="F1810" s="1" t="str">
        <x:v>get_fund_holders_dd0a9debd3f4f444.json</x:v>
      </x:c>
      <x:c r="G1810" s="1" t="str">
        <x:v>get_fund_performance_45fcf26c430218d7.json</x:v>
      </x:c>
    </x:row>
    <x:row r="1811" ht="25" customHeight="1">
      <x:c r="A1811" s="1" t="str">
        <x:v>159247.SZ</x:v>
      </x:c>
      <x:c r="B1811" s="7" t="d">
        <x:v>2026-06-26T00:00:00.000Z</x:v>
      </x:c>
      <x:c r="C1811" s="8" t="n">
        <x:v>193984966</x:v>
      </x:c>
      <x:c r="D1811" s="9" t="n">
        <x:v>1.2589</x:v>
      </x:c>
      <x:c r="E1811" s="9" t="n">
        <x:f>IF(COUNT(C1811:D1811)=2,C1811*D1811/100000000,"n.a.")</x:f>
        <x:v>2.4420767369739997</x:v>
      </x:c>
      <x:c r="F1811" s="1" t="str">
        <x:v>get_fund_holders_fadd370a28d51cf3.json</x:v>
      </x:c>
      <x:c r="G1811" s="1" t="str">
        <x:v>get_fund_performance_bf1ce8849823faae.json</x:v>
      </x:c>
    </x:row>
    <x:row r="1812" ht="25" customHeight="1">
      <x:c r="A1812" s="1" t="str">
        <x:v>159300.SZ</x:v>
      </x:c>
      <x:c r="B1812" s="7" t="d">
        <x:v>2026-06-26T00:00:00.000Z</x:v>
      </x:c>
      <x:c r="C1812" s="8" t="n">
        <x:v>167458097</x:v>
      </x:c>
      <x:c r="D1812" s="9" t="n">
        <x:v>5.2398</x:v>
      </x:c>
      <x:c r="E1812" s="9" t="n">
        <x:f>IF(COUNT(C1812:D1812)=2,C1812*D1812/100000000,"n.a.")</x:f>
        <x:v>8.774469366605999</x:v>
      </x:c>
      <x:c r="F1812" s="1" t="str">
        <x:v>get_fund_holders_b7b2fd863d7cae37.json</x:v>
      </x:c>
      <x:c r="G1812" s="1" t="str">
        <x:v>get_fund_performance_782c037bcb449f29.json</x:v>
      </x:c>
    </x:row>
    <x:row r="1813" ht="25" customHeight="1">
      <x:c r="A1813" s="1" t="str">
        <x:v>159330.SZ</x:v>
      </x:c>
      <x:c r="B1813" s="7" t="d">
        <x:v>2026-06-26T00:00:00.000Z</x:v>
      </x:c>
      <x:c r="C1813" s="8" t="n">
        <x:v>317801009</x:v>
      </x:c>
      <x:c r="D1813" s="9" t="n">
        <x:v>1.5125</x:v>
      </x:c>
      <x:c r="E1813" s="9" t="n">
        <x:f>IF(COUNT(C1813:D1813)=2,C1813*D1813/100000000,"n.a.")</x:f>
        <x:v>4.806740261125</x:v>
      </x:c>
      <x:c r="F1813" s="1" t="str">
        <x:v>get_fund_holders_db155956e659ea95.json</x:v>
      </x:c>
      <x:c r="G1813" s="1" t="str">
        <x:v>get_fund_performance_ac2efc383ca02be2.json</x:v>
      </x:c>
    </x:row>
    <x:row r="1814" ht="25" customHeight="1">
      <x:c r="A1814" s="1" t="str">
        <x:v>159337.SZ</x:v>
      </x:c>
      <x:c r="B1814" s="7" t="d">
        <x:v>2026-06-26T00:00:00.000Z</x:v>
      </x:c>
      <x:c r="C1814" s="8" t="n">
        <x:v>235710611</x:v>
      </x:c>
      <x:c r="D1814" s="9" t="n">
        <x:v>1.9808</x:v>
      </x:c>
      <x:c r="E1814" s="9" t="n">
        <x:f>IF(COUNT(C1814:D1814)=2,C1814*D1814/100000000,"n.a.")</x:f>
        <x:v>4.668955782687999</x:v>
      </x:c>
      <x:c r="F1814" s="1" t="str">
        <x:v>get_fund_holders_0f3e86d571c495d7.json</x:v>
      </x:c>
      <x:c r="G1814" s="1" t="str">
        <x:v>get_fund_performance_5896dab4189c2620.json</x:v>
      </x:c>
    </x:row>
    <x:row r="1815" ht="25" customHeight="1">
      <x:c r="A1815" s="1" t="str">
        <x:v>159393.SZ</x:v>
      </x:c>
      <x:c r="B1815" s="7" t="d">
        <x:v>2026-06-26T00:00:00.000Z</x:v>
      </x:c>
      <x:c r="C1815" s="8" t="n">
        <x:v>42946342</x:v>
      </x:c>
      <x:c r="D1815" s="9" t="n">
        <x:v>5.1712</x:v>
      </x:c>
      <x:c r="E1815" s="9" t="n">
        <x:f>IF(COUNT(C1815:D1815)=2,C1815*D1815/100000000,"n.a.")</x:f>
        <x:v>2.2208412375039996</x:v>
      </x:c>
      <x:c r="F1815" s="1" t="str">
        <x:v>get_fund_holders_9f97c20db2568193.json</x:v>
      </x:c>
      <x:c r="G1815" s="1" t="str">
        <x:v>get_fund_performance_cc51021ca3a41cab.json</x:v>
      </x:c>
    </x:row>
    <x:row r="1816" ht="25" customHeight="1">
      <x:c r="A1816" s="1" t="str">
        <x:v>159500.SZ</x:v>
      </x:c>
      <x:c r="B1816" s="7" t="d">
        <x:v>2026-06-26T00:00:00.000Z</x:v>
      </x:c>
      <x:c r="C1816" s="8" t="n">
        <x:v>129338865</x:v>
      </x:c>
      <x:c r="D1816" s="9" t="n">
        <x:v>1.2964</x:v>
      </x:c>
      <x:c r="E1816" s="9" t="n">
        <x:f>IF(COUNT(C1816:D1816)=2,C1816*D1816/100000000,"n.a.")</x:f>
        <x:v>1.67674904586</x:v>
      </x:c>
      <x:c r="F1816" s="1" t="str">
        <x:v>get_fund_holders_cb7a47267215c1da.json</x:v>
      </x:c>
      <x:c r="G1816" s="1" t="str">
        <x:v>get_fund_performance_7bf0efc786c27bf1.json</x:v>
      </x:c>
    </x:row>
    <x:row r="1817" ht="25" customHeight="1">
      <x:c r="A1817" s="1" t="str">
        <x:v>159531.SZ</x:v>
      </x:c>
      <x:c r="B1817" s="7" t="d">
        <x:v>2026-06-26T00:00:00.000Z</x:v>
      </x:c>
      <x:c r="C1817" s="8" t="n">
        <x:v>522608406</x:v>
      </x:c>
      <x:c r="D1817" s="9" t="n">
        <x:v>1.533</x:v>
      </x:c>
      <x:c r="E1817" s="9" t="n">
        <x:f>IF(COUNT(C1817:D1817)=2,C1817*D1817/100000000,"n.a.")</x:f>
        <x:v>8.01158686398</x:v>
      </x:c>
      <x:c r="F1817" s="1" t="str">
        <x:v>get_fund_holders_6dc695d00ba15682.json</x:v>
      </x:c>
      <x:c r="G1817" s="1" t="str">
        <x:v>get_fund_performance_e916a21462249c2f.json</x:v>
      </x:c>
    </x:row>
    <x:row r="1818" ht="25" customHeight="1">
      <x:c r="A1818" s="1" t="str">
        <x:v>159532.SZ</x:v>
      </x:c>
      <x:c r="B1818" s="7" t="d">
        <x:v>2026-06-26T00:00:00.000Z</x:v>
      </x:c>
      <x:c r="C1818" s="8" t="n">
        <x:v>127564791</x:v>
      </x:c>
      <x:c r="D1818" s="9" t="n">
        <x:v>1.7606</x:v>
      </x:c>
      <x:c r="E1818" s="9" t="n">
        <x:f>IF(COUNT(C1818:D1818)=2,C1818*D1818/100000000,"n.a.")</x:f>
        <x:v>2.245905710346</x:v>
      </x:c>
      <x:c r="F1818" s="1" t="str">
        <x:v>get_fund_holders_6dc695d00ba15682.json</x:v>
      </x:c>
      <x:c r="G1818" s="1" t="str">
        <x:v>get_fund_performance_e916a21462249c2f.json</x:v>
      </x:c>
    </x:row>
    <x:row r="1819" ht="25" customHeight="1">
      <x:c r="A1819" s="1" t="str">
        <x:v>159533.SZ</x:v>
      </x:c>
      <x:c r="B1819" s="7" t="d">
        <x:v>2026-06-26T00:00:00.000Z</x:v>
      </x:c>
      <x:c r="C1819" s="8" t="n">
        <x:v>9458785</x:v>
      </x:c>
      <x:c r="D1819" s="9" t="n">
        <x:v>2.0953</x:v>
      </x:c>
      <x:c r="E1819" s="9" t="n">
        <x:f>IF(COUNT(C1819:D1819)=2,C1819*D1819/100000000,"n.a.")</x:f>
        <x:v>0.19818992210499997</x:v>
      </x:c>
      <x:c r="F1819" s="1" t="str">
        <x:v>get_fund_holders_2726ab4790466ee0.json</x:v>
      </x:c>
      <x:c r="G1819" s="1" t="str">
        <x:v>get_fund_performance_cb9287801365b0fc.json</x:v>
      </x:c>
    </x:row>
    <x:row r="1820" ht="25" customHeight="1">
      <x:c r="A1820" s="1" t="str">
        <x:v>159535.SZ</x:v>
      </x:c>
      <x:c r="B1820" s="7" t="d">
        <x:v>2026-06-26T00:00:00.000Z</x:v>
      </x:c>
      <x:c r="C1820" s="8" t="n">
        <x:v>16981088</x:v>
      </x:c>
      <x:c r="D1820" s="9" t="n">
        <x:v>1.5785</x:v>
      </x:c>
      <x:c r="E1820" s="9" t="n">
        <x:f>IF(COUNT(C1820:D1820)=2,C1820*D1820/100000000,"n.a.")</x:f>
        <x:v>0.26804647408</x:v>
      </x:c>
      <x:c r="F1820" s="1" t="str">
        <x:v>get_fund_holders_b0ac19f70da2b9d6.json</x:v>
      </x:c>
      <x:c r="G1820" s="1" t="str">
        <x:v>get_fund_performance_8091d233a91473cf.json</x:v>
      </x:c>
    </x:row>
    <x:row r="1821" ht="25" customHeight="1">
      <x:c r="A1821" s="1" t="str">
        <x:v>159536.SZ</x:v>
      </x:c>
      <x:c r="B1821" s="7" t="d">
        <x:v>2026-06-26T00:00:00.000Z</x:v>
      </x:c>
      <x:c r="C1821" s="8" t="n">
        <x:v>39261589</x:v>
      </x:c>
      <x:c r="D1821" s="9" t="n">
        <x:v>1.5182</x:v>
      </x:c>
      <x:c r="E1821" s="9" t="n">
        <x:f>IF(COUNT(C1821:D1821)=2,C1821*D1821/100000000,"n.a.")</x:f>
        <x:v>0.596069444198</x:v>
      </x:c>
      <x:c r="F1821" s="1" t="str">
        <x:v>get_fund_holders_b0ac19f70da2b9d6.json</x:v>
      </x:c>
      <x:c r="G1821" s="1" t="str">
        <x:v>get_fund_performance_8091d233a91473cf.json</x:v>
      </x:c>
    </x:row>
    <x:row r="1822" ht="25" customHeight="1">
      <x:c r="A1822" s="1" t="str">
        <x:v>159629.SZ</x:v>
      </x:c>
      <x:c r="B1822" s="7" t="d">
        <x:v>2026-06-26T00:00:00.000Z</x:v>
      </x:c>
      <x:c r="C1822" s="8" t="n">
        <x:v>355252663</x:v>
      </x:c>
      <x:c r="D1822" s="9" t="n">
        <x:v>3.5725</x:v>
      </x:c>
      <x:c r="E1822" s="9" t="n">
        <x:f>IF(COUNT(C1822:D1822)=2,C1822*D1822/100000000,"n.a.")</x:f>
        <x:v>12.691401385674999</x:v>
      </x:c>
      <x:c r="F1822" s="1" t="str">
        <x:v>get_fund_holders_f06ed8ca04a5c3cd.json</x:v>
      </x:c>
      <x:c r="G1822" s="1" t="str">
        <x:v>get_fund_performance_7ef9212eaf1828ff.json</x:v>
      </x:c>
    </x:row>
    <x:row r="1823" ht="25" customHeight="1">
      <x:c r="A1823" s="1" t="str">
        <x:v>159633.SZ</x:v>
      </x:c>
      <x:c r="B1823" s="7" t="d">
        <x:v>2026-06-26T00:00:00.000Z</x:v>
      </x:c>
      <x:c r="C1823" s="8" t="n">
        <x:v>522162658</x:v>
      </x:c>
      <x:c r="D1823" s="9" t="n">
        <x:v>3.6569</x:v>
      </x:c>
      <x:c r="E1823" s="9" t="n">
        <x:f>IF(COUNT(C1823:D1823)=2,C1823*D1823/100000000,"n.a.")</x:f>
        <x:v>19.094966240401998</x:v>
      </x:c>
      <x:c r="F1823" s="1" t="str">
        <x:v>get_fund_holders_cdfe40210f5aa2b8.json</x:v>
      </x:c>
      <x:c r="G1823" s="1" t="str">
        <x:v>get_fund_performance_240cbda96a3d63f3.json</x:v>
      </x:c>
    </x:row>
    <x:row r="1824" ht="25" customHeight="1">
      <x:c r="A1824" s="1" t="str">
        <x:v>159673.SZ</x:v>
      </x:c>
      <x:c r="B1824" s="7" t="d">
        <x:v>2026-06-26T00:00:00.000Z</x:v>
      </x:c>
      <x:c r="C1824" s="8" t="n">
        <x:v>1325528385</x:v>
      </x:c>
      <x:c r="D1824" s="9" t="n">
        <x:v>1.344</x:v>
      </x:c>
      <x:c r="E1824" s="9" t="n">
        <x:f>IF(COUNT(C1824:D1824)=2,C1824*D1824/100000000,"n.a.")</x:f>
        <x:v>17.8151014944</x:v>
      </x:c>
      <x:c r="F1824" s="1" t="str">
        <x:v>get_fund_holders_1d7b543e33e514b4.json</x:v>
      </x:c>
      <x:c r="G1824" s="1" t="str">
        <x:v>get_fund_performance_7c60e350c6141c53.json</x:v>
      </x:c>
    </x:row>
    <x:row r="1825" ht="25" customHeight="1">
      <x:c r="A1825" s="1" t="str">
        <x:v>159808.SZ</x:v>
      </x:c>
      <x:c r="B1825" s="7" t="d">
        <x:v>2026-06-26T00:00:00.000Z</x:v>
      </x:c>
      <x:c r="C1825" s="8" t="n">
        <x:v>49484790</x:v>
      </x:c>
      <x:c r="D1825" s="9" t="n">
        <x:v>1.6195</x:v>
      </x:c>
      <x:c r="E1825" s="9" t="n">
        <x:f>IF(COUNT(C1825:D1825)=2,C1825*D1825/100000000,"n.a.")</x:f>
        <x:v>0.80140617405</x:v>
      </x:c>
      <x:c r="F1825" s="1" t="str">
        <x:v>get_fund_holders_e011263fc4341082.json</x:v>
      </x:c>
      <x:c r="G1825" s="1" t="str">
        <x:v>get_fund_performance_23d6e3cf533bf329.json</x:v>
      </x:c>
    </x:row>
    <x:row r="1826" ht="25" customHeight="1">
      <x:c r="A1826" s="1" t="str">
        <x:v>159810.SZ</x:v>
      </x:c>
      <x:c r="B1826" s="7" t="d">
        <x:v>2026-06-26T00:00:00.000Z</x:v>
      </x:c>
      <x:c r="C1826" s="8" t="n">
        <x:v>47475458</x:v>
      </x:c>
      <x:c r="D1826" s="9" t="n">
        <x:v>1.6887</x:v>
      </x:c>
      <x:c r="E1826" s="9" t="n">
        <x:f>IF(COUNT(C1826:D1826)=2,C1826*D1826/100000000,"n.a.")</x:f>
        <x:v>0.801718059246</x:v>
      </x:c>
      <x:c r="F1826" s="1" t="str">
        <x:v>get_fund_holders_e011263fc4341082.json</x:v>
      </x:c>
      <x:c r="G1826" s="1" t="str">
        <x:v>get_fund_performance_23d6e3cf533bf329.json</x:v>
      </x:c>
    </x:row>
    <x:row r="1827" ht="25" customHeight="1">
      <x:c r="A1827" s="1" t="str">
        <x:v>159820.SZ</x:v>
      </x:c>
      <x:c r="B1827" s="7" t="d">
        <x:v>2026-06-26T00:00:00.000Z</x:v>
      </x:c>
      <x:c r="C1827" s="8" t="n">
        <x:v>1263908470</x:v>
      </x:c>
      <x:c r="D1827" s="9" t="n">
        <x:v>1.4984</x:v>
      </x:c>
      <x:c r="E1827" s="9" t="n">
        <x:f>IF(COUNT(C1827:D1827)=2,C1827*D1827/100000000,"n.a.")</x:f>
        <x:v>18.93840451448</x:v>
      </x:c>
      <x:c r="F1827" s="1" t="str">
        <x:v>get_fund_holders_4a5b486412b93368.json</x:v>
      </x:c>
      <x:c r="G1827" s="1" t="str">
        <x:v>get_fund_performance_d3b8a29dbfda12d5.json</x:v>
      </x:c>
    </x:row>
    <x:row r="1828" ht="25" customHeight="1">
      <x:c r="A1828" s="1" t="str">
        <x:v>159821.SZ</x:v>
      </x:c>
      <x:c r="B1828" s="7" t="d">
        <x:v>2026-06-26T00:00:00.000Z</x:v>
      </x:c>
      <x:c r="C1828" s="8" t="n">
        <x:v>50320000</x:v>
      </x:c>
      <x:c r="D1828" s="9" t="n">
        <x:v>1.5782</x:v>
      </x:c>
      <x:c r="E1828" s="9" t="n">
        <x:f>IF(COUNT(C1828:D1828)=2,C1828*D1828/100000000,"n.a.")</x:f>
        <x:v>0.79415024</x:v>
      </x:c>
      <x:c r="F1828" s="1" t="str">
        <x:v>get_fund_holders_6f3a5c30140a2cc7.json</x:v>
      </x:c>
      <x:c r="G1828" s="1" t="str">
        <x:v>get_fund_performance_ddc316222fa0f340.json</x:v>
      </x:c>
    </x:row>
    <x:row r="1829" ht="25" customHeight="1">
      <x:c r="A1829" s="1" t="str">
        <x:v>159845.SZ</x:v>
      </x:c>
      <x:c r="B1829" s="7" t="d">
        <x:v>2026-06-26T00:00:00.000Z</x:v>
      </x:c>
      <x:c r="C1829" s="8" t="n">
        <x:v>1248425606</x:v>
      </x:c>
      <x:c r="D1829" s="9" t="n">
        <x:v>3.5652</x:v>
      </x:c>
      <x:c r="E1829" s="9" t="n">
        <x:f>IF(COUNT(C1829:D1829)=2,C1829*D1829/100000000,"n.a.")</x:f>
        <x:v>44.508869705112</x:v>
      </x:c>
      <x:c r="F1829" s="1" t="str">
        <x:v>get_fund_holders_cdfe40210f5aa2b8.json</x:v>
      </x:c>
      <x:c r="G1829" s="1" t="str">
        <x:v>get_fund_performance_240cbda96a3d63f3.json</x:v>
      </x:c>
    </x:row>
    <x:row r="1830" ht="25" customHeight="1">
      <x:c r="A1830" s="1" t="str">
        <x:v>159908.SZ</x:v>
      </x:c>
      <x:c r="B1830" s="7" t="d">
        <x:v>2026-06-26T00:00:00.000Z</x:v>
      </x:c>
      <x:c r="C1830" s="8" t="n">
        <x:v>321229029</x:v>
      </x:c>
      <x:c r="D1830" s="9" t="n">
        <x:v>3.9135</x:v>
      </x:c>
      <x:c r="E1830" s="9" t="n">
        <x:f>IF(COUNT(C1830:D1830)=2,C1830*D1830/100000000,"n.a.")</x:f>
        <x:v>12.571298049914999</x:v>
      </x:c>
      <x:c r="F1830" s="1" t="str">
        <x:v>get_fund_holders_f72299d2431949fb.json</x:v>
      </x:c>
      <x:c r="G1830" s="1" t="str">
        <x:v>get_fund_performance_c6948bae147698fe.json</x:v>
      </x:c>
    </x:row>
    <x:row r="1831" ht="25" customHeight="1">
      <x:c r="A1831" s="1" t="str">
        <x:v>159915.SZ</x:v>
      </x:c>
      <x:c r="B1831" s="7" t="d">
        <x:v>2026-06-26T00:00:00.000Z</x:v>
      </x:c>
      <x:c r="C1831" s="8" t="n">
        <x:v>11029454936</x:v>
      </x:c>
      <x:c r="D1831" s="9" t="n">
        <x:v>4.2097</x:v>
      </x:c>
      <x:c r="E1831" s="9" t="n">
        <x:f>IF(COUNT(C1831:D1831)=2,C1831*D1831/100000000,"n.a.")</x:f>
        <x:v>464.306964440792</x:v>
      </x:c>
      <x:c r="F1831" s="1" t="str">
        <x:v>get_fund_holders_f7a47e9d730c119a.json</x:v>
      </x:c>
      <x:c r="G1831" s="1" t="str">
        <x:v>get_fund_performance_822b984e855b6212.json</x:v>
      </x:c>
    </x:row>
    <x:row r="1832" ht="25" customHeight="1">
      <x:c r="A1832" s="1" t="str">
        <x:v>159919.SZ</x:v>
      </x:c>
      <x:c r="B1832" s="7" t="d">
        <x:v>2026-06-26T00:00:00.000Z</x:v>
      </x:c>
      <x:c r="C1832" s="8" t="n">
        <x:v>7608816676</x:v>
      </x:c>
      <x:c r="D1832" s="9" t="n">
        <x:v>5.1126</x:v>
      </x:c>
      <x:c r="E1832" s="9" t="n">
        <x:f>IF(COUNT(C1832:D1832)=2,C1832*D1832/100000000,"n.a.")</x:f>
        <x:v>389.00836137717596</x:v>
      </x:c>
      <x:c r="F1832" s="1" t="str">
        <x:v>get_fund_holders_1d7b543e33e514b4.json</x:v>
      </x:c>
      <x:c r="G1832" s="1" t="str">
        <x:v>get_fund_performance_7c60e350c6141c53.json</x:v>
      </x:c>
    </x:row>
    <x:row r="1833" ht="25" customHeight="1">
      <x:c r="A1833" s="1" t="str">
        <x:v>159922.SZ</x:v>
      </x:c>
      <x:c r="B1833" s="7" t="d">
        <x:v>2026-06-26T00:00:00.000Z</x:v>
      </x:c>
      <x:c r="C1833" s="8" t="n">
        <x:v>2251676765</x:v>
      </x:c>
      <x:c r="D1833" s="9" t="n">
        <x:v>3.5202</x:v>
      </x:c>
      <x:c r="E1833" s="9" t="n">
        <x:f>IF(COUNT(C1833:D1833)=2,C1833*D1833/100000000,"n.a.")</x:f>
        <x:v>79.26352548153</x:v>
      </x:c>
      <x:c r="F1833" s="1" t="str">
        <x:v>get_fund_holders_642ec0bcd548408a.json</x:v>
      </x:c>
      <x:c r="G1833" s="1" t="str">
        <x:v>get_fund_performance_52dd6b7444cbe37f.json</x:v>
      </x:c>
    </x:row>
    <x:row r="1834" ht="25" customHeight="1">
      <x:c r="A1834" s="1" t="str">
        <x:v>159925.SZ</x:v>
      </x:c>
      <x:c r="B1834" s="7" t="d">
        <x:v>2026-06-26T00:00:00.000Z</x:v>
      </x:c>
      <x:c r="C1834" s="8" t="n">
        <x:v>525920856</x:v>
      </x:c>
      <x:c r="D1834" s="9" t="n">
        <x:v>4.9474</x:v>
      </x:c>
      <x:c r="E1834" s="9" t="n">
        <x:f>IF(COUNT(C1834:D1834)=2,C1834*D1834/100000000,"n.a.")</x:f>
        <x:v>26.019408429744</x:v>
      </x:c>
      <x:c r="F1834" s="1" t="str">
        <x:v>get_fund_holders_9654d298fd7411b0.json</x:v>
      </x:c>
      <x:c r="G1834" s="1" t="str">
        <x:v>get_fund_performance_1d4a9808e8556da1.json</x:v>
      </x:c>
    </x:row>
    <x:row r="1835" ht="25" customHeight="1">
      <x:c r="A1835" s="1" t="str">
        <x:v>159935.SZ</x:v>
      </x:c>
      <x:c r="B1835" s="7" t="d">
        <x:v>2026-06-26T00:00:00.000Z</x:v>
      </x:c>
      <x:c r="C1835" s="8" t="n">
        <x:v>22572956</x:v>
      </x:c>
      <x:c r="D1835" s="9" t="n">
        <x:v>2.734</x:v>
      </x:c>
      <x:c r="E1835" s="9" t="n">
        <x:f>IF(COUNT(C1835:D1835)=2,C1835*D1835/100000000,"n.a.")</x:f>
        <x:v>0.61714461704</x:v>
      </x:c>
      <x:c r="F1835" s="1" t="str">
        <x:v>get_fund_holders_3a509cba2b0c91ea.json</x:v>
      </x:c>
      <x:c r="G1835" s="1" t="str">
        <x:v>get_fund_performance_aa085c9cb9fda8b6.json</x:v>
      </x:c>
    </x:row>
    <x:row r="1836" ht="25" customHeight="1">
      <x:c r="A1836" s="1" t="str">
        <x:v>159948.SZ</x:v>
      </x:c>
      <x:c r="B1836" s="7" t="d">
        <x:v>2026-06-26T00:00:00.000Z</x:v>
      </x:c>
      <x:c r="C1836" s="8" t="n">
        <x:v>986697720</x:v>
      </x:c>
      <x:c r="D1836" s="9" t="n">
        <x:v>4.649</x:v>
      </x:c>
      <x:c r="E1836" s="9" t="n">
        <x:f>IF(COUNT(C1836:D1836)=2,C1836*D1836/100000000,"n.a.")</x:f>
        <x:v>45.871577002799995</x:v>
      </x:c>
      <x:c r="F1836" s="1" t="str">
        <x:v>get_fund_holders_fadd370a28d51cf3.json</x:v>
      </x:c>
      <x:c r="G1836" s="1" t="str">
        <x:v>get_fund_performance_bf1ce8849823faae.json</x:v>
      </x:c>
    </x:row>
    <x:row r="1837" ht="25" customHeight="1">
      <x:c r="A1837" s="1" t="str">
        <x:v>159952.SZ</x:v>
      </x:c>
      <x:c r="B1837" s="7" t="d">
        <x:v>2026-06-26T00:00:00.000Z</x:v>
      </x:c>
      <x:c r="C1837" s="8" t="n">
        <x:v>3426684929</x:v>
      </x:c>
      <x:c r="D1837" s="9" t="n">
        <x:v>2.5555</x:v>
      </x:c>
      <x:c r="E1837" s="9" t="n">
        <x:f>IF(COUNT(C1837:D1837)=2,C1837*D1837/100000000,"n.a.")</x:f>
        <x:v>87.568933360595</x:v>
      </x:c>
      <x:c r="F1837" s="1" t="str">
        <x:v>get_fund_holders_f72299d2431949fb.json</x:v>
      </x:c>
      <x:c r="G1837" s="1" t="str">
        <x:v>get_fund_performance_c6948bae147698fe.json</x:v>
      </x:c>
    </x:row>
    <x:row r="1838" ht="25" customHeight="1">
      <x:c r="A1838" s="1" t="str">
        <x:v>159956.SZ</x:v>
      </x:c>
      <x:c r="B1838" s="7" t="d">
        <x:v>2026-06-26T00:00:00.000Z</x:v>
      </x:c>
      <x:c r="C1838" s="8" t="n">
        <x:v>40978674</x:v>
      </x:c>
      <x:c r="D1838" s="9" t="n">
        <x:v>2.6639</x:v>
      </x:c>
      <x:c r="E1838" s="9" t="n">
        <x:f>IF(COUNT(C1838:D1838)=2,C1838*D1838/100000000,"n.a.")</x:f>
        <x:v>1.091630896686</x:v>
      </x:c>
      <x:c r="F1838" s="1" t="str">
        <x:v>get_fund_holders_6f3a5c30140a2cc7.json</x:v>
      </x:c>
      <x:c r="G1838" s="1" t="str">
        <x:v>get_fund_performance_ddc316222fa0f340.json</x:v>
      </x:c>
    </x:row>
    <x:row r="1839" ht="25" customHeight="1">
      <x:c r="A1839" s="1" t="str">
        <x:v>159957.SZ</x:v>
      </x:c>
      <x:c r="B1839" s="7" t="d">
        <x:v>2026-06-26T00:00:00.000Z</x:v>
      </x:c>
      <x:c r="C1839" s="8" t="n">
        <x:v>792784560</x:v>
      </x:c>
      <x:c r="D1839" s="9" t="n">
        <x:v>2.7595</x:v>
      </x:c>
      <x:c r="E1839" s="9" t="n">
        <x:f>IF(COUNT(C1839:D1839)=2,C1839*D1839/100000000,"n.a.")</x:f>
        <x:v>21.8768899332</x:v>
      </x:c>
      <x:c r="F1839" s="1" t="str">
        <x:v>get_fund_holders_972746bb5dcf2cb7.json</x:v>
      </x:c>
      <x:c r="G1839" s="1" t="str">
        <x:v>get_fund_performance_875d1f9d9b20879b.json</x:v>
      </x:c>
    </x:row>
    <x:row r="1840" ht="25" customHeight="1">
      <x:c r="A1840" s="1" t="str">
        <x:v>159958.SZ</x:v>
      </x:c>
      <x:c r="B1840" s="7" t="d">
        <x:v>2026-06-26T00:00:00.000Z</x:v>
      </x:c>
      <x:c r="C1840" s="8" t="n">
        <x:v>208411448</x:v>
      </x:c>
      <x:c r="D1840" s="9" t="n">
        <x:v>2.5391</x:v>
      </x:c>
      <x:c r="E1840" s="9" t="n">
        <x:f>IF(COUNT(C1840:D1840)=2,C1840*D1840/100000000,"n.a.")</x:f>
        <x:v>5.291775076168</x:v>
      </x:c>
      <x:c r="F1840" s="1" t="str">
        <x:v>get_fund_holders_3665ca842f2b9d2d.json</x:v>
      </x:c>
      <x:c r="G1840" s="1" t="str">
        <x:v>get_fund_performance_757bebf0dcfab699.json</x:v>
      </x:c>
    </x:row>
    <x:row r="1841" ht="25" customHeight="1">
      <x:c r="A1841" s="1" t="str">
        <x:v>159964.SZ</x:v>
      </x:c>
      <x:c r="B1841" s="7" t="d">
        <x:v>2026-06-26T00:00:00.000Z</x:v>
      </x:c>
      <x:c r="C1841" s="8" t="n">
        <x:v>187481881</x:v>
      </x:c>
      <x:c r="D1841" s="9" t="n">
        <x:v>2.7458</x:v>
      </x:c>
      <x:c r="E1841" s="9" t="n">
        <x:f>IF(COUNT(C1841:D1841)=2,C1841*D1841/100000000,"n.a.")</x:f>
        <x:v>5.147877488498</x:v>
      </x:c>
      <x:c r="F1841" s="1" t="str">
        <x:v>get_fund_holders_f7a47e9d730c119a.json</x:v>
      </x:c>
      <x:c r="G1841" s="1" t="str">
        <x:v>get_fund_performance_822b984e855b6212.json</x:v>
      </x:c>
    </x:row>
    <x:row r="1842" ht="25" customHeight="1">
      <x:c r="A1842" s="1" t="str">
        <x:v>159968.SZ</x:v>
      </x:c>
      <x:c r="B1842" s="7" t="d">
        <x:v>2026-06-26T00:00:00.000Z</x:v>
      </x:c>
      <x:c r="C1842" s="8" t="n">
        <x:v>59295098</x:v>
      </x:c>
      <x:c r="D1842" s="9" t="n">
        <x:v>11.3115</x:v>
      </x:c>
      <x:c r="E1842" s="9" t="n">
        <x:f>IF(COUNT(C1842:D1842)=2,C1842*D1842/100000000,"n.a.")</x:f>
        <x:v>6.707165010270001</x:v>
      </x:c>
      <x:c r="F1842" s="1" t="str">
        <x:v>get_fund_holders_13991b14672a9e5b.json</x:v>
      </x:c>
      <x:c r="G1842" s="1" t="str">
        <x:v>get_fund_performance_0e4c5b8e47ee8e76.json</x:v>
      </x:c>
    </x:row>
    <x:row r="1843" ht="25" customHeight="1">
      <x:c r="A1843" s="1" t="str">
        <x:v>159971.SZ</x:v>
      </x:c>
      <x:c r="B1843" s="7" t="d">
        <x:v>2026-06-26T00:00:00.000Z</x:v>
      </x:c>
      <x:c r="C1843" s="8" t="n">
        <x:v>1272020288</x:v>
      </x:c>
      <x:c r="D1843" s="9" t="n">
        <x:v>1.4639</x:v>
      </x:c>
      <x:c r="E1843" s="9" t="n">
        <x:f>IF(COUNT(C1843:D1843)=2,C1843*D1843/100000000,"n.a.")</x:f>
        <x:v>18.621104996032</x:v>
      </x:c>
      <x:c r="F1843" s="1" t="str">
        <x:v>get_fund_holders_972746bb5dcf2cb7.json</x:v>
      </x:c>
      <x:c r="G1843" s="1" t="str">
        <x:v>get_fund_performance_875d1f9d9b20879b.json</x:v>
      </x:c>
    </x:row>
    <x:row r="1844" ht="25" customHeight="1">
      <x:c r="A1844" s="1" t="str">
        <x:v>159977.SZ</x:v>
      </x:c>
      <x:c r="B1844" s="7" t="d">
        <x:v>2026-06-26T00:00:00.000Z</x:v>
      </x:c>
      <x:c r="C1844" s="8" t="n">
        <x:v>2987872820</x:v>
      </x:c>
      <x:c r="D1844" s="9" t="n">
        <x:v>2.1853</x:v>
      </x:c>
      <x:c r="E1844" s="9" t="n">
        <x:f>IF(COUNT(C1844:D1844)=2,C1844*D1844/100000000,"n.a.")</x:f>
        <x:v>65.29398473546</x:v>
      </x:c>
      <x:c r="F1844" s="1" t="str">
        <x:v>get_fund_holders_3665ca842f2b9d2d.json</x:v>
      </x:c>
      <x:c r="G1844" s="1" t="str">
        <x:v>get_fund_performance_757bebf0dcfab699.json</x:v>
      </x:c>
    </x:row>
    <x:row r="1845" ht="25" customHeight="1">
      <x:c r="A1845" s="1" t="str">
        <x:v>159982.SZ</x:v>
      </x:c>
      <x:c r="B1845" s="7" t="d">
        <x:v>2026-06-26T00:00:00.000Z</x:v>
      </x:c>
      <x:c r="C1845" s="8" t="n">
        <x:v>134211253</x:v>
      </x:c>
      <x:c r="D1845" s="9" t="n">
        <x:v>2.3147</x:v>
      </x:c>
      <x:c r="E1845" s="9" t="n">
        <x:f>IF(COUNT(C1845:D1845)=2,C1845*D1845/100000000,"n.a.")</x:f>
        <x:v>3.106587873191</x:v>
      </x:c>
      <x:c r="F1845" s="1" t="str">
        <x:v>get_fund_holders_6873838444356b70.json</x:v>
      </x:c>
      <x:c r="G1845" s="1" t="str">
        <x:v>get_fund_performance_c16a854f012da14c.json</x:v>
      </x:c>
    </x:row>
    <x:row r="1846" ht="25" customHeight="1">
      <x:c r="A1846" s="1" t="str">
        <x:v>510300.SH</x:v>
      </x:c>
      <x:c r="B1846" s="7" t="d">
        <x:v>2026-06-26T00:00:00.000Z</x:v>
      </x:c>
      <x:c r="C1846" s="8" t="n">
        <x:v>20800387700</x:v>
      </x:c>
      <x:c r="D1846" s="9" t="n">
        <x:v>4.9012</x:v>
      </x:c>
      <x:c r="E1846" s="9" t="n">
        <x:f>IF(COUNT(C1846:D1846)=2,C1846*D1846/100000000,"n.a.")</x:f>
        <x:v>1019.4686019524</x:v>
      </x:c>
      <x:c r="F1846" s="1" t="str">
        <x:v>get_fund_holders_1e677b142657289e.json</x:v>
      </x:c>
      <x:c r="G1846" s="1" t="str">
        <x:v>get_fund_performance_32b153f453e65745.json</x:v>
      </x:c>
    </x:row>
    <x:row r="1847" ht="25" customHeight="1">
      <x:c r="A1847" s="1" t="str">
        <x:v>510310.SH</x:v>
      </x:c>
      <x:c r="B1847" s="7" t="d">
        <x:v>2026-06-26T00:00:00.000Z</x:v>
      </x:c>
      <x:c r="C1847" s="8" t="n">
        <x:v>13886744000</x:v>
      </x:c>
      <x:c r="D1847" s="9" t="n">
        <x:v>4.7533</x:v>
      </x:c>
      <x:c r="E1847" s="9" t="n">
        <x:f>IF(COUNT(C1847:D1847)=2,C1847*D1847/100000000,"n.a.")</x:f>
        <x:v>660.078602552</x:v>
      </x:c>
      <x:c r="F1847" s="1" t="str">
        <x:v>get_fund_holders_db155956e659ea95.json</x:v>
      </x:c>
      <x:c r="G1847" s="1" t="str">
        <x:v>get_fund_performance_ac2efc383ca02be2.json</x:v>
      </x:c>
    </x:row>
    <x:row r="1848" ht="25" customHeight="1">
      <x:c r="A1848" s="1" t="str">
        <x:v>510320.SH</x:v>
      </x:c>
      <x:c r="B1848" s="7" t="d">
        <x:v>2026-06-26T00:00:00.000Z</x:v>
      </x:c>
      <x:c r="C1848" s="8" t="n">
        <x:v>634068500</x:v>
      </x:c>
      <x:c r="D1848" s="9" t="n">
        <x:v>1.3166</x:v>
      </x:c>
      <x:c r="E1848" s="9" t="n">
        <x:f>IF(COUNT(C1848:D1848)=2,C1848*D1848/100000000,"n.a.")</x:f>
        <x:v>8.348145871</x:v>
      </x:c>
      <x:c r="F1848" s="1" t="str">
        <x:v>get_fund_holders_b20aeadfd65009a9.json</x:v>
      </x:c>
      <x:c r="G1848" s="1" t="str">
        <x:v>get_fund_performance_6f370d8e0a2e9620.json</x:v>
      </x:c>
    </x:row>
    <x:row r="1849" ht="25" customHeight="1">
      <x:c r="A1849" s="1" t="str">
        <x:v>510330.SH</x:v>
      </x:c>
      <x:c r="B1849" s="7" t="d">
        <x:v>2026-06-26T00:00:00.000Z</x:v>
      </x:c>
      <x:c r="C1849" s="8" t="n">
        <x:v>8754549800</x:v>
      </x:c>
      <x:c r="D1849" s="9" t="n">
        <x:v>5.1076</x:v>
      </x:c>
      <x:c r="E1849" s="9" t="n">
        <x:f>IF(COUNT(C1849:D1849)=2,C1849*D1849/100000000,"n.a.")</x:f>
        <x:v>447.14738558479996</x:v>
      </x:c>
      <x:c r="F1849" s="1" t="str">
        <x:v>get_fund_holders_72fdcd60fda59aca.json</x:v>
      </x:c>
      <x:c r="G1849" s="1" t="str">
        <x:v>get_fund_performance_bfc43c7fa5bbf98b.json</x:v>
      </x:c>
    </x:row>
    <x:row r="1850" ht="25" customHeight="1">
      <x:c r="A1850" s="1" t="str">
        <x:v>510350.SH</x:v>
      </x:c>
      <x:c r="B1850" s="7" t="d">
        <x:v>2026-06-26T00:00:00.000Z</x:v>
      </x:c>
      <x:c r="C1850" s="8" t="n">
        <x:v>686814700</x:v>
      </x:c>
      <x:c r="D1850" s="9" t="n">
        <x:v>5.1294</x:v>
      </x:c>
      <x:c r="E1850" s="9" t="n">
        <x:f>IF(COUNT(C1850:D1850)=2,C1850*D1850/100000000,"n.a.")</x:f>
        <x:v>35.229473221800006</x:v>
      </x:c>
      <x:c r="F1850" s="1" t="str">
        <x:v>get_fund_holders_3073d9fb2fa63b6e.json</x:v>
      </x:c>
      <x:c r="G1850" s="1" t="str">
        <x:v>get_fund_performance_4eee3d47edebe064.json</x:v>
      </x:c>
    </x:row>
    <x:row r="1851" ht="25" customHeight="1">
      <x:c r="A1851" s="1" t="str">
        <x:v>510360.SH</x:v>
      </x:c>
      <x:c r="B1851" s="7" t="d">
        <x:v>2026-06-26T00:00:00.000Z</x:v>
      </x:c>
      <x:c r="C1851" s="8" t="n">
        <x:v>1505381200</x:v>
      </x:c>
      <x:c r="D1851" s="9" t="n">
        <x:v>1.8647</x:v>
      </x:c>
      <x:c r="E1851" s="9" t="n">
        <x:f>IF(COUNT(C1851:D1851)=2,C1851*D1851/100000000,"n.a.")</x:f>
        <x:v>28.0708432364</x:v>
      </x:c>
      <x:c r="F1851" s="1" t="str">
        <x:v>get_fund_holders_8112bcd006961a9d.json</x:v>
      </x:c>
      <x:c r="G1851" s="1" t="str">
        <x:v>get_fund_performance_11643907f3f83e2c.json</x:v>
      </x:c>
    </x:row>
    <x:row r="1852" ht="25" customHeight="1">
      <x:c r="A1852" s="1" t="str">
        <x:v>510370.SH</x:v>
      </x:c>
      <x:c r="B1852" s="7" t="d">
        <x:v>2026-06-26T00:00:00.000Z</x:v>
      </x:c>
      <x:c r="C1852" s="8" t="n">
        <x:v>78258100</x:v>
      </x:c>
      <x:c r="D1852" s="9" t="n">
        <x:v>1.0874</x:v>
      </x:c>
      <x:c r="E1852" s="9" t="n">
        <x:f>IF(COUNT(C1852:D1852)=2,C1852*D1852/100000000,"n.a.")</x:f>
        <x:v>0.8509785794</x:v>
      </x:c>
      <x:c r="F1852" s="1" t="str">
        <x:v>get_fund_holders_72fdcd60fda59aca.json</x:v>
      </x:c>
      <x:c r="G1852" s="1" t="str">
        <x:v>get_fund_performance_bfc43c7fa5bbf98b.json</x:v>
      </x:c>
    </x:row>
    <x:row r="1853" ht="25" customHeight="1">
      <x:c r="A1853" s="1" t="str">
        <x:v>510380.SH</x:v>
      </x:c>
      <x:c r="B1853" s="7" t="d">
        <x:v>2026-06-26T00:00:00.000Z</x:v>
      </x:c>
      <x:c r="C1853" s="8" t="n">
        <x:v>1215802400</x:v>
      </x:c>
      <x:c r="D1853" s="9" t="n">
        <x:v>1.4499</x:v>
      </x:c>
      <x:c r="E1853" s="9" t="n">
        <x:f>IF(COUNT(C1853:D1853)=2,C1853*D1853/100000000,"n.a.")</x:f>
        <x:v>17.6279189976</x:v>
      </x:c>
      <x:c r="F1853" s="1" t="str">
        <x:v>get_fund_holders_b7b2fd863d7cae37.json</x:v>
      </x:c>
      <x:c r="G1853" s="1" t="str">
        <x:v>get_fund_performance_782c037bcb449f29.json</x:v>
      </x:c>
    </x:row>
    <x:row r="1854" ht="25" customHeight="1">
      <x:c r="A1854" s="1" t="str">
        <x:v>510390.SH</x:v>
      </x:c>
      <x:c r="B1854" s="7" t="d">
        <x:v>2026-06-26T00:00:00.000Z</x:v>
      </x:c>
      <x:c r="C1854" s="8" t="n">
        <x:v>108650000</x:v>
      </x:c>
      <x:c r="D1854" s="9" t="n">
        <x:v>5.511</x:v>
      </x:c>
      <x:c r="E1854" s="9" t="n">
        <x:f>IF(COUNT(C1854:D1854)=2,C1854*D1854/100000000,"n.a.")</x:f>
        <x:v>5.9877015</x:v>
      </x:c>
      <x:c r="F1854" s="1" t="str">
        <x:v>get_fund_holders_de7653a1c69256fb.json</x:v>
      </x:c>
      <x:c r="G1854" s="1" t="str">
        <x:v>get_fund_performance_84601eddc1c275fe.json</x:v>
      </x:c>
    </x:row>
    <x:row r="1855" ht="25" customHeight="1">
      <x:c r="A1855" s="1" t="str">
        <x:v>510500.SH</x:v>
      </x:c>
      <x:c r="B1855" s="7" t="d">
        <x:v>2026-06-26T00:00:00.000Z</x:v>
      </x:c>
      <x:c r="C1855" s="8" t="n">
        <x:v>4176568600</x:v>
      </x:c>
      <x:c r="D1855" s="9" t="n">
        <x:v>8.8452</x:v>
      </x:c>
      <x:c r="E1855" s="9" t="n">
        <x:f>IF(COUNT(C1855:D1855)=2,C1855*D1855/100000000,"n.a.")</x:f>
        <x:v>369.4258458072</x:v>
      </x:c>
      <x:c r="F1855" s="1" t="str">
        <x:v>get_fund_holders_0f3e86d571c495d7.json</x:v>
      </x:c>
      <x:c r="G1855" s="1" t="str">
        <x:v>get_fund_performance_5896dab4189c2620.json</x:v>
      </x:c>
    </x:row>
    <x:row r="1856" ht="25" customHeight="1">
      <x:c r="A1856" s="1" t="str">
        <x:v>510510.SH</x:v>
      </x:c>
      <x:c r="B1856" s="7" t="d">
        <x:v>2026-06-26T00:00:00.000Z</x:v>
      </x:c>
      <x:c r="C1856" s="8" t="n">
        <x:v>793038300</x:v>
      </x:c>
      <x:c r="D1856" s="9" t="n">
        <x:v>2.8028</x:v>
      </x:c>
      <x:c r="E1856" s="9" t="n">
        <x:f>IF(COUNT(C1856:D1856)=2,C1856*D1856/100000000,"n.a.")</x:f>
        <x:v>22.227277472399997</x:v>
      </x:c>
      <x:c r="F1856" s="1" t="str">
        <x:v>get_fund_holders_4b6ceb4ab77d2485.json</x:v>
      </x:c>
      <x:c r="G1856" s="1" t="str">
        <x:v>get_fund_performance_b5f4b8ffdfab8d69.json</x:v>
      </x:c>
    </x:row>
    <x:row r="1857" ht="25" customHeight="1">
      <x:c r="A1857" s="1" t="str">
        <x:v>510530.SH</x:v>
      </x:c>
      <x:c r="B1857" s="7" t="d">
        <x:v>2026-06-26T00:00:00.000Z</x:v>
      </x:c>
      <x:c r="C1857" s="8" t="n">
        <x:v>44979400</x:v>
      </x:c>
      <x:c r="D1857" s="9" t="n">
        <x:v>9.6525</x:v>
      </x:c>
      <x:c r="E1857" s="9" t="n">
        <x:f>IF(COUNT(C1857:D1857)=2,C1857*D1857/100000000,"n.a.")</x:f>
        <x:v>4.341636585</x:v>
      </x:c>
      <x:c r="F1857" s="1" t="str">
        <x:v>get_fund_holders_02dd5efc1003a96c.json</x:v>
      </x:c>
      <x:c r="G1857" s="1" t="str">
        <x:v>get_fund_performance_b02199b195311b97.json</x:v>
      </x:c>
    </x:row>
    <x:row r="1858" ht="25" customHeight="1">
      <x:c r="A1858" s="1" t="str">
        <x:v>510550.SH</x:v>
      </x:c>
      <x:c r="B1858" s="7" t="d">
        <x:v>2026-06-26T00:00:00.000Z</x:v>
      </x:c>
      <x:c r="C1858" s="8" t="n">
        <x:v>21743300</x:v>
      </x:c>
      <x:c r="D1858" s="9" t="n">
        <x:v>2.2306</x:v>
      </x:c>
      <x:c r="E1858" s="9" t="n">
        <x:f>IF(COUNT(C1858:D1858)=2,C1858*D1858/100000000,"n.a.")</x:f>
        <x:v>0.48500604979999995</x:v>
      </x:c>
      <x:c r="F1858" s="1" t="str">
        <x:v>get_fund_holders_9716a79bd81ae93a.json</x:v>
      </x:c>
      <x:c r="G1858" s="1" t="str">
        <x:v>get_fund_performance_a204b4467a190cee.json</x:v>
      </x:c>
    </x:row>
    <x:row r="1859" ht="25" customHeight="1">
      <x:c r="A1859" s="1" t="str">
        <x:v>510560.SH</x:v>
      </x:c>
      <x:c r="B1859" s="7" t="d">
        <x:v>2026-06-26T00:00:00.000Z</x:v>
      </x:c>
      <x:c r="C1859" s="8" t="n">
        <x:v>62318700</x:v>
      </x:c>
      <x:c r="D1859" s="9" t="n">
        <x:v>2.1575</x:v>
      </x:c>
      <x:c r="E1859" s="9" t="n">
        <x:f>IF(COUNT(C1859:D1859)=2,C1859*D1859/100000000,"n.a.")</x:f>
        <x:v>1.3445259525</x:v>
      </x:c>
      <x:c r="F1859" s="1" t="str">
        <x:v>get_fund_holders_397f67910833c338.json</x:v>
      </x:c>
      <x:c r="G1859" s="1" t="str">
        <x:v>get_fund_performance_a001173e5434a9d4.json</x:v>
      </x:c>
    </x:row>
    <x:row r="1860" ht="25" customHeight="1">
      <x:c r="A1860" s="1" t="str">
        <x:v>510570.SH</x:v>
      </x:c>
      <x:c r="B1860" s="7" t="d">
        <x:v>2026-06-26T00:00:00.000Z</x:v>
      </x:c>
      <x:c r="C1860" s="8" t="n">
        <x:v>25560600</x:v>
      </x:c>
      <x:c r="D1860" s="9" t="n">
        <x:v>1.3708</x:v>
      </x:c>
      <x:c r="E1860" s="9" t="n">
        <x:f>IF(COUNT(C1860:D1860)=2,C1860*D1860/100000000,"n.a.")</x:f>
        <x:v>0.35038470480000006</x:v>
      </x:c>
      <x:c r="F1860" s="1" t="str">
        <x:v>get_fund_holders_397f67910833c338.json</x:v>
      </x:c>
      <x:c r="G1860" s="1" t="str">
        <x:v>get_fund_performance_a001173e5434a9d4.json</x:v>
      </x:c>
    </x:row>
    <x:row r="1861" ht="25" customHeight="1">
      <x:c r="A1861" s="1" t="str">
        <x:v>510580.SH</x:v>
      </x:c>
      <x:c r="B1861" s="7" t="d">
        <x:v>2026-06-26T00:00:00.000Z</x:v>
      </x:c>
      <x:c r="C1861" s="8" t="n">
        <x:v>941368300</x:v>
      </x:c>
      <x:c r="D1861" s="9" t="n">
        <x:v>4.5508</x:v>
      </x:c>
      <x:c r="E1861" s="9" t="n">
        <x:f>IF(COUNT(C1861:D1861)=2,C1861*D1861/100000000,"n.a.")</x:f>
        <x:v>42.8397885964</x:v>
      </x:c>
      <x:c r="F1861" s="1" t="str">
        <x:v>get_fund_holders_642ec0bcd548408a.json</x:v>
      </x:c>
      <x:c r="G1861" s="1" t="str">
        <x:v>get_fund_performance_52dd6b7444cbe37f.json</x:v>
      </x:c>
    </x:row>
    <x:row r="1862" ht="25" customHeight="1">
      <x:c r="A1862" s="1" t="str">
        <x:v>510590.SH</x:v>
      </x:c>
      <x:c r="B1862" s="7" t="d">
        <x:v>2026-06-26T00:00:00.000Z</x:v>
      </x:c>
      <x:c r="C1862" s="8" t="n">
        <x:v>138786100</x:v>
      </x:c>
      <x:c r="D1862" s="9" t="n">
        <x:v>9.3849</x:v>
      </x:c>
      <x:c r="E1862" s="9" t="n">
        <x:f>IF(COUNT(C1862:D1862)=2,C1862*D1862/100000000,"n.a.")</x:f>
        <x:v>13.024936698900001</x:v>
      </x:c>
      <x:c r="F1862" s="1" t="str">
        <x:v>get_fund_holders_c3d87f4218ad4583.json</x:v>
      </x:c>
      <x:c r="G1862" s="1" t="str">
        <x:v>get_fund_performance_02aa700a9df0acc2.json</x:v>
      </x:c>
    </x:row>
    <x:row r="1863" ht="25" customHeight="1">
      <x:c r="A1863" s="1" t="str">
        <x:v>512100.SH</x:v>
      </x:c>
      <x:c r="B1863" s="7" t="d">
        <x:v>2026-06-26T00:00:00.000Z</x:v>
      </x:c>
      <x:c r="C1863" s="8" t="n">
        <x:v>3037217600</x:v>
      </x:c>
      <x:c r="D1863" s="9" t="n">
        <x:v>3.478</x:v>
      </x:c>
      <x:c r="E1863" s="9" t="n">
        <x:f>IF(COUNT(C1863:D1863)=2,C1863*D1863/100000000,"n.a.")</x:f>
        <x:v>105.63442812800001</x:v>
      </x:c>
      <x:c r="F1863" s="1" t="str">
        <x:v>get_fund_holders_f06ed8ca04a5c3cd.json</x:v>
      </x:c>
      <x:c r="G1863" s="1" t="str">
        <x:v>get_fund_performance_7ef9212eaf1828ff.json</x:v>
      </x:c>
    </x:row>
    <x:row r="1864" ht="25" customHeight="1">
      <x:c r="A1864" s="1" t="str">
        <x:v>512500.SH</x:v>
      </x:c>
      <x:c r="B1864" s="7" t="d">
        <x:v>2026-06-26T00:00:00.000Z</x:v>
      </x:c>
      <x:c r="C1864" s="8" t="n">
        <x:v>1572008800</x:v>
      </x:c>
      <x:c r="D1864" s="9" t="n">
        <x:v>4.914</x:v>
      </x:c>
      <x:c r="E1864" s="9" t="n">
        <x:f>IF(COUNT(C1864:D1864)=2,C1864*D1864/100000000,"n.a.")</x:f>
        <x:v>77.248512432</x:v>
      </x:c>
      <x:c r="F1864" s="1" t="str">
        <x:v>get_fund_holders_9716a79bd81ae93a.json</x:v>
      </x:c>
      <x:c r="G1864" s="1" t="str">
        <x:v>get_fund_performance_a204b4467a190cee.json</x:v>
      </x:c>
    </x:row>
    <x:row r="1865" ht="25" customHeight="1">
      <x:c r="A1865" s="1" t="str">
        <x:v>512510.SH</x:v>
      </x:c>
      <x:c r="B1865" s="7" t="d">
        <x:v>2026-06-26T00:00:00.000Z</x:v>
      </x:c>
      <x:c r="C1865" s="8" t="n">
        <x:v>400429800</x:v>
      </x:c>
      <x:c r="D1865" s="9" t="n">
        <x:v>2.5818</x:v>
      </x:c>
      <x:c r="E1865" s="9" t="n">
        <x:f>IF(COUNT(C1865:D1865)=2,C1865*D1865/100000000,"n.a.")</x:f>
        <x:v>10.3382965764</x:v>
      </x:c>
      <x:c r="F1865" s="1" t="str">
        <x:v>get_fund_holders_cb7a47267215c1da.json</x:v>
      </x:c>
      <x:c r="G1865" s="1" t="str">
        <x:v>get_fund_performance_7bf0efc786c27bf1.json</x:v>
      </x:c>
    </x:row>
    <x:row r="1866" ht="25" customHeight="1">
      <x:c r="A1866" s="1" t="str">
        <x:v>515130.SH</x:v>
      </x:c>
      <x:c r="B1866" s="7" t="d">
        <x:v>2026-06-26T00:00:00.000Z</x:v>
      </x:c>
      <x:c r="C1866" s="8" t="n">
        <x:v>79463200</x:v>
      </x:c>
      <x:c r="D1866" s="9" t="n">
        <x:v>1.6162</x:v>
      </x:c>
      <x:c r="E1866" s="9" t="n">
        <x:f>IF(COUNT(C1866:D1866)=2,C1866*D1866/100000000,"n.a.")</x:f>
        <x:v>1.2842842384</x:v>
      </x:c>
      <x:c r="F1866" s="1" t="str">
        <x:v>get_fund_holders_02dd5efc1003a96c.json</x:v>
      </x:c>
      <x:c r="G1866" s="1" t="str">
        <x:v>get_fund_performance_b02199b195311b97.json</x:v>
      </x:c>
    </x:row>
    <x:row r="1867" ht="25" customHeight="1">
      <x:c r="A1867" s="1" t="str">
        <x:v>515190.SH</x:v>
      </x:c>
      <x:c r="B1867" s="7" t="d">
        <x:v>2026-06-26T00:00:00.000Z</x:v>
      </x:c>
      <x:c r="C1867" s="8" t="n">
        <x:v>265466100</x:v>
      </x:c>
      <x:c r="D1867" s="9" t="n">
        <x:v>1.8235</x:v>
      </x:c>
      <x:c r="E1867" s="9" t="n">
        <x:f>IF(COUNT(C1867:D1867)=2,C1867*D1867/100000000,"n.a.")</x:f>
        <x:v>4.8407743335</x:v>
      </x:c>
      <x:c r="F1867" s="1" t="str">
        <x:v>get_fund_holders_4a5b486412b93368.json</x:v>
      </x:c>
      <x:c r="G1867" s="1" t="str">
        <x:v>get_fund_performance_d3b8a29dbfda12d5.json</x:v>
      </x:c>
    </x:row>
    <x:row r="1868" ht="25" customHeight="1">
      <x:c r="A1868" s="1" t="str">
        <x:v>515310.SH</x:v>
      </x:c>
      <x:c r="B1868" s="7" t="d">
        <x:v>2026-06-26T00:00:00.000Z</x:v>
      </x:c>
      <x:c r="C1868" s="8" t="n">
        <x:v>234111200</x:v>
      </x:c>
      <x:c r="D1868" s="9" t="n">
        <x:v>1.4571</x:v>
      </x:c>
      <x:c r="E1868" s="9" t="n">
        <x:f>IF(COUNT(C1868:D1868)=2,C1868*D1868/100000000,"n.a.")</x:f>
        <x:v>3.4112342952000003</x:v>
      </x:c>
      <x:c r="F1868" s="1" t="str">
        <x:v>get_fund_holders_9654d298fd7411b0.json</x:v>
      </x:c>
      <x:c r="G1868" s="1" t="str">
        <x:v>get_fund_performance_1d4a9808e8556da1.json</x:v>
      </x:c>
    </x:row>
    <x:row r="1869" ht="25" customHeight="1">
      <x:c r="A1869" s="1" t="str">
        <x:v>515330.SH</x:v>
      </x:c>
      <x:c r="B1869" s="7" t="d">
        <x:v>2026-06-26T00:00:00.000Z</x:v>
      </x:c>
      <x:c r="C1869" s="8" t="n">
        <x:v>5402709500</x:v>
      </x:c>
      <x:c r="D1869" s="9" t="n">
        <x:v>1.4074</x:v>
      </x:c>
      <x:c r="E1869" s="9" t="n">
        <x:f>IF(COUNT(C1869:D1869)=2,C1869*D1869/100000000,"n.a.")</x:f>
        <x:v>76.037733503</x:v>
      </x:c>
      <x:c r="F1869" s="1" t="str">
        <x:v>get_fund_holders_8112bcd006961a9d.json</x:v>
      </x:c>
      <x:c r="G1869" s="1" t="str">
        <x:v>get_fund_performance_11643907f3f83e2c.json</x:v>
      </x:c>
    </x:row>
    <x:row r="1870" ht="25" customHeight="1">
      <x:c r="A1870" s="1" t="str">
        <x:v>515350.SH</x:v>
      </x:c>
      <x:c r="B1870" s="7" t="d">
        <x:v>2026-06-26T00:00:00.000Z</x:v>
      </x:c>
      <x:c r="C1870" s="8" t="n">
        <x:v>10799200</x:v>
      </x:c>
      <x:c r="D1870" s="9" t="n">
        <x:v>6.5584</x:v>
      </x:c>
      <x:c r="E1870" s="9" t="n">
        <x:f>IF(COUNT(C1870:D1870)=2,C1870*D1870/100000000,"n.a.")</x:f>
        <x:v>0.7082547328000001</x:v>
      </x:c>
      <x:c r="F1870" s="1" t="str">
        <x:v>get_fund_holders_f7a0251fa6d4d112.json</x:v>
      </x:c>
      <x:c r="G1870" s="1" t="str">
        <x:v>get_fund_performance_f34761a2b46b9330.json</x:v>
      </x:c>
    </x:row>
    <x:row r="1871" ht="25" customHeight="1">
      <x:c r="A1871" s="1" t="str">
        <x:v>515360.SH</x:v>
      </x:c>
      <x:c r="B1871" s="7" t="d">
        <x:v>2026-06-26T00:00:00.000Z</x:v>
      </x:c>
      <x:c r="C1871" s="8" t="n">
        <x:v>38279300</x:v>
      </x:c>
      <x:c r="D1871" s="9" t="n">
        <x:v>7.0287</x:v>
      </x:c>
      <x:c r="E1871" s="9" t="n">
        <x:f>IF(COUNT(C1871:D1871)=2,C1871*D1871/100000000,"n.a.")</x:f>
        <x:v>2.6905371591</x:v>
      </x:c>
      <x:c r="F1871" s="1" t="str">
        <x:v>get_fund_holders_b20aeadfd65009a9.json</x:v>
      </x:c>
      <x:c r="G1871" s="1" t="str">
        <x:v>get_fund_performance_6f370d8e0a2e9620.json</x:v>
      </x:c>
    </x:row>
    <x:row r="1872" ht="25" customHeight="1">
      <x:c r="A1872" s="1" t="str">
        <x:v>515380.SH</x:v>
      </x:c>
      <x:c r="B1872" s="7" t="d">
        <x:v>2026-06-26T00:00:00.000Z</x:v>
      </x:c>
      <x:c r="C1872" s="8" t="n">
        <x:v>644499800</x:v>
      </x:c>
      <x:c r="D1872" s="9" t="n">
        <x:v>5.6678</x:v>
      </x:c>
      <x:c r="E1872" s="9" t="n">
        <x:f>IF(COUNT(C1872:D1872)=2,C1872*D1872/100000000,"n.a.")</x:f>
        <x:v>36.5289596644</x:v>
      </x:c>
      <x:c r="F1872" s="1" t="str">
        <x:v>get_fund_holders_3073d9fb2fa63b6e.json</x:v>
      </x:c>
      <x:c r="G1872" s="1" t="str">
        <x:v>get_fund_performance_4eee3d47edebe064.json</x:v>
      </x:c>
    </x:row>
    <x:row r="1873" ht="25" customHeight="1">
      <x:c r="A1873" s="1" t="str">
        <x:v>515390.SH</x:v>
      </x:c>
      <x:c r="B1873" s="7" t="d">
        <x:v>2026-06-26T00:00:00.000Z</x:v>
      </x:c>
      <x:c r="C1873" s="8" t="n">
        <x:v>1358683000</x:v>
      </x:c>
      <x:c r="D1873" s="9" t="n">
        <x:v>1.4219</x:v>
      </x:c>
      <x:c r="E1873" s="9" t="n">
        <x:f>IF(COUNT(C1873:D1873)=2,C1873*D1873/100000000,"n.a.")</x:f>
        <x:v>19.319113577</x:v>
      </x:c>
      <x:c r="F1873" s="1" t="str">
        <x:v>get_fund_holders_de7653a1c69256fb.json</x:v>
      </x:c>
      <x:c r="G1873" s="1" t="str">
        <x:v>get_fund_performance_84601eddc1c275fe.json</x:v>
      </x:c>
    </x:row>
    <x:row r="1874" ht="25" customHeight="1">
      <x:c r="A1874" s="1" t="str">
        <x:v>515530.SH</x:v>
      </x:c>
      <x:c r="B1874" s="7" t="d">
        <x:v>2026-06-26T00:00:00.000Z</x:v>
      </x:c>
      <x:c r="C1874" s="8" t="n">
        <x:v>12242700</x:v>
      </x:c>
      <x:c r="D1874" s="9" t="n">
        <x:v>4.7762</x:v>
      </x:c>
      <x:c r="E1874" s="9" t="n">
        <x:f>IF(COUNT(C1874:D1874)=2,C1874*D1874/100000000,"n.a.")</x:f>
        <x:v>0.5847358374</x:v>
      </x:c>
      <x:c r="F1874" s="1" t="str">
        <x:v>get_fund_holders_c3d87f4218ad4583.json</x:v>
      </x:c>
      <x:c r="G1874" s="1" t="str">
        <x:v>get_fund_performance_02aa700a9df0acc2.json</x:v>
      </x:c>
    </x:row>
    <x:row r="1875" ht="25" customHeight="1">
      <x:c r="A1875" s="1" t="str">
        <x:v>515550.SH</x:v>
      </x:c>
      <x:c r="B1875" s="7" t="d">
        <x:v>2026-06-26T00:00:00.000Z</x:v>
      </x:c>
      <x:c r="C1875" s="8" t="n">
        <x:v>17345700</x:v>
      </x:c>
      <x:c r="D1875" s="9" t="n">
        <x:v>1.9368</x:v>
      </x:c>
      <x:c r="E1875" s="9" t="n">
        <x:f>IF(COUNT(C1875:D1875)=2,C1875*D1875/100000000,"n.a.")</x:f>
        <x:v>0.33595151759999997</x:v>
      </x:c>
      <x:c r="F1875" s="1" t="str">
        <x:v>get_fund_holders_4b6ceb4ab77d2485.json</x:v>
      </x:c>
      <x:c r="G1875" s="1" t="str">
        <x:v>get_fund_performance_b5f4b8ffdfab8d69.json</x:v>
      </x:c>
    </x:row>
    <x:row r="1876" ht="25" customHeight="1">
      <x:c r="A1876" s="1" t="str">
        <x:v>515660.SH</x:v>
      </x:c>
      <x:c r="B1876" s="7" t="d">
        <x:v>2026-06-26T00:00:00.000Z</x:v>
      </x:c>
      <x:c r="C1876" s="8" t="n">
        <x:v>458794200</x:v>
      </x:c>
      <x:c r="D1876" s="9" t="n">
        <x:v>6.0861</x:v>
      </x:c>
      <x:c r="E1876" s="9" t="n">
        <x:f>IF(COUNT(C1876:D1876)=2,C1876*D1876/100000000,"n.a.")</x:f>
        <x:v>27.9226738062</x:v>
      </x:c>
      <x:c r="F1876" s="1" t="str">
        <x:v>get_fund_holders_9f97c20db2568193.json</x:v>
      </x:c>
      <x:c r="G1876" s="1" t="str">
        <x:v>get_fund_performance_cc51021ca3a41cab.json</x:v>
      </x:c>
    </x:row>
    <x:row r="1877" ht="25" customHeight="1">
      <x:c r="A1877" s="1" t="str">
        <x:v>516300.SH</x:v>
      </x:c>
      <x:c r="B1877" s="7" t="d">
        <x:v>2026-06-26T00:00:00.000Z</x:v>
      </x:c>
      <x:c r="C1877" s="8" t="n">
        <x:v>23012600</x:v>
      </x:c>
      <x:c r="D1877" s="9" t="n">
        <x:v>3.5745</x:v>
      </x:c>
      <x:c r="E1877" s="9" t="n">
        <x:f>IF(COUNT(C1877:D1877)=2,C1877*D1877/100000000,"n.a.")</x:f>
        <x:v>0.8225853870000001</x:v>
      </x:c>
      <x:c r="F1877" s="1" t="str">
        <x:v>get_fund_holders_297fc90dcb4e9518.json</x:v>
      </x:c>
      <x:c r="G1877" s="1" t="str">
        <x:v>get_fund_performance_76033c52f8ce0ced.json</x:v>
      </x:c>
    </x:row>
    <x:row r="1878" ht="25" customHeight="1">
      <x:c r="A1878" s="1" t="str">
        <x:v>560010.SH</x:v>
      </x:c>
      <x:c r="B1878" s="7" t="d">
        <x:v>2026-06-26T00:00:00.000Z</x:v>
      </x:c>
      <x:c r="C1878" s="8" t="n">
        <x:v>1570621700</x:v>
      </x:c>
      <x:c r="D1878" s="9" t="n">
        <x:v>3.5626</x:v>
      </x:c>
      <x:c r="E1878" s="9" t="n">
        <x:f>IF(COUNT(C1878:D1878)=2,C1878*D1878/100000000,"n.a.")</x:f>
        <x:v>55.954968684200004</x:v>
      </x:c>
      <x:c r="F1878" s="1" t="str">
        <x:v>get_fund_holders_6873838444356b70.json</x:v>
      </x:c>
      <x:c r="G1878" s="1" t="str">
        <x:v>get_fund_performance_c16a854f012da14c.json</x:v>
      </x:c>
    </x:row>
    <x:row r="1879" ht="25" customHeight="1">
      <x:c r="A1879" s="1" t="str">
        <x:v>560110.SH</x:v>
      </x:c>
      <x:c r="B1879" s="7" t="d">
        <x:v>2026-06-26T00:00:00.000Z</x:v>
      </x:c>
      <x:c r="C1879" s="8" t="n">
        <x:v>127903500</x:v>
      </x:c>
      <x:c r="D1879" s="9" t="n">
        <x:v>1.2866</x:v>
      </x:c>
      <x:c r="E1879" s="9" t="n">
        <x:f>IF(COUNT(C1879:D1879)=2,C1879*D1879/100000000,"n.a.")</x:f>
        <x:v>1.645606431</x:v>
      </x:c>
      <x:c r="F1879" s="1" t="str">
        <x:v>get_fund_holders_297fc90dcb4e9518.json</x:v>
      </x:c>
      <x:c r="G1879" s="1" t="str">
        <x:v>get_fund_performance_76033c52f8ce0ced.json</x:v>
      </x:c>
    </x:row>
    <x:row r="1880" ht="25" customHeight="1">
      <x:c r="A1880" s="1" t="str">
        <x:v>560220.SH</x:v>
      </x:c>
      <x:c r="B1880" s="7" t="d">
        <x:v>2026-06-26T00:00:00.000Z</x:v>
      </x:c>
      <x:c r="C1880" s="8" t="n">
        <x:v>48717000</x:v>
      </x:c>
      <x:c r="D1880" s="9" t="n">
        <x:v>1.5265</x:v>
      </x:c>
      <x:c r="E1880" s="9" t="n">
        <x:f>IF(COUNT(C1880:D1880)=2,C1880*D1880/100000000,"n.a.")</x:f>
        <x:v>0.743665005</x:v>
      </x:c>
      <x:c r="F1880" s="1" t="str">
        <x:v>get_fund_holders_fc050ecb223266b2.json</x:v>
      </x:c>
      <x:c r="G1880" s="1" t="str">
        <x:v>get_fund_performance_64e81de3617dc384.json</x:v>
      </x:c>
    </x:row>
    <x:row r="1881" ht="25" customHeight="1">
      <x:c r="A1881" s="1" t="str">
        <x:v>561350.SH</x:v>
      </x:c>
      <x:c r="B1881" s="7" t="d">
        <x:v>2026-06-26T00:00:00.000Z</x:v>
      </x:c>
      <x:c r="C1881" s="8" t="n">
        <x:v>64700000</x:v>
      </x:c>
      <x:c r="D1881" s="9" t="n">
        <x:v>1.3793</x:v>
      </x:c>
      <x:c r="E1881" s="9" t="n">
        <x:f>IF(COUNT(C1881:D1881)=2,C1881*D1881/100000000,"n.a.")</x:f>
        <x:v>0.8924071</x:v>
      </x:c>
      <x:c r="F1881" s="1" t="str">
        <x:v>get_fund_holders_13991b14672a9e5b.json</x:v>
      </x:c>
      <x:c r="G1881" s="1" t="str">
        <x:v>get_fund_performance_0e4c5b8e47ee8e76.json</x:v>
      </x:c>
    </x:row>
    <x:row r="1882" ht="25" customHeight="1">
      <x:c r="A1882" s="1" t="str">
        <x:v>561370.SH</x:v>
      </x:c>
      <x:c r="B1882" s="7" t="d">
        <x:v>2026-06-26T00:00:00.000Z</x:v>
      </x:c>
      <x:c r="C1882" s="8" t="n">
        <x:v>22356000</x:v>
      </x:c>
      <x:c r="D1882" s="9" t="n">
        <x:v>1.5062</x:v>
      </x:c>
      <x:c r="E1882" s="9" t="n">
        <x:f>IF(COUNT(C1882:D1882)=2,C1882*D1882/100000000,"n.a.")</x:f>
        <x:v>0.33672607200000004</x:v>
      </x:c>
      <x:c r="F1882" s="1" t="str">
        <x:v>get_fund_holders_2726ab4790466ee0.json</x:v>
      </x:c>
      <x:c r="G1882" s="1" t="str">
        <x:v>get_fund_performance_cb9287801365b0fc.json</x:v>
      </x:c>
    </x:row>
    <x:row r="1883" ht="25" customHeight="1">
      <x:c r="A1883" s="1" t="str">
        <x:v>561930.SH</x:v>
      </x:c>
      <x:c r="B1883" s="7" t="d">
        <x:v>2026-06-26T00:00:00.000Z</x:v>
      </x:c>
      <x:c r="C1883" s="8" t="n">
        <x:v>118260600</x:v>
      </x:c>
      <x:c r="D1883" s="9" t="n">
        <x:v>1.6354</x:v>
      </x:c>
      <x:c r="E1883" s="9" t="n">
        <x:f>IF(COUNT(C1883:D1883)=2,C1883*D1883/100000000,"n.a.")</x:f>
        <x:v>1.9340338524</x:v>
      </x:c>
      <x:c r="F1883" s="1" t="str">
        <x:v>get_fund_holders_f7a0251fa6d4d112.json</x:v>
      </x:c>
      <x:c r="G1883" s="1" t="str">
        <x:v>get_fund_performance_f34761a2b46b9330.json</x:v>
      </x:c>
    </x:row>
    <x:row r="1884" ht="25" customHeight="1">
      <x:c r="A1884" s="1" t="str">
        <x:v>562660.SH</x:v>
      </x:c>
      <x:c r="B1884" s="7" t="d">
        <x:v>2026-06-26T00:00:00.000Z</x:v>
      </x:c>
      <x:c r="C1884" s="8" t="n">
        <x:v>214874000</x:v>
      </x:c>
      <x:c r="D1884" s="9" t="n">
        <x:v>1.9239</x:v>
      </x:c>
      <x:c r="E1884" s="9" t="n">
        <x:f>IF(COUNT(C1884:D1884)=2,C1884*D1884/100000000,"n.a.")</x:f>
        <x:v>4.133960886</x:v>
      </x:c>
      <x:c r="F1884" s="1" t="str">
        <x:v>get_fund_holders_a10e2190a42af2eb.json</x:v>
      </x:c>
      <x:c r="G1884" s="1" t="str">
        <x:v>get_fund_performance_074fe7c4861a32c8.json</x:v>
      </x:c>
    </x:row>
    <x:row r="1885" ht="25" customHeight="1">
      <x:c r="A1885" s="1" t="str">
        <x:v>563200.SH</x:v>
      </x:c>
      <x:c r="B1885" s="7" t="d">
        <x:v>2026-06-26T00:00:00.000Z</x:v>
      </x:c>
      <x:c r="C1885" s="8" t="n">
        <x:v>33458800</x:v>
      </x:c>
      <x:c r="D1885" s="9" t="n">
        <x:v>1.6256</x:v>
      </x:c>
      <x:c r="E1885" s="9" t="n">
        <x:f>IF(COUNT(C1885:D1885)=2,C1885*D1885/100000000,"n.a.")</x:f>
        <x:v>0.5439062528</x:v>
      </x:c>
      <x:c r="F1885" s="1" t="str">
        <x:v>get_fund_holders_fc050ecb223266b2.json</x:v>
      </x:c>
      <x:c r="G1885" s="1" t="str">
        <x:v>get_fund_performance_64e81de3617dc384.json</x:v>
      </x:c>
    </x:row>
    <x:row r="1886" ht="25" customHeight="1">
      <x:c r="A1886" s="1" t="str">
        <x:v>563300.SH</x:v>
      </x:c>
      <x:c r="B1886" s="7" t="d">
        <x:v>2026-06-26T00:00:00.000Z</x:v>
      </x:c>
      <x:c r="C1886" s="8" t="n">
        <x:v>2053674000</x:v>
      </x:c>
      <x:c r="D1886" s="9" t="n">
        <x:v>1.5777</x:v>
      </x:c>
      <x:c r="E1886" s="9" t="n">
        <x:f>IF(COUNT(C1886:D1886)=2,C1886*D1886/100000000,"n.a.")</x:f>
        <x:v>32.400814698000005</x:v>
      </x:c>
      <x:c r="F1886" s="1" t="str">
        <x:v>get_fund_holders_a10e2190a42af2eb.json</x:v>
      </x:c>
      <x:c r="G1886" s="1" t="str">
        <x:v>get_fund_performance_074fe7c4861a32c8.json</x:v>
      </x:c>
    </x:row>
    <x:row r="1887" ht="25" customHeight="1">
      <x:c r="A1887" s="1" t="str">
        <x:v>563520.SH</x:v>
      </x:c>
      <x:c r="B1887" s="7" t="d">
        <x:v>2026-06-26T00:00:00.000Z</x:v>
      </x:c>
      <x:c r="C1887" s="8" t="n">
        <x:v>379065000</x:v>
      </x:c>
      <x:c r="D1887" s="9" t="n">
        <x:v>1.2526</x:v>
      </x:c>
      <x:c r="E1887" s="9" t="n">
        <x:f>IF(COUNT(C1887:D1887)=2,C1887*D1887/100000000,"n.a.")</x:f>
        <x:v>4.74816819</x:v>
      </x:c>
      <x:c r="F1887" s="1" t="str">
        <x:v>get_fund_holders_1e677b142657289e.json</x:v>
      </x:c>
      <x:c r="G1887" s="1" t="str">
        <x:v>get_fund_performance_32b153f453e65745.json</x:v>
      </x:c>
    </x:row>
    <x:row r="1888" ht="25" customHeight="1">
      <x:c r="A1888" s="1" t="str">
        <x:v>563750.SH</x:v>
      </x:c>
      <x:c r="B1888" s="7" t="d">
        <x:v>2026-06-26T00:00:00.000Z</x:v>
      </x:c>
      <x:c r="C1888" s="8" t="n">
        <x:v>322237000</x:v>
      </x:c>
      <x:c r="D1888" s="9" t="n">
        <x:v>1.2111</x:v>
      </x:c>
      <x:c r="E1888" s="9" t="n">
        <x:f>IF(COUNT(C1888:D1888)=2,C1888*D1888/100000000,"n.a.")</x:f>
        <x:v>3.9026123070000005</x:v>
      </x:c>
      <x:c r="F1888" s="1" t="str">
        <x:v>get_fund_holders_3a509cba2b0c91ea.json</x:v>
      </x:c>
      <x:c r="G1888" s="1" t="str">
        <x:v>get_fund_performance_aa085c9cb9fda8b6.json</x:v>
      </x:c>
    </x:row>
    <x:row r="1889" ht="25" customHeight="1">
      <x:c r="A1889" s="1" t="str">
        <x:v>588000.SH</x:v>
      </x:c>
      <x:c r="B1889" s="7" t="d">
        <x:v>2026-06-26T00:00:00.000Z</x:v>
      </x:c>
      <x:c r="C1889" s="8" t="n">
        <x:v>30881668200</x:v>
      </x:c>
      <x:c r="D1889" s="9" t="n">
        <x:v>2.1418</x:v>
      </x:c>
      <x:c r="E1889" s="9" t="n">
        <x:f>IF(COUNT(C1889:D1889)=2,C1889*D1889/100000000,"n.a.")</x:f>
        <x:v>661.4235695076</x:v>
      </x:c>
      <x:c r="F1889" s="1" t="str">
        <x:v>get_fund_holders_d7a48f04a3675863.json</x:v>
      </x:c>
      <x:c r="G1889" s="1" t="str">
        <x:v>get_fund_performance_8e72c41e3db9b3ba.json</x:v>
      </x:c>
    </x:row>
    <x:row r="1890" ht="25" customHeight="1">
      <x:c r="A1890" s="1" t="str">
        <x:v>588040.SH</x:v>
      </x:c>
      <x:c r="B1890" s="7" t="d">
        <x:v>2026-06-26T00:00:00.000Z</x:v>
      </x:c>
      <x:c r="C1890" s="8" t="n">
        <x:v>65889000</x:v>
      </x:c>
      <x:c r="D1890" s="9" t="n">
        <x:v>2.0659</x:v>
      </x:c>
      <x:c r="E1890" s="9" t="n">
        <x:f>IF(COUNT(C1890:D1890)=2,C1890*D1890/100000000,"n.a.")</x:f>
        <x:v>1.361200851</x:v>
      </x:c>
      <x:c r="F1890" s="1" t="str">
        <x:v>get_fund_holders_289aa24890e2120f.json</x:v>
      </x:c>
      <x:c r="G1890" s="1" t="str">
        <x:v>get_fund_performance_132f843fe326f0e9.json</x:v>
      </x:c>
    </x:row>
    <x:row r="1891" ht="25" customHeight="1">
      <x:c r="A1891" s="1" t="str">
        <x:v>588050.SH</x:v>
      </x:c>
      <x:c r="B1891" s="7" t="d">
        <x:v>2026-06-26T00:00:00.000Z</x:v>
      </x:c>
      <x:c r="C1891" s="8" t="n">
        <x:v>4703241300</x:v>
      </x:c>
      <x:c r="D1891" s="9" t="n">
        <x:v>2.0787</x:v>
      </x:c>
      <x:c r="E1891" s="9" t="n">
        <x:f>IF(COUNT(C1891:D1891)=2,C1891*D1891/100000000,"n.a.")</x:f>
        <x:v>97.76627690309999</x:v>
      </x:c>
      <x:c r="F1891" s="1" t="str">
        <x:v>get_fund_holders_bf65d0019adb3c3e.json</x:v>
      </x:c>
      <x:c r="G1891" s="1" t="str">
        <x:v>get_fund_performance_dbfdb5899fd5fed8.json</x:v>
      </x:c>
    </x:row>
    <x:row r="1892" ht="25" customHeight="1">
      <x:c r="A1892" s="1" t="str">
        <x:v>588060.SH</x:v>
      </x:c>
      <x:c r="B1892" s="7" t="d">
        <x:v>2026-06-26T00:00:00.000Z</x:v>
      </x:c>
      <x:c r="C1892" s="8" t="n">
        <x:v>5053140000</x:v>
      </x:c>
      <x:c r="D1892" s="9" t="n">
        <x:v>1.2882</x:v>
      </x:c>
      <x:c r="E1892" s="9" t="n">
        <x:f>IF(COUNT(C1892:D1892)=2,C1892*D1892/100000000,"n.a.")</x:f>
        <x:v>65.09454948</x:v>
      </x:c>
      <x:c r="F1892" s="1" t="str">
        <x:v>get_fund_holders_5233c0fc3241a32c.json</x:v>
      </x:c>
      <x:c r="G1892" s="1" t="str">
        <x:v>get_fund_performance_efd396d3cd9bc676.json</x:v>
      </x:c>
    </x:row>
    <x:row r="1893" ht="25" customHeight="1">
      <x:c r="A1893" s="1" t="str">
        <x:v>588080.SH</x:v>
      </x:c>
      <x:c r="B1893" s="7" t="d">
        <x:v>2026-06-26T00:00:00.000Z</x:v>
      </x:c>
      <x:c r="C1893" s="8" t="n">
        <x:v>18685628100</x:v>
      </x:c>
      <x:c r="D1893" s="9" t="n">
        <x:v>2.0767</x:v>
      </x:c>
      <x:c r="E1893" s="9" t="n">
        <x:f>IF(COUNT(C1893:D1893)=2,C1893*D1893/100000000,"n.a.")</x:f>
        <x:v>388.04443875270005</x:v>
      </x:c>
      <x:c r="F1893" s="1" t="str">
        <x:v>get_fund_holders_d208616395cf29e5.json</x:v>
      </x:c>
      <x:c r="G1893" s="1" t="str">
        <x:v>get_fund_performance_436bcdb0b10648ba.json</x:v>
      </x:c>
    </x:row>
    <x:row r="1894" ht="25" customHeight="1">
      <x:c r="A1894" s="1" t="str">
        <x:v>588090.SH</x:v>
      </x:c>
      <x:c r="B1894" s="7" t="d">
        <x:v>2026-06-26T00:00:00.000Z</x:v>
      </x:c>
      <x:c r="C1894" s="8" t="n">
        <x:v>2196072800</x:v>
      </x:c>
      <x:c r="D1894" s="9" t="n">
        <x:v>2.0826</x:v>
      </x:c>
      <x:c r="E1894" s="9" t="n">
        <x:f>IF(COUNT(C1894:D1894)=2,C1894*D1894/100000000,"n.a.")</x:f>
        <x:v>45.7354121328</x:v>
      </x:c>
      <x:c r="F1894" s="1" t="str">
        <x:v>get_fund_holders_0e8c333096cb6d9b.json</x:v>
      </x:c>
      <x:c r="G1894" s="1" t="str">
        <x:v>get_fund_performance_5d7f4203664c3089.json</x:v>
      </x:c>
    </x:row>
    <x:row r="1895" ht="25" customHeight="1">
      <x:c r="A1895" s="1" t="str">
        <x:v>588150.SH</x:v>
      </x:c>
      <x:c r="B1895" s="7" t="d">
        <x:v>2026-06-26T00:00:00.000Z</x:v>
      </x:c>
      <x:c r="C1895" s="8" t="n">
        <x:v>268432600</x:v>
      </x:c>
      <x:c r="D1895" s="9" t="n">
        <x:v>1.4335</x:v>
      </x:c>
      <x:c r="E1895" s="9" t="n">
        <x:f>IF(COUNT(C1895:D1895)=2,C1895*D1895/100000000,"n.a.")</x:f>
        <x:v>3.8479813210000002</x:v>
      </x:c>
      <x:c r="F1895" s="1" t="str">
        <x:v>get_fund_holders_9969b0d406d0b745.json</x:v>
      </x:c>
      <x:c r="G1895" s="1" t="str">
        <x:v>get_fund_performance_e05a94b547791553.json</x:v>
      </x:c>
    </x:row>
    <x:row r="1896" ht="25" customHeight="1">
      <x:c r="A1896" s="1" t="str">
        <x:v>588180.SH</x:v>
      </x:c>
      <x:c r="B1896" s="7" t="d">
        <x:v>2026-06-26T00:00:00.000Z</x:v>
      </x:c>
      <x:c r="C1896" s="8" t="n">
        <x:v>755853700</x:v>
      </x:c>
      <x:c r="D1896" s="9" t="n">
        <x:v>1.3142</x:v>
      </x:c>
      <x:c r="E1896" s="9" t="n">
        <x:f>IF(COUNT(C1896:D1896)=2,C1896*D1896/100000000,"n.a.")</x:f>
        <x:v>9.9334293254</x:v>
      </x:c>
      <x:c r="F1896" s="1" t="str">
        <x:v>get_fund_holders_a16d4a3c86b477e3.json</x:v>
      </x:c>
      <x:c r="G1896" s="1" t="str">
        <x:v>get_fund_performance_dbfdb5899fd5fed8.json</x:v>
      </x:c>
    </x:row>
    <x:row r="1897" ht="25" customHeight="1">
      <x:c r="A1897" s="1" t="str">
        <x:v>588280.SH</x:v>
      </x:c>
      <x:c r="B1897" s="7" t="d">
        <x:v>2026-06-26T00:00:00.000Z</x:v>
      </x:c>
      <x:c r="C1897" s="8" t="n">
        <x:v>256121000</x:v>
      </x:c>
      <x:c r="D1897" s="9" t="n">
        <x:v>1.4596</x:v>
      </x:c>
      <x:c r="E1897" s="9" t="n">
        <x:f>IF(COUNT(C1897:D1897)=2,C1897*D1897/100000000,"n.a.")</x:f>
        <x:v>3.738342116</x:v>
      </x:c>
      <x:c r="F1897" s="1" t="str">
        <x:v>get_fund_holders_e06a4127f41e102c.json</x:v>
      </x:c>
      <x:c r="G1897" s="1" t="str">
        <x:v>get_fund_performance_40a67205fc558839.json</x:v>
      </x:c>
    </x:row>
    <x:row r="1898" ht="25" customHeight="1">
      <x:c r="A1898" s="1" t="str">
        <x:v>588720.SH</x:v>
      </x:c>
      <x:c r="B1898" s="7" t="d">
        <x:v>2026-06-26T00:00:00.000Z</x:v>
      </x:c>
      <x:c r="C1898" s="8" t="n">
        <x:v>89741800</x:v>
      </x:c>
      <x:c r="D1898" s="9" t="n">
        <x:v>2.0428</x:v>
      </x:c>
      <x:c r="E1898" s="9" t="n">
        <x:f>IF(COUNT(C1898:D1898)=2,C1898*D1898/100000000,"n.a.")</x:f>
        <x:v>1.8332454904000002</x:v>
      </x:c>
      <x:c r="F1898" s="1" t="str">
        <x:v>get_fund_holders_522e7c68c534d3b2.json</x:v>
      </x:c>
      <x:c r="G1898" s="1" t="str">
        <x:v>get_fund_performance_5d7f4203664c3089.json</x:v>
      </x:c>
    </x:row>
    <x:row r="1899" ht="25" customHeight="1">
      <x:c r="A1899" s="1" t="str">
        <x:v>588840.SH</x:v>
      </x:c>
      <x:c r="B1899" s="7" t="d">
        <x:v>2026-06-26T00:00:00.000Z</x:v>
      </x:c>
      <x:c r="C1899" s="8" t="n">
        <x:v>31236000</x:v>
      </x:c>
      <x:c r="D1899" s="9" t="n">
        <x:v>1.8763</x:v>
      </x:c>
      <x:c r="E1899" s="9" t="n">
        <x:f>IF(COUNT(C1899:D1899)=2,C1899*D1899/100000000,"n.a.")</x:f>
        <x:v>0.586081068</x:v>
      </x:c>
      <x:c r="F1899" s="1" t="str">
        <x:v>get_fund_holders_0b63176527658f63.json</x:v>
      </x:c>
      <x:c r="G1899" s="1" t="str">
        <x:v>get_fund_performance_132f843fe326f0e9.json</x:v>
      </x:c>
    </x:row>
    <x:row r="1900" ht="25" customHeight="1">
      <x:c r="A1900" s="1" t="str">
        <x:v>588870.SH</x:v>
      </x:c>
      <x:c r="B1900" s="7" t="d">
        <x:v>2026-06-26T00:00:00.000Z</x:v>
      </x:c>
      <x:c r="C1900" s="8" t="n">
        <x:v>257552000</x:v>
      </x:c>
      <x:c r="D1900" s="9" t="n">
        <x:v>2.0587</x:v>
      </x:c>
      <x:c r="E1900" s="9" t="n">
        <x:f>IF(COUNT(C1900:D1900)=2,C1900*D1900/100000000,"n.a.")</x:f>
        <x:v>5.302223024</x:v>
      </x:c>
      <x:c r="F1900" s="1" t="str">
        <x:v>get_fund_holders_caa4c3c02f912995.json</x:v>
      </x:c>
      <x:c r="G1900" s="1" t="str">
        <x:v>get_fund_performance_efd396d3cd9bc676.json</x:v>
      </x:c>
    </x:row>
    <x:row r="1901" ht="25" customHeight="1">
      <x:c r="A1901" s="1" t="str">
        <x:v>588940.SH</x:v>
      </x:c>
      <x:c r="B1901" s="7" t="d">
        <x:v>2026-06-26T00:00:00.000Z</x:v>
      </x:c>
      <x:c r="C1901" s="8" t="n">
        <x:v>406420000</x:v>
      </x:c>
      <x:c r="D1901" s="9" t="n">
        <x:v>2.0982</x:v>
      </x:c>
      <x:c r="E1901" s="9" t="n">
        <x:f>IF(COUNT(C1901:D1901)=2,C1901*D1901/100000000,"n.a.")</x:f>
        <x:v>8.52750444</x:v>
      </x:c>
      <x:c r="F1901" s="1" t="str">
        <x:v>get_fund_holders_dd0a9debd3f4f444.json</x:v>
      </x:c>
      <x:c r="G1901" s="1" t="str">
        <x:v>get_fund_performance_45fcf26c430218d7.json</x:v>
      </x:c>
    </x:row>
    <x:row r="1902" ht="25" customHeight="1">
      <x:c r="A1902" s="1" t="str">
        <x:v>588950.SH</x:v>
      </x:c>
      <x:c r="B1902" s="7" t="d">
        <x:v>2026-06-26T00:00:00.000Z</x:v>
      </x:c>
      <x:c r="C1902" s="8" t="n">
        <x:v>209729700</x:v>
      </x:c>
      <x:c r="D1902" s="9" t="n">
        <x:v>2.1105</x:v>
      </x:c>
      <x:c r="E1902" s="9" t="n">
        <x:f>IF(COUNT(C1902:D1902)=2,C1902*D1902/100000000,"n.a.")</x:f>
        <x:v>4.4263453185</x:v>
      </x:c>
      <x:c r="F1902" s="1" t="str">
        <x:v>get_fund_holders_d208616395cf29e5.json</x:v>
      </x:c>
      <x:c r="G1902" s="1" t="str">
        <x:v>get_fund_performance_436bcdb0b10648ba.json</x:v>
      </x:c>
    </x:row>
    <x:row r="1903" ht="25" customHeight="1">
      <x:c r="A1903" s="1" t="str">
        <x:v>589150.SH</x:v>
      </x:c>
      <x:c r="B1903" s="7" t="d">
        <x:v>2026-06-26T00:00:00.000Z</x:v>
      </x:c>
      <x:c r="C1903" s="8" t="n">
        <x:v>73437200</x:v>
      </x:c>
      <x:c r="D1903" s="9" t="n">
        <x:v>1.4715</x:v>
      </x:c>
      <x:c r="E1903" s="9" t="n">
        <x:f>IF(COUNT(C1903:D1903)=2,C1903*D1903/100000000,"n.a.")</x:f>
        <x:v>1.080628398</x:v>
      </x:c>
      <x:c r="F1903" s="1" t="str">
        <x:v>get_fund_holders_9969b0d406d0b745.json</x:v>
      </x:c>
      <x:c r="G1903" s="1" t="str">
        <x:v>get_fund_performance_e05a94b547791553.json</x:v>
      </x:c>
    </x:row>
    <x:row r="1904" ht="25" customHeight="1">
      <x:c r="A1904" s="1" t="str">
        <x:v>589360.SH</x:v>
      </x:c>
      <x:c r="B1904" s="7" t="d">
        <x:v>2026-06-26T00:00:00.000Z</x:v>
      </x:c>
      <x:c r="C1904" s="8" t="n">
        <x:v>173174000</x:v>
      </x:c>
      <x:c r="D1904" s="9" t="n">
        <x:v>1.0457</x:v>
      </x:c>
      <x:c r="E1904" s="9" t="n">
        <x:f>IF(COUNT(C1904:D1904)=2,C1904*D1904/100000000,"n.a.")</x:f>
        <x:v>1.810880518</x:v>
      </x:c>
      <x:c r="F1904" s="1" t="str">
        <x:v>get_fund_holders_6945901b696ca7c1.json</x:v>
      </x:c>
      <x:c r="G1904" s="1" t="str">
        <x:v>get_fund_performance_471c330b09cc8ef2.json</x:v>
      </x:c>
    </x:row>
    <x:row r="1905" ht="25" customHeight="1">
      <x:c r="A1905" s="1" t="str">
        <x:v>589850.SH</x:v>
      </x:c>
      <x:c r="B1905" s="7" t="d">
        <x:v>2026-06-26T00:00:00.000Z</x:v>
      </x:c>
      <x:c r="C1905" s="8" t="n">
        <x:v>328057000</x:v>
      </x:c>
      <x:c r="D1905" s="9" t="n">
        <x:v>1.9421</x:v>
      </x:c>
      <x:c r="E1905" s="9" t="n">
        <x:f>IF(COUNT(C1905:D1905)=2,C1905*D1905/100000000,"n.a.")</x:f>
        <x:v>6.371194996999999</x:v>
      </x:c>
      <x:c r="F1905" s="1" t="str">
        <x:v>get_fund_holders_d7a48f04a3675863.json</x:v>
      </x:c>
      <x:c r="G1905" s="1" t="str">
        <x:v>get_fund_performance_8e72c41e3db9b3ba.json</x:v>
      </x:c>
    </x:row>
    <x:row r="1906" ht="25" customHeight="1">
      <x:c r="A1906" s="1" t="str">
        <x:v>159205.SZ</x:v>
      </x:c>
      <x:c r="B1906" s="7" t="d">
        <x:v>2026-06-29T00:00:00.000Z</x:v>
      </x:c>
      <x:c r="C1906" s="8" t="n">
        <x:v>309056064</x:v>
      </x:c>
      <x:c r="D1906" s="9" t="n">
        <x:v>2.0661</x:v>
      </x:c>
      <x:c r="E1906" s="9" t="n">
        <x:f>IF(COUNT(C1906:D1906)=2,C1906*D1906/100000000,"n.a.")</x:f>
        <x:v>6.385407338304</x:v>
      </x:c>
      <x:c r="F1906" s="1" t="str">
        <x:v>get_fund_holders_dd0a9debd3f4f444.json</x:v>
      </x:c>
      <x:c r="G1906" s="1" t="str">
        <x:v>get_fund_performance_45fcf26c430218d7.json</x:v>
      </x:c>
    </x:row>
    <x:row r="1907" ht="25" customHeight="1">
      <x:c r="A1907" s="1" t="str">
        <x:v>159247.SZ</x:v>
      </x:c>
      <x:c r="B1907" s="7" t="d">
        <x:v>2026-06-29T00:00:00.000Z</x:v>
      </x:c>
      <x:c r="C1907" s="8" t="n">
        <x:v>195984966</x:v>
      </x:c>
      <x:c r="D1907" s="9" t="n">
        <x:v>1.2658</x:v>
      </x:c>
      <x:c r="E1907" s="9" t="n">
        <x:f>IF(COUNT(C1907:D1907)=2,C1907*D1907/100000000,"n.a.")</x:f>
        <x:v>2.4807776996279998</x:v>
      </x:c>
      <x:c r="F1907" s="1" t="str">
        <x:v>get_fund_holders_fadd370a28d51cf3.json</x:v>
      </x:c>
      <x:c r="G1907" s="1" t="str">
        <x:v>get_fund_performance_bf1ce8849823faae.json</x:v>
      </x:c>
    </x:row>
    <x:row r="1908" ht="25" customHeight="1">
      <x:c r="A1908" s="1" t="str">
        <x:v>159300.SZ</x:v>
      </x:c>
      <x:c r="B1908" s="7" t="d">
        <x:v>2026-06-29T00:00:00.000Z</x:v>
      </x:c>
      <x:c r="C1908" s="8" t="n">
        <x:v>169258097</x:v>
      </x:c>
      <x:c r="D1908" s="9" t="n">
        <x:v>5.3099</x:v>
      </x:c>
      <x:c r="E1908" s="9" t="n">
        <x:f>IF(COUNT(C1908:D1908)=2,C1908*D1908/100000000,"n.a.")</x:f>
        <x:v>8.987435692602999</x:v>
      </x:c>
      <x:c r="F1908" s="1" t="str">
        <x:v>get_fund_holders_b7b2fd863d7cae37.json</x:v>
      </x:c>
      <x:c r="G1908" s="1" t="str">
        <x:v>get_fund_performance_782c037bcb449f29.json</x:v>
      </x:c>
    </x:row>
    <x:row r="1909" ht="25" customHeight="1">
      <x:c r="A1909" s="1" t="str">
        <x:v>159330.SZ</x:v>
      </x:c>
      <x:c r="B1909" s="7" t="d">
        <x:v>2026-06-29T00:00:00.000Z</x:v>
      </x:c>
      <x:c r="C1909" s="8" t="n">
        <x:v>320801009</x:v>
      </x:c>
      <x:c r="D1909" s="9" t="n">
        <x:v>1.5313</x:v>
      </x:c>
      <x:c r="E1909" s="9" t="n">
        <x:f>IF(COUNT(C1909:D1909)=2,C1909*D1909/100000000,"n.a.")</x:f>
        <x:v>4.912425850817001</x:v>
      </x:c>
      <x:c r="F1909" s="1" t="str">
        <x:v>get_fund_holders_db155956e659ea95.json</x:v>
      </x:c>
      <x:c r="G1909" s="1" t="str">
        <x:v>get_fund_performance_ac2efc383ca02be2.json</x:v>
      </x:c>
    </x:row>
    <x:row r="1910" ht="25" customHeight="1">
      <x:c r="A1910" s="1" t="str">
        <x:v>159337.SZ</x:v>
      </x:c>
      <x:c r="B1910" s="7" t="d">
        <x:v>2026-06-29T00:00:00.000Z</x:v>
      </x:c>
      <x:c r="C1910" s="8" t="n">
        <x:v>233710611</x:v>
      </x:c>
      <x:c r="D1910" s="9" t="n">
        <x:v>2.0075</x:v>
      </x:c>
      <x:c r="E1910" s="9" t="n">
        <x:f>IF(COUNT(C1910:D1910)=2,C1910*D1910/100000000,"n.a.")</x:f>
        <x:v>4.691740515825</x:v>
      </x:c>
      <x:c r="F1910" s="1" t="str">
        <x:v>get_fund_holders_0f3e86d571c495d7.json</x:v>
      </x:c>
      <x:c r="G1910" s="1" t="str">
        <x:v>get_fund_performance_5896dab4189c2620.json</x:v>
      </x:c>
    </x:row>
    <x:row r="1911" ht="25" customHeight="1">
      <x:c r="A1911" s="1" t="str">
        <x:v>159393.SZ</x:v>
      </x:c>
      <x:c r="B1911" s="7" t="d">
        <x:v>2026-06-29T00:00:00.000Z</x:v>
      </x:c>
      <x:c r="C1911" s="8" t="n">
        <x:v>43846342</x:v>
      </x:c>
      <x:c r="D1911" s="9" t="n">
        <x:v>5.2379</x:v>
      </x:c>
      <x:c r="E1911" s="9" t="n">
        <x:f>IF(COUNT(C1911:D1911)=2,C1911*D1911/100000000,"n.a.")</x:f>
        <x:v>2.296627547618</x:v>
      </x:c>
      <x:c r="F1911" s="1" t="str">
        <x:v>get_fund_holders_9f97c20db2568193.json</x:v>
      </x:c>
      <x:c r="G1911" s="1" t="str">
        <x:v>get_fund_performance_cc51021ca3a41cab.json</x:v>
      </x:c>
    </x:row>
    <x:row r="1912" ht="25" customHeight="1">
      <x:c r="A1912" s="1" t="str">
        <x:v>159500.SZ</x:v>
      </x:c>
      <x:c r="B1912" s="7" t="d">
        <x:v>2026-06-29T00:00:00.000Z</x:v>
      </x:c>
      <x:c r="C1912" s="8" t="n">
        <x:v>132138865</x:v>
      </x:c>
      <x:c r="D1912" s="9" t="n">
        <x:v>1.3143</x:v>
      </x:c>
      <x:c r="E1912" s="9" t="n">
        <x:f>IF(COUNT(C1912:D1912)=2,C1912*D1912/100000000,"n.a.")</x:f>
        <x:v>1.736701102695</x:v>
      </x:c>
      <x:c r="F1912" s="1" t="str">
        <x:v>get_fund_holders_cb7a47267215c1da.json</x:v>
      </x:c>
      <x:c r="G1912" s="1" t="str">
        <x:v>get_fund_performance_7bf0efc786c27bf1.json</x:v>
      </x:c>
    </x:row>
    <x:row r="1913" ht="25" customHeight="1">
      <x:c r="A1913" s="1" t="str">
        <x:v>159531.SZ</x:v>
      </x:c>
      <x:c r="B1913" s="7" t="d">
        <x:v>2026-06-29T00:00:00.000Z</x:v>
      </x:c>
      <x:c r="C1913" s="8" t="n">
        <x:v>536608406</x:v>
      </x:c>
      <x:c r="D1913" s="9" t="n">
        <x:v>1.5195</x:v>
      </x:c>
      <x:c r="E1913" s="9" t="n">
        <x:f>IF(COUNT(C1913:D1913)=2,C1913*D1913/100000000,"n.a.")</x:f>
        <x:v>8.15376472917</x:v>
      </x:c>
      <x:c r="F1913" s="1" t="str">
        <x:v>get_fund_holders_6dc695d00ba15682.json</x:v>
      </x:c>
      <x:c r="G1913" s="1" t="str">
        <x:v>get_fund_performance_e916a21462249c2f.json</x:v>
      </x:c>
    </x:row>
    <x:row r="1914" ht="25" customHeight="1">
      <x:c r="A1914" s="1" t="str">
        <x:v>159532.SZ</x:v>
      </x:c>
      <x:c r="B1914" s="7" t="d">
        <x:v>2026-06-29T00:00:00.000Z</x:v>
      </x:c>
      <x:c r="C1914" s="8" t="n">
        <x:v>127564791</x:v>
      </x:c>
      <x:c r="D1914" s="9" t="n">
        <x:v>1.7552</x:v>
      </x:c>
      <x:c r="E1914" s="9" t="n">
        <x:f>IF(COUNT(C1914:D1914)=2,C1914*D1914/100000000,"n.a.")</x:f>
        <x:v>2.2390172116320004</x:v>
      </x:c>
      <x:c r="F1914" s="1" t="str">
        <x:v>get_fund_holders_6dc695d00ba15682.json</x:v>
      </x:c>
      <x:c r="G1914" s="1" t="str">
        <x:v>get_fund_performance_e916a21462249c2f.json</x:v>
      </x:c>
    </x:row>
    <x:row r="1915" ht="25" customHeight="1">
      <x:c r="A1915" s="1" t="str">
        <x:v>159533.SZ</x:v>
      </x:c>
      <x:c r="B1915" s="7" t="d">
        <x:v>2026-06-29T00:00:00.000Z</x:v>
      </x:c>
      <x:c r="C1915" s="8" t="n">
        <x:v>9458785</x:v>
      </x:c>
      <x:c r="D1915" s="9" t="n">
        <x:v>2.0724</x:v>
      </x:c>
      <x:c r="E1915" s="9" t="n">
        <x:f>IF(COUNT(C1915:D1915)=2,C1915*D1915/100000000,"n.a.")</x:f>
        <x:v>0.19602386034000002</x:v>
      </x:c>
      <x:c r="F1915" s="1" t="str">
        <x:v>get_fund_holders_2726ab4790466ee0.json</x:v>
      </x:c>
      <x:c r="G1915" s="1" t="str">
        <x:v>get_fund_performance_cb9287801365b0fc.json</x:v>
      </x:c>
    </x:row>
    <x:row r="1916" ht="25" customHeight="1">
      <x:c r="A1916" s="1" t="str">
        <x:v>159535.SZ</x:v>
      </x:c>
      <x:c r="B1916" s="7" t="d">
        <x:v>2026-06-29T00:00:00.000Z</x:v>
      </x:c>
      <x:c r="C1916" s="8" t="n">
        <x:v>16981088</x:v>
      </x:c>
      <x:c r="D1916" s="9" t="n">
        <x:v>1.5637</x:v>
      </x:c>
      <x:c r="E1916" s="9" t="n">
        <x:f>IF(COUNT(C1916:D1916)=2,C1916*D1916/100000000,"n.a.")</x:f>
        <x:v>0.265533273056</x:v>
      </x:c>
      <x:c r="F1916" s="1" t="str">
        <x:v>get_fund_holders_b0ac19f70da2b9d6.json</x:v>
      </x:c>
      <x:c r="G1916" s="1" t="str">
        <x:v>get_fund_performance_8091d233a91473cf.json</x:v>
      </x:c>
    </x:row>
    <x:row r="1917" ht="25" customHeight="1">
      <x:c r="A1917" s="1" t="str">
        <x:v>159536.SZ</x:v>
      </x:c>
      <x:c r="B1917" s="7" t="d">
        <x:v>2026-06-29T00:00:00.000Z</x:v>
      </x:c>
      <x:c r="C1917" s="8" t="n">
        <x:v>41261589</x:v>
      </x:c>
      <x:c r="D1917" s="9" t="n">
        <x:v>1.5089</x:v>
      </x:c>
      <x:c r="E1917" s="9" t="n">
        <x:f>IF(COUNT(C1917:D1917)=2,C1917*D1917/100000000,"n.a.")</x:f>
        <x:v>0.622596116421</x:v>
      </x:c>
      <x:c r="F1917" s="1" t="str">
        <x:v>get_fund_holders_b0ac19f70da2b9d6.json</x:v>
      </x:c>
      <x:c r="G1917" s="1" t="str">
        <x:v>get_fund_performance_8091d233a91473cf.json</x:v>
      </x:c>
    </x:row>
    <x:row r="1918" ht="25" customHeight="1">
      <x:c r="A1918" s="1" t="str">
        <x:v>159629.SZ</x:v>
      </x:c>
      <x:c r="B1918" s="7" t="d">
        <x:v>2026-06-29T00:00:00.000Z</x:v>
      </x:c>
      <x:c r="C1918" s="8" t="n">
        <x:v>369252663</x:v>
      </x:c>
      <x:c r="D1918" s="9" t="n">
        <x:v>3.5722</x:v>
      </x:c>
      <x:c r="E1918" s="9" t="n">
        <x:f>IF(COUNT(C1918:D1918)=2,C1918*D1918/100000000,"n.a.")</x:f>
        <x:v>13.190443627686</x:v>
      </x:c>
      <x:c r="F1918" s="1" t="str">
        <x:v>get_fund_holders_f06ed8ca04a5c3cd.json</x:v>
      </x:c>
      <x:c r="G1918" s="1" t="str">
        <x:v>get_fund_performance_7ef9212eaf1828ff.json</x:v>
      </x:c>
    </x:row>
    <x:row r="1919" ht="25" customHeight="1">
      <x:c r="A1919" s="1" t="str">
        <x:v>159633.SZ</x:v>
      </x:c>
      <x:c r="B1919" s="7" t="d">
        <x:v>2026-06-29T00:00:00.000Z</x:v>
      </x:c>
      <x:c r="C1919" s="8" t="n">
        <x:v>544162658</x:v>
      </x:c>
      <x:c r="D1919" s="9" t="n">
        <x:v>3.6559</x:v>
      </x:c>
      <x:c r="E1919" s="9" t="n">
        <x:f>IF(COUNT(C1919:D1919)=2,C1919*D1919/100000000,"n.a.")</x:f>
        <x:v>19.894042613822</x:v>
      </x:c>
      <x:c r="F1919" s="1" t="str">
        <x:v>get_fund_holders_cdfe40210f5aa2b8.json</x:v>
      </x:c>
      <x:c r="G1919" s="1" t="str">
        <x:v>get_fund_performance_240cbda96a3d63f3.json</x:v>
      </x:c>
    </x:row>
    <x:row r="1920" ht="25" customHeight="1">
      <x:c r="A1920" s="1" t="str">
        <x:v>159673.SZ</x:v>
      </x:c>
      <x:c r="B1920" s="7" t="d">
        <x:v>2026-06-29T00:00:00.000Z</x:v>
      </x:c>
      <x:c r="C1920" s="8" t="n">
        <x:v>1323528385</x:v>
      </x:c>
      <x:c r="D1920" s="9" t="n">
        <x:v>1.3611</x:v>
      </x:c>
      <x:c r="E1920" s="9" t="n">
        <x:f>IF(COUNT(C1920:D1920)=2,C1920*D1920/100000000,"n.a.")</x:f>
        <x:v>18.014544848234998</x:v>
      </x:c>
      <x:c r="F1920" s="1" t="str">
        <x:v>get_fund_holders_1d7b543e33e514b4.json</x:v>
      </x:c>
      <x:c r="G1920" s="1" t="str">
        <x:v>get_fund_performance_7c60e350c6141c53.json</x:v>
      </x:c>
    </x:row>
    <x:row r="1921" ht="25" customHeight="1">
      <x:c r="A1921" s="1" t="str">
        <x:v>159808.SZ</x:v>
      </x:c>
      <x:c r="B1921" s="7" t="d">
        <x:v>2026-06-29T00:00:00.000Z</x:v>
      </x:c>
      <x:c r="C1921" s="8" t="n">
        <x:v>49484790</x:v>
      </x:c>
      <x:c r="D1921" s="9" t="n">
        <x:v>1.628</x:v>
      </x:c>
      <x:c r="E1921" s="9" t="n">
        <x:f>IF(COUNT(C1921:D1921)=2,C1921*D1921/100000000,"n.a.")</x:f>
        <x:v>0.8056123811999999</x:v>
      </x:c>
      <x:c r="F1921" s="1" t="str">
        <x:v>get_fund_holders_e011263fc4341082.json</x:v>
      </x:c>
      <x:c r="G1921" s="1" t="str">
        <x:v>get_fund_performance_23d6e3cf533bf329.json</x:v>
      </x:c>
    </x:row>
    <x:row r="1922" ht="25" customHeight="1">
      <x:c r="A1922" s="1" t="str">
        <x:v>159810.SZ</x:v>
      </x:c>
      <x:c r="B1922" s="7" t="d">
        <x:v>2026-06-29T00:00:00.000Z</x:v>
      </x:c>
      <x:c r="C1922" s="8" t="n">
        <x:v>48475458</x:v>
      </x:c>
      <x:c r="D1922" s="9" t="n">
        <x:v>1.6978</x:v>
      </x:c>
      <x:c r="E1922" s="9" t="n">
        <x:f>IF(COUNT(C1922:D1922)=2,C1922*D1922/100000000,"n.a.")</x:f>
        <x:v>0.823016325924</x:v>
      </x:c>
      <x:c r="F1922" s="1" t="str">
        <x:v>get_fund_holders_e011263fc4341082.json</x:v>
      </x:c>
      <x:c r="G1922" s="1" t="str">
        <x:v>get_fund_performance_23d6e3cf533bf329.json</x:v>
      </x:c>
    </x:row>
    <x:row r="1923" ht="25" customHeight="1">
      <x:c r="A1923" s="1" t="str">
        <x:v>159820.SZ</x:v>
      </x:c>
      <x:c r="B1923" s="7" t="d">
        <x:v>2026-06-29T00:00:00.000Z</x:v>
      </x:c>
      <x:c r="C1923" s="8" t="n">
        <x:v>1263908470</x:v>
      </x:c>
      <x:c r="D1923" s="9" t="n">
        <x:v>1.5187</x:v>
      </x:c>
      <x:c r="E1923" s="9" t="n">
        <x:f>IF(COUNT(C1923:D1923)=2,C1923*D1923/100000000,"n.a.")</x:f>
        <x:v>19.194977933889998</x:v>
      </x:c>
      <x:c r="F1923" s="1" t="str">
        <x:v>get_fund_holders_4a5b486412b93368.json</x:v>
      </x:c>
      <x:c r="G1923" s="1" t="str">
        <x:v>get_fund_performance_d3b8a29dbfda12d5.json</x:v>
      </x:c>
    </x:row>
    <x:row r="1924" ht="25" customHeight="1">
      <x:c r="A1924" s="1" t="str">
        <x:v>159821.SZ</x:v>
      </x:c>
      <x:c r="B1924" s="7" t="d">
        <x:v>2026-06-29T00:00:00.000Z</x:v>
      </x:c>
      <x:c r="C1924" s="8" t="n">
        <x:v>52920000</x:v>
      </x:c>
      <x:c r="D1924" s="9" t="n">
        <x:v>1.5866</x:v>
      </x:c>
      <x:c r="E1924" s="9" t="n">
        <x:f>IF(COUNT(C1924:D1924)=2,C1924*D1924/100000000,"n.a.")</x:f>
        <x:v>0.83962872</x:v>
      </x:c>
      <x:c r="F1924" s="1" t="str">
        <x:v>get_fund_holders_6f3a5c30140a2cc7.json</x:v>
      </x:c>
      <x:c r="G1924" s="1" t="str">
        <x:v>get_fund_performance_ddc316222fa0f340.json</x:v>
      </x:c>
    </x:row>
    <x:row r="1925" ht="25" customHeight="1">
      <x:c r="A1925" s="1" t="str">
        <x:v>159845.SZ</x:v>
      </x:c>
      <x:c r="B1925" s="7" t="d">
        <x:v>2026-06-29T00:00:00.000Z</x:v>
      </x:c>
      <x:c r="C1925" s="8" t="n">
        <x:v>1450425606</x:v>
      </x:c>
      <x:c r="D1925" s="9" t="n">
        <x:v>3.5642</x:v>
      </x:c>
      <x:c r="E1925" s="9" t="n">
        <x:f>IF(COUNT(C1925:D1925)=2,C1925*D1925/100000000,"n.a.")</x:f>
        <x:v>51.696069449052</x:v>
      </x:c>
      <x:c r="F1925" s="1" t="str">
        <x:v>get_fund_holders_cdfe40210f5aa2b8.json</x:v>
      </x:c>
      <x:c r="G1925" s="1" t="str">
        <x:v>get_fund_performance_240cbda96a3d63f3.json</x:v>
      </x:c>
    </x:row>
    <x:row r="1926" ht="25" customHeight="1">
      <x:c r="A1926" s="1" t="str">
        <x:v>159908.SZ</x:v>
      </x:c>
      <x:c r="B1926" s="7" t="d">
        <x:v>2026-06-29T00:00:00.000Z</x:v>
      </x:c>
      <x:c r="C1926" s="8" t="n">
        <x:v>322229029</x:v>
      </x:c>
      <x:c r="D1926" s="9" t="n">
        <x:v>3.9342</x:v>
      </x:c>
      <x:c r="E1926" s="9" t="n">
        <x:f>IF(COUNT(C1926:D1926)=2,C1926*D1926/100000000,"n.a.")</x:f>
        <x:v>12.677134458918</x:v>
      </x:c>
      <x:c r="F1926" s="1" t="str">
        <x:v>get_fund_holders_f72299d2431949fb.json</x:v>
      </x:c>
      <x:c r="G1926" s="1" t="str">
        <x:v>get_fund_performance_c6948bae147698fe.json</x:v>
      </x:c>
    </x:row>
    <x:row r="1927" ht="25" customHeight="1">
      <x:c r="A1927" s="1" t="str">
        <x:v>159915.SZ</x:v>
      </x:c>
      <x:c r="B1927" s="7" t="d">
        <x:v>2026-06-29T00:00:00.000Z</x:v>
      </x:c>
      <x:c r="C1927" s="8" t="n">
        <x:v>10959454936</x:v>
      </x:c>
      <x:c r="D1927" s="9" t="n">
        <x:v>4.2329</x:v>
      </x:c>
      <x:c r="E1927" s="9" t="n">
        <x:f>IF(COUNT(C1927:D1927)=2,C1927*D1927/100000000,"n.a.")</x:f>
        <x:v>463.90276798594397</x:v>
      </x:c>
      <x:c r="F1927" s="1" t="str">
        <x:v>get_fund_holders_f7a47e9d730c119a.json</x:v>
      </x:c>
      <x:c r="G1927" s="1" t="str">
        <x:v>get_fund_performance_822b984e855b6212.json</x:v>
      </x:c>
    </x:row>
    <x:row r="1928" ht="25" customHeight="1">
      <x:c r="A1928" s="1" t="str">
        <x:v>159919.SZ</x:v>
      </x:c>
      <x:c r="B1928" s="7" t="d">
        <x:v>2026-06-29T00:00:00.000Z</x:v>
      </x:c>
      <x:c r="C1928" s="8" t="n">
        <x:v>6996816676</x:v>
      </x:c>
      <x:c r="D1928" s="9" t="n">
        <x:v>5.1772</x:v>
      </x:c>
      <x:c r="E1928" s="9" t="n">
        <x:f>IF(COUNT(C1928:D1928)=2,C1928*D1928/100000000,"n.a.")</x:f>
        <x:v>362.239192949872</x:v>
      </x:c>
      <x:c r="F1928" s="1" t="str">
        <x:v>get_fund_holders_1d7b543e33e514b4.json</x:v>
      </x:c>
      <x:c r="G1928" s="1" t="str">
        <x:v>get_fund_performance_7c60e350c6141c53.json</x:v>
      </x:c>
    </x:row>
    <x:row r="1929" ht="25" customHeight="1">
      <x:c r="A1929" s="1" t="str">
        <x:v>159922.SZ</x:v>
      </x:c>
      <x:c r="B1929" s="7" t="d">
        <x:v>2026-06-29T00:00:00.000Z</x:v>
      </x:c>
      <x:c r="C1929" s="8" t="n">
        <x:v>2230676765</x:v>
      </x:c>
      <x:c r="D1929" s="9" t="n">
        <x:v>3.5672</x:v>
      </x:c>
      <x:c r="E1929" s="9" t="n">
        <x:f>IF(COUNT(C1929:D1929)=2,C1929*D1929/100000000,"n.a.")</x:f>
        <x:v>79.57270156108001</x:v>
      </x:c>
      <x:c r="F1929" s="1" t="str">
        <x:v>get_fund_holders_642ec0bcd548408a.json</x:v>
      </x:c>
      <x:c r="G1929" s="1" t="str">
        <x:v>get_fund_performance_52dd6b7444cbe37f.json</x:v>
      </x:c>
    </x:row>
    <x:row r="1930" ht="25" customHeight="1">
      <x:c r="A1930" s="1" t="str">
        <x:v>159925.SZ</x:v>
      </x:c>
      <x:c r="B1930" s="7" t="d">
        <x:v>2026-06-29T00:00:00.000Z</x:v>
      </x:c>
      <x:c r="C1930" s="8" t="n">
        <x:v>527720856</x:v>
      </x:c>
      <x:c r="D1930" s="9" t="n">
        <x:v>5.0093</x:v>
      </x:c>
      <x:c r="E1930" s="9" t="n">
        <x:f>IF(COUNT(C1930:D1930)=2,C1930*D1930/100000000,"n.a.")</x:f>
        <x:v>26.435120839607997</x:v>
      </x:c>
      <x:c r="F1930" s="1" t="str">
        <x:v>get_fund_holders_9654d298fd7411b0.json</x:v>
      </x:c>
      <x:c r="G1930" s="1" t="str">
        <x:v>get_fund_performance_1d4a9808e8556da1.json</x:v>
      </x:c>
    </x:row>
    <x:row r="1931" ht="25" customHeight="1">
      <x:c r="A1931" s="1" t="str">
        <x:v>159935.SZ</x:v>
      </x:c>
      <x:c r="B1931" s="7" t="d">
        <x:v>2026-06-29T00:00:00.000Z</x:v>
      </x:c>
      <x:c r="C1931" s="8" t="n">
        <x:v>22572956</x:v>
      </x:c>
      <x:c r="D1931" s="9" t="n">
        <x:v>2.7702</x:v>
      </x:c>
      <x:c r="E1931" s="9" t="n">
        <x:f>IF(COUNT(C1931:D1931)=2,C1931*D1931/100000000,"n.a.")</x:f>
        <x:v>0.625316027112</x:v>
      </x:c>
      <x:c r="F1931" s="1" t="str">
        <x:v>get_fund_holders_3a509cba2b0c91ea.json</x:v>
      </x:c>
      <x:c r="G1931" s="1" t="str">
        <x:v>get_fund_performance_aa085c9cb9fda8b6.json</x:v>
      </x:c>
    </x:row>
    <x:row r="1932" ht="25" customHeight="1">
      <x:c r="A1932" s="1" t="str">
        <x:v>159948.SZ</x:v>
      </x:c>
      <x:c r="B1932" s="7" t="d">
        <x:v>2026-06-29T00:00:00.000Z</x:v>
      </x:c>
      <x:c r="C1932" s="8" t="n">
        <x:v>989697720</x:v>
      </x:c>
      <x:c r="D1932" s="9" t="n">
        <x:v>4.6738</x:v>
      </x:c>
      <x:c r="E1932" s="9" t="n">
        <x:f>IF(COUNT(C1932:D1932)=2,C1932*D1932/100000000,"n.a.")</x:f>
        <x:v>46.25649203736</x:v>
      </x:c>
      <x:c r="F1932" s="1" t="str">
        <x:v>get_fund_holders_fadd370a28d51cf3.json</x:v>
      </x:c>
      <x:c r="G1932" s="1" t="str">
        <x:v>get_fund_performance_bf1ce8849823faae.json</x:v>
      </x:c>
    </x:row>
    <x:row r="1933" ht="25" customHeight="1">
      <x:c r="A1933" s="1" t="str">
        <x:v>159952.SZ</x:v>
      </x:c>
      <x:c r="B1933" s="7" t="d">
        <x:v>2026-06-29T00:00:00.000Z</x:v>
      </x:c>
      <x:c r="C1933" s="8" t="n">
        <x:v>3430084929</x:v>
      </x:c>
      <x:c r="D1933" s="9" t="n">
        <x:v>2.5693</x:v>
      </x:c>
      <x:c r="E1933" s="9" t="n">
        <x:f>IF(COUNT(C1933:D1933)=2,C1933*D1933/100000000,"n.a.")</x:f>
        <x:v>88.129172080797</x:v>
      </x:c>
      <x:c r="F1933" s="1" t="str">
        <x:v>get_fund_holders_f72299d2431949fb.json</x:v>
      </x:c>
      <x:c r="G1933" s="1" t="str">
        <x:v>get_fund_performance_c6948bae147698fe.json</x:v>
      </x:c>
    </x:row>
    <x:row r="1934" ht="25" customHeight="1">
      <x:c r="A1934" s="1" t="str">
        <x:v>159956.SZ</x:v>
      </x:c>
      <x:c r="B1934" s="7" t="d">
        <x:v>2026-06-29T00:00:00.000Z</x:v>
      </x:c>
      <x:c r="C1934" s="8" t="n">
        <x:v>40978674</x:v>
      </x:c>
      <x:c r="D1934" s="9" t="n">
        <x:v>2.6778</x:v>
      </x:c>
      <x:c r="E1934" s="9" t="n">
        <x:f>IF(COUNT(C1934:D1934)=2,C1934*D1934/100000000,"n.a.")</x:f>
        <x:v>1.0973269323719999</x:v>
      </x:c>
      <x:c r="F1934" s="1" t="str">
        <x:v>get_fund_holders_6f3a5c30140a2cc7.json</x:v>
      </x:c>
      <x:c r="G1934" s="1" t="str">
        <x:v>get_fund_performance_ddc316222fa0f340.json</x:v>
      </x:c>
    </x:row>
    <x:row r="1935" ht="25" customHeight="1">
      <x:c r="A1935" s="1" t="str">
        <x:v>159957.SZ</x:v>
      </x:c>
      <x:c r="B1935" s="7" t="d">
        <x:v>2026-06-29T00:00:00.000Z</x:v>
      </x:c>
      <x:c r="C1935" s="8" t="n">
        <x:v>803784560</x:v>
      </x:c>
      <x:c r="D1935" s="9" t="n">
        <x:v>2.7743</x:v>
      </x:c>
      <x:c r="E1935" s="9" t="n">
        <x:f>IF(COUNT(C1935:D1935)=2,C1935*D1935/100000000,"n.a.")</x:f>
        <x:v>22.29939504808</x:v>
      </x:c>
      <x:c r="F1935" s="1" t="str">
        <x:v>get_fund_holders_972746bb5dcf2cb7.json</x:v>
      </x:c>
      <x:c r="G1935" s="1" t="str">
        <x:v>get_fund_performance_875d1f9d9b20879b.json</x:v>
      </x:c>
    </x:row>
    <x:row r="1936" ht="25" customHeight="1">
      <x:c r="A1936" s="1" t="str">
        <x:v>159958.SZ</x:v>
      </x:c>
      <x:c r="B1936" s="7" t="d">
        <x:v>2026-06-29T00:00:00.000Z</x:v>
      </x:c>
      <x:c r="C1936" s="8" t="n">
        <x:v>211211448</x:v>
      </x:c>
      <x:c r="D1936" s="9" t="n">
        <x:v>2.5524</x:v>
      </x:c>
      <x:c r="E1936" s="9" t="n">
        <x:f>IF(COUNT(C1936:D1936)=2,C1936*D1936/100000000,"n.a.")</x:f>
        <x:v>5.390960998752</x:v>
      </x:c>
      <x:c r="F1936" s="1" t="str">
        <x:v>get_fund_holders_3665ca842f2b9d2d.json</x:v>
      </x:c>
      <x:c r="G1936" s="1" t="str">
        <x:v>get_fund_performance_757bebf0dcfab699.json</x:v>
      </x:c>
    </x:row>
    <x:row r="1937" ht="25" customHeight="1">
      <x:c r="A1937" s="1" t="str">
        <x:v>159964.SZ</x:v>
      </x:c>
      <x:c r="B1937" s="7" t="d">
        <x:v>2026-06-29T00:00:00.000Z</x:v>
      </x:c>
      <x:c r="C1937" s="8" t="n">
        <x:v>187481881</x:v>
      </x:c>
      <x:c r="D1937" s="9" t="n">
        <x:v>2.7601</x:v>
      </x:c>
      <x:c r="E1937" s="9" t="n">
        <x:f>IF(COUNT(C1937:D1937)=2,C1937*D1937/100000000,"n.a.")</x:f>
        <x:v>5.174687397481</x:v>
      </x:c>
      <x:c r="F1937" s="1" t="str">
        <x:v>get_fund_holders_f7a47e9d730c119a.json</x:v>
      </x:c>
      <x:c r="G1937" s="1" t="str">
        <x:v>get_fund_performance_822b984e855b6212.json</x:v>
      </x:c>
    </x:row>
    <x:row r="1938" ht="25" customHeight="1">
      <x:c r="A1938" s="1" t="str">
        <x:v>159968.SZ</x:v>
      </x:c>
      <x:c r="B1938" s="7" t="d">
        <x:v>2026-06-29T00:00:00.000Z</x:v>
      </x:c>
      <x:c r="C1938" s="8" t="n">
        <x:v>59295098</x:v>
      </x:c>
      <x:c r="D1938" s="9" t="n">
        <x:v>11.4618</x:v>
      </x:c>
      <x:c r="E1938" s="9" t="n">
        <x:f>IF(COUNT(C1938:D1938)=2,C1938*D1938/100000000,"n.a.")</x:f>
        <x:v>6.796285542564</x:v>
      </x:c>
      <x:c r="F1938" s="1" t="str">
        <x:v>get_fund_holders_13991b14672a9e5b.json</x:v>
      </x:c>
      <x:c r="G1938" s="1" t="str">
        <x:v>get_fund_performance_0e4c5b8e47ee8e76.json</x:v>
      </x:c>
    </x:row>
    <x:row r="1939" ht="25" customHeight="1">
      <x:c r="A1939" s="1" t="str">
        <x:v>159971.SZ</x:v>
      </x:c>
      <x:c r="B1939" s="7" t="d">
        <x:v>2026-06-29T00:00:00.000Z</x:v>
      </x:c>
      <x:c r="C1939" s="8" t="n">
        <x:v>1294020288</x:v>
      </x:c>
      <x:c r="D1939" s="9" t="n">
        <x:v>1.4718</x:v>
      </x:c>
      <x:c r="E1939" s="9" t="n">
        <x:f>IF(COUNT(C1939:D1939)=2,C1939*D1939/100000000,"n.a.")</x:f>
        <x:v>19.045390598784</x:v>
      </x:c>
      <x:c r="F1939" s="1" t="str">
        <x:v>get_fund_holders_972746bb5dcf2cb7.json</x:v>
      </x:c>
      <x:c r="G1939" s="1" t="str">
        <x:v>get_fund_performance_875d1f9d9b20879b.json</x:v>
      </x:c>
    </x:row>
    <x:row r="1940" ht="25" customHeight="1">
      <x:c r="A1940" s="1" t="str">
        <x:v>159977.SZ</x:v>
      </x:c>
      <x:c r="B1940" s="7" t="d">
        <x:v>2026-06-29T00:00:00.000Z</x:v>
      </x:c>
      <x:c r="C1940" s="8" t="n">
        <x:v>3027872820</x:v>
      </x:c>
      <x:c r="D1940" s="9" t="n">
        <x:v>2.1968</x:v>
      </x:c>
      <x:c r="E1940" s="9" t="n">
        <x:f>IF(COUNT(C1940:D1940)=2,C1940*D1940/100000000,"n.a.")</x:f>
        <x:v>66.51631010976</x:v>
      </x:c>
      <x:c r="F1940" s="1" t="str">
        <x:v>get_fund_holders_3665ca842f2b9d2d.json</x:v>
      </x:c>
      <x:c r="G1940" s="1" t="str">
        <x:v>get_fund_performance_757bebf0dcfab699.json</x:v>
      </x:c>
    </x:row>
    <x:row r="1941" ht="25" customHeight="1">
      <x:c r="A1941" s="1" t="str">
        <x:v>159982.SZ</x:v>
      </x:c>
      <x:c r="B1941" s="7" t="d">
        <x:v>2026-06-29T00:00:00.000Z</x:v>
      </x:c>
      <x:c r="C1941" s="8" t="n">
        <x:v>132211253</x:v>
      </x:c>
      <x:c r="D1941" s="9" t="n">
        <x:v>2.3451</x:v>
      </x:c>
      <x:c r="E1941" s="9" t="n">
        <x:f>IF(COUNT(C1941:D1941)=2,C1941*D1941/100000000,"n.a.")</x:f>
        <x:v>3.100486094103</x:v>
      </x:c>
      <x:c r="F1941" s="1" t="str">
        <x:v>get_fund_holders_6873838444356b70.json</x:v>
      </x:c>
      <x:c r="G1941" s="1" t="str">
        <x:v>get_fund_performance_c16a854f012da14c.json</x:v>
      </x:c>
    </x:row>
    <x:row r="1942" ht="25" customHeight="1">
      <x:c r="A1942" s="1" t="str">
        <x:v>510300.SH</x:v>
      </x:c>
      <x:c r="B1942" s="7" t="d">
        <x:v>2026-06-29T00:00:00.000Z</x:v>
      </x:c>
      <x:c r="C1942" s="8" t="n">
        <x:v>19936387700</x:v>
      </x:c>
      <x:c r="D1942" s="9" t="n">
        <x:v>4.9618</x:v>
      </x:c>
      <x:c r="E1942" s="9" t="n">
        <x:f>IF(COUNT(C1942:D1942)=2,C1942*D1942/100000000,"n.a.")</x:f>
        <x:v>989.2036848986</x:v>
      </x:c>
      <x:c r="F1942" s="1" t="str">
        <x:v>get_fund_holders_1e677b142657289e.json</x:v>
      </x:c>
      <x:c r="G1942" s="1" t="str">
        <x:v>get_fund_performance_32b153f453e65745.json</x:v>
      </x:c>
    </x:row>
    <x:row r="1943" ht="25" customHeight="1">
      <x:c r="A1943" s="1" t="str">
        <x:v>510310.SH</x:v>
      </x:c>
      <x:c r="B1943" s="7" t="d">
        <x:v>2026-06-29T00:00:00.000Z</x:v>
      </x:c>
      <x:c r="C1943" s="8" t="n">
        <x:v>13210844000</x:v>
      </x:c>
      <x:c r="D1943" s="9" t="n">
        <x:v>4.8137</x:v>
      </x:c>
      <x:c r="E1943" s="9" t="n">
        <x:f>IF(COUNT(C1943:D1943)=2,C1943*D1943/100000000,"n.a.")</x:f>
        <x:v>635.9303976279999</x:v>
      </x:c>
      <x:c r="F1943" s="1" t="str">
        <x:v>get_fund_holders_db155956e659ea95.json</x:v>
      </x:c>
      <x:c r="G1943" s="1" t="str">
        <x:v>get_fund_performance_ac2efc383ca02be2.json</x:v>
      </x:c>
    </x:row>
    <x:row r="1944" ht="25" customHeight="1">
      <x:c r="A1944" s="1" t="str">
        <x:v>510320.SH</x:v>
      </x:c>
      <x:c r="B1944" s="7" t="d">
        <x:v>2026-06-29T00:00:00.000Z</x:v>
      </x:c>
      <x:c r="C1944" s="8" t="n">
        <x:v>676068500</x:v>
      </x:c>
      <x:c r="D1944" s="9" t="n">
        <x:v>1.3331</x:v>
      </x:c>
      <x:c r="E1944" s="9" t="n">
        <x:f>IF(COUNT(C1944:D1944)=2,C1944*D1944/100000000,"n.a.")</x:f>
        <x:v>9.0126691735</x:v>
      </x:c>
      <x:c r="F1944" s="1" t="str">
        <x:v>get_fund_holders_b20aeadfd65009a9.json</x:v>
      </x:c>
      <x:c r="G1944" s="1" t="str">
        <x:v>get_fund_performance_6f370d8e0a2e9620.json</x:v>
      </x:c>
    </x:row>
    <x:row r="1945" ht="25" customHeight="1">
      <x:c r="A1945" s="1" t="str">
        <x:v>510330.SH</x:v>
      </x:c>
      <x:c r="B1945" s="7" t="d">
        <x:v>2026-06-29T00:00:00.000Z</x:v>
      </x:c>
      <x:c r="C1945" s="8" t="n">
        <x:v>8274849800</x:v>
      </x:c>
      <x:c r="D1945" s="9" t="n">
        <x:v>5.1725</x:v>
      </x:c>
      <x:c r="E1945" s="9" t="n">
        <x:f>IF(COUNT(C1945:D1945)=2,C1945*D1945/100000000,"n.a.")</x:f>
        <x:v>428.016605905</x:v>
      </x:c>
      <x:c r="F1945" s="1" t="str">
        <x:v>get_fund_holders_72fdcd60fda59aca.json</x:v>
      </x:c>
      <x:c r="G1945" s="1" t="str">
        <x:v>get_fund_performance_bfc43c7fa5bbf98b.json</x:v>
      </x:c>
    </x:row>
    <x:row r="1946" ht="25" customHeight="1">
      <x:c r="A1946" s="1" t="str">
        <x:v>510350.SH</x:v>
      </x:c>
      <x:c r="B1946" s="7" t="d">
        <x:v>2026-06-29T00:00:00.000Z</x:v>
      </x:c>
      <x:c r="C1946" s="8" t="n">
        <x:v>678714700</x:v>
      </x:c>
      <x:c r="D1946" s="9" t="n">
        <x:v>5.1953</x:v>
      </x:c>
      <x:c r="E1946" s="9" t="n">
        <x:f>IF(COUNT(C1946:D1946)=2,C1946*D1946/100000000,"n.a.")</x:f>
        <x:v>35.2612648091</x:v>
      </x:c>
      <x:c r="F1946" s="1" t="str">
        <x:v>get_fund_holders_3073d9fb2fa63b6e.json</x:v>
      </x:c>
      <x:c r="G1946" s="1" t="str">
        <x:v>get_fund_performance_4eee3d47edebe064.json</x:v>
      </x:c>
    </x:row>
    <x:row r="1947" ht="25" customHeight="1">
      <x:c r="A1947" s="1" t="str">
        <x:v>510360.SH</x:v>
      </x:c>
      <x:c r="B1947" s="7" t="d">
        <x:v>2026-06-29T00:00:00.000Z</x:v>
      </x:c>
      <x:c r="C1947" s="8" t="n">
        <x:v>1511381200</x:v>
      </x:c>
      <x:c r="D1947" s="9" t="n">
        <x:v>1.8883</x:v>
      </x:c>
      <x:c r="E1947" s="9" t="n">
        <x:f>IF(COUNT(C1947:D1947)=2,C1947*D1947/100000000,"n.a.")</x:f>
        <x:v>28.5394111996</x:v>
      </x:c>
      <x:c r="F1947" s="1" t="str">
        <x:v>get_fund_holders_8112bcd006961a9d.json</x:v>
      </x:c>
      <x:c r="G1947" s="1" t="str">
        <x:v>get_fund_performance_11643907f3f83e2c.json</x:v>
      </x:c>
    </x:row>
    <x:row r="1948" ht="25" customHeight="1">
      <x:c r="A1948" s="1" t="str">
        <x:v>510370.SH</x:v>
      </x:c>
      <x:c r="B1948" s="7" t="d">
        <x:v>2026-06-29T00:00:00.000Z</x:v>
      </x:c>
      <x:c r="C1948" s="8" t="n">
        <x:v>78258100</x:v>
      </x:c>
      <x:c r="D1948" s="9" t="n">
        <x:v>1.101</x:v>
      </x:c>
      <x:c r="E1948" s="9" t="n">
        <x:f>IF(COUNT(C1948:D1948)=2,C1948*D1948/100000000,"n.a.")</x:f>
        <x:v>0.8616216809999999</x:v>
      </x:c>
      <x:c r="F1948" s="1" t="str">
        <x:v>get_fund_holders_72fdcd60fda59aca.json</x:v>
      </x:c>
      <x:c r="G1948" s="1" t="str">
        <x:v>get_fund_performance_bfc43c7fa5bbf98b.json</x:v>
      </x:c>
    </x:row>
    <x:row r="1949" ht="25" customHeight="1">
      <x:c r="A1949" s="1" t="str">
        <x:v>510380.SH</x:v>
      </x:c>
      <x:c r="B1949" s="7" t="d">
        <x:v>2026-06-29T00:00:00.000Z</x:v>
      </x:c>
      <x:c r="C1949" s="8" t="n">
        <x:v>1224802400</x:v>
      </x:c>
      <x:c r="D1949" s="9" t="n">
        <x:v>1.4685</x:v>
      </x:c>
      <x:c r="E1949" s="9" t="n">
        <x:f>IF(COUNT(C1949:D1949)=2,C1949*D1949/100000000,"n.a.")</x:f>
        <x:v>17.986223243999998</x:v>
      </x:c>
      <x:c r="F1949" s="1" t="str">
        <x:v>get_fund_holders_b7b2fd863d7cae37.json</x:v>
      </x:c>
      <x:c r="G1949" s="1" t="str">
        <x:v>get_fund_performance_782c037bcb449f29.json</x:v>
      </x:c>
    </x:row>
    <x:row r="1950" ht="25" customHeight="1">
      <x:c r="A1950" s="1" t="str">
        <x:v>510390.SH</x:v>
      </x:c>
      <x:c r="B1950" s="7" t="d">
        <x:v>2026-06-29T00:00:00.000Z</x:v>
      </x:c>
      <x:c r="C1950" s="8" t="n">
        <x:v>112250000</x:v>
      </x:c>
      <x:c r="D1950" s="9" t="n">
        <x:v>5.5827</x:v>
      </x:c>
      <x:c r="E1950" s="9" t="n">
        <x:f>IF(COUNT(C1950:D1950)=2,C1950*D1950/100000000,"n.a.")</x:f>
        <x:v>6.26658075</x:v>
      </x:c>
      <x:c r="F1950" s="1" t="str">
        <x:v>get_fund_holders_de7653a1c69256fb.json</x:v>
      </x:c>
      <x:c r="G1950" s="1" t="str">
        <x:v>get_fund_performance_84601eddc1c275fe.json</x:v>
      </x:c>
    </x:row>
    <x:row r="1951" ht="25" customHeight="1">
      <x:c r="A1951" s="1" t="str">
        <x:v>510500.SH</x:v>
      </x:c>
      <x:c r="B1951" s="7" t="d">
        <x:v>2026-06-29T00:00:00.000Z</x:v>
      </x:c>
      <x:c r="C1951" s="8" t="n">
        <x:v>4139368600</x:v>
      </x:c>
      <x:c r="D1951" s="9" t="n">
        <x:v>8.963</x:v>
      </x:c>
      <x:c r="E1951" s="9" t="n">
        <x:f>IF(COUNT(C1951:D1951)=2,C1951*D1951/100000000,"n.a.")</x:f>
        <x:v>371.01160761799997</x:v>
      </x:c>
      <x:c r="F1951" s="1" t="str">
        <x:v>get_fund_holders_0f3e86d571c495d7.json</x:v>
      </x:c>
      <x:c r="G1951" s="1" t="str">
        <x:v>get_fund_performance_5896dab4189c2620.json</x:v>
      </x:c>
    </x:row>
    <x:row r="1952" ht="25" customHeight="1">
      <x:c r="A1952" s="1" t="str">
        <x:v>510510.SH</x:v>
      </x:c>
      <x:c r="B1952" s="7" t="d">
        <x:v>2026-06-29T00:00:00.000Z</x:v>
      </x:c>
      <x:c r="C1952" s="8" t="n">
        <x:v>789038300</x:v>
      </x:c>
      <x:c r="D1952" s="9" t="n">
        <x:v>2.8401</x:v>
      </x:c>
      <x:c r="E1952" s="9" t="n">
        <x:f>IF(COUNT(C1952:D1952)=2,C1952*D1952/100000000,"n.a.")</x:f>
        <x:v>22.4094767583</x:v>
      </x:c>
      <x:c r="F1952" s="1" t="str">
        <x:v>get_fund_holders_4b6ceb4ab77d2485.json</x:v>
      </x:c>
      <x:c r="G1952" s="1" t="str">
        <x:v>get_fund_performance_b5f4b8ffdfab8d69.json</x:v>
      </x:c>
    </x:row>
    <x:row r="1953" ht="25" customHeight="1">
      <x:c r="A1953" s="1" t="str">
        <x:v>510530.SH</x:v>
      </x:c>
      <x:c r="B1953" s="7" t="d">
        <x:v>2026-06-29T00:00:00.000Z</x:v>
      </x:c>
      <x:c r="C1953" s="8" t="n">
        <x:v>44979400</x:v>
      </x:c>
      <x:c r="D1953" s="9" t="n">
        <x:v>9.7832</x:v>
      </x:c>
      <x:c r="E1953" s="9" t="n">
        <x:f>IF(COUNT(C1953:D1953)=2,C1953*D1953/100000000,"n.a.")</x:f>
        <x:v>4.400424660800001</x:v>
      </x:c>
      <x:c r="F1953" s="1" t="str">
        <x:v>get_fund_holders_02dd5efc1003a96c.json</x:v>
      </x:c>
      <x:c r="G1953" s="1" t="str">
        <x:v>get_fund_performance_b02199b195311b97.json</x:v>
      </x:c>
    </x:row>
    <x:row r="1954" ht="25" customHeight="1">
      <x:c r="A1954" s="1" t="str">
        <x:v>510550.SH</x:v>
      </x:c>
      <x:c r="B1954" s="7" t="d">
        <x:v>2026-06-29T00:00:00.000Z</x:v>
      </x:c>
      <x:c r="C1954" s="8" t="n">
        <x:v>21743300</x:v>
      </x:c>
      <x:c r="D1954" s="9" t="n">
        <x:v>2.2603</x:v>
      </x:c>
      <x:c r="E1954" s="9" t="n">
        <x:f>IF(COUNT(C1954:D1954)=2,C1954*D1954/100000000,"n.a.")</x:f>
        <x:v>0.49146380990000005</x:v>
      </x:c>
      <x:c r="F1954" s="1" t="str">
        <x:v>get_fund_holders_9716a79bd81ae93a.json</x:v>
      </x:c>
      <x:c r="G1954" s="1" t="str">
        <x:v>get_fund_performance_a204b4467a190cee.json</x:v>
      </x:c>
    </x:row>
    <x:row r="1955" ht="25" customHeight="1">
      <x:c r="A1955" s="1" t="str">
        <x:v>510560.SH</x:v>
      </x:c>
      <x:c r="B1955" s="7" t="d">
        <x:v>2026-06-29T00:00:00.000Z</x:v>
      </x:c>
      <x:c r="C1955" s="8" t="n">
        <x:v>62318700</x:v>
      </x:c>
      <x:c r="D1955" s="9" t="n">
        <x:v>2.187</x:v>
      </x:c>
      <x:c r="E1955" s="9" t="n">
        <x:f>IF(COUNT(C1955:D1955)=2,C1955*D1955/100000000,"n.a.")</x:f>
        <x:v>1.3629099689999997</x:v>
      </x:c>
      <x:c r="F1955" s="1" t="str">
        <x:v>get_fund_holders_397f67910833c338.json</x:v>
      </x:c>
      <x:c r="G1955" s="1" t="str">
        <x:v>get_fund_performance_a001173e5434a9d4.json</x:v>
      </x:c>
    </x:row>
    <x:row r="1956" ht="25" customHeight="1">
      <x:c r="A1956" s="1" t="str">
        <x:v>510570.SH</x:v>
      </x:c>
      <x:c r="B1956" s="7" t="d">
        <x:v>2026-06-29T00:00:00.000Z</x:v>
      </x:c>
      <x:c r="C1956" s="8" t="n">
        <x:v>25560600</x:v>
      </x:c>
      <x:c r="D1956" s="9" t="n">
        <x:v>1.3892</x:v>
      </x:c>
      <x:c r="E1956" s="9" t="n">
        <x:f>IF(COUNT(C1956:D1956)=2,C1956*D1956/100000000,"n.a.")</x:f>
        <x:v>0.3550878552</x:v>
      </x:c>
      <x:c r="F1956" s="1" t="str">
        <x:v>get_fund_holders_397f67910833c338.json</x:v>
      </x:c>
      <x:c r="G1956" s="1" t="str">
        <x:v>get_fund_performance_a001173e5434a9d4.json</x:v>
      </x:c>
    </x:row>
    <x:row r="1957" ht="25" customHeight="1">
      <x:c r="A1957" s="1" t="str">
        <x:v>510580.SH</x:v>
      </x:c>
      <x:c r="B1957" s="7" t="d">
        <x:v>2026-06-29T00:00:00.000Z</x:v>
      </x:c>
      <x:c r="C1957" s="8" t="n">
        <x:v>921368300</x:v>
      </x:c>
      <x:c r="D1957" s="9" t="n">
        <x:v>4.6125</x:v>
      </x:c>
      <x:c r="E1957" s="9" t="n">
        <x:f>IF(COUNT(C1957:D1957)=2,C1957*D1957/100000000,"n.a.")</x:f>
        <x:v>42.4981128375</x:v>
      </x:c>
      <x:c r="F1957" s="1" t="str">
        <x:v>get_fund_holders_642ec0bcd548408a.json</x:v>
      </x:c>
      <x:c r="G1957" s="1" t="str">
        <x:v>get_fund_performance_52dd6b7444cbe37f.json</x:v>
      </x:c>
    </x:row>
    <x:row r="1958" ht="25" customHeight="1">
      <x:c r="A1958" s="1" t="str">
        <x:v>510590.SH</x:v>
      </x:c>
      <x:c r="B1958" s="7" t="d">
        <x:v>2026-06-29T00:00:00.000Z</x:v>
      </x:c>
      <x:c r="C1958" s="8" t="n">
        <x:v>138786100</x:v>
      </x:c>
      <x:c r="D1958" s="9" t="n">
        <x:v>9.5128</x:v>
      </x:c>
      <x:c r="E1958" s="9" t="n">
        <x:f>IF(COUNT(C1958:D1958)=2,C1958*D1958/100000000,"n.a.")</x:f>
        <x:v>13.202444120800001</x:v>
      </x:c>
      <x:c r="F1958" s="1" t="str">
        <x:v>get_fund_holders_c3d87f4218ad4583.json</x:v>
      </x:c>
      <x:c r="G1958" s="1" t="str">
        <x:v>get_fund_performance_02aa700a9df0acc2.json</x:v>
      </x:c>
    </x:row>
    <x:row r="1959" ht="25" customHeight="1">
      <x:c r="A1959" s="1" t="str">
        <x:v>512100.SH</x:v>
      </x:c>
      <x:c r="B1959" s="7" t="d">
        <x:v>2026-06-29T00:00:00.000Z</x:v>
      </x:c>
      <x:c r="C1959" s="8" t="n">
        <x:v>3369217600</x:v>
      </x:c>
      <x:c r="D1959" s="9" t="n">
        <x:v>3.4761</x:v>
      </x:c>
      <x:c r="E1959" s="9" t="n">
        <x:f>IF(COUNT(C1959:D1959)=2,C1959*D1959/100000000,"n.a.")</x:f>
        <x:v>117.1173729936</x:v>
      </x:c>
      <x:c r="F1959" s="1" t="str">
        <x:v>get_fund_holders_f06ed8ca04a5c3cd.json</x:v>
      </x:c>
      <x:c r="G1959" s="1" t="str">
        <x:v>get_fund_performance_7ef9212eaf1828ff.json</x:v>
      </x:c>
    </x:row>
    <x:row r="1960" ht="25" customHeight="1">
      <x:c r="A1960" s="1" t="str">
        <x:v>512500.SH</x:v>
      </x:c>
      <x:c r="B1960" s="7" t="d">
        <x:v>2026-06-29T00:00:00.000Z</x:v>
      </x:c>
      <x:c r="C1960" s="8" t="n">
        <x:v>1570408800</x:v>
      </x:c>
      <x:c r="D1960" s="9" t="n">
        <x:v>4.9812</x:v>
      </x:c>
      <x:c r="E1960" s="9" t="n">
        <x:f>IF(COUNT(C1960:D1960)=2,C1960*D1960/100000000,"n.a.")</x:f>
        <x:v>78.2252031456</x:v>
      </x:c>
      <x:c r="F1960" s="1" t="str">
        <x:v>get_fund_holders_9716a79bd81ae93a.json</x:v>
      </x:c>
      <x:c r="G1960" s="1" t="str">
        <x:v>get_fund_performance_a204b4467a190cee.json</x:v>
      </x:c>
    </x:row>
    <x:row r="1961" ht="25" customHeight="1">
      <x:c r="A1961" s="1" t="str">
        <x:v>512510.SH</x:v>
      </x:c>
      <x:c r="B1961" s="7" t="d">
        <x:v>2026-06-29T00:00:00.000Z</x:v>
      </x:c>
      <x:c r="C1961" s="8" t="n">
        <x:v>398929800</x:v>
      </x:c>
      <x:c r="D1961" s="9" t="n">
        <x:v>2.6165</x:v>
      </x:c>
      <x:c r="E1961" s="9" t="n">
        <x:f>IF(COUNT(C1961:D1961)=2,C1961*D1961/100000000,"n.a.")</x:f>
        <x:v>10.437998216999999</x:v>
      </x:c>
      <x:c r="F1961" s="1" t="str">
        <x:v>get_fund_holders_cb7a47267215c1da.json</x:v>
      </x:c>
      <x:c r="G1961" s="1" t="str">
        <x:v>get_fund_performance_7bf0efc786c27bf1.json</x:v>
      </x:c>
    </x:row>
    <x:row r="1962" ht="25" customHeight="1">
      <x:c r="A1962" s="1" t="str">
        <x:v>515130.SH</x:v>
      </x:c>
      <x:c r="B1962" s="7" t="d">
        <x:v>2026-06-29T00:00:00.000Z</x:v>
      </x:c>
      <x:c r="C1962" s="8" t="n">
        <x:v>79463200</x:v>
      </x:c>
      <x:c r="D1962" s="9" t="n">
        <x:v>1.6357</x:v>
      </x:c>
      <x:c r="E1962" s="9" t="n">
        <x:f>IF(COUNT(C1962:D1962)=2,C1962*D1962/100000000,"n.a.")</x:f>
        <x:v>1.2997795624</x:v>
      </x:c>
      <x:c r="F1962" s="1" t="str">
        <x:v>get_fund_holders_02dd5efc1003a96c.json</x:v>
      </x:c>
      <x:c r="G1962" s="1" t="str">
        <x:v>get_fund_performance_b02199b195311b97.json</x:v>
      </x:c>
    </x:row>
    <x:row r="1963" ht="25" customHeight="1">
      <x:c r="A1963" s="1" t="str">
        <x:v>515190.SH</x:v>
      </x:c>
      <x:c r="B1963" s="7" t="d">
        <x:v>2026-06-29T00:00:00.000Z</x:v>
      </x:c>
      <x:c r="C1963" s="8" t="n">
        <x:v>265466100</x:v>
      </x:c>
      <x:c r="D1963" s="9" t="n">
        <x:v>1.8481</x:v>
      </x:c>
      <x:c r="E1963" s="9" t="n">
        <x:f>IF(COUNT(C1963:D1963)=2,C1963*D1963/100000000,"n.a.")</x:f>
        <x:v>4.9060789941000005</x:v>
      </x:c>
      <x:c r="F1963" s="1" t="str">
        <x:v>get_fund_holders_4a5b486412b93368.json</x:v>
      </x:c>
      <x:c r="G1963" s="1" t="str">
        <x:v>get_fund_performance_d3b8a29dbfda12d5.json</x:v>
      </x:c>
    </x:row>
    <x:row r="1964" ht="25" customHeight="1">
      <x:c r="A1964" s="1" t="str">
        <x:v>515310.SH</x:v>
      </x:c>
      <x:c r="B1964" s="7" t="d">
        <x:v>2026-06-29T00:00:00.000Z</x:v>
      </x:c>
      <x:c r="C1964" s="8" t="n">
        <x:v>234111200</x:v>
      </x:c>
      <x:c r="D1964" s="9" t="n">
        <x:v>1.4755</x:v>
      </x:c>
      <x:c r="E1964" s="9" t="n">
        <x:f>IF(COUNT(C1964:D1964)=2,C1964*D1964/100000000,"n.a.")</x:f>
        <x:v>3.4543107560000004</x:v>
      </x:c>
      <x:c r="F1964" s="1" t="str">
        <x:v>get_fund_holders_9654d298fd7411b0.json</x:v>
      </x:c>
      <x:c r="G1964" s="1" t="str">
        <x:v>get_fund_performance_1d4a9808e8556da1.json</x:v>
      </x:c>
    </x:row>
    <x:row r="1965" ht="25" customHeight="1">
      <x:c r="A1965" s="1" t="str">
        <x:v>515330.SH</x:v>
      </x:c>
      <x:c r="B1965" s="7" t="d">
        <x:v>2026-06-29T00:00:00.000Z</x:v>
      </x:c>
      <x:c r="C1965" s="8" t="n">
        <x:v>5402709500</x:v>
      </x:c>
      <x:c r="D1965" s="9" t="n">
        <x:v>1.4253</x:v>
      </x:c>
      <x:c r="E1965" s="9" t="n">
        <x:f>IF(COUNT(C1965:D1965)=2,C1965*D1965/100000000,"n.a.")</x:f>
        <x:v>77.0048185035</x:v>
      </x:c>
      <x:c r="F1965" s="1" t="str">
        <x:v>get_fund_holders_8112bcd006961a9d.json</x:v>
      </x:c>
      <x:c r="G1965" s="1" t="str">
        <x:v>get_fund_performance_11643907f3f83e2c.json</x:v>
      </x:c>
    </x:row>
    <x:row r="1966" ht="25" customHeight="1">
      <x:c r="A1966" s="1" t="str">
        <x:v>515350.SH</x:v>
      </x:c>
      <x:c r="B1966" s="7" t="d">
        <x:v>2026-06-29T00:00:00.000Z</x:v>
      </x:c>
      <x:c r="C1966" s="8" t="n">
        <x:v>10799200</x:v>
      </x:c>
      <x:c r="D1966" s="9" t="n">
        <x:v>6.6377</x:v>
      </x:c>
      <x:c r="E1966" s="9" t="n">
        <x:f>IF(COUNT(C1966:D1966)=2,C1966*D1966/100000000,"n.a.")</x:f>
        <x:v>0.7168184984</x:v>
      </x:c>
      <x:c r="F1966" s="1" t="str">
        <x:v>get_fund_holders_f7a0251fa6d4d112.json</x:v>
      </x:c>
      <x:c r="G1966" s="1" t="str">
        <x:v>get_fund_performance_f34761a2b46b9330.json</x:v>
      </x:c>
    </x:row>
    <x:row r="1967" ht="25" customHeight="1">
      <x:c r="A1967" s="1" t="str">
        <x:v>515360.SH</x:v>
      </x:c>
      <x:c r="B1967" s="7" t="d">
        <x:v>2026-06-29T00:00:00.000Z</x:v>
      </x:c>
      <x:c r="C1967" s="8" t="n">
        <x:v>38279300</x:v>
      </x:c>
      <x:c r="D1967" s="9" t="n">
        <x:v>7.1201</x:v>
      </x:c>
      <x:c r="E1967" s="9" t="n">
        <x:f>IF(COUNT(C1967:D1967)=2,C1967*D1967/100000000,"n.a.")</x:f>
        <x:v>2.7255244393</x:v>
      </x:c>
      <x:c r="F1967" s="1" t="str">
        <x:v>get_fund_holders_b20aeadfd65009a9.json</x:v>
      </x:c>
      <x:c r="G1967" s="1" t="str">
        <x:v>get_fund_performance_6f370d8e0a2e9620.json</x:v>
      </x:c>
    </x:row>
    <x:row r="1968" ht="25" customHeight="1">
      <x:c r="A1968" s="1" t="str">
        <x:v>515380.SH</x:v>
      </x:c>
      <x:c r="B1968" s="7" t="d">
        <x:v>2026-06-29T00:00:00.000Z</x:v>
      </x:c>
      <x:c r="C1968" s="8" t="n">
        <x:v>641799800</x:v>
      </x:c>
      <x:c r="D1968" s="9" t="n">
        <x:v>5.7398</x:v>
      </x:c>
      <x:c r="E1968" s="9" t="n">
        <x:f>IF(COUNT(C1968:D1968)=2,C1968*D1968/100000000,"n.a.")</x:f>
        <x:v>36.8380249204</x:v>
      </x:c>
      <x:c r="F1968" s="1" t="str">
        <x:v>get_fund_holders_3073d9fb2fa63b6e.json</x:v>
      </x:c>
      <x:c r="G1968" s="1" t="str">
        <x:v>get_fund_performance_4eee3d47edebe064.json</x:v>
      </x:c>
    </x:row>
    <x:row r="1969" ht="25" customHeight="1">
      <x:c r="A1969" s="1" t="str">
        <x:v>515390.SH</x:v>
      </x:c>
      <x:c r="B1969" s="7" t="d">
        <x:v>2026-06-29T00:00:00.000Z</x:v>
      </x:c>
      <x:c r="C1969" s="8" t="n">
        <x:v>1374683000</x:v>
      </x:c>
      <x:c r="D1969" s="9" t="n">
        <x:v>1.4396</x:v>
      </x:c>
      <x:c r="E1969" s="9" t="n">
        <x:f>IF(COUNT(C1969:D1969)=2,C1969*D1969/100000000,"n.a.")</x:f>
        <x:v>19.789936468</x:v>
      </x:c>
      <x:c r="F1969" s="1" t="str">
        <x:v>get_fund_holders_de7653a1c69256fb.json</x:v>
      </x:c>
      <x:c r="G1969" s="1" t="str">
        <x:v>get_fund_performance_84601eddc1c275fe.json</x:v>
      </x:c>
    </x:row>
    <x:row r="1970" ht="25" customHeight="1">
      <x:c r="A1970" s="1" t="str">
        <x:v>515530.SH</x:v>
      </x:c>
      <x:c r="B1970" s="7" t="d">
        <x:v>2026-06-29T00:00:00.000Z</x:v>
      </x:c>
      <x:c r="C1970" s="8" t="n">
        <x:v>12242700</x:v>
      </x:c>
      <x:c r="D1970" s="9" t="n">
        <x:v>4.839</x:v>
      </x:c>
      <x:c r="E1970" s="9" t="n">
        <x:f>IF(COUNT(C1970:D1970)=2,C1970*D1970/100000000,"n.a.")</x:f>
        <x:v>0.592424253</x:v>
      </x:c>
      <x:c r="F1970" s="1" t="str">
        <x:v>get_fund_holders_c3d87f4218ad4583.json</x:v>
      </x:c>
      <x:c r="G1970" s="1" t="str">
        <x:v>get_fund_performance_02aa700a9df0acc2.json</x:v>
      </x:c>
    </x:row>
    <x:row r="1971" ht="25" customHeight="1">
      <x:c r="A1971" s="1" t="str">
        <x:v>515550.SH</x:v>
      </x:c>
      <x:c r="B1971" s="7" t="d">
        <x:v>2026-06-29T00:00:00.000Z</x:v>
      </x:c>
      <x:c r="C1971" s="8" t="n">
        <x:v>16345700</x:v>
      </x:c>
      <x:c r="D1971" s="9" t="n">
        <x:v>1.9626</x:v>
      </x:c>
      <x:c r="E1971" s="9" t="n">
        <x:f>IF(COUNT(C1971:D1971)=2,C1971*D1971/100000000,"n.a.")</x:f>
        <x:v>0.32080070819999995</x:v>
      </x:c>
      <x:c r="F1971" s="1" t="str">
        <x:v>get_fund_holders_4b6ceb4ab77d2485.json</x:v>
      </x:c>
      <x:c r="G1971" s="1" t="str">
        <x:v>get_fund_performance_b5f4b8ffdfab8d69.json</x:v>
      </x:c>
    </x:row>
    <x:row r="1972" ht="25" customHeight="1">
      <x:c r="A1972" s="1" t="str">
        <x:v>515660.SH</x:v>
      </x:c>
      <x:c r="B1972" s="7" t="d">
        <x:v>2026-06-29T00:00:00.000Z</x:v>
      </x:c>
      <x:c r="C1972" s="8" t="n">
        <x:v>458794200</x:v>
      </x:c>
      <x:c r="D1972" s="9" t="n">
        <x:v>6.1635</x:v>
      </x:c>
      <x:c r="E1972" s="9" t="n">
        <x:f>IF(COUNT(C1972:D1972)=2,C1972*D1972/100000000,"n.a.")</x:f>
        <x:v>28.277780516999997</x:v>
      </x:c>
      <x:c r="F1972" s="1" t="str">
        <x:v>get_fund_holders_9f97c20db2568193.json</x:v>
      </x:c>
      <x:c r="G1972" s="1" t="str">
        <x:v>get_fund_performance_cc51021ca3a41cab.json</x:v>
      </x:c>
    </x:row>
    <x:row r="1973" ht="25" customHeight="1">
      <x:c r="A1973" s="1" t="str">
        <x:v>516300.SH</x:v>
      </x:c>
      <x:c r="B1973" s="7" t="d">
        <x:v>2026-06-29T00:00:00.000Z</x:v>
      </x:c>
      <x:c r="C1973" s="8" t="n">
        <x:v>23012600</x:v>
      </x:c>
      <x:c r="D1973" s="9" t="n">
        <x:v>3.5724</x:v>
      </x:c>
      <x:c r="E1973" s="9" t="n">
        <x:f>IF(COUNT(C1973:D1973)=2,C1973*D1973/100000000,"n.a.")</x:f>
        <x:v>0.8221021223999999</x:v>
      </x:c>
      <x:c r="F1973" s="1" t="str">
        <x:v>get_fund_holders_297fc90dcb4e9518.json</x:v>
      </x:c>
      <x:c r="G1973" s="1" t="str">
        <x:v>get_fund_performance_76033c52f8ce0ced.json</x:v>
      </x:c>
    </x:row>
    <x:row r="1974" ht="25" customHeight="1">
      <x:c r="A1974" s="1" t="str">
        <x:v>560010.SH</x:v>
      </x:c>
      <x:c r="B1974" s="7" t="d">
        <x:v>2026-06-29T00:00:00.000Z</x:v>
      </x:c>
      <x:c r="C1974" s="8" t="n">
        <x:v>2302621700</x:v>
      </x:c>
      <x:c r="D1974" s="9" t="n">
        <x:v>3.5597</x:v>
      </x:c>
      <x:c r="E1974" s="9" t="n">
        <x:f>IF(COUNT(C1974:D1974)=2,C1974*D1974/100000000,"n.a.")</x:f>
        <x:v>81.9664246549</x:v>
      </x:c>
      <x:c r="F1974" s="1" t="str">
        <x:v>get_fund_holders_6873838444356b70.json</x:v>
      </x:c>
      <x:c r="G1974" s="1" t="str">
        <x:v>get_fund_performance_c16a854f012da14c.json</x:v>
      </x:c>
    </x:row>
    <x:row r="1975" ht="25" customHeight="1">
      <x:c r="A1975" s="1" t="str">
        <x:v>560110.SH</x:v>
      </x:c>
      <x:c r="B1975" s="7" t="d">
        <x:v>2026-06-29T00:00:00.000Z</x:v>
      </x:c>
      <x:c r="C1975" s="8" t="n">
        <x:v>130903500</x:v>
      </x:c>
      <x:c r="D1975" s="9" t="n">
        <x:v>1.2858</x:v>
      </x:c>
      <x:c r="E1975" s="9" t="n">
        <x:f>IF(COUNT(C1975:D1975)=2,C1975*D1975/100000000,"n.a.")</x:f>
        <x:v>1.6831572030000002</x:v>
      </x:c>
      <x:c r="F1975" s="1" t="str">
        <x:v>get_fund_holders_297fc90dcb4e9518.json</x:v>
      </x:c>
      <x:c r="G1975" s="1" t="str">
        <x:v>get_fund_performance_76033c52f8ce0ced.json</x:v>
      </x:c>
    </x:row>
    <x:row r="1976" ht="25" customHeight="1">
      <x:c r="A1976" s="1" t="str">
        <x:v>560220.SH</x:v>
      </x:c>
      <x:c r="B1976" s="7" t="d">
        <x:v>2026-06-29T00:00:00.000Z</x:v>
      </x:c>
      <x:c r="C1976" s="8" t="n">
        <x:v>48717000</x:v>
      </x:c>
      <x:c r="D1976" s="9" t="n">
        <x:v>1.5201</x:v>
      </x:c>
      <x:c r="E1976" s="9" t="n">
        <x:f>IF(COUNT(C1976:D1976)=2,C1976*D1976/100000000,"n.a.")</x:f>
        <x:v>0.740547117</x:v>
      </x:c>
      <x:c r="F1976" s="1" t="str">
        <x:v>get_fund_holders_fc050ecb223266b2.json</x:v>
      </x:c>
      <x:c r="G1976" s="1" t="str">
        <x:v>get_fund_performance_64e81de3617dc384.json</x:v>
      </x:c>
    </x:row>
    <x:row r="1977" ht="25" customHeight="1">
      <x:c r="A1977" s="1" t="str">
        <x:v>561350.SH</x:v>
      </x:c>
      <x:c r="B1977" s="7" t="d">
        <x:v>2026-06-29T00:00:00.000Z</x:v>
      </x:c>
      <x:c r="C1977" s="8" t="n">
        <x:v>64700000</x:v>
      </x:c>
      <x:c r="D1977" s="9" t="n">
        <x:v>1.3979</x:v>
      </x:c>
      <x:c r="E1977" s="9" t="n">
        <x:f>IF(COUNT(C1977:D1977)=2,C1977*D1977/100000000,"n.a.")</x:f>
        <x:v>0.9044413</x:v>
      </x:c>
      <x:c r="F1977" s="1" t="str">
        <x:v>get_fund_holders_13991b14672a9e5b.json</x:v>
      </x:c>
      <x:c r="G1977" s="1" t="str">
        <x:v>get_fund_performance_0e4c5b8e47ee8e76.json</x:v>
      </x:c>
    </x:row>
    <x:row r="1978" ht="25" customHeight="1">
      <x:c r="A1978" s="1" t="str">
        <x:v>561370.SH</x:v>
      </x:c>
      <x:c r="B1978" s="7" t="d">
        <x:v>2026-06-29T00:00:00.000Z</x:v>
      </x:c>
      <x:c r="C1978" s="8" t="n">
        <x:v>22356000</x:v>
      </x:c>
      <x:c r="D1978" s="9" t="n">
        <x:v>1.4936</x:v>
      </x:c>
      <x:c r="E1978" s="9" t="n">
        <x:f>IF(COUNT(C1978:D1978)=2,C1978*D1978/100000000,"n.a.")</x:f>
        <x:v>0.333909216</x:v>
      </x:c>
      <x:c r="F1978" s="1" t="str">
        <x:v>get_fund_holders_2726ab4790466ee0.json</x:v>
      </x:c>
      <x:c r="G1978" s="1" t="str">
        <x:v>get_fund_performance_cb9287801365b0fc.json</x:v>
      </x:c>
    </x:row>
    <x:row r="1979" ht="25" customHeight="1">
      <x:c r="A1979" s="1" t="str">
        <x:v>561930.SH</x:v>
      </x:c>
      <x:c r="B1979" s="7" t="d">
        <x:v>2026-06-29T00:00:00.000Z</x:v>
      </x:c>
      <x:c r="C1979" s="8" t="n">
        <x:v>118260600</x:v>
      </x:c>
      <x:c r="D1979" s="9" t="n">
        <x:v>1.6561</x:v>
      </x:c>
      <x:c r="E1979" s="9" t="n">
        <x:f>IF(COUNT(C1979:D1979)=2,C1979*D1979/100000000,"n.a.")</x:f>
        <x:v>1.9585137966</x:v>
      </x:c>
      <x:c r="F1979" s="1" t="str">
        <x:v>get_fund_holders_f7a0251fa6d4d112.json</x:v>
      </x:c>
      <x:c r="G1979" s="1" t="str">
        <x:v>get_fund_performance_f34761a2b46b9330.json</x:v>
      </x:c>
    </x:row>
    <x:row r="1980" ht="25" customHeight="1">
      <x:c r="A1980" s="1" t="str">
        <x:v>562660.SH</x:v>
      </x:c>
      <x:c r="B1980" s="7" t="d">
        <x:v>2026-06-29T00:00:00.000Z</x:v>
      </x:c>
      <x:c r="C1980" s="8" t="n">
        <x:v>214874000</x:v>
      </x:c>
      <x:c r="D1980" s="9" t="n">
        <x:v>1.9106</x:v>
      </x:c>
      <x:c r="E1980" s="9" t="n">
        <x:f>IF(COUNT(C1980:D1980)=2,C1980*D1980/100000000,"n.a.")</x:f>
        <x:v>4.1053826440000005</x:v>
      </x:c>
      <x:c r="F1980" s="1" t="str">
        <x:v>get_fund_holders_a10e2190a42af2eb.json</x:v>
      </x:c>
      <x:c r="G1980" s="1" t="str">
        <x:v>get_fund_performance_074fe7c4861a32c8.json</x:v>
      </x:c>
    </x:row>
    <x:row r="1981" ht="25" customHeight="1">
      <x:c r="A1981" s="1" t="str">
        <x:v>563200.SH</x:v>
      </x:c>
      <x:c r="B1981" s="7" t="d">
        <x:v>2026-06-29T00:00:00.000Z</x:v>
      </x:c>
      <x:c r="C1981" s="8" t="n">
        <x:v>33458800</x:v>
      </x:c>
      <x:c r="D1981" s="9" t="n">
        <x:v>1.6114</x:v>
      </x:c>
      <x:c r="E1981" s="9" t="n">
        <x:f>IF(COUNT(C1981:D1981)=2,C1981*D1981/100000000,"n.a.")</x:f>
        <x:v>0.5391551032</x:v>
      </x:c>
      <x:c r="F1981" s="1" t="str">
        <x:v>get_fund_holders_fc050ecb223266b2.json</x:v>
      </x:c>
      <x:c r="G1981" s="1" t="str">
        <x:v>get_fund_performance_64e81de3617dc384.json</x:v>
      </x:c>
    </x:row>
    <x:row r="1982" ht="25" customHeight="1">
      <x:c r="A1982" s="1" t="str">
        <x:v>563300.SH</x:v>
      </x:c>
      <x:c r="B1982" s="7" t="d">
        <x:v>2026-06-29T00:00:00.000Z</x:v>
      </x:c>
      <x:c r="C1982" s="8" t="n">
        <x:v>2013674000</x:v>
      </x:c>
      <x:c r="D1982" s="9" t="n">
        <x:v>1.5658</x:v>
      </x:c>
      <x:c r="E1982" s="9" t="n">
        <x:f>IF(COUNT(C1982:D1982)=2,C1982*D1982/100000000,"n.a.")</x:f>
        <x:v>31.530107492000003</x:v>
      </x:c>
      <x:c r="F1982" s="1" t="str">
        <x:v>get_fund_holders_a10e2190a42af2eb.json</x:v>
      </x:c>
      <x:c r="G1982" s="1" t="str">
        <x:v>get_fund_performance_074fe7c4861a32c8.json</x:v>
      </x:c>
    </x:row>
    <x:row r="1983" ht="25" customHeight="1">
      <x:c r="A1983" s="1" t="str">
        <x:v>563520.SH</x:v>
      </x:c>
      <x:c r="B1983" s="7" t="d">
        <x:v>2026-06-29T00:00:00.000Z</x:v>
      </x:c>
      <x:c r="C1983" s="8" t="n">
        <x:v>379065000</x:v>
      </x:c>
      <x:c r="D1983" s="9" t="n">
        <x:v>1.2685</x:v>
      </x:c>
      <x:c r="E1983" s="9" t="n">
        <x:f>IF(COUNT(C1983:D1983)=2,C1983*D1983/100000000,"n.a.")</x:f>
        <x:v>4.808439525</x:v>
      </x:c>
      <x:c r="F1983" s="1" t="str">
        <x:v>get_fund_holders_1e677b142657289e.json</x:v>
      </x:c>
      <x:c r="G1983" s="1" t="str">
        <x:v>get_fund_performance_32b153f453e65745.json</x:v>
      </x:c>
    </x:row>
    <x:row r="1984" ht="25" customHeight="1">
      <x:c r="A1984" s="1" t="str">
        <x:v>563750.SH</x:v>
      </x:c>
      <x:c r="B1984" s="7" t="d">
        <x:v>2026-06-29T00:00:00.000Z</x:v>
      </x:c>
      <x:c r="C1984" s="8" t="n">
        <x:v>322237000</x:v>
      </x:c>
      <x:c r="D1984" s="9" t="n">
        <x:v>1.2273</x:v>
      </x:c>
      <x:c r="E1984" s="9" t="n">
        <x:f>IF(COUNT(C1984:D1984)=2,C1984*D1984/100000000,"n.a.")</x:f>
        <x:v>3.954814701</x:v>
      </x:c>
      <x:c r="F1984" s="1" t="str">
        <x:v>get_fund_holders_3a509cba2b0c91ea.json</x:v>
      </x:c>
      <x:c r="G1984" s="1" t="str">
        <x:v>get_fund_performance_aa085c9cb9fda8b6.json</x:v>
      </x:c>
    </x:row>
    <x:row r="1985" ht="25" customHeight="1">
      <x:c r="A1985" s="1" t="str">
        <x:v>588000.SH</x:v>
      </x:c>
      <x:c r="B1985" s="7" t="d">
        <x:v>2026-06-29T00:00:00.000Z</x:v>
      </x:c>
      <x:c r="C1985" s="8" t="n">
        <x:v>29804668200</x:v>
      </x:c>
      <x:c r="D1985" s="9" t="n">
        <x:v>2.2406</x:v>
      </x:c>
      <x:c r="E1985" s="9" t="n">
        <x:f>IF(COUNT(C1985:D1985)=2,C1985*D1985/100000000,"n.a.")</x:f>
        <x:v>667.8033956892001</x:v>
      </x:c>
      <x:c r="F1985" s="1" t="str">
        <x:v>get_fund_holders_d7a48f04a3675863.json</x:v>
      </x:c>
      <x:c r="G1985" s="1" t="str">
        <x:v>get_fund_performance_8e72c41e3db9b3ba.json</x:v>
      </x:c>
    </x:row>
    <x:row r="1986" ht="25" customHeight="1">
      <x:c r="A1986" s="1" t="str">
        <x:v>588040.SH</x:v>
      </x:c>
      <x:c r="B1986" s="7" t="d">
        <x:v>2026-06-29T00:00:00.000Z</x:v>
      </x:c>
      <x:c r="C1986" s="8" t="n">
        <x:v>65889000</x:v>
      </x:c>
      <x:c r="D1986" s="9" t="n">
        <x:v>2.1606</x:v>
      </x:c>
      <x:c r="E1986" s="9" t="n">
        <x:f>IF(COUNT(C1986:D1986)=2,C1986*D1986/100000000,"n.a.")</x:f>
        <x:v>1.4235977340000001</x:v>
      </x:c>
      <x:c r="F1986" s="1" t="str">
        <x:v>get_fund_holders_289aa24890e2120f.json</x:v>
      </x:c>
      <x:c r="G1986" s="1" t="str">
        <x:v>get_fund_performance_132f843fe326f0e9.json</x:v>
      </x:c>
    </x:row>
    <x:row r="1987" ht="25" customHeight="1">
      <x:c r="A1987" s="1" t="str">
        <x:v>588050.SH</x:v>
      </x:c>
      <x:c r="B1987" s="7" t="d">
        <x:v>2026-06-29T00:00:00.000Z</x:v>
      </x:c>
      <x:c r="C1987" s="8" t="n">
        <x:v>4681241300</x:v>
      </x:c>
      <x:c r="D1987" s="9" t="n">
        <x:v>2.1747</x:v>
      </x:c>
      <x:c r="E1987" s="9" t="n">
        <x:f>IF(COUNT(C1987:D1987)=2,C1987*D1987/100000000,"n.a.")</x:f>
        <x:v>101.8029545511</x:v>
      </x:c>
      <x:c r="F1987" s="1" t="str">
        <x:v>get_fund_holders_bf65d0019adb3c3e.json</x:v>
      </x:c>
      <x:c r="G1987" s="1" t="str">
        <x:v>get_fund_performance_dbfdb5899fd5fed8.json</x:v>
      </x:c>
    </x:row>
    <x:row r="1988" ht="25" customHeight="1">
      <x:c r="A1988" s="1" t="str">
        <x:v>588060.SH</x:v>
      </x:c>
      <x:c r="B1988" s="7" t="d">
        <x:v>2026-06-29T00:00:00.000Z</x:v>
      </x:c>
      <x:c r="C1988" s="8" t="n">
        <x:v>5011140000</x:v>
      </x:c>
      <x:c r="D1988" s="9" t="n">
        <x:v>1.3476</x:v>
      </x:c>
      <x:c r="E1988" s="9" t="n">
        <x:f>IF(COUNT(C1988:D1988)=2,C1988*D1988/100000000,"n.a.")</x:f>
        <x:v>67.53012264</x:v>
      </x:c>
      <x:c r="F1988" s="1" t="str">
        <x:v>get_fund_holders_5233c0fc3241a32c.json</x:v>
      </x:c>
      <x:c r="G1988" s="1" t="str">
        <x:v>get_fund_performance_efd396d3cd9bc676.json</x:v>
      </x:c>
    </x:row>
    <x:row r="1989" ht="25" customHeight="1">
      <x:c r="A1989" s="1" t="str">
        <x:v>588080.SH</x:v>
      </x:c>
      <x:c r="B1989" s="7" t="d">
        <x:v>2026-06-29T00:00:00.000Z</x:v>
      </x:c>
      <x:c r="C1989" s="8" t="n">
        <x:v>18676628100</x:v>
      </x:c>
      <x:c r="D1989" s="9" t="n">
        <x:v>2.1725</x:v>
      </x:c>
      <x:c r="E1989" s="9" t="n">
        <x:f>IF(COUNT(C1989:D1989)=2,C1989*D1989/100000000,"n.a.")</x:f>
        <x:v>405.7497454725</x:v>
      </x:c>
      <x:c r="F1989" s="1" t="str">
        <x:v>get_fund_holders_d208616395cf29e5.json</x:v>
      </x:c>
      <x:c r="G1989" s="1" t="str">
        <x:v>get_fund_performance_436bcdb0b10648ba.json</x:v>
      </x:c>
    </x:row>
    <x:row r="1990" ht="25" customHeight="1">
      <x:c r="A1990" s="1" t="str">
        <x:v>588090.SH</x:v>
      </x:c>
      <x:c r="B1990" s="7" t="d">
        <x:v>2026-06-29T00:00:00.000Z</x:v>
      </x:c>
      <x:c r="C1990" s="8" t="n">
        <x:v>2181072800</x:v>
      </x:c>
      <x:c r="D1990" s="9" t="n">
        <x:v>2.1779</x:v>
      </x:c>
      <x:c r="E1990" s="9" t="n">
        <x:f>IF(COUNT(C1990:D1990)=2,C1990*D1990/100000000,"n.a.")</x:f>
        <x:v>47.50158451120001</x:v>
      </x:c>
      <x:c r="F1990" s="1" t="str">
        <x:v>get_fund_holders_0e8c333096cb6d9b.json</x:v>
      </x:c>
      <x:c r="G1990" s="1" t="str">
        <x:v>get_fund_performance_5d7f4203664c3089.json</x:v>
      </x:c>
    </x:row>
    <x:row r="1991" ht="25" customHeight="1">
      <x:c r="A1991" s="1" t="str">
        <x:v>588150.SH</x:v>
      </x:c>
      <x:c r="B1991" s="7" t="d">
        <x:v>2026-06-29T00:00:00.000Z</x:v>
      </x:c>
      <x:c r="C1991" s="8" t="n">
        <x:v>268432600</x:v>
      </x:c>
      <x:c r="D1991" s="9" t="n">
        <x:v>1.4997</x:v>
      </x:c>
      <x:c r="E1991" s="9" t="n">
        <x:f>IF(COUNT(C1991:D1991)=2,C1991*D1991/100000000,"n.a.")</x:f>
        <x:v>4.0256837022</x:v>
      </x:c>
      <x:c r="F1991" s="1" t="str">
        <x:v>get_fund_holders_9969b0d406d0b745.json</x:v>
      </x:c>
      <x:c r="G1991" s="1" t="str">
        <x:v>get_fund_performance_e05a94b547791553.json</x:v>
      </x:c>
    </x:row>
    <x:row r="1992" ht="25" customHeight="1">
      <x:c r="A1992" s="1" t="str">
        <x:v>588180.SH</x:v>
      </x:c>
      <x:c r="B1992" s="7" t="d">
        <x:v>2026-06-29T00:00:00.000Z</x:v>
      </x:c>
      <x:c r="C1992" s="8" t="n">
        <x:v>745353700</x:v>
      </x:c>
      <x:c r="D1992" s="9" t="n">
        <x:v>1.3743</x:v>
      </x:c>
      <x:c r="E1992" s="9" t="n">
        <x:f>IF(COUNT(C1992:D1992)=2,C1992*D1992/100000000,"n.a.")</x:f>
        <x:v>10.243395899100001</x:v>
      </x:c>
      <x:c r="F1992" s="1" t="str">
        <x:v>get_fund_holders_a16d4a3c86b477e3.json</x:v>
      </x:c>
      <x:c r="G1992" s="1" t="str">
        <x:v>get_fund_performance_dbfdb5899fd5fed8.json</x:v>
      </x:c>
    </x:row>
    <x:row r="1993" ht="25" customHeight="1">
      <x:c r="A1993" s="1" t="str">
        <x:v>588280.SH</x:v>
      </x:c>
      <x:c r="B1993" s="7" t="d">
        <x:v>2026-06-29T00:00:00.000Z</x:v>
      </x:c>
      <x:c r="C1993" s="8" t="n">
        <x:v>240121000</x:v>
      </x:c>
      <x:c r="D1993" s="9" t="n">
        <x:v>1.5266</x:v>
      </x:c>
      <x:c r="E1993" s="9" t="n">
        <x:f>IF(COUNT(C1993:D1993)=2,C1993*D1993/100000000,"n.a.")</x:f>
        <x:v>3.6656871859999995</x:v>
      </x:c>
      <x:c r="F1993" s="1" t="str">
        <x:v>get_fund_holders_e06a4127f41e102c.json</x:v>
      </x:c>
      <x:c r="G1993" s="1" t="str">
        <x:v>get_fund_performance_40a67205fc558839.json</x:v>
      </x:c>
    </x:row>
    <x:row r="1994" ht="25" customHeight="1">
      <x:c r="A1994" s="1" t="str">
        <x:v>588720.SH</x:v>
      </x:c>
      <x:c r="B1994" s="7" t="d">
        <x:v>2026-06-29T00:00:00.000Z</x:v>
      </x:c>
      <x:c r="C1994" s="8" t="n">
        <x:v>87241800</x:v>
      </x:c>
      <x:c r="D1994" s="9" t="n">
        <x:v>2.1356</x:v>
      </x:c>
      <x:c r="E1994" s="9" t="n">
        <x:f>IF(COUNT(C1994:D1994)=2,C1994*D1994/100000000,"n.a.")</x:f>
        <x:v>1.8631358808</x:v>
      </x:c>
      <x:c r="F1994" s="1" t="str">
        <x:v>get_fund_holders_522e7c68c534d3b2.json</x:v>
      </x:c>
      <x:c r="G1994" s="1" t="str">
        <x:v>get_fund_performance_5d7f4203664c3089.json</x:v>
      </x:c>
    </x:row>
    <x:row r="1995" ht="25" customHeight="1">
      <x:c r="A1995" s="1" t="str">
        <x:v>588840.SH</x:v>
      </x:c>
      <x:c r="B1995" s="7" t="d">
        <x:v>2026-06-29T00:00:00.000Z</x:v>
      </x:c>
      <x:c r="C1995" s="8" t="n">
        <x:v>31236000</x:v>
      </x:c>
      <x:c r="D1995" s="9" t="n">
        <x:v>1.9624</x:v>
      </x:c>
      <x:c r="E1995" s="9" t="n">
        <x:f>IF(COUNT(C1995:D1995)=2,C1995*D1995/100000000,"n.a.")</x:f>
        <x:v>0.612975264</x:v>
      </x:c>
      <x:c r="F1995" s="1" t="str">
        <x:v>get_fund_holders_0b63176527658f63.json</x:v>
      </x:c>
      <x:c r="G1995" s="1" t="str">
        <x:v>get_fund_performance_132f843fe326f0e9.json</x:v>
      </x:c>
    </x:row>
    <x:row r="1996" ht="25" customHeight="1">
      <x:c r="A1996" s="1" t="str">
        <x:v>588870.SH</x:v>
      </x:c>
      <x:c r="B1996" s="7" t="d">
        <x:v>2026-06-29T00:00:00.000Z</x:v>
      </x:c>
      <x:c r="C1996" s="8" t="n">
        <x:v>257552000</x:v>
      </x:c>
      <x:c r="D1996" s="9" t="n">
        <x:v>2.1528</x:v>
      </x:c>
      <x:c r="E1996" s="9" t="n">
        <x:f>IF(COUNT(C1996:D1996)=2,C1996*D1996/100000000,"n.a.")</x:f>
        <x:v>5.544579456</x:v>
      </x:c>
      <x:c r="F1996" s="1" t="str">
        <x:v>get_fund_holders_caa4c3c02f912995.json</x:v>
      </x:c>
      <x:c r="G1996" s="1" t="str">
        <x:v>get_fund_performance_efd396d3cd9bc676.json</x:v>
      </x:c>
    </x:row>
    <x:row r="1997" ht="25" customHeight="1">
      <x:c r="A1997" s="1" t="str">
        <x:v>588940.SH</x:v>
      </x:c>
      <x:c r="B1997" s="7" t="d">
        <x:v>2026-06-29T00:00:00.000Z</x:v>
      </x:c>
      <x:c r="C1997" s="8" t="n">
        <x:v>400420000</x:v>
      </x:c>
      <x:c r="D1997" s="9" t="n">
        <x:v>2.1951</x:v>
      </x:c>
      <x:c r="E1997" s="9" t="n">
        <x:f>IF(COUNT(C1997:D1997)=2,C1997*D1997/100000000,"n.a.")</x:f>
        <x:v>8.78961942</x:v>
      </x:c>
      <x:c r="F1997" s="1" t="str">
        <x:v>get_fund_holders_dd0a9debd3f4f444.json</x:v>
      </x:c>
      <x:c r="G1997" s="1" t="str">
        <x:v>get_fund_performance_45fcf26c430218d7.json</x:v>
      </x:c>
    </x:row>
    <x:row r="1998" ht="25" customHeight="1">
      <x:c r="A1998" s="1" t="str">
        <x:v>588950.SH</x:v>
      </x:c>
      <x:c r="B1998" s="7" t="d">
        <x:v>2026-06-29T00:00:00.000Z</x:v>
      </x:c>
      <x:c r="C1998" s="8" t="n">
        <x:v>206729700</x:v>
      </x:c>
      <x:c r="D1998" s="9" t="n">
        <x:v>2.2069</x:v>
      </x:c>
      <x:c r="E1998" s="9" t="n">
        <x:f>IF(COUNT(C1998:D1998)=2,C1998*D1998/100000000,"n.a.")</x:f>
        <x:v>4.5623177493</x:v>
      </x:c>
      <x:c r="F1998" s="1" t="str">
        <x:v>get_fund_holders_d208616395cf29e5.json</x:v>
      </x:c>
      <x:c r="G1998" s="1" t="str">
        <x:v>get_fund_performance_436bcdb0b10648ba.json</x:v>
      </x:c>
    </x:row>
    <x:row r="1999" ht="25" customHeight="1">
      <x:c r="A1999" s="1" t="str">
        <x:v>589150.SH</x:v>
      </x:c>
      <x:c r="B1999" s="7" t="d">
        <x:v>2026-06-29T00:00:00.000Z</x:v>
      </x:c>
      <x:c r="C1999" s="8" t="n">
        <x:v>73437200</x:v>
      </x:c>
      <x:c r="D1999" s="9" t="n">
        <x:v>1.5396</x:v>
      </x:c>
      <x:c r="E1999" s="9" t="n">
        <x:f>IF(COUNT(C1999:D1999)=2,C1999*D1999/100000000,"n.a.")</x:f>
        <x:v>1.1306391312000001</x:v>
      </x:c>
      <x:c r="F1999" s="1" t="str">
        <x:v>get_fund_holders_9969b0d406d0b745.json</x:v>
      </x:c>
      <x:c r="G1999" s="1" t="str">
        <x:v>get_fund_performance_e05a94b547791553.json</x:v>
      </x:c>
    </x:row>
    <x:row r="2000" ht="25" customHeight="1">
      <x:c r="A2000" s="1" t="str">
        <x:v>589360.SH</x:v>
      </x:c>
      <x:c r="B2000" s="7" t="d">
        <x:v>2026-06-29T00:00:00.000Z</x:v>
      </x:c>
      <x:c r="C2000" s="8" t="n">
        <x:v>152174000</x:v>
      </x:c>
      <x:c r="D2000" s="9" t="n">
        <x:v>1.0941</x:v>
      </x:c>
      <x:c r="E2000" s="9" t="n">
        <x:f>IF(COUNT(C2000:D2000)=2,C2000*D2000/100000000,"n.a.")</x:f>
        <x:v>1.6649357340000002</x:v>
      </x:c>
      <x:c r="F2000" s="1" t="str">
        <x:v>get_fund_holders_6945901b696ca7c1.json</x:v>
      </x:c>
      <x:c r="G2000" s="1" t="str">
        <x:v>get_fund_performance_471c330b09cc8ef2.json</x:v>
      </x:c>
    </x:row>
    <x:row r="2001" ht="25" customHeight="1">
      <x:c r="A2001" s="1" t="str">
        <x:v>589850.SH</x:v>
      </x:c>
      <x:c r="B2001" s="7" t="d">
        <x:v>2026-06-29T00:00:00.000Z</x:v>
      </x:c>
      <x:c r="C2001" s="8" t="n">
        <x:v>319057000</x:v>
      </x:c>
      <x:c r="D2001" s="9" t="n">
        <x:v>2.0311</x:v>
      </x:c>
      <x:c r="E2001" s="9" t="n">
        <x:f>IF(COUNT(C2001:D2001)=2,C2001*D2001/100000000,"n.a.")</x:f>
        <x:v>6.480366726999999</x:v>
      </x:c>
      <x:c r="F2001" s="1" t="str">
        <x:v>get_fund_holders_d7a48f04a3675863.json</x:v>
      </x:c>
      <x:c r="G2001" s="1" t="str">
        <x:v>get_fund_performance_8e72c41e3db9b3ba.json</x:v>
      </x:c>
    </x:row>
    <x:row r="2002" ht="25" customHeight="1">
      <x:c r="A2002" s="1" t="str">
        <x:v>159205.SZ</x:v>
      </x:c>
      <x:c r="B2002" s="7" t="d">
        <x:v>2026-06-30T00:00:00.000Z</x:v>
      </x:c>
      <x:c r="C2002" s="8" t="n">
        <x:v>291056064</x:v>
      </x:c>
      <x:c r="D2002" s="9" t="n">
        <x:v>2.1279</x:v>
      </x:c>
      <x:c r="E2002" s="9" t="n">
        <x:f>IF(COUNT(C2002:D2002)=2,C2002*D2002/100000000,"n.a.")</x:f>
        <x:v>6.193381985856</x:v>
      </x:c>
      <x:c r="F2002" s="1" t="str">
        <x:v>get_fund_holders_dd0a9debd3f4f444.json</x:v>
      </x:c>
      <x:c r="G2002" s="1" t="str">
        <x:v>get_fund_performance_45fcf26c430218d7.json</x:v>
      </x:c>
    </x:row>
    <x:row r="2003" ht="25" customHeight="1">
      <x:c r="A2003" s="1" t="str">
        <x:v>159247.SZ</x:v>
      </x:c>
      <x:c r="B2003" s="7" t="d">
        <x:v>2026-06-30T00:00:00.000Z</x:v>
      </x:c>
      <x:c r="C2003" s="8" t="n">
        <x:v>187984966</x:v>
      </x:c>
      <x:c r="D2003" s="9" t="n">
        <x:v>1.3032</x:v>
      </x:c>
      <x:c r="E2003" s="9" t="n">
        <x:f>IF(COUNT(C2003:D2003)=2,C2003*D2003/100000000,"n.a.")</x:f>
        <x:v>2.4498200769119998</x:v>
      </x:c>
      <x:c r="F2003" s="1" t="str">
        <x:v>get_fund_holders_fadd370a28d51cf3.json</x:v>
      </x:c>
      <x:c r="G2003" s="1" t="str">
        <x:v>get_fund_performance_bf1ce8849823faae.json</x:v>
      </x:c>
    </x:row>
    <x:row r="2004" ht="25" customHeight="1">
      <x:c r="A2004" s="1" t="str">
        <x:v>159300.SZ</x:v>
      </x:c>
      <x:c r="B2004" s="7" t="d">
        <x:v>2026-06-30T00:00:00.000Z</x:v>
      </x:c>
      <x:c r="C2004" s="8" t="n">
        <x:v>166558097</x:v>
      </x:c>
      <x:c r="D2004" s="9" t="n">
        <x:v>5.3681</x:v>
      </x:c>
      <x:c r="E2004" s="9" t="n">
        <x:f>IF(COUNT(C2004:D2004)=2,C2004*D2004/100000000,"n.a.")</x:f>
        <x:v>8.941005205057</x:v>
      </x:c>
      <x:c r="F2004" s="1" t="str">
        <x:v>get_fund_holders_b7b2fd863d7cae37.json</x:v>
      </x:c>
      <x:c r="G2004" s="1" t="str">
        <x:v>get_fund_performance_782c037bcb449f29.json</x:v>
      </x:c>
    </x:row>
    <x:row r="2005" ht="25" customHeight="1">
      <x:c r="A2005" s="1" t="str">
        <x:v>159330.SZ</x:v>
      </x:c>
      <x:c r="B2005" s="7" t="d">
        <x:v>2026-06-30T00:00:00.000Z</x:v>
      </x:c>
      <x:c r="C2005" s="8" t="n">
        <x:v>314801009</x:v>
      </x:c>
      <x:c r="D2005" s="9" t="n">
        <x:v>1.5478</x:v>
      </x:c>
      <x:c r="E2005" s="9" t="n">
        <x:f>IF(COUNT(C2005:D2005)=2,C2005*D2005/100000000,"n.a.")</x:f>
        <x:v>4.872490017302</x:v>
      </x:c>
      <x:c r="F2005" s="1" t="str">
        <x:v>get_fund_holders_db155956e659ea95.json</x:v>
      </x:c>
      <x:c r="G2005" s="1" t="str">
        <x:v>get_fund_performance_ac2efc383ca02be2.json</x:v>
      </x:c>
    </x:row>
    <x:row r="2006" ht="25" customHeight="1">
      <x:c r="A2006" s="1" t="str">
        <x:v>159337.SZ</x:v>
      </x:c>
      <x:c r="B2006" s="7" t="d">
        <x:v>2026-06-30T00:00:00.000Z</x:v>
      </x:c>
      <x:c r="C2006" s="8" t="n">
        <x:v>233710611</x:v>
      </x:c>
      <x:c r="D2006" s="9" t="n">
        <x:v>2.0551</x:v>
      </x:c>
      <x:c r="E2006" s="9" t="n">
        <x:f>IF(COUNT(C2006:D2006)=2,C2006*D2006/100000000,"n.a.")</x:f>
        <x:v>4.802986766660999</x:v>
      </x:c>
      <x:c r="F2006" s="1" t="str">
        <x:v>get_fund_holders_0f3e86d571c495d7.json</x:v>
      </x:c>
      <x:c r="G2006" s="1" t="str">
        <x:v>get_fund_performance_5896dab4189c2620.json</x:v>
      </x:c>
    </x:row>
    <x:row r="2007" ht="25" customHeight="1">
      <x:c r="A2007" s="1" t="str">
        <x:v>159393.SZ</x:v>
      </x:c>
      <x:c r="B2007" s="7" t="d">
        <x:v>2026-06-30T00:00:00.000Z</x:v>
      </x:c>
      <x:c r="C2007" s="8" t="n">
        <x:v>42046342</x:v>
      </x:c>
      <x:c r="D2007" s="9" t="n">
        <x:v>5.2946</x:v>
      </x:c>
      <x:c r="E2007" s="9" t="n">
        <x:f>IF(COUNT(C2007:D2007)=2,C2007*D2007/100000000,"n.a.")</x:f>
        <x:v>2.226185623532</x:v>
      </x:c>
      <x:c r="F2007" s="1" t="str">
        <x:v>get_fund_holders_9f97c20db2568193.json</x:v>
      </x:c>
      <x:c r="G2007" s="1" t="str">
        <x:v>get_fund_performance_cc51021ca3a41cab.json</x:v>
      </x:c>
    </x:row>
    <x:row r="2008" ht="25" customHeight="1">
      <x:c r="A2008" s="1" t="str">
        <x:v>159500.SZ</x:v>
      </x:c>
      <x:c r="B2008" s="7" t="d">
        <x:v>2026-06-30T00:00:00.000Z</x:v>
      </x:c>
      <x:c r="C2008" s="8" t="n">
        <x:v>129338865</x:v>
      </x:c>
      <x:c r="D2008" s="9" t="n">
        <x:v>1.3457</x:v>
      </x:c>
      <x:c r="E2008" s="9" t="n">
        <x:f>IF(COUNT(C2008:D2008)=2,C2008*D2008/100000000,"n.a.")</x:f>
        <x:v>1.740513106305</x:v>
      </x:c>
      <x:c r="F2008" s="1" t="str">
        <x:v>get_fund_holders_cb7a47267215c1da.json</x:v>
      </x:c>
      <x:c r="G2008" s="1" t="str">
        <x:v>get_fund_performance_7bf0efc786c27bf1.json</x:v>
      </x:c>
    </x:row>
    <x:row r="2009" ht="25" customHeight="1">
      <x:c r="A2009" s="1" t="str">
        <x:v>159531.SZ</x:v>
      </x:c>
      <x:c r="B2009" s="7" t="d">
        <x:v>2026-06-30T00:00:00.000Z</x:v>
      </x:c>
      <x:c r="C2009" s="8" t="n">
        <x:v>510608406</x:v>
      </x:c>
      <x:c r="D2009" s="9" t="n">
        <x:v>1.555</x:v>
      </x:c>
      <x:c r="E2009" s="9" t="n">
        <x:f>IF(COUNT(C2009:D2009)=2,C2009*D2009/100000000,"n.a.")</x:f>
        <x:v>7.9399607133</x:v>
      </x:c>
      <x:c r="F2009" s="1" t="str">
        <x:v>get_fund_holders_6dc695d00ba15682.json</x:v>
      </x:c>
      <x:c r="G2009" s="1" t="str">
        <x:v>get_fund_performance_e916a21462249c2f.json</x:v>
      </x:c>
    </x:row>
    <x:row r="2010" ht="25" customHeight="1">
      <x:c r="A2010" s="1" t="str">
        <x:v>159532.SZ</x:v>
      </x:c>
      <x:c r="B2010" s="7" t="d">
        <x:v>2026-06-30T00:00:00.000Z</x:v>
      </x:c>
      <x:c r="C2010" s="8" t="n">
        <x:v>127564791</x:v>
      </x:c>
      <x:c r="D2010" s="9" t="n">
        <x:v>1.7952</x:v>
      </x:c>
      <x:c r="E2010" s="9" t="n">
        <x:f>IF(COUNT(C2010:D2010)=2,C2010*D2010/100000000,"n.a.")</x:f>
        <x:v>2.290043128032</x:v>
      </x:c>
      <x:c r="F2010" s="1" t="str">
        <x:v>get_fund_holders_6dc695d00ba15682.json</x:v>
      </x:c>
      <x:c r="G2010" s="1" t="str">
        <x:v>get_fund_performance_e916a21462249c2f.json</x:v>
      </x:c>
    </x:row>
    <x:row r="2011" ht="25" customHeight="1">
      <x:c r="A2011" s="1" t="str">
        <x:v>159533.SZ</x:v>
      </x:c>
      <x:c r="B2011" s="7" t="d">
        <x:v>2026-06-30T00:00:00.000Z</x:v>
      </x:c>
      <x:c r="C2011" s="8" t="n">
        <x:v>9458785</x:v>
      </x:c>
      <x:c r="D2011" s="9" t="n">
        <x:v>2.1342</x:v>
      </x:c>
      <x:c r="E2011" s="9" t="n">
        <x:f>IF(COUNT(C2011:D2011)=2,C2011*D2011/100000000,"n.a.")</x:f>
        <x:v>0.20186938947</x:v>
      </x:c>
      <x:c r="F2011" s="1" t="str">
        <x:v>get_fund_holders_2726ab4790466ee0.json</x:v>
      </x:c>
      <x:c r="G2011" s="1" t="str">
        <x:v>get_fund_performance_cb9287801365b0fc.json</x:v>
      </x:c>
    </x:row>
    <x:row r="2012" ht="25" customHeight="1">
      <x:c r="A2012" s="1" t="str">
        <x:v>159535.SZ</x:v>
      </x:c>
      <x:c r="B2012" s="7" t="d">
        <x:v>2026-06-30T00:00:00.000Z</x:v>
      </x:c>
      <x:c r="C2012" s="8" t="n">
        <x:v>16981088</x:v>
      </x:c>
      <x:c r="D2012" s="9" t="n">
        <x:v>1.6063</x:v>
      </x:c>
      <x:c r="E2012" s="9" t="n">
        <x:f>IF(COUNT(C2012:D2012)=2,C2012*D2012/100000000,"n.a.")</x:f>
        <x:v>0.27276721654400005</x:v>
      </x:c>
      <x:c r="F2012" s="1" t="str">
        <x:v>get_fund_holders_b0ac19f70da2b9d6.json</x:v>
      </x:c>
      <x:c r="G2012" s="1" t="str">
        <x:v>get_fund_performance_8091d233a91473cf.json</x:v>
      </x:c>
    </x:row>
    <x:row r="2013" ht="25" customHeight="1">
      <x:c r="A2013" s="1" t="str">
        <x:v>159536.SZ</x:v>
      </x:c>
      <x:c r="B2013" s="7" t="d">
        <x:v>2026-06-30T00:00:00.000Z</x:v>
      </x:c>
      <x:c r="C2013" s="8" t="n">
        <x:v>39261589</x:v>
      </x:c>
      <x:c r="D2013" s="9" t="n">
        <x:v>1.5427</x:v>
      </x:c>
      <x:c r="E2013" s="9" t="n">
        <x:f>IF(COUNT(C2013:D2013)=2,C2013*D2013/100000000,"n.a.")</x:f>
        <x:v>0.605688533503</x:v>
      </x:c>
      <x:c r="F2013" s="1" t="str">
        <x:v>get_fund_holders_b0ac19f70da2b9d6.json</x:v>
      </x:c>
      <x:c r="G2013" s="1" t="str">
        <x:v>get_fund_performance_8091d233a91473cf.json</x:v>
      </x:c>
    </x:row>
    <x:row r="2014" ht="25" customHeight="1">
      <x:c r="A2014" s="1" t="str">
        <x:v>159629.SZ</x:v>
      </x:c>
      <x:c r="B2014" s="7" t="d">
        <x:v>2026-06-30T00:00:00.000Z</x:v>
      </x:c>
      <x:c r="C2014" s="8" t="n">
        <x:v>357252663</x:v>
      </x:c>
      <x:c r="D2014" s="9" t="n">
        <x:v>3.6605</x:v>
      </x:c>
      <x:c r="E2014" s="9" t="n">
        <x:f>IF(COUNT(C2014:D2014)=2,C2014*D2014/100000000,"n.a.")</x:f>
        <x:v>13.077233729115</x:v>
      </x:c>
      <x:c r="F2014" s="1" t="str">
        <x:v>get_fund_holders_f06ed8ca04a5c3cd.json</x:v>
      </x:c>
      <x:c r="G2014" s="1" t="str">
        <x:v>get_fund_performance_7ef9212eaf1828ff.json</x:v>
      </x:c>
    </x:row>
    <x:row r="2015" ht="25" customHeight="1">
      <x:c r="A2015" s="1" t="str">
        <x:v>159633.SZ</x:v>
      </x:c>
      <x:c r="B2015" s="7" t="d">
        <x:v>2026-06-30T00:00:00.000Z</x:v>
      </x:c>
      <x:c r="C2015" s="8" t="n">
        <x:v>502162658</x:v>
      </x:c>
      <x:c r="D2015" s="9" t="n">
        <x:v>3.746</x:v>
      </x:c>
      <x:c r="E2015" s="9" t="n">
        <x:f>IF(COUNT(C2015:D2015)=2,C2015*D2015/100000000,"n.a.")</x:f>
        <x:v>18.81101316868</x:v>
      </x:c>
      <x:c r="F2015" s="1" t="str">
        <x:v>get_fund_holders_cdfe40210f5aa2b8.json</x:v>
      </x:c>
      <x:c r="G2015" s="1" t="str">
        <x:v>get_fund_performance_240cbda96a3d63f3.json</x:v>
      </x:c>
    </x:row>
    <x:row r="2016" ht="25" customHeight="1">
      <x:c r="A2016" s="1" t="str">
        <x:v>159673.SZ</x:v>
      </x:c>
      <x:c r="B2016" s="7" t="d">
        <x:v>2026-06-30T00:00:00.000Z</x:v>
      </x:c>
      <x:c r="C2016" s="8" t="n">
        <x:v>1321528385</x:v>
      </x:c>
      <x:c r="D2016" s="9" t="n">
        <x:v>1.3758</x:v>
      </x:c>
      <x:c r="E2016" s="9" t="n">
        <x:f>IF(COUNT(C2016:D2016)=2,C2016*D2016/100000000,"n.a.")</x:f>
        <x:v>18.18158752083</x:v>
      </x:c>
      <x:c r="F2016" s="1" t="str">
        <x:v>get_fund_holders_1d7b543e33e514b4.json</x:v>
      </x:c>
      <x:c r="G2016" s="1" t="str">
        <x:v>get_fund_performance_7c60e350c6141c53.json</x:v>
      </x:c>
    </x:row>
    <x:row r="2017" ht="25" customHeight="1">
      <x:c r="A2017" s="1" t="str">
        <x:v>159808.SZ</x:v>
      </x:c>
      <x:c r="B2017" s="7" t="d">
        <x:v>2026-06-30T00:00:00.000Z</x:v>
      </x:c>
      <x:c r="C2017" s="8" t="n">
        <x:v>49484790</x:v>
      </x:c>
      <x:c r="D2017" s="9" t="n">
        <x:v>1.6763</x:v>
      </x:c>
      <x:c r="E2017" s="9" t="n">
        <x:f>IF(COUNT(C2017:D2017)=2,C2017*D2017/100000000,"n.a.")</x:f>
        <x:v>0.82951353477</x:v>
      </x:c>
      <x:c r="F2017" s="1" t="str">
        <x:v>get_fund_holders_e011263fc4341082.json</x:v>
      </x:c>
      <x:c r="G2017" s="1" t="str">
        <x:v>get_fund_performance_23d6e3cf533bf329.json</x:v>
      </x:c>
    </x:row>
    <x:row r="2018" ht="25" customHeight="1">
      <x:c r="A2018" s="1" t="str">
        <x:v>159810.SZ</x:v>
      </x:c>
      <x:c r="B2018" s="7" t="d">
        <x:v>2026-06-30T00:00:00.000Z</x:v>
      </x:c>
      <x:c r="C2018" s="8" t="n">
        <x:v>47475458</x:v>
      </x:c>
      <x:c r="D2018" s="9" t="n">
        <x:v>1.7484</x:v>
      </x:c>
      <x:c r="E2018" s="9" t="n">
        <x:f>IF(COUNT(C2018:D2018)=2,C2018*D2018/100000000,"n.a.")</x:f>
        <x:v>0.8300609076719999</x:v>
      </x:c>
      <x:c r="F2018" s="1" t="str">
        <x:v>get_fund_holders_e011263fc4341082.json</x:v>
      </x:c>
      <x:c r="G2018" s="1" t="str">
        <x:v>get_fund_performance_23d6e3cf533bf329.json</x:v>
      </x:c>
    </x:row>
    <x:row r="2019" ht="25" customHeight="1">
      <x:c r="A2019" s="1" t="str">
        <x:v>159820.SZ</x:v>
      </x:c>
      <x:c r="B2019" s="7" t="d">
        <x:v>2026-06-30T00:00:00.000Z</x:v>
      </x:c>
      <x:c r="C2019" s="8" t="n">
        <x:v>1261408470</x:v>
      </x:c>
      <x:c r="D2019" s="9" t="n">
        <x:v>1.5552</x:v>
      </x:c>
      <x:c r="E2019" s="9" t="n">
        <x:f>IF(COUNT(C2019:D2019)=2,C2019*D2019/100000000,"n.a.")</x:f>
        <x:v>19.61742452544</x:v>
      </x:c>
      <x:c r="F2019" s="1" t="str">
        <x:v>get_fund_holders_4a5b486412b93368.json</x:v>
      </x:c>
      <x:c r="G2019" s="1" t="str">
        <x:v>get_fund_performance_d3b8a29dbfda12d5.json</x:v>
      </x:c>
    </x:row>
    <x:row r="2020" ht="25" customHeight="1">
      <x:c r="A2020" s="1" t="str">
        <x:v>159821.SZ</x:v>
      </x:c>
      <x:c r="B2020" s="7" t="d">
        <x:v>2026-06-30T00:00:00.000Z</x:v>
      </x:c>
      <x:c r="C2020" s="8" t="n">
        <x:v>54220000</x:v>
      </x:c>
      <x:c r="D2020" s="9" t="n">
        <x:v>1.6337</x:v>
      </x:c>
      <x:c r="E2020" s="9" t="n">
        <x:f>IF(COUNT(C2020:D2020)=2,C2020*D2020/100000000,"n.a.")</x:f>
        <x:v>0.88579214</x:v>
      </x:c>
      <x:c r="F2020" s="1" t="str">
        <x:v>get_fund_holders_6f3a5c30140a2cc7.json</x:v>
      </x:c>
      <x:c r="G2020" s="1" t="str">
        <x:v>get_fund_performance_ddc316222fa0f340.json</x:v>
      </x:c>
    </x:row>
    <x:row r="2021" ht="25" customHeight="1">
      <x:c r="A2021" s="1" t="str">
        <x:v>159845.SZ</x:v>
      </x:c>
      <x:c r="B2021" s="7" t="d">
        <x:v>2026-06-30T00:00:00.000Z</x:v>
      </x:c>
      <x:c r="C2021" s="8" t="n">
        <x:v>1326425606</x:v>
      </x:c>
      <x:c r="D2021" s="9" t="n">
        <x:v>3.6535</x:v>
      </x:c>
      <x:c r="E2021" s="9" t="n">
        <x:f>IF(COUNT(C2021:D2021)=2,C2021*D2021/100000000,"n.a.")</x:f>
        <x:v>48.46095951521</x:v>
      </x:c>
      <x:c r="F2021" s="1" t="str">
        <x:v>get_fund_holders_cdfe40210f5aa2b8.json</x:v>
      </x:c>
      <x:c r="G2021" s="1" t="str">
        <x:v>get_fund_performance_240cbda96a3d63f3.json</x:v>
      </x:c>
    </x:row>
    <x:row r="2022" ht="25" customHeight="1">
      <x:c r="A2022" s="1" t="str">
        <x:v>159908.SZ</x:v>
      </x:c>
      <x:c r="B2022" s="7" t="d">
        <x:v>2026-06-30T00:00:00.000Z</x:v>
      </x:c>
      <x:c r="C2022" s="8" t="n">
        <x:v>322229029</x:v>
      </x:c>
      <x:c r="D2022" s="9" t="n">
        <x:v>4.0502</x:v>
      </x:c>
      <x:c r="E2022" s="9" t="n">
        <x:f>IF(COUNT(C2022:D2022)=2,C2022*D2022/100000000,"n.a.")</x:f>
        <x:v>13.050920132558</x:v>
      </x:c>
      <x:c r="F2022" s="1" t="str">
        <x:v>get_fund_holders_f72299d2431949fb.json</x:v>
      </x:c>
      <x:c r="G2022" s="1" t="str">
        <x:v>get_fund_performance_c6948bae147698fe.json</x:v>
      </x:c>
    </x:row>
    <x:row r="2023" ht="25" customHeight="1">
      <x:c r="A2023" s="1" t="str">
        <x:v>159915.SZ</x:v>
      </x:c>
      <x:c r="B2023" s="7" t="d">
        <x:v>2026-06-30T00:00:00.000Z</x:v>
      </x:c>
      <x:c r="C2023" s="8" t="n">
        <x:v>10746454936</x:v>
      </x:c>
      <x:c r="D2023" s="9" t="n">
        <x:v>4.3598</x:v>
      </x:c>
      <x:c r="E2023" s="9" t="n">
        <x:f>IF(COUNT(C2023:D2023)=2,C2023*D2023/100000000,"n.a.")</x:f>
        <x:v>468.523942299728</x:v>
      </x:c>
      <x:c r="F2023" s="1" t="str">
        <x:v>get_fund_holders_f7a47e9d730c119a.json</x:v>
      </x:c>
      <x:c r="G2023" s="1" t="str">
        <x:v>get_fund_performance_822b984e855b6212.json</x:v>
      </x:c>
    </x:row>
    <x:row r="2024" ht="25" customHeight="1">
      <x:c r="A2024" s="1" t="str">
        <x:v>159919.SZ</x:v>
      </x:c>
      <x:c r="B2024" s="7" t="d">
        <x:v>2026-06-30T00:00:00.000Z</x:v>
      </x:c>
      <x:c r="C2024" s="8" t="n">
        <x:v>6939216676</x:v>
      </x:c>
      <x:c r="D2024" s="9" t="n">
        <x:v>5.2332</x:v>
      </x:c>
      <x:c r="E2024" s="9" t="n">
        <x:f>IF(COUNT(C2024:D2024)=2,C2024*D2024/100000000,"n.a.")</x:f>
        <x:v>363.143087088432</x:v>
      </x:c>
      <x:c r="F2024" s="1" t="str">
        <x:v>get_fund_holders_1d7b543e33e514b4.json</x:v>
      </x:c>
      <x:c r="G2024" s="1" t="str">
        <x:v>get_fund_performance_7c60e350c6141c53.json</x:v>
      </x:c>
    </x:row>
    <x:row r="2025" ht="25" customHeight="1">
      <x:c r="A2025" s="1" t="str">
        <x:v>159922.SZ</x:v>
      </x:c>
      <x:c r="B2025" s="7" t="d">
        <x:v>2026-06-30T00:00:00.000Z</x:v>
      </x:c>
      <x:c r="C2025" s="8" t="n">
        <x:v>2241676765</x:v>
      </x:c>
      <x:c r="D2025" s="9" t="n">
        <x:v>3.6532</x:v>
      </x:c>
      <x:c r="E2025" s="9" t="n">
        <x:f>IF(COUNT(C2025:D2025)=2,C2025*D2025/100000000,"n.a.")</x:f>
        <x:v>81.89293557898</x:v>
      </x:c>
      <x:c r="F2025" s="1" t="str">
        <x:v>get_fund_holders_642ec0bcd548408a.json</x:v>
      </x:c>
      <x:c r="G2025" s="1" t="str">
        <x:v>get_fund_performance_52dd6b7444cbe37f.json</x:v>
      </x:c>
    </x:row>
    <x:row r="2026" ht="25" customHeight="1">
      <x:c r="A2026" s="1" t="str">
        <x:v>159925.SZ</x:v>
      </x:c>
      <x:c r="B2026" s="7" t="d">
        <x:v>2026-06-30T00:00:00.000Z</x:v>
      </x:c>
      <x:c r="C2026" s="8" t="n">
        <x:v>522320856</x:v>
      </x:c>
      <x:c r="D2026" s="9" t="n">
        <x:v>5.064</x:v>
      </x:c>
      <x:c r="E2026" s="9" t="n">
        <x:f>IF(COUNT(C2026:D2026)=2,C2026*D2026/100000000,"n.a.")</x:f>
        <x:v>26.45032814784</x:v>
      </x:c>
      <x:c r="F2026" s="1" t="str">
        <x:v>get_fund_holders_9654d298fd7411b0.json</x:v>
      </x:c>
      <x:c r="G2026" s="1" t="str">
        <x:v>get_fund_performance_1d4a9808e8556da1.json</x:v>
      </x:c>
    </x:row>
    <x:row r="2027" ht="25" customHeight="1">
      <x:c r="A2027" s="1" t="str">
        <x:v>159935.SZ</x:v>
      </x:c>
      <x:c r="B2027" s="7" t="d">
        <x:v>2026-06-30T00:00:00.000Z</x:v>
      </x:c>
      <x:c r="C2027" s="8" t="n">
        <x:v>22572956</x:v>
      </x:c>
      <x:c r="D2027" s="9" t="n">
        <x:v>2.8346</x:v>
      </x:c>
      <x:c r="E2027" s="9" t="n">
        <x:f>IF(COUNT(C2027:D2027)=2,C2027*D2027/100000000,"n.a.")</x:f>
        <x:v>0.639853010776</x:v>
      </x:c>
      <x:c r="F2027" s="1" t="str">
        <x:v>get_fund_holders_3a509cba2b0c91ea.json</x:v>
      </x:c>
      <x:c r="G2027" s="1" t="str">
        <x:v>get_fund_performance_aa085c9cb9fda8b6.json</x:v>
      </x:c>
    </x:row>
    <x:row r="2028" ht="25" customHeight="1">
      <x:c r="A2028" s="1" t="str">
        <x:v>159948.SZ</x:v>
      </x:c>
      <x:c r="B2028" s="7" t="d">
        <x:v>2026-06-30T00:00:00.000Z</x:v>
      </x:c>
      <x:c r="C2028" s="8" t="n">
        <x:v>1045697720</x:v>
      </x:c>
      <x:c r="D2028" s="9" t="n">
        <x:v>4.8137</x:v>
      </x:c>
      <x:c r="E2028" s="9" t="n">
        <x:f>IF(COUNT(C2028:D2028)=2,C2028*D2028/100000000,"n.a.")</x:f>
        <x:v>50.33675114764</x:v>
      </x:c>
      <x:c r="F2028" s="1" t="str">
        <x:v>get_fund_holders_fadd370a28d51cf3.json</x:v>
      </x:c>
      <x:c r="G2028" s="1" t="str">
        <x:v>get_fund_performance_bf1ce8849823faae.json</x:v>
      </x:c>
    </x:row>
    <x:row r="2029" ht="25" customHeight="1">
      <x:c r="A2029" s="1" t="str">
        <x:v>159952.SZ</x:v>
      </x:c>
      <x:c r="B2029" s="7" t="d">
        <x:v>2026-06-30T00:00:00.000Z</x:v>
      </x:c>
      <x:c r="C2029" s="8" t="n">
        <x:v>3452184929</x:v>
      </x:c>
      <x:c r="D2029" s="9" t="n">
        <x:v>2.646</x:v>
      </x:c>
      <x:c r="E2029" s="9" t="n">
        <x:f>IF(COUNT(C2029:D2029)=2,C2029*D2029/100000000,"n.a.")</x:f>
        <x:v>91.34481322133999</x:v>
      </x:c>
      <x:c r="F2029" s="1" t="str">
        <x:v>get_fund_holders_f72299d2431949fb.json</x:v>
      </x:c>
      <x:c r="G2029" s="1" t="str">
        <x:v>get_fund_performance_c6948bae147698fe.json</x:v>
      </x:c>
    </x:row>
    <x:row r="2030" ht="25" customHeight="1">
      <x:c r="A2030" s="1" t="str">
        <x:v>159956.SZ</x:v>
      </x:c>
      <x:c r="B2030" s="7" t="d">
        <x:v>2026-06-30T00:00:00.000Z</x:v>
      </x:c>
      <x:c r="C2030" s="8" t="n">
        <x:v>40978674</x:v>
      </x:c>
      <x:c r="D2030" s="9" t="n">
        <x:v>2.7575</x:v>
      </x:c>
      <x:c r="E2030" s="9" t="n">
        <x:f>IF(COUNT(C2030:D2030)=2,C2030*D2030/100000000,"n.a.")</x:f>
        <x:v>1.1299869355499998</x:v>
      </x:c>
      <x:c r="F2030" s="1" t="str">
        <x:v>get_fund_holders_6f3a5c30140a2cc7.json</x:v>
      </x:c>
      <x:c r="G2030" s="1" t="str">
        <x:v>get_fund_performance_ddc316222fa0f340.json</x:v>
      </x:c>
    </x:row>
    <x:row r="2031" ht="25" customHeight="1">
      <x:c r="A2031" s="1" t="str">
        <x:v>159957.SZ</x:v>
      </x:c>
      <x:c r="B2031" s="7" t="d">
        <x:v>2026-06-30T00:00:00.000Z</x:v>
      </x:c>
      <x:c r="C2031" s="8" t="n">
        <x:v>785784560</x:v>
      </x:c>
      <x:c r="D2031" s="9" t="n">
        <x:v>2.8572</x:v>
      </x:c>
      <x:c r="E2031" s="9" t="n">
        <x:f>IF(COUNT(C2031:D2031)=2,C2031*D2031/100000000,"n.a.")</x:f>
        <x:v>22.451436448320003</x:v>
      </x:c>
      <x:c r="F2031" s="1" t="str">
        <x:v>get_fund_holders_972746bb5dcf2cb7.json</x:v>
      </x:c>
      <x:c r="G2031" s="1" t="str">
        <x:v>get_fund_performance_875d1f9d9b20879b.json</x:v>
      </x:c>
    </x:row>
    <x:row r="2032" ht="25" customHeight="1">
      <x:c r="A2032" s="1" t="str">
        <x:v>159958.SZ</x:v>
      </x:c>
      <x:c r="B2032" s="7" t="d">
        <x:v>2026-06-30T00:00:00.000Z</x:v>
      </x:c>
      <x:c r="C2032" s="8" t="n">
        <x:v>211211448</x:v>
      </x:c>
      <x:c r="D2032" s="9" t="n">
        <x:v>2.6288</x:v>
      </x:c>
      <x:c r="E2032" s="9" t="n">
        <x:f>IF(COUNT(C2032:D2032)=2,C2032*D2032/100000000,"n.a.")</x:f>
        <x:v>5.552326545024</x:v>
      </x:c>
      <x:c r="F2032" s="1" t="str">
        <x:v>get_fund_holders_3665ca842f2b9d2d.json</x:v>
      </x:c>
      <x:c r="G2032" s="1" t="str">
        <x:v>get_fund_performance_757bebf0dcfab699.json</x:v>
      </x:c>
    </x:row>
    <x:row r="2033" ht="25" customHeight="1">
      <x:c r="A2033" s="1" t="str">
        <x:v>159964.SZ</x:v>
      </x:c>
      <x:c r="B2033" s="7" t="d">
        <x:v>2026-06-30T00:00:00.000Z</x:v>
      </x:c>
      <x:c r="C2033" s="8" t="n">
        <x:v>187481881</x:v>
      </x:c>
      <x:c r="D2033" s="9" t="n">
        <x:v>2.8423</x:v>
      </x:c>
      <x:c r="E2033" s="9" t="n">
        <x:f>IF(COUNT(C2033:D2033)=2,C2033*D2033/100000000,"n.a.")</x:f>
        <x:v>5.328797503663</x:v>
      </x:c>
      <x:c r="F2033" s="1" t="str">
        <x:v>get_fund_holders_f7a47e9d730c119a.json</x:v>
      </x:c>
      <x:c r="G2033" s="1" t="str">
        <x:v>get_fund_performance_822b984e855b6212.json</x:v>
      </x:c>
    </x:row>
    <x:row r="2034" ht="25" customHeight="1">
      <x:c r="A2034" s="1" t="str">
        <x:v>159968.SZ</x:v>
      </x:c>
      <x:c r="B2034" s="7" t="d">
        <x:v>2026-06-30T00:00:00.000Z</x:v>
      </x:c>
      <x:c r="C2034" s="8" t="n">
        <x:v>59295098</x:v>
      </x:c>
      <x:c r="D2034" s="9" t="n">
        <x:v>11.7356</x:v>
      </x:c>
      <x:c r="E2034" s="9" t="n">
        <x:f>IF(COUNT(C2034:D2034)=2,C2034*D2034/100000000,"n.a.")</x:f>
        <x:v>6.9586355208879995</x:v>
      </x:c>
      <x:c r="F2034" s="1" t="str">
        <x:v>get_fund_holders_13991b14672a9e5b.json</x:v>
      </x:c>
      <x:c r="G2034" s="1" t="str">
        <x:v>get_fund_performance_0e4c5b8e47ee8e76.json</x:v>
      </x:c>
    </x:row>
    <x:row r="2035" ht="25" customHeight="1">
      <x:c r="A2035" s="1" t="str">
        <x:v>159971.SZ</x:v>
      </x:c>
      <x:c r="B2035" s="7" t="d">
        <x:v>2026-06-30T00:00:00.000Z</x:v>
      </x:c>
      <x:c r="C2035" s="8" t="n">
        <x:v>1270020288</x:v>
      </x:c>
      <x:c r="D2035" s="9" t="n">
        <x:v>1.5157</x:v>
      </x:c>
      <x:c r="E2035" s="9" t="n">
        <x:f>IF(COUNT(C2035:D2035)=2,C2035*D2035/100000000,"n.a.")</x:f>
        <x:v>19.249697505216</x:v>
      </x:c>
      <x:c r="F2035" s="1" t="str">
        <x:v>get_fund_holders_972746bb5dcf2cb7.json</x:v>
      </x:c>
      <x:c r="G2035" s="1" t="str">
        <x:v>get_fund_performance_875d1f9d9b20879b.json</x:v>
      </x:c>
    </x:row>
    <x:row r="2036" ht="25" customHeight="1">
      <x:c r="A2036" s="1" t="str">
        <x:v>159977.SZ</x:v>
      </x:c>
      <x:c r="B2036" s="7" t="d">
        <x:v>2026-06-30T00:00:00.000Z</x:v>
      </x:c>
      <x:c r="C2036" s="8" t="n">
        <x:v>2999872820</x:v>
      </x:c>
      <x:c r="D2036" s="9" t="n">
        <x:v>2.2627</x:v>
      </x:c>
      <x:c r="E2036" s="9" t="n">
        <x:f>IF(COUNT(C2036:D2036)=2,C2036*D2036/100000000,"n.a.")</x:f>
        <x:v>67.87812229814</x:v>
      </x:c>
      <x:c r="F2036" s="1" t="str">
        <x:v>get_fund_holders_3665ca842f2b9d2d.json</x:v>
      </x:c>
      <x:c r="G2036" s="1" t="str">
        <x:v>get_fund_performance_757bebf0dcfab699.json</x:v>
      </x:c>
    </x:row>
    <x:row r="2037" ht="25" customHeight="1">
      <x:c r="A2037" s="1" t="str">
        <x:v>159982.SZ</x:v>
      </x:c>
      <x:c r="B2037" s="7" t="d">
        <x:v>2026-06-30T00:00:00.000Z</x:v>
      </x:c>
      <x:c r="C2037" s="8" t="n">
        <x:v>132211253</x:v>
      </x:c>
      <x:c r="D2037" s="9" t="n">
        <x:v>2.4009</x:v>
      </x:c>
      <x:c r="E2037" s="9" t="n">
        <x:f>IF(COUNT(C2037:D2037)=2,C2037*D2037/100000000,"n.a.")</x:f>
        <x:v>3.174259973277</x:v>
      </x:c>
      <x:c r="F2037" s="1" t="str">
        <x:v>get_fund_holders_6873838444356b70.json</x:v>
      </x:c>
      <x:c r="G2037" s="1" t="str">
        <x:v>get_fund_performance_c16a854f012da14c.json</x:v>
      </x:c>
    </x:row>
    <x:row r="2038" ht="25" customHeight="1">
      <x:c r="A2038" s="1" t="str">
        <x:v>510300.SH</x:v>
      </x:c>
      <x:c r="B2038" s="7" t="d">
        <x:v>2026-06-30T00:00:00.000Z</x:v>
      </x:c>
      <x:c r="C2038" s="8" t="n">
        <x:v>18914887700</x:v>
      </x:c>
      <x:c r="D2038" s="9" t="n">
        <x:v>5.0157</x:v>
      </x:c>
      <x:c r="E2038" s="9" t="n">
        <x:f>IF(COUNT(C2038:D2038)=2,C2038*D2038/100000000,"n.a.")</x:f>
        <x:v>948.7140223689</x:v>
      </x:c>
      <x:c r="F2038" s="1" t="str">
        <x:v>get_fund_holders_1e677b142657289e.json</x:v>
      </x:c>
      <x:c r="G2038" s="1" t="str">
        <x:v>get_fund_performance_32b153f453e65745.json</x:v>
      </x:c>
    </x:row>
    <x:row r="2039" ht="25" customHeight="1">
      <x:c r="A2039" s="1" t="str">
        <x:v>510310.SH</x:v>
      </x:c>
      <x:c r="B2039" s="7" t="d">
        <x:v>2026-06-30T00:00:00.000Z</x:v>
      </x:c>
      <x:c r="C2039" s="8" t="n">
        <x:v>11600744000</x:v>
      </x:c>
      <x:c r="D2039" s="9" t="n">
        <x:v>4.8661</x:v>
      </x:c>
      <x:c r="E2039" s="9" t="n">
        <x:f>IF(COUNT(C2039:D2039)=2,C2039*D2039/100000000,"n.a.")</x:f>
        <x:v>564.5038037840001</x:v>
      </x:c>
      <x:c r="F2039" s="1" t="str">
        <x:v>get_fund_holders_db155956e659ea95.json</x:v>
      </x:c>
      <x:c r="G2039" s="1" t="str">
        <x:v>get_fund_performance_ac2efc383ca02be2.json</x:v>
      </x:c>
    </x:row>
    <x:row r="2040" ht="25" customHeight="1">
      <x:c r="A2040" s="1" t="str">
        <x:v>510320.SH</x:v>
      </x:c>
      <x:c r="B2040" s="7" t="d">
        <x:v>2026-06-30T00:00:00.000Z</x:v>
      </x:c>
      <x:c r="C2040" s="8" t="n">
        <x:v>676068500</x:v>
      </x:c>
      <x:c r="D2040" s="9" t="n">
        <x:v>1.3474</x:v>
      </x:c>
      <x:c r="E2040" s="9" t="n">
        <x:f>IF(COUNT(C2040:D2040)=2,C2040*D2040/100000000,"n.a.")</x:f>
        <x:v>9.109346969</x:v>
      </x:c>
      <x:c r="F2040" s="1" t="str">
        <x:v>get_fund_holders_b20aeadfd65009a9.json</x:v>
      </x:c>
      <x:c r="G2040" s="1" t="str">
        <x:v>get_fund_performance_6f370d8e0a2e9620.json</x:v>
      </x:c>
    </x:row>
    <x:row r="2041" ht="25" customHeight="1">
      <x:c r="A2041" s="1" t="str">
        <x:v>510330.SH</x:v>
      </x:c>
      <x:c r="B2041" s="7" t="d">
        <x:v>2026-06-30T00:00:00.000Z</x:v>
      </x:c>
      <x:c r="C2041" s="8" t="n">
        <x:v>7489149800</x:v>
      </x:c>
      <x:c r="D2041" s="9" t="n">
        <x:v>5.2284</x:v>
      </x:c>
      <x:c r="E2041" s="9" t="n">
        <x:f>IF(COUNT(C2041:D2041)=2,C2041*D2041/100000000,"n.a.")</x:f>
        <x:v>391.5627081432</x:v>
      </x:c>
      <x:c r="F2041" s="1" t="str">
        <x:v>get_fund_holders_72fdcd60fda59aca.json</x:v>
      </x:c>
      <x:c r="G2041" s="1" t="str">
        <x:v>get_fund_performance_bfc43c7fa5bbf98b.json</x:v>
      </x:c>
    </x:row>
    <x:row r="2042" ht="25" customHeight="1">
      <x:c r="A2042" s="1" t="str">
        <x:v>510350.SH</x:v>
      </x:c>
      <x:c r="B2042" s="7" t="d">
        <x:v>2026-06-30T00:00:00.000Z</x:v>
      </x:c>
      <x:c r="C2042" s="8" t="n">
        <x:v>679614700</x:v>
      </x:c>
      <x:c r="D2042" s="9" t="n">
        <x:v>5.2514</x:v>
      </x:c>
      <x:c r="E2042" s="9" t="n">
        <x:f>IF(COUNT(C2042:D2042)=2,C2042*D2042/100000000,"n.a.")</x:f>
        <x:v>35.68928635580001</x:v>
      </x:c>
      <x:c r="F2042" s="1" t="str">
        <x:v>get_fund_holders_3073d9fb2fa63b6e.json</x:v>
      </x:c>
      <x:c r="G2042" s="1" t="str">
        <x:v>get_fund_performance_4eee3d47edebe064.json</x:v>
      </x:c>
    </x:row>
    <x:row r="2043" ht="25" customHeight="1">
      <x:c r="A2043" s="1" t="str">
        <x:v>510360.SH</x:v>
      </x:c>
      <x:c r="B2043" s="7" t="d">
        <x:v>2026-06-30T00:00:00.000Z</x:v>
      </x:c>
      <x:c r="C2043" s="8" t="n">
        <x:v>1514381200</x:v>
      </x:c>
      <x:c r="D2043" s="9" t="n">
        <x:v>1.9087</x:v>
      </x:c>
      <x:c r="E2043" s="9" t="n">
        <x:f>IF(COUNT(C2043:D2043)=2,C2043*D2043/100000000,"n.a.")</x:f>
        <x:v>28.9049939644</x:v>
      </x:c>
      <x:c r="F2043" s="1" t="str">
        <x:v>get_fund_holders_8112bcd006961a9d.json</x:v>
      </x:c>
      <x:c r="G2043" s="1" t="str">
        <x:v>get_fund_performance_11643907f3f83e2c.json</x:v>
      </x:c>
    </x:row>
    <x:row r="2044" ht="25" customHeight="1">
      <x:c r="A2044" s="1" t="str">
        <x:v>510370.SH</x:v>
      </x:c>
      <x:c r="B2044" s="7" t="d">
        <x:v>2026-06-30T00:00:00.000Z</x:v>
      </x:c>
      <x:c r="C2044" s="8" t="n">
        <x:v>78258100</x:v>
      </x:c>
      <x:c r="D2044" s="9" t="n">
        <x:v>1.1129</x:v>
      </x:c>
      <x:c r="E2044" s="9" t="n">
        <x:f>IF(COUNT(C2044:D2044)=2,C2044*D2044/100000000,"n.a.")</x:f>
        <x:v>0.8709343948999999</x:v>
      </x:c>
      <x:c r="F2044" s="1" t="str">
        <x:v>get_fund_holders_72fdcd60fda59aca.json</x:v>
      </x:c>
      <x:c r="G2044" s="1" t="str">
        <x:v>get_fund_performance_bfc43c7fa5bbf98b.json</x:v>
      </x:c>
    </x:row>
    <x:row r="2045" ht="25" customHeight="1">
      <x:c r="A2045" s="1" t="str">
        <x:v>510380.SH</x:v>
      </x:c>
      <x:c r="B2045" s="7" t="d">
        <x:v>2026-06-30T00:00:00.000Z</x:v>
      </x:c>
      <x:c r="C2045" s="8" t="n">
        <x:v>1242802400</x:v>
      </x:c>
      <x:c r="D2045" s="9" t="n">
        <x:v>1.4842</x:v>
      </x:c>
      <x:c r="E2045" s="9" t="n">
        <x:f>IF(COUNT(C2045:D2045)=2,C2045*D2045/100000000,"n.a.")</x:f>
        <x:v>18.4456732208</x:v>
      </x:c>
      <x:c r="F2045" s="1" t="str">
        <x:v>get_fund_holders_b7b2fd863d7cae37.json</x:v>
      </x:c>
      <x:c r="G2045" s="1" t="str">
        <x:v>get_fund_performance_782c037bcb449f29.json</x:v>
      </x:c>
    </x:row>
    <x:row r="2046" ht="25" customHeight="1">
      <x:c r="A2046" s="1" t="str">
        <x:v>510390.SH</x:v>
      </x:c>
      <x:c r="B2046" s="7" t="d">
        <x:v>2026-06-30T00:00:00.000Z</x:v>
      </x:c>
      <x:c r="C2046" s="8" t="n">
        <x:v>118550000</x:v>
      </x:c>
      <x:c r="D2046" s="9" t="n">
        <x:v>5.6431</x:v>
      </x:c>
      <x:c r="E2046" s="9" t="n">
        <x:f>IF(COUNT(C2046:D2046)=2,C2046*D2046/100000000,"n.a.")</x:f>
        <x:v>6.68989505</x:v>
      </x:c>
      <x:c r="F2046" s="1" t="str">
        <x:v>get_fund_holders_de7653a1c69256fb.json</x:v>
      </x:c>
      <x:c r="G2046" s="1" t="str">
        <x:v>get_fund_performance_84601eddc1c275fe.json</x:v>
      </x:c>
    </x:row>
    <x:row r="2047" ht="25" customHeight="1">
      <x:c r="A2047" s="1" t="str">
        <x:v>510500.SH</x:v>
      </x:c>
      <x:c r="B2047" s="7" t="d">
        <x:v>2026-06-30T00:00:00.000Z</x:v>
      </x:c>
      <x:c r="C2047" s="8" t="n">
        <x:v>4148568600</x:v>
      </x:c>
      <x:c r="D2047" s="9" t="n">
        <x:v>9.1808</x:v>
      </x:c>
      <x:c r="E2047" s="9" t="n">
        <x:f>IF(COUNT(C2047:D2047)=2,C2047*D2047/100000000,"n.a.")</x:f>
        <x:v>380.8717860288</x:v>
      </x:c>
      <x:c r="F2047" s="1" t="str">
        <x:v>get_fund_holders_0f3e86d571c495d7.json</x:v>
      </x:c>
      <x:c r="G2047" s="1" t="str">
        <x:v>get_fund_performance_5896dab4189c2620.json</x:v>
      </x:c>
    </x:row>
    <x:row r="2048" ht="25" customHeight="1">
      <x:c r="A2048" s="1" t="str">
        <x:v>510510.SH</x:v>
      </x:c>
      <x:c r="B2048" s="7" t="d">
        <x:v>2026-06-30T00:00:00.000Z</x:v>
      </x:c>
      <x:c r="C2048" s="8" t="n">
        <x:v>787038300</x:v>
      </x:c>
      <x:c r="D2048" s="9" t="n">
        <x:v>2.9083</x:v>
      </x:c>
      <x:c r="E2048" s="9" t="n">
        <x:f>IF(COUNT(C2048:D2048)=2,C2048*D2048/100000000,"n.a.")</x:f>
        <x:v>22.889434878899998</x:v>
      </x:c>
      <x:c r="F2048" s="1" t="str">
        <x:v>get_fund_holders_4b6ceb4ab77d2485.json</x:v>
      </x:c>
      <x:c r="G2048" s="1" t="str">
        <x:v>get_fund_performance_b5f4b8ffdfab8d69.json</x:v>
      </x:c>
    </x:row>
    <x:row r="2049" ht="25" customHeight="1">
      <x:c r="A2049" s="1" t="str">
        <x:v>510530.SH</x:v>
      </x:c>
      <x:c r="B2049" s="7" t="d">
        <x:v>2026-06-30T00:00:00.000Z</x:v>
      </x:c>
      <x:c r="C2049" s="8" t="n">
        <x:v>44979400</x:v>
      </x:c>
      <x:c r="D2049" s="9" t="n">
        <x:v>10.0188</x:v>
      </x:c>
      <x:c r="E2049" s="9" t="n">
        <x:f>IF(COUNT(C2049:D2049)=2,C2049*D2049/100000000,"n.a.")</x:f>
        <x:v>4.5063961272</x:v>
      </x:c>
      <x:c r="F2049" s="1" t="str">
        <x:v>get_fund_holders_02dd5efc1003a96c.json</x:v>
      </x:c>
      <x:c r="G2049" s="1" t="str">
        <x:v>get_fund_performance_b02199b195311b97.json</x:v>
      </x:c>
    </x:row>
    <x:row r="2050" ht="25" customHeight="1">
      <x:c r="A2050" s="1" t="str">
        <x:v>510550.SH</x:v>
      </x:c>
      <x:c r="B2050" s="7" t="d">
        <x:v>2026-06-30T00:00:00.000Z</x:v>
      </x:c>
      <x:c r="C2050" s="8" t="n">
        <x:v>21743300</x:v>
      </x:c>
      <x:c r="D2050" s="9" t="n">
        <x:v>2.3128</x:v>
      </x:c>
      <x:c r="E2050" s="9" t="n">
        <x:f>IF(COUNT(C2050:D2050)=2,C2050*D2050/100000000,"n.a.")</x:f>
        <x:v>0.5028790424</x:v>
      </x:c>
      <x:c r="F2050" s="1" t="str">
        <x:v>get_fund_holders_9716a79bd81ae93a.json</x:v>
      </x:c>
      <x:c r="G2050" s="1" t="str">
        <x:v>get_fund_performance_a204b4467a190cee.json</x:v>
      </x:c>
    </x:row>
    <x:row r="2051" ht="25" customHeight="1">
      <x:c r="A2051" s="1" t="str">
        <x:v>510560.SH</x:v>
      </x:c>
      <x:c r="B2051" s="7" t="d">
        <x:v>2026-06-30T00:00:00.000Z</x:v>
      </x:c>
      <x:c r="C2051" s="8" t="n">
        <x:v>62318700</x:v>
      </x:c>
      <x:c r="D2051" s="9" t="n">
        <x:v>2.2387</x:v>
      </x:c>
      <x:c r="E2051" s="9" t="n">
        <x:f>IF(COUNT(C2051:D2051)=2,C2051*D2051/100000000,"n.a.")</x:f>
        <x:v>1.3951287369</x:v>
      </x:c>
      <x:c r="F2051" s="1" t="str">
        <x:v>get_fund_holders_397f67910833c338.json</x:v>
      </x:c>
      <x:c r="G2051" s="1" t="str">
        <x:v>get_fund_performance_a001173e5434a9d4.json</x:v>
      </x:c>
    </x:row>
    <x:row r="2052" ht="25" customHeight="1">
      <x:c r="A2052" s="1" t="str">
        <x:v>510570.SH</x:v>
      </x:c>
      <x:c r="B2052" s="7" t="d">
        <x:v>2026-06-30T00:00:00.000Z</x:v>
      </x:c>
      <x:c r="C2052" s="8" t="n">
        <x:v>28060600</x:v>
      </x:c>
      <x:c r="D2052" s="9" t="n">
        <x:v>1.423</x:v>
      </x:c>
      <x:c r="E2052" s="9" t="n">
        <x:f>IF(COUNT(C2052:D2052)=2,C2052*D2052/100000000,"n.a.")</x:f>
        <x:v>0.39930233800000003</x:v>
      </x:c>
      <x:c r="F2052" s="1" t="str">
        <x:v>get_fund_holders_397f67910833c338.json</x:v>
      </x:c>
      <x:c r="G2052" s="1" t="str">
        <x:v>get_fund_performance_a001173e5434a9d4.json</x:v>
      </x:c>
    </x:row>
    <x:row r="2053" ht="25" customHeight="1">
      <x:c r="A2053" s="1" t="str">
        <x:v>510580.SH</x:v>
      </x:c>
      <x:c r="B2053" s="7" t="d">
        <x:v>2026-06-30T00:00:00.000Z</x:v>
      </x:c>
      <x:c r="C2053" s="8" t="n">
        <x:v>917368300</x:v>
      </x:c>
      <x:c r="D2053" s="9" t="n">
        <x:v>4.7243</x:v>
      </x:c>
      <x:c r="E2053" s="9" t="n">
        <x:f>IF(COUNT(C2053:D2053)=2,C2053*D2053/100000000,"n.a.")</x:f>
        <x:v>43.3392305969</x:v>
      </x:c>
      <x:c r="F2053" s="1" t="str">
        <x:v>get_fund_holders_642ec0bcd548408a.json</x:v>
      </x:c>
      <x:c r="G2053" s="1" t="str">
        <x:v>get_fund_performance_52dd6b7444cbe37f.json</x:v>
      </x:c>
    </x:row>
    <x:row r="2054" ht="25" customHeight="1">
      <x:c r="A2054" s="1" t="str">
        <x:v>510590.SH</x:v>
      </x:c>
      <x:c r="B2054" s="7" t="d">
        <x:v>2026-06-30T00:00:00.000Z</x:v>
      </x:c>
      <x:c r="C2054" s="8" t="n">
        <x:v>138786100</x:v>
      </x:c>
      <x:c r="D2054" s="9" t="n">
        <x:v>9.7418</x:v>
      </x:c>
      <x:c r="E2054" s="9" t="n">
        <x:f>IF(COUNT(C2054:D2054)=2,C2054*D2054/100000000,"n.a.")</x:f>
        <x:v>13.5202642898</x:v>
      </x:c>
      <x:c r="F2054" s="1" t="str">
        <x:v>get_fund_holders_c3d87f4218ad4583.json</x:v>
      </x:c>
      <x:c r="G2054" s="1" t="str">
        <x:v>get_fund_performance_02aa700a9df0acc2.json</x:v>
      </x:c>
    </x:row>
    <x:row r="2055" ht="25" customHeight="1">
      <x:c r="A2055" s="1" t="str">
        <x:v>512100.SH</x:v>
      </x:c>
      <x:c r="B2055" s="7" t="d">
        <x:v>2026-06-30T00:00:00.000Z</x:v>
      </x:c>
      <x:c r="C2055" s="8" t="n">
        <x:v>3077217600</x:v>
      </x:c>
      <x:c r="D2055" s="9" t="n">
        <x:v>3.5621</x:v>
      </x:c>
      <x:c r="E2055" s="9" t="n">
        <x:f>IF(COUNT(C2055:D2055)=2,C2055*D2055/100000000,"n.a.")</x:f>
        <x:v>109.61356812960001</x:v>
      </x:c>
      <x:c r="F2055" s="1" t="str">
        <x:v>get_fund_holders_f06ed8ca04a5c3cd.json</x:v>
      </x:c>
      <x:c r="G2055" s="1" t="str">
        <x:v>get_fund_performance_7ef9212eaf1828ff.json</x:v>
      </x:c>
    </x:row>
    <x:row r="2056" ht="25" customHeight="1">
      <x:c r="A2056" s="1" t="str">
        <x:v>512500.SH</x:v>
      </x:c>
      <x:c r="B2056" s="7" t="d">
        <x:v>2026-06-30T00:00:00.000Z</x:v>
      </x:c>
      <x:c r="C2056" s="8" t="n">
        <x:v>1559208800</x:v>
      </x:c>
      <x:c r="D2056" s="9" t="n">
        <x:v>5.1</x:v>
      </x:c>
      <x:c r="E2056" s="9" t="n">
        <x:f>IF(COUNT(C2056:D2056)=2,C2056*D2056/100000000,"n.a.")</x:f>
        <x:v>79.51964879999998</x:v>
      </x:c>
      <x:c r="F2056" s="1" t="str">
        <x:v>get_fund_holders_9716a79bd81ae93a.json</x:v>
      </x:c>
      <x:c r="G2056" s="1" t="str">
        <x:v>get_fund_performance_a204b4467a190cee.json</x:v>
      </x:c>
    </x:row>
    <x:row r="2057" ht="25" customHeight="1">
      <x:c r="A2057" s="1" t="str">
        <x:v>512510.SH</x:v>
      </x:c>
      <x:c r="B2057" s="7" t="d">
        <x:v>2026-06-30T00:00:00.000Z</x:v>
      </x:c>
      <x:c r="C2057" s="8" t="n">
        <x:v>397429800</x:v>
      </x:c>
      <x:c r="D2057" s="9" t="n">
        <x:v>2.6794</x:v>
      </x:c>
      <x:c r="E2057" s="9" t="n">
        <x:f>IF(COUNT(C2057:D2057)=2,C2057*D2057/100000000,"n.a.")</x:f>
        <x:v>10.648734061199999</x:v>
      </x:c>
      <x:c r="F2057" s="1" t="str">
        <x:v>get_fund_holders_cb7a47267215c1da.json</x:v>
      </x:c>
      <x:c r="G2057" s="1" t="str">
        <x:v>get_fund_performance_7bf0efc786c27bf1.json</x:v>
      </x:c>
    </x:row>
    <x:row r="2058" ht="25" customHeight="1">
      <x:c r="A2058" s="1" t="str">
        <x:v>515130.SH</x:v>
      </x:c>
      <x:c r="B2058" s="7" t="d">
        <x:v>2026-06-30T00:00:00.000Z</x:v>
      </x:c>
      <x:c r="C2058" s="8" t="n">
        <x:v>76463200</x:v>
      </x:c>
      <x:c r="D2058" s="9" t="n">
        <x:v>1.6534</x:v>
      </x:c>
      <x:c r="E2058" s="9" t="n">
        <x:f>IF(COUNT(C2058:D2058)=2,C2058*D2058/100000000,"n.a.")</x:f>
        <x:v>1.2642425488</x:v>
      </x:c>
      <x:c r="F2058" s="1" t="str">
        <x:v>get_fund_holders_02dd5efc1003a96c.json</x:v>
      </x:c>
      <x:c r="G2058" s="1" t="str">
        <x:v>get_fund_performance_b02199b195311b97.json</x:v>
      </x:c>
    </x:row>
    <x:row r="2059" ht="25" customHeight="1">
      <x:c r="A2059" s="1" t="str">
        <x:v>515190.SH</x:v>
      </x:c>
      <x:c r="B2059" s="7" t="d">
        <x:v>2026-06-30T00:00:00.000Z</x:v>
      </x:c>
      <x:c r="C2059" s="8" t="n">
        <x:v>267466100</x:v>
      </x:c>
      <x:c r="D2059" s="9" t="n">
        <x:v>1.8922</x:v>
      </x:c>
      <x:c r="E2059" s="9" t="n">
        <x:f>IF(COUNT(C2059:D2059)=2,C2059*D2059/100000000,"n.a.")</x:f>
        <x:v>5.0609935442000005</x:v>
      </x:c>
      <x:c r="F2059" s="1" t="str">
        <x:v>get_fund_holders_4a5b486412b93368.json</x:v>
      </x:c>
      <x:c r="G2059" s="1" t="str">
        <x:v>get_fund_performance_d3b8a29dbfda12d5.json</x:v>
      </x:c>
    </x:row>
    <x:row r="2060" ht="25" customHeight="1">
      <x:c r="A2060" s="1" t="str">
        <x:v>515310.SH</x:v>
      </x:c>
      <x:c r="B2060" s="7" t="d">
        <x:v>2026-06-30T00:00:00.000Z</x:v>
      </x:c>
      <x:c r="C2060" s="8" t="n">
        <x:v>230611200</x:v>
      </x:c>
      <x:c r="D2060" s="9" t="n">
        <x:v>1.4912</x:v>
      </x:c>
      <x:c r="E2060" s="9" t="n">
        <x:f>IF(COUNT(C2060:D2060)=2,C2060*D2060/100000000,"n.a.")</x:f>
        <x:v>3.4388742144</x:v>
      </x:c>
      <x:c r="F2060" s="1" t="str">
        <x:v>get_fund_holders_9654d298fd7411b0.json</x:v>
      </x:c>
      <x:c r="G2060" s="1" t="str">
        <x:v>get_fund_performance_1d4a9808e8556da1.json</x:v>
      </x:c>
    </x:row>
    <x:row r="2061" ht="25" customHeight="1">
      <x:c r="A2061" s="1" t="str">
        <x:v>515330.SH</x:v>
      </x:c>
      <x:c r="B2061" s="7" t="d">
        <x:v>2026-06-30T00:00:00.000Z</x:v>
      </x:c>
      <x:c r="C2061" s="8" t="n">
        <x:v>5384709500</x:v>
      </x:c>
      <x:c r="D2061" s="9" t="n">
        <x:v>1.4406</x:v>
      </x:c>
      <x:c r="E2061" s="9" t="n">
        <x:f>IF(COUNT(C2061:D2061)=2,C2061*D2061/100000000,"n.a.")</x:f>
        <x:v>77.57212505700001</x:v>
      </x:c>
      <x:c r="F2061" s="1" t="str">
        <x:v>get_fund_holders_8112bcd006961a9d.json</x:v>
      </x:c>
      <x:c r="G2061" s="1" t="str">
        <x:v>get_fund_performance_11643907f3f83e2c.json</x:v>
      </x:c>
    </x:row>
    <x:row r="2062" ht="25" customHeight="1">
      <x:c r="A2062" s="1" t="str">
        <x:v>515350.SH</x:v>
      </x:c>
      <x:c r="B2062" s="7" t="d">
        <x:v>2026-06-30T00:00:00.000Z</x:v>
      </x:c>
      <x:c r="C2062" s="8" t="n">
        <x:v>10799200</x:v>
      </x:c>
      <x:c r="D2062" s="9" t="n">
        <x:v>6.7102</x:v>
      </x:c>
      <x:c r="E2062" s="9" t="n">
        <x:f>IF(COUNT(C2062:D2062)=2,C2062*D2062/100000000,"n.a.")</x:f>
        <x:v>0.7246479184000001</x:v>
      </x:c>
      <x:c r="F2062" s="1" t="str">
        <x:v>get_fund_holders_f7a0251fa6d4d112.json</x:v>
      </x:c>
      <x:c r="G2062" s="1" t="str">
        <x:v>get_fund_performance_f34761a2b46b9330.json</x:v>
      </x:c>
    </x:row>
    <x:row r="2063" ht="25" customHeight="1">
      <x:c r="A2063" s="1" t="str">
        <x:v>515360.SH</x:v>
      </x:c>
      <x:c r="B2063" s="7" t="d">
        <x:v>2026-06-30T00:00:00.000Z</x:v>
      </x:c>
      <x:c r="C2063" s="8" t="n">
        <x:v>38279300</x:v>
      </x:c>
      <x:c r="D2063" s="9" t="n">
        <x:v>7.1967</x:v>
      </x:c>
      <x:c r="E2063" s="9" t="n">
        <x:f>IF(COUNT(C2063:D2063)=2,C2063*D2063/100000000,"n.a.")</x:f>
        <x:v>2.7548463831</x:v>
      </x:c>
      <x:c r="F2063" s="1" t="str">
        <x:v>get_fund_holders_b20aeadfd65009a9.json</x:v>
      </x:c>
      <x:c r="G2063" s="1" t="str">
        <x:v>get_fund_performance_6f370d8e0a2e9620.json</x:v>
      </x:c>
    </x:row>
    <x:row r="2064" ht="25" customHeight="1">
      <x:c r="A2064" s="1" t="str">
        <x:v>515380.SH</x:v>
      </x:c>
      <x:c r="B2064" s="7" t="d">
        <x:v>2026-06-30T00:00:00.000Z</x:v>
      </x:c>
      <x:c r="C2064" s="8" t="n">
        <x:v>639999800</x:v>
      </x:c>
      <x:c r="D2064" s="9" t="n">
        <x:v>5.8019</x:v>
      </x:c>
      <x:c r="E2064" s="9" t="n">
        <x:f>IF(COUNT(C2064:D2064)=2,C2064*D2064/100000000,"n.a.")</x:f>
        <x:v>37.1321483962</x:v>
      </x:c>
      <x:c r="F2064" s="1" t="str">
        <x:v>get_fund_holders_3073d9fb2fa63b6e.json</x:v>
      </x:c>
      <x:c r="G2064" s="1" t="str">
        <x:v>get_fund_performance_4eee3d47edebe064.json</x:v>
      </x:c>
    </x:row>
    <x:row r="2065" ht="25" customHeight="1">
      <x:c r="A2065" s="1" t="str">
        <x:v>515390.SH</x:v>
      </x:c>
      <x:c r="B2065" s="7" t="d">
        <x:v>2026-06-30T00:00:00.000Z</x:v>
      </x:c>
      <x:c r="C2065" s="8" t="n">
        <x:v>1398683000</x:v>
      </x:c>
      <x:c r="D2065" s="9" t="n">
        <x:v>1.4553</x:v>
      </x:c>
      <x:c r="E2065" s="9" t="n">
        <x:f>IF(COUNT(C2065:D2065)=2,C2065*D2065/100000000,"n.a.")</x:f>
        <x:v>20.355033699</x:v>
      </x:c>
      <x:c r="F2065" s="1" t="str">
        <x:v>get_fund_holders_de7653a1c69256fb.json</x:v>
      </x:c>
      <x:c r="G2065" s="1" t="str">
        <x:v>get_fund_performance_84601eddc1c275fe.json</x:v>
      </x:c>
    </x:row>
    <x:row r="2066" ht="25" customHeight="1">
      <x:c r="A2066" s="1" t="str">
        <x:v>515530.SH</x:v>
      </x:c>
      <x:c r="B2066" s="7" t="d">
        <x:v>2026-06-30T00:00:00.000Z</x:v>
      </x:c>
      <x:c r="C2066" s="8" t="n">
        <x:v>12242700</x:v>
      </x:c>
      <x:c r="D2066" s="9" t="n">
        <x:v>4.9567</x:v>
      </x:c>
      <x:c r="E2066" s="9" t="n">
        <x:f>IF(COUNT(C2066:D2066)=2,C2066*D2066/100000000,"n.a.")</x:f>
        <x:v>0.6068339108999999</x:v>
      </x:c>
      <x:c r="F2066" s="1" t="str">
        <x:v>get_fund_holders_c3d87f4218ad4583.json</x:v>
      </x:c>
      <x:c r="G2066" s="1" t="str">
        <x:v>get_fund_performance_02aa700a9df0acc2.json</x:v>
      </x:c>
    </x:row>
    <x:row r="2067" ht="25" customHeight="1">
      <x:c r="A2067" s="1" t="str">
        <x:v>515550.SH</x:v>
      </x:c>
      <x:c r="B2067" s="7" t="d">
        <x:v>2026-06-30T00:00:00.000Z</x:v>
      </x:c>
      <x:c r="C2067" s="8" t="n">
        <x:v>16345700</x:v>
      </x:c>
      <x:c r="D2067" s="9" t="n">
        <x:v>2.013</x:v>
      </x:c>
      <x:c r="E2067" s="9" t="n">
        <x:f>IF(COUNT(C2067:D2067)=2,C2067*D2067/100000000,"n.a.")</x:f>
        <x:v>0.329038941</x:v>
      </x:c>
      <x:c r="F2067" s="1" t="str">
        <x:v>get_fund_holders_4b6ceb4ab77d2485.json</x:v>
      </x:c>
      <x:c r="G2067" s="1" t="str">
        <x:v>get_fund_performance_b5f4b8ffdfab8d69.json</x:v>
      </x:c>
    </x:row>
    <x:row r="2068" ht="25" customHeight="1">
      <x:c r="A2068" s="1" t="str">
        <x:v>515660.SH</x:v>
      </x:c>
      <x:c r="B2068" s="7" t="d">
        <x:v>2026-06-30T00:00:00.000Z</x:v>
      </x:c>
      <x:c r="C2068" s="8" t="n">
        <x:v>458794200</x:v>
      </x:c>
      <x:c r="D2068" s="9" t="n">
        <x:v>6.2299</x:v>
      </x:c>
      <x:c r="E2068" s="9" t="n">
        <x:f>IF(COUNT(C2068:D2068)=2,C2068*D2068/100000000,"n.a.")</x:f>
        <x:v>28.5824198658</x:v>
      </x:c>
      <x:c r="F2068" s="1" t="str">
        <x:v>get_fund_holders_9f97c20db2568193.json</x:v>
      </x:c>
      <x:c r="G2068" s="1" t="str">
        <x:v>get_fund_performance_cc51021ca3a41cab.json</x:v>
      </x:c>
    </x:row>
    <x:row r="2069" ht="25" customHeight="1">
      <x:c r="A2069" s="1" t="str">
        <x:v>516300.SH</x:v>
      </x:c>
      <x:c r="B2069" s="7" t="d">
        <x:v>2026-06-30T00:00:00.000Z</x:v>
      </x:c>
      <x:c r="C2069" s="8" t="n">
        <x:v>23012600</x:v>
      </x:c>
      <x:c r="D2069" s="9" t="n">
        <x:v>3.6571</x:v>
      </x:c>
      <x:c r="E2069" s="9" t="n">
        <x:f>IF(COUNT(C2069:D2069)=2,C2069*D2069/100000000,"n.a.")</x:f>
        <x:v>0.8415937946</x:v>
      </x:c>
      <x:c r="F2069" s="1" t="str">
        <x:v>get_fund_holders_297fc90dcb4e9518.json</x:v>
      </x:c>
      <x:c r="G2069" s="1" t="str">
        <x:v>get_fund_performance_76033c52f8ce0ced.json</x:v>
      </x:c>
    </x:row>
    <x:row r="2070" ht="25" customHeight="1">
      <x:c r="A2070" s="1" t="str">
        <x:v>560010.SH</x:v>
      </x:c>
      <x:c r="B2070" s="7" t="d">
        <x:v>2026-06-30T00:00:00.000Z</x:v>
      </x:c>
      <x:c r="C2070" s="8" t="n">
        <x:v>2420621700</x:v>
      </x:c>
      <x:c r="D2070" s="9" t="n">
        <x:v>3.6475</x:v>
      </x:c>
      <x:c r="E2070" s="9" t="n">
        <x:f>IF(COUNT(C2070:D2070)=2,C2070*D2070/100000000,"n.a.")</x:f>
        <x:v>88.2921765075</x:v>
      </x:c>
      <x:c r="F2070" s="1" t="str">
        <x:v>get_fund_holders_6873838444356b70.json</x:v>
      </x:c>
      <x:c r="G2070" s="1" t="str">
        <x:v>get_fund_performance_c16a854f012da14c.json</x:v>
      </x:c>
    </x:row>
    <x:row r="2071" ht="25" customHeight="1">
      <x:c r="A2071" s="1" t="str">
        <x:v>560110.SH</x:v>
      </x:c>
      <x:c r="B2071" s="7" t="d">
        <x:v>2026-06-30T00:00:00.000Z</x:v>
      </x:c>
      <x:c r="C2071" s="8" t="n">
        <x:v>124903500</x:v>
      </x:c>
      <x:c r="D2071" s="9" t="n">
        <x:v>1.3176</x:v>
      </x:c>
      <x:c r="E2071" s="9" t="n">
        <x:f>IF(COUNT(C2071:D2071)=2,C2071*D2071/100000000,"n.a.")</x:f>
        <x:v>1.6457285160000001</x:v>
      </x:c>
      <x:c r="F2071" s="1" t="str">
        <x:v>get_fund_holders_297fc90dcb4e9518.json</x:v>
      </x:c>
      <x:c r="G2071" s="1" t="str">
        <x:v>get_fund_performance_76033c52f8ce0ced.json</x:v>
      </x:c>
    </x:row>
    <x:row r="2072" ht="25" customHeight="1">
      <x:c r="A2072" s="1" t="str">
        <x:v>560220.SH</x:v>
      </x:c>
      <x:c r="B2072" s="7" t="d">
        <x:v>2026-06-30T00:00:00.000Z</x:v>
      </x:c>
      <x:c r="C2072" s="8" t="n">
        <x:v>48717000</x:v>
      </x:c>
      <x:c r="D2072" s="9" t="n">
        <x:v>1.5562</x:v>
      </x:c>
      <x:c r="E2072" s="9" t="n">
        <x:f>IF(COUNT(C2072:D2072)=2,C2072*D2072/100000000,"n.a.")</x:f>
        <x:v>0.758133954</x:v>
      </x:c>
      <x:c r="F2072" s="1" t="str">
        <x:v>get_fund_holders_fc050ecb223266b2.json</x:v>
      </x:c>
      <x:c r="G2072" s="1" t="str">
        <x:v>get_fund_performance_64e81de3617dc384.json</x:v>
      </x:c>
    </x:row>
    <x:row r="2073" ht="25" customHeight="1">
      <x:c r="A2073" s="1" t="str">
        <x:v>561350.SH</x:v>
      </x:c>
      <x:c r="B2073" s="7" t="d">
        <x:v>2026-06-30T00:00:00.000Z</x:v>
      </x:c>
      <x:c r="C2073" s="8" t="n">
        <x:v>64700000</x:v>
      </x:c>
      <x:c r="D2073" s="9" t="n">
        <x:v>1.4311</x:v>
      </x:c>
      <x:c r="E2073" s="9" t="n">
        <x:f>IF(COUNT(C2073:D2073)=2,C2073*D2073/100000000,"n.a.")</x:f>
        <x:v>0.9259217</x:v>
      </x:c>
      <x:c r="F2073" s="1" t="str">
        <x:v>get_fund_holders_13991b14672a9e5b.json</x:v>
      </x:c>
      <x:c r="G2073" s="1" t="str">
        <x:v>get_fund_performance_0e4c5b8e47ee8e76.json</x:v>
      </x:c>
    </x:row>
    <x:row r="2074" ht="25" customHeight="1">
      <x:c r="A2074" s="1" t="str">
        <x:v>561370.SH</x:v>
      </x:c>
      <x:c r="B2074" s="7" t="d">
        <x:v>2026-06-30T00:00:00.000Z</x:v>
      </x:c>
      <x:c r="C2074" s="8" t="n">
        <x:v>22356000</x:v>
      </x:c>
      <x:c r="D2074" s="9" t="n">
        <x:v>1.526</x:v>
      </x:c>
      <x:c r="E2074" s="9" t="n">
        <x:f>IF(COUNT(C2074:D2074)=2,C2074*D2074/100000000,"n.a.")</x:f>
        <x:v>0.34115256</x:v>
      </x:c>
      <x:c r="F2074" s="1" t="str">
        <x:v>get_fund_holders_2726ab4790466ee0.json</x:v>
      </x:c>
      <x:c r="G2074" s="1" t="str">
        <x:v>get_fund_performance_cb9287801365b0fc.json</x:v>
      </x:c>
    </x:row>
    <x:row r="2075" ht="25" customHeight="1">
      <x:c r="A2075" s="1" t="str">
        <x:v>561930.SH</x:v>
      </x:c>
      <x:c r="B2075" s="7" t="d">
        <x:v>2026-06-30T00:00:00.000Z</x:v>
      </x:c>
      <x:c r="C2075" s="8" t="n">
        <x:v>118260600</x:v>
      </x:c>
      <x:c r="D2075" s="9" t="n">
        <x:v>1.6739</x:v>
      </x:c>
      <x:c r="E2075" s="9" t="n">
        <x:f>IF(COUNT(C2075:D2075)=2,C2075*D2075/100000000,"n.a.")</x:f>
        <x:v>1.9795641834</x:v>
      </x:c>
      <x:c r="F2075" s="1" t="str">
        <x:v>get_fund_holders_f7a0251fa6d4d112.json</x:v>
      </x:c>
      <x:c r="G2075" s="1" t="str">
        <x:v>get_fund_performance_f34761a2b46b9330.json</x:v>
      </x:c>
    </x:row>
    <x:row r="2076" ht="25" customHeight="1">
      <x:c r="A2076" s="1" t="str">
        <x:v>562660.SH</x:v>
      </x:c>
      <x:c r="B2076" s="7" t="d">
        <x:v>2026-06-30T00:00:00.000Z</x:v>
      </x:c>
      <x:c r="C2076" s="8" t="n">
        <x:v>208874000</x:v>
      </x:c>
      <x:c r="D2076" s="9" t="n">
        <x:v>1.9558</x:v>
      </x:c>
      <x:c r="E2076" s="9" t="n">
        <x:f>IF(COUNT(C2076:D2076)=2,C2076*D2076/100000000,"n.a.")</x:f>
        <x:v>4.085157692</x:v>
      </x:c>
      <x:c r="F2076" s="1" t="str">
        <x:v>get_fund_holders_a10e2190a42af2eb.json</x:v>
      </x:c>
      <x:c r="G2076" s="1" t="str">
        <x:v>get_fund_performance_074fe7c4861a32c8.json</x:v>
      </x:c>
    </x:row>
    <x:row r="2077" ht="25" customHeight="1">
      <x:c r="A2077" s="1" t="str">
        <x:v>563200.SH</x:v>
      </x:c>
      <x:c r="B2077" s="7" t="d">
        <x:v>2026-06-30T00:00:00.000Z</x:v>
      </x:c>
      <x:c r="C2077" s="8" t="n">
        <x:v>33458800</x:v>
      </x:c>
      <x:c r="D2077" s="9" t="n">
        <x:v>1.6497</x:v>
      </x:c>
      <x:c r="E2077" s="9" t="n">
        <x:f>IF(COUNT(C2077:D2077)=2,C2077*D2077/100000000,"n.a.")</x:f>
        <x:v>0.5519698236</x:v>
      </x:c>
      <x:c r="F2077" s="1" t="str">
        <x:v>get_fund_holders_fc050ecb223266b2.json</x:v>
      </x:c>
      <x:c r="G2077" s="1" t="str">
        <x:v>get_fund_performance_64e81de3617dc384.json</x:v>
      </x:c>
    </x:row>
    <x:row r="2078" ht="25" customHeight="1">
      <x:c r="A2078" s="1" t="str">
        <x:v>563300.SH</x:v>
      </x:c>
      <x:c r="B2078" s="7" t="d">
        <x:v>2026-06-30T00:00:00.000Z</x:v>
      </x:c>
      <x:c r="C2078" s="8" t="n">
        <x:v>2116174000</x:v>
      </x:c>
      <x:c r="D2078" s="9" t="n">
        <x:v>1.6051</x:v>
      </x:c>
      <x:c r="E2078" s="9" t="n">
        <x:f>IF(COUNT(C2078:D2078)=2,C2078*D2078/100000000,"n.a.")</x:f>
        <x:v>33.966708874</x:v>
      </x:c>
      <x:c r="F2078" s="1" t="str">
        <x:v>get_fund_holders_a10e2190a42af2eb.json</x:v>
      </x:c>
      <x:c r="G2078" s="1" t="str">
        <x:v>get_fund_performance_074fe7c4861a32c8.json</x:v>
      </x:c>
    </x:row>
    <x:row r="2079" ht="25" customHeight="1">
      <x:c r="A2079" s="1" t="str">
        <x:v>563520.SH</x:v>
      </x:c>
      <x:c r="B2079" s="7" t="d">
        <x:v>2026-06-30T00:00:00.000Z</x:v>
      </x:c>
      <x:c r="C2079" s="8" t="n">
        <x:v>379065000</x:v>
      </x:c>
      <x:c r="D2079" s="9" t="n">
        <x:v>1.2821</x:v>
      </x:c>
      <x:c r="E2079" s="9" t="n">
        <x:f>IF(COUNT(C2079:D2079)=2,C2079*D2079/100000000,"n.a.")</x:f>
        <x:v>4.859992365</x:v>
      </x:c>
      <x:c r="F2079" s="1" t="str">
        <x:v>get_fund_holders_1e677b142657289e.json</x:v>
      </x:c>
      <x:c r="G2079" s="1" t="str">
        <x:v>get_fund_performance_32b153f453e65745.json</x:v>
      </x:c>
    </x:row>
    <x:row r="2080" ht="25" customHeight="1">
      <x:c r="A2080" s="1" t="str">
        <x:v>563750.SH</x:v>
      </x:c>
      <x:c r="B2080" s="7" t="d">
        <x:v>2026-06-30T00:00:00.000Z</x:v>
      </x:c>
      <x:c r="C2080" s="8" t="n">
        <x:v>337237000</x:v>
      </x:c>
      <x:c r="D2080" s="9" t="n">
        <x:v>1.257</x:v>
      </x:c>
      <x:c r="E2080" s="9" t="n">
        <x:f>IF(COUNT(C2080:D2080)=2,C2080*D2080/100000000,"n.a.")</x:f>
        <x:v>4.239069089999999</x:v>
      </x:c>
      <x:c r="F2080" s="1" t="str">
        <x:v>get_fund_holders_3a509cba2b0c91ea.json</x:v>
      </x:c>
      <x:c r="G2080" s="1" t="str">
        <x:v>get_fund_performance_aa085c9cb9fda8b6.json</x:v>
      </x:c>
    </x:row>
    <x:row r="2081" ht="25" customHeight="1">
      <x:c r="A2081" s="1" t="str">
        <x:v>588000.SH</x:v>
      </x:c>
      <x:c r="B2081" s="7" t="d">
        <x:v>2026-06-30T00:00:00.000Z</x:v>
      </x:c>
      <x:c r="C2081" s="8" t="n">
        <x:v>29831668200</x:v>
      </x:c>
      <x:c r="D2081" s="9" t="n">
        <x:v>2.3272</x:v>
      </x:c>
      <x:c r="E2081" s="9" t="n">
        <x:f>IF(COUNT(C2081:D2081)=2,C2081*D2081/100000000,"n.a.")</x:f>
        <x:v>694.2425823504</x:v>
      </x:c>
      <x:c r="F2081" s="1" t="str">
        <x:v>get_fund_holders_d7a48f04a3675863.json</x:v>
      </x:c>
      <x:c r="G2081" s="1" t="str">
        <x:v>get_fund_performance_8e72c41e3db9b3ba.json</x:v>
      </x:c>
    </x:row>
    <x:row r="2082" ht="25" customHeight="1">
      <x:c r="A2082" s="1" t="str">
        <x:v>588040.SH</x:v>
      </x:c>
      <x:c r="B2082" s="7" t="d">
        <x:v>2026-06-30T00:00:00.000Z</x:v>
      </x:c>
      <x:c r="C2082" s="8" t="n">
        <x:v>65889000</x:v>
      </x:c>
      <x:c r="D2082" s="9" t="n">
        <x:v>2.2432</x:v>
      </x:c>
      <x:c r="E2082" s="9" t="n">
        <x:f>IF(COUNT(C2082:D2082)=2,C2082*D2082/100000000,"n.a.")</x:f>
        <x:v>1.478022048</x:v>
      </x:c>
      <x:c r="F2082" s="1" t="str">
        <x:v>get_fund_holders_289aa24890e2120f.json</x:v>
      </x:c>
      <x:c r="G2082" s="1" t="str">
        <x:v>get_fund_performance_132f843fe326f0e9.json</x:v>
      </x:c>
    </x:row>
    <x:row r="2083" ht="25" customHeight="1">
      <x:c r="A2083" s="1" t="str">
        <x:v>588050.SH</x:v>
      </x:c>
      <x:c r="B2083" s="7" t="d">
        <x:v>2026-06-30T00:00:00.000Z</x:v>
      </x:c>
      <x:c r="C2083" s="8" t="n">
        <x:v>4331241300</x:v>
      </x:c>
      <x:c r="D2083" s="9" t="n">
        <x:v>2.2577</x:v>
      </x:c>
      <x:c r="E2083" s="9" t="n">
        <x:f>IF(COUNT(C2083:D2083)=2,C2083*D2083/100000000,"n.a.")</x:f>
        <x:v>97.78643483009998</x:v>
      </x:c>
      <x:c r="F2083" s="1" t="str">
        <x:v>get_fund_holders_bf65d0019adb3c3e.json</x:v>
      </x:c>
      <x:c r="G2083" s="1" t="str">
        <x:v>get_fund_performance_dbfdb5899fd5fed8.json</x:v>
      </x:c>
    </x:row>
    <x:row r="2084" ht="25" customHeight="1">
      <x:c r="A2084" s="1" t="str">
        <x:v>588060.SH</x:v>
      </x:c>
      <x:c r="B2084" s="7" t="d">
        <x:v>2026-06-30T00:00:00.000Z</x:v>
      </x:c>
      <x:c r="C2084" s="8" t="n">
        <x:v>5041140000</x:v>
      </x:c>
      <x:c r="D2084" s="9" t="n">
        <x:v>1.3995</x:v>
      </x:c>
      <x:c r="E2084" s="9" t="n">
        <x:f>IF(COUNT(C2084:D2084)=2,C2084*D2084/100000000,"n.a.")</x:f>
        <x:v>70.5507543</x:v>
      </x:c>
      <x:c r="F2084" s="1" t="str">
        <x:v>get_fund_holders_5233c0fc3241a32c.json</x:v>
      </x:c>
      <x:c r="G2084" s="1" t="str">
        <x:v>get_fund_performance_efd396d3cd9bc676.json</x:v>
      </x:c>
    </x:row>
    <x:row r="2085" ht="25" customHeight="1">
      <x:c r="A2085" s="1" t="str">
        <x:v>588080.SH</x:v>
      </x:c>
      <x:c r="B2085" s="7" t="d">
        <x:v>2026-06-30T00:00:00.000Z</x:v>
      </x:c>
      <x:c r="C2085" s="8" t="n">
        <x:v>18766628100</x:v>
      </x:c>
      <x:c r="D2085" s="9" t="n">
        <x:v>2.2567</x:v>
      </x:c>
      <x:c r="E2085" s="9" t="n">
        <x:f>IF(COUNT(C2085:D2085)=2,C2085*D2085/100000000,"n.a.")</x:f>
        <x:v>423.50649633269995</x:v>
      </x:c>
      <x:c r="F2085" s="1" t="str">
        <x:v>get_fund_holders_d208616395cf29e5.json</x:v>
      </x:c>
      <x:c r="G2085" s="1" t="str">
        <x:v>get_fund_performance_436bcdb0b10648ba.json</x:v>
      </x:c>
    </x:row>
    <x:row r="2086" ht="25" customHeight="1">
      <x:c r="A2086" s="1" t="str">
        <x:v>588090.SH</x:v>
      </x:c>
      <x:c r="B2086" s="7" t="d">
        <x:v>2026-06-30T00:00:00.000Z</x:v>
      </x:c>
      <x:c r="C2086" s="8" t="n">
        <x:v>1950072800</x:v>
      </x:c>
      <x:c r="D2086" s="9" t="n">
        <x:v>2.2612</x:v>
      </x:c>
      <x:c r="E2086" s="9" t="n">
        <x:f>IF(COUNT(C2086:D2086)=2,C2086*D2086/100000000,"n.a.")</x:f>
        <x:v>44.09504615360001</x:v>
      </x:c>
      <x:c r="F2086" s="1" t="str">
        <x:v>get_fund_holders_0e8c333096cb6d9b.json</x:v>
      </x:c>
      <x:c r="G2086" s="1" t="str">
        <x:v>get_fund_performance_5d7f4203664c3089.json</x:v>
      </x:c>
    </x:row>
    <x:row r="2087" ht="25" customHeight="1">
      <x:c r="A2087" s="1" t="str">
        <x:v>588150.SH</x:v>
      </x:c>
      <x:c r="B2087" s="7" t="d">
        <x:v>2026-06-30T00:00:00.000Z</x:v>
      </x:c>
      <x:c r="C2087" s="8" t="n">
        <x:v>264932600</x:v>
      </x:c>
      <x:c r="D2087" s="9" t="n">
        <x:v>1.5574</x:v>
      </x:c>
      <x:c r="E2087" s="9" t="n">
        <x:f>IF(COUNT(C2087:D2087)=2,C2087*D2087/100000000,"n.a.")</x:f>
        <x:v>4.1260603124</x:v>
      </x:c>
      <x:c r="F2087" s="1" t="str">
        <x:v>get_fund_holders_9969b0d406d0b745.json</x:v>
      </x:c>
      <x:c r="G2087" s="1" t="str">
        <x:v>get_fund_performance_e05a94b547791553.json</x:v>
      </x:c>
    </x:row>
    <x:row r="2088" ht="25" customHeight="1">
      <x:c r="A2088" s="1" t="str">
        <x:v>588180.SH</x:v>
      </x:c>
      <x:c r="B2088" s="7" t="d">
        <x:v>2026-06-30T00:00:00.000Z</x:v>
      </x:c>
      <x:c r="C2088" s="8" t="n">
        <x:v>738353700</x:v>
      </x:c>
      <x:c r="D2088" s="9" t="n">
        <x:v>1.427</x:v>
      </x:c>
      <x:c r="E2088" s="9" t="n">
        <x:f>IF(COUNT(C2088:D2088)=2,C2088*D2088/100000000,"n.a.")</x:f>
        <x:v>10.536307299</x:v>
      </x:c>
      <x:c r="F2088" s="1" t="str">
        <x:v>get_fund_holders_a16d4a3c86b477e3.json</x:v>
      </x:c>
      <x:c r="G2088" s="1" t="str">
        <x:v>get_fund_performance_dbfdb5899fd5fed8.json</x:v>
      </x:c>
    </x:row>
    <x:row r="2089" ht="25" customHeight="1">
      <x:c r="A2089" s="1" t="str">
        <x:v>588280.SH</x:v>
      </x:c>
      <x:c r="B2089" s="7" t="d">
        <x:v>2026-06-30T00:00:00.000Z</x:v>
      </x:c>
      <x:c r="C2089" s="8" t="n">
        <x:v>240121000</x:v>
      </x:c>
      <x:c r="D2089" s="9" t="n">
        <x:v>1.5848</x:v>
      </x:c>
      <x:c r="E2089" s="9" t="n">
        <x:f>IF(COUNT(C2089:D2089)=2,C2089*D2089/100000000,"n.a.")</x:f>
        <x:v>3.805437608</x:v>
      </x:c>
      <x:c r="F2089" s="1" t="str">
        <x:v>get_fund_holders_e06a4127f41e102c.json</x:v>
      </x:c>
      <x:c r="G2089" s="1" t="str">
        <x:v>get_fund_performance_40a67205fc558839.json</x:v>
      </x:c>
    </x:row>
    <x:row r="2090" ht="25" customHeight="1">
      <x:c r="A2090" s="1" t="str">
        <x:v>588720.SH</x:v>
      </x:c>
      <x:c r="B2090" s="7" t="d">
        <x:v>2026-06-30T00:00:00.000Z</x:v>
      </x:c>
      <x:c r="C2090" s="8" t="n">
        <x:v>89741800</x:v>
      </x:c>
      <x:c r="D2090" s="9" t="n">
        <x:v>2.2172</x:v>
      </x:c>
      <x:c r="E2090" s="9" t="n">
        <x:f>IF(COUNT(C2090:D2090)=2,C2090*D2090/100000000,"n.a.")</x:f>
        <x:v>1.9897551896</x:v>
      </x:c>
      <x:c r="F2090" s="1" t="str">
        <x:v>get_fund_holders_522e7c68c534d3b2.json</x:v>
      </x:c>
      <x:c r="G2090" s="1" t="str">
        <x:v>get_fund_performance_5d7f4203664c3089.json</x:v>
      </x:c>
    </x:row>
    <x:row r="2091" ht="25" customHeight="1">
      <x:c r="A2091" s="1" t="str">
        <x:v>588840.SH</x:v>
      </x:c>
      <x:c r="B2091" s="7" t="d">
        <x:v>2026-06-30T00:00:00.000Z</x:v>
      </x:c>
      <x:c r="C2091" s="8" t="n">
        <x:v>31236000</x:v>
      </x:c>
      <x:c r="D2091" s="9" t="n">
        <x:v>2.0368</x:v>
      </x:c>
      <x:c r="E2091" s="9" t="n">
        <x:f>IF(COUNT(C2091:D2091)=2,C2091*D2091/100000000,"n.a.")</x:f>
        <x:v>0.6362148479999999</x:v>
      </x:c>
      <x:c r="F2091" s="1" t="str">
        <x:v>get_fund_holders_0b63176527658f63.json</x:v>
      </x:c>
      <x:c r="G2091" s="1" t="str">
        <x:v>get_fund_performance_132f843fe326f0e9.json</x:v>
      </x:c>
    </x:row>
    <x:row r="2092" ht="25" customHeight="1">
      <x:c r="A2092" s="1" t="str">
        <x:v>588870.SH</x:v>
      </x:c>
      <x:c r="B2092" s="7" t="d">
        <x:v>2026-06-30T00:00:00.000Z</x:v>
      </x:c>
      <x:c r="C2092" s="8" t="n">
        <x:v>269552000</x:v>
      </x:c>
      <x:c r="D2092" s="9" t="n">
        <x:v>2.2352</x:v>
      </x:c>
      <x:c r="E2092" s="9" t="n">
        <x:f>IF(COUNT(C2092:D2092)=2,C2092*D2092/100000000,"n.a.")</x:f>
        <x:v>6.025026304</x:v>
      </x:c>
      <x:c r="F2092" s="1" t="str">
        <x:v>get_fund_holders_caa4c3c02f912995.json</x:v>
      </x:c>
      <x:c r="G2092" s="1" t="str">
        <x:v>get_fund_performance_efd396d3cd9bc676.json</x:v>
      </x:c>
    </x:row>
    <x:row r="2093" ht="25" customHeight="1">
      <x:c r="A2093" s="1" t="str">
        <x:v>588940.SH</x:v>
      </x:c>
      <x:c r="B2093" s="7" t="d">
        <x:v>2026-06-30T00:00:00.000Z</x:v>
      </x:c>
      <x:c r="C2093" s="8" t="n">
        <x:v>409420000</x:v>
      </x:c>
      <x:c r="D2093" s="9" t="n">
        <x:v>2.2794</x:v>
      </x:c>
      <x:c r="E2093" s="9" t="n">
        <x:f>IF(COUNT(C2093:D2093)=2,C2093*D2093/100000000,"n.a.")</x:f>
        <x:v>9.33231948</x:v>
      </x:c>
      <x:c r="F2093" s="1" t="str">
        <x:v>get_fund_holders_dd0a9debd3f4f444.json</x:v>
      </x:c>
      <x:c r="G2093" s="1" t="str">
        <x:v>get_fund_performance_45fcf26c430218d7.json</x:v>
      </x:c>
    </x:row>
    <x:row r="2094" ht="25" customHeight="1">
      <x:c r="A2094" s="1" t="str">
        <x:v>588950.SH</x:v>
      </x:c>
      <x:c r="B2094" s="7" t="d">
        <x:v>2026-06-30T00:00:00.000Z</x:v>
      </x:c>
      <x:c r="C2094" s="8" t="n">
        <x:v>209729700</x:v>
      </x:c>
      <x:c r="D2094" s="9" t="n">
        <x:v>2.2909</x:v>
      </x:c>
      <x:c r="E2094" s="9" t="n">
        <x:f>IF(COUNT(C2094:D2094)=2,C2094*D2094/100000000,"n.a.")</x:f>
        <x:v>4.8046976973</x:v>
      </x:c>
      <x:c r="F2094" s="1" t="str">
        <x:v>get_fund_holders_d208616395cf29e5.json</x:v>
      </x:c>
      <x:c r="G2094" s="1" t="str">
        <x:v>get_fund_performance_436bcdb0b10648ba.json</x:v>
      </x:c>
    </x:row>
    <x:row r="2095" ht="25" customHeight="1">
      <x:c r="A2095" s="1" t="str">
        <x:v>589150.SH</x:v>
      </x:c>
      <x:c r="B2095" s="7" t="d">
        <x:v>2026-06-30T00:00:00.000Z</x:v>
      </x:c>
      <x:c r="C2095" s="8" t="n">
        <x:v>75437200</x:v>
      </x:c>
      <x:c r="D2095" s="9" t="n">
        <x:v>1.5986</x:v>
      </x:c>
      <x:c r="E2095" s="9" t="n">
        <x:f>IF(COUNT(C2095:D2095)=2,C2095*D2095/100000000,"n.a.")</x:f>
        <x:v>1.2059390792</x:v>
      </x:c>
      <x:c r="F2095" s="1" t="str">
        <x:v>get_fund_holders_9969b0d406d0b745.json</x:v>
      </x:c>
      <x:c r="G2095" s="1" t="str">
        <x:v>get_fund_performance_e05a94b547791553.json</x:v>
      </x:c>
    </x:row>
    <x:row r="2096" ht="25" customHeight="1">
      <x:c r="A2096" s="1" t="str">
        <x:v>589360.SH</x:v>
      </x:c>
      <x:c r="B2096" s="7" t="d">
        <x:v>2026-06-30T00:00:00.000Z</x:v>
      </x:c>
      <x:c r="C2096" s="8" t="n">
        <x:v>161174000</x:v>
      </x:c>
      <x:c r="D2096" s="9" t="n">
        <x:v>1.1359</x:v>
      </x:c>
      <x:c r="E2096" s="9" t="n">
        <x:f>IF(COUNT(C2096:D2096)=2,C2096*D2096/100000000,"n.a.")</x:f>
        <x:v>1.830775466</x:v>
      </x:c>
      <x:c r="F2096" s="1" t="str">
        <x:v>get_fund_holders_6945901b696ca7c1.json</x:v>
      </x:c>
      <x:c r="G2096" s="1" t="str">
        <x:v>get_fund_performance_471c330b09cc8ef2.json</x:v>
      </x:c>
    </x:row>
    <x:row r="2097" ht="25" customHeight="1">
      <x:c r="A2097" s="1" t="str">
        <x:v>589850.SH</x:v>
      </x:c>
      <x:c r="B2097" s="7" t="d">
        <x:v>2026-06-30T00:00:00.000Z</x:v>
      </x:c>
      <x:c r="C2097" s="8" t="n">
        <x:v>334057000</x:v>
      </x:c>
      <x:c r="D2097" s="9" t="n">
        <x:v>2.1088</x:v>
      </x:c>
      <x:c r="E2097" s="9" t="n">
        <x:f>IF(COUNT(C2097:D2097)=2,C2097*D2097/100000000,"n.a.")</x:f>
        <x:v>7.0445940160000005</x:v>
      </x:c>
      <x:c r="F2097" s="1" t="str">
        <x:v>get_fund_holders_d7a48f04a3675863.json</x:v>
      </x:c>
      <x:c r="G2097" s="1" t="str">
        <x:v>get_fund_performance_8e72c41e3db9b3ba.json</x:v>
      </x:c>
    </x:row>
    <x:row r="2098" ht="25" customHeight="1">
      <x:c r="A2098" s="1" t="str">
        <x:v>159205.SZ</x:v>
      </x:c>
      <x:c r="B2098" s="7" t="d">
        <x:v>2026-07-01T00:00:00.000Z</x:v>
      </x:c>
      <x:c r="C2098" s="8" t="n">
        <x:v>293056064</x:v>
      </x:c>
      <x:c r="D2098" s="9" t="n">
        <x:v>2.0879</x:v>
      </x:c>
      <x:c r="E2098" s="9" t="n">
        <x:f>IF(COUNT(C2098:D2098)=2,C2098*D2098/100000000,"n.a.")</x:f>
        <x:v>6.118717560256</x:v>
      </x:c>
      <x:c r="F2098" s="1" t="str">
        <x:v>get_fund_holders_dd0a9debd3f4f444.json</x:v>
      </x:c>
      <x:c r="G2098" s="1" t="str">
        <x:v>get_fund_performance_45fcf26c430218d7.json</x:v>
      </x:c>
    </x:row>
    <x:row r="2099" ht="25" customHeight="1">
      <x:c r="A2099" s="1" t="str">
        <x:v>159247.SZ</x:v>
      </x:c>
      <x:c r="B2099" s="7" t="d">
        <x:v>2026-07-01T00:00:00.000Z</x:v>
      </x:c>
      <x:c r="C2099" s="8" t="n">
        <x:v>185984966</x:v>
      </x:c>
      <x:c r="D2099" s="9" t="n">
        <x:v>1.2788</x:v>
      </x:c>
      <x:c r="E2099" s="9" t="n">
        <x:f>IF(COUNT(C2099:D2099)=2,C2099*D2099/100000000,"n.a.")</x:f>
        <x:v>2.378375745208</x:v>
      </x:c>
      <x:c r="F2099" s="1" t="str">
        <x:v>get_fund_holders_fadd370a28d51cf3.json</x:v>
      </x:c>
      <x:c r="G2099" s="1" t="str">
        <x:v>get_fund_performance_bf1ce8849823faae.json</x:v>
      </x:c>
    </x:row>
    <x:row r="2100" ht="25" customHeight="1">
      <x:c r="A2100" s="1" t="str">
        <x:v>159300.SZ</x:v>
      </x:c>
      <x:c r="B2100" s="7" t="d">
        <x:v>2026-07-01T00:00:00.000Z</x:v>
      </x:c>
      <x:c r="C2100" s="8" t="n">
        <x:v>166558097</x:v>
      </x:c>
      <x:c r="D2100" s="9" t="n">
        <x:v>5.344</x:v>
      </x:c>
      <x:c r="E2100" s="9" t="n">
        <x:f>IF(COUNT(C2100:D2100)=2,C2100*D2100/100000000,"n.a.")</x:f>
        <x:v>8.90086470368</x:v>
      </x:c>
      <x:c r="F2100" s="1" t="str">
        <x:v>get_fund_holders_b7b2fd863d7cae37.json</x:v>
      </x:c>
      <x:c r="G2100" s="1" t="str">
        <x:v>get_fund_performance_782c037bcb449f29.json</x:v>
      </x:c>
    </x:row>
    <x:row r="2101" ht="25" customHeight="1">
      <x:c r="A2101" s="1" t="str">
        <x:v>159330.SZ</x:v>
      </x:c>
      <x:c r="B2101" s="7" t="d">
        <x:v>2026-07-01T00:00:00.000Z</x:v>
      </x:c>
      <x:c r="C2101" s="8" t="n">
        <x:v>314801009</x:v>
      </x:c>
      <x:c r="D2101" s="9" t="n">
        <x:v>1.5415</x:v>
      </x:c>
      <x:c r="E2101" s="9" t="n">
        <x:f>IF(COUNT(C2101:D2101)=2,C2101*D2101/100000000,"n.a.")</x:f>
        <x:v>4.852657553735001</x:v>
      </x:c>
      <x:c r="F2101" s="1" t="str">
        <x:v>get_fund_holders_db155956e659ea95.json</x:v>
      </x:c>
      <x:c r="G2101" s="1" t="str">
        <x:v>get_fund_performance_ac2efc383ca02be2.json</x:v>
      </x:c>
    </x:row>
    <x:row r="2102" ht="25" customHeight="1">
      <x:c r="A2102" s="1" t="str">
        <x:v>159337.SZ</x:v>
      </x:c>
      <x:c r="B2102" s="7" t="d">
        <x:v>2026-07-01T00:00:00.000Z</x:v>
      </x:c>
      <x:c r="C2102" s="8" t="n">
        <x:v>233710611</x:v>
      </x:c>
      <x:c r="D2102" s="9" t="n">
        <x:v>2.0545</x:v>
      </x:c>
      <x:c r="E2102" s="9" t="n">
        <x:f>IF(COUNT(C2102:D2102)=2,C2102*D2102/100000000,"n.a.")</x:f>
        <x:v>4.8015845029949995</x:v>
      </x:c>
      <x:c r="F2102" s="1" t="str">
        <x:v>get_fund_holders_0f3e86d571c495d7.json</x:v>
      </x:c>
      <x:c r="G2102" s="1" t="str">
        <x:v>get_fund_performance_5896dab4189c2620.json</x:v>
      </x:c>
    </x:row>
    <x:row r="2103" ht="25" customHeight="1">
      <x:c r="A2103" s="1" t="str">
        <x:v>159393.SZ</x:v>
      </x:c>
      <x:c r="B2103" s="7" t="d">
        <x:v>2026-07-01T00:00:00.000Z</x:v>
      </x:c>
      <x:c r="C2103" s="8" t="n">
        <x:v>42046342</x:v>
      </x:c>
      <x:c r="D2103" s="9" t="n">
        <x:v>5.2709</x:v>
      </x:c>
      <x:c r="E2103" s="9" t="n">
        <x:f>IF(COUNT(C2103:D2103)=2,C2103*D2103/100000000,"n.a.")</x:f>
        <x:v>2.216220640478</x:v>
      </x:c>
      <x:c r="F2103" s="1" t="str">
        <x:v>get_fund_holders_9f97c20db2568193.json</x:v>
      </x:c>
      <x:c r="G2103" s="1" t="str">
        <x:v>get_fund_performance_cc51021ca3a41cab.json</x:v>
      </x:c>
    </x:row>
    <x:row r="2104" ht="25" customHeight="1">
      <x:c r="A2104" s="1" t="str">
        <x:v>159500.SZ</x:v>
      </x:c>
      <x:c r="B2104" s="7" t="d">
        <x:v>2026-07-01T00:00:00.000Z</x:v>
      </x:c>
      <x:c r="C2104" s="8" t="n">
        <x:v>126538865</x:v>
      </x:c>
      <x:c r="D2104" s="9" t="n">
        <x:v>1.3453</x:v>
      </x:c>
      <x:c r="E2104" s="9" t="n">
        <x:f>IF(COUNT(C2104:D2104)=2,C2104*D2104/100000000,"n.a.")</x:f>
        <x:v>1.7023273508449999</x:v>
      </x:c>
      <x:c r="F2104" s="1" t="str">
        <x:v>get_fund_holders_cb7a47267215c1da.json</x:v>
      </x:c>
      <x:c r="G2104" s="1" t="str">
        <x:v>get_fund_performance_7bf0efc786c27bf1.json</x:v>
      </x:c>
    </x:row>
    <x:row r="2105" ht="25" customHeight="1">
      <x:c r="A2105" s="1" t="str">
        <x:v>159531.SZ</x:v>
      </x:c>
      <x:c r="B2105" s="7" t="d">
        <x:v>2026-07-01T00:00:00.000Z</x:v>
      </x:c>
      <x:c r="C2105" s="8" t="n">
        <x:v>508608406</x:v>
      </x:c>
      <x:c r="D2105" s="9" t="n">
        <x:v>1.578</x:v>
      </x:c>
      <x:c r="E2105" s="9" t="n">
        <x:f>IF(COUNT(C2105:D2105)=2,C2105*D2105/100000000,"n.a.")</x:f>
        <x:v>8.025840646679999</x:v>
      </x:c>
      <x:c r="F2105" s="1" t="str">
        <x:v>get_fund_holders_6dc695d00ba15682.json</x:v>
      </x:c>
      <x:c r="G2105" s="1" t="str">
        <x:v>get_fund_performance_e916a21462249c2f.json</x:v>
      </x:c>
    </x:row>
    <x:row r="2106" ht="25" customHeight="1">
      <x:c r="A2106" s="1" t="str">
        <x:v>159532.SZ</x:v>
      </x:c>
      <x:c r="B2106" s="7" t="d">
        <x:v>2026-07-01T00:00:00.000Z</x:v>
      </x:c>
      <x:c r="C2106" s="8" t="n">
        <x:v>127564791</x:v>
      </x:c>
      <x:c r="D2106" s="9" t="n">
        <x:v>1.8239</x:v>
      </x:c>
      <x:c r="E2106" s="9" t="n">
        <x:f>IF(COUNT(C2106:D2106)=2,C2106*D2106/100000000,"n.a.")</x:f>
        <x:v>2.326654223049</x:v>
      </x:c>
      <x:c r="F2106" s="1" t="str">
        <x:v>get_fund_holders_6dc695d00ba15682.json</x:v>
      </x:c>
      <x:c r="G2106" s="1" t="str">
        <x:v>get_fund_performance_e916a21462249c2f.json</x:v>
      </x:c>
    </x:row>
    <x:row r="2107" ht="25" customHeight="1">
      <x:c r="A2107" s="1" t="str">
        <x:v>159533.SZ</x:v>
      </x:c>
      <x:c r="B2107" s="7" t="d">
        <x:v>2026-07-01T00:00:00.000Z</x:v>
      </x:c>
      <x:c r="C2107" s="8" t="n">
        <x:v>10458785</x:v>
      </x:c>
      <x:c r="D2107" s="9" t="n">
        <x:v>2.1691</x:v>
      </x:c>
      <x:c r="E2107" s="9" t="n">
        <x:f>IF(COUNT(C2107:D2107)=2,C2107*D2107/100000000,"n.a.")</x:f>
        <x:v>0.226861505435</x:v>
      </x:c>
      <x:c r="F2107" s="1" t="str">
        <x:v>get_fund_holders_2726ab4790466ee0.json</x:v>
      </x:c>
      <x:c r="G2107" s="1" t="str">
        <x:v>get_fund_performance_cb9287801365b0fc.json</x:v>
      </x:c>
    </x:row>
    <x:row r="2108" ht="25" customHeight="1">
      <x:c r="A2108" s="1" t="str">
        <x:v>159535.SZ</x:v>
      </x:c>
      <x:c r="B2108" s="7" t="d">
        <x:v>2026-07-01T00:00:00.000Z</x:v>
      </x:c>
      <x:c r="C2108" s="8" t="n">
        <x:v>16981088</x:v>
      </x:c>
      <x:c r="D2108" s="9" t="n">
        <x:v>1.6283</x:v>
      </x:c>
      <x:c r="E2108" s="9" t="n">
        <x:f>IF(COUNT(C2108:D2108)=2,C2108*D2108/100000000,"n.a.")</x:f>
        <x:v>0.27650305590400004</x:v>
      </x:c>
      <x:c r="F2108" s="1" t="str">
        <x:v>get_fund_holders_b0ac19f70da2b9d6.json</x:v>
      </x:c>
      <x:c r="G2108" s="1" t="str">
        <x:v>get_fund_performance_8091d233a91473cf.json</x:v>
      </x:c>
    </x:row>
    <x:row r="2109" ht="25" customHeight="1">
      <x:c r="A2109" s="1" t="str">
        <x:v>159536.SZ</x:v>
      </x:c>
      <x:c r="B2109" s="7" t="d">
        <x:v>2026-07-01T00:00:00.000Z</x:v>
      </x:c>
      <x:c r="C2109" s="8" t="n">
        <x:v>37261589</x:v>
      </x:c>
      <x:c r="D2109" s="9" t="n">
        <x:v>1.5654</x:v>
      </x:c>
      <x:c r="E2109" s="9" t="n">
        <x:f>IF(COUNT(C2109:D2109)=2,C2109*D2109/100000000,"n.a.")</x:f>
        <x:v>0.5832929142059999</x:v>
      </x:c>
      <x:c r="F2109" s="1" t="str">
        <x:v>get_fund_holders_b0ac19f70da2b9d6.json</x:v>
      </x:c>
      <x:c r="G2109" s="1" t="str">
        <x:v>get_fund_performance_8091d233a91473cf.json</x:v>
      </x:c>
    </x:row>
    <x:row r="2110" ht="25" customHeight="1">
      <x:c r="A2110" s="1" t="str">
        <x:v>159629.SZ</x:v>
      </x:c>
      <x:c r="B2110" s="7" t="d">
        <x:v>2026-07-01T00:00:00.000Z</x:v>
      </x:c>
      <x:c r="C2110" s="8" t="n">
        <x:v>353252663</x:v>
      </x:c>
      <x:c r="D2110" s="9" t="n">
        <x:v>3.6872</x:v>
      </x:c>
      <x:c r="E2110" s="9" t="n">
        <x:f>IF(COUNT(C2110:D2110)=2,C2110*D2110/100000000,"n.a.")</x:f>
        <x:v>13.025132190135999</x:v>
      </x:c>
      <x:c r="F2110" s="1" t="str">
        <x:v>get_fund_holders_f06ed8ca04a5c3cd.json</x:v>
      </x:c>
      <x:c r="G2110" s="1" t="str">
        <x:v>get_fund_performance_7ef9212eaf1828ff.json</x:v>
      </x:c>
    </x:row>
    <x:row r="2111" ht="25" customHeight="1">
      <x:c r="A2111" s="1" t="str">
        <x:v>159633.SZ</x:v>
      </x:c>
      <x:c r="B2111" s="7" t="d">
        <x:v>2026-07-01T00:00:00.000Z</x:v>
      </x:c>
      <x:c r="C2111" s="8" t="n">
        <x:v>477162658</x:v>
      </x:c>
      <x:c r="D2111" s="9" t="n">
        <x:v>3.7719</x:v>
      </x:c>
      <x:c r="E2111" s="9" t="n">
        <x:f>IF(COUNT(C2111:D2111)=2,C2111*D2111/100000000,"n.a.")</x:f>
        <x:v>17.998098297102</x:v>
      </x:c>
      <x:c r="F2111" s="1" t="str">
        <x:v>get_fund_holders_cdfe40210f5aa2b8.json</x:v>
      </x:c>
      <x:c r="G2111" s="1" t="str">
        <x:v>get_fund_performance_240cbda96a3d63f3.json</x:v>
      </x:c>
    </x:row>
    <x:row r="2112" ht="25" customHeight="1">
      <x:c r="A2112" s="1" t="str">
        <x:v>159673.SZ</x:v>
      </x:c>
      <x:c r="B2112" s="7" t="d">
        <x:v>2026-07-01T00:00:00.000Z</x:v>
      </x:c>
      <x:c r="C2112" s="8" t="n">
        <x:v>1329528385</x:v>
      </x:c>
      <x:c r="D2112" s="9" t="n">
        <x:v>1.3704</x:v>
      </x:c>
      <x:c r="E2112" s="9" t="n">
        <x:f>IF(COUNT(C2112:D2112)=2,C2112*D2112/100000000,"n.a.")</x:f>
        <x:v>18.21985698804</x:v>
      </x:c>
      <x:c r="F2112" s="1" t="str">
        <x:v>get_fund_holders_1d7b543e33e514b4.json</x:v>
      </x:c>
      <x:c r="G2112" s="1" t="str">
        <x:v>get_fund_performance_7c60e350c6141c53.json</x:v>
      </x:c>
    </x:row>
    <x:row r="2113" ht="25" customHeight="1">
      <x:c r="A2113" s="1" t="str">
        <x:v>159808.SZ</x:v>
      </x:c>
      <x:c r="B2113" s="7" t="d">
        <x:v>2026-07-01T00:00:00.000Z</x:v>
      </x:c>
      <x:c r="C2113" s="8" t="n">
        <x:v>49484790</x:v>
      </x:c>
      <x:c r="D2113" s="9" t="n">
        <x:v>1.645</x:v>
      </x:c>
      <x:c r="E2113" s="9" t="n">
        <x:f>IF(COUNT(C2113:D2113)=2,C2113*D2113/100000000,"n.a.")</x:f>
        <x:v>0.8140247955</x:v>
      </x:c>
      <x:c r="F2113" s="1" t="str">
        <x:v>get_fund_holders_e011263fc4341082.json</x:v>
      </x:c>
      <x:c r="G2113" s="1" t="str">
        <x:v>get_fund_performance_23d6e3cf533bf329.json</x:v>
      </x:c>
    </x:row>
    <x:row r="2114" ht="25" customHeight="1">
      <x:c r="A2114" s="1" t="str">
        <x:v>159810.SZ</x:v>
      </x:c>
      <x:c r="B2114" s="7" t="d">
        <x:v>2026-07-01T00:00:00.000Z</x:v>
      </x:c>
      <x:c r="C2114" s="8" t="n">
        <x:v>48475458</x:v>
      </x:c>
      <x:c r="D2114" s="9" t="n">
        <x:v>1.7155</x:v>
      </x:c>
      <x:c r="E2114" s="9" t="n">
        <x:f>IF(COUNT(C2114:D2114)=2,C2114*D2114/100000000,"n.a.")</x:f>
        <x:v>0.83159648199</x:v>
      </x:c>
      <x:c r="F2114" s="1" t="str">
        <x:v>get_fund_holders_e011263fc4341082.json</x:v>
      </x:c>
      <x:c r="G2114" s="1" t="str">
        <x:v>get_fund_performance_23d6e3cf533bf329.json</x:v>
      </x:c>
    </x:row>
    <x:row r="2115" ht="25" customHeight="1">
      <x:c r="A2115" s="1" t="str">
        <x:v>159820.SZ</x:v>
      </x:c>
      <x:c r="B2115" s="7" t="d">
        <x:v>2026-07-01T00:00:00.000Z</x:v>
      </x:c>
      <x:c r="C2115" s="8" t="n">
        <x:v>1268908470</x:v>
      </x:c>
      <x:c r="D2115" s="9" t="n">
        <x:v>1.5546</x:v>
      </x:c>
      <x:c r="E2115" s="9" t="n">
        <x:f>IF(COUNT(C2115:D2115)=2,C2115*D2115/100000000,"n.a.")</x:f>
        <x:v>19.726451074619998</x:v>
      </x:c>
      <x:c r="F2115" s="1" t="str">
        <x:v>get_fund_holders_4a5b486412b93368.json</x:v>
      </x:c>
      <x:c r="G2115" s="1" t="str">
        <x:v>get_fund_performance_d3b8a29dbfda12d5.json</x:v>
      </x:c>
    </x:row>
    <x:row r="2116" ht="25" customHeight="1">
      <x:c r="A2116" s="1" t="str">
        <x:v>159821.SZ</x:v>
      </x:c>
      <x:c r="B2116" s="7" t="d">
        <x:v>2026-07-01T00:00:00.000Z</x:v>
      </x:c>
      <x:c r="C2116" s="8" t="n">
        <x:v>55520000</x:v>
      </x:c>
      <x:c r="D2116" s="9" t="n">
        <x:v>1.603</x:v>
      </x:c>
      <x:c r="E2116" s="9" t="n">
        <x:f>IF(COUNT(C2116:D2116)=2,C2116*D2116/100000000,"n.a.")</x:f>
        <x:v>0.8899856</x:v>
      </x:c>
      <x:c r="F2116" s="1" t="str">
        <x:v>get_fund_holders_6f3a5c30140a2cc7.json</x:v>
      </x:c>
      <x:c r="G2116" s="1" t="str">
        <x:v>get_fund_performance_ddc316222fa0f340.json</x:v>
      </x:c>
    </x:row>
    <x:row r="2117" ht="25" customHeight="1">
      <x:c r="A2117" s="1" t="str">
        <x:v>159845.SZ</x:v>
      </x:c>
      <x:c r="B2117" s="7" t="d">
        <x:v>2026-07-01T00:00:00.000Z</x:v>
      </x:c>
      <x:c r="C2117" s="8" t="n">
        <x:v>1028425606</x:v>
      </x:c>
      <x:c r="D2117" s="9" t="n">
        <x:v>3.6785</x:v>
      </x:c>
      <x:c r="E2117" s="9" t="n">
        <x:f>IF(COUNT(C2117:D2117)=2,C2117*D2117/100000000,"n.a.")</x:f>
        <x:v>37.83063591671</x:v>
      </x:c>
      <x:c r="F2117" s="1" t="str">
        <x:v>get_fund_holders_cdfe40210f5aa2b8.json</x:v>
      </x:c>
      <x:c r="G2117" s="1" t="str">
        <x:v>get_fund_performance_240cbda96a3d63f3.json</x:v>
      </x:c>
    </x:row>
    <x:row r="2118" ht="25" customHeight="1">
      <x:c r="A2118" s="1" t="str">
        <x:v>159908.SZ</x:v>
      </x:c>
      <x:c r="B2118" s="7" t="d">
        <x:v>2026-07-01T00:00:00.000Z</x:v>
      </x:c>
      <x:c r="C2118" s="8" t="n">
        <x:v>316229029</x:v>
      </x:c>
      <x:c r="D2118" s="9" t="n">
        <x:v>3.975</x:v>
      </x:c>
      <x:c r="E2118" s="9" t="n">
        <x:f>IF(COUNT(C2118:D2118)=2,C2118*D2118/100000000,"n.a.")</x:f>
        <x:v>12.57010390275</x:v>
      </x:c>
      <x:c r="F2118" s="1" t="str">
        <x:v>get_fund_holders_f72299d2431949fb.json</x:v>
      </x:c>
      <x:c r="G2118" s="1" t="str">
        <x:v>get_fund_performance_c6948bae147698fe.json</x:v>
      </x:c>
    </x:row>
    <x:row r="2119" ht="25" customHeight="1">
      <x:c r="A2119" s="1" t="str">
        <x:v>159915.SZ</x:v>
      </x:c>
      <x:c r="B2119" s="7" t="d">
        <x:v>2026-07-01T00:00:00.000Z</x:v>
      </x:c>
      <x:c r="C2119" s="8" t="n">
        <x:v>10694454936</x:v>
      </x:c>
      <x:c r="D2119" s="9" t="n">
        <x:v>4.2774</x:v>
      </x:c>
      <x:c r="E2119" s="9" t="n">
        <x:f>IF(COUNT(C2119:D2119)=2,C2119*D2119/100000000,"n.a.")</x:f>
        <x:v>457.444615432464</x:v>
      </x:c>
      <x:c r="F2119" s="1" t="str">
        <x:v>get_fund_holders_f7a47e9d730c119a.json</x:v>
      </x:c>
      <x:c r="G2119" s="1" t="str">
        <x:v>get_fund_performance_822b984e855b6212.json</x:v>
      </x:c>
    </x:row>
    <x:row r="2120" ht="25" customHeight="1">
      <x:c r="A2120" s="1" t="str">
        <x:v>159919.SZ</x:v>
      </x:c>
      <x:c r="B2120" s="7" t="d">
        <x:v>2026-07-01T00:00:00.000Z</x:v>
      </x:c>
      <x:c r="C2120" s="8" t="n">
        <x:v>6554916676</x:v>
      </x:c>
      <x:c r="D2120" s="9" t="n">
        <x:v>5.2118</x:v>
      </x:c>
      <x:c r="E2120" s="9" t="n">
        <x:f>IF(COUNT(C2120:D2120)=2,C2120*D2120/100000000,"n.a.")</x:f>
        <x:v>341.62914731976804</x:v>
      </x:c>
      <x:c r="F2120" s="1" t="str">
        <x:v>get_fund_holders_1d7b543e33e514b4.json</x:v>
      </x:c>
      <x:c r="G2120" s="1" t="str">
        <x:v>get_fund_performance_7c60e350c6141c53.json</x:v>
      </x:c>
    </x:row>
    <x:row r="2121" ht="25" customHeight="1">
      <x:c r="A2121" s="1" t="str">
        <x:v>159922.SZ</x:v>
      </x:c>
      <x:c r="B2121" s="7" t="d">
        <x:v>2026-07-01T00:00:00.000Z</x:v>
      </x:c>
      <x:c r="C2121" s="8" t="n">
        <x:v>2216676765</x:v>
      </x:c>
      <x:c r="D2121" s="9" t="n">
        <x:v>3.6516</x:v>
      </x:c>
      <x:c r="E2121" s="9" t="n">
        <x:f>IF(COUNT(C2121:D2121)=2,C2121*D2121/100000000,"n.a.")</x:f>
        <x:v>80.94416875074</x:v>
      </x:c>
      <x:c r="F2121" s="1" t="str">
        <x:v>get_fund_holders_642ec0bcd548408a.json</x:v>
      </x:c>
      <x:c r="G2121" s="1" t="str">
        <x:v>get_fund_performance_52dd6b7444cbe37f.json</x:v>
      </x:c>
    </x:row>
    <x:row r="2122" ht="25" customHeight="1">
      <x:c r="A2122" s="1" t="str">
        <x:v>159925.SZ</x:v>
      </x:c>
      <x:c r="B2122" s="7" t="d">
        <x:v>2026-07-01T00:00:00.000Z</x:v>
      </x:c>
      <x:c r="C2122" s="8" t="n">
        <x:v>525920856</x:v>
      </x:c>
      <x:c r="D2122" s="9" t="n">
        <x:v>5.0431</x:v>
      </x:c>
      <x:c r="E2122" s="9" t="n">
        <x:f>IF(COUNT(C2122:D2122)=2,C2122*D2122/100000000,"n.a.")</x:f>
        <x:v>26.522714688936</x:v>
      </x:c>
      <x:c r="F2122" s="1" t="str">
        <x:v>get_fund_holders_9654d298fd7411b0.json</x:v>
      </x:c>
      <x:c r="G2122" s="1" t="str">
        <x:v>get_fund_performance_1d4a9808e8556da1.json</x:v>
      </x:c>
    </x:row>
    <x:row r="2123" ht="25" customHeight="1">
      <x:c r="A2123" s="1" t="str">
        <x:v>159935.SZ</x:v>
      </x:c>
      <x:c r="B2123" s="7" t="d">
        <x:v>2026-07-01T00:00:00.000Z</x:v>
      </x:c>
      <x:c r="C2123" s="8" t="n">
        <x:v>22572956</x:v>
      </x:c>
      <x:c r="D2123" s="9" t="n">
        <x:v>2.8359</x:v>
      </x:c>
      <x:c r="E2123" s="9" t="n">
        <x:f>IF(COUNT(C2123:D2123)=2,C2123*D2123/100000000,"n.a.")</x:f>
        <x:v>0.640146459204</x:v>
      </x:c>
      <x:c r="F2123" s="1" t="str">
        <x:v>get_fund_holders_3a509cba2b0c91ea.json</x:v>
      </x:c>
      <x:c r="G2123" s="1" t="str">
        <x:v>get_fund_performance_aa085c9cb9fda8b6.json</x:v>
      </x:c>
    </x:row>
    <x:row r="2124" ht="25" customHeight="1">
      <x:c r="A2124" s="1" t="str">
        <x:v>159948.SZ</x:v>
      </x:c>
      <x:c r="B2124" s="7" t="d">
        <x:v>2026-07-01T00:00:00.000Z</x:v>
      </x:c>
      <x:c r="C2124" s="8" t="n">
        <x:v>1045697720</x:v>
      </x:c>
      <x:c r="D2124" s="9" t="n">
        <x:v>4.7228</x:v>
      </x:c>
      <x:c r="E2124" s="9" t="n">
        <x:f>IF(COUNT(C2124:D2124)=2,C2124*D2124/100000000,"n.a.")</x:f>
        <x:v>49.38621192016001</x:v>
      </x:c>
      <x:c r="F2124" s="1" t="str">
        <x:v>get_fund_holders_fadd370a28d51cf3.json</x:v>
      </x:c>
      <x:c r="G2124" s="1" t="str">
        <x:v>get_fund_performance_bf1ce8849823faae.json</x:v>
      </x:c>
    </x:row>
    <x:row r="2125" ht="25" customHeight="1">
      <x:c r="A2125" s="1" t="str">
        <x:v>159952.SZ</x:v>
      </x:c>
      <x:c r="B2125" s="7" t="d">
        <x:v>2026-07-01T00:00:00.000Z</x:v>
      </x:c>
      <x:c r="C2125" s="8" t="n">
        <x:v>3509984929</x:v>
      </x:c>
      <x:c r="D2125" s="9" t="n">
        <x:v>2.5961</x:v>
      </x:c>
      <x:c r="E2125" s="9" t="n">
        <x:f>IF(COUNT(C2125:D2125)=2,C2125*D2125/100000000,"n.a.")</x:f>
        <x:v>91.12271874176899</x:v>
      </x:c>
      <x:c r="F2125" s="1" t="str">
        <x:v>get_fund_holders_f72299d2431949fb.json</x:v>
      </x:c>
      <x:c r="G2125" s="1" t="str">
        <x:v>get_fund_performance_c6948bae147698fe.json</x:v>
      </x:c>
    </x:row>
    <x:row r="2126" ht="25" customHeight="1">
      <x:c r="A2126" s="1" t="str">
        <x:v>159956.SZ</x:v>
      </x:c>
      <x:c r="B2126" s="7" t="d">
        <x:v>2026-07-01T00:00:00.000Z</x:v>
      </x:c>
      <x:c r="C2126" s="8" t="n">
        <x:v>40978674</x:v>
      </x:c>
      <x:c r="D2126" s="9" t="n">
        <x:v>2.7055</x:v>
      </x:c>
      <x:c r="E2126" s="9" t="n">
        <x:f>IF(COUNT(C2126:D2126)=2,C2126*D2126/100000000,"n.a.")</x:f>
        <x:v>1.10867802507</x:v>
      </x:c>
      <x:c r="F2126" s="1" t="str">
        <x:v>get_fund_holders_6f3a5c30140a2cc7.json</x:v>
      </x:c>
      <x:c r="G2126" s="1" t="str">
        <x:v>get_fund_performance_ddc316222fa0f340.json</x:v>
      </x:c>
    </x:row>
    <x:row r="2127" ht="25" customHeight="1">
      <x:c r="A2127" s="1" t="str">
        <x:v>159957.SZ</x:v>
      </x:c>
      <x:c r="B2127" s="7" t="d">
        <x:v>2026-07-01T00:00:00.000Z</x:v>
      </x:c>
      <x:c r="C2127" s="8" t="n">
        <x:v>788784560</x:v>
      </x:c>
      <x:c r="D2127" s="9" t="n">
        <x:v>2.8034</x:v>
      </x:c>
      <x:c r="E2127" s="9" t="n">
        <x:f>IF(COUNT(C2127:D2127)=2,C2127*D2127/100000000,"n.a.")</x:f>
        <x:v>22.112786355039997</x:v>
      </x:c>
      <x:c r="F2127" s="1" t="str">
        <x:v>get_fund_holders_972746bb5dcf2cb7.json</x:v>
      </x:c>
      <x:c r="G2127" s="1" t="str">
        <x:v>get_fund_performance_875d1f9d9b20879b.json</x:v>
      </x:c>
    </x:row>
    <x:row r="2128" ht="25" customHeight="1">
      <x:c r="A2128" s="1" t="str">
        <x:v>159958.SZ</x:v>
      </x:c>
      <x:c r="B2128" s="7" t="d">
        <x:v>2026-07-01T00:00:00.000Z</x:v>
      </x:c>
      <x:c r="C2128" s="8" t="n">
        <x:v>211211448</x:v>
      </x:c>
      <x:c r="D2128" s="9" t="n">
        <x:v>2.5794</x:v>
      </x:c>
      <x:c r="E2128" s="9" t="n">
        <x:f>IF(COUNT(C2128:D2128)=2,C2128*D2128/100000000,"n.a.")</x:f>
        <x:v>5.447988089712</x:v>
      </x:c>
      <x:c r="F2128" s="1" t="str">
        <x:v>get_fund_holders_3665ca842f2b9d2d.json</x:v>
      </x:c>
      <x:c r="G2128" s="1" t="str">
        <x:v>get_fund_performance_757bebf0dcfab699.json</x:v>
      </x:c>
    </x:row>
    <x:row r="2129" ht="25" customHeight="1">
      <x:c r="A2129" s="1" t="str">
        <x:v>159964.SZ</x:v>
      </x:c>
      <x:c r="B2129" s="7" t="d">
        <x:v>2026-07-01T00:00:00.000Z</x:v>
      </x:c>
      <x:c r="C2129" s="8" t="n">
        <x:v>189481881</x:v>
      </x:c>
      <x:c r="D2129" s="9" t="n">
        <x:v>2.7889</x:v>
      </x:c>
      <x:c r="E2129" s="9" t="n">
        <x:f>IF(COUNT(C2129:D2129)=2,C2129*D2129/100000000,"n.a.")</x:f>
        <x:v>5.284460179209</x:v>
      </x:c>
      <x:c r="F2129" s="1" t="str">
        <x:v>get_fund_holders_f7a47e9d730c119a.json</x:v>
      </x:c>
      <x:c r="G2129" s="1" t="str">
        <x:v>get_fund_performance_822b984e855b6212.json</x:v>
      </x:c>
    </x:row>
    <x:row r="2130" ht="25" customHeight="1">
      <x:c r="A2130" s="1" t="str">
        <x:v>159968.SZ</x:v>
      </x:c>
      <x:c r="B2130" s="7" t="d">
        <x:v>2026-07-01T00:00:00.000Z</x:v>
      </x:c>
      <x:c r="C2130" s="8" t="n">
        <x:v>58895098</x:v>
      </x:c>
      <x:c r="D2130" s="9" t="n">
        <x:v>11.7301</x:v>
      </x:c>
      <x:c r="E2130" s="9" t="n">
        <x:f>IF(COUNT(C2130:D2130)=2,C2130*D2130/100000000,"n.a.")</x:f>
        <x:v>6.908453890498</x:v>
      </x:c>
      <x:c r="F2130" s="1" t="str">
        <x:v>get_fund_holders_13991b14672a9e5b.json</x:v>
      </x:c>
      <x:c r="G2130" s="1" t="str">
        <x:v>get_fund_performance_0e4c5b8e47ee8e76.json</x:v>
      </x:c>
    </x:row>
    <x:row r="2131" ht="25" customHeight="1">
      <x:c r="A2131" s="1" t="str">
        <x:v>159971.SZ</x:v>
      </x:c>
      <x:c r="B2131" s="7" t="d">
        <x:v>2026-07-01T00:00:00.000Z</x:v>
      </x:c>
      <x:c r="C2131" s="8" t="n">
        <x:v>1268020288</x:v>
      </x:c>
      <x:c r="D2131" s="9" t="n">
        <x:v>1.4871</x:v>
      </x:c>
      <x:c r="E2131" s="9" t="n">
        <x:f>IF(COUNT(C2131:D2131)=2,C2131*D2131/100000000,"n.a.")</x:f>
        <x:v>18.856729702848</x:v>
      </x:c>
      <x:c r="F2131" s="1" t="str">
        <x:v>get_fund_holders_972746bb5dcf2cb7.json</x:v>
      </x:c>
      <x:c r="G2131" s="1" t="str">
        <x:v>get_fund_performance_875d1f9d9b20879b.json</x:v>
      </x:c>
    </x:row>
    <x:row r="2132" ht="25" customHeight="1">
      <x:c r="A2132" s="1" t="str">
        <x:v>159977.SZ</x:v>
      </x:c>
      <x:c r="B2132" s="7" t="d">
        <x:v>2026-07-01T00:00:00.000Z</x:v>
      </x:c>
      <x:c r="C2132" s="8" t="n">
        <x:v>2989872820</x:v>
      </x:c>
      <x:c r="D2132" s="9" t="n">
        <x:v>2.22</x:v>
      </x:c>
      <x:c r="E2132" s="9" t="n">
        <x:f>IF(COUNT(C2132:D2132)=2,C2132*D2132/100000000,"n.a.")</x:f>
        <x:v>66.375176604</x:v>
      </x:c>
      <x:c r="F2132" s="1" t="str">
        <x:v>get_fund_holders_3665ca842f2b9d2d.json</x:v>
      </x:c>
      <x:c r="G2132" s="1" t="str">
        <x:v>get_fund_performance_757bebf0dcfab699.json</x:v>
      </x:c>
    </x:row>
    <x:row r="2133" ht="25" customHeight="1">
      <x:c r="A2133" s="1" t="str">
        <x:v>159982.SZ</x:v>
      </x:c>
      <x:c r="B2133" s="7" t="d">
        <x:v>2026-07-01T00:00:00.000Z</x:v>
      </x:c>
      <x:c r="C2133" s="8" t="n">
        <x:v>132211253</x:v>
      </x:c>
      <x:c r="D2133" s="9" t="n">
        <x:v>2.3999</x:v>
      </x:c>
      <x:c r="E2133" s="9" t="n">
        <x:f>IF(COUNT(C2133:D2133)=2,C2133*D2133/100000000,"n.a.")</x:f>
        <x:v>3.172937860747</x:v>
      </x:c>
      <x:c r="F2133" s="1" t="str">
        <x:v>get_fund_holders_6873838444356b70.json</x:v>
      </x:c>
      <x:c r="G2133" s="1" t="str">
        <x:v>get_fund_performance_c16a854f012da14c.json</x:v>
      </x:c>
    </x:row>
    <x:row r="2134" ht="25" customHeight="1">
      <x:c r="A2134" s="1" t="str">
        <x:v>510300.SH</x:v>
      </x:c>
      <x:c r="B2134" s="7" t="d">
        <x:v>2026-07-01T00:00:00.000Z</x:v>
      </x:c>
      <x:c r="C2134" s="8" t="n">
        <x:v>18395587700</x:v>
      </x:c>
      <x:c r="D2134" s="9" t="n">
        <x:v>4.9952</x:v>
      </x:c>
      <x:c r="E2134" s="9" t="n">
        <x:f>IF(COUNT(C2134:D2134)=2,C2134*D2134/100000000,"n.a.")</x:f>
        <x:v>918.8963967903999</x:v>
      </x:c>
      <x:c r="F2134" s="1" t="str">
        <x:v>get_fund_holders_1e677b142657289e.json</x:v>
      </x:c>
      <x:c r="G2134" s="1" t="str">
        <x:v>get_fund_performance_32b153f453e65745.json</x:v>
      </x:c>
    </x:row>
    <x:row r="2135" ht="25" customHeight="1">
      <x:c r="A2135" s="1" t="str">
        <x:v>510310.SH</x:v>
      </x:c>
      <x:c r="B2135" s="7" t="d">
        <x:v>2026-07-01T00:00:00.000Z</x:v>
      </x:c>
      <x:c r="C2135" s="8" t="n">
        <x:v>11335244000</x:v>
      </x:c>
      <x:c r="D2135" s="9" t="n">
        <x:v>4.8462</x:v>
      </x:c>
      <x:c r="E2135" s="9" t="n">
        <x:f>IF(COUNT(C2135:D2135)=2,C2135*D2135/100000000,"n.a.")</x:f>
        <x:v>549.328594728</x:v>
      </x:c>
      <x:c r="F2135" s="1" t="str">
        <x:v>get_fund_holders_db155956e659ea95.json</x:v>
      </x:c>
      <x:c r="G2135" s="1" t="str">
        <x:v>get_fund_performance_ac2efc383ca02be2.json</x:v>
      </x:c>
    </x:row>
    <x:row r="2136" ht="25" customHeight="1">
      <x:c r="A2136" s="1" t="str">
        <x:v>510320.SH</x:v>
      </x:c>
      <x:c r="B2136" s="7" t="d">
        <x:v>2026-07-01T00:00:00.000Z</x:v>
      </x:c>
      <x:c r="C2136" s="8" t="n">
        <x:v>637068500</x:v>
      </x:c>
      <x:c r="D2136" s="9" t="n">
        <x:v>1.3419</x:v>
      </x:c>
      <x:c r="E2136" s="9" t="n">
        <x:f>IF(COUNT(C2136:D2136)=2,C2136*D2136/100000000,"n.a.")</x:f>
        <x:v>8.5488222015</x:v>
      </x:c>
      <x:c r="F2136" s="1" t="str">
        <x:v>get_fund_holders_b20aeadfd65009a9.json</x:v>
      </x:c>
      <x:c r="G2136" s="1" t="str">
        <x:v>get_fund_performance_6f370d8e0a2e9620.json</x:v>
      </x:c>
    </x:row>
    <x:row r="2137" ht="25" customHeight="1">
      <x:c r="A2137" s="1" t="str">
        <x:v>510330.SH</x:v>
      </x:c>
      <x:c r="B2137" s="7" t="d">
        <x:v>2026-07-01T00:00:00.000Z</x:v>
      </x:c>
      <x:c r="C2137" s="8" t="n">
        <x:v>7503549800</x:v>
      </x:c>
      <x:c r="D2137" s="9" t="n">
        <x:v>5.2071</x:v>
      </x:c>
      <x:c r="E2137" s="9" t="n">
        <x:f>IF(COUNT(C2137:D2137)=2,C2137*D2137/100000000,"n.a.")</x:f>
        <x:v>390.7173416357999</x:v>
      </x:c>
      <x:c r="F2137" s="1" t="str">
        <x:v>get_fund_holders_72fdcd60fda59aca.json</x:v>
      </x:c>
      <x:c r="G2137" s="1" t="str">
        <x:v>get_fund_performance_bfc43c7fa5bbf98b.json</x:v>
      </x:c>
    </x:row>
    <x:row r="2138" ht="25" customHeight="1">
      <x:c r="A2138" s="1" t="str">
        <x:v>510350.SH</x:v>
      </x:c>
      <x:c r="B2138" s="7" t="d">
        <x:v>2026-07-01T00:00:00.000Z</x:v>
      </x:c>
      <x:c r="C2138" s="8" t="n">
        <x:v>677814700</x:v>
      </x:c>
      <x:c r="D2138" s="9" t="n">
        <x:v>5.2294</x:v>
      </x:c>
      <x:c r="E2138" s="9" t="n">
        <x:f>IF(COUNT(C2138:D2138)=2,C2138*D2138/100000000,"n.a.")</x:f>
        <x:v>35.4456419218</x:v>
      </x:c>
      <x:c r="F2138" s="1" t="str">
        <x:v>get_fund_holders_3073d9fb2fa63b6e.json</x:v>
      </x:c>
      <x:c r="G2138" s="1" t="str">
        <x:v>get_fund_performance_4eee3d47edebe064.json</x:v>
      </x:c>
    </x:row>
    <x:row r="2139" ht="25" customHeight="1">
      <x:c r="A2139" s="1" t="str">
        <x:v>510360.SH</x:v>
      </x:c>
      <x:c r="B2139" s="7" t="d">
        <x:v>2026-07-01T00:00:00.000Z</x:v>
      </x:c>
      <x:c r="C2139" s="8" t="n">
        <x:v>1514381200</x:v>
      </x:c>
      <x:c r="D2139" s="9" t="n">
        <x:v>1.9009</x:v>
      </x:c>
      <x:c r="E2139" s="9" t="n">
        <x:f>IF(COUNT(C2139:D2139)=2,C2139*D2139/100000000,"n.a.")</x:f>
        <x:v>28.7868722308</x:v>
      </x:c>
      <x:c r="F2139" s="1" t="str">
        <x:v>get_fund_holders_8112bcd006961a9d.json</x:v>
      </x:c>
      <x:c r="G2139" s="1" t="str">
        <x:v>get_fund_performance_11643907f3f83e2c.json</x:v>
      </x:c>
    </x:row>
    <x:row r="2140" ht="25" customHeight="1">
      <x:c r="A2140" s="1" t="str">
        <x:v>510370.SH</x:v>
      </x:c>
      <x:c r="B2140" s="7" t="d">
        <x:v>2026-07-01T00:00:00.000Z</x:v>
      </x:c>
      <x:c r="C2140" s="8" t="n">
        <x:v>78258100</x:v>
      </x:c>
      <x:c r="D2140" s="9" t="n">
        <x:v>1.1083</x:v>
      </x:c>
      <x:c r="E2140" s="9" t="n">
        <x:f>IF(COUNT(C2140:D2140)=2,C2140*D2140/100000000,"n.a.")</x:f>
        <x:v>0.8673345223000001</x:v>
      </x:c>
      <x:c r="F2140" s="1" t="str">
        <x:v>get_fund_holders_72fdcd60fda59aca.json</x:v>
      </x:c>
      <x:c r="G2140" s="1" t="str">
        <x:v>get_fund_performance_bfc43c7fa5bbf98b.json</x:v>
      </x:c>
    </x:row>
    <x:row r="2141" ht="25" customHeight="1">
      <x:c r="A2141" s="1" t="str">
        <x:v>510380.SH</x:v>
      </x:c>
      <x:c r="B2141" s="7" t="d">
        <x:v>2026-07-01T00:00:00.000Z</x:v>
      </x:c>
      <x:c r="C2141" s="8" t="n">
        <x:v>1242802400</x:v>
      </x:c>
      <x:c r="D2141" s="9" t="n">
        <x:v>1.478</x:v>
      </x:c>
      <x:c r="E2141" s="9" t="n">
        <x:f>IF(COUNT(C2141:D2141)=2,C2141*D2141/100000000,"n.a.")</x:f>
        <x:v>18.368619472</x:v>
      </x:c>
      <x:c r="F2141" s="1" t="str">
        <x:v>get_fund_holders_b7b2fd863d7cae37.json</x:v>
      </x:c>
      <x:c r="G2141" s="1" t="str">
        <x:v>get_fund_performance_782c037bcb449f29.json</x:v>
      </x:c>
    </x:row>
    <x:row r="2142" ht="25" customHeight="1">
      <x:c r="A2142" s="1" t="str">
        <x:v>510390.SH</x:v>
      </x:c>
      <x:c r="B2142" s="7" t="d">
        <x:v>2026-07-01T00:00:00.000Z</x:v>
      </x:c>
      <x:c r="C2142" s="8" t="n">
        <x:v>119450000</x:v>
      </x:c>
      <x:c r="D2142" s="9" t="n">
        <x:v>5.6194</x:v>
      </x:c>
      <x:c r="E2142" s="9" t="n">
        <x:f>IF(COUNT(C2142:D2142)=2,C2142*D2142/100000000,"n.a.")</x:f>
        <x:v>6.7123733</x:v>
      </x:c>
      <x:c r="F2142" s="1" t="str">
        <x:v>get_fund_holders_de7653a1c69256fb.json</x:v>
      </x:c>
      <x:c r="G2142" s="1" t="str">
        <x:v>get_fund_performance_84601eddc1c275fe.json</x:v>
      </x:c>
    </x:row>
    <x:row r="2143" ht="25" customHeight="1">
      <x:c r="A2143" s="1" t="str">
        <x:v>510500.SH</x:v>
      </x:c>
      <x:c r="B2143" s="7" t="d">
        <x:v>2026-07-01T00:00:00.000Z</x:v>
      </x:c>
      <x:c r="C2143" s="8" t="n">
        <x:v>4108968600</x:v>
      </x:c>
      <x:c r="D2143" s="9" t="n">
        <x:v>9.1766</x:v>
      </x:c>
      <x:c r="E2143" s="9" t="n">
        <x:f>IF(COUNT(C2143:D2143)=2,C2143*D2143/100000000,"n.a.")</x:f>
        <x:v>377.06361254760003</x:v>
      </x:c>
      <x:c r="F2143" s="1" t="str">
        <x:v>get_fund_holders_0f3e86d571c495d7.json</x:v>
      </x:c>
      <x:c r="G2143" s="1" t="str">
        <x:v>get_fund_performance_5896dab4189c2620.json</x:v>
      </x:c>
    </x:row>
    <x:row r="2144" ht="25" customHeight="1">
      <x:c r="A2144" s="1" t="str">
        <x:v>510510.SH</x:v>
      </x:c>
      <x:c r="B2144" s="7" t="d">
        <x:v>2026-07-01T00:00:00.000Z</x:v>
      </x:c>
      <x:c r="C2144" s="8" t="n">
        <x:v>769038300</x:v>
      </x:c>
      <x:c r="D2144" s="9" t="n">
        <x:v>2.9072</x:v>
      </x:c>
      <x:c r="E2144" s="9" t="n">
        <x:f>IF(COUNT(C2144:D2144)=2,C2144*D2144/100000000,"n.a.")</x:f>
        <x:v>22.357481457600002</x:v>
      </x:c>
      <x:c r="F2144" s="1" t="str">
        <x:v>get_fund_holders_4b6ceb4ab77d2485.json</x:v>
      </x:c>
      <x:c r="G2144" s="1" t="str">
        <x:v>get_fund_performance_b5f4b8ffdfab8d69.json</x:v>
      </x:c>
    </x:row>
    <x:row r="2145" ht="25" customHeight="1">
      <x:c r="A2145" s="1" t="str">
        <x:v>510530.SH</x:v>
      </x:c>
      <x:c r="B2145" s="7" t="d">
        <x:v>2026-07-01T00:00:00.000Z</x:v>
      </x:c>
      <x:c r="C2145" s="8" t="n">
        <x:v>44979400</x:v>
      </x:c>
      <x:c r="D2145" s="9" t="n">
        <x:v>10.0134</x:v>
      </x:c>
      <x:c r="E2145" s="9" t="n">
        <x:f>IF(COUNT(C2145:D2145)=2,C2145*D2145/100000000,"n.a.")</x:f>
        <x:v>4.503967239600001</x:v>
      </x:c>
      <x:c r="F2145" s="1" t="str">
        <x:v>get_fund_holders_02dd5efc1003a96c.json</x:v>
      </x:c>
      <x:c r="G2145" s="1" t="str">
        <x:v>get_fund_performance_b02199b195311b97.json</x:v>
      </x:c>
    </x:row>
    <x:row r="2146" ht="25" customHeight="1">
      <x:c r="A2146" s="1" t="str">
        <x:v>510550.SH</x:v>
      </x:c>
      <x:c r="B2146" s="7" t="d">
        <x:v>2026-07-01T00:00:00.000Z</x:v>
      </x:c>
      <x:c r="C2146" s="8" t="n">
        <x:v>21743300</x:v>
      </x:c>
      <x:c r="D2146" s="9" t="n">
        <x:v>2.3128</x:v>
      </x:c>
      <x:c r="E2146" s="9" t="n">
        <x:f>IF(COUNT(C2146:D2146)=2,C2146*D2146/100000000,"n.a.")</x:f>
        <x:v>0.5028790424</x:v>
      </x:c>
      <x:c r="F2146" s="1" t="str">
        <x:v>get_fund_holders_9716a79bd81ae93a.json</x:v>
      </x:c>
      <x:c r="G2146" s="1" t="str">
        <x:v>get_fund_performance_a204b4467a190cee.json</x:v>
      </x:c>
    </x:row>
    <x:row r="2147" ht="25" customHeight="1">
      <x:c r="A2147" s="1" t="str">
        <x:v>510560.SH</x:v>
      </x:c>
      <x:c r="B2147" s="7" t="d">
        <x:v>2026-07-01T00:00:00.000Z</x:v>
      </x:c>
      <x:c r="C2147" s="8" t="n">
        <x:v>62318700</x:v>
      </x:c>
      <x:c r="D2147" s="9" t="n">
        <x:v>2.2373</x:v>
      </x:c>
      <x:c r="E2147" s="9" t="n">
        <x:f>IF(COUNT(C2147:D2147)=2,C2147*D2147/100000000,"n.a.")</x:f>
        <x:v>1.3942562750999998</x:v>
      </x:c>
      <x:c r="F2147" s="1" t="str">
        <x:v>get_fund_holders_397f67910833c338.json</x:v>
      </x:c>
      <x:c r="G2147" s="1" t="str">
        <x:v>get_fund_performance_a001173e5434a9d4.json</x:v>
      </x:c>
    </x:row>
    <x:row r="2148" ht="25" customHeight="1">
      <x:c r="A2148" s="1" t="str">
        <x:v>510570.SH</x:v>
      </x:c>
      <x:c r="B2148" s="7" t="d">
        <x:v>2026-07-01T00:00:00.000Z</x:v>
      </x:c>
      <x:c r="C2148" s="8" t="n">
        <x:v>28060600</x:v>
      </x:c>
      <x:c r="D2148" s="9" t="n">
        <x:v>1.4219</x:v>
      </x:c>
      <x:c r="E2148" s="9" t="n">
        <x:f>IF(COUNT(C2148:D2148)=2,C2148*D2148/100000000,"n.a.")</x:f>
        <x:v>0.3989936714</x:v>
      </x:c>
      <x:c r="F2148" s="1" t="str">
        <x:v>get_fund_holders_397f67910833c338.json</x:v>
      </x:c>
      <x:c r="G2148" s="1" t="str">
        <x:v>get_fund_performance_a001173e5434a9d4.json</x:v>
      </x:c>
    </x:row>
    <x:row r="2149" ht="25" customHeight="1">
      <x:c r="A2149" s="1" t="str">
        <x:v>510580.SH</x:v>
      </x:c>
      <x:c r="B2149" s="7" t="d">
        <x:v>2026-07-01T00:00:00.000Z</x:v>
      </x:c>
      <x:c r="C2149" s="8" t="n">
        <x:v>906168300</x:v>
      </x:c>
      <x:c r="D2149" s="9" t="n">
        <x:v>4.7214</x:v>
      </x:c>
      <x:c r="E2149" s="9" t="n">
        <x:f>IF(COUNT(C2149:D2149)=2,C2149*D2149/100000000,"n.a.")</x:f>
        <x:v>42.7838301162</x:v>
      </x:c>
      <x:c r="F2149" s="1" t="str">
        <x:v>get_fund_holders_642ec0bcd548408a.json</x:v>
      </x:c>
      <x:c r="G2149" s="1" t="str">
        <x:v>get_fund_performance_52dd6b7444cbe37f.json</x:v>
      </x:c>
    </x:row>
    <x:row r="2150" ht="25" customHeight="1">
      <x:c r="A2150" s="1" t="str">
        <x:v>510590.SH</x:v>
      </x:c>
      <x:c r="B2150" s="7" t="d">
        <x:v>2026-07-01T00:00:00.000Z</x:v>
      </x:c>
      <x:c r="C2150" s="8" t="n">
        <x:v>138786100</x:v>
      </x:c>
      <x:c r="D2150" s="9" t="n">
        <x:v>9.7363</x:v>
      </x:c>
      <x:c r="E2150" s="9" t="n">
        <x:f>IF(COUNT(C2150:D2150)=2,C2150*D2150/100000000,"n.a.")</x:f>
        <x:v>13.5126310543</x:v>
      </x:c>
      <x:c r="F2150" s="1" t="str">
        <x:v>get_fund_holders_c3d87f4218ad4583.json</x:v>
      </x:c>
      <x:c r="G2150" s="1" t="str">
        <x:v>get_fund_performance_02aa700a9df0acc2.json</x:v>
      </x:c>
    </x:row>
    <x:row r="2151" ht="25" customHeight="1">
      <x:c r="A2151" s="1" t="str">
        <x:v>512100.SH</x:v>
      </x:c>
      <x:c r="B2151" s="7" t="d">
        <x:v>2026-07-01T00:00:00.000Z</x:v>
      </x:c>
      <x:c r="C2151" s="8" t="n">
        <x:v>3011217600</x:v>
      </x:c>
      <x:c r="D2151" s="9" t="n">
        <x:v>3.5885</x:v>
      </x:c>
      <x:c r="E2151" s="9" t="n">
        <x:f>IF(COUNT(C2151:D2151)=2,C2151*D2151/100000000,"n.a.")</x:f>
        <x:v>108.05754357599999</x:v>
      </x:c>
      <x:c r="F2151" s="1" t="str">
        <x:v>get_fund_holders_f06ed8ca04a5c3cd.json</x:v>
      </x:c>
      <x:c r="G2151" s="1" t="str">
        <x:v>get_fund_performance_7ef9212eaf1828ff.json</x:v>
      </x:c>
    </x:row>
    <x:row r="2152" ht="25" customHeight="1">
      <x:c r="A2152" s="1" t="str">
        <x:v>512500.SH</x:v>
      </x:c>
      <x:c r="B2152" s="7" t="d">
        <x:v>2026-07-01T00:00:00.000Z</x:v>
      </x:c>
      <x:c r="C2152" s="8" t="n">
        <x:v>1562408800</x:v>
      </x:c>
      <x:c r="D2152" s="9" t="n">
        <x:v>5.0964</x:v>
      </x:c>
      <x:c r="E2152" s="9" t="n">
        <x:f>IF(COUNT(C2152:D2152)=2,C2152*D2152/100000000,"n.a.")</x:f>
        <x:v>79.6266020832</x:v>
      </x:c>
      <x:c r="F2152" s="1" t="str">
        <x:v>get_fund_holders_9716a79bd81ae93a.json</x:v>
      </x:c>
      <x:c r="G2152" s="1" t="str">
        <x:v>get_fund_performance_a204b4467a190cee.json</x:v>
      </x:c>
    </x:row>
    <x:row r="2153" ht="25" customHeight="1">
      <x:c r="A2153" s="1" t="str">
        <x:v>512510.SH</x:v>
      </x:c>
      <x:c r="B2153" s="7" t="d">
        <x:v>2026-07-01T00:00:00.000Z</x:v>
      </x:c>
      <x:c r="C2153" s="8" t="n">
        <x:v>395929800</x:v>
      </x:c>
      <x:c r="D2153" s="9" t="n">
        <x:v>2.6776</x:v>
      </x:c>
      <x:c r="E2153" s="9" t="n">
        <x:f>IF(COUNT(C2153:D2153)=2,C2153*D2153/100000000,"n.a.")</x:f>
        <x:v>10.6014163248</x:v>
      </x:c>
      <x:c r="F2153" s="1" t="str">
        <x:v>get_fund_holders_cb7a47267215c1da.json</x:v>
      </x:c>
      <x:c r="G2153" s="1" t="str">
        <x:v>get_fund_performance_7bf0efc786c27bf1.json</x:v>
      </x:c>
    </x:row>
    <x:row r="2154" ht="25" customHeight="1">
      <x:c r="A2154" s="1" t="str">
        <x:v>515130.SH</x:v>
      </x:c>
      <x:c r="B2154" s="7" t="d">
        <x:v>2026-07-01T00:00:00.000Z</x:v>
      </x:c>
      <x:c r="C2154" s="8" t="n">
        <x:v>73463200</x:v>
      </x:c>
      <x:c r="D2154" s="9" t="n">
        <x:v>1.6464</x:v>
      </x:c>
      <x:c r="E2154" s="9" t="n">
        <x:f>IF(COUNT(C2154:D2154)=2,C2154*D2154/100000000,"n.a.")</x:f>
        <x:v>1.2094981248</x:v>
      </x:c>
      <x:c r="F2154" s="1" t="str">
        <x:v>get_fund_holders_02dd5efc1003a96c.json</x:v>
      </x:c>
      <x:c r="G2154" s="1" t="str">
        <x:v>get_fund_performance_b02199b195311b97.json</x:v>
      </x:c>
    </x:row>
    <x:row r="2155" ht="25" customHeight="1">
      <x:c r="A2155" s="1" t="str">
        <x:v>515190.SH</x:v>
      </x:c>
      <x:c r="B2155" s="7" t="d">
        <x:v>2026-07-01T00:00:00.000Z</x:v>
      </x:c>
      <x:c r="C2155" s="8" t="n">
        <x:v>265466100</x:v>
      </x:c>
      <x:c r="D2155" s="9" t="n">
        <x:v>1.8917</x:v>
      </x:c>
      <x:c r="E2155" s="9" t="n">
        <x:f>IF(COUNT(C2155:D2155)=2,C2155*D2155/100000000,"n.a.")</x:f>
        <x:v>5.0218222137</x:v>
      </x:c>
      <x:c r="F2155" s="1" t="str">
        <x:v>get_fund_holders_4a5b486412b93368.json</x:v>
      </x:c>
      <x:c r="G2155" s="1" t="str">
        <x:v>get_fund_performance_d3b8a29dbfda12d5.json</x:v>
      </x:c>
    </x:row>
    <x:row r="2156" ht="25" customHeight="1">
      <x:c r="A2156" s="1" t="str">
        <x:v>515310.SH</x:v>
      </x:c>
      <x:c r="B2156" s="7" t="d">
        <x:v>2026-07-01T00:00:00.000Z</x:v>
      </x:c>
      <x:c r="C2156" s="8" t="n">
        <x:v>227111200</x:v>
      </x:c>
      <x:c r="D2156" s="9" t="n">
        <x:v>1.4852</x:v>
      </x:c>
      <x:c r="E2156" s="9" t="n">
        <x:f>IF(COUNT(C2156:D2156)=2,C2156*D2156/100000000,"n.a.")</x:f>
        <x:v>3.3730555424</x:v>
      </x:c>
      <x:c r="F2156" s="1" t="str">
        <x:v>get_fund_holders_9654d298fd7411b0.json</x:v>
      </x:c>
      <x:c r="G2156" s="1" t="str">
        <x:v>get_fund_performance_1d4a9808e8556da1.json</x:v>
      </x:c>
    </x:row>
    <x:row r="2157" ht="25" customHeight="1">
      <x:c r="A2157" s="1" t="str">
        <x:v>515330.SH</x:v>
      </x:c>
      <x:c r="B2157" s="7" t="d">
        <x:v>2026-07-01T00:00:00.000Z</x:v>
      </x:c>
      <x:c r="C2157" s="8" t="n">
        <x:v>5384709500</x:v>
      </x:c>
      <x:c r="D2157" s="9" t="n">
        <x:v>1.4347</x:v>
      </x:c>
      <x:c r="E2157" s="9" t="n">
        <x:f>IF(COUNT(C2157:D2157)=2,C2157*D2157/100000000,"n.a.")</x:f>
        <x:v>77.2544271965</x:v>
      </x:c>
      <x:c r="F2157" s="1" t="str">
        <x:v>get_fund_holders_8112bcd006961a9d.json</x:v>
      </x:c>
      <x:c r="G2157" s="1" t="str">
        <x:v>get_fund_performance_11643907f3f83e2c.json</x:v>
      </x:c>
    </x:row>
    <x:row r="2158" ht="25" customHeight="1">
      <x:c r="A2158" s="1" t="str">
        <x:v>515350.SH</x:v>
      </x:c>
      <x:c r="B2158" s="7" t="d">
        <x:v>2026-07-01T00:00:00.000Z</x:v>
      </x:c>
      <x:c r="C2158" s="8" t="n">
        <x:v>11699200</x:v>
      </x:c>
      <x:c r="D2158" s="9" t="n">
        <x:v>6.6828</x:v>
      </x:c>
      <x:c r="E2158" s="9" t="n">
        <x:f>IF(COUNT(C2158:D2158)=2,C2158*D2158/100000000,"n.a.")</x:f>
        <x:v>0.7818341376000001</x:v>
      </x:c>
      <x:c r="F2158" s="1" t="str">
        <x:v>get_fund_holders_f7a0251fa6d4d112.json</x:v>
      </x:c>
      <x:c r="G2158" s="1" t="str">
        <x:v>get_fund_performance_f34761a2b46b9330.json</x:v>
      </x:c>
    </x:row>
    <x:row r="2159" ht="25" customHeight="1">
      <x:c r="A2159" s="1" t="str">
        <x:v>515360.SH</x:v>
      </x:c>
      <x:c r="B2159" s="7" t="d">
        <x:v>2026-07-01T00:00:00.000Z</x:v>
      </x:c>
      <x:c r="C2159" s="8" t="n">
        <x:v>38279300</x:v>
      </x:c>
      <x:c r="D2159" s="9" t="n">
        <x:v>7.1676</x:v>
      </x:c>
      <x:c r="E2159" s="9" t="n">
        <x:f>IF(COUNT(C2159:D2159)=2,C2159*D2159/100000000,"n.a.")</x:f>
        <x:v>2.7437071068</x:v>
      </x:c>
      <x:c r="F2159" s="1" t="str">
        <x:v>get_fund_holders_b20aeadfd65009a9.json</x:v>
      </x:c>
      <x:c r="G2159" s="1" t="str">
        <x:v>get_fund_performance_6f370d8e0a2e9620.json</x:v>
      </x:c>
    </x:row>
    <x:row r="2160" ht="25" customHeight="1">
      <x:c r="A2160" s="1" t="str">
        <x:v>515380.SH</x:v>
      </x:c>
      <x:c r="B2160" s="7" t="d">
        <x:v>2026-07-01T00:00:00.000Z</x:v>
      </x:c>
      <x:c r="C2160" s="8" t="n">
        <x:v>640899800</x:v>
      </x:c>
      <x:c r="D2160" s="9" t="n">
        <x:v>5.7781</x:v>
      </x:c>
      <x:c r="E2160" s="9" t="n">
        <x:f>IF(COUNT(C2160:D2160)=2,C2160*D2160/100000000,"n.a.")</x:f>
        <x:v>37.0318313438</x:v>
      </x:c>
      <x:c r="F2160" s="1" t="str">
        <x:v>get_fund_holders_3073d9fb2fa63b6e.json</x:v>
      </x:c>
      <x:c r="G2160" s="1" t="str">
        <x:v>get_fund_performance_4eee3d47edebe064.json</x:v>
      </x:c>
    </x:row>
    <x:row r="2161" ht="25" customHeight="1">
      <x:c r="A2161" s="1" t="str">
        <x:v>515390.SH</x:v>
      </x:c>
      <x:c r="B2161" s="7" t="d">
        <x:v>2026-07-01T00:00:00.000Z</x:v>
      </x:c>
      <x:c r="C2161" s="8" t="n">
        <x:v>1358683000</x:v>
      </x:c>
      <x:c r="D2161" s="9" t="n">
        <x:v>1.4495</x:v>
      </x:c>
      <x:c r="E2161" s="9" t="n">
        <x:f>IF(COUNT(C2161:D2161)=2,C2161*D2161/100000000,"n.a.")</x:f>
        <x:v>19.694110085</x:v>
      </x:c>
      <x:c r="F2161" s="1" t="str">
        <x:v>get_fund_holders_de7653a1c69256fb.json</x:v>
      </x:c>
      <x:c r="G2161" s="1" t="str">
        <x:v>get_fund_performance_84601eddc1c275fe.json</x:v>
      </x:c>
    </x:row>
    <x:row r="2162" ht="25" customHeight="1">
      <x:c r="A2162" s="1" t="str">
        <x:v>515530.SH</x:v>
      </x:c>
      <x:c r="B2162" s="7" t="d">
        <x:v>2026-07-01T00:00:00.000Z</x:v>
      </x:c>
      <x:c r="C2162" s="8" t="n">
        <x:v>12242700</x:v>
      </x:c>
      <x:c r="D2162" s="9" t="n">
        <x:v>4.954</x:v>
      </x:c>
      <x:c r="E2162" s="9" t="n">
        <x:f>IF(COUNT(C2162:D2162)=2,C2162*D2162/100000000,"n.a.")</x:f>
        <x:v>0.606503358</x:v>
      </x:c>
      <x:c r="F2162" s="1" t="str">
        <x:v>get_fund_holders_c3d87f4218ad4583.json</x:v>
      </x:c>
      <x:c r="G2162" s="1" t="str">
        <x:v>get_fund_performance_02aa700a9df0acc2.json</x:v>
      </x:c>
    </x:row>
    <x:row r="2163" ht="25" customHeight="1">
      <x:c r="A2163" s="1" t="str">
        <x:v>515550.SH</x:v>
      </x:c>
      <x:c r="B2163" s="7" t="d">
        <x:v>2026-07-01T00:00:00.000Z</x:v>
      </x:c>
      <x:c r="C2163" s="8" t="n">
        <x:v>16345700</x:v>
      </x:c>
      <x:c r="D2163" s="9" t="n">
        <x:v>2.0119</x:v>
      </x:c>
      <x:c r="E2163" s="9" t="n">
        <x:f>IF(COUNT(C2163:D2163)=2,C2163*D2163/100000000,"n.a.")</x:f>
        <x:v>0.32885913829999996</x:v>
      </x:c>
      <x:c r="F2163" s="1" t="str">
        <x:v>get_fund_holders_4b6ceb4ab77d2485.json</x:v>
      </x:c>
      <x:c r="G2163" s="1" t="str">
        <x:v>get_fund_performance_b5f4b8ffdfab8d69.json</x:v>
      </x:c>
    </x:row>
    <x:row r="2164" ht="25" customHeight="1">
      <x:c r="A2164" s="1" t="str">
        <x:v>515660.SH</x:v>
      </x:c>
      <x:c r="B2164" s="7" t="d">
        <x:v>2026-07-01T00:00:00.000Z</x:v>
      </x:c>
      <x:c r="C2164" s="8" t="n">
        <x:v>458794200</x:v>
      </x:c>
      <x:c r="D2164" s="9" t="n">
        <x:v>6.2046</x:v>
      </x:c>
      <x:c r="E2164" s="9" t="n">
        <x:f>IF(COUNT(C2164:D2164)=2,C2164*D2164/100000000,"n.a.")</x:f>
        <x:v>28.466344933200002</x:v>
      </x:c>
      <x:c r="F2164" s="1" t="str">
        <x:v>get_fund_holders_9f97c20db2568193.json</x:v>
      </x:c>
      <x:c r="G2164" s="1" t="str">
        <x:v>get_fund_performance_cc51021ca3a41cab.json</x:v>
      </x:c>
    </x:row>
    <x:row r="2165" ht="25" customHeight="1">
      <x:c r="A2165" s="1" t="str">
        <x:v>516300.SH</x:v>
      </x:c>
      <x:c r="B2165" s="7" t="d">
        <x:v>2026-07-01T00:00:00.000Z</x:v>
      </x:c>
      <x:c r="C2165" s="8" t="n">
        <x:v>23012600</x:v>
      </x:c>
      <x:c r="D2165" s="9" t="n">
        <x:v>3.6857</x:v>
      </x:c>
      <x:c r="E2165" s="9" t="n">
        <x:f>IF(COUNT(C2165:D2165)=2,C2165*D2165/100000000,"n.a.")</x:f>
        <x:v>0.8481753982000001</x:v>
      </x:c>
      <x:c r="F2165" s="1" t="str">
        <x:v>get_fund_holders_297fc90dcb4e9518.json</x:v>
      </x:c>
      <x:c r="G2165" s="1" t="str">
        <x:v>get_fund_performance_76033c52f8ce0ced.json</x:v>
      </x:c>
    </x:row>
    <x:row r="2166" ht="25" customHeight="1">
      <x:c r="A2166" s="1" t="str">
        <x:v>560010.SH</x:v>
      </x:c>
      <x:c r="B2166" s="7" t="d">
        <x:v>2026-07-01T00:00:00.000Z</x:v>
      </x:c>
      <x:c r="C2166" s="8" t="n">
        <x:v>1856621700</x:v>
      </x:c>
      <x:c r="D2166" s="9" t="n">
        <x:v>3.6747</x:v>
      </x:c>
      <x:c r="E2166" s="9" t="n">
        <x:f>IF(COUNT(C2166:D2166)=2,C2166*D2166/100000000,"n.a.")</x:f>
        <x:v>68.2252776099</x:v>
      </x:c>
      <x:c r="F2166" s="1" t="str">
        <x:v>get_fund_holders_6873838444356b70.json</x:v>
      </x:c>
      <x:c r="G2166" s="1" t="str">
        <x:v>get_fund_performance_c16a854f012da14c.json</x:v>
      </x:c>
    </x:row>
    <x:row r="2167" ht="25" customHeight="1">
      <x:c r="A2167" s="1" t="str">
        <x:v>560110.SH</x:v>
      </x:c>
      <x:c r="B2167" s="7" t="d">
        <x:v>2026-07-01T00:00:00.000Z</x:v>
      </x:c>
      <x:c r="C2167" s="8" t="n">
        <x:v>115903500</x:v>
      </x:c>
      <x:c r="D2167" s="9" t="n">
        <x:v>1.3273</x:v>
      </x:c>
      <x:c r="E2167" s="9" t="n">
        <x:f>IF(COUNT(C2167:D2167)=2,C2167*D2167/100000000,"n.a.")</x:f>
        <x:v>1.5383871554999997</x:v>
      </x:c>
      <x:c r="F2167" s="1" t="str">
        <x:v>get_fund_holders_297fc90dcb4e9518.json</x:v>
      </x:c>
      <x:c r="G2167" s="1" t="str">
        <x:v>get_fund_performance_76033c52f8ce0ced.json</x:v>
      </x:c>
    </x:row>
    <x:row r="2168" ht="25" customHeight="1">
      <x:c r="A2168" s="1" t="str">
        <x:v>560220.SH</x:v>
      </x:c>
      <x:c r="B2168" s="7" t="d">
        <x:v>2026-07-01T00:00:00.000Z</x:v>
      </x:c>
      <x:c r="C2168" s="8" t="n">
        <x:v>48717000</x:v>
      </x:c>
      <x:c r="D2168" s="9" t="n">
        <x:v>1.5819</x:v>
      </x:c>
      <x:c r="E2168" s="9" t="n">
        <x:f>IF(COUNT(C2168:D2168)=2,C2168*D2168/100000000,"n.a.")</x:f>
        <x:v>0.770654223</x:v>
      </x:c>
      <x:c r="F2168" s="1" t="str">
        <x:v>get_fund_holders_fc050ecb223266b2.json</x:v>
      </x:c>
      <x:c r="G2168" s="1" t="str">
        <x:v>get_fund_performance_64e81de3617dc384.json</x:v>
      </x:c>
    </x:row>
    <x:row r="2169" ht="25" customHeight="1">
      <x:c r="A2169" s="1" t="str">
        <x:v>561350.SH</x:v>
      </x:c>
      <x:c r="B2169" s="7" t="d">
        <x:v>2026-07-01T00:00:00.000Z</x:v>
      </x:c>
      <x:c r="C2169" s="8" t="n">
        <x:v>61700000</x:v>
      </x:c>
      <x:c r="D2169" s="9" t="n">
        <x:v>1.4311</x:v>
      </x:c>
      <x:c r="E2169" s="9" t="n">
        <x:f>IF(COUNT(C2169:D2169)=2,C2169*D2169/100000000,"n.a.")</x:f>
        <x:v>0.8829887</x:v>
      </x:c>
      <x:c r="F2169" s="1" t="str">
        <x:v>get_fund_holders_13991b14672a9e5b.json</x:v>
      </x:c>
      <x:c r="G2169" s="1" t="str">
        <x:v>get_fund_performance_0e4c5b8e47ee8e76.json</x:v>
      </x:c>
    </x:row>
    <x:row r="2170" ht="25" customHeight="1">
      <x:c r="A2170" s="1" t="str">
        <x:v>561370.SH</x:v>
      </x:c>
      <x:c r="B2170" s="7" t="d">
        <x:v>2026-07-01T00:00:00.000Z</x:v>
      </x:c>
      <x:c r="C2170" s="8" t="n">
        <x:v>22356000</x:v>
      </x:c>
      <x:c r="D2170" s="9" t="n">
        <x:v>1.5507</x:v>
      </x:c>
      <x:c r="E2170" s="9" t="n">
        <x:f>IF(COUNT(C2170:D2170)=2,C2170*D2170/100000000,"n.a.")</x:f>
        <x:v>0.34667449200000006</x:v>
      </x:c>
      <x:c r="F2170" s="1" t="str">
        <x:v>get_fund_holders_2726ab4790466ee0.json</x:v>
      </x:c>
      <x:c r="G2170" s="1" t="str">
        <x:v>get_fund_performance_cb9287801365b0fc.json</x:v>
      </x:c>
    </x:row>
    <x:row r="2171" ht="25" customHeight="1">
      <x:c r="A2171" s="1" t="str">
        <x:v>561930.SH</x:v>
      </x:c>
      <x:c r="B2171" s="7" t="d">
        <x:v>2026-07-01T00:00:00.000Z</x:v>
      </x:c>
      <x:c r="C2171" s="8" t="n">
        <x:v>118260600</x:v>
      </x:c>
      <x:c r="D2171" s="9" t="n">
        <x:v>1.6672</x:v>
      </x:c>
      <x:c r="E2171" s="9" t="n">
        <x:f>IF(COUNT(C2171:D2171)=2,C2171*D2171/100000000,"n.a.")</x:f>
        <x:v>1.9716407232</x:v>
      </x:c>
      <x:c r="F2171" s="1" t="str">
        <x:v>get_fund_holders_f7a0251fa6d4d112.json</x:v>
      </x:c>
      <x:c r="G2171" s="1" t="str">
        <x:v>get_fund_performance_f34761a2b46b9330.json</x:v>
      </x:c>
    </x:row>
    <x:row r="2172" ht="25" customHeight="1">
      <x:c r="A2172" s="1" t="str">
        <x:v>562660.SH</x:v>
      </x:c>
      <x:c r="B2172" s="7" t="d">
        <x:v>2026-07-01T00:00:00.000Z</x:v>
      </x:c>
      <x:c r="C2172" s="8" t="n">
        <x:v>208874000</x:v>
      </x:c>
      <x:c r="D2172" s="9" t="n">
        <x:v>1.985</x:v>
      </x:c>
      <x:c r="E2172" s="9" t="n">
        <x:f>IF(COUNT(C2172:D2172)=2,C2172*D2172/100000000,"n.a.")</x:f>
        <x:v>4.1461489</x:v>
      </x:c>
      <x:c r="F2172" s="1" t="str">
        <x:v>get_fund_holders_a10e2190a42af2eb.json</x:v>
      </x:c>
      <x:c r="G2172" s="1" t="str">
        <x:v>get_fund_performance_074fe7c4861a32c8.json</x:v>
      </x:c>
    </x:row>
    <x:row r="2173" ht="25" customHeight="1">
      <x:c r="A2173" s="1" t="str">
        <x:v>563200.SH</x:v>
      </x:c>
      <x:c r="B2173" s="7" t="d">
        <x:v>2026-07-01T00:00:00.000Z</x:v>
      </x:c>
      <x:c r="C2173" s="8" t="n">
        <x:v>33458800</x:v>
      </x:c>
      <x:c r="D2173" s="9" t="n">
        <x:v>1.676</x:v>
      </x:c>
      <x:c r="E2173" s="9" t="n">
        <x:f>IF(COUNT(C2173:D2173)=2,C2173*D2173/100000000,"n.a.")</x:f>
        <x:v>0.5607694879999999</x:v>
      </x:c>
      <x:c r="F2173" s="1" t="str">
        <x:v>get_fund_holders_fc050ecb223266b2.json</x:v>
      </x:c>
      <x:c r="G2173" s="1" t="str">
        <x:v>get_fund_performance_64e81de3617dc384.json</x:v>
      </x:c>
    </x:row>
    <x:row r="2174" ht="25" customHeight="1">
      <x:c r="A2174" s="1" t="str">
        <x:v>563300.SH</x:v>
      </x:c>
      <x:c r="B2174" s="7" t="d">
        <x:v>2026-07-01T00:00:00.000Z</x:v>
      </x:c>
      <x:c r="C2174" s="8" t="n">
        <x:v>2206174000</x:v>
      </x:c>
      <x:c r="D2174" s="9" t="n">
        <x:v>1.6323</x:v>
      </x:c>
      <x:c r="E2174" s="9" t="n">
        <x:f>IF(COUNT(C2174:D2174)=2,C2174*D2174/100000000,"n.a.")</x:f>
        <x:v>36.011378202</x:v>
      </x:c>
      <x:c r="F2174" s="1" t="str">
        <x:v>get_fund_holders_a10e2190a42af2eb.json</x:v>
      </x:c>
      <x:c r="G2174" s="1" t="str">
        <x:v>get_fund_performance_074fe7c4861a32c8.json</x:v>
      </x:c>
    </x:row>
    <x:row r="2175" ht="25" customHeight="1">
      <x:c r="A2175" s="1" t="str">
        <x:v>563520.SH</x:v>
      </x:c>
      <x:c r="B2175" s="7" t="d">
        <x:v>2026-07-01T00:00:00.000Z</x:v>
      </x:c>
      <x:c r="C2175" s="8" t="n">
        <x:v>373065000</x:v>
      </x:c>
      <x:c r="D2175" s="9" t="n">
        <x:v>1.2769</x:v>
      </x:c>
      <x:c r="E2175" s="9" t="n">
        <x:f>IF(COUNT(C2175:D2175)=2,C2175*D2175/100000000,"n.a.")</x:f>
        <x:v>4.763666985</x:v>
      </x:c>
      <x:c r="F2175" s="1" t="str">
        <x:v>get_fund_holders_1e677b142657289e.json</x:v>
      </x:c>
      <x:c r="G2175" s="1" t="str">
        <x:v>get_fund_performance_32b153f453e65745.json</x:v>
      </x:c>
    </x:row>
    <x:row r="2176" ht="25" customHeight="1">
      <x:c r="A2176" s="1" t="str">
        <x:v>563750.SH</x:v>
      </x:c>
      <x:c r="B2176" s="7" t="d">
        <x:v>2026-07-01T00:00:00.000Z</x:v>
      </x:c>
      <x:c r="C2176" s="8" t="n">
        <x:v>324737000</x:v>
      </x:c>
      <x:c r="D2176" s="9" t="n">
        <x:v>1.2566</x:v>
      </x:c>
      <x:c r="E2176" s="9" t="n">
        <x:f>IF(COUNT(C2176:D2176)=2,C2176*D2176/100000000,"n.a.")</x:f>
        <x:v>4.080645142</x:v>
      </x:c>
      <x:c r="F2176" s="1" t="str">
        <x:v>get_fund_holders_3a509cba2b0c91ea.json</x:v>
      </x:c>
      <x:c r="G2176" s="1" t="str">
        <x:v>get_fund_performance_aa085c9cb9fda8b6.json</x:v>
      </x:c>
    </x:row>
    <x:row r="2177" ht="25" customHeight="1">
      <x:c r="A2177" s="1" t="str">
        <x:v>588000.SH</x:v>
      </x:c>
      <x:c r="B2177" s="7" t="d">
        <x:v>2026-07-01T00:00:00.000Z</x:v>
      </x:c>
      <x:c r="C2177" s="8" t="n">
        <x:v>29963668200</x:v>
      </x:c>
      <x:c r="D2177" s="9" t="n">
        <x:v>2.2693</x:v>
      </x:c>
      <x:c r="E2177" s="9" t="n">
        <x:f>IF(COUNT(C2177:D2177)=2,C2177*D2177/100000000,"n.a.")</x:f>
        <x:v>679.9655224625999</x:v>
      </x:c>
      <x:c r="F2177" s="1" t="str">
        <x:v>get_fund_holders_d7a48f04a3675863.json</x:v>
      </x:c>
      <x:c r="G2177" s="1" t="str">
        <x:v>get_fund_performance_8e72c41e3db9b3ba.json</x:v>
      </x:c>
    </x:row>
    <x:row r="2178" ht="25" customHeight="1">
      <x:c r="A2178" s="1" t="str">
        <x:v>588040.SH</x:v>
      </x:c>
      <x:c r="B2178" s="7" t="d">
        <x:v>2026-07-01T00:00:00.000Z</x:v>
      </x:c>
      <x:c r="C2178" s="8" t="n">
        <x:v>69889000</x:v>
      </x:c>
      <x:c r="D2178" s="9" t="n">
        <x:v>2.1878</x:v>
      </x:c>
      <x:c r="E2178" s="9" t="n">
        <x:f>IF(COUNT(C2178:D2178)=2,C2178*D2178/100000000,"n.a.")</x:f>
        <x:v>1.5290315420000002</x:v>
      </x:c>
      <x:c r="F2178" s="1" t="str">
        <x:v>get_fund_holders_289aa24890e2120f.json</x:v>
      </x:c>
      <x:c r="G2178" s="1" t="str">
        <x:v>get_fund_performance_132f843fe326f0e9.json</x:v>
      </x:c>
    </x:row>
    <x:row r="2179" ht="25" customHeight="1">
      <x:c r="A2179" s="1" t="str">
        <x:v>588050.SH</x:v>
      </x:c>
      <x:c r="B2179" s="7" t="d">
        <x:v>2026-07-01T00:00:00.000Z</x:v>
      </x:c>
      <x:c r="C2179" s="8" t="n">
        <x:v>4493241300</x:v>
      </x:c>
      <x:c r="D2179" s="9" t="n">
        <x:v>2.202</x:v>
      </x:c>
      <x:c r="E2179" s="9" t="n">
        <x:f>IF(COUNT(C2179:D2179)=2,C2179*D2179/100000000,"n.a.")</x:f>
        <x:v>98.941173426</x:v>
      </x:c>
      <x:c r="F2179" s="1" t="str">
        <x:v>get_fund_holders_bf65d0019adb3c3e.json</x:v>
      </x:c>
      <x:c r="G2179" s="1" t="str">
        <x:v>get_fund_performance_dbfdb5899fd5fed8.json</x:v>
      </x:c>
    </x:row>
    <x:row r="2180" ht="25" customHeight="1">
      <x:c r="A2180" s="1" t="str">
        <x:v>588060.SH</x:v>
      </x:c>
      <x:c r="B2180" s="7" t="d">
        <x:v>2026-07-01T00:00:00.000Z</x:v>
      </x:c>
      <x:c r="C2180" s="8" t="n">
        <x:v>5125140000</x:v>
      </x:c>
      <x:c r="D2180" s="9" t="n">
        <x:v>1.3648</x:v>
      </x:c>
      <x:c r="E2180" s="9" t="n">
        <x:f>IF(COUNT(C2180:D2180)=2,C2180*D2180/100000000,"n.a.")</x:f>
        <x:v>69.94791072</x:v>
      </x:c>
      <x:c r="F2180" s="1" t="str">
        <x:v>get_fund_holders_5233c0fc3241a32c.json</x:v>
      </x:c>
      <x:c r="G2180" s="1" t="str">
        <x:v>get_fund_performance_efd396d3cd9bc676.json</x:v>
      </x:c>
    </x:row>
    <x:row r="2181" ht="25" customHeight="1">
      <x:c r="A2181" s="1" t="str">
        <x:v>588080.SH</x:v>
      </x:c>
      <x:c r="B2181" s="7" t="d">
        <x:v>2026-07-01T00:00:00.000Z</x:v>
      </x:c>
      <x:c r="C2181" s="8" t="n">
        <x:v>18874628100</x:v>
      </x:c>
      <x:c r="D2181" s="9" t="n">
        <x:v>2.2008</x:v>
      </x:c>
      <x:c r="E2181" s="9" t="n">
        <x:f>IF(COUNT(C2181:D2181)=2,C2181*D2181/100000000,"n.a.")</x:f>
        <x:v>415.3928152248</x:v>
      </x:c>
      <x:c r="F2181" s="1" t="str">
        <x:v>get_fund_holders_d208616395cf29e5.json</x:v>
      </x:c>
      <x:c r="G2181" s="1" t="str">
        <x:v>get_fund_performance_436bcdb0b10648ba.json</x:v>
      </x:c>
    </x:row>
    <x:row r="2182" ht="25" customHeight="1">
      <x:c r="A2182" s="1" t="str">
        <x:v>588090.SH</x:v>
      </x:c>
      <x:c r="B2182" s="7" t="d">
        <x:v>2026-07-01T00:00:00.000Z</x:v>
      </x:c>
      <x:c r="C2182" s="8" t="n">
        <x:v>1857072800</x:v>
      </x:c>
      <x:c r="D2182" s="9" t="n">
        <x:v>2.2053</x:v>
      </x:c>
      <x:c r="E2182" s="9" t="n">
        <x:f>IF(COUNT(C2182:D2182)=2,C2182*D2182/100000000,"n.a.")</x:f>
        <x:v>40.954026458399994</x:v>
      </x:c>
      <x:c r="F2182" s="1" t="str">
        <x:v>get_fund_holders_0e8c333096cb6d9b.json</x:v>
      </x:c>
      <x:c r="G2182" s="1" t="str">
        <x:v>get_fund_performance_5d7f4203664c3089.json</x:v>
      </x:c>
    </x:row>
    <x:row r="2183" ht="25" customHeight="1">
      <x:c r="A2183" s="1" t="str">
        <x:v>588150.SH</x:v>
      </x:c>
      <x:c r="B2183" s="7" t="d">
        <x:v>2026-07-01T00:00:00.000Z</x:v>
      </x:c>
      <x:c r="C2183" s="8" t="n">
        <x:v>271932600</x:v>
      </x:c>
      <x:c r="D2183" s="9" t="n">
        <x:v>1.5187</x:v>
      </x:c>
      <x:c r="E2183" s="9" t="n">
        <x:f>IF(COUNT(C2183:D2183)=2,C2183*D2183/100000000,"n.a.")</x:f>
        <x:v>4.1298403962</x:v>
      </x:c>
      <x:c r="F2183" s="1" t="str">
        <x:v>get_fund_holders_9969b0d406d0b745.json</x:v>
      </x:c>
      <x:c r="G2183" s="1" t="str">
        <x:v>get_fund_performance_e05a94b547791553.json</x:v>
      </x:c>
    </x:row>
    <x:row r="2184" ht="25" customHeight="1">
      <x:c r="A2184" s="1" t="str">
        <x:v>588180.SH</x:v>
      </x:c>
      <x:c r="B2184" s="7" t="d">
        <x:v>2026-07-01T00:00:00.000Z</x:v>
      </x:c>
      <x:c r="C2184" s="8" t="n">
        <x:v>741853700</x:v>
      </x:c>
      <x:c r="D2184" s="9" t="n">
        <x:v>1.3919</x:v>
      </x:c>
      <x:c r="E2184" s="9" t="n">
        <x:f>IF(COUNT(C2184:D2184)=2,C2184*D2184/100000000,"n.a.")</x:f>
        <x:v>10.3258616503</x:v>
      </x:c>
      <x:c r="F2184" s="1" t="str">
        <x:v>get_fund_holders_a16d4a3c86b477e3.json</x:v>
      </x:c>
      <x:c r="G2184" s="1" t="str">
        <x:v>get_fund_performance_dbfdb5899fd5fed8.json</x:v>
      </x:c>
    </x:row>
    <x:row r="2185" ht="25" customHeight="1">
      <x:c r="A2185" s="1" t="str">
        <x:v>588280.SH</x:v>
      </x:c>
      <x:c r="B2185" s="7" t="d">
        <x:v>2026-07-01T00:00:00.000Z</x:v>
      </x:c>
      <x:c r="C2185" s="8" t="n">
        <x:v>248121000</x:v>
      </x:c>
      <x:c r="D2185" s="9" t="n">
        <x:v>1.5458</x:v>
      </x:c>
      <x:c r="E2185" s="9" t="n">
        <x:f>IF(COUNT(C2185:D2185)=2,C2185*D2185/100000000,"n.a.")</x:f>
        <x:v>3.8354544180000003</x:v>
      </x:c>
      <x:c r="F2185" s="1" t="str">
        <x:v>get_fund_holders_e06a4127f41e102c.json</x:v>
      </x:c>
      <x:c r="G2185" s="1" t="str">
        <x:v>get_fund_performance_40a67205fc558839.json</x:v>
      </x:c>
    </x:row>
    <x:row r="2186" ht="25" customHeight="1">
      <x:c r="A2186" s="1" t="str">
        <x:v>588720.SH</x:v>
      </x:c>
      <x:c r="B2186" s="7" t="d">
        <x:v>2026-07-01T00:00:00.000Z</x:v>
      </x:c>
      <x:c r="C2186" s="8" t="n">
        <x:v>89741800</x:v>
      </x:c>
      <x:c r="D2186" s="9" t="n">
        <x:v>2.1623</x:v>
      </x:c>
      <x:c r="E2186" s="9" t="n">
        <x:f>IF(COUNT(C2186:D2186)=2,C2186*D2186/100000000,"n.a.")</x:f>
        <x:v>1.9404869414</x:v>
      </x:c>
      <x:c r="F2186" s="1" t="str">
        <x:v>get_fund_holders_522e7c68c534d3b2.json</x:v>
      </x:c>
      <x:c r="G2186" s="1" t="str">
        <x:v>get_fund_performance_5d7f4203664c3089.json</x:v>
      </x:c>
    </x:row>
    <x:row r="2187" ht="25" customHeight="1">
      <x:c r="A2187" s="1" t="str">
        <x:v>588840.SH</x:v>
      </x:c>
      <x:c r="B2187" s="7" t="d">
        <x:v>2026-07-01T00:00:00.000Z</x:v>
      </x:c>
      <x:c r="C2187" s="8" t="n">
        <x:v>40236000</x:v>
      </x:c>
      <x:c r="D2187" s="9" t="n">
        <x:v>1.9868</x:v>
      </x:c>
      <x:c r="E2187" s="9" t="n">
        <x:f>IF(COUNT(C2187:D2187)=2,C2187*D2187/100000000,"n.a.")</x:f>
        <x:v>0.799408848</x:v>
      </x:c>
      <x:c r="F2187" s="1" t="str">
        <x:v>get_fund_holders_0b63176527658f63.json</x:v>
      </x:c>
      <x:c r="G2187" s="1" t="str">
        <x:v>get_fund_performance_132f843fe326f0e9.json</x:v>
      </x:c>
    </x:row>
    <x:row r="2188" ht="25" customHeight="1">
      <x:c r="A2188" s="1" t="str">
        <x:v>588870.SH</x:v>
      </x:c>
      <x:c r="B2188" s="7" t="d">
        <x:v>2026-07-01T00:00:00.000Z</x:v>
      </x:c>
      <x:c r="C2188" s="8" t="n">
        <x:v>293552000</x:v>
      </x:c>
      <x:c r="D2188" s="9" t="n">
        <x:v>2.18</x:v>
      </x:c>
      <x:c r="E2188" s="9" t="n">
        <x:f>IF(COUNT(C2188:D2188)=2,C2188*D2188/100000000,"n.a.")</x:f>
        <x:v>6.3994336</x:v>
      </x:c>
      <x:c r="F2188" s="1" t="str">
        <x:v>get_fund_holders_caa4c3c02f912995.json</x:v>
      </x:c>
      <x:c r="G2188" s="1" t="str">
        <x:v>get_fund_performance_efd396d3cd9bc676.json</x:v>
      </x:c>
    </x:row>
    <x:row r="2189" ht="25" customHeight="1">
      <x:c r="A2189" s="1" t="str">
        <x:v>588940.SH</x:v>
      </x:c>
      <x:c r="B2189" s="7" t="d">
        <x:v>2026-07-01T00:00:00.000Z</x:v>
      </x:c>
      <x:c r="C2189" s="8" t="n">
        <x:v>457420000</x:v>
      </x:c>
      <x:c r="D2189" s="9" t="n">
        <x:v>2.2229</x:v>
      </x:c>
      <x:c r="E2189" s="9" t="n">
        <x:f>IF(COUNT(C2189:D2189)=2,C2189*D2189/100000000,"n.a.")</x:f>
        <x:v>10.16798918</x:v>
      </x:c>
      <x:c r="F2189" s="1" t="str">
        <x:v>get_fund_holders_dd0a9debd3f4f444.json</x:v>
      </x:c>
      <x:c r="G2189" s="1" t="str">
        <x:v>get_fund_performance_45fcf26c430218d7.json</x:v>
      </x:c>
    </x:row>
    <x:row r="2190" ht="25" customHeight="1">
      <x:c r="A2190" s="1" t="str">
        <x:v>588950.SH</x:v>
      </x:c>
      <x:c r="B2190" s="7" t="d">
        <x:v>2026-07-01T00:00:00.000Z</x:v>
      </x:c>
      <x:c r="C2190" s="8" t="n">
        <x:v>227729700</x:v>
      </x:c>
      <x:c r="D2190" s="9" t="n">
        <x:v>2.2348</x:v>
      </x:c>
      <x:c r="E2190" s="9" t="n">
        <x:f>IF(COUNT(C2190:D2190)=2,C2190*D2190/100000000,"n.a.")</x:f>
        <x:v>5.0893033356</x:v>
      </x:c>
      <x:c r="F2190" s="1" t="str">
        <x:v>get_fund_holders_d208616395cf29e5.json</x:v>
      </x:c>
      <x:c r="G2190" s="1" t="str">
        <x:v>get_fund_performance_436bcdb0b10648ba.json</x:v>
      </x:c>
    </x:row>
    <x:row r="2191" ht="25" customHeight="1">
      <x:c r="A2191" s="1" t="str">
        <x:v>589150.SH</x:v>
      </x:c>
      <x:c r="B2191" s="7" t="d">
        <x:v>2026-07-01T00:00:00.000Z</x:v>
      </x:c>
      <x:c r="C2191" s="8" t="n">
        <x:v>81437200</x:v>
      </x:c>
      <x:c r="D2191" s="9" t="n">
        <x:v>1.5589</x:v>
      </x:c>
      <x:c r="E2191" s="9" t="n">
        <x:f>IF(COUNT(C2191:D2191)=2,C2191*D2191/100000000,"n.a.")</x:f>
        <x:v>1.2695245108</x:v>
      </x:c>
      <x:c r="F2191" s="1" t="str">
        <x:v>get_fund_holders_9969b0d406d0b745.json</x:v>
      </x:c>
      <x:c r="G2191" s="1" t="str">
        <x:v>get_fund_performance_e05a94b547791553.json</x:v>
      </x:c>
    </x:row>
    <x:row r="2192" ht="25" customHeight="1">
      <x:c r="A2192" s="1" t="str">
        <x:v>589360.SH</x:v>
      </x:c>
      <x:c r="B2192" s="7" t="d">
        <x:v>2026-07-01T00:00:00.000Z</x:v>
      </x:c>
      <x:c r="C2192" s="8" t="n">
        <x:v>191174000</x:v>
      </x:c>
      <x:c r="D2192" s="9" t="n">
        <x:v>1.1076</x:v>
      </x:c>
      <x:c r="E2192" s="9" t="n">
        <x:f>IF(COUNT(C2192:D2192)=2,C2192*D2192/100000000,"n.a.")</x:f>
        <x:v>2.1174432239999996</x:v>
      </x:c>
      <x:c r="F2192" s="1" t="str">
        <x:v>get_fund_holders_6945901b696ca7c1.json</x:v>
      </x:c>
      <x:c r="G2192" s="1" t="str">
        <x:v>get_fund_performance_471c330b09cc8ef2.json</x:v>
      </x:c>
    </x:row>
    <x:row r="2193" ht="25" customHeight="1">
      <x:c r="A2193" s="1" t="str">
        <x:v>589850.SH</x:v>
      </x:c>
      <x:c r="B2193" s="7" t="d">
        <x:v>2026-07-01T00:00:00.000Z</x:v>
      </x:c>
      <x:c r="C2193" s="8" t="n">
        <x:v>370057000</x:v>
      </x:c>
      <x:c r="D2193" s="9" t="n">
        <x:v>2.0568</x:v>
      </x:c>
      <x:c r="E2193" s="9" t="n">
        <x:f>IF(COUNT(C2193:D2193)=2,C2193*D2193/100000000,"n.a.")</x:f>
        <x:v>7.611332376</x:v>
      </x:c>
      <x:c r="F2193" s="1" t="str">
        <x:v>get_fund_holders_d7a48f04a3675863.json</x:v>
      </x:c>
      <x:c r="G2193" s="1" t="str">
        <x:v>get_fund_performance_8e72c41e3db9b3ba.json</x:v>
      </x:c>
    </x:row>
    <x:row r="2194" ht="25" customHeight="1">
      <x:c r="A2194" s="1" t="str">
        <x:v>159205.SZ</x:v>
      </x:c>
      <x:c r="B2194" s="7" t="d">
        <x:v>2026-07-02T00:00:00.000Z</x:v>
      </x:c>
      <x:c r="C2194" s="8" t="n">
        <x:v>327056064</x:v>
      </x:c>
      <x:c r="D2194" s="9" t="n">
        <x:v>1.9701</x:v>
      </x:c>
      <x:c r="E2194" s="9" t="n">
        <x:f>IF(COUNT(C2194:D2194)=2,C2194*D2194/100000000,"n.a.")</x:f>
        <x:v>6.443331516863999</x:v>
      </x:c>
      <x:c r="F2194" s="1" t="str">
        <x:v>get_fund_holders_dd0a9debd3f4f444.json</x:v>
      </x:c>
      <x:c r="G2194" s="1" t="str">
        <x:v>get_fund_performance_45fcf26c430218d7.json</x:v>
      </x:c>
    </x:row>
    <x:row r="2195" ht="25" customHeight="1">
      <x:c r="A2195" s="1" t="str">
        <x:v>159247.SZ</x:v>
      </x:c>
      <x:c r="B2195" s="7" t="d">
        <x:v>2026-07-02T00:00:00.000Z</x:v>
      </x:c>
      <x:c r="C2195" s="8" t="n">
        <x:v>213984966</x:v>
      </x:c>
      <x:c r="D2195" s="9" t="n">
        <x:v>1.2064</x:v>
      </x:c>
      <x:c r="E2195" s="9" t="n">
        <x:f>IF(COUNT(C2195:D2195)=2,C2195*D2195/100000000,"n.a.")</x:f>
        <x:v>2.5815146298239995</x:v>
      </x:c>
      <x:c r="F2195" s="1" t="str">
        <x:v>get_fund_holders_fadd370a28d51cf3.json</x:v>
      </x:c>
      <x:c r="G2195" s="1" t="str">
        <x:v>get_fund_performance_bf1ce8849823faae.json</x:v>
      </x:c>
    </x:row>
    <x:row r="2196" ht="25" customHeight="1">
      <x:c r="A2196" s="1" t="str">
        <x:v>159300.SZ</x:v>
      </x:c>
      <x:c r="B2196" s="7" t="d">
        <x:v>2026-07-02T00:00:00.000Z</x:v>
      </x:c>
      <x:c r="C2196" s="8" t="n">
        <x:v>177358097</x:v>
      </x:c>
      <x:c r="D2196" s="9" t="n">
        <x:v>5.1876</x:v>
      </x:c>
      <x:c r="E2196" s="9" t="n">
        <x:f>IF(COUNT(C2196:D2196)=2,C2196*D2196/100000000,"n.a.")</x:f>
        <x:v>9.200628639972</x:v>
      </x:c>
      <x:c r="F2196" s="1" t="str">
        <x:v>get_fund_holders_b7b2fd863d7cae37.json</x:v>
      </x:c>
      <x:c r="G2196" s="1" t="str">
        <x:v>get_fund_performance_782c037bcb449f29.json</x:v>
      </x:c>
    </x:row>
    <x:row r="2197" ht="25" customHeight="1">
      <x:c r="A2197" s="1" t="str">
        <x:v>159330.SZ</x:v>
      </x:c>
      <x:c r="B2197" s="7" t="d">
        <x:v>2026-07-02T00:00:00.000Z</x:v>
      </x:c>
      <x:c r="C2197" s="8" t="n">
        <x:v>329801009</x:v>
      </x:c>
      <x:c r="D2197" s="9" t="n">
        <x:v>1.4973</x:v>
      </x:c>
      <x:c r="E2197" s="9" t="n">
        <x:f>IF(COUNT(C2197:D2197)=2,C2197*D2197/100000000,"n.a.")</x:f>
        <x:v>4.938110507757</x:v>
      </x:c>
      <x:c r="F2197" s="1" t="str">
        <x:v>get_fund_holders_db155956e659ea95.json</x:v>
      </x:c>
      <x:c r="G2197" s="1" t="str">
        <x:v>get_fund_performance_ac2efc383ca02be2.json</x:v>
      </x:c>
    </x:row>
    <x:row r="2198" ht="25" customHeight="1">
      <x:c r="A2198" s="1" t="str">
        <x:v>159337.SZ</x:v>
      </x:c>
      <x:c r="B2198" s="7" t="d">
        <x:v>2026-07-02T00:00:00.000Z</x:v>
      </x:c>
      <x:c r="C2198" s="8" t="n">
        <x:v>233710611</x:v>
      </x:c>
      <x:c r="D2198" s="9" t="n">
        <x:v>1.979</x:v>
      </x:c>
      <x:c r="E2198" s="9" t="n">
        <x:f>IF(COUNT(C2198:D2198)=2,C2198*D2198/100000000,"n.a.")</x:f>
        <x:v>4.62513299169</x:v>
      </x:c>
      <x:c r="F2198" s="1" t="str">
        <x:v>get_fund_holders_0f3e86d571c495d7.json</x:v>
      </x:c>
      <x:c r="G2198" s="1" t="str">
        <x:v>get_fund_performance_5896dab4189c2620.json</x:v>
      </x:c>
    </x:row>
    <x:row r="2199" ht="25" customHeight="1">
      <x:c r="A2199" s="1" t="str">
        <x:v>159393.SZ</x:v>
      </x:c>
      <x:c r="B2199" s="7" t="d">
        <x:v>2026-07-02T00:00:00.000Z</x:v>
      </x:c>
      <x:c r="C2199" s="8" t="n">
        <x:v>57346342</x:v>
      </x:c>
      <x:c r="D2199" s="9" t="n">
        <x:v>5.118</x:v>
      </x:c>
      <x:c r="E2199" s="9" t="n">
        <x:f>IF(COUNT(C2199:D2199)=2,C2199*D2199/100000000,"n.a.")</x:f>
        <x:v>2.93498578356</x:v>
      </x:c>
      <x:c r="F2199" s="1" t="str">
        <x:v>get_fund_holders_9f97c20db2568193.json</x:v>
      </x:c>
      <x:c r="G2199" s="1" t="str">
        <x:v>get_fund_performance_cc51021ca3a41cab.json</x:v>
      </x:c>
    </x:row>
    <x:row r="2200" ht="25" customHeight="1">
      <x:c r="A2200" s="1" t="str">
        <x:v>159500.SZ</x:v>
      </x:c>
      <x:c r="B2200" s="7" t="d">
        <x:v>2026-07-02T00:00:00.000Z</x:v>
      </x:c>
      <x:c r="C2200" s="8" t="n">
        <x:v>140538865</x:v>
      </x:c>
      <x:c r="D2200" s="9" t="n">
        <x:v>1.2957</x:v>
      </x:c>
      <x:c r="E2200" s="9" t="n">
        <x:f>IF(COUNT(C2200:D2200)=2,C2200*D2200/100000000,"n.a.")</x:f>
        <x:v>1.820962073805</x:v>
      </x:c>
      <x:c r="F2200" s="1" t="str">
        <x:v>get_fund_holders_cb7a47267215c1da.json</x:v>
      </x:c>
      <x:c r="G2200" s="1" t="str">
        <x:v>get_fund_performance_7bf0efc786c27bf1.json</x:v>
      </x:c>
    </x:row>
    <x:row r="2201" ht="25" customHeight="1">
      <x:c r="A2201" s="1" t="str">
        <x:v>159531.SZ</x:v>
      </x:c>
      <x:c r="B2201" s="7" t="d">
        <x:v>2026-07-02T00:00:00.000Z</x:v>
      </x:c>
      <x:c r="C2201" s="8" t="n">
        <x:v>518608406</x:v>
      </x:c>
      <x:c r="D2201" s="9" t="n">
        <x:v>1.5537</x:v>
      </x:c>
      <x:c r="E2201" s="9" t="n">
        <x:f>IF(COUNT(C2201:D2201)=2,C2201*D2201/100000000,"n.a.")</x:f>
        <x:v>8.057618804022</x:v>
      </x:c>
      <x:c r="F2201" s="1" t="str">
        <x:v>get_fund_holders_6dc695d00ba15682.json</x:v>
      </x:c>
      <x:c r="G2201" s="1" t="str">
        <x:v>get_fund_performance_e916a21462249c2f.json</x:v>
      </x:c>
    </x:row>
    <x:row r="2202" ht="25" customHeight="1">
      <x:c r="A2202" s="1" t="str">
        <x:v>159532.SZ</x:v>
      </x:c>
      <x:c r="B2202" s="7" t="d">
        <x:v>2026-07-02T00:00:00.000Z</x:v>
      </x:c>
      <x:c r="C2202" s="8" t="n">
        <x:v>127564791</x:v>
      </x:c>
      <x:c r="D2202" s="9" t="n">
        <x:v>1.7906</x:v>
      </x:c>
      <x:c r="E2202" s="9" t="n">
        <x:f>IF(COUNT(C2202:D2202)=2,C2202*D2202/100000000,"n.a.")</x:f>
        <x:v>2.284175147646</x:v>
      </x:c>
      <x:c r="F2202" s="1" t="str">
        <x:v>get_fund_holders_6dc695d00ba15682.json</x:v>
      </x:c>
      <x:c r="G2202" s="1" t="str">
        <x:v>get_fund_performance_e916a21462249c2f.json</x:v>
      </x:c>
    </x:row>
    <x:row r="2203" ht="25" customHeight="1">
      <x:c r="A2203" s="1" t="str">
        <x:v>159533.SZ</x:v>
      </x:c>
      <x:c r="B2203" s="7" t="d">
        <x:v>2026-07-02T00:00:00.000Z</x:v>
      </x:c>
      <x:c r="C2203" s="8" t="n">
        <x:v>11458785</x:v>
      </x:c>
      <x:c r="D2203" s="9" t="n">
        <x:v>2.1376</x:v>
      </x:c>
      <x:c r="E2203" s="9" t="n">
        <x:f>IF(COUNT(C2203:D2203)=2,C2203*D2203/100000000,"n.a.")</x:f>
        <x:v>0.24494298815999999</x:v>
      </x:c>
      <x:c r="F2203" s="1" t="str">
        <x:v>get_fund_holders_2726ab4790466ee0.json</x:v>
      </x:c>
      <x:c r="G2203" s="1" t="str">
        <x:v>get_fund_performance_cb9287801365b0fc.json</x:v>
      </x:c>
    </x:row>
    <x:row r="2204" ht="25" customHeight="1">
      <x:c r="A2204" s="1" t="str">
        <x:v>159535.SZ</x:v>
      </x:c>
      <x:c r="B2204" s="7" t="d">
        <x:v>2026-07-02T00:00:00.000Z</x:v>
      </x:c>
      <x:c r="C2204" s="8" t="n">
        <x:v>16981088</x:v>
      </x:c>
      <x:c r="D2204" s="9" t="n">
        <x:v>1.5987</x:v>
      </x:c>
      <x:c r="E2204" s="9" t="n">
        <x:f>IF(COUNT(C2204:D2204)=2,C2204*D2204/100000000,"n.a.")</x:f>
        <x:v>0.271476653856</x:v>
      </x:c>
      <x:c r="F2204" s="1" t="str">
        <x:v>get_fund_holders_b0ac19f70da2b9d6.json</x:v>
      </x:c>
      <x:c r="G2204" s="1" t="str">
        <x:v>get_fund_performance_8091d233a91473cf.json</x:v>
      </x:c>
    </x:row>
    <x:row r="2205" ht="25" customHeight="1">
      <x:c r="A2205" s="1" t="str">
        <x:v>159536.SZ</x:v>
      </x:c>
      <x:c r="B2205" s="7" t="d">
        <x:v>2026-07-02T00:00:00.000Z</x:v>
      </x:c>
      <x:c r="C2205" s="8" t="n">
        <x:v>39261589</x:v>
      </x:c>
      <x:c r="D2205" s="9" t="n">
        <x:v>1.5358</x:v>
      </x:c>
      <x:c r="E2205" s="9" t="n">
        <x:f>IF(COUNT(C2205:D2205)=2,C2205*D2205/100000000,"n.a.")</x:f>
        <x:v>0.6029794838620001</x:v>
      </x:c>
      <x:c r="F2205" s="1" t="str">
        <x:v>get_fund_holders_b0ac19f70da2b9d6.json</x:v>
      </x:c>
      <x:c r="G2205" s="1" t="str">
        <x:v>get_fund_performance_8091d233a91473cf.json</x:v>
      </x:c>
    </x:row>
    <x:row r="2206" ht="25" customHeight="1">
      <x:c r="A2206" s="1" t="str">
        <x:v>159629.SZ</x:v>
      </x:c>
      <x:c r="B2206" s="7" t="d">
        <x:v>2026-07-02T00:00:00.000Z</x:v>
      </x:c>
      <x:c r="C2206" s="8" t="n">
        <x:v>373252663</x:v>
      </x:c>
      <x:c r="D2206" s="9" t="n">
        <x:v>3.5859</x:v>
      </x:c>
      <x:c r="E2206" s="9" t="n">
        <x:f>IF(COUNT(C2206:D2206)=2,C2206*D2206/100000000,"n.a.")</x:f>
        <x:v>13.384467242517</x:v>
      </x:c>
      <x:c r="F2206" s="1" t="str">
        <x:v>get_fund_holders_f06ed8ca04a5c3cd.json</x:v>
      </x:c>
      <x:c r="G2206" s="1" t="str">
        <x:v>get_fund_performance_7ef9212eaf1828ff.json</x:v>
      </x:c>
    </x:row>
    <x:row r="2207" ht="25" customHeight="1">
      <x:c r="A2207" s="1" t="str">
        <x:v>159633.SZ</x:v>
      </x:c>
      <x:c r="B2207" s="7" t="d">
        <x:v>2026-07-02T00:00:00.000Z</x:v>
      </x:c>
      <x:c r="C2207" s="8" t="n">
        <x:v>536162658</x:v>
      </x:c>
      <x:c r="D2207" s="9" t="n">
        <x:v>3.6697</x:v>
      </x:c>
      <x:c r="E2207" s="9" t="n">
        <x:f>IF(COUNT(C2207:D2207)=2,C2207*D2207/100000000,"n.a.")</x:f>
        <x:v>19.675561060626002</x:v>
      </x:c>
      <x:c r="F2207" s="1" t="str">
        <x:v>get_fund_holders_cdfe40210f5aa2b8.json</x:v>
      </x:c>
      <x:c r="G2207" s="1" t="str">
        <x:v>get_fund_performance_240cbda96a3d63f3.json</x:v>
      </x:c>
    </x:row>
    <x:row r="2208" ht="25" customHeight="1">
      <x:c r="A2208" s="1" t="str">
        <x:v>159673.SZ</x:v>
      </x:c>
      <x:c r="B2208" s="7" t="d">
        <x:v>2026-07-02T00:00:00.000Z</x:v>
      </x:c>
      <x:c r="C2208" s="8" t="n">
        <x:v>1345528385</x:v>
      </x:c>
      <x:c r="D2208" s="9" t="n">
        <x:v>1.3308</x:v>
      </x:c>
      <x:c r="E2208" s="9" t="n">
        <x:f>IF(COUNT(C2208:D2208)=2,C2208*D2208/100000000,"n.a.")</x:f>
        <x:v>17.90629174758</x:v>
      </x:c>
      <x:c r="F2208" s="1" t="str">
        <x:v>get_fund_holders_1d7b543e33e514b4.json</x:v>
      </x:c>
      <x:c r="G2208" s="1" t="str">
        <x:v>get_fund_performance_7c60e350c6141c53.json</x:v>
      </x:c>
    </x:row>
    <x:row r="2209" ht="25" customHeight="1">
      <x:c r="A2209" s="1" t="str">
        <x:v>159808.SZ</x:v>
      </x:c>
      <x:c r="B2209" s="7" t="d">
        <x:v>2026-07-02T00:00:00.000Z</x:v>
      </x:c>
      <x:c r="C2209" s="8" t="n">
        <x:v>49484790</x:v>
      </x:c>
      <x:c r="D2209" s="9" t="n">
        <x:v>1.5525</x:v>
      </x:c>
      <x:c r="E2209" s="9" t="n">
        <x:f>IF(COUNT(C2209:D2209)=2,C2209*D2209/100000000,"n.a.")</x:f>
        <x:v>0.7682513647499999</x:v>
      </x:c>
      <x:c r="F2209" s="1" t="str">
        <x:v>get_fund_holders_e011263fc4341082.json</x:v>
      </x:c>
      <x:c r="G2209" s="1" t="str">
        <x:v>get_fund_performance_23d6e3cf533bf329.json</x:v>
      </x:c>
    </x:row>
    <x:row r="2210" ht="25" customHeight="1">
      <x:c r="A2210" s="1" t="str">
        <x:v>159810.SZ</x:v>
      </x:c>
      <x:c r="B2210" s="7" t="d">
        <x:v>2026-07-02T00:00:00.000Z</x:v>
      </x:c>
      <x:c r="C2210" s="8" t="n">
        <x:v>48475458</x:v>
      </x:c>
      <x:c r="D2210" s="9" t="n">
        <x:v>1.6177</x:v>
      </x:c>
      <x:c r="E2210" s="9" t="n">
        <x:f>IF(COUNT(C2210:D2210)=2,C2210*D2210/100000000,"n.a.")</x:f>
        <x:v>0.784187484066</x:v>
      </x:c>
      <x:c r="F2210" s="1" t="str">
        <x:v>get_fund_holders_e011263fc4341082.json</x:v>
      </x:c>
      <x:c r="G2210" s="1" t="str">
        <x:v>get_fund_performance_23d6e3cf533bf329.json</x:v>
      </x:c>
    </x:row>
    <x:row r="2211" ht="25" customHeight="1">
      <x:c r="A2211" s="1" t="str">
        <x:v>159820.SZ</x:v>
      </x:c>
      <x:c r="B2211" s="7" t="d">
        <x:v>2026-07-02T00:00:00.000Z</x:v>
      </x:c>
      <x:c r="C2211" s="8" t="n">
        <x:v>1268908470</x:v>
      </x:c>
      <x:c r="D2211" s="9" t="n">
        <x:v>1.4984</x:v>
      </x:c>
      <x:c r="E2211" s="9" t="n">
        <x:f>IF(COUNT(C2211:D2211)=2,C2211*D2211/100000000,"n.a.")</x:f>
        <x:v>19.01332451448</x:v>
      </x:c>
      <x:c r="F2211" s="1" t="str">
        <x:v>get_fund_holders_4a5b486412b93368.json</x:v>
      </x:c>
      <x:c r="G2211" s="1" t="str">
        <x:v>get_fund_performance_d3b8a29dbfda12d5.json</x:v>
      </x:c>
    </x:row>
    <x:row r="2212" ht="25" customHeight="1">
      <x:c r="A2212" s="1" t="str">
        <x:v>159821.SZ</x:v>
      </x:c>
      <x:c r="B2212" s="7" t="d">
        <x:v>2026-07-02T00:00:00.000Z</x:v>
      </x:c>
      <x:c r="C2212" s="8" t="n">
        <x:v>55520000</x:v>
      </x:c>
      <x:c r="D2212" s="9" t="n">
        <x:v>1.5117</x:v>
      </x:c>
      <x:c r="E2212" s="9" t="n">
        <x:f>IF(COUNT(C2212:D2212)=2,C2212*D2212/100000000,"n.a.")</x:f>
        <x:v>0.83929584</x:v>
      </x:c>
      <x:c r="F2212" s="1" t="str">
        <x:v>get_fund_holders_6f3a5c30140a2cc7.json</x:v>
      </x:c>
      <x:c r="G2212" s="1" t="str">
        <x:v>get_fund_performance_ddc316222fa0f340.json</x:v>
      </x:c>
    </x:row>
    <x:row r="2213" ht="25" customHeight="1">
      <x:c r="A2213" s="1" t="str">
        <x:v>159845.SZ</x:v>
      </x:c>
      <x:c r="B2213" s="7" t="d">
        <x:v>2026-07-02T00:00:00.000Z</x:v>
      </x:c>
      <x:c r="C2213" s="8" t="n">
        <x:v>1246425606</x:v>
      </x:c>
      <x:c r="D2213" s="9" t="n">
        <x:v>3.577</x:v>
      </x:c>
      <x:c r="E2213" s="9" t="n">
        <x:f>IF(COUNT(C2213:D2213)=2,C2213*D2213/100000000,"n.a.")</x:f>
        <x:v>44.58464392662</x:v>
      </x:c>
      <x:c r="F2213" s="1" t="str">
        <x:v>get_fund_holders_cdfe40210f5aa2b8.json</x:v>
      </x:c>
      <x:c r="G2213" s="1" t="str">
        <x:v>get_fund_performance_240cbda96a3d63f3.json</x:v>
      </x:c>
    </x:row>
    <x:row r="2214" ht="25" customHeight="1">
      <x:c r="A2214" s="1" t="str">
        <x:v>159908.SZ</x:v>
      </x:c>
      <x:c r="B2214" s="7" t="d">
        <x:v>2026-07-02T00:00:00.000Z</x:v>
      </x:c>
      <x:c r="C2214" s="8" t="n">
        <x:v>318229029</x:v>
      </x:c>
      <x:c r="D2214" s="9" t="n">
        <x:v>3.7509</x:v>
      </x:c>
      <x:c r="E2214" s="9" t="n">
        <x:f>IF(COUNT(C2214:D2214)=2,C2214*D2214/100000000,"n.a.")</x:f>
        <x:v>11.936452648761001</x:v>
      </x:c>
      <x:c r="F2214" s="1" t="str">
        <x:v>get_fund_holders_f72299d2431949fb.json</x:v>
      </x:c>
      <x:c r="G2214" s="1" t="str">
        <x:v>get_fund_performance_c6948bae147698fe.json</x:v>
      </x:c>
    </x:row>
    <x:row r="2215" ht="25" customHeight="1">
      <x:c r="A2215" s="1" t="str">
        <x:v>159915.SZ</x:v>
      </x:c>
      <x:c r="B2215" s="7" t="d">
        <x:v>2026-07-02T00:00:00.000Z</x:v>
      </x:c>
      <x:c r="C2215" s="8" t="n">
        <x:v>11165454936</x:v>
      </x:c>
      <x:c r="D2215" s="9" t="n">
        <x:v>4.0329</x:v>
      </x:c>
      <x:c r="E2215" s="9" t="n">
        <x:f>IF(COUNT(C2215:D2215)=2,C2215*D2215/100000000,"n.a.")</x:f>
        <x:v>450.29163211394393</x:v>
      </x:c>
      <x:c r="F2215" s="1" t="str">
        <x:v>get_fund_holders_f7a47e9d730c119a.json</x:v>
      </x:c>
      <x:c r="G2215" s="1" t="str">
        <x:v>get_fund_performance_822b984e855b6212.json</x:v>
      </x:c>
    </x:row>
    <x:row r="2216" ht="25" customHeight="1">
      <x:c r="A2216" s="1" t="str">
        <x:v>159919.SZ</x:v>
      </x:c>
      <x:c r="B2216" s="7" t="d">
        <x:v>2026-07-02T00:00:00.000Z</x:v>
      </x:c>
      <x:c r="C2216" s="8" t="n">
        <x:v>6319116676</x:v>
      </x:c>
      <x:c r="D2216" s="9" t="n">
        <x:v>5.0595</x:v>
      </x:c>
      <x:c r="E2216" s="9" t="n">
        <x:f>IF(COUNT(C2216:D2216)=2,C2216*D2216/100000000,"n.a.")</x:f>
        <x:v>319.71570822222</x:v>
      </x:c>
      <x:c r="F2216" s="1" t="str">
        <x:v>get_fund_holders_1d7b543e33e514b4.json</x:v>
      </x:c>
      <x:c r="G2216" s="1" t="str">
        <x:v>get_fund_performance_7c60e350c6141c53.json</x:v>
      </x:c>
    </x:row>
    <x:row r="2217" ht="25" customHeight="1">
      <x:c r="A2217" s="1" t="str">
        <x:v>159922.SZ</x:v>
      </x:c>
      <x:c r="B2217" s="7" t="d">
        <x:v>2026-07-02T00:00:00.000Z</x:v>
      </x:c>
      <x:c r="C2217" s="8" t="n">
        <x:v>2431676765</x:v>
      </x:c>
      <x:c r="D2217" s="9" t="n">
        <x:v>3.5191</x:v>
      </x:c>
      <x:c r="E2217" s="9" t="n">
        <x:f>IF(COUNT(C2217:D2217)=2,C2217*D2217/100000000,"n.a.")</x:f>
        <x:v>85.573137037115</x:v>
      </x:c>
      <x:c r="F2217" s="1" t="str">
        <x:v>get_fund_holders_642ec0bcd548408a.json</x:v>
      </x:c>
      <x:c r="G2217" s="1" t="str">
        <x:v>get_fund_performance_52dd6b7444cbe37f.json</x:v>
      </x:c>
    </x:row>
    <x:row r="2218" ht="25" customHeight="1">
      <x:c r="A2218" s="1" t="str">
        <x:v>159925.SZ</x:v>
      </x:c>
      <x:c r="B2218" s="7" t="d">
        <x:v>2026-07-02T00:00:00.000Z</x:v>
      </x:c>
      <x:c r="C2218" s="8" t="n">
        <x:v>541220856</x:v>
      </x:c>
      <x:c r="D2218" s="9" t="n">
        <x:v>4.8986</x:v>
      </x:c>
      <x:c r="E2218" s="9" t="n">
        <x:f>IF(COUNT(C2218:D2218)=2,C2218*D2218/100000000,"n.a.")</x:f>
        <x:v>26.512244852016</x:v>
      </x:c>
      <x:c r="F2218" s="1" t="str">
        <x:v>get_fund_holders_9654d298fd7411b0.json</x:v>
      </x:c>
      <x:c r="G2218" s="1" t="str">
        <x:v>get_fund_performance_1d4a9808e8556da1.json</x:v>
      </x:c>
    </x:row>
    <x:row r="2219" ht="25" customHeight="1">
      <x:c r="A2219" s="1" t="str">
        <x:v>159935.SZ</x:v>
      </x:c>
      <x:c r="B2219" s="7" t="d">
        <x:v>2026-07-02T00:00:00.000Z</x:v>
      </x:c>
      <x:c r="C2219" s="8" t="n">
        <x:v>22572956</x:v>
      </x:c>
      <x:c r="D2219" s="9" t="n">
        <x:v>2.7343</x:v>
      </x:c>
      <x:c r="E2219" s="9" t="n">
        <x:f>IF(COUNT(C2219:D2219)=2,C2219*D2219/100000000,"n.a.")</x:f>
        <x:v>0.6172123359080001</x:v>
      </x:c>
      <x:c r="F2219" s="1" t="str">
        <x:v>get_fund_holders_3a509cba2b0c91ea.json</x:v>
      </x:c>
      <x:c r="G2219" s="1" t="str">
        <x:v>get_fund_performance_aa085c9cb9fda8b6.json</x:v>
      </x:c>
    </x:row>
    <x:row r="2220" ht="25" customHeight="1">
      <x:c r="A2220" s="1" t="str">
        <x:v>159948.SZ</x:v>
      </x:c>
      <x:c r="B2220" s="7" t="d">
        <x:v>2026-07-02T00:00:00.000Z</x:v>
      </x:c>
      <x:c r="C2220" s="8" t="n">
        <x:v>1054697720</x:v>
      </x:c>
      <x:c r="D2220" s="9" t="n">
        <x:v>4.4534</x:v>
      </x:c>
      <x:c r="E2220" s="9" t="n">
        <x:f>IF(COUNT(C2220:D2220)=2,C2220*D2220/100000000,"n.a.")</x:f>
        <x:v>46.969908262480004</x:v>
      </x:c>
      <x:c r="F2220" s="1" t="str">
        <x:v>get_fund_holders_fadd370a28d51cf3.json</x:v>
      </x:c>
      <x:c r="G2220" s="1" t="str">
        <x:v>get_fund_performance_bf1ce8849823faae.json</x:v>
      </x:c>
    </x:row>
    <x:row r="2221" ht="25" customHeight="1">
      <x:c r="A2221" s="1" t="str">
        <x:v>159952.SZ</x:v>
      </x:c>
      <x:c r="B2221" s="7" t="d">
        <x:v>2026-07-02T00:00:00.000Z</x:v>
      </x:c>
      <x:c r="C2221" s="8" t="n">
        <x:v>3583084929</x:v>
      </x:c>
      <x:c r="D2221" s="9" t="n">
        <x:v>2.4483</x:v>
      </x:c>
      <x:c r="E2221" s="9" t="n">
        <x:f>IF(COUNT(C2221:D2221)=2,C2221*D2221/100000000,"n.a.")</x:f>
        <x:v>87.724668316707</x:v>
      </x:c>
      <x:c r="F2221" s="1" t="str">
        <x:v>get_fund_holders_f72299d2431949fb.json</x:v>
      </x:c>
      <x:c r="G2221" s="1" t="str">
        <x:v>get_fund_performance_c6948bae147698fe.json</x:v>
      </x:c>
    </x:row>
    <x:row r="2222" ht="25" customHeight="1">
      <x:c r="A2222" s="1" t="str">
        <x:v>159956.SZ</x:v>
      </x:c>
      <x:c r="B2222" s="7" t="d">
        <x:v>2026-07-02T00:00:00.000Z</x:v>
      </x:c>
      <x:c r="C2222" s="8" t="n">
        <x:v>41978674</x:v>
      </x:c>
      <x:c r="D2222" s="9" t="n">
        <x:v>2.5515</x:v>
      </x:c>
      <x:c r="E2222" s="9" t="n">
        <x:f>IF(COUNT(C2222:D2222)=2,C2222*D2222/100000000,"n.a.")</x:f>
        <x:v>1.0710858671099999</x:v>
      </x:c>
      <x:c r="F2222" s="1" t="str">
        <x:v>get_fund_holders_6f3a5c30140a2cc7.json</x:v>
      </x:c>
      <x:c r="G2222" s="1" t="str">
        <x:v>get_fund_performance_ddc316222fa0f340.json</x:v>
      </x:c>
    </x:row>
    <x:row r="2223" ht="25" customHeight="1">
      <x:c r="A2223" s="1" t="str">
        <x:v>159957.SZ</x:v>
      </x:c>
      <x:c r="B2223" s="7" t="d">
        <x:v>2026-07-02T00:00:00.000Z</x:v>
      </x:c>
      <x:c r="C2223" s="8" t="n">
        <x:v>814784560</x:v>
      </x:c>
      <x:c r="D2223" s="9" t="n">
        <x:v>2.6437</x:v>
      </x:c>
      <x:c r="E2223" s="9" t="n">
        <x:f>IF(COUNT(C2223:D2223)=2,C2223*D2223/100000000,"n.a.")</x:f>
        <x:v>21.540459412719997</x:v>
      </x:c>
      <x:c r="F2223" s="1" t="str">
        <x:v>get_fund_holders_972746bb5dcf2cb7.json</x:v>
      </x:c>
      <x:c r="G2223" s="1" t="str">
        <x:v>get_fund_performance_875d1f9d9b20879b.json</x:v>
      </x:c>
    </x:row>
    <x:row r="2224" ht="25" customHeight="1">
      <x:c r="A2224" s="1" t="str">
        <x:v>159958.SZ</x:v>
      </x:c>
      <x:c r="B2224" s="7" t="d">
        <x:v>2026-07-02T00:00:00.000Z</x:v>
      </x:c>
      <x:c r="C2224" s="8" t="n">
        <x:v>211211448</x:v>
      </x:c>
      <x:c r="D2224" s="9" t="n">
        <x:v>2.4341</x:v>
      </x:c>
      <x:c r="E2224" s="9" t="n">
        <x:f>IF(COUNT(C2224:D2224)=2,C2224*D2224/100000000,"n.a.")</x:f>
        <x:v>5.141097855768</x:v>
      </x:c>
      <x:c r="F2224" s="1" t="str">
        <x:v>get_fund_holders_3665ca842f2b9d2d.json</x:v>
      </x:c>
      <x:c r="G2224" s="1" t="str">
        <x:v>get_fund_performance_757bebf0dcfab699.json</x:v>
      </x:c>
    </x:row>
    <x:row r="2225" ht="25" customHeight="1">
      <x:c r="A2225" s="1" t="str">
        <x:v>159964.SZ</x:v>
      </x:c>
      <x:c r="B2225" s="7" t="d">
        <x:v>2026-07-02T00:00:00.000Z</x:v>
      </x:c>
      <x:c r="C2225" s="8" t="n">
        <x:v>191481881</x:v>
      </x:c>
      <x:c r="D2225" s="9" t="n">
        <x:v>2.6322</x:v>
      </x:c>
      <x:c r="E2225" s="9" t="n">
        <x:f>IF(COUNT(C2225:D2225)=2,C2225*D2225/100000000,"n.a.")</x:f>
        <x:v>5.040186071682</x:v>
      </x:c>
      <x:c r="F2225" s="1" t="str">
        <x:v>get_fund_holders_f7a47e9d730c119a.json</x:v>
      </x:c>
      <x:c r="G2225" s="1" t="str">
        <x:v>get_fund_performance_822b984e855b6212.json</x:v>
      </x:c>
    </x:row>
    <x:row r="2226" ht="25" customHeight="1">
      <x:c r="A2226" s="1" t="str">
        <x:v>159968.SZ</x:v>
      </x:c>
      <x:c r="B2226" s="7" t="d">
        <x:v>2026-07-02T00:00:00.000Z</x:v>
      </x:c>
      <x:c r="C2226" s="8" t="n">
        <x:v>58495098</x:v>
      </x:c>
      <x:c r="D2226" s="9" t="n">
        <x:v>11.3162</x:v>
      </x:c>
      <x:c r="E2226" s="9" t="n">
        <x:f>IF(COUNT(C2226:D2226)=2,C2226*D2226/100000000,"n.a.")</x:f>
        <x:v>6.619422279876</x:v>
      </x:c>
      <x:c r="F2226" s="1" t="str">
        <x:v>get_fund_holders_13991b14672a9e5b.json</x:v>
      </x:c>
      <x:c r="G2226" s="1" t="str">
        <x:v>get_fund_performance_0e4c5b8e47ee8e76.json</x:v>
      </x:c>
    </x:row>
    <x:row r="2227" ht="25" customHeight="1">
      <x:c r="A2227" s="1" t="str">
        <x:v>159971.SZ</x:v>
      </x:c>
      <x:c r="B2227" s="7" t="d">
        <x:v>2026-07-02T00:00:00.000Z</x:v>
      </x:c>
      <x:c r="C2227" s="8" t="n">
        <x:v>1308020288</x:v>
      </x:c>
      <x:c r="D2227" s="9" t="n">
        <x:v>1.403</x:v>
      </x:c>
      <x:c r="E2227" s="9" t="n">
        <x:f>IF(COUNT(C2227:D2227)=2,C2227*D2227/100000000,"n.a.")</x:f>
        <x:v>18.35152464064</x:v>
      </x:c>
      <x:c r="F2227" s="1" t="str">
        <x:v>get_fund_holders_972746bb5dcf2cb7.json</x:v>
      </x:c>
      <x:c r="G2227" s="1" t="str">
        <x:v>get_fund_performance_875d1f9d9b20879b.json</x:v>
      </x:c>
    </x:row>
    <x:row r="2228" ht="25" customHeight="1">
      <x:c r="A2228" s="1" t="str">
        <x:v>159977.SZ</x:v>
      </x:c>
      <x:c r="B2228" s="7" t="d">
        <x:v>2026-07-02T00:00:00.000Z</x:v>
      </x:c>
      <x:c r="C2228" s="8" t="n">
        <x:v>3017872820</x:v>
      </x:c>
      <x:c r="D2228" s="9" t="n">
        <x:v>2.0935</x:v>
      </x:c>
      <x:c r="E2228" s="9" t="n">
        <x:f>IF(COUNT(C2228:D2228)=2,C2228*D2228/100000000,"n.a.")</x:f>
        <x:v>63.1791674867</x:v>
      </x:c>
      <x:c r="F2228" s="1" t="str">
        <x:v>get_fund_holders_3665ca842f2b9d2d.json</x:v>
      </x:c>
      <x:c r="G2228" s="1" t="str">
        <x:v>get_fund_performance_757bebf0dcfab699.json</x:v>
      </x:c>
    </x:row>
    <x:row r="2229" ht="25" customHeight="1">
      <x:c r="A2229" s="1" t="str">
        <x:v>159982.SZ</x:v>
      </x:c>
      <x:c r="B2229" s="7" t="d">
        <x:v>2026-07-02T00:00:00.000Z</x:v>
      </x:c>
      <x:c r="C2229" s="8" t="n">
        <x:v>134211253</x:v>
      </x:c>
      <x:c r="D2229" s="9" t="n">
        <x:v>2.3136</x:v>
      </x:c>
      <x:c r="E2229" s="9" t="n">
        <x:f>IF(COUNT(C2229:D2229)=2,C2229*D2229/100000000,"n.a.")</x:f>
        <x:v>3.105111549408</x:v>
      </x:c>
      <x:c r="F2229" s="1" t="str">
        <x:v>get_fund_holders_6873838444356b70.json</x:v>
      </x:c>
      <x:c r="G2229" s="1" t="str">
        <x:v>get_fund_performance_c16a854f012da14c.json</x:v>
      </x:c>
    </x:row>
    <x:row r="2230" ht="25" customHeight="1">
      <x:c r="A2230" s="1" t="str">
        <x:v>510300.SH</x:v>
      </x:c>
      <x:c r="B2230" s="7" t="d">
        <x:v>2026-07-02T00:00:00.000Z</x:v>
      </x:c>
      <x:c r="C2230" s="8" t="n">
        <x:v>18532387700</x:v>
      </x:c>
      <x:c r="D2230" s="9" t="n">
        <x:v>4.85</x:v>
      </x:c>
      <x:c r="E2230" s="9" t="n">
        <x:f>IF(COUNT(C2230:D2230)=2,C2230*D2230/100000000,"n.a.")</x:f>
        <x:v>898.82080345</x:v>
      </x:c>
      <x:c r="F2230" s="1" t="str">
        <x:v>get_fund_holders_1e677b142657289e.json</x:v>
      </x:c>
      <x:c r="G2230" s="1" t="str">
        <x:v>get_fund_performance_32b153f453e65745.json</x:v>
      </x:c>
    </x:row>
    <x:row r="2231" ht="25" customHeight="1">
      <x:c r="A2231" s="1" t="str">
        <x:v>510310.SH</x:v>
      </x:c>
      <x:c r="B2231" s="7" t="d">
        <x:v>2026-07-02T00:00:00.000Z</x:v>
      </x:c>
      <x:c r="C2231" s="8" t="n">
        <x:v>10822244000</x:v>
      </x:c>
      <x:c r="D2231" s="9" t="n">
        <x:v>4.7042</x:v>
      </x:c>
      <x:c r="E2231" s="9" t="n">
        <x:f>IF(COUNT(C2231:D2231)=2,C2231*D2231/100000000,"n.a.")</x:f>
        <x:v>509.100002248</x:v>
      </x:c>
      <x:c r="F2231" s="1" t="str">
        <x:v>get_fund_holders_db155956e659ea95.json</x:v>
      </x:c>
      <x:c r="G2231" s="1" t="str">
        <x:v>get_fund_performance_ac2efc383ca02be2.json</x:v>
      </x:c>
    </x:row>
    <x:row r="2232" ht="25" customHeight="1">
      <x:c r="A2232" s="1" t="str">
        <x:v>510320.SH</x:v>
      </x:c>
      <x:c r="B2232" s="7" t="d">
        <x:v>2026-07-02T00:00:00.000Z</x:v>
      </x:c>
      <x:c r="C2232" s="8" t="n">
        <x:v>637068500</x:v>
      </x:c>
      <x:c r="D2232" s="9" t="n">
        <x:v>1.303</x:v>
      </x:c>
      <x:c r="E2232" s="9" t="n">
        <x:f>IF(COUNT(C2232:D2232)=2,C2232*D2232/100000000,"n.a.")</x:f>
        <x:v>8.301002555</x:v>
      </x:c>
      <x:c r="F2232" s="1" t="str">
        <x:v>get_fund_holders_b20aeadfd65009a9.json</x:v>
      </x:c>
      <x:c r="G2232" s="1" t="str">
        <x:v>get_fund_performance_6f370d8e0a2e9620.json</x:v>
      </x:c>
    </x:row>
    <x:row r="2233" ht="25" customHeight="1">
      <x:c r="A2233" s="1" t="str">
        <x:v>510330.SH</x:v>
      </x:c>
      <x:c r="B2233" s="7" t="d">
        <x:v>2026-07-02T00:00:00.000Z</x:v>
      </x:c>
      <x:c r="C2233" s="8" t="n">
        <x:v>7554849800</x:v>
      </x:c>
      <x:c r="D2233" s="9" t="n">
        <x:v>5.0545</x:v>
      </x:c>
      <x:c r="E2233" s="9" t="n">
        <x:f>IF(COUNT(C2233:D2233)=2,C2233*D2233/100000000,"n.a.")</x:f>
        <x:v>381.859883141</x:v>
      </x:c>
      <x:c r="F2233" s="1" t="str">
        <x:v>get_fund_holders_72fdcd60fda59aca.json</x:v>
      </x:c>
      <x:c r="G2233" s="1" t="str">
        <x:v>get_fund_performance_bfc43c7fa5bbf98b.json</x:v>
      </x:c>
    </x:row>
    <x:row r="2234" ht="25" customHeight="1">
      <x:c r="A2234" s="1" t="str">
        <x:v>510350.SH</x:v>
      </x:c>
      <x:c r="B2234" s="7" t="d">
        <x:v>2026-07-02T00:00:00.000Z</x:v>
      </x:c>
      <x:c r="C2234" s="8" t="n">
        <x:v>677814700</x:v>
      </x:c>
      <x:c r="D2234" s="9" t="n">
        <x:v>5.0779</x:v>
      </x:c>
      <x:c r="E2234" s="9" t="n">
        <x:f>IF(COUNT(C2234:D2234)=2,C2234*D2234/100000000,"n.a.")</x:f>
        <x:v>34.4187526513</x:v>
      </x:c>
      <x:c r="F2234" s="1" t="str">
        <x:v>get_fund_holders_3073d9fb2fa63b6e.json</x:v>
      </x:c>
      <x:c r="G2234" s="1" t="str">
        <x:v>get_fund_performance_4eee3d47edebe064.json</x:v>
      </x:c>
    </x:row>
    <x:row r="2235" ht="25" customHeight="1">
      <x:c r="A2235" s="1" t="str">
        <x:v>510360.SH</x:v>
      </x:c>
      <x:c r="B2235" s="7" t="d">
        <x:v>2026-07-02T00:00:00.000Z</x:v>
      </x:c>
      <x:c r="C2235" s="8" t="n">
        <x:v>1532381200</x:v>
      </x:c>
      <x:c r="D2235" s="9" t="n">
        <x:v>1.8456</x:v>
      </x:c>
      <x:c r="E2235" s="9" t="n">
        <x:f>IF(COUNT(C2235:D2235)=2,C2235*D2235/100000000,"n.a.")</x:f>
        <x:v>28.281627427199997</x:v>
      </x:c>
      <x:c r="F2235" s="1" t="str">
        <x:v>get_fund_holders_8112bcd006961a9d.json</x:v>
      </x:c>
      <x:c r="G2235" s="1" t="str">
        <x:v>get_fund_performance_11643907f3f83e2c.json</x:v>
      </x:c>
    </x:row>
    <x:row r="2236" ht="25" customHeight="1">
      <x:c r="A2236" s="1" t="str">
        <x:v>510370.SH</x:v>
      </x:c>
      <x:c r="B2236" s="7" t="d">
        <x:v>2026-07-02T00:00:00.000Z</x:v>
      </x:c>
      <x:c r="C2236" s="8" t="n">
        <x:v>81258100</x:v>
      </x:c>
      <x:c r="D2236" s="9" t="n">
        <x:v>1.0758</x:v>
      </x:c>
      <x:c r="E2236" s="9" t="n">
        <x:f>IF(COUNT(C2236:D2236)=2,C2236*D2236/100000000,"n.a.")</x:f>
        <x:v>0.8741746398</x:v>
      </x:c>
      <x:c r="F2236" s="1" t="str">
        <x:v>get_fund_holders_72fdcd60fda59aca.json</x:v>
      </x:c>
      <x:c r="G2236" s="1" t="str">
        <x:v>get_fund_performance_bfc43c7fa5bbf98b.json</x:v>
      </x:c>
    </x:row>
    <x:row r="2237" ht="25" customHeight="1">
      <x:c r="A2237" s="1" t="str">
        <x:v>510380.SH</x:v>
      </x:c>
      <x:c r="B2237" s="7" t="d">
        <x:v>2026-07-02T00:00:00.000Z</x:v>
      </x:c>
      <x:c r="C2237" s="8" t="n">
        <x:v>1242802400</x:v>
      </x:c>
      <x:c r="D2237" s="9" t="n">
        <x:v>1.4353</x:v>
      </x:c>
      <x:c r="E2237" s="9" t="n">
        <x:f>IF(COUNT(C2237:D2237)=2,C2237*D2237/100000000,"n.a.")</x:f>
        <x:v>17.8379428472</x:v>
      </x:c>
      <x:c r="F2237" s="1" t="str">
        <x:v>get_fund_holders_b7b2fd863d7cae37.json</x:v>
      </x:c>
      <x:c r="G2237" s="1" t="str">
        <x:v>get_fund_performance_782c037bcb449f29.json</x:v>
      </x:c>
    </x:row>
    <x:row r="2238" ht="25" customHeight="1">
      <x:c r="A2238" s="1" t="str">
        <x:v>510390.SH</x:v>
      </x:c>
      <x:c r="B2238" s="7" t="d">
        <x:v>2026-07-02T00:00:00.000Z</x:v>
      </x:c>
      <x:c r="C2238" s="8" t="n">
        <x:v>119450000</x:v>
      </x:c>
      <x:c r="D2238" s="9" t="n">
        <x:v>5.4562</x:v>
      </x:c>
      <x:c r="E2238" s="9" t="n">
        <x:f>IF(COUNT(C2238:D2238)=2,C2238*D2238/100000000,"n.a.")</x:f>
        <x:v>6.5174309</x:v>
      </x:c>
      <x:c r="F2238" s="1" t="str">
        <x:v>get_fund_holders_de7653a1c69256fb.json</x:v>
      </x:c>
      <x:c r="G2238" s="1" t="str">
        <x:v>get_fund_performance_84601eddc1c275fe.json</x:v>
      </x:c>
    </x:row>
    <x:row r="2239" ht="25" customHeight="1">
      <x:c r="A2239" s="1" t="str">
        <x:v>510500.SH</x:v>
      </x:c>
      <x:c r="B2239" s="7" t="d">
        <x:v>2026-07-02T00:00:00.000Z</x:v>
      </x:c>
      <x:c r="C2239" s="8" t="n">
        <x:v>4348568600</x:v>
      </x:c>
      <x:c r="D2239" s="9" t="n">
        <x:v>8.8433</x:v>
      </x:c>
      <x:c r="E2239" s="9" t="n">
        <x:f>IF(COUNT(C2239:D2239)=2,C2239*D2239/100000000,"n.a.")</x:f>
        <x:v>384.55696700379997</x:v>
      </x:c>
      <x:c r="F2239" s="1" t="str">
        <x:v>get_fund_holders_0f3e86d571c495d7.json</x:v>
      </x:c>
      <x:c r="G2239" s="1" t="str">
        <x:v>get_fund_performance_5896dab4189c2620.json</x:v>
      </x:c>
    </x:row>
    <x:row r="2240" ht="25" customHeight="1">
      <x:c r="A2240" s="1" t="str">
        <x:v>510510.SH</x:v>
      </x:c>
      <x:c r="B2240" s="7" t="d">
        <x:v>2026-07-02T00:00:00.000Z</x:v>
      </x:c>
      <x:c r="C2240" s="8" t="n">
        <x:v>771038300</x:v>
      </x:c>
      <x:c r="D2240" s="9" t="n">
        <x:v>2.8013</x:v>
      </x:c>
      <x:c r="E2240" s="9" t="n">
        <x:f>IF(COUNT(C2240:D2240)=2,C2240*D2240/100000000,"n.a.")</x:f>
        <x:v>21.5990958979</x:v>
      </x:c>
      <x:c r="F2240" s="1" t="str">
        <x:v>get_fund_holders_4b6ceb4ab77d2485.json</x:v>
      </x:c>
      <x:c r="G2240" s="1" t="str">
        <x:v>get_fund_performance_b5f4b8ffdfab8d69.json</x:v>
      </x:c>
    </x:row>
    <x:row r="2241" ht="25" customHeight="1">
      <x:c r="A2241" s="1" t="str">
        <x:v>510530.SH</x:v>
      </x:c>
      <x:c r="B2241" s="7" t="d">
        <x:v>2026-07-02T00:00:00.000Z</x:v>
      </x:c>
      <x:c r="C2241" s="8" t="n">
        <x:v>44979400</x:v>
      </x:c>
      <x:c r="D2241" s="9" t="n">
        <x:v>9.6564</x:v>
      </x:c>
      <x:c r="E2241" s="9" t="n">
        <x:f>IF(COUNT(C2241:D2241)=2,C2241*D2241/100000000,"n.a.")</x:f>
        <x:v>4.343390781599999</x:v>
      </x:c>
      <x:c r="F2241" s="1" t="str">
        <x:v>get_fund_holders_02dd5efc1003a96c.json</x:v>
      </x:c>
      <x:c r="G2241" s="1" t="str">
        <x:v>get_fund_performance_b02199b195311b97.json</x:v>
      </x:c>
    </x:row>
    <x:row r="2242" ht="25" customHeight="1">
      <x:c r="A2242" s="1" t="str">
        <x:v>510550.SH</x:v>
      </x:c>
      <x:c r="B2242" s="7" t="d">
        <x:v>2026-07-02T00:00:00.000Z</x:v>
      </x:c>
      <x:c r="C2242" s="8" t="n">
        <x:v>21743300</x:v>
      </x:c>
      <x:c r="D2242" s="9" t="n">
        <x:v>2.2286</x:v>
      </x:c>
      <x:c r="E2242" s="9" t="n">
        <x:f>IF(COUNT(C2242:D2242)=2,C2242*D2242/100000000,"n.a.")</x:f>
        <x:v>0.4845711838</x:v>
      </x:c>
      <x:c r="F2242" s="1" t="str">
        <x:v>get_fund_holders_9716a79bd81ae93a.json</x:v>
      </x:c>
      <x:c r="G2242" s="1" t="str">
        <x:v>get_fund_performance_a204b4467a190cee.json</x:v>
      </x:c>
    </x:row>
    <x:row r="2243" ht="25" customHeight="1">
      <x:c r="A2243" s="1" t="str">
        <x:v>510560.SH</x:v>
      </x:c>
      <x:c r="B2243" s="7" t="d">
        <x:v>2026-07-02T00:00:00.000Z</x:v>
      </x:c>
      <x:c r="C2243" s="8" t="n">
        <x:v>62318700</x:v>
      </x:c>
      <x:c r="D2243" s="9" t="n">
        <x:v>2.1561</x:v>
      </x:c>
      <x:c r="E2243" s="9" t="n">
        <x:f>IF(COUNT(C2243:D2243)=2,C2243*D2243/100000000,"n.a.")</x:f>
        <x:v>1.3436534907</x:v>
      </x:c>
      <x:c r="F2243" s="1" t="str">
        <x:v>get_fund_holders_397f67910833c338.json</x:v>
      </x:c>
      <x:c r="G2243" s="1" t="str">
        <x:v>get_fund_performance_a001173e5434a9d4.json</x:v>
      </x:c>
    </x:row>
    <x:row r="2244" ht="25" customHeight="1">
      <x:c r="A2244" s="1" t="str">
        <x:v>510570.SH</x:v>
      </x:c>
      <x:c r="B2244" s="7" t="d">
        <x:v>2026-07-02T00:00:00.000Z</x:v>
      </x:c>
      <x:c r="C2244" s="8" t="n">
        <x:v>30560600</x:v>
      </x:c>
      <x:c r="D2244" s="9" t="n">
        <x:v>1.3689</x:v>
      </x:c>
      <x:c r="E2244" s="9" t="n">
        <x:f>IF(COUNT(C2244:D2244)=2,C2244*D2244/100000000,"n.a.")</x:f>
        <x:v>0.4183440534</x:v>
      </x:c>
      <x:c r="F2244" s="1" t="str">
        <x:v>get_fund_holders_397f67910833c338.json</x:v>
      </x:c>
      <x:c r="G2244" s="1" t="str">
        <x:v>get_fund_performance_a001173e5434a9d4.json</x:v>
      </x:c>
    </x:row>
    <x:row r="2245" ht="25" customHeight="1">
      <x:c r="A2245" s="1" t="str">
        <x:v>510580.SH</x:v>
      </x:c>
      <x:c r="B2245" s="7" t="d">
        <x:v>2026-07-02T00:00:00.000Z</x:v>
      </x:c>
      <x:c r="C2245" s="8" t="n">
        <x:v>941368300</x:v>
      </x:c>
      <x:c r="D2245" s="9" t="n">
        <x:v>4.5496</x:v>
      </x:c>
      <x:c r="E2245" s="9" t="n">
        <x:f>IF(COUNT(C2245:D2245)=2,C2245*D2245/100000000,"n.a.")</x:f>
        <x:v>42.8284921768</x:v>
      </x:c>
      <x:c r="F2245" s="1" t="str">
        <x:v>get_fund_holders_642ec0bcd548408a.json</x:v>
      </x:c>
      <x:c r="G2245" s="1" t="str">
        <x:v>get_fund_performance_52dd6b7444cbe37f.json</x:v>
      </x:c>
    </x:row>
    <x:row r="2246" ht="25" customHeight="1">
      <x:c r="A2246" s="1" t="str">
        <x:v>510590.SH</x:v>
      </x:c>
      <x:c r="B2246" s="7" t="d">
        <x:v>2026-07-02T00:00:00.000Z</x:v>
      </x:c>
      <x:c r="C2246" s="8" t="n">
        <x:v>138386100</x:v>
      </x:c>
      <x:c r="D2246" s="9" t="n">
        <x:v>9.3801</x:v>
      </x:c>
      <x:c r="E2246" s="9" t="n">
        <x:f>IF(COUNT(C2246:D2246)=2,C2246*D2246/100000000,"n.a.")</x:f>
        <x:v>12.980754566100002</x:v>
      </x:c>
      <x:c r="F2246" s="1" t="str">
        <x:v>get_fund_holders_c3d87f4218ad4583.json</x:v>
      </x:c>
      <x:c r="G2246" s="1" t="str">
        <x:v>get_fund_performance_02aa700a9df0acc2.json</x:v>
      </x:c>
    </x:row>
    <x:row r="2247" ht="25" customHeight="1">
      <x:c r="A2247" s="1" t="str">
        <x:v>512100.SH</x:v>
      </x:c>
      <x:c r="B2247" s="7" t="d">
        <x:v>2026-07-02T00:00:00.000Z</x:v>
      </x:c>
      <x:c r="C2247" s="8" t="n">
        <x:v>3395217600</x:v>
      </x:c>
      <x:c r="D2247" s="9" t="n">
        <x:v>3.4891</x:v>
      </x:c>
      <x:c r="E2247" s="9" t="n">
        <x:f>IF(COUNT(C2247:D2247)=2,C2247*D2247/100000000,"n.a.")</x:f>
        <x:v>118.46253728159999</x:v>
      </x:c>
      <x:c r="F2247" s="1" t="str">
        <x:v>get_fund_holders_f06ed8ca04a5c3cd.json</x:v>
      </x:c>
      <x:c r="G2247" s="1" t="str">
        <x:v>get_fund_performance_7ef9212eaf1828ff.json</x:v>
      </x:c>
    </x:row>
    <x:row r="2248" ht="25" customHeight="1">
      <x:c r="A2248" s="1" t="str">
        <x:v>512500.SH</x:v>
      </x:c>
      <x:c r="B2248" s="7" t="d">
        <x:v>2026-07-02T00:00:00.000Z</x:v>
      </x:c>
      <x:c r="C2248" s="8" t="n">
        <x:v>1613608800</x:v>
      </x:c>
      <x:c r="D2248" s="9" t="n">
        <x:v>4.9085</x:v>
      </x:c>
      <x:c r="E2248" s="9" t="n">
        <x:f>IF(COUNT(C2248:D2248)=2,C2248*D2248/100000000,"n.a.")</x:f>
        <x:v>79.203987948</x:v>
      </x:c>
      <x:c r="F2248" s="1" t="str">
        <x:v>get_fund_holders_9716a79bd81ae93a.json</x:v>
      </x:c>
      <x:c r="G2248" s="1" t="str">
        <x:v>get_fund_performance_a204b4467a190cee.json</x:v>
      </x:c>
    </x:row>
    <x:row r="2249" ht="25" customHeight="1">
      <x:c r="A2249" s="1" t="str">
        <x:v>512510.SH</x:v>
      </x:c>
      <x:c r="B2249" s="7" t="d">
        <x:v>2026-07-02T00:00:00.000Z</x:v>
      </x:c>
      <x:c r="C2249" s="8" t="n">
        <x:v>395929800</x:v>
      </x:c>
      <x:c r="D2249" s="9" t="n">
        <x:v>2.5814</x:v>
      </x:c>
      <x:c r="E2249" s="9" t="n">
        <x:f>IF(COUNT(C2249:D2249)=2,C2249*D2249/100000000,"n.a.")</x:f>
        <x:v>10.2205318572</x:v>
      </x:c>
      <x:c r="F2249" s="1" t="str">
        <x:v>get_fund_holders_cb7a47267215c1da.json</x:v>
      </x:c>
      <x:c r="G2249" s="1" t="str">
        <x:v>get_fund_performance_7bf0efc786c27bf1.json</x:v>
      </x:c>
    </x:row>
    <x:row r="2250" ht="25" customHeight="1">
      <x:c r="A2250" s="1" t="str">
        <x:v>515130.SH</x:v>
      </x:c>
      <x:c r="B2250" s="7" t="d">
        <x:v>2026-07-02T00:00:00.000Z</x:v>
      </x:c>
      <x:c r="C2250" s="8" t="n">
        <x:v>73463200</x:v>
      </x:c>
      <x:c r="D2250" s="9" t="n">
        <x:v>1.5991</x:v>
      </x:c>
      <x:c r="E2250" s="9" t="n">
        <x:f>IF(COUNT(C2250:D2250)=2,C2250*D2250/100000000,"n.a.")</x:f>
        <x:v>1.1747500312</x:v>
      </x:c>
      <x:c r="F2250" s="1" t="str">
        <x:v>get_fund_holders_02dd5efc1003a96c.json</x:v>
      </x:c>
      <x:c r="G2250" s="1" t="str">
        <x:v>get_fund_performance_b02199b195311b97.json</x:v>
      </x:c>
    </x:row>
    <x:row r="2251" ht="25" customHeight="1">
      <x:c r="A2251" s="1" t="str">
        <x:v>515190.SH</x:v>
      </x:c>
      <x:c r="B2251" s="7" t="d">
        <x:v>2026-07-02T00:00:00.000Z</x:v>
      </x:c>
      <x:c r="C2251" s="8" t="n">
        <x:v>259466100</x:v>
      </x:c>
      <x:c r="D2251" s="9" t="n">
        <x:v>1.822</x:v>
      </x:c>
      <x:c r="E2251" s="9" t="n">
        <x:f>IF(COUNT(C2251:D2251)=2,C2251*D2251/100000000,"n.a.")</x:f>
        <x:v>4.7274723419999995</x:v>
      </x:c>
      <x:c r="F2251" s="1" t="str">
        <x:v>get_fund_holders_4a5b486412b93368.json</x:v>
      </x:c>
      <x:c r="G2251" s="1" t="str">
        <x:v>get_fund_performance_d3b8a29dbfda12d5.json</x:v>
      </x:c>
    </x:row>
    <x:row r="2252" ht="25" customHeight="1">
      <x:c r="A2252" s="1" t="str">
        <x:v>515310.SH</x:v>
      </x:c>
      <x:c r="B2252" s="7" t="d">
        <x:v>2026-07-02T00:00:00.000Z</x:v>
      </x:c>
      <x:c r="C2252" s="8" t="n">
        <x:v>237611200</x:v>
      </x:c>
      <x:c r="D2252" s="9" t="n">
        <x:v>1.4417</x:v>
      </x:c>
      <x:c r="E2252" s="9" t="n">
        <x:f>IF(COUNT(C2252:D2252)=2,C2252*D2252/100000000,"n.a.")</x:f>
        <x:v>3.4256406704000004</x:v>
      </x:c>
      <x:c r="F2252" s="1" t="str">
        <x:v>get_fund_holders_9654d298fd7411b0.json</x:v>
      </x:c>
      <x:c r="G2252" s="1" t="str">
        <x:v>get_fund_performance_1d4a9808e8556da1.json</x:v>
      </x:c>
    </x:row>
    <x:row r="2253" ht="25" customHeight="1">
      <x:c r="A2253" s="1" t="str">
        <x:v>515330.SH</x:v>
      </x:c>
      <x:c r="B2253" s="7" t="d">
        <x:v>2026-07-02T00:00:00.000Z</x:v>
      </x:c>
      <x:c r="C2253" s="8" t="n">
        <x:v>5384709500</x:v>
      </x:c>
      <x:c r="D2253" s="9" t="n">
        <x:v>1.3927</x:v>
      </x:c>
      <x:c r="E2253" s="9" t="n">
        <x:f>IF(COUNT(C2253:D2253)=2,C2253*D2253/100000000,"n.a.")</x:f>
        <x:v>74.99284920650001</x:v>
      </x:c>
      <x:c r="F2253" s="1" t="str">
        <x:v>get_fund_holders_8112bcd006961a9d.json</x:v>
      </x:c>
      <x:c r="G2253" s="1" t="str">
        <x:v>get_fund_performance_11643907f3f83e2c.json</x:v>
      </x:c>
    </x:row>
    <x:row r="2254" ht="25" customHeight="1">
      <x:c r="A2254" s="1" t="str">
        <x:v>515350.SH</x:v>
      </x:c>
      <x:c r="B2254" s="7" t="d">
        <x:v>2026-07-02T00:00:00.000Z</x:v>
      </x:c>
      <x:c r="C2254" s="8" t="n">
        <x:v>11699200</x:v>
      </x:c>
      <x:c r="D2254" s="9" t="n">
        <x:v>6.4932</x:v>
      </x:c>
      <x:c r="E2254" s="9" t="n">
        <x:f>IF(COUNT(C2254:D2254)=2,C2254*D2254/100000000,"n.a.")</x:f>
        <x:v>0.7596524544</x:v>
      </x:c>
      <x:c r="F2254" s="1" t="str">
        <x:v>get_fund_holders_f7a0251fa6d4d112.json</x:v>
      </x:c>
      <x:c r="G2254" s="1" t="str">
        <x:v>get_fund_performance_f34761a2b46b9330.json</x:v>
      </x:c>
    </x:row>
    <x:row r="2255" ht="25" customHeight="1">
      <x:c r="A2255" s="1" t="str">
        <x:v>515360.SH</x:v>
      </x:c>
      <x:c r="B2255" s="7" t="d">
        <x:v>2026-07-02T00:00:00.000Z</x:v>
      </x:c>
      <x:c r="C2255" s="8" t="n">
        <x:v>38279300</x:v>
      </x:c>
      <x:c r="D2255" s="9" t="n">
        <x:v>6.9614</x:v>
      </x:c>
      <x:c r="E2255" s="9" t="n">
        <x:f>IF(COUNT(C2255:D2255)=2,C2255*D2255/100000000,"n.a.")</x:f>
        <x:v>2.6647751902000003</x:v>
      </x:c>
      <x:c r="F2255" s="1" t="str">
        <x:v>get_fund_holders_b20aeadfd65009a9.json</x:v>
      </x:c>
      <x:c r="G2255" s="1" t="str">
        <x:v>get_fund_performance_6f370d8e0a2e9620.json</x:v>
      </x:c>
    </x:row>
    <x:row r="2256" ht="25" customHeight="1">
      <x:c r="A2256" s="1" t="str">
        <x:v>515380.SH</x:v>
      </x:c>
      <x:c r="B2256" s="7" t="d">
        <x:v>2026-07-02T00:00:00.000Z</x:v>
      </x:c>
      <x:c r="C2256" s="8" t="n">
        <x:v>641799800</x:v>
      </x:c>
      <x:c r="D2256" s="9" t="n">
        <x:v>5.6079</x:v>
      </x:c>
      <x:c r="E2256" s="9" t="n">
        <x:f>IF(COUNT(C2256:D2256)=2,C2256*D2256/100000000,"n.a.")</x:f>
        <x:v>35.9914909842</x:v>
      </x:c>
      <x:c r="F2256" s="1" t="str">
        <x:v>get_fund_holders_3073d9fb2fa63b6e.json</x:v>
      </x:c>
      <x:c r="G2256" s="1" t="str">
        <x:v>get_fund_performance_4eee3d47edebe064.json</x:v>
      </x:c>
    </x:row>
    <x:row r="2257" ht="25" customHeight="1">
      <x:c r="A2257" s="1" t="str">
        <x:v>515390.SH</x:v>
      </x:c>
      <x:c r="B2257" s="7" t="d">
        <x:v>2026-07-02T00:00:00.000Z</x:v>
      </x:c>
      <x:c r="C2257" s="8" t="n">
        <x:v>1278683000</x:v>
      </x:c>
      <x:c r="D2257" s="9" t="n">
        <x:v>1.4076</x:v>
      </x:c>
      <x:c r="E2257" s="9" t="n">
        <x:f>IF(COUNT(C2257:D2257)=2,C2257*D2257/100000000,"n.a.")</x:f>
        <x:v>17.998741908</x:v>
      </x:c>
      <x:c r="F2257" s="1" t="str">
        <x:v>get_fund_holders_de7653a1c69256fb.json</x:v>
      </x:c>
      <x:c r="G2257" s="1" t="str">
        <x:v>get_fund_performance_84601eddc1c275fe.json</x:v>
      </x:c>
    </x:row>
    <x:row r="2258" ht="25" customHeight="1">
      <x:c r="A2258" s="1" t="str">
        <x:v>515530.SH</x:v>
      </x:c>
      <x:c r="B2258" s="7" t="d">
        <x:v>2026-07-02T00:00:00.000Z</x:v>
      </x:c>
      <x:c r="C2258" s="8" t="n">
        <x:v>12242700</x:v>
      </x:c>
      <x:c r="D2258" s="9" t="n">
        <x:v>4.7751</x:v>
      </x:c>
      <x:c r="E2258" s="9" t="n">
        <x:f>IF(COUNT(C2258:D2258)=2,C2258*D2258/100000000,"n.a.")</x:f>
        <x:v>0.5846011677</x:v>
      </x:c>
      <x:c r="F2258" s="1" t="str">
        <x:v>get_fund_holders_c3d87f4218ad4583.json</x:v>
      </x:c>
      <x:c r="G2258" s="1" t="str">
        <x:v>get_fund_performance_02aa700a9df0acc2.json</x:v>
      </x:c>
    </x:row>
    <x:row r="2259" ht="25" customHeight="1">
      <x:c r="A2259" s="1" t="str">
        <x:v>515550.SH</x:v>
      </x:c>
      <x:c r="B2259" s="7" t="d">
        <x:v>2026-07-02T00:00:00.000Z</x:v>
      </x:c>
      <x:c r="C2259" s="8" t="n">
        <x:v>16345700</x:v>
      </x:c>
      <x:c r="D2259" s="9" t="n">
        <x:v>1.942</x:v>
      </x:c>
      <x:c r="E2259" s="9" t="n">
        <x:f>IF(COUNT(C2259:D2259)=2,C2259*D2259/100000000,"n.a.")</x:f>
        <x:v>0.317433494</x:v>
      </x:c>
      <x:c r="F2259" s="1" t="str">
        <x:v>get_fund_holders_4b6ceb4ab77d2485.json</x:v>
      </x:c>
      <x:c r="G2259" s="1" t="str">
        <x:v>get_fund_performance_b5f4b8ffdfab8d69.json</x:v>
      </x:c>
    </x:row>
    <x:row r="2260" ht="25" customHeight="1">
      <x:c r="A2260" s="1" t="str">
        <x:v>515660.SH</x:v>
      </x:c>
      <x:c r="B2260" s="7" t="d">
        <x:v>2026-07-02T00:00:00.000Z</x:v>
      </x:c>
      <x:c r="C2260" s="8" t="n">
        <x:v>458794200</x:v>
      </x:c>
      <x:c r="D2260" s="9" t="n">
        <x:v>6.0243</x:v>
      </x:c>
      <x:c r="E2260" s="9" t="n">
        <x:f>IF(COUNT(C2260:D2260)=2,C2260*D2260/100000000,"n.a.")</x:f>
        <x:v>27.6391389906</x:v>
      </x:c>
      <x:c r="F2260" s="1" t="str">
        <x:v>get_fund_holders_9f97c20db2568193.json</x:v>
      </x:c>
      <x:c r="G2260" s="1" t="str">
        <x:v>get_fund_performance_cc51021ca3a41cab.json</x:v>
      </x:c>
    </x:row>
    <x:row r="2261" ht="25" customHeight="1">
      <x:c r="A2261" s="1" t="str">
        <x:v>516300.SH</x:v>
      </x:c>
      <x:c r="B2261" s="7" t="d">
        <x:v>2026-07-02T00:00:00.000Z</x:v>
      </x:c>
      <x:c r="C2261" s="8" t="n">
        <x:v>23012600</x:v>
      </x:c>
      <x:c r="D2261" s="9" t="n">
        <x:v>3.587</x:v>
      </x:c>
      <x:c r="E2261" s="9" t="n">
        <x:f>IF(COUNT(C2261:D2261)=2,C2261*D2261/100000000,"n.a.")</x:f>
        <x:v>0.825461962</x:v>
      </x:c>
      <x:c r="F2261" s="1" t="str">
        <x:v>get_fund_holders_297fc90dcb4e9518.json</x:v>
      </x:c>
      <x:c r="G2261" s="1" t="str">
        <x:v>get_fund_performance_76033c52f8ce0ced.json</x:v>
      </x:c>
    </x:row>
    <x:row r="2262" ht="25" customHeight="1">
      <x:c r="A2262" s="1" t="str">
        <x:v>560010.SH</x:v>
      </x:c>
      <x:c r="B2262" s="7" t="d">
        <x:v>2026-07-02T00:00:00.000Z</x:v>
      </x:c>
      <x:c r="C2262" s="8" t="n">
        <x:v>1584621700</x:v>
      </x:c>
      <x:c r="D2262" s="9" t="n">
        <x:v>3.5731</x:v>
      </x:c>
      <x:c r="E2262" s="9" t="n">
        <x:f>IF(COUNT(C2262:D2262)=2,C2262*D2262/100000000,"n.a.")</x:f>
        <x:v>56.62011796270001</x:v>
      </x:c>
      <x:c r="F2262" s="1" t="str">
        <x:v>get_fund_holders_6873838444356b70.json</x:v>
      </x:c>
      <x:c r="G2262" s="1" t="str">
        <x:v>get_fund_performance_c16a854f012da14c.json</x:v>
      </x:c>
    </x:row>
    <x:row r="2263" ht="25" customHeight="1">
      <x:c r="A2263" s="1" t="str">
        <x:v>560110.SH</x:v>
      </x:c>
      <x:c r="B2263" s="7" t="d">
        <x:v>2026-07-02T00:00:00.000Z</x:v>
      </x:c>
      <x:c r="C2263" s="8" t="n">
        <x:v>127903500</x:v>
      </x:c>
      <x:c r="D2263" s="9" t="n">
        <x:v>1.2905</x:v>
      </x:c>
      <x:c r="E2263" s="9" t="n">
        <x:f>IF(COUNT(C2263:D2263)=2,C2263*D2263/100000000,"n.a.")</x:f>
        <x:v>1.6505946675</x:v>
      </x:c>
      <x:c r="F2263" s="1" t="str">
        <x:v>get_fund_holders_297fc90dcb4e9518.json</x:v>
      </x:c>
      <x:c r="G2263" s="1" t="str">
        <x:v>get_fund_performance_76033c52f8ce0ced.json</x:v>
      </x:c>
    </x:row>
    <x:row r="2264" ht="25" customHeight="1">
      <x:c r="A2264" s="1" t="str">
        <x:v>560220.SH</x:v>
      </x:c>
      <x:c r="B2264" s="7" t="d">
        <x:v>2026-07-02T00:00:00.000Z</x:v>
      </x:c>
      <x:c r="C2264" s="8" t="n">
        <x:v>48717000</x:v>
      </x:c>
      <x:c r="D2264" s="9" t="n">
        <x:v>1.5535</x:v>
      </x:c>
      <x:c r="E2264" s="9" t="n">
        <x:f>IF(COUNT(C2264:D2264)=2,C2264*D2264/100000000,"n.a.")</x:f>
        <x:v>0.756818595</x:v>
      </x:c>
      <x:c r="F2264" s="1" t="str">
        <x:v>get_fund_holders_fc050ecb223266b2.json</x:v>
      </x:c>
      <x:c r="G2264" s="1" t="str">
        <x:v>get_fund_performance_64e81de3617dc384.json</x:v>
      </x:c>
    </x:row>
    <x:row r="2265" ht="25" customHeight="1">
      <x:c r="A2265" s="1" t="str">
        <x:v>561350.SH</x:v>
      </x:c>
      <x:c r="B2265" s="7" t="d">
        <x:v>2026-07-02T00:00:00.000Z</x:v>
      </x:c>
      <x:c r="C2265" s="8" t="n">
        <x:v>64700000</x:v>
      </x:c>
      <x:c r="D2265" s="9" t="n">
        <x:v>1.3791</x:v>
      </x:c>
      <x:c r="E2265" s="9" t="n">
        <x:f>IF(COUNT(C2265:D2265)=2,C2265*D2265/100000000,"n.a.")</x:f>
        <x:v>0.8922777</x:v>
      </x:c>
      <x:c r="F2265" s="1" t="str">
        <x:v>get_fund_holders_13991b14672a9e5b.json</x:v>
      </x:c>
      <x:c r="G2265" s="1" t="str">
        <x:v>get_fund_performance_0e4c5b8e47ee8e76.json</x:v>
      </x:c>
    </x:row>
    <x:row r="2266" ht="25" customHeight="1">
      <x:c r="A2266" s="1" t="str">
        <x:v>561370.SH</x:v>
      </x:c>
      <x:c r="B2266" s="7" t="d">
        <x:v>2026-07-02T00:00:00.000Z</x:v>
      </x:c>
      <x:c r="C2266" s="8" t="n">
        <x:v>22356000</x:v>
      </x:c>
      <x:c r="D2266" s="9" t="n">
        <x:v>1.5263</x:v>
      </x:c>
      <x:c r="E2266" s="9" t="n">
        <x:f>IF(COUNT(C2266:D2266)=2,C2266*D2266/100000000,"n.a.")</x:f>
        <x:v>0.341219628</x:v>
      </x:c>
      <x:c r="F2266" s="1" t="str">
        <x:v>get_fund_holders_2726ab4790466ee0.json</x:v>
      </x:c>
      <x:c r="G2266" s="1" t="str">
        <x:v>get_fund_performance_cb9287801365b0fc.json</x:v>
      </x:c>
    </x:row>
    <x:row r="2267" ht="25" customHeight="1">
      <x:c r="A2267" s="1" t="str">
        <x:v>561930.SH</x:v>
      </x:c>
      <x:c r="B2267" s="7" t="d">
        <x:v>2026-07-02T00:00:00.000Z</x:v>
      </x:c>
      <x:c r="C2267" s="8" t="n">
        <x:v>133260600</x:v>
      </x:c>
      <x:c r="D2267" s="9" t="n">
        <x:v>1.619</x:v>
      </x:c>
      <x:c r="E2267" s="9" t="n">
        <x:f>IF(COUNT(C2267:D2267)=2,C2267*D2267/100000000,"n.a.")</x:f>
        <x:v>2.157489114</x:v>
      </x:c>
      <x:c r="F2267" s="1" t="str">
        <x:v>get_fund_holders_f7a0251fa6d4d112.json</x:v>
      </x:c>
      <x:c r="G2267" s="1" t="str">
        <x:v>get_fund_performance_f34761a2b46b9330.json</x:v>
      </x:c>
    </x:row>
    <x:row r="2268" ht="25" customHeight="1">
      <x:c r="A2268" s="1" t="str">
        <x:v>562660.SH</x:v>
      </x:c>
      <x:c r="B2268" s="7" t="d">
        <x:v>2026-07-02T00:00:00.000Z</x:v>
      </x:c>
      <x:c r="C2268" s="8" t="n">
        <x:v>206874000</x:v>
      </x:c>
      <x:c r="D2268" s="9" t="n">
        <x:v>1.96</x:v>
      </x:c>
      <x:c r="E2268" s="9" t="n">
        <x:f>IF(COUNT(C2268:D2268)=2,C2268*D2268/100000000,"n.a.")</x:f>
        <x:v>4.0547304</x:v>
      </x:c>
      <x:c r="F2268" s="1" t="str">
        <x:v>get_fund_holders_a10e2190a42af2eb.json</x:v>
      </x:c>
      <x:c r="G2268" s="1" t="str">
        <x:v>get_fund_performance_074fe7c4861a32c8.json</x:v>
      </x:c>
    </x:row>
    <x:row r="2269" ht="25" customHeight="1">
      <x:c r="A2269" s="1" t="str">
        <x:v>563200.SH</x:v>
      </x:c>
      <x:c r="B2269" s="7" t="d">
        <x:v>2026-07-02T00:00:00.000Z</x:v>
      </x:c>
      <x:c r="C2269" s="8" t="n">
        <x:v>31458800</x:v>
      </x:c>
      <x:c r="D2269" s="9" t="n">
        <x:v>1.6516</x:v>
      </x:c>
      <x:c r="E2269" s="9" t="n">
        <x:f>IF(COUNT(C2269:D2269)=2,C2269*D2269/100000000,"n.a.")</x:f>
        <x:v>0.5195735408</x:v>
      </x:c>
      <x:c r="F2269" s="1" t="str">
        <x:v>get_fund_holders_fc050ecb223266b2.json</x:v>
      </x:c>
      <x:c r="G2269" s="1" t="str">
        <x:v>get_fund_performance_64e81de3617dc384.json</x:v>
      </x:c>
    </x:row>
    <x:row r="2270" ht="25" customHeight="1">
      <x:c r="A2270" s="1" t="str">
        <x:v>563300.SH</x:v>
      </x:c>
      <x:c r="B2270" s="7" t="d">
        <x:v>2026-07-02T00:00:00.000Z</x:v>
      </x:c>
      <x:c r="C2270" s="8" t="n">
        <x:v>2236174000</x:v>
      </x:c>
      <x:c r="D2270" s="9" t="n">
        <x:v>1.6006</x:v>
      </x:c>
      <x:c r="E2270" s="9" t="n">
        <x:f>IF(COUNT(C2270:D2270)=2,C2270*D2270/100000000,"n.a.")</x:f>
        <x:v>35.792201044</x:v>
      </x:c>
      <x:c r="F2270" s="1" t="str">
        <x:v>get_fund_holders_a10e2190a42af2eb.json</x:v>
      </x:c>
      <x:c r="G2270" s="1" t="str">
        <x:v>get_fund_performance_074fe7c4861a32c8.json</x:v>
      </x:c>
    </x:row>
    <x:row r="2271" ht="25" customHeight="1">
      <x:c r="A2271" s="1" t="str">
        <x:v>563520.SH</x:v>
      </x:c>
      <x:c r="B2271" s="7" t="d">
        <x:v>2026-07-02T00:00:00.000Z</x:v>
      </x:c>
      <x:c r="C2271" s="8" t="n">
        <x:v>373065000</x:v>
      </x:c>
      <x:c r="D2271" s="9" t="n">
        <x:v>1.2394</x:v>
      </x:c>
      <x:c r="E2271" s="9" t="n">
        <x:f>IF(COUNT(C2271:D2271)=2,C2271*D2271/100000000,"n.a.")</x:f>
        <x:v>4.62376761</x:v>
      </x:c>
      <x:c r="F2271" s="1" t="str">
        <x:v>get_fund_holders_1e677b142657289e.json</x:v>
      </x:c>
      <x:c r="G2271" s="1" t="str">
        <x:v>get_fund_performance_32b153f453e65745.json</x:v>
      </x:c>
    </x:row>
    <x:row r="2272" ht="25" customHeight="1">
      <x:c r="A2272" s="1" t="str">
        <x:v>563750.SH</x:v>
      </x:c>
      <x:c r="B2272" s="7" t="d">
        <x:v>2026-07-02T00:00:00.000Z</x:v>
      </x:c>
      <x:c r="C2272" s="8" t="n">
        <x:v>334737000</x:v>
      </x:c>
      <x:c r="D2272" s="9" t="n">
        <x:v>1.2105</x:v>
      </x:c>
      <x:c r="E2272" s="9" t="n">
        <x:f>IF(COUNT(C2272:D2272)=2,C2272*D2272/100000000,"n.a.")</x:f>
        <x:v>4.051991384999999</x:v>
      </x:c>
      <x:c r="F2272" s="1" t="str">
        <x:v>get_fund_holders_3a509cba2b0c91ea.json</x:v>
      </x:c>
      <x:c r="G2272" s="1" t="str">
        <x:v>get_fund_performance_aa085c9cb9fda8b6.json</x:v>
      </x:c>
    </x:row>
    <x:row r="2273" ht="25" customHeight="1">
      <x:c r="A2273" s="1" t="str">
        <x:v>588000.SH</x:v>
      </x:c>
      <x:c r="B2273" s="7" t="d">
        <x:v>2026-07-02T00:00:00.000Z</x:v>
      </x:c>
      <x:c r="C2273" s="8" t="n">
        <x:v>31130668200</x:v>
      </x:c>
      <x:c r="D2273" s="9" t="n">
        <x:v>2.0945</x:v>
      </x:c>
      <x:c r="E2273" s="9" t="n">
        <x:f>IF(COUNT(C2273:D2273)=2,C2273*D2273/100000000,"n.a.")</x:f>
        <x:v>652.031845449</x:v>
      </x:c>
      <x:c r="F2273" s="1" t="str">
        <x:v>get_fund_holders_d7a48f04a3675863.json</x:v>
      </x:c>
      <x:c r="G2273" s="1" t="str">
        <x:v>get_fund_performance_8e72c41e3db9b3ba.json</x:v>
      </x:c>
    </x:row>
    <x:row r="2274" ht="25" customHeight="1">
      <x:c r="A2274" s="1" t="str">
        <x:v>588040.SH</x:v>
      </x:c>
      <x:c r="B2274" s="7" t="d">
        <x:v>2026-07-02T00:00:00.000Z</x:v>
      </x:c>
      <x:c r="C2274" s="8" t="n">
        <x:v>83889000</x:v>
      </x:c>
      <x:c r="D2274" s="9" t="n">
        <x:v>2.0207</x:v>
      </x:c>
      <x:c r="E2274" s="9" t="n">
        <x:f>IF(COUNT(C2274:D2274)=2,C2274*D2274/100000000,"n.a.")</x:f>
        <x:v>1.695145023</x:v>
      </x:c>
      <x:c r="F2274" s="1" t="str">
        <x:v>get_fund_holders_289aa24890e2120f.json</x:v>
      </x:c>
      <x:c r="G2274" s="1" t="str">
        <x:v>get_fund_performance_132f843fe326f0e9.json</x:v>
      </x:c>
    </x:row>
    <x:row r="2275" ht="25" customHeight="1">
      <x:c r="A2275" s="1" t="str">
        <x:v>588050.SH</x:v>
      </x:c>
      <x:c r="B2275" s="7" t="d">
        <x:v>2026-07-02T00:00:00.000Z</x:v>
      </x:c>
      <x:c r="C2275" s="8" t="n">
        <x:v>4565241300</x:v>
      </x:c>
      <x:c r="D2275" s="9" t="n">
        <x:v>2.0331</x:v>
      </x:c>
      <x:c r="E2275" s="9" t="n">
        <x:f>IF(COUNT(C2275:D2275)=2,C2275*D2275/100000000,"n.a.")</x:f>
        <x:v>92.8159208703</x:v>
      </x:c>
      <x:c r="F2275" s="1" t="str">
        <x:v>get_fund_holders_bf65d0019adb3c3e.json</x:v>
      </x:c>
      <x:c r="G2275" s="1" t="str">
        <x:v>get_fund_performance_dbfdb5899fd5fed8.json</x:v>
      </x:c>
    </x:row>
    <x:row r="2276" ht="25" customHeight="1">
      <x:c r="A2276" s="1" t="str">
        <x:v>588060.SH</x:v>
      </x:c>
      <x:c r="B2276" s="7" t="d">
        <x:v>2026-07-02T00:00:00.000Z</x:v>
      </x:c>
      <x:c r="C2276" s="8" t="n">
        <x:v>5305140000</x:v>
      </x:c>
      <x:c r="D2276" s="9" t="n">
        <x:v>1.2597</x:v>
      </x:c>
      <x:c r="E2276" s="9" t="n">
        <x:f>IF(COUNT(C2276:D2276)=2,C2276*D2276/100000000,"n.a.")</x:f>
        <x:v>66.82884858</x:v>
      </x:c>
      <x:c r="F2276" s="1" t="str">
        <x:v>get_fund_holders_5233c0fc3241a32c.json</x:v>
      </x:c>
      <x:c r="G2276" s="1" t="str">
        <x:v>get_fund_performance_efd396d3cd9bc676.json</x:v>
      </x:c>
    </x:row>
    <x:row r="2277" ht="25" customHeight="1">
      <x:c r="A2277" s="1" t="str">
        <x:v>588080.SH</x:v>
      </x:c>
      <x:c r="B2277" s="7" t="d">
        <x:v>2026-07-02T00:00:00.000Z</x:v>
      </x:c>
      <x:c r="C2277" s="8" t="n">
        <x:v>19516628100</x:v>
      </x:c>
      <x:c r="D2277" s="9" t="n">
        <x:v>2.031</x:v>
      </x:c>
      <x:c r="E2277" s="9" t="n">
        <x:f>IF(COUNT(C2277:D2277)=2,C2277*D2277/100000000,"n.a.")</x:f>
        <x:v>396.38271671100006</x:v>
      </x:c>
      <x:c r="F2277" s="1" t="str">
        <x:v>get_fund_holders_d208616395cf29e5.json</x:v>
      </x:c>
      <x:c r="G2277" s="1" t="str">
        <x:v>get_fund_performance_436bcdb0b10648ba.json</x:v>
      </x:c>
    </x:row>
    <x:row r="2278" ht="25" customHeight="1">
      <x:c r="A2278" s="1" t="str">
        <x:v>588090.SH</x:v>
      </x:c>
      <x:c r="B2278" s="7" t="d">
        <x:v>2026-07-02T00:00:00.000Z</x:v>
      </x:c>
      <x:c r="C2278" s="8" t="n">
        <x:v>1866072800</x:v>
      </x:c>
      <x:c r="D2278" s="9" t="n">
        <x:v>2.0371</x:v>
      </x:c>
      <x:c r="E2278" s="9" t="n">
        <x:f>IF(COUNT(C2278:D2278)=2,C2278*D2278/100000000,"n.a.")</x:f>
        <x:v>38.013769008800004</x:v>
      </x:c>
      <x:c r="F2278" s="1" t="str">
        <x:v>get_fund_holders_0e8c333096cb6d9b.json</x:v>
      </x:c>
      <x:c r="G2278" s="1" t="str">
        <x:v>get_fund_performance_5d7f4203664c3089.json</x:v>
      </x:c>
    </x:row>
    <x:row r="2279" ht="25" customHeight="1">
      <x:c r="A2279" s="1" t="str">
        <x:v>588150.SH</x:v>
      </x:c>
      <x:c r="B2279" s="7" t="d">
        <x:v>2026-07-02T00:00:00.000Z</x:v>
      </x:c>
      <x:c r="C2279" s="8" t="n">
        <x:v>285932600</x:v>
      </x:c>
      <x:c r="D2279" s="9" t="n">
        <x:v>1.4017</x:v>
      </x:c>
      <x:c r="E2279" s="9" t="n">
        <x:f>IF(COUNT(C2279:D2279)=2,C2279*D2279/100000000,"n.a.")</x:f>
        <x:v>4.0079172542</x:v>
      </x:c>
      <x:c r="F2279" s="1" t="str">
        <x:v>get_fund_holders_9969b0d406d0b745.json</x:v>
      </x:c>
      <x:c r="G2279" s="1" t="str">
        <x:v>get_fund_performance_e05a94b547791553.json</x:v>
      </x:c>
    </x:row>
    <x:row r="2280" ht="25" customHeight="1">
      <x:c r="A2280" s="1" t="str">
        <x:v>588180.SH</x:v>
      </x:c>
      <x:c r="B2280" s="7" t="d">
        <x:v>2026-07-02T00:00:00.000Z</x:v>
      </x:c>
      <x:c r="C2280" s="8" t="n">
        <x:v>738353700</x:v>
      </x:c>
      <x:c r="D2280" s="9" t="n">
        <x:v>1.2851</x:v>
      </x:c>
      <x:c r="E2280" s="9" t="n">
        <x:f>IF(COUNT(C2280:D2280)=2,C2280*D2280/100000000,"n.a.")</x:f>
        <x:v>9.4885833987</x:v>
      </x:c>
      <x:c r="F2280" s="1" t="str">
        <x:v>get_fund_holders_a16d4a3c86b477e3.json</x:v>
      </x:c>
      <x:c r="G2280" s="1" t="str">
        <x:v>get_fund_performance_dbfdb5899fd5fed8.json</x:v>
      </x:c>
    </x:row>
    <x:row r="2281" ht="25" customHeight="1">
      <x:c r="A2281" s="1" t="str">
        <x:v>588280.SH</x:v>
      </x:c>
      <x:c r="B2281" s="7" t="d">
        <x:v>2026-07-02T00:00:00.000Z</x:v>
      </x:c>
      <x:c r="C2281" s="8" t="n">
        <x:v>256121000</x:v>
      </x:c>
      <x:c r="D2281" s="9" t="n">
        <x:v>1.4276</x:v>
      </x:c>
      <x:c r="E2281" s="9" t="n">
        <x:f>IF(COUNT(C2281:D2281)=2,C2281*D2281/100000000,"n.a.")</x:f>
        <x:v>3.6563833960000003</x:v>
      </x:c>
      <x:c r="F2281" s="1" t="str">
        <x:v>get_fund_holders_e06a4127f41e102c.json</x:v>
      </x:c>
      <x:c r="G2281" s="1" t="str">
        <x:v>get_fund_performance_40a67205fc558839.json</x:v>
      </x:c>
    </x:row>
    <x:row r="2282" ht="25" customHeight="1">
      <x:c r="A2282" s="1" t="str">
        <x:v>588720.SH</x:v>
      </x:c>
      <x:c r="B2282" s="7" t="d">
        <x:v>2026-07-02T00:00:00.000Z</x:v>
      </x:c>
      <x:c r="C2282" s="8" t="n">
        <x:v>89741800</x:v>
      </x:c>
      <x:c r="D2282" s="9" t="n">
        <x:v>1.9985</x:v>
      </x:c>
      <x:c r="E2282" s="9" t="n">
        <x:f>IF(COUNT(C2282:D2282)=2,C2282*D2282/100000000,"n.a.")</x:f>
        <x:v>1.7934898729999997</x:v>
      </x:c>
      <x:c r="F2282" s="1" t="str">
        <x:v>get_fund_holders_522e7c68c534d3b2.json</x:v>
      </x:c>
      <x:c r="G2282" s="1" t="str">
        <x:v>get_fund_performance_5d7f4203664c3089.json</x:v>
      </x:c>
    </x:row>
    <x:row r="2283" ht="25" customHeight="1">
      <x:c r="A2283" s="1" t="str">
        <x:v>588840.SH</x:v>
      </x:c>
      <x:c r="B2283" s="7" t="d">
        <x:v>2026-07-02T00:00:00.000Z</x:v>
      </x:c>
      <x:c r="C2283" s="8" t="n">
        <x:v>40236000</x:v>
      </x:c>
      <x:c r="D2283" s="9" t="n">
        <x:v>1.8345</x:v>
      </x:c>
      <x:c r="E2283" s="9" t="n">
        <x:f>IF(COUNT(C2283:D2283)=2,C2283*D2283/100000000,"n.a.")</x:f>
        <x:v>0.73812942</x:v>
      </x:c>
      <x:c r="F2283" s="1" t="str">
        <x:v>get_fund_holders_0b63176527658f63.json</x:v>
      </x:c>
      <x:c r="G2283" s="1" t="str">
        <x:v>get_fund_performance_132f843fe326f0e9.json</x:v>
      </x:c>
    </x:row>
    <x:row r="2284" ht="25" customHeight="1">
      <x:c r="A2284" s="1" t="str">
        <x:v>588870.SH</x:v>
      </x:c>
      <x:c r="B2284" s="7" t="d">
        <x:v>2026-07-02T00:00:00.000Z</x:v>
      </x:c>
      <x:c r="C2284" s="8" t="n">
        <x:v>317552000</x:v>
      </x:c>
      <x:c r="D2284" s="9" t="n">
        <x:v>2.0123</x:v>
      </x:c>
      <x:c r="E2284" s="9" t="n">
        <x:f>IF(COUNT(C2284:D2284)=2,C2284*D2284/100000000,"n.a.")</x:f>
        <x:v>6.3900988960000005</x:v>
      </x:c>
      <x:c r="F2284" s="1" t="str">
        <x:v>get_fund_holders_caa4c3c02f912995.json</x:v>
      </x:c>
      <x:c r="G2284" s="1" t="str">
        <x:v>get_fund_performance_efd396d3cd9bc676.json</x:v>
      </x:c>
    </x:row>
    <x:row r="2285" ht="25" customHeight="1">
      <x:c r="A2285" s="1" t="str">
        <x:v>588940.SH</x:v>
      </x:c>
      <x:c r="B2285" s="7" t="d">
        <x:v>2026-07-02T00:00:00.000Z</x:v>
      </x:c>
      <x:c r="C2285" s="8" t="n">
        <x:v>490420000</x:v>
      </x:c>
      <x:c r="D2285" s="9" t="n">
        <x:v>2.0518</x:v>
      </x:c>
      <x:c r="E2285" s="9" t="n">
        <x:f>IF(COUNT(C2285:D2285)=2,C2285*D2285/100000000,"n.a.")</x:f>
        <x:v>10.06243756</x:v>
      </x:c>
      <x:c r="F2285" s="1" t="str">
        <x:v>get_fund_holders_dd0a9debd3f4f444.json</x:v>
      </x:c>
      <x:c r="G2285" s="1" t="str">
        <x:v>get_fund_performance_45fcf26c430218d7.json</x:v>
      </x:c>
    </x:row>
    <x:row r="2286" ht="25" customHeight="1">
      <x:c r="A2286" s="1" t="str">
        <x:v>588950.SH</x:v>
      </x:c>
      <x:c r="B2286" s="7" t="d">
        <x:v>2026-07-02T00:00:00.000Z</x:v>
      </x:c>
      <x:c r="C2286" s="8" t="n">
        <x:v>242729700</x:v>
      </x:c>
      <x:c r="D2286" s="9" t="n">
        <x:v>2.0644</x:v>
      </x:c>
      <x:c r="E2286" s="9" t="n">
        <x:f>IF(COUNT(C2286:D2286)=2,C2286*D2286/100000000,"n.a.")</x:f>
        <x:v>5.0109119268</x:v>
      </x:c>
      <x:c r="F2286" s="1" t="str">
        <x:v>get_fund_holders_d208616395cf29e5.json</x:v>
      </x:c>
      <x:c r="G2286" s="1" t="str">
        <x:v>get_fund_performance_436bcdb0b10648ba.json</x:v>
      </x:c>
    </x:row>
    <x:row r="2287" ht="25" customHeight="1">
      <x:c r="A2287" s="1" t="str">
        <x:v>589150.SH</x:v>
      </x:c>
      <x:c r="B2287" s="7" t="d">
        <x:v>2026-07-02T00:00:00.000Z</x:v>
      </x:c>
      <x:c r="C2287" s="8" t="n">
        <x:v>87437200</x:v>
      </x:c>
      <x:c r="D2287" s="9" t="n">
        <x:v>1.4389</x:v>
      </x:c>
      <x:c r="E2287" s="9" t="n">
        <x:f>IF(COUNT(C2287:D2287)=2,C2287*D2287/100000000,"n.a.")</x:f>
        <x:v>1.2581338708</x:v>
      </x:c>
      <x:c r="F2287" s="1" t="str">
        <x:v>get_fund_holders_9969b0d406d0b745.json</x:v>
      </x:c>
      <x:c r="G2287" s="1" t="str">
        <x:v>get_fund_performance_e05a94b547791553.json</x:v>
      </x:c>
    </x:row>
    <x:row r="2288" ht="25" customHeight="1">
      <x:c r="A2288" s="1" t="str">
        <x:v>589360.SH</x:v>
      </x:c>
      <x:c r="B2288" s="7" t="d">
        <x:v>2026-07-02T00:00:00.000Z</x:v>
      </x:c>
      <x:c r="C2288" s="8" t="n">
        <x:v>209174000</x:v>
      </x:c>
      <x:c r="D2288" s="9" t="n">
        <x:v>1.0223</x:v>
      </x:c>
      <x:c r="E2288" s="9" t="n">
        <x:f>IF(COUNT(C2288:D2288)=2,C2288*D2288/100000000,"n.a.")</x:f>
        <x:v>2.1383858019999997</x:v>
      </x:c>
      <x:c r="F2288" s="1" t="str">
        <x:v>get_fund_holders_6945901b696ca7c1.json</x:v>
      </x:c>
      <x:c r="G2288" s="1" t="str">
        <x:v>get_fund_performance_471c330b09cc8ef2.json</x:v>
      </x:c>
    </x:row>
    <x:row r="2289" ht="25" customHeight="1">
      <x:c r="A2289" s="1" t="str">
        <x:v>589850.SH</x:v>
      </x:c>
      <x:c r="B2289" s="7" t="d">
        <x:v>2026-07-02T00:00:00.000Z</x:v>
      </x:c>
      <x:c r="C2289" s="8" t="n">
        <x:v>418057000</x:v>
      </x:c>
      <x:c r="D2289" s="9" t="n">
        <x:v>1.8992</x:v>
      </x:c>
      <x:c r="E2289" s="9" t="n">
        <x:f>IF(COUNT(C2289:D2289)=2,C2289*D2289/100000000,"n.a.")</x:f>
        <x:v>7.939738544</x:v>
      </x:c>
      <x:c r="F2289" s="1" t="str">
        <x:v>get_fund_holders_d7a48f04a3675863.json</x:v>
      </x:c>
      <x:c r="G2289" s="1" t="str">
        <x:v>get_fund_performance_8e72c41e3db9b3ba.json</x:v>
      </x:c>
    </x:row>
    <x:row r="2290" ht="25" customHeight="1">
      <x:c r="A2290" s="1" t="str">
        <x:v>159205.SZ</x:v>
      </x:c>
      <x:c r="B2290" s="7" t="d">
        <x:v>2026-07-03T00:00:00.000Z</x:v>
      </x:c>
      <x:c r="C2290" s="8" t="n">
        <x:v>329056064</x:v>
      </x:c>
      <x:c r="D2290" s="9" t="n">
        <x:v>1.9711</x:v>
      </x:c>
      <x:c r="E2290" s="9" t="n">
        <x:f>IF(COUNT(C2290:D2290)=2,C2290*D2290/100000000,"n.a.")</x:f>
        <x:v>6.486024077504001</x:v>
      </x:c>
      <x:c r="F2290" s="1" t="str">
        <x:v>get_fund_holders_dd0a9debd3f4f444.json</x:v>
      </x:c>
      <x:c r="G2290" s="1" t="str">
        <x:v>get_fund_performance_45fcf26c430218d7.json</x:v>
      </x:c>
    </x:row>
    <x:row r="2291" ht="25" customHeight="1">
      <x:c r="A2291" s="1" t="str">
        <x:v>159247.SZ</x:v>
      </x:c>
      <x:c r="B2291" s="7" t="d">
        <x:v>2026-07-03T00:00:00.000Z</x:v>
      </x:c>
      <x:c r="C2291" s="8" t="n">
        <x:v>209984966</x:v>
      </x:c>
      <x:c r="D2291" s="9" t="n">
        <x:v>1.2071</x:v>
      </x:c>
      <x:c r="E2291" s="9" t="n">
        <x:f>IF(COUNT(C2291:D2291)=2,C2291*D2291/100000000,"n.a.")</x:f>
        <x:v>2.5347285245860003</x:v>
      </x:c>
      <x:c r="F2291" s="1" t="str">
        <x:v>get_fund_holders_fadd370a28d51cf3.json</x:v>
      </x:c>
      <x:c r="G2291" s="1" t="str">
        <x:v>get_fund_performance_bf1ce8849823faae.json</x:v>
      </x:c>
    </x:row>
    <x:row r="2292" ht="25" customHeight="1">
      <x:c r="A2292" s="1" t="str">
        <x:v>159300.SZ</x:v>
      </x:c>
      <x:c r="B2292" s="7" t="d">
        <x:v>2026-07-03T00:00:00.000Z</x:v>
      </x:c>
      <x:c r="C2292" s="8" t="n">
        <x:v>179158097</x:v>
      </x:c>
      <x:c r="D2292" s="9" t="n">
        <x:v>5.2192</x:v>
      </x:c>
      <x:c r="E2292" s="9" t="n">
        <x:f>IF(COUNT(C2292:D2292)=2,C2292*D2292/100000000,"n.a.")</x:f>
        <x:v>9.350619398624</x:v>
      </x:c>
      <x:c r="F2292" s="1" t="str">
        <x:v>get_fund_holders_b7b2fd863d7cae37.json</x:v>
      </x:c>
      <x:c r="G2292" s="1" t="str">
        <x:v>get_fund_performance_782c037bcb449f29.json</x:v>
      </x:c>
    </x:row>
    <x:row r="2293" ht="25" customHeight="1">
      <x:c r="A2293" s="1" t="str">
        <x:v>159330.SZ</x:v>
      </x:c>
      <x:c r="B2293" s="7" t="d">
        <x:v>2026-07-03T00:00:00.000Z</x:v>
      </x:c>
      <x:c r="C2293" s="8" t="n">
        <x:v>326801009</x:v>
      </x:c>
      <x:c r="D2293" s="9" t="n">
        <x:v>1.5064</x:v>
      </x:c>
      <x:c r="E2293" s="9" t="n">
        <x:f>IF(COUNT(C2293:D2293)=2,C2293*D2293/100000000,"n.a.")</x:f>
        <x:v>4.922930399576</x:v>
      </x:c>
      <x:c r="F2293" s="1" t="str">
        <x:v>get_fund_holders_db155956e659ea95.json</x:v>
      </x:c>
      <x:c r="G2293" s="1" t="str">
        <x:v>get_fund_performance_ac2efc383ca02be2.json</x:v>
      </x:c>
    </x:row>
    <x:row r="2294" ht="25" customHeight="1">
      <x:c r="A2294" s="1" t="str">
        <x:v>159337.SZ</x:v>
      </x:c>
      <x:c r="B2294" s="7" t="d">
        <x:v>2026-07-03T00:00:00.000Z</x:v>
      </x:c>
      <x:c r="C2294" s="8" t="n">
        <x:v>233710611</x:v>
      </x:c>
      <x:c r="D2294" s="9" t="n">
        <x:v>1.9907</x:v>
      </x:c>
      <x:c r="E2294" s="9" t="n">
        <x:f>IF(COUNT(C2294:D2294)=2,C2294*D2294/100000000,"n.a.")</x:f>
        <x:v>4.652477133176999</x:v>
      </x:c>
      <x:c r="F2294" s="1" t="str">
        <x:v>get_fund_holders_0f3e86d571c495d7.json</x:v>
      </x:c>
      <x:c r="G2294" s="1" t="str">
        <x:v>get_fund_performance_5896dab4189c2620.json</x:v>
      </x:c>
    </x:row>
    <x:row r="2295" ht="25" customHeight="1">
      <x:c r="A2295" s="1" t="str">
        <x:v>159393.SZ</x:v>
      </x:c>
      <x:c r="B2295" s="7" t="d">
        <x:v>2026-07-03T00:00:00.000Z</x:v>
      </x:c>
      <x:c r="C2295" s="8" t="n">
        <x:v>57346342</x:v>
      </x:c>
      <x:c r="D2295" s="9" t="n">
        <x:v>5.1489</x:v>
      </x:c>
      <x:c r="E2295" s="9" t="n">
        <x:f>IF(COUNT(C2295:D2295)=2,C2295*D2295/100000000,"n.a.")</x:f>
        <x:v>2.9527058032380005</x:v>
      </x:c>
      <x:c r="F2295" s="1" t="str">
        <x:v>get_fund_holders_9f97c20db2568193.json</x:v>
      </x:c>
      <x:c r="G2295" s="1" t="str">
        <x:v>get_fund_performance_cc51021ca3a41cab.json</x:v>
      </x:c>
    </x:row>
    <x:row r="2296" ht="25" customHeight="1">
      <x:c r="A2296" s="1" t="str">
        <x:v>159500.SZ</x:v>
      </x:c>
      <x:c r="B2296" s="7" t="d">
        <x:v>2026-07-03T00:00:00.000Z</x:v>
      </x:c>
      <x:c r="C2296" s="8" t="n">
        <x:v>140538865</x:v>
      </x:c>
      <x:c r="D2296" s="9" t="n">
        <x:v>1.3032</x:v>
      </x:c>
      <x:c r="E2296" s="9" t="n">
        <x:f>IF(COUNT(C2296:D2296)=2,C2296*D2296/100000000,"n.a.")</x:f>
        <x:v>1.83150248868</x:v>
      </x:c>
      <x:c r="F2296" s="1" t="str">
        <x:v>get_fund_holders_cb7a47267215c1da.json</x:v>
      </x:c>
      <x:c r="G2296" s="1" t="str">
        <x:v>get_fund_performance_7bf0efc786c27bf1.json</x:v>
      </x:c>
    </x:row>
    <x:row r="2297" ht="25" customHeight="1">
      <x:c r="A2297" s="1" t="str">
        <x:v>159531.SZ</x:v>
      </x:c>
      <x:c r="B2297" s="7" t="d">
        <x:v>2026-07-03T00:00:00.000Z</x:v>
      </x:c>
      <x:c r="C2297" s="8" t="n">
        <x:v>508608406</x:v>
      </x:c>
      <x:c r="D2297" s="9" t="n">
        <x:v>1.5633</x:v>
      </x:c>
      <x:c r="E2297" s="9" t="n">
        <x:f>IF(COUNT(C2297:D2297)=2,C2297*D2297/100000000,"n.a.")</x:f>
        <x:v>7.951075210998</x:v>
      </x:c>
      <x:c r="F2297" s="1" t="str">
        <x:v>get_fund_holders_6dc695d00ba15682.json</x:v>
      </x:c>
      <x:c r="G2297" s="1" t="str">
        <x:v>get_fund_performance_e916a21462249c2f.json</x:v>
      </x:c>
    </x:row>
    <x:row r="2298" ht="25" customHeight="1">
      <x:c r="A2298" s="1" t="str">
        <x:v>159532.SZ</x:v>
      </x:c>
      <x:c r="B2298" s="7" t="d">
        <x:v>2026-07-03T00:00:00.000Z</x:v>
      </x:c>
      <x:c r="C2298" s="8" t="n">
        <x:v>127564791</x:v>
      </x:c>
      <x:c r="D2298" s="9" t="n">
        <x:v>1.7956</x:v>
      </x:c>
      <x:c r="E2298" s="9" t="n">
        <x:f>IF(COUNT(C2298:D2298)=2,C2298*D2298/100000000,"n.a.")</x:f>
        <x:v>2.290553387196</x:v>
      </x:c>
      <x:c r="F2298" s="1" t="str">
        <x:v>get_fund_holders_6dc695d00ba15682.json</x:v>
      </x:c>
      <x:c r="G2298" s="1" t="str">
        <x:v>get_fund_performance_e916a21462249c2f.json</x:v>
      </x:c>
    </x:row>
    <x:row r="2299" ht="25" customHeight="1">
      <x:c r="A2299" s="1" t="str">
        <x:v>159533.SZ</x:v>
      </x:c>
      <x:c r="B2299" s="7" t="d">
        <x:v>2026-07-03T00:00:00.000Z</x:v>
      </x:c>
      <x:c r="C2299" s="8" t="n">
        <x:v>11458785</x:v>
      </x:c>
      <x:c r="D2299" s="9" t="n">
        <x:v>2.1441</x:v>
      </x:c>
      <x:c r="E2299" s="9" t="n">
        <x:f>IF(COUNT(C2299:D2299)=2,C2299*D2299/100000000,"n.a.")</x:f>
        <x:v>0.245687809185</x:v>
      </x:c>
      <x:c r="F2299" s="1" t="str">
        <x:v>get_fund_holders_2726ab4790466ee0.json</x:v>
      </x:c>
      <x:c r="G2299" s="1" t="str">
        <x:v>get_fund_performance_cb9287801365b0fc.json</x:v>
      </x:c>
    </x:row>
    <x:row r="2300" ht="25" customHeight="1">
      <x:c r="A2300" s="1" t="str">
        <x:v>159535.SZ</x:v>
      </x:c>
      <x:c r="B2300" s="7" t="d">
        <x:v>2026-07-03T00:00:00.000Z</x:v>
      </x:c>
      <x:c r="C2300" s="8" t="n">
        <x:v>16981088</x:v>
      </x:c>
      <x:c r="D2300" s="9" t="n">
        <x:v>1.5958</x:v>
      </x:c>
      <x:c r="E2300" s="9" t="n">
        <x:f>IF(COUNT(C2300:D2300)=2,C2300*D2300/100000000,"n.a.")</x:f>
        <x:v>0.27098420230400005</x:v>
      </x:c>
      <x:c r="F2300" s="1" t="str">
        <x:v>get_fund_holders_b0ac19f70da2b9d6.json</x:v>
      </x:c>
      <x:c r="G2300" s="1" t="str">
        <x:v>get_fund_performance_8091d233a91473cf.json</x:v>
      </x:c>
    </x:row>
    <x:row r="2301" ht="25" customHeight="1">
      <x:c r="A2301" s="1" t="str">
        <x:v>159536.SZ</x:v>
      </x:c>
      <x:c r="B2301" s="7" t="d">
        <x:v>2026-07-03T00:00:00.000Z</x:v>
      </x:c>
      <x:c r="C2301" s="8" t="n">
        <x:v>41261589</x:v>
      </x:c>
      <x:c r="D2301" s="9" t="n">
        <x:v>1.542</x:v>
      </x:c>
      <x:c r="E2301" s="9" t="n">
        <x:f>IF(COUNT(C2301:D2301)=2,C2301*D2301/100000000,"n.a.")</x:f>
        <x:v>0.63625370238</x:v>
      </x:c>
      <x:c r="F2301" s="1" t="str">
        <x:v>get_fund_holders_b0ac19f70da2b9d6.json</x:v>
      </x:c>
      <x:c r="G2301" s="1" t="str">
        <x:v>get_fund_performance_8091d233a91473cf.json</x:v>
      </x:c>
    </x:row>
    <x:row r="2302" ht="25" customHeight="1">
      <x:c r="A2302" s="1" t="str">
        <x:v>159629.SZ</x:v>
      </x:c>
      <x:c r="B2302" s="7" t="d">
        <x:v>2026-07-03T00:00:00.000Z</x:v>
      </x:c>
      <x:c r="C2302" s="8" t="n">
        <x:v>385252663</x:v>
      </x:c>
      <x:c r="D2302" s="9" t="n">
        <x:v>3.584</x:v>
      </x:c>
      <x:c r="E2302" s="9" t="n">
        <x:f>IF(COUNT(C2302:D2302)=2,C2302*D2302/100000000,"n.a.")</x:f>
        <x:v>13.807455441919998</x:v>
      </x:c>
      <x:c r="F2302" s="1" t="str">
        <x:v>get_fund_holders_f06ed8ca04a5c3cd.json</x:v>
      </x:c>
      <x:c r="G2302" s="1" t="str">
        <x:v>get_fund_performance_7ef9212eaf1828ff.json</x:v>
      </x:c>
    </x:row>
    <x:row r="2303" ht="25" customHeight="1">
      <x:c r="A2303" s="1" t="str">
        <x:v>159633.SZ</x:v>
      </x:c>
      <x:c r="B2303" s="7" t="d">
        <x:v>2026-07-03T00:00:00.000Z</x:v>
      </x:c>
      <x:c r="C2303" s="8" t="n">
        <x:v>551162658</x:v>
      </x:c>
      <x:c r="D2303" s="9" t="n">
        <x:v>3.6686</x:v>
      </x:c>
      <x:c r="E2303" s="9" t="n">
        <x:f>IF(COUNT(C2303:D2303)=2,C2303*D2303/100000000,"n.a.")</x:f>
        <x:v>20.219953271388</x:v>
      </x:c>
      <x:c r="F2303" s="1" t="str">
        <x:v>get_fund_holders_cdfe40210f5aa2b8.json</x:v>
      </x:c>
      <x:c r="G2303" s="1" t="str">
        <x:v>get_fund_performance_240cbda96a3d63f3.json</x:v>
      </x:c>
    </x:row>
    <x:row r="2304" ht="25" customHeight="1">
      <x:c r="A2304" s="1" t="str">
        <x:v>159673.SZ</x:v>
      </x:c>
      <x:c r="B2304" s="7" t="d">
        <x:v>2026-07-03T00:00:00.000Z</x:v>
      </x:c>
      <x:c r="C2304" s="8" t="n">
        <x:v>1351528385</x:v>
      </x:c>
      <x:c r="D2304" s="9" t="n">
        <x:v>1.3389</x:v>
      </x:c>
      <x:c r="E2304" s="9" t="n">
        <x:f>IF(COUNT(C2304:D2304)=2,C2304*D2304/100000000,"n.a.")</x:f>
        <x:v>18.095613546765</x:v>
      </x:c>
      <x:c r="F2304" s="1" t="str">
        <x:v>get_fund_holders_1d7b543e33e514b4.json</x:v>
      </x:c>
      <x:c r="G2304" s="1" t="str">
        <x:v>get_fund_performance_7c60e350c6141c53.json</x:v>
      </x:c>
    </x:row>
    <x:row r="2305" ht="25" customHeight="1">
      <x:c r="A2305" s="1" t="str">
        <x:v>159808.SZ</x:v>
      </x:c>
      <x:c r="B2305" s="7" t="d">
        <x:v>2026-07-03T00:00:00.000Z</x:v>
      </x:c>
      <x:c r="C2305" s="8" t="n">
        <x:v>49484790</x:v>
      </x:c>
      <x:c r="D2305" s="9" t="n">
        <x:v>1.5535</x:v>
      </x:c>
      <x:c r="E2305" s="9" t="n">
        <x:f>IF(COUNT(C2305:D2305)=2,C2305*D2305/100000000,"n.a.")</x:f>
        <x:v>0.76874621265</x:v>
      </x:c>
      <x:c r="F2305" s="1" t="str">
        <x:v>get_fund_holders_e011263fc4341082.json</x:v>
      </x:c>
      <x:c r="G2305" s="1" t="str">
        <x:v>get_fund_performance_23d6e3cf533bf329.json</x:v>
      </x:c>
    </x:row>
    <x:row r="2306" ht="25" customHeight="1">
      <x:c r="A2306" s="1" t="str">
        <x:v>159810.SZ</x:v>
      </x:c>
      <x:c r="B2306" s="7" t="d">
        <x:v>2026-07-03T00:00:00.000Z</x:v>
      </x:c>
      <x:c r="C2306" s="8" t="n">
        <x:v>48475458</x:v>
      </x:c>
      <x:c r="D2306" s="9" t="n">
        <x:v>1.6188</x:v>
      </x:c>
      <x:c r="E2306" s="9" t="n">
        <x:f>IF(COUNT(C2306:D2306)=2,C2306*D2306/100000000,"n.a.")</x:f>
        <x:v>0.784720714104</x:v>
      </x:c>
      <x:c r="F2306" s="1" t="str">
        <x:v>get_fund_holders_e011263fc4341082.json</x:v>
      </x:c>
      <x:c r="G2306" s="1" t="str">
        <x:v>get_fund_performance_23d6e3cf533bf329.json</x:v>
      </x:c>
    </x:row>
    <x:row r="2307" ht="25" customHeight="1">
      <x:c r="A2307" s="1" t="str">
        <x:v>159820.SZ</x:v>
      </x:c>
      <x:c r="B2307" s="7" t="d">
        <x:v>2026-07-03T00:00:00.000Z</x:v>
      </x:c>
      <x:c r="C2307" s="8" t="n">
        <x:v>1268908470</x:v>
      </x:c>
      <x:c r="D2307" s="9" t="n">
        <x:v>1.5071</x:v>
      </x:c>
      <x:c r="E2307" s="9" t="n">
        <x:f>IF(COUNT(C2307:D2307)=2,C2307*D2307/100000000,"n.a.")</x:f>
        <x:v>19.12371955137</x:v>
      </x:c>
      <x:c r="F2307" s="1" t="str">
        <x:v>get_fund_holders_4a5b486412b93368.json</x:v>
      </x:c>
      <x:c r="G2307" s="1" t="str">
        <x:v>get_fund_performance_d3b8a29dbfda12d5.json</x:v>
      </x:c>
    </x:row>
    <x:row r="2308" ht="25" customHeight="1">
      <x:c r="A2308" s="1" t="str">
        <x:v>159821.SZ</x:v>
      </x:c>
      <x:c r="B2308" s="7" t="d">
        <x:v>2026-07-03T00:00:00.000Z</x:v>
      </x:c>
      <x:c r="C2308" s="8" t="n">
        <x:v>55520000</x:v>
      </x:c>
      <x:c r="D2308" s="9" t="n">
        <x:v>1.5127</x:v>
      </x:c>
      <x:c r="E2308" s="9" t="n">
        <x:f>IF(COUNT(C2308:D2308)=2,C2308*D2308/100000000,"n.a.")</x:f>
        <x:v>0.83985104</x:v>
      </x:c>
      <x:c r="F2308" s="1" t="str">
        <x:v>get_fund_holders_6f3a5c30140a2cc7.json</x:v>
      </x:c>
      <x:c r="G2308" s="1" t="str">
        <x:v>get_fund_performance_ddc316222fa0f340.json</x:v>
      </x:c>
    </x:row>
    <x:row r="2309" ht="25" customHeight="1">
      <x:c r="A2309" s="1" t="str">
        <x:v>159845.SZ</x:v>
      </x:c>
      <x:c r="B2309" s="7" t="d">
        <x:v>2026-07-03T00:00:00.000Z</x:v>
      </x:c>
      <x:c r="C2309" s="8" t="n">
        <x:v>1342425606</x:v>
      </x:c>
      <x:c r="D2309" s="9" t="n">
        <x:v>3.5764</x:v>
      </x:c>
      <x:c r="E2309" s="9" t="n">
        <x:f>IF(COUNT(C2309:D2309)=2,C2309*D2309/100000000,"n.a.")</x:f>
        <x:v>48.010509372984</x:v>
      </x:c>
      <x:c r="F2309" s="1" t="str">
        <x:v>get_fund_holders_cdfe40210f5aa2b8.json</x:v>
      </x:c>
      <x:c r="G2309" s="1" t="str">
        <x:v>get_fund_performance_240cbda96a3d63f3.json</x:v>
      </x:c>
    </x:row>
    <x:row r="2310" ht="25" customHeight="1">
      <x:c r="A2310" s="1" t="str">
        <x:v>159908.SZ</x:v>
      </x:c>
      <x:c r="B2310" s="7" t="d">
        <x:v>2026-07-03T00:00:00.000Z</x:v>
      </x:c>
      <x:c r="C2310" s="8" t="n">
        <x:v>322229029</x:v>
      </x:c>
      <x:c r="D2310" s="9" t="n">
        <x:v>3.7534</x:v>
      </x:c>
      <x:c r="E2310" s="9" t="n">
        <x:f>IF(COUNT(C2310:D2310)=2,C2310*D2310/100000000,"n.a.")</x:f>
        <x:v>12.094544374486</x:v>
      </x:c>
      <x:c r="F2310" s="1" t="str">
        <x:v>get_fund_holders_f72299d2431949fb.json</x:v>
      </x:c>
      <x:c r="G2310" s="1" t="str">
        <x:v>get_fund_performance_c6948bae147698fe.json</x:v>
      </x:c>
    </x:row>
    <x:row r="2311" ht="25" customHeight="1">
      <x:c r="A2311" s="1" t="str">
        <x:v>159915.SZ</x:v>
      </x:c>
      <x:c r="B2311" s="7" t="d">
        <x:v>2026-07-03T00:00:00.000Z</x:v>
      </x:c>
      <x:c r="C2311" s="8" t="n">
        <x:v>11042454936</x:v>
      </x:c>
      <x:c r="D2311" s="9" t="n">
        <x:v>4.0353</x:v>
      </x:c>
      <x:c r="E2311" s="9" t="n">
        <x:f>IF(COUNT(C2311:D2311)=2,C2311*D2311/100000000,"n.a.")</x:f>
        <x:v>445.5961840324081</x:v>
      </x:c>
      <x:c r="F2311" s="1" t="str">
        <x:v>get_fund_holders_f7a47e9d730c119a.json</x:v>
      </x:c>
      <x:c r="G2311" s="1" t="str">
        <x:v>get_fund_performance_822b984e855b6212.json</x:v>
      </x:c>
    </x:row>
    <x:row r="2312" ht="25" customHeight="1">
      <x:c r="A2312" s="1" t="str">
        <x:v>159919.SZ</x:v>
      </x:c>
      <x:c r="B2312" s="7" t="d">
        <x:v>2026-07-03T00:00:00.000Z</x:v>
      </x:c>
      <x:c r="C2312" s="8" t="n">
        <x:v>5428116676</x:v>
      </x:c>
      <x:c r="D2312" s="9" t="n">
        <x:v>5.0919</x:v>
      </x:c>
      <x:c r="E2312" s="9" t="n">
        <x:f>IF(COUNT(C2312:D2312)=2,C2312*D2312/100000000,"n.a.")</x:f>
        <x:v>276.394273025244</x:v>
      </x:c>
      <x:c r="F2312" s="1" t="str">
        <x:v>get_fund_holders_1d7b543e33e514b4.json</x:v>
      </x:c>
      <x:c r="G2312" s="1" t="str">
        <x:v>get_fund_performance_7c60e350c6141c53.json</x:v>
      </x:c>
    </x:row>
    <x:row r="2313" ht="25" customHeight="1">
      <x:c r="A2313" s="1" t="str">
        <x:v>159922.SZ</x:v>
      </x:c>
      <x:c r="B2313" s="7" t="d">
        <x:v>2026-07-03T00:00:00.000Z</x:v>
      </x:c>
      <x:c r="C2313" s="8" t="n">
        <x:v>2421676765</x:v>
      </x:c>
      <x:c r="D2313" s="9" t="n">
        <x:v>3.54</x:v>
      </x:c>
      <x:c r="E2313" s="9" t="n">
        <x:f>IF(COUNT(C2313:D2313)=2,C2313*D2313/100000000,"n.a.")</x:f>
        <x:v>85.727357481</x:v>
      </x:c>
      <x:c r="F2313" s="1" t="str">
        <x:v>get_fund_holders_642ec0bcd548408a.json</x:v>
      </x:c>
      <x:c r="G2313" s="1" t="str">
        <x:v>get_fund_performance_52dd6b7444cbe37f.json</x:v>
      </x:c>
    </x:row>
    <x:row r="2314" ht="25" customHeight="1">
      <x:c r="A2314" s="1" t="str">
        <x:v>159925.SZ</x:v>
      </x:c>
      <x:c r="B2314" s="7" t="d">
        <x:v>2026-07-03T00:00:00.000Z</x:v>
      </x:c>
      <x:c r="C2314" s="8" t="n">
        <x:v>543920856</x:v>
      </x:c>
      <x:c r="D2314" s="9" t="n">
        <x:v>4.9299</x:v>
      </x:c>
      <x:c r="E2314" s="9" t="n">
        <x:f>IF(COUNT(C2314:D2314)=2,C2314*D2314/100000000,"n.a.")</x:f>
        <x:v>26.814754279944</x:v>
      </x:c>
      <x:c r="F2314" s="1" t="str">
        <x:v>get_fund_holders_9654d298fd7411b0.json</x:v>
      </x:c>
      <x:c r="G2314" s="1" t="str">
        <x:v>get_fund_performance_1d4a9808e8556da1.json</x:v>
      </x:c>
    </x:row>
    <x:row r="2315" ht="25" customHeight="1">
      <x:c r="A2315" s="1" t="str">
        <x:v>159935.SZ</x:v>
      </x:c>
      <x:c r="B2315" s="7" t="d">
        <x:v>2026-07-03T00:00:00.000Z</x:v>
      </x:c>
      <x:c r="C2315" s="8" t="n">
        <x:v>22572956</x:v>
      </x:c>
      <x:c r="D2315" s="9" t="n">
        <x:v>2.7506</x:v>
      </x:c>
      <x:c r="E2315" s="9" t="n">
        <x:f>IF(COUNT(C2315:D2315)=2,C2315*D2315/100000000,"n.a.")</x:f>
        <x:v>0.620891727736</x:v>
      </x:c>
      <x:c r="F2315" s="1" t="str">
        <x:v>get_fund_holders_3a509cba2b0c91ea.json</x:v>
      </x:c>
      <x:c r="G2315" s="1" t="str">
        <x:v>get_fund_performance_aa085c9cb9fda8b6.json</x:v>
      </x:c>
    </x:row>
    <x:row r="2316" ht="25" customHeight="1">
      <x:c r="A2316" s="1" t="str">
        <x:v>159948.SZ</x:v>
      </x:c>
      <x:c r="B2316" s="7" t="d">
        <x:v>2026-07-03T00:00:00.000Z</x:v>
      </x:c>
      <x:c r="C2316" s="8" t="n">
        <x:v>1056697720</x:v>
      </x:c>
      <x:c r="D2316" s="9" t="n">
        <x:v>4.4562</x:v>
      </x:c>
      <x:c r="E2316" s="9" t="n">
        <x:f>IF(COUNT(C2316:D2316)=2,C2316*D2316/100000000,"n.a.")</x:f>
        <x:v>47.08856379864</x:v>
      </x:c>
      <x:c r="F2316" s="1" t="str">
        <x:v>get_fund_holders_fadd370a28d51cf3.json</x:v>
      </x:c>
      <x:c r="G2316" s="1" t="str">
        <x:v>get_fund_performance_bf1ce8849823faae.json</x:v>
      </x:c>
    </x:row>
    <x:row r="2317" ht="25" customHeight="1">
      <x:c r="A2317" s="1" t="str">
        <x:v>159952.SZ</x:v>
      </x:c>
      <x:c r="B2317" s="7" t="d">
        <x:v>2026-07-03T00:00:00.000Z</x:v>
      </x:c>
      <x:c r="C2317" s="8" t="n">
        <x:v>3613684929</x:v>
      </x:c>
      <x:c r="D2317" s="9" t="n">
        <x:v>2.4499</x:v>
      </x:c>
      <x:c r="E2317" s="9" t="n">
        <x:f>IF(COUNT(C2317:D2317)=2,C2317*D2317/100000000,"n.a.")</x:f>
        <x:v>88.53166707557101</x:v>
      </x:c>
      <x:c r="F2317" s="1" t="str">
        <x:v>get_fund_holders_f72299d2431949fb.json</x:v>
      </x:c>
      <x:c r="G2317" s="1" t="str">
        <x:v>get_fund_performance_c6948bae147698fe.json</x:v>
      </x:c>
    </x:row>
    <x:row r="2318" ht="25" customHeight="1">
      <x:c r="A2318" s="1" t="str">
        <x:v>159956.SZ</x:v>
      </x:c>
      <x:c r="B2318" s="7" t="d">
        <x:v>2026-07-03T00:00:00.000Z</x:v>
      </x:c>
      <x:c r="C2318" s="8" t="n">
        <x:v>41978674</x:v>
      </x:c>
      <x:c r="D2318" s="9" t="n">
        <x:v>2.5532</x:v>
      </x:c>
      <x:c r="E2318" s="9" t="n">
        <x:f>IF(COUNT(C2318:D2318)=2,C2318*D2318/100000000,"n.a.")</x:f>
        <x:v>1.071799504568</x:v>
      </x:c>
      <x:c r="F2318" s="1" t="str">
        <x:v>get_fund_holders_6f3a5c30140a2cc7.json</x:v>
      </x:c>
      <x:c r="G2318" s="1" t="str">
        <x:v>get_fund_performance_ddc316222fa0f340.json</x:v>
      </x:c>
    </x:row>
    <x:row r="2319" ht="25" customHeight="1">
      <x:c r="A2319" s="1" t="str">
        <x:v>159957.SZ</x:v>
      </x:c>
      <x:c r="B2319" s="7" t="d">
        <x:v>2026-07-03T00:00:00.000Z</x:v>
      </x:c>
      <x:c r="C2319" s="8" t="n">
        <x:v>819784560</x:v>
      </x:c>
      <x:c r="D2319" s="9" t="n">
        <x:v>2.6453</x:v>
      </x:c>
      <x:c r="E2319" s="9" t="n">
        <x:f>IF(COUNT(C2319:D2319)=2,C2319*D2319/100000000,"n.a.")</x:f>
        <x:v>21.685760965680004</x:v>
      </x:c>
      <x:c r="F2319" s="1" t="str">
        <x:v>get_fund_holders_972746bb5dcf2cb7.json</x:v>
      </x:c>
      <x:c r="G2319" s="1" t="str">
        <x:v>get_fund_performance_875d1f9d9b20879b.json</x:v>
      </x:c>
    </x:row>
    <x:row r="2320" ht="25" customHeight="1">
      <x:c r="A2320" s="1" t="str">
        <x:v>159958.SZ</x:v>
      </x:c>
      <x:c r="B2320" s="7" t="d">
        <x:v>2026-07-03T00:00:00.000Z</x:v>
      </x:c>
      <x:c r="C2320" s="8" t="n">
        <x:v>213311448</x:v>
      </x:c>
      <x:c r="D2320" s="9" t="n">
        <x:v>2.4353</x:v>
      </x:c>
      <x:c r="E2320" s="9" t="n">
        <x:f>IF(COUNT(C2320:D2320)=2,C2320*D2320/100000000,"n.a.")</x:f>
        <x:v>5.194773693144</x:v>
      </x:c>
      <x:c r="F2320" s="1" t="str">
        <x:v>get_fund_holders_3665ca842f2b9d2d.json</x:v>
      </x:c>
      <x:c r="G2320" s="1" t="str">
        <x:v>get_fund_performance_757bebf0dcfab699.json</x:v>
      </x:c>
    </x:row>
    <x:row r="2321" ht="25" customHeight="1">
      <x:c r="A2321" s="1" t="str">
        <x:v>159964.SZ</x:v>
      </x:c>
      <x:c r="B2321" s="7" t="d">
        <x:v>2026-07-03T00:00:00.000Z</x:v>
      </x:c>
      <x:c r="C2321" s="8" t="n">
        <x:v>191481881</x:v>
      </x:c>
      <x:c r="D2321" s="9" t="n">
        <x:v>2.6337</x:v>
      </x:c>
      <x:c r="E2321" s="9" t="n">
        <x:f>IF(COUNT(C2321:D2321)=2,C2321*D2321/100000000,"n.a.")</x:f>
        <x:v>5.043058299897</x:v>
      </x:c>
      <x:c r="F2321" s="1" t="str">
        <x:v>get_fund_holders_f7a47e9d730c119a.json</x:v>
      </x:c>
      <x:c r="G2321" s="1" t="str">
        <x:v>get_fund_performance_822b984e855b6212.json</x:v>
      </x:c>
    </x:row>
    <x:row r="2322" ht="25" customHeight="1">
      <x:c r="A2322" s="1" t="str">
        <x:v>159968.SZ</x:v>
      </x:c>
      <x:c r="B2322" s="7" t="d">
        <x:v>2026-07-03T00:00:00.000Z</x:v>
      </x:c>
      <x:c r="C2322" s="8" t="n">
        <x:v>59295098</x:v>
      </x:c>
      <x:c r="D2322" s="9" t="n">
        <x:v>11.3825</x:v>
      </x:c>
      <x:c r="E2322" s="9" t="n">
        <x:f>IF(COUNT(C2322:D2322)=2,C2322*D2322/100000000,"n.a.")</x:f>
        <x:v>6.7492645298500005</x:v>
      </x:c>
      <x:c r="F2322" s="1" t="str">
        <x:v>get_fund_holders_13991b14672a9e5b.json</x:v>
      </x:c>
      <x:c r="G2322" s="1" t="str">
        <x:v>get_fund_performance_0e4c5b8e47ee8e76.json</x:v>
      </x:c>
    </x:row>
    <x:row r="2323" ht="25" customHeight="1">
      <x:c r="A2323" s="1" t="str">
        <x:v>159971.SZ</x:v>
      </x:c>
      <x:c r="B2323" s="7" t="d">
        <x:v>2026-07-03T00:00:00.000Z</x:v>
      </x:c>
      <x:c r="C2323" s="8" t="n">
        <x:v>1296020288</x:v>
      </x:c>
      <x:c r="D2323" s="9" t="n">
        <x:v>1.4038</x:v>
      </x:c>
      <x:c r="E2323" s="9" t="n">
        <x:f>IF(COUNT(C2323:D2323)=2,C2323*D2323/100000000,"n.a.")</x:f>
        <x:v>18.193532802944</x:v>
      </x:c>
      <x:c r="F2323" s="1" t="str">
        <x:v>get_fund_holders_972746bb5dcf2cb7.json</x:v>
      </x:c>
      <x:c r="G2323" s="1" t="str">
        <x:v>get_fund_performance_875d1f9d9b20879b.json</x:v>
      </x:c>
    </x:row>
    <x:row r="2324" ht="25" customHeight="1">
      <x:c r="A2324" s="1" t="str">
        <x:v>159977.SZ</x:v>
      </x:c>
      <x:c r="B2324" s="7" t="d">
        <x:v>2026-07-03T00:00:00.000Z</x:v>
      </x:c>
      <x:c r="C2324" s="8" t="n">
        <x:v>2929872820</x:v>
      </x:c>
      <x:c r="D2324" s="9" t="n">
        <x:v>2.0948</x:v>
      </x:c>
      <x:c r="E2324" s="9" t="n">
        <x:f>IF(COUNT(C2324:D2324)=2,C2324*D2324/100000000,"n.a.")</x:f>
        <x:v>61.374975833360004</x:v>
      </x:c>
      <x:c r="F2324" s="1" t="str">
        <x:v>get_fund_holders_3665ca842f2b9d2d.json</x:v>
      </x:c>
      <x:c r="G2324" s="1" t="str">
        <x:v>get_fund_performance_757bebf0dcfab699.json</x:v>
      </x:c>
    </x:row>
    <x:row r="2325" ht="25" customHeight="1">
      <x:c r="A2325" s="1" t="str">
        <x:v>159982.SZ</x:v>
      </x:c>
      <x:c r="B2325" s="7" t="d">
        <x:v>2026-07-03T00:00:00.000Z</x:v>
      </x:c>
      <x:c r="C2325" s="8" t="n">
        <x:v>134211253</x:v>
      </x:c>
      <x:c r="D2325" s="9" t="n">
        <x:v>2.3274</x:v>
      </x:c>
      <x:c r="E2325" s="9" t="n">
        <x:f>IF(COUNT(C2325:D2325)=2,C2325*D2325/100000000,"n.a.")</x:f>
        <x:v>3.123632702322</x:v>
      </x:c>
      <x:c r="F2325" s="1" t="str">
        <x:v>get_fund_holders_6873838444356b70.json</x:v>
      </x:c>
      <x:c r="G2325" s="1" t="str">
        <x:v>get_fund_performance_c16a854f012da14c.json</x:v>
      </x:c>
    </x:row>
    <x:row r="2326" ht="25" customHeight="1">
      <x:c r="A2326" s="1" t="str">
        <x:v>510300.SH</x:v>
      </x:c>
      <x:c r="B2326" s="7" t="d">
        <x:v>2026-07-03T00:00:00.000Z</x:v>
      </x:c>
      <x:c r="C2326" s="8" t="n">
        <x:v>17069887700</x:v>
      </x:c>
      <x:c r="D2326" s="9" t="n">
        <x:v>4.8814</x:v>
      </x:c>
      <x:c r="E2326" s="9" t="n">
        <x:f>IF(COUNT(C2326:D2326)=2,C2326*D2326/100000000,"n.a.")</x:f>
        <x:v>833.2494981878</x:v>
      </x:c>
      <x:c r="F2326" s="1" t="str">
        <x:v>get_fund_holders_1e677b142657289e.json</x:v>
      </x:c>
      <x:c r="G2326" s="1" t="str">
        <x:v>get_fund_performance_32b153f453e65745.json</x:v>
      </x:c>
    </x:row>
    <x:row r="2327" ht="25" customHeight="1">
      <x:c r="A2327" s="1" t="str">
        <x:v>510310.SH</x:v>
      </x:c>
      <x:c r="B2327" s="7" t="d">
        <x:v>2026-07-03T00:00:00.000Z</x:v>
      </x:c>
      <x:c r="C2327" s="8" t="n">
        <x:v>9175244000</x:v>
      </x:c>
      <x:c r="D2327" s="9" t="n">
        <x:v>4.7343</x:v>
      </x:c>
      <x:c r="E2327" s="9" t="n">
        <x:f>IF(COUNT(C2327:D2327)=2,C2327*D2327/100000000,"n.a.")</x:f>
        <x:v>434.383576692</x:v>
      </x:c>
      <x:c r="F2327" s="1" t="str">
        <x:v>get_fund_holders_db155956e659ea95.json</x:v>
      </x:c>
      <x:c r="G2327" s="1" t="str">
        <x:v>get_fund_performance_ac2efc383ca02be2.json</x:v>
      </x:c>
    </x:row>
    <x:row r="2328" ht="25" customHeight="1">
      <x:c r="A2328" s="1" t="str">
        <x:v>510320.SH</x:v>
      </x:c>
      <x:c r="B2328" s="7" t="d">
        <x:v>2026-07-03T00:00:00.000Z</x:v>
      </x:c>
      <x:c r="C2328" s="8" t="n">
        <x:v>601068500</x:v>
      </x:c>
      <x:c r="D2328" s="9" t="n">
        <x:v>1.3112</x:v>
      </x:c>
      <x:c r="E2328" s="9" t="n">
        <x:f>IF(COUNT(C2328:D2328)=2,C2328*D2328/100000000,"n.a.")</x:f>
        <x:v>7.881210171999999</x:v>
      </x:c>
      <x:c r="F2328" s="1" t="str">
        <x:v>get_fund_holders_b20aeadfd65009a9.json</x:v>
      </x:c>
      <x:c r="G2328" s="1" t="str">
        <x:v>get_fund_performance_6f370d8e0a2e9620.json</x:v>
      </x:c>
    </x:row>
    <x:row r="2329" ht="25" customHeight="1">
      <x:c r="A2329" s="1" t="str">
        <x:v>510330.SH</x:v>
      </x:c>
      <x:c r="B2329" s="7" t="d">
        <x:v>2026-07-03T00:00:00.000Z</x:v>
      </x:c>
      <x:c r="C2329" s="8" t="n">
        <x:v>7548549800</x:v>
      </x:c>
      <x:c r="D2329" s="9" t="n">
        <x:v>5.0867</x:v>
      </x:c>
      <x:c r="E2329" s="9" t="n">
        <x:f>IF(COUNT(C2329:D2329)=2,C2329*D2329/100000000,"n.a.")</x:f>
        <x:v>383.97208267660005</x:v>
      </x:c>
      <x:c r="F2329" s="1" t="str">
        <x:v>get_fund_holders_72fdcd60fda59aca.json</x:v>
      </x:c>
      <x:c r="G2329" s="1" t="str">
        <x:v>get_fund_performance_bfc43c7fa5bbf98b.json</x:v>
      </x:c>
    </x:row>
    <x:row r="2330" ht="25" customHeight="1">
      <x:c r="A2330" s="1" t="str">
        <x:v>510350.SH</x:v>
      </x:c>
      <x:c r="B2330" s="7" t="d">
        <x:v>2026-07-03T00:00:00.000Z</x:v>
      </x:c>
      <x:c r="C2330" s="8" t="n">
        <x:v>677814700</x:v>
      </x:c>
      <x:c r="D2330" s="9" t="n">
        <x:v>5.11</x:v>
      </x:c>
      <x:c r="E2330" s="9" t="n">
        <x:f>IF(COUNT(C2330:D2330)=2,C2330*D2330/100000000,"n.a.")</x:f>
        <x:v>34.63633117</x:v>
      </x:c>
      <x:c r="F2330" s="1" t="str">
        <x:v>get_fund_holders_3073d9fb2fa63b6e.json</x:v>
      </x:c>
      <x:c r="G2330" s="1" t="str">
        <x:v>get_fund_performance_4eee3d47edebe064.json</x:v>
      </x:c>
    </x:row>
    <x:row r="2331" ht="25" customHeight="1">
      <x:c r="A2331" s="1" t="str">
        <x:v>510360.SH</x:v>
      </x:c>
      <x:c r="B2331" s="7" t="d">
        <x:v>2026-07-03T00:00:00.000Z</x:v>
      </x:c>
      <x:c r="C2331" s="8" t="n">
        <x:v>1556381200</x:v>
      </x:c>
      <x:c r="D2331" s="9" t="n">
        <x:v>1.8572</x:v>
      </x:c>
      <x:c r="E2331" s="9" t="n">
        <x:f>IF(COUNT(C2331:D2331)=2,C2331*D2331/100000000,"n.a.")</x:f>
        <x:v>28.905111646399998</x:v>
      </x:c>
      <x:c r="F2331" s="1" t="str">
        <x:v>get_fund_holders_8112bcd006961a9d.json</x:v>
      </x:c>
      <x:c r="G2331" s="1" t="str">
        <x:v>get_fund_performance_11643907f3f83e2c.json</x:v>
      </x:c>
    </x:row>
    <x:row r="2332" ht="25" customHeight="1">
      <x:c r="A2332" s="1" t="str">
        <x:v>510370.SH</x:v>
      </x:c>
      <x:c r="B2332" s="7" t="d">
        <x:v>2026-07-03T00:00:00.000Z</x:v>
      </x:c>
      <x:c r="C2332" s="8" t="n">
        <x:v>81258100</x:v>
      </x:c>
      <x:c r="D2332" s="9" t="n">
        <x:v>1.0825</x:v>
      </x:c>
      <x:c r="E2332" s="9" t="n">
        <x:f>IF(COUNT(C2332:D2332)=2,C2332*D2332/100000000,"n.a.")</x:f>
        <x:v>0.8796189325</x:v>
      </x:c>
      <x:c r="F2332" s="1" t="str">
        <x:v>get_fund_holders_72fdcd60fda59aca.json</x:v>
      </x:c>
      <x:c r="G2332" s="1" t="str">
        <x:v>get_fund_performance_bfc43c7fa5bbf98b.json</x:v>
      </x:c>
    </x:row>
    <x:row r="2333" ht="25" customHeight="1">
      <x:c r="A2333" s="1" t="str">
        <x:v>510380.SH</x:v>
      </x:c>
      <x:c r="B2333" s="7" t="d">
        <x:v>2026-07-03T00:00:00.000Z</x:v>
      </x:c>
      <x:c r="C2333" s="8" t="n">
        <x:v>1242802400</x:v>
      </x:c>
      <x:c r="D2333" s="9" t="n">
        <x:v>1.4443</x:v>
      </x:c>
      <x:c r="E2333" s="9" t="n">
        <x:f>IF(COUNT(C2333:D2333)=2,C2333*D2333/100000000,"n.a.")</x:f>
        <x:v>17.9497950632</x:v>
      </x:c>
      <x:c r="F2333" s="1" t="str">
        <x:v>get_fund_holders_b7b2fd863d7cae37.json</x:v>
      </x:c>
      <x:c r="G2333" s="1" t="str">
        <x:v>get_fund_performance_782c037bcb449f29.json</x:v>
      </x:c>
    </x:row>
    <x:row r="2334" ht="25" customHeight="1">
      <x:c r="A2334" s="1" t="str">
        <x:v>510390.SH</x:v>
      </x:c>
      <x:c r="B2334" s="7" t="d">
        <x:v>2026-07-03T00:00:00.000Z</x:v>
      </x:c>
      <x:c r="C2334" s="8" t="n">
        <x:v>119450000</x:v>
      </x:c>
      <x:c r="D2334" s="9" t="n">
        <x:v>5.4896</x:v>
      </x:c>
      <x:c r="E2334" s="9" t="n">
        <x:f>IF(COUNT(C2334:D2334)=2,C2334*D2334/100000000,"n.a.")</x:f>
        <x:v>6.5573272</x:v>
      </x:c>
      <x:c r="F2334" s="1" t="str">
        <x:v>get_fund_holders_de7653a1c69256fb.json</x:v>
      </x:c>
      <x:c r="G2334" s="1" t="str">
        <x:v>get_fund_performance_84601eddc1c275fe.json</x:v>
      </x:c>
    </x:row>
    <x:row r="2335" ht="25" customHeight="1">
      <x:c r="A2335" s="1" t="str">
        <x:v>510500.SH</x:v>
      </x:c>
      <x:c r="B2335" s="7" t="d">
        <x:v>2026-07-03T00:00:00.000Z</x:v>
      </x:c>
      <x:c r="C2335" s="8" t="n">
        <x:v>4317768600</x:v>
      </x:c>
      <x:c r="D2335" s="9" t="n">
        <x:v>8.8972</x:v>
      </x:c>
      <x:c r="E2335" s="9" t="n">
        <x:f>IF(COUNT(C2335:D2335)=2,C2335*D2335/100000000,"n.a.")</x:f>
        <x:v>384.1605078792</x:v>
      </x:c>
      <x:c r="F2335" s="1" t="str">
        <x:v>get_fund_holders_0f3e86d571c495d7.json</x:v>
      </x:c>
      <x:c r="G2335" s="1" t="str">
        <x:v>get_fund_performance_5896dab4189c2620.json</x:v>
      </x:c>
    </x:row>
    <x:row r="2336" ht="25" customHeight="1">
      <x:c r="A2336" s="1" t="str">
        <x:v>510510.SH</x:v>
      </x:c>
      <x:c r="B2336" s="7" t="d">
        <x:v>2026-07-03T00:00:00.000Z</x:v>
      </x:c>
      <x:c r="C2336" s="8" t="n">
        <x:v>769038300</x:v>
      </x:c>
      <x:c r="D2336" s="9" t="n">
        <x:v>2.8178</x:v>
      </x:c>
      <x:c r="E2336" s="9" t="n">
        <x:f>IF(COUNT(C2336:D2336)=2,C2336*D2336/100000000,"n.a.")</x:f>
        <x:v>21.6699612174</x:v>
      </x:c>
      <x:c r="F2336" s="1" t="str">
        <x:v>get_fund_holders_4b6ceb4ab77d2485.json</x:v>
      </x:c>
      <x:c r="G2336" s="1" t="str">
        <x:v>get_fund_performance_b5f4b8ffdfab8d69.json</x:v>
      </x:c>
    </x:row>
    <x:row r="2337" ht="25" customHeight="1">
      <x:c r="A2337" s="1" t="str">
        <x:v>510530.SH</x:v>
      </x:c>
      <x:c r="B2337" s="7" t="d">
        <x:v>2026-07-03T00:00:00.000Z</x:v>
      </x:c>
      <x:c r="C2337" s="8" t="n">
        <x:v>44979400</x:v>
      </x:c>
      <x:c r="D2337" s="9" t="n">
        <x:v>9.7108</x:v>
      </x:c>
      <x:c r="E2337" s="9" t="n">
        <x:f>IF(COUNT(C2337:D2337)=2,C2337*D2337/100000000,"n.a.")</x:f>
        <x:v>4.367859575200001</x:v>
      </x:c>
      <x:c r="F2337" s="1" t="str">
        <x:v>get_fund_holders_02dd5efc1003a96c.json</x:v>
      </x:c>
      <x:c r="G2337" s="1" t="str">
        <x:v>get_fund_performance_b02199b195311b97.json</x:v>
      </x:c>
    </x:row>
    <x:row r="2338" ht="25" customHeight="1">
      <x:c r="A2338" s="1" t="str">
        <x:v>510550.SH</x:v>
      </x:c>
      <x:c r="B2338" s="7" t="d">
        <x:v>2026-07-03T00:00:00.000Z</x:v>
      </x:c>
      <x:c r="C2338" s="8" t="n">
        <x:v>21743300</x:v>
      </x:c>
      <x:c r="D2338" s="9" t="n">
        <x:v>2.2416</x:v>
      </x:c>
      <x:c r="E2338" s="9" t="n">
        <x:f>IF(COUNT(C2338:D2338)=2,C2338*D2338/100000000,"n.a.")</x:f>
        <x:v>0.4873978128</x:v>
      </x:c>
      <x:c r="F2338" s="1" t="str">
        <x:v>get_fund_holders_9716a79bd81ae93a.json</x:v>
      </x:c>
      <x:c r="G2338" s="1" t="str">
        <x:v>get_fund_performance_a204b4467a190cee.json</x:v>
      </x:c>
    </x:row>
    <x:row r="2339" ht="25" customHeight="1">
      <x:c r="A2339" s="1" t="str">
        <x:v>510560.SH</x:v>
      </x:c>
      <x:c r="B2339" s="7" t="d">
        <x:v>2026-07-03T00:00:00.000Z</x:v>
      </x:c>
      <x:c r="C2339" s="8" t="n">
        <x:v>62318700</x:v>
      </x:c>
      <x:c r="D2339" s="9" t="n">
        <x:v>2.1685</x:v>
      </x:c>
      <x:c r="E2339" s="9" t="n">
        <x:f>IF(COUNT(C2339:D2339)=2,C2339*D2339/100000000,"n.a.")</x:f>
        <x:v>1.3513810094999998</x:v>
      </x:c>
      <x:c r="F2339" s="1" t="str">
        <x:v>get_fund_holders_397f67910833c338.json</x:v>
      </x:c>
      <x:c r="G2339" s="1" t="str">
        <x:v>get_fund_performance_a001173e5434a9d4.json</x:v>
      </x:c>
    </x:row>
    <x:row r="2340" ht="25" customHeight="1">
      <x:c r="A2340" s="1" t="str">
        <x:v>510570.SH</x:v>
      </x:c>
      <x:c r="B2340" s="7" t="d">
        <x:v>2026-07-03T00:00:00.000Z</x:v>
      </x:c>
      <x:c r="C2340" s="8" t="n">
        <x:v>30560600</x:v>
      </x:c>
      <x:c r="D2340" s="9" t="n">
        <x:v>1.3766</x:v>
      </x:c>
      <x:c r="E2340" s="9" t="n">
        <x:f>IF(COUNT(C2340:D2340)=2,C2340*D2340/100000000,"n.a.")</x:f>
        <x:v>0.4206972196</x:v>
      </x:c>
      <x:c r="F2340" s="1" t="str">
        <x:v>get_fund_holders_397f67910833c338.json</x:v>
      </x:c>
      <x:c r="G2340" s="1" t="str">
        <x:v>get_fund_performance_a001173e5434a9d4.json</x:v>
      </x:c>
    </x:row>
    <x:row r="2341" ht="25" customHeight="1">
      <x:c r="A2341" s="1" t="str">
        <x:v>510580.SH</x:v>
      </x:c>
      <x:c r="B2341" s="7" t="d">
        <x:v>2026-07-03T00:00:00.000Z</x:v>
      </x:c>
      <x:c r="C2341" s="8" t="n">
        <x:v>944568300</x:v>
      </x:c>
      <x:c r="D2341" s="9" t="n">
        <x:v>4.5765</x:v>
      </x:c>
      <x:c r="E2341" s="9" t="n">
        <x:f>IF(COUNT(C2341:D2341)=2,C2341*D2341/100000000,"n.a.")</x:f>
        <x:v>43.2281682495</x:v>
      </x:c>
      <x:c r="F2341" s="1" t="str">
        <x:v>get_fund_holders_642ec0bcd548408a.json</x:v>
      </x:c>
      <x:c r="G2341" s="1" t="str">
        <x:v>get_fund_performance_52dd6b7444cbe37f.json</x:v>
      </x:c>
    </x:row>
    <x:row r="2342" ht="25" customHeight="1">
      <x:c r="A2342" s="1" t="str">
        <x:v>510590.SH</x:v>
      </x:c>
      <x:c r="B2342" s="7" t="d">
        <x:v>2026-07-03T00:00:00.000Z</x:v>
      </x:c>
      <x:c r="C2342" s="8" t="n">
        <x:v>138386100</x:v>
      </x:c>
      <x:c r="D2342" s="9" t="n">
        <x:v>9.434</x:v>
      </x:c>
      <x:c r="E2342" s="9" t="n">
        <x:f>IF(COUNT(C2342:D2342)=2,C2342*D2342/100000000,"n.a.")</x:f>
        <x:v>13.055344673999999</x:v>
      </x:c>
      <x:c r="F2342" s="1" t="str">
        <x:v>get_fund_holders_c3d87f4218ad4583.json</x:v>
      </x:c>
      <x:c r="G2342" s="1" t="str">
        <x:v>get_fund_performance_02aa700a9df0acc2.json</x:v>
      </x:c>
    </x:row>
    <x:row r="2343" ht="25" customHeight="1">
      <x:c r="A2343" s="1" t="str">
        <x:v>512100.SH</x:v>
      </x:c>
      <x:c r="B2343" s="7" t="d">
        <x:v>2026-07-03T00:00:00.000Z</x:v>
      </x:c>
      <x:c r="C2343" s="8" t="n">
        <x:v>3453217600</x:v>
      </x:c>
      <x:c r="D2343" s="9" t="n">
        <x:v>3.4876</x:v>
      </x:c>
      <x:c r="E2343" s="9" t="n">
        <x:f>IF(COUNT(C2343:D2343)=2,C2343*D2343/100000000,"n.a.")</x:f>
        <x:v>120.4344170176</x:v>
      </x:c>
      <x:c r="F2343" s="1" t="str">
        <x:v>get_fund_holders_f06ed8ca04a5c3cd.json</x:v>
      </x:c>
      <x:c r="G2343" s="1" t="str">
        <x:v>get_fund_performance_7ef9212eaf1828ff.json</x:v>
      </x:c>
    </x:row>
    <x:row r="2344" ht="25" customHeight="1">
      <x:c r="A2344" s="1" t="str">
        <x:v>512500.SH</x:v>
      </x:c>
      <x:c r="B2344" s="7" t="d">
        <x:v>2026-07-03T00:00:00.000Z</x:v>
      </x:c>
      <x:c r="C2344" s="8" t="n">
        <x:v>1612808800</x:v>
      </x:c>
      <x:c r="D2344" s="9" t="n">
        <x:v>4.938</x:v>
      </x:c>
      <x:c r="E2344" s="9" t="n">
        <x:f>IF(COUNT(C2344:D2344)=2,C2344*D2344/100000000,"n.a.")</x:f>
        <x:v>79.640498544</x:v>
      </x:c>
      <x:c r="F2344" s="1" t="str">
        <x:v>get_fund_holders_9716a79bd81ae93a.json</x:v>
      </x:c>
      <x:c r="G2344" s="1" t="str">
        <x:v>get_fund_performance_a204b4467a190cee.json</x:v>
      </x:c>
    </x:row>
    <x:row r="2345" ht="25" customHeight="1">
      <x:c r="A2345" s="1" t="str">
        <x:v>512510.SH</x:v>
      </x:c>
      <x:c r="B2345" s="7" t="d">
        <x:v>2026-07-03T00:00:00.000Z</x:v>
      </x:c>
      <x:c r="C2345" s="8" t="n">
        <x:v>395929800</x:v>
      </x:c>
      <x:c r="D2345" s="9" t="n">
        <x:v>2.5966</x:v>
      </x:c>
      <x:c r="E2345" s="9" t="n">
        <x:f>IF(COUNT(C2345:D2345)=2,C2345*D2345/100000000,"n.a.")</x:f>
        <x:v>10.2807131868</x:v>
      </x:c>
      <x:c r="F2345" s="1" t="str">
        <x:v>get_fund_holders_cb7a47267215c1da.json</x:v>
      </x:c>
      <x:c r="G2345" s="1" t="str">
        <x:v>get_fund_performance_7bf0efc786c27bf1.json</x:v>
      </x:c>
    </x:row>
    <x:row r="2346" ht="25" customHeight="1">
      <x:c r="A2346" s="1" t="str">
        <x:v>515130.SH</x:v>
      </x:c>
      <x:c r="B2346" s="7" t="d">
        <x:v>2026-07-03T00:00:00.000Z</x:v>
      </x:c>
      <x:c r="C2346" s="8" t="n">
        <x:v>73463200</x:v>
      </x:c>
      <x:c r="D2346" s="9" t="n">
        <x:v>1.6097</x:v>
      </x:c>
      <x:c r="E2346" s="9" t="n">
        <x:f>IF(COUNT(C2346:D2346)=2,C2346*D2346/100000000,"n.a.")</x:f>
        <x:v>1.1825371303999999</x:v>
      </x:c>
      <x:c r="F2346" s="1" t="str">
        <x:v>get_fund_holders_02dd5efc1003a96c.json</x:v>
      </x:c>
      <x:c r="G2346" s="1" t="str">
        <x:v>get_fund_performance_b02199b195311b97.json</x:v>
      </x:c>
    </x:row>
    <x:row r="2347" ht="25" customHeight="1">
      <x:c r="A2347" s="1" t="str">
        <x:v>515190.SH</x:v>
      </x:c>
      <x:c r="B2347" s="7" t="d">
        <x:v>2026-07-03T00:00:00.000Z</x:v>
      </x:c>
      <x:c r="C2347" s="8" t="n">
        <x:v>259466100</x:v>
      </x:c>
      <x:c r="D2347" s="9" t="n">
        <x:v>1.8329</x:v>
      </x:c>
      <x:c r="E2347" s="9" t="n">
        <x:f>IF(COUNT(C2347:D2347)=2,C2347*D2347/100000000,"n.a.")</x:f>
        <x:v>4.7557541469</x:v>
      </x:c>
      <x:c r="F2347" s="1" t="str">
        <x:v>get_fund_holders_4a5b486412b93368.json</x:v>
      </x:c>
      <x:c r="G2347" s="1" t="str">
        <x:v>get_fund_performance_d3b8a29dbfda12d5.json</x:v>
      </x:c>
    </x:row>
    <x:row r="2348" ht="25" customHeight="1">
      <x:c r="A2348" s="1" t="str">
        <x:v>515310.SH</x:v>
      </x:c>
      <x:c r="B2348" s="7" t="d">
        <x:v>2026-07-03T00:00:00.000Z</x:v>
      </x:c>
      <x:c r="C2348" s="8" t="n">
        <x:v>237611200</x:v>
      </x:c>
      <x:c r="D2348" s="9" t="n">
        <x:v>1.4508</x:v>
      </x:c>
      <x:c r="E2348" s="9" t="n">
        <x:f>IF(COUNT(C2348:D2348)=2,C2348*D2348/100000000,"n.a.")</x:f>
        <x:v>3.4472632896000004</x:v>
      </x:c>
      <x:c r="F2348" s="1" t="str">
        <x:v>get_fund_holders_9654d298fd7411b0.json</x:v>
      </x:c>
      <x:c r="G2348" s="1" t="str">
        <x:v>get_fund_performance_1d4a9808e8556da1.json</x:v>
      </x:c>
    </x:row>
    <x:row r="2349" ht="25" customHeight="1">
      <x:c r="A2349" s="1" t="str">
        <x:v>515330.SH</x:v>
      </x:c>
      <x:c r="B2349" s="7" t="d">
        <x:v>2026-07-03T00:00:00.000Z</x:v>
      </x:c>
      <x:c r="C2349" s="8" t="n">
        <x:v>5378709500</x:v>
      </x:c>
      <x:c r="D2349" s="9" t="n">
        <x:v>1.4015</x:v>
      </x:c>
      <x:c r="E2349" s="9" t="n">
        <x:f>IF(COUNT(C2349:D2349)=2,C2349*D2349/100000000,"n.a.")</x:f>
        <x:v>75.3826136425</x:v>
      </x:c>
      <x:c r="F2349" s="1" t="str">
        <x:v>get_fund_holders_8112bcd006961a9d.json</x:v>
      </x:c>
      <x:c r="G2349" s="1" t="str">
        <x:v>get_fund_performance_11643907f3f83e2c.json</x:v>
      </x:c>
    </x:row>
    <x:row r="2350" ht="25" customHeight="1">
      <x:c r="A2350" s="1" t="str">
        <x:v>515350.SH</x:v>
      </x:c>
      <x:c r="B2350" s="7" t="d">
        <x:v>2026-07-03T00:00:00.000Z</x:v>
      </x:c>
      <x:c r="C2350" s="8" t="n">
        <x:v>11699200</x:v>
      </x:c>
      <x:c r="D2350" s="9" t="n">
        <x:v>6.5359</x:v>
      </x:c>
      <x:c r="E2350" s="9" t="n">
        <x:f>IF(COUNT(C2350:D2350)=2,C2350*D2350/100000000,"n.a.")</x:f>
        <x:v>0.7646480128</x:v>
      </x:c>
      <x:c r="F2350" s="1" t="str">
        <x:v>get_fund_holders_f7a0251fa6d4d112.json</x:v>
      </x:c>
      <x:c r="G2350" s="1" t="str">
        <x:v>get_fund_performance_f34761a2b46b9330.json</x:v>
      </x:c>
    </x:row>
    <x:row r="2351" ht="25" customHeight="1">
      <x:c r="A2351" s="1" t="str">
        <x:v>515360.SH</x:v>
      </x:c>
      <x:c r="B2351" s="7" t="d">
        <x:v>2026-07-03T00:00:00.000Z</x:v>
      </x:c>
      <x:c r="C2351" s="8" t="n">
        <x:v>38779300</x:v>
      </x:c>
      <x:c r="D2351" s="9" t="n">
        <x:v>7.0033</x:v>
      </x:c>
      <x:c r="E2351" s="9" t="n">
        <x:f>IF(COUNT(C2351:D2351)=2,C2351*D2351/100000000,"n.a.")</x:f>
        <x:v>2.7158307168999998</x:v>
      </x:c>
      <x:c r="F2351" s="1" t="str">
        <x:v>get_fund_holders_b20aeadfd65009a9.json</x:v>
      </x:c>
      <x:c r="G2351" s="1" t="str">
        <x:v>get_fund_performance_6f370d8e0a2e9620.json</x:v>
      </x:c>
    </x:row>
    <x:row r="2352" ht="25" customHeight="1">
      <x:c r="A2352" s="1" t="str">
        <x:v>515380.SH</x:v>
      </x:c>
      <x:c r="B2352" s="7" t="d">
        <x:v>2026-07-03T00:00:00.000Z</x:v>
      </x:c>
      <x:c r="C2352" s="8" t="n">
        <x:v>641799800</x:v>
      </x:c>
      <x:c r="D2352" s="9" t="n">
        <x:v>5.6435</x:v>
      </x:c>
      <x:c r="E2352" s="9" t="n">
        <x:f>IF(COUNT(C2352:D2352)=2,C2352*D2352/100000000,"n.a.")</x:f>
        <x:v>36.219971713</x:v>
      </x:c>
      <x:c r="F2352" s="1" t="str">
        <x:v>get_fund_holders_3073d9fb2fa63b6e.json</x:v>
      </x:c>
      <x:c r="G2352" s="1" t="str">
        <x:v>get_fund_performance_4eee3d47edebe064.json</x:v>
      </x:c>
    </x:row>
    <x:row r="2353" ht="25" customHeight="1">
      <x:c r="A2353" s="1" t="str">
        <x:v>515390.SH</x:v>
      </x:c>
      <x:c r="B2353" s="7" t="d">
        <x:v>2026-07-03T00:00:00.000Z</x:v>
      </x:c>
      <x:c r="C2353" s="8" t="n">
        <x:v>1206683000</x:v>
      </x:c>
      <x:c r="D2353" s="9" t="n">
        <x:v>1.4167</x:v>
      </x:c>
      <x:c r="E2353" s="9" t="n">
        <x:f>IF(COUNT(C2353:D2353)=2,C2353*D2353/100000000,"n.a.")</x:f>
        <x:v>17.095078061000002</x:v>
      </x:c>
      <x:c r="F2353" s="1" t="str">
        <x:v>get_fund_holders_de7653a1c69256fb.json</x:v>
      </x:c>
      <x:c r="G2353" s="1" t="str">
        <x:v>get_fund_performance_84601eddc1c275fe.json</x:v>
      </x:c>
    </x:row>
    <x:row r="2354" ht="25" customHeight="1">
      <x:c r="A2354" s="1" t="str">
        <x:v>515530.SH</x:v>
      </x:c>
      <x:c r="B2354" s="7" t="d">
        <x:v>2026-07-03T00:00:00.000Z</x:v>
      </x:c>
      <x:c r="C2354" s="8" t="n">
        <x:v>12242700</x:v>
      </x:c>
      <x:c r="D2354" s="9" t="n">
        <x:v>4.8042</x:v>
      </x:c>
      <x:c r="E2354" s="9" t="n">
        <x:f>IF(COUNT(C2354:D2354)=2,C2354*D2354/100000000,"n.a.")</x:f>
        <x:v>0.5881637933999999</x:v>
      </x:c>
      <x:c r="F2354" s="1" t="str">
        <x:v>get_fund_holders_c3d87f4218ad4583.json</x:v>
      </x:c>
      <x:c r="G2354" s="1" t="str">
        <x:v>get_fund_performance_02aa700a9df0acc2.json</x:v>
      </x:c>
    </x:row>
    <x:row r="2355" ht="25" customHeight="1">
      <x:c r="A2355" s="1" t="str">
        <x:v>515550.SH</x:v>
      </x:c>
      <x:c r="B2355" s="7" t="d">
        <x:v>2026-07-03T00:00:00.000Z</x:v>
      </x:c>
      <x:c r="C2355" s="8" t="n">
        <x:v>15345700</x:v>
      </x:c>
      <x:c r="D2355" s="9" t="n">
        <x:v>1.9539</x:v>
      </x:c>
      <x:c r="E2355" s="9" t="n">
        <x:f>IF(COUNT(C2355:D2355)=2,C2355*D2355/100000000,"n.a.")</x:f>
        <x:v>0.2998396323</x:v>
      </x:c>
      <x:c r="F2355" s="1" t="str">
        <x:v>get_fund_holders_4b6ceb4ab77d2485.json</x:v>
      </x:c>
      <x:c r="G2355" s="1" t="str">
        <x:v>get_fund_performance_b5f4b8ffdfab8d69.json</x:v>
      </x:c>
    </x:row>
    <x:row r="2356" ht="25" customHeight="1">
      <x:c r="A2356" s="1" t="str">
        <x:v>515660.SH</x:v>
      </x:c>
      <x:c r="B2356" s="7" t="d">
        <x:v>2026-07-03T00:00:00.000Z</x:v>
      </x:c>
      <x:c r="C2356" s="8" t="n">
        <x:v>458794200</x:v>
      </x:c>
      <x:c r="D2356" s="9" t="n">
        <x:v>6.0621</x:v>
      </x:c>
      <x:c r="E2356" s="9" t="n">
        <x:f>IF(COUNT(C2356:D2356)=2,C2356*D2356/100000000,"n.a.")</x:f>
        <x:v>27.812563198200003</x:v>
      </x:c>
      <x:c r="F2356" s="1" t="str">
        <x:v>get_fund_holders_9f97c20db2568193.json</x:v>
      </x:c>
      <x:c r="G2356" s="1" t="str">
        <x:v>get_fund_performance_cc51021ca3a41cab.json</x:v>
      </x:c>
    </x:row>
    <x:row r="2357" ht="25" customHeight="1">
      <x:c r="A2357" s="1" t="str">
        <x:v>516300.SH</x:v>
      </x:c>
      <x:c r="B2357" s="7" t="d">
        <x:v>2026-07-03T00:00:00.000Z</x:v>
      </x:c>
      <x:c r="C2357" s="8" t="n">
        <x:v>23012600</x:v>
      </x:c>
      <x:c r="D2357" s="9" t="n">
        <x:v>3.5849</x:v>
      </x:c>
      <x:c r="E2357" s="9" t="n">
        <x:f>IF(COUNT(C2357:D2357)=2,C2357*D2357/100000000,"n.a.")</x:f>
        <x:v>0.8249786974000001</x:v>
      </x:c>
      <x:c r="F2357" s="1" t="str">
        <x:v>get_fund_holders_297fc90dcb4e9518.json</x:v>
      </x:c>
      <x:c r="G2357" s="1" t="str">
        <x:v>get_fund_performance_76033c52f8ce0ced.json</x:v>
      </x:c>
    </x:row>
    <x:row r="2358" ht="25" customHeight="1">
      <x:c r="A2358" s="1" t="str">
        <x:v>560010.SH</x:v>
      </x:c>
      <x:c r="B2358" s="7" t="d">
        <x:v>2026-07-03T00:00:00.000Z</x:v>
      </x:c>
      <x:c r="C2358" s="8" t="n">
        <x:v>1552621700</x:v>
      </x:c>
      <x:c r="D2358" s="9" t="n">
        <x:v>3.5713</x:v>
      </x:c>
      <x:c r="E2358" s="9" t="n">
        <x:f>IF(COUNT(C2358:D2358)=2,C2358*D2358/100000000,"n.a.")</x:f>
        <x:v>55.4487787721</x:v>
      </x:c>
      <x:c r="F2358" s="1" t="str">
        <x:v>get_fund_holders_6873838444356b70.json</x:v>
      </x:c>
      <x:c r="G2358" s="1" t="str">
        <x:v>get_fund_performance_c16a854f012da14c.json</x:v>
      </x:c>
    </x:row>
    <x:row r="2359" ht="25" customHeight="1">
      <x:c r="A2359" s="1" t="str">
        <x:v>560110.SH</x:v>
      </x:c>
      <x:c r="B2359" s="7" t="d">
        <x:v>2026-07-03T00:00:00.000Z</x:v>
      </x:c>
      <x:c r="C2359" s="8" t="n">
        <x:v>124903500</x:v>
      </x:c>
      <x:c r="D2359" s="9" t="n">
        <x:v>1.2899</x:v>
      </x:c>
      <x:c r="E2359" s="9" t="n">
        <x:f>IF(COUNT(C2359:D2359)=2,C2359*D2359/100000000,"n.a.")</x:f>
        <x:v>1.6111302465000001</x:v>
      </x:c>
      <x:c r="F2359" s="1" t="str">
        <x:v>get_fund_holders_297fc90dcb4e9518.json</x:v>
      </x:c>
      <x:c r="G2359" s="1" t="str">
        <x:v>get_fund_performance_76033c52f8ce0ced.json</x:v>
      </x:c>
    </x:row>
    <x:row r="2360" ht="25" customHeight="1">
      <x:c r="A2360" s="1" t="str">
        <x:v>560220.SH</x:v>
      </x:c>
      <x:c r="B2360" s="7" t="d">
        <x:v>2026-07-03T00:00:00.000Z</x:v>
      </x:c>
      <x:c r="C2360" s="8" t="n">
        <x:v>48717000</x:v>
      </x:c>
      <x:c r="D2360" s="9" t="n">
        <x:v>1.556</x:v>
      </x:c>
      <x:c r="E2360" s="9" t="n">
        <x:f>IF(COUNT(C2360:D2360)=2,C2360*D2360/100000000,"n.a.")</x:f>
        <x:v>0.75803652</x:v>
      </x:c>
      <x:c r="F2360" s="1" t="str">
        <x:v>get_fund_holders_fc050ecb223266b2.json</x:v>
      </x:c>
      <x:c r="G2360" s="1" t="str">
        <x:v>get_fund_performance_64e81de3617dc384.json</x:v>
      </x:c>
    </x:row>
    <x:row r="2361" ht="25" customHeight="1">
      <x:c r="A2361" s="1" t="str">
        <x:v>561350.SH</x:v>
      </x:c>
      <x:c r="B2361" s="7" t="d">
        <x:v>2026-07-03T00:00:00.000Z</x:v>
      </x:c>
      <x:c r="C2361" s="8" t="n">
        <x:v>64700000</x:v>
      </x:c>
      <x:c r="D2361" s="9" t="n">
        <x:v>1.3872</x:v>
      </x:c>
      <x:c r="E2361" s="9" t="n">
        <x:f>IF(COUNT(C2361:D2361)=2,C2361*D2361/100000000,"n.a.")</x:f>
        <x:v>0.8975184</x:v>
      </x:c>
      <x:c r="F2361" s="1" t="str">
        <x:v>get_fund_holders_13991b14672a9e5b.json</x:v>
      </x:c>
      <x:c r="G2361" s="1" t="str">
        <x:v>get_fund_performance_0e4c5b8e47ee8e76.json</x:v>
      </x:c>
    </x:row>
    <x:row r="2362" ht="25" customHeight="1">
      <x:c r="A2362" s="1" t="str">
        <x:v>561370.SH</x:v>
      </x:c>
      <x:c r="B2362" s="7" t="d">
        <x:v>2026-07-03T00:00:00.000Z</x:v>
      </x:c>
      <x:c r="C2362" s="8" t="n">
        <x:v>22356000</x:v>
      </x:c>
      <x:c r="D2362" s="9" t="n">
        <x:v>1.5355</x:v>
      </x:c>
      <x:c r="E2362" s="9" t="n">
        <x:f>IF(COUNT(C2362:D2362)=2,C2362*D2362/100000000,"n.a.")</x:f>
        <x:v>0.34327638</x:v>
      </x:c>
      <x:c r="F2362" s="1" t="str">
        <x:v>get_fund_holders_2726ab4790466ee0.json</x:v>
      </x:c>
      <x:c r="G2362" s="1" t="str">
        <x:v>get_fund_performance_cb9287801365b0fc.json</x:v>
      </x:c>
    </x:row>
    <x:row r="2363" ht="25" customHeight="1">
      <x:c r="A2363" s="1" t="str">
        <x:v>561930.SH</x:v>
      </x:c>
      <x:c r="B2363" s="7" t="d">
        <x:v>2026-07-03T00:00:00.000Z</x:v>
      </x:c>
      <x:c r="C2363" s="8" t="n">
        <x:v>133260600</x:v>
      </x:c>
      <x:c r="D2363" s="9" t="n">
        <x:v>1.629</x:v>
      </x:c>
      <x:c r="E2363" s="9" t="n">
        <x:f>IF(COUNT(C2363:D2363)=2,C2363*D2363/100000000,"n.a.")</x:f>
        <x:v>2.170815174</x:v>
      </x:c>
      <x:c r="F2363" s="1" t="str">
        <x:v>get_fund_holders_f7a0251fa6d4d112.json</x:v>
      </x:c>
      <x:c r="G2363" s="1" t="str">
        <x:v>get_fund_performance_f34761a2b46b9330.json</x:v>
      </x:c>
    </x:row>
    <x:row r="2364" ht="25" customHeight="1">
      <x:c r="A2364" s="1" t="str">
        <x:v>562660.SH</x:v>
      </x:c>
      <x:c r="B2364" s="7" t="d">
        <x:v>2026-07-03T00:00:00.000Z</x:v>
      </x:c>
      <x:c r="C2364" s="8" t="n">
        <x:v>206874000</x:v>
      </x:c>
      <x:c r="D2364" s="9" t="n">
        <x:v>1.9782</x:v>
      </x:c>
      <x:c r="E2364" s="9" t="n">
        <x:f>IF(COUNT(C2364:D2364)=2,C2364*D2364/100000000,"n.a.")</x:f>
        <x:v>4.092381468</x:v>
      </x:c>
      <x:c r="F2364" s="1" t="str">
        <x:v>get_fund_holders_a10e2190a42af2eb.json</x:v>
      </x:c>
      <x:c r="G2364" s="1" t="str">
        <x:v>get_fund_performance_074fe7c4861a32c8.json</x:v>
      </x:c>
    </x:row>
    <x:row r="2365" ht="25" customHeight="1">
      <x:c r="A2365" s="1" t="str">
        <x:v>563200.SH</x:v>
      </x:c>
      <x:c r="B2365" s="7" t="d">
        <x:v>2026-07-03T00:00:00.000Z</x:v>
      </x:c>
      <x:c r="C2365" s="8" t="n">
        <x:v>31458800</x:v>
      </x:c>
      <x:c r="D2365" s="9" t="n">
        <x:v>1.659</x:v>
      </x:c>
      <x:c r="E2365" s="9" t="n">
        <x:f>IF(COUNT(C2365:D2365)=2,C2365*D2365/100000000,"n.a.")</x:f>
        <x:v>0.521901492</x:v>
      </x:c>
      <x:c r="F2365" s="1" t="str">
        <x:v>get_fund_holders_fc050ecb223266b2.json</x:v>
      </x:c>
      <x:c r="G2365" s="1" t="str">
        <x:v>get_fund_performance_64e81de3617dc384.json</x:v>
      </x:c>
    </x:row>
    <x:row r="2366" ht="25" customHeight="1">
      <x:c r="A2366" s="1" t="str">
        <x:v>563300.SH</x:v>
      </x:c>
      <x:c r="B2366" s="7" t="d">
        <x:v>2026-07-03T00:00:00.000Z</x:v>
      </x:c>
      <x:c r="C2366" s="8" t="n">
        <x:v>2211174000</x:v>
      </x:c>
      <x:c r="D2366" s="9" t="n">
        <x:v>1.6033</x:v>
      </x:c>
      <x:c r="E2366" s="9" t="n">
        <x:f>IF(COUNT(C2366:D2366)=2,C2366*D2366/100000000,"n.a.")</x:f>
        <x:v>35.451752742</x:v>
      </x:c>
      <x:c r="F2366" s="1" t="str">
        <x:v>get_fund_holders_a10e2190a42af2eb.json</x:v>
      </x:c>
      <x:c r="G2366" s="1" t="str">
        <x:v>get_fund_performance_074fe7c4861a32c8.json</x:v>
      </x:c>
    </x:row>
    <x:row r="2367" ht="25" customHeight="1">
      <x:c r="A2367" s="1" t="str">
        <x:v>563520.SH</x:v>
      </x:c>
      <x:c r="B2367" s="7" t="d">
        <x:v>2026-07-03T00:00:00.000Z</x:v>
      </x:c>
      <x:c r="C2367" s="8" t="n">
        <x:v>373065000</x:v>
      </x:c>
      <x:c r="D2367" s="9" t="n">
        <x:v>1.2473</x:v>
      </x:c>
      <x:c r="E2367" s="9" t="n">
        <x:f>IF(COUNT(C2367:D2367)=2,C2367*D2367/100000000,"n.a.")</x:f>
        <x:v>4.653239745</x:v>
      </x:c>
      <x:c r="F2367" s="1" t="str">
        <x:v>get_fund_holders_1e677b142657289e.json</x:v>
      </x:c>
      <x:c r="G2367" s="1" t="str">
        <x:v>get_fund_performance_32b153f453e65745.json</x:v>
      </x:c>
    </x:row>
    <x:row r="2368" ht="25" customHeight="1">
      <x:c r="A2368" s="1" t="str">
        <x:v>563750.SH</x:v>
      </x:c>
      <x:c r="B2368" s="7" t="d">
        <x:v>2026-07-03T00:00:00.000Z</x:v>
      </x:c>
      <x:c r="C2368" s="8" t="n">
        <x:v>337237000</x:v>
      </x:c>
      <x:c r="D2368" s="9" t="n">
        <x:v>1.2177</x:v>
      </x:c>
      <x:c r="E2368" s="9" t="n">
        <x:f>IF(COUNT(C2368:D2368)=2,C2368*D2368/100000000,"n.a.")</x:f>
        <x:v>4.106534948999999</x:v>
      </x:c>
      <x:c r="F2368" s="1" t="str">
        <x:v>get_fund_holders_3a509cba2b0c91ea.json</x:v>
      </x:c>
      <x:c r="G2368" s="1" t="str">
        <x:v>get_fund_performance_aa085c9cb9fda8b6.json</x:v>
      </x:c>
    </x:row>
    <x:row r="2369" ht="25" customHeight="1">
      <x:c r="A2369" s="1" t="str">
        <x:v>588000.SH</x:v>
      </x:c>
      <x:c r="B2369" s="7" t="d">
        <x:v>2026-07-03T00:00:00.000Z</x:v>
      </x:c>
      <x:c r="C2369" s="8" t="n">
        <x:v>31190668200</x:v>
      </x:c>
      <x:c r="D2369" s="9" t="n">
        <x:v>2.0823</x:v>
      </x:c>
      <x:c r="E2369" s="9" t="n">
        <x:f>IF(COUNT(C2369:D2369)=2,C2369*D2369/100000000,"n.a.")</x:f>
        <x:v>649.4832839286</x:v>
      </x:c>
      <x:c r="F2369" s="1" t="str">
        <x:v>get_fund_holders_d7a48f04a3675863.json</x:v>
      </x:c>
      <x:c r="G2369" s="1" t="str">
        <x:v>get_fund_performance_8e72c41e3db9b3ba.json</x:v>
      </x:c>
    </x:row>
    <x:row r="2370" ht="25" customHeight="1">
      <x:c r="A2370" s="1" t="str">
        <x:v>588040.SH</x:v>
      </x:c>
      <x:c r="B2370" s="7" t="d">
        <x:v>2026-07-03T00:00:00.000Z</x:v>
      </x:c>
      <x:c r="C2370" s="8" t="n">
        <x:v>85889000</x:v>
      </x:c>
      <x:c r="D2370" s="9" t="n">
        <x:v>2.0088</x:v>
      </x:c>
      <x:c r="E2370" s="9" t="n">
        <x:f>IF(COUNT(C2370:D2370)=2,C2370*D2370/100000000,"n.a.")</x:f>
        <x:v>1.725338232</x:v>
      </x:c>
      <x:c r="F2370" s="1" t="str">
        <x:v>get_fund_holders_289aa24890e2120f.json</x:v>
      </x:c>
      <x:c r="G2370" s="1" t="str">
        <x:v>get_fund_performance_132f843fe326f0e9.json</x:v>
      </x:c>
    </x:row>
    <x:row r="2371" ht="25" customHeight="1">
      <x:c r="A2371" s="1" t="str">
        <x:v>588050.SH</x:v>
      </x:c>
      <x:c r="B2371" s="7" t="d">
        <x:v>2026-07-03T00:00:00.000Z</x:v>
      </x:c>
      <x:c r="C2371" s="8" t="n">
        <x:v>4543241300</x:v>
      </x:c>
      <x:c r="D2371" s="9" t="n">
        <x:v>2.0212</x:v>
      </x:c>
      <x:c r="E2371" s="9" t="n">
        <x:f>IF(COUNT(C2371:D2371)=2,C2371*D2371/100000000,"n.a.")</x:f>
        <x:v>91.8279931556</x:v>
      </x:c>
      <x:c r="F2371" s="1" t="str">
        <x:v>get_fund_holders_bf65d0019adb3c3e.json</x:v>
      </x:c>
      <x:c r="G2371" s="1" t="str">
        <x:v>get_fund_performance_dbfdb5899fd5fed8.json</x:v>
      </x:c>
    </x:row>
    <x:row r="2372" ht="25" customHeight="1">
      <x:c r="A2372" s="1" t="str">
        <x:v>588060.SH</x:v>
      </x:c>
      <x:c r="B2372" s="7" t="d">
        <x:v>2026-07-03T00:00:00.000Z</x:v>
      </x:c>
      <x:c r="C2372" s="8" t="n">
        <x:v>5323140000</x:v>
      </x:c>
      <x:c r="D2372" s="9" t="n">
        <x:v>1.2524</x:v>
      </x:c>
      <x:c r="E2372" s="9" t="n">
        <x:f>IF(COUNT(C2372:D2372)=2,C2372*D2372/100000000,"n.a.")</x:f>
        <x:v>66.66700536</x:v>
      </x:c>
      <x:c r="F2372" s="1" t="str">
        <x:v>get_fund_holders_5233c0fc3241a32c.json</x:v>
      </x:c>
      <x:c r="G2372" s="1" t="str">
        <x:v>get_fund_performance_efd396d3cd9bc676.json</x:v>
      </x:c>
    </x:row>
    <x:row r="2373" ht="25" customHeight="1">
      <x:c r="A2373" s="1" t="str">
        <x:v>588080.SH</x:v>
      </x:c>
      <x:c r="B2373" s="7" t="d">
        <x:v>2026-07-03T00:00:00.000Z</x:v>
      </x:c>
      <x:c r="C2373" s="8" t="n">
        <x:v>19807628100</x:v>
      </x:c>
      <x:c r="D2373" s="9" t="n">
        <x:v>2.0192</x:v>
      </x:c>
      <x:c r="E2373" s="9" t="n">
        <x:f>IF(COUNT(C2373:D2373)=2,C2373*D2373/100000000,"n.a.")</x:f>
        <x:v>399.95562659520004</x:v>
      </x:c>
      <x:c r="F2373" s="1" t="str">
        <x:v>get_fund_holders_d208616395cf29e5.json</x:v>
      </x:c>
      <x:c r="G2373" s="1" t="str">
        <x:v>get_fund_performance_436bcdb0b10648ba.json</x:v>
      </x:c>
    </x:row>
    <x:row r="2374" ht="25" customHeight="1">
      <x:c r="A2374" s="1" t="str">
        <x:v>588090.SH</x:v>
      </x:c>
      <x:c r="B2374" s="7" t="d">
        <x:v>2026-07-03T00:00:00.000Z</x:v>
      </x:c>
      <x:c r="C2374" s="8" t="n">
        <x:v>1860072800</x:v>
      </x:c>
      <x:c r="D2374" s="9" t="n">
        <x:v>2.0255</x:v>
      </x:c>
      <x:c r="E2374" s="9" t="n">
        <x:f>IF(COUNT(C2374:D2374)=2,C2374*D2374/100000000,"n.a.")</x:f>
        <x:v>37.675774564</x:v>
      </x:c>
      <x:c r="F2374" s="1" t="str">
        <x:v>get_fund_holders_0e8c333096cb6d9b.json</x:v>
      </x:c>
      <x:c r="G2374" s="1" t="str">
        <x:v>get_fund_performance_5d7f4203664c3089.json</x:v>
      </x:c>
    </x:row>
    <x:row r="2375" ht="25" customHeight="1">
      <x:c r="A2375" s="1" t="str">
        <x:v>588150.SH</x:v>
      </x:c>
      <x:c r="B2375" s="7" t="d">
        <x:v>2026-07-03T00:00:00.000Z</x:v>
      </x:c>
      <x:c r="C2375" s="8" t="n">
        <x:v>285932600</x:v>
      </x:c>
      <x:c r="D2375" s="9" t="n">
        <x:v>1.3935</x:v>
      </x:c>
      <x:c r="E2375" s="9" t="n">
        <x:f>IF(COUNT(C2375:D2375)=2,C2375*D2375/100000000,"n.a.")</x:f>
        <x:v>3.9844707809999997</x:v>
      </x:c>
      <x:c r="F2375" s="1" t="str">
        <x:v>get_fund_holders_9969b0d406d0b745.json</x:v>
      </x:c>
      <x:c r="G2375" s="1" t="str">
        <x:v>get_fund_performance_e05a94b547791553.json</x:v>
      </x:c>
    </x:row>
    <x:row r="2376" ht="25" customHeight="1">
      <x:c r="A2376" s="1" t="str">
        <x:v>588180.SH</x:v>
      </x:c>
      <x:c r="B2376" s="7" t="d">
        <x:v>2026-07-03T00:00:00.000Z</x:v>
      </x:c>
      <x:c r="C2376" s="8" t="n">
        <x:v>717353700</x:v>
      </x:c>
      <x:c r="D2376" s="9" t="n">
        <x:v>1.2776</x:v>
      </x:c>
      <x:c r="E2376" s="9" t="n">
        <x:f>IF(COUNT(C2376:D2376)=2,C2376*D2376/100000000,"n.a.")</x:f>
        <x:v>9.1649108712</x:v>
      </x:c>
      <x:c r="F2376" s="1" t="str">
        <x:v>get_fund_holders_a16d4a3c86b477e3.json</x:v>
      </x:c>
      <x:c r="G2376" s="1" t="str">
        <x:v>get_fund_performance_dbfdb5899fd5fed8.json</x:v>
      </x:c>
    </x:row>
    <x:row r="2377" ht="25" customHeight="1">
      <x:c r="A2377" s="1" t="str">
        <x:v>588280.SH</x:v>
      </x:c>
      <x:c r="B2377" s="7" t="d">
        <x:v>2026-07-03T00:00:00.000Z</x:v>
      </x:c>
      <x:c r="C2377" s="8" t="n">
        <x:v>272121000</x:v>
      </x:c>
      <x:c r="D2377" s="9" t="n">
        <x:v>1.4194</x:v>
      </x:c>
      <x:c r="E2377" s="9" t="n">
        <x:f>IF(COUNT(C2377:D2377)=2,C2377*D2377/100000000,"n.a.")</x:f>
        <x:v>3.8624854739999996</x:v>
      </x:c>
      <x:c r="F2377" s="1" t="str">
        <x:v>get_fund_holders_e06a4127f41e102c.json</x:v>
      </x:c>
      <x:c r="G2377" s="1" t="str">
        <x:v>get_fund_performance_40a67205fc558839.json</x:v>
      </x:c>
    </x:row>
    <x:row r="2378" ht="25" customHeight="1">
      <x:c r="A2378" s="1" t="str">
        <x:v>588720.SH</x:v>
      </x:c>
      <x:c r="B2378" s="7" t="d">
        <x:v>2026-07-03T00:00:00.000Z</x:v>
      </x:c>
      <x:c r="C2378" s="8" t="n">
        <x:v>92241800</x:v>
      </x:c>
      <x:c r="D2378" s="9" t="n">
        <x:v>1.9873</x:v>
      </x:c>
      <x:c r="E2378" s="9" t="n">
        <x:f>IF(COUNT(C2378:D2378)=2,C2378*D2378/100000000,"n.a.")</x:f>
        <x:v>1.8331212914000001</x:v>
      </x:c>
      <x:c r="F2378" s="1" t="str">
        <x:v>get_fund_holders_522e7c68c534d3b2.json</x:v>
      </x:c>
      <x:c r="G2378" s="1" t="str">
        <x:v>get_fund_performance_5d7f4203664c3089.json</x:v>
      </x:c>
    </x:row>
    <x:row r="2379" ht="25" customHeight="1">
      <x:c r="A2379" s="1" t="str">
        <x:v>588840.SH</x:v>
      </x:c>
      <x:c r="B2379" s="7" t="d">
        <x:v>2026-07-03T00:00:00.000Z</x:v>
      </x:c>
      <x:c r="C2379" s="8" t="n">
        <x:v>37236000</x:v>
      </x:c>
      <x:c r="D2379" s="9" t="n">
        <x:v>1.824</x:v>
      </x:c>
      <x:c r="E2379" s="9" t="n">
        <x:f>IF(COUNT(C2379:D2379)=2,C2379*D2379/100000000,"n.a.")</x:f>
        <x:v>0.67918464</x:v>
      </x:c>
      <x:c r="F2379" s="1" t="str">
        <x:v>get_fund_holders_0b63176527658f63.json</x:v>
      </x:c>
      <x:c r="G2379" s="1" t="str">
        <x:v>get_fund_performance_132f843fe326f0e9.json</x:v>
      </x:c>
    </x:row>
    <x:row r="2380" ht="25" customHeight="1">
      <x:c r="A2380" s="1" t="str">
        <x:v>588870.SH</x:v>
      </x:c>
      <x:c r="B2380" s="7" t="d">
        <x:v>2026-07-03T00:00:00.000Z</x:v>
      </x:c>
      <x:c r="C2380" s="8" t="n">
        <x:v>320552000</x:v>
      </x:c>
      <x:c r="D2380" s="9" t="n">
        <x:v>2.0005</x:v>
      </x:c>
      <x:c r="E2380" s="9" t="n">
        <x:f>IF(COUNT(C2380:D2380)=2,C2380*D2380/100000000,"n.a.")</x:f>
        <x:v>6.41264276</x:v>
      </x:c>
      <x:c r="F2380" s="1" t="str">
        <x:v>get_fund_holders_caa4c3c02f912995.json</x:v>
      </x:c>
      <x:c r="G2380" s="1" t="str">
        <x:v>get_fund_performance_efd396d3cd9bc676.json</x:v>
      </x:c>
    </x:row>
    <x:row r="2381" ht="25" customHeight="1">
      <x:c r="A2381" s="1" t="str">
        <x:v>588940.SH</x:v>
      </x:c>
      <x:c r="B2381" s="7" t="d">
        <x:v>2026-07-03T00:00:00.000Z</x:v>
      </x:c>
      <x:c r="C2381" s="8" t="n">
        <x:v>517420000</x:v>
      </x:c>
      <x:c r="D2381" s="9" t="n">
        <x:v>2.0398</x:v>
      </x:c>
      <x:c r="E2381" s="9" t="n">
        <x:f>IF(COUNT(C2381:D2381)=2,C2381*D2381/100000000,"n.a.")</x:f>
        <x:v>10.55433316</x:v>
      </x:c>
      <x:c r="F2381" s="1" t="str">
        <x:v>get_fund_holders_dd0a9debd3f4f444.json</x:v>
      </x:c>
      <x:c r="G2381" s="1" t="str">
        <x:v>get_fund_performance_45fcf26c430218d7.json</x:v>
      </x:c>
    </x:row>
    <x:row r="2382" ht="25" customHeight="1">
      <x:c r="A2382" s="1" t="str">
        <x:v>588950.SH</x:v>
      </x:c>
      <x:c r="B2382" s="7" t="d">
        <x:v>2026-07-03T00:00:00.000Z</x:v>
      </x:c>
      <x:c r="C2382" s="8" t="n">
        <x:v>251729700</x:v>
      </x:c>
      <x:c r="D2382" s="9" t="n">
        <x:v>2.0525</x:v>
      </x:c>
      <x:c r="E2382" s="9" t="n">
        <x:f>IF(COUNT(C2382:D2382)=2,C2382*D2382/100000000,"n.a.")</x:f>
        <x:v>5.1667520925</x:v>
      </x:c>
      <x:c r="F2382" s="1" t="str">
        <x:v>get_fund_holders_d208616395cf29e5.json</x:v>
      </x:c>
      <x:c r="G2382" s="1" t="str">
        <x:v>get_fund_performance_436bcdb0b10648ba.json</x:v>
      </x:c>
    </x:row>
    <x:row r="2383" ht="25" customHeight="1">
      <x:c r="A2383" s="1" t="str">
        <x:v>589150.SH</x:v>
      </x:c>
      <x:c r="B2383" s="7" t="d">
        <x:v>2026-07-03T00:00:00.000Z</x:v>
      </x:c>
      <x:c r="C2383" s="8" t="n">
        <x:v>85437200</x:v>
      </x:c>
      <x:c r="D2383" s="9" t="n">
        <x:v>1.4299</x:v>
      </x:c>
      <x:c r="E2383" s="9" t="n">
        <x:f>IF(COUNT(C2383:D2383)=2,C2383*D2383/100000000,"n.a.")</x:f>
        <x:v>1.2216665228</x:v>
      </x:c>
      <x:c r="F2383" s="1" t="str">
        <x:v>get_fund_holders_9969b0d406d0b745.json</x:v>
      </x:c>
      <x:c r="G2383" s="1" t="str">
        <x:v>get_fund_performance_e05a94b547791553.json</x:v>
      </x:c>
    </x:row>
    <x:row r="2384" ht="25" customHeight="1">
      <x:c r="A2384" s="1" t="str">
        <x:v>589360.SH</x:v>
      </x:c>
      <x:c r="B2384" s="7" t="d">
        <x:v>2026-07-03T00:00:00.000Z</x:v>
      </x:c>
      <x:c r="C2384" s="8" t="n">
        <x:v>218174000</x:v>
      </x:c>
      <x:c r="D2384" s="9" t="n">
        <x:v>1.0169</x:v>
      </x:c>
      <x:c r="E2384" s="9" t="n">
        <x:f>IF(COUNT(C2384:D2384)=2,C2384*D2384/100000000,"n.a.")</x:f>
        <x:v>2.218611406</x:v>
      </x:c>
      <x:c r="F2384" s="1" t="str">
        <x:v>get_fund_holders_6945901b696ca7c1.json</x:v>
      </x:c>
      <x:c r="G2384" s="1" t="str">
        <x:v>get_fund_performance_471c330b09cc8ef2.json</x:v>
      </x:c>
    </x:row>
    <x:row r="2385" ht="25" customHeight="1">
      <x:c r="A2385" s="1" t="str">
        <x:v>589850.SH</x:v>
      </x:c>
      <x:c r="B2385" s="7" t="d">
        <x:v>2026-07-03T00:00:00.000Z</x:v>
      </x:c>
      <x:c r="C2385" s="8" t="n">
        <x:v>421057000</x:v>
      </x:c>
      <x:c r="D2385" s="9" t="n">
        <x:v>1.8883</x:v>
      </x:c>
      <x:c r="E2385" s="9" t="n">
        <x:f>IF(COUNT(C2385:D2385)=2,C2385*D2385/100000000,"n.a.")</x:f>
        <x:v>7.950819331</x:v>
      </x:c>
      <x:c r="F2385" s="1" t="str">
        <x:v>get_fund_holders_d7a48f04a3675863.json</x:v>
      </x:c>
      <x:c r="G2385" s="1" t="str">
        <x:v>get_fund_performance_8e72c41e3db9b3ba.json</x:v>
      </x:c>
    </x:row>
    <x:row r="2386" ht="25" customHeight="1">
      <x:c r="A2386" s="1" t="str">
        <x:v>159205.SZ</x:v>
      </x:c>
      <x:c r="B2386" s="7" t="d">
        <x:v>2026-07-06T00:00:00.000Z</x:v>
      </x:c>
      <x:c r="C2386" s="8" t="n">
        <x:v>337056064</x:v>
      </x:c>
      <x:c r="D2386" s="9" t="n">
        <x:v>1.9362</x:v>
      </x:c>
      <x:c r="E2386" s="9" t="n">
        <x:f>IF(COUNT(C2386:D2386)=2,C2386*D2386/100000000,"n.a.")</x:f>
        <x:v>6.526079511168</x:v>
      </x:c>
      <x:c r="F2386" s="1" t="str">
        <x:v>get_fund_holders_dd0a9debd3f4f444.json</x:v>
      </x:c>
      <x:c r="G2386" s="1" t="str">
        <x:v>get_fund_performance_45fcf26c430218d7.json</x:v>
      </x:c>
    </x:row>
    <x:row r="2387" ht="25" customHeight="1">
      <x:c r="A2387" s="1" t="str">
        <x:v>159247.SZ</x:v>
      </x:c>
      <x:c r="B2387" s="7" t="d">
        <x:v>2026-07-06T00:00:00.000Z</x:v>
      </x:c>
      <x:c r="C2387" s="8" t="n">
        <x:v>213984966</x:v>
      </x:c>
      <x:c r="D2387" s="9" t="n">
        <x:v>1.1862</x:v>
      </x:c>
      <x:c r="E2387" s="9" t="n">
        <x:f>IF(COUNT(C2387:D2387)=2,C2387*D2387/100000000,"n.a.")</x:f>
        <x:v>2.5382896666919996</x:v>
      </x:c>
      <x:c r="F2387" s="1" t="str">
        <x:v>get_fund_holders_fadd370a28d51cf3.json</x:v>
      </x:c>
      <x:c r="G2387" s="1" t="str">
        <x:v>get_fund_performance_bf1ce8849823faae.json</x:v>
      </x:c>
    </x:row>
    <x:row r="2388" ht="25" customHeight="1">
      <x:c r="A2388" s="1" t="str">
        <x:v>159300.SZ</x:v>
      </x:c>
      <x:c r="B2388" s="7" t="d">
        <x:v>2026-07-06T00:00:00.000Z</x:v>
      </x:c>
      <x:c r="C2388" s="8" t="n">
        <x:v>179158097</x:v>
      </x:c>
      <x:c r="D2388" s="9" t="n">
        <x:v>5.218</x:v>
      </x:c>
      <x:c r="E2388" s="9" t="n">
        <x:f>IF(COUNT(C2388:D2388)=2,C2388*D2388/100000000,"n.a.")</x:f>
        <x:v>9.34846950146</x:v>
      </x:c>
      <x:c r="F2388" s="1" t="str">
        <x:v>get_fund_holders_b7b2fd863d7cae37.json</x:v>
      </x:c>
      <x:c r="G2388" s="1" t="str">
        <x:v>get_fund_performance_782c037bcb449f29.json</x:v>
      </x:c>
    </x:row>
    <x:row r="2389" ht="25" customHeight="1">
      <x:c r="A2389" s="1" t="str">
        <x:v>159330.SZ</x:v>
      </x:c>
      <x:c r="B2389" s="7" t="d">
        <x:v>2026-07-06T00:00:00.000Z</x:v>
      </x:c>
      <x:c r="C2389" s="8" t="n">
        <x:v>329801009</x:v>
      </x:c>
      <x:c r="D2389" s="9" t="n">
        <x:v>1.5061</x:v>
      </x:c>
      <x:c r="E2389" s="9" t="n">
        <x:f>IF(COUNT(C2389:D2389)=2,C2389*D2389/100000000,"n.a.")</x:f>
        <x:v>4.967132996549</x:v>
      </x:c>
      <x:c r="F2389" s="1" t="str">
        <x:v>get_fund_holders_db155956e659ea95.json</x:v>
      </x:c>
      <x:c r="G2389" s="1" t="str">
        <x:v>get_fund_performance_ac2efc383ca02be2.json</x:v>
      </x:c>
    </x:row>
    <x:row r="2390" ht="25" customHeight="1">
      <x:c r="A2390" s="1" t="str">
        <x:v>159337.SZ</x:v>
      </x:c>
      <x:c r="B2390" s="7" t="d">
        <x:v>2026-07-06T00:00:00.000Z</x:v>
      </x:c>
      <x:c r="C2390" s="8" t="n">
        <x:v>233710611</x:v>
      </x:c>
      <x:c r="D2390" s="9" t="n">
        <x:v>1.9695</x:v>
      </x:c>
      <x:c r="E2390" s="9" t="n">
        <x:f>IF(COUNT(C2390:D2390)=2,C2390*D2390/100000000,"n.a.")</x:f>
        <x:v>4.602930483645</x:v>
      </x:c>
      <x:c r="F2390" s="1" t="str">
        <x:v>get_fund_holders_0f3e86d571c495d7.json</x:v>
      </x:c>
      <x:c r="G2390" s="1" t="str">
        <x:v>get_fund_performance_5896dab4189c2620.json</x:v>
      </x:c>
    </x:row>
    <x:row r="2391" ht="25" customHeight="1">
      <x:c r="A2391" s="1" t="str">
        <x:v>159393.SZ</x:v>
      </x:c>
      <x:c r="B2391" s="7" t="d">
        <x:v>2026-07-06T00:00:00.000Z</x:v>
      </x:c>
      <x:c r="C2391" s="8" t="n">
        <x:v>57346342</x:v>
      </x:c>
      <x:c r="D2391" s="9" t="n">
        <x:v>5.148</x:v>
      </x:c>
      <x:c r="E2391" s="9" t="n">
        <x:f>IF(COUNT(C2391:D2391)=2,C2391*D2391/100000000,"n.a.")</x:f>
        <x:v>2.95218968616</x:v>
      </x:c>
      <x:c r="F2391" s="1" t="str">
        <x:v>get_fund_holders_9f97c20db2568193.json</x:v>
      </x:c>
      <x:c r="G2391" s="1" t="str">
        <x:v>get_fund_performance_cc51021ca3a41cab.json</x:v>
      </x:c>
    </x:row>
    <x:row r="2392" ht="25" customHeight="1">
      <x:c r="A2392" s="1" t="str">
        <x:v>159500.SZ</x:v>
      </x:c>
      <x:c r="B2392" s="7" t="d">
        <x:v>2026-07-06T00:00:00.000Z</x:v>
      </x:c>
      <x:c r="C2392" s="8" t="n">
        <x:v>140538865</x:v>
      </x:c>
      <x:c r="D2392" s="9" t="n">
        <x:v>1.2891</x:v>
      </x:c>
      <x:c r="E2392" s="9" t="n">
        <x:f>IF(COUNT(C2392:D2392)=2,C2392*D2392/100000000,"n.a.")</x:f>
        <x:v>1.8116865087149998</x:v>
      </x:c>
      <x:c r="F2392" s="1" t="str">
        <x:v>get_fund_holders_cb7a47267215c1da.json</x:v>
      </x:c>
      <x:c r="G2392" s="1" t="str">
        <x:v>get_fund_performance_7bf0efc786c27bf1.json</x:v>
      </x:c>
    </x:row>
    <x:row r="2393" ht="25" customHeight="1">
      <x:c r="A2393" s="1" t="str">
        <x:v>159531.SZ</x:v>
      </x:c>
      <x:c r="B2393" s="7" t="d">
        <x:v>2026-07-06T00:00:00.000Z</x:v>
      </x:c>
      <x:c r="C2393" s="8" t="n">
        <x:v>512608406</x:v>
      </x:c>
      <x:c r="D2393" s="9" t="n">
        <x:v>1.5335</x:v>
      </x:c>
      <x:c r="E2393" s="9" t="n">
        <x:f>IF(COUNT(C2393:D2393)=2,C2393*D2393/100000000,"n.a.")</x:f>
        <x:v>7.86084990601</x:v>
      </x:c>
      <x:c r="F2393" s="1" t="str">
        <x:v>get_fund_holders_6dc695d00ba15682.json</x:v>
      </x:c>
      <x:c r="G2393" s="1" t="str">
        <x:v>get_fund_performance_e916a21462249c2f.json</x:v>
      </x:c>
    </x:row>
    <x:row r="2394" ht="25" customHeight="1">
      <x:c r="A2394" s="1" t="str">
        <x:v>159532.SZ</x:v>
      </x:c>
      <x:c r="B2394" s="7" t="d">
        <x:v>2026-07-06T00:00:00.000Z</x:v>
      </x:c>
      <x:c r="C2394" s="8" t="n">
        <x:v>127564791</x:v>
      </x:c>
      <x:c r="D2394" s="9" t="n">
        <x:v>1.7711</x:v>
      </x:c>
      <x:c r="E2394" s="9" t="n">
        <x:f>IF(COUNT(C2394:D2394)=2,C2394*D2394/100000000,"n.a.")</x:f>
        <x:v>2.259300013401</x:v>
      </x:c>
      <x:c r="F2394" s="1" t="str">
        <x:v>get_fund_holders_6dc695d00ba15682.json</x:v>
      </x:c>
      <x:c r="G2394" s="1" t="str">
        <x:v>get_fund_performance_e916a21462249c2f.json</x:v>
      </x:c>
    </x:row>
    <x:row r="2395" ht="25" customHeight="1">
      <x:c r="A2395" s="1" t="str">
        <x:v>159533.SZ</x:v>
      </x:c>
      <x:c r="B2395" s="7" t="d">
        <x:v>2026-07-06T00:00:00.000Z</x:v>
      </x:c>
      <x:c r="C2395" s="8" t="n">
        <x:v>12458785</x:v>
      </x:c>
      <x:c r="D2395" s="9" t="n">
        <x:v>2.1059</x:v>
      </x:c>
      <x:c r="E2395" s="9" t="n">
        <x:f>IF(COUNT(C2395:D2395)=2,C2395*D2395/100000000,"n.a.")</x:f>
        <x:v>0.262369553315</x:v>
      </x:c>
      <x:c r="F2395" s="1" t="str">
        <x:v>get_fund_holders_2726ab4790466ee0.json</x:v>
      </x:c>
      <x:c r="G2395" s="1" t="str">
        <x:v>get_fund_performance_cb9287801365b0fc.json</x:v>
      </x:c>
    </x:row>
    <x:row r="2396" ht="25" customHeight="1">
      <x:c r="A2396" s="1" t="str">
        <x:v>159535.SZ</x:v>
      </x:c>
      <x:c r="B2396" s="7" t="d">
        <x:v>2026-07-06T00:00:00.000Z</x:v>
      </x:c>
      <x:c r="C2396" s="8" t="n">
        <x:v>16981088</x:v>
      </x:c>
      <x:c r="D2396" s="9" t="n">
        <x:v>1.5673</x:v>
      </x:c>
      <x:c r="E2396" s="9" t="n">
        <x:f>IF(COUNT(C2396:D2396)=2,C2396*D2396/100000000,"n.a.")</x:f>
        <x:v>0.266144592224</x:v>
      </x:c>
      <x:c r="F2396" s="1" t="str">
        <x:v>get_fund_holders_b0ac19f70da2b9d6.json</x:v>
      </x:c>
      <x:c r="G2396" s="1" t="str">
        <x:v>get_fund_performance_8091d233a91473cf.json</x:v>
      </x:c>
    </x:row>
    <x:row r="2397" ht="25" customHeight="1">
      <x:c r="A2397" s="1" t="str">
        <x:v>159536.SZ</x:v>
      </x:c>
      <x:c r="B2397" s="7" t="d">
        <x:v>2026-07-06T00:00:00.000Z</x:v>
      </x:c>
      <x:c r="C2397" s="8" t="n">
        <x:v>41261589</x:v>
      </x:c>
      <x:c r="D2397" s="9" t="n">
        <x:v>1.5117</x:v>
      </x:c>
      <x:c r="E2397" s="9" t="n">
        <x:f>IF(COUNT(C2397:D2397)=2,C2397*D2397/100000000,"n.a.")</x:f>
        <x:v>0.623751440913</x:v>
      </x:c>
      <x:c r="F2397" s="1" t="str">
        <x:v>get_fund_holders_b0ac19f70da2b9d6.json</x:v>
      </x:c>
      <x:c r="G2397" s="1" t="str">
        <x:v>get_fund_performance_8091d233a91473cf.json</x:v>
      </x:c>
    </x:row>
    <x:row r="2398" ht="25" customHeight="1">
      <x:c r="A2398" s="1" t="str">
        <x:v>159629.SZ</x:v>
      </x:c>
      <x:c r="B2398" s="7" t="d">
        <x:v>2026-07-06T00:00:00.000Z</x:v>
      </x:c>
      <x:c r="C2398" s="8" t="n">
        <x:v>403252663</x:v>
      </x:c>
      <x:c r="D2398" s="9" t="n">
        <x:v>3.5225</x:v>
      </x:c>
      <x:c r="E2398" s="9" t="n">
        <x:f>IF(COUNT(C2398:D2398)=2,C2398*D2398/100000000,"n.a.")</x:f>
        <x:v>14.204575054175</x:v>
      </x:c>
      <x:c r="F2398" s="1" t="str">
        <x:v>get_fund_holders_f06ed8ca04a5c3cd.json</x:v>
      </x:c>
      <x:c r="G2398" s="1" t="str">
        <x:v>get_fund_performance_7ef9212eaf1828ff.json</x:v>
      </x:c>
    </x:row>
    <x:row r="2399" ht="25" customHeight="1">
      <x:c r="A2399" s="1" t="str">
        <x:v>159633.SZ</x:v>
      </x:c>
      <x:c r="B2399" s="7" t="d">
        <x:v>2026-07-06T00:00:00.000Z</x:v>
      </x:c>
      <x:c r="C2399" s="8" t="n">
        <x:v>615162658</x:v>
      </x:c>
      <x:c r="D2399" s="9" t="n">
        <x:v>3.6056</x:v>
      </x:c>
      <x:c r="E2399" s="9" t="n">
        <x:f>IF(COUNT(C2399:D2399)=2,C2399*D2399/100000000,"n.a.")</x:f>
        <x:v>22.180304796848002</x:v>
      </x:c>
      <x:c r="F2399" s="1" t="str">
        <x:v>get_fund_holders_cdfe40210f5aa2b8.json</x:v>
      </x:c>
      <x:c r="G2399" s="1" t="str">
        <x:v>get_fund_performance_240cbda96a3d63f3.json</x:v>
      </x:c>
    </x:row>
    <x:row r="2400" ht="25" customHeight="1">
      <x:c r="A2400" s="1" t="str">
        <x:v>159673.SZ</x:v>
      </x:c>
      <x:c r="B2400" s="7" t="d">
        <x:v>2026-07-06T00:00:00.000Z</x:v>
      </x:c>
      <x:c r="C2400" s="8" t="n">
        <x:v>1345528385</x:v>
      </x:c>
      <x:c r="D2400" s="9" t="n">
        <x:v>1.3386</x:v>
      </x:c>
      <x:c r="E2400" s="9" t="n">
        <x:f>IF(COUNT(C2400:D2400)=2,C2400*D2400/100000000,"n.a.")</x:f>
        <x:v>18.01124296161</x:v>
      </x:c>
      <x:c r="F2400" s="1" t="str">
        <x:v>get_fund_holders_1d7b543e33e514b4.json</x:v>
      </x:c>
      <x:c r="G2400" s="1" t="str">
        <x:v>get_fund_performance_7c60e350c6141c53.json</x:v>
      </x:c>
    </x:row>
    <x:row r="2401" ht="25" customHeight="1">
      <x:c r="A2401" s="1" t="str">
        <x:v>159808.SZ</x:v>
      </x:c>
      <x:c r="B2401" s="7" t="d">
        <x:v>2026-07-06T00:00:00.000Z</x:v>
      </x:c>
      <x:c r="C2401" s="8" t="n">
        <x:v>49484790</x:v>
      </x:c>
      <x:c r="D2401" s="9" t="n">
        <x:v>1.5262</x:v>
      </x:c>
      <x:c r="E2401" s="9" t="n">
        <x:f>IF(COUNT(C2401:D2401)=2,C2401*D2401/100000000,"n.a.")</x:f>
        <x:v>0.75523686498</x:v>
      </x:c>
      <x:c r="F2401" s="1" t="str">
        <x:v>get_fund_holders_e011263fc4341082.json</x:v>
      </x:c>
      <x:c r="G2401" s="1" t="str">
        <x:v>get_fund_performance_23d6e3cf533bf329.json</x:v>
      </x:c>
    </x:row>
    <x:row r="2402" ht="25" customHeight="1">
      <x:c r="A2402" s="1" t="str">
        <x:v>159810.SZ</x:v>
      </x:c>
      <x:c r="B2402" s="7" t="d">
        <x:v>2026-07-06T00:00:00.000Z</x:v>
      </x:c>
      <x:c r="C2402" s="8" t="n">
        <x:v>48475458</x:v>
      </x:c>
      <x:c r="D2402" s="9" t="n">
        <x:v>1.5905</x:v>
      </x:c>
      <x:c r="E2402" s="9" t="n">
        <x:f>IF(COUNT(C2402:D2402)=2,C2402*D2402/100000000,"n.a.")</x:f>
        <x:v>0.7710021594900001</x:v>
      </x:c>
      <x:c r="F2402" s="1" t="str">
        <x:v>get_fund_holders_e011263fc4341082.json</x:v>
      </x:c>
      <x:c r="G2402" s="1" t="str">
        <x:v>get_fund_performance_23d6e3cf533bf329.json</x:v>
      </x:c>
    </x:row>
    <x:row r="2403" ht="25" customHeight="1">
      <x:c r="A2403" s="1" t="str">
        <x:v>159820.SZ</x:v>
      </x:c>
      <x:c r="B2403" s="7" t="d">
        <x:v>2026-07-06T00:00:00.000Z</x:v>
      </x:c>
      <x:c r="C2403" s="8" t="n">
        <x:v>1268908470</x:v>
      </x:c>
      <x:c r="D2403" s="9" t="n">
        <x:v>1.4907</x:v>
      </x:c>
      <x:c r="E2403" s="9" t="n">
        <x:f>IF(COUNT(C2403:D2403)=2,C2403*D2403/100000000,"n.a.")</x:f>
        <x:v>18.91561856229</x:v>
      </x:c>
      <x:c r="F2403" s="1" t="str">
        <x:v>get_fund_holders_4a5b486412b93368.json</x:v>
      </x:c>
      <x:c r="G2403" s="1" t="str">
        <x:v>get_fund_performance_d3b8a29dbfda12d5.json</x:v>
      </x:c>
    </x:row>
    <x:row r="2404" ht="25" customHeight="1">
      <x:c r="A2404" s="1" t="str">
        <x:v>159821.SZ</x:v>
      </x:c>
      <x:c r="B2404" s="7" t="d">
        <x:v>2026-07-06T00:00:00.000Z</x:v>
      </x:c>
      <x:c r="C2404" s="8" t="n">
        <x:v>55520000</x:v>
      </x:c>
      <x:c r="D2404" s="9" t="n">
        <x:v>1.4863</x:v>
      </x:c>
      <x:c r="E2404" s="9" t="n">
        <x:f>IF(COUNT(C2404:D2404)=2,C2404*D2404/100000000,"n.a.")</x:f>
        <x:v>0.82519376</x:v>
      </x:c>
      <x:c r="F2404" s="1" t="str">
        <x:v>get_fund_holders_6f3a5c30140a2cc7.json</x:v>
      </x:c>
      <x:c r="G2404" s="1" t="str">
        <x:v>get_fund_performance_ddc316222fa0f340.json</x:v>
      </x:c>
    </x:row>
    <x:row r="2405" ht="25" customHeight="1">
      <x:c r="A2405" s="1" t="str">
        <x:v>159845.SZ</x:v>
      </x:c>
      <x:c r="B2405" s="7" t="d">
        <x:v>2026-07-06T00:00:00.000Z</x:v>
      </x:c>
      <x:c r="C2405" s="8" t="n">
        <x:v>1592425606</x:v>
      </x:c>
      <x:c r="D2405" s="9" t="n">
        <x:v>3.5157</x:v>
      </x:c>
      <x:c r="E2405" s="9" t="n">
        <x:f>IF(COUNT(C2405:D2405)=2,C2405*D2405/100000000,"n.a.")</x:f>
        <x:v>55.98490703014199</x:v>
      </x:c>
      <x:c r="F2405" s="1" t="str">
        <x:v>get_fund_holders_cdfe40210f5aa2b8.json</x:v>
      </x:c>
      <x:c r="G2405" s="1" t="str">
        <x:v>get_fund_performance_240cbda96a3d63f3.json</x:v>
      </x:c>
    </x:row>
    <x:row r="2406" ht="25" customHeight="1">
      <x:c r="A2406" s="1" t="str">
        <x:v>159908.SZ</x:v>
      </x:c>
      <x:c r="B2406" s="7" t="d">
        <x:v>2026-07-06T00:00:00.000Z</x:v>
      </x:c>
      <x:c r="C2406" s="8" t="n">
        <x:v>315229029</x:v>
      </x:c>
      <x:c r="D2406" s="9" t="n">
        <x:v>3.6884</x:v>
      </x:c>
      <x:c r="E2406" s="9" t="n">
        <x:f>IF(COUNT(C2406:D2406)=2,C2406*D2406/100000000,"n.a.")</x:f>
        <x:v>11.626907505636</x:v>
      </x:c>
      <x:c r="F2406" s="1" t="str">
        <x:v>get_fund_holders_f72299d2431949fb.json</x:v>
      </x:c>
      <x:c r="G2406" s="1" t="str">
        <x:v>get_fund_performance_c6948bae147698fe.json</x:v>
      </x:c>
    </x:row>
    <x:row r="2407" ht="25" customHeight="1">
      <x:c r="A2407" s="1" t="str">
        <x:v>159915.SZ</x:v>
      </x:c>
      <x:c r="B2407" s="7" t="d">
        <x:v>2026-07-06T00:00:00.000Z</x:v>
      </x:c>
      <x:c r="C2407" s="8" t="n">
        <x:v>11143454936</x:v>
      </x:c>
      <x:c r="D2407" s="9" t="n">
        <x:v>3.963</x:v>
      </x:c>
      <x:c r="E2407" s="9" t="n">
        <x:f>IF(COUNT(C2407:D2407)=2,C2407*D2407/100000000,"n.a.")</x:f>
        <x:v>441.61511911368007</x:v>
      </x:c>
      <x:c r="F2407" s="1" t="str">
        <x:v>get_fund_holders_f7a47e9d730c119a.json</x:v>
      </x:c>
      <x:c r="G2407" s="1" t="str">
        <x:v>get_fund_performance_822b984e855b6212.json</x:v>
      </x:c>
    </x:row>
    <x:row r="2408" ht="25" customHeight="1">
      <x:c r="A2408" s="1" t="str">
        <x:v>159919.SZ</x:v>
      </x:c>
      <x:c r="B2408" s="7" t="d">
        <x:v>2026-07-06T00:00:00.000Z</x:v>
      </x:c>
      <x:c r="C2408" s="8" t="n">
        <x:v>5361516676</x:v>
      </x:c>
      <x:c r="D2408" s="9" t="n">
        <x:v>5.0915</x:v>
      </x:c>
      <x:c r="E2408" s="9" t="n">
        <x:f>IF(COUNT(C2408:D2408)=2,C2408*D2408/100000000,"n.a.")</x:f>
        <x:v>272.98162155854</x:v>
      </x:c>
      <x:c r="F2408" s="1" t="str">
        <x:v>get_fund_holders_1d7b543e33e514b4.json</x:v>
      </x:c>
      <x:c r="G2408" s="1" t="str">
        <x:v>get_fund_performance_7c60e350c6141c53.json</x:v>
      </x:c>
    </x:row>
    <x:row r="2409" ht="25" customHeight="1">
      <x:c r="A2409" s="1" t="str">
        <x:v>159922.SZ</x:v>
      </x:c>
      <x:c r="B2409" s="7" t="d">
        <x:v>2026-07-06T00:00:00.000Z</x:v>
      </x:c>
      <x:c r="C2409" s="8" t="n">
        <x:v>2335676765</x:v>
      </x:c>
      <x:c r="D2409" s="9" t="n">
        <x:v>3.5021</x:v>
      </x:c>
      <x:c r="E2409" s="9" t="n">
        <x:f>IF(COUNT(C2409:D2409)=2,C2409*D2409/100000000,"n.a.")</x:f>
        <x:v>81.797735987065</x:v>
      </x:c>
      <x:c r="F2409" s="1" t="str">
        <x:v>get_fund_holders_642ec0bcd548408a.json</x:v>
      </x:c>
      <x:c r="G2409" s="1" t="str">
        <x:v>get_fund_performance_52dd6b7444cbe37f.json</x:v>
      </x:c>
    </x:row>
    <x:row r="2410" ht="25" customHeight="1">
      <x:c r="A2410" s="1" t="str">
        <x:v>159925.SZ</x:v>
      </x:c>
      <x:c r="B2410" s="7" t="d">
        <x:v>2026-07-06T00:00:00.000Z</x:v>
      </x:c>
      <x:c r="C2410" s="8" t="n">
        <x:v>544820856</x:v>
      </x:c>
      <x:c r="D2410" s="9" t="n">
        <x:v>4.9275</x:v>
      </x:c>
      <x:c r="E2410" s="9" t="n">
        <x:f>IF(COUNT(C2410:D2410)=2,C2410*D2410/100000000,"n.a.")</x:f>
        <x:v>26.8460476794</x:v>
      </x:c>
      <x:c r="F2410" s="1" t="str">
        <x:v>get_fund_holders_9654d298fd7411b0.json</x:v>
      </x:c>
      <x:c r="G2410" s="1" t="str">
        <x:v>get_fund_performance_1d4a9808e8556da1.json</x:v>
      </x:c>
    </x:row>
    <x:row r="2411" ht="25" customHeight="1">
      <x:c r="A2411" s="1" t="str">
        <x:v>159935.SZ</x:v>
      </x:c>
      <x:c r="B2411" s="7" t="d">
        <x:v>2026-07-06T00:00:00.000Z</x:v>
      </x:c>
      <x:c r="C2411" s="8" t="n">
        <x:v>22572956</x:v>
      </x:c>
      <x:c r="D2411" s="9" t="n">
        <x:v>2.7208</x:v>
      </x:c>
      <x:c r="E2411" s="9" t="n">
        <x:f>IF(COUNT(C2411:D2411)=2,C2411*D2411/100000000,"n.a.")</x:f>
        <x:v>0.614164986848</x:v>
      </x:c>
      <x:c r="F2411" s="1" t="str">
        <x:v>get_fund_holders_3a509cba2b0c91ea.json</x:v>
      </x:c>
      <x:c r="G2411" s="1" t="str">
        <x:v>get_fund_performance_aa085c9cb9fda8b6.json</x:v>
      </x:c>
    </x:row>
    <x:row r="2412" ht="25" customHeight="1">
      <x:c r="A2412" s="1" t="str">
        <x:v>159948.SZ</x:v>
      </x:c>
      <x:c r="B2412" s="7" t="d">
        <x:v>2026-07-06T00:00:00.000Z</x:v>
      </x:c>
      <x:c r="C2412" s="8" t="n">
        <x:v>1058697720</x:v>
      </x:c>
      <x:c r="D2412" s="9" t="n">
        <x:v>4.3777</x:v>
      </x:c>
      <x:c r="E2412" s="9" t="n">
        <x:f>IF(COUNT(C2412:D2412)=2,C2412*D2412/100000000,"n.a.")</x:f>
        <x:v>46.34661008844</x:v>
      </x:c>
      <x:c r="F2412" s="1" t="str">
        <x:v>get_fund_holders_fadd370a28d51cf3.json</x:v>
      </x:c>
      <x:c r="G2412" s="1" t="str">
        <x:v>get_fund_performance_bf1ce8849823faae.json</x:v>
      </x:c>
    </x:row>
    <x:row r="2413" ht="25" customHeight="1">
      <x:c r="A2413" s="1" t="str">
        <x:v>159952.SZ</x:v>
      </x:c>
      <x:c r="B2413" s="7" t="d">
        <x:v>2026-07-06T00:00:00.000Z</x:v>
      </x:c>
      <x:c r="C2413" s="8" t="n">
        <x:v>3637484929</x:v>
      </x:c>
      <x:c r="D2413" s="9" t="n">
        <x:v>2.4068</x:v>
      </x:c>
      <x:c r="E2413" s="9" t="n">
        <x:f>IF(COUNT(C2413:D2413)=2,C2413*D2413/100000000,"n.a.")</x:f>
        <x:v>87.54698727117201</x:v>
      </x:c>
      <x:c r="F2413" s="1" t="str">
        <x:v>get_fund_holders_f72299d2431949fb.json</x:v>
      </x:c>
      <x:c r="G2413" s="1" t="str">
        <x:v>get_fund_performance_c6948bae147698fe.json</x:v>
      </x:c>
    </x:row>
    <x:row r="2414" ht="25" customHeight="1">
      <x:c r="A2414" s="1" t="str">
        <x:v>159956.SZ</x:v>
      </x:c>
      <x:c r="B2414" s="7" t="d">
        <x:v>2026-07-06T00:00:00.000Z</x:v>
      </x:c>
      <x:c r="C2414" s="8" t="n">
        <x:v>41978674</x:v>
      </x:c>
      <x:c r="D2414" s="9" t="n">
        <x:v>2.5085</x:v>
      </x:c>
      <x:c r="E2414" s="9" t="n">
        <x:f>IF(COUNT(C2414:D2414)=2,C2414*D2414/100000000,"n.a.")</x:f>
        <x:v>1.05303503729</x:v>
      </x:c>
      <x:c r="F2414" s="1" t="str">
        <x:v>get_fund_holders_6f3a5c30140a2cc7.json</x:v>
      </x:c>
      <x:c r="G2414" s="1" t="str">
        <x:v>get_fund_performance_ddc316222fa0f340.json</x:v>
      </x:c>
    </x:row>
    <x:row r="2415" ht="25" customHeight="1">
      <x:c r="A2415" s="1" t="str">
        <x:v>159957.SZ</x:v>
      </x:c>
      <x:c r="B2415" s="7" t="d">
        <x:v>2026-07-06T00:00:00.000Z</x:v>
      </x:c>
      <x:c r="C2415" s="8" t="n">
        <x:v>825784560</x:v>
      </x:c>
      <x:c r="D2415" s="9" t="n">
        <x:v>2.5978</x:v>
      </x:c>
      <x:c r="E2415" s="9" t="n">
        <x:f>IF(COUNT(C2415:D2415)=2,C2415*D2415/100000000,"n.a.")</x:f>
        <x:v>21.45223129968</x:v>
      </x:c>
      <x:c r="F2415" s="1" t="str">
        <x:v>get_fund_holders_972746bb5dcf2cb7.json</x:v>
      </x:c>
      <x:c r="G2415" s="1" t="str">
        <x:v>get_fund_performance_875d1f9d9b20879b.json</x:v>
      </x:c>
    </x:row>
    <x:row r="2416" ht="25" customHeight="1">
      <x:c r="A2416" s="1" t="str">
        <x:v>159958.SZ</x:v>
      </x:c>
      <x:c r="B2416" s="7" t="d">
        <x:v>2026-07-06T00:00:00.000Z</x:v>
      </x:c>
      <x:c r="C2416" s="8" t="n">
        <x:v>214011448</x:v>
      </x:c>
      <x:c r="D2416" s="9" t="n">
        <x:v>2.3922</x:v>
      </x:c>
      <x:c r="E2416" s="9" t="n">
        <x:f>IF(COUNT(C2416:D2416)=2,C2416*D2416/100000000,"n.a.")</x:f>
        <x:v>5.119581859056</x:v>
      </x:c>
      <x:c r="F2416" s="1" t="str">
        <x:v>get_fund_holders_3665ca842f2b9d2d.json</x:v>
      </x:c>
      <x:c r="G2416" s="1" t="str">
        <x:v>get_fund_performance_757bebf0dcfab699.json</x:v>
      </x:c>
    </x:row>
    <x:row r="2417" ht="25" customHeight="1">
      <x:c r="A2417" s="1" t="str">
        <x:v>159964.SZ</x:v>
      </x:c>
      <x:c r="B2417" s="7" t="d">
        <x:v>2026-07-06T00:00:00.000Z</x:v>
      </x:c>
      <x:c r="C2417" s="8" t="n">
        <x:v>193481881</x:v>
      </x:c>
      <x:c r="D2417" s="9" t="n">
        <x:v>2.5875</x:v>
      </x:c>
      <x:c r="E2417" s="9" t="n">
        <x:f>IF(COUNT(C2417:D2417)=2,C2417*D2417/100000000,"n.a.")</x:f>
        <x:v>5.006343670874999</x:v>
      </x:c>
      <x:c r="F2417" s="1" t="str">
        <x:v>get_fund_holders_f7a47e9d730c119a.json</x:v>
      </x:c>
      <x:c r="G2417" s="1" t="str">
        <x:v>get_fund_performance_822b984e855b6212.json</x:v>
      </x:c>
    </x:row>
    <x:row r="2418" ht="25" customHeight="1">
      <x:c r="A2418" s="1" t="str">
        <x:v>159968.SZ</x:v>
      </x:c>
      <x:c r="B2418" s="7" t="d">
        <x:v>2026-07-06T00:00:00.000Z</x:v>
      </x:c>
      <x:c r="C2418" s="8" t="n">
        <x:v>59295098</x:v>
      </x:c>
      <x:c r="D2418" s="9" t="n">
        <x:v>11.2597</x:v>
      </x:c>
      <x:c r="E2418" s="9" t="n">
        <x:f>IF(COUNT(C2418:D2418)=2,C2418*D2418/100000000,"n.a.")</x:f>
        <x:v>6.6764501495060005</x:v>
      </x:c>
      <x:c r="F2418" s="1" t="str">
        <x:v>get_fund_holders_13991b14672a9e5b.json</x:v>
      </x:c>
      <x:c r="G2418" s="1" t="str">
        <x:v>get_fund_performance_0e4c5b8e47ee8e76.json</x:v>
      </x:c>
    </x:row>
    <x:row r="2419" ht="25" customHeight="1">
      <x:c r="A2419" s="1" t="str">
        <x:v>159971.SZ</x:v>
      </x:c>
      <x:c r="B2419" s="7" t="d">
        <x:v>2026-07-06T00:00:00.000Z</x:v>
      </x:c>
      <x:c r="C2419" s="8" t="n">
        <x:v>1310020288</x:v>
      </x:c>
      <x:c r="D2419" s="9" t="n">
        <x:v>1.3791</x:v>
      </x:c>
      <x:c r="E2419" s="9" t="n">
        <x:f>IF(COUNT(C2419:D2419)=2,C2419*D2419/100000000,"n.a.")</x:f>
        <x:v>18.066489791808</x:v>
      </x:c>
      <x:c r="F2419" s="1" t="str">
        <x:v>get_fund_holders_972746bb5dcf2cb7.json</x:v>
      </x:c>
      <x:c r="G2419" s="1" t="str">
        <x:v>get_fund_performance_875d1f9d9b20879b.json</x:v>
      </x:c>
    </x:row>
    <x:row r="2420" ht="25" customHeight="1">
      <x:c r="A2420" s="1" t="str">
        <x:v>159977.SZ</x:v>
      </x:c>
      <x:c r="B2420" s="7" t="d">
        <x:v>2026-07-06T00:00:00.000Z</x:v>
      </x:c>
      <x:c r="C2420" s="8" t="n">
        <x:v>2973872820</x:v>
      </x:c>
      <x:c r="D2420" s="9" t="n">
        <x:v>2.058</x:v>
      </x:c>
      <x:c r="E2420" s="9" t="n">
        <x:f>IF(COUNT(C2420:D2420)=2,C2420*D2420/100000000,"n.a.")</x:f>
        <x:v>61.20230263559999</x:v>
      </x:c>
      <x:c r="F2420" s="1" t="str">
        <x:v>get_fund_holders_3665ca842f2b9d2d.json</x:v>
      </x:c>
      <x:c r="G2420" s="1" t="str">
        <x:v>get_fund_performance_757bebf0dcfab699.json</x:v>
      </x:c>
    </x:row>
    <x:row r="2421" ht="25" customHeight="1">
      <x:c r="A2421" s="1" t="str">
        <x:v>159982.SZ</x:v>
      </x:c>
      <x:c r="B2421" s="7" t="d">
        <x:v>2026-07-06T00:00:00.000Z</x:v>
      </x:c>
      <x:c r="C2421" s="8" t="n">
        <x:v>134211253</x:v>
      </x:c>
      <x:c r="D2421" s="9" t="n">
        <x:v>2.3025</x:v>
      </x:c>
      <x:c r="E2421" s="9" t="n">
        <x:f>IF(COUNT(C2421:D2421)=2,C2421*D2421/100000000,"n.a.")</x:f>
        <x:v>3.0902141003250003</x:v>
      </x:c>
      <x:c r="F2421" s="1" t="str">
        <x:v>get_fund_holders_6873838444356b70.json</x:v>
      </x:c>
      <x:c r="G2421" s="1" t="str">
        <x:v>get_fund_performance_c16a854f012da14c.json</x:v>
      </x:c>
    </x:row>
    <x:row r="2422" ht="25" customHeight="1">
      <x:c r="A2422" s="1" t="str">
        <x:v>510300.SH</x:v>
      </x:c>
      <x:c r="B2422" s="7" t="d">
        <x:v>2026-07-06T00:00:00.000Z</x:v>
      </x:c>
      <x:c r="C2422" s="8" t="n">
        <x:v>16821487700</x:v>
      </x:c>
      <x:c r="D2422" s="9" t="n">
        <x:v>4.8813</x:v>
      </x:c>
      <x:c r="E2422" s="9" t="n">
        <x:f>IF(COUNT(C2422:D2422)=2,C2422*D2422/100000000,"n.a.")</x:f>
        <x:v>821.1072791001001</x:v>
      </x:c>
      <x:c r="F2422" s="1" t="str">
        <x:v>get_fund_holders_1e677b142657289e.json</x:v>
      </x:c>
      <x:c r="G2422" s="1" t="str">
        <x:v>get_fund_performance_32b153f453e65745.json</x:v>
      </x:c>
    </x:row>
    <x:row r="2423" ht="25" customHeight="1">
      <x:c r="A2423" s="1" t="str">
        <x:v>510310.SH</x:v>
      </x:c>
      <x:c r="B2423" s="7" t="d">
        <x:v>2026-07-06T00:00:00.000Z</x:v>
      </x:c>
      <x:c r="C2423" s="8" t="n">
        <x:v>9121244000</x:v>
      </x:c>
      <x:c r="D2423" s="9" t="n">
        <x:v>4.7334</x:v>
      </x:c>
      <x:c r="E2423" s="9" t="n">
        <x:f>IF(COUNT(C2423:D2423)=2,C2423*D2423/100000000,"n.a.")</x:f>
        <x:v>431.74496349599997</x:v>
      </x:c>
      <x:c r="F2423" s="1" t="str">
        <x:v>get_fund_holders_db155956e659ea95.json</x:v>
      </x:c>
      <x:c r="G2423" s="1" t="str">
        <x:v>get_fund_performance_ac2efc383ca02be2.json</x:v>
      </x:c>
    </x:row>
    <x:row r="2424" ht="25" customHeight="1">
      <x:c r="A2424" s="1" t="str">
        <x:v>510320.SH</x:v>
      </x:c>
      <x:c r="B2424" s="7" t="d">
        <x:v>2026-07-06T00:00:00.000Z</x:v>
      </x:c>
      <x:c r="C2424" s="8" t="n">
        <x:v>601068500</x:v>
      </x:c>
      <x:c r="D2424" s="9" t="n">
        <x:v>1.3113</x:v>
      </x:c>
      <x:c r="E2424" s="9" t="n">
        <x:f>IF(COUNT(C2424:D2424)=2,C2424*D2424/100000000,"n.a.")</x:f>
        <x:v>7.881811240499999</x:v>
      </x:c>
      <x:c r="F2424" s="1" t="str">
        <x:v>get_fund_holders_b20aeadfd65009a9.json</x:v>
      </x:c>
      <x:c r="G2424" s="1" t="str">
        <x:v>get_fund_performance_6f370d8e0a2e9620.json</x:v>
      </x:c>
    </x:row>
    <x:row r="2425" ht="25" customHeight="1">
      <x:c r="A2425" s="1" t="str">
        <x:v>510330.SH</x:v>
      </x:c>
      <x:c r="B2425" s="7" t="d">
        <x:v>2026-07-06T00:00:00.000Z</x:v>
      </x:c>
      <x:c r="C2425" s="8" t="n">
        <x:v>7520649800</x:v>
      </x:c>
      <x:c r="D2425" s="9" t="n">
        <x:v>5.0864</x:v>
      </x:c>
      <x:c r="E2425" s="9" t="n">
        <x:f>IF(COUNT(C2425:D2425)=2,C2425*D2425/100000000,"n.a.")</x:f>
        <x:v>382.5303314272</x:v>
      </x:c>
      <x:c r="F2425" s="1" t="str">
        <x:v>get_fund_holders_72fdcd60fda59aca.json</x:v>
      </x:c>
      <x:c r="G2425" s="1" t="str">
        <x:v>get_fund_performance_bfc43c7fa5bbf98b.json</x:v>
      </x:c>
    </x:row>
    <x:row r="2426" ht="25" customHeight="1">
      <x:c r="A2426" s="1" t="str">
        <x:v>510350.SH</x:v>
      </x:c>
      <x:c r="B2426" s="7" t="d">
        <x:v>2026-07-06T00:00:00.000Z</x:v>
      </x:c>
      <x:c r="C2426" s="8" t="n">
        <x:v>675114700</x:v>
      </x:c>
      <x:c r="D2426" s="9" t="n">
        <x:v>5.1094</x:v>
      </x:c>
      <x:c r="E2426" s="9" t="n">
        <x:f>IF(COUNT(C2426:D2426)=2,C2426*D2426/100000000,"n.a.")</x:f>
        <x:v>34.4943104818</x:v>
      </x:c>
      <x:c r="F2426" s="1" t="str">
        <x:v>get_fund_holders_3073d9fb2fa63b6e.json</x:v>
      </x:c>
      <x:c r="G2426" s="1" t="str">
        <x:v>get_fund_performance_4eee3d47edebe064.json</x:v>
      </x:c>
    </x:row>
    <x:row r="2427" ht="25" customHeight="1">
      <x:c r="A2427" s="1" t="str">
        <x:v>510360.SH</x:v>
      </x:c>
      <x:c r="B2427" s="7" t="d">
        <x:v>2026-07-06T00:00:00.000Z</x:v>
      </x:c>
      <x:c r="C2427" s="8" t="n">
        <x:v>1559381200</x:v>
      </x:c>
      <x:c r="D2427" s="9" t="n">
        <x:v>1.8572</x:v>
      </x:c>
      <x:c r="E2427" s="9" t="n">
        <x:f>IF(COUNT(C2427:D2427)=2,C2427*D2427/100000000,"n.a.")</x:f>
        <x:v>28.9608276464</x:v>
      </x:c>
      <x:c r="F2427" s="1" t="str">
        <x:v>get_fund_holders_8112bcd006961a9d.json</x:v>
      </x:c>
      <x:c r="G2427" s="1" t="str">
        <x:v>get_fund_performance_11643907f3f83e2c.json</x:v>
      </x:c>
    </x:row>
    <x:row r="2428" ht="25" customHeight="1">
      <x:c r="A2428" s="1" t="str">
        <x:v>510370.SH</x:v>
      </x:c>
      <x:c r="B2428" s="7" t="d">
        <x:v>2026-07-06T00:00:00.000Z</x:v>
      </x:c>
      <x:c r="C2428" s="8" t="n">
        <x:v>81258100</x:v>
      </x:c>
      <x:c r="D2428" s="9" t="n">
        <x:v>1.0825</x:v>
      </x:c>
      <x:c r="E2428" s="9" t="n">
        <x:f>IF(COUNT(C2428:D2428)=2,C2428*D2428/100000000,"n.a.")</x:f>
        <x:v>0.8796189325</x:v>
      </x:c>
      <x:c r="F2428" s="1" t="str">
        <x:v>get_fund_holders_72fdcd60fda59aca.json</x:v>
      </x:c>
      <x:c r="G2428" s="1" t="str">
        <x:v>get_fund_performance_bfc43c7fa5bbf98b.json</x:v>
      </x:c>
    </x:row>
    <x:row r="2429" ht="25" customHeight="1">
      <x:c r="A2429" s="1" t="str">
        <x:v>510380.SH</x:v>
      </x:c>
      <x:c r="B2429" s="7" t="d">
        <x:v>2026-07-06T00:00:00.000Z</x:v>
      </x:c>
      <x:c r="C2429" s="8" t="n">
        <x:v>1251802400</x:v>
      </x:c>
      <x:c r="D2429" s="9" t="n">
        <x:v>1.4441</x:v>
      </x:c>
      <x:c r="E2429" s="9" t="n">
        <x:f>IF(COUNT(C2429:D2429)=2,C2429*D2429/100000000,"n.a.")</x:f>
        <x:v>18.0772784584</x:v>
      </x:c>
      <x:c r="F2429" s="1" t="str">
        <x:v>get_fund_holders_b7b2fd863d7cae37.json</x:v>
      </x:c>
      <x:c r="G2429" s="1" t="str">
        <x:v>get_fund_performance_782c037bcb449f29.json</x:v>
      </x:c>
    </x:row>
    <x:row r="2430" ht="25" customHeight="1">
      <x:c r="A2430" s="1" t="str">
        <x:v>510390.SH</x:v>
      </x:c>
      <x:c r="B2430" s="7" t="d">
        <x:v>2026-07-06T00:00:00.000Z</x:v>
      </x:c>
      <x:c r="C2430" s="8" t="n">
        <x:v>119450000</x:v>
      </x:c>
      <x:c r="D2430" s="9" t="n">
        <x:v>5.4885</x:v>
      </x:c>
      <x:c r="E2430" s="9" t="n">
        <x:f>IF(COUNT(C2430:D2430)=2,C2430*D2430/100000000,"n.a.")</x:f>
        <x:v>6.55601325</x:v>
      </x:c>
      <x:c r="F2430" s="1" t="str">
        <x:v>get_fund_holders_de7653a1c69256fb.json</x:v>
      </x:c>
      <x:c r="G2430" s="1" t="str">
        <x:v>get_fund_performance_84601eddc1c275fe.json</x:v>
      </x:c>
    </x:row>
    <x:row r="2431" ht="25" customHeight="1">
      <x:c r="A2431" s="1" t="str">
        <x:v>510500.SH</x:v>
      </x:c>
      <x:c r="B2431" s="7" t="d">
        <x:v>2026-07-06T00:00:00.000Z</x:v>
      </x:c>
      <x:c r="C2431" s="8" t="n">
        <x:v>4376968600</x:v>
      </x:c>
      <x:c r="D2431" s="9" t="n">
        <x:v>8.8016</x:v>
      </x:c>
      <x:c r="E2431" s="9" t="n">
        <x:f>IF(COUNT(C2431:D2431)=2,C2431*D2431/100000000,"n.a.")</x:f>
        <x:v>385.2432682976</x:v>
      </x:c>
      <x:c r="F2431" s="1" t="str">
        <x:v>get_fund_holders_0f3e86d571c495d7.json</x:v>
      </x:c>
      <x:c r="G2431" s="1" t="str">
        <x:v>get_fund_performance_5896dab4189c2620.json</x:v>
      </x:c>
    </x:row>
    <x:row r="2432" ht="25" customHeight="1">
      <x:c r="A2432" s="1" t="str">
        <x:v>510510.SH</x:v>
      </x:c>
      <x:c r="B2432" s="7" t="d">
        <x:v>2026-07-06T00:00:00.000Z</x:v>
      </x:c>
      <x:c r="C2432" s="8" t="n">
        <x:v>767038300</x:v>
      </x:c>
      <x:c r="D2432" s="9" t="n">
        <x:v>2.7873</x:v>
      </x:c>
      <x:c r="E2432" s="9" t="n">
        <x:f>IF(COUNT(C2432:D2432)=2,C2432*D2432/100000000,"n.a.")</x:f>
        <x:v>21.379658535900003</x:v>
      </x:c>
      <x:c r="F2432" s="1" t="str">
        <x:v>get_fund_holders_4b6ceb4ab77d2485.json</x:v>
      </x:c>
      <x:c r="G2432" s="1" t="str">
        <x:v>get_fund_performance_b5f4b8ffdfab8d69.json</x:v>
      </x:c>
    </x:row>
    <x:row r="2433" ht="25" customHeight="1">
      <x:c r="A2433" s="1" t="str">
        <x:v>510530.SH</x:v>
      </x:c>
      <x:c r="B2433" s="7" t="d">
        <x:v>2026-07-06T00:00:00.000Z</x:v>
      </x:c>
      <x:c r="C2433" s="8" t="n">
        <x:v>44979400</x:v>
      </x:c>
      <x:c r="D2433" s="9" t="n">
        <x:v>9.6058</x:v>
      </x:c>
      <x:c r="E2433" s="9" t="n">
        <x:f>IF(COUNT(C2433:D2433)=2,C2433*D2433/100000000,"n.a.")</x:f>
        <x:v>4.320631205200001</x:v>
      </x:c>
      <x:c r="F2433" s="1" t="str">
        <x:v>get_fund_holders_02dd5efc1003a96c.json</x:v>
      </x:c>
      <x:c r="G2433" s="1" t="str">
        <x:v>get_fund_performance_b02199b195311b97.json</x:v>
      </x:c>
    </x:row>
    <x:row r="2434" ht="25" customHeight="1">
      <x:c r="A2434" s="1" t="str">
        <x:v>510550.SH</x:v>
      </x:c>
      <x:c r="B2434" s="7" t="d">
        <x:v>2026-07-06T00:00:00.000Z</x:v>
      </x:c>
      <x:c r="C2434" s="8" t="n">
        <x:v>19743300</x:v>
      </x:c>
      <x:c r="D2434" s="9" t="n">
        <x:v>2.2179</x:v>
      </x:c>
      <x:c r="E2434" s="9" t="n">
        <x:f>IF(COUNT(C2434:D2434)=2,C2434*D2434/100000000,"n.a.")</x:f>
        <x:v>0.4378866507000001</x:v>
      </x:c>
      <x:c r="F2434" s="1" t="str">
        <x:v>get_fund_holders_9716a79bd81ae93a.json</x:v>
      </x:c>
      <x:c r="G2434" s="1" t="str">
        <x:v>get_fund_performance_a204b4467a190cee.json</x:v>
      </x:c>
    </x:row>
    <x:row r="2435" ht="25" customHeight="1">
      <x:c r="A2435" s="1" t="str">
        <x:v>510560.SH</x:v>
      </x:c>
      <x:c r="B2435" s="7" t="d">
        <x:v>2026-07-06T00:00:00.000Z</x:v>
      </x:c>
      <x:c r="C2435" s="8" t="n">
        <x:v>62318700</x:v>
      </x:c>
      <x:c r="D2435" s="9" t="n">
        <x:v>2.1457</x:v>
      </x:c>
      <x:c r="E2435" s="9" t="n">
        <x:f>IF(COUNT(C2435:D2435)=2,C2435*D2435/100000000,"n.a.")</x:f>
        <x:v>1.3371723459</x:v>
      </x:c>
      <x:c r="F2435" s="1" t="str">
        <x:v>get_fund_holders_397f67910833c338.json</x:v>
      </x:c>
      <x:c r="G2435" s="1" t="str">
        <x:v>get_fund_performance_a001173e5434a9d4.json</x:v>
      </x:c>
    </x:row>
    <x:row r="2436" ht="25" customHeight="1">
      <x:c r="A2436" s="1" t="str">
        <x:v>510570.SH</x:v>
      </x:c>
      <x:c r="B2436" s="7" t="d">
        <x:v>2026-07-06T00:00:00.000Z</x:v>
      </x:c>
      <x:c r="C2436" s="8" t="n">
        <x:v>30560600</x:v>
      </x:c>
      <x:c r="D2436" s="9" t="n">
        <x:v>1.3624</x:v>
      </x:c>
      <x:c r="E2436" s="9" t="n">
        <x:f>IF(COUNT(C2436:D2436)=2,C2436*D2436/100000000,"n.a.")</x:f>
        <x:v>0.4163576144000001</x:v>
      </x:c>
      <x:c r="F2436" s="1" t="str">
        <x:v>get_fund_holders_397f67910833c338.json</x:v>
      </x:c>
      <x:c r="G2436" s="1" t="str">
        <x:v>get_fund_performance_a001173e5434a9d4.json</x:v>
      </x:c>
    </x:row>
    <x:row r="2437" ht="25" customHeight="1">
      <x:c r="A2437" s="1" t="str">
        <x:v>510580.SH</x:v>
      </x:c>
      <x:c r="B2437" s="7" t="d">
        <x:v>2026-07-06T00:00:00.000Z</x:v>
      </x:c>
      <x:c r="C2437" s="8" t="n">
        <x:v>936568300</x:v>
      </x:c>
      <x:c r="D2437" s="9" t="n">
        <x:v>4.5274</x:v>
      </x:c>
      <x:c r="E2437" s="9" t="n">
        <x:f>IF(COUNT(C2437:D2437)=2,C2437*D2437/100000000,"n.a.")</x:f>
        <x:v>42.402193214200004</x:v>
      </x:c>
      <x:c r="F2437" s="1" t="str">
        <x:v>get_fund_holders_642ec0bcd548408a.json</x:v>
      </x:c>
      <x:c r="G2437" s="1" t="str">
        <x:v>get_fund_performance_52dd6b7444cbe37f.json</x:v>
      </x:c>
    </x:row>
    <x:row r="2438" ht="25" customHeight="1">
      <x:c r="A2438" s="1" t="str">
        <x:v>510590.SH</x:v>
      </x:c>
      <x:c r="B2438" s="7" t="d">
        <x:v>2026-07-06T00:00:00.000Z</x:v>
      </x:c>
      <x:c r="C2438" s="8" t="n">
        <x:v>138386100</x:v>
      </x:c>
      <x:c r="D2438" s="9" t="n">
        <x:v>9.3314</x:v>
      </x:c>
      <x:c r="E2438" s="9" t="n">
        <x:f>IF(COUNT(C2438:D2438)=2,C2438*D2438/100000000,"n.a.")</x:f>
        <x:v>12.913360535399999</x:v>
      </x:c>
      <x:c r="F2438" s="1" t="str">
        <x:v>get_fund_holders_c3d87f4218ad4583.json</x:v>
      </x:c>
      <x:c r="G2438" s="1" t="str">
        <x:v>get_fund_performance_02aa700a9df0acc2.json</x:v>
      </x:c>
    </x:row>
    <x:row r="2439" ht="25" customHeight="1">
      <x:c r="A2439" s="1" t="str">
        <x:v>512100.SH</x:v>
      </x:c>
      <x:c r="B2439" s="7" t="d">
        <x:v>2026-07-06T00:00:00.000Z</x:v>
      </x:c>
      <x:c r="C2439" s="8" t="n">
        <x:v>3961217600</x:v>
      </x:c>
      <x:c r="D2439" s="9" t="n">
        <x:v>3.4278</x:v>
      </x:c>
      <x:c r="E2439" s="9" t="n">
        <x:f>IF(COUNT(C2439:D2439)=2,C2439*D2439/100000000,"n.a.")</x:f>
        <x:v>135.7826168928</x:v>
      </x:c>
      <x:c r="F2439" s="1" t="str">
        <x:v>get_fund_holders_f06ed8ca04a5c3cd.json</x:v>
      </x:c>
      <x:c r="G2439" s="1" t="str">
        <x:v>get_fund_performance_7ef9212eaf1828ff.json</x:v>
      </x:c>
    </x:row>
    <x:row r="2440" ht="25" customHeight="1">
      <x:c r="A2440" s="1" t="str">
        <x:v>512500.SH</x:v>
      </x:c>
      <x:c r="B2440" s="7" t="d">
        <x:v>2026-07-06T00:00:00.000Z</x:v>
      </x:c>
      <x:c r="C2440" s="8" t="n">
        <x:v>1598408800</x:v>
      </x:c>
      <x:c r="D2440" s="9" t="n">
        <x:v>4.8864</x:v>
      </x:c>
      <x:c r="E2440" s="9" t="n">
        <x:f>IF(COUNT(C2440:D2440)=2,C2440*D2440/100000000,"n.a.")</x:f>
        <x:v>78.1046476032</x:v>
      </x:c>
      <x:c r="F2440" s="1" t="str">
        <x:v>get_fund_holders_9716a79bd81ae93a.json</x:v>
      </x:c>
      <x:c r="G2440" s="1" t="str">
        <x:v>get_fund_performance_a204b4467a190cee.json</x:v>
      </x:c>
    </x:row>
    <x:row r="2441" ht="25" customHeight="1">
      <x:c r="A2441" s="1" t="str">
        <x:v>512510.SH</x:v>
      </x:c>
      <x:c r="B2441" s="7" t="d">
        <x:v>2026-07-06T00:00:00.000Z</x:v>
      </x:c>
      <x:c r="C2441" s="8" t="n">
        <x:v>395929800</x:v>
      </x:c>
      <x:c r="D2441" s="9" t="n">
        <x:v>2.5689</x:v>
      </x:c>
      <x:c r="E2441" s="9" t="n">
        <x:f>IF(COUNT(C2441:D2441)=2,C2441*D2441/100000000,"n.a.")</x:f>
        <x:v>10.1710406322</x:v>
      </x:c>
      <x:c r="F2441" s="1" t="str">
        <x:v>get_fund_holders_cb7a47267215c1da.json</x:v>
      </x:c>
      <x:c r="G2441" s="1" t="str">
        <x:v>get_fund_performance_7bf0efc786c27bf1.json</x:v>
      </x:c>
    </x:row>
    <x:row r="2442" ht="25" customHeight="1">
      <x:c r="A2442" s="1" t="str">
        <x:v>515130.SH</x:v>
      </x:c>
      <x:c r="B2442" s="7" t="d">
        <x:v>2026-07-06T00:00:00.000Z</x:v>
      </x:c>
      <x:c r="C2442" s="8" t="n">
        <x:v>76463200</x:v>
      </x:c>
      <x:c r="D2442" s="9" t="n">
        <x:v>1.6092</x:v>
      </x:c>
      <x:c r="E2442" s="9" t="n">
        <x:f>IF(COUNT(C2442:D2442)=2,C2442*D2442/100000000,"n.a.")</x:f>
        <x:v>1.2304458144</x:v>
      </x:c>
      <x:c r="F2442" s="1" t="str">
        <x:v>get_fund_holders_02dd5efc1003a96c.json</x:v>
      </x:c>
      <x:c r="G2442" s="1" t="str">
        <x:v>get_fund_performance_b02199b195311b97.json</x:v>
      </x:c>
    </x:row>
    <x:row r="2443" ht="25" customHeight="1">
      <x:c r="A2443" s="1" t="str">
        <x:v>515190.SH</x:v>
      </x:c>
      <x:c r="B2443" s="7" t="d">
        <x:v>2026-07-06T00:00:00.000Z</x:v>
      </x:c>
      <x:c r="C2443" s="8" t="n">
        <x:v>259466100</x:v>
      </x:c>
      <x:c r="D2443" s="9" t="n">
        <x:v>1.8135</x:v>
      </x:c>
      <x:c r="E2443" s="9" t="n">
        <x:f>IF(COUNT(C2443:D2443)=2,C2443*D2443/100000000,"n.a.")</x:f>
        <x:v>4.705417723499999</x:v>
      </x:c>
      <x:c r="F2443" s="1" t="str">
        <x:v>get_fund_holders_4a5b486412b93368.json</x:v>
      </x:c>
      <x:c r="G2443" s="1" t="str">
        <x:v>get_fund_performance_d3b8a29dbfda12d5.json</x:v>
      </x:c>
    </x:row>
    <x:row r="2444" ht="25" customHeight="1">
      <x:c r="A2444" s="1" t="str">
        <x:v>515310.SH</x:v>
      </x:c>
      <x:c r="B2444" s="7" t="d">
        <x:v>2026-07-06T00:00:00.000Z</x:v>
      </x:c>
      <x:c r="C2444" s="8" t="n">
        <x:v>230611200</x:v>
      </x:c>
      <x:c r="D2444" s="9" t="n">
        <x:v>1.4509</x:v>
      </x:c>
      <x:c r="E2444" s="9" t="n">
        <x:f>IF(COUNT(C2444:D2444)=2,C2444*D2444/100000000,"n.a.")</x:f>
        <x:v>3.3459379008000005</x:v>
      </x:c>
      <x:c r="F2444" s="1" t="str">
        <x:v>get_fund_holders_9654d298fd7411b0.json</x:v>
      </x:c>
      <x:c r="G2444" s="1" t="str">
        <x:v>get_fund_performance_1d4a9808e8556da1.json</x:v>
      </x:c>
    </x:row>
    <x:row r="2445" ht="25" customHeight="1">
      <x:c r="A2445" s="1" t="str">
        <x:v>515330.SH</x:v>
      </x:c>
      <x:c r="B2445" s="7" t="d">
        <x:v>2026-07-06T00:00:00.000Z</x:v>
      </x:c>
      <x:c r="C2445" s="8" t="n">
        <x:v>5381709500</x:v>
      </x:c>
      <x:c r="D2445" s="9" t="n">
        <x:v>1.4014</x:v>
      </x:c>
      <x:c r="E2445" s="9" t="n">
        <x:f>IF(COUNT(C2445:D2445)=2,C2445*D2445/100000000,"n.a.")</x:f>
        <x:v>75.419276933</x:v>
      </x:c>
      <x:c r="F2445" s="1" t="str">
        <x:v>get_fund_holders_8112bcd006961a9d.json</x:v>
      </x:c>
      <x:c r="G2445" s="1" t="str">
        <x:v>get_fund_performance_11643907f3f83e2c.json</x:v>
      </x:c>
    </x:row>
    <x:row r="2446" ht="25" customHeight="1">
      <x:c r="A2446" s="1" t="str">
        <x:v>515350.SH</x:v>
      </x:c>
      <x:c r="B2446" s="7" t="d">
        <x:v>2026-07-06T00:00:00.000Z</x:v>
      </x:c>
      <x:c r="C2446" s="8" t="n">
        <x:v>11699200</x:v>
      </x:c>
      <x:c r="D2446" s="9" t="n">
        <x:v>6.5351</x:v>
      </x:c>
      <x:c r="E2446" s="9" t="n">
        <x:f>IF(COUNT(C2446:D2446)=2,C2446*D2446/100000000,"n.a.")</x:f>
        <x:v>0.7645544192</x:v>
      </x:c>
      <x:c r="F2446" s="1" t="str">
        <x:v>get_fund_holders_f7a0251fa6d4d112.json</x:v>
      </x:c>
      <x:c r="G2446" s="1" t="str">
        <x:v>get_fund_performance_f34761a2b46b9330.json</x:v>
      </x:c>
    </x:row>
    <x:row r="2447" ht="25" customHeight="1">
      <x:c r="A2447" s="1" t="str">
        <x:v>515360.SH</x:v>
      </x:c>
      <x:c r="B2447" s="7" t="d">
        <x:v>2026-07-06T00:00:00.000Z</x:v>
      </x:c>
      <x:c r="C2447" s="8" t="n">
        <x:v>38779300</x:v>
      </x:c>
      <x:c r="D2447" s="9" t="n">
        <x:v>7.0019</x:v>
      </x:c>
      <x:c r="E2447" s="9" t="n">
        <x:f>IF(COUNT(C2447:D2447)=2,C2447*D2447/100000000,"n.a.")</x:f>
        <x:v>2.7152878067</x:v>
      </x:c>
      <x:c r="F2447" s="1" t="str">
        <x:v>get_fund_holders_b20aeadfd65009a9.json</x:v>
      </x:c>
      <x:c r="G2447" s="1" t="str">
        <x:v>get_fund_performance_6f370d8e0a2e9620.json</x:v>
      </x:c>
    </x:row>
    <x:row r="2448" ht="25" customHeight="1">
      <x:c r="A2448" s="1" t="str">
        <x:v>515380.SH</x:v>
      </x:c>
      <x:c r="B2448" s="7" t="d">
        <x:v>2026-07-06T00:00:00.000Z</x:v>
      </x:c>
      <x:c r="C2448" s="8" t="n">
        <x:v>639999800</x:v>
      </x:c>
      <x:c r="D2448" s="9" t="n">
        <x:v>5.6436</x:v>
      </x:c>
      <x:c r="E2448" s="9" t="n">
        <x:f>IF(COUNT(C2448:D2448)=2,C2448*D2448/100000000,"n.a.")</x:f>
        <x:v>36.1190287128</x:v>
      </x:c>
      <x:c r="F2448" s="1" t="str">
        <x:v>get_fund_holders_3073d9fb2fa63b6e.json</x:v>
      </x:c>
      <x:c r="G2448" s="1" t="str">
        <x:v>get_fund_performance_4eee3d47edebe064.json</x:v>
      </x:c>
    </x:row>
    <x:row r="2449" ht="25" customHeight="1">
      <x:c r="A2449" s="1" t="str">
        <x:v>515390.SH</x:v>
      </x:c>
      <x:c r="B2449" s="7" t="d">
        <x:v>2026-07-06T00:00:00.000Z</x:v>
      </x:c>
      <x:c r="C2449" s="8" t="n">
        <x:v>1162683000</x:v>
      </x:c>
      <x:c r="D2449" s="9" t="n">
        <x:v>1.4164</x:v>
      </x:c>
      <x:c r="E2449" s="9" t="n">
        <x:f>IF(COUNT(C2449:D2449)=2,C2449*D2449/100000000,"n.a.")</x:f>
        <x:v>16.468242012</x:v>
      </x:c>
      <x:c r="F2449" s="1" t="str">
        <x:v>get_fund_holders_de7653a1c69256fb.json</x:v>
      </x:c>
      <x:c r="G2449" s="1" t="str">
        <x:v>get_fund_performance_84601eddc1c275fe.json</x:v>
      </x:c>
    </x:row>
    <x:row r="2450" ht="25" customHeight="1">
      <x:c r="A2450" s="1" t="str">
        <x:v>515530.SH</x:v>
      </x:c>
      <x:c r="B2450" s="7" t="d">
        <x:v>2026-07-06T00:00:00.000Z</x:v>
      </x:c>
      <x:c r="C2450" s="8" t="n">
        <x:v>12242700</x:v>
      </x:c>
      <x:c r="D2450" s="9" t="n">
        <x:v>4.7526</x:v>
      </x:c>
      <x:c r="E2450" s="9" t="n">
        <x:f>IF(COUNT(C2450:D2450)=2,C2450*D2450/100000000,"n.a.")</x:f>
        <x:v>0.5818465602</x:v>
      </x:c>
      <x:c r="F2450" s="1" t="str">
        <x:v>get_fund_holders_c3d87f4218ad4583.json</x:v>
      </x:c>
      <x:c r="G2450" s="1" t="str">
        <x:v>get_fund_performance_02aa700a9df0acc2.json</x:v>
      </x:c>
    </x:row>
    <x:row r="2451" ht="25" customHeight="1">
      <x:c r="A2451" s="1" t="str">
        <x:v>515550.SH</x:v>
      </x:c>
      <x:c r="B2451" s="7" t="d">
        <x:v>2026-07-06T00:00:00.000Z</x:v>
      </x:c>
      <x:c r="C2451" s="8" t="n">
        <x:v>17345700</x:v>
      </x:c>
      <x:c r="D2451" s="9" t="n">
        <x:v>1.9337</x:v>
      </x:c>
      <x:c r="E2451" s="9" t="n">
        <x:f>IF(COUNT(C2451:D2451)=2,C2451*D2451/100000000,"n.a.")</x:f>
        <x:v>0.3354138009</x:v>
      </x:c>
      <x:c r="F2451" s="1" t="str">
        <x:v>get_fund_holders_4b6ceb4ab77d2485.json</x:v>
      </x:c>
      <x:c r="G2451" s="1" t="str">
        <x:v>get_fund_performance_b5f4b8ffdfab8d69.json</x:v>
      </x:c>
    </x:row>
    <x:row r="2452" ht="25" customHeight="1">
      <x:c r="A2452" s="1" t="str">
        <x:v>515660.SH</x:v>
      </x:c>
      <x:c r="B2452" s="7" t="d">
        <x:v>2026-07-06T00:00:00.000Z</x:v>
      </x:c>
      <x:c r="C2452" s="8" t="n">
        <x:v>429094200</x:v>
      </x:c>
      <x:c r="D2452" s="9" t="n">
        <x:v>6.0619</x:v>
      </x:c>
      <x:c r="E2452" s="9" t="n">
        <x:f>IF(COUNT(C2452:D2452)=2,C2452*D2452/100000000,"n.a.")</x:f>
        <x:v>26.011261309800002</x:v>
      </x:c>
      <x:c r="F2452" s="1" t="str">
        <x:v>get_fund_holders_9f97c20db2568193.json</x:v>
      </x:c>
      <x:c r="G2452" s="1" t="str">
        <x:v>get_fund_performance_cc51021ca3a41cab.json</x:v>
      </x:c>
    </x:row>
    <x:row r="2453" ht="25" customHeight="1">
      <x:c r="A2453" s="1" t="str">
        <x:v>516300.SH</x:v>
      </x:c>
      <x:c r="B2453" s="7" t="d">
        <x:v>2026-07-06T00:00:00.000Z</x:v>
      </x:c>
      <x:c r="C2453" s="8" t="n">
        <x:v>23012600</x:v>
      </x:c>
      <x:c r="D2453" s="9" t="n">
        <x:v>3.5244</x:v>
      </x:c>
      <x:c r="E2453" s="9" t="n">
        <x:f>IF(COUNT(C2453:D2453)=2,C2453*D2453/100000000,"n.a.")</x:f>
        <x:v>0.8110560743999999</x:v>
      </x:c>
      <x:c r="F2453" s="1" t="str">
        <x:v>get_fund_holders_297fc90dcb4e9518.json</x:v>
      </x:c>
      <x:c r="G2453" s="1" t="str">
        <x:v>get_fund_performance_76033c52f8ce0ced.json</x:v>
      </x:c>
    </x:row>
    <x:row r="2454" ht="25" customHeight="1">
      <x:c r="A2454" s="1" t="str">
        <x:v>560010.SH</x:v>
      </x:c>
      <x:c r="B2454" s="7" t="d">
        <x:v>2026-07-06T00:00:00.000Z</x:v>
      </x:c>
      <x:c r="C2454" s="8" t="n">
        <x:v>1506621700</x:v>
      </x:c>
      <x:c r="D2454" s="9" t="n">
        <x:v>3.5101</x:v>
      </x:c>
      <x:c r="E2454" s="9" t="n">
        <x:f>IF(COUNT(C2454:D2454)=2,C2454*D2454/100000000,"n.a.")</x:f>
        <x:v>52.8839282917</x:v>
      </x:c>
      <x:c r="F2454" s="1" t="str">
        <x:v>get_fund_holders_6873838444356b70.json</x:v>
      </x:c>
      <x:c r="G2454" s="1" t="str">
        <x:v>get_fund_performance_c16a854f012da14c.json</x:v>
      </x:c>
    </x:row>
    <x:row r="2455" ht="25" customHeight="1">
      <x:c r="A2455" s="1" t="str">
        <x:v>560110.SH</x:v>
      </x:c>
      <x:c r="B2455" s="7" t="d">
        <x:v>2026-07-06T00:00:00.000Z</x:v>
      </x:c>
      <x:c r="C2455" s="8" t="n">
        <x:v>127903500</x:v>
      </x:c>
      <x:c r="D2455" s="9" t="n">
        <x:v>1.2677</x:v>
      </x:c>
      <x:c r="E2455" s="9" t="n">
        <x:f>IF(COUNT(C2455:D2455)=2,C2455*D2455/100000000,"n.a.")</x:f>
        <x:v>1.6214326695</x:v>
      </x:c>
      <x:c r="F2455" s="1" t="str">
        <x:v>get_fund_holders_297fc90dcb4e9518.json</x:v>
      </x:c>
      <x:c r="G2455" s="1" t="str">
        <x:v>get_fund_performance_76033c52f8ce0ced.json</x:v>
      </x:c>
    </x:row>
    <x:row r="2456" ht="25" customHeight="1">
      <x:c r="A2456" s="1" t="str">
        <x:v>560220.SH</x:v>
      </x:c>
      <x:c r="B2456" s="7" t="d">
        <x:v>2026-07-06T00:00:00.000Z</x:v>
      </x:c>
      <x:c r="C2456" s="8" t="n">
        <x:v>48717000</x:v>
      </x:c>
      <x:c r="D2456" s="9" t="n">
        <x:v>1.5341</x:v>
      </x:c>
      <x:c r="E2456" s="9" t="n">
        <x:f>IF(COUNT(C2456:D2456)=2,C2456*D2456/100000000,"n.a.")</x:f>
        <x:v>0.747367497</x:v>
      </x:c>
      <x:c r="F2456" s="1" t="str">
        <x:v>get_fund_holders_fc050ecb223266b2.json</x:v>
      </x:c>
      <x:c r="G2456" s="1" t="str">
        <x:v>get_fund_performance_64e81de3617dc384.json</x:v>
      </x:c>
    </x:row>
    <x:row r="2457" ht="25" customHeight="1">
      <x:c r="A2457" s="1" t="str">
        <x:v>561350.SH</x:v>
      </x:c>
      <x:c r="B2457" s="7" t="d">
        <x:v>2026-07-06T00:00:00.000Z</x:v>
      </x:c>
      <x:c r="C2457" s="8" t="n">
        <x:v>61700000</x:v>
      </x:c>
      <x:c r="D2457" s="9" t="n">
        <x:v>1.3726</x:v>
      </x:c>
      <x:c r="E2457" s="9" t="n">
        <x:f>IF(COUNT(C2457:D2457)=2,C2457*D2457/100000000,"n.a.")</x:f>
        <x:v>0.8468942</x:v>
      </x:c>
      <x:c r="F2457" s="1" t="str">
        <x:v>get_fund_holders_13991b14672a9e5b.json</x:v>
      </x:c>
      <x:c r="G2457" s="1" t="str">
        <x:v>get_fund_performance_0e4c5b8e47ee8e76.json</x:v>
      </x:c>
    </x:row>
    <x:row r="2458" ht="25" customHeight="1">
      <x:c r="A2458" s="1" t="str">
        <x:v>561370.SH</x:v>
      </x:c>
      <x:c r="B2458" s="7" t="d">
        <x:v>2026-07-06T00:00:00.000Z</x:v>
      </x:c>
      <x:c r="C2458" s="8" t="n">
        <x:v>22356000</x:v>
      </x:c>
      <x:c r="D2458" s="9" t="n">
        <x:v>1.5031</x:v>
      </x:c>
      <x:c r="E2458" s="9" t="n">
        <x:f>IF(COUNT(C2458:D2458)=2,C2458*D2458/100000000,"n.a.")</x:f>
        <x:v>0.336033036</x:v>
      </x:c>
      <x:c r="F2458" s="1" t="str">
        <x:v>get_fund_holders_2726ab4790466ee0.json</x:v>
      </x:c>
      <x:c r="G2458" s="1" t="str">
        <x:v>get_fund_performance_cb9287801365b0fc.json</x:v>
      </x:c>
    </x:row>
    <x:row r="2459" ht="25" customHeight="1">
      <x:c r="A2459" s="1" t="str">
        <x:v>561930.SH</x:v>
      </x:c>
      <x:c r="B2459" s="7" t="d">
        <x:v>2026-07-06T00:00:00.000Z</x:v>
      </x:c>
      <x:c r="C2459" s="8" t="n">
        <x:v>133260600</x:v>
      </x:c>
      <x:c r="D2459" s="9" t="n">
        <x:v>1.6286</x:v>
      </x:c>
      <x:c r="E2459" s="9" t="n">
        <x:f>IF(COUNT(C2459:D2459)=2,C2459*D2459/100000000,"n.a.")</x:f>
        <x:v>2.1702821316</x:v>
      </x:c>
      <x:c r="F2459" s="1" t="str">
        <x:v>get_fund_holders_f7a0251fa6d4d112.json</x:v>
      </x:c>
      <x:c r="G2459" s="1" t="str">
        <x:v>get_fund_performance_f34761a2b46b9330.json</x:v>
      </x:c>
    </x:row>
    <x:row r="2460" ht="25" customHeight="1">
      <x:c r="A2460" s="1" t="str">
        <x:v>562660.SH</x:v>
      </x:c>
      <x:c r="B2460" s="7" t="d">
        <x:v>2026-07-06T00:00:00.000Z</x:v>
      </x:c>
      <x:c r="C2460" s="8" t="n">
        <x:v>206874000</x:v>
      </x:c>
      <x:c r="D2460" s="9" t="n">
        <x:v>1.9452</x:v>
      </x:c>
      <x:c r="E2460" s="9" t="n">
        <x:f>IF(COUNT(C2460:D2460)=2,C2460*D2460/100000000,"n.a.")</x:f>
        <x:v>4.024113048</x:v>
      </x:c>
      <x:c r="F2460" s="1" t="str">
        <x:v>get_fund_holders_a10e2190a42af2eb.json</x:v>
      </x:c>
      <x:c r="G2460" s="1" t="str">
        <x:v>get_fund_performance_074fe7c4861a32c8.json</x:v>
      </x:c>
    </x:row>
    <x:row r="2461" ht="25" customHeight="1">
      <x:c r="A2461" s="1" t="str">
        <x:v>563200.SH</x:v>
      </x:c>
      <x:c r="B2461" s="7" t="d">
        <x:v>2026-07-06T00:00:00.000Z</x:v>
      </x:c>
      <x:c r="C2461" s="8" t="n">
        <x:v>31458800</x:v>
      </x:c>
      <x:c r="D2461" s="9" t="n">
        <x:v>1.6257</x:v>
      </x:c>
      <x:c r="E2461" s="9" t="n">
        <x:f>IF(COUNT(C2461:D2461)=2,C2461*D2461/100000000,"n.a.")</x:f>
        <x:v>0.5114257115999999</x:v>
      </x:c>
      <x:c r="F2461" s="1" t="str">
        <x:v>get_fund_holders_fc050ecb223266b2.json</x:v>
      </x:c>
      <x:c r="G2461" s="1" t="str">
        <x:v>get_fund_performance_64e81de3617dc384.json</x:v>
      </x:c>
    </x:row>
    <x:row r="2462" ht="25" customHeight="1">
      <x:c r="A2462" s="1" t="str">
        <x:v>563300.SH</x:v>
      </x:c>
      <x:c r="B2462" s="7" t="d">
        <x:v>2026-07-06T00:00:00.000Z</x:v>
      </x:c>
      <x:c r="C2462" s="8" t="n">
        <x:v>2071174000</x:v>
      </x:c>
      <x:c r="D2462" s="9" t="n">
        <x:v>1.5743</x:v>
      </x:c>
      <x:c r="E2462" s="9" t="n">
        <x:f>IF(COUNT(C2462:D2462)=2,C2462*D2462/100000000,"n.a.")</x:f>
        <x:v>32.606492282000005</x:v>
      </x:c>
      <x:c r="F2462" s="1" t="str">
        <x:v>get_fund_holders_a10e2190a42af2eb.json</x:v>
      </x:c>
      <x:c r="G2462" s="1" t="str">
        <x:v>get_fund_performance_074fe7c4861a32c8.json</x:v>
      </x:c>
    </x:row>
    <x:row r="2463" ht="25" customHeight="1">
      <x:c r="A2463" s="1" t="str">
        <x:v>563520.SH</x:v>
      </x:c>
      <x:c r="B2463" s="7" t="d">
        <x:v>2026-07-06T00:00:00.000Z</x:v>
      </x:c>
      <x:c r="C2463" s="8" t="n">
        <x:v>373065000</x:v>
      </x:c>
      <x:c r="D2463" s="9" t="n">
        <x:v>1.2474</x:v>
      </x:c>
      <x:c r="E2463" s="9" t="n">
        <x:f>IF(COUNT(C2463:D2463)=2,C2463*D2463/100000000,"n.a.")</x:f>
        <x:v>4.65361281</x:v>
      </x:c>
      <x:c r="F2463" s="1" t="str">
        <x:v>get_fund_holders_1e677b142657289e.json</x:v>
      </x:c>
      <x:c r="G2463" s="1" t="str">
        <x:v>get_fund_performance_32b153f453e65745.json</x:v>
      </x:c>
    </x:row>
    <x:row r="2464" ht="25" customHeight="1">
      <x:c r="A2464" s="1" t="str">
        <x:v>563750.SH</x:v>
      </x:c>
      <x:c r="B2464" s="7" t="d">
        <x:v>2026-07-06T00:00:00.000Z</x:v>
      </x:c>
      <x:c r="C2464" s="8" t="n">
        <x:v>342237000</x:v>
      </x:c>
      <x:c r="D2464" s="9" t="n">
        <x:v>1.2047</x:v>
      </x:c>
      <x:c r="E2464" s="9" t="n">
        <x:f>IF(COUNT(C2464:D2464)=2,C2464*D2464/100000000,"n.a.")</x:f>
        <x:v>4.122929139</x:v>
      </x:c>
      <x:c r="F2464" s="1" t="str">
        <x:v>get_fund_holders_3a509cba2b0c91ea.json</x:v>
      </x:c>
      <x:c r="G2464" s="1" t="str">
        <x:v>get_fund_performance_aa085c9cb9fda8b6.json</x:v>
      </x:c>
    </x:row>
    <x:row r="2465" ht="25" customHeight="1">
      <x:c r="A2465" s="1" t="str">
        <x:v>588000.SH</x:v>
      </x:c>
      <x:c r="B2465" s="7" t="d">
        <x:v>2026-07-06T00:00:00.000Z</x:v>
      </x:c>
      <x:c r="C2465" s="8" t="n">
        <x:v>31148668200</x:v>
      </x:c>
      <x:c r="D2465" s="9" t="n">
        <x:v>2.104</x:v>
      </x:c>
      <x:c r="E2465" s="9" t="n">
        <x:f>IF(COUNT(C2465:D2465)=2,C2465*D2465/100000000,"n.a.")</x:f>
        <x:v>655.3679789280001</x:v>
      </x:c>
      <x:c r="F2465" s="1" t="str">
        <x:v>get_fund_holders_d7a48f04a3675863.json</x:v>
      </x:c>
      <x:c r="G2465" s="1" t="str">
        <x:v>get_fund_performance_8e72c41e3db9b3ba.json</x:v>
      </x:c>
    </x:row>
    <x:row r="2466" ht="25" customHeight="1">
      <x:c r="A2466" s="1" t="str">
        <x:v>588040.SH</x:v>
      </x:c>
      <x:c r="B2466" s="7" t="d">
        <x:v>2026-07-06T00:00:00.000Z</x:v>
      </x:c>
      <x:c r="C2466" s="8" t="n">
        <x:v>85889000</x:v>
      </x:c>
      <x:c r="D2466" s="9" t="n">
        <x:v>2.0301</x:v>
      </x:c>
      <x:c r="E2466" s="9" t="n">
        <x:f>IF(COUNT(C2466:D2466)=2,C2466*D2466/100000000,"n.a.")</x:f>
        <x:v>1.743632589</x:v>
      </x:c>
      <x:c r="F2466" s="1" t="str">
        <x:v>get_fund_holders_289aa24890e2120f.json</x:v>
      </x:c>
      <x:c r="G2466" s="1" t="str">
        <x:v>get_fund_performance_132f843fe326f0e9.json</x:v>
      </x:c>
    </x:row>
    <x:row r="2467" ht="25" customHeight="1">
      <x:c r="A2467" s="1" t="str">
        <x:v>588050.SH</x:v>
      </x:c>
      <x:c r="B2467" s="7" t="d">
        <x:v>2026-07-06T00:00:00.000Z</x:v>
      </x:c>
      <x:c r="C2467" s="8" t="n">
        <x:v>4559241300</x:v>
      </x:c>
      <x:c r="D2467" s="9" t="n">
        <x:v>2.0419</x:v>
      </x:c>
      <x:c r="E2467" s="9" t="n">
        <x:f>IF(COUNT(C2467:D2467)=2,C2467*D2467/100000000,"n.a.")</x:f>
        <x:v>93.09514810469999</x:v>
      </x:c>
      <x:c r="F2467" s="1" t="str">
        <x:v>get_fund_holders_bf65d0019adb3c3e.json</x:v>
      </x:c>
      <x:c r="G2467" s="1" t="str">
        <x:v>get_fund_performance_dbfdb5899fd5fed8.json</x:v>
      </x:c>
    </x:row>
    <x:row r="2468" ht="25" customHeight="1">
      <x:c r="A2468" s="1" t="str">
        <x:v>588060.SH</x:v>
      </x:c>
      <x:c r="B2468" s="7" t="d">
        <x:v>2026-07-06T00:00:00.000Z</x:v>
      </x:c>
      <x:c r="C2468" s="8" t="n">
        <x:v>5329140000</x:v>
      </x:c>
      <x:c r="D2468" s="9" t="n">
        <x:v>1.2653</x:v>
      </x:c>
      <x:c r="E2468" s="9" t="n">
        <x:f>IF(COUNT(C2468:D2468)=2,C2468*D2468/100000000,"n.a.")</x:f>
        <x:v>67.42960842000001</x:v>
      </x:c>
      <x:c r="F2468" s="1" t="str">
        <x:v>get_fund_holders_5233c0fc3241a32c.json</x:v>
      </x:c>
      <x:c r="G2468" s="1" t="str">
        <x:v>get_fund_performance_efd396d3cd9bc676.json</x:v>
      </x:c>
    </x:row>
    <x:row r="2469" ht="25" customHeight="1">
      <x:c r="A2469" s="1" t="str">
        <x:v>588080.SH</x:v>
      </x:c>
      <x:c r="B2469" s="7" t="d">
        <x:v>2026-07-06T00:00:00.000Z</x:v>
      </x:c>
      <x:c r="C2469" s="8" t="n">
        <x:v>19957628100</x:v>
      </x:c>
      <x:c r="D2469" s="9" t="n">
        <x:v>2.0404</x:v>
      </x:c>
      <x:c r="E2469" s="9" t="n">
        <x:f>IF(COUNT(C2469:D2469)=2,C2469*D2469/100000000,"n.a.")</x:f>
        <x:v>407.2154437524</x:v>
      </x:c>
      <x:c r="F2469" s="1" t="str">
        <x:v>get_fund_holders_d208616395cf29e5.json</x:v>
      </x:c>
      <x:c r="G2469" s="1" t="str">
        <x:v>get_fund_performance_436bcdb0b10648ba.json</x:v>
      </x:c>
    </x:row>
    <x:row r="2470" ht="25" customHeight="1">
      <x:c r="A2470" s="1" t="str">
        <x:v>588090.SH</x:v>
      </x:c>
      <x:c r="B2470" s="7" t="d">
        <x:v>2026-07-06T00:00:00.000Z</x:v>
      </x:c>
      <x:c r="C2470" s="8" t="n">
        <x:v>2211072800</x:v>
      </x:c>
      <x:c r="D2470" s="9" t="n">
        <x:v>2.0463</x:v>
      </x:c>
      <x:c r="E2470" s="9" t="n">
        <x:f>IF(COUNT(C2470:D2470)=2,C2470*D2470/100000000,"n.a.")</x:f>
        <x:v>45.2451827064</x:v>
      </x:c>
      <x:c r="F2470" s="1" t="str">
        <x:v>get_fund_holders_0e8c333096cb6d9b.json</x:v>
      </x:c>
      <x:c r="G2470" s="1" t="str">
        <x:v>get_fund_performance_5d7f4203664c3089.json</x:v>
      </x:c>
    </x:row>
    <x:row r="2471" ht="25" customHeight="1">
      <x:c r="A2471" s="1" t="str">
        <x:v>588150.SH</x:v>
      </x:c>
      <x:c r="B2471" s="7" t="d">
        <x:v>2026-07-06T00:00:00.000Z</x:v>
      </x:c>
      <x:c r="C2471" s="8" t="n">
        <x:v>282432600</x:v>
      </x:c>
      <x:c r="D2471" s="9" t="n">
        <x:v>1.4079</x:v>
      </x:c>
      <x:c r="E2471" s="9" t="n">
        <x:f>IF(COUNT(C2471:D2471)=2,C2471*D2471/100000000,"n.a.")</x:f>
        <x:v>3.9763685753999995</x:v>
      </x:c>
      <x:c r="F2471" s="1" t="str">
        <x:v>get_fund_holders_9969b0d406d0b745.json</x:v>
      </x:c>
      <x:c r="G2471" s="1" t="str">
        <x:v>get_fund_performance_e05a94b547791553.json</x:v>
      </x:c>
    </x:row>
    <x:row r="2472" ht="25" customHeight="1">
      <x:c r="A2472" s="1" t="str">
        <x:v>588180.SH</x:v>
      </x:c>
      <x:c r="B2472" s="7" t="d">
        <x:v>2026-07-06T00:00:00.000Z</x:v>
      </x:c>
      <x:c r="C2472" s="8" t="n">
        <x:v>675353700</x:v>
      </x:c>
      <x:c r="D2472" s="9" t="n">
        <x:v>1.2908</x:v>
      </x:c>
      <x:c r="E2472" s="9" t="n">
        <x:f>IF(COUNT(C2472:D2472)=2,C2472*D2472/100000000,"n.a.")</x:f>
        <x:v>8.717465559599999</x:v>
      </x:c>
      <x:c r="F2472" s="1" t="str">
        <x:v>get_fund_holders_a16d4a3c86b477e3.json</x:v>
      </x:c>
      <x:c r="G2472" s="1" t="str">
        <x:v>get_fund_performance_dbfdb5899fd5fed8.json</x:v>
      </x:c>
    </x:row>
    <x:row r="2473" ht="25" customHeight="1">
      <x:c r="A2473" s="1" t="str">
        <x:v>588280.SH</x:v>
      </x:c>
      <x:c r="B2473" s="7" t="d">
        <x:v>2026-07-06T00:00:00.000Z</x:v>
      </x:c>
      <x:c r="C2473" s="8" t="n">
        <x:v>268121000</x:v>
      </x:c>
      <x:c r="D2473" s="9" t="n">
        <x:v>1.4339</x:v>
      </x:c>
      <x:c r="E2473" s="9" t="n">
        <x:f>IF(COUNT(C2473:D2473)=2,C2473*D2473/100000000,"n.a.")</x:f>
        <x:v>3.8445870189999996</x:v>
      </x:c>
      <x:c r="F2473" s="1" t="str">
        <x:v>get_fund_holders_e06a4127f41e102c.json</x:v>
      </x:c>
      <x:c r="G2473" s="1" t="str">
        <x:v>get_fund_performance_40a67205fc558839.json</x:v>
      </x:c>
    </x:row>
    <x:row r="2474" ht="25" customHeight="1">
      <x:c r="A2474" s="1" t="str">
        <x:v>588720.SH</x:v>
      </x:c>
      <x:c r="B2474" s="7" t="d">
        <x:v>2026-07-06T00:00:00.000Z</x:v>
      </x:c>
      <x:c r="C2474" s="8" t="n">
        <x:v>92241800</x:v>
      </x:c>
      <x:c r="D2474" s="9" t="n">
        <x:v>2.0074</x:v>
      </x:c>
      <x:c r="E2474" s="9" t="n">
        <x:f>IF(COUNT(C2474:D2474)=2,C2474*D2474/100000000,"n.a.")</x:f>
        <x:v>1.8516618932</x:v>
      </x:c>
      <x:c r="F2474" s="1" t="str">
        <x:v>get_fund_holders_522e7c68c534d3b2.json</x:v>
      </x:c>
      <x:c r="G2474" s="1" t="str">
        <x:v>get_fund_performance_5d7f4203664c3089.json</x:v>
      </x:c>
    </x:row>
    <x:row r="2475" ht="25" customHeight="1">
      <x:c r="A2475" s="1" t="str">
        <x:v>588840.SH</x:v>
      </x:c>
      <x:c r="B2475" s="7" t="d">
        <x:v>2026-07-06T00:00:00.000Z</x:v>
      </x:c>
      <x:c r="C2475" s="8" t="n">
        <x:v>37236000</x:v>
      </x:c>
      <x:c r="D2475" s="9" t="n">
        <x:v>1.8425</x:v>
      </x:c>
      <x:c r="E2475" s="9" t="n">
        <x:f>IF(COUNT(C2475:D2475)=2,C2475*D2475/100000000,"n.a.")</x:f>
        <x:v>0.6860733</x:v>
      </x:c>
      <x:c r="F2475" s="1" t="str">
        <x:v>get_fund_holders_0b63176527658f63.json</x:v>
      </x:c>
      <x:c r="G2475" s="1" t="str">
        <x:v>get_fund_performance_132f843fe326f0e9.json</x:v>
      </x:c>
    </x:row>
    <x:row r="2476" ht="25" customHeight="1">
      <x:c r="A2476" s="1" t="str">
        <x:v>588870.SH</x:v>
      </x:c>
      <x:c r="B2476" s="7" t="d">
        <x:v>2026-07-06T00:00:00.000Z</x:v>
      </x:c>
      <x:c r="C2476" s="8" t="n">
        <x:v>311552000</x:v>
      </x:c>
      <x:c r="D2476" s="9" t="n">
        <x:v>2.0213</x:v>
      </x:c>
      <x:c r="E2476" s="9" t="n">
        <x:f>IF(COUNT(C2476:D2476)=2,C2476*D2476/100000000,"n.a.")</x:f>
        <x:v>6.297400576</x:v>
      </x:c>
      <x:c r="F2476" s="1" t="str">
        <x:v>get_fund_holders_caa4c3c02f912995.json</x:v>
      </x:c>
      <x:c r="G2476" s="1" t="str">
        <x:v>get_fund_performance_efd396d3cd9bc676.json</x:v>
      </x:c>
    </x:row>
    <x:row r="2477" ht="25" customHeight="1">
      <x:c r="A2477" s="1" t="str">
        <x:v>588940.SH</x:v>
      </x:c>
      <x:c r="B2477" s="7" t="d">
        <x:v>2026-07-06T00:00:00.000Z</x:v>
      </x:c>
      <x:c r="C2477" s="8" t="n">
        <x:v>523420000</x:v>
      </x:c>
      <x:c r="D2477" s="9" t="n">
        <x:v>2.0605</x:v>
      </x:c>
      <x:c r="E2477" s="9" t="n">
        <x:f>IF(COUNT(C2477:D2477)=2,C2477*D2477/100000000,"n.a.")</x:f>
        <x:v>10.7850691</x:v>
      </x:c>
      <x:c r="F2477" s="1" t="str">
        <x:v>get_fund_holders_dd0a9debd3f4f444.json</x:v>
      </x:c>
      <x:c r="G2477" s="1" t="str">
        <x:v>get_fund_performance_45fcf26c430218d7.json</x:v>
      </x:c>
    </x:row>
    <x:row r="2478" ht="25" customHeight="1">
      <x:c r="A2478" s="1" t="str">
        <x:v>588950.SH</x:v>
      </x:c>
      <x:c r="B2478" s="7" t="d">
        <x:v>2026-07-06T00:00:00.000Z</x:v>
      </x:c>
      <x:c r="C2478" s="8" t="n">
        <x:v>254729700</x:v>
      </x:c>
      <x:c r="D2478" s="9" t="n">
        <x:v>2.0735</x:v>
      </x:c>
      <x:c r="E2478" s="9" t="n">
        <x:f>IF(COUNT(C2478:D2478)=2,C2478*D2478/100000000,"n.a.")</x:f>
        <x:v>5.2818203295</x:v>
      </x:c>
      <x:c r="F2478" s="1" t="str">
        <x:v>get_fund_holders_d208616395cf29e5.json</x:v>
      </x:c>
      <x:c r="G2478" s="1" t="str">
        <x:v>get_fund_performance_436bcdb0b10648ba.json</x:v>
      </x:c>
    </x:row>
    <x:row r="2479" ht="25" customHeight="1">
      <x:c r="A2479" s="1" t="str">
        <x:v>589150.SH</x:v>
      </x:c>
      <x:c r="B2479" s="7" t="d">
        <x:v>2026-07-06T00:00:00.000Z</x:v>
      </x:c>
      <x:c r="C2479" s="8" t="n">
        <x:v>81437200</x:v>
      </x:c>
      <x:c r="D2479" s="9" t="n">
        <x:v>1.4455</x:v>
      </x:c>
      <x:c r="E2479" s="9" t="n">
        <x:f>IF(COUNT(C2479:D2479)=2,C2479*D2479/100000000,"n.a.")</x:f>
        <x:v>1.1771747259999998</x:v>
      </x:c>
      <x:c r="F2479" s="1" t="str">
        <x:v>get_fund_holders_9969b0d406d0b745.json</x:v>
      </x:c>
      <x:c r="G2479" s="1" t="str">
        <x:v>get_fund_performance_e05a94b547791553.json</x:v>
      </x:c>
    </x:row>
    <x:row r="2480" ht="25" customHeight="1">
      <x:c r="A2480" s="1" t="str">
        <x:v>589360.SH</x:v>
      </x:c>
      <x:c r="B2480" s="7" t="d">
        <x:v>2026-07-06T00:00:00.000Z</x:v>
      </x:c>
      <x:c r="C2480" s="8" t="n">
        <x:v>221174000</x:v>
      </x:c>
      <x:c r="D2480" s="9" t="n">
        <x:v>1.027</x:v>
      </x:c>
      <x:c r="E2480" s="9" t="n">
        <x:f>IF(COUNT(C2480:D2480)=2,C2480*D2480/100000000,"n.a.")</x:f>
        <x:v>2.2714569799999995</x:v>
      </x:c>
      <x:c r="F2480" s="1" t="str">
        <x:v>get_fund_holders_6945901b696ca7c1.json</x:v>
      </x:c>
      <x:c r="G2480" s="1" t="str">
        <x:v>get_fund_performance_471c330b09cc8ef2.json</x:v>
      </x:c>
    </x:row>
    <x:row r="2481" ht="25" customHeight="1">
      <x:c r="A2481" s="1" t="str">
        <x:v>589850.SH</x:v>
      </x:c>
      <x:c r="B2481" s="7" t="d">
        <x:v>2026-07-06T00:00:00.000Z</x:v>
      </x:c>
      <x:c r="C2481" s="8" t="n">
        <x:v>427057000</x:v>
      </x:c>
      <x:c r="D2481" s="9" t="n">
        <x:v>1.9074</x:v>
      </x:c>
      <x:c r="E2481" s="9" t="n">
        <x:f>IF(COUNT(C2481:D2481)=2,C2481*D2481/100000000,"n.a.")</x:f>
        <x:v>8.145685217999999</x:v>
      </x:c>
      <x:c r="F2481" s="1" t="str">
        <x:v>get_fund_holders_d7a48f04a3675863.json</x:v>
      </x:c>
      <x:c r="G2481" s="1" t="str">
        <x:v>get_fund_performance_8e72c41e3db9b3ba.json</x:v>
      </x:c>
    </x:row>
    <x:row r="2482" ht="25" customHeight="1">
      <x:c r="A2482" s="1" t="str">
        <x:v>159205.SZ</x:v>
      </x:c>
      <x:c r="B2482" s="7" t="d">
        <x:v>2026-07-07T00:00:00.000Z</x:v>
      </x:c>
      <x:c r="C2482" s="8" t="n">
        <x:v>357056064</x:v>
      </x:c>
      <x:c r="D2482" s="9" t="n">
        <x:v>1.9182</x:v>
      </x:c>
      <x:c r="E2482" s="9" t="n">
        <x:f>IF(COUNT(C2482:D2482)=2,C2482*D2482/100000000,"n.a.")</x:f>
        <x:v>6.849049419648</x:v>
      </x:c>
      <x:c r="F2482" s="1" t="str">
        <x:v>get_fund_holders_dd0a9debd3f4f444.json</x:v>
      </x:c>
      <x:c r="G2482" s="1" t="str">
        <x:v>get_fund_performance_45fcf26c430218d7.json</x:v>
      </x:c>
    </x:row>
    <x:row r="2483" ht="25" customHeight="1">
      <x:c r="A2483" s="1" t="str">
        <x:v>159247.SZ</x:v>
      </x:c>
      <x:c r="B2483" s="7" t="d">
        <x:v>2026-07-07T00:00:00.000Z</x:v>
      </x:c>
      <x:c r="C2483" s="8" t="n">
        <x:v>229984966</x:v>
      </x:c>
      <x:c r="D2483" s="9" t="n">
        <x:v>1.1752</x:v>
      </x:c>
      <x:c r="E2483" s="9" t="n">
        <x:f>IF(COUNT(C2483:D2483)=2,C2483*D2483/100000000,"n.a.")</x:f>
        <x:v>2.702783320432</x:v>
      </x:c>
      <x:c r="F2483" s="1" t="str">
        <x:v>get_fund_holders_fadd370a28d51cf3.json</x:v>
      </x:c>
      <x:c r="G2483" s="1" t="str">
        <x:v>get_fund_performance_bf1ce8849823faae.json</x:v>
      </x:c>
    </x:row>
    <x:row r="2484" ht="25" customHeight="1">
      <x:c r="A2484" s="1" t="str">
        <x:v>159300.SZ</x:v>
      </x:c>
      <x:c r="B2484" s="7" t="d">
        <x:v>2026-07-07T00:00:00.000Z</x:v>
      </x:c>
      <x:c r="C2484" s="8" t="n">
        <x:v>180058097</x:v>
      </x:c>
      <x:c r="D2484" s="9" t="n">
        <x:v>5.1676</x:v>
      </x:c>
      <x:c r="E2484" s="9" t="n">
        <x:f>IF(COUNT(C2484:D2484)=2,C2484*D2484/100000000,"n.a.")</x:f>
        <x:v>9.304682220572001</x:v>
      </x:c>
      <x:c r="F2484" s="1" t="str">
        <x:v>get_fund_holders_b7b2fd863d7cae37.json</x:v>
      </x:c>
      <x:c r="G2484" s="1" t="str">
        <x:v>get_fund_performance_782c037bcb449f29.json</x:v>
      </x:c>
    </x:row>
    <x:row r="2485" ht="25" customHeight="1">
      <x:c r="A2485" s="1" t="str">
        <x:v>159330.SZ</x:v>
      </x:c>
      <x:c r="B2485" s="7" t="d">
        <x:v>2026-07-07T00:00:00.000Z</x:v>
      </x:c>
      <x:c r="C2485" s="8" t="n">
        <x:v>335801009</x:v>
      </x:c>
      <x:c r="D2485" s="9" t="n">
        <x:v>1.4907</x:v>
      </x:c>
      <x:c r="E2485" s="9" t="n">
        <x:f>IF(COUNT(C2485:D2485)=2,C2485*D2485/100000000,"n.a.")</x:f>
        <x:v>5.0057856411629995</x:v>
      </x:c>
      <x:c r="F2485" s="1" t="str">
        <x:v>get_fund_holders_db155956e659ea95.json</x:v>
      </x:c>
      <x:c r="G2485" s="1" t="str">
        <x:v>get_fund_performance_ac2efc383ca02be2.json</x:v>
      </x:c>
    </x:row>
    <x:row r="2486" ht="25" customHeight="1">
      <x:c r="A2486" s="1" t="str">
        <x:v>159337.SZ</x:v>
      </x:c>
      <x:c r="B2486" s="7" t="d">
        <x:v>2026-07-07T00:00:00.000Z</x:v>
      </x:c>
      <x:c r="C2486" s="8" t="n">
        <x:v>233710611</x:v>
      </x:c>
      <x:c r="D2486" s="9" t="n">
        <x:v>1.9376</x:v>
      </x:c>
      <x:c r="E2486" s="9" t="n">
        <x:f>IF(COUNT(C2486:D2486)=2,C2486*D2486/100000000,"n.a.")</x:f>
        <x:v>4.528376798736</x:v>
      </x:c>
      <x:c r="F2486" s="1" t="str">
        <x:v>get_fund_holders_0f3e86d571c495d7.json</x:v>
      </x:c>
      <x:c r="G2486" s="1" t="str">
        <x:v>get_fund_performance_5896dab4189c2620.json</x:v>
      </x:c>
    </x:row>
    <x:row r="2487" ht="25" customHeight="1">
      <x:c r="A2487" s="1" t="str">
        <x:v>159393.SZ</x:v>
      </x:c>
      <x:c r="B2487" s="7" t="d">
        <x:v>2026-07-07T00:00:00.000Z</x:v>
      </x:c>
      <x:c r="C2487" s="8" t="n">
        <x:v>57346342</x:v>
      </x:c>
      <x:c r="D2487" s="9" t="n">
        <x:v>5.0974</x:v>
      </x:c>
      <x:c r="E2487" s="9" t="n">
        <x:f>IF(COUNT(C2487:D2487)=2,C2487*D2487/100000000,"n.a.")</x:f>
        <x:v>2.923172437108</x:v>
      </x:c>
      <x:c r="F2487" s="1" t="str">
        <x:v>get_fund_holders_9f97c20db2568193.json</x:v>
      </x:c>
      <x:c r="G2487" s="1" t="str">
        <x:v>get_fund_performance_cc51021ca3a41cab.json</x:v>
      </x:c>
    </x:row>
    <x:row r="2488" ht="25" customHeight="1">
      <x:c r="A2488" s="1" t="str">
        <x:v>159500.SZ</x:v>
      </x:c>
      <x:c r="B2488" s="7" t="d">
        <x:v>2026-07-07T00:00:00.000Z</x:v>
      </x:c>
      <x:c r="C2488" s="8" t="n">
        <x:v>146138865</x:v>
      </x:c>
      <x:c r="D2488" s="9" t="n">
        <x:v>1.2682</x:v>
      </x:c>
      <x:c r="E2488" s="9" t="n">
        <x:f>IF(COUNT(C2488:D2488)=2,C2488*D2488/100000000,"n.a.")</x:f>
        <x:v>1.85333308593</x:v>
      </x:c>
      <x:c r="F2488" s="1" t="str">
        <x:v>get_fund_holders_cb7a47267215c1da.json</x:v>
      </x:c>
      <x:c r="G2488" s="1" t="str">
        <x:v>get_fund_performance_7bf0efc786c27bf1.json</x:v>
      </x:c>
    </x:row>
    <x:row r="2489" ht="25" customHeight="1">
      <x:c r="A2489" s="1" t="str">
        <x:v>159531.SZ</x:v>
      </x:c>
      <x:c r="B2489" s="7" t="d">
        <x:v>2026-07-07T00:00:00.000Z</x:v>
      </x:c>
      <x:c r="C2489" s="8" t="n">
        <x:v>532608406</x:v>
      </x:c>
      <x:c r="D2489" s="9" t="n">
        <x:v>1.4878</x:v>
      </x:c>
      <x:c r="E2489" s="9" t="n">
        <x:f>IF(COUNT(C2489:D2489)=2,C2489*D2489/100000000,"n.a.")</x:f>
        <x:v>7.924147864468</x:v>
      </x:c>
      <x:c r="F2489" s="1" t="str">
        <x:v>get_fund_holders_6dc695d00ba15682.json</x:v>
      </x:c>
      <x:c r="G2489" s="1" t="str">
        <x:v>get_fund_performance_e916a21462249c2f.json</x:v>
      </x:c>
    </x:row>
    <x:row r="2490" ht="25" customHeight="1">
      <x:c r="A2490" s="1" t="str">
        <x:v>159532.SZ</x:v>
      </x:c>
      <x:c r="B2490" s="7" t="d">
        <x:v>2026-07-07T00:00:00.000Z</x:v>
      </x:c>
      <x:c r="C2490" s="8" t="n">
        <x:v>127564791</x:v>
      </x:c>
      <x:c r="D2490" s="9" t="n">
        <x:v>1.7223</x:v>
      </x:c>
      <x:c r="E2490" s="9" t="n">
        <x:f>IF(COUNT(C2490:D2490)=2,C2490*D2490/100000000,"n.a.")</x:f>
        <x:v>2.197048395393</x:v>
      </x:c>
      <x:c r="F2490" s="1" t="str">
        <x:v>get_fund_holders_6dc695d00ba15682.json</x:v>
      </x:c>
      <x:c r="G2490" s="1" t="str">
        <x:v>get_fund_performance_e916a21462249c2f.json</x:v>
      </x:c>
    </x:row>
    <x:row r="2491" ht="25" customHeight="1">
      <x:c r="A2491" s="1" t="str">
        <x:v>159533.SZ</x:v>
      </x:c>
      <x:c r="B2491" s="7" t="d">
        <x:v>2026-07-07T00:00:00.000Z</x:v>
      </x:c>
      <x:c r="C2491" s="8" t="n">
        <x:v>13458785</x:v>
      </x:c>
      <x:c r="D2491" s="9" t="n">
        <x:v>2.0397</x:v>
      </x:c>
      <x:c r="E2491" s="9" t="n">
        <x:f>IF(COUNT(C2491:D2491)=2,C2491*D2491/100000000,"n.a.")</x:f>
        <x:v>0.274518837645</x:v>
      </x:c>
      <x:c r="F2491" s="1" t="str">
        <x:v>get_fund_holders_2726ab4790466ee0.json</x:v>
      </x:c>
      <x:c r="G2491" s="1" t="str">
        <x:v>get_fund_performance_cb9287801365b0fc.json</x:v>
      </x:c>
    </x:row>
    <x:row r="2492" ht="25" customHeight="1">
      <x:c r="A2492" s="1" t="str">
        <x:v>159535.SZ</x:v>
      </x:c>
      <x:c r="B2492" s="7" t="d">
        <x:v>2026-07-07T00:00:00.000Z</x:v>
      </x:c>
      <x:c r="C2492" s="8" t="n">
        <x:v>16981088</x:v>
      </x:c>
      <x:c r="D2492" s="9" t="n">
        <x:v>1.5245</x:v>
      </x:c>
      <x:c r="E2492" s="9" t="n">
        <x:f>IF(COUNT(C2492:D2492)=2,C2492*D2492/100000000,"n.a.")</x:f>
        <x:v>0.25887668656</x:v>
      </x:c>
      <x:c r="F2492" s="1" t="str">
        <x:v>get_fund_holders_b0ac19f70da2b9d6.json</x:v>
      </x:c>
      <x:c r="G2492" s="1" t="str">
        <x:v>get_fund_performance_8091d233a91473cf.json</x:v>
      </x:c>
    </x:row>
    <x:row r="2493" ht="25" customHeight="1">
      <x:c r="A2493" s="1" t="str">
        <x:v>159536.SZ</x:v>
      </x:c>
      <x:c r="B2493" s="7" t="d">
        <x:v>2026-07-07T00:00:00.000Z</x:v>
      </x:c>
      <x:c r="C2493" s="8" t="n">
        <x:v>41261589</x:v>
      </x:c>
      <x:c r="D2493" s="9" t="n">
        <x:v>1.4677</x:v>
      </x:c>
      <x:c r="E2493" s="9" t="n">
        <x:f>IF(COUNT(C2493:D2493)=2,C2493*D2493/100000000,"n.a.")</x:f>
        <x:v>0.605596341753</x:v>
      </x:c>
      <x:c r="F2493" s="1" t="str">
        <x:v>get_fund_holders_b0ac19f70da2b9d6.json</x:v>
      </x:c>
      <x:c r="G2493" s="1" t="str">
        <x:v>get_fund_performance_8091d233a91473cf.json</x:v>
      </x:c>
    </x:row>
    <x:row r="2494" ht="25" customHeight="1">
      <x:c r="A2494" s="1" t="str">
        <x:v>159629.SZ</x:v>
      </x:c>
      <x:c r="B2494" s="7" t="d">
        <x:v>2026-07-07T00:00:00.000Z</x:v>
      </x:c>
      <x:c r="C2494" s="8" t="n">
        <x:v>435252663</x:v>
      </x:c>
      <x:c r="D2494" s="9" t="n">
        <x:v>3.4532</x:v>
      </x:c>
      <x:c r="E2494" s="9" t="n">
        <x:f>IF(COUNT(C2494:D2494)=2,C2494*D2494/100000000,"n.a.")</x:f>
        <x:v>15.030144958715999</x:v>
      </x:c>
      <x:c r="F2494" s="1" t="str">
        <x:v>get_fund_holders_f06ed8ca04a5c3cd.json</x:v>
      </x:c>
      <x:c r="G2494" s="1" t="str">
        <x:v>get_fund_performance_7ef9212eaf1828ff.json</x:v>
      </x:c>
    </x:row>
    <x:row r="2495" ht="25" customHeight="1">
      <x:c r="A2495" s="1" t="str">
        <x:v>159633.SZ</x:v>
      </x:c>
      <x:c r="B2495" s="7" t="d">
        <x:v>2026-07-07T00:00:00.000Z</x:v>
      </x:c>
      <x:c r="C2495" s="8" t="n">
        <x:v>666162658</x:v>
      </x:c>
      <x:c r="D2495" s="9" t="n">
        <x:v>3.5348</x:v>
      </x:c>
      <x:c r="E2495" s="9" t="n">
        <x:f>IF(COUNT(C2495:D2495)=2,C2495*D2495/100000000,"n.a.")</x:f>
        <x:v>23.547517634984</x:v>
      </x:c>
      <x:c r="F2495" s="1" t="str">
        <x:v>get_fund_holders_cdfe40210f5aa2b8.json</x:v>
      </x:c>
      <x:c r="G2495" s="1" t="str">
        <x:v>get_fund_performance_240cbda96a3d63f3.json</x:v>
      </x:c>
    </x:row>
    <x:row r="2496" ht="25" customHeight="1">
      <x:c r="A2496" s="1" t="str">
        <x:v>159673.SZ</x:v>
      </x:c>
      <x:c r="B2496" s="7" t="d">
        <x:v>2026-07-07T00:00:00.000Z</x:v>
      </x:c>
      <x:c r="C2496" s="8" t="n">
        <x:v>1345528385</x:v>
      </x:c>
      <x:c r="D2496" s="9" t="n">
        <x:v>1.325</x:v>
      </x:c>
      <x:c r="E2496" s="9" t="n">
        <x:f>IF(COUNT(C2496:D2496)=2,C2496*D2496/100000000,"n.a.")</x:f>
        <x:v>17.82825110125</x:v>
      </x:c>
      <x:c r="F2496" s="1" t="str">
        <x:v>get_fund_holders_1d7b543e33e514b4.json</x:v>
      </x:c>
      <x:c r="G2496" s="1" t="str">
        <x:v>get_fund_performance_7c60e350c6141c53.json</x:v>
      </x:c>
    </x:row>
    <x:row r="2497" ht="25" customHeight="1">
      <x:c r="A2497" s="1" t="str">
        <x:v>159808.SZ</x:v>
      </x:c>
      <x:c r="B2497" s="7" t="d">
        <x:v>2026-07-07T00:00:00.000Z</x:v>
      </x:c>
      <x:c r="C2497" s="8" t="n">
        <x:v>49484790</x:v>
      </x:c>
      <x:c r="D2497" s="9" t="n">
        <x:v>1.5121</x:v>
      </x:c>
      <x:c r="E2497" s="9" t="n">
        <x:f>IF(COUNT(C2497:D2497)=2,C2497*D2497/100000000,"n.a.")</x:f>
        <x:v>0.7482595095900001</x:v>
      </x:c>
      <x:c r="F2497" s="1" t="str">
        <x:v>get_fund_holders_e011263fc4341082.json</x:v>
      </x:c>
      <x:c r="G2497" s="1" t="str">
        <x:v>get_fund_performance_23d6e3cf533bf329.json</x:v>
      </x:c>
    </x:row>
    <x:row r="2498" ht="25" customHeight="1">
      <x:c r="A2498" s="1" t="str">
        <x:v>159810.SZ</x:v>
      </x:c>
      <x:c r="B2498" s="7" t="d">
        <x:v>2026-07-07T00:00:00.000Z</x:v>
      </x:c>
      <x:c r="C2498" s="8" t="n">
        <x:v>48475458</x:v>
      </x:c>
      <x:c r="D2498" s="9" t="n">
        <x:v>1.5758</x:v>
      </x:c>
      <x:c r="E2498" s="9" t="n">
        <x:f>IF(COUNT(C2498:D2498)=2,C2498*D2498/100000000,"n.a.")</x:f>
        <x:v>0.7638762671639999</x:v>
      </x:c>
      <x:c r="F2498" s="1" t="str">
        <x:v>get_fund_holders_e011263fc4341082.json</x:v>
      </x:c>
      <x:c r="G2498" s="1" t="str">
        <x:v>get_fund_performance_23d6e3cf533bf329.json</x:v>
      </x:c>
    </x:row>
    <x:row r="2499" ht="25" customHeight="1">
      <x:c r="A2499" s="1" t="str">
        <x:v>159820.SZ</x:v>
      </x:c>
      <x:c r="B2499" s="7" t="d">
        <x:v>2026-07-07T00:00:00.000Z</x:v>
      </x:c>
      <x:c r="C2499" s="8" t="n">
        <x:v>1268908470</x:v>
      </x:c>
      <x:c r="D2499" s="9" t="n">
        <x:v>1.4665</x:v>
      </x:c>
      <x:c r="E2499" s="9" t="n">
        <x:f>IF(COUNT(C2499:D2499)=2,C2499*D2499/100000000,"n.a.")</x:f>
        <x:v>18.608542712549998</x:v>
      </x:c>
      <x:c r="F2499" s="1" t="str">
        <x:v>get_fund_holders_4a5b486412b93368.json</x:v>
      </x:c>
      <x:c r="G2499" s="1" t="str">
        <x:v>get_fund_performance_d3b8a29dbfda12d5.json</x:v>
      </x:c>
    </x:row>
    <x:row r="2500" ht="25" customHeight="1">
      <x:c r="A2500" s="1" t="str">
        <x:v>159821.SZ</x:v>
      </x:c>
      <x:c r="B2500" s="7" t="d">
        <x:v>2026-07-07T00:00:00.000Z</x:v>
      </x:c>
      <x:c r="C2500" s="8" t="n">
        <x:v>56820000</x:v>
      </x:c>
      <x:c r="D2500" s="9" t="n">
        <x:v>1.4726</x:v>
      </x:c>
      <x:c r="E2500" s="9" t="n">
        <x:f>IF(COUNT(C2500:D2500)=2,C2500*D2500/100000000,"n.a.")</x:f>
        <x:v>0.83673132</x:v>
      </x:c>
      <x:c r="F2500" s="1" t="str">
        <x:v>get_fund_holders_6f3a5c30140a2cc7.json</x:v>
      </x:c>
      <x:c r="G2500" s="1" t="str">
        <x:v>get_fund_performance_ddc316222fa0f340.json</x:v>
      </x:c>
    </x:row>
    <x:row r="2501" ht="25" customHeight="1">
      <x:c r="A2501" s="1" t="str">
        <x:v>159845.SZ</x:v>
      </x:c>
      <x:c r="B2501" s="7" t="d">
        <x:v>2026-07-07T00:00:00.000Z</x:v>
      </x:c>
      <x:c r="C2501" s="8" t="n">
        <x:v>2216425606</x:v>
      </x:c>
      <x:c r="D2501" s="9" t="n">
        <x:v>3.4455</x:v>
      </x:c>
      <x:c r="E2501" s="9" t="n">
        <x:f>IF(COUNT(C2501:D2501)=2,C2501*D2501/100000000,"n.a.")</x:f>
        <x:v>76.36694425473</x:v>
      </x:c>
      <x:c r="F2501" s="1" t="str">
        <x:v>get_fund_holders_cdfe40210f5aa2b8.json</x:v>
      </x:c>
      <x:c r="G2501" s="1" t="str">
        <x:v>get_fund_performance_240cbda96a3d63f3.json</x:v>
      </x:c>
    </x:row>
    <x:row r="2502" ht="25" customHeight="1">
      <x:c r="A2502" s="1" t="str">
        <x:v>159908.SZ</x:v>
      </x:c>
      <x:c r="B2502" s="7" t="d">
        <x:v>2026-07-07T00:00:00.000Z</x:v>
      </x:c>
      <x:c r="C2502" s="8" t="n">
        <x:v>315229029</x:v>
      </x:c>
      <x:c r="D2502" s="9" t="n">
        <x:v>3.6542</x:v>
      </x:c>
      <x:c r="E2502" s="9" t="n">
        <x:f>IF(COUNT(C2502:D2502)=2,C2502*D2502/100000000,"n.a.")</x:f>
        <x:v>11.519099177718001</x:v>
      </x:c>
      <x:c r="F2502" s="1" t="str">
        <x:v>get_fund_holders_f72299d2431949fb.json</x:v>
      </x:c>
      <x:c r="G2502" s="1" t="str">
        <x:v>get_fund_performance_c6948bae147698fe.json</x:v>
      </x:c>
    </x:row>
    <x:row r="2503" ht="25" customHeight="1">
      <x:c r="A2503" s="1" t="str">
        <x:v>159915.SZ</x:v>
      </x:c>
      <x:c r="B2503" s="7" t="d">
        <x:v>2026-07-07T00:00:00.000Z</x:v>
      </x:c>
      <x:c r="C2503" s="8" t="n">
        <x:v>11533454936</x:v>
      </x:c>
      <x:c r="D2503" s="9" t="n">
        <x:v>3.9281</x:v>
      </x:c>
      <x:c r="E2503" s="9" t="n">
        <x:f>IF(COUNT(C2503:D2503)=2,C2503*D2503/100000000,"n.a.")</x:f>
        <x:v>453.045643341016</x:v>
      </x:c>
      <x:c r="F2503" s="1" t="str">
        <x:v>get_fund_holders_f7a47e9d730c119a.json</x:v>
      </x:c>
      <x:c r="G2503" s="1" t="str">
        <x:v>get_fund_performance_822b984e855b6212.json</x:v>
      </x:c>
    </x:row>
    <x:row r="2504" ht="25" customHeight="1">
      <x:c r="A2504" s="1" t="str">
        <x:v>159919.SZ</x:v>
      </x:c>
      <x:c r="B2504" s="7" t="d">
        <x:v>2026-07-07T00:00:00.000Z</x:v>
      </x:c>
      <x:c r="C2504" s="8" t="n">
        <x:v>5356116676</x:v>
      </x:c>
      <x:c r="D2504" s="9" t="n">
        <x:v>5.0393</x:v>
      </x:c>
      <x:c r="E2504" s="9" t="n">
        <x:f>IF(COUNT(C2504:D2504)=2,C2504*D2504/100000000,"n.a.")</x:f>
        <x:v>269.91078765366797</x:v>
      </x:c>
      <x:c r="F2504" s="1" t="str">
        <x:v>get_fund_holders_1d7b543e33e514b4.json</x:v>
      </x:c>
      <x:c r="G2504" s="1" t="str">
        <x:v>get_fund_performance_7c60e350c6141c53.json</x:v>
      </x:c>
    </x:row>
    <x:row r="2505" ht="25" customHeight="1">
      <x:c r="A2505" s="1" t="str">
        <x:v>159922.SZ</x:v>
      </x:c>
      <x:c r="B2505" s="7" t="d">
        <x:v>2026-07-07T00:00:00.000Z</x:v>
      </x:c>
      <x:c r="C2505" s="8" t="n">
        <x:v>2371676765</x:v>
      </x:c>
      <x:c r="D2505" s="9" t="n">
        <x:v>3.4448</x:v>
      </x:c>
      <x:c r="E2505" s="9" t="n">
        <x:f>IF(COUNT(C2505:D2505)=2,C2505*D2505/100000000,"n.a.")</x:f>
        <x:v>81.69952120072</x:v>
      </x:c>
      <x:c r="F2505" s="1" t="str">
        <x:v>get_fund_holders_642ec0bcd548408a.json</x:v>
      </x:c>
      <x:c r="G2505" s="1" t="str">
        <x:v>get_fund_performance_52dd6b7444cbe37f.json</x:v>
      </x:c>
    </x:row>
    <x:row r="2506" ht="25" customHeight="1">
      <x:c r="A2506" s="1" t="str">
        <x:v>159925.SZ</x:v>
      </x:c>
      <x:c r="B2506" s="7" t="d">
        <x:v>2026-07-07T00:00:00.000Z</x:v>
      </x:c>
      <x:c r="C2506" s="8" t="n">
        <x:v>550220856</x:v>
      </x:c>
      <x:c r="D2506" s="9" t="n">
        <x:v>4.8779</x:v>
      </x:c>
      <x:c r="E2506" s="9" t="n">
        <x:f>IF(COUNT(C2506:D2506)=2,C2506*D2506/100000000,"n.a.")</x:f>
        <x:v>26.839223134824003</x:v>
      </x:c>
      <x:c r="F2506" s="1" t="str">
        <x:v>get_fund_holders_9654d298fd7411b0.json</x:v>
      </x:c>
      <x:c r="G2506" s="1" t="str">
        <x:v>get_fund_performance_1d4a9808e8556da1.json</x:v>
      </x:c>
    </x:row>
    <x:row r="2507" ht="25" customHeight="1">
      <x:c r="A2507" s="1" t="str">
        <x:v>159935.SZ</x:v>
      </x:c>
      <x:c r="B2507" s="7" t="d">
        <x:v>2026-07-07T00:00:00.000Z</x:v>
      </x:c>
      <x:c r="C2507" s="8" t="n">
        <x:v>23572956</x:v>
      </x:c>
      <x:c r="D2507" s="9" t="n">
        <x:v>2.6753</x:v>
      </x:c>
      <x:c r="E2507" s="9" t="n">
        <x:f>IF(COUNT(C2507:D2507)=2,C2507*D2507/100000000,"n.a.")</x:f>
        <x:v>0.6306472918680001</x:v>
      </x:c>
      <x:c r="F2507" s="1" t="str">
        <x:v>get_fund_holders_3a509cba2b0c91ea.json</x:v>
      </x:c>
      <x:c r="G2507" s="1" t="str">
        <x:v>get_fund_performance_aa085c9cb9fda8b6.json</x:v>
      </x:c>
    </x:row>
    <x:row r="2508" ht="25" customHeight="1">
      <x:c r="A2508" s="1" t="str">
        <x:v>159948.SZ</x:v>
      </x:c>
      <x:c r="B2508" s="7" t="d">
        <x:v>2026-07-07T00:00:00.000Z</x:v>
      </x:c>
      <x:c r="C2508" s="8" t="n">
        <x:v>1060697720</x:v>
      </x:c>
      <x:c r="D2508" s="9" t="n">
        <x:v>4.3373</x:v>
      </x:c>
      <x:c r="E2508" s="9" t="n">
        <x:f>IF(COUNT(C2508:D2508)=2,C2508*D2508/100000000,"n.a.")</x:f>
        <x:v>46.00564220956</x:v>
      </x:c>
      <x:c r="F2508" s="1" t="str">
        <x:v>get_fund_holders_fadd370a28d51cf3.json</x:v>
      </x:c>
      <x:c r="G2508" s="1" t="str">
        <x:v>get_fund_performance_bf1ce8849823faae.json</x:v>
      </x:c>
    </x:row>
    <x:row r="2509" ht="25" customHeight="1">
      <x:c r="A2509" s="1" t="str">
        <x:v>159952.SZ</x:v>
      </x:c>
      <x:c r="B2509" s="7" t="d">
        <x:v>2026-07-07T00:00:00.000Z</x:v>
      </x:c>
      <x:c r="C2509" s="8" t="n">
        <x:v>3829584929</x:v>
      </x:c>
      <x:c r="D2509" s="9" t="n">
        <x:v>2.3844</x:v>
      </x:c>
      <x:c r="E2509" s="9" t="n">
        <x:f>IF(COUNT(C2509:D2509)=2,C2509*D2509/100000000,"n.a.")</x:f>
        <x:v>91.312623047076</x:v>
      </x:c>
      <x:c r="F2509" s="1" t="str">
        <x:v>get_fund_holders_f72299d2431949fb.json</x:v>
      </x:c>
      <x:c r="G2509" s="1" t="str">
        <x:v>get_fund_performance_c6948bae147698fe.json</x:v>
      </x:c>
    </x:row>
    <x:row r="2510" ht="25" customHeight="1">
      <x:c r="A2510" s="1" t="str">
        <x:v>159956.SZ</x:v>
      </x:c>
      <x:c r="B2510" s="7" t="d">
        <x:v>2026-07-07T00:00:00.000Z</x:v>
      </x:c>
      <x:c r="C2510" s="8" t="n">
        <x:v>41978674</x:v>
      </x:c>
      <x:c r="D2510" s="9" t="n">
        <x:v>2.4851</x:v>
      </x:c>
      <x:c r="E2510" s="9" t="n">
        <x:f>IF(COUNT(C2510:D2510)=2,C2510*D2510/100000000,"n.a.")</x:f>
        <x:v>1.043212027574</x:v>
      </x:c>
      <x:c r="F2510" s="1" t="str">
        <x:v>get_fund_holders_6f3a5c30140a2cc7.json</x:v>
      </x:c>
      <x:c r="G2510" s="1" t="str">
        <x:v>get_fund_performance_ddc316222fa0f340.json</x:v>
      </x:c>
    </x:row>
    <x:row r="2511" ht="25" customHeight="1">
      <x:c r="A2511" s="1" t="str">
        <x:v>159957.SZ</x:v>
      </x:c>
      <x:c r="B2511" s="7" t="d">
        <x:v>2026-07-07T00:00:00.000Z</x:v>
      </x:c>
      <x:c r="C2511" s="8" t="n">
        <x:v>838784560</x:v>
      </x:c>
      <x:c r="D2511" s="9" t="n">
        <x:v>2.5745</x:v>
      </x:c>
      <x:c r="E2511" s="9" t="n">
        <x:f>IF(COUNT(C2511:D2511)=2,C2511*D2511/100000000,"n.a.")</x:f>
        <x:v>21.5945084972</x:v>
      </x:c>
      <x:c r="F2511" s="1" t="str">
        <x:v>get_fund_holders_972746bb5dcf2cb7.json</x:v>
      </x:c>
      <x:c r="G2511" s="1" t="str">
        <x:v>get_fund_performance_875d1f9d9b20879b.json</x:v>
      </x:c>
    </x:row>
    <x:row r="2512" ht="25" customHeight="1">
      <x:c r="A2512" s="1" t="str">
        <x:v>159958.SZ</x:v>
      </x:c>
      <x:c r="B2512" s="7" t="d">
        <x:v>2026-07-07T00:00:00.000Z</x:v>
      </x:c>
      <x:c r="C2512" s="8" t="n">
        <x:v>214711448</x:v>
      </x:c>
      <x:c r="D2512" s="9" t="n">
        <x:v>2.3701</x:v>
      </x:c>
      <x:c r="E2512" s="9" t="n">
        <x:f>IF(COUNT(C2512:D2512)=2,C2512*D2512/100000000,"n.a.")</x:f>
        <x:v>5.088876029048</x:v>
      </x:c>
      <x:c r="F2512" s="1" t="str">
        <x:v>get_fund_holders_3665ca842f2b9d2d.json</x:v>
      </x:c>
      <x:c r="G2512" s="1" t="str">
        <x:v>get_fund_performance_757bebf0dcfab699.json</x:v>
      </x:c>
    </x:row>
    <x:row r="2513" ht="25" customHeight="1">
      <x:c r="A2513" s="1" t="str">
        <x:v>159964.SZ</x:v>
      </x:c>
      <x:c r="B2513" s="7" t="d">
        <x:v>2026-07-07T00:00:00.000Z</x:v>
      </x:c>
      <x:c r="C2513" s="8" t="n">
        <x:v>193481881</x:v>
      </x:c>
      <x:c r="D2513" s="9" t="n">
        <x:v>2.5634</x:v>
      </x:c>
      <x:c r="E2513" s="9" t="n">
        <x:f>IF(COUNT(C2513:D2513)=2,C2513*D2513/100000000,"n.a.")</x:f>
        <x:v>4.959714537554</x:v>
      </x:c>
      <x:c r="F2513" s="1" t="str">
        <x:v>get_fund_holders_f7a47e9d730c119a.json</x:v>
      </x:c>
      <x:c r="G2513" s="1" t="str">
        <x:v>get_fund_performance_822b984e855b6212.json</x:v>
      </x:c>
    </x:row>
    <x:row r="2514" ht="25" customHeight="1">
      <x:c r="A2514" s="1" t="str">
        <x:v>159968.SZ</x:v>
      </x:c>
      <x:c r="B2514" s="7" t="d">
        <x:v>2026-07-07T00:00:00.000Z</x:v>
      </x:c>
      <x:c r="C2514" s="8" t="n">
        <x:v>59695098</x:v>
      </x:c>
      <x:c r="D2514" s="9" t="n">
        <x:v>11.0787</x:v>
      </x:c>
      <x:c r="E2514" s="9" t="n">
        <x:f>IF(COUNT(C2514:D2514)=2,C2514*D2514/100000000,"n.a.")</x:f>
        <x:v>6.613440822126</x:v>
      </x:c>
      <x:c r="F2514" s="1" t="str">
        <x:v>get_fund_holders_13991b14672a9e5b.json</x:v>
      </x:c>
      <x:c r="G2514" s="1" t="str">
        <x:v>get_fund_performance_0e4c5b8e47ee8e76.json</x:v>
      </x:c>
    </x:row>
    <x:row r="2515" ht="25" customHeight="1">
      <x:c r="A2515" s="1" t="str">
        <x:v>159971.SZ</x:v>
      </x:c>
      <x:c r="B2515" s="7" t="d">
        <x:v>2026-07-07T00:00:00.000Z</x:v>
      </x:c>
      <x:c r="C2515" s="8" t="n">
        <x:v>1324020288</x:v>
      </x:c>
      <x:c r="D2515" s="9" t="n">
        <x:v>1.3662</x:v>
      </x:c>
      <x:c r="E2515" s="9" t="n">
        <x:f>IF(COUNT(C2515:D2515)=2,C2515*D2515/100000000,"n.a.")</x:f>
        <x:v>18.088765174656</x:v>
      </x:c>
      <x:c r="F2515" s="1" t="str">
        <x:v>get_fund_holders_972746bb5dcf2cb7.json</x:v>
      </x:c>
      <x:c r="G2515" s="1" t="str">
        <x:v>get_fund_performance_875d1f9d9b20879b.json</x:v>
      </x:c>
    </x:row>
    <x:row r="2516" ht="25" customHeight="1">
      <x:c r="A2516" s="1" t="str">
        <x:v>159977.SZ</x:v>
      </x:c>
      <x:c r="B2516" s="7" t="d">
        <x:v>2026-07-07T00:00:00.000Z</x:v>
      </x:c>
      <x:c r="C2516" s="8" t="n">
        <x:v>3025872820</x:v>
      </x:c>
      <x:c r="D2516" s="9" t="n">
        <x:v>2.0388</x:v>
      </x:c>
      <x:c r="E2516" s="9" t="n">
        <x:f>IF(COUNT(C2516:D2516)=2,C2516*D2516/100000000,"n.a.")</x:f>
        <x:v>61.69149505416</x:v>
      </x:c>
      <x:c r="F2516" s="1" t="str">
        <x:v>get_fund_holders_3665ca842f2b9d2d.json</x:v>
      </x:c>
      <x:c r="G2516" s="1" t="str">
        <x:v>get_fund_performance_757bebf0dcfab699.json</x:v>
      </x:c>
    </x:row>
    <x:row r="2517" ht="25" customHeight="1">
      <x:c r="A2517" s="1" t="str">
        <x:v>159982.SZ</x:v>
      </x:c>
      <x:c r="B2517" s="7" t="d">
        <x:v>2026-07-07T00:00:00.000Z</x:v>
      </x:c>
      <x:c r="C2517" s="8" t="n">
        <x:v>136211253</x:v>
      </x:c>
      <x:c r="D2517" s="9" t="n">
        <x:v>2.2652</x:v>
      </x:c>
      <x:c r="E2517" s="9" t="n">
        <x:f>IF(COUNT(C2517:D2517)=2,C2517*D2517/100000000,"n.a.")</x:f>
        <x:v>3.085457302956</x:v>
      </x:c>
      <x:c r="F2517" s="1" t="str">
        <x:v>get_fund_holders_6873838444356b70.json</x:v>
      </x:c>
      <x:c r="G2517" s="1" t="str">
        <x:v>get_fund_performance_c16a854f012da14c.json</x:v>
      </x:c>
    </x:row>
    <x:row r="2518" ht="25" customHeight="1">
      <x:c r="A2518" s="1" t="str">
        <x:v>510300.SH</x:v>
      </x:c>
      <x:c r="B2518" s="7" t="d">
        <x:v>2026-07-07T00:00:00.000Z</x:v>
      </x:c>
      <x:c r="C2518" s="8" t="n">
        <x:v>17094187700</x:v>
      </x:c>
      <x:c r="D2518" s="9" t="n">
        <x:v>4.8311</x:v>
      </x:c>
      <x:c r="E2518" s="9" t="n">
        <x:f>IF(COUNT(C2518:D2518)=2,C2518*D2518/100000000,"n.a.")</x:f>
        <x:v>825.8373019747</x:v>
      </x:c>
      <x:c r="F2518" s="1" t="str">
        <x:v>get_fund_holders_1e677b142657289e.json</x:v>
      </x:c>
      <x:c r="G2518" s="1" t="str">
        <x:v>get_fund_performance_32b153f453e65745.json</x:v>
      </x:c>
    </x:row>
    <x:row r="2519" ht="25" customHeight="1">
      <x:c r="A2519" s="1" t="str">
        <x:v>510310.SH</x:v>
      </x:c>
      <x:c r="B2519" s="7" t="d">
        <x:v>2026-07-07T00:00:00.000Z</x:v>
      </x:c>
      <x:c r="C2519" s="8" t="n">
        <x:v>9129344000</x:v>
      </x:c>
      <x:c r="D2519" s="9" t="n">
        <x:v>4.686</x:v>
      </x:c>
      <x:c r="E2519" s="9" t="n">
        <x:f>IF(COUNT(C2519:D2519)=2,C2519*D2519/100000000,"n.a.")</x:f>
        <x:v>427.80105984</x:v>
      </x:c>
      <x:c r="F2519" s="1" t="str">
        <x:v>get_fund_holders_db155956e659ea95.json</x:v>
      </x:c>
      <x:c r="G2519" s="1" t="str">
        <x:v>get_fund_performance_ac2efc383ca02be2.json</x:v>
      </x:c>
    </x:row>
    <x:row r="2520" ht="25" customHeight="1">
      <x:c r="A2520" s="1" t="str">
        <x:v>510320.SH</x:v>
      </x:c>
      <x:c r="B2520" s="7" t="d">
        <x:v>2026-07-07T00:00:00.000Z</x:v>
      </x:c>
      <x:c r="C2520" s="8" t="n">
        <x:v>601068500</x:v>
      </x:c>
      <x:c r="D2520" s="9" t="n">
        <x:v>1.2981</x:v>
      </x:c>
      <x:c r="E2520" s="9" t="n">
        <x:f>IF(COUNT(C2520:D2520)=2,C2520*D2520/100000000,"n.a.")</x:f>
        <x:v>7.8024701985</x:v>
      </x:c>
      <x:c r="F2520" s="1" t="str">
        <x:v>get_fund_holders_b20aeadfd65009a9.json</x:v>
      </x:c>
      <x:c r="G2520" s="1" t="str">
        <x:v>get_fund_performance_6f370d8e0a2e9620.json</x:v>
      </x:c>
    </x:row>
    <x:row r="2521" ht="25" customHeight="1">
      <x:c r="A2521" s="1" t="str">
        <x:v>510330.SH</x:v>
      </x:c>
      <x:c r="B2521" s="7" t="d">
        <x:v>2026-07-07T00:00:00.000Z</x:v>
      </x:c>
      <x:c r="C2521" s="8" t="n">
        <x:v>7514349800</x:v>
      </x:c>
      <x:c r="D2521" s="9" t="n">
        <x:v>5.0345</x:v>
      </x:c>
      <x:c r="E2521" s="9" t="n">
        <x:f>IF(COUNT(C2521:D2521)=2,C2521*D2521/100000000,"n.a.")</x:f>
        <x:v>378.30994068100006</x:v>
      </x:c>
      <x:c r="F2521" s="1" t="str">
        <x:v>get_fund_holders_72fdcd60fda59aca.json</x:v>
      </x:c>
      <x:c r="G2521" s="1" t="str">
        <x:v>get_fund_performance_bfc43c7fa5bbf98b.json</x:v>
      </x:c>
    </x:row>
    <x:row r="2522" ht="25" customHeight="1">
      <x:c r="A2522" s="1" t="str">
        <x:v>510350.SH</x:v>
      </x:c>
      <x:c r="B2522" s="7" t="d">
        <x:v>2026-07-07T00:00:00.000Z</x:v>
      </x:c>
      <x:c r="C2522" s="8" t="n">
        <x:v>674214700</x:v>
      </x:c>
      <x:c r="D2522" s="9" t="n">
        <x:v>5.0581</x:v>
      </x:c>
      <x:c r="E2522" s="9" t="n">
        <x:f>IF(COUNT(C2522:D2522)=2,C2522*D2522/100000000,"n.a.")</x:f>
        <x:v>34.1024537407</x:v>
      </x:c>
      <x:c r="F2522" s="1" t="str">
        <x:v>get_fund_holders_3073d9fb2fa63b6e.json</x:v>
      </x:c>
      <x:c r="G2522" s="1" t="str">
        <x:v>get_fund_performance_4eee3d47edebe064.json</x:v>
      </x:c>
    </x:row>
    <x:row r="2523" ht="25" customHeight="1">
      <x:c r="A2523" s="1" t="str">
        <x:v>510360.SH</x:v>
      </x:c>
      <x:c r="B2523" s="7" t="d">
        <x:v>2026-07-07T00:00:00.000Z</x:v>
      </x:c>
      <x:c r="C2523" s="8" t="n">
        <x:v>1568381200</x:v>
      </x:c>
      <x:c r="D2523" s="9" t="n">
        <x:v>1.8381</x:v>
      </x:c>
      <x:c r="E2523" s="9" t="n">
        <x:f>IF(COUNT(C2523:D2523)=2,C2523*D2523/100000000,"n.a.")</x:f>
        <x:v>28.828414837200004</x:v>
      </x:c>
      <x:c r="F2523" s="1" t="str">
        <x:v>get_fund_holders_8112bcd006961a9d.json</x:v>
      </x:c>
      <x:c r="G2523" s="1" t="str">
        <x:v>get_fund_performance_11643907f3f83e2c.json</x:v>
      </x:c>
    </x:row>
    <x:row r="2524" ht="25" customHeight="1">
      <x:c r="A2524" s="1" t="str">
        <x:v>510370.SH</x:v>
      </x:c>
      <x:c r="B2524" s="7" t="d">
        <x:v>2026-07-07T00:00:00.000Z</x:v>
      </x:c>
      <x:c r="C2524" s="8" t="n">
        <x:v>84258100</x:v>
      </x:c>
      <x:c r="D2524" s="9" t="n">
        <x:v>1.0715</x:v>
      </x:c>
      <x:c r="E2524" s="9" t="n">
        <x:f>IF(COUNT(C2524:D2524)=2,C2524*D2524/100000000,"n.a.")</x:f>
        <x:v>0.9028255414999999</x:v>
      </x:c>
      <x:c r="F2524" s="1" t="str">
        <x:v>get_fund_holders_72fdcd60fda59aca.json</x:v>
      </x:c>
      <x:c r="G2524" s="1" t="str">
        <x:v>get_fund_performance_bfc43c7fa5bbf98b.json</x:v>
      </x:c>
    </x:row>
    <x:row r="2525" ht="25" customHeight="1">
      <x:c r="A2525" s="1" t="str">
        <x:v>510380.SH</x:v>
      </x:c>
      <x:c r="B2525" s="7" t="d">
        <x:v>2026-07-07T00:00:00.000Z</x:v>
      </x:c>
      <x:c r="C2525" s="8" t="n">
        <x:v>1251802400</x:v>
      </x:c>
      <x:c r="D2525" s="9" t="n">
        <x:v>1.4298</x:v>
      </x:c>
      <x:c r="E2525" s="9" t="n">
        <x:f>IF(COUNT(C2525:D2525)=2,C2525*D2525/100000000,"n.a.")</x:f>
        <x:v>17.8982707152</x:v>
      </x:c>
      <x:c r="F2525" s="1" t="str">
        <x:v>get_fund_holders_b7b2fd863d7cae37.json</x:v>
      </x:c>
      <x:c r="G2525" s="1" t="str">
        <x:v>get_fund_performance_782c037bcb449f29.json</x:v>
      </x:c>
    </x:row>
    <x:row r="2526" ht="25" customHeight="1">
      <x:c r="A2526" s="1" t="str">
        <x:v>510390.SH</x:v>
      </x:c>
      <x:c r="B2526" s="7" t="d">
        <x:v>2026-07-07T00:00:00.000Z</x:v>
      </x:c>
      <x:c r="C2526" s="8" t="n">
        <x:v>119450000</x:v>
      </x:c>
      <x:c r="D2526" s="9" t="n">
        <x:v>5.4331</x:v>
      </x:c>
      <x:c r="E2526" s="9" t="n">
        <x:f>IF(COUNT(C2526:D2526)=2,C2526*D2526/100000000,"n.a.")</x:f>
        <x:v>6.48983795</x:v>
      </x:c>
      <x:c r="F2526" s="1" t="str">
        <x:v>get_fund_holders_de7653a1c69256fb.json</x:v>
      </x:c>
      <x:c r="G2526" s="1" t="str">
        <x:v>get_fund_performance_84601eddc1c275fe.json</x:v>
      </x:c>
    </x:row>
    <x:row r="2527" ht="25" customHeight="1">
      <x:c r="A2527" s="1" t="str">
        <x:v>510500.SH</x:v>
      </x:c>
      <x:c r="B2527" s="7" t="d">
        <x:v>2026-07-07T00:00:00.000Z</x:v>
      </x:c>
      <x:c r="C2527" s="8" t="n">
        <x:v>4464968600</x:v>
      </x:c>
      <x:c r="D2527" s="9" t="n">
        <x:v>8.6558</x:v>
      </x:c>
      <x:c r="E2527" s="9" t="n">
        <x:f>IF(COUNT(C2527:D2527)=2,C2527*D2527/100000000,"n.a.")</x:f>
        <x:v>386.47875207879997</x:v>
      </x:c>
      <x:c r="F2527" s="1" t="str">
        <x:v>get_fund_holders_0f3e86d571c495d7.json</x:v>
      </x:c>
      <x:c r="G2527" s="1" t="str">
        <x:v>get_fund_performance_5896dab4189c2620.json</x:v>
      </x:c>
    </x:row>
    <x:row r="2528" ht="25" customHeight="1">
      <x:c r="A2528" s="1" t="str">
        <x:v>510510.SH</x:v>
      </x:c>
      <x:c r="B2528" s="7" t="d">
        <x:v>2026-07-07T00:00:00.000Z</x:v>
      </x:c>
      <x:c r="C2528" s="8" t="n">
        <x:v>775038300</x:v>
      </x:c>
      <x:c r="D2528" s="9" t="n">
        <x:v>2.7424</x:v>
      </x:c>
      <x:c r="E2528" s="9" t="n">
        <x:f>IF(COUNT(C2528:D2528)=2,C2528*D2528/100000000,"n.a.")</x:f>
        <x:v>21.2546503392</x:v>
      </x:c>
      <x:c r="F2528" s="1" t="str">
        <x:v>get_fund_holders_4b6ceb4ab77d2485.json</x:v>
      </x:c>
      <x:c r="G2528" s="1" t="str">
        <x:v>get_fund_performance_b5f4b8ffdfab8d69.json</x:v>
      </x:c>
    </x:row>
    <x:row r="2529" ht="25" customHeight="1">
      <x:c r="A2529" s="1" t="str">
        <x:v>510530.SH</x:v>
      </x:c>
      <x:c r="B2529" s="7" t="d">
        <x:v>2026-07-07T00:00:00.000Z</x:v>
      </x:c>
      <x:c r="C2529" s="8" t="n">
        <x:v>45479400</x:v>
      </x:c>
      <x:c r="D2529" s="9" t="n">
        <x:v>9.4517</x:v>
      </x:c>
      <x:c r="E2529" s="9" t="n">
        <x:f>IF(COUNT(C2529:D2529)=2,C2529*D2529/100000000,"n.a.")</x:f>
        <x:v>4.2985764498000005</x:v>
      </x:c>
      <x:c r="F2529" s="1" t="str">
        <x:v>get_fund_holders_02dd5efc1003a96c.json</x:v>
      </x:c>
      <x:c r="G2529" s="1" t="str">
        <x:v>get_fund_performance_b02199b195311b97.json</x:v>
      </x:c>
    </x:row>
    <x:row r="2530" ht="25" customHeight="1">
      <x:c r="A2530" s="1" t="str">
        <x:v>510550.SH</x:v>
      </x:c>
      <x:c r="B2530" s="7" t="d">
        <x:v>2026-07-07T00:00:00.000Z</x:v>
      </x:c>
      <x:c r="C2530" s="8" t="n">
        <x:v>19743300</x:v>
      </x:c>
      <x:c r="D2530" s="9" t="n">
        <x:v>2.1816</x:v>
      </x:c>
      <x:c r="E2530" s="9" t="n">
        <x:f>IF(COUNT(C2530:D2530)=2,C2530*D2530/100000000,"n.a.")</x:f>
        <x:v>0.43071983280000004</x:v>
      </x:c>
      <x:c r="F2530" s="1" t="str">
        <x:v>get_fund_holders_9716a79bd81ae93a.json</x:v>
      </x:c>
      <x:c r="G2530" s="1" t="str">
        <x:v>get_fund_performance_a204b4467a190cee.json</x:v>
      </x:c>
    </x:row>
    <x:row r="2531" ht="25" customHeight="1">
      <x:c r="A2531" s="1" t="str">
        <x:v>510560.SH</x:v>
      </x:c>
      <x:c r="B2531" s="7" t="d">
        <x:v>2026-07-07T00:00:00.000Z</x:v>
      </x:c>
      <x:c r="C2531" s="8" t="n">
        <x:v>62318700</x:v>
      </x:c>
      <x:c r="D2531" s="9" t="n">
        <x:v>2.1126</x:v>
      </x:c>
      <x:c r="E2531" s="9" t="n">
        <x:f>IF(COUNT(C2531:D2531)=2,C2531*D2531/100000000,"n.a.")</x:f>
        <x:v>1.3165448562</x:v>
      </x:c>
      <x:c r="F2531" s="1" t="str">
        <x:v>get_fund_holders_397f67910833c338.json</x:v>
      </x:c>
      <x:c r="G2531" s="1" t="str">
        <x:v>get_fund_performance_a001173e5434a9d4.json</x:v>
      </x:c>
    </x:row>
    <x:row r="2532" ht="25" customHeight="1">
      <x:c r="A2532" s="1" t="str">
        <x:v>510570.SH</x:v>
      </x:c>
      <x:c r="B2532" s="7" t="d">
        <x:v>2026-07-07T00:00:00.000Z</x:v>
      </x:c>
      <x:c r="C2532" s="8" t="n">
        <x:v>30560600</x:v>
      </x:c>
      <x:c r="D2532" s="9" t="n">
        <x:v>1.3402</x:v>
      </x:c>
      <x:c r="E2532" s="9" t="n">
        <x:f>IF(COUNT(C2532:D2532)=2,C2532*D2532/100000000,"n.a.")</x:f>
        <x:v>0.40957316120000004</x:v>
      </x:c>
      <x:c r="F2532" s="1" t="str">
        <x:v>get_fund_holders_397f67910833c338.json</x:v>
      </x:c>
      <x:c r="G2532" s="1" t="str">
        <x:v>get_fund_performance_a001173e5434a9d4.json</x:v>
      </x:c>
    </x:row>
    <x:row r="2533" ht="25" customHeight="1">
      <x:c r="A2533" s="1" t="str">
        <x:v>510580.SH</x:v>
      </x:c>
      <x:c r="B2533" s="7" t="d">
        <x:v>2026-07-07T00:00:00.000Z</x:v>
      </x:c>
      <x:c r="C2533" s="8" t="n">
        <x:v>939768300</x:v>
      </x:c>
      <x:c r="D2533" s="9" t="n">
        <x:v>4.4547</x:v>
      </x:c>
      <x:c r="E2533" s="9" t="n">
        <x:f>IF(COUNT(C2533:D2533)=2,C2533*D2533/100000000,"n.a.")</x:f>
        <x:v>41.8638584601</x:v>
      </x:c>
      <x:c r="F2533" s="1" t="str">
        <x:v>get_fund_holders_642ec0bcd548408a.json</x:v>
      </x:c>
      <x:c r="G2533" s="1" t="str">
        <x:v>get_fund_performance_52dd6b7444cbe37f.json</x:v>
      </x:c>
    </x:row>
    <x:row r="2534" ht="25" customHeight="1">
      <x:c r="A2534" s="1" t="str">
        <x:v>510590.SH</x:v>
      </x:c>
      <x:c r="B2534" s="7" t="d">
        <x:v>2026-07-07T00:00:00.000Z</x:v>
      </x:c>
      <x:c r="C2534" s="8" t="n">
        <x:v>138386100</x:v>
      </x:c>
      <x:c r="D2534" s="9" t="n">
        <x:v>9.1818</x:v>
      </x:c>
      <x:c r="E2534" s="9" t="n">
        <x:f>IF(COUNT(C2534:D2534)=2,C2534*D2534/100000000,"n.a.")</x:f>
        <x:v>12.7063349298</x:v>
      </x:c>
      <x:c r="F2534" s="1" t="str">
        <x:v>get_fund_holders_c3d87f4218ad4583.json</x:v>
      </x:c>
      <x:c r="G2534" s="1" t="str">
        <x:v>get_fund_performance_02aa700a9df0acc2.json</x:v>
      </x:c>
    </x:row>
    <x:row r="2535" ht="25" customHeight="1">
      <x:c r="A2535" s="1" t="str">
        <x:v>512100.SH</x:v>
      </x:c>
      <x:c r="B2535" s="7" t="d">
        <x:v>2026-07-07T00:00:00.000Z</x:v>
      </x:c>
      <x:c r="C2535" s="8" t="n">
        <x:v>4739217600</x:v>
      </x:c>
      <x:c r="D2535" s="9" t="n">
        <x:v>3.3587</x:v>
      </x:c>
      <x:c r="E2535" s="9" t="n">
        <x:f>IF(COUNT(C2535:D2535)=2,C2535*D2535/100000000,"n.a.")</x:f>
        <x:v>159.17610153119998</x:v>
      </x:c>
      <x:c r="F2535" s="1" t="str">
        <x:v>get_fund_holders_f06ed8ca04a5c3cd.json</x:v>
      </x:c>
      <x:c r="G2535" s="1" t="str">
        <x:v>get_fund_performance_7ef9212eaf1828ff.json</x:v>
      </x:c>
    </x:row>
    <x:row r="2536" ht="25" customHeight="1">
      <x:c r="A2536" s="1" t="str">
        <x:v>512500.SH</x:v>
      </x:c>
      <x:c r="B2536" s="7" t="d">
        <x:v>2026-07-07T00:00:00.000Z</x:v>
      </x:c>
      <x:c r="C2536" s="8" t="n">
        <x:v>1615208800</x:v>
      </x:c>
      <x:c r="D2536" s="9" t="n">
        <x:v>4.8064</x:v>
      </x:c>
      <x:c r="E2536" s="9" t="n">
        <x:f>IF(COUNT(C2536:D2536)=2,C2536*D2536/100000000,"n.a.")</x:f>
        <x:v>77.6333957632</x:v>
      </x:c>
      <x:c r="F2536" s="1" t="str">
        <x:v>get_fund_holders_9716a79bd81ae93a.json</x:v>
      </x:c>
      <x:c r="G2536" s="1" t="str">
        <x:v>get_fund_performance_a204b4467a190cee.json</x:v>
      </x:c>
    </x:row>
    <x:row r="2537" ht="25" customHeight="1">
      <x:c r="A2537" s="1" t="str">
        <x:v>512510.SH</x:v>
      </x:c>
      <x:c r="B2537" s="7" t="d">
        <x:v>2026-07-07T00:00:00.000Z</x:v>
      </x:c>
      <x:c r="C2537" s="8" t="n">
        <x:v>395929800</x:v>
      </x:c>
      <x:c r="D2537" s="9" t="n">
        <x:v>2.528</x:v>
      </x:c>
      <x:c r="E2537" s="9" t="n">
        <x:f>IF(COUNT(C2537:D2537)=2,C2537*D2537/100000000,"n.a.")</x:f>
        <x:v>10.009105344</x:v>
      </x:c>
      <x:c r="F2537" s="1" t="str">
        <x:v>get_fund_holders_cb7a47267215c1da.json</x:v>
      </x:c>
      <x:c r="G2537" s="1" t="str">
        <x:v>get_fund_performance_7bf0efc786c27bf1.json</x:v>
      </x:c>
    </x:row>
    <x:row r="2538" ht="25" customHeight="1">
      <x:c r="A2538" s="1" t="str">
        <x:v>515130.SH</x:v>
      </x:c>
      <x:c r="B2538" s="7" t="d">
        <x:v>2026-07-07T00:00:00.000Z</x:v>
      </x:c>
      <x:c r="C2538" s="8" t="n">
        <x:v>79463200</x:v>
      </x:c>
      <x:c r="D2538" s="9" t="n">
        <x:v>1.5932</x:v>
      </x:c>
      <x:c r="E2538" s="9" t="n">
        <x:f>IF(COUNT(C2538:D2538)=2,C2538*D2538/100000000,"n.a.")</x:f>
        <x:v>1.2660077024</x:v>
      </x:c>
      <x:c r="F2538" s="1" t="str">
        <x:v>get_fund_holders_02dd5efc1003a96c.json</x:v>
      </x:c>
      <x:c r="G2538" s="1" t="str">
        <x:v>get_fund_performance_b02199b195311b97.json</x:v>
      </x:c>
    </x:row>
    <x:row r="2539" ht="25" customHeight="1">
      <x:c r="A2539" s="1" t="str">
        <x:v>515190.SH</x:v>
      </x:c>
      <x:c r="B2539" s="7" t="d">
        <x:v>2026-07-07T00:00:00.000Z</x:v>
      </x:c>
      <x:c r="C2539" s="8" t="n">
        <x:v>259466100</x:v>
      </x:c>
      <x:c r="D2539" s="9" t="n">
        <x:v>1.7842</x:v>
      </x:c>
      <x:c r="E2539" s="9" t="n">
        <x:f>IF(COUNT(C2539:D2539)=2,C2539*D2539/100000000,"n.a.")</x:f>
        <x:v>4.6293941562</x:v>
      </x:c>
      <x:c r="F2539" s="1" t="str">
        <x:v>get_fund_holders_4a5b486412b93368.json</x:v>
      </x:c>
      <x:c r="G2539" s="1" t="str">
        <x:v>get_fund_performance_d3b8a29dbfda12d5.json</x:v>
      </x:c>
    </x:row>
    <x:row r="2540" ht="25" customHeight="1">
      <x:c r="A2540" s="1" t="str">
        <x:v>515310.SH</x:v>
      </x:c>
      <x:c r="B2540" s="7" t="d">
        <x:v>2026-07-07T00:00:00.000Z</x:v>
      </x:c>
      <x:c r="C2540" s="8" t="n">
        <x:v>241111200</x:v>
      </x:c>
      <x:c r="D2540" s="9" t="n">
        <x:v>1.4361</x:v>
      </x:c>
      <x:c r="E2540" s="9" t="n">
        <x:f>IF(COUNT(C2540:D2540)=2,C2540*D2540/100000000,"n.a.")</x:f>
        <x:v>3.4625979432</x:v>
      </x:c>
      <x:c r="F2540" s="1" t="str">
        <x:v>get_fund_holders_9654d298fd7411b0.json</x:v>
      </x:c>
      <x:c r="G2540" s="1" t="str">
        <x:v>get_fund_performance_1d4a9808e8556da1.json</x:v>
      </x:c>
    </x:row>
    <x:row r="2541" ht="25" customHeight="1">
      <x:c r="A2541" s="1" t="str">
        <x:v>515330.SH</x:v>
      </x:c>
      <x:c r="B2541" s="7" t="d">
        <x:v>2026-07-07T00:00:00.000Z</x:v>
      </x:c>
      <x:c r="C2541" s="8" t="n">
        <x:v>5381709500</x:v>
      </x:c>
      <x:c r="D2541" s="9" t="n">
        <x:v>1.387</x:v>
      </x:c>
      <x:c r="E2541" s="9" t="n">
        <x:f>IF(COUNT(C2541:D2541)=2,C2541*D2541/100000000,"n.a.")</x:f>
        <x:v>74.644310765</x:v>
      </x:c>
      <x:c r="F2541" s="1" t="str">
        <x:v>get_fund_holders_8112bcd006961a9d.json</x:v>
      </x:c>
      <x:c r="G2541" s="1" t="str">
        <x:v>get_fund_performance_11643907f3f83e2c.json</x:v>
      </x:c>
    </x:row>
    <x:row r="2542" ht="25" customHeight="1">
      <x:c r="A2542" s="1" t="str">
        <x:v>515350.SH</x:v>
      </x:c>
      <x:c r="B2542" s="7" t="d">
        <x:v>2026-07-07T00:00:00.000Z</x:v>
      </x:c>
      <x:c r="C2542" s="8" t="n">
        <x:v>11699200</x:v>
      </x:c>
      <x:c r="D2542" s="9" t="n">
        <x:v>6.4676</x:v>
      </x:c>
      <x:c r="E2542" s="9" t="n">
        <x:f>IF(COUNT(C2542:D2542)=2,C2542*D2542/100000000,"n.a.")</x:f>
        <x:v>0.7566574592</x:v>
      </x:c>
      <x:c r="F2542" s="1" t="str">
        <x:v>get_fund_holders_f7a0251fa6d4d112.json</x:v>
      </x:c>
      <x:c r="G2542" s="1" t="str">
        <x:v>get_fund_performance_f34761a2b46b9330.json</x:v>
      </x:c>
    </x:row>
    <x:row r="2543" ht="25" customHeight="1">
      <x:c r="A2543" s="1" t="str">
        <x:v>515360.SH</x:v>
      </x:c>
      <x:c r="B2543" s="7" t="d">
        <x:v>2026-07-07T00:00:00.000Z</x:v>
      </x:c>
      <x:c r="C2543" s="8" t="n">
        <x:v>38279300</x:v>
      </x:c>
      <x:c r="D2543" s="9" t="n">
        <x:v>6.9325</x:v>
      </x:c>
      <x:c r="E2543" s="9" t="n">
        <x:f>IF(COUNT(C2543:D2543)=2,C2543*D2543/100000000,"n.a.")</x:f>
        <x:v>2.6537124725</x:v>
      </x:c>
      <x:c r="F2543" s="1" t="str">
        <x:v>get_fund_holders_b20aeadfd65009a9.json</x:v>
      </x:c>
      <x:c r="G2543" s="1" t="str">
        <x:v>get_fund_performance_6f370d8e0a2e9620.json</x:v>
      </x:c>
    </x:row>
    <x:row r="2544" ht="25" customHeight="1">
      <x:c r="A2544" s="1" t="str">
        <x:v>515380.SH</x:v>
      </x:c>
      <x:c r="B2544" s="7" t="d">
        <x:v>2026-07-07T00:00:00.000Z</x:v>
      </x:c>
      <x:c r="C2544" s="8" t="n">
        <x:v>640899800</x:v>
      </x:c>
      <x:c r="D2544" s="9" t="n">
        <x:v>5.5856</x:v>
      </x:c>
      <x:c r="E2544" s="9" t="n">
        <x:f>IF(COUNT(C2544:D2544)=2,C2544*D2544/100000000,"n.a.")</x:f>
        <x:v>35.7980992288</x:v>
      </x:c>
      <x:c r="F2544" s="1" t="str">
        <x:v>get_fund_holders_3073d9fb2fa63b6e.json</x:v>
      </x:c>
      <x:c r="G2544" s="1" t="str">
        <x:v>get_fund_performance_4eee3d47edebe064.json</x:v>
      </x:c>
    </x:row>
    <x:row r="2545" ht="25" customHeight="1">
      <x:c r="A2545" s="1" t="str">
        <x:v>515390.SH</x:v>
      </x:c>
      <x:c r="B2545" s="7" t="d">
        <x:v>2026-07-07T00:00:00.000Z</x:v>
      </x:c>
      <x:c r="C2545" s="8" t="n">
        <x:v>1162683000</x:v>
      </x:c>
      <x:c r="D2545" s="9" t="n">
        <x:v>1.4017</x:v>
      </x:c>
      <x:c r="E2545" s="9" t="n">
        <x:f>IF(COUNT(C2545:D2545)=2,C2545*D2545/100000000,"n.a.")</x:f>
        <x:v>16.297327611</x:v>
      </x:c>
      <x:c r="F2545" s="1" t="str">
        <x:v>get_fund_holders_de7653a1c69256fb.json</x:v>
      </x:c>
      <x:c r="G2545" s="1" t="str">
        <x:v>get_fund_performance_84601eddc1c275fe.json</x:v>
      </x:c>
    </x:row>
    <x:row r="2546" ht="25" customHeight="1">
      <x:c r="A2546" s="1" t="str">
        <x:v>515530.SH</x:v>
      </x:c>
      <x:c r="B2546" s="7" t="d">
        <x:v>2026-07-07T00:00:00.000Z</x:v>
      </x:c>
      <x:c r="C2546" s="8" t="n">
        <x:v>12242700</x:v>
      </x:c>
      <x:c r="D2546" s="9" t="n">
        <x:v>4.675</x:v>
      </x:c>
      <x:c r="E2546" s="9" t="n">
        <x:f>IF(COUNT(C2546:D2546)=2,C2546*D2546/100000000,"n.a.")</x:f>
        <x:v>0.572346225</x:v>
      </x:c>
      <x:c r="F2546" s="1" t="str">
        <x:v>get_fund_holders_c3d87f4218ad4583.json</x:v>
      </x:c>
      <x:c r="G2546" s="1" t="str">
        <x:v>get_fund_performance_02aa700a9df0acc2.json</x:v>
      </x:c>
    </x:row>
    <x:row r="2547" ht="25" customHeight="1">
      <x:c r="A2547" s="1" t="str">
        <x:v>515550.SH</x:v>
      </x:c>
      <x:c r="B2547" s="7" t="d">
        <x:v>2026-07-07T00:00:00.000Z</x:v>
      </x:c>
      <x:c r="C2547" s="8" t="n">
        <x:v>17345700</x:v>
      </x:c>
      <x:c r="D2547" s="9" t="n">
        <x:v>1.9039</x:v>
      </x:c>
      <x:c r="E2547" s="9" t="n">
        <x:f>IF(COUNT(C2547:D2547)=2,C2547*D2547/100000000,"n.a.")</x:f>
        <x:v>0.3302447823</x:v>
      </x:c>
      <x:c r="F2547" s="1" t="str">
        <x:v>get_fund_holders_4b6ceb4ab77d2485.json</x:v>
      </x:c>
      <x:c r="G2547" s="1" t="str">
        <x:v>get_fund_performance_b5f4b8ffdfab8d69.json</x:v>
      </x:c>
    </x:row>
    <x:row r="2548" ht="25" customHeight="1">
      <x:c r="A2548" s="1" t="str">
        <x:v>515660.SH</x:v>
      </x:c>
      <x:c r="B2548" s="7" t="d">
        <x:v>2026-07-07T00:00:00.000Z</x:v>
      </x:c>
      <x:c r="C2548" s="8" t="n">
        <x:v>429094200</x:v>
      </x:c>
      <x:c r="D2548" s="9" t="n">
        <x:v>5.9998</x:v>
      </x:c>
      <x:c r="E2548" s="9" t="n">
        <x:f>IF(COUNT(C2548:D2548)=2,C2548*D2548/100000000,"n.a.")</x:f>
        <x:v>25.744793811599997</x:v>
      </x:c>
      <x:c r="F2548" s="1" t="str">
        <x:v>get_fund_holders_9f97c20db2568193.json</x:v>
      </x:c>
      <x:c r="G2548" s="1" t="str">
        <x:v>get_fund_performance_cc51021ca3a41cab.json</x:v>
      </x:c>
    </x:row>
    <x:row r="2549" ht="25" customHeight="1">
      <x:c r="A2549" s="1" t="str">
        <x:v>516300.SH</x:v>
      </x:c>
      <x:c r="B2549" s="7" t="d">
        <x:v>2026-07-07T00:00:00.000Z</x:v>
      </x:c>
      <x:c r="C2549" s="8" t="n">
        <x:v>23012600</x:v>
      </x:c>
      <x:c r="D2549" s="9" t="n">
        <x:v>3.4563</x:v>
      </x:c>
      <x:c r="E2549" s="9" t="n">
        <x:f>IF(COUNT(C2549:D2549)=2,C2549*D2549/100000000,"n.a.")</x:f>
        <x:v>0.7953844938000001</x:v>
      </x:c>
      <x:c r="F2549" s="1" t="str">
        <x:v>get_fund_holders_297fc90dcb4e9518.json</x:v>
      </x:c>
      <x:c r="G2549" s="1" t="str">
        <x:v>get_fund_performance_76033c52f8ce0ced.json</x:v>
      </x:c>
    </x:row>
    <x:row r="2550" ht="25" customHeight="1">
      <x:c r="A2550" s="1" t="str">
        <x:v>560010.SH</x:v>
      </x:c>
      <x:c r="B2550" s="7" t="d">
        <x:v>2026-07-07T00:00:00.000Z</x:v>
      </x:c>
      <x:c r="C2550" s="8" t="n">
        <x:v>1594621700</x:v>
      </x:c>
      <x:c r="D2550" s="9" t="n">
        <x:v>3.4395</x:v>
      </x:c>
      <x:c r="E2550" s="9" t="n">
        <x:f>IF(COUNT(C2550:D2550)=2,C2550*D2550/100000000,"n.a.")</x:f>
        <x:v>54.8470133715</x:v>
      </x:c>
      <x:c r="F2550" s="1" t="str">
        <x:v>get_fund_holders_6873838444356b70.json</x:v>
      </x:c>
      <x:c r="G2550" s="1" t="str">
        <x:v>get_fund_performance_c16a854f012da14c.json</x:v>
      </x:c>
    </x:row>
    <x:row r="2551" ht="25" customHeight="1">
      <x:c r="A2551" s="1" t="str">
        <x:v>560110.SH</x:v>
      </x:c>
      <x:c r="B2551" s="7" t="d">
        <x:v>2026-07-07T00:00:00.000Z</x:v>
      </x:c>
      <x:c r="C2551" s="8" t="n">
        <x:v>151903500</x:v>
      </x:c>
      <x:c r="D2551" s="9" t="n">
        <x:v>1.2424</x:v>
      </x:c>
      <x:c r="E2551" s="9" t="n">
        <x:f>IF(COUNT(C2551:D2551)=2,C2551*D2551/100000000,"n.a.")</x:f>
        <x:v>1.887249084</x:v>
      </x:c>
      <x:c r="F2551" s="1" t="str">
        <x:v>get_fund_holders_297fc90dcb4e9518.json</x:v>
      </x:c>
      <x:c r="G2551" s="1" t="str">
        <x:v>get_fund_performance_76033c52f8ce0ced.json</x:v>
      </x:c>
    </x:row>
    <x:row r="2552" ht="25" customHeight="1">
      <x:c r="A2552" s="1" t="str">
        <x:v>560220.SH</x:v>
      </x:c>
      <x:c r="B2552" s="7" t="d">
        <x:v>2026-07-07T00:00:00.000Z</x:v>
      </x:c>
      <x:c r="C2552" s="8" t="n">
        <x:v>48717000</x:v>
      </x:c>
      <x:c r="D2552" s="9" t="n">
        <x:v>1.491</x:v>
      </x:c>
      <x:c r="E2552" s="9" t="n">
        <x:f>IF(COUNT(C2552:D2552)=2,C2552*D2552/100000000,"n.a.")</x:f>
        <x:v>0.72637047</x:v>
      </x:c>
      <x:c r="F2552" s="1" t="str">
        <x:v>get_fund_holders_fc050ecb223266b2.json</x:v>
      </x:c>
      <x:c r="G2552" s="1" t="str">
        <x:v>get_fund_performance_64e81de3617dc384.json</x:v>
      </x:c>
    </x:row>
    <x:row r="2553" ht="25" customHeight="1">
      <x:c r="A2553" s="1" t="str">
        <x:v>561350.SH</x:v>
      </x:c>
      <x:c r="B2553" s="7" t="d">
        <x:v>2026-07-07T00:00:00.000Z</x:v>
      </x:c>
      <x:c r="C2553" s="8" t="n">
        <x:v>61700000</x:v>
      </x:c>
      <x:c r="D2553" s="9" t="n">
        <x:v>1.3507</x:v>
      </x:c>
      <x:c r="E2553" s="9" t="n">
        <x:f>IF(COUNT(C2553:D2553)=2,C2553*D2553/100000000,"n.a.")</x:f>
        <x:v>0.8333819</x:v>
      </x:c>
      <x:c r="F2553" s="1" t="str">
        <x:v>get_fund_holders_13991b14672a9e5b.json</x:v>
      </x:c>
      <x:c r="G2553" s="1" t="str">
        <x:v>get_fund_performance_0e4c5b8e47ee8e76.json</x:v>
      </x:c>
    </x:row>
    <x:row r="2554" ht="25" customHeight="1">
      <x:c r="A2554" s="1" t="str">
        <x:v>561370.SH</x:v>
      </x:c>
      <x:c r="B2554" s="7" t="d">
        <x:v>2026-07-07T00:00:00.000Z</x:v>
      </x:c>
      <x:c r="C2554" s="8" t="n">
        <x:v>22356000</x:v>
      </x:c>
      <x:c r="D2554" s="9" t="n">
        <x:v>1.4594</x:v>
      </x:c>
      <x:c r="E2554" s="9" t="n">
        <x:f>IF(COUNT(C2554:D2554)=2,C2554*D2554/100000000,"n.a.")</x:f>
        <x:v>0.326263464</x:v>
      </x:c>
      <x:c r="F2554" s="1" t="str">
        <x:v>get_fund_holders_2726ab4790466ee0.json</x:v>
      </x:c>
      <x:c r="G2554" s="1" t="str">
        <x:v>get_fund_performance_cb9287801365b0fc.json</x:v>
      </x:c>
    </x:row>
    <x:row r="2555" ht="25" customHeight="1">
      <x:c r="A2555" s="1" t="str">
        <x:v>561930.SH</x:v>
      </x:c>
      <x:c r="B2555" s="7" t="d">
        <x:v>2026-07-07T00:00:00.000Z</x:v>
      </x:c>
      <x:c r="C2555" s="8" t="n">
        <x:v>133260600</x:v>
      </x:c>
      <x:c r="D2555" s="9" t="n">
        <x:v>1.6121</x:v>
      </x:c>
      <x:c r="E2555" s="9" t="n">
        <x:f>IF(COUNT(C2555:D2555)=2,C2555*D2555/100000000,"n.a.")</x:f>
        <x:v>2.1482941326000002</x:v>
      </x:c>
      <x:c r="F2555" s="1" t="str">
        <x:v>get_fund_holders_f7a0251fa6d4d112.json</x:v>
      </x:c>
      <x:c r="G2555" s="1" t="str">
        <x:v>get_fund_performance_f34761a2b46b9330.json</x:v>
      </x:c>
    </x:row>
    <x:row r="2556" ht="25" customHeight="1">
      <x:c r="A2556" s="1" t="str">
        <x:v>562660.SH</x:v>
      </x:c>
      <x:c r="B2556" s="7" t="d">
        <x:v>2026-07-07T00:00:00.000Z</x:v>
      </x:c>
      <x:c r="C2556" s="8" t="n">
        <x:v>210874000</x:v>
      </x:c>
      <x:c r="D2556" s="9" t="n">
        <x:v>1.8897</x:v>
      </x:c>
      <x:c r="E2556" s="9" t="n">
        <x:f>IF(COUNT(C2556:D2556)=2,C2556*D2556/100000000,"n.a.")</x:f>
        <x:v>3.9848859780000003</x:v>
      </x:c>
      <x:c r="F2556" s="1" t="str">
        <x:v>get_fund_holders_a10e2190a42af2eb.json</x:v>
      </x:c>
      <x:c r="G2556" s="1" t="str">
        <x:v>get_fund_performance_074fe7c4861a32c8.json</x:v>
      </x:c>
    </x:row>
    <x:row r="2557" ht="25" customHeight="1">
      <x:c r="A2557" s="1" t="str">
        <x:v>563200.SH</x:v>
      </x:c>
      <x:c r="B2557" s="7" t="d">
        <x:v>2026-07-07T00:00:00.000Z</x:v>
      </x:c>
      <x:c r="C2557" s="8" t="n">
        <x:v>37458800</x:v>
      </x:c>
      <x:c r="D2557" s="9" t="n">
        <x:v>1.5779</x:v>
      </x:c>
      <x:c r="E2557" s="9" t="n">
        <x:f>IF(COUNT(C2557:D2557)=2,C2557*D2557/100000000,"n.a.")</x:f>
        <x:v>0.5910624052000001</x:v>
      </x:c>
      <x:c r="F2557" s="1" t="str">
        <x:v>get_fund_holders_fc050ecb223266b2.json</x:v>
      </x:c>
      <x:c r="G2557" s="1" t="str">
        <x:v>get_fund_performance_64e81de3617dc384.json</x:v>
      </x:c>
    </x:row>
    <x:row r="2558" ht="25" customHeight="1">
      <x:c r="A2558" s="1" t="str">
        <x:v>563300.SH</x:v>
      </x:c>
      <x:c r="B2558" s="7" t="d">
        <x:v>2026-07-07T00:00:00.000Z</x:v>
      </x:c>
      <x:c r="C2558" s="8" t="n">
        <x:v>2088674000</x:v>
      </x:c>
      <x:c r="D2558" s="9" t="n">
        <x:v>1.5296</x:v>
      </x:c>
      <x:c r="E2558" s="9" t="n">
        <x:f>IF(COUNT(C2558:D2558)=2,C2558*D2558/100000000,"n.a.")</x:f>
        <x:v>31.948357504</x:v>
      </x:c>
      <x:c r="F2558" s="1" t="str">
        <x:v>get_fund_holders_a10e2190a42af2eb.json</x:v>
      </x:c>
      <x:c r="G2558" s="1" t="str">
        <x:v>get_fund_performance_074fe7c4861a32c8.json</x:v>
      </x:c>
    </x:row>
    <x:row r="2559" ht="25" customHeight="1">
      <x:c r="A2559" s="1" t="str">
        <x:v>563520.SH</x:v>
      </x:c>
      <x:c r="B2559" s="7" t="d">
        <x:v>2026-07-07T00:00:00.000Z</x:v>
      </x:c>
      <x:c r="C2559" s="8" t="n">
        <x:v>373065000</x:v>
      </x:c>
      <x:c r="D2559" s="9" t="n">
        <x:v>1.2346</x:v>
      </x:c>
      <x:c r="E2559" s="9" t="n">
        <x:f>IF(COUNT(C2559:D2559)=2,C2559*D2559/100000000,"n.a.")</x:f>
        <x:v>4.6058604899999995</x:v>
      </x:c>
      <x:c r="F2559" s="1" t="str">
        <x:v>get_fund_holders_1e677b142657289e.json</x:v>
      </x:c>
      <x:c r="G2559" s="1" t="str">
        <x:v>get_fund_performance_32b153f453e65745.json</x:v>
      </x:c>
    </x:row>
    <x:row r="2560" ht="25" customHeight="1">
      <x:c r="A2560" s="1" t="str">
        <x:v>563750.SH</x:v>
      </x:c>
      <x:c r="B2560" s="7" t="d">
        <x:v>2026-07-07T00:00:00.000Z</x:v>
      </x:c>
      <x:c r="C2560" s="8" t="n">
        <x:v>342237000</x:v>
      </x:c>
      <x:c r="D2560" s="9" t="n">
        <x:v>1.1849</x:v>
      </x:c>
      <x:c r="E2560" s="9" t="n">
        <x:f>IF(COUNT(C2560:D2560)=2,C2560*D2560/100000000,"n.a.")</x:f>
        <x:v>4.055166213</x:v>
      </x:c>
      <x:c r="F2560" s="1" t="str">
        <x:v>get_fund_holders_3a509cba2b0c91ea.json</x:v>
      </x:c>
      <x:c r="G2560" s="1" t="str">
        <x:v>get_fund_performance_aa085c9cb9fda8b6.json</x:v>
      </x:c>
    </x:row>
    <x:row r="2561" ht="25" customHeight="1">
      <x:c r="A2561" s="1" t="str">
        <x:v>588000.SH</x:v>
      </x:c>
      <x:c r="B2561" s="7" t="d">
        <x:v>2026-07-07T00:00:00.000Z</x:v>
      </x:c>
      <x:c r="C2561" s="8" t="n">
        <x:v>30917668200</x:v>
      </x:c>
      <x:c r="D2561" s="9" t="n">
        <x:v>2.11</x:v>
      </x:c>
      <x:c r="E2561" s="9" t="n">
        <x:f>IF(COUNT(C2561:D2561)=2,C2561*D2561/100000000,"n.a.")</x:f>
        <x:v>652.3627990199999</x:v>
      </x:c>
      <x:c r="F2561" s="1" t="str">
        <x:v>get_fund_holders_d7a48f04a3675863.json</x:v>
      </x:c>
      <x:c r="G2561" s="1" t="str">
        <x:v>get_fund_performance_8e72c41e3db9b3ba.json</x:v>
      </x:c>
    </x:row>
    <x:row r="2562" ht="25" customHeight="1">
      <x:c r="A2562" s="1" t="str">
        <x:v>588040.SH</x:v>
      </x:c>
      <x:c r="B2562" s="7" t="d">
        <x:v>2026-07-07T00:00:00.000Z</x:v>
      </x:c>
      <x:c r="C2562" s="8" t="n">
        <x:v>81889000</x:v>
      </x:c>
      <x:c r="D2562" s="9" t="n">
        <x:v>2.0355</x:v>
      </x:c>
      <x:c r="E2562" s="9" t="n">
        <x:f>IF(COUNT(C2562:D2562)=2,C2562*D2562/100000000,"n.a.")</x:f>
        <x:v>1.666850595</x:v>
      </x:c>
      <x:c r="F2562" s="1" t="str">
        <x:v>get_fund_holders_289aa24890e2120f.json</x:v>
      </x:c>
      <x:c r="G2562" s="1" t="str">
        <x:v>get_fund_performance_132f843fe326f0e9.json</x:v>
      </x:c>
    </x:row>
    <x:row r="2563" ht="25" customHeight="1">
      <x:c r="A2563" s="1" t="str">
        <x:v>588050.SH</x:v>
      </x:c>
      <x:c r="B2563" s="7" t="d">
        <x:v>2026-07-07T00:00:00.000Z</x:v>
      </x:c>
      <x:c r="C2563" s="8" t="n">
        <x:v>4819241300</x:v>
      </x:c>
      <x:c r="D2563" s="9" t="n">
        <x:v>2.0474</x:v>
      </x:c>
      <x:c r="E2563" s="9" t="n">
        <x:f>IF(COUNT(C2563:D2563)=2,C2563*D2563/100000000,"n.a.")</x:f>
        <x:v>98.6691463762</x:v>
      </x:c>
      <x:c r="F2563" s="1" t="str">
        <x:v>get_fund_holders_bf65d0019adb3c3e.json</x:v>
      </x:c>
      <x:c r="G2563" s="1" t="str">
        <x:v>get_fund_performance_dbfdb5899fd5fed8.json</x:v>
      </x:c>
    </x:row>
    <x:row r="2564" ht="25" customHeight="1">
      <x:c r="A2564" s="1" t="str">
        <x:v>588060.SH</x:v>
      </x:c>
      <x:c r="B2564" s="7" t="d">
        <x:v>2026-07-07T00:00:00.000Z</x:v>
      </x:c>
      <x:c r="C2564" s="8" t="n">
        <x:v>5323140000</x:v>
      </x:c>
      <x:c r="D2564" s="9" t="n">
        <x:v>1.2689</x:v>
      </x:c>
      <x:c r="E2564" s="9" t="n">
        <x:f>IF(COUNT(C2564:D2564)=2,C2564*D2564/100000000,"n.a.")</x:f>
        <x:v>67.54532346</x:v>
      </x:c>
      <x:c r="F2564" s="1" t="str">
        <x:v>get_fund_holders_5233c0fc3241a32c.json</x:v>
      </x:c>
      <x:c r="G2564" s="1" t="str">
        <x:v>get_fund_performance_efd396d3cd9bc676.json</x:v>
      </x:c>
    </x:row>
    <x:row r="2565" ht="25" customHeight="1">
      <x:c r="A2565" s="1" t="str">
        <x:v>588080.SH</x:v>
      </x:c>
      <x:c r="B2565" s="7" t="d">
        <x:v>2026-07-07T00:00:00.000Z</x:v>
      </x:c>
      <x:c r="C2565" s="8" t="n">
        <x:v>20023628100</x:v>
      </x:c>
      <x:c r="D2565" s="9" t="n">
        <x:v>2.0458</x:v>
      </x:c>
      <x:c r="E2565" s="9" t="n">
        <x:f>IF(COUNT(C2565:D2565)=2,C2565*D2565/100000000,"n.a.")</x:f>
        <x:v>409.64338366979996</x:v>
      </x:c>
      <x:c r="F2565" s="1" t="str">
        <x:v>get_fund_holders_d208616395cf29e5.json</x:v>
      </x:c>
      <x:c r="G2565" s="1" t="str">
        <x:v>get_fund_performance_436bcdb0b10648ba.json</x:v>
      </x:c>
    </x:row>
    <x:row r="2566" ht="25" customHeight="1">
      <x:c r="A2566" s="1" t="str">
        <x:v>588090.SH</x:v>
      </x:c>
      <x:c r="B2566" s="7" t="d">
        <x:v>2026-07-07T00:00:00.000Z</x:v>
      </x:c>
      <x:c r="C2566" s="8" t="n">
        <x:v>2214072800</x:v>
      </x:c>
      <x:c r="D2566" s="9" t="n">
        <x:v>2.0516</x:v>
      </x:c>
      <x:c r="E2566" s="9" t="n">
        <x:f>IF(COUNT(C2566:D2566)=2,C2566*D2566/100000000,"n.a.")</x:f>
        <x:v>45.42391756480001</x:v>
      </x:c>
      <x:c r="F2566" s="1" t="str">
        <x:v>get_fund_holders_0e8c333096cb6d9b.json</x:v>
      </x:c>
      <x:c r="G2566" s="1" t="str">
        <x:v>get_fund_performance_5d7f4203664c3089.json</x:v>
      </x:c>
    </x:row>
    <x:row r="2567" ht="25" customHeight="1">
      <x:c r="A2567" s="1" t="str">
        <x:v>588150.SH</x:v>
      </x:c>
      <x:c r="B2567" s="7" t="d">
        <x:v>2026-07-07T00:00:00.000Z</x:v>
      </x:c>
      <x:c r="C2567" s="8" t="n">
        <x:v>289432600</x:v>
      </x:c>
      <x:c r="D2567" s="9" t="n">
        <x:v>1.4118</x:v>
      </x:c>
      <x:c r="E2567" s="9" t="n">
        <x:f>IF(COUNT(C2567:D2567)=2,C2567*D2567/100000000,"n.a.")</x:f>
        <x:v>4.0862094468</x:v>
      </x:c>
      <x:c r="F2567" s="1" t="str">
        <x:v>get_fund_holders_9969b0d406d0b745.json</x:v>
      </x:c>
      <x:c r="G2567" s="1" t="str">
        <x:v>get_fund_performance_e05a94b547791553.json</x:v>
      </x:c>
    </x:row>
    <x:row r="2568" ht="25" customHeight="1">
      <x:c r="A2568" s="1" t="str">
        <x:v>588180.SH</x:v>
      </x:c>
      <x:c r="B2568" s="7" t="d">
        <x:v>2026-07-07T00:00:00.000Z</x:v>
      </x:c>
      <x:c r="C2568" s="8" t="n">
        <x:v>668353700</x:v>
      </x:c>
      <x:c r="D2568" s="9" t="n">
        <x:v>1.2942</x:v>
      </x:c>
      <x:c r="E2568" s="9" t="n">
        <x:f>IF(COUNT(C2568:D2568)=2,C2568*D2568/100000000,"n.a.")</x:f>
        <x:v>8.6498335854</x:v>
      </x:c>
      <x:c r="F2568" s="1" t="str">
        <x:v>get_fund_holders_a16d4a3c86b477e3.json</x:v>
      </x:c>
      <x:c r="G2568" s="1" t="str">
        <x:v>get_fund_performance_dbfdb5899fd5fed8.json</x:v>
      </x:c>
    </x:row>
    <x:row r="2569" ht="25" customHeight="1">
      <x:c r="A2569" s="1" t="str">
        <x:v>588280.SH</x:v>
      </x:c>
      <x:c r="B2569" s="7" t="d">
        <x:v>2026-07-07T00:00:00.000Z</x:v>
      </x:c>
      <x:c r="C2569" s="8" t="n">
        <x:v>268121000</x:v>
      </x:c>
      <x:c r="D2569" s="9" t="n">
        <x:v>1.4378</x:v>
      </x:c>
      <x:c r="E2569" s="9" t="n">
        <x:f>IF(COUNT(C2569:D2569)=2,C2569*D2569/100000000,"n.a.")</x:f>
        <x:v>3.855043738</x:v>
      </x:c>
      <x:c r="F2569" s="1" t="str">
        <x:v>get_fund_holders_e06a4127f41e102c.json</x:v>
      </x:c>
      <x:c r="G2569" s="1" t="str">
        <x:v>get_fund_performance_40a67205fc558839.json</x:v>
      </x:c>
    </x:row>
    <x:row r="2570" ht="25" customHeight="1">
      <x:c r="A2570" s="1" t="str">
        <x:v>588720.SH</x:v>
      </x:c>
      <x:c r="B2570" s="7" t="d">
        <x:v>2026-07-07T00:00:00.000Z</x:v>
      </x:c>
      <x:c r="C2570" s="8" t="n">
        <x:v>92241800</x:v>
      </x:c>
      <x:c r="D2570" s="9" t="n">
        <x:v>2.0126</x:v>
      </x:c>
      <x:c r="E2570" s="9" t="n">
        <x:f>IF(COUNT(C2570:D2570)=2,C2570*D2570/100000000,"n.a.")</x:f>
        <x:v>1.8564584668000002</x:v>
      </x:c>
      <x:c r="F2570" s="1" t="str">
        <x:v>get_fund_holders_522e7c68c534d3b2.json</x:v>
      </x:c>
      <x:c r="G2570" s="1" t="str">
        <x:v>get_fund_performance_5d7f4203664c3089.json</x:v>
      </x:c>
    </x:row>
    <x:row r="2571" ht="25" customHeight="1">
      <x:c r="A2571" s="1" t="str">
        <x:v>588840.SH</x:v>
      </x:c>
      <x:c r="B2571" s="7" t="d">
        <x:v>2026-07-07T00:00:00.000Z</x:v>
      </x:c>
      <x:c r="C2571" s="8" t="n">
        <x:v>40236000</x:v>
      </x:c>
      <x:c r="D2571" s="9" t="n">
        <x:v>1.8474</x:v>
      </x:c>
      <x:c r="E2571" s="9" t="n">
        <x:f>IF(COUNT(C2571:D2571)=2,C2571*D2571/100000000,"n.a.")</x:f>
        <x:v>0.7433198639999999</x:v>
      </x:c>
      <x:c r="F2571" s="1" t="str">
        <x:v>get_fund_holders_0b63176527658f63.json</x:v>
      </x:c>
      <x:c r="G2571" s="1" t="str">
        <x:v>get_fund_performance_132f843fe326f0e9.json</x:v>
      </x:c>
    </x:row>
    <x:row r="2572" ht="25" customHeight="1">
      <x:c r="A2572" s="1" t="str">
        <x:v>588870.SH</x:v>
      </x:c>
      <x:c r="B2572" s="7" t="d">
        <x:v>2026-07-07T00:00:00.000Z</x:v>
      </x:c>
      <x:c r="C2572" s="8" t="n">
        <x:v>311552000</x:v>
      </x:c>
      <x:c r="D2572" s="9" t="n">
        <x:v>2.027</x:v>
      </x:c>
      <x:c r="E2572" s="9" t="n">
        <x:f>IF(COUNT(C2572:D2572)=2,C2572*D2572/100000000,"n.a.")</x:f>
        <x:v>6.31515904</x:v>
      </x:c>
      <x:c r="F2572" s="1" t="str">
        <x:v>get_fund_holders_caa4c3c02f912995.json</x:v>
      </x:c>
      <x:c r="G2572" s="1" t="str">
        <x:v>get_fund_performance_efd396d3cd9bc676.json</x:v>
      </x:c>
    </x:row>
    <x:row r="2573" ht="25" customHeight="1">
      <x:c r="A2573" s="1" t="str">
        <x:v>588940.SH</x:v>
      </x:c>
      <x:c r="B2573" s="7" t="d">
        <x:v>2026-07-07T00:00:00.000Z</x:v>
      </x:c>
      <x:c r="C2573" s="8" t="n">
        <x:v>529420000</x:v>
      </x:c>
      <x:c r="D2573" s="9" t="n">
        <x:v>2.0665</x:v>
      </x:c>
      <x:c r="E2573" s="9" t="n">
        <x:f>IF(COUNT(C2573:D2573)=2,C2573*D2573/100000000,"n.a.")</x:f>
        <x:v>10.9404643</x:v>
      </x:c>
      <x:c r="F2573" s="1" t="str">
        <x:v>get_fund_holders_dd0a9debd3f4f444.json</x:v>
      </x:c>
      <x:c r="G2573" s="1" t="str">
        <x:v>get_fund_performance_45fcf26c430218d7.json</x:v>
      </x:c>
    </x:row>
    <x:row r="2574" ht="25" customHeight="1">
      <x:c r="A2574" s="1" t="str">
        <x:v>588950.SH</x:v>
      </x:c>
      <x:c r="B2574" s="7" t="d">
        <x:v>2026-07-07T00:00:00.000Z</x:v>
      </x:c>
      <x:c r="C2574" s="8" t="n">
        <x:v>254729700</x:v>
      </x:c>
      <x:c r="D2574" s="9" t="n">
        <x:v>2.0791</x:v>
      </x:c>
      <x:c r="E2574" s="9" t="n">
        <x:f>IF(COUNT(C2574:D2574)=2,C2574*D2574/100000000,"n.a.")</x:f>
        <x:v>5.2960851927</x:v>
      </x:c>
      <x:c r="F2574" s="1" t="str">
        <x:v>get_fund_holders_d208616395cf29e5.json</x:v>
      </x:c>
      <x:c r="G2574" s="1" t="str">
        <x:v>get_fund_performance_436bcdb0b10648ba.json</x:v>
      </x:c>
    </x:row>
    <x:row r="2575" ht="25" customHeight="1">
      <x:c r="A2575" s="1" t="str">
        <x:v>589150.SH</x:v>
      </x:c>
      <x:c r="B2575" s="7" t="d">
        <x:v>2026-07-07T00:00:00.000Z</x:v>
      </x:c>
      <x:c r="C2575" s="8" t="n">
        <x:v>83437200</x:v>
      </x:c>
      <x:c r="D2575" s="9" t="n">
        <x:v>1.4493</x:v>
      </x:c>
      <x:c r="E2575" s="9" t="n">
        <x:f>IF(COUNT(C2575:D2575)=2,C2575*D2575/100000000,"n.a.")</x:f>
        <x:v>1.2092553396</x:v>
      </x:c>
      <x:c r="F2575" s="1" t="str">
        <x:v>get_fund_holders_9969b0d406d0b745.json</x:v>
      </x:c>
      <x:c r="G2575" s="1" t="str">
        <x:v>get_fund_performance_e05a94b547791553.json</x:v>
      </x:c>
    </x:row>
    <x:row r="2576" ht="25" customHeight="1">
      <x:c r="A2576" s="1" t="str">
        <x:v>589360.SH</x:v>
      </x:c>
      <x:c r="B2576" s="7" t="d">
        <x:v>2026-07-07T00:00:00.000Z</x:v>
      </x:c>
      <x:c r="C2576" s="8" t="n">
        <x:v>218174000</x:v>
      </x:c>
      <x:c r="D2576" s="9" t="n">
        <x:v>1.0299</x:v>
      </x:c>
      <x:c r="E2576" s="9" t="n">
        <x:f>IF(COUNT(C2576:D2576)=2,C2576*D2576/100000000,"n.a.")</x:f>
        <x:v>2.2469740259999997</x:v>
      </x:c>
      <x:c r="F2576" s="1" t="str">
        <x:v>get_fund_holders_6945901b696ca7c1.json</x:v>
      </x:c>
      <x:c r="G2576" s="1" t="str">
        <x:v>get_fund_performance_471c330b09cc8ef2.json</x:v>
      </x:c>
    </x:row>
    <x:row r="2577" ht="25" customHeight="1">
      <x:c r="A2577" s="1" t="str">
        <x:v>589850.SH</x:v>
      </x:c>
      <x:c r="B2577" s="7" t="d">
        <x:v>2026-07-07T00:00:00.000Z</x:v>
      </x:c>
      <x:c r="C2577" s="8" t="n">
        <x:v>433057000</x:v>
      </x:c>
      <x:c r="D2577" s="9" t="n">
        <x:v>1.9126</x:v>
      </x:c>
      <x:c r="E2577" s="9" t="n">
        <x:f>IF(COUNT(C2577:D2577)=2,C2577*D2577/100000000,"n.a.")</x:f>
        <x:v>8.282648182</x:v>
      </x:c>
      <x:c r="F2577" s="1" t="str">
        <x:v>get_fund_holders_d7a48f04a3675863.json</x:v>
      </x:c>
      <x:c r="G2577" s="1" t="str">
        <x:v>get_fund_performance_8e72c41e3db9b3ba.json</x:v>
      </x:c>
    </x:row>
    <x:row r="2578" ht="25" customHeight="1">
      <x:c r="A2578" s="1" t="str">
        <x:v>159205.SZ</x:v>
      </x:c>
      <x:c r="B2578" s="7" t="d">
        <x:v>2026-07-08T00:00:00.000Z</x:v>
      </x:c>
      <x:c r="C2578" s="8" t="n">
        <x:v>371056064</x:v>
      </x:c>
      <x:c r="D2578" s="9" t="n">
        <x:v>1.8858</x:v>
      </x:c>
      <x:c r="E2578" s="9" t="n">
        <x:f>IF(COUNT(C2578:D2578)=2,C2578*D2578/100000000,"n.a.")</x:f>
        <x:v>6.997375254912</x:v>
      </x:c>
      <x:c r="F2578" s="1" t="str">
        <x:v>get_fund_holders_dd0a9debd3f4f444.json</x:v>
      </x:c>
      <x:c r="G2578" s="1" t="str">
        <x:v>get_fund_performance_45fcf26c430218d7.json</x:v>
      </x:c>
    </x:row>
    <x:row r="2579" ht="25" customHeight="1">
      <x:c r="A2579" s="1" t="str">
        <x:v>159247.SZ</x:v>
      </x:c>
      <x:c r="B2579" s="7" t="d">
        <x:v>2026-07-08T00:00:00.000Z</x:v>
      </x:c>
      <x:c r="C2579" s="8" t="n">
        <x:v>239984966</x:v>
      </x:c>
      <x:c r="D2579" s="9" t="n">
        <x:v>1.1554</x:v>
      </x:c>
      <x:c r="E2579" s="9" t="n">
        <x:f>IF(COUNT(C2579:D2579)=2,C2579*D2579/100000000,"n.a.")</x:f>
        <x:v>2.7727862971639996</x:v>
      </x:c>
      <x:c r="F2579" s="1" t="str">
        <x:v>get_fund_holders_fadd370a28d51cf3.json</x:v>
      </x:c>
      <x:c r="G2579" s="1" t="str">
        <x:v>get_fund_performance_bf1ce8849823faae.json</x:v>
      </x:c>
    </x:row>
    <x:row r="2580" ht="25" customHeight="1">
      <x:c r="A2580" s="1" t="str">
        <x:v>159300.SZ</x:v>
      </x:c>
      <x:c r="B2580" s="7" t="d">
        <x:v>2026-07-08T00:00:00.000Z</x:v>
      </x:c>
      <x:c r="C2580" s="8" t="n">
        <x:v>182758097</x:v>
      </x:c>
      <x:c r="D2580" s="9" t="n">
        <x:v>5.1274</x:v>
      </x:c>
      <x:c r="E2580" s="9" t="n">
        <x:f>IF(COUNT(C2580:D2580)=2,C2580*D2580/100000000,"n.a.")</x:f>
        <x:v>9.370738665578</x:v>
      </x:c>
      <x:c r="F2580" s="1" t="str">
        <x:v>get_fund_holders_b7b2fd863d7cae37.json</x:v>
      </x:c>
      <x:c r="G2580" s="1" t="str">
        <x:v>get_fund_performance_782c037bcb449f29.json</x:v>
      </x:c>
    </x:row>
    <x:row r="2581" ht="25" customHeight="1">
      <x:c r="A2581" s="1" t="str">
        <x:v>159330.SZ</x:v>
      </x:c>
      <x:c r="B2581" s="7" t="d">
        <x:v>2026-07-08T00:00:00.000Z</x:v>
      </x:c>
      <x:c r="C2581" s="8" t="n">
        <x:v>341801009</x:v>
      </x:c>
      <x:c r="D2581" s="9" t="n">
        <x:v>1.4793</x:v>
      </x:c>
      <x:c r="E2581" s="9" t="n">
        <x:f>IF(COUNT(C2581:D2581)=2,C2581*D2581/100000000,"n.a.")</x:f>
        <x:v>5.056262326137</x:v>
      </x:c>
      <x:c r="F2581" s="1" t="str">
        <x:v>get_fund_holders_db155956e659ea95.json</x:v>
      </x:c>
      <x:c r="G2581" s="1" t="str">
        <x:v>get_fund_performance_ac2efc383ca02be2.json</x:v>
      </x:c>
    </x:row>
    <x:row r="2582" ht="25" customHeight="1">
      <x:c r="A2582" s="1" t="str">
        <x:v>159337.SZ</x:v>
      </x:c>
      <x:c r="B2582" s="7" t="d">
        <x:v>2026-07-08T00:00:00.000Z</x:v>
      </x:c>
      <x:c r="C2582" s="8" t="n">
        <x:v>233710611</x:v>
      </x:c>
      <x:c r="D2582" s="9" t="n">
        <x:v>1.9112</x:v>
      </x:c>
      <x:c r="E2582" s="9" t="n">
        <x:f>IF(COUNT(C2582:D2582)=2,C2582*D2582/100000000,"n.a.")</x:f>
        <x:v>4.466677197432</x:v>
      </x:c>
      <x:c r="F2582" s="1" t="str">
        <x:v>get_fund_holders_0f3e86d571c495d7.json</x:v>
      </x:c>
      <x:c r="G2582" s="1" t="str">
        <x:v>get_fund_performance_5896dab4189c2620.json</x:v>
      </x:c>
    </x:row>
    <x:row r="2583" ht="25" customHeight="1">
      <x:c r="A2583" s="1" t="str">
        <x:v>159393.SZ</x:v>
      </x:c>
      <x:c r="B2583" s="7" t="d">
        <x:v>2026-07-08T00:00:00.000Z</x:v>
      </x:c>
      <x:c r="C2583" s="8" t="n">
        <x:v>57346342</x:v>
      </x:c>
      <x:c r="D2583" s="9" t="n">
        <x:v>5.0586</x:v>
      </x:c>
      <x:c r="E2583" s="9" t="n">
        <x:f>IF(COUNT(C2583:D2583)=2,C2583*D2583/100000000,"n.a.")</x:f>
        <x:v>2.900922056412</x:v>
      </x:c>
      <x:c r="F2583" s="1" t="str">
        <x:v>get_fund_holders_9f97c20db2568193.json</x:v>
      </x:c>
      <x:c r="G2583" s="1" t="str">
        <x:v>get_fund_performance_cc51021ca3a41cab.json</x:v>
      </x:c>
    </x:row>
    <x:row r="2584" ht="25" customHeight="1">
      <x:c r="A2584" s="1" t="str">
        <x:v>159500.SZ</x:v>
      </x:c>
      <x:c r="B2584" s="7" t="d">
        <x:v>2026-07-08T00:00:00.000Z</x:v>
      </x:c>
      <x:c r="C2584" s="8" t="n">
        <x:v>151738865</x:v>
      </x:c>
      <x:c r="D2584" s="9" t="n">
        <x:v>1.2508</x:v>
      </x:c>
      <x:c r="E2584" s="9" t="n">
        <x:f>IF(COUNT(C2584:D2584)=2,C2584*D2584/100000000,"n.a.")</x:f>
        <x:v>1.8979497234199998</x:v>
      </x:c>
      <x:c r="F2584" s="1" t="str">
        <x:v>get_fund_holders_cb7a47267215c1da.json</x:v>
      </x:c>
      <x:c r="G2584" s="1" t="str">
        <x:v>get_fund_performance_7bf0efc786c27bf1.json</x:v>
      </x:c>
    </x:row>
    <x:row r="2585" ht="25" customHeight="1">
      <x:c r="A2585" s="1" t="str">
        <x:v>159531.SZ</x:v>
      </x:c>
      <x:c r="B2585" s="7" t="d">
        <x:v>2026-07-08T00:00:00.000Z</x:v>
      </x:c>
      <x:c r="C2585" s="8" t="n">
        <x:v>560608406</x:v>
      </x:c>
      <x:c r="D2585" s="9" t="n">
        <x:v>1.4571</x:v>
      </x:c>
      <x:c r="E2585" s="9" t="n">
        <x:f>IF(COUNT(C2585:D2585)=2,C2585*D2585/100000000,"n.a.")</x:f>
        <x:v>8.168625083826</x:v>
      </x:c>
      <x:c r="F2585" s="1" t="str">
        <x:v>get_fund_holders_6dc695d00ba15682.json</x:v>
      </x:c>
      <x:c r="G2585" s="1" t="str">
        <x:v>get_fund_performance_e916a21462249c2f.json</x:v>
      </x:c>
    </x:row>
    <x:row r="2586" ht="25" customHeight="1">
      <x:c r="A2586" s="1" t="str">
        <x:v>159532.SZ</x:v>
      </x:c>
      <x:c r="B2586" s="7" t="d">
        <x:v>2026-07-08T00:00:00.000Z</x:v>
      </x:c>
      <x:c r="C2586" s="8" t="n">
        <x:v>127564791</x:v>
      </x:c>
      <x:c r="D2586" s="9" t="n">
        <x:v>1.6844</x:v>
      </x:c>
      <x:c r="E2586" s="9" t="n">
        <x:f>IF(COUNT(C2586:D2586)=2,C2586*D2586/100000000,"n.a.")</x:f>
        <x:v>2.148701339604</x:v>
      </x:c>
      <x:c r="F2586" s="1" t="str">
        <x:v>get_fund_holders_6dc695d00ba15682.json</x:v>
      </x:c>
      <x:c r="G2586" s="1" t="str">
        <x:v>get_fund_performance_e916a21462249c2f.json</x:v>
      </x:c>
    </x:row>
    <x:row r="2587" ht="25" customHeight="1">
      <x:c r="A2587" s="1" t="str">
        <x:v>159533.SZ</x:v>
      </x:c>
      <x:c r="B2587" s="7" t="d">
        <x:v>2026-07-08T00:00:00.000Z</x:v>
      </x:c>
      <x:c r="C2587" s="8" t="n">
        <x:v>13458785</x:v>
      </x:c>
      <x:c r="D2587" s="9" t="n">
        <x:v>1.986</x:v>
      </x:c>
      <x:c r="E2587" s="9" t="n">
        <x:f>IF(COUNT(C2587:D2587)=2,C2587*D2587/100000000,"n.a.")</x:f>
        <x:v>0.26729147010000004</x:v>
      </x:c>
      <x:c r="F2587" s="1" t="str">
        <x:v>get_fund_holders_2726ab4790466ee0.json</x:v>
      </x:c>
      <x:c r="G2587" s="1" t="str">
        <x:v>get_fund_performance_cb9287801365b0fc.json</x:v>
      </x:c>
    </x:row>
    <x:row r="2588" ht="25" customHeight="1">
      <x:c r="A2588" s="1" t="str">
        <x:v>159535.SZ</x:v>
      </x:c>
      <x:c r="B2588" s="7" t="d">
        <x:v>2026-07-08T00:00:00.000Z</x:v>
      </x:c>
      <x:c r="C2588" s="8" t="n">
        <x:v>19981088</x:v>
      </x:c>
      <x:c r="D2588" s="9" t="n">
        <x:v>1.4851</x:v>
      </x:c>
      <x:c r="E2588" s="9" t="n">
        <x:f>IF(COUNT(C2588:D2588)=2,C2588*D2588/100000000,"n.a.")</x:f>
        <x:v>0.296739137888</x:v>
      </x:c>
      <x:c r="F2588" s="1" t="str">
        <x:v>get_fund_holders_b0ac19f70da2b9d6.json</x:v>
      </x:c>
      <x:c r="G2588" s="1" t="str">
        <x:v>get_fund_performance_8091d233a91473cf.json</x:v>
      </x:c>
    </x:row>
    <x:row r="2589" ht="25" customHeight="1">
      <x:c r="A2589" s="1" t="str">
        <x:v>159536.SZ</x:v>
      </x:c>
      <x:c r="B2589" s="7" t="d">
        <x:v>2026-07-08T00:00:00.000Z</x:v>
      </x:c>
      <x:c r="C2589" s="8" t="n">
        <x:v>41261589</x:v>
      </x:c>
      <x:c r="D2589" s="9" t="n">
        <x:v>1.4319</x:v>
      </x:c>
      <x:c r="E2589" s="9" t="n">
        <x:f>IF(COUNT(C2589:D2589)=2,C2589*D2589/100000000,"n.a.")</x:f>
        <x:v>0.590824692891</x:v>
      </x:c>
      <x:c r="F2589" s="1" t="str">
        <x:v>get_fund_holders_b0ac19f70da2b9d6.json</x:v>
      </x:c>
      <x:c r="G2589" s="1" t="str">
        <x:v>get_fund_performance_8091d233a91473cf.json</x:v>
      </x:c>
    </x:row>
    <x:row r="2590" ht="25" customHeight="1">
      <x:c r="A2590" s="1" t="str">
        <x:v>159629.SZ</x:v>
      </x:c>
      <x:c r="B2590" s="7" t="d">
        <x:v>2026-07-08T00:00:00.000Z</x:v>
      </x:c>
      <x:c r="C2590" s="8" t="n">
        <x:v>555252663</x:v>
      </x:c>
      <x:c r="D2590" s="9" t="n">
        <x:v>3.3777</x:v>
      </x:c>
      <x:c r="E2590" s="9" t="n">
        <x:f>IF(COUNT(C2590:D2590)=2,C2590*D2590/100000000,"n.a.")</x:f>
        <x:v>18.754769198151</x:v>
      </x:c>
      <x:c r="F2590" s="1" t="str">
        <x:v>get_fund_holders_f06ed8ca04a5c3cd.json</x:v>
      </x:c>
      <x:c r="G2590" s="1" t="str">
        <x:v>get_fund_performance_7ef9212eaf1828ff.json</x:v>
      </x:c>
    </x:row>
    <x:row r="2591" ht="25" customHeight="1">
      <x:c r="A2591" s="1" t="str">
        <x:v>159633.SZ</x:v>
      </x:c>
      <x:c r="B2591" s="7" t="d">
        <x:v>2026-07-08T00:00:00.000Z</x:v>
      </x:c>
      <x:c r="C2591" s="8" t="n">
        <x:v>829162658</x:v>
      </x:c>
      <x:c r="D2591" s="9" t="n">
        <x:v>3.4587</x:v>
      </x:c>
      <x:c r="E2591" s="9" t="n">
        <x:f>IF(COUNT(C2591:D2591)=2,C2591*D2591/100000000,"n.a.")</x:f>
        <x:v>28.678248852246</x:v>
      </x:c>
      <x:c r="F2591" s="1" t="str">
        <x:v>get_fund_holders_cdfe40210f5aa2b8.json</x:v>
      </x:c>
      <x:c r="G2591" s="1" t="str">
        <x:v>get_fund_performance_240cbda96a3d63f3.json</x:v>
      </x:c>
    </x:row>
    <x:row r="2592" ht="25" customHeight="1">
      <x:c r="A2592" s="1" t="str">
        <x:v>159673.SZ</x:v>
      </x:c>
      <x:c r="B2592" s="7" t="d">
        <x:v>2026-07-08T00:00:00.000Z</x:v>
      </x:c>
      <x:c r="C2592" s="8" t="n">
        <x:v>1347528385</x:v>
      </x:c>
      <x:c r="D2592" s="9" t="n">
        <x:v>1.3147</x:v>
      </x:c>
      <x:c r="E2592" s="9" t="n">
        <x:f>IF(COUNT(C2592:D2592)=2,C2592*D2592/100000000,"n.a.")</x:f>
        <x:v>17.715955677595</x:v>
      </x:c>
      <x:c r="F2592" s="1" t="str">
        <x:v>get_fund_holders_1d7b543e33e514b4.json</x:v>
      </x:c>
      <x:c r="G2592" s="1" t="str">
        <x:v>get_fund_performance_7c60e350c6141c53.json</x:v>
      </x:c>
    </x:row>
    <x:row r="2593" ht="25" customHeight="1">
      <x:c r="A2593" s="1" t="str">
        <x:v>159808.SZ</x:v>
      </x:c>
      <x:c r="B2593" s="7" t="d">
        <x:v>2026-07-08T00:00:00.000Z</x:v>
      </x:c>
      <x:c r="C2593" s="8" t="n">
        <x:v>49484790</x:v>
      </x:c>
      <x:c r="D2593" s="9" t="n">
        <x:v>1.4866</x:v>
      </x:c>
      <x:c r="E2593" s="9" t="n">
        <x:f>IF(COUNT(C2593:D2593)=2,C2593*D2593/100000000,"n.a.")</x:f>
        <x:v>0.73564088814</x:v>
      </x:c>
      <x:c r="F2593" s="1" t="str">
        <x:v>get_fund_holders_e011263fc4341082.json</x:v>
      </x:c>
      <x:c r="G2593" s="1" t="str">
        <x:v>get_fund_performance_23d6e3cf533bf329.json</x:v>
      </x:c>
    </x:row>
    <x:row r="2594" ht="25" customHeight="1">
      <x:c r="A2594" s="1" t="str">
        <x:v>159810.SZ</x:v>
      </x:c>
      <x:c r="B2594" s="7" t="d">
        <x:v>2026-07-08T00:00:00.000Z</x:v>
      </x:c>
      <x:c r="C2594" s="8" t="n">
        <x:v>48475458</x:v>
      </x:c>
      <x:c r="D2594" s="9" t="n">
        <x:v>1.5492</x:v>
      </x:c>
      <x:c r="E2594" s="9" t="n">
        <x:f>IF(COUNT(C2594:D2594)=2,C2594*D2594/100000000,"n.a.")</x:f>
        <x:v>0.7509817953360001</x:v>
      </x:c>
      <x:c r="F2594" s="1" t="str">
        <x:v>get_fund_holders_e011263fc4341082.json</x:v>
      </x:c>
      <x:c r="G2594" s="1" t="str">
        <x:v>get_fund_performance_23d6e3cf533bf329.json</x:v>
      </x:c>
    </x:row>
    <x:row r="2595" ht="25" customHeight="1">
      <x:c r="A2595" s="1" t="str">
        <x:v>159820.SZ</x:v>
      </x:c>
      <x:c r="B2595" s="7" t="d">
        <x:v>2026-07-08T00:00:00.000Z</x:v>
      </x:c>
      <x:c r="C2595" s="8" t="n">
        <x:v>1273908470</x:v>
      </x:c>
      <x:c r="D2595" s="9" t="n">
        <x:v>1.4468</x:v>
      </x:c>
      <x:c r="E2595" s="9" t="n">
        <x:f>IF(COUNT(C2595:D2595)=2,C2595*D2595/100000000,"n.a.")</x:f>
        <x:v>18.430907743960002</x:v>
      </x:c>
      <x:c r="F2595" s="1" t="str">
        <x:v>get_fund_holders_4a5b486412b93368.json</x:v>
      </x:c>
      <x:c r="G2595" s="1" t="str">
        <x:v>get_fund_performance_d3b8a29dbfda12d5.json</x:v>
      </x:c>
    </x:row>
    <x:row r="2596" ht="25" customHeight="1">
      <x:c r="A2596" s="1" t="str">
        <x:v>159821.SZ</x:v>
      </x:c>
      <x:c r="B2596" s="7" t="d">
        <x:v>2026-07-08T00:00:00.000Z</x:v>
      </x:c>
      <x:c r="C2596" s="8" t="n">
        <x:v>56820000</x:v>
      </x:c>
      <x:c r="D2596" s="9" t="n">
        <x:v>1.4477</x:v>
      </x:c>
      <x:c r="E2596" s="9" t="n">
        <x:f>IF(COUNT(C2596:D2596)=2,C2596*D2596/100000000,"n.a.")</x:f>
        <x:v>0.82258314</x:v>
      </x:c>
      <x:c r="F2596" s="1" t="str">
        <x:v>get_fund_holders_6f3a5c30140a2cc7.json</x:v>
      </x:c>
      <x:c r="G2596" s="1" t="str">
        <x:v>get_fund_performance_ddc316222fa0f340.json</x:v>
      </x:c>
    </x:row>
    <x:row r="2597" ht="25" customHeight="1">
      <x:c r="A2597" s="1" t="str">
        <x:v>159845.SZ</x:v>
      </x:c>
      <x:c r="B2597" s="7" t="d">
        <x:v>2026-07-08T00:00:00.000Z</x:v>
      </x:c>
      <x:c r="C2597" s="8" t="n">
        <x:v>2788425606</x:v>
      </x:c>
      <x:c r="D2597" s="9" t="n">
        <x:v>3.3698</x:v>
      </x:c>
      <x:c r="E2597" s="9" t="n">
        <x:f>IF(COUNT(C2597:D2597)=2,C2597*D2597/100000000,"n.a.")</x:f>
        <x:v>93.964366070988</x:v>
      </x:c>
      <x:c r="F2597" s="1" t="str">
        <x:v>get_fund_holders_cdfe40210f5aa2b8.json</x:v>
      </x:c>
      <x:c r="G2597" s="1" t="str">
        <x:v>get_fund_performance_240cbda96a3d63f3.json</x:v>
      </x:c>
    </x:row>
    <x:row r="2598" ht="25" customHeight="1">
      <x:c r="A2598" s="1" t="str">
        <x:v>159908.SZ</x:v>
      </x:c>
      <x:c r="B2598" s="7" t="d">
        <x:v>2026-07-08T00:00:00.000Z</x:v>
      </x:c>
      <x:c r="C2598" s="8" t="n">
        <x:v>317229029</x:v>
      </x:c>
      <x:c r="D2598" s="9" t="n">
        <x:v>3.5929</x:v>
      </x:c>
      <x:c r="E2598" s="9" t="n">
        <x:f>IF(COUNT(C2598:D2598)=2,C2598*D2598/100000000,"n.a.")</x:f>
        <x:v>11.397721782941</x:v>
      </x:c>
      <x:c r="F2598" s="1" t="str">
        <x:v>get_fund_holders_f72299d2431949fb.json</x:v>
      </x:c>
      <x:c r="G2598" s="1" t="str">
        <x:v>get_fund_performance_c6948bae147698fe.json</x:v>
      </x:c>
    </x:row>
    <x:row r="2599" ht="25" customHeight="1">
      <x:c r="A2599" s="1" t="str">
        <x:v>159915.SZ</x:v>
      </x:c>
      <x:c r="B2599" s="7" t="d">
        <x:v>2026-07-08T00:00:00.000Z</x:v>
      </x:c>
      <x:c r="C2599" s="8" t="n">
        <x:v>11746454936</x:v>
      </x:c>
      <x:c r="D2599" s="9" t="n">
        <x:v>3.8626</x:v>
      </x:c>
      <x:c r="E2599" s="9" t="n">
        <x:f>IF(COUNT(C2599:D2599)=2,C2599*D2599/100000000,"n.a.")</x:f>
        <x:v>453.718568357936</x:v>
      </x:c>
      <x:c r="F2599" s="1" t="str">
        <x:v>get_fund_holders_f7a47e9d730c119a.json</x:v>
      </x:c>
      <x:c r="G2599" s="1" t="str">
        <x:v>get_fund_performance_822b984e855b6212.json</x:v>
      </x:c>
    </x:row>
    <x:row r="2600" ht="25" customHeight="1">
      <x:c r="A2600" s="1" t="str">
        <x:v>159919.SZ</x:v>
      </x:c>
      <x:c r="B2600" s="7" t="d">
        <x:v>2026-07-08T00:00:00.000Z</x:v>
      </x:c>
      <x:c r="C2600" s="8" t="n">
        <x:v>5368716676</x:v>
      </x:c>
      <x:c r="D2600" s="9" t="n">
        <x:v>5.0019</x:v>
      </x:c>
      <x:c r="E2600" s="9" t="n">
        <x:f>IF(COUNT(C2600:D2600)=2,C2600*D2600/100000000,"n.a.")</x:f>
        <x:v>268.537839416844</x:v>
      </x:c>
      <x:c r="F2600" s="1" t="str">
        <x:v>get_fund_holders_1d7b543e33e514b4.json</x:v>
      </x:c>
      <x:c r="G2600" s="1" t="str">
        <x:v>get_fund_performance_7c60e350c6141c53.json</x:v>
      </x:c>
    </x:row>
    <x:row r="2601" ht="25" customHeight="1">
      <x:c r="A2601" s="1" t="str">
        <x:v>159922.SZ</x:v>
      </x:c>
      <x:c r="B2601" s="7" t="d">
        <x:v>2026-07-08T00:00:00.000Z</x:v>
      </x:c>
      <x:c r="C2601" s="8" t="n">
        <x:v>2367676765</x:v>
      </x:c>
      <x:c r="D2601" s="9" t="n">
        <x:v>3.3988</x:v>
      </x:c>
      <x:c r="E2601" s="9" t="n">
        <x:f>IF(COUNT(C2601:D2601)=2,C2601*D2601/100000000,"n.a.")</x:f>
        <x:v>80.47259788882</x:v>
      </x:c>
      <x:c r="F2601" s="1" t="str">
        <x:v>get_fund_holders_642ec0bcd548408a.json</x:v>
      </x:c>
      <x:c r="G2601" s="1" t="str">
        <x:v>get_fund_performance_52dd6b7444cbe37f.json</x:v>
      </x:c>
    </x:row>
    <x:row r="2602" ht="25" customHeight="1">
      <x:c r="A2602" s="1" t="str">
        <x:v>159925.SZ</x:v>
      </x:c>
      <x:c r="B2602" s="7" t="d">
        <x:v>2026-07-08T00:00:00.000Z</x:v>
      </x:c>
      <x:c r="C2602" s="8" t="n">
        <x:v>551120856</x:v>
      </x:c>
      <x:c r="D2602" s="9" t="n">
        <x:v>4.8415</x:v>
      </x:c>
      <x:c r="E2602" s="9" t="n">
        <x:f>IF(COUNT(C2602:D2602)=2,C2602*D2602/100000000,"n.a.")</x:f>
        <x:v>26.68251624324</x:v>
      </x:c>
      <x:c r="F2602" s="1" t="str">
        <x:v>get_fund_holders_9654d298fd7411b0.json</x:v>
      </x:c>
      <x:c r="G2602" s="1" t="str">
        <x:v>get_fund_performance_1d4a9808e8556da1.json</x:v>
      </x:c>
    </x:row>
    <x:row r="2603" ht="25" customHeight="1">
      <x:c r="A2603" s="1" t="str">
        <x:v>159935.SZ</x:v>
      </x:c>
      <x:c r="B2603" s="7" t="d">
        <x:v>2026-07-08T00:00:00.000Z</x:v>
      </x:c>
      <x:c r="C2603" s="8" t="n">
        <x:v>24572956</x:v>
      </x:c>
      <x:c r="D2603" s="9" t="n">
        <x:v>2.6395</x:v>
      </x:c>
      <x:c r="E2603" s="9" t="n">
        <x:f>IF(COUNT(C2603:D2603)=2,C2603*D2603/100000000,"n.a.")</x:f>
        <x:v>0.64860317362</x:v>
      </x:c>
      <x:c r="F2603" s="1" t="str">
        <x:v>get_fund_holders_3a509cba2b0c91ea.json</x:v>
      </x:c>
      <x:c r="G2603" s="1" t="str">
        <x:v>get_fund_performance_aa085c9cb9fda8b6.json</x:v>
      </x:c>
    </x:row>
    <x:row r="2604" ht="25" customHeight="1">
      <x:c r="A2604" s="1" t="str">
        <x:v>159948.SZ</x:v>
      </x:c>
      <x:c r="B2604" s="7" t="d">
        <x:v>2026-07-08T00:00:00.000Z</x:v>
      </x:c>
      <x:c r="C2604" s="8" t="n">
        <x:v>1067697720</x:v>
      </x:c>
      <x:c r="D2604" s="9" t="n">
        <x:v>4.2638</x:v>
      </x:c>
      <x:c r="E2604" s="9" t="n">
        <x:f>IF(COUNT(C2604:D2604)=2,C2604*D2604/100000000,"n.a.")</x:f>
        <x:v>45.524495385360005</x:v>
      </x:c>
      <x:c r="F2604" s="1" t="str">
        <x:v>get_fund_holders_fadd370a28d51cf3.json</x:v>
      </x:c>
      <x:c r="G2604" s="1" t="str">
        <x:v>get_fund_performance_bf1ce8849823faae.json</x:v>
      </x:c>
    </x:row>
    <x:row r="2605" ht="25" customHeight="1">
      <x:c r="A2605" s="1" t="str">
        <x:v>159952.SZ</x:v>
      </x:c>
      <x:c r="B2605" s="7" t="d">
        <x:v>2026-07-08T00:00:00.000Z</x:v>
      </x:c>
      <x:c r="C2605" s="8" t="n">
        <x:v>3831284929</x:v>
      </x:c>
      <x:c r="D2605" s="9" t="n">
        <x:v>2.3442</x:v>
      </x:c>
      <x:c r="E2605" s="9" t="n">
        <x:f>IF(COUNT(C2605:D2605)=2,C2605*D2605/100000000,"n.a.")</x:f>
        <x:v>89.812981305618</x:v>
      </x:c>
      <x:c r="F2605" s="1" t="str">
        <x:v>get_fund_holders_f72299d2431949fb.json</x:v>
      </x:c>
      <x:c r="G2605" s="1" t="str">
        <x:v>get_fund_performance_c6948bae147698fe.json</x:v>
      </x:c>
    </x:row>
    <x:row r="2606" ht="25" customHeight="1">
      <x:c r="A2606" s="1" t="str">
        <x:v>159956.SZ</x:v>
      </x:c>
      <x:c r="B2606" s="7" t="d">
        <x:v>2026-07-08T00:00:00.000Z</x:v>
      </x:c>
      <x:c r="C2606" s="8" t="n">
        <x:v>41978674</x:v>
      </x:c>
      <x:c r="D2606" s="9" t="n">
        <x:v>2.443</x:v>
      </x:c>
      <x:c r="E2606" s="9" t="n">
        <x:f>IF(COUNT(C2606:D2606)=2,C2606*D2606/100000000,"n.a.")</x:f>
        <x:v>1.02553900582</x:v>
      </x:c>
      <x:c r="F2606" s="1" t="str">
        <x:v>get_fund_holders_6f3a5c30140a2cc7.json</x:v>
      </x:c>
      <x:c r="G2606" s="1" t="str">
        <x:v>get_fund_performance_ddc316222fa0f340.json</x:v>
      </x:c>
    </x:row>
    <x:row r="2607" ht="25" customHeight="1">
      <x:c r="A2607" s="1" t="str">
        <x:v>159957.SZ</x:v>
      </x:c>
      <x:c r="B2607" s="7" t="d">
        <x:v>2026-07-08T00:00:00.000Z</x:v>
      </x:c>
      <x:c r="C2607" s="8" t="n">
        <x:v>843784560</x:v>
      </x:c>
      <x:c r="D2607" s="9" t="n">
        <x:v>2.5315</x:v>
      </x:c>
      <x:c r="E2607" s="9" t="n">
        <x:f>IF(COUNT(C2607:D2607)=2,C2607*D2607/100000000,"n.a.")</x:f>
        <x:v>21.360406136399998</x:v>
      </x:c>
      <x:c r="F2607" s="1" t="str">
        <x:v>get_fund_holders_972746bb5dcf2cb7.json</x:v>
      </x:c>
      <x:c r="G2607" s="1" t="str">
        <x:v>get_fund_performance_875d1f9d9b20879b.json</x:v>
      </x:c>
    </x:row>
    <x:row r="2608" ht="25" customHeight="1">
      <x:c r="A2608" s="1" t="str">
        <x:v>159958.SZ</x:v>
      </x:c>
      <x:c r="B2608" s="7" t="d">
        <x:v>2026-07-08T00:00:00.000Z</x:v>
      </x:c>
      <x:c r="C2608" s="8" t="n">
        <x:v>215411448</x:v>
      </x:c>
      <x:c r="D2608" s="9" t="n">
        <x:v>2.3298</x:v>
      </x:c>
      <x:c r="E2608" s="9" t="n">
        <x:f>IF(COUNT(C2608:D2608)=2,C2608*D2608/100000000,"n.a.")</x:f>
        <x:v>5.0186559155040005</x:v>
      </x:c>
      <x:c r="F2608" s="1" t="str">
        <x:v>get_fund_holders_3665ca842f2b9d2d.json</x:v>
      </x:c>
      <x:c r="G2608" s="1" t="str">
        <x:v>get_fund_performance_757bebf0dcfab699.json</x:v>
      </x:c>
    </x:row>
    <x:row r="2609" ht="25" customHeight="1">
      <x:c r="A2609" s="1" t="str">
        <x:v>159964.SZ</x:v>
      </x:c>
      <x:c r="B2609" s="7" t="d">
        <x:v>2026-07-08T00:00:00.000Z</x:v>
      </x:c>
      <x:c r="C2609" s="8" t="n">
        <x:v>195481881</x:v>
      </x:c>
      <x:c r="D2609" s="9" t="n">
        <x:v>2.5199</x:v>
      </x:c>
      <x:c r="E2609" s="9" t="n">
        <x:f>IF(COUNT(C2609:D2609)=2,C2609*D2609/100000000,"n.a.")</x:f>
        <x:v>4.9259479193189994</x:v>
      </x:c>
      <x:c r="F2609" s="1" t="str">
        <x:v>get_fund_holders_f7a47e9d730c119a.json</x:v>
      </x:c>
      <x:c r="G2609" s="1" t="str">
        <x:v>get_fund_performance_822b984e855b6212.json</x:v>
      </x:c>
    </x:row>
    <x:row r="2610" ht="25" customHeight="1">
      <x:c r="A2610" s="1" t="str">
        <x:v>159968.SZ</x:v>
      </x:c>
      <x:c r="B2610" s="7" t="d">
        <x:v>2026-07-08T00:00:00.000Z</x:v>
      </x:c>
      <x:c r="C2610" s="8" t="n">
        <x:v>60495098</x:v>
      </x:c>
      <x:c r="D2610" s="9" t="n">
        <x:v>10.9335</x:v>
      </x:c>
      <x:c r="E2610" s="9" t="n">
        <x:f>IF(COUNT(C2610:D2610)=2,C2610*D2610/100000000,"n.a.")</x:f>
        <x:v>6.6142315398300005</x:v>
      </x:c>
      <x:c r="F2610" s="1" t="str">
        <x:v>get_fund_holders_13991b14672a9e5b.json</x:v>
      </x:c>
      <x:c r="G2610" s="1" t="str">
        <x:v>get_fund_performance_0e4c5b8e47ee8e76.json</x:v>
      </x:c>
    </x:row>
    <x:row r="2611" ht="25" customHeight="1">
      <x:c r="A2611" s="1" t="str">
        <x:v>159971.SZ</x:v>
      </x:c>
      <x:c r="B2611" s="7" t="d">
        <x:v>2026-07-08T00:00:00.000Z</x:v>
      </x:c>
      <x:c r="C2611" s="8" t="n">
        <x:v>1338020288</x:v>
      </x:c>
      <x:c r="D2611" s="9" t="n">
        <x:v>1.3429</x:v>
      </x:c>
      <x:c r="E2611" s="9" t="n">
        <x:f>IF(COUNT(C2611:D2611)=2,C2611*D2611/100000000,"n.a.")</x:f>
        <x:v>17.968274447551998</x:v>
      </x:c>
      <x:c r="F2611" s="1" t="str">
        <x:v>get_fund_holders_972746bb5dcf2cb7.json</x:v>
      </x:c>
      <x:c r="G2611" s="1" t="str">
        <x:v>get_fund_performance_875d1f9d9b20879b.json</x:v>
      </x:c>
    </x:row>
    <x:row r="2612" ht="25" customHeight="1">
      <x:c r="A2612" s="1" t="str">
        <x:v>159977.SZ</x:v>
      </x:c>
      <x:c r="B2612" s="7" t="d">
        <x:v>2026-07-08T00:00:00.000Z</x:v>
      </x:c>
      <x:c r="C2612" s="8" t="n">
        <x:v>3051872820</x:v>
      </x:c>
      <x:c r="D2612" s="9" t="n">
        <x:v>2.004</x:v>
      </x:c>
      <x:c r="E2612" s="9" t="n">
        <x:f>IF(COUNT(C2612:D2612)=2,C2612*D2612/100000000,"n.a.")</x:f>
        <x:v>61.1595313128</x:v>
      </x:c>
      <x:c r="F2612" s="1" t="str">
        <x:v>get_fund_holders_3665ca842f2b9d2d.json</x:v>
      </x:c>
      <x:c r="G2612" s="1" t="str">
        <x:v>get_fund_performance_757bebf0dcfab699.json</x:v>
      </x:c>
    </x:row>
    <x:row r="2613" ht="25" customHeight="1">
      <x:c r="A2613" s="1" t="str">
        <x:v>159982.SZ</x:v>
      </x:c>
      <x:c r="B2613" s="7" t="d">
        <x:v>2026-07-08T00:00:00.000Z</x:v>
      </x:c>
      <x:c r="C2613" s="8" t="n">
        <x:v>138211253</x:v>
      </x:c>
      <x:c r="D2613" s="9" t="n">
        <x:v>2.2353</x:v>
      </x:c>
      <x:c r="E2613" s="9" t="n">
        <x:f>IF(COUNT(C2613:D2613)=2,C2613*D2613/100000000,"n.a.")</x:f>
        <x:v>3.0894361383090003</x:v>
      </x:c>
      <x:c r="F2613" s="1" t="str">
        <x:v>get_fund_holders_6873838444356b70.json</x:v>
      </x:c>
      <x:c r="G2613" s="1" t="str">
        <x:v>get_fund_performance_c16a854f012da14c.json</x:v>
      </x:c>
    </x:row>
    <x:row r="2614" ht="25" customHeight="1">
      <x:c r="A2614" s="1" t="str">
        <x:v>510300.SH</x:v>
      </x:c>
      <x:c r="B2614" s="7" t="d">
        <x:v>2026-07-08T00:00:00.000Z</x:v>
      </x:c>
      <x:c r="C2614" s="8" t="n">
        <x:v>17203087700</x:v>
      </x:c>
      <x:c r="D2614" s="9" t="n">
        <x:v>4.795</x:v>
      </x:c>
      <x:c r="E2614" s="9" t="n">
        <x:f>IF(COUNT(C2614:D2614)=2,C2614*D2614/100000000,"n.a.")</x:f>
        <x:v>824.888055215</x:v>
      </x:c>
      <x:c r="F2614" s="1" t="str">
        <x:v>get_fund_holders_1e677b142657289e.json</x:v>
      </x:c>
      <x:c r="G2614" s="1" t="str">
        <x:v>get_fund_performance_32b153f453e65745.json</x:v>
      </x:c>
    </x:row>
    <x:row r="2615" ht="25" customHeight="1">
      <x:c r="A2615" s="1" t="str">
        <x:v>510310.SH</x:v>
      </x:c>
      <x:c r="B2615" s="7" t="d">
        <x:v>2026-07-08T00:00:00.000Z</x:v>
      </x:c>
      <x:c r="C2615" s="8" t="n">
        <x:v>9169844000</x:v>
      </x:c>
      <x:c r="D2615" s="9" t="n">
        <x:v>4.6515</x:v>
      </x:c>
      <x:c r="E2615" s="9" t="n">
        <x:f>IF(COUNT(C2615:D2615)=2,C2615*D2615/100000000,"n.a.")</x:f>
        <x:v>426.53529366</x:v>
      </x:c>
      <x:c r="F2615" s="1" t="str">
        <x:v>get_fund_holders_db155956e659ea95.json</x:v>
      </x:c>
      <x:c r="G2615" s="1" t="str">
        <x:v>get_fund_performance_ac2efc383ca02be2.json</x:v>
      </x:c>
    </x:row>
    <x:row r="2616" ht="25" customHeight="1">
      <x:c r="A2616" s="1" t="str">
        <x:v>510320.SH</x:v>
      </x:c>
      <x:c r="B2616" s="7" t="d">
        <x:v>2026-07-08T00:00:00.000Z</x:v>
      </x:c>
      <x:c r="C2616" s="8" t="n">
        <x:v>601068500</x:v>
      </x:c>
      <x:c r="D2616" s="9" t="n">
        <x:v>1.2884</x:v>
      </x:c>
      <x:c r="E2616" s="9" t="n">
        <x:f>IF(COUNT(C2616:D2616)=2,C2616*D2616/100000000,"n.a.")</x:f>
        <x:v>7.7441665539999995</x:v>
      </x:c>
      <x:c r="F2616" s="1" t="str">
        <x:v>get_fund_holders_b20aeadfd65009a9.json</x:v>
      </x:c>
      <x:c r="G2616" s="1" t="str">
        <x:v>get_fund_performance_6f370d8e0a2e9620.json</x:v>
      </x:c>
    </x:row>
    <x:row r="2617" ht="25" customHeight="1">
      <x:c r="A2617" s="1" t="str">
        <x:v>510330.SH</x:v>
      </x:c>
      <x:c r="B2617" s="7" t="d">
        <x:v>2026-07-08T00:00:00.000Z</x:v>
      </x:c>
      <x:c r="C2617" s="8" t="n">
        <x:v>7534149800</x:v>
      </x:c>
      <x:c r="D2617" s="9" t="n">
        <x:v>4.9964</x:v>
      </x:c>
      <x:c r="E2617" s="9" t="n">
        <x:f>IF(COUNT(C2617:D2617)=2,C2617*D2617/100000000,"n.a.")</x:f>
        <x:v>376.43626060720004</x:v>
      </x:c>
      <x:c r="F2617" s="1" t="str">
        <x:v>get_fund_holders_72fdcd60fda59aca.json</x:v>
      </x:c>
      <x:c r="G2617" s="1" t="str">
        <x:v>get_fund_performance_bfc43c7fa5bbf98b.json</x:v>
      </x:c>
    </x:row>
    <x:row r="2618" ht="25" customHeight="1">
      <x:c r="A2618" s="1" t="str">
        <x:v>510350.SH</x:v>
      </x:c>
      <x:c r="B2618" s="7" t="d">
        <x:v>2026-07-08T00:00:00.000Z</x:v>
      </x:c>
      <x:c r="C2618" s="8" t="n">
        <x:v>675114700</x:v>
      </x:c>
      <x:c r="D2618" s="9" t="n">
        <x:v>5.0197</x:v>
      </x:c>
      <x:c r="E2618" s="9" t="n">
        <x:f>IF(COUNT(C2618:D2618)=2,C2618*D2618/100000000,"n.a.")</x:f>
        <x:v>33.8887325959</x:v>
      </x:c>
      <x:c r="F2618" s="1" t="str">
        <x:v>get_fund_holders_3073d9fb2fa63b6e.json</x:v>
      </x:c>
      <x:c r="G2618" s="1" t="str">
        <x:v>get_fund_performance_4eee3d47edebe064.json</x:v>
      </x:c>
    </x:row>
    <x:row r="2619" ht="25" customHeight="1">
      <x:c r="A2619" s="1" t="str">
        <x:v>510360.SH</x:v>
      </x:c>
      <x:c r="B2619" s="7" t="d">
        <x:v>2026-07-08T00:00:00.000Z</x:v>
      </x:c>
      <x:c r="C2619" s="8" t="n">
        <x:v>1577381200</x:v>
      </x:c>
      <x:c r="D2619" s="9" t="n">
        <x:v>1.824</x:v>
      </x:c>
      <x:c r="E2619" s="9" t="n">
        <x:f>IF(COUNT(C2619:D2619)=2,C2619*D2619/100000000,"n.a.")</x:f>
        <x:v>28.771433088000002</x:v>
      </x:c>
      <x:c r="F2619" s="1" t="str">
        <x:v>get_fund_holders_8112bcd006961a9d.json</x:v>
      </x:c>
      <x:c r="G2619" s="1" t="str">
        <x:v>get_fund_performance_11643907f3f83e2c.json</x:v>
      </x:c>
    </x:row>
    <x:row r="2620" ht="25" customHeight="1">
      <x:c r="A2620" s="1" t="str">
        <x:v>510370.SH</x:v>
      </x:c>
      <x:c r="B2620" s="7" t="d">
        <x:v>2026-07-08T00:00:00.000Z</x:v>
      </x:c>
      <x:c r="C2620" s="8" t="n">
        <x:v>84258100</x:v>
      </x:c>
      <x:c r="D2620" s="9" t="n">
        <x:v>1.0633</x:v>
      </x:c>
      <x:c r="E2620" s="9" t="n">
        <x:f>IF(COUNT(C2620:D2620)=2,C2620*D2620/100000000,"n.a.")</x:f>
        <x:v>0.8959163772999998</x:v>
      </x:c>
      <x:c r="F2620" s="1" t="str">
        <x:v>get_fund_holders_72fdcd60fda59aca.json</x:v>
      </x:c>
      <x:c r="G2620" s="1" t="str">
        <x:v>get_fund_performance_bfc43c7fa5bbf98b.json</x:v>
      </x:c>
    </x:row>
    <x:row r="2621" ht="25" customHeight="1">
      <x:c r="A2621" s="1" t="str">
        <x:v>510380.SH</x:v>
      </x:c>
      <x:c r="B2621" s="7" t="d">
        <x:v>2026-07-08T00:00:00.000Z</x:v>
      </x:c>
      <x:c r="C2621" s="8" t="n">
        <x:v>1251802400</x:v>
      </x:c>
      <x:c r="D2621" s="9" t="n">
        <x:v>1.419</x:v>
      </x:c>
      <x:c r="E2621" s="9" t="n">
        <x:f>IF(COUNT(C2621:D2621)=2,C2621*D2621/100000000,"n.a.")</x:f>
        <x:v>17.763076056000003</x:v>
      </x:c>
      <x:c r="F2621" s="1" t="str">
        <x:v>get_fund_holders_b7b2fd863d7cae37.json</x:v>
      </x:c>
      <x:c r="G2621" s="1" t="str">
        <x:v>get_fund_performance_782c037bcb449f29.json</x:v>
      </x:c>
    </x:row>
    <x:row r="2622" ht="25" customHeight="1">
      <x:c r="A2622" s="1" t="str">
        <x:v>510390.SH</x:v>
      </x:c>
      <x:c r="B2622" s="7" t="d">
        <x:v>2026-07-08T00:00:00.000Z</x:v>
      </x:c>
      <x:c r="C2622" s="8" t="n">
        <x:v>119450000</x:v>
      </x:c>
      <x:c r="D2622" s="9" t="n">
        <x:v>5.3905</x:v>
      </x:c>
      <x:c r="E2622" s="9" t="n">
        <x:f>IF(COUNT(C2622:D2622)=2,C2622*D2622/100000000,"n.a.")</x:f>
        <x:v>6.43895225</x:v>
      </x:c>
      <x:c r="F2622" s="1" t="str">
        <x:v>get_fund_holders_de7653a1c69256fb.json</x:v>
      </x:c>
      <x:c r="G2622" s="1" t="str">
        <x:v>get_fund_performance_84601eddc1c275fe.json</x:v>
      </x:c>
    </x:row>
    <x:row r="2623" ht="25" customHeight="1">
      <x:c r="A2623" s="1" t="str">
        <x:v>510500.SH</x:v>
      </x:c>
      <x:c r="B2623" s="7" t="d">
        <x:v>2026-07-08T00:00:00.000Z</x:v>
      </x:c>
      <x:c r="C2623" s="8" t="n">
        <x:v>4621368600</x:v>
      </x:c>
      <x:c r="D2623" s="9" t="n">
        <x:v>8.541</x:v>
      </x:c>
      <x:c r="E2623" s="9" t="n">
        <x:f>IF(COUNT(C2623:D2623)=2,C2623*D2623/100000000,"n.a.")</x:f>
        <x:v>394.711092126</x:v>
      </x:c>
      <x:c r="F2623" s="1" t="str">
        <x:v>get_fund_holders_0f3e86d571c495d7.json</x:v>
      </x:c>
      <x:c r="G2623" s="1" t="str">
        <x:v>get_fund_performance_5896dab4189c2620.json</x:v>
      </x:c>
    </x:row>
    <x:row r="2624" ht="25" customHeight="1">
      <x:c r="A2624" s="1" t="str">
        <x:v>510510.SH</x:v>
      </x:c>
      <x:c r="B2624" s="7" t="d">
        <x:v>2026-07-08T00:00:00.000Z</x:v>
      </x:c>
      <x:c r="C2624" s="8" t="n">
        <x:v>783038300</x:v>
      </x:c>
      <x:c r="D2624" s="9" t="n">
        <x:v>2.7051</x:v>
      </x:c>
      <x:c r="E2624" s="9" t="n">
        <x:f>IF(COUNT(C2624:D2624)=2,C2624*D2624/100000000,"n.a.")</x:f>
        <x:v>21.181969053299998</x:v>
      </x:c>
      <x:c r="F2624" s="1" t="str">
        <x:v>get_fund_holders_4b6ceb4ab77d2485.json</x:v>
      </x:c>
      <x:c r="G2624" s="1" t="str">
        <x:v>get_fund_performance_b5f4b8ffdfab8d69.json</x:v>
      </x:c>
    </x:row>
    <x:row r="2625" ht="25" customHeight="1">
      <x:c r="A2625" s="1" t="str">
        <x:v>510530.SH</x:v>
      </x:c>
      <x:c r="B2625" s="7" t="d">
        <x:v>2026-07-08T00:00:00.000Z</x:v>
      </x:c>
      <x:c r="C2625" s="8" t="n">
        <x:v>47479400</x:v>
      </x:c>
      <x:c r="D2625" s="9" t="n">
        <x:v>9.3269</x:v>
      </x:c>
      <x:c r="E2625" s="9" t="n">
        <x:f>IF(COUNT(C2625:D2625)=2,C2625*D2625/100000000,"n.a.")</x:f>
        <x:v>4.4283561586</x:v>
      </x:c>
      <x:c r="F2625" s="1" t="str">
        <x:v>get_fund_holders_02dd5efc1003a96c.json</x:v>
      </x:c>
      <x:c r="G2625" s="1" t="str">
        <x:v>get_fund_performance_b02199b195311b97.json</x:v>
      </x:c>
    </x:row>
    <x:row r="2626" ht="25" customHeight="1">
      <x:c r="A2626" s="1" t="str">
        <x:v>510550.SH</x:v>
      </x:c>
      <x:c r="B2626" s="7" t="d">
        <x:v>2026-07-08T00:00:00.000Z</x:v>
      </x:c>
      <x:c r="C2626" s="8" t="n">
        <x:v>19743300</x:v>
      </x:c>
      <x:c r="D2626" s="9" t="n">
        <x:v>2.1517</x:v>
      </x:c>
      <x:c r="E2626" s="9" t="n">
        <x:f>IF(COUNT(C2626:D2626)=2,C2626*D2626/100000000,"n.a.")</x:f>
        <x:v>0.4248165861</x:v>
      </x:c>
      <x:c r="F2626" s="1" t="str">
        <x:v>get_fund_holders_9716a79bd81ae93a.json</x:v>
      </x:c>
      <x:c r="G2626" s="1" t="str">
        <x:v>get_fund_performance_a204b4467a190cee.json</x:v>
      </x:c>
    </x:row>
    <x:row r="2627" ht="25" customHeight="1">
      <x:c r="A2627" s="1" t="str">
        <x:v>510560.SH</x:v>
      </x:c>
      <x:c r="B2627" s="7" t="d">
        <x:v>2026-07-08T00:00:00.000Z</x:v>
      </x:c>
      <x:c r="C2627" s="8" t="n">
        <x:v>60318700</x:v>
      </x:c>
      <x:c r="D2627" s="9" t="n">
        <x:v>2.0843</x:v>
      </x:c>
      <x:c r="E2627" s="9" t="n">
        <x:f>IF(COUNT(C2627:D2627)=2,C2627*D2627/100000000,"n.a.")</x:f>
        <x:v>1.2572226641</x:v>
      </x:c>
      <x:c r="F2627" s="1" t="str">
        <x:v>get_fund_holders_397f67910833c338.json</x:v>
      </x:c>
      <x:c r="G2627" s="1" t="str">
        <x:v>get_fund_performance_a001173e5434a9d4.json</x:v>
      </x:c>
    </x:row>
    <x:row r="2628" ht="25" customHeight="1">
      <x:c r="A2628" s="1" t="str">
        <x:v>510570.SH</x:v>
      </x:c>
      <x:c r="B2628" s="7" t="d">
        <x:v>2026-07-08T00:00:00.000Z</x:v>
      </x:c>
      <x:c r="C2628" s="8" t="n">
        <x:v>30560600</x:v>
      </x:c>
      <x:c r="D2628" s="9" t="n">
        <x:v>1.3232</x:v>
      </x:c>
      <x:c r="E2628" s="9" t="n">
        <x:f>IF(COUNT(C2628:D2628)=2,C2628*D2628/100000000,"n.a.")</x:f>
        <x:v>0.40437785919999997</x:v>
      </x:c>
      <x:c r="F2628" s="1" t="str">
        <x:v>get_fund_holders_397f67910833c338.json</x:v>
      </x:c>
      <x:c r="G2628" s="1" t="str">
        <x:v>get_fund_performance_a001173e5434a9d4.json</x:v>
      </x:c>
    </x:row>
    <x:row r="2629" ht="25" customHeight="1">
      <x:c r="A2629" s="1" t="str">
        <x:v>510580.SH</x:v>
      </x:c>
      <x:c r="B2629" s="7" t="d">
        <x:v>2026-07-08T00:00:00.000Z</x:v>
      </x:c>
      <x:c r="C2629" s="8" t="n">
        <x:v>958968300</x:v>
      </x:c>
      <x:c r="D2629" s="9" t="n">
        <x:v>4.3953</x:v>
      </x:c>
      <x:c r="E2629" s="9" t="n">
        <x:f>IF(COUNT(C2629:D2629)=2,C2629*D2629/100000000,"n.a.")</x:f>
        <x:v>42.1495336899</x:v>
      </x:c>
      <x:c r="F2629" s="1" t="str">
        <x:v>get_fund_holders_642ec0bcd548408a.json</x:v>
      </x:c>
      <x:c r="G2629" s="1" t="str">
        <x:v>get_fund_performance_52dd6b7444cbe37f.json</x:v>
      </x:c>
    </x:row>
    <x:row r="2630" ht="25" customHeight="1">
      <x:c r="A2630" s="1" t="str">
        <x:v>510590.SH</x:v>
      </x:c>
      <x:c r="B2630" s="7" t="d">
        <x:v>2026-07-08T00:00:00.000Z</x:v>
      </x:c>
      <x:c r="C2630" s="8" t="n">
        <x:v>137986100</x:v>
      </x:c>
      <x:c r="D2630" s="9" t="n">
        <x:v>9.0549</x:v>
      </x:c>
      <x:c r="E2630" s="9" t="n">
        <x:f>IF(COUNT(C2630:D2630)=2,C2630*D2630/100000000,"n.a.")</x:f>
        <x:v>12.4945033689</x:v>
      </x:c>
      <x:c r="F2630" s="1" t="str">
        <x:v>get_fund_holders_c3d87f4218ad4583.json</x:v>
      </x:c>
      <x:c r="G2630" s="1" t="str">
        <x:v>get_fund_performance_02aa700a9df0acc2.json</x:v>
      </x:c>
    </x:row>
    <x:row r="2631" ht="25" customHeight="1">
      <x:c r="A2631" s="1" t="str">
        <x:v>512100.SH</x:v>
      </x:c>
      <x:c r="B2631" s="7" t="d">
        <x:v>2026-07-08T00:00:00.000Z</x:v>
      </x:c>
      <x:c r="C2631" s="8" t="n">
        <x:v>5789217600</x:v>
      </x:c>
      <x:c r="D2631" s="9" t="n">
        <x:v>3.2851</x:v>
      </x:c>
      <x:c r="E2631" s="9" t="n">
        <x:f>IF(COUNT(C2631:D2631)=2,C2631*D2631/100000000,"n.a.")</x:f>
        <x:v>190.18158737759998</x:v>
      </x:c>
      <x:c r="F2631" s="1" t="str">
        <x:v>get_fund_holders_f06ed8ca04a5c3cd.json</x:v>
      </x:c>
      <x:c r="G2631" s="1" t="str">
        <x:v>get_fund_performance_7ef9212eaf1828ff.json</x:v>
      </x:c>
    </x:row>
    <x:row r="2632" ht="25" customHeight="1">
      <x:c r="A2632" s="1" t="str">
        <x:v>512500.SH</x:v>
      </x:c>
      <x:c r="B2632" s="7" t="d">
        <x:v>2026-07-08T00:00:00.000Z</x:v>
      </x:c>
      <x:c r="C2632" s="8" t="n">
        <x:v>1637608800</x:v>
      </x:c>
      <x:c r="D2632" s="9" t="n">
        <x:v>4.7405</x:v>
      </x:c>
      <x:c r="E2632" s="9" t="n">
        <x:f>IF(COUNT(C2632:D2632)=2,C2632*D2632/100000000,"n.a.")</x:f>
        <x:v>77.630845164</x:v>
      </x:c>
      <x:c r="F2632" s="1" t="str">
        <x:v>get_fund_holders_9716a79bd81ae93a.json</x:v>
      </x:c>
      <x:c r="G2632" s="1" t="str">
        <x:v>get_fund_performance_a204b4467a190cee.json</x:v>
      </x:c>
    </x:row>
    <x:row r="2633" ht="25" customHeight="1">
      <x:c r="A2633" s="1" t="str">
        <x:v>512510.SH</x:v>
      </x:c>
      <x:c r="B2633" s="7" t="d">
        <x:v>2026-07-08T00:00:00.000Z</x:v>
      </x:c>
      <x:c r="C2633" s="8" t="n">
        <x:v>394429800</x:v>
      </x:c>
      <x:c r="D2633" s="9" t="n">
        <x:v>2.4941</x:v>
      </x:c>
      <x:c r="E2633" s="9" t="n">
        <x:f>IF(COUNT(C2633:D2633)=2,C2633*D2633/100000000,"n.a.")</x:f>
        <x:v>9.837473641799999</x:v>
      </x:c>
      <x:c r="F2633" s="1" t="str">
        <x:v>get_fund_holders_cb7a47267215c1da.json</x:v>
      </x:c>
      <x:c r="G2633" s="1" t="str">
        <x:v>get_fund_performance_7bf0efc786c27bf1.json</x:v>
      </x:c>
    </x:row>
    <x:row r="2634" ht="25" customHeight="1">
      <x:c r="A2634" s="1" t="str">
        <x:v>515130.SH</x:v>
      </x:c>
      <x:c r="B2634" s="7" t="d">
        <x:v>2026-07-08T00:00:00.000Z</x:v>
      </x:c>
      <x:c r="C2634" s="8" t="n">
        <x:v>79463200</x:v>
      </x:c>
      <x:c r="D2634" s="9" t="n">
        <x:v>1.5817</x:v>
      </x:c>
      <x:c r="E2634" s="9" t="n">
        <x:f>IF(COUNT(C2634:D2634)=2,C2634*D2634/100000000,"n.a.")</x:f>
        <x:v>1.2568694344000002</x:v>
      </x:c>
      <x:c r="F2634" s="1" t="str">
        <x:v>get_fund_holders_02dd5efc1003a96c.json</x:v>
      </x:c>
      <x:c r="G2634" s="1" t="str">
        <x:v>get_fund_performance_b02199b195311b97.json</x:v>
      </x:c>
    </x:row>
    <x:row r="2635" ht="25" customHeight="1">
      <x:c r="A2635" s="1" t="str">
        <x:v>515190.SH</x:v>
      </x:c>
      <x:c r="B2635" s="7" t="d">
        <x:v>2026-07-08T00:00:00.000Z</x:v>
      </x:c>
      <x:c r="C2635" s="8" t="n">
        <x:v>265466100</x:v>
      </x:c>
      <x:c r="D2635" s="9" t="n">
        <x:v>1.76</x:v>
      </x:c>
      <x:c r="E2635" s="9" t="n">
        <x:f>IF(COUNT(C2635:D2635)=2,C2635*D2635/100000000,"n.a.")</x:f>
        <x:v>4.67220336</x:v>
      </x:c>
      <x:c r="F2635" s="1" t="str">
        <x:v>get_fund_holders_4a5b486412b93368.json</x:v>
      </x:c>
      <x:c r="G2635" s="1" t="str">
        <x:v>get_fund_performance_d3b8a29dbfda12d5.json</x:v>
      </x:c>
    </x:row>
    <x:row r="2636" ht="25" customHeight="1">
      <x:c r="A2636" s="1" t="str">
        <x:v>515310.SH</x:v>
      </x:c>
      <x:c r="B2636" s="7" t="d">
        <x:v>2026-07-08T00:00:00.000Z</x:v>
      </x:c>
      <x:c r="C2636" s="8" t="n">
        <x:v>244611200</x:v>
      </x:c>
      <x:c r="D2636" s="9" t="n">
        <x:v>1.4252</x:v>
      </x:c>
      <x:c r="E2636" s="9" t="n">
        <x:f>IF(COUNT(C2636:D2636)=2,C2636*D2636/100000000,"n.a.")</x:f>
        <x:v>3.4861988224</x:v>
      </x:c>
      <x:c r="F2636" s="1" t="str">
        <x:v>get_fund_holders_9654d298fd7411b0.json</x:v>
      </x:c>
      <x:c r="G2636" s="1" t="str">
        <x:v>get_fund_performance_1d4a9808e8556da1.json</x:v>
      </x:c>
    </x:row>
    <x:row r="2637" ht="25" customHeight="1">
      <x:c r="A2637" s="1" t="str">
        <x:v>515330.SH</x:v>
      </x:c>
      <x:c r="B2637" s="7" t="d">
        <x:v>2026-07-08T00:00:00.000Z</x:v>
      </x:c>
      <x:c r="C2637" s="8" t="n">
        <x:v>5405709500</x:v>
      </x:c>
      <x:c r="D2637" s="9" t="n">
        <x:v>1.3764</x:v>
      </x:c>
      <x:c r="E2637" s="9" t="n">
        <x:f>IF(COUNT(C2637:D2637)=2,C2637*D2637/100000000,"n.a.")</x:f>
        <x:v>74.40418555800001</x:v>
      </x:c>
      <x:c r="F2637" s="1" t="str">
        <x:v>get_fund_holders_8112bcd006961a9d.json</x:v>
      </x:c>
      <x:c r="G2637" s="1" t="str">
        <x:v>get_fund_performance_11643907f3f83e2c.json</x:v>
      </x:c>
    </x:row>
    <x:row r="2638" ht="25" customHeight="1">
      <x:c r="A2638" s="1" t="str">
        <x:v>515350.SH</x:v>
      </x:c>
      <x:c r="B2638" s="7" t="d">
        <x:v>2026-07-08T00:00:00.000Z</x:v>
      </x:c>
      <x:c r="C2638" s="8" t="n">
        <x:v>11699200</x:v>
      </x:c>
      <x:c r="D2638" s="9" t="n">
        <x:v>6.4209</x:v>
      </x:c>
      <x:c r="E2638" s="9" t="n">
        <x:f>IF(COUNT(C2638:D2638)=2,C2638*D2638/100000000,"n.a.")</x:f>
        <x:v>0.7511939328</x:v>
      </x:c>
      <x:c r="F2638" s="1" t="str">
        <x:v>get_fund_holders_f7a0251fa6d4d112.json</x:v>
      </x:c>
      <x:c r="G2638" s="1" t="str">
        <x:v>get_fund_performance_f34761a2b46b9330.json</x:v>
      </x:c>
    </x:row>
    <x:row r="2639" ht="25" customHeight="1">
      <x:c r="A2639" s="1" t="str">
        <x:v>515360.SH</x:v>
      </x:c>
      <x:c r="B2639" s="7" t="d">
        <x:v>2026-07-08T00:00:00.000Z</x:v>
      </x:c>
      <x:c r="C2639" s="8" t="n">
        <x:v>38279300</x:v>
      </x:c>
      <x:c r="D2639" s="9" t="n">
        <x:v>6.8789</x:v>
      </x:c>
      <x:c r="E2639" s="9" t="n">
        <x:f>IF(COUNT(C2639:D2639)=2,C2639*D2639/100000000,"n.a.")</x:f>
        <x:v>2.6331947676999996</x:v>
      </x:c>
      <x:c r="F2639" s="1" t="str">
        <x:v>get_fund_holders_b20aeadfd65009a9.json</x:v>
      </x:c>
      <x:c r="G2639" s="1" t="str">
        <x:v>get_fund_performance_6f370d8e0a2e9620.json</x:v>
      </x:c>
    </x:row>
    <x:row r="2640" ht="25" customHeight="1">
      <x:c r="A2640" s="1" t="str">
        <x:v>515380.SH</x:v>
      </x:c>
      <x:c r="B2640" s="7" t="d">
        <x:v>2026-07-08T00:00:00.000Z</x:v>
      </x:c>
      <x:c r="C2640" s="8" t="n">
        <x:v>641799800</x:v>
      </x:c>
      <x:c r="D2640" s="9" t="n">
        <x:v>5.5432</x:v>
      </x:c>
      <x:c r="E2640" s="9" t="n">
        <x:f>IF(COUNT(C2640:D2640)=2,C2640*D2640/100000000,"n.a.")</x:f>
        <x:v>35.5762465136</x:v>
      </x:c>
      <x:c r="F2640" s="1" t="str">
        <x:v>get_fund_holders_3073d9fb2fa63b6e.json</x:v>
      </x:c>
      <x:c r="G2640" s="1" t="str">
        <x:v>get_fund_performance_4eee3d47edebe064.json</x:v>
      </x:c>
    </x:row>
    <x:row r="2641" ht="25" customHeight="1">
      <x:c r="A2641" s="1" t="str">
        <x:v>515390.SH</x:v>
      </x:c>
      <x:c r="B2641" s="7" t="d">
        <x:v>2026-07-08T00:00:00.000Z</x:v>
      </x:c>
      <x:c r="C2641" s="8" t="n">
        <x:v>1142683000</x:v>
      </x:c>
      <x:c r="D2641" s="9" t="n">
        <x:v>1.3914</x:v>
      </x:c>
      <x:c r="E2641" s="9" t="n">
        <x:f>IF(COUNT(C2641:D2641)=2,C2641*D2641/100000000,"n.a.")</x:f>
        <x:v>15.899291262</x:v>
      </x:c>
      <x:c r="F2641" s="1" t="str">
        <x:v>get_fund_holders_de7653a1c69256fb.json</x:v>
      </x:c>
      <x:c r="G2641" s="1" t="str">
        <x:v>get_fund_performance_84601eddc1c275fe.json</x:v>
      </x:c>
    </x:row>
    <x:row r="2642" ht="25" customHeight="1">
      <x:c r="A2642" s="1" t="str">
        <x:v>515530.SH</x:v>
      </x:c>
      <x:c r="B2642" s="7" t="d">
        <x:v>2026-07-08T00:00:00.000Z</x:v>
      </x:c>
      <x:c r="C2642" s="8" t="n">
        <x:v>12242700</x:v>
      </x:c>
      <x:c r="D2642" s="9" t="n">
        <x:v>4.6126</x:v>
      </x:c>
      <x:c r="E2642" s="9" t="n">
        <x:f>IF(COUNT(C2642:D2642)=2,C2642*D2642/100000000,"n.a.")</x:f>
        <x:v>0.5647067802</x:v>
      </x:c>
      <x:c r="F2642" s="1" t="str">
        <x:v>get_fund_holders_c3d87f4218ad4583.json</x:v>
      </x:c>
      <x:c r="G2642" s="1" t="str">
        <x:v>get_fund_performance_02aa700a9df0acc2.json</x:v>
      </x:c>
    </x:row>
    <x:row r="2643" ht="25" customHeight="1">
      <x:c r="A2643" s="1" t="str">
        <x:v>515550.SH</x:v>
      </x:c>
      <x:c r="B2643" s="7" t="d">
        <x:v>2026-07-08T00:00:00.000Z</x:v>
      </x:c>
      <x:c r="C2643" s="8" t="n">
        <x:v>17345700</x:v>
      </x:c>
      <x:c r="D2643" s="9" t="n">
        <x:v>1.8791</x:v>
      </x:c>
      <x:c r="E2643" s="9" t="n">
        <x:f>IF(COUNT(C2643:D2643)=2,C2643*D2643/100000000,"n.a.")</x:f>
        <x:v>0.3259430487</x:v>
      </x:c>
      <x:c r="F2643" s="1" t="str">
        <x:v>get_fund_holders_4b6ceb4ab77d2485.json</x:v>
      </x:c>
      <x:c r="G2643" s="1" t="str">
        <x:v>get_fund_performance_b5f4b8ffdfab8d69.json</x:v>
      </x:c>
    </x:row>
    <x:row r="2644" ht="25" customHeight="1">
      <x:c r="A2644" s="1" t="str">
        <x:v>515660.SH</x:v>
      </x:c>
      <x:c r="B2644" s="7" t="d">
        <x:v>2026-07-08T00:00:00.000Z</x:v>
      </x:c>
      <x:c r="C2644" s="8" t="n">
        <x:v>429094200</x:v>
      </x:c>
      <x:c r="D2644" s="9" t="n">
        <x:v>5.9536</x:v>
      </x:c>
      <x:c r="E2644" s="9" t="n">
        <x:f>IF(COUNT(C2644:D2644)=2,C2644*D2644/100000000,"n.a.")</x:f>
        <x:v>25.546552291199998</x:v>
      </x:c>
      <x:c r="F2644" s="1" t="str">
        <x:v>get_fund_holders_9f97c20db2568193.json</x:v>
      </x:c>
      <x:c r="G2644" s="1" t="str">
        <x:v>get_fund_performance_cc51021ca3a41cab.json</x:v>
      </x:c>
    </x:row>
    <x:row r="2645" ht="25" customHeight="1">
      <x:c r="A2645" s="1" t="str">
        <x:v>516300.SH</x:v>
      </x:c>
      <x:c r="B2645" s="7" t="d">
        <x:v>2026-07-08T00:00:00.000Z</x:v>
      </x:c>
      <x:c r="C2645" s="8" t="n">
        <x:v>27012600</x:v>
      </x:c>
      <x:c r="D2645" s="9" t="n">
        <x:v>3.3843</x:v>
      </x:c>
      <x:c r="E2645" s="9" t="n">
        <x:f>IF(COUNT(C2645:D2645)=2,C2645*D2645/100000000,"n.a.")</x:f>
        <x:v>0.9141874218000001</x:v>
      </x:c>
      <x:c r="F2645" s="1" t="str">
        <x:v>get_fund_holders_297fc90dcb4e9518.json</x:v>
      </x:c>
      <x:c r="G2645" s="1" t="str">
        <x:v>get_fund_performance_76033c52f8ce0ced.json</x:v>
      </x:c>
    </x:row>
    <x:row r="2646" ht="25" customHeight="1">
      <x:c r="A2646" s="1" t="str">
        <x:v>560010.SH</x:v>
      </x:c>
      <x:c r="B2646" s="7" t="d">
        <x:v>2026-07-08T00:00:00.000Z</x:v>
      </x:c>
      <x:c r="C2646" s="8" t="n">
        <x:v>1760621700</x:v>
      </x:c>
      <x:c r="D2646" s="9" t="n">
        <x:v>3.3649</x:v>
      </x:c>
      <x:c r="E2646" s="9" t="n">
        <x:f>IF(COUNT(C2646:D2646)=2,C2646*D2646/100000000,"n.a.")</x:f>
        <x:v>59.2431595833</x:v>
      </x:c>
      <x:c r="F2646" s="1" t="str">
        <x:v>get_fund_holders_6873838444356b70.json</x:v>
      </x:c>
      <x:c r="G2646" s="1" t="str">
        <x:v>get_fund_performance_c16a854f012da14c.json</x:v>
      </x:c>
    </x:row>
    <x:row r="2647" ht="25" customHeight="1">
      <x:c r="A2647" s="1" t="str">
        <x:v>560110.SH</x:v>
      </x:c>
      <x:c r="B2647" s="7" t="d">
        <x:v>2026-07-08T00:00:00.000Z</x:v>
      </x:c>
      <x:c r="C2647" s="8" t="n">
        <x:v>187903500</x:v>
      </x:c>
      <x:c r="D2647" s="9" t="n">
        <x:v>1.2153</x:v>
      </x:c>
      <x:c r="E2647" s="9" t="n">
        <x:f>IF(COUNT(C2647:D2647)=2,C2647*D2647/100000000,"n.a.")</x:f>
        <x:v>2.2835912355000003</x:v>
      </x:c>
      <x:c r="F2647" s="1" t="str">
        <x:v>get_fund_holders_297fc90dcb4e9518.json</x:v>
      </x:c>
      <x:c r="G2647" s="1" t="str">
        <x:v>get_fund_performance_76033c52f8ce0ced.json</x:v>
      </x:c>
    </x:row>
    <x:row r="2648" ht="25" customHeight="1">
      <x:c r="A2648" s="1" t="str">
        <x:v>560220.SH</x:v>
      </x:c>
      <x:c r="B2648" s="7" t="d">
        <x:v>2026-07-08T00:00:00.000Z</x:v>
      </x:c>
      <x:c r="C2648" s="8" t="n">
        <x:v>48717000</x:v>
      </x:c>
      <x:c r="D2648" s="9" t="n">
        <x:v>1.4611</x:v>
      </x:c>
      <x:c r="E2648" s="9" t="n">
        <x:f>IF(COUNT(C2648:D2648)=2,C2648*D2648/100000000,"n.a.")</x:f>
        <x:v>0.7118040870000001</x:v>
      </x:c>
      <x:c r="F2648" s="1" t="str">
        <x:v>get_fund_holders_fc050ecb223266b2.json</x:v>
      </x:c>
      <x:c r="G2648" s="1" t="str">
        <x:v>get_fund_performance_64e81de3617dc384.json</x:v>
      </x:c>
    </x:row>
    <x:row r="2649" ht="25" customHeight="1">
      <x:c r="A2649" s="1" t="str">
        <x:v>561350.SH</x:v>
      </x:c>
      <x:c r="B2649" s="7" t="d">
        <x:v>2026-07-08T00:00:00.000Z</x:v>
      </x:c>
      <x:c r="C2649" s="8" t="n">
        <x:v>64700000</x:v>
      </x:c>
      <x:c r="D2649" s="9" t="n">
        <x:v>1.3318</x:v>
      </x:c>
      <x:c r="E2649" s="9" t="n">
        <x:f>IF(COUNT(C2649:D2649)=2,C2649*D2649/100000000,"n.a.")</x:f>
        <x:v>0.8616746</x:v>
      </x:c>
      <x:c r="F2649" s="1" t="str">
        <x:v>get_fund_holders_13991b14672a9e5b.json</x:v>
      </x:c>
      <x:c r="G2649" s="1" t="str">
        <x:v>get_fund_performance_0e4c5b8e47ee8e76.json</x:v>
      </x:c>
    </x:row>
    <x:row r="2650" ht="25" customHeight="1">
      <x:c r="A2650" s="1" t="str">
        <x:v>561370.SH</x:v>
      </x:c>
      <x:c r="B2650" s="7" t="d">
        <x:v>2026-07-08T00:00:00.000Z</x:v>
      </x:c>
      <x:c r="C2650" s="8" t="n">
        <x:v>22356000</x:v>
      </x:c>
      <x:c r="D2650" s="9" t="n">
        <x:v>1.4268</x:v>
      </x:c>
      <x:c r="E2650" s="9" t="n">
        <x:f>IF(COUNT(C2650:D2650)=2,C2650*D2650/100000000,"n.a.")</x:f>
        <x:v>0.318975408</x:v>
      </x:c>
      <x:c r="F2650" s="1" t="str">
        <x:v>get_fund_holders_2726ab4790466ee0.json</x:v>
      </x:c>
      <x:c r="G2650" s="1" t="str">
        <x:v>get_fund_performance_cb9287801365b0fc.json</x:v>
      </x:c>
    </x:row>
    <x:row r="2651" ht="25" customHeight="1">
      <x:c r="A2651" s="1" t="str">
        <x:v>561930.SH</x:v>
      </x:c>
      <x:c r="B2651" s="7" t="d">
        <x:v>2026-07-08T00:00:00.000Z</x:v>
      </x:c>
      <x:c r="C2651" s="8" t="n">
        <x:v>136260600</x:v>
      </x:c>
      <x:c r="D2651" s="9" t="n">
        <x:v>1.5995</x:v>
      </x:c>
      <x:c r="E2651" s="9" t="n">
        <x:f>IF(COUNT(C2651:D2651)=2,C2651*D2651/100000000,"n.a.")</x:f>
        <x:v>2.179488297</x:v>
      </x:c>
      <x:c r="F2651" s="1" t="str">
        <x:v>get_fund_holders_f7a0251fa6d4d112.json</x:v>
      </x:c>
      <x:c r="G2651" s="1" t="str">
        <x:v>get_fund_performance_f34761a2b46b9330.json</x:v>
      </x:c>
    </x:row>
    <x:row r="2652" ht="25" customHeight="1">
      <x:c r="A2652" s="1" t="str">
        <x:v>562660.SH</x:v>
      </x:c>
      <x:c r="B2652" s="7" t="d">
        <x:v>2026-07-08T00:00:00.000Z</x:v>
      </x:c>
      <x:c r="C2652" s="8" t="n">
        <x:v>210874000</x:v>
      </x:c>
      <x:c r="D2652" s="9" t="n">
        <x:v>1.8494</x:v>
      </x:c>
      <x:c r="E2652" s="9" t="n">
        <x:f>IF(COUNT(C2652:D2652)=2,C2652*D2652/100000000,"n.a.")</x:f>
        <x:v>3.8999037559999996</x:v>
      </x:c>
      <x:c r="F2652" s="1" t="str">
        <x:v>get_fund_holders_a10e2190a42af2eb.json</x:v>
      </x:c>
      <x:c r="G2652" s="1" t="str">
        <x:v>get_fund_performance_074fe7c4861a32c8.json</x:v>
      </x:c>
    </x:row>
    <x:row r="2653" ht="25" customHeight="1">
      <x:c r="A2653" s="1" t="str">
        <x:v>563200.SH</x:v>
      </x:c>
      <x:c r="B2653" s="7" t="d">
        <x:v>2026-07-08T00:00:00.000Z</x:v>
      </x:c>
      <x:c r="C2653" s="8" t="n">
        <x:v>37458800</x:v>
      </x:c>
      <x:c r="D2653" s="9" t="n">
        <x:v>1.543</x:v>
      </x:c>
      <x:c r="E2653" s="9" t="n">
        <x:f>IF(COUNT(C2653:D2653)=2,C2653*D2653/100000000,"n.a.")</x:f>
        <x:v>0.5779892839999999</x:v>
      </x:c>
      <x:c r="F2653" s="1" t="str">
        <x:v>get_fund_holders_fc050ecb223266b2.json</x:v>
      </x:c>
      <x:c r="G2653" s="1" t="str">
        <x:v>get_fund_performance_64e81de3617dc384.json</x:v>
      </x:c>
    </x:row>
    <x:row r="2654" ht="25" customHeight="1">
      <x:c r="A2654" s="1" t="str">
        <x:v>563300.SH</x:v>
      </x:c>
      <x:c r="B2654" s="7" t="d">
        <x:v>2026-07-08T00:00:00.000Z</x:v>
      </x:c>
      <x:c r="C2654" s="8" t="n">
        <x:v>2148674000</x:v>
      </x:c>
      <x:c r="D2654" s="9" t="n">
        <x:v>1.492</x:v>
      </x:c>
      <x:c r="E2654" s="9" t="n">
        <x:f>IF(COUNT(C2654:D2654)=2,C2654*D2654/100000000,"n.a.")</x:f>
        <x:v>32.05821608</x:v>
      </x:c>
      <x:c r="F2654" s="1" t="str">
        <x:v>get_fund_holders_a10e2190a42af2eb.json</x:v>
      </x:c>
      <x:c r="G2654" s="1" t="str">
        <x:v>get_fund_performance_074fe7c4861a32c8.json</x:v>
      </x:c>
    </x:row>
    <x:row r="2655" ht="25" customHeight="1">
      <x:c r="A2655" s="1" t="str">
        <x:v>563520.SH</x:v>
      </x:c>
      <x:c r="B2655" s="7" t="d">
        <x:v>2026-07-08T00:00:00.000Z</x:v>
      </x:c>
      <x:c r="C2655" s="8" t="n">
        <x:v>373065000</x:v>
      </x:c>
      <x:c r="D2655" s="9" t="n">
        <x:v>1.2252</x:v>
      </x:c>
      <x:c r="E2655" s="9" t="n">
        <x:f>IF(COUNT(C2655:D2655)=2,C2655*D2655/100000000,"n.a.")</x:f>
        <x:v>4.57079238</x:v>
      </x:c>
      <x:c r="F2655" s="1" t="str">
        <x:v>get_fund_holders_1e677b142657289e.json</x:v>
      </x:c>
      <x:c r="G2655" s="1" t="str">
        <x:v>get_fund_performance_32b153f453e65745.json</x:v>
      </x:c>
    </x:row>
    <x:row r="2656" ht="25" customHeight="1">
      <x:c r="A2656" s="1" t="str">
        <x:v>563750.SH</x:v>
      </x:c>
      <x:c r="B2656" s="7" t="d">
        <x:v>2026-07-08T00:00:00.000Z</x:v>
      </x:c>
      <x:c r="C2656" s="8" t="n">
        <x:v>347237000</x:v>
      </x:c>
      <x:c r="D2656" s="9" t="n">
        <x:v>1.1689</x:v>
      </x:c>
      <x:c r="E2656" s="9" t="n">
        <x:f>IF(COUNT(C2656:D2656)=2,C2656*D2656/100000000,"n.a.")</x:f>
        <x:v>4.058853293</x:v>
      </x:c>
      <x:c r="F2656" s="1" t="str">
        <x:v>get_fund_holders_3a509cba2b0c91ea.json</x:v>
      </x:c>
      <x:c r="G2656" s="1" t="str">
        <x:v>get_fund_performance_aa085c9cb9fda8b6.json</x:v>
      </x:c>
    </x:row>
    <x:row r="2657" ht="25" customHeight="1">
      <x:c r="A2657" s="1" t="str">
        <x:v>588000.SH</x:v>
      </x:c>
      <x:c r="B2657" s="7" t="d">
        <x:v>2026-07-08T00:00:00.000Z</x:v>
      </x:c>
      <x:c r="C2657" s="8" t="n">
        <x:v>30800668200</x:v>
      </x:c>
      <x:c r="D2657" s="9" t="n">
        <x:v>2.1256</x:v>
      </x:c>
      <x:c r="E2657" s="9" t="n">
        <x:f>IF(COUNT(C2657:D2657)=2,C2657*D2657/100000000,"n.a.")</x:f>
        <x:v>654.6990032592</x:v>
      </x:c>
      <x:c r="F2657" s="1" t="str">
        <x:v>get_fund_holders_d7a48f04a3675863.json</x:v>
      </x:c>
      <x:c r="G2657" s="1" t="str">
        <x:v>get_fund_performance_8e72c41e3db9b3ba.json</x:v>
      </x:c>
    </x:row>
    <x:row r="2658" ht="25" customHeight="1">
      <x:c r="A2658" s="1" t="str">
        <x:v>588040.SH</x:v>
      </x:c>
      <x:c r="B2658" s="7" t="d">
        <x:v>2026-07-08T00:00:00.000Z</x:v>
      </x:c>
      <x:c r="C2658" s="8" t="n">
        <x:v>81889000</x:v>
      </x:c>
      <x:c r="D2658" s="9" t="n">
        <x:v>2.0505</x:v>
      </x:c>
      <x:c r="E2658" s="9" t="n">
        <x:f>IF(COUNT(C2658:D2658)=2,C2658*D2658/100000000,"n.a.")</x:f>
        <x:v>1.679133945</x:v>
      </x:c>
      <x:c r="F2658" s="1" t="str">
        <x:v>get_fund_holders_289aa24890e2120f.json</x:v>
      </x:c>
      <x:c r="G2658" s="1" t="str">
        <x:v>get_fund_performance_132f843fe326f0e9.json</x:v>
      </x:c>
    </x:row>
    <x:row r="2659" ht="25" customHeight="1">
      <x:c r="A2659" s="1" t="str">
        <x:v>588050.SH</x:v>
      </x:c>
      <x:c r="B2659" s="7" t="d">
        <x:v>2026-07-08T00:00:00.000Z</x:v>
      </x:c>
      <x:c r="C2659" s="8" t="n">
        <x:v>4805241300</x:v>
      </x:c>
      <x:c r="D2659" s="9" t="n">
        <x:v>2.0628</x:v>
      </x:c>
      <x:c r="E2659" s="9" t="n">
        <x:f>IF(COUNT(C2659:D2659)=2,C2659*D2659/100000000,"n.a.")</x:f>
        <x:v>99.12251753640001</x:v>
      </x:c>
      <x:c r="F2659" s="1" t="str">
        <x:v>get_fund_holders_bf65d0019adb3c3e.json</x:v>
      </x:c>
      <x:c r="G2659" s="1" t="str">
        <x:v>get_fund_performance_dbfdb5899fd5fed8.json</x:v>
      </x:c>
    </x:row>
    <x:row r="2660" ht="25" customHeight="1">
      <x:c r="A2660" s="1" t="str">
        <x:v>588060.SH</x:v>
      </x:c>
      <x:c r="B2660" s="7" t="d">
        <x:v>2026-07-08T00:00:00.000Z</x:v>
      </x:c>
      <x:c r="C2660" s="8" t="n">
        <x:v>5311140000</x:v>
      </x:c>
      <x:c r="D2660" s="9" t="n">
        <x:v>1.2781</x:v>
      </x:c>
      <x:c r="E2660" s="9" t="n">
        <x:f>IF(COUNT(C2660:D2660)=2,C2660*D2660/100000000,"n.a.")</x:f>
        <x:v>67.88168034</x:v>
      </x:c>
      <x:c r="F2660" s="1" t="str">
        <x:v>get_fund_holders_5233c0fc3241a32c.json</x:v>
      </x:c>
      <x:c r="G2660" s="1" t="str">
        <x:v>get_fund_performance_efd396d3cd9bc676.json</x:v>
      </x:c>
    </x:row>
    <x:row r="2661" ht="25" customHeight="1">
      <x:c r="A2661" s="1" t="str">
        <x:v>588080.SH</x:v>
      </x:c>
      <x:c r="B2661" s="7" t="d">
        <x:v>2026-07-08T00:00:00.000Z</x:v>
      </x:c>
      <x:c r="C2661" s="8" t="n">
        <x:v>20053628100</x:v>
      </x:c>
      <x:c r="D2661" s="9" t="n">
        <x:v>2.0607</x:v>
      </x:c>
      <x:c r="E2661" s="9" t="n">
        <x:f>IF(COUNT(C2661:D2661)=2,C2661*D2661/100000000,"n.a.")</x:f>
        <x:v>413.24511425670005</x:v>
      </x:c>
      <x:c r="F2661" s="1" t="str">
        <x:v>get_fund_holders_d208616395cf29e5.json</x:v>
      </x:c>
      <x:c r="G2661" s="1" t="str">
        <x:v>get_fund_performance_436bcdb0b10648ba.json</x:v>
      </x:c>
    </x:row>
    <x:row r="2662" ht="25" customHeight="1">
      <x:c r="A2662" s="1" t="str">
        <x:v>588090.SH</x:v>
      </x:c>
      <x:c r="B2662" s="7" t="d">
        <x:v>2026-07-08T00:00:00.000Z</x:v>
      </x:c>
      <x:c r="C2662" s="8" t="n">
        <x:v>2214072800</x:v>
      </x:c>
      <x:c r="D2662" s="9" t="n">
        <x:v>2.0659</x:v>
      </x:c>
      <x:c r="E2662" s="9" t="n">
        <x:f>IF(COUNT(C2662:D2662)=2,C2662*D2662/100000000,"n.a.")</x:f>
        <x:v>45.740529975200005</x:v>
      </x:c>
      <x:c r="F2662" s="1" t="str">
        <x:v>get_fund_holders_0e8c333096cb6d9b.json</x:v>
      </x:c>
      <x:c r="G2662" s="1" t="str">
        <x:v>get_fund_performance_5d7f4203664c3089.json</x:v>
      </x:c>
    </x:row>
    <x:row r="2663" ht="25" customHeight="1">
      <x:c r="A2663" s="1" t="str">
        <x:v>588150.SH</x:v>
      </x:c>
      <x:c r="B2663" s="7" t="d">
        <x:v>2026-07-08T00:00:00.000Z</x:v>
      </x:c>
      <x:c r="C2663" s="8" t="n">
        <x:v>289432600</x:v>
      </x:c>
      <x:c r="D2663" s="9" t="n">
        <x:v>1.4221</x:v>
      </x:c>
      <x:c r="E2663" s="9" t="n">
        <x:f>IF(COUNT(C2663:D2663)=2,C2663*D2663/100000000,"n.a.")</x:f>
        <x:v>4.116021004599999</x:v>
      </x:c>
      <x:c r="F2663" s="1" t="str">
        <x:v>get_fund_holders_9969b0d406d0b745.json</x:v>
      </x:c>
      <x:c r="G2663" s="1" t="str">
        <x:v>get_fund_performance_e05a94b547791553.json</x:v>
      </x:c>
    </x:row>
    <x:row r="2664" ht="25" customHeight="1">
      <x:c r="A2664" s="1" t="str">
        <x:v>588180.SH</x:v>
      </x:c>
      <x:c r="B2664" s="7" t="d">
        <x:v>2026-07-08T00:00:00.000Z</x:v>
      </x:c>
      <x:c r="C2664" s="8" t="n">
        <x:v>661353700</x:v>
      </x:c>
      <x:c r="D2664" s="9" t="n">
        <x:v>1.3039</x:v>
      </x:c>
      <x:c r="E2664" s="9" t="n">
        <x:f>IF(COUNT(C2664:D2664)=2,C2664*D2664/100000000,"n.a.")</x:f>
        <x:v>8.6233908943</x:v>
      </x:c>
      <x:c r="F2664" s="1" t="str">
        <x:v>get_fund_holders_a16d4a3c86b477e3.json</x:v>
      </x:c>
      <x:c r="G2664" s="1" t="str">
        <x:v>get_fund_performance_dbfdb5899fd5fed8.json</x:v>
      </x:c>
    </x:row>
    <x:row r="2665" ht="25" customHeight="1">
      <x:c r="A2665" s="1" t="str">
        <x:v>588280.SH</x:v>
      </x:c>
      <x:c r="B2665" s="7" t="d">
        <x:v>2026-07-08T00:00:00.000Z</x:v>
      </x:c>
      <x:c r="C2665" s="8" t="n">
        <x:v>272121000</x:v>
      </x:c>
      <x:c r="D2665" s="9" t="n">
        <x:v>1.4482</x:v>
      </x:c>
      <x:c r="E2665" s="9" t="n">
        <x:f>IF(COUNT(C2665:D2665)=2,C2665*D2665/100000000,"n.a.")</x:f>
        <x:v>3.9408563219999997</x:v>
      </x:c>
      <x:c r="F2665" s="1" t="str">
        <x:v>get_fund_holders_e06a4127f41e102c.json</x:v>
      </x:c>
      <x:c r="G2665" s="1" t="str">
        <x:v>get_fund_performance_40a67205fc558839.json</x:v>
      </x:c>
    </x:row>
    <x:row r="2666" ht="25" customHeight="1">
      <x:c r="A2666" s="1" t="str">
        <x:v>588720.SH</x:v>
      </x:c>
      <x:c r="B2666" s="7" t="d">
        <x:v>2026-07-08T00:00:00.000Z</x:v>
      </x:c>
      <x:c r="C2666" s="8" t="n">
        <x:v>92241800</x:v>
      </x:c>
      <x:c r="D2666" s="9" t="n">
        <x:v>2.0265</x:v>
      </x:c>
      <x:c r="E2666" s="9" t="n">
        <x:f>IF(COUNT(C2666:D2666)=2,C2666*D2666/100000000,"n.a.")</x:f>
        <x:v>1.869280077</x:v>
      </x:c>
      <x:c r="F2666" s="1" t="str">
        <x:v>get_fund_holders_522e7c68c534d3b2.json</x:v>
      </x:c>
      <x:c r="G2666" s="1" t="str">
        <x:v>get_fund_performance_5d7f4203664c3089.json</x:v>
      </x:c>
    </x:row>
    <x:row r="2667" ht="25" customHeight="1">
      <x:c r="A2667" s="1" t="str">
        <x:v>588840.SH</x:v>
      </x:c>
      <x:c r="B2667" s="7" t="d">
        <x:v>2026-07-08T00:00:00.000Z</x:v>
      </x:c>
      <x:c r="C2667" s="8" t="n">
        <x:v>40236000</x:v>
      </x:c>
      <x:c r="D2667" s="9" t="n">
        <x:v>1.8606</x:v>
      </x:c>
      <x:c r="E2667" s="9" t="n">
        <x:f>IF(COUNT(C2667:D2667)=2,C2667*D2667/100000000,"n.a.")</x:f>
        <x:v>0.7486310159999999</x:v>
      </x:c>
      <x:c r="F2667" s="1" t="str">
        <x:v>get_fund_holders_0b63176527658f63.json</x:v>
      </x:c>
      <x:c r="G2667" s="1" t="str">
        <x:v>get_fund_performance_132f843fe326f0e9.json</x:v>
      </x:c>
    </x:row>
    <x:row r="2668" ht="25" customHeight="1">
      <x:c r="A2668" s="1" t="str">
        <x:v>588870.SH</x:v>
      </x:c>
      <x:c r="B2668" s="7" t="d">
        <x:v>2026-07-08T00:00:00.000Z</x:v>
      </x:c>
      <x:c r="C2668" s="8" t="n">
        <x:v>317552000</x:v>
      </x:c>
      <x:c r="D2668" s="9" t="n">
        <x:v>2.0419</x:v>
      </x:c>
      <x:c r="E2668" s="9" t="n">
        <x:f>IF(COUNT(C2668:D2668)=2,C2668*D2668/100000000,"n.a.")</x:f>
        <x:v>6.4840942880000005</x:v>
      </x:c>
      <x:c r="F2668" s="1" t="str">
        <x:v>get_fund_holders_caa4c3c02f912995.json</x:v>
      </x:c>
      <x:c r="G2668" s="1" t="str">
        <x:v>get_fund_performance_efd396d3cd9bc676.json</x:v>
      </x:c>
    </x:row>
    <x:row r="2669" ht="25" customHeight="1">
      <x:c r="A2669" s="1" t="str">
        <x:v>588940.SH</x:v>
      </x:c>
      <x:c r="B2669" s="7" t="d">
        <x:v>2026-07-08T00:00:00.000Z</x:v>
      </x:c>
      <x:c r="C2669" s="8" t="n">
        <x:v>532420000</x:v>
      </x:c>
      <x:c r="D2669" s="9" t="n">
        <x:v>2.0813</x:v>
      </x:c>
      <x:c r="E2669" s="9" t="n">
        <x:f>IF(COUNT(C2669:D2669)=2,C2669*D2669/100000000,"n.a.")</x:f>
        <x:v>11.08125746</x:v>
      </x:c>
      <x:c r="F2669" s="1" t="str">
        <x:v>get_fund_holders_dd0a9debd3f4f444.json</x:v>
      </x:c>
      <x:c r="G2669" s="1" t="str">
        <x:v>get_fund_performance_45fcf26c430218d7.json</x:v>
      </x:c>
    </x:row>
    <x:row r="2670" ht="25" customHeight="1">
      <x:c r="A2670" s="1" t="str">
        <x:v>588950.SH</x:v>
      </x:c>
      <x:c r="B2670" s="7" t="d">
        <x:v>2026-07-08T00:00:00.000Z</x:v>
      </x:c>
      <x:c r="C2670" s="8" t="n">
        <x:v>254729700</x:v>
      </x:c>
      <x:c r="D2670" s="9" t="n">
        <x:v>2.0941</x:v>
      </x:c>
      <x:c r="E2670" s="9" t="n">
        <x:f>IF(COUNT(C2670:D2670)=2,C2670*D2670/100000000,"n.a.")</x:f>
        <x:v>5.3342946477</x:v>
      </x:c>
      <x:c r="F2670" s="1" t="str">
        <x:v>get_fund_holders_d208616395cf29e5.json</x:v>
      </x:c>
      <x:c r="G2670" s="1" t="str">
        <x:v>get_fund_performance_436bcdb0b10648ba.json</x:v>
      </x:c>
    </x:row>
    <x:row r="2671" ht="25" customHeight="1">
      <x:c r="A2671" s="1" t="str">
        <x:v>589150.SH</x:v>
      </x:c>
      <x:c r="B2671" s="7" t="d">
        <x:v>2026-07-08T00:00:00.000Z</x:v>
      </x:c>
      <x:c r="C2671" s="8" t="n">
        <x:v>81437200</x:v>
      </x:c>
      <x:c r="D2671" s="9" t="n">
        <x:v>1.4604</x:v>
      </x:c>
      <x:c r="E2671" s="9" t="n">
        <x:f>IF(COUNT(C2671:D2671)=2,C2671*D2671/100000000,"n.a.")</x:f>
        <x:v>1.1893088688</x:v>
      </x:c>
      <x:c r="F2671" s="1" t="str">
        <x:v>get_fund_holders_9969b0d406d0b745.json</x:v>
      </x:c>
      <x:c r="G2671" s="1" t="str">
        <x:v>get_fund_performance_e05a94b547791553.json</x:v>
      </x:c>
    </x:row>
    <x:row r="2672" ht="25" customHeight="1">
      <x:c r="A2672" s="1" t="str">
        <x:v>589360.SH</x:v>
      </x:c>
      <x:c r="B2672" s="7" t="d">
        <x:v>2026-07-08T00:00:00.000Z</x:v>
      </x:c>
      <x:c r="C2672" s="8" t="n">
        <x:v>212174000</x:v>
      </x:c>
      <x:c r="D2672" s="9" t="n">
        <x:v>1.0359</x:v>
      </x:c>
      <x:c r="E2672" s="9" t="n">
        <x:f>IF(COUNT(C2672:D2672)=2,C2672*D2672/100000000,"n.a.")</x:f>
        <x:v>2.197910466</x:v>
      </x:c>
      <x:c r="F2672" s="1" t="str">
        <x:v>get_fund_holders_6945901b696ca7c1.json</x:v>
      </x:c>
      <x:c r="G2672" s="1" t="str">
        <x:v>get_fund_performance_471c330b09cc8ef2.json</x:v>
      </x:c>
    </x:row>
    <x:row r="2673" ht="25" customHeight="1">
      <x:c r="A2673" s="1" t="str">
        <x:v>589850.SH</x:v>
      </x:c>
      <x:c r="B2673" s="7" t="d">
        <x:v>2026-07-08T00:00:00.000Z</x:v>
      </x:c>
      <x:c r="C2673" s="8" t="n">
        <x:v>439057000</x:v>
      </x:c>
      <x:c r="D2673" s="9" t="n">
        <x:v>1.9264</x:v>
      </x:c>
      <x:c r="E2673" s="9" t="n">
        <x:f>IF(COUNT(C2673:D2673)=2,C2673*D2673/100000000,"n.a.")</x:f>
        <x:v>8.457994048</x:v>
      </x:c>
      <x:c r="F2673" s="1" t="str">
        <x:v>get_fund_holders_d7a48f04a3675863.json</x:v>
      </x:c>
      <x:c r="G2673" s="1" t="str">
        <x:v>get_fund_performance_8e72c41e3db9b3ba.json</x:v>
      </x:c>
    </x:row>
    <x:row r="2674" ht="25" customHeight="1">
      <x:c r="A2674" s="1" t="str">
        <x:v>159205.SZ</x:v>
      </x:c>
      <x:c r="B2674" s="7" t="d">
        <x:v>2026-07-09T00:00:00.000Z</x:v>
      </x:c>
      <x:c r="C2674" s="8" t="n">
        <x:v>365056064</x:v>
      </x:c>
      <x:c r="D2674" s="9" t="n">
        <x:v>1.9704</x:v>
      </x:c>
      <x:c r="E2674" s="9" t="n">
        <x:f>IF(COUNT(C2674:D2674)=2,C2674*D2674/100000000,"n.a.")</x:f>
        <x:v>7.193064685056</x:v>
      </x:c>
      <x:c r="F2674" s="1" t="str">
        <x:v>get_fund_holders_dd0a9debd3f4f444.json</x:v>
      </x:c>
      <x:c r="G2674" s="1" t="str">
        <x:v>get_fund_performance_45fcf26c430218d7.json</x:v>
      </x:c>
    </x:row>
    <x:row r="2675" ht="25" customHeight="1">
      <x:c r="A2675" s="1" t="str">
        <x:v>159247.SZ</x:v>
      </x:c>
      <x:c r="B2675" s="7" t="d">
        <x:v>2026-07-09T00:00:00.000Z</x:v>
      </x:c>
      <x:c r="C2675" s="8" t="n">
        <x:v>245984966</x:v>
      </x:c>
      <x:c r="D2675" s="9" t="n">
        <x:v>1.207</x:v>
      </x:c>
      <x:c r="E2675" s="9" t="n">
        <x:f>IF(COUNT(C2675:D2675)=2,C2675*D2675/100000000,"n.a.")</x:f>
        <x:v>2.96903853962</x:v>
      </x:c>
      <x:c r="F2675" s="1" t="str">
        <x:v>get_fund_holders_fadd370a28d51cf3.json</x:v>
      </x:c>
      <x:c r="G2675" s="1" t="str">
        <x:v>get_fund_performance_bf1ce8849823faae.json</x:v>
      </x:c>
    </x:row>
    <x:row r="2676" ht="25" customHeight="1">
      <x:c r="A2676" s="1" t="str">
        <x:v>159300.SZ</x:v>
      </x:c>
      <x:c r="B2676" s="7" t="d">
        <x:v>2026-07-09T00:00:00.000Z</x:v>
      </x:c>
      <x:c r="C2676" s="8" t="n">
        <x:v>183658097</x:v>
      </x:c>
      <x:c r="D2676" s="9" t="n">
        <x:v>5.263</x:v>
      </x:c>
      <x:c r="E2676" s="9" t="n">
        <x:f>IF(COUNT(C2676:D2676)=2,C2676*D2676/100000000,"n.a.")</x:f>
        <x:v>9.66592564511</x:v>
      </x:c>
      <x:c r="F2676" s="1" t="str">
        <x:v>get_fund_holders_b7b2fd863d7cae37.json</x:v>
      </x:c>
      <x:c r="G2676" s="1" t="str">
        <x:v>get_fund_performance_782c037bcb449f29.json</x:v>
      </x:c>
    </x:row>
    <x:row r="2677" ht="25" customHeight="1">
      <x:c r="A2677" s="1" t="str">
        <x:v>159330.SZ</x:v>
      </x:c>
      <x:c r="B2677" s="7" t="d">
        <x:v>2026-07-09T00:00:00.000Z</x:v>
      </x:c>
      <x:c r="C2677" s="8" t="n">
        <x:v>338801009</x:v>
      </x:c>
      <x:c r="D2677" s="9" t="n">
        <x:v>1.5166</x:v>
      </x:c>
      <x:c r="E2677" s="9" t="n">
        <x:f>IF(COUNT(C2677:D2677)=2,C2677*D2677/100000000,"n.a.")</x:f>
        <x:v>5.138256102493999</x:v>
      </x:c>
      <x:c r="F2677" s="1" t="str">
        <x:v>get_fund_holders_db155956e659ea95.json</x:v>
      </x:c>
      <x:c r="G2677" s="1" t="str">
        <x:v>get_fund_performance_ac2efc383ca02be2.json</x:v>
      </x:c>
    </x:row>
    <x:row r="2678" ht="25" customHeight="1">
      <x:c r="A2678" s="1" t="str">
        <x:v>159337.SZ</x:v>
      </x:c>
      <x:c r="B2678" s="7" t="d">
        <x:v>2026-07-09T00:00:00.000Z</x:v>
      </x:c>
      <x:c r="C2678" s="8" t="n">
        <x:v>247710611</x:v>
      </x:c>
      <x:c r="D2678" s="9" t="n">
        <x:v>1.9708</x:v>
      </x:c>
      <x:c r="E2678" s="9" t="n">
        <x:f>IF(COUNT(C2678:D2678)=2,C2678*D2678/100000000,"n.a.")</x:f>
        <x:v>4.881880721588</x:v>
      </x:c>
      <x:c r="F2678" s="1" t="str">
        <x:v>get_fund_holders_0f3e86d571c495d7.json</x:v>
      </x:c>
      <x:c r="G2678" s="1" t="str">
        <x:v>get_fund_performance_5896dab4189c2620.json</x:v>
      </x:c>
    </x:row>
    <x:row r="2679" ht="25" customHeight="1">
      <x:c r="A2679" s="1" t="str">
        <x:v>159393.SZ</x:v>
      </x:c>
      <x:c r="B2679" s="7" t="d">
        <x:v>2026-07-09T00:00:00.000Z</x:v>
      </x:c>
      <x:c r="C2679" s="8" t="n">
        <x:v>56446342</x:v>
      </x:c>
      <x:c r="D2679" s="9" t="n">
        <x:v>5.1901</x:v>
      </x:c>
      <x:c r="E2679" s="9" t="n">
        <x:f>IF(COUNT(C2679:D2679)=2,C2679*D2679/100000000,"n.a.")</x:f>
        <x:v>2.929621596142</x:v>
      </x:c>
      <x:c r="F2679" s="1" t="str">
        <x:v>get_fund_holders_9f97c20db2568193.json</x:v>
      </x:c>
      <x:c r="G2679" s="1" t="str">
        <x:v>get_fund_performance_cc51021ca3a41cab.json</x:v>
      </x:c>
    </x:row>
    <x:row r="2680" ht="25" customHeight="1">
      <x:c r="A2680" s="1" t="str">
        <x:v>159500.SZ</x:v>
      </x:c>
      <x:c r="B2680" s="7" t="d">
        <x:v>2026-07-09T00:00:00.000Z</x:v>
      </x:c>
      <x:c r="C2680" s="8" t="n">
        <x:v>146138865</x:v>
      </x:c>
      <x:c r="D2680" s="9" t="n">
        <x:v>1.2901</x:v>
      </x:c>
      <x:c r="E2680" s="9" t="n">
        <x:f>IF(COUNT(C2680:D2680)=2,C2680*D2680/100000000,"n.a.")</x:f>
        <x:v>1.885337497365</x:v>
      </x:c>
      <x:c r="F2680" s="1" t="str">
        <x:v>get_fund_holders_cb7a47267215c1da.json</x:v>
      </x:c>
      <x:c r="G2680" s="1" t="str">
        <x:v>get_fund_performance_7bf0efc786c27bf1.json</x:v>
      </x:c>
    </x:row>
    <x:row r="2681" ht="25" customHeight="1">
      <x:c r="A2681" s="1" t="str">
        <x:v>159531.SZ</x:v>
      </x:c>
      <x:c r="B2681" s="7" t="d">
        <x:v>2026-07-09T00:00:00.000Z</x:v>
      </x:c>
      <x:c r="C2681" s="8" t="n">
        <x:v>586608406</x:v>
      </x:c>
      <x:c r="D2681" s="9" t="n">
        <x:v>1.4763</x:v>
      </x:c>
      <x:c r="E2681" s="9" t="n">
        <x:f>IF(COUNT(C2681:D2681)=2,C2681*D2681/100000000,"n.a.")</x:f>
        <x:v>8.660099897778</x:v>
      </x:c>
      <x:c r="F2681" s="1" t="str">
        <x:v>get_fund_holders_6dc695d00ba15682.json</x:v>
      </x:c>
      <x:c r="G2681" s="1" t="str">
        <x:v>get_fund_performance_e916a21462249c2f.json</x:v>
      </x:c>
    </x:row>
    <x:row r="2682" ht="25" customHeight="1">
      <x:c r="A2682" s="1" t="str">
        <x:v>159532.SZ</x:v>
      </x:c>
      <x:c r="B2682" s="7" t="d">
        <x:v>2026-07-09T00:00:00.000Z</x:v>
      </x:c>
      <x:c r="C2682" s="8" t="n">
        <x:v>127564791</x:v>
      </x:c>
      <x:c r="D2682" s="9" t="n">
        <x:v>1.7094</x:v>
      </x:c>
      <x:c r="E2682" s="9" t="n">
        <x:f>IF(COUNT(C2682:D2682)=2,C2682*D2682/100000000,"n.a.")</x:f>
        <x:v>2.180592537354</x:v>
      </x:c>
      <x:c r="F2682" s="1" t="str">
        <x:v>get_fund_holders_6dc695d00ba15682.json</x:v>
      </x:c>
      <x:c r="G2682" s="1" t="str">
        <x:v>get_fund_performance_e916a21462249c2f.json</x:v>
      </x:c>
    </x:row>
    <x:row r="2683" ht="25" customHeight="1">
      <x:c r="A2683" s="1" t="str">
        <x:v>159533.SZ</x:v>
      </x:c>
      <x:c r="B2683" s="7" t="d">
        <x:v>2026-07-09T00:00:00.000Z</x:v>
      </x:c>
      <x:c r="C2683" s="8" t="n">
        <x:v>13458785</x:v>
      </x:c>
      <x:c r="D2683" s="9" t="n">
        <x:v>2.0121</x:v>
      </x:c>
      <x:c r="E2683" s="9" t="n">
        <x:f>IF(COUNT(C2683:D2683)=2,C2683*D2683/100000000,"n.a.")</x:f>
        <x:v>0.270804212985</x:v>
      </x:c>
      <x:c r="F2683" s="1" t="str">
        <x:v>get_fund_holders_2726ab4790466ee0.json</x:v>
      </x:c>
      <x:c r="G2683" s="1" t="str">
        <x:v>get_fund_performance_cb9287801365b0fc.json</x:v>
      </x:c>
    </x:row>
    <x:row r="2684" ht="25" customHeight="1">
      <x:c r="A2684" s="1" t="str">
        <x:v>159535.SZ</x:v>
      </x:c>
      <x:c r="B2684" s="7" t="d">
        <x:v>2026-07-09T00:00:00.000Z</x:v>
      </x:c>
      <x:c r="C2684" s="8" t="n">
        <x:v>19981088</x:v>
      </x:c>
      <x:c r="D2684" s="9" t="n">
        <x:v>1.5045</x:v>
      </x:c>
      <x:c r="E2684" s="9" t="n">
        <x:f>IF(COUNT(C2684:D2684)=2,C2684*D2684/100000000,"n.a.")</x:f>
        <x:v>0.30061546895999997</x:v>
      </x:c>
      <x:c r="F2684" s="1" t="str">
        <x:v>get_fund_holders_b0ac19f70da2b9d6.json</x:v>
      </x:c>
      <x:c r="G2684" s="1" t="str">
        <x:v>get_fund_performance_8091d233a91473cf.json</x:v>
      </x:c>
    </x:row>
    <x:row r="2685" ht="25" customHeight="1">
      <x:c r="A2685" s="1" t="str">
        <x:v>159536.SZ</x:v>
      </x:c>
      <x:c r="B2685" s="7" t="d">
        <x:v>2026-07-09T00:00:00.000Z</x:v>
      </x:c>
      <x:c r="C2685" s="8" t="n">
        <x:v>41261589</x:v>
      </x:c>
      <x:c r="D2685" s="9" t="n">
        <x:v>1.4528</x:v>
      </x:c>
      <x:c r="E2685" s="9" t="n">
        <x:f>IF(COUNT(C2685:D2685)=2,C2685*D2685/100000000,"n.a.")</x:f>
        <x:v>0.599448364992</x:v>
      </x:c>
      <x:c r="F2685" s="1" t="str">
        <x:v>get_fund_holders_b0ac19f70da2b9d6.json</x:v>
      </x:c>
      <x:c r="G2685" s="1" t="str">
        <x:v>get_fund_performance_8091d233a91473cf.json</x:v>
      </x:c>
    </x:row>
    <x:row r="2686" ht="25" customHeight="1">
      <x:c r="A2686" s="1" t="str">
        <x:v>159629.SZ</x:v>
      </x:c>
      <x:c r="B2686" s="7" t="d">
        <x:v>2026-07-09T00:00:00.000Z</x:v>
      </x:c>
      <x:c r="C2686" s="8" t="n">
        <x:v>551252663</x:v>
      </x:c>
      <x:c r="D2686" s="9" t="n">
        <x:v>3.4532</x:v>
      </x:c>
      <x:c r="E2686" s="9" t="n">
        <x:f>IF(COUNT(C2686:D2686)=2,C2686*D2686/100000000,"n.a.")</x:f>
        <x:v>19.035856958716</x:v>
      </x:c>
      <x:c r="F2686" s="1" t="str">
        <x:v>get_fund_holders_f06ed8ca04a5c3cd.json</x:v>
      </x:c>
      <x:c r="G2686" s="1" t="str">
        <x:v>get_fund_performance_7ef9212eaf1828ff.json</x:v>
      </x:c>
    </x:row>
    <x:row r="2687" ht="25" customHeight="1">
      <x:c r="A2687" s="1" t="str">
        <x:v>159633.SZ</x:v>
      </x:c>
      <x:c r="B2687" s="7" t="d">
        <x:v>2026-07-09T00:00:00.000Z</x:v>
      </x:c>
      <x:c r="C2687" s="8" t="n">
        <x:v>761162658</x:v>
      </x:c>
      <x:c r="D2687" s="9" t="n">
        <x:v>3.5339</x:v>
      </x:c>
      <x:c r="E2687" s="9" t="n">
        <x:f>IF(COUNT(C2687:D2687)=2,C2687*D2687/100000000,"n.a.")</x:f>
        <x:v>26.898727171062003</x:v>
      </x:c>
      <x:c r="F2687" s="1" t="str">
        <x:v>get_fund_holders_cdfe40210f5aa2b8.json</x:v>
      </x:c>
      <x:c r="G2687" s="1" t="str">
        <x:v>get_fund_performance_240cbda96a3d63f3.json</x:v>
      </x:c>
    </x:row>
    <x:row r="2688" ht="25" customHeight="1">
      <x:c r="A2688" s="1" t="str">
        <x:v>159673.SZ</x:v>
      </x:c>
      <x:c r="B2688" s="7" t="d">
        <x:v>2026-07-09T00:00:00.000Z</x:v>
      </x:c>
      <x:c r="C2688" s="8" t="n">
        <x:v>1345528385</x:v>
      </x:c>
      <x:c r="D2688" s="9" t="n">
        <x:v>1.3482</x:v>
      </x:c>
      <x:c r="E2688" s="9" t="n">
        <x:f>IF(COUNT(C2688:D2688)=2,C2688*D2688/100000000,"n.a.")</x:f>
        <x:v>18.14041368657</x:v>
      </x:c>
      <x:c r="F2688" s="1" t="str">
        <x:v>get_fund_holders_1d7b543e33e514b4.json</x:v>
      </x:c>
      <x:c r="G2688" s="1" t="str">
        <x:v>get_fund_performance_7c60e350c6141c53.json</x:v>
      </x:c>
    </x:row>
    <x:row r="2689" ht="25" customHeight="1">
      <x:c r="A2689" s="1" t="str">
        <x:v>159808.SZ</x:v>
      </x:c>
      <x:c r="B2689" s="7" t="d">
        <x:v>2026-07-09T00:00:00.000Z</x:v>
      </x:c>
      <x:c r="C2689" s="8" t="n">
        <x:v>49484790</x:v>
      </x:c>
      <x:c r="D2689" s="9" t="n">
        <x:v>1.5526</x:v>
      </x:c>
      <x:c r="E2689" s="9" t="n">
        <x:f>IF(COUNT(C2689:D2689)=2,C2689*D2689/100000000,"n.a.")</x:f>
        <x:v>0.76830084954</x:v>
      </x:c>
      <x:c r="F2689" s="1" t="str">
        <x:v>get_fund_holders_e011263fc4341082.json</x:v>
      </x:c>
      <x:c r="G2689" s="1" t="str">
        <x:v>get_fund_performance_23d6e3cf533bf329.json</x:v>
      </x:c>
    </x:row>
    <x:row r="2690" ht="25" customHeight="1">
      <x:c r="A2690" s="1" t="str">
        <x:v>159810.SZ</x:v>
      </x:c>
      <x:c r="B2690" s="7" t="d">
        <x:v>2026-07-09T00:00:00.000Z</x:v>
      </x:c>
      <x:c r="C2690" s="8" t="n">
        <x:v>48475458</x:v>
      </x:c>
      <x:c r="D2690" s="9" t="n">
        <x:v>1.6185</x:v>
      </x:c>
      <x:c r="E2690" s="9" t="n">
        <x:f>IF(COUNT(C2690:D2690)=2,C2690*D2690/100000000,"n.a.")</x:f>
        <x:v>0.7845752877300001</x:v>
      </x:c>
      <x:c r="F2690" s="1" t="str">
        <x:v>get_fund_holders_e011263fc4341082.json</x:v>
      </x:c>
      <x:c r="G2690" s="1" t="str">
        <x:v>get_fund_performance_23d6e3cf533bf329.json</x:v>
      </x:c>
    </x:row>
    <x:row r="2691" ht="25" customHeight="1">
      <x:c r="A2691" s="1" t="str">
        <x:v>159820.SZ</x:v>
      </x:c>
      <x:c r="B2691" s="7" t="d">
        <x:v>2026-07-09T00:00:00.000Z</x:v>
      </x:c>
      <x:c r="C2691" s="8" t="n">
        <x:v>1276408470</x:v>
      </x:c>
      <x:c r="D2691" s="9" t="n">
        <x:v>1.4919</x:v>
      </x:c>
      <x:c r="E2691" s="9" t="n">
        <x:f>IF(COUNT(C2691:D2691)=2,C2691*D2691/100000000,"n.a.")</x:f>
        <x:v>19.042737963929998</x:v>
      </x:c>
      <x:c r="F2691" s="1" t="str">
        <x:v>get_fund_holders_4a5b486412b93368.json</x:v>
      </x:c>
      <x:c r="G2691" s="1" t="str">
        <x:v>get_fund_performance_d3b8a29dbfda12d5.json</x:v>
      </x:c>
    </x:row>
    <x:row r="2692" ht="25" customHeight="1">
      <x:c r="A2692" s="1" t="str">
        <x:v>159821.SZ</x:v>
      </x:c>
      <x:c r="B2692" s="7" t="d">
        <x:v>2026-07-09T00:00:00.000Z</x:v>
      </x:c>
      <x:c r="C2692" s="8" t="n">
        <x:v>56820000</x:v>
      </x:c>
      <x:c r="D2692" s="9" t="n">
        <x:v>1.5124</x:v>
      </x:c>
      <x:c r="E2692" s="9" t="n">
        <x:f>IF(COUNT(C2692:D2692)=2,C2692*D2692/100000000,"n.a.")</x:f>
        <x:v>0.85934568</x:v>
      </x:c>
      <x:c r="F2692" s="1" t="str">
        <x:v>get_fund_holders_6f3a5c30140a2cc7.json</x:v>
      </x:c>
      <x:c r="G2692" s="1" t="str">
        <x:v>get_fund_performance_ddc316222fa0f340.json</x:v>
      </x:c>
    </x:row>
    <x:row r="2693" ht="25" customHeight="1">
      <x:c r="A2693" s="1" t="str">
        <x:v>159845.SZ</x:v>
      </x:c>
      <x:c r="B2693" s="7" t="d">
        <x:v>2026-07-09T00:00:00.000Z</x:v>
      </x:c>
      <x:c r="C2693" s="8" t="n">
        <x:v>2834425606</x:v>
      </x:c>
      <x:c r="D2693" s="9" t="n">
        <x:v>3.4448</x:v>
      </x:c>
      <x:c r="E2693" s="9" t="n">
        <x:f>IF(COUNT(C2693:D2693)=2,C2693*D2693/100000000,"n.a.")</x:f>
        <x:v>97.64029327548799</x:v>
      </x:c>
      <x:c r="F2693" s="1" t="str">
        <x:v>get_fund_holders_cdfe40210f5aa2b8.json</x:v>
      </x:c>
      <x:c r="G2693" s="1" t="str">
        <x:v>get_fund_performance_240cbda96a3d63f3.json</x:v>
      </x:c>
    </x:row>
    <x:row r="2694" ht="25" customHeight="1">
      <x:c r="A2694" s="1" t="str">
        <x:v>159908.SZ</x:v>
      </x:c>
      <x:c r="B2694" s="7" t="d">
        <x:v>2026-07-09T00:00:00.000Z</x:v>
      </x:c>
      <x:c r="C2694" s="8" t="n">
        <x:v>318229029</x:v>
      </x:c>
      <x:c r="D2694" s="9" t="n">
        <x:v>3.7522</x:v>
      </x:c>
      <x:c r="E2694" s="9" t="n">
        <x:f>IF(COUNT(C2694:D2694)=2,C2694*D2694/100000000,"n.a.")</x:f>
        <x:v>11.940589626138001</x:v>
      </x:c>
      <x:c r="F2694" s="1" t="str">
        <x:v>get_fund_holders_f72299d2431949fb.json</x:v>
      </x:c>
      <x:c r="G2694" s="1" t="str">
        <x:v>get_fund_performance_c6948bae147698fe.json</x:v>
      </x:c>
    </x:row>
    <x:row r="2695" ht="25" customHeight="1">
      <x:c r="A2695" s="1" t="str">
        <x:v>159915.SZ</x:v>
      </x:c>
      <x:c r="B2695" s="7" t="d">
        <x:v>2026-07-09T00:00:00.000Z</x:v>
      </x:c>
      <x:c r="C2695" s="8" t="n">
        <x:v>11800454936</x:v>
      </x:c>
      <x:c r="D2695" s="9" t="n">
        <x:v>4.0353</x:v>
      </x:c>
      <x:c r="E2695" s="9" t="n">
        <x:f>IF(COUNT(C2695:D2695)=2,C2695*D2695/100000000,"n.a.")</x:f>
        <x:v>476.1837580324081</x:v>
      </x:c>
      <x:c r="F2695" s="1" t="str">
        <x:v>get_fund_holders_f7a47e9d730c119a.json</x:v>
      </x:c>
      <x:c r="G2695" s="1" t="str">
        <x:v>get_fund_performance_822b984e855b6212.json</x:v>
      </x:c>
    </x:row>
    <x:row r="2696" ht="25" customHeight="1">
      <x:c r="A2696" s="1" t="str">
        <x:v>159919.SZ</x:v>
      </x:c>
      <x:c r="B2696" s="7" t="d">
        <x:v>2026-07-09T00:00:00.000Z</x:v>
      </x:c>
      <x:c r="C2696" s="8" t="n">
        <x:v>5343516676</x:v>
      </x:c>
      <x:c r="D2696" s="9" t="n">
        <x:v>5.1282</x:v>
      </x:c>
      <x:c r="E2696" s="9" t="n">
        <x:f>IF(COUNT(C2696:D2696)=2,C2696*D2696/100000000,"n.a.")</x:f>
        <x:v>274.026222178632</x:v>
      </x:c>
      <x:c r="F2696" s="1" t="str">
        <x:v>get_fund_holders_1d7b543e33e514b4.json</x:v>
      </x:c>
      <x:c r="G2696" s="1" t="str">
        <x:v>get_fund_performance_7c60e350c6141c53.json</x:v>
      </x:c>
    </x:row>
    <x:row r="2697" ht="25" customHeight="1">
      <x:c r="A2697" s="1" t="str">
        <x:v>159922.SZ</x:v>
      </x:c>
      <x:c r="B2697" s="7" t="d">
        <x:v>2026-07-09T00:00:00.000Z</x:v>
      </x:c>
      <x:c r="C2697" s="8" t="n">
        <x:v>2477676765</x:v>
      </x:c>
      <x:c r="D2697" s="9" t="n">
        <x:v>3.5036</x:v>
      </x:c>
      <x:c r="E2697" s="9" t="n">
        <x:f>IF(COUNT(C2697:D2697)=2,C2697*D2697/100000000,"n.a.")</x:f>
        <x:v>86.80788313854</x:v>
      </x:c>
      <x:c r="F2697" s="1" t="str">
        <x:v>get_fund_holders_642ec0bcd548408a.json</x:v>
      </x:c>
      <x:c r="G2697" s="1" t="str">
        <x:v>get_fund_performance_52dd6b7444cbe37f.json</x:v>
      </x:c>
    </x:row>
    <x:row r="2698" ht="25" customHeight="1">
      <x:c r="A2698" s="1" t="str">
        <x:v>159925.SZ</x:v>
      </x:c>
      <x:c r="B2698" s="7" t="d">
        <x:v>2026-07-09T00:00:00.000Z</x:v>
      </x:c>
      <x:c r="C2698" s="8" t="n">
        <x:v>549320856</x:v>
      </x:c>
      <x:c r="D2698" s="9" t="n">
        <x:v>4.9633</x:v>
      </x:c>
      <x:c r="E2698" s="9" t="n">
        <x:f>IF(COUNT(C2698:D2698)=2,C2698*D2698/100000000,"n.a.")</x:f>
        <x:v>27.264442045848003</x:v>
      </x:c>
      <x:c r="F2698" s="1" t="str">
        <x:v>get_fund_holders_9654d298fd7411b0.json</x:v>
      </x:c>
      <x:c r="G2698" s="1" t="str">
        <x:v>get_fund_performance_1d4a9808e8556da1.json</x:v>
      </x:c>
    </x:row>
    <x:row r="2699" ht="25" customHeight="1">
      <x:c r="A2699" s="1" t="str">
        <x:v>159935.SZ</x:v>
      </x:c>
      <x:c r="B2699" s="7" t="d">
        <x:v>2026-07-09T00:00:00.000Z</x:v>
      </x:c>
      <x:c r="C2699" s="8" t="n">
        <x:v>24572956</x:v>
      </x:c>
      <x:c r="D2699" s="9" t="n">
        <x:v>2.7202</x:v>
      </x:c>
      <x:c r="E2699" s="9" t="n">
        <x:f>IF(COUNT(C2699:D2699)=2,C2699*D2699/100000000,"n.a.")</x:f>
        <x:v>0.668433549112</x:v>
      </x:c>
      <x:c r="F2699" s="1" t="str">
        <x:v>get_fund_holders_3a509cba2b0c91ea.json</x:v>
      </x:c>
      <x:c r="G2699" s="1" t="str">
        <x:v>get_fund_performance_aa085c9cb9fda8b6.json</x:v>
      </x:c>
    </x:row>
    <x:row r="2700" ht="25" customHeight="1">
      <x:c r="A2700" s="1" t="str">
        <x:v>159948.SZ</x:v>
      </x:c>
      <x:c r="B2700" s="7" t="d">
        <x:v>2026-07-09T00:00:00.000Z</x:v>
      </x:c>
      <x:c r="C2700" s="8" t="n">
        <x:v>1071697720</x:v>
      </x:c>
      <x:c r="D2700" s="9" t="n">
        <x:v>4.4554</x:v>
      </x:c>
      <x:c r="E2700" s="9" t="n">
        <x:f>IF(COUNT(C2700:D2700)=2,C2700*D2700/100000000,"n.a.")</x:f>
        <x:v>47.74842021688</x:v>
      </x:c>
      <x:c r="F2700" s="1" t="str">
        <x:v>get_fund_holders_fadd370a28d51cf3.json</x:v>
      </x:c>
      <x:c r="G2700" s="1" t="str">
        <x:v>get_fund_performance_bf1ce8849823faae.json</x:v>
      </x:c>
    </x:row>
    <x:row r="2701" ht="25" customHeight="1">
      <x:c r="A2701" s="1" t="str">
        <x:v>159952.SZ</x:v>
      </x:c>
      <x:c r="B2701" s="7" t="d">
        <x:v>2026-07-09T00:00:00.000Z</x:v>
      </x:c>
      <x:c r="C2701" s="8" t="n">
        <x:v>3860184929</x:v>
      </x:c>
      <x:c r="D2701" s="9" t="n">
        <x:v>2.4493</x:v>
      </x:c>
      <x:c r="E2701" s="9" t="n">
        <x:f>IF(COUNT(C2701:D2701)=2,C2701*D2701/100000000,"n.a.")</x:f>
        <x:v>94.54750946599701</x:v>
      </x:c>
      <x:c r="F2701" s="1" t="str">
        <x:v>get_fund_holders_f72299d2431949fb.json</x:v>
      </x:c>
      <x:c r="G2701" s="1" t="str">
        <x:v>get_fund_performance_c6948bae147698fe.json</x:v>
      </x:c>
    </x:row>
    <x:row r="2702" ht="25" customHeight="1">
      <x:c r="A2702" s="1" t="str">
        <x:v>159956.SZ</x:v>
      </x:c>
      <x:c r="B2702" s="7" t="d">
        <x:v>2026-07-09T00:00:00.000Z</x:v>
      </x:c>
      <x:c r="C2702" s="8" t="n">
        <x:v>41978674</x:v>
      </x:c>
      <x:c r="D2702" s="9" t="n">
        <x:v>2.5523</x:v>
      </x:c>
      <x:c r="E2702" s="9" t="n">
        <x:f>IF(COUNT(C2702:D2702)=2,C2702*D2702/100000000,"n.a.")</x:f>
        <x:v>1.071421696502</x:v>
      </x:c>
      <x:c r="F2702" s="1" t="str">
        <x:v>get_fund_holders_6f3a5c30140a2cc7.json</x:v>
      </x:c>
      <x:c r="G2702" s="1" t="str">
        <x:v>get_fund_performance_ddc316222fa0f340.json</x:v>
      </x:c>
    </x:row>
    <x:row r="2703" ht="25" customHeight="1">
      <x:c r="A2703" s="1" t="str">
        <x:v>159957.SZ</x:v>
      </x:c>
      <x:c r="B2703" s="7" t="d">
        <x:v>2026-07-09T00:00:00.000Z</x:v>
      </x:c>
      <x:c r="C2703" s="8" t="n">
        <x:v>836784560</x:v>
      </x:c>
      <x:c r="D2703" s="9" t="n">
        <x:v>2.6446</x:v>
      </x:c>
      <x:c r="E2703" s="9" t="n">
        <x:f>IF(COUNT(C2703:D2703)=2,C2703*D2703/100000000,"n.a.")</x:f>
        <x:v>22.12960447376</x:v>
      </x:c>
      <x:c r="F2703" s="1" t="str">
        <x:v>get_fund_holders_972746bb5dcf2cb7.json</x:v>
      </x:c>
      <x:c r="G2703" s="1" t="str">
        <x:v>get_fund_performance_875d1f9d9b20879b.json</x:v>
      </x:c>
    </x:row>
    <x:row r="2704" ht="25" customHeight="1">
      <x:c r="A2704" s="1" t="str">
        <x:v>159958.SZ</x:v>
      </x:c>
      <x:c r="B2704" s="7" t="d">
        <x:v>2026-07-09T00:00:00.000Z</x:v>
      </x:c>
      <x:c r="C2704" s="8" t="n">
        <x:v>216111448</x:v>
      </x:c>
      <x:c r="D2704" s="9" t="n">
        <x:v>2.4339</x:v>
      </x:c>
      <x:c r="E2704" s="9" t="n">
        <x:f>IF(COUNT(C2704:D2704)=2,C2704*D2704/100000000,"n.a.")</x:f>
        <x:v>5.259936532872</x:v>
      </x:c>
      <x:c r="F2704" s="1" t="str">
        <x:v>get_fund_holders_3665ca842f2b9d2d.json</x:v>
      </x:c>
      <x:c r="G2704" s="1" t="str">
        <x:v>get_fund_performance_757bebf0dcfab699.json</x:v>
      </x:c>
    </x:row>
    <x:row r="2705" ht="25" customHeight="1">
      <x:c r="A2705" s="1" t="str">
        <x:v>159964.SZ</x:v>
      </x:c>
      <x:c r="B2705" s="7" t="d">
        <x:v>2026-07-09T00:00:00.000Z</x:v>
      </x:c>
      <x:c r="C2705" s="8" t="n">
        <x:v>193481881</x:v>
      </x:c>
      <x:c r="D2705" s="9" t="n">
        <x:v>2.6325</x:v>
      </x:c>
      <x:c r="E2705" s="9" t="n">
        <x:f>IF(COUNT(C2705:D2705)=2,C2705*D2705/100000000,"n.a.")</x:f>
        <x:v>5.093410517324999</x:v>
      </x:c>
      <x:c r="F2705" s="1" t="str">
        <x:v>get_fund_holders_f7a47e9d730c119a.json</x:v>
      </x:c>
      <x:c r="G2705" s="1" t="str">
        <x:v>get_fund_performance_822b984e855b6212.json</x:v>
      </x:c>
    </x:row>
    <x:row r="2706" ht="25" customHeight="1">
      <x:c r="A2706" s="1" t="str">
        <x:v>159968.SZ</x:v>
      </x:c>
      <x:c r="B2706" s="7" t="d">
        <x:v>2026-07-09T00:00:00.000Z</x:v>
      </x:c>
      <x:c r="C2706" s="8" t="n">
        <x:v>60895098</x:v>
      </x:c>
      <x:c r="D2706" s="9" t="n">
        <x:v>11.2732</x:v>
      </x:c>
      <x:c r="E2706" s="9" t="n">
        <x:f>IF(COUNT(C2706:D2706)=2,C2706*D2706/100000000,"n.a.")</x:f>
        <x:v>6.864826187736</x:v>
      </x:c>
      <x:c r="F2706" s="1" t="str">
        <x:v>get_fund_holders_13991b14672a9e5b.json</x:v>
      </x:c>
      <x:c r="G2706" s="1" t="str">
        <x:v>get_fund_performance_0e4c5b8e47ee8e76.json</x:v>
      </x:c>
    </x:row>
    <x:row r="2707" ht="25" customHeight="1">
      <x:c r="A2707" s="1" t="str">
        <x:v>159971.SZ</x:v>
      </x:c>
      <x:c r="B2707" s="7" t="d">
        <x:v>2026-07-09T00:00:00.000Z</x:v>
      </x:c>
      <x:c r="C2707" s="8" t="n">
        <x:v>1338020288</x:v>
      </x:c>
      <x:c r="D2707" s="9" t="n">
        <x:v>1.4031</x:v>
      </x:c>
      <x:c r="E2707" s="9" t="n">
        <x:f>IF(COUNT(C2707:D2707)=2,C2707*D2707/100000000,"n.a.")</x:f>
        <x:v>18.773762660928</x:v>
      </x:c>
      <x:c r="F2707" s="1" t="str">
        <x:v>get_fund_holders_972746bb5dcf2cb7.json</x:v>
      </x:c>
      <x:c r="G2707" s="1" t="str">
        <x:v>get_fund_performance_875d1f9d9b20879b.json</x:v>
      </x:c>
    </x:row>
    <x:row r="2708" ht="25" customHeight="1">
      <x:c r="A2708" s="1" t="str">
        <x:v>159977.SZ</x:v>
      </x:c>
      <x:c r="B2708" s="7" t="d">
        <x:v>2026-07-09T00:00:00.000Z</x:v>
      </x:c>
      <x:c r="C2708" s="8" t="n">
        <x:v>3061872820</x:v>
      </x:c>
      <x:c r="D2708" s="9" t="n">
        <x:v>2.094</x:v>
      </x:c>
      <x:c r="E2708" s="9" t="n">
        <x:f>IF(COUNT(C2708:D2708)=2,C2708*D2708/100000000,"n.a.")</x:f>
        <x:v>64.1156168508</x:v>
      </x:c>
      <x:c r="F2708" s="1" t="str">
        <x:v>get_fund_holders_3665ca842f2b9d2d.json</x:v>
      </x:c>
      <x:c r="G2708" s="1" t="str">
        <x:v>get_fund_performance_757bebf0dcfab699.json</x:v>
      </x:c>
    </x:row>
    <x:row r="2709" ht="25" customHeight="1">
      <x:c r="A2709" s="1" t="str">
        <x:v>159982.SZ</x:v>
      </x:c>
      <x:c r="B2709" s="7" t="d">
        <x:v>2026-07-09T00:00:00.000Z</x:v>
      </x:c>
      <x:c r="C2709" s="8" t="n">
        <x:v>138211253</x:v>
      </x:c>
      <x:c r="D2709" s="9" t="n">
        <x:v>2.3042</x:v>
      </x:c>
      <x:c r="E2709" s="9" t="n">
        <x:f>IF(COUNT(C2709:D2709)=2,C2709*D2709/100000000,"n.a.")</x:f>
        <x:v>3.1846636916259996</x:v>
      </x:c>
      <x:c r="F2709" s="1" t="str">
        <x:v>get_fund_holders_6873838444356b70.json</x:v>
      </x:c>
      <x:c r="G2709" s="1" t="str">
        <x:v>get_fund_performance_c16a854f012da14c.json</x:v>
      </x:c>
    </x:row>
    <x:row r="2710" ht="25" customHeight="1">
      <x:c r="A2710" s="1" t="str">
        <x:v>510300.SH</x:v>
      </x:c>
      <x:c r="B2710" s="7" t="d">
        <x:v>2026-07-09T00:00:00.000Z</x:v>
      </x:c>
      <x:c r="C2710" s="8" t="n">
        <x:v>17214787700</x:v>
      </x:c>
      <x:c r="D2710" s="9" t="n">
        <x:v>4.916</x:v>
      </x:c>
      <x:c r="E2710" s="9" t="n">
        <x:f>IF(COUNT(C2710:D2710)=2,C2710*D2710/100000000,"n.a.")</x:f>
        <x:v>846.2789633320001</x:v>
      </x:c>
      <x:c r="F2710" s="1" t="str">
        <x:v>get_fund_holders_1e677b142657289e.json</x:v>
      </x:c>
      <x:c r="G2710" s="1" t="str">
        <x:v>get_fund_performance_32b153f453e65745.json</x:v>
      </x:c>
    </x:row>
    <x:row r="2711" ht="25" customHeight="1">
      <x:c r="A2711" s="1" t="str">
        <x:v>510310.SH</x:v>
      </x:c>
      <x:c r="B2711" s="7" t="d">
        <x:v>2026-07-09T00:00:00.000Z</x:v>
      </x:c>
      <x:c r="C2711" s="8" t="n">
        <x:v>9177944000</x:v>
      </x:c>
      <x:c r="D2711" s="9" t="n">
        <x:v>4.7691</x:v>
      </x:c>
      <x:c r="E2711" s="9" t="n">
        <x:f>IF(COUNT(C2711:D2711)=2,C2711*D2711/100000000,"n.a.")</x:f>
        <x:v>437.70532730400004</x:v>
      </x:c>
      <x:c r="F2711" s="1" t="str">
        <x:v>get_fund_holders_db155956e659ea95.json</x:v>
      </x:c>
      <x:c r="G2711" s="1" t="str">
        <x:v>get_fund_performance_ac2efc383ca02be2.json</x:v>
      </x:c>
    </x:row>
    <x:row r="2712" ht="25" customHeight="1">
      <x:c r="A2712" s="1" t="str">
        <x:v>510320.SH</x:v>
      </x:c>
      <x:c r="B2712" s="7" t="d">
        <x:v>2026-07-09T00:00:00.000Z</x:v>
      </x:c>
      <x:c r="C2712" s="8" t="n">
        <x:v>601068500</x:v>
      </x:c>
      <x:c r="D2712" s="9" t="n">
        <x:v>1.3206</x:v>
      </x:c>
      <x:c r="E2712" s="9" t="n">
        <x:f>IF(COUNT(C2712:D2712)=2,C2712*D2712/100000000,"n.a.")</x:f>
        <x:v>7.937710611</x:v>
      </x:c>
      <x:c r="F2712" s="1" t="str">
        <x:v>get_fund_holders_b20aeadfd65009a9.json</x:v>
      </x:c>
      <x:c r="G2712" s="1" t="str">
        <x:v>get_fund_performance_6f370d8e0a2e9620.json</x:v>
      </x:c>
    </x:row>
    <x:row r="2713" ht="25" customHeight="1">
      <x:c r="A2713" s="1" t="str">
        <x:v>510330.SH</x:v>
      </x:c>
      <x:c r="B2713" s="7" t="d">
        <x:v>2026-07-09T00:00:00.000Z</x:v>
      </x:c>
      <x:c r="C2713" s="8" t="n">
        <x:v>7550349800</x:v>
      </x:c>
      <x:c r="D2713" s="9" t="n">
        <x:v>5.1232</x:v>
      </x:c>
      <x:c r="E2713" s="9" t="n">
        <x:f>IF(COUNT(C2713:D2713)=2,C2713*D2713/100000000,"n.a.")</x:f>
        <x:v>386.81952095360003</x:v>
      </x:c>
      <x:c r="F2713" s="1" t="str">
        <x:v>get_fund_holders_72fdcd60fda59aca.json</x:v>
      </x:c>
      <x:c r="G2713" s="1" t="str">
        <x:v>get_fund_performance_bfc43c7fa5bbf98b.json</x:v>
      </x:c>
    </x:row>
    <x:row r="2714" ht="25" customHeight="1">
      <x:c r="A2714" s="1" t="str">
        <x:v>510350.SH</x:v>
      </x:c>
      <x:c r="B2714" s="7" t="d">
        <x:v>2026-07-09T00:00:00.000Z</x:v>
      </x:c>
      <x:c r="C2714" s="8" t="n">
        <x:v>676014700</x:v>
      </x:c>
      <x:c r="D2714" s="9" t="n">
        <x:v>5.1482</x:v>
      </x:c>
      <x:c r="E2714" s="9" t="n">
        <x:f>IF(COUNT(C2714:D2714)=2,C2714*D2714/100000000,"n.a.")</x:f>
        <x:v>34.8025887854</x:v>
      </x:c>
      <x:c r="F2714" s="1" t="str">
        <x:v>get_fund_holders_3073d9fb2fa63b6e.json</x:v>
      </x:c>
      <x:c r="G2714" s="1" t="str">
        <x:v>get_fund_performance_4eee3d47edebe064.json</x:v>
      </x:c>
    </x:row>
    <x:row r="2715" ht="25" customHeight="1">
      <x:c r="A2715" s="1" t="str">
        <x:v>510360.SH</x:v>
      </x:c>
      <x:c r="B2715" s="7" t="d">
        <x:v>2026-07-09T00:00:00.000Z</x:v>
      </x:c>
      <x:c r="C2715" s="8" t="n">
        <x:v>1577381200</x:v>
      </x:c>
      <x:c r="D2715" s="9" t="n">
        <x:v>1.8705</x:v>
      </x:c>
      <x:c r="E2715" s="9" t="n">
        <x:f>IF(COUNT(C2715:D2715)=2,C2715*D2715/100000000,"n.a.")</x:f>
        <x:v>29.504915346</x:v>
      </x:c>
      <x:c r="F2715" s="1" t="str">
        <x:v>get_fund_holders_8112bcd006961a9d.json</x:v>
      </x:c>
      <x:c r="G2715" s="1" t="str">
        <x:v>get_fund_performance_11643907f3f83e2c.json</x:v>
      </x:c>
    </x:row>
    <x:row r="2716" ht="25" customHeight="1">
      <x:c r="A2716" s="1" t="str">
        <x:v>510370.SH</x:v>
      </x:c>
      <x:c r="B2716" s="7" t="d">
        <x:v>2026-07-09T00:00:00.000Z</x:v>
      </x:c>
      <x:c r="C2716" s="8" t="n">
        <x:v>84258100</x:v>
      </x:c>
      <x:c r="D2716" s="9" t="n">
        <x:v>1.0901</x:v>
      </x:c>
      <x:c r="E2716" s="9" t="n">
        <x:f>IF(COUNT(C2716:D2716)=2,C2716*D2716/100000000,"n.a.")</x:f>
        <x:v>0.9184975481000001</x:v>
      </x:c>
      <x:c r="F2716" s="1" t="str">
        <x:v>get_fund_holders_72fdcd60fda59aca.json</x:v>
      </x:c>
      <x:c r="G2716" s="1" t="str">
        <x:v>get_fund_performance_bfc43c7fa5bbf98b.json</x:v>
      </x:c>
    </x:row>
    <x:row r="2717" ht="25" customHeight="1">
      <x:c r="A2717" s="1" t="str">
        <x:v>510380.SH</x:v>
      </x:c>
      <x:c r="B2717" s="7" t="d">
        <x:v>2026-07-09T00:00:00.000Z</x:v>
      </x:c>
      <x:c r="C2717" s="8" t="n">
        <x:v>1251802400</x:v>
      </x:c>
      <x:c r="D2717" s="9" t="n">
        <x:v>1.4555</x:v>
      </x:c>
      <x:c r="E2717" s="9" t="n">
        <x:f>IF(COUNT(C2717:D2717)=2,C2717*D2717/100000000,"n.a.")</x:f>
        <x:v>18.219983932</x:v>
      </x:c>
      <x:c r="F2717" s="1" t="str">
        <x:v>get_fund_holders_b7b2fd863d7cae37.json</x:v>
      </x:c>
      <x:c r="G2717" s="1" t="str">
        <x:v>get_fund_performance_782c037bcb449f29.json</x:v>
      </x:c>
    </x:row>
    <x:row r="2718" ht="25" customHeight="1">
      <x:c r="A2718" s="1" t="str">
        <x:v>510390.SH</x:v>
      </x:c>
      <x:c r="B2718" s="7" t="d">
        <x:v>2026-07-09T00:00:00.000Z</x:v>
      </x:c>
      <x:c r="C2718" s="8" t="n">
        <x:v>119450000</x:v>
      </x:c>
      <x:c r="D2718" s="9" t="n">
        <x:v>5.5298</x:v>
      </x:c>
      <x:c r="E2718" s="9" t="n">
        <x:f>IF(COUNT(C2718:D2718)=2,C2718*D2718/100000000,"n.a.")</x:f>
        <x:v>6.6053461</x:v>
      </x:c>
      <x:c r="F2718" s="1" t="str">
        <x:v>get_fund_holders_de7653a1c69256fb.json</x:v>
      </x:c>
      <x:c r="G2718" s="1" t="str">
        <x:v>get_fund_performance_84601eddc1c275fe.json</x:v>
      </x:c>
    </x:row>
    <x:row r="2719" ht="25" customHeight="1">
      <x:c r="A2719" s="1" t="str">
        <x:v>510500.SH</x:v>
      </x:c>
      <x:c r="B2719" s="7" t="d">
        <x:v>2026-07-09T00:00:00.000Z</x:v>
      </x:c>
      <x:c r="C2719" s="8" t="n">
        <x:v>4680568600</x:v>
      </x:c>
      <x:c r="D2719" s="9" t="n">
        <x:v>8.807</x:v>
      </x:c>
      <x:c r="E2719" s="9" t="n">
        <x:f>IF(COUNT(C2719:D2719)=2,C2719*D2719/100000000,"n.a.")</x:f>
        <x:v>412.21767660200004</x:v>
      </x:c>
      <x:c r="F2719" s="1" t="str">
        <x:v>get_fund_holders_0f3e86d571c495d7.json</x:v>
      </x:c>
      <x:c r="G2719" s="1" t="str">
        <x:v>get_fund_performance_5896dab4189c2620.json</x:v>
      </x:c>
    </x:row>
    <x:row r="2720" ht="25" customHeight="1">
      <x:c r="A2720" s="1" t="str">
        <x:v>510510.SH</x:v>
      </x:c>
      <x:c r="B2720" s="7" t="d">
        <x:v>2026-07-09T00:00:00.000Z</x:v>
      </x:c>
      <x:c r="C2720" s="8" t="n">
        <x:v>799038300</x:v>
      </x:c>
      <x:c r="D2720" s="9" t="n">
        <x:v>2.7894</x:v>
      </x:c>
      <x:c r="E2720" s="9" t="n">
        <x:f>IF(COUNT(C2720:D2720)=2,C2720*D2720/100000000,"n.a.")</x:f>
        <x:v>22.2883743402</x:v>
      </x:c>
      <x:c r="F2720" s="1" t="str">
        <x:v>get_fund_holders_4b6ceb4ab77d2485.json</x:v>
      </x:c>
      <x:c r="G2720" s="1" t="str">
        <x:v>get_fund_performance_b5f4b8ffdfab8d69.json</x:v>
      </x:c>
    </x:row>
    <x:row r="2721" ht="25" customHeight="1">
      <x:c r="A2721" s="1" t="str">
        <x:v>510530.SH</x:v>
      </x:c>
      <x:c r="B2721" s="7" t="d">
        <x:v>2026-07-09T00:00:00.000Z</x:v>
      </x:c>
      <x:c r="C2721" s="8" t="n">
        <x:v>47479400</x:v>
      </x:c>
      <x:c r="D2721" s="9" t="n">
        <x:v>9.6178</x:v>
      </x:c>
      <x:c r="E2721" s="9" t="n">
        <x:f>IF(COUNT(C2721:D2721)=2,C2721*D2721/100000000,"n.a.")</x:f>
        <x:v>4.5664737332000005</x:v>
      </x:c>
      <x:c r="F2721" s="1" t="str">
        <x:v>get_fund_holders_02dd5efc1003a96c.json</x:v>
      </x:c>
      <x:c r="G2721" s="1" t="str">
        <x:v>get_fund_performance_b02199b195311b97.json</x:v>
      </x:c>
    </x:row>
    <x:row r="2722" ht="25" customHeight="1">
      <x:c r="A2722" s="1" t="str">
        <x:v>510550.SH</x:v>
      </x:c>
      <x:c r="B2722" s="7" t="d">
        <x:v>2026-07-09T00:00:00.000Z</x:v>
      </x:c>
      <x:c r="C2722" s="8" t="n">
        <x:v>19743300</x:v>
      </x:c>
      <x:c r="D2722" s="9" t="n">
        <x:v>2.2183</x:v>
      </x:c>
      <x:c r="E2722" s="9" t="n">
        <x:f>IF(COUNT(C2722:D2722)=2,C2722*D2722/100000000,"n.a.")</x:f>
        <x:v>0.4379656239</x:v>
      </x:c>
      <x:c r="F2722" s="1" t="str">
        <x:v>get_fund_holders_9716a79bd81ae93a.json</x:v>
      </x:c>
      <x:c r="G2722" s="1" t="str">
        <x:v>get_fund_performance_a204b4467a190cee.json</x:v>
      </x:c>
    </x:row>
    <x:row r="2723" ht="25" customHeight="1">
      <x:c r="A2723" s="1" t="str">
        <x:v>510560.SH</x:v>
      </x:c>
      <x:c r="B2723" s="7" t="d">
        <x:v>2026-07-09T00:00:00.000Z</x:v>
      </x:c>
      <x:c r="C2723" s="8" t="n">
        <x:v>60318700</x:v>
      </x:c>
      <x:c r="D2723" s="9" t="n">
        <x:v>2.1508</x:v>
      </x:c>
      <x:c r="E2723" s="9" t="n">
        <x:f>IF(COUNT(C2723:D2723)=2,C2723*D2723/100000000,"n.a.")</x:f>
        <x:v>1.2973345995999999</x:v>
      </x:c>
      <x:c r="F2723" s="1" t="str">
        <x:v>get_fund_holders_397f67910833c338.json</x:v>
      </x:c>
      <x:c r="G2723" s="1" t="str">
        <x:v>get_fund_performance_a001173e5434a9d4.json</x:v>
      </x:c>
    </x:row>
    <x:row r="2724" ht="25" customHeight="1">
      <x:c r="A2724" s="1" t="str">
        <x:v>510570.SH</x:v>
      </x:c>
      <x:c r="B2724" s="7" t="d">
        <x:v>2026-07-09T00:00:00.000Z</x:v>
      </x:c>
      <x:c r="C2724" s="8" t="n">
        <x:v>30560600</x:v>
      </x:c>
      <x:c r="D2724" s="9" t="n">
        <x:v>1.365</x:v>
      </x:c>
      <x:c r="E2724" s="9" t="n">
        <x:f>IF(COUNT(C2724:D2724)=2,C2724*D2724/100000000,"n.a.")</x:f>
        <x:v>0.41715219</x:v>
      </x:c>
      <x:c r="F2724" s="1" t="str">
        <x:v>get_fund_holders_397f67910833c338.json</x:v>
      </x:c>
      <x:c r="G2724" s="1" t="str">
        <x:v>get_fund_performance_a001173e5434a9d4.json</x:v>
      </x:c>
    </x:row>
    <x:row r="2725" ht="25" customHeight="1">
      <x:c r="A2725" s="1" t="str">
        <x:v>510580.SH</x:v>
      </x:c>
      <x:c r="B2725" s="7" t="d">
        <x:v>2026-07-09T00:00:00.000Z</x:v>
      </x:c>
      <x:c r="C2725" s="8" t="n">
        <x:v>954168300</x:v>
      </x:c>
      <x:c r="D2725" s="9" t="n">
        <x:v>4.5333</x:v>
      </x:c>
      <x:c r="E2725" s="9" t="n">
        <x:f>IF(COUNT(C2725:D2725)=2,C2725*D2725/100000000,"n.a.")</x:f>
        <x:v>43.25531154389999</x:v>
      </x:c>
      <x:c r="F2725" s="1" t="str">
        <x:v>get_fund_holders_642ec0bcd548408a.json</x:v>
      </x:c>
      <x:c r="G2725" s="1" t="str">
        <x:v>get_fund_performance_52dd6b7444cbe37f.json</x:v>
      </x:c>
    </x:row>
    <x:row r="2726" ht="25" customHeight="1">
      <x:c r="A2726" s="1" t="str">
        <x:v>510590.SH</x:v>
      </x:c>
      <x:c r="B2726" s="7" t="d">
        <x:v>2026-07-09T00:00:00.000Z</x:v>
      </x:c>
      <x:c r="C2726" s="8" t="n">
        <x:v>138386100</x:v>
      </x:c>
      <x:c r="D2726" s="9" t="n">
        <x:v>9.3431</x:v>
      </x:c>
      <x:c r="E2726" s="9" t="n">
        <x:f>IF(COUNT(C2726:D2726)=2,C2726*D2726/100000000,"n.a.")</x:f>
        <x:v>12.929551709099998</x:v>
      </x:c>
      <x:c r="F2726" s="1" t="str">
        <x:v>get_fund_holders_c3d87f4218ad4583.json</x:v>
      </x:c>
      <x:c r="G2726" s="1" t="str">
        <x:v>get_fund_performance_02aa700a9df0acc2.json</x:v>
      </x:c>
    </x:row>
    <x:row r="2727" ht="25" customHeight="1">
      <x:c r="A2727" s="1" t="str">
        <x:v>512100.SH</x:v>
      </x:c>
      <x:c r="B2727" s="7" t="d">
        <x:v>2026-07-09T00:00:00.000Z</x:v>
      </x:c>
      <x:c r="C2727" s="8" t="n">
        <x:v>5905217600</x:v>
      </x:c>
      <x:c r="D2727" s="9" t="n">
        <x:v>3.3578</x:v>
      </x:c>
      <x:c r="E2727" s="9" t="n">
        <x:f>IF(COUNT(C2727:D2727)=2,C2727*D2727/100000000,"n.a.")</x:f>
        <x:v>198.28539657280004</x:v>
      </x:c>
      <x:c r="F2727" s="1" t="str">
        <x:v>get_fund_holders_f06ed8ca04a5c3cd.json</x:v>
      </x:c>
      <x:c r="G2727" s="1" t="str">
        <x:v>get_fund_performance_7ef9212eaf1828ff.json</x:v>
      </x:c>
    </x:row>
    <x:row r="2728" ht="25" customHeight="1">
      <x:c r="A2728" s="1" t="str">
        <x:v>512500.SH</x:v>
      </x:c>
      <x:c r="B2728" s="7" t="d">
        <x:v>2026-07-09T00:00:00.000Z</x:v>
      </x:c>
      <x:c r="C2728" s="8" t="n">
        <x:v>1664808800</x:v>
      </x:c>
      <x:c r="D2728" s="9" t="n">
        <x:v>4.8894</x:v>
      </x:c>
      <x:c r="E2728" s="9" t="n">
        <x:f>IF(COUNT(C2728:D2728)=2,C2728*D2728/100000000,"n.a.")</x:f>
        <x:v>81.3991614672</x:v>
      </x:c>
      <x:c r="F2728" s="1" t="str">
        <x:v>get_fund_holders_9716a79bd81ae93a.json</x:v>
      </x:c>
      <x:c r="G2728" s="1" t="str">
        <x:v>get_fund_performance_a204b4467a190cee.json</x:v>
      </x:c>
    </x:row>
    <x:row r="2729" ht="25" customHeight="1">
      <x:c r="A2729" s="1" t="str">
        <x:v>512510.SH</x:v>
      </x:c>
      <x:c r="B2729" s="7" t="d">
        <x:v>2026-07-09T00:00:00.000Z</x:v>
      </x:c>
      <x:c r="C2729" s="8" t="n">
        <x:v>395929800</x:v>
      </x:c>
      <x:c r="D2729" s="9" t="n">
        <x:v>2.5726</x:v>
      </x:c>
      <x:c r="E2729" s="9" t="n">
        <x:f>IF(COUNT(C2729:D2729)=2,C2729*D2729/100000000,"n.a.")</x:f>
        <x:v>10.1856900348</x:v>
      </x:c>
      <x:c r="F2729" s="1" t="str">
        <x:v>get_fund_holders_cb7a47267215c1da.json</x:v>
      </x:c>
      <x:c r="G2729" s="1" t="str">
        <x:v>get_fund_performance_7bf0efc786c27bf1.json</x:v>
      </x:c>
    </x:row>
    <x:row r="2730" ht="25" customHeight="1">
      <x:c r="A2730" s="1" t="str">
        <x:v>515130.SH</x:v>
      </x:c>
      <x:c r="B2730" s="7" t="d">
        <x:v>2026-07-09T00:00:00.000Z</x:v>
      </x:c>
      <x:c r="C2730" s="8" t="n">
        <x:v>79463200</x:v>
      </x:c>
      <x:c r="D2730" s="9" t="n">
        <x:v>1.6212</x:v>
      </x:c>
      <x:c r="E2730" s="9" t="n">
        <x:f>IF(COUNT(C2730:D2730)=2,C2730*D2730/100000000,"n.a.")</x:f>
        <x:v>1.2882573984</x:v>
      </x:c>
      <x:c r="F2730" s="1" t="str">
        <x:v>get_fund_holders_02dd5efc1003a96c.json</x:v>
      </x:c>
      <x:c r="G2730" s="1" t="str">
        <x:v>get_fund_performance_b02199b195311b97.json</x:v>
      </x:c>
    </x:row>
    <x:row r="2731" ht="25" customHeight="1">
      <x:c r="A2731" s="1" t="str">
        <x:v>515190.SH</x:v>
      </x:c>
      <x:c r="B2731" s="7" t="d">
        <x:v>2026-07-09T00:00:00.000Z</x:v>
      </x:c>
      <x:c r="C2731" s="8" t="n">
        <x:v>267466100</x:v>
      </x:c>
      <x:c r="D2731" s="9" t="n">
        <x:v>1.815</x:v>
      </x:c>
      <x:c r="E2731" s="9" t="n">
        <x:f>IF(COUNT(C2731:D2731)=2,C2731*D2731/100000000,"n.a.")</x:f>
        <x:v>4.854509715</x:v>
      </x:c>
      <x:c r="F2731" s="1" t="str">
        <x:v>get_fund_holders_4a5b486412b93368.json</x:v>
      </x:c>
      <x:c r="G2731" s="1" t="str">
        <x:v>get_fund_performance_d3b8a29dbfda12d5.json</x:v>
      </x:c>
    </x:row>
    <x:row r="2732" ht="25" customHeight="1">
      <x:c r="A2732" s="1" t="str">
        <x:v>515310.SH</x:v>
      </x:c>
      <x:c r="B2732" s="7" t="d">
        <x:v>2026-07-09T00:00:00.000Z</x:v>
      </x:c>
      <x:c r="C2732" s="8" t="n">
        <x:v>244611200</x:v>
      </x:c>
      <x:c r="D2732" s="9" t="n">
        <x:v>1.4612</x:v>
      </x:c>
      <x:c r="E2732" s="9" t="n">
        <x:f>IF(COUNT(C2732:D2732)=2,C2732*D2732/100000000,"n.a.")</x:f>
        <x:v>3.5742588544</x:v>
      </x:c>
      <x:c r="F2732" s="1" t="str">
        <x:v>get_fund_holders_9654d298fd7411b0.json</x:v>
      </x:c>
      <x:c r="G2732" s="1" t="str">
        <x:v>get_fund_performance_1d4a9808e8556da1.json</x:v>
      </x:c>
    </x:row>
    <x:row r="2733" ht="25" customHeight="1">
      <x:c r="A2733" s="1" t="str">
        <x:v>515330.SH</x:v>
      </x:c>
      <x:c r="B2733" s="7" t="d">
        <x:v>2026-07-09T00:00:00.000Z</x:v>
      </x:c>
      <x:c r="C2733" s="8" t="n">
        <x:v>5405709500</x:v>
      </x:c>
      <x:c r="D2733" s="9" t="n">
        <x:v>1.4115</x:v>
      </x:c>
      <x:c r="E2733" s="9" t="n">
        <x:f>IF(COUNT(C2733:D2733)=2,C2733*D2733/100000000,"n.a.")</x:f>
        <x:v>76.3015895925</x:v>
      </x:c>
      <x:c r="F2733" s="1" t="str">
        <x:v>get_fund_holders_8112bcd006961a9d.json</x:v>
      </x:c>
      <x:c r="G2733" s="1" t="str">
        <x:v>get_fund_performance_11643907f3f83e2c.json</x:v>
      </x:c>
    </x:row>
    <x:row r="2734" ht="25" customHeight="1">
      <x:c r="A2734" s="1" t="str">
        <x:v>515350.SH</x:v>
      </x:c>
      <x:c r="B2734" s="7" t="d">
        <x:v>2026-07-09T00:00:00.000Z</x:v>
      </x:c>
      <x:c r="C2734" s="8" t="n">
        <x:v>11699200</x:v>
      </x:c>
      <x:c r="D2734" s="9" t="n">
        <x:v>6.5772</x:v>
      </x:c>
      <x:c r="E2734" s="9" t="n">
        <x:f>IF(COUNT(C2734:D2734)=2,C2734*D2734/100000000,"n.a.")</x:f>
        <x:v>0.7694797824000001</x:v>
      </x:c>
      <x:c r="F2734" s="1" t="str">
        <x:v>get_fund_holders_f7a0251fa6d4d112.json</x:v>
      </x:c>
      <x:c r="G2734" s="1" t="str">
        <x:v>get_fund_performance_f34761a2b46b9330.json</x:v>
      </x:c>
    </x:row>
    <x:row r="2735" ht="25" customHeight="1">
      <x:c r="A2735" s="1" t="str">
        <x:v>515360.SH</x:v>
      </x:c>
      <x:c r="B2735" s="7" t="d">
        <x:v>2026-07-09T00:00:00.000Z</x:v>
      </x:c>
      <x:c r="C2735" s="8" t="n">
        <x:v>37779300</x:v>
      </x:c>
      <x:c r="D2735" s="9" t="n">
        <x:v>7.055</x:v>
      </x:c>
      <x:c r="E2735" s="9" t="n">
        <x:f>IF(COUNT(C2735:D2735)=2,C2735*D2735/100000000,"n.a.")</x:f>
        <x:v>2.665329615</x:v>
      </x:c>
      <x:c r="F2735" s="1" t="str">
        <x:v>get_fund_holders_b20aeadfd65009a9.json</x:v>
      </x:c>
      <x:c r="G2735" s="1" t="str">
        <x:v>get_fund_performance_6f370d8e0a2e9620.json</x:v>
      </x:c>
    </x:row>
    <x:row r="2736" ht="25" customHeight="1">
      <x:c r="A2736" s="1" t="str">
        <x:v>515380.SH</x:v>
      </x:c>
      <x:c r="B2736" s="7" t="d">
        <x:v>2026-07-09T00:00:00.000Z</x:v>
      </x:c>
      <x:c r="C2736" s="8" t="n">
        <x:v>641799800</x:v>
      </x:c>
      <x:c r="D2736" s="9" t="n">
        <x:v>5.6844</x:v>
      </x:c>
      <x:c r="E2736" s="9" t="n">
        <x:f>IF(COUNT(C2736:D2736)=2,C2736*D2736/100000000,"n.a.")</x:f>
        <x:v>36.4824678312</x:v>
      </x:c>
      <x:c r="F2736" s="1" t="str">
        <x:v>get_fund_holders_3073d9fb2fa63b6e.json</x:v>
      </x:c>
      <x:c r="G2736" s="1" t="str">
        <x:v>get_fund_performance_4eee3d47edebe064.json</x:v>
      </x:c>
    </x:row>
    <x:row r="2737" ht="25" customHeight="1">
      <x:c r="A2737" s="1" t="str">
        <x:v>515390.SH</x:v>
      </x:c>
      <x:c r="B2737" s="7" t="d">
        <x:v>2026-07-09T00:00:00.000Z</x:v>
      </x:c>
      <x:c r="C2737" s="8" t="n">
        <x:v>1142683000</x:v>
      </x:c>
      <x:c r="D2737" s="9" t="n">
        <x:v>1.4264</x:v>
      </x:c>
      <x:c r="E2737" s="9" t="n">
        <x:f>IF(COUNT(C2737:D2737)=2,C2737*D2737/100000000,"n.a.")</x:f>
        <x:v>16.299230312</x:v>
      </x:c>
      <x:c r="F2737" s="1" t="str">
        <x:v>get_fund_holders_de7653a1c69256fb.json</x:v>
      </x:c>
      <x:c r="G2737" s="1" t="str">
        <x:v>get_fund_performance_84601eddc1c275fe.json</x:v>
      </x:c>
    </x:row>
    <x:row r="2738" ht="25" customHeight="1">
      <x:c r="A2738" s="1" t="str">
        <x:v>515530.SH</x:v>
      </x:c>
      <x:c r="B2738" s="7" t="d">
        <x:v>2026-07-09T00:00:00.000Z</x:v>
      </x:c>
      <x:c r="C2738" s="8" t="n">
        <x:v>12242700</x:v>
      </x:c>
      <x:c r="D2738" s="9" t="n">
        <x:v>4.7549</x:v>
      </x:c>
      <x:c r="E2738" s="9" t="n">
        <x:f>IF(COUNT(C2738:D2738)=2,C2738*D2738/100000000,"n.a.")</x:f>
        <x:v>0.5821281423000001</x:v>
      </x:c>
      <x:c r="F2738" s="1" t="str">
        <x:v>get_fund_holders_c3d87f4218ad4583.json</x:v>
      </x:c>
      <x:c r="G2738" s="1" t="str">
        <x:v>get_fund_performance_02aa700a9df0acc2.json</x:v>
      </x:c>
    </x:row>
    <x:row r="2739" ht="25" customHeight="1">
      <x:c r="A2739" s="1" t="str">
        <x:v>515550.SH</x:v>
      </x:c>
      <x:c r="B2739" s="7" t="d">
        <x:v>2026-07-09T00:00:00.000Z</x:v>
      </x:c>
      <x:c r="C2739" s="8" t="n">
        <x:v>17345700</x:v>
      </x:c>
      <x:c r="D2739" s="9" t="n">
        <x:v>1.9346</x:v>
      </x:c>
      <x:c r="E2739" s="9" t="n">
        <x:f>IF(COUNT(C2739:D2739)=2,C2739*D2739/100000000,"n.a.")</x:f>
        <x:v>0.3355699122</x:v>
      </x:c>
      <x:c r="F2739" s="1" t="str">
        <x:v>get_fund_holders_4b6ceb4ab77d2485.json</x:v>
      </x:c>
      <x:c r="G2739" s="1" t="str">
        <x:v>get_fund_performance_b5f4b8ffdfab8d69.json</x:v>
      </x:c>
    </x:row>
    <x:row r="2740" ht="25" customHeight="1">
      <x:c r="A2740" s="1" t="str">
        <x:v>515660.SH</x:v>
      </x:c>
      <x:c r="B2740" s="7" t="d">
        <x:v>2026-07-09T00:00:00.000Z</x:v>
      </x:c>
      <x:c r="C2740" s="8" t="n">
        <x:v>429094200</x:v>
      </x:c>
      <x:c r="D2740" s="9" t="n">
        <x:v>6.1052</x:v>
      </x:c>
      <x:c r="E2740" s="9" t="n">
        <x:f>IF(COUNT(C2740:D2740)=2,C2740*D2740/100000000,"n.a.")</x:f>
        <x:v>26.1970590984</x:v>
      </x:c>
      <x:c r="F2740" s="1" t="str">
        <x:v>get_fund_holders_9f97c20db2568193.json</x:v>
      </x:c>
      <x:c r="G2740" s="1" t="str">
        <x:v>get_fund_performance_cc51021ca3a41cab.json</x:v>
      </x:c>
    </x:row>
    <x:row r="2741" ht="25" customHeight="1">
      <x:c r="A2741" s="1" t="str">
        <x:v>516300.SH</x:v>
      </x:c>
      <x:c r="B2741" s="7" t="d">
        <x:v>2026-07-09T00:00:00.000Z</x:v>
      </x:c>
      <x:c r="C2741" s="8" t="n">
        <x:v>29012600</x:v>
      </x:c>
      <x:c r="D2741" s="9" t="n">
        <x:v>3.4569</x:v>
      </x:c>
      <x:c r="E2741" s="9" t="n">
        <x:f>IF(COUNT(C2741:D2741)=2,C2741*D2741/100000000,"n.a.")</x:f>
        <x:v>1.0029365693999999</x:v>
      </x:c>
      <x:c r="F2741" s="1" t="str">
        <x:v>get_fund_holders_297fc90dcb4e9518.json</x:v>
      </x:c>
      <x:c r="G2741" s="1" t="str">
        <x:v>get_fund_performance_76033c52f8ce0ced.json</x:v>
      </x:c>
    </x:row>
    <x:row r="2742" ht="25" customHeight="1">
      <x:c r="A2742" s="1" t="str">
        <x:v>560010.SH</x:v>
      </x:c>
      <x:c r="B2742" s="7" t="d">
        <x:v>2026-07-09T00:00:00.000Z</x:v>
      </x:c>
      <x:c r="C2742" s="8" t="n">
        <x:v>1800621700</x:v>
      </x:c>
      <x:c r="D2742" s="9" t="n">
        <x:v>3.4388</x:v>
      </x:c>
      <x:c r="E2742" s="9" t="n">
        <x:f>IF(COUNT(C2742:D2742)=2,C2742*D2742/100000000,"n.a.")</x:f>
        <x:v>61.9197790196</x:v>
      </x:c>
      <x:c r="F2742" s="1" t="str">
        <x:v>get_fund_holders_6873838444356b70.json</x:v>
      </x:c>
      <x:c r="G2742" s="1" t="str">
        <x:v>get_fund_performance_c16a854f012da14c.json</x:v>
      </x:c>
    </x:row>
    <x:row r="2743" ht="25" customHeight="1">
      <x:c r="A2743" s="1" t="str">
        <x:v>560110.SH</x:v>
      </x:c>
      <x:c r="B2743" s="7" t="d">
        <x:v>2026-07-09T00:00:00.000Z</x:v>
      </x:c>
      <x:c r="C2743" s="8" t="n">
        <x:v>241903500</x:v>
      </x:c>
      <x:c r="D2743" s="9" t="n">
        <x:v>1.2415</x:v>
      </x:c>
      <x:c r="E2743" s="9" t="n">
        <x:f>IF(COUNT(C2743:D2743)=2,C2743*D2743/100000000,"n.a.")</x:f>
        <x:v>3.0032319525</x:v>
      </x:c>
      <x:c r="F2743" s="1" t="str">
        <x:v>get_fund_holders_297fc90dcb4e9518.json</x:v>
      </x:c>
      <x:c r="G2743" s="1" t="str">
        <x:v>get_fund_performance_76033c52f8ce0ced.json</x:v>
      </x:c>
    </x:row>
    <x:row r="2744" ht="25" customHeight="1">
      <x:c r="A2744" s="1" t="str">
        <x:v>560220.SH</x:v>
      </x:c>
      <x:c r="B2744" s="7" t="d">
        <x:v>2026-07-09T00:00:00.000Z</x:v>
      </x:c>
      <x:c r="C2744" s="8" t="n">
        <x:v>48717000</x:v>
      </x:c>
      <x:c r="D2744" s="9" t="n">
        <x:v>1.4857</x:v>
      </x:c>
      <x:c r="E2744" s="9" t="n">
        <x:f>IF(COUNT(C2744:D2744)=2,C2744*D2744/100000000,"n.a.")</x:f>
        <x:v>0.723788469</x:v>
      </x:c>
      <x:c r="F2744" s="1" t="str">
        <x:v>get_fund_holders_fc050ecb223266b2.json</x:v>
      </x:c>
      <x:c r="G2744" s="1" t="str">
        <x:v>get_fund_performance_64e81de3617dc384.json</x:v>
      </x:c>
    </x:row>
    <x:row r="2745" ht="25" customHeight="1">
      <x:c r="A2745" s="1" t="str">
        <x:v>561350.SH</x:v>
      </x:c>
      <x:c r="B2745" s="7" t="d">
        <x:v>2026-07-09T00:00:00.000Z</x:v>
      </x:c>
      <x:c r="C2745" s="8" t="n">
        <x:v>64700000</x:v>
      </x:c>
      <x:c r="D2745" s="9" t="n">
        <x:v>1.3729</x:v>
      </x:c>
      <x:c r="E2745" s="9" t="n">
        <x:f>IF(COUNT(C2745:D2745)=2,C2745*D2745/100000000,"n.a.")</x:f>
        <x:v>0.8882663</x:v>
      </x:c>
      <x:c r="F2745" s="1" t="str">
        <x:v>get_fund_holders_13991b14672a9e5b.json</x:v>
      </x:c>
      <x:c r="G2745" s="1" t="str">
        <x:v>get_fund_performance_0e4c5b8e47ee8e76.json</x:v>
      </x:c>
    </x:row>
    <x:row r="2746" ht="25" customHeight="1">
      <x:c r="A2746" s="1" t="str">
        <x:v>561370.SH</x:v>
      </x:c>
      <x:c r="B2746" s="7" t="d">
        <x:v>2026-07-09T00:00:00.000Z</x:v>
      </x:c>
      <x:c r="C2746" s="8" t="n">
        <x:v>22356000</x:v>
      </x:c>
      <x:c r="D2746" s="9" t="n">
        <x:v>1.444</x:v>
      </x:c>
      <x:c r="E2746" s="9" t="n">
        <x:f>IF(COUNT(C2746:D2746)=2,C2746*D2746/100000000,"n.a.")</x:f>
        <x:v>0.32282064</x:v>
      </x:c>
      <x:c r="F2746" s="1" t="str">
        <x:v>get_fund_holders_2726ab4790466ee0.json</x:v>
      </x:c>
      <x:c r="G2746" s="1" t="str">
        <x:v>get_fund_performance_cb9287801365b0fc.json</x:v>
      </x:c>
    </x:row>
    <x:row r="2747" ht="25" customHeight="1">
      <x:c r="A2747" s="1" t="str">
        <x:v>561930.SH</x:v>
      </x:c>
      <x:c r="B2747" s="7" t="d">
        <x:v>2026-07-09T00:00:00.000Z</x:v>
      </x:c>
      <x:c r="C2747" s="8" t="n">
        <x:v>142260600</x:v>
      </x:c>
      <x:c r="D2747" s="9" t="n">
        <x:v>1.6398</x:v>
      </x:c>
      <x:c r="E2747" s="9" t="n">
        <x:f>IF(COUNT(C2747:D2747)=2,C2747*D2747/100000000,"n.a.")</x:f>
        <x:v>2.3327893187999997</x:v>
      </x:c>
      <x:c r="F2747" s="1" t="str">
        <x:v>get_fund_holders_f7a0251fa6d4d112.json</x:v>
      </x:c>
      <x:c r="G2747" s="1" t="str">
        <x:v>get_fund_performance_f34761a2b46b9330.json</x:v>
      </x:c>
    </x:row>
    <x:row r="2748" ht="25" customHeight="1">
      <x:c r="A2748" s="1" t="str">
        <x:v>562660.SH</x:v>
      </x:c>
      <x:c r="B2748" s="7" t="d">
        <x:v>2026-07-09T00:00:00.000Z</x:v>
      </x:c>
      <x:c r="C2748" s="8" t="n">
        <x:v>210874000</x:v>
      </x:c>
      <x:c r="D2748" s="9" t="n">
        <x:v>1.869</x:v>
      </x:c>
      <x:c r="E2748" s="9" t="n">
        <x:f>IF(COUNT(C2748:D2748)=2,C2748*D2748/100000000,"n.a.")</x:f>
        <x:v>3.94123506</x:v>
      </x:c>
      <x:c r="F2748" s="1" t="str">
        <x:v>get_fund_holders_a10e2190a42af2eb.json</x:v>
      </x:c>
      <x:c r="G2748" s="1" t="str">
        <x:v>get_fund_performance_074fe7c4861a32c8.json</x:v>
      </x:c>
    </x:row>
    <x:row r="2749" ht="25" customHeight="1">
      <x:c r="A2749" s="1" t="str">
        <x:v>563200.SH</x:v>
      </x:c>
      <x:c r="B2749" s="7" t="d">
        <x:v>2026-07-09T00:00:00.000Z</x:v>
      </x:c>
      <x:c r="C2749" s="8" t="n">
        <x:v>39458800</x:v>
      </x:c>
      <x:c r="D2749" s="9" t="n">
        <x:v>1.5617</x:v>
      </x:c>
      <x:c r="E2749" s="9" t="n">
        <x:f>IF(COUNT(C2749:D2749)=2,C2749*D2749/100000000,"n.a.")</x:f>
        <x:v>0.6162280796</x:v>
      </x:c>
      <x:c r="F2749" s="1" t="str">
        <x:v>get_fund_holders_fc050ecb223266b2.json</x:v>
      </x:c>
      <x:c r="G2749" s="1" t="str">
        <x:v>get_fund_performance_64e81de3617dc384.json</x:v>
      </x:c>
    </x:row>
    <x:row r="2750" ht="25" customHeight="1">
      <x:c r="A2750" s="1" t="str">
        <x:v>563300.SH</x:v>
      </x:c>
      <x:c r="B2750" s="7" t="d">
        <x:v>2026-07-09T00:00:00.000Z</x:v>
      </x:c>
      <x:c r="C2750" s="8" t="n">
        <x:v>2221174000</x:v>
      </x:c>
      <x:c r="D2750" s="9" t="n">
        <x:v>1.5174</x:v>
      </x:c>
      <x:c r="E2750" s="9" t="n">
        <x:f>IF(COUNT(C2750:D2750)=2,C2750*D2750/100000000,"n.a.")</x:f>
        <x:v>33.704094276000006</x:v>
      </x:c>
      <x:c r="F2750" s="1" t="str">
        <x:v>get_fund_holders_a10e2190a42af2eb.json</x:v>
      </x:c>
      <x:c r="G2750" s="1" t="str">
        <x:v>get_fund_performance_074fe7c4861a32c8.json</x:v>
      </x:c>
    </x:row>
    <x:row r="2751" ht="25" customHeight="1">
      <x:c r="A2751" s="1" t="str">
        <x:v>563520.SH</x:v>
      </x:c>
      <x:c r="B2751" s="7" t="d">
        <x:v>2026-07-09T00:00:00.000Z</x:v>
      </x:c>
      <x:c r="C2751" s="8" t="n">
        <x:v>376065000</x:v>
      </x:c>
      <x:c r="D2751" s="9" t="n">
        <x:v>1.2564</x:v>
      </x:c>
      <x:c r="E2751" s="9" t="n">
        <x:f>IF(COUNT(C2751:D2751)=2,C2751*D2751/100000000,"n.a.")</x:f>
        <x:v>4.72488066</x:v>
      </x:c>
      <x:c r="F2751" s="1" t="str">
        <x:v>get_fund_holders_1e677b142657289e.json</x:v>
      </x:c>
      <x:c r="G2751" s="1" t="str">
        <x:v>get_fund_performance_32b153f453e65745.json</x:v>
      </x:c>
    </x:row>
    <x:row r="2752" ht="25" customHeight="1">
      <x:c r="A2752" s="1" t="str">
        <x:v>563750.SH</x:v>
      </x:c>
      <x:c r="B2752" s="7" t="d">
        <x:v>2026-07-09T00:00:00.000Z</x:v>
      </x:c>
      <x:c r="C2752" s="8" t="n">
        <x:v>357237000</x:v>
      </x:c>
      <x:c r="D2752" s="9" t="n">
        <x:v>1.2054</x:v>
      </x:c>
      <x:c r="E2752" s="9" t="n">
        <x:f>IF(COUNT(C2752:D2752)=2,C2752*D2752/100000000,"n.a.")</x:f>
        <x:v>4.306134798</x:v>
      </x:c>
      <x:c r="F2752" s="1" t="str">
        <x:v>get_fund_holders_3a509cba2b0c91ea.json</x:v>
      </x:c>
      <x:c r="G2752" s="1" t="str">
        <x:v>get_fund_performance_aa085c9cb9fda8b6.json</x:v>
      </x:c>
    </x:row>
    <x:row r="2753" ht="25" customHeight="1">
      <x:c r="A2753" s="1" t="str">
        <x:v>588000.SH</x:v>
      </x:c>
      <x:c r="B2753" s="7" t="d">
        <x:v>2026-07-09T00:00:00.000Z</x:v>
      </x:c>
      <x:c r="C2753" s="8" t="n">
        <x:v>31241668200</x:v>
      </x:c>
      <x:c r="D2753" s="9" t="n">
        <x:v>2.3041</x:v>
      </x:c>
      <x:c r="E2753" s="9" t="n">
        <x:f>IF(COUNT(C2753:D2753)=2,C2753*D2753/100000000,"n.a.")</x:f>
        <x:v>719.8392769961999</x:v>
      </x:c>
      <x:c r="F2753" s="1" t="str">
        <x:v>get_fund_holders_d7a48f04a3675863.json</x:v>
      </x:c>
      <x:c r="G2753" s="1" t="str">
        <x:v>get_fund_performance_8e72c41e3db9b3ba.json</x:v>
      </x:c>
    </x:row>
    <x:row r="2754" ht="25" customHeight="1">
      <x:c r="A2754" s="1" t="str">
        <x:v>588040.SH</x:v>
      </x:c>
      <x:c r="B2754" s="7" t="d">
        <x:v>2026-07-09T00:00:00.000Z</x:v>
      </x:c>
      <x:c r="C2754" s="8" t="n">
        <x:v>79889000</x:v>
      </x:c>
      <x:c r="D2754" s="9" t="n">
        <x:v>2.2229</x:v>
      </x:c>
      <x:c r="E2754" s="9" t="n">
        <x:f>IF(COUNT(C2754:D2754)=2,C2754*D2754/100000000,"n.a.")</x:f>
        <x:v>1.7758525809999999</x:v>
      </x:c>
      <x:c r="F2754" s="1" t="str">
        <x:v>get_fund_holders_289aa24890e2120f.json</x:v>
      </x:c>
      <x:c r="G2754" s="1" t="str">
        <x:v>get_fund_performance_132f843fe326f0e9.json</x:v>
      </x:c>
    </x:row>
    <x:row r="2755" ht="25" customHeight="1">
      <x:c r="A2755" s="1" t="str">
        <x:v>588050.SH</x:v>
      </x:c>
      <x:c r="B2755" s="7" t="d">
        <x:v>2026-07-09T00:00:00.000Z</x:v>
      </x:c>
      <x:c r="C2755" s="8" t="n">
        <x:v>4797241300</x:v>
      </x:c>
      <x:c r="D2755" s="9" t="n">
        <x:v>2.2361</x:v>
      </x:c>
      <x:c r="E2755" s="9" t="n">
        <x:f>IF(COUNT(C2755:D2755)=2,C2755*D2755/100000000,"n.a.")</x:f>
        <x:v>107.2711127093</x:v>
      </x:c>
      <x:c r="F2755" s="1" t="str">
        <x:v>get_fund_holders_bf65d0019adb3c3e.json</x:v>
      </x:c>
      <x:c r="G2755" s="1" t="str">
        <x:v>get_fund_performance_dbfdb5899fd5fed8.json</x:v>
      </x:c>
    </x:row>
    <x:row r="2756" ht="25" customHeight="1">
      <x:c r="A2756" s="1" t="str">
        <x:v>588060.SH</x:v>
      </x:c>
      <x:c r="B2756" s="7" t="d">
        <x:v>2026-07-09T00:00:00.000Z</x:v>
      </x:c>
      <x:c r="C2756" s="8" t="n">
        <x:v>5281140000</x:v>
      </x:c>
      <x:c r="D2756" s="9" t="n">
        <x:v>1.3856</x:v>
      </x:c>
      <x:c r="E2756" s="9" t="n">
        <x:f>IF(COUNT(C2756:D2756)=2,C2756*D2756/100000000,"n.a.")</x:f>
        <x:v>73.17547584</x:v>
      </x:c>
      <x:c r="F2756" s="1" t="str">
        <x:v>get_fund_holders_5233c0fc3241a32c.json</x:v>
      </x:c>
      <x:c r="G2756" s="1" t="str">
        <x:v>get_fund_performance_efd396d3cd9bc676.json</x:v>
      </x:c>
    </x:row>
    <x:row r="2757" ht="25" customHeight="1">
      <x:c r="A2757" s="1" t="str">
        <x:v>588080.SH</x:v>
      </x:c>
      <x:c r="B2757" s="7" t="d">
        <x:v>2026-07-09T00:00:00.000Z</x:v>
      </x:c>
      <x:c r="C2757" s="8" t="n">
        <x:v>20137628100</x:v>
      </x:c>
      <x:c r="D2757" s="9" t="n">
        <x:v>2.2339</x:v>
      </x:c>
      <x:c r="E2757" s="9" t="n">
        <x:f>IF(COUNT(C2757:D2757)=2,C2757*D2757/100000000,"n.a.")</x:f>
        <x:v>449.8544741259</x:v>
      </x:c>
      <x:c r="F2757" s="1" t="str">
        <x:v>get_fund_holders_d208616395cf29e5.json</x:v>
      </x:c>
      <x:c r="G2757" s="1" t="str">
        <x:v>get_fund_performance_436bcdb0b10648ba.json</x:v>
      </x:c>
    </x:row>
    <x:row r="2758" ht="25" customHeight="1">
      <x:c r="A2758" s="1" t="str">
        <x:v>588090.SH</x:v>
      </x:c>
      <x:c r="B2758" s="7" t="d">
        <x:v>2026-07-09T00:00:00.000Z</x:v>
      </x:c>
      <x:c r="C2758" s="8" t="n">
        <x:v>2442072800</x:v>
      </x:c>
      <x:c r="D2758" s="9" t="n">
        <x:v>2.2378</x:v>
      </x:c>
      <x:c r="E2758" s="9" t="n">
        <x:f>IF(COUNT(C2758:D2758)=2,C2758*D2758/100000000,"n.a.")</x:f>
        <x:v>54.6487051184</x:v>
      </x:c>
      <x:c r="F2758" s="1" t="str">
        <x:v>get_fund_holders_0e8c333096cb6d9b.json</x:v>
      </x:c>
      <x:c r="G2758" s="1" t="str">
        <x:v>get_fund_performance_5d7f4203664c3089.json</x:v>
      </x:c>
    </x:row>
    <x:row r="2759" ht="25" customHeight="1">
      <x:c r="A2759" s="1" t="str">
        <x:v>588150.SH</x:v>
      </x:c>
      <x:c r="B2759" s="7" t="d">
        <x:v>2026-07-09T00:00:00.000Z</x:v>
      </x:c>
      <x:c r="C2759" s="8" t="n">
        <x:v>289432600</x:v>
      </x:c>
      <x:c r="D2759" s="9" t="n">
        <x:v>1.5418</x:v>
      </x:c>
      <x:c r="E2759" s="9" t="n">
        <x:f>IF(COUNT(C2759:D2759)=2,C2759*D2759/100000000,"n.a.")</x:f>
        <x:v>4.4624718268</x:v>
      </x:c>
      <x:c r="F2759" s="1" t="str">
        <x:v>get_fund_holders_9969b0d406d0b745.json</x:v>
      </x:c>
      <x:c r="G2759" s="1" t="str">
        <x:v>get_fund_performance_e05a94b547791553.json</x:v>
      </x:c>
    </x:row>
    <x:row r="2760" ht="25" customHeight="1">
      <x:c r="A2760" s="1" t="str">
        <x:v>588180.SH</x:v>
      </x:c>
      <x:c r="B2760" s="7" t="d">
        <x:v>2026-07-09T00:00:00.000Z</x:v>
      </x:c>
      <x:c r="C2760" s="8" t="n">
        <x:v>654353700</x:v>
      </x:c>
      <x:c r="D2760" s="9" t="n">
        <x:v>1.4129</x:v>
      </x:c>
      <x:c r="E2760" s="9" t="n">
        <x:f>IF(COUNT(C2760:D2760)=2,C2760*D2760/100000000,"n.a.")</x:f>
        <x:v>9.245363427300001</x:v>
      </x:c>
      <x:c r="F2760" s="1" t="str">
        <x:v>get_fund_holders_a16d4a3c86b477e3.json</x:v>
      </x:c>
      <x:c r="G2760" s="1" t="str">
        <x:v>get_fund_performance_dbfdb5899fd5fed8.json</x:v>
      </x:c>
    </x:row>
    <x:row r="2761" ht="25" customHeight="1">
      <x:c r="A2761" s="1" t="str">
        <x:v>588280.SH</x:v>
      </x:c>
      <x:c r="B2761" s="7" t="d">
        <x:v>2026-07-09T00:00:00.000Z</x:v>
      </x:c>
      <x:c r="C2761" s="8" t="n">
        <x:v>276121000</x:v>
      </x:c>
      <x:c r="D2761" s="9" t="n">
        <x:v>1.5693</x:v>
      </x:c>
      <x:c r="E2761" s="9" t="n">
        <x:f>IF(COUNT(C2761:D2761)=2,C2761*D2761/100000000,"n.a.")</x:f>
        <x:v>4.333166853</x:v>
      </x:c>
      <x:c r="F2761" s="1" t="str">
        <x:v>get_fund_holders_e06a4127f41e102c.json</x:v>
      </x:c>
      <x:c r="G2761" s="1" t="str">
        <x:v>get_fund_performance_40a67205fc558839.json</x:v>
      </x:c>
    </x:row>
    <x:row r="2762" ht="25" customHeight="1">
      <x:c r="A2762" s="1" t="str">
        <x:v>588720.SH</x:v>
      </x:c>
      <x:c r="B2762" s="7" t="d">
        <x:v>2026-07-09T00:00:00.000Z</x:v>
      </x:c>
      <x:c r="C2762" s="8" t="n">
        <x:v>92241800</x:v>
      </x:c>
      <x:c r="D2762" s="9" t="n">
        <x:v>2.1945</x:v>
      </x:c>
      <x:c r="E2762" s="9" t="n">
        <x:f>IF(COUNT(C2762:D2762)=2,C2762*D2762/100000000,"n.a.")</x:f>
        <x:v>2.0242463010000002</x:v>
      </x:c>
      <x:c r="F2762" s="1" t="str">
        <x:v>get_fund_holders_522e7c68c534d3b2.json</x:v>
      </x:c>
      <x:c r="G2762" s="1" t="str">
        <x:v>get_fund_performance_5d7f4203664c3089.json</x:v>
      </x:c>
    </x:row>
    <x:row r="2763" ht="25" customHeight="1">
      <x:c r="A2763" s="1" t="str">
        <x:v>588840.SH</x:v>
      </x:c>
      <x:c r="B2763" s="7" t="d">
        <x:v>2026-07-09T00:00:00.000Z</x:v>
      </x:c>
      <x:c r="C2763" s="8" t="n">
        <x:v>43236000</x:v>
      </x:c>
      <x:c r="D2763" s="9" t="n">
        <x:v>2.0171</x:v>
      </x:c>
      <x:c r="E2763" s="9" t="n">
        <x:f>IF(COUNT(C2763:D2763)=2,C2763*D2763/100000000,"n.a.")</x:f>
        <x:v>0.8721133560000001</x:v>
      </x:c>
      <x:c r="F2763" s="1" t="str">
        <x:v>get_fund_holders_0b63176527658f63.json</x:v>
      </x:c>
      <x:c r="G2763" s="1" t="str">
        <x:v>get_fund_performance_132f843fe326f0e9.json</x:v>
      </x:c>
    </x:row>
    <x:row r="2764" ht="25" customHeight="1">
      <x:c r="A2764" s="1" t="str">
        <x:v>588870.SH</x:v>
      </x:c>
      <x:c r="B2764" s="7" t="d">
        <x:v>2026-07-09T00:00:00.000Z</x:v>
      </x:c>
      <x:c r="C2764" s="8" t="n">
        <x:v>317552000</x:v>
      </x:c>
      <x:c r="D2764" s="9" t="n">
        <x:v>2.2118</x:v>
      </x:c>
      <x:c r="E2764" s="9" t="n">
        <x:f>IF(COUNT(C2764:D2764)=2,C2764*D2764/100000000,"n.a.")</x:f>
        <x:v>7.023615136</x:v>
      </x:c>
      <x:c r="F2764" s="1" t="str">
        <x:v>get_fund_holders_caa4c3c02f912995.json</x:v>
      </x:c>
      <x:c r="G2764" s="1" t="str">
        <x:v>get_fund_performance_efd396d3cd9bc676.json</x:v>
      </x:c>
    </x:row>
    <x:row r="2765" ht="25" customHeight="1">
      <x:c r="A2765" s="1" t="str">
        <x:v>588940.SH</x:v>
      </x:c>
      <x:c r="B2765" s="7" t="d">
        <x:v>2026-07-09T00:00:00.000Z</x:v>
      </x:c>
      <x:c r="C2765" s="8" t="n">
        <x:v>541420000</x:v>
      </x:c>
      <x:c r="D2765" s="9" t="n">
        <x:v>2.2569</x:v>
      </x:c>
      <x:c r="E2765" s="9" t="n">
        <x:f>IF(COUNT(C2765:D2765)=2,C2765*D2765/100000000,"n.a.")</x:f>
        <x:v>12.21930798</x:v>
      </x:c>
      <x:c r="F2765" s="1" t="str">
        <x:v>get_fund_holders_dd0a9debd3f4f444.json</x:v>
      </x:c>
      <x:c r="G2765" s="1" t="str">
        <x:v>get_fund_performance_45fcf26c430218d7.json</x:v>
      </x:c>
    </x:row>
    <x:row r="2766" ht="25" customHeight="1">
      <x:c r="A2766" s="1" t="str">
        <x:v>588950.SH</x:v>
      </x:c>
      <x:c r="B2766" s="7" t="d">
        <x:v>2026-07-09T00:00:00.000Z</x:v>
      </x:c>
      <x:c r="C2766" s="8" t="n">
        <x:v>263729700</x:v>
      </x:c>
      <x:c r="D2766" s="9" t="n">
        <x:v>2.269</x:v>
      </x:c>
      <x:c r="E2766" s="9" t="n">
        <x:f>IF(COUNT(C2766:D2766)=2,C2766*D2766/100000000,"n.a.")</x:f>
        <x:v>5.984026893000001</x:v>
      </x:c>
      <x:c r="F2766" s="1" t="str">
        <x:v>get_fund_holders_d208616395cf29e5.json</x:v>
      </x:c>
      <x:c r="G2766" s="1" t="str">
        <x:v>get_fund_performance_436bcdb0b10648ba.json</x:v>
      </x:c>
    </x:row>
    <x:row r="2767" ht="25" customHeight="1">
      <x:c r="A2767" s="1" t="str">
        <x:v>589150.SH</x:v>
      </x:c>
      <x:c r="B2767" s="7" t="d">
        <x:v>2026-07-09T00:00:00.000Z</x:v>
      </x:c>
      <x:c r="C2767" s="8" t="n">
        <x:v>421437200</x:v>
      </x:c>
      <x:c r="D2767" s="9" t="n">
        <x:v>1.5832</x:v>
      </x:c>
      <x:c r="E2767" s="9" t="n">
        <x:f>IF(COUNT(C2767:D2767)=2,C2767*D2767/100000000,"n.a.")</x:f>
        <x:v>6.6721937504</x:v>
      </x:c>
      <x:c r="F2767" s="1" t="str">
        <x:v>get_fund_holders_9969b0d406d0b745.json</x:v>
      </x:c>
      <x:c r="G2767" s="1" t="str">
        <x:v>get_fund_performance_e05a94b547791553.json</x:v>
      </x:c>
    </x:row>
    <x:row r="2768" ht="25" customHeight="1">
      <x:c r="A2768" s="1" t="str">
        <x:v>589360.SH</x:v>
      </x:c>
      <x:c r="B2768" s="7" t="d">
        <x:v>2026-07-09T00:00:00.000Z</x:v>
      </x:c>
      <x:c r="C2768" s="8" t="n">
        <x:v>203174000</x:v>
      </x:c>
      <x:c r="D2768" s="9" t="n">
        <x:v>1.1234</x:v>
      </x:c>
      <x:c r="E2768" s="9" t="n">
        <x:f>IF(COUNT(C2768:D2768)=2,C2768*D2768/100000000,"n.a.")</x:f>
        <x:v>2.282456716</x:v>
      </x:c>
      <x:c r="F2768" s="1" t="str">
        <x:v>get_fund_holders_6945901b696ca7c1.json</x:v>
      </x:c>
      <x:c r="G2768" s="1" t="str">
        <x:v>get_fund_performance_471c330b09cc8ef2.json</x:v>
      </x:c>
    </x:row>
    <x:row r="2769" ht="25" customHeight="1">
      <x:c r="A2769" s="1" t="str">
        <x:v>589850.SH</x:v>
      </x:c>
      <x:c r="B2769" s="7" t="d">
        <x:v>2026-07-09T00:00:00.000Z</x:v>
      </x:c>
      <x:c r="C2769" s="8" t="n">
        <x:v>445057000</x:v>
      </x:c>
      <x:c r="D2769" s="9" t="n">
        <x:v>2.0876</x:v>
      </x:c>
      <x:c r="E2769" s="9" t="n">
        <x:f>IF(COUNT(C2769:D2769)=2,C2769*D2769/100000000,"n.a.")</x:f>
        <x:v>9.291009932</x:v>
      </x:c>
      <x:c r="F2769" s="1" t="str">
        <x:v>get_fund_holders_d7a48f04a3675863.json</x:v>
      </x:c>
      <x:c r="G2769" s="1" t="str">
        <x:v>get_fund_performance_8e72c41e3db9b3ba.json</x:v>
      </x:c>
    </x:row>
    <x:row r="2770" ht="25" customHeight="1">
      <x:c r="A2770" s="1" t="str">
        <x:v>159205.SZ</x:v>
      </x:c>
      <x:c r="B2770" s="7" t="d">
        <x:v>2026-07-10T00:00:00.000Z</x:v>
      </x:c>
      <x:c r="C2770" s="8" t="n">
        <x:v>389056064</x:v>
      </x:c>
      <x:c r="D2770" s="9" t="n">
        <x:v>1.8855</x:v>
      </x:c>
      <x:c r="E2770" s="9" t="n">
        <x:f>IF(COUNT(C2770:D2770)=2,C2770*D2770/100000000,"n.a.")</x:f>
        <x:v>7.33565208672</x:v>
      </x:c>
      <x:c r="F2770" s="1" t="str">
        <x:v>get_fund_holders_dd0a9debd3f4f444.json</x:v>
      </x:c>
      <x:c r="G2770" s="1" t="str">
        <x:v>get_fund_performance_45fcf26c430218d7.json</x:v>
      </x:c>
    </x:row>
    <x:row r="2771" ht="25" customHeight="1">
      <x:c r="A2771" s="1" t="str">
        <x:v>159247.SZ</x:v>
      </x:c>
      <x:c r="B2771" s="7" t="d">
        <x:v>2026-07-10T00:00:00.000Z</x:v>
      </x:c>
      <x:c r="C2771" s="8" t="n">
        <x:v>257984966</x:v>
      </x:c>
      <x:c r="D2771" s="9" t="n">
        <x:v>1.1551</x:v>
      </x:c>
      <x:c r="E2771" s="9" t="n">
        <x:f>IF(COUNT(C2771:D2771)=2,C2771*D2771/100000000,"n.a.")</x:f>
        <x:v>2.979984342266</x:v>
      </x:c>
      <x:c r="F2771" s="1" t="str">
        <x:v>get_fund_holders_fadd370a28d51cf3.json</x:v>
      </x:c>
      <x:c r="G2771" s="1" t="str">
        <x:v>get_fund_performance_bf1ce8849823faae.json</x:v>
      </x:c>
    </x:row>
    <x:row r="2772" ht="25" customHeight="1">
      <x:c r="A2772" s="1" t="str">
        <x:v>159300.SZ</x:v>
      </x:c>
      <x:c r="B2772" s="7" t="d">
        <x:v>2026-07-10T00:00:00.000Z</x:v>
      </x:c>
      <x:c r="C2772" s="8" t="n">
        <x:v>179158097</x:v>
      </x:c>
      <x:c r="D2772" s="9" t="n">
        <x:v>5.1653</x:v>
      </x:c>
      <x:c r="E2772" s="9" t="n">
        <x:f>IF(COUNT(C2772:D2772)=2,C2772*D2772/100000000,"n.a.")</x:f>
        <x:v>9.254053184341</x:v>
      </x:c>
      <x:c r="F2772" s="1" t="str">
        <x:v>get_fund_holders_b7b2fd863d7cae37.json</x:v>
      </x:c>
      <x:c r="G2772" s="1" t="str">
        <x:v>get_fund_performance_782c037bcb449f29.json</x:v>
      </x:c>
    </x:row>
    <x:row r="2773" ht="25" customHeight="1">
      <x:c r="A2773" s="1" t="str">
        <x:v>159330.SZ</x:v>
      </x:c>
      <x:c r="B2773" s="7" t="d">
        <x:v>2026-07-10T00:00:00.000Z</x:v>
      </x:c>
      <x:c r="C2773" s="8" t="n">
        <x:v>335801009</x:v>
      </x:c>
      <x:c r="D2773" s="9" t="n">
        <x:v>1.4898</x:v>
      </x:c>
      <x:c r="E2773" s="9" t="n">
        <x:f>IF(COUNT(C2773:D2773)=2,C2773*D2773/100000000,"n.a.")</x:f>
        <x:v>5.002763432081999</x:v>
      </x:c>
      <x:c r="F2773" s="1" t="str">
        <x:v>get_fund_holders_db155956e659ea95.json</x:v>
      </x:c>
      <x:c r="G2773" s="1" t="str">
        <x:v>get_fund_performance_ac2efc383ca02be2.json</x:v>
      </x:c>
    </x:row>
    <x:row r="2774" ht="25" customHeight="1">
      <x:c r="A2774" s="1" t="str">
        <x:v>159337.SZ</x:v>
      </x:c>
      <x:c r="B2774" s="7" t="d">
        <x:v>2026-07-10T00:00:00.000Z</x:v>
      </x:c>
      <x:c r="C2774" s="8" t="n">
        <x:v>247710611</x:v>
      </x:c>
      <x:c r="D2774" s="9" t="n">
        <x:v>1.9375</x:v>
      </x:c>
      <x:c r="E2774" s="9" t="n">
        <x:f>IF(COUNT(C2774:D2774)=2,C2774*D2774/100000000,"n.a.")</x:f>
        <x:v>4.799393088125</x:v>
      </x:c>
      <x:c r="F2774" s="1" t="str">
        <x:v>get_fund_holders_0f3e86d571c495d7.json</x:v>
      </x:c>
      <x:c r="G2774" s="1" t="str">
        <x:v>get_fund_performance_5896dab4189c2620.json</x:v>
      </x:c>
    </x:row>
    <x:row r="2775" ht="25" customHeight="1">
      <x:c r="A2775" s="1" t="str">
        <x:v>159393.SZ</x:v>
      </x:c>
      <x:c r="B2775" s="7" t="d">
        <x:v>2026-07-10T00:00:00.000Z</x:v>
      </x:c>
      <x:c r="C2775" s="8" t="n">
        <x:v>56446342</x:v>
      </x:c>
      <x:c r="D2775" s="9" t="n">
        <x:v>5.0981</x:v>
      </x:c>
      <x:c r="E2775" s="9" t="n">
        <x:f>IF(COUNT(C2775:D2775)=2,C2775*D2775/100000000,"n.a.")</x:f>
        <x:v>2.8776909615019997</x:v>
      </x:c>
      <x:c r="F2775" s="1" t="str">
        <x:v>get_fund_holders_9f97c20db2568193.json</x:v>
      </x:c>
      <x:c r="G2775" s="1" t="str">
        <x:v>get_fund_performance_cc51021ca3a41cab.json</x:v>
      </x:c>
    </x:row>
    <x:row r="2776" ht="25" customHeight="1">
      <x:c r="A2776" s="1" t="str">
        <x:v>159500.SZ</x:v>
      </x:c>
      <x:c r="B2776" s="7" t="d">
        <x:v>2026-07-10T00:00:00.000Z</x:v>
      </x:c>
      <x:c r="C2776" s="8" t="n">
        <x:v>140538865</x:v>
      </x:c>
      <x:c r="D2776" s="9" t="n">
        <x:v>1.2695</x:v>
      </x:c>
      <x:c r="E2776" s="9" t="n">
        <x:f>IF(COUNT(C2776:D2776)=2,C2776*D2776/100000000,"n.a.")</x:f>
        <x:v>1.784140891175</x:v>
      </x:c>
      <x:c r="F2776" s="1" t="str">
        <x:v>get_fund_holders_cb7a47267215c1da.json</x:v>
      </x:c>
      <x:c r="G2776" s="1" t="str">
        <x:v>get_fund_performance_7bf0efc786c27bf1.json</x:v>
      </x:c>
    </x:row>
    <x:row r="2777" ht="25" customHeight="1">
      <x:c r="A2777" s="1" t="str">
        <x:v>159531.SZ</x:v>
      </x:c>
      <x:c r="B2777" s="7" t="d">
        <x:v>2026-07-10T00:00:00.000Z</x:v>
      </x:c>
      <x:c r="C2777" s="8" t="n">
        <x:v>588608406</x:v>
      </x:c>
      <x:c r="D2777" s="9" t="n">
        <x:v>1.4738</x:v>
      </x:c>
      <x:c r="E2777" s="9" t="n">
        <x:f>IF(COUNT(C2777:D2777)=2,C2777*D2777/100000000,"n.a.")</x:f>
        <x:v>8.674910687628</x:v>
      </x:c>
      <x:c r="F2777" s="1" t="str">
        <x:v>get_fund_holders_6dc695d00ba15682.json</x:v>
      </x:c>
      <x:c r="G2777" s="1" t="str">
        <x:v>get_fund_performance_e916a21462249c2f.json</x:v>
      </x:c>
    </x:row>
    <x:row r="2778" ht="25" customHeight="1">
      <x:c r="A2778" s="1" t="str">
        <x:v>159532.SZ</x:v>
      </x:c>
      <x:c r="B2778" s="7" t="d">
        <x:v>2026-07-10T00:00:00.000Z</x:v>
      </x:c>
      <x:c r="C2778" s="8" t="n">
        <x:v>127564791</x:v>
      </x:c>
      <x:c r="D2778" s="9" t="n">
        <x:v>1.7108</x:v>
      </x:c>
      <x:c r="E2778" s="9" t="n">
        <x:f>IF(COUNT(C2778:D2778)=2,C2778*D2778/100000000,"n.a.")</x:f>
        <x:v>2.182378444428</x:v>
      </x:c>
      <x:c r="F2778" s="1" t="str">
        <x:v>get_fund_holders_6dc695d00ba15682.json</x:v>
      </x:c>
      <x:c r="G2778" s="1" t="str">
        <x:v>get_fund_performance_e916a21462249c2f.json</x:v>
      </x:c>
    </x:row>
    <x:row r="2779" ht="25" customHeight="1">
      <x:c r="A2779" s="1" t="str">
        <x:v>159533.SZ</x:v>
      </x:c>
      <x:c r="B2779" s="7" t="d">
        <x:v>2026-07-10T00:00:00.000Z</x:v>
      </x:c>
      <x:c r="C2779" s="8" t="n">
        <x:v>13458785</x:v>
      </x:c>
      <x:c r="D2779" s="9" t="n">
        <x:v>2.0111</x:v>
      </x:c>
      <x:c r="E2779" s="9" t="n">
        <x:f>IF(COUNT(C2779:D2779)=2,C2779*D2779/100000000,"n.a.")</x:f>
        <x:v>0.270669625135</x:v>
      </x:c>
      <x:c r="F2779" s="1" t="str">
        <x:v>get_fund_holders_2726ab4790466ee0.json</x:v>
      </x:c>
      <x:c r="G2779" s="1" t="str">
        <x:v>get_fund_performance_cb9287801365b0fc.json</x:v>
      </x:c>
    </x:row>
    <x:row r="2780" ht="25" customHeight="1">
      <x:c r="A2780" s="1" t="str">
        <x:v>159535.SZ</x:v>
      </x:c>
      <x:c r="B2780" s="7" t="d">
        <x:v>2026-07-10T00:00:00.000Z</x:v>
      </x:c>
      <x:c r="C2780" s="8" t="n">
        <x:v>19981088</x:v>
      </x:c>
      <x:c r="D2780" s="9" t="n">
        <x:v>1.5012</x:v>
      </x:c>
      <x:c r="E2780" s="9" t="n">
        <x:f>IF(COUNT(C2780:D2780)=2,C2780*D2780/100000000,"n.a.")</x:f>
        <x:v>0.299956093056</x:v>
      </x:c>
      <x:c r="F2780" s="1" t="str">
        <x:v>get_fund_holders_b0ac19f70da2b9d6.json</x:v>
      </x:c>
      <x:c r="G2780" s="1" t="str">
        <x:v>get_fund_performance_8091d233a91473cf.json</x:v>
      </x:c>
    </x:row>
    <x:row r="2781" ht="25" customHeight="1">
      <x:c r="A2781" s="1" t="str">
        <x:v>159536.SZ</x:v>
      </x:c>
      <x:c r="B2781" s="7" t="d">
        <x:v>2026-07-10T00:00:00.000Z</x:v>
      </x:c>
      <x:c r="C2781" s="8" t="n">
        <x:v>39261589</x:v>
      </x:c>
      <x:c r="D2781" s="9" t="n">
        <x:v>1.4512</x:v>
      </x:c>
      <x:c r="E2781" s="9" t="n">
        <x:f>IF(COUNT(C2781:D2781)=2,C2781*D2781/100000000,"n.a.")</x:f>
        <x:v>0.569764179568</x:v>
      </x:c>
      <x:c r="F2781" s="1" t="str">
        <x:v>get_fund_holders_b0ac19f70da2b9d6.json</x:v>
      </x:c>
      <x:c r="G2781" s="1" t="str">
        <x:v>get_fund_performance_8091d233a91473cf.json</x:v>
      </x:c>
    </x:row>
    <x:row r="2782" ht="25" customHeight="1">
      <x:c r="A2782" s="1" t="str">
        <x:v>159629.SZ</x:v>
      </x:c>
      <x:c r="B2782" s="7" t="d">
        <x:v>2026-07-10T00:00:00.000Z</x:v>
      </x:c>
      <x:c r="C2782" s="8" t="n">
        <x:v>497252663</x:v>
      </x:c>
      <x:c r="D2782" s="9" t="n">
        <x:v>3.4124</x:v>
      </x:c>
      <x:c r="E2782" s="9" t="n">
        <x:f>IF(COUNT(C2782:D2782)=2,C2782*D2782/100000000,"n.a.")</x:f>
        <x:v>16.968249872212</x:v>
      </x:c>
      <x:c r="F2782" s="1" t="str">
        <x:v>get_fund_holders_f06ed8ca04a5c3cd.json</x:v>
      </x:c>
      <x:c r="G2782" s="1" t="str">
        <x:v>get_fund_performance_7ef9212eaf1828ff.json</x:v>
      </x:c>
    </x:row>
    <x:row r="2783" ht="25" customHeight="1">
      <x:c r="A2783" s="1" t="str">
        <x:v>159633.SZ</x:v>
      </x:c>
      <x:c r="B2783" s="7" t="d">
        <x:v>2026-07-10T00:00:00.000Z</x:v>
      </x:c>
      <x:c r="C2783" s="8" t="n">
        <x:v>706162658</x:v>
      </x:c>
      <x:c r="D2783" s="9" t="n">
        <x:v>3.4918</x:v>
      </x:c>
      <x:c r="E2783" s="9" t="n">
        <x:f>IF(COUNT(C2783:D2783)=2,C2783*D2783/100000000,"n.a.")</x:f>
        <x:v>24.657787692044</x:v>
      </x:c>
      <x:c r="F2783" s="1" t="str">
        <x:v>get_fund_holders_cdfe40210f5aa2b8.json</x:v>
      </x:c>
      <x:c r="G2783" s="1" t="str">
        <x:v>get_fund_performance_240cbda96a3d63f3.json</x:v>
      </x:c>
    </x:row>
    <x:row r="2784" ht="25" customHeight="1">
      <x:c r="A2784" s="1" t="str">
        <x:v>159673.SZ</x:v>
      </x:c>
      <x:c r="B2784" s="7" t="d">
        <x:v>2026-07-10T00:00:00.000Z</x:v>
      </x:c>
      <x:c r="C2784" s="8" t="n">
        <x:v>1365528385</x:v>
      </x:c>
      <x:c r="D2784" s="9" t="n">
        <x:v>1.3233</x:v>
      </x:c>
      <x:c r="E2784" s="9" t="n">
        <x:f>IF(COUNT(C2784:D2784)=2,C2784*D2784/100000000,"n.a.")</x:f>
        <x:v>18.070037118705</x:v>
      </x:c>
      <x:c r="F2784" s="1" t="str">
        <x:v>get_fund_holders_1d7b543e33e514b4.json</x:v>
      </x:c>
      <x:c r="G2784" s="1" t="str">
        <x:v>get_fund_performance_7c60e350c6141c53.json</x:v>
      </x:c>
    </x:row>
    <x:row r="2785" ht="25" customHeight="1">
      <x:c r="A2785" s="1" t="str">
        <x:v>159808.SZ</x:v>
      </x:c>
      <x:c r="B2785" s="7" t="d">
        <x:v>2026-07-10T00:00:00.000Z</x:v>
      </x:c>
      <x:c r="C2785" s="8" t="n">
        <x:v>49484790</x:v>
      </x:c>
      <x:c r="D2785" s="9" t="n">
        <x:v>1.4875</x:v>
      </x:c>
      <x:c r="E2785" s="9" t="n">
        <x:f>IF(COUNT(C2785:D2785)=2,C2785*D2785/100000000,"n.a.")</x:f>
        <x:v>0.73608625125</x:v>
      </x:c>
      <x:c r="F2785" s="1" t="str">
        <x:v>get_fund_holders_e011263fc4341082.json</x:v>
      </x:c>
      <x:c r="G2785" s="1" t="str">
        <x:v>get_fund_performance_23d6e3cf533bf329.json</x:v>
      </x:c>
    </x:row>
    <x:row r="2786" ht="25" customHeight="1">
      <x:c r="A2786" s="1" t="str">
        <x:v>159810.SZ</x:v>
      </x:c>
      <x:c r="B2786" s="7" t="d">
        <x:v>2026-07-10T00:00:00.000Z</x:v>
      </x:c>
      <x:c r="C2786" s="8" t="n">
        <x:v>48475458</x:v>
      </x:c>
      <x:c r="D2786" s="9" t="n">
        <x:v>1.5483</x:v>
      </x:c>
      <x:c r="E2786" s="9" t="n">
        <x:f>IF(COUNT(C2786:D2786)=2,C2786*D2786/100000000,"n.a.")</x:f>
        <x:v>0.750545516214</x:v>
      </x:c>
      <x:c r="F2786" s="1" t="str">
        <x:v>get_fund_holders_e011263fc4341082.json</x:v>
      </x:c>
      <x:c r="G2786" s="1" t="str">
        <x:v>get_fund_performance_23d6e3cf533bf329.json</x:v>
      </x:c>
    </x:row>
    <x:row r="2787" ht="25" customHeight="1">
      <x:c r="A2787" s="1" t="str">
        <x:v>159820.SZ</x:v>
      </x:c>
      <x:c r="B2787" s="7" t="d">
        <x:v>2026-07-10T00:00:00.000Z</x:v>
      </x:c>
      <x:c r="C2787" s="8" t="n">
        <x:v>1276408470</x:v>
      </x:c>
      <x:c r="D2787" s="9" t="n">
        <x:v>1.4674</x:v>
      </x:c>
      <x:c r="E2787" s="9" t="n">
        <x:f>IF(COUNT(C2787:D2787)=2,C2787*D2787/100000000,"n.a.")</x:f>
        <x:v>18.73001788878</x:v>
      </x:c>
      <x:c r="F2787" s="1" t="str">
        <x:v>get_fund_holders_4a5b486412b93368.json</x:v>
      </x:c>
      <x:c r="G2787" s="1" t="str">
        <x:v>get_fund_performance_d3b8a29dbfda12d5.json</x:v>
      </x:c>
    </x:row>
    <x:row r="2788" ht="25" customHeight="1">
      <x:c r="A2788" s="1" t="str">
        <x:v>159821.SZ</x:v>
      </x:c>
      <x:c r="B2788" s="7" t="d">
        <x:v>2026-07-10T00:00:00.000Z</x:v>
      </x:c>
      <x:c r="C2788" s="8" t="n">
        <x:v>56820000</x:v>
      </x:c>
      <x:c r="D2788" s="9" t="n">
        <x:v>1.4467</x:v>
      </x:c>
      <x:c r="E2788" s="9" t="n">
        <x:f>IF(COUNT(C2788:D2788)=2,C2788*D2788/100000000,"n.a.")</x:f>
        <x:v>0.82201494</x:v>
      </x:c>
      <x:c r="F2788" s="1" t="str">
        <x:v>get_fund_holders_6f3a5c30140a2cc7.json</x:v>
      </x:c>
      <x:c r="G2788" s="1" t="str">
        <x:v>get_fund_performance_ddc316222fa0f340.json</x:v>
      </x:c>
    </x:row>
    <x:row r="2789" ht="25" customHeight="1">
      <x:c r="A2789" s="1" t="str">
        <x:v>159845.SZ</x:v>
      </x:c>
      <x:c r="B2789" s="7" t="d">
        <x:v>2026-07-10T00:00:00.000Z</x:v>
      </x:c>
      <x:c r="C2789" s="8" t="n">
        <x:v>2188425606</x:v>
      </x:c>
      <x:c r="D2789" s="9" t="n">
        <x:v>3.4035</x:v>
      </x:c>
      <x:c r="E2789" s="9" t="n">
        <x:f>IF(COUNT(C2789:D2789)=2,C2789*D2789/100000000,"n.a.")</x:f>
        <x:v>74.48306550021</x:v>
      </x:c>
      <x:c r="F2789" s="1" t="str">
        <x:v>get_fund_holders_cdfe40210f5aa2b8.json</x:v>
      </x:c>
      <x:c r="G2789" s="1" t="str">
        <x:v>get_fund_performance_240cbda96a3d63f3.json</x:v>
      </x:c>
    </x:row>
    <x:row r="2790" ht="25" customHeight="1">
      <x:c r="A2790" s="1" t="str">
        <x:v>159908.SZ</x:v>
      </x:c>
      <x:c r="B2790" s="7" t="d">
        <x:v>2026-07-10T00:00:00.000Z</x:v>
      </x:c>
      <x:c r="C2790" s="8" t="n">
        <x:v>320229029</x:v>
      </x:c>
      <x:c r="D2790" s="9" t="n">
        <x:v>3.5922</x:v>
      </x:c>
      <x:c r="E2790" s="9" t="n">
        <x:f>IF(COUNT(C2790:D2790)=2,C2790*D2790/100000000,"n.a.")</x:f>
        <x:v>11.503267179738</x:v>
      </x:c>
      <x:c r="F2790" s="1" t="str">
        <x:v>get_fund_holders_f72299d2431949fb.json</x:v>
      </x:c>
      <x:c r="G2790" s="1" t="str">
        <x:v>get_fund_performance_c6948bae147698fe.json</x:v>
      </x:c>
    </x:row>
    <x:row r="2791" ht="25" customHeight="1">
      <x:c r="A2791" s="1" t="str">
        <x:v>159915.SZ</x:v>
      </x:c>
      <x:c r="B2791" s="7" t="d">
        <x:v>2026-07-10T00:00:00.000Z</x:v>
      </x:c>
      <x:c r="C2791" s="8" t="n">
        <x:v>11801454936</x:v>
      </x:c>
      <x:c r="D2791" s="9" t="n">
        <x:v>3.8605</x:v>
      </x:c>
      <x:c r="E2791" s="9" t="n">
        <x:f>IF(COUNT(C2791:D2791)=2,C2791*D2791/100000000,"n.a.")</x:f>
        <x:v>455.59516780428004</x:v>
      </x:c>
      <x:c r="F2791" s="1" t="str">
        <x:v>get_fund_holders_f7a47e9d730c119a.json</x:v>
      </x:c>
      <x:c r="G2791" s="1" t="str">
        <x:v>get_fund_performance_822b984e855b6212.json</x:v>
      </x:c>
    </x:row>
    <x:row r="2792" ht="25" customHeight="1">
      <x:c r="A2792" s="1" t="str">
        <x:v>159919.SZ</x:v>
      </x:c>
      <x:c r="B2792" s="7" t="d">
        <x:v>2026-07-10T00:00:00.000Z</x:v>
      </x:c>
      <x:c r="C2792" s="8" t="n">
        <x:v>5380416676</x:v>
      </x:c>
      <x:c r="D2792" s="9" t="n">
        <x:v>5.0354</x:v>
      </x:c>
      <x:c r="E2792" s="9" t="n">
        <x:f>IF(COUNT(C2792:D2792)=2,C2792*D2792/100000000,"n.a.")</x:f>
        <x:v>270.92550130330403</x:v>
      </x:c>
      <x:c r="F2792" s="1" t="str">
        <x:v>get_fund_holders_1d7b543e33e514b4.json</x:v>
      </x:c>
      <x:c r="G2792" s="1" t="str">
        <x:v>get_fund_performance_7c60e350c6141c53.json</x:v>
      </x:c>
    </x:row>
    <x:row r="2793" ht="25" customHeight="1">
      <x:c r="A2793" s="1" t="str">
        <x:v>159922.SZ</x:v>
      </x:c>
      <x:c r="B2793" s="7" t="d">
        <x:v>2026-07-10T00:00:00.000Z</x:v>
      </x:c>
      <x:c r="C2793" s="8" t="n">
        <x:v>2354676765</x:v>
      </x:c>
      <x:c r="D2793" s="9" t="n">
        <x:v>3.4475</x:v>
      </x:c>
      <x:c r="E2793" s="9" t="n">
        <x:f>IF(COUNT(C2793:D2793)=2,C2793*D2793/100000000,"n.a.")</x:f>
        <x:v>81.177481473375</x:v>
      </x:c>
      <x:c r="F2793" s="1" t="str">
        <x:v>get_fund_holders_642ec0bcd548408a.json</x:v>
      </x:c>
      <x:c r="G2793" s="1" t="str">
        <x:v>get_fund_performance_52dd6b7444cbe37f.json</x:v>
      </x:c>
    </x:row>
    <x:row r="2794" ht="25" customHeight="1">
      <x:c r="A2794" s="1" t="str">
        <x:v>159925.SZ</x:v>
      </x:c>
      <x:c r="B2794" s="7" t="d">
        <x:v>2026-07-10T00:00:00.000Z</x:v>
      </x:c>
      <x:c r="C2794" s="8" t="n">
        <x:v>543920856</x:v>
      </x:c>
      <x:c r="D2794" s="9" t="n">
        <x:v>4.8745</x:v>
      </x:c>
      <x:c r="E2794" s="9" t="n">
        <x:f>IF(COUNT(C2794:D2794)=2,C2794*D2794/100000000,"n.a.")</x:f>
        <x:v>26.513422125720002</x:v>
      </x:c>
      <x:c r="F2794" s="1" t="str">
        <x:v>get_fund_holders_9654d298fd7411b0.json</x:v>
      </x:c>
      <x:c r="G2794" s="1" t="str">
        <x:v>get_fund_performance_1d4a9808e8556da1.json</x:v>
      </x:c>
    </x:row>
    <x:row r="2795" ht="25" customHeight="1">
      <x:c r="A2795" s="1" t="str">
        <x:v>159935.SZ</x:v>
      </x:c>
      <x:c r="B2795" s="7" t="d">
        <x:v>2026-07-10T00:00:00.000Z</x:v>
      </x:c>
      <x:c r="C2795" s="8" t="n">
        <x:v>24572956</x:v>
      </x:c>
      <x:c r="D2795" s="9" t="n">
        <x:v>2.6767</x:v>
      </x:c>
      <x:c r="E2795" s="9" t="n">
        <x:f>IF(COUNT(C2795:D2795)=2,C2795*D2795/100000000,"n.a.")</x:f>
        <x:v>0.657744313252</x:v>
      </x:c>
      <x:c r="F2795" s="1" t="str">
        <x:v>get_fund_holders_3a509cba2b0c91ea.json</x:v>
      </x:c>
      <x:c r="G2795" s="1" t="str">
        <x:v>get_fund_performance_aa085c9cb9fda8b6.json</x:v>
      </x:c>
    </x:row>
    <x:row r="2796" ht="25" customHeight="1">
      <x:c r="A2796" s="1" t="str">
        <x:v>159948.SZ</x:v>
      </x:c>
      <x:c r="B2796" s="7" t="d">
        <x:v>2026-07-10T00:00:00.000Z</x:v>
      </x:c>
      <x:c r="C2796" s="8" t="n">
        <x:v>1069697720</x:v>
      </x:c>
      <x:c r="D2796" s="9" t="n">
        <x:v>4.2612</x:v>
      </x:c>
      <x:c r="E2796" s="9" t="n">
        <x:f>IF(COUNT(C2796:D2796)=2,C2796*D2796/100000000,"n.a.")</x:f>
        <x:v>45.58195924464</x:v>
      </x:c>
      <x:c r="F2796" s="1" t="str">
        <x:v>get_fund_holders_fadd370a28d51cf3.json</x:v>
      </x:c>
      <x:c r="G2796" s="1" t="str">
        <x:v>get_fund_performance_bf1ce8849823faae.json</x:v>
      </x:c>
    </x:row>
    <x:row r="2797" ht="25" customHeight="1">
      <x:c r="A2797" s="1" t="str">
        <x:v>159952.SZ</x:v>
      </x:c>
      <x:c r="B2797" s="7" t="d">
        <x:v>2026-07-10T00:00:00.000Z</x:v>
      </x:c>
      <x:c r="C2797" s="8" t="n">
        <x:v>3889084929</x:v>
      </x:c>
      <x:c r="D2797" s="9" t="n">
        <x:v>2.3426</x:v>
      </x:c>
      <x:c r="E2797" s="9" t="n">
        <x:f>IF(COUNT(C2797:D2797)=2,C2797*D2797/100000000,"n.a.")</x:f>
        <x:v>91.105703546754</x:v>
      </x:c>
      <x:c r="F2797" s="1" t="str">
        <x:v>get_fund_holders_f72299d2431949fb.json</x:v>
      </x:c>
      <x:c r="G2797" s="1" t="str">
        <x:v>get_fund_performance_c6948bae147698fe.json</x:v>
      </x:c>
    </x:row>
    <x:row r="2798" ht="25" customHeight="1">
      <x:c r="A2798" s="1" t="str">
        <x:v>159956.SZ</x:v>
      </x:c>
      <x:c r="B2798" s="7" t="d">
        <x:v>2026-07-10T00:00:00.000Z</x:v>
      </x:c>
      <x:c r="C2798" s="8" t="n">
        <x:v>41978674</x:v>
      </x:c>
      <x:c r="D2798" s="9" t="n">
        <x:v>2.4413</x:v>
      </x:c>
      <x:c r="E2798" s="9" t="n">
        <x:f>IF(COUNT(C2798:D2798)=2,C2798*D2798/100000000,"n.a.")</x:f>
        <x:v>1.0248253683619999</x:v>
      </x:c>
      <x:c r="F2798" s="1" t="str">
        <x:v>get_fund_holders_6f3a5c30140a2cc7.json</x:v>
      </x:c>
      <x:c r="G2798" s="1" t="str">
        <x:v>get_fund_performance_ddc316222fa0f340.json</x:v>
      </x:c>
    </x:row>
    <x:row r="2799" ht="25" customHeight="1">
      <x:c r="A2799" s="1" t="str">
        <x:v>159957.SZ</x:v>
      </x:c>
      <x:c r="B2799" s="7" t="d">
        <x:v>2026-07-10T00:00:00.000Z</x:v>
      </x:c>
      <x:c r="C2799" s="8" t="n">
        <x:v>852784560</x:v>
      </x:c>
      <x:c r="D2799" s="9" t="n">
        <x:v>2.5305</x:v>
      </x:c>
      <x:c r="E2799" s="9" t="n">
        <x:f>IF(COUNT(C2799:D2799)=2,C2799*D2799/100000000,"n.a.")</x:f>
        <x:v>21.5797132908</x:v>
      </x:c>
      <x:c r="F2799" s="1" t="str">
        <x:v>get_fund_holders_972746bb5dcf2cb7.json</x:v>
      </x:c>
      <x:c r="G2799" s="1" t="str">
        <x:v>get_fund_performance_875d1f9d9b20879b.json</x:v>
      </x:c>
    </x:row>
    <x:row r="2800" ht="25" customHeight="1">
      <x:c r="A2800" s="1" t="str">
        <x:v>159958.SZ</x:v>
      </x:c>
      <x:c r="B2800" s="7" t="d">
        <x:v>2026-07-10T00:00:00.000Z</x:v>
      </x:c>
      <x:c r="C2800" s="8" t="n">
        <x:v>218211448</x:v>
      </x:c>
      <x:c r="D2800" s="9" t="n">
        <x:v>2.3296</x:v>
      </x:c>
      <x:c r="E2800" s="9" t="n">
        <x:f>IF(COUNT(C2800:D2800)=2,C2800*D2800/100000000,"n.a.")</x:f>
        <x:v>5.083453892608</x:v>
      </x:c>
      <x:c r="F2800" s="1" t="str">
        <x:v>get_fund_holders_3665ca842f2b9d2d.json</x:v>
      </x:c>
      <x:c r="G2800" s="1" t="str">
        <x:v>get_fund_performance_757bebf0dcfab699.json</x:v>
      </x:c>
    </x:row>
    <x:row r="2801" ht="25" customHeight="1">
      <x:c r="A2801" s="1" t="str">
        <x:v>159964.SZ</x:v>
      </x:c>
      <x:c r="B2801" s="7" t="d">
        <x:v>2026-07-10T00:00:00.000Z</x:v>
      </x:c>
      <x:c r="C2801" s="8" t="n">
        <x:v>193481881</x:v>
      </x:c>
      <x:c r="D2801" s="9" t="n">
        <x:v>2.52</x:v>
      </x:c>
      <x:c r="E2801" s="9" t="n">
        <x:f>IF(COUNT(C2801:D2801)=2,C2801*D2801/100000000,"n.a.")</x:f>
        <x:v>4.8757434012</x:v>
      </x:c>
      <x:c r="F2801" s="1" t="str">
        <x:v>get_fund_holders_f7a47e9d730c119a.json</x:v>
      </x:c>
      <x:c r="G2801" s="1" t="str">
        <x:v>get_fund_performance_822b984e855b6212.json</x:v>
      </x:c>
    </x:row>
    <x:row r="2802" ht="25" customHeight="1">
      <x:c r="A2802" s="1" t="str">
        <x:v>159968.SZ</x:v>
      </x:c>
      <x:c r="B2802" s="7" t="d">
        <x:v>2026-07-10T00:00:00.000Z</x:v>
      </x:c>
      <x:c r="C2802" s="8" t="n">
        <x:v>60895098</x:v>
      </x:c>
      <x:c r="D2802" s="9" t="n">
        <x:v>11.0939</x:v>
      </x:c>
      <x:c r="E2802" s="9" t="n">
        <x:f>IF(COUNT(C2802:D2802)=2,C2802*D2802/100000000,"n.a.")</x:f>
        <x:v>6.755641277022</x:v>
      </x:c>
      <x:c r="F2802" s="1" t="str">
        <x:v>get_fund_holders_13991b14672a9e5b.json</x:v>
      </x:c>
      <x:c r="G2802" s="1" t="str">
        <x:v>get_fund_performance_0e4c5b8e47ee8e76.json</x:v>
      </x:c>
    </x:row>
    <x:row r="2803" ht="25" customHeight="1">
      <x:c r="A2803" s="1" t="str">
        <x:v>159971.SZ</x:v>
      </x:c>
      <x:c r="B2803" s="7" t="d">
        <x:v>2026-07-10T00:00:00.000Z</x:v>
      </x:c>
      <x:c r="C2803" s="8" t="n">
        <x:v>1360020288</x:v>
      </x:c>
      <x:c r="D2803" s="9" t="n">
        <x:v>1.3423</x:v>
      </x:c>
      <x:c r="E2803" s="9" t="n">
        <x:f>IF(COUNT(C2803:D2803)=2,C2803*D2803/100000000,"n.a.")</x:f>
        <x:v>18.255552325824002</x:v>
      </x:c>
      <x:c r="F2803" s="1" t="str">
        <x:v>get_fund_holders_972746bb5dcf2cb7.json</x:v>
      </x:c>
      <x:c r="G2803" s="1" t="str">
        <x:v>get_fund_performance_875d1f9d9b20879b.json</x:v>
      </x:c>
    </x:row>
    <x:row r="2804" ht="25" customHeight="1">
      <x:c r="A2804" s="1" t="str">
        <x:v>159977.SZ</x:v>
      </x:c>
      <x:c r="B2804" s="7" t="d">
        <x:v>2026-07-10T00:00:00.000Z</x:v>
      </x:c>
      <x:c r="C2804" s="8" t="n">
        <x:v>3069872820</x:v>
      </x:c>
      <x:c r="D2804" s="9" t="n">
        <x:v>2.003</x:v>
      </x:c>
      <x:c r="E2804" s="9" t="n">
        <x:f>IF(COUNT(C2804:D2804)=2,C2804*D2804/100000000,"n.a.")</x:f>
        <x:v>61.4895525846</x:v>
      </x:c>
      <x:c r="F2804" s="1" t="str">
        <x:v>get_fund_holders_3665ca842f2b9d2d.json</x:v>
      </x:c>
      <x:c r="G2804" s="1" t="str">
        <x:v>get_fund_performance_757bebf0dcfab699.json</x:v>
      </x:c>
    </x:row>
    <x:row r="2805" ht="25" customHeight="1">
      <x:c r="A2805" s="1" t="str">
        <x:v>159982.SZ</x:v>
      </x:c>
      <x:c r="B2805" s="7" t="d">
        <x:v>2026-07-10T00:00:00.000Z</x:v>
      </x:c>
      <x:c r="C2805" s="8" t="n">
        <x:v>138211253</x:v>
      </x:c>
      <x:c r="D2805" s="9" t="n">
        <x:v>2.269</x:v>
      </x:c>
      <x:c r="E2805" s="9" t="n">
        <x:f>IF(COUNT(C2805:D2805)=2,C2805*D2805/100000000,"n.a.")</x:f>
        <x:v>3.1360133305700004</x:v>
      </x:c>
      <x:c r="F2805" s="1" t="str">
        <x:v>get_fund_holders_6873838444356b70.json</x:v>
      </x:c>
      <x:c r="G2805" s="1" t="str">
        <x:v>get_fund_performance_c16a854f012da14c.json</x:v>
      </x:c>
    </x:row>
    <x:row r="2806" ht="25" customHeight="1">
      <x:c r="A2806" s="1" t="str">
        <x:v>510300.SH</x:v>
      </x:c>
      <x:c r="B2806" s="7" t="d">
        <x:v>2026-07-10T00:00:00.000Z</x:v>
      </x:c>
      <x:c r="C2806" s="8" t="n">
        <x:v>17157187700</x:v>
      </x:c>
      <x:c r="D2806" s="9" t="n">
        <x:v>4.827</x:v>
      </x:c>
      <x:c r="E2806" s="9" t="n">
        <x:f>IF(COUNT(C2806:D2806)=2,C2806*D2806/100000000,"n.a.")</x:f>
        <x:v>828.1774502789999</x:v>
      </x:c>
      <x:c r="F2806" s="1" t="str">
        <x:v>get_fund_holders_1e677b142657289e.json</x:v>
      </x:c>
      <x:c r="G2806" s="1" t="str">
        <x:v>get_fund_performance_32b153f453e65745.json</x:v>
      </x:c>
    </x:row>
    <x:row r="2807" ht="25" customHeight="1">
      <x:c r="A2807" s="1" t="str">
        <x:v>510310.SH</x:v>
      </x:c>
      <x:c r="B2807" s="7" t="d">
        <x:v>2026-07-10T00:00:00.000Z</x:v>
      </x:c>
      <x:c r="C2807" s="8" t="n">
        <x:v>9177044000</x:v>
      </x:c>
      <x:c r="D2807" s="9" t="n">
        <x:v>4.6826</x:v>
      </x:c>
      <x:c r="E2807" s="9" t="n">
        <x:f>IF(COUNT(C2807:D2807)=2,C2807*D2807/100000000,"n.a.")</x:f>
        <x:v>429.724262344</x:v>
      </x:c>
      <x:c r="F2807" s="1" t="str">
        <x:v>get_fund_holders_db155956e659ea95.json</x:v>
      </x:c>
      <x:c r="G2807" s="1" t="str">
        <x:v>get_fund_performance_ac2efc383ca02be2.json</x:v>
      </x:c>
    </x:row>
    <x:row r="2808" ht="25" customHeight="1">
      <x:c r="A2808" s="1" t="str">
        <x:v>510320.SH</x:v>
      </x:c>
      <x:c r="B2808" s="7" t="d">
        <x:v>2026-07-10T00:00:00.000Z</x:v>
      </x:c>
      <x:c r="C2808" s="8" t="n">
        <x:v>601068500</x:v>
      </x:c>
      <x:c r="D2808" s="9" t="n">
        <x:v>1.2966</x:v>
      </x:c>
      <x:c r="E2808" s="9" t="n">
        <x:f>IF(COUNT(C2808:D2808)=2,C2808*D2808/100000000,"n.a.")</x:f>
        <x:v>7.7934541710000005</x:v>
      </x:c>
      <x:c r="F2808" s="1" t="str">
        <x:v>get_fund_holders_b20aeadfd65009a9.json</x:v>
      </x:c>
      <x:c r="G2808" s="1" t="str">
        <x:v>get_fund_performance_6f370d8e0a2e9620.json</x:v>
      </x:c>
    </x:row>
    <x:row r="2809" ht="25" customHeight="1">
      <x:c r="A2809" s="1" t="str">
        <x:v>510330.SH</x:v>
      </x:c>
      <x:c r="B2809" s="7" t="d">
        <x:v>2026-07-10T00:00:00.000Z</x:v>
      </x:c>
      <x:c r="C2809" s="8" t="n">
        <x:v>7578249800</x:v>
      </x:c>
      <x:c r="D2809" s="9" t="n">
        <x:v>5.0298</x:v>
      </x:c>
      <x:c r="E2809" s="9" t="n">
        <x:f>IF(COUNT(C2809:D2809)=2,C2809*D2809/100000000,"n.a.")</x:f>
        <x:v>381.17080844040004</x:v>
      </x:c>
      <x:c r="F2809" s="1" t="str">
        <x:v>get_fund_holders_72fdcd60fda59aca.json</x:v>
      </x:c>
      <x:c r="G2809" s="1" t="str">
        <x:v>get_fund_performance_bfc43c7fa5bbf98b.json</x:v>
      </x:c>
    </x:row>
    <x:row r="2810" ht="25" customHeight="1">
      <x:c r="A2810" s="1" t="str">
        <x:v>510350.SH</x:v>
      </x:c>
      <x:c r="B2810" s="7" t="d">
        <x:v>2026-07-10T00:00:00.000Z</x:v>
      </x:c>
      <x:c r="C2810" s="8" t="n">
        <x:v>671514700</x:v>
      </x:c>
      <x:c r="D2810" s="9" t="n">
        <x:v>5.0542</x:v>
      </x:c>
      <x:c r="E2810" s="9" t="n">
        <x:f>IF(COUNT(C2810:D2810)=2,C2810*D2810/100000000,"n.a.")</x:f>
        <x:v>33.9396959674</x:v>
      </x:c>
      <x:c r="F2810" s="1" t="str">
        <x:v>get_fund_holders_3073d9fb2fa63b6e.json</x:v>
      </x:c>
      <x:c r="G2810" s="1" t="str">
        <x:v>get_fund_performance_4eee3d47edebe064.json</x:v>
      </x:c>
    </x:row>
    <x:row r="2811" ht="25" customHeight="1">
      <x:c r="A2811" s="1" t="str">
        <x:v>510360.SH</x:v>
      </x:c>
      <x:c r="B2811" s="7" t="d">
        <x:v>2026-07-10T00:00:00.000Z</x:v>
      </x:c>
      <x:c r="C2811" s="8" t="n">
        <x:v>1568381200</x:v>
      </x:c>
      <x:c r="D2811" s="9" t="n">
        <x:v>1.8362</x:v>
      </x:c>
      <x:c r="E2811" s="9" t="n">
        <x:f>IF(COUNT(C2811:D2811)=2,C2811*D2811/100000000,"n.a.")</x:f>
        <x:v>28.7986155944</x:v>
      </x:c>
      <x:c r="F2811" s="1" t="str">
        <x:v>get_fund_holders_8112bcd006961a9d.json</x:v>
      </x:c>
      <x:c r="G2811" s="1" t="str">
        <x:v>get_fund_performance_11643907f3f83e2c.json</x:v>
      </x:c>
    </x:row>
    <x:row r="2812" ht="25" customHeight="1">
      <x:c r="A2812" s="1" t="str">
        <x:v>510370.SH</x:v>
      </x:c>
      <x:c r="B2812" s="7" t="d">
        <x:v>2026-07-10T00:00:00.000Z</x:v>
      </x:c>
      <x:c r="C2812" s="8" t="n">
        <x:v>84258100</x:v>
      </x:c>
      <x:c r="D2812" s="9" t="n">
        <x:v>1.0701</x:v>
      </x:c>
      <x:c r="E2812" s="9" t="n">
        <x:f>IF(COUNT(C2812:D2812)=2,C2812*D2812/100000000,"n.a.")</x:f>
        <x:v>0.9016459281</x:v>
      </x:c>
      <x:c r="F2812" s="1" t="str">
        <x:v>get_fund_holders_72fdcd60fda59aca.json</x:v>
      </x:c>
      <x:c r="G2812" s="1" t="str">
        <x:v>get_fund_performance_bfc43c7fa5bbf98b.json</x:v>
      </x:c>
    </x:row>
    <x:row r="2813" ht="25" customHeight="1">
      <x:c r="A2813" s="1" t="str">
        <x:v>510380.SH</x:v>
      </x:c>
      <x:c r="B2813" s="7" t="d">
        <x:v>2026-07-10T00:00:00.000Z</x:v>
      </x:c>
      <x:c r="C2813" s="8" t="n">
        <x:v>1251802400</x:v>
      </x:c>
      <x:c r="D2813" s="9" t="n">
        <x:v>1.4287</x:v>
      </x:c>
      <x:c r="E2813" s="9" t="n">
        <x:f>IF(COUNT(C2813:D2813)=2,C2813*D2813/100000000,"n.a.")</x:f>
        <x:v>17.8845008888</x:v>
      </x:c>
      <x:c r="F2813" s="1" t="str">
        <x:v>get_fund_holders_b7b2fd863d7cae37.json</x:v>
      </x:c>
      <x:c r="G2813" s="1" t="str">
        <x:v>get_fund_performance_782c037bcb449f29.json</x:v>
      </x:c>
    </x:row>
    <x:row r="2814" ht="25" customHeight="1">
      <x:c r="A2814" s="1" t="str">
        <x:v>510390.SH</x:v>
      </x:c>
      <x:c r="B2814" s="7" t="d">
        <x:v>2026-07-10T00:00:00.000Z</x:v>
      </x:c>
      <x:c r="C2814" s="8" t="n">
        <x:v>119450000</x:v>
      </x:c>
      <x:c r="D2814" s="9" t="n">
        <x:v>5.4302</x:v>
      </x:c>
      <x:c r="E2814" s="9" t="n">
        <x:f>IF(COUNT(C2814:D2814)=2,C2814*D2814/100000000,"n.a.")</x:f>
        <x:v>6.4863739</x:v>
      </x:c>
      <x:c r="F2814" s="1" t="str">
        <x:v>get_fund_holders_de7653a1c69256fb.json</x:v>
      </x:c>
      <x:c r="G2814" s="1" t="str">
        <x:v>get_fund_performance_84601eddc1c275fe.json</x:v>
      </x:c>
    </x:row>
    <x:row r="2815" ht="25" customHeight="1">
      <x:c r="A2815" s="1" t="str">
        <x:v>510500.SH</x:v>
      </x:c>
      <x:c r="B2815" s="7" t="d">
        <x:v>2026-07-10T00:00:00.000Z</x:v>
      </x:c>
      <x:c r="C2815" s="8" t="n">
        <x:v>4536568600</x:v>
      </x:c>
      <x:c r="D2815" s="9" t="n">
        <x:v>8.6625</x:v>
      </x:c>
      <x:c r="E2815" s="9" t="n">
        <x:f>IF(COUNT(C2815:D2815)=2,C2815*D2815/100000000,"n.a.")</x:f>
        <x:v>392.980254975</x:v>
      </x:c>
      <x:c r="F2815" s="1" t="str">
        <x:v>get_fund_holders_0f3e86d571c495d7.json</x:v>
      </x:c>
      <x:c r="G2815" s="1" t="str">
        <x:v>get_fund_performance_5896dab4189c2620.json</x:v>
      </x:c>
    </x:row>
    <x:row r="2816" ht="25" customHeight="1">
      <x:c r="A2816" s="1" t="str">
        <x:v>510510.SH</x:v>
      </x:c>
      <x:c r="B2816" s="7" t="d">
        <x:v>2026-07-10T00:00:00.000Z</x:v>
      </x:c>
      <x:c r="C2816" s="8" t="n">
        <x:v>803038300</x:v>
      </x:c>
      <x:c r="D2816" s="9" t="n">
        <x:v>2.7433</x:v>
      </x:c>
      <x:c r="E2816" s="9" t="n">
        <x:f>IF(COUNT(C2816:D2816)=2,C2816*D2816/100000000,"n.a.")</x:f>
        <x:v>22.0297496839</x:v>
      </x:c>
      <x:c r="F2816" s="1" t="str">
        <x:v>get_fund_holders_4b6ceb4ab77d2485.json</x:v>
      </x:c>
      <x:c r="G2816" s="1" t="str">
        <x:v>get_fund_performance_b5f4b8ffdfab8d69.json</x:v>
      </x:c>
    </x:row>
    <x:row r="2817" ht="25" customHeight="1">
      <x:c r="A2817" s="1" t="str">
        <x:v>510530.SH</x:v>
      </x:c>
      <x:c r="B2817" s="7" t="d">
        <x:v>2026-07-10T00:00:00.000Z</x:v>
      </x:c>
      <x:c r="C2817" s="8" t="n">
        <x:v>45479400</x:v>
      </x:c>
      <x:c r="D2817" s="9" t="n">
        <x:v>9.4676</x:v>
      </x:c>
      <x:c r="E2817" s="9" t="n">
        <x:f>IF(COUNT(C2817:D2817)=2,C2817*D2817/100000000,"n.a.")</x:f>
        <x:v>4.3058076744</x:v>
      </x:c>
      <x:c r="F2817" s="1" t="str">
        <x:v>get_fund_holders_02dd5efc1003a96c.json</x:v>
      </x:c>
      <x:c r="G2817" s="1" t="str">
        <x:v>get_fund_performance_b02199b195311b97.json</x:v>
      </x:c>
    </x:row>
    <x:row r="2818" ht="25" customHeight="1">
      <x:c r="A2818" s="1" t="str">
        <x:v>510550.SH</x:v>
      </x:c>
      <x:c r="B2818" s="7" t="d">
        <x:v>2026-07-10T00:00:00.000Z</x:v>
      </x:c>
      <x:c r="C2818" s="8" t="n">
        <x:v>19743300</x:v>
      </x:c>
      <x:c r="D2818" s="9" t="n">
        <x:v>2.182</x:v>
      </x:c>
      <x:c r="E2818" s="9" t="n">
        <x:f>IF(COUNT(C2818:D2818)=2,C2818*D2818/100000000,"n.a.")</x:f>
        <x:v>0.43079880600000003</x:v>
      </x:c>
      <x:c r="F2818" s="1" t="str">
        <x:v>get_fund_holders_9716a79bd81ae93a.json</x:v>
      </x:c>
      <x:c r="G2818" s="1" t="str">
        <x:v>get_fund_performance_a204b4467a190cee.json</x:v>
      </x:c>
    </x:row>
    <x:row r="2819" ht="25" customHeight="1">
      <x:c r="A2819" s="1" t="str">
        <x:v>510560.SH</x:v>
      </x:c>
      <x:c r="B2819" s="7" t="d">
        <x:v>2026-07-10T00:00:00.000Z</x:v>
      </x:c>
      <x:c r="C2819" s="8" t="n">
        <x:v>60318700</x:v>
      </x:c>
      <x:c r="D2819" s="9" t="n">
        <x:v>2.1133</x:v>
      </x:c>
      <x:c r="E2819" s="9" t="n">
        <x:f>IF(COUNT(C2819:D2819)=2,C2819*D2819/100000000,"n.a.")</x:f>
        <x:v>1.2747150871000001</x:v>
      </x:c>
      <x:c r="F2819" s="1" t="str">
        <x:v>get_fund_holders_397f67910833c338.json</x:v>
      </x:c>
      <x:c r="G2819" s="1" t="str">
        <x:v>get_fund_performance_a001173e5434a9d4.json</x:v>
      </x:c>
    </x:row>
    <x:row r="2820" ht="25" customHeight="1">
      <x:c r="A2820" s="1" t="str">
        <x:v>510570.SH</x:v>
      </x:c>
      <x:c r="B2820" s="7" t="d">
        <x:v>2026-07-10T00:00:00.000Z</x:v>
      </x:c>
      <x:c r="C2820" s="8" t="n">
        <x:v>30560600</x:v>
      </x:c>
      <x:c r="D2820" s="9" t="n">
        <x:v>1.3422</x:v>
      </x:c>
      <x:c r="E2820" s="9" t="n">
        <x:f>IF(COUNT(C2820:D2820)=2,C2820*D2820/100000000,"n.a.")</x:f>
        <x:v>0.4101843732</x:v>
      </x:c>
      <x:c r="F2820" s="1" t="str">
        <x:v>get_fund_holders_397f67910833c338.json</x:v>
      </x:c>
      <x:c r="G2820" s="1" t="str">
        <x:v>get_fund_performance_a001173e5434a9d4.json</x:v>
      </x:c>
    </x:row>
    <x:row r="2821" ht="25" customHeight="1">
      <x:c r="A2821" s="1" t="str">
        <x:v>510580.SH</x:v>
      </x:c>
      <x:c r="B2821" s="7" t="d">
        <x:v>2026-07-10T00:00:00.000Z</x:v>
      </x:c>
      <x:c r="C2821" s="8" t="n">
        <x:v>948568300</x:v>
      </x:c>
      <x:c r="D2821" s="9" t="n">
        <x:v>4.4581</x:v>
      </x:c>
      <x:c r="E2821" s="9" t="n">
        <x:f>IF(COUNT(C2821:D2821)=2,C2821*D2821/100000000,"n.a.")</x:f>
        <x:v>42.2881233823</x:v>
      </x:c>
      <x:c r="F2821" s="1" t="str">
        <x:v>get_fund_holders_642ec0bcd548408a.json</x:v>
      </x:c>
      <x:c r="G2821" s="1" t="str">
        <x:v>get_fund_performance_52dd6b7444cbe37f.json</x:v>
      </x:c>
    </x:row>
    <x:row r="2822" ht="25" customHeight="1">
      <x:c r="A2822" s="1" t="str">
        <x:v>510590.SH</x:v>
      </x:c>
      <x:c r="B2822" s="7" t="d">
        <x:v>2026-07-10T00:00:00.000Z</x:v>
      </x:c>
      <x:c r="C2822" s="8" t="n">
        <x:v>138386100</x:v>
      </x:c>
      <x:c r="D2822" s="9" t="n">
        <x:v>9.1856</x:v>
      </x:c>
      <x:c r="E2822" s="9" t="n">
        <x:f>IF(COUNT(C2822:D2822)=2,C2822*D2822/100000000,"n.a.")</x:f>
        <x:v>12.7115936016</x:v>
      </x:c>
      <x:c r="F2822" s="1" t="str">
        <x:v>get_fund_holders_c3d87f4218ad4583.json</x:v>
      </x:c>
      <x:c r="G2822" s="1" t="str">
        <x:v>get_fund_performance_02aa700a9df0acc2.json</x:v>
      </x:c>
    </x:row>
    <x:row r="2823" ht="25" customHeight="1">
      <x:c r="A2823" s="1" t="str">
        <x:v>512100.SH</x:v>
      </x:c>
      <x:c r="B2823" s="7" t="d">
        <x:v>2026-07-10T00:00:00.000Z</x:v>
      </x:c>
      <x:c r="C2823" s="8" t="n">
        <x:v>5259217600</x:v>
      </x:c>
      <x:c r="D2823" s="9" t="n">
        <x:v>3.318</x:v>
      </x:c>
      <x:c r="E2823" s="9" t="n">
        <x:f>IF(COUNT(C2823:D2823)=2,C2823*D2823/100000000,"n.a.")</x:f>
        <x:v>174.50083996799998</x:v>
      </x:c>
      <x:c r="F2823" s="1" t="str">
        <x:v>get_fund_holders_f06ed8ca04a5c3cd.json</x:v>
      </x:c>
      <x:c r="G2823" s="1" t="str">
        <x:v>get_fund_performance_7ef9212eaf1828ff.json</x:v>
      </x:c>
    </x:row>
    <x:row r="2824" ht="25" customHeight="1">
      <x:c r="A2824" s="1" t="str">
        <x:v>512500.SH</x:v>
      </x:c>
      <x:c r="B2824" s="7" t="d">
        <x:v>2026-07-10T00:00:00.000Z</x:v>
      </x:c>
      <x:c r="C2824" s="8" t="n">
        <x:v>1648808800</x:v>
      </x:c>
      <x:c r="D2824" s="9" t="n">
        <x:v>4.8068</x:v>
      </x:c>
      <x:c r="E2824" s="9" t="n">
        <x:f>IF(COUNT(C2824:D2824)=2,C2824*D2824/100000000,"n.a.")</x:f>
        <x:v>79.2549413984</x:v>
      </x:c>
      <x:c r="F2824" s="1" t="str">
        <x:v>get_fund_holders_9716a79bd81ae93a.json</x:v>
      </x:c>
      <x:c r="G2824" s="1" t="str">
        <x:v>get_fund_performance_a204b4467a190cee.json</x:v>
      </x:c>
    </x:row>
    <x:row r="2825" ht="25" customHeight="1">
      <x:c r="A2825" s="1" t="str">
        <x:v>512510.SH</x:v>
      </x:c>
      <x:c r="B2825" s="7" t="d">
        <x:v>2026-07-10T00:00:00.000Z</x:v>
      </x:c>
      <x:c r="C2825" s="8" t="n">
        <x:v>394429800</x:v>
      </x:c>
      <x:c r="D2825" s="9" t="n">
        <x:v>2.5304</x:v>
      </x:c>
      <x:c r="E2825" s="9" t="n">
        <x:f>IF(COUNT(C2825:D2825)=2,C2825*D2825/100000000,"n.a.")</x:f>
        <x:v>9.980651659200001</x:v>
      </x:c>
      <x:c r="F2825" s="1" t="str">
        <x:v>get_fund_holders_cb7a47267215c1da.json</x:v>
      </x:c>
      <x:c r="G2825" s="1" t="str">
        <x:v>get_fund_performance_7bf0efc786c27bf1.json</x:v>
      </x:c>
    </x:row>
    <x:row r="2826" ht="25" customHeight="1">
      <x:c r="A2826" s="1" t="str">
        <x:v>515130.SH</x:v>
      </x:c>
      <x:c r="B2826" s="7" t="d">
        <x:v>2026-07-10T00:00:00.000Z</x:v>
      </x:c>
      <x:c r="C2826" s="8" t="n">
        <x:v>79463200</x:v>
      </x:c>
      <x:c r="D2826" s="9" t="n">
        <x:v>1.5924</x:v>
      </x:c>
      <x:c r="E2826" s="9" t="n">
        <x:f>IF(COUNT(C2826:D2826)=2,C2826*D2826/100000000,"n.a.")</x:f>
        <x:v>1.2653719968000001</x:v>
      </x:c>
      <x:c r="F2826" s="1" t="str">
        <x:v>get_fund_holders_02dd5efc1003a96c.json</x:v>
      </x:c>
      <x:c r="G2826" s="1" t="str">
        <x:v>get_fund_performance_b02199b195311b97.json</x:v>
      </x:c>
    </x:row>
    <x:row r="2827" ht="25" customHeight="1">
      <x:c r="A2827" s="1" t="str">
        <x:v>515190.SH</x:v>
      </x:c>
      <x:c r="B2827" s="7" t="d">
        <x:v>2026-07-10T00:00:00.000Z</x:v>
      </x:c>
      <x:c r="C2827" s="8" t="n">
        <x:v>267466100</x:v>
      </x:c>
      <x:c r="D2827" s="9" t="n">
        <x:v>1.7845</x:v>
      </x:c>
      <x:c r="E2827" s="9" t="n">
        <x:f>IF(COUNT(C2827:D2827)=2,C2827*D2827/100000000,"n.a.")</x:f>
        <x:v>4.7729325545</x:v>
      </x:c>
      <x:c r="F2827" s="1" t="str">
        <x:v>get_fund_holders_4a5b486412b93368.json</x:v>
      </x:c>
      <x:c r="G2827" s="1" t="str">
        <x:v>get_fund_performance_d3b8a29dbfda12d5.json</x:v>
      </x:c>
    </x:row>
    <x:row r="2828" ht="25" customHeight="1">
      <x:c r="A2828" s="1" t="str">
        <x:v>515310.SH</x:v>
      </x:c>
      <x:c r="B2828" s="7" t="d">
        <x:v>2026-07-10T00:00:00.000Z</x:v>
      </x:c>
      <x:c r="C2828" s="8" t="n">
        <x:v>244611200</x:v>
      </x:c>
      <x:c r="D2828" s="9" t="n">
        <x:v>1.4346</x:v>
      </x:c>
      <x:c r="E2828" s="9" t="n">
        <x:f>IF(COUNT(C2828:D2828)=2,C2828*D2828/100000000,"n.a.")</x:f>
        <x:v>3.5091922752</x:v>
      </x:c>
      <x:c r="F2828" s="1" t="str">
        <x:v>get_fund_holders_9654d298fd7411b0.json</x:v>
      </x:c>
      <x:c r="G2828" s="1" t="str">
        <x:v>get_fund_performance_1d4a9808e8556da1.json</x:v>
      </x:c>
    </x:row>
    <x:row r="2829" ht="25" customHeight="1">
      <x:c r="A2829" s="1" t="str">
        <x:v>515330.SH</x:v>
      </x:c>
      <x:c r="B2829" s="7" t="d">
        <x:v>2026-07-10T00:00:00.000Z</x:v>
      </x:c>
      <x:c r="C2829" s="8" t="n">
        <x:v>5405709500</x:v>
      </x:c>
      <x:c r="D2829" s="9" t="n">
        <x:v>1.3856</x:v>
      </x:c>
      <x:c r="E2829" s="9" t="n">
        <x:f>IF(COUNT(C2829:D2829)=2,C2829*D2829/100000000,"n.a.")</x:f>
        <x:v>74.901510832</x:v>
      </x:c>
      <x:c r="F2829" s="1" t="str">
        <x:v>get_fund_holders_8112bcd006961a9d.json</x:v>
      </x:c>
      <x:c r="G2829" s="1" t="str">
        <x:v>get_fund_performance_11643907f3f83e2c.json</x:v>
      </x:c>
    </x:row>
    <x:row r="2830" ht="25" customHeight="1">
      <x:c r="A2830" s="1" t="str">
        <x:v>515350.SH</x:v>
      </x:c>
      <x:c r="B2830" s="7" t="d">
        <x:v>2026-07-10T00:00:00.000Z</x:v>
      </x:c>
      <x:c r="C2830" s="8" t="n">
        <x:v>11699200</x:v>
      </x:c>
      <x:c r="D2830" s="9" t="n">
        <x:v>6.4638</x:v>
      </x:c>
      <x:c r="E2830" s="9" t="n">
        <x:f>IF(COUNT(C2830:D2830)=2,C2830*D2830/100000000,"n.a.")</x:f>
        <x:v>0.7562128895999999</x:v>
      </x:c>
      <x:c r="F2830" s="1" t="str">
        <x:v>get_fund_holders_f7a0251fa6d4d112.json</x:v>
      </x:c>
      <x:c r="G2830" s="1" t="str">
        <x:v>get_fund_performance_f34761a2b46b9330.json</x:v>
      </x:c>
    </x:row>
    <x:row r="2831" ht="25" customHeight="1">
      <x:c r="A2831" s="1" t="str">
        <x:v>515360.SH</x:v>
      </x:c>
      <x:c r="B2831" s="7" t="d">
        <x:v>2026-07-10T00:00:00.000Z</x:v>
      </x:c>
      <x:c r="C2831" s="8" t="n">
        <x:v>37779300</x:v>
      </x:c>
      <x:c r="D2831" s="9" t="n">
        <x:v>6.9336</x:v>
      </x:c>
      <x:c r="E2831" s="9" t="n">
        <x:f>IF(COUNT(C2831:D2831)=2,C2831*D2831/100000000,"n.a.")</x:f>
        <x:v>2.6194655448</x:v>
      </x:c>
      <x:c r="F2831" s="1" t="str">
        <x:v>get_fund_holders_b20aeadfd65009a9.json</x:v>
      </x:c>
      <x:c r="G2831" s="1" t="str">
        <x:v>get_fund_performance_6f370d8e0a2e9620.json</x:v>
      </x:c>
    </x:row>
    <x:row r="2832" ht="25" customHeight="1">
      <x:c r="A2832" s="1" t="str">
        <x:v>515380.SH</x:v>
      </x:c>
      <x:c r="B2832" s="7" t="d">
        <x:v>2026-07-10T00:00:00.000Z</x:v>
      </x:c>
      <x:c r="C2832" s="8" t="n">
        <x:v>641799800</x:v>
      </x:c>
      <x:c r="D2832" s="9" t="n">
        <x:v>5.5802</x:v>
      </x:c>
      <x:c r="E2832" s="9" t="n">
        <x:f>IF(COUNT(C2832:D2832)=2,C2832*D2832/100000000,"n.a.")</x:f>
        <x:v>35.813712439599996</x:v>
      </x:c>
      <x:c r="F2832" s="1" t="str">
        <x:v>get_fund_holders_3073d9fb2fa63b6e.json</x:v>
      </x:c>
      <x:c r="G2832" s="1" t="str">
        <x:v>get_fund_performance_4eee3d47edebe064.json</x:v>
      </x:c>
    </x:row>
    <x:row r="2833" ht="25" customHeight="1">
      <x:c r="A2833" s="1" t="str">
        <x:v>515390.SH</x:v>
      </x:c>
      <x:c r="B2833" s="7" t="d">
        <x:v>2026-07-10T00:00:00.000Z</x:v>
      </x:c>
      <x:c r="C2833" s="8" t="n">
        <x:v>1134683000</x:v>
      </x:c>
      <x:c r="D2833" s="9" t="n">
        <x:v>1.4007</x:v>
      </x:c>
      <x:c r="E2833" s="9" t="n">
        <x:f>IF(COUNT(C2833:D2833)=2,C2833*D2833/100000000,"n.a.")</x:f>
        <x:v>15.893504781</x:v>
      </x:c>
      <x:c r="F2833" s="1" t="str">
        <x:v>get_fund_holders_de7653a1c69256fb.json</x:v>
      </x:c>
      <x:c r="G2833" s="1" t="str">
        <x:v>get_fund_performance_84601eddc1c275fe.json</x:v>
      </x:c>
    </x:row>
    <x:row r="2834" ht="25" customHeight="1">
      <x:c r="A2834" s="1" t="str">
        <x:v>515530.SH</x:v>
      </x:c>
      <x:c r="B2834" s="7" t="d">
        <x:v>2026-07-10T00:00:00.000Z</x:v>
      </x:c>
      <x:c r="C2834" s="8" t="n">
        <x:v>12242700</x:v>
      </x:c>
      <x:c r="D2834" s="9" t="n">
        <x:v>4.6778</x:v>
      </x:c>
      <x:c r="E2834" s="9" t="n">
        <x:f>IF(COUNT(C2834:D2834)=2,C2834*D2834/100000000,"n.a.")</x:f>
        <x:v>0.5726890206</x:v>
      </x:c>
      <x:c r="F2834" s="1" t="str">
        <x:v>get_fund_holders_c3d87f4218ad4583.json</x:v>
      </x:c>
      <x:c r="G2834" s="1" t="str">
        <x:v>get_fund_performance_02aa700a9df0acc2.json</x:v>
      </x:c>
    </x:row>
    <x:row r="2835" ht="25" customHeight="1">
      <x:c r="A2835" s="1" t="str">
        <x:v>515550.SH</x:v>
      </x:c>
      <x:c r="B2835" s="7" t="d">
        <x:v>2026-07-10T00:00:00.000Z</x:v>
      </x:c>
      <x:c r="C2835" s="8" t="n">
        <x:v>17345700</x:v>
      </x:c>
      <x:c r="D2835" s="9" t="n">
        <x:v>1.9049</x:v>
      </x:c>
      <x:c r="E2835" s="9" t="n">
        <x:f>IF(COUNT(C2835:D2835)=2,C2835*D2835/100000000,"n.a.")</x:f>
        <x:v>0.33041823929999997</x:v>
      </x:c>
      <x:c r="F2835" s="1" t="str">
        <x:v>get_fund_holders_4b6ceb4ab77d2485.json</x:v>
      </x:c>
      <x:c r="G2835" s="1" t="str">
        <x:v>get_fund_performance_b5f4b8ffdfab8d69.json</x:v>
      </x:c>
    </x:row>
    <x:row r="2836" ht="25" customHeight="1">
      <x:c r="A2836" s="1" t="str">
        <x:v>515660.SH</x:v>
      </x:c>
      <x:c r="B2836" s="7" t="d">
        <x:v>2026-07-10T00:00:00.000Z</x:v>
      </x:c>
      <x:c r="C2836" s="8" t="n">
        <x:v>429094200</x:v>
      </x:c>
      <x:c r="D2836" s="9" t="n">
        <x:v>5.9938</x:v>
      </x:c>
      <x:c r="E2836" s="9" t="n">
        <x:f>IF(COUNT(C2836:D2836)=2,C2836*D2836/100000000,"n.a.")</x:f>
        <x:v>25.7190481596</x:v>
      </x:c>
      <x:c r="F2836" s="1" t="str">
        <x:v>get_fund_holders_9f97c20db2568193.json</x:v>
      </x:c>
      <x:c r="G2836" s="1" t="str">
        <x:v>get_fund_performance_cc51021ca3a41cab.json</x:v>
      </x:c>
    </x:row>
    <x:row r="2837" ht="25" customHeight="1">
      <x:c r="A2837" s="1" t="str">
        <x:v>516300.SH</x:v>
      </x:c>
      <x:c r="B2837" s="7" t="d">
        <x:v>2026-07-10T00:00:00.000Z</x:v>
      </x:c>
      <x:c r="C2837" s="8" t="n">
        <x:v>27012600</x:v>
      </x:c>
      <x:c r="D2837" s="9" t="n">
        <x:v>3.4185</x:v>
      </x:c>
      <x:c r="E2837" s="9" t="n">
        <x:f>IF(COUNT(C2837:D2837)=2,C2837*D2837/100000000,"n.a.")</x:f>
        <x:v>0.9234257309999999</x:v>
      </x:c>
      <x:c r="F2837" s="1" t="str">
        <x:v>get_fund_holders_297fc90dcb4e9518.json</x:v>
      </x:c>
      <x:c r="G2837" s="1" t="str">
        <x:v>get_fund_performance_76033c52f8ce0ced.json</x:v>
      </x:c>
    </x:row>
    <x:row r="2838" ht="25" customHeight="1">
      <x:c r="A2838" s="1" t="str">
        <x:v>560010.SH</x:v>
      </x:c>
      <x:c r="B2838" s="7" t="d">
        <x:v>2026-07-10T00:00:00.000Z</x:v>
      </x:c>
      <x:c r="C2838" s="8" t="n">
        <x:v>1620621700</x:v>
      </x:c>
      <x:c r="D2838" s="9" t="n">
        <x:v>3.3992</x:v>
      </x:c>
      <x:c r="E2838" s="9" t="n">
        <x:f>IF(COUNT(C2838:D2838)=2,C2838*D2838/100000000,"n.a.")</x:f>
        <x:v>55.088172826400005</x:v>
      </x:c>
      <x:c r="F2838" s="1" t="str">
        <x:v>get_fund_holders_6873838444356b70.json</x:v>
      </x:c>
      <x:c r="G2838" s="1" t="str">
        <x:v>get_fund_performance_c16a854f012da14c.json</x:v>
      </x:c>
    </x:row>
    <x:row r="2839" ht="25" customHeight="1">
      <x:c r="A2839" s="1" t="str">
        <x:v>560110.SH</x:v>
      </x:c>
      <x:c r="B2839" s="7" t="d">
        <x:v>2026-07-10T00:00:00.000Z</x:v>
      </x:c>
      <x:c r="C2839" s="8" t="n">
        <x:v>226903500</x:v>
      </x:c>
      <x:c r="D2839" s="9" t="n">
        <x:v>1.2275</x:v>
      </x:c>
      <x:c r="E2839" s="9" t="n">
        <x:f>IF(COUNT(C2839:D2839)=2,C2839*D2839/100000000,"n.a.")</x:f>
        <x:v>2.7852404625</x:v>
      </x:c>
      <x:c r="F2839" s="1" t="str">
        <x:v>get_fund_holders_297fc90dcb4e9518.json</x:v>
      </x:c>
      <x:c r="G2839" s="1" t="str">
        <x:v>get_fund_performance_76033c52f8ce0ced.json</x:v>
      </x:c>
    </x:row>
    <x:row r="2840" ht="25" customHeight="1">
      <x:c r="A2840" s="1" t="str">
        <x:v>560220.SH</x:v>
      </x:c>
      <x:c r="B2840" s="7" t="d">
        <x:v>2026-07-10T00:00:00.000Z</x:v>
      </x:c>
      <x:c r="C2840" s="8" t="n">
        <x:v>48717000</x:v>
      </x:c>
      <x:c r="D2840" s="9" t="n">
        <x:v>1.4833</x:v>
      </x:c>
      <x:c r="E2840" s="9" t="n">
        <x:f>IF(COUNT(C2840:D2840)=2,C2840*D2840/100000000,"n.a.")</x:f>
        <x:v>0.7226192610000001</x:v>
      </x:c>
      <x:c r="F2840" s="1" t="str">
        <x:v>get_fund_holders_fc050ecb223266b2.json</x:v>
      </x:c>
      <x:c r="G2840" s="1" t="str">
        <x:v>get_fund_performance_64e81de3617dc384.json</x:v>
      </x:c>
    </x:row>
    <x:row r="2841" ht="25" customHeight="1">
      <x:c r="A2841" s="1" t="str">
        <x:v>561350.SH</x:v>
      </x:c>
      <x:c r="B2841" s="7" t="d">
        <x:v>2026-07-10T00:00:00.000Z</x:v>
      </x:c>
      <x:c r="C2841" s="8" t="n">
        <x:v>61700000</x:v>
      </x:c>
      <x:c r="D2841" s="9" t="n">
        <x:v>1.3499</x:v>
      </x:c>
      <x:c r="E2841" s="9" t="n">
        <x:f>IF(COUNT(C2841:D2841)=2,C2841*D2841/100000000,"n.a.")</x:f>
        <x:v>0.8328883</x:v>
      </x:c>
      <x:c r="F2841" s="1" t="str">
        <x:v>get_fund_holders_13991b14672a9e5b.json</x:v>
      </x:c>
      <x:c r="G2841" s="1" t="str">
        <x:v>get_fund_performance_0e4c5b8e47ee8e76.json</x:v>
      </x:c>
    </x:row>
    <x:row r="2842" ht="25" customHeight="1">
      <x:c r="A2842" s="1" t="str">
        <x:v>561370.SH</x:v>
      </x:c>
      <x:c r="B2842" s="7" t="d">
        <x:v>2026-07-10T00:00:00.000Z</x:v>
      </x:c>
      <x:c r="C2842" s="8" t="n">
        <x:v>22356000</x:v>
      </x:c>
      <x:c r="D2842" s="9" t="n">
        <x:v>1.4466</x:v>
      </x:c>
      <x:c r="E2842" s="9" t="n">
        <x:f>IF(COUNT(C2842:D2842)=2,C2842*D2842/100000000,"n.a.")</x:f>
        <x:v>0.323401896</x:v>
      </x:c>
      <x:c r="F2842" s="1" t="str">
        <x:v>get_fund_holders_2726ab4790466ee0.json</x:v>
      </x:c>
      <x:c r="G2842" s="1" t="str">
        <x:v>get_fund_performance_cb9287801365b0fc.json</x:v>
      </x:c>
    </x:row>
    <x:row r="2843" ht="25" customHeight="1">
      <x:c r="A2843" s="1" t="str">
        <x:v>561930.SH</x:v>
      </x:c>
      <x:c r="B2843" s="7" t="d">
        <x:v>2026-07-10T00:00:00.000Z</x:v>
      </x:c>
      <x:c r="C2843" s="8" t="n">
        <x:v>160260600</x:v>
      </x:c>
      <x:c r="D2843" s="9" t="n">
        <x:v>1.6118</x:v>
      </x:c>
      <x:c r="E2843" s="9" t="n">
        <x:f>IF(COUNT(C2843:D2843)=2,C2843*D2843/100000000,"n.a.")</x:f>
        <x:v>2.5830803508</x:v>
      </x:c>
      <x:c r="F2843" s="1" t="str">
        <x:v>get_fund_holders_f7a0251fa6d4d112.json</x:v>
      </x:c>
      <x:c r="G2843" s="1" t="str">
        <x:v>get_fund_performance_f34761a2b46b9330.json</x:v>
      </x:c>
    </x:row>
    <x:row r="2844" ht="25" customHeight="1">
      <x:c r="A2844" s="1" t="str">
        <x:v>562660.SH</x:v>
      </x:c>
      <x:c r="B2844" s="7" t="d">
        <x:v>2026-07-10T00:00:00.000Z</x:v>
      </x:c>
      <x:c r="C2844" s="8" t="n">
        <x:v>212874000</x:v>
      </x:c>
      <x:c r="D2844" s="9" t="n">
        <x:v>1.873</x:v>
      </x:c>
      <x:c r="E2844" s="9" t="n">
        <x:f>IF(COUNT(C2844:D2844)=2,C2844*D2844/100000000,"n.a.")</x:f>
        <x:v>3.98713002</x:v>
      </x:c>
      <x:c r="F2844" s="1" t="str">
        <x:v>get_fund_holders_a10e2190a42af2eb.json</x:v>
      </x:c>
      <x:c r="G2844" s="1" t="str">
        <x:v>get_fund_performance_074fe7c4861a32c8.json</x:v>
      </x:c>
    </x:row>
    <x:row r="2845" ht="25" customHeight="1">
      <x:c r="A2845" s="1" t="str">
        <x:v>563200.SH</x:v>
      </x:c>
      <x:c r="B2845" s="7" t="d">
        <x:v>2026-07-10T00:00:00.000Z</x:v>
      </x:c>
      <x:c r="C2845" s="8" t="n">
        <x:v>39458800</x:v>
      </x:c>
      <x:c r="D2845" s="9" t="n">
        <x:v>1.562</x:v>
      </x:c>
      <x:c r="E2845" s="9" t="n">
        <x:f>IF(COUNT(C2845:D2845)=2,C2845*D2845/100000000,"n.a.")</x:f>
        <x:v>0.616346456</x:v>
      </x:c>
      <x:c r="F2845" s="1" t="str">
        <x:v>get_fund_holders_fc050ecb223266b2.json</x:v>
      </x:c>
      <x:c r="G2845" s="1" t="str">
        <x:v>get_fund_performance_64e81de3617dc384.json</x:v>
      </x:c>
    </x:row>
    <x:row r="2846" ht="25" customHeight="1">
      <x:c r="A2846" s="1" t="str">
        <x:v>563300.SH</x:v>
      </x:c>
      <x:c r="B2846" s="7" t="d">
        <x:v>2026-07-10T00:00:00.000Z</x:v>
      </x:c>
      <x:c r="C2846" s="8" t="n">
        <x:v>2306174000</x:v>
      </x:c>
      <x:c r="D2846" s="9" t="n">
        <x:v>1.5117</x:v>
      </x:c>
      <x:c r="E2846" s="9" t="n">
        <x:f>IF(COUNT(C2846:D2846)=2,C2846*D2846/100000000,"n.a.")</x:f>
        <x:v>34.862432358</x:v>
      </x:c>
      <x:c r="F2846" s="1" t="str">
        <x:v>get_fund_holders_a10e2190a42af2eb.json</x:v>
      </x:c>
      <x:c r="G2846" s="1" t="str">
        <x:v>get_fund_performance_074fe7c4861a32c8.json</x:v>
      </x:c>
    </x:row>
    <x:row r="2847" ht="25" customHeight="1">
      <x:c r="A2847" s="1" t="str">
        <x:v>563520.SH</x:v>
      </x:c>
      <x:c r="B2847" s="7" t="d">
        <x:v>2026-07-10T00:00:00.000Z</x:v>
      </x:c>
      <x:c r="C2847" s="8" t="n">
        <x:v>376065000</x:v>
      </x:c>
      <x:c r="D2847" s="9" t="n">
        <x:v>1.2333</x:v>
      </x:c>
      <x:c r="E2847" s="9" t="n">
        <x:f>IF(COUNT(C2847:D2847)=2,C2847*D2847/100000000,"n.a.")</x:f>
        <x:v>4.638009645</x:v>
      </x:c>
      <x:c r="F2847" s="1" t="str">
        <x:v>get_fund_holders_1e677b142657289e.json</x:v>
      </x:c>
      <x:c r="G2847" s="1" t="str">
        <x:v>get_fund_performance_32b153f453e65745.json</x:v>
      </x:c>
    </x:row>
    <x:row r="2848" ht="25" customHeight="1">
      <x:c r="A2848" s="1" t="str">
        <x:v>563750.SH</x:v>
      </x:c>
      <x:c r="B2848" s="7" t="d">
        <x:v>2026-07-10T00:00:00.000Z</x:v>
      </x:c>
      <x:c r="C2848" s="8" t="n">
        <x:v>349737000</x:v>
      </x:c>
      <x:c r="D2848" s="9" t="n">
        <x:v>1.1863</x:v>
      </x:c>
      <x:c r="E2848" s="9" t="n">
        <x:f>IF(COUNT(C2848:D2848)=2,C2848*D2848/100000000,"n.a.")</x:f>
        <x:v>4.148930031</x:v>
      </x:c>
      <x:c r="F2848" s="1" t="str">
        <x:v>get_fund_holders_3a509cba2b0c91ea.json</x:v>
      </x:c>
      <x:c r="G2848" s="1" t="str">
        <x:v>get_fund_performance_aa085c9cb9fda8b6.json</x:v>
      </x:c>
    </x:row>
    <x:row r="2849" ht="25" customHeight="1">
      <x:c r="A2849" s="1" t="str">
        <x:v>588000.SH</x:v>
      </x:c>
      <x:c r="B2849" s="7" t="d">
        <x:v>2026-07-10T00:00:00.000Z</x:v>
      </x:c>
      <x:c r="C2849" s="8" t="n">
        <x:v>31733668200</x:v>
      </x:c>
      <x:c r="D2849" s="9" t="n">
        <x:v>2.1769</x:v>
      </x:c>
      <x:c r="E2849" s="9" t="n">
        <x:f>IF(COUNT(C2849:D2849)=2,C2849*D2849/100000000,"n.a.")</x:f>
        <x:v>690.8102230458001</x:v>
      </x:c>
      <x:c r="F2849" s="1" t="str">
        <x:v>get_fund_holders_d7a48f04a3675863.json</x:v>
      </x:c>
      <x:c r="G2849" s="1" t="str">
        <x:v>get_fund_performance_8e72c41e3db9b3ba.json</x:v>
      </x:c>
    </x:row>
    <x:row r="2850" ht="25" customHeight="1">
      <x:c r="A2850" s="1" t="str">
        <x:v>588040.SH</x:v>
      </x:c>
      <x:c r="B2850" s="7" t="d">
        <x:v>2026-07-10T00:00:00.000Z</x:v>
      </x:c>
      <x:c r="C2850" s="8" t="n">
        <x:v>87889000</x:v>
      </x:c>
      <x:c r="D2850" s="9" t="n">
        <x:v>2.1001</x:v>
      </x:c>
      <x:c r="E2850" s="9" t="n">
        <x:f>IF(COUNT(C2850:D2850)=2,C2850*D2850/100000000,"n.a.")</x:f>
        <x:v>1.8457568889999998</x:v>
      </x:c>
      <x:c r="F2850" s="1" t="str">
        <x:v>get_fund_holders_289aa24890e2120f.json</x:v>
      </x:c>
      <x:c r="G2850" s="1" t="str">
        <x:v>get_fund_performance_132f843fe326f0e9.json</x:v>
      </x:c>
    </x:row>
    <x:row r="2851" ht="25" customHeight="1">
      <x:c r="A2851" s="1" t="str">
        <x:v>588050.SH</x:v>
      </x:c>
      <x:c r="B2851" s="7" t="d">
        <x:v>2026-07-10T00:00:00.000Z</x:v>
      </x:c>
      <x:c r="C2851" s="8" t="n">
        <x:v>5033241300</x:v>
      </x:c>
      <x:c r="D2851" s="9" t="n">
        <x:v>2.1126</x:v>
      </x:c>
      <x:c r="E2851" s="9" t="n">
        <x:f>IF(COUNT(C2851:D2851)=2,C2851*D2851/100000000,"n.a.")</x:f>
        <x:v>106.33225570380002</x:v>
      </x:c>
      <x:c r="F2851" s="1" t="str">
        <x:v>get_fund_holders_bf65d0019adb3c3e.json</x:v>
      </x:c>
      <x:c r="G2851" s="1" t="str">
        <x:v>get_fund_performance_dbfdb5899fd5fed8.json</x:v>
      </x:c>
    </x:row>
    <x:row r="2852" ht="25" customHeight="1">
      <x:c r="A2852" s="1" t="str">
        <x:v>588060.SH</x:v>
      </x:c>
      <x:c r="B2852" s="7" t="d">
        <x:v>2026-07-10T00:00:00.000Z</x:v>
      </x:c>
      <x:c r="C2852" s="8" t="n">
        <x:v>5353140000</x:v>
      </x:c>
      <x:c r="D2852" s="9" t="n">
        <x:v>1.309</x:v>
      </x:c>
      <x:c r="E2852" s="9" t="n">
        <x:f>IF(COUNT(C2852:D2852)=2,C2852*D2852/100000000,"n.a.")</x:f>
        <x:v>70.0726026</x:v>
      </x:c>
      <x:c r="F2852" s="1" t="str">
        <x:v>get_fund_holders_5233c0fc3241a32c.json</x:v>
      </x:c>
      <x:c r="G2852" s="1" t="str">
        <x:v>get_fund_performance_efd396d3cd9bc676.json</x:v>
      </x:c>
    </x:row>
    <x:row r="2853" ht="25" customHeight="1">
      <x:c r="A2853" s="1" t="str">
        <x:v>588080.SH</x:v>
      </x:c>
      <x:c r="B2853" s="7" t="d">
        <x:v>2026-07-10T00:00:00.000Z</x:v>
      </x:c>
      <x:c r="C2853" s="8" t="n">
        <x:v>20395628100</x:v>
      </x:c>
      <x:c r="D2853" s="9" t="n">
        <x:v>2.1103</x:v>
      </x:c>
      <x:c r="E2853" s="9" t="n">
        <x:f>IF(COUNT(C2853:D2853)=2,C2853*D2853/100000000,"n.a.")</x:f>
        <x:v>430.4089397943</x:v>
      </x:c>
      <x:c r="F2853" s="1" t="str">
        <x:v>get_fund_holders_d208616395cf29e5.json</x:v>
      </x:c>
      <x:c r="G2853" s="1" t="str">
        <x:v>get_fund_performance_436bcdb0b10648ba.json</x:v>
      </x:c>
    </x:row>
    <x:row r="2854" ht="25" customHeight="1">
      <x:c r="A2854" s="1" t="str">
        <x:v>588090.SH</x:v>
      </x:c>
      <x:c r="B2854" s="7" t="d">
        <x:v>2026-07-10T00:00:00.000Z</x:v>
      </x:c>
      <x:c r="C2854" s="8" t="n">
        <x:v>2496072800</x:v>
      </x:c>
      <x:c r="D2854" s="9" t="n">
        <x:v>2.1148</x:v>
      </x:c>
      <x:c r="E2854" s="9" t="n">
        <x:f>IF(COUNT(C2854:D2854)=2,C2854*D2854/100000000,"n.a.")</x:f>
        <x:v>52.786947574399996</x:v>
      </x:c>
      <x:c r="F2854" s="1" t="str">
        <x:v>get_fund_holders_0e8c333096cb6d9b.json</x:v>
      </x:c>
      <x:c r="G2854" s="1" t="str">
        <x:v>get_fund_performance_5d7f4203664c3089.json</x:v>
      </x:c>
    </x:row>
    <x:row r="2855" ht="25" customHeight="1">
      <x:c r="A2855" s="1" t="str">
        <x:v>588150.SH</x:v>
      </x:c>
      <x:c r="B2855" s="7" t="d">
        <x:v>2026-07-10T00:00:00.000Z</x:v>
      </x:c>
      <x:c r="C2855" s="8" t="n">
        <x:v>292932600</x:v>
      </x:c>
      <x:c r="D2855" s="9" t="n">
        <x:v>1.4564</x:v>
      </x:c>
      <x:c r="E2855" s="9" t="n">
        <x:f>IF(COUNT(C2855:D2855)=2,C2855*D2855/100000000,"n.a.")</x:f>
        <x:v>4.2662703864</x:v>
      </x:c>
      <x:c r="F2855" s="1" t="str">
        <x:v>get_fund_holders_9969b0d406d0b745.json</x:v>
      </x:c>
      <x:c r="G2855" s="1" t="str">
        <x:v>get_fund_performance_e05a94b547791553.json</x:v>
      </x:c>
    </x:row>
    <x:row r="2856" ht="25" customHeight="1">
      <x:c r="A2856" s="1" t="str">
        <x:v>588180.SH</x:v>
      </x:c>
      <x:c r="B2856" s="7" t="d">
        <x:v>2026-07-10T00:00:00.000Z</x:v>
      </x:c>
      <x:c r="C2856" s="8" t="n">
        <x:v>650853700</x:v>
      </x:c>
      <x:c r="D2856" s="9" t="n">
        <x:v>1.3352</x:v>
      </x:c>
      <x:c r="E2856" s="9" t="n">
        <x:f>IF(COUNT(C2856:D2856)=2,C2856*D2856/100000000,"n.a.")</x:f>
        <x:v>8.6901986024</x:v>
      </x:c>
      <x:c r="F2856" s="1" t="str">
        <x:v>get_fund_holders_a16d4a3c86b477e3.json</x:v>
      </x:c>
      <x:c r="G2856" s="1" t="str">
        <x:v>get_fund_performance_dbfdb5899fd5fed8.json</x:v>
      </x:c>
    </x:row>
    <x:row r="2857" ht="25" customHeight="1">
      <x:c r="A2857" s="1" t="str">
        <x:v>588280.SH</x:v>
      </x:c>
      <x:c r="B2857" s="7" t="d">
        <x:v>2026-07-10T00:00:00.000Z</x:v>
      </x:c>
      <x:c r="C2857" s="8" t="n">
        <x:v>280121000</x:v>
      </x:c>
      <x:c r="D2857" s="9" t="n">
        <x:v>1.4829</x:v>
      </x:c>
      <x:c r="E2857" s="9" t="n">
        <x:f>IF(COUNT(C2857:D2857)=2,C2857*D2857/100000000,"n.a.")</x:f>
        <x:v>4.153914309</x:v>
      </x:c>
      <x:c r="F2857" s="1" t="str">
        <x:v>get_fund_holders_e06a4127f41e102c.json</x:v>
      </x:c>
      <x:c r="G2857" s="1" t="str">
        <x:v>get_fund_performance_40a67205fc558839.json</x:v>
      </x:c>
    </x:row>
    <x:row r="2858" ht="25" customHeight="1">
      <x:c r="A2858" s="1" t="str">
        <x:v>588720.SH</x:v>
      </x:c>
      <x:c r="B2858" s="7" t="d">
        <x:v>2026-07-10T00:00:00.000Z</x:v>
      </x:c>
      <x:c r="C2858" s="8" t="n">
        <x:v>94741800</x:v>
      </x:c>
      <x:c r="D2858" s="9" t="n">
        <x:v>2.0746</x:v>
      </x:c>
      <x:c r="E2858" s="9" t="n">
        <x:f>IF(COUNT(C2858:D2858)=2,C2858*D2858/100000000,"n.a.")</x:f>
        <x:v>1.9655133828000002</x:v>
      </x:c>
      <x:c r="F2858" s="1" t="str">
        <x:v>get_fund_holders_522e7c68c534d3b2.json</x:v>
      </x:c>
      <x:c r="G2858" s="1" t="str">
        <x:v>get_fund_performance_5d7f4203664c3089.json</x:v>
      </x:c>
    </x:row>
    <x:row r="2859" ht="25" customHeight="1">
      <x:c r="A2859" s="1" t="str">
        <x:v>588840.SH</x:v>
      </x:c>
      <x:c r="B2859" s="7" t="d">
        <x:v>2026-07-10T00:00:00.000Z</x:v>
      </x:c>
      <x:c r="C2859" s="8" t="n">
        <x:v>46236000</x:v>
      </x:c>
      <x:c r="D2859" s="9" t="n">
        <x:v>1.9052</x:v>
      </x:c>
      <x:c r="E2859" s="9" t="n">
        <x:f>IF(COUNT(C2859:D2859)=2,C2859*D2859/100000000,"n.a.")</x:f>
        <x:v>0.8808882720000001</x:v>
      </x:c>
      <x:c r="F2859" s="1" t="str">
        <x:v>get_fund_holders_0b63176527658f63.json</x:v>
      </x:c>
      <x:c r="G2859" s="1" t="str">
        <x:v>get_fund_performance_132f843fe326f0e9.json</x:v>
      </x:c>
    </x:row>
    <x:row r="2860" ht="25" customHeight="1">
      <x:c r="A2860" s="1" t="str">
        <x:v>588870.SH</x:v>
      </x:c>
      <x:c r="B2860" s="7" t="d">
        <x:v>2026-07-10T00:00:00.000Z</x:v>
      </x:c>
      <x:c r="C2860" s="8" t="n">
        <x:v>332552000</x:v>
      </x:c>
      <x:c r="D2860" s="9" t="n">
        <x:v>2.0905</x:v>
      </x:c>
      <x:c r="E2860" s="9" t="n">
        <x:f>IF(COUNT(C2860:D2860)=2,C2860*D2860/100000000,"n.a.")</x:f>
        <x:v>6.95199956</x:v>
      </x:c>
      <x:c r="F2860" s="1" t="str">
        <x:v>get_fund_holders_caa4c3c02f912995.json</x:v>
      </x:c>
      <x:c r="G2860" s="1" t="str">
        <x:v>get_fund_performance_efd396d3cd9bc676.json</x:v>
      </x:c>
    </x:row>
    <x:row r="2861" ht="25" customHeight="1">
      <x:c r="A2861" s="1" t="str">
        <x:v>588940.SH</x:v>
      </x:c>
      <x:c r="B2861" s="7" t="d">
        <x:v>2026-07-10T00:00:00.000Z</x:v>
      </x:c>
      <x:c r="C2861" s="8" t="n">
        <x:v>613420000</x:v>
      </x:c>
      <x:c r="D2861" s="9" t="n">
        <x:v>2.1319</x:v>
      </x:c>
      <x:c r="E2861" s="9" t="n">
        <x:f>IF(COUNT(C2861:D2861)=2,C2861*D2861/100000000,"n.a.")</x:f>
        <x:v>13.07750098</x:v>
      </x:c>
      <x:c r="F2861" s="1" t="str">
        <x:v>get_fund_holders_dd0a9debd3f4f444.json</x:v>
      </x:c>
      <x:c r="G2861" s="1" t="str">
        <x:v>get_fund_performance_45fcf26c430218d7.json</x:v>
      </x:c>
    </x:row>
    <x:row r="2862" ht="25" customHeight="1">
      <x:c r="A2862" s="1" t="str">
        <x:v>588950.SH</x:v>
      </x:c>
      <x:c r="B2862" s="7" t="d">
        <x:v>2026-07-10T00:00:00.000Z</x:v>
      </x:c>
      <x:c r="C2862" s="8" t="n">
        <x:v>395729700</x:v>
      </x:c>
      <x:c r="D2862" s="9" t="n">
        <x:v>2.1443</x:v>
      </x:c>
      <x:c r="E2862" s="9" t="n">
        <x:f>IF(COUNT(C2862:D2862)=2,C2862*D2862/100000000,"n.a.")</x:f>
        <x:v>8.485631957099999</x:v>
      </x:c>
      <x:c r="F2862" s="1" t="str">
        <x:v>get_fund_holders_d208616395cf29e5.json</x:v>
      </x:c>
      <x:c r="G2862" s="1" t="str">
        <x:v>get_fund_performance_436bcdb0b10648ba.json</x:v>
      </x:c>
    </x:row>
    <x:row r="2863" ht="25" customHeight="1">
      <x:c r="A2863" s="1" t="str">
        <x:v>589150.SH</x:v>
      </x:c>
      <x:c r="B2863" s="7" t="d">
        <x:v>2026-07-10T00:00:00.000Z</x:v>
      </x:c>
      <x:c r="C2863" s="8" t="n">
        <x:v>637437200</x:v>
      </x:c>
      <x:c r="D2863" s="9" t="n">
        <x:v>1.4851</x:v>
      </x:c>
      <x:c r="E2863" s="9" t="n">
        <x:f>IF(COUNT(C2863:D2863)=2,C2863*D2863/100000000,"n.a.")</x:f>
        <x:v>9.466579857200001</x:v>
      </x:c>
      <x:c r="F2863" s="1" t="str">
        <x:v>get_fund_holders_9969b0d406d0b745.json</x:v>
      </x:c>
      <x:c r="G2863" s="1" t="str">
        <x:v>get_fund_performance_e05a94b547791553.json</x:v>
      </x:c>
    </x:row>
    <x:row r="2864" ht="25" customHeight="1">
      <x:c r="A2864" s="1" t="str">
        <x:v>589360.SH</x:v>
      </x:c>
      <x:c r="B2864" s="7" t="d">
        <x:v>2026-07-10T00:00:00.000Z</x:v>
      </x:c>
      <x:c r="C2864" s="8" t="n">
        <x:v>281174000</x:v>
      </x:c>
      <x:c r="D2864" s="9" t="n">
        <x:v>1.061</x:v>
      </x:c>
      <x:c r="E2864" s="9" t="n">
        <x:f>IF(COUNT(C2864:D2864)=2,C2864*D2864/100000000,"n.a.")</x:f>
        <x:v>2.98325614</x:v>
      </x:c>
      <x:c r="F2864" s="1" t="str">
        <x:v>get_fund_holders_6945901b696ca7c1.json</x:v>
      </x:c>
      <x:c r="G2864" s="1" t="str">
        <x:v>get_fund_performance_471c330b09cc8ef2.json</x:v>
      </x:c>
    </x:row>
    <x:row r="2865" ht="25" customHeight="1">
      <x:c r="A2865" s="1" t="str">
        <x:v>589850.SH</x:v>
      </x:c>
      <x:c r="B2865" s="7" t="d">
        <x:v>2026-07-10T00:00:00.000Z</x:v>
      </x:c>
      <x:c r="C2865" s="8" t="n">
        <x:v>487057000</x:v>
      </x:c>
      <x:c r="D2865" s="9" t="n">
        <x:v>1.9723</x:v>
      </x:c>
      <x:c r="E2865" s="9" t="n">
        <x:f>IF(COUNT(C2865:D2865)=2,C2865*D2865/100000000,"n.a.")</x:f>
        <x:v>9.606225211</x:v>
      </x:c>
      <x:c r="F2865" s="1" t="str">
        <x:v>get_fund_holders_d7a48f04a3675863.json</x:v>
      </x:c>
      <x:c r="G2865" s="1" t="str">
        <x:v>get_fund_performance_8e72c41e3db9b3ba.json</x:v>
      </x:c>
    </x:row>
    <x:row r="2866" ht="25" customHeight="1">
      <x:c r="A2866" s="1" t="str">
        <x:v>159205.SZ</x:v>
      </x:c>
      <x:c r="B2866" s="7" t="d">
        <x:v>2026-07-13T00:00:00.000Z</x:v>
      </x:c>
      <x:c r="C2866" s="8" t="n">
        <x:v>417056064</x:v>
      </x:c>
      <x:c r="D2866" s="9" t="n">
        <x:v>1.827</x:v>
      </x:c>
      <x:c r="E2866" s="9" t="n">
        <x:f>IF(COUNT(C2866:D2866)=2,C2866*D2866/100000000,"n.a.")</x:f>
        <x:v>7.619614289279999</x:v>
      </x:c>
      <x:c r="F2866" s="1" t="str">
        <x:v>get_fund_holders_dd0a9debd3f4f444.json</x:v>
      </x:c>
      <x:c r="G2866" s="1" t="str">
        <x:v>get_fund_performance_45fcf26c430218d7.json</x:v>
      </x:c>
    </x:row>
    <x:row r="2867" ht="25" customHeight="1">
      <x:c r="A2867" s="1" t="str">
        <x:v>159247.SZ</x:v>
      </x:c>
      <x:c r="B2867" s="7" t="d">
        <x:v>2026-07-13T00:00:00.000Z</x:v>
      </x:c>
      <x:c r="C2867" s="8" t="n">
        <x:v>281984966</x:v>
      </x:c>
      <x:c r="D2867" s="9" t="n">
        <x:v>1.1195</x:v>
      </x:c>
      <x:c r="E2867" s="9" t="n">
        <x:f>IF(COUNT(C2867:D2867)=2,C2867*D2867/100000000,"n.a.")</x:f>
        <x:v>3.1568216943699996</x:v>
      </x:c>
      <x:c r="F2867" s="1" t="str">
        <x:v>get_fund_holders_fadd370a28d51cf3.json</x:v>
      </x:c>
      <x:c r="G2867" s="1" t="str">
        <x:v>get_fund_performance_bf1ce8849823faae.json</x:v>
      </x:c>
    </x:row>
    <x:row r="2868" ht="25" customHeight="1">
      <x:c r="A2868" s="1" t="str">
        <x:v>159300.SZ</x:v>
      </x:c>
      <x:c r="B2868" s="7" t="d">
        <x:v>2026-07-13T00:00:00.000Z</x:v>
      </x:c>
      <x:c r="C2868" s="8" t="n">
        <x:v>267358097</x:v>
      </x:c>
      <x:c r="D2868" s="9" t="n">
        <x:v>5.0762</x:v>
      </x:c>
      <x:c r="E2868" s="9" t="n">
        <x:f>IF(COUNT(C2868:D2868)=2,C2868*D2868/100000000,"n.a.")</x:f>
        <x:v>13.571631719914</x:v>
      </x:c>
      <x:c r="F2868" s="1" t="str">
        <x:v>get_fund_holders_b7b2fd863d7cae37.json</x:v>
      </x:c>
      <x:c r="G2868" s="1" t="str">
        <x:v>get_fund_performance_782c037bcb449f29.json</x:v>
      </x:c>
    </x:row>
    <x:row r="2869" ht="25" customHeight="1">
      <x:c r="A2869" s="1" t="str">
        <x:v>159330.SZ</x:v>
      </x:c>
      <x:c r="B2869" s="7" t="d">
        <x:v>2026-07-13T00:00:00.000Z</x:v>
      </x:c>
      <x:c r="C2869" s="8" t="n">
        <x:v>365801009</x:v>
      </x:c>
      <x:c r="D2869" s="9" t="n">
        <x:v>1.4637</x:v>
      </x:c>
      <x:c r="E2869" s="9" t="n">
        <x:f>IF(COUNT(C2869:D2869)=2,C2869*D2869/100000000,"n.a.")</x:f>
        <x:v>5.354229368733</x:v>
      </x:c>
      <x:c r="F2869" s="1" t="str">
        <x:v>get_fund_holders_db155956e659ea95.json</x:v>
      </x:c>
      <x:c r="G2869" s="1" t="str">
        <x:v>get_fund_performance_ac2efc383ca02be2.json</x:v>
      </x:c>
    </x:row>
    <x:row r="2870" ht="25" customHeight="1">
      <x:c r="A2870" s="1" t="str">
        <x:v>159337.SZ</x:v>
      </x:c>
      <x:c r="B2870" s="7" t="d">
        <x:v>2026-07-13T00:00:00.000Z</x:v>
      </x:c>
      <x:c r="C2870" s="8" t="n">
        <x:v>249710611</x:v>
      </x:c>
      <x:c r="D2870" s="9" t="n">
        <x:v>1.8548</x:v>
      </x:c>
      <x:c r="E2870" s="9" t="n">
        <x:f>IF(COUNT(C2870:D2870)=2,C2870*D2870/100000000,"n.a.")</x:f>
        <x:v>4.631632412828</x:v>
      </x:c>
      <x:c r="F2870" s="1" t="str">
        <x:v>get_fund_holders_0f3e86d571c495d7.json</x:v>
      </x:c>
      <x:c r="G2870" s="1" t="str">
        <x:v>get_fund_performance_5896dab4189c2620.json</x:v>
      </x:c>
    </x:row>
    <x:row r="2871" ht="25" customHeight="1">
      <x:c r="A2871" s="1" t="str">
        <x:v>159393.SZ</x:v>
      </x:c>
      <x:c r="B2871" s="7" t="d">
        <x:v>2026-07-13T00:00:00.000Z</x:v>
      </x:c>
      <x:c r="C2871" s="8" t="n">
        <x:v>71746342</x:v>
      </x:c>
      <x:c r="D2871" s="9" t="n">
        <x:v>5.0102</x:v>
      </x:c>
      <x:c r="E2871" s="9" t="n">
        <x:f>IF(COUNT(C2871:D2871)=2,C2871*D2871/100000000,"n.a.")</x:f>
        <x:v>3.5946352268840003</x:v>
      </x:c>
      <x:c r="F2871" s="1" t="str">
        <x:v>get_fund_holders_9f97c20db2568193.json</x:v>
      </x:c>
      <x:c r="G2871" s="1" t="str">
        <x:v>get_fund_performance_cc51021ca3a41cab.json</x:v>
      </x:c>
    </x:row>
    <x:row r="2872" ht="25" customHeight="1">
      <x:c r="A2872" s="1" t="str">
        <x:v>159500.SZ</x:v>
      </x:c>
      <x:c r="B2872" s="7" t="d">
        <x:v>2026-07-13T00:00:00.000Z</x:v>
      </x:c>
      <x:c r="C2872" s="8" t="n">
        <x:v>165738865</x:v>
      </x:c>
      <x:c r="D2872" s="9" t="n">
        <x:v>1.2151</x:v>
      </x:c>
      <x:c r="E2872" s="9" t="n">
        <x:f>IF(COUNT(C2872:D2872)=2,C2872*D2872/100000000,"n.a.")</x:f>
        <x:v>2.013892948615</x:v>
      </x:c>
      <x:c r="F2872" s="1" t="str">
        <x:v>get_fund_holders_cb7a47267215c1da.json</x:v>
      </x:c>
      <x:c r="G2872" s="1" t="str">
        <x:v>get_fund_performance_7bf0efc786c27bf1.json</x:v>
      </x:c>
    </x:row>
    <x:row r="2873" ht="25" customHeight="1">
      <x:c r="A2873" s="1" t="str">
        <x:v>159531.SZ</x:v>
      </x:c>
      <x:c r="B2873" s="7" t="d">
        <x:v>2026-07-13T00:00:00.000Z</x:v>
      </x:c>
      <x:c r="C2873" s="8" t="n">
        <x:v>630608406</x:v>
      </x:c>
      <x:c r="D2873" s="9" t="n">
        <x:v>1.3911</x:v>
      </x:c>
      <x:c r="E2873" s="9" t="n">
        <x:f>IF(COUNT(C2873:D2873)=2,C2873*D2873/100000000,"n.a.")</x:f>
        <x:v>8.772393535866</x:v>
      </x:c>
      <x:c r="F2873" s="1" t="str">
        <x:v>get_fund_holders_6dc695d00ba15682.json</x:v>
      </x:c>
      <x:c r="G2873" s="1" t="str">
        <x:v>get_fund_performance_e916a21462249c2f.json</x:v>
      </x:c>
    </x:row>
    <x:row r="2874" ht="25" customHeight="1">
      <x:c r="A2874" s="1" t="str">
        <x:v>159532.SZ</x:v>
      </x:c>
      <x:c r="B2874" s="7" t="d">
        <x:v>2026-07-13T00:00:00.000Z</x:v>
      </x:c>
      <x:c r="C2874" s="8" t="n">
        <x:v>129564791</x:v>
      </x:c>
      <x:c r="D2874" s="9" t="n">
        <x:v>1.6218</x:v>
      </x:c>
      <x:c r="E2874" s="9" t="n">
        <x:f>IF(COUNT(C2874:D2874)=2,C2874*D2874/100000000,"n.a.")</x:f>
        <x:v>2.101281780438</x:v>
      </x:c>
      <x:c r="F2874" s="1" t="str">
        <x:v>get_fund_holders_6dc695d00ba15682.json</x:v>
      </x:c>
      <x:c r="G2874" s="1" t="str">
        <x:v>get_fund_performance_e916a21462249c2f.json</x:v>
      </x:c>
    </x:row>
    <x:row r="2875" ht="25" customHeight="1">
      <x:c r="A2875" s="1" t="str">
        <x:v>159533.SZ</x:v>
      </x:c>
      <x:c r="B2875" s="7" t="d">
        <x:v>2026-07-13T00:00:00.000Z</x:v>
      </x:c>
      <x:c r="C2875" s="8" t="n">
        <x:v>13458785</x:v>
      </x:c>
      <x:c r="D2875" s="9" t="n">
        <x:v>1.8926</x:v>
      </x:c>
      <x:c r="E2875" s="9" t="n">
        <x:f>IF(COUNT(C2875:D2875)=2,C2875*D2875/100000000,"n.a.")</x:f>
        <x:v>0.25472096491</x:v>
      </x:c>
      <x:c r="F2875" s="1" t="str">
        <x:v>get_fund_holders_2726ab4790466ee0.json</x:v>
      </x:c>
      <x:c r="G2875" s="1" t="str">
        <x:v>get_fund_performance_cb9287801365b0fc.json</x:v>
      </x:c>
    </x:row>
    <x:row r="2876" ht="25" customHeight="1">
      <x:c r="A2876" s="1" t="str">
        <x:v>159535.SZ</x:v>
      </x:c>
      <x:c r="B2876" s="7" t="d">
        <x:v>2026-07-13T00:00:00.000Z</x:v>
      </x:c>
      <x:c r="C2876" s="8" t="n">
        <x:v>19981088</x:v>
      </x:c>
      <x:c r="D2876" s="9" t="n">
        <x:v>1.4198</x:v>
      </x:c>
      <x:c r="E2876" s="9" t="n">
        <x:f>IF(COUNT(C2876:D2876)=2,C2876*D2876/100000000,"n.a.")</x:f>
        <x:v>0.28369148742399997</x:v>
      </x:c>
      <x:c r="F2876" s="1" t="str">
        <x:v>get_fund_holders_b0ac19f70da2b9d6.json</x:v>
      </x:c>
      <x:c r="G2876" s="1" t="str">
        <x:v>get_fund_performance_8091d233a91473cf.json</x:v>
      </x:c>
    </x:row>
    <x:row r="2877" ht="25" customHeight="1">
      <x:c r="A2877" s="1" t="str">
        <x:v>159536.SZ</x:v>
      </x:c>
      <x:c r="B2877" s="7" t="d">
        <x:v>2026-07-13T00:00:00.000Z</x:v>
      </x:c>
      <x:c r="C2877" s="8" t="n">
        <x:v>57261589</x:v>
      </x:c>
      <x:c r="D2877" s="9" t="n">
        <x:v>1.3684</x:v>
      </x:c>
      <x:c r="E2877" s="9" t="n">
        <x:f>IF(COUNT(C2877:D2877)=2,C2877*D2877/100000000,"n.a.")</x:f>
        <x:v>0.783567583876</x:v>
      </x:c>
      <x:c r="F2877" s="1" t="str">
        <x:v>get_fund_holders_b0ac19f70da2b9d6.json</x:v>
      </x:c>
      <x:c r="G2877" s="1" t="str">
        <x:v>get_fund_performance_8091d233a91473cf.json</x:v>
      </x:c>
    </x:row>
    <x:row r="2878" ht="25" customHeight="1">
      <x:c r="A2878" s="1" t="str">
        <x:v>159629.SZ</x:v>
      </x:c>
      <x:c r="B2878" s="7" t="d">
        <x:v>2026-07-13T00:00:00.000Z</x:v>
      </x:c>
      <x:c r="C2878" s="8" t="n">
        <x:v>617252663</x:v>
      </x:c>
      <x:c r="D2878" s="9" t="n">
        <x:v>3.2423</x:v>
      </x:c>
      <x:c r="E2878" s="9" t="n">
        <x:f>IF(COUNT(C2878:D2878)=2,C2878*D2878/100000000,"n.a.")</x:f>
        <x:v>20.013183092449</x:v>
      </x:c>
      <x:c r="F2878" s="1" t="str">
        <x:v>get_fund_holders_f06ed8ca04a5c3cd.json</x:v>
      </x:c>
      <x:c r="G2878" s="1" t="str">
        <x:v>get_fund_performance_7ef9212eaf1828ff.json</x:v>
      </x:c>
    </x:row>
    <x:row r="2879" ht="25" customHeight="1">
      <x:c r="A2879" s="1" t="str">
        <x:v>159633.SZ</x:v>
      </x:c>
      <x:c r="B2879" s="7" t="d">
        <x:v>2026-07-13T00:00:00.000Z</x:v>
      </x:c>
      <x:c r="C2879" s="8" t="n">
        <x:v>980162658</x:v>
      </x:c>
      <x:c r="D2879" s="9" t="n">
        <x:v>3.318</x:v>
      </x:c>
      <x:c r="E2879" s="9" t="n">
        <x:f>IF(COUNT(C2879:D2879)=2,C2879*D2879/100000000,"n.a.")</x:f>
        <x:v>32.52179699244</x:v>
      </x:c>
      <x:c r="F2879" s="1" t="str">
        <x:v>get_fund_holders_cdfe40210f5aa2b8.json</x:v>
      </x:c>
      <x:c r="G2879" s="1" t="str">
        <x:v>get_fund_performance_240cbda96a3d63f3.json</x:v>
      </x:c>
    </x:row>
    <x:row r="2880" ht="25" customHeight="1">
      <x:c r="A2880" s="1" t="str">
        <x:v>159673.SZ</x:v>
      </x:c>
      <x:c r="B2880" s="7" t="d">
        <x:v>2026-07-13T00:00:00.000Z</x:v>
      </x:c>
      <x:c r="C2880" s="8" t="n">
        <x:v>1375528385</x:v>
      </x:c>
      <x:c r="D2880" s="9" t="n">
        <x:v>1.3</x:v>
      </x:c>
      <x:c r="E2880" s="9" t="n">
        <x:f>IF(COUNT(C2880:D2880)=2,C2880*D2880/100000000,"n.a.")</x:f>
        <x:v>17.881869005</x:v>
      </x:c>
      <x:c r="F2880" s="1" t="str">
        <x:v>get_fund_holders_1d7b543e33e514b4.json</x:v>
      </x:c>
      <x:c r="G2880" s="1" t="str">
        <x:v>get_fund_performance_7c60e350c6141c53.json</x:v>
      </x:c>
    </x:row>
    <x:row r="2881" ht="25" customHeight="1">
      <x:c r="A2881" s="1" t="str">
        <x:v>159808.SZ</x:v>
      </x:c>
      <x:c r="B2881" s="7" t="d">
        <x:v>2026-07-13T00:00:00.000Z</x:v>
      </x:c>
      <x:c r="C2881" s="8" t="n">
        <x:v>49484790</x:v>
      </x:c>
      <x:c r="D2881" s="9" t="n">
        <x:v>1.4418</x:v>
      </x:c>
      <x:c r="E2881" s="9" t="n">
        <x:f>IF(COUNT(C2881:D2881)=2,C2881*D2881/100000000,"n.a.")</x:f>
        <x:v>0.71347170222</x:v>
      </x:c>
      <x:c r="F2881" s="1" t="str">
        <x:v>get_fund_holders_e011263fc4341082.json</x:v>
      </x:c>
      <x:c r="G2881" s="1" t="str">
        <x:v>get_fund_performance_23d6e3cf533bf329.json</x:v>
      </x:c>
    </x:row>
    <x:row r="2882" ht="25" customHeight="1">
      <x:c r="A2882" s="1" t="str">
        <x:v>159810.SZ</x:v>
      </x:c>
      <x:c r="B2882" s="7" t="d">
        <x:v>2026-07-13T00:00:00.000Z</x:v>
      </x:c>
      <x:c r="C2882" s="8" t="n">
        <x:v>48475458</x:v>
      </x:c>
      <x:c r="D2882" s="9" t="n">
        <x:v>1.5004</x:v>
      </x:c>
      <x:c r="E2882" s="9" t="n">
        <x:f>IF(COUNT(C2882:D2882)=2,C2882*D2882/100000000,"n.a.")</x:f>
        <x:v>0.727325771832</x:v>
      </x:c>
      <x:c r="F2882" s="1" t="str">
        <x:v>get_fund_holders_e011263fc4341082.json</x:v>
      </x:c>
      <x:c r="G2882" s="1" t="str">
        <x:v>get_fund_performance_23d6e3cf533bf329.json</x:v>
      </x:c>
    </x:row>
    <x:row r="2883" ht="25" customHeight="1">
      <x:c r="A2883" s="1" t="str">
        <x:v>159820.SZ</x:v>
      </x:c>
      <x:c r="B2883" s="7" t="d">
        <x:v>2026-07-13T00:00:00.000Z</x:v>
      </x:c>
      <x:c r="C2883" s="8" t="n">
        <x:v>1296408470</x:v>
      </x:c>
      <x:c r="D2883" s="9" t="n">
        <x:v>1.4042</x:v>
      </x:c>
      <x:c r="E2883" s="9" t="n">
        <x:f>IF(COUNT(C2883:D2883)=2,C2883*D2883/100000000,"n.a.")</x:f>
        <x:v>18.20416773574</x:v>
      </x:c>
      <x:c r="F2883" s="1" t="str">
        <x:v>get_fund_holders_4a5b486412b93368.json</x:v>
      </x:c>
      <x:c r="G2883" s="1" t="str">
        <x:v>get_fund_performance_d3b8a29dbfda12d5.json</x:v>
      </x:c>
    </x:row>
    <x:row r="2884" ht="25" customHeight="1">
      <x:c r="A2884" s="1" t="str">
        <x:v>159821.SZ</x:v>
      </x:c>
      <x:c r="B2884" s="7" t="d">
        <x:v>2026-07-13T00:00:00.000Z</x:v>
      </x:c>
      <x:c r="C2884" s="8" t="n">
        <x:v>55520000</x:v>
      </x:c>
      <x:c r="D2884" s="9" t="n">
        <x:v>1.4021</x:v>
      </x:c>
      <x:c r="E2884" s="9" t="n">
        <x:f>IF(COUNT(C2884:D2884)=2,C2884*D2884/100000000,"n.a.")</x:f>
        <x:v>0.77844592</x:v>
      </x:c>
      <x:c r="F2884" s="1" t="str">
        <x:v>get_fund_holders_6f3a5c30140a2cc7.json</x:v>
      </x:c>
      <x:c r="G2884" s="1" t="str">
        <x:v>get_fund_performance_ddc316222fa0f340.json</x:v>
      </x:c>
    </x:row>
    <x:row r="2885" ht="25" customHeight="1">
      <x:c r="A2885" s="1" t="str">
        <x:v>159845.SZ</x:v>
      </x:c>
      <x:c r="B2885" s="7" t="d">
        <x:v>2026-07-13T00:00:00.000Z</x:v>
      </x:c>
      <x:c r="C2885" s="8" t="n">
        <x:v>3670425606</x:v>
      </x:c>
      <x:c r="D2885" s="9" t="n">
        <x:v>3.2326</x:v>
      </x:c>
      <x:c r="E2885" s="9" t="n">
        <x:f>IF(COUNT(C2885:D2885)=2,C2885*D2885/100000000,"n.a.")</x:f>
        <x:v>118.650178139556</x:v>
      </x:c>
      <x:c r="F2885" s="1" t="str">
        <x:v>get_fund_holders_cdfe40210f5aa2b8.json</x:v>
      </x:c>
      <x:c r="G2885" s="1" t="str">
        <x:v>get_fund_performance_240cbda96a3d63f3.json</x:v>
      </x:c>
    </x:row>
    <x:row r="2886" ht="25" customHeight="1">
      <x:c r="A2886" s="1" t="str">
        <x:v>159908.SZ</x:v>
      </x:c>
      <x:c r="B2886" s="7" t="d">
        <x:v>2026-07-13T00:00:00.000Z</x:v>
      </x:c>
      <x:c r="C2886" s="8" t="n">
        <x:v>320229029</x:v>
      </x:c>
      <x:c r="D2886" s="9" t="n">
        <x:v>3.4816</x:v>
      </x:c>
      <x:c r="E2886" s="9" t="n">
        <x:f>IF(COUNT(C2886:D2886)=2,C2886*D2886/100000000,"n.a.")</x:f>
        <x:v>11.149093873664</x:v>
      </x:c>
      <x:c r="F2886" s="1" t="str">
        <x:v>get_fund_holders_f72299d2431949fb.json</x:v>
      </x:c>
      <x:c r="G2886" s="1" t="str">
        <x:v>get_fund_performance_c6948bae147698fe.json</x:v>
      </x:c>
    </x:row>
    <x:row r="2887" ht="25" customHeight="1">
      <x:c r="A2887" s="1" t="str">
        <x:v>159915.SZ</x:v>
      </x:c>
      <x:c r="B2887" s="7" t="d">
        <x:v>2026-07-13T00:00:00.000Z</x:v>
      </x:c>
      <x:c r="C2887" s="8" t="n">
        <x:v>12338454936</x:v>
      </x:c>
      <x:c r="D2887" s="9" t="n">
        <x:v>3.7432</x:v>
      </x:c>
      <x:c r="E2887" s="9" t="n">
        <x:f>IF(COUNT(C2887:D2887)=2,C2887*D2887/100000000,"n.a.")</x:f>
        <x:v>461.85304516435195</x:v>
      </x:c>
      <x:c r="F2887" s="1" t="str">
        <x:v>get_fund_holders_f7a47e9d730c119a.json</x:v>
      </x:c>
      <x:c r="G2887" s="1" t="str">
        <x:v>get_fund_performance_822b984e855b6212.json</x:v>
      </x:c>
    </x:row>
    <x:row r="2888" ht="25" customHeight="1">
      <x:c r="A2888" s="1" t="str">
        <x:v>159919.SZ</x:v>
      </x:c>
      <x:c r="B2888" s="7" t="d">
        <x:v>2026-07-13T00:00:00.000Z</x:v>
      </x:c>
      <x:c r="C2888" s="8" t="n">
        <x:v>5609916676</x:v>
      </x:c>
      <x:c r="D2888" s="9" t="n">
        <x:v>4.947</x:v>
      </x:c>
      <x:c r="E2888" s="9" t="n">
        <x:f>IF(COUNT(C2888:D2888)=2,C2888*D2888/100000000,"n.a.")</x:f>
        <x:v>277.52257796172</x:v>
      </x:c>
      <x:c r="F2888" s="1" t="str">
        <x:v>get_fund_holders_1d7b543e33e514b4.json</x:v>
      </x:c>
      <x:c r="G2888" s="1" t="str">
        <x:v>get_fund_performance_7c60e350c6141c53.json</x:v>
      </x:c>
    </x:row>
    <x:row r="2889" ht="25" customHeight="1">
      <x:c r="A2889" s="1" t="str">
        <x:v>159922.SZ</x:v>
      </x:c>
      <x:c r="B2889" s="7" t="d">
        <x:v>2026-07-13T00:00:00.000Z</x:v>
      </x:c>
      <x:c r="C2889" s="8" t="n">
        <x:v>2607676765</x:v>
      </x:c>
      <x:c r="D2889" s="9" t="n">
        <x:v>3.2983</x:v>
      </x:c>
      <x:c r="E2889" s="9" t="n">
        <x:f>IF(COUNT(C2889:D2889)=2,C2889*D2889/100000000,"n.a.")</x:f>
        <x:v>86.009002739995</x:v>
      </x:c>
      <x:c r="F2889" s="1" t="str">
        <x:v>get_fund_holders_642ec0bcd548408a.json</x:v>
      </x:c>
      <x:c r="G2889" s="1" t="str">
        <x:v>get_fund_performance_52dd6b7444cbe37f.json</x:v>
      </x:c>
    </x:row>
    <x:row r="2890" ht="25" customHeight="1">
      <x:c r="A2890" s="1" t="str">
        <x:v>159925.SZ</x:v>
      </x:c>
      <x:c r="B2890" s="7" t="d">
        <x:v>2026-07-13T00:00:00.000Z</x:v>
      </x:c>
      <x:c r="C2890" s="8" t="n">
        <x:v>596120856</x:v>
      </x:c>
      <x:c r="D2890" s="9" t="n">
        <x:v>4.7895</x:v>
      </x:c>
      <x:c r="E2890" s="9" t="n">
        <x:f>IF(COUNT(C2890:D2890)=2,C2890*D2890/100000000,"n.a.")</x:f>
        <x:v>28.551208398120004</x:v>
      </x:c>
      <x:c r="F2890" s="1" t="str">
        <x:v>get_fund_holders_9654d298fd7411b0.json</x:v>
      </x:c>
      <x:c r="G2890" s="1" t="str">
        <x:v>get_fund_performance_1d4a9808e8556da1.json</x:v>
      </x:c>
    </x:row>
    <x:row r="2891" ht="25" customHeight="1">
      <x:c r="A2891" s="1" t="str">
        <x:v>159935.SZ</x:v>
      </x:c>
      <x:c r="B2891" s="7" t="d">
        <x:v>2026-07-13T00:00:00.000Z</x:v>
      </x:c>
      <x:c r="C2891" s="8" t="n">
        <x:v>24572956</x:v>
      </x:c>
      <x:c r="D2891" s="9" t="n">
        <x:v>2.5623</x:v>
      </x:c>
      <x:c r="E2891" s="9" t="n">
        <x:f>IF(COUNT(C2891:D2891)=2,C2891*D2891/100000000,"n.a.")</x:f>
        <x:v>0.629632851588</x:v>
      </x:c>
      <x:c r="F2891" s="1" t="str">
        <x:v>get_fund_holders_3a509cba2b0c91ea.json</x:v>
      </x:c>
      <x:c r="G2891" s="1" t="str">
        <x:v>get_fund_performance_aa085c9cb9fda8b6.json</x:v>
      </x:c>
    </x:row>
    <x:row r="2892" ht="25" customHeight="1">
      <x:c r="A2892" s="1" t="str">
        <x:v>159948.SZ</x:v>
      </x:c>
      <x:c r="B2892" s="7" t="d">
        <x:v>2026-07-13T00:00:00.000Z</x:v>
      </x:c>
      <x:c r="C2892" s="8" t="n">
        <x:v>1080697720</x:v>
      </x:c>
      <x:c r="D2892" s="9" t="n">
        <x:v>4.1297</x:v>
      </x:c>
      <x:c r="E2892" s="9" t="n">
        <x:f>IF(COUNT(C2892:D2892)=2,C2892*D2892/100000000,"n.a.")</x:f>
        <x:v>44.629573742839995</x:v>
      </x:c>
      <x:c r="F2892" s="1" t="str">
        <x:v>get_fund_holders_fadd370a28d51cf3.json</x:v>
      </x:c>
      <x:c r="G2892" s="1" t="str">
        <x:v>get_fund_performance_bf1ce8849823faae.json</x:v>
      </x:c>
    </x:row>
    <x:row r="2893" ht="25" customHeight="1">
      <x:c r="A2893" s="1" t="str">
        <x:v>159952.SZ</x:v>
      </x:c>
      <x:c r="B2893" s="7" t="d">
        <x:v>2026-07-13T00:00:00.000Z</x:v>
      </x:c>
      <x:c r="C2893" s="8" t="n">
        <x:v>3994484929</x:v>
      </x:c>
      <x:c r="D2893" s="9" t="n">
        <x:v>2.2702</x:v>
      </x:c>
      <x:c r="E2893" s="9" t="n">
        <x:f>IF(COUNT(C2893:D2893)=2,C2893*D2893/100000000,"n.a.")</x:f>
        <x:v>90.682796858158</x:v>
      </x:c>
      <x:c r="F2893" s="1" t="str">
        <x:v>get_fund_holders_f72299d2431949fb.json</x:v>
      </x:c>
      <x:c r="G2893" s="1" t="str">
        <x:v>get_fund_performance_c6948bae147698fe.json</x:v>
      </x:c>
    </x:row>
    <x:row r="2894" ht="25" customHeight="1">
      <x:c r="A2894" s="1" t="str">
        <x:v>159956.SZ</x:v>
      </x:c>
      <x:c r="B2894" s="7" t="d">
        <x:v>2026-07-13T00:00:00.000Z</x:v>
      </x:c>
      <x:c r="C2894" s="8" t="n">
        <x:v>41978674</x:v>
      </x:c>
      <x:c r="D2894" s="9" t="n">
        <x:v>2.3656</x:v>
      </x:c>
      <x:c r="E2894" s="9" t="n">
        <x:f>IF(COUNT(C2894:D2894)=2,C2894*D2894/100000000,"n.a.")</x:f>
        <x:v>0.9930475121440001</x:v>
      </x:c>
      <x:c r="F2894" s="1" t="str">
        <x:v>get_fund_holders_6f3a5c30140a2cc7.json</x:v>
      </x:c>
      <x:c r="G2894" s="1" t="str">
        <x:v>get_fund_performance_ddc316222fa0f340.json</x:v>
      </x:c>
    </x:row>
    <x:row r="2895" ht="25" customHeight="1">
      <x:c r="A2895" s="1" t="str">
        <x:v>159957.SZ</x:v>
      </x:c>
      <x:c r="B2895" s="7" t="d">
        <x:v>2026-07-13T00:00:00.000Z</x:v>
      </x:c>
      <x:c r="C2895" s="8" t="n">
        <x:v>879784560</x:v>
      </x:c>
      <x:c r="D2895" s="9" t="n">
        <x:v>2.453</x:v>
      </x:c>
      <x:c r="E2895" s="9" t="n">
        <x:f>IF(COUNT(C2895:D2895)=2,C2895*D2895/100000000,"n.a.")</x:f>
        <x:v>21.581115256799997</x:v>
      </x:c>
      <x:c r="F2895" s="1" t="str">
        <x:v>get_fund_holders_972746bb5dcf2cb7.json</x:v>
      </x:c>
      <x:c r="G2895" s="1" t="str">
        <x:v>get_fund_performance_875d1f9d9b20879b.json</x:v>
      </x:c>
    </x:row>
    <x:row r="2896" ht="25" customHeight="1">
      <x:c r="A2896" s="1" t="str">
        <x:v>159958.SZ</x:v>
      </x:c>
      <x:c r="B2896" s="7" t="d">
        <x:v>2026-07-13T00:00:00.000Z</x:v>
      </x:c>
      <x:c r="C2896" s="8" t="n">
        <x:v>219611448</x:v>
      </x:c>
      <x:c r="D2896" s="9" t="n">
        <x:v>2.2575</x:v>
      </x:c>
      <x:c r="E2896" s="9" t="n">
        <x:f>IF(COUNT(C2896:D2896)=2,C2896*D2896/100000000,"n.a.")</x:f>
        <x:v>4.957728438599999</x:v>
      </x:c>
      <x:c r="F2896" s="1" t="str">
        <x:v>get_fund_holders_3665ca842f2b9d2d.json</x:v>
      </x:c>
      <x:c r="G2896" s="1" t="str">
        <x:v>get_fund_performance_757bebf0dcfab699.json</x:v>
      </x:c>
    </x:row>
    <x:row r="2897" ht="25" customHeight="1">
      <x:c r="A2897" s="1" t="str">
        <x:v>159964.SZ</x:v>
      </x:c>
      <x:c r="B2897" s="7" t="d">
        <x:v>2026-07-13T00:00:00.000Z</x:v>
      </x:c>
      <x:c r="C2897" s="8" t="n">
        <x:v>193481881</x:v>
      </x:c>
      <x:c r="D2897" s="9" t="n">
        <x:v>2.4422</x:v>
      </x:c>
      <x:c r="E2897" s="9" t="n">
        <x:f>IF(COUNT(C2897:D2897)=2,C2897*D2897/100000000,"n.a.")</x:f>
        <x:v>4.725214497782</x:v>
      </x:c>
      <x:c r="F2897" s="1" t="str">
        <x:v>get_fund_holders_f7a47e9d730c119a.json</x:v>
      </x:c>
      <x:c r="G2897" s="1" t="str">
        <x:v>get_fund_performance_822b984e855b6212.json</x:v>
      </x:c>
    </x:row>
    <x:row r="2898" ht="25" customHeight="1">
      <x:c r="A2898" s="1" t="str">
        <x:v>159968.SZ</x:v>
      </x:c>
      <x:c r="B2898" s="7" t="d">
        <x:v>2026-07-13T00:00:00.000Z</x:v>
      </x:c>
      <x:c r="C2898" s="8" t="n">
        <x:v>62495098</x:v>
      </x:c>
      <x:c r="D2898" s="9" t="n">
        <x:v>10.6203</x:v>
      </x:c>
      <x:c r="E2898" s="9" t="n">
        <x:f>IF(COUNT(C2898:D2898)=2,C2898*D2898/100000000,"n.a.")</x:f>
        <x:v>6.637166892894</x:v>
      </x:c>
      <x:c r="F2898" s="1" t="str">
        <x:v>get_fund_holders_13991b14672a9e5b.json</x:v>
      </x:c>
      <x:c r="G2898" s="1" t="str">
        <x:v>get_fund_performance_0e4c5b8e47ee8e76.json</x:v>
      </x:c>
    </x:row>
    <x:row r="2899" ht="25" customHeight="1">
      <x:c r="A2899" s="1" t="str">
        <x:v>159971.SZ</x:v>
      </x:c>
      <x:c r="B2899" s="7" t="d">
        <x:v>2026-07-13T00:00:00.000Z</x:v>
      </x:c>
      <x:c r="C2899" s="8" t="n">
        <x:v>1416020288</x:v>
      </x:c>
      <x:c r="D2899" s="9" t="n">
        <x:v>1.3006</x:v>
      </x:c>
      <x:c r="E2899" s="9" t="n">
        <x:f>IF(COUNT(C2899:D2899)=2,C2899*D2899/100000000,"n.a.")</x:f>
        <x:v>18.416759865728</x:v>
      </x:c>
      <x:c r="F2899" s="1" t="str">
        <x:v>get_fund_holders_972746bb5dcf2cb7.json</x:v>
      </x:c>
      <x:c r="G2899" s="1" t="str">
        <x:v>get_fund_performance_875d1f9d9b20879b.json</x:v>
      </x:c>
    </x:row>
    <x:row r="2900" ht="25" customHeight="1">
      <x:c r="A2900" s="1" t="str">
        <x:v>159977.SZ</x:v>
      </x:c>
      <x:c r="B2900" s="7" t="d">
        <x:v>2026-07-13T00:00:00.000Z</x:v>
      </x:c>
      <x:c r="C2900" s="8" t="n">
        <x:v>3097872820</x:v>
      </x:c>
      <x:c r="D2900" s="9" t="n">
        <x:v>1.9407</x:v>
      </x:c>
      <x:c r="E2900" s="9" t="n">
        <x:f>IF(COUNT(C2900:D2900)=2,C2900*D2900/100000000,"n.a.")</x:f>
        <x:v>60.12041781774</x:v>
      </x:c>
      <x:c r="F2900" s="1" t="str">
        <x:v>get_fund_holders_3665ca842f2b9d2d.json</x:v>
      </x:c>
      <x:c r="G2900" s="1" t="str">
        <x:v>get_fund_performance_757bebf0dcfab699.json</x:v>
      </x:c>
    </x:row>
    <x:row r="2901" ht="25" customHeight="1">
      <x:c r="A2901" s="1" t="str">
        <x:v>159982.SZ</x:v>
      </x:c>
      <x:c r="B2901" s="7" t="d">
        <x:v>2026-07-13T00:00:00.000Z</x:v>
      </x:c>
      <x:c r="C2901" s="8" t="n">
        <x:v>144211253</x:v>
      </x:c>
      <x:c r="D2901" s="9" t="n">
        <x:v>2.1722</x:v>
      </x:c>
      <x:c r="E2901" s="9" t="n">
        <x:f>IF(COUNT(C2901:D2901)=2,C2901*D2901/100000000,"n.a.")</x:f>
        <x:v>3.1325568376660002</x:v>
      </x:c>
      <x:c r="F2901" s="1" t="str">
        <x:v>get_fund_holders_6873838444356b70.json</x:v>
      </x:c>
      <x:c r="G2901" s="1" t="str">
        <x:v>get_fund_performance_c16a854f012da14c.json</x:v>
      </x:c>
    </x:row>
    <x:row r="2902" ht="25" customHeight="1">
      <x:c r="A2902" s="1" t="str">
        <x:v>510300.SH</x:v>
      </x:c>
      <x:c r="B2902" s="7" t="d">
        <x:v>2026-07-13T00:00:00.000Z</x:v>
      </x:c>
      <x:c r="C2902" s="8" t="n">
        <x:v>18320887700</x:v>
      </x:c>
      <x:c r="D2902" s="9" t="n">
        <x:v>4.7423</x:v>
      </x:c>
      <x:c r="E2902" s="9" t="n">
        <x:f>IF(COUNT(C2902:D2902)=2,C2902*D2902/100000000,"n.a.")</x:f>
        <x:v>868.8314573971</x:v>
      </x:c>
      <x:c r="F2902" s="1" t="str">
        <x:v>get_fund_holders_1e677b142657289e.json</x:v>
      </x:c>
      <x:c r="G2902" s="1" t="str">
        <x:v>get_fund_performance_32b153f453e65745.json</x:v>
      </x:c>
    </x:row>
    <x:row r="2903" ht="25" customHeight="1">
      <x:c r="A2903" s="1" t="str">
        <x:v>510310.SH</x:v>
      </x:c>
      <x:c r="B2903" s="7" t="d">
        <x:v>2026-07-13T00:00:00.000Z</x:v>
      </x:c>
      <x:c r="C2903" s="8" t="n">
        <x:v>9428144000</x:v>
      </x:c>
      <x:c r="D2903" s="9" t="n">
        <x:v>4.6023</x:v>
      </x:c>
      <x:c r="E2903" s="9" t="n">
        <x:f>IF(COUNT(C2903:D2903)=2,C2903*D2903/100000000,"n.a.")</x:f>
        <x:v>433.91147131199995</x:v>
      </x:c>
      <x:c r="F2903" s="1" t="str">
        <x:v>get_fund_holders_db155956e659ea95.json</x:v>
      </x:c>
      <x:c r="G2903" s="1" t="str">
        <x:v>get_fund_performance_ac2efc383ca02be2.json</x:v>
      </x:c>
    </x:row>
    <x:row r="2904" ht="25" customHeight="1">
      <x:c r="A2904" s="1" t="str">
        <x:v>510320.SH</x:v>
      </x:c>
      <x:c r="B2904" s="7" t="d">
        <x:v>2026-07-13T00:00:00.000Z</x:v>
      </x:c>
      <x:c r="C2904" s="8" t="n">
        <x:v>610068500</x:v>
      </x:c>
      <x:c r="D2904" s="9" t="n">
        <x:v>1.2742</x:v>
      </x:c>
      <x:c r="E2904" s="9" t="n">
        <x:f>IF(COUNT(C2904:D2904)=2,C2904*D2904/100000000,"n.a.")</x:f>
        <x:v>7.773492827</x:v>
      </x:c>
      <x:c r="F2904" s="1" t="str">
        <x:v>get_fund_holders_b20aeadfd65009a9.json</x:v>
      </x:c>
      <x:c r="G2904" s="1" t="str">
        <x:v>get_fund_performance_6f370d8e0a2e9620.json</x:v>
      </x:c>
    </x:row>
    <x:row r="2905" ht="25" customHeight="1">
      <x:c r="A2905" s="1" t="str">
        <x:v>510330.SH</x:v>
      </x:c>
      <x:c r="B2905" s="7" t="d">
        <x:v>2026-07-13T00:00:00.000Z</x:v>
      </x:c>
      <x:c r="C2905" s="8" t="n">
        <x:v>7710549800</x:v>
      </x:c>
      <x:c r="D2905" s="9" t="n">
        <x:v>4.9424</x:v>
      </x:c>
      <x:c r="E2905" s="9" t="n">
        <x:f>IF(COUNT(C2905:D2905)=2,C2905*D2905/100000000,"n.a.")</x:f>
        <x:v>381.08621331520004</x:v>
      </x:c>
      <x:c r="F2905" s="1" t="str">
        <x:v>get_fund_holders_72fdcd60fda59aca.json</x:v>
      </x:c>
      <x:c r="G2905" s="1" t="str">
        <x:v>get_fund_performance_bfc43c7fa5bbf98b.json</x:v>
      </x:c>
    </x:row>
    <x:row r="2906" ht="25" customHeight="1">
      <x:c r="A2906" s="1" t="str">
        <x:v>510350.SH</x:v>
      </x:c>
      <x:c r="B2906" s="7" t="d">
        <x:v>2026-07-13T00:00:00.000Z</x:v>
      </x:c>
      <x:c r="C2906" s="8" t="n">
        <x:v>675114700</x:v>
      </x:c>
      <x:c r="D2906" s="9" t="n">
        <x:v>4.9666</x:v>
      </x:c>
      <x:c r="E2906" s="9" t="n">
        <x:f>IF(COUNT(C2906:D2906)=2,C2906*D2906/100000000,"n.a.")</x:f>
        <x:v>33.5302466902</x:v>
      </x:c>
      <x:c r="F2906" s="1" t="str">
        <x:v>get_fund_holders_3073d9fb2fa63b6e.json</x:v>
      </x:c>
      <x:c r="G2906" s="1" t="str">
        <x:v>get_fund_performance_4eee3d47edebe064.json</x:v>
      </x:c>
    </x:row>
    <x:row r="2907" ht="25" customHeight="1">
      <x:c r="A2907" s="1" t="str">
        <x:v>510360.SH</x:v>
      </x:c>
      <x:c r="B2907" s="7" t="d">
        <x:v>2026-07-13T00:00:00.000Z</x:v>
      </x:c>
      <x:c r="C2907" s="8" t="n">
        <x:v>1586381200</x:v>
      </x:c>
      <x:c r="D2907" s="9" t="n">
        <x:v>1.804</x:v>
      </x:c>
      <x:c r="E2907" s="9" t="n">
        <x:f>IF(COUNT(C2907:D2907)=2,C2907*D2907/100000000,"n.a.")</x:f>
        <x:v>28.618316848000003</x:v>
      </x:c>
      <x:c r="F2907" s="1" t="str">
        <x:v>get_fund_holders_8112bcd006961a9d.json</x:v>
      </x:c>
      <x:c r="G2907" s="1" t="str">
        <x:v>get_fund_performance_11643907f3f83e2c.json</x:v>
      </x:c>
    </x:row>
    <x:row r="2908" ht="25" customHeight="1">
      <x:c r="A2908" s="1" t="str">
        <x:v>510370.SH</x:v>
      </x:c>
      <x:c r="B2908" s="7" t="d">
        <x:v>2026-07-13T00:00:00.000Z</x:v>
      </x:c>
      <x:c r="C2908" s="8" t="n">
        <x:v>84258100</x:v>
      </x:c>
      <x:c r="D2908" s="9" t="n">
        <x:v>1.0516</x:v>
      </x:c>
      <x:c r="E2908" s="9" t="n">
        <x:f>IF(COUNT(C2908:D2908)=2,C2908*D2908/100000000,"n.a.")</x:f>
        <x:v>0.8860581796000001</x:v>
      </x:c>
      <x:c r="F2908" s="1" t="str">
        <x:v>get_fund_holders_72fdcd60fda59aca.json</x:v>
      </x:c>
      <x:c r="G2908" s="1" t="str">
        <x:v>get_fund_performance_bfc43c7fa5bbf98b.json</x:v>
      </x:c>
    </x:row>
    <x:row r="2909" ht="25" customHeight="1">
      <x:c r="A2909" s="1" t="str">
        <x:v>510380.SH</x:v>
      </x:c>
      <x:c r="B2909" s="7" t="d">
        <x:v>2026-07-13T00:00:00.000Z</x:v>
      </x:c>
      <x:c r="C2909" s="8" t="n">
        <x:v>1251802400</x:v>
      </x:c>
      <x:c r="D2909" s="9" t="n">
        <x:v>1.4042</x:v>
      </x:c>
      <x:c r="E2909" s="9" t="n">
        <x:f>IF(COUNT(C2909:D2909)=2,C2909*D2909/100000000,"n.a.")</x:f>
        <x:v>17.5778093008</x:v>
      </x:c>
      <x:c r="F2909" s="1" t="str">
        <x:v>get_fund_holders_b7b2fd863d7cae37.json</x:v>
      </x:c>
      <x:c r="G2909" s="1" t="str">
        <x:v>get_fund_performance_782c037bcb449f29.json</x:v>
      </x:c>
    </x:row>
    <x:row r="2910" ht="25" customHeight="1">
      <x:c r="A2910" s="1" t="str">
        <x:v>510390.SH</x:v>
      </x:c>
      <x:c r="B2910" s="7" t="d">
        <x:v>2026-07-13T00:00:00.000Z</x:v>
      </x:c>
      <x:c r="C2910" s="8" t="n">
        <x:v>125750000</x:v>
      </x:c>
      <x:c r="D2910" s="9" t="n">
        <x:v>5.3348</x:v>
      </x:c>
      <x:c r="E2910" s="9" t="n">
        <x:f>IF(COUNT(C2910:D2910)=2,C2910*D2910/100000000,"n.a.")</x:f>
        <x:v>6.708511</x:v>
      </x:c>
      <x:c r="F2910" s="1" t="str">
        <x:v>get_fund_holders_de7653a1c69256fb.json</x:v>
      </x:c>
      <x:c r="G2910" s="1" t="str">
        <x:v>get_fund_performance_84601eddc1c275fe.json</x:v>
      </x:c>
    </x:row>
    <x:row r="2911" ht="25" customHeight="1">
      <x:c r="A2911" s="1" t="str">
        <x:v>510500.SH</x:v>
      </x:c>
      <x:c r="B2911" s="7" t="d">
        <x:v>2026-07-13T00:00:00.000Z</x:v>
      </x:c>
      <x:c r="C2911" s="8" t="n">
        <x:v>5252568600</x:v>
      </x:c>
      <x:c r="D2911" s="9" t="n">
        <x:v>8.2877</x:v>
      </x:c>
      <x:c r="E2911" s="9" t="n">
        <x:f>IF(COUNT(C2911:D2911)=2,C2911*D2911/100000000,"n.a.")</x:f>
        <x:v>435.3171278621999</x:v>
      </x:c>
      <x:c r="F2911" s="1" t="str">
        <x:v>get_fund_holders_0f3e86d571c495d7.json</x:v>
      </x:c>
      <x:c r="G2911" s="1" t="str">
        <x:v>get_fund_performance_5896dab4189c2620.json</x:v>
      </x:c>
    </x:row>
    <x:row r="2912" ht="25" customHeight="1">
      <x:c r="A2912" s="1" t="str">
        <x:v>510510.SH</x:v>
      </x:c>
      <x:c r="B2912" s="7" t="d">
        <x:v>2026-07-13T00:00:00.000Z</x:v>
      </x:c>
      <x:c r="C2912" s="8" t="n">
        <x:v>833038300</x:v>
      </x:c>
      <x:c r="D2912" s="9" t="n">
        <x:v>2.6252</x:v>
      </x:c>
      <x:c r="E2912" s="9" t="n">
        <x:f>IF(COUNT(C2912:D2912)=2,C2912*D2912/100000000,"n.a.")</x:f>
        <x:v>21.8689214516</x:v>
      </x:c>
      <x:c r="F2912" s="1" t="str">
        <x:v>get_fund_holders_4b6ceb4ab77d2485.json</x:v>
      </x:c>
      <x:c r="G2912" s="1" t="str">
        <x:v>get_fund_performance_b5f4b8ffdfab8d69.json</x:v>
      </x:c>
    </x:row>
    <x:row r="2913" ht="25" customHeight="1">
      <x:c r="A2913" s="1" t="str">
        <x:v>510530.SH</x:v>
      </x:c>
      <x:c r="B2913" s="7" t="d">
        <x:v>2026-07-13T00:00:00.000Z</x:v>
      </x:c>
      <x:c r="C2913" s="8" t="n">
        <x:v>47479400</x:v>
      </x:c>
      <x:c r="D2913" s="9" t="n">
        <x:v>9.0641</x:v>
      </x:c>
      <x:c r="E2913" s="9" t="n">
        <x:f>IF(COUNT(C2913:D2913)=2,C2913*D2913/100000000,"n.a.")</x:f>
        <x:v>4.3035802954</x:v>
      </x:c>
      <x:c r="F2913" s="1" t="str">
        <x:v>get_fund_holders_02dd5efc1003a96c.json</x:v>
      </x:c>
      <x:c r="G2913" s="1" t="str">
        <x:v>get_fund_performance_b02199b195311b97.json</x:v>
      </x:c>
    </x:row>
    <x:row r="2914" ht="25" customHeight="1">
      <x:c r="A2914" s="1" t="str">
        <x:v>510550.SH</x:v>
      </x:c>
      <x:c r="B2914" s="7" t="d">
        <x:v>2026-07-13T00:00:00.000Z</x:v>
      </x:c>
      <x:c r="C2914" s="8" t="n">
        <x:v>19743300</x:v>
      </x:c>
      <x:c r="D2914" s="9" t="n">
        <x:v>2.0893</x:v>
      </x:c>
      <x:c r="E2914" s="9" t="n">
        <x:f>IF(COUNT(C2914:D2914)=2,C2914*D2914/100000000,"n.a.")</x:f>
        <x:v>0.41249676690000003</x:v>
      </x:c>
      <x:c r="F2914" s="1" t="str">
        <x:v>get_fund_holders_9716a79bd81ae93a.json</x:v>
      </x:c>
      <x:c r="G2914" s="1" t="str">
        <x:v>get_fund_performance_a204b4467a190cee.json</x:v>
      </x:c>
    </x:row>
    <x:row r="2915" ht="25" customHeight="1">
      <x:c r="A2915" s="1" t="str">
        <x:v>510560.SH</x:v>
      </x:c>
      <x:c r="B2915" s="7" t="d">
        <x:v>2026-07-13T00:00:00.000Z</x:v>
      </x:c>
      <x:c r="C2915" s="8" t="n">
        <x:v>60318700</x:v>
      </x:c>
      <x:c r="D2915" s="9" t="n">
        <x:v>2.0253</x:v>
      </x:c>
      <x:c r="E2915" s="9" t="n">
        <x:f>IF(COUNT(C2915:D2915)=2,C2915*D2915/100000000,"n.a.")</x:f>
        <x:v>1.2216346311</x:v>
      </x:c>
      <x:c r="F2915" s="1" t="str">
        <x:v>get_fund_holders_397f67910833c338.json</x:v>
      </x:c>
      <x:c r="G2915" s="1" t="str">
        <x:v>get_fund_performance_a001173e5434a9d4.json</x:v>
      </x:c>
    </x:row>
    <x:row r="2916" ht="25" customHeight="1">
      <x:c r="A2916" s="1" t="str">
        <x:v>510570.SH</x:v>
      </x:c>
      <x:c r="B2916" s="7" t="d">
        <x:v>2026-07-13T00:00:00.000Z</x:v>
      </x:c>
      <x:c r="C2916" s="8" t="n">
        <x:v>30560600</x:v>
      </x:c>
      <x:c r="D2916" s="9" t="n">
        <x:v>1.2843</x:v>
      </x:c>
      <x:c r="E2916" s="9" t="n">
        <x:f>IF(COUNT(C2916:D2916)=2,C2916*D2916/100000000,"n.a.")</x:f>
        <x:v>0.3924897858</x:v>
      </x:c>
      <x:c r="F2916" s="1" t="str">
        <x:v>get_fund_holders_397f67910833c338.json</x:v>
      </x:c>
      <x:c r="G2916" s="1" t="str">
        <x:v>get_fund_performance_a001173e5434a9d4.json</x:v>
      </x:c>
    </x:row>
    <x:row r="2917" ht="25" customHeight="1">
      <x:c r="A2917" s="1" t="str">
        <x:v>510580.SH</x:v>
      </x:c>
      <x:c r="B2917" s="7" t="d">
        <x:v>2026-07-13T00:00:00.000Z</x:v>
      </x:c>
      <x:c r="C2917" s="8" t="n">
        <x:v>977368300</x:v>
      </x:c>
      <x:c r="D2917" s="9" t="n">
        <x:v>4.2669</x:v>
      </x:c>
      <x:c r="E2917" s="9" t="n">
        <x:f>IF(COUNT(C2917:D2917)=2,C2917*D2917/100000000,"n.a.")</x:f>
        <x:v>41.7033279927</x:v>
      </x:c>
      <x:c r="F2917" s="1" t="str">
        <x:v>get_fund_holders_642ec0bcd548408a.json</x:v>
      </x:c>
      <x:c r="G2917" s="1" t="str">
        <x:v>get_fund_performance_52dd6b7444cbe37f.json</x:v>
      </x:c>
    </x:row>
    <x:row r="2918" ht="25" customHeight="1">
      <x:c r="A2918" s="1" t="str">
        <x:v>510590.SH</x:v>
      </x:c>
      <x:c r="B2918" s="7" t="d">
        <x:v>2026-07-13T00:00:00.000Z</x:v>
      </x:c>
      <x:c r="C2918" s="8" t="n">
        <x:v>135986100</x:v>
      </x:c>
      <x:c r="D2918" s="9" t="n">
        <x:v>8.7891</x:v>
      </x:c>
      <x:c r="E2918" s="9" t="n">
        <x:f>IF(COUNT(C2918:D2918)=2,C2918*D2918/100000000,"n.a.")</x:f>
        <x:v>11.9519543151</x:v>
      </x:c>
      <x:c r="F2918" s="1" t="str">
        <x:v>get_fund_holders_c3d87f4218ad4583.json</x:v>
      </x:c>
      <x:c r="G2918" s="1" t="str">
        <x:v>get_fund_performance_02aa700a9df0acc2.json</x:v>
      </x:c>
    </x:row>
    <x:row r="2919" ht="25" customHeight="1">
      <x:c r="A2919" s="1" t="str">
        <x:v>512100.SH</x:v>
      </x:c>
      <x:c r="B2919" s="7" t="d">
        <x:v>2026-07-13T00:00:00.000Z</x:v>
      </x:c>
      <x:c r="C2919" s="8" t="n">
        <x:v>7121217600</x:v>
      </x:c>
      <x:c r="D2919" s="9" t="n">
        <x:v>3.1517</x:v>
      </x:c>
      <x:c r="E2919" s="9" t="n">
        <x:f>IF(COUNT(C2919:D2919)=2,C2919*D2919/100000000,"n.a.")</x:f>
        <x:v>224.43941509919998</x:v>
      </x:c>
      <x:c r="F2919" s="1" t="str">
        <x:v>get_fund_holders_f06ed8ca04a5c3cd.json</x:v>
      </x:c>
      <x:c r="G2919" s="1" t="str">
        <x:v>get_fund_performance_7ef9212eaf1828ff.json</x:v>
      </x:c>
    </x:row>
    <x:row r="2920" ht="25" customHeight="1">
      <x:c r="A2920" s="1" t="str">
        <x:v>512500.SH</x:v>
      </x:c>
      <x:c r="B2920" s="7" t="d">
        <x:v>2026-07-13T00:00:00.000Z</x:v>
      </x:c>
      <x:c r="C2920" s="8" t="n">
        <x:v>1756808800</x:v>
      </x:c>
      <x:c r="D2920" s="9" t="n">
        <x:v>4.5991</x:v>
      </x:c>
      <x:c r="E2920" s="9" t="n">
        <x:f>IF(COUNT(C2920:D2920)=2,C2920*D2920/100000000,"n.a.")</x:f>
        <x:v>80.7973935208</x:v>
      </x:c>
      <x:c r="F2920" s="1" t="str">
        <x:v>get_fund_holders_9716a79bd81ae93a.json</x:v>
      </x:c>
      <x:c r="G2920" s="1" t="str">
        <x:v>get_fund_performance_a204b4467a190cee.json</x:v>
      </x:c>
    </x:row>
    <x:row r="2921" ht="25" customHeight="1">
      <x:c r="A2921" s="1" t="str">
        <x:v>512510.SH</x:v>
      </x:c>
      <x:c r="B2921" s="7" t="d">
        <x:v>2026-07-13T00:00:00.000Z</x:v>
      </x:c>
      <x:c r="C2921" s="8" t="n">
        <x:v>401929800</x:v>
      </x:c>
      <x:c r="D2921" s="9" t="n">
        <x:v>2.4229</x:v>
      </x:c>
      <x:c r="E2921" s="9" t="n">
        <x:f>IF(COUNT(C2921:D2921)=2,C2921*D2921/100000000,"n.a.")</x:f>
        <x:v>9.7383571242</x:v>
      </x:c>
      <x:c r="F2921" s="1" t="str">
        <x:v>get_fund_holders_cb7a47267215c1da.json</x:v>
      </x:c>
      <x:c r="G2921" s="1" t="str">
        <x:v>get_fund_performance_7bf0efc786c27bf1.json</x:v>
      </x:c>
    </x:row>
    <x:row r="2922" ht="25" customHeight="1">
      <x:c r="A2922" s="1" t="str">
        <x:v>515130.SH</x:v>
      </x:c>
      <x:c r="B2922" s="7" t="d">
        <x:v>2026-07-13T00:00:00.000Z</x:v>
      </x:c>
      <x:c r="C2922" s="8" t="n">
        <x:v>94463200</x:v>
      </x:c>
      <x:c r="D2922" s="9" t="n">
        <x:v>1.5646</x:v>
      </x:c>
      <x:c r="E2922" s="9" t="n">
        <x:f>IF(COUNT(C2922:D2922)=2,C2922*D2922/100000000,"n.a.")</x:f>
        <x:v>1.4779712272</x:v>
      </x:c>
      <x:c r="F2922" s="1" t="str">
        <x:v>get_fund_holders_02dd5efc1003a96c.json</x:v>
      </x:c>
      <x:c r="G2922" s="1" t="str">
        <x:v>get_fund_performance_b02199b195311b97.json</x:v>
      </x:c>
    </x:row>
    <x:row r="2923" ht="25" customHeight="1">
      <x:c r="A2923" s="1" t="str">
        <x:v>515190.SH</x:v>
      </x:c>
      <x:c r="B2923" s="7" t="d">
        <x:v>2026-07-13T00:00:00.000Z</x:v>
      </x:c>
      <x:c r="C2923" s="8" t="n">
        <x:v>267466100</x:v>
      </x:c>
      <x:c r="D2923" s="9" t="n">
        <x:v>1.7083</x:v>
      </x:c>
      <x:c r="E2923" s="9" t="n">
        <x:f>IF(COUNT(C2923:D2923)=2,C2923*D2923/100000000,"n.a.")</x:f>
        <x:v>4.5691233863</x:v>
      </x:c>
      <x:c r="F2923" s="1" t="str">
        <x:v>get_fund_holders_4a5b486412b93368.json</x:v>
      </x:c>
      <x:c r="G2923" s="1" t="str">
        <x:v>get_fund_performance_d3b8a29dbfda12d5.json</x:v>
      </x:c>
    </x:row>
    <x:row r="2924" ht="25" customHeight="1">
      <x:c r="A2924" s="1" t="str">
        <x:v>515310.SH</x:v>
      </x:c>
      <x:c r="B2924" s="7" t="d">
        <x:v>2026-07-13T00:00:00.000Z</x:v>
      </x:c>
      <x:c r="C2924" s="8" t="n">
        <x:v>262111200</x:v>
      </x:c>
      <x:c r="D2924" s="9" t="n">
        <x:v>1.4097</x:v>
      </x:c>
      <x:c r="E2924" s="9" t="n">
        <x:f>IF(COUNT(C2924:D2924)=2,C2924*D2924/100000000,"n.a.")</x:f>
        <x:v>3.6949815864</x:v>
      </x:c>
      <x:c r="F2924" s="1" t="str">
        <x:v>get_fund_holders_9654d298fd7411b0.json</x:v>
      </x:c>
      <x:c r="G2924" s="1" t="str">
        <x:v>get_fund_performance_1d4a9808e8556da1.json</x:v>
      </x:c>
    </x:row>
    <x:row r="2925" ht="25" customHeight="1">
      <x:c r="A2925" s="1" t="str">
        <x:v>515330.SH</x:v>
      </x:c>
      <x:c r="B2925" s="7" t="d">
        <x:v>2026-07-13T00:00:00.000Z</x:v>
      </x:c>
      <x:c r="C2925" s="8" t="n">
        <x:v>5429709500</x:v>
      </x:c>
      <x:c r="D2925" s="9" t="n">
        <x:v>1.3613</x:v>
      </x:c>
      <x:c r="E2925" s="9" t="n">
        <x:f>IF(COUNT(C2925:D2925)=2,C2925*D2925/100000000,"n.a.")</x:f>
        <x:v>73.91463542349999</x:v>
      </x:c>
      <x:c r="F2925" s="1" t="str">
        <x:v>get_fund_holders_8112bcd006961a9d.json</x:v>
      </x:c>
      <x:c r="G2925" s="1" t="str">
        <x:v>get_fund_performance_11643907f3f83e2c.json</x:v>
      </x:c>
    </x:row>
    <x:row r="2926" ht="25" customHeight="1">
      <x:c r="A2926" s="1" t="str">
        <x:v>515350.SH</x:v>
      </x:c>
      <x:c r="B2926" s="7" t="d">
        <x:v>2026-07-13T00:00:00.000Z</x:v>
      </x:c>
      <x:c r="C2926" s="8" t="n">
        <x:v>11699200</x:v>
      </x:c>
      <x:c r="D2926" s="9" t="n">
        <x:v>6.3505</x:v>
      </x:c>
      <x:c r="E2926" s="9" t="n">
        <x:f>IF(COUNT(C2926:D2926)=2,C2926*D2926/100000000,"n.a.")</x:f>
        <x:v>0.7429576960000001</x:v>
      </x:c>
      <x:c r="F2926" s="1" t="str">
        <x:v>get_fund_holders_f7a0251fa6d4d112.json</x:v>
      </x:c>
      <x:c r="G2926" s="1" t="str">
        <x:v>get_fund_performance_f34761a2b46b9330.json</x:v>
      </x:c>
    </x:row>
    <x:row r="2927" ht="25" customHeight="1">
      <x:c r="A2927" s="1" t="str">
        <x:v>515360.SH</x:v>
      </x:c>
      <x:c r="B2927" s="7" t="d">
        <x:v>2026-07-13T00:00:00.000Z</x:v>
      </x:c>
      <x:c r="C2927" s="8" t="n">
        <x:v>37779300</x:v>
      </x:c>
      <x:c r="D2927" s="9" t="n">
        <x:v>6.8142</x:v>
      </x:c>
      <x:c r="E2927" s="9" t="n">
        <x:f>IF(COUNT(C2927:D2927)=2,C2927*D2927/100000000,"n.a.")</x:f>
        <x:v>2.5743570605999997</x:v>
      </x:c>
      <x:c r="F2927" s="1" t="str">
        <x:v>get_fund_holders_b20aeadfd65009a9.json</x:v>
      </x:c>
      <x:c r="G2927" s="1" t="str">
        <x:v>get_fund_performance_6f370d8e0a2e9620.json</x:v>
      </x:c>
    </x:row>
    <x:row r="2928" ht="25" customHeight="1">
      <x:c r="A2928" s="1" t="str">
        <x:v>515380.SH</x:v>
      </x:c>
      <x:c r="B2928" s="7" t="d">
        <x:v>2026-07-13T00:00:00.000Z</x:v>
      </x:c>
      <x:c r="C2928" s="8" t="n">
        <x:v>647199800</x:v>
      </x:c>
      <x:c r="D2928" s="9" t="n">
        <x:v>5.4819</x:v>
      </x:c>
      <x:c r="E2928" s="9" t="n">
        <x:f>IF(COUNT(C2928:D2928)=2,C2928*D2928/100000000,"n.a.")</x:f>
        <x:v>35.4788458362</x:v>
      </x:c>
      <x:c r="F2928" s="1" t="str">
        <x:v>get_fund_holders_3073d9fb2fa63b6e.json</x:v>
      </x:c>
      <x:c r="G2928" s="1" t="str">
        <x:v>get_fund_performance_4eee3d47edebe064.json</x:v>
      </x:c>
    </x:row>
    <x:row r="2929" ht="25" customHeight="1">
      <x:c r="A2929" s="1" t="str">
        <x:v>515390.SH</x:v>
      </x:c>
      <x:c r="B2929" s="7" t="d">
        <x:v>2026-07-13T00:00:00.000Z</x:v>
      </x:c>
      <x:c r="C2929" s="8" t="n">
        <x:v>1334683000</x:v>
      </x:c>
      <x:c r="D2929" s="9" t="n">
        <x:v>1.376</x:v>
      </x:c>
      <x:c r="E2929" s="9" t="n">
        <x:f>IF(COUNT(C2929:D2929)=2,C2929*D2929/100000000,"n.a.")</x:f>
        <x:v>18.365238079999997</x:v>
      </x:c>
      <x:c r="F2929" s="1" t="str">
        <x:v>get_fund_holders_de7653a1c69256fb.json</x:v>
      </x:c>
      <x:c r="G2929" s="1" t="str">
        <x:v>get_fund_performance_84601eddc1c275fe.json</x:v>
      </x:c>
    </x:row>
    <x:row r="2930" ht="25" customHeight="1">
      <x:c r="A2930" s="1" t="str">
        <x:v>515530.SH</x:v>
      </x:c>
      <x:c r="B2930" s="7" t="d">
        <x:v>2026-07-13T00:00:00.000Z</x:v>
      </x:c>
      <x:c r="C2930" s="8" t="n">
        <x:v>12242700</x:v>
      </x:c>
      <x:c r="D2930" s="9" t="n">
        <x:v>4.4757</x:v>
      </x:c>
      <x:c r="E2930" s="9" t="n">
        <x:f>IF(COUNT(C2930:D2930)=2,C2930*D2930/100000000,"n.a.")</x:f>
        <x:v>0.5479465239</x:v>
      </x:c>
      <x:c r="F2930" s="1" t="str">
        <x:v>get_fund_holders_c3d87f4218ad4583.json</x:v>
      </x:c>
      <x:c r="G2930" s="1" t="str">
        <x:v>get_fund_performance_02aa700a9df0acc2.json</x:v>
      </x:c>
    </x:row>
    <x:row r="2931" ht="25" customHeight="1">
      <x:c r="A2931" s="1" t="str">
        <x:v>515550.SH</x:v>
      </x:c>
      <x:c r="B2931" s="7" t="d">
        <x:v>2026-07-13T00:00:00.000Z</x:v>
      </x:c>
      <x:c r="C2931" s="8" t="n">
        <x:v>17345700</x:v>
      </x:c>
      <x:c r="D2931" s="9" t="n">
        <x:v>1.8266</x:v>
      </x:c>
      <x:c r="E2931" s="9" t="n">
        <x:f>IF(COUNT(C2931:D2931)=2,C2931*D2931/100000000,"n.a.")</x:f>
        <x:v>0.3168365562</x:v>
      </x:c>
      <x:c r="F2931" s="1" t="str">
        <x:v>get_fund_holders_4b6ceb4ab77d2485.json</x:v>
      </x:c>
      <x:c r="G2931" s="1" t="str">
        <x:v>get_fund_performance_b5f4b8ffdfab8d69.json</x:v>
      </x:c>
    </x:row>
    <x:row r="2932" ht="25" customHeight="1">
      <x:c r="A2932" s="1" t="str">
        <x:v>515660.SH</x:v>
      </x:c>
      <x:c r="B2932" s="7" t="d">
        <x:v>2026-07-13T00:00:00.000Z</x:v>
      </x:c>
      <x:c r="C2932" s="8" t="n">
        <x:v>429994200</x:v>
      </x:c>
      <x:c r="D2932" s="9" t="n">
        <x:v>5.8889</x:v>
      </x:c>
      <x:c r="E2932" s="9" t="n">
        <x:f>IF(COUNT(C2932:D2932)=2,C2932*D2932/100000000,"n.a.")</x:f>
        <x:v>25.321928443799997</x:v>
      </x:c>
      <x:c r="F2932" s="1" t="str">
        <x:v>get_fund_holders_9f97c20db2568193.json</x:v>
      </x:c>
      <x:c r="G2932" s="1" t="str">
        <x:v>get_fund_performance_cc51021ca3a41cab.json</x:v>
      </x:c>
    </x:row>
    <x:row r="2933" ht="25" customHeight="1">
      <x:c r="A2933" s="1" t="str">
        <x:v>516300.SH</x:v>
      </x:c>
      <x:c r="B2933" s="7" t="d">
        <x:v>2026-07-13T00:00:00.000Z</x:v>
      </x:c>
      <x:c r="C2933" s="8" t="n">
        <x:v>29012600</x:v>
      </x:c>
      <x:c r="D2933" s="9" t="n">
        <x:v>3.2521</x:v>
      </x:c>
      <x:c r="E2933" s="9" t="n">
        <x:f>IF(COUNT(C2933:D2933)=2,C2933*D2933/100000000,"n.a.")</x:f>
        <x:v>0.9435187646</x:v>
      </x:c>
      <x:c r="F2933" s="1" t="str">
        <x:v>get_fund_holders_297fc90dcb4e9518.json</x:v>
      </x:c>
      <x:c r="G2933" s="1" t="str">
        <x:v>get_fund_performance_76033c52f8ce0ced.json</x:v>
      </x:c>
    </x:row>
    <x:row r="2934" ht="25" customHeight="1">
      <x:c r="A2934" s="1" t="str">
        <x:v>560010.SH</x:v>
      </x:c>
      <x:c r="B2934" s="7" t="d">
        <x:v>2026-07-13T00:00:00.000Z</x:v>
      </x:c>
      <x:c r="C2934" s="8" t="n">
        <x:v>1832621700</x:v>
      </x:c>
      <x:c r="D2934" s="9" t="n">
        <x:v>3.2289</x:v>
      </x:c>
      <x:c r="E2934" s="9" t="n">
        <x:f>IF(COUNT(C2934:D2934)=2,C2934*D2934/100000000,"n.a.")</x:f>
        <x:v>59.1735220713</x:v>
      </x:c>
      <x:c r="F2934" s="1" t="str">
        <x:v>get_fund_holders_6873838444356b70.json</x:v>
      </x:c>
      <x:c r="G2934" s="1" t="str">
        <x:v>get_fund_performance_c16a854f012da14c.json</x:v>
      </x:c>
    </x:row>
    <x:row r="2935" ht="25" customHeight="1">
      <x:c r="A2935" s="1" t="str">
        <x:v>560110.SH</x:v>
      </x:c>
      <x:c r="B2935" s="7" t="d">
        <x:v>2026-07-13T00:00:00.000Z</x:v>
      </x:c>
      <x:c r="C2935" s="8" t="n">
        <x:v>244903500</x:v>
      </x:c>
      <x:c r="D2935" s="9" t="n">
        <x:v>1.1662</x:v>
      </x:c>
      <x:c r="E2935" s="9" t="n">
        <x:f>IF(COUNT(C2935:D2935)=2,C2935*D2935/100000000,"n.a.")</x:f>
        <x:v>2.856064617</x:v>
      </x:c>
      <x:c r="F2935" s="1" t="str">
        <x:v>get_fund_holders_297fc90dcb4e9518.json</x:v>
      </x:c>
      <x:c r="G2935" s="1" t="str">
        <x:v>get_fund_performance_76033c52f8ce0ced.json</x:v>
      </x:c>
    </x:row>
    <x:row r="2936" ht="25" customHeight="1">
      <x:c r="A2936" s="1" t="str">
        <x:v>560220.SH</x:v>
      </x:c>
      <x:c r="B2936" s="7" t="d">
        <x:v>2026-07-13T00:00:00.000Z</x:v>
      </x:c>
      <x:c r="C2936" s="8" t="n">
        <x:v>48717000</x:v>
      </x:c>
      <x:c r="D2936" s="9" t="n">
        <x:v>1.4065</x:v>
      </x:c>
      <x:c r="E2936" s="9" t="n">
        <x:f>IF(COUNT(C2936:D2936)=2,C2936*D2936/100000000,"n.a.")</x:f>
        <x:v>0.685204605</x:v>
      </x:c>
      <x:c r="F2936" s="1" t="str">
        <x:v>get_fund_holders_fc050ecb223266b2.json</x:v>
      </x:c>
      <x:c r="G2936" s="1" t="str">
        <x:v>get_fund_performance_64e81de3617dc384.json</x:v>
      </x:c>
    </x:row>
    <x:row r="2937" ht="25" customHeight="1">
      <x:c r="A2937" s="1" t="str">
        <x:v>561350.SH</x:v>
      </x:c>
      <x:c r="B2937" s="7" t="d">
        <x:v>2026-07-13T00:00:00.000Z</x:v>
      </x:c>
      <x:c r="C2937" s="8" t="n">
        <x:v>67700000</x:v>
      </x:c>
      <x:c r="D2937" s="9" t="n">
        <x:v>1.2928</x:v>
      </x:c>
      <x:c r="E2937" s="9" t="n">
        <x:f>IF(COUNT(C2937:D2937)=2,C2937*D2937/100000000,"n.a.")</x:f>
        <x:v>0.8752256</x:v>
      </x:c>
      <x:c r="F2937" s="1" t="str">
        <x:v>get_fund_holders_13991b14672a9e5b.json</x:v>
      </x:c>
      <x:c r="G2937" s="1" t="str">
        <x:v>get_fund_performance_0e4c5b8e47ee8e76.json</x:v>
      </x:c>
    </x:row>
    <x:row r="2938" ht="25" customHeight="1">
      <x:c r="A2938" s="1" t="str">
        <x:v>561370.SH</x:v>
      </x:c>
      <x:c r="B2938" s="7" t="d">
        <x:v>2026-07-13T00:00:00.000Z</x:v>
      </x:c>
      <x:c r="C2938" s="8" t="n">
        <x:v>22356000</x:v>
      </x:c>
      <x:c r="D2938" s="9" t="n">
        <x:v>1.3666</x:v>
      </x:c>
      <x:c r="E2938" s="9" t="n">
        <x:f>IF(COUNT(C2938:D2938)=2,C2938*D2938/100000000,"n.a.")</x:f>
        <x:v>0.305517096</x:v>
      </x:c>
      <x:c r="F2938" s="1" t="str">
        <x:v>get_fund_holders_2726ab4790466ee0.json</x:v>
      </x:c>
      <x:c r="G2938" s="1" t="str">
        <x:v>get_fund_performance_cb9287801365b0fc.json</x:v>
      </x:c>
    </x:row>
    <x:row r="2939" ht="25" customHeight="1">
      <x:c r="A2939" s="1" t="str">
        <x:v>561930.SH</x:v>
      </x:c>
      <x:c r="B2939" s="7" t="d">
        <x:v>2026-07-13T00:00:00.000Z</x:v>
      </x:c>
      <x:c r="C2939" s="8" t="n">
        <x:v>199260600</x:v>
      </x:c>
      <x:c r="D2939" s="9" t="n">
        <x:v>1.5839</x:v>
      </x:c>
      <x:c r="E2939" s="9" t="n">
        <x:f>IF(COUNT(C2939:D2939)=2,C2939*D2939/100000000,"n.a.")</x:f>
        <x:v>3.1560886434000004</x:v>
      </x:c>
      <x:c r="F2939" s="1" t="str">
        <x:v>get_fund_holders_f7a0251fa6d4d112.json</x:v>
      </x:c>
      <x:c r="G2939" s="1" t="str">
        <x:v>get_fund_performance_f34761a2b46b9330.json</x:v>
      </x:c>
    </x:row>
    <x:row r="2940" ht="25" customHeight="1">
      <x:c r="A2940" s="1" t="str">
        <x:v>562660.SH</x:v>
      </x:c>
      <x:c r="B2940" s="7" t="d">
        <x:v>2026-07-13T00:00:00.000Z</x:v>
      </x:c>
      <x:c r="C2940" s="8" t="n">
        <x:v>222874000</x:v>
      </x:c>
      <x:c r="D2940" s="9" t="n">
        <x:v>1.7764</x:v>
      </x:c>
      <x:c r="E2940" s="9" t="n">
        <x:f>IF(COUNT(C2940:D2940)=2,C2940*D2940/100000000,"n.a.")</x:f>
        <x:v>3.959133736</x:v>
      </x:c>
      <x:c r="F2940" s="1" t="str">
        <x:v>get_fund_holders_a10e2190a42af2eb.json</x:v>
      </x:c>
      <x:c r="G2940" s="1" t="str">
        <x:v>get_fund_performance_074fe7c4861a32c8.json</x:v>
      </x:c>
    </x:row>
    <x:row r="2941" ht="25" customHeight="1">
      <x:c r="A2941" s="1" t="str">
        <x:v>563200.SH</x:v>
      </x:c>
      <x:c r="B2941" s="7" t="d">
        <x:v>2026-07-13T00:00:00.000Z</x:v>
      </x:c>
      <x:c r="C2941" s="8" t="n">
        <x:v>43458800</x:v>
      </x:c>
      <x:c r="D2941" s="9" t="n">
        <x:v>1.4763</x:v>
      </x:c>
      <x:c r="E2941" s="9" t="n">
        <x:f>IF(COUNT(C2941:D2941)=2,C2941*D2941/100000000,"n.a.")</x:f>
        <x:v>0.6415822644</x:v>
      </x:c>
      <x:c r="F2941" s="1" t="str">
        <x:v>get_fund_holders_fc050ecb223266b2.json</x:v>
      </x:c>
      <x:c r="G2941" s="1" t="str">
        <x:v>get_fund_performance_64e81de3617dc384.json</x:v>
      </x:c>
    </x:row>
    <x:row r="2942" ht="25" customHeight="1">
      <x:c r="A2942" s="1" t="str">
        <x:v>563300.SH</x:v>
      </x:c>
      <x:c r="B2942" s="7" t="d">
        <x:v>2026-07-13T00:00:00.000Z</x:v>
      </x:c>
      <x:c r="C2942" s="8" t="n">
        <x:v>2318674000</x:v>
      </x:c>
      <x:c r="D2942" s="9" t="n">
        <x:v>1.428</x:v>
      </x:c>
      <x:c r="E2942" s="9" t="n">
        <x:f>IF(COUNT(C2942:D2942)=2,C2942*D2942/100000000,"n.a.")</x:f>
        <x:v>33.11066472</x:v>
      </x:c>
      <x:c r="F2942" s="1" t="str">
        <x:v>get_fund_holders_a10e2190a42af2eb.json</x:v>
      </x:c>
      <x:c r="G2942" s="1" t="str">
        <x:v>get_fund_performance_074fe7c4861a32c8.json</x:v>
      </x:c>
    </x:row>
    <x:row r="2943" ht="25" customHeight="1">
      <x:c r="A2943" s="1" t="str">
        <x:v>563520.SH</x:v>
      </x:c>
      <x:c r="B2943" s="7" t="d">
        <x:v>2026-07-13T00:00:00.000Z</x:v>
      </x:c>
      <x:c r="C2943" s="8" t="n">
        <x:v>382065000</x:v>
      </x:c>
      <x:c r="D2943" s="9" t="n">
        <x:v>1.2118</x:v>
      </x:c>
      <x:c r="E2943" s="9" t="n">
        <x:f>IF(COUNT(C2943:D2943)=2,C2943*D2943/100000000,"n.a.")</x:f>
        <x:v>4.62986367</x:v>
      </x:c>
      <x:c r="F2943" s="1" t="str">
        <x:v>get_fund_holders_1e677b142657289e.json</x:v>
      </x:c>
      <x:c r="G2943" s="1" t="str">
        <x:v>get_fund_performance_32b153f453e65745.json</x:v>
      </x:c>
    </x:row>
    <x:row r="2944" ht="25" customHeight="1">
      <x:c r="A2944" s="1" t="str">
        <x:v>563750.SH</x:v>
      </x:c>
      <x:c r="B2944" s="7" t="d">
        <x:v>2026-07-13T00:00:00.000Z</x:v>
      </x:c>
      <x:c r="C2944" s="8" t="n">
        <x:v>357237000</x:v>
      </x:c>
      <x:c r="D2944" s="9" t="n">
        <x:v>1.1353</x:v>
      </x:c>
      <x:c r="E2944" s="9" t="n">
        <x:f>IF(COUNT(C2944:D2944)=2,C2944*D2944/100000000,"n.a.")</x:f>
        <x:v>4.055711660999999</x:v>
      </x:c>
      <x:c r="F2944" s="1" t="str">
        <x:v>get_fund_holders_3a509cba2b0c91ea.json</x:v>
      </x:c>
      <x:c r="G2944" s="1" t="str">
        <x:v>get_fund_performance_aa085c9cb9fda8b6.json</x:v>
      </x:c>
    </x:row>
    <x:row r="2945" ht="25" customHeight="1">
      <x:c r="A2945" s="1" t="str">
        <x:v>588000.SH</x:v>
      </x:c>
      <x:c r="B2945" s="7" t="d">
        <x:v>2026-07-13T00:00:00.000Z</x:v>
      </x:c>
      <x:c r="C2945" s="8" t="n">
        <x:v>32681668200</x:v>
      </x:c>
      <x:c r="D2945" s="9" t="n">
        <x:v>2.1027</x:v>
      </x:c>
      <x:c r="E2945" s="9" t="n">
        <x:f>IF(COUNT(C2945:D2945)=2,C2945*D2945/100000000,"n.a.")</x:f>
        <x:v>687.1974372413999</x:v>
      </x:c>
      <x:c r="F2945" s="1" t="str">
        <x:v>get_fund_holders_d7a48f04a3675863.json</x:v>
      </x:c>
      <x:c r="G2945" s="1" t="str">
        <x:v>get_fund_performance_8e72c41e3db9b3ba.json</x:v>
      </x:c>
    </x:row>
    <x:row r="2946" ht="25" customHeight="1">
      <x:c r="A2946" s="1" t="str">
        <x:v>588040.SH</x:v>
      </x:c>
      <x:c r="B2946" s="7" t="d">
        <x:v>2026-07-13T00:00:00.000Z</x:v>
      </x:c>
      <x:c r="C2946" s="8" t="n">
        <x:v>101889000</x:v>
      </x:c>
      <x:c r="D2946" s="9" t="n">
        <x:v>2.0278</x:v>
      </x:c>
      <x:c r="E2946" s="9" t="n">
        <x:f>IF(COUNT(C2946:D2946)=2,C2946*D2946/100000000,"n.a.")</x:f>
        <x:v>2.066105142</x:v>
      </x:c>
      <x:c r="F2946" s="1" t="str">
        <x:v>get_fund_holders_289aa24890e2120f.json</x:v>
      </x:c>
      <x:c r="G2946" s="1" t="str">
        <x:v>get_fund_performance_132f843fe326f0e9.json</x:v>
      </x:c>
    </x:row>
    <x:row r="2947" ht="25" customHeight="1">
      <x:c r="A2947" s="1" t="str">
        <x:v>588050.SH</x:v>
      </x:c>
      <x:c r="B2947" s="7" t="d">
        <x:v>2026-07-13T00:00:00.000Z</x:v>
      </x:c>
      <x:c r="C2947" s="8" t="n">
        <x:v>5077241300</x:v>
      </x:c>
      <x:c r="D2947" s="9" t="n">
        <x:v>2.0398</x:v>
      </x:c>
      <x:c r="E2947" s="9" t="n">
        <x:f>IF(COUNT(C2947:D2947)=2,C2947*D2947/100000000,"n.a.")</x:f>
        <x:v>103.5655680374</x:v>
      </x:c>
      <x:c r="F2947" s="1" t="str">
        <x:v>get_fund_holders_bf65d0019adb3c3e.json</x:v>
      </x:c>
      <x:c r="G2947" s="1" t="str">
        <x:v>get_fund_performance_dbfdb5899fd5fed8.json</x:v>
      </x:c>
    </x:row>
    <x:row r="2948" ht="25" customHeight="1">
      <x:c r="A2948" s="1" t="str">
        <x:v>588060.SH</x:v>
      </x:c>
      <x:c r="B2948" s="7" t="d">
        <x:v>2026-07-13T00:00:00.000Z</x:v>
      </x:c>
      <x:c r="C2948" s="8" t="n">
        <x:v>5587140000</x:v>
      </x:c>
      <x:c r="D2948" s="9" t="n">
        <x:v>1.2639</x:v>
      </x:c>
      <x:c r="E2948" s="9" t="n">
        <x:f>IF(COUNT(C2948:D2948)=2,C2948*D2948/100000000,"n.a.")</x:f>
        <x:v>70.61586246</x:v>
      </x:c>
      <x:c r="F2948" s="1" t="str">
        <x:v>get_fund_holders_5233c0fc3241a32c.json</x:v>
      </x:c>
      <x:c r="G2948" s="1" t="str">
        <x:v>get_fund_performance_efd396d3cd9bc676.json</x:v>
      </x:c>
    </x:row>
    <x:row r="2949" ht="25" customHeight="1">
      <x:c r="A2949" s="1" t="str">
        <x:v>588080.SH</x:v>
      </x:c>
      <x:c r="B2949" s="7" t="d">
        <x:v>2026-07-13T00:00:00.000Z</x:v>
      </x:c>
      <x:c r="C2949" s="8" t="n">
        <x:v>20449628100</x:v>
      </x:c>
      <x:c r="D2949" s="9" t="n">
        <x:v>2.0383</x:v>
      </x:c>
      <x:c r="E2949" s="9" t="n">
        <x:f>IF(COUNT(C2949:D2949)=2,C2949*D2949/100000000,"n.a.")</x:f>
        <x:v>416.82476956230005</x:v>
      </x:c>
      <x:c r="F2949" s="1" t="str">
        <x:v>get_fund_holders_d208616395cf29e5.json</x:v>
      </x:c>
      <x:c r="G2949" s="1" t="str">
        <x:v>get_fund_performance_436bcdb0b10648ba.json</x:v>
      </x:c>
    </x:row>
    <x:row r="2950" ht="25" customHeight="1">
      <x:c r="A2950" s="1" t="str">
        <x:v>588090.SH</x:v>
      </x:c>
      <x:c r="B2950" s="7" t="d">
        <x:v>2026-07-13T00:00:00.000Z</x:v>
      </x:c>
      <x:c r="C2950" s="8" t="n">
        <x:v>2535072800</x:v>
      </x:c>
      <x:c r="D2950" s="9" t="n">
        <x:v>2.0426</x:v>
      </x:c>
      <x:c r="E2950" s="9" t="n">
        <x:f>IF(COUNT(C2950:D2950)=2,C2950*D2950/100000000,"n.a.")</x:f>
        <x:v>51.78139701280001</x:v>
      </x:c>
      <x:c r="F2950" s="1" t="str">
        <x:v>get_fund_holders_0e8c333096cb6d9b.json</x:v>
      </x:c>
      <x:c r="G2950" s="1" t="str">
        <x:v>get_fund_performance_5d7f4203664c3089.json</x:v>
      </x:c>
    </x:row>
    <x:row r="2951" ht="25" customHeight="1">
      <x:c r="A2951" s="1" t="str">
        <x:v>588150.SH</x:v>
      </x:c>
      <x:c r="B2951" s="7" t="d">
        <x:v>2026-07-13T00:00:00.000Z</x:v>
      </x:c>
      <x:c r="C2951" s="8" t="n">
        <x:v>306932600</x:v>
      </x:c>
      <x:c r="D2951" s="9" t="n">
        <x:v>1.4064</x:v>
      </x:c>
      <x:c r="E2951" s="9" t="n">
        <x:f>IF(COUNT(C2951:D2951)=2,C2951*D2951/100000000,"n.a.")</x:f>
        <x:v>4.3167000864</x:v>
      </x:c>
      <x:c r="F2951" s="1" t="str">
        <x:v>get_fund_holders_9969b0d406d0b745.json</x:v>
      </x:c>
      <x:c r="G2951" s="1" t="str">
        <x:v>get_fund_performance_e05a94b547791553.json</x:v>
      </x:c>
    </x:row>
    <x:row r="2952" ht="25" customHeight="1">
      <x:c r="A2952" s="1" t="str">
        <x:v>588180.SH</x:v>
      </x:c>
      <x:c r="B2952" s="7" t="d">
        <x:v>2026-07-13T00:00:00.000Z</x:v>
      </x:c>
      <x:c r="C2952" s="8" t="n">
        <x:v>664853700</x:v>
      </x:c>
      <x:c r="D2952" s="9" t="n">
        <x:v>1.2895</x:v>
      </x:c>
      <x:c r="E2952" s="9" t="n">
        <x:f>IF(COUNT(C2952:D2952)=2,C2952*D2952/100000000,"n.a.")</x:f>
        <x:v>8.5732884615</x:v>
      </x:c>
      <x:c r="F2952" s="1" t="str">
        <x:v>get_fund_holders_a16d4a3c86b477e3.json</x:v>
      </x:c>
      <x:c r="G2952" s="1" t="str">
        <x:v>get_fund_performance_dbfdb5899fd5fed8.json</x:v>
      </x:c>
    </x:row>
    <x:row r="2953" ht="25" customHeight="1">
      <x:c r="A2953" s="1" t="str">
        <x:v>588280.SH</x:v>
      </x:c>
      <x:c r="B2953" s="7" t="d">
        <x:v>2026-07-13T00:00:00.000Z</x:v>
      </x:c>
      <x:c r="C2953" s="8" t="n">
        <x:v>284121000</x:v>
      </x:c>
      <x:c r="D2953" s="9" t="n">
        <x:v>1.4324</x:v>
      </x:c>
      <x:c r="E2953" s="9" t="n">
        <x:f>IF(COUNT(C2953:D2953)=2,C2953*D2953/100000000,"n.a.")</x:f>
        <x:v>4.069749204</x:v>
      </x:c>
      <x:c r="F2953" s="1" t="str">
        <x:v>get_fund_holders_e06a4127f41e102c.json</x:v>
      </x:c>
      <x:c r="G2953" s="1" t="str">
        <x:v>get_fund_performance_40a67205fc558839.json</x:v>
      </x:c>
    </x:row>
    <x:row r="2954" ht="25" customHeight="1">
      <x:c r="A2954" s="1" t="str">
        <x:v>588720.SH</x:v>
      </x:c>
      <x:c r="B2954" s="7" t="d">
        <x:v>2026-07-13T00:00:00.000Z</x:v>
      </x:c>
      <x:c r="C2954" s="8" t="n">
        <x:v>97241800</x:v>
      </x:c>
      <x:c r="D2954" s="9" t="n">
        <x:v>2.0041</x:v>
      </x:c>
      <x:c r="E2954" s="9" t="n">
        <x:f>IF(COUNT(C2954:D2954)=2,C2954*D2954/100000000,"n.a.")</x:f>
        <x:v>1.9488229138000002</x:v>
      </x:c>
      <x:c r="F2954" s="1" t="str">
        <x:v>get_fund_holders_522e7c68c534d3b2.json</x:v>
      </x:c>
      <x:c r="G2954" s="1" t="str">
        <x:v>get_fund_performance_5d7f4203664c3089.json</x:v>
      </x:c>
    </x:row>
    <x:row r="2955" ht="25" customHeight="1">
      <x:c r="A2955" s="1" t="str">
        <x:v>588840.SH</x:v>
      </x:c>
      <x:c r="B2955" s="7" t="d">
        <x:v>2026-07-13T00:00:00.000Z</x:v>
      </x:c>
      <x:c r="C2955" s="8" t="n">
        <x:v>52236000</x:v>
      </x:c>
      <x:c r="D2955" s="9" t="n">
        <x:v>1.8404</x:v>
      </x:c>
      <x:c r="E2955" s="9" t="n">
        <x:f>IF(COUNT(C2955:D2955)=2,C2955*D2955/100000000,"n.a.")</x:f>
        <x:v>0.9613513440000001</x:v>
      </x:c>
      <x:c r="F2955" s="1" t="str">
        <x:v>get_fund_holders_0b63176527658f63.json</x:v>
      </x:c>
      <x:c r="G2955" s="1" t="str">
        <x:v>get_fund_performance_132f843fe326f0e9.json</x:v>
      </x:c>
    </x:row>
    <x:row r="2956" ht="25" customHeight="1">
      <x:c r="A2956" s="1" t="str">
        <x:v>588870.SH</x:v>
      </x:c>
      <x:c r="B2956" s="7" t="d">
        <x:v>2026-07-13T00:00:00.000Z</x:v>
      </x:c>
      <x:c r="C2956" s="8" t="n">
        <x:v>362552000</x:v>
      </x:c>
      <x:c r="D2956" s="9" t="n">
        <x:v>2.0177</x:v>
      </x:c>
      <x:c r="E2956" s="9" t="n">
        <x:f>IF(COUNT(C2956:D2956)=2,C2956*D2956/100000000,"n.a.")</x:f>
        <x:v>7.315211704</x:v>
      </x:c>
      <x:c r="F2956" s="1" t="str">
        <x:v>get_fund_holders_caa4c3c02f912995.json</x:v>
      </x:c>
      <x:c r="G2956" s="1" t="str">
        <x:v>get_fund_performance_efd396d3cd9bc676.json</x:v>
      </x:c>
    </x:row>
    <x:row r="2957" ht="25" customHeight="1">
      <x:c r="A2957" s="1" t="str">
        <x:v>588940.SH</x:v>
      </x:c>
      <x:c r="B2957" s="7" t="d">
        <x:v>2026-07-13T00:00:00.000Z</x:v>
      </x:c>
      <x:c r="C2957" s="8" t="n">
        <x:v>628420000</x:v>
      </x:c>
      <x:c r="D2957" s="9" t="n">
        <x:v>2.0578</x:v>
      </x:c>
      <x:c r="E2957" s="9" t="n">
        <x:f>IF(COUNT(C2957:D2957)=2,C2957*D2957/100000000,"n.a.")</x:f>
        <x:v>12.93162676</x:v>
      </x:c>
      <x:c r="F2957" s="1" t="str">
        <x:v>get_fund_holders_dd0a9debd3f4f444.json</x:v>
      </x:c>
      <x:c r="G2957" s="1" t="str">
        <x:v>get_fund_performance_45fcf26c430218d7.json</x:v>
      </x:c>
    </x:row>
    <x:row r="2958" ht="25" customHeight="1">
      <x:c r="A2958" s="1" t="str">
        <x:v>588950.SH</x:v>
      </x:c>
      <x:c r="B2958" s="7" t="d">
        <x:v>2026-07-13T00:00:00.000Z</x:v>
      </x:c>
      <x:c r="C2958" s="8" t="n">
        <x:v>401729700</x:v>
      </x:c>
      <x:c r="D2958" s="9" t="n">
        <x:v>2.0716</x:v>
      </x:c>
      <x:c r="E2958" s="9" t="n">
        <x:f>IF(COUNT(C2958:D2958)=2,C2958*D2958/100000000,"n.a.")</x:f>
        <x:v>8.3222324652</x:v>
      </x:c>
      <x:c r="F2958" s="1" t="str">
        <x:v>get_fund_holders_d208616395cf29e5.json</x:v>
      </x:c>
      <x:c r="G2958" s="1" t="str">
        <x:v>get_fund_performance_436bcdb0b10648ba.json</x:v>
      </x:c>
    </x:row>
    <x:row r="2959" ht="25" customHeight="1">
      <x:c r="A2959" s="1" t="str">
        <x:v>589150.SH</x:v>
      </x:c>
      <x:c r="B2959" s="7" t="d">
        <x:v>2026-07-13T00:00:00.000Z</x:v>
      </x:c>
      <x:c r="C2959" s="8" t="n">
        <x:v>641437200</x:v>
      </x:c>
      <x:c r="D2959" s="9" t="n">
        <x:v>1.4318</x:v>
      </x:c>
      <x:c r="E2959" s="9" t="n">
        <x:f>IF(COUNT(C2959:D2959)=2,C2959*D2959/100000000,"n.a.")</x:f>
        <x:v>9.184097829599999</x:v>
      </x:c>
      <x:c r="F2959" s="1" t="str">
        <x:v>get_fund_holders_9969b0d406d0b745.json</x:v>
      </x:c>
      <x:c r="G2959" s="1" t="str">
        <x:v>get_fund_performance_e05a94b547791553.json</x:v>
      </x:c>
    </x:row>
    <x:row r="2960" ht="25" customHeight="1">
      <x:c r="A2960" s="1" t="str">
        <x:v>589360.SH</x:v>
      </x:c>
      <x:c r="B2960" s="7" t="d">
        <x:v>2026-07-13T00:00:00.000Z</x:v>
      </x:c>
      <x:c r="C2960" s="8" t="n">
        <x:v>404174000</x:v>
      </x:c>
      <x:c r="D2960" s="9" t="n">
        <x:v>1.0241</x:v>
      </x:c>
      <x:c r="E2960" s="9" t="n">
        <x:f>IF(COUNT(C2960:D2960)=2,C2960*D2960/100000000,"n.a.")</x:f>
        <x:v>4.139145934</x:v>
      </x:c>
      <x:c r="F2960" s="1" t="str">
        <x:v>get_fund_holders_6945901b696ca7c1.json</x:v>
      </x:c>
      <x:c r="G2960" s="1" t="str">
        <x:v>get_fund_performance_471c330b09cc8ef2.json</x:v>
      </x:c>
    </x:row>
    <x:row r="2961" ht="25" customHeight="1">
      <x:c r="A2961" s="1" t="str">
        <x:v>589850.SH</x:v>
      </x:c>
      <x:c r="B2961" s="7" t="d">
        <x:v>2026-07-13T00:00:00.000Z</x:v>
      </x:c>
      <x:c r="C2961" s="8" t="n">
        <x:v>496057000</x:v>
      </x:c>
      <x:c r="D2961" s="9" t="n">
        <x:v>1.9023</x:v>
      </x:c>
      <x:c r="E2961" s="9" t="n">
        <x:f>IF(COUNT(C2961:D2961)=2,C2961*D2961/100000000,"n.a.")</x:f>
        <x:v>9.436492311</x:v>
      </x:c>
      <x:c r="F2961" s="1" t="str">
        <x:v>get_fund_holders_d7a48f04a3675863.json</x:v>
      </x:c>
      <x:c r="G2961" s="1" t="str">
        <x:v>get_fund_performance_8e72c41e3db9b3ba.json</x:v>
      </x:c>
    </x:row>
    <x:row r="2962" ht="25" customHeight="1">
      <x:c r="A2962" s="1" t="str">
        <x:v>159205.SZ</x:v>
      </x:c>
      <x:c r="B2962" s="7" t="d">
        <x:v>2026-07-14T00:00:00.000Z</x:v>
      </x:c>
      <x:c r="C2962" s="8" t="n">
        <x:v>409056064</x:v>
      </x:c>
      <x:c r="D2962" s="9" t="n">
        <x:v>1.8894</x:v>
      </x:c>
      <x:c r="E2962" s="9" t="n">
        <x:f>IF(COUNT(C2962:D2962)=2,C2962*D2962/100000000,"n.a.")</x:f>
        <x:v>7.728705273216</x:v>
      </x:c>
      <x:c r="F2962" s="1" t="str">
        <x:v>get_fund_holders_dd0a9debd3f4f444.json</x:v>
      </x:c>
      <x:c r="G2962" s="1" t="str">
        <x:v>get_fund_performance_45fcf26c430218d7.json</x:v>
      </x:c>
    </x:row>
    <x:row r="2963" ht="25" customHeight="1">
      <x:c r="A2963" s="1" t="str">
        <x:v>159247.SZ</x:v>
      </x:c>
      <x:c r="B2963" s="7" t="d">
        <x:v>2026-07-14T00:00:00.000Z</x:v>
      </x:c>
      <x:c r="C2963" s="8" t="n">
        <x:v>283984966</x:v>
      </x:c>
      <x:c r="D2963" s="9" t="n">
        <x:v>1.1572</x:v>
      </x:c>
      <x:c r="E2963" s="9" t="n">
        <x:f>IF(COUNT(C2963:D2963)=2,C2963*D2963/100000000,"n.a.")</x:f>
        <x:v>3.286274026552</x:v>
      </x:c>
      <x:c r="F2963" s="1" t="str">
        <x:v>get_fund_holders_fadd370a28d51cf3.json</x:v>
      </x:c>
      <x:c r="G2963" s="1" t="str">
        <x:v>get_fund_performance_bf1ce8849823faae.json</x:v>
      </x:c>
    </x:row>
    <x:row r="2964" ht="25" customHeight="1">
      <x:c r="A2964" s="1" t="str">
        <x:v>159300.SZ</x:v>
      </x:c>
      <x:c r="B2964" s="7" t="d">
        <x:v>2026-07-14T00:00:00.000Z</x:v>
      </x:c>
      <x:c r="C2964" s="8" t="n">
        <x:v>264658097</x:v>
      </x:c>
      <x:c r="D2964" s="9" t="n">
        <x:v>5.183</x:v>
      </x:c>
      <x:c r="E2964" s="9" t="n">
        <x:f>IF(COUNT(C2964:D2964)=2,C2964*D2964/100000000,"n.a.")</x:f>
        <x:v>13.717229167509998</x:v>
      </x:c>
      <x:c r="F2964" s="1" t="str">
        <x:v>get_fund_holders_b7b2fd863d7cae37.json</x:v>
      </x:c>
      <x:c r="G2964" s="1" t="str">
        <x:v>get_fund_performance_782c037bcb449f29.json</x:v>
      </x:c>
    </x:row>
    <x:row r="2965" ht="25" customHeight="1">
      <x:c r="A2965" s="1" t="str">
        <x:v>159330.SZ</x:v>
      </x:c>
      <x:c r="B2965" s="7" t="d">
        <x:v>2026-07-14T00:00:00.000Z</x:v>
      </x:c>
      <x:c r="C2965" s="8" t="n">
        <x:v>365801009</x:v>
      </x:c>
      <x:c r="D2965" s="9" t="n">
        <x:v>1.4948</x:v>
      </x:c>
      <x:c r="E2965" s="9" t="n">
        <x:f>IF(COUNT(C2965:D2965)=2,C2965*D2965/100000000,"n.a.")</x:f>
        <x:v>5.467993482531999</x:v>
      </x:c>
      <x:c r="F2965" s="1" t="str">
        <x:v>get_fund_holders_db155956e659ea95.json</x:v>
      </x:c>
      <x:c r="G2965" s="1" t="str">
        <x:v>get_fund_performance_ac2efc383ca02be2.json</x:v>
      </x:c>
    </x:row>
    <x:row r="2966" ht="25" customHeight="1">
      <x:c r="A2966" s="1" t="str">
        <x:v>159337.SZ</x:v>
      </x:c>
      <x:c r="B2966" s="7" t="d">
        <x:v>2026-07-14T00:00:00.000Z</x:v>
      </x:c>
      <x:c r="C2966" s="8" t="n">
        <x:v>253710611</x:v>
      </x:c>
      <x:c r="D2966" s="9" t="n">
        <x:v>1.8861</x:v>
      </x:c>
      <x:c r="E2966" s="9" t="n">
        <x:f>IF(COUNT(C2966:D2966)=2,C2966*D2966/100000000,"n.a.")</x:f>
        <x:v>4.785235834071</x:v>
      </x:c>
      <x:c r="F2966" s="1" t="str">
        <x:v>get_fund_holders_0f3e86d571c495d7.json</x:v>
      </x:c>
      <x:c r="G2966" s="1" t="str">
        <x:v>get_fund_performance_5896dab4189c2620.json</x:v>
      </x:c>
    </x:row>
    <x:row r="2967" ht="25" customHeight="1">
      <x:c r="A2967" s="1" t="str">
        <x:v>159393.SZ</x:v>
      </x:c>
      <x:c r="B2967" s="7" t="d">
        <x:v>2026-07-14T00:00:00.000Z</x:v>
      </x:c>
      <x:c r="C2967" s="8" t="n">
        <x:v>71746342</x:v>
      </x:c>
      <x:c r="D2967" s="9" t="n">
        <x:v>5.1152</x:v>
      </x:c>
      <x:c r="E2967" s="9" t="n">
        <x:f>IF(COUNT(C2967:D2967)=2,C2967*D2967/100000000,"n.a.")</x:f>
        <x:v>3.669968885984</x:v>
      </x:c>
      <x:c r="F2967" s="1" t="str">
        <x:v>get_fund_holders_9f97c20db2568193.json</x:v>
      </x:c>
      <x:c r="G2967" s="1" t="str">
        <x:v>get_fund_performance_cc51021ca3a41cab.json</x:v>
      </x:c>
    </x:row>
    <x:row r="2968" ht="25" customHeight="1">
      <x:c r="A2968" s="1" t="str">
        <x:v>159500.SZ</x:v>
      </x:c>
      <x:c r="B2968" s="7" t="d">
        <x:v>2026-07-14T00:00:00.000Z</x:v>
      </x:c>
      <x:c r="C2968" s="8" t="n">
        <x:v>179738865</x:v>
      </x:c>
      <x:c r="D2968" s="9" t="n">
        <x:v>1.2356</x:v>
      </x:c>
      <x:c r="E2968" s="9" t="n">
        <x:f>IF(COUNT(C2968:D2968)=2,C2968*D2968/100000000,"n.a.")</x:f>
        <x:v>2.22085341594</x:v>
      </x:c>
      <x:c r="F2968" s="1" t="str">
        <x:v>get_fund_holders_cb7a47267215c1da.json</x:v>
      </x:c>
      <x:c r="G2968" s="1" t="str">
        <x:v>get_fund_performance_7bf0efc786c27bf1.json</x:v>
      </x:c>
    </x:row>
    <x:row r="2969" ht="25" customHeight="1">
      <x:c r="A2969" s="1" t="str">
        <x:v>159531.SZ</x:v>
      </x:c>
      <x:c r="B2969" s="7" t="d">
        <x:v>2026-07-14T00:00:00.000Z</x:v>
      </x:c>
      <x:c r="C2969" s="8" t="n">
        <x:v>660608406</x:v>
      </x:c>
      <x:c r="D2969" s="9" t="n">
        <x:v>1.4201</x:v>
      </x:c>
      <x:c r="E2969" s="9" t="n">
        <x:f>IF(COUNT(C2969:D2969)=2,C2969*D2969/100000000,"n.a.")</x:f>
        <x:v>9.381299973606</x:v>
      </x:c>
      <x:c r="F2969" s="1" t="str">
        <x:v>get_fund_holders_6dc695d00ba15682.json</x:v>
      </x:c>
      <x:c r="G2969" s="1" t="str">
        <x:v>get_fund_performance_e916a21462249c2f.json</x:v>
      </x:c>
    </x:row>
    <x:row r="2970" ht="25" customHeight="1">
      <x:c r="A2970" s="1" t="str">
        <x:v>159532.SZ</x:v>
      </x:c>
      <x:c r="B2970" s="7" t="d">
        <x:v>2026-07-14T00:00:00.000Z</x:v>
      </x:c>
      <x:c r="C2970" s="8" t="n">
        <x:v>133564791</x:v>
      </x:c>
      <x:c r="D2970" s="9" t="n">
        <x:v>1.6509</x:v>
      </x:c>
      <x:c r="E2970" s="9" t="n">
        <x:f>IF(COUNT(C2970:D2970)=2,C2970*D2970/100000000,"n.a.")</x:f>
        <x:v>2.205021134619</x:v>
      </x:c>
      <x:c r="F2970" s="1" t="str">
        <x:v>get_fund_holders_6dc695d00ba15682.json</x:v>
      </x:c>
      <x:c r="G2970" s="1" t="str">
        <x:v>get_fund_performance_e916a21462249c2f.json</x:v>
      </x:c>
    </x:row>
    <x:row r="2971" ht="25" customHeight="1">
      <x:c r="A2971" s="1" t="str">
        <x:v>159533.SZ</x:v>
      </x:c>
      <x:c r="B2971" s="7" t="d">
        <x:v>2026-07-14T00:00:00.000Z</x:v>
      </x:c>
      <x:c r="C2971" s="8" t="n">
        <x:v>13458785</x:v>
      </x:c>
      <x:c r="D2971" s="9" t="n">
        <x:v>1.9165</x:v>
      </x:c>
      <x:c r="E2971" s="9" t="n">
        <x:f>IF(COUNT(C2971:D2971)=2,C2971*D2971/100000000,"n.a.")</x:f>
        <x:v>0.257937614525</x:v>
      </x:c>
      <x:c r="F2971" s="1" t="str">
        <x:v>get_fund_holders_2726ab4790466ee0.json</x:v>
      </x:c>
      <x:c r="G2971" s="1" t="str">
        <x:v>get_fund_performance_cb9287801365b0fc.json</x:v>
      </x:c>
    </x:row>
    <x:row r="2972" ht="25" customHeight="1">
      <x:c r="A2972" s="1" t="str">
        <x:v>159535.SZ</x:v>
      </x:c>
      <x:c r="B2972" s="7" t="d">
        <x:v>2026-07-14T00:00:00.000Z</x:v>
      </x:c>
      <x:c r="C2972" s="8" t="n">
        <x:v>19981088</x:v>
      </x:c>
      <x:c r="D2972" s="9" t="n">
        <x:v>1.4489</x:v>
      </x:c>
      <x:c r="E2972" s="9" t="n">
        <x:f>IF(COUNT(C2972:D2972)=2,C2972*D2972/100000000,"n.a.")</x:f>
        <x:v>0.289505984032</x:v>
      </x:c>
      <x:c r="F2972" s="1" t="str">
        <x:v>get_fund_holders_b0ac19f70da2b9d6.json</x:v>
      </x:c>
      <x:c r="G2972" s="1" t="str">
        <x:v>get_fund_performance_8091d233a91473cf.json</x:v>
      </x:c>
    </x:row>
    <x:row r="2973" ht="25" customHeight="1">
      <x:c r="A2973" s="1" t="str">
        <x:v>159536.SZ</x:v>
      </x:c>
      <x:c r="B2973" s="7" t="d">
        <x:v>2026-07-14T00:00:00.000Z</x:v>
      </x:c>
      <x:c r="C2973" s="8" t="n">
        <x:v>63261589</x:v>
      </x:c>
      <x:c r="D2973" s="9" t="n">
        <x:v>1.3966</x:v>
      </x:c>
      <x:c r="E2973" s="9" t="n">
        <x:f>IF(COUNT(C2973:D2973)=2,C2973*D2973/100000000,"n.a.")</x:f>
        <x:v>0.883511351974</x:v>
      </x:c>
      <x:c r="F2973" s="1" t="str">
        <x:v>get_fund_holders_b0ac19f70da2b9d6.json</x:v>
      </x:c>
      <x:c r="G2973" s="1" t="str">
        <x:v>get_fund_performance_8091d233a91473cf.json</x:v>
      </x:c>
    </x:row>
    <x:row r="2974" ht="25" customHeight="1">
      <x:c r="A2974" s="1" t="str">
        <x:v>159629.SZ</x:v>
      </x:c>
      <x:c r="B2974" s="7" t="d">
        <x:v>2026-07-14T00:00:00.000Z</x:v>
      </x:c>
      <x:c r="C2974" s="8" t="n">
        <x:v>677252663</x:v>
      </x:c>
      <x:c r="D2974" s="9" t="n">
        <x:v>3.2981</x:v>
      </x:c>
      <x:c r="E2974" s="9" t="n">
        <x:f>IF(COUNT(C2974:D2974)=2,C2974*D2974/100000000,"n.a.")</x:f>
        <x:v>22.336470078403</x:v>
      </x:c>
      <x:c r="F2974" s="1" t="str">
        <x:v>get_fund_holders_f06ed8ca04a5c3cd.json</x:v>
      </x:c>
      <x:c r="G2974" s="1" t="str">
        <x:v>get_fund_performance_7ef9212eaf1828ff.json</x:v>
      </x:c>
    </x:row>
    <x:row r="2975" ht="25" customHeight="1">
      <x:c r="A2975" s="1" t="str">
        <x:v>159633.SZ</x:v>
      </x:c>
      <x:c r="B2975" s="7" t="d">
        <x:v>2026-07-14T00:00:00.000Z</x:v>
      </x:c>
      <x:c r="C2975" s="8" t="n">
        <x:v>1081162658</x:v>
      </x:c>
      <x:c r="D2975" s="9" t="n">
        <x:v>3.3729</x:v>
      </x:c>
      <x:c r="E2975" s="9" t="n">
        <x:f>IF(COUNT(C2975:D2975)=2,C2975*D2975/100000000,"n.a.")</x:f>
        <x:v>36.466535291682</x:v>
      </x:c>
      <x:c r="F2975" s="1" t="str">
        <x:v>get_fund_holders_cdfe40210f5aa2b8.json</x:v>
      </x:c>
      <x:c r="G2975" s="1" t="str">
        <x:v>get_fund_performance_240cbda96a3d63f3.json</x:v>
      </x:c>
    </x:row>
    <x:row r="2976" ht="25" customHeight="1">
      <x:c r="A2976" s="1" t="str">
        <x:v>159673.SZ</x:v>
      </x:c>
      <x:c r="B2976" s="7" t="d">
        <x:v>2026-07-14T00:00:00.000Z</x:v>
      </x:c>
      <x:c r="C2976" s="8" t="n">
        <x:v>1367528385</x:v>
      </x:c>
      <x:c r="D2976" s="9" t="n">
        <x:v>1.3278</x:v>
      </x:c>
      <x:c r="E2976" s="9" t="n">
        <x:f>IF(COUNT(C2976:D2976)=2,C2976*D2976/100000000,"n.a.")</x:f>
        <x:v>18.158041896030003</x:v>
      </x:c>
      <x:c r="F2976" s="1" t="str">
        <x:v>get_fund_holders_1d7b543e33e514b4.json</x:v>
      </x:c>
      <x:c r="G2976" s="1" t="str">
        <x:v>get_fund_performance_7c60e350c6141c53.json</x:v>
      </x:c>
    </x:row>
    <x:row r="2977" ht="25" customHeight="1">
      <x:c r="A2977" s="1" t="str">
        <x:v>159808.SZ</x:v>
      </x:c>
      <x:c r="B2977" s="7" t="d">
        <x:v>2026-07-14T00:00:00.000Z</x:v>
      </x:c>
      <x:c r="C2977" s="8" t="n">
        <x:v>49484790</x:v>
      </x:c>
      <x:c r="D2977" s="9" t="n">
        <x:v>1.4907</x:v>
      </x:c>
      <x:c r="E2977" s="9" t="n">
        <x:f>IF(COUNT(C2977:D2977)=2,C2977*D2977/100000000,"n.a.")</x:f>
        <x:v>0.73766976453</x:v>
      </x:c>
      <x:c r="F2977" s="1" t="str">
        <x:v>get_fund_holders_e011263fc4341082.json</x:v>
      </x:c>
      <x:c r="G2977" s="1" t="str">
        <x:v>get_fund_performance_23d6e3cf533bf329.json</x:v>
      </x:c>
    </x:row>
    <x:row r="2978" ht="25" customHeight="1">
      <x:c r="A2978" s="1" t="str">
        <x:v>159810.SZ</x:v>
      </x:c>
      <x:c r="B2978" s="7" t="d">
        <x:v>2026-07-14T00:00:00.000Z</x:v>
      </x:c>
      <x:c r="C2978" s="8" t="n">
        <x:v>49475458</x:v>
      </x:c>
      <x:c r="D2978" s="9" t="n">
        <x:v>1.5515</x:v>
      </x:c>
      <x:c r="E2978" s="9" t="n">
        <x:f>IF(COUNT(C2978:D2978)=2,C2978*D2978/100000000,"n.a.")</x:f>
        <x:v>0.7676117308700001</x:v>
      </x:c>
      <x:c r="F2978" s="1" t="str">
        <x:v>get_fund_holders_e011263fc4341082.json</x:v>
      </x:c>
      <x:c r="G2978" s="1" t="str">
        <x:v>get_fund_performance_23d6e3cf533bf329.json</x:v>
      </x:c>
    </x:row>
    <x:row r="2979" ht="25" customHeight="1">
      <x:c r="A2979" s="1" t="str">
        <x:v>159820.SZ</x:v>
      </x:c>
      <x:c r="B2979" s="7" t="d">
        <x:v>2026-07-14T00:00:00.000Z</x:v>
      </x:c>
      <x:c r="C2979" s="8" t="n">
        <x:v>1306408470</x:v>
      </x:c>
      <x:c r="D2979" s="9" t="n">
        <x:v>1.4278</x:v>
      </x:c>
      <x:c r="E2979" s="9" t="n">
        <x:f>IF(COUNT(C2979:D2979)=2,C2979*D2979/100000000,"n.a.")</x:f>
        <x:v>18.652900134659998</x:v>
      </x:c>
      <x:c r="F2979" s="1" t="str">
        <x:v>get_fund_holders_4a5b486412b93368.json</x:v>
      </x:c>
      <x:c r="G2979" s="1" t="str">
        <x:v>get_fund_performance_d3b8a29dbfda12d5.json</x:v>
      </x:c>
    </x:row>
    <x:row r="2980" ht="25" customHeight="1">
      <x:c r="A2980" s="1" t="str">
        <x:v>159821.SZ</x:v>
      </x:c>
      <x:c r="B2980" s="7" t="d">
        <x:v>2026-07-14T00:00:00.000Z</x:v>
      </x:c>
      <x:c r="C2980" s="8" t="n">
        <x:v>55520000</x:v>
      </x:c>
      <x:c r="D2980" s="9" t="n">
        <x:v>1.4498</x:v>
      </x:c>
      <x:c r="E2980" s="9" t="n">
        <x:f>IF(COUNT(C2980:D2980)=2,C2980*D2980/100000000,"n.a.")</x:f>
        <x:v>0.80492896</x:v>
      </x:c>
      <x:c r="F2980" s="1" t="str">
        <x:v>get_fund_holders_6f3a5c30140a2cc7.json</x:v>
      </x:c>
      <x:c r="G2980" s="1" t="str">
        <x:v>get_fund_performance_ddc316222fa0f340.json</x:v>
      </x:c>
    </x:row>
    <x:row r="2981" ht="25" customHeight="1">
      <x:c r="A2981" s="1" t="str">
        <x:v>159845.SZ</x:v>
      </x:c>
      <x:c r="B2981" s="7" t="d">
        <x:v>2026-07-14T00:00:00.000Z</x:v>
      </x:c>
      <x:c r="C2981" s="8" t="n">
        <x:v>3612425606</x:v>
      </x:c>
      <x:c r="D2981" s="9" t="n">
        <x:v>3.2901</x:v>
      </x:c>
      <x:c r="E2981" s="9" t="n">
        <x:f>IF(COUNT(C2981:D2981)=2,C2981*D2981/100000000,"n.a.")</x:f>
        <x:v>118.852414863006</x:v>
      </x:c>
      <x:c r="F2981" s="1" t="str">
        <x:v>get_fund_holders_cdfe40210f5aa2b8.json</x:v>
      </x:c>
      <x:c r="G2981" s="1" t="str">
        <x:v>get_fund_performance_240cbda96a3d63f3.json</x:v>
      </x:c>
    </x:row>
    <x:row r="2982" ht="25" customHeight="1">
      <x:c r="A2982" s="1" t="str">
        <x:v>159908.SZ</x:v>
      </x:c>
      <x:c r="B2982" s="7" t="d">
        <x:v>2026-07-14T00:00:00.000Z</x:v>
      </x:c>
      <x:c r="C2982" s="8" t="n">
        <x:v>322229029</x:v>
      </x:c>
      <x:c r="D2982" s="9" t="n">
        <x:v>3.5993</x:v>
      </x:c>
      <x:c r="E2982" s="9" t="n">
        <x:f>IF(COUNT(C2982:D2982)=2,C2982*D2982/100000000,"n.a.")</x:f>
        <x:v>11.597989440797</x:v>
      </x:c>
      <x:c r="F2982" s="1" t="str">
        <x:v>get_fund_holders_f72299d2431949fb.json</x:v>
      </x:c>
      <x:c r="G2982" s="1" t="str">
        <x:v>get_fund_performance_c6948bae147698fe.json</x:v>
      </x:c>
    </x:row>
    <x:row r="2983" ht="25" customHeight="1">
      <x:c r="A2983" s="1" t="str">
        <x:v>159915.SZ</x:v>
      </x:c>
      <x:c r="B2983" s="7" t="d">
        <x:v>2026-07-14T00:00:00.000Z</x:v>
      </x:c>
      <x:c r="C2983" s="8" t="n">
        <x:v>12469454936</x:v>
      </x:c>
      <x:c r="D2983" s="9" t="n">
        <x:v>3.871</x:v>
      </x:c>
      <x:c r="E2983" s="9" t="n">
        <x:f>IF(COUNT(C2983:D2983)=2,C2983*D2983/100000000,"n.a.")</x:f>
        <x:v>482.69260057255997</x:v>
      </x:c>
      <x:c r="F2983" s="1" t="str">
        <x:v>get_fund_holders_f7a47e9d730c119a.json</x:v>
      </x:c>
      <x:c r="G2983" s="1" t="str">
        <x:v>get_fund_performance_822b984e855b6212.json</x:v>
      </x:c>
    </x:row>
    <x:row r="2984" ht="25" customHeight="1">
      <x:c r="A2984" s="1" t="str">
        <x:v>159919.SZ</x:v>
      </x:c>
      <x:c r="B2984" s="7" t="d">
        <x:v>2026-07-14T00:00:00.000Z</x:v>
      </x:c>
      <x:c r="C2984" s="8" t="n">
        <x:v>5614416676</x:v>
      </x:c>
      <x:c r="D2984" s="9" t="n">
        <x:v>5.0527</x:v>
      </x:c>
      <x:c r="E2984" s="9" t="n">
        <x:f>IF(COUNT(C2984:D2984)=2,C2984*D2984/100000000,"n.a.")</x:f>
        <x:v>283.679631388252</x:v>
      </x:c>
      <x:c r="F2984" s="1" t="str">
        <x:v>get_fund_holders_1d7b543e33e514b4.json</x:v>
      </x:c>
      <x:c r="G2984" s="1" t="str">
        <x:v>get_fund_performance_7c60e350c6141c53.json</x:v>
      </x:c>
    </x:row>
    <x:row r="2985" ht="25" customHeight="1">
      <x:c r="A2985" s="1" t="str">
        <x:v>159922.SZ</x:v>
      </x:c>
      <x:c r="B2985" s="7" t="d">
        <x:v>2026-07-14T00:00:00.000Z</x:v>
      </x:c>
      <x:c r="C2985" s="8" t="n">
        <x:v>2654676765</x:v>
      </x:c>
      <x:c r="D2985" s="9" t="n">
        <x:v>3.3536</x:v>
      </x:c>
      <x:c r="E2985" s="9" t="n">
        <x:f>IF(COUNT(C2985:D2985)=2,C2985*D2985/100000000,"n.a.")</x:f>
        <x:v>89.02723999104</x:v>
      </x:c>
      <x:c r="F2985" s="1" t="str">
        <x:v>get_fund_holders_642ec0bcd548408a.json</x:v>
      </x:c>
      <x:c r="G2985" s="1" t="str">
        <x:v>get_fund_performance_52dd6b7444cbe37f.json</x:v>
      </x:c>
    </x:row>
    <x:row r="2986" ht="25" customHeight="1">
      <x:c r="A2986" s="1" t="str">
        <x:v>159925.SZ</x:v>
      </x:c>
      <x:c r="B2986" s="7" t="d">
        <x:v>2026-07-14T00:00:00.000Z</x:v>
      </x:c>
      <x:c r="C2986" s="8" t="n">
        <x:v>559220856</x:v>
      </x:c>
      <x:c r="D2986" s="9" t="n">
        <x:v>4.8908</x:v>
      </x:c>
      <x:c r="E2986" s="9" t="n">
        <x:f>IF(COUNT(C2986:D2986)=2,C2986*D2986/100000000,"n.a.")</x:f>
        <x:v>27.350373625247997</x:v>
      </x:c>
      <x:c r="F2986" s="1" t="str">
        <x:v>get_fund_holders_9654d298fd7411b0.json</x:v>
      </x:c>
      <x:c r="G2986" s="1" t="str">
        <x:v>get_fund_performance_1d4a9808e8556da1.json</x:v>
      </x:c>
    </x:row>
    <x:row r="2987" ht="25" customHeight="1">
      <x:c r="A2987" s="1" t="str">
        <x:v>159935.SZ</x:v>
      </x:c>
      <x:c r="B2987" s="7" t="d">
        <x:v>2026-07-14T00:00:00.000Z</x:v>
      </x:c>
      <x:c r="C2987" s="8" t="n">
        <x:v>26572956</x:v>
      </x:c>
      <x:c r="D2987" s="9" t="n">
        <x:v>2.6044</x:v>
      </x:c>
      <x:c r="E2987" s="9" t="n">
        <x:f>IF(COUNT(C2987:D2987)=2,C2987*D2987/100000000,"n.a.")</x:f>
        <x:v>0.692066066064</x:v>
      </x:c>
      <x:c r="F2987" s="1" t="str">
        <x:v>get_fund_holders_3a509cba2b0c91ea.json</x:v>
      </x:c>
      <x:c r="G2987" s="1" t="str">
        <x:v>get_fund_performance_aa085c9cb9fda8b6.json</x:v>
      </x:c>
    </x:row>
    <x:row r="2988" ht="25" customHeight="1">
      <x:c r="A2988" s="1" t="str">
        <x:v>159948.SZ</x:v>
      </x:c>
      <x:c r="B2988" s="7" t="d">
        <x:v>2026-07-14T00:00:00.000Z</x:v>
      </x:c>
      <x:c r="C2988" s="8" t="n">
        <x:v>1070697720</x:v>
      </x:c>
      <x:c r="D2988" s="9" t="n">
        <x:v>4.271</x:v>
      </x:c>
      <x:c r="E2988" s="9" t="n">
        <x:f>IF(COUNT(C2988:D2988)=2,C2988*D2988/100000000,"n.a.")</x:f>
        <x:v>45.7294996212</x:v>
      </x:c>
      <x:c r="F2988" s="1" t="str">
        <x:v>get_fund_holders_fadd370a28d51cf3.json</x:v>
      </x:c>
      <x:c r="G2988" s="1" t="str">
        <x:v>get_fund_performance_bf1ce8849823faae.json</x:v>
      </x:c>
    </x:row>
    <x:row r="2989" ht="25" customHeight="1">
      <x:c r="A2989" s="1" t="str">
        <x:v>159952.SZ</x:v>
      </x:c>
      <x:c r="B2989" s="7" t="d">
        <x:v>2026-07-14T00:00:00.000Z</x:v>
      </x:c>
      <x:c r="C2989" s="8" t="n">
        <x:v>3963884929</x:v>
      </x:c>
      <x:c r="D2989" s="9" t="n">
        <x:v>2.3476</x:v>
      </x:c>
      <x:c r="E2989" s="9" t="n">
        <x:f>IF(COUNT(C2989:D2989)=2,C2989*D2989/100000000,"n.a.")</x:f>
        <x:v>93.05616259320401</x:v>
      </x:c>
      <x:c r="F2989" s="1" t="str">
        <x:v>get_fund_holders_f72299d2431949fb.json</x:v>
      </x:c>
      <x:c r="G2989" s="1" t="str">
        <x:v>get_fund_performance_c6948bae147698fe.json</x:v>
      </x:c>
    </x:row>
    <x:row r="2990" ht="25" customHeight="1">
      <x:c r="A2990" s="1" t="str">
        <x:v>159956.SZ</x:v>
      </x:c>
      <x:c r="B2990" s="7" t="d">
        <x:v>2026-07-14T00:00:00.000Z</x:v>
      </x:c>
      <x:c r="C2990" s="8" t="n">
        <x:v>42978674</x:v>
      </x:c>
      <x:c r="D2990" s="9" t="n">
        <x:v>2.4463</x:v>
      </x:c>
      <x:c r="E2990" s="9" t="n">
        <x:f>IF(COUNT(C2990:D2990)=2,C2990*D2990/100000000,"n.a.")</x:f>
        <x:v>1.051387302062</x:v>
      </x:c>
      <x:c r="F2990" s="1" t="str">
        <x:v>get_fund_holders_6f3a5c30140a2cc7.json</x:v>
      </x:c>
      <x:c r="G2990" s="1" t="str">
        <x:v>get_fund_performance_ddc316222fa0f340.json</x:v>
      </x:c>
    </x:row>
    <x:row r="2991" ht="25" customHeight="1">
      <x:c r="A2991" s="1" t="str">
        <x:v>159957.SZ</x:v>
      </x:c>
      <x:c r="B2991" s="7" t="d">
        <x:v>2026-07-14T00:00:00.000Z</x:v>
      </x:c>
      <x:c r="C2991" s="8" t="n">
        <x:v>886784560</x:v>
      </x:c>
      <x:c r="D2991" s="9" t="n">
        <x:v>2.5361</x:v>
      </x:c>
      <x:c r="E2991" s="9" t="n">
        <x:f>IF(COUNT(C2991:D2991)=2,C2991*D2991/100000000,"n.a.")</x:f>
        <x:v>22.489743226159998</x:v>
      </x:c>
      <x:c r="F2991" s="1" t="str">
        <x:v>get_fund_holders_972746bb5dcf2cb7.json</x:v>
      </x:c>
      <x:c r="G2991" s="1" t="str">
        <x:v>get_fund_performance_875d1f9d9b20879b.json</x:v>
      </x:c>
    </x:row>
    <x:row r="2992" ht="25" customHeight="1">
      <x:c r="A2992" s="1" t="str">
        <x:v>159958.SZ</x:v>
      </x:c>
      <x:c r="B2992" s="7" t="d">
        <x:v>2026-07-14T00:00:00.000Z</x:v>
      </x:c>
      <x:c r="C2992" s="8" t="n">
        <x:v>223111448</x:v>
      </x:c>
      <x:c r="D2992" s="9" t="n">
        <x:v>2.3344</x:v>
      </x:c>
      <x:c r="E2992" s="9" t="n">
        <x:f>IF(COUNT(C2992:D2992)=2,C2992*D2992/100000000,"n.a.")</x:f>
        <x:v>5.208313642112</x:v>
      </x:c>
      <x:c r="F2992" s="1" t="str">
        <x:v>get_fund_holders_3665ca842f2b9d2d.json</x:v>
      </x:c>
      <x:c r="G2992" s="1" t="str">
        <x:v>get_fund_performance_757bebf0dcfab699.json</x:v>
      </x:c>
    </x:row>
    <x:row r="2993" ht="25" customHeight="1">
      <x:c r="A2993" s="1" t="str">
        <x:v>159964.SZ</x:v>
      </x:c>
      <x:c r="B2993" s="7" t="d">
        <x:v>2026-07-14T00:00:00.000Z</x:v>
      </x:c>
      <x:c r="C2993" s="8" t="n">
        <x:v>159481881</x:v>
      </x:c>
      <x:c r="D2993" s="9" t="n">
        <x:v>2.5254</x:v>
      </x:c>
      <x:c r="E2993" s="9" t="n">
        <x:f>IF(COUNT(C2993:D2993)=2,C2993*D2993/100000000,"n.a.")</x:f>
        <x:v>4.027555422773999</x:v>
      </x:c>
      <x:c r="F2993" s="1" t="str">
        <x:v>get_fund_holders_f7a47e9d730c119a.json</x:v>
      </x:c>
      <x:c r="G2993" s="1" t="str">
        <x:v>get_fund_performance_822b984e855b6212.json</x:v>
      </x:c>
    </x:row>
    <x:row r="2994" ht="25" customHeight="1">
      <x:c r="A2994" s="1" t="str">
        <x:v>159968.SZ</x:v>
      </x:c>
      <x:c r="B2994" s="7" t="d">
        <x:v>2026-07-14T00:00:00.000Z</x:v>
      </x:c>
      <x:c r="C2994" s="8" t="n">
        <x:v>63295098</x:v>
      </x:c>
      <x:c r="D2994" s="9" t="n">
        <x:v>10.7953</x:v>
      </x:c>
      <x:c r="E2994" s="9" t="n">
        <x:f>IF(COUNT(C2994:D2994)=2,C2994*D2994/100000000,"n.a.")</x:f>
        <x:v>6.832895714394</x:v>
      </x:c>
      <x:c r="F2994" s="1" t="str">
        <x:v>get_fund_holders_13991b14672a9e5b.json</x:v>
      </x:c>
      <x:c r="G2994" s="1" t="str">
        <x:v>get_fund_performance_0e4c5b8e47ee8e76.json</x:v>
      </x:c>
    </x:row>
    <x:row r="2995" ht="25" customHeight="1">
      <x:c r="A2995" s="1" t="str">
        <x:v>159971.SZ</x:v>
      </x:c>
      <x:c r="B2995" s="7" t="d">
        <x:v>2026-07-14T00:00:00.000Z</x:v>
      </x:c>
      <x:c r="C2995" s="8" t="n">
        <x:v>1414020288</x:v>
      </x:c>
      <x:c r="D2995" s="9" t="n">
        <x:v>1.3451</x:v>
      </x:c>
      <x:c r="E2995" s="9" t="n">
        <x:f>IF(COUNT(C2995:D2995)=2,C2995*D2995/100000000,"n.a.")</x:f>
        <x:v>19.019986893888</x:v>
      </x:c>
      <x:c r="F2995" s="1" t="str">
        <x:v>get_fund_holders_972746bb5dcf2cb7.json</x:v>
      </x:c>
      <x:c r="G2995" s="1" t="str">
        <x:v>get_fund_performance_875d1f9d9b20879b.json</x:v>
      </x:c>
    </x:row>
    <x:row r="2996" ht="25" customHeight="1">
      <x:c r="A2996" s="1" t="str">
        <x:v>159977.SZ</x:v>
      </x:c>
      <x:c r="B2996" s="7" t="d">
        <x:v>2026-07-14T00:00:00.000Z</x:v>
      </x:c>
      <x:c r="C2996" s="8" t="n">
        <x:v>3103872820</x:v>
      </x:c>
      <x:c r="D2996" s="9" t="n">
        <x:v>2.0072</x:v>
      </x:c>
      <x:c r="E2996" s="9" t="n">
        <x:f>IF(COUNT(C2996:D2996)=2,C2996*D2996/100000000,"n.a.")</x:f>
        <x:v>62.30093524304</x:v>
      </x:c>
      <x:c r="F2996" s="1" t="str">
        <x:v>get_fund_holders_3665ca842f2b9d2d.json</x:v>
      </x:c>
      <x:c r="G2996" s="1" t="str">
        <x:v>get_fund_performance_757bebf0dcfab699.json</x:v>
      </x:c>
    </x:row>
    <x:row r="2997" ht="25" customHeight="1">
      <x:c r="A2997" s="1" t="str">
        <x:v>159982.SZ</x:v>
      </x:c>
      <x:c r="B2997" s="7" t="d">
        <x:v>2026-07-14T00:00:00.000Z</x:v>
      </x:c>
      <x:c r="C2997" s="8" t="n">
        <x:v>144211253</x:v>
      </x:c>
      <x:c r="D2997" s="9" t="n">
        <x:v>2.2079</x:v>
      </x:c>
      <x:c r="E2997" s="9" t="n">
        <x:f>IF(COUNT(C2997:D2997)=2,C2997*D2997/100000000,"n.a.")</x:f>
        <x:v>3.1840402549870004</x:v>
      </x:c>
      <x:c r="F2997" s="1" t="str">
        <x:v>get_fund_holders_6873838444356b70.json</x:v>
      </x:c>
      <x:c r="G2997" s="1" t="str">
        <x:v>get_fund_performance_c16a854f012da14c.json</x:v>
      </x:c>
    </x:row>
    <x:row r="2998" ht="25" customHeight="1">
      <x:c r="A2998" s="1" t="str">
        <x:v>510300.SH</x:v>
      </x:c>
      <x:c r="B2998" s="7" t="d">
        <x:v>2026-07-14T00:00:00.000Z</x:v>
      </x:c>
      <x:c r="C2998" s="8" t="n">
        <x:v>18481987700</x:v>
      </x:c>
      <x:c r="D2998" s="9" t="n">
        <x:v>4.8429</x:v>
      </x:c>
      <x:c r="E2998" s="9" t="n">
        <x:f>IF(COUNT(C2998:D2998)=2,C2998*D2998/100000000,"n.a.")</x:f>
        <x:v>895.0641823233</x:v>
      </x:c>
      <x:c r="F2998" s="1" t="str">
        <x:v>get_fund_holders_1e677b142657289e.json</x:v>
      </x:c>
      <x:c r="G2998" s="1" t="str">
        <x:v>get_fund_performance_32b153f453e65745.json</x:v>
      </x:c>
    </x:row>
    <x:row r="2999" ht="25" customHeight="1">
      <x:c r="A2999" s="1" t="str">
        <x:v>510310.SH</x:v>
      </x:c>
      <x:c r="B2999" s="7" t="d">
        <x:v>2026-07-14T00:00:00.000Z</x:v>
      </x:c>
      <x:c r="C2999" s="8" t="n">
        <x:v>9660344000</x:v>
      </x:c>
      <x:c r="D2999" s="9" t="n">
        <x:v>4.7006</x:v>
      </x:c>
      <x:c r="E2999" s="9" t="n">
        <x:f>IF(COUNT(C2999:D2999)=2,C2999*D2999/100000000,"n.a.")</x:f>
        <x:v>454.09413006399996</x:v>
      </x:c>
      <x:c r="F2999" s="1" t="str">
        <x:v>get_fund_holders_db155956e659ea95.json</x:v>
      </x:c>
      <x:c r="G2999" s="1" t="str">
        <x:v>get_fund_performance_ac2efc383ca02be2.json</x:v>
      </x:c>
    </x:row>
    <x:row r="3000" ht="25" customHeight="1">
      <x:c r="A3000" s="1" t="str">
        <x:v>510320.SH</x:v>
      </x:c>
      <x:c r="B3000" s="7" t="d">
        <x:v>2026-07-14T00:00:00.000Z</x:v>
      </x:c>
      <x:c r="C3000" s="8" t="n">
        <x:v>607068500</x:v>
      </x:c>
      <x:c r="D3000" s="9" t="n">
        <x:v>1.3013</x:v>
      </x:c>
      <x:c r="E3000" s="9" t="n">
        <x:f>IF(COUNT(C3000:D3000)=2,C3000*D3000/100000000,"n.a.")</x:f>
        <x:v>7.8997823904999995</x:v>
      </x:c>
      <x:c r="F3000" s="1" t="str">
        <x:v>get_fund_holders_b20aeadfd65009a9.json</x:v>
      </x:c>
      <x:c r="G3000" s="1" t="str">
        <x:v>get_fund_performance_6f370d8e0a2e9620.json</x:v>
      </x:c>
    </x:row>
    <x:row r="3001" ht="25" customHeight="1">
      <x:c r="A3001" s="1" t="str">
        <x:v>510330.SH</x:v>
      </x:c>
      <x:c r="B3001" s="7" t="d">
        <x:v>2026-07-14T00:00:00.000Z</x:v>
      </x:c>
      <x:c r="C3001" s="8" t="n">
        <x:v>7749249800</x:v>
      </x:c>
      <x:c r="D3001" s="9" t="n">
        <x:v>5.0484</x:v>
      </x:c>
      <x:c r="E3001" s="9" t="n">
        <x:f>IF(COUNT(C3001:D3001)=2,C3001*D3001/100000000,"n.a.")</x:f>
        <x:v>391.2131269032</x:v>
      </x:c>
      <x:c r="F3001" s="1" t="str">
        <x:v>get_fund_holders_72fdcd60fda59aca.json</x:v>
      </x:c>
      <x:c r="G3001" s="1" t="str">
        <x:v>get_fund_performance_bfc43c7fa5bbf98b.json</x:v>
      </x:c>
    </x:row>
    <x:row r="3002" ht="25" customHeight="1">
      <x:c r="A3002" s="1" t="str">
        <x:v>510350.SH</x:v>
      </x:c>
      <x:c r="B3002" s="7" t="d">
        <x:v>2026-07-14T00:00:00.000Z</x:v>
      </x:c>
      <x:c r="C3002" s="8" t="n">
        <x:v>673314700</x:v>
      </x:c>
      <x:c r="D3002" s="9" t="n">
        <x:v>5.0713</x:v>
      </x:c>
      <x:c r="E3002" s="9" t="n">
        <x:f>IF(COUNT(C3002:D3002)=2,C3002*D3002/100000000,"n.a.")</x:f>
        <x:v>34.145808381100004</x:v>
      </x:c>
      <x:c r="F3002" s="1" t="str">
        <x:v>get_fund_holders_3073d9fb2fa63b6e.json</x:v>
      </x:c>
      <x:c r="G3002" s="1" t="str">
        <x:v>get_fund_performance_4eee3d47edebe064.json</x:v>
      </x:c>
    </x:row>
    <x:row r="3003" ht="25" customHeight="1">
      <x:c r="A3003" s="1" t="str">
        <x:v>510360.SH</x:v>
      </x:c>
      <x:c r="B3003" s="7" t="d">
        <x:v>2026-07-14T00:00:00.000Z</x:v>
      </x:c>
      <x:c r="C3003" s="8" t="n">
        <x:v>1580381200</x:v>
      </x:c>
      <x:c r="D3003" s="9" t="n">
        <x:v>1.8428</x:v>
      </x:c>
      <x:c r="E3003" s="9" t="n">
        <x:f>IF(COUNT(C3003:D3003)=2,C3003*D3003/100000000,"n.a.")</x:f>
        <x:v>29.1232647536</x:v>
      </x:c>
      <x:c r="F3003" s="1" t="str">
        <x:v>get_fund_holders_8112bcd006961a9d.json</x:v>
      </x:c>
      <x:c r="G3003" s="1" t="str">
        <x:v>get_fund_performance_11643907f3f83e2c.json</x:v>
      </x:c>
    </x:row>
    <x:row r="3004" ht="25" customHeight="1">
      <x:c r="A3004" s="1" t="str">
        <x:v>510370.SH</x:v>
      </x:c>
      <x:c r="B3004" s="7" t="d">
        <x:v>2026-07-14T00:00:00.000Z</x:v>
      </x:c>
      <x:c r="C3004" s="8" t="n">
        <x:v>84258100</x:v>
      </x:c>
      <x:c r="D3004" s="9" t="n">
        <x:v>1.0741</x:v>
      </x:c>
      <x:c r="E3004" s="9" t="n">
        <x:f>IF(COUNT(C3004:D3004)=2,C3004*D3004/100000000,"n.a.")</x:f>
        <x:v>0.9050162521</x:v>
      </x:c>
      <x:c r="F3004" s="1" t="str">
        <x:v>get_fund_holders_72fdcd60fda59aca.json</x:v>
      </x:c>
      <x:c r="G3004" s="1" t="str">
        <x:v>get_fund_performance_bfc43c7fa5bbf98b.json</x:v>
      </x:c>
    </x:row>
    <x:row r="3005" ht="25" customHeight="1">
      <x:c r="A3005" s="1" t="str">
        <x:v>510380.SH</x:v>
      </x:c>
      <x:c r="B3005" s="7" t="d">
        <x:v>2026-07-14T00:00:00.000Z</x:v>
      </x:c>
      <x:c r="C3005" s="8" t="n">
        <x:v>1251802400</x:v>
      </x:c>
      <x:c r="D3005" s="9" t="n">
        <x:v>1.4339</x:v>
      </x:c>
      <x:c r="E3005" s="9" t="n">
        <x:f>IF(COUNT(C3005:D3005)=2,C3005*D3005/100000000,"n.a.")</x:f>
        <x:v>17.9495946136</x:v>
      </x:c>
      <x:c r="F3005" s="1" t="str">
        <x:v>get_fund_holders_b7b2fd863d7cae37.json</x:v>
      </x:c>
      <x:c r="G3005" s="1" t="str">
        <x:v>get_fund_performance_782c037bcb449f29.json</x:v>
      </x:c>
    </x:row>
    <x:row r="3006" ht="25" customHeight="1">
      <x:c r="A3006" s="1" t="str">
        <x:v>510390.SH</x:v>
      </x:c>
      <x:c r="B3006" s="7" t="d">
        <x:v>2026-07-14T00:00:00.000Z</x:v>
      </x:c>
      <x:c r="C3006" s="8" t="n">
        <x:v>129350000</x:v>
      </x:c>
      <x:c r="D3006" s="9" t="n">
        <x:v>5.4478</x:v>
      </x:c>
      <x:c r="E3006" s="9" t="n">
        <x:f>IF(COUNT(C3006:D3006)=2,C3006*D3006/100000000,"n.a.")</x:f>
        <x:v>7.0467293</x:v>
      </x:c>
      <x:c r="F3006" s="1" t="str">
        <x:v>get_fund_holders_de7653a1c69256fb.json</x:v>
      </x:c>
      <x:c r="G3006" s="1" t="str">
        <x:v>get_fund_performance_84601eddc1c275fe.json</x:v>
      </x:c>
    </x:row>
    <x:row r="3007" ht="25" customHeight="1">
      <x:c r="A3007" s="1" t="str">
        <x:v>510500.SH</x:v>
      </x:c>
      <x:c r="B3007" s="7" t="d">
        <x:v>2026-07-14T00:00:00.000Z</x:v>
      </x:c>
      <x:c r="C3007" s="8" t="n">
        <x:v>5478568600</x:v>
      </x:c>
      <x:c r="D3007" s="9" t="n">
        <x:v>8.4262</x:v>
      </x:c>
      <x:c r="E3007" s="9" t="n">
        <x:f>IF(COUNT(C3007:D3007)=2,C3007*D3007/100000000,"n.a.")</x:f>
        <x:v>461.63514737319997</x:v>
      </x:c>
      <x:c r="F3007" s="1" t="str">
        <x:v>get_fund_holders_0f3e86d571c495d7.json</x:v>
      </x:c>
      <x:c r="G3007" s="1" t="str">
        <x:v>get_fund_performance_5896dab4189c2620.json</x:v>
      </x:c>
    </x:row>
    <x:row r="3008" ht="25" customHeight="1">
      <x:c r="A3008" s="1" t="str">
        <x:v>510510.SH</x:v>
      </x:c>
      <x:c r="B3008" s="7" t="d">
        <x:v>2026-07-14T00:00:00.000Z</x:v>
      </x:c>
      <x:c r="C3008" s="8" t="n">
        <x:v>853038300</x:v>
      </x:c>
      <x:c r="D3008" s="9" t="n">
        <x:v>2.6692</x:v>
      </x:c>
      <x:c r="E3008" s="9" t="n">
        <x:f>IF(COUNT(C3008:D3008)=2,C3008*D3008/100000000,"n.a.")</x:f>
        <x:v>22.769298303600003</x:v>
      </x:c>
      <x:c r="F3008" s="1" t="str">
        <x:v>get_fund_holders_4b6ceb4ab77d2485.json</x:v>
      </x:c>
      <x:c r="G3008" s="1" t="str">
        <x:v>get_fund_performance_b5f4b8ffdfab8d69.json</x:v>
      </x:c>
    </x:row>
    <x:row r="3009" ht="25" customHeight="1">
      <x:c r="A3009" s="1" t="str">
        <x:v>510530.SH</x:v>
      </x:c>
      <x:c r="B3009" s="7" t="d">
        <x:v>2026-07-14T00:00:00.000Z</x:v>
      </x:c>
      <x:c r="C3009" s="8" t="n">
        <x:v>47979400</x:v>
      </x:c>
      <x:c r="D3009" s="9" t="n">
        <x:v>9.2123</x:v>
      </x:c>
      <x:c r="E3009" s="9" t="n">
        <x:f>IF(COUNT(C3009:D3009)=2,C3009*D3009/100000000,"n.a.")</x:f>
        <x:v>4.420006266200001</x:v>
      </x:c>
      <x:c r="F3009" s="1" t="str">
        <x:v>get_fund_holders_02dd5efc1003a96c.json</x:v>
      </x:c>
      <x:c r="G3009" s="1" t="str">
        <x:v>get_fund_performance_b02199b195311b97.json</x:v>
      </x:c>
    </x:row>
    <x:row r="3010" ht="25" customHeight="1">
      <x:c r="A3010" s="1" t="str">
        <x:v>510550.SH</x:v>
      </x:c>
      <x:c r="B3010" s="7" t="d">
        <x:v>2026-07-14T00:00:00.000Z</x:v>
      </x:c>
      <x:c r="C3010" s="8" t="n">
        <x:v>19743300</x:v>
      </x:c>
      <x:c r="D3010" s="9" t="n">
        <x:v>2.1252</x:v>
      </x:c>
      <x:c r="E3010" s="9" t="n">
        <x:f>IF(COUNT(C3010:D3010)=2,C3010*D3010/100000000,"n.a.")</x:f>
        <x:v>0.4195846116</x:v>
      </x:c>
      <x:c r="F3010" s="1" t="str">
        <x:v>get_fund_holders_9716a79bd81ae93a.json</x:v>
      </x:c>
      <x:c r="G3010" s="1" t="str">
        <x:v>get_fund_performance_a204b4467a190cee.json</x:v>
      </x:c>
    </x:row>
    <x:row r="3011" ht="25" customHeight="1">
      <x:c r="A3011" s="1" t="str">
        <x:v>510560.SH</x:v>
      </x:c>
      <x:c r="B3011" s="7" t="d">
        <x:v>2026-07-14T00:00:00.000Z</x:v>
      </x:c>
      <x:c r="C3011" s="8" t="n">
        <x:v>60318700</x:v>
      </x:c>
      <x:c r="D3011" s="9" t="n">
        <x:v>2.0586</x:v>
      </x:c>
      <x:c r="E3011" s="9" t="n">
        <x:f>IF(COUNT(C3011:D3011)=2,C3011*D3011/100000000,"n.a.")</x:f>
        <x:v>1.2417207582</x:v>
      </x:c>
      <x:c r="F3011" s="1" t="str">
        <x:v>get_fund_holders_397f67910833c338.json</x:v>
      </x:c>
      <x:c r="G3011" s="1" t="str">
        <x:v>get_fund_performance_a001173e5434a9d4.json</x:v>
      </x:c>
    </x:row>
    <x:row r="3012" ht="25" customHeight="1">
      <x:c r="A3012" s="1" t="str">
        <x:v>510570.SH</x:v>
      </x:c>
      <x:c r="B3012" s="7" t="d">
        <x:v>2026-07-14T00:00:00.000Z</x:v>
      </x:c>
      <x:c r="C3012" s="8" t="n">
        <x:v>30560600</x:v>
      </x:c>
      <x:c r="D3012" s="9" t="n">
        <x:v>1.3056</x:v>
      </x:c>
      <x:c r="E3012" s="9" t="n">
        <x:f>IF(COUNT(C3012:D3012)=2,C3012*D3012/100000000,"n.a.")</x:f>
        <x:v>0.39899919359999997</x:v>
      </x:c>
      <x:c r="F3012" s="1" t="str">
        <x:v>get_fund_holders_397f67910833c338.json</x:v>
      </x:c>
      <x:c r="G3012" s="1" t="str">
        <x:v>get_fund_performance_a001173e5434a9d4.json</x:v>
      </x:c>
    </x:row>
    <x:row r="3013" ht="25" customHeight="1">
      <x:c r="A3013" s="1" t="str">
        <x:v>510580.SH</x:v>
      </x:c>
      <x:c r="B3013" s="7" t="d">
        <x:v>2026-07-14T00:00:00.000Z</x:v>
      </x:c>
      <x:c r="C3013" s="8" t="n">
        <x:v>1009368300</x:v>
      </x:c>
      <x:c r="D3013" s="9" t="n">
        <x:v>4.338</x:v>
      </x:c>
      <x:c r="E3013" s="9" t="n">
        <x:f>IF(COUNT(C3013:D3013)=2,C3013*D3013/100000000,"n.a.")</x:f>
        <x:v>43.786396853999996</x:v>
      </x:c>
      <x:c r="F3013" s="1" t="str">
        <x:v>get_fund_holders_642ec0bcd548408a.json</x:v>
      </x:c>
      <x:c r="G3013" s="1" t="str">
        <x:v>get_fund_performance_52dd6b7444cbe37f.json</x:v>
      </x:c>
    </x:row>
    <x:row r="3014" ht="25" customHeight="1">
      <x:c r="A3014" s="1" t="str">
        <x:v>510590.SH</x:v>
      </x:c>
      <x:c r="B3014" s="7" t="d">
        <x:v>2026-07-14T00:00:00.000Z</x:v>
      </x:c>
      <x:c r="C3014" s="8" t="n">
        <x:v>135586100</x:v>
      </x:c>
      <x:c r="D3014" s="9" t="n">
        <x:v>8.9367</x:v>
      </x:c>
      <x:c r="E3014" s="9" t="n">
        <x:f>IF(COUNT(C3014:D3014)=2,C3014*D3014/100000000,"n.a.")</x:f>
        <x:v>12.116922998700002</x:v>
      </x:c>
      <x:c r="F3014" s="1" t="str">
        <x:v>get_fund_holders_c3d87f4218ad4583.json</x:v>
      </x:c>
      <x:c r="G3014" s="1" t="str">
        <x:v>get_fund_performance_02aa700a9df0acc2.json</x:v>
      </x:c>
    </x:row>
    <x:row r="3015" ht="25" customHeight="1">
      <x:c r="A3015" s="1" t="str">
        <x:v>512100.SH</x:v>
      </x:c>
      <x:c r="B3015" s="7" t="d">
        <x:v>2026-07-14T00:00:00.000Z</x:v>
      </x:c>
      <x:c r="C3015" s="8" t="n">
        <x:v>7629217600</x:v>
      </x:c>
      <x:c r="D3015" s="9" t="n">
        <x:v>3.2061</x:v>
      </x:c>
      <x:c r="E3015" s="9" t="n">
        <x:f>IF(COUNT(C3015:D3015)=2,C3015*D3015/100000000,"n.a.")</x:f>
        <x:v>244.60034547360002</x:v>
      </x:c>
      <x:c r="F3015" s="1" t="str">
        <x:v>get_fund_holders_f06ed8ca04a5c3cd.json</x:v>
      </x:c>
      <x:c r="G3015" s="1" t="str">
        <x:v>get_fund_performance_7ef9212eaf1828ff.json</x:v>
      </x:c>
    </x:row>
    <x:row r="3016" ht="25" customHeight="1">
      <x:c r="A3016" s="1" t="str">
        <x:v>512500.SH</x:v>
      </x:c>
      <x:c r="B3016" s="7" t="d">
        <x:v>2026-07-14T00:00:00.000Z</x:v>
      </x:c>
      <x:c r="C3016" s="8" t="n">
        <x:v>1815208800</x:v>
      </x:c>
      <x:c r="D3016" s="9" t="n">
        <x:v>4.6772</x:v>
      </x:c>
      <x:c r="E3016" s="9" t="n">
        <x:f>IF(COUNT(C3016:D3016)=2,C3016*D3016/100000000,"n.a.")</x:f>
        <x:v>84.90094599359999</x:v>
      </x:c>
      <x:c r="F3016" s="1" t="str">
        <x:v>get_fund_holders_9716a79bd81ae93a.json</x:v>
      </x:c>
      <x:c r="G3016" s="1" t="str">
        <x:v>get_fund_performance_a204b4467a190cee.json</x:v>
      </x:c>
    </x:row>
    <x:row r="3017" ht="25" customHeight="1">
      <x:c r="A3017" s="1" t="str">
        <x:v>512510.SH</x:v>
      </x:c>
      <x:c r="B3017" s="7" t="d">
        <x:v>2026-07-14T00:00:00.000Z</x:v>
      </x:c>
      <x:c r="C3017" s="8" t="n">
        <x:v>406429800</x:v>
      </x:c>
      <x:c r="D3017" s="9" t="n">
        <x:v>2.463</x:v>
      </x:c>
      <x:c r="E3017" s="9" t="n">
        <x:f>IF(COUNT(C3017:D3017)=2,C3017*D3017/100000000,"n.a.")</x:f>
        <x:v>10.010365973999999</x:v>
      </x:c>
      <x:c r="F3017" s="1" t="str">
        <x:v>get_fund_holders_cb7a47267215c1da.json</x:v>
      </x:c>
      <x:c r="G3017" s="1" t="str">
        <x:v>get_fund_performance_7bf0efc786c27bf1.json</x:v>
      </x:c>
    </x:row>
    <x:row r="3018" ht="25" customHeight="1">
      <x:c r="A3018" s="1" t="str">
        <x:v>515130.SH</x:v>
      </x:c>
      <x:c r="B3018" s="7" t="d">
        <x:v>2026-07-14T00:00:00.000Z</x:v>
      </x:c>
      <x:c r="C3018" s="8" t="n">
        <x:v>103463200</x:v>
      </x:c>
      <x:c r="D3018" s="9" t="n">
        <x:v>1.5971</x:v>
      </x:c>
      <x:c r="E3018" s="9" t="n">
        <x:f>IF(COUNT(C3018:D3018)=2,C3018*D3018/100000000,"n.a.")</x:f>
        <x:v>1.6524107672</x:v>
      </x:c>
      <x:c r="F3018" s="1" t="str">
        <x:v>get_fund_holders_02dd5efc1003a96c.json</x:v>
      </x:c>
      <x:c r="G3018" s="1" t="str">
        <x:v>get_fund_performance_b02199b195311b97.json</x:v>
      </x:c>
    </x:row>
    <x:row r="3019" ht="25" customHeight="1">
      <x:c r="A3019" s="1" t="str">
        <x:v>515190.SH</x:v>
      </x:c>
      <x:c r="B3019" s="7" t="d">
        <x:v>2026-07-14T00:00:00.000Z</x:v>
      </x:c>
      <x:c r="C3019" s="8" t="n">
        <x:v>271466100</x:v>
      </x:c>
      <x:c r="D3019" s="9" t="n">
        <x:v>1.7372</x:v>
      </x:c>
      <x:c r="E3019" s="9" t="n">
        <x:f>IF(COUNT(C3019:D3019)=2,C3019*D3019/100000000,"n.a.")</x:f>
        <x:v>4.7159090892</x:v>
      </x:c>
      <x:c r="F3019" s="1" t="str">
        <x:v>get_fund_holders_4a5b486412b93368.json</x:v>
      </x:c>
      <x:c r="G3019" s="1" t="str">
        <x:v>get_fund_performance_d3b8a29dbfda12d5.json</x:v>
      </x:c>
    </x:row>
    <x:row r="3020" ht="25" customHeight="1">
      <x:c r="A3020" s="1" t="str">
        <x:v>515310.SH</x:v>
      </x:c>
      <x:c r="B3020" s="7" t="d">
        <x:v>2026-07-14T00:00:00.000Z</x:v>
      </x:c>
      <x:c r="C3020" s="8" t="n">
        <x:v>258611200</x:v>
      </x:c>
      <x:c r="D3020" s="9" t="n">
        <x:v>1.4397</x:v>
      </x:c>
      <x:c r="E3020" s="9" t="n">
        <x:f>IF(COUNT(C3020:D3020)=2,C3020*D3020/100000000,"n.a.")</x:f>
        <x:v>3.7232254464</x:v>
      </x:c>
      <x:c r="F3020" s="1" t="str">
        <x:v>get_fund_holders_9654d298fd7411b0.json</x:v>
      </x:c>
      <x:c r="G3020" s="1" t="str">
        <x:v>get_fund_performance_1d4a9808e8556da1.json</x:v>
      </x:c>
    </x:row>
    <x:row r="3021" ht="25" customHeight="1">
      <x:c r="A3021" s="1" t="str">
        <x:v>515330.SH</x:v>
      </x:c>
      <x:c r="B3021" s="7" t="d">
        <x:v>2026-07-14T00:00:00.000Z</x:v>
      </x:c>
      <x:c r="C3021" s="8" t="n">
        <x:v>5771709500</x:v>
      </x:c>
      <x:c r="D3021" s="9" t="n">
        <x:v>1.3905</x:v>
      </x:c>
      <x:c r="E3021" s="9" t="n">
        <x:f>IF(COUNT(C3021:D3021)=2,C3021*D3021/100000000,"n.a.")</x:f>
        <x:v>80.2556205975</x:v>
      </x:c>
      <x:c r="F3021" s="1" t="str">
        <x:v>get_fund_holders_8112bcd006961a9d.json</x:v>
      </x:c>
      <x:c r="G3021" s="1" t="str">
        <x:v>get_fund_performance_11643907f3f83e2c.json</x:v>
      </x:c>
    </x:row>
    <x:row r="3022" ht="25" customHeight="1">
      <x:c r="A3022" s="1" t="str">
        <x:v>515350.SH</x:v>
      </x:c>
      <x:c r="B3022" s="7" t="d">
        <x:v>2026-07-14T00:00:00.000Z</x:v>
      </x:c>
      <x:c r="C3022" s="8" t="n">
        <x:v>11699200</x:v>
      </x:c>
      <x:c r="D3022" s="9" t="n">
        <x:v>6.4828</x:v>
      </x:c>
      <x:c r="E3022" s="9" t="n">
        <x:f>IF(COUNT(C3022:D3022)=2,C3022*D3022/100000000,"n.a.")</x:f>
        <x:v>0.7584357376</x:v>
      </x:c>
      <x:c r="F3022" s="1" t="str">
        <x:v>get_fund_holders_f7a0251fa6d4d112.json</x:v>
      </x:c>
      <x:c r="G3022" s="1" t="str">
        <x:v>get_fund_performance_f34761a2b46b9330.json</x:v>
      </x:c>
    </x:row>
    <x:row r="3023" ht="25" customHeight="1">
      <x:c r="A3023" s="1" t="str">
        <x:v>515360.SH</x:v>
      </x:c>
      <x:c r="B3023" s="7" t="d">
        <x:v>2026-07-14T00:00:00.000Z</x:v>
      </x:c>
      <x:c r="C3023" s="8" t="n">
        <x:v>37779300</x:v>
      </x:c>
      <x:c r="D3023" s="9" t="n">
        <x:v>6.9578</x:v>
      </x:c>
      <x:c r="E3023" s="9" t="n">
        <x:f>IF(COUNT(C3023:D3023)=2,C3023*D3023/100000000,"n.a.")</x:f>
        <x:v>2.6286081354</x:v>
      </x:c>
      <x:c r="F3023" s="1" t="str">
        <x:v>get_fund_holders_b20aeadfd65009a9.json</x:v>
      </x:c>
      <x:c r="G3023" s="1" t="str">
        <x:v>get_fund_performance_6f370d8e0a2e9620.json</x:v>
      </x:c>
    </x:row>
    <x:row r="3024" ht="25" customHeight="1">
      <x:c r="A3024" s="1" t="str">
        <x:v>515380.SH</x:v>
      </x:c>
      <x:c r="B3024" s="7" t="d">
        <x:v>2026-07-14T00:00:00.000Z</x:v>
      </x:c>
      <x:c r="C3024" s="8" t="n">
        <x:v>644499800</x:v>
      </x:c>
      <x:c r="D3024" s="9" t="n">
        <x:v>5.5996</x:v>
      </x:c>
      <x:c r="E3024" s="9" t="n">
        <x:f>IF(COUNT(C3024:D3024)=2,C3024*D3024/100000000,"n.a.")</x:f>
        <x:v>36.089410800799996</x:v>
      </x:c>
      <x:c r="F3024" s="1" t="str">
        <x:v>get_fund_holders_3073d9fb2fa63b6e.json</x:v>
      </x:c>
      <x:c r="G3024" s="1" t="str">
        <x:v>get_fund_performance_4eee3d47edebe064.json</x:v>
      </x:c>
    </x:row>
    <x:row r="3025" ht="25" customHeight="1">
      <x:c r="A3025" s="1" t="str">
        <x:v>515390.SH</x:v>
      </x:c>
      <x:c r="B3025" s="7" t="d">
        <x:v>2026-07-14T00:00:00.000Z</x:v>
      </x:c>
      <x:c r="C3025" s="8" t="n">
        <x:v>1342683000</x:v>
      </x:c>
      <x:c r="D3025" s="9" t="n">
        <x:v>1.4051</x:v>
      </x:c>
      <x:c r="E3025" s="9" t="n">
        <x:f>IF(COUNT(C3025:D3025)=2,C3025*D3025/100000000,"n.a.")</x:f>
        <x:v>18.866038833</x:v>
      </x:c>
      <x:c r="F3025" s="1" t="str">
        <x:v>get_fund_holders_de7653a1c69256fb.json</x:v>
      </x:c>
      <x:c r="G3025" s="1" t="str">
        <x:v>get_fund_performance_84601eddc1c275fe.json</x:v>
      </x:c>
    </x:row>
    <x:row r="3026" ht="25" customHeight="1">
      <x:c r="A3026" s="1" t="str">
        <x:v>515530.SH</x:v>
      </x:c>
      <x:c r="B3026" s="7" t="d">
        <x:v>2026-07-14T00:00:00.000Z</x:v>
      </x:c>
      <x:c r="C3026" s="8" t="n">
        <x:v>12242700</x:v>
      </x:c>
      <x:c r="D3026" s="9" t="n">
        <x:v>4.5501</x:v>
      </x:c>
      <x:c r="E3026" s="9" t="n">
        <x:f>IF(COUNT(C3026:D3026)=2,C3026*D3026/100000000,"n.a.")</x:f>
        <x:v>0.5570550927</x:v>
      </x:c>
      <x:c r="F3026" s="1" t="str">
        <x:v>get_fund_holders_c3d87f4218ad4583.json</x:v>
      </x:c>
      <x:c r="G3026" s="1" t="str">
        <x:v>get_fund_performance_02aa700a9df0acc2.json</x:v>
      </x:c>
    </x:row>
    <x:row r="3027" ht="25" customHeight="1">
      <x:c r="A3027" s="1" t="str">
        <x:v>515550.SH</x:v>
      </x:c>
      <x:c r="B3027" s="7" t="d">
        <x:v>2026-07-14T00:00:00.000Z</x:v>
      </x:c>
      <x:c r="C3027" s="8" t="n">
        <x:v>17345700</x:v>
      </x:c>
      <x:c r="D3027" s="9" t="n">
        <x:v>1.8559</x:v>
      </x:c>
      <x:c r="E3027" s="9" t="n">
        <x:f>IF(COUNT(C3027:D3027)=2,C3027*D3027/100000000,"n.a.")</x:f>
        <x:v>0.3219188463</x:v>
      </x:c>
      <x:c r="F3027" s="1" t="str">
        <x:v>get_fund_holders_4b6ceb4ab77d2485.json</x:v>
      </x:c>
      <x:c r="G3027" s="1" t="str">
        <x:v>get_fund_performance_b5f4b8ffdfab8d69.json</x:v>
      </x:c>
    </x:row>
    <x:row r="3028" ht="25" customHeight="1">
      <x:c r="A3028" s="1" t="str">
        <x:v>515660.SH</x:v>
      </x:c>
      <x:c r="B3028" s="7" t="d">
        <x:v>2026-07-14T00:00:00.000Z</x:v>
      </x:c>
      <x:c r="C3028" s="8" t="n">
        <x:v>430894200</x:v>
      </x:c>
      <x:c r="D3028" s="9" t="n">
        <x:v>6.0152</x:v>
      </x:c>
      <x:c r="E3028" s="9" t="n">
        <x:f>IF(COUNT(C3028:D3028)=2,C3028*D3028/100000000,"n.a.")</x:f>
        <x:v>25.9191479184</x:v>
      </x:c>
      <x:c r="F3028" s="1" t="str">
        <x:v>get_fund_holders_9f97c20db2568193.json</x:v>
      </x:c>
      <x:c r="G3028" s="1" t="str">
        <x:v>get_fund_performance_cc51021ca3a41cab.json</x:v>
      </x:c>
    </x:row>
    <x:row r="3029" ht="25" customHeight="1">
      <x:c r="A3029" s="1" t="str">
        <x:v>516300.SH</x:v>
      </x:c>
      <x:c r="B3029" s="7" t="d">
        <x:v>2026-07-14T00:00:00.000Z</x:v>
      </x:c>
      <x:c r="C3029" s="8" t="n">
        <x:v>29012600</x:v>
      </x:c>
      <x:c r="D3029" s="9" t="n">
        <x:v>3.3064</x:v>
      </x:c>
      <x:c r="E3029" s="9" t="n">
        <x:f>IF(COUNT(C3029:D3029)=2,C3029*D3029/100000000,"n.a.")</x:f>
        <x:v>0.9592726064</x:v>
      </x:c>
      <x:c r="F3029" s="1" t="str">
        <x:v>get_fund_holders_297fc90dcb4e9518.json</x:v>
      </x:c>
      <x:c r="G3029" s="1" t="str">
        <x:v>get_fund_performance_76033c52f8ce0ced.json</x:v>
      </x:c>
    </x:row>
    <x:row r="3030" ht="25" customHeight="1">
      <x:c r="A3030" s="1" t="str">
        <x:v>560010.SH</x:v>
      </x:c>
      <x:c r="B3030" s="7" t="d">
        <x:v>2026-07-14T00:00:00.000Z</x:v>
      </x:c>
      <x:c r="C3030" s="8" t="n">
        <x:v>1868621700</x:v>
      </x:c>
      <x:c r="D3030" s="9" t="n">
        <x:v>3.2844</x:v>
      </x:c>
      <x:c r="E3030" s="9" t="n">
        <x:f>IF(COUNT(C3030:D3030)=2,C3030*D3030/100000000,"n.a.")</x:f>
        <x:v>61.37301111480001</x:v>
      </x:c>
      <x:c r="F3030" s="1" t="str">
        <x:v>get_fund_holders_6873838444356b70.json</x:v>
      </x:c>
      <x:c r="G3030" s="1" t="str">
        <x:v>get_fund_performance_c16a854f012da14c.json</x:v>
      </x:c>
    </x:row>
    <x:row r="3031" ht="25" customHeight="1">
      <x:c r="A3031" s="1" t="str">
        <x:v>560110.SH</x:v>
      </x:c>
      <x:c r="B3031" s="7" t="d">
        <x:v>2026-07-14T00:00:00.000Z</x:v>
      </x:c>
      <x:c r="C3031" s="8" t="n">
        <x:v>244903500</x:v>
      </x:c>
      <x:c r="D3031" s="9" t="n">
        <x:v>1.1861</x:v>
      </x:c>
      <x:c r="E3031" s="9" t="n">
        <x:f>IF(COUNT(C3031:D3031)=2,C3031*D3031/100000000,"n.a.")</x:f>
        <x:v>2.9048004135</x:v>
      </x:c>
      <x:c r="F3031" s="1" t="str">
        <x:v>get_fund_holders_297fc90dcb4e9518.json</x:v>
      </x:c>
      <x:c r="G3031" s="1" t="str">
        <x:v>get_fund_performance_76033c52f8ce0ced.json</x:v>
      </x:c>
    </x:row>
    <x:row r="3032" ht="25" customHeight="1">
      <x:c r="A3032" s="1" t="str">
        <x:v>560220.SH</x:v>
      </x:c>
      <x:c r="B3032" s="7" t="d">
        <x:v>2026-07-14T00:00:00.000Z</x:v>
      </x:c>
      <x:c r="C3032" s="8" t="n">
        <x:v>51717000</x:v>
      </x:c>
      <x:c r="D3032" s="9" t="n">
        <x:v>1.4361</x:v>
      </x:c>
      <x:c r="E3032" s="9" t="n">
        <x:f>IF(COUNT(C3032:D3032)=2,C3032*D3032/100000000,"n.a.")</x:f>
        <x:v>0.742707837</x:v>
      </x:c>
      <x:c r="F3032" s="1" t="str">
        <x:v>get_fund_holders_fc050ecb223266b2.json</x:v>
      </x:c>
      <x:c r="G3032" s="1" t="str">
        <x:v>get_fund_performance_64e81de3617dc384.json</x:v>
      </x:c>
    </x:row>
    <x:row r="3033" ht="25" customHeight="1">
      <x:c r="A3033" s="1" t="str">
        <x:v>561350.SH</x:v>
      </x:c>
      <x:c r="B3033" s="7" t="d">
        <x:v>2026-07-14T00:00:00.000Z</x:v>
      </x:c>
      <x:c r="C3033" s="8" t="n">
        <x:v>73700000</x:v>
      </x:c>
      <x:c r="D3033" s="9" t="n">
        <x:v>1.3147</x:v>
      </x:c>
      <x:c r="E3033" s="9" t="n">
        <x:f>IF(COUNT(C3033:D3033)=2,C3033*D3033/100000000,"n.a.")</x:f>
        <x:v>0.9689339</x:v>
      </x:c>
      <x:c r="F3033" s="1" t="str">
        <x:v>get_fund_holders_13991b14672a9e5b.json</x:v>
      </x:c>
      <x:c r="G3033" s="1" t="str">
        <x:v>get_fund_performance_0e4c5b8e47ee8e76.json</x:v>
      </x:c>
    </x:row>
    <x:row r="3034" ht="25" customHeight="1">
      <x:c r="A3034" s="1" t="str">
        <x:v>561370.SH</x:v>
      </x:c>
      <x:c r="B3034" s="7" t="d">
        <x:v>2026-07-14T00:00:00.000Z</x:v>
      </x:c>
      <x:c r="C3034" s="8" t="n">
        <x:v>22356000</x:v>
      </x:c>
      <x:c r="D3034" s="9" t="n">
        <x:v>1.3926</x:v>
      </x:c>
      <x:c r="E3034" s="9" t="n">
        <x:f>IF(COUNT(C3034:D3034)=2,C3034*D3034/100000000,"n.a.")</x:f>
        <x:v>0.311329656</x:v>
      </x:c>
      <x:c r="F3034" s="1" t="str">
        <x:v>get_fund_holders_2726ab4790466ee0.json</x:v>
      </x:c>
      <x:c r="G3034" s="1" t="str">
        <x:v>get_fund_performance_cb9287801365b0fc.json</x:v>
      </x:c>
    </x:row>
    <x:row r="3035" ht="25" customHeight="1">
      <x:c r="A3035" s="1" t="str">
        <x:v>561930.SH</x:v>
      </x:c>
      <x:c r="B3035" s="7" t="d">
        <x:v>2026-07-14T00:00:00.000Z</x:v>
      </x:c>
      <x:c r="C3035" s="8" t="n">
        <x:v>193260600</x:v>
      </x:c>
      <x:c r="D3035" s="9" t="n">
        <x:v>1.6169</x:v>
      </x:c>
      <x:c r="E3035" s="9" t="n">
        <x:f>IF(COUNT(C3035:D3035)=2,C3035*D3035/100000000,"n.a.")</x:f>
        <x:v>3.1248306414</x:v>
      </x:c>
      <x:c r="F3035" s="1" t="str">
        <x:v>get_fund_holders_f7a0251fa6d4d112.json</x:v>
      </x:c>
      <x:c r="G3035" s="1" t="str">
        <x:v>get_fund_performance_f34761a2b46b9330.json</x:v>
      </x:c>
    </x:row>
    <x:row r="3036" ht="25" customHeight="1">
      <x:c r="A3036" s="1" t="str">
        <x:v>562660.SH</x:v>
      </x:c>
      <x:c r="B3036" s="7" t="d">
        <x:v>2026-07-14T00:00:00.000Z</x:v>
      </x:c>
      <x:c r="C3036" s="8" t="n">
        <x:v>226874000</x:v>
      </x:c>
      <x:c r="D3036" s="9" t="n">
        <x:v>1.8097</x:v>
      </x:c>
      <x:c r="E3036" s="9" t="n">
        <x:f>IF(COUNT(C3036:D3036)=2,C3036*D3036/100000000,"n.a.")</x:f>
        <x:v>4.105738778</x:v>
      </x:c>
      <x:c r="F3036" s="1" t="str">
        <x:v>get_fund_holders_a10e2190a42af2eb.json</x:v>
      </x:c>
      <x:c r="G3036" s="1" t="str">
        <x:v>get_fund_performance_074fe7c4861a32c8.json</x:v>
      </x:c>
    </x:row>
    <x:row r="3037" ht="25" customHeight="1">
      <x:c r="A3037" s="1" t="str">
        <x:v>563200.SH</x:v>
      </x:c>
      <x:c r="B3037" s="7" t="d">
        <x:v>2026-07-14T00:00:00.000Z</x:v>
      </x:c>
      <x:c r="C3037" s="8" t="n">
        <x:v>47458800</x:v>
      </x:c>
      <x:c r="D3037" s="9" t="n">
        <x:v>1.5048</x:v>
      </x:c>
      <x:c r="E3037" s="9" t="n">
        <x:f>IF(COUNT(C3037:D3037)=2,C3037*D3037/100000000,"n.a.")</x:f>
        <x:v>0.7141600224</x:v>
      </x:c>
      <x:c r="F3037" s="1" t="str">
        <x:v>get_fund_holders_fc050ecb223266b2.json</x:v>
      </x:c>
      <x:c r="G3037" s="1" t="str">
        <x:v>get_fund_performance_64e81de3617dc384.json</x:v>
      </x:c>
    </x:row>
    <x:row r="3038" ht="25" customHeight="1">
      <x:c r="A3038" s="1" t="str">
        <x:v>563300.SH</x:v>
      </x:c>
      <x:c r="B3038" s="7" t="d">
        <x:v>2026-07-14T00:00:00.000Z</x:v>
      </x:c>
      <x:c r="C3038" s="8" t="n">
        <x:v>2483674000</x:v>
      </x:c>
      <x:c r="D3038" s="9" t="n">
        <x:v>1.4576</x:v>
      </x:c>
      <x:c r="E3038" s="9" t="n">
        <x:f>IF(COUNT(C3038:D3038)=2,C3038*D3038/100000000,"n.a.")</x:f>
        <x:v>36.202032224</x:v>
      </x:c>
      <x:c r="F3038" s="1" t="str">
        <x:v>get_fund_holders_a10e2190a42af2eb.json</x:v>
      </x:c>
      <x:c r="G3038" s="1" t="str">
        <x:v>get_fund_performance_074fe7c4861a32c8.json</x:v>
      </x:c>
    </x:row>
    <x:row r="3039" ht="25" customHeight="1">
      <x:c r="A3039" s="1" t="str">
        <x:v>563520.SH</x:v>
      </x:c>
      <x:c r="B3039" s="7" t="d">
        <x:v>2026-07-14T00:00:00.000Z</x:v>
      </x:c>
      <x:c r="C3039" s="8" t="n">
        <x:v>382065000</x:v>
      </x:c>
      <x:c r="D3039" s="9" t="n">
        <x:v>1.2378</x:v>
      </x:c>
      <x:c r="E3039" s="9" t="n">
        <x:f>IF(COUNT(C3039:D3039)=2,C3039*D3039/100000000,"n.a.")</x:f>
        <x:v>4.72920057</x:v>
      </x:c>
      <x:c r="F3039" s="1" t="str">
        <x:v>get_fund_holders_1e677b142657289e.json</x:v>
      </x:c>
      <x:c r="G3039" s="1" t="str">
        <x:v>get_fund_performance_32b153f453e65745.json</x:v>
      </x:c>
    </x:row>
    <x:row r="3040" ht="25" customHeight="1">
      <x:c r="A3040" s="1" t="str">
        <x:v>563750.SH</x:v>
      </x:c>
      <x:c r="B3040" s="7" t="d">
        <x:v>2026-07-14T00:00:00.000Z</x:v>
      </x:c>
      <x:c r="C3040" s="8" t="n">
        <x:v>352237000</x:v>
      </x:c>
      <x:c r="D3040" s="9" t="n">
        <x:v>1.1544</x:v>
      </x:c>
      <x:c r="E3040" s="9" t="n">
        <x:f>IF(COUNT(C3040:D3040)=2,C3040*D3040/100000000,"n.a.")</x:f>
        <x:v>4.066223928</x:v>
      </x:c>
      <x:c r="F3040" s="1" t="str">
        <x:v>get_fund_holders_3a509cba2b0c91ea.json</x:v>
      </x:c>
      <x:c r="G3040" s="1" t="str">
        <x:v>get_fund_performance_aa085c9cb9fda8b6.json</x:v>
      </x:c>
    </x:row>
    <x:row r="3041" ht="25" customHeight="1">
      <x:c r="A3041" s="1" t="str">
        <x:v>588000.SH</x:v>
      </x:c>
      <x:c r="B3041" s="7" t="d">
        <x:v>2026-07-14T00:00:00.000Z</x:v>
      </x:c>
      <x:c r="C3041" s="8" t="n">
        <x:v>33176668200</x:v>
      </x:c>
      <x:c r="D3041" s="9" t="n">
        <x:v>2.1185</x:v>
      </x:c>
      <x:c r="E3041" s="9" t="n">
        <x:f>IF(COUNT(C3041:D3041)=2,C3041*D3041/100000000,"n.a.")</x:f>
        <x:v>702.847715817</x:v>
      </x:c>
      <x:c r="F3041" s="1" t="str">
        <x:v>get_fund_holders_d7a48f04a3675863.json</x:v>
      </x:c>
      <x:c r="G3041" s="1" t="str">
        <x:v>get_fund_performance_8e72c41e3db9b3ba.json</x:v>
      </x:c>
    </x:row>
    <x:row r="3042" ht="25" customHeight="1">
      <x:c r="A3042" s="1" t="str">
        <x:v>588040.SH</x:v>
      </x:c>
      <x:c r="B3042" s="7" t="d">
        <x:v>2026-07-14T00:00:00.000Z</x:v>
      </x:c>
      <x:c r="C3042" s="8" t="n">
        <x:v>115889000</x:v>
      </x:c>
      <x:c r="D3042" s="9" t="n">
        <x:v>2.0427</x:v>
      </x:c>
      <x:c r="E3042" s="9" t="n">
        <x:f>IF(COUNT(C3042:D3042)=2,C3042*D3042/100000000,"n.a.")</x:f>
        <x:v>2.3672646029999997</x:v>
      </x:c>
      <x:c r="F3042" s="1" t="str">
        <x:v>get_fund_holders_289aa24890e2120f.json</x:v>
      </x:c>
      <x:c r="G3042" s="1" t="str">
        <x:v>get_fund_performance_132f843fe326f0e9.json</x:v>
      </x:c>
    </x:row>
    <x:row r="3043" ht="25" customHeight="1">
      <x:c r="A3043" s="1" t="str">
        <x:v>588050.SH</x:v>
      </x:c>
      <x:c r="B3043" s="7" t="d">
        <x:v>2026-07-14T00:00:00.000Z</x:v>
      </x:c>
      <x:c r="C3043" s="8" t="n">
        <x:v>5131241300</x:v>
      </x:c>
      <x:c r="D3043" s="9" t="n">
        <x:v>2.0545</x:v>
      </x:c>
      <x:c r="E3043" s="9" t="n">
        <x:f>IF(COUNT(C3043:D3043)=2,C3043*D3043/100000000,"n.a.")</x:f>
        <x:v>105.42135250850001</x:v>
      </x:c>
      <x:c r="F3043" s="1" t="str">
        <x:v>get_fund_holders_bf65d0019adb3c3e.json</x:v>
      </x:c>
      <x:c r="G3043" s="1" t="str">
        <x:v>get_fund_performance_dbfdb5899fd5fed8.json</x:v>
      </x:c>
    </x:row>
    <x:row r="3044" ht="25" customHeight="1">
      <x:c r="A3044" s="1" t="str">
        <x:v>588060.SH</x:v>
      </x:c>
      <x:c r="B3044" s="7" t="d">
        <x:v>2026-07-14T00:00:00.000Z</x:v>
      </x:c>
      <x:c r="C3044" s="8" t="n">
        <x:v>5755140000</x:v>
      </x:c>
      <x:c r="D3044" s="9" t="n">
        <x:v>1.2736</x:v>
      </x:c>
      <x:c r="E3044" s="9" t="n">
        <x:f>IF(COUNT(C3044:D3044)=2,C3044*D3044/100000000,"n.a.")</x:f>
        <x:v>73.29746304</x:v>
      </x:c>
      <x:c r="F3044" s="1" t="str">
        <x:v>get_fund_holders_5233c0fc3241a32c.json</x:v>
      </x:c>
      <x:c r="G3044" s="1" t="str">
        <x:v>get_fund_performance_efd396d3cd9bc676.json</x:v>
      </x:c>
    </x:row>
    <x:row r="3045" ht="25" customHeight="1">
      <x:c r="A3045" s="1" t="str">
        <x:v>588080.SH</x:v>
      </x:c>
      <x:c r="B3045" s="7" t="d">
        <x:v>2026-07-14T00:00:00.000Z</x:v>
      </x:c>
      <x:c r="C3045" s="8" t="n">
        <x:v>20716628100</x:v>
      </x:c>
      <x:c r="D3045" s="9" t="n">
        <x:v>2.0542</x:v>
      </x:c>
      <x:c r="E3045" s="9" t="n">
        <x:f>IF(COUNT(C3045:D3045)=2,C3045*D3045/100000000,"n.a.")</x:f>
        <x:v>425.56097443019996</x:v>
      </x:c>
      <x:c r="F3045" s="1" t="str">
        <x:v>get_fund_holders_d208616395cf29e5.json</x:v>
      </x:c>
      <x:c r="G3045" s="1" t="str">
        <x:v>get_fund_performance_436bcdb0b10648ba.json</x:v>
      </x:c>
    </x:row>
    <x:row r="3046" ht="25" customHeight="1">
      <x:c r="A3046" s="1" t="str">
        <x:v>588090.SH</x:v>
      </x:c>
      <x:c r="B3046" s="7" t="d">
        <x:v>2026-07-14T00:00:00.000Z</x:v>
      </x:c>
      <x:c r="C3046" s="8" t="n">
        <x:v>2562072800</x:v>
      </x:c>
      <x:c r="D3046" s="9" t="n">
        <x:v>2.0585</x:v>
      </x:c>
      <x:c r="E3046" s="9" t="n">
        <x:f>IF(COUNT(C3046:D3046)=2,C3046*D3046/100000000,"n.a.")</x:f>
        <x:v>52.740268588</x:v>
      </x:c>
      <x:c r="F3046" s="1" t="str">
        <x:v>get_fund_holders_0e8c333096cb6d9b.json</x:v>
      </x:c>
      <x:c r="G3046" s="1" t="str">
        <x:v>get_fund_performance_5d7f4203664c3089.json</x:v>
      </x:c>
    </x:row>
    <x:row r="3047" ht="25" customHeight="1">
      <x:c r="A3047" s="1" t="str">
        <x:v>588150.SH</x:v>
      </x:c>
      <x:c r="B3047" s="7" t="d">
        <x:v>2026-07-14T00:00:00.000Z</x:v>
      </x:c>
      <x:c r="C3047" s="8" t="n">
        <x:v>313932600</x:v>
      </x:c>
      <x:c r="D3047" s="9" t="n">
        <x:v>1.4173</x:v>
      </x:c>
      <x:c r="E3047" s="9" t="n">
        <x:f>IF(COUNT(C3047:D3047)=2,C3047*D3047/100000000,"n.a.")</x:f>
        <x:v>4.4493667398</x:v>
      </x:c>
      <x:c r="F3047" s="1" t="str">
        <x:v>get_fund_holders_9969b0d406d0b745.json</x:v>
      </x:c>
      <x:c r="G3047" s="1" t="str">
        <x:v>get_fund_performance_e05a94b547791553.json</x:v>
      </x:c>
    </x:row>
    <x:row r="3048" ht="25" customHeight="1">
      <x:c r="A3048" s="1" t="str">
        <x:v>588180.SH</x:v>
      </x:c>
      <x:c r="B3048" s="7" t="d">
        <x:v>2026-07-14T00:00:00.000Z</x:v>
      </x:c>
      <x:c r="C3048" s="8" t="n">
        <x:v>675353700</x:v>
      </x:c>
      <x:c r="D3048" s="9" t="n">
        <x:v>1.2988</x:v>
      </x:c>
      <x:c r="E3048" s="9" t="n">
        <x:f>IF(COUNT(C3048:D3048)=2,C3048*D3048/100000000,"n.a.")</x:f>
        <x:v>8.7714938556</x:v>
      </x:c>
      <x:c r="F3048" s="1" t="str">
        <x:v>get_fund_holders_a16d4a3c86b477e3.json</x:v>
      </x:c>
      <x:c r="G3048" s="1" t="str">
        <x:v>get_fund_performance_dbfdb5899fd5fed8.json</x:v>
      </x:c>
    </x:row>
    <x:row r="3049" ht="25" customHeight="1">
      <x:c r="A3049" s="1" t="str">
        <x:v>588280.SH</x:v>
      </x:c>
      <x:c r="B3049" s="7" t="d">
        <x:v>2026-07-14T00:00:00.000Z</x:v>
      </x:c>
      <x:c r="C3049" s="8" t="n">
        <x:v>288121000</x:v>
      </x:c>
      <x:c r="D3049" s="9" t="n">
        <x:v>1.4436</x:v>
      </x:c>
      <x:c r="E3049" s="9" t="n">
        <x:f>IF(COUNT(C3049:D3049)=2,C3049*D3049/100000000,"n.a.")</x:f>
        <x:v>4.159314756000001</x:v>
      </x:c>
      <x:c r="F3049" s="1" t="str">
        <x:v>get_fund_holders_e06a4127f41e102c.json</x:v>
      </x:c>
      <x:c r="G3049" s="1" t="str">
        <x:v>get_fund_performance_40a67205fc558839.json</x:v>
      </x:c>
    </x:row>
    <x:row r="3050" ht="25" customHeight="1">
      <x:c r="A3050" s="1" t="str">
        <x:v>588720.SH</x:v>
      </x:c>
      <x:c r="B3050" s="7" t="d">
        <x:v>2026-07-14T00:00:00.000Z</x:v>
      </x:c>
      <x:c r="C3050" s="8" t="n">
        <x:v>97241800</x:v>
      </x:c>
      <x:c r="D3050" s="9" t="n">
        <x:v>2.0198</x:v>
      </x:c>
      <x:c r="E3050" s="9" t="n">
        <x:f>IF(COUNT(C3050:D3050)=2,C3050*D3050/100000000,"n.a.")</x:f>
        <x:v>1.9640898764</x:v>
      </x:c>
      <x:c r="F3050" s="1" t="str">
        <x:v>get_fund_holders_522e7c68c534d3b2.json</x:v>
      </x:c>
      <x:c r="G3050" s="1" t="str">
        <x:v>get_fund_performance_5d7f4203664c3089.json</x:v>
      </x:c>
    </x:row>
    <x:row r="3051" ht="25" customHeight="1">
      <x:c r="A3051" s="1" t="str">
        <x:v>588840.SH</x:v>
      </x:c>
      <x:c r="B3051" s="7" t="d">
        <x:v>2026-07-14T00:00:00.000Z</x:v>
      </x:c>
      <x:c r="C3051" s="8" t="n">
        <x:v>52236000</x:v>
      </x:c>
      <x:c r="D3051" s="9" t="n">
        <x:v>1.8552</x:v>
      </x:c>
      <x:c r="E3051" s="9" t="n">
        <x:f>IF(COUNT(C3051:D3051)=2,C3051*D3051/100000000,"n.a.")</x:f>
        <x:v>0.9690822720000001</x:v>
      </x:c>
      <x:c r="F3051" s="1" t="str">
        <x:v>get_fund_holders_0b63176527658f63.json</x:v>
      </x:c>
      <x:c r="G3051" s="1" t="str">
        <x:v>get_fund_performance_132f843fe326f0e9.json</x:v>
      </x:c>
    </x:row>
    <x:row r="3052" ht="25" customHeight="1">
      <x:c r="A3052" s="1" t="str">
        <x:v>588870.SH</x:v>
      </x:c>
      <x:c r="B3052" s="7" t="d">
        <x:v>2026-07-14T00:00:00.000Z</x:v>
      </x:c>
      <x:c r="C3052" s="8" t="n">
        <x:v>386552000</x:v>
      </x:c>
      <x:c r="D3052" s="9" t="n">
        <x:v>2.0334</x:v>
      </x:c>
      <x:c r="E3052" s="9" t="n">
        <x:f>IF(COUNT(C3052:D3052)=2,C3052*D3052/100000000,"n.a.")</x:f>
        <x:v>7.860148368</x:v>
      </x:c>
      <x:c r="F3052" s="1" t="str">
        <x:v>get_fund_holders_caa4c3c02f912995.json</x:v>
      </x:c>
      <x:c r="G3052" s="1" t="str">
        <x:v>get_fund_performance_efd396d3cd9bc676.json</x:v>
      </x:c>
    </x:row>
    <x:row r="3053" ht="25" customHeight="1">
      <x:c r="A3053" s="1" t="str">
        <x:v>588940.SH</x:v>
      </x:c>
      <x:c r="B3053" s="7" t="d">
        <x:v>2026-07-14T00:00:00.000Z</x:v>
      </x:c>
      <x:c r="C3053" s="8" t="n">
        <x:v>655420000</x:v>
      </x:c>
      <x:c r="D3053" s="9" t="n">
        <x:v>2.0736</x:v>
      </x:c>
      <x:c r="E3053" s="9" t="n">
        <x:f>IF(COUNT(C3053:D3053)=2,C3053*D3053/100000000,"n.a.")</x:f>
        <x:v>13.59078912</x:v>
      </x:c>
      <x:c r="F3053" s="1" t="str">
        <x:v>get_fund_holders_dd0a9debd3f4f444.json</x:v>
      </x:c>
      <x:c r="G3053" s="1" t="str">
        <x:v>get_fund_performance_45fcf26c430218d7.json</x:v>
      </x:c>
    </x:row>
    <x:row r="3054" ht="25" customHeight="1">
      <x:c r="A3054" s="1" t="str">
        <x:v>588950.SH</x:v>
      </x:c>
      <x:c r="B3054" s="7" t="d">
        <x:v>2026-07-14T00:00:00.000Z</x:v>
      </x:c>
      <x:c r="C3054" s="8" t="n">
        <x:v>407729700</x:v>
      </x:c>
      <x:c r="D3054" s="9" t="n">
        <x:v>2.0871</x:v>
      </x:c>
      <x:c r="E3054" s="9" t="n">
        <x:f>IF(COUNT(C3054:D3054)=2,C3054*D3054/100000000,"n.a.")</x:f>
        <x:v>8.5097265687</x:v>
      </x:c>
      <x:c r="F3054" s="1" t="str">
        <x:v>get_fund_holders_d208616395cf29e5.json</x:v>
      </x:c>
      <x:c r="G3054" s="1" t="str">
        <x:v>get_fund_performance_436bcdb0b10648ba.json</x:v>
      </x:c>
    </x:row>
    <x:row r="3055" ht="25" customHeight="1">
      <x:c r="A3055" s="1" t="str">
        <x:v>589150.SH</x:v>
      </x:c>
      <x:c r="B3055" s="7" t="d">
        <x:v>2026-07-14T00:00:00.000Z</x:v>
      </x:c>
      <x:c r="C3055" s="8" t="n">
        <x:v>655437200</x:v>
      </x:c>
      <x:c r="D3055" s="9" t="n">
        <x:v>1.447</x:v>
      </x:c>
      <x:c r="E3055" s="9" t="n">
        <x:f>IF(COUNT(C3055:D3055)=2,C3055*D3055/100000000,"n.a.")</x:f>
        <x:v>9.484176284</x:v>
      </x:c>
      <x:c r="F3055" s="1" t="str">
        <x:v>get_fund_holders_9969b0d406d0b745.json</x:v>
      </x:c>
      <x:c r="G3055" s="1" t="str">
        <x:v>get_fund_performance_e05a94b547791553.json</x:v>
      </x:c>
    </x:row>
    <x:row r="3056" ht="25" customHeight="1">
      <x:c r="A3056" s="1" t="str">
        <x:v>589360.SH</x:v>
      </x:c>
      <x:c r="B3056" s="7" t="d">
        <x:v>2026-07-14T00:00:00.000Z</x:v>
      </x:c>
      <x:c r="C3056" s="8" t="n">
        <x:v>527174000</x:v>
      </x:c>
      <x:c r="D3056" s="9" t="n">
        <x:v>1.0367</x:v>
      </x:c>
      <x:c r="E3056" s="9" t="n">
        <x:f>IF(COUNT(C3056:D3056)=2,C3056*D3056/100000000,"n.a.")</x:f>
        <x:v>5.465212857999999</x:v>
      </x:c>
      <x:c r="F3056" s="1" t="str">
        <x:v>get_fund_holders_6945901b696ca7c1.json</x:v>
      </x:c>
      <x:c r="G3056" s="1" t="str">
        <x:v>get_fund_performance_471c330b09cc8ef2.json</x:v>
      </x:c>
    </x:row>
    <x:row r="3057" ht="25" customHeight="1">
      <x:c r="A3057" s="1" t="str">
        <x:v>589850.SH</x:v>
      </x:c>
      <x:c r="B3057" s="7" t="d">
        <x:v>2026-07-14T00:00:00.000Z</x:v>
      </x:c>
      <x:c r="C3057" s="8" t="n">
        <x:v>523057000</x:v>
      </x:c>
      <x:c r="D3057" s="9" t="n">
        <x:v>1.9171</x:v>
      </x:c>
      <x:c r="E3057" s="9" t="n">
        <x:f>IF(COUNT(C3057:D3057)=2,C3057*D3057/100000000,"n.a.")</x:f>
        <x:v>10.027525747</x:v>
      </x:c>
      <x:c r="F3057" s="1" t="str">
        <x:v>get_fund_holders_d7a48f04a3675863.json</x:v>
      </x:c>
      <x:c r="G3057" s="1" t="str">
        <x:v>get_fund_performance_8e72c41e3db9b3ba.json</x:v>
      </x:c>
    </x:row>
    <x:row r="3058" ht="25" customHeight="1">
      <x:c r="A3058" s="1" t="str">
        <x:v>159205.SZ</x:v>
      </x:c>
      <x:c r="B3058" s="7" t="d">
        <x:v>2026-07-15T00:00:00.000Z</x:v>
      </x:c>
      <x:c r="C3058" s="8" t="n">
        <x:v>403056064</x:v>
      </x:c>
      <x:c r="D3058" s="9" t="n">
        <x:v>1.8668</x:v>
      </x:c>
      <x:c r="E3058" s="9" t="n">
        <x:f>IF(COUNT(C3058:D3058)=2,C3058*D3058/100000000,"n.a.")</x:f>
        <x:v>7.524250602752</x:v>
      </x:c>
      <x:c r="F3058" s="1" t="str">
        <x:v>get_fund_holders_dd0a9debd3f4f444.json</x:v>
      </x:c>
      <x:c r="G3058" s="1" t="str">
        <x:v>get_fund_performance_45fcf26c430218d7.json</x:v>
      </x:c>
    </x:row>
    <x:row r="3059" ht="25" customHeight="1">
      <x:c r="A3059" s="1" t="str">
        <x:v>159247.SZ</x:v>
      </x:c>
      <x:c r="B3059" s="7" t="d">
        <x:v>2026-07-15T00:00:00.000Z</x:v>
      </x:c>
      <x:c r="C3059" s="8" t="n">
        <x:v>277984966</x:v>
      </x:c>
      <x:c r="D3059" s="9" t="n">
        <x:v>1.1432</x:v>
      </x:c>
      <x:c r="E3059" s="9" t="n">
        <x:f>IF(COUNT(C3059:D3059)=2,C3059*D3059/100000000,"n.a.")</x:f>
        <x:v>3.1779241313120004</x:v>
      </x:c>
      <x:c r="F3059" s="1" t="str">
        <x:v>get_fund_holders_fadd370a28d51cf3.json</x:v>
      </x:c>
      <x:c r="G3059" s="1" t="str">
        <x:v>get_fund_performance_bf1ce8849823faae.json</x:v>
      </x:c>
    </x:row>
    <x:row r="3060" ht="25" customHeight="1">
      <x:c r="A3060" s="1" t="str">
        <x:v>159300.SZ</x:v>
      </x:c>
      <x:c r="B3060" s="7" t="d">
        <x:v>2026-07-15T00:00:00.000Z</x:v>
      </x:c>
      <x:c r="C3060" s="8" t="n">
        <x:v>260158097</x:v>
      </x:c>
      <x:c r="D3060" s="9" t="n">
        <x:v>5.1703</x:v>
      </x:c>
      <x:c r="E3060" s="9" t="n">
        <x:f>IF(COUNT(C3060:D3060)=2,C3060*D3060/100000000,"n.a.")</x:f>
        <x:v>13.450954089191</x:v>
      </x:c>
      <x:c r="F3060" s="1" t="str">
        <x:v>get_fund_holders_b7b2fd863d7cae37.json</x:v>
      </x:c>
      <x:c r="G3060" s="1" t="str">
        <x:v>get_fund_performance_782c037bcb449f29.json</x:v>
      </x:c>
    </x:row>
    <x:row r="3061" ht="25" customHeight="1">
      <x:c r="A3061" s="1" t="str">
        <x:v>159330.SZ</x:v>
      </x:c>
      <x:c r="B3061" s="7" t="d">
        <x:v>2026-07-15T00:00:00.000Z</x:v>
      </x:c>
      <x:c r="C3061" s="8" t="n">
        <x:v>359801009</x:v>
      </x:c>
      <x:c r="D3061" s="9" t="n">
        <x:v>1.4919</x:v>
      </x:c>
      <x:c r="E3061" s="9" t="n">
        <x:f>IF(COUNT(C3061:D3061)=2,C3061*D3061/100000000,"n.a.")</x:f>
        <x:v>5.367871253271</x:v>
      </x:c>
      <x:c r="F3061" s="1" t="str">
        <x:v>get_fund_holders_db155956e659ea95.json</x:v>
      </x:c>
      <x:c r="G3061" s="1" t="str">
        <x:v>get_fund_performance_ac2efc383ca02be2.json</x:v>
      </x:c>
    </x:row>
    <x:row r="3062" ht="25" customHeight="1">
      <x:c r="A3062" s="1" t="str">
        <x:v>159337.SZ</x:v>
      </x:c>
      <x:c r="B3062" s="7" t="d">
        <x:v>2026-07-15T00:00:00.000Z</x:v>
      </x:c>
      <x:c r="C3062" s="8" t="n">
        <x:v>253710611</x:v>
      </x:c>
      <x:c r="D3062" s="9" t="n">
        <x:v>1.8571</x:v>
      </x:c>
      <x:c r="E3062" s="9" t="n">
        <x:f>IF(COUNT(C3062:D3062)=2,C3062*D3062/100000000,"n.a.")</x:f>
        <x:v>4.711659756881</x:v>
      </x:c>
      <x:c r="F3062" s="1" t="str">
        <x:v>get_fund_holders_0f3e86d571c495d7.json</x:v>
      </x:c>
      <x:c r="G3062" s="1" t="str">
        <x:v>get_fund_performance_5896dab4189c2620.json</x:v>
      </x:c>
    </x:row>
    <x:row r="3063" ht="25" customHeight="1">
      <x:c r="A3063" s="1" t="str">
        <x:v>159393.SZ</x:v>
      </x:c>
      <x:c r="B3063" s="7" t="d">
        <x:v>2026-07-15T00:00:00.000Z</x:v>
      </x:c>
      <x:c r="C3063" s="8" t="n">
        <x:v>71746342</x:v>
      </x:c>
      <x:c r="D3063" s="9" t="n">
        <x:v>5.1031</x:v>
      </x:c>
      <x:c r="E3063" s="9" t="n">
        <x:f>IF(COUNT(C3063:D3063)=2,C3063*D3063/100000000,"n.a.")</x:f>
        <x:v>3.6612875786020003</x:v>
      </x:c>
      <x:c r="F3063" s="1" t="str">
        <x:v>get_fund_holders_9f97c20db2568193.json</x:v>
      </x:c>
      <x:c r="G3063" s="1" t="str">
        <x:v>get_fund_performance_cc51021ca3a41cab.json</x:v>
      </x:c>
    </x:row>
    <x:row r="3064" ht="25" customHeight="1">
      <x:c r="A3064" s="1" t="str">
        <x:v>159500.SZ</x:v>
      </x:c>
      <x:c r="B3064" s="7" t="d">
        <x:v>2026-07-15T00:00:00.000Z</x:v>
      </x:c>
      <x:c r="C3064" s="8" t="n">
        <x:v>210538865</x:v>
      </x:c>
      <x:c r="D3064" s="9" t="n">
        <x:v>1.2157</x:v>
      </x:c>
      <x:c r="E3064" s="9" t="n">
        <x:f>IF(COUNT(C3064:D3064)=2,C3064*D3064/100000000,"n.a.")</x:f>
        <x:v>2.559520981805</x:v>
      </x:c>
      <x:c r="F3064" s="1" t="str">
        <x:v>get_fund_holders_cb7a47267215c1da.json</x:v>
      </x:c>
      <x:c r="G3064" s="1" t="str">
        <x:v>get_fund_performance_7bf0efc786c27bf1.json</x:v>
      </x:c>
    </x:row>
    <x:row r="3065" ht="25" customHeight="1">
      <x:c r="A3065" s="1" t="str">
        <x:v>159531.SZ</x:v>
      </x:c>
      <x:c r="B3065" s="7" t="d">
        <x:v>2026-07-15T00:00:00.000Z</x:v>
      </x:c>
      <x:c r="C3065" s="8" t="n">
        <x:v>634608406</x:v>
      </x:c>
      <x:c r="D3065" s="9" t="n">
        <x:v>1.4088</x:v>
      </x:c>
      <x:c r="E3065" s="9" t="n">
        <x:f>IF(COUNT(C3065:D3065)=2,C3065*D3065/100000000,"n.a.")</x:f>
        <x:v>8.940363223728</x:v>
      </x:c>
      <x:c r="F3065" s="1" t="str">
        <x:v>get_fund_holders_6dc695d00ba15682.json</x:v>
      </x:c>
      <x:c r="G3065" s="1" t="str">
        <x:v>get_fund_performance_e916a21462249c2f.json</x:v>
      </x:c>
    </x:row>
    <x:row r="3066" ht="25" customHeight="1">
      <x:c r="A3066" s="1" t="str">
        <x:v>159532.SZ</x:v>
      </x:c>
      <x:c r="B3066" s="7" t="d">
        <x:v>2026-07-15T00:00:00.000Z</x:v>
      </x:c>
      <x:c r="C3066" s="8" t="n">
        <x:v>133564791</x:v>
      </x:c>
      <x:c r="D3066" s="9" t="n">
        <x:v>1.6377</x:v>
      </x:c>
      <x:c r="E3066" s="9" t="n">
        <x:f>IF(COUNT(C3066:D3066)=2,C3066*D3066/100000000,"n.a.")</x:f>
        <x:v>2.187390582207</x:v>
      </x:c>
      <x:c r="F3066" s="1" t="str">
        <x:v>get_fund_holders_6dc695d00ba15682.json</x:v>
      </x:c>
      <x:c r="G3066" s="1" t="str">
        <x:v>get_fund_performance_e916a21462249c2f.json</x:v>
      </x:c>
    </x:row>
    <x:row r="3067" ht="25" customHeight="1">
      <x:c r="A3067" s="1" t="str">
        <x:v>159533.SZ</x:v>
      </x:c>
      <x:c r="B3067" s="7" t="d">
        <x:v>2026-07-15T00:00:00.000Z</x:v>
      </x:c>
      <x:c r="C3067" s="8" t="n">
        <x:v>13458785</x:v>
      </x:c>
      <x:c r="D3067" s="9" t="n">
        <x:v>1.8992</x:v>
      </x:c>
      <x:c r="E3067" s="9" t="n">
        <x:f>IF(COUNT(C3067:D3067)=2,C3067*D3067/100000000,"n.a.")</x:f>
        <x:v>0.25560924472</x:v>
      </x:c>
      <x:c r="F3067" s="1" t="str">
        <x:v>get_fund_holders_2726ab4790466ee0.json</x:v>
      </x:c>
      <x:c r="G3067" s="1" t="str">
        <x:v>get_fund_performance_cb9287801365b0fc.json</x:v>
      </x:c>
    </x:row>
    <x:row r="3068" ht="25" customHeight="1">
      <x:c r="A3068" s="1" t="str">
        <x:v>159535.SZ</x:v>
      </x:c>
      <x:c r="B3068" s="7" t="d">
        <x:v>2026-07-15T00:00:00.000Z</x:v>
      </x:c>
      <x:c r="C3068" s="8" t="n">
        <x:v>16981088</x:v>
      </x:c>
      <x:c r="D3068" s="9" t="n">
        <x:v>1.4406</x:v>
      </x:c>
      <x:c r="E3068" s="9" t="n">
        <x:f>IF(COUNT(C3068:D3068)=2,C3068*D3068/100000000,"n.a.")</x:f>
        <x:v>0.244629553728</x:v>
      </x:c>
      <x:c r="F3068" s="1" t="str">
        <x:v>get_fund_holders_b0ac19f70da2b9d6.json</x:v>
      </x:c>
      <x:c r="G3068" s="1" t="str">
        <x:v>get_fund_performance_8091d233a91473cf.json</x:v>
      </x:c>
    </x:row>
    <x:row r="3069" ht="25" customHeight="1">
      <x:c r="A3069" s="1" t="str">
        <x:v>159536.SZ</x:v>
      </x:c>
      <x:c r="B3069" s="7" t="d">
        <x:v>2026-07-15T00:00:00.000Z</x:v>
      </x:c>
      <x:c r="C3069" s="8" t="n">
        <x:v>61261589</x:v>
      </x:c>
      <x:c r="D3069" s="9" t="n">
        <x:v>1.3831</x:v>
      </x:c>
      <x:c r="E3069" s="9" t="n">
        <x:f>IF(COUNT(C3069:D3069)=2,C3069*D3069/100000000,"n.a.")</x:f>
        <x:v>0.8473090374590001</x:v>
      </x:c>
      <x:c r="F3069" s="1" t="str">
        <x:v>get_fund_holders_b0ac19f70da2b9d6.json</x:v>
      </x:c>
      <x:c r="G3069" s="1" t="str">
        <x:v>get_fund_performance_8091d233a91473cf.json</x:v>
      </x:c>
    </x:row>
    <x:row r="3070" ht="25" customHeight="1">
      <x:c r="A3070" s="1" t="str">
        <x:v>159629.SZ</x:v>
      </x:c>
      <x:c r="B3070" s="7" t="d">
        <x:v>2026-07-15T00:00:00.000Z</x:v>
      </x:c>
      <x:c r="C3070" s="8" t="n">
        <x:v>645252663</x:v>
      </x:c>
      <x:c r="D3070" s="9" t="n">
        <x:v>3.2535</x:v>
      </x:c>
      <x:c r="E3070" s="9" t="n">
        <x:f>IF(COUNT(C3070:D3070)=2,C3070*D3070/100000000,"n.a.")</x:f>
        <x:v>20.993295390705</x:v>
      </x:c>
      <x:c r="F3070" s="1" t="str">
        <x:v>get_fund_holders_f06ed8ca04a5c3cd.json</x:v>
      </x:c>
      <x:c r="G3070" s="1" t="str">
        <x:v>get_fund_performance_7ef9212eaf1828ff.json</x:v>
      </x:c>
    </x:row>
    <x:row r="3071" ht="25" customHeight="1">
      <x:c r="A3071" s="1" t="str">
        <x:v>159633.SZ</x:v>
      </x:c>
      <x:c r="B3071" s="7" t="d">
        <x:v>2026-07-15T00:00:00.000Z</x:v>
      </x:c>
      <x:c r="C3071" s="8" t="n">
        <x:v>1086162658</x:v>
      </x:c>
      <x:c r="D3071" s="9" t="n">
        <x:v>3.3253</x:v>
      </x:c>
      <x:c r="E3071" s="9" t="n">
        <x:f>IF(COUNT(C3071:D3071)=2,C3071*D3071/100000000,"n.a.")</x:f>
        <x:v>36.118166866474</x:v>
      </x:c>
      <x:c r="F3071" s="1" t="str">
        <x:v>get_fund_holders_cdfe40210f5aa2b8.json</x:v>
      </x:c>
      <x:c r="G3071" s="1" t="str">
        <x:v>get_fund_performance_240cbda96a3d63f3.json</x:v>
      </x:c>
    </x:row>
    <x:row r="3072" ht="25" customHeight="1">
      <x:c r="A3072" s="1" t="str">
        <x:v>159673.SZ</x:v>
      </x:c>
      <x:c r="B3072" s="7" t="d">
        <x:v>2026-07-15T00:00:00.000Z</x:v>
      </x:c>
      <x:c r="C3072" s="8" t="n">
        <x:v>1387528385</x:v>
      </x:c>
      <x:c r="D3072" s="9" t="n">
        <x:v>1.325</x:v>
      </x:c>
      <x:c r="E3072" s="9" t="n">
        <x:f>IF(COUNT(C3072:D3072)=2,C3072*D3072/100000000,"n.a.")</x:f>
        <x:v>18.38475110125</x:v>
      </x:c>
      <x:c r="F3072" s="1" t="str">
        <x:v>get_fund_holders_1d7b543e33e514b4.json</x:v>
      </x:c>
      <x:c r="G3072" s="1" t="str">
        <x:v>get_fund_performance_7c60e350c6141c53.json</x:v>
      </x:c>
    </x:row>
    <x:row r="3073" ht="25" customHeight="1">
      <x:c r="A3073" s="1" t="str">
        <x:v>159808.SZ</x:v>
      </x:c>
      <x:c r="B3073" s="7" t="d">
        <x:v>2026-07-15T00:00:00.000Z</x:v>
      </x:c>
      <x:c r="C3073" s="8" t="n">
        <x:v>49484790</x:v>
      </x:c>
      <x:c r="D3073" s="9" t="n">
        <x:v>1.4728</x:v>
      </x:c>
      <x:c r="E3073" s="9" t="n">
        <x:f>IF(COUNT(C3073:D3073)=2,C3073*D3073/100000000,"n.a.")</x:f>
        <x:v>0.7288119871200002</x:v>
      </x:c>
      <x:c r="F3073" s="1" t="str">
        <x:v>get_fund_holders_e011263fc4341082.json</x:v>
      </x:c>
      <x:c r="G3073" s="1" t="str">
        <x:v>get_fund_performance_23d6e3cf533bf329.json</x:v>
      </x:c>
    </x:row>
    <x:row r="3074" ht="25" customHeight="1">
      <x:c r="A3074" s="1" t="str">
        <x:v>159810.SZ</x:v>
      </x:c>
      <x:c r="B3074" s="7" t="d">
        <x:v>2026-07-15T00:00:00.000Z</x:v>
      </x:c>
      <x:c r="C3074" s="8" t="n">
        <x:v>50475458</x:v>
      </x:c>
      <x:c r="D3074" s="9" t="n">
        <x:v>1.5328</x:v>
      </x:c>
      <x:c r="E3074" s="9" t="n">
        <x:f>IF(COUNT(C3074:D3074)=2,C3074*D3074/100000000,"n.a.")</x:f>
        <x:v>0.773687820224</x:v>
      </x:c>
      <x:c r="F3074" s="1" t="str">
        <x:v>get_fund_holders_e011263fc4341082.json</x:v>
      </x:c>
      <x:c r="G3074" s="1" t="str">
        <x:v>get_fund_performance_23d6e3cf533bf329.json</x:v>
      </x:c>
    </x:row>
    <x:row r="3075" ht="25" customHeight="1">
      <x:c r="A3075" s="1" t="str">
        <x:v>159820.SZ</x:v>
      </x:c>
      <x:c r="B3075" s="7" t="d">
        <x:v>2026-07-15T00:00:00.000Z</x:v>
      </x:c>
      <x:c r="C3075" s="8" t="n">
        <x:v>1306408470</x:v>
      </x:c>
      <x:c r="D3075" s="9" t="n">
        <x:v>1.4058</x:v>
      </x:c>
      <x:c r="E3075" s="9" t="n">
        <x:f>IF(COUNT(C3075:D3075)=2,C3075*D3075/100000000,"n.a.")</x:f>
        <x:v>18.36549027126</x:v>
      </x:c>
      <x:c r="F3075" s="1" t="str">
        <x:v>get_fund_holders_4a5b486412b93368.json</x:v>
      </x:c>
      <x:c r="G3075" s="1" t="str">
        <x:v>get_fund_performance_d3b8a29dbfda12d5.json</x:v>
      </x:c>
    </x:row>
    <x:row r="3076" ht="25" customHeight="1">
      <x:c r="A3076" s="1" t="str">
        <x:v>159821.SZ</x:v>
      </x:c>
      <x:c r="B3076" s="7" t="d">
        <x:v>2026-07-15T00:00:00.000Z</x:v>
      </x:c>
      <x:c r="C3076" s="8" t="n">
        <x:v>55520000</x:v>
      </x:c>
      <x:c r="D3076" s="9" t="n">
        <x:v>1.4325</x:v>
      </x:c>
      <x:c r="E3076" s="9" t="n">
        <x:f>IF(COUNT(C3076:D3076)=2,C3076*D3076/100000000,"n.a.")</x:f>
        <x:v>0.795324</x:v>
      </x:c>
      <x:c r="F3076" s="1" t="str">
        <x:v>get_fund_holders_6f3a5c30140a2cc7.json</x:v>
      </x:c>
      <x:c r="G3076" s="1" t="str">
        <x:v>get_fund_performance_ddc316222fa0f340.json</x:v>
      </x:c>
    </x:row>
    <x:row r="3077" ht="25" customHeight="1">
      <x:c r="A3077" s="1" t="str">
        <x:v>159845.SZ</x:v>
      </x:c>
      <x:c r="B3077" s="7" t="d">
        <x:v>2026-07-15T00:00:00.000Z</x:v>
      </x:c>
      <x:c r="C3077" s="8" t="n">
        <x:v>3230425606</x:v>
      </x:c>
      <x:c r="D3077" s="9" t="n">
        <x:v>3.2454</x:v>
      </x:c>
      <x:c r="E3077" s="9" t="n">
        <x:f>IF(COUNT(C3077:D3077)=2,C3077*D3077/100000000,"n.a.")</x:f>
        <x:v>104.840232617124</x:v>
      </x:c>
      <x:c r="F3077" s="1" t="str">
        <x:v>get_fund_holders_cdfe40210f5aa2b8.json</x:v>
      </x:c>
      <x:c r="G3077" s="1" t="str">
        <x:v>get_fund_performance_240cbda96a3d63f3.json</x:v>
      </x:c>
    </x:row>
    <x:row r="3078" ht="25" customHeight="1">
      <x:c r="A3078" s="1" t="str">
        <x:v>159908.SZ</x:v>
      </x:c>
      <x:c r="B3078" s="7" t="d">
        <x:v>2026-07-15T00:00:00.000Z</x:v>
      </x:c>
      <x:c r="C3078" s="8" t="n">
        <x:v>324229029</x:v>
      </x:c>
      <x:c r="D3078" s="9" t="n">
        <x:v>3.5561</x:v>
      </x:c>
      <x:c r="E3078" s="9" t="n">
        <x:f>IF(COUNT(C3078:D3078)=2,C3078*D3078/100000000,"n.a.")</x:f>
        <x:v>11.529908500269</x:v>
      </x:c>
      <x:c r="F3078" s="1" t="str">
        <x:v>get_fund_holders_f72299d2431949fb.json</x:v>
      </x:c>
      <x:c r="G3078" s="1" t="str">
        <x:v>get_fund_performance_c6948bae147698fe.json</x:v>
      </x:c>
    </x:row>
    <x:row r="3079" ht="25" customHeight="1">
      <x:c r="A3079" s="1" t="str">
        <x:v>159915.SZ</x:v>
      </x:c>
      <x:c r="B3079" s="7" t="d">
        <x:v>2026-07-15T00:00:00.000Z</x:v>
      </x:c>
      <x:c r="C3079" s="8" t="n">
        <x:v>12456454936</x:v>
      </x:c>
      <x:c r="D3079" s="9" t="n">
        <x:v>3.8258</x:v>
      </x:c>
      <x:c r="E3079" s="9" t="n">
        <x:f>IF(COUNT(C3079:D3079)=2,C3079*D3079/100000000,"n.a.")</x:f>
        <x:v>476.55905294148806</x:v>
      </x:c>
      <x:c r="F3079" s="1" t="str">
        <x:v>get_fund_holders_f7a47e9d730c119a.json</x:v>
      </x:c>
      <x:c r="G3079" s="1" t="str">
        <x:v>get_fund_performance_822b984e855b6212.json</x:v>
      </x:c>
    </x:row>
    <x:row r="3080" ht="25" customHeight="1">
      <x:c r="A3080" s="1" t="str">
        <x:v>159919.SZ</x:v>
      </x:c>
      <x:c r="B3080" s="7" t="d">
        <x:v>2026-07-15T00:00:00.000Z</x:v>
      </x:c>
      <x:c r="C3080" s="8" t="n">
        <x:v>5569416676</x:v>
      </x:c>
      <x:c r="D3080" s="9" t="n">
        <x:v>5.0434</x:v>
      </x:c>
      <x:c r="E3080" s="9" t="n">
        <x:f>IF(COUNT(C3080:D3080)=2,C3080*D3080/100000000,"n.a.")</x:f>
        <x:v>280.88796063738397</x:v>
      </x:c>
      <x:c r="F3080" s="1" t="str">
        <x:v>get_fund_holders_1d7b543e33e514b4.json</x:v>
      </x:c>
      <x:c r="G3080" s="1" t="str">
        <x:v>get_fund_performance_7c60e350c6141c53.json</x:v>
      </x:c>
    </x:row>
    <x:row r="3081" ht="25" customHeight="1">
      <x:c r="A3081" s="1" t="str">
        <x:v>159922.SZ</x:v>
      </x:c>
      <x:c r="B3081" s="7" t="d">
        <x:v>2026-07-15T00:00:00.000Z</x:v>
      </x:c>
      <x:c r="C3081" s="8" t="n">
        <x:v>2768676765</x:v>
      </x:c>
      <x:c r="D3081" s="9" t="n">
        <x:v>3.3019</x:v>
      </x:c>
      <x:c r="E3081" s="9" t="n">
        <x:f>IF(COUNT(C3081:D3081)=2,C3081*D3081/100000000,"n.a.")</x:f>
        <x:v>91.418938103535</x:v>
      </x:c>
      <x:c r="F3081" s="1" t="str">
        <x:v>get_fund_holders_642ec0bcd548408a.json</x:v>
      </x:c>
      <x:c r="G3081" s="1" t="str">
        <x:v>get_fund_performance_52dd6b7444cbe37f.json</x:v>
      </x:c>
    </x:row>
    <x:row r="3082" ht="25" customHeight="1">
      <x:c r="A3082" s="1" t="str">
        <x:v>159925.SZ</x:v>
      </x:c>
      <x:c r="B3082" s="7" t="d">
        <x:v>2026-07-15T00:00:00.000Z</x:v>
      </x:c>
      <x:c r="C3082" s="8" t="n">
        <x:v>559220856</x:v>
      </x:c>
      <x:c r="D3082" s="9" t="n">
        <x:v>4.8827</x:v>
      </x:c>
      <x:c r="E3082" s="9" t="n">
        <x:f>IF(COUNT(C3082:D3082)=2,C3082*D3082/100000000,"n.a.")</x:f>
        <x:v>27.305076735912</x:v>
      </x:c>
      <x:c r="F3082" s="1" t="str">
        <x:v>get_fund_holders_9654d298fd7411b0.json</x:v>
      </x:c>
      <x:c r="G3082" s="1" t="str">
        <x:v>get_fund_performance_1d4a9808e8556da1.json</x:v>
      </x:c>
    </x:row>
    <x:row r="3083" ht="25" customHeight="1">
      <x:c r="A3083" s="1" t="str">
        <x:v>159935.SZ</x:v>
      </x:c>
      <x:c r="B3083" s="7" t="d">
        <x:v>2026-07-15T00:00:00.000Z</x:v>
      </x:c>
      <x:c r="C3083" s="8" t="n">
        <x:v>24572956</x:v>
      </x:c>
      <x:c r="D3083" s="9" t="n">
        <x:v>2.5644</x:v>
      </x:c>
      <x:c r="E3083" s="9" t="n">
        <x:f>IF(COUNT(C3083:D3083)=2,C3083*D3083/100000000,"n.a.")</x:f>
        <x:v>0.630148883664</x:v>
      </x:c>
      <x:c r="F3083" s="1" t="str">
        <x:v>get_fund_holders_3a509cba2b0c91ea.json</x:v>
      </x:c>
      <x:c r="G3083" s="1" t="str">
        <x:v>get_fund_performance_aa085c9cb9fda8b6.json</x:v>
      </x:c>
    </x:row>
    <x:row r="3084" ht="25" customHeight="1">
      <x:c r="A3084" s="1" t="str">
        <x:v>159948.SZ</x:v>
      </x:c>
      <x:c r="B3084" s="7" t="d">
        <x:v>2026-07-15T00:00:00.000Z</x:v>
      </x:c>
      <x:c r="C3084" s="8" t="n">
        <x:v>1073697720</x:v>
      </x:c>
      <x:c r="D3084" s="9" t="n">
        <x:v>4.22</x:v>
      </x:c>
      <x:c r="E3084" s="9" t="n">
        <x:f>IF(COUNT(C3084:D3084)=2,C3084*D3084/100000000,"n.a.")</x:f>
        <x:v>45.310043783999994</x:v>
      </x:c>
      <x:c r="F3084" s="1" t="str">
        <x:v>get_fund_holders_fadd370a28d51cf3.json</x:v>
      </x:c>
      <x:c r="G3084" s="1" t="str">
        <x:v>get_fund_performance_bf1ce8849823faae.json</x:v>
      </x:c>
    </x:row>
    <x:row r="3085" ht="25" customHeight="1">
      <x:c r="A3085" s="1" t="str">
        <x:v>159952.SZ</x:v>
      </x:c>
      <x:c r="B3085" s="7" t="d">
        <x:v>2026-07-15T00:00:00.000Z</x:v>
      </x:c>
      <x:c r="C3085" s="8" t="n">
        <x:v>3984284929</x:v>
      </x:c>
      <x:c r="D3085" s="9" t="n">
        <x:v>2.3195</x:v>
      </x:c>
      <x:c r="E3085" s="9" t="n">
        <x:f>IF(COUNT(C3085:D3085)=2,C3085*D3085/100000000,"n.a.")</x:f>
        <x:v>92.415488928155</x:v>
      </x:c>
      <x:c r="F3085" s="1" t="str">
        <x:v>get_fund_holders_f72299d2431949fb.json</x:v>
      </x:c>
      <x:c r="G3085" s="1" t="str">
        <x:v>get_fund_performance_c6948bae147698fe.json</x:v>
      </x:c>
    </x:row>
    <x:row r="3086" ht="25" customHeight="1">
      <x:c r="A3086" s="1" t="str">
        <x:v>159956.SZ</x:v>
      </x:c>
      <x:c r="B3086" s="7" t="d">
        <x:v>2026-07-15T00:00:00.000Z</x:v>
      </x:c>
      <x:c r="C3086" s="8" t="n">
        <x:v>42978674</x:v>
      </x:c>
      <x:c r="D3086" s="9" t="n">
        <x:v>2.4167</x:v>
      </x:c>
      <x:c r="E3086" s="9" t="n">
        <x:f>IF(COUNT(C3086:D3086)=2,C3086*D3086/100000000,"n.a.")</x:f>
        <x:v>1.038665614558</x:v>
      </x:c>
      <x:c r="F3086" s="1" t="str">
        <x:v>get_fund_holders_6f3a5c30140a2cc7.json</x:v>
      </x:c>
      <x:c r="G3086" s="1" t="str">
        <x:v>get_fund_performance_ddc316222fa0f340.json</x:v>
      </x:c>
    </x:row>
    <x:row r="3087" ht="25" customHeight="1">
      <x:c r="A3087" s="1" t="str">
        <x:v>159957.SZ</x:v>
      </x:c>
      <x:c r="B3087" s="7" t="d">
        <x:v>2026-07-15T00:00:00.000Z</x:v>
      </x:c>
      <x:c r="C3087" s="8" t="n">
        <x:v>894784560</x:v>
      </x:c>
      <x:c r="D3087" s="9" t="n">
        <x:v>2.5062</x:v>
      </x:c>
      <x:c r="E3087" s="9" t="n">
        <x:f>IF(COUNT(C3087:D3087)=2,C3087*D3087/100000000,"n.a.")</x:f>
        <x:v>22.425090642720004</x:v>
      </x:c>
      <x:c r="F3087" s="1" t="str">
        <x:v>get_fund_holders_972746bb5dcf2cb7.json</x:v>
      </x:c>
      <x:c r="G3087" s="1" t="str">
        <x:v>get_fund_performance_875d1f9d9b20879b.json</x:v>
      </x:c>
    </x:row>
    <x:row r="3088" ht="25" customHeight="1">
      <x:c r="A3088" s="1" t="str">
        <x:v>159958.SZ</x:v>
      </x:c>
      <x:c r="B3088" s="7" t="d">
        <x:v>2026-07-15T00:00:00.000Z</x:v>
      </x:c>
      <x:c r="C3088" s="8" t="n">
        <x:v>225211448</x:v>
      </x:c>
      <x:c r="D3088" s="9" t="n">
        <x:v>2.3061</x:v>
      </x:c>
      <x:c r="E3088" s="9" t="n">
        <x:f>IF(COUNT(C3088:D3088)=2,C3088*D3088/100000000,"n.a.")</x:f>
        <x:v>5.193601202328</x:v>
      </x:c>
      <x:c r="F3088" s="1" t="str">
        <x:v>get_fund_holders_3665ca842f2b9d2d.json</x:v>
      </x:c>
      <x:c r="G3088" s="1" t="str">
        <x:v>get_fund_performance_757bebf0dcfab699.json</x:v>
      </x:c>
    </x:row>
    <x:row r="3089" ht="25" customHeight="1">
      <x:c r="A3089" s="1" t="str">
        <x:v>159964.SZ</x:v>
      </x:c>
      <x:c r="B3089" s="7" t="d">
        <x:v>2026-07-15T00:00:00.000Z</x:v>
      </x:c>
      <x:c r="C3089" s="8" t="n">
        <x:v>159481881</x:v>
      </x:c>
      <x:c r="D3089" s="9" t="n">
        <x:v>2.4951</x:v>
      </x:c>
      <x:c r="E3089" s="9" t="n">
        <x:f>IF(COUNT(C3089:D3089)=2,C3089*D3089/100000000,"n.a.")</x:f>
        <x:v>3.979232412831</x:v>
      </x:c>
      <x:c r="F3089" s="1" t="str">
        <x:v>get_fund_holders_f7a47e9d730c119a.json</x:v>
      </x:c>
      <x:c r="G3089" s="1" t="str">
        <x:v>get_fund_performance_822b984e855b6212.json</x:v>
      </x:c>
    </x:row>
    <x:row r="3090" ht="25" customHeight="1">
      <x:c r="A3090" s="1" t="str">
        <x:v>159968.SZ</x:v>
      </x:c>
      <x:c r="B3090" s="7" t="d">
        <x:v>2026-07-15T00:00:00.000Z</x:v>
      </x:c>
      <x:c r="C3090" s="8" t="n">
        <x:v>61695098</x:v>
      </x:c>
      <x:c r="D3090" s="9" t="n">
        <x:v>10.6282</x:v>
      </x:c>
      <x:c r="E3090" s="9" t="n">
        <x:f>IF(COUNT(C3090:D3090)=2,C3090*D3090/100000000,"n.a.")</x:f>
        <x:v>6.557078405635999</x:v>
      </x:c>
      <x:c r="F3090" s="1" t="str">
        <x:v>get_fund_holders_13991b14672a9e5b.json</x:v>
      </x:c>
      <x:c r="G3090" s="1" t="str">
        <x:v>get_fund_performance_0e4c5b8e47ee8e76.json</x:v>
      </x:c>
    </x:row>
    <x:row r="3091" ht="25" customHeight="1">
      <x:c r="A3091" s="1" t="str">
        <x:v>159971.SZ</x:v>
      </x:c>
      <x:c r="B3091" s="7" t="d">
        <x:v>2026-07-15T00:00:00.000Z</x:v>
      </x:c>
      <x:c r="C3091" s="8" t="n">
        <x:v>1412020288</x:v>
      </x:c>
      <x:c r="D3091" s="9" t="n">
        <x:v>1.3288</x:v>
      </x:c>
      <x:c r="E3091" s="9" t="n">
        <x:f>IF(COUNT(C3091:D3091)=2,C3091*D3091/100000000,"n.a.")</x:f>
        <x:v>18.762925586944</x:v>
      </x:c>
      <x:c r="F3091" s="1" t="str">
        <x:v>get_fund_holders_972746bb5dcf2cb7.json</x:v>
      </x:c>
      <x:c r="G3091" s="1" t="str">
        <x:v>get_fund_performance_875d1f9d9b20879b.json</x:v>
      </x:c>
    </x:row>
    <x:row r="3092" ht="25" customHeight="1">
      <x:c r="A3092" s="1" t="str">
        <x:v>159977.SZ</x:v>
      </x:c>
      <x:c r="B3092" s="7" t="d">
        <x:v>2026-07-15T00:00:00.000Z</x:v>
      </x:c>
      <x:c r="C3092" s="8" t="n">
        <x:v>3115872820</x:v>
      </x:c>
      <x:c r="D3092" s="9" t="n">
        <x:v>1.983</x:v>
      </x:c>
      <x:c r="E3092" s="9" t="n">
        <x:f>IF(COUNT(C3092:D3092)=2,C3092*D3092/100000000,"n.a.")</x:f>
        <x:v>61.7877580206</x:v>
      </x:c>
      <x:c r="F3092" s="1" t="str">
        <x:v>get_fund_holders_3665ca842f2b9d2d.json</x:v>
      </x:c>
      <x:c r="G3092" s="1" t="str">
        <x:v>get_fund_performance_757bebf0dcfab699.json</x:v>
      </x:c>
    </x:row>
    <x:row r="3093" ht="25" customHeight="1">
      <x:c r="A3093" s="1" t="str">
        <x:v>159982.SZ</x:v>
      </x:c>
      <x:c r="B3093" s="7" t="d">
        <x:v>2026-07-15T00:00:00.000Z</x:v>
      </x:c>
      <x:c r="C3093" s="8" t="n">
        <x:v>144211253</x:v>
      </x:c>
      <x:c r="D3093" s="9" t="n">
        <x:v>2.174</x:v>
      </x:c>
      <x:c r="E3093" s="9" t="n">
        <x:f>IF(COUNT(C3093:D3093)=2,C3093*D3093/100000000,"n.a.")</x:f>
        <x:v>3.1351526402200003</x:v>
      </x:c>
      <x:c r="F3093" s="1" t="str">
        <x:v>get_fund_holders_6873838444356b70.json</x:v>
      </x:c>
      <x:c r="G3093" s="1" t="str">
        <x:v>get_fund_performance_c16a854f012da14c.json</x:v>
      </x:c>
    </x:row>
    <x:row r="3094" ht="25" customHeight="1">
      <x:c r="A3094" s="1" t="str">
        <x:v>510300.SH</x:v>
      </x:c>
      <x:c r="B3094" s="7" t="d">
        <x:v>2026-07-15T00:00:00.000Z</x:v>
      </x:c>
      <x:c r="C3094" s="8" t="n">
        <x:v>18395587700</x:v>
      </x:c>
      <x:c r="D3094" s="9" t="n">
        <x:v>4.8336</x:v>
      </x:c>
      <x:c r="E3094" s="9" t="n">
        <x:f>IF(COUNT(C3094:D3094)=2,C3094*D3094/100000000,"n.a.")</x:f>
        <x:v>889.1691270672001</x:v>
      </x:c>
      <x:c r="F3094" s="1" t="str">
        <x:v>get_fund_holders_1e677b142657289e.json</x:v>
      </x:c>
      <x:c r="G3094" s="1" t="str">
        <x:v>get_fund_performance_32b153f453e65745.json</x:v>
      </x:c>
    </x:row>
    <x:row r="3095" ht="25" customHeight="1">
      <x:c r="A3095" s="1" t="str">
        <x:v>510310.SH</x:v>
      </x:c>
      <x:c r="B3095" s="7" t="d">
        <x:v>2026-07-15T00:00:00.000Z</x:v>
      </x:c>
      <x:c r="C3095" s="8" t="n">
        <x:v>9753944000</x:v>
      </x:c>
      <x:c r="D3095" s="9" t="n">
        <x:v>4.6924</x:v>
      </x:c>
      <x:c r="E3095" s="9" t="n">
        <x:f>IF(COUNT(C3095:D3095)=2,C3095*D3095/100000000,"n.a.")</x:f>
        <x:v>457.694068256</x:v>
      </x:c>
      <x:c r="F3095" s="1" t="str">
        <x:v>get_fund_holders_db155956e659ea95.json</x:v>
      </x:c>
      <x:c r="G3095" s="1" t="str">
        <x:v>get_fund_performance_ac2efc383ca02be2.json</x:v>
      </x:c>
    </x:row>
    <x:row r="3096" ht="25" customHeight="1">
      <x:c r="A3096" s="1" t="str">
        <x:v>510320.SH</x:v>
      </x:c>
      <x:c r="B3096" s="7" t="d">
        <x:v>2026-07-15T00:00:00.000Z</x:v>
      </x:c>
      <x:c r="C3096" s="8" t="n">
        <x:v>607068500</x:v>
      </x:c>
      <x:c r="D3096" s="9" t="n">
        <x:v>1.2988</x:v>
      </x:c>
      <x:c r="E3096" s="9" t="n">
        <x:f>IF(COUNT(C3096:D3096)=2,C3096*D3096/100000000,"n.a.")</x:f>
        <x:v>7.884605678</x:v>
      </x:c>
      <x:c r="F3096" s="1" t="str">
        <x:v>get_fund_holders_b20aeadfd65009a9.json</x:v>
      </x:c>
      <x:c r="G3096" s="1" t="str">
        <x:v>get_fund_performance_6f370d8e0a2e9620.json</x:v>
      </x:c>
    </x:row>
    <x:row r="3097" ht="25" customHeight="1">
      <x:c r="A3097" s="1" t="str">
        <x:v>510330.SH</x:v>
      </x:c>
      <x:c r="B3097" s="7" t="d">
        <x:v>2026-07-15T00:00:00.000Z</x:v>
      </x:c>
      <x:c r="C3097" s="8" t="n">
        <x:v>7765449800</x:v>
      </x:c>
      <x:c r="D3097" s="9" t="n">
        <x:v>5.039</x:v>
      </x:c>
      <x:c r="E3097" s="9" t="n">
        <x:f>IF(COUNT(C3097:D3097)=2,C3097*D3097/100000000,"n.a.")</x:f>
        <x:v>391.301015422</x:v>
      </x:c>
      <x:c r="F3097" s="1" t="str">
        <x:v>get_fund_holders_72fdcd60fda59aca.json</x:v>
      </x:c>
      <x:c r="G3097" s="1" t="str">
        <x:v>get_fund_performance_bfc43c7fa5bbf98b.json</x:v>
      </x:c>
    </x:row>
    <x:row r="3098" ht="25" customHeight="1">
      <x:c r="A3098" s="1" t="str">
        <x:v>510350.SH</x:v>
      </x:c>
      <x:c r="B3098" s="7" t="d">
        <x:v>2026-07-15T00:00:00.000Z</x:v>
      </x:c>
      <x:c r="C3098" s="8" t="n">
        <x:v>673314700</x:v>
      </x:c>
      <x:c r="D3098" s="9" t="n">
        <x:v>5.0602</x:v>
      </x:c>
      <x:c r="E3098" s="9" t="n">
        <x:f>IF(COUNT(C3098:D3098)=2,C3098*D3098/100000000,"n.a.")</x:f>
        <x:v>34.071070449400004</x:v>
      </x:c>
      <x:c r="F3098" s="1" t="str">
        <x:v>get_fund_holders_3073d9fb2fa63b6e.json</x:v>
      </x:c>
      <x:c r="G3098" s="1" t="str">
        <x:v>get_fund_performance_4eee3d47edebe064.json</x:v>
      </x:c>
    </x:row>
    <x:row r="3099" ht="25" customHeight="1">
      <x:c r="A3099" s="1" t="str">
        <x:v>510360.SH</x:v>
      </x:c>
      <x:c r="B3099" s="7" t="d">
        <x:v>2026-07-15T00:00:00.000Z</x:v>
      </x:c>
      <x:c r="C3099" s="8" t="n">
        <x:v>1577381200</x:v>
      </x:c>
      <x:c r="D3099" s="9" t="n">
        <x:v>1.8391</x:v>
      </x:c>
      <x:c r="E3099" s="9" t="n">
        <x:f>IF(COUNT(C3099:D3099)=2,C3099*D3099/100000000,"n.a.")</x:f>
        <x:v>29.0096176492</x:v>
      </x:c>
      <x:c r="F3099" s="1" t="str">
        <x:v>get_fund_holders_8112bcd006961a9d.json</x:v>
      </x:c>
      <x:c r="G3099" s="1" t="str">
        <x:v>get_fund_performance_11643907f3f83e2c.json</x:v>
      </x:c>
    </x:row>
    <x:row r="3100" ht="25" customHeight="1">
      <x:c r="A3100" s="1" t="str">
        <x:v>510370.SH</x:v>
      </x:c>
      <x:c r="B3100" s="7" t="d">
        <x:v>2026-07-15T00:00:00.000Z</x:v>
      </x:c>
      <x:c r="C3100" s="8" t="n">
        <x:v>84258100</x:v>
      </x:c>
      <x:c r="D3100" s="9" t="n">
        <x:v>1.0722</x:v>
      </x:c>
      <x:c r="E3100" s="9" t="n">
        <x:f>IF(COUNT(C3100:D3100)=2,C3100*D3100/100000000,"n.a.")</x:f>
        <x:v>0.9034153482</x:v>
      </x:c>
      <x:c r="F3100" s="1" t="str">
        <x:v>get_fund_holders_72fdcd60fda59aca.json</x:v>
      </x:c>
      <x:c r="G3100" s="1" t="str">
        <x:v>get_fund_performance_bfc43c7fa5bbf98b.json</x:v>
      </x:c>
    </x:row>
    <x:row r="3101" ht="25" customHeight="1">
      <x:c r="A3101" s="1" t="str">
        <x:v>510380.SH</x:v>
      </x:c>
      <x:c r="B3101" s="7" t="d">
        <x:v>2026-07-15T00:00:00.000Z</x:v>
      </x:c>
      <x:c r="C3101" s="8" t="n">
        <x:v>1251802400</x:v>
      </x:c>
      <x:c r="D3101" s="9" t="n">
        <x:v>1.4306</x:v>
      </x:c>
      <x:c r="E3101" s="9" t="n">
        <x:f>IF(COUNT(C3101:D3101)=2,C3101*D3101/100000000,"n.a.")</x:f>
        <x:v>17.9082851344</x:v>
      </x:c>
      <x:c r="F3101" s="1" t="str">
        <x:v>get_fund_holders_b7b2fd863d7cae37.json</x:v>
      </x:c>
      <x:c r="G3101" s="1" t="str">
        <x:v>get_fund_performance_782c037bcb449f29.json</x:v>
      </x:c>
    </x:row>
    <x:row r="3102" ht="25" customHeight="1">
      <x:c r="A3102" s="1" t="str">
        <x:v>510390.SH</x:v>
      </x:c>
      <x:c r="B3102" s="7" t="d">
        <x:v>2026-07-15T00:00:00.000Z</x:v>
      </x:c>
      <x:c r="C3102" s="8" t="n">
        <x:v>129350000</x:v>
      </x:c>
      <x:c r="D3102" s="9" t="n">
        <x:v>5.4352</x:v>
      </x:c>
      <x:c r="E3102" s="9" t="n">
        <x:f>IF(COUNT(C3102:D3102)=2,C3102*D3102/100000000,"n.a.")</x:f>
        <x:v>7.0304312</x:v>
      </x:c>
      <x:c r="F3102" s="1" t="str">
        <x:v>get_fund_holders_de7653a1c69256fb.json</x:v>
      </x:c>
      <x:c r="G3102" s="1" t="str">
        <x:v>get_fund_performance_84601eddc1c275fe.json</x:v>
      </x:c>
    </x:row>
    <x:row r="3103" ht="25" customHeight="1">
      <x:c r="A3103" s="1" t="str">
        <x:v>510500.SH</x:v>
      </x:c>
      <x:c r="B3103" s="7" t="d">
        <x:v>2026-07-15T00:00:00.000Z</x:v>
      </x:c>
      <x:c r="C3103" s="8" t="n">
        <x:v>5436568600</x:v>
      </x:c>
      <x:c r="D3103" s="9" t="n">
        <x:v>8.148</x:v>
      </x:c>
      <x:c r="E3103" s="9" t="n">
        <x:f>IF(COUNT(C3103:D3103)=2,C3103*D3103/100000000,"n.a.")</x:f>
        <x:v>442.97160952799993</x:v>
      </x:c>
      <x:c r="F3103" s="1" t="str">
        <x:v>get_fund_holders_0f3e86d571c495d7.json</x:v>
      </x:c>
      <x:c r="G3103" s="1" t="str">
        <x:v>get_fund_performance_5896dab4189c2620.json</x:v>
      </x:c>
    </x:row>
    <x:row r="3104" ht="25" customHeight="1">
      <x:c r="A3104" s="1" t="str">
        <x:v>510510.SH</x:v>
      </x:c>
      <x:c r="B3104" s="7" t="d">
        <x:v>2026-07-15T00:00:00.000Z</x:v>
      </x:c>
      <x:c r="C3104" s="8" t="n">
        <x:v>863038300</x:v>
      </x:c>
      <x:c r="D3104" s="9" t="n">
        <x:v>2.6284</x:v>
      </x:c>
      <x:c r="E3104" s="9" t="n">
        <x:f>IF(COUNT(C3104:D3104)=2,C3104*D3104/100000000,"n.a.")</x:f>
        <x:v>22.6840986772</x:v>
      </x:c>
      <x:c r="F3104" s="1" t="str">
        <x:v>get_fund_holders_4b6ceb4ab77d2485.json</x:v>
      </x:c>
      <x:c r="G3104" s="1" t="str">
        <x:v>get_fund_performance_b5f4b8ffdfab8d69.json</x:v>
      </x:c>
    </x:row>
    <x:row r="3105" ht="25" customHeight="1">
      <x:c r="A3105" s="1" t="str">
        <x:v>510530.SH</x:v>
      </x:c>
      <x:c r="B3105" s="7" t="d">
        <x:v>2026-07-15T00:00:00.000Z</x:v>
      </x:c>
      <x:c r="C3105" s="8" t="n">
        <x:v>46979400</x:v>
      </x:c>
      <x:c r="D3105" s="9" t="n">
        <x:v>9.0692</x:v>
      </x:c>
      <x:c r="E3105" s="9" t="n">
        <x:f>IF(COUNT(C3105:D3105)=2,C3105*D3105/100000000,"n.a.")</x:f>
        <x:v>4.2606557448</x:v>
      </x:c>
      <x:c r="F3105" s="1" t="str">
        <x:v>get_fund_holders_02dd5efc1003a96c.json</x:v>
      </x:c>
      <x:c r="G3105" s="1" t="str">
        <x:v>get_fund_performance_b02199b195311b97.json</x:v>
      </x:c>
    </x:row>
    <x:row r="3106" ht="25" customHeight="1">
      <x:c r="A3106" s="1" t="str">
        <x:v>510550.SH</x:v>
      </x:c>
      <x:c r="B3106" s="7" t="d">
        <x:v>2026-07-15T00:00:00.000Z</x:v>
      </x:c>
      <x:c r="C3106" s="8" t="n">
        <x:v>19743300</x:v>
      </x:c>
      <x:c r="D3106" s="9" t="n">
        <x:v>2.0929</x:v>
      </x:c>
      <x:c r="E3106" s="9" t="n">
        <x:f>IF(COUNT(C3106:D3106)=2,C3106*D3106/100000000,"n.a.")</x:f>
        <x:v>0.4132075257000001</x:v>
      </x:c>
      <x:c r="F3106" s="1" t="str">
        <x:v>get_fund_holders_9716a79bd81ae93a.json</x:v>
      </x:c>
      <x:c r="G3106" s="1" t="str">
        <x:v>get_fund_performance_a204b4467a190cee.json</x:v>
      </x:c>
    </x:row>
    <x:row r="3107" ht="25" customHeight="1">
      <x:c r="A3107" s="1" t="str">
        <x:v>510560.SH</x:v>
      </x:c>
      <x:c r="B3107" s="7" t="d">
        <x:v>2026-07-15T00:00:00.000Z</x:v>
      </x:c>
      <x:c r="C3107" s="8" t="n">
        <x:v>60318700</x:v>
      </x:c>
      <x:c r="D3107" s="9" t="n">
        <x:v>2.0257</x:v>
      </x:c>
      <x:c r="E3107" s="9" t="n">
        <x:f>IF(COUNT(C3107:D3107)=2,C3107*D3107/100000000,"n.a.")</x:f>
        <x:v>1.2218759059</x:v>
      </x:c>
      <x:c r="F3107" s="1" t="str">
        <x:v>get_fund_holders_397f67910833c338.json</x:v>
      </x:c>
      <x:c r="G3107" s="1" t="str">
        <x:v>get_fund_performance_a001173e5434a9d4.json</x:v>
      </x:c>
    </x:row>
    <x:row r="3108" ht="25" customHeight="1">
      <x:c r="A3108" s="1" t="str">
        <x:v>510570.SH</x:v>
      </x:c>
      <x:c r="B3108" s="7" t="d">
        <x:v>2026-07-15T00:00:00.000Z</x:v>
      </x:c>
      <x:c r="C3108" s="8" t="n">
        <x:v>30560600</x:v>
      </x:c>
      <x:c r="D3108" s="9" t="n">
        <x:v>1.2852</x:v>
      </x:c>
      <x:c r="E3108" s="9" t="n">
        <x:f>IF(COUNT(C3108:D3108)=2,C3108*D3108/100000000,"n.a.")</x:f>
        <x:v>0.3927648312</x:v>
      </x:c>
      <x:c r="F3108" s="1" t="str">
        <x:v>get_fund_holders_397f67910833c338.json</x:v>
      </x:c>
      <x:c r="G3108" s="1" t="str">
        <x:v>get_fund_performance_a001173e5434a9d4.json</x:v>
      </x:c>
    </x:row>
    <x:row r="3109" ht="25" customHeight="1">
      <x:c r="A3109" s="1" t="str">
        <x:v>510580.SH</x:v>
      </x:c>
      <x:c r="B3109" s="7" t="d">
        <x:v>2026-07-15T00:00:00.000Z</x:v>
      </x:c>
      <x:c r="C3109" s="8" t="n">
        <x:v>1008568300</x:v>
      </x:c>
      <x:c r="D3109" s="9" t="n">
        <x:v>4.271</x:v>
      </x:c>
      <x:c r="E3109" s="9" t="n">
        <x:f>IF(COUNT(C3109:D3109)=2,C3109*D3109/100000000,"n.a.")</x:f>
        <x:v>43.075952093000005</x:v>
      </x:c>
      <x:c r="F3109" s="1" t="str">
        <x:v>get_fund_holders_642ec0bcd548408a.json</x:v>
      </x:c>
      <x:c r="G3109" s="1" t="str">
        <x:v>get_fund_performance_52dd6b7444cbe37f.json</x:v>
      </x:c>
    </x:row>
    <x:row r="3110" ht="25" customHeight="1">
      <x:c r="A3110" s="1" t="str">
        <x:v>510590.SH</x:v>
      </x:c>
      <x:c r="B3110" s="7" t="d">
        <x:v>2026-07-15T00:00:00.000Z</x:v>
      </x:c>
      <x:c r="C3110" s="8" t="n">
        <x:v>131186100</x:v>
      </x:c>
      <x:c r="D3110" s="9" t="n">
        <x:v>8.7947</x:v>
      </x:c>
      <x:c r="E3110" s="9" t="n">
        <x:f>IF(COUNT(C3110:D3110)=2,C3110*D3110/100000000,"n.a.")</x:f>
        <x:v>11.537423936700002</x:v>
      </x:c>
      <x:c r="F3110" s="1" t="str">
        <x:v>get_fund_holders_c3d87f4218ad4583.json</x:v>
      </x:c>
      <x:c r="G3110" s="1" t="str">
        <x:v>get_fund_performance_02aa700a9df0acc2.json</x:v>
      </x:c>
    </x:row>
    <x:row r="3111" ht="25" customHeight="1">
      <x:c r="A3111" s="1" t="str">
        <x:v>512100.SH</x:v>
      </x:c>
      <x:c r="B3111" s="7" t="d">
        <x:v>2026-07-15T00:00:00.000Z</x:v>
      </x:c>
      <x:c r="C3111" s="8" t="n">
        <x:v>7545217600</x:v>
      </x:c>
      <x:c r="D3111" s="9" t="n">
        <x:v>3.1639</x:v>
      </x:c>
      <x:c r="E3111" s="9" t="n">
        <x:f>IF(COUNT(C3111:D3111)=2,C3111*D3111/100000000,"n.a.")</x:f>
        <x:v>238.7231396464</x:v>
      </x:c>
      <x:c r="F3111" s="1" t="str">
        <x:v>get_fund_holders_f06ed8ca04a5c3cd.json</x:v>
      </x:c>
      <x:c r="G3111" s="1" t="str">
        <x:v>get_fund_performance_7ef9212eaf1828ff.json</x:v>
      </x:c>
    </x:row>
    <x:row r="3112" ht="25" customHeight="1">
      <x:c r="A3112" s="1" t="str">
        <x:v>512500.SH</x:v>
      </x:c>
      <x:c r="B3112" s="7" t="d">
        <x:v>2026-07-15T00:00:00.000Z</x:v>
      </x:c>
      <x:c r="C3112" s="8" t="n">
        <x:v>1799208800</x:v>
      </x:c>
      <x:c r="D3112" s="9" t="n">
        <x:v>4.6031</x:v>
      </x:c>
      <x:c r="E3112" s="9" t="n">
        <x:f>IF(COUNT(C3112:D3112)=2,C3112*D3112/100000000,"n.a.")</x:f>
        <x:v>82.8193802728</x:v>
      </x:c>
      <x:c r="F3112" s="1" t="str">
        <x:v>get_fund_holders_9716a79bd81ae93a.json</x:v>
      </x:c>
      <x:c r="G3112" s="1" t="str">
        <x:v>get_fund_performance_a204b4467a190cee.json</x:v>
      </x:c>
    </x:row>
    <x:row r="3113" ht="25" customHeight="1">
      <x:c r="A3113" s="1" t="str">
        <x:v>512510.SH</x:v>
      </x:c>
      <x:c r="B3113" s="7" t="d">
        <x:v>2026-07-15T00:00:00.000Z</x:v>
      </x:c>
      <x:c r="C3113" s="8" t="n">
        <x:v>406429800</x:v>
      </x:c>
      <x:c r="D3113" s="9" t="n">
        <x:v>2.4244</x:v>
      </x:c>
      <x:c r="E3113" s="9" t="n">
        <x:f>IF(COUNT(C3113:D3113)=2,C3113*D3113/100000000,"n.a.")</x:f>
        <x:v>9.8534840712</x:v>
      </x:c>
      <x:c r="F3113" s="1" t="str">
        <x:v>get_fund_holders_cb7a47267215c1da.json</x:v>
      </x:c>
      <x:c r="G3113" s="1" t="str">
        <x:v>get_fund_performance_7bf0efc786c27bf1.json</x:v>
      </x:c>
    </x:row>
    <x:row r="3114" ht="25" customHeight="1">
      <x:c r="A3114" s="1" t="str">
        <x:v>515130.SH</x:v>
      </x:c>
      <x:c r="B3114" s="7" t="d">
        <x:v>2026-07-15T00:00:00.000Z</x:v>
      </x:c>
      <x:c r="C3114" s="8" t="n">
        <x:v>100463200</x:v>
      </x:c>
      <x:c r="D3114" s="9" t="n">
        <x:v>1.5951</x:v>
      </x:c>
      <x:c r="E3114" s="9" t="n">
        <x:f>IF(COUNT(C3114:D3114)=2,C3114*D3114/100000000,"n.a.")</x:f>
        <x:v>1.6024885032</x:v>
      </x:c>
      <x:c r="F3114" s="1" t="str">
        <x:v>get_fund_holders_02dd5efc1003a96c.json</x:v>
      </x:c>
      <x:c r="G3114" s="1" t="str">
        <x:v>get_fund_performance_b02199b195311b97.json</x:v>
      </x:c>
    </x:row>
    <x:row r="3115" ht="25" customHeight="1">
      <x:c r="A3115" s="1" t="str">
        <x:v>515190.SH</x:v>
      </x:c>
      <x:c r="B3115" s="7" t="d">
        <x:v>2026-07-15T00:00:00.000Z</x:v>
      </x:c>
      <x:c r="C3115" s="8" t="n">
        <x:v>273466100</x:v>
      </x:c>
      <x:c r="D3115" s="9" t="n">
        <x:v>1.7106</x:v>
      </x:c>
      <x:c r="E3115" s="9" t="n">
        <x:f>IF(COUNT(C3115:D3115)=2,C3115*D3115/100000000,"n.a.")</x:f>
        <x:v>4.6779111066</x:v>
      </x:c>
      <x:c r="F3115" s="1" t="str">
        <x:v>get_fund_holders_4a5b486412b93368.json</x:v>
      </x:c>
      <x:c r="G3115" s="1" t="str">
        <x:v>get_fund_performance_d3b8a29dbfda12d5.json</x:v>
      </x:c>
    </x:row>
    <x:row r="3116" ht="25" customHeight="1">
      <x:c r="A3116" s="1" t="str">
        <x:v>515310.SH</x:v>
      </x:c>
      <x:c r="B3116" s="7" t="d">
        <x:v>2026-07-15T00:00:00.000Z</x:v>
      </x:c>
      <x:c r="C3116" s="8" t="n">
        <x:v>255111200</x:v>
      </x:c>
      <x:c r="D3116" s="9" t="n">
        <x:v>1.4368</x:v>
      </x:c>
      <x:c r="E3116" s="9" t="n">
        <x:f>IF(COUNT(C3116:D3116)=2,C3116*D3116/100000000,"n.a.")</x:f>
        <x:v>3.6654377216000005</x:v>
      </x:c>
      <x:c r="F3116" s="1" t="str">
        <x:v>get_fund_holders_9654d298fd7411b0.json</x:v>
      </x:c>
      <x:c r="G3116" s="1" t="str">
        <x:v>get_fund_performance_1d4a9808e8556da1.json</x:v>
      </x:c>
    </x:row>
    <x:row r="3117" ht="25" customHeight="1">
      <x:c r="A3117" s="1" t="str">
        <x:v>515330.SH</x:v>
      </x:c>
      <x:c r="B3117" s="7" t="d">
        <x:v>2026-07-15T00:00:00.000Z</x:v>
      </x:c>
      <x:c r="C3117" s="8" t="n">
        <x:v>5771709500</x:v>
      </x:c>
      <x:c r="D3117" s="9" t="n">
        <x:v>1.3878</x:v>
      </x:c>
      <x:c r="E3117" s="9" t="n">
        <x:f>IF(COUNT(C3117:D3117)=2,C3117*D3117/100000000,"n.a.")</x:f>
        <x:v>80.099784441</x:v>
      </x:c>
      <x:c r="F3117" s="1" t="str">
        <x:v>get_fund_holders_8112bcd006961a9d.json</x:v>
      </x:c>
      <x:c r="G3117" s="1" t="str">
        <x:v>get_fund_performance_11643907f3f83e2c.json</x:v>
      </x:c>
    </x:row>
    <x:row r="3118" ht="25" customHeight="1">
      <x:c r="A3118" s="1" t="str">
        <x:v>515350.SH</x:v>
      </x:c>
      <x:c r="B3118" s="7" t="d">
        <x:v>2026-07-15T00:00:00.000Z</x:v>
      </x:c>
      <x:c r="C3118" s="8" t="n">
        <x:v>11699200</x:v>
      </x:c>
      <x:c r="D3118" s="9" t="n">
        <x:v>6.4742</x:v>
      </x:c>
      <x:c r="E3118" s="9" t="n">
        <x:f>IF(COUNT(C3118:D3118)=2,C3118*D3118/100000000,"n.a.")</x:f>
        <x:v>0.7574296064</x:v>
      </x:c>
      <x:c r="F3118" s="1" t="str">
        <x:v>get_fund_holders_f7a0251fa6d4d112.json</x:v>
      </x:c>
      <x:c r="G3118" s="1" t="str">
        <x:v>get_fund_performance_f34761a2b46b9330.json</x:v>
      </x:c>
    </x:row>
    <x:row r="3119" ht="25" customHeight="1">
      <x:c r="A3119" s="1" t="str">
        <x:v>515360.SH</x:v>
      </x:c>
      <x:c r="B3119" s="7" t="d">
        <x:v>2026-07-15T00:00:00.000Z</x:v>
      </x:c>
      <x:c r="C3119" s="8" t="n">
        <x:v>37779300</x:v>
      </x:c>
      <x:c r="D3119" s="9" t="n">
        <x:v>6.9405</x:v>
      </x:c>
      <x:c r="E3119" s="9" t="n">
        <x:f>IF(COUNT(C3119:D3119)=2,C3119*D3119/100000000,"n.a.")</x:f>
        <x:v>2.6220723165</x:v>
      </x:c>
      <x:c r="F3119" s="1" t="str">
        <x:v>get_fund_holders_b20aeadfd65009a9.json</x:v>
      </x:c>
      <x:c r="G3119" s="1" t="str">
        <x:v>get_fund_performance_6f370d8e0a2e9620.json</x:v>
      </x:c>
    </x:row>
    <x:row r="3120" ht="25" customHeight="1">
      <x:c r="A3120" s="1" t="str">
        <x:v>515380.SH</x:v>
      </x:c>
      <x:c r="B3120" s="7" t="d">
        <x:v>2026-07-15T00:00:00.000Z</x:v>
      </x:c>
      <x:c r="C3120" s="8" t="n">
        <x:v>643599800</x:v>
      </x:c>
      <x:c r="D3120" s="9" t="n">
        <x:v>5.5887</x:v>
      </x:c>
      <x:c r="E3120" s="9" t="n">
        <x:f>IF(COUNT(C3120:D3120)=2,C3120*D3120/100000000,"n.a.")</x:f>
        <x:v>35.9688620226</x:v>
      </x:c>
      <x:c r="F3120" s="1" t="str">
        <x:v>get_fund_holders_3073d9fb2fa63b6e.json</x:v>
      </x:c>
      <x:c r="G3120" s="1" t="str">
        <x:v>get_fund_performance_4eee3d47edebe064.json</x:v>
      </x:c>
    </x:row>
    <x:row r="3121" ht="25" customHeight="1">
      <x:c r="A3121" s="1" t="str">
        <x:v>515390.SH</x:v>
      </x:c>
      <x:c r="B3121" s="7" t="d">
        <x:v>2026-07-15T00:00:00.000Z</x:v>
      </x:c>
      <x:c r="C3121" s="8" t="n">
        <x:v>1334683000</x:v>
      </x:c>
      <x:c r="D3121" s="9" t="n">
        <x:v>1.403</x:v>
      </x:c>
      <x:c r="E3121" s="9" t="n">
        <x:f>IF(COUNT(C3121:D3121)=2,C3121*D3121/100000000,"n.a.")</x:f>
        <x:v>18.72560249</x:v>
      </x:c>
      <x:c r="F3121" s="1" t="str">
        <x:v>get_fund_holders_de7653a1c69256fb.json</x:v>
      </x:c>
      <x:c r="G3121" s="1" t="str">
        <x:v>get_fund_performance_84601eddc1c275fe.json</x:v>
      </x:c>
    </x:row>
    <x:row r="3122" ht="25" customHeight="1">
      <x:c r="A3122" s="1" t="str">
        <x:v>515530.SH</x:v>
      </x:c>
      <x:c r="B3122" s="7" t="d">
        <x:v>2026-07-15T00:00:00.000Z</x:v>
      </x:c>
      <x:c r="C3122" s="8" t="n">
        <x:v>12242700</x:v>
      </x:c>
      <x:c r="D3122" s="9" t="n">
        <x:v>4.4806</x:v>
      </x:c>
      <x:c r="E3122" s="9" t="n">
        <x:f>IF(COUNT(C3122:D3122)=2,C3122*D3122/100000000,"n.a.")</x:f>
        <x:v>0.5485464162</x:v>
      </x:c>
      <x:c r="F3122" s="1" t="str">
        <x:v>get_fund_holders_c3d87f4218ad4583.json</x:v>
      </x:c>
      <x:c r="G3122" s="1" t="str">
        <x:v>get_fund_performance_02aa700a9df0acc2.json</x:v>
      </x:c>
    </x:row>
    <x:row r="3123" ht="25" customHeight="1">
      <x:c r="A3123" s="1" t="str">
        <x:v>515550.SH</x:v>
      </x:c>
      <x:c r="B3123" s="7" t="d">
        <x:v>2026-07-15T00:00:00.000Z</x:v>
      </x:c>
      <x:c r="C3123" s="8" t="n">
        <x:v>17345700</x:v>
      </x:c>
      <x:c r="D3123" s="9" t="n">
        <x:v>1.829</x:v>
      </x:c>
      <x:c r="E3123" s="9" t="n">
        <x:f>IF(COUNT(C3123:D3123)=2,C3123*D3123/100000000,"n.a.")</x:f>
        <x:v>0.317252853</x:v>
      </x:c>
      <x:c r="F3123" s="1" t="str">
        <x:v>get_fund_holders_4b6ceb4ab77d2485.json</x:v>
      </x:c>
      <x:c r="G3123" s="1" t="str">
        <x:v>get_fund_performance_b5f4b8ffdfab8d69.json</x:v>
      </x:c>
    </x:row>
    <x:row r="3124" ht="25" customHeight="1">
      <x:c r="A3124" s="1" t="str">
        <x:v>515660.SH</x:v>
      </x:c>
      <x:c r="B3124" s="7" t="d">
        <x:v>2026-07-15T00:00:00.000Z</x:v>
      </x:c>
      <x:c r="C3124" s="8" t="n">
        <x:v>430894200</x:v>
      </x:c>
      <x:c r="D3124" s="9" t="n">
        <x:v>6.0029</x:v>
      </x:c>
      <x:c r="E3124" s="9" t="n">
        <x:f>IF(COUNT(C3124:D3124)=2,C3124*D3124/100000000,"n.a.")</x:f>
        <x:v>25.866147931800004</x:v>
      </x:c>
      <x:c r="F3124" s="1" t="str">
        <x:v>get_fund_holders_9f97c20db2568193.json</x:v>
      </x:c>
      <x:c r="G3124" s="1" t="str">
        <x:v>get_fund_performance_cc51021ca3a41cab.json</x:v>
      </x:c>
    </x:row>
    <x:row r="3125" ht="25" customHeight="1">
      <x:c r="A3125" s="1" t="str">
        <x:v>516300.SH</x:v>
      </x:c>
      <x:c r="B3125" s="7" t="d">
        <x:v>2026-07-15T00:00:00.000Z</x:v>
      </x:c>
      <x:c r="C3125" s="8" t="n">
        <x:v>27012600</x:v>
      </x:c>
      <x:c r="D3125" s="9" t="n">
        <x:v>3.2651</x:v>
      </x:c>
      <x:c r="E3125" s="9" t="n">
        <x:f>IF(COUNT(C3125:D3125)=2,C3125*D3125/100000000,"n.a.")</x:f>
        <x:v>0.8819884025999999</x:v>
      </x:c>
      <x:c r="F3125" s="1" t="str">
        <x:v>get_fund_holders_297fc90dcb4e9518.json</x:v>
      </x:c>
      <x:c r="G3125" s="1" t="str">
        <x:v>get_fund_performance_76033c52f8ce0ced.json</x:v>
      </x:c>
    </x:row>
    <x:row r="3126" ht="25" customHeight="1">
      <x:c r="A3126" s="1" t="str">
        <x:v>560010.SH</x:v>
      </x:c>
      <x:c r="B3126" s="7" t="d">
        <x:v>2026-07-15T00:00:00.000Z</x:v>
      </x:c>
      <x:c r="C3126" s="8" t="n">
        <x:v>1660621700</x:v>
      </x:c>
      <x:c r="D3126" s="9" t="n">
        <x:v>3.2409</x:v>
      </x:c>
      <x:c r="E3126" s="9" t="n">
        <x:f>IF(COUNT(C3126:D3126)=2,C3126*D3126/100000000,"n.a.")</x:f>
        <x:v>53.819088675299994</x:v>
      </x:c>
      <x:c r="F3126" s="1" t="str">
        <x:v>get_fund_holders_6873838444356b70.json</x:v>
      </x:c>
      <x:c r="G3126" s="1" t="str">
        <x:v>get_fund_performance_c16a854f012da14c.json</x:v>
      </x:c>
    </x:row>
    <x:row r="3127" ht="25" customHeight="1">
      <x:c r="A3127" s="1" t="str">
        <x:v>560110.SH</x:v>
      </x:c>
      <x:c r="B3127" s="7" t="d">
        <x:v>2026-07-15T00:00:00.000Z</x:v>
      </x:c>
      <x:c r="C3127" s="8" t="n">
        <x:v>229903500</x:v>
      </x:c>
      <x:c r="D3127" s="9" t="n">
        <x:v>1.1704</x:v>
      </x:c>
      <x:c r="E3127" s="9" t="n">
        <x:f>IF(COUNT(C3127:D3127)=2,C3127*D3127/100000000,"n.a.")</x:f>
        <x:v>2.6907905640000003</x:v>
      </x:c>
      <x:c r="F3127" s="1" t="str">
        <x:v>get_fund_holders_297fc90dcb4e9518.json</x:v>
      </x:c>
      <x:c r="G3127" s="1" t="str">
        <x:v>get_fund_performance_76033c52f8ce0ced.json</x:v>
      </x:c>
    </x:row>
    <x:row r="3128" ht="25" customHeight="1">
      <x:c r="A3128" s="1" t="str">
        <x:v>560220.SH</x:v>
      </x:c>
      <x:c r="B3128" s="7" t="d">
        <x:v>2026-07-15T00:00:00.000Z</x:v>
      </x:c>
      <x:c r="C3128" s="8" t="n">
        <x:v>51717000</x:v>
      </x:c>
      <x:c r="D3128" s="9" t="n">
        <x:v>1.4272</x:v>
      </x:c>
      <x:c r="E3128" s="9" t="n">
        <x:f>IF(COUNT(C3128:D3128)=2,C3128*D3128/100000000,"n.a.")</x:f>
        <x:v>0.7381050240000001</x:v>
      </x:c>
      <x:c r="F3128" s="1" t="str">
        <x:v>get_fund_holders_fc050ecb223266b2.json</x:v>
      </x:c>
      <x:c r="G3128" s="1" t="str">
        <x:v>get_fund_performance_64e81de3617dc384.json</x:v>
      </x:c>
    </x:row>
    <x:row r="3129" ht="25" customHeight="1">
      <x:c r="A3129" s="1" t="str">
        <x:v>561350.SH</x:v>
      </x:c>
      <x:c r="B3129" s="7" t="d">
        <x:v>2026-07-15T00:00:00.000Z</x:v>
      </x:c>
      <x:c r="C3129" s="8" t="n">
        <x:v>73700000</x:v>
      </x:c>
      <x:c r="D3129" s="9" t="n">
        <x:v>1.2947</x:v>
      </x:c>
      <x:c r="E3129" s="9" t="n">
        <x:f>IF(COUNT(C3129:D3129)=2,C3129*D3129/100000000,"n.a.")</x:f>
        <x:v>0.9541939</x:v>
      </x:c>
      <x:c r="F3129" s="1" t="str">
        <x:v>get_fund_holders_13991b14672a9e5b.json</x:v>
      </x:c>
      <x:c r="G3129" s="1" t="str">
        <x:v>get_fund_performance_0e4c5b8e47ee8e76.json</x:v>
      </x:c>
    </x:row>
    <x:row r="3130" ht="25" customHeight="1">
      <x:c r="A3130" s="1" t="str">
        <x:v>561370.SH</x:v>
      </x:c>
      <x:c r="B3130" s="7" t="d">
        <x:v>2026-07-15T00:00:00.000Z</x:v>
      </x:c>
      <x:c r="C3130" s="8" t="n">
        <x:v>22356000</x:v>
      </x:c>
      <x:c r="D3130" s="9" t="n">
        <x:v>1.3839</x:v>
      </x:c>
      <x:c r="E3130" s="9" t="n">
        <x:f>IF(COUNT(C3130:D3130)=2,C3130*D3130/100000000,"n.a.")</x:f>
        <x:v>0.30938468399999997</x:v>
      </x:c>
      <x:c r="F3130" s="1" t="str">
        <x:v>get_fund_holders_2726ab4790466ee0.json</x:v>
      </x:c>
      <x:c r="G3130" s="1" t="str">
        <x:v>get_fund_performance_cb9287801365b0fc.json</x:v>
      </x:c>
    </x:row>
    <x:row r="3131" ht="25" customHeight="1">
      <x:c r="A3131" s="1" t="str">
        <x:v>561930.SH</x:v>
      </x:c>
      <x:c r="B3131" s="7" t="d">
        <x:v>2026-07-15T00:00:00.000Z</x:v>
      </x:c>
      <x:c r="C3131" s="8" t="n">
        <x:v>193260600</x:v>
      </x:c>
      <x:c r="D3131" s="9" t="n">
        <x:v>1.6136</x:v>
      </x:c>
      <x:c r="E3131" s="9" t="n">
        <x:f>IF(COUNT(C3131:D3131)=2,C3131*D3131/100000000,"n.a.")</x:f>
        <x:v>3.1184530415999996</x:v>
      </x:c>
      <x:c r="F3131" s="1" t="str">
        <x:v>get_fund_holders_f7a0251fa6d4d112.json</x:v>
      </x:c>
      <x:c r="G3131" s="1" t="str">
        <x:v>get_fund_performance_f34761a2b46b9330.json</x:v>
      </x:c>
    </x:row>
    <x:row r="3132" ht="25" customHeight="1">
      <x:c r="A3132" s="1" t="str">
        <x:v>562660.SH</x:v>
      </x:c>
      <x:c r="B3132" s="7" t="d">
        <x:v>2026-07-15T00:00:00.000Z</x:v>
      </x:c>
      <x:c r="C3132" s="8" t="n">
        <x:v>226874000</x:v>
      </x:c>
      <x:c r="D3132" s="9" t="n">
        <x:v>1.8006</x:v>
      </x:c>
      <x:c r="E3132" s="9" t="n">
        <x:f>IF(COUNT(C3132:D3132)=2,C3132*D3132/100000000,"n.a.")</x:f>
        <x:v>4.085093243999999</x:v>
      </x:c>
      <x:c r="F3132" s="1" t="str">
        <x:v>get_fund_holders_a10e2190a42af2eb.json</x:v>
      </x:c>
      <x:c r="G3132" s="1" t="str">
        <x:v>get_fund_performance_074fe7c4861a32c8.json</x:v>
      </x:c>
    </x:row>
    <x:row r="3133" ht="25" customHeight="1">
      <x:c r="A3133" s="1" t="str">
        <x:v>563200.SH</x:v>
      </x:c>
      <x:c r="B3133" s="7" t="d">
        <x:v>2026-07-15T00:00:00.000Z</x:v>
      </x:c>
      <x:c r="C3133" s="8" t="n">
        <x:v>45458800</x:v>
      </x:c>
      <x:c r="D3133" s="9" t="n">
        <x:v>1.4968</x:v>
      </x:c>
      <x:c r="E3133" s="9" t="n">
        <x:f>IF(COUNT(C3133:D3133)=2,C3133*D3133/100000000,"n.a.")</x:f>
        <x:v>0.6804273183999999</x:v>
      </x:c>
      <x:c r="F3133" s="1" t="str">
        <x:v>get_fund_holders_fc050ecb223266b2.json</x:v>
      </x:c>
      <x:c r="G3133" s="1" t="str">
        <x:v>get_fund_performance_64e81de3617dc384.json</x:v>
      </x:c>
    </x:row>
    <x:row r="3134" ht="25" customHeight="1">
      <x:c r="A3134" s="1" t="str">
        <x:v>563300.SH</x:v>
      </x:c>
      <x:c r="B3134" s="7" t="d">
        <x:v>2026-07-15T00:00:00.000Z</x:v>
      </x:c>
      <x:c r="C3134" s="8" t="n">
        <x:v>2478674000</x:v>
      </x:c>
      <x:c r="D3134" s="9" t="n">
        <x:v>1.4426</x:v>
      </x:c>
      <x:c r="E3134" s="9" t="n">
        <x:f>IF(COUNT(C3134:D3134)=2,C3134*D3134/100000000,"n.a.")</x:f>
        <x:v>35.757351124</x:v>
      </x:c>
      <x:c r="F3134" s="1" t="str">
        <x:v>get_fund_holders_a10e2190a42af2eb.json</x:v>
      </x:c>
      <x:c r="G3134" s="1" t="str">
        <x:v>get_fund_performance_074fe7c4861a32c8.json</x:v>
      </x:c>
    </x:row>
    <x:row r="3135" ht="25" customHeight="1">
      <x:c r="A3135" s="1" t="str">
        <x:v>563520.SH</x:v>
      </x:c>
      <x:c r="B3135" s="7" t="d">
        <x:v>2026-07-15T00:00:00.000Z</x:v>
      </x:c>
      <x:c r="C3135" s="8" t="n">
        <x:v>376065000</x:v>
      </x:c>
      <x:c r="D3135" s="9" t="n">
        <x:v>1.2354</x:v>
      </x:c>
      <x:c r="E3135" s="9" t="n">
        <x:f>IF(COUNT(C3135:D3135)=2,C3135*D3135/100000000,"n.a.")</x:f>
        <x:v>4.64590701</x:v>
      </x:c>
      <x:c r="F3135" s="1" t="str">
        <x:v>get_fund_holders_1e677b142657289e.json</x:v>
      </x:c>
      <x:c r="G3135" s="1" t="str">
        <x:v>get_fund_performance_32b153f453e65745.json</x:v>
      </x:c>
    </x:row>
    <x:row r="3136" ht="25" customHeight="1">
      <x:c r="A3136" s="1" t="str">
        <x:v>563750.SH</x:v>
      </x:c>
      <x:c r="B3136" s="7" t="d">
        <x:v>2026-07-15T00:00:00.000Z</x:v>
      </x:c>
      <x:c r="C3136" s="8" t="n">
        <x:v>352237000</x:v>
      </x:c>
      <x:c r="D3136" s="9" t="n">
        <x:v>1.1367</x:v>
      </x:c>
      <x:c r="E3136" s="9" t="n">
        <x:f>IF(COUNT(C3136:D3136)=2,C3136*D3136/100000000,"n.a.")</x:f>
        <x:v>4.003877979</x:v>
      </x:c>
      <x:c r="F3136" s="1" t="str">
        <x:v>get_fund_holders_3a509cba2b0c91ea.json</x:v>
      </x:c>
      <x:c r="G3136" s="1" t="str">
        <x:v>get_fund_performance_aa085c9cb9fda8b6.json</x:v>
      </x:c>
    </x:row>
    <x:row r="3137" ht="25" customHeight="1">
      <x:c r="A3137" s="1" t="str">
        <x:v>588000.SH</x:v>
      </x:c>
      <x:c r="B3137" s="7" t="d">
        <x:v>2026-07-15T00:00:00.000Z</x:v>
      </x:c>
      <x:c r="C3137" s="8" t="n">
        <x:v>33857668200</x:v>
      </x:c>
      <x:c r="D3137" s="9" t="n">
        <x:v>2.0291</x:v>
      </x:c>
      <x:c r="E3137" s="9" t="n">
        <x:f>IF(COUNT(C3137:D3137)=2,C3137*D3137/100000000,"n.a.")</x:f>
        <x:v>687.0059454462</x:v>
      </x:c>
      <x:c r="F3137" s="1" t="str">
        <x:v>get_fund_holders_d7a48f04a3675863.json</x:v>
      </x:c>
      <x:c r="G3137" s="1" t="str">
        <x:v>get_fund_performance_8e72c41e3db9b3ba.json</x:v>
      </x:c>
    </x:row>
    <x:row r="3138" ht="25" customHeight="1">
      <x:c r="A3138" s="1" t="str">
        <x:v>588040.SH</x:v>
      </x:c>
      <x:c r="B3138" s="7" t="d">
        <x:v>2026-07-15T00:00:00.000Z</x:v>
      </x:c>
      <x:c r="C3138" s="8" t="n">
        <x:v>131889000</x:v>
      </x:c>
      <x:c r="D3138" s="9" t="n">
        <x:v>1.9558</x:v>
      </x:c>
      <x:c r="E3138" s="9" t="n">
        <x:f>IF(COUNT(C3138:D3138)=2,C3138*D3138/100000000,"n.a.")</x:f>
        <x:v>2.579485062</x:v>
      </x:c>
      <x:c r="F3138" s="1" t="str">
        <x:v>get_fund_holders_289aa24890e2120f.json</x:v>
      </x:c>
      <x:c r="G3138" s="1" t="str">
        <x:v>get_fund_performance_132f843fe326f0e9.json</x:v>
      </x:c>
    </x:row>
    <x:row r="3139" ht="25" customHeight="1">
      <x:c r="A3139" s="1" t="str">
        <x:v>588050.SH</x:v>
      </x:c>
      <x:c r="B3139" s="7" t="d">
        <x:v>2026-07-15T00:00:00.000Z</x:v>
      </x:c>
      <x:c r="C3139" s="8" t="n">
        <x:v>5127241300</x:v>
      </x:c>
      <x:c r="D3139" s="9" t="n">
        <x:v>1.9671</x:v>
      </x:c>
      <x:c r="E3139" s="9" t="n">
        <x:f>IF(COUNT(C3139:D3139)=2,C3139*D3139/100000000,"n.a.")</x:f>
        <x:v>100.8579636123</x:v>
      </x:c>
      <x:c r="F3139" s="1" t="str">
        <x:v>get_fund_holders_bf65d0019adb3c3e.json</x:v>
      </x:c>
      <x:c r="G3139" s="1" t="str">
        <x:v>get_fund_performance_dbfdb5899fd5fed8.json</x:v>
      </x:c>
    </x:row>
    <x:row r="3140" ht="25" customHeight="1">
      <x:c r="A3140" s="1" t="str">
        <x:v>588060.SH</x:v>
      </x:c>
      <x:c r="B3140" s="7" t="d">
        <x:v>2026-07-15T00:00:00.000Z</x:v>
      </x:c>
      <x:c r="C3140" s="8" t="n">
        <x:v>5863140000</x:v>
      </x:c>
      <x:c r="D3140" s="9" t="n">
        <x:v>1.2195</x:v>
      </x:c>
      <x:c r="E3140" s="9" t="n">
        <x:f>IF(COUNT(C3140:D3140)=2,C3140*D3140/100000000,"n.a.")</x:f>
        <x:v>71.5009923</x:v>
      </x:c>
      <x:c r="F3140" s="1" t="str">
        <x:v>get_fund_holders_5233c0fc3241a32c.json</x:v>
      </x:c>
      <x:c r="G3140" s="1" t="str">
        <x:v>get_fund_performance_efd396d3cd9bc676.json</x:v>
      </x:c>
    </x:row>
    <x:row r="3141" ht="25" customHeight="1">
      <x:c r="A3141" s="1" t="str">
        <x:v>588080.SH</x:v>
      </x:c>
      <x:c r="B3141" s="7" t="d">
        <x:v>2026-07-15T00:00:00.000Z</x:v>
      </x:c>
      <x:c r="C3141" s="8" t="n">
        <x:v>21097628100</x:v>
      </x:c>
      <x:c r="D3141" s="9" t="n">
        <x:v>1.9671</x:v>
      </x:c>
      <x:c r="E3141" s="9" t="n">
        <x:f>IF(COUNT(C3141:D3141)=2,C3141*D3141/100000000,"n.a.")</x:f>
        <x:v>415.01144235510003</x:v>
      </x:c>
      <x:c r="F3141" s="1" t="str">
        <x:v>get_fund_holders_d208616395cf29e5.json</x:v>
      </x:c>
      <x:c r="G3141" s="1" t="str">
        <x:v>get_fund_performance_436bcdb0b10648ba.json</x:v>
      </x:c>
    </x:row>
    <x:row r="3142" ht="25" customHeight="1">
      <x:c r="A3142" s="1" t="str">
        <x:v>588090.SH</x:v>
      </x:c>
      <x:c r="B3142" s="7" t="d">
        <x:v>2026-07-15T00:00:00.000Z</x:v>
      </x:c>
      <x:c r="C3142" s="8" t="n">
        <x:v>2601072800</x:v>
      </x:c>
      <x:c r="D3142" s="9" t="n">
        <x:v>1.9719</x:v>
      </x:c>
      <x:c r="E3142" s="9" t="n">
        <x:f>IF(COUNT(C3142:D3142)=2,C3142*D3142/100000000,"n.a.")</x:f>
        <x:v>51.290554543199995</x:v>
      </x:c>
      <x:c r="F3142" s="1" t="str">
        <x:v>get_fund_holders_0e8c333096cb6d9b.json</x:v>
      </x:c>
      <x:c r="G3142" s="1" t="str">
        <x:v>get_fund_performance_5d7f4203664c3089.json</x:v>
      </x:c>
    </x:row>
    <x:row r="3143" ht="25" customHeight="1">
      <x:c r="A3143" s="1" t="str">
        <x:v>588150.SH</x:v>
      </x:c>
      <x:c r="B3143" s="7" t="d">
        <x:v>2026-07-15T00:00:00.000Z</x:v>
      </x:c>
      <x:c r="C3143" s="8" t="n">
        <x:v>327932600</x:v>
      </x:c>
      <x:c r="D3143" s="9" t="n">
        <x:v>1.357</x:v>
      </x:c>
      <x:c r="E3143" s="9" t="n">
        <x:f>IF(COUNT(C3143:D3143)=2,C3143*D3143/100000000,"n.a.")</x:f>
        <x:v>4.450045382</x:v>
      </x:c>
      <x:c r="F3143" s="1" t="str">
        <x:v>get_fund_holders_9969b0d406d0b745.json</x:v>
      </x:c>
      <x:c r="G3143" s="1" t="str">
        <x:v>get_fund_performance_e05a94b547791553.json</x:v>
      </x:c>
    </x:row>
    <x:row r="3144" ht="25" customHeight="1">
      <x:c r="A3144" s="1" t="str">
        <x:v>588180.SH</x:v>
      </x:c>
      <x:c r="B3144" s="7" t="d">
        <x:v>2026-07-15T00:00:00.000Z</x:v>
      </x:c>
      <x:c r="C3144" s="8" t="n">
        <x:v>678853700</x:v>
      </x:c>
      <x:c r="D3144" s="9" t="n">
        <x:v>1.2439</x:v>
      </x:c>
      <x:c r="E3144" s="9" t="n">
        <x:f>IF(COUNT(C3144:D3144)=2,C3144*D3144/100000000,"n.a.")</x:f>
        <x:v>8.4442611743</x:v>
      </x:c>
      <x:c r="F3144" s="1" t="str">
        <x:v>get_fund_holders_a16d4a3c86b477e3.json</x:v>
      </x:c>
      <x:c r="G3144" s="1" t="str">
        <x:v>get_fund_performance_dbfdb5899fd5fed8.json</x:v>
      </x:c>
    </x:row>
    <x:row r="3145" ht="25" customHeight="1">
      <x:c r="A3145" s="1" t="str">
        <x:v>588280.SH</x:v>
      </x:c>
      <x:c r="B3145" s="7" t="d">
        <x:v>2026-07-15T00:00:00.000Z</x:v>
      </x:c>
      <x:c r="C3145" s="8" t="n">
        <x:v>300121000</x:v>
      </x:c>
      <x:c r="D3145" s="9" t="n">
        <x:v>1.3828</x:v>
      </x:c>
      <x:c r="E3145" s="9" t="n">
        <x:f>IF(COUNT(C3145:D3145)=2,C3145*D3145/100000000,"n.a.")</x:f>
        <x:v>4.150073188</x:v>
      </x:c>
      <x:c r="F3145" s="1" t="str">
        <x:v>get_fund_holders_e06a4127f41e102c.json</x:v>
      </x:c>
      <x:c r="G3145" s="1" t="str">
        <x:v>get_fund_performance_40a67205fc558839.json</x:v>
      </x:c>
    </x:row>
    <x:row r="3146" ht="25" customHeight="1">
      <x:c r="A3146" s="1" t="str">
        <x:v>588720.SH</x:v>
      </x:c>
      <x:c r="B3146" s="7" t="d">
        <x:v>2026-07-15T00:00:00.000Z</x:v>
      </x:c>
      <x:c r="C3146" s="8" t="n">
        <x:v>99741800</x:v>
      </x:c>
      <x:c r="D3146" s="9" t="n">
        <x:v>1.9364</x:v>
      </x:c>
      <x:c r="E3146" s="9" t="n">
        <x:f>IF(COUNT(C3146:D3146)=2,C3146*D3146/100000000,"n.a.")</x:f>
        <x:v>1.9314002151999998</x:v>
      </x:c>
      <x:c r="F3146" s="1" t="str">
        <x:v>get_fund_holders_522e7c68c534d3b2.json</x:v>
      </x:c>
      <x:c r="G3146" s="1" t="str">
        <x:v>get_fund_performance_5d7f4203664c3089.json</x:v>
      </x:c>
    </x:row>
    <x:row r="3147" ht="25" customHeight="1">
      <x:c r="A3147" s="1" t="str">
        <x:v>588840.SH</x:v>
      </x:c>
      <x:c r="B3147" s="7" t="d">
        <x:v>2026-07-15T00:00:00.000Z</x:v>
      </x:c>
      <x:c r="C3147" s="8" t="n">
        <x:v>52236000</x:v>
      </x:c>
      <x:c r="D3147" s="9" t="n">
        <x:v>1.7773</x:v>
      </x:c>
      <x:c r="E3147" s="9" t="n">
        <x:f>IF(COUNT(C3147:D3147)=2,C3147*D3147/100000000,"n.a.")</x:f>
        <x:v>0.9283904280000002</x:v>
      </x:c>
      <x:c r="F3147" s="1" t="str">
        <x:v>get_fund_holders_0b63176527658f63.json</x:v>
      </x:c>
      <x:c r="G3147" s="1" t="str">
        <x:v>get_fund_performance_132f843fe326f0e9.json</x:v>
      </x:c>
    </x:row>
    <x:row r="3148" ht="25" customHeight="1">
      <x:c r="A3148" s="1" t="str">
        <x:v>588870.SH</x:v>
      </x:c>
      <x:c r="B3148" s="7" t="d">
        <x:v>2026-07-15T00:00:00.000Z</x:v>
      </x:c>
      <x:c r="C3148" s="8" t="n">
        <x:v>419552000</x:v>
      </x:c>
      <x:c r="D3148" s="9" t="n">
        <x:v>1.9481</x:v>
      </x:c>
      <x:c r="E3148" s="9" t="n">
        <x:f>IF(COUNT(C3148:D3148)=2,C3148*D3148/100000000,"n.a.")</x:f>
        <x:v>8.173292512</x:v>
      </x:c>
      <x:c r="F3148" s="1" t="str">
        <x:v>get_fund_holders_caa4c3c02f912995.json</x:v>
      </x:c>
      <x:c r="G3148" s="1" t="str">
        <x:v>get_fund_performance_efd396d3cd9bc676.json</x:v>
      </x:c>
    </x:row>
    <x:row r="3149" ht="25" customHeight="1">
      <x:c r="A3149" s="1" t="str">
        <x:v>588940.SH</x:v>
      </x:c>
      <x:c r="B3149" s="7" t="d">
        <x:v>2026-07-15T00:00:00.000Z</x:v>
      </x:c>
      <x:c r="C3149" s="8" t="n">
        <x:v>682420000</x:v>
      </x:c>
      <x:c r="D3149" s="9" t="n">
        <x:v>1.9855</x:v>
      </x:c>
      <x:c r="E3149" s="9" t="n">
        <x:f>IF(COUNT(C3149:D3149)=2,C3149*D3149/100000000,"n.a.")</x:f>
        <x:v>13.5494491</x:v>
      </x:c>
      <x:c r="F3149" s="1" t="str">
        <x:v>get_fund_holders_dd0a9debd3f4f444.json</x:v>
      </x:c>
      <x:c r="G3149" s="1" t="str">
        <x:v>get_fund_performance_45fcf26c430218d7.json</x:v>
      </x:c>
    </x:row>
    <x:row r="3150" ht="25" customHeight="1">
      <x:c r="A3150" s="1" t="str">
        <x:v>588950.SH</x:v>
      </x:c>
      <x:c r="B3150" s="7" t="d">
        <x:v>2026-07-15T00:00:00.000Z</x:v>
      </x:c>
      <x:c r="C3150" s="8" t="n">
        <x:v>422729700</x:v>
      </x:c>
      <x:c r="D3150" s="9" t="n">
        <x:v>1.9993</x:v>
      </x:c>
      <x:c r="E3150" s="9" t="n">
        <x:f>IF(COUNT(C3150:D3150)=2,C3150*D3150/100000000,"n.a.")</x:f>
        <x:v>8.4516348921</x:v>
      </x:c>
      <x:c r="F3150" s="1" t="str">
        <x:v>get_fund_holders_d208616395cf29e5.json</x:v>
      </x:c>
      <x:c r="G3150" s="1" t="str">
        <x:v>get_fund_performance_436bcdb0b10648ba.json</x:v>
      </x:c>
    </x:row>
    <x:row r="3151" ht="25" customHeight="1">
      <x:c r="A3151" s="1" t="str">
        <x:v>589150.SH</x:v>
      </x:c>
      <x:c r="B3151" s="7" t="d">
        <x:v>2026-07-15T00:00:00.000Z</x:v>
      </x:c>
      <x:c r="C3151" s="8" t="n">
        <x:v>661437200</x:v>
      </x:c>
      <x:c r="D3151" s="9" t="n">
        <x:v>1.3906</x:v>
      </x:c>
      <x:c r="E3151" s="9" t="n">
        <x:f>IF(COUNT(C3151:D3151)=2,C3151*D3151/100000000,"n.a.")</x:f>
        <x:v>9.1979457032</x:v>
      </x:c>
      <x:c r="F3151" s="1" t="str">
        <x:v>get_fund_holders_9969b0d406d0b745.json</x:v>
      </x:c>
      <x:c r="G3151" s="1" t="str">
        <x:v>get_fund_performance_e05a94b547791553.json</x:v>
      </x:c>
    </x:row>
    <x:row r="3152" ht="25" customHeight="1">
      <x:c r="A3152" s="1" t="str">
        <x:v>589360.SH</x:v>
      </x:c>
      <x:c r="B3152" s="7" t="d">
        <x:v>2026-07-15T00:00:00.000Z</x:v>
      </x:c>
      <x:c r="C3152" s="8" t="n">
        <x:v>743174000</x:v>
      </x:c>
      <x:c r="D3152" s="9" t="n">
        <x:v>0.9933</x:v>
      </x:c>
      <x:c r="E3152" s="9" t="n">
        <x:f>IF(COUNT(C3152:D3152)=2,C3152*D3152/100000000,"n.a.")</x:f>
        <x:v>7.381947341999999</x:v>
      </x:c>
      <x:c r="F3152" s="1" t="str">
        <x:v>get_fund_holders_6945901b696ca7c1.json</x:v>
      </x:c>
      <x:c r="G3152" s="1" t="str">
        <x:v>get_fund_performance_471c330b09cc8ef2.json</x:v>
      </x:c>
    </x:row>
    <x:row r="3153" ht="25" customHeight="1">
      <x:c r="A3153" s="1" t="str">
        <x:v>589850.SH</x:v>
      </x:c>
      <x:c r="B3153" s="7" t="d">
        <x:v>2026-07-15T00:00:00.000Z</x:v>
      </x:c>
      <x:c r="C3153" s="8" t="n">
        <x:v>547057000</x:v>
      </x:c>
      <x:c r="D3153" s="9" t="n">
        <x:v>1.8361</x:v>
      </x:c>
      <x:c r="E3153" s="9" t="n">
        <x:f>IF(COUNT(C3153:D3153)=2,C3153*D3153/100000000,"n.a.")</x:f>
        <x:v>10.044513577</x:v>
      </x:c>
      <x:c r="F3153" s="1" t="str">
        <x:v>get_fund_holders_d7a48f04a3675863.json</x:v>
      </x:c>
      <x:c r="G3153" s="1" t="str">
        <x:v>get_fund_performance_8e72c41e3db9b3ba.json</x:v>
      </x:c>
    </x:row>
    <x:row r="3154" ht="25" customHeight="1">
      <x:c r="A3154" s="1" t="str">
        <x:v>159205.SZ</x:v>
      </x:c>
      <x:c r="B3154" s="7" t="d">
        <x:v>2026-07-16T00:00:00.000Z</x:v>
      </x:c>
      <x:c r="C3154" s="8" t="n">
        <x:v>441056064</x:v>
      </x:c>
      <x:c r="D3154" s="9" t="n">
        <x:v>1.8119</x:v>
      </x:c>
      <x:c r="E3154" s="9" t="n">
        <x:f>IF(COUNT(C3154:D3154)=2,C3154*D3154/100000000,"n.a.")</x:f>
        <x:v>7.991494823616001</x:v>
      </x:c>
      <x:c r="F3154" s="1" t="str">
        <x:v>get_fund_holders_dd0a9debd3f4f444.json</x:v>
      </x:c>
      <x:c r="G3154" s="1" t="str">
        <x:v>get_fund_performance_45fcf26c430218d7.json</x:v>
      </x:c>
    </x:row>
    <x:row r="3155" ht="25" customHeight="1">
      <x:c r="A3155" s="1" t="str">
        <x:v>159247.SZ</x:v>
      </x:c>
      <x:c r="B3155" s="7" t="d">
        <x:v>2026-07-16T00:00:00.000Z</x:v>
      </x:c>
      <x:c r="C3155" s="8" t="n">
        <x:v>307984966</x:v>
      </x:c>
      <x:c r="D3155" s="9" t="n">
        <x:v>1.1095</x:v>
      </x:c>
      <x:c r="E3155" s="9" t="n">
        <x:f>IF(COUNT(C3155:D3155)=2,C3155*D3155/100000000,"n.a.")</x:f>
        <x:v>3.4170931977699994</x:v>
      </x:c>
      <x:c r="F3155" s="1" t="str">
        <x:v>get_fund_holders_fadd370a28d51cf3.json</x:v>
      </x:c>
      <x:c r="G3155" s="1" t="str">
        <x:v>get_fund_performance_bf1ce8849823faae.json</x:v>
      </x:c>
    </x:row>
    <x:row r="3156" ht="25" customHeight="1">
      <x:c r="A3156" s="1" t="str">
        <x:v>159300.SZ</x:v>
      </x:c>
      <x:c r="B3156" s="7" t="d">
        <x:v>2026-07-16T00:00:00.000Z</x:v>
      </x:c>
      <x:c r="C3156" s="8" t="n">
        <x:v>310558097</x:v>
      </x:c>
      <x:c r="D3156" s="9" t="n">
        <x:v>5.0796</x:v>
      </x:c>
      <x:c r="E3156" s="9" t="n">
        <x:f>IF(COUNT(C3156:D3156)=2,C3156*D3156/100000000,"n.a.")</x:f>
        <x:v>15.775109095211999</x:v>
      </x:c>
      <x:c r="F3156" s="1" t="str">
        <x:v>get_fund_holders_b7b2fd863d7cae37.json</x:v>
      </x:c>
      <x:c r="G3156" s="1" t="str">
        <x:v>get_fund_performance_782c037bcb449f29.json</x:v>
      </x:c>
    </x:row>
    <x:row r="3157" ht="25" customHeight="1">
      <x:c r="A3157" s="1" t="str">
        <x:v>159330.SZ</x:v>
      </x:c>
      <x:c r="B3157" s="7" t="d">
        <x:v>2026-07-16T00:00:00.000Z</x:v>
      </x:c>
      <x:c r="C3157" s="8" t="n">
        <x:v>383801009</x:v>
      </x:c>
      <x:c r="D3157" s="9" t="n">
        <x:v>1.4658</x:v>
      </x:c>
      <x:c r="E3157" s="9" t="n">
        <x:f>IF(COUNT(C3157:D3157)=2,C3157*D3157/100000000,"n.a.")</x:f>
        <x:v>5.625755189922</x:v>
      </x:c>
      <x:c r="F3157" s="1" t="str">
        <x:v>get_fund_holders_db155956e659ea95.json</x:v>
      </x:c>
      <x:c r="G3157" s="1" t="str">
        <x:v>get_fund_performance_ac2efc383ca02be2.json</x:v>
      </x:c>
    </x:row>
    <x:row r="3158" ht="25" customHeight="1">
      <x:c r="A3158" s="1" t="str">
        <x:v>159337.SZ</x:v>
      </x:c>
      <x:c r="B3158" s="7" t="d">
        <x:v>2026-07-16T00:00:00.000Z</x:v>
      </x:c>
      <x:c r="C3158" s="8" t="n">
        <x:v>261710611</x:v>
      </x:c>
      <x:c r="D3158" s="9" t="n">
        <x:v>1.8141</x:v>
      </x:c>
      <x:c r="E3158" s="9" t="n">
        <x:f>IF(COUNT(C3158:D3158)=2,C3158*D3158/100000000,"n.a.")</x:f>
        <x:v>4.747692194151</x:v>
      </x:c>
      <x:c r="F3158" s="1" t="str">
        <x:v>get_fund_holders_0f3e86d571c495d7.json</x:v>
      </x:c>
      <x:c r="G3158" s="1" t="str">
        <x:v>get_fund_performance_5896dab4189c2620.json</x:v>
      </x:c>
    </x:row>
    <x:row r="3159" ht="25" customHeight="1">
      <x:c r="A3159" s="1" t="str">
        <x:v>159393.SZ</x:v>
      </x:c>
      <x:c r="B3159" s="7" t="d">
        <x:v>2026-07-16T00:00:00.000Z</x:v>
      </x:c>
      <x:c r="C3159" s="8" t="n">
        <x:v>76246342</x:v>
      </x:c>
      <x:c r="D3159" s="9" t="n">
        <x:v>5.0148</x:v>
      </x:c>
      <x:c r="E3159" s="9" t="n">
        <x:f>IF(COUNT(C3159:D3159)=2,C3159*D3159/100000000,"n.a.")</x:f>
        <x:v>3.8236015586159997</x:v>
      </x:c>
      <x:c r="F3159" s="1" t="str">
        <x:v>get_fund_holders_9f97c20db2568193.json</x:v>
      </x:c>
      <x:c r="G3159" s="1" t="str">
        <x:v>get_fund_performance_cc51021ca3a41cab.json</x:v>
      </x:c>
    </x:row>
    <x:row r="3160" ht="25" customHeight="1">
      <x:c r="A3160" s="1" t="str">
        <x:v>159500.SZ</x:v>
      </x:c>
      <x:c r="B3160" s="7" t="d">
        <x:v>2026-07-16T00:00:00.000Z</x:v>
      </x:c>
      <x:c r="C3160" s="8" t="n">
        <x:v>227338865</x:v>
      </x:c>
      <x:c r="D3160" s="9" t="n">
        <x:v>1.187</x:v>
      </x:c>
      <x:c r="E3160" s="9" t="n">
        <x:f>IF(COUNT(C3160:D3160)=2,C3160*D3160/100000000,"n.a.")</x:f>
        <x:v>2.69851232755</x:v>
      </x:c>
      <x:c r="F3160" s="1" t="str">
        <x:v>get_fund_holders_cb7a47267215c1da.json</x:v>
      </x:c>
      <x:c r="G3160" s="1" t="str">
        <x:v>get_fund_performance_7bf0efc786c27bf1.json</x:v>
      </x:c>
    </x:row>
    <x:row r="3161" ht="25" customHeight="1">
      <x:c r="A3161" s="1" t="str">
        <x:v>159531.SZ</x:v>
      </x:c>
      <x:c r="B3161" s="7" t="d">
        <x:v>2026-07-16T00:00:00.000Z</x:v>
      </x:c>
      <x:c r="C3161" s="8" t="n">
        <x:v>650608406</x:v>
      </x:c>
      <x:c r="D3161" s="9" t="n">
        <x:v>1.386</x:v>
      </x:c>
      <x:c r="E3161" s="9" t="n">
        <x:f>IF(COUNT(C3161:D3161)=2,C3161*D3161/100000000,"n.a.")</x:f>
        <x:v>9.017432507159999</x:v>
      </x:c>
      <x:c r="F3161" s="1" t="str">
        <x:v>get_fund_holders_6dc695d00ba15682.json</x:v>
      </x:c>
      <x:c r="G3161" s="1" t="str">
        <x:v>get_fund_performance_e916a21462249c2f.json</x:v>
      </x:c>
    </x:row>
    <x:row r="3162" ht="25" customHeight="1">
      <x:c r="A3162" s="1" t="str">
        <x:v>159532.SZ</x:v>
      </x:c>
      <x:c r="B3162" s="7" t="d">
        <x:v>2026-07-16T00:00:00.000Z</x:v>
      </x:c>
      <x:c r="C3162" s="8" t="n">
        <x:v>137564791</x:v>
      </x:c>
      <x:c r="D3162" s="9" t="n">
        <x:v>1.6026</x:v>
      </x:c>
      <x:c r="E3162" s="9" t="n">
        <x:f>IF(COUNT(C3162:D3162)=2,C3162*D3162/100000000,"n.a.")</x:f>
        <x:v>2.204613340566</x:v>
      </x:c>
      <x:c r="F3162" s="1" t="str">
        <x:v>get_fund_holders_6dc695d00ba15682.json</x:v>
      </x:c>
      <x:c r="G3162" s="1" t="str">
        <x:v>get_fund_performance_e916a21462249c2f.json</x:v>
      </x:c>
    </x:row>
    <x:row r="3163" ht="25" customHeight="1">
      <x:c r="A3163" s="1" t="str">
        <x:v>159533.SZ</x:v>
      </x:c>
      <x:c r="B3163" s="7" t="d">
        <x:v>2026-07-16T00:00:00.000Z</x:v>
      </x:c>
      <x:c r="C3163" s="8" t="n">
        <x:v>13458785</x:v>
      </x:c>
      <x:c r="D3163" s="9" t="n">
        <x:v>1.8678</x:v>
      </x:c>
      <x:c r="E3163" s="9" t="n">
        <x:f>IF(COUNT(C3163:D3163)=2,C3163*D3163/100000000,"n.a.")</x:f>
        <x:v>0.25138318623</x:v>
      </x:c>
      <x:c r="F3163" s="1" t="str">
        <x:v>get_fund_holders_2726ab4790466ee0.json</x:v>
      </x:c>
      <x:c r="G3163" s="1" t="str">
        <x:v>get_fund_performance_cb9287801365b0fc.json</x:v>
      </x:c>
    </x:row>
    <x:row r="3164" ht="25" customHeight="1">
      <x:c r="A3164" s="1" t="str">
        <x:v>159535.SZ</x:v>
      </x:c>
      <x:c r="B3164" s="7" t="d">
        <x:v>2026-07-16T00:00:00.000Z</x:v>
      </x:c>
      <x:c r="C3164" s="8" t="n">
        <x:v>16981088</x:v>
      </x:c>
      <x:c r="D3164" s="9" t="n">
        <x:v>1.4165</x:v>
      </x:c>
      <x:c r="E3164" s="9" t="n">
        <x:f>IF(COUNT(C3164:D3164)=2,C3164*D3164/100000000,"n.a.")</x:f>
        <x:v>0.24053711152</x:v>
      </x:c>
      <x:c r="F3164" s="1" t="str">
        <x:v>get_fund_holders_b0ac19f70da2b9d6.json</x:v>
      </x:c>
      <x:c r="G3164" s="1" t="str">
        <x:v>get_fund_performance_8091d233a91473cf.json</x:v>
      </x:c>
    </x:row>
    <x:row r="3165" ht="25" customHeight="1">
      <x:c r="A3165" s="1" t="str">
        <x:v>159536.SZ</x:v>
      </x:c>
      <x:c r="B3165" s="7" t="d">
        <x:v>2026-07-16T00:00:00.000Z</x:v>
      </x:c>
      <x:c r="C3165" s="8" t="n">
        <x:v>61261589</x:v>
      </x:c>
      <x:c r="D3165" s="9" t="n">
        <x:v>1.3571</x:v>
      </x:c>
      <x:c r="E3165" s="9" t="n">
        <x:f>IF(COUNT(C3165:D3165)=2,C3165*D3165/100000000,"n.a.")</x:f>
        <x:v>0.831381024319</x:v>
      </x:c>
      <x:c r="F3165" s="1" t="str">
        <x:v>get_fund_holders_b0ac19f70da2b9d6.json</x:v>
      </x:c>
      <x:c r="G3165" s="1" t="str">
        <x:v>get_fund_performance_8091d233a91473cf.json</x:v>
      </x:c>
    </x:row>
    <x:row r="3166" ht="25" customHeight="1">
      <x:c r="A3166" s="1" t="str">
        <x:v>159629.SZ</x:v>
      </x:c>
      <x:c r="B3166" s="7" t="d">
        <x:v>2026-07-16T00:00:00.000Z</x:v>
      </x:c>
      <x:c r="C3166" s="8" t="n">
        <x:v>747252663</x:v>
      </x:c>
      <x:c r="D3166" s="9" t="n">
        <x:v>3.1767</x:v>
      </x:c>
      <x:c r="E3166" s="9" t="n">
        <x:f>IF(COUNT(C3166:D3166)=2,C3166*D3166/100000000,"n.a.")</x:f>
        <x:v>23.737975345520997</x:v>
      </x:c>
      <x:c r="F3166" s="1" t="str">
        <x:v>get_fund_holders_f06ed8ca04a5c3cd.json</x:v>
      </x:c>
      <x:c r="G3166" s="1" t="str">
        <x:v>get_fund_performance_7ef9212eaf1828ff.json</x:v>
      </x:c>
    </x:row>
    <x:row r="3167" ht="25" customHeight="1">
      <x:c r="A3167" s="1" t="str">
        <x:v>159633.SZ</x:v>
      </x:c>
      <x:c r="B3167" s="7" t="d">
        <x:v>2026-07-16T00:00:00.000Z</x:v>
      </x:c>
      <x:c r="C3167" s="8" t="n">
        <x:v>1310162658</x:v>
      </x:c>
      <x:c r="D3167" s="9" t="n">
        <x:v>3.2469</x:v>
      </x:c>
      <x:c r="E3167" s="9" t="n">
        <x:f>IF(COUNT(C3167:D3167)=2,C3167*D3167/100000000,"n.a.")</x:f>
        <x:v>42.539671342602</x:v>
      </x:c>
      <x:c r="F3167" s="1" t="str">
        <x:v>get_fund_holders_cdfe40210f5aa2b8.json</x:v>
      </x:c>
      <x:c r="G3167" s="1" t="str">
        <x:v>get_fund_performance_240cbda96a3d63f3.json</x:v>
      </x:c>
    </x:row>
    <x:row r="3168" ht="25" customHeight="1">
      <x:c r="A3168" s="1" t="str">
        <x:v>159673.SZ</x:v>
      </x:c>
      <x:c r="B3168" s="7" t="d">
        <x:v>2026-07-16T00:00:00.000Z</x:v>
      </x:c>
      <x:c r="C3168" s="8" t="n">
        <x:v>1555528385</x:v>
      </x:c>
      <x:c r="D3168" s="9" t="n">
        <x:v>1.3016</x:v>
      </x:c>
      <x:c r="E3168" s="9" t="n">
        <x:f>IF(COUNT(C3168:D3168)=2,C3168*D3168/100000000,"n.a.")</x:f>
        <x:v>20.24675745916</x:v>
      </x:c>
      <x:c r="F3168" s="1" t="str">
        <x:v>get_fund_holders_1d7b543e33e514b4.json</x:v>
      </x:c>
      <x:c r="G3168" s="1" t="str">
        <x:v>get_fund_performance_7c60e350c6141c53.json</x:v>
      </x:c>
    </x:row>
    <x:row r="3169" ht="25" customHeight="1">
      <x:c r="A3169" s="1" t="str">
        <x:v>159808.SZ</x:v>
      </x:c>
      <x:c r="B3169" s="7" t="d">
        <x:v>2026-07-16T00:00:00.000Z</x:v>
      </x:c>
      <x:c r="C3169" s="8" t="n">
        <x:v>49484790</x:v>
      </x:c>
      <x:c r="D3169" s="9" t="n">
        <x:v>1.43</x:v>
      </x:c>
      <x:c r="E3169" s="9" t="n">
        <x:f>IF(COUNT(C3169:D3169)=2,C3169*D3169/100000000,"n.a.")</x:f>
        <x:v>0.7076324970000001</x:v>
      </x:c>
      <x:c r="F3169" s="1" t="str">
        <x:v>get_fund_holders_e011263fc4341082.json</x:v>
      </x:c>
      <x:c r="G3169" s="1" t="str">
        <x:v>get_fund_performance_23d6e3cf533bf329.json</x:v>
      </x:c>
    </x:row>
    <x:row r="3170" ht="25" customHeight="1">
      <x:c r="A3170" s="1" t="str">
        <x:v>159810.SZ</x:v>
      </x:c>
      <x:c r="B3170" s="7" t="d">
        <x:v>2026-07-16T00:00:00.000Z</x:v>
      </x:c>
      <x:c r="C3170" s="8" t="n">
        <x:v>51475458</x:v>
      </x:c>
      <x:c r="D3170" s="9" t="n">
        <x:v>1.4877</x:v>
      </x:c>
      <x:c r="E3170" s="9" t="n">
        <x:f>IF(COUNT(C3170:D3170)=2,C3170*D3170/100000000,"n.a.")</x:f>
        <x:v>0.7658003886660001</x:v>
      </x:c>
      <x:c r="F3170" s="1" t="str">
        <x:v>get_fund_holders_e011263fc4341082.json</x:v>
      </x:c>
      <x:c r="G3170" s="1" t="str">
        <x:v>get_fund_performance_23d6e3cf533bf329.json</x:v>
      </x:c>
    </x:row>
    <x:row r="3171" ht="25" customHeight="1">
      <x:c r="A3171" s="1" t="str">
        <x:v>159820.SZ</x:v>
      </x:c>
      <x:c r="B3171" s="7" t="d">
        <x:v>2026-07-16T00:00:00.000Z</x:v>
      </x:c>
      <x:c r="C3171" s="8" t="n">
        <x:v>1308908470</x:v>
      </x:c>
      <x:c r="D3171" s="9" t="n">
        <x:v>1.373</x:v>
      </x:c>
      <x:c r="E3171" s="9" t="n">
        <x:f>IF(COUNT(C3171:D3171)=2,C3171*D3171/100000000,"n.a.")</x:f>
        <x:v>17.9713132931</x:v>
      </x:c>
      <x:c r="F3171" s="1" t="str">
        <x:v>get_fund_holders_4a5b486412b93368.json</x:v>
      </x:c>
      <x:c r="G3171" s="1" t="str">
        <x:v>get_fund_performance_d3b8a29dbfda12d5.json</x:v>
      </x:c>
    </x:row>
    <x:row r="3172" ht="25" customHeight="1">
      <x:c r="A3172" s="1" t="str">
        <x:v>159821.SZ</x:v>
      </x:c>
      <x:c r="B3172" s="7" t="d">
        <x:v>2026-07-16T00:00:00.000Z</x:v>
      </x:c>
      <x:c r="C3172" s="8" t="n">
        <x:v>55520000</x:v>
      </x:c>
      <x:c r="D3172" s="9" t="n">
        <x:v>1.3905</x:v>
      </x:c>
      <x:c r="E3172" s="9" t="n">
        <x:f>IF(COUNT(C3172:D3172)=2,C3172*D3172/100000000,"n.a.")</x:f>
        <x:v>0.7720056</x:v>
      </x:c>
      <x:c r="F3172" s="1" t="str">
        <x:v>get_fund_holders_6f3a5c30140a2cc7.json</x:v>
      </x:c>
      <x:c r="G3172" s="1" t="str">
        <x:v>get_fund_performance_ddc316222fa0f340.json</x:v>
      </x:c>
    </x:row>
    <x:row r="3173" ht="25" customHeight="1">
      <x:c r="A3173" s="1" t="str">
        <x:v>159845.SZ</x:v>
      </x:c>
      <x:c r="B3173" s="7" t="d">
        <x:v>2026-07-16T00:00:00.000Z</x:v>
      </x:c>
      <x:c r="C3173" s="8" t="n">
        <x:v>3890425606</x:v>
      </x:c>
      <x:c r="D3173" s="9" t="n">
        <x:v>3.1689</x:v>
      </x:c>
      <x:c r="E3173" s="9" t="n">
        <x:f>IF(COUNT(C3173:D3173)=2,C3173*D3173/100000000,"n.a.")</x:f>
        <x:v>123.283697028534</x:v>
      </x:c>
      <x:c r="F3173" s="1" t="str">
        <x:v>get_fund_holders_cdfe40210f5aa2b8.json</x:v>
      </x:c>
      <x:c r="G3173" s="1" t="str">
        <x:v>get_fund_performance_240cbda96a3d63f3.json</x:v>
      </x:c>
    </x:row>
    <x:row r="3174" ht="25" customHeight="1">
      <x:c r="A3174" s="1" t="str">
        <x:v>159908.SZ</x:v>
      </x:c>
      <x:c r="B3174" s="7" t="d">
        <x:v>2026-07-16T00:00:00.000Z</x:v>
      </x:c>
      <x:c r="C3174" s="8" t="n">
        <x:v>324229029</x:v>
      </x:c>
      <x:c r="D3174" s="9" t="n">
        <x:v>3.4529</x:v>
      </x:c>
      <x:c r="E3174" s="9" t="n">
        <x:f>IF(COUNT(C3174:D3174)=2,C3174*D3174/100000000,"n.a.")</x:f>
        <x:v>11.195304142341001</x:v>
      </x:c>
      <x:c r="F3174" s="1" t="str">
        <x:v>get_fund_holders_f72299d2431949fb.json</x:v>
      </x:c>
      <x:c r="G3174" s="1" t="str">
        <x:v>get_fund_performance_c6948bae147698fe.json</x:v>
      </x:c>
    </x:row>
    <x:row r="3175" ht="25" customHeight="1">
      <x:c r="A3175" s="1" t="str">
        <x:v>159915.SZ</x:v>
      </x:c>
      <x:c r="B3175" s="7" t="d">
        <x:v>2026-07-16T00:00:00.000Z</x:v>
      </x:c>
      <x:c r="C3175" s="8" t="n">
        <x:v>13024454936</x:v>
      </x:c>
      <x:c r="D3175" s="9" t="n">
        <x:v>3.7138</x:v>
      </x:c>
      <x:c r="E3175" s="9" t="n">
        <x:f>IF(COUNT(C3175:D3175)=2,C3175*D3175/100000000,"n.a.")</x:f>
        <x:v>483.702207413168</x:v>
      </x:c>
      <x:c r="F3175" s="1" t="str">
        <x:v>get_fund_holders_f7a47e9d730c119a.json</x:v>
      </x:c>
      <x:c r="G3175" s="1" t="str">
        <x:v>get_fund_performance_822b984e855b6212.json</x:v>
      </x:c>
    </x:row>
    <x:row r="3176" ht="25" customHeight="1">
      <x:c r="A3176" s="1" t="str">
        <x:v>159919.SZ</x:v>
      </x:c>
      <x:c r="B3176" s="7" t="d">
        <x:v>2026-07-16T00:00:00.000Z</x:v>
      </x:c>
      <x:c r="C3176" s="8" t="n">
        <x:v>5683716676</x:v>
      </x:c>
      <x:c r="D3176" s="9" t="n">
        <x:v>4.9547</x:v>
      </x:c>
      <x:c r="E3176" s="9" t="n">
        <x:f>IF(COUNT(C3176:D3176)=2,C3176*D3176/100000000,"n.a.")</x:f>
        <x:v>281.611110145772</x:v>
      </x:c>
      <x:c r="F3176" s="1" t="str">
        <x:v>get_fund_holders_1d7b543e33e514b4.json</x:v>
      </x:c>
      <x:c r="G3176" s="1" t="str">
        <x:v>get_fund_performance_7c60e350c6141c53.json</x:v>
      </x:c>
    </x:row>
    <x:row r="3177" ht="25" customHeight="1">
      <x:c r="A3177" s="1" t="str">
        <x:v>159922.SZ</x:v>
      </x:c>
      <x:c r="B3177" s="7" t="d">
        <x:v>2026-07-16T00:00:00.000Z</x:v>
      </x:c>
      <x:c r="C3177" s="8" t="n">
        <x:v>3274676765</x:v>
      </x:c>
      <x:c r="D3177" s="9" t="n">
        <x:v>3.2248</x:v>
      </x:c>
      <x:c r="E3177" s="9" t="n">
        <x:f>IF(COUNT(C3177:D3177)=2,C3177*D3177/100000000,"n.a.")</x:f>
        <x:v>105.60177631772001</x:v>
      </x:c>
      <x:c r="F3177" s="1" t="str">
        <x:v>get_fund_holders_642ec0bcd548408a.json</x:v>
      </x:c>
      <x:c r="G3177" s="1" t="str">
        <x:v>get_fund_performance_52dd6b7444cbe37f.json</x:v>
      </x:c>
    </x:row>
    <x:row r="3178" ht="25" customHeight="1">
      <x:c r="A3178" s="1" t="str">
        <x:v>159925.SZ</x:v>
      </x:c>
      <x:c r="B3178" s="7" t="d">
        <x:v>2026-07-16T00:00:00.000Z</x:v>
      </x:c>
      <x:c r="C3178" s="8" t="n">
        <x:v>622220856</x:v>
      </x:c>
      <x:c r="D3178" s="9" t="n">
        <x:v>4.7976</x:v>
      </x:c>
      <x:c r="E3178" s="9" t="n">
        <x:f>IF(COUNT(C3178:D3178)=2,C3178*D3178/100000000,"n.a.")</x:f>
        <x:v>29.851667787456</x:v>
      </x:c>
      <x:c r="F3178" s="1" t="str">
        <x:v>get_fund_holders_9654d298fd7411b0.json</x:v>
      </x:c>
      <x:c r="G3178" s="1" t="str">
        <x:v>get_fund_performance_1d4a9808e8556da1.json</x:v>
      </x:c>
    </x:row>
    <x:row r="3179" ht="25" customHeight="1">
      <x:c r="A3179" s="1" t="str">
        <x:v>159935.SZ</x:v>
      </x:c>
      <x:c r="B3179" s="7" t="d">
        <x:v>2026-07-16T00:00:00.000Z</x:v>
      </x:c>
      <x:c r="C3179" s="8" t="n">
        <x:v>28572956</x:v>
      </x:c>
      <x:c r="D3179" s="9" t="n">
        <x:v>2.5053</x:v>
      </x:c>
      <x:c r="E3179" s="9" t="n">
        <x:f>IF(COUNT(C3179:D3179)=2,C3179*D3179/100000000,"n.a.")</x:f>
        <x:v>0.7158382666680001</x:v>
      </x:c>
      <x:c r="F3179" s="1" t="str">
        <x:v>get_fund_holders_3a509cba2b0c91ea.json</x:v>
      </x:c>
      <x:c r="G3179" s="1" t="str">
        <x:v>get_fund_performance_aa085c9cb9fda8b6.json</x:v>
      </x:c>
    </x:row>
    <x:row r="3180" ht="25" customHeight="1">
      <x:c r="A3180" s="1" t="str">
        <x:v>159948.SZ</x:v>
      </x:c>
      <x:c r="B3180" s="7" t="d">
        <x:v>2026-07-16T00:00:00.000Z</x:v>
      </x:c>
      <x:c r="C3180" s="8" t="n">
        <x:v>1082697720</x:v>
      </x:c>
      <x:c r="D3180" s="9" t="n">
        <x:v>4.0958</x:v>
      </x:c>
      <x:c r="E3180" s="9" t="n">
        <x:f>IF(COUNT(C3180:D3180)=2,C3180*D3180/100000000,"n.a.")</x:f>
        <x:v>44.345133215759994</x:v>
      </x:c>
      <x:c r="F3180" s="1" t="str">
        <x:v>get_fund_holders_fadd370a28d51cf3.json</x:v>
      </x:c>
      <x:c r="G3180" s="1" t="str">
        <x:v>get_fund_performance_bf1ce8849823faae.json</x:v>
      </x:c>
    </x:row>
    <x:row r="3181" ht="25" customHeight="1">
      <x:c r="A3181" s="1" t="str">
        <x:v>159952.SZ</x:v>
      </x:c>
      <x:c r="B3181" s="7" t="d">
        <x:v>2026-07-16T00:00:00.000Z</x:v>
      </x:c>
      <x:c r="C3181" s="8" t="n">
        <x:v>4045484929</x:v>
      </x:c>
      <x:c r="D3181" s="9" t="n">
        <x:v>2.2513</x:v>
      </x:c>
      <x:c r="E3181" s="9" t="n">
        <x:f>IF(COUNT(C3181:D3181)=2,C3181*D3181/100000000,"n.a.")</x:f>
        <x:v>91.076002206577</x:v>
      </x:c>
      <x:c r="F3181" s="1" t="str">
        <x:v>get_fund_holders_f72299d2431949fb.json</x:v>
      </x:c>
      <x:c r="G3181" s="1" t="str">
        <x:v>get_fund_performance_c6948bae147698fe.json</x:v>
      </x:c>
    </x:row>
    <x:row r="3182" ht="25" customHeight="1">
      <x:c r="A3182" s="1" t="str">
        <x:v>159956.SZ</x:v>
      </x:c>
      <x:c r="B3182" s="7" t="d">
        <x:v>2026-07-16T00:00:00.000Z</x:v>
      </x:c>
      <x:c r="C3182" s="8" t="n">
        <x:v>42978674</x:v>
      </x:c>
      <x:c r="D3182" s="9" t="n">
        <x:v>2.3456</x:v>
      </x:c>
      <x:c r="E3182" s="9" t="n">
        <x:f>IF(COUNT(C3182:D3182)=2,C3182*D3182/100000000,"n.a.")</x:f>
        <x:v>1.0081077773440001</x:v>
      </x:c>
      <x:c r="F3182" s="1" t="str">
        <x:v>get_fund_holders_6f3a5c30140a2cc7.json</x:v>
      </x:c>
      <x:c r="G3182" s="1" t="str">
        <x:v>get_fund_performance_ddc316222fa0f340.json</x:v>
      </x:c>
    </x:row>
    <x:row r="3183" ht="25" customHeight="1">
      <x:c r="A3183" s="1" t="str">
        <x:v>159957.SZ</x:v>
      </x:c>
      <x:c r="B3183" s="7" t="d">
        <x:v>2026-07-16T00:00:00.000Z</x:v>
      </x:c>
      <x:c r="C3183" s="8" t="n">
        <x:v>931784560</x:v>
      </x:c>
      <x:c r="D3183" s="9" t="n">
        <x:v>2.4328</x:v>
      </x:c>
      <x:c r="E3183" s="9" t="n">
        <x:f>IF(COUNT(C3183:D3183)=2,C3183*D3183/100000000,"n.a.")</x:f>
        <x:v>22.668454775679997</x:v>
      </x:c>
      <x:c r="F3183" s="1" t="str">
        <x:v>get_fund_holders_972746bb5dcf2cb7.json</x:v>
      </x:c>
      <x:c r="G3183" s="1" t="str">
        <x:v>get_fund_performance_875d1f9d9b20879b.json</x:v>
      </x:c>
    </x:row>
    <x:row r="3184" ht="25" customHeight="1">
      <x:c r="A3184" s="1" t="str">
        <x:v>159958.SZ</x:v>
      </x:c>
      <x:c r="B3184" s="7" t="d">
        <x:v>2026-07-16T00:00:00.000Z</x:v>
      </x:c>
      <x:c r="C3184" s="8" t="n">
        <x:v>225911448</x:v>
      </x:c>
      <x:c r="D3184" s="9" t="n">
        <x:v>2.2385</x:v>
      </x:c>
      <x:c r="E3184" s="9" t="n">
        <x:f>IF(COUNT(C3184:D3184)=2,C3184*D3184/100000000,"n.a.")</x:f>
        <x:v>5.057027763480001</x:v>
      </x:c>
      <x:c r="F3184" s="1" t="str">
        <x:v>get_fund_holders_3665ca842f2b9d2d.json</x:v>
      </x:c>
      <x:c r="G3184" s="1" t="str">
        <x:v>get_fund_performance_757bebf0dcfab699.json</x:v>
      </x:c>
    </x:row>
    <x:row r="3185" ht="25" customHeight="1">
      <x:c r="A3185" s="1" t="str">
        <x:v>159964.SZ</x:v>
      </x:c>
      <x:c r="B3185" s="7" t="d">
        <x:v>2026-07-16T00:00:00.000Z</x:v>
      </x:c>
      <x:c r="C3185" s="8" t="n">
        <x:v>159481881</x:v>
      </x:c>
      <x:c r="D3185" s="9" t="n">
        <x:v>2.4217</x:v>
      </x:c>
      <x:c r="E3185" s="9" t="n">
        <x:f>IF(COUNT(C3185:D3185)=2,C3185*D3185/100000000,"n.a.")</x:f>
        <x:v>3.862172712177</x:v>
      </x:c>
      <x:c r="F3185" s="1" t="str">
        <x:v>get_fund_holders_f7a47e9d730c119a.json</x:v>
      </x:c>
      <x:c r="G3185" s="1" t="str">
        <x:v>get_fund_performance_822b984e855b6212.json</x:v>
      </x:c>
    </x:row>
    <x:row r="3186" ht="25" customHeight="1">
      <x:c r="A3186" s="1" t="str">
        <x:v>159968.SZ</x:v>
      </x:c>
      <x:c r="B3186" s="7" t="d">
        <x:v>2026-07-16T00:00:00.000Z</x:v>
      </x:c>
      <x:c r="C3186" s="8" t="n">
        <x:v>62095098</x:v>
      </x:c>
      <x:c r="D3186" s="9" t="n">
        <x:v>10.3845</x:v>
      </x:c>
      <x:c r="E3186" s="9" t="n">
        <x:f>IF(COUNT(C3186:D3186)=2,C3186*D3186/100000000,"n.a.")</x:f>
        <x:v>6.44826545181</x:v>
      </x:c>
      <x:c r="F3186" s="1" t="str">
        <x:v>get_fund_holders_13991b14672a9e5b.json</x:v>
      </x:c>
      <x:c r="G3186" s="1" t="str">
        <x:v>get_fund_performance_0e4c5b8e47ee8e76.json</x:v>
      </x:c>
    </x:row>
    <x:row r="3187" ht="25" customHeight="1">
      <x:c r="A3187" s="1" t="str">
        <x:v>159971.SZ</x:v>
      </x:c>
      <x:c r="B3187" s="7" t="d">
        <x:v>2026-07-16T00:00:00.000Z</x:v>
      </x:c>
      <x:c r="C3187" s="8" t="n">
        <x:v>1426020288</x:v>
      </x:c>
      <x:c r="D3187" s="9" t="n">
        <x:v>1.2898</x:v>
      </x:c>
      <x:c r="E3187" s="9" t="n">
        <x:f>IF(COUNT(C3187:D3187)=2,C3187*D3187/100000000,"n.a.")</x:f>
        <x:v>18.392809674624</x:v>
      </x:c>
      <x:c r="F3187" s="1" t="str">
        <x:v>get_fund_holders_972746bb5dcf2cb7.json</x:v>
      </x:c>
      <x:c r="G3187" s="1" t="str">
        <x:v>get_fund_performance_875d1f9d9b20879b.json</x:v>
      </x:c>
    </x:row>
    <x:row r="3188" ht="25" customHeight="1">
      <x:c r="A3188" s="1" t="str">
        <x:v>159977.SZ</x:v>
      </x:c>
      <x:c r="B3188" s="7" t="d">
        <x:v>2026-07-16T00:00:00.000Z</x:v>
      </x:c>
      <x:c r="C3188" s="8" t="n">
        <x:v>3161872820</x:v>
      </x:c>
      <x:c r="D3188" s="9" t="n">
        <x:v>1.9245</x:v>
      </x:c>
      <x:c r="E3188" s="9" t="n">
        <x:f>IF(COUNT(C3188:D3188)=2,C3188*D3188/100000000,"n.a.")</x:f>
        <x:v>60.8502424209</x:v>
      </x:c>
      <x:c r="F3188" s="1" t="str">
        <x:v>get_fund_holders_3665ca842f2b9d2d.json</x:v>
      </x:c>
      <x:c r="G3188" s="1" t="str">
        <x:v>get_fund_performance_757bebf0dcfab699.json</x:v>
      </x:c>
    </x:row>
    <x:row r="3189" ht="25" customHeight="1">
      <x:c r="A3189" s="1" t="str">
        <x:v>159982.SZ</x:v>
      </x:c>
      <x:c r="B3189" s="7" t="d">
        <x:v>2026-07-16T00:00:00.000Z</x:v>
      </x:c>
      <x:c r="C3189" s="8" t="n">
        <x:v>146211253</x:v>
      </x:c>
      <x:c r="D3189" s="9" t="n">
        <x:v>2.1241</x:v>
      </x:c>
      <x:c r="E3189" s="9" t="n">
        <x:f>IF(COUNT(C3189:D3189)=2,C3189*D3189/100000000,"n.a.")</x:f>
        <x:v>3.1056732249729997</x:v>
      </x:c>
      <x:c r="F3189" s="1" t="str">
        <x:v>get_fund_holders_6873838444356b70.json</x:v>
      </x:c>
      <x:c r="G3189" s="1" t="str">
        <x:v>get_fund_performance_c16a854f012da14c.json</x:v>
      </x:c>
    </x:row>
    <x:row r="3190" ht="25" customHeight="1">
      <x:c r="A3190" s="1" t="str">
        <x:v>510300.SH</x:v>
      </x:c>
      <x:c r="B3190" s="7" t="d">
        <x:v>2026-07-16T00:00:00.000Z</x:v>
      </x:c>
      <x:c r="C3190" s="8" t="n">
        <x:v>19701487700</x:v>
      </x:c>
      <x:c r="D3190" s="9" t="n">
        <x:v>4.7485</x:v>
      </x:c>
      <x:c r="E3190" s="9" t="n">
        <x:f>IF(COUNT(C3190:D3190)=2,C3190*D3190/100000000,"n.a.")</x:f>
        <x:v>935.5251434345</x:v>
      </x:c>
      <x:c r="F3190" s="1" t="str">
        <x:v>get_fund_holders_1e677b142657289e.json</x:v>
      </x:c>
      <x:c r="G3190" s="1" t="str">
        <x:v>get_fund_performance_32b153f453e65745.json</x:v>
      </x:c>
    </x:row>
    <x:row r="3191" ht="25" customHeight="1">
      <x:c r="A3191" s="1" t="str">
        <x:v>510310.SH</x:v>
      </x:c>
      <x:c r="B3191" s="7" t="d">
        <x:v>2026-07-16T00:00:00.000Z</x:v>
      </x:c>
      <x:c r="C3191" s="8" t="n">
        <x:v>9969944000</x:v>
      </x:c>
      <x:c r="D3191" s="9" t="n">
        <x:v>4.6102</x:v>
      </x:c>
      <x:c r="E3191" s="9" t="n">
        <x:f>IF(COUNT(C3191:D3191)=2,C3191*D3191/100000000,"n.a.")</x:f>
        <x:v>459.63435828799993</x:v>
      </x:c>
      <x:c r="F3191" s="1" t="str">
        <x:v>get_fund_holders_db155956e659ea95.json</x:v>
      </x:c>
      <x:c r="G3191" s="1" t="str">
        <x:v>get_fund_performance_ac2efc383ca02be2.json</x:v>
      </x:c>
    </x:row>
    <x:row r="3192" ht="25" customHeight="1">
      <x:c r="A3192" s="1" t="str">
        <x:v>510320.SH</x:v>
      </x:c>
      <x:c r="B3192" s="7" t="d">
        <x:v>2026-07-16T00:00:00.000Z</x:v>
      </x:c>
      <x:c r="C3192" s="8" t="n">
        <x:v>610068500</x:v>
      </x:c>
      <x:c r="D3192" s="9" t="n">
        <x:v>1.2763</x:v>
      </x:c>
      <x:c r="E3192" s="9" t="n">
        <x:f>IF(COUNT(C3192:D3192)=2,C3192*D3192/100000000,"n.a.")</x:f>
        <x:v>7.786304265499999</x:v>
      </x:c>
      <x:c r="F3192" s="1" t="str">
        <x:v>get_fund_holders_b20aeadfd65009a9.json</x:v>
      </x:c>
      <x:c r="G3192" s="1" t="str">
        <x:v>get_fund_performance_6f370d8e0a2e9620.json</x:v>
      </x:c>
    </x:row>
    <x:row r="3193" ht="25" customHeight="1">
      <x:c r="A3193" s="1" t="str">
        <x:v>510330.SH</x:v>
      </x:c>
      <x:c r="B3193" s="7" t="d">
        <x:v>2026-07-16T00:00:00.000Z</x:v>
      </x:c>
      <x:c r="C3193" s="8" t="n">
        <x:v>7889649800</x:v>
      </x:c>
      <x:c r="D3193" s="9" t="n">
        <x:v>4.9504</x:v>
      </x:c>
      <x:c r="E3193" s="9" t="n">
        <x:f>IF(COUNT(C3193:D3193)=2,C3193*D3193/100000000,"n.a.")</x:f>
        <x:v>390.5692236992</x:v>
      </x:c>
      <x:c r="F3193" s="1" t="str">
        <x:v>get_fund_holders_72fdcd60fda59aca.json</x:v>
      </x:c>
      <x:c r="G3193" s="1" t="str">
        <x:v>get_fund_performance_bfc43c7fa5bbf98b.json</x:v>
      </x:c>
    </x:row>
    <x:row r="3194" ht="25" customHeight="1">
      <x:c r="A3194" s="1" t="str">
        <x:v>510350.SH</x:v>
      </x:c>
      <x:c r="B3194" s="7" t="d">
        <x:v>2026-07-16T00:00:00.000Z</x:v>
      </x:c>
      <x:c r="C3194" s="8" t="n">
        <x:v>675114700</x:v>
      </x:c>
      <x:c r="D3194" s="9" t="n">
        <x:v>4.9723</x:v>
      </x:c>
      <x:c r="E3194" s="9" t="n">
        <x:f>IF(COUNT(C3194:D3194)=2,C3194*D3194/100000000,"n.a.")</x:f>
        <x:v>33.5687282281</x:v>
      </x:c>
      <x:c r="F3194" s="1" t="str">
        <x:v>get_fund_holders_3073d9fb2fa63b6e.json</x:v>
      </x:c>
      <x:c r="G3194" s="1" t="str">
        <x:v>get_fund_performance_4eee3d47edebe064.json</x:v>
      </x:c>
    </x:row>
    <x:row r="3195" ht="25" customHeight="1">
      <x:c r="A3195" s="1" t="str">
        <x:v>510360.SH</x:v>
      </x:c>
      <x:c r="B3195" s="7" t="d">
        <x:v>2026-07-16T00:00:00.000Z</x:v>
      </x:c>
      <x:c r="C3195" s="8" t="n">
        <x:v>1619381200</x:v>
      </x:c>
      <x:c r="D3195" s="9" t="n">
        <x:v>1.8067</x:v>
      </x:c>
      <x:c r="E3195" s="9" t="n">
        <x:f>IF(COUNT(C3195:D3195)=2,C3195*D3195/100000000,"n.a.")</x:f>
        <x:v>29.2573601404</x:v>
      </x:c>
      <x:c r="F3195" s="1" t="str">
        <x:v>get_fund_holders_8112bcd006961a9d.json</x:v>
      </x:c>
      <x:c r="G3195" s="1" t="str">
        <x:v>get_fund_performance_11643907f3f83e2c.json</x:v>
      </x:c>
    </x:row>
    <x:row r="3196" ht="25" customHeight="1">
      <x:c r="A3196" s="1" t="str">
        <x:v>510370.SH</x:v>
      </x:c>
      <x:c r="B3196" s="7" t="d">
        <x:v>2026-07-16T00:00:00.000Z</x:v>
      </x:c>
      <x:c r="C3196" s="8" t="n">
        <x:v>84258100</x:v>
      </x:c>
      <x:c r="D3196" s="9" t="n">
        <x:v>1.0535</x:v>
      </x:c>
      <x:c r="E3196" s="9" t="n">
        <x:f>IF(COUNT(C3196:D3196)=2,C3196*D3196/100000000,"n.a.")</x:f>
        <x:v>0.8876590835000001</x:v>
      </x:c>
      <x:c r="F3196" s="1" t="str">
        <x:v>get_fund_holders_72fdcd60fda59aca.json</x:v>
      </x:c>
      <x:c r="G3196" s="1" t="str">
        <x:v>get_fund_performance_bfc43c7fa5bbf98b.json</x:v>
      </x:c>
    </x:row>
    <x:row r="3197" ht="25" customHeight="1">
      <x:c r="A3197" s="1" t="str">
        <x:v>510380.SH</x:v>
      </x:c>
      <x:c r="B3197" s="7" t="d">
        <x:v>2026-07-16T00:00:00.000Z</x:v>
      </x:c>
      <x:c r="C3197" s="8" t="n">
        <x:v>1260802400</x:v>
      </x:c>
      <x:c r="D3197" s="9" t="n">
        <x:v>1.4059</x:v>
      </x:c>
      <x:c r="E3197" s="9" t="n">
        <x:f>IF(COUNT(C3197:D3197)=2,C3197*D3197/100000000,"n.a.")</x:f>
        <x:v>17.7256209416</x:v>
      </x:c>
      <x:c r="F3197" s="1" t="str">
        <x:v>get_fund_holders_b7b2fd863d7cae37.json</x:v>
      </x:c>
      <x:c r="G3197" s="1" t="str">
        <x:v>get_fund_performance_782c037bcb449f29.json</x:v>
      </x:c>
    </x:row>
    <x:row r="3198" ht="25" customHeight="1">
      <x:c r="A3198" s="1" t="str">
        <x:v>510390.SH</x:v>
      </x:c>
      <x:c r="B3198" s="7" t="d">
        <x:v>2026-07-16T00:00:00.000Z</x:v>
      </x:c>
      <x:c r="C3198" s="8" t="n">
        <x:v>133850000</x:v>
      </x:c>
      <x:c r="D3198" s="9" t="n">
        <x:v>5.3398</x:v>
      </x:c>
      <x:c r="E3198" s="9" t="n">
        <x:f>IF(COUNT(C3198:D3198)=2,C3198*D3198/100000000,"n.a.")</x:f>
        <x:v>7.1473223</x:v>
      </x:c>
      <x:c r="F3198" s="1" t="str">
        <x:v>get_fund_holders_de7653a1c69256fb.json</x:v>
      </x:c>
      <x:c r="G3198" s="1" t="str">
        <x:v>get_fund_performance_84601eddc1c275fe.json</x:v>
      </x:c>
    </x:row>
    <x:row r="3199" ht="25" customHeight="1">
      <x:c r="A3199" s="1" t="str">
        <x:v>510500.SH</x:v>
      </x:c>
      <x:c r="B3199" s="7" t="d">
        <x:v>2026-07-16T00:00:00.000Z</x:v>
      </x:c>
      <x:c r="C3199" s="8" t="n">
        <x:v>5722168600</x:v>
      </x:c>
      <x:c r="D3199" s="9" t="n">
        <x:v>7.9555</x:v>
      </x:c>
      <x:c r="E3199" s="9" t="n">
        <x:f>IF(COUNT(C3199:D3199)=2,C3199*D3199/100000000,"n.a.")</x:f>
        <x:v>455.22712297299995</x:v>
      </x:c>
      <x:c r="F3199" s="1" t="str">
        <x:v>get_fund_holders_0f3e86d571c495d7.json</x:v>
      </x:c>
      <x:c r="G3199" s="1" t="str">
        <x:v>get_fund_performance_5896dab4189c2620.json</x:v>
      </x:c>
    </x:row>
    <x:row r="3200" ht="25" customHeight="1">
      <x:c r="A3200" s="1" t="str">
        <x:v>510510.SH</x:v>
      </x:c>
      <x:c r="B3200" s="7" t="d">
        <x:v>2026-07-16T00:00:00.000Z</x:v>
      </x:c>
      <x:c r="C3200" s="8" t="n">
        <x:v>921038300</x:v>
      </x:c>
      <x:c r="D3200" s="9" t="n">
        <x:v>2.5668</x:v>
      </x:c>
      <x:c r="E3200" s="9" t="n">
        <x:f>IF(COUNT(C3200:D3200)=2,C3200*D3200/100000000,"n.a.")</x:f>
        <x:v>23.641211084400002</x:v>
      </x:c>
      <x:c r="F3200" s="1" t="str">
        <x:v>get_fund_holders_4b6ceb4ab77d2485.json</x:v>
      </x:c>
      <x:c r="G3200" s="1" t="str">
        <x:v>get_fund_performance_b5f4b8ffdfab8d69.json</x:v>
      </x:c>
    </x:row>
    <x:row r="3201" ht="25" customHeight="1">
      <x:c r="A3201" s="1" t="str">
        <x:v>510530.SH</x:v>
      </x:c>
      <x:c r="B3201" s="7" t="d">
        <x:v>2026-07-16T00:00:00.000Z</x:v>
      </x:c>
      <x:c r="C3201" s="8" t="n">
        <x:v>47479400</x:v>
      </x:c>
      <x:c r="D3201" s="9" t="n">
        <x:v>8.8615</x:v>
      </x:c>
      <x:c r="E3201" s="9" t="n">
        <x:f>IF(COUNT(C3201:D3201)=2,C3201*D3201/100000000,"n.a.")</x:f>
        <x:v>4.207387031</x:v>
      </x:c>
      <x:c r="F3201" s="1" t="str">
        <x:v>get_fund_holders_02dd5efc1003a96c.json</x:v>
      </x:c>
      <x:c r="G3201" s="1" t="str">
        <x:v>get_fund_performance_b02199b195311b97.json</x:v>
      </x:c>
    </x:row>
    <x:row r="3202" ht="25" customHeight="1">
      <x:c r="A3202" s="1" t="str">
        <x:v>510550.SH</x:v>
      </x:c>
      <x:c r="B3202" s="7" t="d">
        <x:v>2026-07-16T00:00:00.000Z</x:v>
      </x:c>
      <x:c r="C3202" s="8" t="n">
        <x:v>19743300</x:v>
      </x:c>
      <x:c r="D3202" s="9" t="n">
        <x:v>2.0446</x:v>
      </x:c>
      <x:c r="E3202" s="9" t="n">
        <x:f>IF(COUNT(C3202:D3202)=2,C3202*D3202/100000000,"n.a.")</x:f>
        <x:v>0.4036715118</x:v>
      </x:c>
      <x:c r="F3202" s="1" t="str">
        <x:v>get_fund_holders_9716a79bd81ae93a.json</x:v>
      </x:c>
      <x:c r="G3202" s="1" t="str">
        <x:v>get_fund_performance_a204b4467a190cee.json</x:v>
      </x:c>
    </x:row>
    <x:row r="3203" ht="25" customHeight="1">
      <x:c r="A3203" s="1" t="str">
        <x:v>510560.SH</x:v>
      </x:c>
      <x:c r="B3203" s="7" t="d">
        <x:v>2026-07-16T00:00:00.000Z</x:v>
      </x:c>
      <x:c r="C3203" s="8" t="n">
        <x:v>60318700</x:v>
      </x:c>
      <x:c r="D3203" s="9" t="n">
        <x:v>1.9797</x:v>
      </x:c>
      <x:c r="E3203" s="9" t="n">
        <x:f>IF(COUNT(C3203:D3203)=2,C3203*D3203/100000000,"n.a.")</x:f>
        <x:v>1.1941293039</x:v>
      </x:c>
      <x:c r="F3203" s="1" t="str">
        <x:v>get_fund_holders_397f67910833c338.json</x:v>
      </x:c>
      <x:c r="G3203" s="1" t="str">
        <x:v>get_fund_performance_a001173e5434a9d4.json</x:v>
      </x:c>
    </x:row>
    <x:row r="3204" ht="25" customHeight="1">
      <x:c r="A3204" s="1" t="str">
        <x:v>510570.SH</x:v>
      </x:c>
      <x:c r="B3204" s="7" t="d">
        <x:v>2026-07-16T00:00:00.000Z</x:v>
      </x:c>
      <x:c r="C3204" s="8" t="n">
        <x:v>33060600</x:v>
      </x:c>
      <x:c r="D3204" s="9" t="n">
        <x:v>1.2545</x:v>
      </x:c>
      <x:c r="E3204" s="9" t="n">
        <x:f>IF(COUNT(C3204:D3204)=2,C3204*D3204/100000000,"n.a.")</x:f>
        <x:v>0.41474522699999994</x:v>
      </x:c>
      <x:c r="F3204" s="1" t="str">
        <x:v>get_fund_holders_397f67910833c338.json</x:v>
      </x:c>
      <x:c r="G3204" s="1" t="str">
        <x:v>get_fund_performance_a001173e5434a9d4.json</x:v>
      </x:c>
    </x:row>
    <x:row r="3205" ht="25" customHeight="1">
      <x:c r="A3205" s="1" t="str">
        <x:v>510580.SH</x:v>
      </x:c>
      <x:c r="B3205" s="7" t="d">
        <x:v>2026-07-16T00:00:00.000Z</x:v>
      </x:c>
      <x:c r="C3205" s="8" t="n">
        <x:v>1020568300</x:v>
      </x:c>
      <x:c r="D3205" s="9" t="n">
        <x:v>4.172</x:v>
      </x:c>
      <x:c r="E3205" s="9" t="n">
        <x:f>IF(COUNT(C3205:D3205)=2,C3205*D3205/100000000,"n.a.")</x:f>
        <x:v>42.578109476</x:v>
      </x:c>
      <x:c r="F3205" s="1" t="str">
        <x:v>get_fund_holders_642ec0bcd548408a.json</x:v>
      </x:c>
      <x:c r="G3205" s="1" t="str">
        <x:v>get_fund_performance_52dd6b7444cbe37f.json</x:v>
      </x:c>
    </x:row>
    <x:row r="3206" ht="25" customHeight="1">
      <x:c r="A3206" s="1" t="str">
        <x:v>510590.SH</x:v>
      </x:c>
      <x:c r="B3206" s="7" t="d">
        <x:v>2026-07-16T00:00:00.000Z</x:v>
      </x:c>
      <x:c r="C3206" s="8" t="n">
        <x:v>126786100</x:v>
      </x:c>
      <x:c r="D3206" s="9" t="n">
        <x:v>8.5889</x:v>
      </x:c>
      <x:c r="E3206" s="9" t="n">
        <x:f>IF(COUNT(C3206:D3206)=2,C3206*D3206/100000000,"n.a.")</x:f>
        <x:v>10.889531342900002</x:v>
      </x:c>
      <x:c r="F3206" s="1" t="str">
        <x:v>get_fund_holders_c3d87f4218ad4583.json</x:v>
      </x:c>
      <x:c r="G3206" s="1" t="str">
        <x:v>get_fund_performance_02aa700a9df0acc2.json</x:v>
      </x:c>
    </x:row>
    <x:row r="3207" ht="25" customHeight="1">
      <x:c r="A3207" s="1" t="str">
        <x:v>512100.SH</x:v>
      </x:c>
      <x:c r="B3207" s="7" t="d">
        <x:v>2026-07-16T00:00:00.000Z</x:v>
      </x:c>
      <x:c r="C3207" s="8" t="n">
        <x:v>8705217600</x:v>
      </x:c>
      <x:c r="D3207" s="9" t="n">
        <x:v>3.0892</x:v>
      </x:c>
      <x:c r="E3207" s="9" t="n">
        <x:f>IF(COUNT(C3207:D3207)=2,C3207*D3207/100000000,"n.a.")</x:f>
        <x:v>268.9215820992</x:v>
      </x:c>
      <x:c r="F3207" s="1" t="str">
        <x:v>get_fund_holders_f06ed8ca04a5c3cd.json</x:v>
      </x:c>
      <x:c r="G3207" s="1" t="str">
        <x:v>get_fund_performance_7ef9212eaf1828ff.json</x:v>
      </x:c>
    </x:row>
    <x:row r="3208" ht="25" customHeight="1">
      <x:c r="A3208" s="1" t="str">
        <x:v>512500.SH</x:v>
      </x:c>
      <x:c r="B3208" s="7" t="d">
        <x:v>2026-07-16T00:00:00.000Z</x:v>
      </x:c>
      <x:c r="C3208" s="8" t="n">
        <x:v>1826408800</x:v>
      </x:c>
      <x:c r="D3208" s="9" t="n">
        <x:v>4.4961</x:v>
      </x:c>
      <x:c r="E3208" s="9" t="n">
        <x:f>IF(COUNT(C3208:D3208)=2,C3208*D3208/100000000,"n.a.")</x:f>
        <x:v>82.1171660568</x:v>
      </x:c>
      <x:c r="F3208" s="1" t="str">
        <x:v>get_fund_holders_9716a79bd81ae93a.json</x:v>
      </x:c>
      <x:c r="G3208" s="1" t="str">
        <x:v>get_fund_performance_a204b4467a190cee.json</x:v>
      </x:c>
    </x:row>
    <x:row r="3209" ht="25" customHeight="1">
      <x:c r="A3209" s="1" t="str">
        <x:v>512510.SH</x:v>
      </x:c>
      <x:c r="B3209" s="7" t="d">
        <x:v>2026-07-16T00:00:00.000Z</x:v>
      </x:c>
      <x:c r="C3209" s="8" t="n">
        <x:v>410929800</x:v>
      </x:c>
      <x:c r="D3209" s="9" t="n">
        <x:v>2.3687</x:v>
      </x:c>
      <x:c r="E3209" s="9" t="n">
        <x:f>IF(COUNT(C3209:D3209)=2,C3209*D3209/100000000,"n.a.")</x:f>
        <x:v>9.7336941726</x:v>
      </x:c>
      <x:c r="F3209" s="1" t="str">
        <x:v>get_fund_holders_cb7a47267215c1da.json</x:v>
      </x:c>
      <x:c r="G3209" s="1" t="str">
        <x:v>get_fund_performance_7bf0efc786c27bf1.json</x:v>
      </x:c>
    </x:row>
    <x:row r="3210" ht="25" customHeight="1">
      <x:c r="A3210" s="1" t="str">
        <x:v>515130.SH</x:v>
      </x:c>
      <x:c r="B3210" s="7" t="d">
        <x:v>2026-07-16T00:00:00.000Z</x:v>
      </x:c>
      <x:c r="C3210" s="8" t="n">
        <x:v>100463200</x:v>
      </x:c>
      <x:c r="D3210" s="9" t="n">
        <x:v>1.5674</x:v>
      </x:c>
      <x:c r="E3210" s="9" t="n">
        <x:f>IF(COUNT(C3210:D3210)=2,C3210*D3210/100000000,"n.a.")</x:f>
        <x:v>1.5746601967999998</x:v>
      </x:c>
      <x:c r="F3210" s="1" t="str">
        <x:v>get_fund_holders_02dd5efc1003a96c.json</x:v>
      </x:c>
      <x:c r="G3210" s="1" t="str">
        <x:v>get_fund_performance_b02199b195311b97.json</x:v>
      </x:c>
    </x:row>
    <x:row r="3211" ht="25" customHeight="1">
      <x:c r="A3211" s="1" t="str">
        <x:v>515190.SH</x:v>
      </x:c>
      <x:c r="B3211" s="7" t="d">
        <x:v>2026-07-16T00:00:00.000Z</x:v>
      </x:c>
      <x:c r="C3211" s="8" t="n">
        <x:v>273466100</x:v>
      </x:c>
      <x:c r="D3211" s="9" t="n">
        <x:v>1.6707</x:v>
      </x:c>
      <x:c r="E3211" s="9" t="n">
        <x:f>IF(COUNT(C3211:D3211)=2,C3211*D3211/100000000,"n.a.")</x:f>
        <x:v>4.5687981327000005</x:v>
      </x:c>
      <x:c r="F3211" s="1" t="str">
        <x:v>get_fund_holders_4a5b486412b93368.json</x:v>
      </x:c>
      <x:c r="G3211" s="1" t="str">
        <x:v>get_fund_performance_d3b8a29dbfda12d5.json</x:v>
      </x:c>
    </x:row>
    <x:row r="3212" ht="25" customHeight="1">
      <x:c r="A3212" s="1" t="str">
        <x:v>515310.SH</x:v>
      </x:c>
      <x:c r="B3212" s="7" t="d">
        <x:v>2026-07-16T00:00:00.000Z</x:v>
      </x:c>
      <x:c r="C3212" s="8" t="n">
        <x:v>279611200</x:v>
      </x:c>
      <x:c r="D3212" s="9" t="n">
        <x:v>1.4116</x:v>
      </x:c>
      <x:c r="E3212" s="9" t="n">
        <x:f>IF(COUNT(C3212:D3212)=2,C3212*D3212/100000000,"n.a.")</x:f>
        <x:v>3.9469916992000003</x:v>
      </x:c>
      <x:c r="F3212" s="1" t="str">
        <x:v>get_fund_holders_9654d298fd7411b0.json</x:v>
      </x:c>
      <x:c r="G3212" s="1" t="str">
        <x:v>get_fund_performance_1d4a9808e8556da1.json</x:v>
      </x:c>
    </x:row>
    <x:row r="3213" ht="25" customHeight="1">
      <x:c r="A3213" s="1" t="str">
        <x:v>515330.SH</x:v>
      </x:c>
      <x:c r="B3213" s="7" t="d">
        <x:v>2026-07-16T00:00:00.000Z</x:v>
      </x:c>
      <x:c r="C3213" s="8" t="n">
        <x:v>5783709500</x:v>
      </x:c>
      <x:c r="D3213" s="9" t="n">
        <x:v>1.3633</x:v>
      </x:c>
      <x:c r="E3213" s="9" t="n">
        <x:f>IF(COUNT(C3213:D3213)=2,C3213*D3213/100000000,"n.a.")</x:f>
        <x:v>78.84931161349999</x:v>
      </x:c>
      <x:c r="F3213" s="1" t="str">
        <x:v>get_fund_holders_8112bcd006961a9d.json</x:v>
      </x:c>
      <x:c r="G3213" s="1" t="str">
        <x:v>get_fund_performance_11643907f3f83e2c.json</x:v>
      </x:c>
    </x:row>
    <x:row r="3214" ht="25" customHeight="1">
      <x:c r="A3214" s="1" t="str">
        <x:v>515350.SH</x:v>
      </x:c>
      <x:c r="B3214" s="7" t="d">
        <x:v>2026-07-16T00:00:00.000Z</x:v>
      </x:c>
      <x:c r="C3214" s="8" t="n">
        <x:v>12599200</x:v>
      </x:c>
      <x:c r="D3214" s="9" t="n">
        <x:v>6.3638</x:v>
      </x:c>
      <x:c r="E3214" s="9" t="n">
        <x:f>IF(COUNT(C3214:D3214)=2,C3214*D3214/100000000,"n.a.")</x:f>
        <x:v>0.8017878896000001</x:v>
      </x:c>
      <x:c r="F3214" s="1" t="str">
        <x:v>get_fund_holders_f7a0251fa6d4d112.json</x:v>
      </x:c>
      <x:c r="G3214" s="1" t="str">
        <x:v>get_fund_performance_f34761a2b46b9330.json</x:v>
      </x:c>
    </x:row>
    <x:row r="3215" ht="25" customHeight="1">
      <x:c r="A3215" s="1" t="str">
        <x:v>515360.SH</x:v>
      </x:c>
      <x:c r="B3215" s="7" t="d">
        <x:v>2026-07-16T00:00:00.000Z</x:v>
      </x:c>
      <x:c r="C3215" s="8" t="n">
        <x:v>38279300</x:v>
      </x:c>
      <x:c r="D3215" s="9" t="n">
        <x:v>6.8206</x:v>
      </x:c>
      <x:c r="E3215" s="9" t="n">
        <x:f>IF(COUNT(C3215:D3215)=2,C3215*D3215/100000000,"n.a.")</x:f>
        <x:v>2.6108779358</x:v>
      </x:c>
      <x:c r="F3215" s="1" t="str">
        <x:v>get_fund_holders_b20aeadfd65009a9.json</x:v>
      </x:c>
      <x:c r="G3215" s="1" t="str">
        <x:v>get_fund_performance_6f370d8e0a2e9620.json</x:v>
      </x:c>
    </x:row>
    <x:row r="3216" ht="25" customHeight="1">
      <x:c r="A3216" s="1" t="str">
        <x:v>515380.SH</x:v>
      </x:c>
      <x:c r="B3216" s="7" t="d">
        <x:v>2026-07-16T00:00:00.000Z</x:v>
      </x:c>
      <x:c r="C3216" s="8" t="n">
        <x:v>660699800</x:v>
      </x:c>
      <x:c r="D3216" s="9" t="n">
        <x:v>5.4901</x:v>
      </x:c>
      <x:c r="E3216" s="9" t="n">
        <x:f>IF(COUNT(C3216:D3216)=2,C3216*D3216/100000000,"n.a.")</x:f>
        <x:v>36.2730797198</x:v>
      </x:c>
      <x:c r="F3216" s="1" t="str">
        <x:v>get_fund_holders_3073d9fb2fa63b6e.json</x:v>
      </x:c>
      <x:c r="G3216" s="1" t="str">
        <x:v>get_fund_performance_4eee3d47edebe064.json</x:v>
      </x:c>
    </x:row>
    <x:row r="3217" ht="25" customHeight="1">
      <x:c r="A3217" s="1" t="str">
        <x:v>515390.SH</x:v>
      </x:c>
      <x:c r="B3217" s="7" t="d">
        <x:v>2026-07-16T00:00:00.000Z</x:v>
      </x:c>
      <x:c r="C3217" s="8" t="n">
        <x:v>1418683000</x:v>
      </x:c>
      <x:c r="D3217" s="9" t="n">
        <x:v>1.3785</x:v>
      </x:c>
      <x:c r="E3217" s="9" t="n">
        <x:f>IF(COUNT(C3217:D3217)=2,C3217*D3217/100000000,"n.a.")</x:f>
        <x:v>19.556545155</x:v>
      </x:c>
      <x:c r="F3217" s="1" t="str">
        <x:v>get_fund_holders_de7653a1c69256fb.json</x:v>
      </x:c>
      <x:c r="G3217" s="1" t="str">
        <x:v>get_fund_performance_84601eddc1c275fe.json</x:v>
      </x:c>
    </x:row>
    <x:row r="3218" ht="25" customHeight="1">
      <x:c r="A3218" s="1" t="str">
        <x:v>515530.SH</x:v>
      </x:c>
      <x:c r="B3218" s="7" t="d">
        <x:v>2026-07-16T00:00:00.000Z</x:v>
      </x:c>
      <x:c r="C3218" s="8" t="n">
        <x:v>12242700</x:v>
      </x:c>
      <x:c r="D3218" s="9" t="n">
        <x:v>4.377</x:v>
      </x:c>
      <x:c r="E3218" s="9" t="n">
        <x:f>IF(COUNT(C3218:D3218)=2,C3218*D3218/100000000,"n.a.")</x:f>
        <x:v>0.535862979</x:v>
      </x:c>
      <x:c r="F3218" s="1" t="str">
        <x:v>get_fund_holders_c3d87f4218ad4583.json</x:v>
      </x:c>
      <x:c r="G3218" s="1" t="str">
        <x:v>get_fund_performance_02aa700a9df0acc2.json</x:v>
      </x:c>
    </x:row>
    <x:row r="3219" ht="25" customHeight="1">
      <x:c r="A3219" s="1" t="str">
        <x:v>515550.SH</x:v>
      </x:c>
      <x:c r="B3219" s="7" t="d">
        <x:v>2026-07-16T00:00:00.000Z</x:v>
      </x:c>
      <x:c r="C3219" s="8" t="n">
        <x:v>17345700</x:v>
      </x:c>
      <x:c r="D3219" s="9" t="n">
        <x:v>1.789</x:v>
      </x:c>
      <x:c r="E3219" s="9" t="n">
        <x:f>IF(COUNT(C3219:D3219)=2,C3219*D3219/100000000,"n.a.")</x:f>
        <x:v>0.310314573</x:v>
      </x:c>
      <x:c r="F3219" s="1" t="str">
        <x:v>get_fund_holders_4b6ceb4ab77d2485.json</x:v>
      </x:c>
      <x:c r="G3219" s="1" t="str">
        <x:v>get_fund_performance_b5f4b8ffdfab8d69.json</x:v>
      </x:c>
    </x:row>
    <x:row r="3220" ht="25" customHeight="1">
      <x:c r="A3220" s="1" t="str">
        <x:v>515660.SH</x:v>
      </x:c>
      <x:c r="B3220" s="7" t="d">
        <x:v>2026-07-16T00:00:00.000Z</x:v>
      </x:c>
      <x:c r="C3220" s="8" t="n">
        <x:v>430894200</x:v>
      </x:c>
      <x:c r="D3220" s="9" t="n">
        <x:v>5.8975</x:v>
      </x:c>
      <x:c r="E3220" s="9" t="n">
        <x:f>IF(COUNT(C3220:D3220)=2,C3220*D3220/100000000,"n.a.")</x:f>
        <x:v>25.411985445</x:v>
      </x:c>
      <x:c r="F3220" s="1" t="str">
        <x:v>get_fund_holders_9f97c20db2568193.json</x:v>
      </x:c>
      <x:c r="G3220" s="1" t="str">
        <x:v>get_fund_performance_cc51021ca3a41cab.json</x:v>
      </x:c>
    </x:row>
    <x:row r="3221" ht="25" customHeight="1">
      <x:c r="A3221" s="1" t="str">
        <x:v>516300.SH</x:v>
      </x:c>
      <x:c r="B3221" s="7" t="d">
        <x:v>2026-07-16T00:00:00.000Z</x:v>
      </x:c>
      <x:c r="C3221" s="8" t="n">
        <x:v>27012600</x:v>
      </x:c>
      <x:c r="D3221" s="9" t="n">
        <x:v>3.1913</x:v>
      </x:c>
      <x:c r="E3221" s="9" t="n">
        <x:f>IF(COUNT(C3221:D3221)=2,C3221*D3221/100000000,"n.a.")</x:f>
        <x:v>0.8620531038</x:v>
      </x:c>
      <x:c r="F3221" s="1" t="str">
        <x:v>get_fund_holders_297fc90dcb4e9518.json</x:v>
      </x:c>
      <x:c r="G3221" s="1" t="str">
        <x:v>get_fund_performance_76033c52f8ce0ced.json</x:v>
      </x:c>
    </x:row>
    <x:row r="3222" ht="25" customHeight="1">
      <x:c r="A3222" s="1" t="str">
        <x:v>560010.SH</x:v>
      </x:c>
      <x:c r="B3222" s="7" t="d">
        <x:v>2026-07-16T00:00:00.000Z</x:v>
      </x:c>
      <x:c r="C3222" s="8" t="n">
        <x:v>1862621700</x:v>
      </x:c>
      <x:c r="D3222" s="9" t="n">
        <x:v>3.1642</x:v>
      </x:c>
      <x:c r="E3222" s="9" t="n">
        <x:f>IF(COUNT(C3222:D3222)=2,C3222*D3222/100000000,"n.a.")</x:f>
        <x:v>58.9370758314</x:v>
      </x:c>
      <x:c r="F3222" s="1" t="str">
        <x:v>get_fund_holders_6873838444356b70.json</x:v>
      </x:c>
      <x:c r="G3222" s="1" t="str">
        <x:v>get_fund_performance_c16a854f012da14c.json</x:v>
      </x:c>
    </x:row>
    <x:row r="3223" ht="25" customHeight="1">
      <x:c r="A3223" s="1" t="str">
        <x:v>560110.SH</x:v>
      </x:c>
      <x:c r="B3223" s="7" t="d">
        <x:v>2026-07-16T00:00:00.000Z</x:v>
      </x:c>
      <x:c r="C3223" s="8" t="n">
        <x:v>238903500</x:v>
      </x:c>
      <x:c r="D3223" s="9" t="n">
        <x:v>1.1428</x:v>
      </x:c>
      <x:c r="E3223" s="9" t="n">
        <x:f>IF(COUNT(C3223:D3223)=2,C3223*D3223/100000000,"n.a.")</x:f>
        <x:v>2.730189198</x:v>
      </x:c>
      <x:c r="F3223" s="1" t="str">
        <x:v>get_fund_holders_297fc90dcb4e9518.json</x:v>
      </x:c>
      <x:c r="G3223" s="1" t="str">
        <x:v>get_fund_performance_76033c52f8ce0ced.json</x:v>
      </x:c>
    </x:row>
    <x:row r="3224" ht="25" customHeight="1">
      <x:c r="A3224" s="1" t="str">
        <x:v>560220.SH</x:v>
      </x:c>
      <x:c r="B3224" s="7" t="d">
        <x:v>2026-07-16T00:00:00.000Z</x:v>
      </x:c>
      <x:c r="C3224" s="8" t="n">
        <x:v>51717000</x:v>
      </x:c>
      <x:c r="D3224" s="9" t="n">
        <x:v>1.3957</x:v>
      </x:c>
      <x:c r="E3224" s="9" t="n">
        <x:f>IF(COUNT(C3224:D3224)=2,C3224*D3224/100000000,"n.a.")</x:f>
        <x:v>0.721814169</x:v>
      </x:c>
      <x:c r="F3224" s="1" t="str">
        <x:v>get_fund_holders_fc050ecb223266b2.json</x:v>
      </x:c>
      <x:c r="G3224" s="1" t="str">
        <x:v>get_fund_performance_64e81de3617dc384.json</x:v>
      </x:c>
    </x:row>
    <x:row r="3225" ht="25" customHeight="1">
      <x:c r="A3225" s="1" t="str">
        <x:v>561350.SH</x:v>
      </x:c>
      <x:c r="B3225" s="7" t="d">
        <x:v>2026-07-16T00:00:00.000Z</x:v>
      </x:c>
      <x:c r="C3225" s="8" t="n">
        <x:v>76700000</x:v>
      </x:c>
      <x:c r="D3225" s="9" t="n">
        <x:v>1.2647</x:v>
      </x:c>
      <x:c r="E3225" s="9" t="n">
        <x:f>IF(COUNT(C3225:D3225)=2,C3225*D3225/100000000,"n.a.")</x:f>
        <x:v>0.9700249</x:v>
      </x:c>
      <x:c r="F3225" s="1" t="str">
        <x:v>get_fund_holders_13991b14672a9e5b.json</x:v>
      </x:c>
      <x:c r="G3225" s="1" t="str">
        <x:v>get_fund_performance_0e4c5b8e47ee8e76.json</x:v>
      </x:c>
    </x:row>
    <x:row r="3226" ht="25" customHeight="1">
      <x:c r="A3226" s="1" t="str">
        <x:v>561370.SH</x:v>
      </x:c>
      <x:c r="B3226" s="7" t="d">
        <x:v>2026-07-16T00:00:00.000Z</x:v>
      </x:c>
      <x:c r="C3226" s="8" t="n">
        <x:v>24356000</x:v>
      </x:c>
      <x:c r="D3226" s="9" t="n">
        <x:v>1.3613</x:v>
      </x:c>
      <x:c r="E3226" s="9" t="n">
        <x:f>IF(COUNT(C3226:D3226)=2,C3226*D3226/100000000,"n.a.")</x:f>
        <x:v>0.331558228</x:v>
      </x:c>
      <x:c r="F3226" s="1" t="str">
        <x:v>get_fund_holders_2726ab4790466ee0.json</x:v>
      </x:c>
      <x:c r="G3226" s="1" t="str">
        <x:v>get_fund_performance_cb9287801365b0fc.json</x:v>
      </x:c>
    </x:row>
    <x:row r="3227" ht="25" customHeight="1">
      <x:c r="A3227" s="1" t="str">
        <x:v>561930.SH</x:v>
      </x:c>
      <x:c r="B3227" s="7" t="d">
        <x:v>2026-07-16T00:00:00.000Z</x:v>
      </x:c>
      <x:c r="C3227" s="8" t="n">
        <x:v>259260600</x:v>
      </x:c>
      <x:c r="D3227" s="9" t="n">
        <x:v>1.5854</x:v>
      </x:c>
      <x:c r="E3227" s="9" t="n">
        <x:f>IF(COUNT(C3227:D3227)=2,C3227*D3227/100000000,"n.a.")</x:f>
        <x:v>4.1103175524</x:v>
      </x:c>
      <x:c r="F3227" s="1" t="str">
        <x:v>get_fund_holders_f7a0251fa6d4d112.json</x:v>
      </x:c>
      <x:c r="G3227" s="1" t="str">
        <x:v>get_fund_performance_f34761a2b46b9330.json</x:v>
      </x:c>
    </x:row>
    <x:row r="3228" ht="25" customHeight="1">
      <x:c r="A3228" s="1" t="str">
        <x:v>562660.SH</x:v>
      </x:c>
      <x:c r="B3228" s="7" t="d">
        <x:v>2026-07-16T00:00:00.000Z</x:v>
      </x:c>
      <x:c r="C3228" s="8" t="n">
        <x:v>226874000</x:v>
      </x:c>
      <x:c r="D3228" s="9" t="n">
        <x:v>1.774</x:v>
      </x:c>
      <x:c r="E3228" s="9" t="n">
        <x:f>IF(COUNT(C3228:D3228)=2,C3228*D3228/100000000,"n.a.")</x:f>
        <x:v>4.02474476</x:v>
      </x:c>
      <x:c r="F3228" s="1" t="str">
        <x:v>get_fund_holders_a10e2190a42af2eb.json</x:v>
      </x:c>
      <x:c r="G3228" s="1" t="str">
        <x:v>get_fund_performance_074fe7c4861a32c8.json</x:v>
      </x:c>
    </x:row>
    <x:row r="3229" ht="25" customHeight="1">
      <x:c r="A3229" s="1" t="str">
        <x:v>563200.SH</x:v>
      </x:c>
      <x:c r="B3229" s="7" t="d">
        <x:v>2026-07-16T00:00:00.000Z</x:v>
      </x:c>
      <x:c r="C3229" s="8" t="n">
        <x:v>45458800</x:v>
      </x:c>
      <x:c r="D3229" s="9" t="n">
        <x:v>1.4726</x:v>
      </x:c>
      <x:c r="E3229" s="9" t="n">
        <x:f>IF(COUNT(C3229:D3229)=2,C3229*D3229/100000000,"n.a.")</x:f>
        <x:v>0.6694262888</x:v>
      </x:c>
      <x:c r="F3229" s="1" t="str">
        <x:v>get_fund_holders_fc050ecb223266b2.json</x:v>
      </x:c>
      <x:c r="G3229" s="1" t="str">
        <x:v>get_fund_performance_64e81de3617dc384.json</x:v>
      </x:c>
    </x:row>
    <x:row r="3230" ht="25" customHeight="1">
      <x:c r="A3230" s="1" t="str">
        <x:v>563300.SH</x:v>
      </x:c>
      <x:c r="B3230" s="7" t="d">
        <x:v>2026-07-16T00:00:00.000Z</x:v>
      </x:c>
      <x:c r="C3230" s="8" t="n">
        <x:v>2526174000</x:v>
      </x:c>
      <x:c r="D3230" s="9" t="n">
        <x:v>1.4137</x:v>
      </x:c>
      <x:c r="E3230" s="9" t="n">
        <x:f>IF(COUNT(C3230:D3230)=2,C3230*D3230/100000000,"n.a.")</x:f>
        <x:v>35.712521838</x:v>
      </x:c>
      <x:c r="F3230" s="1" t="str">
        <x:v>get_fund_holders_a10e2190a42af2eb.json</x:v>
      </x:c>
      <x:c r="G3230" s="1" t="str">
        <x:v>get_fund_performance_074fe7c4861a32c8.json</x:v>
      </x:c>
    </x:row>
    <x:row r="3231" ht="25" customHeight="1">
      <x:c r="A3231" s="1" t="str">
        <x:v>563520.SH</x:v>
      </x:c>
      <x:c r="B3231" s="7" t="d">
        <x:v>2026-07-16T00:00:00.000Z</x:v>
      </x:c>
      <x:c r="C3231" s="8" t="n">
        <x:v>394065000</x:v>
      </x:c>
      <x:c r="D3231" s="9" t="n">
        <x:v>1.2136</x:v>
      </x:c>
      <x:c r="E3231" s="9" t="n">
        <x:f>IF(COUNT(C3231:D3231)=2,C3231*D3231/100000000,"n.a.")</x:f>
        <x:v>4.78237284</x:v>
      </x:c>
      <x:c r="F3231" s="1" t="str">
        <x:v>get_fund_holders_1e677b142657289e.json</x:v>
      </x:c>
      <x:c r="G3231" s="1" t="str">
        <x:v>get_fund_performance_32b153f453e65745.json</x:v>
      </x:c>
    </x:row>
    <x:row r="3232" ht="25" customHeight="1">
      <x:c r="A3232" s="1" t="str">
        <x:v>563750.SH</x:v>
      </x:c>
      <x:c r="B3232" s="7" t="d">
        <x:v>2026-07-16T00:00:00.000Z</x:v>
      </x:c>
      <x:c r="C3232" s="8" t="n">
        <x:v>357237000</x:v>
      </x:c>
      <x:c r="D3232" s="9" t="n">
        <x:v>1.1102</x:v>
      </x:c>
      <x:c r="E3232" s="9" t="n">
        <x:f>IF(COUNT(C3232:D3232)=2,C3232*D3232/100000000,"n.a.")</x:f>
        <x:v>3.9660451740000005</x:v>
      </x:c>
      <x:c r="F3232" s="1" t="str">
        <x:v>get_fund_holders_3a509cba2b0c91ea.json</x:v>
      </x:c>
      <x:c r="G3232" s="1" t="str">
        <x:v>get_fund_performance_aa085c9cb9fda8b6.json</x:v>
      </x:c>
    </x:row>
    <x:row r="3233" ht="25" customHeight="1">
      <x:c r="A3233" s="1" t="str">
        <x:v>588000.SH</x:v>
      </x:c>
      <x:c r="B3233" s="7" t="d">
        <x:v>2026-07-16T00:00:00.000Z</x:v>
      </x:c>
      <x:c r="C3233" s="8" t="n">
        <x:v>34646668200</x:v>
      </x:c>
      <x:c r="D3233" s="9" t="n">
        <x:v>1.9477</x:v>
      </x:c>
      <x:c r="E3233" s="9" t="n">
        <x:f>IF(COUNT(C3233:D3233)=2,C3233*D3233/100000000,"n.a.")</x:f>
        <x:v>674.8131565314</x:v>
      </x:c>
      <x:c r="F3233" s="1" t="str">
        <x:v>get_fund_holders_d7a48f04a3675863.json</x:v>
      </x:c>
      <x:c r="G3233" s="1" t="str">
        <x:v>get_fund_performance_8e72c41e3db9b3ba.json</x:v>
      </x:c>
    </x:row>
    <x:row r="3234" ht="25" customHeight="1">
      <x:c r="A3234" s="1" t="str">
        <x:v>588040.SH</x:v>
      </x:c>
      <x:c r="B3234" s="7" t="d">
        <x:v>2026-07-16T00:00:00.000Z</x:v>
      </x:c>
      <x:c r="C3234" s="8" t="n">
        <x:v>135889000</x:v>
      </x:c>
      <x:c r="D3234" s="9" t="n">
        <x:v>1.8764</x:v>
      </x:c>
      <x:c r="E3234" s="9" t="n">
        <x:f>IF(COUNT(C3234:D3234)=2,C3234*D3234/100000000,"n.a.")</x:f>
        <x:v>2.5498211960000003</x:v>
      </x:c>
      <x:c r="F3234" s="1" t="str">
        <x:v>get_fund_holders_289aa24890e2120f.json</x:v>
      </x:c>
      <x:c r="G3234" s="1" t="str">
        <x:v>get_fund_performance_132f843fe326f0e9.json</x:v>
      </x:c>
    </x:row>
    <x:row r="3235" ht="25" customHeight="1">
      <x:c r="A3235" s="1" t="str">
        <x:v>588050.SH</x:v>
      </x:c>
      <x:c r="B3235" s="7" t="d">
        <x:v>2026-07-16T00:00:00.000Z</x:v>
      </x:c>
      <x:c r="C3235" s="8" t="n">
        <x:v>5179241300</x:v>
      </x:c>
      <x:c r="D3235" s="9" t="n">
        <x:v>1.8876</x:v>
      </x:c>
      <x:c r="E3235" s="9" t="n">
        <x:f>IF(COUNT(C3235:D3235)=2,C3235*D3235/100000000,"n.a.")</x:f>
        <x:v>97.7633587788</x:v>
      </x:c>
      <x:c r="F3235" s="1" t="str">
        <x:v>get_fund_holders_bf65d0019adb3c3e.json</x:v>
      </x:c>
      <x:c r="G3235" s="1" t="str">
        <x:v>get_fund_performance_dbfdb5899fd5fed8.json</x:v>
      </x:c>
    </x:row>
    <x:row r="3236" ht="25" customHeight="1">
      <x:c r="A3236" s="1" t="str">
        <x:v>588060.SH</x:v>
      </x:c>
      <x:c r="B3236" s="7" t="d">
        <x:v>2026-07-16T00:00:00.000Z</x:v>
      </x:c>
      <x:c r="C3236" s="8" t="n">
        <x:v>5971140000</x:v>
      </x:c>
      <x:c r="D3236" s="9" t="n">
        <x:v>1.1704</x:v>
      </x:c>
      <x:c r="E3236" s="9" t="n">
        <x:f>IF(COUNT(C3236:D3236)=2,C3236*D3236/100000000,"n.a.")</x:f>
        <x:v>69.88622256000001</x:v>
      </x:c>
      <x:c r="F3236" s="1" t="str">
        <x:v>get_fund_holders_5233c0fc3241a32c.json</x:v>
      </x:c>
      <x:c r="G3236" s="1" t="str">
        <x:v>get_fund_performance_efd396d3cd9bc676.json</x:v>
      </x:c>
    </x:row>
    <x:row r="3237" ht="25" customHeight="1">
      <x:c r="A3237" s="1" t="str">
        <x:v>588080.SH</x:v>
      </x:c>
      <x:c r="B3237" s="7" t="d">
        <x:v>2026-07-16T00:00:00.000Z</x:v>
      </x:c>
      <x:c r="C3237" s="8" t="n">
        <x:v>21286628100</x:v>
      </x:c>
      <x:c r="D3237" s="9" t="n">
        <x:v>1.8882</x:v>
      </x:c>
      <x:c r="E3237" s="9" t="n">
        <x:f>IF(COUNT(C3237:D3237)=2,C3237*D3237/100000000,"n.a.")</x:f>
        <x:v>401.93411178420007</x:v>
      </x:c>
      <x:c r="F3237" s="1" t="str">
        <x:v>get_fund_holders_d208616395cf29e5.json</x:v>
      </x:c>
      <x:c r="G3237" s="1" t="str">
        <x:v>get_fund_performance_436bcdb0b10648ba.json</x:v>
      </x:c>
    </x:row>
    <x:row r="3238" ht="25" customHeight="1">
      <x:c r="A3238" s="1" t="str">
        <x:v>588090.SH</x:v>
      </x:c>
      <x:c r="B3238" s="7" t="d">
        <x:v>2026-07-16T00:00:00.000Z</x:v>
      </x:c>
      <x:c r="C3238" s="8" t="n">
        <x:v>2604072800</x:v>
      </x:c>
      <x:c r="D3238" s="9" t="n">
        <x:v>1.8929</x:v>
      </x:c>
      <x:c r="E3238" s="9" t="n">
        <x:f>IF(COUNT(C3238:D3238)=2,C3238*D3238/100000000,"n.a.")</x:f>
        <x:v>49.2924940312</x:v>
      </x:c>
      <x:c r="F3238" s="1" t="str">
        <x:v>get_fund_holders_0e8c333096cb6d9b.json</x:v>
      </x:c>
      <x:c r="G3238" s="1" t="str">
        <x:v>get_fund_performance_5d7f4203664c3089.json</x:v>
      </x:c>
    </x:row>
    <x:row r="3239" ht="25" customHeight="1">
      <x:c r="A3239" s="1" t="str">
        <x:v>588150.SH</x:v>
      </x:c>
      <x:c r="B3239" s="7" t="d">
        <x:v>2026-07-16T00:00:00.000Z</x:v>
      </x:c>
      <x:c r="C3239" s="8" t="n">
        <x:v>324432600</x:v>
      </x:c>
      <x:c r="D3239" s="9" t="n">
        <x:v>1.3023</x:v>
      </x:c>
      <x:c r="E3239" s="9" t="n">
        <x:f>IF(COUNT(C3239:D3239)=2,C3239*D3239/100000000,"n.a.")</x:f>
        <x:v>4.2250857498</x:v>
      </x:c>
      <x:c r="F3239" s="1" t="str">
        <x:v>get_fund_holders_9969b0d406d0b745.json</x:v>
      </x:c>
      <x:c r="G3239" s="1" t="str">
        <x:v>get_fund_performance_e05a94b547791553.json</x:v>
      </x:c>
    </x:row>
    <x:row r="3240" ht="25" customHeight="1">
      <x:c r="A3240" s="1" t="str">
        <x:v>588180.SH</x:v>
      </x:c>
      <x:c r="B3240" s="7" t="d">
        <x:v>2026-07-16T00:00:00.000Z</x:v>
      </x:c>
      <x:c r="C3240" s="8" t="n">
        <x:v>699853700</x:v>
      </x:c>
      <x:c r="D3240" s="9" t="n">
        <x:v>1.1941</x:v>
      </x:c>
      <x:c r="E3240" s="9" t="n">
        <x:f>IF(COUNT(C3240:D3240)=2,C3240*D3240/100000000,"n.a.")</x:f>
        <x:v>8.3569530317</x:v>
      </x:c>
      <x:c r="F3240" s="1" t="str">
        <x:v>get_fund_holders_a16d4a3c86b477e3.json</x:v>
      </x:c>
      <x:c r="G3240" s="1" t="str">
        <x:v>get_fund_performance_dbfdb5899fd5fed8.json</x:v>
      </x:c>
    </x:row>
    <x:row r="3241" ht="25" customHeight="1">
      <x:c r="A3241" s="1" t="str">
        <x:v>588280.SH</x:v>
      </x:c>
      <x:c r="B3241" s="7" t="d">
        <x:v>2026-07-16T00:00:00.000Z</x:v>
      </x:c>
      <x:c r="C3241" s="8" t="n">
        <x:v>320121000</x:v>
      </x:c>
      <x:c r="D3241" s="9" t="n">
        <x:v>1.3276</x:v>
      </x:c>
      <x:c r="E3241" s="9" t="n">
        <x:f>IF(COUNT(C3241:D3241)=2,C3241*D3241/100000000,"n.a.")</x:f>
        <x:v>4.249926395999999</x:v>
      </x:c>
      <x:c r="F3241" s="1" t="str">
        <x:v>get_fund_holders_e06a4127f41e102c.json</x:v>
      </x:c>
      <x:c r="G3241" s="1" t="str">
        <x:v>get_fund_performance_40a67205fc558839.json</x:v>
      </x:c>
    </x:row>
    <x:row r="3242" ht="25" customHeight="1">
      <x:c r="A3242" s="1" t="str">
        <x:v>588720.SH</x:v>
      </x:c>
      <x:c r="B3242" s="7" t="d">
        <x:v>2026-07-16T00:00:00.000Z</x:v>
      </x:c>
      <x:c r="C3242" s="8" t="n">
        <x:v>99741800</x:v>
      </x:c>
      <x:c r="D3242" s="9" t="n">
        <x:v>1.8584</x:v>
      </x:c>
      <x:c r="E3242" s="9" t="n">
        <x:f>IF(COUNT(C3242:D3242)=2,C3242*D3242/100000000,"n.a.")</x:f>
        <x:v>1.8536016112</x:v>
      </x:c>
      <x:c r="F3242" s="1" t="str">
        <x:v>get_fund_holders_522e7c68c534d3b2.json</x:v>
      </x:c>
      <x:c r="G3242" s="1" t="str">
        <x:v>get_fund_performance_5d7f4203664c3089.json</x:v>
      </x:c>
    </x:row>
    <x:row r="3243" ht="25" customHeight="1">
      <x:c r="A3243" s="1" t="str">
        <x:v>588840.SH</x:v>
      </x:c>
      <x:c r="B3243" s="7" t="d">
        <x:v>2026-07-16T00:00:00.000Z</x:v>
      </x:c>
      <x:c r="C3243" s="8" t="n">
        <x:v>55236000</x:v>
      </x:c>
      <x:c r="D3243" s="9" t="n">
        <x:v>1.7063</x:v>
      </x:c>
      <x:c r="E3243" s="9" t="n">
        <x:f>IF(COUNT(C3243:D3243)=2,C3243*D3243/100000000,"n.a.")</x:f>
        <x:v>0.942491868</x:v>
      </x:c>
      <x:c r="F3243" s="1" t="str">
        <x:v>get_fund_holders_0b63176527658f63.json</x:v>
      </x:c>
      <x:c r="G3243" s="1" t="str">
        <x:v>get_fund_performance_132f843fe326f0e9.json</x:v>
      </x:c>
    </x:row>
    <x:row r="3244" ht="25" customHeight="1">
      <x:c r="A3244" s="1" t="str">
        <x:v>588870.SH</x:v>
      </x:c>
      <x:c r="B3244" s="7" t="d">
        <x:v>2026-07-16T00:00:00.000Z</x:v>
      </x:c>
      <x:c r="C3244" s="8" t="n">
        <x:v>422552000</x:v>
      </x:c>
      <x:c r="D3244" s="9" t="n">
        <x:v>1.8706</x:v>
      </x:c>
      <x:c r="E3244" s="9" t="n">
        <x:f>IF(COUNT(C3244:D3244)=2,C3244*D3244/100000000,"n.a.")</x:f>
        <x:v>7.904257712000001</x:v>
      </x:c>
      <x:c r="F3244" s="1" t="str">
        <x:v>get_fund_holders_caa4c3c02f912995.json</x:v>
      </x:c>
      <x:c r="G3244" s="1" t="str">
        <x:v>get_fund_performance_efd396d3cd9bc676.json</x:v>
      </x:c>
    </x:row>
    <x:row r="3245" ht="25" customHeight="1">
      <x:c r="A3245" s="1" t="str">
        <x:v>588940.SH</x:v>
      </x:c>
      <x:c r="B3245" s="7" t="d">
        <x:v>2026-07-16T00:00:00.000Z</x:v>
      </x:c>
      <x:c r="C3245" s="8" t="n">
        <x:v>703420000</x:v>
      </x:c>
      <x:c r="D3245" s="9" t="n">
        <x:v>1.9058</x:v>
      </x:c>
      <x:c r="E3245" s="9" t="n">
        <x:f>IF(COUNT(C3245:D3245)=2,C3245*D3245/100000000,"n.a.")</x:f>
        <x:v>13.40577836</x:v>
      </x:c>
      <x:c r="F3245" s="1" t="str">
        <x:v>get_fund_holders_dd0a9debd3f4f444.json</x:v>
      </x:c>
      <x:c r="G3245" s="1" t="str">
        <x:v>get_fund_performance_45fcf26c430218d7.json</x:v>
      </x:c>
    </x:row>
    <x:row r="3246" ht="25" customHeight="1">
      <x:c r="A3246" s="1" t="str">
        <x:v>588950.SH</x:v>
      </x:c>
      <x:c r="B3246" s="7" t="d">
        <x:v>2026-07-16T00:00:00.000Z</x:v>
      </x:c>
      <x:c r="C3246" s="8" t="n">
        <x:v>440729700</x:v>
      </x:c>
      <x:c r="D3246" s="9" t="n">
        <x:v>1.9197</x:v>
      </x:c>
      <x:c r="E3246" s="9" t="n">
        <x:f>IF(COUNT(C3246:D3246)=2,C3246*D3246/100000000,"n.a.")</x:f>
        <x:v>8.4606880509</x:v>
      </x:c>
      <x:c r="F3246" s="1" t="str">
        <x:v>get_fund_holders_d208616395cf29e5.json</x:v>
      </x:c>
      <x:c r="G3246" s="1" t="str">
        <x:v>get_fund_performance_436bcdb0b10648ba.json</x:v>
      </x:c>
    </x:row>
    <x:row r="3247" ht="25" customHeight="1">
      <x:c r="A3247" s="1" t="str">
        <x:v>589150.SH</x:v>
      </x:c>
      <x:c r="B3247" s="7" t="d">
        <x:v>2026-07-16T00:00:00.000Z</x:v>
      </x:c>
      <x:c r="C3247" s="8" t="n">
        <x:v>665437200</x:v>
      </x:c>
      <x:c r="D3247" s="9" t="n">
        <x:v>1.3383</x:v>
      </x:c>
      <x:c r="E3247" s="9" t="n">
        <x:f>IF(COUNT(C3247:D3247)=2,C3247*D3247/100000000,"n.a.")</x:f>
        <x:v>8.9055460476</x:v>
      </x:c>
      <x:c r="F3247" s="1" t="str">
        <x:v>get_fund_holders_9969b0d406d0b745.json</x:v>
      </x:c>
      <x:c r="G3247" s="1" t="str">
        <x:v>get_fund_performance_e05a94b547791553.json</x:v>
      </x:c>
    </x:row>
    <x:row r="3248" ht="25" customHeight="1">
      <x:c r="A3248" s="1" t="str">
        <x:v>589360.SH</x:v>
      </x:c>
      <x:c r="B3248" s="7" t="d">
        <x:v>2026-07-16T00:00:00.000Z</x:v>
      </x:c>
      <x:c r="C3248" s="8" t="n">
        <x:v>1289174000</x:v>
      </x:c>
      <x:c r="D3248" s="9" t="n">
        <x:v>0.9525</x:v>
      </x:c>
      <x:c r="E3248" s="9" t="n">
        <x:f>IF(COUNT(C3248:D3248)=2,C3248*D3248/100000000,"n.a.")</x:f>
        <x:v>12.27938235</x:v>
      </x:c>
      <x:c r="F3248" s="1" t="str">
        <x:v>get_fund_holders_6945901b696ca7c1.json</x:v>
      </x:c>
      <x:c r="G3248" s="1" t="str">
        <x:v>get_fund_performance_471c330b09cc8ef2.json</x:v>
      </x:c>
    </x:row>
    <x:row r="3249" ht="25" customHeight="1">
      <x:c r="A3249" s="1" t="str">
        <x:v>589850.SH</x:v>
      </x:c>
      <x:c r="B3249" s="7" t="d">
        <x:v>2026-07-16T00:00:00.000Z</x:v>
      </x:c>
      <x:c r="C3249" s="8" t="n">
        <x:v>568057000</x:v>
      </x:c>
      <x:c r="D3249" s="9" t="n">
        <x:v>1.7624</x:v>
      </x:c>
      <x:c r="E3249" s="9" t="n">
        <x:f>IF(COUNT(C3249:D3249)=2,C3249*D3249/100000000,"n.a.")</x:f>
        <x:v>10.011436567999999</x:v>
      </x:c>
      <x:c r="F3249" s="1" t="str">
        <x:v>get_fund_holders_d7a48f04a3675863.json</x:v>
      </x:c>
      <x:c r="G3249" s="1" t="str">
        <x:v>get_fund_performance_8e72c41e3db9b3ba.json</x:v>
      </x:c>
    </x:row>
    <x:row r="3250" ht="25" customHeight="1">
      <x:c r="A3250" s="1" t="str">
        <x:v>159205.SZ</x:v>
      </x:c>
      <x:c r="B3250" s="7" t="d">
        <x:v>2026-07-17T00:00:00.000Z</x:v>
      </x:c>
      <x:c r="C3250" s="8" t="n">
        <x:v>597056064</x:v>
      </x:c>
      <x:c r="D3250" s="9" t="n">
        <x:v>1.6828</x:v>
      </x:c>
      <x:c r="E3250" s="9" t="n">
        <x:f>IF(COUNT(C3250:D3250)=2,C3250*D3250/100000000,"n.a.")</x:f>
        <x:v>10.047259444992</x:v>
      </x:c>
      <x:c r="F3250" s="1" t="str">
        <x:v>get_fund_holders_dd0a9debd3f4f444.json</x:v>
      </x:c>
      <x:c r="G3250" s="1" t="str">
        <x:v>get_fund_performance_45fcf26c430218d7.json</x:v>
      </x:c>
    </x:row>
    <x:row r="3251" ht="25" customHeight="1">
      <x:c r="A3251" s="1" t="str">
        <x:v>159247.SZ</x:v>
      </x:c>
      <x:c r="B3251" s="7" t="d">
        <x:v>2026-07-17T00:00:00.000Z</x:v>
      </x:c>
      <x:c r="C3251" s="8" t="n">
        <x:v>433984966</x:v>
      </x:c>
      <x:c r="D3251" s="9" t="n">
        <x:v>1.0312</x:v>
      </x:c>
      <x:c r="E3251" s="9" t="n">
        <x:f>IF(COUNT(C3251:D3251)=2,C3251*D3251/100000000,"n.a.")</x:f>
        <x:v>4.475252969391999</x:v>
      </x:c>
      <x:c r="F3251" s="1" t="str">
        <x:v>get_fund_holders_fadd370a28d51cf3.json</x:v>
      </x:c>
      <x:c r="G3251" s="1" t="str">
        <x:v>get_fund_performance_bf1ce8849823faae.json</x:v>
      </x:c>
    </x:row>
    <x:row r="3252" ht="25" customHeight="1">
      <x:c r="A3252" s="1" t="str">
        <x:v>159300.SZ</x:v>
      </x:c>
      <x:c r="B3252" s="7" t="d">
        <x:v>2026-07-17T00:00:00.000Z</x:v>
      </x:c>
      <x:c r="C3252" s="8" t="n">
        <x:v>356458097</x:v>
      </x:c>
      <x:c r="D3252" s="9" t="n">
        <x:v>4.8996</x:v>
      </x:c>
      <x:c r="E3252" s="9" t="n">
        <x:f>IF(COUNT(C3252:D3252)=2,C3252*D3252/100000000,"n.a.")</x:f>
        <x:v>17.465020920612</x:v>
      </x:c>
      <x:c r="F3252" s="1" t="str">
        <x:v>get_fund_holders_b7b2fd863d7cae37.json</x:v>
      </x:c>
      <x:c r="G3252" s="1" t="str">
        <x:v>get_fund_performance_782c037bcb449f29.json</x:v>
      </x:c>
    </x:row>
    <x:row r="3253" ht="25" customHeight="1">
      <x:c r="A3253" s="1" t="str">
        <x:v>159330.SZ</x:v>
      </x:c>
      <x:c r="B3253" s="7" t="d">
        <x:v>2026-07-17T00:00:00.000Z</x:v>
      </x:c>
      <x:c r="C3253" s="8" t="n">
        <x:v>449801009</x:v>
      </x:c>
      <x:c r="D3253" s="9" t="n">
        <x:v>1.4147</x:v>
      </x:c>
      <x:c r="E3253" s="9" t="n">
        <x:f>IF(COUNT(C3253:D3253)=2,C3253*D3253/100000000,"n.a.")</x:f>
        <x:v>6.363334874323</x:v>
      </x:c>
      <x:c r="F3253" s="1" t="str">
        <x:v>get_fund_holders_db155956e659ea95.json</x:v>
      </x:c>
      <x:c r="G3253" s="1" t="str">
        <x:v>get_fund_performance_ac2efc383ca02be2.json</x:v>
      </x:c>
    </x:row>
    <x:row r="3254" ht="25" customHeight="1">
      <x:c r="A3254" s="1" t="str">
        <x:v>159337.SZ</x:v>
      </x:c>
      <x:c r="B3254" s="7" t="d">
        <x:v>2026-07-17T00:00:00.000Z</x:v>
      </x:c>
      <x:c r="C3254" s="8" t="n">
        <x:v>277710611</x:v>
      </x:c>
      <x:c r="D3254" s="9" t="n">
        <x:v>1.7149</x:v>
      </x:c>
      <x:c r="E3254" s="9" t="n">
        <x:f>IF(COUNT(C3254:D3254)=2,C3254*D3254/100000000,"n.a.")</x:f>
        <x:v>4.762459268039</x:v>
      </x:c>
      <x:c r="F3254" s="1" t="str">
        <x:v>get_fund_holders_0f3e86d571c495d7.json</x:v>
      </x:c>
      <x:c r="G3254" s="1" t="str">
        <x:v>get_fund_performance_5896dab4189c2620.json</x:v>
      </x:c>
    </x:row>
    <x:row r="3255" ht="25" customHeight="1">
      <x:c r="A3255" s="1" t="str">
        <x:v>159393.SZ</x:v>
      </x:c>
      <x:c r="B3255" s="7" t="d">
        <x:v>2026-07-17T00:00:00.000Z</x:v>
      </x:c>
      <x:c r="C3255" s="8" t="n">
        <x:v>80746342</x:v>
      </x:c>
      <x:c r="D3255" s="9" t="n">
        <x:v>4.8381</x:v>
      </x:c>
      <x:c r="E3255" s="9" t="n">
        <x:f>IF(COUNT(C3255:D3255)=2,C3255*D3255/100000000,"n.a.")</x:f>
        <x:v>3.906588772302</x:v>
      </x:c>
      <x:c r="F3255" s="1" t="str">
        <x:v>get_fund_holders_9f97c20db2568193.json</x:v>
      </x:c>
      <x:c r="G3255" s="1" t="str">
        <x:v>get_fund_performance_cc51021ca3a41cab.json</x:v>
      </x:c>
    </x:row>
    <x:row r="3256" ht="25" customHeight="1">
      <x:c r="A3256" s="1" t="str">
        <x:v>159500.SZ</x:v>
      </x:c>
      <x:c r="B3256" s="7" t="d">
        <x:v>2026-07-17T00:00:00.000Z</x:v>
      </x:c>
      <x:c r="C3256" s="8" t="n">
        <x:v>246938865</x:v>
      </x:c>
      <x:c r="D3256" s="9" t="n">
        <x:v>1.1217</x:v>
      </x:c>
      <x:c r="E3256" s="9" t="n">
        <x:f>IF(COUNT(C3256:D3256)=2,C3256*D3256/100000000,"n.a.")</x:f>
        <x:v>2.7699132487049996</x:v>
      </x:c>
      <x:c r="F3256" s="1" t="str">
        <x:v>get_fund_holders_cb7a47267215c1da.json</x:v>
      </x:c>
      <x:c r="G3256" s="1" t="str">
        <x:v>get_fund_performance_7bf0efc786c27bf1.json</x:v>
      </x:c>
    </x:row>
    <x:row r="3257" ht="25" customHeight="1">
      <x:c r="A3257" s="1" t="str">
        <x:v>159531.SZ</x:v>
      </x:c>
      <x:c r="B3257" s="7" t="d">
        <x:v>2026-07-17T00:00:00.000Z</x:v>
      </x:c>
      <x:c r="C3257" s="8" t="n">
        <x:v>776608406</x:v>
      </x:c>
      <x:c r="D3257" s="9" t="n">
        <x:v>1.3005</x:v>
      </x:c>
      <x:c r="E3257" s="9" t="n">
        <x:f>IF(COUNT(C3257:D3257)=2,C3257*D3257/100000000,"n.a.")</x:f>
        <x:v>10.09979232003</x:v>
      </x:c>
      <x:c r="F3257" s="1" t="str">
        <x:v>get_fund_holders_6dc695d00ba15682.json</x:v>
      </x:c>
      <x:c r="G3257" s="1" t="str">
        <x:v>get_fund_performance_e916a21462249c2f.json</x:v>
      </x:c>
    </x:row>
    <x:row r="3258" ht="25" customHeight="1">
      <x:c r="A3258" s="1" t="str">
        <x:v>159532.SZ</x:v>
      </x:c>
      <x:c r="B3258" s="7" t="d">
        <x:v>2026-07-17T00:00:00.000Z</x:v>
      </x:c>
      <x:c r="C3258" s="8" t="n">
        <x:v>151564791</x:v>
      </x:c>
      <x:c r="D3258" s="9" t="n">
        <x:v>1.5025</x:v>
      </x:c>
      <x:c r="E3258" s="9" t="n">
        <x:f>IF(COUNT(C3258:D3258)=2,C3258*D3258/100000000,"n.a.")</x:f>
        <x:v>2.277260984775</x:v>
      </x:c>
      <x:c r="F3258" s="1" t="str">
        <x:v>get_fund_holders_6dc695d00ba15682.json</x:v>
      </x:c>
      <x:c r="G3258" s="1" t="str">
        <x:v>get_fund_performance_e916a21462249c2f.json</x:v>
      </x:c>
    </x:row>
    <x:row r="3259" ht="25" customHeight="1">
      <x:c r="A3259" s="1" t="str">
        <x:v>159533.SZ</x:v>
      </x:c>
      <x:c r="B3259" s="7" t="d">
        <x:v>2026-07-17T00:00:00.000Z</x:v>
      </x:c>
      <x:c r="C3259" s="8" t="n">
        <x:v>13458785</x:v>
      </x:c>
      <x:c r="D3259" s="9" t="n">
        <x:v>1.7466</x:v>
      </x:c>
      <x:c r="E3259" s="9" t="n">
        <x:f>IF(COUNT(C3259:D3259)=2,C3259*D3259/100000000,"n.a.")</x:f>
        <x:v>0.23507113880999997</x:v>
      </x:c>
      <x:c r="F3259" s="1" t="str">
        <x:v>get_fund_holders_2726ab4790466ee0.json</x:v>
      </x:c>
      <x:c r="G3259" s="1" t="str">
        <x:v>get_fund_performance_cb9287801365b0fc.json</x:v>
      </x:c>
    </x:row>
    <x:row r="3260" ht="25" customHeight="1">
      <x:c r="A3260" s="1" t="str">
        <x:v>159535.SZ</x:v>
      </x:c>
      <x:c r="B3260" s="7" t="d">
        <x:v>2026-07-17T00:00:00.000Z</x:v>
      </x:c>
      <x:c r="C3260" s="8" t="n">
        <x:v>16981088</x:v>
      </x:c>
      <x:c r="D3260" s="9" t="n">
        <x:v>1.3324</x:v>
      </x:c>
      <x:c r="E3260" s="9" t="n">
        <x:f>IF(COUNT(C3260:D3260)=2,C3260*D3260/100000000,"n.a.")</x:f>
        <x:v>0.226256016512</x:v>
      </x:c>
      <x:c r="F3260" s="1" t="str">
        <x:v>get_fund_holders_b0ac19f70da2b9d6.json</x:v>
      </x:c>
      <x:c r="G3260" s="1" t="str">
        <x:v>get_fund_performance_8091d233a91473cf.json</x:v>
      </x:c>
    </x:row>
    <x:row r="3261" ht="25" customHeight="1">
      <x:c r="A3261" s="1" t="str">
        <x:v>159536.SZ</x:v>
      </x:c>
      <x:c r="B3261" s="7" t="d">
        <x:v>2026-07-17T00:00:00.000Z</x:v>
      </x:c>
      <x:c r="C3261" s="8" t="n">
        <x:v>59261589</x:v>
      </x:c>
      <x:c r="D3261" s="9" t="n">
        <x:v>1.2742</x:v>
      </x:c>
      <x:c r="E3261" s="9" t="n">
        <x:f>IF(COUNT(C3261:D3261)=2,C3261*D3261/100000000,"n.a.")</x:f>
        <x:v>0.755111167038</x:v>
      </x:c>
      <x:c r="F3261" s="1" t="str">
        <x:v>get_fund_holders_b0ac19f70da2b9d6.json</x:v>
      </x:c>
      <x:c r="G3261" s="1" t="str">
        <x:v>get_fund_performance_8091d233a91473cf.json</x:v>
      </x:c>
    </x:row>
    <x:row r="3262" ht="25" customHeight="1">
      <x:c r="A3262" s="1" t="str">
        <x:v>159629.SZ</x:v>
      </x:c>
      <x:c r="B3262" s="7" t="d">
        <x:v>2026-07-17T00:00:00.000Z</x:v>
      </x:c>
      <x:c r="C3262" s="8" t="n">
        <x:v>781252663</x:v>
      </x:c>
      <x:c r="D3262" s="9" t="n">
        <x:v>2.9846</x:v>
      </x:c>
      <x:c r="E3262" s="9" t="n">
        <x:f>IF(COUNT(C3262:D3262)=2,C3262*D3262/100000000,"n.a.")</x:f>
        <x:v>23.317266979898</x:v>
      </x:c>
      <x:c r="F3262" s="1" t="str">
        <x:v>get_fund_holders_f06ed8ca04a5c3cd.json</x:v>
      </x:c>
      <x:c r="G3262" s="1" t="str">
        <x:v>get_fund_performance_7ef9212eaf1828ff.json</x:v>
      </x:c>
    </x:row>
    <x:row r="3263" ht="25" customHeight="1">
      <x:c r="A3263" s="1" t="str">
        <x:v>159633.SZ</x:v>
      </x:c>
      <x:c r="B3263" s="7" t="d">
        <x:v>2026-07-17T00:00:00.000Z</x:v>
      </x:c>
      <x:c r="C3263" s="8" t="n">
        <x:v>1549162658</x:v>
      </x:c>
      <x:c r="D3263" s="9" t="n">
        <x:v>3.0508</x:v>
      </x:c>
      <x:c r="E3263" s="9" t="n">
        <x:f>IF(COUNT(C3263:D3263)=2,C3263*D3263/100000000,"n.a.")</x:f>
        <x:v>47.261854370264004</x:v>
      </x:c>
      <x:c r="F3263" s="1" t="str">
        <x:v>get_fund_holders_cdfe40210f5aa2b8.json</x:v>
      </x:c>
      <x:c r="G3263" s="1" t="str">
        <x:v>get_fund_performance_240cbda96a3d63f3.json</x:v>
      </x:c>
    </x:row>
    <x:row r="3264" ht="25" customHeight="1">
      <x:c r="A3264" s="1" t="str">
        <x:v>159673.SZ</x:v>
      </x:c>
      <x:c r="B3264" s="7" t="d">
        <x:v>2026-07-17T00:00:00.000Z</x:v>
      </x:c>
      <x:c r="C3264" s="8" t="n">
        <x:v>1669528385</x:v>
      </x:c>
      <x:c r="D3264" s="9" t="n">
        <x:v>1.2558</x:v>
      </x:c>
      <x:c r="E3264" s="9" t="n">
        <x:f>IF(COUNT(C3264:D3264)=2,C3264*D3264/100000000,"n.a.")</x:f>
        <x:v>20.965937458830002</x:v>
      </x:c>
      <x:c r="F3264" s="1" t="str">
        <x:v>get_fund_holders_1d7b543e33e514b4.json</x:v>
      </x:c>
      <x:c r="G3264" s="1" t="str">
        <x:v>get_fund_performance_7c60e350c6141c53.json</x:v>
      </x:c>
    </x:row>
    <x:row r="3265" ht="25" customHeight="1">
      <x:c r="A3265" s="1" t="str">
        <x:v>159808.SZ</x:v>
      </x:c>
      <x:c r="B3265" s="7" t="d">
        <x:v>2026-07-17T00:00:00.000Z</x:v>
      </x:c>
      <x:c r="C3265" s="8" t="n">
        <x:v>49484790</x:v>
      </x:c>
      <x:c r="D3265" s="9" t="n">
        <x:v>1.3292</x:v>
      </x:c>
      <x:c r="E3265" s="9" t="n">
        <x:f>IF(COUNT(C3265:D3265)=2,C3265*D3265/100000000,"n.a.")</x:f>
        <x:v>0.6577518286799999</x:v>
      </x:c>
      <x:c r="F3265" s="1" t="str">
        <x:v>get_fund_holders_e011263fc4341082.json</x:v>
      </x:c>
      <x:c r="G3265" s="1" t="str">
        <x:v>get_fund_performance_23d6e3cf533bf329.json</x:v>
      </x:c>
    </x:row>
    <x:row r="3266" ht="25" customHeight="1">
      <x:c r="A3266" s="1" t="str">
        <x:v>159810.SZ</x:v>
      </x:c>
      <x:c r="B3266" s="7" t="d">
        <x:v>2026-07-17T00:00:00.000Z</x:v>
      </x:c>
      <x:c r="C3266" s="8" t="n">
        <x:v>55475458</x:v>
      </x:c>
      <x:c r="D3266" s="9" t="n">
        <x:v>1.3821</x:v>
      </x:c>
      <x:c r="E3266" s="9" t="n">
        <x:f>IF(COUNT(C3266:D3266)=2,C3266*D3266/100000000,"n.a.")</x:f>
        <x:v>0.766726305018</x:v>
      </x:c>
      <x:c r="F3266" s="1" t="str">
        <x:v>get_fund_holders_e011263fc4341082.json</x:v>
      </x:c>
      <x:c r="G3266" s="1" t="str">
        <x:v>get_fund_performance_23d6e3cf533bf329.json</x:v>
      </x:c>
    </x:row>
    <x:row r="3267" ht="25" customHeight="1">
      <x:c r="A3267" s="1" t="str">
        <x:v>159820.SZ</x:v>
      </x:c>
      <x:c r="B3267" s="7" t="d">
        <x:v>2026-07-17T00:00:00.000Z</x:v>
      </x:c>
      <x:c r="C3267" s="8" t="n">
        <x:v>1318908470</x:v>
      </x:c>
      <x:c r="D3267" s="9" t="n">
        <x:v>1.2972</x:v>
      </x:c>
      <x:c r="E3267" s="9" t="n">
        <x:f>IF(COUNT(C3267:D3267)=2,C3267*D3267/100000000,"n.a.")</x:f>
        <x:v>17.108880672839998</x:v>
      </x:c>
      <x:c r="F3267" s="1" t="str">
        <x:v>get_fund_holders_4a5b486412b93368.json</x:v>
      </x:c>
      <x:c r="G3267" s="1" t="str">
        <x:v>get_fund_performance_d3b8a29dbfda12d5.json</x:v>
      </x:c>
    </x:row>
    <x:row r="3268" ht="25" customHeight="1">
      <x:c r="A3268" s="1" t="str">
        <x:v>159821.SZ</x:v>
      </x:c>
      <x:c r="B3268" s="7" t="d">
        <x:v>2026-07-17T00:00:00.000Z</x:v>
      </x:c>
      <x:c r="C3268" s="8" t="n">
        <x:v>58120000</x:v>
      </x:c>
      <x:c r="D3268" s="9" t="n">
        <x:v>1.2918</x:v>
      </x:c>
      <x:c r="E3268" s="9" t="n">
        <x:f>IF(COUNT(C3268:D3268)=2,C3268*D3268/100000000,"n.a.")</x:f>
        <x:v>0.75079416</x:v>
      </x:c>
      <x:c r="F3268" s="1" t="str">
        <x:v>get_fund_holders_6f3a5c30140a2cc7.json</x:v>
      </x:c>
      <x:c r="G3268" s="1" t="str">
        <x:v>get_fund_performance_ddc316222fa0f340.json</x:v>
      </x:c>
    </x:row>
    <x:row r="3269" ht="25" customHeight="1">
      <x:c r="A3269" s="1" t="str">
        <x:v>159845.SZ</x:v>
      </x:c>
      <x:c r="B3269" s="7" t="d">
        <x:v>2026-07-17T00:00:00.000Z</x:v>
      </x:c>
      <x:c r="C3269" s="8" t="n">
        <x:v>4200425606</x:v>
      </x:c>
      <x:c r="D3269" s="9" t="n">
        <x:v>2.9773</x:v>
      </x:c>
      <x:c r="E3269" s="9" t="n">
        <x:f>IF(COUNT(C3269:D3269)=2,C3269*D3269/100000000,"n.a.")</x:f>
        <x:v>125.05927156743802</x:v>
      </x:c>
      <x:c r="F3269" s="1" t="str">
        <x:v>get_fund_holders_cdfe40210f5aa2b8.json</x:v>
      </x:c>
      <x:c r="G3269" s="1" t="str">
        <x:v>get_fund_performance_240cbda96a3d63f3.json</x:v>
      </x:c>
    </x:row>
    <x:row r="3270" ht="25" customHeight="1">
      <x:c r="A3270" s="1" t="str">
        <x:v>159908.SZ</x:v>
      </x:c>
      <x:c r="B3270" s="7" t="d">
        <x:v>2026-07-17T00:00:00.000Z</x:v>
      </x:c>
      <x:c r="C3270" s="8" t="n">
        <x:v>337229029</x:v>
      </x:c>
      <x:c r="D3270" s="9" t="n">
        <x:v>3.21</x:v>
      </x:c>
      <x:c r="E3270" s="9" t="n">
        <x:f>IF(COUNT(C3270:D3270)=2,C3270*D3270/100000000,"n.a.")</x:f>
        <x:v>10.8250518309</x:v>
      </x:c>
      <x:c r="F3270" s="1" t="str">
        <x:v>get_fund_holders_f72299d2431949fb.json</x:v>
      </x:c>
      <x:c r="G3270" s="1" t="str">
        <x:v>get_fund_performance_c6948bae147698fe.json</x:v>
      </x:c>
    </x:row>
    <x:row r="3271" ht="25" customHeight="1">
      <x:c r="A3271" s="1" t="str">
        <x:v>159915.SZ</x:v>
      </x:c>
      <x:c r="B3271" s="7" t="d">
        <x:v>2026-07-17T00:00:00.000Z</x:v>
      </x:c>
      <x:c r="C3271" s="8" t="n">
        <x:v>14920454936</x:v>
      </x:c>
      <x:c r="D3271" s="9" t="n">
        <x:v>3.4507</x:v>
      </x:c>
      <x:c r="E3271" s="9" t="n">
        <x:f>IF(COUNT(C3271:D3271)=2,C3271*D3271/100000000,"n.a.")</x:f>
        <x:v>514.8601384765519</x:v>
      </x:c>
      <x:c r="F3271" s="1" t="str">
        <x:v>get_fund_holders_f7a47e9d730c119a.json</x:v>
      </x:c>
      <x:c r="G3271" s="1" t="str">
        <x:v>get_fund_performance_822b984e855b6212.json</x:v>
      </x:c>
    </x:row>
    <x:row r="3272" ht="25" customHeight="1">
      <x:c r="A3272" s="1" t="str">
        <x:v>159919.SZ</x:v>
      </x:c>
      <x:c r="B3272" s="7" t="d">
        <x:v>2026-07-17T00:00:00.000Z</x:v>
      </x:c>
      <x:c r="C3272" s="8" t="n">
        <x:v>6239016676</x:v>
      </x:c>
      <x:c r="D3272" s="9" t="n">
        <x:v>4.7805</x:v>
      </x:c>
      <x:c r="E3272" s="9" t="n">
        <x:f>IF(COUNT(C3272:D3272)=2,C3272*D3272/100000000,"n.a.")</x:f>
        <x:v>298.25619219618</x:v>
      </x:c>
      <x:c r="F3272" s="1" t="str">
        <x:v>get_fund_holders_1d7b543e33e514b4.json</x:v>
      </x:c>
      <x:c r="G3272" s="1" t="str">
        <x:v>get_fund_performance_7c60e350c6141c53.json</x:v>
      </x:c>
    </x:row>
    <x:row r="3273" ht="25" customHeight="1">
      <x:c r="A3273" s="1" t="str">
        <x:v>159922.SZ</x:v>
      </x:c>
      <x:c r="B3273" s="7" t="d">
        <x:v>2026-07-17T00:00:00.000Z</x:v>
      </x:c>
      <x:c r="C3273" s="8" t="n">
        <x:v>3085676765</x:v>
      </x:c>
      <x:c r="D3273" s="9" t="n">
        <x:v>3.047</x:v>
      </x:c>
      <x:c r="E3273" s="9" t="n">
        <x:f>IF(COUNT(C3273:D3273)=2,C3273*D3273/100000000,"n.a.")</x:f>
        <x:v>94.02057102955</x:v>
      </x:c>
      <x:c r="F3273" s="1" t="str">
        <x:v>get_fund_holders_642ec0bcd548408a.json</x:v>
      </x:c>
      <x:c r="G3273" s="1" t="str">
        <x:v>get_fund_performance_52dd6b7444cbe37f.json</x:v>
      </x:c>
    </x:row>
    <x:row r="3274" ht="25" customHeight="1">
      <x:c r="A3274" s="1" t="str">
        <x:v>159925.SZ</x:v>
      </x:c>
      <x:c r="B3274" s="7" t="d">
        <x:v>2026-07-17T00:00:00.000Z</x:v>
      </x:c>
      <x:c r="C3274" s="8" t="n">
        <x:v>660020856</x:v>
      </x:c>
      <x:c r="D3274" s="9" t="n">
        <x:v>4.6305</x:v>
      </x:c>
      <x:c r="E3274" s="9" t="n">
        <x:f>IF(COUNT(C3274:D3274)=2,C3274*D3274/100000000,"n.a.")</x:f>
        <x:v>30.562265737079997</x:v>
      </x:c>
      <x:c r="F3274" s="1" t="str">
        <x:v>get_fund_holders_9654d298fd7411b0.json</x:v>
      </x:c>
      <x:c r="G3274" s="1" t="str">
        <x:v>get_fund_performance_1d4a9808e8556da1.json</x:v>
      </x:c>
    </x:row>
    <x:row r="3275" ht="25" customHeight="1">
      <x:c r="A3275" s="1" t="str">
        <x:v>159935.SZ</x:v>
      </x:c>
      <x:c r="B3275" s="7" t="d">
        <x:v>2026-07-17T00:00:00.000Z</x:v>
      </x:c>
      <x:c r="C3275" s="8" t="n">
        <x:v>30572956</x:v>
      </x:c>
      <x:c r="D3275" s="9" t="n">
        <x:v>2.3711</x:v>
      </x:c>
      <x:c r="E3275" s="9" t="n">
        <x:f>IF(COUNT(C3275:D3275)=2,C3275*D3275/100000000,"n.a.")</x:f>
        <x:v>0.7249153597160001</x:v>
      </x:c>
      <x:c r="F3275" s="1" t="str">
        <x:v>get_fund_holders_3a509cba2b0c91ea.json</x:v>
      </x:c>
      <x:c r="G3275" s="1" t="str">
        <x:v>get_fund_performance_aa085c9cb9fda8b6.json</x:v>
      </x:c>
    </x:row>
    <x:row r="3276" ht="25" customHeight="1">
      <x:c r="A3276" s="1" t="str">
        <x:v>159948.SZ</x:v>
      </x:c>
      <x:c r="B3276" s="7" t="d">
        <x:v>2026-07-17T00:00:00.000Z</x:v>
      </x:c>
      <x:c r="C3276" s="8" t="n">
        <x:v>1121697720</x:v>
      </x:c>
      <x:c r="D3276" s="9" t="n">
        <x:v>3.8036</x:v>
      </x:c>
      <x:c r="E3276" s="9" t="n">
        <x:f>IF(COUNT(C3276:D3276)=2,C3276*D3276/100000000,"n.a.")</x:f>
        <x:v>42.66489447792</x:v>
      </x:c>
      <x:c r="F3276" s="1" t="str">
        <x:v>get_fund_holders_fadd370a28d51cf3.json</x:v>
      </x:c>
      <x:c r="G3276" s="1" t="str">
        <x:v>get_fund_performance_bf1ce8849823faae.json</x:v>
      </x:c>
    </x:row>
    <x:row r="3277" ht="25" customHeight="1">
      <x:c r="A3277" s="1" t="str">
        <x:v>159952.SZ</x:v>
      </x:c>
      <x:c r="B3277" s="7" t="d">
        <x:v>2026-07-17T00:00:00.000Z</x:v>
      </x:c>
      <x:c r="C3277" s="8" t="n">
        <x:v>4548684929</x:v>
      </x:c>
      <x:c r="D3277" s="9" t="n">
        <x:v>2.0911</x:v>
      </x:c>
      <x:c r="E3277" s="9" t="n">
        <x:f>IF(COUNT(C3277:D3277)=2,C3277*D3277/100000000,"n.a.")</x:f>
        <x:v>95.11755055031901</x:v>
      </x:c>
      <x:c r="F3277" s="1" t="str">
        <x:v>get_fund_holders_f72299d2431949fb.json</x:v>
      </x:c>
      <x:c r="G3277" s="1" t="str">
        <x:v>get_fund_performance_c6948bae147698fe.json</x:v>
      </x:c>
    </x:row>
    <x:row r="3278" ht="25" customHeight="1">
      <x:c r="A3278" s="1" t="str">
        <x:v>159956.SZ</x:v>
      </x:c>
      <x:c r="B3278" s="7" t="d">
        <x:v>2026-07-17T00:00:00.000Z</x:v>
      </x:c>
      <x:c r="C3278" s="8" t="n">
        <x:v>42978674</x:v>
      </x:c>
      <x:c r="D3278" s="9" t="n">
        <x:v>2.1789</x:v>
      </x:c>
      <x:c r="E3278" s="9" t="n">
        <x:f>IF(COUNT(C3278:D3278)=2,C3278*D3278/100000000,"n.a.")</x:f>
        <x:v>0.936462327786</x:v>
      </x:c>
      <x:c r="F3278" s="1" t="str">
        <x:v>get_fund_holders_6f3a5c30140a2cc7.json</x:v>
      </x:c>
      <x:c r="G3278" s="1" t="str">
        <x:v>get_fund_performance_ddc316222fa0f340.json</x:v>
      </x:c>
    </x:row>
    <x:row r="3279" ht="25" customHeight="1">
      <x:c r="A3279" s="1" t="str">
        <x:v>159957.SZ</x:v>
      </x:c>
      <x:c r="B3279" s="7" t="d">
        <x:v>2026-07-17T00:00:00.000Z</x:v>
      </x:c>
      <x:c r="C3279" s="8" t="n">
        <x:v>1142784560</x:v>
      </x:c>
      <x:c r="D3279" s="9" t="n">
        <x:v>2.2607</x:v>
      </x:c>
      <x:c r="E3279" s="9" t="n">
        <x:f>IF(COUNT(C3279:D3279)=2,C3279*D3279/100000000,"n.a.")</x:f>
        <x:v>25.83493054792</x:v>
      </x:c>
      <x:c r="F3279" s="1" t="str">
        <x:v>get_fund_holders_972746bb5dcf2cb7.json</x:v>
      </x:c>
      <x:c r="G3279" s="1" t="str">
        <x:v>get_fund_performance_875d1f9d9b20879b.json</x:v>
      </x:c>
    </x:row>
    <x:row r="3280" ht="25" customHeight="1">
      <x:c r="A3280" s="1" t="str">
        <x:v>159958.SZ</x:v>
      </x:c>
      <x:c r="B3280" s="7" t="d">
        <x:v>2026-07-17T00:00:00.000Z</x:v>
      </x:c>
      <x:c r="C3280" s="8" t="n">
        <x:v>228711448</x:v>
      </x:c>
      <x:c r="D3280" s="9" t="n">
        <x:v>2.0798</x:v>
      </x:c>
      <x:c r="E3280" s="9" t="n">
        <x:f>IF(COUNT(C3280:D3280)=2,C3280*D3280/100000000,"n.a.")</x:f>
        <x:v>4.756740695504</x:v>
      </x:c>
      <x:c r="F3280" s="1" t="str">
        <x:v>get_fund_holders_3665ca842f2b9d2d.json</x:v>
      </x:c>
      <x:c r="G3280" s="1" t="str">
        <x:v>get_fund_performance_757bebf0dcfab699.json</x:v>
      </x:c>
    </x:row>
    <x:row r="3281" ht="25" customHeight="1">
      <x:c r="A3281" s="1" t="str">
        <x:v>159964.SZ</x:v>
      </x:c>
      <x:c r="B3281" s="7" t="d">
        <x:v>2026-07-17T00:00:00.000Z</x:v>
      </x:c>
      <x:c r="C3281" s="8" t="n">
        <x:v>161481881</x:v>
      </x:c>
      <x:c r="D3281" s="9" t="n">
        <x:v>2.2497</x:v>
      </x:c>
      <x:c r="E3281" s="9" t="n">
        <x:f>IF(COUNT(C3281:D3281)=2,C3281*D3281/100000000,"n.a.")</x:f>
        <x:v>3.6328578768569995</x:v>
      </x:c>
      <x:c r="F3281" s="1" t="str">
        <x:v>get_fund_holders_f7a47e9d730c119a.json</x:v>
      </x:c>
      <x:c r="G3281" s="1" t="str">
        <x:v>get_fund_performance_822b984e855b6212.json</x:v>
      </x:c>
    </x:row>
    <x:row r="3282" ht="25" customHeight="1">
      <x:c r="A3282" s="1" t="str">
        <x:v>159968.SZ</x:v>
      </x:c>
      <x:c r="B3282" s="7" t="d">
        <x:v>2026-07-17T00:00:00.000Z</x:v>
      </x:c>
      <x:c r="C3282" s="8" t="n">
        <x:v>62495098</x:v>
      </x:c>
      <x:c r="D3282" s="9" t="n">
        <x:v>9.8148</x:v>
      </x:c>
      <x:c r="E3282" s="9" t="n">
        <x:f>IF(COUNT(C3282:D3282)=2,C3282*D3282/100000000,"n.a.")</x:f>
        <x:v>6.133768878504</x:v>
      </x:c>
      <x:c r="F3282" s="1" t="str">
        <x:v>get_fund_holders_13991b14672a9e5b.json</x:v>
      </x:c>
      <x:c r="G3282" s="1" t="str">
        <x:v>get_fund_performance_0e4c5b8e47ee8e76.json</x:v>
      </x:c>
    </x:row>
    <x:row r="3283" ht="25" customHeight="1">
      <x:c r="A3283" s="1" t="str">
        <x:v>159971.SZ</x:v>
      </x:c>
      <x:c r="B3283" s="7" t="d">
        <x:v>2026-07-17T00:00:00.000Z</x:v>
      </x:c>
      <x:c r="C3283" s="8" t="n">
        <x:v>1492020288</x:v>
      </x:c>
      <x:c r="D3283" s="9" t="n">
        <x:v>1.1981</x:v>
      </x:c>
      <x:c r="E3283" s="9" t="n">
        <x:f>IF(COUNT(C3283:D3283)=2,C3283*D3283/100000000,"n.a.")</x:f>
        <x:v>17.875895070528</x:v>
      </x:c>
      <x:c r="F3283" s="1" t="str">
        <x:v>get_fund_holders_972746bb5dcf2cb7.json</x:v>
      </x:c>
      <x:c r="G3283" s="1" t="str">
        <x:v>get_fund_performance_875d1f9d9b20879b.json</x:v>
      </x:c>
    </x:row>
    <x:row r="3284" ht="25" customHeight="1">
      <x:c r="A3284" s="1" t="str">
        <x:v>159977.SZ</x:v>
      </x:c>
      <x:c r="B3284" s="7" t="d">
        <x:v>2026-07-17T00:00:00.000Z</x:v>
      </x:c>
      <x:c r="C3284" s="8" t="n">
        <x:v>3233872820</x:v>
      </x:c>
      <x:c r="D3284" s="9" t="n">
        <x:v>1.7873</x:v>
      </x:c>
      <x:c r="E3284" s="9" t="n">
        <x:f>IF(COUNT(C3284:D3284)=2,C3284*D3284/100000000,"n.a.")</x:f>
        <x:v>57.79900891186001</x:v>
      </x:c>
      <x:c r="F3284" s="1" t="str">
        <x:v>get_fund_holders_3665ca842f2b9d2d.json</x:v>
      </x:c>
      <x:c r="G3284" s="1" t="str">
        <x:v>get_fund_performance_757bebf0dcfab699.json</x:v>
      </x:c>
    </x:row>
    <x:row r="3285" ht="25" customHeight="1">
      <x:c r="A3285" s="1" t="str">
        <x:v>159982.SZ</x:v>
      </x:c>
      <x:c r="B3285" s="7" t="d">
        <x:v>2026-07-17T00:00:00.000Z</x:v>
      </x:c>
      <x:c r="C3285" s="8" t="n">
        <x:v>146211253</x:v>
      </x:c>
      <x:c r="D3285" s="9" t="n">
        <x:v>2.0079</x:v>
      </x:c>
      <x:c r="E3285" s="9" t="n">
        <x:f>IF(COUNT(C3285:D3285)=2,C3285*D3285/100000000,"n.a.")</x:f>
        <x:v>2.935775748987</x:v>
      </x:c>
      <x:c r="F3285" s="1" t="str">
        <x:v>get_fund_holders_6873838444356b70.json</x:v>
      </x:c>
      <x:c r="G3285" s="1" t="str">
        <x:v>get_fund_performance_c16a854f012da14c.json</x:v>
      </x:c>
    </x:row>
    <x:row r="3286" ht="25" customHeight="1">
      <x:c r="A3286" s="1" t="str">
        <x:v>510300.SH</x:v>
      </x:c>
      <x:c r="B3286" s="7" t="d">
        <x:v>2026-07-17T00:00:00.000Z</x:v>
      </x:c>
      <x:c r="C3286" s="8" t="n">
        <x:v>21716587700</x:v>
      </x:c>
      <x:c r="D3286" s="9" t="n">
        <x:v>4.5827</x:v>
      </x:c>
      <x:c r="E3286" s="9" t="n">
        <x:f>IF(COUNT(C3286:D3286)=2,C3286*D3286/100000000,"n.a.")</x:f>
        <x:v>995.2060645278999</x:v>
      </x:c>
      <x:c r="F3286" s="1" t="str">
        <x:v>get_fund_holders_1e677b142657289e.json</x:v>
      </x:c>
      <x:c r="G3286" s="1" t="str">
        <x:v>get_fund_performance_32b153f453e65745.json</x:v>
      </x:c>
    </x:row>
    <x:row r="3287" ht="25" customHeight="1">
      <x:c r="A3287" s="1" t="str">
        <x:v>510310.SH</x:v>
      </x:c>
      <x:c r="B3287" s="7" t="d">
        <x:v>2026-07-17T00:00:00.000Z</x:v>
      </x:c>
      <x:c r="C3287" s="8" t="n">
        <x:v>10621544000</x:v>
      </x:c>
      <x:c r="D3287" s="9" t="n">
        <x:v>4.449</x:v>
      </x:c>
      <x:c r="E3287" s="9" t="n">
        <x:f>IF(COUNT(C3287:D3287)=2,C3287*D3287/100000000,"n.a.")</x:f>
        <x:v>472.55249256</x:v>
      </x:c>
      <x:c r="F3287" s="1" t="str">
        <x:v>get_fund_holders_db155956e659ea95.json</x:v>
      </x:c>
      <x:c r="G3287" s="1" t="str">
        <x:v>get_fund_performance_ac2efc383ca02be2.json</x:v>
      </x:c>
    </x:row>
    <x:row r="3288" ht="25" customHeight="1">
      <x:c r="A3288" s="1" t="str">
        <x:v>510320.SH</x:v>
      </x:c>
      <x:c r="B3288" s="7" t="d">
        <x:v>2026-07-17T00:00:00.000Z</x:v>
      </x:c>
      <x:c r="C3288" s="8" t="n">
        <x:v>619068500</x:v>
      </x:c>
      <x:c r="D3288" s="9" t="n">
        <x:v>1.2319</x:v>
      </x:c>
      <x:c r="E3288" s="9" t="n">
        <x:f>IF(COUNT(C3288:D3288)=2,C3288*D3288/100000000,"n.a.")</x:f>
        <x:v>7.6263048515</x:v>
      </x:c>
      <x:c r="F3288" s="1" t="str">
        <x:v>get_fund_holders_b20aeadfd65009a9.json</x:v>
      </x:c>
      <x:c r="G3288" s="1" t="str">
        <x:v>get_fund_performance_6f370d8e0a2e9620.json</x:v>
      </x:c>
    </x:row>
    <x:row r="3289" ht="25" customHeight="1">
      <x:c r="A3289" s="1" t="str">
        <x:v>510330.SH</x:v>
      </x:c>
      <x:c r="B3289" s="7" t="d">
        <x:v>2026-07-17T00:00:00.000Z</x:v>
      </x:c>
      <x:c r="C3289" s="8" t="n">
        <x:v>8252349800</x:v>
      </x:c>
      <x:c r="D3289" s="9" t="n">
        <x:v>4.776</x:v>
      </x:c>
      <x:c r="E3289" s="9" t="n">
        <x:f>IF(COUNT(C3289:D3289)=2,C3289*D3289/100000000,"n.a.")</x:f>
        <x:v>394.1322264479999</x:v>
      </x:c>
      <x:c r="F3289" s="1" t="str">
        <x:v>get_fund_holders_72fdcd60fda59aca.json</x:v>
      </x:c>
      <x:c r="G3289" s="1" t="str">
        <x:v>get_fund_performance_bfc43c7fa5bbf98b.json</x:v>
      </x:c>
    </x:row>
    <x:row r="3290" ht="25" customHeight="1">
      <x:c r="A3290" s="1" t="str">
        <x:v>510350.SH</x:v>
      </x:c>
      <x:c r="B3290" s="7" t="d">
        <x:v>2026-07-17T00:00:00.000Z</x:v>
      </x:c>
      <x:c r="C3290" s="8" t="n">
        <x:v>676014700</x:v>
      </x:c>
      <x:c r="D3290" s="9" t="n">
        <x:v>4.7969</x:v>
      </x:c>
      <x:c r="E3290" s="9" t="n">
        <x:f>IF(COUNT(C3290:D3290)=2,C3290*D3290/100000000,"n.a.")</x:f>
        <x:v>32.4277491443</x:v>
      </x:c>
      <x:c r="F3290" s="1" t="str">
        <x:v>get_fund_holders_3073d9fb2fa63b6e.json</x:v>
      </x:c>
      <x:c r="G3290" s="1" t="str">
        <x:v>get_fund_performance_4eee3d47edebe064.json</x:v>
      </x:c>
    </x:row>
    <x:row r="3291" ht="25" customHeight="1">
      <x:c r="A3291" s="1" t="str">
        <x:v>510360.SH</x:v>
      </x:c>
      <x:c r="B3291" s="7" t="d">
        <x:v>2026-07-17T00:00:00.000Z</x:v>
      </x:c>
      <x:c r="C3291" s="8" t="n">
        <x:v>1742381200</x:v>
      </x:c>
      <x:c r="D3291" s="9" t="n">
        <x:v>1.7429</x:v>
      </x:c>
      <x:c r="E3291" s="9" t="n">
        <x:f>IF(COUNT(C3291:D3291)=2,C3291*D3291/100000000,"n.a.")</x:f>
        <x:v>30.3679619348</x:v>
      </x:c>
      <x:c r="F3291" s="1" t="str">
        <x:v>get_fund_holders_8112bcd006961a9d.json</x:v>
      </x:c>
      <x:c r="G3291" s="1" t="str">
        <x:v>get_fund_performance_11643907f3f83e2c.json</x:v>
      </x:c>
    </x:row>
    <x:row r="3292" ht="25" customHeight="1">
      <x:c r="A3292" s="1" t="str">
        <x:v>510370.SH</x:v>
      </x:c>
      <x:c r="B3292" s="7" t="d">
        <x:v>2026-07-17T00:00:00.000Z</x:v>
      </x:c>
      <x:c r="C3292" s="8" t="n">
        <x:v>90258100</x:v>
      </x:c>
      <x:c r="D3292" s="9" t="n">
        <x:v>1.0168</x:v>
      </x:c>
      <x:c r="E3292" s="9" t="n">
        <x:f>IF(COUNT(C3292:D3292)=2,C3292*D3292/100000000,"n.a.")</x:f>
        <x:v>0.9177443608</x:v>
      </x:c>
      <x:c r="F3292" s="1" t="str">
        <x:v>get_fund_holders_72fdcd60fda59aca.json</x:v>
      </x:c>
      <x:c r="G3292" s="1" t="str">
        <x:v>get_fund_performance_bfc43c7fa5bbf98b.json</x:v>
      </x:c>
    </x:row>
    <x:row r="3293" ht="25" customHeight="1">
      <x:c r="A3293" s="1" t="str">
        <x:v>510380.SH</x:v>
      </x:c>
      <x:c r="B3293" s="7" t="d">
        <x:v>2026-07-17T00:00:00.000Z</x:v>
      </x:c>
      <x:c r="C3293" s="8" t="n">
        <x:v>1269802400</x:v>
      </x:c>
      <x:c r="D3293" s="9" t="n">
        <x:v>1.3564</x:v>
      </x:c>
      <x:c r="E3293" s="9" t="n">
        <x:f>IF(COUNT(C3293:D3293)=2,C3293*D3293/100000000,"n.a.")</x:f>
        <x:v>17.223599753600002</x:v>
      </x:c>
      <x:c r="F3293" s="1" t="str">
        <x:v>get_fund_holders_b7b2fd863d7cae37.json</x:v>
      </x:c>
      <x:c r="G3293" s="1" t="str">
        <x:v>get_fund_performance_782c037bcb449f29.json</x:v>
      </x:c>
    </x:row>
    <x:row r="3294" ht="25" customHeight="1">
      <x:c r="A3294" s="1" t="str">
        <x:v>510390.SH</x:v>
      </x:c>
      <x:c r="B3294" s="7" t="d">
        <x:v>2026-07-17T00:00:00.000Z</x:v>
      </x:c>
      <x:c r="C3294" s="8" t="n">
        <x:v>135650000</x:v>
      </x:c>
      <x:c r="D3294" s="9" t="n">
        <x:v>5.1516</x:v>
      </x:c>
      <x:c r="E3294" s="9" t="n">
        <x:f>IF(COUNT(C3294:D3294)=2,C3294*D3294/100000000,"n.a.")</x:f>
        <x:v>6.9881454</x:v>
      </x:c>
      <x:c r="F3294" s="1" t="str">
        <x:v>get_fund_holders_de7653a1c69256fb.json</x:v>
      </x:c>
      <x:c r="G3294" s="1" t="str">
        <x:v>get_fund_performance_84601eddc1c275fe.json</x:v>
      </x:c>
    </x:row>
    <x:row r="3295" ht="25" customHeight="1">
      <x:c r="A3295" s="1" t="str">
        <x:v>510500.SH</x:v>
      </x:c>
      <x:c r="B3295" s="7" t="d">
        <x:v>2026-07-17T00:00:00.000Z</x:v>
      </x:c>
      <x:c r="C3295" s="8" t="n">
        <x:v>5923768600</x:v>
      </x:c>
      <x:c r="D3295" s="9" t="n">
        <x:v>7.5187</x:v>
      </x:c>
      <x:c r="E3295" s="9" t="n">
        <x:f>IF(COUNT(C3295:D3295)=2,C3295*D3295/100000000,"n.a.")</x:f>
        <x:v>445.3903897282</x:v>
      </x:c>
      <x:c r="F3295" s="1" t="str">
        <x:v>get_fund_holders_0f3e86d571c495d7.json</x:v>
      </x:c>
      <x:c r="G3295" s="1" t="str">
        <x:v>get_fund_performance_5896dab4189c2620.json</x:v>
      </x:c>
    </x:row>
    <x:row r="3296" ht="25" customHeight="1">
      <x:c r="A3296" s="1" t="str">
        <x:v>510510.SH</x:v>
      </x:c>
      <x:c r="B3296" s="7" t="d">
        <x:v>2026-07-17T00:00:00.000Z</x:v>
      </x:c>
      <x:c r="C3296" s="8" t="n">
        <x:v>939038300</x:v>
      </x:c>
      <x:c r="D3296" s="9" t="n">
        <x:v>2.4254</x:v>
      </x:c>
      <x:c r="E3296" s="9" t="n">
        <x:f>IF(COUNT(C3296:D3296)=2,C3296*D3296/100000000,"n.a.")</x:f>
        <x:v>22.775434928199996</x:v>
      </x:c>
      <x:c r="F3296" s="1" t="str">
        <x:v>get_fund_holders_4b6ceb4ab77d2485.json</x:v>
      </x:c>
      <x:c r="G3296" s="1" t="str">
        <x:v>get_fund_performance_b5f4b8ffdfab8d69.json</x:v>
      </x:c>
    </x:row>
    <x:row r="3297" ht="25" customHeight="1">
      <x:c r="A3297" s="1" t="str">
        <x:v>510530.SH</x:v>
      </x:c>
      <x:c r="B3297" s="7" t="d">
        <x:v>2026-07-17T00:00:00.000Z</x:v>
      </x:c>
      <x:c r="C3297" s="8" t="n">
        <x:v>47479400</x:v>
      </x:c>
      <x:c r="D3297" s="9" t="n">
        <x:v>8.3742</x:v>
      </x:c>
      <x:c r="E3297" s="9" t="n">
        <x:f>IF(COUNT(C3297:D3297)=2,C3297*D3297/100000000,"n.a.")</x:f>
        <x:v>3.9760199148</x:v>
      </x:c>
      <x:c r="F3297" s="1" t="str">
        <x:v>get_fund_holders_02dd5efc1003a96c.json</x:v>
      </x:c>
      <x:c r="G3297" s="1" t="str">
        <x:v>get_fund_performance_b02199b195311b97.json</x:v>
      </x:c>
    </x:row>
    <x:row r="3298" ht="25" customHeight="1">
      <x:c r="A3298" s="1" t="str">
        <x:v>510550.SH</x:v>
      </x:c>
      <x:c r="B3298" s="7" t="d">
        <x:v>2026-07-17T00:00:00.000Z</x:v>
      </x:c>
      <x:c r="C3298" s="8" t="n">
        <x:v>21743300</x:v>
      </x:c>
      <x:c r="D3298" s="9" t="n">
        <x:v>1.9335</x:v>
      </x:c>
      <x:c r="E3298" s="9" t="n">
        <x:f>IF(COUNT(C3298:D3298)=2,C3298*D3298/100000000,"n.a.")</x:f>
        <x:v>0.4204067055</x:v>
      </x:c>
      <x:c r="F3298" s="1" t="str">
        <x:v>get_fund_holders_9716a79bd81ae93a.json</x:v>
      </x:c>
      <x:c r="G3298" s="1" t="str">
        <x:v>get_fund_performance_a204b4467a190cee.json</x:v>
      </x:c>
    </x:row>
    <x:row r="3299" ht="25" customHeight="1">
      <x:c r="A3299" s="1" t="str">
        <x:v>510560.SH</x:v>
      </x:c>
      <x:c r="B3299" s="7" t="d">
        <x:v>2026-07-17T00:00:00.000Z</x:v>
      </x:c>
      <x:c r="C3299" s="8" t="n">
        <x:v>60318700</x:v>
      </x:c>
      <x:c r="D3299" s="9" t="n">
        <x:v>1.8711</x:v>
      </x:c>
      <x:c r="E3299" s="9" t="n">
        <x:f>IF(COUNT(C3299:D3299)=2,C3299*D3299/100000000,"n.a.")</x:f>
        <x:v>1.1286231957</x:v>
      </x:c>
      <x:c r="F3299" s="1" t="str">
        <x:v>get_fund_holders_397f67910833c338.json</x:v>
      </x:c>
      <x:c r="G3299" s="1" t="str">
        <x:v>get_fund_performance_a001173e5434a9d4.json</x:v>
      </x:c>
    </x:row>
    <x:row r="3300" ht="25" customHeight="1">
      <x:c r="A3300" s="1" t="str">
        <x:v>510570.SH</x:v>
      </x:c>
      <x:c r="B3300" s="7" t="d">
        <x:v>2026-07-17T00:00:00.000Z</x:v>
      </x:c>
      <x:c r="C3300" s="8" t="n">
        <x:v>33060600</x:v>
      </x:c>
      <x:c r="D3300" s="9" t="n">
        <x:v>1.186</x:v>
      </x:c>
      <x:c r="E3300" s="9" t="n">
        <x:f>IF(COUNT(C3300:D3300)=2,C3300*D3300/100000000,"n.a.")</x:f>
        <x:v>0.392098716</x:v>
      </x:c>
      <x:c r="F3300" s="1" t="str">
        <x:v>get_fund_holders_397f67910833c338.json</x:v>
      </x:c>
      <x:c r="G3300" s="1" t="str">
        <x:v>get_fund_performance_a001173e5434a9d4.json</x:v>
      </x:c>
    </x:row>
    <x:row r="3301" ht="25" customHeight="1">
      <x:c r="A3301" s="1" t="str">
        <x:v>510580.SH</x:v>
      </x:c>
      <x:c r="B3301" s="7" t="d">
        <x:v>2026-07-17T00:00:00.000Z</x:v>
      </x:c>
      <x:c r="C3301" s="8" t="n">
        <x:v>1061368300</x:v>
      </x:c>
      <x:c r="D3301" s="9" t="n">
        <x:v>3.9419</x:v>
      </x:c>
      <x:c r="E3301" s="9" t="n">
        <x:f>IF(COUNT(C3301:D3301)=2,C3301*D3301/100000000,"n.a.")</x:f>
        <x:v>41.8380770177</x:v>
      </x:c>
      <x:c r="F3301" s="1" t="str">
        <x:v>get_fund_holders_642ec0bcd548408a.json</x:v>
      </x:c>
      <x:c r="G3301" s="1" t="str">
        <x:v>get_fund_performance_52dd6b7444cbe37f.json</x:v>
      </x:c>
    </x:row>
    <x:row r="3302" ht="25" customHeight="1">
      <x:c r="A3302" s="1" t="str">
        <x:v>510590.SH</x:v>
      </x:c>
      <x:c r="B3302" s="7" t="d">
        <x:v>2026-07-17T00:00:00.000Z</x:v>
      </x:c>
      <x:c r="C3302" s="8" t="n">
        <x:v>122786100</x:v>
      </x:c>
      <x:c r="D3302" s="9" t="n">
        <x:v>8.1122</x:v>
      </x:c>
      <x:c r="E3302" s="9" t="n">
        <x:f>IF(COUNT(C3302:D3302)=2,C3302*D3302/100000000,"n.a.")</x:f>
        <x:v>9.9606540042</x:v>
      </x:c>
      <x:c r="F3302" s="1" t="str">
        <x:v>get_fund_holders_c3d87f4218ad4583.json</x:v>
      </x:c>
      <x:c r="G3302" s="1" t="str">
        <x:v>get_fund_performance_02aa700a9df0acc2.json</x:v>
      </x:c>
    </x:row>
    <x:row r="3303" ht="25" customHeight="1">
      <x:c r="A3303" s="1" t="str">
        <x:v>512100.SH</x:v>
      </x:c>
      <x:c r="B3303" s="7" t="d">
        <x:v>2026-07-17T00:00:00.000Z</x:v>
      </x:c>
      <x:c r="C3303" s="8" t="n">
        <x:v>9741217600</x:v>
      </x:c>
      <x:c r="D3303" s="9" t="n">
        <x:v>2.9025</x:v>
      </x:c>
      <x:c r="E3303" s="9" t="n">
        <x:f>IF(COUNT(C3303:D3303)=2,C3303*D3303/100000000,"n.a.")</x:f>
        <x:v>282.73884084</x:v>
      </x:c>
      <x:c r="F3303" s="1" t="str">
        <x:v>get_fund_holders_f06ed8ca04a5c3cd.json</x:v>
      </x:c>
      <x:c r="G3303" s="1" t="str">
        <x:v>get_fund_performance_7ef9212eaf1828ff.json</x:v>
      </x:c>
    </x:row>
    <x:row r="3304" ht="25" customHeight="1">
      <x:c r="A3304" s="1" t="str">
        <x:v>512500.SH</x:v>
      </x:c>
      <x:c r="B3304" s="7" t="d">
        <x:v>2026-07-17T00:00:00.000Z</x:v>
      </x:c>
      <x:c r="C3304" s="8" t="n">
        <x:v>1882408800</x:v>
      </x:c>
      <x:c r="D3304" s="9" t="n">
        <x:v>4.2469</x:v>
      </x:c>
      <x:c r="E3304" s="9" t="n">
        <x:f>IF(COUNT(C3304:D3304)=2,C3304*D3304/100000000,"n.a.")</x:f>
        <x:v>79.9440193272</x:v>
      </x:c>
      <x:c r="F3304" s="1" t="str">
        <x:v>get_fund_holders_9716a79bd81ae93a.json</x:v>
      </x:c>
      <x:c r="G3304" s="1" t="str">
        <x:v>get_fund_performance_a204b4467a190cee.json</x:v>
      </x:c>
    </x:row>
    <x:row r="3305" ht="25" customHeight="1">
      <x:c r="A3305" s="1" t="str">
        <x:v>512510.SH</x:v>
      </x:c>
      <x:c r="B3305" s="7" t="d">
        <x:v>2026-07-17T00:00:00.000Z</x:v>
      </x:c>
      <x:c r="C3305" s="8" t="n">
        <x:v>418429800</x:v>
      </x:c>
      <x:c r="D3305" s="9" t="n">
        <x:v>2.2382</x:v>
      </x:c>
      <x:c r="E3305" s="9" t="n">
        <x:f>IF(COUNT(C3305:D3305)=2,C3305*D3305/100000000,"n.a.")</x:f>
        <x:v>9.3652957836</x:v>
      </x:c>
      <x:c r="F3305" s="1" t="str">
        <x:v>get_fund_holders_cb7a47267215c1da.json</x:v>
      </x:c>
      <x:c r="G3305" s="1" t="str">
        <x:v>get_fund_performance_7bf0efc786c27bf1.json</x:v>
      </x:c>
    </x:row>
    <x:row r="3306" ht="25" customHeight="1">
      <x:c r="A3306" s="1" t="str">
        <x:v>515130.SH</x:v>
      </x:c>
      <x:c r="B3306" s="7" t="d">
        <x:v>2026-07-17T00:00:00.000Z</x:v>
      </x:c>
      <x:c r="C3306" s="8" t="n">
        <x:v>103463200</x:v>
      </x:c>
      <x:c r="D3306" s="9" t="n">
        <x:v>1.5129</x:v>
      </x:c>
      <x:c r="E3306" s="9" t="n">
        <x:f>IF(COUNT(C3306:D3306)=2,C3306*D3306/100000000,"n.a.")</x:f>
        <x:v>1.5652947528</x:v>
      </x:c>
      <x:c r="F3306" s="1" t="str">
        <x:v>get_fund_holders_02dd5efc1003a96c.json</x:v>
      </x:c>
      <x:c r="G3306" s="1" t="str">
        <x:v>get_fund_performance_b02199b195311b97.json</x:v>
      </x:c>
    </x:row>
    <x:row r="3307" ht="25" customHeight="1">
      <x:c r="A3307" s="1" t="str">
        <x:v>515190.SH</x:v>
      </x:c>
      <x:c r="B3307" s="7" t="d">
        <x:v>2026-07-17T00:00:00.000Z</x:v>
      </x:c>
      <x:c r="C3307" s="8" t="n">
        <x:v>281466100</x:v>
      </x:c>
      <x:c r="D3307" s="9" t="n">
        <x:v>1.5792</x:v>
      </x:c>
      <x:c r="E3307" s="9" t="n">
        <x:f>IF(COUNT(C3307:D3307)=2,C3307*D3307/100000000,"n.a.")</x:f>
        <x:v>4.4449126512</x:v>
      </x:c>
      <x:c r="F3307" s="1" t="str">
        <x:v>get_fund_holders_4a5b486412b93368.json</x:v>
      </x:c>
      <x:c r="G3307" s="1" t="str">
        <x:v>get_fund_performance_d3b8a29dbfda12d5.json</x:v>
      </x:c>
    </x:row>
    <x:row r="3308" ht="25" customHeight="1">
      <x:c r="A3308" s="1" t="str">
        <x:v>515310.SH</x:v>
      </x:c>
      <x:c r="B3308" s="7" t="d">
        <x:v>2026-07-17T00:00:00.000Z</x:v>
      </x:c>
      <x:c r="C3308" s="8" t="n">
        <x:v>342611200</x:v>
      </x:c>
      <x:c r="D3308" s="9" t="n">
        <x:v>1.3623</x:v>
      </x:c>
      <x:c r="E3308" s="9" t="n">
        <x:f>IF(COUNT(C3308:D3308)=2,C3308*D3308/100000000,"n.a.")</x:f>
        <x:v>4.667392377600001</x:v>
      </x:c>
      <x:c r="F3308" s="1" t="str">
        <x:v>get_fund_holders_9654d298fd7411b0.json</x:v>
      </x:c>
      <x:c r="G3308" s="1" t="str">
        <x:v>get_fund_performance_1d4a9808e8556da1.json</x:v>
      </x:c>
    </x:row>
    <x:row r="3309" ht="25" customHeight="1">
      <x:c r="A3309" s="1" t="str">
        <x:v>515330.SH</x:v>
      </x:c>
      <x:c r="B3309" s="7" t="d">
        <x:v>2026-07-17T00:00:00.000Z</x:v>
      </x:c>
      <x:c r="C3309" s="8" t="n">
        <x:v>5846709500</x:v>
      </x:c>
      <x:c r="D3309" s="9" t="n">
        <x:v>1.3152</x:v>
      </x:c>
      <x:c r="E3309" s="9" t="n">
        <x:f>IF(COUNT(C3309:D3309)=2,C3309*D3309/100000000,"n.a.")</x:f>
        <x:v>76.895923344</x:v>
      </x:c>
      <x:c r="F3309" s="1" t="str">
        <x:v>get_fund_holders_8112bcd006961a9d.json</x:v>
      </x:c>
      <x:c r="G3309" s="1" t="str">
        <x:v>get_fund_performance_11643907f3f83e2c.json</x:v>
      </x:c>
    </x:row>
    <x:row r="3310" ht="25" customHeight="1">
      <x:c r="A3310" s="1" t="str">
        <x:v>515350.SH</x:v>
      </x:c>
      <x:c r="B3310" s="7" t="d">
        <x:v>2026-07-17T00:00:00.000Z</x:v>
      </x:c>
      <x:c r="C3310" s="8" t="n">
        <x:v>12599200</x:v>
      </x:c>
      <x:c r="D3310" s="9" t="n">
        <x:v>6.1476</x:v>
      </x:c>
      <x:c r="E3310" s="9" t="n">
        <x:f>IF(COUNT(C3310:D3310)=2,C3310*D3310/100000000,"n.a.")</x:f>
        <x:v>0.7745484192000001</x:v>
      </x:c>
      <x:c r="F3310" s="1" t="str">
        <x:v>get_fund_holders_f7a0251fa6d4d112.json</x:v>
      </x:c>
      <x:c r="G3310" s="1" t="str">
        <x:v>get_fund_performance_f34761a2b46b9330.json</x:v>
      </x:c>
    </x:row>
    <x:row r="3311" ht="25" customHeight="1">
      <x:c r="A3311" s="1" t="str">
        <x:v>515360.SH</x:v>
      </x:c>
      <x:c r="B3311" s="7" t="d">
        <x:v>2026-07-17T00:00:00.000Z</x:v>
      </x:c>
      <x:c r="C3311" s="8" t="n">
        <x:v>38279300</x:v>
      </x:c>
      <x:c r="D3311" s="9" t="n">
        <x:v>6.5807</x:v>
      </x:c>
      <x:c r="E3311" s="9" t="n">
        <x:f>IF(COUNT(C3311:D3311)=2,C3311*D3311/100000000,"n.a.")</x:f>
        <x:v>2.5190458951</x:v>
      </x:c>
      <x:c r="F3311" s="1" t="str">
        <x:v>get_fund_holders_b20aeadfd65009a9.json</x:v>
      </x:c>
      <x:c r="G3311" s="1" t="str">
        <x:v>get_fund_performance_6f370d8e0a2e9620.json</x:v>
      </x:c>
    </x:row>
    <x:row r="3312" ht="25" customHeight="1">
      <x:c r="A3312" s="1" t="str">
        <x:v>515380.SH</x:v>
      </x:c>
      <x:c r="B3312" s="7" t="d">
        <x:v>2026-07-17T00:00:00.000Z</x:v>
      </x:c>
      <x:c r="C3312" s="8" t="n">
        <x:v>665199800</x:v>
      </x:c>
      <x:c r="D3312" s="9" t="n">
        <x:v>5.2961</x:v>
      </x:c>
      <x:c r="E3312" s="9" t="n">
        <x:f>IF(COUNT(C3312:D3312)=2,C3312*D3312/100000000,"n.a.")</x:f>
        <x:v>35.2296466078</x:v>
      </x:c>
      <x:c r="F3312" s="1" t="str">
        <x:v>get_fund_holders_3073d9fb2fa63b6e.json</x:v>
      </x:c>
      <x:c r="G3312" s="1" t="str">
        <x:v>get_fund_performance_4eee3d47edebe064.json</x:v>
      </x:c>
    </x:row>
    <x:row r="3313" ht="25" customHeight="1">
      <x:c r="A3313" s="1" t="str">
        <x:v>515390.SH</x:v>
      </x:c>
      <x:c r="B3313" s="7" t="d">
        <x:v>2026-07-17T00:00:00.000Z</x:v>
      </x:c>
      <x:c r="C3313" s="8" t="n">
        <x:v>1506683000</x:v>
      </x:c>
      <x:c r="D3313" s="9" t="n">
        <x:v>1.3302</x:v>
      </x:c>
      <x:c r="E3313" s="9" t="n">
        <x:f>IF(COUNT(C3313:D3313)=2,C3313*D3313/100000000,"n.a.")</x:f>
        <x:v>20.041897266000003</x:v>
      </x:c>
      <x:c r="F3313" s="1" t="str">
        <x:v>get_fund_holders_de7653a1c69256fb.json</x:v>
      </x:c>
      <x:c r="G3313" s="1" t="str">
        <x:v>get_fund_performance_84601eddc1c275fe.json</x:v>
      </x:c>
    </x:row>
    <x:row r="3314" ht="25" customHeight="1">
      <x:c r="A3314" s="1" t="str">
        <x:v>515530.SH</x:v>
      </x:c>
      <x:c r="B3314" s="7" t="d">
        <x:v>2026-07-17T00:00:00.000Z</x:v>
      </x:c>
      <x:c r="C3314" s="8" t="n">
        <x:v>12242700</x:v>
      </x:c>
      <x:c r="D3314" s="9" t="n">
        <x:v>4.1357</x:v>
      </x:c>
      <x:c r="E3314" s="9" t="n">
        <x:f>IF(COUNT(C3314:D3314)=2,C3314*D3314/100000000,"n.a.")</x:f>
        <x:v>0.5063213439</x:v>
      </x:c>
      <x:c r="F3314" s="1" t="str">
        <x:v>get_fund_holders_c3d87f4218ad4583.json</x:v>
      </x:c>
      <x:c r="G3314" s="1" t="str">
        <x:v>get_fund_performance_02aa700a9df0acc2.json</x:v>
      </x:c>
    </x:row>
    <x:row r="3315" ht="25" customHeight="1">
      <x:c r="A3315" s="1" t="str">
        <x:v>515550.SH</x:v>
      </x:c>
      <x:c r="B3315" s="7" t="d">
        <x:v>2026-07-17T00:00:00.000Z</x:v>
      </x:c>
      <x:c r="C3315" s="8" t="n">
        <x:v>17345700</x:v>
      </x:c>
      <x:c r="D3315" s="9" t="n">
        <x:v>1.6969</x:v>
      </x:c>
      <x:c r="E3315" s="9" t="n">
        <x:f>IF(COUNT(C3315:D3315)=2,C3315*D3315/100000000,"n.a.")</x:f>
        <x:v>0.29433918330000003</x:v>
      </x:c>
      <x:c r="F3315" s="1" t="str">
        <x:v>get_fund_holders_4b6ceb4ab77d2485.json</x:v>
      </x:c>
      <x:c r="G3315" s="1" t="str">
        <x:v>get_fund_performance_b5f4b8ffdfab8d69.json</x:v>
      </x:c>
    </x:row>
    <x:row r="3316" ht="25" customHeight="1">
      <x:c r="A3316" s="1" t="str">
        <x:v>515660.SH</x:v>
      </x:c>
      <x:c r="B3316" s="7" t="d">
        <x:v>2026-07-17T00:00:00.000Z</x:v>
      </x:c>
      <x:c r="C3316" s="8" t="n">
        <x:v>430894200</x:v>
      </x:c>
      <x:c r="D3316" s="9" t="n">
        <x:v>5.6896</x:v>
      </x:c>
      <x:c r="E3316" s="9" t="n">
        <x:f>IF(COUNT(C3316:D3316)=2,C3316*D3316/100000000,"n.a.")</x:f>
        <x:v>24.5161564032</x:v>
      </x:c>
      <x:c r="F3316" s="1" t="str">
        <x:v>get_fund_holders_9f97c20db2568193.json</x:v>
      </x:c>
      <x:c r="G3316" s="1" t="str">
        <x:v>get_fund_performance_cc51021ca3a41cab.json</x:v>
      </x:c>
    </x:row>
    <x:row r="3317" ht="25" customHeight="1">
      <x:c r="A3317" s="1" t="str">
        <x:v>516300.SH</x:v>
      </x:c>
      <x:c r="B3317" s="7" t="d">
        <x:v>2026-07-17T00:00:00.000Z</x:v>
      </x:c>
      <x:c r="C3317" s="8" t="n">
        <x:v>35012600</x:v>
      </x:c>
      <x:c r="D3317" s="9" t="n">
        <x:v>3.0054</x:v>
      </x:c>
      <x:c r="E3317" s="9" t="n">
        <x:f>IF(COUNT(C3317:D3317)=2,C3317*D3317/100000000,"n.a.")</x:f>
        <x:v>1.0522686803999999</x:v>
      </x:c>
      <x:c r="F3317" s="1" t="str">
        <x:v>get_fund_holders_297fc90dcb4e9518.json</x:v>
      </x:c>
      <x:c r="G3317" s="1" t="str">
        <x:v>get_fund_performance_76033c52f8ce0ced.json</x:v>
      </x:c>
    </x:row>
    <x:row r="3318" ht="25" customHeight="1">
      <x:c r="A3318" s="1" t="str">
        <x:v>560010.SH</x:v>
      </x:c>
      <x:c r="B3318" s="7" t="d">
        <x:v>2026-07-17T00:00:00.000Z</x:v>
      </x:c>
      <x:c r="C3318" s="8" t="n">
        <x:v>1948621700</x:v>
      </x:c>
      <x:c r="D3318" s="9" t="n">
        <x:v>2.9733</x:v>
      </x:c>
      <x:c r="E3318" s="9" t="n">
        <x:f>IF(COUNT(C3318:D3318)=2,C3318*D3318/100000000,"n.a.")</x:f>
        <x:v>57.9383690061</x:v>
      </x:c>
      <x:c r="F3318" s="1" t="str">
        <x:v>get_fund_holders_6873838444356b70.json</x:v>
      </x:c>
      <x:c r="G3318" s="1" t="str">
        <x:v>get_fund_performance_c16a854f012da14c.json</x:v>
      </x:c>
    </x:row>
    <x:row r="3319" ht="25" customHeight="1">
      <x:c r="A3319" s="1" t="str">
        <x:v>560110.SH</x:v>
      </x:c>
      <x:c r="B3319" s="7" t="d">
        <x:v>2026-07-17T00:00:00.000Z</x:v>
      </x:c>
      <x:c r="C3319" s="8" t="n">
        <x:v>316903500</x:v>
      </x:c>
      <x:c r="D3319" s="9" t="n">
        <x:v>1.0739</x:v>
      </x:c>
      <x:c r="E3319" s="9" t="n">
        <x:f>IF(COUNT(C3319:D3319)=2,C3319*D3319/100000000,"n.a.")</x:f>
        <x:v>3.4032266865000005</x:v>
      </x:c>
      <x:c r="F3319" s="1" t="str">
        <x:v>get_fund_holders_297fc90dcb4e9518.json</x:v>
      </x:c>
      <x:c r="G3319" s="1" t="str">
        <x:v>get_fund_performance_76033c52f8ce0ced.json</x:v>
      </x:c>
    </x:row>
    <x:row r="3320" ht="25" customHeight="1">
      <x:c r="A3320" s="1" t="str">
        <x:v>560220.SH</x:v>
      </x:c>
      <x:c r="B3320" s="7" t="d">
        <x:v>2026-07-17T00:00:00.000Z</x:v>
      </x:c>
      <x:c r="C3320" s="8" t="n">
        <x:v>57717000</x:v>
      </x:c>
      <x:c r="D3320" s="9" t="n">
        <x:v>1.3071</x:v>
      </x:c>
      <x:c r="E3320" s="9" t="n">
        <x:f>IF(COUNT(C3320:D3320)=2,C3320*D3320/100000000,"n.a.")</x:f>
        <x:v>0.754418907</x:v>
      </x:c>
      <x:c r="F3320" s="1" t="str">
        <x:v>get_fund_holders_fc050ecb223266b2.json</x:v>
      </x:c>
      <x:c r="G3320" s="1" t="str">
        <x:v>get_fund_performance_64e81de3617dc384.json</x:v>
      </x:c>
    </x:row>
    <x:row r="3321" ht="25" customHeight="1">
      <x:c r="A3321" s="1" t="str">
        <x:v>561350.SH</x:v>
      </x:c>
      <x:c r="B3321" s="7" t="d">
        <x:v>2026-07-17T00:00:00.000Z</x:v>
      </x:c>
      <x:c r="C3321" s="8" t="n">
        <x:v>79700000</x:v>
      </x:c>
      <x:c r="D3321" s="9" t="n">
        <x:v>1.1956</x:v>
      </x:c>
      <x:c r="E3321" s="9" t="n">
        <x:f>IF(COUNT(C3321:D3321)=2,C3321*D3321/100000000,"n.a.")</x:f>
        <x:v>0.9528932</x:v>
      </x:c>
      <x:c r="F3321" s="1" t="str">
        <x:v>get_fund_holders_13991b14672a9e5b.json</x:v>
      </x:c>
      <x:c r="G3321" s="1" t="str">
        <x:v>get_fund_performance_0e4c5b8e47ee8e76.json</x:v>
      </x:c>
    </x:row>
    <x:row r="3322" ht="25" customHeight="1">
      <x:c r="A3322" s="1" t="str">
        <x:v>561370.SH</x:v>
      </x:c>
      <x:c r="B3322" s="7" t="d">
        <x:v>2026-07-17T00:00:00.000Z</x:v>
      </x:c>
      <x:c r="C3322" s="8" t="n">
        <x:v>26356000</x:v>
      </x:c>
      <x:c r="D3322" s="9" t="n">
        <x:v>1.2788</x:v>
      </x:c>
      <x:c r="E3322" s="9" t="n">
        <x:f>IF(COUNT(C3322:D3322)=2,C3322*D3322/100000000,"n.a.")</x:f>
        <x:v>0.33704052799999995</x:v>
      </x:c>
      <x:c r="F3322" s="1" t="str">
        <x:v>get_fund_holders_2726ab4790466ee0.json</x:v>
      </x:c>
      <x:c r="G3322" s="1" t="str">
        <x:v>get_fund_performance_cb9287801365b0fc.json</x:v>
      </x:c>
    </x:row>
    <x:row r="3323" ht="25" customHeight="1">
      <x:c r="A3323" s="1" t="str">
        <x:v>561930.SH</x:v>
      </x:c>
      <x:c r="B3323" s="7" t="d">
        <x:v>2026-07-17T00:00:00.000Z</x:v>
      </x:c>
      <x:c r="C3323" s="8" t="n">
        <x:v>277260600</x:v>
      </x:c>
      <x:c r="D3323" s="9" t="n">
        <x:v>1.5316</x:v>
      </x:c>
      <x:c r="E3323" s="9" t="n">
        <x:f>IF(COUNT(C3323:D3323)=2,C3323*D3323/100000000,"n.a.")</x:f>
        <x:v>4.2465233496</x:v>
      </x:c>
      <x:c r="F3323" s="1" t="str">
        <x:v>get_fund_holders_f7a0251fa6d4d112.json</x:v>
      </x:c>
      <x:c r="G3323" s="1" t="str">
        <x:v>get_fund_performance_f34761a2b46b9330.json</x:v>
      </x:c>
    </x:row>
    <x:row r="3324" ht="25" customHeight="1">
      <x:c r="A3324" s="1" t="str">
        <x:v>562660.SH</x:v>
      </x:c>
      <x:c r="B3324" s="7" t="d">
        <x:v>2026-07-17T00:00:00.000Z</x:v>
      </x:c>
      <x:c r="C3324" s="8" t="n">
        <x:v>240874000</x:v>
      </x:c>
      <x:c r="D3324" s="9" t="n">
        <x:v>1.6708</x:v>
      </x:c>
      <x:c r="E3324" s="9" t="n">
        <x:f>IF(COUNT(C3324:D3324)=2,C3324*D3324/100000000,"n.a.")</x:f>
        <x:v>4.024522792</x:v>
      </x:c>
      <x:c r="F3324" s="1" t="str">
        <x:v>get_fund_holders_a10e2190a42af2eb.json</x:v>
      </x:c>
      <x:c r="G3324" s="1" t="str">
        <x:v>get_fund_performance_074fe7c4861a32c8.json</x:v>
      </x:c>
    </x:row>
    <x:row r="3325" ht="25" customHeight="1">
      <x:c r="A3325" s="1" t="str">
        <x:v>563200.SH</x:v>
      </x:c>
      <x:c r="B3325" s="7" t="d">
        <x:v>2026-07-17T00:00:00.000Z</x:v>
      </x:c>
      <x:c r="C3325" s="8" t="n">
        <x:v>53458800</x:v>
      </x:c>
      <x:c r="D3325" s="9" t="n">
        <x:v>1.3847</x:v>
      </x:c>
      <x:c r="E3325" s="9" t="n">
        <x:f>IF(COUNT(C3325:D3325)=2,C3325*D3325/100000000,"n.a.")</x:f>
        <x:v>0.7402440036</x:v>
      </x:c>
      <x:c r="F3325" s="1" t="str">
        <x:v>get_fund_holders_fc050ecb223266b2.json</x:v>
      </x:c>
      <x:c r="G3325" s="1" t="str">
        <x:v>get_fund_performance_64e81de3617dc384.json</x:v>
      </x:c>
    </x:row>
    <x:row r="3326" ht="25" customHeight="1">
      <x:c r="A3326" s="1" t="str">
        <x:v>563300.SH</x:v>
      </x:c>
      <x:c r="B3326" s="7" t="d">
        <x:v>2026-07-17T00:00:00.000Z</x:v>
      </x:c>
      <x:c r="C3326" s="8" t="n">
        <x:v>2948674000</x:v>
      </x:c>
      <x:c r="D3326" s="9" t="n">
        <x:v>1.3207</x:v>
      </x:c>
      <x:c r="E3326" s="9" t="n">
        <x:f>IF(COUNT(C3326:D3326)=2,C3326*D3326/100000000,"n.a.")</x:f>
        <x:v>38.943137518</x:v>
      </x:c>
      <x:c r="F3326" s="1" t="str">
        <x:v>get_fund_holders_a10e2190a42af2eb.json</x:v>
      </x:c>
      <x:c r="G3326" s="1" t="str">
        <x:v>get_fund_performance_074fe7c4861a32c8.json</x:v>
      </x:c>
    </x:row>
    <x:row r="3327" ht="25" customHeight="1">
      <x:c r="A3327" s="1" t="str">
        <x:v>563520.SH</x:v>
      </x:c>
      <x:c r="B3327" s="7" t="d">
        <x:v>2026-07-17T00:00:00.000Z</x:v>
      </x:c>
      <x:c r="C3327" s="8" t="n">
        <x:v>427065000</x:v>
      </x:c>
      <x:c r="D3327" s="9" t="n">
        <x:v>1.1708</x:v>
      </x:c>
      <x:c r="E3327" s="9" t="n">
        <x:f>IF(COUNT(C3327:D3327)=2,C3327*D3327/100000000,"n.a.")</x:f>
        <x:v>5.00007702</x:v>
      </x:c>
      <x:c r="F3327" s="1" t="str">
        <x:v>get_fund_holders_1e677b142657289e.json</x:v>
      </x:c>
      <x:c r="G3327" s="1" t="str">
        <x:v>get_fund_performance_32b153f453e65745.json</x:v>
      </x:c>
    </x:row>
    <x:row r="3328" ht="25" customHeight="1">
      <x:c r="A3328" s="1" t="str">
        <x:v>563750.SH</x:v>
      </x:c>
      <x:c r="B3328" s="7" t="d">
        <x:v>2026-07-17T00:00:00.000Z</x:v>
      </x:c>
      <x:c r="C3328" s="8" t="n">
        <x:v>364737000</x:v>
      </x:c>
      <x:c r="D3328" s="9" t="n">
        <x:v>1.049</x:v>
      </x:c>
      <x:c r="E3328" s="9" t="n">
        <x:f>IF(COUNT(C3328:D3328)=2,C3328*D3328/100000000,"n.a.")</x:f>
        <x:v>3.82609113</x:v>
      </x:c>
      <x:c r="F3328" s="1" t="str">
        <x:v>get_fund_holders_3a509cba2b0c91ea.json</x:v>
      </x:c>
      <x:c r="G3328" s="1" t="str">
        <x:v>get_fund_performance_aa085c9cb9fda8b6.json</x:v>
      </x:c>
    </x:row>
    <x:row r="3329" ht="25" customHeight="1">
      <x:c r="A3329" s="1" t="str">
        <x:v>588000.SH</x:v>
      </x:c>
      <x:c r="B3329" s="7" t="d">
        <x:v>2026-07-17T00:00:00.000Z</x:v>
      </x:c>
      <x:c r="C3329" s="8" t="n">
        <x:v>37424668200</x:v>
      </x:c>
      <x:c r="D3329" s="9" t="n">
        <x:v>1.809</x:v>
      </x:c>
      <x:c r="E3329" s="9" t="n">
        <x:f>IF(COUNT(C3329:D3329)=2,C3329*D3329/100000000,"n.a.")</x:f>
        <x:v>677.0122477379999</x:v>
      </x:c>
      <x:c r="F3329" s="1" t="str">
        <x:v>get_fund_holders_d7a48f04a3675863.json</x:v>
      </x:c>
      <x:c r="G3329" s="1" t="str">
        <x:v>get_fund_performance_8e72c41e3db9b3ba.json</x:v>
      </x:c>
    </x:row>
    <x:row r="3330" ht="25" customHeight="1">
      <x:c r="A3330" s="1" t="str">
        <x:v>588040.SH</x:v>
      </x:c>
      <x:c r="B3330" s="7" t="d">
        <x:v>2026-07-17T00:00:00.000Z</x:v>
      </x:c>
      <x:c r="C3330" s="8" t="n">
        <x:v>139889000</x:v>
      </x:c>
      <x:c r="D3330" s="9" t="n">
        <x:v>1.7397</x:v>
      </x:c>
      <x:c r="E3330" s="9" t="n">
        <x:f>IF(COUNT(C3330:D3330)=2,C3330*D3330/100000000,"n.a.")</x:f>
        <x:v>2.433648933</x:v>
      </x:c>
      <x:c r="F3330" s="1" t="str">
        <x:v>get_fund_holders_289aa24890e2120f.json</x:v>
      </x:c>
      <x:c r="G3330" s="1" t="str">
        <x:v>get_fund_performance_132f843fe326f0e9.json</x:v>
      </x:c>
    </x:row>
    <x:row r="3331" ht="25" customHeight="1">
      <x:c r="A3331" s="1" t="str">
        <x:v>588050.SH</x:v>
      </x:c>
      <x:c r="B3331" s="7" t="d">
        <x:v>2026-07-17T00:00:00.000Z</x:v>
      </x:c>
      <x:c r="C3331" s="8" t="n">
        <x:v>5307241300</x:v>
      </x:c>
      <x:c r="D3331" s="9" t="n">
        <x:v>1.7539</x:v>
      </x:c>
      <x:c r="E3331" s="9" t="n">
        <x:f>IF(COUNT(C3331:D3331)=2,C3331*D3331/100000000,"n.a.")</x:f>
        <x:v>93.08370516069999</x:v>
      </x:c>
      <x:c r="F3331" s="1" t="str">
        <x:v>get_fund_holders_bf65d0019adb3c3e.json</x:v>
      </x:c>
      <x:c r="G3331" s="1" t="str">
        <x:v>get_fund_performance_dbfdb5899fd5fed8.json</x:v>
      </x:c>
    </x:row>
    <x:row r="3332" ht="25" customHeight="1">
      <x:c r="A3332" s="1" t="str">
        <x:v>588060.SH</x:v>
      </x:c>
      <x:c r="B3332" s="7" t="d">
        <x:v>2026-07-17T00:00:00.000Z</x:v>
      </x:c>
      <x:c r="C3332" s="8" t="n">
        <x:v>6355140000</x:v>
      </x:c>
      <x:c r="D3332" s="9" t="n">
        <x:v>1.0871</x:v>
      </x:c>
      <x:c r="E3332" s="9" t="n">
        <x:f>IF(COUNT(C3332:D3332)=2,C3332*D3332/100000000,"n.a.")</x:f>
        <x:v>69.08672694</x:v>
      </x:c>
      <x:c r="F3332" s="1" t="str">
        <x:v>get_fund_holders_5233c0fc3241a32c.json</x:v>
      </x:c>
      <x:c r="G3332" s="1" t="str">
        <x:v>get_fund_performance_efd396d3cd9bc676.json</x:v>
      </x:c>
    </x:row>
    <x:row r="3333" ht="25" customHeight="1">
      <x:c r="A3333" s="1" t="str">
        <x:v>588080.SH</x:v>
      </x:c>
      <x:c r="B3333" s="7" t="d">
        <x:v>2026-07-17T00:00:00.000Z</x:v>
      </x:c>
      <x:c r="C3333" s="8" t="n">
        <x:v>22051628100</x:v>
      </x:c>
      <x:c r="D3333" s="9" t="n">
        <x:v>1.7539</x:v>
      </x:c>
      <x:c r="E3333" s="9" t="n">
        <x:f>IF(COUNT(C3333:D3333)=2,C3333*D3333/100000000,"n.a.")</x:f>
        <x:v>386.76350524590003</x:v>
      </x:c>
      <x:c r="F3333" s="1" t="str">
        <x:v>get_fund_holders_d208616395cf29e5.json</x:v>
      </x:c>
      <x:c r="G3333" s="1" t="str">
        <x:v>get_fund_performance_436bcdb0b10648ba.json</x:v>
      </x:c>
    </x:row>
    <x:row r="3334" ht="25" customHeight="1">
      <x:c r="A3334" s="1" t="str">
        <x:v>588090.SH</x:v>
      </x:c>
      <x:c r="B3334" s="7" t="d">
        <x:v>2026-07-17T00:00:00.000Z</x:v>
      </x:c>
      <x:c r="C3334" s="8" t="n">
        <x:v>2706072800</x:v>
      </x:c>
      <x:c r="D3334" s="9" t="n">
        <x:v>1.7592</x:v>
      </x:c>
      <x:c r="E3334" s="9" t="n">
        <x:f>IF(COUNT(C3334:D3334)=2,C3334*D3334/100000000,"n.a.")</x:f>
        <x:v>47.6052326976</x:v>
      </x:c>
      <x:c r="F3334" s="1" t="str">
        <x:v>get_fund_holders_0e8c333096cb6d9b.json</x:v>
      </x:c>
      <x:c r="G3334" s="1" t="str">
        <x:v>get_fund_performance_5d7f4203664c3089.json</x:v>
      </x:c>
    </x:row>
    <x:row r="3335" ht="25" customHeight="1">
      <x:c r="A3335" s="1" t="str">
        <x:v>588150.SH</x:v>
      </x:c>
      <x:c r="B3335" s="7" t="d">
        <x:v>2026-07-17T00:00:00.000Z</x:v>
      </x:c>
      <x:c r="C3335" s="8" t="n">
        <x:v>331432600</x:v>
      </x:c>
      <x:c r="D3335" s="9" t="n">
        <x:v>1.2094</x:v>
      </x:c>
      <x:c r="E3335" s="9" t="n">
        <x:f>IF(COUNT(C3335:D3335)=2,C3335*D3335/100000000,"n.a.")</x:f>
        <x:v>4.0083458644</x:v>
      </x:c>
      <x:c r="F3335" s="1" t="str">
        <x:v>get_fund_holders_9969b0d406d0b745.json</x:v>
      </x:c>
      <x:c r="G3335" s="1" t="str">
        <x:v>get_fund_performance_e05a94b547791553.json</x:v>
      </x:c>
    </x:row>
    <x:row r="3336" ht="25" customHeight="1">
      <x:c r="A3336" s="1" t="str">
        <x:v>588180.SH</x:v>
      </x:c>
      <x:c r="B3336" s="7" t="d">
        <x:v>2026-07-17T00:00:00.000Z</x:v>
      </x:c>
      <x:c r="C3336" s="8" t="n">
        <x:v>703353700</x:v>
      </x:c>
      <x:c r="D3336" s="9" t="n">
        <x:v>1.1094</x:v>
      </x:c>
      <x:c r="E3336" s="9" t="n">
        <x:f>IF(COUNT(C3336:D3336)=2,C3336*D3336/100000000,"n.a.")</x:f>
        <x:v>7.8030059478</x:v>
      </x:c>
      <x:c r="F3336" s="1" t="str">
        <x:v>get_fund_holders_a16d4a3c86b477e3.json</x:v>
      </x:c>
      <x:c r="G3336" s="1" t="str">
        <x:v>get_fund_performance_dbfdb5899fd5fed8.json</x:v>
      </x:c>
    </x:row>
    <x:row r="3337" ht="25" customHeight="1">
      <x:c r="A3337" s="1" t="str">
        <x:v>588280.SH</x:v>
      </x:c>
      <x:c r="B3337" s="7" t="d">
        <x:v>2026-07-17T00:00:00.000Z</x:v>
      </x:c>
      <x:c r="C3337" s="8" t="n">
        <x:v>320121000</x:v>
      </x:c>
      <x:c r="D3337" s="9" t="n">
        <x:v>1.2337</x:v>
      </x:c>
      <x:c r="E3337" s="9" t="n">
        <x:f>IF(COUNT(C3337:D3337)=2,C3337*D3337/100000000,"n.a.")</x:f>
        <x:v>3.949332777</x:v>
      </x:c>
      <x:c r="F3337" s="1" t="str">
        <x:v>get_fund_holders_e06a4127f41e102c.json</x:v>
      </x:c>
      <x:c r="G3337" s="1" t="str">
        <x:v>get_fund_performance_40a67205fc558839.json</x:v>
      </x:c>
    </x:row>
    <x:row r="3338" ht="25" customHeight="1">
      <x:c r="A3338" s="1" t="str">
        <x:v>588720.SH</x:v>
      </x:c>
      <x:c r="B3338" s="7" t="d">
        <x:v>2026-07-17T00:00:00.000Z</x:v>
      </x:c>
      <x:c r="C3338" s="8" t="n">
        <x:v>102241800</x:v>
      </x:c>
      <x:c r="D3338" s="9" t="n">
        <x:v>1.7267</x:v>
      </x:c>
      <x:c r="E3338" s="9" t="n">
        <x:f>IF(COUNT(C3338:D3338)=2,C3338*D3338/100000000,"n.a.")</x:f>
        <x:v>1.7654091606</x:v>
      </x:c>
      <x:c r="F3338" s="1" t="str">
        <x:v>get_fund_holders_522e7c68c534d3b2.json</x:v>
      </x:c>
      <x:c r="G3338" s="1" t="str">
        <x:v>get_fund_performance_5d7f4203664c3089.json</x:v>
      </x:c>
    </x:row>
    <x:row r="3339" ht="25" customHeight="1">
      <x:c r="A3339" s="1" t="str">
        <x:v>588840.SH</x:v>
      </x:c>
      <x:c r="B3339" s="7" t="d">
        <x:v>2026-07-17T00:00:00.000Z</x:v>
      </x:c>
      <x:c r="C3339" s="8" t="n">
        <x:v>55236000</x:v>
      </x:c>
      <x:c r="D3339" s="9" t="n">
        <x:v>1.5857</x:v>
      </x:c>
      <x:c r="E3339" s="9" t="n">
        <x:f>IF(COUNT(C3339:D3339)=2,C3339*D3339/100000000,"n.a.")</x:f>
        <x:v>0.875877252</x:v>
      </x:c>
      <x:c r="F3339" s="1" t="str">
        <x:v>get_fund_holders_0b63176527658f63.json</x:v>
      </x:c>
      <x:c r="G3339" s="1" t="str">
        <x:v>get_fund_performance_132f843fe326f0e9.json</x:v>
      </x:c>
    </x:row>
    <x:row r="3340" ht="25" customHeight="1">
      <x:c r="A3340" s="1" t="str">
        <x:v>588870.SH</x:v>
      </x:c>
      <x:c r="B3340" s="7" t="d">
        <x:v>2026-07-17T00:00:00.000Z</x:v>
      </x:c>
      <x:c r="C3340" s="8" t="n">
        <x:v>464552000</x:v>
      </x:c>
      <x:c r="D3340" s="9" t="n">
        <x:v>1.739</x:v>
      </x:c>
      <x:c r="E3340" s="9" t="n">
        <x:f>IF(COUNT(C3340:D3340)=2,C3340*D3340/100000000,"n.a.")</x:f>
        <x:v>8.07855928</x:v>
      </x:c>
      <x:c r="F3340" s="1" t="str">
        <x:v>get_fund_holders_caa4c3c02f912995.json</x:v>
      </x:c>
      <x:c r="G3340" s="1" t="str">
        <x:v>get_fund_performance_efd396d3cd9bc676.json</x:v>
      </x:c>
    </x:row>
    <x:row r="3341" ht="25" customHeight="1">
      <x:c r="A3341" s="1" t="str">
        <x:v>588940.SH</x:v>
      </x:c>
      <x:c r="B3341" s="7" t="d">
        <x:v>2026-07-17T00:00:00.000Z</x:v>
      </x:c>
      <x:c r="C3341" s="8" t="n">
        <x:v>835420000</x:v>
      </x:c>
      <x:c r="D3341" s="9" t="n">
        <x:v>1.7701</x:v>
      </x:c>
      <x:c r="E3341" s="9" t="n">
        <x:f>IF(COUNT(C3341:D3341)=2,C3341*D3341/100000000,"n.a.")</x:f>
        <x:v>14.78776942</x:v>
      </x:c>
      <x:c r="F3341" s="1" t="str">
        <x:v>get_fund_holders_dd0a9debd3f4f444.json</x:v>
      </x:c>
      <x:c r="G3341" s="1" t="str">
        <x:v>get_fund_performance_45fcf26c430218d7.json</x:v>
      </x:c>
    </x:row>
    <x:row r="3342" ht="25" customHeight="1">
      <x:c r="A3342" s="1" t="str">
        <x:v>588950.SH</x:v>
      </x:c>
      <x:c r="B3342" s="7" t="d">
        <x:v>2026-07-17T00:00:00.000Z</x:v>
      </x:c>
      <x:c r="C3342" s="8" t="n">
        <x:v>473729700</x:v>
      </x:c>
      <x:c r="D3342" s="9" t="n">
        <x:v>1.7844</x:v>
      </x:c>
      <x:c r="E3342" s="9" t="n">
        <x:f>IF(COUNT(C3342:D3342)=2,C3342*D3342/100000000,"n.a.")</x:f>
        <x:v>8.4532327668</x:v>
      </x:c>
      <x:c r="F3342" s="1" t="str">
        <x:v>get_fund_holders_d208616395cf29e5.json</x:v>
      </x:c>
      <x:c r="G3342" s="1" t="str">
        <x:v>get_fund_performance_436bcdb0b10648ba.json</x:v>
      </x:c>
    </x:row>
    <x:row r="3343" ht="25" customHeight="1">
      <x:c r="A3343" s="1" t="str">
        <x:v>589150.SH</x:v>
      </x:c>
      <x:c r="B3343" s="7" t="d">
        <x:v>2026-07-17T00:00:00.000Z</x:v>
      </x:c>
      <x:c r="C3343" s="8" t="n">
        <x:v>681437200</x:v>
      </x:c>
      <x:c r="D3343" s="9" t="n">
        <x:v>1.2462</x:v>
      </x:c>
      <x:c r="E3343" s="9" t="n">
        <x:f>IF(COUNT(C3343:D3343)=2,C3343*D3343/100000000,"n.a.")</x:f>
        <x:v>8.4920703864</x:v>
      </x:c>
      <x:c r="F3343" s="1" t="str">
        <x:v>get_fund_holders_9969b0d406d0b745.json</x:v>
      </x:c>
      <x:c r="G3343" s="1" t="str">
        <x:v>get_fund_performance_e05a94b547791553.json</x:v>
      </x:c>
    </x:row>
    <x:row r="3344" ht="25" customHeight="1">
      <x:c r="A3344" s="1" t="str">
        <x:v>589360.SH</x:v>
      </x:c>
      <x:c r="B3344" s="7" t="d">
        <x:v>2026-07-17T00:00:00.000Z</x:v>
      </x:c>
      <x:c r="C3344" s="8" t="n">
        <x:v>1913174000</x:v>
      </x:c>
      <x:c r="D3344" s="9" t="n">
        <x:v>0.8847</x:v>
      </x:c>
      <x:c r="E3344" s="9" t="n">
        <x:f>IF(COUNT(C3344:D3344)=2,C3344*D3344/100000000,"n.a.")</x:f>
        <x:v>16.925850378000003</x:v>
      </x:c>
      <x:c r="F3344" s="1" t="str">
        <x:v>get_fund_holders_6945901b696ca7c1.json</x:v>
      </x:c>
      <x:c r="G3344" s="1" t="str">
        <x:v>get_fund_performance_471c330b09cc8ef2.json</x:v>
      </x:c>
    </x:row>
    <x:row r="3345" ht="25" customHeight="1">
      <x:c r="A3345" s="1" t="str">
        <x:v>589850.SH</x:v>
      </x:c>
      <x:c r="B3345" s="7" t="d">
        <x:v>2026-07-17T00:00:00.000Z</x:v>
      </x:c>
      <x:c r="C3345" s="8" t="n">
        <x:v>625057000</x:v>
      </x:c>
      <x:c r="D3345" s="9" t="n">
        <x:v>1.6371</x:v>
      </x:c>
      <x:c r="E3345" s="9" t="n">
        <x:f>IF(COUNT(C3345:D3345)=2,C3345*D3345/100000000,"n.a.")</x:f>
        <x:v>10.232808147</x:v>
      </x:c>
      <x:c r="F3345" s="1" t="str">
        <x:v>get_fund_holders_d7a48f04a3675863.json</x:v>
      </x:c>
      <x:c r="G3345" s="1" t="str">
        <x:v>get_fund_performance_8e72c41e3db9b3ba.json</x:v>
      </x:c>
    </x:row>
    <x:row r="3346" ht="25" customHeight="1">
      <x:c r="A3346" s="1" t="str">
        <x:v>159205.SZ</x:v>
      </x:c>
      <x:c r="B3346" s="7" t="d">
        <x:v>2026-07-20T00:00:00.000Z</x:v>
      </x:c>
      <x:c r="C3346" s="8" t="n">
        <x:v>607056064</x:v>
      </x:c>
      <x:c r="D3346" s="9" t="n">
        <x:v>1.6906</x:v>
      </x:c>
      <x:c r="E3346" s="9" t="n">
        <x:f>IF(COUNT(C3346:D3346)=2,C3346*D3346/100000000,"n.a.")</x:f>
        <x:v>10.262889817984</x:v>
      </x:c>
      <x:c r="F3346" s="1" t="str">
        <x:v>get_fund_holders_dd0a9debd3f4f444.json</x:v>
      </x:c>
      <x:c r="G3346" s="1" t="str">
        <x:v>get_fund_performance_45fcf26c430218d7.json</x:v>
      </x:c>
    </x:row>
    <x:row r="3347" ht="25" customHeight="1">
      <x:c r="A3347" s="1" t="str">
        <x:v>159247.SZ</x:v>
      </x:c>
      <x:c r="B3347" s="7" t="d">
        <x:v>2026-07-20T00:00:00.000Z</x:v>
      </x:c>
      <x:c r="C3347" s="8" t="n">
        <x:v>461984966</x:v>
      </x:c>
      <x:c r="D3347" s="9" t="n">
        <x:v>1.0353</x:v>
      </x:c>
      <x:c r="E3347" s="9" t="n">
        <x:f>IF(COUNT(C3347:D3347)=2,C3347*D3347/100000000,"n.a.")</x:f>
        <x:v>4.782930352998</x:v>
      </x:c>
      <x:c r="F3347" s="1" t="str">
        <x:v>get_fund_holders_fadd370a28d51cf3.json</x:v>
      </x:c>
      <x:c r="G3347" s="1" t="str">
        <x:v>get_fund_performance_bf1ce8849823faae.json</x:v>
      </x:c>
    </x:row>
    <x:row r="3348" ht="25" customHeight="1">
      <x:c r="A3348" s="1" t="str">
        <x:v>159300.SZ</x:v>
      </x:c>
      <x:c r="B3348" s="7" t="d">
        <x:v>2026-07-20T00:00:00.000Z</x:v>
      </x:c>
      <x:c r="C3348" s="8" t="n">
        <x:v>414958097</x:v>
      </x:c>
      <x:c r="D3348" s="9" t="n">
        <x:v>4.9739</x:v>
      </x:c>
      <x:c r="E3348" s="9" t="n">
        <x:f>IF(COUNT(C3348:D3348)=2,C3348*D3348/100000000,"n.a.")</x:f>
        <x:v>20.639600786683</x:v>
      </x:c>
      <x:c r="F3348" s="1" t="str">
        <x:v>get_fund_holders_b7b2fd863d7cae37.json</x:v>
      </x:c>
      <x:c r="G3348" s="1" t="str">
        <x:v>get_fund_performance_782c037bcb449f29.json</x:v>
      </x:c>
    </x:row>
    <x:row r="3349" ht="25" customHeight="1">
      <x:c r="A3349" s="1" t="str">
        <x:v>159330.SZ</x:v>
      </x:c>
      <x:c r="B3349" s="7" t="d">
        <x:v>2026-07-20T00:00:00.000Z</x:v>
      </x:c>
      <x:c r="C3349" s="8" t="n">
        <x:v>461801009</x:v>
      </x:c>
      <x:c r="D3349" s="9" t="n">
        <x:v>1.4363</x:v>
      </x:c>
      <x:c r="E3349" s="9" t="n">
        <x:f>IF(COUNT(C3349:D3349)=2,C3349*D3349/100000000,"n.a.")</x:f>
        <x:v>6.632847892267</x:v>
      </x:c>
      <x:c r="F3349" s="1" t="str">
        <x:v>get_fund_holders_db155956e659ea95.json</x:v>
      </x:c>
      <x:c r="G3349" s="1" t="str">
        <x:v>get_fund_performance_ac2efc383ca02be2.json</x:v>
      </x:c>
    </x:row>
    <x:row r="3350" ht="25" customHeight="1">
      <x:c r="A3350" s="1" t="str">
        <x:v>159337.SZ</x:v>
      </x:c>
      <x:c r="B3350" s="7" t="d">
        <x:v>2026-07-20T00:00:00.000Z</x:v>
      </x:c>
      <x:c r="C3350" s="8" t="n">
        <x:v>291710611</x:v>
      </x:c>
      <x:c r="D3350" s="9" t="n">
        <x:v>1.6919</x:v>
      </x:c>
      <x:c r="E3350" s="9" t="n">
        <x:f>IF(COUNT(C3350:D3350)=2,C3350*D3350/100000000,"n.a.")</x:f>
        <x:v>4.935451827509</x:v>
      </x:c>
      <x:c r="F3350" s="1" t="str">
        <x:v>get_fund_holders_0f3e86d571c495d7.json</x:v>
      </x:c>
      <x:c r="G3350" s="1" t="str">
        <x:v>get_fund_performance_5896dab4189c2620.json</x:v>
      </x:c>
    </x:row>
    <x:row r="3351" ht="25" customHeight="1">
      <x:c r="A3351" s="1" t="str">
        <x:v>159393.SZ</x:v>
      </x:c>
      <x:c r="B3351" s="7" t="d">
        <x:v>2026-07-20T00:00:00.000Z</x:v>
      </x:c>
      <x:c r="C3351" s="8" t="n">
        <x:v>87946342</x:v>
      </x:c>
      <x:c r="D3351" s="9" t="n">
        <x:v>4.9114</x:v>
      </x:c>
      <x:c r="E3351" s="9" t="n">
        <x:f>IF(COUNT(C3351:D3351)=2,C3351*D3351/100000000,"n.a.")</x:f>
        <x:v>4.319396640988001</x:v>
      </x:c>
      <x:c r="F3351" s="1" t="str">
        <x:v>get_fund_holders_9f97c20db2568193.json</x:v>
      </x:c>
      <x:c r="G3351" s="1" t="str">
        <x:v>get_fund_performance_cc51021ca3a41cab.json</x:v>
      </x:c>
    </x:row>
    <x:row r="3352" ht="25" customHeight="1">
      <x:c r="A3352" s="1" t="str">
        <x:v>159500.SZ</x:v>
      </x:c>
      <x:c r="B3352" s="7" t="d">
        <x:v>2026-07-20T00:00:00.000Z</x:v>
      </x:c>
      <x:c r="C3352" s="8" t="n">
        <x:v>252538865</x:v>
      </x:c>
      <x:c r="D3352" s="9" t="n">
        <x:v>1.1061</x:v>
      </x:c>
      <x:c r="E3352" s="9" t="n">
        <x:f>IF(COUNT(C3352:D3352)=2,C3352*D3352/100000000,"n.a.")</x:f>
        <x:v>2.793332385765</x:v>
      </x:c>
      <x:c r="F3352" s="1" t="str">
        <x:v>get_fund_holders_cb7a47267215c1da.json</x:v>
      </x:c>
      <x:c r="G3352" s="1" t="str">
        <x:v>get_fund_performance_7bf0efc786c27bf1.json</x:v>
      </x:c>
    </x:row>
    <x:row r="3353" ht="25" customHeight="1">
      <x:c r="A3353" s="1" t="str">
        <x:v>159531.SZ</x:v>
      </x:c>
      <x:c r="B3353" s="7" t="d">
        <x:v>2026-07-20T00:00:00.000Z</x:v>
      </x:c>
      <x:c r="C3353" s="8" t="n">
        <x:v>878608406</x:v>
      </x:c>
      <x:c r="D3353" s="9" t="n">
        <x:v>1.2453</x:v>
      </x:c>
      <x:c r="E3353" s="9" t="n">
        <x:f>IF(COUNT(C3353:D3353)=2,C3353*D3353/100000000,"n.a.")</x:f>
        <x:v>10.941310479918</x:v>
      </x:c>
      <x:c r="F3353" s="1" t="str">
        <x:v>get_fund_holders_6dc695d00ba15682.json</x:v>
      </x:c>
      <x:c r="G3353" s="1" t="str">
        <x:v>get_fund_performance_e916a21462249c2f.json</x:v>
      </x:c>
    </x:row>
    <x:row r="3354" ht="25" customHeight="1">
      <x:c r="A3354" s="1" t="str">
        <x:v>159532.SZ</x:v>
      </x:c>
      <x:c r="B3354" s="7" t="d">
        <x:v>2026-07-20T00:00:00.000Z</x:v>
      </x:c>
      <x:c r="C3354" s="8" t="n">
        <x:v>163564791</x:v>
      </x:c>
      <x:c r="D3354" s="9" t="n">
        <x:v>1.4463</x:v>
      </x:c>
      <x:c r="E3354" s="9" t="n">
        <x:f>IF(COUNT(C3354:D3354)=2,C3354*D3354/100000000,"n.a.")</x:f>
        <x:v>2.3656375722329996</x:v>
      </x:c>
      <x:c r="F3354" s="1" t="str">
        <x:v>get_fund_holders_6dc695d00ba15682.json</x:v>
      </x:c>
      <x:c r="G3354" s="1" t="str">
        <x:v>get_fund_performance_e916a21462249c2f.json</x:v>
      </x:c>
    </x:row>
    <x:row r="3355" ht="25" customHeight="1">
      <x:c r="A3355" s="1" t="str">
        <x:v>159533.SZ</x:v>
      </x:c>
      <x:c r="B3355" s="7" t="d">
        <x:v>2026-07-20T00:00:00.000Z</x:v>
      </x:c>
      <x:c r="C3355" s="8" t="n">
        <x:v>13458785</x:v>
      </x:c>
      <x:c r="D3355" s="9" t="n">
        <x:v>1.6682</x:v>
      </x:c>
      <x:c r="E3355" s="9" t="n">
        <x:f>IF(COUNT(C3355:D3355)=2,C3355*D3355/100000000,"n.a.")</x:f>
        <x:v>0.22451945136999998</x:v>
      </x:c>
      <x:c r="F3355" s="1" t="str">
        <x:v>get_fund_holders_2726ab4790466ee0.json</x:v>
      </x:c>
      <x:c r="G3355" s="1" t="str">
        <x:v>get_fund_performance_cb9287801365b0fc.json</x:v>
      </x:c>
    </x:row>
    <x:row r="3356" ht="25" customHeight="1">
      <x:c r="A3356" s="1" t="str">
        <x:v>159535.SZ</x:v>
      </x:c>
      <x:c r="B3356" s="7" t="d">
        <x:v>2026-07-20T00:00:00.000Z</x:v>
      </x:c>
      <x:c r="C3356" s="8" t="n">
        <x:v>19981088</x:v>
      </x:c>
      <x:c r="D3356" s="9" t="n">
        <x:v>1.2842</x:v>
      </x:c>
      <x:c r="E3356" s="9" t="n">
        <x:f>IF(COUNT(C3356:D3356)=2,C3356*D3356/100000000,"n.a.")</x:f>
        <x:v>0.256597132096</x:v>
      </x:c>
      <x:c r="F3356" s="1" t="str">
        <x:v>get_fund_holders_b0ac19f70da2b9d6.json</x:v>
      </x:c>
      <x:c r="G3356" s="1" t="str">
        <x:v>get_fund_performance_8091d233a91473cf.json</x:v>
      </x:c>
    </x:row>
    <x:row r="3357" ht="25" customHeight="1">
      <x:c r="A3357" s="1" t="str">
        <x:v>159536.SZ</x:v>
      </x:c>
      <x:c r="B3357" s="7" t="d">
        <x:v>2026-07-20T00:00:00.000Z</x:v>
      </x:c>
      <x:c r="C3357" s="8" t="n">
        <x:v>63261589</x:v>
      </x:c>
      <x:c r="D3357" s="9" t="n">
        <x:v>1.2236</x:v>
      </x:c>
      <x:c r="E3357" s="9" t="n">
        <x:f>IF(COUNT(C3357:D3357)=2,C3357*D3357/100000000,"n.a.")</x:f>
        <x:v>0.774068803004</x:v>
      </x:c>
      <x:c r="F3357" s="1" t="str">
        <x:v>get_fund_holders_b0ac19f70da2b9d6.json</x:v>
      </x:c>
      <x:c r="G3357" s="1" t="str">
        <x:v>get_fund_performance_8091d233a91473cf.json</x:v>
      </x:c>
    </x:row>
    <x:row r="3358" ht="25" customHeight="1">
      <x:c r="A3358" s="1" t="str">
        <x:v>159629.SZ</x:v>
      </x:c>
      <x:c r="B3358" s="7" t="d">
        <x:v>2026-07-20T00:00:00.000Z</x:v>
      </x:c>
      <x:c r="C3358" s="8" t="n">
        <x:v>905252663</x:v>
      </x:c>
      <x:c r="D3358" s="9" t="n">
        <x:v>2.8992</x:v>
      </x:c>
      <x:c r="E3358" s="9" t="n">
        <x:f>IF(COUNT(C3358:D3358)=2,C3358*D3358/100000000,"n.a.")</x:f>
        <x:v>26.245085205696</x:v>
      </x:c>
      <x:c r="F3358" s="1" t="str">
        <x:v>get_fund_holders_f06ed8ca04a5c3cd.json</x:v>
      </x:c>
      <x:c r="G3358" s="1" t="str">
        <x:v>get_fund_performance_7ef9212eaf1828ff.json</x:v>
      </x:c>
    </x:row>
    <x:row r="3359" ht="25" customHeight="1">
      <x:c r="A3359" s="1" t="str">
        <x:v>159633.SZ</x:v>
      </x:c>
      <x:c r="B3359" s="7" t="d">
        <x:v>2026-07-20T00:00:00.000Z</x:v>
      </x:c>
      <x:c r="C3359" s="8" t="n">
        <x:v>1776162658</x:v>
      </x:c>
      <x:c r="D3359" s="9" t="n">
        <x:v>2.9615</x:v>
      </x:c>
      <x:c r="E3359" s="9" t="n">
        <x:f>IF(COUNT(C3359:D3359)=2,C3359*D3359/100000000,"n.a.")</x:f>
        <x:v>52.60105711667</x:v>
      </x:c>
      <x:c r="F3359" s="1" t="str">
        <x:v>get_fund_holders_cdfe40210f5aa2b8.json</x:v>
      </x:c>
      <x:c r="G3359" s="1" t="str">
        <x:v>get_fund_performance_240cbda96a3d63f3.json</x:v>
      </x:c>
    </x:row>
    <x:row r="3360" ht="25" customHeight="1">
      <x:c r="A3360" s="1" t="str">
        <x:v>159673.SZ</x:v>
      </x:c>
      <x:c r="B3360" s="7" t="d">
        <x:v>2026-07-20T00:00:00.000Z</x:v>
      </x:c>
      <x:c r="C3360" s="8" t="n">
        <x:v>1771528385</x:v>
      </x:c>
      <x:c r="D3360" s="9" t="n">
        <x:v>1.275</x:v>
      </x:c>
      <x:c r="E3360" s="9" t="n">
        <x:f>IF(COUNT(C3360:D3360)=2,C3360*D3360/100000000,"n.a.")</x:f>
        <x:v>22.58698690875</x:v>
      </x:c>
      <x:c r="F3360" s="1" t="str">
        <x:v>get_fund_holders_1d7b543e33e514b4.json</x:v>
      </x:c>
      <x:c r="G3360" s="1" t="str">
        <x:v>get_fund_performance_7c60e350c6141c53.json</x:v>
      </x:c>
    </x:row>
    <x:row r="3361" ht="25" customHeight="1">
      <x:c r="A3361" s="1" t="str">
        <x:v>159808.SZ</x:v>
      </x:c>
      <x:c r="B3361" s="7" t="d">
        <x:v>2026-07-20T00:00:00.000Z</x:v>
      </x:c>
      <x:c r="C3361" s="8" t="n">
        <x:v>51484790</x:v>
      </x:c>
      <x:c r="D3361" s="9" t="n">
        <x:v>1.3348</x:v>
      </x:c>
      <x:c r="E3361" s="9" t="n">
        <x:f>IF(COUNT(C3361:D3361)=2,C3361*D3361/100000000,"n.a.")</x:f>
        <x:v>0.68721897692</x:v>
      </x:c>
      <x:c r="F3361" s="1" t="str">
        <x:v>get_fund_holders_e011263fc4341082.json</x:v>
      </x:c>
      <x:c r="G3361" s="1" t="str">
        <x:v>get_fund_performance_23d6e3cf533bf329.json</x:v>
      </x:c>
    </x:row>
    <x:row r="3362" ht="25" customHeight="1">
      <x:c r="A3362" s="1" t="str">
        <x:v>159810.SZ</x:v>
      </x:c>
      <x:c r="B3362" s="7" t="d">
        <x:v>2026-07-20T00:00:00.000Z</x:v>
      </x:c>
      <x:c r="C3362" s="8" t="n">
        <x:v>56475458</x:v>
      </x:c>
      <x:c r="D3362" s="9" t="n">
        <x:v>1.3875</x:v>
      </x:c>
      <x:c r="E3362" s="9" t="n">
        <x:f>IF(COUNT(C3362:D3362)=2,C3362*D3362/100000000,"n.a.")</x:f>
        <x:v>0.78359697975</x:v>
      </x:c>
      <x:c r="F3362" s="1" t="str">
        <x:v>get_fund_holders_e011263fc4341082.json</x:v>
      </x:c>
      <x:c r="G3362" s="1" t="str">
        <x:v>get_fund_performance_23d6e3cf533bf329.json</x:v>
      </x:c>
    </x:row>
    <x:row r="3363" ht="25" customHeight="1">
      <x:c r="A3363" s="1" t="str">
        <x:v>159820.SZ</x:v>
      </x:c>
      <x:c r="B3363" s="7" t="d">
        <x:v>2026-07-20T00:00:00.000Z</x:v>
      </x:c>
      <x:c r="C3363" s="8" t="n">
        <x:v>1336408470</x:v>
      </x:c>
      <x:c r="D3363" s="9" t="n">
        <x:v>1.2784</x:v>
      </x:c>
      <x:c r="E3363" s="9" t="n">
        <x:f>IF(COUNT(C3363:D3363)=2,C3363*D3363/100000000,"n.a.")</x:f>
        <x:v>17.08464588048</x:v>
      </x:c>
      <x:c r="F3363" s="1" t="str">
        <x:v>get_fund_holders_4a5b486412b93368.json</x:v>
      </x:c>
      <x:c r="G3363" s="1" t="str">
        <x:v>get_fund_performance_d3b8a29dbfda12d5.json</x:v>
      </x:c>
    </x:row>
    <x:row r="3364" ht="25" customHeight="1">
      <x:c r="A3364" s="1" t="str">
        <x:v>159821.SZ</x:v>
      </x:c>
      <x:c r="B3364" s="7" t="d">
        <x:v>2026-07-20T00:00:00.000Z</x:v>
      </x:c>
      <x:c r="C3364" s="8" t="n">
        <x:v>60720000</x:v>
      </x:c>
      <x:c r="D3364" s="9" t="n">
        <x:v>1.2973</x:v>
      </x:c>
      <x:c r="E3364" s="9" t="n">
        <x:f>IF(COUNT(C3364:D3364)=2,C3364*D3364/100000000,"n.a.")</x:f>
        <x:v>0.78772056</x:v>
      </x:c>
      <x:c r="F3364" s="1" t="str">
        <x:v>get_fund_holders_6f3a5c30140a2cc7.json</x:v>
      </x:c>
      <x:c r="G3364" s="1" t="str">
        <x:v>get_fund_performance_ddc316222fa0f340.json</x:v>
      </x:c>
    </x:row>
    <x:row r="3365" ht="25" customHeight="1">
      <x:c r="A3365" s="1" t="str">
        <x:v>159845.SZ</x:v>
      </x:c>
      <x:c r="B3365" s="7" t="d">
        <x:v>2026-07-20T00:00:00.000Z</x:v>
      </x:c>
      <x:c r="C3365" s="8" t="n">
        <x:v>4146425606</x:v>
      </x:c>
      <x:c r="D3365" s="9" t="n">
        <x:v>2.8918</x:v>
      </x:c>
      <x:c r="E3365" s="9" t="n">
        <x:f>IF(COUNT(C3365:D3365)=2,C3365*D3365/100000000,"n.a.")</x:f>
        <x:v>119.906335674308</x:v>
      </x:c>
      <x:c r="F3365" s="1" t="str">
        <x:v>get_fund_holders_cdfe40210f5aa2b8.json</x:v>
      </x:c>
      <x:c r="G3365" s="1" t="str">
        <x:v>get_fund_performance_240cbda96a3d63f3.json</x:v>
      </x:c>
    </x:row>
    <x:row r="3366" ht="25" customHeight="1">
      <x:c r="A3366" s="1" t="str">
        <x:v>159908.SZ</x:v>
      </x:c>
      <x:c r="B3366" s="7" t="d">
        <x:v>2026-07-20T00:00:00.000Z</x:v>
      </x:c>
      <x:c r="C3366" s="8" t="n">
        <x:v>339229029</x:v>
      </x:c>
      <x:c r="D3366" s="9" t="n">
        <x:v>3.2233</x:v>
      </x:c>
      <x:c r="E3366" s="9" t="n">
        <x:f>IF(COUNT(C3366:D3366)=2,C3366*D3366/100000000,"n.a.")</x:f>
        <x:v>10.934369291757</x:v>
      </x:c>
      <x:c r="F3366" s="1" t="str">
        <x:v>get_fund_holders_f72299d2431949fb.json</x:v>
      </x:c>
      <x:c r="G3366" s="1" t="str">
        <x:v>get_fund_performance_c6948bae147698fe.json</x:v>
      </x:c>
    </x:row>
    <x:row r="3367" ht="25" customHeight="1">
      <x:c r="A3367" s="1" t="str">
        <x:v>159915.SZ</x:v>
      </x:c>
      <x:c r="B3367" s="7" t="d">
        <x:v>2026-07-20T00:00:00.000Z</x:v>
      </x:c>
      <x:c r="C3367" s="8" t="n">
        <x:v>17639454936</x:v>
      </x:c>
      <x:c r="D3367" s="9" t="n">
        <x:v>3.4658</x:v>
      </x:c>
      <x:c r="E3367" s="9" t="n">
        <x:f>IF(COUNT(C3367:D3367)=2,C3367*D3367/100000000,"n.a.")</x:f>
        <x:v>611.3482291718881</x:v>
      </x:c>
      <x:c r="F3367" s="1" t="str">
        <x:v>get_fund_holders_f7a47e9d730c119a.json</x:v>
      </x:c>
      <x:c r="G3367" s="1" t="str">
        <x:v>get_fund_performance_822b984e855b6212.json</x:v>
      </x:c>
    </x:row>
    <x:row r="3368" ht="25" customHeight="1">
      <x:c r="A3368" s="1" t="str">
        <x:v>159919.SZ</x:v>
      </x:c>
      <x:c r="B3368" s="7" t="d">
        <x:v>2026-07-20T00:00:00.000Z</x:v>
      </x:c>
      <x:c r="C3368" s="8" t="n">
        <x:v>6374016676</x:v>
      </x:c>
      <x:c r="D3368" s="9" t="n">
        <x:v>4.8523</x:v>
      </x:c>
      <x:c r="E3368" s="9" t="n">
        <x:f>IF(COUNT(C3368:D3368)=2,C3368*D3368/100000000,"n.a.")</x:f>
        <x:v>309.28641116954793</x:v>
      </x:c>
      <x:c r="F3368" s="1" t="str">
        <x:v>get_fund_holders_1d7b543e33e514b4.json</x:v>
      </x:c>
      <x:c r="G3368" s="1" t="str">
        <x:v>get_fund_performance_7c60e350c6141c53.json</x:v>
      </x:c>
    </x:row>
    <x:row r="3369" ht="25" customHeight="1">
      <x:c r="A3369" s="1" t="str">
        <x:v>159922.SZ</x:v>
      </x:c>
      <x:c r="B3369" s="7" t="d">
        <x:v>2026-07-20T00:00:00.000Z</x:v>
      </x:c>
      <x:c r="C3369" s="8" t="n">
        <x:v>2941676765</x:v>
      </x:c>
      <x:c r="D3369" s="9" t="n">
        <x:v>3.0022</x:v>
      </x:c>
      <x:c r="E3369" s="9" t="n">
        <x:f>IF(COUNT(C3369:D3369)=2,C3369*D3369/100000000,"n.a.")</x:f>
        <x:v>88.31501983883001</x:v>
      </x:c>
      <x:c r="F3369" s="1" t="str">
        <x:v>get_fund_holders_642ec0bcd548408a.json</x:v>
      </x:c>
      <x:c r="G3369" s="1" t="str">
        <x:v>get_fund_performance_52dd6b7444cbe37f.json</x:v>
      </x:c>
    </x:row>
    <x:row r="3370" ht="25" customHeight="1">
      <x:c r="A3370" s="1" t="str">
        <x:v>159925.SZ</x:v>
      </x:c>
      <x:c r="B3370" s="7" t="d">
        <x:v>2026-07-20T00:00:00.000Z</x:v>
      </x:c>
      <x:c r="C3370" s="8" t="n">
        <x:v>674420856</x:v>
      </x:c>
      <x:c r="D3370" s="9" t="n">
        <x:v>4.7001</x:v>
      </x:c>
      <x:c r="E3370" s="9" t="n">
        <x:f>IF(COUNT(C3370:D3370)=2,C3370*D3370/100000000,"n.a.")</x:f>
        <x:v>31.698454652856</x:v>
      </x:c>
      <x:c r="F3370" s="1" t="str">
        <x:v>get_fund_holders_9654d298fd7411b0.json</x:v>
      </x:c>
      <x:c r="G3370" s="1" t="str">
        <x:v>get_fund_performance_1d4a9808e8556da1.json</x:v>
      </x:c>
    </x:row>
    <x:row r="3371" ht="25" customHeight="1">
      <x:c r="A3371" s="1" t="str">
        <x:v>159935.SZ</x:v>
      </x:c>
      <x:c r="B3371" s="7" t="d">
        <x:v>2026-07-20T00:00:00.000Z</x:v>
      </x:c>
      <x:c r="C3371" s="8" t="n">
        <x:v>32572956</x:v>
      </x:c>
      <x:c r="D3371" s="9" t="n">
        <x:v>2.3397</x:v>
      </x:c>
      <x:c r="E3371" s="9" t="n">
        <x:f>IF(COUNT(C3371:D3371)=2,C3371*D3371/100000000,"n.a.")</x:f>
        <x:v>0.762109451532</x:v>
      </x:c>
      <x:c r="F3371" s="1" t="str">
        <x:v>get_fund_holders_3a509cba2b0c91ea.json</x:v>
      </x:c>
      <x:c r="G3371" s="1" t="str">
        <x:v>get_fund_performance_aa085c9cb9fda8b6.json</x:v>
      </x:c>
    </x:row>
    <x:row r="3372" ht="25" customHeight="1">
      <x:c r="A3372" s="1" t="str">
        <x:v>159948.SZ</x:v>
      </x:c>
      <x:c r="B3372" s="7" t="d">
        <x:v>2026-07-20T00:00:00.000Z</x:v>
      </x:c>
      <x:c r="C3372" s="8" t="n">
        <x:v>1121697720</x:v>
      </x:c>
      <x:c r="D3372" s="9" t="n">
        <x:v>3.8206</x:v>
      </x:c>
      <x:c r="E3372" s="9" t="n">
        <x:f>IF(COUNT(C3372:D3372)=2,C3372*D3372/100000000,"n.a.")</x:f>
        <x:v>42.85558309032</x:v>
      </x:c>
      <x:c r="F3372" s="1" t="str">
        <x:v>get_fund_holders_fadd370a28d51cf3.json</x:v>
      </x:c>
      <x:c r="G3372" s="1" t="str">
        <x:v>get_fund_performance_bf1ce8849823faae.json</x:v>
      </x:c>
    </x:row>
    <x:row r="3373" ht="25" customHeight="1">
      <x:c r="A3373" s="1" t="str">
        <x:v>159952.SZ</x:v>
      </x:c>
      <x:c r="B3373" s="7" t="d">
        <x:v>2026-07-20T00:00:00.000Z</x:v>
      </x:c>
      <x:c r="C3373" s="8" t="n">
        <x:v>4626884929</x:v>
      </x:c>
      <x:c r="D3373" s="9" t="n">
        <x:v>2.1005</x:v>
      </x:c>
      <x:c r="E3373" s="9" t="n">
        <x:f>IF(COUNT(C3373:D3373)=2,C3373*D3373/100000000,"n.a.")</x:f>
        <x:v>97.187717933645</x:v>
      </x:c>
      <x:c r="F3373" s="1" t="str">
        <x:v>get_fund_holders_f72299d2431949fb.json</x:v>
      </x:c>
      <x:c r="G3373" s="1" t="str">
        <x:v>get_fund_performance_c6948bae147698fe.json</x:v>
      </x:c>
    </x:row>
    <x:row r="3374" ht="25" customHeight="1">
      <x:c r="A3374" s="1" t="str">
        <x:v>159956.SZ</x:v>
      </x:c>
      <x:c r="B3374" s="7" t="d">
        <x:v>2026-07-20T00:00:00.000Z</x:v>
      </x:c>
      <x:c r="C3374" s="8" t="n">
        <x:v>43978674</x:v>
      </x:c>
      <x:c r="D3374" s="9" t="n">
        <x:v>2.1877</x:v>
      </x:c>
      <x:c r="E3374" s="9" t="n">
        <x:f>IF(COUNT(C3374:D3374)=2,C3374*D3374/100000000,"n.a.")</x:f>
        <x:v>0.962121451098</x:v>
      </x:c>
      <x:c r="F3374" s="1" t="str">
        <x:v>get_fund_holders_6f3a5c30140a2cc7.json</x:v>
      </x:c>
      <x:c r="G3374" s="1" t="str">
        <x:v>get_fund_performance_ddc316222fa0f340.json</x:v>
      </x:c>
    </x:row>
    <x:row r="3375" ht="25" customHeight="1">
      <x:c r="A3375" s="1" t="str">
        <x:v>159957.SZ</x:v>
      </x:c>
      <x:c r="B3375" s="7" t="d">
        <x:v>2026-07-20T00:00:00.000Z</x:v>
      </x:c>
      <x:c r="C3375" s="8" t="n">
        <x:v>1183784560</x:v>
      </x:c>
      <x:c r="D3375" s="9" t="n">
        <x:v>2.2702</x:v>
      </x:c>
      <x:c r="E3375" s="9" t="n">
        <x:f>IF(COUNT(C3375:D3375)=2,C3375*D3375/100000000,"n.a.")</x:f>
        <x:v>26.87427708112</x:v>
      </x:c>
      <x:c r="F3375" s="1" t="str">
        <x:v>get_fund_holders_972746bb5dcf2cb7.json</x:v>
      </x:c>
      <x:c r="G3375" s="1" t="str">
        <x:v>get_fund_performance_875d1f9d9b20879b.json</x:v>
      </x:c>
    </x:row>
    <x:row r="3376" ht="25" customHeight="1">
      <x:c r="A3376" s="1" t="str">
        <x:v>159958.SZ</x:v>
      </x:c>
      <x:c r="B3376" s="7" t="d">
        <x:v>2026-07-20T00:00:00.000Z</x:v>
      </x:c>
      <x:c r="C3376" s="8" t="n">
        <x:v>231511448</x:v>
      </x:c>
      <x:c r="D3376" s="9" t="n">
        <x:v>2.0885</x:v>
      </x:c>
      <x:c r="E3376" s="9" t="n">
        <x:f>IF(COUNT(C3376:D3376)=2,C3376*D3376/100000000,"n.a.")</x:f>
        <x:v>4.835116591479999</x:v>
      </x:c>
      <x:c r="F3376" s="1" t="str">
        <x:v>get_fund_holders_3665ca842f2b9d2d.json</x:v>
      </x:c>
      <x:c r="G3376" s="1" t="str">
        <x:v>get_fund_performance_757bebf0dcfab699.json</x:v>
      </x:c>
    </x:row>
    <x:row r="3377" ht="25" customHeight="1">
      <x:c r="A3377" s="1" t="str">
        <x:v>159964.SZ</x:v>
      </x:c>
      <x:c r="B3377" s="7" t="d">
        <x:v>2026-07-20T00:00:00.000Z</x:v>
      </x:c>
      <x:c r="C3377" s="8" t="n">
        <x:v>161481881</x:v>
      </x:c>
      <x:c r="D3377" s="9" t="n">
        <x:v>2.2599</x:v>
      </x:c>
      <x:c r="E3377" s="9" t="n">
        <x:f>IF(COUNT(C3377:D3377)=2,C3377*D3377/100000000,"n.a.")</x:f>
        <x:v>3.6493290287190003</x:v>
      </x:c>
      <x:c r="F3377" s="1" t="str">
        <x:v>get_fund_holders_f7a47e9d730c119a.json</x:v>
      </x:c>
      <x:c r="G3377" s="1" t="str">
        <x:v>get_fund_performance_822b984e855b6212.json</x:v>
      </x:c>
    </x:row>
    <x:row r="3378" ht="25" customHeight="1">
      <x:c r="A3378" s="1" t="str">
        <x:v>159968.SZ</x:v>
      </x:c>
      <x:c r="B3378" s="7" t="d">
        <x:v>2026-07-20T00:00:00.000Z</x:v>
      </x:c>
      <x:c r="C3378" s="8" t="n">
        <x:v>63695098</x:v>
      </x:c>
      <x:c r="D3378" s="9" t="n">
        <x:v>9.6733</x:v>
      </x:c>
      <x:c r="E3378" s="9" t="n">
        <x:f>IF(COUNT(C3378:D3378)=2,C3378*D3378/100000000,"n.a.")</x:f>
        <x:v>6.161417914834</x:v>
      </x:c>
      <x:c r="F3378" s="1" t="str">
        <x:v>get_fund_holders_13991b14672a9e5b.json</x:v>
      </x:c>
      <x:c r="G3378" s="1" t="str">
        <x:v>get_fund_performance_0e4c5b8e47ee8e76.json</x:v>
      </x:c>
    </x:row>
    <x:row r="3379" ht="25" customHeight="1">
      <x:c r="A3379" s="1" t="str">
        <x:v>159971.SZ</x:v>
      </x:c>
      <x:c r="B3379" s="7" t="d">
        <x:v>2026-07-20T00:00:00.000Z</x:v>
      </x:c>
      <x:c r="C3379" s="8" t="n">
        <x:v>1500020288</x:v>
      </x:c>
      <x:c r="D3379" s="9" t="n">
        <x:v>1.2031</x:v>
      </x:c>
      <x:c r="E3379" s="9" t="n">
        <x:f>IF(COUNT(C3379:D3379)=2,C3379*D3379/100000000,"n.a.")</x:f>
        <x:v>18.046744084928</x:v>
      </x:c>
      <x:c r="F3379" s="1" t="str">
        <x:v>get_fund_holders_972746bb5dcf2cb7.json</x:v>
      </x:c>
      <x:c r="G3379" s="1" t="str">
        <x:v>get_fund_performance_875d1f9d9b20879b.json</x:v>
      </x:c>
    </x:row>
    <x:row r="3380" ht="25" customHeight="1">
      <x:c r="A3380" s="1" t="str">
        <x:v>159977.SZ</x:v>
      </x:c>
      <x:c r="B3380" s="7" t="d">
        <x:v>2026-07-20T00:00:00.000Z</x:v>
      </x:c>
      <x:c r="C3380" s="8" t="n">
        <x:v>3227872820</x:v>
      </x:c>
      <x:c r="D3380" s="9" t="n">
        <x:v>1.7947</x:v>
      </x:c>
      <x:c r="E3380" s="9" t="n">
        <x:f>IF(COUNT(C3380:D3380)=2,C3380*D3380/100000000,"n.a.")</x:f>
        <x:v>57.93063350054</x:v>
      </x:c>
      <x:c r="F3380" s="1" t="str">
        <x:v>get_fund_holders_3665ca842f2b9d2d.json</x:v>
      </x:c>
      <x:c r="G3380" s="1" t="str">
        <x:v>get_fund_performance_757bebf0dcfab699.json</x:v>
      </x:c>
    </x:row>
    <x:row r="3381" ht="25" customHeight="1">
      <x:c r="A3381" s="1" t="str">
        <x:v>159982.SZ</x:v>
      </x:c>
      <x:c r="B3381" s="7" t="d">
        <x:v>2026-07-20T00:00:00.000Z</x:v>
      </x:c>
      <x:c r="C3381" s="8" t="n">
        <x:v>150211253</x:v>
      </x:c>
      <x:c r="D3381" s="9" t="n">
        <x:v>1.9788</x:v>
      </x:c>
      <x:c r="E3381" s="9" t="n">
        <x:f>IF(COUNT(C3381:D3381)=2,C3381*D3381/100000000,"n.a.")</x:f>
        <x:v>2.9723802743639998</x:v>
      </x:c>
      <x:c r="F3381" s="1" t="str">
        <x:v>get_fund_holders_6873838444356b70.json</x:v>
      </x:c>
      <x:c r="G3381" s="1" t="str">
        <x:v>get_fund_performance_c16a854f012da14c.json</x:v>
      </x:c>
    </x:row>
    <x:row r="3382" ht="25" customHeight="1">
      <x:c r="A3382" s="1" t="str">
        <x:v>510300.SH</x:v>
      </x:c>
      <x:c r="B3382" s="7" t="d">
        <x:v>2026-07-20T00:00:00.000Z</x:v>
      </x:c>
      <x:c r="C3382" s="8" t="n">
        <x:v>24421987700</x:v>
      </x:c>
      <x:c r="D3382" s="9" t="n">
        <x:v>4.6512</x:v>
      </x:c>
      <x:c r="E3382" s="9" t="n">
        <x:f>IF(COUNT(C3382:D3382)=2,C3382*D3382/100000000,"n.a.")</x:f>
        <x:v>1135.9154919024002</x:v>
      </x:c>
      <x:c r="F3382" s="1" t="str">
        <x:v>get_fund_holders_1e677b142657289e.json</x:v>
      </x:c>
      <x:c r="G3382" s="1" t="str">
        <x:v>get_fund_performance_32b153f453e65745.json</x:v>
      </x:c>
    </x:row>
    <x:row r="3383" ht="25" customHeight="1">
      <x:c r="A3383" s="1" t="str">
        <x:v>510310.SH</x:v>
      </x:c>
      <x:c r="B3383" s="7" t="d">
        <x:v>2026-07-20T00:00:00.000Z</x:v>
      </x:c>
      <x:c r="C3383" s="8" t="n">
        <x:v>11019344000</x:v>
      </x:c>
      <x:c r="D3383" s="9" t="n">
        <x:v>4.5169</x:v>
      </x:c>
      <x:c r="E3383" s="9" t="n">
        <x:f>IF(COUNT(C3383:D3383)=2,C3383*D3383/100000000,"n.a.")</x:f>
        <x:v>497.732749136</x:v>
      </x:c>
      <x:c r="F3383" s="1" t="str">
        <x:v>get_fund_holders_db155956e659ea95.json</x:v>
      </x:c>
      <x:c r="G3383" s="1" t="str">
        <x:v>get_fund_performance_ac2efc383ca02be2.json</x:v>
      </x:c>
    </x:row>
    <x:row r="3384" ht="25" customHeight="1">
      <x:c r="A3384" s="1" t="str">
        <x:v>510320.SH</x:v>
      </x:c>
      <x:c r="B3384" s="7" t="d">
        <x:v>2026-07-20T00:00:00.000Z</x:v>
      </x:c>
      <x:c r="C3384" s="8" t="n">
        <x:v>625068500</x:v>
      </x:c>
      <x:c r="D3384" s="9" t="n">
        <x:v>1.2506</x:v>
      </x:c>
      <x:c r="E3384" s="9" t="n">
        <x:f>IF(COUNT(C3384:D3384)=2,C3384*D3384/100000000,"n.a.")</x:f>
        <x:v>7.817106660999999</x:v>
      </x:c>
      <x:c r="F3384" s="1" t="str">
        <x:v>get_fund_holders_b20aeadfd65009a9.json</x:v>
      </x:c>
      <x:c r="G3384" s="1" t="str">
        <x:v>get_fund_performance_6f370d8e0a2e9620.json</x:v>
      </x:c>
    </x:row>
    <x:row r="3385" ht="25" customHeight="1">
      <x:c r="A3385" s="1" t="str">
        <x:v>510330.SH</x:v>
      </x:c>
      <x:c r="B3385" s="7" t="d">
        <x:v>2026-07-20T00:00:00.000Z</x:v>
      </x:c>
      <x:c r="C3385" s="8" t="n">
        <x:v>8386449800</x:v>
      </x:c>
      <x:c r="D3385" s="9" t="n">
        <x:v>4.849</x:v>
      </x:c>
      <x:c r="E3385" s="9" t="n">
        <x:f>IF(COUNT(C3385:D3385)=2,C3385*D3385/100000000,"n.a.")</x:f>
        <x:v>406.65895080200005</x:v>
      </x:c>
      <x:c r="F3385" s="1" t="str">
        <x:v>get_fund_holders_72fdcd60fda59aca.json</x:v>
      </x:c>
      <x:c r="G3385" s="1" t="str">
        <x:v>get_fund_performance_bfc43c7fa5bbf98b.json</x:v>
      </x:c>
    </x:row>
    <x:row r="3386" ht="25" customHeight="1">
      <x:c r="A3386" s="1" t="str">
        <x:v>510350.SH</x:v>
      </x:c>
      <x:c r="B3386" s="7" t="d">
        <x:v>2026-07-20T00:00:00.000Z</x:v>
      </x:c>
      <x:c r="C3386" s="8" t="n">
        <x:v>680514700</x:v>
      </x:c>
      <x:c r="D3386" s="9" t="n">
        <x:v>4.8689</x:v>
      </x:c>
      <x:c r="E3386" s="9" t="n">
        <x:f>IF(COUNT(C3386:D3386)=2,C3386*D3386/100000000,"n.a.")</x:f>
        <x:v>33.1335802283</x:v>
      </x:c>
      <x:c r="F3386" s="1" t="str">
        <x:v>get_fund_holders_3073d9fb2fa63b6e.json</x:v>
      </x:c>
      <x:c r="G3386" s="1" t="str">
        <x:v>get_fund_performance_4eee3d47edebe064.json</x:v>
      </x:c>
    </x:row>
    <x:row r="3387" ht="25" customHeight="1">
      <x:c r="A3387" s="1" t="str">
        <x:v>510360.SH</x:v>
      </x:c>
      <x:c r="B3387" s="7" t="d">
        <x:v>2026-07-20T00:00:00.000Z</x:v>
      </x:c>
      <x:c r="C3387" s="8" t="n">
        <x:v>1799381200</x:v>
      </x:c>
      <x:c r="D3387" s="9" t="n">
        <x:v>1.7695</x:v>
      </x:c>
      <x:c r="E3387" s="9" t="n">
        <x:f>IF(COUNT(C3387:D3387)=2,C3387*D3387/100000000,"n.a.")</x:f>
        <x:v>31.840050334</x:v>
      </x:c>
      <x:c r="F3387" s="1" t="str">
        <x:v>get_fund_holders_8112bcd006961a9d.json</x:v>
      </x:c>
      <x:c r="G3387" s="1" t="str">
        <x:v>get_fund_performance_11643907f3f83e2c.json</x:v>
      </x:c>
    </x:row>
    <x:row r="3388" ht="25" customHeight="1">
      <x:c r="A3388" s="1" t="str">
        <x:v>510370.SH</x:v>
      </x:c>
      <x:c r="B3388" s="7" t="d">
        <x:v>2026-07-20T00:00:00.000Z</x:v>
      </x:c>
      <x:c r="C3388" s="8" t="n">
        <x:v>90258100</x:v>
      </x:c>
      <x:c r="D3388" s="9" t="n">
        <x:v>1.0322</x:v>
      </x:c>
      <x:c r="E3388" s="9" t="n">
        <x:f>IF(COUNT(C3388:D3388)=2,C3388*D3388/100000000,"n.a.")</x:f>
        <x:v>0.9316441082000001</x:v>
      </x:c>
      <x:c r="F3388" s="1" t="str">
        <x:v>get_fund_holders_72fdcd60fda59aca.json</x:v>
      </x:c>
      <x:c r="G3388" s="1" t="str">
        <x:v>get_fund_performance_bfc43c7fa5bbf98b.json</x:v>
      </x:c>
    </x:row>
    <x:row r="3389" ht="25" customHeight="1">
      <x:c r="A3389" s="1" t="str">
        <x:v>510380.SH</x:v>
      </x:c>
      <x:c r="B3389" s="7" t="d">
        <x:v>2026-07-20T00:00:00.000Z</x:v>
      </x:c>
      <x:c r="C3389" s="8" t="n">
        <x:v>1269802400</x:v>
      </x:c>
      <x:c r="D3389" s="9" t="n">
        <x:v>1.3771</x:v>
      </x:c>
      <x:c r="E3389" s="9" t="n">
        <x:f>IF(COUNT(C3389:D3389)=2,C3389*D3389/100000000,"n.a.")</x:f>
        <x:v>17.4864488504</x:v>
      </x:c>
      <x:c r="F3389" s="1" t="str">
        <x:v>get_fund_holders_b7b2fd863d7cae37.json</x:v>
      </x:c>
      <x:c r="G3389" s="1" t="str">
        <x:v>get_fund_performance_782c037bcb449f29.json</x:v>
      </x:c>
    </x:row>
    <x:row r="3390" ht="25" customHeight="1">
      <x:c r="A3390" s="1" t="str">
        <x:v>510390.SH</x:v>
      </x:c>
      <x:c r="B3390" s="7" t="d">
        <x:v>2026-07-20T00:00:00.000Z</x:v>
      </x:c>
      <x:c r="C3390" s="8" t="n">
        <x:v>137450000</x:v>
      </x:c>
      <x:c r="D3390" s="9" t="n">
        <x:v>5.2283</x:v>
      </x:c>
      <x:c r="E3390" s="9" t="n">
        <x:f>IF(COUNT(C3390:D3390)=2,C3390*D3390/100000000,"n.a.")</x:f>
        <x:v>7.18629835</x:v>
      </x:c>
      <x:c r="F3390" s="1" t="str">
        <x:v>get_fund_holders_de7653a1c69256fb.json</x:v>
      </x:c>
      <x:c r="G3390" s="1" t="str">
        <x:v>get_fund_performance_84601eddc1c275fe.json</x:v>
      </x:c>
    </x:row>
    <x:row r="3391" ht="25" customHeight="1">
      <x:c r="A3391" s="1" t="str">
        <x:v>510500.SH</x:v>
      </x:c>
      <x:c r="B3391" s="7" t="d">
        <x:v>2026-07-20T00:00:00.000Z</x:v>
      </x:c>
      <x:c r="C3391" s="8" t="n">
        <x:v>6172568600</x:v>
      </x:c>
      <x:c r="D3391" s="9" t="n">
        <x:v>7.4129</x:v>
      </x:c>
      <x:c r="E3391" s="9" t="n">
        <x:f>IF(COUNT(C3391:D3391)=2,C3391*D3391/100000000,"n.a.")</x:f>
        <x:v>457.56633774939996</x:v>
      </x:c>
      <x:c r="F3391" s="1" t="str">
        <x:v>get_fund_holders_0f3e86d571c495d7.json</x:v>
      </x:c>
      <x:c r="G3391" s="1" t="str">
        <x:v>get_fund_performance_5896dab4189c2620.json</x:v>
      </x:c>
    </x:row>
    <x:row r="3392" ht="25" customHeight="1">
      <x:c r="A3392" s="1" t="str">
        <x:v>510510.SH</x:v>
      </x:c>
      <x:c r="B3392" s="7" t="d">
        <x:v>2026-07-20T00:00:00.000Z</x:v>
      </x:c>
      <x:c r="C3392" s="8" t="n">
        <x:v>983038300</x:v>
      </x:c>
      <x:c r="D3392" s="9" t="n">
        <x:v>2.3922</x:v>
      </x:c>
      <x:c r="E3392" s="9" t="n">
        <x:f>IF(COUNT(C3392:D3392)=2,C3392*D3392/100000000,"n.a.")</x:f>
        <x:v>23.516242212599998</x:v>
      </x:c>
      <x:c r="F3392" s="1" t="str">
        <x:v>get_fund_holders_4b6ceb4ab77d2485.json</x:v>
      </x:c>
      <x:c r="G3392" s="1" t="str">
        <x:v>get_fund_performance_b5f4b8ffdfab8d69.json</x:v>
      </x:c>
    </x:row>
    <x:row r="3393" ht="25" customHeight="1">
      <x:c r="A3393" s="1" t="str">
        <x:v>510530.SH</x:v>
      </x:c>
      <x:c r="B3393" s="7" t="d">
        <x:v>2026-07-20T00:00:00.000Z</x:v>
      </x:c>
      <x:c r="C3393" s="8" t="n">
        <x:v>49979400</x:v>
      </x:c>
      <x:c r="D3393" s="9" t="n">
        <x:v>8.2512</x:v>
      </x:c>
      <x:c r="E3393" s="9" t="n">
        <x:f>IF(COUNT(C3393:D3393)=2,C3393*D3393/100000000,"n.a.")</x:f>
        <x:v>4.1239002528</x:v>
      </x:c>
      <x:c r="F3393" s="1" t="str">
        <x:v>get_fund_holders_02dd5efc1003a96c.json</x:v>
      </x:c>
      <x:c r="G3393" s="1" t="str">
        <x:v>get_fund_performance_b02199b195311b97.json</x:v>
      </x:c>
    </x:row>
    <x:row r="3394" ht="25" customHeight="1">
      <x:c r="A3394" s="1" t="str">
        <x:v>510550.SH</x:v>
      </x:c>
      <x:c r="B3394" s="7" t="d">
        <x:v>2026-07-20T00:00:00.000Z</x:v>
      </x:c>
      <x:c r="C3394" s="8" t="n">
        <x:v>25743300</x:v>
      </x:c>
      <x:c r="D3394" s="9" t="n">
        <x:v>1.9078</x:v>
      </x:c>
      <x:c r="E3394" s="9" t="n">
        <x:f>IF(COUNT(C3394:D3394)=2,C3394*D3394/100000000,"n.a.")</x:f>
        <x:v>0.49113067740000005</x:v>
      </x:c>
      <x:c r="F3394" s="1" t="str">
        <x:v>get_fund_holders_9716a79bd81ae93a.json</x:v>
      </x:c>
      <x:c r="G3394" s="1" t="str">
        <x:v>get_fund_performance_a204b4467a190cee.json</x:v>
      </x:c>
    </x:row>
    <x:row r="3395" ht="25" customHeight="1">
      <x:c r="A3395" s="1" t="str">
        <x:v>510560.SH</x:v>
      </x:c>
      <x:c r="B3395" s="7" t="d">
        <x:v>2026-07-20T00:00:00.000Z</x:v>
      </x:c>
      <x:c r="C3395" s="8" t="n">
        <x:v>60318700</x:v>
      </x:c>
      <x:c r="D3395" s="9" t="n">
        <x:v>1.8465</x:v>
      </x:c>
      <x:c r="E3395" s="9" t="n">
        <x:f>IF(COUNT(C3395:D3395)=2,C3395*D3395/100000000,"n.a.")</x:f>
        <x:v>1.1137847955</x:v>
      </x:c>
      <x:c r="F3395" s="1" t="str">
        <x:v>get_fund_holders_397f67910833c338.json</x:v>
      </x:c>
      <x:c r="G3395" s="1" t="str">
        <x:v>get_fund_performance_a001173e5434a9d4.json</x:v>
      </x:c>
    </x:row>
    <x:row r="3396" ht="25" customHeight="1">
      <x:c r="A3396" s="1" t="str">
        <x:v>510570.SH</x:v>
      </x:c>
      <x:c r="B3396" s="7" t="d">
        <x:v>2026-07-20T00:00:00.000Z</x:v>
      </x:c>
      <x:c r="C3396" s="8" t="n">
        <x:v>33060600</x:v>
      </x:c>
      <x:c r="D3396" s="9" t="n">
        <x:v>1.1699</x:v>
      </x:c>
      <x:c r="E3396" s="9" t="n">
        <x:f>IF(COUNT(C3396:D3396)=2,C3396*D3396/100000000,"n.a.")</x:f>
        <x:v>0.3867759594</x:v>
      </x:c>
      <x:c r="F3396" s="1" t="str">
        <x:v>get_fund_holders_397f67910833c338.json</x:v>
      </x:c>
      <x:c r="G3396" s="1" t="str">
        <x:v>get_fund_performance_a001173e5434a9d4.json</x:v>
      </x:c>
    </x:row>
    <x:row r="3397" ht="25" customHeight="1">
      <x:c r="A3397" s="1" t="str">
        <x:v>510580.SH</x:v>
      </x:c>
      <x:c r="B3397" s="7" t="d">
        <x:v>2026-07-20T00:00:00.000Z</x:v>
      </x:c>
      <x:c r="C3397" s="8" t="n">
        <x:v>1112568300</x:v>
      </x:c>
      <x:c r="D3397" s="9" t="n">
        <x:v>3.8854</x:v>
      </x:c>
      <x:c r="E3397" s="9" t="n">
        <x:f>IF(COUNT(C3397:D3397)=2,C3397*D3397/100000000,"n.a.")</x:f>
        <x:v>43.227728728200006</x:v>
      </x:c>
      <x:c r="F3397" s="1" t="str">
        <x:v>get_fund_holders_642ec0bcd548408a.json</x:v>
      </x:c>
      <x:c r="G3397" s="1" t="str">
        <x:v>get_fund_performance_52dd6b7444cbe37f.json</x:v>
      </x:c>
    </x:row>
    <x:row r="3398" ht="25" customHeight="1">
      <x:c r="A3398" s="1" t="str">
        <x:v>510590.SH</x:v>
      </x:c>
      <x:c r="B3398" s="7" t="d">
        <x:v>2026-07-20T00:00:00.000Z</x:v>
      </x:c>
      <x:c r="C3398" s="8" t="n">
        <x:v>120386100</x:v>
      </x:c>
      <x:c r="D3398" s="9" t="n">
        <x:v>7.992</x:v>
      </x:c>
      <x:c r="E3398" s="9" t="n">
        <x:f>IF(COUNT(C3398:D3398)=2,C3398*D3398/100000000,"n.a.")</x:f>
        <x:v>9.621257112</x:v>
      </x:c>
      <x:c r="F3398" s="1" t="str">
        <x:v>get_fund_holders_c3d87f4218ad4583.json</x:v>
      </x:c>
      <x:c r="G3398" s="1" t="str">
        <x:v>get_fund_performance_02aa700a9df0acc2.json</x:v>
      </x:c>
    </x:row>
    <x:row r="3399" ht="25" customHeight="1">
      <x:c r="A3399" s="1" t="str">
        <x:v>512100.SH</x:v>
      </x:c>
      <x:c r="B3399" s="7" t="d">
        <x:v>2026-07-20T00:00:00.000Z</x:v>
      </x:c>
      <x:c r="C3399" s="8" t="n">
        <x:v>10447217600</x:v>
      </x:c>
      <x:c r="D3399" s="9" t="n">
        <x:v>2.8198</x:v>
      </x:c>
      <x:c r="E3399" s="9" t="n">
        <x:f>IF(COUNT(C3399:D3399)=2,C3399*D3399/100000000,"n.a.")</x:f>
        <x:v>294.5906418848</x:v>
      </x:c>
      <x:c r="F3399" s="1" t="str">
        <x:v>get_fund_holders_f06ed8ca04a5c3cd.json</x:v>
      </x:c>
      <x:c r="G3399" s="1" t="str">
        <x:v>get_fund_performance_7ef9212eaf1828ff.json</x:v>
      </x:c>
    </x:row>
    <x:row r="3400" ht="25" customHeight="1">
      <x:c r="A3400" s="1" t="str">
        <x:v>512500.SH</x:v>
      </x:c>
      <x:c r="B3400" s="7" t="d">
        <x:v>2026-07-20T00:00:00.000Z</x:v>
      </x:c>
      <x:c r="C3400" s="8" t="n">
        <x:v>1939208800</x:v>
      </x:c>
      <x:c r="D3400" s="9" t="n">
        <x:v>4.1876</x:v>
      </x:c>
      <x:c r="E3400" s="9" t="n">
        <x:f>IF(COUNT(C3400:D3400)=2,C3400*D3400/100000000,"n.a.")</x:f>
        <x:v>81.2063077088</x:v>
      </x:c>
      <x:c r="F3400" s="1" t="str">
        <x:v>get_fund_holders_9716a79bd81ae93a.json</x:v>
      </x:c>
      <x:c r="G3400" s="1" t="str">
        <x:v>get_fund_performance_a204b4467a190cee.json</x:v>
      </x:c>
    </x:row>
    <x:row r="3401" ht="25" customHeight="1">
      <x:c r="A3401" s="1" t="str">
        <x:v>512510.SH</x:v>
      </x:c>
      <x:c r="B3401" s="7" t="d">
        <x:v>2026-07-20T00:00:00.000Z</x:v>
      </x:c>
      <x:c r="C3401" s="8" t="n">
        <x:v>425929800</x:v>
      </x:c>
      <x:c r="D3401" s="9" t="n">
        <x:v>2.2069</x:v>
      </x:c>
      <x:c r="E3401" s="9" t="n">
        <x:f>IF(COUNT(C3401:D3401)=2,C3401*D3401/100000000,"n.a.")</x:f>
        <x:v>9.3998447562</x:v>
      </x:c>
      <x:c r="F3401" s="1" t="str">
        <x:v>get_fund_holders_cb7a47267215c1da.json</x:v>
      </x:c>
      <x:c r="G3401" s="1" t="str">
        <x:v>get_fund_performance_7bf0efc786c27bf1.json</x:v>
      </x:c>
    </x:row>
    <x:row r="3402" ht="25" customHeight="1">
      <x:c r="A3402" s="1" t="str">
        <x:v>515130.SH</x:v>
      </x:c>
      <x:c r="B3402" s="7" t="d">
        <x:v>2026-07-20T00:00:00.000Z</x:v>
      </x:c>
      <x:c r="C3402" s="8" t="n">
        <x:v>109463200</x:v>
      </x:c>
      <x:c r="D3402" s="9" t="n">
        <x:v>1.5349</x:v>
      </x:c>
      <x:c r="E3402" s="9" t="n">
        <x:f>IF(COUNT(C3402:D3402)=2,C3402*D3402/100000000,"n.a.")</x:f>
        <x:v>1.6801506568</x:v>
      </x:c>
      <x:c r="F3402" s="1" t="str">
        <x:v>get_fund_holders_02dd5efc1003a96c.json</x:v>
      </x:c>
      <x:c r="G3402" s="1" t="str">
        <x:v>get_fund_performance_b02199b195311b97.json</x:v>
      </x:c>
    </x:row>
    <x:row r="3403" ht="25" customHeight="1">
      <x:c r="A3403" s="1" t="str">
        <x:v>515190.SH</x:v>
      </x:c>
      <x:c r="B3403" s="7" t="d">
        <x:v>2026-07-20T00:00:00.000Z</x:v>
      </x:c>
      <x:c r="C3403" s="8" t="n">
        <x:v>285466100</x:v>
      </x:c>
      <x:c r="D3403" s="9" t="n">
        <x:v>1.5582</x:v>
      </x:c>
      <x:c r="E3403" s="9" t="n">
        <x:f>IF(COUNT(C3403:D3403)=2,C3403*D3403/100000000,"n.a.")</x:f>
        <x:v>4.4481327702</x:v>
      </x:c>
      <x:c r="F3403" s="1" t="str">
        <x:v>get_fund_holders_4a5b486412b93368.json</x:v>
      </x:c>
      <x:c r="G3403" s="1" t="str">
        <x:v>get_fund_performance_d3b8a29dbfda12d5.json</x:v>
      </x:c>
    </x:row>
    <x:row r="3404" ht="25" customHeight="1">
      <x:c r="A3404" s="1" t="str">
        <x:v>515310.SH</x:v>
      </x:c>
      <x:c r="B3404" s="7" t="d">
        <x:v>2026-07-20T00:00:00.000Z</x:v>
      </x:c>
      <x:c r="C3404" s="8" t="n">
        <x:v>377611200</x:v>
      </x:c>
      <x:c r="D3404" s="9" t="n">
        <x:v>1.3834</x:v>
      </x:c>
      <x:c r="E3404" s="9" t="n">
        <x:f>IF(COUNT(C3404:D3404)=2,C3404*D3404/100000000,"n.a.")</x:f>
        <x:v>5.2238733408</x:v>
      </x:c>
      <x:c r="F3404" s="1" t="str">
        <x:v>get_fund_holders_9654d298fd7411b0.json</x:v>
      </x:c>
      <x:c r="G3404" s="1" t="str">
        <x:v>get_fund_performance_1d4a9808e8556da1.json</x:v>
      </x:c>
    </x:row>
    <x:row r="3405" ht="25" customHeight="1">
      <x:c r="A3405" s="1" t="str">
        <x:v>515330.SH</x:v>
      </x:c>
      <x:c r="B3405" s="7" t="d">
        <x:v>2026-07-20T00:00:00.000Z</x:v>
      </x:c>
      <x:c r="C3405" s="8" t="n">
        <x:v>5900709500</x:v>
      </x:c>
      <x:c r="D3405" s="9" t="n">
        <x:v>1.3352</x:v>
      </x:c>
      <x:c r="E3405" s="9" t="n">
        <x:f>IF(COUNT(C3405:D3405)=2,C3405*D3405/100000000,"n.a.")</x:f>
        <x:v>78.786273244</x:v>
      </x:c>
      <x:c r="F3405" s="1" t="str">
        <x:v>get_fund_holders_8112bcd006961a9d.json</x:v>
      </x:c>
      <x:c r="G3405" s="1" t="str">
        <x:v>get_fund_performance_11643907f3f83e2c.json</x:v>
      </x:c>
    </x:row>
    <x:row r="3406" ht="25" customHeight="1">
      <x:c r="A3406" s="1" t="str">
        <x:v>515350.SH</x:v>
      </x:c>
      <x:c r="B3406" s="7" t="d">
        <x:v>2026-07-20T00:00:00.000Z</x:v>
      </x:c>
      <x:c r="C3406" s="8" t="n">
        <x:v>12599200</x:v>
      </x:c>
      <x:c r="D3406" s="9" t="n">
        <x:v>6.2354</x:v>
      </x:c>
      <x:c r="E3406" s="9" t="n">
        <x:f>IF(COUNT(C3406:D3406)=2,C3406*D3406/100000000,"n.a.")</x:f>
        <x:v>0.7856105168</x:v>
      </x:c>
      <x:c r="F3406" s="1" t="str">
        <x:v>get_fund_holders_f7a0251fa6d4d112.json</x:v>
      </x:c>
      <x:c r="G3406" s="1" t="str">
        <x:v>get_fund_performance_f34761a2b46b9330.json</x:v>
      </x:c>
    </x:row>
    <x:row r="3407" ht="25" customHeight="1">
      <x:c r="A3407" s="1" t="str">
        <x:v>515360.SH</x:v>
      </x:c>
      <x:c r="B3407" s="7" t="d">
        <x:v>2026-07-20T00:00:00.000Z</x:v>
      </x:c>
      <x:c r="C3407" s="8" t="n">
        <x:v>38279300</x:v>
      </x:c>
      <x:c r="D3407" s="9" t="n">
        <x:v>6.6786</x:v>
      </x:c>
      <x:c r="E3407" s="9" t="n">
        <x:f>IF(COUNT(C3407:D3407)=2,C3407*D3407/100000000,"n.a.")</x:f>
        <x:v>2.5565213298000002</x:v>
      </x:c>
      <x:c r="F3407" s="1" t="str">
        <x:v>get_fund_holders_b20aeadfd65009a9.json</x:v>
      </x:c>
      <x:c r="G3407" s="1" t="str">
        <x:v>get_fund_performance_6f370d8e0a2e9620.json</x:v>
      </x:c>
    </x:row>
    <x:row r="3408" ht="25" customHeight="1">
      <x:c r="A3408" s="1" t="str">
        <x:v>515380.SH</x:v>
      </x:c>
      <x:c r="B3408" s="7" t="d">
        <x:v>2026-07-20T00:00:00.000Z</x:v>
      </x:c>
      <x:c r="C3408" s="8" t="n">
        <x:v>669699800</x:v>
      </x:c>
      <x:c r="D3408" s="9" t="n">
        <x:v>5.3768</x:v>
      </x:c>
      <x:c r="E3408" s="9" t="n">
        <x:f>IF(COUNT(C3408:D3408)=2,C3408*D3408/100000000,"n.a.")</x:f>
        <x:v>36.008418846400005</x:v>
      </x:c>
      <x:c r="F3408" s="1" t="str">
        <x:v>get_fund_holders_3073d9fb2fa63b6e.json</x:v>
      </x:c>
      <x:c r="G3408" s="1" t="str">
        <x:v>get_fund_performance_4eee3d47edebe064.json</x:v>
      </x:c>
    </x:row>
    <x:row r="3409" ht="25" customHeight="1">
      <x:c r="A3409" s="1" t="str">
        <x:v>515390.SH</x:v>
      </x:c>
      <x:c r="B3409" s="7" t="d">
        <x:v>2026-07-20T00:00:00.000Z</x:v>
      </x:c>
      <x:c r="C3409" s="8" t="n">
        <x:v>1846683000</x:v>
      </x:c>
      <x:c r="D3409" s="9" t="n">
        <x:v>1.3498</x:v>
      </x:c>
      <x:c r="E3409" s="9" t="n">
        <x:f>IF(COUNT(C3409:D3409)=2,C3409*D3409/100000000,"n.a.")</x:f>
        <x:v>24.926527134</x:v>
      </x:c>
      <x:c r="F3409" s="1" t="str">
        <x:v>get_fund_holders_de7653a1c69256fb.json</x:v>
      </x:c>
      <x:c r="G3409" s="1" t="str">
        <x:v>get_fund_performance_84601eddc1c275fe.json</x:v>
      </x:c>
    </x:row>
    <x:row r="3410" ht="25" customHeight="1">
      <x:c r="A3410" s="1" t="str">
        <x:v>515530.SH</x:v>
      </x:c>
      <x:c r="B3410" s="7" t="d">
        <x:v>2026-07-20T00:00:00.000Z</x:v>
      </x:c>
      <x:c r="C3410" s="8" t="n">
        <x:v>13042700</x:v>
      </x:c>
      <x:c r="D3410" s="9" t="n">
        <x:v>4.0742</x:v>
      </x:c>
      <x:c r="E3410" s="9" t="n">
        <x:f>IF(COUNT(C3410:D3410)=2,C3410*D3410/100000000,"n.a.")</x:f>
        <x:v>0.5313856834</x:v>
      </x:c>
      <x:c r="F3410" s="1" t="str">
        <x:v>get_fund_holders_c3d87f4218ad4583.json</x:v>
      </x:c>
      <x:c r="G3410" s="1" t="str">
        <x:v>get_fund_performance_02aa700a9df0acc2.json</x:v>
      </x:c>
    </x:row>
    <x:row r="3411" ht="25" customHeight="1">
      <x:c r="A3411" s="1" t="str">
        <x:v>515550.SH</x:v>
      </x:c>
      <x:c r="B3411" s="7" t="d">
        <x:v>2026-07-20T00:00:00.000Z</x:v>
      </x:c>
      <x:c r="C3411" s="8" t="n">
        <x:v>18345700</x:v>
      </x:c>
      <x:c r="D3411" s="9" t="n">
        <x:v>1.673</x:v>
      </x:c>
      <x:c r="E3411" s="9" t="n">
        <x:f>IF(COUNT(C3411:D3411)=2,C3411*D3411/100000000,"n.a.")</x:f>
        <x:v>0.306923561</x:v>
      </x:c>
      <x:c r="F3411" s="1" t="str">
        <x:v>get_fund_holders_4b6ceb4ab77d2485.json</x:v>
      </x:c>
      <x:c r="G3411" s="1" t="str">
        <x:v>get_fund_performance_b5f4b8ffdfab8d69.json</x:v>
      </x:c>
    </x:row>
    <x:row r="3412" ht="25" customHeight="1">
      <x:c r="A3412" s="1" t="str">
        <x:v>515660.SH</x:v>
      </x:c>
      <x:c r="B3412" s="7" t="d">
        <x:v>2026-07-20T00:00:00.000Z</x:v>
      </x:c>
      <x:c r="C3412" s="8" t="n">
        <x:v>432694200</x:v>
      </x:c>
      <x:c r="D3412" s="9" t="n">
        <x:v>5.7765</x:v>
      </x:c>
      <x:c r="E3412" s="9" t="n">
        <x:f>IF(COUNT(C3412:D3412)=2,C3412*D3412/100000000,"n.a.")</x:f>
        <x:v>24.994580463000002</x:v>
      </x:c>
      <x:c r="F3412" s="1" t="str">
        <x:v>get_fund_holders_9f97c20db2568193.json</x:v>
      </x:c>
      <x:c r="G3412" s="1" t="str">
        <x:v>get_fund_performance_cc51021ca3a41cab.json</x:v>
      </x:c>
    </x:row>
    <x:row r="3413" ht="25" customHeight="1">
      <x:c r="A3413" s="1" t="str">
        <x:v>516300.SH</x:v>
      </x:c>
      <x:c r="B3413" s="7" t="d">
        <x:v>2026-07-20T00:00:00.000Z</x:v>
      </x:c>
      <x:c r="C3413" s="8" t="n">
        <x:v>39012600</x:v>
      </x:c>
      <x:c r="D3413" s="9" t="n">
        <x:v>2.9197</x:v>
      </x:c>
      <x:c r="E3413" s="9" t="n">
        <x:f>IF(COUNT(C3413:D3413)=2,C3413*D3413/100000000,"n.a.")</x:f>
        <x:v>1.1390508822</x:v>
      </x:c>
      <x:c r="F3413" s="1" t="str">
        <x:v>get_fund_holders_297fc90dcb4e9518.json</x:v>
      </x:c>
      <x:c r="G3413" s="1" t="str">
        <x:v>get_fund_performance_76033c52f8ce0ced.json</x:v>
      </x:c>
    </x:row>
    <x:row r="3414" ht="25" customHeight="1">
      <x:c r="A3414" s="1" t="str">
        <x:v>560010.SH</x:v>
      </x:c>
      <x:c r="B3414" s="7" t="d">
        <x:v>2026-07-20T00:00:00.000Z</x:v>
      </x:c>
      <x:c r="C3414" s="8" t="n">
        <x:v>2136621700</x:v>
      </x:c>
      <x:c r="D3414" s="9" t="n">
        <x:v>2.8858</x:v>
      </x:c>
      <x:c r="E3414" s="9" t="n">
        <x:f>IF(COUNT(C3414:D3414)=2,C3414*D3414/100000000,"n.a.")</x:f>
        <x:v>61.6586290186</x:v>
      </x:c>
      <x:c r="F3414" s="1" t="str">
        <x:v>get_fund_holders_6873838444356b70.json</x:v>
      </x:c>
      <x:c r="G3414" s="1" t="str">
        <x:v>get_fund_performance_c16a854f012da14c.json</x:v>
      </x:c>
    </x:row>
    <x:row r="3415" ht="25" customHeight="1">
      <x:c r="A3415" s="1" t="str">
        <x:v>560110.SH</x:v>
      </x:c>
      <x:c r="B3415" s="7" t="d">
        <x:v>2026-07-20T00:00:00.000Z</x:v>
      </x:c>
      <x:c r="C3415" s="8" t="n">
        <x:v>370903500</x:v>
      </x:c>
      <x:c r="D3415" s="9" t="n">
        <x:v>1.0435</x:v>
      </x:c>
      <x:c r="E3415" s="9" t="n">
        <x:f>IF(COUNT(C3415:D3415)=2,C3415*D3415/100000000,"n.a.")</x:f>
        <x:v>3.8703780225000006</x:v>
      </x:c>
      <x:c r="F3415" s="1" t="str">
        <x:v>get_fund_holders_297fc90dcb4e9518.json</x:v>
      </x:c>
      <x:c r="G3415" s="1" t="str">
        <x:v>get_fund_performance_76033c52f8ce0ced.json</x:v>
      </x:c>
    </x:row>
    <x:row r="3416" ht="25" customHeight="1">
      <x:c r="A3416" s="1" t="str">
        <x:v>560220.SH</x:v>
      </x:c>
      <x:c r="B3416" s="7" t="d">
        <x:v>2026-07-20T00:00:00.000Z</x:v>
      </x:c>
      <x:c r="C3416" s="8" t="n">
        <x:v>60717000</x:v>
      </x:c>
      <x:c r="D3416" s="9" t="n">
        <x:v>1.2619</x:v>
      </x:c>
      <x:c r="E3416" s="9" t="n">
        <x:f>IF(COUNT(C3416:D3416)=2,C3416*D3416/100000000,"n.a.")</x:f>
        <x:v>0.766187823</x:v>
      </x:c>
      <x:c r="F3416" s="1" t="str">
        <x:v>get_fund_holders_fc050ecb223266b2.json</x:v>
      </x:c>
      <x:c r="G3416" s="1" t="str">
        <x:v>get_fund_performance_64e81de3617dc384.json</x:v>
      </x:c>
    </x:row>
    <x:row r="3417" ht="25" customHeight="1">
      <x:c r="A3417" s="1" t="str">
        <x:v>561350.SH</x:v>
      </x:c>
      <x:c r="B3417" s="7" t="d">
        <x:v>2026-07-20T00:00:00.000Z</x:v>
      </x:c>
      <x:c r="C3417" s="8" t="n">
        <x:v>88700000</x:v>
      </x:c>
      <x:c r="D3417" s="9" t="n">
        <x:v>1.1797</x:v>
      </x:c>
      <x:c r="E3417" s="9" t="n">
        <x:f>IF(COUNT(C3417:D3417)=2,C3417*D3417/100000000,"n.a.")</x:f>
        <x:v>1.0463939</x:v>
      </x:c>
      <x:c r="F3417" s="1" t="str">
        <x:v>get_fund_holders_13991b14672a9e5b.json</x:v>
      </x:c>
      <x:c r="G3417" s="1" t="str">
        <x:v>get_fund_performance_0e4c5b8e47ee8e76.json</x:v>
      </x:c>
    </x:row>
    <x:row r="3418" ht="25" customHeight="1">
      <x:c r="A3418" s="1" t="str">
        <x:v>561370.SH</x:v>
      </x:c>
      <x:c r="B3418" s="7" t="d">
        <x:v>2026-07-20T00:00:00.000Z</x:v>
      </x:c>
      <x:c r="C3418" s="8" t="n">
        <x:v>28356000</x:v>
      </x:c>
      <x:c r="D3418" s="9" t="n">
        <x:v>1.2314</x:v>
      </x:c>
      <x:c r="E3418" s="9" t="n">
        <x:f>IF(COUNT(C3418:D3418)=2,C3418*D3418/100000000,"n.a.")</x:f>
        <x:v>0.349175784</x:v>
      </x:c>
      <x:c r="F3418" s="1" t="str">
        <x:v>get_fund_holders_2726ab4790466ee0.json</x:v>
      </x:c>
      <x:c r="G3418" s="1" t="str">
        <x:v>get_fund_performance_cb9287801365b0fc.json</x:v>
      </x:c>
    </x:row>
    <x:row r="3419" ht="25" customHeight="1">
      <x:c r="A3419" s="1" t="str">
        <x:v>561930.SH</x:v>
      </x:c>
      <x:c r="B3419" s="7" t="d">
        <x:v>2026-07-20T00:00:00.000Z</x:v>
      </x:c>
      <x:c r="C3419" s="8" t="n">
        <x:v>280260600</x:v>
      </x:c>
      <x:c r="D3419" s="9" t="n">
        <x:v>1.5546</x:v>
      </x:c>
      <x:c r="E3419" s="9" t="n">
        <x:f>IF(COUNT(C3419:D3419)=2,C3419*D3419/100000000,"n.a.")</x:f>
        <x:v>4.3569312876</x:v>
      </x:c>
      <x:c r="F3419" s="1" t="str">
        <x:v>get_fund_holders_f7a0251fa6d4d112.json</x:v>
      </x:c>
      <x:c r="G3419" s="1" t="str">
        <x:v>get_fund_performance_f34761a2b46b9330.json</x:v>
      </x:c>
    </x:row>
    <x:row r="3420" ht="25" customHeight="1">
      <x:c r="A3420" s="1" t="str">
        <x:v>562660.SH</x:v>
      </x:c>
      <x:c r="B3420" s="7" t="d">
        <x:v>2026-07-20T00:00:00.000Z</x:v>
      </x:c>
      <x:c r="C3420" s="8" t="n">
        <x:v>242874000</x:v>
      </x:c>
      <x:c r="D3420" s="9" t="n">
        <x:v>1.6066</x:v>
      </x:c>
      <x:c r="E3420" s="9" t="n">
        <x:f>IF(COUNT(C3420:D3420)=2,C3420*D3420/100000000,"n.a.")</x:f>
        <x:v>3.9020136840000004</x:v>
      </x:c>
      <x:c r="F3420" s="1" t="str">
        <x:v>get_fund_holders_a10e2190a42af2eb.json</x:v>
      </x:c>
      <x:c r="G3420" s="1" t="str">
        <x:v>get_fund_performance_074fe7c4861a32c8.json</x:v>
      </x:c>
    </x:row>
    <x:row r="3421" ht="25" customHeight="1">
      <x:c r="A3421" s="1" t="str">
        <x:v>563200.SH</x:v>
      </x:c>
      <x:c r="B3421" s="7" t="d">
        <x:v>2026-07-20T00:00:00.000Z</x:v>
      </x:c>
      <x:c r="C3421" s="8" t="n">
        <x:v>57458800</x:v>
      </x:c>
      <x:c r="D3421" s="9" t="n">
        <x:v>1.3286</x:v>
      </x:c>
      <x:c r="E3421" s="9" t="n">
        <x:f>IF(COUNT(C3421:D3421)=2,C3421*D3421/100000000,"n.a.")</x:f>
        <x:v>0.7633976168000001</x:v>
      </x:c>
      <x:c r="F3421" s="1" t="str">
        <x:v>get_fund_holders_fc050ecb223266b2.json</x:v>
      </x:c>
      <x:c r="G3421" s="1" t="str">
        <x:v>get_fund_performance_64e81de3617dc384.json</x:v>
      </x:c>
    </x:row>
    <x:row r="3422" ht="25" customHeight="1">
      <x:c r="A3422" s="1" t="str">
        <x:v>563300.SH</x:v>
      </x:c>
      <x:c r="B3422" s="7" t="d">
        <x:v>2026-07-20T00:00:00.000Z</x:v>
      </x:c>
      <x:c r="C3422" s="8" t="n">
        <x:v>3386174000</x:v>
      </x:c>
      <x:c r="D3422" s="9" t="n">
        <x:v>1.26</x:v>
      </x:c>
      <x:c r="E3422" s="9" t="n">
        <x:f>IF(COUNT(C3422:D3422)=2,C3422*D3422/100000000,"n.a.")</x:f>
        <x:v>42.6657924</x:v>
      </x:c>
      <x:c r="F3422" s="1" t="str">
        <x:v>get_fund_holders_a10e2190a42af2eb.json</x:v>
      </x:c>
      <x:c r="G3422" s="1" t="str">
        <x:v>get_fund_performance_074fe7c4861a32c8.json</x:v>
      </x:c>
    </x:row>
    <x:row r="3423" ht="25" customHeight="1">
      <x:c r="A3423" s="1" t="str">
        <x:v>563520.SH</x:v>
      </x:c>
      <x:c r="B3423" s="7" t="d">
        <x:v>2026-07-20T00:00:00.000Z</x:v>
      </x:c>
      <x:c r="C3423" s="8" t="n">
        <x:v>460065000</x:v>
      </x:c>
      <x:c r="D3423" s="9" t="n">
        <x:v>1.1888</x:v>
      </x:c>
      <x:c r="E3423" s="9" t="n">
        <x:f>IF(COUNT(C3423:D3423)=2,C3423*D3423/100000000,"n.a.")</x:f>
        <x:v>5.46925272</x:v>
      </x:c>
      <x:c r="F3423" s="1" t="str">
        <x:v>get_fund_holders_1e677b142657289e.json</x:v>
      </x:c>
      <x:c r="G3423" s="1" t="str">
        <x:v>get_fund_performance_32b153f453e65745.json</x:v>
      </x:c>
    </x:row>
    <x:row r="3424" ht="25" customHeight="1">
      <x:c r="A3424" s="1" t="str">
        <x:v>563750.SH</x:v>
      </x:c>
      <x:c r="B3424" s="7" t="d">
        <x:v>2026-07-20T00:00:00.000Z</x:v>
      </x:c>
      <x:c r="C3424" s="8" t="n">
        <x:v>377237000</x:v>
      </x:c>
      <x:c r="D3424" s="9" t="n">
        <x:v>1.0341</x:v>
      </x:c>
      <x:c r="E3424" s="9" t="n">
        <x:f>IF(COUNT(C3424:D3424)=2,C3424*D3424/100000000,"n.a.")</x:f>
        <x:v>3.901007817</x:v>
      </x:c>
      <x:c r="F3424" s="1" t="str">
        <x:v>get_fund_holders_3a509cba2b0c91ea.json</x:v>
      </x:c>
      <x:c r="G3424" s="1" t="str">
        <x:v>get_fund_performance_aa085c9cb9fda8b6.json</x:v>
      </x:c>
    </x:row>
    <x:row r="3425" ht="25" customHeight="1">
      <x:c r="A3425" s="1" t="str">
        <x:v>588000.SH</x:v>
      </x:c>
      <x:c r="B3425" s="7" t="d">
        <x:v>2026-07-20T00:00:00.000Z</x:v>
      </x:c>
      <x:c r="C3425" s="8" t="n">
        <x:v>45053668200</x:v>
      </x:c>
      <x:c r="D3425" s="9" t="n">
        <x:v>1.8125</x:v>
      </x:c>
      <x:c r="E3425" s="9" t="n">
        <x:f>IF(COUNT(C3425:D3425)=2,C3425*D3425/100000000,"n.a.")</x:f>
        <x:v>816.597736125</x:v>
      </x:c>
      <x:c r="F3425" s="1" t="str">
        <x:v>get_fund_holders_d7a48f04a3675863.json</x:v>
      </x:c>
      <x:c r="G3425" s="1" t="str">
        <x:v>get_fund_performance_8e72c41e3db9b3ba.json</x:v>
      </x:c>
    </x:row>
    <x:row r="3426" ht="25" customHeight="1">
      <x:c r="A3426" s="1" t="str">
        <x:v>588040.SH</x:v>
      </x:c>
      <x:c r="B3426" s="7" t="d">
        <x:v>2026-07-20T00:00:00.000Z</x:v>
      </x:c>
      <x:c r="C3426" s="8" t="n">
        <x:v>143889000</x:v>
      </x:c>
      <x:c r="D3426" s="9" t="n">
        <x:v>1.7423</x:v>
      </x:c>
      <x:c r="E3426" s="9" t="n">
        <x:f>IF(COUNT(C3426:D3426)=2,C3426*D3426/100000000,"n.a.")</x:f>
        <x:v>2.506978047</x:v>
      </x:c>
      <x:c r="F3426" s="1" t="str">
        <x:v>get_fund_holders_289aa24890e2120f.json</x:v>
      </x:c>
      <x:c r="G3426" s="1" t="str">
        <x:v>get_fund_performance_132f843fe326f0e9.json</x:v>
      </x:c>
    </x:row>
    <x:row r="3427" ht="25" customHeight="1">
      <x:c r="A3427" s="1" t="str">
        <x:v>588050.SH</x:v>
      </x:c>
      <x:c r="B3427" s="7" t="d">
        <x:v>2026-07-20T00:00:00.000Z</x:v>
      </x:c>
      <x:c r="C3427" s="8" t="n">
        <x:v>5397241300</x:v>
      </x:c>
      <x:c r="D3427" s="9" t="n">
        <x:v>1.7574</x:v>
      </x:c>
      <x:c r="E3427" s="9" t="n">
        <x:f>IF(COUNT(C3427:D3427)=2,C3427*D3427/100000000,"n.a.")</x:f>
        <x:v>94.8511186062</x:v>
      </x:c>
      <x:c r="F3427" s="1" t="str">
        <x:v>get_fund_holders_bf65d0019adb3c3e.json</x:v>
      </x:c>
      <x:c r="G3427" s="1" t="str">
        <x:v>get_fund_performance_dbfdb5899fd5fed8.json</x:v>
      </x:c>
    </x:row>
    <x:row r="3428" ht="25" customHeight="1">
      <x:c r="A3428" s="1" t="str">
        <x:v>588060.SH</x:v>
      </x:c>
      <x:c r="B3428" s="7" t="d">
        <x:v>2026-07-20T00:00:00.000Z</x:v>
      </x:c>
      <x:c r="C3428" s="8" t="n">
        <x:v>6535140000</x:v>
      </x:c>
      <x:c r="D3428" s="9" t="n">
        <x:v>1.0891</x:v>
      </x:c>
      <x:c r="E3428" s="9" t="n">
        <x:f>IF(COUNT(C3428:D3428)=2,C3428*D3428/100000000,"n.a.")</x:f>
        <x:v>71.17420974</x:v>
      </x:c>
      <x:c r="F3428" s="1" t="str">
        <x:v>get_fund_holders_5233c0fc3241a32c.json</x:v>
      </x:c>
      <x:c r="G3428" s="1" t="str">
        <x:v>get_fund_performance_efd396d3cd9bc676.json</x:v>
      </x:c>
    </x:row>
    <x:row r="3429" ht="25" customHeight="1">
      <x:c r="A3429" s="1" t="str">
        <x:v>588080.SH</x:v>
      </x:c>
      <x:c r="B3429" s="7" t="d">
        <x:v>2026-07-20T00:00:00.000Z</x:v>
      </x:c>
      <x:c r="C3429" s="8" t="n">
        <x:v>22666628100</x:v>
      </x:c>
      <x:c r="D3429" s="9" t="n">
        <x:v>1.7575</x:v>
      </x:c>
      <x:c r="E3429" s="9" t="n">
        <x:f>IF(COUNT(C3429:D3429)=2,C3429*D3429/100000000,"n.a.")</x:f>
        <x:v>398.3659888575</x:v>
      </x:c>
      <x:c r="F3429" s="1" t="str">
        <x:v>get_fund_holders_d208616395cf29e5.json</x:v>
      </x:c>
      <x:c r="G3429" s="1" t="str">
        <x:v>get_fund_performance_436bcdb0b10648ba.json</x:v>
      </x:c>
    </x:row>
    <x:row r="3430" ht="25" customHeight="1">
      <x:c r="A3430" s="1" t="str">
        <x:v>588090.SH</x:v>
      </x:c>
      <x:c r="B3430" s="7" t="d">
        <x:v>2026-07-20T00:00:00.000Z</x:v>
      </x:c>
      <x:c r="C3430" s="8" t="n">
        <x:v>2748072800</x:v>
      </x:c>
      <x:c r="D3430" s="9" t="n">
        <x:v>1.7621</x:v>
      </x:c>
      <x:c r="E3430" s="9" t="n">
        <x:f>IF(COUNT(C3430:D3430)=2,C3430*D3430/100000000,"n.a.")</x:f>
        <x:v>48.4237908088</x:v>
      </x:c>
      <x:c r="F3430" s="1" t="str">
        <x:v>get_fund_holders_0e8c333096cb6d9b.json</x:v>
      </x:c>
      <x:c r="G3430" s="1" t="str">
        <x:v>get_fund_performance_5d7f4203664c3089.json</x:v>
      </x:c>
    </x:row>
    <x:row r="3431" ht="25" customHeight="1">
      <x:c r="A3431" s="1" t="str">
        <x:v>588150.SH</x:v>
      </x:c>
      <x:c r="B3431" s="7" t="d">
        <x:v>2026-07-20T00:00:00.000Z</x:v>
      </x:c>
      <x:c r="C3431" s="8" t="n">
        <x:v>341932600</x:v>
      </x:c>
      <x:c r="D3431" s="9" t="n">
        <x:v>1.2117</x:v>
      </x:c>
      <x:c r="E3431" s="9" t="n">
        <x:f>IF(COUNT(C3431:D3431)=2,C3431*D3431/100000000,"n.a.")</x:f>
        <x:v>4.1431973142</x:v>
      </x:c>
      <x:c r="F3431" s="1" t="str">
        <x:v>get_fund_holders_9969b0d406d0b745.json</x:v>
      </x:c>
      <x:c r="G3431" s="1" t="str">
        <x:v>get_fund_performance_e05a94b547791553.json</x:v>
      </x:c>
    </x:row>
    <x:row r="3432" ht="25" customHeight="1">
      <x:c r="A3432" s="1" t="str">
        <x:v>588180.SH</x:v>
      </x:c>
      <x:c r="B3432" s="7" t="d">
        <x:v>2026-07-20T00:00:00.000Z</x:v>
      </x:c>
      <x:c r="C3432" s="8" t="n">
        <x:v>717353700</x:v>
      </x:c>
      <x:c r="D3432" s="9" t="n">
        <x:v>1.1122</x:v>
      </x:c>
      <x:c r="E3432" s="9" t="n">
        <x:f>IF(COUNT(C3432:D3432)=2,C3432*D3432/100000000,"n.a.")</x:f>
        <x:v>7.978407851400001</x:v>
      </x:c>
      <x:c r="F3432" s="1" t="str">
        <x:v>get_fund_holders_a16d4a3c86b477e3.json</x:v>
      </x:c>
      <x:c r="G3432" s="1" t="str">
        <x:v>get_fund_performance_dbfdb5899fd5fed8.json</x:v>
      </x:c>
    </x:row>
    <x:row r="3433" ht="25" customHeight="1">
      <x:c r="A3433" s="1" t="str">
        <x:v>588280.SH</x:v>
      </x:c>
      <x:c r="B3433" s="7" t="d">
        <x:v>2026-07-20T00:00:00.000Z</x:v>
      </x:c>
      <x:c r="C3433" s="8" t="n">
        <x:v>336121000</x:v>
      </x:c>
      <x:c r="D3433" s="9" t="n">
        <x:v>1.2359</x:v>
      </x:c>
      <x:c r="E3433" s="9" t="n">
        <x:f>IF(COUNT(C3433:D3433)=2,C3433*D3433/100000000,"n.a.")</x:f>
        <x:v>4.154119439</x:v>
      </x:c>
      <x:c r="F3433" s="1" t="str">
        <x:v>get_fund_holders_e06a4127f41e102c.json</x:v>
      </x:c>
      <x:c r="G3433" s="1" t="str">
        <x:v>get_fund_performance_40a67205fc558839.json</x:v>
      </x:c>
    </x:row>
    <x:row r="3434" ht="25" customHeight="1">
      <x:c r="A3434" s="1" t="str">
        <x:v>588720.SH</x:v>
      </x:c>
      <x:c r="B3434" s="7" t="d">
        <x:v>2026-07-20T00:00:00.000Z</x:v>
      </x:c>
      <x:c r="C3434" s="8" t="n">
        <x:v>97241800</x:v>
      </x:c>
      <x:c r="D3434" s="9" t="n">
        <x:v>1.7294</x:v>
      </x:c>
      <x:c r="E3434" s="9" t="n">
        <x:f>IF(COUNT(C3434:D3434)=2,C3434*D3434/100000000,"n.a.")</x:f>
        <x:v>1.6816996892000002</x:v>
      </x:c>
      <x:c r="F3434" s="1" t="str">
        <x:v>get_fund_holders_522e7c68c534d3b2.json</x:v>
      </x:c>
      <x:c r="G3434" s="1" t="str">
        <x:v>get_fund_performance_5d7f4203664c3089.json</x:v>
      </x:c>
    </x:row>
    <x:row r="3435" ht="25" customHeight="1">
      <x:c r="A3435" s="1" t="str">
        <x:v>588840.SH</x:v>
      </x:c>
      <x:c r="B3435" s="7" t="d">
        <x:v>2026-07-20T00:00:00.000Z</x:v>
      </x:c>
      <x:c r="C3435" s="8" t="n">
        <x:v>58236000</x:v>
      </x:c>
      <x:c r="D3435" s="9" t="n">
        <x:v>1.5886</x:v>
      </x:c>
      <x:c r="E3435" s="9" t="n">
        <x:f>IF(COUNT(C3435:D3435)=2,C3435*D3435/100000000,"n.a.")</x:f>
        <x:v>0.9251370959999999</x:v>
      </x:c>
      <x:c r="F3435" s="1" t="str">
        <x:v>get_fund_holders_0b63176527658f63.json</x:v>
      </x:c>
      <x:c r="G3435" s="1" t="str">
        <x:v>get_fund_performance_132f843fe326f0e9.json</x:v>
      </x:c>
    </x:row>
    <x:row r="3436" ht="25" customHeight="1">
      <x:c r="A3436" s="1" t="str">
        <x:v>588870.SH</x:v>
      </x:c>
      <x:c r="B3436" s="7" t="d">
        <x:v>2026-07-20T00:00:00.000Z</x:v>
      </x:c>
      <x:c r="C3436" s="8" t="n">
        <x:v>500552000</x:v>
      </x:c>
      <x:c r="D3436" s="9" t="n">
        <x:v>1.7416</x:v>
      </x:c>
      <x:c r="E3436" s="9" t="n">
        <x:f>IF(COUNT(C3436:D3436)=2,C3436*D3436/100000000,"n.a.")</x:f>
        <x:v>8.717613632</x:v>
      </x:c>
      <x:c r="F3436" s="1" t="str">
        <x:v>get_fund_holders_caa4c3c02f912995.json</x:v>
      </x:c>
      <x:c r="G3436" s="1" t="str">
        <x:v>get_fund_performance_efd396d3cd9bc676.json</x:v>
      </x:c>
    </x:row>
    <x:row r="3437" ht="25" customHeight="1">
      <x:c r="A3437" s="1" t="str">
        <x:v>588940.SH</x:v>
      </x:c>
      <x:c r="B3437" s="7" t="d">
        <x:v>2026-07-20T00:00:00.000Z</x:v>
      </x:c>
      <x:c r="C3437" s="8" t="n">
        <x:v>922420000</x:v>
      </x:c>
      <x:c r="D3437" s="9" t="n">
        <x:v>1.773</x:v>
      </x:c>
      <x:c r="E3437" s="9" t="n">
        <x:f>IF(COUNT(C3437:D3437)=2,C3437*D3437/100000000,"n.a.")</x:f>
        <x:v>16.3545066</x:v>
      </x:c>
      <x:c r="F3437" s="1" t="str">
        <x:v>get_fund_holders_dd0a9debd3f4f444.json</x:v>
      </x:c>
      <x:c r="G3437" s="1" t="str">
        <x:v>get_fund_performance_45fcf26c430218d7.json</x:v>
      </x:c>
    </x:row>
    <x:row r="3438" ht="25" customHeight="1">
      <x:c r="A3438" s="1" t="str">
        <x:v>588950.SH</x:v>
      </x:c>
      <x:c r="B3438" s="7" t="d">
        <x:v>2026-07-20T00:00:00.000Z</x:v>
      </x:c>
      <x:c r="C3438" s="8" t="n">
        <x:v>476729700</x:v>
      </x:c>
      <x:c r="D3438" s="9" t="n">
        <x:v>1.7877</x:v>
      </x:c>
      <x:c r="E3438" s="9" t="n">
        <x:f>IF(COUNT(C3438:D3438)=2,C3438*D3438/100000000,"n.a.")</x:f>
        <x:v>8.522496846900001</x:v>
      </x:c>
      <x:c r="F3438" s="1" t="str">
        <x:v>get_fund_holders_d208616395cf29e5.json</x:v>
      </x:c>
      <x:c r="G3438" s="1" t="str">
        <x:v>get_fund_performance_436bcdb0b10648ba.json</x:v>
      </x:c>
    </x:row>
    <x:row r="3439" ht="25" customHeight="1">
      <x:c r="A3439" s="1" t="str">
        <x:v>589150.SH</x:v>
      </x:c>
      <x:c r="B3439" s="7" t="d">
        <x:v>2026-07-20T00:00:00.000Z</x:v>
      </x:c>
      <x:c r="C3439" s="8" t="n">
        <x:v>689437200</x:v>
      </x:c>
      <x:c r="D3439" s="9" t="n">
        <x:v>1.2465</x:v>
      </x:c>
      <x:c r="E3439" s="9" t="n">
        <x:f>IF(COUNT(C3439:D3439)=2,C3439*D3439/100000000,"n.a.")</x:f>
        <x:v>8.593834698</x:v>
      </x:c>
      <x:c r="F3439" s="1" t="str">
        <x:v>get_fund_holders_9969b0d406d0b745.json</x:v>
      </x:c>
      <x:c r="G3439" s="1" t="str">
        <x:v>get_fund_performance_e05a94b547791553.json</x:v>
      </x:c>
    </x:row>
    <x:row r="3440" ht="25" customHeight="1">
      <x:c r="A3440" s="1" t="str">
        <x:v>589360.SH</x:v>
      </x:c>
      <x:c r="B3440" s="7" t="d">
        <x:v>2026-07-20T00:00:00.000Z</x:v>
      </x:c>
      <x:c r="C3440" s="8" t="n">
        <x:v>2015174000</x:v>
      </x:c>
      <x:c r="D3440" s="9" t="n">
        <x:v>0.8863</x:v>
      </x:c>
      <x:c r="E3440" s="9" t="n">
        <x:f>IF(COUNT(C3440:D3440)=2,C3440*D3440/100000000,"n.a.")</x:f>
        <x:v>17.860487162000002</x:v>
      </x:c>
      <x:c r="F3440" s="1" t="str">
        <x:v>get_fund_holders_6945901b696ca7c1.json</x:v>
      </x:c>
      <x:c r="G3440" s="1" t="str">
        <x:v>get_fund_performance_471c330b09cc8ef2.json</x:v>
      </x:c>
    </x:row>
    <x:row r="3441" ht="25" customHeight="1">
      <x:c r="A3441" s="1" t="str">
        <x:v>589850.SH</x:v>
      </x:c>
      <x:c r="B3441" s="7" t="d">
        <x:v>2026-07-20T00:00:00.000Z</x:v>
      </x:c>
      <x:c r="C3441" s="8" t="n">
        <x:v>661057000</x:v>
      </x:c>
      <x:c r="D3441" s="9" t="n">
        <x:v>1.6397</x:v>
      </x:c>
      <x:c r="E3441" s="9" t="n">
        <x:f>IF(COUNT(C3441:D3441)=2,C3441*D3441/100000000,"n.a.")</x:f>
        <x:v>10.839351629</x:v>
      </x:c>
      <x:c r="F3441" s="1" t="str">
        <x:v>get_fund_holders_d7a48f04a3675863.json</x:v>
      </x:c>
      <x:c r="G3441" s="1" t="str">
        <x:v>get_fund_performance_8e72c41e3db9b3ba.json</x:v>
      </x:c>
    </x:row>
    <x:row r="3442" ht="25" customHeight="1">
      <x:c r="A3442" s="1" t="str">
        <x:v>159205.SZ</x:v>
      </x:c>
      <x:c r="B3442" s="7" t="d">
        <x:v>2026-07-21T00:00:00.000Z</x:v>
      </x:c>
      <x:c r="C3442" s="8" t="n">
        <x:v>595056064</x:v>
      </x:c>
      <x:c r="D3442" s="9" t="n">
        <x:v>1.8097</x:v>
      </x:c>
      <x:c r="E3442" s="9" t="n">
        <x:f>IF(COUNT(C3442:D3442)=2,C3442*D3442/100000000,"n.a.")</x:f>
        <x:v>10.768729590208002</x:v>
      </x:c>
      <x:c r="F3442" s="1" t="str">
        <x:v>get_fund_holders_dd0a9debd3f4f444.json</x:v>
      </x:c>
      <x:c r="G3442" s="1" t="str">
        <x:v>get_fund_performance_45fcf26c430218d7.json</x:v>
      </x:c>
    </x:row>
    <x:row r="3443" ht="25" customHeight="1">
      <x:c r="A3443" s="1" t="str">
        <x:v>159247.SZ</x:v>
      </x:c>
      <x:c r="B3443" s="7" t="d">
        <x:v>2026-07-21T00:00:00.000Z</x:v>
      </x:c>
      <x:c r="C3443" s="8" t="n">
        <x:v>443984966</x:v>
      </x:c>
      <x:c r="D3443" s="9" t="n">
        <x:v>1.1074</x:v>
      </x:c>
      <x:c r="E3443" s="9" t="n">
        <x:f>IF(COUNT(C3443:D3443)=2,C3443*D3443/100000000,"n.a.")</x:f>
        <x:v>4.916689513484</x:v>
      </x:c>
      <x:c r="F3443" s="1" t="str">
        <x:v>get_fund_holders_fadd370a28d51cf3.json</x:v>
      </x:c>
      <x:c r="G3443" s="1" t="str">
        <x:v>get_fund_performance_bf1ce8849823faae.json</x:v>
      </x:c>
    </x:row>
    <x:row r="3444" ht="25" customHeight="1">
      <x:c r="A3444" s="1" t="str">
        <x:v>159300.SZ</x:v>
      </x:c>
      <x:c r="B3444" s="7" t="d">
        <x:v>2026-07-21T00:00:00.000Z</x:v>
      </x:c>
      <x:c r="C3444" s="8" t="n">
        <x:v>418558097</x:v>
      </x:c>
      <x:c r="D3444" s="9" t="n">
        <x:v>5.127</x:v>
      </x:c>
      <x:c r="E3444" s="9" t="n">
        <x:f>IF(COUNT(C3444:D3444)=2,C3444*D3444/100000000,"n.a.")</x:f>
        <x:v>21.45947363319</x:v>
      </x:c>
      <x:c r="F3444" s="1" t="str">
        <x:v>get_fund_holders_b7b2fd863d7cae37.json</x:v>
      </x:c>
      <x:c r="G3444" s="1" t="str">
        <x:v>get_fund_performance_782c037bcb449f29.json</x:v>
      </x:c>
    </x:row>
    <x:row r="3445" ht="25" customHeight="1">
      <x:c r="A3445" s="1" t="str">
        <x:v>159330.SZ</x:v>
      </x:c>
      <x:c r="B3445" s="7" t="d">
        <x:v>2026-07-21T00:00:00.000Z</x:v>
      </x:c>
      <x:c r="C3445" s="8" t="n">
        <x:v>452801009</x:v>
      </x:c>
      <x:c r="D3445" s="9" t="n">
        <x:v>1.48</x:v>
      </x:c>
      <x:c r="E3445" s="9" t="n">
        <x:f>IF(COUNT(C3445:D3445)=2,C3445*D3445/100000000,"n.a.")</x:f>
        <x:v>6.701454933199999</x:v>
      </x:c>
      <x:c r="F3445" s="1" t="str">
        <x:v>get_fund_holders_db155956e659ea95.json</x:v>
      </x:c>
      <x:c r="G3445" s="1" t="str">
        <x:v>get_fund_performance_ac2efc383ca02be2.json</x:v>
      </x:c>
    </x:row>
    <x:row r="3446" ht="25" customHeight="1">
      <x:c r="A3446" s="1" t="str">
        <x:v>159337.SZ</x:v>
      </x:c>
      <x:c r="B3446" s="7" t="d">
        <x:v>2026-07-21T00:00:00.000Z</x:v>
      </x:c>
      <x:c r="C3446" s="8" t="n">
        <x:v>291710611</x:v>
      </x:c>
      <x:c r="D3446" s="9" t="n">
        <x:v>1.7807</x:v>
      </x:c>
      <x:c r="E3446" s="9" t="n">
        <x:f>IF(COUNT(C3446:D3446)=2,C3446*D3446/100000000,"n.a.")</x:f>
        <x:v>5.194490850077</x:v>
      </x:c>
      <x:c r="F3446" s="1" t="str">
        <x:v>get_fund_holders_0f3e86d571c495d7.json</x:v>
      </x:c>
      <x:c r="G3446" s="1" t="str">
        <x:v>get_fund_performance_5896dab4189c2620.json</x:v>
      </x:c>
    </x:row>
    <x:row r="3447" ht="25" customHeight="1">
      <x:c r="A3447" s="1" t="str">
        <x:v>159393.SZ</x:v>
      </x:c>
      <x:c r="B3447" s="7" t="d">
        <x:v>2026-07-21T00:00:00.000Z</x:v>
      </x:c>
      <x:c r="C3447" s="8" t="n">
        <x:v>85246342</x:v>
      </x:c>
      <x:c r="D3447" s="9" t="n">
        <x:v>5.0631</x:v>
      </x:c>
      <x:c r="E3447" s="9" t="n">
        <x:f>IF(COUNT(C3447:D3447)=2,C3447*D3447/100000000,"n.a.")</x:f>
        <x:v>4.316107541802</x:v>
      </x:c>
      <x:c r="F3447" s="1" t="str">
        <x:v>get_fund_holders_9f97c20db2568193.json</x:v>
      </x:c>
      <x:c r="G3447" s="1" t="str">
        <x:v>get_fund_performance_cc51021ca3a41cab.json</x:v>
      </x:c>
    </x:row>
    <x:row r="3448" ht="25" customHeight="1">
      <x:c r="A3448" s="1" t="str">
        <x:v>159500.SZ</x:v>
      </x:c>
      <x:c r="B3448" s="7" t="d">
        <x:v>2026-07-21T00:00:00.000Z</x:v>
      </x:c>
      <x:c r="C3448" s="8" t="n">
        <x:v>244138865</x:v>
      </x:c>
      <x:c r="D3448" s="9" t="n">
        <x:v>1.1647</x:v>
      </x:c>
      <x:c r="E3448" s="9" t="n">
        <x:f>IF(COUNT(C3448:D3448)=2,C3448*D3448/100000000,"n.a.")</x:f>
        <x:v>2.8434853606550003</x:v>
      </x:c>
      <x:c r="F3448" s="1" t="str">
        <x:v>get_fund_holders_cb7a47267215c1da.json</x:v>
      </x:c>
      <x:c r="G3448" s="1" t="str">
        <x:v>get_fund_performance_7bf0efc786c27bf1.json</x:v>
      </x:c>
    </x:row>
    <x:row r="3449" ht="25" customHeight="1">
      <x:c r="A3449" s="1" t="str">
        <x:v>159531.SZ</x:v>
      </x:c>
      <x:c r="B3449" s="7" t="d">
        <x:v>2026-07-21T00:00:00.000Z</x:v>
      </x:c>
      <x:c r="C3449" s="8" t="n">
        <x:v>1032608406</x:v>
      </x:c>
      <x:c r="D3449" s="9" t="n">
        <x:v>1.277</x:v>
      </x:c>
      <x:c r="E3449" s="9" t="n">
        <x:f>IF(COUNT(C3449:D3449)=2,C3449*D3449/100000000,"n.a.")</x:f>
        <x:v>13.18640934462</x:v>
      </x:c>
      <x:c r="F3449" s="1" t="str">
        <x:v>get_fund_holders_6dc695d00ba15682.json</x:v>
      </x:c>
      <x:c r="G3449" s="1" t="str">
        <x:v>get_fund_performance_e916a21462249c2f.json</x:v>
      </x:c>
    </x:row>
    <x:row r="3450" ht="25" customHeight="1">
      <x:c r="A3450" s="1" t="str">
        <x:v>159532.SZ</x:v>
      </x:c>
      <x:c r="B3450" s="7" t="d">
        <x:v>2026-07-21T00:00:00.000Z</x:v>
      </x:c>
      <x:c r="C3450" s="8" t="n">
        <x:v>195564791</x:v>
      </x:c>
      <x:c r="D3450" s="9" t="n">
        <x:v>1.4813</x:v>
      </x:c>
      <x:c r="E3450" s="9" t="n">
        <x:f>IF(COUNT(C3450:D3450)=2,C3450*D3450/100000000,"n.a.")</x:f>
        <x:v>2.8969012490829997</x:v>
      </x:c>
      <x:c r="F3450" s="1" t="str">
        <x:v>get_fund_holders_6dc695d00ba15682.json</x:v>
      </x:c>
      <x:c r="G3450" s="1" t="str">
        <x:v>get_fund_performance_e916a21462249c2f.json</x:v>
      </x:c>
    </x:row>
    <x:row r="3451" ht="25" customHeight="1">
      <x:c r="A3451" s="1" t="str">
        <x:v>159533.SZ</x:v>
      </x:c>
      <x:c r="B3451" s="7" t="d">
        <x:v>2026-07-21T00:00:00.000Z</x:v>
      </x:c>
      <x:c r="C3451" s="8" t="n">
        <x:v>14458785</x:v>
      </x:c>
      <x:c r="D3451" s="9" t="n">
        <x:v>1.7128</x:v>
      </x:c>
      <x:c r="E3451" s="9" t="n">
        <x:f>IF(COUNT(C3451:D3451)=2,C3451*D3451/100000000,"n.a.")</x:f>
        <x:v>0.24765006948000004</x:v>
      </x:c>
      <x:c r="F3451" s="1" t="str">
        <x:v>get_fund_holders_2726ab4790466ee0.json</x:v>
      </x:c>
      <x:c r="G3451" s="1" t="str">
        <x:v>get_fund_performance_cb9287801365b0fc.json</x:v>
      </x:c>
    </x:row>
    <x:row r="3452" ht="25" customHeight="1">
      <x:c r="A3452" s="1" t="str">
        <x:v>159535.SZ</x:v>
      </x:c>
      <x:c r="B3452" s="7" t="d">
        <x:v>2026-07-21T00:00:00.000Z</x:v>
      </x:c>
      <x:c r="C3452" s="8" t="n">
        <x:v>34981088</x:v>
      </x:c>
      <x:c r="D3452" s="9" t="n">
        <x:v>1.3119</x:v>
      </x:c>
      <x:c r="E3452" s="9" t="n">
        <x:f>IF(COUNT(C3452:D3452)=2,C3452*D3452/100000000,"n.a.")</x:f>
        <x:v>0.458916893472</x:v>
      </x:c>
      <x:c r="F3452" s="1" t="str">
        <x:v>get_fund_holders_b0ac19f70da2b9d6.json</x:v>
      </x:c>
      <x:c r="G3452" s="1" t="str">
        <x:v>get_fund_performance_8091d233a91473cf.json</x:v>
      </x:c>
    </x:row>
    <x:row r="3453" ht="25" customHeight="1">
      <x:c r="A3453" s="1" t="str">
        <x:v>159536.SZ</x:v>
      </x:c>
      <x:c r="B3453" s="7" t="d">
        <x:v>2026-07-21T00:00:00.000Z</x:v>
      </x:c>
      <x:c r="C3453" s="8" t="n">
        <x:v>67261589</x:v>
      </x:c>
      <x:c r="D3453" s="9" t="n">
        <x:v>1.2579</x:v>
      </x:c>
      <x:c r="E3453" s="9" t="n">
        <x:f>IF(COUNT(C3453:D3453)=2,C3453*D3453/100000000,"n.a.")</x:f>
        <x:v>0.8460835280310001</x:v>
      </x:c>
      <x:c r="F3453" s="1" t="str">
        <x:v>get_fund_holders_b0ac19f70da2b9d6.json</x:v>
      </x:c>
      <x:c r="G3453" s="1" t="str">
        <x:v>get_fund_performance_8091d233a91473cf.json</x:v>
      </x:c>
    </x:row>
    <x:row r="3454" ht="25" customHeight="1">
      <x:c r="A3454" s="1" t="str">
        <x:v>159629.SZ</x:v>
      </x:c>
      <x:c r="B3454" s="7" t="d">
        <x:v>2026-07-21T00:00:00.000Z</x:v>
      </x:c>
      <x:c r="C3454" s="8" t="n">
        <x:v>863252663</x:v>
      </x:c>
      <x:c r="D3454" s="9" t="n">
        <x:v>3.0219</x:v>
      </x:c>
      <x:c r="E3454" s="9" t="n">
        <x:f>IF(COUNT(C3454:D3454)=2,C3454*D3454/100000000,"n.a.")</x:f>
        <x:v>26.086632223197004</x:v>
      </x:c>
      <x:c r="F3454" s="1" t="str">
        <x:v>get_fund_holders_f06ed8ca04a5c3cd.json</x:v>
      </x:c>
      <x:c r="G3454" s="1" t="str">
        <x:v>get_fund_performance_7ef9212eaf1828ff.json</x:v>
      </x:c>
    </x:row>
    <x:row r="3455" ht="25" customHeight="1">
      <x:c r="A3455" s="1" t="str">
        <x:v>159633.SZ</x:v>
      </x:c>
      <x:c r="B3455" s="7" t="d">
        <x:v>2026-07-21T00:00:00.000Z</x:v>
      </x:c>
      <x:c r="C3455" s="8" t="n">
        <x:v>1677162658</x:v>
      </x:c>
      <x:c r="D3455" s="9" t="n">
        <x:v>3.0888</x:v>
      </x:c>
      <x:c r="E3455" s="9" t="n">
        <x:f>IF(COUNT(C3455:D3455)=2,C3455*D3455/100000000,"n.a.")</x:f>
        <x:v>51.804200180304</x:v>
      </x:c>
      <x:c r="F3455" s="1" t="str">
        <x:v>get_fund_holders_cdfe40210f5aa2b8.json</x:v>
      </x:c>
      <x:c r="G3455" s="1" t="str">
        <x:v>get_fund_performance_240cbda96a3d63f3.json</x:v>
      </x:c>
    </x:row>
    <x:row r="3456" ht="25" customHeight="1">
      <x:c r="A3456" s="1" t="str">
        <x:v>159673.SZ</x:v>
      </x:c>
      <x:c r="B3456" s="7" t="d">
        <x:v>2026-07-21T00:00:00.000Z</x:v>
      </x:c>
      <x:c r="C3456" s="8" t="n">
        <x:v>1713528385</x:v>
      </x:c>
      <x:c r="D3456" s="9" t="n">
        <x:v>1.3141</x:v>
      </x:c>
      <x:c r="E3456" s="9" t="n">
        <x:f>IF(COUNT(C3456:D3456)=2,C3456*D3456/100000000,"n.a.")</x:f>
        <x:v>22.517476507285</x:v>
      </x:c>
      <x:c r="F3456" s="1" t="str">
        <x:v>get_fund_holders_1d7b543e33e514b4.json</x:v>
      </x:c>
      <x:c r="G3456" s="1" t="str">
        <x:v>get_fund_performance_7c60e350c6141c53.json</x:v>
      </x:c>
    </x:row>
    <x:row r="3457" ht="25" customHeight="1">
      <x:c r="A3457" s="1" t="str">
        <x:v>159808.SZ</x:v>
      </x:c>
      <x:c r="B3457" s="7" t="d">
        <x:v>2026-07-21T00:00:00.000Z</x:v>
      </x:c>
      <x:c r="C3457" s="8" t="n">
        <x:v>51484790</x:v>
      </x:c>
      <x:c r="D3457" s="9" t="n">
        <x:v>1.4278</x:v>
      </x:c>
      <x:c r="E3457" s="9" t="n">
        <x:f>IF(COUNT(C3457:D3457)=2,C3457*D3457/100000000,"n.a.")</x:f>
        <x:v>0.73509983162</x:v>
      </x:c>
      <x:c r="F3457" s="1" t="str">
        <x:v>get_fund_holders_e011263fc4341082.json</x:v>
      </x:c>
      <x:c r="G3457" s="1" t="str">
        <x:v>get_fund_performance_23d6e3cf533bf329.json</x:v>
      </x:c>
    </x:row>
    <x:row r="3458" ht="25" customHeight="1">
      <x:c r="A3458" s="1" t="str">
        <x:v>159810.SZ</x:v>
      </x:c>
      <x:c r="B3458" s="7" t="d">
        <x:v>2026-07-21T00:00:00.000Z</x:v>
      </x:c>
      <x:c r="C3458" s="8" t="n">
        <x:v>57475458</x:v>
      </x:c>
      <x:c r="D3458" s="9" t="n">
        <x:v>1.4843</x:v>
      </x:c>
      <x:c r="E3458" s="9" t="n">
        <x:f>IF(COUNT(C3458:D3458)=2,C3458*D3458/100000000,"n.a.")</x:f>
        <x:v>0.8531082230939999</x:v>
      </x:c>
      <x:c r="F3458" s="1" t="str">
        <x:v>get_fund_holders_e011263fc4341082.json</x:v>
      </x:c>
      <x:c r="G3458" s="1" t="str">
        <x:v>get_fund_performance_23d6e3cf533bf329.json</x:v>
      </x:c>
    </x:row>
    <x:row r="3459" ht="25" customHeight="1">
      <x:c r="A3459" s="1" t="str">
        <x:v>159820.SZ</x:v>
      </x:c>
      <x:c r="B3459" s="7" t="d">
        <x:v>2026-07-21T00:00:00.000Z</x:v>
      </x:c>
      <x:c r="C3459" s="8" t="n">
        <x:v>1361408470</x:v>
      </x:c>
      <x:c r="D3459" s="9" t="n">
        <x:v>1.3462</x:v>
      </x:c>
      <x:c r="E3459" s="9" t="n">
        <x:f>IF(COUNT(C3459:D3459)=2,C3459*D3459/100000000,"n.a.")</x:f>
        <x:v>18.32728082314</x:v>
      </x:c>
      <x:c r="F3459" s="1" t="str">
        <x:v>get_fund_holders_4a5b486412b93368.json</x:v>
      </x:c>
      <x:c r="G3459" s="1" t="str">
        <x:v>get_fund_performance_d3b8a29dbfda12d5.json</x:v>
      </x:c>
    </x:row>
    <x:row r="3460" ht="25" customHeight="1">
      <x:c r="A3460" s="1" t="str">
        <x:v>159821.SZ</x:v>
      </x:c>
      <x:c r="B3460" s="7" t="d">
        <x:v>2026-07-21T00:00:00.000Z</x:v>
      </x:c>
      <x:c r="C3460" s="8" t="n">
        <x:v>62020000</x:v>
      </x:c>
      <x:c r="D3460" s="9" t="n">
        <x:v>1.3887</x:v>
      </x:c>
      <x:c r="E3460" s="9" t="n">
        <x:f>IF(COUNT(C3460:D3460)=2,C3460*D3460/100000000,"n.a.")</x:f>
        <x:v>0.86127174</x:v>
      </x:c>
      <x:c r="F3460" s="1" t="str">
        <x:v>get_fund_holders_6f3a5c30140a2cc7.json</x:v>
      </x:c>
      <x:c r="G3460" s="1" t="str">
        <x:v>get_fund_performance_ddc316222fa0f340.json</x:v>
      </x:c>
    </x:row>
    <x:row r="3461" ht="25" customHeight="1">
      <x:c r="A3461" s="1" t="str">
        <x:v>159845.SZ</x:v>
      </x:c>
      <x:c r="B3461" s="7" t="d">
        <x:v>2026-07-21T00:00:00.000Z</x:v>
      </x:c>
      <x:c r="C3461" s="8" t="n">
        <x:v>4125425606</x:v>
      </x:c>
      <x:c r="D3461" s="9" t="n">
        <x:v>3.015</x:v>
      </x:c>
      <x:c r="E3461" s="9" t="n">
        <x:f>IF(COUNT(C3461:D3461)=2,C3461*D3461/100000000,"n.a.")</x:f>
        <x:v>124.3815820209</x:v>
      </x:c>
      <x:c r="F3461" s="1" t="str">
        <x:v>get_fund_holders_cdfe40210f5aa2b8.json</x:v>
      </x:c>
      <x:c r="G3461" s="1" t="str">
        <x:v>get_fund_performance_240cbda96a3d63f3.json</x:v>
      </x:c>
    </x:row>
    <x:row r="3462" ht="25" customHeight="1">
      <x:c r="A3462" s="1" t="str">
        <x:v>159908.SZ</x:v>
      </x:c>
      <x:c r="B3462" s="7" t="d">
        <x:v>2026-07-21T00:00:00.000Z</x:v>
      </x:c>
      <x:c r="C3462" s="8" t="n">
        <x:v>343229029</x:v>
      </x:c>
      <x:c r="D3462" s="9" t="n">
        <x:v>3.4474</x:v>
      </x:c>
      <x:c r="E3462" s="9" t="n">
        <x:f>IF(COUNT(C3462:D3462)=2,C3462*D3462/100000000,"n.a.")</x:f>
        <x:v>11.832477545746</x:v>
      </x:c>
      <x:c r="F3462" s="1" t="str">
        <x:v>get_fund_holders_f72299d2431949fb.json</x:v>
      </x:c>
      <x:c r="G3462" s="1" t="str">
        <x:v>get_fund_performance_c6948bae147698fe.json</x:v>
      </x:c>
    </x:row>
    <x:row r="3463" ht="25" customHeight="1">
      <x:c r="A3463" s="1" t="str">
        <x:v>159915.SZ</x:v>
      </x:c>
      <x:c r="B3463" s="7" t="d">
        <x:v>2026-07-21T00:00:00.000Z</x:v>
      </x:c>
      <x:c r="C3463" s="8" t="n">
        <x:v>17043454936</x:v>
      </x:c>
      <x:c r="D3463" s="9" t="n">
        <x:v>3.7095</x:v>
      </x:c>
      <x:c r="E3463" s="9" t="n">
        <x:f>IF(COUNT(C3463:D3463)=2,C3463*D3463/100000000,"n.a.")</x:f>
        <x:v>632.2269608509199</x:v>
      </x:c>
      <x:c r="F3463" s="1" t="str">
        <x:v>get_fund_holders_f7a47e9d730c119a.json</x:v>
      </x:c>
      <x:c r="G3463" s="1" t="str">
        <x:v>get_fund_performance_822b984e855b6212.json</x:v>
      </x:c>
    </x:row>
    <x:row r="3464" ht="25" customHeight="1">
      <x:c r="A3464" s="1" t="str">
        <x:v>159919.SZ</x:v>
      </x:c>
      <x:c r="B3464" s="7" t="d">
        <x:v>2026-07-21T00:00:00.000Z</x:v>
      </x:c>
      <x:c r="C3464" s="8" t="n">
        <x:v>6194916676</x:v>
      </x:c>
      <x:c r="D3464" s="9" t="n">
        <x:v>5.0014</x:v>
      </x:c>
      <x:c r="E3464" s="9" t="n">
        <x:f>IF(COUNT(C3464:D3464)=2,C3464*D3464/100000000,"n.a.")</x:f>
        <x:v>309.832562633464</x:v>
      </x:c>
      <x:c r="F3464" s="1" t="str">
        <x:v>get_fund_holders_1d7b543e33e514b4.json</x:v>
      </x:c>
      <x:c r="G3464" s="1" t="str">
        <x:v>get_fund_performance_7c60e350c6141c53.json</x:v>
      </x:c>
    </x:row>
    <x:row r="3465" ht="25" customHeight="1">
      <x:c r="A3465" s="1" t="str">
        <x:v>159922.SZ</x:v>
      </x:c>
      <x:c r="B3465" s="7" t="d">
        <x:v>2026-07-21T00:00:00.000Z</x:v>
      </x:c>
      <x:c r="C3465" s="8" t="n">
        <x:v>2942676765</x:v>
      </x:c>
      <x:c r="D3465" s="9" t="n">
        <x:v>3.1611</x:v>
      </x:c>
      <x:c r="E3465" s="9" t="n">
        <x:f>IF(COUNT(C3465:D3465)=2,C3465*D3465/100000000,"n.a.")</x:f>
        <x:v>93.020955218415</x:v>
      </x:c>
      <x:c r="F3465" s="1" t="str">
        <x:v>get_fund_holders_642ec0bcd548408a.json</x:v>
      </x:c>
      <x:c r="G3465" s="1" t="str">
        <x:v>get_fund_performance_52dd6b7444cbe37f.json</x:v>
      </x:c>
    </x:row>
    <x:row r="3466" ht="25" customHeight="1">
      <x:c r="A3466" s="1" t="str">
        <x:v>159925.SZ</x:v>
      </x:c>
      <x:c r="B3466" s="7" t="d">
        <x:v>2026-07-21T00:00:00.000Z</x:v>
      </x:c>
      <x:c r="C3466" s="8" t="n">
        <x:v>617720856</x:v>
      </x:c>
      <x:c r="D3466" s="9" t="n">
        <x:v>4.8435</x:v>
      </x:c>
      <x:c r="E3466" s="9" t="n">
        <x:f>IF(COUNT(C3466:D3466)=2,C3466*D3466/100000000,"n.a.")</x:f>
        <x:v>29.919309660359996</x:v>
      </x:c>
      <x:c r="F3466" s="1" t="str">
        <x:v>get_fund_holders_9654d298fd7411b0.json</x:v>
      </x:c>
      <x:c r="G3466" s="1" t="str">
        <x:v>get_fund_performance_1d4a9808e8556da1.json</x:v>
      </x:c>
    </x:row>
    <x:row r="3467" ht="25" customHeight="1">
      <x:c r="A3467" s="1" t="str">
        <x:v>159935.SZ</x:v>
      </x:c>
      <x:c r="B3467" s="7" t="d">
        <x:v>2026-07-21T00:00:00.000Z</x:v>
      </x:c>
      <x:c r="C3467" s="8" t="n">
        <x:v>35572956</x:v>
      </x:c>
      <x:c r="D3467" s="9" t="n">
        <x:v>2.4618</x:v>
      </x:c>
      <x:c r="E3467" s="9" t="n">
        <x:f>IF(COUNT(C3467:D3467)=2,C3467*D3467/100000000,"n.a.")</x:f>
        <x:v>0.8757350308080001</x:v>
      </x:c>
      <x:c r="F3467" s="1" t="str">
        <x:v>get_fund_holders_3a509cba2b0c91ea.json</x:v>
      </x:c>
      <x:c r="G3467" s="1" t="str">
        <x:v>get_fund_performance_aa085c9cb9fda8b6.json</x:v>
      </x:c>
    </x:row>
    <x:row r="3468" ht="25" customHeight="1">
      <x:c r="A3468" s="1" t="str">
        <x:v>159948.SZ</x:v>
      </x:c>
      <x:c r="B3468" s="7" t="d">
        <x:v>2026-07-21T00:00:00.000Z</x:v>
      </x:c>
      <x:c r="C3468" s="8" t="n">
        <x:v>1156697720</x:v>
      </x:c>
      <x:c r="D3468" s="9" t="n">
        <x:v>4.0898</x:v>
      </x:c>
      <x:c r="E3468" s="9" t="n">
        <x:f>IF(COUNT(C3468:D3468)=2,C3468*D3468/100000000,"n.a.")</x:f>
        <x:v>47.30662335256</x:v>
      </x:c>
      <x:c r="F3468" s="1" t="str">
        <x:v>get_fund_holders_fadd370a28d51cf3.json</x:v>
      </x:c>
      <x:c r="G3468" s="1" t="str">
        <x:v>get_fund_performance_bf1ce8849823faae.json</x:v>
      </x:c>
    </x:row>
    <x:row r="3469" ht="25" customHeight="1">
      <x:c r="A3469" s="1" t="str">
        <x:v>159952.SZ</x:v>
      </x:c>
      <x:c r="B3469" s="7" t="d">
        <x:v>2026-07-21T00:00:00.000Z</x:v>
      </x:c>
      <x:c r="C3469" s="8" t="n">
        <x:v>4604784929</x:v>
      </x:c>
      <x:c r="D3469" s="9" t="n">
        <x:v>2.2491</x:v>
      </x:c>
      <x:c r="E3469" s="9" t="n">
        <x:f>IF(COUNT(C3469:D3469)=2,C3469*D3469/100000000,"n.a.")</x:f>
        <x:v>103.566217838139</x:v>
      </x:c>
      <x:c r="F3469" s="1" t="str">
        <x:v>get_fund_holders_f72299d2431949fb.json</x:v>
      </x:c>
      <x:c r="G3469" s="1" t="str">
        <x:v>get_fund_performance_c6948bae147698fe.json</x:v>
      </x:c>
    </x:row>
    <x:row r="3470" ht="25" customHeight="1">
      <x:c r="A3470" s="1" t="str">
        <x:v>159956.SZ</x:v>
      </x:c>
      <x:c r="B3470" s="7" t="d">
        <x:v>2026-07-21T00:00:00.000Z</x:v>
      </x:c>
      <x:c r="C3470" s="8" t="n">
        <x:v>45978674</x:v>
      </x:c>
      <x:c r="D3470" s="9" t="n">
        <x:v>2.3415</x:v>
      </x:c>
      <x:c r="E3470" s="9" t="n">
        <x:f>IF(COUNT(C3470:D3470)=2,C3470*D3470/100000000,"n.a.")</x:f>
        <x:v>1.07659065171</x:v>
      </x:c>
      <x:c r="F3470" s="1" t="str">
        <x:v>get_fund_holders_6f3a5c30140a2cc7.json</x:v>
      </x:c>
      <x:c r="G3470" s="1" t="str">
        <x:v>get_fund_performance_ddc316222fa0f340.json</x:v>
      </x:c>
    </x:row>
    <x:row r="3471" ht="25" customHeight="1">
      <x:c r="A3471" s="1" t="str">
        <x:v>159957.SZ</x:v>
      </x:c>
      <x:c r="B3471" s="7" t="d">
        <x:v>2026-07-21T00:00:00.000Z</x:v>
      </x:c>
      <x:c r="C3471" s="8" t="n">
        <x:v>1138784560</x:v>
      </x:c>
      <x:c r="D3471" s="9" t="n">
        <x:v>2.4294</x:v>
      </x:c>
      <x:c r="E3471" s="9" t="n">
        <x:f>IF(COUNT(C3471:D3471)=2,C3471*D3471/100000000,"n.a.")</x:f>
        <x:v>27.665632100639996</x:v>
      </x:c>
      <x:c r="F3471" s="1" t="str">
        <x:v>get_fund_holders_972746bb5dcf2cb7.json</x:v>
      </x:c>
      <x:c r="G3471" s="1" t="str">
        <x:v>get_fund_performance_875d1f9d9b20879b.json</x:v>
      </x:c>
    </x:row>
    <x:row r="3472" ht="25" customHeight="1">
      <x:c r="A3472" s="1" t="str">
        <x:v>159958.SZ</x:v>
      </x:c>
      <x:c r="B3472" s="7" t="d">
        <x:v>2026-07-21T00:00:00.000Z</x:v>
      </x:c>
      <x:c r="C3472" s="8" t="n">
        <x:v>225211448</x:v>
      </x:c>
      <x:c r="D3472" s="9" t="n">
        <x:v>2.2348</x:v>
      </x:c>
      <x:c r="E3472" s="9" t="n">
        <x:f>IF(COUNT(C3472:D3472)=2,C3472*D3472/100000000,"n.a.")</x:f>
        <x:v>5.033025439904</x:v>
      </x:c>
      <x:c r="F3472" s="1" t="str">
        <x:v>get_fund_holders_3665ca842f2b9d2d.json</x:v>
      </x:c>
      <x:c r="G3472" s="1" t="str">
        <x:v>get_fund_performance_757bebf0dcfab699.json</x:v>
      </x:c>
    </x:row>
    <x:row r="3473" ht="25" customHeight="1">
      <x:c r="A3473" s="1" t="str">
        <x:v>159964.SZ</x:v>
      </x:c>
      <x:c r="B3473" s="7" t="d">
        <x:v>2026-07-21T00:00:00.000Z</x:v>
      </x:c>
      <x:c r="C3473" s="8" t="n">
        <x:v>161481881</x:v>
      </x:c>
      <x:c r="D3473" s="9" t="n">
        <x:v>2.4187</x:v>
      </x:c>
      <x:c r="E3473" s="9" t="n">
        <x:f>IF(COUNT(C3473:D3473)=2,C3473*D3473/100000000,"n.a.")</x:f>
        <x:v>3.905762255747</x:v>
      </x:c>
      <x:c r="F3473" s="1" t="str">
        <x:v>get_fund_holders_f7a47e9d730c119a.json</x:v>
      </x:c>
      <x:c r="G3473" s="1" t="str">
        <x:v>get_fund_performance_822b984e855b6212.json</x:v>
      </x:c>
    </x:row>
    <x:row r="3474" ht="25" customHeight="1">
      <x:c r="A3474" s="1" t="str">
        <x:v>159968.SZ</x:v>
      </x:c>
      <x:c r="B3474" s="7" t="d">
        <x:v>2026-07-21T00:00:00.000Z</x:v>
      </x:c>
      <x:c r="C3474" s="8" t="n">
        <x:v>63295098</x:v>
      </x:c>
      <x:c r="D3474" s="9" t="n">
        <x:v>10.1871</x:v>
      </x:c>
      <x:c r="E3474" s="9" t="n">
        <x:f>IF(COUNT(C3474:D3474)=2,C3474*D3474/100000000,"n.a.")</x:f>
        <x:v>6.447934928357999</x:v>
      </x:c>
      <x:c r="F3474" s="1" t="str">
        <x:v>get_fund_holders_13991b14672a9e5b.json</x:v>
      </x:c>
      <x:c r="G3474" s="1" t="str">
        <x:v>get_fund_performance_0e4c5b8e47ee8e76.json</x:v>
      </x:c>
    </x:row>
    <x:row r="3475" ht="25" customHeight="1">
      <x:c r="A3475" s="1" t="str">
        <x:v>159971.SZ</x:v>
      </x:c>
      <x:c r="B3475" s="7" t="d">
        <x:v>2026-07-21T00:00:00.000Z</x:v>
      </x:c>
      <x:c r="C3475" s="8" t="n">
        <x:v>1432020288</x:v>
      </x:c>
      <x:c r="D3475" s="9" t="n">
        <x:v>1.2877</x:v>
      </x:c>
      <x:c r="E3475" s="9" t="n">
        <x:f>IF(COUNT(C3475:D3475)=2,C3475*D3475/100000000,"n.a.")</x:f>
        <x:v>18.440125248576003</x:v>
      </x:c>
      <x:c r="F3475" s="1" t="str">
        <x:v>get_fund_holders_972746bb5dcf2cb7.json</x:v>
      </x:c>
      <x:c r="G3475" s="1" t="str">
        <x:v>get_fund_performance_875d1f9d9b20879b.json</x:v>
      </x:c>
    </x:row>
    <x:row r="3476" ht="25" customHeight="1">
      <x:c r="A3476" s="1" t="str">
        <x:v>159977.SZ</x:v>
      </x:c>
      <x:c r="B3476" s="7" t="d">
        <x:v>2026-07-21T00:00:00.000Z</x:v>
      </x:c>
      <x:c r="C3476" s="8" t="n">
        <x:v>3353872820</x:v>
      </x:c>
      <x:c r="D3476" s="9" t="n">
        <x:v>1.9212</x:v>
      </x:c>
      <x:c r="E3476" s="9" t="n">
        <x:f>IF(COUNT(C3476:D3476)=2,C3476*D3476/100000000,"n.a.")</x:f>
        <x:v>64.43460461784001</x:v>
      </x:c>
      <x:c r="F3476" s="1" t="str">
        <x:v>get_fund_holders_3665ca842f2b9d2d.json</x:v>
      </x:c>
      <x:c r="G3476" s="1" t="str">
        <x:v>get_fund_performance_757bebf0dcfab699.json</x:v>
      </x:c>
    </x:row>
    <x:row r="3477" ht="25" customHeight="1">
      <x:c r="A3477" s="1" t="str">
        <x:v>159982.SZ</x:v>
      </x:c>
      <x:c r="B3477" s="7" t="d">
        <x:v>2026-07-21T00:00:00.000Z</x:v>
      </x:c>
      <x:c r="C3477" s="8" t="n">
        <x:v>150211253</x:v>
      </x:c>
      <x:c r="D3477" s="9" t="n">
        <x:v>2.0836</x:v>
      </x:c>
      <x:c r="E3477" s="9" t="n">
        <x:f>IF(COUNT(C3477:D3477)=2,C3477*D3477/100000000,"n.a.")</x:f>
        <x:v>3.129801667508</x:v>
      </x:c>
      <x:c r="F3477" s="1" t="str">
        <x:v>get_fund_holders_6873838444356b70.json</x:v>
      </x:c>
      <x:c r="G3477" s="1" t="str">
        <x:v>get_fund_performance_c16a854f012da14c.json</x:v>
      </x:c>
    </x:row>
    <x:row r="3478" ht="25" customHeight="1">
      <x:c r="A3478" s="1" t="str">
        <x:v>510300.SH</x:v>
      </x:c>
      <x:c r="B3478" s="7" t="d">
        <x:v>2026-07-21T00:00:00.000Z</x:v>
      </x:c>
      <x:c r="C3478" s="8" t="n">
        <x:v>24357187700</x:v>
      </x:c>
      <x:c r="D3478" s="9" t="n">
        <x:v>4.7932</x:v>
      </x:c>
      <x:c r="E3478" s="9" t="n">
        <x:f>IF(COUNT(C3478:D3478)=2,C3478*D3478/100000000,"n.a.")</x:f>
        <x:v>1167.4887208364</x:v>
      </x:c>
      <x:c r="F3478" s="1" t="str">
        <x:v>get_fund_holders_1e677b142657289e.json</x:v>
      </x:c>
      <x:c r="G3478" s="1" t="str">
        <x:v>get_fund_performance_32b153f453e65745.json</x:v>
      </x:c>
    </x:row>
    <x:row r="3479" ht="25" customHeight="1">
      <x:c r="A3479" s="1" t="str">
        <x:v>510310.SH</x:v>
      </x:c>
      <x:c r="B3479" s="7" t="d">
        <x:v>2026-07-21T00:00:00.000Z</x:v>
      </x:c>
      <x:c r="C3479" s="8" t="n">
        <x:v>11144444000</x:v>
      </x:c>
      <x:c r="D3479" s="9" t="n">
        <x:v>4.6545</x:v>
      </x:c>
      <x:c r="E3479" s="9" t="n">
        <x:f>IF(COUNT(C3479:D3479)=2,C3479*D3479/100000000,"n.a.")</x:f>
        <x:v>518.7181459799999</x:v>
      </x:c>
      <x:c r="F3479" s="1" t="str">
        <x:v>get_fund_holders_db155956e659ea95.json</x:v>
      </x:c>
      <x:c r="G3479" s="1" t="str">
        <x:v>get_fund_performance_ac2efc383ca02be2.json</x:v>
      </x:c>
    </x:row>
    <x:row r="3480" ht="25" customHeight="1">
      <x:c r="A3480" s="1" t="str">
        <x:v>510320.SH</x:v>
      </x:c>
      <x:c r="B3480" s="7" t="d">
        <x:v>2026-07-21T00:00:00.000Z</x:v>
      </x:c>
      <x:c r="C3480" s="8" t="n">
        <x:v>625068500</x:v>
      </x:c>
      <x:c r="D3480" s="9" t="n">
        <x:v>1.2883</x:v>
      </x:c>
      <x:c r="E3480" s="9" t="n">
        <x:f>IF(COUNT(C3480:D3480)=2,C3480*D3480/100000000,"n.a.")</x:f>
        <x:v>8.052757485499999</x:v>
      </x:c>
      <x:c r="F3480" s="1" t="str">
        <x:v>get_fund_holders_b20aeadfd65009a9.json</x:v>
      </x:c>
      <x:c r="G3480" s="1" t="str">
        <x:v>get_fund_performance_6f370d8e0a2e9620.json</x:v>
      </x:c>
    </x:row>
    <x:row r="3481" ht="25" customHeight="1">
      <x:c r="A3481" s="1" t="str">
        <x:v>510330.SH</x:v>
      </x:c>
      <x:c r="B3481" s="7" t="d">
        <x:v>2026-07-21T00:00:00.000Z</x:v>
      </x:c>
      <x:c r="C3481" s="8" t="n">
        <x:v>8402649800</x:v>
      </x:c>
      <x:c r="D3481" s="9" t="n">
        <x:v>4.9974</x:v>
      </x:c>
      <x:c r="E3481" s="9" t="n">
        <x:f>IF(COUNT(C3481:D3481)=2,C3481*D3481/100000000,"n.a.")</x:f>
        <x:v>419.9140211052</x:v>
      </x:c>
      <x:c r="F3481" s="1" t="str">
        <x:v>get_fund_holders_72fdcd60fda59aca.json</x:v>
      </x:c>
      <x:c r="G3481" s="1" t="str">
        <x:v>get_fund_performance_bfc43c7fa5bbf98b.json</x:v>
      </x:c>
    </x:row>
    <x:row r="3482" ht="25" customHeight="1">
      <x:c r="A3482" s="1" t="str">
        <x:v>510350.SH</x:v>
      </x:c>
      <x:c r="B3482" s="7" t="d">
        <x:v>2026-07-21T00:00:00.000Z</x:v>
      </x:c>
      <x:c r="C3482" s="8" t="n">
        <x:v>679614700</x:v>
      </x:c>
      <x:c r="D3482" s="9" t="n">
        <x:v>5.0193</x:v>
      </x:c>
      <x:c r="E3482" s="9" t="n">
        <x:f>IF(COUNT(C3482:D3482)=2,C3482*D3482/100000000,"n.a.")</x:f>
        <x:v>34.1119006371</x:v>
      </x:c>
      <x:c r="F3482" s="1" t="str">
        <x:v>get_fund_holders_3073d9fb2fa63b6e.json</x:v>
      </x:c>
      <x:c r="G3482" s="1" t="str">
        <x:v>get_fund_performance_4eee3d47edebe064.json</x:v>
      </x:c>
    </x:row>
    <x:row r="3483" ht="25" customHeight="1">
      <x:c r="A3483" s="1" t="str">
        <x:v>510360.SH</x:v>
      </x:c>
      <x:c r="B3483" s="7" t="d">
        <x:v>2026-07-21T00:00:00.000Z</x:v>
      </x:c>
      <x:c r="C3483" s="8" t="n">
        <x:v>1868381200</x:v>
      </x:c>
      <x:c r="D3483" s="9" t="n">
        <x:v>1.8239</x:v>
      </x:c>
      <x:c r="E3483" s="9" t="n">
        <x:f>IF(COUNT(C3483:D3483)=2,C3483*D3483/100000000,"n.a.")</x:f>
        <x:v>34.0774047068</x:v>
      </x:c>
      <x:c r="F3483" s="1" t="str">
        <x:v>get_fund_holders_8112bcd006961a9d.json</x:v>
      </x:c>
      <x:c r="G3483" s="1" t="str">
        <x:v>get_fund_performance_11643907f3f83e2c.json</x:v>
      </x:c>
    </x:row>
    <x:row r="3484" ht="25" customHeight="1">
      <x:c r="A3484" s="1" t="str">
        <x:v>510370.SH</x:v>
      </x:c>
      <x:c r="B3484" s="7" t="d">
        <x:v>2026-07-21T00:00:00.000Z</x:v>
      </x:c>
      <x:c r="C3484" s="8" t="n">
        <x:v>90258100</x:v>
      </x:c>
      <x:c r="D3484" s="9" t="n">
        <x:v>1.0637</x:v>
      </x:c>
      <x:c r="E3484" s="9" t="n">
        <x:f>IF(COUNT(C3484:D3484)=2,C3484*D3484/100000000,"n.a.")</x:f>
        <x:v>0.9600754097000002</x:v>
      </x:c>
      <x:c r="F3484" s="1" t="str">
        <x:v>get_fund_holders_72fdcd60fda59aca.json</x:v>
      </x:c>
      <x:c r="G3484" s="1" t="str">
        <x:v>get_fund_performance_bfc43c7fa5bbf98b.json</x:v>
      </x:c>
    </x:row>
    <x:row r="3485" ht="25" customHeight="1">
      <x:c r="A3485" s="1" t="str">
        <x:v>510380.SH</x:v>
      </x:c>
      <x:c r="B3485" s="7" t="d">
        <x:v>2026-07-21T00:00:00.000Z</x:v>
      </x:c>
      <x:c r="C3485" s="8" t="n">
        <x:v>1332802400</x:v>
      </x:c>
      <x:c r="D3485" s="9" t="n">
        <x:v>1.419</x:v>
      </x:c>
      <x:c r="E3485" s="9" t="n">
        <x:f>IF(COUNT(C3485:D3485)=2,C3485*D3485/100000000,"n.a.")</x:f>
        <x:v>18.912466056000003</x:v>
      </x:c>
      <x:c r="F3485" s="1" t="str">
        <x:v>get_fund_holders_b7b2fd863d7cae37.json</x:v>
      </x:c>
      <x:c r="G3485" s="1" t="str">
        <x:v>get_fund_performance_782c037bcb449f29.json</x:v>
      </x:c>
    </x:row>
    <x:row r="3486" ht="25" customHeight="1">
      <x:c r="A3486" s="1" t="str">
        <x:v>510390.SH</x:v>
      </x:c>
      <x:c r="B3486" s="7" t="d">
        <x:v>2026-07-21T00:00:00.000Z</x:v>
      </x:c>
      <x:c r="C3486" s="8" t="n">
        <x:v>137450000</x:v>
      </x:c>
      <x:c r="D3486" s="9" t="n">
        <x:v>5.3888</x:v>
      </x:c>
      <x:c r="E3486" s="9" t="n">
        <x:f>IF(COUNT(C3486:D3486)=2,C3486*D3486/100000000,"n.a.")</x:f>
        <x:v>7.4069056</x:v>
      </x:c>
      <x:c r="F3486" s="1" t="str">
        <x:v>get_fund_holders_de7653a1c69256fb.json</x:v>
      </x:c>
      <x:c r="G3486" s="1" t="str">
        <x:v>get_fund_performance_84601eddc1c275fe.json</x:v>
      </x:c>
    </x:row>
    <x:row r="3487" ht="25" customHeight="1">
      <x:c r="A3487" s="1" t="str">
        <x:v>510500.SH</x:v>
      </x:c>
      <x:c r="B3487" s="7" t="d">
        <x:v>2026-07-21T00:00:00.000Z</x:v>
      </x:c>
      <x:c r="C3487" s="8" t="n">
        <x:v>6140568600</x:v>
      </x:c>
      <x:c r="D3487" s="9" t="n">
        <x:v>7.8051</x:v>
      </x:c>
      <x:c r="E3487" s="9" t="n">
        <x:f>IF(COUNT(C3487:D3487)=2,C3487*D3487/100000000,"n.a.")</x:f>
        <x:v>479.2775197986</x:v>
      </x:c>
      <x:c r="F3487" s="1" t="str">
        <x:v>get_fund_holders_0f3e86d571c495d7.json</x:v>
      </x:c>
      <x:c r="G3487" s="1" t="str">
        <x:v>get_fund_performance_5896dab4189c2620.json</x:v>
      </x:c>
    </x:row>
    <x:row r="3488" ht="25" customHeight="1">
      <x:c r="A3488" s="1" t="str">
        <x:v>510510.SH</x:v>
      </x:c>
      <x:c r="B3488" s="7" t="d">
        <x:v>2026-07-21T00:00:00.000Z</x:v>
      </x:c>
      <x:c r="C3488" s="8" t="n">
        <x:v>983038300</x:v>
      </x:c>
      <x:c r="D3488" s="9" t="n">
        <x:v>2.5179</x:v>
      </x:c>
      <x:c r="E3488" s="9" t="n">
        <x:f>IF(COUNT(C3488:D3488)=2,C3488*D3488/100000000,"n.a.")</x:f>
        <x:v>24.751921355700002</x:v>
      </x:c>
      <x:c r="F3488" s="1" t="str">
        <x:v>get_fund_holders_4b6ceb4ab77d2485.json</x:v>
      </x:c>
      <x:c r="G3488" s="1" t="str">
        <x:v>get_fund_performance_b5f4b8ffdfab8d69.json</x:v>
      </x:c>
    </x:row>
    <x:row r="3489" ht="25" customHeight="1">
      <x:c r="A3489" s="1" t="str">
        <x:v>510530.SH</x:v>
      </x:c>
      <x:c r="B3489" s="7" t="d">
        <x:v>2026-07-21T00:00:00.000Z</x:v>
      </x:c>
      <x:c r="C3489" s="8" t="n">
        <x:v>50479400</x:v>
      </x:c>
      <x:c r="D3489" s="9" t="n">
        <x:v>8.6927</x:v>
      </x:c>
      <x:c r="E3489" s="9" t="n">
        <x:f>IF(COUNT(C3489:D3489)=2,C3489*D3489/100000000,"n.a.")</x:f>
        <x:v>4.3880228038</x:v>
      </x:c>
      <x:c r="F3489" s="1" t="str">
        <x:v>get_fund_holders_02dd5efc1003a96c.json</x:v>
      </x:c>
      <x:c r="G3489" s="1" t="str">
        <x:v>get_fund_performance_b02199b195311b97.json</x:v>
      </x:c>
    </x:row>
    <x:row r="3490" ht="25" customHeight="1">
      <x:c r="A3490" s="1" t="str">
        <x:v>510550.SH</x:v>
      </x:c>
      <x:c r="B3490" s="7" t="d">
        <x:v>2026-07-21T00:00:00.000Z</x:v>
      </x:c>
      <x:c r="C3490" s="8" t="n">
        <x:v>25743300</x:v>
      </x:c>
      <x:c r="D3490" s="9" t="n">
        <x:v>2.0073</x:v>
      </x:c>
      <x:c r="E3490" s="9" t="n">
        <x:f>IF(COUNT(C3490:D3490)=2,C3490*D3490/100000000,"n.a.")</x:f>
        <x:v>0.5167452609</x:v>
      </x:c>
      <x:c r="F3490" s="1" t="str">
        <x:v>get_fund_holders_9716a79bd81ae93a.json</x:v>
      </x:c>
      <x:c r="G3490" s="1" t="str">
        <x:v>get_fund_performance_a204b4467a190cee.json</x:v>
      </x:c>
    </x:row>
    <x:row r="3491" ht="25" customHeight="1">
      <x:c r="A3491" s="1" t="str">
        <x:v>510560.SH</x:v>
      </x:c>
      <x:c r="B3491" s="7" t="d">
        <x:v>2026-07-21T00:00:00.000Z</x:v>
      </x:c>
      <x:c r="C3491" s="8" t="n">
        <x:v>60318700</x:v>
      </x:c>
      <x:c r="D3491" s="9" t="n">
        <x:v>1.9438</x:v>
      </x:c>
      <x:c r="E3491" s="9" t="n">
        <x:f>IF(COUNT(C3491:D3491)=2,C3491*D3491/100000000,"n.a.")</x:f>
        <x:v>1.1724748906</x:v>
      </x:c>
      <x:c r="F3491" s="1" t="str">
        <x:v>get_fund_holders_397f67910833c338.json</x:v>
      </x:c>
      <x:c r="G3491" s="1" t="str">
        <x:v>get_fund_performance_a001173e5434a9d4.json</x:v>
      </x:c>
    </x:row>
    <x:row r="3492" ht="25" customHeight="1">
      <x:c r="A3492" s="1" t="str">
        <x:v>510570.SH</x:v>
      </x:c>
      <x:c r="B3492" s="7" t="d">
        <x:v>2026-07-21T00:00:00.000Z</x:v>
      </x:c>
      <x:c r="C3492" s="8" t="n">
        <x:v>33060600</x:v>
      </x:c>
      <x:c r="D3492" s="9" t="n">
        <x:v>1.2314</x:v>
      </x:c>
      <x:c r="E3492" s="9" t="n">
        <x:f>IF(COUNT(C3492:D3492)=2,C3492*D3492/100000000,"n.a.")</x:f>
        <x:v>0.40710822840000005</x:v>
      </x:c>
      <x:c r="F3492" s="1" t="str">
        <x:v>get_fund_holders_397f67910833c338.json</x:v>
      </x:c>
      <x:c r="G3492" s="1" t="str">
        <x:v>get_fund_performance_a001173e5434a9d4.json</x:v>
      </x:c>
    </x:row>
    <x:row r="3493" ht="25" customHeight="1">
      <x:c r="A3493" s="1" t="str">
        <x:v>510580.SH</x:v>
      </x:c>
      <x:c r="B3493" s="7" t="d">
        <x:v>2026-07-21T00:00:00.000Z</x:v>
      </x:c>
      <x:c r="C3493" s="8" t="n">
        <x:v>1118968300</x:v>
      </x:c>
      <x:c r="D3493" s="9" t="n">
        <x:v>4.0918</x:v>
      </x:c>
      <x:c r="E3493" s="9" t="n">
        <x:f>IF(COUNT(C3493:D3493)=2,C3493*D3493/100000000,"n.a.")</x:f>
        <x:v>45.78594489940001</x:v>
      </x:c>
      <x:c r="F3493" s="1" t="str">
        <x:v>get_fund_holders_642ec0bcd548408a.json</x:v>
      </x:c>
      <x:c r="G3493" s="1" t="str">
        <x:v>get_fund_performance_52dd6b7444cbe37f.json</x:v>
      </x:c>
    </x:row>
    <x:row r="3494" ht="25" customHeight="1">
      <x:c r="A3494" s="1" t="str">
        <x:v>510590.SH</x:v>
      </x:c>
      <x:c r="B3494" s="7" t="d">
        <x:v>2026-07-21T00:00:00.000Z</x:v>
      </x:c>
      <x:c r="C3494" s="8" t="n">
        <x:v>120386100</x:v>
      </x:c>
      <x:c r="D3494" s="9" t="n">
        <x:v>8.4156</x:v>
      </x:c>
      <x:c r="E3494" s="9" t="n">
        <x:f>IF(COUNT(C3494:D3494)=2,C3494*D3494/100000000,"n.a.")</x:f>
        <x:v>10.1312126316</x:v>
      </x:c>
      <x:c r="F3494" s="1" t="str">
        <x:v>get_fund_holders_c3d87f4218ad4583.json</x:v>
      </x:c>
      <x:c r="G3494" s="1" t="str">
        <x:v>get_fund_performance_02aa700a9df0acc2.json</x:v>
      </x:c>
    </x:row>
    <x:row r="3495" ht="25" customHeight="1">
      <x:c r="A3495" s="1" t="str">
        <x:v>512100.SH</x:v>
      </x:c>
      <x:c r="B3495" s="7" t="d">
        <x:v>2026-07-21T00:00:00.000Z</x:v>
      </x:c>
      <x:c r="C3495" s="8" t="n">
        <x:v>10693217600</x:v>
      </x:c>
      <x:c r="D3495" s="9" t="n">
        <x:v>2.9389</x:v>
      </x:c>
      <x:c r="E3495" s="9" t="n">
        <x:f>IF(COUNT(C3495:D3495)=2,C3495*D3495/100000000,"n.a.")</x:f>
        <x:v>314.26297204639997</x:v>
      </x:c>
      <x:c r="F3495" s="1" t="str">
        <x:v>get_fund_holders_f06ed8ca04a5c3cd.json</x:v>
      </x:c>
      <x:c r="G3495" s="1" t="str">
        <x:v>get_fund_performance_7ef9212eaf1828ff.json</x:v>
      </x:c>
    </x:row>
    <x:row r="3496" ht="25" customHeight="1">
      <x:c r="A3496" s="1" t="str">
        <x:v>512500.SH</x:v>
      </x:c>
      <x:c r="B3496" s="7" t="d">
        <x:v>2026-07-21T00:00:00.000Z</x:v>
      </x:c>
      <x:c r="C3496" s="8" t="n">
        <x:v>1928008800</x:v>
      </x:c>
      <x:c r="D3496" s="9" t="n">
        <x:v>4.4089</x:v>
      </x:c>
      <x:c r="E3496" s="9" t="n">
        <x:f>IF(COUNT(C3496:D3496)=2,C3496*D3496/100000000,"n.a.")</x:f>
        <x:v>85.0039799832</x:v>
      </x:c>
      <x:c r="F3496" s="1" t="str">
        <x:v>get_fund_holders_9716a79bd81ae93a.json</x:v>
      </x:c>
      <x:c r="G3496" s="1" t="str">
        <x:v>get_fund_performance_a204b4467a190cee.json</x:v>
      </x:c>
    </x:row>
    <x:row r="3497" ht="25" customHeight="1">
      <x:c r="A3497" s="1" t="str">
        <x:v>512510.SH</x:v>
      </x:c>
      <x:c r="B3497" s="7" t="d">
        <x:v>2026-07-21T00:00:00.000Z</x:v>
      </x:c>
      <x:c r="C3497" s="8" t="n">
        <x:v>428929800</x:v>
      </x:c>
      <x:c r="D3497" s="9" t="n">
        <x:v>2.3239</x:v>
      </x:c>
      <x:c r="E3497" s="9" t="n">
        <x:f>IF(COUNT(C3497:D3497)=2,C3497*D3497/100000000,"n.a.")</x:f>
        <x:v>9.967899622200001</x:v>
      </x:c>
      <x:c r="F3497" s="1" t="str">
        <x:v>get_fund_holders_cb7a47267215c1da.json</x:v>
      </x:c>
      <x:c r="G3497" s="1" t="str">
        <x:v>get_fund_performance_7bf0efc786c27bf1.json</x:v>
      </x:c>
    </x:row>
    <x:row r="3498" ht="25" customHeight="1">
      <x:c r="A3498" s="1" t="str">
        <x:v>515130.SH</x:v>
      </x:c>
      <x:c r="B3498" s="7" t="d">
        <x:v>2026-07-21T00:00:00.000Z</x:v>
      </x:c>
      <x:c r="C3498" s="8" t="n">
        <x:v>109463200</x:v>
      </x:c>
      <x:c r="D3498" s="9" t="n">
        <x:v>1.5814</x:v>
      </x:c>
      <x:c r="E3498" s="9" t="n">
        <x:f>IF(COUNT(C3498:D3498)=2,C3498*D3498/100000000,"n.a.")</x:f>
        <x:v>1.7310510447999998</x:v>
      </x:c>
      <x:c r="F3498" s="1" t="str">
        <x:v>get_fund_holders_02dd5efc1003a96c.json</x:v>
      </x:c>
      <x:c r="G3498" s="1" t="str">
        <x:v>get_fund_performance_b02199b195311b97.json</x:v>
      </x:c>
    </x:row>
    <x:row r="3499" ht="25" customHeight="1">
      <x:c r="A3499" s="1" t="str">
        <x:v>515190.SH</x:v>
      </x:c>
      <x:c r="B3499" s="7" t="d">
        <x:v>2026-07-21T00:00:00.000Z</x:v>
      </x:c>
      <x:c r="C3499" s="8" t="n">
        <x:v>287466100</x:v>
      </x:c>
      <x:c r="D3499" s="9" t="n">
        <x:v>1.6396</x:v>
      </x:c>
      <x:c r="E3499" s="9" t="n">
        <x:f>IF(COUNT(C3499:D3499)=2,C3499*D3499/100000000,"n.a.")</x:f>
        <x:v>4.7132941756</x:v>
      </x:c>
      <x:c r="F3499" s="1" t="str">
        <x:v>get_fund_holders_4a5b486412b93368.json</x:v>
      </x:c>
      <x:c r="G3499" s="1" t="str">
        <x:v>get_fund_performance_d3b8a29dbfda12d5.json</x:v>
      </x:c>
    </x:row>
    <x:row r="3500" ht="25" customHeight="1">
      <x:c r="A3500" s="1" t="str">
        <x:v>515310.SH</x:v>
      </x:c>
      <x:c r="B3500" s="7" t="d">
        <x:v>2026-07-21T00:00:00.000Z</x:v>
      </x:c>
      <x:c r="C3500" s="8" t="n">
        <x:v>381111200</x:v>
      </x:c>
      <x:c r="D3500" s="9" t="n">
        <x:v>1.4252</x:v>
      </x:c>
      <x:c r="E3500" s="9" t="n">
        <x:f>IF(COUNT(C3500:D3500)=2,C3500*D3500/100000000,"n.a.")</x:f>
        <x:v>5.4315968224</x:v>
      </x:c>
      <x:c r="F3500" s="1" t="str">
        <x:v>get_fund_holders_9654d298fd7411b0.json</x:v>
      </x:c>
      <x:c r="G3500" s="1" t="str">
        <x:v>get_fund_performance_1d4a9808e8556da1.json</x:v>
      </x:c>
    </x:row>
    <x:row r="3501" ht="25" customHeight="1">
      <x:c r="A3501" s="1" t="str">
        <x:v>515330.SH</x:v>
      </x:c>
      <x:c r="B3501" s="7" t="d">
        <x:v>2026-07-21T00:00:00.000Z</x:v>
      </x:c>
      <x:c r="C3501" s="8" t="n">
        <x:v>6485709500</x:v>
      </x:c>
      <x:c r="D3501" s="9" t="n">
        <x:v>1.3761</x:v>
      </x:c>
      <x:c r="E3501" s="9" t="n">
        <x:f>IF(COUNT(C3501:D3501)=2,C3501*D3501/100000000,"n.a.")</x:f>
        <x:v>89.2498484295</x:v>
      </x:c>
      <x:c r="F3501" s="1" t="str">
        <x:v>get_fund_holders_8112bcd006961a9d.json</x:v>
      </x:c>
      <x:c r="G3501" s="1" t="str">
        <x:v>get_fund_performance_11643907f3f83e2c.json</x:v>
      </x:c>
    </x:row>
    <x:row r="3502" ht="25" customHeight="1">
      <x:c r="A3502" s="1" t="str">
        <x:v>515350.SH</x:v>
      </x:c>
      <x:c r="B3502" s="7" t="d">
        <x:v>2026-07-21T00:00:00.000Z</x:v>
      </x:c>
      <x:c r="C3502" s="8" t="n">
        <x:v>12599200</x:v>
      </x:c>
      <x:c r="D3502" s="9" t="n">
        <x:v>6.4209</x:v>
      </x:c>
      <x:c r="E3502" s="9" t="n">
        <x:f>IF(COUNT(C3502:D3502)=2,C3502*D3502/100000000,"n.a.")</x:f>
        <x:v>0.8089820328</x:v>
      </x:c>
      <x:c r="F3502" s="1" t="str">
        <x:v>get_fund_holders_f7a0251fa6d4d112.json</x:v>
      </x:c>
      <x:c r="G3502" s="1" t="str">
        <x:v>get_fund_performance_f34761a2b46b9330.json</x:v>
      </x:c>
    </x:row>
    <x:row r="3503" ht="25" customHeight="1">
      <x:c r="A3503" s="1" t="str">
        <x:v>515360.SH</x:v>
      </x:c>
      <x:c r="B3503" s="7" t="d">
        <x:v>2026-07-21T00:00:00.000Z</x:v>
      </x:c>
      <x:c r="C3503" s="8" t="n">
        <x:v>38279300</x:v>
      </x:c>
      <x:c r="D3503" s="9" t="n">
        <x:v>6.8813</x:v>
      </x:c>
      <x:c r="E3503" s="9" t="n">
        <x:f>IF(COUNT(C3503:D3503)=2,C3503*D3503/100000000,"n.a.")</x:f>
        <x:v>2.6341134709</x:v>
      </x:c>
      <x:c r="F3503" s="1" t="str">
        <x:v>get_fund_holders_b20aeadfd65009a9.json</x:v>
      </x:c>
      <x:c r="G3503" s="1" t="str">
        <x:v>get_fund_performance_6f370d8e0a2e9620.json</x:v>
      </x:c>
    </x:row>
    <x:row r="3504" ht="25" customHeight="1">
      <x:c r="A3504" s="1" t="str">
        <x:v>515380.SH</x:v>
      </x:c>
      <x:c r="B3504" s="7" t="d">
        <x:v>2026-07-21T00:00:00.000Z</x:v>
      </x:c>
      <x:c r="C3504" s="8" t="n">
        <x:v>675999800</x:v>
      </x:c>
      <x:c r="D3504" s="9" t="n">
        <x:v>5.5417</x:v>
      </x:c>
      <x:c r="E3504" s="9" t="n">
        <x:f>IF(COUNT(C3504:D3504)=2,C3504*D3504/100000000,"n.a.")</x:f>
        <x:v>37.4618809166</x:v>
      </x:c>
      <x:c r="F3504" s="1" t="str">
        <x:v>get_fund_holders_3073d9fb2fa63b6e.json</x:v>
      </x:c>
      <x:c r="G3504" s="1" t="str">
        <x:v>get_fund_performance_4eee3d47edebe064.json</x:v>
      </x:c>
    </x:row>
    <x:row r="3505" ht="25" customHeight="1">
      <x:c r="A3505" s="1" t="str">
        <x:v>515390.SH</x:v>
      </x:c>
      <x:c r="B3505" s="7" t="d">
        <x:v>2026-07-21T00:00:00.000Z</x:v>
      </x:c>
      <x:c r="C3505" s="8" t="n">
        <x:v>1902683000</x:v>
      </x:c>
      <x:c r="D3505" s="9" t="n">
        <x:v>1.3911</x:v>
      </x:c>
      <x:c r="E3505" s="9" t="n">
        <x:f>IF(COUNT(C3505:D3505)=2,C3505*D3505/100000000,"n.a.")</x:f>
        <x:v>26.468223213</x:v>
      </x:c>
      <x:c r="F3505" s="1" t="str">
        <x:v>get_fund_holders_de7653a1c69256fb.json</x:v>
      </x:c>
      <x:c r="G3505" s="1" t="str">
        <x:v>get_fund_performance_84601eddc1c275fe.json</x:v>
      </x:c>
    </x:row>
    <x:row r="3506" ht="25" customHeight="1">
      <x:c r="A3506" s="1" t="str">
        <x:v>515530.SH</x:v>
      </x:c>
      <x:c r="B3506" s="7" t="d">
        <x:v>2026-07-21T00:00:00.000Z</x:v>
      </x:c>
      <x:c r="C3506" s="8" t="n">
        <x:v>13042700</x:v>
      </x:c>
      <x:c r="D3506" s="9" t="n">
        <x:v>4.2913</x:v>
      </x:c>
      <x:c r="E3506" s="9" t="n">
        <x:f>IF(COUNT(C3506:D3506)=2,C3506*D3506/100000000,"n.a.")</x:f>
        <x:v>0.5597013851</x:v>
      </x:c>
      <x:c r="F3506" s="1" t="str">
        <x:v>get_fund_holders_c3d87f4218ad4583.json</x:v>
      </x:c>
      <x:c r="G3506" s="1" t="str">
        <x:v>get_fund_performance_02aa700a9df0acc2.json</x:v>
      </x:c>
    </x:row>
    <x:row r="3507" ht="25" customHeight="1">
      <x:c r="A3507" s="1" t="str">
        <x:v>515550.SH</x:v>
      </x:c>
      <x:c r="B3507" s="7" t="d">
        <x:v>2026-07-21T00:00:00.000Z</x:v>
      </x:c>
      <x:c r="C3507" s="8" t="n">
        <x:v>17345700</x:v>
      </x:c>
      <x:c r="D3507" s="9" t="n">
        <x:v>1.7543</x:v>
      </x:c>
      <x:c r="E3507" s="9" t="n">
        <x:f>IF(COUNT(C3507:D3507)=2,C3507*D3507/100000000,"n.a.")</x:f>
        <x:v>0.30429561509999997</x:v>
      </x:c>
      <x:c r="F3507" s="1" t="str">
        <x:v>get_fund_holders_4b6ceb4ab77d2485.json</x:v>
      </x:c>
      <x:c r="G3507" s="1" t="str">
        <x:v>get_fund_performance_b5f4b8ffdfab8d69.json</x:v>
      </x:c>
    </x:row>
    <x:row r="3508" ht="25" customHeight="1">
      <x:c r="A3508" s="1" t="str">
        <x:v>515660.SH</x:v>
      </x:c>
      <x:c r="B3508" s="7" t="d">
        <x:v>2026-07-21T00:00:00.000Z</x:v>
      </x:c>
      <x:c r="C3508" s="8" t="n">
        <x:v>432694200</x:v>
      </x:c>
      <x:c r="D3508" s="9" t="n">
        <x:v>5.9531</x:v>
      </x:c>
      <x:c r="E3508" s="9" t="n">
        <x:f>IF(COUNT(C3508:D3508)=2,C3508*D3508/100000000,"n.a.")</x:f>
        <x:v>25.7587184202</x:v>
      </x:c>
      <x:c r="F3508" s="1" t="str">
        <x:v>get_fund_holders_9f97c20db2568193.json</x:v>
      </x:c>
      <x:c r="G3508" s="1" t="str">
        <x:v>get_fund_performance_cc51021ca3a41cab.json</x:v>
      </x:c>
    </x:row>
    <x:row r="3509" ht="25" customHeight="1">
      <x:c r="A3509" s="1" t="str">
        <x:v>516300.SH</x:v>
      </x:c>
      <x:c r="B3509" s="7" t="d">
        <x:v>2026-07-21T00:00:00.000Z</x:v>
      </x:c>
      <x:c r="C3509" s="8" t="n">
        <x:v>41012600</x:v>
      </x:c>
      <x:c r="D3509" s="9" t="n">
        <x:v>3.039</x:v>
      </x:c>
      <x:c r="E3509" s="9" t="n">
        <x:f>IF(COUNT(C3509:D3509)=2,C3509*D3509/100000000,"n.a.")</x:f>
        <x:v>1.2463729140000002</x:v>
      </x:c>
      <x:c r="F3509" s="1" t="str">
        <x:v>get_fund_holders_297fc90dcb4e9518.json</x:v>
      </x:c>
      <x:c r="G3509" s="1" t="str">
        <x:v>get_fund_performance_76033c52f8ce0ced.json</x:v>
      </x:c>
    </x:row>
    <x:row r="3510" ht="25" customHeight="1">
      <x:c r="A3510" s="1" t="str">
        <x:v>560010.SH</x:v>
      </x:c>
      <x:c r="B3510" s="7" t="d">
        <x:v>2026-07-21T00:00:00.000Z</x:v>
      </x:c>
      <x:c r="C3510" s="8" t="n">
        <x:v>2402621700</x:v>
      </x:c>
      <x:c r="D3510" s="9" t="n">
        <x:v>3.0093</x:v>
      </x:c>
      <x:c r="E3510" s="9" t="n">
        <x:f>IF(COUNT(C3510:D3510)=2,C3510*D3510/100000000,"n.a.")</x:f>
        <x:v>72.3020948181</x:v>
      </x:c>
      <x:c r="F3510" s="1" t="str">
        <x:v>get_fund_holders_6873838444356b70.json</x:v>
      </x:c>
      <x:c r="G3510" s="1" t="str">
        <x:v>get_fund_performance_c16a854f012da14c.json</x:v>
      </x:c>
    </x:row>
    <x:row r="3511" ht="25" customHeight="1">
      <x:c r="A3511" s="1" t="str">
        <x:v>560110.SH</x:v>
      </x:c>
      <x:c r="B3511" s="7" t="d">
        <x:v>2026-07-21T00:00:00.000Z</x:v>
      </x:c>
      <x:c r="C3511" s="8" t="n">
        <x:v>370903500</x:v>
      </x:c>
      <x:c r="D3511" s="9" t="n">
        <x:v>1.0879</x:v>
      </x:c>
      <x:c r="E3511" s="9" t="n">
        <x:f>IF(COUNT(C3511:D3511)=2,C3511*D3511/100000000,"n.a.")</x:f>
        <x:v>4.035059176500001</x:v>
      </x:c>
      <x:c r="F3511" s="1" t="str">
        <x:v>get_fund_holders_297fc90dcb4e9518.json</x:v>
      </x:c>
      <x:c r="G3511" s="1" t="str">
        <x:v>get_fund_performance_76033c52f8ce0ced.json</x:v>
      </x:c>
    </x:row>
    <x:row r="3512" ht="25" customHeight="1">
      <x:c r="A3512" s="1" t="str">
        <x:v>560220.SH</x:v>
      </x:c>
      <x:c r="B3512" s="7" t="d">
        <x:v>2026-07-21T00:00:00.000Z</x:v>
      </x:c>
      <x:c r="C3512" s="8" t="n">
        <x:v>63717000</x:v>
      </x:c>
      <x:c r="D3512" s="9" t="n">
        <x:v>1.2944</x:v>
      </x:c>
      <x:c r="E3512" s="9" t="n">
        <x:f>IF(COUNT(C3512:D3512)=2,C3512*D3512/100000000,"n.a.")</x:f>
        <x:v>0.8247528479999999</x:v>
      </x:c>
      <x:c r="F3512" s="1" t="str">
        <x:v>get_fund_holders_fc050ecb223266b2.json</x:v>
      </x:c>
      <x:c r="G3512" s="1" t="str">
        <x:v>get_fund_performance_64e81de3617dc384.json</x:v>
      </x:c>
    </x:row>
    <x:row r="3513" ht="25" customHeight="1">
      <x:c r="A3513" s="1" t="str">
        <x:v>561350.SH</x:v>
      </x:c>
      <x:c r="B3513" s="7" t="d">
        <x:v>2026-07-21T00:00:00.000Z</x:v>
      </x:c>
      <x:c r="C3513" s="8" t="n">
        <x:v>91700000</x:v>
      </x:c>
      <x:c r="D3513" s="9" t="n">
        <x:v>1.2413</x:v>
      </x:c>
      <x:c r="E3513" s="9" t="n">
        <x:f>IF(COUNT(C3513:D3513)=2,C3513*D3513/100000000,"n.a.")</x:f>
        <x:v>1.1382721</x:v>
      </x:c>
      <x:c r="F3513" s="1" t="str">
        <x:v>get_fund_holders_13991b14672a9e5b.json</x:v>
      </x:c>
      <x:c r="G3513" s="1" t="str">
        <x:v>get_fund_performance_0e4c5b8e47ee8e76.json</x:v>
      </x:c>
    </x:row>
    <x:row r="3514" ht="25" customHeight="1">
      <x:c r="A3514" s="1" t="str">
        <x:v>561370.SH</x:v>
      </x:c>
      <x:c r="B3514" s="7" t="d">
        <x:v>2026-07-21T00:00:00.000Z</x:v>
      </x:c>
      <x:c r="C3514" s="8" t="n">
        <x:v>28356000</x:v>
      </x:c>
      <x:c r="D3514" s="9" t="n">
        <x:v>1.259</x:v>
      </x:c>
      <x:c r="E3514" s="9" t="n">
        <x:f>IF(COUNT(C3514:D3514)=2,C3514*D3514/100000000,"n.a.")</x:f>
        <x:v>0.35700204</x:v>
      </x:c>
      <x:c r="F3514" s="1" t="str">
        <x:v>get_fund_holders_2726ab4790466ee0.json</x:v>
      </x:c>
      <x:c r="G3514" s="1" t="str">
        <x:v>get_fund_performance_cb9287801365b0fc.json</x:v>
      </x:c>
    </x:row>
    <x:row r="3515" ht="25" customHeight="1">
      <x:c r="A3515" s="1" t="str">
        <x:v>561930.SH</x:v>
      </x:c>
      <x:c r="B3515" s="7" t="d">
        <x:v>2026-07-21T00:00:00.000Z</x:v>
      </x:c>
      <x:c r="C3515" s="8" t="n">
        <x:v>286260600</x:v>
      </x:c>
      <x:c r="D3515" s="9" t="n">
        <x:v>1.6025</x:v>
      </x:c>
      <x:c r="E3515" s="9" t="n">
        <x:f>IF(COUNT(C3515:D3515)=2,C3515*D3515/100000000,"n.a.")</x:f>
        <x:v>4.587326115</x:v>
      </x:c>
      <x:c r="F3515" s="1" t="str">
        <x:v>get_fund_holders_f7a0251fa6d4d112.json</x:v>
      </x:c>
      <x:c r="G3515" s="1" t="str">
        <x:v>get_fund_performance_f34761a2b46b9330.json</x:v>
      </x:c>
    </x:row>
    <x:row r="3516" ht="25" customHeight="1">
      <x:c r="A3516" s="1" t="str">
        <x:v>562660.SH</x:v>
      </x:c>
      <x:c r="B3516" s="7" t="d">
        <x:v>2026-07-21T00:00:00.000Z</x:v>
      </x:c>
      <x:c r="C3516" s="8" t="n">
        <x:v>274874000</x:v>
      </x:c>
      <x:c r="D3516" s="9" t="n">
        <x:v>1.6453</x:v>
      </x:c>
      <x:c r="E3516" s="9" t="n">
        <x:f>IF(COUNT(C3516:D3516)=2,C3516*D3516/100000000,"n.a.")</x:f>
        <x:v>4.522501922</x:v>
      </x:c>
      <x:c r="F3516" s="1" t="str">
        <x:v>get_fund_holders_a10e2190a42af2eb.json</x:v>
      </x:c>
      <x:c r="G3516" s="1" t="str">
        <x:v>get_fund_performance_074fe7c4861a32c8.json</x:v>
      </x:c>
    </x:row>
    <x:row r="3517" ht="25" customHeight="1">
      <x:c r="A3517" s="1" t="str">
        <x:v>563200.SH</x:v>
      </x:c>
      <x:c r="B3517" s="7" t="d">
        <x:v>2026-07-21T00:00:00.000Z</x:v>
      </x:c>
      <x:c r="C3517" s="8" t="n">
        <x:v>65458800</x:v>
      </x:c>
      <x:c r="D3517" s="9" t="n">
        <x:v>1.3597</x:v>
      </x:c>
      <x:c r="E3517" s="9" t="n">
        <x:f>IF(COUNT(C3517:D3517)=2,C3517*D3517/100000000,"n.a.")</x:f>
        <x:v>0.8900433036</x:v>
      </x:c>
      <x:c r="F3517" s="1" t="str">
        <x:v>get_fund_holders_fc050ecb223266b2.json</x:v>
      </x:c>
      <x:c r="G3517" s="1" t="str">
        <x:v>get_fund_performance_64e81de3617dc384.json</x:v>
      </x:c>
    </x:row>
    <x:row r="3518" ht="25" customHeight="1">
      <x:c r="A3518" s="1" t="str">
        <x:v>563300.SH</x:v>
      </x:c>
      <x:c r="B3518" s="7" t="d">
        <x:v>2026-07-21T00:00:00.000Z</x:v>
      </x:c>
      <x:c r="C3518" s="8" t="n">
        <x:v>4361174000</x:v>
      </x:c>
      <x:c r="D3518" s="9" t="n">
        <x:v>1.2961</x:v>
      </x:c>
      <x:c r="E3518" s="9" t="n">
        <x:f>IF(COUNT(C3518:D3518)=2,C3518*D3518/100000000,"n.a.")</x:f>
        <x:v>56.525176214000005</x:v>
      </x:c>
      <x:c r="F3518" s="1" t="str">
        <x:v>get_fund_holders_a10e2190a42af2eb.json</x:v>
      </x:c>
      <x:c r="G3518" s="1" t="str">
        <x:v>get_fund_performance_074fe7c4861a32c8.json</x:v>
      </x:c>
    </x:row>
    <x:row r="3519" ht="25" customHeight="1">
      <x:c r="A3519" s="1" t="str">
        <x:v>563520.SH</x:v>
      </x:c>
      <x:c r="B3519" s="7" t="d">
        <x:v>2026-07-21T00:00:00.000Z</x:v>
      </x:c>
      <x:c r="C3519" s="8" t="n">
        <x:v>460065000</x:v>
      </x:c>
      <x:c r="D3519" s="9" t="n">
        <x:v>1.2253</x:v>
      </x:c>
      <x:c r="E3519" s="9" t="n">
        <x:f>IF(COUNT(C3519:D3519)=2,C3519*D3519/100000000,"n.a.")</x:f>
        <x:v>5.637176445</x:v>
      </x:c>
      <x:c r="F3519" s="1" t="str">
        <x:v>get_fund_holders_1e677b142657289e.json</x:v>
      </x:c>
      <x:c r="G3519" s="1" t="str">
        <x:v>get_fund_performance_32b153f453e65745.json</x:v>
      </x:c>
    </x:row>
    <x:row r="3520" ht="25" customHeight="1">
      <x:c r="A3520" s="1" t="str">
        <x:v>563750.SH</x:v>
      </x:c>
      <x:c r="B3520" s="7" t="d">
        <x:v>2026-07-21T00:00:00.000Z</x:v>
      </x:c>
      <x:c r="C3520" s="8" t="n">
        <x:v>379737000</x:v>
      </x:c>
      <x:c r="D3520" s="9" t="n">
        <x:v>1.0889</x:v>
      </x:c>
      <x:c r="E3520" s="9" t="n">
        <x:f>IF(COUNT(C3520:D3520)=2,C3520*D3520/100000000,"n.a.")</x:f>
        <x:v>4.134956193</x:v>
      </x:c>
      <x:c r="F3520" s="1" t="str">
        <x:v>get_fund_holders_3a509cba2b0c91ea.json</x:v>
      </x:c>
      <x:c r="G3520" s="1" t="str">
        <x:v>get_fund_performance_aa085c9cb9fda8b6.json</x:v>
      </x:c>
    </x:row>
    <x:row r="3521" ht="25" customHeight="1">
      <x:c r="A3521" s="1" t="str">
        <x:v>588000.SH</x:v>
      </x:c>
      <x:c r="B3521" s="7" t="d">
        <x:v>2026-07-21T00:00:00.000Z</x:v>
      </x:c>
      <x:c r="C3521" s="8" t="n">
        <x:v>45512668200</x:v>
      </x:c>
      <x:c r="D3521" s="9" t="n">
        <x:v>2.0066</x:v>
      </x:c>
      <x:c r="E3521" s="9" t="n">
        <x:f>IF(COUNT(C3521:D3521)=2,C3521*D3521/100000000,"n.a.")</x:f>
        <x:v>913.2572001012</x:v>
      </x:c>
      <x:c r="F3521" s="1" t="str">
        <x:v>get_fund_holders_d7a48f04a3675863.json</x:v>
      </x:c>
      <x:c r="G3521" s="1" t="str">
        <x:v>get_fund_performance_8e72c41e3db9b3ba.json</x:v>
      </x:c>
    </x:row>
    <x:row r="3522" ht="25" customHeight="1">
      <x:c r="A3522" s="1" t="str">
        <x:v>588040.SH</x:v>
      </x:c>
      <x:c r="B3522" s="7" t="d">
        <x:v>2026-07-21T00:00:00.000Z</x:v>
      </x:c>
      <x:c r="C3522" s="8" t="n">
        <x:v>139889000</x:v>
      </x:c>
      <x:c r="D3522" s="9" t="n">
        <x:v>1.9291</x:v>
      </x:c>
      <x:c r="E3522" s="9" t="n">
        <x:f>IF(COUNT(C3522:D3522)=2,C3522*D3522/100000000,"n.a.")</x:f>
        <x:v>2.6985986989999997</x:v>
      </x:c>
      <x:c r="F3522" s="1" t="str">
        <x:v>get_fund_holders_289aa24890e2120f.json</x:v>
      </x:c>
      <x:c r="G3522" s="1" t="str">
        <x:v>get_fund_performance_132f843fe326f0e9.json</x:v>
      </x:c>
    </x:row>
    <x:row r="3523" ht="25" customHeight="1">
      <x:c r="A3523" s="1" t="str">
        <x:v>588050.SH</x:v>
      </x:c>
      <x:c r="B3523" s="7" t="d">
        <x:v>2026-07-21T00:00:00.000Z</x:v>
      </x:c>
      <x:c r="C3523" s="8" t="n">
        <x:v>5445241300</x:v>
      </x:c>
      <x:c r="D3523" s="9" t="n">
        <x:v>1.9456</x:v>
      </x:c>
      <x:c r="E3523" s="9" t="n">
        <x:f>IF(COUNT(C3523:D3523)=2,C3523*D3523/100000000,"n.a.")</x:f>
        <x:v>105.94261473280001</x:v>
      </x:c>
      <x:c r="F3523" s="1" t="str">
        <x:v>get_fund_holders_bf65d0019adb3c3e.json</x:v>
      </x:c>
      <x:c r="G3523" s="1" t="str">
        <x:v>get_fund_performance_dbfdb5899fd5fed8.json</x:v>
      </x:c>
    </x:row>
    <x:row r="3524" ht="25" customHeight="1">
      <x:c r="A3524" s="1" t="str">
        <x:v>588060.SH</x:v>
      </x:c>
      <x:c r="B3524" s="7" t="d">
        <x:v>2026-07-21T00:00:00.000Z</x:v>
      </x:c>
      <x:c r="C3524" s="8" t="n">
        <x:v>6565140000</x:v>
      </x:c>
      <x:c r="D3524" s="9" t="n">
        <x:v>1.2061</x:v>
      </x:c>
      <x:c r="E3524" s="9" t="n">
        <x:f>IF(COUNT(C3524:D3524)=2,C3524*D3524/100000000,"n.a.")</x:f>
        <x:v>79.18215354</x:v>
      </x:c>
      <x:c r="F3524" s="1" t="str">
        <x:v>get_fund_holders_5233c0fc3241a32c.json</x:v>
      </x:c>
      <x:c r="G3524" s="1" t="str">
        <x:v>get_fund_performance_efd396d3cd9bc676.json</x:v>
      </x:c>
    </x:row>
    <x:row r="3525" ht="25" customHeight="1">
      <x:c r="A3525" s="1" t="str">
        <x:v>588080.SH</x:v>
      </x:c>
      <x:c r="B3525" s="7" t="d">
        <x:v>2026-07-21T00:00:00.000Z</x:v>
      </x:c>
      <x:c r="C3525" s="8" t="n">
        <x:v>22612628100</x:v>
      </x:c>
      <x:c r="D3525" s="9" t="n">
        <x:v>1.9457</x:v>
      </x:c>
      <x:c r="E3525" s="9" t="n">
        <x:f>IF(COUNT(C3525:D3525)=2,C3525*D3525/100000000,"n.a.")</x:f>
        <x:v>439.97390494169997</x:v>
      </x:c>
      <x:c r="F3525" s="1" t="str">
        <x:v>get_fund_holders_d208616395cf29e5.json</x:v>
      </x:c>
      <x:c r="G3525" s="1" t="str">
        <x:v>get_fund_performance_436bcdb0b10648ba.json</x:v>
      </x:c>
    </x:row>
    <x:row r="3526" ht="25" customHeight="1">
      <x:c r="A3526" s="1" t="str">
        <x:v>588090.SH</x:v>
      </x:c>
      <x:c r="B3526" s="7" t="d">
        <x:v>2026-07-21T00:00:00.000Z</x:v>
      </x:c>
      <x:c r="C3526" s="8" t="n">
        <x:v>2715072800</x:v>
      </x:c>
      <x:c r="D3526" s="9" t="n">
        <x:v>1.9498</x:v>
      </x:c>
      <x:c r="E3526" s="9" t="n">
        <x:f>IF(COUNT(C3526:D3526)=2,C3526*D3526/100000000,"n.a.")</x:f>
        <x:v>52.9384894544</x:v>
      </x:c>
      <x:c r="F3526" s="1" t="str">
        <x:v>get_fund_holders_0e8c333096cb6d9b.json</x:v>
      </x:c>
      <x:c r="G3526" s="1" t="str">
        <x:v>get_fund_performance_5d7f4203664c3089.json</x:v>
      </x:c>
    </x:row>
    <x:row r="3527" ht="25" customHeight="1">
      <x:c r="A3527" s="1" t="str">
        <x:v>588150.SH</x:v>
      </x:c>
      <x:c r="B3527" s="7" t="d">
        <x:v>2026-07-21T00:00:00.000Z</x:v>
      </x:c>
      <x:c r="C3527" s="8" t="n">
        <x:v>345432600</x:v>
      </x:c>
      <x:c r="D3527" s="9" t="n">
        <x:v>1.3421</x:v>
      </x:c>
      <x:c r="E3527" s="9" t="n">
        <x:f>IF(COUNT(C3527:D3527)=2,C3527*D3527/100000000,"n.a.")</x:f>
        <x:v>4.6360509246</x:v>
      </x:c>
      <x:c r="F3527" s="1" t="str">
        <x:v>get_fund_holders_9969b0d406d0b745.json</x:v>
      </x:c>
      <x:c r="G3527" s="1" t="str">
        <x:v>get_fund_performance_e05a94b547791553.json</x:v>
      </x:c>
    </x:row>
    <x:row r="3528" ht="25" customHeight="1">
      <x:c r="A3528" s="1" t="str">
        <x:v>588180.SH</x:v>
      </x:c>
      <x:c r="B3528" s="7" t="d">
        <x:v>2026-07-21T00:00:00.000Z</x:v>
      </x:c>
      <x:c r="C3528" s="8" t="n">
        <x:v>710353700</x:v>
      </x:c>
      <x:c r="D3528" s="9" t="n">
        <x:v>1.2308</x:v>
      </x:c>
      <x:c r="E3528" s="9" t="n">
        <x:f>IF(COUNT(C3528:D3528)=2,C3528*D3528/100000000,"n.a.")</x:f>
        <x:v>8.743033339599998</x:v>
      </x:c>
      <x:c r="F3528" s="1" t="str">
        <x:v>get_fund_holders_a16d4a3c86b477e3.json</x:v>
      </x:c>
      <x:c r="G3528" s="1" t="str">
        <x:v>get_fund_performance_dbfdb5899fd5fed8.json</x:v>
      </x:c>
    </x:row>
    <x:row r="3529" ht="25" customHeight="1">
      <x:c r="A3529" s="1" t="str">
        <x:v>588280.SH</x:v>
      </x:c>
      <x:c r="B3529" s="7" t="d">
        <x:v>2026-07-21T00:00:00.000Z</x:v>
      </x:c>
      <x:c r="C3529" s="8" t="n">
        <x:v>340121000</x:v>
      </x:c>
      <x:c r="D3529" s="9" t="n">
        <x:v>1.3674</x:v>
      </x:c>
      <x:c r="E3529" s="9" t="n">
        <x:f>IF(COUNT(C3529:D3529)=2,C3529*D3529/100000000,"n.a.")</x:f>
        <x:v>4.650814554</x:v>
      </x:c>
      <x:c r="F3529" s="1" t="str">
        <x:v>get_fund_holders_e06a4127f41e102c.json</x:v>
      </x:c>
      <x:c r="G3529" s="1" t="str">
        <x:v>get_fund_performance_40a67205fc558839.json</x:v>
      </x:c>
    </x:row>
    <x:row r="3530" ht="25" customHeight="1">
      <x:c r="A3530" s="1" t="str">
        <x:v>588720.SH</x:v>
      </x:c>
      <x:c r="B3530" s="7" t="d">
        <x:v>2026-07-21T00:00:00.000Z</x:v>
      </x:c>
      <x:c r="C3530" s="8" t="n">
        <x:v>94741800</x:v>
      </x:c>
      <x:c r="D3530" s="9" t="n">
        <x:v>1.9153</x:v>
      </x:c>
      <x:c r="E3530" s="9" t="n">
        <x:f>IF(COUNT(C3530:D3530)=2,C3530*D3530/100000000,"n.a.")</x:f>
        <x:v>1.8145896953999998</x:v>
      </x:c>
      <x:c r="F3530" s="1" t="str">
        <x:v>get_fund_holders_522e7c68c534d3b2.json</x:v>
      </x:c>
      <x:c r="G3530" s="1" t="str">
        <x:v>get_fund_performance_5d7f4203664c3089.json</x:v>
      </x:c>
    </x:row>
    <x:row r="3531" ht="25" customHeight="1">
      <x:c r="A3531" s="1" t="str">
        <x:v>588840.SH</x:v>
      </x:c>
      <x:c r="B3531" s="7" t="d">
        <x:v>2026-07-21T00:00:00.000Z</x:v>
      </x:c>
      <x:c r="C3531" s="8" t="n">
        <x:v>55236000</x:v>
      </x:c>
      <x:c r="D3531" s="9" t="n">
        <x:v>1.7575</x:v>
      </x:c>
      <x:c r="E3531" s="9" t="n">
        <x:f>IF(COUNT(C3531:D3531)=2,C3531*D3531/100000000,"n.a.")</x:f>
        <x:v>0.9707727</x:v>
      </x:c>
      <x:c r="F3531" s="1" t="str">
        <x:v>get_fund_holders_0b63176527658f63.json</x:v>
      </x:c>
      <x:c r="G3531" s="1" t="str">
        <x:v>get_fund_performance_132f843fe326f0e9.json</x:v>
      </x:c>
    </x:row>
    <x:row r="3532" ht="25" customHeight="1">
      <x:c r="A3532" s="1" t="str">
        <x:v>588870.SH</x:v>
      </x:c>
      <x:c r="B3532" s="7" t="d">
        <x:v>2026-07-21T00:00:00.000Z</x:v>
      </x:c>
      <x:c r="C3532" s="8" t="n">
        <x:v>518552000</x:v>
      </x:c>
      <x:c r="D3532" s="9" t="n">
        <x:v>1.931</x:v>
      </x:c>
      <x:c r="E3532" s="9" t="n">
        <x:f>IF(COUNT(C3532:D3532)=2,C3532*D3532/100000000,"n.a.")</x:f>
        <x:v>10.01323912</x:v>
      </x:c>
      <x:c r="F3532" s="1" t="str">
        <x:v>get_fund_holders_caa4c3c02f912995.json</x:v>
      </x:c>
      <x:c r="G3532" s="1" t="str">
        <x:v>get_fund_performance_efd396d3cd9bc676.json</x:v>
      </x:c>
    </x:row>
    <x:row r="3533" ht="25" customHeight="1">
      <x:c r="A3533" s="1" t="str">
        <x:v>588940.SH</x:v>
      </x:c>
      <x:c r="B3533" s="7" t="d">
        <x:v>2026-07-21T00:00:00.000Z</x:v>
      </x:c>
      <x:c r="C3533" s="8" t="n">
        <x:v>946420000</x:v>
      </x:c>
      <x:c r="D3533" s="9" t="n">
        <x:v>1.963</x:v>
      </x:c>
      <x:c r="E3533" s="9" t="n">
        <x:f>IF(COUNT(C3533:D3533)=2,C3533*D3533/100000000,"n.a.")</x:f>
        <x:v>18.5782246</x:v>
      </x:c>
      <x:c r="F3533" s="1" t="str">
        <x:v>get_fund_holders_dd0a9debd3f4f444.json</x:v>
      </x:c>
      <x:c r="G3533" s="1" t="str">
        <x:v>get_fund_performance_45fcf26c430218d7.json</x:v>
      </x:c>
    </x:row>
    <x:row r="3534" ht="25" customHeight="1">
      <x:c r="A3534" s="1" t="str">
        <x:v>588950.SH</x:v>
      </x:c>
      <x:c r="B3534" s="7" t="d">
        <x:v>2026-07-21T00:00:00.000Z</x:v>
      </x:c>
      <x:c r="C3534" s="8" t="n">
        <x:v>479729700</x:v>
      </x:c>
      <x:c r="D3534" s="9" t="n">
        <x:v>1.9779</x:v>
      </x:c>
      <x:c r="E3534" s="9" t="n">
        <x:f>IF(COUNT(C3534:D3534)=2,C3534*D3534/100000000,"n.a.")</x:f>
        <x:v>9.4885737363</x:v>
      </x:c>
      <x:c r="F3534" s="1" t="str">
        <x:v>get_fund_holders_d208616395cf29e5.json</x:v>
      </x:c>
      <x:c r="G3534" s="1" t="str">
        <x:v>get_fund_performance_436bcdb0b10648ba.json</x:v>
      </x:c>
    </x:row>
    <x:row r="3535" ht="25" customHeight="1">
      <x:c r="A3535" s="1" t="str">
        <x:v>589150.SH</x:v>
      </x:c>
      <x:c r="B3535" s="7" t="d">
        <x:v>2026-07-21T00:00:00.000Z</x:v>
      </x:c>
      <x:c r="C3535" s="8" t="n">
        <x:v>701437200</x:v>
      </x:c>
      <x:c r="D3535" s="9" t="n">
        <x:v>1.3807</x:v>
      </x:c>
      <x:c r="E3535" s="9" t="n">
        <x:f>IF(COUNT(C3535:D3535)=2,C3535*D3535/100000000,"n.a.")</x:f>
        <x:v>9.6847434204</x:v>
      </x:c>
      <x:c r="F3535" s="1" t="str">
        <x:v>get_fund_holders_9969b0d406d0b745.json</x:v>
      </x:c>
      <x:c r="G3535" s="1" t="str">
        <x:v>get_fund_performance_e05a94b547791553.json</x:v>
      </x:c>
    </x:row>
    <x:row r="3536" ht="25" customHeight="1">
      <x:c r="A3536" s="1" t="str">
        <x:v>589360.SH</x:v>
      </x:c>
      <x:c r="B3536" s="7" t="d">
        <x:v>2026-07-21T00:00:00.000Z</x:v>
      </x:c>
      <x:c r="C3536" s="8" t="n">
        <x:v>2027174000</x:v>
      </x:c>
      <x:c r="D3536" s="9" t="n">
        <x:v>0.9809</x:v>
      </x:c>
      <x:c r="E3536" s="9" t="n">
        <x:f>IF(COUNT(C3536:D3536)=2,C3536*D3536/100000000,"n.a.")</x:f>
        <x:v>19.884549766</x:v>
      </x:c>
      <x:c r="F3536" s="1" t="str">
        <x:v>get_fund_holders_6945901b696ca7c1.json</x:v>
      </x:c>
      <x:c r="G3536" s="1" t="str">
        <x:v>get_fund_performance_471c330b09cc8ef2.json</x:v>
      </x:c>
    </x:row>
    <x:row r="3537" ht="25" customHeight="1">
      <x:c r="A3537" s="1" t="str">
        <x:v>589850.SH</x:v>
      </x:c>
      <x:c r="B3537" s="7" t="d">
        <x:v>2026-07-21T00:00:00.000Z</x:v>
      </x:c>
      <x:c r="C3537" s="8" t="n">
        <x:v>667057000</x:v>
      </x:c>
      <x:c r="D3537" s="9" t="n">
        <x:v>1.8151</x:v>
      </x:c>
      <x:c r="E3537" s="9" t="n">
        <x:f>IF(COUNT(C3537:D3537)=2,C3537*D3537/100000000,"n.a.")</x:f>
        <x:v>12.107751607</x:v>
      </x:c>
      <x:c r="F3537" s="1" t="str">
        <x:v>get_fund_holders_d7a48f04a3675863.json</x:v>
      </x:c>
      <x:c r="G3537" s="1" t="str">
        <x:v>get_fund_performance_8e72c41e3db9b3ba.json</x:v>
      </x:c>
    </x:row>
    <x:row r="3538" ht="25" customHeight="1">
      <x:c r="A3538" s="1" t="str">
        <x:v>159205.SZ</x:v>
      </x:c>
      <x:c r="B3538" s="7" t="d">
        <x:v>2026-07-22T00:00:00.000Z</x:v>
      </x:c>
      <x:c r="C3538" s="8" t="n">
        <x:v>559056064</x:v>
      </x:c>
      <x:c r="D3538" s="9" t="n">
        <x:v>1.7513</x:v>
      </x:c>
      <x:c r="E3538" s="9" t="n">
        <x:f>IF(COUNT(C3538:D3538)=2,C3538*D3538/100000000,"n.a.")</x:f>
        <x:v>9.790748848832001</x:v>
      </x:c>
      <x:c r="F3538" s="1" t="str">
        <x:v>get_fund_holders_dd0a9debd3f4f444.json</x:v>
      </x:c>
      <x:c r="G3538" s="1" t="str">
        <x:v>get_fund_performance_45fcf26c430218d7.json</x:v>
      </x:c>
    </x:row>
    <x:row r="3539" ht="25" customHeight="1">
      <x:c r="A3539" s="1" t="str">
        <x:v>159247.SZ</x:v>
      </x:c>
      <x:c r="B3539" s="7" t="d">
        <x:v>2026-07-22T00:00:00.000Z</x:v>
      </x:c>
      <x:c r="C3539" s="8" t="n">
        <x:v>423984966</x:v>
      </x:c>
      <x:c r="D3539" s="9" t="n">
        <x:v>1.072</x:v>
      </x:c>
      <x:c r="E3539" s="9" t="n">
        <x:f>IF(COUNT(C3539:D3539)=2,C3539*D3539/100000000,"n.a.")</x:f>
        <x:v>4.54511883552</x:v>
      </x:c>
      <x:c r="F3539" s="1" t="str">
        <x:v>get_fund_holders_fadd370a28d51cf3.json</x:v>
      </x:c>
      <x:c r="G3539" s="1" t="str">
        <x:v>get_fund_performance_bf1ce8849823faae.json</x:v>
      </x:c>
    </x:row>
    <x:row r="3540" ht="25" customHeight="1">
      <x:c r="A3540" s="1" t="str">
        <x:v>159300.SZ</x:v>
      </x:c>
      <x:c r="B3540" s="7" t="d">
        <x:v>2026-07-22T00:00:00.000Z</x:v>
      </x:c>
      <x:c r="C3540" s="8" t="n">
        <x:v>431158097</x:v>
      </x:c>
      <x:c r="D3540" s="9" t="n">
        <x:v>5.1028</x:v>
      </x:c>
      <x:c r="E3540" s="9" t="n">
        <x:f>IF(COUNT(C3540:D3540)=2,C3540*D3540/100000000,"n.a.")</x:f>
        <x:v>22.001135373716</x:v>
      </x:c>
      <x:c r="F3540" s="1" t="str">
        <x:v>get_fund_holders_b7b2fd863d7cae37.json</x:v>
      </x:c>
      <x:c r="G3540" s="1" t="str">
        <x:v>get_fund_performance_782c037bcb449f29.json</x:v>
      </x:c>
    </x:row>
    <x:row r="3541" ht="25" customHeight="1">
      <x:c r="A3541" s="1" t="str">
        <x:v>159330.SZ</x:v>
      </x:c>
      <x:c r="B3541" s="7" t="d">
        <x:v>2026-07-22T00:00:00.000Z</x:v>
      </x:c>
      <x:c r="C3541" s="8" t="n">
        <x:v>437801009</x:v>
      </x:c>
      <x:c r="D3541" s="9" t="n">
        <x:v>1.4731</x:v>
      </x:c>
      <x:c r="E3541" s="9" t="n">
        <x:f>IF(COUNT(C3541:D3541)=2,C3541*D3541/100000000,"n.a.")</x:f>
        <x:v>6.449246663579</x:v>
      </x:c>
      <x:c r="F3541" s="1" t="str">
        <x:v>get_fund_holders_db155956e659ea95.json</x:v>
      </x:c>
      <x:c r="G3541" s="1" t="str">
        <x:v>get_fund_performance_ac2efc383ca02be2.json</x:v>
      </x:c>
    </x:row>
    <x:row r="3542" ht="25" customHeight="1">
      <x:c r="A3542" s="1" t="str">
        <x:v>159337.SZ</x:v>
      </x:c>
      <x:c r="B3542" s="7" t="d">
        <x:v>2026-07-22T00:00:00.000Z</x:v>
      </x:c>
      <x:c r="C3542" s="8" t="n">
        <x:v>287710611</x:v>
      </x:c>
      <x:c r="D3542" s="9" t="n">
        <x:v>1.7698</x:v>
      </x:c>
      <x:c r="E3542" s="9" t="n">
        <x:f>IF(COUNT(C3542:D3542)=2,C3542*D3542/100000000,"n.a.")</x:f>
        <x:v>5.0919023934780006</x:v>
      </x:c>
      <x:c r="F3542" s="1" t="str">
        <x:v>get_fund_holders_0f3e86d571c495d7.json</x:v>
      </x:c>
      <x:c r="G3542" s="1" t="str">
        <x:v>get_fund_performance_5896dab4189c2620.json</x:v>
      </x:c>
    </x:row>
    <x:row r="3543" ht="25" customHeight="1">
      <x:c r="A3543" s="1" t="str">
        <x:v>159393.SZ</x:v>
      </x:c>
      <x:c r="B3543" s="7" t="d">
        <x:v>2026-07-22T00:00:00.000Z</x:v>
      </x:c>
      <x:c r="C3543" s="8" t="n">
        <x:v>93346342</x:v>
      </x:c>
      <x:c r="D3543" s="9" t="n">
        <x:v>5.0388</x:v>
      </x:c>
      <x:c r="E3543" s="9" t="n">
        <x:f>IF(COUNT(C3543:D3543)=2,C3543*D3543/100000000,"n.a.")</x:f>
        <x:v>4.703535480696</x:v>
      </x:c>
      <x:c r="F3543" s="1" t="str">
        <x:v>get_fund_holders_9f97c20db2568193.json</x:v>
      </x:c>
      <x:c r="G3543" s="1" t="str">
        <x:v>get_fund_performance_cc51021ca3a41cab.json</x:v>
      </x:c>
    </x:row>
    <x:row r="3544" ht="25" customHeight="1">
      <x:c r="A3544" s="1" t="str">
        <x:v>159500.SZ</x:v>
      </x:c>
      <x:c r="B3544" s="7" t="d">
        <x:v>2026-07-22T00:00:00.000Z</x:v>
      </x:c>
      <x:c r="C3544" s="8" t="n">
        <x:v>249738865</x:v>
      </x:c>
      <x:c r="D3544" s="9" t="n">
        <x:v>1.1575</x:v>
      </x:c>
      <x:c r="E3544" s="9" t="n">
        <x:f>IF(COUNT(C3544:D3544)=2,C3544*D3544/100000000,"n.a.")</x:f>
        <x:v>2.8907273623750003</x:v>
      </x:c>
      <x:c r="F3544" s="1" t="str">
        <x:v>get_fund_holders_cb7a47267215c1da.json</x:v>
      </x:c>
      <x:c r="G3544" s="1" t="str">
        <x:v>get_fund_performance_7bf0efc786c27bf1.json</x:v>
      </x:c>
    </x:row>
    <x:row r="3545" ht="25" customHeight="1">
      <x:c r="A3545" s="1" t="str">
        <x:v>159531.SZ</x:v>
      </x:c>
      <x:c r="B3545" s="7" t="d">
        <x:v>2026-07-22T00:00:00.000Z</x:v>
      </x:c>
      <x:c r="C3545" s="8" t="n">
        <x:v>1000608406</x:v>
      </x:c>
      <x:c r="D3545" s="9" t="n">
        <x:v>1.2613</x:v>
      </x:c>
      <x:c r="E3545" s="9" t="n">
        <x:f>IF(COUNT(C3545:D3545)=2,C3545*D3545/100000000,"n.a.")</x:f>
        <x:v>12.620673824878</x:v>
      </x:c>
      <x:c r="F3545" s="1" t="str">
        <x:v>get_fund_holders_6dc695d00ba15682.json</x:v>
      </x:c>
      <x:c r="G3545" s="1" t="str">
        <x:v>get_fund_performance_e916a21462249c2f.json</x:v>
      </x:c>
    </x:row>
    <x:row r="3546" ht="25" customHeight="1">
      <x:c r="A3546" s="1" t="str">
        <x:v>159532.SZ</x:v>
      </x:c>
      <x:c r="B3546" s="7" t="d">
        <x:v>2026-07-22T00:00:00.000Z</x:v>
      </x:c>
      <x:c r="C3546" s="8" t="n">
        <x:v>185564791</x:v>
      </x:c>
      <x:c r="D3546" s="9" t="n">
        <x:v>1.4644</x:v>
      </x:c>
      <x:c r="E3546" s="9" t="n">
        <x:f>IF(COUNT(C3546:D3546)=2,C3546*D3546/100000000,"n.a.")</x:f>
        <x:v>2.717410799404</x:v>
      </x:c>
      <x:c r="F3546" s="1" t="str">
        <x:v>get_fund_holders_6dc695d00ba15682.json</x:v>
      </x:c>
      <x:c r="G3546" s="1" t="str">
        <x:v>get_fund_performance_e916a21462249c2f.json</x:v>
      </x:c>
    </x:row>
    <x:row r="3547" ht="25" customHeight="1">
      <x:c r="A3547" s="1" t="str">
        <x:v>159533.SZ</x:v>
      </x:c>
      <x:c r="B3547" s="7" t="d">
        <x:v>2026-07-22T00:00:00.000Z</x:v>
      </x:c>
      <x:c r="C3547" s="8" t="n">
        <x:v>13458785</x:v>
      </x:c>
      <x:c r="D3547" s="9" t="n">
        <x:v>1.6909</x:v>
      </x:c>
      <x:c r="E3547" s="9" t="n">
        <x:f>IF(COUNT(C3547:D3547)=2,C3547*D3547/100000000,"n.a.")</x:f>
        <x:v>0.22757459556500004</x:v>
      </x:c>
      <x:c r="F3547" s="1" t="str">
        <x:v>get_fund_holders_2726ab4790466ee0.json</x:v>
      </x:c>
      <x:c r="G3547" s="1" t="str">
        <x:v>get_fund_performance_cb9287801365b0fc.json</x:v>
      </x:c>
    </x:row>
    <x:row r="3548" ht="25" customHeight="1">
      <x:c r="A3548" s="1" t="str">
        <x:v>159535.SZ</x:v>
      </x:c>
      <x:c r="B3548" s="7" t="d">
        <x:v>2026-07-22T00:00:00.000Z</x:v>
      </x:c>
      <x:c r="C3548" s="8" t="n">
        <x:v>34981088</x:v>
      </x:c>
      <x:c r="D3548" s="9" t="n">
        <x:v>1.2977</x:v>
      </x:c>
      <x:c r="E3548" s="9" t="n">
        <x:f>IF(COUNT(C3548:D3548)=2,C3548*D3548/100000000,"n.a.")</x:f>
        <x:v>0.453949578976</x:v>
      </x:c>
      <x:c r="F3548" s="1" t="str">
        <x:v>get_fund_holders_b0ac19f70da2b9d6.json</x:v>
      </x:c>
      <x:c r="G3548" s="1" t="str">
        <x:v>get_fund_performance_8091d233a91473cf.json</x:v>
      </x:c>
    </x:row>
    <x:row r="3549" ht="25" customHeight="1">
      <x:c r="A3549" s="1" t="str">
        <x:v>159536.SZ</x:v>
      </x:c>
      <x:c r="B3549" s="7" t="d">
        <x:v>2026-07-22T00:00:00.000Z</x:v>
      </x:c>
      <x:c r="C3549" s="8" t="n">
        <x:v>67261589</x:v>
      </x:c>
      <x:c r="D3549" s="9" t="n">
        <x:v>1.2395</x:v>
      </x:c>
      <x:c r="E3549" s="9" t="n">
        <x:f>IF(COUNT(C3549:D3549)=2,C3549*D3549/100000000,"n.a.")</x:f>
        <x:v>0.8337073956550001</x:v>
      </x:c>
      <x:c r="F3549" s="1" t="str">
        <x:v>get_fund_holders_b0ac19f70da2b9d6.json</x:v>
      </x:c>
      <x:c r="G3549" s="1" t="str">
        <x:v>get_fund_performance_8091d233a91473cf.json</x:v>
      </x:c>
    </x:row>
    <x:row r="3550" ht="25" customHeight="1">
      <x:c r="A3550" s="1" t="str">
        <x:v>159629.SZ</x:v>
      </x:c>
      <x:c r="B3550" s="7" t="d">
        <x:v>2026-07-22T00:00:00.000Z</x:v>
      </x:c>
      <x:c r="C3550" s="8" t="n">
        <x:v>743252663</x:v>
      </x:c>
      <x:c r="D3550" s="9" t="n">
        <x:v>2.98</x:v>
      </x:c>
      <x:c r="E3550" s="9" t="n">
        <x:f>IF(COUNT(C3550:D3550)=2,C3550*D3550/100000000,"n.a.")</x:f>
        <x:v>22.148929357399997</x:v>
      </x:c>
      <x:c r="F3550" s="1" t="str">
        <x:v>get_fund_holders_f06ed8ca04a5c3cd.json</x:v>
      </x:c>
      <x:c r="G3550" s="1" t="str">
        <x:v>get_fund_performance_7ef9212eaf1828ff.json</x:v>
      </x:c>
    </x:row>
    <x:row r="3551" ht="25" customHeight="1">
      <x:c r="A3551" s="1" t="str">
        <x:v>159633.SZ</x:v>
      </x:c>
      <x:c r="B3551" s="7" t="d">
        <x:v>2026-07-22T00:00:00.000Z</x:v>
      </x:c>
      <x:c r="C3551" s="8" t="n">
        <x:v>1325162658</x:v>
      </x:c>
      <x:c r="D3551" s="9" t="n">
        <x:v>3.0459</x:v>
      </x:c>
      <x:c r="E3551" s="9" t="n">
        <x:f>IF(COUNT(C3551:D3551)=2,C3551*D3551/100000000,"n.a.")</x:f>
        <x:v>40.363129400022004</x:v>
      </x:c>
      <x:c r="F3551" s="1" t="str">
        <x:v>get_fund_holders_cdfe40210f5aa2b8.json</x:v>
      </x:c>
      <x:c r="G3551" s="1" t="str">
        <x:v>get_fund_performance_240cbda96a3d63f3.json</x:v>
      </x:c>
    </x:row>
    <x:row r="3552" ht="25" customHeight="1">
      <x:c r="A3552" s="1" t="str">
        <x:v>159673.SZ</x:v>
      </x:c>
      <x:c r="B3552" s="7" t="d">
        <x:v>2026-07-22T00:00:00.000Z</x:v>
      </x:c>
      <x:c r="C3552" s="8" t="n">
        <x:v>1727528385</x:v>
      </x:c>
      <x:c r="D3552" s="9" t="n">
        <x:v>1.3082</x:v>
      </x:c>
      <x:c r="E3552" s="9" t="n">
        <x:f>IF(COUNT(C3552:D3552)=2,C3552*D3552/100000000,"n.a.")</x:f>
        <x:v>22.59952633257</x:v>
      </x:c>
      <x:c r="F3552" s="1" t="str">
        <x:v>get_fund_holders_1d7b543e33e514b4.json</x:v>
      </x:c>
      <x:c r="G3552" s="1" t="str">
        <x:v>get_fund_performance_7c60e350c6141c53.json</x:v>
      </x:c>
    </x:row>
    <x:row r="3553" ht="25" customHeight="1">
      <x:c r="A3553" s="1" t="str">
        <x:v>159808.SZ</x:v>
      </x:c>
      <x:c r="B3553" s="7" t="d">
        <x:v>2026-07-22T00:00:00.000Z</x:v>
      </x:c>
      <x:c r="C3553" s="8" t="n">
        <x:v>51484790</x:v>
      </x:c>
      <x:c r="D3553" s="9" t="n">
        <x:v>1.3821</x:v>
      </x:c>
      <x:c r="E3553" s="9" t="n">
        <x:f>IF(COUNT(C3553:D3553)=2,C3553*D3553/100000000,"n.a.")</x:f>
        <x:v>0.71157128259</x:v>
      </x:c>
      <x:c r="F3553" s="1" t="str">
        <x:v>get_fund_holders_e011263fc4341082.json</x:v>
      </x:c>
      <x:c r="G3553" s="1" t="str">
        <x:v>get_fund_performance_23d6e3cf533bf329.json</x:v>
      </x:c>
    </x:row>
    <x:row r="3554" ht="25" customHeight="1">
      <x:c r="A3554" s="1" t="str">
        <x:v>159810.SZ</x:v>
      </x:c>
      <x:c r="B3554" s="7" t="d">
        <x:v>2026-07-22T00:00:00.000Z</x:v>
      </x:c>
      <x:c r="C3554" s="8" t="n">
        <x:v>57475458</x:v>
      </x:c>
      <x:c r="D3554" s="9" t="n">
        <x:v>1.4363</x:v>
      </x:c>
      <x:c r="E3554" s="9" t="n">
        <x:f>IF(COUNT(C3554:D3554)=2,C3554*D3554/100000000,"n.a.")</x:f>
        <x:v>0.825520003254</x:v>
      </x:c>
      <x:c r="F3554" s="1" t="str">
        <x:v>get_fund_holders_e011263fc4341082.json</x:v>
      </x:c>
      <x:c r="G3554" s="1" t="str">
        <x:v>get_fund_performance_23d6e3cf533bf329.json</x:v>
      </x:c>
    </x:row>
    <x:row r="3555" ht="25" customHeight="1">
      <x:c r="A3555" s="1" t="str">
        <x:v>159820.SZ</x:v>
      </x:c>
      <x:c r="B3555" s="7" t="d">
        <x:v>2026-07-22T00:00:00.000Z</x:v>
      </x:c>
      <x:c r="C3555" s="8" t="n">
        <x:v>1361408470</x:v>
      </x:c>
      <x:c r="D3555" s="9" t="n">
        <x:v>1.338</x:v>
      </x:c>
      <x:c r="E3555" s="9" t="n">
        <x:f>IF(COUNT(C3555:D3555)=2,C3555*D3555/100000000,"n.a.")</x:f>
        <x:v>18.2156453286</x:v>
      </x:c>
      <x:c r="F3555" s="1" t="str">
        <x:v>get_fund_holders_4a5b486412b93368.json</x:v>
      </x:c>
      <x:c r="G3555" s="1" t="str">
        <x:v>get_fund_performance_d3b8a29dbfda12d5.json</x:v>
      </x:c>
    </x:row>
    <x:row r="3556" ht="25" customHeight="1">
      <x:c r="A3556" s="1" t="str">
        <x:v>159821.SZ</x:v>
      </x:c>
      <x:c r="B3556" s="7" t="d">
        <x:v>2026-07-22T00:00:00.000Z</x:v>
      </x:c>
      <x:c r="C3556" s="8" t="n">
        <x:v>60720000</x:v>
      </x:c>
      <x:c r="D3556" s="9" t="n">
        <x:v>1.344</x:v>
      </x:c>
      <x:c r="E3556" s="9" t="n">
        <x:f>IF(COUNT(C3556:D3556)=2,C3556*D3556/100000000,"n.a.")</x:f>
        <x:v>0.8160768</x:v>
      </x:c>
      <x:c r="F3556" s="1" t="str">
        <x:v>get_fund_holders_6f3a5c30140a2cc7.json</x:v>
      </x:c>
      <x:c r="G3556" s="1" t="str">
        <x:v>get_fund_performance_ddc316222fa0f340.json</x:v>
      </x:c>
    </x:row>
    <x:row r="3557" ht="25" customHeight="1">
      <x:c r="A3557" s="1" t="str">
        <x:v>159845.SZ</x:v>
      </x:c>
      <x:c r="B3557" s="7" t="d">
        <x:v>2026-07-22T00:00:00.000Z</x:v>
      </x:c>
      <x:c r="C3557" s="8" t="n">
        <x:v>3246425606</x:v>
      </x:c>
      <x:c r="D3557" s="9" t="n">
        <x:v>2.9731</x:v>
      </x:c>
      <x:c r="E3557" s="9" t="n">
        <x:f>IF(COUNT(C3557:D3557)=2,C3557*D3557/100000000,"n.a.")</x:f>
        <x:v>96.519479691986</x:v>
      </x:c>
      <x:c r="F3557" s="1" t="str">
        <x:v>get_fund_holders_cdfe40210f5aa2b8.json</x:v>
      </x:c>
      <x:c r="G3557" s="1" t="str">
        <x:v>get_fund_performance_240cbda96a3d63f3.json</x:v>
      </x:c>
    </x:row>
    <x:row r="3558" ht="25" customHeight="1">
      <x:c r="A3558" s="1" t="str">
        <x:v>159908.SZ</x:v>
      </x:c>
      <x:c r="B3558" s="7" t="d">
        <x:v>2026-07-22T00:00:00.000Z</x:v>
      </x:c>
      <x:c r="C3558" s="8" t="n">
        <x:v>336229029</x:v>
      </x:c>
      <x:c r="D3558" s="9" t="n">
        <x:v>3.3374</x:v>
      </x:c>
      <x:c r="E3558" s="9" t="n">
        <x:f>IF(COUNT(C3558:D3558)=2,C3558*D3558/100000000,"n.a.")</x:f>
        <x:v>11.221307613846001</x:v>
      </x:c>
      <x:c r="F3558" s="1" t="str">
        <x:v>get_fund_holders_f72299d2431949fb.json</x:v>
      </x:c>
      <x:c r="G3558" s="1" t="str">
        <x:v>get_fund_performance_c6948bae147698fe.json</x:v>
      </x:c>
    </x:row>
    <x:row r="3559" ht="25" customHeight="1">
      <x:c r="A3559" s="1" t="str">
        <x:v>159915.SZ</x:v>
      </x:c>
      <x:c r="B3559" s="7" t="d">
        <x:v>2026-07-22T00:00:00.000Z</x:v>
      </x:c>
      <x:c r="C3559" s="8" t="n">
        <x:v>16626454936</x:v>
      </x:c>
      <x:c r="D3559" s="9" t="n">
        <x:v>3.59</x:v>
      </x:c>
      <x:c r="E3559" s="9" t="n">
        <x:f>IF(COUNT(C3559:D3559)=2,C3559*D3559/100000000,"n.a.")</x:f>
        <x:v>596.8897322024</x:v>
      </x:c>
      <x:c r="F3559" s="1" t="str">
        <x:v>get_fund_holders_f7a47e9d730c119a.json</x:v>
      </x:c>
      <x:c r="G3559" s="1" t="str">
        <x:v>get_fund_performance_822b984e855b6212.json</x:v>
      </x:c>
    </x:row>
    <x:row r="3560" ht="25" customHeight="1">
      <x:c r="A3560" s="1" t="str">
        <x:v>159919.SZ</x:v>
      </x:c>
      <x:c r="B3560" s="7" t="d">
        <x:v>2026-07-22T00:00:00.000Z</x:v>
      </x:c>
      <x:c r="C3560" s="8" t="n">
        <x:v>6182316676</x:v>
      </x:c>
      <x:c r="D3560" s="9" t="n">
        <x:v>4.9787</x:v>
      </x:c>
      <x:c r="E3560" s="9" t="n">
        <x:f>IF(COUNT(C3560:D3560)=2,C3560*D3560/100000000,"n.a.")</x:f>
        <x:v>307.799000348012</x:v>
      </x:c>
      <x:c r="F3560" s="1" t="str">
        <x:v>get_fund_holders_1d7b543e33e514b4.json</x:v>
      </x:c>
      <x:c r="G3560" s="1" t="str">
        <x:v>get_fund_performance_7c60e350c6141c53.json</x:v>
      </x:c>
    </x:row>
    <x:row r="3561" ht="25" customHeight="1">
      <x:c r="A3561" s="1" t="str">
        <x:v>159922.SZ</x:v>
      </x:c>
      <x:c r="B3561" s="7" t="d">
        <x:v>2026-07-22T00:00:00.000Z</x:v>
      </x:c>
      <x:c r="C3561" s="8" t="n">
        <x:v>2795676765</x:v>
      </x:c>
      <x:c r="D3561" s="9" t="n">
        <x:v>3.1422</x:v>
      </x:c>
      <x:c r="E3561" s="9" t="n">
        <x:f>IF(COUNT(C3561:D3561)=2,C3561*D3561/100000000,"n.a.")</x:f>
        <x:v>87.84575530983</x:v>
      </x:c>
      <x:c r="F3561" s="1" t="str">
        <x:v>get_fund_holders_642ec0bcd548408a.json</x:v>
      </x:c>
      <x:c r="G3561" s="1" t="str">
        <x:v>get_fund_performance_52dd6b7444cbe37f.json</x:v>
      </x:c>
    </x:row>
    <x:row r="3562" ht="25" customHeight="1">
      <x:c r="A3562" s="1" t="str">
        <x:v>159925.SZ</x:v>
      </x:c>
      <x:c r="B3562" s="7" t="d">
        <x:v>2026-07-22T00:00:00.000Z</x:v>
      </x:c>
      <x:c r="C3562" s="8" t="n">
        <x:v>605120856</x:v>
      </x:c>
      <x:c r="D3562" s="9" t="n">
        <x:v>4.822</x:v>
      </x:c>
      <x:c r="E3562" s="9" t="n">
        <x:f>IF(COUNT(C3562:D3562)=2,C3562*D3562/100000000,"n.a.")</x:f>
        <x:v>29.17892767632</x:v>
      </x:c>
      <x:c r="F3562" s="1" t="str">
        <x:v>get_fund_holders_9654d298fd7411b0.json</x:v>
      </x:c>
      <x:c r="G3562" s="1" t="str">
        <x:v>get_fund_performance_1d4a9808e8556da1.json</x:v>
      </x:c>
    </x:row>
    <x:row r="3563" ht="25" customHeight="1">
      <x:c r="A3563" s="1" t="str">
        <x:v>159935.SZ</x:v>
      </x:c>
      <x:c r="B3563" s="7" t="d">
        <x:v>2026-07-22T00:00:00.000Z</x:v>
      </x:c>
      <x:c r="C3563" s="8" t="n">
        <x:v>33572956</x:v>
      </x:c>
      <x:c r="D3563" s="9" t="n">
        <x:v>2.4475</x:v>
      </x:c>
      <x:c r="E3563" s="9" t="n">
        <x:f>IF(COUNT(C3563:D3563)=2,C3563*D3563/100000000,"n.a.")</x:f>
        <x:v>0.8216980980999998</x:v>
      </x:c>
      <x:c r="F3563" s="1" t="str">
        <x:v>get_fund_holders_3a509cba2b0c91ea.json</x:v>
      </x:c>
      <x:c r="G3563" s="1" t="str">
        <x:v>get_fund_performance_aa085c9cb9fda8b6.json</x:v>
      </x:c>
    </x:row>
    <x:row r="3564" ht="25" customHeight="1">
      <x:c r="A3564" s="1" t="str">
        <x:v>159948.SZ</x:v>
      </x:c>
      <x:c r="B3564" s="7" t="d">
        <x:v>2026-07-22T00:00:00.000Z</x:v>
      </x:c>
      <x:c r="C3564" s="8" t="n">
        <x:v>1147697720</x:v>
      </x:c>
      <x:c r="D3564" s="9" t="n">
        <x:v>3.9576</x:v>
      </x:c>
      <x:c r="E3564" s="9" t="n">
        <x:f>IF(COUNT(C3564:D3564)=2,C3564*D3564/100000000,"n.a.")</x:f>
        <x:v>45.42128496672</x:v>
      </x:c>
      <x:c r="F3564" s="1" t="str">
        <x:v>get_fund_holders_fadd370a28d51cf3.json</x:v>
      </x:c>
      <x:c r="G3564" s="1" t="str">
        <x:v>get_fund_performance_bf1ce8849823faae.json</x:v>
      </x:c>
    </x:row>
    <x:row r="3565" ht="25" customHeight="1">
      <x:c r="A3565" s="1" t="str">
        <x:v>159952.SZ</x:v>
      </x:c>
      <x:c r="B3565" s="7" t="d">
        <x:v>2026-07-22T00:00:00.000Z</x:v>
      </x:c>
      <x:c r="C3565" s="8" t="n">
        <x:v>4594584929</x:v>
      </x:c>
      <x:c r="D3565" s="9" t="n">
        <x:v>2.1767</x:v>
      </x:c>
      <x:c r="E3565" s="9" t="n">
        <x:f>IF(COUNT(C3565:D3565)=2,C3565*D3565/100000000,"n.a.")</x:f>
        <x:v>100.010330149543</x:v>
      </x:c>
      <x:c r="F3565" s="1" t="str">
        <x:v>get_fund_holders_f72299d2431949fb.json</x:v>
      </x:c>
      <x:c r="G3565" s="1" t="str">
        <x:v>get_fund_performance_c6948bae147698fe.json</x:v>
      </x:c>
    </x:row>
    <x:row r="3566" ht="25" customHeight="1">
      <x:c r="A3566" s="1" t="str">
        <x:v>159956.SZ</x:v>
      </x:c>
      <x:c r="B3566" s="7" t="d">
        <x:v>2026-07-22T00:00:00.000Z</x:v>
      </x:c>
      <x:c r="C3566" s="8" t="n">
        <x:v>45978674</x:v>
      </x:c>
      <x:c r="D3566" s="9" t="n">
        <x:v>2.266</x:v>
      </x:c>
      <x:c r="E3566" s="9" t="n">
        <x:f>IF(COUNT(C3566:D3566)=2,C3566*D3566/100000000,"n.a.")</x:f>
        <x:v>1.04187675284</x:v>
      </x:c>
      <x:c r="F3566" s="1" t="str">
        <x:v>get_fund_holders_6f3a5c30140a2cc7.json</x:v>
      </x:c>
      <x:c r="G3566" s="1" t="str">
        <x:v>get_fund_performance_ddc316222fa0f340.json</x:v>
      </x:c>
    </x:row>
    <x:row r="3567" ht="25" customHeight="1">
      <x:c r="A3567" s="1" t="str">
        <x:v>159957.SZ</x:v>
      </x:c>
      <x:c r="B3567" s="7" t="d">
        <x:v>2026-07-22T00:00:00.000Z</x:v>
      </x:c>
      <x:c r="C3567" s="8" t="n">
        <x:v>1131784560</x:v>
      </x:c>
      <x:c r="D3567" s="9" t="n">
        <x:v>2.3516</x:v>
      </x:c>
      <x:c r="E3567" s="9" t="n">
        <x:f>IF(COUNT(C3567:D3567)=2,C3567*D3567/100000000,"n.a.")</x:f>
        <x:v>26.61504571296</x:v>
      </x:c>
      <x:c r="F3567" s="1" t="str">
        <x:v>get_fund_holders_972746bb5dcf2cb7.json</x:v>
      </x:c>
      <x:c r="G3567" s="1" t="str">
        <x:v>get_fund_performance_875d1f9d9b20879b.json</x:v>
      </x:c>
    </x:row>
    <x:row r="3568" ht="25" customHeight="1">
      <x:c r="A3568" s="1" t="str">
        <x:v>159958.SZ</x:v>
      </x:c>
      <x:c r="B3568" s="7" t="d">
        <x:v>2026-07-22T00:00:00.000Z</x:v>
      </x:c>
      <x:c r="C3568" s="8" t="n">
        <x:v>223811448</x:v>
      </x:c>
      <x:c r="D3568" s="9" t="n">
        <x:v>2.1629</x:v>
      </x:c>
      <x:c r="E3568" s="9" t="n">
        <x:f>IF(COUNT(C3568:D3568)=2,C3568*D3568/100000000,"n.a.")</x:f>
        <x:v>4.840817808792</x:v>
      </x:c>
      <x:c r="F3568" s="1" t="str">
        <x:v>get_fund_holders_3665ca842f2b9d2d.json</x:v>
      </x:c>
      <x:c r="G3568" s="1" t="str">
        <x:v>get_fund_performance_757bebf0dcfab699.json</x:v>
      </x:c>
    </x:row>
    <x:row r="3569" ht="25" customHeight="1">
      <x:c r="A3569" s="1" t="str">
        <x:v>159964.SZ</x:v>
      </x:c>
      <x:c r="B3569" s="7" t="d">
        <x:v>2026-07-22T00:00:00.000Z</x:v>
      </x:c>
      <x:c r="C3569" s="8" t="n">
        <x:v>161481881</x:v>
      </x:c>
      <x:c r="D3569" s="9" t="n">
        <x:v>2.3409</x:v>
      </x:c>
      <x:c r="E3569" s="9" t="n">
        <x:f>IF(COUNT(C3569:D3569)=2,C3569*D3569/100000000,"n.a.")</x:f>
        <x:v>3.7801293523290003</x:v>
      </x:c>
      <x:c r="F3569" s="1" t="str">
        <x:v>get_fund_holders_f7a47e9d730c119a.json</x:v>
      </x:c>
      <x:c r="G3569" s="1" t="str">
        <x:v>get_fund_performance_822b984e855b6212.json</x:v>
      </x:c>
    </x:row>
    <x:row r="3570" ht="25" customHeight="1">
      <x:c r="A3570" s="1" t="str">
        <x:v>159968.SZ</x:v>
      </x:c>
      <x:c r="B3570" s="7" t="d">
        <x:v>2026-07-22T00:00:00.000Z</x:v>
      </x:c>
      <x:c r="C3570" s="8" t="n">
        <x:v>63295098</x:v>
      </x:c>
      <x:c r="D3570" s="9" t="n">
        <x:v>10.1253</x:v>
      </x:c>
      <x:c r="E3570" s="9" t="n">
        <x:f>IF(COUNT(C3570:D3570)=2,C3570*D3570/100000000,"n.a.")</x:f>
        <x:v>6.408818557794</x:v>
      </x:c>
      <x:c r="F3570" s="1" t="str">
        <x:v>get_fund_holders_13991b14672a9e5b.json</x:v>
      </x:c>
      <x:c r="G3570" s="1" t="str">
        <x:v>get_fund_performance_0e4c5b8e47ee8e76.json</x:v>
      </x:c>
    </x:row>
    <x:row r="3571" ht="25" customHeight="1">
      <x:c r="A3571" s="1" t="str">
        <x:v>159971.SZ</x:v>
      </x:c>
      <x:c r="B3571" s="7" t="d">
        <x:v>2026-07-22T00:00:00.000Z</x:v>
      </x:c>
      <x:c r="C3571" s="8" t="n">
        <x:v>1454020288</x:v>
      </x:c>
      <x:c r="D3571" s="9" t="n">
        <x:v>1.2461</x:v>
      </x:c>
      <x:c r="E3571" s="9" t="n">
        <x:f>IF(COUNT(C3571:D3571)=2,C3571*D3571/100000000,"n.a.")</x:f>
        <x:v>18.118546808768002</x:v>
      </x:c>
      <x:c r="F3571" s="1" t="str">
        <x:v>get_fund_holders_972746bb5dcf2cb7.json</x:v>
      </x:c>
      <x:c r="G3571" s="1" t="str">
        <x:v>get_fund_performance_875d1f9d9b20879b.json</x:v>
      </x:c>
    </x:row>
    <x:row r="3572" ht="25" customHeight="1">
      <x:c r="A3572" s="1" t="str">
        <x:v>159977.SZ</x:v>
      </x:c>
      <x:c r="B3572" s="7" t="d">
        <x:v>2026-07-22T00:00:00.000Z</x:v>
      </x:c>
      <x:c r="C3572" s="8" t="n">
        <x:v>3383872820</x:v>
      </x:c>
      <x:c r="D3572" s="9" t="n">
        <x:v>1.8592</x:v>
      </x:c>
      <x:c r="E3572" s="9" t="n">
        <x:f>IF(COUNT(C3572:D3572)=2,C3572*D3572/100000000,"n.a.")</x:f>
        <x:v>62.91296346944</x:v>
      </x:c>
      <x:c r="F3572" s="1" t="str">
        <x:v>get_fund_holders_3665ca842f2b9d2d.json</x:v>
      </x:c>
      <x:c r="G3572" s="1" t="str">
        <x:v>get_fund_performance_757bebf0dcfab699.json</x:v>
      </x:c>
    </x:row>
    <x:row r="3573" ht="25" customHeight="1">
      <x:c r="A3573" s="1" t="str">
        <x:v>159982.SZ</x:v>
      </x:c>
      <x:c r="B3573" s="7" t="d">
        <x:v>2026-07-22T00:00:00.000Z</x:v>
      </x:c>
      <x:c r="C3573" s="8" t="n">
        <x:v>150211253</x:v>
      </x:c>
      <x:c r="D3573" s="9" t="n">
        <x:v>2.0713</x:v>
      </x:c>
      <x:c r="E3573" s="9" t="n">
        <x:f>IF(COUNT(C3573:D3573)=2,C3573*D3573/100000000,"n.a.")</x:f>
        <x:v>3.1113256833889995</x:v>
      </x:c>
      <x:c r="F3573" s="1" t="str">
        <x:v>get_fund_holders_6873838444356b70.json</x:v>
      </x:c>
      <x:c r="G3573" s="1" t="str">
        <x:v>get_fund_performance_c16a854f012da14c.json</x:v>
      </x:c>
    </x:row>
    <x:row r="3574" ht="25" customHeight="1">
      <x:c r="A3574" s="1" t="str">
        <x:v>510300.SH</x:v>
      </x:c>
      <x:c r="B3574" s="7" t="d">
        <x:v>2026-07-22T00:00:00.000Z</x:v>
      </x:c>
      <x:c r="C3574" s="8" t="n">
        <x:v>24044887700</x:v>
      </x:c>
      <x:c r="D3574" s="9" t="n">
        <x:v>4.772</x:v>
      </x:c>
      <x:c r="E3574" s="9" t="n">
        <x:f>IF(COUNT(C3574:D3574)=2,C3574*D3574/100000000,"n.a.")</x:f>
        <x:v>1147.422041044</x:v>
      </x:c>
      <x:c r="F3574" s="1" t="str">
        <x:v>get_fund_holders_1e677b142657289e.json</x:v>
      </x:c>
      <x:c r="G3574" s="1" t="str">
        <x:v>get_fund_performance_32b153f453e65745.json</x:v>
      </x:c>
    </x:row>
    <x:row r="3575" ht="25" customHeight="1">
      <x:c r="A3575" s="1" t="str">
        <x:v>510310.SH</x:v>
      </x:c>
      <x:c r="B3575" s="7" t="d">
        <x:v>2026-07-22T00:00:00.000Z</x:v>
      </x:c>
      <x:c r="C3575" s="8" t="n">
        <x:v>11163344000</x:v>
      </x:c>
      <x:c r="D3575" s="9" t="n">
        <x:v>4.634</x:v>
      </x:c>
      <x:c r="E3575" s="9" t="n">
        <x:f>IF(COUNT(C3575:D3575)=2,C3575*D3575/100000000,"n.a.")</x:f>
        <x:v>517.30936096</x:v>
      </x:c>
      <x:c r="F3575" s="1" t="str">
        <x:v>get_fund_holders_db155956e659ea95.json</x:v>
      </x:c>
      <x:c r="G3575" s="1" t="str">
        <x:v>get_fund_performance_ac2efc383ca02be2.json</x:v>
      </x:c>
    </x:row>
    <x:row r="3576" ht="25" customHeight="1">
      <x:c r="A3576" s="1" t="str">
        <x:v>510320.SH</x:v>
      </x:c>
      <x:c r="B3576" s="7" t="d">
        <x:v>2026-07-22T00:00:00.000Z</x:v>
      </x:c>
      <x:c r="C3576" s="8" t="n">
        <x:v>625068500</x:v>
      </x:c>
      <x:c r="D3576" s="9" t="n">
        <x:v>1.2824</x:v>
      </x:c>
      <x:c r="E3576" s="9" t="n">
        <x:f>IF(COUNT(C3576:D3576)=2,C3576*D3576/100000000,"n.a.")</x:f>
        <x:v>8.015878444</x:v>
      </x:c>
      <x:c r="F3576" s="1" t="str">
        <x:v>get_fund_holders_b20aeadfd65009a9.json</x:v>
      </x:c>
      <x:c r="G3576" s="1" t="str">
        <x:v>get_fund_performance_6f370d8e0a2e9620.json</x:v>
      </x:c>
    </x:row>
    <x:row r="3577" ht="25" customHeight="1">
      <x:c r="A3577" s="1" t="str">
        <x:v>510330.SH</x:v>
      </x:c>
      <x:c r="B3577" s="7" t="d">
        <x:v>2026-07-22T00:00:00.000Z</x:v>
      </x:c>
      <x:c r="C3577" s="8" t="n">
        <x:v>8380149800</x:v>
      </x:c>
      <x:c r="D3577" s="9" t="n">
        <x:v>4.9748</x:v>
      </x:c>
      <x:c r="E3577" s="9" t="n">
        <x:f>IF(COUNT(C3577:D3577)=2,C3577*D3577/100000000,"n.a.")</x:f>
        <x:v>416.89569225040003</x:v>
      </x:c>
      <x:c r="F3577" s="1" t="str">
        <x:v>get_fund_holders_72fdcd60fda59aca.json</x:v>
      </x:c>
      <x:c r="G3577" s="1" t="str">
        <x:v>get_fund_performance_bfc43c7fa5bbf98b.json</x:v>
      </x:c>
    </x:row>
    <x:row r="3578" ht="25" customHeight="1">
      <x:c r="A3578" s="1" t="str">
        <x:v>510350.SH</x:v>
      </x:c>
      <x:c r="B3578" s="7" t="d">
        <x:v>2026-07-22T00:00:00.000Z</x:v>
      </x:c>
      <x:c r="C3578" s="8" t="n">
        <x:v>685914700</x:v>
      </x:c>
      <x:c r="D3578" s="9" t="n">
        <x:v>4.996</x:v>
      </x:c>
      <x:c r="E3578" s="9" t="n">
        <x:f>IF(COUNT(C3578:D3578)=2,C3578*D3578/100000000,"n.a.")</x:f>
        <x:v>34.268298412</x:v>
      </x:c>
      <x:c r="F3578" s="1" t="str">
        <x:v>get_fund_holders_3073d9fb2fa63b6e.json</x:v>
      </x:c>
      <x:c r="G3578" s="1" t="str">
        <x:v>get_fund_performance_4eee3d47edebe064.json</x:v>
      </x:c>
    </x:row>
    <x:row r="3579" ht="25" customHeight="1">
      <x:c r="A3579" s="1" t="str">
        <x:v>510360.SH</x:v>
      </x:c>
      <x:c r="B3579" s="7" t="d">
        <x:v>2026-07-22T00:00:00.000Z</x:v>
      </x:c>
      <x:c r="C3579" s="8" t="n">
        <x:v>1829381200</x:v>
      </x:c>
      <x:c r="D3579" s="9" t="n">
        <x:v>1.8156</x:v>
      </x:c>
      <x:c r="E3579" s="9" t="n">
        <x:f>IF(COUNT(C3579:D3579)=2,C3579*D3579/100000000,"n.a.")</x:f>
        <x:v>33.214245067200004</x:v>
      </x:c>
      <x:c r="F3579" s="1" t="str">
        <x:v>get_fund_holders_8112bcd006961a9d.json</x:v>
      </x:c>
      <x:c r="G3579" s="1" t="str">
        <x:v>get_fund_performance_11643907f3f83e2c.json</x:v>
      </x:c>
    </x:row>
    <x:row r="3580" ht="25" customHeight="1">
      <x:c r="A3580" s="1" t="str">
        <x:v>510370.SH</x:v>
      </x:c>
      <x:c r="B3580" s="7" t="d">
        <x:v>2026-07-22T00:00:00.000Z</x:v>
      </x:c>
      <x:c r="C3580" s="8" t="n">
        <x:v>90258100</x:v>
      </x:c>
      <x:c r="D3580" s="9" t="n">
        <x:v>1.0586</x:v>
      </x:c>
      <x:c r="E3580" s="9" t="n">
        <x:f>IF(COUNT(C3580:D3580)=2,C3580*D3580/100000000,"n.a.")</x:f>
        <x:v>0.9554722466</x:v>
      </x:c>
      <x:c r="F3580" s="1" t="str">
        <x:v>get_fund_holders_72fdcd60fda59aca.json</x:v>
      </x:c>
      <x:c r="G3580" s="1" t="str">
        <x:v>get_fund_performance_bfc43c7fa5bbf98b.json</x:v>
      </x:c>
    </x:row>
    <x:row r="3581" ht="25" customHeight="1">
      <x:c r="A3581" s="1" t="str">
        <x:v>510380.SH</x:v>
      </x:c>
      <x:c r="B3581" s="7" t="d">
        <x:v>2026-07-22T00:00:00.000Z</x:v>
      </x:c>
      <x:c r="C3581" s="8" t="n">
        <x:v>1341802400</x:v>
      </x:c>
      <x:c r="D3581" s="9" t="n">
        <x:v>1.4125</x:v>
      </x:c>
      <x:c r="E3581" s="9" t="n">
        <x:f>IF(COUNT(C3581:D3581)=2,C3581*D3581/100000000,"n.a.")</x:f>
        <x:v>18.9529589</x:v>
      </x:c>
      <x:c r="F3581" s="1" t="str">
        <x:v>get_fund_holders_b7b2fd863d7cae37.json</x:v>
      </x:c>
      <x:c r="G3581" s="1" t="str">
        <x:v>get_fund_performance_782c037bcb449f29.json</x:v>
      </x:c>
    </x:row>
    <x:row r="3582" ht="25" customHeight="1">
      <x:c r="A3582" s="1" t="str">
        <x:v>510390.SH</x:v>
      </x:c>
      <x:c r="B3582" s="7" t="d">
        <x:v>2026-07-22T00:00:00.000Z</x:v>
      </x:c>
      <x:c r="C3582" s="8" t="n">
        <x:v>132050000</x:v>
      </x:c>
      <x:c r="D3582" s="9" t="n">
        <x:v>5.363</x:v>
      </x:c>
      <x:c r="E3582" s="9" t="n">
        <x:f>IF(COUNT(C3582:D3582)=2,C3582*D3582/100000000,"n.a.")</x:f>
        <x:v>7.0818415</x:v>
      </x:c>
      <x:c r="F3582" s="1" t="str">
        <x:v>get_fund_holders_de7653a1c69256fb.json</x:v>
      </x:c>
      <x:c r="G3582" s="1" t="str">
        <x:v>get_fund_performance_84601eddc1c275fe.json</x:v>
      </x:c>
    </x:row>
    <x:row r="3583" ht="25" customHeight="1">
      <x:c r="A3583" s="1" t="str">
        <x:v>510500.SH</x:v>
      </x:c>
      <x:c r="B3583" s="7" t="d">
        <x:v>2026-07-22T00:00:00.000Z</x:v>
      </x:c>
      <x:c r="C3583" s="8" t="n">
        <x:v>5786968600</x:v>
      </x:c>
      <x:c r="D3583" s="9" t="n">
        <x:v>7.7588</x:v>
      </x:c>
      <x:c r="E3583" s="9" t="n">
        <x:f>IF(COUNT(C3583:D3583)=2,C3583*D3583/100000000,"n.a.")</x:f>
        <x:v>448.9993197368</x:v>
      </x:c>
      <x:c r="F3583" s="1" t="str">
        <x:v>get_fund_holders_0f3e86d571c495d7.json</x:v>
      </x:c>
      <x:c r="G3583" s="1" t="str">
        <x:v>get_fund_performance_5896dab4189c2620.json</x:v>
      </x:c>
    </x:row>
    <x:row r="3584" ht="25" customHeight="1">
      <x:c r="A3584" s="1" t="str">
        <x:v>510510.SH</x:v>
      </x:c>
      <x:c r="B3584" s="7" t="d">
        <x:v>2026-07-22T00:00:00.000Z</x:v>
      </x:c>
      <x:c r="C3584" s="8" t="n">
        <x:v>917038300</x:v>
      </x:c>
      <x:c r="D3584" s="9" t="n">
        <x:v>2.5028</x:v>
      </x:c>
      <x:c r="E3584" s="9" t="n">
        <x:f>IF(COUNT(C3584:D3584)=2,C3584*D3584/100000000,"n.a.")</x:f>
        <x:v>22.951634572400003</x:v>
      </x:c>
      <x:c r="F3584" s="1" t="str">
        <x:v>get_fund_holders_4b6ceb4ab77d2485.json</x:v>
      </x:c>
      <x:c r="G3584" s="1" t="str">
        <x:v>get_fund_performance_b5f4b8ffdfab8d69.json</x:v>
      </x:c>
    </x:row>
    <x:row r="3585" ht="25" customHeight="1">
      <x:c r="A3585" s="1" t="str">
        <x:v>510530.SH</x:v>
      </x:c>
      <x:c r="B3585" s="7" t="d">
        <x:v>2026-07-22T00:00:00.000Z</x:v>
      </x:c>
      <x:c r="C3585" s="8" t="n">
        <x:v>48479400</x:v>
      </x:c>
      <x:c r="D3585" s="9" t="n">
        <x:v>8.6388</x:v>
      </x:c>
      <x:c r="E3585" s="9" t="n">
        <x:f>IF(COUNT(C3585:D3585)=2,C3585*D3585/100000000,"n.a.")</x:f>
        <x:v>4.1880384072</x:v>
      </x:c>
      <x:c r="F3585" s="1" t="str">
        <x:v>get_fund_holders_02dd5efc1003a96c.json</x:v>
      </x:c>
      <x:c r="G3585" s="1" t="str">
        <x:v>get_fund_performance_b02199b195311b97.json</x:v>
      </x:c>
    </x:row>
    <x:row r="3586" ht="25" customHeight="1">
      <x:c r="A3586" s="1" t="str">
        <x:v>510550.SH</x:v>
      </x:c>
      <x:c r="B3586" s="7" t="d">
        <x:v>2026-07-22T00:00:00.000Z</x:v>
      </x:c>
      <x:c r="C3586" s="8" t="n">
        <x:v>23743300</x:v>
      </x:c>
      <x:c r="D3586" s="9" t="n">
        <x:v>1.9966</x:v>
      </x:c>
      <x:c r="E3586" s="9" t="n">
        <x:f>IF(COUNT(C3586:D3586)=2,C3586*D3586/100000000,"n.a.")</x:f>
        <x:v>0.4740587278</x:v>
      </x:c>
      <x:c r="F3586" s="1" t="str">
        <x:v>get_fund_holders_9716a79bd81ae93a.json</x:v>
      </x:c>
      <x:c r="G3586" s="1" t="str">
        <x:v>get_fund_performance_a204b4467a190cee.json</x:v>
      </x:c>
    </x:row>
    <x:row r="3587" ht="25" customHeight="1">
      <x:c r="A3587" s="1" t="str">
        <x:v>510560.SH</x:v>
      </x:c>
      <x:c r="B3587" s="7" t="d">
        <x:v>2026-07-22T00:00:00.000Z</x:v>
      </x:c>
      <x:c r="C3587" s="8" t="n">
        <x:v>60318700</x:v>
      </x:c>
      <x:c r="D3587" s="9" t="n">
        <x:v>1.932</x:v>
      </x:c>
      <x:c r="E3587" s="9" t="n">
        <x:f>IF(COUNT(C3587:D3587)=2,C3587*D3587/100000000,"n.a.")</x:f>
        <x:v>1.165357284</x:v>
      </x:c>
      <x:c r="F3587" s="1" t="str">
        <x:v>get_fund_holders_397f67910833c338.json</x:v>
      </x:c>
      <x:c r="G3587" s="1" t="str">
        <x:v>get_fund_performance_a001173e5434a9d4.json</x:v>
      </x:c>
    </x:row>
    <x:row r="3588" ht="25" customHeight="1">
      <x:c r="A3588" s="1" t="str">
        <x:v>510570.SH</x:v>
      </x:c>
      <x:c r="B3588" s="7" t="d">
        <x:v>2026-07-22T00:00:00.000Z</x:v>
      </x:c>
      <x:c r="C3588" s="8" t="n">
        <x:v>33060600</x:v>
      </x:c>
      <x:c r="D3588" s="9" t="n">
        <x:v>1.2243</x:v>
      </x:c>
      <x:c r="E3588" s="9" t="n">
        <x:f>IF(COUNT(C3588:D3588)=2,C3588*D3588/100000000,"n.a.")</x:f>
        <x:v>0.4047609258</x:v>
      </x:c>
      <x:c r="F3588" s="1" t="str">
        <x:v>get_fund_holders_397f67910833c338.json</x:v>
      </x:c>
      <x:c r="G3588" s="1" t="str">
        <x:v>get_fund_performance_a001173e5434a9d4.json</x:v>
      </x:c>
    </x:row>
    <x:row r="3589" ht="25" customHeight="1">
      <x:c r="A3589" s="1" t="str">
        <x:v>510580.SH</x:v>
      </x:c>
      <x:c r="B3589" s="7" t="d">
        <x:v>2026-07-22T00:00:00.000Z</x:v>
      </x:c>
      <x:c r="C3589" s="8" t="n">
        <x:v>1081368300</x:v>
      </x:c>
      <x:c r="D3589" s="9" t="n">
        <x:v>4.0669</x:v>
      </x:c>
      <x:c r="E3589" s="9" t="n">
        <x:f>IF(COUNT(C3589:D3589)=2,C3589*D3589/100000000,"n.a.")</x:f>
        <x:v>43.9781673927</x:v>
      </x:c>
      <x:c r="F3589" s="1" t="str">
        <x:v>get_fund_holders_642ec0bcd548408a.json</x:v>
      </x:c>
      <x:c r="G3589" s="1" t="str">
        <x:v>get_fund_performance_52dd6b7444cbe37f.json</x:v>
      </x:c>
    </x:row>
    <x:row r="3590" ht="25" customHeight="1">
      <x:c r="A3590" s="1" t="str">
        <x:v>510590.SH</x:v>
      </x:c>
      <x:c r="B3590" s="7" t="d">
        <x:v>2026-07-22T00:00:00.000Z</x:v>
      </x:c>
      <x:c r="C3590" s="8" t="n">
        <x:v>118786100</x:v>
      </x:c>
      <x:c r="D3590" s="9" t="n">
        <x:v>8.3657</x:v>
      </x:c>
      <x:c r="E3590" s="9" t="n">
        <x:f>IF(COUNT(C3590:D3590)=2,C3590*D3590/100000000,"n.a.")</x:f>
        <x:v>9.9372887677</x:v>
      </x:c>
      <x:c r="F3590" s="1" t="str">
        <x:v>get_fund_holders_c3d87f4218ad4583.json</x:v>
      </x:c>
      <x:c r="G3590" s="1" t="str">
        <x:v>get_fund_performance_02aa700a9df0acc2.json</x:v>
      </x:c>
    </x:row>
    <x:row r="3591" ht="25" customHeight="1">
      <x:c r="A3591" s="1" t="str">
        <x:v>512100.SH</x:v>
      </x:c>
      <x:c r="B3591" s="7" t="d">
        <x:v>2026-07-22T00:00:00.000Z</x:v>
      </x:c>
      <x:c r="C3591" s="8" t="n">
        <x:v>8671217600</x:v>
      </x:c>
      <x:c r="D3591" s="9" t="n">
        <x:v>2.8984</x:v>
      </x:c>
      <x:c r="E3591" s="9" t="n">
        <x:f>IF(COUNT(C3591:D3591)=2,C3591*D3591/100000000,"n.a.")</x:f>
        <x:v>251.3265709184</x:v>
      </x:c>
      <x:c r="F3591" s="1" t="str">
        <x:v>get_fund_holders_f06ed8ca04a5c3cd.json</x:v>
      </x:c>
      <x:c r="G3591" s="1" t="str">
        <x:v>get_fund_performance_7ef9212eaf1828ff.json</x:v>
      </x:c>
    </x:row>
    <x:row r="3592" ht="25" customHeight="1">
      <x:c r="A3592" s="1" t="str">
        <x:v>512500.SH</x:v>
      </x:c>
      <x:c r="B3592" s="7" t="d">
        <x:v>2026-07-22T00:00:00.000Z</x:v>
      </x:c>
      <x:c r="C3592" s="8" t="n">
        <x:v>1870408800</x:v>
      </x:c>
      <x:c r="D3592" s="9" t="n">
        <x:v>4.3815</x:v>
      </x:c>
      <x:c r="E3592" s="9" t="n">
        <x:f>IF(COUNT(C3592:D3592)=2,C3592*D3592/100000000,"n.a.")</x:f>
        <x:v>81.951961572</x:v>
      </x:c>
      <x:c r="F3592" s="1" t="str">
        <x:v>get_fund_holders_9716a79bd81ae93a.json</x:v>
      </x:c>
      <x:c r="G3592" s="1" t="str">
        <x:v>get_fund_performance_a204b4467a190cee.json</x:v>
      </x:c>
    </x:row>
    <x:row r="3593" ht="25" customHeight="1">
      <x:c r="A3593" s="1" t="str">
        <x:v>512510.SH</x:v>
      </x:c>
      <x:c r="B3593" s="7" t="d">
        <x:v>2026-07-22T00:00:00.000Z</x:v>
      </x:c>
      <x:c r="C3593" s="8" t="n">
        <x:v>427429800</x:v>
      </x:c>
      <x:c r="D3593" s="9" t="n">
        <x:v>2.3097</x:v>
      </x:c>
      <x:c r="E3593" s="9" t="n">
        <x:f>IF(COUNT(C3593:D3593)=2,C3593*D3593/100000000,"n.a.")</x:f>
        <x:v>9.872346090599999</x:v>
      </x:c>
      <x:c r="F3593" s="1" t="str">
        <x:v>get_fund_holders_cb7a47267215c1da.json</x:v>
      </x:c>
      <x:c r="G3593" s="1" t="str">
        <x:v>get_fund_performance_7bf0efc786c27bf1.json</x:v>
      </x:c>
    </x:row>
    <x:row r="3594" ht="25" customHeight="1">
      <x:c r="A3594" s="1" t="str">
        <x:v>515130.SH</x:v>
      </x:c>
      <x:c r="B3594" s="7" t="d">
        <x:v>2026-07-22T00:00:00.000Z</x:v>
      </x:c>
      <x:c r="C3594" s="8" t="n">
        <x:v>103463200</x:v>
      </x:c>
      <x:c r="D3594" s="9" t="n">
        <x:v>1.5743</x:v>
      </x:c>
      <x:c r="E3594" s="9" t="n">
        <x:f>IF(COUNT(C3594:D3594)=2,C3594*D3594/100000000,"n.a.")</x:f>
        <x:v>1.6288211576</x:v>
      </x:c>
      <x:c r="F3594" s="1" t="str">
        <x:v>get_fund_holders_02dd5efc1003a96c.json</x:v>
      </x:c>
      <x:c r="G3594" s="1" t="str">
        <x:v>get_fund_performance_b02199b195311b97.json</x:v>
      </x:c>
    </x:row>
    <x:row r="3595" ht="25" customHeight="1">
      <x:c r="A3595" s="1" t="str">
        <x:v>515190.SH</x:v>
      </x:c>
      <x:c r="B3595" s="7" t="d">
        <x:v>2026-07-22T00:00:00.000Z</x:v>
      </x:c>
      <x:c r="C3595" s="8" t="n">
        <x:v>287466100</x:v>
      </x:c>
      <x:c r="D3595" s="9" t="n">
        <x:v>1.6299</x:v>
      </x:c>
      <x:c r="E3595" s="9" t="n">
        <x:f>IF(COUNT(C3595:D3595)=2,C3595*D3595/100000000,"n.a.")</x:f>
        <x:v>4.6854099639</x:v>
      </x:c>
      <x:c r="F3595" s="1" t="str">
        <x:v>get_fund_holders_4a5b486412b93368.json</x:v>
      </x:c>
      <x:c r="G3595" s="1" t="str">
        <x:v>get_fund_performance_d3b8a29dbfda12d5.json</x:v>
      </x:c>
    </x:row>
    <x:row r="3596" ht="25" customHeight="1">
      <x:c r="A3596" s="1" t="str">
        <x:v>515310.SH</x:v>
      </x:c>
      <x:c r="B3596" s="7" t="d">
        <x:v>2026-07-22T00:00:00.000Z</x:v>
      </x:c>
      <x:c r="C3596" s="8" t="n">
        <x:v>367111200</x:v>
      </x:c>
      <x:c r="D3596" s="9" t="n">
        <x:v>1.4187</x:v>
      </x:c>
      <x:c r="E3596" s="9" t="n">
        <x:f>IF(COUNT(C3596:D3596)=2,C3596*D3596/100000000,"n.a.")</x:f>
        <x:v>5.2082065944</x:v>
      </x:c>
      <x:c r="F3596" s="1" t="str">
        <x:v>get_fund_holders_9654d298fd7411b0.json</x:v>
      </x:c>
      <x:c r="G3596" s="1" t="str">
        <x:v>get_fund_performance_1d4a9808e8556da1.json</x:v>
      </x:c>
    </x:row>
    <x:row r="3597" ht="25" customHeight="1">
      <x:c r="A3597" s="1" t="str">
        <x:v>515330.SH</x:v>
      </x:c>
      <x:c r="B3597" s="7" t="d">
        <x:v>2026-07-22T00:00:00.000Z</x:v>
      </x:c>
      <x:c r="C3597" s="8" t="n">
        <x:v>6491709500</x:v>
      </x:c>
      <x:c r="D3597" s="9" t="n">
        <x:v>1.3698</x:v>
      </x:c>
      <x:c r="E3597" s="9" t="n">
        <x:f>IF(COUNT(C3597:D3597)=2,C3597*D3597/100000000,"n.a.")</x:f>
        <x:v>88.92343673099998</x:v>
      </x:c>
      <x:c r="F3597" s="1" t="str">
        <x:v>get_fund_holders_8112bcd006961a9d.json</x:v>
      </x:c>
      <x:c r="G3597" s="1" t="str">
        <x:v>get_fund_performance_11643907f3f83e2c.json</x:v>
      </x:c>
    </x:row>
    <x:row r="3598" ht="25" customHeight="1">
      <x:c r="A3598" s="1" t="str">
        <x:v>515350.SH</x:v>
      </x:c>
      <x:c r="B3598" s="7" t="d">
        <x:v>2026-07-22T00:00:00.000Z</x:v>
      </x:c>
      <x:c r="C3598" s="8" t="n">
        <x:v>12599200</x:v>
      </x:c>
      <x:c r="D3598" s="9" t="n">
        <x:v>6.3931</x:v>
      </x:c>
      <x:c r="E3598" s="9" t="n">
        <x:f>IF(COUNT(C3598:D3598)=2,C3598*D3598/100000000,"n.a.")</x:f>
        <x:v>0.8054794552</x:v>
      </x:c>
      <x:c r="F3598" s="1" t="str">
        <x:v>get_fund_holders_f7a0251fa6d4d112.json</x:v>
      </x:c>
      <x:c r="G3598" s="1" t="str">
        <x:v>get_fund_performance_f34761a2b46b9330.json</x:v>
      </x:c>
    </x:row>
    <x:row r="3599" ht="25" customHeight="1">
      <x:c r="A3599" s="1" t="str">
        <x:v>515360.SH</x:v>
      </x:c>
      <x:c r="B3599" s="7" t="d">
        <x:v>2026-07-22T00:00:00.000Z</x:v>
      </x:c>
      <x:c r="C3599" s="8" t="n">
        <x:v>38279300</x:v>
      </x:c>
      <x:c r="D3599" s="9" t="n">
        <x:v>6.8491</x:v>
      </x:c>
      <x:c r="E3599" s="9" t="n">
        <x:f>IF(COUNT(C3599:D3599)=2,C3599*D3599/100000000,"n.a.")</x:f>
        <x:v>2.6217875363</x:v>
      </x:c>
      <x:c r="F3599" s="1" t="str">
        <x:v>get_fund_holders_b20aeadfd65009a9.json</x:v>
      </x:c>
      <x:c r="G3599" s="1" t="str">
        <x:v>get_fund_performance_6f370d8e0a2e9620.json</x:v>
      </x:c>
    </x:row>
    <x:row r="3600" ht="25" customHeight="1">
      <x:c r="A3600" s="1" t="str">
        <x:v>515380.SH</x:v>
      </x:c>
      <x:c r="B3600" s="7" t="d">
        <x:v>2026-07-22T00:00:00.000Z</x:v>
      </x:c>
      <x:c r="C3600" s="8" t="n">
        <x:v>666099800</x:v>
      </x:c>
      <x:c r="D3600" s="9" t="n">
        <x:v>5.5165</x:v>
      </x:c>
      <x:c r="E3600" s="9" t="n">
        <x:f>IF(COUNT(C3600:D3600)=2,C3600*D3600/100000000,"n.a.")</x:f>
        <x:v>36.745395467</x:v>
      </x:c>
      <x:c r="F3600" s="1" t="str">
        <x:v>get_fund_holders_3073d9fb2fa63b6e.json</x:v>
      </x:c>
      <x:c r="G3600" s="1" t="str">
        <x:v>get_fund_performance_4eee3d47edebe064.json</x:v>
      </x:c>
    </x:row>
    <x:row r="3601" ht="25" customHeight="1">
      <x:c r="A3601" s="1" t="str">
        <x:v>515390.SH</x:v>
      </x:c>
      <x:c r="B3601" s="7" t="d">
        <x:v>2026-07-22T00:00:00.000Z</x:v>
      </x:c>
      <x:c r="C3601" s="8" t="n">
        <x:v>1870683000</x:v>
      </x:c>
      <x:c r="D3601" s="9" t="n">
        <x:v>1.3848</x:v>
      </x:c>
      <x:c r="E3601" s="9" t="n">
        <x:f>IF(COUNT(C3601:D3601)=2,C3601*D3601/100000000,"n.a.")</x:f>
        <x:v>25.905218184000002</x:v>
      </x:c>
      <x:c r="F3601" s="1" t="str">
        <x:v>get_fund_holders_de7653a1c69256fb.json</x:v>
      </x:c>
      <x:c r="G3601" s="1" t="str">
        <x:v>get_fund_performance_84601eddc1c275fe.json</x:v>
      </x:c>
    </x:row>
    <x:row r="3602" ht="25" customHeight="1">
      <x:c r="A3602" s="1" t="str">
        <x:v>515530.SH</x:v>
      </x:c>
      <x:c r="B3602" s="7" t="d">
        <x:v>2026-07-22T00:00:00.000Z</x:v>
      </x:c>
      <x:c r="C3602" s="8" t="n">
        <x:v>13042700</x:v>
      </x:c>
      <x:c r="D3602" s="9" t="n">
        <x:v>4.2654</x:v>
      </x:c>
      <x:c r="E3602" s="9" t="n">
        <x:f>IF(COUNT(C3602:D3602)=2,C3602*D3602/100000000,"n.a.")</x:f>
        <x:v>0.5563233258</x:v>
      </x:c>
      <x:c r="F3602" s="1" t="str">
        <x:v>get_fund_holders_c3d87f4218ad4583.json</x:v>
      </x:c>
      <x:c r="G3602" s="1" t="str">
        <x:v>get_fund_performance_02aa700a9df0acc2.json</x:v>
      </x:c>
    </x:row>
    <x:row r="3603" ht="25" customHeight="1">
      <x:c r="A3603" s="1" t="str">
        <x:v>515550.SH</x:v>
      </x:c>
      <x:c r="B3603" s="7" t="d">
        <x:v>2026-07-22T00:00:00.000Z</x:v>
      </x:c>
      <x:c r="C3603" s="8" t="n">
        <x:v>18345700</x:v>
      </x:c>
      <x:c r="D3603" s="9" t="n">
        <x:v>1.7448</x:v>
      </x:c>
      <x:c r="E3603" s="9" t="n">
        <x:f>IF(COUNT(C3603:D3603)=2,C3603*D3603/100000000,"n.a.")</x:f>
        <x:v>0.32009577359999997</x:v>
      </x:c>
      <x:c r="F3603" s="1" t="str">
        <x:v>get_fund_holders_4b6ceb4ab77d2485.json</x:v>
      </x:c>
      <x:c r="G3603" s="1" t="str">
        <x:v>get_fund_performance_b5f4b8ffdfab8d69.json</x:v>
      </x:c>
    </x:row>
    <x:row r="3604" ht="25" customHeight="1">
      <x:c r="A3604" s="1" t="str">
        <x:v>515660.SH</x:v>
      </x:c>
      <x:c r="B3604" s="7" t="d">
        <x:v>2026-07-22T00:00:00.000Z</x:v>
      </x:c>
      <x:c r="C3604" s="8" t="n">
        <x:v>436294200</x:v>
      </x:c>
      <x:c r="D3604" s="9" t="n">
        <x:v>5.926</x:v>
      </x:c>
      <x:c r="E3604" s="9" t="n">
        <x:f>IF(COUNT(C3604:D3604)=2,C3604*D3604/100000000,"n.a.")</x:f>
        <x:v>25.854794292</x:v>
      </x:c>
      <x:c r="F3604" s="1" t="str">
        <x:v>get_fund_holders_9f97c20db2568193.json</x:v>
      </x:c>
      <x:c r="G3604" s="1" t="str">
        <x:v>get_fund_performance_cc51021ca3a41cab.json</x:v>
      </x:c>
    </x:row>
    <x:row r="3605" ht="25" customHeight="1">
      <x:c r="A3605" s="1" t="str">
        <x:v>516300.SH</x:v>
      </x:c>
      <x:c r="B3605" s="7" t="d">
        <x:v>2026-07-22T00:00:00.000Z</x:v>
      </x:c>
      <x:c r="C3605" s="8" t="n">
        <x:v>41012600</x:v>
      </x:c>
      <x:c r="D3605" s="9" t="n">
        <x:v>2.9975</x:v>
      </x:c>
      <x:c r="E3605" s="9" t="n">
        <x:f>IF(COUNT(C3605:D3605)=2,C3605*D3605/100000000,"n.a.")</x:f>
        <x:v>1.229352685</x:v>
      </x:c>
      <x:c r="F3605" s="1" t="str">
        <x:v>get_fund_holders_297fc90dcb4e9518.json</x:v>
      </x:c>
      <x:c r="G3605" s="1" t="str">
        <x:v>get_fund_performance_76033c52f8ce0ced.json</x:v>
      </x:c>
    </x:row>
    <x:row r="3606" ht="25" customHeight="1">
      <x:c r="A3606" s="1" t="str">
        <x:v>560010.SH</x:v>
      </x:c>
      <x:c r="B3606" s="7" t="d">
        <x:v>2026-07-22T00:00:00.000Z</x:v>
      </x:c>
      <x:c r="C3606" s="8" t="n">
        <x:v>2148621700</x:v>
      </x:c>
      <x:c r="D3606" s="9" t="n">
        <x:v>2.9679</x:v>
      </x:c>
      <x:c r="E3606" s="9" t="n">
        <x:f>IF(COUNT(C3606:D3606)=2,C3606*D3606/100000000,"n.a.")</x:f>
        <x:v>63.768943434300006</x:v>
      </x:c>
      <x:c r="F3606" s="1" t="str">
        <x:v>get_fund_holders_6873838444356b70.json</x:v>
      </x:c>
      <x:c r="G3606" s="1" t="str">
        <x:v>get_fund_performance_c16a854f012da14c.json</x:v>
      </x:c>
    </x:row>
    <x:row r="3607" ht="25" customHeight="1">
      <x:c r="A3607" s="1" t="str">
        <x:v>560110.SH</x:v>
      </x:c>
      <x:c r="B3607" s="7" t="d">
        <x:v>2026-07-22T00:00:00.000Z</x:v>
      </x:c>
      <x:c r="C3607" s="8" t="n">
        <x:v>340903500</x:v>
      </x:c>
      <x:c r="D3607" s="9" t="n">
        <x:v>1.0728</x:v>
      </x:c>
      <x:c r="E3607" s="9" t="n">
        <x:f>IF(COUNT(C3607:D3607)=2,C3607*D3607/100000000,"n.a.")</x:f>
        <x:v>3.657212748</x:v>
      </x:c>
      <x:c r="F3607" s="1" t="str">
        <x:v>get_fund_holders_297fc90dcb4e9518.json</x:v>
      </x:c>
      <x:c r="G3607" s="1" t="str">
        <x:v>get_fund_performance_76033c52f8ce0ced.json</x:v>
      </x:c>
    </x:row>
    <x:row r="3608" ht="25" customHeight="1">
      <x:c r="A3608" s="1" t="str">
        <x:v>560220.SH</x:v>
      </x:c>
      <x:c r="B3608" s="7" t="d">
        <x:v>2026-07-22T00:00:00.000Z</x:v>
      </x:c>
      <x:c r="C3608" s="8" t="n">
        <x:v>63717000</x:v>
      </x:c>
      <x:c r="D3608" s="9" t="n">
        <x:v>1.2776</x:v>
      </x:c>
      <x:c r="E3608" s="9" t="n">
        <x:f>IF(COUNT(C3608:D3608)=2,C3608*D3608/100000000,"n.a.")</x:f>
        <x:v>0.814048392</x:v>
      </x:c>
      <x:c r="F3608" s="1" t="str">
        <x:v>get_fund_holders_fc050ecb223266b2.json</x:v>
      </x:c>
      <x:c r="G3608" s="1" t="str">
        <x:v>get_fund_performance_64e81de3617dc384.json</x:v>
      </x:c>
    </x:row>
    <x:row r="3609" ht="25" customHeight="1">
      <x:c r="A3609" s="1" t="str">
        <x:v>561350.SH</x:v>
      </x:c>
      <x:c r="B3609" s="7" t="d">
        <x:v>2026-07-22T00:00:00.000Z</x:v>
      </x:c>
      <x:c r="C3609" s="8" t="n">
        <x:v>85700000</x:v>
      </x:c>
      <x:c r="D3609" s="9" t="n">
        <x:v>1.2337</x:v>
      </x:c>
      <x:c r="E3609" s="9" t="n">
        <x:f>IF(COUNT(C3609:D3609)=2,C3609*D3609/100000000,"n.a.")</x:f>
        <x:v>1.0572809</x:v>
      </x:c>
      <x:c r="F3609" s="1" t="str">
        <x:v>get_fund_holders_13991b14672a9e5b.json</x:v>
      </x:c>
      <x:c r="G3609" s="1" t="str">
        <x:v>get_fund_performance_0e4c5b8e47ee8e76.json</x:v>
      </x:c>
    </x:row>
    <x:row r="3610" ht="25" customHeight="1">
      <x:c r="A3610" s="1" t="str">
        <x:v>561370.SH</x:v>
      </x:c>
      <x:c r="B3610" s="7" t="d">
        <x:v>2026-07-22T00:00:00.000Z</x:v>
      </x:c>
      <x:c r="C3610" s="8" t="n">
        <x:v>28356000</x:v>
      </x:c>
      <x:c r="D3610" s="9" t="n">
        <x:v>1.2434</x:v>
      </x:c>
      <x:c r="E3610" s="9" t="n">
        <x:f>IF(COUNT(C3610:D3610)=2,C3610*D3610/100000000,"n.a.")</x:f>
        <x:v>0.35257850399999996</x:v>
      </x:c>
      <x:c r="F3610" s="1" t="str">
        <x:v>get_fund_holders_2726ab4790466ee0.json</x:v>
      </x:c>
      <x:c r="G3610" s="1" t="str">
        <x:v>get_fund_performance_cb9287801365b0fc.json</x:v>
      </x:c>
    </x:row>
    <x:row r="3611" ht="25" customHeight="1">
      <x:c r="A3611" s="1" t="str">
        <x:v>561930.SH</x:v>
      </x:c>
      <x:c r="B3611" s="7" t="d">
        <x:v>2026-07-22T00:00:00.000Z</x:v>
      </x:c>
      <x:c r="C3611" s="8" t="n">
        <x:v>304260600</x:v>
      </x:c>
      <x:c r="D3611" s="9" t="n">
        <x:v>1.5951</x:v>
      </x:c>
      <x:c r="E3611" s="9" t="n">
        <x:f>IF(COUNT(C3611:D3611)=2,C3611*D3611/100000000,"n.a.")</x:f>
        <x:v>4.8532608306</x:v>
      </x:c>
      <x:c r="F3611" s="1" t="str">
        <x:v>get_fund_holders_f7a0251fa6d4d112.json</x:v>
      </x:c>
      <x:c r="G3611" s="1" t="str">
        <x:v>get_fund_performance_f34761a2b46b9330.json</x:v>
      </x:c>
    </x:row>
    <x:row r="3612" ht="25" customHeight="1">
      <x:c r="A3612" s="1" t="str">
        <x:v>562660.SH</x:v>
      </x:c>
      <x:c r="B3612" s="7" t="d">
        <x:v>2026-07-22T00:00:00.000Z</x:v>
      </x:c>
      <x:c r="C3612" s="8" t="n">
        <x:v>264874000</x:v>
      </x:c>
      <x:c r="D3612" s="9" t="n">
        <x:v>1.6252</x:v>
      </x:c>
      <x:c r="E3612" s="9" t="n">
        <x:f>IF(COUNT(C3612:D3612)=2,C3612*D3612/100000000,"n.a.")</x:f>
        <x:v>4.3047322480000005</x:v>
      </x:c>
      <x:c r="F3612" s="1" t="str">
        <x:v>get_fund_holders_a10e2190a42af2eb.json</x:v>
      </x:c>
      <x:c r="G3612" s="1" t="str">
        <x:v>get_fund_performance_074fe7c4861a32c8.json</x:v>
      </x:c>
    </x:row>
    <x:row r="3613" ht="25" customHeight="1">
      <x:c r="A3613" s="1" t="str">
        <x:v>563200.SH</x:v>
      </x:c>
      <x:c r="B3613" s="7" t="d">
        <x:v>2026-07-22T00:00:00.000Z</x:v>
      </x:c>
      <x:c r="C3613" s="8" t="n">
        <x:v>63458800</x:v>
      </x:c>
      <x:c r="D3613" s="9" t="n">
        <x:v>1.3424</x:v>
      </x:c>
      <x:c r="E3613" s="9" t="n">
        <x:f>IF(COUNT(C3613:D3613)=2,C3613*D3613/100000000,"n.a.")</x:f>
        <x:v>0.8518709312</x:v>
      </x:c>
      <x:c r="F3613" s="1" t="str">
        <x:v>get_fund_holders_fc050ecb223266b2.json</x:v>
      </x:c>
      <x:c r="G3613" s="1" t="str">
        <x:v>get_fund_performance_64e81de3617dc384.json</x:v>
      </x:c>
    </x:row>
    <x:row r="3614" ht="25" customHeight="1">
      <x:c r="A3614" s="1" t="str">
        <x:v>563300.SH</x:v>
      </x:c>
      <x:c r="B3614" s="7" t="d">
        <x:v>2026-07-22T00:00:00.000Z</x:v>
      </x:c>
      <x:c r="C3614" s="8" t="n">
        <x:v>4026174000</x:v>
      </x:c>
      <x:c r="D3614" s="9" t="n">
        <x:v>1.2759</x:v>
      </x:c>
      <x:c r="E3614" s="9" t="n">
        <x:f>IF(COUNT(C3614:D3614)=2,C3614*D3614/100000000,"n.a.")</x:f>
        <x:v>51.369954066000005</x:v>
      </x:c>
      <x:c r="F3614" s="1" t="str">
        <x:v>get_fund_holders_a10e2190a42af2eb.json</x:v>
      </x:c>
      <x:c r="G3614" s="1" t="str">
        <x:v>get_fund_performance_074fe7c4861a32c8.json</x:v>
      </x:c>
    </x:row>
    <x:row r="3615" ht="25" customHeight="1">
      <x:c r="A3615" s="1" t="str">
        <x:v>563520.SH</x:v>
      </x:c>
      <x:c r="B3615" s="7" t="d">
        <x:v>2026-07-22T00:00:00.000Z</x:v>
      </x:c>
      <x:c r="C3615" s="8" t="n">
        <x:v>460065000</x:v>
      </x:c>
      <x:c r="D3615" s="9" t="n">
        <x:v>1.2196</x:v>
      </x:c>
      <x:c r="E3615" s="9" t="n">
        <x:f>IF(COUNT(C3615:D3615)=2,C3615*D3615/100000000,"n.a.")</x:f>
        <x:v>5.61095274</x:v>
      </x:c>
      <x:c r="F3615" s="1" t="str">
        <x:v>get_fund_holders_1e677b142657289e.json</x:v>
      </x:c>
      <x:c r="G3615" s="1" t="str">
        <x:v>get_fund_performance_32b153f453e65745.json</x:v>
      </x:c>
    </x:row>
    <x:row r="3616" ht="25" customHeight="1">
      <x:c r="A3616" s="1" t="str">
        <x:v>563750.SH</x:v>
      </x:c>
      <x:c r="B3616" s="7" t="d">
        <x:v>2026-07-22T00:00:00.000Z</x:v>
      </x:c>
      <x:c r="C3616" s="8" t="n">
        <x:v>367237000</x:v>
      </x:c>
      <x:c r="D3616" s="9" t="n">
        <x:v>1.0822</x:v>
      </x:c>
      <x:c r="E3616" s="9" t="n">
        <x:f>IF(COUNT(C3616:D3616)=2,C3616*D3616/100000000,"n.a.")</x:f>
        <x:v>3.9742388140000005</x:v>
      </x:c>
      <x:c r="F3616" s="1" t="str">
        <x:v>get_fund_holders_3a509cba2b0c91ea.json</x:v>
      </x:c>
      <x:c r="G3616" s="1" t="str">
        <x:v>get_fund_performance_aa085c9cb9fda8b6.json</x:v>
      </x:c>
    </x:row>
    <x:row r="3617" ht="25" customHeight="1">
      <x:c r="A3617" s="1" t="str">
        <x:v>588000.SH</x:v>
      </x:c>
      <x:c r="B3617" s="7" t="d">
        <x:v>2026-07-22T00:00:00.000Z</x:v>
      </x:c>
      <x:c r="C3617" s="8" t="n">
        <x:v>44360668200</x:v>
      </x:c>
      <x:c r="D3617" s="9" t="n">
        <x:v>1.9615</x:v>
      </x:c>
      <x:c r="E3617" s="9" t="n">
        <x:f>IF(COUNT(C3617:D3617)=2,C3617*D3617/100000000,"n.a.")</x:f>
        <x:v>870.134506743</x:v>
      </x:c>
      <x:c r="F3617" s="1" t="str">
        <x:v>get_fund_holders_d7a48f04a3675863.json</x:v>
      </x:c>
      <x:c r="G3617" s="1" t="str">
        <x:v>get_fund_performance_8e72c41e3db9b3ba.json</x:v>
      </x:c>
    </x:row>
    <x:row r="3618" ht="25" customHeight="1">
      <x:c r="A3618" s="1" t="str">
        <x:v>588040.SH</x:v>
      </x:c>
      <x:c r="B3618" s="7" t="d">
        <x:v>2026-07-22T00:00:00.000Z</x:v>
      </x:c>
      <x:c r="C3618" s="8" t="n">
        <x:v>133889000</x:v>
      </x:c>
      <x:c r="D3618" s="9" t="n">
        <x:v>1.8852</x:v>
      </x:c>
      <x:c r="E3618" s="9" t="n">
        <x:f>IF(COUNT(C3618:D3618)=2,C3618*D3618/100000000,"n.a.")</x:f>
        <x:v>2.524075428</x:v>
      </x:c>
      <x:c r="F3618" s="1" t="str">
        <x:v>get_fund_holders_289aa24890e2120f.json</x:v>
      </x:c>
      <x:c r="G3618" s="1" t="str">
        <x:v>get_fund_performance_132f843fe326f0e9.json</x:v>
      </x:c>
    </x:row>
    <x:row r="3619" ht="25" customHeight="1">
      <x:c r="A3619" s="1" t="str">
        <x:v>588050.SH</x:v>
      </x:c>
      <x:c r="B3619" s="7" t="d">
        <x:v>2026-07-22T00:00:00.000Z</x:v>
      </x:c>
      <x:c r="C3619" s="8" t="n">
        <x:v>5375241300</x:v>
      </x:c>
      <x:c r="D3619" s="9" t="n">
        <x:v>1.9017</x:v>
      </x:c>
      <x:c r="E3619" s="9" t="n">
        <x:f>IF(COUNT(C3619:D3619)=2,C3619*D3619/100000000,"n.a.")</x:f>
        <x:v>102.22096380209999</x:v>
      </x:c>
      <x:c r="F3619" s="1" t="str">
        <x:v>get_fund_holders_bf65d0019adb3c3e.json</x:v>
      </x:c>
      <x:c r="G3619" s="1" t="str">
        <x:v>get_fund_performance_dbfdb5899fd5fed8.json</x:v>
      </x:c>
    </x:row>
    <x:row r="3620" ht="25" customHeight="1">
      <x:c r="A3620" s="1" t="str">
        <x:v>588060.SH</x:v>
      </x:c>
      <x:c r="B3620" s="7" t="d">
        <x:v>2026-07-22T00:00:00.000Z</x:v>
      </x:c>
      <x:c r="C3620" s="8" t="n">
        <x:v>6421140000</x:v>
      </x:c>
      <x:c r="D3620" s="9" t="n">
        <x:v>1.1789</x:v>
      </x:c>
      <x:c r="E3620" s="9" t="n">
        <x:f>IF(COUNT(C3620:D3620)=2,C3620*D3620/100000000,"n.a.")</x:f>
        <x:v>75.69881946</x:v>
      </x:c>
      <x:c r="F3620" s="1" t="str">
        <x:v>get_fund_holders_5233c0fc3241a32c.json</x:v>
      </x:c>
      <x:c r="G3620" s="1" t="str">
        <x:v>get_fund_performance_efd396d3cd9bc676.json</x:v>
      </x:c>
    </x:row>
    <x:row r="3621" ht="25" customHeight="1">
      <x:c r="A3621" s="1" t="str">
        <x:v>588080.SH</x:v>
      </x:c>
      <x:c r="B3621" s="7" t="d">
        <x:v>2026-07-22T00:00:00.000Z</x:v>
      </x:c>
      <x:c r="C3621" s="8" t="n">
        <x:v>22537628100</x:v>
      </x:c>
      <x:c r="D3621" s="9" t="n">
        <x:v>1.9019</x:v>
      </x:c>
      <x:c r="E3621" s="9" t="n">
        <x:f>IF(COUNT(C3621:D3621)=2,C3621*D3621/100000000,"n.a.")</x:f>
        <x:v>428.6431488339</x:v>
      </x:c>
      <x:c r="F3621" s="1" t="str">
        <x:v>get_fund_holders_d208616395cf29e5.json</x:v>
      </x:c>
      <x:c r="G3621" s="1" t="str">
        <x:v>get_fund_performance_436bcdb0b10648ba.json</x:v>
      </x:c>
    </x:row>
    <x:row r="3622" ht="25" customHeight="1">
      <x:c r="A3622" s="1" t="str">
        <x:v>588090.SH</x:v>
      </x:c>
      <x:c r="B3622" s="7" t="d">
        <x:v>2026-07-22T00:00:00.000Z</x:v>
      </x:c>
      <x:c r="C3622" s="8" t="n">
        <x:v>2682072800</x:v>
      </x:c>
      <x:c r="D3622" s="9" t="n">
        <x:v>1.9059</x:v>
      </x:c>
      <x:c r="E3622" s="9" t="n">
        <x:f>IF(COUNT(C3622:D3622)=2,C3622*D3622/100000000,"n.a.")</x:f>
        <x:v>51.117625495199995</x:v>
      </x:c>
      <x:c r="F3622" s="1" t="str">
        <x:v>get_fund_holders_0e8c333096cb6d9b.json</x:v>
      </x:c>
      <x:c r="G3622" s="1" t="str">
        <x:v>get_fund_performance_5d7f4203664c3089.json</x:v>
      </x:c>
    </x:row>
    <x:row r="3623" ht="25" customHeight="1">
      <x:c r="A3623" s="1" t="str">
        <x:v>588150.SH</x:v>
      </x:c>
      <x:c r="B3623" s="7" t="d">
        <x:v>2026-07-22T00:00:00.000Z</x:v>
      </x:c>
      <x:c r="C3623" s="8" t="n">
        <x:v>348932600</x:v>
      </x:c>
      <x:c r="D3623" s="9" t="n">
        <x:v>1.3118</x:v>
      </x:c>
      <x:c r="E3623" s="9" t="n">
        <x:f>IF(COUNT(C3623:D3623)=2,C3623*D3623/100000000,"n.a.")</x:f>
        <x:v>4.5772978468000005</x:v>
      </x:c>
      <x:c r="F3623" s="1" t="str">
        <x:v>get_fund_holders_9969b0d406d0b745.json</x:v>
      </x:c>
      <x:c r="G3623" s="1" t="str">
        <x:v>get_fund_performance_e05a94b547791553.json</x:v>
      </x:c>
    </x:row>
    <x:row r="3624" ht="25" customHeight="1">
      <x:c r="A3624" s="1" t="str">
        <x:v>588180.SH</x:v>
      </x:c>
      <x:c r="B3624" s="7" t="d">
        <x:v>2026-07-22T00:00:00.000Z</x:v>
      </x:c>
      <x:c r="C3624" s="8" t="n">
        <x:v>692853700</x:v>
      </x:c>
      <x:c r="D3624" s="9" t="n">
        <x:v>1.2034</x:v>
      </x:c>
      <x:c r="E3624" s="9" t="n">
        <x:f>IF(COUNT(C3624:D3624)=2,C3624*D3624/100000000,"n.a.")</x:f>
        <x:v>8.3378014258</x:v>
      </x:c>
      <x:c r="F3624" s="1" t="str">
        <x:v>get_fund_holders_a16d4a3c86b477e3.json</x:v>
      </x:c>
      <x:c r="G3624" s="1" t="str">
        <x:v>get_fund_performance_dbfdb5899fd5fed8.json</x:v>
      </x:c>
    </x:row>
    <x:row r="3625" ht="25" customHeight="1">
      <x:c r="A3625" s="1" t="str">
        <x:v>588280.SH</x:v>
      </x:c>
      <x:c r="B3625" s="7" t="d">
        <x:v>2026-07-22T00:00:00.000Z</x:v>
      </x:c>
      <x:c r="C3625" s="8" t="n">
        <x:v>340121000</x:v>
      </x:c>
      <x:c r="D3625" s="9" t="n">
        <x:v>1.3367</x:v>
      </x:c>
      <x:c r="E3625" s="9" t="n">
        <x:f>IF(COUNT(C3625:D3625)=2,C3625*D3625/100000000,"n.a.")</x:f>
        <x:v>4.546397407</x:v>
      </x:c>
      <x:c r="F3625" s="1" t="str">
        <x:v>get_fund_holders_e06a4127f41e102c.json</x:v>
      </x:c>
      <x:c r="G3625" s="1" t="str">
        <x:v>get_fund_performance_40a67205fc558839.json</x:v>
      </x:c>
    </x:row>
    <x:row r="3626" ht="25" customHeight="1">
      <x:c r="A3626" s="1" t="str">
        <x:v>588720.SH</x:v>
      </x:c>
      <x:c r="B3626" s="7" t="d">
        <x:v>2026-07-22T00:00:00.000Z</x:v>
      </x:c>
      <x:c r="C3626" s="8" t="n">
        <x:v>94741800</x:v>
      </x:c>
      <x:c r="D3626" s="9" t="n">
        <x:v>1.8727</x:v>
      </x:c>
      <x:c r="E3626" s="9" t="n">
        <x:f>IF(COUNT(C3626:D3626)=2,C3626*D3626/100000000,"n.a.")</x:f>
        <x:v>1.7742296886000002</x:v>
      </x:c>
      <x:c r="F3626" s="1" t="str">
        <x:v>get_fund_holders_522e7c68c534d3b2.json</x:v>
      </x:c>
      <x:c r="G3626" s="1" t="str">
        <x:v>get_fund_performance_5d7f4203664c3089.json</x:v>
      </x:c>
    </x:row>
    <x:row r="3627" ht="25" customHeight="1">
      <x:c r="A3627" s="1" t="str">
        <x:v>588840.SH</x:v>
      </x:c>
      <x:c r="B3627" s="7" t="d">
        <x:v>2026-07-22T00:00:00.000Z</x:v>
      </x:c>
      <x:c r="C3627" s="8" t="n">
        <x:v>58236000</x:v>
      </x:c>
      <x:c r="D3627" s="9" t="n">
        <x:v>1.7182</x:v>
      </x:c>
      <x:c r="E3627" s="9" t="n">
        <x:f>IF(COUNT(C3627:D3627)=2,C3627*D3627/100000000,"n.a.")</x:f>
        <x:v>1.000610952</x:v>
      </x:c>
      <x:c r="F3627" s="1" t="str">
        <x:v>get_fund_holders_0b63176527658f63.json</x:v>
      </x:c>
      <x:c r="G3627" s="1" t="str">
        <x:v>get_fund_performance_132f843fe326f0e9.json</x:v>
      </x:c>
    </x:row>
    <x:row r="3628" ht="25" customHeight="1">
      <x:c r="A3628" s="1" t="str">
        <x:v>588870.SH</x:v>
      </x:c>
      <x:c r="B3628" s="7" t="d">
        <x:v>2026-07-22T00:00:00.000Z</x:v>
      </x:c>
      <x:c r="C3628" s="8" t="n">
        <x:v>515552000</x:v>
      </x:c>
      <x:c r="D3628" s="9" t="n">
        <x:v>1.887</x:v>
      </x:c>
      <x:c r="E3628" s="9" t="n">
        <x:f>IF(COUNT(C3628:D3628)=2,C3628*D3628/100000000,"n.a.")</x:f>
        <x:v>9.72846624</x:v>
      </x:c>
      <x:c r="F3628" s="1" t="str">
        <x:v>get_fund_holders_caa4c3c02f912995.json</x:v>
      </x:c>
      <x:c r="G3628" s="1" t="str">
        <x:v>get_fund_performance_efd396d3cd9bc676.json</x:v>
      </x:c>
    </x:row>
    <x:row r="3629" ht="25" customHeight="1">
      <x:c r="A3629" s="1" t="str">
        <x:v>588940.SH</x:v>
      </x:c>
      <x:c r="B3629" s="7" t="d">
        <x:v>2026-07-22T00:00:00.000Z</x:v>
      </x:c>
      <x:c r="C3629" s="8" t="n">
        <x:v>976420000</x:v>
      </x:c>
      <x:c r="D3629" s="9" t="n">
        <x:v>1.9188</x:v>
      </x:c>
      <x:c r="E3629" s="9" t="n">
        <x:f>IF(COUNT(C3629:D3629)=2,C3629*D3629/100000000,"n.a.")</x:f>
        <x:v>18.73554696</x:v>
      </x:c>
      <x:c r="F3629" s="1" t="str">
        <x:v>get_fund_holders_dd0a9debd3f4f444.json</x:v>
      </x:c>
      <x:c r="G3629" s="1" t="str">
        <x:v>get_fund_performance_45fcf26c430218d7.json</x:v>
      </x:c>
    </x:row>
    <x:row r="3630" ht="25" customHeight="1">
      <x:c r="A3630" s="1" t="str">
        <x:v>588950.SH</x:v>
      </x:c>
      <x:c r="B3630" s="7" t="d">
        <x:v>2026-07-22T00:00:00.000Z</x:v>
      </x:c>
      <x:c r="C3630" s="8" t="n">
        <x:v>473729700</x:v>
      </x:c>
      <x:c r="D3630" s="9" t="n">
        <x:v>1.9337</x:v>
      </x:c>
      <x:c r="E3630" s="9" t="n">
        <x:f>IF(COUNT(C3630:D3630)=2,C3630*D3630/100000000,"n.a.")</x:f>
        <x:v>9.1605112089</x:v>
      </x:c>
      <x:c r="F3630" s="1" t="str">
        <x:v>get_fund_holders_d208616395cf29e5.json</x:v>
      </x:c>
      <x:c r="G3630" s="1" t="str">
        <x:v>get_fund_performance_436bcdb0b10648ba.json</x:v>
      </x:c>
    </x:row>
    <x:row r="3631" ht="25" customHeight="1">
      <x:c r="A3631" s="1" t="str">
        <x:v>589150.SH</x:v>
      </x:c>
      <x:c r="B3631" s="7" t="d">
        <x:v>2026-07-22T00:00:00.000Z</x:v>
      </x:c>
      <x:c r="C3631" s="8" t="n">
        <x:v>723437200</x:v>
      </x:c>
      <x:c r="D3631" s="9" t="n">
        <x:v>1.3497</x:v>
      </x:c>
      <x:c r="E3631" s="9" t="n">
        <x:f>IF(COUNT(C3631:D3631)=2,C3631*D3631/100000000,"n.a.")</x:f>
        <x:v>9.7642318884</x:v>
      </x:c>
      <x:c r="F3631" s="1" t="str">
        <x:v>get_fund_holders_9969b0d406d0b745.json</x:v>
      </x:c>
      <x:c r="G3631" s="1" t="str">
        <x:v>get_fund_performance_e05a94b547791553.json</x:v>
      </x:c>
    </x:row>
    <x:row r="3632" ht="25" customHeight="1">
      <x:c r="A3632" s="1" t="str">
        <x:v>589360.SH</x:v>
      </x:c>
      <x:c r="B3632" s="7" t="d">
        <x:v>2026-07-22T00:00:00.000Z</x:v>
      </x:c>
      <x:c r="C3632" s="8" t="n">
        <x:v>2123174000</x:v>
      </x:c>
      <x:c r="D3632" s="9" t="n">
        <x:v>0.9589</x:v>
      </x:c>
      <x:c r="E3632" s="9" t="n">
        <x:f>IF(COUNT(C3632:D3632)=2,C3632*D3632/100000000,"n.a.")</x:f>
        <x:v>20.359115486</x:v>
      </x:c>
      <x:c r="F3632" s="1" t="str">
        <x:v>get_fund_holders_6945901b696ca7c1.json</x:v>
      </x:c>
      <x:c r="G3632" s="1" t="str">
        <x:v>get_fund_performance_471c330b09cc8ef2.json</x:v>
      </x:c>
    </x:row>
    <x:row r="3633" ht="25" customHeight="1">
      <x:c r="A3633" s="1" t="str">
        <x:v>589850.SH</x:v>
      </x:c>
      <x:c r="B3633" s="7" t="d">
        <x:v>2026-07-22T00:00:00.000Z</x:v>
      </x:c>
      <x:c r="C3633" s="8" t="n">
        <x:v>643057000</x:v>
      </x:c>
      <x:c r="D3633" s="9" t="n">
        <x:v>1.7742</x:v>
      </x:c>
      <x:c r="E3633" s="9" t="n">
        <x:f>IF(COUNT(C3633:D3633)=2,C3633*D3633/100000000,"n.a.")</x:f>
        <x:v>11.409117294000001</x:v>
      </x:c>
      <x:c r="F3633" s="1" t="str">
        <x:v>get_fund_holders_d7a48f04a3675863.json</x:v>
      </x:c>
      <x:c r="G3633" s="1" t="str">
        <x:v>get_fund_performance_8e72c41e3db9b3ba.json</x:v>
      </x:c>
    </x:row>
    <x:row r="3634" ht="25" customHeight="1">
      <x:c r="A3634" s="1" t="str">
        <x:v>159205.SZ</x:v>
      </x:c>
      <x:c r="B3634" s="7" t="d">
        <x:v>2026-07-23T00:00:00.000Z</x:v>
      </x:c>
      <x:c r="C3634" s="8" t="n">
        <x:v>527056064</x:v>
      </x:c>
      <x:c r="D3634" s="9" t="n">
        <x:v>1.7556</x:v>
      </x:c>
      <x:c r="E3634" s="9" t="n">
        <x:f>IF(COUNT(C3634:D3634)=2,C3634*D3634/100000000,"n.a.")</x:f>
        <x:v>9.252996259584</x:v>
      </x:c>
      <x:c r="F3634" s="1" t="str">
        <x:v>get_fund_holders_dd0a9debd3f4f444.json</x:v>
      </x:c>
      <x:c r="G3634" s="1" t="str">
        <x:v>get_fund_performance_45fcf26c430218d7.json</x:v>
      </x:c>
    </x:row>
    <x:row r="3635" ht="25" customHeight="1">
      <x:c r="A3635" s="1" t="str">
        <x:v>159247.SZ</x:v>
      </x:c>
      <x:c r="B3635" s="7" t="d">
        <x:v>2026-07-23T00:00:00.000Z</x:v>
      </x:c>
      <x:c r="C3635" s="8" t="n">
        <x:v>405984966</x:v>
      </x:c>
      <x:c r="D3635" s="9" t="n">
        <x:v>1.0747</x:v>
      </x:c>
      <x:c r="E3635" s="9" t="n">
        <x:f>IF(COUNT(C3635:D3635)=2,C3635*D3635/100000000,"n.a.")</x:f>
        <x:v>4.3631204296020005</x:v>
      </x:c>
      <x:c r="F3635" s="1" t="str">
        <x:v>get_fund_holders_fadd370a28d51cf3.json</x:v>
      </x:c>
      <x:c r="G3635" s="1" t="str">
        <x:v>get_fund_performance_bf1ce8849823faae.json</x:v>
      </x:c>
    </x:row>
    <x:row r="3636" ht="25" customHeight="1">
      <x:c r="A3636" s="1" t="str">
        <x:v>159300.SZ</x:v>
      </x:c>
      <x:c r="B3636" s="7" t="d">
        <x:v>2026-07-23T00:00:00.000Z</x:v>
      </x:c>
      <x:c r="C3636" s="8" t="n">
        <x:v>450958097</x:v>
      </x:c>
      <x:c r="D3636" s="9" t="n">
        <x:v>5.1142</x:v>
      </x:c>
      <x:c r="E3636" s="9" t="n">
        <x:f>IF(COUNT(C3636:D3636)=2,C3636*D3636/100000000,"n.a.")</x:f>
        <x:v>23.062898996774003</x:v>
      </x:c>
      <x:c r="F3636" s="1" t="str">
        <x:v>get_fund_holders_b7b2fd863d7cae37.json</x:v>
      </x:c>
      <x:c r="G3636" s="1" t="str">
        <x:v>get_fund_performance_782c037bcb449f29.json</x:v>
      </x:c>
    </x:row>
    <x:row r="3637" ht="25" customHeight="1">
      <x:c r="A3637" s="1" t="str">
        <x:v>159330.SZ</x:v>
      </x:c>
      <x:c r="B3637" s="7" t="d">
        <x:v>2026-07-23T00:00:00.000Z</x:v>
      </x:c>
      <x:c r="C3637" s="8" t="n">
        <x:v>437801009</x:v>
      </x:c>
      <x:c r="D3637" s="9" t="n">
        <x:v>1.4763</x:v>
      </x:c>
      <x:c r="E3637" s="9" t="n">
        <x:f>IF(COUNT(C3637:D3637)=2,C3637*D3637/100000000,"n.a.")</x:f>
        <x:v>6.463256295867</x:v>
      </x:c>
      <x:c r="F3637" s="1" t="str">
        <x:v>get_fund_holders_db155956e659ea95.json</x:v>
      </x:c>
      <x:c r="G3637" s="1" t="str">
        <x:v>get_fund_performance_ac2efc383ca02be2.json</x:v>
      </x:c>
    </x:row>
    <x:row r="3638" ht="25" customHeight="1">
      <x:c r="A3638" s="1" t="str">
        <x:v>159337.SZ</x:v>
      </x:c>
      <x:c r="B3638" s="7" t="d">
        <x:v>2026-07-23T00:00:00.000Z</x:v>
      </x:c>
      <x:c r="C3638" s="8" t="n">
        <x:v>287710611</x:v>
      </x:c>
      <x:c r="D3638" s="9" t="n">
        <x:v>1.766</x:v>
      </x:c>
      <x:c r="E3638" s="9" t="n">
        <x:f>IF(COUNT(C3638:D3638)=2,C3638*D3638/100000000,"n.a.")</x:f>
        <x:v>5.08096939026</x:v>
      </x:c>
      <x:c r="F3638" s="1" t="str">
        <x:v>get_fund_holders_0f3e86d571c495d7.json</x:v>
      </x:c>
      <x:c r="G3638" s="1" t="str">
        <x:v>get_fund_performance_5896dab4189c2620.json</x:v>
      </x:c>
    </x:row>
    <x:row r="3639" ht="25" customHeight="1">
      <x:c r="A3639" s="1" t="str">
        <x:v>159393.SZ</x:v>
      </x:c>
      <x:c r="B3639" s="7" t="d">
        <x:v>2026-07-23T00:00:00.000Z</x:v>
      </x:c>
      <x:c r="C3639" s="8" t="n">
        <x:v>95146342</x:v>
      </x:c>
      <x:c r="D3639" s="9" t="n">
        <x:v>5.0501</x:v>
      </x:c>
      <x:c r="E3639" s="9" t="n">
        <x:f>IF(COUNT(C3639:D3639)=2,C3639*D3639/100000000,"n.a.")</x:f>
        <x:v>4.8049854173419995</x:v>
      </x:c>
      <x:c r="F3639" s="1" t="str">
        <x:v>get_fund_holders_9f97c20db2568193.json</x:v>
      </x:c>
      <x:c r="G3639" s="1" t="str">
        <x:v>get_fund_performance_cc51021ca3a41cab.json</x:v>
      </x:c>
    </x:row>
    <x:row r="3640" ht="25" customHeight="1">
      <x:c r="A3640" s="1" t="str">
        <x:v>159500.SZ</x:v>
      </x:c>
      <x:c r="B3640" s="7" t="d">
        <x:v>2026-07-23T00:00:00.000Z</x:v>
      </x:c>
      <x:c r="C3640" s="8" t="n">
        <x:v>249738865</x:v>
      </x:c>
      <x:c r="D3640" s="9" t="n">
        <x:v>1.155</x:v>
      </x:c>
      <x:c r="E3640" s="9" t="n">
        <x:f>IF(COUNT(C3640:D3640)=2,C3640*D3640/100000000,"n.a.")</x:f>
        <x:v>2.88448389075</x:v>
      </x:c>
      <x:c r="F3640" s="1" t="str">
        <x:v>get_fund_holders_cb7a47267215c1da.json</x:v>
      </x:c>
      <x:c r="G3640" s="1" t="str">
        <x:v>get_fund_performance_7bf0efc786c27bf1.json</x:v>
      </x:c>
    </x:row>
    <x:row r="3641" ht="25" customHeight="1">
      <x:c r="A3641" s="1" t="str">
        <x:v>159531.SZ</x:v>
      </x:c>
      <x:c r="B3641" s="7" t="d">
        <x:v>2026-07-23T00:00:00.000Z</x:v>
      </x:c>
      <x:c r="C3641" s="8" t="n">
        <x:v>974608406</x:v>
      </x:c>
      <x:c r="D3641" s="9" t="n">
        <x:v>1.295</x:v>
      </x:c>
      <x:c r="E3641" s="9" t="n">
        <x:f>IF(COUNT(C3641:D3641)=2,C3641*D3641/100000000,"n.a.")</x:f>
        <x:v>12.6211788577</x:v>
      </x:c>
      <x:c r="F3641" s="1" t="str">
        <x:v>get_fund_holders_6dc695d00ba15682.json</x:v>
      </x:c>
      <x:c r="G3641" s="1" t="str">
        <x:v>get_fund_performance_e916a21462249c2f.json</x:v>
      </x:c>
    </x:row>
    <x:row r="3642" ht="25" customHeight="1">
      <x:c r="A3642" s="1" t="str">
        <x:v>159532.SZ</x:v>
      </x:c>
      <x:c r="B3642" s="7" t="d">
        <x:v>2026-07-23T00:00:00.000Z</x:v>
      </x:c>
      <x:c r="C3642" s="8" t="n">
        <x:v>177564791</x:v>
      </x:c>
      <x:c r="D3642" s="9" t="n">
        <x:v>1.488</x:v>
      </x:c>
      <x:c r="E3642" s="9" t="n">
        <x:f>IF(COUNT(C3642:D3642)=2,C3642*D3642/100000000,"n.a.")</x:f>
        <x:v>2.64216409008</x:v>
      </x:c>
      <x:c r="F3642" s="1" t="str">
        <x:v>get_fund_holders_6dc695d00ba15682.json</x:v>
      </x:c>
      <x:c r="G3642" s="1" t="str">
        <x:v>get_fund_performance_e916a21462249c2f.json</x:v>
      </x:c>
    </x:row>
    <x:row r="3643" ht="25" customHeight="1">
      <x:c r="A3643" s="1" t="str">
        <x:v>159533.SZ</x:v>
      </x:c>
      <x:c r="B3643" s="7" t="d">
        <x:v>2026-07-23T00:00:00.000Z</x:v>
      </x:c>
      <x:c r="C3643" s="8" t="n">
        <x:v>13458785</x:v>
      </x:c>
      <x:c r="D3643" s="9" t="n">
        <x:v>1.7234</x:v>
      </x:c>
      <x:c r="E3643" s="9" t="n">
        <x:f>IF(COUNT(C3643:D3643)=2,C3643*D3643/100000000,"n.a.")</x:f>
        <x:v>0.23194870069</x:v>
      </x:c>
      <x:c r="F3643" s="1" t="str">
        <x:v>get_fund_holders_2726ab4790466ee0.json</x:v>
      </x:c>
      <x:c r="G3643" s="1" t="str">
        <x:v>get_fund_performance_cb9287801365b0fc.json</x:v>
      </x:c>
    </x:row>
    <x:row r="3644" ht="25" customHeight="1">
      <x:c r="A3644" s="1" t="str">
        <x:v>159535.SZ</x:v>
      </x:c>
      <x:c r="B3644" s="7" t="d">
        <x:v>2026-07-23T00:00:00.000Z</x:v>
      </x:c>
      <x:c r="C3644" s="8" t="n">
        <x:v>31981088</x:v>
      </x:c>
      <x:c r="D3644" s="9" t="n">
        <x:v>1.3251</x:v>
      </x:c>
      <x:c r="E3644" s="9" t="n">
        <x:f>IF(COUNT(C3644:D3644)=2,C3644*D3644/100000000,"n.a.")</x:f>
        <x:v>0.42378139708799994</x:v>
      </x:c>
      <x:c r="F3644" s="1" t="str">
        <x:v>get_fund_holders_b0ac19f70da2b9d6.json</x:v>
      </x:c>
      <x:c r="G3644" s="1" t="str">
        <x:v>get_fund_performance_8091d233a91473cf.json</x:v>
      </x:c>
    </x:row>
    <x:row r="3645" ht="25" customHeight="1">
      <x:c r="A3645" s="1" t="str">
        <x:v>159536.SZ</x:v>
      </x:c>
      <x:c r="B3645" s="7" t="d">
        <x:v>2026-07-23T00:00:00.000Z</x:v>
      </x:c>
      <x:c r="C3645" s="8" t="n">
        <x:v>67261589</x:v>
      </x:c>
      <x:c r="D3645" s="9" t="n">
        <x:v>1.2602</x:v>
      </x:c>
      <x:c r="E3645" s="9" t="n">
        <x:f>IF(COUNT(C3645:D3645)=2,C3645*D3645/100000000,"n.a.")</x:f>
        <x:v>0.847630544578</x:v>
      </x:c>
      <x:c r="F3645" s="1" t="str">
        <x:v>get_fund_holders_b0ac19f70da2b9d6.json</x:v>
      </x:c>
      <x:c r="G3645" s="1" t="str">
        <x:v>get_fund_performance_8091d233a91473cf.json</x:v>
      </x:c>
    </x:row>
    <x:row r="3646" ht="25" customHeight="1">
      <x:c r="A3646" s="1" t="str">
        <x:v>159629.SZ</x:v>
      </x:c>
      <x:c r="B3646" s="7" t="d">
        <x:v>2026-07-23T00:00:00.000Z</x:v>
      </x:c>
      <x:c r="C3646" s="8" t="n">
        <x:v>709252663</x:v>
      </x:c>
      <x:c r="D3646" s="9" t="n">
        <x:v>2.9949</x:v>
      </x:c>
      <x:c r="E3646" s="9" t="n">
        <x:f>IF(COUNT(C3646:D3646)=2,C3646*D3646/100000000,"n.a.")</x:f>
        <x:v>21.241408004187</x:v>
      </x:c>
      <x:c r="F3646" s="1" t="str">
        <x:v>get_fund_holders_f06ed8ca04a5c3cd.json</x:v>
      </x:c>
      <x:c r="G3646" s="1" t="str">
        <x:v>get_fund_performance_7ef9212eaf1828ff.json</x:v>
      </x:c>
    </x:row>
    <x:row r="3647" ht="25" customHeight="1">
      <x:c r="A3647" s="1" t="str">
        <x:v>159633.SZ</x:v>
      </x:c>
      <x:c r="B3647" s="7" t="d">
        <x:v>2026-07-23T00:00:00.000Z</x:v>
      </x:c>
      <x:c r="C3647" s="8" t="n">
        <x:v>1325162658</x:v>
      </x:c>
      <x:c r="D3647" s="9" t="n">
        <x:v>3.0617</x:v>
      </x:c>
      <x:c r="E3647" s="9" t="n">
        <x:f>IF(COUNT(C3647:D3647)=2,C3647*D3647/100000000,"n.a.")</x:f>
        <x:v>40.572505099986</x:v>
      </x:c>
      <x:c r="F3647" s="1" t="str">
        <x:v>get_fund_holders_cdfe40210f5aa2b8.json</x:v>
      </x:c>
      <x:c r="G3647" s="1" t="str">
        <x:v>get_fund_performance_240cbda96a3d63f3.json</x:v>
      </x:c>
    </x:row>
    <x:row r="3648" ht="25" customHeight="1">
      <x:c r="A3648" s="1" t="str">
        <x:v>159673.SZ</x:v>
      </x:c>
      <x:c r="B3648" s="7" t="d">
        <x:v>2026-07-23T00:00:00.000Z</x:v>
      </x:c>
      <x:c r="C3648" s="8" t="n">
        <x:v>1777528385</x:v>
      </x:c>
      <x:c r="D3648" s="9" t="n">
        <x:v>1.3112</x:v>
      </x:c>
      <x:c r="E3648" s="9" t="n">
        <x:f>IF(COUNT(C3648:D3648)=2,C3648*D3648/100000000,"n.a.")</x:f>
        <x:v>23.306952184119996</x:v>
      </x:c>
      <x:c r="F3648" s="1" t="str">
        <x:v>get_fund_holders_1d7b543e33e514b4.json</x:v>
      </x:c>
      <x:c r="G3648" s="1" t="str">
        <x:v>get_fund_performance_7c60e350c6141c53.json</x:v>
      </x:c>
    </x:row>
    <x:row r="3649" ht="25" customHeight="1">
      <x:c r="A3649" s="1" t="str">
        <x:v>159808.SZ</x:v>
      </x:c>
      <x:c r="B3649" s="7" t="d">
        <x:v>2026-07-23T00:00:00.000Z</x:v>
      </x:c>
      <x:c r="C3649" s="8" t="n">
        <x:v>51484790</x:v>
      </x:c>
      <x:c r="D3649" s="9" t="n">
        <x:v>1.3855</x:v>
      </x:c>
      <x:c r="E3649" s="9" t="n">
        <x:f>IF(COUNT(C3649:D3649)=2,C3649*D3649/100000000,"n.a.")</x:f>
        <x:v>0.71332176545</x:v>
      </x:c>
      <x:c r="F3649" s="1" t="str">
        <x:v>get_fund_holders_e011263fc4341082.json</x:v>
      </x:c>
      <x:c r="G3649" s="1" t="str">
        <x:v>get_fund_performance_23d6e3cf533bf329.json</x:v>
      </x:c>
    </x:row>
    <x:row r="3650" ht="25" customHeight="1">
      <x:c r="A3650" s="1" t="str">
        <x:v>159810.SZ</x:v>
      </x:c>
      <x:c r="B3650" s="7" t="d">
        <x:v>2026-07-23T00:00:00.000Z</x:v>
      </x:c>
      <x:c r="C3650" s="8" t="n">
        <x:v>57475458</x:v>
      </x:c>
      <x:c r="D3650" s="9" t="n">
        <x:v>1.4398</x:v>
      </x:c>
      <x:c r="E3650" s="9" t="n">
        <x:f>IF(COUNT(C3650:D3650)=2,C3650*D3650/100000000,"n.a.")</x:f>
        <x:v>0.827531644284</x:v>
      </x:c>
      <x:c r="F3650" s="1" t="str">
        <x:v>get_fund_holders_e011263fc4341082.json</x:v>
      </x:c>
      <x:c r="G3650" s="1" t="str">
        <x:v>get_fund_performance_23d6e3cf533bf329.json</x:v>
      </x:c>
    </x:row>
    <x:row r="3651" ht="25" customHeight="1">
      <x:c r="A3651" s="1" t="str">
        <x:v>159820.SZ</x:v>
      </x:c>
      <x:c r="B3651" s="7" t="d">
        <x:v>2026-07-23T00:00:00.000Z</x:v>
      </x:c>
      <x:c r="C3651" s="8" t="n">
        <x:v>1361408470</x:v>
      </x:c>
      <x:c r="D3651" s="9" t="n">
        <x:v>1.3349</x:v>
      </x:c>
      <x:c r="E3651" s="9" t="n">
        <x:f>IF(COUNT(C3651:D3651)=2,C3651*D3651/100000000,"n.a.")</x:f>
        <x:v>18.173441666029998</x:v>
      </x:c>
      <x:c r="F3651" s="1" t="str">
        <x:v>get_fund_holders_4a5b486412b93368.json</x:v>
      </x:c>
      <x:c r="G3651" s="1" t="str">
        <x:v>get_fund_performance_d3b8a29dbfda12d5.json</x:v>
      </x:c>
    </x:row>
    <x:row r="3652" ht="25" customHeight="1">
      <x:c r="A3652" s="1" t="str">
        <x:v>159821.SZ</x:v>
      </x:c>
      <x:c r="B3652" s="7" t="d">
        <x:v>2026-07-23T00:00:00.000Z</x:v>
      </x:c>
      <x:c r="C3652" s="8" t="n">
        <x:v>60720000</x:v>
      </x:c>
      <x:c r="D3652" s="9" t="n">
        <x:v>1.3473</x:v>
      </x:c>
      <x:c r="E3652" s="9" t="n">
        <x:f>IF(COUNT(C3652:D3652)=2,C3652*D3652/100000000,"n.a.")</x:f>
        <x:v>0.81808056</x:v>
      </x:c>
      <x:c r="F3652" s="1" t="str">
        <x:v>get_fund_holders_6f3a5c30140a2cc7.json</x:v>
      </x:c>
      <x:c r="G3652" s="1" t="str">
        <x:v>get_fund_performance_ddc316222fa0f340.json</x:v>
      </x:c>
    </x:row>
    <x:row r="3653" ht="25" customHeight="1">
      <x:c r="A3653" s="1" t="str">
        <x:v>159845.SZ</x:v>
      </x:c>
      <x:c r="B3653" s="7" t="d">
        <x:v>2026-07-23T00:00:00.000Z</x:v>
      </x:c>
      <x:c r="C3653" s="8" t="n">
        <x:v>3270425606</x:v>
      </x:c>
      <x:c r="D3653" s="9" t="n">
        <x:v>2.9886</x:v>
      </x:c>
      <x:c r="E3653" s="9" t="n">
        <x:f>IF(COUNT(C3653:D3653)=2,C3653*D3653/100000000,"n.a.")</x:f>
        <x:v>97.73993966091601</x:v>
      </x:c>
      <x:c r="F3653" s="1" t="str">
        <x:v>get_fund_holders_cdfe40210f5aa2b8.json</x:v>
      </x:c>
      <x:c r="G3653" s="1" t="str">
        <x:v>get_fund_performance_240cbda96a3d63f3.json</x:v>
      </x:c>
    </x:row>
    <x:row r="3654" ht="25" customHeight="1">
      <x:c r="A3654" s="1" t="str">
        <x:v>159908.SZ</x:v>
      </x:c>
      <x:c r="B3654" s="7" t="d">
        <x:v>2026-07-23T00:00:00.000Z</x:v>
      </x:c>
      <x:c r="C3654" s="8" t="n">
        <x:v>335229029</x:v>
      </x:c>
      <x:c r="D3654" s="9" t="n">
        <x:v>3.3455</x:v>
      </x:c>
      <x:c r="E3654" s="9" t="n">
        <x:f>IF(COUNT(C3654:D3654)=2,C3654*D3654/100000000,"n.a.")</x:f>
        <x:v>11.215087165195</x:v>
      </x:c>
      <x:c r="F3654" s="1" t="str">
        <x:v>get_fund_holders_f72299d2431949fb.json</x:v>
      </x:c>
      <x:c r="G3654" s="1" t="str">
        <x:v>get_fund_performance_c6948bae147698fe.json</x:v>
      </x:c>
    </x:row>
    <x:row r="3655" ht="25" customHeight="1">
      <x:c r="A3655" s="1" t="str">
        <x:v>159915.SZ</x:v>
      </x:c>
      <x:c r="B3655" s="7" t="d">
        <x:v>2026-07-23T00:00:00.000Z</x:v>
      </x:c>
      <x:c r="C3655" s="8" t="n">
        <x:v>16619454936</x:v>
      </x:c>
      <x:c r="D3655" s="9" t="n">
        <x:v>3.599</x:v>
      </x:c>
      <x:c r="E3655" s="9" t="n">
        <x:f>IF(COUNT(C3655:D3655)=2,C3655*D3655/100000000,"n.a.")</x:f>
        <x:v>598.13418314664</x:v>
      </x:c>
      <x:c r="F3655" s="1" t="str">
        <x:v>get_fund_holders_f7a47e9d730c119a.json</x:v>
      </x:c>
      <x:c r="G3655" s="1" t="str">
        <x:v>get_fund_performance_822b984e855b6212.json</x:v>
      </x:c>
    </x:row>
    <x:row r="3656" ht="25" customHeight="1">
      <x:c r="A3656" s="1" t="str">
        <x:v>159919.SZ</x:v>
      </x:c>
      <x:c r="B3656" s="7" t="d">
        <x:v>2026-07-23T00:00:00.000Z</x:v>
      </x:c>
      <x:c r="C3656" s="8" t="n">
        <x:v>6192216676</x:v>
      </x:c>
      <x:c r="D3656" s="9" t="n">
        <x:v>4.9901</x:v>
      </x:c>
      <x:c r="E3656" s="9" t="n">
        <x:f>IF(COUNT(C3656:D3656)=2,C3656*D3656/100000000,"n.a.")</x:f>
        <x:v>308.997804349076</x:v>
      </x:c>
      <x:c r="F3656" s="1" t="str">
        <x:v>get_fund_holders_1d7b543e33e514b4.json</x:v>
      </x:c>
      <x:c r="G3656" s="1" t="str">
        <x:v>get_fund_performance_7c60e350c6141c53.json</x:v>
      </x:c>
    </x:row>
    <x:row r="3657" ht="25" customHeight="1">
      <x:c r="A3657" s="1" t="str">
        <x:v>159922.SZ</x:v>
      </x:c>
      <x:c r="B3657" s="7" t="d">
        <x:v>2026-07-23T00:00:00.000Z</x:v>
      </x:c>
      <x:c r="C3657" s="8" t="n">
        <x:v>2823676765</x:v>
      </x:c>
      <x:c r="D3657" s="9" t="n">
        <x:v>3.1349</x:v>
      </x:c>
      <x:c r="E3657" s="9" t="n">
        <x:f>IF(COUNT(C3657:D3657)=2,C3657*D3657/100000000,"n.a.")</x:f>
        <x:v>88.51944290598499</x:v>
      </x:c>
      <x:c r="F3657" s="1" t="str">
        <x:v>get_fund_holders_642ec0bcd548408a.json</x:v>
      </x:c>
      <x:c r="G3657" s="1" t="str">
        <x:v>get_fund_performance_52dd6b7444cbe37f.json</x:v>
      </x:c>
    </x:row>
    <x:row r="3658" ht="25" customHeight="1">
      <x:c r="A3658" s="1" t="str">
        <x:v>159925.SZ</x:v>
      </x:c>
      <x:c r="B3658" s="7" t="d">
        <x:v>2026-07-23T00:00:00.000Z</x:v>
      </x:c>
      <x:c r="C3658" s="8" t="n">
        <x:v>610520856</x:v>
      </x:c>
      <x:c r="D3658" s="9" t="n">
        <x:v>4.8331</x:v>
      </x:c>
      <x:c r="E3658" s="9" t="n">
        <x:f>IF(COUNT(C3658:D3658)=2,C3658*D3658/100000000,"n.a.")</x:f>
        <x:v>29.507083491335997</x:v>
      </x:c>
      <x:c r="F3658" s="1" t="str">
        <x:v>get_fund_holders_9654d298fd7411b0.json</x:v>
      </x:c>
      <x:c r="G3658" s="1" t="str">
        <x:v>get_fund_performance_1d4a9808e8556da1.json</x:v>
      </x:c>
    </x:row>
    <x:row r="3659" ht="25" customHeight="1">
      <x:c r="A3659" s="1" t="str">
        <x:v>159935.SZ</x:v>
      </x:c>
      <x:c r="B3659" s="7" t="d">
        <x:v>2026-07-23T00:00:00.000Z</x:v>
      </x:c>
      <x:c r="C3659" s="8" t="n">
        <x:v>31572956</x:v>
      </x:c>
      <x:c r="D3659" s="9" t="n">
        <x:v>2.4423</x:v>
      </x:c>
      <x:c r="E3659" s="9" t="n">
        <x:f>IF(COUNT(C3659:D3659)=2,C3659*D3659/100000000,"n.a.")</x:f>
        <x:v>0.7711063043879999</x:v>
      </x:c>
      <x:c r="F3659" s="1" t="str">
        <x:v>get_fund_holders_3a509cba2b0c91ea.json</x:v>
      </x:c>
      <x:c r="G3659" s="1" t="str">
        <x:v>get_fund_performance_aa085c9cb9fda8b6.json</x:v>
      </x:c>
    </x:row>
    <x:row r="3660" ht="25" customHeight="1">
      <x:c r="A3660" s="1" t="str">
        <x:v>159948.SZ</x:v>
      </x:c>
      <x:c r="B3660" s="7" t="d">
        <x:v>2026-07-23T00:00:00.000Z</x:v>
      </x:c>
      <x:c r="C3660" s="8" t="n">
        <x:v>1149697720</x:v>
      </x:c>
      <x:c r="D3660" s="9" t="n">
        <x:v>3.9676</x:v>
      </x:c>
      <x:c r="E3660" s="9" t="n">
        <x:f>IF(COUNT(C3660:D3660)=2,C3660*D3660/100000000,"n.a.")</x:f>
        <x:v>45.61540673872</x:v>
      </x:c>
      <x:c r="F3660" s="1" t="str">
        <x:v>get_fund_holders_fadd370a28d51cf3.json</x:v>
      </x:c>
      <x:c r="G3660" s="1" t="str">
        <x:v>get_fund_performance_bf1ce8849823faae.json</x:v>
      </x:c>
    </x:row>
    <x:row r="3661" ht="25" customHeight="1">
      <x:c r="A3661" s="1" t="str">
        <x:v>159952.SZ</x:v>
      </x:c>
      <x:c r="B3661" s="7" t="d">
        <x:v>2026-07-23T00:00:00.000Z</x:v>
      </x:c>
      <x:c r="C3661" s="8" t="n">
        <x:v>4733984929</x:v>
      </x:c>
      <x:c r="D3661" s="9" t="n">
        <x:v>2.1821</x:v>
      </x:c>
      <x:c r="E3661" s="9" t="n">
        <x:f>IF(COUNT(C3661:D3661)=2,C3661*D3661/100000000,"n.a.")</x:f>
        <x:v>103.300285135709</x:v>
      </x:c>
      <x:c r="F3661" s="1" t="str">
        <x:v>get_fund_holders_f72299d2431949fb.json</x:v>
      </x:c>
      <x:c r="G3661" s="1" t="str">
        <x:v>get_fund_performance_c6948bae147698fe.json</x:v>
      </x:c>
    </x:row>
    <x:row r="3662" ht="25" customHeight="1">
      <x:c r="A3662" s="1" t="str">
        <x:v>159956.SZ</x:v>
      </x:c>
      <x:c r="B3662" s="7" t="d">
        <x:v>2026-07-23T00:00:00.000Z</x:v>
      </x:c>
      <x:c r="C3662" s="8" t="n">
        <x:v>45978674</x:v>
      </x:c>
      <x:c r="D3662" s="9" t="n">
        <x:v>2.2716</x:v>
      </x:c>
      <x:c r="E3662" s="9" t="n">
        <x:f>IF(COUNT(C3662:D3662)=2,C3662*D3662/100000000,"n.a.")</x:f>
        <x:v>1.044451558584</x:v>
      </x:c>
      <x:c r="F3662" s="1" t="str">
        <x:v>get_fund_holders_6f3a5c30140a2cc7.json</x:v>
      </x:c>
      <x:c r="G3662" s="1" t="str">
        <x:v>get_fund_performance_ddc316222fa0f340.json</x:v>
      </x:c>
    </x:row>
    <x:row r="3663" ht="25" customHeight="1">
      <x:c r="A3663" s="1" t="str">
        <x:v>159957.SZ</x:v>
      </x:c>
      <x:c r="B3663" s="7" t="d">
        <x:v>2026-07-23T00:00:00.000Z</x:v>
      </x:c>
      <x:c r="C3663" s="8" t="n">
        <x:v>1127784560</x:v>
      </x:c>
      <x:c r="D3663" s="9" t="n">
        <x:v>2.3575</x:v>
      </x:c>
      <x:c r="E3663" s="9" t="n">
        <x:f>IF(COUNT(C3663:D3663)=2,C3663*D3663/100000000,"n.a.")</x:f>
        <x:v>26.587521002</x:v>
      </x:c>
      <x:c r="F3663" s="1" t="str">
        <x:v>get_fund_holders_972746bb5dcf2cb7.json</x:v>
      </x:c>
      <x:c r="G3663" s="1" t="str">
        <x:v>get_fund_performance_875d1f9d9b20879b.json</x:v>
      </x:c>
    </x:row>
    <x:row r="3664" ht="25" customHeight="1">
      <x:c r="A3664" s="1" t="str">
        <x:v>159958.SZ</x:v>
      </x:c>
      <x:c r="B3664" s="7" t="d">
        <x:v>2026-07-23T00:00:00.000Z</x:v>
      </x:c>
      <x:c r="C3664" s="8" t="n">
        <x:v>224511448</x:v>
      </x:c>
      <x:c r="D3664" s="9" t="n">
        <x:v>2.1684</x:v>
      </x:c>
      <x:c r="E3664" s="9" t="n">
        <x:f>IF(COUNT(C3664:D3664)=2,C3664*D3664/100000000,"n.a.")</x:f>
        <x:v>4.868306238432</x:v>
      </x:c>
      <x:c r="F3664" s="1" t="str">
        <x:v>get_fund_holders_3665ca842f2b9d2d.json</x:v>
      </x:c>
      <x:c r="G3664" s="1" t="str">
        <x:v>get_fund_performance_757bebf0dcfab699.json</x:v>
      </x:c>
    </x:row>
    <x:row r="3665" ht="25" customHeight="1">
      <x:c r="A3665" s="1" t="str">
        <x:v>159964.SZ</x:v>
      </x:c>
      <x:c r="B3665" s="7" t="d">
        <x:v>2026-07-23T00:00:00.000Z</x:v>
      </x:c>
      <x:c r="C3665" s="8" t="n">
        <x:v>161481881</x:v>
      </x:c>
      <x:c r="D3665" s="9" t="n">
        <x:v>2.3466</x:v>
      </x:c>
      <x:c r="E3665" s="9" t="n">
        <x:f>IF(COUNT(C3665:D3665)=2,C3665*D3665/100000000,"n.a.")</x:f>
        <x:v>3.7893338195459996</x:v>
      </x:c>
      <x:c r="F3665" s="1" t="str">
        <x:v>get_fund_holders_f7a47e9d730c119a.json</x:v>
      </x:c>
      <x:c r="G3665" s="1" t="str">
        <x:v>get_fund_performance_822b984e855b6212.json</x:v>
      </x:c>
    </x:row>
    <x:row r="3666" ht="25" customHeight="1">
      <x:c r="A3666" s="1" t="str">
        <x:v>159968.SZ</x:v>
      </x:c>
      <x:c r="B3666" s="7" t="d">
        <x:v>2026-07-23T00:00:00.000Z</x:v>
      </x:c>
      <x:c r="C3666" s="8" t="n">
        <x:v>63295098</x:v>
      </x:c>
      <x:c r="D3666" s="9" t="n">
        <x:v>10.1017</x:v>
      </x:c>
      <x:c r="E3666" s="9" t="n">
        <x:f>IF(COUNT(C3666:D3666)=2,C3666*D3666/100000000,"n.a.")</x:f>
        <x:v>6.393880914665999</x:v>
      </x:c>
      <x:c r="F3666" s="1" t="str">
        <x:v>get_fund_holders_13991b14672a9e5b.json</x:v>
      </x:c>
      <x:c r="G3666" s="1" t="str">
        <x:v>get_fund_performance_0e4c5b8e47ee8e76.json</x:v>
      </x:c>
    </x:row>
    <x:row r="3667" ht="25" customHeight="1">
      <x:c r="A3667" s="1" t="str">
        <x:v>159971.SZ</x:v>
      </x:c>
      <x:c r="B3667" s="7" t="d">
        <x:v>2026-07-23T00:00:00.000Z</x:v>
      </x:c>
      <x:c r="C3667" s="8" t="n">
        <x:v>1458020288</x:v>
      </x:c>
      <x:c r="D3667" s="9" t="n">
        <x:v>1.2492</x:v>
      </x:c>
      <x:c r="E3667" s="9" t="n">
        <x:f>IF(COUNT(C3667:D3667)=2,C3667*D3667/100000000,"n.a.")</x:f>
        <x:v>18.213589437696</x:v>
      </x:c>
      <x:c r="F3667" s="1" t="str">
        <x:v>get_fund_holders_972746bb5dcf2cb7.json</x:v>
      </x:c>
      <x:c r="G3667" s="1" t="str">
        <x:v>get_fund_performance_875d1f9d9b20879b.json</x:v>
      </x:c>
    </x:row>
    <x:row r="3668" ht="25" customHeight="1">
      <x:c r="A3668" s="1" t="str">
        <x:v>159977.SZ</x:v>
      </x:c>
      <x:c r="B3668" s="7" t="d">
        <x:v>2026-07-23T00:00:00.000Z</x:v>
      </x:c>
      <x:c r="C3668" s="8" t="n">
        <x:v>3371872820</x:v>
      </x:c>
      <x:c r="D3668" s="9" t="n">
        <x:v>1.8639</x:v>
      </x:c>
      <x:c r="E3668" s="9" t="n">
        <x:f>IF(COUNT(C3668:D3668)=2,C3668*D3668/100000000,"n.a.")</x:f>
        <x:v>62.84833749198</x:v>
      </x:c>
      <x:c r="F3668" s="1" t="str">
        <x:v>get_fund_holders_3665ca842f2b9d2d.json</x:v>
      </x:c>
      <x:c r="G3668" s="1" t="str">
        <x:v>get_fund_performance_757bebf0dcfab699.json</x:v>
      </x:c>
    </x:row>
    <x:row r="3669" ht="25" customHeight="1">
      <x:c r="A3669" s="1" t="str">
        <x:v>159982.SZ</x:v>
      </x:c>
      <x:c r="B3669" s="7" t="d">
        <x:v>2026-07-23T00:00:00.000Z</x:v>
      </x:c>
      <x:c r="C3669" s="8" t="n">
        <x:v>150211253</x:v>
      </x:c>
      <x:c r="D3669" s="9" t="n">
        <x:v>2.0664</x:v>
      </x:c>
      <x:c r="E3669" s="9" t="n">
        <x:f>IF(COUNT(C3669:D3669)=2,C3669*D3669/100000000,"n.a.")</x:f>
        <x:v>3.1039653319919998</x:v>
      </x:c>
      <x:c r="F3669" s="1" t="str">
        <x:v>get_fund_holders_6873838444356b70.json</x:v>
      </x:c>
      <x:c r="G3669" s="1" t="str">
        <x:v>get_fund_performance_c16a854f012da14c.json</x:v>
      </x:c>
    </x:row>
    <x:row r="3670" ht="25" customHeight="1">
      <x:c r="A3670" s="1" t="str">
        <x:v>510300.SH</x:v>
      </x:c>
      <x:c r="B3670" s="7" t="d">
        <x:v>2026-07-23T00:00:00.000Z</x:v>
      </x:c>
      <x:c r="C3670" s="8" t="n">
        <x:v>24026887700</x:v>
      </x:c>
      <x:c r="D3670" s="9" t="n">
        <x:v>4.7831</x:v>
      </x:c>
      <x:c r="E3670" s="9" t="n">
        <x:f>IF(COUNT(C3670:D3670)=2,C3670*D3670/100000000,"n.a.")</x:f>
        <x:v>1149.2300655787</x:v>
      </x:c>
      <x:c r="F3670" s="1" t="str">
        <x:v>get_fund_holders_1e677b142657289e.json</x:v>
      </x:c>
      <x:c r="G3670" s="1" t="str">
        <x:v>get_fund_performance_32b153f453e65745.json</x:v>
      </x:c>
    </x:row>
    <x:row r="3671" ht="25" customHeight="1">
      <x:c r="A3671" s="1" t="str">
        <x:v>510310.SH</x:v>
      </x:c>
      <x:c r="B3671" s="7" t="d">
        <x:v>2026-07-23T00:00:00.000Z</x:v>
      </x:c>
      <x:c r="C3671" s="8" t="n">
        <x:v>11184944000</x:v>
      </x:c>
      <x:c r="D3671" s="9" t="n">
        <x:v>4.6448</x:v>
      </x:c>
      <x:c r="E3671" s="9" t="n">
        <x:f>IF(COUNT(C3671:D3671)=2,C3671*D3671/100000000,"n.a.")</x:f>
        <x:v>519.5182789119999</x:v>
      </x:c>
      <x:c r="F3671" s="1" t="str">
        <x:v>get_fund_holders_db155956e659ea95.json</x:v>
      </x:c>
      <x:c r="G3671" s="1" t="str">
        <x:v>get_fund_performance_ac2efc383ca02be2.json</x:v>
      </x:c>
    </x:row>
    <x:row r="3672" ht="25" customHeight="1">
      <x:c r="A3672" s="1" t="str">
        <x:v>510320.SH</x:v>
      </x:c>
      <x:c r="B3672" s="7" t="d">
        <x:v>2026-07-23T00:00:00.000Z</x:v>
      </x:c>
      <x:c r="C3672" s="8" t="n">
        <x:v>628068500</x:v>
      </x:c>
      <x:c r="D3672" s="9" t="n">
        <x:v>1.2854</x:v>
      </x:c>
      <x:c r="E3672" s="9" t="n">
        <x:f>IF(COUNT(C3672:D3672)=2,C3672*D3672/100000000,"n.a.")</x:f>
        <x:v>8.073192499000001</x:v>
      </x:c>
      <x:c r="F3672" s="1" t="str">
        <x:v>get_fund_holders_b20aeadfd65009a9.json</x:v>
      </x:c>
      <x:c r="G3672" s="1" t="str">
        <x:v>get_fund_performance_6f370d8e0a2e9620.json</x:v>
      </x:c>
    </x:row>
    <x:row r="3673" ht="25" customHeight="1">
      <x:c r="A3673" s="1" t="str">
        <x:v>510330.SH</x:v>
      </x:c>
      <x:c r="B3673" s="7" t="d">
        <x:v>2026-07-23T00:00:00.000Z</x:v>
      </x:c>
      <x:c r="C3673" s="8" t="n">
        <x:v>8468349800</x:v>
      </x:c>
      <x:c r="D3673" s="9" t="n">
        <x:v>4.9863</x:v>
      </x:c>
      <x:c r="E3673" s="9" t="n">
        <x:f>IF(COUNT(C3673:D3673)=2,C3673*D3673/100000000,"n.a.")</x:f>
        <x:v>422.25732607739997</x:v>
      </x:c>
      <x:c r="F3673" s="1" t="str">
        <x:v>get_fund_holders_72fdcd60fda59aca.json</x:v>
      </x:c>
      <x:c r="G3673" s="1" t="str">
        <x:v>get_fund_performance_bfc43c7fa5bbf98b.json</x:v>
      </x:c>
    </x:row>
    <x:row r="3674" ht="25" customHeight="1">
      <x:c r="A3674" s="1" t="str">
        <x:v>510350.SH</x:v>
      </x:c>
      <x:c r="B3674" s="7" t="d">
        <x:v>2026-07-23T00:00:00.000Z</x:v>
      </x:c>
      <x:c r="C3674" s="8" t="n">
        <x:v>681414700</x:v>
      </x:c>
      <x:c r="D3674" s="9" t="n">
        <x:v>5.007</x:v>
      </x:c>
      <x:c r="E3674" s="9" t="n">
        <x:f>IF(COUNT(C3674:D3674)=2,C3674*D3674/100000000,"n.a.")</x:f>
        <x:v>34.118434029</x:v>
      </x:c>
      <x:c r="F3674" s="1" t="str">
        <x:v>get_fund_holders_3073d9fb2fa63b6e.json</x:v>
      </x:c>
      <x:c r="G3674" s="1" t="str">
        <x:v>get_fund_performance_4eee3d47edebe064.json</x:v>
      </x:c>
    </x:row>
    <x:row r="3675" ht="25" customHeight="1">
      <x:c r="A3675" s="1" t="str">
        <x:v>510360.SH</x:v>
      </x:c>
      <x:c r="B3675" s="7" t="d">
        <x:v>2026-07-23T00:00:00.000Z</x:v>
      </x:c>
      <x:c r="C3675" s="8" t="n">
        <x:v>1814381200</x:v>
      </x:c>
      <x:c r="D3675" s="9" t="n">
        <x:v>1.8197</x:v>
      </x:c>
      <x:c r="E3675" s="9" t="n">
        <x:f>IF(COUNT(C3675:D3675)=2,C3675*D3675/100000000,"n.a.")</x:f>
        <x:v>33.0162946964</x:v>
      </x:c>
      <x:c r="F3675" s="1" t="str">
        <x:v>get_fund_holders_8112bcd006961a9d.json</x:v>
      </x:c>
      <x:c r="G3675" s="1" t="str">
        <x:v>get_fund_performance_11643907f3f83e2c.json</x:v>
      </x:c>
    </x:row>
    <x:row r="3676" ht="25" customHeight="1">
      <x:c r="A3676" s="1" t="str">
        <x:v>510370.SH</x:v>
      </x:c>
      <x:c r="B3676" s="7" t="d">
        <x:v>2026-07-23T00:00:00.000Z</x:v>
      </x:c>
      <x:c r="C3676" s="8" t="n">
        <x:v>90258100</x:v>
      </x:c>
      <x:c r="D3676" s="9" t="n">
        <x:v>1.0611</x:v>
      </x:c>
      <x:c r="E3676" s="9" t="n">
        <x:f>IF(COUNT(C3676:D3676)=2,C3676*D3676/100000000,"n.a.")</x:f>
        <x:v>0.9577286990999999</x:v>
      </x:c>
      <x:c r="F3676" s="1" t="str">
        <x:v>get_fund_holders_72fdcd60fda59aca.json</x:v>
      </x:c>
      <x:c r="G3676" s="1" t="str">
        <x:v>get_fund_performance_bfc43c7fa5bbf98b.json</x:v>
      </x:c>
    </x:row>
    <x:row r="3677" ht="25" customHeight="1">
      <x:c r="A3677" s="1" t="str">
        <x:v>510380.SH</x:v>
      </x:c>
      <x:c r="B3677" s="7" t="d">
        <x:v>2026-07-23T00:00:00.000Z</x:v>
      </x:c>
      <x:c r="C3677" s="8" t="n">
        <x:v>1359802400</x:v>
      </x:c>
      <x:c r="D3677" s="9" t="n">
        <x:v>1.4157</x:v>
      </x:c>
      <x:c r="E3677" s="9" t="n">
        <x:f>IF(COUNT(C3677:D3677)=2,C3677*D3677/100000000,"n.a.")</x:f>
        <x:v>19.250722576799998</x:v>
      </x:c>
      <x:c r="F3677" s="1" t="str">
        <x:v>get_fund_holders_b7b2fd863d7cae37.json</x:v>
      </x:c>
      <x:c r="G3677" s="1" t="str">
        <x:v>get_fund_performance_782c037bcb449f29.json</x:v>
      </x:c>
    </x:row>
    <x:row r="3678" ht="25" customHeight="1">
      <x:c r="A3678" s="1" t="str">
        <x:v>510390.SH</x:v>
      </x:c>
      <x:c r="B3678" s="7" t="d">
        <x:v>2026-07-23T00:00:00.000Z</x:v>
      </x:c>
      <x:c r="C3678" s="8" t="n">
        <x:v>132050000</x:v>
      </x:c>
      <x:c r="D3678" s="9" t="n">
        <x:v>5.3755</x:v>
      </x:c>
      <x:c r="E3678" s="9" t="n">
        <x:f>IF(COUNT(C3678:D3678)=2,C3678*D3678/100000000,"n.a.")</x:f>
        <x:v>7.09834775</x:v>
      </x:c>
      <x:c r="F3678" s="1" t="str">
        <x:v>get_fund_holders_de7653a1c69256fb.json</x:v>
      </x:c>
      <x:c r="G3678" s="1" t="str">
        <x:v>get_fund_performance_84601eddc1c275fe.json</x:v>
      </x:c>
    </x:row>
    <x:row r="3679" ht="25" customHeight="1">
      <x:c r="A3679" s="1" t="str">
        <x:v>510500.SH</x:v>
      </x:c>
      <x:c r="B3679" s="7" t="d">
        <x:v>2026-07-23T00:00:00.000Z</x:v>
      </x:c>
      <x:c r="C3679" s="8" t="n">
        <x:v>5733768600</x:v>
      </x:c>
      <x:c r="D3679" s="9" t="n">
        <x:v>7.7414</x:v>
      </x:c>
      <x:c r="E3679" s="9" t="n">
        <x:f>IF(COUNT(C3679:D3679)=2,C3679*D3679/100000000,"n.a.")</x:f>
        <x:v>443.8739624004</x:v>
      </x:c>
      <x:c r="F3679" s="1" t="str">
        <x:v>get_fund_holders_0f3e86d571c495d7.json</x:v>
      </x:c>
      <x:c r="G3679" s="1" t="str">
        <x:v>get_fund_performance_5896dab4189c2620.json</x:v>
      </x:c>
    </x:row>
    <x:row r="3680" ht="25" customHeight="1">
      <x:c r="A3680" s="1" t="str">
        <x:v>510510.SH</x:v>
      </x:c>
      <x:c r="B3680" s="7" t="d">
        <x:v>2026-07-23T00:00:00.000Z</x:v>
      </x:c>
      <x:c r="C3680" s="8" t="n">
        <x:v>969038300</x:v>
      </x:c>
      <x:c r="D3680" s="9" t="n">
        <x:v>2.497</x:v>
      </x:c>
      <x:c r="E3680" s="9" t="n">
        <x:f>IF(COUNT(C3680:D3680)=2,C3680*D3680/100000000,"n.a.")</x:f>
        <x:v>24.196886351</x:v>
      </x:c>
      <x:c r="F3680" s="1" t="str">
        <x:v>get_fund_holders_4b6ceb4ab77d2485.json</x:v>
      </x:c>
      <x:c r="G3680" s="1" t="str">
        <x:v>get_fund_performance_b5f4b8ffdfab8d69.json</x:v>
      </x:c>
    </x:row>
    <x:row r="3681" ht="25" customHeight="1">
      <x:c r="A3681" s="1" t="str">
        <x:v>510530.SH</x:v>
      </x:c>
      <x:c r="B3681" s="7" t="d">
        <x:v>2026-07-23T00:00:00.000Z</x:v>
      </x:c>
      <x:c r="C3681" s="8" t="n">
        <x:v>48479400</x:v>
      </x:c>
      <x:c r="D3681" s="9" t="n">
        <x:v>8.6174</x:v>
      </x:c>
      <x:c r="E3681" s="9" t="n">
        <x:f>IF(COUNT(C3681:D3681)=2,C3681*D3681/100000000,"n.a.")</x:f>
        <x:v>4.1776638156</x:v>
      </x:c>
      <x:c r="F3681" s="1" t="str">
        <x:v>get_fund_holders_02dd5efc1003a96c.json</x:v>
      </x:c>
      <x:c r="G3681" s="1" t="str">
        <x:v>get_fund_performance_b02199b195311b97.json</x:v>
      </x:c>
    </x:row>
    <x:row r="3682" ht="25" customHeight="1">
      <x:c r="A3682" s="1" t="str">
        <x:v>510550.SH</x:v>
      </x:c>
      <x:c r="B3682" s="7" t="d">
        <x:v>2026-07-23T00:00:00.000Z</x:v>
      </x:c>
      <x:c r="C3682" s="8" t="n">
        <x:v>23743300</x:v>
      </x:c>
      <x:c r="D3682" s="9" t="n">
        <x:v>1.992</x:v>
      </x:c>
      <x:c r="E3682" s="9" t="n">
        <x:f>IF(COUNT(C3682:D3682)=2,C3682*D3682/100000000,"n.a.")</x:f>
        <x:v>0.472966536</x:v>
      </x:c>
      <x:c r="F3682" s="1" t="str">
        <x:v>get_fund_holders_9716a79bd81ae93a.json</x:v>
      </x:c>
      <x:c r="G3682" s="1" t="str">
        <x:v>get_fund_performance_a204b4467a190cee.json</x:v>
      </x:c>
    </x:row>
    <x:row r="3683" ht="25" customHeight="1">
      <x:c r="A3683" s="1" t="str">
        <x:v>510560.SH</x:v>
      </x:c>
      <x:c r="B3683" s="7" t="d">
        <x:v>2026-07-23T00:00:00.000Z</x:v>
      </x:c>
      <x:c r="C3683" s="8" t="n">
        <x:v>60318700</x:v>
      </x:c>
      <x:c r="D3683" s="9" t="n">
        <x:v>1.9273</x:v>
      </x:c>
      <x:c r="E3683" s="9" t="n">
        <x:f>IF(COUNT(C3683:D3683)=2,C3683*D3683/100000000,"n.a.")</x:f>
        <x:v>1.1625223051</x:v>
      </x:c>
      <x:c r="F3683" s="1" t="str">
        <x:v>get_fund_holders_397f67910833c338.json</x:v>
      </x:c>
      <x:c r="G3683" s="1" t="str">
        <x:v>get_fund_performance_a001173e5434a9d4.json</x:v>
      </x:c>
    </x:row>
    <x:row r="3684" ht="25" customHeight="1">
      <x:c r="A3684" s="1" t="str">
        <x:v>510570.SH</x:v>
      </x:c>
      <x:c r="B3684" s="7" t="d">
        <x:v>2026-07-23T00:00:00.000Z</x:v>
      </x:c>
      <x:c r="C3684" s="8" t="n">
        <x:v>33060600</x:v>
      </x:c>
      <x:c r="D3684" s="9" t="n">
        <x:v>1.2209</x:v>
      </x:c>
      <x:c r="E3684" s="9" t="n">
        <x:f>IF(COUNT(C3684:D3684)=2,C3684*D3684/100000000,"n.a.")</x:f>
        <x:v>0.40363686540000004</x:v>
      </x:c>
      <x:c r="F3684" s="1" t="str">
        <x:v>get_fund_holders_397f67910833c338.json</x:v>
      </x:c>
      <x:c r="G3684" s="1" t="str">
        <x:v>get_fund_performance_a001173e5434a9d4.json</x:v>
      </x:c>
    </x:row>
    <x:row r="3685" ht="25" customHeight="1">
      <x:c r="A3685" s="1" t="str">
        <x:v>510580.SH</x:v>
      </x:c>
      <x:c r="B3685" s="7" t="d">
        <x:v>2026-07-23T00:00:00.000Z</x:v>
      </x:c>
      <x:c r="C3685" s="8" t="n">
        <x:v>1082168300</x:v>
      </x:c>
      <x:c r="D3685" s="9" t="n">
        <x:v>4.0574</x:v>
      </x:c>
      <x:c r="E3685" s="9" t="n">
        <x:f>IF(COUNT(C3685:D3685)=2,C3685*D3685/100000000,"n.a.")</x:f>
        <x:v>43.9078966042</x:v>
      </x:c>
      <x:c r="F3685" s="1" t="str">
        <x:v>get_fund_holders_642ec0bcd548408a.json</x:v>
      </x:c>
      <x:c r="G3685" s="1" t="str">
        <x:v>get_fund_performance_52dd6b7444cbe37f.json</x:v>
      </x:c>
    </x:row>
    <x:row r="3686" ht="25" customHeight="1">
      <x:c r="A3686" s="1" t="str">
        <x:v>510590.SH</x:v>
      </x:c>
      <x:c r="B3686" s="7" t="d">
        <x:v>2026-07-23T00:00:00.000Z</x:v>
      </x:c>
      <x:c r="C3686" s="8" t="n">
        <x:v>118386100</x:v>
      </x:c>
      <x:c r="D3686" s="9" t="n">
        <x:v>8.3477</x:v>
      </x:c>
      <x:c r="E3686" s="9" t="n">
        <x:f>IF(COUNT(C3686:D3686)=2,C3686*D3686/100000000,"n.a.")</x:f>
        <x:v>9.882516469699999</x:v>
      </x:c>
      <x:c r="F3686" s="1" t="str">
        <x:v>get_fund_holders_c3d87f4218ad4583.json</x:v>
      </x:c>
      <x:c r="G3686" s="1" t="str">
        <x:v>get_fund_performance_02aa700a9df0acc2.json</x:v>
      </x:c>
    </x:row>
    <x:row r="3687" ht="25" customHeight="1">
      <x:c r="A3687" s="1" t="str">
        <x:v>512100.SH</x:v>
      </x:c>
      <x:c r="B3687" s="7" t="d">
        <x:v>2026-07-23T00:00:00.000Z</x:v>
      </x:c>
      <x:c r="C3687" s="8" t="n">
        <x:v>8625217600</x:v>
      </x:c>
      <x:c r="D3687" s="9" t="n">
        <x:v>2.9133</x:v>
      </x:c>
      <x:c r="E3687" s="9" t="n">
        <x:f>IF(COUNT(C3687:D3687)=2,C3687*D3687/100000000,"n.a.")</x:f>
        <x:v>251.2784643408</x:v>
      </x:c>
      <x:c r="F3687" s="1" t="str">
        <x:v>get_fund_holders_f06ed8ca04a5c3cd.json</x:v>
      </x:c>
      <x:c r="G3687" s="1" t="str">
        <x:v>get_fund_performance_7ef9212eaf1828ff.json</x:v>
      </x:c>
    </x:row>
    <x:row r="3688" ht="25" customHeight="1">
      <x:c r="A3688" s="1" t="str">
        <x:v>512500.SH</x:v>
      </x:c>
      <x:c r="B3688" s="7" t="d">
        <x:v>2026-07-23T00:00:00.000Z</x:v>
      </x:c>
      <x:c r="C3688" s="8" t="n">
        <x:v>1858408800</x:v>
      </x:c>
      <x:c r="D3688" s="9" t="n">
        <x:v>4.3715</x:v>
      </x:c>
      <x:c r="E3688" s="9" t="n">
        <x:f>IF(COUNT(C3688:D3688)=2,C3688*D3688/100000000,"n.a.")</x:f>
        <x:v>81.240340692</x:v>
      </x:c>
      <x:c r="F3688" s="1" t="str">
        <x:v>get_fund_holders_9716a79bd81ae93a.json</x:v>
      </x:c>
      <x:c r="G3688" s="1" t="str">
        <x:v>get_fund_performance_a204b4467a190cee.json</x:v>
      </x:c>
    </x:row>
    <x:row r="3689" ht="25" customHeight="1">
      <x:c r="A3689" s="1" t="str">
        <x:v>512510.SH</x:v>
      </x:c>
      <x:c r="B3689" s="7" t="d">
        <x:v>2026-07-23T00:00:00.000Z</x:v>
      </x:c>
      <x:c r="C3689" s="8" t="n">
        <x:v>427429800</x:v>
      </x:c>
      <x:c r="D3689" s="9" t="n">
        <x:v>2.304</x:v>
      </x:c>
      <x:c r="E3689" s="9" t="n">
        <x:f>IF(COUNT(C3689:D3689)=2,C3689*D3689/100000000,"n.a.")</x:f>
        <x:v>9.847982592</x:v>
      </x:c>
      <x:c r="F3689" s="1" t="str">
        <x:v>get_fund_holders_cb7a47267215c1da.json</x:v>
      </x:c>
      <x:c r="G3689" s="1" t="str">
        <x:v>get_fund_performance_7bf0efc786c27bf1.json</x:v>
      </x:c>
    </x:row>
    <x:row r="3690" ht="25" customHeight="1">
      <x:c r="A3690" s="1" t="str">
        <x:v>515130.SH</x:v>
      </x:c>
      <x:c r="B3690" s="7" t="d">
        <x:v>2026-07-23T00:00:00.000Z</x:v>
      </x:c>
      <x:c r="C3690" s="8" t="n">
        <x:v>103463200</x:v>
      </x:c>
      <x:c r="D3690" s="9" t="n">
        <x:v>1.5777</x:v>
      </x:c>
      <x:c r="E3690" s="9" t="n">
        <x:f>IF(COUNT(C3690:D3690)=2,C3690*D3690/100000000,"n.a.")</x:f>
        <x:v>1.6323389064000002</x:v>
      </x:c>
      <x:c r="F3690" s="1" t="str">
        <x:v>get_fund_holders_02dd5efc1003a96c.json</x:v>
      </x:c>
      <x:c r="G3690" s="1" t="str">
        <x:v>get_fund_performance_b02199b195311b97.json</x:v>
      </x:c>
    </x:row>
    <x:row r="3691" ht="25" customHeight="1">
      <x:c r="A3691" s="1" t="str">
        <x:v>515190.SH</x:v>
      </x:c>
      <x:c r="B3691" s="7" t="d">
        <x:v>2026-07-23T00:00:00.000Z</x:v>
      </x:c>
      <x:c r="C3691" s="8" t="n">
        <x:v>289466100</x:v>
      </x:c>
      <x:c r="D3691" s="9" t="n">
        <x:v>1.6262</x:v>
      </x:c>
      <x:c r="E3691" s="9" t="n">
        <x:f>IF(COUNT(C3691:D3691)=2,C3691*D3691/100000000,"n.a.")</x:f>
        <x:v>4.7072977182</x:v>
      </x:c>
      <x:c r="F3691" s="1" t="str">
        <x:v>get_fund_holders_4a5b486412b93368.json</x:v>
      </x:c>
      <x:c r="G3691" s="1" t="str">
        <x:v>get_fund_performance_d3b8a29dbfda12d5.json</x:v>
      </x:c>
    </x:row>
    <x:row r="3692" ht="25" customHeight="1">
      <x:c r="A3692" s="1" t="str">
        <x:v>515310.SH</x:v>
      </x:c>
      <x:c r="B3692" s="7" t="d">
        <x:v>2026-07-23T00:00:00.000Z</x:v>
      </x:c>
      <x:c r="C3692" s="8" t="n">
        <x:v>360111200</x:v>
      </x:c>
      <x:c r="D3692" s="9" t="n">
        <x:v>1.422</x:v>
      </x:c>
      <x:c r="E3692" s="9" t="n">
        <x:f>IF(COUNT(C3692:D3692)=2,C3692*D3692/100000000,"n.a.")</x:f>
        <x:v>5.120781264</x:v>
      </x:c>
      <x:c r="F3692" s="1" t="str">
        <x:v>get_fund_holders_9654d298fd7411b0.json</x:v>
      </x:c>
      <x:c r="G3692" s="1" t="str">
        <x:v>get_fund_performance_1d4a9808e8556da1.json</x:v>
      </x:c>
    </x:row>
    <x:row r="3693" ht="25" customHeight="1">
      <x:c r="A3693" s="1" t="str">
        <x:v>515330.SH</x:v>
      </x:c>
      <x:c r="B3693" s="7" t="d">
        <x:v>2026-07-23T00:00:00.000Z</x:v>
      </x:c>
      <x:c r="C3693" s="8" t="n">
        <x:v>6488709500</x:v>
      </x:c>
      <x:c r="D3693" s="9" t="n">
        <x:v>1.3729</x:v>
      </x:c>
      <x:c r="E3693" s="9" t="n">
        <x:f>IF(COUNT(C3693:D3693)=2,C3693*D3693/100000000,"n.a.")</x:f>
        <x:v>89.0834927255</x:v>
      </x:c>
      <x:c r="F3693" s="1" t="str">
        <x:v>get_fund_holders_8112bcd006961a9d.json</x:v>
      </x:c>
      <x:c r="G3693" s="1" t="str">
        <x:v>get_fund_performance_11643907f3f83e2c.json</x:v>
      </x:c>
    </x:row>
    <x:row r="3694" ht="25" customHeight="1">
      <x:c r="A3694" s="1" t="str">
        <x:v>515350.SH</x:v>
      </x:c>
      <x:c r="B3694" s="7" t="d">
        <x:v>2026-07-23T00:00:00.000Z</x:v>
      </x:c>
      <x:c r="C3694" s="8" t="n">
        <x:v>12599200</x:v>
      </x:c>
      <x:c r="D3694" s="9" t="n">
        <x:v>6.4096</x:v>
      </x:c>
      <x:c r="E3694" s="9" t="n">
        <x:f>IF(COUNT(C3694:D3694)=2,C3694*D3694/100000000,"n.a.")</x:f>
        <x:v>0.8075583232000001</x:v>
      </x:c>
      <x:c r="F3694" s="1" t="str">
        <x:v>get_fund_holders_f7a0251fa6d4d112.json</x:v>
      </x:c>
      <x:c r="G3694" s="1" t="str">
        <x:v>get_fund_performance_f34761a2b46b9330.json</x:v>
      </x:c>
    </x:row>
    <x:row r="3695" ht="25" customHeight="1">
      <x:c r="A3695" s="1" t="str">
        <x:v>515360.SH</x:v>
      </x:c>
      <x:c r="B3695" s="7" t="d">
        <x:v>2026-07-23T00:00:00.000Z</x:v>
      </x:c>
      <x:c r="C3695" s="8" t="n">
        <x:v>38279300</x:v>
      </x:c>
      <x:c r="D3695" s="9" t="n">
        <x:v>6.8643</x:v>
      </x:c>
      <x:c r="E3695" s="9" t="n">
        <x:f>IF(COUNT(C3695:D3695)=2,C3695*D3695/100000000,"n.a.")</x:f>
        <x:v>2.6276059899</x:v>
      </x:c>
      <x:c r="F3695" s="1" t="str">
        <x:v>get_fund_holders_b20aeadfd65009a9.json</x:v>
      </x:c>
      <x:c r="G3695" s="1" t="str">
        <x:v>get_fund_performance_6f370d8e0a2e9620.json</x:v>
      </x:c>
    </x:row>
    <x:row r="3696" ht="25" customHeight="1">
      <x:c r="A3696" s="1" t="str">
        <x:v>515380.SH</x:v>
      </x:c>
      <x:c r="B3696" s="7" t="d">
        <x:v>2026-07-23T00:00:00.000Z</x:v>
      </x:c>
      <x:c r="C3696" s="8" t="n">
        <x:v>666099800</x:v>
      </x:c>
      <x:c r="D3696" s="9" t="n">
        <x:v>5.5291</x:v>
      </x:c>
      <x:c r="E3696" s="9" t="n">
        <x:f>IF(COUNT(C3696:D3696)=2,C3696*D3696/100000000,"n.a.")</x:f>
        <x:v>36.8293240418</x:v>
      </x:c>
      <x:c r="F3696" s="1" t="str">
        <x:v>get_fund_holders_3073d9fb2fa63b6e.json</x:v>
      </x:c>
      <x:c r="G3696" s="1" t="str">
        <x:v>get_fund_performance_4eee3d47edebe064.json</x:v>
      </x:c>
    </x:row>
    <x:row r="3697" ht="25" customHeight="1">
      <x:c r="A3697" s="1" t="str">
        <x:v>515390.SH</x:v>
      </x:c>
      <x:c r="B3697" s="7" t="d">
        <x:v>2026-07-23T00:00:00.000Z</x:v>
      </x:c>
      <x:c r="C3697" s="8" t="n">
        <x:v>1870683000</x:v>
      </x:c>
      <x:c r="D3697" s="9" t="n">
        <x:v>1.3876</x:v>
      </x:c>
      <x:c r="E3697" s="9" t="n">
        <x:f>IF(COUNT(C3697:D3697)=2,C3697*D3697/100000000,"n.a.")</x:f>
        <x:v>25.957597307999997</x:v>
      </x:c>
      <x:c r="F3697" s="1" t="str">
        <x:v>get_fund_holders_de7653a1c69256fb.json</x:v>
      </x:c>
      <x:c r="G3697" s="1" t="str">
        <x:v>get_fund_performance_84601eddc1c275fe.json</x:v>
      </x:c>
    </x:row>
    <x:row r="3698" ht="25" customHeight="1">
      <x:c r="A3698" s="1" t="str">
        <x:v>515530.SH</x:v>
      </x:c>
      <x:c r="B3698" s="7" t="d">
        <x:v>2026-07-23T00:00:00.000Z</x:v>
      </x:c>
      <x:c r="C3698" s="8" t="n">
        <x:v>13042700</x:v>
      </x:c>
      <x:c r="D3698" s="9" t="n">
        <x:v>4.2551</x:v>
      </x:c>
      <x:c r="E3698" s="9" t="n">
        <x:f>IF(COUNT(C3698:D3698)=2,C3698*D3698/100000000,"n.a.")</x:f>
        <x:v>0.5549799276999999</x:v>
      </x:c>
      <x:c r="F3698" s="1" t="str">
        <x:v>get_fund_holders_c3d87f4218ad4583.json</x:v>
      </x:c>
      <x:c r="G3698" s="1" t="str">
        <x:v>get_fund_performance_02aa700a9df0acc2.json</x:v>
      </x:c>
    </x:row>
    <x:row r="3699" ht="25" customHeight="1">
      <x:c r="A3699" s="1" t="str">
        <x:v>515550.SH</x:v>
      </x:c>
      <x:c r="B3699" s="7" t="d">
        <x:v>2026-07-23T00:00:00.000Z</x:v>
      </x:c>
      <x:c r="C3699" s="8" t="n">
        <x:v>19345700</x:v>
      </x:c>
      <x:c r="D3699" s="9" t="n">
        <x:v>1.7422</x:v>
      </x:c>
      <x:c r="E3699" s="9" t="n">
        <x:f>IF(COUNT(C3699:D3699)=2,C3699*D3699/100000000,"n.a.")</x:f>
        <x:v>0.3370407854</x:v>
      </x:c>
      <x:c r="F3699" s="1" t="str">
        <x:v>get_fund_holders_4b6ceb4ab77d2485.json</x:v>
      </x:c>
      <x:c r="G3699" s="1" t="str">
        <x:v>get_fund_performance_b5f4b8ffdfab8d69.json</x:v>
      </x:c>
    </x:row>
    <x:row r="3700" ht="25" customHeight="1">
      <x:c r="A3700" s="1" t="str">
        <x:v>515660.SH</x:v>
      </x:c>
      <x:c r="B3700" s="7" t="d">
        <x:v>2026-07-23T00:00:00.000Z</x:v>
      </x:c>
      <x:c r="C3700" s="8" t="n">
        <x:v>436294200</x:v>
      </x:c>
      <x:c r="D3700" s="9" t="n">
        <x:v>5.9398</x:v>
      </x:c>
      <x:c r="E3700" s="9" t="n">
        <x:f>IF(COUNT(C3700:D3700)=2,C3700*D3700/100000000,"n.a.")</x:f>
        <x:v>25.915002891599997</x:v>
      </x:c>
      <x:c r="F3700" s="1" t="str">
        <x:v>get_fund_holders_9f97c20db2568193.json</x:v>
      </x:c>
      <x:c r="G3700" s="1" t="str">
        <x:v>get_fund_performance_cc51021ca3a41cab.json</x:v>
      </x:c>
    </x:row>
    <x:row r="3701" ht="25" customHeight="1">
      <x:c r="A3701" s="1" t="str">
        <x:v>516300.SH</x:v>
      </x:c>
      <x:c r="B3701" s="7" t="d">
        <x:v>2026-07-23T00:00:00.000Z</x:v>
      </x:c>
      <x:c r="C3701" s="8" t="n">
        <x:v>45012600</x:v>
      </x:c>
      <x:c r="D3701" s="9" t="n">
        <x:v>3.0145</x:v>
      </x:c>
      <x:c r="E3701" s="9" t="n">
        <x:f>IF(COUNT(C3701:D3701)=2,C3701*D3701/100000000,"n.a.")</x:f>
        <x:v>1.356904827</x:v>
      </x:c>
      <x:c r="F3701" s="1" t="str">
        <x:v>get_fund_holders_297fc90dcb4e9518.json</x:v>
      </x:c>
      <x:c r="G3701" s="1" t="str">
        <x:v>get_fund_performance_76033c52f8ce0ced.json</x:v>
      </x:c>
    </x:row>
    <x:row r="3702" ht="25" customHeight="1">
      <x:c r="A3702" s="1" t="str">
        <x:v>560010.SH</x:v>
      </x:c>
      <x:c r="B3702" s="7" t="d">
        <x:v>2026-07-23T00:00:00.000Z</x:v>
      </x:c>
      <x:c r="C3702" s="8" t="n">
        <x:v>2188621700</x:v>
      </x:c>
      <x:c r="D3702" s="9" t="n">
        <x:v>2.9832</x:v>
      </x:c>
      <x:c r="E3702" s="9" t="n">
        <x:f>IF(COUNT(C3702:D3702)=2,C3702*D3702/100000000,"n.a.")</x:f>
        <x:v>65.29096255440001</x:v>
      </x:c>
      <x:c r="F3702" s="1" t="str">
        <x:v>get_fund_holders_6873838444356b70.json</x:v>
      </x:c>
      <x:c r="G3702" s="1" t="str">
        <x:v>get_fund_performance_c16a854f012da14c.json</x:v>
      </x:c>
    </x:row>
    <x:row r="3703" ht="25" customHeight="1">
      <x:c r="A3703" s="1" t="str">
        <x:v>560110.SH</x:v>
      </x:c>
      <x:c r="B3703" s="7" t="d">
        <x:v>2026-07-23T00:00:00.000Z</x:v>
      </x:c>
      <x:c r="C3703" s="8" t="n">
        <x:v>331903500</x:v>
      </x:c>
      <x:c r="D3703" s="9" t="n">
        <x:v>1.0783</x:v>
      </x:c>
      <x:c r="E3703" s="9" t="n">
        <x:f>IF(COUNT(C3703:D3703)=2,C3703*D3703/100000000,"n.a.")</x:f>
        <x:v>3.5789154405000003</x:v>
      </x:c>
      <x:c r="F3703" s="1" t="str">
        <x:v>get_fund_holders_297fc90dcb4e9518.json</x:v>
      </x:c>
      <x:c r="G3703" s="1" t="str">
        <x:v>get_fund_performance_76033c52f8ce0ced.json</x:v>
      </x:c>
    </x:row>
    <x:row r="3704" ht="25" customHeight="1">
      <x:c r="A3704" s="1" t="str">
        <x:v>560220.SH</x:v>
      </x:c>
      <x:c r="B3704" s="7" t="d">
        <x:v>2026-07-23T00:00:00.000Z</x:v>
      </x:c>
      <x:c r="C3704" s="8" t="n">
        <x:v>63717000</x:v>
      </x:c>
      <x:c r="D3704" s="9" t="n">
        <x:v>1.2973</x:v>
      </x:c>
      <x:c r="E3704" s="9" t="n">
        <x:f>IF(COUNT(C3704:D3704)=2,C3704*D3704/100000000,"n.a.")</x:f>
        <x:v>0.826600641</x:v>
      </x:c>
      <x:c r="F3704" s="1" t="str">
        <x:v>get_fund_holders_fc050ecb223266b2.json</x:v>
      </x:c>
      <x:c r="G3704" s="1" t="str">
        <x:v>get_fund_performance_64e81de3617dc384.json</x:v>
      </x:c>
    </x:row>
    <x:row r="3705" ht="25" customHeight="1">
      <x:c r="A3705" s="1" t="str">
        <x:v>561350.SH</x:v>
      </x:c>
      <x:c r="B3705" s="7" t="d">
        <x:v>2026-07-23T00:00:00.000Z</x:v>
      </x:c>
      <x:c r="C3705" s="8" t="n">
        <x:v>85700000</x:v>
      </x:c>
      <x:c r="D3705" s="9" t="n">
        <x:v>1.2307</x:v>
      </x:c>
      <x:c r="E3705" s="9" t="n">
        <x:f>IF(COUNT(C3705:D3705)=2,C3705*D3705/100000000,"n.a.")</x:f>
        <x:v>1.0547098999999998</x:v>
      </x:c>
      <x:c r="F3705" s="1" t="str">
        <x:v>get_fund_holders_13991b14672a9e5b.json</x:v>
      </x:c>
      <x:c r="G3705" s="1" t="str">
        <x:v>get_fund_performance_0e4c5b8e47ee8e76.json</x:v>
      </x:c>
    </x:row>
    <x:row r="3706" ht="25" customHeight="1">
      <x:c r="A3706" s="1" t="str">
        <x:v>561370.SH</x:v>
      </x:c>
      <x:c r="B3706" s="7" t="d">
        <x:v>2026-07-23T00:00:00.000Z</x:v>
      </x:c>
      <x:c r="C3706" s="8" t="n">
        <x:v>28356000</x:v>
      </x:c>
      <x:c r="D3706" s="9" t="n">
        <x:v>1.2683</x:v>
      </x:c>
      <x:c r="E3706" s="9" t="n">
        <x:f>IF(COUNT(C3706:D3706)=2,C3706*D3706/100000000,"n.a.")</x:f>
        <x:v>0.35963914799999996</x:v>
      </x:c>
      <x:c r="F3706" s="1" t="str">
        <x:v>get_fund_holders_2726ab4790466ee0.json</x:v>
      </x:c>
      <x:c r="G3706" s="1" t="str">
        <x:v>get_fund_performance_cb9287801365b0fc.json</x:v>
      </x:c>
    </x:row>
    <x:row r="3707" ht="25" customHeight="1">
      <x:c r="A3707" s="1" t="str">
        <x:v>561930.SH</x:v>
      </x:c>
      <x:c r="B3707" s="7" t="d">
        <x:v>2026-07-23T00:00:00.000Z</x:v>
      </x:c>
      <x:c r="C3707" s="8" t="n">
        <x:v>295260600</x:v>
      </x:c>
      <x:c r="D3707" s="9" t="n">
        <x:v>1.599</x:v>
      </x:c>
      <x:c r="E3707" s="9" t="n">
        <x:f>IF(COUNT(C3707:D3707)=2,C3707*D3707/100000000,"n.a.")</x:f>
        <x:v>4.721216994</x:v>
      </x:c>
      <x:c r="F3707" s="1" t="str">
        <x:v>get_fund_holders_f7a0251fa6d4d112.json</x:v>
      </x:c>
      <x:c r="G3707" s="1" t="str">
        <x:v>get_fund_performance_f34761a2b46b9330.json</x:v>
      </x:c>
    </x:row>
    <x:row r="3708" ht="25" customHeight="1">
      <x:c r="A3708" s="1" t="str">
        <x:v>562660.SH</x:v>
      </x:c>
      <x:c r="B3708" s="7" t="d">
        <x:v>2026-07-23T00:00:00.000Z</x:v>
      </x:c>
      <x:c r="C3708" s="8" t="n">
        <x:v>262874000</x:v>
      </x:c>
      <x:c r="D3708" s="9" t="n">
        <x:v>1.6595</x:v>
      </x:c>
      <x:c r="E3708" s="9" t="n">
        <x:f>IF(COUNT(C3708:D3708)=2,C3708*D3708/100000000,"n.a.")</x:f>
        <x:v>4.36239403</x:v>
      </x:c>
      <x:c r="F3708" s="1" t="str">
        <x:v>get_fund_holders_a10e2190a42af2eb.json</x:v>
      </x:c>
      <x:c r="G3708" s="1" t="str">
        <x:v>get_fund_performance_074fe7c4861a32c8.json</x:v>
      </x:c>
    </x:row>
    <x:row r="3709" ht="25" customHeight="1">
      <x:c r="A3709" s="1" t="str">
        <x:v>563200.SH</x:v>
      </x:c>
      <x:c r="B3709" s="7" t="d">
        <x:v>2026-07-23T00:00:00.000Z</x:v>
      </x:c>
      <x:c r="C3709" s="8" t="n">
        <x:v>61458800</x:v>
      </x:c>
      <x:c r="D3709" s="9" t="n">
        <x:v>1.3666</x:v>
      </x:c>
      <x:c r="E3709" s="9" t="n">
        <x:f>IF(COUNT(C3709:D3709)=2,C3709*D3709/100000000,"n.a.")</x:f>
        <x:v>0.8398959608</x:v>
      </x:c>
      <x:c r="F3709" s="1" t="str">
        <x:v>get_fund_holders_fc050ecb223266b2.json</x:v>
      </x:c>
      <x:c r="G3709" s="1" t="str">
        <x:v>get_fund_performance_64e81de3617dc384.json</x:v>
      </x:c>
    </x:row>
    <x:row r="3710" ht="25" customHeight="1">
      <x:c r="A3710" s="1" t="str">
        <x:v>563300.SH</x:v>
      </x:c>
      <x:c r="B3710" s="7" t="d">
        <x:v>2026-07-23T00:00:00.000Z</x:v>
      </x:c>
      <x:c r="C3710" s="8" t="n">
        <x:v>4261174000</x:v>
      </x:c>
      <x:c r="D3710" s="9" t="n">
        <x:v>1.2957</x:v>
      </x:c>
      <x:c r="E3710" s="9" t="n">
        <x:f>IF(COUNT(C3710:D3710)=2,C3710*D3710/100000000,"n.a.")</x:f>
        <x:v>55.212031518</x:v>
      </x:c>
      <x:c r="F3710" s="1" t="str">
        <x:v>get_fund_holders_a10e2190a42af2eb.json</x:v>
      </x:c>
      <x:c r="G3710" s="1" t="str">
        <x:v>get_fund_performance_074fe7c4861a32c8.json</x:v>
      </x:c>
    </x:row>
    <x:row r="3711" ht="25" customHeight="1">
      <x:c r="A3711" s="1" t="str">
        <x:v>563520.SH</x:v>
      </x:c>
      <x:c r="B3711" s="7" t="d">
        <x:v>2026-07-23T00:00:00.000Z</x:v>
      </x:c>
      <x:c r="C3711" s="8" t="n">
        <x:v>460065000</x:v>
      </x:c>
      <x:c r="D3711" s="9" t="n">
        <x:v>1.2224</x:v>
      </x:c>
      <x:c r="E3711" s="9" t="n">
        <x:f>IF(COUNT(C3711:D3711)=2,C3711*D3711/100000000,"n.a.")</x:f>
        <x:v>5.62383456</x:v>
      </x:c>
      <x:c r="F3711" s="1" t="str">
        <x:v>get_fund_holders_1e677b142657289e.json</x:v>
      </x:c>
      <x:c r="G3711" s="1" t="str">
        <x:v>get_fund_performance_32b153f453e65745.json</x:v>
      </x:c>
    </x:row>
    <x:row r="3712" ht="25" customHeight="1">
      <x:c r="A3712" s="1" t="str">
        <x:v>563750.SH</x:v>
      </x:c>
      <x:c r="B3712" s="7" t="d">
        <x:v>2026-07-23T00:00:00.000Z</x:v>
      </x:c>
      <x:c r="C3712" s="8" t="n">
        <x:v>372237000</x:v>
      </x:c>
      <x:c r="D3712" s="9" t="n">
        <x:v>1.0798</x:v>
      </x:c>
      <x:c r="E3712" s="9" t="n">
        <x:f>IF(COUNT(C3712:D3712)=2,C3712*D3712/100000000,"n.a.")</x:f>
        <x:v>4.019415126</x:v>
      </x:c>
      <x:c r="F3712" s="1" t="str">
        <x:v>get_fund_holders_3a509cba2b0c91ea.json</x:v>
      </x:c>
      <x:c r="G3712" s="1" t="str">
        <x:v>get_fund_performance_aa085c9cb9fda8b6.json</x:v>
      </x:c>
    </x:row>
    <x:row r="3713" ht="25" customHeight="1">
      <x:c r="A3713" s="1" t="str">
        <x:v>588000.SH</x:v>
      </x:c>
      <x:c r="B3713" s="7" t="d">
        <x:v>2026-07-23T00:00:00.000Z</x:v>
      </x:c>
      <x:c r="C3713" s="8" t="n">
        <x:v>46145668200</x:v>
      </x:c>
      <x:c r="D3713" s="9" t="n">
        <x:v>1.8873</x:v>
      </x:c>
      <x:c r="E3713" s="9" t="n">
        <x:f>IF(COUNT(C3713:D3713)=2,C3713*D3713/100000000,"n.a.")</x:f>
        <x:v>870.9071959386</x:v>
      </x:c>
      <x:c r="F3713" s="1" t="str">
        <x:v>get_fund_holders_d7a48f04a3675863.json</x:v>
      </x:c>
      <x:c r="G3713" s="1" t="str">
        <x:v>get_fund_performance_8e72c41e3db9b3ba.json</x:v>
      </x:c>
    </x:row>
    <x:row r="3714" ht="25" customHeight="1">
      <x:c r="A3714" s="1" t="str">
        <x:v>588040.SH</x:v>
      </x:c>
      <x:c r="B3714" s="7" t="d">
        <x:v>2026-07-23T00:00:00.000Z</x:v>
      </x:c>
      <x:c r="C3714" s="8" t="n">
        <x:v>143889000</x:v>
      </x:c>
      <x:c r="D3714" s="9" t="n">
        <x:v>1.8139</x:v>
      </x:c>
      <x:c r="E3714" s="9" t="n">
        <x:f>IF(COUNT(C3714:D3714)=2,C3714*D3714/100000000,"n.a.")</x:f>
        <x:v>2.6100025710000003</x:v>
      </x:c>
      <x:c r="F3714" s="1" t="str">
        <x:v>get_fund_holders_289aa24890e2120f.json</x:v>
      </x:c>
      <x:c r="G3714" s="1" t="str">
        <x:v>get_fund_performance_132f843fe326f0e9.json</x:v>
      </x:c>
    </x:row>
    <x:row r="3715" ht="25" customHeight="1">
      <x:c r="A3715" s="1" t="str">
        <x:v>588050.SH</x:v>
      </x:c>
      <x:c r="B3715" s="7" t="d">
        <x:v>2026-07-23T00:00:00.000Z</x:v>
      </x:c>
      <x:c r="C3715" s="8" t="n">
        <x:v>5751241300</x:v>
      </x:c>
      <x:c r="D3715" s="9" t="n">
        <x:v>1.83</x:v>
      </x:c>
      <x:c r="E3715" s="9" t="n">
        <x:f>IF(COUNT(C3715:D3715)=2,C3715*D3715/100000000,"n.a.")</x:f>
        <x:v>105.24771579</x:v>
      </x:c>
      <x:c r="F3715" s="1" t="str">
        <x:v>get_fund_holders_bf65d0019adb3c3e.json</x:v>
      </x:c>
      <x:c r="G3715" s="1" t="str">
        <x:v>get_fund_performance_dbfdb5899fd5fed8.json</x:v>
      </x:c>
    </x:row>
    <x:row r="3716" ht="25" customHeight="1">
      <x:c r="A3716" s="1" t="str">
        <x:v>588060.SH</x:v>
      </x:c>
      <x:c r="B3716" s="7" t="d">
        <x:v>2026-07-23T00:00:00.000Z</x:v>
      </x:c>
      <x:c r="C3716" s="8" t="n">
        <x:v>6661140000</x:v>
      </x:c>
      <x:c r="D3716" s="9" t="n">
        <x:v>1.1342</x:v>
      </x:c>
      <x:c r="E3716" s="9" t="n">
        <x:f>IF(COUNT(C3716:D3716)=2,C3716*D3716/100000000,"n.a.")</x:f>
        <x:v>75.55064988000001</x:v>
      </x:c>
      <x:c r="F3716" s="1" t="str">
        <x:v>get_fund_holders_5233c0fc3241a32c.json</x:v>
      </x:c>
      <x:c r="G3716" s="1" t="str">
        <x:v>get_fund_performance_efd396d3cd9bc676.json</x:v>
      </x:c>
    </x:row>
    <x:row r="3717" ht="25" customHeight="1">
      <x:c r="A3717" s="1" t="str">
        <x:v>588080.SH</x:v>
      </x:c>
      <x:c r="B3717" s="7" t="d">
        <x:v>2026-07-23T00:00:00.000Z</x:v>
      </x:c>
      <x:c r="C3717" s="8" t="n">
        <x:v>22837628100</x:v>
      </x:c>
      <x:c r="D3717" s="9" t="n">
        <x:v>1.8299</x:v>
      </x:c>
      <x:c r="E3717" s="9" t="n">
        <x:f>IF(COUNT(C3717:D3717)=2,C3717*D3717/100000000,"n.a.")</x:f>
        <x:v>417.9057566019</x:v>
      </x:c>
      <x:c r="F3717" s="1" t="str">
        <x:v>get_fund_holders_d208616395cf29e5.json</x:v>
      </x:c>
      <x:c r="G3717" s="1" t="str">
        <x:v>get_fund_performance_436bcdb0b10648ba.json</x:v>
      </x:c>
    </x:row>
    <x:row r="3718" ht="25" customHeight="1">
      <x:c r="A3718" s="1" t="str">
        <x:v>588090.SH</x:v>
      </x:c>
      <x:c r="B3718" s="7" t="d">
        <x:v>2026-07-23T00:00:00.000Z</x:v>
      </x:c>
      <x:c r="C3718" s="8" t="n">
        <x:v>2736072800</x:v>
      </x:c>
      <x:c r="D3718" s="9" t="n">
        <x:v>1.8344</x:v>
      </x:c>
      <x:c r="E3718" s="9" t="n">
        <x:f>IF(COUNT(C3718:D3718)=2,C3718*D3718/100000000,"n.a.")</x:f>
        <x:v>50.190519443199996</x:v>
      </x:c>
      <x:c r="F3718" s="1" t="str">
        <x:v>get_fund_holders_0e8c333096cb6d9b.json</x:v>
      </x:c>
      <x:c r="G3718" s="1" t="str">
        <x:v>get_fund_performance_5d7f4203664c3089.json</x:v>
      </x:c>
    </x:row>
    <x:row r="3719" ht="25" customHeight="1">
      <x:c r="A3719" s="1" t="str">
        <x:v>588150.SH</x:v>
      </x:c>
      <x:c r="B3719" s="7" t="d">
        <x:v>2026-07-23T00:00:00.000Z</x:v>
      </x:c>
      <x:c r="C3719" s="8" t="n">
        <x:v>362932600</x:v>
      </x:c>
      <x:c r="D3719" s="9" t="n">
        <x:v>1.2622</x:v>
      </x:c>
      <x:c r="E3719" s="9" t="n">
        <x:f>IF(COUNT(C3719:D3719)=2,C3719*D3719/100000000,"n.a.")</x:f>
        <x:v>4.5809352772</x:v>
      </x:c>
      <x:c r="F3719" s="1" t="str">
        <x:v>get_fund_holders_9969b0d406d0b745.json</x:v>
      </x:c>
      <x:c r="G3719" s="1" t="str">
        <x:v>get_fund_performance_e05a94b547791553.json</x:v>
      </x:c>
    </x:row>
    <x:row r="3720" ht="25" customHeight="1">
      <x:c r="A3720" s="1" t="str">
        <x:v>588180.SH</x:v>
      </x:c>
      <x:c r="B3720" s="7" t="d">
        <x:v>2026-07-23T00:00:00.000Z</x:v>
      </x:c>
      <x:c r="C3720" s="8" t="n">
        <x:v>713853700</x:v>
      </x:c>
      <x:c r="D3720" s="9" t="n">
        <x:v>1.158</x:v>
      </x:c>
      <x:c r="E3720" s="9" t="n">
        <x:f>IF(COUNT(C3720:D3720)=2,C3720*D3720/100000000,"n.a.")</x:f>
        <x:v>8.266425845999999</x:v>
      </x:c>
      <x:c r="F3720" s="1" t="str">
        <x:v>get_fund_holders_a16d4a3c86b477e3.json</x:v>
      </x:c>
      <x:c r="G3720" s="1" t="str">
        <x:v>get_fund_performance_dbfdb5899fd5fed8.json</x:v>
      </x:c>
    </x:row>
    <x:row r="3721" ht="25" customHeight="1">
      <x:c r="A3721" s="1" t="str">
        <x:v>588280.SH</x:v>
      </x:c>
      <x:c r="B3721" s="7" t="d">
        <x:v>2026-07-23T00:00:00.000Z</x:v>
      </x:c>
      <x:c r="C3721" s="8" t="n">
        <x:v>348121000</x:v>
      </x:c>
      <x:c r="D3721" s="9" t="n">
        <x:v>1.2867</x:v>
      </x:c>
      <x:c r="E3721" s="9" t="n">
        <x:f>IF(COUNT(C3721:D3721)=2,C3721*D3721/100000000,"n.a.")</x:f>
        <x:v>4.4792729069999995</x:v>
      </x:c>
      <x:c r="F3721" s="1" t="str">
        <x:v>get_fund_holders_e06a4127f41e102c.json</x:v>
      </x:c>
      <x:c r="G3721" s="1" t="str">
        <x:v>get_fund_performance_40a67205fc558839.json</x:v>
      </x:c>
    </x:row>
    <x:row r="3722" ht="25" customHeight="1">
      <x:c r="A3722" s="1" t="str">
        <x:v>588720.SH</x:v>
      </x:c>
      <x:c r="B3722" s="7" t="d">
        <x:v>2026-07-23T00:00:00.000Z</x:v>
      </x:c>
      <x:c r="C3722" s="8" t="n">
        <x:v>97241800</x:v>
      </x:c>
      <x:c r="D3722" s="9" t="n">
        <x:v>1.8027</x:v>
      </x:c>
      <x:c r="E3722" s="9" t="n">
        <x:f>IF(COUNT(C3722:D3722)=2,C3722*D3722/100000000,"n.a.")</x:f>
        <x:v>1.7529779285999998</x:v>
      </x:c>
      <x:c r="F3722" s="1" t="str">
        <x:v>get_fund_holders_522e7c68c534d3b2.json</x:v>
      </x:c>
      <x:c r="G3722" s="1" t="str">
        <x:v>get_fund_performance_5d7f4203664c3089.json</x:v>
      </x:c>
    </x:row>
    <x:row r="3723" ht="25" customHeight="1">
      <x:c r="A3723" s="1" t="str">
        <x:v>588840.SH</x:v>
      </x:c>
      <x:c r="B3723" s="7" t="d">
        <x:v>2026-07-23T00:00:00.000Z</x:v>
      </x:c>
      <x:c r="C3723" s="8" t="n">
        <x:v>58236000</x:v>
      </x:c>
      <x:c r="D3723" s="9" t="n">
        <x:v>1.6538</x:v>
      </x:c>
      <x:c r="E3723" s="9" t="n">
        <x:f>IF(COUNT(C3723:D3723)=2,C3723*D3723/100000000,"n.a.")</x:f>
        <x:v>0.963106968</x:v>
      </x:c>
      <x:c r="F3723" s="1" t="str">
        <x:v>get_fund_holders_0b63176527658f63.json</x:v>
      </x:c>
      <x:c r="G3723" s="1" t="str">
        <x:v>get_fund_performance_132f843fe326f0e9.json</x:v>
      </x:c>
    </x:row>
    <x:row r="3724" ht="25" customHeight="1">
      <x:c r="A3724" s="1" t="str">
        <x:v>588870.SH</x:v>
      </x:c>
      <x:c r="B3724" s="7" t="d">
        <x:v>2026-07-23T00:00:00.000Z</x:v>
      </x:c>
      <x:c r="C3724" s="8" t="n">
        <x:v>575552000</x:v>
      </x:c>
      <x:c r="D3724" s="9" t="n">
        <x:v>1.8161</x:v>
      </x:c>
      <x:c r="E3724" s="9" t="n">
        <x:f>IF(COUNT(C3724:D3724)=2,C3724*D3724/100000000,"n.a.")</x:f>
        <x:v>10.452599872</x:v>
      </x:c>
      <x:c r="F3724" s="1" t="str">
        <x:v>get_fund_holders_caa4c3c02f912995.json</x:v>
      </x:c>
      <x:c r="G3724" s="1" t="str">
        <x:v>get_fund_performance_efd396d3cd9bc676.json</x:v>
      </x:c>
    </x:row>
    <x:row r="3725" ht="25" customHeight="1">
      <x:c r="A3725" s="1" t="str">
        <x:v>588940.SH</x:v>
      </x:c>
      <x:c r="B3725" s="7" t="d">
        <x:v>2026-07-23T00:00:00.000Z</x:v>
      </x:c>
      <x:c r="C3725" s="8" t="n">
        <x:v>1108420000</x:v>
      </x:c>
      <x:c r="D3725" s="9" t="n">
        <x:v>1.8465</x:v>
      </x:c>
      <x:c r="E3725" s="9" t="n">
        <x:f>IF(COUNT(C3725:D3725)=2,C3725*D3725/100000000,"n.a.")</x:f>
        <x:v>20.4669753</x:v>
      </x:c>
      <x:c r="F3725" s="1" t="str">
        <x:v>get_fund_holders_dd0a9debd3f4f444.json</x:v>
      </x:c>
      <x:c r="G3725" s="1" t="str">
        <x:v>get_fund_performance_45fcf26c430218d7.json</x:v>
      </x:c>
    </x:row>
    <x:row r="3726" ht="25" customHeight="1">
      <x:c r="A3726" s="1" t="str">
        <x:v>588950.SH</x:v>
      </x:c>
      <x:c r="B3726" s="7" t="d">
        <x:v>2026-07-23T00:00:00.000Z</x:v>
      </x:c>
      <x:c r="C3726" s="8" t="n">
        <x:v>494729700</x:v>
      </x:c>
      <x:c r="D3726" s="9" t="n">
        <x:v>1.8613</x:v>
      </x:c>
      <x:c r="E3726" s="9" t="n">
        <x:f>IF(COUNT(C3726:D3726)=2,C3726*D3726/100000000,"n.a.")</x:f>
        <x:v>9.208403906100001</x:v>
      </x:c>
      <x:c r="F3726" s="1" t="str">
        <x:v>get_fund_holders_d208616395cf29e5.json</x:v>
      </x:c>
      <x:c r="G3726" s="1" t="str">
        <x:v>get_fund_performance_436bcdb0b10648ba.json</x:v>
      </x:c>
    </x:row>
    <x:row r="3727" ht="25" customHeight="1">
      <x:c r="A3727" s="1" t="str">
        <x:v>589150.SH</x:v>
      </x:c>
      <x:c r="B3727" s="7" t="d">
        <x:v>2026-07-23T00:00:00.000Z</x:v>
      </x:c>
      <x:c r="C3727" s="8" t="n">
        <x:v>733437200</x:v>
      </x:c>
      <x:c r="D3727" s="9" t="n">
        <x:v>1.2987</x:v>
      </x:c>
      <x:c r="E3727" s="9" t="n">
        <x:f>IF(COUNT(C3727:D3727)=2,C3727*D3727/100000000,"n.a.")</x:f>
        <x:v>9.5251489164</x:v>
      </x:c>
      <x:c r="F3727" s="1" t="str">
        <x:v>get_fund_holders_9969b0d406d0b745.json</x:v>
      </x:c>
      <x:c r="G3727" s="1" t="str">
        <x:v>get_fund_performance_e05a94b547791553.json</x:v>
      </x:c>
    </x:row>
    <x:row r="3728" ht="25" customHeight="1">
      <x:c r="A3728" s="1" t="str">
        <x:v>589360.SH</x:v>
      </x:c>
      <x:c r="B3728" s="7" t="d">
        <x:v>2026-07-23T00:00:00.000Z</x:v>
      </x:c>
      <x:c r="C3728" s="8" t="n">
        <x:v>2357174000</x:v>
      </x:c>
      <x:c r="D3728" s="9" t="n">
        <x:v>0.9228</x:v>
      </x:c>
      <x:c r="E3728" s="9" t="n">
        <x:f>IF(COUNT(C3728:D3728)=2,C3728*D3728/100000000,"n.a.")</x:f>
        <x:v>21.752001672</x:v>
      </x:c>
      <x:c r="F3728" s="1" t="str">
        <x:v>get_fund_holders_6945901b696ca7c1.json</x:v>
      </x:c>
      <x:c r="G3728" s="1" t="str">
        <x:v>get_fund_performance_471c330b09cc8ef2.json</x:v>
      </x:c>
    </x:row>
    <x:row r="3729" ht="25" customHeight="1">
      <x:c r="A3729" s="1" t="str">
        <x:v>589850.SH</x:v>
      </x:c>
      <x:c r="B3729" s="7" t="d">
        <x:v>2026-07-23T00:00:00.000Z</x:v>
      </x:c>
      <x:c r="C3729" s="8" t="n">
        <x:v>661057000</x:v>
      </x:c>
      <x:c r="D3729" s="9" t="n">
        <x:v>1.7074</x:v>
      </x:c>
      <x:c r="E3729" s="9" t="n">
        <x:f>IF(COUNT(C3729:D3729)=2,C3729*D3729/100000000,"n.a.")</x:f>
        <x:v>11.286887218</x:v>
      </x:c>
      <x:c r="F3729" s="1" t="str">
        <x:v>get_fund_holders_d7a48f04a3675863.json</x:v>
      </x:c>
      <x:c r="G3729" s="1" t="str">
        <x:v>get_fund_performance_8e72c41e3db9b3ba.json</x:v>
      </x:c>
    </x:row>
    <x:row r="3730" ht="25" customHeight="1">
      <x:c r="A3730" s="1" t="str">
        <x:v>159205.SZ</x:v>
      </x:c>
      <x:c r="B3730" s="7" t="d">
        <x:v>2026-07-24T00:00:00.000Z</x:v>
      </x:c>
      <x:c r="C3730" s="8" t="n">
        <x:v>527056064</x:v>
      </x:c>
      <x:c r="D3730" s="9" t="n">
        <x:v>1.7092</x:v>
      </x:c>
      <x:c r="E3730" s="9" t="n">
        <x:f>IF(COUNT(C3730:D3730)=2,C3730*D3730/100000000,"n.a.")</x:f>
        <x:v>9.008442245888</x:v>
      </x:c>
      <x:c r="F3730" s="1" t="str">
        <x:v>get_fund_holders_dd0a9debd3f4f444.json</x:v>
      </x:c>
      <x:c r="G3730" s="1" t="str">
        <x:v>get_fund_performance_45fcf26c430218d7.json</x:v>
      </x:c>
    </x:row>
    <x:row r="3731" ht="25" customHeight="1">
      <x:c r="A3731" s="1" t="str">
        <x:v>159247.SZ</x:v>
      </x:c>
      <x:c r="B3731" s="7" t="d">
        <x:v>2026-07-24T00:00:00.000Z</x:v>
      </x:c>
      <x:c r="C3731" s="8" t="n">
        <x:v>397984966</x:v>
      </x:c>
      <x:c r="D3731" s="9" t="n">
        <x:v>1.0465</x:v>
      </x:c>
      <x:c r="E3731" s="9" t="n">
        <x:f>IF(COUNT(C3731:D3731)=2,C3731*D3731/100000000,"n.a.")</x:f>
        <x:v>4.16491266919</x:v>
      </x:c>
      <x:c r="F3731" s="1" t="str">
        <x:v>get_fund_holders_fadd370a28d51cf3.json</x:v>
      </x:c>
      <x:c r="G3731" s="1" t="str">
        <x:v>get_fund_performance_bf1ce8849823faae.json</x:v>
      </x:c>
    </x:row>
    <x:row r="3732" ht="25" customHeight="1">
      <x:c r="A3732" s="1" t="str">
        <x:v>159300.SZ</x:v>
      </x:c>
      <x:c r="B3732" s="7" t="d">
        <x:v>2026-07-24T00:00:00.000Z</x:v>
      </x:c>
      <x:c r="C3732" s="8" t="n">
        <x:v>455458097</x:v>
      </x:c>
      <x:c r="D3732" s="9" t="n">
        <x:v>5.0296</x:v>
      </x:c>
      <x:c r="E3732" s="9" t="n">
        <x:f>IF(COUNT(C3732:D3732)=2,C3732*D3732/100000000,"n.a.")</x:f>
        <x:v>22.907720446712002</x:v>
      </x:c>
      <x:c r="F3732" s="1" t="str">
        <x:v>get_fund_holders_b7b2fd863d7cae37.json</x:v>
      </x:c>
      <x:c r="G3732" s="1" t="str">
        <x:v>get_fund_performance_782c037bcb449f29.json</x:v>
      </x:c>
    </x:row>
    <x:row r="3733" ht="25" customHeight="1">
      <x:c r="A3733" s="1" t="str">
        <x:v>159330.SZ</x:v>
      </x:c>
      <x:c r="B3733" s="7" t="d">
        <x:v>2026-07-24T00:00:00.000Z</x:v>
      </x:c>
      <x:c r="C3733" s="8" t="n">
        <x:v>437801009</x:v>
      </x:c>
      <x:c r="D3733" s="9" t="n">
        <x:v>1.452</x:v>
      </x:c>
      <x:c r="E3733" s="9" t="n">
        <x:f>IF(COUNT(C3733:D3733)=2,C3733*D3733/100000000,"n.a.")</x:f>
        <x:v>6.3568706506799995</x:v>
      </x:c>
      <x:c r="F3733" s="1" t="str">
        <x:v>get_fund_holders_db155956e659ea95.json</x:v>
      </x:c>
      <x:c r="G3733" s="1" t="str">
        <x:v>get_fund_performance_ac2efc383ca02be2.json</x:v>
      </x:c>
    </x:row>
    <x:row r="3734" ht="25" customHeight="1">
      <x:c r="A3734" s="1" t="str">
        <x:v>159337.SZ</x:v>
      </x:c>
      <x:c r="B3734" s="7" t="d">
        <x:v>2026-07-24T00:00:00.000Z</x:v>
      </x:c>
      <x:c r="C3734" s="8" t="n">
        <x:v>287710611</x:v>
      </x:c>
      <x:c r="D3734" s="9" t="n">
        <x:v>1.7203</x:v>
      </x:c>
      <x:c r="E3734" s="9" t="n">
        <x:f>IF(COUNT(C3734:D3734)=2,C3734*D3734/100000000,"n.a.")</x:f>
        <x:v>4.949485641033</x:v>
      </x:c>
      <x:c r="F3734" s="1" t="str">
        <x:v>get_fund_holders_0f3e86d571c495d7.json</x:v>
      </x:c>
      <x:c r="G3734" s="1" t="str">
        <x:v>get_fund_performance_5896dab4189c2620.json</x:v>
      </x:c>
    </x:row>
    <x:row r="3735" ht="25" customHeight="1">
      <x:c r="A3735" s="1" t="str">
        <x:v>159393.SZ</x:v>
      </x:c>
      <x:c r="B3735" s="7" t="d">
        <x:v>2026-07-24T00:00:00.000Z</x:v>
      </x:c>
      <x:c r="C3735" s="8" t="n">
        <x:v>102346342</x:v>
      </x:c>
      <x:c r="D3735" s="9" t="n">
        <x:v>4.9675</x:v>
      </x:c>
      <x:c r="E3735" s="9" t="n">
        <x:f>IF(COUNT(C3735:D3735)=2,C3735*D3735/100000000,"n.a.")</x:f>
        <x:v>5.08405453885</x:v>
      </x:c>
      <x:c r="F3735" s="1" t="str">
        <x:v>get_fund_holders_9f97c20db2568193.json</x:v>
      </x:c>
      <x:c r="G3735" s="1" t="str">
        <x:v>get_fund_performance_cc51021ca3a41cab.json</x:v>
      </x:c>
    </x:row>
    <x:row r="3736" ht="25" customHeight="1">
      <x:c r="A3736" s="1" t="str">
        <x:v>159500.SZ</x:v>
      </x:c>
      <x:c r="B3736" s="7" t="d">
        <x:v>2026-07-24T00:00:00.000Z</x:v>
      </x:c>
      <x:c r="C3736" s="8" t="n">
        <x:v>263738865</x:v>
      </x:c>
      <x:c r="D3736" s="9" t="n">
        <x:v>1.125</x:v>
      </x:c>
      <x:c r="E3736" s="9" t="n">
        <x:f>IF(COUNT(C3736:D3736)=2,C3736*D3736/100000000,"n.a.")</x:f>
        <x:v>2.96706223125</x:v>
      </x:c>
      <x:c r="F3736" s="1" t="str">
        <x:v>get_fund_holders_cb7a47267215c1da.json</x:v>
      </x:c>
      <x:c r="G3736" s="1" t="str">
        <x:v>get_fund_performance_7bf0efc786c27bf1.json</x:v>
      </x:c>
    </x:row>
    <x:row r="3737" ht="25" customHeight="1">
      <x:c r="A3737" s="1" t="str">
        <x:v>159531.SZ</x:v>
      </x:c>
      <x:c r="B3737" s="7" t="d">
        <x:v>2026-07-24T00:00:00.000Z</x:v>
      </x:c>
      <x:c r="C3737" s="8" t="n">
        <x:v>976608406</x:v>
      </x:c>
      <x:c r="D3737" s="9" t="n">
        <x:v>1.2611</x:v>
      </x:c>
      <x:c r="E3737" s="9" t="n">
        <x:f>IF(COUNT(C3737:D3737)=2,C3737*D3737/100000000,"n.a.")</x:f>
        <x:v>12.316008608066001</x:v>
      </x:c>
      <x:c r="F3737" s="1" t="str">
        <x:v>get_fund_holders_6dc695d00ba15682.json</x:v>
      </x:c>
      <x:c r="G3737" s="1" t="str">
        <x:v>get_fund_performance_e916a21462249c2f.json</x:v>
      </x:c>
    </x:row>
    <x:row r="3738" ht="25" customHeight="1">
      <x:c r="A3738" s="1" t="str">
        <x:v>159532.SZ</x:v>
      </x:c>
      <x:c r="B3738" s="7" t="d">
        <x:v>2026-07-24T00:00:00.000Z</x:v>
      </x:c>
      <x:c r="C3738" s="8" t="n">
        <x:v>185564791</x:v>
      </x:c>
      <x:c r="D3738" s="9" t="n">
        <x:v>1.4466</x:v>
      </x:c>
      <x:c r="E3738" s="9" t="n">
        <x:f>IF(COUNT(C3738:D3738)=2,C3738*D3738/100000000,"n.a.")</x:f>
        <x:v>2.684380266606</x:v>
      </x:c>
      <x:c r="F3738" s="1" t="str">
        <x:v>get_fund_holders_6dc695d00ba15682.json</x:v>
      </x:c>
      <x:c r="G3738" s="1" t="str">
        <x:v>get_fund_performance_e916a21462249c2f.json</x:v>
      </x:c>
    </x:row>
    <x:row r="3739" ht="25" customHeight="1">
      <x:c r="A3739" s="1" t="str">
        <x:v>159533.SZ</x:v>
      </x:c>
      <x:c r="B3739" s="7" t="d">
        <x:v>2026-07-24T00:00:00.000Z</x:v>
      </x:c>
      <x:c r="C3739" s="8" t="n">
        <x:v>14458785</x:v>
      </x:c>
      <x:c r="D3739" s="9" t="n">
        <x:v>1.678</x:v>
      </x:c>
      <x:c r="E3739" s="9" t="n">
        <x:f>IF(COUNT(C3739:D3739)=2,C3739*D3739/100000000,"n.a.")</x:f>
        <x:v>0.2426184123</x:v>
      </x:c>
      <x:c r="F3739" s="1" t="str">
        <x:v>get_fund_holders_2726ab4790466ee0.json</x:v>
      </x:c>
      <x:c r="G3739" s="1" t="str">
        <x:v>get_fund_performance_cb9287801365b0fc.json</x:v>
      </x:c>
    </x:row>
    <x:row r="3740" ht="25" customHeight="1">
      <x:c r="A3740" s="1" t="str">
        <x:v>159535.SZ</x:v>
      </x:c>
      <x:c r="B3740" s="7" t="d">
        <x:v>2026-07-24T00:00:00.000Z</x:v>
      </x:c>
      <x:c r="C3740" s="8" t="n">
        <x:v>28981088</x:v>
      </x:c>
      <x:c r="D3740" s="9" t="n">
        <x:v>1.2912</x:v>
      </x:c>
      <x:c r="E3740" s="9" t="n">
        <x:f>IF(COUNT(C3740:D3740)=2,C3740*D3740/100000000,"n.a.")</x:f>
        <x:v>0.37420380825599997</x:v>
      </x:c>
      <x:c r="F3740" s="1" t="str">
        <x:v>get_fund_holders_b0ac19f70da2b9d6.json</x:v>
      </x:c>
      <x:c r="G3740" s="1" t="str">
        <x:v>get_fund_performance_8091d233a91473cf.json</x:v>
      </x:c>
    </x:row>
    <x:row r="3741" ht="25" customHeight="1">
      <x:c r="A3741" s="1" t="str">
        <x:v>159536.SZ</x:v>
      </x:c>
      <x:c r="B3741" s="7" t="d">
        <x:v>2026-07-24T00:00:00.000Z</x:v>
      </x:c>
      <x:c r="C3741" s="8" t="n">
        <x:v>67261589</x:v>
      </x:c>
      <x:c r="D3741" s="9" t="n">
        <x:v>1.2249</x:v>
      </x:c>
      <x:c r="E3741" s="9" t="n">
        <x:f>IF(COUNT(C3741:D3741)=2,C3741*D3741/100000000,"n.a.")</x:f>
        <x:v>0.8238872036610001</x:v>
      </x:c>
      <x:c r="F3741" s="1" t="str">
        <x:v>get_fund_holders_b0ac19f70da2b9d6.json</x:v>
      </x:c>
      <x:c r="G3741" s="1" t="str">
        <x:v>get_fund_performance_8091d233a91473cf.json</x:v>
      </x:c>
    </x:row>
    <x:row r="3742" ht="25" customHeight="1">
      <x:c r="A3742" s="1" t="str">
        <x:v>159629.SZ</x:v>
      </x:c>
      <x:c r="B3742" s="7" t="d">
        <x:v>2026-07-24T00:00:00.000Z</x:v>
      </x:c>
      <x:c r="C3742" s="8" t="n">
        <x:v>735252663</x:v>
      </x:c>
      <x:c r="D3742" s="9" t="n">
        <x:v>2.9123</x:v>
      </x:c>
      <x:c r="E3742" s="9" t="n">
        <x:f>IF(COUNT(C3742:D3742)=2,C3742*D3742/100000000,"n.a.")</x:f>
        <x:v>21.412763304549</x:v>
      </x:c>
      <x:c r="F3742" s="1" t="str">
        <x:v>get_fund_holders_f06ed8ca04a5c3cd.json</x:v>
      </x:c>
      <x:c r="G3742" s="1" t="str">
        <x:v>get_fund_performance_7ef9212eaf1828ff.json</x:v>
      </x:c>
    </x:row>
    <x:row r="3743" ht="25" customHeight="1">
      <x:c r="A3743" s="1" t="str">
        <x:v>159633.SZ</x:v>
      </x:c>
      <x:c r="B3743" s="7" t="d">
        <x:v>2026-07-24T00:00:00.000Z</x:v>
      </x:c>
      <x:c r="C3743" s="8" t="n">
        <x:v>1320162658</x:v>
      </x:c>
      <x:c r="D3743" s="9" t="n">
        <x:v>2.9775</x:v>
      </x:c>
      <x:c r="E3743" s="9" t="n">
        <x:f>IF(COUNT(C3743:D3743)=2,C3743*D3743/100000000,"n.a.")</x:f>
        <x:v>39.30784314195</x:v>
      </x:c>
      <x:c r="F3743" s="1" t="str">
        <x:v>get_fund_holders_cdfe40210f5aa2b8.json</x:v>
      </x:c>
      <x:c r="G3743" s="1" t="str">
        <x:v>get_fund_performance_240cbda96a3d63f3.json</x:v>
      </x:c>
    </x:row>
    <x:row r="3744" ht="25" customHeight="1">
      <x:c r="A3744" s="1" t="str">
        <x:v>159673.SZ</x:v>
      </x:c>
      <x:c r="B3744" s="7" t="d">
        <x:v>2026-07-24T00:00:00.000Z</x:v>
      </x:c>
      <x:c r="C3744" s="8" t="n">
        <x:v>2027528385</x:v>
      </x:c>
      <x:c r="D3744" s="9" t="n">
        <x:v>1.2895</x:v>
      </x:c>
      <x:c r="E3744" s="9" t="n">
        <x:f>IF(COUNT(C3744:D3744)=2,C3744*D3744/100000000,"n.a.")</x:f>
        <x:v>26.144978524575</x:v>
      </x:c>
      <x:c r="F3744" s="1" t="str">
        <x:v>get_fund_holders_1d7b543e33e514b4.json</x:v>
      </x:c>
      <x:c r="G3744" s="1" t="str">
        <x:v>get_fund_performance_7c60e350c6141c53.json</x:v>
      </x:c>
    </x:row>
    <x:row r="3745" ht="25" customHeight="1">
      <x:c r="A3745" s="1" t="str">
        <x:v>159808.SZ</x:v>
      </x:c>
      <x:c r="B3745" s="7" t="d">
        <x:v>2026-07-24T00:00:00.000Z</x:v>
      </x:c>
      <x:c r="C3745" s="8" t="n">
        <x:v>51484790</x:v>
      </x:c>
      <x:c r="D3745" s="9" t="n">
        <x:v>1.3491</x:v>
      </x:c>
      <x:c r="E3745" s="9" t="n">
        <x:f>IF(COUNT(C3745:D3745)=2,C3745*D3745/100000000,"n.a.")</x:f>
        <x:v>0.69458130189</x:v>
      </x:c>
      <x:c r="F3745" s="1" t="str">
        <x:v>get_fund_holders_e011263fc4341082.json</x:v>
      </x:c>
      <x:c r="G3745" s="1" t="str">
        <x:v>get_fund_performance_23d6e3cf533bf329.json</x:v>
      </x:c>
    </x:row>
    <x:row r="3746" ht="25" customHeight="1">
      <x:c r="A3746" s="1" t="str">
        <x:v>159810.SZ</x:v>
      </x:c>
      <x:c r="B3746" s="7" t="d">
        <x:v>2026-07-24T00:00:00.000Z</x:v>
      </x:c>
      <x:c r="C3746" s="8" t="n">
        <x:v>56475458</x:v>
      </x:c>
      <x:c r="D3746" s="9" t="n">
        <x:v>1.4019</x:v>
      </x:c>
      <x:c r="E3746" s="9" t="n">
        <x:f>IF(COUNT(C3746:D3746)=2,C3746*D3746/100000000,"n.a.")</x:f>
        <x:v>0.791729445702</x:v>
      </x:c>
      <x:c r="F3746" s="1" t="str">
        <x:v>get_fund_holders_e011263fc4341082.json</x:v>
      </x:c>
      <x:c r="G3746" s="1" t="str">
        <x:v>get_fund_performance_23d6e3cf533bf329.json</x:v>
      </x:c>
    </x:row>
    <x:row r="3747" ht="25" customHeight="1">
      <x:c r="A3747" s="1" t="str">
        <x:v>159820.SZ</x:v>
      </x:c>
      <x:c r="B3747" s="7" t="d">
        <x:v>2026-07-24T00:00:00.000Z</x:v>
      </x:c>
      <x:c r="C3747" s="8" t="n">
        <x:v>1468908470</x:v>
      </x:c>
      <x:c r="D3747" s="9" t="n">
        <x:v>1.3005</x:v>
      </x:c>
      <x:c r="E3747" s="9" t="n">
        <x:f>IF(COUNT(C3747:D3747)=2,C3747*D3747/100000000,"n.a.")</x:f>
        <x:v>19.10315465235</x:v>
      </x:c>
      <x:c r="F3747" s="1" t="str">
        <x:v>get_fund_holders_4a5b486412b93368.json</x:v>
      </x:c>
      <x:c r="G3747" s="1" t="str">
        <x:v>get_fund_performance_d3b8a29dbfda12d5.json</x:v>
      </x:c>
    </x:row>
    <x:row r="3748" ht="25" customHeight="1">
      <x:c r="A3748" s="1" t="str">
        <x:v>159821.SZ</x:v>
      </x:c>
      <x:c r="B3748" s="7" t="d">
        <x:v>2026-07-24T00:00:00.000Z</x:v>
      </x:c>
      <x:c r="C3748" s="8" t="n">
        <x:v>60720000</x:v>
      </x:c>
      <x:c r="D3748" s="9" t="n">
        <x:v>1.3119</x:v>
      </x:c>
      <x:c r="E3748" s="9" t="n">
        <x:f>IF(COUNT(C3748:D3748)=2,C3748*D3748/100000000,"n.a.")</x:f>
        <x:v>0.79658568</x:v>
      </x:c>
      <x:c r="F3748" s="1" t="str">
        <x:v>get_fund_holders_6f3a5c30140a2cc7.json</x:v>
      </x:c>
      <x:c r="G3748" s="1" t="str">
        <x:v>get_fund_performance_ddc316222fa0f340.json</x:v>
      </x:c>
    </x:row>
    <x:row r="3749" ht="25" customHeight="1">
      <x:c r="A3749" s="1" t="str">
        <x:v>159845.SZ</x:v>
      </x:c>
      <x:c r="B3749" s="7" t="d">
        <x:v>2026-07-24T00:00:00.000Z</x:v>
      </x:c>
      <x:c r="C3749" s="8" t="n">
        <x:v>3180425606</x:v>
      </x:c>
      <x:c r="D3749" s="9" t="n">
        <x:v>2.9066</x:v>
      </x:c>
      <x:c r="E3749" s="9" t="n">
        <x:f>IF(COUNT(C3749:D3749)=2,C3749*D3749/100000000,"n.a.")</x:f>
        <x:v>92.442250663996</x:v>
      </x:c>
      <x:c r="F3749" s="1" t="str">
        <x:v>get_fund_holders_cdfe40210f5aa2b8.json</x:v>
      </x:c>
      <x:c r="G3749" s="1" t="str">
        <x:v>get_fund_performance_240cbda96a3d63f3.json</x:v>
      </x:c>
    </x:row>
    <x:row r="3750" ht="25" customHeight="1">
      <x:c r="A3750" s="1" t="str">
        <x:v>159908.SZ</x:v>
      </x:c>
      <x:c r="B3750" s="7" t="d">
        <x:v>2026-07-24T00:00:00.000Z</x:v>
      </x:c>
      <x:c r="C3750" s="8" t="n">
        <x:v>334229029</x:v>
      </x:c>
      <x:c r="D3750" s="9" t="n">
        <x:v>3.2583</x:v>
      </x:c>
      <x:c r="E3750" s="9" t="n">
        <x:f>IF(COUNT(C3750:D3750)=2,C3750*D3750/100000000,"n.a.")</x:f>
        <x:v>10.890184451907</x:v>
      </x:c>
      <x:c r="F3750" s="1" t="str">
        <x:v>get_fund_holders_f72299d2431949fb.json</x:v>
      </x:c>
      <x:c r="G3750" s="1" t="str">
        <x:v>get_fund_performance_c6948bae147698fe.json</x:v>
      </x:c>
    </x:row>
    <x:row r="3751" ht="25" customHeight="1">
      <x:c r="A3751" s="1" t="str">
        <x:v>159915.SZ</x:v>
      </x:c>
      <x:c r="B3751" s="7" t="d">
        <x:v>2026-07-24T00:00:00.000Z</x:v>
      </x:c>
      <x:c r="C3751" s="8" t="n">
        <x:v>16653454936</x:v>
      </x:c>
      <x:c r="D3751" s="9" t="n">
        <x:v>3.504</x:v>
      </x:c>
      <x:c r="E3751" s="9" t="n">
        <x:f>IF(COUNT(C3751:D3751)=2,C3751*D3751/100000000,"n.a.")</x:f>
        <x:v>583.5370609574401</x:v>
      </x:c>
      <x:c r="F3751" s="1" t="str">
        <x:v>get_fund_holders_f7a47e9d730c119a.json</x:v>
      </x:c>
      <x:c r="G3751" s="1" t="str">
        <x:v>get_fund_performance_822b984e855b6212.json</x:v>
      </x:c>
    </x:row>
    <x:row r="3752" ht="25" customHeight="1">
      <x:c r="A3752" s="1" t="str">
        <x:v>159919.SZ</x:v>
      </x:c>
      <x:c r="B3752" s="7" t="d">
        <x:v>2026-07-24T00:00:00.000Z</x:v>
      </x:c>
      <x:c r="C3752" s="8" t="n">
        <x:v>6244416676</x:v>
      </x:c>
      <x:c r="D3752" s="9" t="n">
        <x:v>4.9078</x:v>
      </x:c>
      <x:c r="E3752" s="9" t="n">
        <x:f>IF(COUNT(C3752:D3752)=2,C3752*D3752/100000000,"n.a.")</x:f>
        <x:v>306.463481624728</x:v>
      </x:c>
      <x:c r="F3752" s="1" t="str">
        <x:v>get_fund_holders_1d7b543e33e514b4.json</x:v>
      </x:c>
      <x:c r="G3752" s="1" t="str">
        <x:v>get_fund_performance_7c60e350c6141c53.json</x:v>
      </x:c>
    </x:row>
    <x:row r="3753" ht="25" customHeight="1">
      <x:c r="A3753" s="1" t="str">
        <x:v>159922.SZ</x:v>
      </x:c>
      <x:c r="B3753" s="7" t="d">
        <x:v>2026-07-24T00:00:00.000Z</x:v>
      </x:c>
      <x:c r="C3753" s="8" t="n">
        <x:v>2836676765</x:v>
      </x:c>
      <x:c r="D3753" s="9" t="n">
        <x:v>3.0541</x:v>
      </x:c>
      <x:c r="E3753" s="9" t="n">
        <x:f>IF(COUNT(C3753:D3753)=2,C3753*D3753/100000000,"n.a.")</x:f>
        <x:v>86.63494507986499</x:v>
      </x:c>
      <x:c r="F3753" s="1" t="str">
        <x:v>get_fund_holders_642ec0bcd548408a.json</x:v>
      </x:c>
      <x:c r="G3753" s="1" t="str">
        <x:v>get_fund_performance_52dd6b7444cbe37f.json</x:v>
      </x:c>
    </x:row>
    <x:row r="3754" ht="25" customHeight="1">
      <x:c r="A3754" s="1" t="str">
        <x:v>159925.SZ</x:v>
      </x:c>
      <x:c r="B3754" s="7" t="d">
        <x:v>2026-07-24T00:00:00.000Z</x:v>
      </x:c>
      <x:c r="C3754" s="8" t="n">
        <x:v>641120856</x:v>
      </x:c>
      <x:c r="D3754" s="9" t="n">
        <x:v>4.7535</x:v>
      </x:c>
      <x:c r="E3754" s="9" t="n">
        <x:f>IF(COUNT(C3754:D3754)=2,C3754*D3754/100000000,"n.a.")</x:f>
        <x:v>30.47567988996</x:v>
      </x:c>
      <x:c r="F3754" s="1" t="str">
        <x:v>get_fund_holders_9654d298fd7411b0.json</x:v>
      </x:c>
      <x:c r="G3754" s="1" t="str">
        <x:v>get_fund_performance_1d4a9808e8556da1.json</x:v>
      </x:c>
    </x:row>
    <x:row r="3755" ht="25" customHeight="1">
      <x:c r="A3755" s="1" t="str">
        <x:v>159935.SZ</x:v>
      </x:c>
      <x:c r="B3755" s="7" t="d">
        <x:v>2026-07-24T00:00:00.000Z</x:v>
      </x:c>
      <x:c r="C3755" s="8" t="n">
        <x:v>29572956</x:v>
      </x:c>
      <x:c r="D3755" s="9" t="n">
        <x:v>2.3787</x:v>
      </x:c>
      <x:c r="E3755" s="9" t="n">
        <x:f>IF(COUNT(C3755:D3755)=2,C3755*D3755/100000000,"n.a.")</x:f>
        <x:v>0.703451904372</x:v>
      </x:c>
      <x:c r="F3755" s="1" t="str">
        <x:v>get_fund_holders_3a509cba2b0c91ea.json</x:v>
      </x:c>
      <x:c r="G3755" s="1" t="str">
        <x:v>get_fund_performance_aa085c9cb9fda8b6.json</x:v>
      </x:c>
    </x:row>
    <x:row r="3756" ht="25" customHeight="1">
      <x:c r="A3756" s="1" t="str">
        <x:v>159948.SZ</x:v>
      </x:c>
      <x:c r="B3756" s="7" t="d">
        <x:v>2026-07-24T00:00:00.000Z</x:v>
      </x:c>
      <x:c r="C3756" s="8" t="n">
        <x:v>1134697720</x:v>
      </x:c>
      <x:c r="D3756" s="9" t="n">
        <x:v>3.8624</x:v>
      </x:c>
      <x:c r="E3756" s="9" t="n">
        <x:f>IF(COUNT(C3756:D3756)=2,C3756*D3756/100000000,"n.a.")</x:f>
        <x:v>43.826564737279995</x:v>
      </x:c>
      <x:c r="F3756" s="1" t="str">
        <x:v>get_fund_holders_fadd370a28d51cf3.json</x:v>
      </x:c>
      <x:c r="G3756" s="1" t="str">
        <x:v>get_fund_performance_bf1ce8849823faae.json</x:v>
      </x:c>
    </x:row>
    <x:row r="3757" ht="25" customHeight="1">
      <x:c r="A3757" s="1" t="str">
        <x:v>159952.SZ</x:v>
      </x:c>
      <x:c r="B3757" s="7" t="d">
        <x:v>2026-07-24T00:00:00.000Z</x:v>
      </x:c>
      <x:c r="C3757" s="8" t="n">
        <x:v>4837684929</x:v>
      </x:c>
      <x:c r="D3757" s="9" t="n">
        <x:v>2.1246</x:v>
      </x:c>
      <x:c r="E3757" s="9" t="n">
        <x:f>IF(COUNT(C3757:D3757)=2,C3757*D3757/100000000,"n.a.")</x:f>
        <x:v>102.781454001534</x:v>
      </x:c>
      <x:c r="F3757" s="1" t="str">
        <x:v>get_fund_holders_f72299d2431949fb.json</x:v>
      </x:c>
      <x:c r="G3757" s="1" t="str">
        <x:v>get_fund_performance_c6948bae147698fe.json</x:v>
      </x:c>
    </x:row>
    <x:row r="3758" ht="25" customHeight="1">
      <x:c r="A3758" s="1" t="str">
        <x:v>159956.SZ</x:v>
      </x:c>
      <x:c r="B3758" s="7" t="d">
        <x:v>2026-07-24T00:00:00.000Z</x:v>
      </x:c>
      <x:c r="C3758" s="8" t="n">
        <x:v>45978674</x:v>
      </x:c>
      <x:c r="D3758" s="9" t="n">
        <x:v>2.2117</x:v>
      </x:c>
      <x:c r="E3758" s="9" t="n">
        <x:f>IF(COUNT(C3758:D3758)=2,C3758*D3758/100000000,"n.a.")</x:f>
        <x:v>1.016910332858</x:v>
      </x:c>
      <x:c r="F3758" s="1" t="str">
        <x:v>get_fund_holders_6f3a5c30140a2cc7.json</x:v>
      </x:c>
      <x:c r="G3758" s="1" t="str">
        <x:v>get_fund_performance_ddc316222fa0f340.json</x:v>
      </x:c>
    </x:row>
    <x:row r="3759" ht="25" customHeight="1">
      <x:c r="A3759" s="1" t="str">
        <x:v>159957.SZ</x:v>
      </x:c>
      <x:c r="B3759" s="7" t="d">
        <x:v>2026-07-24T00:00:00.000Z</x:v>
      </x:c>
      <x:c r="C3759" s="8" t="n">
        <x:v>1137784560</x:v>
      </x:c>
      <x:c r="D3759" s="9" t="n">
        <x:v>2.2955</x:v>
      </x:c>
      <x:c r="E3759" s="9" t="n">
        <x:f>IF(COUNT(C3759:D3759)=2,C3759*D3759/100000000,"n.a.")</x:f>
        <x:v>26.1178445748</x:v>
      </x:c>
      <x:c r="F3759" s="1" t="str">
        <x:v>get_fund_holders_972746bb5dcf2cb7.json</x:v>
      </x:c>
      <x:c r="G3759" s="1" t="str">
        <x:v>get_fund_performance_875d1f9d9b20879b.json</x:v>
      </x:c>
    </x:row>
    <x:row r="3760" ht="25" customHeight="1">
      <x:c r="A3760" s="1" t="str">
        <x:v>159958.SZ</x:v>
      </x:c>
      <x:c r="B3760" s="7" t="d">
        <x:v>2026-07-24T00:00:00.000Z</x:v>
      </x:c>
      <x:c r="C3760" s="8" t="n">
        <x:v>224511448</x:v>
      </x:c>
      <x:c r="D3760" s="9" t="n">
        <x:v>2.1111</x:v>
      </x:c>
      <x:c r="E3760" s="9" t="n">
        <x:f>IF(COUNT(C3760:D3760)=2,C3760*D3760/100000000,"n.a.")</x:f>
        <x:v>4.739661178728</x:v>
      </x:c>
      <x:c r="F3760" s="1" t="str">
        <x:v>get_fund_holders_3665ca842f2b9d2d.json</x:v>
      </x:c>
      <x:c r="G3760" s="1" t="str">
        <x:v>get_fund_performance_757bebf0dcfab699.json</x:v>
      </x:c>
    </x:row>
    <x:row r="3761" ht="25" customHeight="1">
      <x:c r="A3761" s="1" t="str">
        <x:v>159964.SZ</x:v>
      </x:c>
      <x:c r="B3761" s="7" t="d">
        <x:v>2026-07-24T00:00:00.000Z</x:v>
      </x:c>
      <x:c r="C3761" s="8" t="n">
        <x:v>161481881</x:v>
      </x:c>
      <x:c r="D3761" s="9" t="n">
        <x:v>2.2848</x:v>
      </x:c>
      <x:c r="E3761" s="9" t="n">
        <x:f>IF(COUNT(C3761:D3761)=2,C3761*D3761/100000000,"n.a.")</x:f>
        <x:v>3.689538017088</x:v>
      </x:c>
      <x:c r="F3761" s="1" t="str">
        <x:v>get_fund_holders_f7a47e9d730c119a.json</x:v>
      </x:c>
      <x:c r="G3761" s="1" t="str">
        <x:v>get_fund_performance_822b984e855b6212.json</x:v>
      </x:c>
    </x:row>
    <x:row r="3762" ht="25" customHeight="1">
      <x:c r="A3762" s="1" t="str">
        <x:v>159968.SZ</x:v>
      </x:c>
      <x:c r="B3762" s="7" t="d">
        <x:v>2026-07-24T00:00:00.000Z</x:v>
      </x:c>
      <x:c r="C3762" s="8" t="n">
        <x:v>63295098</x:v>
      </x:c>
      <x:c r="D3762" s="9" t="n">
        <x:v>9.843</x:v>
      </x:c>
      <x:c r="E3762" s="9" t="n">
        <x:f>IF(COUNT(C3762:D3762)=2,C3762*D3762/100000000,"n.a.")</x:f>
        <x:v>6.230136496139999</x:v>
      </x:c>
      <x:c r="F3762" s="1" t="str">
        <x:v>get_fund_holders_13991b14672a9e5b.json</x:v>
      </x:c>
      <x:c r="G3762" s="1" t="str">
        <x:v>get_fund_performance_0e4c5b8e47ee8e76.json</x:v>
      </x:c>
    </x:row>
    <x:row r="3763" ht="25" customHeight="1">
      <x:c r="A3763" s="1" t="str">
        <x:v>159971.SZ</x:v>
      </x:c>
      <x:c r="B3763" s="7" t="d">
        <x:v>2026-07-24T00:00:00.000Z</x:v>
      </x:c>
      <x:c r="C3763" s="8" t="n">
        <x:v>1538020288</x:v>
      </x:c>
      <x:c r="D3763" s="9" t="n">
        <x:v>1.2161</x:v>
      </x:c>
      <x:c r="E3763" s="9" t="n">
        <x:f>IF(COUNT(C3763:D3763)=2,C3763*D3763/100000000,"n.a.")</x:f>
        <x:v>18.703864722368</x:v>
      </x:c>
      <x:c r="F3763" s="1" t="str">
        <x:v>get_fund_holders_972746bb5dcf2cb7.json</x:v>
      </x:c>
      <x:c r="G3763" s="1" t="str">
        <x:v>get_fund_performance_875d1f9d9b20879b.json</x:v>
      </x:c>
    </x:row>
    <x:row r="3764" ht="25" customHeight="1">
      <x:c r="A3764" s="1" t="str">
        <x:v>159977.SZ</x:v>
      </x:c>
      <x:c r="B3764" s="7" t="d">
        <x:v>2026-07-24T00:00:00.000Z</x:v>
      </x:c>
      <x:c r="C3764" s="8" t="n">
        <x:v>3355872820</x:v>
      </x:c>
      <x:c r="D3764" s="9" t="n">
        <x:v>1.8146</x:v>
      </x:c>
      <x:c r="E3764" s="9" t="n">
        <x:f>IF(COUNT(C3764:D3764)=2,C3764*D3764/100000000,"n.a.")</x:f>
        <x:v>60.89566819172</x:v>
      </x:c>
      <x:c r="F3764" s="1" t="str">
        <x:v>get_fund_holders_3665ca842f2b9d2d.json</x:v>
      </x:c>
      <x:c r="G3764" s="1" t="str">
        <x:v>get_fund_performance_757bebf0dcfab699.json</x:v>
      </x:c>
    </x:row>
    <x:row r="3765" ht="25" customHeight="1">
      <x:c r="A3765" s="1" t="str">
        <x:v>159982.SZ</x:v>
      </x:c>
      <x:c r="B3765" s="7" t="d">
        <x:v>2026-07-24T00:00:00.000Z</x:v>
      </x:c>
      <x:c r="C3765" s="8" t="n">
        <x:v>150211253</x:v>
      </x:c>
      <x:c r="D3765" s="9" t="n">
        <x:v>2.0141</x:v>
      </x:c>
      <x:c r="E3765" s="9" t="n">
        <x:f>IF(COUNT(C3765:D3765)=2,C3765*D3765/100000000,"n.a.")</x:f>
        <x:v>3.0254048466729997</x:v>
      </x:c>
      <x:c r="F3765" s="1" t="str">
        <x:v>get_fund_holders_6873838444356b70.json</x:v>
      </x:c>
      <x:c r="G3765" s="1" t="str">
        <x:v>get_fund_performance_c16a854f012da14c.json</x:v>
      </x:c>
    </x:row>
    <x:row r="3766" ht="25" customHeight="1">
      <x:c r="A3766" s="1" t="str">
        <x:v>510300.SH</x:v>
      </x:c>
      <x:c r="B3766" s="7" t="d">
        <x:v>2026-07-24T00:00:00.000Z</x:v>
      </x:c>
      <x:c r="C3766" s="8" t="n">
        <x:v>24380587700</x:v>
      </x:c>
      <x:c r="D3766" s="9" t="n">
        <x:v>4.7045</x:v>
      </x:c>
      <x:c r="E3766" s="9" t="n">
        <x:f>IF(COUNT(C3766:D3766)=2,C3766*D3766/100000000,"n.a.")</x:f>
        <x:v>1146.9847483465</x:v>
      </x:c>
      <x:c r="F3766" s="1" t="str">
        <x:v>get_fund_holders_1e677b142657289e.json</x:v>
      </x:c>
      <x:c r="G3766" s="1" t="str">
        <x:v>get_fund_performance_32b153f453e65745.json</x:v>
      </x:c>
    </x:row>
    <x:row r="3767" ht="25" customHeight="1">
      <x:c r="A3767" s="1" t="str">
        <x:v>510310.SH</x:v>
      </x:c>
      <x:c r="B3767" s="7" t="d">
        <x:v>2026-07-24T00:00:00.000Z</x:v>
      </x:c>
      <x:c r="C3767" s="8" t="n">
        <x:v>11281244000</x:v>
      </x:c>
      <x:c r="D3767" s="9" t="n">
        <x:v>4.5683</x:v>
      </x:c>
      <x:c r="E3767" s="9" t="n">
        <x:f>IF(COUNT(C3767:D3767)=2,C3767*D3767/100000000,"n.a.")</x:f>
        <x:v>515.361069652</x:v>
      </x:c>
      <x:c r="F3767" s="1" t="str">
        <x:v>get_fund_holders_db155956e659ea95.json</x:v>
      </x:c>
      <x:c r="G3767" s="1" t="str">
        <x:v>get_fund_performance_ac2efc383ca02be2.json</x:v>
      </x:c>
    </x:row>
    <x:row r="3768" ht="25" customHeight="1">
      <x:c r="A3768" s="1" t="str">
        <x:v>510320.SH</x:v>
      </x:c>
      <x:c r="B3768" s="7" t="d">
        <x:v>2026-07-24T00:00:00.000Z</x:v>
      </x:c>
      <x:c r="C3768" s="8" t="n">
        <x:v>628068500</x:v>
      </x:c>
      <x:c r="D3768" s="9" t="n">
        <x:v>1.2644</x:v>
      </x:c>
      <x:c r="E3768" s="9" t="n">
        <x:f>IF(COUNT(C3768:D3768)=2,C3768*D3768/100000000,"n.a.")</x:f>
        <x:v>7.941298113999999</x:v>
      </x:c>
      <x:c r="F3768" s="1" t="str">
        <x:v>get_fund_holders_b20aeadfd65009a9.json</x:v>
      </x:c>
      <x:c r="G3768" s="1" t="str">
        <x:v>get_fund_performance_6f370d8e0a2e9620.json</x:v>
      </x:c>
    </x:row>
    <x:row r="3769" ht="25" customHeight="1">
      <x:c r="A3769" s="1" t="str">
        <x:v>510330.SH</x:v>
      </x:c>
      <x:c r="B3769" s="7" t="d">
        <x:v>2026-07-24T00:00:00.000Z</x:v>
      </x:c>
      <x:c r="C3769" s="8" t="n">
        <x:v>8532249800</x:v>
      </x:c>
      <x:c r="D3769" s="9" t="n">
        <x:v>4.9038</x:v>
      </x:c>
      <x:c r="E3769" s="9" t="n">
        <x:f>IF(COUNT(C3769:D3769)=2,C3769*D3769/100000000,"n.a.")</x:f>
        <x:v>418.40446569240004</x:v>
      </x:c>
      <x:c r="F3769" s="1" t="str">
        <x:v>get_fund_holders_72fdcd60fda59aca.json</x:v>
      </x:c>
      <x:c r="G3769" s="1" t="str">
        <x:v>get_fund_performance_bfc43c7fa5bbf98b.json</x:v>
      </x:c>
    </x:row>
    <x:row r="3770" ht="25" customHeight="1">
      <x:c r="A3770" s="1" t="str">
        <x:v>510350.SH</x:v>
      </x:c>
      <x:c r="B3770" s="7" t="d">
        <x:v>2026-07-24T00:00:00.000Z</x:v>
      </x:c>
      <x:c r="C3770" s="8" t="n">
        <x:v>682314700</x:v>
      </x:c>
      <x:c r="D3770" s="9" t="n">
        <x:v>4.9242</x:v>
      </x:c>
      <x:c r="E3770" s="9" t="n">
        <x:f>IF(COUNT(C3770:D3770)=2,C3770*D3770/100000000,"n.a.")</x:f>
        <x:v>33.5985404574</x:v>
      </x:c>
      <x:c r="F3770" s="1" t="str">
        <x:v>get_fund_holders_3073d9fb2fa63b6e.json</x:v>
      </x:c>
      <x:c r="G3770" s="1" t="str">
        <x:v>get_fund_performance_4eee3d47edebe064.json</x:v>
      </x:c>
    </x:row>
    <x:row r="3771" ht="25" customHeight="1">
      <x:c r="A3771" s="1" t="str">
        <x:v>510360.SH</x:v>
      </x:c>
      <x:c r="B3771" s="7" t="d">
        <x:v>2026-07-24T00:00:00.000Z</x:v>
      </x:c>
      <x:c r="C3771" s="8" t="n">
        <x:v>1832381200</x:v>
      </x:c>
      <x:c r="D3771" s="9" t="n">
        <x:v>1.7896</x:v>
      </x:c>
      <x:c r="E3771" s="9" t="n">
        <x:f>IF(COUNT(C3771:D3771)=2,C3771*D3771/100000000,"n.a.")</x:f>
        <x:v>32.7922939552</x:v>
      </x:c>
      <x:c r="F3771" s="1" t="str">
        <x:v>get_fund_holders_8112bcd006961a9d.json</x:v>
      </x:c>
      <x:c r="G3771" s="1" t="str">
        <x:v>get_fund_performance_11643907f3f83e2c.json</x:v>
      </x:c>
    </x:row>
    <x:row r="3772" ht="25" customHeight="1">
      <x:c r="A3772" s="1" t="str">
        <x:v>510370.SH</x:v>
      </x:c>
      <x:c r="B3772" s="7" t="d">
        <x:v>2026-07-24T00:00:00.000Z</x:v>
      </x:c>
      <x:c r="C3772" s="8" t="n">
        <x:v>90258100</x:v>
      </x:c>
      <x:c r="D3772" s="9" t="n">
        <x:v>1.0437</x:v>
      </x:c>
      <x:c r="E3772" s="9" t="n">
        <x:f>IF(COUNT(C3772:D3772)=2,C3772*D3772/100000000,"n.a.")</x:f>
        <x:v>0.9420237897000001</x:v>
      </x:c>
      <x:c r="F3772" s="1" t="str">
        <x:v>get_fund_holders_72fdcd60fda59aca.json</x:v>
      </x:c>
      <x:c r="G3772" s="1" t="str">
        <x:v>get_fund_performance_bfc43c7fa5bbf98b.json</x:v>
      </x:c>
    </x:row>
    <x:row r="3773" ht="25" customHeight="1">
      <x:c r="A3773" s="1" t="str">
        <x:v>510380.SH</x:v>
      </x:c>
      <x:c r="B3773" s="7" t="d">
        <x:v>2026-07-24T00:00:00.000Z</x:v>
      </x:c>
      <x:c r="C3773" s="8" t="n">
        <x:v>1431802400</x:v>
      </x:c>
      <x:c r="D3773" s="9" t="n">
        <x:v>1.3924</x:v>
      </x:c>
      <x:c r="E3773" s="9" t="n">
        <x:f>IF(COUNT(C3773:D3773)=2,C3773*D3773/100000000,"n.a.")</x:f>
        <x:v>19.936416617600003</x:v>
      </x:c>
      <x:c r="F3773" s="1" t="str">
        <x:v>get_fund_holders_b7b2fd863d7cae37.json</x:v>
      </x:c>
      <x:c r="G3773" s="1" t="str">
        <x:v>get_fund_performance_782c037bcb449f29.json</x:v>
      </x:c>
    </x:row>
    <x:row r="3774" ht="25" customHeight="1">
      <x:c r="A3774" s="1" t="str">
        <x:v>510390.SH</x:v>
      </x:c>
      <x:c r="B3774" s="7" t="d">
        <x:v>2026-07-24T00:00:00.000Z</x:v>
      </x:c>
      <x:c r="C3774" s="8" t="n">
        <x:v>145550000</x:v>
      </x:c>
      <x:c r="D3774" s="9" t="n">
        <x:v>5.2871</x:v>
      </x:c>
      <x:c r="E3774" s="9" t="n">
        <x:f>IF(COUNT(C3774:D3774)=2,C3774*D3774/100000000,"n.a.")</x:f>
        <x:v>7.69537405</x:v>
      </x:c>
      <x:c r="F3774" s="1" t="str">
        <x:v>get_fund_holders_de7653a1c69256fb.json</x:v>
      </x:c>
      <x:c r="G3774" s="1" t="str">
        <x:v>get_fund_performance_84601eddc1c275fe.json</x:v>
      </x:c>
    </x:row>
    <x:row r="3775" ht="25" customHeight="1">
      <x:c r="A3775" s="1" t="str">
        <x:v>510500.SH</x:v>
      </x:c>
      <x:c r="B3775" s="7" t="d">
        <x:v>2026-07-24T00:00:00.000Z</x:v>
      </x:c>
      <x:c r="C3775" s="8" t="n">
        <x:v>5680568600</x:v>
      </x:c>
      <x:c r="D3775" s="9" t="n">
        <x:v>7.5404</x:v>
      </x:c>
      <x:c r="E3775" s="9" t="n">
        <x:f>IF(COUNT(C3775:D3775)=2,C3775*D3775/100000000,"n.a.")</x:f>
        <x:v>428.33759471440004</x:v>
      </x:c>
      <x:c r="F3775" s="1" t="str">
        <x:v>get_fund_holders_0f3e86d571c495d7.json</x:v>
      </x:c>
      <x:c r="G3775" s="1" t="str">
        <x:v>get_fund_performance_5896dab4189c2620.json</x:v>
      </x:c>
    </x:row>
    <x:row r="3776" ht="25" customHeight="1">
      <x:c r="A3776" s="1" t="str">
        <x:v>510510.SH</x:v>
      </x:c>
      <x:c r="B3776" s="7" t="d">
        <x:v>2026-07-24T00:00:00.000Z</x:v>
      </x:c>
      <x:c r="C3776" s="8" t="n">
        <x:v>1057038300</x:v>
      </x:c>
      <x:c r="D3776" s="9" t="n">
        <x:v>2.4325</x:v>
      </x:c>
      <x:c r="E3776" s="9" t="n">
        <x:f>IF(COUNT(C3776:D3776)=2,C3776*D3776/100000000,"n.a.")</x:f>
        <x:v>25.7124566475</x:v>
      </x:c>
      <x:c r="F3776" s="1" t="str">
        <x:v>get_fund_holders_4b6ceb4ab77d2485.json</x:v>
      </x:c>
      <x:c r="G3776" s="1" t="str">
        <x:v>get_fund_performance_b5f4b8ffdfab8d69.json</x:v>
      </x:c>
    </x:row>
    <x:row r="3777" ht="25" customHeight="1">
      <x:c r="A3777" s="1" t="str">
        <x:v>510530.SH</x:v>
      </x:c>
      <x:c r="B3777" s="7" t="d">
        <x:v>2026-07-24T00:00:00.000Z</x:v>
      </x:c>
      <x:c r="C3777" s="8" t="n">
        <x:v>49479400</x:v>
      </x:c>
      <x:c r="D3777" s="9" t="n">
        <x:v>8.3976</x:v>
      </x:c>
      <x:c r="E3777" s="9" t="n">
        <x:f>IF(COUNT(C3777:D3777)=2,C3777*D3777/100000000,"n.a.")</x:f>
        <x:v>4.155082094400001</x:v>
      </x:c>
      <x:c r="F3777" s="1" t="str">
        <x:v>get_fund_holders_02dd5efc1003a96c.json</x:v>
      </x:c>
      <x:c r="G3777" s="1" t="str">
        <x:v>get_fund_performance_b02199b195311b97.json</x:v>
      </x:c>
    </x:row>
    <x:row r="3778" ht="25" customHeight="1">
      <x:c r="A3778" s="1" t="str">
        <x:v>510550.SH</x:v>
      </x:c>
      <x:c r="B3778" s="7" t="d">
        <x:v>2026-07-24T00:00:00.000Z</x:v>
      </x:c>
      <x:c r="C3778" s="8" t="n">
        <x:v>23743300</x:v>
      </x:c>
      <x:c r="D3778" s="9" t="n">
        <x:v>1.9405</x:v>
      </x:c>
      <x:c r="E3778" s="9" t="n">
        <x:f>IF(COUNT(C3778:D3778)=2,C3778*D3778/100000000,"n.a.")</x:f>
        <x:v>0.46073873649999997</x:v>
      </x:c>
      <x:c r="F3778" s="1" t="str">
        <x:v>get_fund_holders_9716a79bd81ae93a.json</x:v>
      </x:c>
      <x:c r="G3778" s="1" t="str">
        <x:v>get_fund_performance_a204b4467a190cee.json</x:v>
      </x:c>
    </x:row>
    <x:row r="3779" ht="25" customHeight="1">
      <x:c r="A3779" s="1" t="str">
        <x:v>510560.SH</x:v>
      </x:c>
      <x:c r="B3779" s="7" t="d">
        <x:v>2026-07-24T00:00:00.000Z</x:v>
      </x:c>
      <x:c r="C3779" s="8" t="n">
        <x:v>60318700</x:v>
      </x:c>
      <x:c r="D3779" s="9" t="n">
        <x:v>1.8782</x:v>
      </x:c>
      <x:c r="E3779" s="9" t="n">
        <x:f>IF(COUNT(C3779:D3779)=2,C3779*D3779/100000000,"n.a.")</x:f>
        <x:v>1.1329058234</x:v>
      </x:c>
      <x:c r="F3779" s="1" t="str">
        <x:v>get_fund_holders_397f67910833c338.json</x:v>
      </x:c>
      <x:c r="G3779" s="1" t="str">
        <x:v>get_fund_performance_a001173e5434a9d4.json</x:v>
      </x:c>
    </x:row>
    <x:row r="3780" ht="25" customHeight="1">
      <x:c r="A3780" s="1" t="str">
        <x:v>510570.SH</x:v>
      </x:c>
      <x:c r="B3780" s="7" t="d">
        <x:v>2026-07-24T00:00:00.000Z</x:v>
      </x:c>
      <x:c r="C3780" s="8" t="n">
        <x:v>33060600</x:v>
      </x:c>
      <x:c r="D3780" s="9" t="n">
        <x:v>1.1899</x:v>
      </x:c>
      <x:c r="E3780" s="9" t="n">
        <x:f>IF(COUNT(C3780:D3780)=2,C3780*D3780/100000000,"n.a.")</x:f>
        <x:v>0.3933880794</x:v>
      </x:c>
      <x:c r="F3780" s="1" t="str">
        <x:v>get_fund_holders_397f67910833c338.json</x:v>
      </x:c>
      <x:c r="G3780" s="1" t="str">
        <x:v>get_fund_performance_a001173e5434a9d4.json</x:v>
      </x:c>
    </x:row>
    <x:row r="3781" ht="25" customHeight="1">
      <x:c r="A3781" s="1" t="str">
        <x:v>510580.SH</x:v>
      </x:c>
      <x:c r="B3781" s="7" t="d">
        <x:v>2026-07-24T00:00:00.000Z</x:v>
      </x:c>
      <x:c r="C3781" s="8" t="n">
        <x:v>1091768300</x:v>
      </x:c>
      <x:c r="D3781" s="9" t="n">
        <x:v>3.9528</x:v>
      </x:c>
      <x:c r="E3781" s="9" t="n">
        <x:f>IF(COUNT(C3781:D3781)=2,C3781*D3781/100000000,"n.a.")</x:f>
        <x:v>43.155417362399994</x:v>
      </x:c>
      <x:c r="F3781" s="1" t="str">
        <x:v>get_fund_holders_642ec0bcd548408a.json</x:v>
      </x:c>
      <x:c r="G3781" s="1" t="str">
        <x:v>get_fund_performance_52dd6b7444cbe37f.json</x:v>
      </x:c>
    </x:row>
    <x:row r="3782" ht="25" customHeight="1">
      <x:c r="A3782" s="1" t="str">
        <x:v>510590.SH</x:v>
      </x:c>
      <x:c r="B3782" s="7" t="d">
        <x:v>2026-07-24T00:00:00.000Z</x:v>
      </x:c>
      <x:c r="C3782" s="8" t="n">
        <x:v>141186100</x:v>
      </x:c>
      <x:c r="D3782" s="9" t="n">
        <x:v>8.1308</x:v>
      </x:c>
      <x:c r="E3782" s="9" t="n">
        <x:f>IF(COUNT(C3782:D3782)=2,C3782*D3782/100000000,"n.a.")</x:f>
        <x:v>11.479559418800001</x:v>
      </x:c>
      <x:c r="F3782" s="1" t="str">
        <x:v>get_fund_holders_c3d87f4218ad4583.json</x:v>
      </x:c>
      <x:c r="G3782" s="1" t="str">
        <x:v>get_fund_performance_02aa700a9df0acc2.json</x:v>
      </x:c>
    </x:row>
    <x:row r="3783" ht="25" customHeight="1">
      <x:c r="A3783" s="1" t="str">
        <x:v>512100.SH</x:v>
      </x:c>
      <x:c r="B3783" s="7" t="d">
        <x:v>2026-07-24T00:00:00.000Z</x:v>
      </x:c>
      <x:c r="C3783" s="8" t="n">
        <x:v>8381217600</x:v>
      </x:c>
      <x:c r="D3783" s="9" t="n">
        <x:v>2.8326</x:v>
      </x:c>
      <x:c r="E3783" s="9" t="n">
        <x:f>IF(COUNT(C3783:D3783)=2,C3783*D3783/100000000,"n.a.")</x:f>
        <x:v>237.4063697376</x:v>
      </x:c>
      <x:c r="F3783" s="1" t="str">
        <x:v>get_fund_holders_f06ed8ca04a5c3cd.json</x:v>
      </x:c>
      <x:c r="G3783" s="1" t="str">
        <x:v>get_fund_performance_7ef9212eaf1828ff.json</x:v>
      </x:c>
    </x:row>
    <x:row r="3784" ht="25" customHeight="1">
      <x:c r="A3784" s="1" t="str">
        <x:v>512500.SH</x:v>
      </x:c>
      <x:c r="B3784" s="7" t="d">
        <x:v>2026-07-24T00:00:00.000Z</x:v>
      </x:c>
      <x:c r="C3784" s="8" t="n">
        <x:v>1867208800</x:v>
      </x:c>
      <x:c r="D3784" s="9" t="n">
        <x:v>4.2581</x:v>
      </x:c>
      <x:c r="E3784" s="9" t="n">
        <x:f>IF(COUNT(C3784:D3784)=2,C3784*D3784/100000000,"n.a.")</x:f>
        <x:v>79.5076179128</x:v>
      </x:c>
      <x:c r="F3784" s="1" t="str">
        <x:v>get_fund_holders_9716a79bd81ae93a.json</x:v>
      </x:c>
      <x:c r="G3784" s="1" t="str">
        <x:v>get_fund_performance_a204b4467a190cee.json</x:v>
      </x:c>
    </x:row>
    <x:row r="3785" ht="25" customHeight="1">
      <x:c r="A3785" s="1" t="str">
        <x:v>512510.SH</x:v>
      </x:c>
      <x:c r="B3785" s="7" t="d">
        <x:v>2026-07-24T00:00:00.000Z</x:v>
      </x:c>
      <x:c r="C3785" s="8" t="n">
        <x:v>431929800</x:v>
      </x:c>
      <x:c r="D3785" s="9" t="n">
        <x:v>2.2451</x:v>
      </x:c>
      <x:c r="E3785" s="9" t="n">
        <x:f>IF(COUNT(C3785:D3785)=2,C3785*D3785/100000000,"n.a.")</x:f>
        <x:v>9.6972559398</x:v>
      </x:c>
      <x:c r="F3785" s="1" t="str">
        <x:v>get_fund_holders_cb7a47267215c1da.json</x:v>
      </x:c>
      <x:c r="G3785" s="1" t="str">
        <x:v>get_fund_performance_7bf0efc786c27bf1.json</x:v>
      </x:c>
    </x:row>
    <x:row r="3786" ht="25" customHeight="1">
      <x:c r="A3786" s="1" t="str">
        <x:v>515130.SH</x:v>
      </x:c>
      <x:c r="B3786" s="7" t="d">
        <x:v>2026-07-24T00:00:00.000Z</x:v>
      </x:c>
      <x:c r="C3786" s="8" t="n">
        <x:v>103463200</x:v>
      </x:c>
      <x:c r="D3786" s="9" t="n">
        <x:v>1.5523</x:v>
      </x:c>
      <x:c r="E3786" s="9" t="n">
        <x:f>IF(COUNT(C3786:D3786)=2,C3786*D3786/100000000,"n.a.")</x:f>
        <x:v>1.6060592536000002</x:v>
      </x:c>
      <x:c r="F3786" s="1" t="str">
        <x:v>get_fund_holders_02dd5efc1003a96c.json</x:v>
      </x:c>
      <x:c r="G3786" s="1" t="str">
        <x:v>get_fund_performance_b02199b195311b97.json</x:v>
      </x:c>
    </x:row>
    <x:row r="3787" ht="25" customHeight="1">
      <x:c r="A3787" s="1" t="str">
        <x:v>515190.SH</x:v>
      </x:c>
      <x:c r="B3787" s="7" t="d">
        <x:v>2026-07-24T00:00:00.000Z</x:v>
      </x:c>
      <x:c r="C3787" s="8" t="n">
        <x:v>289466100</x:v>
      </x:c>
      <x:c r="D3787" s="9" t="n">
        <x:v>1.5843</x:v>
      </x:c>
      <x:c r="E3787" s="9" t="n">
        <x:f>IF(COUNT(C3787:D3787)=2,C3787*D3787/100000000,"n.a.")</x:f>
        <x:v>4.5860114223</x:v>
      </x:c>
      <x:c r="F3787" s="1" t="str">
        <x:v>get_fund_holders_4a5b486412b93368.json</x:v>
      </x:c>
      <x:c r="G3787" s="1" t="str">
        <x:v>get_fund_performance_d3b8a29dbfda12d5.json</x:v>
      </x:c>
    </x:row>
    <x:row r="3788" ht="25" customHeight="1">
      <x:c r="A3788" s="1" t="str">
        <x:v>515310.SH</x:v>
      </x:c>
      <x:c r="B3788" s="7" t="d">
        <x:v>2026-07-24T00:00:00.000Z</x:v>
      </x:c>
      <x:c r="C3788" s="8" t="n">
        <x:v>360111200</x:v>
      </x:c>
      <x:c r="D3788" s="9" t="n">
        <x:v>1.3985</x:v>
      </x:c>
      <x:c r="E3788" s="9" t="n">
        <x:f>IF(COUNT(C3788:D3788)=2,C3788*D3788/100000000,"n.a.")</x:f>
        <x:v>5.036155132</x:v>
      </x:c>
      <x:c r="F3788" s="1" t="str">
        <x:v>get_fund_holders_9654d298fd7411b0.json</x:v>
      </x:c>
      <x:c r="G3788" s="1" t="str">
        <x:v>get_fund_performance_1d4a9808e8556da1.json</x:v>
      </x:c>
    </x:row>
    <x:row r="3789" ht="25" customHeight="1">
      <x:c r="A3789" s="1" t="str">
        <x:v>515330.SH</x:v>
      </x:c>
      <x:c r="B3789" s="7" t="d">
        <x:v>2026-07-24T00:00:00.000Z</x:v>
      </x:c>
      <x:c r="C3789" s="8" t="n">
        <x:v>6488709500</x:v>
      </x:c>
      <x:c r="D3789" s="9" t="n">
        <x:v>1.3502</x:v>
      </x:c>
      <x:c r="E3789" s="9" t="n">
        <x:f>IF(COUNT(C3789:D3789)=2,C3789*D3789/100000000,"n.a.")</x:f>
        <x:v>87.610555669</x:v>
      </x:c>
      <x:c r="F3789" s="1" t="str">
        <x:v>get_fund_holders_8112bcd006961a9d.json</x:v>
      </x:c>
      <x:c r="G3789" s="1" t="str">
        <x:v>get_fund_performance_11643907f3f83e2c.json</x:v>
      </x:c>
    </x:row>
    <x:row r="3790" ht="25" customHeight="1">
      <x:c r="A3790" s="1" t="str">
        <x:v>515350.SH</x:v>
      </x:c>
      <x:c r="B3790" s="7" t="d">
        <x:v>2026-07-24T00:00:00.000Z</x:v>
      </x:c>
      <x:c r="C3790" s="8" t="n">
        <x:v>12599200</x:v>
      </x:c>
      <x:c r="D3790" s="9" t="n">
        <x:v>6.3057</x:v>
      </x:c>
      <x:c r="E3790" s="9" t="n">
        <x:f>IF(COUNT(C3790:D3790)=2,C3790*D3790/100000000,"n.a.")</x:f>
        <x:v>0.7944677544</x:v>
      </x:c>
      <x:c r="F3790" s="1" t="str">
        <x:v>get_fund_holders_f7a0251fa6d4d112.json</x:v>
      </x:c>
      <x:c r="G3790" s="1" t="str">
        <x:v>get_fund_performance_f34761a2b46b9330.json</x:v>
      </x:c>
    </x:row>
    <x:row r="3791" ht="25" customHeight="1">
      <x:c r="A3791" s="1" t="str">
        <x:v>515360.SH</x:v>
      </x:c>
      <x:c r="B3791" s="7" t="d">
        <x:v>2026-07-24T00:00:00.000Z</x:v>
      </x:c>
      <x:c r="C3791" s="8" t="n">
        <x:v>39279300</x:v>
      </x:c>
      <x:c r="D3791" s="9" t="n">
        <x:v>6.752</x:v>
      </x:c>
      <x:c r="E3791" s="9" t="n">
        <x:f>IF(COUNT(C3791:D3791)=2,C3791*D3791/100000000,"n.a.")</x:f>
        <x:v>2.652138336</x:v>
      </x:c>
      <x:c r="F3791" s="1" t="str">
        <x:v>get_fund_holders_b20aeadfd65009a9.json</x:v>
      </x:c>
      <x:c r="G3791" s="1" t="str">
        <x:v>get_fund_performance_6f370d8e0a2e9620.json</x:v>
      </x:c>
    </x:row>
    <x:row r="3792" ht="25" customHeight="1">
      <x:c r="A3792" s="1" t="str">
        <x:v>515380.SH</x:v>
      </x:c>
      <x:c r="B3792" s="7" t="d">
        <x:v>2026-07-24T00:00:00.000Z</x:v>
      </x:c>
      <x:c r="C3792" s="8" t="n">
        <x:v>666099800</x:v>
      </x:c>
      <x:c r="D3792" s="9" t="n">
        <x:v>5.4377</x:v>
      </x:c>
      <x:c r="E3792" s="9" t="n">
        <x:f>IF(COUNT(C3792:D3792)=2,C3792*D3792/100000000,"n.a.")</x:f>
        <x:v>36.2205088246</x:v>
      </x:c>
      <x:c r="F3792" s="1" t="str">
        <x:v>get_fund_holders_3073d9fb2fa63b6e.json</x:v>
      </x:c>
      <x:c r="G3792" s="1" t="str">
        <x:v>get_fund_performance_4eee3d47edebe064.json</x:v>
      </x:c>
    </x:row>
    <x:row r="3793" ht="25" customHeight="1">
      <x:c r="A3793" s="1" t="str">
        <x:v>515390.SH</x:v>
      </x:c>
      <x:c r="B3793" s="7" t="d">
        <x:v>2026-07-24T00:00:00.000Z</x:v>
      </x:c>
      <x:c r="C3793" s="8" t="n">
        <x:v>1878683000</x:v>
      </x:c>
      <x:c r="D3793" s="9" t="n">
        <x:v>1.3648</x:v>
      </x:c>
      <x:c r="E3793" s="9" t="n">
        <x:f>IF(COUNT(C3793:D3793)=2,C3793*D3793/100000000,"n.a.")</x:f>
        <x:v>25.640265584</x:v>
      </x:c>
      <x:c r="F3793" s="1" t="str">
        <x:v>get_fund_holders_de7653a1c69256fb.json</x:v>
      </x:c>
      <x:c r="G3793" s="1" t="str">
        <x:v>get_fund_performance_84601eddc1c275fe.json</x:v>
      </x:c>
    </x:row>
    <x:row r="3794" ht="25" customHeight="1">
      <x:c r="A3794" s="1" t="str">
        <x:v>515530.SH</x:v>
      </x:c>
      <x:c r="B3794" s="7" t="d">
        <x:v>2026-07-24T00:00:00.000Z</x:v>
      </x:c>
      <x:c r="C3794" s="8" t="n">
        <x:v>13042700</x:v>
      </x:c>
      <x:c r="D3794" s="9" t="n">
        <x:v>4.1458</x:v>
      </x:c>
      <x:c r="E3794" s="9" t="n">
        <x:f>IF(COUNT(C3794:D3794)=2,C3794*D3794/100000000,"n.a.")</x:f>
        <x:v>0.5407242566</x:v>
      </x:c>
      <x:c r="F3794" s="1" t="str">
        <x:v>get_fund_holders_c3d87f4218ad4583.json</x:v>
      </x:c>
      <x:c r="G3794" s="1" t="str">
        <x:v>get_fund_performance_02aa700a9df0acc2.json</x:v>
      </x:c>
    </x:row>
    <x:row r="3795" ht="25" customHeight="1">
      <x:c r="A3795" s="1" t="str">
        <x:v>515550.SH</x:v>
      </x:c>
      <x:c r="B3795" s="7" t="d">
        <x:v>2026-07-24T00:00:00.000Z</x:v>
      </x:c>
      <x:c r="C3795" s="8" t="n">
        <x:v>19345700</x:v>
      </x:c>
      <x:c r="D3795" s="9" t="n">
        <x:v>1.6988</x:v>
      </x:c>
      <x:c r="E3795" s="9" t="n">
        <x:f>IF(COUNT(C3795:D3795)=2,C3795*D3795/100000000,"n.a.")</x:f>
        <x:v>0.3286447516</x:v>
      </x:c>
      <x:c r="F3795" s="1" t="str">
        <x:v>get_fund_holders_4b6ceb4ab77d2485.json</x:v>
      </x:c>
      <x:c r="G3795" s="1" t="str">
        <x:v>get_fund_performance_b5f4b8ffdfab8d69.json</x:v>
      </x:c>
    </x:row>
    <x:row r="3796" ht="25" customHeight="1">
      <x:c r="A3796" s="1" t="str">
        <x:v>515660.SH</x:v>
      </x:c>
      <x:c r="B3796" s="7" t="d">
        <x:v>2026-07-24T00:00:00.000Z</x:v>
      </x:c>
      <x:c r="C3796" s="8" t="n">
        <x:v>445294200</x:v>
      </x:c>
      <x:c r="D3796" s="9" t="n">
        <x:v>5.8416</x:v>
      </x:c>
      <x:c r="E3796" s="9" t="n">
        <x:f>IF(COUNT(C3796:D3796)=2,C3796*D3796/100000000,"n.a.")</x:f>
        <x:v>26.012305987199998</x:v>
      </x:c>
      <x:c r="F3796" s="1" t="str">
        <x:v>get_fund_holders_9f97c20db2568193.json</x:v>
      </x:c>
      <x:c r="G3796" s="1" t="str">
        <x:v>get_fund_performance_cc51021ca3a41cab.json</x:v>
      </x:c>
    </x:row>
    <x:row r="3797" ht="25" customHeight="1">
      <x:c r="A3797" s="1" t="str">
        <x:v>516300.SH</x:v>
      </x:c>
      <x:c r="B3797" s="7" t="d">
        <x:v>2026-07-24T00:00:00.000Z</x:v>
      </x:c>
      <x:c r="C3797" s="8" t="n">
        <x:v>45012600</x:v>
      </x:c>
      <x:c r="D3797" s="9" t="n">
        <x:v>2.9332</x:v>
      </x:c>
      <x:c r="E3797" s="9" t="n">
        <x:f>IF(COUNT(C3797:D3797)=2,C3797*D3797/100000000,"n.a.")</x:f>
        <x:v>1.3203095832</x:v>
      </x:c>
      <x:c r="F3797" s="1" t="str">
        <x:v>get_fund_holders_297fc90dcb4e9518.json</x:v>
      </x:c>
      <x:c r="G3797" s="1" t="str">
        <x:v>get_fund_performance_76033c52f8ce0ced.json</x:v>
      </x:c>
    </x:row>
    <x:row r="3798" ht="25" customHeight="1">
      <x:c r="A3798" s="1" t="str">
        <x:v>560010.SH</x:v>
      </x:c>
      <x:c r="B3798" s="7" t="d">
        <x:v>2026-07-24T00:00:00.000Z</x:v>
      </x:c>
      <x:c r="C3798" s="8" t="n">
        <x:v>2188621700</x:v>
      </x:c>
      <x:c r="D3798" s="9" t="n">
        <x:v>2.9012</x:v>
      </x:c>
      <x:c r="E3798" s="9" t="n">
        <x:f>IF(COUNT(C3798:D3798)=2,C3798*D3798/100000000,"n.a.")</x:f>
        <x:v>63.4962927604</x:v>
      </x:c>
      <x:c r="F3798" s="1" t="str">
        <x:v>get_fund_holders_6873838444356b70.json</x:v>
      </x:c>
      <x:c r="G3798" s="1" t="str">
        <x:v>get_fund_performance_c16a854f012da14c.json</x:v>
      </x:c>
    </x:row>
    <x:row r="3799" ht="25" customHeight="1">
      <x:c r="A3799" s="1" t="str">
        <x:v>560110.SH</x:v>
      </x:c>
      <x:c r="B3799" s="7" t="d">
        <x:v>2026-07-24T00:00:00.000Z</x:v>
      </x:c>
      <x:c r="C3799" s="8" t="n">
        <x:v>328903500</x:v>
      </x:c>
      <x:c r="D3799" s="9" t="n">
        <x:v>1.0482</x:v>
      </x:c>
      <x:c r="E3799" s="9" t="n">
        <x:f>IF(COUNT(C3799:D3799)=2,C3799*D3799/100000000,"n.a.")</x:f>
        <x:v>3.447566487</x:v>
      </x:c>
      <x:c r="F3799" s="1" t="str">
        <x:v>get_fund_holders_297fc90dcb4e9518.json</x:v>
      </x:c>
      <x:c r="G3799" s="1" t="str">
        <x:v>get_fund_performance_76033c52f8ce0ced.json</x:v>
      </x:c>
    </x:row>
    <x:row r="3800" ht="25" customHeight="1">
      <x:c r="A3800" s="1" t="str">
        <x:v>560220.SH</x:v>
      </x:c>
      <x:c r="B3800" s="7" t="d">
        <x:v>2026-07-24T00:00:00.000Z</x:v>
      </x:c>
      <x:c r="C3800" s="8" t="n">
        <x:v>63717000</x:v>
      </x:c>
      <x:c r="D3800" s="9" t="n">
        <x:v>1.2622</x:v>
      </x:c>
      <x:c r="E3800" s="9" t="n">
        <x:f>IF(COUNT(C3800:D3800)=2,C3800*D3800/100000000,"n.a.")</x:f>
        <x:v>0.804235974</x:v>
      </x:c>
      <x:c r="F3800" s="1" t="str">
        <x:v>get_fund_holders_fc050ecb223266b2.json</x:v>
      </x:c>
      <x:c r="G3800" s="1" t="str">
        <x:v>get_fund_performance_64e81de3617dc384.json</x:v>
      </x:c>
    </x:row>
    <x:row r="3801" ht="25" customHeight="1">
      <x:c r="A3801" s="1" t="str">
        <x:v>561350.SH</x:v>
      </x:c>
      <x:c r="B3801" s="7" t="d">
        <x:v>2026-07-24T00:00:00.000Z</x:v>
      </x:c>
      <x:c r="C3801" s="8" t="n">
        <x:v>82700000</x:v>
      </x:c>
      <x:c r="D3801" s="9" t="n">
        <x:v>1.1991</x:v>
      </x:c>
      <x:c r="E3801" s="9" t="n">
        <x:f>IF(COUNT(C3801:D3801)=2,C3801*D3801/100000000,"n.a.")</x:f>
        <x:v>0.9916557</x:v>
      </x:c>
      <x:c r="F3801" s="1" t="str">
        <x:v>get_fund_holders_13991b14672a9e5b.json</x:v>
      </x:c>
      <x:c r="G3801" s="1" t="str">
        <x:v>get_fund_performance_0e4c5b8e47ee8e76.json</x:v>
      </x:c>
    </x:row>
    <x:row r="3802" ht="25" customHeight="1">
      <x:c r="A3802" s="1" t="str">
        <x:v>561370.SH</x:v>
      </x:c>
      <x:c r="B3802" s="7" t="d">
        <x:v>2026-07-24T00:00:00.000Z</x:v>
      </x:c>
      <x:c r="C3802" s="8" t="n">
        <x:v>28356000</x:v>
      </x:c>
      <x:c r="D3802" s="9" t="n">
        <x:v>1.2332</x:v>
      </x:c>
      <x:c r="E3802" s="9" t="n">
        <x:f>IF(COUNT(C3802:D3802)=2,C3802*D3802/100000000,"n.a.")</x:f>
        <x:v>0.349686192</x:v>
      </x:c>
      <x:c r="F3802" s="1" t="str">
        <x:v>get_fund_holders_2726ab4790466ee0.json</x:v>
      </x:c>
      <x:c r="G3802" s="1" t="str">
        <x:v>get_fund_performance_cb9287801365b0fc.json</x:v>
      </x:c>
    </x:row>
    <x:row r="3803" ht="25" customHeight="1">
      <x:c r="A3803" s="1" t="str">
        <x:v>561930.SH</x:v>
      </x:c>
      <x:c r="B3803" s="7" t="d">
        <x:v>2026-07-24T00:00:00.000Z</x:v>
      </x:c>
      <x:c r="C3803" s="8" t="n">
        <x:v>298260600</x:v>
      </x:c>
      <x:c r="D3803" s="9" t="n">
        <x:v>1.5724</x:v>
      </x:c>
      <x:c r="E3803" s="9" t="n">
        <x:f>IF(COUNT(C3803:D3803)=2,C3803*D3803/100000000,"n.a.")</x:f>
        <x:v>4.6898496744</x:v>
      </x:c>
      <x:c r="F3803" s="1" t="str">
        <x:v>get_fund_holders_f7a0251fa6d4d112.json</x:v>
      </x:c>
      <x:c r="G3803" s="1" t="str">
        <x:v>get_fund_performance_f34761a2b46b9330.json</x:v>
      </x:c>
    </x:row>
    <x:row r="3804" ht="25" customHeight="1">
      <x:c r="A3804" s="1" t="str">
        <x:v>562660.SH</x:v>
      </x:c>
      <x:c r="B3804" s="7" t="d">
        <x:v>2026-07-24T00:00:00.000Z</x:v>
      </x:c>
      <x:c r="C3804" s="8" t="n">
        <x:v>262874000</x:v>
      </x:c>
      <x:c r="D3804" s="9" t="n">
        <x:v>1.6175</x:v>
      </x:c>
      <x:c r="E3804" s="9" t="n">
        <x:f>IF(COUNT(C3804:D3804)=2,C3804*D3804/100000000,"n.a.")</x:f>
        <x:v>4.25198695</x:v>
      </x:c>
      <x:c r="F3804" s="1" t="str">
        <x:v>get_fund_holders_a10e2190a42af2eb.json</x:v>
      </x:c>
      <x:c r="G3804" s="1" t="str">
        <x:v>get_fund_performance_074fe7c4861a32c8.json</x:v>
      </x:c>
    </x:row>
    <x:row r="3805" ht="25" customHeight="1">
      <x:c r="A3805" s="1" t="str">
        <x:v>563200.SH</x:v>
      </x:c>
      <x:c r="B3805" s="7" t="d">
        <x:v>2026-07-24T00:00:00.000Z</x:v>
      </x:c>
      <x:c r="C3805" s="8" t="n">
        <x:v>59458800</x:v>
      </x:c>
      <x:c r="D3805" s="9" t="n">
        <x:v>1.3299</x:v>
      </x:c>
      <x:c r="E3805" s="9" t="n">
        <x:f>IF(COUNT(C3805:D3805)=2,C3805*D3805/100000000,"n.a.")</x:f>
        <x:v>0.7907425812000001</x:v>
      </x:c>
      <x:c r="F3805" s="1" t="str">
        <x:v>get_fund_holders_fc050ecb223266b2.json</x:v>
      </x:c>
      <x:c r="G3805" s="1" t="str">
        <x:v>get_fund_performance_64e81de3617dc384.json</x:v>
      </x:c>
    </x:row>
    <x:row r="3806" ht="25" customHeight="1">
      <x:c r="A3806" s="1" t="str">
        <x:v>563300.SH</x:v>
      </x:c>
      <x:c r="B3806" s="7" t="d">
        <x:v>2026-07-24T00:00:00.000Z</x:v>
      </x:c>
      <x:c r="C3806" s="8" t="n">
        <x:v>4256174000</x:v>
      </x:c>
      <x:c r="D3806" s="9" t="n">
        <x:v>1.2589</x:v>
      </x:c>
      <x:c r="E3806" s="9" t="n">
        <x:f>IF(COUNT(C3806:D3806)=2,C3806*D3806/100000000,"n.a.")</x:f>
        <x:v>53.580974485999995</x:v>
      </x:c>
      <x:c r="F3806" s="1" t="str">
        <x:v>get_fund_holders_a10e2190a42af2eb.json</x:v>
      </x:c>
      <x:c r="G3806" s="1" t="str">
        <x:v>get_fund_performance_074fe7c4861a32c8.json</x:v>
      </x:c>
    </x:row>
    <x:row r="3807" ht="25" customHeight="1">
      <x:c r="A3807" s="1" t="str">
        <x:v>563520.SH</x:v>
      </x:c>
      <x:c r="B3807" s="7" t="d">
        <x:v>2026-07-24T00:00:00.000Z</x:v>
      </x:c>
      <x:c r="C3807" s="8" t="n">
        <x:v>478065000</x:v>
      </x:c>
      <x:c r="D3807" s="9" t="n">
        <x:v>1.2022</x:v>
      </x:c>
      <x:c r="E3807" s="9" t="n">
        <x:f>IF(COUNT(C3807:D3807)=2,C3807*D3807/100000000,"n.a.")</x:f>
        <x:v>5.74729743</x:v>
      </x:c>
      <x:c r="F3807" s="1" t="str">
        <x:v>get_fund_holders_1e677b142657289e.json</x:v>
      </x:c>
      <x:c r="G3807" s="1" t="str">
        <x:v>get_fund_performance_32b153f453e65745.json</x:v>
      </x:c>
    </x:row>
    <x:row r="3808" ht="25" customHeight="1">
      <x:c r="A3808" s="1" t="str">
        <x:v>563750.SH</x:v>
      </x:c>
      <x:c r="B3808" s="7" t="d">
        <x:v>2026-07-24T00:00:00.000Z</x:v>
      </x:c>
      <x:c r="C3808" s="8" t="n">
        <x:v>367237000</x:v>
      </x:c>
      <x:c r="D3808" s="9" t="n">
        <x:v>1.0517</x:v>
      </x:c>
      <x:c r="E3808" s="9" t="n">
        <x:f>IF(COUNT(C3808:D3808)=2,C3808*D3808/100000000,"n.a.")</x:f>
        <x:v>3.862231529</x:v>
      </x:c>
      <x:c r="F3808" s="1" t="str">
        <x:v>get_fund_holders_3a509cba2b0c91ea.json</x:v>
      </x:c>
      <x:c r="G3808" s="1" t="str">
        <x:v>get_fund_performance_aa085c9cb9fda8b6.json</x:v>
      </x:c>
    </x:row>
    <x:row r="3809" ht="25" customHeight="1">
      <x:c r="A3809" s="1" t="str">
        <x:v>588000.SH</x:v>
      </x:c>
      <x:c r="B3809" s="7" t="d">
        <x:v>2026-07-24T00:00:00.000Z</x:v>
      </x:c>
      <x:c r="C3809" s="8" t="n">
        <x:v>45560668200</x:v>
      </x:c>
      <x:c r="D3809" s="9" t="n">
        <x:v>1.8847</x:v>
      </x:c>
      <x:c r="E3809" s="9" t="n">
        <x:f>IF(COUNT(C3809:D3809)=2,C3809*D3809/100000000,"n.a.")</x:f>
        <x:v>858.6819135654001</x:v>
      </x:c>
      <x:c r="F3809" s="1" t="str">
        <x:v>get_fund_holders_d7a48f04a3675863.json</x:v>
      </x:c>
      <x:c r="G3809" s="1" t="str">
        <x:v>get_fund_performance_8e72c41e3db9b3ba.json</x:v>
      </x:c>
    </x:row>
    <x:row r="3810" ht="25" customHeight="1">
      <x:c r="A3810" s="1" t="str">
        <x:v>588040.SH</x:v>
      </x:c>
      <x:c r="B3810" s="7" t="d">
        <x:v>2026-07-24T00:00:00.000Z</x:v>
      </x:c>
      <x:c r="C3810" s="8" t="n">
        <x:v>139889000</x:v>
      </x:c>
      <x:c r="D3810" s="9" t="n">
        <x:v>1.8115</x:v>
      </x:c>
      <x:c r="E3810" s="9" t="n">
        <x:f>IF(COUNT(C3810:D3810)=2,C3810*D3810/100000000,"n.a.")</x:f>
        <x:v>2.534089235</x:v>
      </x:c>
      <x:c r="F3810" s="1" t="str">
        <x:v>get_fund_holders_289aa24890e2120f.json</x:v>
      </x:c>
      <x:c r="G3810" s="1" t="str">
        <x:v>get_fund_performance_132f843fe326f0e9.json</x:v>
      </x:c>
    </x:row>
    <x:row r="3811" ht="25" customHeight="1">
      <x:c r="A3811" s="1" t="str">
        <x:v>588050.SH</x:v>
      </x:c>
      <x:c r="B3811" s="7" t="d">
        <x:v>2026-07-24T00:00:00.000Z</x:v>
      </x:c>
      <x:c r="C3811" s="8" t="n">
        <x:v>5879241300</x:v>
      </x:c>
      <x:c r="D3811" s="9" t="n">
        <x:v>1.8274</x:v>
      </x:c>
      <x:c r="E3811" s="9" t="n">
        <x:f>IF(COUNT(C3811:D3811)=2,C3811*D3811/100000000,"n.a.")</x:f>
        <x:v>107.43725551619998</x:v>
      </x:c>
      <x:c r="F3811" s="1" t="str">
        <x:v>get_fund_holders_bf65d0019adb3c3e.json</x:v>
      </x:c>
      <x:c r="G3811" s="1" t="str">
        <x:v>get_fund_performance_dbfdb5899fd5fed8.json</x:v>
      </x:c>
    </x:row>
    <x:row r="3812" ht="25" customHeight="1">
      <x:c r="A3812" s="1" t="str">
        <x:v>588060.SH</x:v>
      </x:c>
      <x:c r="B3812" s="7" t="d">
        <x:v>2026-07-24T00:00:00.000Z</x:v>
      </x:c>
      <x:c r="C3812" s="8" t="n">
        <x:v>6769140000</x:v>
      </x:c>
      <x:c r="D3812" s="9" t="n">
        <x:v>1.1326</x:v>
      </x:c>
      <x:c r="E3812" s="9" t="n">
        <x:f>IF(COUNT(C3812:D3812)=2,C3812*D3812/100000000,"n.a.")</x:f>
        <x:v>76.66727964</x:v>
      </x:c>
      <x:c r="F3812" s="1" t="str">
        <x:v>get_fund_holders_5233c0fc3241a32c.json</x:v>
      </x:c>
      <x:c r="G3812" s="1" t="str">
        <x:v>get_fund_performance_efd396d3cd9bc676.json</x:v>
      </x:c>
    </x:row>
    <x:row r="3813" ht="25" customHeight="1">
      <x:c r="A3813" s="1" t="str">
        <x:v>588080.SH</x:v>
      </x:c>
      <x:c r="B3813" s="7" t="d">
        <x:v>2026-07-24T00:00:00.000Z</x:v>
      </x:c>
      <x:c r="C3813" s="8" t="n">
        <x:v>22735628100</x:v>
      </x:c>
      <x:c r="D3813" s="9" t="n">
        <x:v>1.8274</x:v>
      </x:c>
      <x:c r="E3813" s="9" t="n">
        <x:f>IF(COUNT(C3813:D3813)=2,C3813*D3813/100000000,"n.a.")</x:f>
        <x:v>415.47086789939993</x:v>
      </x:c>
      <x:c r="F3813" s="1" t="str">
        <x:v>get_fund_holders_d208616395cf29e5.json</x:v>
      </x:c>
      <x:c r="G3813" s="1" t="str">
        <x:v>get_fund_performance_436bcdb0b10648ba.json</x:v>
      </x:c>
    </x:row>
    <x:row r="3814" ht="25" customHeight="1">
      <x:c r="A3814" s="1" t="str">
        <x:v>588090.SH</x:v>
      </x:c>
      <x:c r="B3814" s="7" t="d">
        <x:v>2026-07-24T00:00:00.000Z</x:v>
      </x:c>
      <x:c r="C3814" s="8" t="n">
        <x:v>2754072800</x:v>
      </x:c>
      <x:c r="D3814" s="9" t="n">
        <x:v>1.8319</x:v>
      </x:c>
      <x:c r="E3814" s="9" t="n">
        <x:f>IF(COUNT(C3814:D3814)=2,C3814*D3814/100000000,"n.a.")</x:f>
        <x:v>50.45185962320001</x:v>
      </x:c>
      <x:c r="F3814" s="1" t="str">
        <x:v>get_fund_holders_0e8c333096cb6d9b.json</x:v>
      </x:c>
      <x:c r="G3814" s="1" t="str">
        <x:v>get_fund_performance_5d7f4203664c3089.json</x:v>
      </x:c>
    </x:row>
    <x:row r="3815" ht="25" customHeight="1">
      <x:c r="A3815" s="1" t="str">
        <x:v>588150.SH</x:v>
      </x:c>
      <x:c r="B3815" s="7" t="d">
        <x:v>2026-07-24T00:00:00.000Z</x:v>
      </x:c>
      <x:c r="C3815" s="8" t="n">
        <x:v>362932600</x:v>
      </x:c>
      <x:c r="D3815" s="9" t="n">
        <x:v>1.2603</x:v>
      </x:c>
      <x:c r="E3815" s="9" t="n">
        <x:f>IF(COUNT(C3815:D3815)=2,C3815*D3815/100000000,"n.a.")</x:f>
        <x:v>4.5740395578</x:v>
      </x:c>
      <x:c r="F3815" s="1" t="str">
        <x:v>get_fund_holders_9969b0d406d0b745.json</x:v>
      </x:c>
      <x:c r="G3815" s="1" t="str">
        <x:v>get_fund_performance_e05a94b547791553.json</x:v>
      </x:c>
    </x:row>
    <x:row r="3816" ht="25" customHeight="1">
      <x:c r="A3816" s="1" t="str">
        <x:v>588180.SH</x:v>
      </x:c>
      <x:c r="B3816" s="7" t="d">
        <x:v>2026-07-24T00:00:00.000Z</x:v>
      </x:c>
      <x:c r="C3816" s="8" t="n">
        <x:v>727853700</x:v>
      </x:c>
      <x:c r="D3816" s="9" t="n">
        <x:v>1.1563</x:v>
      </x:c>
      <x:c r="E3816" s="9" t="n">
        <x:f>IF(COUNT(C3816:D3816)=2,C3816*D3816/100000000,"n.a.")</x:f>
        <x:v>8.4161723331</x:v>
      </x:c>
      <x:c r="F3816" s="1" t="str">
        <x:v>get_fund_holders_a16d4a3c86b477e3.json</x:v>
      </x:c>
      <x:c r="G3816" s="1" t="str">
        <x:v>get_fund_performance_dbfdb5899fd5fed8.json</x:v>
      </x:c>
    </x:row>
    <x:row r="3817" ht="25" customHeight="1">
      <x:c r="A3817" s="1" t="str">
        <x:v>588280.SH</x:v>
      </x:c>
      <x:c r="B3817" s="7" t="d">
        <x:v>2026-07-24T00:00:00.000Z</x:v>
      </x:c>
      <x:c r="C3817" s="8" t="n">
        <x:v>352121000</x:v>
      </x:c>
      <x:c r="D3817" s="9" t="n">
        <x:v>1.2846</x:v>
      </x:c>
      <x:c r="E3817" s="9" t="n">
        <x:f>IF(COUNT(C3817:D3817)=2,C3817*D3817/100000000,"n.a.")</x:f>
        <x:v>4.523346365999999</x:v>
      </x:c>
      <x:c r="F3817" s="1" t="str">
        <x:v>get_fund_holders_e06a4127f41e102c.json</x:v>
      </x:c>
      <x:c r="G3817" s="1" t="str">
        <x:v>get_fund_performance_40a67205fc558839.json</x:v>
      </x:c>
    </x:row>
    <x:row r="3818" ht="25" customHeight="1">
      <x:c r="A3818" s="1" t="str">
        <x:v>588720.SH</x:v>
      </x:c>
      <x:c r="B3818" s="7" t="d">
        <x:v>2026-07-24T00:00:00.000Z</x:v>
      </x:c>
      <x:c r="C3818" s="8" t="n">
        <x:v>107241800</x:v>
      </x:c>
      <x:c r="D3818" s="9" t="n">
        <x:v>1.8011</x:v>
      </x:c>
      <x:c r="E3818" s="9" t="n">
        <x:f>IF(COUNT(C3818:D3818)=2,C3818*D3818/100000000,"n.a.")</x:f>
        <x:v>1.9315320597999999</x:v>
      </x:c>
      <x:c r="F3818" s="1" t="str">
        <x:v>get_fund_holders_522e7c68c534d3b2.json</x:v>
      </x:c>
      <x:c r="G3818" s="1" t="str">
        <x:v>get_fund_performance_5d7f4203664c3089.json</x:v>
      </x:c>
    </x:row>
    <x:row r="3819" ht="25" customHeight="1">
      <x:c r="A3819" s="1" t="str">
        <x:v>588840.SH</x:v>
      </x:c>
      <x:c r="B3819" s="7" t="d">
        <x:v>2026-07-24T00:00:00.000Z</x:v>
      </x:c>
      <x:c r="C3819" s="8" t="n">
        <x:v>58236000</x:v>
      </x:c>
      <x:c r="D3819" s="9" t="n">
        <x:v>1.6514</x:v>
      </x:c>
      <x:c r="E3819" s="9" t="n">
        <x:f>IF(COUNT(C3819:D3819)=2,C3819*D3819/100000000,"n.a.")</x:f>
        <x:v>0.9617093040000001</x:v>
      </x:c>
      <x:c r="F3819" s="1" t="str">
        <x:v>get_fund_holders_0b63176527658f63.json</x:v>
      </x:c>
      <x:c r="G3819" s="1" t="str">
        <x:v>get_fund_performance_132f843fe326f0e9.json</x:v>
      </x:c>
    </x:row>
    <x:row r="3820" ht="25" customHeight="1">
      <x:c r="A3820" s="1" t="str">
        <x:v>588870.SH</x:v>
      </x:c>
      <x:c r="B3820" s="7" t="d">
        <x:v>2026-07-24T00:00:00.000Z</x:v>
      </x:c>
      <x:c r="C3820" s="8" t="n">
        <x:v>575552000</x:v>
      </x:c>
      <x:c r="D3820" s="9" t="n">
        <x:v>1.8137</x:v>
      </x:c>
      <x:c r="E3820" s="9" t="n">
        <x:f>IF(COUNT(C3820:D3820)=2,C3820*D3820/100000000,"n.a.")</x:f>
        <x:v>10.438786624</x:v>
      </x:c>
      <x:c r="F3820" s="1" t="str">
        <x:v>get_fund_holders_caa4c3c02f912995.json</x:v>
      </x:c>
      <x:c r="G3820" s="1" t="str">
        <x:v>get_fund_performance_efd396d3cd9bc676.json</x:v>
      </x:c>
    </x:row>
    <x:row r="3821" ht="25" customHeight="1">
      <x:c r="A3821" s="1" t="str">
        <x:v>588940.SH</x:v>
      </x:c>
      <x:c r="B3821" s="7" t="d">
        <x:v>2026-07-24T00:00:00.000Z</x:v>
      </x:c>
      <x:c r="C3821" s="8" t="n">
        <x:v>1219420000</x:v>
      </x:c>
      <x:c r="D3821" s="9" t="n">
        <x:v>1.8437</x:v>
      </x:c>
      <x:c r="E3821" s="9" t="n">
        <x:f>IF(COUNT(C3821:D3821)=2,C3821*D3821/100000000,"n.a.")</x:f>
        <x:v>22.48244654</x:v>
      </x:c>
      <x:c r="F3821" s="1" t="str">
        <x:v>get_fund_holders_dd0a9debd3f4f444.json</x:v>
      </x:c>
      <x:c r="G3821" s="1" t="str">
        <x:v>get_fund_performance_45fcf26c430218d7.json</x:v>
      </x:c>
    </x:row>
    <x:row r="3822" ht="25" customHeight="1">
      <x:c r="A3822" s="1" t="str">
        <x:v>588950.SH</x:v>
      </x:c>
      <x:c r="B3822" s="7" t="d">
        <x:v>2026-07-24T00:00:00.000Z</x:v>
      </x:c>
      <x:c r="C3822" s="8" t="n">
        <x:v>494729700</x:v>
      </x:c>
      <x:c r="D3822" s="9" t="n">
        <x:v>1.8587</x:v>
      </x:c>
      <x:c r="E3822" s="9" t="n">
        <x:f>IF(COUNT(C3822:D3822)=2,C3822*D3822/100000000,"n.a.")</x:f>
        <x:v>9.1955409339</x:v>
      </x:c>
      <x:c r="F3822" s="1" t="str">
        <x:v>get_fund_holders_d208616395cf29e5.json</x:v>
      </x:c>
      <x:c r="G3822" s="1" t="str">
        <x:v>get_fund_performance_436bcdb0b10648ba.json</x:v>
      </x:c>
    </x:row>
    <x:row r="3823" ht="25" customHeight="1">
      <x:c r="A3823" s="1" t="str">
        <x:v>589150.SH</x:v>
      </x:c>
      <x:c r="B3823" s="7" t="d">
        <x:v>2026-07-24T00:00:00.000Z</x:v>
      </x:c>
      <x:c r="C3823" s="8" t="n">
        <x:v>727437200</x:v>
      </x:c>
      <x:c r="D3823" s="9" t="n">
        <x:v>1.2969</x:v>
      </x:c>
      <x:c r="E3823" s="9" t="n">
        <x:f>IF(COUNT(C3823:D3823)=2,C3823*D3823/100000000,"n.a.")</x:f>
        <x:v>9.4341330468</x:v>
      </x:c>
      <x:c r="F3823" s="1" t="str">
        <x:v>get_fund_holders_9969b0d406d0b745.json</x:v>
      </x:c>
      <x:c r="G3823" s="1" t="str">
        <x:v>get_fund_performance_e05a94b547791553.json</x:v>
      </x:c>
    </x:row>
    <x:row r="3824" ht="25" customHeight="1">
      <x:c r="A3824" s="1" t="str">
        <x:v>589360.SH</x:v>
      </x:c>
      <x:c r="B3824" s="7" t="d">
        <x:v>2026-07-24T00:00:00.000Z</x:v>
      </x:c>
      <x:c r="C3824" s="8" t="n">
        <x:v>2375174000</x:v>
      </x:c>
      <x:c r="D3824" s="9" t="n">
        <x:v>0.9214</x:v>
      </x:c>
      <x:c r="E3824" s="9" t="n">
        <x:f>IF(COUNT(C3824:D3824)=2,C3824*D3824/100000000,"n.a.")</x:f>
        <x:v>21.884853235999998</x:v>
      </x:c>
      <x:c r="F3824" s="1" t="str">
        <x:v>get_fund_holders_6945901b696ca7c1.json</x:v>
      </x:c>
      <x:c r="G3824" s="1" t="str">
        <x:v>get_fund_performance_471c330b09cc8ef2.json</x:v>
      </x:c>
    </x:row>
    <x:row r="3825" ht="25" customHeight="1">
      <x:c r="A3825" s="1" t="str">
        <x:v>589850.SH</x:v>
      </x:c>
      <x:c r="B3825" s="7" t="d">
        <x:v>2026-07-24T00:00:00.000Z</x:v>
      </x:c>
      <x:c r="C3825" s="8" t="n">
        <x:v>646057000</x:v>
      </x:c>
      <x:c r="D3825" s="9" t="n">
        <x:v>1.7048</x:v>
      </x:c>
      <x:c r="E3825" s="9" t="n">
        <x:f>IF(COUNT(C3825:D3825)=2,C3825*D3825/100000000,"n.a.")</x:f>
        <x:v>11.013979736000001</x:v>
      </x:c>
      <x:c r="F3825" s="1" t="str">
        <x:v>get_fund_holders_d7a48f04a3675863.json</x:v>
      </x:c>
      <x:c r="G3825" s="1" t="str">
        <x:v>get_fund_performance_8e72c41e3db9b3ba.json</x:v>
      </x:c>
    </x:row>
    <x:row r="3826" ht="25" customHeight="1">
      <x:c r="A3826" s="1" t="str">
        <x:v>159205.SZ</x:v>
      </x:c>
      <x:c r="B3826" s="7" t="d">
        <x:v>2026-07-27T00:00:00.000Z</x:v>
      </x:c>
      <x:c r="C3826" s="8" t="n">
        <x:v>521056064</x:v>
      </x:c>
      <x:c r="D3826" s="9" t="n">
        <x:v>1.7629</x:v>
      </x:c>
      <x:c r="E3826" s="9" t="n">
        <x:f>IF(COUNT(C3826:D3826)=2,C3826*D3826/100000000,"n.a.")</x:f>
        <x:v>9.185697352256</x:v>
      </x:c>
      <x:c r="F3826" s="1" t="str">
        <x:v>get_fund_holders_dd0a9debd3f4f444.json</x:v>
      </x:c>
      <x:c r="G3826" s="1" t="str">
        <x:v>get_fund_performance_45fcf26c430218d7.json</x:v>
      </x:c>
    </x:row>
    <x:row r="3827" ht="25" customHeight="1">
      <x:c r="A3827" s="1" t="str">
        <x:v>159247.SZ</x:v>
      </x:c>
      <x:c r="B3827" s="7" t="d">
        <x:v>2026-07-27T00:00:00.000Z</x:v>
      </x:c>
      <x:c r="C3827" s="8" t="n">
        <x:v>393984966</x:v>
      </x:c>
      <x:c r="D3827" s="9" t="n">
        <x:v>1.0793</x:v>
      </x:c>
      <x:c r="E3827" s="9" t="n">
        <x:f>IF(COUNT(C3827:D3827)=2,C3827*D3827/100000000,"n.a.")</x:f>
        <x:v>4.252279738038</x:v>
      </x:c>
      <x:c r="F3827" s="1" t="str">
        <x:v>get_fund_holders_fadd370a28d51cf3.json</x:v>
      </x:c>
      <x:c r="G3827" s="1" t="str">
        <x:v>get_fund_performance_bf1ce8849823faae.json</x:v>
      </x:c>
    </x:row>
    <x:row r="3828" ht="25" customHeight="1">
      <x:c r="A3828" s="1" t="str">
        <x:v>159300.SZ</x:v>
      </x:c>
      <x:c r="B3828" s="7" t="d">
        <x:v>2026-07-27T00:00:00.000Z</x:v>
      </x:c>
      <x:c r="C3828" s="8" t="n">
        <x:v>443758097</x:v>
      </x:c>
      <x:c r="D3828" s="9" t="n">
        <x:v>5.0988</x:v>
      </x:c>
      <x:c r="E3828" s="9" t="n">
        <x:f>IF(COUNT(C3828:D3828)=2,C3828*D3828/100000000,"n.a.")</x:f>
        <x:v>22.626337849836</x:v>
      </x:c>
      <x:c r="F3828" s="1" t="str">
        <x:v>get_fund_holders_b7b2fd863d7cae37.json</x:v>
      </x:c>
      <x:c r="G3828" s="1" t="str">
        <x:v>get_fund_performance_782c037bcb449f29.json</x:v>
      </x:c>
    </x:row>
    <x:row r="3829" ht="25" customHeight="1">
      <x:c r="A3829" s="1" t="str">
        <x:v>159330.SZ</x:v>
      </x:c>
      <x:c r="B3829" s="7" t="d">
        <x:v>2026-07-27T00:00:00.000Z</x:v>
      </x:c>
      <x:c r="C3829" s="8" t="n">
        <x:v>437801009</x:v>
      </x:c>
      <x:c r="D3829" s="9" t="n">
        <x:v>1.4686</x:v>
      </x:c>
      <x:c r="E3829" s="9" t="n">
        <x:f>IF(COUNT(C3829:D3829)=2,C3829*D3829/100000000,"n.a.")</x:f>
        <x:v>6.429545618174</x:v>
      </x:c>
      <x:c r="F3829" s="1" t="str">
        <x:v>get_fund_holders_db155956e659ea95.json</x:v>
      </x:c>
      <x:c r="G3829" s="1" t="str">
        <x:v>get_fund_performance_ac2efc383ca02be2.json</x:v>
      </x:c>
    </x:row>
    <x:row r="3830" ht="25" customHeight="1">
      <x:c r="A3830" s="1" t="str">
        <x:v>159337.SZ</x:v>
      </x:c>
      <x:c r="B3830" s="7" t="d">
        <x:v>2026-07-27T00:00:00.000Z</x:v>
      </x:c>
      <x:c r="C3830" s="8" t="n">
        <x:v>287710611</x:v>
      </x:c>
      <x:c r="D3830" s="9" t="n">
        <x:v>1.7631</x:v>
      </x:c>
      <x:c r="E3830" s="9" t="n">
        <x:f>IF(COUNT(C3830:D3830)=2,C3830*D3830/100000000,"n.a.")</x:f>
        <x:v>5.0726257825409995</x:v>
      </x:c>
      <x:c r="F3830" s="1" t="str">
        <x:v>get_fund_holders_0f3e86d571c495d7.json</x:v>
      </x:c>
      <x:c r="G3830" s="1" t="str">
        <x:v>get_fund_performance_5896dab4189c2620.json</x:v>
      </x:c>
    </x:row>
    <x:row r="3831" ht="25" customHeight="1">
      <x:c r="A3831" s="1" t="str">
        <x:v>159393.SZ</x:v>
      </x:c>
      <x:c r="B3831" s="7" t="d">
        <x:v>2026-07-27T00:00:00.000Z</x:v>
      </x:c>
      <x:c r="C3831" s="8" t="n">
        <x:v>100546342</x:v>
      </x:c>
      <x:c r="D3831" s="9" t="n">
        <x:v>5.0375</x:v>
      </x:c>
      <x:c r="E3831" s="9" t="n">
        <x:f>IF(COUNT(C3831:D3831)=2,C3831*D3831/100000000,"n.a.")</x:f>
        <x:v>5.06502197825</x:v>
      </x:c>
      <x:c r="F3831" s="1" t="str">
        <x:v>get_fund_holders_9f97c20db2568193.json</x:v>
      </x:c>
      <x:c r="G3831" s="1" t="str">
        <x:v>get_fund_performance_cc51021ca3a41cab.json</x:v>
      </x:c>
    </x:row>
    <x:row r="3832" ht="25" customHeight="1">
      <x:c r="A3832" s="1" t="str">
        <x:v>159500.SZ</x:v>
      </x:c>
      <x:c r="B3832" s="7" t="d">
        <x:v>2026-07-27T00:00:00.000Z</x:v>
      </x:c>
      <x:c r="C3832" s="8" t="n">
        <x:v>272138865</x:v>
      </x:c>
      <x:c r="D3832" s="9" t="n">
        <x:v>1.1568</x:v>
      </x:c>
      <x:c r="E3832" s="9" t="n">
        <x:f>IF(COUNT(C3832:D3832)=2,C3832*D3832/100000000,"n.a.")</x:f>
        <x:v>3.14810239032</x:v>
      </x:c>
      <x:c r="F3832" s="1" t="str">
        <x:v>get_fund_holders_cb7a47267215c1da.json</x:v>
      </x:c>
      <x:c r="G3832" s="1" t="str">
        <x:v>get_fund_performance_7bf0efc786c27bf1.json</x:v>
      </x:c>
    </x:row>
    <x:row r="3833" ht="25" customHeight="1">
      <x:c r="A3833" s="1" t="str">
        <x:v>159531.SZ</x:v>
      </x:c>
      <x:c r="B3833" s="7" t="d">
        <x:v>2026-07-27T00:00:00.000Z</x:v>
      </x:c>
      <x:c r="C3833" s="8" t="n">
        <x:v>958608406</x:v>
      </x:c>
      <x:c r="D3833" s="9" t="n">
        <x:v>1.3148</x:v>
      </x:c>
      <x:c r="E3833" s="9" t="n">
        <x:f>IF(COUNT(C3833:D3833)=2,C3833*D3833/100000000,"n.a.")</x:f>
        <x:v>12.603783322088</x:v>
      </x:c>
      <x:c r="F3833" s="1" t="str">
        <x:v>get_fund_holders_6dc695d00ba15682.json</x:v>
      </x:c>
      <x:c r="G3833" s="1" t="str">
        <x:v>get_fund_performance_e916a21462249c2f.json</x:v>
      </x:c>
    </x:row>
    <x:row r="3834" ht="25" customHeight="1">
      <x:c r="A3834" s="1" t="str">
        <x:v>159532.SZ</x:v>
      </x:c>
      <x:c r="B3834" s="7" t="d">
        <x:v>2026-07-27T00:00:00.000Z</x:v>
      </x:c>
      <x:c r="C3834" s="8" t="n">
        <x:v>177564791</x:v>
      </x:c>
      <x:c r="D3834" s="9" t="n">
        <x:v>1.5027</x:v>
      </x:c>
      <x:c r="E3834" s="9" t="n">
        <x:f>IF(COUNT(C3834:D3834)=2,C3834*D3834/100000000,"n.a.")</x:f>
        <x:v>2.668266114357</x:v>
      </x:c>
      <x:c r="F3834" s="1" t="str">
        <x:v>get_fund_holders_6dc695d00ba15682.json</x:v>
      </x:c>
      <x:c r="G3834" s="1" t="str">
        <x:v>get_fund_performance_e916a21462249c2f.json</x:v>
      </x:c>
    </x:row>
    <x:row r="3835" ht="25" customHeight="1">
      <x:c r="A3835" s="1" t="str">
        <x:v>159533.SZ</x:v>
      </x:c>
      <x:c r="B3835" s="7" t="d">
        <x:v>2026-07-27T00:00:00.000Z</x:v>
      </x:c>
      <x:c r="C3835" s="8" t="n">
        <x:v>14458785</x:v>
      </x:c>
      <x:c r="D3835" s="9" t="n">
        <x:v>1.7539</x:v>
      </x:c>
      <x:c r="E3835" s="9" t="n">
        <x:f>IF(COUNT(C3835:D3835)=2,C3835*D3835/100000000,"n.a.")</x:f>
        <x:v>0.253592630115</x:v>
      </x:c>
      <x:c r="F3835" s="1" t="str">
        <x:v>get_fund_holders_2726ab4790466ee0.json</x:v>
      </x:c>
      <x:c r="G3835" s="1" t="str">
        <x:v>get_fund_performance_cb9287801365b0fc.json</x:v>
      </x:c>
    </x:row>
    <x:row r="3836" ht="25" customHeight="1">
      <x:c r="A3836" s="1" t="str">
        <x:v>159535.SZ</x:v>
      </x:c>
      <x:c r="B3836" s="7" t="d">
        <x:v>2026-07-27T00:00:00.000Z</x:v>
      </x:c>
      <x:c r="C3836" s="8" t="n">
        <x:v>28981088</x:v>
      </x:c>
      <x:c r="D3836" s="9" t="n">
        <x:v>1.3387</x:v>
      </x:c>
      <x:c r="E3836" s="9" t="n">
        <x:f>IF(COUNT(C3836:D3836)=2,C3836*D3836/100000000,"n.a.")</x:f>
        <x:v>0.387969825056</x:v>
      </x:c>
      <x:c r="F3836" s="1" t="str">
        <x:v>get_fund_holders_b0ac19f70da2b9d6.json</x:v>
      </x:c>
      <x:c r="G3836" s="1" t="str">
        <x:v>get_fund_performance_8091d233a91473cf.json</x:v>
      </x:c>
    </x:row>
    <x:row r="3837" ht="25" customHeight="1">
      <x:c r="A3837" s="1" t="str">
        <x:v>159536.SZ</x:v>
      </x:c>
      <x:c r="B3837" s="7" t="d">
        <x:v>2026-07-27T00:00:00.000Z</x:v>
      </x:c>
      <x:c r="C3837" s="8" t="n">
        <x:v>63261589</x:v>
      </x:c>
      <x:c r="D3837" s="9" t="n">
        <x:v>1.2687</x:v>
      </x:c>
      <x:c r="E3837" s="9" t="n">
        <x:f>IF(COUNT(C3837:D3837)=2,C3837*D3837/100000000,"n.a.")</x:f>
        <x:v>0.8025997796429999</x:v>
      </x:c>
      <x:c r="F3837" s="1" t="str">
        <x:v>get_fund_holders_b0ac19f70da2b9d6.json</x:v>
      </x:c>
      <x:c r="G3837" s="1" t="str">
        <x:v>get_fund_performance_8091d233a91473cf.json</x:v>
      </x:c>
    </x:row>
    <x:row r="3838" ht="25" customHeight="1">
      <x:c r="A3838" s="1" t="str">
        <x:v>159629.SZ</x:v>
      </x:c>
      <x:c r="B3838" s="7" t="d">
        <x:v>2026-07-27T00:00:00.000Z</x:v>
      </x:c>
      <x:c r="C3838" s="8" t="n">
        <x:v>727252663</x:v>
      </x:c>
      <x:c r="D3838" s="9" t="n">
        <x:v>3.0197</x:v>
      </x:c>
      <x:c r="E3838" s="9" t="n">
        <x:f>IF(COUNT(C3838:D3838)=2,C3838*D3838/100000000,"n.a.")</x:f>
        <x:v>21.960848664611</x:v>
      </x:c>
      <x:c r="F3838" s="1" t="str">
        <x:v>get_fund_holders_f06ed8ca04a5c3cd.json</x:v>
      </x:c>
      <x:c r="G3838" s="1" t="str">
        <x:v>get_fund_performance_7ef9212eaf1828ff.json</x:v>
      </x:c>
    </x:row>
    <x:row r="3839" ht="25" customHeight="1">
      <x:c r="A3839" s="1" t="str">
        <x:v>159633.SZ</x:v>
      </x:c>
      <x:c r="B3839" s="7" t="d">
        <x:v>2026-07-27T00:00:00.000Z</x:v>
      </x:c>
      <x:c r="C3839" s="8" t="n">
        <x:v>1364162658</x:v>
      </x:c>
      <x:c r="D3839" s="9" t="n">
        <x:v>3.0856</x:v>
      </x:c>
      <x:c r="E3839" s="9" t="n">
        <x:f>IF(COUNT(C3839:D3839)=2,C3839*D3839/100000000,"n.a.")</x:f>
        <x:v>42.092602975248</x:v>
      </x:c>
      <x:c r="F3839" s="1" t="str">
        <x:v>get_fund_holders_cdfe40210f5aa2b8.json</x:v>
      </x:c>
      <x:c r="G3839" s="1" t="str">
        <x:v>get_fund_performance_240cbda96a3d63f3.json</x:v>
      </x:c>
    </x:row>
    <x:row r="3840" ht="25" customHeight="1">
      <x:c r="A3840" s="1" t="str">
        <x:v>159673.SZ</x:v>
      </x:c>
      <x:c r="B3840" s="7" t="d">
        <x:v>2026-07-27T00:00:00.000Z</x:v>
      </x:c>
      <x:c r="C3840" s="8" t="n">
        <x:v>1979528385</x:v>
      </x:c>
      <x:c r="D3840" s="9" t="n">
        <x:v>1.3086</x:v>
      </x:c>
      <x:c r="E3840" s="9" t="n">
        <x:f>IF(COUNT(C3840:D3840)=2,C3840*D3840/100000000,"n.a.")</x:f>
        <x:v>25.90410844611</x:v>
      </x:c>
      <x:c r="F3840" s="1" t="str">
        <x:v>get_fund_holders_1d7b543e33e514b4.json</x:v>
      </x:c>
      <x:c r="G3840" s="1" t="str">
        <x:v>get_fund_performance_7c60e350c6141c53.json</x:v>
      </x:c>
    </x:row>
    <x:row r="3841" ht="25" customHeight="1">
      <x:c r="A3841" s="1" t="str">
        <x:v>159808.SZ</x:v>
      </x:c>
      <x:c r="B3841" s="7" t="d">
        <x:v>2026-07-27T00:00:00.000Z</x:v>
      </x:c>
      <x:c r="C3841" s="8" t="n">
        <x:v>53484790</x:v>
      </x:c>
      <x:c r="D3841" s="9" t="n">
        <x:v>1.3911</x:v>
      </x:c>
      <x:c r="E3841" s="9" t="n">
        <x:f>IF(COUNT(C3841:D3841)=2,C3841*D3841/100000000,"n.a.")</x:f>
        <x:v>0.7440269136900001</x:v>
      </x:c>
      <x:c r="F3841" s="1" t="str">
        <x:v>get_fund_holders_e011263fc4341082.json</x:v>
      </x:c>
      <x:c r="G3841" s="1" t="str">
        <x:v>get_fund_performance_23d6e3cf533bf329.json</x:v>
      </x:c>
    </x:row>
    <x:row r="3842" ht="25" customHeight="1">
      <x:c r="A3842" s="1" t="str">
        <x:v>159810.SZ</x:v>
      </x:c>
      <x:c r="B3842" s="7" t="d">
        <x:v>2026-07-27T00:00:00.000Z</x:v>
      </x:c>
      <x:c r="C3842" s="8" t="n">
        <x:v>56475458</x:v>
      </x:c>
      <x:c r="D3842" s="9" t="n">
        <x:v>1.4458</x:v>
      </x:c>
      <x:c r="E3842" s="9" t="n">
        <x:f>IF(COUNT(C3842:D3842)=2,C3842*D3842/100000000,"n.a.")</x:f>
        <x:v>0.8165221717640001</x:v>
      </x:c>
      <x:c r="F3842" s="1" t="str">
        <x:v>get_fund_holders_e011263fc4341082.json</x:v>
      </x:c>
      <x:c r="G3842" s="1" t="str">
        <x:v>get_fund_performance_23d6e3cf533bf329.json</x:v>
      </x:c>
    </x:row>
    <x:row r="3843" ht="25" customHeight="1">
      <x:c r="A3843" s="1" t="str">
        <x:v>159820.SZ</x:v>
      </x:c>
      <x:c r="B3843" s="7" t="d">
        <x:v>2026-07-27T00:00:00.000Z</x:v>
      </x:c>
      <x:c r="C3843" s="8" t="n">
        <x:v>1371408470</x:v>
      </x:c>
      <x:c r="D3843" s="9" t="n">
        <x:v>1.3397</x:v>
      </x:c>
      <x:c r="E3843" s="9" t="n">
        <x:f>IF(COUNT(C3843:D3843)=2,C3843*D3843/100000000,"n.a.")</x:f>
        <x:v>18.37275927259</x:v>
      </x:c>
      <x:c r="F3843" s="1" t="str">
        <x:v>get_fund_holders_4a5b486412b93368.json</x:v>
      </x:c>
      <x:c r="G3843" s="1" t="str">
        <x:v>get_fund_performance_d3b8a29dbfda12d5.json</x:v>
      </x:c>
    </x:row>
    <x:row r="3844" ht="25" customHeight="1">
      <x:c r="A3844" s="1" t="str">
        <x:v>159821.SZ</x:v>
      </x:c>
      <x:c r="B3844" s="7" t="d">
        <x:v>2026-07-27T00:00:00.000Z</x:v>
      </x:c>
      <x:c r="C3844" s="8" t="n">
        <x:v>60720000</x:v>
      </x:c>
      <x:c r="D3844" s="9" t="n">
        <x:v>1.353</x:v>
      </x:c>
      <x:c r="E3844" s="9" t="n">
        <x:f>IF(COUNT(C3844:D3844)=2,C3844*D3844/100000000,"n.a.")</x:f>
        <x:v>0.8215416</x:v>
      </x:c>
      <x:c r="F3844" s="1" t="str">
        <x:v>get_fund_holders_6f3a5c30140a2cc7.json</x:v>
      </x:c>
      <x:c r="G3844" s="1" t="str">
        <x:v>get_fund_performance_ddc316222fa0f340.json</x:v>
      </x:c>
    </x:row>
    <x:row r="3845" ht="25" customHeight="1">
      <x:c r="A3845" s="1" t="str">
        <x:v>159845.SZ</x:v>
      </x:c>
      <x:c r="B3845" s="7" t="d">
        <x:v>2026-07-27T00:00:00.000Z</x:v>
      </x:c>
      <x:c r="C3845" s="8" t="n">
        <x:v>3501425606</x:v>
      </x:c>
      <x:c r="D3845" s="9" t="n">
        <x:v>3.0072</x:v>
      </x:c>
      <x:c r="E3845" s="9" t="n">
        <x:f>IF(COUNT(C3845:D3845)=2,C3845*D3845/100000000,"n.a.")</x:f>
        <x:v>105.29487082363201</x:v>
      </x:c>
      <x:c r="F3845" s="1" t="str">
        <x:v>get_fund_holders_cdfe40210f5aa2b8.json</x:v>
      </x:c>
      <x:c r="G3845" s="1" t="str">
        <x:v>get_fund_performance_240cbda96a3d63f3.json</x:v>
      </x:c>
    </x:row>
    <x:row r="3846" ht="25" customHeight="1">
      <x:c r="A3846" s="1" t="str">
        <x:v>159908.SZ</x:v>
      </x:c>
      <x:c r="B3846" s="7" t="d">
        <x:v>2026-07-27T00:00:00.000Z</x:v>
      </x:c>
      <x:c r="C3846" s="8" t="n">
        <x:v>337229029</x:v>
      </x:c>
      <x:c r="D3846" s="9" t="n">
        <x:v>3.3595</x:v>
      </x:c>
      <x:c r="E3846" s="9" t="n">
        <x:f>IF(COUNT(C3846:D3846)=2,C3846*D3846/100000000,"n.a.")</x:f>
        <x:v>11.329209229255001</x:v>
      </x:c>
      <x:c r="F3846" s="1" t="str">
        <x:v>get_fund_holders_f72299d2431949fb.json</x:v>
      </x:c>
      <x:c r="G3846" s="1" t="str">
        <x:v>get_fund_performance_c6948bae147698fe.json</x:v>
      </x:c>
    </x:row>
    <x:row r="3847" ht="25" customHeight="1">
      <x:c r="A3847" s="1" t="str">
        <x:v>159915.SZ</x:v>
      </x:c>
      <x:c r="B3847" s="7" t="d">
        <x:v>2026-07-27T00:00:00.000Z</x:v>
      </x:c>
      <x:c r="C3847" s="8" t="n">
        <x:v>16973454936</x:v>
      </x:c>
      <x:c r="D3847" s="9" t="n">
        <x:v>3.6146</x:v>
      </x:c>
      <x:c r="E3847" s="9" t="n">
        <x:f>IF(COUNT(C3847:D3847)=2,C3847*D3847/100000000,"n.a.")</x:f>
        <x:v>613.5225021166559</x:v>
      </x:c>
      <x:c r="F3847" s="1" t="str">
        <x:v>get_fund_holders_f7a47e9d730c119a.json</x:v>
      </x:c>
      <x:c r="G3847" s="1" t="str">
        <x:v>get_fund_performance_822b984e855b6212.json</x:v>
      </x:c>
    </x:row>
    <x:row r="3848" ht="25" customHeight="1">
      <x:c r="A3848" s="1" t="str">
        <x:v>159919.SZ</x:v>
      </x:c>
      <x:c r="B3848" s="7" t="d">
        <x:v>2026-07-27T00:00:00.000Z</x:v>
      </x:c>
      <x:c r="C3848" s="8" t="n">
        <x:v>6290316676</x:v>
      </x:c>
      <x:c r="D3848" s="9" t="n">
        <x:v>4.9657</x:v>
      </x:c>
      <x:c r="E3848" s="9" t="n">
        <x:f>IF(COUNT(C3848:D3848)=2,C3848*D3848/100000000,"n.a.")</x:f>
        <x:v>312.358255180132</x:v>
      </x:c>
      <x:c r="F3848" s="1" t="str">
        <x:v>get_fund_holders_1d7b543e33e514b4.json</x:v>
      </x:c>
      <x:c r="G3848" s="1" t="str">
        <x:v>get_fund_performance_7c60e350c6141c53.json</x:v>
      </x:c>
    </x:row>
    <x:row r="3849" ht="25" customHeight="1">
      <x:c r="A3849" s="1" t="str">
        <x:v>159922.SZ</x:v>
      </x:c>
      <x:c r="B3849" s="7" t="d">
        <x:v>2026-07-27T00:00:00.000Z</x:v>
      </x:c>
      <x:c r="C3849" s="8" t="n">
        <x:v>2971676765</x:v>
      </x:c>
      <x:c r="D3849" s="9" t="n">
        <x:v>3.1346</x:v>
      </x:c>
      <x:c r="E3849" s="9" t="n">
        <x:f>IF(COUNT(C3849:D3849)=2,C3849*D3849/100000000,"n.a.")</x:f>
        <x:v>93.15017987569</x:v>
      </x:c>
      <x:c r="F3849" s="1" t="str">
        <x:v>get_fund_holders_642ec0bcd548408a.json</x:v>
      </x:c>
      <x:c r="G3849" s="1" t="str">
        <x:v>get_fund_performance_52dd6b7444cbe37f.json</x:v>
      </x:c>
    </x:row>
    <x:row r="3850" ht="25" customHeight="1">
      <x:c r="A3850" s="1" t="str">
        <x:v>159925.SZ</x:v>
      </x:c>
      <x:c r="B3850" s="7" t="d">
        <x:v>2026-07-27T00:00:00.000Z</x:v>
      </x:c>
      <x:c r="C3850" s="8" t="n">
        <x:v>654620856</x:v>
      </x:c>
      <x:c r="D3850" s="9" t="n">
        <x:v>4.8278</x:v>
      </x:c>
      <x:c r="E3850" s="9" t="n">
        <x:f>IF(COUNT(C3850:D3850)=2,C3850*D3850/100000000,"n.a.")</x:f>
        <x:v>31.603785685968</x:v>
      </x:c>
      <x:c r="F3850" s="1" t="str">
        <x:v>get_fund_holders_9654d298fd7411b0.json</x:v>
      </x:c>
      <x:c r="G3850" s="1" t="str">
        <x:v>get_fund_performance_1d4a9808e8556da1.json</x:v>
      </x:c>
    </x:row>
    <x:row r="3851" ht="25" customHeight="1">
      <x:c r="A3851" s="1" t="str">
        <x:v>159935.SZ</x:v>
      </x:c>
      <x:c r="B3851" s="7" t="d">
        <x:v>2026-07-27T00:00:00.000Z</x:v>
      </x:c>
      <x:c r="C3851" s="8" t="n">
        <x:v>29572956</x:v>
      </x:c>
      <x:c r="D3851" s="9" t="n">
        <x:v>2.4376</x:v>
      </x:c>
      <x:c r="E3851" s="9" t="n">
        <x:f>IF(COUNT(C3851:D3851)=2,C3851*D3851/100000000,"n.a.")</x:f>
        <x:v>0.7208703754560001</x:v>
      </x:c>
      <x:c r="F3851" s="1" t="str">
        <x:v>get_fund_holders_3a509cba2b0c91ea.json</x:v>
      </x:c>
      <x:c r="G3851" s="1" t="str">
        <x:v>get_fund_performance_aa085c9cb9fda8b6.json</x:v>
      </x:c>
    </x:row>
    <x:row r="3852" ht="25" customHeight="1">
      <x:c r="A3852" s="1" t="str">
        <x:v>159948.SZ</x:v>
      </x:c>
      <x:c r="B3852" s="7" t="d">
        <x:v>2026-07-27T00:00:00.000Z</x:v>
      </x:c>
      <x:c r="C3852" s="8" t="n">
        <x:v>1133697720</x:v>
      </x:c>
      <x:c r="D3852" s="9" t="n">
        <x:v>3.9843</x:v>
      </x:c>
      <x:c r="E3852" s="9" t="n">
        <x:f>IF(COUNT(C3852:D3852)=2,C3852*D3852/100000000,"n.a.")</x:f>
        <x:v>45.169918257960006</x:v>
      </x:c>
      <x:c r="F3852" s="1" t="str">
        <x:v>get_fund_holders_fadd370a28d51cf3.json</x:v>
      </x:c>
      <x:c r="G3852" s="1" t="str">
        <x:v>get_fund_performance_bf1ce8849823faae.json</x:v>
      </x:c>
    </x:row>
    <x:row r="3853" ht="25" customHeight="1">
      <x:c r="A3853" s="1" t="str">
        <x:v>159952.SZ</x:v>
      </x:c>
      <x:c r="B3853" s="7" t="d">
        <x:v>2026-07-27T00:00:00.000Z</x:v>
      </x:c>
      <x:c r="C3853" s="8" t="n">
        <x:v>4907384929</x:v>
      </x:c>
      <x:c r="D3853" s="9" t="n">
        <x:v>2.1915</x:v>
      </x:c>
      <x:c r="E3853" s="9" t="n">
        <x:f>IF(COUNT(C3853:D3853)=2,C3853*D3853/100000000,"n.a.")</x:f>
        <x:v>107.545340719035</x:v>
      </x:c>
      <x:c r="F3853" s="1" t="str">
        <x:v>get_fund_holders_f72299d2431949fb.json</x:v>
      </x:c>
      <x:c r="G3853" s="1" t="str">
        <x:v>get_fund_performance_c6948bae147698fe.json</x:v>
      </x:c>
    </x:row>
    <x:row r="3854" ht="25" customHeight="1">
      <x:c r="A3854" s="1" t="str">
        <x:v>159956.SZ</x:v>
      </x:c>
      <x:c r="B3854" s="7" t="d">
        <x:v>2026-07-27T00:00:00.000Z</x:v>
      </x:c>
      <x:c r="C3854" s="8" t="n">
        <x:v>45978674</x:v>
      </x:c>
      <x:c r="D3854" s="9" t="n">
        <x:v>2.2811</x:v>
      </x:c>
      <x:c r="E3854" s="9" t="n">
        <x:f>IF(COUNT(C3854:D3854)=2,C3854*D3854/100000000,"n.a.")</x:f>
        <x:v>1.048819532614</x:v>
      </x:c>
      <x:c r="F3854" s="1" t="str">
        <x:v>get_fund_holders_6f3a5c30140a2cc7.json</x:v>
      </x:c>
      <x:c r="G3854" s="1" t="str">
        <x:v>get_fund_performance_ddc316222fa0f340.json</x:v>
      </x:c>
    </x:row>
    <x:row r="3855" ht="25" customHeight="1">
      <x:c r="A3855" s="1" t="str">
        <x:v>159957.SZ</x:v>
      </x:c>
      <x:c r="B3855" s="7" t="d">
        <x:v>2026-07-27T00:00:00.000Z</x:v>
      </x:c>
      <x:c r="C3855" s="8" t="n">
        <x:v>1133784560</x:v>
      </x:c>
      <x:c r="D3855" s="9" t="n">
        <x:v>2.3676</x:v>
      </x:c>
      <x:c r="E3855" s="9" t="n">
        <x:f>IF(COUNT(C3855:D3855)=2,C3855*D3855/100000000,"n.a.")</x:f>
        <x:v>26.84348324256</x:v>
      </x:c>
      <x:c r="F3855" s="1" t="str">
        <x:v>get_fund_holders_972746bb5dcf2cb7.json</x:v>
      </x:c>
      <x:c r="G3855" s="1" t="str">
        <x:v>get_fund_performance_875d1f9d9b20879b.json</x:v>
      </x:c>
    </x:row>
    <x:row r="3856" ht="25" customHeight="1">
      <x:c r="A3856" s="1" t="str">
        <x:v>159958.SZ</x:v>
      </x:c>
      <x:c r="B3856" s="7" t="d">
        <x:v>2026-07-27T00:00:00.000Z</x:v>
      </x:c>
      <x:c r="C3856" s="8" t="n">
        <x:v>224511448</x:v>
      </x:c>
      <x:c r="D3856" s="9" t="n">
        <x:v>2.1774</x:v>
      </x:c>
      <x:c r="E3856" s="9" t="n">
        <x:f>IF(COUNT(C3856:D3856)=2,C3856*D3856/100000000,"n.a.")</x:f>
        <x:v>4.888512268752</x:v>
      </x:c>
      <x:c r="F3856" s="1" t="str">
        <x:v>get_fund_holders_3665ca842f2b9d2d.json</x:v>
      </x:c>
      <x:c r="G3856" s="1" t="str">
        <x:v>get_fund_performance_757bebf0dcfab699.json</x:v>
      </x:c>
    </x:row>
    <x:row r="3857" ht="25" customHeight="1">
      <x:c r="A3857" s="1" t="str">
        <x:v>159964.SZ</x:v>
      </x:c>
      <x:c r="B3857" s="7" t="d">
        <x:v>2026-07-27T00:00:00.000Z</x:v>
      </x:c>
      <x:c r="C3857" s="8" t="n">
        <x:v>161481881</x:v>
      </x:c>
      <x:c r="D3857" s="9" t="n">
        <x:v>2.3562</x:v>
      </x:c>
      <x:c r="E3857" s="9" t="n">
        <x:f>IF(COUNT(C3857:D3857)=2,C3857*D3857/100000000,"n.a.")</x:f>
        <x:v>3.804836080122</x:v>
      </x:c>
      <x:c r="F3857" s="1" t="str">
        <x:v>get_fund_holders_f7a47e9d730c119a.json</x:v>
      </x:c>
      <x:c r="G3857" s="1" t="str">
        <x:v>get_fund_performance_822b984e855b6212.json</x:v>
      </x:c>
    </x:row>
    <x:row r="3858" ht="25" customHeight="1">
      <x:c r="A3858" s="1" t="str">
        <x:v>159968.SZ</x:v>
      </x:c>
      <x:c r="B3858" s="7" t="d">
        <x:v>2026-07-27T00:00:00.000Z</x:v>
      </x:c>
      <x:c r="C3858" s="8" t="n">
        <x:v>64095098</x:v>
      </x:c>
      <x:c r="D3858" s="9" t="n">
        <x:v>10.088</x:v>
      </x:c>
      <x:c r="E3858" s="9" t="n">
        <x:f>IF(COUNT(C3858:D3858)=2,C3858*D3858/100000000,"n.a.")</x:f>
        <x:v>6.46591348624</x:v>
      </x:c>
      <x:c r="F3858" s="1" t="str">
        <x:v>get_fund_holders_13991b14672a9e5b.json</x:v>
      </x:c>
      <x:c r="G3858" s="1" t="str">
        <x:v>get_fund_performance_0e4c5b8e47ee8e76.json</x:v>
      </x:c>
    </x:row>
    <x:row r="3859" ht="25" customHeight="1">
      <x:c r="A3859" s="1" t="str">
        <x:v>159971.SZ</x:v>
      </x:c>
      <x:c r="B3859" s="7" t="d">
        <x:v>2026-07-27T00:00:00.000Z</x:v>
      </x:c>
      <x:c r="C3859" s="8" t="n">
        <x:v>1554020288</x:v>
      </x:c>
      <x:c r="D3859" s="9" t="n">
        <x:v>1.2545</x:v>
      </x:c>
      <x:c r="E3859" s="9" t="n">
        <x:f>IF(COUNT(C3859:D3859)=2,C3859*D3859/100000000,"n.a.")</x:f>
        <x:v>19.49518451296</x:v>
      </x:c>
      <x:c r="F3859" s="1" t="str">
        <x:v>get_fund_holders_972746bb5dcf2cb7.json</x:v>
      </x:c>
      <x:c r="G3859" s="1" t="str">
        <x:v>get_fund_performance_875d1f9d9b20879b.json</x:v>
      </x:c>
    </x:row>
    <x:row r="3860" ht="25" customHeight="1">
      <x:c r="A3860" s="1" t="str">
        <x:v>159977.SZ</x:v>
      </x:c>
      <x:c r="B3860" s="7" t="d">
        <x:v>2026-07-27T00:00:00.000Z</x:v>
      </x:c>
      <x:c r="C3860" s="8" t="n">
        <x:v>3359872820</x:v>
      </x:c>
      <x:c r="D3860" s="9" t="n">
        <x:v>1.8718</x:v>
      </x:c>
      <x:c r="E3860" s="9" t="n">
        <x:f>IF(COUNT(C3860:D3860)=2,C3860*D3860/100000000,"n.a.")</x:f>
        <x:v>62.89009944476</x:v>
      </x:c>
      <x:c r="F3860" s="1" t="str">
        <x:v>get_fund_holders_3665ca842f2b9d2d.json</x:v>
      </x:c>
      <x:c r="G3860" s="1" t="str">
        <x:v>get_fund_performance_757bebf0dcfab699.json</x:v>
      </x:c>
    </x:row>
    <x:row r="3861" ht="25" customHeight="1">
      <x:c r="A3861" s="1" t="str">
        <x:v>159982.SZ</x:v>
      </x:c>
      <x:c r="B3861" s="7" t="d">
        <x:v>2026-07-27T00:00:00.000Z</x:v>
      </x:c>
      <x:c r="C3861" s="8" t="n">
        <x:v>150211253</x:v>
      </x:c>
      <x:c r="D3861" s="9" t="n">
        <x:v>2.0743</x:v>
      </x:c>
      <x:c r="E3861" s="9" t="n">
        <x:f>IF(COUNT(C3861:D3861)=2,C3861*D3861/100000000,"n.a.")</x:f>
        <x:v>3.1158320209790005</x:v>
      </x:c>
      <x:c r="F3861" s="1" t="str">
        <x:v>get_fund_holders_6873838444356b70.json</x:v>
      </x:c>
      <x:c r="G3861" s="1" t="str">
        <x:v>get_fund_performance_c16a854f012da14c.json</x:v>
      </x:c>
    </x:row>
    <x:row r="3862" ht="25" customHeight="1">
      <x:c r="A3862" s="1" t="str">
        <x:v>510300.SH</x:v>
      </x:c>
      <x:c r="B3862" s="7" t="d">
        <x:v>2026-07-27T00:00:00.000Z</x:v>
      </x:c>
      <x:c r="C3862" s="8" t="n">
        <x:v>24641587700</x:v>
      </x:c>
      <x:c r="D3862" s="9" t="n">
        <x:v>4.7583</x:v>
      </x:c>
      <x:c r="E3862" s="9" t="n">
        <x:f>IF(COUNT(C3862:D3862)=2,C3862*D3862/100000000,"n.a.")</x:f>
        <x:v>1172.5206675291001</x:v>
      </x:c>
      <x:c r="F3862" s="1" t="str">
        <x:v>get_fund_holders_1e677b142657289e.json</x:v>
      </x:c>
      <x:c r="G3862" s="1" t="str">
        <x:v>get_fund_performance_32b153f453e65745.json</x:v>
      </x:c>
    </x:row>
    <x:row r="3863" ht="25" customHeight="1">
      <x:c r="A3863" s="1" t="str">
        <x:v>510310.SH</x:v>
      </x:c>
      <x:c r="B3863" s="7" t="d">
        <x:v>2026-07-27T00:00:00.000Z</x:v>
      </x:c>
      <x:c r="C3863" s="8" t="n">
        <x:v>11356844000</x:v>
      </x:c>
      <x:c r="D3863" s="9" t="n">
        <x:v>4.6215</x:v>
      </x:c>
      <x:c r="E3863" s="9" t="n">
        <x:f>IF(COUNT(C3863:D3863)=2,C3863*D3863/100000000,"n.a.")</x:f>
        <x:v>524.85654546</x:v>
      </x:c>
      <x:c r="F3863" s="1" t="str">
        <x:v>get_fund_holders_db155956e659ea95.json</x:v>
      </x:c>
      <x:c r="G3863" s="1" t="str">
        <x:v>get_fund_performance_ac2efc383ca02be2.json</x:v>
      </x:c>
    </x:row>
    <x:row r="3864" ht="25" customHeight="1">
      <x:c r="A3864" s="1" t="str">
        <x:v>510320.SH</x:v>
      </x:c>
      <x:c r="B3864" s="7" t="d">
        <x:v>2026-07-27T00:00:00.000Z</x:v>
      </x:c>
      <x:c r="C3864" s="8" t="n">
        <x:v>628068500</x:v>
      </x:c>
      <x:c r="D3864" s="9" t="n">
        <x:v>1.2787</x:v>
      </x:c>
      <x:c r="E3864" s="9" t="n">
        <x:f>IF(COUNT(C3864:D3864)=2,C3864*D3864/100000000,"n.a.")</x:f>
        <x:v>8.0311119095</x:v>
      </x:c>
      <x:c r="F3864" s="1" t="str">
        <x:v>get_fund_holders_b20aeadfd65009a9.json</x:v>
      </x:c>
      <x:c r="G3864" s="1" t="str">
        <x:v>get_fund_performance_6f370d8e0a2e9620.json</x:v>
      </x:c>
    </x:row>
    <x:row r="3865" ht="25" customHeight="1">
      <x:c r="A3865" s="1" t="str">
        <x:v>510330.SH</x:v>
      </x:c>
      <x:c r="B3865" s="7" t="d">
        <x:v>2026-07-27T00:00:00.000Z</x:v>
      </x:c>
      <x:c r="C3865" s="8" t="n">
        <x:v>8594349800</x:v>
      </x:c>
      <x:c r="D3865" s="9" t="n">
        <x:v>4.9614</x:v>
      </x:c>
      <x:c r="E3865" s="9" t="n">
        <x:f>IF(COUNT(C3865:D3865)=2,C3865*D3865/100000000,"n.a.")</x:f>
        <x:v>426.4000709772</x:v>
      </x:c>
      <x:c r="F3865" s="1" t="str">
        <x:v>get_fund_holders_72fdcd60fda59aca.json</x:v>
      </x:c>
      <x:c r="G3865" s="1" t="str">
        <x:v>get_fund_performance_bfc43c7fa5bbf98b.json</x:v>
      </x:c>
    </x:row>
    <x:row r="3866" ht="25" customHeight="1">
      <x:c r="A3866" s="1" t="str">
        <x:v>510350.SH</x:v>
      </x:c>
      <x:c r="B3866" s="7" t="d">
        <x:v>2026-07-27T00:00:00.000Z</x:v>
      </x:c>
      <x:c r="C3866" s="8" t="n">
        <x:v>681414700</x:v>
      </x:c>
      <x:c r="D3866" s="9" t="n">
        <x:v>4.9993</x:v>
      </x:c>
      <x:c r="E3866" s="9" t="n">
        <x:f>IF(COUNT(C3866:D3866)=2,C3866*D3866/100000000,"n.a.")</x:f>
        <x:v>34.0659650971</x:v>
      </x:c>
      <x:c r="F3866" s="1" t="str">
        <x:v>get_fund_holders_3073d9fb2fa63b6e.json</x:v>
      </x:c>
      <x:c r="G3866" s="1" t="str">
        <x:v>get_fund_performance_4eee3d47edebe064.json</x:v>
      </x:c>
    </x:row>
    <x:row r="3867" ht="25" customHeight="1">
      <x:c r="A3867" s="1" t="str">
        <x:v>510360.SH</x:v>
      </x:c>
      <x:c r="B3867" s="7" t="d">
        <x:v>2026-07-27T00:00:00.000Z</x:v>
      </x:c>
      <x:c r="C3867" s="8" t="n">
        <x:v>1844381200</x:v>
      </x:c>
      <x:c r="D3867" s="9" t="n">
        <x:v>1.817</x:v>
      </x:c>
      <x:c r="E3867" s="9" t="n">
        <x:f>IF(COUNT(C3867:D3867)=2,C3867*D3867/100000000,"n.a.")</x:f>
        <x:v>33.512406404000004</x:v>
      </x:c>
      <x:c r="F3867" s="1" t="str">
        <x:v>get_fund_holders_8112bcd006961a9d.json</x:v>
      </x:c>
      <x:c r="G3867" s="1" t="str">
        <x:v>get_fund_performance_11643907f3f83e2c.json</x:v>
      </x:c>
    </x:row>
    <x:row r="3868" ht="25" customHeight="1">
      <x:c r="A3868" s="1" t="str">
        <x:v>510370.SH</x:v>
      </x:c>
      <x:c r="B3868" s="7" t="d">
        <x:v>2026-07-27T00:00:00.000Z</x:v>
      </x:c>
      <x:c r="C3868" s="8" t="n">
        <x:v>90258100</x:v>
      </x:c>
      <x:c r="D3868" s="9" t="n">
        <x:v>1.0555</x:v>
      </x:c>
      <x:c r="E3868" s="9" t="n">
        <x:f>IF(COUNT(C3868:D3868)=2,C3868*D3868/100000000,"n.a.")</x:f>
        <x:v>0.9526742455000001</x:v>
      </x:c>
      <x:c r="F3868" s="1" t="str">
        <x:v>get_fund_holders_72fdcd60fda59aca.json</x:v>
      </x:c>
      <x:c r="G3868" s="1" t="str">
        <x:v>get_fund_performance_bfc43c7fa5bbf98b.json</x:v>
      </x:c>
    </x:row>
    <x:row r="3869" ht="25" customHeight="1">
      <x:c r="A3869" s="1" t="str">
        <x:v>510380.SH</x:v>
      </x:c>
      <x:c r="B3869" s="7" t="d">
        <x:v>2026-07-27T00:00:00.000Z</x:v>
      </x:c>
      <x:c r="C3869" s="8" t="n">
        <x:v>1431802400</x:v>
      </x:c>
      <x:c r="D3869" s="9" t="n">
        <x:v>1.4155</x:v>
      </x:c>
      <x:c r="E3869" s="9" t="n">
        <x:f>IF(COUNT(C3869:D3869)=2,C3869*D3869/100000000,"n.a.")</x:f>
        <x:v>20.267162972</x:v>
      </x:c>
      <x:c r="F3869" s="1" t="str">
        <x:v>get_fund_holders_b7b2fd863d7cae37.json</x:v>
      </x:c>
      <x:c r="G3869" s="1" t="str">
        <x:v>get_fund_performance_782c037bcb449f29.json</x:v>
      </x:c>
    </x:row>
    <x:row r="3870" ht="25" customHeight="1">
      <x:c r="A3870" s="1" t="str">
        <x:v>510390.SH</x:v>
      </x:c>
      <x:c r="B3870" s="7" t="d">
        <x:v>2026-07-27T00:00:00.000Z</x:v>
      </x:c>
      <x:c r="C3870" s="8" t="n">
        <x:v>141050000</x:v>
      </x:c>
      <x:c r="D3870" s="9" t="n">
        <x:v>5.3744</x:v>
      </x:c>
      <x:c r="E3870" s="9" t="n">
        <x:f>IF(COUNT(C3870:D3870)=2,C3870*D3870/100000000,"n.a.")</x:f>
        <x:v>7.5805912</x:v>
      </x:c>
      <x:c r="F3870" s="1" t="str">
        <x:v>get_fund_holders_de7653a1c69256fb.json</x:v>
      </x:c>
      <x:c r="G3870" s="1" t="str">
        <x:v>get_fund_performance_84601eddc1c275fe.json</x:v>
      </x:c>
    </x:row>
    <x:row r="3871" ht="25" customHeight="1">
      <x:c r="A3871" s="1" t="str">
        <x:v>510500.SH</x:v>
      </x:c>
      <x:c r="B3871" s="7" t="d">
        <x:v>2026-07-27T00:00:00.000Z</x:v>
      </x:c>
      <x:c r="C3871" s="8" t="n">
        <x:v>6136568600</x:v>
      </x:c>
      <x:c r="D3871" s="9" t="n">
        <x:v>7.7303</x:v>
      </x:c>
      <x:c r="E3871" s="9" t="n">
        <x:f>IF(COUNT(C3871:D3871)=2,C3871*D3871/100000000,"n.a.")</x:f>
        <x:v>474.3751624858</x:v>
      </x:c>
      <x:c r="F3871" s="1" t="str">
        <x:v>get_fund_holders_0f3e86d571c495d7.json</x:v>
      </x:c>
      <x:c r="G3871" s="1" t="str">
        <x:v>get_fund_performance_5896dab4189c2620.json</x:v>
      </x:c>
    </x:row>
    <x:row r="3872" ht="25" customHeight="1">
      <x:c r="A3872" s="1" t="str">
        <x:v>510510.SH</x:v>
      </x:c>
      <x:c r="B3872" s="7" t="d">
        <x:v>2026-07-27T00:00:00.000Z</x:v>
      </x:c>
      <x:c r="C3872" s="8" t="n">
        <x:v>1003038300</x:v>
      </x:c>
      <x:c r="D3872" s="9" t="n">
        <x:v>2.5043</x:v>
      </x:c>
      <x:c r="E3872" s="9" t="n">
        <x:f>IF(COUNT(C3872:D3872)=2,C3872*D3872/100000000,"n.a.")</x:f>
        <x:v>25.1190881469</x:v>
      </x:c>
      <x:c r="F3872" s="1" t="str">
        <x:v>get_fund_holders_4b6ceb4ab77d2485.json</x:v>
      </x:c>
      <x:c r="G3872" s="1" t="str">
        <x:v>get_fund_performance_b5f4b8ffdfab8d69.json</x:v>
      </x:c>
    </x:row>
    <x:row r="3873" ht="25" customHeight="1">
      <x:c r="A3873" s="1" t="str">
        <x:v>510530.SH</x:v>
      </x:c>
      <x:c r="B3873" s="7" t="d">
        <x:v>2026-07-27T00:00:00.000Z</x:v>
      </x:c>
      <x:c r="C3873" s="8" t="n">
        <x:v>48479400</x:v>
      </x:c>
      <x:c r="D3873" s="9" t="n">
        <x:v>8.6561</x:v>
      </x:c>
      <x:c r="E3873" s="9" t="n">
        <x:f>IF(COUNT(C3873:D3873)=2,C3873*D3873/100000000,"n.a.")</x:f>
        <x:v>4.1964253434000005</x:v>
      </x:c>
      <x:c r="F3873" s="1" t="str">
        <x:v>get_fund_holders_02dd5efc1003a96c.json</x:v>
      </x:c>
      <x:c r="G3873" s="1" t="str">
        <x:v>get_fund_performance_b02199b195311b97.json</x:v>
      </x:c>
    </x:row>
    <x:row r="3874" ht="25" customHeight="1">
      <x:c r="A3874" s="1" t="str">
        <x:v>510550.SH</x:v>
      </x:c>
      <x:c r="B3874" s="7" t="d">
        <x:v>2026-07-27T00:00:00.000Z</x:v>
      </x:c>
      <x:c r="C3874" s="8" t="n">
        <x:v>23743300</x:v>
      </x:c>
      <x:c r="D3874" s="9" t="n">
        <x:v>1.9879</x:v>
      </x:c>
      <x:c r="E3874" s="9" t="n">
        <x:f>IF(COUNT(C3874:D3874)=2,C3874*D3874/100000000,"n.a.")</x:f>
        <x:v>0.4719930607</x:v>
      </x:c>
      <x:c r="F3874" s="1" t="str">
        <x:v>get_fund_holders_9716a79bd81ae93a.json</x:v>
      </x:c>
      <x:c r="G3874" s="1" t="str">
        <x:v>get_fund_performance_a204b4467a190cee.json</x:v>
      </x:c>
    </x:row>
    <x:row r="3875" ht="25" customHeight="1">
      <x:c r="A3875" s="1" t="str">
        <x:v>510560.SH</x:v>
      </x:c>
      <x:c r="B3875" s="7" t="d">
        <x:v>2026-07-27T00:00:00.000Z</x:v>
      </x:c>
      <x:c r="C3875" s="8" t="n">
        <x:v>60318700</x:v>
      </x:c>
      <x:c r="D3875" s="9" t="n">
        <x:v>1.9366</x:v>
      </x:c>
      <x:c r="E3875" s="9" t="n">
        <x:f>IF(COUNT(C3875:D3875)=2,C3875*D3875/100000000,"n.a.")</x:f>
        <x:v>1.1681319442</x:v>
      </x:c>
      <x:c r="F3875" s="1" t="str">
        <x:v>get_fund_holders_397f67910833c338.json</x:v>
      </x:c>
      <x:c r="G3875" s="1" t="str">
        <x:v>get_fund_performance_a001173e5434a9d4.json</x:v>
      </x:c>
    </x:row>
    <x:row r="3876" ht="25" customHeight="1">
      <x:c r="A3876" s="1" t="str">
        <x:v>510570.SH</x:v>
      </x:c>
      <x:c r="B3876" s="7" t="d">
        <x:v>2026-07-27T00:00:00.000Z</x:v>
      </x:c>
      <x:c r="C3876" s="8" t="n">
        <x:v>33060600</x:v>
      </x:c>
      <x:c r="D3876" s="9" t="n">
        <x:v>1.2188</x:v>
      </x:c>
      <x:c r="E3876" s="9" t="n">
        <x:f>IF(COUNT(C3876:D3876)=2,C3876*D3876/100000000,"n.a.")</x:f>
        <x:v>0.4029425928</x:v>
      </x:c>
      <x:c r="F3876" s="1" t="str">
        <x:v>get_fund_holders_397f67910833c338.json</x:v>
      </x:c>
      <x:c r="G3876" s="1" t="str">
        <x:v>get_fund_performance_a001173e5434a9d4.json</x:v>
      </x:c>
    </x:row>
    <x:row r="3877" ht="25" customHeight="1">
      <x:c r="A3877" s="1" t="str">
        <x:v>510580.SH</x:v>
      </x:c>
      <x:c r="B3877" s="7" t="d">
        <x:v>2026-07-27T00:00:00.000Z</x:v>
      </x:c>
      <x:c r="C3877" s="8" t="n">
        <x:v>1096568300</x:v>
      </x:c>
      <x:c r="D3877" s="9" t="n">
        <x:v>4.0626</x:v>
      </x:c>
      <x:c r="E3877" s="9" t="n">
        <x:f>IF(COUNT(C3877:D3877)=2,C3877*D3877/100000000,"n.a.")</x:f>
        <x:v>44.5491837558</x:v>
      </x:c>
      <x:c r="F3877" s="1" t="str">
        <x:v>get_fund_holders_642ec0bcd548408a.json</x:v>
      </x:c>
      <x:c r="G3877" s="1" t="str">
        <x:v>get_fund_performance_52dd6b7444cbe37f.json</x:v>
      </x:c>
    </x:row>
    <x:row r="3878" ht="25" customHeight="1">
      <x:c r="A3878" s="1" t="str">
        <x:v>510590.SH</x:v>
      </x:c>
      <x:c r="B3878" s="7" t="d">
        <x:v>2026-07-27T00:00:00.000Z</x:v>
      </x:c>
      <x:c r="C3878" s="8" t="n">
        <x:v>117986100</x:v>
      </x:c>
      <x:c r="D3878" s="9" t="n">
        <x:v>8.3877</x:v>
      </x:c>
      <x:c r="E3878" s="9" t="n">
        <x:f>IF(COUNT(C3878:D3878)=2,C3878*D3878/100000000,"n.a.")</x:f>
        <x:v>9.8963201097</x:v>
      </x:c>
      <x:c r="F3878" s="1" t="str">
        <x:v>get_fund_holders_c3d87f4218ad4583.json</x:v>
      </x:c>
      <x:c r="G3878" s="1" t="str">
        <x:v>get_fund_performance_02aa700a9df0acc2.json</x:v>
      </x:c>
    </x:row>
    <x:row r="3879" ht="25" customHeight="1">
      <x:c r="A3879" s="1" t="str">
        <x:v>512100.SH</x:v>
      </x:c>
      <x:c r="B3879" s="7" t="d">
        <x:v>2026-07-27T00:00:00.000Z</x:v>
      </x:c>
      <x:c r="C3879" s="8" t="n">
        <x:v>9413217600</x:v>
      </x:c>
      <x:c r="D3879" s="9" t="n">
        <x:v>2.9277</x:v>
      </x:c>
      <x:c r="E3879" s="9" t="n">
        <x:f>IF(COUNT(C3879:D3879)=2,C3879*D3879/100000000,"n.a.")</x:f>
        <x:v>275.5907716752</x:v>
      </x:c>
      <x:c r="F3879" s="1" t="str">
        <x:v>get_fund_holders_f06ed8ca04a5c3cd.json</x:v>
      </x:c>
      <x:c r="G3879" s="1" t="str">
        <x:v>get_fund_performance_7ef9212eaf1828ff.json</x:v>
      </x:c>
    </x:row>
    <x:row r="3880" ht="25" customHeight="1">
      <x:c r="A3880" s="1" t="str">
        <x:v>512500.SH</x:v>
      </x:c>
      <x:c r="B3880" s="7" t="d">
        <x:v>2026-07-27T00:00:00.000Z</x:v>
      </x:c>
      <x:c r="C3880" s="8" t="n">
        <x:v>1925608800</x:v>
      </x:c>
      <x:c r="D3880" s="9" t="n">
        <x:v>4.3708</x:v>
      </x:c>
      <x:c r="E3880" s="9" t="n">
        <x:f>IF(COUNT(C3880:D3880)=2,C3880*D3880/100000000,"n.a.")</x:f>
        <x:v>84.1645094304</x:v>
      </x:c>
      <x:c r="F3880" s="1" t="str">
        <x:v>get_fund_holders_9716a79bd81ae93a.json</x:v>
      </x:c>
      <x:c r="G3880" s="1" t="str">
        <x:v>get_fund_performance_a204b4467a190cee.json</x:v>
      </x:c>
    </x:row>
    <x:row r="3881" ht="25" customHeight="1">
      <x:c r="A3881" s="1" t="str">
        <x:v>512510.SH</x:v>
      </x:c>
      <x:c r="B3881" s="7" t="d">
        <x:v>2026-07-27T00:00:00.000Z</x:v>
      </x:c>
      <x:c r="C3881" s="8" t="n">
        <x:v>430429800</x:v>
      </x:c>
      <x:c r="D3881" s="9" t="n">
        <x:v>2.3131</x:v>
      </x:c>
      <x:c r="E3881" s="9" t="n">
        <x:f>IF(COUNT(C3881:D3881)=2,C3881*D3881/100000000,"n.a.")</x:f>
        <x:v>9.9562717038</x:v>
      </x:c>
      <x:c r="F3881" s="1" t="str">
        <x:v>get_fund_holders_cb7a47267215c1da.json</x:v>
      </x:c>
      <x:c r="G3881" s="1" t="str">
        <x:v>get_fund_performance_7bf0efc786c27bf1.json</x:v>
      </x:c>
    </x:row>
    <x:row r="3882" ht="25" customHeight="1">
      <x:c r="A3882" s="1" t="str">
        <x:v>515130.SH</x:v>
      </x:c>
      <x:c r="B3882" s="7" t="d">
        <x:v>2026-07-27T00:00:00.000Z</x:v>
      </x:c>
      <x:c r="C3882" s="8" t="n">
        <x:v>106463200</x:v>
      </x:c>
      <x:c r="D3882" s="9" t="n">
        <x:v>1.5696</x:v>
      </x:c>
      <x:c r="E3882" s="9" t="n">
        <x:f>IF(COUNT(C3882:D3882)=2,C3882*D3882/100000000,"n.a.")</x:f>
        <x:v>1.6710463872</x:v>
      </x:c>
      <x:c r="F3882" s="1" t="str">
        <x:v>get_fund_holders_02dd5efc1003a96c.json</x:v>
      </x:c>
      <x:c r="G3882" s="1" t="str">
        <x:v>get_fund_performance_b02199b195311b97.json</x:v>
      </x:c>
    </x:row>
    <x:row r="3883" ht="25" customHeight="1">
      <x:c r="A3883" s="1" t="str">
        <x:v>515190.SH</x:v>
      </x:c>
      <x:c r="B3883" s="7" t="d">
        <x:v>2026-07-27T00:00:00.000Z</x:v>
      </x:c>
      <x:c r="C3883" s="8" t="n">
        <x:v>289466100</x:v>
      </x:c>
      <x:c r="D3883" s="9" t="n">
        <x:v>1.625</x:v>
      </x:c>
      <x:c r="E3883" s="9" t="n">
        <x:f>IF(COUNT(C3883:D3883)=2,C3883*D3883/100000000,"n.a.")</x:f>
        <x:v>4.703824125</x:v>
      </x:c>
      <x:c r="F3883" s="1" t="str">
        <x:v>get_fund_holders_4a5b486412b93368.json</x:v>
      </x:c>
      <x:c r="G3883" s="1" t="str">
        <x:v>get_fund_performance_d3b8a29dbfda12d5.json</x:v>
      </x:c>
    </x:row>
    <x:row r="3884" ht="25" customHeight="1">
      <x:c r="A3884" s="1" t="str">
        <x:v>515310.SH</x:v>
      </x:c>
      <x:c r="B3884" s="7" t="d">
        <x:v>2026-07-27T00:00:00.000Z</x:v>
      </x:c>
      <x:c r="C3884" s="8" t="n">
        <x:v>367111200</x:v>
      </x:c>
      <x:c r="D3884" s="9" t="n">
        <x:v>1.4144</x:v>
      </x:c>
      <x:c r="E3884" s="9" t="n">
        <x:f>IF(COUNT(C3884:D3884)=2,C3884*D3884/100000000,"n.a.")</x:f>
        <x:v>5.1924208128</x:v>
      </x:c>
      <x:c r="F3884" s="1" t="str">
        <x:v>get_fund_holders_9654d298fd7411b0.json</x:v>
      </x:c>
      <x:c r="G3884" s="1" t="str">
        <x:v>get_fund_performance_1d4a9808e8556da1.json</x:v>
      </x:c>
    </x:row>
    <x:row r="3885" ht="25" customHeight="1">
      <x:c r="A3885" s="1" t="str">
        <x:v>515330.SH</x:v>
      </x:c>
      <x:c r="B3885" s="7" t="d">
        <x:v>2026-07-27T00:00:00.000Z</x:v>
      </x:c>
      <x:c r="C3885" s="8" t="n">
        <x:v>6506709500</x:v>
      </x:c>
      <x:c r="D3885" s="9" t="n">
        <x:v>1.3676</x:v>
      </x:c>
      <x:c r="E3885" s="9" t="n">
        <x:f>IF(COUNT(C3885:D3885)=2,C3885*D3885/100000000,"n.a.")</x:f>
        <x:v>88.98575912199999</x:v>
      </x:c>
      <x:c r="F3885" s="1" t="str">
        <x:v>get_fund_holders_8112bcd006961a9d.json</x:v>
      </x:c>
      <x:c r="G3885" s="1" t="str">
        <x:v>get_fund_performance_11643907f3f83e2c.json</x:v>
      </x:c>
    </x:row>
    <x:row r="3886" ht="25" customHeight="1">
      <x:c r="A3886" s="1" t="str">
        <x:v>515350.SH</x:v>
      </x:c>
      <x:c r="B3886" s="7" t="d">
        <x:v>2026-07-27T00:00:00.000Z</x:v>
      </x:c>
      <x:c r="C3886" s="8" t="n">
        <x:v>12599200</x:v>
      </x:c>
      <x:c r="D3886" s="9" t="n">
        <x:v>6.3765</x:v>
      </x:c>
      <x:c r="E3886" s="9" t="n">
        <x:f>IF(COUNT(C3886:D3886)=2,C3886*D3886/100000000,"n.a.")</x:f>
        <x:v>0.803387988</x:v>
      </x:c>
      <x:c r="F3886" s="1" t="str">
        <x:v>get_fund_holders_f7a0251fa6d4d112.json</x:v>
      </x:c>
      <x:c r="G3886" s="1" t="str">
        <x:v>get_fund_performance_f34761a2b46b9330.json</x:v>
      </x:c>
    </x:row>
    <x:row r="3887" ht="25" customHeight="1">
      <x:c r="A3887" s="1" t="str">
        <x:v>515360.SH</x:v>
      </x:c>
      <x:c r="B3887" s="7" t="d">
        <x:v>2026-07-27T00:00:00.000Z</x:v>
      </x:c>
      <x:c r="C3887" s="8" t="n">
        <x:v>38779300</x:v>
      </x:c>
      <x:c r="D3887" s="9" t="n">
        <x:v>6.8682</x:v>
      </x:c>
      <x:c r="E3887" s="9" t="n">
        <x:f>IF(COUNT(C3887:D3887)=2,C3887*D3887/100000000,"n.a.")</x:f>
        <x:v>2.6634398826</x:v>
      </x:c>
      <x:c r="F3887" s="1" t="str">
        <x:v>get_fund_holders_b20aeadfd65009a9.json</x:v>
      </x:c>
      <x:c r="G3887" s="1" t="str">
        <x:v>get_fund_performance_6f370d8e0a2e9620.json</x:v>
      </x:c>
    </x:row>
    <x:row r="3888" ht="25" customHeight="1">
      <x:c r="A3888" s="1" t="str">
        <x:v>515380.SH</x:v>
      </x:c>
      <x:c r="B3888" s="7" t="d">
        <x:v>2026-07-27T00:00:00.000Z</x:v>
      </x:c>
      <x:c r="C3888" s="8" t="n">
        <x:v>666099800</x:v>
      </x:c>
      <x:c r="D3888" s="9" t="n">
        <x:v>5.519</x:v>
      </x:c>
      <x:c r="E3888" s="9" t="n">
        <x:f>IF(COUNT(C3888:D3888)=2,C3888*D3888/100000000,"n.a.")</x:f>
        <x:v>36.762047962000004</x:v>
      </x:c>
      <x:c r="F3888" s="1" t="str">
        <x:v>get_fund_holders_3073d9fb2fa63b6e.json</x:v>
      </x:c>
      <x:c r="G3888" s="1" t="str">
        <x:v>get_fund_performance_4eee3d47edebe064.json</x:v>
      </x:c>
    </x:row>
    <x:row r="3889" ht="25" customHeight="1">
      <x:c r="A3889" s="1" t="str">
        <x:v>515390.SH</x:v>
      </x:c>
      <x:c r="B3889" s="7" t="d">
        <x:v>2026-07-27T00:00:00.000Z</x:v>
      </x:c>
      <x:c r="C3889" s="8" t="n">
        <x:v>1878683000</x:v>
      </x:c>
      <x:c r="D3889" s="9" t="n">
        <x:v>1.3845</x:v>
      </x:c>
      <x:c r="E3889" s="9" t="n">
        <x:f>IF(COUNT(C3889:D3889)=2,C3889*D3889/100000000,"n.a.")</x:f>
        <x:v>26.010366135</x:v>
      </x:c>
      <x:c r="F3889" s="1" t="str">
        <x:v>get_fund_holders_de7653a1c69256fb.json</x:v>
      </x:c>
      <x:c r="G3889" s="1" t="str">
        <x:v>get_fund_performance_84601eddc1c275fe.json</x:v>
      </x:c>
    </x:row>
    <x:row r="3890" ht="25" customHeight="1">
      <x:c r="A3890" s="1" t="str">
        <x:v>515530.SH</x:v>
      </x:c>
      <x:c r="B3890" s="7" t="d">
        <x:v>2026-07-27T00:00:00.000Z</x:v>
      </x:c>
      <x:c r="C3890" s="8" t="n">
        <x:v>13042700</x:v>
      </x:c>
      <x:c r="D3890" s="9" t="n">
        <x:v>4.2637</x:v>
      </x:c>
      <x:c r="E3890" s="9" t="n">
        <x:f>IF(COUNT(C3890:D3890)=2,C3890*D3890/100000000,"n.a.")</x:f>
        <x:v>0.5561015999</x:v>
      </x:c>
      <x:c r="F3890" s="1" t="str">
        <x:v>get_fund_holders_c3d87f4218ad4583.json</x:v>
      </x:c>
      <x:c r="G3890" s="1" t="str">
        <x:v>get_fund_performance_02aa700a9df0acc2.json</x:v>
      </x:c>
    </x:row>
    <x:row r="3891" ht="25" customHeight="1">
      <x:c r="A3891" s="1" t="str">
        <x:v>515550.SH</x:v>
      </x:c>
      <x:c r="B3891" s="7" t="d">
        <x:v>2026-07-27T00:00:00.000Z</x:v>
      </x:c>
      <x:c r="C3891" s="8" t="n">
        <x:v>20345700</x:v>
      </x:c>
      <x:c r="D3891" s="9" t="n">
        <x:v>1.7388</x:v>
      </x:c>
      <x:c r="E3891" s="9" t="n">
        <x:f>IF(COUNT(C3891:D3891)=2,C3891*D3891/100000000,"n.a.")</x:f>
        <x:v>0.35377103159999995</x:v>
      </x:c>
      <x:c r="F3891" s="1" t="str">
        <x:v>get_fund_holders_4b6ceb4ab77d2485.json</x:v>
      </x:c>
      <x:c r="G3891" s="1" t="str">
        <x:v>get_fund_performance_b5f4b8ffdfab8d69.json</x:v>
      </x:c>
    </x:row>
    <x:row r="3892" ht="25" customHeight="1">
      <x:c r="A3892" s="1" t="str">
        <x:v>515660.SH</x:v>
      </x:c>
      <x:c r="B3892" s="7" t="d">
        <x:v>2026-07-27T00:00:00.000Z</x:v>
      </x:c>
      <x:c r="C3892" s="8" t="n">
        <x:v>432694200</x:v>
      </x:c>
      <x:c r="D3892" s="9" t="n">
        <x:v>5.937</x:v>
      </x:c>
      <x:c r="E3892" s="9" t="n">
        <x:f>IF(COUNT(C3892:D3892)=2,C3892*D3892/100000000,"n.a.")</x:f>
        <x:v>25.689054654</x:v>
      </x:c>
      <x:c r="F3892" s="1" t="str">
        <x:v>get_fund_holders_9f97c20db2568193.json</x:v>
      </x:c>
      <x:c r="G3892" s="1" t="str">
        <x:v>get_fund_performance_cc51021ca3a41cab.json</x:v>
      </x:c>
    </x:row>
    <x:row r="3893" ht="25" customHeight="1">
      <x:c r="A3893" s="1" t="str">
        <x:v>516300.SH</x:v>
      </x:c>
      <x:c r="B3893" s="7" t="d">
        <x:v>2026-07-27T00:00:00.000Z</x:v>
      </x:c>
      <x:c r="C3893" s="8" t="n">
        <x:v>45012600</x:v>
      </x:c>
      <x:c r="D3893" s="9" t="n">
        <x:v>3.0436</x:v>
      </x:c>
      <x:c r="E3893" s="9" t="n">
        <x:f>IF(COUNT(C3893:D3893)=2,C3893*D3893/100000000,"n.a.")</x:f>
        <x:v>1.3700034936</x:v>
      </x:c>
      <x:c r="F3893" s="1" t="str">
        <x:v>get_fund_holders_297fc90dcb4e9518.json</x:v>
      </x:c>
      <x:c r="G3893" s="1" t="str">
        <x:v>get_fund_performance_76033c52f8ce0ced.json</x:v>
      </x:c>
    </x:row>
    <x:row r="3894" ht="25" customHeight="1">
      <x:c r="A3894" s="1" t="str">
        <x:v>560010.SH</x:v>
      </x:c>
      <x:c r="B3894" s="7" t="d">
        <x:v>2026-07-27T00:00:00.000Z</x:v>
      </x:c>
      <x:c r="C3894" s="8" t="n">
        <x:v>2292621700</x:v>
      </x:c>
      <x:c r="D3894" s="9" t="n">
        <x:v>3.0029</x:v>
      </x:c>
      <x:c r="E3894" s="9" t="n">
        <x:f>IF(COUNT(C3894:D3894)=2,C3894*D3894/100000000,"n.a.")</x:f>
        <x:v>68.84513702929999</x:v>
      </x:c>
      <x:c r="F3894" s="1" t="str">
        <x:v>get_fund_holders_6873838444356b70.json</x:v>
      </x:c>
      <x:c r="G3894" s="1" t="str">
        <x:v>get_fund_performance_c16a854f012da14c.json</x:v>
      </x:c>
    </x:row>
    <x:row r="3895" ht="25" customHeight="1">
      <x:c r="A3895" s="1" t="str">
        <x:v>560110.SH</x:v>
      </x:c>
      <x:c r="B3895" s="7" t="d">
        <x:v>2026-07-27T00:00:00.000Z</x:v>
      </x:c>
      <x:c r="C3895" s="8" t="n">
        <x:v>325903500</x:v>
      </x:c>
      <x:c r="D3895" s="9" t="n">
        <x:v>1.0855</x:v>
      </x:c>
      <x:c r="E3895" s="9" t="n">
        <x:f>IF(COUNT(C3895:D3895)=2,C3895*D3895/100000000,"n.a.")</x:f>
        <x:v>3.5376824925</x:v>
      </x:c>
      <x:c r="F3895" s="1" t="str">
        <x:v>get_fund_holders_297fc90dcb4e9518.json</x:v>
      </x:c>
      <x:c r="G3895" s="1" t="str">
        <x:v>get_fund_performance_76033c52f8ce0ced.json</x:v>
      </x:c>
    </x:row>
    <x:row r="3896" ht="25" customHeight="1">
      <x:c r="A3896" s="1" t="str">
        <x:v>560220.SH</x:v>
      </x:c>
      <x:c r="B3896" s="7" t="d">
        <x:v>2026-07-27T00:00:00.000Z</x:v>
      </x:c>
      <x:c r="C3896" s="8" t="n">
        <x:v>63717000</x:v>
      </x:c>
      <x:c r="D3896" s="9" t="n">
        <x:v>1.3134</x:v>
      </x:c>
      <x:c r="E3896" s="9" t="n">
        <x:f>IF(COUNT(C3896:D3896)=2,C3896*D3896/100000000,"n.a.")</x:f>
        <x:v>0.8368590779999999</x:v>
      </x:c>
      <x:c r="F3896" s="1" t="str">
        <x:v>get_fund_holders_fc050ecb223266b2.json</x:v>
      </x:c>
      <x:c r="G3896" s="1" t="str">
        <x:v>get_fund_performance_64e81de3617dc384.json</x:v>
      </x:c>
    </x:row>
    <x:row r="3897" ht="25" customHeight="1">
      <x:c r="A3897" s="1" t="str">
        <x:v>561350.SH</x:v>
      </x:c>
      <x:c r="B3897" s="7" t="d">
        <x:v>2026-07-27T00:00:00.000Z</x:v>
      </x:c>
      <x:c r="C3897" s="8" t="n">
        <x:v>94700000</x:v>
      </x:c>
      <x:c r="D3897" s="9" t="n">
        <x:v>1.2286</x:v>
      </x:c>
      <x:c r="E3897" s="9" t="n">
        <x:f>IF(COUNT(C3897:D3897)=2,C3897*D3897/100000000,"n.a.")</x:f>
        <x:v>1.1634841999999999</x:v>
      </x:c>
      <x:c r="F3897" s="1" t="str">
        <x:v>get_fund_holders_13991b14672a9e5b.json</x:v>
      </x:c>
      <x:c r="G3897" s="1" t="str">
        <x:v>get_fund_performance_0e4c5b8e47ee8e76.json</x:v>
      </x:c>
    </x:row>
    <x:row r="3898" ht="25" customHeight="1">
      <x:c r="A3898" s="1" t="str">
        <x:v>561370.SH</x:v>
      </x:c>
      <x:c r="B3898" s="7" t="d">
        <x:v>2026-07-27T00:00:00.000Z</x:v>
      </x:c>
      <x:c r="C3898" s="8" t="n">
        <x:v>28356000</x:v>
      </x:c>
      <x:c r="D3898" s="9" t="n">
        <x:v>1.2829</x:v>
      </x:c>
      <x:c r="E3898" s="9" t="n">
        <x:f>IF(COUNT(C3898:D3898)=2,C3898*D3898/100000000,"n.a.")</x:f>
        <x:v>0.363779124</x:v>
      </x:c>
      <x:c r="F3898" s="1" t="str">
        <x:v>get_fund_holders_2726ab4790466ee0.json</x:v>
      </x:c>
      <x:c r="G3898" s="1" t="str">
        <x:v>get_fund_performance_cb9287801365b0fc.json</x:v>
      </x:c>
    </x:row>
    <x:row r="3899" ht="25" customHeight="1">
      <x:c r="A3899" s="1" t="str">
        <x:v>561930.SH</x:v>
      </x:c>
      <x:c r="B3899" s="7" t="d">
        <x:v>2026-07-27T00:00:00.000Z</x:v>
      </x:c>
      <x:c r="C3899" s="8" t="n">
        <x:v>295260600</x:v>
      </x:c>
      <x:c r="D3899" s="9" t="n">
        <x:v>1.5947</x:v>
      </x:c>
      <x:c r="E3899" s="9" t="n">
        <x:f>IF(COUNT(C3899:D3899)=2,C3899*D3899/100000000,"n.a.")</x:f>
        <x:v>4.7085207881999995</x:v>
      </x:c>
      <x:c r="F3899" s="1" t="str">
        <x:v>get_fund_holders_f7a0251fa6d4d112.json</x:v>
      </x:c>
      <x:c r="G3899" s="1" t="str">
        <x:v>get_fund_performance_f34761a2b46b9330.json</x:v>
      </x:c>
    </x:row>
    <x:row r="3900" ht="25" customHeight="1">
      <x:c r="A3900" s="1" t="str">
        <x:v>562660.SH</x:v>
      </x:c>
      <x:c r="B3900" s="7" t="d">
        <x:v>2026-07-27T00:00:00.000Z</x:v>
      </x:c>
      <x:c r="C3900" s="8" t="n">
        <x:v>260874000</x:v>
      </x:c>
      <x:c r="D3900" s="9" t="n">
        <x:v>1.6812</x:v>
      </x:c>
      <x:c r="E3900" s="9" t="n">
        <x:f>IF(COUNT(C3900:D3900)=2,C3900*D3900/100000000,"n.a.")</x:f>
        <x:v>4.385813688</x:v>
      </x:c>
      <x:c r="F3900" s="1" t="str">
        <x:v>get_fund_holders_a10e2190a42af2eb.json</x:v>
      </x:c>
      <x:c r="G3900" s="1" t="str">
        <x:v>get_fund_performance_074fe7c4861a32c8.json</x:v>
      </x:c>
    </x:row>
    <x:row r="3901" ht="25" customHeight="1">
      <x:c r="A3901" s="1" t="str">
        <x:v>563200.SH</x:v>
      </x:c>
      <x:c r="B3901" s="7" t="d">
        <x:v>2026-07-27T00:00:00.000Z</x:v>
      </x:c>
      <x:c r="C3901" s="8" t="n">
        <x:v>57458800</x:v>
      </x:c>
      <x:c r="D3901" s="9" t="n">
        <x:v>1.3754</x:v>
      </x:c>
      <x:c r="E3901" s="9" t="n">
        <x:f>IF(COUNT(C3901:D3901)=2,C3901*D3901/100000000,"n.a.")</x:f>
        <x:v>0.7902883352</x:v>
      </x:c>
      <x:c r="F3901" s="1" t="str">
        <x:v>get_fund_holders_fc050ecb223266b2.json</x:v>
      </x:c>
      <x:c r="G3901" s="1" t="str">
        <x:v>get_fund_performance_64e81de3617dc384.json</x:v>
      </x:c>
    </x:row>
    <x:row r="3902" ht="25" customHeight="1">
      <x:c r="A3902" s="1" t="str">
        <x:v>563300.SH</x:v>
      </x:c>
      <x:c r="B3902" s="7" t="d">
        <x:v>2026-07-27T00:00:00.000Z</x:v>
      </x:c>
      <x:c r="C3902" s="8" t="n">
        <x:v>4331174000</x:v>
      </x:c>
      <x:c r="D3902" s="9" t="n">
        <x:v>1.307</x:v>
      </x:c>
      <x:c r="E3902" s="9" t="n">
        <x:f>IF(COUNT(C3902:D3902)=2,C3902*D3902/100000000,"n.a.")</x:f>
        <x:v>56.60844418</x:v>
      </x:c>
      <x:c r="F3902" s="1" t="str">
        <x:v>get_fund_holders_a10e2190a42af2eb.json</x:v>
      </x:c>
      <x:c r="G3902" s="1" t="str">
        <x:v>get_fund_performance_074fe7c4861a32c8.json</x:v>
      </x:c>
    </x:row>
    <x:row r="3903" ht="25" customHeight="1">
      <x:c r="A3903" s="1" t="str">
        <x:v>563520.SH</x:v>
      </x:c>
      <x:c r="B3903" s="7" t="d">
        <x:v>2026-07-27T00:00:00.000Z</x:v>
      </x:c>
      <x:c r="C3903" s="8" t="n">
        <x:v>475065000</x:v>
      </x:c>
      <x:c r="D3903" s="9" t="n">
        <x:v>1.2215</x:v>
      </x:c>
      <x:c r="E3903" s="9" t="n">
        <x:f>IF(COUNT(C3903:D3903)=2,C3903*D3903/100000000,"n.a.")</x:f>
        <x:v>5.802918975</x:v>
      </x:c>
      <x:c r="F3903" s="1" t="str">
        <x:v>get_fund_holders_1e677b142657289e.json</x:v>
      </x:c>
      <x:c r="G3903" s="1" t="str">
        <x:v>get_fund_performance_32b153f453e65745.json</x:v>
      </x:c>
    </x:row>
    <x:row r="3904" ht="25" customHeight="1">
      <x:c r="A3904" s="1" t="str">
        <x:v>563750.SH</x:v>
      </x:c>
      <x:c r="B3904" s="7" t="d">
        <x:v>2026-07-27T00:00:00.000Z</x:v>
      </x:c>
      <x:c r="C3904" s="8" t="n">
        <x:v>367237000</x:v>
      </x:c>
      <x:c r="D3904" s="9" t="n">
        <x:v>1.0778</x:v>
      </x:c>
      <x:c r="E3904" s="9" t="n">
        <x:f>IF(COUNT(C3904:D3904)=2,C3904*D3904/100000000,"n.a.")</x:f>
        <x:v>3.9580803860000002</x:v>
      </x:c>
      <x:c r="F3904" s="1" t="str">
        <x:v>get_fund_holders_3a509cba2b0c91ea.json</x:v>
      </x:c>
      <x:c r="G3904" s="1" t="str">
        <x:v>get_fund_performance_aa085c9cb9fda8b6.json</x:v>
      </x:c>
    </x:row>
    <x:row r="3905" ht="25" customHeight="1">
      <x:c r="A3905" s="1" t="str">
        <x:v>588000.SH</x:v>
      </x:c>
      <x:c r="B3905" s="7" t="d">
        <x:v>2026-07-27T00:00:00.000Z</x:v>
      </x:c>
      <x:c r="C3905" s="8" t="n">
        <x:v>46094668200</x:v>
      </x:c>
      <x:c r="D3905" s="9" t="n">
        <x:v>1.9069</x:v>
      </x:c>
      <x:c r="E3905" s="9" t="n">
        <x:f>IF(COUNT(C3905:D3905)=2,C3905*D3905/100000000,"n.a.")</x:f>
        <x:v>878.9792279058</x:v>
      </x:c>
      <x:c r="F3905" s="1" t="str">
        <x:v>get_fund_holders_d7a48f04a3675863.json</x:v>
      </x:c>
      <x:c r="G3905" s="1" t="str">
        <x:v>get_fund_performance_8e72c41e3db9b3ba.json</x:v>
      </x:c>
    </x:row>
    <x:row r="3906" ht="25" customHeight="1">
      <x:c r="A3906" s="1" t="str">
        <x:v>588040.SH</x:v>
      </x:c>
      <x:c r="B3906" s="7" t="d">
        <x:v>2026-07-27T00:00:00.000Z</x:v>
      </x:c>
      <x:c r="C3906" s="8" t="n">
        <x:v>139889000</x:v>
      </x:c>
      <x:c r="D3906" s="9" t="n">
        <x:v>1.8325</x:v>
      </x:c>
      <x:c r="E3906" s="9" t="n">
        <x:f>IF(COUNT(C3906:D3906)=2,C3906*D3906/100000000,"n.a.")</x:f>
        <x:v>2.563465925</x:v>
      </x:c>
      <x:c r="F3906" s="1" t="str">
        <x:v>get_fund_holders_289aa24890e2120f.json</x:v>
      </x:c>
      <x:c r="G3906" s="1" t="str">
        <x:v>get_fund_performance_132f843fe326f0e9.json</x:v>
      </x:c>
    </x:row>
    <x:row r="3907" ht="25" customHeight="1">
      <x:c r="A3907" s="1" t="str">
        <x:v>588050.SH</x:v>
      </x:c>
      <x:c r="B3907" s="7" t="d">
        <x:v>2026-07-27T00:00:00.000Z</x:v>
      </x:c>
      <x:c r="C3907" s="8" t="n">
        <x:v>5893241300</x:v>
      </x:c>
      <x:c r="D3907" s="9" t="n">
        <x:v>1.851</x:v>
      </x:c>
      <x:c r="E3907" s="9" t="n">
        <x:f>IF(COUNT(C3907:D3907)=2,C3907*D3907/100000000,"n.a.")</x:f>
        <x:v>109.08389646299999</x:v>
      </x:c>
      <x:c r="F3907" s="1" t="str">
        <x:v>get_fund_holders_bf65d0019adb3c3e.json</x:v>
      </x:c>
      <x:c r="G3907" s="1" t="str">
        <x:v>get_fund_performance_dbfdb5899fd5fed8.json</x:v>
      </x:c>
    </x:row>
    <x:row r="3908" ht="25" customHeight="1">
      <x:c r="A3908" s="1" t="str">
        <x:v>588060.SH</x:v>
      </x:c>
      <x:c r="B3908" s="7" t="d">
        <x:v>2026-07-27T00:00:00.000Z</x:v>
      </x:c>
      <x:c r="C3908" s="8" t="n">
        <x:v>6787140000</x:v>
      </x:c>
      <x:c r="D3908" s="9" t="n">
        <x:v>1.1476</x:v>
      </x:c>
      <x:c r="E3908" s="9" t="n">
        <x:f>IF(COUNT(C3908:D3908)=2,C3908*D3908/100000000,"n.a.")</x:f>
        <x:v>77.88921864</x:v>
      </x:c>
      <x:c r="F3908" s="1" t="str">
        <x:v>get_fund_holders_5233c0fc3241a32c.json</x:v>
      </x:c>
      <x:c r="G3908" s="1" t="str">
        <x:v>get_fund_performance_efd396d3cd9bc676.json</x:v>
      </x:c>
    </x:row>
    <x:row r="3909" ht="25" customHeight="1">
      <x:c r="A3909" s="1" t="str">
        <x:v>588080.SH</x:v>
      </x:c>
      <x:c r="B3909" s="7" t="d">
        <x:v>2026-07-27T00:00:00.000Z</x:v>
      </x:c>
      <x:c r="C3909" s="8" t="n">
        <x:v>22864628100</x:v>
      </x:c>
      <x:c r="D3909" s="9" t="n">
        <x:v>1.8492</x:v>
      </x:c>
      <x:c r="E3909" s="9" t="n">
        <x:f>IF(COUNT(C3909:D3909)=2,C3909*D3909/100000000,"n.a.")</x:f>
        <x:v>422.81270282519995</x:v>
      </x:c>
      <x:c r="F3909" s="1" t="str">
        <x:v>get_fund_holders_d208616395cf29e5.json</x:v>
      </x:c>
      <x:c r="G3909" s="1" t="str">
        <x:v>get_fund_performance_436bcdb0b10648ba.json</x:v>
      </x:c>
    </x:row>
    <x:row r="3910" ht="25" customHeight="1">
      <x:c r="A3910" s="1" t="str">
        <x:v>588090.SH</x:v>
      </x:c>
      <x:c r="B3910" s="7" t="d">
        <x:v>2026-07-27T00:00:00.000Z</x:v>
      </x:c>
      <x:c r="C3910" s="8" t="n">
        <x:v>2790072800</x:v>
      </x:c>
      <x:c r="D3910" s="9" t="n">
        <x:v>1.8576</x:v>
      </x:c>
      <x:c r="E3910" s="9" t="n">
        <x:f>IF(COUNT(C3910:D3910)=2,C3910*D3910/100000000,"n.a.")</x:f>
        <x:v>51.8283923328</x:v>
      </x:c>
      <x:c r="F3910" s="1" t="str">
        <x:v>get_fund_holders_0e8c333096cb6d9b.json</x:v>
      </x:c>
      <x:c r="G3910" s="1" t="str">
        <x:v>get_fund_performance_5d7f4203664c3089.json</x:v>
      </x:c>
    </x:row>
    <x:row r="3911" ht="25" customHeight="1">
      <x:c r="A3911" s="1" t="str">
        <x:v>588150.SH</x:v>
      </x:c>
      <x:c r="B3911" s="7" t="d">
        <x:v>2026-07-27T00:00:00.000Z</x:v>
      </x:c>
      <x:c r="C3911" s="8" t="n">
        <x:v>366432600</x:v>
      </x:c>
      <x:c r="D3911" s="9" t="n">
        <x:v>1.2797</x:v>
      </x:c>
      <x:c r="E3911" s="9" t="n">
        <x:f>IF(COUNT(C3911:D3911)=2,C3911*D3911/100000000,"n.a.")</x:f>
        <x:v>4.6892379822</x:v>
      </x:c>
      <x:c r="F3911" s="1" t="str">
        <x:v>get_fund_holders_9969b0d406d0b745.json</x:v>
      </x:c>
      <x:c r="G3911" s="1" t="str">
        <x:v>get_fund_performance_e05a94b547791553.json</x:v>
      </x:c>
    </x:row>
    <x:row r="3912" ht="25" customHeight="1">
      <x:c r="A3912" s="1" t="str">
        <x:v>588180.SH</x:v>
      </x:c>
      <x:c r="B3912" s="7" t="d">
        <x:v>2026-07-27T00:00:00.000Z</x:v>
      </x:c>
      <x:c r="C3912" s="8" t="n">
        <x:v>720853700</x:v>
      </x:c>
      <x:c r="D3912" s="9" t="n">
        <x:v>1.1759</x:v>
      </x:c>
      <x:c r="E3912" s="9" t="n">
        <x:f>IF(COUNT(C3912:D3912)=2,C3912*D3912/100000000,"n.a.")</x:f>
        <x:v>8.4765186583</x:v>
      </x:c>
      <x:c r="F3912" s="1" t="str">
        <x:v>get_fund_holders_a16d4a3c86b477e3.json</x:v>
      </x:c>
      <x:c r="G3912" s="1" t="str">
        <x:v>get_fund_performance_dbfdb5899fd5fed8.json</x:v>
      </x:c>
    </x:row>
    <x:row r="3913" ht="25" customHeight="1">
      <x:c r="A3913" s="1" t="str">
        <x:v>588280.SH</x:v>
      </x:c>
      <x:c r="B3913" s="7" t="d">
        <x:v>2026-07-27T00:00:00.000Z</x:v>
      </x:c>
      <x:c r="C3913" s="8" t="n">
        <x:v>360121000</x:v>
      </x:c>
      <x:c r="D3913" s="9" t="n">
        <x:v>1.2994</x:v>
      </x:c>
      <x:c r="E3913" s="9" t="n">
        <x:f>IF(COUNT(C3913:D3913)=2,C3913*D3913/100000000,"n.a.")</x:f>
        <x:v>4.679412274000001</x:v>
      </x:c>
      <x:c r="F3913" s="1" t="str">
        <x:v>get_fund_holders_e06a4127f41e102c.json</x:v>
      </x:c>
      <x:c r="G3913" s="1" t="str">
        <x:v>get_fund_performance_40a67205fc558839.json</x:v>
      </x:c>
    </x:row>
    <x:row r="3914" ht="25" customHeight="1">
      <x:c r="A3914" s="1" t="str">
        <x:v>588720.SH</x:v>
      </x:c>
      <x:c r="B3914" s="7" t="d">
        <x:v>2026-07-27T00:00:00.000Z</x:v>
      </x:c>
      <x:c r="C3914" s="8" t="n">
        <x:v>102241800</x:v>
      </x:c>
      <x:c r="D3914" s="9" t="n">
        <x:v>1.8325</x:v>
      </x:c>
      <x:c r="E3914" s="9" t="n">
        <x:f>IF(COUNT(C3914:D3914)=2,C3914*D3914/100000000,"n.a.")</x:f>
        <x:v>1.873580985</x:v>
      </x:c>
      <x:c r="F3914" s="1" t="str">
        <x:v>get_fund_holders_522e7c68c534d3b2.json</x:v>
      </x:c>
      <x:c r="G3914" s="1" t="str">
        <x:v>get_fund_performance_5d7f4203664c3089.json</x:v>
      </x:c>
    </x:row>
    <x:row r="3915" ht="25" customHeight="1">
      <x:c r="A3915" s="1" t="str">
        <x:v>588840.SH</x:v>
      </x:c>
      <x:c r="B3915" s="7" t="d">
        <x:v>2026-07-27T00:00:00.000Z</x:v>
      </x:c>
      <x:c r="C3915" s="8" t="n">
        <x:v>55236000</x:v>
      </x:c>
      <x:c r="D3915" s="9" t="n">
        <x:v>1.6703</x:v>
      </x:c>
      <x:c r="E3915" s="9" t="n">
        <x:f>IF(COUNT(C3915:D3915)=2,C3915*D3915/100000000,"n.a.")</x:f>
        <x:v>0.922606908</x:v>
      </x:c>
      <x:c r="F3915" s="1" t="str">
        <x:v>get_fund_holders_0b63176527658f63.json</x:v>
      </x:c>
      <x:c r="G3915" s="1" t="str">
        <x:v>get_fund_performance_132f843fe326f0e9.json</x:v>
      </x:c>
    </x:row>
    <x:row r="3916" ht="25" customHeight="1">
      <x:c r="A3916" s="1" t="str">
        <x:v>588870.SH</x:v>
      </x:c>
      <x:c r="B3916" s="7" t="d">
        <x:v>2026-07-27T00:00:00.000Z</x:v>
      </x:c>
      <x:c r="C3916" s="8" t="n">
        <x:v>602552000</x:v>
      </x:c>
      <x:c r="D3916" s="9" t="n">
        <x:v>1.8349</x:v>
      </x:c>
      <x:c r="E3916" s="9" t="n">
        <x:f>IF(COUNT(C3916:D3916)=2,C3916*D3916/100000000,"n.a.")</x:f>
        <x:v>11.056226647999999</x:v>
      </x:c>
      <x:c r="F3916" s="1" t="str">
        <x:v>get_fund_holders_caa4c3c02f912995.json</x:v>
      </x:c>
      <x:c r="G3916" s="1" t="str">
        <x:v>get_fund_performance_efd396d3cd9bc676.json</x:v>
      </x:c>
    </x:row>
    <x:row r="3917" ht="25" customHeight="1">
      <x:c r="A3917" s="1" t="str">
        <x:v>588940.SH</x:v>
      </x:c>
      <x:c r="B3917" s="7" t="d">
        <x:v>2026-07-27T00:00:00.000Z</x:v>
      </x:c>
      <x:c r="C3917" s="8" t="n">
        <x:v>2582840000</x:v>
      </x:c>
      <x:c r="D3917" s="9" t="n">
        <x:v>0.9348</x:v>
      </x:c>
      <x:c r="E3917" s="9" t="n">
        <x:f>IF(COUNT(C3917:D3917)=2,C3917*D3917/100000000,"n.a.")</x:f>
        <x:v>24.14438832</x:v>
      </x:c>
      <x:c r="F3917" s="1" t="str">
        <x:v>get_fund_holders_dd0a9debd3f4f444.json</x:v>
      </x:c>
      <x:c r="G3917" s="1" t="str">
        <x:v>get_fund_performance_45fcf26c430218d7.json</x:v>
      </x:c>
    </x:row>
    <x:row r="3918" ht="25" customHeight="1">
      <x:c r="A3918" s="1" t="str">
        <x:v>588950.SH</x:v>
      </x:c>
      <x:c r="B3918" s="7" t="d">
        <x:v>2026-07-27T00:00:00.000Z</x:v>
      </x:c>
      <x:c r="C3918" s="8" t="n">
        <x:v>500729700</x:v>
      </x:c>
      <x:c r="D3918" s="9" t="n">
        <x:v>1.8862</x:v>
      </x:c>
      <x:c r="E3918" s="9" t="n">
        <x:f>IF(COUNT(C3918:D3918)=2,C3918*D3918/100000000,"n.a.")</x:f>
        <x:v>9.444763601400002</x:v>
      </x:c>
      <x:c r="F3918" s="1" t="str">
        <x:v>get_fund_holders_d208616395cf29e5.json</x:v>
      </x:c>
      <x:c r="G3918" s="1" t="str">
        <x:v>get_fund_performance_436bcdb0b10648ba.json</x:v>
      </x:c>
    </x:row>
    <x:row r="3919" ht="25" customHeight="1">
      <x:c r="A3919" s="1" t="str">
        <x:v>589150.SH</x:v>
      </x:c>
      <x:c r="B3919" s="7" t="d">
        <x:v>2026-07-27T00:00:00.000Z</x:v>
      </x:c>
      <x:c r="C3919" s="8" t="n">
        <x:v>741437200</x:v>
      </x:c>
      <x:c r="D3919" s="9" t="n">
        <x:v>1.3122</x:v>
      </x:c>
      <x:c r="E3919" s="9" t="n">
        <x:f>IF(COUNT(C3919:D3919)=2,C3919*D3919/100000000,"n.a.")</x:f>
        <x:v>9.7291389384</x:v>
      </x:c>
      <x:c r="F3919" s="1" t="str">
        <x:v>get_fund_holders_9969b0d406d0b745.json</x:v>
      </x:c>
      <x:c r="G3919" s="1" t="str">
        <x:v>get_fund_performance_e05a94b547791553.json</x:v>
      </x:c>
    </x:row>
    <x:row r="3920" ht="25" customHeight="1">
      <x:c r="A3920" s="1" t="str">
        <x:v>589360.SH</x:v>
      </x:c>
      <x:c r="B3920" s="7" t="d">
        <x:v>2026-07-27T00:00:00.000Z</x:v>
      </x:c>
      <x:c r="C3920" s="8" t="n">
        <x:v>2381174000</x:v>
      </x:c>
      <x:c r="D3920" s="9" t="n">
        <x:v>0.9326</x:v>
      </x:c>
      <x:c r="E3920" s="9" t="n">
        <x:f>IF(COUNT(C3920:D3920)=2,C3920*D3920/100000000,"n.a.")</x:f>
        <x:v>22.206828724</x:v>
      </x:c>
      <x:c r="F3920" s="1" t="str">
        <x:v>get_fund_holders_6945901b696ca7c1.json</x:v>
      </x:c>
      <x:c r="G3920" s="1" t="str">
        <x:v>get_fund_performance_471c330b09cc8ef2.json</x:v>
      </x:c>
    </x:row>
    <x:row r="3921" ht="25" customHeight="1">
      <x:c r="A3921" s="1" t="str">
        <x:v>589850.SH</x:v>
      </x:c>
      <x:c r="B3921" s="7" t="d">
        <x:v>2026-07-27T00:00:00.000Z</x:v>
      </x:c>
      <x:c r="C3921" s="8" t="n">
        <x:v>625057000</x:v>
      </x:c>
      <x:c r="D3921" s="9" t="n">
        <x:v>1.7308</x:v>
      </x:c>
      <x:c r="E3921" s="9" t="n">
        <x:f>IF(COUNT(C3921:D3921)=2,C3921*D3921/100000000,"n.a.")</x:f>
        <x:v>10.818486556</x:v>
      </x:c>
      <x:c r="F3921" s="1" t="str">
        <x:v>get_fund_holders_d7a48f04a3675863.json</x:v>
      </x:c>
      <x:c r="G3921" s="1" t="str">
        <x:v>get_fund_performance_8e72c41e3db9b3ba.json</x:v>
      </x:c>
    </x:row>
    <x:row r="3922" ht="25" customHeight="1">
      <x:c r="A3922" s="1" t="str">
        <x:v>159205.SZ</x:v>
      </x:c>
      <x:c r="B3922" s="7" t="d">
        <x:v>2026-07-28T00:00:00.000Z</x:v>
      </x:c>
      <x:c r="C3922" s="8" t="n">
        <x:v>705056064</x:v>
      </x:c>
      <x:c r="D3922" s="9" t="n">
        <x:v>1.6338</x:v>
      </x:c>
      <x:c r="E3922" s="9" t="n">
        <x:f>IF(COUNT(C3922:D3922)=2,C3922*D3922/100000000,"n.a.")</x:f>
        <x:v>11.519205973632</x:v>
      </x:c>
      <x:c r="F3922" s="1" t="str">
        <x:v>get_fund_holders_dd0a9debd3f4f444.json</x:v>
      </x:c>
      <x:c r="G3922" s="1" t="str">
        <x:v>get_fund_performance_45fcf26c430218d7.json</x:v>
      </x:c>
    </x:row>
    <x:row r="3923" ht="25" customHeight="1">
      <x:c r="A3923" s="1" t="str">
        <x:v>159247.SZ</x:v>
      </x:c>
      <x:c r="B3923" s="7" t="d">
        <x:v>2026-07-28T00:00:00.000Z</x:v>
      </x:c>
      <x:c r="C3923" s="8" t="n">
        <x:v>525984966</x:v>
      </x:c>
      <x:c r="D3923" s="9" t="n">
        <x:v>1.0005</x:v>
      </x:c>
      <x:c r="E3923" s="9" t="n">
        <x:f>IF(COUNT(C3923:D3923)=2,C3923*D3923/100000000,"n.a.")</x:f>
        <x:v>5.2624795848299994</x:v>
      </x:c>
      <x:c r="F3923" s="1" t="str">
        <x:v>get_fund_holders_fadd370a28d51cf3.json</x:v>
      </x:c>
      <x:c r="G3923" s="1" t="str">
        <x:v>get_fund_performance_bf1ce8849823faae.json</x:v>
      </x:c>
    </x:row>
    <x:row r="3924" ht="25" customHeight="1">
      <x:c r="A3924" s="1" t="str">
        <x:v>159300.SZ</x:v>
      </x:c>
      <x:c r="B3924" s="7" t="d">
        <x:v>2026-07-28T00:00:00.000Z</x:v>
      </x:c>
      <x:c r="C3924" s="8" t="n">
        <x:v>434758097</x:v>
      </x:c>
      <x:c r="D3924" s="9" t="n">
        <x:v>4.9536</x:v>
      </x:c>
      <x:c r="E3924" s="9" t="n">
        <x:f>IF(COUNT(C3924:D3924)=2,C3924*D3924/100000000,"n.a.")</x:f>
        <x:v>21.536177092992002</x:v>
      </x:c>
      <x:c r="F3924" s="1" t="str">
        <x:v>get_fund_holders_b7b2fd863d7cae37.json</x:v>
      </x:c>
      <x:c r="G3924" s="1" t="str">
        <x:v>get_fund_performance_782c037bcb449f29.json</x:v>
      </x:c>
    </x:row>
    <x:row r="3925" ht="25" customHeight="1">
      <x:c r="A3925" s="1" t="str">
        <x:v>159330.SZ</x:v>
      </x:c>
      <x:c r="B3925" s="7" t="d">
        <x:v>2026-07-28T00:00:00.000Z</x:v>
      </x:c>
      <x:c r="C3925" s="8" t="n">
        <x:v>464801009</x:v>
      </x:c>
      <x:c r="D3925" s="9" t="n">
        <x:v>1.4274</x:v>
      </x:c>
      <x:c r="E3925" s="9" t="n">
        <x:f>IF(COUNT(C3925:D3925)=2,C3925*D3925/100000000,"n.a.")</x:f>
        <x:v>6.634569602466001</x:v>
      </x:c>
      <x:c r="F3925" s="1" t="str">
        <x:v>get_fund_holders_db155956e659ea95.json</x:v>
      </x:c>
      <x:c r="G3925" s="1" t="str">
        <x:v>get_fund_performance_ac2efc383ca02be2.json</x:v>
      </x:c>
    </x:row>
    <x:row r="3926" ht="25" customHeight="1">
      <x:c r="A3926" s="1" t="str">
        <x:v>159337.SZ</x:v>
      </x:c>
      <x:c r="B3926" s="7" t="d">
        <x:v>2026-07-28T00:00:00.000Z</x:v>
      </x:c>
      <x:c r="C3926" s="8" t="n">
        <x:v>291710611</x:v>
      </x:c>
      <x:c r="D3926" s="9" t="n">
        <x:v>1.7003</x:v>
      </x:c>
      <x:c r="E3926" s="9" t="n">
        <x:f>IF(COUNT(C3926:D3926)=2,C3926*D3926/100000000,"n.a.")</x:f>
        <x:v>4.9599555188330005</x:v>
      </x:c>
      <x:c r="F3926" s="1" t="str">
        <x:v>get_fund_holders_0f3e86d571c495d7.json</x:v>
      </x:c>
      <x:c r="G3926" s="1" t="str">
        <x:v>get_fund_performance_5896dab4189c2620.json</x:v>
      </x:c>
    </x:row>
    <x:row r="3927" ht="25" customHeight="1">
      <x:c r="A3927" s="1" t="str">
        <x:v>159393.SZ</x:v>
      </x:c>
      <x:c r="B3927" s="7" t="d">
        <x:v>2026-07-28T00:00:00.000Z</x:v>
      </x:c>
      <x:c r="C3927" s="8" t="n">
        <x:v>96046342</x:v>
      </x:c>
      <x:c r="D3927" s="9" t="n">
        <x:v>4.8958</x:v>
      </x:c>
      <x:c r="E3927" s="9" t="n">
        <x:f>IF(COUNT(C3927:D3927)=2,C3927*D3927/100000000,"n.a.")</x:f>
        <x:v>4.702236811636</x:v>
      </x:c>
      <x:c r="F3927" s="1" t="str">
        <x:v>get_fund_holders_9f97c20db2568193.json</x:v>
      </x:c>
      <x:c r="G3927" s="1" t="str">
        <x:v>get_fund_performance_cc51021ca3a41cab.json</x:v>
      </x:c>
    </x:row>
    <x:row r="3928" ht="25" customHeight="1">
      <x:c r="A3928" s="1" t="str">
        <x:v>159500.SZ</x:v>
      </x:c>
      <x:c r="B3928" s="7" t="d">
        <x:v>2026-07-28T00:00:00.000Z</x:v>
      </x:c>
      <x:c r="C3928" s="8" t="n">
        <x:v>249738865</x:v>
      </x:c>
      <x:c r="D3928" s="9" t="n">
        <x:v>1.1153</x:v>
      </x:c>
      <x:c r="E3928" s="9" t="n">
        <x:f>IF(COUNT(C3928:D3928)=2,C3928*D3928/100000000,"n.a.")</x:f>
        <x:v>2.7853375613449995</x:v>
      </x:c>
      <x:c r="F3928" s="1" t="str">
        <x:v>get_fund_holders_cb7a47267215c1da.json</x:v>
      </x:c>
      <x:c r="G3928" s="1" t="str">
        <x:v>get_fund_performance_7bf0efc786c27bf1.json</x:v>
      </x:c>
    </x:row>
    <x:row r="3929" ht="25" customHeight="1">
      <x:c r="A3929" s="1" t="str">
        <x:v>159531.SZ</x:v>
      </x:c>
      <x:c r="B3929" s="7" t="d">
        <x:v>2026-07-28T00:00:00.000Z</x:v>
      </x:c>
      <x:c r="C3929" s="8" t="n">
        <x:v>992608406</x:v>
      </x:c>
      <x:c r="D3929" s="9" t="n">
        <x:v>1.2936</x:v>
      </x:c>
      <x:c r="E3929" s="9" t="n">
        <x:f>IF(COUNT(C3929:D3929)=2,C3929*D3929/100000000,"n.a.")</x:f>
        <x:v>12.840382340016001</x:v>
      </x:c>
      <x:c r="F3929" s="1" t="str">
        <x:v>get_fund_holders_6dc695d00ba15682.json</x:v>
      </x:c>
      <x:c r="G3929" s="1" t="str">
        <x:v>get_fund_performance_e916a21462249c2f.json</x:v>
      </x:c>
    </x:row>
    <x:row r="3930" ht="25" customHeight="1">
      <x:c r="A3930" s="1" t="str">
        <x:v>159532.SZ</x:v>
      </x:c>
      <x:c r="B3930" s="7" t="d">
        <x:v>2026-07-28T00:00:00.000Z</x:v>
      </x:c>
      <x:c r="C3930" s="8" t="n">
        <x:v>179564791</x:v>
      </x:c>
      <x:c r="D3930" s="9" t="n">
        <x:v>1.4778</x:v>
      </x:c>
      <x:c r="E3930" s="9" t="n">
        <x:f>IF(COUNT(C3930:D3930)=2,C3930*D3930/100000000,"n.a.")</x:f>
        <x:v>2.6536084813980003</x:v>
      </x:c>
      <x:c r="F3930" s="1" t="str">
        <x:v>get_fund_holders_6dc695d00ba15682.json</x:v>
      </x:c>
      <x:c r="G3930" s="1" t="str">
        <x:v>get_fund_performance_e916a21462249c2f.json</x:v>
      </x:c>
    </x:row>
    <x:row r="3931" ht="25" customHeight="1">
      <x:c r="A3931" s="1" t="str">
        <x:v>159533.SZ</x:v>
      </x:c>
      <x:c r="B3931" s="7" t="d">
        <x:v>2026-07-28T00:00:00.000Z</x:v>
      </x:c>
      <x:c r="C3931" s="8" t="n">
        <x:v>14458785</x:v>
      </x:c>
      <x:c r="D3931" s="9" t="n">
        <x:v>1.7178</x:v>
      </x:c>
      <x:c r="E3931" s="9" t="n">
        <x:f>IF(COUNT(C3931:D3931)=2,C3931*D3931/100000000,"n.a.")</x:f>
        <x:v>0.24837300872999998</x:v>
      </x:c>
      <x:c r="F3931" s="1" t="str">
        <x:v>get_fund_holders_2726ab4790466ee0.json</x:v>
      </x:c>
      <x:c r="G3931" s="1" t="str">
        <x:v>get_fund_performance_cb9287801365b0fc.json</x:v>
      </x:c>
    </x:row>
    <x:row r="3932" ht="25" customHeight="1">
      <x:c r="A3932" s="1" t="str">
        <x:v>159535.SZ</x:v>
      </x:c>
      <x:c r="B3932" s="7" t="d">
        <x:v>2026-07-28T00:00:00.000Z</x:v>
      </x:c>
      <x:c r="C3932" s="8" t="n">
        <x:v>28981088</x:v>
      </x:c>
      <x:c r="D3932" s="9" t="n">
        <x:v>1.3172</x:v>
      </x:c>
      <x:c r="E3932" s="9" t="n">
        <x:f>IF(COUNT(C3932:D3932)=2,C3932*D3932/100000000,"n.a.")</x:f>
        <x:v>0.381738891136</x:v>
      </x:c>
      <x:c r="F3932" s="1" t="str">
        <x:v>get_fund_holders_b0ac19f70da2b9d6.json</x:v>
      </x:c>
      <x:c r="G3932" s="1" t="str">
        <x:v>get_fund_performance_8091d233a91473cf.json</x:v>
      </x:c>
    </x:row>
    <x:row r="3933" ht="25" customHeight="1">
      <x:c r="A3933" s="1" t="str">
        <x:v>159536.SZ</x:v>
      </x:c>
      <x:c r="B3933" s="7" t="d">
        <x:v>2026-07-28T00:00:00.000Z</x:v>
      </x:c>
      <x:c r="C3933" s="8" t="n">
        <x:v>69261589</x:v>
      </x:c>
      <x:c r="D3933" s="9" t="n">
        <x:v>1.2462</x:v>
      </x:c>
      <x:c r="E3933" s="9" t="n">
        <x:f>IF(COUNT(C3933:D3933)=2,C3933*D3933/100000000,"n.a.")</x:f>
        <x:v>0.8631379221179999</x:v>
      </x:c>
      <x:c r="F3933" s="1" t="str">
        <x:v>get_fund_holders_b0ac19f70da2b9d6.json</x:v>
      </x:c>
      <x:c r="G3933" s="1" t="str">
        <x:v>get_fund_performance_8091d233a91473cf.json</x:v>
      </x:c>
    </x:row>
    <x:row r="3934" ht="25" customHeight="1">
      <x:c r="A3934" s="1" t="str">
        <x:v>159629.SZ</x:v>
      </x:c>
      <x:c r="B3934" s="7" t="d">
        <x:v>2026-07-28T00:00:00.000Z</x:v>
      </x:c>
      <x:c r="C3934" s="8" t="n">
        <x:v>695252663</x:v>
      </x:c>
      <x:c r="D3934" s="9" t="n">
        <x:v>2.9344</x:v>
      </x:c>
      <x:c r="E3934" s="9" t="n">
        <x:f>IF(COUNT(C3934:D3934)=2,C3934*D3934/100000000,"n.a.")</x:f>
        <x:v>20.401494143072004</x:v>
      </x:c>
      <x:c r="F3934" s="1" t="str">
        <x:v>get_fund_holders_f06ed8ca04a5c3cd.json</x:v>
      </x:c>
      <x:c r="G3934" s="1" t="str">
        <x:v>get_fund_performance_7ef9212eaf1828ff.json</x:v>
      </x:c>
    </x:row>
    <x:row r="3935" ht="25" customHeight="1">
      <x:c r="A3935" s="1" t="str">
        <x:v>159633.SZ</x:v>
      </x:c>
      <x:c r="B3935" s="7" t="d">
        <x:v>2026-07-28T00:00:00.000Z</x:v>
      </x:c>
      <x:c r="C3935" s="8" t="n">
        <x:v>1360162658</x:v>
      </x:c>
      <x:c r="D3935" s="9" t="n">
        <x:v>2.999</x:v>
      </x:c>
      <x:c r="E3935" s="9" t="n">
        <x:f>IF(COUNT(C3935:D3935)=2,C3935*D3935/100000000,"n.a.")</x:f>
        <x:v>40.79127811342</x:v>
      </x:c>
      <x:c r="F3935" s="1" t="str">
        <x:v>get_fund_holders_cdfe40210f5aa2b8.json</x:v>
      </x:c>
      <x:c r="G3935" s="1" t="str">
        <x:v>get_fund_performance_240cbda96a3d63f3.json</x:v>
      </x:c>
    </x:row>
    <x:row r="3936" ht="25" customHeight="1">
      <x:c r="A3936" s="1" t="str">
        <x:v>159673.SZ</x:v>
      </x:c>
      <x:c r="B3936" s="7" t="d">
        <x:v>2026-07-28T00:00:00.000Z</x:v>
      </x:c>
      <x:c r="C3936" s="8" t="n">
        <x:v>1933528385</x:v>
      </x:c>
      <x:c r="D3936" s="9" t="n">
        <x:v>1.2717</x:v>
      </x:c>
      <x:c r="E3936" s="9" t="n">
        <x:f>IF(COUNT(C3936:D3936)=2,C3936*D3936/100000000,"n.a.")</x:f>
        <x:v>24.588680472045002</x:v>
      </x:c>
      <x:c r="F3936" s="1" t="str">
        <x:v>get_fund_holders_1d7b543e33e514b4.json</x:v>
      </x:c>
      <x:c r="G3936" s="1" t="str">
        <x:v>get_fund_performance_7c60e350c6141c53.json</x:v>
      </x:c>
    </x:row>
    <x:row r="3937" ht="25" customHeight="1">
      <x:c r="A3937" s="1" t="str">
        <x:v>159808.SZ</x:v>
      </x:c>
      <x:c r="B3937" s="7" t="d">
        <x:v>2026-07-28T00:00:00.000Z</x:v>
      </x:c>
      <x:c r="C3937" s="8" t="n">
        <x:v>51484790</x:v>
      </x:c>
      <x:c r="D3937" s="9" t="n">
        <x:v>1.2897</x:v>
      </x:c>
      <x:c r="E3937" s="9" t="n">
        <x:f>IF(COUNT(C3937:D3937)=2,C3937*D3937/100000000,"n.a.")</x:f>
        <x:v>0.66399933663</x:v>
      </x:c>
      <x:c r="F3937" s="1" t="str">
        <x:v>get_fund_holders_e011263fc4341082.json</x:v>
      </x:c>
      <x:c r="G3937" s="1" t="str">
        <x:v>get_fund_performance_23d6e3cf533bf329.json</x:v>
      </x:c>
    </x:row>
    <x:row r="3938" ht="25" customHeight="1">
      <x:c r="A3938" s="1" t="str">
        <x:v>159810.SZ</x:v>
      </x:c>
      <x:c r="B3938" s="7" t="d">
        <x:v>2026-07-28T00:00:00.000Z</x:v>
      </x:c>
      <x:c r="C3938" s="8" t="n">
        <x:v>58475458</x:v>
      </x:c>
      <x:c r="D3938" s="9" t="n">
        <x:v>1.3404</x:v>
      </x:c>
      <x:c r="E3938" s="9" t="n">
        <x:f>IF(COUNT(C3938:D3938)=2,C3938*D3938/100000000,"n.a.")</x:f>
        <x:v>0.783805039032</x:v>
      </x:c>
      <x:c r="F3938" s="1" t="str">
        <x:v>get_fund_holders_e011263fc4341082.json</x:v>
      </x:c>
      <x:c r="G3938" s="1" t="str">
        <x:v>get_fund_performance_23d6e3cf533bf329.json</x:v>
      </x:c>
    </x:row>
    <x:row r="3939" ht="25" customHeight="1">
      <x:c r="A3939" s="1" t="str">
        <x:v>159820.SZ</x:v>
      </x:c>
      <x:c r="B3939" s="7" t="d">
        <x:v>2026-07-28T00:00:00.000Z</x:v>
      </x:c>
      <x:c r="C3939" s="8" t="n">
        <x:v>1358908470</x:v>
      </x:c>
      <x:c r="D3939" s="9" t="n">
        <x:v>1.2914</x:v>
      </x:c>
      <x:c r="E3939" s="9" t="n">
        <x:f>IF(COUNT(C3939:D3939)=2,C3939*D3939/100000000,"n.a.")</x:f>
        <x:v>17.548943981580003</x:v>
      </x:c>
      <x:c r="F3939" s="1" t="str">
        <x:v>get_fund_holders_4a5b486412b93368.json</x:v>
      </x:c>
      <x:c r="G3939" s="1" t="str">
        <x:v>get_fund_performance_d3b8a29dbfda12d5.json</x:v>
      </x:c>
    </x:row>
    <x:row r="3940" ht="25" customHeight="1">
      <x:c r="A3940" s="1" t="str">
        <x:v>159821.SZ</x:v>
      </x:c>
      <x:c r="B3940" s="7" t="d">
        <x:v>2026-07-28T00:00:00.000Z</x:v>
      </x:c>
      <x:c r="C3940" s="8" t="n">
        <x:v>64620000</x:v>
      </x:c>
      <x:c r="D3940" s="9" t="n">
        <x:v>1.2544</x:v>
      </x:c>
      <x:c r="E3940" s="9" t="n">
        <x:f>IF(COUNT(C3940:D3940)=2,C3940*D3940/100000000,"n.a.")</x:f>
        <x:v>0.81059328</x:v>
      </x:c>
      <x:c r="F3940" s="1" t="str">
        <x:v>get_fund_holders_6f3a5c30140a2cc7.json</x:v>
      </x:c>
      <x:c r="G3940" s="1" t="str">
        <x:v>get_fund_performance_ddc316222fa0f340.json</x:v>
      </x:c>
    </x:row>
    <x:row r="3941" ht="25" customHeight="1">
      <x:c r="A3941" s="1" t="str">
        <x:v>159845.SZ</x:v>
      </x:c>
      <x:c r="B3941" s="7" t="d">
        <x:v>2026-07-28T00:00:00.000Z</x:v>
      </x:c>
      <x:c r="C3941" s="8" t="n">
        <x:v>3324425606</x:v>
      </x:c>
      <x:c r="D3941" s="9" t="n">
        <x:v>2.9228</x:v>
      </x:c>
      <x:c r="E3941" s="9" t="n">
        <x:f>IF(COUNT(C3941:D3941)=2,C3941*D3941/100000000,"n.a.")</x:f>
        <x:v>97.166311612168</x:v>
      </x:c>
      <x:c r="F3941" s="1" t="str">
        <x:v>get_fund_holders_cdfe40210f5aa2b8.json</x:v>
      </x:c>
      <x:c r="G3941" s="1" t="str">
        <x:v>get_fund_performance_240cbda96a3d63f3.json</x:v>
      </x:c>
    </x:row>
    <x:row r="3942" ht="25" customHeight="1">
      <x:c r="A3942" s="1" t="str">
        <x:v>159908.SZ</x:v>
      </x:c>
      <x:c r="B3942" s="7" t="d">
        <x:v>2026-07-28T00:00:00.000Z</x:v>
      </x:c>
      <x:c r="C3942" s="8" t="n">
        <x:v>345229029</x:v>
      </x:c>
      <x:c r="D3942" s="9" t="n">
        <x:v>3.1166</x:v>
      </x:c>
      <x:c r="E3942" s="9" t="n">
        <x:f>IF(COUNT(C3942:D3942)=2,C3942*D3942/100000000,"n.a.")</x:f>
        <x:v>10.759407917814</x:v>
      </x:c>
      <x:c r="F3942" s="1" t="str">
        <x:v>get_fund_holders_f72299d2431949fb.json</x:v>
      </x:c>
      <x:c r="G3942" s="1" t="str">
        <x:v>get_fund_performance_c6948bae147698fe.json</x:v>
      </x:c>
    </x:row>
    <x:row r="3943" ht="25" customHeight="1">
      <x:c r="A3943" s="1" t="str">
        <x:v>159915.SZ</x:v>
      </x:c>
      <x:c r="B3943" s="7" t="d">
        <x:v>2026-07-28T00:00:00.000Z</x:v>
      </x:c>
      <x:c r="C3943" s="8" t="n">
        <x:v>18974454936</x:v>
      </x:c>
      <x:c r="D3943" s="9" t="n">
        <x:v>3.35</x:v>
      </x:c>
      <x:c r="E3943" s="9" t="n">
        <x:f>IF(COUNT(C3943:D3943)=2,C3943*D3943/100000000,"n.a.")</x:f>
        <x:v>635.644240356</x:v>
      </x:c>
      <x:c r="F3943" s="1" t="str">
        <x:v>get_fund_holders_f7a47e9d730c119a.json</x:v>
      </x:c>
      <x:c r="G3943" s="1" t="str">
        <x:v>get_fund_performance_822b984e855b6212.json</x:v>
      </x:c>
    </x:row>
    <x:row r="3944" ht="25" customHeight="1">
      <x:c r="A3944" s="1" t="str">
        <x:v>159919.SZ</x:v>
      </x:c>
      <x:c r="B3944" s="7" t="d">
        <x:v>2026-07-28T00:00:00.000Z</x:v>
      </x:c>
      <x:c r="C3944" s="8" t="n">
        <x:v>6335316676</x:v>
      </x:c>
      <x:c r="D3944" s="9" t="n">
        <x:v>4.8261</x:v>
      </x:c>
      <x:c r="E3944" s="9" t="n">
        <x:f>IF(COUNT(C3944:D3944)=2,C3944*D3944/100000000,"n.a.")</x:f>
        <x:v>305.748718100436</x:v>
      </x:c>
      <x:c r="F3944" s="1" t="str">
        <x:v>get_fund_holders_1d7b543e33e514b4.json</x:v>
      </x:c>
      <x:c r="G3944" s="1" t="str">
        <x:v>get_fund_performance_7c60e350c6141c53.json</x:v>
      </x:c>
    </x:row>
    <x:row r="3945" ht="25" customHeight="1">
      <x:c r="A3945" s="1" t="str">
        <x:v>159922.SZ</x:v>
      </x:c>
      <x:c r="B3945" s="7" t="d">
        <x:v>2026-07-28T00:00:00.000Z</x:v>
      </x:c>
      <x:c r="C3945" s="8" t="n">
        <x:v>2787676765</x:v>
      </x:c>
      <x:c r="D3945" s="9" t="n">
        <x:v>3.0225</x:v>
      </x:c>
      <x:c r="E3945" s="9" t="n">
        <x:f>IF(COUNT(C3945:D3945)=2,C3945*D3945/100000000,"n.a.")</x:f>
        <x:v>84.257530222125</x:v>
      </x:c>
      <x:c r="F3945" s="1" t="str">
        <x:v>get_fund_holders_642ec0bcd548408a.json</x:v>
      </x:c>
      <x:c r="G3945" s="1" t="str">
        <x:v>get_fund_performance_52dd6b7444cbe37f.json</x:v>
      </x:c>
    </x:row>
    <x:row r="3946" ht="25" customHeight="1">
      <x:c r="A3946" s="1" t="str">
        <x:v>159925.SZ</x:v>
      </x:c>
      <x:c r="B3946" s="7" t="d">
        <x:v>2026-07-28T00:00:00.000Z</x:v>
      </x:c>
      <x:c r="C3946" s="8" t="n">
        <x:v>606920856</x:v>
      </x:c>
      <x:c r="D3946" s="9" t="n">
        <x:v>4.6921</x:v>
      </x:c>
      <x:c r="E3946" s="9" t="n">
        <x:f>IF(COUNT(C3946:D3946)=2,C3946*D3946/100000000,"n.a.")</x:f>
        <x:v>28.477333484376</x:v>
      </x:c>
      <x:c r="F3946" s="1" t="str">
        <x:v>get_fund_holders_9654d298fd7411b0.json</x:v>
      </x:c>
      <x:c r="G3946" s="1" t="str">
        <x:v>get_fund_performance_1d4a9808e8556da1.json</x:v>
      </x:c>
    </x:row>
    <x:row r="3947" ht="25" customHeight="1">
      <x:c r="A3947" s="1" t="str">
        <x:v>159935.SZ</x:v>
      </x:c>
      <x:c r="B3947" s="7" t="d">
        <x:v>2026-07-28T00:00:00.000Z</x:v>
      </x:c>
      <x:c r="C3947" s="8" t="n">
        <x:v>27572956</x:v>
      </x:c>
      <x:c r="D3947" s="9" t="n">
        <x:v>2.352</x:v>
      </x:c>
      <x:c r="E3947" s="9" t="n">
        <x:f>IF(COUNT(C3947:D3947)=2,C3947*D3947/100000000,"n.a.")</x:f>
        <x:v>0.6485159251199999</x:v>
      </x:c>
      <x:c r="F3947" s="1" t="str">
        <x:v>get_fund_holders_3a509cba2b0c91ea.json</x:v>
      </x:c>
      <x:c r="G3947" s="1" t="str">
        <x:v>get_fund_performance_aa085c9cb9fda8b6.json</x:v>
      </x:c>
    </x:row>
    <x:row r="3948" ht="25" customHeight="1">
      <x:c r="A3948" s="1" t="str">
        <x:v>159948.SZ</x:v>
      </x:c>
      <x:c r="B3948" s="7" t="d">
        <x:v>2026-07-28T00:00:00.000Z</x:v>
      </x:c>
      <x:c r="C3948" s="8" t="n">
        <x:v>1167697720</x:v>
      </x:c>
      <x:c r="D3948" s="9" t="n">
        <x:v>3.6918</x:v>
      </x:c>
      <x:c r="E3948" s="9" t="n">
        <x:f>IF(COUNT(C3948:D3948)=2,C3948*D3948/100000000,"n.a.")</x:f>
        <x:v>43.10906442696</x:v>
      </x:c>
      <x:c r="F3948" s="1" t="str">
        <x:v>get_fund_holders_fadd370a28d51cf3.json</x:v>
      </x:c>
      <x:c r="G3948" s="1" t="str">
        <x:v>get_fund_performance_bf1ce8849823faae.json</x:v>
      </x:c>
    </x:row>
    <x:row r="3949" ht="25" customHeight="1">
      <x:c r="A3949" s="1" t="str">
        <x:v>159952.SZ</x:v>
      </x:c>
      <x:c r="B3949" s="7" t="d">
        <x:v>2026-07-28T00:00:00.000Z</x:v>
      </x:c>
      <x:c r="C3949" s="8" t="n">
        <x:v>5305184929</x:v>
      </x:c>
      <x:c r="D3949" s="9" t="n">
        <x:v>2.0306</x:v>
      </x:c>
      <x:c r="E3949" s="9" t="n">
        <x:f>IF(COUNT(C3949:D3949)=2,C3949*D3949/100000000,"n.a.")</x:f>
        <x:v>107.727085168274</x:v>
      </x:c>
      <x:c r="F3949" s="1" t="str">
        <x:v>get_fund_holders_f72299d2431949fb.json</x:v>
      </x:c>
      <x:c r="G3949" s="1" t="str">
        <x:v>get_fund_performance_c6948bae147698fe.json</x:v>
      </x:c>
    </x:row>
    <x:row r="3950" ht="25" customHeight="1">
      <x:c r="A3950" s="1" t="str">
        <x:v>159956.SZ</x:v>
      </x:c>
      <x:c r="B3950" s="7" t="d">
        <x:v>2026-07-28T00:00:00.000Z</x:v>
      </x:c>
      <x:c r="C3950" s="8" t="n">
        <x:v>45978674</x:v>
      </x:c>
      <x:c r="D3950" s="9" t="n">
        <x:v>2.1141</x:v>
      </x:c>
      <x:c r="E3950" s="9" t="n">
        <x:f>IF(COUNT(C3950:D3950)=2,C3950*D3950/100000000,"n.a.")</x:f>
        <x:v>0.972035147034</x:v>
      </x:c>
      <x:c r="F3950" s="1" t="str">
        <x:v>get_fund_holders_6f3a5c30140a2cc7.json</x:v>
      </x:c>
      <x:c r="G3950" s="1" t="str">
        <x:v>get_fund_performance_ddc316222fa0f340.json</x:v>
      </x:c>
    </x:row>
    <x:row r="3951" ht="25" customHeight="1">
      <x:c r="A3951" s="1" t="str">
        <x:v>159957.SZ</x:v>
      </x:c>
      <x:c r="B3951" s="7" t="d">
        <x:v>2026-07-28T00:00:00.000Z</x:v>
      </x:c>
      <x:c r="C3951" s="8" t="n">
        <x:v>1248784560</x:v>
      </x:c>
      <x:c r="D3951" s="9" t="n">
        <x:v>2.1946</x:v>
      </x:c>
      <x:c r="E3951" s="9" t="n">
        <x:f>IF(COUNT(C3951:D3951)=2,C3951*D3951/100000000,"n.a.")</x:f>
        <x:v>27.40582595376</x:v>
      </x:c>
      <x:c r="F3951" s="1" t="str">
        <x:v>get_fund_holders_972746bb5dcf2cb7.json</x:v>
      </x:c>
      <x:c r="G3951" s="1" t="str">
        <x:v>get_fund_performance_875d1f9d9b20879b.json</x:v>
      </x:c>
    </x:row>
    <x:row r="3952" ht="25" customHeight="1">
      <x:c r="A3952" s="1" t="str">
        <x:v>159958.SZ</x:v>
      </x:c>
      <x:c r="B3952" s="7" t="d">
        <x:v>2026-07-28T00:00:00.000Z</x:v>
      </x:c>
      <x:c r="C3952" s="8" t="n">
        <x:v>229411448</x:v>
      </x:c>
      <x:c r="D3952" s="9" t="n">
        <x:v>2.0183</x:v>
      </x:c>
      <x:c r="E3952" s="9" t="n">
        <x:f>IF(COUNT(C3952:D3952)=2,C3952*D3952/100000000,"n.a.")</x:f>
        <x:v>4.630211254983999</x:v>
      </x:c>
      <x:c r="F3952" s="1" t="str">
        <x:v>get_fund_holders_3665ca842f2b9d2d.json</x:v>
      </x:c>
      <x:c r="G3952" s="1" t="str">
        <x:v>get_fund_performance_757bebf0dcfab699.json</x:v>
      </x:c>
    </x:row>
    <x:row r="3953" ht="25" customHeight="1">
      <x:c r="A3953" s="1" t="str">
        <x:v>159964.SZ</x:v>
      </x:c>
      <x:c r="B3953" s="7" t="d">
        <x:v>2026-07-28T00:00:00.000Z</x:v>
      </x:c>
      <x:c r="C3953" s="8" t="n">
        <x:v>165481881</x:v>
      </x:c>
      <x:c r="D3953" s="9" t="n">
        <x:v>2.1842</x:v>
      </x:c>
      <x:c r="E3953" s="9" t="n">
        <x:f>IF(COUNT(C3953:D3953)=2,C3953*D3953/100000000,"n.a.")</x:f>
        <x:v>3.6144552448020004</x:v>
      </x:c>
      <x:c r="F3953" s="1" t="str">
        <x:v>get_fund_holders_f7a47e9d730c119a.json</x:v>
      </x:c>
      <x:c r="G3953" s="1" t="str">
        <x:v>get_fund_performance_822b984e855b6212.json</x:v>
      </x:c>
    </x:row>
    <x:row r="3954" ht="25" customHeight="1">
      <x:c r="A3954" s="1" t="str">
        <x:v>159968.SZ</x:v>
      </x:c>
      <x:c r="B3954" s="7" t="d">
        <x:v>2026-07-28T00:00:00.000Z</x:v>
      </x:c>
      <x:c r="C3954" s="8" t="n">
        <x:v>64495098</x:v>
      </x:c>
      <x:c r="D3954" s="9" t="n">
        <x:v>9.7262</x:v>
      </x:c>
      <x:c r="E3954" s="9" t="n">
        <x:f>IF(COUNT(C3954:D3954)=2,C3954*D3954/100000000,"n.a.")</x:f>
        <x:v>6.2729222216760006</x:v>
      </x:c>
      <x:c r="F3954" s="1" t="str">
        <x:v>get_fund_holders_13991b14672a9e5b.json</x:v>
      </x:c>
      <x:c r="G3954" s="1" t="str">
        <x:v>get_fund_performance_0e4c5b8e47ee8e76.json</x:v>
      </x:c>
    </x:row>
    <x:row r="3955" ht="25" customHeight="1">
      <x:c r="A3955" s="1" t="str">
        <x:v>159971.SZ</x:v>
      </x:c>
      <x:c r="B3955" s="7" t="d">
        <x:v>2026-07-28T00:00:00.000Z</x:v>
      </x:c>
      <x:c r="C3955" s="8" t="n">
        <x:v>1728020288</x:v>
      </x:c>
      <x:c r="D3955" s="9" t="n">
        <x:v>1.1626</x:v>
      </x:c>
      <x:c r="E3955" s="9" t="n">
        <x:f>IF(COUNT(C3955:D3955)=2,C3955*D3955/100000000,"n.a.")</x:f>
        <x:v>20.089963868288002</x:v>
      </x:c>
      <x:c r="F3955" s="1" t="str">
        <x:v>get_fund_holders_972746bb5dcf2cb7.json</x:v>
      </x:c>
      <x:c r="G3955" s="1" t="str">
        <x:v>get_fund_performance_875d1f9d9b20879b.json</x:v>
      </x:c>
    </x:row>
    <x:row r="3956" ht="25" customHeight="1">
      <x:c r="A3956" s="1" t="str">
        <x:v>159977.SZ</x:v>
      </x:c>
      <x:c r="B3956" s="7" t="d">
        <x:v>2026-07-28T00:00:00.000Z</x:v>
      </x:c>
      <x:c r="C3956" s="8" t="n">
        <x:v>3437872820</x:v>
      </x:c>
      <x:c r="D3956" s="9" t="n">
        <x:v>1.7346</x:v>
      </x:c>
      <x:c r="E3956" s="9" t="n">
        <x:f>IF(COUNT(C3956:D3956)=2,C3956*D3956/100000000,"n.a.")</x:f>
        <x:v>59.63334193572</x:v>
      </x:c>
      <x:c r="F3956" s="1" t="str">
        <x:v>get_fund_holders_3665ca842f2b9d2d.json</x:v>
      </x:c>
      <x:c r="G3956" s="1" t="str">
        <x:v>get_fund_performance_757bebf0dcfab699.json</x:v>
      </x:c>
    </x:row>
    <x:row r="3957" ht="25" customHeight="1">
      <x:c r="A3957" s="1" t="str">
        <x:v>159982.SZ</x:v>
      </x:c>
      <x:c r="B3957" s="7" t="d">
        <x:v>2026-07-28T00:00:00.000Z</x:v>
      </x:c>
      <x:c r="C3957" s="8" t="n">
        <x:v>150211253</x:v>
      </x:c>
      <x:c r="D3957" s="9" t="n">
        <x:v>2.0006</x:v>
      </x:c>
      <x:c r="E3957" s="9" t="n">
        <x:f>IF(COUNT(C3957:D3957)=2,C3957*D3957/100000000,"n.a.")</x:f>
        <x:v>3.005126327518</x:v>
      </x:c>
      <x:c r="F3957" s="1" t="str">
        <x:v>get_fund_holders_6873838444356b70.json</x:v>
      </x:c>
      <x:c r="G3957" s="1" t="str">
        <x:v>get_fund_performance_c16a854f012da14c.json</x:v>
      </x:c>
    </x:row>
    <x:row r="3958" ht="25" customHeight="1">
      <x:c r="A3958" s="1" t="str">
        <x:v>510300.SH</x:v>
      </x:c>
      <x:c r="B3958" s="7" t="d">
        <x:v>2026-07-28T00:00:00.000Z</x:v>
      </x:c>
      <x:c r="C3958" s="8" t="n">
        <x:v>25334587700</x:v>
      </x:c>
      <x:c r="D3958" s="9" t="n">
        <x:v>4.6254</x:v>
      </x:c>
      <x:c r="E3958" s="9" t="n">
        <x:f>IF(COUNT(C3958:D3958)=2,C3958*D3958/100000000,"n.a.")</x:f>
        <x:v>1171.8260194758</x:v>
      </x:c>
      <x:c r="F3958" s="1" t="str">
        <x:v>get_fund_holders_1e677b142657289e.json</x:v>
      </x:c>
      <x:c r="G3958" s="1" t="str">
        <x:v>get_fund_performance_32b153f453e65745.json</x:v>
      </x:c>
    </x:row>
    <x:row r="3959" ht="25" customHeight="1">
      <x:c r="A3959" s="1" t="str">
        <x:v>510310.SH</x:v>
      </x:c>
      <x:c r="B3959" s="7" t="d">
        <x:v>2026-07-28T00:00:00.000Z</x:v>
      </x:c>
      <x:c r="C3959" s="8" t="n">
        <x:v>11460344000</x:v>
      </x:c>
      <x:c r="D3959" s="9" t="n">
        <x:v>4.4922</x:v>
      </x:c>
      <x:c r="E3959" s="9" t="n">
        <x:f>IF(COUNT(C3959:D3959)=2,C3959*D3959/100000000,"n.a.")</x:f>
        <x:v>514.821573168</x:v>
      </x:c>
      <x:c r="F3959" s="1" t="str">
        <x:v>get_fund_holders_db155956e659ea95.json</x:v>
      </x:c>
      <x:c r="G3959" s="1" t="str">
        <x:v>get_fund_performance_ac2efc383ca02be2.json</x:v>
      </x:c>
    </x:row>
    <x:row r="3960" ht="25" customHeight="1">
      <x:c r="A3960" s="1" t="str">
        <x:v>510320.SH</x:v>
      </x:c>
      <x:c r="B3960" s="7" t="d">
        <x:v>2026-07-28T00:00:00.000Z</x:v>
      </x:c>
      <x:c r="C3960" s="8" t="n">
        <x:v>625068500</x:v>
      </x:c>
      <x:c r="D3960" s="9" t="n">
        <x:v>1.2433</x:v>
      </x:c>
      <x:c r="E3960" s="9" t="n">
        <x:f>IF(COUNT(C3960:D3960)=2,C3960*D3960/100000000,"n.a.")</x:f>
        <x:v>7.7714766605</x:v>
      </x:c>
      <x:c r="F3960" s="1" t="str">
        <x:v>get_fund_holders_b20aeadfd65009a9.json</x:v>
      </x:c>
      <x:c r="G3960" s="1" t="str">
        <x:v>get_fund_performance_6f370d8e0a2e9620.json</x:v>
      </x:c>
    </x:row>
    <x:row r="3961" ht="25" customHeight="1">
      <x:c r="A3961" s="1" t="str">
        <x:v>510330.SH</x:v>
      </x:c>
      <x:c r="B3961" s="7" t="d">
        <x:v>2026-07-28T00:00:00.000Z</x:v>
      </x:c>
      <x:c r="C3961" s="8" t="n">
        <x:v>8615949800</x:v>
      </x:c>
      <x:c r="D3961" s="9" t="n">
        <x:v>4.8219</x:v>
      </x:c>
      <x:c r="E3961" s="9" t="n">
        <x:f>IF(COUNT(C3961:D3961)=2,C3961*D3961/100000000,"n.a.")</x:f>
        <x:v>415.45248340620003</x:v>
      </x:c>
      <x:c r="F3961" s="1" t="str">
        <x:v>get_fund_holders_72fdcd60fda59aca.json</x:v>
      </x:c>
      <x:c r="G3961" s="1" t="str">
        <x:v>get_fund_performance_bfc43c7fa5bbf98b.json</x:v>
      </x:c>
    </x:row>
    <x:row r="3962" ht="25" customHeight="1">
      <x:c r="A3962" s="1" t="str">
        <x:v>510350.SH</x:v>
      </x:c>
      <x:c r="B3962" s="7" t="d">
        <x:v>2026-07-28T00:00:00.000Z</x:v>
      </x:c>
      <x:c r="C3962" s="8" t="n">
        <x:v>681414700</x:v>
      </x:c>
      <x:c r="D3962" s="9" t="n">
        <x:v>4.8574</x:v>
      </x:c>
      <x:c r="E3962" s="9" t="n">
        <x:f>IF(COUNT(C3962:D3962)=2,C3962*D3962/100000000,"n.a.")</x:f>
        <x:v>33.0990376378</x:v>
      </x:c>
      <x:c r="F3962" s="1" t="str">
        <x:v>get_fund_holders_3073d9fb2fa63b6e.json</x:v>
      </x:c>
      <x:c r="G3962" s="1" t="str">
        <x:v>get_fund_performance_4eee3d47edebe064.json</x:v>
      </x:c>
    </x:row>
    <x:row r="3963" ht="25" customHeight="1">
      <x:c r="A3963" s="1" t="str">
        <x:v>510360.SH</x:v>
      </x:c>
      <x:c r="B3963" s="7" t="d">
        <x:v>2026-07-28T00:00:00.000Z</x:v>
      </x:c>
      <x:c r="C3963" s="8" t="n">
        <x:v>1868381200</x:v>
      </x:c>
      <x:c r="D3963" s="9" t="n">
        <x:v>1.7658</x:v>
      </x:c>
      <x:c r="E3963" s="9" t="n">
        <x:f>IF(COUNT(C3963:D3963)=2,C3963*D3963/100000000,"n.a.")</x:f>
        <x:v>32.9918752296</x:v>
      </x:c>
      <x:c r="F3963" s="1" t="str">
        <x:v>get_fund_holders_8112bcd006961a9d.json</x:v>
      </x:c>
      <x:c r="G3963" s="1" t="str">
        <x:v>get_fund_performance_11643907f3f83e2c.json</x:v>
      </x:c>
    </x:row>
    <x:row r="3964" ht="25" customHeight="1">
      <x:c r="A3964" s="1" t="str">
        <x:v>510370.SH</x:v>
      </x:c>
      <x:c r="B3964" s="7" t="d">
        <x:v>2026-07-28T00:00:00.000Z</x:v>
      </x:c>
      <x:c r="C3964" s="8" t="n">
        <x:v>87258100</x:v>
      </x:c>
      <x:c r="D3964" s="9" t="n">
        <x:v>1.0257</x:v>
      </x:c>
      <x:c r="E3964" s="9" t="n">
        <x:f>IF(COUNT(C3964:D3964)=2,C3964*D3964/100000000,"n.a.")</x:f>
        <x:v>0.8950063317</x:v>
      </x:c>
      <x:c r="F3964" s="1" t="str">
        <x:v>get_fund_holders_72fdcd60fda59aca.json</x:v>
      </x:c>
      <x:c r="G3964" s="1" t="str">
        <x:v>get_fund_performance_bfc43c7fa5bbf98b.json</x:v>
      </x:c>
    </x:row>
    <x:row r="3965" ht="25" customHeight="1">
      <x:c r="A3965" s="1" t="str">
        <x:v>510380.SH</x:v>
      </x:c>
      <x:c r="B3965" s="7" t="d">
        <x:v>2026-07-28T00:00:00.000Z</x:v>
      </x:c>
      <x:c r="C3965" s="8" t="n">
        <x:v>1458802400</x:v>
      </x:c>
      <x:c r="D3965" s="9" t="n">
        <x:v>1.3757</x:v>
      </x:c>
      <x:c r="E3965" s="9" t="n">
        <x:f>IF(COUNT(C3965:D3965)=2,C3965*D3965/100000000,"n.a.")</x:f>
        <x:v>20.068744616799997</x:v>
      </x:c>
      <x:c r="F3965" s="1" t="str">
        <x:v>get_fund_holders_b7b2fd863d7cae37.json</x:v>
      </x:c>
      <x:c r="G3965" s="1" t="str">
        <x:v>get_fund_performance_782c037bcb449f29.json</x:v>
      </x:c>
    </x:row>
    <x:row r="3966" ht="25" customHeight="1">
      <x:c r="A3966" s="1" t="str">
        <x:v>510390.SH</x:v>
      </x:c>
      <x:c r="B3966" s="7" t="d">
        <x:v>2026-07-28T00:00:00.000Z</x:v>
      </x:c>
      <x:c r="C3966" s="8" t="n">
        <x:v>126650000</x:v>
      </x:c>
      <x:c r="D3966" s="9" t="n">
        <x:v>5.2238</x:v>
      </x:c>
      <x:c r="E3966" s="9" t="n">
        <x:f>IF(COUNT(C3966:D3966)=2,C3966*D3966/100000000,"n.a.")</x:f>
        <x:v>6.6159427</x:v>
      </x:c>
      <x:c r="F3966" s="1" t="str">
        <x:v>get_fund_holders_de7653a1c69256fb.json</x:v>
      </x:c>
      <x:c r="G3966" s="1" t="str">
        <x:v>get_fund_performance_84601eddc1c275fe.json</x:v>
      </x:c>
    </x:row>
    <x:row r="3967" ht="25" customHeight="1">
      <x:c r="A3967" s="1" t="str">
        <x:v>510500.SH</x:v>
      </x:c>
      <x:c r="B3967" s="7" t="d">
        <x:v>2026-07-28T00:00:00.000Z</x:v>
      </x:c>
      <x:c r="C3967" s="8" t="n">
        <x:v>5654168600</x:v>
      </x:c>
      <x:c r="D3967" s="9" t="n">
        <x:v>7.4549</x:v>
      </x:c>
      <x:c r="E3967" s="9" t="n">
        <x:f>IF(COUNT(C3967:D3967)=2,C3967*D3967/100000000,"n.a.")</x:f>
        <x:v>421.5126149614</x:v>
      </x:c>
      <x:c r="F3967" s="1" t="str">
        <x:v>get_fund_holders_0f3e86d571c495d7.json</x:v>
      </x:c>
      <x:c r="G3967" s="1" t="str">
        <x:v>get_fund_performance_5896dab4189c2620.json</x:v>
      </x:c>
    </x:row>
    <x:row r="3968" ht="25" customHeight="1">
      <x:c r="A3968" s="1" t="str">
        <x:v>510510.SH</x:v>
      </x:c>
      <x:c r="B3968" s="7" t="d">
        <x:v>2026-07-28T00:00:00.000Z</x:v>
      </x:c>
      <x:c r="C3968" s="8" t="n">
        <x:v>947038300</x:v>
      </x:c>
      <x:c r="D3968" s="9" t="n">
        <x:v>2.415</x:v>
      </x:c>
      <x:c r="E3968" s="9" t="n">
        <x:f>IF(COUNT(C3968:D3968)=2,C3968*D3968/100000000,"n.a.")</x:f>
        <x:v>22.870974945</x:v>
      </x:c>
      <x:c r="F3968" s="1" t="str">
        <x:v>get_fund_holders_4b6ceb4ab77d2485.json</x:v>
      </x:c>
      <x:c r="G3968" s="1" t="str">
        <x:v>get_fund_performance_b5f4b8ffdfab8d69.json</x:v>
      </x:c>
    </x:row>
    <x:row r="3969" ht="25" customHeight="1">
      <x:c r="A3969" s="1" t="str">
        <x:v>510530.SH</x:v>
      </x:c>
      <x:c r="B3969" s="7" t="d">
        <x:v>2026-07-28T00:00:00.000Z</x:v>
      </x:c>
      <x:c r="C3969" s="8" t="n">
        <x:v>47979400</x:v>
      </x:c>
      <x:c r="D3969" s="9" t="n">
        <x:v>8.3442</x:v>
      </x:c>
      <x:c r="E3969" s="9" t="n">
        <x:f>IF(COUNT(C3969:D3969)=2,C3969*D3969/100000000,"n.a.")</x:f>
        <x:v>4.0034970948</x:v>
      </x:c>
      <x:c r="F3969" s="1" t="str">
        <x:v>get_fund_holders_02dd5efc1003a96c.json</x:v>
      </x:c>
      <x:c r="G3969" s="1" t="str">
        <x:v>get_fund_performance_b02199b195311b97.json</x:v>
      </x:c>
    </x:row>
    <x:row r="3970" ht="25" customHeight="1">
      <x:c r="A3970" s="1" t="str">
        <x:v>510550.SH</x:v>
      </x:c>
      <x:c r="B3970" s="7" t="d">
        <x:v>2026-07-28T00:00:00.000Z</x:v>
      </x:c>
      <x:c r="C3970" s="8" t="n">
        <x:v>23743300</x:v>
      </x:c>
      <x:c r="D3970" s="9" t="n">
        <x:v>1.9178</x:v>
      </x:c>
      <x:c r="E3970" s="9" t="n">
        <x:f>IF(COUNT(C3970:D3970)=2,C3970*D3970/100000000,"n.a.")</x:f>
        <x:v>0.4553490074</x:v>
      </x:c>
      <x:c r="F3970" s="1" t="str">
        <x:v>get_fund_holders_9716a79bd81ae93a.json</x:v>
      </x:c>
      <x:c r="G3970" s="1" t="str">
        <x:v>get_fund_performance_a204b4467a190cee.json</x:v>
      </x:c>
    </x:row>
    <x:row r="3971" ht="25" customHeight="1">
      <x:c r="A3971" s="1" t="str">
        <x:v>510560.SH</x:v>
      </x:c>
      <x:c r="B3971" s="7" t="d">
        <x:v>2026-07-28T00:00:00.000Z</x:v>
      </x:c>
      <x:c r="C3971" s="8" t="n">
        <x:v>60318700</x:v>
      </x:c>
      <x:c r="D3971" s="9" t="n">
        <x:v>1.8674</x:v>
      </x:c>
      <x:c r="E3971" s="9" t="n">
        <x:f>IF(COUNT(C3971:D3971)=2,C3971*D3971/100000000,"n.a.")</x:f>
        <x:v>1.1263914038</x:v>
      </x:c>
      <x:c r="F3971" s="1" t="str">
        <x:v>get_fund_holders_397f67910833c338.json</x:v>
      </x:c>
      <x:c r="G3971" s="1" t="str">
        <x:v>get_fund_performance_a001173e5434a9d4.json</x:v>
      </x:c>
    </x:row>
    <x:row r="3972" ht="25" customHeight="1">
      <x:c r="A3972" s="1" t="str">
        <x:v>510570.SH</x:v>
      </x:c>
      <x:c r="B3972" s="7" t="d">
        <x:v>2026-07-28T00:00:00.000Z</x:v>
      </x:c>
      <x:c r="C3972" s="8" t="n">
        <x:v>33060600</x:v>
      </x:c>
      <x:c r="D3972" s="9" t="n">
        <x:v>1.1757</x:v>
      </x:c>
      <x:c r="E3972" s="9" t="n">
        <x:f>IF(COUNT(C3972:D3972)=2,C3972*D3972/100000000,"n.a.")</x:f>
        <x:v>0.3886934742</x:v>
      </x:c>
      <x:c r="F3972" s="1" t="str">
        <x:v>get_fund_holders_397f67910833c338.json</x:v>
      </x:c>
      <x:c r="G3972" s="1" t="str">
        <x:v>get_fund_performance_a001173e5434a9d4.json</x:v>
      </x:c>
    </x:row>
    <x:row r="3973" ht="25" customHeight="1">
      <x:c r="A3973" s="1" t="str">
        <x:v>510580.SH</x:v>
      </x:c>
      <x:c r="B3973" s="7" t="d">
        <x:v>2026-07-28T00:00:00.000Z</x:v>
      </x:c>
      <x:c r="C3973" s="8" t="n">
        <x:v>1104568300</x:v>
      </x:c>
      <x:c r="D3973" s="9" t="n">
        <x:v>3.9165</x:v>
      </x:c>
      <x:c r="E3973" s="9" t="n">
        <x:f>IF(COUNT(C3973:D3973)=2,C3973*D3973/100000000,"n.a.")</x:f>
        <x:v>43.2604174695</x:v>
      </x:c>
      <x:c r="F3973" s="1" t="str">
        <x:v>get_fund_holders_642ec0bcd548408a.json</x:v>
      </x:c>
      <x:c r="G3973" s="1" t="str">
        <x:v>get_fund_performance_52dd6b7444cbe37f.json</x:v>
      </x:c>
    </x:row>
    <x:row r="3974" ht="25" customHeight="1">
      <x:c r="A3974" s="1" t="str">
        <x:v>510590.SH</x:v>
      </x:c>
      <x:c r="B3974" s="7" t="d">
        <x:v>2026-07-28T00:00:00.000Z</x:v>
      </x:c>
      <x:c r="C3974" s="8" t="n">
        <x:v>115986100</x:v>
      </x:c>
      <x:c r="D3974" s="9" t="n">
        <x:v>8.0833</x:v>
      </x:c>
      <x:c r="E3974" s="9" t="n">
        <x:f>IF(COUNT(C3974:D3974)=2,C3974*D3974/100000000,"n.a.")</x:f>
        <x:v>9.3755044213</x:v>
      </x:c>
      <x:c r="F3974" s="1" t="str">
        <x:v>get_fund_holders_c3d87f4218ad4583.json</x:v>
      </x:c>
      <x:c r="G3974" s="1" t="str">
        <x:v>get_fund_performance_02aa700a9df0acc2.json</x:v>
      </x:c>
    </x:row>
    <x:row r="3975" ht="25" customHeight="1">
      <x:c r="A3975" s="1" t="str">
        <x:v>512100.SH</x:v>
      </x:c>
      <x:c r="B3975" s="7" t="d">
        <x:v>2026-07-28T00:00:00.000Z</x:v>
      </x:c>
      <x:c r="C3975" s="8" t="n">
        <x:v>9051217600</x:v>
      </x:c>
      <x:c r="D3975" s="9" t="n">
        <x:v>2.8467</x:v>
      </x:c>
      <x:c r="E3975" s="9" t="n">
        <x:f>IF(COUNT(C3975:D3975)=2,C3975*D3975/100000000,"n.a.")</x:f>
        <x:v>257.6610114192</x:v>
      </x:c>
      <x:c r="F3975" s="1" t="str">
        <x:v>get_fund_holders_f06ed8ca04a5c3cd.json</x:v>
      </x:c>
      <x:c r="G3975" s="1" t="str">
        <x:v>get_fund_performance_7ef9212eaf1828ff.json</x:v>
      </x:c>
    </x:row>
    <x:row r="3976" ht="25" customHeight="1">
      <x:c r="A3976" s="1" t="str">
        <x:v>512500.SH</x:v>
      </x:c>
      <x:c r="B3976" s="7" t="d">
        <x:v>2026-07-28T00:00:00.000Z</x:v>
      </x:c>
      <x:c r="C3976" s="8" t="n">
        <x:v>1863208800</x:v>
      </x:c>
      <x:c r="D3976" s="9" t="n">
        <x:v>4.2141</x:v>
      </x:c>
      <x:c r="E3976" s="9" t="n">
        <x:f>IF(COUNT(C3976:D3976)=2,C3976*D3976/100000000,"n.a.")</x:f>
        <x:v>78.5174820408</x:v>
      </x:c>
      <x:c r="F3976" s="1" t="str">
        <x:v>get_fund_holders_9716a79bd81ae93a.json</x:v>
      </x:c>
      <x:c r="G3976" s="1" t="str">
        <x:v>get_fund_performance_a204b4467a190cee.json</x:v>
      </x:c>
    </x:row>
    <x:row r="3977" ht="25" customHeight="1">
      <x:c r="A3977" s="1" t="str">
        <x:v>512510.SH</x:v>
      </x:c>
      <x:c r="B3977" s="7" t="d">
        <x:v>2026-07-28T00:00:00.000Z</x:v>
      </x:c>
      <x:c r="C3977" s="8" t="n">
        <x:v>431929800</x:v>
      </x:c>
      <x:c r="D3977" s="9" t="n">
        <x:v>2.2304</x:v>
      </x:c>
      <x:c r="E3977" s="9" t="n">
        <x:f>IF(COUNT(C3977:D3977)=2,C3977*D3977/100000000,"n.a.")</x:f>
        <x:v>9.6337622592</x:v>
      </x:c>
      <x:c r="F3977" s="1" t="str">
        <x:v>get_fund_holders_cb7a47267215c1da.json</x:v>
      </x:c>
      <x:c r="G3977" s="1" t="str">
        <x:v>get_fund_performance_7bf0efc786c27bf1.json</x:v>
      </x:c>
    </x:row>
    <x:row r="3978" ht="25" customHeight="1">
      <x:c r="A3978" s="1" t="str">
        <x:v>515130.SH</x:v>
      </x:c>
      <x:c r="B3978" s="7" t="d">
        <x:v>2026-07-28T00:00:00.000Z</x:v>
      </x:c>
      <x:c r="C3978" s="8" t="n">
        <x:v>103463200</x:v>
      </x:c>
      <x:c r="D3978" s="9" t="n">
        <x:v>1.5261</x:v>
      </x:c>
      <x:c r="E3978" s="9" t="n">
        <x:f>IF(COUNT(C3978:D3978)=2,C3978*D3978/100000000,"n.a.")</x:f>
        <x:v>1.5789518952000001</x:v>
      </x:c>
      <x:c r="F3978" s="1" t="str">
        <x:v>get_fund_holders_02dd5efc1003a96c.json</x:v>
      </x:c>
      <x:c r="G3978" s="1" t="str">
        <x:v>get_fund_performance_b02199b195311b97.json</x:v>
      </x:c>
    </x:row>
    <x:row r="3979" ht="25" customHeight="1">
      <x:c r="A3979" s="1" t="str">
        <x:v>515190.SH</x:v>
      </x:c>
      <x:c r="B3979" s="7" t="d">
        <x:v>2026-07-28T00:00:00.000Z</x:v>
      </x:c>
      <x:c r="C3979" s="8" t="n">
        <x:v>291466100</x:v>
      </x:c>
      <x:c r="D3979" s="9" t="n">
        <x:v>1.5675</x:v>
      </x:c>
      <x:c r="E3979" s="9" t="n">
        <x:f>IF(COUNT(C3979:D3979)=2,C3979*D3979/100000000,"n.a.")</x:f>
        <x:v>4.5687311175</x:v>
      </x:c>
      <x:c r="F3979" s="1" t="str">
        <x:v>get_fund_holders_4a5b486412b93368.json</x:v>
      </x:c>
      <x:c r="G3979" s="1" t="str">
        <x:v>get_fund_performance_d3b8a29dbfda12d5.json</x:v>
      </x:c>
    </x:row>
    <x:row r="3980" ht="25" customHeight="1">
      <x:c r="A3980" s="1" t="str">
        <x:v>515310.SH</x:v>
      </x:c>
      <x:c r="B3980" s="7" t="d">
        <x:v>2026-07-28T00:00:00.000Z</x:v>
      </x:c>
      <x:c r="C3980" s="8" t="n">
        <x:v>377611200</x:v>
      </x:c>
      <x:c r="D3980" s="9" t="n">
        <x:v>1.3748</x:v>
      </x:c>
      <x:c r="E3980" s="9" t="n">
        <x:f>IF(COUNT(C3980:D3980)=2,C3980*D3980/100000000,"n.a.")</x:f>
        <x:v>5.1913987776</x:v>
      </x:c>
      <x:c r="F3980" s="1" t="str">
        <x:v>get_fund_holders_9654d298fd7411b0.json</x:v>
      </x:c>
      <x:c r="G3980" s="1" t="str">
        <x:v>get_fund_performance_1d4a9808e8556da1.json</x:v>
      </x:c>
    </x:row>
    <x:row r="3981" ht="25" customHeight="1">
      <x:c r="A3981" s="1" t="str">
        <x:v>515330.SH</x:v>
      </x:c>
      <x:c r="B3981" s="7" t="d">
        <x:v>2026-07-28T00:00:00.000Z</x:v>
      </x:c>
      <x:c r="C3981" s="8" t="n">
        <x:v>6512709500</x:v>
      </x:c>
      <x:c r="D3981" s="9" t="n">
        <x:v>1.329</x:v>
      </x:c>
      <x:c r="E3981" s="9" t="n">
        <x:f>IF(COUNT(C3981:D3981)=2,C3981*D3981/100000000,"n.a.")</x:f>
        <x:v>86.553909255</x:v>
      </x:c>
      <x:c r="F3981" s="1" t="str">
        <x:v>get_fund_holders_8112bcd006961a9d.json</x:v>
      </x:c>
      <x:c r="G3981" s="1" t="str">
        <x:v>get_fund_performance_11643907f3f83e2c.json</x:v>
      </x:c>
    </x:row>
    <x:row r="3982" ht="25" customHeight="1">
      <x:c r="A3982" s="1" t="str">
        <x:v>515350.SH</x:v>
      </x:c>
      <x:c r="B3982" s="7" t="d">
        <x:v>2026-07-28T00:00:00.000Z</x:v>
      </x:c>
      <x:c r="C3982" s="8" t="n">
        <x:v>12599200</x:v>
      </x:c>
      <x:c r="D3982" s="9" t="n">
        <x:v>6.2014</x:v>
      </x:c>
      <x:c r="E3982" s="9" t="n">
        <x:f>IF(COUNT(C3982:D3982)=2,C3982*D3982/100000000,"n.a.")</x:f>
        <x:v>0.7813267888</x:v>
      </x:c>
      <x:c r="F3982" s="1" t="str">
        <x:v>get_fund_holders_f7a0251fa6d4d112.json</x:v>
      </x:c>
      <x:c r="G3982" s="1" t="str">
        <x:v>get_fund_performance_f34761a2b46b9330.json</x:v>
      </x:c>
    </x:row>
    <x:row r="3983" ht="25" customHeight="1">
      <x:c r="A3983" s="1" t="str">
        <x:v>515360.SH</x:v>
      </x:c>
      <x:c r="B3983" s="7" t="d">
        <x:v>2026-07-28T00:00:00.000Z</x:v>
      </x:c>
      <x:c r="C3983" s="8" t="n">
        <x:v>38279300</x:v>
      </x:c>
      <x:c r="D3983" s="9" t="n">
        <x:v>6.6736</x:v>
      </x:c>
      <x:c r="E3983" s="9" t="n">
        <x:f>IF(COUNT(C3983:D3983)=2,C3983*D3983/100000000,"n.a.")</x:f>
        <x:v>2.5546073648000003</x:v>
      </x:c>
      <x:c r="F3983" s="1" t="str">
        <x:v>get_fund_holders_b20aeadfd65009a9.json</x:v>
      </x:c>
      <x:c r="G3983" s="1" t="str">
        <x:v>get_fund_performance_6f370d8e0a2e9620.json</x:v>
      </x:c>
    </x:row>
    <x:row r="3984" ht="25" customHeight="1">
      <x:c r="A3984" s="1" t="str">
        <x:v>515380.SH</x:v>
      </x:c>
      <x:c r="B3984" s="7" t="d">
        <x:v>2026-07-28T00:00:00.000Z</x:v>
      </x:c>
      <x:c r="C3984" s="8" t="n">
        <x:v>665199800</x:v>
      </x:c>
      <x:c r="D3984" s="9" t="n">
        <x:v>5.3635</x:v>
      </x:c>
      <x:c r="E3984" s="9" t="n">
        <x:f>IF(COUNT(C3984:D3984)=2,C3984*D3984/100000000,"n.a.")</x:f>
        <x:v>35.677991273</x:v>
      </x:c>
      <x:c r="F3984" s="1" t="str">
        <x:v>get_fund_holders_3073d9fb2fa63b6e.json</x:v>
      </x:c>
      <x:c r="G3984" s="1" t="str">
        <x:v>get_fund_performance_4eee3d47edebe064.json</x:v>
      </x:c>
    </x:row>
    <x:row r="3985" ht="25" customHeight="1">
      <x:c r="A3985" s="1" t="str">
        <x:v>515390.SH</x:v>
      </x:c>
      <x:c r="B3985" s="7" t="d">
        <x:v>2026-07-28T00:00:00.000Z</x:v>
      </x:c>
      <x:c r="C3985" s="8" t="n">
        <x:v>1754683000</x:v>
      </x:c>
      <x:c r="D3985" s="9" t="n">
        <x:v>1.3455</x:v>
      </x:c>
      <x:c r="E3985" s="9" t="n">
        <x:f>IF(COUNT(C3985:D3985)=2,C3985*D3985/100000000,"n.a.")</x:f>
        <x:v>23.609259765</x:v>
      </x:c>
      <x:c r="F3985" s="1" t="str">
        <x:v>get_fund_holders_de7653a1c69256fb.json</x:v>
      </x:c>
      <x:c r="G3985" s="1" t="str">
        <x:v>get_fund_performance_84601eddc1c275fe.json</x:v>
      </x:c>
    </x:row>
    <x:row r="3986" ht="25" customHeight="1">
      <x:c r="A3986" s="1" t="str">
        <x:v>515530.SH</x:v>
      </x:c>
      <x:c r="B3986" s="7" t="d">
        <x:v>2026-07-28T00:00:00.000Z</x:v>
      </x:c>
      <x:c r="C3986" s="8" t="n">
        <x:v>13042700</x:v>
      </x:c>
      <x:c r="D3986" s="9" t="n">
        <x:v>4.1119</x:v>
      </x:c>
      <x:c r="E3986" s="9" t="n">
        <x:f>IF(COUNT(C3986:D3986)=2,C3986*D3986/100000000,"n.a.")</x:f>
        <x:v>0.5363027813</x:v>
      </x:c>
      <x:c r="F3986" s="1" t="str">
        <x:v>get_fund_holders_c3d87f4218ad4583.json</x:v>
      </x:c>
      <x:c r="G3986" s="1" t="str">
        <x:v>get_fund_performance_02aa700a9df0acc2.json</x:v>
      </x:c>
    </x:row>
    <x:row r="3987" ht="25" customHeight="1">
      <x:c r="A3987" s="1" t="str">
        <x:v>515550.SH</x:v>
      </x:c>
      <x:c r="B3987" s="7" t="d">
        <x:v>2026-07-28T00:00:00.000Z</x:v>
      </x:c>
      <x:c r="C3987" s="8" t="n">
        <x:v>19345700</x:v>
      </x:c>
      <x:c r="D3987" s="9" t="n">
        <x:v>1.6811</x:v>
      </x:c>
      <x:c r="E3987" s="9" t="n">
        <x:f>IF(COUNT(C3987:D3987)=2,C3987*D3987/100000000,"n.a.")</x:f>
        <x:v>0.3252205627</x:v>
      </x:c>
      <x:c r="F3987" s="1" t="str">
        <x:v>get_fund_holders_4b6ceb4ab77d2485.json</x:v>
      </x:c>
      <x:c r="G3987" s="1" t="str">
        <x:v>get_fund_performance_b5f4b8ffdfab8d69.json</x:v>
      </x:c>
    </x:row>
    <x:row r="3988" ht="25" customHeight="1">
      <x:c r="A3988" s="1" t="str">
        <x:v>515660.SH</x:v>
      </x:c>
      <x:c r="B3988" s="7" t="d">
        <x:v>2026-07-28T00:00:00.000Z</x:v>
      </x:c>
      <x:c r="C3988" s="8" t="n">
        <x:v>432694200</x:v>
      </x:c>
      <x:c r="D3988" s="9" t="n">
        <x:v>5.7701</x:v>
      </x:c>
      <x:c r="E3988" s="9" t="n">
        <x:f>IF(COUNT(C3988:D3988)=2,C3988*D3988/100000000,"n.a.")</x:f>
        <x:v>24.9668880342</x:v>
      </x:c>
      <x:c r="F3988" s="1" t="str">
        <x:v>get_fund_holders_9f97c20db2568193.json</x:v>
      </x:c>
      <x:c r="G3988" s="1" t="str">
        <x:v>get_fund_performance_cc51021ca3a41cab.json</x:v>
      </x:c>
    </x:row>
    <x:row r="3989" ht="25" customHeight="1">
      <x:c r="A3989" s="1" t="str">
        <x:v>516300.SH</x:v>
      </x:c>
      <x:c r="B3989" s="7" t="d">
        <x:v>2026-07-28T00:00:00.000Z</x:v>
      </x:c>
      <x:c r="C3989" s="8" t="n">
        <x:v>45012600</x:v>
      </x:c>
      <x:c r="D3989" s="9" t="n">
        <x:v>2.9617</x:v>
      </x:c>
      <x:c r="E3989" s="9" t="n">
        <x:f>IF(COUNT(C3989:D3989)=2,C3989*D3989/100000000,"n.a.")</x:f>
        <x:v>1.3331381742</x:v>
      </x:c>
      <x:c r="F3989" s="1" t="str">
        <x:v>get_fund_holders_297fc90dcb4e9518.json</x:v>
      </x:c>
      <x:c r="G3989" s="1" t="str">
        <x:v>get_fund_performance_76033c52f8ce0ced.json</x:v>
      </x:c>
    </x:row>
    <x:row r="3990" ht="25" customHeight="1">
      <x:c r="A3990" s="1" t="str">
        <x:v>560010.SH</x:v>
      </x:c>
      <x:c r="B3990" s="7" t="d">
        <x:v>2026-07-28T00:00:00.000Z</x:v>
      </x:c>
      <x:c r="C3990" s="8" t="n">
        <x:v>2268621700</x:v>
      </x:c>
      <x:c r="D3990" s="9" t="n">
        <x:v>2.919</x:v>
      </x:c>
      <x:c r="E3990" s="9" t="n">
        <x:f>IF(COUNT(C3990:D3990)=2,C3990*D3990/100000000,"n.a.")</x:f>
        <x:v>66.22106742300001</x:v>
      </x:c>
      <x:c r="F3990" s="1" t="str">
        <x:v>get_fund_holders_6873838444356b70.json</x:v>
      </x:c>
      <x:c r="G3990" s="1" t="str">
        <x:v>get_fund_performance_c16a854f012da14c.json</x:v>
      </x:c>
    </x:row>
    <x:row r="3991" ht="25" customHeight="1">
      <x:c r="A3991" s="1" t="str">
        <x:v>560110.SH</x:v>
      </x:c>
      <x:c r="B3991" s="7" t="d">
        <x:v>2026-07-28T00:00:00.000Z</x:v>
      </x:c>
      <x:c r="C3991" s="8" t="n">
        <x:v>337903500</x:v>
      </x:c>
      <x:c r="D3991" s="9" t="n">
        <x:v>1.0551</x:v>
      </x:c>
      <x:c r="E3991" s="9" t="n">
        <x:f>IF(COUNT(C3991:D3991)=2,C3991*D3991/100000000,"n.a.")</x:f>
        <x:v>3.5652198284999996</x:v>
      </x:c>
      <x:c r="F3991" s="1" t="str">
        <x:v>get_fund_holders_297fc90dcb4e9518.json</x:v>
      </x:c>
      <x:c r="G3991" s="1" t="str">
        <x:v>get_fund_performance_76033c52f8ce0ced.json</x:v>
      </x:c>
    </x:row>
    <x:row r="3992" ht="25" customHeight="1">
      <x:c r="A3992" s="1" t="str">
        <x:v>560220.SH</x:v>
      </x:c>
      <x:c r="B3992" s="7" t="d">
        <x:v>2026-07-28T00:00:00.000Z</x:v>
      </x:c>
      <x:c r="C3992" s="8" t="n">
        <x:v>63717000</x:v>
      </x:c>
      <x:c r="D3992" s="9" t="n">
        <x:v>1.2882</x:v>
      </x:c>
      <x:c r="E3992" s="9" t="n">
        <x:f>IF(COUNT(C3992:D3992)=2,C3992*D3992/100000000,"n.a.")</x:f>
        <x:v>0.8208023940000001</x:v>
      </x:c>
      <x:c r="F3992" s="1" t="str">
        <x:v>get_fund_holders_fc050ecb223266b2.json</x:v>
      </x:c>
      <x:c r="G3992" s="1" t="str">
        <x:v>get_fund_performance_64e81de3617dc384.json</x:v>
      </x:c>
    </x:row>
    <x:row r="3993" ht="25" customHeight="1">
      <x:c r="A3993" s="1" t="str">
        <x:v>561350.SH</x:v>
      </x:c>
      <x:c r="B3993" s="7" t="d">
        <x:v>2026-07-28T00:00:00.000Z</x:v>
      </x:c>
      <x:c r="C3993" s="8" t="n">
        <x:v>88700000</x:v>
      </x:c>
      <x:c r="D3993" s="9" t="n">
        <x:v>1.1853</x:v>
      </x:c>
      <x:c r="E3993" s="9" t="n">
        <x:f>IF(COUNT(C3993:D3993)=2,C3993*D3993/100000000,"n.a.")</x:f>
        <x:v>1.0513611</x:v>
      </x:c>
      <x:c r="F3993" s="1" t="str">
        <x:v>get_fund_holders_13991b14672a9e5b.json</x:v>
      </x:c>
      <x:c r="G3993" s="1" t="str">
        <x:v>get_fund_performance_0e4c5b8e47ee8e76.json</x:v>
      </x:c>
    </x:row>
    <x:row r="3994" ht="25" customHeight="1">
      <x:c r="A3994" s="1" t="str">
        <x:v>561370.SH</x:v>
      </x:c>
      <x:c r="B3994" s="7" t="d">
        <x:v>2026-07-28T00:00:00.000Z</x:v>
      </x:c>
      <x:c r="C3994" s="8" t="n">
        <x:v>30356000</x:v>
      </x:c>
      <x:c r="D3994" s="9" t="n">
        <x:v>1.2631</x:v>
      </x:c>
      <x:c r="E3994" s="9" t="n">
        <x:f>IF(COUNT(C3994:D3994)=2,C3994*D3994/100000000,"n.a.")</x:f>
        <x:v>0.38342663599999993</x:v>
      </x:c>
      <x:c r="F3994" s="1" t="str">
        <x:v>get_fund_holders_2726ab4790466ee0.json</x:v>
      </x:c>
      <x:c r="G3994" s="1" t="str">
        <x:v>get_fund_performance_cb9287801365b0fc.json</x:v>
      </x:c>
    </x:row>
    <x:row r="3995" ht="25" customHeight="1">
      <x:c r="A3995" s="1" t="str">
        <x:v>561930.SH</x:v>
      </x:c>
      <x:c r="B3995" s="7" t="d">
        <x:v>2026-07-28T00:00:00.000Z</x:v>
      </x:c>
      <x:c r="C3995" s="8" t="n">
        <x:v>262260600</x:v>
      </x:c>
      <x:c r="D3995" s="9" t="n">
        <x:v>1.5497</x:v>
      </x:c>
      <x:c r="E3995" s="9" t="n">
        <x:f>IF(COUNT(C3995:D3995)=2,C3995*D3995/100000000,"n.a.")</x:f>
        <x:v>4.0642525182</x:v>
      </x:c>
      <x:c r="F3995" s="1" t="str">
        <x:v>get_fund_holders_f7a0251fa6d4d112.json</x:v>
      </x:c>
      <x:c r="G3995" s="1" t="str">
        <x:v>get_fund_performance_f34761a2b46b9330.json</x:v>
      </x:c>
    </x:row>
    <x:row r="3996" ht="25" customHeight="1">
      <x:c r="A3996" s="1" t="str">
        <x:v>562660.SH</x:v>
      </x:c>
      <x:c r="B3996" s="7" t="d">
        <x:v>2026-07-28T00:00:00.000Z</x:v>
      </x:c>
      <x:c r="C3996" s="8" t="n">
        <x:v>268874000</x:v>
      </x:c>
      <x:c r="D3996" s="9" t="n">
        <x:v>1.6553</x:v>
      </x:c>
      <x:c r="E3996" s="9" t="n">
        <x:f>IF(COUNT(C3996:D3996)=2,C3996*D3996/100000000,"n.a.")</x:f>
        <x:v>4.450671322</x:v>
      </x:c>
      <x:c r="F3996" s="1" t="str">
        <x:v>get_fund_holders_a10e2190a42af2eb.json</x:v>
      </x:c>
      <x:c r="G3996" s="1" t="str">
        <x:v>get_fund_performance_074fe7c4861a32c8.json</x:v>
      </x:c>
    </x:row>
    <x:row r="3997" ht="25" customHeight="1">
      <x:c r="A3997" s="1" t="str">
        <x:v>563200.SH</x:v>
      </x:c>
      <x:c r="B3997" s="7" t="d">
        <x:v>2026-07-28T00:00:00.000Z</x:v>
      </x:c>
      <x:c r="C3997" s="8" t="n">
        <x:v>57458800</x:v>
      </x:c>
      <x:c r="D3997" s="9" t="n">
        <x:v>1.3542</x:v>
      </x:c>
      <x:c r="E3997" s="9" t="n">
        <x:f>IF(COUNT(C3997:D3997)=2,C3997*D3997/100000000,"n.a.")</x:f>
        <x:v>0.7781070696000001</x:v>
      </x:c>
      <x:c r="F3997" s="1" t="str">
        <x:v>get_fund_holders_fc050ecb223266b2.json</x:v>
      </x:c>
      <x:c r="G3997" s="1" t="str">
        <x:v>get_fund_performance_64e81de3617dc384.json</x:v>
      </x:c>
    </x:row>
    <x:row r="3998" ht="25" customHeight="1">
      <x:c r="A3998" s="1" t="str">
        <x:v>563300.SH</x:v>
      </x:c>
      <x:c r="B3998" s="7" t="d">
        <x:v>2026-07-28T00:00:00.000Z</x:v>
      </x:c>
      <x:c r="C3998" s="8" t="n">
        <x:v>4621174000</x:v>
      </x:c>
      <x:c r="D3998" s="9" t="n">
        <x:v>1.2808</x:v>
      </x:c>
      <x:c r="E3998" s="9" t="n">
        <x:f>IF(COUNT(C3998:D3998)=2,C3998*D3998/100000000,"n.a.")</x:f>
        <x:v>59.187996592</x:v>
      </x:c>
      <x:c r="F3998" s="1" t="str">
        <x:v>get_fund_holders_a10e2190a42af2eb.json</x:v>
      </x:c>
      <x:c r="G3998" s="1" t="str">
        <x:v>get_fund_performance_074fe7c4861a32c8.json</x:v>
      </x:c>
    </x:row>
    <x:row r="3999" ht="25" customHeight="1">
      <x:c r="A3999" s="1" t="str">
        <x:v>563520.SH</x:v>
      </x:c>
      <x:c r="B3999" s="7" t="d">
        <x:v>2026-07-28T00:00:00.000Z</x:v>
      </x:c>
      <x:c r="C3999" s="8" t="n">
        <x:v>448065000</x:v>
      </x:c>
      <x:c r="D3999" s="9" t="n">
        <x:v>1.187</x:v>
      </x:c>
      <x:c r="E3999" s="9" t="n">
        <x:f>IF(COUNT(C3999:D3999)=2,C3999*D3999/100000000,"n.a.")</x:f>
        <x:v>5.31853155</x:v>
      </x:c>
      <x:c r="F3999" s="1" t="str">
        <x:v>get_fund_holders_1e677b142657289e.json</x:v>
      </x:c>
      <x:c r="G3999" s="1" t="str">
        <x:v>get_fund_performance_32b153f453e65745.json</x:v>
      </x:c>
    </x:row>
    <x:row r="4000" ht="25" customHeight="1">
      <x:c r="A4000" s="1" t="str">
        <x:v>563750.SH</x:v>
      </x:c>
      <x:c r="B4000" s="7" t="d">
        <x:v>2026-07-28T00:00:00.000Z</x:v>
      </x:c>
      <x:c r="C4000" s="8" t="n">
        <x:v>369737000</x:v>
      </x:c>
      <x:c r="D4000" s="9" t="n">
        <x:v>1.0392</x:v>
      </x:c>
      <x:c r="E4000" s="9" t="n">
        <x:f>IF(COUNT(C4000:D4000)=2,C4000*D4000/100000000,"n.a.")</x:f>
        <x:v>3.842306904</x:v>
      </x:c>
      <x:c r="F4000" s="1" t="str">
        <x:v>get_fund_holders_3a509cba2b0c91ea.json</x:v>
      </x:c>
      <x:c r="G4000" s="1" t="str">
        <x:v>get_fund_performance_aa085c9cb9fda8b6.json</x:v>
      </x:c>
    </x:row>
    <x:row r="4001" ht="25" customHeight="1">
      <x:c r="A4001" s="1" t="str">
        <x:v>588000.SH</x:v>
      </x:c>
      <x:c r="B4001" s="7" t="d">
        <x:v>2026-07-28T00:00:00.000Z</x:v>
      </x:c>
      <x:c r="C4001" s="8" t="n">
        <x:v>48173668200</x:v>
      </x:c>
      <x:c r="D4001" s="9" t="n">
        <x:v>1.7864</x:v>
      </x:c>
      <x:c r="E4001" s="9" t="n">
        <x:f>IF(COUNT(C4001:D4001)=2,C4001*D4001/100000000,"n.a.")</x:f>
        <x:v>860.5744087247999</x:v>
      </x:c>
      <x:c r="F4001" s="1" t="str">
        <x:v>get_fund_holders_d7a48f04a3675863.json</x:v>
      </x:c>
      <x:c r="G4001" s="1" t="str">
        <x:v>get_fund_performance_8e72c41e3db9b3ba.json</x:v>
      </x:c>
    </x:row>
    <x:row r="4002" ht="25" customHeight="1">
      <x:c r="A4002" s="1" t="str">
        <x:v>588040.SH</x:v>
      </x:c>
      <x:c r="B4002" s="7" t="d">
        <x:v>2026-07-28T00:00:00.000Z</x:v>
      </x:c>
      <x:c r="C4002" s="8" t="n">
        <x:v>145889000</x:v>
      </x:c>
      <x:c r="D4002" s="9" t="n">
        <x:v>1.7172</x:v>
      </x:c>
      <x:c r="E4002" s="9" t="n">
        <x:f>IF(COUNT(C4002:D4002)=2,C4002*D4002/100000000,"n.a.")</x:f>
        <x:v>2.505205908</x:v>
      </x:c>
      <x:c r="F4002" s="1" t="str">
        <x:v>get_fund_holders_289aa24890e2120f.json</x:v>
      </x:c>
      <x:c r="G4002" s="1" t="str">
        <x:v>get_fund_performance_132f843fe326f0e9.json</x:v>
      </x:c>
    </x:row>
    <x:row r="4003" ht="25" customHeight="1">
      <x:c r="A4003" s="1" t="str">
        <x:v>588050.SH</x:v>
      </x:c>
      <x:c r="B4003" s="7" t="d">
        <x:v>2026-07-28T00:00:00.000Z</x:v>
      </x:c>
      <x:c r="C4003" s="8" t="n">
        <x:v>5945241300</x:v>
      </x:c>
      <x:c r="D4003" s="9" t="n">
        <x:v>1.7341</x:v>
      </x:c>
      <x:c r="E4003" s="9" t="n">
        <x:f>IF(COUNT(C4003:D4003)=2,C4003*D4003/100000000,"n.a.")</x:f>
        <x:v>103.0964293833</x:v>
      </x:c>
      <x:c r="F4003" s="1" t="str">
        <x:v>get_fund_holders_bf65d0019adb3c3e.json</x:v>
      </x:c>
      <x:c r="G4003" s="1" t="str">
        <x:v>get_fund_performance_dbfdb5899fd5fed8.json</x:v>
      </x:c>
    </x:row>
    <x:row r="4004" ht="25" customHeight="1">
      <x:c r="A4004" s="1" t="str">
        <x:v>588060.SH</x:v>
      </x:c>
      <x:c r="B4004" s="7" t="d">
        <x:v>2026-07-28T00:00:00.000Z</x:v>
      </x:c>
      <x:c r="C4004" s="8" t="n">
        <x:v>7033140000</x:v>
      </x:c>
      <x:c r="D4004" s="9" t="n">
        <x:v>1.075</x:v>
      </x:c>
      <x:c r="E4004" s="9" t="n">
        <x:f>IF(COUNT(C4004:D4004)=2,C4004*D4004/100000000,"n.a.")</x:f>
        <x:v>75.606255</x:v>
      </x:c>
      <x:c r="F4004" s="1" t="str">
        <x:v>get_fund_holders_5233c0fc3241a32c.json</x:v>
      </x:c>
      <x:c r="G4004" s="1" t="str">
        <x:v>get_fund_performance_efd396d3cd9bc676.json</x:v>
      </x:c>
    </x:row>
    <x:row r="4005" ht="25" customHeight="1">
      <x:c r="A4005" s="1" t="str">
        <x:v>588080.SH</x:v>
      </x:c>
      <x:c r="B4005" s="7" t="d">
        <x:v>2026-07-28T00:00:00.000Z</x:v>
      </x:c>
      <x:c r="C4005" s="8" t="n">
        <x:v>23281628100</x:v>
      </x:c>
      <x:c r="D4005" s="9" t="n">
        <x:v>1.7321</x:v>
      </x:c>
      <x:c r="E4005" s="9" t="n">
        <x:f>IF(COUNT(C4005:D4005)=2,C4005*D4005/100000000,"n.a.")</x:f>
        <x:v>403.2610803201</x:v>
      </x:c>
      <x:c r="F4005" s="1" t="str">
        <x:v>get_fund_holders_d208616395cf29e5.json</x:v>
      </x:c>
      <x:c r="G4005" s="1" t="str">
        <x:v>get_fund_performance_436bcdb0b10648ba.json</x:v>
      </x:c>
    </x:row>
    <x:row r="4006" ht="25" customHeight="1">
      <x:c r="A4006" s="1" t="str">
        <x:v>588090.SH</x:v>
      </x:c>
      <x:c r="B4006" s="7" t="d">
        <x:v>2026-07-28T00:00:00.000Z</x:v>
      </x:c>
      <x:c r="C4006" s="8" t="n">
        <x:v>2847072800</x:v>
      </x:c>
      <x:c r="D4006" s="9" t="n">
        <x:v>1.7408</x:v>
      </x:c>
      <x:c r="E4006" s="9" t="n">
        <x:f>IF(COUNT(C4006:D4006)=2,C4006*D4006/100000000,"n.a.")</x:f>
        <x:v>49.5618433024</x:v>
      </x:c>
      <x:c r="F4006" s="1" t="str">
        <x:v>get_fund_holders_0e8c333096cb6d9b.json</x:v>
      </x:c>
      <x:c r="G4006" s="1" t="str">
        <x:v>get_fund_performance_5d7f4203664c3089.json</x:v>
      </x:c>
    </x:row>
    <x:row r="4007" ht="25" customHeight="1">
      <x:c r="A4007" s="1" t="str">
        <x:v>588150.SH</x:v>
      </x:c>
      <x:c r="B4007" s="7" t="d">
        <x:v>2026-07-28T00:00:00.000Z</x:v>
      </x:c>
      <x:c r="C4007" s="8" t="n">
        <x:v>369932600</x:v>
      </x:c>
      <x:c r="D4007" s="9" t="n">
        <x:v>1.1986</x:v>
      </x:c>
      <x:c r="E4007" s="9" t="n">
        <x:f>IF(COUNT(C4007:D4007)=2,C4007*D4007/100000000,"n.a.")</x:f>
        <x:v>4.4340121436</x:v>
      </x:c>
      <x:c r="F4007" s="1" t="str">
        <x:v>get_fund_holders_9969b0d406d0b745.json</x:v>
      </x:c>
      <x:c r="G4007" s="1" t="str">
        <x:v>get_fund_performance_e05a94b547791553.json</x:v>
      </x:c>
    </x:row>
    <x:row r="4008" ht="25" customHeight="1">
      <x:c r="A4008" s="1" t="str">
        <x:v>588180.SH</x:v>
      </x:c>
      <x:c r="B4008" s="7" t="d">
        <x:v>2026-07-28T00:00:00.000Z</x:v>
      </x:c>
      <x:c r="C4008" s="8" t="n">
        <x:v>734853700</x:v>
      </x:c>
      <x:c r="D4008" s="9" t="n">
        <x:v>1.1023</x:v>
      </x:c>
      <x:c r="E4008" s="9" t="n">
        <x:f>IF(COUNT(C4008:D4008)=2,C4008*D4008/100000000,"n.a.")</x:f>
        <x:v>8.1002923351</x:v>
      </x:c>
      <x:c r="F4008" s="1" t="str">
        <x:v>get_fund_holders_a16d4a3c86b477e3.json</x:v>
      </x:c>
      <x:c r="G4008" s="1" t="str">
        <x:v>get_fund_performance_dbfdb5899fd5fed8.json</x:v>
      </x:c>
    </x:row>
    <x:row r="4009" ht="25" customHeight="1">
      <x:c r="A4009" s="1" t="str">
        <x:v>588280.SH</x:v>
      </x:c>
      <x:c r="B4009" s="7" t="d">
        <x:v>2026-07-28T00:00:00.000Z</x:v>
      </x:c>
      <x:c r="C4009" s="8" t="n">
        <x:v>368121000</x:v>
      </x:c>
      <x:c r="D4009" s="9" t="n">
        <x:v>1.2179</x:v>
      </x:c>
      <x:c r="E4009" s="9" t="n">
        <x:f>IF(COUNT(C4009:D4009)=2,C4009*D4009/100000000,"n.a.")</x:f>
        <x:v>4.483345658999999</x:v>
      </x:c>
      <x:c r="F4009" s="1" t="str">
        <x:v>get_fund_holders_e06a4127f41e102c.json</x:v>
      </x:c>
      <x:c r="G4009" s="1" t="str">
        <x:v>get_fund_performance_40a67205fc558839.json</x:v>
      </x:c>
    </x:row>
    <x:row r="4010" ht="25" customHeight="1">
      <x:c r="A4010" s="1" t="str">
        <x:v>588720.SH</x:v>
      </x:c>
      <x:c r="B4010" s="7" t="d">
        <x:v>2026-07-28T00:00:00.000Z</x:v>
      </x:c>
      <x:c r="C4010" s="8" t="n">
        <x:v>102241800</x:v>
      </x:c>
      <x:c r="D4010" s="9" t="n">
        <x:v>1.7162</x:v>
      </x:c>
      <x:c r="E4010" s="9" t="n">
        <x:f>IF(COUNT(C4010:D4010)=2,C4010*D4010/100000000,"n.a.")</x:f>
        <x:v>1.7546737716</x:v>
      </x:c>
      <x:c r="F4010" s="1" t="str">
        <x:v>get_fund_holders_522e7c68c534d3b2.json</x:v>
      </x:c>
      <x:c r="G4010" s="1" t="str">
        <x:v>get_fund_performance_5d7f4203664c3089.json</x:v>
      </x:c>
    </x:row>
    <x:row r="4011" ht="25" customHeight="1">
      <x:c r="A4011" s="1" t="str">
        <x:v>588840.SH</x:v>
      </x:c>
      <x:c r="B4011" s="7" t="d">
        <x:v>2026-07-28T00:00:00.000Z</x:v>
      </x:c>
      <x:c r="C4011" s="8" t="n">
        <x:v>58236000</x:v>
      </x:c>
      <x:c r="D4011" s="9" t="n">
        <x:v>1.5656</x:v>
      </x:c>
      <x:c r="E4011" s="9" t="n">
        <x:f>IF(COUNT(C4011:D4011)=2,C4011*D4011/100000000,"n.a.")</x:f>
        <x:v>0.9117428160000001</x:v>
      </x:c>
      <x:c r="F4011" s="1" t="str">
        <x:v>get_fund_holders_0b63176527658f63.json</x:v>
      </x:c>
      <x:c r="G4011" s="1" t="str">
        <x:v>get_fund_performance_132f843fe326f0e9.json</x:v>
      </x:c>
    </x:row>
    <x:row r="4012" ht="25" customHeight="1">
      <x:c r="A4012" s="1" t="str">
        <x:v>588870.SH</x:v>
      </x:c>
      <x:c r="B4012" s="7" t="d">
        <x:v>2026-07-28T00:00:00.000Z</x:v>
      </x:c>
      <x:c r="C4012" s="8" t="n">
        <x:v>650552000</x:v>
      </x:c>
      <x:c r="D4012" s="9" t="n">
        <x:v>1.7194</x:v>
      </x:c>
      <x:c r="E4012" s="9" t="n">
        <x:f>IF(COUNT(C4012:D4012)=2,C4012*D4012/100000000,"n.a.")</x:f>
        <x:v>11.185591087999999</x:v>
      </x:c>
      <x:c r="F4012" s="1" t="str">
        <x:v>get_fund_holders_caa4c3c02f912995.json</x:v>
      </x:c>
      <x:c r="G4012" s="1" t="str">
        <x:v>get_fund_performance_efd396d3cd9bc676.json</x:v>
      </x:c>
    </x:row>
    <x:row r="4013" ht="25" customHeight="1">
      <x:c r="A4013" s="1" t="str">
        <x:v>588940.SH</x:v>
      </x:c>
      <x:c r="B4013" s="7" t="d">
        <x:v>2026-07-28T00:00:00.000Z</x:v>
      </x:c>
      <x:c r="C4013" s="8" t="n">
        <x:v>2678840000</x:v>
      </x:c>
      <x:c r="D4013" s="9" t="n">
        <x:v>0.8757</x:v>
      </x:c>
      <x:c r="E4013" s="9" t="n">
        <x:f>IF(COUNT(C4013:D4013)=2,C4013*D4013/100000000,"n.a.")</x:f>
        <x:v>23.45860188</x:v>
      </x:c>
      <x:c r="F4013" s="1" t="str">
        <x:v>get_fund_holders_dd0a9debd3f4f444.json</x:v>
      </x:c>
      <x:c r="G4013" s="1" t="str">
        <x:v>get_fund_performance_45fcf26c430218d7.json</x:v>
      </x:c>
    </x:row>
    <x:row r="4014" ht="25" customHeight="1">
      <x:c r="A4014" s="1" t="str">
        <x:v>588950.SH</x:v>
      </x:c>
      <x:c r="B4014" s="7" t="d">
        <x:v>2026-07-28T00:00:00.000Z</x:v>
      </x:c>
      <x:c r="C4014" s="8" t="n">
        <x:v>533729700</x:v>
      </x:c>
      <x:c r="D4014" s="9" t="n">
        <x:v>1.7681</x:v>
      </x:c>
      <x:c r="E4014" s="9" t="n">
        <x:f>IF(COUNT(C4014:D4014)=2,C4014*D4014/100000000,"n.a.")</x:f>
        <x:v>9.4368748257</x:v>
      </x:c>
      <x:c r="F4014" s="1" t="str">
        <x:v>get_fund_holders_d208616395cf29e5.json</x:v>
      </x:c>
      <x:c r="G4014" s="1" t="str">
        <x:v>get_fund_performance_436bcdb0b10648ba.json</x:v>
      </x:c>
    </x:row>
    <x:row r="4015" ht="25" customHeight="1">
      <x:c r="A4015" s="1" t="str">
        <x:v>589150.SH</x:v>
      </x:c>
      <x:c r="B4015" s="7" t="d">
        <x:v>2026-07-28T00:00:00.000Z</x:v>
      </x:c>
      <x:c r="C4015" s="8" t="n">
        <x:v>745437200</x:v>
      </x:c>
      <x:c r="D4015" s="9" t="n">
        <x:v>1.2269</x:v>
      </x:c>
      <x:c r="E4015" s="9" t="n">
        <x:f>IF(COUNT(C4015:D4015)=2,C4015*D4015/100000000,"n.a.")</x:f>
        <x:v>9.1457690068</x:v>
      </x:c>
      <x:c r="F4015" s="1" t="str">
        <x:v>get_fund_holders_9969b0d406d0b745.json</x:v>
      </x:c>
      <x:c r="G4015" s="1" t="str">
        <x:v>get_fund_performance_e05a94b547791553.json</x:v>
      </x:c>
    </x:row>
    <x:row r="4016" ht="25" customHeight="1">
      <x:c r="A4016" s="1" t="str">
        <x:v>589360.SH</x:v>
      </x:c>
      <x:c r="B4016" s="7" t="d">
        <x:v>2026-07-28T00:00:00.000Z</x:v>
      </x:c>
      <x:c r="C4016" s="8" t="n">
        <x:v>2459174000</x:v>
      </x:c>
      <x:c r="D4016" s="9" t="n">
        <x:v>0.8738</x:v>
      </x:c>
      <x:c r="E4016" s="9" t="n">
        <x:f>IF(COUNT(C4016:D4016)=2,C4016*D4016/100000000,"n.a.")</x:f>
        <x:v>21.488262412000005</x:v>
      </x:c>
      <x:c r="F4016" s="1" t="str">
        <x:v>get_fund_holders_6945901b696ca7c1.json</x:v>
      </x:c>
      <x:c r="G4016" s="1" t="str">
        <x:v>get_fund_performance_471c330b09cc8ef2.json</x:v>
      </x:c>
    </x:row>
    <x:row r="4017" ht="25" customHeight="1">
      <x:c r="A4017" s="1" t="str">
        <x:v>589850.SH</x:v>
      </x:c>
      <x:c r="B4017" s="7" t="d">
        <x:v>2026-07-28T00:00:00.000Z</x:v>
      </x:c>
      <x:c r="C4017" s="8" t="n">
        <x:v>694057000</x:v>
      </x:c>
      <x:c r="D4017" s="9" t="n">
        <x:v>1.6218</x:v>
      </x:c>
      <x:c r="E4017" s="9" t="n">
        <x:f>IF(COUNT(C4017:D4017)=2,C4017*D4017/100000000,"n.a.")</x:f>
        <x:v>11.256216425999998</x:v>
      </x:c>
      <x:c r="F4017" s="1" t="str">
        <x:v>get_fund_holders_d7a48f04a3675863.json</x:v>
      </x:c>
      <x:c r="G4017" s="1" t="str">
        <x:v>get_fund_performance_8e72c41e3db9b3ba.json</x:v>
      </x:c>
    </x:row>
    <x:row r="4018" ht="25" customHeight="1">
      <x:c r="A4018" s="1" t="str">
        <x:v>159205.SZ</x:v>
      </x:c>
      <x:c r="B4018" s="7" t="d">
        <x:v>2026-07-29T00:00:00.000Z</x:v>
      </x:c>
      <x:c r="C4018" s="8" t="n">
        <x:v>721056064</x:v>
      </x:c>
      <x:c r="D4018" s="9" t="n">
        <x:v>1.6592</x:v>
      </x:c>
      <x:c r="E4018" s="9" t="n">
        <x:f>IF(COUNT(C4018:D4018)=2,C4018*D4018/100000000,"n.a.")</x:f>
        <x:v>11.963762213888</x:v>
      </x:c>
      <x:c r="F4018" s="1" t="str">
        <x:v>get_fund_holders_dd0a9debd3f4f444.json</x:v>
      </x:c>
      <x:c r="G4018" s="1" t="str">
        <x:v>get_fund_performance_45fcf26c430218d7.json</x:v>
      </x:c>
    </x:row>
    <x:row r="4019" ht="25" customHeight="1">
      <x:c r="A4019" s="1" t="str">
        <x:v>159247.SZ</x:v>
      </x:c>
      <x:c r="B4019" s="7" t="d">
        <x:v>2026-07-29T00:00:00.000Z</x:v>
      </x:c>
      <x:c r="C4019" s="8" t="n">
        <x:v>525984966</x:v>
      </x:c>
      <x:c r="D4019" s="9" t="n">
        <x:v>1.0159</x:v>
      </x:c>
      <x:c r="E4019" s="9" t="n">
        <x:f>IF(COUNT(C4019:D4019)=2,C4019*D4019/100000000,"n.a.")</x:f>
        <x:v>5.343481269594</x:v>
      </x:c>
      <x:c r="F4019" s="1" t="str">
        <x:v>get_fund_holders_fadd370a28d51cf3.json</x:v>
      </x:c>
      <x:c r="G4019" s="1" t="str">
        <x:v>get_fund_performance_bf1ce8849823faae.json</x:v>
      </x:c>
    </x:row>
    <x:row r="4020" ht="25" customHeight="1">
      <x:c r="A4020" s="1" t="str">
        <x:v>159300.SZ</x:v>
      </x:c>
      <x:c r="B4020" s="7" t="d">
        <x:v>2026-07-29T00:00:00.000Z</x:v>
      </x:c>
      <x:c r="C4020" s="8" t="n">
        <x:v>438358097</x:v>
      </x:c>
      <x:c r="D4020" s="9" t="n">
        <x:v>4.9876</x:v>
      </x:c>
      <x:c r="E4020" s="9" t="n">
        <x:f>IF(COUNT(C4020:D4020)=2,C4020*D4020/100000000,"n.a.")</x:f>
        <x:v>21.863548445972</x:v>
      </x:c>
      <x:c r="F4020" s="1" t="str">
        <x:v>get_fund_holders_b7b2fd863d7cae37.json</x:v>
      </x:c>
      <x:c r="G4020" s="1" t="str">
        <x:v>get_fund_performance_782c037bcb449f29.json</x:v>
      </x:c>
    </x:row>
    <x:row r="4021" ht="25" customHeight="1">
      <x:c r="A4021" s="1" t="str">
        <x:v>159330.SZ</x:v>
      </x:c>
      <x:c r="B4021" s="7" t="d">
        <x:v>2026-07-29T00:00:00.000Z</x:v>
      </x:c>
      <x:c r="C4021" s="8" t="n">
        <x:v>473801009</x:v>
      </x:c>
      <x:c r="D4021" s="9" t="n">
        <x:v>1.437</x:v>
      </x:c>
      <x:c r="E4021" s="9" t="n">
        <x:f>IF(COUNT(C4021:D4021)=2,C4021*D4021/100000000,"n.a.")</x:f>
        <x:v>6.808520499329999</x:v>
      </x:c>
      <x:c r="F4021" s="1" t="str">
        <x:v>get_fund_holders_db155956e659ea95.json</x:v>
      </x:c>
      <x:c r="G4021" s="1" t="str">
        <x:v>get_fund_performance_ac2efc383ca02be2.json</x:v>
      </x:c>
    </x:row>
    <x:row r="4022" ht="25" customHeight="1">
      <x:c r="A4022" s="1" t="str">
        <x:v>159337.SZ</x:v>
      </x:c>
      <x:c r="B4022" s="7" t="d">
        <x:v>2026-07-29T00:00:00.000Z</x:v>
      </x:c>
      <x:c r="C4022" s="8" t="n">
        <x:v>293710611</x:v>
      </x:c>
      <x:c r="D4022" s="9" t="n">
        <x:v>1.7186</x:v>
      </x:c>
      <x:c r="E4022" s="9" t="n">
        <x:f>IF(COUNT(C4022:D4022)=2,C4022*D4022/100000000,"n.a.")</x:f>
        <x:v>5.047710560646</x:v>
      </x:c>
      <x:c r="F4022" s="1" t="str">
        <x:v>get_fund_holders_0f3e86d571c495d7.json</x:v>
      </x:c>
      <x:c r="G4022" s="1" t="str">
        <x:v>get_fund_performance_5896dab4189c2620.json</x:v>
      </x:c>
    </x:row>
    <x:row r="4023" ht="25" customHeight="1">
      <x:c r="A4023" s="1" t="str">
        <x:v>159393.SZ</x:v>
      </x:c>
      <x:c r="B4023" s="7" t="d">
        <x:v>2026-07-29T00:00:00.000Z</x:v>
      </x:c>
      <x:c r="C4023" s="8" t="n">
        <x:v>96946342</x:v>
      </x:c>
      <x:c r="D4023" s="9" t="n">
        <x:v>4.9294</x:v>
      </x:c>
      <x:c r="E4023" s="9" t="n">
        <x:f>IF(COUNT(C4023:D4023)=2,C4023*D4023/100000000,"n.a.")</x:f>
        <x:v>4.778872982548</x:v>
      </x:c>
      <x:c r="F4023" s="1" t="str">
        <x:v>get_fund_holders_9f97c20db2568193.json</x:v>
      </x:c>
      <x:c r="G4023" s="1" t="str">
        <x:v>get_fund_performance_cc51021ca3a41cab.json</x:v>
      </x:c>
    </x:row>
    <x:row r="4024" ht="25" customHeight="1">
      <x:c r="A4024" s="1" t="str">
        <x:v>159500.SZ</x:v>
      </x:c>
      <x:c r="B4024" s="7" t="d">
        <x:v>2026-07-29T00:00:00.000Z</x:v>
      </x:c>
      <x:c r="C4024" s="8" t="n">
        <x:v>252538865</x:v>
      </x:c>
      <x:c r="D4024" s="9" t="n">
        <x:v>1.1277</x:v>
      </x:c>
      <x:c r="E4024" s="9" t="n">
        <x:f>IF(COUNT(C4024:D4024)=2,C4024*D4024/100000000,"n.a.")</x:f>
        <x:v>2.8478807806049997</x:v>
      </x:c>
      <x:c r="F4024" s="1" t="str">
        <x:v>get_fund_holders_cb7a47267215c1da.json</x:v>
      </x:c>
      <x:c r="G4024" s="1" t="str">
        <x:v>get_fund_performance_7bf0efc786c27bf1.json</x:v>
      </x:c>
    </x:row>
    <x:row r="4025" ht="25" customHeight="1">
      <x:c r="A4025" s="1" t="str">
        <x:v>159531.SZ</x:v>
      </x:c>
      <x:c r="B4025" s="7" t="d">
        <x:v>2026-07-29T00:00:00.000Z</x:v>
      </x:c>
      <x:c r="C4025" s="8" t="n">
        <x:v>1004608406</x:v>
      </x:c>
      <x:c r="D4025" s="9" t="n">
        <x:v>1.3039</x:v>
      </x:c>
      <x:c r="E4025" s="9" t="n">
        <x:f>IF(COUNT(C4025:D4025)=2,C4025*D4025/100000000,"n.a.")</x:f>
        <x:v>13.099089005834</x:v>
      </x:c>
      <x:c r="F4025" s="1" t="str">
        <x:v>get_fund_holders_6dc695d00ba15682.json</x:v>
      </x:c>
      <x:c r="G4025" s="1" t="str">
        <x:v>get_fund_performance_e916a21462249c2f.json</x:v>
      </x:c>
    </x:row>
    <x:row r="4026" ht="25" customHeight="1">
      <x:c r="A4026" s="1" t="str">
        <x:v>159532.SZ</x:v>
      </x:c>
      <x:c r="B4026" s="7" t="d">
        <x:v>2026-07-29T00:00:00.000Z</x:v>
      </x:c>
      <x:c r="C4026" s="8" t="n">
        <x:v>183564791</x:v>
      </x:c>
      <x:c r="D4026" s="9" t="n">
        <x:v>1.4852</x:v>
      </x:c>
      <x:c r="E4026" s="9" t="n">
        <x:f>IF(COUNT(C4026:D4026)=2,C4026*D4026/100000000,"n.a.")</x:f>
        <x:v>2.726304275932</x:v>
      </x:c>
      <x:c r="F4026" s="1" t="str">
        <x:v>get_fund_holders_6dc695d00ba15682.json</x:v>
      </x:c>
      <x:c r="G4026" s="1" t="str">
        <x:v>get_fund_performance_e916a21462249c2f.json</x:v>
      </x:c>
    </x:row>
    <x:row r="4027" ht="25" customHeight="1">
      <x:c r="A4027" s="1" t="str">
        <x:v>159533.SZ</x:v>
      </x:c>
      <x:c r="B4027" s="7" t="d">
        <x:v>2026-07-29T00:00:00.000Z</x:v>
      </x:c>
      <x:c r="C4027" s="8" t="n">
        <x:v>15458785</x:v>
      </x:c>
      <x:c r="D4027" s="9" t="n">
        <x:v>1.7211</x:v>
      </x:c>
      <x:c r="E4027" s="9" t="n">
        <x:f>IF(COUNT(C4027:D4027)=2,C4027*D4027/100000000,"n.a.")</x:f>
        <x:v>0.266061148635</x:v>
      </x:c>
      <x:c r="F4027" s="1" t="str">
        <x:v>get_fund_holders_2726ab4790466ee0.json</x:v>
      </x:c>
      <x:c r="G4027" s="1" t="str">
        <x:v>get_fund_performance_cb9287801365b0fc.json</x:v>
      </x:c>
    </x:row>
    <x:row r="4028" ht="25" customHeight="1">
      <x:c r="A4028" s="1" t="str">
        <x:v>159535.SZ</x:v>
      </x:c>
      <x:c r="B4028" s="7" t="d">
        <x:v>2026-07-29T00:00:00.000Z</x:v>
      </x:c>
      <x:c r="C4028" s="8" t="n">
        <x:v>28981088</x:v>
      </x:c>
      <x:c r="D4028" s="9" t="n">
        <x:v>1.3257</x:v>
      </x:c>
      <x:c r="E4028" s="9" t="n">
        <x:f>IF(COUNT(C4028:D4028)=2,C4028*D4028/100000000,"n.a.")</x:f>
        <x:v>0.38420228361600006</x:v>
      </x:c>
      <x:c r="F4028" s="1" t="str">
        <x:v>get_fund_holders_b0ac19f70da2b9d6.json</x:v>
      </x:c>
      <x:c r="G4028" s="1" t="str">
        <x:v>get_fund_performance_8091d233a91473cf.json</x:v>
      </x:c>
    </x:row>
    <x:row r="4029" ht="25" customHeight="1">
      <x:c r="A4029" s="1" t="str">
        <x:v>159536.SZ</x:v>
      </x:c>
      <x:c r="B4029" s="7" t="d">
        <x:v>2026-07-29T00:00:00.000Z</x:v>
      </x:c>
      <x:c r="C4029" s="8" t="n">
        <x:v>73261589</x:v>
      </x:c>
      <x:c r="D4029" s="9" t="n">
        <x:v>1.2538</x:v>
      </x:c>
      <x:c r="E4029" s="9" t="n">
        <x:f>IF(COUNT(C4029:D4029)=2,C4029*D4029/100000000,"n.a.")</x:f>
        <x:v>0.9185538028820001</x:v>
      </x:c>
      <x:c r="F4029" s="1" t="str">
        <x:v>get_fund_holders_b0ac19f70da2b9d6.json</x:v>
      </x:c>
      <x:c r="G4029" s="1" t="str">
        <x:v>get_fund_performance_8091d233a91473cf.json</x:v>
      </x:c>
    </x:row>
    <x:row r="4030" ht="25" customHeight="1">
      <x:c r="A4030" s="1" t="str">
        <x:v>159629.SZ</x:v>
      </x:c>
      <x:c r="B4030" s="7" t="d">
        <x:v>2026-07-29T00:00:00.000Z</x:v>
      </x:c>
      <x:c r="C4030" s="8" t="n">
        <x:v>893252663</x:v>
      </x:c>
      <x:c r="D4030" s="9" t="n">
        <x:v>2.9638</x:v>
      </x:c>
      <x:c r="E4030" s="9" t="n">
        <x:f>IF(COUNT(C4030:D4030)=2,C4030*D4030/100000000,"n.a.")</x:f>
        <x:v>26.474222425994</x:v>
      </x:c>
      <x:c r="F4030" s="1" t="str">
        <x:v>get_fund_holders_f06ed8ca04a5c3cd.json</x:v>
      </x:c>
      <x:c r="G4030" s="1" t="str">
        <x:v>get_fund_performance_7ef9212eaf1828ff.json</x:v>
      </x:c>
    </x:row>
    <x:row r="4031" ht="25" customHeight="1">
      <x:c r="A4031" s="1" t="str">
        <x:v>159633.SZ</x:v>
      </x:c>
      <x:c r="B4031" s="7" t="d">
        <x:v>2026-07-29T00:00:00.000Z</x:v>
      </x:c>
      <x:c r="C4031" s="8" t="n">
        <x:v>1626162658</x:v>
      </x:c>
      <x:c r="D4031" s="9" t="n">
        <x:v>3.0303</x:v>
      </x:c>
      <x:c r="E4031" s="9" t="n">
        <x:f>IF(COUNT(C4031:D4031)=2,C4031*D4031/100000000,"n.a.")</x:f>
        <x:v>49.277607025374</x:v>
      </x:c>
      <x:c r="F4031" s="1" t="str">
        <x:v>get_fund_holders_cdfe40210f5aa2b8.json</x:v>
      </x:c>
      <x:c r="G4031" s="1" t="str">
        <x:v>get_fund_performance_240cbda96a3d63f3.json</x:v>
      </x:c>
    </x:row>
    <x:row r="4032" ht="25" customHeight="1">
      <x:c r="A4032" s="1" t="str">
        <x:v>159673.SZ</x:v>
      </x:c>
      <x:c r="B4032" s="7" t="d">
        <x:v>2026-07-29T00:00:00.000Z</x:v>
      </x:c>
      <x:c r="C4032" s="8" t="n">
        <x:v>1921528385</x:v>
      </x:c>
      <x:c r="D4032" s="9" t="n">
        <x:v>1.2808</x:v>
      </x:c>
      <x:c r="E4032" s="9" t="n">
        <x:f>IF(COUNT(C4032:D4032)=2,C4032*D4032/100000000,"n.a.")</x:f>
        <x:v>24.610935555079998</x:v>
      </x:c>
      <x:c r="F4032" s="1" t="str">
        <x:v>get_fund_holders_1d7b543e33e514b4.json</x:v>
      </x:c>
      <x:c r="G4032" s="1" t="str">
        <x:v>get_fund_performance_7c60e350c6141c53.json</x:v>
      </x:c>
    </x:row>
    <x:row r="4033" ht="25" customHeight="1">
      <x:c r="A4033" s="1" t="str">
        <x:v>159808.SZ</x:v>
      </x:c>
      <x:c r="B4033" s="7" t="d">
        <x:v>2026-07-29T00:00:00.000Z</x:v>
      </x:c>
      <x:c r="C4033" s="8" t="n">
        <x:v>51484790</x:v>
      </x:c>
      <x:c r="D4033" s="9" t="n">
        <x:v>1.3095</x:v>
      </x:c>
      <x:c r="E4033" s="9" t="n">
        <x:f>IF(COUNT(C4033:D4033)=2,C4033*D4033/100000000,"n.a.")</x:f>
        <x:v>0.6741933250500001</x:v>
      </x:c>
      <x:c r="F4033" s="1" t="str">
        <x:v>get_fund_holders_e011263fc4341082.json</x:v>
      </x:c>
      <x:c r="G4033" s="1" t="str">
        <x:v>get_fund_performance_23d6e3cf533bf329.json</x:v>
      </x:c>
    </x:row>
    <x:row r="4034" ht="25" customHeight="1">
      <x:c r="A4034" s="1" t="str">
        <x:v>159810.SZ</x:v>
      </x:c>
      <x:c r="B4034" s="7" t="d">
        <x:v>2026-07-29T00:00:00.000Z</x:v>
      </x:c>
      <x:c r="C4034" s="8" t="n">
        <x:v>59475458</x:v>
      </x:c>
      <x:c r="D4034" s="9" t="n">
        <x:v>1.361</x:v>
      </x:c>
      <x:c r="E4034" s="9" t="n">
        <x:f>IF(COUNT(C4034:D4034)=2,C4034*D4034/100000000,"n.a.")</x:f>
        <x:v>0.8094609833799999</x:v>
      </x:c>
      <x:c r="F4034" s="1" t="str">
        <x:v>get_fund_holders_e011263fc4341082.json</x:v>
      </x:c>
      <x:c r="G4034" s="1" t="str">
        <x:v>get_fund_performance_23d6e3cf533bf329.json</x:v>
      </x:c>
    </x:row>
    <x:row r="4035" ht="25" customHeight="1">
      <x:c r="A4035" s="1" t="str">
        <x:v>159820.SZ</x:v>
      </x:c>
      <x:c r="B4035" s="7" t="d">
        <x:v>2026-07-29T00:00:00.000Z</x:v>
      </x:c>
      <x:c r="C4035" s="8" t="n">
        <x:v>1368908470</x:v>
      </x:c>
      <x:c r="D4035" s="9" t="n">
        <x:v>1.3062</x:v>
      </x:c>
      <x:c r="E4035" s="9" t="n">
        <x:f>IF(COUNT(C4035:D4035)=2,C4035*D4035/100000000,"n.a.")</x:f>
        <x:v>17.88068243514</x:v>
      </x:c>
      <x:c r="F4035" s="1" t="str">
        <x:v>get_fund_holders_4a5b486412b93368.json</x:v>
      </x:c>
      <x:c r="G4035" s="1" t="str">
        <x:v>get_fund_performance_d3b8a29dbfda12d5.json</x:v>
      </x:c>
    </x:row>
    <x:row r="4036" ht="25" customHeight="1">
      <x:c r="A4036" s="1" t="str">
        <x:v>159821.SZ</x:v>
      </x:c>
      <x:c r="B4036" s="7" t="d">
        <x:v>2026-07-29T00:00:00.000Z</x:v>
      </x:c>
      <x:c r="C4036" s="8" t="n">
        <x:v>65920000</x:v>
      </x:c>
      <x:c r="D4036" s="9" t="n">
        <x:v>1.2737</x:v>
      </x:c>
      <x:c r="E4036" s="9" t="n">
        <x:f>IF(COUNT(C4036:D4036)=2,C4036*D4036/100000000,"n.a.")</x:f>
        <x:v>0.83962304</x:v>
      </x:c>
      <x:c r="F4036" s="1" t="str">
        <x:v>get_fund_holders_6f3a5c30140a2cc7.json</x:v>
      </x:c>
      <x:c r="G4036" s="1" t="str">
        <x:v>get_fund_performance_ddc316222fa0f340.json</x:v>
      </x:c>
    </x:row>
    <x:row r="4037" ht="25" customHeight="1">
      <x:c r="A4037" s="1" t="str">
        <x:v>159845.SZ</x:v>
      </x:c>
      <x:c r="B4037" s="7" t="d">
        <x:v>2026-07-29T00:00:00.000Z</x:v>
      </x:c>
      <x:c r="C4037" s="8" t="n">
        <x:v>4299425606</x:v>
      </x:c>
      <x:c r="D4037" s="9" t="n">
        <x:v>2.952</x:v>
      </x:c>
      <x:c r="E4037" s="9" t="n">
        <x:f>IF(COUNT(C4037:D4037)=2,C4037*D4037/100000000,"n.a.")</x:f>
        <x:v>126.91904388912</x:v>
      </x:c>
      <x:c r="F4037" s="1" t="str">
        <x:v>get_fund_holders_cdfe40210f5aa2b8.json</x:v>
      </x:c>
      <x:c r="G4037" s="1" t="str">
        <x:v>get_fund_performance_240cbda96a3d63f3.json</x:v>
      </x:c>
    </x:row>
    <x:row r="4038" ht="25" customHeight="1">
      <x:c r="A4038" s="1" t="str">
        <x:v>159908.SZ</x:v>
      </x:c>
      <x:c r="B4038" s="7" t="d">
        <x:v>2026-07-29T00:00:00.000Z</x:v>
      </x:c>
      <x:c r="C4038" s="8" t="n">
        <x:v>334229029</x:v>
      </x:c>
      <x:c r="D4038" s="9" t="n">
        <x:v>3.1642</x:v>
      </x:c>
      <x:c r="E4038" s="9" t="n">
        <x:f>IF(COUNT(C4038:D4038)=2,C4038*D4038/100000000,"n.a.")</x:f>
        <x:v>10.575674935618</x:v>
      </x:c>
      <x:c r="F4038" s="1" t="str">
        <x:v>get_fund_holders_f72299d2431949fb.json</x:v>
      </x:c>
      <x:c r="G4038" s="1" t="str">
        <x:v>get_fund_performance_c6948bae147698fe.json</x:v>
      </x:c>
    </x:row>
    <x:row r="4039" ht="25" customHeight="1">
      <x:c r="A4039" s="1" t="str">
        <x:v>159915.SZ</x:v>
      </x:c>
      <x:c r="B4039" s="7" t="d">
        <x:v>2026-07-29T00:00:00.000Z</x:v>
      </x:c>
      <x:c r="C4039" s="8" t="n">
        <x:v>20048454936</x:v>
      </x:c>
      <x:c r="D4039" s="9" t="n">
        <x:v>3.4019</x:v>
      </x:c>
      <x:c r="E4039" s="9" t="n">
        <x:f>IF(COUNT(C4039:D4039)=2,C4039*D4039/100000000,"n.a.")</x:f>
        <x:v>682.028388467784</x:v>
      </x:c>
      <x:c r="F4039" s="1" t="str">
        <x:v>get_fund_holders_f7a47e9d730c119a.json</x:v>
      </x:c>
      <x:c r="G4039" s="1" t="str">
        <x:v>get_fund_performance_822b984e855b6212.json</x:v>
      </x:c>
    </x:row>
    <x:row r="4040" ht="25" customHeight="1">
      <x:c r="A4040" s="1" t="str">
        <x:v>159919.SZ</x:v>
      </x:c>
      <x:c r="B4040" s="7" t="d">
        <x:v>2026-07-29T00:00:00.000Z</x:v>
      </x:c>
      <x:c r="C4040" s="8" t="n">
        <x:v>6424416676</x:v>
      </x:c>
      <x:c r="D4040" s="9" t="n">
        <x:v>4.8592</x:v>
      </x:c>
      <x:c r="E4040" s="9" t="n">
        <x:f>IF(COUNT(C4040:D4040)=2,C4040*D4040/100000000,"n.a.")</x:f>
        <x:v>312.17525512019205</x:v>
      </x:c>
      <x:c r="F4040" s="1" t="str">
        <x:v>get_fund_holders_1d7b543e33e514b4.json</x:v>
      </x:c>
      <x:c r="G4040" s="1" t="str">
        <x:v>get_fund_performance_7c60e350c6141c53.json</x:v>
      </x:c>
    </x:row>
    <x:row r="4041" ht="25" customHeight="1">
      <x:c r="A4041" s="1" t="str">
        <x:v>159922.SZ</x:v>
      </x:c>
      <x:c r="B4041" s="7" t="d">
        <x:v>2026-07-29T00:00:00.000Z</x:v>
      </x:c>
      <x:c r="C4041" s="8" t="n">
        <x:v>3012676765</x:v>
      </x:c>
      <x:c r="D4041" s="9" t="n">
        <x:v>3.056</x:v>
      </x:c>
      <x:c r="E4041" s="9" t="n">
        <x:f>IF(COUNT(C4041:D4041)=2,C4041*D4041/100000000,"n.a.")</x:f>
        <x:v>92.0674019384</x:v>
      </x:c>
      <x:c r="F4041" s="1" t="str">
        <x:v>get_fund_holders_642ec0bcd548408a.json</x:v>
      </x:c>
      <x:c r="G4041" s="1" t="str">
        <x:v>get_fund_performance_52dd6b7444cbe37f.json</x:v>
      </x:c>
    </x:row>
    <x:row r="4042" ht="25" customHeight="1">
      <x:c r="A4042" s="1" t="str">
        <x:v>159925.SZ</x:v>
      </x:c>
      <x:c r="B4042" s="7" t="d">
        <x:v>2026-07-29T00:00:00.000Z</x:v>
      </x:c>
      <x:c r="C4042" s="8" t="n">
        <x:v>611420856</x:v>
      </x:c>
      <x:c r="D4042" s="9" t="n">
        <x:v>4.7263</x:v>
      </x:c>
      <x:c r="E4042" s="9" t="n">
        <x:f>IF(COUNT(C4042:D4042)=2,C4042*D4042/100000000,"n.a.")</x:f>
        <x:v>28.897583917128</x:v>
      </x:c>
      <x:c r="F4042" s="1" t="str">
        <x:v>get_fund_holders_9654d298fd7411b0.json</x:v>
      </x:c>
      <x:c r="G4042" s="1" t="str">
        <x:v>get_fund_performance_1d4a9808e8556da1.json</x:v>
      </x:c>
    </x:row>
    <x:row r="4043" ht="25" customHeight="1">
      <x:c r="A4043" s="1" t="str">
        <x:v>159935.SZ</x:v>
      </x:c>
      <x:c r="B4043" s="7" t="d">
        <x:v>2026-07-29T00:00:00.000Z</x:v>
      </x:c>
      <x:c r="C4043" s="8" t="n">
        <x:v>27572956</x:v>
      </x:c>
      <x:c r="D4043" s="9" t="n">
        <x:v>2.3783</x:v>
      </x:c>
      <x:c r="E4043" s="9" t="n">
        <x:f>IF(COUNT(C4043:D4043)=2,C4043*D4043/100000000,"n.a.")</x:f>
        <x:v>0.655767612548</x:v>
      </x:c>
      <x:c r="F4043" s="1" t="str">
        <x:v>get_fund_holders_3a509cba2b0c91ea.json</x:v>
      </x:c>
      <x:c r="G4043" s="1" t="str">
        <x:v>get_fund_performance_aa085c9cb9fda8b6.json</x:v>
      </x:c>
    </x:row>
    <x:row r="4044" ht="25" customHeight="1">
      <x:c r="A4044" s="1" t="str">
        <x:v>159948.SZ</x:v>
      </x:c>
      <x:c r="B4044" s="7" t="d">
        <x:v>2026-07-29T00:00:00.000Z</x:v>
      </x:c>
      <x:c r="C4044" s="8" t="n">
        <x:v>1180697720</x:v>
      </x:c>
      <x:c r="D4044" s="9" t="n">
        <x:v>3.7493</x:v>
      </x:c>
      <x:c r="E4044" s="9" t="n">
        <x:f>IF(COUNT(C4044:D4044)=2,C4044*D4044/100000000,"n.a.")</x:f>
        <x:v>44.26789961596</x:v>
      </x:c>
      <x:c r="F4044" s="1" t="str">
        <x:v>get_fund_holders_fadd370a28d51cf3.json</x:v>
      </x:c>
      <x:c r="G4044" s="1" t="str">
        <x:v>get_fund_performance_bf1ce8849823faae.json</x:v>
      </x:c>
    </x:row>
    <x:row r="4045" ht="25" customHeight="1">
      <x:c r="A4045" s="1" t="str">
        <x:v>159952.SZ</x:v>
      </x:c>
      <x:c r="B4045" s="7" t="d">
        <x:v>2026-07-29T00:00:00.000Z</x:v>
      </x:c>
      <x:c r="C4045" s="8" t="n">
        <x:v>5454784929</x:v>
      </x:c>
      <x:c r="D4045" s="9" t="n">
        <x:v>2.062</x:v>
      </x:c>
      <x:c r="E4045" s="9" t="n">
        <x:f>IF(COUNT(C4045:D4045)=2,C4045*D4045/100000000,"n.a.")</x:f>
        <x:v>112.47766523598</x:v>
      </x:c>
      <x:c r="F4045" s="1" t="str">
        <x:v>get_fund_holders_f72299d2431949fb.json</x:v>
      </x:c>
      <x:c r="G4045" s="1" t="str">
        <x:v>get_fund_performance_c6948bae147698fe.json</x:v>
      </x:c>
    </x:row>
    <x:row r="4046" ht="25" customHeight="1">
      <x:c r="A4046" s="1" t="str">
        <x:v>159956.SZ</x:v>
      </x:c>
      <x:c r="B4046" s="7" t="d">
        <x:v>2026-07-29T00:00:00.000Z</x:v>
      </x:c>
      <x:c r="C4046" s="8" t="n">
        <x:v>47978674</x:v>
      </x:c>
      <x:c r="D4046" s="9" t="n">
        <x:v>2.1467</x:v>
      </x:c>
      <x:c r="E4046" s="9" t="n">
        <x:f>IF(COUNT(C4046:D4046)=2,C4046*D4046/100000000,"n.a.")</x:f>
        <x:v>1.029958194758</x:v>
      </x:c>
      <x:c r="F4046" s="1" t="str">
        <x:v>get_fund_holders_6f3a5c30140a2cc7.json</x:v>
      </x:c>
      <x:c r="G4046" s="1" t="str">
        <x:v>get_fund_performance_ddc316222fa0f340.json</x:v>
      </x:c>
    </x:row>
    <x:row r="4047" ht="25" customHeight="1">
      <x:c r="A4047" s="1" t="str">
        <x:v>159957.SZ</x:v>
      </x:c>
      <x:c r="B4047" s="7" t="d">
        <x:v>2026-07-29T00:00:00.000Z</x:v>
      </x:c>
      <x:c r="C4047" s="8" t="n">
        <x:v>1256784560</x:v>
      </x:c>
      <x:c r="D4047" s="9" t="n">
        <x:v>2.2285</x:v>
      </x:c>
      <x:c r="E4047" s="9" t="n">
        <x:f>IF(COUNT(C4047:D4047)=2,C4047*D4047/100000000,"n.a.")</x:f>
        <x:v>28.0074439196</x:v>
      </x:c>
      <x:c r="F4047" s="1" t="str">
        <x:v>get_fund_holders_972746bb5dcf2cb7.json</x:v>
      </x:c>
      <x:c r="G4047" s="1" t="str">
        <x:v>get_fund_performance_875d1f9d9b20879b.json</x:v>
      </x:c>
    </x:row>
    <x:row r="4048" ht="25" customHeight="1">
      <x:c r="A4048" s="1" t="str">
        <x:v>159958.SZ</x:v>
      </x:c>
      <x:c r="B4048" s="7" t="d">
        <x:v>2026-07-29T00:00:00.000Z</x:v>
      </x:c>
      <x:c r="C4048" s="8" t="n">
        <x:v>228711448</x:v>
      </x:c>
      <x:c r="D4048" s="9" t="n">
        <x:v>2.0494</x:v>
      </x:c>
      <x:c r="E4048" s="9" t="n">
        <x:f>IF(COUNT(C4048:D4048)=2,C4048*D4048/100000000,"n.a.")</x:f>
        <x:v>4.687212415312</x:v>
      </x:c>
      <x:c r="F4048" s="1" t="str">
        <x:v>get_fund_holders_3665ca842f2b9d2d.json</x:v>
      </x:c>
      <x:c r="G4048" s="1" t="str">
        <x:v>get_fund_performance_757bebf0dcfab699.json</x:v>
      </x:c>
    </x:row>
    <x:row r="4049" ht="25" customHeight="1">
      <x:c r="A4049" s="1" t="str">
        <x:v>159964.SZ</x:v>
      </x:c>
      <x:c r="B4049" s="7" t="d">
        <x:v>2026-07-29T00:00:00.000Z</x:v>
      </x:c>
      <x:c r="C4049" s="8" t="n">
        <x:v>165481881</x:v>
      </x:c>
      <x:c r="D4049" s="9" t="n">
        <x:v>2.2179</x:v>
      </x:c>
      <x:c r="E4049" s="9" t="n">
        <x:f>IF(COUNT(C4049:D4049)=2,C4049*D4049/100000000,"n.a.")</x:f>
        <x:v>3.6702226386990007</x:v>
      </x:c>
      <x:c r="F4049" s="1" t="str">
        <x:v>get_fund_holders_f7a47e9d730c119a.json</x:v>
      </x:c>
      <x:c r="G4049" s="1" t="str">
        <x:v>get_fund_performance_822b984e855b6212.json</x:v>
      </x:c>
    </x:row>
    <x:row r="4050" ht="25" customHeight="1">
      <x:c r="A4050" s="1" t="str">
        <x:v>159968.SZ</x:v>
      </x:c>
      <x:c r="B4050" s="7" t="d">
        <x:v>2026-07-29T00:00:00.000Z</x:v>
      </x:c>
      <x:c r="C4050" s="8" t="n">
        <x:v>65295098</x:v>
      </x:c>
      <x:c r="D4050" s="9" t="n">
        <x:v>9.8338</x:v>
      </x:c>
      <x:c r="E4050" s="9" t="n">
        <x:f>IF(COUNT(C4050:D4050)=2,C4050*D4050/100000000,"n.a.")</x:f>
        <x:v>6.420989347123999</x:v>
      </x:c>
      <x:c r="F4050" s="1" t="str">
        <x:v>get_fund_holders_13991b14672a9e5b.json</x:v>
      </x:c>
      <x:c r="G4050" s="1" t="str">
        <x:v>get_fund_performance_0e4c5b8e47ee8e76.json</x:v>
      </x:c>
    </x:row>
    <x:row r="4051" ht="25" customHeight="1">
      <x:c r="A4051" s="1" t="str">
        <x:v>159971.SZ</x:v>
      </x:c>
      <x:c r="B4051" s="7" t="d">
        <x:v>2026-07-29T00:00:00.000Z</x:v>
      </x:c>
      <x:c r="C4051" s="8" t="n">
        <x:v>1724020288</x:v>
      </x:c>
      <x:c r="D4051" s="9" t="n">
        <x:v>1.1805</x:v>
      </x:c>
      <x:c r="E4051" s="9" t="n">
        <x:f>IF(COUNT(C4051:D4051)=2,C4051*D4051/100000000,"n.a.")</x:f>
        <x:v>20.352059499840003</x:v>
      </x:c>
      <x:c r="F4051" s="1" t="str">
        <x:v>get_fund_holders_972746bb5dcf2cb7.json</x:v>
      </x:c>
      <x:c r="G4051" s="1" t="str">
        <x:v>get_fund_performance_875d1f9d9b20879b.json</x:v>
      </x:c>
    </x:row>
    <x:row r="4052" ht="25" customHeight="1">
      <x:c r="A4052" s="1" t="str">
        <x:v>159977.SZ</x:v>
      </x:c>
      <x:c r="B4052" s="7" t="d">
        <x:v>2026-07-29T00:00:00.000Z</x:v>
      </x:c>
      <x:c r="C4052" s="8" t="n">
        <x:v>3501872820</x:v>
      </x:c>
      <x:c r="D4052" s="9" t="n">
        <x:v>1.7614</x:v>
      </x:c>
      <x:c r="E4052" s="9" t="n">
        <x:f>IF(COUNT(C4052:D4052)=2,C4052*D4052/100000000,"n.a.")</x:f>
        <x:v>61.68198785148001</x:v>
      </x:c>
      <x:c r="F4052" s="1" t="str">
        <x:v>get_fund_holders_3665ca842f2b9d2d.json</x:v>
      </x:c>
      <x:c r="G4052" s="1" t="str">
        <x:v>get_fund_performance_757bebf0dcfab699.json</x:v>
      </x:c>
    </x:row>
    <x:row r="4053" ht="25" customHeight="1">
      <x:c r="A4053" s="1" t="str">
        <x:v>159982.SZ</x:v>
      </x:c>
      <x:c r="B4053" s="7" t="d">
        <x:v>2026-07-29T00:00:00.000Z</x:v>
      </x:c>
      <x:c r="C4053" s="8" t="n">
        <x:v>150211253</x:v>
      </x:c>
      <x:c r="D4053" s="9" t="n">
        <x:v>2.0235</x:v>
      </x:c>
      <x:c r="E4053" s="9" t="n">
        <x:f>IF(COUNT(C4053:D4053)=2,C4053*D4053/100000000,"n.a.")</x:f>
        <x:v>3.039524704455</x:v>
      </x:c>
      <x:c r="F4053" s="1" t="str">
        <x:v>get_fund_holders_6873838444356b70.json</x:v>
      </x:c>
      <x:c r="G4053" s="1" t="str">
        <x:v>get_fund_performance_c16a854f012da14c.json</x:v>
      </x:c>
    </x:row>
    <x:row r="4054" ht="25" customHeight="1">
      <x:c r="A4054" s="1" t="str">
        <x:v>510300.SH</x:v>
      </x:c>
      <x:c r="B4054" s="7" t="d">
        <x:v>2026-07-29T00:00:00.000Z</x:v>
      </x:c>
      <x:c r="C4054" s="8" t="n">
        <x:v>25947487700</x:v>
      </x:c>
      <x:c r="D4054" s="9" t="n">
        <x:v>4.6568</x:v>
      </x:c>
      <x:c r="E4054" s="9" t="n">
        <x:f>IF(COUNT(C4054:D4054)=2,C4054*D4054/100000000,"n.a.")</x:f>
        <x:v>1208.3226072136</x:v>
      </x:c>
      <x:c r="F4054" s="1" t="str">
        <x:v>get_fund_holders_1e677b142657289e.json</x:v>
      </x:c>
      <x:c r="G4054" s="1" t="str">
        <x:v>get_fund_performance_32b153f453e65745.json</x:v>
      </x:c>
    </x:row>
    <x:row r="4055" ht="25" customHeight="1">
      <x:c r="A4055" s="1" t="str">
        <x:v>510310.SH</x:v>
      </x:c>
      <x:c r="B4055" s="7" t="d">
        <x:v>2026-07-29T00:00:00.000Z</x:v>
      </x:c>
      <x:c r="C4055" s="8" t="n">
        <x:v>11574644000</x:v>
      </x:c>
      <x:c r="D4055" s="9" t="n">
        <x:v>4.5229</x:v>
      </x:c>
      <x:c r="E4055" s="9" t="n">
        <x:f>IF(COUNT(C4055:D4055)=2,C4055*D4055/100000000,"n.a.")</x:f>
        <x:v>523.509573476</x:v>
      </x:c>
      <x:c r="F4055" s="1" t="str">
        <x:v>get_fund_holders_db155956e659ea95.json</x:v>
      </x:c>
      <x:c r="G4055" s="1" t="str">
        <x:v>get_fund_performance_ac2efc383ca02be2.json</x:v>
      </x:c>
    </x:row>
    <x:row r="4056" ht="25" customHeight="1">
      <x:c r="A4056" s="1" t="str">
        <x:v>510320.SH</x:v>
      </x:c>
      <x:c r="B4056" s="7" t="d">
        <x:v>2026-07-29T00:00:00.000Z</x:v>
      </x:c>
      <x:c r="C4056" s="8" t="n">
        <x:v>628068500</x:v>
      </x:c>
      <x:c r="D4056" s="9" t="n">
        <x:v>1.2516</x:v>
      </x:c>
      <x:c r="E4056" s="9" t="n">
        <x:f>IF(COUNT(C4056:D4056)=2,C4056*D4056/100000000,"n.a.")</x:f>
        <x:v>7.860905346</x:v>
      </x:c>
      <x:c r="F4056" s="1" t="str">
        <x:v>get_fund_holders_b20aeadfd65009a9.json</x:v>
      </x:c>
      <x:c r="G4056" s="1" t="str">
        <x:v>get_fund_performance_6f370d8e0a2e9620.json</x:v>
      </x:c>
    </x:row>
    <x:row r="4057" ht="25" customHeight="1">
      <x:c r="A4057" s="1" t="str">
        <x:v>510330.SH</x:v>
      </x:c>
      <x:c r="B4057" s="7" t="d">
        <x:v>2026-07-29T00:00:00.000Z</x:v>
      </x:c>
      <x:c r="C4057" s="8" t="n">
        <x:v>8649249800</x:v>
      </x:c>
      <x:c r="D4057" s="9" t="n">
        <x:v>4.855</x:v>
      </x:c>
      <x:c r="E4057" s="9" t="n">
        <x:f>IF(COUNT(C4057:D4057)=2,C4057*D4057/100000000,"n.a.")</x:f>
        <x:v>419.92107779</x:v>
      </x:c>
      <x:c r="F4057" s="1" t="str">
        <x:v>get_fund_holders_72fdcd60fda59aca.json</x:v>
      </x:c>
      <x:c r="G4057" s="1" t="str">
        <x:v>get_fund_performance_bfc43c7fa5bbf98b.json</x:v>
      </x:c>
    </x:row>
    <x:row r="4058" ht="25" customHeight="1">
      <x:c r="A4058" s="1" t="str">
        <x:v>510350.SH</x:v>
      </x:c>
      <x:c r="B4058" s="7" t="d">
        <x:v>2026-07-29T00:00:00.000Z</x:v>
      </x:c>
      <x:c r="C4058" s="8" t="n">
        <x:v>682314700</x:v>
      </x:c>
      <x:c r="D4058" s="9" t="n">
        <x:v>4.8918</x:v>
      </x:c>
      <x:c r="E4058" s="9" t="n">
        <x:f>IF(COUNT(C4058:D4058)=2,C4058*D4058/100000000,"n.a.")</x:f>
        <x:v>33.3774704946</x:v>
      </x:c>
      <x:c r="F4058" s="1" t="str">
        <x:v>get_fund_holders_3073d9fb2fa63b6e.json</x:v>
      </x:c>
      <x:c r="G4058" s="1" t="str">
        <x:v>get_fund_performance_4eee3d47edebe064.json</x:v>
      </x:c>
    </x:row>
    <x:row r="4059" ht="25" customHeight="1">
      <x:c r="A4059" s="1" t="str">
        <x:v>510360.SH</x:v>
      </x:c>
      <x:c r="B4059" s="7" t="d">
        <x:v>2026-07-29T00:00:00.000Z</x:v>
      </x:c>
      <x:c r="C4059" s="8" t="n">
        <x:v>1889381200</x:v>
      </x:c>
      <x:c r="D4059" s="9" t="n">
        <x:v>1.7784</x:v>
      </x:c>
      <x:c r="E4059" s="9" t="n">
        <x:f>IF(COUNT(C4059:D4059)=2,C4059*D4059/100000000,"n.a.")</x:f>
        <x:v>33.6007552608</x:v>
      </x:c>
      <x:c r="F4059" s="1" t="str">
        <x:v>get_fund_holders_8112bcd006961a9d.json</x:v>
      </x:c>
      <x:c r="G4059" s="1" t="str">
        <x:v>get_fund_performance_11643907f3f83e2c.json</x:v>
      </x:c>
    </x:row>
    <x:row r="4060" ht="25" customHeight="1">
      <x:c r="A4060" s="1" t="str">
        <x:v>510370.SH</x:v>
      </x:c>
      <x:c r="B4060" s="7" t="d">
        <x:v>2026-07-29T00:00:00.000Z</x:v>
      </x:c>
      <x:c r="C4060" s="8" t="n">
        <x:v>87258100</x:v>
      </x:c>
      <x:c r="D4060" s="9" t="n">
        <x:v>1.0324</x:v>
      </x:c>
      <x:c r="E4060" s="9" t="n">
        <x:f>IF(COUNT(C4060:D4060)=2,C4060*D4060/100000000,"n.a.")</x:f>
        <x:v>0.9008526244</x:v>
      </x:c>
      <x:c r="F4060" s="1" t="str">
        <x:v>get_fund_holders_72fdcd60fda59aca.json</x:v>
      </x:c>
      <x:c r="G4060" s="1" t="str">
        <x:v>get_fund_performance_bfc43c7fa5bbf98b.json</x:v>
      </x:c>
    </x:row>
    <x:row r="4061" ht="25" customHeight="1">
      <x:c r="A4061" s="1" t="str">
        <x:v>510380.SH</x:v>
      </x:c>
      <x:c r="B4061" s="7" t="d">
        <x:v>2026-07-29T00:00:00.000Z</x:v>
      </x:c>
      <x:c r="C4061" s="8" t="n">
        <x:v>1458802400</x:v>
      </x:c>
      <x:c r="D4061" s="9" t="n">
        <x:v>1.3855</x:v>
      </x:c>
      <x:c r="E4061" s="9" t="n">
        <x:f>IF(COUNT(C4061:D4061)=2,C4061*D4061/100000000,"n.a.")</x:f>
        <x:v>20.211707252</x:v>
      </x:c>
      <x:c r="F4061" s="1" t="str">
        <x:v>get_fund_holders_b7b2fd863d7cae37.json</x:v>
      </x:c>
      <x:c r="G4061" s="1" t="str">
        <x:v>get_fund_performance_782c037bcb449f29.json</x:v>
      </x:c>
    </x:row>
    <x:row r="4062" ht="25" customHeight="1">
      <x:c r="A4062" s="1" t="str">
        <x:v>510390.SH</x:v>
      </x:c>
      <x:c r="B4062" s="7" t="d">
        <x:v>2026-07-29T00:00:00.000Z</x:v>
      </x:c>
      <x:c r="C4062" s="8" t="n">
        <x:v>126650000</x:v>
      </x:c>
      <x:c r="D4062" s="9" t="n">
        <x:v>5.2614</x:v>
      </x:c>
      <x:c r="E4062" s="9" t="n">
        <x:f>IF(COUNT(C4062:D4062)=2,C4062*D4062/100000000,"n.a.")</x:f>
        <x:v>6.6635631</x:v>
      </x:c>
      <x:c r="F4062" s="1" t="str">
        <x:v>get_fund_holders_de7653a1c69256fb.json</x:v>
      </x:c>
      <x:c r="G4062" s="1" t="str">
        <x:v>get_fund_performance_84601eddc1c275fe.json</x:v>
      </x:c>
    </x:row>
    <x:row r="4063" ht="25" customHeight="1">
      <x:c r="A4063" s="1" t="str">
        <x:v>510500.SH</x:v>
      </x:c>
      <x:c r="B4063" s="7" t="d">
        <x:v>2026-07-29T00:00:00.000Z</x:v>
      </x:c>
      <x:c r="C4063" s="8" t="n">
        <x:v>6234968600</x:v>
      </x:c>
      <x:c r="D4063" s="9" t="n">
        <x:v>7.5375</x:v>
      </x:c>
      <x:c r="E4063" s="9" t="n">
        <x:f>IF(COUNT(C4063:D4063)=2,C4063*D4063/100000000,"n.a.")</x:f>
        <x:v>469.960758225</x:v>
      </x:c>
      <x:c r="F4063" s="1" t="str">
        <x:v>get_fund_holders_0f3e86d571c495d7.json</x:v>
      </x:c>
      <x:c r="G4063" s="1" t="str">
        <x:v>get_fund_performance_5896dab4189c2620.json</x:v>
      </x:c>
    </x:row>
    <x:row r="4064" ht="25" customHeight="1">
      <x:c r="A4064" s="1" t="str">
        <x:v>510510.SH</x:v>
      </x:c>
      <x:c r="B4064" s="7" t="d">
        <x:v>2026-07-29T00:00:00.000Z</x:v>
      </x:c>
      <x:c r="C4064" s="8" t="n">
        <x:v>995038300</x:v>
      </x:c>
      <x:c r="D4064" s="9" t="n">
        <x:v>2.4423</x:v>
      </x:c>
      <x:c r="E4064" s="9" t="n">
        <x:f>IF(COUNT(C4064:D4064)=2,C4064*D4064/100000000,"n.a.")</x:f>
        <x:v>24.301820400900002</x:v>
      </x:c>
      <x:c r="F4064" s="1" t="str">
        <x:v>get_fund_holders_4b6ceb4ab77d2485.json</x:v>
      </x:c>
      <x:c r="G4064" s="1" t="str">
        <x:v>get_fund_performance_b5f4b8ffdfab8d69.json</x:v>
      </x:c>
    </x:row>
    <x:row r="4065" ht="25" customHeight="1">
      <x:c r="A4065" s="1" t="str">
        <x:v>510530.SH</x:v>
      </x:c>
      <x:c r="B4065" s="7" t="d">
        <x:v>2026-07-29T00:00:00.000Z</x:v>
      </x:c>
      <x:c r="C4065" s="8" t="n">
        <x:v>47979400</x:v>
      </x:c>
      <x:c r="D4065" s="9" t="n">
        <x:v>8.4392</x:v>
      </x:c>
      <x:c r="E4065" s="9" t="n">
        <x:f>IF(COUNT(C4065:D4065)=2,C4065*D4065/100000000,"n.a.")</x:f>
        <x:v>4.0490775247999995</x:v>
      </x:c>
      <x:c r="F4065" s="1" t="str">
        <x:v>get_fund_holders_02dd5efc1003a96c.json</x:v>
      </x:c>
      <x:c r="G4065" s="1" t="str">
        <x:v>get_fund_performance_b02199b195311b97.json</x:v>
      </x:c>
    </x:row>
    <x:row r="4066" ht="25" customHeight="1">
      <x:c r="A4066" s="1" t="str">
        <x:v>510550.SH</x:v>
      </x:c>
      <x:c r="B4066" s="7" t="d">
        <x:v>2026-07-29T00:00:00.000Z</x:v>
      </x:c>
      <x:c r="C4066" s="8" t="n">
        <x:v>23743300</x:v>
      </x:c>
      <x:c r="D4066" s="9" t="n">
        <x:v>1.9382</x:v>
      </x:c>
      <x:c r="E4066" s="9" t="n">
        <x:f>IF(COUNT(C4066:D4066)=2,C4066*D4066/100000000,"n.a.")</x:f>
        <x:v>0.4601926405999999</x:v>
      </x:c>
      <x:c r="F4066" s="1" t="str">
        <x:v>get_fund_holders_9716a79bd81ae93a.json</x:v>
      </x:c>
      <x:c r="G4066" s="1" t="str">
        <x:v>get_fund_performance_a204b4467a190cee.json</x:v>
      </x:c>
    </x:row>
    <x:row r="4067" ht="25" customHeight="1">
      <x:c r="A4067" s="1" t="str">
        <x:v>510560.SH</x:v>
      </x:c>
      <x:c r="B4067" s="7" t="d">
        <x:v>2026-07-29T00:00:00.000Z</x:v>
      </x:c>
      <x:c r="C4067" s="8" t="n">
        <x:v>60318700</x:v>
      </x:c>
      <x:c r="D4067" s="9" t="n">
        <x:v>1.8876</x:v>
      </x:c>
      <x:c r="E4067" s="9" t="n">
        <x:f>IF(COUNT(C4067:D4067)=2,C4067*D4067/100000000,"n.a.")</x:f>
        <x:v>1.1385757812</x:v>
      </x:c>
      <x:c r="F4067" s="1" t="str">
        <x:v>get_fund_holders_397f67910833c338.json</x:v>
      </x:c>
      <x:c r="G4067" s="1" t="str">
        <x:v>get_fund_performance_a001173e5434a9d4.json</x:v>
      </x:c>
    </x:row>
    <x:row r="4068" ht="25" customHeight="1">
      <x:c r="A4068" s="1" t="str">
        <x:v>510570.SH</x:v>
      </x:c>
      <x:c r="B4068" s="7" t="d">
        <x:v>2026-07-29T00:00:00.000Z</x:v>
      </x:c>
      <x:c r="C4068" s="8" t="n">
        <x:v>35560600</x:v>
      </x:c>
      <x:c r="D4068" s="9" t="n">
        <x:v>1.1877</x:v>
      </x:c>
      <x:c r="E4068" s="9" t="n">
        <x:f>IF(COUNT(C4068:D4068)=2,C4068*D4068/100000000,"n.a.")</x:f>
        <x:v>0.4223532462</x:v>
      </x:c>
      <x:c r="F4068" s="1" t="str">
        <x:v>get_fund_holders_397f67910833c338.json</x:v>
      </x:c>
      <x:c r="G4068" s="1" t="str">
        <x:v>get_fund_performance_a001173e5434a9d4.json</x:v>
      </x:c>
    </x:row>
    <x:row r="4069" ht="25" customHeight="1">
      <x:c r="A4069" s="1" t="str">
        <x:v>510580.SH</x:v>
      </x:c>
      <x:c r="B4069" s="7" t="d">
        <x:v>2026-07-29T00:00:00.000Z</x:v>
      </x:c>
      <x:c r="C4069" s="8" t="n">
        <x:v>1145368300</x:v>
      </x:c>
      <x:c r="D4069" s="9" t="n">
        <x:v>3.9611</x:v>
      </x:c>
      <x:c r="E4069" s="9" t="n">
        <x:f>IF(COUNT(C4069:D4069)=2,C4069*D4069/100000000,"n.a.")</x:f>
        <x:v>45.3691837313</x:v>
      </x:c>
      <x:c r="F4069" s="1" t="str">
        <x:v>get_fund_holders_642ec0bcd548408a.json</x:v>
      </x:c>
      <x:c r="G4069" s="1" t="str">
        <x:v>get_fund_performance_52dd6b7444cbe37f.json</x:v>
      </x:c>
    </x:row>
    <x:row r="4070" ht="25" customHeight="1">
      <x:c r="A4070" s="1" t="str">
        <x:v>510590.SH</x:v>
      </x:c>
      <x:c r="B4070" s="7" t="d">
        <x:v>2026-07-29T00:00:00.000Z</x:v>
      </x:c>
      <x:c r="C4070" s="8" t="n">
        <x:v>115986100</x:v>
      </x:c>
      <x:c r="D4070" s="9" t="n">
        <x:v>8.1778</x:v>
      </x:c>
      <x:c r="E4070" s="9" t="n">
        <x:f>IF(COUNT(C4070:D4070)=2,C4070*D4070/100000000,"n.a.")</x:f>
        <x:v>9.485111285799999</x:v>
      </x:c>
      <x:c r="F4070" s="1" t="str">
        <x:v>get_fund_holders_c3d87f4218ad4583.json</x:v>
      </x:c>
      <x:c r="G4070" s="1" t="str">
        <x:v>get_fund_performance_02aa700a9df0acc2.json</x:v>
      </x:c>
    </x:row>
    <x:row r="4071" ht="25" customHeight="1">
      <x:c r="A4071" s="1" t="str">
        <x:v>512100.SH</x:v>
      </x:c>
      <x:c r="B4071" s="7" t="d">
        <x:v>2026-07-29T00:00:00.000Z</x:v>
      </x:c>
      <x:c r="C4071" s="8" t="n">
        <x:v>11055217600</x:v>
      </x:c>
      <x:c r="D4071" s="9" t="n">
        <x:v>2.8754</x:v>
      </x:c>
      <x:c r="E4071" s="9" t="n">
        <x:f>IF(COUNT(C4071:D4071)=2,C4071*D4071/100000000,"n.a.")</x:f>
        <x:v>317.88172687040003</x:v>
      </x:c>
      <x:c r="F4071" s="1" t="str">
        <x:v>get_fund_holders_f06ed8ca04a5c3cd.json</x:v>
      </x:c>
      <x:c r="G4071" s="1" t="str">
        <x:v>get_fund_performance_7ef9212eaf1828ff.json</x:v>
      </x:c>
    </x:row>
    <x:row r="4072" ht="25" customHeight="1">
      <x:c r="A4072" s="1" t="str">
        <x:v>512500.SH</x:v>
      </x:c>
      <x:c r="B4072" s="7" t="d">
        <x:v>2026-07-29T00:00:00.000Z</x:v>
      </x:c>
      <x:c r="C4072" s="8" t="n">
        <x:v>1972808800</x:v>
      </x:c>
      <x:c r="D4072" s="9" t="n">
        <x:v>4.261</x:v>
      </x:c>
      <x:c r="E4072" s="9" t="n">
        <x:f>IF(COUNT(C4072:D4072)=2,C4072*D4072/100000000,"n.a.")</x:f>
        <x:v>84.061382968</x:v>
      </x:c>
      <x:c r="F4072" s="1" t="str">
        <x:v>get_fund_holders_9716a79bd81ae93a.json</x:v>
      </x:c>
      <x:c r="G4072" s="1" t="str">
        <x:v>get_fund_performance_a204b4467a190cee.json</x:v>
      </x:c>
    </x:row>
    <x:row r="4073" ht="25" customHeight="1">
      <x:c r="A4073" s="1" t="str">
        <x:v>512510.SH</x:v>
      </x:c>
      <x:c r="B4073" s="7" t="d">
        <x:v>2026-07-29T00:00:00.000Z</x:v>
      </x:c>
      <x:c r="C4073" s="8" t="n">
        <x:v>431929800</x:v>
      </x:c>
      <x:c r="D4073" s="9" t="n">
        <x:v>2.2555</x:v>
      </x:c>
      <x:c r="E4073" s="9" t="n">
        <x:f>IF(COUNT(C4073:D4073)=2,C4073*D4073/100000000,"n.a.")</x:f>
        <x:v>9.742176639</x:v>
      </x:c>
      <x:c r="F4073" s="1" t="str">
        <x:v>get_fund_holders_cb7a47267215c1da.json</x:v>
      </x:c>
      <x:c r="G4073" s="1" t="str">
        <x:v>get_fund_performance_7bf0efc786c27bf1.json</x:v>
      </x:c>
    </x:row>
    <x:row r="4074" ht="25" customHeight="1">
      <x:c r="A4074" s="1" t="str">
        <x:v>515130.SH</x:v>
      </x:c>
      <x:c r="B4074" s="7" t="d">
        <x:v>2026-07-29T00:00:00.000Z</x:v>
      </x:c>
      <x:c r="C4074" s="8" t="n">
        <x:v>106463200</x:v>
      </x:c>
      <x:c r="D4074" s="9" t="n">
        <x:v>1.5362</x:v>
      </x:c>
      <x:c r="E4074" s="9" t="n">
        <x:f>IF(COUNT(C4074:D4074)=2,C4074*D4074/100000000,"n.a.")</x:f>
        <x:v>1.6354876784</x:v>
      </x:c>
      <x:c r="F4074" s="1" t="str">
        <x:v>get_fund_holders_02dd5efc1003a96c.json</x:v>
      </x:c>
      <x:c r="G4074" s="1" t="str">
        <x:v>get_fund_performance_b02199b195311b97.json</x:v>
      </x:c>
    </x:row>
    <x:row r="4075" ht="25" customHeight="1">
      <x:c r="A4075" s="1" t="str">
        <x:v>515190.SH</x:v>
      </x:c>
      <x:c r="B4075" s="7" t="d">
        <x:v>2026-07-29T00:00:00.000Z</x:v>
      </x:c>
      <x:c r="C4075" s="8" t="n">
        <x:v>291466100</x:v>
      </x:c>
      <x:c r="D4075" s="9" t="n">
        <x:v>1.5844</x:v>
      </x:c>
      <x:c r="E4075" s="9" t="n">
        <x:f>IF(COUNT(C4075:D4075)=2,C4075*D4075/100000000,"n.a.")</x:f>
        <x:v>4.6179888884</x:v>
      </x:c>
      <x:c r="F4075" s="1" t="str">
        <x:v>get_fund_holders_4a5b486412b93368.json</x:v>
      </x:c>
      <x:c r="G4075" s="1" t="str">
        <x:v>get_fund_performance_d3b8a29dbfda12d5.json</x:v>
      </x:c>
    </x:row>
    <x:row r="4076" ht="25" customHeight="1">
      <x:c r="A4076" s="1" t="str">
        <x:v>515310.SH</x:v>
      </x:c>
      <x:c r="B4076" s="7" t="d">
        <x:v>2026-07-29T00:00:00.000Z</x:v>
      </x:c>
      <x:c r="C4076" s="8" t="n">
        <x:v>381111200</x:v>
      </x:c>
      <x:c r="D4076" s="9" t="n">
        <x:v>1.3841</x:v>
      </x:c>
      <x:c r="E4076" s="9" t="n">
        <x:f>IF(COUNT(C4076:D4076)=2,C4076*D4076/100000000,"n.a.")</x:f>
        <x:v>5.2749601192</x:v>
      </x:c>
      <x:c r="F4076" s="1" t="str">
        <x:v>get_fund_holders_9654d298fd7411b0.json</x:v>
      </x:c>
      <x:c r="G4076" s="1" t="str">
        <x:v>get_fund_performance_1d4a9808e8556da1.json</x:v>
      </x:c>
    </x:row>
    <x:row r="4077" ht="25" customHeight="1">
      <x:c r="A4077" s="1" t="str">
        <x:v>515330.SH</x:v>
      </x:c>
      <x:c r="B4077" s="7" t="d">
        <x:v>2026-07-29T00:00:00.000Z</x:v>
      </x:c>
      <x:c r="C4077" s="8" t="n">
        <x:v>6542709500</x:v>
      </x:c>
      <x:c r="D4077" s="9" t="n">
        <x:v>1.3382</x:v>
      </x:c>
      <x:c r="E4077" s="9" t="n">
        <x:f>IF(COUNT(C4077:D4077)=2,C4077*D4077/100000000,"n.a.")</x:f>
        <x:v>87.554538529</x:v>
      </x:c>
      <x:c r="F4077" s="1" t="str">
        <x:v>get_fund_holders_8112bcd006961a9d.json</x:v>
      </x:c>
      <x:c r="G4077" s="1" t="str">
        <x:v>get_fund_performance_11643907f3f83e2c.json</x:v>
      </x:c>
    </x:row>
    <x:row r="4078" ht="25" customHeight="1">
      <x:c r="A4078" s="1" t="str">
        <x:v>515350.SH</x:v>
      </x:c>
      <x:c r="B4078" s="7" t="d">
        <x:v>2026-07-29T00:00:00.000Z</x:v>
      </x:c>
      <x:c r="C4078" s="8" t="n">
        <x:v>12599200</x:v>
      </x:c>
      <x:c r="D4078" s="9" t="n">
        <x:v>6.2452</x:v>
      </x:c>
      <x:c r="E4078" s="9" t="n">
        <x:f>IF(COUNT(C4078:D4078)=2,C4078*D4078/100000000,"n.a.")</x:f>
        <x:v>0.7868452383999999</x:v>
      </x:c>
      <x:c r="F4078" s="1" t="str">
        <x:v>get_fund_holders_f7a0251fa6d4d112.json</x:v>
      </x:c>
      <x:c r="G4078" s="1" t="str">
        <x:v>get_fund_performance_f34761a2b46b9330.json</x:v>
      </x:c>
    </x:row>
    <x:row r="4079" ht="25" customHeight="1">
      <x:c r="A4079" s="1" t="str">
        <x:v>515360.SH</x:v>
      </x:c>
      <x:c r="B4079" s="7" t="d">
        <x:v>2026-07-29T00:00:00.000Z</x:v>
      </x:c>
      <x:c r="C4079" s="8" t="n">
        <x:v>38279300</x:v>
      </x:c>
      <x:c r="D4079" s="9" t="n">
        <x:v>6.7199</x:v>
      </x:c>
      <x:c r="E4079" s="9" t="n">
        <x:f>IF(COUNT(C4079:D4079)=2,C4079*D4079/100000000,"n.a.")</x:f>
        <x:v>2.5723306807</x:v>
      </x:c>
      <x:c r="F4079" s="1" t="str">
        <x:v>get_fund_holders_b20aeadfd65009a9.json</x:v>
      </x:c>
      <x:c r="G4079" s="1" t="str">
        <x:v>get_fund_performance_6f370d8e0a2e9620.json</x:v>
      </x:c>
    </x:row>
    <x:row r="4080" ht="25" customHeight="1">
      <x:c r="A4080" s="1" t="str">
        <x:v>515380.SH</x:v>
      </x:c>
      <x:c r="B4080" s="7" t="d">
        <x:v>2026-07-29T00:00:00.000Z</x:v>
      </x:c>
      <x:c r="C4080" s="8" t="n">
        <x:v>666999800</x:v>
      </x:c>
      <x:c r="D4080" s="9" t="n">
        <x:v>5.4018</x:v>
      </x:c>
      <x:c r="E4080" s="9" t="n">
        <x:f>IF(COUNT(C4080:D4080)=2,C4080*D4080/100000000,"n.a.")</x:f>
        <x:v>36.0299951964</x:v>
      </x:c>
      <x:c r="F4080" s="1" t="str">
        <x:v>get_fund_holders_3073d9fb2fa63b6e.json</x:v>
      </x:c>
      <x:c r="G4080" s="1" t="str">
        <x:v>get_fund_performance_4eee3d47edebe064.json</x:v>
      </x:c>
    </x:row>
    <x:row r="4081" ht="25" customHeight="1">
      <x:c r="A4081" s="1" t="str">
        <x:v>515390.SH</x:v>
      </x:c>
      <x:c r="B4081" s="7" t="d">
        <x:v>2026-07-29T00:00:00.000Z</x:v>
      </x:c>
      <x:c r="C4081" s="8" t="n">
        <x:v>1762683000</x:v>
      </x:c>
      <x:c r="D4081" s="9" t="n">
        <x:v>1.355</x:v>
      </x:c>
      <x:c r="E4081" s="9" t="n">
        <x:f>IF(COUNT(C4081:D4081)=2,C4081*D4081/100000000,"n.a.")</x:f>
        <x:v>23.88435465</x:v>
      </x:c>
      <x:c r="F4081" s="1" t="str">
        <x:v>get_fund_holders_de7653a1c69256fb.json</x:v>
      </x:c>
      <x:c r="G4081" s="1" t="str">
        <x:v>get_fund_performance_84601eddc1c275fe.json</x:v>
      </x:c>
    </x:row>
    <x:row r="4082" ht="25" customHeight="1">
      <x:c r="A4082" s="1" t="str">
        <x:v>515530.SH</x:v>
      </x:c>
      <x:c r="B4082" s="7" t="d">
        <x:v>2026-07-29T00:00:00.000Z</x:v>
      </x:c>
      <x:c r="C4082" s="8" t="n">
        <x:v>13042700</x:v>
      </x:c>
      <x:c r="D4082" s="9" t="n">
        <x:v>4.1576</x:v>
      </x:c>
      <x:c r="E4082" s="9" t="n">
        <x:f>IF(COUNT(C4082:D4082)=2,C4082*D4082/100000000,"n.a.")</x:f>
        <x:v>0.5422632952</x:v>
      </x:c>
      <x:c r="F4082" s="1" t="str">
        <x:v>get_fund_holders_c3d87f4218ad4583.json</x:v>
      </x:c>
      <x:c r="G4082" s="1" t="str">
        <x:v>get_fund_performance_02aa700a9df0acc2.json</x:v>
      </x:c>
    </x:row>
    <x:row r="4083" ht="25" customHeight="1">
      <x:c r="A4083" s="1" t="str">
        <x:v>515550.SH</x:v>
      </x:c>
      <x:c r="B4083" s="7" t="d">
        <x:v>2026-07-29T00:00:00.000Z</x:v>
      </x:c>
      <x:c r="C4083" s="8" t="n">
        <x:v>20345700</x:v>
      </x:c>
      <x:c r="D4083" s="9" t="n">
        <x:v>1.6983</x:v>
      </x:c>
      <x:c r="E4083" s="9" t="n">
        <x:f>IF(COUNT(C4083:D4083)=2,C4083*D4083/100000000,"n.a.")</x:f>
        <x:v>0.34553102309999995</x:v>
      </x:c>
      <x:c r="F4083" s="1" t="str">
        <x:v>get_fund_holders_4b6ceb4ab77d2485.json</x:v>
      </x:c>
      <x:c r="G4083" s="1" t="str">
        <x:v>get_fund_performance_b5f4b8ffdfab8d69.json</x:v>
      </x:c>
    </x:row>
    <x:row r="4084" ht="25" customHeight="1">
      <x:c r="A4084" s="1" t="str">
        <x:v>515660.SH</x:v>
      </x:c>
      <x:c r="B4084" s="7" t="d">
        <x:v>2026-07-29T00:00:00.000Z</x:v>
      </x:c>
      <x:c r="C4084" s="8" t="n">
        <x:v>433594200</x:v>
      </x:c>
      <x:c r="D4084" s="9" t="n">
        <x:v>5.8117</x:v>
      </x:c>
      <x:c r="E4084" s="9" t="n">
        <x:f>IF(COUNT(C4084:D4084)=2,C4084*D4084/100000000,"n.a.")</x:f>
        <x:v>25.199194121399998</x:v>
      </x:c>
      <x:c r="F4084" s="1" t="str">
        <x:v>get_fund_holders_9f97c20db2568193.json</x:v>
      </x:c>
      <x:c r="G4084" s="1" t="str">
        <x:v>get_fund_performance_cc51021ca3a41cab.json</x:v>
      </x:c>
    </x:row>
    <x:row r="4085" ht="25" customHeight="1">
      <x:c r="A4085" s="1" t="str">
        <x:v>516300.SH</x:v>
      </x:c>
      <x:c r="B4085" s="7" t="d">
        <x:v>2026-07-29T00:00:00.000Z</x:v>
      </x:c>
      <x:c r="C4085" s="8" t="n">
        <x:v>49012600</x:v>
      </x:c>
      <x:c r="D4085" s="9" t="n">
        <x:v>2.9914</x:v>
      </x:c>
      <x:c r="E4085" s="9" t="n">
        <x:f>IF(COUNT(C4085:D4085)=2,C4085*D4085/100000000,"n.a.")</x:f>
        <x:v>1.4661629164</x:v>
      </x:c>
      <x:c r="F4085" s="1" t="str">
        <x:v>get_fund_holders_297fc90dcb4e9518.json</x:v>
      </x:c>
      <x:c r="G4085" s="1" t="str">
        <x:v>get_fund_performance_76033c52f8ce0ced.json</x:v>
      </x:c>
    </x:row>
    <x:row r="4086" ht="25" customHeight="1">
      <x:c r="A4086" s="1" t="str">
        <x:v>560010.SH</x:v>
      </x:c>
      <x:c r="B4086" s="7" t="d">
        <x:v>2026-07-29T00:00:00.000Z</x:v>
      </x:c>
      <x:c r="C4086" s="8" t="n">
        <x:v>2528621700</x:v>
      </x:c>
      <x:c r="D4086" s="9" t="n">
        <x:v>2.9483</x:v>
      </x:c>
      <x:c r="E4086" s="9" t="n">
        <x:f>IF(COUNT(C4086:D4086)=2,C4086*D4086/100000000,"n.a.")</x:f>
        <x:v>74.5513535811</x:v>
      </x:c>
      <x:c r="F4086" s="1" t="str">
        <x:v>get_fund_holders_6873838444356b70.json</x:v>
      </x:c>
      <x:c r="G4086" s="1" t="str">
        <x:v>get_fund_performance_c16a854f012da14c.json</x:v>
      </x:c>
    </x:row>
    <x:row r="4087" ht="25" customHeight="1">
      <x:c r="A4087" s="1" t="str">
        <x:v>560110.SH</x:v>
      </x:c>
      <x:c r="B4087" s="7" t="d">
        <x:v>2026-07-29T00:00:00.000Z</x:v>
      </x:c>
      <x:c r="C4087" s="8" t="n">
        <x:v>349903500</x:v>
      </x:c>
      <x:c r="D4087" s="9" t="n">
        <x:v>1.0658</x:v>
      </x:c>
      <x:c r="E4087" s="9" t="n">
        <x:f>IF(COUNT(C4087:D4087)=2,C4087*D4087/100000000,"n.a.")</x:f>
        <x:v>3.729271503</x:v>
      </x:c>
      <x:c r="F4087" s="1" t="str">
        <x:v>get_fund_holders_297fc90dcb4e9518.json</x:v>
      </x:c>
      <x:c r="G4087" s="1" t="str">
        <x:v>get_fund_performance_76033c52f8ce0ced.json</x:v>
      </x:c>
    </x:row>
    <x:row r="4088" ht="25" customHeight="1">
      <x:c r="A4088" s="1" t="str">
        <x:v>560220.SH</x:v>
      </x:c>
      <x:c r="B4088" s="7" t="d">
        <x:v>2026-07-29T00:00:00.000Z</x:v>
      </x:c>
      <x:c r="C4088" s="8" t="n">
        <x:v>66717000</x:v>
      </x:c>
      <x:c r="D4088" s="9" t="n">
        <x:v>1.2949</x:v>
      </x:c>
      <x:c r="E4088" s="9" t="n">
        <x:f>IF(COUNT(C4088:D4088)=2,C4088*D4088/100000000,"n.a.")</x:f>
        <x:v>0.8639184329999999</x:v>
      </x:c>
      <x:c r="F4088" s="1" t="str">
        <x:v>get_fund_holders_fc050ecb223266b2.json</x:v>
      </x:c>
      <x:c r="G4088" s="1" t="str">
        <x:v>get_fund_performance_64e81de3617dc384.json</x:v>
      </x:c>
    </x:row>
    <x:row r="4089" ht="25" customHeight="1">
      <x:c r="A4089" s="1" t="str">
        <x:v>561350.SH</x:v>
      </x:c>
      <x:c r="B4089" s="7" t="d">
        <x:v>2026-07-29T00:00:00.000Z</x:v>
      </x:c>
      <x:c r="C4089" s="8" t="n">
        <x:v>97700000</x:v>
      </x:c>
      <x:c r="D4089" s="9" t="n">
        <x:v>1.1977</x:v>
      </x:c>
      <x:c r="E4089" s="9" t="n">
        <x:f>IF(COUNT(C4089:D4089)=2,C4089*D4089/100000000,"n.a.")</x:f>
        <x:v>1.1701529</x:v>
      </x:c>
      <x:c r="F4089" s="1" t="str">
        <x:v>get_fund_holders_13991b14672a9e5b.json</x:v>
      </x:c>
      <x:c r="G4089" s="1" t="str">
        <x:v>get_fund_performance_0e4c5b8e47ee8e76.json</x:v>
      </x:c>
    </x:row>
    <x:row r="4090" ht="25" customHeight="1">
      <x:c r="A4090" s="1" t="str">
        <x:v>561370.SH</x:v>
      </x:c>
      <x:c r="B4090" s="7" t="d">
        <x:v>2026-07-29T00:00:00.000Z</x:v>
      </x:c>
      <x:c r="C4090" s="8" t="n">
        <x:v>30356000</x:v>
      </x:c>
      <x:c r="D4090" s="9" t="n">
        <x:v>1.2714</x:v>
      </x:c>
      <x:c r="E4090" s="9" t="n">
        <x:f>IF(COUNT(C4090:D4090)=2,C4090*D4090/100000000,"n.a.")</x:f>
        <x:v>0.3859461840000001</x:v>
      </x:c>
      <x:c r="F4090" s="1" t="str">
        <x:v>get_fund_holders_2726ab4790466ee0.json</x:v>
      </x:c>
      <x:c r="G4090" s="1" t="str">
        <x:v>get_fund_performance_cb9287801365b0fc.json</x:v>
      </x:c>
    </x:row>
    <x:row r="4091" ht="25" customHeight="1">
      <x:c r="A4091" s="1" t="str">
        <x:v>561930.SH</x:v>
      </x:c>
      <x:c r="B4091" s="7" t="d">
        <x:v>2026-07-29T00:00:00.000Z</x:v>
      </x:c>
      <x:c r="C4091" s="8" t="n">
        <x:v>262260600</x:v>
      </x:c>
      <x:c r="D4091" s="9" t="n">
        <x:v>1.5604</x:v>
      </x:c>
      <x:c r="E4091" s="9" t="n">
        <x:f>IF(COUNT(C4091:D4091)=2,C4091*D4091/100000000,"n.a.")</x:f>
        <x:v>4.0923144024</x:v>
      </x:c>
      <x:c r="F4091" s="1" t="str">
        <x:v>get_fund_holders_f7a0251fa6d4d112.json</x:v>
      </x:c>
      <x:c r="G4091" s="1" t="str">
        <x:v>get_fund_performance_f34761a2b46b9330.json</x:v>
      </x:c>
    </x:row>
    <x:row r="4092" ht="25" customHeight="1">
      <x:c r="A4092" s="1" t="str">
        <x:v>562660.SH</x:v>
      </x:c>
      <x:c r="B4092" s="7" t="d">
        <x:v>2026-07-29T00:00:00.000Z</x:v>
      </x:c>
      <x:c r="C4092" s="8" t="n">
        <x:v>268874000</x:v>
      </x:c>
      <x:c r="D4092" s="9" t="n">
        <x:v>1.6663</x:v>
      </x:c>
      <x:c r="E4092" s="9" t="n">
        <x:f>IF(COUNT(C4092:D4092)=2,C4092*D4092/100000000,"n.a.")</x:f>
        <x:v>4.4802474619999995</x:v>
      </x:c>
      <x:c r="F4092" s="1" t="str">
        <x:v>get_fund_holders_a10e2190a42af2eb.json</x:v>
      </x:c>
      <x:c r="G4092" s="1" t="str">
        <x:v>get_fund_performance_074fe7c4861a32c8.json</x:v>
      </x:c>
    </x:row>
    <x:row r="4093" ht="25" customHeight="1">
      <x:c r="A4093" s="1" t="str">
        <x:v>563200.SH</x:v>
      </x:c>
      <x:c r="B4093" s="7" t="d">
        <x:v>2026-07-29T00:00:00.000Z</x:v>
      </x:c>
      <x:c r="C4093" s="8" t="n">
        <x:v>59458800</x:v>
      </x:c>
      <x:c r="D4093" s="9" t="n">
        <x:v>1.3617</x:v>
      </x:c>
      <x:c r="E4093" s="9" t="n">
        <x:f>IF(COUNT(C4093:D4093)=2,C4093*D4093/100000000,"n.a.")</x:f>
        <x:v>0.8096504795999999</x:v>
      </x:c>
      <x:c r="F4093" s="1" t="str">
        <x:v>get_fund_holders_fc050ecb223266b2.json</x:v>
      </x:c>
      <x:c r="G4093" s="1" t="str">
        <x:v>get_fund_performance_64e81de3617dc384.json</x:v>
      </x:c>
    </x:row>
    <x:row r="4094" ht="25" customHeight="1">
      <x:c r="A4094" s="1" t="str">
        <x:v>563300.SH</x:v>
      </x:c>
      <x:c r="B4094" s="7" t="d">
        <x:v>2026-07-29T00:00:00.000Z</x:v>
      </x:c>
      <x:c r="C4094" s="8" t="n">
        <x:v>4861174000</x:v>
      </x:c>
      <x:c r="D4094" s="9" t="n">
        <x:v>1.2874</x:v>
      </x:c>
      <x:c r="E4094" s="9" t="n">
        <x:f>IF(COUNT(C4094:D4094)=2,C4094*D4094/100000000,"n.a.")</x:f>
        <x:v>62.582754076</x:v>
      </x:c>
      <x:c r="F4094" s="1" t="str">
        <x:v>get_fund_holders_a10e2190a42af2eb.json</x:v>
      </x:c>
      <x:c r="G4094" s="1" t="str">
        <x:v>get_fund_performance_074fe7c4861a32c8.json</x:v>
      </x:c>
    </x:row>
    <x:row r="4095" ht="25" customHeight="1">
      <x:c r="A4095" s="1" t="str">
        <x:v>563520.SH</x:v>
      </x:c>
      <x:c r="B4095" s="7" t="d">
        <x:v>2026-07-29T00:00:00.000Z</x:v>
      </x:c>
      <x:c r="C4095" s="8" t="n">
        <x:v>448065000</x:v>
      </x:c>
      <x:c r="D4095" s="9" t="n">
        <x:v>1.1956</x:v>
      </x:c>
      <x:c r="E4095" s="9" t="n">
        <x:f>IF(COUNT(C4095:D4095)=2,C4095*D4095/100000000,"n.a.")</x:f>
        <x:v>5.35706514</x:v>
      </x:c>
      <x:c r="F4095" s="1" t="str">
        <x:v>get_fund_holders_1e677b142657289e.json</x:v>
      </x:c>
      <x:c r="G4095" s="1" t="str">
        <x:v>get_fund_performance_32b153f453e65745.json</x:v>
      </x:c>
    </x:row>
    <x:row r="4096" ht="25" customHeight="1">
      <x:c r="A4096" s="1" t="str">
        <x:v>563750.SH</x:v>
      </x:c>
      <x:c r="B4096" s="7" t="d">
        <x:v>2026-07-29T00:00:00.000Z</x:v>
      </x:c>
      <x:c r="C4096" s="8" t="n">
        <x:v>369737000</x:v>
      </x:c>
      <x:c r="D4096" s="9" t="n">
        <x:v>1.0506</x:v>
      </x:c>
      <x:c r="E4096" s="9" t="n">
        <x:f>IF(COUNT(C4096:D4096)=2,C4096*D4096/100000000,"n.a.")</x:f>
        <x:v>3.884456922</x:v>
      </x:c>
      <x:c r="F4096" s="1" t="str">
        <x:v>get_fund_holders_3a509cba2b0c91ea.json</x:v>
      </x:c>
      <x:c r="G4096" s="1" t="str">
        <x:v>get_fund_performance_aa085c9cb9fda8b6.json</x:v>
      </x:c>
    </x:row>
    <x:row r="4097" ht="25" customHeight="1">
      <x:c r="A4097" s="1" t="str">
        <x:v>588000.SH</x:v>
      </x:c>
      <x:c r="B4097" s="7" t="d">
        <x:v>2026-07-29T00:00:00.000Z</x:v>
      </x:c>
      <x:c r="C4097" s="8" t="n">
        <x:v>50474668200</x:v>
      </x:c>
      <x:c r="D4097" s="9" t="n">
        <x:v>1.7712</x:v>
      </x:c>
      <x:c r="E4097" s="9" t="n">
        <x:f>IF(COUNT(C4097:D4097)=2,C4097*D4097/100000000,"n.a.")</x:f>
        <x:v>894.0073231584001</x:v>
      </x:c>
      <x:c r="F4097" s="1" t="str">
        <x:v>get_fund_holders_d7a48f04a3675863.json</x:v>
      </x:c>
      <x:c r="G4097" s="1" t="str">
        <x:v>get_fund_performance_8e72c41e3db9b3ba.json</x:v>
      </x:c>
    </x:row>
    <x:row r="4098" ht="25" customHeight="1">
      <x:c r="A4098" s="1" t="str">
        <x:v>588040.SH</x:v>
      </x:c>
      <x:c r="B4098" s="7" t="d">
        <x:v>2026-07-29T00:00:00.000Z</x:v>
      </x:c>
      <x:c r="C4098" s="8" t="n">
        <x:v>149889000</x:v>
      </x:c>
      <x:c r="D4098" s="9" t="n">
        <x:v>1.7025</x:v>
      </x:c>
      <x:c r="E4098" s="9" t="n">
        <x:f>IF(COUNT(C4098:D4098)=2,C4098*D4098/100000000,"n.a.")</x:f>
        <x:v>2.551860225</x:v>
      </x:c>
      <x:c r="F4098" s="1" t="str">
        <x:v>get_fund_holders_289aa24890e2120f.json</x:v>
      </x:c>
      <x:c r="G4098" s="1" t="str">
        <x:v>get_fund_performance_132f843fe326f0e9.json</x:v>
      </x:c>
    </x:row>
    <x:row r="4099" ht="25" customHeight="1">
      <x:c r="A4099" s="1" t="str">
        <x:v>588050.SH</x:v>
      </x:c>
      <x:c r="B4099" s="7" t="d">
        <x:v>2026-07-29T00:00:00.000Z</x:v>
      </x:c>
      <x:c r="C4099" s="8" t="n">
        <x:v>6409241300</x:v>
      </x:c>
      <x:c r="D4099" s="9" t="n">
        <x:v>1.7198</x:v>
      </x:c>
      <x:c r="E4099" s="9" t="n">
        <x:f>IF(COUNT(C4099:D4099)=2,C4099*D4099/100000000,"n.a.")</x:f>
        <x:v>110.2261318774</x:v>
      </x:c>
      <x:c r="F4099" s="1" t="str">
        <x:v>get_fund_holders_bf65d0019adb3c3e.json</x:v>
      </x:c>
      <x:c r="G4099" s="1" t="str">
        <x:v>get_fund_performance_dbfdb5899fd5fed8.json</x:v>
      </x:c>
    </x:row>
    <x:row r="4100" ht="25" customHeight="1">
      <x:c r="A4100" s="1" t="str">
        <x:v>588060.SH</x:v>
      </x:c>
      <x:c r="B4100" s="7" t="d">
        <x:v>2026-07-29T00:00:00.000Z</x:v>
      </x:c>
      <x:c r="C4100" s="8" t="n">
        <x:v>7189140000</x:v>
      </x:c>
      <x:c r="D4100" s="9" t="n">
        <x:v>1.066</x:v>
      </x:c>
      <x:c r="E4100" s="9" t="n">
        <x:f>IF(COUNT(C4100:D4100)=2,C4100*D4100/100000000,"n.a.")</x:f>
        <x:v>76.6362324</x:v>
      </x:c>
      <x:c r="F4100" s="1" t="str">
        <x:v>get_fund_holders_5233c0fc3241a32c.json</x:v>
      </x:c>
      <x:c r="G4100" s="1" t="str">
        <x:v>get_fund_performance_efd396d3cd9bc676.json</x:v>
      </x:c>
    </x:row>
    <x:row r="4101" ht="25" customHeight="1">
      <x:c r="A4101" s="1" t="str">
        <x:v>588080.SH</x:v>
      </x:c>
      <x:c r="B4101" s="7" t="d">
        <x:v>2026-07-29T00:00:00.000Z</x:v>
      </x:c>
      <x:c r="C4101" s="8" t="n">
        <x:v>23866628100</x:v>
      </x:c>
      <x:c r="D4101" s="9" t="n">
        <x:v>1.7174</x:v>
      </x:c>
      <x:c r="E4101" s="9" t="n">
        <x:f>IF(COUNT(C4101:D4101)=2,C4101*D4101/100000000,"n.a.")</x:f>
        <x:v>409.8854709894</x:v>
      </x:c>
      <x:c r="F4101" s="1" t="str">
        <x:v>get_fund_holders_d208616395cf29e5.json</x:v>
      </x:c>
      <x:c r="G4101" s="1" t="str">
        <x:v>get_fund_performance_436bcdb0b10648ba.json</x:v>
      </x:c>
    </x:row>
    <x:row r="4102" ht="25" customHeight="1">
      <x:c r="A4102" s="1" t="str">
        <x:v>588090.SH</x:v>
      </x:c>
      <x:c r="B4102" s="7" t="d">
        <x:v>2026-07-29T00:00:00.000Z</x:v>
      </x:c>
      <x:c r="C4102" s="8" t="n">
        <x:v>3183072800</x:v>
      </x:c>
      <x:c r="D4102" s="9" t="n">
        <x:v>1.7264</x:v>
      </x:c>
      <x:c r="E4102" s="9" t="n">
        <x:f>IF(COUNT(C4102:D4102)=2,C4102*D4102/100000000,"n.a.")</x:f>
        <x:v>54.9525688192</x:v>
      </x:c>
      <x:c r="F4102" s="1" t="str">
        <x:v>get_fund_holders_0e8c333096cb6d9b.json</x:v>
      </x:c>
      <x:c r="G4102" s="1" t="str">
        <x:v>get_fund_performance_5d7f4203664c3089.json</x:v>
      </x:c>
    </x:row>
    <x:row r="4103" ht="25" customHeight="1">
      <x:c r="A4103" s="1" t="str">
        <x:v>588150.SH</x:v>
      </x:c>
      <x:c r="B4103" s="7" t="d">
        <x:v>2026-07-29T00:00:00.000Z</x:v>
      </x:c>
      <x:c r="C4103" s="8" t="n">
        <x:v>376932600</x:v>
      </x:c>
      <x:c r="D4103" s="9" t="n">
        <x:v>1.1888</x:v>
      </x:c>
      <x:c r="E4103" s="9" t="n">
        <x:f>IF(COUNT(C4103:D4103)=2,C4103*D4103/100000000,"n.a.")</x:f>
        <x:v>4.4809747488000005</x:v>
      </x:c>
      <x:c r="F4103" s="1" t="str">
        <x:v>get_fund_holders_9969b0d406d0b745.json</x:v>
      </x:c>
      <x:c r="G4103" s="1" t="str">
        <x:v>get_fund_performance_e05a94b547791553.json</x:v>
      </x:c>
    </x:row>
    <x:row r="4104" ht="25" customHeight="1">
      <x:c r="A4104" s="1" t="str">
        <x:v>588180.SH</x:v>
      </x:c>
      <x:c r="B4104" s="7" t="d">
        <x:v>2026-07-29T00:00:00.000Z</x:v>
      </x:c>
      <x:c r="C4104" s="8" t="n">
        <x:v>741853700</x:v>
      </x:c>
      <x:c r="D4104" s="9" t="n">
        <x:v>1.0938</x:v>
      </x:c>
      <x:c r="E4104" s="9" t="n">
        <x:f>IF(COUNT(C4104:D4104)=2,C4104*D4104/100000000,"n.a.")</x:f>
        <x:v>8.1143957706</x:v>
      </x:c>
      <x:c r="F4104" s="1" t="str">
        <x:v>get_fund_holders_a16d4a3c86b477e3.json</x:v>
      </x:c>
      <x:c r="G4104" s="1" t="str">
        <x:v>get_fund_performance_dbfdb5899fd5fed8.json</x:v>
      </x:c>
    </x:row>
    <x:row r="4105" ht="25" customHeight="1">
      <x:c r="A4105" s="1" t="str">
        <x:v>588280.SH</x:v>
      </x:c>
      <x:c r="B4105" s="7" t="d">
        <x:v>2026-07-29T00:00:00.000Z</x:v>
      </x:c>
      <x:c r="C4105" s="8" t="n">
        <x:v>380121000</x:v>
      </x:c>
      <x:c r="D4105" s="9" t="n">
        <x:v>1.2077</x:v>
      </x:c>
      <x:c r="E4105" s="9" t="n">
        <x:f>IF(COUNT(C4105:D4105)=2,C4105*D4105/100000000,"n.a.")</x:f>
        <x:v>4.590721317</x:v>
      </x:c>
      <x:c r="F4105" s="1" t="str">
        <x:v>get_fund_holders_e06a4127f41e102c.json</x:v>
      </x:c>
      <x:c r="G4105" s="1" t="str">
        <x:v>get_fund_performance_40a67205fc558839.json</x:v>
      </x:c>
    </x:row>
    <x:row r="4106" ht="25" customHeight="1">
      <x:c r="A4106" s="1" t="str">
        <x:v>588720.SH</x:v>
      </x:c>
      <x:c r="B4106" s="7" t="d">
        <x:v>2026-07-29T00:00:00.000Z</x:v>
      </x:c>
      <x:c r="C4106" s="8" t="n">
        <x:v>107241800</x:v>
      </x:c>
      <x:c r="D4106" s="9" t="n">
        <x:v>1.7031</x:v>
      </x:c>
      <x:c r="E4106" s="9" t="n">
        <x:f>IF(COUNT(C4106:D4106)=2,C4106*D4106/100000000,"n.a.")</x:f>
        <x:v>1.8264350958000002</x:v>
      </x:c>
      <x:c r="F4106" s="1" t="str">
        <x:v>get_fund_holders_522e7c68c534d3b2.json</x:v>
      </x:c>
      <x:c r="G4106" s="1" t="str">
        <x:v>get_fund_performance_5d7f4203664c3089.json</x:v>
      </x:c>
    </x:row>
    <x:row r="4107" ht="25" customHeight="1">
      <x:c r="A4107" s="1" t="str">
        <x:v>588840.SH</x:v>
      </x:c>
      <x:c r="B4107" s="7" t="d">
        <x:v>2026-07-29T00:00:00.000Z</x:v>
      </x:c>
      <x:c r="C4107" s="8" t="n">
        <x:v>61236000</x:v>
      </x:c>
      <x:c r="D4107" s="9" t="n">
        <x:v>1.5525</x:v>
      </x:c>
      <x:c r="E4107" s="9" t="n">
        <x:f>IF(COUNT(C4107:D4107)=2,C4107*D4107/100000000,"n.a.")</x:f>
        <x:v>0.9506889</x:v>
      </x:c>
      <x:c r="F4107" s="1" t="str">
        <x:v>get_fund_holders_0b63176527658f63.json</x:v>
      </x:c>
      <x:c r="G4107" s="1" t="str">
        <x:v>get_fund_performance_132f843fe326f0e9.json</x:v>
      </x:c>
    </x:row>
    <x:row r="4108" ht="25" customHeight="1">
      <x:c r="A4108" s="1" t="str">
        <x:v>588870.SH</x:v>
      </x:c>
      <x:c r="B4108" s="7" t="d">
        <x:v>2026-07-29T00:00:00.000Z</x:v>
      </x:c>
      <x:c r="C4108" s="8" t="n">
        <x:v>710552000</x:v>
      </x:c>
      <x:c r="D4108" s="9" t="n">
        <x:v>1.705</x:v>
      </x:c>
      <x:c r="E4108" s="9" t="n">
        <x:f>IF(COUNT(C4108:D4108)=2,C4108*D4108/100000000,"n.a.")</x:f>
        <x:v>12.1149116</x:v>
      </x:c>
      <x:c r="F4108" s="1" t="str">
        <x:v>get_fund_holders_caa4c3c02f912995.json</x:v>
      </x:c>
      <x:c r="G4108" s="1" t="str">
        <x:v>get_fund_performance_efd396d3cd9bc676.json</x:v>
      </x:c>
    </x:row>
    <x:row r="4109" ht="25" customHeight="1">
      <x:c r="A4109" s="1" t="str">
        <x:v>588940.SH</x:v>
      </x:c>
      <x:c r="B4109" s="7" t="d">
        <x:v>2026-07-29T00:00:00.000Z</x:v>
      </x:c>
      <x:c r="C4109" s="8" t="n">
        <x:v>2780840000</x:v>
      </x:c>
      <x:c r="D4109" s="9" t="n">
        <x:v>0.8685</x:v>
      </x:c>
      <x:c r="E4109" s="9" t="n">
        <x:f>IF(COUNT(C4109:D4109)=2,C4109*D4109/100000000,"n.a.")</x:f>
        <x:v>24.1515954</x:v>
      </x:c>
      <x:c r="F4109" s="1" t="str">
        <x:v>get_fund_holders_dd0a9debd3f4f444.json</x:v>
      </x:c>
      <x:c r="G4109" s="1" t="str">
        <x:v>get_fund_performance_45fcf26c430218d7.json</x:v>
      </x:c>
    </x:row>
    <x:row r="4110" ht="25" customHeight="1">
      <x:c r="A4110" s="1" t="str">
        <x:v>588950.SH</x:v>
      </x:c>
      <x:c r="B4110" s="7" t="d">
        <x:v>2026-07-29T00:00:00.000Z</x:v>
      </x:c>
      <x:c r="C4110" s="8" t="n">
        <x:v>578729700</x:v>
      </x:c>
      <x:c r="D4110" s="9" t="n">
        <x:v>1.7538</x:v>
      </x:c>
      <x:c r="E4110" s="9" t="n">
        <x:f>IF(COUNT(C4110:D4110)=2,C4110*D4110/100000000,"n.a.")</x:f>
        <x:v>10.1497614786</x:v>
      </x:c>
      <x:c r="F4110" s="1" t="str">
        <x:v>get_fund_holders_d208616395cf29e5.json</x:v>
      </x:c>
      <x:c r="G4110" s="1" t="str">
        <x:v>get_fund_performance_436bcdb0b10648ba.json</x:v>
      </x:c>
    </x:row>
    <x:row r="4111" ht="25" customHeight="1">
      <x:c r="A4111" s="1" t="str">
        <x:v>589150.SH</x:v>
      </x:c>
      <x:c r="B4111" s="7" t="d">
        <x:v>2026-07-29T00:00:00.000Z</x:v>
      </x:c>
      <x:c r="C4111" s="8" t="n">
        <x:v>749437200</x:v>
      </x:c>
      <x:c r="D4111" s="9" t="n">
        <x:v>1.2157</x:v>
      </x:c>
      <x:c r="E4111" s="9" t="n">
        <x:f>IF(COUNT(C4111:D4111)=2,C4111*D4111/100000000,"n.a.")</x:f>
        <x:v>9.1109080404</x:v>
      </x:c>
      <x:c r="F4111" s="1" t="str">
        <x:v>get_fund_holders_9969b0d406d0b745.json</x:v>
      </x:c>
      <x:c r="G4111" s="1" t="str">
        <x:v>get_fund_performance_e05a94b547791553.json</x:v>
      </x:c>
    </x:row>
    <x:row r="4112" ht="25" customHeight="1">
      <x:c r="A4112" s="1" t="str">
        <x:v>589360.SH</x:v>
      </x:c>
      <x:c r="B4112" s="7" t="d">
        <x:v>2026-07-29T00:00:00.000Z</x:v>
      </x:c>
      <x:c r="C4112" s="8" t="n">
        <x:v>2531174000</x:v>
      </x:c>
      <x:c r="D4112" s="9" t="n">
        <x:v>0.8664</x:v>
      </x:c>
      <x:c r="E4112" s="9" t="n">
        <x:f>IF(COUNT(C4112:D4112)=2,C4112*D4112/100000000,"n.a.")</x:f>
        <x:v>21.930091536</x:v>
      </x:c>
      <x:c r="F4112" s="1" t="str">
        <x:v>get_fund_holders_6945901b696ca7c1.json</x:v>
      </x:c>
      <x:c r="G4112" s="1" t="str">
        <x:v>get_fund_performance_471c330b09cc8ef2.json</x:v>
      </x:c>
    </x:row>
    <x:row r="4113" ht="25" customHeight="1">
      <x:c r="A4113" s="1" t="str">
        <x:v>589850.SH</x:v>
      </x:c>
      <x:c r="B4113" s="7" t="d">
        <x:v>2026-07-29T00:00:00.000Z</x:v>
      </x:c>
      <x:c r="C4113" s="8" t="n">
        <x:v>727057000</x:v>
      </x:c>
      <x:c r="D4113" s="9" t="n">
        <x:v>1.6089</x:v>
      </x:c>
      <x:c r="E4113" s="9" t="n">
        <x:f>IF(COUNT(C4113:D4113)=2,C4113*D4113/100000000,"n.a.")</x:f>
        <x:v>11.697620073</x:v>
      </x:c>
      <x:c r="F4113" s="1" t="str">
        <x:v>get_fund_holders_d7a48f04a3675863.json</x:v>
      </x:c>
      <x:c r="G4113" s="1" t="str">
        <x:v>get_fund_performance_8e72c41e3db9b3ba.json</x:v>
      </x:c>
    </x:row>
    <x:row r="4114" ht="25" customHeight="1">
      <x:c r="A4114" s="1" t="str">
        <x:v>159205.SZ</x:v>
      </x:c>
      <x:c r="B4114" s="7" t="d">
        <x:v>2026-07-30T00:00:00.000Z</x:v>
      </x:c>
      <x:c r="C4114" s="8" t="n">
        <x:v>829056064</x:v>
      </x:c>
      <x:c r="D4114" s="9" t="n">
        <x:v>1.5935</x:v>
      </x:c>
      <x:c r="E4114" s="9" t="n">
        <x:f>IF(COUNT(C4114:D4114)=2,C4114*D4114/100000000,"n.a.")</x:f>
        <x:v>13.211008379839999</x:v>
      </x:c>
      <x:c r="F4114" s="1" t="str">
        <x:v>get_fund_holders_dd0a9debd3f4f444.json</x:v>
      </x:c>
      <x:c r="G4114" s="1" t="str">
        <x:v>get_fund_performance_45fcf26c430218d7.json</x:v>
      </x:c>
    </x:row>
    <x:row r="4115" ht="25" customHeight="1">
      <x:c r="A4115" s="1" t="str">
        <x:v>159247.SZ</x:v>
      </x:c>
      <x:c r="B4115" s="7" t="d">
        <x:v>2026-07-30T00:00:00.000Z</x:v>
      </x:c>
      <x:c r="C4115" s="8" t="n">
        <x:v>625984966</x:v>
      </x:c>
      <x:c r="D4115" s="9" t="n">
        <x:v>0.976</x:v>
      </x:c>
      <x:c r="E4115" s="9" t="n">
        <x:f>IF(COUNT(C4115:D4115)=2,C4115*D4115/100000000,"n.a.")</x:f>
        <x:v>6.1096132681599995</x:v>
      </x:c>
      <x:c r="F4115" s="1" t="str">
        <x:v>get_fund_holders_fadd370a28d51cf3.json</x:v>
      </x:c>
      <x:c r="G4115" s="1" t="str">
        <x:v>get_fund_performance_bf1ce8849823faae.json</x:v>
      </x:c>
    </x:row>
    <x:row r="4116" ht="25" customHeight="1">
      <x:c r="A4116" s="1" t="str">
        <x:v>159300.SZ</x:v>
      </x:c>
      <x:c r="B4116" s="7" t="d">
        <x:v>2026-07-30T00:00:00.000Z</x:v>
      </x:c>
      <x:c r="C4116" s="8" t="n">
        <x:v>444658097</x:v>
      </x:c>
      <x:c r="D4116" s="9" t="n">
        <x:v>4.933</x:v>
      </x:c>
      <x:c r="E4116" s="9" t="n">
        <x:f>IF(COUNT(C4116:D4116)=2,C4116*D4116/100000000,"n.a.")</x:f>
        <x:v>21.93498392501</x:v>
      </x:c>
      <x:c r="F4116" s="1" t="str">
        <x:v>get_fund_holders_b7b2fd863d7cae37.json</x:v>
      </x:c>
      <x:c r="G4116" s="1" t="str">
        <x:v>get_fund_performance_782c037bcb449f29.json</x:v>
      </x:c>
    </x:row>
    <x:row r="4117" ht="25" customHeight="1">
      <x:c r="A4117" s="1" t="str">
        <x:v>159330.SZ</x:v>
      </x:c>
      <x:c r="B4117" s="7" t="d">
        <x:v>2026-07-30T00:00:00.000Z</x:v>
      </x:c>
      <x:c r="C4117" s="8" t="n">
        <x:v>491801009</x:v>
      </x:c>
      <x:c r="D4117" s="9" t="n">
        <x:v>1.4217</x:v>
      </x:c>
      <x:c r="E4117" s="9" t="n">
        <x:f>IF(COUNT(C4117:D4117)=2,C4117*D4117/100000000,"n.a.")</x:f>
        <x:v>6.991934944952999</x:v>
      </x:c>
      <x:c r="F4117" s="1" t="str">
        <x:v>get_fund_holders_db155956e659ea95.json</x:v>
      </x:c>
      <x:c r="G4117" s="1" t="str">
        <x:v>get_fund_performance_ac2efc383ca02be2.json</x:v>
      </x:c>
    </x:row>
    <x:row r="4118" ht="25" customHeight="1">
      <x:c r="A4118" s="1" t="str">
        <x:v>159337.SZ</x:v>
      </x:c>
      <x:c r="B4118" s="7" t="d">
        <x:v>2026-07-30T00:00:00.000Z</x:v>
      </x:c>
      <x:c r="C4118" s="8" t="n">
        <x:v>303710611</x:v>
      </x:c>
      <x:c r="D4118" s="9" t="n">
        <x:v>1.67</x:v>
      </x:c>
      <x:c r="E4118" s="9" t="n">
        <x:f>IF(COUNT(C4118:D4118)=2,C4118*D4118/100000000,"n.a.")</x:f>
        <x:v>5.0719672037</x:v>
      </x:c>
      <x:c r="F4118" s="1" t="str">
        <x:v>get_fund_holders_0f3e86d571c495d7.json</x:v>
      </x:c>
      <x:c r="G4118" s="1" t="str">
        <x:v>get_fund_performance_5896dab4189c2620.json</x:v>
      </x:c>
    </x:row>
    <x:row r="4119" ht="25" customHeight="1">
      <x:c r="A4119" s="1" t="str">
        <x:v>159393.SZ</x:v>
      </x:c>
      <x:c r="B4119" s="7" t="d">
        <x:v>2026-07-30T00:00:00.000Z</x:v>
      </x:c>
      <x:c r="C4119" s="8" t="n">
        <x:v>96046342</x:v>
      </x:c>
      <x:c r="D4119" s="9" t="n">
        <x:v>4.8763</x:v>
      </x:c>
      <x:c r="E4119" s="9" t="n">
        <x:f>IF(COUNT(C4119:D4119)=2,C4119*D4119/100000000,"n.a.")</x:f>
        <x:v>4.6835077749459995</x:v>
      </x:c>
      <x:c r="F4119" s="1" t="str">
        <x:v>get_fund_holders_9f97c20db2568193.json</x:v>
      </x:c>
      <x:c r="G4119" s="1" t="str">
        <x:v>get_fund_performance_cc51021ca3a41cab.json</x:v>
      </x:c>
    </x:row>
    <x:row r="4120" ht="25" customHeight="1">
      <x:c r="A4120" s="1" t="str">
        <x:v>159500.SZ</x:v>
      </x:c>
      <x:c r="B4120" s="7" t="d">
        <x:v>2026-07-30T00:00:00.000Z</x:v>
      </x:c>
      <x:c r="C4120" s="8" t="n">
        <x:v>252538865</x:v>
      </x:c>
      <x:c r="D4120" s="9" t="n">
        <x:v>1.0958</x:v>
      </x:c>
      <x:c r="E4120" s="9" t="n">
        <x:f>IF(COUNT(C4120:D4120)=2,C4120*D4120/100000000,"n.a.")</x:f>
        <x:v>2.76732088267</x:v>
      </x:c>
      <x:c r="F4120" s="1" t="str">
        <x:v>get_fund_holders_cb7a47267215c1da.json</x:v>
      </x:c>
      <x:c r="G4120" s="1" t="str">
        <x:v>get_fund_performance_7bf0efc786c27bf1.json</x:v>
      </x:c>
    </x:row>
    <x:row r="4121" ht="25" customHeight="1">
      <x:c r="A4121" s="1" t="str">
        <x:v>159531.SZ</x:v>
      </x:c>
      <x:c r="B4121" s="7" t="d">
        <x:v>2026-07-30T00:00:00.000Z</x:v>
      </x:c>
      <x:c r="C4121" s="8" t="n">
        <x:v>1004608406</x:v>
      </x:c>
      <x:c r="D4121" s="9" t="n">
        <x:v>1.2583</x:v>
      </x:c>
      <x:c r="E4121" s="9" t="n">
        <x:f>IF(COUNT(C4121:D4121)=2,C4121*D4121/100000000,"n.a.")</x:f>
        <x:v>12.640987572698</x:v>
      </x:c>
      <x:c r="F4121" s="1" t="str">
        <x:v>get_fund_holders_6dc695d00ba15682.json</x:v>
      </x:c>
      <x:c r="G4121" s="1" t="str">
        <x:v>get_fund_performance_e916a21462249c2f.json</x:v>
      </x:c>
    </x:row>
    <x:row r="4122" ht="25" customHeight="1">
      <x:c r="A4122" s="1" t="str">
        <x:v>159532.SZ</x:v>
      </x:c>
      <x:c r="B4122" s="7" t="d">
        <x:v>2026-07-30T00:00:00.000Z</x:v>
      </x:c>
      <x:c r="C4122" s="8" t="n">
        <x:v>183564791</x:v>
      </x:c>
      <x:c r="D4122" s="9" t="n">
        <x:v>1.438</x:v>
      </x:c>
      <x:c r="E4122" s="9" t="n">
        <x:f>IF(COUNT(C4122:D4122)=2,C4122*D4122/100000000,"n.a.")</x:f>
        <x:v>2.63966169458</x:v>
      </x:c>
      <x:c r="F4122" s="1" t="str">
        <x:v>get_fund_holders_6dc695d00ba15682.json</x:v>
      </x:c>
      <x:c r="G4122" s="1" t="str">
        <x:v>get_fund_performance_e916a21462249c2f.json</x:v>
      </x:c>
    </x:row>
    <x:row r="4123" ht="25" customHeight="1">
      <x:c r="A4123" s="1" t="str">
        <x:v>159533.SZ</x:v>
      </x:c>
      <x:c r="B4123" s="7" t="d">
        <x:v>2026-07-30T00:00:00.000Z</x:v>
      </x:c>
      <x:c r="C4123" s="8" t="n">
        <x:v>15458785</x:v>
      </x:c>
      <x:c r="D4123" s="9" t="n">
        <x:v>1.6575</x:v>
      </x:c>
      <x:c r="E4123" s="9" t="n">
        <x:f>IF(COUNT(C4123:D4123)=2,C4123*D4123/100000000,"n.a.")</x:f>
        <x:v>0.256229361375</x:v>
      </x:c>
      <x:c r="F4123" s="1" t="str">
        <x:v>get_fund_holders_2726ab4790466ee0.json</x:v>
      </x:c>
      <x:c r="G4123" s="1" t="str">
        <x:v>get_fund_performance_cb9287801365b0fc.json</x:v>
      </x:c>
    </x:row>
    <x:row r="4124" ht="25" customHeight="1">
      <x:c r="A4124" s="1" t="str">
        <x:v>159535.SZ</x:v>
      </x:c>
      <x:c r="B4124" s="7" t="d">
        <x:v>2026-07-30T00:00:00.000Z</x:v>
      </x:c>
      <x:c r="C4124" s="8" t="n">
        <x:v>28981088</x:v>
      </x:c>
      <x:c r="D4124" s="9" t="n">
        <x:v>1.2826</x:v>
      </x:c>
      <x:c r="E4124" s="9" t="n">
        <x:f>IF(COUNT(C4124:D4124)=2,C4124*D4124/100000000,"n.a.")</x:f>
        <x:v>0.371711434688</x:v>
      </x:c>
      <x:c r="F4124" s="1" t="str">
        <x:v>get_fund_holders_b0ac19f70da2b9d6.json</x:v>
      </x:c>
      <x:c r="G4124" s="1" t="str">
        <x:v>get_fund_performance_8091d233a91473cf.json</x:v>
      </x:c>
    </x:row>
    <x:row r="4125" ht="25" customHeight="1">
      <x:c r="A4125" s="1" t="str">
        <x:v>159536.SZ</x:v>
      </x:c>
      <x:c r="B4125" s="7" t="d">
        <x:v>2026-07-30T00:00:00.000Z</x:v>
      </x:c>
      <x:c r="C4125" s="8" t="n">
        <x:v>69261589</x:v>
      </x:c>
      <x:c r="D4125" s="9" t="n">
        <x:v>1.2152</x:v>
      </x:c>
      <x:c r="E4125" s="9" t="n">
        <x:f>IF(COUNT(C4125:D4125)=2,C4125*D4125/100000000,"n.a.")</x:f>
        <x:v>0.8416668295280001</x:v>
      </x:c>
      <x:c r="F4125" s="1" t="str">
        <x:v>get_fund_holders_b0ac19f70da2b9d6.json</x:v>
      </x:c>
      <x:c r="G4125" s="1" t="str">
        <x:v>get_fund_performance_8091d233a91473cf.json</x:v>
      </x:c>
    </x:row>
    <x:row r="4126" ht="25" customHeight="1">
      <x:c r="A4126" s="1" t="str">
        <x:v>159629.SZ</x:v>
      </x:c>
      <x:c r="B4126" s="7" t="d">
        <x:v>2026-07-30T00:00:00.000Z</x:v>
      </x:c>
      <x:c r="C4126" s="8" t="n">
        <x:v>945252663</x:v>
      </x:c>
      <x:c r="D4126" s="9" t="n">
        <x:v>2.8832</x:v>
      </x:c>
      <x:c r="E4126" s="9" t="n">
        <x:f>IF(COUNT(C4126:D4126)=2,C4126*D4126/100000000,"n.a.")</x:f>
        <x:v>27.253524779615997</x:v>
      </x:c>
      <x:c r="F4126" s="1" t="str">
        <x:v>get_fund_holders_f06ed8ca04a5c3cd.json</x:v>
      </x:c>
      <x:c r="G4126" s="1" t="str">
        <x:v>get_fund_performance_7ef9212eaf1828ff.json</x:v>
      </x:c>
    </x:row>
    <x:row r="4127" ht="25" customHeight="1">
      <x:c r="A4127" s="1" t="str">
        <x:v>159633.SZ</x:v>
      </x:c>
      <x:c r="B4127" s="7" t="d">
        <x:v>2026-07-30T00:00:00.000Z</x:v>
      </x:c>
      <x:c r="C4127" s="8" t="n">
        <x:v>1806162658</x:v>
      </x:c>
      <x:c r="D4127" s="9" t="n">
        <x:v>2.949</x:v>
      </x:c>
      <x:c r="E4127" s="9" t="n">
        <x:f>IF(COUNT(C4127:D4127)=2,C4127*D4127/100000000,"n.a.")</x:f>
        <x:v>53.26373678442</x:v>
      </x:c>
      <x:c r="F4127" s="1" t="str">
        <x:v>get_fund_holders_cdfe40210f5aa2b8.json</x:v>
      </x:c>
      <x:c r="G4127" s="1" t="str">
        <x:v>get_fund_performance_240cbda96a3d63f3.json</x:v>
      </x:c>
    </x:row>
    <x:row r="4128" ht="25" customHeight="1">
      <x:c r="A4128" s="1" t="str">
        <x:v>159673.SZ</x:v>
      </x:c>
      <x:c r="B4128" s="7" t="d">
        <x:v>2026-07-30T00:00:00.000Z</x:v>
      </x:c>
      <x:c r="C4128" s="8" t="n">
        <x:v>1911528385</x:v>
      </x:c>
      <x:c r="D4128" s="9" t="n">
        <x:v>1.267</x:v>
      </x:c>
      <x:c r="E4128" s="9" t="n">
        <x:f>IF(COUNT(C4128:D4128)=2,C4128*D4128/100000000,"n.a.")</x:f>
        <x:v>24.219064637949995</x:v>
      </x:c>
      <x:c r="F4128" s="1" t="str">
        <x:v>get_fund_holders_1d7b543e33e514b4.json</x:v>
      </x:c>
      <x:c r="G4128" s="1" t="str">
        <x:v>get_fund_performance_7c60e350c6141c53.json</x:v>
      </x:c>
    </x:row>
    <x:row r="4129" ht="25" customHeight="1">
      <x:c r="A4129" s="1" t="str">
        <x:v>159808.SZ</x:v>
      </x:c>
      <x:c r="B4129" s="7" t="d">
        <x:v>2026-07-30T00:00:00.000Z</x:v>
      </x:c>
      <x:c r="C4129" s="8" t="n">
        <x:v>51484790</x:v>
      </x:c>
      <x:c r="D4129" s="9" t="n">
        <x:v>1.2583</x:v>
      </x:c>
      <x:c r="E4129" s="9" t="n">
        <x:f>IF(COUNT(C4129:D4129)=2,C4129*D4129/100000000,"n.a.")</x:f>
        <x:v>0.64783311257</x:v>
      </x:c>
      <x:c r="F4129" s="1" t="str">
        <x:v>get_fund_holders_e011263fc4341082.json</x:v>
      </x:c>
      <x:c r="G4129" s="1" t="str">
        <x:v>get_fund_performance_23d6e3cf533bf329.json</x:v>
      </x:c>
    </x:row>
    <x:row r="4130" ht="25" customHeight="1">
      <x:c r="A4130" s="1" t="str">
        <x:v>159810.SZ</x:v>
      </x:c>
      <x:c r="B4130" s="7" t="d">
        <x:v>2026-07-30T00:00:00.000Z</x:v>
      </x:c>
      <x:c r="C4130" s="8" t="n">
        <x:v>60475458</x:v>
      </x:c>
      <x:c r="D4130" s="9" t="n">
        <x:v>1.3072</x:v>
      </x:c>
      <x:c r="E4130" s="9" t="n">
        <x:f>IF(COUNT(C4130:D4130)=2,C4130*D4130/100000000,"n.a.")</x:f>
        <x:v>0.7905351869759999</x:v>
      </x:c>
      <x:c r="F4130" s="1" t="str">
        <x:v>get_fund_holders_e011263fc4341082.json</x:v>
      </x:c>
      <x:c r="G4130" s="1" t="str">
        <x:v>get_fund_performance_23d6e3cf533bf329.json</x:v>
      </x:c>
    </x:row>
    <x:row r="4131" ht="25" customHeight="1">
      <x:c r="A4131" s="1" t="str">
        <x:v>159820.SZ</x:v>
      </x:c>
      <x:c r="B4131" s="7" t="d">
        <x:v>2026-07-30T00:00:00.000Z</x:v>
      </x:c>
      <x:c r="C4131" s="8" t="n">
        <x:v>1371408470</x:v>
      </x:c>
      <x:c r="D4131" s="9" t="n">
        <x:v>1.2693</x:v>
      </x:c>
      <x:c r="E4131" s="9" t="n">
        <x:f>IF(COUNT(C4131:D4131)=2,C4131*D4131/100000000,"n.a.")</x:f>
        <x:v>17.40728770971</x:v>
      </x:c>
      <x:c r="F4131" s="1" t="str">
        <x:v>get_fund_holders_4a5b486412b93368.json</x:v>
      </x:c>
      <x:c r="G4131" s="1" t="str">
        <x:v>get_fund_performance_d3b8a29dbfda12d5.json</x:v>
      </x:c>
    </x:row>
    <x:row r="4132" ht="25" customHeight="1">
      <x:c r="A4132" s="1" t="str">
        <x:v>159821.SZ</x:v>
      </x:c>
      <x:c r="B4132" s="7" t="d">
        <x:v>2026-07-30T00:00:00.000Z</x:v>
      </x:c>
      <x:c r="C4132" s="8" t="n">
        <x:v>68520000</x:v>
      </x:c>
      <x:c r="D4132" s="9" t="n">
        <x:v>1.2236</x:v>
      </x:c>
      <x:c r="E4132" s="9" t="n">
        <x:f>IF(COUNT(C4132:D4132)=2,C4132*D4132/100000000,"n.a.")</x:f>
        <x:v>0.83841072</x:v>
      </x:c>
      <x:c r="F4132" s="1" t="str">
        <x:v>get_fund_holders_6f3a5c30140a2cc7.json</x:v>
      </x:c>
      <x:c r="G4132" s="1" t="str">
        <x:v>get_fund_performance_ddc316222fa0f340.json</x:v>
      </x:c>
    </x:row>
    <x:row r="4133" ht="25" customHeight="1">
      <x:c r="A4133" s="1" t="str">
        <x:v>159845.SZ</x:v>
      </x:c>
      <x:c r="B4133" s="7" t="d">
        <x:v>2026-07-30T00:00:00.000Z</x:v>
      </x:c>
      <x:c r="C4133" s="8" t="n">
        <x:v>4671425606</x:v>
      </x:c>
      <x:c r="D4133" s="9" t="n">
        <x:v>2.8717</x:v>
      </x:c>
      <x:c r="E4133" s="9" t="n">
        <x:f>IF(COUNT(C4133:D4133)=2,C4133*D4133/100000000,"n.a.")</x:f>
        <x:v>134.149329127502</x:v>
      </x:c>
      <x:c r="F4133" s="1" t="str">
        <x:v>get_fund_holders_cdfe40210f5aa2b8.json</x:v>
      </x:c>
      <x:c r="G4133" s="1" t="str">
        <x:v>get_fund_performance_240cbda96a3d63f3.json</x:v>
      </x:c>
    </x:row>
    <x:row r="4134" ht="25" customHeight="1">
      <x:c r="A4134" s="1" t="str">
        <x:v>159908.SZ</x:v>
      </x:c>
      <x:c r="B4134" s="7" t="d">
        <x:v>2026-07-30T00:00:00.000Z</x:v>
      </x:c>
      <x:c r="C4134" s="8" t="n">
        <x:v>335229029</x:v>
      </x:c>
      <x:c r="D4134" s="9" t="n">
        <x:v>3.0409</x:v>
      </x:c>
      <x:c r="E4134" s="9" t="n">
        <x:f>IF(COUNT(C4134:D4134)=2,C4134*D4134/100000000,"n.a.")</x:f>
        <x:v>10.193979542861001</x:v>
      </x:c>
      <x:c r="F4134" s="1" t="str">
        <x:v>get_fund_holders_f72299d2431949fb.json</x:v>
      </x:c>
      <x:c r="G4134" s="1" t="str">
        <x:v>get_fund_performance_c6948bae147698fe.json</x:v>
      </x:c>
    </x:row>
    <x:row r="4135" ht="25" customHeight="1">
      <x:c r="A4135" s="1" t="str">
        <x:v>159915.SZ</x:v>
      </x:c>
      <x:c r="B4135" s="7" t="d">
        <x:v>2026-07-30T00:00:00.000Z</x:v>
      </x:c>
      <x:c r="C4135" s="8" t="n">
        <x:v>21996454936</x:v>
      </x:c>
      <x:c r="D4135" s="9" t="n">
        <x:v>3.2667</x:v>
      </x:c>
      <x:c r="E4135" s="9" t="n">
        <x:f>IF(COUNT(C4135:D4135)=2,C4135*D4135/100000000,"n.a.")</x:f>
        <x:v>718.558193394312</x:v>
      </x:c>
      <x:c r="F4135" s="1" t="str">
        <x:v>get_fund_holders_f7a47e9d730c119a.json</x:v>
      </x:c>
      <x:c r="G4135" s="1" t="str">
        <x:v>get_fund_performance_822b984e855b6212.json</x:v>
      </x:c>
    </x:row>
    <x:row r="4136" ht="25" customHeight="1">
      <x:c r="A4136" s="1" t="str">
        <x:v>159919.SZ</x:v>
      </x:c>
      <x:c r="B4136" s="7" t="d">
        <x:v>2026-07-30T00:00:00.000Z</x:v>
      </x:c>
      <x:c r="C4136" s="8" t="n">
        <x:v>6544116676</x:v>
      </x:c>
      <x:c r="D4136" s="9" t="n">
        <x:v>4.8071</x:v>
      </x:c>
      <x:c r="E4136" s="9" t="n">
        <x:f>IF(COUNT(C4136:D4136)=2,C4136*D4136/100000000,"n.a.")</x:f>
        <x:v>314.582232731996</x:v>
      </x:c>
      <x:c r="F4136" s="1" t="str">
        <x:v>get_fund_holders_1d7b543e33e514b4.json</x:v>
      </x:c>
      <x:c r="G4136" s="1" t="str">
        <x:v>get_fund_performance_7c60e350c6141c53.json</x:v>
      </x:c>
    </x:row>
    <x:row r="4137" ht="25" customHeight="1">
      <x:c r="A4137" s="1" t="str">
        <x:v>159922.SZ</x:v>
      </x:c>
      <x:c r="B4137" s="7" t="d">
        <x:v>2026-07-30T00:00:00.000Z</x:v>
      </x:c>
      <x:c r="C4137" s="8" t="n">
        <x:v>2974676765</x:v>
      </x:c>
      <x:c r="D4137" s="9" t="n">
        <x:v>2.9697</x:v>
      </x:c>
      <x:c r="E4137" s="9" t="n">
        <x:f>IF(COUNT(C4137:D4137)=2,C4137*D4137/100000000,"n.a.")</x:f>
        <x:v>88.338975890205</x:v>
      </x:c>
      <x:c r="F4137" s="1" t="str">
        <x:v>get_fund_holders_642ec0bcd548408a.json</x:v>
      </x:c>
      <x:c r="G4137" s="1" t="str">
        <x:v>get_fund_performance_52dd6b7444cbe37f.json</x:v>
      </x:c>
    </x:row>
    <x:row r="4138" ht="25" customHeight="1">
      <x:c r="A4138" s="1" t="str">
        <x:v>159925.SZ</x:v>
      </x:c>
      <x:c r="B4138" s="7" t="d">
        <x:v>2026-07-30T00:00:00.000Z</x:v>
      </x:c>
      <x:c r="C4138" s="8" t="n">
        <x:v>606920856</x:v>
      </x:c>
      <x:c r="D4138" s="9" t="n">
        <x:v>4.6754</x:v>
      </x:c>
      <x:c r="E4138" s="9" t="n">
        <x:f>IF(COUNT(C4138:D4138)=2,C4138*D4138/100000000,"n.a.")</x:f>
        <x:v>28.375977701424</x:v>
      </x:c>
      <x:c r="F4138" s="1" t="str">
        <x:v>get_fund_holders_9654d298fd7411b0.json</x:v>
      </x:c>
      <x:c r="G4138" s="1" t="str">
        <x:v>get_fund_performance_1d4a9808e8556da1.json</x:v>
      </x:c>
    </x:row>
    <x:row r="4139" ht="25" customHeight="1">
      <x:c r="A4139" s="1" t="str">
        <x:v>159935.SZ</x:v>
      </x:c>
      <x:c r="B4139" s="7" t="d">
        <x:v>2026-07-30T00:00:00.000Z</x:v>
      </x:c>
      <x:c r="C4139" s="8" t="n">
        <x:v>27572956</x:v>
      </x:c>
      <x:c r="D4139" s="9" t="n">
        <x:v>2.3125</x:v>
      </x:c>
      <x:c r="E4139" s="9" t="n">
        <x:f>IF(COUNT(C4139:D4139)=2,C4139*D4139/100000000,"n.a.")</x:f>
        <x:v>0.6376246075</x:v>
      </x:c>
      <x:c r="F4139" s="1" t="str">
        <x:v>get_fund_holders_3a509cba2b0c91ea.json</x:v>
      </x:c>
      <x:c r="G4139" s="1" t="str">
        <x:v>get_fund_performance_aa085c9cb9fda8b6.json</x:v>
      </x:c>
    </x:row>
    <x:row r="4140" ht="25" customHeight="1">
      <x:c r="A4140" s="1" t="str">
        <x:v>159948.SZ</x:v>
      </x:c>
      <x:c r="B4140" s="7" t="d">
        <x:v>2026-07-30T00:00:00.000Z</x:v>
      </x:c>
      <x:c r="C4140" s="8" t="n">
        <x:v>1211697720</x:v>
      </x:c>
      <x:c r="D4140" s="9" t="n">
        <x:v>3.6006</x:v>
      </x:c>
      <x:c r="E4140" s="9" t="n">
        <x:f>IF(COUNT(C4140:D4140)=2,C4140*D4140/100000000,"n.a.")</x:f>
        <x:v>43.62838810632</x:v>
      </x:c>
      <x:c r="F4140" s="1" t="str">
        <x:v>get_fund_holders_fadd370a28d51cf3.json</x:v>
      </x:c>
      <x:c r="G4140" s="1" t="str">
        <x:v>get_fund_performance_bf1ce8849823faae.json</x:v>
      </x:c>
    </x:row>
    <x:row r="4141" ht="25" customHeight="1">
      <x:c r="A4141" s="1" t="str">
        <x:v>159952.SZ</x:v>
      </x:c>
      <x:c r="B4141" s="7" t="d">
        <x:v>2026-07-30T00:00:00.000Z</x:v>
      </x:c>
      <x:c r="C4141" s="8" t="n">
        <x:v>5891684929</x:v>
      </x:c>
      <x:c r="D4141" s="9" t="n">
        <x:v>1.9806</x:v>
      </x:c>
      <x:c r="E4141" s="9" t="n">
        <x:f>IF(COUNT(C4141:D4141)=2,C4141*D4141/100000000,"n.a.")</x:f>
        <x:v>116.690711703774</x:v>
      </x:c>
      <x:c r="F4141" s="1" t="str">
        <x:v>get_fund_holders_f72299d2431949fb.json</x:v>
      </x:c>
      <x:c r="G4141" s="1" t="str">
        <x:v>get_fund_performance_c6948bae147698fe.json</x:v>
      </x:c>
    </x:row>
    <x:row r="4142" ht="25" customHeight="1">
      <x:c r="A4142" s="1" t="str">
        <x:v>159956.SZ</x:v>
      </x:c>
      <x:c r="B4142" s="7" t="d">
        <x:v>2026-07-30T00:00:00.000Z</x:v>
      </x:c>
      <x:c r="C4142" s="8" t="n">
        <x:v>47978674</x:v>
      </x:c>
      <x:c r="D4142" s="9" t="n">
        <x:v>2.0624</x:v>
      </x:c>
      <x:c r="E4142" s="9" t="n">
        <x:f>IF(COUNT(C4142:D4142)=2,C4142*D4142/100000000,"n.a.")</x:f>
        <x:v>0.989512172576</x:v>
      </x:c>
      <x:c r="F4142" s="1" t="str">
        <x:v>get_fund_holders_6f3a5c30140a2cc7.json</x:v>
      </x:c>
      <x:c r="G4142" s="1" t="str">
        <x:v>get_fund_performance_ddc316222fa0f340.json</x:v>
      </x:c>
    </x:row>
    <x:row r="4143" ht="25" customHeight="1">
      <x:c r="A4143" s="1" t="str">
        <x:v>159957.SZ</x:v>
      </x:c>
      <x:c r="B4143" s="7" t="d">
        <x:v>2026-07-30T00:00:00.000Z</x:v>
      </x:c>
      <x:c r="C4143" s="8" t="n">
        <x:v>1419784560</x:v>
      </x:c>
      <x:c r="D4143" s="9" t="n">
        <x:v>2.1401</x:v>
      </x:c>
      <x:c r="E4143" s="9" t="n">
        <x:f>IF(COUNT(C4143:D4143)=2,C4143*D4143/100000000,"n.a.")</x:f>
        <x:v>30.38480936856</x:v>
      </x:c>
      <x:c r="F4143" s="1" t="str">
        <x:v>get_fund_holders_972746bb5dcf2cb7.json</x:v>
      </x:c>
      <x:c r="G4143" s="1" t="str">
        <x:v>get_fund_performance_875d1f9d9b20879b.json</x:v>
      </x:c>
    </x:row>
    <x:row r="4144" ht="25" customHeight="1">
      <x:c r="A4144" s="1" t="str">
        <x:v>159958.SZ</x:v>
      </x:c>
      <x:c r="B4144" s="7" t="d">
        <x:v>2026-07-30T00:00:00.000Z</x:v>
      </x:c>
      <x:c r="C4144" s="8" t="n">
        <x:v>235711448</x:v>
      </x:c>
      <x:c r="D4144" s="9" t="n">
        <x:v>1.9688</x:v>
      </x:c>
      <x:c r="E4144" s="9" t="n">
        <x:f>IF(COUNT(C4144:D4144)=2,C4144*D4144/100000000,"n.a.")</x:f>
        <x:v>4.640686988224</x:v>
      </x:c>
      <x:c r="F4144" s="1" t="str">
        <x:v>get_fund_holders_3665ca842f2b9d2d.json</x:v>
      </x:c>
      <x:c r="G4144" s="1" t="str">
        <x:v>get_fund_performance_757bebf0dcfab699.json</x:v>
      </x:c>
    </x:row>
    <x:row r="4145" ht="25" customHeight="1">
      <x:c r="A4145" s="1" t="str">
        <x:v>159964.SZ</x:v>
      </x:c>
      <x:c r="B4145" s="7" t="d">
        <x:v>2026-07-30T00:00:00.000Z</x:v>
      </x:c>
      <x:c r="C4145" s="8" t="n">
        <x:v>167481881</x:v>
      </x:c>
      <x:c r="D4145" s="9" t="n">
        <x:v>2.1306</x:v>
      </x:c>
      <x:c r="E4145" s="9" t="n">
        <x:f>IF(COUNT(C4145:D4145)=2,C4145*D4145/100000000,"n.a.")</x:f>
        <x:v>3.5683689565859997</x:v>
      </x:c>
      <x:c r="F4145" s="1" t="str">
        <x:v>get_fund_holders_f7a47e9d730c119a.json</x:v>
      </x:c>
      <x:c r="G4145" s="1" t="str">
        <x:v>get_fund_performance_822b984e855b6212.json</x:v>
      </x:c>
    </x:row>
    <x:row r="4146" ht="25" customHeight="1">
      <x:c r="A4146" s="1" t="str">
        <x:v>159968.SZ</x:v>
      </x:c>
      <x:c r="B4146" s="7" t="d">
        <x:v>2026-07-30T00:00:00.000Z</x:v>
      </x:c>
      <x:c r="C4146" s="8" t="n">
        <x:v>65295098</x:v>
      </x:c>
      <x:c r="D4146" s="9" t="n">
        <x:v>9.5571</x:v>
      </x:c>
      <x:c r="E4146" s="9" t="n">
        <x:f>IF(COUNT(C4146:D4146)=2,C4146*D4146/100000000,"n.a.")</x:f>
        <x:v>6.240317810958</x:v>
      </x:c>
      <x:c r="F4146" s="1" t="str">
        <x:v>get_fund_holders_13991b14672a9e5b.json</x:v>
      </x:c>
      <x:c r="G4146" s="1" t="str">
        <x:v>get_fund_performance_0e4c5b8e47ee8e76.json</x:v>
      </x:c>
    </x:row>
    <x:row r="4147" ht="25" customHeight="1">
      <x:c r="A4147" s="1" t="str">
        <x:v>159971.SZ</x:v>
      </x:c>
      <x:c r="B4147" s="7" t="d">
        <x:v>2026-07-30T00:00:00.000Z</x:v>
      </x:c>
      <x:c r="C4147" s="8" t="n">
        <x:v>1822020288</x:v>
      </x:c>
      <x:c r="D4147" s="9" t="n">
        <x:v>1.1337</x:v>
      </x:c>
      <x:c r="E4147" s="9" t="n">
        <x:f>IF(COUNT(C4147:D4147)=2,C4147*D4147/100000000,"n.a.")</x:f>
        <x:v>20.656244005056</x:v>
      </x:c>
      <x:c r="F4147" s="1" t="str">
        <x:v>get_fund_holders_972746bb5dcf2cb7.json</x:v>
      </x:c>
      <x:c r="G4147" s="1" t="str">
        <x:v>get_fund_performance_875d1f9d9b20879b.json</x:v>
      </x:c>
    </x:row>
    <x:row r="4148" ht="25" customHeight="1">
      <x:c r="A4148" s="1" t="str">
        <x:v>159977.SZ</x:v>
      </x:c>
      <x:c r="B4148" s="7" t="d">
        <x:v>2026-07-30T00:00:00.000Z</x:v>
      </x:c>
      <x:c r="C4148" s="8" t="n">
        <x:v>3625872820</x:v>
      </x:c>
      <x:c r="D4148" s="9" t="n">
        <x:v>1.6917</x:v>
      </x:c>
      <x:c r="E4148" s="9" t="n">
        <x:f>IF(COUNT(C4148:D4148)=2,C4148*D4148/100000000,"n.a.")</x:f>
        <x:v>61.33889049594</x:v>
      </x:c>
      <x:c r="F4148" s="1" t="str">
        <x:v>get_fund_holders_3665ca842f2b9d2d.json</x:v>
      </x:c>
      <x:c r="G4148" s="1" t="str">
        <x:v>get_fund_performance_757bebf0dcfab699.json</x:v>
      </x:c>
    </x:row>
    <x:row r="4149" ht="25" customHeight="1">
      <x:c r="A4149" s="1" t="str">
        <x:v>159982.SZ</x:v>
      </x:c>
      <x:c r="B4149" s="7" t="d">
        <x:v>2026-07-30T00:00:00.000Z</x:v>
      </x:c>
      <x:c r="C4149" s="8" t="n">
        <x:v>150211253</x:v>
      </x:c>
      <x:c r="D4149" s="9" t="n">
        <x:v>1.9675</x:v>
      </x:c>
      <x:c r="E4149" s="9" t="n">
        <x:f>IF(COUNT(C4149:D4149)=2,C4149*D4149/100000000,"n.a.")</x:f>
        <x:v>2.9554064027750004</x:v>
      </x:c>
      <x:c r="F4149" s="1" t="str">
        <x:v>get_fund_holders_6873838444356b70.json</x:v>
      </x:c>
      <x:c r="G4149" s="1" t="str">
        <x:v>get_fund_performance_c16a854f012da14c.json</x:v>
      </x:c>
    </x:row>
    <x:row r="4150" ht="25" customHeight="1">
      <x:c r="A4150" s="1" t="str">
        <x:v>510300.SH</x:v>
      </x:c>
      <x:c r="B4150" s="7" t="d">
        <x:v>2026-07-30T00:00:00.000Z</x:v>
      </x:c>
      <x:c r="C4150" s="8" t="n">
        <x:v>26483887700</x:v>
      </x:c>
      <x:c r="D4150" s="9" t="n">
        <x:v>4.6069</x:v>
      </x:c>
      <x:c r="E4150" s="9" t="n">
        <x:f>IF(COUNT(C4150:D4150)=2,C4150*D4150/100000000,"n.a.")</x:f>
        <x:v>1220.0862224513</x:v>
      </x:c>
      <x:c r="F4150" s="1" t="str">
        <x:v>get_fund_holders_1e677b142657289e.json</x:v>
      </x:c>
      <x:c r="G4150" s="1" t="str">
        <x:v>get_fund_performance_32b153f453e65745.json</x:v>
      </x:c>
    </x:row>
    <x:row r="4151" ht="25" customHeight="1">
      <x:c r="A4151" s="1" t="str">
        <x:v>510310.SH</x:v>
      </x:c>
      <x:c r="B4151" s="7" t="d">
        <x:v>2026-07-30T00:00:00.000Z</x:v>
      </x:c>
      <x:c r="C4151" s="8" t="n">
        <x:v>11658344000</x:v>
      </x:c>
      <x:c r="D4151" s="9" t="n">
        <x:v>4.4743</x:v>
      </x:c>
      <x:c r="E4151" s="9" t="n">
        <x:f>IF(COUNT(C4151:D4151)=2,C4151*D4151/100000000,"n.a.")</x:f>
        <x:v>521.6292855920001</x:v>
      </x:c>
      <x:c r="F4151" s="1" t="str">
        <x:v>get_fund_holders_db155956e659ea95.json</x:v>
      </x:c>
      <x:c r="G4151" s="1" t="str">
        <x:v>get_fund_performance_ac2efc383ca02be2.json</x:v>
      </x:c>
    </x:row>
    <x:row r="4152" ht="25" customHeight="1">
      <x:c r="A4152" s="1" t="str">
        <x:v>510320.SH</x:v>
      </x:c>
      <x:c r="B4152" s="7" t="d">
        <x:v>2026-07-30T00:00:00.000Z</x:v>
      </x:c>
      <x:c r="C4152" s="8" t="n">
        <x:v>631068500</x:v>
      </x:c>
      <x:c r="D4152" s="9" t="n">
        <x:v>1.2384</x:v>
      </x:c>
      <x:c r="E4152" s="9" t="n">
        <x:f>IF(COUNT(C4152:D4152)=2,C4152*D4152/100000000,"n.a.")</x:f>
        <x:v>7.815152304</x:v>
      </x:c>
      <x:c r="F4152" s="1" t="str">
        <x:v>get_fund_holders_b20aeadfd65009a9.json</x:v>
      </x:c>
      <x:c r="G4152" s="1" t="str">
        <x:v>get_fund_performance_6f370d8e0a2e9620.json</x:v>
      </x:c>
    </x:row>
    <x:row r="4153" ht="25" customHeight="1">
      <x:c r="A4153" s="1" t="str">
        <x:v>510330.SH</x:v>
      </x:c>
      <x:c r="B4153" s="7" t="d">
        <x:v>2026-07-30T00:00:00.000Z</x:v>
      </x:c>
      <x:c r="C4153" s="8" t="n">
        <x:v>8712249800</x:v>
      </x:c>
      <x:c r="D4153" s="9" t="n">
        <x:v>4.8027</x:v>
      </x:c>
      <x:c r="E4153" s="9" t="n">
        <x:f>IF(COUNT(C4153:D4153)=2,C4153*D4153/100000000,"n.a.")</x:f>
        <x:v>418.4232211446</x:v>
      </x:c>
      <x:c r="F4153" s="1" t="str">
        <x:v>get_fund_holders_72fdcd60fda59aca.json</x:v>
      </x:c>
      <x:c r="G4153" s="1" t="str">
        <x:v>get_fund_performance_bfc43c7fa5bbf98b.json</x:v>
      </x:c>
    </x:row>
    <x:row r="4154" ht="25" customHeight="1">
      <x:c r="A4154" s="1" t="str">
        <x:v>510350.SH</x:v>
      </x:c>
      <x:c r="B4154" s="7" t="d">
        <x:v>2026-07-30T00:00:00.000Z</x:v>
      </x:c>
      <x:c r="C4154" s="8" t="n">
        <x:v>683214700</x:v>
      </x:c>
      <x:c r="D4154" s="9" t="n">
        <x:v>4.8391</x:v>
      </x:c>
      <x:c r="E4154" s="9" t="n">
        <x:f>IF(COUNT(C4154:D4154)=2,C4154*D4154/100000000,"n.a.")</x:f>
        <x:v>33.0614425477</x:v>
      </x:c>
      <x:c r="F4154" s="1" t="str">
        <x:v>get_fund_holders_3073d9fb2fa63b6e.json</x:v>
      </x:c>
      <x:c r="G4154" s="1" t="str">
        <x:v>get_fund_performance_4eee3d47edebe064.json</x:v>
      </x:c>
    </x:row>
    <x:row r="4155" ht="25" customHeight="1">
      <x:c r="A4155" s="1" t="str">
        <x:v>510360.SH</x:v>
      </x:c>
      <x:c r="B4155" s="7" t="d">
        <x:v>2026-07-30T00:00:00.000Z</x:v>
      </x:c>
      <x:c r="C4155" s="8" t="n">
        <x:v>1922381200</x:v>
      </x:c>
      <x:c r="D4155" s="9" t="n">
        <x:v>1.7591</x:v>
      </x:c>
      <x:c r="E4155" s="9" t="n">
        <x:f>IF(COUNT(C4155:D4155)=2,C4155*D4155/100000000,"n.a.")</x:f>
        <x:v>33.8166076892</x:v>
      </x:c>
      <x:c r="F4155" s="1" t="str">
        <x:v>get_fund_holders_8112bcd006961a9d.json</x:v>
      </x:c>
      <x:c r="G4155" s="1" t="str">
        <x:v>get_fund_performance_11643907f3f83e2c.json</x:v>
      </x:c>
    </x:row>
    <x:row r="4156" ht="25" customHeight="1">
      <x:c r="A4156" s="1" t="str">
        <x:v>510370.SH</x:v>
      </x:c>
      <x:c r="B4156" s="7" t="d">
        <x:v>2026-07-30T00:00:00.000Z</x:v>
      </x:c>
      <x:c r="C4156" s="8" t="n">
        <x:v>87258100</x:v>
      </x:c>
      <x:c r="D4156" s="9" t="n">
        <x:v>1.0211</x:v>
      </x:c>
      <x:c r="E4156" s="9" t="n">
        <x:f>IF(COUNT(C4156:D4156)=2,C4156*D4156/100000000,"n.a.")</x:f>
        <x:v>0.8909924590999999</x:v>
      </x:c>
      <x:c r="F4156" s="1" t="str">
        <x:v>get_fund_holders_72fdcd60fda59aca.json</x:v>
      </x:c>
      <x:c r="G4156" s="1" t="str">
        <x:v>get_fund_performance_bfc43c7fa5bbf98b.json</x:v>
      </x:c>
    </x:row>
    <x:row r="4157" ht="25" customHeight="1">
      <x:c r="A4157" s="1" t="str">
        <x:v>510380.SH</x:v>
      </x:c>
      <x:c r="B4157" s="7" t="d">
        <x:v>2026-07-30T00:00:00.000Z</x:v>
      </x:c>
      <x:c r="C4157" s="8" t="n">
        <x:v>1488802400</x:v>
      </x:c>
      <x:c r="D4157" s="9" t="n">
        <x:v>1.3706</x:v>
      </x:c>
      <x:c r="E4157" s="9" t="n">
        <x:f>IF(COUNT(C4157:D4157)=2,C4157*D4157/100000000,"n.a.")</x:f>
        <x:v>20.4055256944</x:v>
      </x:c>
      <x:c r="F4157" s="1" t="str">
        <x:v>get_fund_holders_b7b2fd863d7cae37.json</x:v>
      </x:c>
      <x:c r="G4157" s="1" t="str">
        <x:v>get_fund_performance_782c037bcb449f29.json</x:v>
      </x:c>
    </x:row>
    <x:row r="4158" ht="25" customHeight="1">
      <x:c r="A4158" s="1" t="str">
        <x:v>510390.SH</x:v>
      </x:c>
      <x:c r="B4158" s="7" t="d">
        <x:v>2026-07-30T00:00:00.000Z</x:v>
      </x:c>
      <x:c r="C4158" s="8" t="n">
        <x:v>126650000</x:v>
      </x:c>
      <x:c r="D4158" s="9" t="n">
        <x:v>5.2062</x:v>
      </x:c>
      <x:c r="E4158" s="9" t="n">
        <x:f>IF(COUNT(C4158:D4158)=2,C4158*D4158/100000000,"n.a.")</x:f>
        <x:v>6.5936523</x:v>
      </x:c>
      <x:c r="F4158" s="1" t="str">
        <x:v>get_fund_holders_de7653a1c69256fb.json</x:v>
      </x:c>
      <x:c r="G4158" s="1" t="str">
        <x:v>get_fund_performance_84601eddc1c275fe.json</x:v>
      </x:c>
    </x:row>
    <x:row r="4159" ht="25" customHeight="1">
      <x:c r="A4159" s="1" t="str">
        <x:v>510500.SH</x:v>
      </x:c>
      <x:c r="B4159" s="7" t="d">
        <x:v>2026-07-30T00:00:00.000Z</x:v>
      </x:c>
      <x:c r="C4159" s="8" t="n">
        <x:v>5988168600</x:v>
      </x:c>
      <x:c r="D4159" s="9" t="n">
        <x:v>7.3264</x:v>
      </x:c>
      <x:c r="E4159" s="9" t="n">
        <x:f>IF(COUNT(C4159:D4159)=2,C4159*D4159/100000000,"n.a.")</x:f>
        <x:v>438.7171843104</x:v>
      </x:c>
      <x:c r="F4159" s="1" t="str">
        <x:v>get_fund_holders_0f3e86d571c495d7.json</x:v>
      </x:c>
      <x:c r="G4159" s="1" t="str">
        <x:v>get_fund_performance_5896dab4189c2620.json</x:v>
      </x:c>
    </x:row>
    <x:row r="4160" ht="25" customHeight="1">
      <x:c r="A4160" s="1" t="str">
        <x:v>510510.SH</x:v>
      </x:c>
      <x:c r="B4160" s="7" t="d">
        <x:v>2026-07-30T00:00:00.000Z</x:v>
      </x:c>
      <x:c r="C4160" s="8" t="n">
        <x:v>991038300</x:v>
      </x:c>
      <x:c r="D4160" s="9" t="n">
        <x:v>2.3735</x:v>
      </x:c>
      <x:c r="E4160" s="9" t="n">
        <x:f>IF(COUNT(C4160:D4160)=2,C4160*D4160/100000000,"n.a.")</x:f>
        <x:v>23.522294050499998</x:v>
      </x:c>
      <x:c r="F4160" s="1" t="str">
        <x:v>get_fund_holders_4b6ceb4ab77d2485.json</x:v>
      </x:c>
      <x:c r="G4160" s="1" t="str">
        <x:v>get_fund_performance_b5f4b8ffdfab8d69.json</x:v>
      </x:c>
    </x:row>
    <x:row r="4161" ht="25" customHeight="1">
      <x:c r="A4161" s="1" t="str">
        <x:v>510530.SH</x:v>
      </x:c>
      <x:c r="B4161" s="7" t="d">
        <x:v>2026-07-30T00:00:00.000Z</x:v>
      </x:c>
      <x:c r="C4161" s="8" t="n">
        <x:v>48479400</x:v>
      </x:c>
      <x:c r="D4161" s="9" t="n">
        <x:v>8.2076</x:v>
      </x:c>
      <x:c r="E4161" s="9" t="n">
        <x:f>IF(COUNT(C4161:D4161)=2,C4161*D4161/100000000,"n.a.")</x:f>
        <x:v>3.9789952344</x:v>
      </x:c>
      <x:c r="F4161" s="1" t="str">
        <x:v>get_fund_holders_02dd5efc1003a96c.json</x:v>
      </x:c>
      <x:c r="G4161" s="1" t="str">
        <x:v>get_fund_performance_b02199b195311b97.json</x:v>
      </x:c>
    </x:row>
    <x:row r="4162" ht="25" customHeight="1">
      <x:c r="A4162" s="1" t="str">
        <x:v>510550.SH</x:v>
      </x:c>
      <x:c r="B4162" s="7" t="d">
        <x:v>2026-07-30T00:00:00.000Z</x:v>
      </x:c>
      <x:c r="C4162" s="8" t="n">
        <x:v>23743300</x:v>
      </x:c>
      <x:c r="D4162" s="9" t="n">
        <x:v>1.8837</x:v>
      </x:c>
      <x:c r="E4162" s="9" t="n">
        <x:f>IF(COUNT(C4162:D4162)=2,C4162*D4162/100000000,"n.a.")</x:f>
        <x:v>0.4472525421</x:v>
      </x:c>
      <x:c r="F4162" s="1" t="str">
        <x:v>get_fund_holders_9716a79bd81ae93a.json</x:v>
      </x:c>
      <x:c r="G4162" s="1" t="str">
        <x:v>get_fund_performance_a204b4467a190cee.json</x:v>
      </x:c>
    </x:row>
    <x:row r="4163" ht="25" customHeight="1">
      <x:c r="A4163" s="1" t="str">
        <x:v>510560.SH</x:v>
      </x:c>
      <x:c r="B4163" s="7" t="d">
        <x:v>2026-07-30T00:00:00.000Z</x:v>
      </x:c>
      <x:c r="C4163" s="8" t="n">
        <x:v>60318700</x:v>
      </x:c>
      <x:c r="D4163" s="9" t="n">
        <x:v>1.8345</x:v>
      </x:c>
      <x:c r="E4163" s="9" t="n">
        <x:f>IF(COUNT(C4163:D4163)=2,C4163*D4163/100000000,"n.a.")</x:f>
        <x:v>1.1065465515000001</x:v>
      </x:c>
      <x:c r="F4163" s="1" t="str">
        <x:v>get_fund_holders_397f67910833c338.json</x:v>
      </x:c>
      <x:c r="G4163" s="1" t="str">
        <x:v>get_fund_performance_a001173e5434a9d4.json</x:v>
      </x:c>
    </x:row>
    <x:row r="4164" ht="25" customHeight="1">
      <x:c r="A4164" s="1" t="str">
        <x:v>510570.SH</x:v>
      </x:c>
      <x:c r="B4164" s="7" t="d">
        <x:v>2026-07-30T00:00:00.000Z</x:v>
      </x:c>
      <x:c r="C4164" s="8" t="n">
        <x:v>35560600</x:v>
      </x:c>
      <x:c r="D4164" s="9" t="n">
        <x:v>1.1543</x:v>
      </x:c>
      <x:c r="E4164" s="9" t="n">
        <x:f>IF(COUNT(C4164:D4164)=2,C4164*D4164/100000000,"n.a.")</x:f>
        <x:v>0.41047600580000004</x:v>
      </x:c>
      <x:c r="F4164" s="1" t="str">
        <x:v>get_fund_holders_397f67910833c338.json</x:v>
      </x:c>
      <x:c r="G4164" s="1" t="str">
        <x:v>get_fund_performance_a001173e5434a9d4.json</x:v>
      </x:c>
    </x:row>
    <x:row r="4165" ht="25" customHeight="1">
      <x:c r="A4165" s="1" t="str">
        <x:v>510580.SH</x:v>
      </x:c>
      <x:c r="B4165" s="7" t="d">
        <x:v>2026-07-30T00:00:00.000Z</x:v>
      </x:c>
      <x:c r="C4165" s="8" t="n">
        <x:v>1161368300</x:v>
      </x:c>
      <x:c r="D4165" s="9" t="n">
        <x:v>3.8494</x:v>
      </x:c>
      <x:c r="E4165" s="9" t="n">
        <x:f>IF(COUNT(C4165:D4165)=2,C4165*D4165/100000000,"n.a.")</x:f>
        <x:v>44.705711340200004</x:v>
      </x:c>
      <x:c r="F4165" s="1" t="str">
        <x:v>get_fund_holders_642ec0bcd548408a.json</x:v>
      </x:c>
      <x:c r="G4165" s="1" t="str">
        <x:v>get_fund_performance_52dd6b7444cbe37f.json</x:v>
      </x:c>
    </x:row>
    <x:row r="4166" ht="25" customHeight="1">
      <x:c r="A4166" s="1" t="str">
        <x:v>510590.SH</x:v>
      </x:c>
      <x:c r="B4166" s="7" t="d">
        <x:v>2026-07-30T00:00:00.000Z</x:v>
      </x:c>
      <x:c r="C4166" s="8" t="n">
        <x:v>115186100</x:v>
      </x:c>
      <x:c r="D4166" s="9" t="n">
        <x:v>7.939</x:v>
      </x:c>
      <x:c r="E4166" s="9" t="n">
        <x:f>IF(COUNT(C4166:D4166)=2,C4166*D4166/100000000,"n.a.")</x:f>
        <x:v>9.144624478999999</x:v>
      </x:c>
      <x:c r="F4166" s="1" t="str">
        <x:v>get_fund_holders_c3d87f4218ad4583.json</x:v>
      </x:c>
      <x:c r="G4166" s="1" t="str">
        <x:v>get_fund_performance_02aa700a9df0acc2.json</x:v>
      </x:c>
    </x:row>
    <x:row r="4167" ht="25" customHeight="1">
      <x:c r="A4167" s="1" t="str">
        <x:v>512100.SH</x:v>
      </x:c>
      <x:c r="B4167" s="7" t="d">
        <x:v>2026-07-30T00:00:00.000Z</x:v>
      </x:c>
      <x:c r="C4167" s="8" t="n">
        <x:v>11331217600</x:v>
      </x:c>
      <x:c r="D4167" s="9" t="n">
        <x:v>2.7979</x:v>
      </x:c>
      <x:c r="E4167" s="9" t="n">
        <x:f>IF(COUNT(C4167:D4167)=2,C4167*D4167/100000000,"n.a.")</x:f>
        <x:v>317.03613723039996</x:v>
      </x:c>
      <x:c r="F4167" s="1" t="str">
        <x:v>get_fund_holders_f06ed8ca04a5c3cd.json</x:v>
      </x:c>
      <x:c r="G4167" s="1" t="str">
        <x:v>get_fund_performance_7ef9212eaf1828ff.json</x:v>
      </x:c>
    </x:row>
    <x:row r="4168" ht="25" customHeight="1">
      <x:c r="A4168" s="1" t="str">
        <x:v>512500.SH</x:v>
      </x:c>
      <x:c r="B4168" s="7" t="d">
        <x:v>2026-07-30T00:00:00.000Z</x:v>
      </x:c>
      <x:c r="C4168" s="8" t="n">
        <x:v>1956808800</x:v>
      </x:c>
      <x:c r="D4168" s="9" t="n">
        <x:v>4.1419</x:v>
      </x:c>
      <x:c r="E4168" s="9" t="n">
        <x:f>IF(COUNT(C4168:D4168)=2,C4168*D4168/100000000,"n.a.")</x:f>
        <x:v>81.04906368719999</x:v>
      </x:c>
      <x:c r="F4168" s="1" t="str">
        <x:v>get_fund_holders_9716a79bd81ae93a.json</x:v>
      </x:c>
      <x:c r="G4168" s="1" t="str">
        <x:v>get_fund_performance_a204b4467a190cee.json</x:v>
      </x:c>
    </x:row>
    <x:row r="4169" ht="25" customHeight="1">
      <x:c r="A4169" s="1" t="str">
        <x:v>512510.SH</x:v>
      </x:c>
      <x:c r="B4169" s="7" t="d">
        <x:v>2026-07-30T00:00:00.000Z</x:v>
      </x:c>
      <x:c r="C4169" s="8" t="n">
        <x:v>437929800</x:v>
      </x:c>
      <x:c r="D4169" s="9" t="n">
        <x:v>2.1924</x:v>
      </x:c>
      <x:c r="E4169" s="9" t="n">
        <x:f>IF(COUNT(C4169:D4169)=2,C4169*D4169/100000000,"n.a.")</x:f>
        <x:v>9.601172935200001</x:v>
      </x:c>
      <x:c r="F4169" s="1" t="str">
        <x:v>get_fund_holders_cb7a47267215c1da.json</x:v>
      </x:c>
      <x:c r="G4169" s="1" t="str">
        <x:v>get_fund_performance_7bf0efc786c27bf1.json</x:v>
      </x:c>
    </x:row>
    <x:row r="4170" ht="25" customHeight="1">
      <x:c r="A4170" s="1" t="str">
        <x:v>515130.SH</x:v>
      </x:c>
      <x:c r="B4170" s="7" t="d">
        <x:v>2026-07-30T00:00:00.000Z</x:v>
      </x:c>
      <x:c r="C4170" s="8" t="n">
        <x:v>106463200</x:v>
      </x:c>
      <x:c r="D4170" s="9" t="n">
        <x:v>1.5202</x:v>
      </x:c>
      <x:c r="E4170" s="9" t="n">
        <x:f>IF(COUNT(C4170:D4170)=2,C4170*D4170/100000000,"n.a.")</x:f>
        <x:v>1.6184535664</x:v>
      </x:c>
      <x:c r="F4170" s="1" t="str">
        <x:v>get_fund_holders_02dd5efc1003a96c.json</x:v>
      </x:c>
      <x:c r="G4170" s="1" t="str">
        <x:v>get_fund_performance_b02199b195311b97.json</x:v>
      </x:c>
    </x:row>
    <x:row r="4171" ht="25" customHeight="1">
      <x:c r="A4171" s="1" t="str">
        <x:v>515190.SH</x:v>
      </x:c>
      <x:c r="B4171" s="7" t="d">
        <x:v>2026-07-30T00:00:00.000Z</x:v>
      </x:c>
      <x:c r="C4171" s="8" t="n">
        <x:v>291466100</x:v>
      </x:c>
      <x:c r="D4171" s="9" t="n">
        <x:v>1.5396</x:v>
      </x:c>
      <x:c r="E4171" s="9" t="n">
        <x:f>IF(COUNT(C4171:D4171)=2,C4171*D4171/100000000,"n.a.")</x:f>
        <x:v>4.4874120756</x:v>
      </x:c>
      <x:c r="F4171" s="1" t="str">
        <x:v>get_fund_holders_4a5b486412b93368.json</x:v>
      </x:c>
      <x:c r="G4171" s="1" t="str">
        <x:v>get_fund_performance_d3b8a29dbfda12d5.json</x:v>
      </x:c>
    </x:row>
    <x:row r="4172" ht="25" customHeight="1">
      <x:c r="A4172" s="1" t="str">
        <x:v>515310.SH</x:v>
      </x:c>
      <x:c r="B4172" s="7" t="d">
        <x:v>2026-07-30T00:00:00.000Z</x:v>
      </x:c>
      <x:c r="C4172" s="8" t="n">
        <x:v>391611200</x:v>
      </x:c>
      <x:c r="D4172" s="9" t="n">
        <x:v>1.3695</x:v>
      </x:c>
      <x:c r="E4172" s="9" t="n">
        <x:f>IF(COUNT(C4172:D4172)=2,C4172*D4172/100000000,"n.a.")</x:f>
        <x:v>5.363115383999999</x:v>
      </x:c>
      <x:c r="F4172" s="1" t="str">
        <x:v>get_fund_holders_9654d298fd7411b0.json</x:v>
      </x:c>
      <x:c r="G4172" s="1" t="str">
        <x:v>get_fund_performance_1d4a9808e8556da1.json</x:v>
      </x:c>
    </x:row>
    <x:row r="4173" ht="25" customHeight="1">
      <x:c r="A4173" s="1" t="str">
        <x:v>515330.SH</x:v>
      </x:c>
      <x:c r="B4173" s="7" t="d">
        <x:v>2026-07-30T00:00:00.000Z</x:v>
      </x:c>
      <x:c r="C4173" s="8" t="n">
        <x:v>6548709500</x:v>
      </x:c>
      <x:c r="D4173" s="9" t="n">
        <x:v>1.3237</x:v>
      </x:c>
      <x:c r="E4173" s="9" t="n">
        <x:f>IF(COUNT(C4173:D4173)=2,C4173*D4173/100000000,"n.a.")</x:f>
        <x:v>86.68526765150001</x:v>
      </x:c>
      <x:c r="F4173" s="1" t="str">
        <x:v>get_fund_holders_8112bcd006961a9d.json</x:v>
      </x:c>
      <x:c r="G4173" s="1" t="str">
        <x:v>get_fund_performance_11643907f3f83e2c.json</x:v>
      </x:c>
    </x:row>
    <x:row r="4174" ht="25" customHeight="1">
      <x:c r="A4174" s="1" t="str">
        <x:v>515350.SH</x:v>
      </x:c>
      <x:c r="B4174" s="7" t="d">
        <x:v>2026-07-30T00:00:00.000Z</x:v>
      </x:c>
      <x:c r="C4174" s="8" t="n">
        <x:v>12599200</x:v>
      </x:c>
      <x:c r="D4174" s="9" t="n">
        <x:v>6.1822</x:v>
      </x:c>
      <x:c r="E4174" s="9" t="n">
        <x:f>IF(COUNT(C4174:D4174)=2,C4174*D4174/100000000,"n.a.")</x:f>
        <x:v>0.7789077423999999</x:v>
      </x:c>
      <x:c r="F4174" s="1" t="str">
        <x:v>get_fund_holders_f7a0251fa6d4d112.json</x:v>
      </x:c>
      <x:c r="G4174" s="1" t="str">
        <x:v>get_fund_performance_f34761a2b46b9330.json</x:v>
      </x:c>
    </x:row>
    <x:row r="4175" ht="25" customHeight="1">
      <x:c r="A4175" s="1" t="str">
        <x:v>515360.SH</x:v>
      </x:c>
      <x:c r="B4175" s="7" t="d">
        <x:v>2026-07-30T00:00:00.000Z</x:v>
      </x:c>
      <x:c r="C4175" s="8" t="n">
        <x:v>38279300</x:v>
      </x:c>
      <x:c r="D4175" s="9" t="n">
        <x:v>6.6469</x:v>
      </x:c>
      <x:c r="E4175" s="9" t="n">
        <x:f>IF(COUNT(C4175:D4175)=2,C4175*D4175/100000000,"n.a.")</x:f>
        <x:v>2.5443867917</x:v>
      </x:c>
      <x:c r="F4175" s="1" t="str">
        <x:v>get_fund_holders_b20aeadfd65009a9.json</x:v>
      </x:c>
      <x:c r="G4175" s="1" t="str">
        <x:v>get_fund_performance_6f370d8e0a2e9620.json</x:v>
      </x:c>
    </x:row>
    <x:row r="4176" ht="25" customHeight="1">
      <x:c r="A4176" s="1" t="str">
        <x:v>515380.SH</x:v>
      </x:c>
      <x:c r="B4176" s="7" t="d">
        <x:v>2026-07-30T00:00:00.000Z</x:v>
      </x:c>
      <x:c r="C4176" s="8" t="n">
        <x:v>667899800</x:v>
      </x:c>
      <x:c r="D4176" s="9" t="n">
        <x:v>5.3437</x:v>
      </x:c>
      <x:c r="E4176" s="9" t="n">
        <x:f>IF(COUNT(C4176:D4176)=2,C4176*D4176/100000000,"n.a.")</x:f>
        <x:v>35.6905616126</x:v>
      </x:c>
      <x:c r="F4176" s="1" t="str">
        <x:v>get_fund_holders_3073d9fb2fa63b6e.json</x:v>
      </x:c>
      <x:c r="G4176" s="1" t="str">
        <x:v>get_fund_performance_4eee3d47edebe064.json</x:v>
      </x:c>
    </x:row>
    <x:row r="4177" ht="25" customHeight="1">
      <x:c r="A4177" s="1" t="str">
        <x:v>515390.SH</x:v>
      </x:c>
      <x:c r="B4177" s="7" t="d">
        <x:v>2026-07-30T00:00:00.000Z</x:v>
      </x:c>
      <x:c r="C4177" s="8" t="n">
        <x:v>1762683000</x:v>
      </x:c>
      <x:c r="D4177" s="9" t="n">
        <x:v>1.3408</x:v>
      </x:c>
      <x:c r="E4177" s="9" t="n">
        <x:f>IF(COUNT(C4177:D4177)=2,C4177*D4177/100000000,"n.a.")</x:f>
        <x:v>23.634053664</x:v>
      </x:c>
      <x:c r="F4177" s="1" t="str">
        <x:v>get_fund_holders_de7653a1c69256fb.json</x:v>
      </x:c>
      <x:c r="G4177" s="1" t="str">
        <x:v>get_fund_performance_84601eddc1c275fe.json</x:v>
      </x:c>
    </x:row>
    <x:row r="4178" ht="25" customHeight="1">
      <x:c r="A4178" s="1" t="str">
        <x:v>515530.SH</x:v>
      </x:c>
      <x:c r="B4178" s="7" t="d">
        <x:v>2026-07-30T00:00:00.000Z</x:v>
      </x:c>
      <x:c r="C4178" s="8" t="n">
        <x:v>13042700</x:v>
      </x:c>
      <x:c r="D4178" s="9" t="n">
        <x:v>4.0411</x:v>
      </x:c>
      <x:c r="E4178" s="9" t="n">
        <x:f>IF(COUNT(C4178:D4178)=2,C4178*D4178/100000000,"n.a.")</x:f>
        <x:v>0.5270685496999999</x:v>
      </x:c>
      <x:c r="F4178" s="1" t="str">
        <x:v>get_fund_holders_c3d87f4218ad4583.json</x:v>
      </x:c>
      <x:c r="G4178" s="1" t="str">
        <x:v>get_fund_performance_02aa700a9df0acc2.json</x:v>
      </x:c>
    </x:row>
    <x:row r="4179" ht="25" customHeight="1">
      <x:c r="A4179" s="1" t="str">
        <x:v>515550.SH</x:v>
      </x:c>
      <x:c r="B4179" s="7" t="d">
        <x:v>2026-07-30T00:00:00.000Z</x:v>
      </x:c>
      <x:c r="C4179" s="8" t="n">
        <x:v>20345700</x:v>
      </x:c>
      <x:c r="D4179" s="9" t="n">
        <x:v>1.6543</x:v>
      </x:c>
      <x:c r="E4179" s="9" t="n">
        <x:f>IF(COUNT(C4179:D4179)=2,C4179*D4179/100000000,"n.a.")</x:f>
        <x:v>0.33657891510000004</x:v>
      </x:c>
      <x:c r="F4179" s="1" t="str">
        <x:v>get_fund_holders_4b6ceb4ab77d2485.json</x:v>
      </x:c>
      <x:c r="G4179" s="1" t="str">
        <x:v>get_fund_performance_b5f4b8ffdfab8d69.json</x:v>
      </x:c>
    </x:row>
    <x:row r="4180" ht="25" customHeight="1">
      <x:c r="A4180" s="1" t="str">
        <x:v>515660.SH</x:v>
      </x:c>
      <x:c r="B4180" s="7" t="d">
        <x:v>2026-07-30T00:00:00.000Z</x:v>
      </x:c>
      <x:c r="C4180" s="8" t="n">
        <x:v>433594200</x:v>
      </x:c>
      <x:c r="D4180" s="9" t="n">
        <x:v>5.7492</x:v>
      </x:c>
      <x:c r="E4180" s="9" t="n">
        <x:f>IF(COUNT(C4180:D4180)=2,C4180*D4180/100000000,"n.a.")</x:f>
        <x:v>24.9281977464</x:v>
      </x:c>
      <x:c r="F4180" s="1" t="str">
        <x:v>get_fund_holders_9f97c20db2568193.json</x:v>
      </x:c>
      <x:c r="G4180" s="1" t="str">
        <x:v>get_fund_performance_cc51021ca3a41cab.json</x:v>
      </x:c>
    </x:row>
    <x:row r="4181" ht="25" customHeight="1">
      <x:c r="A4181" s="1" t="str">
        <x:v>516300.SH</x:v>
      </x:c>
      <x:c r="B4181" s="7" t="d">
        <x:v>2026-07-30T00:00:00.000Z</x:v>
      </x:c>
      <x:c r="C4181" s="8" t="n">
        <x:v>49012600</x:v>
      </x:c>
      <x:c r="D4181" s="9" t="n">
        <x:v>2.9127</x:v>
      </x:c>
      <x:c r="E4181" s="9" t="n">
        <x:f>IF(COUNT(C4181:D4181)=2,C4181*D4181/100000000,"n.a.")</x:f>
        <x:v>1.4275900002000002</x:v>
      </x:c>
      <x:c r="F4181" s="1" t="str">
        <x:v>get_fund_holders_297fc90dcb4e9518.json</x:v>
      </x:c>
      <x:c r="G4181" s="1" t="str">
        <x:v>get_fund_performance_76033c52f8ce0ced.json</x:v>
      </x:c>
    </x:row>
    <x:row r="4182" ht="25" customHeight="1">
      <x:c r="A4182" s="1" t="str">
        <x:v>560010.SH</x:v>
      </x:c>
      <x:c r="B4182" s="7" t="d">
        <x:v>2026-07-30T00:00:00.000Z</x:v>
      </x:c>
      <x:c r="C4182" s="8" t="n">
        <x:v>2584621700</x:v>
      </x:c>
      <x:c r="D4182" s="9" t="n">
        <x:v>2.8687</x:v>
      </x:c>
      <x:c r="E4182" s="9" t="n">
        <x:f>IF(COUNT(C4182:D4182)=2,C4182*D4182/100000000,"n.a.")</x:f>
        <x:v>74.1450427079</x:v>
      </x:c>
      <x:c r="F4182" s="1" t="str">
        <x:v>get_fund_holders_6873838444356b70.json</x:v>
      </x:c>
      <x:c r="G4182" s="1" t="str">
        <x:v>get_fund_performance_c16a854f012da14c.json</x:v>
      </x:c>
    </x:row>
    <x:row r="4183" ht="25" customHeight="1">
      <x:c r="A4183" s="1" t="str">
        <x:v>560110.SH</x:v>
      </x:c>
      <x:c r="B4183" s="7" t="d">
        <x:v>2026-07-30T00:00:00.000Z</x:v>
      </x:c>
      <x:c r="C4183" s="8" t="n">
        <x:v>370903500</x:v>
      </x:c>
      <x:c r="D4183" s="9" t="n">
        <x:v>1.037</x:v>
      </x:c>
      <x:c r="E4183" s="9" t="n">
        <x:f>IF(COUNT(C4183:D4183)=2,C4183*D4183/100000000,"n.a.")</x:f>
        <x:v>3.846269295</x:v>
      </x:c>
      <x:c r="F4183" s="1" t="str">
        <x:v>get_fund_holders_297fc90dcb4e9518.json</x:v>
      </x:c>
      <x:c r="G4183" s="1" t="str">
        <x:v>get_fund_performance_76033c52f8ce0ced.json</x:v>
      </x:c>
    </x:row>
    <x:row r="4184" ht="25" customHeight="1">
      <x:c r="A4184" s="1" t="str">
        <x:v>560220.SH</x:v>
      </x:c>
      <x:c r="B4184" s="7" t="d">
        <x:v>2026-07-30T00:00:00.000Z</x:v>
      </x:c>
      <x:c r="C4184" s="8" t="n">
        <x:v>66717000</x:v>
      </x:c>
      <x:c r="D4184" s="9" t="n">
        <x:v>1.2528</x:v>
      </x:c>
      <x:c r="E4184" s="9" t="n">
        <x:f>IF(COUNT(C4184:D4184)=2,C4184*D4184/100000000,"n.a.")</x:f>
        <x:v>0.835830576</x:v>
      </x:c>
      <x:c r="F4184" s="1" t="str">
        <x:v>get_fund_holders_fc050ecb223266b2.json</x:v>
      </x:c>
      <x:c r="G4184" s="1" t="str">
        <x:v>get_fund_performance_64e81de3617dc384.json</x:v>
      </x:c>
    </x:row>
    <x:row r="4185" ht="25" customHeight="1">
      <x:c r="A4185" s="1" t="str">
        <x:v>561350.SH</x:v>
      </x:c>
      <x:c r="B4185" s="7" t="d">
        <x:v>2026-07-30T00:00:00.000Z</x:v>
      </x:c>
      <x:c r="C4185" s="8" t="n">
        <x:v>103700000</x:v>
      </x:c>
      <x:c r="D4185" s="9" t="n">
        <x:v>1.1641</x:v>
      </x:c>
      <x:c r="E4185" s="9" t="n">
        <x:f>IF(COUNT(C4185:D4185)=2,C4185*D4185/100000000,"n.a.")</x:f>
        <x:v>1.2071717</x:v>
      </x:c>
      <x:c r="F4185" s="1" t="str">
        <x:v>get_fund_holders_13991b14672a9e5b.json</x:v>
      </x:c>
      <x:c r="G4185" s="1" t="str">
        <x:v>get_fund_performance_0e4c5b8e47ee8e76.json</x:v>
      </x:c>
    </x:row>
    <x:row r="4186" ht="25" customHeight="1">
      <x:c r="A4186" s="1" t="str">
        <x:v>561370.SH</x:v>
      </x:c>
      <x:c r="B4186" s="7" t="d">
        <x:v>2026-07-30T00:00:00.000Z</x:v>
      </x:c>
      <x:c r="C4186" s="8" t="n">
        <x:v>30356000</x:v>
      </x:c>
      <x:c r="D4186" s="9" t="n">
        <x:v>1.231</x:v>
      </x:c>
      <x:c r="E4186" s="9" t="n">
        <x:f>IF(COUNT(C4186:D4186)=2,C4186*D4186/100000000,"n.a.")</x:f>
        <x:v>0.37368236</x:v>
      </x:c>
      <x:c r="F4186" s="1" t="str">
        <x:v>get_fund_holders_2726ab4790466ee0.json</x:v>
      </x:c>
      <x:c r="G4186" s="1" t="str">
        <x:v>get_fund_performance_cb9287801365b0fc.json</x:v>
      </x:c>
    </x:row>
    <x:row r="4187" ht="25" customHeight="1">
      <x:c r="A4187" s="1" t="str">
        <x:v>561930.SH</x:v>
      </x:c>
      <x:c r="B4187" s="7" t="d">
        <x:v>2026-07-30T00:00:00.000Z</x:v>
      </x:c>
      <x:c r="C4187" s="8" t="n">
        <x:v>265260600</x:v>
      </x:c>
      <x:c r="D4187" s="9" t="n">
        <x:v>1.5438</x:v>
      </x:c>
      <x:c r="E4187" s="9" t="n">
        <x:f>IF(COUNT(C4187:D4187)=2,C4187*D4187/100000000,"n.a.")</x:f>
        <x:v>4.095093142800001</x:v>
      </x:c>
      <x:c r="F4187" s="1" t="str">
        <x:v>get_fund_holders_f7a0251fa6d4d112.json</x:v>
      </x:c>
      <x:c r="G4187" s="1" t="str">
        <x:v>get_fund_performance_f34761a2b46b9330.json</x:v>
      </x:c>
    </x:row>
    <x:row r="4188" ht="25" customHeight="1">
      <x:c r="A4188" s="1" t="str">
        <x:v>562660.SH</x:v>
      </x:c>
      <x:c r="B4188" s="7" t="d">
        <x:v>2026-07-30T00:00:00.000Z</x:v>
      </x:c>
      <x:c r="C4188" s="8" t="n">
        <x:v>268874000</x:v>
      </x:c>
      <x:c r="D4188" s="9" t="n">
        <x:v>1.6119</x:v>
      </x:c>
      <x:c r="E4188" s="9" t="n">
        <x:f>IF(COUNT(C4188:D4188)=2,C4188*D4188/100000000,"n.a.")</x:f>
        <x:v>4.333980006</x:v>
      </x:c>
      <x:c r="F4188" s="1" t="str">
        <x:v>get_fund_holders_a10e2190a42af2eb.json</x:v>
      </x:c>
      <x:c r="G4188" s="1" t="str">
        <x:v>get_fund_performance_074fe7c4861a32c8.json</x:v>
      </x:c>
    </x:row>
    <x:row r="4189" ht="25" customHeight="1">
      <x:c r="A4189" s="1" t="str">
        <x:v>563200.SH</x:v>
      </x:c>
      <x:c r="B4189" s="7" t="d">
        <x:v>2026-07-30T00:00:00.000Z</x:v>
      </x:c>
      <x:c r="C4189" s="8" t="n">
        <x:v>59458800</x:v>
      </x:c>
      <x:c r="D4189" s="9" t="n">
        <x:v>1.3176</x:v>
      </x:c>
      <x:c r="E4189" s="9" t="n">
        <x:f>IF(COUNT(C4189:D4189)=2,C4189*D4189/100000000,"n.a.")</x:f>
        <x:v>0.7834291488000001</x:v>
      </x:c>
      <x:c r="F4189" s="1" t="str">
        <x:v>get_fund_holders_fc050ecb223266b2.json</x:v>
      </x:c>
      <x:c r="G4189" s="1" t="str">
        <x:v>get_fund_performance_64e81de3617dc384.json</x:v>
      </x:c>
    </x:row>
    <x:row r="4190" ht="25" customHeight="1">
      <x:c r="A4190" s="1" t="str">
        <x:v>563300.SH</x:v>
      </x:c>
      <x:c r="B4190" s="7" t="d">
        <x:v>2026-07-30T00:00:00.000Z</x:v>
      </x:c>
      <x:c r="C4190" s="8" t="n">
        <x:v>4696174000</x:v>
      </x:c>
      <x:c r="D4190" s="9" t="n">
        <x:v>1.2389</x:v>
      </x:c>
      <x:c r="E4190" s="9" t="n">
        <x:f>IF(COUNT(C4190:D4190)=2,C4190*D4190/100000000,"n.a.")</x:f>
        <x:v>58.180899686</x:v>
      </x:c>
      <x:c r="F4190" s="1" t="str">
        <x:v>get_fund_holders_a10e2190a42af2eb.json</x:v>
      </x:c>
      <x:c r="G4190" s="1" t="str">
        <x:v>get_fund_performance_074fe7c4861a32c8.json</x:v>
      </x:c>
    </x:row>
    <x:row r="4191" ht="25" customHeight="1">
      <x:c r="A4191" s="1" t="str">
        <x:v>563520.SH</x:v>
      </x:c>
      <x:c r="B4191" s="7" t="d">
        <x:v>2026-07-30T00:00:00.000Z</x:v>
      </x:c>
      <x:c r="C4191" s="8" t="n">
        <x:v>445065000</x:v>
      </x:c>
      <x:c r="D4191" s="9" t="n">
        <x:v>1.1827</x:v>
      </x:c>
      <x:c r="E4191" s="9" t="n">
        <x:f>IF(COUNT(C4191:D4191)=2,C4191*D4191/100000000,"n.a.")</x:f>
        <x:v>5.263783755</x:v>
      </x:c>
      <x:c r="F4191" s="1" t="str">
        <x:v>get_fund_holders_1e677b142657289e.json</x:v>
      </x:c>
      <x:c r="G4191" s="1" t="str">
        <x:v>get_fund_performance_32b153f453e65745.json</x:v>
      </x:c>
    </x:row>
    <x:row r="4192" ht="25" customHeight="1">
      <x:c r="A4192" s="1" t="str">
        <x:v>563750.SH</x:v>
      </x:c>
      <x:c r="B4192" s="7" t="d">
        <x:v>2026-07-30T00:00:00.000Z</x:v>
      </x:c>
      <x:c r="C4192" s="8" t="n">
        <x:v>369737000</x:v>
      </x:c>
      <x:c r="D4192" s="9" t="n">
        <x:v>1.021</x:v>
      </x:c>
      <x:c r="E4192" s="9" t="n">
        <x:f>IF(COUNT(C4192:D4192)=2,C4192*D4192/100000000,"n.a.")</x:f>
        <x:v>3.7750147699999994</x:v>
      </x:c>
      <x:c r="F4192" s="1" t="str">
        <x:v>get_fund_holders_3a509cba2b0c91ea.json</x:v>
      </x:c>
      <x:c r="G4192" s="1" t="str">
        <x:v>get_fund_performance_aa085c9cb9fda8b6.json</x:v>
      </x:c>
    </x:row>
    <x:row r="4193" ht="25" customHeight="1">
      <x:c r="A4193" s="1" t="str">
        <x:v>588000.SH</x:v>
      </x:c>
      <x:c r="B4193" s="7" t="d">
        <x:v>2026-07-30T00:00:00.000Z</x:v>
      </x:c>
      <x:c r="C4193" s="8" t="n">
        <x:v>53900668200</x:v>
      </x:c>
      <x:c r="D4193" s="9" t="n">
        <x:v>1.676</x:v>
      </x:c>
      <x:c r="E4193" s="9" t="n">
        <x:f>IF(COUNT(C4193:D4193)=2,C4193*D4193/100000000,"n.a.")</x:f>
        <x:v>903.375199032</x:v>
      </x:c>
      <x:c r="F4193" s="1" t="str">
        <x:v>get_fund_holders_d7a48f04a3675863.json</x:v>
      </x:c>
      <x:c r="G4193" s="1" t="str">
        <x:v>get_fund_performance_8e72c41e3db9b3ba.json</x:v>
      </x:c>
    </x:row>
    <x:row r="4194" ht="25" customHeight="1">
      <x:c r="A4194" s="1" t="str">
        <x:v>588040.SH</x:v>
      </x:c>
      <x:c r="B4194" s="7" t="d">
        <x:v>2026-07-30T00:00:00.000Z</x:v>
      </x:c>
      <x:c r="C4194" s="8" t="n">
        <x:v>157889000</x:v>
      </x:c>
      <x:c r="D4194" s="9" t="n">
        <x:v>1.6112</x:v>
      </x:c>
      <x:c r="E4194" s="9" t="n">
        <x:f>IF(COUNT(C4194:D4194)=2,C4194*D4194/100000000,"n.a.")</x:f>
        <x:v>2.543907568</x:v>
      </x:c>
      <x:c r="F4194" s="1" t="str">
        <x:v>get_fund_holders_289aa24890e2120f.json</x:v>
      </x:c>
      <x:c r="G4194" s="1" t="str">
        <x:v>get_fund_performance_132f843fe326f0e9.json</x:v>
      </x:c>
    </x:row>
    <x:row r="4195" ht="25" customHeight="1">
      <x:c r="A4195" s="1" t="str">
        <x:v>588050.SH</x:v>
      </x:c>
      <x:c r="B4195" s="7" t="d">
        <x:v>2026-07-30T00:00:00.000Z</x:v>
      </x:c>
      <x:c r="C4195" s="8" t="n">
        <x:v>6573241300</x:v>
      </x:c>
      <x:c r="D4195" s="9" t="n">
        <x:v>1.6282</x:v>
      </x:c>
      <x:c r="E4195" s="9" t="n">
        <x:f>IF(COUNT(C4195:D4195)=2,C4195*D4195/100000000,"n.a.")</x:f>
        <x:v>107.0255148466</x:v>
      </x:c>
      <x:c r="F4195" s="1" t="str">
        <x:v>get_fund_holders_bf65d0019adb3c3e.json</x:v>
      </x:c>
      <x:c r="G4195" s="1" t="str">
        <x:v>get_fund_performance_dbfdb5899fd5fed8.json</x:v>
      </x:c>
    </x:row>
    <x:row r="4196" ht="25" customHeight="1">
      <x:c r="A4196" s="1" t="str">
        <x:v>588060.SH</x:v>
      </x:c>
      <x:c r="B4196" s="7" t="d">
        <x:v>2026-07-30T00:00:00.000Z</x:v>
      </x:c>
      <x:c r="C4196" s="8" t="n">
        <x:v>7831140000</x:v>
      </x:c>
      <x:c r="D4196" s="9" t="n">
        <x:v>1.0086</x:v>
      </x:c>
      <x:c r="E4196" s="9" t="n">
        <x:f>IF(COUNT(C4196:D4196)=2,C4196*D4196/100000000,"n.a.")</x:f>
        <x:v>78.98487804</x:v>
      </x:c>
      <x:c r="F4196" s="1" t="str">
        <x:v>get_fund_holders_5233c0fc3241a32c.json</x:v>
      </x:c>
      <x:c r="G4196" s="1" t="str">
        <x:v>get_fund_performance_efd396d3cd9bc676.json</x:v>
      </x:c>
    </x:row>
    <x:row r="4197" ht="25" customHeight="1">
      <x:c r="A4197" s="1" t="str">
        <x:v>588080.SH</x:v>
      </x:c>
      <x:c r="B4197" s="7" t="d">
        <x:v>2026-07-30T00:00:00.000Z</x:v>
      </x:c>
      <x:c r="C4197" s="8" t="n">
        <x:v>24766628100</x:v>
      </x:c>
      <x:c r="D4197" s="9" t="n">
        <x:v>1.6251</x:v>
      </x:c>
      <x:c r="E4197" s="9" t="n">
        <x:f>IF(COUNT(C4197:D4197)=2,C4197*D4197/100000000,"n.a.")</x:f>
        <x:v>402.48247325309995</x:v>
      </x:c>
      <x:c r="F4197" s="1" t="str">
        <x:v>get_fund_holders_d208616395cf29e5.json</x:v>
      </x:c>
      <x:c r="G4197" s="1" t="str">
        <x:v>get_fund_performance_436bcdb0b10648ba.json</x:v>
      </x:c>
    </x:row>
    <x:row r="4198" ht="25" customHeight="1">
      <x:c r="A4198" s="1" t="str">
        <x:v>588090.SH</x:v>
      </x:c>
      <x:c r="B4198" s="7" t="d">
        <x:v>2026-07-30T00:00:00.000Z</x:v>
      </x:c>
      <x:c r="C4198" s="8" t="n">
        <x:v>3267072800</x:v>
      </x:c>
      <x:c r="D4198" s="9" t="n">
        <x:v>1.634</x:v>
      </x:c>
      <x:c r="E4198" s="9" t="n">
        <x:f>IF(COUNT(C4198:D4198)=2,C4198*D4198/100000000,"n.a.")</x:f>
        <x:v>53.383969551999996</x:v>
      </x:c>
      <x:c r="F4198" s="1" t="str">
        <x:v>get_fund_holders_0e8c333096cb6d9b.json</x:v>
      </x:c>
      <x:c r="G4198" s="1" t="str">
        <x:v>get_fund_performance_5d7f4203664c3089.json</x:v>
      </x:c>
    </x:row>
    <x:row r="4199" ht="25" customHeight="1">
      <x:c r="A4199" s="1" t="str">
        <x:v>588150.SH</x:v>
      </x:c>
      <x:c r="B4199" s="7" t="d">
        <x:v>2026-07-30T00:00:00.000Z</x:v>
      </x:c>
      <x:c r="C4199" s="8" t="n">
        <x:v>387432600</x:v>
      </x:c>
      <x:c r="D4199" s="9" t="n">
        <x:v>1.1248</x:v>
      </x:c>
      <x:c r="E4199" s="9" t="n">
        <x:f>IF(COUNT(C4199:D4199)=2,C4199*D4199/100000000,"n.a.")</x:f>
        <x:v>4.3578418848</x:v>
      </x:c>
      <x:c r="F4199" s="1" t="str">
        <x:v>get_fund_holders_9969b0d406d0b745.json</x:v>
      </x:c>
      <x:c r="G4199" s="1" t="str">
        <x:v>get_fund_performance_e05a94b547791553.json</x:v>
      </x:c>
    </x:row>
    <x:row r="4200" ht="25" customHeight="1">
      <x:c r="A4200" s="1" t="str">
        <x:v>588180.SH</x:v>
      </x:c>
      <x:c r="B4200" s="7" t="d">
        <x:v>2026-07-30T00:00:00.000Z</x:v>
      </x:c>
      <x:c r="C4200" s="8" t="n">
        <x:v>759353700</x:v>
      </x:c>
      <x:c r="D4200" s="9" t="n">
        <x:v>1.0357</x:v>
      </x:c>
      <x:c r="E4200" s="9" t="n">
        <x:f>IF(COUNT(C4200:D4200)=2,C4200*D4200/100000000,"n.a.")</x:f>
        <x:v>7.8646262709000005</x:v>
      </x:c>
      <x:c r="F4200" s="1" t="str">
        <x:v>get_fund_holders_a16d4a3c86b477e3.json</x:v>
      </x:c>
      <x:c r="G4200" s="1" t="str">
        <x:v>get_fund_performance_dbfdb5899fd5fed8.json</x:v>
      </x:c>
    </x:row>
    <x:row r="4201" ht="25" customHeight="1">
      <x:c r="A4201" s="1" t="str">
        <x:v>588280.SH</x:v>
      </x:c>
      <x:c r="B4201" s="7" t="d">
        <x:v>2026-07-30T00:00:00.000Z</x:v>
      </x:c>
      <x:c r="C4201" s="8" t="n">
        <x:v>392121000</x:v>
      </x:c>
      <x:c r="D4201" s="9" t="n">
        <x:v>1.1432</x:v>
      </x:c>
      <x:c r="E4201" s="9" t="n">
        <x:f>IF(COUNT(C4201:D4201)=2,C4201*D4201/100000000,"n.a.")</x:f>
        <x:v>4.482727272</x:v>
      </x:c>
      <x:c r="F4201" s="1" t="str">
        <x:v>get_fund_holders_e06a4127f41e102c.json</x:v>
      </x:c>
      <x:c r="G4201" s="1" t="str">
        <x:v>get_fund_performance_40a67205fc558839.json</x:v>
      </x:c>
    </x:row>
    <x:row r="4202" ht="25" customHeight="1">
      <x:c r="A4202" s="1" t="str">
        <x:v>588720.SH</x:v>
      </x:c>
      <x:c r="B4202" s="7" t="d">
        <x:v>2026-07-30T00:00:00.000Z</x:v>
      </x:c>
      <x:c r="C4202" s="8" t="n">
        <x:v>107241800</x:v>
      </x:c>
      <x:c r="D4202" s="9" t="n">
        <x:v>1.6111</x:v>
      </x:c>
      <x:c r="E4202" s="9" t="n">
        <x:f>IF(COUNT(C4202:D4202)=2,C4202*D4202/100000000,"n.a.")</x:f>
        <x:v>1.7277726398</x:v>
      </x:c>
      <x:c r="F4202" s="1" t="str">
        <x:v>get_fund_holders_522e7c68c534d3b2.json</x:v>
      </x:c>
      <x:c r="G4202" s="1" t="str">
        <x:v>get_fund_performance_5d7f4203664c3089.json</x:v>
      </x:c>
    </x:row>
    <x:row r="4203" ht="25" customHeight="1">
      <x:c r="A4203" s="1" t="str">
        <x:v>588840.SH</x:v>
      </x:c>
      <x:c r="B4203" s="7" t="d">
        <x:v>2026-07-30T00:00:00.000Z</x:v>
      </x:c>
      <x:c r="C4203" s="8" t="n">
        <x:v>67236000</x:v>
      </x:c>
      <x:c r="D4203" s="9" t="n">
        <x:v>1.4693</x:v>
      </x:c>
      <x:c r="E4203" s="9" t="n">
        <x:f>IF(COUNT(C4203:D4203)=2,C4203*D4203/100000000,"n.a.")</x:f>
        <x:v>0.987898548</x:v>
      </x:c>
      <x:c r="F4203" s="1" t="str">
        <x:v>get_fund_holders_0b63176527658f63.json</x:v>
      </x:c>
      <x:c r="G4203" s="1" t="str">
        <x:v>get_fund_performance_132f843fe326f0e9.json</x:v>
      </x:c>
    </x:row>
    <x:row r="4204" ht="25" customHeight="1">
      <x:c r="A4204" s="1" t="str">
        <x:v>588870.SH</x:v>
      </x:c>
      <x:c r="B4204" s="7" t="d">
        <x:v>2026-07-30T00:00:00.000Z</x:v>
      </x:c>
      <x:c r="C4204" s="8" t="n">
        <x:v>797552000</x:v>
      </x:c>
      <x:c r="D4204" s="9" t="n">
        <x:v>1.6135</x:v>
      </x:c>
      <x:c r="E4204" s="9" t="n">
        <x:f>IF(COUNT(C4204:D4204)=2,C4204*D4204/100000000,"n.a.")</x:f>
        <x:v>12.86850152</x:v>
      </x:c>
      <x:c r="F4204" s="1" t="str">
        <x:v>get_fund_holders_caa4c3c02f912995.json</x:v>
      </x:c>
      <x:c r="G4204" s="1" t="str">
        <x:v>get_fund_performance_efd396d3cd9bc676.json</x:v>
      </x:c>
    </x:row>
    <x:row r="4205" ht="25" customHeight="1">
      <x:c r="A4205" s="1" t="str">
        <x:v>588940.SH</x:v>
      </x:c>
      <x:c r="B4205" s="7" t="d">
        <x:v>2026-07-30T00:00:00.000Z</x:v>
      </x:c>
      <x:c r="C4205" s="8" t="n">
        <x:v>2936840000</x:v>
      </x:c>
      <x:c r="D4205" s="9" t="n">
        <x:v>0.822</x:v>
      </x:c>
      <x:c r="E4205" s="9" t="n">
        <x:f>IF(COUNT(C4205:D4205)=2,C4205*D4205/100000000,"n.a.")</x:f>
        <x:v>24.1408248</x:v>
      </x:c>
      <x:c r="F4205" s="1" t="str">
        <x:v>get_fund_holders_dd0a9debd3f4f444.json</x:v>
      </x:c>
      <x:c r="G4205" s="1" t="str">
        <x:v>get_fund_performance_45fcf26c430218d7.json</x:v>
      </x:c>
    </x:row>
    <x:row r="4206" ht="25" customHeight="1">
      <x:c r="A4206" s="1" t="str">
        <x:v>588950.SH</x:v>
      </x:c>
      <x:c r="B4206" s="7" t="d">
        <x:v>2026-07-30T00:00:00.000Z</x:v>
      </x:c>
      <x:c r="C4206" s="8" t="n">
        <x:v>635729700</x:v>
      </x:c>
      <x:c r="D4206" s="9" t="n">
        <x:v>1.6605</x:v>
      </x:c>
      <x:c r="E4206" s="9" t="n">
        <x:f>IF(COUNT(C4206:D4206)=2,C4206*D4206/100000000,"n.a.")</x:f>
        <x:v>10.5562916685</x:v>
      </x:c>
      <x:c r="F4206" s="1" t="str">
        <x:v>get_fund_holders_d208616395cf29e5.json</x:v>
      </x:c>
      <x:c r="G4206" s="1" t="str">
        <x:v>get_fund_performance_436bcdb0b10648ba.json</x:v>
      </x:c>
    </x:row>
    <x:row r="4207" ht="25" customHeight="1">
      <x:c r="A4207" s="1" t="str">
        <x:v>589150.SH</x:v>
      </x:c>
      <x:c r="B4207" s="7" t="d">
        <x:v>2026-07-30T00:00:00.000Z</x:v>
      </x:c>
      <x:c r="C4207" s="8" t="n">
        <x:v>763437200</x:v>
      </x:c>
      <x:c r="D4207" s="9" t="n">
        <x:v>1.1476</x:v>
      </x:c>
      <x:c r="E4207" s="9" t="n">
        <x:f>IF(COUNT(C4207:D4207)=2,C4207*D4207/100000000,"n.a.")</x:f>
        <x:v>8.7612053072</x:v>
      </x:c>
      <x:c r="F4207" s="1" t="str">
        <x:v>get_fund_holders_9969b0d406d0b745.json</x:v>
      </x:c>
      <x:c r="G4207" s="1" t="str">
        <x:v>get_fund_performance_e05a94b547791553.json</x:v>
      </x:c>
    </x:row>
    <x:row r="4208" ht="25" customHeight="1">
      <x:c r="A4208" s="1" t="str">
        <x:v>589360.SH</x:v>
      </x:c>
      <x:c r="B4208" s="7" t="d">
        <x:v>2026-07-30T00:00:00.000Z</x:v>
      </x:c>
      <x:c r="C4208" s="8" t="n">
        <x:v>2585174000</x:v>
      </x:c>
      <x:c r="D4208" s="9" t="n">
        <x:v>0.82</x:v>
      </x:c>
      <x:c r="E4208" s="9" t="n">
        <x:f>IF(COUNT(C4208:D4208)=2,C4208*D4208/100000000,"n.a.")</x:f>
        <x:v>21.198426799999996</x:v>
      </x:c>
      <x:c r="F4208" s="1" t="str">
        <x:v>get_fund_holders_6945901b696ca7c1.json</x:v>
      </x:c>
      <x:c r="G4208" s="1" t="str">
        <x:v>get_fund_performance_471c330b09cc8ef2.json</x:v>
      </x:c>
    </x:row>
    <x:row r="4209" ht="25" customHeight="1">
      <x:c r="A4209" s="1" t="str">
        <x:v>589850.SH</x:v>
      </x:c>
      <x:c r="B4209" s="7" t="d">
        <x:v>2026-07-30T00:00:00.000Z</x:v>
      </x:c>
      <x:c r="C4209" s="8" t="n">
        <x:v>823057000</x:v>
      </x:c>
      <x:c r="D4209" s="9" t="n">
        <x:v>1.5226</x:v>
      </x:c>
      <x:c r="E4209" s="9" t="n">
        <x:f>IF(COUNT(C4209:D4209)=2,C4209*D4209/100000000,"n.a.")</x:f>
        <x:v>12.531865882</x:v>
      </x:c>
      <x:c r="F4209" s="1" t="str">
        <x:v>get_fund_holders_d7a48f04a3675863.json</x:v>
      </x:c>
      <x:c r="G4209" s="1" t="str">
        <x:v>get_fund_performance_8e72c41e3db9b3ba.json</x:v>
      </x:c>
    </x:row>
    <x:row r="4210" ht="25" customHeight="1">
      <x:c r="A4210" s="1" t="str">
        <x:v>159205.SZ</x:v>
      </x:c>
      <x:c r="B4210" s="7" t="d">
        <x:v>2026-07-31T00:00:00.000Z</x:v>
      </x:c>
      <x:c r="C4210" s="8" t="n">
        <x:v>793056064</x:v>
      </x:c>
      <x:c r="D4210" s="9" t="n">
        <x:v>1.6423</x:v>
      </x:c>
      <x:c r="E4210" s="9" t="n">
        <x:f>IF(COUNT(C4210:D4210)=2,C4210*D4210/100000000,"n.a.")</x:f>
        <x:v>13.024359739072</x:v>
      </x:c>
      <x:c r="F4210" s="1" t="str">
        <x:v>get_fund_holders_dd0a9debd3f4f444.json</x:v>
      </x:c>
      <x:c r="G4210" s="1" t="str">
        <x:v>get_fund_performance_45fcf26c430218d7.json</x:v>
      </x:c>
    </x:row>
    <x:row r="4211" ht="25" customHeight="1">
      <x:c r="A4211" s="1" t="str">
        <x:v>159247.SZ</x:v>
      </x:c>
      <x:c r="B4211" s="7" t="d">
        <x:v>2026-07-31T00:00:00.000Z</x:v>
      </x:c>
      <x:c r="C4211" s="8" t="n">
        <x:v>587984966</x:v>
      </x:c>
      <x:c r="D4211" s="9" t="n">
        <x:v>1.0053</x:v>
      </x:c>
      <x:c r="E4211" s="9" t="n">
        <x:f>IF(COUNT(C4211:D4211)=2,C4211*D4211/100000000,"n.a.")</x:f>
        <x:v>5.911012863198001</x:v>
      </x:c>
      <x:c r="F4211" s="1" t="str">
        <x:v>get_fund_holders_fadd370a28d51cf3.json</x:v>
      </x:c>
      <x:c r="G4211" s="1" t="str">
        <x:v>get_fund_performance_bf1ce8849823faae.json</x:v>
      </x:c>
    </x:row>
    <x:row r="4212" ht="25" customHeight="1">
      <x:c r="A4212" s="1" t="str">
        <x:v>159300.SZ</x:v>
      </x:c>
      <x:c r="B4212" s="7" t="d">
        <x:v>2026-07-31T00:00:00.000Z</x:v>
      </x:c>
      <x:c r="C4212" s="8" t="n">
        <x:v>436558097</x:v>
      </x:c>
      <x:c r="D4212" s="9" t="n">
        <x:v>4.977</x:v>
      </x:c>
      <x:c r="E4212" s="9" t="n">
        <x:f>IF(COUNT(C4212:D4212)=2,C4212*D4212/100000000,"n.a.")</x:f>
        <x:v>21.72749648769</x:v>
      </x:c>
      <x:c r="F4212" s="1" t="str">
        <x:v>get_fund_holders_b7b2fd863d7cae37.json</x:v>
      </x:c>
      <x:c r="G4212" s="1" t="str">
        <x:v>get_fund_performance_782c037bcb449f29.json</x:v>
      </x:c>
    </x:row>
    <x:row r="4213" ht="25" customHeight="1">
      <x:c r="A4213" s="1" t="str">
        <x:v>159330.SZ</x:v>
      </x:c>
      <x:c r="B4213" s="7" t="d">
        <x:v>2026-07-31T00:00:00.000Z</x:v>
      </x:c>
      <x:c r="C4213" s="8" t="n">
        <x:v>491801009</x:v>
      </x:c>
      <x:c r="D4213" s="9" t="n">
        <x:v>1.4339</x:v>
      </x:c>
      <x:c r="E4213" s="9" t="n">
        <x:f>IF(COUNT(C4213:D4213)=2,C4213*D4213/100000000,"n.a.")</x:f>
        <x:v>7.0519346680509996</x:v>
      </x:c>
      <x:c r="F4213" s="1" t="str">
        <x:v>get_fund_holders_db155956e659ea95.json</x:v>
      </x:c>
      <x:c r="G4213" s="1" t="str">
        <x:v>get_fund_performance_ac2efc383ca02be2.json</x:v>
      </x:c>
    </x:row>
    <x:row r="4214" ht="25" customHeight="1">
      <x:c r="A4214" s="1" t="str">
        <x:v>159337.SZ</x:v>
      </x:c>
      <x:c r="B4214" s="7" t="d">
        <x:v>2026-07-31T00:00:00.000Z</x:v>
      </x:c>
      <x:c r="C4214" s="8" t="n">
        <x:v>303710611</x:v>
      </x:c>
      <x:c r="D4214" s="9" t="n">
        <x:v>1.7117</x:v>
      </x:c>
      <x:c r="E4214" s="9" t="n">
        <x:f>IF(COUNT(C4214:D4214)=2,C4214*D4214/100000000,"n.a.")</x:f>
        <x:v>5.198614528487</x:v>
      </x:c>
      <x:c r="F4214" s="1" t="str">
        <x:v>get_fund_holders_0f3e86d571c495d7.json</x:v>
      </x:c>
      <x:c r="G4214" s="1" t="str">
        <x:v>get_fund_performance_5896dab4189c2620.json</x:v>
      </x:c>
    </x:row>
    <x:row r="4215" ht="25" customHeight="1">
      <x:c r="A4215" s="1" t="str">
        <x:v>159393.SZ</x:v>
      </x:c>
      <x:c r="B4215" s="7" t="d">
        <x:v>2026-07-31T00:00:00.000Z</x:v>
      </x:c>
      <x:c r="C4215" s="8" t="n">
        <x:v>89746342</x:v>
      </x:c>
      <x:c r="D4215" s="9" t="n">
        <x:v>4.9195</x:v>
      </x:c>
      <x:c r="E4215" s="9" t="n">
        <x:f>IF(COUNT(C4215:D4215)=2,C4215*D4215/100000000,"n.a.")</x:f>
        <x:v>4.415071294690001</x:v>
      </x:c>
      <x:c r="F4215" s="1" t="str">
        <x:v>get_fund_holders_9f97c20db2568193.json</x:v>
      </x:c>
      <x:c r="G4215" s="1" t="str">
        <x:v>get_fund_performance_cc51021ca3a41cab.json</x:v>
      </x:c>
    </x:row>
    <x:row r="4216" ht="25" customHeight="1">
      <x:c r="A4216" s="1" t="str">
        <x:v>159500.SZ</x:v>
      </x:c>
      <x:c r="B4216" s="7" t="d">
        <x:v>2026-07-31T00:00:00.000Z</x:v>
      </x:c>
      <x:c r="C4216" s="8" t="n">
        <x:v>252538865</x:v>
      </x:c>
      <x:c r="D4216" s="9" t="n">
        <x:v>1.1233</x:v>
      </x:c>
      <x:c r="E4216" s="9" t="n">
        <x:f>IF(COUNT(C4216:D4216)=2,C4216*D4216/100000000,"n.a.")</x:f>
        <x:v>2.836769070545</x:v>
      </x:c>
      <x:c r="F4216" s="1" t="str">
        <x:v>get_fund_holders_cb7a47267215c1da.json</x:v>
      </x:c>
      <x:c r="G4216" s="1" t="str">
        <x:v>get_fund_performance_7bf0efc786c27bf1.json</x:v>
      </x:c>
    </x:row>
    <x:row r="4217" ht="25" customHeight="1">
      <x:c r="A4217" s="1" t="str">
        <x:v>159531.SZ</x:v>
      </x:c>
      <x:c r="B4217" s="7" t="d">
        <x:v>2026-07-31T00:00:00.000Z</x:v>
      </x:c>
      <x:c r="C4217" s="8" t="n">
        <x:v>1042608406</x:v>
      </x:c>
      <x:c r="D4217" s="9" t="n">
        <x:v>1.2997</x:v>
      </x:c>
      <x:c r="E4217" s="9" t="n">
        <x:f>IF(COUNT(C4217:D4217)=2,C4217*D4217/100000000,"n.a.")</x:f>
        <x:v>13.550781452782001</x:v>
      </x:c>
      <x:c r="F4217" s="1" t="str">
        <x:v>get_fund_holders_6dc695d00ba15682.json</x:v>
      </x:c>
      <x:c r="G4217" s="1" t="str">
        <x:v>get_fund_performance_e916a21462249c2f.json</x:v>
      </x:c>
    </x:row>
    <x:row r="4218" ht="25" customHeight="1">
      <x:c r="A4218" s="1" t="str">
        <x:v>159532.SZ</x:v>
      </x:c>
      <x:c r="B4218" s="7" t="d">
        <x:v>2026-07-31T00:00:00.000Z</x:v>
      </x:c>
      <x:c r="C4218" s="8" t="n">
        <x:v>181564791</x:v>
      </x:c>
      <x:c r="D4218" s="9" t="n">
        <x:v>1.4823</x:v>
      </x:c>
      <x:c r="E4218" s="9" t="n">
        <x:f>IF(COUNT(C4218:D4218)=2,C4218*D4218/100000000,"n.a.")</x:f>
        <x:v>2.6913348969929998</x:v>
      </x:c>
      <x:c r="F4218" s="1" t="str">
        <x:v>get_fund_holders_6dc695d00ba15682.json</x:v>
      </x:c>
      <x:c r="G4218" s="1" t="str">
        <x:v>get_fund_performance_e916a21462249c2f.json</x:v>
      </x:c>
    </x:row>
    <x:row r="4219" ht="25" customHeight="1">
      <x:c r="A4219" s="1" t="str">
        <x:v>159533.SZ</x:v>
      </x:c>
      <x:c r="B4219" s="7" t="d">
        <x:v>2026-07-31T00:00:00.000Z</x:v>
      </x:c>
      <x:c r="C4219" s="8" t="n">
        <x:v>15458785</x:v>
      </x:c>
      <x:c r="D4219" s="9" t="n">
        <x:v>1.7204</x:v>
      </x:c>
      <x:c r="E4219" s="9" t="n">
        <x:f>IF(COUNT(C4219:D4219)=2,C4219*D4219/100000000,"n.a.")</x:f>
        <x:v>0.26595293713999996</x:v>
      </x:c>
      <x:c r="F4219" s="1" t="str">
        <x:v>get_fund_holders_2726ab4790466ee0.json</x:v>
      </x:c>
      <x:c r="G4219" s="1" t="str">
        <x:v>get_fund_performance_cb9287801365b0fc.json</x:v>
      </x:c>
    </x:row>
    <x:row r="4220" ht="25" customHeight="1">
      <x:c r="A4220" s="1" t="str">
        <x:v>159535.SZ</x:v>
      </x:c>
      <x:c r="B4220" s="7" t="d">
        <x:v>2026-07-31T00:00:00.000Z</x:v>
      </x:c>
      <x:c r="C4220" s="8" t="n">
        <x:v>28981088</x:v>
      </x:c>
      <x:c r="D4220" s="9" t="n">
        <x:v>1.3246</x:v>
      </x:c>
      <x:c r="E4220" s="9" t="n">
        <x:f>IF(COUNT(C4220:D4220)=2,C4220*D4220/100000000,"n.a.")</x:f>
        <x:v>0.383883491648</x:v>
      </x:c>
      <x:c r="F4220" s="1" t="str">
        <x:v>get_fund_holders_b0ac19f70da2b9d6.json</x:v>
      </x:c>
      <x:c r="G4220" s="1" t="str">
        <x:v>get_fund_performance_8091d233a91473cf.json</x:v>
      </x:c>
    </x:row>
    <x:row r="4221" ht="25" customHeight="1">
      <x:c r="A4221" s="1" t="str">
        <x:v>159536.SZ</x:v>
      </x:c>
      <x:c r="B4221" s="7" t="d">
        <x:v>2026-07-31T00:00:00.000Z</x:v>
      </x:c>
      <x:c r="C4221" s="8" t="n">
        <x:v>69261589</x:v>
      </x:c>
      <x:c r="D4221" s="9" t="n">
        <x:v>1.252</x:v>
      </x:c>
      <x:c r="E4221" s="9" t="n">
        <x:f>IF(COUNT(C4221:D4221)=2,C4221*D4221/100000000,"n.a.")</x:f>
        <x:v>0.86715509428</x:v>
      </x:c>
      <x:c r="F4221" s="1" t="str">
        <x:v>get_fund_holders_b0ac19f70da2b9d6.json</x:v>
      </x:c>
      <x:c r="G4221" s="1" t="str">
        <x:v>get_fund_performance_8091d233a91473cf.json</x:v>
      </x:c>
    </x:row>
    <x:row r="4222" ht="25" customHeight="1">
      <x:c r="A4222" s="1" t="str">
        <x:v>159629.SZ</x:v>
      </x:c>
      <x:c r="B4222" s="7" t="d">
        <x:v>2026-07-31T00:00:00.000Z</x:v>
      </x:c>
      <x:c r="C4222" s="8" t="n">
        <x:v>927252663</x:v>
      </x:c>
      <x:c r="D4222" s="9" t="n">
        <x:v>2.9556</x:v>
      </x:c>
      <x:c r="E4222" s="9" t="n">
        <x:f>IF(COUNT(C4222:D4222)=2,C4222*D4222/100000000,"n.a.")</x:f>
        <x:v>27.405879707628003</x:v>
      </x:c>
      <x:c r="F4222" s="1" t="str">
        <x:v>get_fund_holders_f06ed8ca04a5c3cd.json</x:v>
      </x:c>
      <x:c r="G4222" s="1" t="str">
        <x:v>get_fund_performance_7ef9212eaf1828ff.json</x:v>
      </x:c>
    </x:row>
    <x:row r="4223" ht="25" customHeight="1">
      <x:c r="A4223" s="1" t="str">
        <x:v>159633.SZ</x:v>
      </x:c>
      <x:c r="B4223" s="7" t="d">
        <x:v>2026-07-31T00:00:00.000Z</x:v>
      </x:c>
      <x:c r="C4223" s="8" t="n">
        <x:v>1786162658</x:v>
      </x:c>
      <x:c r="D4223" s="9" t="n">
        <x:v>3.0218</x:v>
      </x:c>
      <x:c r="E4223" s="9" t="n">
        <x:f>IF(COUNT(C4223:D4223)=2,C4223*D4223/100000000,"n.a.")</x:f>
        <x:v>53.974263199443996</x:v>
      </x:c>
      <x:c r="F4223" s="1" t="str">
        <x:v>get_fund_holders_cdfe40210f5aa2b8.json</x:v>
      </x:c>
      <x:c r="G4223" s="1" t="str">
        <x:v>get_fund_performance_240cbda96a3d63f3.json</x:v>
      </x:c>
    </x:row>
    <x:row r="4224" ht="25" customHeight="1">
      <x:c r="A4224" s="1" t="str">
        <x:v>159673.SZ</x:v>
      </x:c>
      <x:c r="B4224" s="7" t="d">
        <x:v>2026-07-31T00:00:00.000Z</x:v>
      </x:c>
      <x:c r="C4224" s="8" t="n">
        <x:v>1819528385</x:v>
      </x:c>
      <x:c r="D4224" s="9" t="n">
        <x:v>1.2781</x:v>
      </x:c>
      <x:c r="E4224" s="9" t="n">
        <x:f>IF(COUNT(C4224:D4224)=2,C4224*D4224/100000000,"n.a.")</x:f>
        <x:v>23.255392288685</x:v>
      </x:c>
      <x:c r="F4224" s="1" t="str">
        <x:v>get_fund_holders_1d7b543e33e514b4.json</x:v>
      </x:c>
      <x:c r="G4224" s="1" t="str">
        <x:v>get_fund_performance_7c60e350c6141c53.json</x:v>
      </x:c>
    </x:row>
    <x:row r="4225" ht="25" customHeight="1">
      <x:c r="A4225" s="1" t="str">
        <x:v>159808.SZ</x:v>
      </x:c>
      <x:c r="B4225" s="7" t="d">
        <x:v>2026-07-31T00:00:00.000Z</x:v>
      </x:c>
      <x:c r="C4225" s="8" t="n">
        <x:v>51484790</x:v>
      </x:c>
      <x:c r="D4225" s="9" t="n">
        <x:v>1.2963</x:v>
      </x:c>
      <x:c r="E4225" s="9" t="n">
        <x:f>IF(COUNT(C4225:D4225)=2,C4225*D4225/100000000,"n.a.")</x:f>
        <x:v>0.66739733277</x:v>
      </x:c>
      <x:c r="F4225" s="1" t="str">
        <x:v>get_fund_holders_e011263fc4341082.json</x:v>
      </x:c>
      <x:c r="G4225" s="1" t="str">
        <x:v>get_fund_performance_23d6e3cf533bf329.json</x:v>
      </x:c>
    </x:row>
    <x:row r="4226" ht="25" customHeight="1">
      <x:c r="A4226" s="1" t="str">
        <x:v>159810.SZ</x:v>
      </x:c>
      <x:c r="B4226" s="7" t="d">
        <x:v>2026-07-31T00:00:00.000Z</x:v>
      </x:c>
      <x:c r="C4226" s="8" t="n">
        <x:v>59475458</x:v>
      </x:c>
      <x:c r="D4226" s="9" t="n">
        <x:v>1.3472</x:v>
      </x:c>
      <x:c r="E4226" s="9" t="n">
        <x:f>IF(COUNT(C4226:D4226)=2,C4226*D4226/100000000,"n.a.")</x:f>
        <x:v>0.801253370176</x:v>
      </x:c>
      <x:c r="F4226" s="1" t="str">
        <x:v>get_fund_holders_e011263fc4341082.json</x:v>
      </x:c>
      <x:c r="G4226" s="1" t="str">
        <x:v>get_fund_performance_23d6e3cf533bf329.json</x:v>
      </x:c>
    </x:row>
    <x:row r="4227" ht="25" customHeight="1">
      <x:c r="A4227" s="1" t="str">
        <x:v>159820.SZ</x:v>
      </x:c>
      <x:c r="B4227" s="7" t="d">
        <x:v>2026-07-31T00:00:00.000Z</x:v>
      </x:c>
      <x:c r="C4227" s="8" t="n">
        <x:v>1378908470</x:v>
      </x:c>
      <x:c r="D4227" s="9" t="n">
        <x:v>1.3013</x:v>
      </x:c>
      <x:c r="E4227" s="9" t="n">
        <x:f>IF(COUNT(C4227:D4227)=2,C4227*D4227/100000000,"n.a.")</x:f>
        <x:v>17.94373592011</x:v>
      </x:c>
      <x:c r="F4227" s="1" t="str">
        <x:v>get_fund_holders_4a5b486412b93368.json</x:v>
      </x:c>
      <x:c r="G4227" s="1" t="str">
        <x:v>get_fund_performance_d3b8a29dbfda12d5.json</x:v>
      </x:c>
    </x:row>
    <x:row r="4228" ht="25" customHeight="1">
      <x:c r="A4228" s="1" t="str">
        <x:v>159821.SZ</x:v>
      </x:c>
      <x:c r="B4228" s="7" t="d">
        <x:v>2026-07-31T00:00:00.000Z</x:v>
      </x:c>
      <x:c r="C4228" s="8" t="n">
        <x:v>65920000</x:v>
      </x:c>
      <x:c r="D4228" s="9" t="n">
        <x:v>1.2606</x:v>
      </x:c>
      <x:c r="E4228" s="9" t="n">
        <x:f>IF(COUNT(C4228:D4228)=2,C4228*D4228/100000000,"n.a.")</x:f>
        <x:v>0.83098752</x:v>
      </x:c>
      <x:c r="F4228" s="1" t="str">
        <x:v>get_fund_holders_6f3a5c30140a2cc7.json</x:v>
      </x:c>
      <x:c r="G4228" s="1" t="str">
        <x:v>get_fund_performance_ddc316222fa0f340.json</x:v>
      </x:c>
    </x:row>
    <x:row r="4229" ht="25" customHeight="1">
      <x:c r="A4229" s="1" t="str">
        <x:v>159845.SZ</x:v>
      </x:c>
      <x:c r="B4229" s="7" t="d">
        <x:v>2026-07-31T00:00:00.000Z</x:v>
      </x:c>
      <x:c r="C4229" s="8" t="n">
        <x:v>5208425606</x:v>
      </x:c>
      <x:c r="D4229" s="9" t="n">
        <x:v>2.9444</x:v>
      </x:c>
      <x:c r="E4229" s="9" t="n">
        <x:f>IF(COUNT(C4229:D4229)=2,C4229*D4229/100000000,"n.a.")</x:f>
        <x:v>153.35688354306401</x:v>
      </x:c>
      <x:c r="F4229" s="1" t="str">
        <x:v>get_fund_holders_cdfe40210f5aa2b8.json</x:v>
      </x:c>
      <x:c r="G4229" s="1" t="str">
        <x:v>get_fund_performance_240cbda96a3d63f3.json</x:v>
      </x:c>
    </x:row>
    <x:row r="4230" ht="25" customHeight="1">
      <x:c r="A4230" s="1" t="str">
        <x:v>159908.SZ</x:v>
      </x:c>
      <x:c r="B4230" s="7" t="d">
        <x:v>2026-07-31T00:00:00.000Z</x:v>
      </x:c>
      <x:c r="C4230" s="8" t="n">
        <x:v>328229029</x:v>
      </x:c>
      <x:c r="D4230" s="9" t="n">
        <x:v>3.1324</x:v>
      </x:c>
      <x:c r="E4230" s="9" t="n">
        <x:f>IF(COUNT(C4230:D4230)=2,C4230*D4230/100000000,"n.a.")</x:f>
        <x:v>10.281446104396</x:v>
      </x:c>
      <x:c r="F4230" s="1" t="str">
        <x:v>get_fund_holders_f72299d2431949fb.json</x:v>
      </x:c>
      <x:c r="G4230" s="1" t="str">
        <x:v>get_fund_performance_c6948bae147698fe.json</x:v>
      </x:c>
    </x:row>
    <x:row r="4231" ht="25" customHeight="1">
      <x:c r="A4231" s="1" t="str">
        <x:v>159915.SZ</x:v>
      </x:c>
      <x:c r="B4231" s="7" t="d">
        <x:v>2026-07-31T00:00:00.000Z</x:v>
      </x:c>
      <x:c r="C4231" s="8" t="n">
        <x:v>20397454936</x:v>
      </x:c>
      <x:c r="D4231" s="9" t="n">
        <x:v>3.3665</x:v>
      </x:c>
      <x:c r="E4231" s="9" t="n">
        <x:f>IF(COUNT(C4231:D4231)=2,C4231*D4231/100000000,"n.a.")</x:f>
        <x:v>686.68032042044</x:v>
      </x:c>
      <x:c r="F4231" s="1" t="str">
        <x:v>get_fund_holders_f7a47e9d730c119a.json</x:v>
      </x:c>
      <x:c r="G4231" s="1" t="str">
        <x:v>get_fund_performance_822b984e855b6212.json</x:v>
      </x:c>
    </x:row>
    <x:row r="4232" ht="25" customHeight="1">
      <x:c r="A4232" s="1" t="str">
        <x:v>159919.SZ</x:v>
      </x:c>
      <x:c r="B4232" s="7" t="d">
        <x:v>2026-07-31T00:00:00.000Z</x:v>
      </x:c>
      <x:c r="C4232" s="8" t="n">
        <x:v>6608916676</x:v>
      </x:c>
      <x:c r="D4232" s="9" t="n">
        <x:v>4.8493</x:v>
      </x:c>
      <x:c r="E4232" s="9" t="n">
        <x:f>IF(COUNT(C4232:D4232)=2,C4232*D4232/100000000,"n.a.")</x:f>
        <x:v>320.48619636926804</x:v>
      </x:c>
      <x:c r="F4232" s="1" t="str">
        <x:v>get_fund_holders_1d7b543e33e514b4.json</x:v>
      </x:c>
      <x:c r="G4232" s="1" t="str">
        <x:v>get_fund_performance_7c60e350c6141c53.json</x:v>
      </x:c>
    </x:row>
    <x:row r="4233" ht="25" customHeight="1">
      <x:c r="A4233" s="1" t="str">
        <x:v>159922.SZ</x:v>
      </x:c>
      <x:c r="B4233" s="7" t="d">
        <x:v>2026-07-31T00:00:00.000Z</x:v>
      </x:c>
      <x:c r="C4233" s="8" t="n">
        <x:v>2973676765</x:v>
      </x:c>
      <x:c r="D4233" s="9" t="n">
        <x:v>3.0445</x:v>
      </x:c>
      <x:c r="E4233" s="9" t="n">
        <x:f>IF(COUNT(C4233:D4233)=2,C4233*D4233/100000000,"n.a.")</x:f>
        <x:v>90.53358911042501</x:v>
      </x:c>
      <x:c r="F4233" s="1" t="str">
        <x:v>get_fund_holders_642ec0bcd548408a.json</x:v>
      </x:c>
      <x:c r="G4233" s="1" t="str">
        <x:v>get_fund_performance_52dd6b7444cbe37f.json</x:v>
      </x:c>
    </x:row>
    <x:row r="4234" ht="25" customHeight="1">
      <x:c r="A4234" s="1" t="str">
        <x:v>159925.SZ</x:v>
      </x:c>
      <x:c r="B4234" s="7" t="d">
        <x:v>2026-07-31T00:00:00.000Z</x:v>
      </x:c>
      <x:c r="C4234" s="8" t="n">
        <x:v>603320856</x:v>
      </x:c>
      <x:c r="D4234" s="9" t="n">
        <x:v>4.7169</x:v>
      </x:c>
      <x:c r="E4234" s="9" t="n">
        <x:f>IF(COUNT(C4234:D4234)=2,C4234*D4234/100000000,"n.a.")</x:f>
        <x:v>28.458041456664</x:v>
      </x:c>
      <x:c r="F4234" s="1" t="str">
        <x:v>get_fund_holders_9654d298fd7411b0.json</x:v>
      </x:c>
      <x:c r="G4234" s="1" t="str">
        <x:v>get_fund_performance_1d4a9808e8556da1.json</x:v>
      </x:c>
    </x:row>
    <x:row r="4235" ht="25" customHeight="1">
      <x:c r="A4235" s="1" t="str">
        <x:v>159935.SZ</x:v>
      </x:c>
      <x:c r="B4235" s="7" t="d">
        <x:v>2026-07-31T00:00:00.000Z</x:v>
      </x:c>
      <x:c r="C4235" s="8" t="n">
        <x:v>27572956</x:v>
      </x:c>
      <x:c r="D4235" s="9" t="n">
        <x:v>2.3696</x:v>
      </x:c>
      <x:c r="E4235" s="9" t="n">
        <x:f>IF(COUNT(C4235:D4235)=2,C4235*D4235/100000000,"n.a.")</x:f>
        <x:v>0.6533687653760001</x:v>
      </x:c>
      <x:c r="F4235" s="1" t="str">
        <x:v>get_fund_holders_3a509cba2b0c91ea.json</x:v>
      </x:c>
      <x:c r="G4235" s="1" t="str">
        <x:v>get_fund_performance_aa085c9cb9fda8b6.json</x:v>
      </x:c>
    </x:row>
    <x:row r="4236" ht="25" customHeight="1">
      <x:c r="A4236" s="1" t="str">
        <x:v>159948.SZ</x:v>
      </x:c>
      <x:c r="B4236" s="7" t="d">
        <x:v>2026-07-31T00:00:00.000Z</x:v>
      </x:c>
      <x:c r="C4236" s="8" t="n">
        <x:v>1197697720</x:v>
      </x:c>
      <x:c r="D4236" s="9" t="n">
        <x:v>3.7109</x:v>
      </x:c>
      <x:c r="E4236" s="9" t="n">
        <x:f>IF(COUNT(C4236:D4236)=2,C4236*D4236/100000000,"n.a.")</x:f>
        <x:v>44.445364691479995</x:v>
      </x:c>
      <x:c r="F4236" s="1" t="str">
        <x:v>get_fund_holders_fadd370a28d51cf3.json</x:v>
      </x:c>
      <x:c r="G4236" s="1" t="str">
        <x:v>get_fund_performance_bf1ce8849823faae.json</x:v>
      </x:c>
    </x:row>
    <x:row r="4237" ht="25" customHeight="1">
      <x:c r="A4237" s="1" t="str">
        <x:v>159952.SZ</x:v>
      </x:c>
      <x:c r="B4237" s="7" t="d">
        <x:v>2026-07-31T00:00:00.000Z</x:v>
      </x:c>
      <x:c r="C4237" s="8" t="n">
        <x:v>5507484929</x:v>
      </x:c>
      <x:c r="D4237" s="9" t="n">
        <x:v>2.0406</x:v>
      </x:c>
      <x:c r="E4237" s="9" t="n">
        <x:f>IF(COUNT(C4237:D4237)=2,C4237*D4237/100000000,"n.a.")</x:f>
        <x:v>112.38573746117399</x:v>
      </x:c>
      <x:c r="F4237" s="1" t="str">
        <x:v>get_fund_holders_f72299d2431949fb.json</x:v>
      </x:c>
      <x:c r="G4237" s="1" t="str">
        <x:v>get_fund_performance_c6948bae147698fe.json</x:v>
      </x:c>
    </x:row>
    <x:row r="4238" ht="25" customHeight="1">
      <x:c r="A4238" s="1" t="str">
        <x:v>159956.SZ</x:v>
      </x:c>
      <x:c r="B4238" s="7" t="d">
        <x:v>2026-07-31T00:00:00.000Z</x:v>
      </x:c>
      <x:c r="C4238" s="8" t="n">
        <x:v>47978674</x:v>
      </x:c>
      <x:c r="D4238" s="9" t="n">
        <x:v>2.1253</x:v>
      </x:c>
      <x:c r="E4238" s="9" t="n">
        <x:f>IF(COUNT(C4238:D4238)=2,C4238*D4238/100000000,"n.a.")</x:f>
        <x:v>1.019690758522</x:v>
      </x:c>
      <x:c r="F4238" s="1" t="str">
        <x:v>get_fund_holders_6f3a5c30140a2cc7.json</x:v>
      </x:c>
      <x:c r="G4238" s="1" t="str">
        <x:v>get_fund_performance_ddc316222fa0f340.json</x:v>
      </x:c>
    </x:row>
    <x:row r="4239" ht="25" customHeight="1">
      <x:c r="A4239" s="1" t="str">
        <x:v>159957.SZ</x:v>
      </x:c>
      <x:c r="B4239" s="7" t="d">
        <x:v>2026-07-31T00:00:00.000Z</x:v>
      </x:c>
      <x:c r="C4239" s="8" t="n">
        <x:v>1286784560</x:v>
      </x:c>
      <x:c r="D4239" s="9" t="n">
        <x:v>2.2051</x:v>
      </x:c>
      <x:c r="E4239" s="9" t="n">
        <x:f>IF(COUNT(C4239:D4239)=2,C4239*D4239/100000000,"n.a.")</x:f>
        <x:v>28.374886332559996</x:v>
      </x:c>
      <x:c r="F4239" s="1" t="str">
        <x:v>get_fund_holders_972746bb5dcf2cb7.json</x:v>
      </x:c>
      <x:c r="G4239" s="1" t="str">
        <x:v>get_fund_performance_875d1f9d9b20879b.json</x:v>
      </x:c>
    </x:row>
    <x:row r="4240" ht="25" customHeight="1">
      <x:c r="A4240" s="1" t="str">
        <x:v>159958.SZ</x:v>
      </x:c>
      <x:c r="B4240" s="7" t="d">
        <x:v>2026-07-31T00:00:00.000Z</x:v>
      </x:c>
      <x:c r="C4240" s="8" t="n">
        <x:v>231511448</x:v>
      </x:c>
      <x:c r="D4240" s="9" t="n">
        <x:v>2.0286</x:v>
      </x:c>
      <x:c r="E4240" s="9" t="n">
        <x:f>IF(COUNT(C4240:D4240)=2,C4240*D4240/100000000,"n.a.")</x:f>
        <x:v>4.696441234128</x:v>
      </x:c>
      <x:c r="F4240" s="1" t="str">
        <x:v>get_fund_holders_3665ca842f2b9d2d.json</x:v>
      </x:c>
      <x:c r="G4240" s="1" t="str">
        <x:v>get_fund_performance_757bebf0dcfab699.json</x:v>
      </x:c>
    </x:row>
    <x:row r="4241" ht="25" customHeight="1">
      <x:c r="A4241" s="1" t="str">
        <x:v>159964.SZ</x:v>
      </x:c>
      <x:c r="B4241" s="7" t="d">
        <x:v>2026-07-31T00:00:00.000Z</x:v>
      </x:c>
      <x:c r="C4241" s="8" t="n">
        <x:v>165481881</x:v>
      </x:c>
      <x:c r="D4241" s="9" t="n">
        <x:v>2.1955</x:v>
      </x:c>
      <x:c r="E4241" s="9" t="n">
        <x:f>IF(COUNT(C4241:D4241)=2,C4241*D4241/100000000,"n.a.")</x:f>
        <x:v>3.6331546973549997</x:v>
      </x:c>
      <x:c r="F4241" s="1" t="str">
        <x:v>get_fund_holders_f7a47e9d730c119a.json</x:v>
      </x:c>
      <x:c r="G4241" s="1" t="str">
        <x:v>get_fund_performance_822b984e855b6212.json</x:v>
      </x:c>
    </x:row>
    <x:row r="4242" ht="25" customHeight="1">
      <x:c r="A4242" s="1" t="str">
        <x:v>159968.SZ</x:v>
      </x:c>
      <x:c r="B4242" s="7" t="d">
        <x:v>2026-07-31T00:00:00.000Z</x:v>
      </x:c>
      <x:c r="C4242" s="8" t="n">
        <x:v>65295098</x:v>
      </x:c>
      <x:c r="D4242" s="9" t="n">
        <x:v>9.7966</x:v>
      </x:c>
      <x:c r="E4242" s="9" t="n">
        <x:f>IF(COUNT(C4242:D4242)=2,C4242*D4242/100000000,"n.a.")</x:f>
        <x:v>6.396699570668</x:v>
      </x:c>
      <x:c r="F4242" s="1" t="str">
        <x:v>get_fund_holders_13991b14672a9e5b.json</x:v>
      </x:c>
      <x:c r="G4242" s="1" t="str">
        <x:v>get_fund_performance_0e4c5b8e47ee8e76.json</x:v>
      </x:c>
    </x:row>
    <x:row r="4243" ht="25" customHeight="1">
      <x:c r="A4243" s="1" t="str">
        <x:v>159971.SZ</x:v>
      </x:c>
      <x:c r="B4243" s="7" t="d">
        <x:v>2026-07-31T00:00:00.000Z</x:v>
      </x:c>
      <x:c r="C4243" s="8" t="n">
        <x:v>1712020288</x:v>
      </x:c>
      <x:c r="D4243" s="9" t="n">
        <x:v>1.1683</x:v>
      </x:c>
      <x:c r="E4243" s="9" t="n">
        <x:f>IF(COUNT(C4243:D4243)=2,C4243*D4243/100000000,"n.a.")</x:f>
        <x:v>20.001533024704</x:v>
      </x:c>
      <x:c r="F4243" s="1" t="str">
        <x:v>get_fund_holders_972746bb5dcf2cb7.json</x:v>
      </x:c>
      <x:c r="G4243" s="1" t="str">
        <x:v>get_fund_performance_875d1f9d9b20879b.json</x:v>
      </x:c>
    </x:row>
    <x:row r="4244" ht="25" customHeight="1">
      <x:c r="A4244" s="1" t="str">
        <x:v>159977.SZ</x:v>
      </x:c>
      <x:c r="B4244" s="7" t="d">
        <x:v>2026-07-31T00:00:00.000Z</x:v>
      </x:c>
      <x:c r="C4244" s="8" t="n">
        <x:v>3615872820</x:v>
      </x:c>
      <x:c r="D4244" s="9" t="n">
        <x:v>1.7433</x:v>
      </x:c>
      <x:c r="E4244" s="9" t="n">
        <x:f>IF(COUNT(C4244:D4244)=2,C4244*D4244/100000000,"n.a.")</x:f>
        <x:v>63.03551087106</x:v>
      </x:c>
      <x:c r="F4244" s="1" t="str">
        <x:v>get_fund_holders_3665ca842f2b9d2d.json</x:v>
      </x:c>
      <x:c r="G4244" s="1" t="str">
        <x:v>get_fund_performance_757bebf0dcfab699.json</x:v>
      </x:c>
    </x:row>
    <x:row r="4245" ht="25" customHeight="1">
      <x:c r="A4245" s="1" t="str">
        <x:v>159982.SZ</x:v>
      </x:c>
      <x:c r="B4245" s="7" t="d">
        <x:v>2026-07-31T00:00:00.000Z</x:v>
      </x:c>
      <x:c r="C4245" s="8" t="n">
        <x:v>150211253</x:v>
      </x:c>
      <x:c r="D4245" s="9" t="n">
        <x:v>2.0164</x:v>
      </x:c>
      <x:c r="E4245" s="9" t="n">
        <x:f>IF(COUNT(C4245:D4245)=2,C4245*D4245/100000000,"n.a.")</x:f>
        <x:v>3.028859705492</x:v>
      </x:c>
      <x:c r="F4245" s="1" t="str">
        <x:v>get_fund_holders_6873838444356b70.json</x:v>
      </x:c>
      <x:c r="G4245" s="1" t="str">
        <x:v>get_fund_performance_c16a854f012da14c.json</x:v>
      </x:c>
    </x:row>
    <x:row r="4246" ht="25" customHeight="1">
      <x:c r="A4246" s="1" t="str">
        <x:v>510300.SH</x:v>
      </x:c>
      <x:c r="B4246" s="7" t="d">
        <x:v>2026-07-31T00:00:00.000Z</x:v>
      </x:c>
      <x:c r="C4246" s="8" t="n">
        <x:v>26466787700</x:v>
      </x:c>
      <x:c r="D4246" s="9" t="n">
        <x:v>4.6473</x:v>
      </x:c>
      <x:c r="E4246" s="9" t="n">
        <x:f>IF(COUNT(C4246:D4246)=2,C4246*D4246/100000000,"n.a.")</x:f>
        <x:v>1229.9910247821</x:v>
      </x:c>
      <x:c r="F4246" s="1" t="str">
        <x:v>get_fund_holders_1e677b142657289e.json</x:v>
      </x:c>
      <x:c r="G4246" s="1" t="str">
        <x:v>get_fund_performance_32b153f453e65745.json</x:v>
      </x:c>
    </x:row>
    <x:row r="4247" ht="25" customHeight="1">
      <x:c r="A4247" s="1" t="str">
        <x:v>510310.SH</x:v>
      </x:c>
      <x:c r="B4247" s="7" t="d">
        <x:v>2026-07-31T00:00:00.000Z</x:v>
      </x:c>
      <x:c r="C4247" s="8" t="n">
        <x:v>11662844000</x:v>
      </x:c>
      <x:c r="D4247" s="9" t="n">
        <x:v>4.5135</x:v>
      </x:c>
      <x:c r="E4247" s="9" t="n">
        <x:f>IF(COUNT(C4247:D4247)=2,C4247*D4247/100000000,"n.a.")</x:f>
        <x:v>526.40246394</x:v>
      </x:c>
      <x:c r="F4247" s="1" t="str">
        <x:v>get_fund_holders_db155956e659ea95.json</x:v>
      </x:c>
      <x:c r="G4247" s="1" t="str">
        <x:v>get_fund_performance_ac2efc383ca02be2.json</x:v>
      </x:c>
    </x:row>
    <x:row r="4248" ht="25" customHeight="1">
      <x:c r="A4248" s="1" t="str">
        <x:v>510320.SH</x:v>
      </x:c>
      <x:c r="B4248" s="7" t="d">
        <x:v>2026-07-31T00:00:00.000Z</x:v>
      </x:c>
      <x:c r="C4248" s="8" t="n">
        <x:v>631068500</x:v>
      </x:c>
      <x:c r="D4248" s="9" t="n">
        <x:v>1.249</x:v>
      </x:c>
      <x:c r="E4248" s="9" t="n">
        <x:f>IF(COUNT(C4248:D4248)=2,C4248*D4248/100000000,"n.a.")</x:f>
        <x:v>7.882045565000001</x:v>
      </x:c>
      <x:c r="F4248" s="1" t="str">
        <x:v>get_fund_holders_b20aeadfd65009a9.json</x:v>
      </x:c>
      <x:c r="G4248" s="1" t="str">
        <x:v>get_fund_performance_6f370d8e0a2e9620.json</x:v>
      </x:c>
    </x:row>
    <x:row r="4249" ht="25" customHeight="1">
      <x:c r="A4249" s="1" t="str">
        <x:v>510330.SH</x:v>
      </x:c>
      <x:c r="B4249" s="7" t="d">
        <x:v>2026-07-31T00:00:00.000Z</x:v>
      </x:c>
      <x:c r="C4249" s="8" t="n">
        <x:v>8714049800</x:v>
      </x:c>
      <x:c r="D4249" s="9" t="n">
        <x:v>4.8449</x:v>
      </x:c>
      <x:c r="E4249" s="9" t="n">
        <x:f>IF(COUNT(C4249:D4249)=2,C4249*D4249/100000000,"n.a.")</x:f>
        <x:v>422.18699876019997</x:v>
      </x:c>
      <x:c r="F4249" s="1" t="str">
        <x:v>get_fund_holders_72fdcd60fda59aca.json</x:v>
      </x:c>
      <x:c r="G4249" s="1" t="str">
        <x:v>get_fund_performance_bfc43c7fa5bbf98b.json</x:v>
      </x:c>
    </x:row>
    <x:row r="4250" ht="25" customHeight="1">
      <x:c r="A4250" s="1" t="str">
        <x:v>510350.SH</x:v>
      </x:c>
      <x:c r="B4250" s="7" t="d">
        <x:v>2026-07-31T00:00:00.000Z</x:v>
      </x:c>
      <x:c r="C4250" s="8" t="n">
        <x:v>684114700</x:v>
      </x:c>
      <x:c r="D4250" s="9" t="n">
        <x:v>4.8822</x:v>
      </x:c>
      <x:c r="E4250" s="9" t="n">
        <x:f>IF(COUNT(C4250:D4250)=2,C4250*D4250/100000000,"n.a.")</x:f>
        <x:v>33.3998478834</x:v>
      </x:c>
      <x:c r="F4250" s="1" t="str">
        <x:v>get_fund_holders_3073d9fb2fa63b6e.json</x:v>
      </x:c>
      <x:c r="G4250" s="1" t="str">
        <x:v>get_fund_performance_4eee3d47edebe064.json</x:v>
      </x:c>
    </x:row>
    <x:row r="4251" ht="25" customHeight="1">
      <x:c r="A4251" s="1" t="str">
        <x:v>510360.SH</x:v>
      </x:c>
      <x:c r="B4251" s="7" t="d">
        <x:v>2026-07-31T00:00:00.000Z</x:v>
      </x:c>
      <x:c r="C4251" s="8" t="n">
        <x:v>1895381200</x:v>
      </x:c>
      <x:c r="D4251" s="9" t="n">
        <x:v>1.7747</x:v>
      </x:c>
      <x:c r="E4251" s="9" t="n">
        <x:f>IF(COUNT(C4251:D4251)=2,C4251*D4251/100000000,"n.a.")</x:f>
        <x:v>33.6373301564</x:v>
      </x:c>
      <x:c r="F4251" s="1" t="str">
        <x:v>get_fund_holders_8112bcd006961a9d.json</x:v>
      </x:c>
      <x:c r="G4251" s="1" t="str">
        <x:v>get_fund_performance_11643907f3f83e2c.json</x:v>
      </x:c>
    </x:row>
    <x:row r="4252" ht="25" customHeight="1">
      <x:c r="A4252" s="1" t="str">
        <x:v>510370.SH</x:v>
      </x:c>
      <x:c r="B4252" s="7" t="d">
        <x:v>2026-07-31T00:00:00.000Z</x:v>
      </x:c>
      <x:c r="C4252" s="8" t="n">
        <x:v>87258100</x:v>
      </x:c>
      <x:c r="D4252" s="9" t="n">
        <x:v>1.0299</x:v>
      </x:c>
      <x:c r="E4252" s="9" t="n">
        <x:f>IF(COUNT(C4252:D4252)=2,C4252*D4252/100000000,"n.a.")</x:f>
        <x:v>0.8986711719</x:v>
      </x:c>
      <x:c r="F4252" s="1" t="str">
        <x:v>get_fund_holders_72fdcd60fda59aca.json</x:v>
      </x:c>
      <x:c r="G4252" s="1" t="str">
        <x:v>get_fund_performance_bfc43c7fa5bbf98b.json</x:v>
      </x:c>
    </x:row>
    <x:row r="4253" ht="25" customHeight="1">
      <x:c r="A4253" s="1" t="str">
        <x:v>510380.SH</x:v>
      </x:c>
      <x:c r="B4253" s="7" t="d">
        <x:v>2026-07-31T00:00:00.000Z</x:v>
      </x:c>
      <x:c r="C4253" s="8" t="n">
        <x:v>1488802400</x:v>
      </x:c>
      <x:c r="D4253" s="9" t="n">
        <x:v>1.3826</x:v>
      </x:c>
      <x:c r="E4253" s="9" t="n">
        <x:f>IF(COUNT(C4253:D4253)=2,C4253*D4253/100000000,"n.a.")</x:f>
        <x:v>20.5841819824</x:v>
      </x:c>
      <x:c r="F4253" s="1" t="str">
        <x:v>get_fund_holders_b7b2fd863d7cae37.json</x:v>
      </x:c>
      <x:c r="G4253" s="1" t="str">
        <x:v>get_fund_performance_782c037bcb449f29.json</x:v>
      </x:c>
    </x:row>
    <x:row r="4254" ht="25" customHeight="1">
      <x:c r="A4254" s="1" t="str">
        <x:v>510390.SH</x:v>
      </x:c>
      <x:c r="B4254" s="7" t="d">
        <x:v>2026-07-31T00:00:00.000Z</x:v>
      </x:c>
      <x:c r="C4254" s="8" t="n">
        <x:v>126650000</x:v>
      </x:c>
      <x:c r="D4254" s="9" t="n">
        <x:v>5.2513</x:v>
      </x:c>
      <x:c r="E4254" s="9" t="n">
        <x:f>IF(COUNT(C4254:D4254)=2,C4254*D4254/100000000,"n.a.")</x:f>
        <x:v>6.65077145</x:v>
      </x:c>
      <x:c r="F4254" s="1" t="str">
        <x:v>get_fund_holders_de7653a1c69256fb.json</x:v>
      </x:c>
      <x:c r="G4254" s="1" t="str">
        <x:v>get_fund_performance_84601eddc1c275fe.json</x:v>
      </x:c>
    </x:row>
    <x:row r="4255" ht="25" customHeight="1">
      <x:c r="A4255" s="1" t="str">
        <x:v>510500.SH</x:v>
      </x:c>
      <x:c r="B4255" s="7" t="d">
        <x:v>2026-07-31T00:00:00.000Z</x:v>
      </x:c>
      <x:c r="C4255" s="8" t="n">
        <x:v>6188168600</x:v>
      </x:c>
      <x:c r="D4255" s="9" t="n">
        <x:v>7.5082</x:v>
      </x:c>
      <x:c r="E4255" s="9" t="n">
        <x:f>IF(COUNT(C4255:D4255)=2,C4255*D4255/100000000,"n.a.")</x:f>
        <x:v>464.62007482520005</x:v>
      </x:c>
      <x:c r="F4255" s="1" t="str">
        <x:v>get_fund_holders_0f3e86d571c495d7.json</x:v>
      </x:c>
      <x:c r="G4255" s="1" t="str">
        <x:v>get_fund_performance_5896dab4189c2620.json</x:v>
      </x:c>
    </x:row>
    <x:row r="4256" ht="25" customHeight="1">
      <x:c r="A4256" s="1" t="str">
        <x:v>510510.SH</x:v>
      </x:c>
      <x:c r="B4256" s="7" t="d">
        <x:v>2026-07-31T00:00:00.000Z</x:v>
      </x:c>
      <x:c r="C4256" s="8" t="n">
        <x:v>961038300</x:v>
      </x:c>
      <x:c r="D4256" s="9" t="n">
        <x:v>2.4331</x:v>
      </x:c>
      <x:c r="E4256" s="9" t="n">
        <x:f>IF(COUNT(C4256:D4256)=2,C4256*D4256/100000000,"n.a.")</x:f>
        <x:v>23.3830228773</x:v>
      </x:c>
      <x:c r="F4256" s="1" t="str">
        <x:v>get_fund_holders_4b6ceb4ab77d2485.json</x:v>
      </x:c>
      <x:c r="G4256" s="1" t="str">
        <x:v>get_fund_performance_b5f4b8ffdfab8d69.json</x:v>
      </x:c>
    </x:row>
    <x:row r="4257" ht="25" customHeight="1">
      <x:c r="A4257" s="1" t="str">
        <x:v>510530.SH</x:v>
      </x:c>
      <x:c r="B4257" s="7" t="d">
        <x:v>2026-07-31T00:00:00.000Z</x:v>
      </x:c>
      <x:c r="C4257" s="8" t="n">
        <x:v>48479400</x:v>
      </x:c>
      <x:c r="D4257" s="9" t="n">
        <x:v>8.4107</x:v>
      </x:c>
      <x:c r="E4257" s="9" t="n">
        <x:f>IF(COUNT(C4257:D4257)=2,C4257*D4257/100000000,"n.a.")</x:f>
        <x:v>4.0774568958</x:v>
      </x:c>
      <x:c r="F4257" s="1" t="str">
        <x:v>get_fund_holders_02dd5efc1003a96c.json</x:v>
      </x:c>
      <x:c r="G4257" s="1" t="str">
        <x:v>get_fund_performance_b02199b195311b97.json</x:v>
      </x:c>
    </x:row>
    <x:row r="4258" ht="25" customHeight="1">
      <x:c r="A4258" s="1" t="str">
        <x:v>510550.SH</x:v>
      </x:c>
      <x:c r="B4258" s="7" t="d">
        <x:v>2026-07-31T00:00:00.000Z</x:v>
      </x:c>
      <x:c r="C4258" s="8" t="n">
        <x:v>23743300</x:v>
      </x:c>
      <x:c r="D4258" s="9" t="n">
        <x:v>1.9305</x:v>
      </x:c>
      <x:c r="E4258" s="9" t="n">
        <x:f>IF(COUNT(C4258:D4258)=2,C4258*D4258/100000000,"n.a.")</x:f>
        <x:v>0.45836440650000004</x:v>
      </x:c>
      <x:c r="F4258" s="1" t="str">
        <x:v>get_fund_holders_9716a79bd81ae93a.json</x:v>
      </x:c>
      <x:c r="G4258" s="1" t="str">
        <x:v>get_fund_performance_a204b4467a190cee.json</x:v>
      </x:c>
    </x:row>
    <x:row r="4259" ht="25" customHeight="1">
      <x:c r="A4259" s="1" t="str">
        <x:v>510560.SH</x:v>
      </x:c>
      <x:c r="B4259" s="7" t="d">
        <x:v>2026-07-31T00:00:00.000Z</x:v>
      </x:c>
      <x:c r="C4259" s="8" t="n">
        <x:v>60318700</x:v>
      </x:c>
      <x:c r="D4259" s="9" t="n">
        <x:v>1.8805</x:v>
      </x:c>
      <x:c r="E4259" s="9" t="n">
        <x:f>IF(COUNT(C4259:D4259)=2,C4259*D4259/100000000,"n.a.")</x:f>
        <x:v>1.1342931535</x:v>
      </x:c>
      <x:c r="F4259" s="1" t="str">
        <x:v>get_fund_holders_397f67910833c338.json</x:v>
      </x:c>
      <x:c r="G4259" s="1" t="str">
        <x:v>get_fund_performance_a001173e5434a9d4.json</x:v>
      </x:c>
    </x:row>
    <x:row r="4260" ht="25" customHeight="1">
      <x:c r="A4260" s="1" t="str">
        <x:v>510570.SH</x:v>
      </x:c>
      <x:c r="B4260" s="7" t="d">
        <x:v>2026-07-31T00:00:00.000Z</x:v>
      </x:c>
      <x:c r="C4260" s="8" t="n">
        <x:v>35560600</x:v>
      </x:c>
      <x:c r="D4260" s="9" t="n">
        <x:v>1.1824</x:v>
      </x:c>
      <x:c r="E4260" s="9" t="n">
        <x:f>IF(COUNT(C4260:D4260)=2,C4260*D4260/100000000,"n.a.")</x:f>
        <x:v>0.4204685344</x:v>
      </x:c>
      <x:c r="F4260" s="1" t="str">
        <x:v>get_fund_holders_397f67910833c338.json</x:v>
      </x:c>
      <x:c r="G4260" s="1" t="str">
        <x:v>get_fund_performance_a001173e5434a9d4.json</x:v>
      </x:c>
    </x:row>
    <x:row r="4261" ht="25" customHeight="1">
      <x:c r="A4261" s="1" t="str">
        <x:v>510580.SH</x:v>
      </x:c>
      <x:c r="B4261" s="7" t="d">
        <x:v>2026-07-31T00:00:00.000Z</x:v>
      </x:c>
      <x:c r="C4261" s="8" t="n">
        <x:v>1151768300</x:v>
      </x:c>
      <x:c r="D4261" s="9" t="n">
        <x:v>3.9459</x:v>
      </x:c>
      <x:c r="E4261" s="9" t="n">
        <x:f>IF(COUNT(C4261:D4261)=2,C4261*D4261/100000000,"n.a.")</x:f>
        <x:v>45.447625349700004</x:v>
      </x:c>
      <x:c r="F4261" s="1" t="str">
        <x:v>get_fund_holders_642ec0bcd548408a.json</x:v>
      </x:c>
      <x:c r="G4261" s="1" t="str">
        <x:v>get_fund_performance_52dd6b7444cbe37f.json</x:v>
      </x:c>
    </x:row>
    <x:row r="4262" ht="25" customHeight="1">
      <x:c r="A4262" s="1" t="str">
        <x:v>510590.SH</x:v>
      </x:c>
      <x:c r="B4262" s="7" t="d">
        <x:v>2026-07-31T00:00:00.000Z</x:v>
      </x:c>
      <x:c r="C4262" s="8" t="n">
        <x:v>115186100</x:v>
      </x:c>
      <x:c r="D4262" s="9" t="n">
        <x:v>8.1449</x:v>
      </x:c>
      <x:c r="E4262" s="9" t="n">
        <x:f>IF(COUNT(C4262:D4262)=2,C4262*D4262/100000000,"n.a.")</x:f>
        <x:v>9.3817926589</x:v>
      </x:c>
      <x:c r="F4262" s="1" t="str">
        <x:v>get_fund_holders_c3d87f4218ad4583.json</x:v>
      </x:c>
      <x:c r="G4262" s="1" t="str">
        <x:v>get_fund_performance_02aa700a9df0acc2.json</x:v>
      </x:c>
    </x:row>
    <x:row r="4263" ht="25" customHeight="1">
      <x:c r="A4263" s="1" t="str">
        <x:v>512100.SH</x:v>
      </x:c>
      <x:c r="B4263" s="7" t="d">
        <x:v>2026-07-31T00:00:00.000Z</x:v>
      </x:c>
      <x:c r="C4263" s="8" t="n">
        <x:v>11401217600</x:v>
      </x:c>
      <x:c r="D4263" s="9" t="n">
        <x:v>2.8683</x:v>
      </x:c>
      <x:c r="E4263" s="9" t="n">
        <x:f>IF(COUNT(C4263:D4263)=2,C4263*D4263/100000000,"n.a.")</x:f>
        <x:v>327.0211244208</x:v>
      </x:c>
      <x:c r="F4263" s="1" t="str">
        <x:v>get_fund_holders_f06ed8ca04a5c3cd.json</x:v>
      </x:c>
      <x:c r="G4263" s="1" t="str">
        <x:v>get_fund_performance_7ef9212eaf1828ff.json</x:v>
      </x:c>
    </x:row>
    <x:row r="4264" ht="25" customHeight="1">
      <x:c r="A4264" s="1" t="str">
        <x:v>512500.SH</x:v>
      </x:c>
      <x:c r="B4264" s="7" t="d">
        <x:v>2026-07-31T00:00:00.000Z</x:v>
      </x:c>
      <x:c r="C4264" s="8" t="n">
        <x:v>1976808800</x:v>
      </x:c>
      <x:c r="D4264" s="9" t="n">
        <x:v>4.2456</x:v>
      </x:c>
      <x:c r="E4264" s="9" t="n">
        <x:f>IF(COUNT(C4264:D4264)=2,C4264*D4264/100000000,"n.a.")</x:f>
        <x:v>83.92739441279998</x:v>
      </x:c>
      <x:c r="F4264" s="1" t="str">
        <x:v>get_fund_holders_9716a79bd81ae93a.json</x:v>
      </x:c>
      <x:c r="G4264" s="1" t="str">
        <x:v>get_fund_performance_a204b4467a190cee.json</x:v>
      </x:c>
    </x:row>
    <x:row r="4265" ht="25" customHeight="1">
      <x:c r="A4265" s="1" t="str">
        <x:v>512510.SH</x:v>
      </x:c>
      <x:c r="B4265" s="7" t="d">
        <x:v>2026-07-31T00:00:00.000Z</x:v>
      </x:c>
      <x:c r="C4265" s="8" t="n">
        <x:v>436429800</x:v>
      </x:c>
      <x:c r="D4265" s="9" t="n">
        <x:v>2.2469</x:v>
      </x:c>
      <x:c r="E4265" s="9" t="n">
        <x:f>IF(COUNT(C4265:D4265)=2,C4265*D4265/100000000,"n.a.")</x:f>
        <x:v>9.8061411762</x:v>
      </x:c>
      <x:c r="F4265" s="1" t="str">
        <x:v>get_fund_holders_cb7a47267215c1da.json</x:v>
      </x:c>
      <x:c r="G4265" s="1" t="str">
        <x:v>get_fund_performance_7bf0efc786c27bf1.json</x:v>
      </x:c>
    </x:row>
    <x:row r="4266" ht="25" customHeight="1">
      <x:c r="A4266" s="1" t="str">
        <x:v>515130.SH</x:v>
      </x:c>
      <x:c r="B4266" s="7" t="d">
        <x:v>2026-07-31T00:00:00.000Z</x:v>
      </x:c>
      <x:c r="C4266" s="8" t="n">
        <x:v>106463200</x:v>
      </x:c>
      <x:c r="D4266" s="9" t="n">
        <x:v>1.5332</x:v>
      </x:c>
      <x:c r="E4266" s="9" t="n">
        <x:f>IF(COUNT(C4266:D4266)=2,C4266*D4266/100000000,"n.a.")</x:f>
        <x:v>1.6322937824</x:v>
      </x:c>
      <x:c r="F4266" s="1" t="str">
        <x:v>get_fund_holders_02dd5efc1003a96c.json</x:v>
      </x:c>
      <x:c r="G4266" s="1" t="str">
        <x:v>get_fund_performance_b02199b195311b97.json</x:v>
      </x:c>
    </x:row>
    <x:row r="4267" ht="25" customHeight="1">
      <x:c r="A4267" s="1" t="str">
        <x:v>515190.SH</x:v>
      </x:c>
      <x:c r="B4267" s="7" t="d">
        <x:v>2026-07-31T00:00:00.000Z</x:v>
      </x:c>
      <x:c r="C4267" s="8" t="n">
        <x:v>291466100</x:v>
      </x:c>
      <x:c r="D4267" s="9" t="n">
        <x:v>1.5781</x:v>
      </x:c>
      <x:c r="E4267" s="9" t="n">
        <x:f>IF(COUNT(C4267:D4267)=2,C4267*D4267/100000000,"n.a.")</x:f>
        <x:v>4.5996265241000005</x:v>
      </x:c>
      <x:c r="F4267" s="1" t="str">
        <x:v>get_fund_holders_4a5b486412b93368.json</x:v>
      </x:c>
      <x:c r="G4267" s="1" t="str">
        <x:v>get_fund_performance_d3b8a29dbfda12d5.json</x:v>
      </x:c>
    </x:row>
    <x:row r="4268" ht="25" customHeight="1">
      <x:c r="A4268" s="1" t="str">
        <x:v>515310.SH</x:v>
      </x:c>
      <x:c r="B4268" s="7" t="d">
        <x:v>2026-07-31T00:00:00.000Z</x:v>
      </x:c>
      <x:c r="C4268" s="8" t="n">
        <x:v>381111200</x:v>
      </x:c>
      <x:c r="D4268" s="9" t="n">
        <x:v>1.3813</x:v>
      </x:c>
      <x:c r="E4268" s="9" t="n">
        <x:f>IF(COUNT(C4268:D4268)=2,C4268*D4268/100000000,"n.a.")</x:f>
        <x:v>5.2642890056</x:v>
      </x:c>
      <x:c r="F4268" s="1" t="str">
        <x:v>get_fund_holders_9654d298fd7411b0.json</x:v>
      </x:c>
      <x:c r="G4268" s="1" t="str">
        <x:v>get_fund_performance_1d4a9808e8556da1.json</x:v>
      </x:c>
    </x:row>
    <x:row r="4269" ht="25" customHeight="1">
      <x:c r="A4269" s="1" t="str">
        <x:v>515330.SH</x:v>
      </x:c>
      <x:c r="B4269" s="7" t="d">
        <x:v>2026-07-31T00:00:00.000Z</x:v>
      </x:c>
      <x:c r="C4269" s="8" t="n">
        <x:v>6575709500</x:v>
      </x:c>
      <x:c r="D4269" s="9" t="n">
        <x:v>1.3354</x:v>
      </x:c>
      <x:c r="E4269" s="9" t="n">
        <x:f>IF(COUNT(C4269:D4269)=2,C4269*D4269/100000000,"n.a.")</x:f>
        <x:v>87.81202466299999</x:v>
      </x:c>
      <x:c r="F4269" s="1" t="str">
        <x:v>get_fund_holders_8112bcd006961a9d.json</x:v>
      </x:c>
      <x:c r="G4269" s="1" t="str">
        <x:v>get_fund_performance_11643907f3f83e2c.json</x:v>
      </x:c>
    </x:row>
    <x:row r="4270" ht="25" customHeight="1">
      <x:c r="A4270" s="1" t="str">
        <x:v>515350.SH</x:v>
      </x:c>
      <x:c r="B4270" s="7" t="d">
        <x:v>2026-07-31T00:00:00.000Z</x:v>
      </x:c>
      <x:c r="C4270" s="8" t="n">
        <x:v>12599200</x:v>
      </x:c>
      <x:c r="D4270" s="9" t="n">
        <x:v>6.2338</x:v>
      </x:c>
      <x:c r="E4270" s="9" t="n">
        <x:f>IF(COUNT(C4270:D4270)=2,C4270*D4270/100000000,"n.a.")</x:f>
        <x:v>0.7854089296</x:v>
      </x:c>
      <x:c r="F4270" s="1" t="str">
        <x:v>get_fund_holders_f7a0251fa6d4d112.json</x:v>
      </x:c>
      <x:c r="G4270" s="1" t="str">
        <x:v>get_fund_performance_f34761a2b46b9330.json</x:v>
      </x:c>
    </x:row>
    <x:row r="4271" ht="25" customHeight="1">
      <x:c r="A4271" s="1" t="str">
        <x:v>515360.SH</x:v>
      </x:c>
      <x:c r="B4271" s="7" t="d">
        <x:v>2026-07-31T00:00:00.000Z</x:v>
      </x:c>
      <x:c r="C4271" s="8" t="n">
        <x:v>38279300</x:v>
      </x:c>
      <x:c r="D4271" s="9" t="n">
        <x:v>6.7057</x:v>
      </x:c>
      <x:c r="E4271" s="9" t="n">
        <x:f>IF(COUNT(C4271:D4271)=2,C4271*D4271/100000000,"n.a.")</x:f>
        <x:v>2.5668950201</x:v>
      </x:c>
      <x:c r="F4271" s="1" t="str">
        <x:v>get_fund_holders_b20aeadfd65009a9.json</x:v>
      </x:c>
      <x:c r="G4271" s="1" t="str">
        <x:v>get_fund_performance_6f370d8e0a2e9620.json</x:v>
      </x:c>
    </x:row>
    <x:row r="4272" ht="25" customHeight="1">
      <x:c r="A4272" s="1" t="str">
        <x:v>515380.SH</x:v>
      </x:c>
      <x:c r="B4272" s="7" t="d">
        <x:v>2026-07-31T00:00:00.000Z</x:v>
      </x:c>
      <x:c r="C4272" s="8" t="n">
        <x:v>667899800</x:v>
      </x:c>
      <x:c r="D4272" s="9" t="n">
        <x:v>5.3908</x:v>
      </x:c>
      <x:c r="E4272" s="9" t="n">
        <x:f>IF(COUNT(C4272:D4272)=2,C4272*D4272/100000000,"n.a.")</x:f>
        <x:v>36.0051424184</x:v>
      </x:c>
      <x:c r="F4272" s="1" t="str">
        <x:v>get_fund_holders_3073d9fb2fa63b6e.json</x:v>
      </x:c>
      <x:c r="G4272" s="1" t="str">
        <x:v>get_fund_performance_4eee3d47edebe064.json</x:v>
      </x:c>
    </x:row>
    <x:row r="4273" ht="25" customHeight="1">
      <x:c r="A4273" s="1" t="str">
        <x:v>515390.SH</x:v>
      </x:c>
      <x:c r="B4273" s="7" t="d">
        <x:v>2026-07-31T00:00:00.000Z</x:v>
      </x:c>
      <x:c r="C4273" s="8" t="n">
        <x:v>1766683000</x:v>
      </x:c>
      <x:c r="D4273" s="9" t="n">
        <x:v>1.3526</x:v>
      </x:c>
      <x:c r="E4273" s="9" t="n">
        <x:f>IF(COUNT(C4273:D4273)=2,C4273*D4273/100000000,"n.a.")</x:f>
        <x:v>23.896154258000003</x:v>
      </x:c>
      <x:c r="F4273" s="1" t="str">
        <x:v>get_fund_holders_de7653a1c69256fb.json</x:v>
      </x:c>
      <x:c r="G4273" s="1" t="str">
        <x:v>get_fund_performance_84601eddc1c275fe.json</x:v>
      </x:c>
    </x:row>
    <x:row r="4274" ht="25" customHeight="1">
      <x:c r="A4274" s="1" t="str">
        <x:v>515530.SH</x:v>
      </x:c>
      <x:c r="B4274" s="7" t="d">
        <x:v>2026-07-31T00:00:00.000Z</x:v>
      </x:c>
      <x:c r="C4274" s="8" t="n">
        <x:v>13042700</x:v>
      </x:c>
      <x:c r="D4274" s="9" t="n">
        <x:v>4.1422</x:v>
      </x:c>
      <x:c r="E4274" s="9" t="n">
        <x:f>IF(COUNT(C4274:D4274)=2,C4274*D4274/100000000,"n.a.")</x:f>
        <x:v>0.5402547194</x:v>
      </x:c>
      <x:c r="F4274" s="1" t="str">
        <x:v>get_fund_holders_c3d87f4218ad4583.json</x:v>
      </x:c>
      <x:c r="G4274" s="1" t="str">
        <x:v>get_fund_performance_02aa700a9df0acc2.json</x:v>
      </x:c>
    </x:row>
    <x:row r="4275" ht="25" customHeight="1">
      <x:c r="A4275" s="1" t="str">
        <x:v>515550.SH</x:v>
      </x:c>
      <x:c r="B4275" s="7" t="d">
        <x:v>2026-07-31T00:00:00.000Z</x:v>
      </x:c>
      <x:c r="C4275" s="8" t="n">
        <x:v>21345700</x:v>
      </x:c>
      <x:c r="D4275" s="9" t="n">
        <x:v>1.6921</x:v>
      </x:c>
      <x:c r="E4275" s="9" t="n">
        <x:f>IF(COUNT(C4275:D4275)=2,C4275*D4275/100000000,"n.a.")</x:f>
        <x:v>0.3611905897</x:v>
      </x:c>
      <x:c r="F4275" s="1" t="str">
        <x:v>get_fund_holders_4b6ceb4ab77d2485.json</x:v>
      </x:c>
      <x:c r="G4275" s="1" t="str">
        <x:v>get_fund_performance_b5f4b8ffdfab8d69.json</x:v>
      </x:c>
    </x:row>
    <x:row r="4276" ht="25" customHeight="1">
      <x:c r="A4276" s="1" t="str">
        <x:v>515660.SH</x:v>
      </x:c>
      <x:c r="B4276" s="7" t="d">
        <x:v>2026-07-31T00:00:00.000Z</x:v>
      </x:c>
      <x:c r="C4276" s="8" t="n">
        <x:v>433594200</x:v>
      </x:c>
      <x:c r="D4276" s="9" t="n">
        <x:v>5.8</x:v>
      </x:c>
      <x:c r="E4276" s="9" t="n">
        <x:f>IF(COUNT(C4276:D4276)=2,C4276*D4276/100000000,"n.a.")</x:f>
        <x:v>25.1484636</x:v>
      </x:c>
      <x:c r="F4276" s="1" t="str">
        <x:v>get_fund_holders_9f97c20db2568193.json</x:v>
      </x:c>
      <x:c r="G4276" s="1" t="str">
        <x:v>get_fund_performance_cc51021ca3a41cab.json</x:v>
      </x:c>
    </x:row>
    <x:row r="4277" ht="25" customHeight="1">
      <x:c r="A4277" s="1" t="str">
        <x:v>516300.SH</x:v>
      </x:c>
      <x:c r="B4277" s="7" t="d">
        <x:v>2026-07-31T00:00:00.000Z</x:v>
      </x:c>
      <x:c r="C4277" s="8" t="n">
        <x:v>51012600</x:v>
      </x:c>
      <x:c r="D4277" s="9" t="n">
        <x:v>2.9829</x:v>
      </x:c>
      <x:c r="E4277" s="9" t="n">
        <x:f>IF(COUNT(C4277:D4277)=2,C4277*D4277/100000000,"n.a.")</x:f>
        <x:v>1.5216548453999998</x:v>
      </x:c>
      <x:c r="F4277" s="1" t="str">
        <x:v>get_fund_holders_297fc90dcb4e9518.json</x:v>
      </x:c>
      <x:c r="G4277" s="1" t="str">
        <x:v>get_fund_performance_76033c52f8ce0ced.json</x:v>
      </x:c>
    </x:row>
    <x:row r="4278" ht="25" customHeight="1">
      <x:c r="A4278" s="1" t="str">
        <x:v>560010.SH</x:v>
      </x:c>
      <x:c r="B4278" s="7" t="d">
        <x:v>2026-07-31T00:00:00.000Z</x:v>
      </x:c>
      <x:c r="C4278" s="8" t="n">
        <x:v>2580621700</x:v>
      </x:c>
      <x:c r="D4278" s="9" t="n">
        <x:v>2.9412</x:v>
      </x:c>
      <x:c r="E4278" s="9" t="n">
        <x:f>IF(COUNT(C4278:D4278)=2,C4278*D4278/100000000,"n.a.")</x:f>
        <x:v>75.9012454404</x:v>
      </x:c>
      <x:c r="F4278" s="1" t="str">
        <x:v>get_fund_holders_6873838444356b70.json</x:v>
      </x:c>
      <x:c r="G4278" s="1" t="str">
        <x:v>get_fund_performance_c16a854f012da14c.json</x:v>
      </x:c>
    </x:row>
    <x:row r="4279" ht="25" customHeight="1">
      <x:c r="A4279" s="1" t="str">
        <x:v>560110.SH</x:v>
      </x:c>
      <x:c r="B4279" s="7" t="d">
        <x:v>2026-07-31T00:00:00.000Z</x:v>
      </x:c>
      <x:c r="C4279" s="8" t="n">
        <x:v>364903500</x:v>
      </x:c>
      <x:c r="D4279" s="9" t="n">
        <x:v>1.0633</x:v>
      </x:c>
      <x:c r="E4279" s="9" t="n">
        <x:f>IF(COUNT(C4279:D4279)=2,C4279*D4279/100000000,"n.a.")</x:f>
        <x:v>3.8800189154999996</x:v>
      </x:c>
      <x:c r="F4279" s="1" t="str">
        <x:v>get_fund_holders_297fc90dcb4e9518.json</x:v>
      </x:c>
      <x:c r="G4279" s="1" t="str">
        <x:v>get_fund_performance_76033c52f8ce0ced.json</x:v>
      </x:c>
    </x:row>
    <x:row r="4280" ht="25" customHeight="1">
      <x:c r="A4280" s="1" t="str">
        <x:v>560220.SH</x:v>
      </x:c>
      <x:c r="B4280" s="7" t="d">
        <x:v>2026-07-31T00:00:00.000Z</x:v>
      </x:c>
      <x:c r="C4280" s="8" t="n">
        <x:v>66717000</x:v>
      </x:c>
      <x:c r="D4280" s="9" t="n">
        <x:v>1.2903</x:v>
      </x:c>
      <x:c r="E4280" s="9" t="n">
        <x:f>IF(COUNT(C4280:D4280)=2,C4280*D4280/100000000,"n.a.")</x:f>
        <x:v>0.860849451</x:v>
      </x:c>
      <x:c r="F4280" s="1" t="str">
        <x:v>get_fund_holders_fc050ecb223266b2.json</x:v>
      </x:c>
      <x:c r="G4280" s="1" t="str">
        <x:v>get_fund_performance_64e81de3617dc384.json</x:v>
      </x:c>
    </x:row>
    <x:row r="4281" ht="25" customHeight="1">
      <x:c r="A4281" s="1" t="str">
        <x:v>561350.SH</x:v>
      </x:c>
      <x:c r="B4281" s="7" t="d">
        <x:v>2026-07-31T00:00:00.000Z</x:v>
      </x:c>
      <x:c r="C4281" s="8" t="n">
        <x:v>103700000</x:v>
      </x:c>
      <x:c r="D4281" s="9" t="n">
        <x:v>1.1928</x:v>
      </x:c>
      <x:c r="E4281" s="9" t="n">
        <x:f>IF(COUNT(C4281:D4281)=2,C4281*D4281/100000000,"n.a.")</x:f>
        <x:v>1.2369336000000002</x:v>
      </x:c>
      <x:c r="F4281" s="1" t="str">
        <x:v>get_fund_holders_13991b14672a9e5b.json</x:v>
      </x:c>
      <x:c r="G4281" s="1" t="str">
        <x:v>get_fund_performance_0e4c5b8e47ee8e76.json</x:v>
      </x:c>
    </x:row>
    <x:row r="4282" ht="25" customHeight="1">
      <x:c r="A4282" s="1" t="str">
        <x:v>561370.SH</x:v>
      </x:c>
      <x:c r="B4282" s="7" t="d">
        <x:v>2026-07-31T00:00:00.000Z</x:v>
      </x:c>
      <x:c r="C4282" s="8" t="n">
        <x:v>32356000</x:v>
      </x:c>
      <x:c r="D4282" s="9" t="n">
        <x:v>1.2693</x:v>
      </x:c>
      <x:c r="E4282" s="9" t="n">
        <x:f>IF(COUNT(C4282:D4282)=2,C4282*D4282/100000000,"n.a.")</x:f>
        <x:v>0.410694708</x:v>
      </x:c>
      <x:c r="F4282" s="1" t="str">
        <x:v>get_fund_holders_2726ab4790466ee0.json</x:v>
      </x:c>
      <x:c r="G4282" s="1" t="str">
        <x:v>get_fund_performance_cb9287801365b0fc.json</x:v>
      </x:c>
    </x:row>
    <x:row r="4283" ht="25" customHeight="1">
      <x:c r="A4283" s="1" t="str">
        <x:v>561930.SH</x:v>
      </x:c>
      <x:c r="B4283" s="7" t="d">
        <x:v>2026-07-31T00:00:00.000Z</x:v>
      </x:c>
      <x:c r="C4283" s="8" t="n">
        <x:v>250260600</x:v>
      </x:c>
      <x:c r="D4283" s="9" t="n">
        <x:v>1.5573</x:v>
      </x:c>
      <x:c r="E4283" s="9" t="n">
        <x:f>IF(COUNT(C4283:D4283)=2,C4283*D4283/100000000,"n.a.")</x:f>
        <x:v>3.8973083238</x:v>
      </x:c>
      <x:c r="F4283" s="1" t="str">
        <x:v>get_fund_holders_f7a0251fa6d4d112.json</x:v>
      </x:c>
      <x:c r="G4283" s="1" t="str">
        <x:v>get_fund_performance_f34761a2b46b9330.json</x:v>
      </x:c>
    </x:row>
    <x:row r="4284" ht="25" customHeight="1">
      <x:c r="A4284" s="1" t="str">
        <x:v>562660.SH</x:v>
      </x:c>
      <x:c r="B4284" s="7" t="d">
        <x:v>2026-07-31T00:00:00.000Z</x:v>
      </x:c>
      <x:c r="C4284" s="8" t="n">
        <x:v>268874000</x:v>
      </x:c>
      <x:c r="D4284" s="9" t="n">
        <x:v>1.665</x:v>
      </x:c>
      <x:c r="E4284" s="9" t="n">
        <x:f>IF(COUNT(C4284:D4284)=2,C4284*D4284/100000000,"n.a.")</x:f>
        <x:v>4.4767521</x:v>
      </x:c>
      <x:c r="F4284" s="1" t="str">
        <x:v>get_fund_holders_a10e2190a42af2eb.json</x:v>
      </x:c>
      <x:c r="G4284" s="1" t="str">
        <x:v>get_fund_performance_074fe7c4861a32c8.json</x:v>
      </x:c>
    </x:row>
    <x:row r="4285" ht="25" customHeight="1">
      <x:c r="A4285" s="1" t="str">
        <x:v>563200.SH</x:v>
      </x:c>
      <x:c r="B4285" s="7" t="d">
        <x:v>2026-07-31T00:00:00.000Z</x:v>
      </x:c>
      <x:c r="C4285" s="8" t="n">
        <x:v>59458800</x:v>
      </x:c>
      <x:c r="D4285" s="9" t="n">
        <x:v>1.3612</x:v>
      </x:c>
      <x:c r="E4285" s="9" t="n">
        <x:f>IF(COUNT(C4285:D4285)=2,C4285*D4285/100000000,"n.a.")</x:f>
        <x:v>0.8093531856</x:v>
      </x:c>
      <x:c r="F4285" s="1" t="str">
        <x:v>get_fund_holders_fc050ecb223266b2.json</x:v>
      </x:c>
      <x:c r="G4285" s="1" t="str">
        <x:v>get_fund_performance_64e81de3617dc384.json</x:v>
      </x:c>
    </x:row>
    <x:row r="4286" ht="25" customHeight="1">
      <x:c r="A4286" s="1" t="str">
        <x:v>563300.SH</x:v>
      </x:c>
      <x:c r="B4286" s="7" t="d">
        <x:v>2026-07-31T00:00:00.000Z</x:v>
      </x:c>
      <x:c r="C4286" s="8" t="n">
        <x:v>4678674000</x:v>
      </x:c>
      <x:c r="D4286" s="9" t="n">
        <x:v>1.2805</x:v>
      </x:c>
      <x:c r="E4286" s="9" t="n">
        <x:f>IF(COUNT(C4286:D4286)=2,C4286*D4286/100000000,"n.a.")</x:f>
        <x:v>59.91042057</x:v>
      </x:c>
      <x:c r="F4286" s="1" t="str">
        <x:v>get_fund_holders_a10e2190a42af2eb.json</x:v>
      </x:c>
      <x:c r="G4286" s="1" t="str">
        <x:v>get_fund_performance_074fe7c4861a32c8.json</x:v>
      </x:c>
    </x:row>
    <x:row r="4287" ht="25" customHeight="1">
      <x:c r="A4287" s="1" t="str">
        <x:v>563520.SH</x:v>
      </x:c>
      <x:c r="B4287" s="7" t="d">
        <x:v>2026-07-31T00:00:00.000Z</x:v>
      </x:c>
      <x:c r="C4287" s="8" t="n">
        <x:v>439065000</x:v>
      </x:c>
      <x:c r="D4287" s="9" t="n">
        <x:v>1.1932</x:v>
      </x:c>
      <x:c r="E4287" s="9" t="n">
        <x:f>IF(COUNT(C4287:D4287)=2,C4287*D4287/100000000,"n.a.")</x:f>
        <x:v>5.23892358</x:v>
      </x:c>
      <x:c r="F4287" s="1" t="str">
        <x:v>get_fund_holders_1e677b142657289e.json</x:v>
      </x:c>
      <x:c r="G4287" s="1" t="str">
        <x:v>get_fund_performance_32b153f453e65745.json</x:v>
      </x:c>
    </x:row>
    <x:row r="4288" ht="25" customHeight="1">
      <x:c r="A4288" s="1" t="str">
        <x:v>563750.SH</x:v>
      </x:c>
      <x:c r="B4288" s="7" t="d">
        <x:v>2026-07-31T00:00:00.000Z</x:v>
      </x:c>
      <x:c r="C4288" s="8" t="n">
        <x:v>359737000</x:v>
      </x:c>
      <x:c r="D4288" s="9" t="n">
        <x:v>1.0468</x:v>
      </x:c>
      <x:c r="E4288" s="9" t="n">
        <x:f>IF(COUNT(C4288:D4288)=2,C4288*D4288/100000000,"n.a.")</x:f>
        <x:v>3.7657269159999998</x:v>
      </x:c>
      <x:c r="F4288" s="1" t="str">
        <x:v>get_fund_holders_3a509cba2b0c91ea.json</x:v>
      </x:c>
      <x:c r="G4288" s="1" t="str">
        <x:v>get_fund_performance_aa085c9cb9fda8b6.json</x:v>
      </x:c>
    </x:row>
    <x:row r="4289" ht="25" customHeight="1">
      <x:c r="A4289" s="1" t="str">
        <x:v>588000.SH</x:v>
      </x:c>
      <x:c r="B4289" s="7" t="d">
        <x:v>2026-07-31T00:00:00.000Z</x:v>
      </x:c>
      <x:c r="C4289" s="8" t="n">
        <x:v>51434668200</x:v>
      </x:c>
      <x:c r="D4289" s="9" t="n">
        <x:v>1.7264</x:v>
      </x:c>
      <x:c r="E4289" s="9" t="n">
        <x:f>IF(COUNT(C4289:D4289)=2,C4289*D4289/100000000,"n.a.")</x:f>
        <x:v>887.9681118048</x:v>
      </x:c>
      <x:c r="F4289" s="1" t="str">
        <x:v>get_fund_holders_d7a48f04a3675863.json</x:v>
      </x:c>
      <x:c r="G4289" s="1" t="str">
        <x:v>get_fund_performance_8e72c41e3db9b3ba.json</x:v>
      </x:c>
    </x:row>
    <x:row r="4290" ht="25" customHeight="1">
      <x:c r="A4290" s="1" t="str">
        <x:v>588040.SH</x:v>
      </x:c>
      <x:c r="B4290" s="7" t="d">
        <x:v>2026-07-31T00:00:00.000Z</x:v>
      </x:c>
      <x:c r="C4290" s="8" t="n">
        <x:v>153889000</x:v>
      </x:c>
      <x:c r="D4290" s="9" t="n">
        <x:v>1.6594</x:v>
      </x:c>
      <x:c r="E4290" s="9" t="n">
        <x:f>IF(COUNT(C4290:D4290)=2,C4290*D4290/100000000,"n.a.")</x:f>
        <x:v>2.553634066</x:v>
      </x:c>
      <x:c r="F4290" s="1" t="str">
        <x:v>get_fund_holders_289aa24890e2120f.json</x:v>
      </x:c>
      <x:c r="G4290" s="1" t="str">
        <x:v>get_fund_performance_132f843fe326f0e9.json</x:v>
      </x:c>
    </x:row>
    <x:row r="4291" ht="25" customHeight="1">
      <x:c r="A4291" s="1" t="str">
        <x:v>588050.SH</x:v>
      </x:c>
      <x:c r="B4291" s="7" t="d">
        <x:v>2026-07-31T00:00:00.000Z</x:v>
      </x:c>
      <x:c r="C4291" s="8" t="n">
        <x:v>6271241300</x:v>
      </x:c>
      <x:c r="D4291" s="9" t="n">
        <x:v>1.677</x:v>
      </x:c>
      <x:c r="E4291" s="9" t="n">
        <x:f>IF(COUNT(C4291:D4291)=2,C4291*D4291/100000000,"n.a.")</x:f>
        <x:v>105.168716601</x:v>
      </x:c>
      <x:c r="F4291" s="1" t="str">
        <x:v>get_fund_holders_bf65d0019adb3c3e.json</x:v>
      </x:c>
      <x:c r="G4291" s="1" t="str">
        <x:v>get_fund_performance_dbfdb5899fd5fed8.json</x:v>
      </x:c>
    </x:row>
    <x:row r="4292" ht="25" customHeight="1">
      <x:c r="A4292" s="1" t="str">
        <x:v>588060.SH</x:v>
      </x:c>
      <x:c r="B4292" s="7" t="d">
        <x:v>2026-07-31T00:00:00.000Z</x:v>
      </x:c>
      <x:c r="C4292" s="8" t="n">
        <x:v>7411140000</x:v>
      </x:c>
      <x:c r="D4292" s="9" t="n">
        <x:v>1.039</x:v>
      </x:c>
      <x:c r="E4292" s="9" t="n">
        <x:f>IF(COUNT(C4292:D4292)=2,C4292*D4292/100000000,"n.a.")</x:f>
        <x:v>77.0017446</x:v>
      </x:c>
      <x:c r="F4292" s="1" t="str">
        <x:v>get_fund_holders_5233c0fc3241a32c.json</x:v>
      </x:c>
      <x:c r="G4292" s="1" t="str">
        <x:v>get_fund_performance_efd396d3cd9bc676.json</x:v>
      </x:c>
    </x:row>
    <x:row r="4293" ht="25" customHeight="1">
      <x:c r="A4293" s="1" t="str">
        <x:v>588080.SH</x:v>
      </x:c>
      <x:c r="B4293" s="7" t="d">
        <x:v>2026-07-31T00:00:00.000Z</x:v>
      </x:c>
      <x:c r="C4293" s="8" t="n">
        <x:v>24250628100</x:v>
      </x:c>
      <x:c r="D4293" s="9" t="n">
        <x:v>1.674</x:v>
      </x:c>
      <x:c r="E4293" s="9" t="n">
        <x:f>IF(COUNT(C4293:D4293)=2,C4293*D4293/100000000,"n.a.")</x:f>
        <x:v>405.95551439400003</x:v>
      </x:c>
      <x:c r="F4293" s="1" t="str">
        <x:v>get_fund_holders_d208616395cf29e5.json</x:v>
      </x:c>
      <x:c r="G4293" s="1" t="str">
        <x:v>get_fund_performance_436bcdb0b10648ba.json</x:v>
      </x:c>
    </x:row>
    <x:row r="4294" ht="25" customHeight="1">
      <x:c r="A4294" s="1" t="str">
        <x:v>588090.SH</x:v>
      </x:c>
      <x:c r="B4294" s="7" t="d">
        <x:v>2026-07-31T00:00:00.000Z</x:v>
      </x:c>
      <x:c r="C4294" s="8" t="n">
        <x:v>2955072800</x:v>
      </x:c>
      <x:c r="D4294" s="9" t="n">
        <x:v>1.683</x:v>
      </x:c>
      <x:c r="E4294" s="9" t="n">
        <x:f>IF(COUNT(C4294:D4294)=2,C4294*D4294/100000000,"n.a.")</x:f>
        <x:v>49.73387522400001</x:v>
      </x:c>
      <x:c r="F4294" s="1" t="str">
        <x:v>get_fund_holders_0e8c333096cb6d9b.json</x:v>
      </x:c>
      <x:c r="G4294" s="1" t="str">
        <x:v>get_fund_performance_5d7f4203664c3089.json</x:v>
      </x:c>
    </x:row>
    <x:row r="4295" ht="25" customHeight="1">
      <x:c r="A4295" s="1" t="str">
        <x:v>588150.SH</x:v>
      </x:c>
      <x:c r="B4295" s="7" t="d">
        <x:v>2026-07-31T00:00:00.000Z</x:v>
      </x:c>
      <x:c r="C4295" s="8" t="n">
        <x:v>373432600</x:v>
      </x:c>
      <x:c r="D4295" s="9" t="n">
        <x:v>1.1588</x:v>
      </x:c>
      <x:c r="E4295" s="9" t="n">
        <x:f>IF(COUNT(C4295:D4295)=2,C4295*D4295/100000000,"n.a.")</x:f>
        <x:v>4.3273369688</x:v>
      </x:c>
      <x:c r="F4295" s="1" t="str">
        <x:v>get_fund_holders_9969b0d406d0b745.json</x:v>
      </x:c>
      <x:c r="G4295" s="1" t="str">
        <x:v>get_fund_performance_e05a94b547791553.json</x:v>
      </x:c>
    </x:row>
    <x:row r="4296" ht="25" customHeight="1">
      <x:c r="A4296" s="1" t="str">
        <x:v>588180.SH</x:v>
      </x:c>
      <x:c r="B4296" s="7" t="d">
        <x:v>2026-07-31T00:00:00.000Z</x:v>
      </x:c>
      <x:c r="C4296" s="8" t="n">
        <x:v>738353700</x:v>
      </x:c>
      <x:c r="D4296" s="9" t="n">
        <x:v>1.0667</x:v>
      </x:c>
      <x:c r="E4296" s="9" t="n">
        <x:f>IF(COUNT(C4296:D4296)=2,C4296*D4296/100000000,"n.a.")</x:f>
        <x:v>7.8760189179</x:v>
      </x:c>
      <x:c r="F4296" s="1" t="str">
        <x:v>get_fund_holders_a16d4a3c86b477e3.json</x:v>
      </x:c>
      <x:c r="G4296" s="1" t="str">
        <x:v>get_fund_performance_dbfdb5899fd5fed8.json</x:v>
      </x:c>
    </x:row>
    <x:row r="4297" ht="25" customHeight="1">
      <x:c r="A4297" s="1" t="str">
        <x:v>588280.SH</x:v>
      </x:c>
      <x:c r="B4297" s="7" t="d">
        <x:v>2026-07-31T00:00:00.000Z</x:v>
      </x:c>
      <x:c r="C4297" s="8" t="n">
        <x:v>384121000</x:v>
      </x:c>
      <x:c r="D4297" s="9" t="n">
        <x:v>1.1773</x:v>
      </x:c>
      <x:c r="E4297" s="9" t="n">
        <x:f>IF(COUNT(C4297:D4297)=2,C4297*D4297/100000000,"n.a.")</x:f>
        <x:v>4.522256533</x:v>
      </x:c>
      <x:c r="F4297" s="1" t="str">
        <x:v>get_fund_holders_e06a4127f41e102c.json</x:v>
      </x:c>
      <x:c r="G4297" s="1" t="str">
        <x:v>get_fund_performance_40a67205fc558839.json</x:v>
      </x:c>
    </x:row>
    <x:row r="4298" ht="25" customHeight="1">
      <x:c r="A4298" s="1" t="str">
        <x:v>588720.SH</x:v>
      </x:c>
      <x:c r="B4298" s="7" t="d">
        <x:v>2026-07-31T00:00:00.000Z</x:v>
      </x:c>
      <x:c r="C4298" s="8" t="n">
        <x:v>107241800</x:v>
      </x:c>
      <x:c r="D4298" s="9" t="n">
        <x:v>1.6602</x:v>
      </x:c>
      <x:c r="E4298" s="9" t="n">
        <x:f>IF(COUNT(C4298:D4298)=2,C4298*D4298/100000000,"n.a.")</x:f>
        <x:v>1.7804283635999998</x:v>
      </x:c>
      <x:c r="F4298" s="1" t="str">
        <x:v>get_fund_holders_522e7c68c534d3b2.json</x:v>
      </x:c>
      <x:c r="G4298" s="1" t="str">
        <x:v>get_fund_performance_5d7f4203664c3089.json</x:v>
      </x:c>
    </x:row>
    <x:row r="4299" ht="25" customHeight="1">
      <x:c r="A4299" s="1" t="str">
        <x:v>588840.SH</x:v>
      </x:c>
      <x:c r="B4299" s="7" t="d">
        <x:v>2026-07-31T00:00:00.000Z</x:v>
      </x:c>
      <x:c r="C4299" s="8" t="n">
        <x:v>67236000</x:v>
      </x:c>
      <x:c r="D4299" s="9" t="n">
        <x:v>1.5134</x:v>
      </x:c>
      <x:c r="E4299" s="9" t="n">
        <x:f>IF(COUNT(C4299:D4299)=2,C4299*D4299/100000000,"n.a.")</x:f>
        <x:v>1.0175496240000002</x:v>
      </x:c>
      <x:c r="F4299" s="1" t="str">
        <x:v>get_fund_holders_0b63176527658f63.json</x:v>
      </x:c>
      <x:c r="G4299" s="1" t="str">
        <x:v>get_fund_performance_132f843fe326f0e9.json</x:v>
      </x:c>
    </x:row>
    <x:row r="4300" ht="25" customHeight="1">
      <x:c r="A4300" s="1" t="str">
        <x:v>588870.SH</x:v>
      </x:c>
      <x:c r="B4300" s="7" t="d">
        <x:v>2026-07-31T00:00:00.000Z</x:v>
      </x:c>
      <x:c r="C4300" s="8" t="n">
        <x:v>764552000</x:v>
      </x:c>
      <x:c r="D4300" s="9" t="n">
        <x:v>1.6612</x:v>
      </x:c>
      <x:c r="E4300" s="9" t="n">
        <x:f>IF(COUNT(C4300:D4300)=2,C4300*D4300/100000000,"n.a.")</x:f>
        <x:v>12.700737824</x:v>
      </x:c>
      <x:c r="F4300" s="1" t="str">
        <x:v>get_fund_holders_caa4c3c02f912995.json</x:v>
      </x:c>
      <x:c r="G4300" s="1" t="str">
        <x:v>get_fund_performance_efd396d3cd9bc676.json</x:v>
      </x:c>
    </x:row>
    <x:row r="4301" ht="25" customHeight="1">
      <x:c r="A4301" s="1" t="str">
        <x:v>588940.SH</x:v>
      </x:c>
      <x:c r="B4301" s="7" t="d">
        <x:v>2026-07-31T00:00:00.000Z</x:v>
      </x:c>
      <x:c r="C4301" s="8" t="n">
        <x:v>2924840000</x:v>
      </x:c>
      <x:c r="D4301" s="9" t="n">
        <x:v>0.8466</x:v>
      </x:c>
      <x:c r="E4301" s="9" t="n">
        <x:f>IF(COUNT(C4301:D4301)=2,C4301*D4301/100000000,"n.a.")</x:f>
        <x:v>24.76169544</x:v>
      </x:c>
      <x:c r="F4301" s="1" t="str">
        <x:v>get_fund_holders_dd0a9debd3f4f444.json</x:v>
      </x:c>
      <x:c r="G4301" s="1" t="str">
        <x:v>get_fund_performance_45fcf26c430218d7.json</x:v>
      </x:c>
    </x:row>
    <x:row r="4302" ht="25" customHeight="1">
      <x:c r="A4302" s="1" t="str">
        <x:v>588950.SH</x:v>
      </x:c>
      <x:c r="B4302" s="7" t="d">
        <x:v>2026-07-31T00:00:00.000Z</x:v>
      </x:c>
      <x:c r="C4302" s="8" t="n">
        <x:v>617729700</x:v>
      </x:c>
      <x:c r="D4302" s="9" t="n">
        <x:v>1.71</x:v>
      </x:c>
      <x:c r="E4302" s="9" t="n">
        <x:f>IF(COUNT(C4302:D4302)=2,C4302*D4302/100000000,"n.a.")</x:f>
        <x:v>10.56317787</x:v>
      </x:c>
      <x:c r="F4302" s="1" t="str">
        <x:v>get_fund_holders_d208616395cf29e5.json</x:v>
      </x:c>
      <x:c r="G4302" s="1" t="str">
        <x:v>get_fund_performance_436bcdb0b10648ba.json</x:v>
      </x:c>
    </x:row>
    <x:row r="4303" ht="25" customHeight="1">
      <x:c r="A4303" s="1" t="str">
        <x:v>589150.SH</x:v>
      </x:c>
      <x:c r="B4303" s="7" t="d">
        <x:v>2026-07-31T00:00:00.000Z</x:v>
      </x:c>
      <x:c r="C4303" s="8" t="n">
        <x:v>761437200</x:v>
      </x:c>
      <x:c r="D4303" s="9" t="n">
        <x:v>1.1835</x:v>
      </x:c>
      <x:c r="E4303" s="9" t="n">
        <x:f>IF(COUNT(C4303:D4303)=2,C4303*D4303/100000000,"n.a.")</x:f>
        <x:v>9.011609262</x:v>
      </x:c>
      <x:c r="F4303" s="1" t="str">
        <x:v>get_fund_holders_9969b0d406d0b745.json</x:v>
      </x:c>
      <x:c r="G4303" s="1" t="str">
        <x:v>get_fund_performance_e05a94b547791553.json</x:v>
      </x:c>
    </x:row>
    <x:row r="4304" ht="25" customHeight="1">
      <x:c r="A4304" s="1" t="str">
        <x:v>589360.SH</x:v>
      </x:c>
      <x:c r="B4304" s="7" t="d">
        <x:v>2026-07-31T00:00:00.000Z</x:v>
      </x:c>
      <x:c r="C4304" s="8" t="n">
        <x:v>2567174000</x:v>
      </x:c>
      <x:c r="D4304" s="9" t="n">
        <x:v>0.8446</x:v>
      </x:c>
      <x:c r="E4304" s="9" t="n">
        <x:f>IF(COUNT(C4304:D4304)=2,C4304*D4304/100000000,"n.a.")</x:f>
        <x:v>21.682351604</x:v>
      </x:c>
      <x:c r="F4304" s="1" t="str">
        <x:v>get_fund_holders_6945901b696ca7c1.json</x:v>
      </x:c>
      <x:c r="G4304" s="1" t="str">
        <x:v>get_fund_performance_471c330b09cc8ef2.json</x:v>
      </x:c>
    </x:row>
    <x:row r="4305" ht="25" customHeight="1">
      <x:c r="A4305" s="1" t="str">
        <x:v>589850.SH</x:v>
      </x:c>
      <x:c r="B4305" s="7" t="d">
        <x:v>2026-07-31T00:00:00.000Z</x:v>
      </x:c>
      <x:c r="C4305" s="8" t="n">
        <x:v>793057000</x:v>
      </x:c>
      <x:c r="D4305" s="9" t="n">
        <x:v>1.5683</x:v>
      </x:c>
      <x:c r="E4305" s="9" t="n">
        <x:f>IF(COUNT(C4305:D4305)=2,C4305*D4305/100000000,"n.a.")</x:f>
        <x:v>12.437512930999999</x:v>
      </x:c>
      <x:c r="F4305" s="1" t="str">
        <x:v>get_fund_holders_d7a48f04a3675863.json</x:v>
      </x:c>
      <x:c r="G4305" s="1" t="str">
        <x:v>get_fund_performance_8e72c41e3db9b3ba.json</x:v>
      </x:c>
    </x:row>
    <x:row r="4306" ht="25" customHeight="1">
      <x:c r="A4306" s="1" t="str">
        <x:v>159205.SZ</x:v>
      </x:c>
      <x:c r="B4306" s="7" t="d">
        <x:v>2026-08-03T00:00:00.000Z</x:v>
      </x:c>
      <x:c r="C4306" s="8" t="n">
        <x:v>757056064</x:v>
      </x:c>
      <x:c r="D4306" s="9" t="n">
        <x:v>1.622</x:v>
      </x:c>
      <x:c r="E4306" s="9" t="n">
        <x:f>IF(COUNT(C4306:D4306)=2,C4306*D4306/100000000,"n.a.")</x:f>
        <x:v>12.27944935808</x:v>
      </x:c>
      <x:c r="F4306" s="1" t="str">
        <x:v>get_fund_holders_dd0a9debd3f4f444.json</x:v>
      </x:c>
      <x:c r="G4306" s="1" t="str">
        <x:v>get_fund_performance_45fcf26c430218d7.json</x:v>
      </x:c>
    </x:row>
    <x:row r="4307" ht="25" customHeight="1">
      <x:c r="A4307" s="1" t="str">
        <x:v>159247.SZ</x:v>
      </x:c>
      <x:c r="B4307" s="7" t="d">
        <x:v>2026-08-03T00:00:00.000Z</x:v>
      </x:c>
      <x:c r="C4307" s="8" t="n">
        <x:v>571984966</x:v>
      </x:c>
      <x:c r="D4307" s="9" t="n">
        <x:v>0.993</x:v>
      </x:c>
      <x:c r="E4307" s="9" t="n">
        <x:f>IF(COUNT(C4307:D4307)=2,C4307*D4307/100000000,"n.a.")</x:f>
        <x:v>5.67981071238</x:v>
      </x:c>
      <x:c r="F4307" s="1" t="str">
        <x:v>get_fund_holders_fadd370a28d51cf3.json</x:v>
      </x:c>
      <x:c r="G4307" s="1" t="str">
        <x:v>get_fund_performance_bf1ce8849823faae.json</x:v>
      </x:c>
    </x:row>
    <x:row r="4308" ht="25" customHeight="1">
      <x:c r="A4308" s="1" t="str">
        <x:v>159300.SZ</x:v>
      </x:c>
      <x:c r="B4308" s="7" t="d">
        <x:v>2026-08-03T00:00:00.000Z</x:v>
      </x:c>
      <x:c r="C4308" s="8" t="n">
        <x:v>439258097</x:v>
      </x:c>
      <x:c r="D4308" s="9" t="n">
        <x:v>4.9288</x:v>
      </x:c>
      <x:c r="E4308" s="9" t="n">
        <x:f>IF(COUNT(C4308:D4308)=2,C4308*D4308/100000000,"n.a.")</x:f>
        <x:v>21.650153084935997</x:v>
      </x:c>
      <x:c r="F4308" s="1" t="str">
        <x:v>get_fund_holders_b7b2fd863d7cae37.json</x:v>
      </x:c>
      <x:c r="G4308" s="1" t="str">
        <x:v>get_fund_performance_782c037bcb449f29.json</x:v>
      </x:c>
    </x:row>
    <x:row r="4309" ht="25" customHeight="1">
      <x:c r="A4309" s="1" t="str">
        <x:v>159330.SZ</x:v>
      </x:c>
      <x:c r="B4309" s="7" t="d">
        <x:v>2026-08-03T00:00:00.000Z</x:v>
      </x:c>
      <x:c r="C4309" s="8" t="n">
        <x:v>494801009</x:v>
      </x:c>
      <x:c r="D4309" s="9" t="n">
        <x:v>1.4202</x:v>
      </x:c>
      <x:c r="E4309" s="9" t="n">
        <x:f>IF(COUNT(C4309:D4309)=2,C4309*D4309/100000000,"n.a.")</x:f>
        <x:v>7.027163929817999</x:v>
      </x:c>
      <x:c r="F4309" s="1" t="str">
        <x:v>get_fund_holders_db155956e659ea95.json</x:v>
      </x:c>
      <x:c r="G4309" s="1" t="str">
        <x:v>get_fund_performance_ac2efc383ca02be2.json</x:v>
      </x:c>
    </x:row>
    <x:row r="4310" ht="25" customHeight="1">
      <x:c r="A4310" s="1" t="str">
        <x:v>159337.SZ</x:v>
      </x:c>
      <x:c r="B4310" s="7" t="d">
        <x:v>2026-08-03T00:00:00.000Z</x:v>
      </x:c>
      <x:c r="C4310" s="8" t="n">
        <x:v>303710611</x:v>
      </x:c>
      <x:c r="D4310" s="9" t="n">
        <x:v>1.6936</x:v>
      </x:c>
      <x:c r="E4310" s="9" t="n">
        <x:f>IF(COUNT(C4310:D4310)=2,C4310*D4310/100000000,"n.a.")</x:f>
        <x:v>5.143642907896</x:v>
      </x:c>
      <x:c r="F4310" s="1" t="str">
        <x:v>get_fund_holders_0f3e86d571c495d7.json</x:v>
      </x:c>
      <x:c r="G4310" s="1" t="str">
        <x:v>get_fund_performance_5896dab4189c2620.json</x:v>
      </x:c>
    </x:row>
    <x:row r="4311" ht="25" customHeight="1">
      <x:c r="A4311" s="1" t="str">
        <x:v>159393.SZ</x:v>
      </x:c>
      <x:c r="B4311" s="7" t="d">
        <x:v>2026-08-03T00:00:00.000Z</x:v>
      </x:c>
      <x:c r="C4311" s="8" t="n">
        <x:v>95146342</x:v>
      </x:c>
      <x:c r="D4311" s="9" t="n">
        <x:v>4.8709</x:v>
      </x:c>
      <x:c r="E4311" s="9" t="n">
        <x:f>IF(COUNT(C4311:D4311)=2,C4311*D4311/100000000,"n.a.")</x:f>
        <x:v>4.634483172478</x:v>
      </x:c>
      <x:c r="F4311" s="1" t="str">
        <x:v>get_fund_holders_9f97c20db2568193.json</x:v>
      </x:c>
      <x:c r="G4311" s="1" t="str">
        <x:v>get_fund_performance_cc51021ca3a41cab.json</x:v>
      </x:c>
    </x:row>
    <x:row r="4312" ht="25" customHeight="1">
      <x:c r="A4312" s="1" t="str">
        <x:v>159500.SZ</x:v>
      </x:c>
      <x:c r="B4312" s="7" t="d">
        <x:v>2026-08-03T00:00:00.000Z</x:v>
      </x:c>
      <x:c r="C4312" s="8" t="n">
        <x:v>252538865</x:v>
      </x:c>
      <x:c r="D4312" s="9" t="n">
        <x:v>1.1115</x:v>
      </x:c>
      <x:c r="E4312" s="9" t="n">
        <x:f>IF(COUNT(C4312:D4312)=2,C4312*D4312/100000000,"n.a.")</x:f>
        <x:v>2.8069694844749997</x:v>
      </x:c>
      <x:c r="F4312" s="1" t="str">
        <x:v>get_fund_holders_cb7a47267215c1da.json</x:v>
      </x:c>
      <x:c r="G4312" s="1" t="str">
        <x:v>get_fund_performance_7bf0efc786c27bf1.json</x:v>
      </x:c>
    </x:row>
    <x:row r="4313" ht="25" customHeight="1">
      <x:c r="A4313" s="1" t="str">
        <x:v>159531.SZ</x:v>
      </x:c>
      <x:c r="B4313" s="7" t="d">
        <x:v>2026-08-03T00:00:00.000Z</x:v>
      </x:c>
      <x:c r="C4313" s="8" t="n">
        <x:v>1080608406</x:v>
      </x:c>
      <x:c r="D4313" s="9" t="n">
        <x:v>1.3189</x:v>
      </x:c>
      <x:c r="E4313" s="9" t="n">
        <x:f>IF(COUNT(C4313:D4313)=2,C4313*D4313/100000000,"n.a.")</x:f>
        <x:v>14.252144266734</x:v>
      </x:c>
      <x:c r="F4313" s="1" t="str">
        <x:v>get_fund_holders_6dc695d00ba15682.json</x:v>
      </x:c>
      <x:c r="G4313" s="1" t="str">
        <x:v>get_fund_performance_e916a21462249c2f.json</x:v>
      </x:c>
    </x:row>
    <x:row r="4314" ht="25" customHeight="1">
      <x:c r="A4314" s="1" t="str">
        <x:v>159532.SZ</x:v>
      </x:c>
      <x:c r="B4314" s="7" t="d">
        <x:v>2026-08-03T00:00:00.000Z</x:v>
      </x:c>
      <x:c r="C4314" s="8" t="n">
        <x:v>181564791</x:v>
      </x:c>
      <x:c r="D4314" s="9" t="n">
        <x:v>1.4964</x:v>
      </x:c>
      <x:c r="E4314" s="9" t="n">
        <x:f>IF(COUNT(C4314:D4314)=2,C4314*D4314/100000000,"n.a.")</x:f>
        <x:v>2.716935532524</x:v>
      </x:c>
      <x:c r="F4314" s="1" t="str">
        <x:v>get_fund_holders_6dc695d00ba15682.json</x:v>
      </x:c>
      <x:c r="G4314" s="1" t="str">
        <x:v>get_fund_performance_e916a21462249c2f.json</x:v>
      </x:c>
    </x:row>
    <x:row r="4315" ht="25" customHeight="1">
      <x:c r="A4315" s="1" t="str">
        <x:v>159533.SZ</x:v>
      </x:c>
      <x:c r="B4315" s="7" t="d">
        <x:v>2026-08-03T00:00:00.000Z</x:v>
      </x:c>
      <x:c r="C4315" s="8" t="n">
        <x:v>15458785</x:v>
      </x:c>
      <x:c r="D4315" s="9" t="n">
        <x:v>1.7407</x:v>
      </x:c>
      <x:c r="E4315" s="9" t="n">
        <x:f>IF(COUNT(C4315:D4315)=2,C4315*D4315/100000000,"n.a.")</x:f>
        <x:v>0.269091070495</x:v>
      </x:c>
      <x:c r="F4315" s="1" t="str">
        <x:v>get_fund_holders_2726ab4790466ee0.json</x:v>
      </x:c>
      <x:c r="G4315" s="1" t="str">
        <x:v>get_fund_performance_cb9287801365b0fc.json</x:v>
      </x:c>
    </x:row>
    <x:row r="4316" ht="25" customHeight="1">
      <x:c r="A4316" s="1" t="str">
        <x:v>159535.SZ</x:v>
      </x:c>
      <x:c r="B4316" s="7" t="d">
        <x:v>2026-08-03T00:00:00.000Z</x:v>
      </x:c>
      <x:c r="C4316" s="8" t="n">
        <x:v>28981088</x:v>
      </x:c>
      <x:c r="D4316" s="9" t="n">
        <x:v>1.3413</x:v>
      </x:c>
      <x:c r="E4316" s="9" t="n">
        <x:f>IF(COUNT(C4316:D4316)=2,C4316*D4316/100000000,"n.a.")</x:f>
        <x:v>0.388723333344</x:v>
      </x:c>
      <x:c r="F4316" s="1" t="str">
        <x:v>get_fund_holders_b0ac19f70da2b9d6.json</x:v>
      </x:c>
      <x:c r="G4316" s="1" t="str">
        <x:v>get_fund_performance_8091d233a91473cf.json</x:v>
      </x:c>
    </x:row>
    <x:row r="4317" ht="25" customHeight="1">
      <x:c r="A4317" s="1" t="str">
        <x:v>159536.SZ</x:v>
      </x:c>
      <x:c r="B4317" s="7" t="d">
        <x:v>2026-08-03T00:00:00.000Z</x:v>
      </x:c>
      <x:c r="C4317" s="8" t="n">
        <x:v>69261589</x:v>
      </x:c>
      <x:c r="D4317" s="9" t="n">
        <x:v>1.2631</x:v>
      </x:c>
      <x:c r="E4317" s="9" t="n">
        <x:f>IF(COUNT(C4317:D4317)=2,C4317*D4317/100000000,"n.a.")</x:f>
        <x:v>0.874843130659</x:v>
      </x:c>
      <x:c r="F4317" s="1" t="str">
        <x:v>get_fund_holders_b0ac19f70da2b9d6.json</x:v>
      </x:c>
      <x:c r="G4317" s="1" t="str">
        <x:v>get_fund_performance_8091d233a91473cf.json</x:v>
      </x:c>
    </x:row>
    <x:row r="4318" ht="25" customHeight="1">
      <x:c r="A4318" s="1" t="str">
        <x:v>159629.SZ</x:v>
      </x:c>
      <x:c r="B4318" s="7" t="d">
        <x:v>2026-08-03T00:00:00.000Z</x:v>
      </x:c>
      <x:c r="C4318" s="8" t="n">
        <x:v>975252663</x:v>
      </x:c>
      <x:c r="D4318" s="9" t="n">
        <x:v>2.9581</x:v>
      </x:c>
      <x:c r="E4318" s="9" t="n">
        <x:f>IF(COUNT(C4318:D4318)=2,C4318*D4318/100000000,"n.a.")</x:f>
        <x:v>28.848949024203</x:v>
      </x:c>
      <x:c r="F4318" s="1" t="str">
        <x:v>get_fund_holders_f06ed8ca04a5c3cd.json</x:v>
      </x:c>
      <x:c r="G4318" s="1" t="str">
        <x:v>get_fund_performance_7ef9212eaf1828ff.json</x:v>
      </x:c>
    </x:row>
    <x:row r="4319" ht="25" customHeight="1">
      <x:c r="A4319" s="1" t="str">
        <x:v>159633.SZ</x:v>
      </x:c>
      <x:c r="B4319" s="7" t="d">
        <x:v>2026-08-03T00:00:00.000Z</x:v>
      </x:c>
      <x:c r="C4319" s="8" t="n">
        <x:v>1896162658</x:v>
      </x:c>
      <x:c r="D4319" s="9" t="n">
        <x:v>3.0232</x:v>
      </x:c>
      <x:c r="E4319" s="9" t="n">
        <x:f>IF(COUNT(C4319:D4319)=2,C4319*D4319/100000000,"n.a.")</x:f>
        <x:v>57.324789476656</x:v>
      </x:c>
      <x:c r="F4319" s="1" t="str">
        <x:v>get_fund_holders_cdfe40210f5aa2b8.json</x:v>
      </x:c>
      <x:c r="G4319" s="1" t="str">
        <x:v>get_fund_performance_240cbda96a3d63f3.json</x:v>
      </x:c>
    </x:row>
    <x:row r="4320" ht="25" customHeight="1">
      <x:c r="A4320" s="1" t="str">
        <x:v>159673.SZ</x:v>
      </x:c>
      <x:c r="B4320" s="7" t="d">
        <x:v>2026-08-03T00:00:00.000Z</x:v>
      </x:c>
      <x:c r="C4320" s="8" t="n">
        <x:v>1863528385</x:v>
      </x:c>
      <x:c r="D4320" s="9" t="n">
        <x:v>1.2657</x:v>
      </x:c>
      <x:c r="E4320" s="9" t="n">
        <x:f>IF(COUNT(C4320:D4320)=2,C4320*D4320/100000000,"n.a.")</x:f>
        <x:v>23.586678768945003</x:v>
      </x:c>
      <x:c r="F4320" s="1" t="str">
        <x:v>get_fund_holders_1d7b543e33e514b4.json</x:v>
      </x:c>
      <x:c r="G4320" s="1" t="str">
        <x:v>get_fund_performance_7c60e350c6141c53.json</x:v>
      </x:c>
    </x:row>
    <x:row r="4321" ht="25" customHeight="1">
      <x:c r="A4321" s="1" t="str">
        <x:v>159808.SZ</x:v>
      </x:c>
      <x:c r="B4321" s="7" t="d">
        <x:v>2026-08-03T00:00:00.000Z</x:v>
      </x:c>
      <x:c r="C4321" s="8" t="n">
        <x:v>51484790</x:v>
      </x:c>
      <x:c r="D4321" s="9" t="n">
        <x:v>1.2805</x:v>
      </x:c>
      <x:c r="E4321" s="9" t="n">
        <x:f>IF(COUNT(C4321:D4321)=2,C4321*D4321/100000000,"n.a.")</x:f>
        <x:v>0.65926273595</x:v>
      </x:c>
      <x:c r="F4321" s="1" t="str">
        <x:v>get_fund_holders_e011263fc4341082.json</x:v>
      </x:c>
      <x:c r="G4321" s="1" t="str">
        <x:v>get_fund_performance_23d6e3cf533bf329.json</x:v>
      </x:c>
    </x:row>
    <x:row r="4322" ht="25" customHeight="1">
      <x:c r="A4322" s="1" t="str">
        <x:v>159810.SZ</x:v>
      </x:c>
      <x:c r="B4322" s="7" t="d">
        <x:v>2026-08-03T00:00:00.000Z</x:v>
      </x:c>
      <x:c r="C4322" s="8" t="n">
        <x:v>60475458</x:v>
      </x:c>
      <x:c r="D4322" s="9" t="n">
        <x:v>1.3303</x:v>
      </x:c>
      <x:c r="E4322" s="9" t="n">
        <x:f>IF(COUNT(C4322:D4322)=2,C4322*D4322/100000000,"n.a.")</x:f>
        <x:v>0.804505017774</x:v>
      </x:c>
      <x:c r="F4322" s="1" t="str">
        <x:v>get_fund_holders_e011263fc4341082.json</x:v>
      </x:c>
      <x:c r="G4322" s="1" t="str">
        <x:v>get_fund_performance_23d6e3cf533bf329.json</x:v>
      </x:c>
    </x:row>
    <x:row r="4323" ht="25" customHeight="1">
      <x:c r="A4323" s="1" t="str">
        <x:v>159820.SZ</x:v>
      </x:c>
      <x:c r="B4323" s="7" t="d">
        <x:v>2026-08-03T00:00:00.000Z</x:v>
      </x:c>
      <x:c r="C4323" s="8" t="n">
        <x:v>1378908470</x:v>
      </x:c>
      <x:c r="D4323" s="9" t="n">
        <x:v>1.2877</x:v>
      </x:c>
      <x:c r="E4323" s="9" t="n">
        <x:f>IF(COUNT(C4323:D4323)=2,C4323*D4323/100000000,"n.a.")</x:f>
        <x:v>17.75620436819</x:v>
      </x:c>
      <x:c r="F4323" s="1" t="str">
        <x:v>get_fund_holders_4a5b486412b93368.json</x:v>
      </x:c>
      <x:c r="G4323" s="1" t="str">
        <x:v>get_fund_performance_d3b8a29dbfda12d5.json</x:v>
      </x:c>
    </x:row>
    <x:row r="4324" ht="25" customHeight="1">
      <x:c r="A4324" s="1" t="str">
        <x:v>159821.SZ</x:v>
      </x:c>
      <x:c r="B4324" s="7" t="d">
        <x:v>2026-08-03T00:00:00.000Z</x:v>
      </x:c>
      <x:c r="C4324" s="8" t="n">
        <x:v>65920000</x:v>
      </x:c>
      <x:c r="D4324" s="9" t="n">
        <x:v>1.2451</x:v>
      </x:c>
      <x:c r="E4324" s="9" t="n">
        <x:f>IF(COUNT(C4324:D4324)=2,C4324*D4324/100000000,"n.a.")</x:f>
        <x:v>0.82076992</x:v>
      </x:c>
      <x:c r="F4324" s="1" t="str">
        <x:v>get_fund_holders_6f3a5c30140a2cc7.json</x:v>
      </x:c>
      <x:c r="G4324" s="1" t="str">
        <x:v>get_fund_performance_ddc316222fa0f340.json</x:v>
      </x:c>
    </x:row>
    <x:row r="4325" ht="25" customHeight="1">
      <x:c r="A4325" s="1" t="str">
        <x:v>159845.SZ</x:v>
      </x:c>
      <x:c r="B4325" s="7" t="d">
        <x:v>2026-08-03T00:00:00.000Z</x:v>
      </x:c>
      <x:c r="C4325" s="8" t="n">
        <x:v>5424425606</x:v>
      </x:c>
      <x:c r="D4325" s="9" t="n">
        <x:v>2.9458</x:v>
      </x:c>
      <x:c r="E4325" s="9" t="n">
        <x:f>IF(COUNT(C4325:D4325)=2,C4325*D4325/100000000,"n.a.")</x:f>
        <x:v>159.792729501548</x:v>
      </x:c>
      <x:c r="F4325" s="1" t="str">
        <x:v>get_fund_holders_cdfe40210f5aa2b8.json</x:v>
      </x:c>
      <x:c r="G4325" s="1" t="str">
        <x:v>get_fund_performance_240cbda96a3d63f3.json</x:v>
      </x:c>
    </x:row>
    <x:row r="4326" ht="25" customHeight="1">
      <x:c r="A4326" s="1" t="str">
        <x:v>159908.SZ</x:v>
      </x:c>
      <x:c r="B4326" s="7" t="d">
        <x:v>2026-08-03T00:00:00.000Z</x:v>
      </x:c>
      <x:c r="C4326" s="8" t="n">
        <x:v>325229029</x:v>
      </x:c>
      <x:c r="D4326" s="9" t="n">
        <x:v>3.094</x:v>
      </x:c>
      <x:c r="E4326" s="9" t="n">
        <x:f>IF(COUNT(C4326:D4326)=2,C4326*D4326/100000000,"n.a.")</x:f>
        <x:v>10.06258615726</x:v>
      </x:c>
      <x:c r="F4326" s="1" t="str">
        <x:v>get_fund_holders_f72299d2431949fb.json</x:v>
      </x:c>
      <x:c r="G4326" s="1" t="str">
        <x:v>get_fund_performance_c6948bae147698fe.json</x:v>
      </x:c>
    </x:row>
    <x:row r="4327" ht="25" customHeight="1">
      <x:c r="A4327" s="1" t="str">
        <x:v>159915.SZ</x:v>
      </x:c>
      <x:c r="B4327" s="7" t="d">
        <x:v>2026-08-03T00:00:00.000Z</x:v>
      </x:c>
      <x:c r="C4327" s="8" t="n">
        <x:v>20359454936</x:v>
      </x:c>
      <x:c r="D4327" s="9" t="n">
        <x:v>3.3251</x:v>
      </x:c>
      <x:c r="E4327" s="9" t="n">
        <x:f>IF(COUNT(C4327:D4327)=2,C4327*D4327/100000000,"n.a.")</x:f>
        <x:v>676.9722360769359</x:v>
      </x:c>
      <x:c r="F4327" s="1" t="str">
        <x:v>get_fund_holders_f7a47e9d730c119a.json</x:v>
      </x:c>
      <x:c r="G4327" s="1" t="str">
        <x:v>get_fund_performance_822b984e855b6212.json</x:v>
      </x:c>
    </x:row>
    <x:row r="4328" ht="25" customHeight="1">
      <x:c r="A4328" s="1" t="str">
        <x:v>159919.SZ</x:v>
      </x:c>
      <x:c r="B4328" s="7" t="d">
        <x:v>2026-08-03T00:00:00.000Z</x:v>
      </x:c>
      <x:c r="C4328" s="8" t="n">
        <x:v>6705216676</x:v>
      </x:c>
      <x:c r="D4328" s="9" t="n">
        <x:v>4.8023</x:v>
      </x:c>
      <x:c r="E4328" s="9" t="n">
        <x:f>IF(COUNT(C4328:D4328)=2,C4328*D4328/100000000,"n.a.")</x:f>
        <x:v>322.004620431548</x:v>
      </x:c>
      <x:c r="F4328" s="1" t="str">
        <x:v>get_fund_holders_1d7b543e33e514b4.json</x:v>
      </x:c>
      <x:c r="G4328" s="1" t="str">
        <x:v>get_fund_performance_7c60e350c6141c53.json</x:v>
      </x:c>
    </x:row>
    <x:row r="4329" ht="25" customHeight="1">
      <x:c r="A4329" s="1" t="str">
        <x:v>159922.SZ</x:v>
      </x:c>
      <x:c r="B4329" s="7" t="d">
        <x:v>2026-08-03T00:00:00.000Z</x:v>
      </x:c>
      <x:c r="C4329" s="8" t="n">
        <x:v>3025676765</x:v>
      </x:c>
      <x:c r="D4329" s="9" t="n">
        <x:v>3.0124</x:v>
      </x:c>
      <x:c r="E4329" s="9" t="n">
        <x:f>IF(COUNT(C4329:D4329)=2,C4329*D4329/100000000,"n.a.")</x:f>
        <x:v>91.14548686885999</x:v>
      </x:c>
      <x:c r="F4329" s="1" t="str">
        <x:v>get_fund_holders_642ec0bcd548408a.json</x:v>
      </x:c>
      <x:c r="G4329" s="1" t="str">
        <x:v>get_fund_performance_52dd6b7444cbe37f.json</x:v>
      </x:c>
    </x:row>
    <x:row r="4330" ht="25" customHeight="1">
      <x:c r="A4330" s="1" t="str">
        <x:v>159925.SZ</x:v>
      </x:c>
      <x:c r="B4330" s="7" t="d">
        <x:v>2026-08-03T00:00:00.000Z</x:v>
      </x:c>
      <x:c r="C4330" s="8" t="n">
        <x:v>620420856</x:v>
      </x:c>
      <x:c r="D4330" s="9" t="n">
        <x:v>4.6721</x:v>
      </x:c>
      <x:c r="E4330" s="9" t="n">
        <x:f>IF(COUNT(C4330:D4330)=2,C4330*D4330/100000000,"n.a.")</x:f>
        <x:v>28.986682813176003</x:v>
      </x:c>
      <x:c r="F4330" s="1" t="str">
        <x:v>get_fund_holders_9654d298fd7411b0.json</x:v>
      </x:c>
      <x:c r="G4330" s="1" t="str">
        <x:v>get_fund_performance_1d4a9808e8556da1.json</x:v>
      </x:c>
    </x:row>
    <x:row r="4331" ht="25" customHeight="1">
      <x:c r="A4331" s="1" t="str">
        <x:v>159935.SZ</x:v>
      </x:c>
      <x:c r="B4331" s="7" t="d">
        <x:v>2026-08-03T00:00:00.000Z</x:v>
      </x:c>
      <x:c r="C4331" s="8" t="n">
        <x:v>27572956</x:v>
      </x:c>
      <x:c r="D4331" s="9" t="n">
        <x:v>2.3452</x:v>
      </x:c>
      <x:c r="E4331" s="9" t="n">
        <x:f>IF(COUNT(C4331:D4331)=2,C4331*D4331/100000000,"n.a.")</x:f>
        <x:v>0.646640964112</x:v>
      </x:c>
      <x:c r="F4331" s="1" t="str">
        <x:v>get_fund_holders_3a509cba2b0c91ea.json</x:v>
      </x:c>
      <x:c r="G4331" s="1" t="str">
        <x:v>get_fund_performance_aa085c9cb9fda8b6.json</x:v>
      </x:c>
    </x:row>
    <x:row r="4332" ht="25" customHeight="1">
      <x:c r="A4332" s="1" t="str">
        <x:v>159948.SZ</x:v>
      </x:c>
      <x:c r="B4332" s="7" t="d">
        <x:v>2026-08-03T00:00:00.000Z</x:v>
      </x:c>
      <x:c r="C4332" s="8" t="n">
        <x:v>1205697720</x:v>
      </x:c>
      <x:c r="D4332" s="9" t="n">
        <x:v>3.6652</x:v>
      </x:c>
      <x:c r="E4332" s="9" t="n">
        <x:f>IF(COUNT(C4332:D4332)=2,C4332*D4332/100000000,"n.a.")</x:f>
        <x:v>44.19123283344</x:v>
      </x:c>
      <x:c r="F4332" s="1" t="str">
        <x:v>get_fund_holders_fadd370a28d51cf3.json</x:v>
      </x:c>
      <x:c r="G4332" s="1" t="str">
        <x:v>get_fund_performance_bf1ce8849823faae.json</x:v>
      </x:c>
    </x:row>
    <x:row r="4333" ht="25" customHeight="1">
      <x:c r="A4333" s="1" t="str">
        <x:v>159952.SZ</x:v>
      </x:c>
      <x:c r="B4333" s="7" t="d">
        <x:v>2026-08-03T00:00:00.000Z</x:v>
      </x:c>
      <x:c r="C4333" s="8" t="n">
        <x:v>5500684929</x:v>
      </x:c>
      <x:c r="D4333" s="9" t="n">
        <x:v>2.0151</x:v>
      </x:c>
      <x:c r="E4333" s="9" t="n">
        <x:f>IF(COUNT(C4333:D4333)=2,C4333*D4333/100000000,"n.a.")</x:f>
        <x:v>110.844302004279</x:v>
      </x:c>
      <x:c r="F4333" s="1" t="str">
        <x:v>get_fund_holders_f72299d2431949fb.json</x:v>
      </x:c>
      <x:c r="G4333" s="1" t="str">
        <x:v>get_fund_performance_c6948bae147698fe.json</x:v>
      </x:c>
    </x:row>
    <x:row r="4334" ht="25" customHeight="1">
      <x:c r="A4334" s="1" t="str">
        <x:v>159956.SZ</x:v>
      </x:c>
      <x:c r="B4334" s="7" t="d">
        <x:v>2026-08-03T00:00:00.000Z</x:v>
      </x:c>
      <x:c r="C4334" s="8" t="n">
        <x:v>47978674</x:v>
      </x:c>
      <x:c r="D4334" s="9" t="n">
        <x:v>2.0989</x:v>
      </x:c>
      <x:c r="E4334" s="9" t="n">
        <x:f>IF(COUNT(C4334:D4334)=2,C4334*D4334/100000000,"n.a.")</x:f>
        <x:v>1.007024388586</x:v>
      </x:c>
      <x:c r="F4334" s="1" t="str">
        <x:v>get_fund_holders_6f3a5c30140a2cc7.json</x:v>
      </x:c>
      <x:c r="G4334" s="1" t="str">
        <x:v>get_fund_performance_ddc316222fa0f340.json</x:v>
      </x:c>
    </x:row>
    <x:row r="4335" ht="25" customHeight="1">
      <x:c r="A4335" s="1" t="str">
        <x:v>159957.SZ</x:v>
      </x:c>
      <x:c r="B4335" s="7" t="d">
        <x:v>2026-08-03T00:00:00.000Z</x:v>
      </x:c>
      <x:c r="C4335" s="8" t="n">
        <x:v>1276784560</x:v>
      </x:c>
      <x:c r="D4335" s="9" t="n">
        <x:v>2.1781</x:v>
      </x:c>
      <x:c r="E4335" s="9" t="n">
        <x:f>IF(COUNT(C4335:D4335)=2,C4335*D4335/100000000,"n.a.")</x:f>
        <x:v>27.80964450136</x:v>
      </x:c>
      <x:c r="F4335" s="1" t="str">
        <x:v>get_fund_holders_972746bb5dcf2cb7.json</x:v>
      </x:c>
      <x:c r="G4335" s="1" t="str">
        <x:v>get_fund_performance_875d1f9d9b20879b.json</x:v>
      </x:c>
    </x:row>
    <x:row r="4336" ht="25" customHeight="1">
      <x:c r="A4336" s="1" t="str">
        <x:v>159958.SZ</x:v>
      </x:c>
      <x:c r="B4336" s="7" t="d">
        <x:v>2026-08-03T00:00:00.000Z</x:v>
      </x:c>
      <x:c r="C4336" s="8" t="n">
        <x:v>231511448</x:v>
      </x:c>
      <x:c r="D4336" s="9" t="n">
        <x:v>2.0035</x:v>
      </x:c>
      <x:c r="E4336" s="9" t="n">
        <x:f>IF(COUNT(C4336:D4336)=2,C4336*D4336/100000000,"n.a.")</x:f>
        <x:v>4.638331860679999</x:v>
      </x:c>
      <x:c r="F4336" s="1" t="str">
        <x:v>get_fund_holders_3665ca842f2b9d2d.json</x:v>
      </x:c>
      <x:c r="G4336" s="1" t="str">
        <x:v>get_fund_performance_757bebf0dcfab699.json</x:v>
      </x:c>
    </x:row>
    <x:row r="4337" ht="25" customHeight="1">
      <x:c r="A4337" s="1" t="str">
        <x:v>159964.SZ</x:v>
      </x:c>
      <x:c r="B4337" s="7" t="d">
        <x:v>2026-08-03T00:00:00.000Z</x:v>
      </x:c>
      <x:c r="C4337" s="8" t="n">
        <x:v>165481881</x:v>
      </x:c>
      <x:c r="D4337" s="9" t="n">
        <x:v>2.1684</x:v>
      </x:c>
      <x:c r="E4337" s="9" t="n">
        <x:f>IF(COUNT(C4337:D4337)=2,C4337*D4337/100000000,"n.a.")</x:f>
        <x:v>3.588309107604</x:v>
      </x:c>
      <x:c r="F4337" s="1" t="str">
        <x:v>get_fund_holders_f7a47e9d730c119a.json</x:v>
      </x:c>
      <x:c r="G4337" s="1" t="str">
        <x:v>get_fund_performance_822b984e855b6212.json</x:v>
      </x:c>
    </x:row>
    <x:row r="4338" ht="25" customHeight="1">
      <x:c r="A4338" s="1" t="str">
        <x:v>159968.SZ</x:v>
      </x:c>
      <x:c r="B4338" s="7" t="d">
        <x:v>2026-08-03T00:00:00.000Z</x:v>
      </x:c>
      <x:c r="C4338" s="8" t="n">
        <x:v>65295098</x:v>
      </x:c>
      <x:c r="D4338" s="9" t="n">
        <x:v>9.6925</x:v>
      </x:c>
      <x:c r="E4338" s="9" t="n">
        <x:f>IF(COUNT(C4338:D4338)=2,C4338*D4338/100000000,"n.a.")</x:f>
        <x:v>6.3287273736500005</x:v>
      </x:c>
      <x:c r="F4338" s="1" t="str">
        <x:v>get_fund_holders_13991b14672a9e5b.json</x:v>
      </x:c>
      <x:c r="G4338" s="1" t="str">
        <x:v>get_fund_performance_0e4c5b8e47ee8e76.json</x:v>
      </x:c>
    </x:row>
    <x:row r="4339" ht="25" customHeight="1">
      <x:c r="A4339" s="1" t="str">
        <x:v>159971.SZ</x:v>
      </x:c>
      <x:c r="B4339" s="7" t="d">
        <x:v>2026-08-03T00:00:00.000Z</x:v>
      </x:c>
      <x:c r="C4339" s="8" t="n">
        <x:v>1714020288</x:v>
      </x:c>
      <x:c r="D4339" s="9" t="n">
        <x:v>1.1537</x:v>
      </x:c>
      <x:c r="E4339" s="9" t="n">
        <x:f>IF(COUNT(C4339:D4339)=2,C4339*D4339/100000000,"n.a.")</x:f>
        <x:v>19.774652062656</x:v>
      </x:c>
      <x:c r="F4339" s="1" t="str">
        <x:v>get_fund_holders_972746bb5dcf2cb7.json</x:v>
      </x:c>
      <x:c r="G4339" s="1" t="str">
        <x:v>get_fund_performance_875d1f9d9b20879b.json</x:v>
      </x:c>
    </x:row>
    <x:row r="4340" ht="25" customHeight="1">
      <x:c r="A4340" s="1" t="str">
        <x:v>159977.SZ</x:v>
      </x:c>
      <x:c r="B4340" s="7" t="d">
        <x:v>2026-08-03T00:00:00.000Z</x:v>
      </x:c>
      <x:c r="C4340" s="8" t="n">
        <x:v>3603872820</x:v>
      </x:c>
      <x:c r="D4340" s="9" t="n">
        <x:v>1.7218</x:v>
      </x:c>
      <x:c r="E4340" s="9" t="n">
        <x:f>IF(COUNT(C4340:D4340)=2,C4340*D4340/100000000,"n.a.")</x:f>
        <x:v>62.05148221476</x:v>
      </x:c>
      <x:c r="F4340" s="1" t="str">
        <x:v>get_fund_holders_3665ca842f2b9d2d.json</x:v>
      </x:c>
      <x:c r="G4340" s="1" t="str">
        <x:v>get_fund_performance_757bebf0dcfab699.json</x:v>
      </x:c>
    </x:row>
    <x:row r="4341" ht="25" customHeight="1">
      <x:c r="A4341" s="1" t="str">
        <x:v>159982.SZ</x:v>
      </x:c>
      <x:c r="B4341" s="7" t="d">
        <x:v>2026-08-03T00:00:00.000Z</x:v>
      </x:c>
      <x:c r="C4341" s="8" t="n">
        <x:v>150211253</x:v>
      </x:c>
      <x:c r="D4341" s="9" t="n">
        <x:v>1.9955</x:v>
      </x:c>
      <x:c r="E4341" s="9" t="n">
        <x:f>IF(COUNT(C4341:D4341)=2,C4341*D4341/100000000,"n.a.")</x:f>
        <x:v>2.997465553615</x:v>
      </x:c>
      <x:c r="F4341" s="1" t="str">
        <x:v>get_fund_holders_6873838444356b70.json</x:v>
      </x:c>
      <x:c r="G4341" s="1" t="str">
        <x:v>get_fund_performance_c16a854f012da14c.json</x:v>
      </x:c>
    </x:row>
    <x:row r="4342" ht="25" customHeight="1">
      <x:c r="A4342" s="1" t="str">
        <x:v>510300.SH</x:v>
      </x:c>
      <x:c r="B4342" s="7" t="d">
        <x:v>2026-08-03T00:00:00.000Z</x:v>
      </x:c>
      <x:c r="C4342" s="8" t="n">
        <x:v>27058087700</x:v>
      </x:c>
      <x:c r="D4342" s="9" t="n">
        <x:v>4.6025</x:v>
      </x:c>
      <x:c r="E4342" s="9" t="n">
        <x:f>IF(COUNT(C4342:D4342)=2,C4342*D4342/100000000,"n.a.")</x:f>
        <x:v>1245.3484863925</x:v>
      </x:c>
      <x:c r="F4342" s="1" t="str">
        <x:v>get_fund_holders_1e677b142657289e.json</x:v>
      </x:c>
      <x:c r="G4342" s="1" t="str">
        <x:v>get_fund_performance_32b153f453e65745.json</x:v>
      </x:c>
    </x:row>
    <x:row r="4343" ht="25" customHeight="1">
      <x:c r="A4343" s="1" t="str">
        <x:v>510310.SH</x:v>
      </x:c>
      <x:c r="B4343" s="7" t="d">
        <x:v>2026-08-03T00:00:00.000Z</x:v>
      </x:c>
      <x:c r="C4343" s="8" t="n">
        <x:v>11796044000</x:v>
      </x:c>
      <x:c r="D4343" s="9" t="n">
        <x:v>4.4698</x:v>
      </x:c>
      <x:c r="E4343" s="9" t="n">
        <x:f>IF(COUNT(C4343:D4343)=2,C4343*D4343/100000000,"n.a.")</x:f>
        <x:v>527.259574712</x:v>
      </x:c>
      <x:c r="F4343" s="1" t="str">
        <x:v>get_fund_holders_db155956e659ea95.json</x:v>
      </x:c>
      <x:c r="G4343" s="1" t="str">
        <x:v>get_fund_performance_ac2efc383ca02be2.json</x:v>
      </x:c>
    </x:row>
    <x:row r="4344" ht="25" customHeight="1">
      <x:c r="A4344" s="1" t="str">
        <x:v>510320.SH</x:v>
      </x:c>
      <x:c r="B4344" s="7" t="d">
        <x:v>2026-08-03T00:00:00.000Z</x:v>
      </x:c>
      <x:c r="C4344" s="8" t="n">
        <x:v>634068500</x:v>
      </x:c>
      <x:c r="D4344" s="9" t="n">
        <x:v>1.2372</x:v>
      </x:c>
      <x:c r="E4344" s="9" t="n">
        <x:f>IF(COUNT(C4344:D4344)=2,C4344*D4344/100000000,"n.a.")</x:f>
        <x:v>7.8446954820000006</x:v>
      </x:c>
      <x:c r="F4344" s="1" t="str">
        <x:v>get_fund_holders_b20aeadfd65009a9.json</x:v>
      </x:c>
      <x:c r="G4344" s="1" t="str">
        <x:v>get_fund_performance_6f370d8e0a2e9620.json</x:v>
      </x:c>
    </x:row>
    <x:row r="4345" ht="25" customHeight="1">
      <x:c r="A4345" s="1" t="str">
        <x:v>510330.SH</x:v>
      </x:c>
      <x:c r="B4345" s="7" t="d">
        <x:v>2026-08-03T00:00:00.000Z</x:v>
      </x:c>
      <x:c r="C4345" s="8" t="n">
        <x:v>8785149800</x:v>
      </x:c>
      <x:c r="D4345" s="9" t="n">
        <x:v>4.7981</x:v>
      </x:c>
      <x:c r="E4345" s="9" t="n">
        <x:f>IF(COUNT(C4345:D4345)=2,C4345*D4345/100000000,"n.a.")</x:f>
        <x:v>421.5202725538</x:v>
      </x:c>
      <x:c r="F4345" s="1" t="str">
        <x:v>get_fund_holders_72fdcd60fda59aca.json</x:v>
      </x:c>
      <x:c r="G4345" s="1" t="str">
        <x:v>get_fund_performance_bfc43c7fa5bbf98b.json</x:v>
      </x:c>
    </x:row>
    <x:row r="4346" ht="25" customHeight="1">
      <x:c r="A4346" s="1" t="str">
        <x:v>510350.SH</x:v>
      </x:c>
      <x:c r="B4346" s="7" t="d">
        <x:v>2026-08-03T00:00:00.000Z</x:v>
      </x:c>
      <x:c r="C4346" s="8" t="n">
        <x:v>684114700</x:v>
      </x:c>
      <x:c r="D4346" s="9" t="n">
        <x:v>4.8354</x:v>
      </x:c>
      <x:c r="E4346" s="9" t="n">
        <x:f>IF(COUNT(C4346:D4346)=2,C4346*D4346/100000000,"n.a.")</x:f>
        <x:v>33.079682203800004</x:v>
      </x:c>
      <x:c r="F4346" s="1" t="str">
        <x:v>get_fund_holders_3073d9fb2fa63b6e.json</x:v>
      </x:c>
      <x:c r="G4346" s="1" t="str">
        <x:v>get_fund_performance_4eee3d47edebe064.json</x:v>
      </x:c>
    </x:row>
    <x:row r="4347" ht="25" customHeight="1">
      <x:c r="A4347" s="1" t="str">
        <x:v>510360.SH</x:v>
      </x:c>
      <x:c r="B4347" s="7" t="d">
        <x:v>2026-08-03T00:00:00.000Z</x:v>
      </x:c>
      <x:c r="C4347" s="8" t="n">
        <x:v>1907381200</x:v>
      </x:c>
      <x:c r="D4347" s="9" t="n">
        <x:v>1.7575</x:v>
      </x:c>
      <x:c r="E4347" s="9" t="n">
        <x:f>IF(COUNT(C4347:D4347)=2,C4347*D4347/100000000,"n.a.")</x:f>
        <x:v>33.52222459</x:v>
      </x:c>
      <x:c r="F4347" s="1" t="str">
        <x:v>get_fund_holders_8112bcd006961a9d.json</x:v>
      </x:c>
      <x:c r="G4347" s="1" t="str">
        <x:v>get_fund_performance_11643907f3f83e2c.json</x:v>
      </x:c>
    </x:row>
    <x:row r="4348" ht="25" customHeight="1">
      <x:c r="A4348" s="1" t="str">
        <x:v>510370.SH</x:v>
      </x:c>
      <x:c r="B4348" s="7" t="d">
        <x:v>2026-08-03T00:00:00.000Z</x:v>
      </x:c>
      <x:c r="C4348" s="8" t="n">
        <x:v>87258100</x:v>
      </x:c>
      <x:c r="D4348" s="9" t="n">
        <x:v>1.0199</x:v>
      </x:c>
      <x:c r="E4348" s="9" t="n">
        <x:f>IF(COUNT(C4348:D4348)=2,C4348*D4348/100000000,"n.a.")</x:f>
        <x:v>0.8899453619</x:v>
      </x:c>
      <x:c r="F4348" s="1" t="str">
        <x:v>get_fund_holders_72fdcd60fda59aca.json</x:v>
      </x:c>
      <x:c r="G4348" s="1" t="str">
        <x:v>get_fund_performance_bfc43c7fa5bbf98b.json</x:v>
      </x:c>
    </x:row>
    <x:row r="4349" ht="25" customHeight="1">
      <x:c r="A4349" s="1" t="str">
        <x:v>510380.SH</x:v>
      </x:c>
      <x:c r="B4349" s="7" t="d">
        <x:v>2026-08-03T00:00:00.000Z</x:v>
      </x:c>
      <x:c r="C4349" s="8" t="n">
        <x:v>1488802400</x:v>
      </x:c>
      <x:c r="D4349" s="9" t="n">
        <x:v>1.3695</x:v>
      </x:c>
      <x:c r="E4349" s="9" t="n">
        <x:f>IF(COUNT(C4349:D4349)=2,C4349*D4349/100000000,"n.a.")</x:f>
        <x:v>20.389148868</x:v>
      </x:c>
      <x:c r="F4349" s="1" t="str">
        <x:v>get_fund_holders_b7b2fd863d7cae37.json</x:v>
      </x:c>
      <x:c r="G4349" s="1" t="str">
        <x:v>get_fund_performance_782c037bcb449f29.json</x:v>
      </x:c>
    </x:row>
    <x:row r="4350" ht="25" customHeight="1">
      <x:c r="A4350" s="1" t="str">
        <x:v>510390.SH</x:v>
      </x:c>
      <x:c r="B4350" s="7" t="d">
        <x:v>2026-08-03T00:00:00.000Z</x:v>
      </x:c>
      <x:c r="C4350" s="8" t="n">
        <x:v>126650000</x:v>
      </x:c>
      <x:c r="D4350" s="9" t="n">
        <x:v>5.2017</x:v>
      </x:c>
      <x:c r="E4350" s="9" t="n">
        <x:f>IF(COUNT(C4350:D4350)=2,C4350*D4350/100000000,"n.a.")</x:f>
        <x:v>6.58795305</x:v>
      </x:c>
      <x:c r="F4350" s="1" t="str">
        <x:v>get_fund_holders_de7653a1c69256fb.json</x:v>
      </x:c>
      <x:c r="G4350" s="1" t="str">
        <x:v>get_fund_performance_84601eddc1c275fe.json</x:v>
      </x:c>
    </x:row>
    <x:row r="4351" ht="25" customHeight="1">
      <x:c r="A4351" s="1" t="str">
        <x:v>510500.SH</x:v>
      </x:c>
      <x:c r="B4351" s="7" t="d">
        <x:v>2026-08-03T00:00:00.000Z</x:v>
      </x:c>
      <x:c r="C4351" s="8" t="n">
        <x:v>6311768600</x:v>
      </x:c>
      <x:c r="D4351" s="9" t="n">
        <x:v>7.4282</x:v>
      </x:c>
      <x:c r="E4351" s="9" t="n">
        <x:f>IF(COUNT(C4351:D4351)=2,C4351*D4351/100000000,"n.a.")</x:f>
        <x:v>468.85079514520004</x:v>
      </x:c>
      <x:c r="F4351" s="1" t="str">
        <x:v>get_fund_holders_0f3e86d571c495d7.json</x:v>
      </x:c>
      <x:c r="G4351" s="1" t="str">
        <x:v>get_fund_performance_5896dab4189c2620.json</x:v>
      </x:c>
    </x:row>
    <x:row r="4352" ht="25" customHeight="1">
      <x:c r="A4352" s="1" t="str">
        <x:v>510510.SH</x:v>
      </x:c>
      <x:c r="B4352" s="7" t="d">
        <x:v>2026-08-03T00:00:00.000Z</x:v>
      </x:c>
      <x:c r="C4352" s="8" t="n">
        <x:v>971038300</x:v>
      </x:c>
      <x:c r="D4352" s="9" t="n">
        <x:v>2.4075</x:v>
      </x:c>
      <x:c r="E4352" s="9" t="n">
        <x:f>IF(COUNT(C4352:D4352)=2,C4352*D4352/100000000,"n.a.")</x:f>
        <x:v>23.3777470725</x:v>
      </x:c>
      <x:c r="F4352" s="1" t="str">
        <x:v>get_fund_holders_4b6ceb4ab77d2485.json</x:v>
      </x:c>
      <x:c r="G4352" s="1" t="str">
        <x:v>get_fund_performance_b5f4b8ffdfab8d69.json</x:v>
      </x:c>
    </x:row>
    <x:row r="4353" ht="25" customHeight="1">
      <x:c r="A4353" s="1" t="str">
        <x:v>510530.SH</x:v>
      </x:c>
      <x:c r="B4353" s="7" t="d">
        <x:v>2026-08-03T00:00:00.000Z</x:v>
      </x:c>
      <x:c r="C4353" s="8" t="n">
        <x:v>48979400</x:v>
      </x:c>
      <x:c r="D4353" s="9" t="n">
        <x:v>8.3237</x:v>
      </x:c>
      <x:c r="E4353" s="9" t="n">
        <x:f>IF(COUNT(C4353:D4353)=2,C4353*D4353/100000000,"n.a.")</x:f>
        <x:v>4.0768983178000004</x:v>
      </x:c>
      <x:c r="F4353" s="1" t="str">
        <x:v>get_fund_holders_02dd5efc1003a96c.json</x:v>
      </x:c>
      <x:c r="G4353" s="1" t="str">
        <x:v>get_fund_performance_b02199b195311b97.json</x:v>
      </x:c>
    </x:row>
    <x:row r="4354" ht="25" customHeight="1">
      <x:c r="A4354" s="1" t="str">
        <x:v>510550.SH</x:v>
      </x:c>
      <x:c r="B4354" s="7" t="d">
        <x:v>2026-08-03T00:00:00.000Z</x:v>
      </x:c>
      <x:c r="C4354" s="8" t="n">
        <x:v>23743300</x:v>
      </x:c>
      <x:c r="D4354" s="9" t="n">
        <x:v>1.9103</x:v>
      </x:c>
      <x:c r="E4354" s="9" t="n">
        <x:f>IF(COUNT(C4354:D4354)=2,C4354*D4354/100000000,"n.a.")</x:f>
        <x:v>0.45356825990000005</x:v>
      </x:c>
      <x:c r="F4354" s="1" t="str">
        <x:v>get_fund_holders_9716a79bd81ae93a.json</x:v>
      </x:c>
      <x:c r="G4354" s="1" t="str">
        <x:v>get_fund_performance_a204b4467a190cee.json</x:v>
      </x:c>
    </x:row>
    <x:row r="4355" ht="25" customHeight="1">
      <x:c r="A4355" s="1" t="str">
        <x:v>510560.SH</x:v>
      </x:c>
      <x:c r="B4355" s="7" t="d">
        <x:v>2026-08-03T00:00:00.000Z</x:v>
      </x:c>
      <x:c r="C4355" s="8" t="n">
        <x:v>60318700</x:v>
      </x:c>
      <x:c r="D4355" s="9" t="n">
        <x:v>1.8612</x:v>
      </x:c>
      <x:c r="E4355" s="9" t="n">
        <x:f>IF(COUNT(C4355:D4355)=2,C4355*D4355/100000000,"n.a.")</x:f>
        <x:v>1.1226516443999999</x:v>
      </x:c>
      <x:c r="F4355" s="1" t="str">
        <x:v>get_fund_holders_397f67910833c338.json</x:v>
      </x:c>
      <x:c r="G4355" s="1" t="str">
        <x:v>get_fund_performance_a001173e5434a9d4.json</x:v>
      </x:c>
    </x:row>
    <x:row r="4356" ht="25" customHeight="1">
      <x:c r="A4356" s="1" t="str">
        <x:v>510570.SH</x:v>
      </x:c>
      <x:c r="B4356" s="7" t="d">
        <x:v>2026-08-03T00:00:00.000Z</x:v>
      </x:c>
      <x:c r="C4356" s="8" t="n">
        <x:v>35560600</x:v>
      </x:c>
      <x:c r="D4356" s="9" t="n">
        <x:v>1.1691</x:v>
      </x:c>
      <x:c r="E4356" s="9" t="n">
        <x:f>IF(COUNT(C4356:D4356)=2,C4356*D4356/100000000,"n.a.")</x:f>
        <x:v>0.41573897460000003</x:v>
      </x:c>
      <x:c r="F4356" s="1" t="str">
        <x:v>get_fund_holders_397f67910833c338.json</x:v>
      </x:c>
      <x:c r="G4356" s="1" t="str">
        <x:v>get_fund_performance_a001173e5434a9d4.json</x:v>
      </x:c>
    </x:row>
    <x:row r="4357" ht="25" customHeight="1">
      <x:c r="A4357" s="1" t="str">
        <x:v>510580.SH</x:v>
      </x:c>
      <x:c r="B4357" s="7" t="d">
        <x:v>2026-08-03T00:00:00.000Z</x:v>
      </x:c>
      <x:c r="C4357" s="8" t="n">
        <x:v>1163768300</x:v>
      </x:c>
      <x:c r="D4357" s="9" t="n">
        <x:v>3.9048</x:v>
      </x:c>
      <x:c r="E4357" s="9" t="n">
        <x:f>IF(COUNT(C4357:D4357)=2,C4357*D4357/100000000,"n.a.")</x:f>
        <x:v>45.4428245784</x:v>
      </x:c>
      <x:c r="F4357" s="1" t="str">
        <x:v>get_fund_holders_642ec0bcd548408a.json</x:v>
      </x:c>
      <x:c r="G4357" s="1" t="str">
        <x:v>get_fund_performance_52dd6b7444cbe37f.json</x:v>
      </x:c>
    </x:row>
    <x:row r="4358" ht="25" customHeight="1">
      <x:c r="A4358" s="1" t="str">
        <x:v>510590.SH</x:v>
      </x:c>
      <x:c r="B4358" s="7" t="d">
        <x:v>2026-08-03T00:00:00.000Z</x:v>
      </x:c>
      <x:c r="C4358" s="8" t="n">
        <x:v>115586100</x:v>
      </x:c>
      <x:c r="D4358" s="9" t="n">
        <x:v>8.0594</x:v>
      </x:c>
      <x:c r="E4358" s="9" t="n">
        <x:f>IF(COUNT(C4358:D4358)=2,C4358*D4358/100000000,"n.a.")</x:f>
        <x:v>9.3155461434</x:v>
      </x:c>
      <x:c r="F4358" s="1" t="str">
        <x:v>get_fund_holders_c3d87f4218ad4583.json</x:v>
      </x:c>
      <x:c r="G4358" s="1" t="str">
        <x:v>get_fund_performance_02aa700a9df0acc2.json</x:v>
      </x:c>
    </x:row>
    <x:row r="4359" ht="25" customHeight="1">
      <x:c r="A4359" s="1" t="str">
        <x:v>512100.SH</x:v>
      </x:c>
      <x:c r="B4359" s="7" t="d">
        <x:v>2026-08-03T00:00:00.000Z</x:v>
      </x:c>
      <x:c r="C4359" s="8" t="n">
        <x:v>11741217600</x:v>
      </x:c>
      <x:c r="D4359" s="9" t="n">
        <x:v>2.8704</x:v>
      </x:c>
      <x:c r="E4359" s="9" t="n">
        <x:f>IF(COUNT(C4359:D4359)=2,C4359*D4359/100000000,"n.a.")</x:f>
        <x:v>337.0199099904</x:v>
      </x:c>
      <x:c r="F4359" s="1" t="str">
        <x:v>get_fund_holders_f06ed8ca04a5c3cd.json</x:v>
      </x:c>
      <x:c r="G4359" s="1" t="str">
        <x:v>get_fund_performance_7ef9212eaf1828ff.json</x:v>
      </x:c>
    </x:row>
    <x:row r="4360" ht="25" customHeight="1">
      <x:c r="A4360" s="1" t="str">
        <x:v>512500.SH</x:v>
      </x:c>
      <x:c r="B4360" s="7" t="d">
        <x:v>2026-08-03T00:00:00.000Z</x:v>
      </x:c>
      <x:c r="C4360" s="8" t="n">
        <x:v>1988808800</x:v>
      </x:c>
      <x:c r="D4360" s="9" t="n">
        <x:v>4.2011</x:v>
      </x:c>
      <x:c r="E4360" s="9" t="n">
        <x:f>IF(COUNT(C4360:D4360)=2,C4360*D4360/100000000,"n.a.")</x:f>
        <x:v>83.5518464968</x:v>
      </x:c>
      <x:c r="F4360" s="1" t="str">
        <x:v>get_fund_holders_9716a79bd81ae93a.json</x:v>
      </x:c>
      <x:c r="G4360" s="1" t="str">
        <x:v>get_fund_performance_a204b4467a190cee.json</x:v>
      </x:c>
    </x:row>
    <x:row r="4361" ht="25" customHeight="1">
      <x:c r="A4361" s="1" t="str">
        <x:v>512510.SH</x:v>
      </x:c>
      <x:c r="B4361" s="7" t="d">
        <x:v>2026-08-03T00:00:00.000Z</x:v>
      </x:c>
      <x:c r="C4361" s="8" t="n">
        <x:v>443929800</x:v>
      </x:c>
      <x:c r="D4361" s="9" t="n">
        <x:v>2.2231</x:v>
      </x:c>
      <x:c r="E4361" s="9" t="n">
        <x:f>IF(COUNT(C4361:D4361)=2,C4361*D4361/100000000,"n.a.")</x:f>
        <x:v>9.869003383799999</x:v>
      </x:c>
      <x:c r="F4361" s="1" t="str">
        <x:v>get_fund_holders_cb7a47267215c1da.json</x:v>
      </x:c>
      <x:c r="G4361" s="1" t="str">
        <x:v>get_fund_performance_7bf0efc786c27bf1.json</x:v>
      </x:c>
    </x:row>
    <x:row r="4362" ht="25" customHeight="1">
      <x:c r="A4362" s="1" t="str">
        <x:v>515130.SH</x:v>
      </x:c>
      <x:c r="B4362" s="7" t="d">
        <x:v>2026-08-03T00:00:00.000Z</x:v>
      </x:c>
      <x:c r="C4362" s="8" t="n">
        <x:v>106463200</x:v>
      </x:c>
      <x:c r="D4362" s="9" t="n">
        <x:v>1.5187</x:v>
      </x:c>
      <x:c r="E4362" s="9" t="n">
        <x:f>IF(COUNT(C4362:D4362)=2,C4362*D4362/100000000,"n.a.")</x:f>
        <x:v>1.6168566184</x:v>
      </x:c>
      <x:c r="F4362" s="1" t="str">
        <x:v>get_fund_holders_02dd5efc1003a96c.json</x:v>
      </x:c>
      <x:c r="G4362" s="1" t="str">
        <x:v>get_fund_performance_b02199b195311b97.json</x:v>
      </x:c>
    </x:row>
    <x:row r="4363" ht="25" customHeight="1">
      <x:c r="A4363" s="1" t="str">
        <x:v>515190.SH</x:v>
      </x:c>
      <x:c r="B4363" s="7" t="d">
        <x:v>2026-08-03T00:00:00.000Z</x:v>
      </x:c>
      <x:c r="C4363" s="8" t="n">
        <x:v>291466100</x:v>
      </x:c>
      <x:c r="D4363" s="9" t="n">
        <x:v>1.5616</x:v>
      </x:c>
      <x:c r="E4363" s="9" t="n">
        <x:f>IF(COUNT(C4363:D4363)=2,C4363*D4363/100000000,"n.a.")</x:f>
        <x:v>4.551534617600001</x:v>
      </x:c>
      <x:c r="F4363" s="1" t="str">
        <x:v>get_fund_holders_4a5b486412b93368.json</x:v>
      </x:c>
      <x:c r="G4363" s="1" t="str">
        <x:v>get_fund_performance_d3b8a29dbfda12d5.json</x:v>
      </x:c>
    </x:row>
    <x:row r="4364" ht="25" customHeight="1">
      <x:c r="A4364" s="1" t="str">
        <x:v>515310.SH</x:v>
      </x:c>
      <x:c r="B4364" s="7" t="d">
        <x:v>2026-08-03T00:00:00.000Z</x:v>
      </x:c>
      <x:c r="C4364" s="8" t="n">
        <x:v>388111200</x:v>
      </x:c>
      <x:c r="D4364" s="9" t="n">
        <x:v>1.3681</x:v>
      </x:c>
      <x:c r="E4364" s="9" t="n">
        <x:f>IF(COUNT(C4364:D4364)=2,C4364*D4364/100000000,"n.a.")</x:f>
        <x:v>5.3097493272000005</x:v>
      </x:c>
      <x:c r="F4364" s="1" t="str">
        <x:v>get_fund_holders_9654d298fd7411b0.json</x:v>
      </x:c>
      <x:c r="G4364" s="1" t="str">
        <x:v>get_fund_performance_1d4a9808e8556da1.json</x:v>
      </x:c>
    </x:row>
    <x:row r="4365" ht="25" customHeight="1">
      <x:c r="A4365" s="1" t="str">
        <x:v>515330.SH</x:v>
      </x:c>
      <x:c r="B4365" s="7" t="d">
        <x:v>2026-08-03T00:00:00.000Z</x:v>
      </x:c>
      <x:c r="C4365" s="8" t="n">
        <x:v>6581709500</x:v>
      </x:c>
      <x:c r="D4365" s="9" t="n">
        <x:v>1.3224</x:v>
      </x:c>
      <x:c r="E4365" s="9" t="n">
        <x:f>IF(COUNT(C4365:D4365)=2,C4365*D4365/100000000,"n.a.")</x:f>
        <x:v>87.03652642799999</x:v>
      </x:c>
      <x:c r="F4365" s="1" t="str">
        <x:v>get_fund_holders_8112bcd006961a9d.json</x:v>
      </x:c>
      <x:c r="G4365" s="1" t="str">
        <x:v>get_fund_performance_11643907f3f83e2c.json</x:v>
      </x:c>
    </x:row>
    <x:row r="4366" ht="25" customHeight="1">
      <x:c r="A4366" s="1" t="str">
        <x:v>515350.SH</x:v>
      </x:c>
      <x:c r="B4366" s="7" t="d">
        <x:v>2026-08-03T00:00:00.000Z</x:v>
      </x:c>
      <x:c r="C4366" s="8" t="n">
        <x:v>12599200</x:v>
      </x:c>
      <x:c r="D4366" s="9" t="n">
        <x:v>6.1751</x:v>
      </x:c>
      <x:c r="E4366" s="9" t="n">
        <x:f>IF(COUNT(C4366:D4366)=2,C4366*D4366/100000000,"n.a.")</x:f>
        <x:v>0.7780131992</x:v>
      </x:c>
      <x:c r="F4366" s="1" t="str">
        <x:v>get_fund_holders_f7a0251fa6d4d112.json</x:v>
      </x:c>
      <x:c r="G4366" s="1" t="str">
        <x:v>get_fund_performance_f34761a2b46b9330.json</x:v>
      </x:c>
    </x:row>
    <x:row r="4367" ht="25" customHeight="1">
      <x:c r="A4367" s="1" t="str">
        <x:v>515360.SH</x:v>
      </x:c>
      <x:c r="B4367" s="7" t="d">
        <x:v>2026-08-03T00:00:00.000Z</x:v>
      </x:c>
      <x:c r="C4367" s="8" t="n">
        <x:v>38279300</x:v>
      </x:c>
      <x:c r="D4367" s="9" t="n">
        <x:v>6.6423</x:v>
      </x:c>
      <x:c r="E4367" s="9" t="n">
        <x:f>IF(COUNT(C4367:D4367)=2,C4367*D4367/100000000,"n.a.")</x:f>
        <x:v>2.5426259439</x:v>
      </x:c>
      <x:c r="F4367" s="1" t="str">
        <x:v>get_fund_holders_b20aeadfd65009a9.json</x:v>
      </x:c>
      <x:c r="G4367" s="1" t="str">
        <x:v>get_fund_performance_6f370d8e0a2e9620.json</x:v>
      </x:c>
    </x:row>
    <x:row r="4368" ht="25" customHeight="1">
      <x:c r="A4368" s="1" t="str">
        <x:v>515380.SH</x:v>
      </x:c>
      <x:c r="B4368" s="7" t="d">
        <x:v>2026-08-03T00:00:00.000Z</x:v>
      </x:c>
      <x:c r="C4368" s="8" t="n">
        <x:v>670599800</x:v>
      </x:c>
      <x:c r="D4368" s="9" t="n">
        <x:v>5.3387</x:v>
      </x:c>
      <x:c r="E4368" s="9" t="n">
        <x:f>IF(COUNT(C4368:D4368)=2,C4368*D4368/100000000,"n.a.")</x:f>
        <x:v>35.8013115226</x:v>
      </x:c>
      <x:c r="F4368" s="1" t="str">
        <x:v>get_fund_holders_3073d9fb2fa63b6e.json</x:v>
      </x:c>
      <x:c r="G4368" s="1" t="str">
        <x:v>get_fund_performance_4eee3d47edebe064.json</x:v>
      </x:c>
    </x:row>
    <x:row r="4369" ht="25" customHeight="1">
      <x:c r="A4369" s="1" t="str">
        <x:v>515390.SH</x:v>
      </x:c>
      <x:c r="B4369" s="7" t="d">
        <x:v>2026-08-03T00:00:00.000Z</x:v>
      </x:c>
      <x:c r="C4369" s="8" t="n">
        <x:v>1774683000</x:v>
      </x:c>
      <x:c r="D4369" s="9" t="n">
        <x:v>1.3396</x:v>
      </x:c>
      <x:c r="E4369" s="9" t="n">
        <x:f>IF(COUNT(C4369:D4369)=2,C4369*D4369/100000000,"n.a.")</x:f>
        <x:v>23.773653467999996</x:v>
      </x:c>
      <x:c r="F4369" s="1" t="str">
        <x:v>get_fund_holders_de7653a1c69256fb.json</x:v>
      </x:c>
      <x:c r="G4369" s="1" t="str">
        <x:v>get_fund_performance_84601eddc1c275fe.json</x:v>
      </x:c>
    </x:row>
    <x:row r="4370" ht="25" customHeight="1">
      <x:c r="A4370" s="1" t="str">
        <x:v>515530.SH</x:v>
      </x:c>
      <x:c r="B4370" s="7" t="d">
        <x:v>2026-08-03T00:00:00.000Z</x:v>
      </x:c>
      <x:c r="C4370" s="8" t="n">
        <x:v>13042700</x:v>
      </x:c>
      <x:c r="D4370" s="9" t="n">
        <x:v>4.0982</x:v>
      </x:c>
      <x:c r="E4370" s="9" t="n">
        <x:f>IF(COUNT(C4370:D4370)=2,C4370*D4370/100000000,"n.a.")</x:f>
        <x:v>0.5345159314</x:v>
      </x:c>
      <x:c r="F4370" s="1" t="str">
        <x:v>get_fund_holders_c3d87f4218ad4583.json</x:v>
      </x:c>
      <x:c r="G4370" s="1" t="str">
        <x:v>get_fund_performance_02aa700a9df0acc2.json</x:v>
      </x:c>
    </x:row>
    <x:row r="4371" ht="25" customHeight="1">
      <x:c r="A4371" s="1" t="str">
        <x:v>515550.SH</x:v>
      </x:c>
      <x:c r="B4371" s="7" t="d">
        <x:v>2026-08-03T00:00:00.000Z</x:v>
      </x:c>
      <x:c r="C4371" s="8" t="n">
        <x:v>21345700</x:v>
      </x:c>
      <x:c r="D4371" s="9" t="n">
        <x:v>1.6764</x:v>
      </x:c>
      <x:c r="E4371" s="9" t="n">
        <x:f>IF(COUNT(C4371:D4371)=2,C4371*D4371/100000000,"n.a.")</x:f>
        <x:v>0.3578393148</x:v>
      </x:c>
      <x:c r="F4371" s="1" t="str">
        <x:v>get_fund_holders_4b6ceb4ab77d2485.json</x:v>
      </x:c>
      <x:c r="G4371" s="1" t="str">
        <x:v>get_fund_performance_b5f4b8ffdfab8d69.json</x:v>
      </x:c>
    </x:row>
    <x:row r="4372" ht="25" customHeight="1">
      <x:c r="A4372" s="1" t="str">
        <x:v>515660.SH</x:v>
      </x:c>
      <x:c r="B4372" s="7" t="d">
        <x:v>2026-08-03T00:00:00.000Z</x:v>
      </x:c>
      <x:c r="C4372" s="8" t="n">
        <x:v>434494200</x:v>
      </x:c>
      <x:c r="D4372" s="9" t="n">
        <x:v>5.7445</x:v>
      </x:c>
      <x:c r="E4372" s="9" t="n">
        <x:f>IF(COUNT(C4372:D4372)=2,C4372*D4372/100000000,"n.a.")</x:f>
        <x:v>24.959519319</x:v>
      </x:c>
      <x:c r="F4372" s="1" t="str">
        <x:v>get_fund_holders_9f97c20db2568193.json</x:v>
      </x:c>
      <x:c r="G4372" s="1" t="str">
        <x:v>get_fund_performance_cc51021ca3a41cab.json</x:v>
      </x:c>
    </x:row>
    <x:row r="4373" ht="25" customHeight="1">
      <x:c r="A4373" s="1" t="str">
        <x:v>516300.SH</x:v>
      </x:c>
      <x:c r="B4373" s="7" t="d">
        <x:v>2026-08-03T00:00:00.000Z</x:v>
      </x:c>
      <x:c r="C4373" s="8" t="n">
        <x:v>51012600</x:v>
      </x:c>
      <x:c r="D4373" s="9" t="n">
        <x:v>2.9864</x:v>
      </x:c>
      <x:c r="E4373" s="9" t="n">
        <x:f>IF(COUNT(C4373:D4373)=2,C4373*D4373/100000000,"n.a.")</x:f>
        <x:v>1.5234402864</x:v>
      </x:c>
      <x:c r="F4373" s="1" t="str">
        <x:v>get_fund_holders_297fc90dcb4e9518.json</x:v>
      </x:c>
      <x:c r="G4373" s="1" t="str">
        <x:v>get_fund_performance_76033c52f8ce0ced.json</x:v>
      </x:c>
    </x:row>
    <x:row r="4374" ht="25" customHeight="1">
      <x:c r="A4374" s="1" t="str">
        <x:v>560010.SH</x:v>
      </x:c>
      <x:c r="B4374" s="7" t="d">
        <x:v>2026-08-03T00:00:00.000Z</x:v>
      </x:c>
      <x:c r="C4374" s="8" t="n">
        <x:v>2638621700</x:v>
      </x:c>
      <x:c r="D4374" s="9" t="n">
        <x:v>2.9426</x:v>
      </x:c>
      <x:c r="E4374" s="9" t="n">
        <x:f>IF(COUNT(C4374:D4374)=2,C4374*D4374/100000000,"n.a.")</x:f>
        <x:v>77.6440821442</x:v>
      </x:c>
      <x:c r="F4374" s="1" t="str">
        <x:v>get_fund_holders_6873838444356b70.json</x:v>
      </x:c>
      <x:c r="G4374" s="1" t="str">
        <x:v>get_fund_performance_c16a854f012da14c.json</x:v>
      </x:c>
    </x:row>
    <x:row r="4375" ht="25" customHeight="1">
      <x:c r="A4375" s="1" t="str">
        <x:v>560110.SH</x:v>
      </x:c>
      <x:c r="B4375" s="7" t="d">
        <x:v>2026-08-03T00:00:00.000Z</x:v>
      </x:c>
      <x:c r="C4375" s="8" t="n">
        <x:v>364903500</x:v>
      </x:c>
      <x:c r="D4375" s="9" t="n">
        <x:v>1.064</x:v>
      </x:c>
      <x:c r="E4375" s="9" t="n">
        <x:f>IF(COUNT(C4375:D4375)=2,C4375*D4375/100000000,"n.a.")</x:f>
        <x:v>3.88257324</x:v>
      </x:c>
      <x:c r="F4375" s="1" t="str">
        <x:v>get_fund_holders_297fc90dcb4e9518.json</x:v>
      </x:c>
      <x:c r="G4375" s="1" t="str">
        <x:v>get_fund_performance_76033c52f8ce0ced.json</x:v>
      </x:c>
    </x:row>
    <x:row r="4376" ht="25" customHeight="1">
      <x:c r="A4376" s="1" t="str">
        <x:v>560220.SH</x:v>
      </x:c>
      <x:c r="B4376" s="7" t="d">
        <x:v>2026-08-03T00:00:00.000Z</x:v>
      </x:c>
      <x:c r="C4376" s="8" t="n">
        <x:v>66717000</x:v>
      </x:c>
      <x:c r="D4376" s="9" t="n">
        <x:v>1.3007</x:v>
      </x:c>
      <x:c r="E4376" s="9" t="n">
        <x:f>IF(COUNT(C4376:D4376)=2,C4376*D4376/100000000,"n.a.")</x:f>
        <x:v>0.8677880189999999</x:v>
      </x:c>
      <x:c r="F4376" s="1" t="str">
        <x:v>get_fund_holders_fc050ecb223266b2.json</x:v>
      </x:c>
      <x:c r="G4376" s="1" t="str">
        <x:v>get_fund_performance_64e81de3617dc384.json</x:v>
      </x:c>
    </x:row>
    <x:row r="4377" ht="25" customHeight="1">
      <x:c r="A4377" s="1" t="str">
        <x:v>561350.SH</x:v>
      </x:c>
      <x:c r="B4377" s="7" t="d">
        <x:v>2026-08-03T00:00:00.000Z</x:v>
      </x:c>
      <x:c r="C4377" s="8" t="n">
        <x:v>103700000</x:v>
      </x:c>
      <x:c r="D4377" s="9" t="n">
        <x:v>1.1797</x:v>
      </x:c>
      <x:c r="E4377" s="9" t="n">
        <x:f>IF(COUNT(C4377:D4377)=2,C4377*D4377/100000000,"n.a.")</x:f>
        <x:v>1.2233489</x:v>
      </x:c>
      <x:c r="F4377" s="1" t="str">
        <x:v>get_fund_holders_13991b14672a9e5b.json</x:v>
      </x:c>
      <x:c r="G4377" s="1" t="str">
        <x:v>get_fund_performance_0e4c5b8e47ee8e76.json</x:v>
      </x:c>
    </x:row>
    <x:row r="4378" ht="25" customHeight="1">
      <x:c r="A4378" s="1" t="str">
        <x:v>561370.SH</x:v>
      </x:c>
      <x:c r="B4378" s="7" t="d">
        <x:v>2026-08-03T00:00:00.000Z</x:v>
      </x:c>
      <x:c r="C4378" s="8" t="n">
        <x:v>32356000</x:v>
      </x:c>
      <x:c r="D4378" s="9" t="n">
        <x:v>1.2851</x:v>
      </x:c>
      <x:c r="E4378" s="9" t="n">
        <x:f>IF(COUNT(C4378:D4378)=2,C4378*D4378/100000000,"n.a.")</x:f>
        <x:v>0.41580695599999995</x:v>
      </x:c>
      <x:c r="F4378" s="1" t="str">
        <x:v>get_fund_holders_2726ab4790466ee0.json</x:v>
      </x:c>
      <x:c r="G4378" s="1" t="str">
        <x:v>get_fund_performance_cb9287801365b0fc.json</x:v>
      </x:c>
    </x:row>
    <x:row r="4379" ht="25" customHeight="1">
      <x:c r="A4379" s="1" t="str">
        <x:v>561930.SH</x:v>
      </x:c>
      <x:c r="B4379" s="7" t="d">
        <x:v>2026-08-03T00:00:00.000Z</x:v>
      </x:c>
      <x:c r="C4379" s="8" t="n">
        <x:v>259260600</x:v>
      </x:c>
      <x:c r="D4379" s="9" t="n">
        <x:v>1.5422</x:v>
      </x:c>
      <x:c r="E4379" s="9" t="n">
        <x:f>IF(COUNT(C4379:D4379)=2,C4379*D4379/100000000,"n.a.")</x:f>
        <x:v>3.9983169732</x:v>
      </x:c>
      <x:c r="F4379" s="1" t="str">
        <x:v>get_fund_holders_f7a0251fa6d4d112.json</x:v>
      </x:c>
      <x:c r="G4379" s="1" t="str">
        <x:v>get_fund_performance_f34761a2b46b9330.json</x:v>
      </x:c>
    </x:row>
    <x:row r="4380" ht="25" customHeight="1">
      <x:c r="A4380" s="1" t="str">
        <x:v>562660.SH</x:v>
      </x:c>
      <x:c r="B4380" s="7" t="d">
        <x:v>2026-08-03T00:00:00.000Z</x:v>
      </x:c>
      <x:c r="C4380" s="8" t="n">
        <x:v>268874000</x:v>
      </x:c>
      <x:c r="D4380" s="9" t="n">
        <x:v>1.6822</x:v>
      </x:c>
      <x:c r="E4380" s="9" t="n">
        <x:f>IF(COUNT(C4380:D4380)=2,C4380*D4380/100000000,"n.a.")</x:f>
        <x:v>4.522998427999999</x:v>
      </x:c>
      <x:c r="F4380" s="1" t="str">
        <x:v>get_fund_holders_a10e2190a42af2eb.json</x:v>
      </x:c>
      <x:c r="G4380" s="1" t="str">
        <x:v>get_fund_performance_074fe7c4861a32c8.json</x:v>
      </x:c>
    </x:row>
    <x:row r="4381" ht="25" customHeight="1">
      <x:c r="A4381" s="1" t="str">
        <x:v>563200.SH</x:v>
      </x:c>
      <x:c r="B4381" s="7" t="d">
        <x:v>2026-08-03T00:00:00.000Z</x:v>
      </x:c>
      <x:c r="C4381" s="8" t="n">
        <x:v>59458800</x:v>
      </x:c>
      <x:c r="D4381" s="9" t="n">
        <x:v>1.3773</x:v>
      </x:c>
      <x:c r="E4381" s="9" t="n">
        <x:f>IF(COUNT(C4381:D4381)=2,C4381*D4381/100000000,"n.a.")</x:f>
        <x:v>0.8189260523999999</x:v>
      </x:c>
      <x:c r="F4381" s="1" t="str">
        <x:v>get_fund_holders_fc050ecb223266b2.json</x:v>
      </x:c>
      <x:c r="G4381" s="1" t="str">
        <x:v>get_fund_performance_64e81de3617dc384.json</x:v>
      </x:c>
    </x:row>
    <x:row r="4382" ht="25" customHeight="1">
      <x:c r="A4382" s="1" t="str">
        <x:v>563300.SH</x:v>
      </x:c>
      <x:c r="B4382" s="7" t="d">
        <x:v>2026-08-03T00:00:00.000Z</x:v>
      </x:c>
      <x:c r="C4382" s="8" t="n">
        <x:v>4976174000</x:v>
      </x:c>
      <x:c r="D4382" s="9" t="n">
        <x:v>1.2894</x:v>
      </x:c>
      <x:c r="E4382" s="9" t="n">
        <x:f>IF(COUNT(C4382:D4382)=2,C4382*D4382/100000000,"n.a.")</x:f>
        <x:v>64.162787556</x:v>
      </x:c>
      <x:c r="F4382" s="1" t="str">
        <x:v>get_fund_holders_a10e2190a42af2eb.json</x:v>
      </x:c>
      <x:c r="G4382" s="1" t="str">
        <x:v>get_fund_performance_074fe7c4861a32c8.json</x:v>
      </x:c>
    </x:row>
    <x:row r="4383" ht="25" customHeight="1">
      <x:c r="A4383" s="1" t="str">
        <x:v>563520.SH</x:v>
      </x:c>
      <x:c r="B4383" s="7" t="d">
        <x:v>2026-08-03T00:00:00.000Z</x:v>
      </x:c>
      <x:c r="C4383" s="8" t="n">
        <x:v>439065000</x:v>
      </x:c>
      <x:c r="D4383" s="9" t="n">
        <x:v>1.1817</x:v>
      </x:c>
      <x:c r="E4383" s="9" t="n">
        <x:f>IF(COUNT(C4383:D4383)=2,C4383*D4383/100000000,"n.a.")</x:f>
        <x:v>5.188431105</x:v>
      </x:c>
      <x:c r="F4383" s="1" t="str">
        <x:v>get_fund_holders_1e677b142657289e.json</x:v>
      </x:c>
      <x:c r="G4383" s="1" t="str">
        <x:v>get_fund_performance_32b153f453e65745.json</x:v>
      </x:c>
    </x:row>
    <x:row r="4384" ht="25" customHeight="1">
      <x:c r="A4384" s="1" t="str">
        <x:v>563750.SH</x:v>
      </x:c>
      <x:c r="B4384" s="7" t="d">
        <x:v>2026-08-03T00:00:00.000Z</x:v>
      </x:c>
      <x:c r="C4384" s="8" t="n">
        <x:v>362237000</x:v>
      </x:c>
      <x:c r="D4384" s="9" t="n">
        <x:v>1.0357</x:v>
      </x:c>
      <x:c r="E4384" s="9" t="n">
        <x:f>IF(COUNT(C4384:D4384)=2,C4384*D4384/100000000,"n.a.")</x:f>
        <x:v>3.7516886090000003</x:v>
      </x:c>
      <x:c r="F4384" s="1" t="str">
        <x:v>get_fund_holders_3a509cba2b0c91ea.json</x:v>
      </x:c>
      <x:c r="G4384" s="1" t="str">
        <x:v>get_fund_performance_aa085c9cb9fda8b6.json</x:v>
      </x:c>
    </x:row>
    <x:row r="4385" ht="25" customHeight="1">
      <x:c r="A4385" s="1" t="str">
        <x:v>588000.SH</x:v>
      </x:c>
      <x:c r="B4385" s="7" t="d">
        <x:v>2026-08-03T00:00:00.000Z</x:v>
      </x:c>
      <x:c r="C4385" s="8" t="n">
        <x:v>53840668200</x:v>
      </x:c>
      <x:c r="D4385" s="9" t="n">
        <x:v>1.6389</x:v>
      </x:c>
      <x:c r="E4385" s="9" t="n">
        <x:f>IF(COUNT(C4385:D4385)=2,C4385*D4385/100000000,"n.a.")</x:f>
        <x:v>882.3947111297999</x:v>
      </x:c>
      <x:c r="F4385" s="1" t="str">
        <x:v>get_fund_holders_d7a48f04a3675863.json</x:v>
      </x:c>
      <x:c r="G4385" s="1" t="str">
        <x:v>get_fund_performance_8e72c41e3db9b3ba.json</x:v>
      </x:c>
    </x:row>
    <x:row r="4386" ht="25" customHeight="1">
      <x:c r="A4386" s="1" t="str">
        <x:v>588040.SH</x:v>
      </x:c>
      <x:c r="B4386" s="7" t="d">
        <x:v>2026-08-03T00:00:00.000Z</x:v>
      </x:c>
      <x:c r="C4386" s="8" t="n">
        <x:v>165889000</x:v>
      </x:c>
      <x:c r="D4386" s="9" t="n">
        <x:v>1.5752</x:v>
      </x:c>
      <x:c r="E4386" s="9" t="n">
        <x:f>IF(COUNT(C4386:D4386)=2,C4386*D4386/100000000,"n.a.")</x:f>
        <x:v>2.6130835279999998</x:v>
      </x:c>
      <x:c r="F4386" s="1" t="str">
        <x:v>get_fund_holders_289aa24890e2120f.json</x:v>
      </x:c>
      <x:c r="G4386" s="1" t="str">
        <x:v>get_fund_performance_132f843fe326f0e9.json</x:v>
      </x:c>
    </x:row>
    <x:row r="4387" ht="25" customHeight="1">
      <x:c r="A4387" s="1" t="str">
        <x:v>588050.SH</x:v>
      </x:c>
      <x:c r="B4387" s="7" t="d">
        <x:v>2026-08-03T00:00:00.000Z</x:v>
      </x:c>
      <x:c r="C4387" s="8" t="n">
        <x:v>6327241300</x:v>
      </x:c>
      <x:c r="D4387" s="9" t="n">
        <x:v>1.592</x:v>
      </x:c>
      <x:c r="E4387" s="9" t="n">
        <x:f>IF(COUNT(C4387:D4387)=2,C4387*D4387/100000000,"n.a.")</x:f>
        <x:v>100.729681496</x:v>
      </x:c>
      <x:c r="F4387" s="1" t="str">
        <x:v>get_fund_holders_bf65d0019adb3c3e.json</x:v>
      </x:c>
      <x:c r="G4387" s="1" t="str">
        <x:v>get_fund_performance_dbfdb5899fd5fed8.json</x:v>
      </x:c>
    </x:row>
    <x:row r="4388" ht="25" customHeight="1">
      <x:c r="A4388" s="1" t="str">
        <x:v>588060.SH</x:v>
      </x:c>
      <x:c r="B4388" s="7" t="d">
        <x:v>2026-08-03T00:00:00.000Z</x:v>
      </x:c>
      <x:c r="C4388" s="8" t="n">
        <x:v>7831140000</x:v>
      </x:c>
      <x:c r="D4388" s="9" t="n">
        <x:v>0.9863</x:v>
      </x:c>
      <x:c r="E4388" s="9" t="n">
        <x:f>IF(COUNT(C4388:D4388)=2,C4388*D4388/100000000,"n.a.")</x:f>
        <x:v>77.23853382</x:v>
      </x:c>
      <x:c r="F4388" s="1" t="str">
        <x:v>get_fund_holders_5233c0fc3241a32c.json</x:v>
      </x:c>
      <x:c r="G4388" s="1" t="str">
        <x:v>get_fund_performance_efd396d3cd9bc676.json</x:v>
      </x:c>
    </x:row>
    <x:row r="4389" ht="25" customHeight="1">
      <x:c r="A4389" s="1" t="str">
        <x:v>588080.SH</x:v>
      </x:c>
      <x:c r="B4389" s="7" t="d">
        <x:v>2026-08-03T00:00:00.000Z</x:v>
      </x:c>
      <x:c r="C4389" s="8" t="n">
        <x:v>25030628100</x:v>
      </x:c>
      <x:c r="D4389" s="9" t="n">
        <x:v>1.589</x:v>
      </x:c>
      <x:c r="E4389" s="9" t="n">
        <x:f>IF(COUNT(C4389:D4389)=2,C4389*D4389/100000000,"n.a.")</x:f>
        <x:v>397.736680509</x:v>
      </x:c>
      <x:c r="F4389" s="1" t="str">
        <x:v>get_fund_holders_d208616395cf29e5.json</x:v>
      </x:c>
      <x:c r="G4389" s="1" t="str">
        <x:v>get_fund_performance_436bcdb0b10648ba.json</x:v>
      </x:c>
    </x:row>
    <x:row r="4390" ht="25" customHeight="1">
      <x:c r="A4390" s="1" t="str">
        <x:v>588090.SH</x:v>
      </x:c>
      <x:c r="B4390" s="7" t="d">
        <x:v>2026-08-03T00:00:00.000Z</x:v>
      </x:c>
      <x:c r="C4390" s="8" t="n">
        <x:v>2946072800</x:v>
      </x:c>
      <x:c r="D4390" s="9" t="n">
        <x:v>1.5981</x:v>
      </x:c>
      <x:c r="E4390" s="9" t="n">
        <x:f>IF(COUNT(C4390:D4390)=2,C4390*D4390/100000000,"n.a.")</x:f>
        <x:v>47.0811894168</x:v>
      </x:c>
      <x:c r="F4390" s="1" t="str">
        <x:v>get_fund_holders_0e8c333096cb6d9b.json</x:v>
      </x:c>
      <x:c r="G4390" s="1" t="str">
        <x:v>get_fund_performance_5d7f4203664c3089.json</x:v>
      </x:c>
    </x:row>
    <x:row r="4391" ht="25" customHeight="1">
      <x:c r="A4391" s="1" t="str">
        <x:v>588150.SH</x:v>
      </x:c>
      <x:c r="B4391" s="7" t="d">
        <x:v>2026-08-03T00:00:00.000Z</x:v>
      </x:c>
      <x:c r="C4391" s="8" t="n">
        <x:v>383932600</x:v>
      </x:c>
      <x:c r="D4391" s="9" t="n">
        <x:v>1.1</x:v>
      </x:c>
      <x:c r="E4391" s="9" t="n">
        <x:f>IF(COUNT(C4391:D4391)=2,C4391*D4391/100000000,"n.a.")</x:f>
        <x:v>4.2232586</x:v>
      </x:c>
      <x:c r="F4391" s="1" t="str">
        <x:v>get_fund_holders_9969b0d406d0b745.json</x:v>
      </x:c>
      <x:c r="G4391" s="1" t="str">
        <x:v>get_fund_performance_e05a94b547791553.json</x:v>
      </x:c>
    </x:row>
    <x:row r="4392" ht="25" customHeight="1">
      <x:c r="A4392" s="1" t="str">
        <x:v>588180.SH</x:v>
      </x:c>
      <x:c r="B4392" s="7" t="d">
        <x:v>2026-08-03T00:00:00.000Z</x:v>
      </x:c>
      <x:c r="C4392" s="8" t="n">
        <x:v>752353700</x:v>
      </x:c>
      <x:c r="D4392" s="9" t="n">
        <x:v>1.0134</x:v>
      </x:c>
      <x:c r="E4392" s="9" t="n">
        <x:f>IF(COUNT(C4392:D4392)=2,C4392*D4392/100000000,"n.a.")</x:f>
        <x:v>7.624352395800001</x:v>
      </x:c>
      <x:c r="F4392" s="1" t="str">
        <x:v>get_fund_holders_a16d4a3c86b477e3.json</x:v>
      </x:c>
      <x:c r="G4392" s="1" t="str">
        <x:v>get_fund_performance_dbfdb5899fd5fed8.json</x:v>
      </x:c>
    </x:row>
    <x:row r="4393" ht="25" customHeight="1">
      <x:c r="A4393" s="1" t="str">
        <x:v>588280.SH</x:v>
      </x:c>
      <x:c r="B4393" s="7" t="d">
        <x:v>2026-08-03T00:00:00.000Z</x:v>
      </x:c>
      <x:c r="C4393" s="8" t="n">
        <x:v>392121000</x:v>
      </x:c>
      <x:c r="D4393" s="9" t="n">
        <x:v>1.1181</x:v>
      </x:c>
      <x:c r="E4393" s="9" t="n">
        <x:f>IF(COUNT(C4393:D4393)=2,C4393*D4393/100000000,"n.a.")</x:f>
        <x:v>4.384304901</x:v>
      </x:c>
      <x:c r="F4393" s="1" t="str">
        <x:v>get_fund_holders_e06a4127f41e102c.json</x:v>
      </x:c>
      <x:c r="G4393" s="1" t="str">
        <x:v>get_fund_performance_40a67205fc558839.json</x:v>
      </x:c>
    </x:row>
    <x:row r="4394" ht="25" customHeight="1">
      <x:c r="A4394" s="1" t="str">
        <x:v>588720.SH</x:v>
      </x:c>
      <x:c r="B4394" s="7" t="d">
        <x:v>2026-08-03T00:00:00.000Z</x:v>
      </x:c>
      <x:c r="C4394" s="8" t="n">
        <x:v>109741800</x:v>
      </x:c>
      <x:c r="D4394" s="9" t="n">
        <x:v>1.5771</x:v>
      </x:c>
      <x:c r="E4394" s="9" t="n">
        <x:f>IF(COUNT(C4394:D4394)=2,C4394*D4394/100000000,"n.a.")</x:f>
        <x:v>1.7307379278</x:v>
      </x:c>
      <x:c r="F4394" s="1" t="str">
        <x:v>get_fund_holders_522e7c68c534d3b2.json</x:v>
      </x:c>
      <x:c r="G4394" s="1" t="str">
        <x:v>get_fund_performance_5d7f4203664c3089.json</x:v>
      </x:c>
    </x:row>
    <x:row r="4395" ht="25" customHeight="1">
      <x:c r="A4395" s="1" t="str">
        <x:v>588840.SH</x:v>
      </x:c>
      <x:c r="B4395" s="7" t="d">
        <x:v>2026-08-03T00:00:00.000Z</x:v>
      </x:c>
      <x:c r="C4395" s="8" t="n">
        <x:v>70236000</x:v>
      </x:c>
      <x:c r="D4395" s="9" t="n">
        <x:v>1.4373</x:v>
      </x:c>
      <x:c r="E4395" s="9" t="n">
        <x:f>IF(COUNT(C4395:D4395)=2,C4395*D4395/100000000,"n.a.")</x:f>
        <x:v>1.009502028</x:v>
      </x:c>
      <x:c r="F4395" s="1" t="str">
        <x:v>get_fund_holders_0b63176527658f63.json</x:v>
      </x:c>
      <x:c r="G4395" s="1" t="str">
        <x:v>get_fund_performance_132f843fe326f0e9.json</x:v>
      </x:c>
    </x:row>
    <x:row r="4396" ht="25" customHeight="1">
      <x:c r="A4396" s="1" t="str">
        <x:v>588870.SH</x:v>
      </x:c>
      <x:c r="B4396" s="7" t="d">
        <x:v>2026-08-03T00:00:00.000Z</x:v>
      </x:c>
      <x:c r="C4396" s="8" t="n">
        <x:v>806552000</x:v>
      </x:c>
      <x:c r="D4396" s="9" t="n">
        <x:v>1.5765</x:v>
      </x:c>
      <x:c r="E4396" s="9" t="n">
        <x:f>IF(COUNT(C4396:D4396)=2,C4396*D4396/100000000,"n.a.")</x:f>
        <x:v>12.71529228</x:v>
      </x:c>
      <x:c r="F4396" s="1" t="str">
        <x:v>get_fund_holders_caa4c3c02f912995.json</x:v>
      </x:c>
      <x:c r="G4396" s="1" t="str">
        <x:v>get_fund_performance_efd396d3cd9bc676.json</x:v>
      </x:c>
    </x:row>
    <x:row r="4397" ht="25" customHeight="1">
      <x:c r="A4397" s="1" t="str">
        <x:v>588940.SH</x:v>
      </x:c>
      <x:c r="B4397" s="7" t="d">
        <x:v>2026-08-03T00:00:00.000Z</x:v>
      </x:c>
      <x:c r="C4397" s="8" t="n">
        <x:v>2990840000</x:v>
      </x:c>
      <x:c r="D4397" s="9" t="n">
        <x:v>0.8039</x:v>
      </x:c>
      <x:c r="E4397" s="9" t="n">
        <x:f>IF(COUNT(C4397:D4397)=2,C4397*D4397/100000000,"n.a.")</x:f>
        <x:v>24.04336276</x:v>
      </x:c>
      <x:c r="F4397" s="1" t="str">
        <x:v>get_fund_holders_dd0a9debd3f4f444.json</x:v>
      </x:c>
      <x:c r="G4397" s="1" t="str">
        <x:v>get_fund_performance_45fcf26c430218d7.json</x:v>
      </x:c>
    </x:row>
    <x:row r="4398" ht="25" customHeight="1">
      <x:c r="A4398" s="1" t="str">
        <x:v>588950.SH</x:v>
      </x:c>
      <x:c r="B4398" s="7" t="d">
        <x:v>2026-08-03T00:00:00.000Z</x:v>
      </x:c>
      <x:c r="C4398" s="8" t="n">
        <x:v>635729700</x:v>
      </x:c>
      <x:c r="D4398" s="9" t="n">
        <x:v>1.6243</x:v>
      </x:c>
      <x:c r="E4398" s="9" t="n">
        <x:f>IF(COUNT(C4398:D4398)=2,C4398*D4398/100000000,"n.a.")</x:f>
        <x:v>10.3261575171</x:v>
      </x:c>
      <x:c r="F4398" s="1" t="str">
        <x:v>get_fund_holders_d208616395cf29e5.json</x:v>
      </x:c>
      <x:c r="G4398" s="1" t="str">
        <x:v>get_fund_performance_436bcdb0b10648ba.json</x:v>
      </x:c>
    </x:row>
    <x:row r="4399" ht="25" customHeight="1">
      <x:c r="A4399" s="1" t="str">
        <x:v>589150.SH</x:v>
      </x:c>
      <x:c r="B4399" s="7" t="d">
        <x:v>2026-08-03T00:00:00.000Z</x:v>
      </x:c>
      <x:c r="C4399" s="8" t="n">
        <x:v>771437200</x:v>
      </x:c>
      <x:c r="D4399" s="9" t="n">
        <x:v>1.1233</x:v>
      </x:c>
      <x:c r="E4399" s="9" t="n">
        <x:f>IF(COUNT(C4399:D4399)=2,C4399*D4399/100000000,"n.a.")</x:f>
        <x:v>8.6655540676</x:v>
      </x:c>
      <x:c r="F4399" s="1" t="str">
        <x:v>get_fund_holders_9969b0d406d0b745.json</x:v>
      </x:c>
      <x:c r="G4399" s="1" t="str">
        <x:v>get_fund_performance_e05a94b547791553.json</x:v>
      </x:c>
    </x:row>
    <x:row r="4400" ht="25" customHeight="1">
      <x:c r="A4400" s="1" t="str">
        <x:v>589360.SH</x:v>
      </x:c>
      <x:c r="B4400" s="7" t="d">
        <x:v>2026-08-03T00:00:00.000Z</x:v>
      </x:c>
      <x:c r="C4400" s="8" t="n">
        <x:v>2621174000</x:v>
      </x:c>
      <x:c r="D4400" s="9" t="n">
        <x:v>0.802</x:v>
      </x:c>
      <x:c r="E4400" s="9" t="n">
        <x:f>IF(COUNT(C4400:D4400)=2,C4400*D4400/100000000,"n.a.")</x:f>
        <x:v>21.02181548</x:v>
      </x:c>
      <x:c r="F4400" s="1" t="str">
        <x:v>get_fund_holders_6945901b696ca7c1.json</x:v>
      </x:c>
      <x:c r="G4400" s="1" t="str">
        <x:v>get_fund_performance_471c330b09cc8ef2.json</x:v>
      </x:c>
    </x:row>
    <x:row r="4401" ht="25" customHeight="1">
      <x:c r="A4401" s="1" t="str">
        <x:v>589850.SH</x:v>
      </x:c>
      <x:c r="B4401" s="7" t="d">
        <x:v>2026-08-03T00:00:00.000Z</x:v>
      </x:c>
      <x:c r="C4401" s="8" t="n">
        <x:v>835057000</x:v>
      </x:c>
      <x:c r="D4401" s="9" t="n">
        <x:v>1.4893</x:v>
      </x:c>
      <x:c r="E4401" s="9" t="n">
        <x:f>IF(COUNT(C4401:D4401)=2,C4401*D4401/100000000,"n.a.")</x:f>
        <x:v>12.436503901000002</x:v>
      </x:c>
      <x:c r="F4401" s="1" t="str">
        <x:v>get_fund_holders_d7a48f04a3675863.json</x:v>
      </x:c>
      <x:c r="G4401" s="1" t="str">
        <x:v>get_fund_performance_8e72c41e3db9b3ba.json</x:v>
      </x:c>
    </x:row>
    <x:row r="4402" ht="25" customHeight="1">
      <x:c r="A4402" s="1" t="str">
        <x:v>159205.SZ</x:v>
      </x:c>
      <x:c r="B4402" s="7" t="d">
        <x:v>2026-08-04T00:00:00.000Z</x:v>
      </x:c>
      <x:c r="C4402" s="8" t="n">
        <x:v>721056064</x:v>
      </x:c>
      <x:c r="D4402" s="9" t="n">
        <x:v>1.7134</x:v>
      </x:c>
      <x:c r="E4402" s="9" t="n">
        <x:f>IF(COUNT(C4402:D4402)=2,C4402*D4402/100000000,"n.a.")</x:f>
        <x:v>12.354574600576</x:v>
      </x:c>
      <x:c r="F4402" s="1" t="str">
        <x:v>get_fund_holders_dd0a9debd3f4f444.json</x:v>
      </x:c>
      <x:c r="G4402" s="1" t="str">
        <x:v>get_fund_performance_45fcf26c430218d7.json</x:v>
      </x:c>
    </x:row>
    <x:row r="4403" ht="25" customHeight="1">
      <x:c r="A4403" s="1" t="str">
        <x:v>159247.SZ</x:v>
      </x:c>
      <x:c r="B4403" s="7" t="d">
        <x:v>2026-08-04T00:00:00.000Z</x:v>
      </x:c>
      <x:c r="C4403" s="8" t="n">
        <x:v>531984966</x:v>
      </x:c>
      <x:c r="D4403" s="9" t="n">
        <x:v>1.0481</x:v>
      </x:c>
      <x:c r="E4403" s="9" t="n">
        <x:f>IF(COUNT(C4403:D4403)=2,C4403*D4403/100000000,"n.a.")</x:f>
        <x:v>5.575734428646</x:v>
      </x:c>
      <x:c r="F4403" s="1" t="str">
        <x:v>get_fund_holders_fadd370a28d51cf3.json</x:v>
      </x:c>
      <x:c r="G4403" s="1" t="str">
        <x:v>get_fund_performance_bf1ce8849823faae.json</x:v>
      </x:c>
    </x:row>
    <x:row r="4404" ht="25" customHeight="1">
      <x:c r="A4404" s="1" t="str">
        <x:v>159300.SZ</x:v>
      </x:c>
      <x:c r="B4404" s="7" t="d">
        <x:v>2026-08-04T00:00:00.000Z</x:v>
      </x:c>
      <x:c r="C4404" s="8" t="n">
        <x:v>430258097</x:v>
      </x:c>
      <x:c r="D4404" s="9" t="n">
        <x:v>4.9922</x:v>
      </x:c>
      <x:c r="E4404" s="9" t="n">
        <x:f>IF(COUNT(C4404:D4404)=2,C4404*D4404/100000000,"n.a.")</x:f>
        <x:v>21.479344718434</x:v>
      </x:c>
      <x:c r="F4404" s="1" t="str">
        <x:v>get_fund_holders_b7b2fd863d7cae37.json</x:v>
      </x:c>
      <x:c r="G4404" s="1" t="str">
        <x:v>get_fund_performance_782c037bcb449f29.json</x:v>
      </x:c>
    </x:row>
    <x:row r="4405" ht="25" customHeight="1">
      <x:c r="A4405" s="1" t="str">
        <x:v>159330.SZ</x:v>
      </x:c>
      <x:c r="B4405" s="7" t="d">
        <x:v>2026-08-04T00:00:00.000Z</x:v>
      </x:c>
      <x:c r="C4405" s="8" t="n">
        <x:v>491801009</x:v>
      </x:c>
      <x:c r="D4405" s="9" t="n">
        <x:v>1.438</x:v>
      </x:c>
      <x:c r="E4405" s="9" t="n">
        <x:f>IF(COUNT(C4405:D4405)=2,C4405*D4405/100000000,"n.a.")</x:f>
        <x:v>7.07209850942</x:v>
      </x:c>
      <x:c r="F4405" s="1" t="str">
        <x:v>get_fund_holders_db155956e659ea95.json</x:v>
      </x:c>
      <x:c r="G4405" s="1" t="str">
        <x:v>get_fund_performance_ac2efc383ca02be2.json</x:v>
      </x:c>
    </x:row>
    <x:row r="4406" ht="25" customHeight="1">
      <x:c r="A4406" s="1" t="str">
        <x:v>159337.SZ</x:v>
      </x:c>
      <x:c r="B4406" s="7" t="d">
        <x:v>2026-08-04T00:00:00.000Z</x:v>
      </x:c>
      <x:c r="C4406" s="8" t="n">
        <x:v>303710611</x:v>
      </x:c>
      <x:c r="D4406" s="9" t="n">
        <x:v>1.7377</x:v>
      </x:c>
      <x:c r="E4406" s="9" t="n">
        <x:f>IF(COUNT(C4406:D4406)=2,C4406*D4406/100000000,"n.a.")</x:f>
        <x:v>5.277579287347001</x:v>
      </x:c>
      <x:c r="F4406" s="1" t="str">
        <x:v>get_fund_holders_0f3e86d571c495d7.json</x:v>
      </x:c>
      <x:c r="G4406" s="1" t="str">
        <x:v>get_fund_performance_5896dab4189c2620.json</x:v>
      </x:c>
    </x:row>
    <x:row r="4407" ht="25" customHeight="1">
      <x:c r="A4407" s="1" t="str">
        <x:v>159393.SZ</x:v>
      </x:c>
      <x:c r="B4407" s="7" t="d">
        <x:v>2026-08-04T00:00:00.000Z</x:v>
      </x:c>
      <x:c r="C4407" s="8" t="n">
        <x:v>91546342</x:v>
      </x:c>
      <x:c r="D4407" s="9" t="n">
        <x:v>4.9335</x:v>
      </x:c>
      <x:c r="E4407" s="9" t="n">
        <x:f>IF(COUNT(C4407:D4407)=2,C4407*D4407/100000000,"n.a.")</x:f>
        <x:v>4.51643878257</x:v>
      </x:c>
      <x:c r="F4407" s="1" t="str">
        <x:v>get_fund_holders_9f97c20db2568193.json</x:v>
      </x:c>
      <x:c r="G4407" s="1" t="str">
        <x:v>get_fund_performance_cc51021ca3a41cab.json</x:v>
      </x:c>
    </x:row>
    <x:row r="4408" ht="25" customHeight="1">
      <x:c r="A4408" s="1" t="str">
        <x:v>159500.SZ</x:v>
      </x:c>
      <x:c r="B4408" s="7" t="d">
        <x:v>2026-08-04T00:00:00.000Z</x:v>
      </x:c>
      <x:c r="C4408" s="8" t="n">
        <x:v>252538865</x:v>
      </x:c>
      <x:c r="D4408" s="9" t="n">
        <x:v>1.1405</x:v>
      </x:c>
      <x:c r="E4408" s="9" t="n">
        <x:f>IF(COUNT(C4408:D4408)=2,C4408*D4408/100000000,"n.a.")</x:f>
        <x:v>2.8802057553250004</x:v>
      </x:c>
      <x:c r="F4408" s="1" t="str">
        <x:v>get_fund_holders_cb7a47267215c1da.json</x:v>
      </x:c>
      <x:c r="G4408" s="1" t="str">
        <x:v>get_fund_performance_7bf0efc786c27bf1.json</x:v>
      </x:c>
    </x:row>
    <x:row r="4409" ht="25" customHeight="1">
      <x:c r="A4409" s="1" t="str">
        <x:v>159531.SZ</x:v>
      </x:c>
      <x:c r="B4409" s="7" t="d">
        <x:v>2026-08-04T00:00:00.000Z</x:v>
      </x:c>
      <x:c r="C4409" s="8" t="n">
        <x:v>1206608406</x:v>
      </x:c>
      <x:c r="D4409" s="9" t="n">
        <x:v>1.3552</x:v>
      </x:c>
      <x:c r="E4409" s="9" t="n">
        <x:f>IF(COUNT(C4409:D4409)=2,C4409*D4409/100000000,"n.a.")</x:f>
        <x:v>16.351957118112</x:v>
      </x:c>
      <x:c r="F4409" s="1" t="str">
        <x:v>get_fund_holders_6dc695d00ba15682.json</x:v>
      </x:c>
      <x:c r="G4409" s="1" t="str">
        <x:v>get_fund_performance_e916a21462249c2f.json</x:v>
      </x:c>
    </x:row>
    <x:row r="4410" ht="25" customHeight="1">
      <x:c r="A4410" s="1" t="str">
        <x:v>159532.SZ</x:v>
      </x:c>
      <x:c r="B4410" s="7" t="d">
        <x:v>2026-08-04T00:00:00.000Z</x:v>
      </x:c>
      <x:c r="C4410" s="8" t="n">
        <x:v>191564791</x:v>
      </x:c>
      <x:c r="D4410" s="9" t="n">
        <x:v>1.5355</x:v>
      </x:c>
      <x:c r="E4410" s="9" t="n">
        <x:f>IF(COUNT(C4410:D4410)=2,C4410*D4410/100000000,"n.a.")</x:f>
        <x:v>2.941477365805</x:v>
      </x:c>
      <x:c r="F4410" s="1" t="str">
        <x:v>get_fund_holders_6dc695d00ba15682.json</x:v>
      </x:c>
      <x:c r="G4410" s="1" t="str">
        <x:v>get_fund_performance_e916a21462249c2f.json</x:v>
      </x:c>
    </x:row>
    <x:row r="4411" ht="25" customHeight="1">
      <x:c r="A4411" s="1" t="str">
        <x:v>159533.SZ</x:v>
      </x:c>
      <x:c r="B4411" s="7" t="d">
        <x:v>2026-08-04T00:00:00.000Z</x:v>
      </x:c>
      <x:c r="C4411" s="8" t="n">
        <x:v>16458785</x:v>
      </x:c>
      <x:c r="D4411" s="9" t="n">
        <x:v>1.7951</x:v>
      </x:c>
      <x:c r="E4411" s="9" t="n">
        <x:f>IF(COUNT(C4411:D4411)=2,C4411*D4411/100000000,"n.a.")</x:f>
        <x:v>0.29545164953499997</x:v>
      </x:c>
      <x:c r="F4411" s="1" t="str">
        <x:v>get_fund_holders_2726ab4790466ee0.json</x:v>
      </x:c>
      <x:c r="G4411" s="1" t="str">
        <x:v>get_fund_performance_cb9287801365b0fc.json</x:v>
      </x:c>
    </x:row>
    <x:row r="4412" ht="25" customHeight="1">
      <x:c r="A4412" s="1" t="str">
        <x:v>159535.SZ</x:v>
      </x:c>
      <x:c r="B4412" s="7" t="d">
        <x:v>2026-08-04T00:00:00.000Z</x:v>
      </x:c>
      <x:c r="C4412" s="8" t="n">
        <x:v>28981088</x:v>
      </x:c>
      <x:c r="D4412" s="9" t="n">
        <x:v>1.3814</x:v>
      </x:c>
      <x:c r="E4412" s="9" t="n">
        <x:f>IF(COUNT(C4412:D4412)=2,C4412*D4412/100000000,"n.a.")</x:f>
        <x:v>0.40034474963199995</x:v>
      </x:c>
      <x:c r="F4412" s="1" t="str">
        <x:v>get_fund_holders_b0ac19f70da2b9d6.json</x:v>
      </x:c>
      <x:c r="G4412" s="1" t="str">
        <x:v>get_fund_performance_8091d233a91473cf.json</x:v>
      </x:c>
    </x:row>
    <x:row r="4413" ht="25" customHeight="1">
      <x:c r="A4413" s="1" t="str">
        <x:v>159536.SZ</x:v>
      </x:c>
      <x:c r="B4413" s="7" t="d">
        <x:v>2026-08-04T00:00:00.000Z</x:v>
      </x:c>
      <x:c r="C4413" s="8" t="n">
        <x:v>69261589</x:v>
      </x:c>
      <x:c r="D4413" s="9" t="n">
        <x:v>1.2975</x:v>
      </x:c>
      <x:c r="E4413" s="9" t="n">
        <x:f>IF(COUNT(C4413:D4413)=2,C4413*D4413/100000000,"n.a.")</x:f>
        <x:v>0.8986691172750001</x:v>
      </x:c>
      <x:c r="F4413" s="1" t="str">
        <x:v>get_fund_holders_b0ac19f70da2b9d6.json</x:v>
      </x:c>
      <x:c r="G4413" s="1" t="str">
        <x:v>get_fund_performance_8091d233a91473cf.json</x:v>
      </x:c>
    </x:row>
    <x:row r="4414" ht="25" customHeight="1">
      <x:c r="A4414" s="1" t="str">
        <x:v>159629.SZ</x:v>
      </x:c>
      <x:c r="B4414" s="7" t="d">
        <x:v>2026-08-04T00:00:00.000Z</x:v>
      </x:c>
      <x:c r="C4414" s="8" t="n">
        <x:v>993252663</x:v>
      </x:c>
      <x:c r="D4414" s="9" t="n">
        <x:v>3.0414</x:v>
      </x:c>
      <x:c r="E4414" s="9" t="n">
        <x:f>IF(COUNT(C4414:D4414)=2,C4414*D4414/100000000,"n.a.")</x:f>
        <x:v>30.208786492481998</x:v>
      </x:c>
      <x:c r="F4414" s="1" t="str">
        <x:v>get_fund_holders_f06ed8ca04a5c3cd.json</x:v>
      </x:c>
      <x:c r="G4414" s="1" t="str">
        <x:v>get_fund_performance_7ef9212eaf1828ff.json</x:v>
      </x:c>
    </x:row>
    <x:row r="4415" ht="25" customHeight="1">
      <x:c r="A4415" s="1" t="str">
        <x:v>159633.SZ</x:v>
      </x:c>
      <x:c r="B4415" s="7" t="d">
        <x:v>2026-08-04T00:00:00.000Z</x:v>
      </x:c>
      <x:c r="C4415" s="8" t="n">
        <x:v>1908162658</x:v>
      </x:c>
      <x:c r="D4415" s="9" t="n">
        <x:v>3.1081</x:v>
      </x:c>
      <x:c r="E4415" s="9" t="n">
        <x:f>IF(COUNT(C4415:D4415)=2,C4415*D4415/100000000,"n.a.")</x:f>
        <x:v>59.307603573297996</x:v>
      </x:c>
      <x:c r="F4415" s="1" t="str">
        <x:v>get_fund_holders_cdfe40210f5aa2b8.json</x:v>
      </x:c>
      <x:c r="G4415" s="1" t="str">
        <x:v>get_fund_performance_240cbda96a3d63f3.json</x:v>
      </x:c>
    </x:row>
    <x:row r="4416" ht="25" customHeight="1">
      <x:c r="A4416" s="1" t="str">
        <x:v>159673.SZ</x:v>
      </x:c>
      <x:c r="B4416" s="7" t="d">
        <x:v>2026-08-04T00:00:00.000Z</x:v>
      </x:c>
      <x:c r="C4416" s="8" t="n">
        <x:v>1841528385</x:v>
      </x:c>
      <x:c r="D4416" s="9" t="n">
        <x:v>1.2818</x:v>
      </x:c>
      <x:c r="E4416" s="9" t="n">
        <x:f>IF(COUNT(C4416:D4416)=2,C4416*D4416/100000000,"n.a.")</x:f>
        <x:v>23.60471083893</x:v>
      </x:c>
      <x:c r="F4416" s="1" t="str">
        <x:v>get_fund_holders_1d7b543e33e514b4.json</x:v>
      </x:c>
      <x:c r="G4416" s="1" t="str">
        <x:v>get_fund_performance_7c60e350c6141c53.json</x:v>
      </x:c>
    </x:row>
    <x:row r="4417" ht="25" customHeight="1">
      <x:c r="A4417" s="1" t="str">
        <x:v>159808.SZ</x:v>
      </x:c>
      <x:c r="B4417" s="7" t="d">
        <x:v>2026-08-04T00:00:00.000Z</x:v>
      </x:c>
      <x:c r="C4417" s="8" t="n">
        <x:v>51484790</x:v>
      </x:c>
      <x:c r="D4417" s="9" t="n">
        <x:v>1.3521</x:v>
      </x:c>
      <x:c r="E4417" s="9" t="n">
        <x:f>IF(COUNT(C4417:D4417)=2,C4417*D4417/100000000,"n.a.")</x:f>
        <x:v>0.69612584559</x:v>
      </x:c>
      <x:c r="F4417" s="1" t="str">
        <x:v>get_fund_holders_e011263fc4341082.json</x:v>
      </x:c>
      <x:c r="G4417" s="1" t="str">
        <x:v>get_fund_performance_23d6e3cf533bf329.json</x:v>
      </x:c>
    </x:row>
    <x:row r="4418" ht="25" customHeight="1">
      <x:c r="A4418" s="1" t="str">
        <x:v>159810.SZ</x:v>
      </x:c>
      <x:c r="B4418" s="7" t="d">
        <x:v>2026-08-04T00:00:00.000Z</x:v>
      </x:c>
      <x:c r="C4418" s="8" t="n">
        <x:v>58475458</x:v>
      </x:c>
      <x:c r="D4418" s="9" t="n">
        <x:v>1.4049</x:v>
      </x:c>
      <x:c r="E4418" s="9" t="n">
        <x:f>IF(COUNT(C4418:D4418)=2,C4418*D4418/100000000,"n.a.")</x:f>
        <x:v>0.8215217094420001</x:v>
      </x:c>
      <x:c r="F4418" s="1" t="str">
        <x:v>get_fund_holders_e011263fc4341082.json</x:v>
      </x:c>
      <x:c r="G4418" s="1" t="str">
        <x:v>get_fund_performance_23d6e3cf533bf329.json</x:v>
      </x:c>
    </x:row>
    <x:row r="4419" ht="25" customHeight="1">
      <x:c r="A4419" s="1" t="str">
        <x:v>159820.SZ</x:v>
      </x:c>
      <x:c r="B4419" s="7" t="d">
        <x:v>2026-08-04T00:00:00.000Z</x:v>
      </x:c>
      <x:c r="C4419" s="8" t="n">
        <x:v>1378908470</x:v>
      </x:c>
      <x:c r="D4419" s="9" t="n">
        <x:v>1.3213</x:v>
      </x:c>
      <x:c r="E4419" s="9" t="n">
        <x:f>IF(COUNT(C4419:D4419)=2,C4419*D4419/100000000,"n.a.")</x:f>
        <x:v>18.219517614109996</x:v>
      </x:c>
      <x:c r="F4419" s="1" t="str">
        <x:v>get_fund_holders_4a5b486412b93368.json</x:v>
      </x:c>
      <x:c r="G4419" s="1" t="str">
        <x:v>get_fund_performance_d3b8a29dbfda12d5.json</x:v>
      </x:c>
    </x:row>
    <x:row r="4420" ht="25" customHeight="1">
      <x:c r="A4420" s="1" t="str">
        <x:v>159821.SZ</x:v>
      </x:c>
      <x:c r="B4420" s="7" t="d">
        <x:v>2026-08-04T00:00:00.000Z</x:v>
      </x:c>
      <x:c r="C4420" s="8" t="n">
        <x:v>63320000</x:v>
      </x:c>
      <x:c r="D4420" s="9" t="n">
        <x:v>1.3149</x:v>
      </x:c>
      <x:c r="E4420" s="9" t="n">
        <x:f>IF(COUNT(C4420:D4420)=2,C4420*D4420/100000000,"n.a.")</x:f>
        <x:v>0.83259468</x:v>
      </x:c>
      <x:c r="F4420" s="1" t="str">
        <x:v>get_fund_holders_6f3a5c30140a2cc7.json</x:v>
      </x:c>
      <x:c r="G4420" s="1" t="str">
        <x:v>get_fund_performance_ddc316222fa0f340.json</x:v>
      </x:c>
    </x:row>
    <x:row r="4421" ht="25" customHeight="1">
      <x:c r="A4421" s="1" t="str">
        <x:v>159845.SZ</x:v>
      </x:c>
      <x:c r="B4421" s="7" t="d">
        <x:v>2026-08-04T00:00:00.000Z</x:v>
      </x:c>
      <x:c r="C4421" s="8" t="n">
        <x:v>5712425606</x:v>
      </x:c>
      <x:c r="D4421" s="9" t="n">
        <x:v>3.0288</x:v>
      </x:c>
      <x:c r="E4421" s="9" t="n">
        <x:f>IF(COUNT(C4421:D4421)=2,C4421*D4421/100000000,"n.a.")</x:f>
        <x:v>173.017946754528</x:v>
      </x:c>
      <x:c r="F4421" s="1" t="str">
        <x:v>get_fund_holders_cdfe40210f5aa2b8.json</x:v>
      </x:c>
      <x:c r="G4421" s="1" t="str">
        <x:v>get_fund_performance_240cbda96a3d63f3.json</x:v>
      </x:c>
    </x:row>
    <x:row r="4422" ht="25" customHeight="1">
      <x:c r="A4422" s="1" t="str">
        <x:v>159908.SZ</x:v>
      </x:c>
      <x:c r="B4422" s="7" t="d">
        <x:v>2026-08-04T00:00:00.000Z</x:v>
      </x:c>
      <x:c r="C4422" s="8" t="n">
        <x:v>323229029</x:v>
      </x:c>
      <x:c r="D4422" s="9" t="n">
        <x:v>3.266</x:v>
      </x:c>
      <x:c r="E4422" s="9" t="n">
        <x:f>IF(COUNT(C4422:D4422)=2,C4422*D4422/100000000,"n.a.")</x:f>
        <x:v>10.55666008714</x:v>
      </x:c>
      <x:c r="F4422" s="1" t="str">
        <x:v>get_fund_holders_f72299d2431949fb.json</x:v>
      </x:c>
      <x:c r="G4422" s="1" t="str">
        <x:v>get_fund_performance_c6948bae147698fe.json</x:v>
      </x:c>
    </x:row>
    <x:row r="4423" ht="25" customHeight="1">
      <x:c r="A4423" s="1" t="str">
        <x:v>159915.SZ</x:v>
      </x:c>
      <x:c r="B4423" s="7" t="d">
        <x:v>2026-08-04T00:00:00.000Z</x:v>
      </x:c>
      <x:c r="C4423" s="8" t="n">
        <x:v>19404454936</x:v>
      </x:c>
      <x:c r="D4423" s="9" t="n">
        <x:v>3.5124</x:v>
      </x:c>
      <x:c r="E4423" s="9" t="n">
        <x:f>IF(COUNT(C4423:D4423)=2,C4423*D4423/100000000,"n.a.")</x:f>
        <x:v>681.5620751720639</x:v>
      </x:c>
      <x:c r="F4423" s="1" t="str">
        <x:v>get_fund_holders_f7a47e9d730c119a.json</x:v>
      </x:c>
      <x:c r="G4423" s="1" t="str">
        <x:v>get_fund_performance_822b984e855b6212.json</x:v>
      </x:c>
    </x:row>
    <x:row r="4424" ht="25" customHeight="1">
      <x:c r="A4424" s="1" t="str">
        <x:v>159919.SZ</x:v>
      </x:c>
      <x:c r="B4424" s="7" t="d">
        <x:v>2026-08-04T00:00:00.000Z</x:v>
      </x:c>
      <x:c r="C4424" s="8" t="n">
        <x:v>6612516676</x:v>
      </x:c>
      <x:c r="D4424" s="9" t="n">
        <x:v>4.8632</x:v>
      </x:c>
      <x:c r="E4424" s="9" t="n">
        <x:f>IF(COUNT(C4424:D4424)=2,C4424*D4424/100000000,"n.a.")</x:f>
        <x:v>321.579910987232</x:v>
      </x:c>
      <x:c r="F4424" s="1" t="str">
        <x:v>get_fund_holders_1d7b543e33e514b4.json</x:v>
      </x:c>
      <x:c r="G4424" s="1" t="str">
        <x:v>get_fund_performance_7c60e350c6141c53.json</x:v>
      </x:c>
    </x:row>
    <x:row r="4425" ht="25" customHeight="1">
      <x:c r="A4425" s="1" t="str">
        <x:v>159922.SZ</x:v>
      </x:c>
      <x:c r="B4425" s="7" t="d">
        <x:v>2026-08-04T00:00:00.000Z</x:v>
      </x:c>
      <x:c r="C4425" s="8" t="n">
        <x:v>3028676765</x:v>
      </x:c>
      <x:c r="D4425" s="9" t="n">
        <x:v>3.0907</x:v>
      </x:c>
      <x:c r="E4425" s="9" t="n">
        <x:f>IF(COUNT(C4425:D4425)=2,C4425*D4425/100000000,"n.a.")</x:f>
        <x:v>93.60731277585501</x:v>
      </x:c>
      <x:c r="F4425" s="1" t="str">
        <x:v>get_fund_holders_642ec0bcd548408a.json</x:v>
      </x:c>
      <x:c r="G4425" s="1" t="str">
        <x:v>get_fund_performance_52dd6b7444cbe37f.json</x:v>
      </x:c>
    </x:row>
    <x:row r="4426" ht="25" customHeight="1">
      <x:c r="A4426" s="1" t="str">
        <x:v>159925.SZ</x:v>
      </x:c>
      <x:c r="B4426" s="7" t="d">
        <x:v>2026-08-04T00:00:00.000Z</x:v>
      </x:c>
      <x:c r="C4426" s="8" t="n">
        <x:v>605120856</x:v>
      </x:c>
      <x:c r="D4426" s="9" t="n">
        <x:v>4.7317</x:v>
      </x:c>
      <x:c r="E4426" s="9" t="n">
        <x:f>IF(COUNT(C4426:D4426)=2,C4426*D4426/100000000,"n.a.")</x:f>
        <x:v>28.632503543351998</x:v>
      </x:c>
      <x:c r="F4426" s="1" t="str">
        <x:v>get_fund_holders_9654d298fd7411b0.json</x:v>
      </x:c>
      <x:c r="G4426" s="1" t="str">
        <x:v>get_fund_performance_1d4a9808e8556da1.json</x:v>
      </x:c>
    </x:row>
    <x:row r="4427" ht="25" customHeight="1">
      <x:c r="A4427" s="1" t="str">
        <x:v>159935.SZ</x:v>
      </x:c>
      <x:c r="B4427" s="7" t="d">
        <x:v>2026-08-04T00:00:00.000Z</x:v>
      </x:c>
      <x:c r="C4427" s="8" t="n">
        <x:v>27572956</x:v>
      </x:c>
      <x:c r="D4427" s="9" t="n">
        <x:v>2.4042</x:v>
      </x:c>
      <x:c r="E4427" s="9" t="n">
        <x:f>IF(COUNT(C4427:D4427)=2,C4427*D4427/100000000,"n.a.")</x:f>
        <x:v>0.6629090081519999</x:v>
      </x:c>
      <x:c r="F4427" s="1" t="str">
        <x:v>get_fund_holders_3a509cba2b0c91ea.json</x:v>
      </x:c>
      <x:c r="G4427" s="1" t="str">
        <x:v>get_fund_performance_aa085c9cb9fda8b6.json</x:v>
      </x:c>
    </x:row>
    <x:row r="4428" ht="25" customHeight="1">
      <x:c r="A4428" s="1" t="str">
        <x:v>159948.SZ</x:v>
      </x:c>
      <x:c r="B4428" s="7" t="d">
        <x:v>2026-08-04T00:00:00.000Z</x:v>
      </x:c>
      <x:c r="C4428" s="8" t="n">
        <x:v>1198697720</x:v>
      </x:c>
      <x:c r="D4428" s="9" t="n">
        <x:v>3.8723</x:v>
      </x:c>
      <x:c r="E4428" s="9" t="n">
        <x:f>IF(COUNT(C4428:D4428)=2,C4428*D4428/100000000,"n.a.")</x:f>
        <x:v>46.41717181156</x:v>
      </x:c>
      <x:c r="F4428" s="1" t="str">
        <x:v>get_fund_holders_fadd370a28d51cf3.json</x:v>
      </x:c>
      <x:c r="G4428" s="1" t="str">
        <x:v>get_fund_performance_bf1ce8849823faae.json</x:v>
      </x:c>
    </x:row>
    <x:row r="4429" ht="25" customHeight="1">
      <x:c r="A4429" s="1" t="str">
        <x:v>159952.SZ</x:v>
      </x:c>
      <x:c r="B4429" s="7" t="d">
        <x:v>2026-08-04T00:00:00.000Z</x:v>
      </x:c>
      <x:c r="C4429" s="8" t="n">
        <x:v>5294984929</x:v>
      </x:c>
      <x:c r="D4429" s="9" t="n">
        <x:v>2.1291</x:v>
      </x:c>
      <x:c r="E4429" s="9" t="n">
        <x:f>IF(COUNT(C4429:D4429)=2,C4429*D4429/100000000,"n.a.")</x:f>
        <x:v>112.735524123339</x:v>
      </x:c>
      <x:c r="F4429" s="1" t="str">
        <x:v>get_fund_holders_f72299d2431949fb.json</x:v>
      </x:c>
      <x:c r="G4429" s="1" t="str">
        <x:v>get_fund_performance_c6948bae147698fe.json</x:v>
      </x:c>
    </x:row>
    <x:row r="4430" ht="25" customHeight="1">
      <x:c r="A4430" s="1" t="str">
        <x:v>159956.SZ</x:v>
      </x:c>
      <x:c r="B4430" s="7" t="d">
        <x:v>2026-08-04T00:00:00.000Z</x:v>
      </x:c>
      <x:c r="C4430" s="8" t="n">
        <x:v>47978674</x:v>
      </x:c>
      <x:c r="D4430" s="9" t="n">
        <x:v>2.2172</x:v>
      </x:c>
      <x:c r="E4430" s="9" t="n">
        <x:f>IF(COUNT(C4430:D4430)=2,C4430*D4430/100000000,"n.a.")</x:f>
        <x:v>1.0637831599279999</x:v>
      </x:c>
      <x:c r="F4430" s="1" t="str">
        <x:v>get_fund_holders_6f3a5c30140a2cc7.json</x:v>
      </x:c>
      <x:c r="G4430" s="1" t="str">
        <x:v>get_fund_performance_ddc316222fa0f340.json</x:v>
      </x:c>
    </x:row>
    <x:row r="4431" ht="25" customHeight="1">
      <x:c r="A4431" s="1" t="str">
        <x:v>159957.SZ</x:v>
      </x:c>
      <x:c r="B4431" s="7" t="d">
        <x:v>2026-08-04T00:00:00.000Z</x:v>
      </x:c>
      <x:c r="C4431" s="8" t="n">
        <x:v>1208784560</x:v>
      </x:c>
      <x:c r="D4431" s="9" t="n">
        <x:v>2.3005</x:v>
      </x:c>
      <x:c r="E4431" s="9" t="n">
        <x:f>IF(COUNT(C4431:D4431)=2,C4431*D4431/100000000,"n.a.")</x:f>
        <x:v>27.8080888028</x:v>
      </x:c>
      <x:c r="F4431" s="1" t="str">
        <x:v>get_fund_holders_972746bb5dcf2cb7.json</x:v>
      </x:c>
      <x:c r="G4431" s="1" t="str">
        <x:v>get_fund_performance_875d1f9d9b20879b.json</x:v>
      </x:c>
    </x:row>
    <x:row r="4432" ht="25" customHeight="1">
      <x:c r="A4432" s="1" t="str">
        <x:v>159958.SZ</x:v>
      </x:c>
      <x:c r="B4432" s="7" t="d">
        <x:v>2026-08-04T00:00:00.000Z</x:v>
      </x:c>
      <x:c r="C4432" s="8" t="n">
        <x:v>230811448</x:v>
      </x:c>
      <x:c r="D4432" s="9" t="n">
        <x:v>2.1162</x:v>
      </x:c>
      <x:c r="E4432" s="9" t="n">
        <x:f>IF(COUNT(C4432:D4432)=2,C4432*D4432/100000000,"n.a.")</x:f>
        <x:v>4.884431862576</x:v>
      </x:c>
      <x:c r="F4432" s="1" t="str">
        <x:v>get_fund_holders_3665ca842f2b9d2d.json</x:v>
      </x:c>
      <x:c r="G4432" s="1" t="str">
        <x:v>get_fund_performance_757bebf0dcfab699.json</x:v>
      </x:c>
    </x:row>
    <x:row r="4433" ht="25" customHeight="1">
      <x:c r="A4433" s="1" t="str">
        <x:v>159964.SZ</x:v>
      </x:c>
      <x:c r="B4433" s="7" t="d">
        <x:v>2026-08-04T00:00:00.000Z</x:v>
      </x:c>
      <x:c r="C4433" s="8" t="n">
        <x:v>165481881</x:v>
      </x:c>
      <x:c r="D4433" s="9" t="n">
        <x:v>2.2903</x:v>
      </x:c>
      <x:c r="E4433" s="9" t="n">
        <x:f>IF(COUNT(C4433:D4433)=2,C4433*D4433/100000000,"n.a.")</x:f>
        <x:v>3.7900315205429993</x:v>
      </x:c>
      <x:c r="F4433" s="1" t="str">
        <x:v>get_fund_holders_f7a47e9d730c119a.json</x:v>
      </x:c>
      <x:c r="G4433" s="1" t="str">
        <x:v>get_fund_performance_822b984e855b6212.json</x:v>
      </x:c>
    </x:row>
    <x:row r="4434" ht="25" customHeight="1">
      <x:c r="A4434" s="1" t="str">
        <x:v>159968.SZ</x:v>
      </x:c>
      <x:c r="B4434" s="7" t="d">
        <x:v>2026-08-04T00:00:00.000Z</x:v>
      </x:c>
      <x:c r="C4434" s="8" t="n">
        <x:v>65695098</x:v>
      </x:c>
      <x:c r="D4434" s="9" t="n">
        <x:v>9.946</x:v>
      </x:c>
      <x:c r="E4434" s="9" t="n">
        <x:f>IF(COUNT(C4434:D4434)=2,C4434*D4434/100000000,"n.a.")</x:f>
        <x:v>6.53403444708</x:v>
      </x:c>
      <x:c r="F4434" s="1" t="str">
        <x:v>get_fund_holders_13991b14672a9e5b.json</x:v>
      </x:c>
      <x:c r="G4434" s="1" t="str">
        <x:v>get_fund_performance_0e4c5b8e47ee8e76.json</x:v>
      </x:c>
    </x:row>
    <x:row r="4435" ht="25" customHeight="1">
      <x:c r="A4435" s="1" t="str">
        <x:v>159971.SZ</x:v>
      </x:c>
      <x:c r="B4435" s="7" t="d">
        <x:v>2026-08-04T00:00:00.000Z</x:v>
      </x:c>
      <x:c r="C4435" s="8" t="n">
        <x:v>1618020288</x:v>
      </x:c>
      <x:c r="D4435" s="9" t="n">
        <x:v>1.2189</x:v>
      </x:c>
      <x:c r="E4435" s="9" t="n">
        <x:f>IF(COUNT(C4435:D4435)=2,C4435*D4435/100000000,"n.a.")</x:f>
        <x:v>19.722049290432004</x:v>
      </x:c>
      <x:c r="F4435" s="1" t="str">
        <x:v>get_fund_holders_972746bb5dcf2cb7.json</x:v>
      </x:c>
      <x:c r="G4435" s="1" t="str">
        <x:v>get_fund_performance_875d1f9d9b20879b.json</x:v>
      </x:c>
    </x:row>
    <x:row r="4436" ht="25" customHeight="1">
      <x:c r="A4436" s="1" t="str">
        <x:v>159977.SZ</x:v>
      </x:c>
      <x:c r="B4436" s="7" t="d">
        <x:v>2026-08-04T00:00:00.000Z</x:v>
      </x:c>
      <x:c r="C4436" s="8" t="n">
        <x:v>3489872820</x:v>
      </x:c>
      <x:c r="D4436" s="9" t="n">
        <x:v>1.8188</x:v>
      </x:c>
      <x:c r="E4436" s="9" t="n">
        <x:f>IF(COUNT(C4436:D4436)=2,C4436*D4436/100000000,"n.a.")</x:f>
        <x:v>63.473806850159995</x:v>
      </x:c>
      <x:c r="F4436" s="1" t="str">
        <x:v>get_fund_holders_3665ca842f2b9d2d.json</x:v>
      </x:c>
      <x:c r="G4436" s="1" t="str">
        <x:v>get_fund_performance_757bebf0dcfab699.json</x:v>
      </x:c>
    </x:row>
    <x:row r="4437" ht="25" customHeight="1">
      <x:c r="A4437" s="1" t="str">
        <x:v>159982.SZ</x:v>
      </x:c>
      <x:c r="B4437" s="7" t="d">
        <x:v>2026-08-04T00:00:00.000Z</x:v>
      </x:c>
      <x:c r="C4437" s="8" t="n">
        <x:v>212211253</x:v>
      </x:c>
      <x:c r="D4437" s="9" t="n">
        <x:v>2.0466</x:v>
      </x:c>
      <x:c r="E4437" s="9" t="n">
        <x:f>IF(COUNT(C4437:D4437)=2,C4437*D4437/100000000,"n.a.")</x:f>
        <x:v>4.343115503898</x:v>
      </x:c>
      <x:c r="F4437" s="1" t="str">
        <x:v>get_fund_holders_6873838444356b70.json</x:v>
      </x:c>
      <x:c r="G4437" s="1" t="str">
        <x:v>get_fund_performance_c16a854f012da14c.json</x:v>
      </x:c>
    </x:row>
    <x:row r="4438" ht="25" customHeight="1">
      <x:c r="A4438" s="1" t="str">
        <x:v>510300.SH</x:v>
      </x:c>
      <x:c r="B4438" s="7" t="d">
        <x:v>2026-08-04T00:00:00.000Z</x:v>
      </x:c>
      <x:c r="C4438" s="8" t="n">
        <x:v>26530687700</x:v>
      </x:c>
      <x:c r="D4438" s="9" t="n">
        <x:v>4.6608</x:v>
      </x:c>
      <x:c r="E4438" s="9" t="n">
        <x:f>IF(COUNT(C4438:D4438)=2,C4438*D4438/100000000,"n.a.")</x:f>
        <x:v>1236.5422923216001</x:v>
      </x:c>
      <x:c r="F4438" s="1" t="str">
        <x:v>get_fund_holders_1e677b142657289e.json</x:v>
      </x:c>
      <x:c r="G4438" s="1" t="str">
        <x:v>get_fund_performance_32b153f453e65745.json</x:v>
      </x:c>
    </x:row>
    <x:row r="4439" ht="25" customHeight="1">
      <x:c r="A4439" s="1" t="str">
        <x:v>510310.SH</x:v>
      </x:c>
      <x:c r="B4439" s="7" t="d">
        <x:v>2026-08-04T00:00:00.000Z</x:v>
      </x:c>
      <x:c r="C4439" s="8" t="n">
        <x:v>11716844000</x:v>
      </x:c>
      <x:c r="D4439" s="9" t="n">
        <x:v>4.5263</x:v>
      </x:c>
      <x:c r="E4439" s="9" t="n">
        <x:f>IF(COUNT(C4439:D4439)=2,C4439*D4439/100000000,"n.a.")</x:f>
        <x:v>530.339509972</x:v>
      </x:c>
      <x:c r="F4439" s="1" t="str">
        <x:v>get_fund_holders_db155956e659ea95.json</x:v>
      </x:c>
      <x:c r="G4439" s="1" t="str">
        <x:v>get_fund_performance_ac2efc383ca02be2.json</x:v>
      </x:c>
    </x:row>
    <x:row r="4440" ht="25" customHeight="1">
      <x:c r="A4440" s="1" t="str">
        <x:v>510320.SH</x:v>
      </x:c>
      <x:c r="B4440" s="7" t="d">
        <x:v>2026-08-04T00:00:00.000Z</x:v>
      </x:c>
      <x:c r="C4440" s="8" t="n">
        <x:v>634068500</x:v>
      </x:c>
      <x:c r="D4440" s="9" t="n">
        <x:v>1.2527</x:v>
      </x:c>
      <x:c r="E4440" s="9" t="n">
        <x:f>IF(COUNT(C4440:D4440)=2,C4440*D4440/100000000,"n.a.")</x:f>
        <x:v>7.942976099499999</x:v>
      </x:c>
      <x:c r="F4440" s="1" t="str">
        <x:v>get_fund_holders_b20aeadfd65009a9.json</x:v>
      </x:c>
      <x:c r="G4440" s="1" t="str">
        <x:v>get_fund_performance_6f370d8e0a2e9620.json</x:v>
      </x:c>
    </x:row>
    <x:row r="4441" ht="25" customHeight="1">
      <x:c r="A4441" s="1" t="str">
        <x:v>510330.SH</x:v>
      </x:c>
      <x:c r="B4441" s="7" t="d">
        <x:v>2026-08-04T00:00:00.000Z</x:v>
      </x:c>
      <x:c r="C4441" s="8" t="n">
        <x:v>8762649800</x:v>
      </x:c>
      <x:c r="D4441" s="9" t="n">
        <x:v>4.859</x:v>
      </x:c>
      <x:c r="E4441" s="9" t="n">
        <x:f>IF(COUNT(C4441:D4441)=2,C4441*D4441/100000000,"n.a.")</x:f>
        <x:v>425.77715378199997</x:v>
      </x:c>
      <x:c r="F4441" s="1" t="str">
        <x:v>get_fund_holders_72fdcd60fda59aca.json</x:v>
      </x:c>
      <x:c r="G4441" s="1" t="str">
        <x:v>get_fund_performance_bfc43c7fa5bbf98b.json</x:v>
      </x:c>
    </x:row>
    <x:row r="4442" ht="25" customHeight="1">
      <x:c r="A4442" s="1" t="str">
        <x:v>510350.SH</x:v>
      </x:c>
      <x:c r="B4442" s="7" t="d">
        <x:v>2026-08-04T00:00:00.000Z</x:v>
      </x:c>
      <x:c r="C4442" s="8" t="n">
        <x:v>684114700</x:v>
      </x:c>
      <x:c r="D4442" s="9" t="n">
        <x:v>4.8972</x:v>
      </x:c>
      <x:c r="E4442" s="9" t="n">
        <x:f>IF(COUNT(C4442:D4442)=2,C4442*D4442/100000000,"n.a.")</x:f>
        <x:v>33.502465088399994</x:v>
      </x:c>
      <x:c r="F4442" s="1" t="str">
        <x:v>get_fund_holders_3073d9fb2fa63b6e.json</x:v>
      </x:c>
      <x:c r="G4442" s="1" t="str">
        <x:v>get_fund_performance_4eee3d47edebe064.json</x:v>
      </x:c>
    </x:row>
    <x:row r="4443" ht="25" customHeight="1">
      <x:c r="A4443" s="1" t="str">
        <x:v>510360.SH</x:v>
      </x:c>
      <x:c r="B4443" s="7" t="d">
        <x:v>2026-08-04T00:00:00.000Z</x:v>
      </x:c>
      <x:c r="C4443" s="8" t="n">
        <x:v>1883381200</x:v>
      </x:c>
      <x:c r="D4443" s="9" t="n">
        <x:v>1.78</x:v>
      </x:c>
      <x:c r="E4443" s="9" t="n">
        <x:f>IF(COUNT(C4443:D4443)=2,C4443*D4443/100000000,"n.a.")</x:f>
        <x:v>33.52418536</x:v>
      </x:c>
      <x:c r="F4443" s="1" t="str">
        <x:v>get_fund_holders_8112bcd006961a9d.json</x:v>
      </x:c>
      <x:c r="G4443" s="1" t="str">
        <x:v>get_fund_performance_11643907f3f83e2c.json</x:v>
      </x:c>
    </x:row>
    <x:row r="4444" ht="25" customHeight="1">
      <x:c r="A4444" s="1" t="str">
        <x:v>510370.SH</x:v>
      </x:c>
      <x:c r="B4444" s="7" t="d">
        <x:v>2026-08-04T00:00:00.000Z</x:v>
      </x:c>
      <x:c r="C4444" s="8" t="n">
        <x:v>87258100</x:v>
      </x:c>
      <x:c r="D4444" s="9" t="n">
        <x:v>1.0331</x:v>
      </x:c>
      <x:c r="E4444" s="9" t="n">
        <x:f>IF(COUNT(C4444:D4444)=2,C4444*D4444/100000000,"n.a.")</x:f>
        <x:v>0.9014634310999998</x:v>
      </x:c>
      <x:c r="F4444" s="1" t="str">
        <x:v>get_fund_holders_72fdcd60fda59aca.json</x:v>
      </x:c>
      <x:c r="G4444" s="1" t="str">
        <x:v>get_fund_performance_bfc43c7fa5bbf98b.json</x:v>
      </x:c>
    </x:row>
    <x:row r="4445" ht="25" customHeight="1">
      <x:c r="A4445" s="1" t="str">
        <x:v>510380.SH</x:v>
      </x:c>
      <x:c r="B4445" s="7" t="d">
        <x:v>2026-08-04T00:00:00.000Z</x:v>
      </x:c>
      <x:c r="C4445" s="8" t="n">
        <x:v>1488802400</x:v>
      </x:c>
      <x:c r="D4445" s="9" t="n">
        <x:v>1.387</x:v>
      </x:c>
      <x:c r="E4445" s="9" t="n">
        <x:f>IF(COUNT(C4445:D4445)=2,C4445*D4445/100000000,"n.a.")</x:f>
        <x:v>20.649689288</x:v>
      </x:c>
      <x:c r="F4445" s="1" t="str">
        <x:v>get_fund_holders_b7b2fd863d7cae37.json</x:v>
      </x:c>
      <x:c r="G4445" s="1" t="str">
        <x:v>get_fund_performance_782c037bcb449f29.json</x:v>
      </x:c>
    </x:row>
    <x:row r="4446" ht="25" customHeight="1">
      <x:c r="A4446" s="1" t="str">
        <x:v>510390.SH</x:v>
      </x:c>
      <x:c r="B4446" s="7" t="d">
        <x:v>2026-08-04T00:00:00.000Z</x:v>
      </x:c>
      <x:c r="C4446" s="8" t="n">
        <x:v>140150000</x:v>
      </x:c>
      <x:c r="D4446" s="9" t="n">
        <x:v>5.2683</x:v>
      </x:c>
      <x:c r="E4446" s="9" t="n">
        <x:f>IF(COUNT(C4446:D4446)=2,C4446*D4446/100000000,"n.a.")</x:f>
        <x:v>7.38352245</x:v>
      </x:c>
      <x:c r="F4446" s="1" t="str">
        <x:v>get_fund_holders_de7653a1c69256fb.json</x:v>
      </x:c>
      <x:c r="G4446" s="1" t="str">
        <x:v>get_fund_performance_84601eddc1c275fe.json</x:v>
      </x:c>
    </x:row>
    <x:row r="4447" ht="25" customHeight="1">
      <x:c r="A4447" s="1" t="str">
        <x:v>510500.SH</x:v>
      </x:c>
      <x:c r="B4447" s="7" t="d">
        <x:v>2026-08-04T00:00:00.000Z</x:v>
      </x:c>
      <x:c r="C4447" s="8" t="n">
        <x:v>6252968600</x:v>
      </x:c>
      <x:c r="D4447" s="9" t="n">
        <x:v>7.6209</x:v>
      </x:c>
      <x:c r="E4447" s="9" t="n">
        <x:f>IF(COUNT(C4447:D4447)=2,C4447*D4447/100000000,"n.a.")</x:f>
        <x:v>476.53248403739997</x:v>
      </x:c>
      <x:c r="F4447" s="1" t="str">
        <x:v>get_fund_holders_0f3e86d571c495d7.json</x:v>
      </x:c>
      <x:c r="G4447" s="1" t="str">
        <x:v>get_fund_performance_5896dab4189c2620.json</x:v>
      </x:c>
    </x:row>
    <x:row r="4448" ht="25" customHeight="1">
      <x:c r="A4448" s="1" t="str">
        <x:v>510510.SH</x:v>
      </x:c>
      <x:c r="B4448" s="7" t="d">
        <x:v>2026-08-04T00:00:00.000Z</x:v>
      </x:c>
      <x:c r="C4448" s="8" t="n">
        <x:v>975038300</x:v>
      </x:c>
      <x:c r="D4448" s="9" t="n">
        <x:v>2.4698</x:v>
      </x:c>
      <x:c r="E4448" s="9" t="n">
        <x:f>IF(COUNT(C4448:D4448)=2,C4448*D4448/100000000,"n.a.")</x:f>
        <x:v>24.081495933400003</x:v>
      </x:c>
      <x:c r="F4448" s="1" t="str">
        <x:v>get_fund_holders_4b6ceb4ab77d2485.json</x:v>
      </x:c>
      <x:c r="G4448" s="1" t="str">
        <x:v>get_fund_performance_b5f4b8ffdfab8d69.json</x:v>
      </x:c>
    </x:row>
    <x:row r="4449" ht="25" customHeight="1">
      <x:c r="A4449" s="1" t="str">
        <x:v>510530.SH</x:v>
      </x:c>
      <x:c r="B4449" s="7" t="d">
        <x:v>2026-08-04T00:00:00.000Z</x:v>
      </x:c>
      <x:c r="C4449" s="8" t="n">
        <x:v>48979400</x:v>
      </x:c>
      <x:c r="D4449" s="9" t="n">
        <x:v>8.5402</x:v>
      </x:c>
      <x:c r="E4449" s="9" t="n">
        <x:f>IF(COUNT(C4449:D4449)=2,C4449*D4449/100000000,"n.a.")</x:f>
        <x:v>4.1829387188</x:v>
      </x:c>
      <x:c r="F4449" s="1" t="str">
        <x:v>get_fund_holders_02dd5efc1003a96c.json</x:v>
      </x:c>
      <x:c r="G4449" s="1" t="str">
        <x:v>get_fund_performance_b02199b195311b97.json</x:v>
      </x:c>
    </x:row>
    <x:row r="4450" ht="25" customHeight="1">
      <x:c r="A4450" s="1" t="str">
        <x:v>510550.SH</x:v>
      </x:c>
      <x:c r="B4450" s="7" t="d">
        <x:v>2026-08-04T00:00:00.000Z</x:v>
      </x:c>
      <x:c r="C4450" s="8" t="n">
        <x:v>23743300</x:v>
      </x:c>
      <x:c r="D4450" s="9" t="n">
        <x:v>1.9591</x:v>
      </x:c>
      <x:c r="E4450" s="9" t="n">
        <x:f>IF(COUNT(C4450:D4450)=2,C4450*D4450/100000000,"n.a.")</x:f>
        <x:v>0.4651549903</x:v>
      </x:c>
      <x:c r="F4450" s="1" t="str">
        <x:v>get_fund_holders_9716a79bd81ae93a.json</x:v>
      </x:c>
      <x:c r="G4450" s="1" t="str">
        <x:v>get_fund_performance_a204b4467a190cee.json</x:v>
      </x:c>
    </x:row>
    <x:row r="4451" ht="25" customHeight="1">
      <x:c r="A4451" s="1" t="str">
        <x:v>510560.SH</x:v>
      </x:c>
      <x:c r="B4451" s="7" t="d">
        <x:v>2026-08-04T00:00:00.000Z</x:v>
      </x:c>
      <x:c r="C4451" s="8" t="n">
        <x:v>60318700</x:v>
      </x:c>
      <x:c r="D4451" s="9" t="n">
        <x:v>1.9093</x:v>
      </x:c>
      <x:c r="E4451" s="9" t="n">
        <x:f>IF(COUNT(C4451:D4451)=2,C4451*D4451/100000000,"n.a.")</x:f>
        <x:v>1.1516649391</x:v>
      </x:c>
      <x:c r="F4451" s="1" t="str">
        <x:v>get_fund_holders_397f67910833c338.json</x:v>
      </x:c>
      <x:c r="G4451" s="1" t="str">
        <x:v>get_fund_performance_a001173e5434a9d4.json</x:v>
      </x:c>
    </x:row>
    <x:row r="4452" ht="25" customHeight="1">
      <x:c r="A4452" s="1" t="str">
        <x:v>510570.SH</x:v>
      </x:c>
      <x:c r="B4452" s="7" t="d">
        <x:v>2026-08-04T00:00:00.000Z</x:v>
      </x:c>
      <x:c r="C4452" s="8" t="n">
        <x:v>35560600</x:v>
      </x:c>
      <x:c r="D4452" s="9" t="n">
        <x:v>1.1993</x:v>
      </x:c>
      <x:c r="E4452" s="9" t="n">
        <x:f>IF(COUNT(C4452:D4452)=2,C4452*D4452/100000000,"n.a.")</x:f>
        <x:v>0.4264782758</x:v>
      </x:c>
      <x:c r="F4452" s="1" t="str">
        <x:v>get_fund_holders_397f67910833c338.json</x:v>
      </x:c>
      <x:c r="G4452" s="1" t="str">
        <x:v>get_fund_performance_a001173e5434a9d4.json</x:v>
      </x:c>
    </x:row>
    <x:row r="4453" ht="25" customHeight="1">
      <x:c r="A4453" s="1" t="str">
        <x:v>510580.SH</x:v>
      </x:c>
      <x:c r="B4453" s="7" t="d">
        <x:v>2026-08-04T00:00:00.000Z</x:v>
      </x:c>
      <x:c r="C4453" s="8" t="n">
        <x:v>1175768300</x:v>
      </x:c>
      <x:c r="D4453" s="9" t="n">
        <x:v>4.0061</x:v>
      </x:c>
      <x:c r="E4453" s="9" t="n">
        <x:f>IF(COUNT(C4453:D4453)=2,C4453*D4453/100000000,"n.a.")</x:f>
        <x:v>47.1024538663</x:v>
      </x:c>
      <x:c r="F4453" s="1" t="str">
        <x:v>get_fund_holders_642ec0bcd548408a.json</x:v>
      </x:c>
      <x:c r="G4453" s="1" t="str">
        <x:v>get_fund_performance_52dd6b7444cbe37f.json</x:v>
      </x:c>
    </x:row>
    <x:row r="4454" ht="25" customHeight="1">
      <x:c r="A4454" s="1" t="str">
        <x:v>510590.SH</x:v>
      </x:c>
      <x:c r="B4454" s="7" t="d">
        <x:v>2026-08-04T00:00:00.000Z</x:v>
      </x:c>
      <x:c r="C4454" s="8" t="n">
        <x:v>115586100</x:v>
      </x:c>
      <x:c r="D4454" s="9" t="n">
        <x:v>8.2719</x:v>
      </x:c>
      <x:c r="E4454" s="9" t="n">
        <x:f>IF(COUNT(C4454:D4454)=2,C4454*D4454/100000000,"n.a.")</x:f>
        <x:v>9.5611666059</x:v>
      </x:c>
      <x:c r="F4454" s="1" t="str">
        <x:v>get_fund_holders_c3d87f4218ad4583.json</x:v>
      </x:c>
      <x:c r="G4454" s="1" t="str">
        <x:v>get_fund_performance_02aa700a9df0acc2.json</x:v>
      </x:c>
    </x:row>
    <x:row r="4455" ht="25" customHeight="1">
      <x:c r="A4455" s="1" t="str">
        <x:v>512100.SH</x:v>
      </x:c>
      <x:c r="B4455" s="7" t="d">
        <x:v>2026-08-04T00:00:00.000Z</x:v>
      </x:c>
      <x:c r="C4455" s="8" t="n">
        <x:v>12251217600</x:v>
      </x:c>
      <x:c r="D4455" s="9" t="n">
        <x:v>2.9508</x:v>
      </x:c>
      <x:c r="E4455" s="9" t="n">
        <x:f>IF(COUNT(C4455:D4455)=2,C4455*D4455/100000000,"n.a.")</x:f>
        <x:v>361.5089289408</x:v>
      </x:c>
      <x:c r="F4455" s="1" t="str">
        <x:v>get_fund_holders_f06ed8ca04a5c3cd.json</x:v>
      </x:c>
      <x:c r="G4455" s="1" t="str">
        <x:v>get_fund_performance_7ef9212eaf1828ff.json</x:v>
      </x:c>
    </x:row>
    <x:row r="4456" ht="25" customHeight="1">
      <x:c r="A4456" s="1" t="str">
        <x:v>512500.SH</x:v>
      </x:c>
      <x:c r="B4456" s="7" t="d">
        <x:v>2026-08-04T00:00:00.000Z</x:v>
      </x:c>
      <x:c r="C4456" s="8" t="n">
        <x:v>1995208800</x:v>
      </x:c>
      <x:c r="D4456" s="9" t="n">
        <x:v>4.3104</x:v>
      </x:c>
      <x:c r="E4456" s="9" t="n">
        <x:f>IF(COUNT(C4456:D4456)=2,C4456*D4456/100000000,"n.a.")</x:f>
        <x:v>86.00148011519998</x:v>
      </x:c>
      <x:c r="F4456" s="1" t="str">
        <x:v>get_fund_holders_9716a79bd81ae93a.json</x:v>
      </x:c>
      <x:c r="G4456" s="1" t="str">
        <x:v>get_fund_performance_a204b4467a190cee.json</x:v>
      </x:c>
    </x:row>
    <x:row r="4457" ht="25" customHeight="1">
      <x:c r="A4457" s="1" t="str">
        <x:v>512510.SH</x:v>
      </x:c>
      <x:c r="B4457" s="7" t="d">
        <x:v>2026-08-04T00:00:00.000Z</x:v>
      </x:c>
      <x:c r="C4457" s="8" t="n">
        <x:v>442429800</x:v>
      </x:c>
      <x:c r="D4457" s="9" t="n">
        <x:v>2.2813</x:v>
      </x:c>
      <x:c r="E4457" s="9" t="n">
        <x:f>IF(COUNT(C4457:D4457)=2,C4457*D4457/100000000,"n.a.")</x:f>
        <x:v>10.0931510274</x:v>
      </x:c>
      <x:c r="F4457" s="1" t="str">
        <x:v>get_fund_holders_cb7a47267215c1da.json</x:v>
      </x:c>
      <x:c r="G4457" s="1" t="str">
        <x:v>get_fund_performance_7bf0efc786c27bf1.json</x:v>
      </x:c>
    </x:row>
    <x:row r="4458" ht="25" customHeight="1">
      <x:c r="A4458" s="1" t="str">
        <x:v>515130.SH</x:v>
      </x:c>
      <x:c r="B4458" s="7" t="d">
        <x:v>2026-08-04T00:00:00.000Z</x:v>
      </x:c>
      <x:c r="C4458" s="8" t="n">
        <x:v>103463200</x:v>
      </x:c>
      <x:c r="D4458" s="9" t="n">
        <x:v>1.5378</x:v>
      </x:c>
      <x:c r="E4458" s="9" t="n">
        <x:f>IF(COUNT(C4458:D4458)=2,C4458*D4458/100000000,"n.a.")</x:f>
        <x:v>1.5910570896</x:v>
      </x:c>
      <x:c r="F4458" s="1" t="str">
        <x:v>get_fund_holders_02dd5efc1003a96c.json</x:v>
      </x:c>
      <x:c r="G4458" s="1" t="str">
        <x:v>get_fund_performance_b02199b195311b97.json</x:v>
      </x:c>
    </x:row>
    <x:row r="4459" ht="25" customHeight="1">
      <x:c r="A4459" s="1" t="str">
        <x:v>515190.SH</x:v>
      </x:c>
      <x:c r="B4459" s="7" t="d">
        <x:v>2026-08-04T00:00:00.000Z</x:v>
      </x:c>
      <x:c r="C4459" s="8" t="n">
        <x:v>291466100</x:v>
      </x:c>
      <x:c r="D4459" s="9" t="n">
        <x:v>1.6018</x:v>
      </x:c>
      <x:c r="E4459" s="9" t="n">
        <x:f>IF(COUNT(C4459:D4459)=2,C4459*D4459/100000000,"n.a.")</x:f>
        <x:v>4.6687039898</x:v>
      </x:c>
      <x:c r="F4459" s="1" t="str">
        <x:v>get_fund_holders_4a5b486412b93368.json</x:v>
      </x:c>
      <x:c r="G4459" s="1" t="str">
        <x:v>get_fund_performance_d3b8a29dbfda12d5.json</x:v>
      </x:c>
    </x:row>
    <x:row r="4460" ht="25" customHeight="1">
      <x:c r="A4460" s="1" t="str">
        <x:v>515310.SH</x:v>
      </x:c>
      <x:c r="B4460" s="7" t="d">
        <x:v>2026-08-04T00:00:00.000Z</x:v>
      </x:c>
      <x:c r="C4460" s="8" t="n">
        <x:v>374111200</x:v>
      </x:c>
      <x:c r="D4460" s="9" t="n">
        <x:v>1.3852</x:v>
      </x:c>
      <x:c r="E4460" s="9" t="n">
        <x:f>IF(COUNT(C4460:D4460)=2,C4460*D4460/100000000,"n.a.")</x:f>
        <x:v>5.1821883424</x:v>
      </x:c>
      <x:c r="F4460" s="1" t="str">
        <x:v>get_fund_holders_9654d298fd7411b0.json</x:v>
      </x:c>
      <x:c r="G4460" s="1" t="str">
        <x:v>get_fund_performance_1d4a9808e8556da1.json</x:v>
      </x:c>
    </x:row>
    <x:row r="4461" ht="25" customHeight="1">
      <x:c r="A4461" s="1" t="str">
        <x:v>515330.SH</x:v>
      </x:c>
      <x:c r="B4461" s="7" t="d">
        <x:v>2026-08-04T00:00:00.000Z</x:v>
      </x:c>
      <x:c r="C4461" s="8" t="n">
        <x:v>6578709500</x:v>
      </x:c>
      <x:c r="D4461" s="9" t="n">
        <x:v>1.3393</x:v>
      </x:c>
      <x:c r="E4461" s="9" t="n">
        <x:f>IF(COUNT(C4461:D4461)=2,C4461*D4461/100000000,"n.a.")</x:f>
        <x:v>88.10865633350001</x:v>
      </x:c>
      <x:c r="F4461" s="1" t="str">
        <x:v>get_fund_holders_8112bcd006961a9d.json</x:v>
      </x:c>
      <x:c r="G4461" s="1" t="str">
        <x:v>get_fund_performance_11643907f3f83e2c.json</x:v>
      </x:c>
    </x:row>
    <x:row r="4462" ht="25" customHeight="1">
      <x:c r="A4462" s="1" t="str">
        <x:v>515350.SH</x:v>
      </x:c>
      <x:c r="B4462" s="7" t="d">
        <x:v>2026-08-04T00:00:00.000Z</x:v>
      </x:c>
      <x:c r="C4462" s="8" t="n">
        <x:v>12599200</x:v>
      </x:c>
      <x:c r="D4462" s="9" t="n">
        <x:v>6.2513</x:v>
      </x:c>
      <x:c r="E4462" s="9" t="n">
        <x:f>IF(COUNT(C4462:D4462)=2,C4462*D4462/100000000,"n.a.")</x:f>
        <x:v>0.7876137896</x:v>
      </x:c>
      <x:c r="F4462" s="1" t="str">
        <x:v>get_fund_holders_f7a0251fa6d4d112.json</x:v>
      </x:c>
      <x:c r="G4462" s="1" t="str">
        <x:v>get_fund_performance_f34761a2b46b9330.json</x:v>
      </x:c>
    </x:row>
    <x:row r="4463" ht="25" customHeight="1">
      <x:c r="A4463" s="1" t="str">
        <x:v>515360.SH</x:v>
      </x:c>
      <x:c r="B4463" s="7" t="d">
        <x:v>2026-08-04T00:00:00.000Z</x:v>
      </x:c>
      <x:c r="C4463" s="8" t="n">
        <x:v>38279300</x:v>
      </x:c>
      <x:c r="D4463" s="9" t="n">
        <x:v>6.7278</x:v>
      </x:c>
      <x:c r="E4463" s="9" t="n">
        <x:f>IF(COUNT(C4463:D4463)=2,C4463*D4463/100000000,"n.a.")</x:f>
        <x:v>2.5753547454000003</x:v>
      </x:c>
      <x:c r="F4463" s="1" t="str">
        <x:v>get_fund_holders_b20aeadfd65009a9.json</x:v>
      </x:c>
      <x:c r="G4463" s="1" t="str">
        <x:v>get_fund_performance_6f370d8e0a2e9620.json</x:v>
      </x:c>
    </x:row>
    <x:row r="4464" ht="25" customHeight="1">
      <x:c r="A4464" s="1" t="str">
        <x:v>515380.SH</x:v>
      </x:c>
      <x:c r="B4464" s="7" t="d">
        <x:v>2026-08-04T00:00:00.000Z</x:v>
      </x:c>
      <x:c r="C4464" s="8" t="n">
        <x:v>670599800</x:v>
      </x:c>
      <x:c r="D4464" s="9" t="n">
        <x:v>5.4063</x:v>
      </x:c>
      <x:c r="E4464" s="9" t="n">
        <x:f>IF(COUNT(C4464:D4464)=2,C4464*D4464/100000000,"n.a.")</x:f>
        <x:v>36.2546369874</x:v>
      </x:c>
      <x:c r="F4464" s="1" t="str">
        <x:v>get_fund_holders_3073d9fb2fa63b6e.json</x:v>
      </x:c>
      <x:c r="G4464" s="1" t="str">
        <x:v>get_fund_performance_4eee3d47edebe064.json</x:v>
      </x:c>
    </x:row>
    <x:row r="4465" ht="25" customHeight="1">
      <x:c r="A4465" s="1" t="str">
        <x:v>515390.SH</x:v>
      </x:c>
      <x:c r="B4465" s="7" t="d">
        <x:v>2026-08-04T00:00:00.000Z</x:v>
      </x:c>
      <x:c r="C4465" s="8" t="n">
        <x:v>1774683000</x:v>
      </x:c>
      <x:c r="D4465" s="9" t="n">
        <x:v>1.3565</x:v>
      </x:c>
      <x:c r="E4465" s="9" t="n">
        <x:f>IF(COUNT(C4465:D4465)=2,C4465*D4465/100000000,"n.a.")</x:f>
        <x:v>24.073574895</x:v>
      </x:c>
      <x:c r="F4465" s="1" t="str">
        <x:v>get_fund_holders_de7653a1c69256fb.json</x:v>
      </x:c>
      <x:c r="G4465" s="1" t="str">
        <x:v>get_fund_performance_84601eddc1c275fe.json</x:v>
      </x:c>
    </x:row>
    <x:row r="4466" ht="25" customHeight="1">
      <x:c r="A4466" s="1" t="str">
        <x:v>515530.SH</x:v>
      </x:c>
      <x:c r="B4466" s="7" t="d">
        <x:v>2026-08-04T00:00:00.000Z</x:v>
      </x:c>
      <x:c r="C4466" s="8" t="n">
        <x:v>13042700</x:v>
      </x:c>
      <x:c r="D4466" s="9" t="n">
        <x:v>4.2041</x:v>
      </x:c>
      <x:c r="E4466" s="9" t="n">
        <x:f>IF(COUNT(C4466:D4466)=2,C4466*D4466/100000000,"n.a.")</x:f>
        <x:v>0.5483281507000001</x:v>
      </x:c>
      <x:c r="F4466" s="1" t="str">
        <x:v>get_fund_holders_c3d87f4218ad4583.json</x:v>
      </x:c>
      <x:c r="G4466" s="1" t="str">
        <x:v>get_fund_performance_02aa700a9df0acc2.json</x:v>
      </x:c>
    </x:row>
    <x:row r="4467" ht="25" customHeight="1">
      <x:c r="A4467" s="1" t="str">
        <x:v>515550.SH</x:v>
      </x:c>
      <x:c r="B4467" s="7" t="d">
        <x:v>2026-08-04T00:00:00.000Z</x:v>
      </x:c>
      <x:c r="C4467" s="8" t="n">
        <x:v>21345700</x:v>
      </x:c>
      <x:c r="D4467" s="9" t="n">
        <x:v>1.7162</x:v>
      </x:c>
      <x:c r="E4467" s="9" t="n">
        <x:f>IF(COUNT(C4467:D4467)=2,C4467*D4467/100000000,"n.a.")</x:f>
        <x:v>0.36633490339999997</x:v>
      </x:c>
      <x:c r="F4467" s="1" t="str">
        <x:v>get_fund_holders_4b6ceb4ab77d2485.json</x:v>
      </x:c>
      <x:c r="G4467" s="1" t="str">
        <x:v>get_fund_performance_b5f4b8ffdfab8d69.json</x:v>
      </x:c>
    </x:row>
    <x:row r="4468" ht="25" customHeight="1">
      <x:c r="A4468" s="1" t="str">
        <x:v>515660.SH</x:v>
      </x:c>
      <x:c r="B4468" s="7" t="d">
        <x:v>2026-08-04T00:00:00.000Z</x:v>
      </x:c>
      <x:c r="C4468" s="8" t="n">
        <x:v>434494200</x:v>
      </x:c>
      <x:c r="D4468" s="9" t="n">
        <x:v>5.8176</x:v>
      </x:c>
      <x:c r="E4468" s="9" t="n">
        <x:f>IF(COUNT(C4468:D4468)=2,C4468*D4468/100000000,"n.a.")</x:f>
        <x:v>25.277134579200002</x:v>
      </x:c>
      <x:c r="F4468" s="1" t="str">
        <x:v>get_fund_holders_9f97c20db2568193.json</x:v>
      </x:c>
      <x:c r="G4468" s="1" t="str">
        <x:v>get_fund_performance_cc51021ca3a41cab.json</x:v>
      </x:c>
    </x:row>
    <x:row r="4469" ht="25" customHeight="1">
      <x:c r="A4469" s="1" t="str">
        <x:v>516300.SH</x:v>
      </x:c>
      <x:c r="B4469" s="7" t="d">
        <x:v>2026-08-04T00:00:00.000Z</x:v>
      </x:c>
      <x:c r="C4469" s="8" t="n">
        <x:v>51012600</x:v>
      </x:c>
      <x:c r="D4469" s="9" t="n">
        <x:v>3.0689</x:v>
      </x:c>
      <x:c r="E4469" s="9" t="n">
        <x:f>IF(COUNT(C4469:D4469)=2,C4469*D4469/100000000,"n.a.")</x:f>
        <x:v>1.5655256814000003</x:v>
      </x:c>
      <x:c r="F4469" s="1" t="str">
        <x:v>get_fund_holders_297fc90dcb4e9518.json</x:v>
      </x:c>
      <x:c r="G4469" s="1" t="str">
        <x:v>get_fund_performance_76033c52f8ce0ced.json</x:v>
      </x:c>
    </x:row>
    <x:row r="4470" ht="25" customHeight="1">
      <x:c r="A4470" s="1" t="str">
        <x:v>560010.SH</x:v>
      </x:c>
      <x:c r="B4470" s="7" t="d">
        <x:v>2026-08-04T00:00:00.000Z</x:v>
      </x:c>
      <x:c r="C4470" s="8" t="n">
        <x:v>2728621700</x:v>
      </x:c>
      <x:c r="D4470" s="9" t="n">
        <x:v>3.0255</x:v>
      </x:c>
      <x:c r="E4470" s="9" t="n">
        <x:f>IF(COUNT(C4470:D4470)=2,C4470*D4470/100000000,"n.a.")</x:f>
        <x:v>82.5544495335</x:v>
      </x:c>
      <x:c r="F4470" s="1" t="str">
        <x:v>get_fund_holders_6873838444356b70.json</x:v>
      </x:c>
      <x:c r="G4470" s="1" t="str">
        <x:v>get_fund_performance_c16a854f012da14c.json</x:v>
      </x:c>
    </x:row>
    <x:row r="4471" ht="25" customHeight="1">
      <x:c r="A4471" s="1" t="str">
        <x:v>560110.SH</x:v>
      </x:c>
      <x:c r="B4471" s="7" t="d">
        <x:v>2026-08-04T00:00:00.000Z</x:v>
      </x:c>
      <x:c r="C4471" s="8" t="n">
        <x:v>358903500</x:v>
      </x:c>
      <x:c r="D4471" s="9" t="n">
        <x:v>1.0939</x:v>
      </x:c>
      <x:c r="E4471" s="9" t="n">
        <x:f>IF(COUNT(C4471:D4471)=2,C4471*D4471/100000000,"n.a.")</x:f>
        <x:v>3.9260453865000002</x:v>
      </x:c>
      <x:c r="F4471" s="1" t="str">
        <x:v>get_fund_holders_297fc90dcb4e9518.json</x:v>
      </x:c>
      <x:c r="G4471" s="1" t="str">
        <x:v>get_fund_performance_76033c52f8ce0ced.json</x:v>
      </x:c>
    </x:row>
    <x:row r="4472" ht="25" customHeight="1">
      <x:c r="A4472" s="1" t="str">
        <x:v>560220.SH</x:v>
      </x:c>
      <x:c r="B4472" s="7" t="d">
        <x:v>2026-08-04T00:00:00.000Z</x:v>
      </x:c>
      <x:c r="C4472" s="8" t="n">
        <x:v>66717000</x:v>
      </x:c>
      <x:c r="D4472" s="9" t="n">
        <x:v>1.3369</x:v>
      </x:c>
      <x:c r="E4472" s="9" t="n">
        <x:f>IF(COUNT(C4472:D4472)=2,C4472*D4472/100000000,"n.a.")</x:f>
        <x:v>0.8919395729999999</x:v>
      </x:c>
      <x:c r="F4472" s="1" t="str">
        <x:v>get_fund_holders_fc050ecb223266b2.json</x:v>
      </x:c>
      <x:c r="G4472" s="1" t="str">
        <x:v>get_fund_performance_64e81de3617dc384.json</x:v>
      </x:c>
    </x:row>
    <x:row r="4473" ht="25" customHeight="1">
      <x:c r="A4473" s="1" t="str">
        <x:v>561350.SH</x:v>
      </x:c>
      <x:c r="B4473" s="7" t="d">
        <x:v>2026-08-04T00:00:00.000Z</x:v>
      </x:c>
      <x:c r="C4473" s="8" t="n">
        <x:v>112700000</x:v>
      </x:c>
      <x:c r="D4473" s="9" t="n">
        <x:v>1.2099</x:v>
      </x:c>
      <x:c r="E4473" s="9" t="n">
        <x:f>IF(COUNT(C4473:D4473)=2,C4473*D4473/100000000,"n.a.")</x:f>
        <x:v>1.3635573</x:v>
      </x:c>
      <x:c r="F4473" s="1" t="str">
        <x:v>get_fund_holders_13991b14672a9e5b.json</x:v>
      </x:c>
      <x:c r="G4473" s="1" t="str">
        <x:v>get_fund_performance_0e4c5b8e47ee8e76.json</x:v>
      </x:c>
    </x:row>
    <x:row r="4474" ht="25" customHeight="1">
      <x:c r="A4474" s="1" t="str">
        <x:v>561370.SH</x:v>
      </x:c>
      <x:c r="B4474" s="7" t="d">
        <x:v>2026-08-04T00:00:00.000Z</x:v>
      </x:c>
      <x:c r="C4474" s="8" t="n">
        <x:v>32356000</x:v>
      </x:c>
      <x:c r="D4474" s="9" t="n">
        <x:v>1.319</x:v>
      </x:c>
      <x:c r="E4474" s="9" t="n">
        <x:f>IF(COUNT(C4474:D4474)=2,C4474*D4474/100000000,"n.a.")</x:f>
        <x:v>0.42677564</x:v>
      </x:c>
      <x:c r="F4474" s="1" t="str">
        <x:v>get_fund_holders_2726ab4790466ee0.json</x:v>
      </x:c>
      <x:c r="G4474" s="1" t="str">
        <x:v>get_fund_performance_cb9287801365b0fc.json</x:v>
      </x:c>
    </x:row>
    <x:row r="4475" ht="25" customHeight="1">
      <x:c r="A4475" s="1" t="str">
        <x:v>561930.SH</x:v>
      </x:c>
      <x:c r="B4475" s="7" t="d">
        <x:v>2026-08-04T00:00:00.000Z</x:v>
      </x:c>
      <x:c r="C4475" s="8" t="n">
        <x:v>244260600</x:v>
      </x:c>
      <x:c r="D4475" s="9" t="n">
        <x:v>1.5619</x:v>
      </x:c>
      <x:c r="E4475" s="9" t="n">
        <x:f>IF(COUNT(C4475:D4475)=2,C4475*D4475/100000000,"n.a.")</x:f>
        <x:v>3.8151063114000006</x:v>
      </x:c>
      <x:c r="F4475" s="1" t="str">
        <x:v>get_fund_holders_f7a0251fa6d4d112.json</x:v>
      </x:c>
      <x:c r="G4475" s="1" t="str">
        <x:v>get_fund_performance_f34761a2b46b9330.json</x:v>
      </x:c>
    </x:row>
    <x:row r="4476" ht="25" customHeight="1">
      <x:c r="A4476" s="1" t="str">
        <x:v>562660.SH</x:v>
      </x:c>
      <x:c r="B4476" s="7" t="d">
        <x:v>2026-08-04T00:00:00.000Z</x:v>
      </x:c>
      <x:c r="C4476" s="8" t="n">
        <x:v>284874000</x:v>
      </x:c>
      <x:c r="D4476" s="9" t="n">
        <x:v>1.7303</x:v>
      </x:c>
      <x:c r="E4476" s="9" t="n">
        <x:f>IF(COUNT(C4476:D4476)=2,C4476*D4476/100000000,"n.a.")</x:f>
        <x:v>4.929174822</x:v>
      </x:c>
      <x:c r="F4476" s="1" t="str">
        <x:v>get_fund_holders_a10e2190a42af2eb.json</x:v>
      </x:c>
      <x:c r="G4476" s="1" t="str">
        <x:v>get_fund_performance_074fe7c4861a32c8.json</x:v>
      </x:c>
    </x:row>
    <x:row r="4477" ht="25" customHeight="1">
      <x:c r="A4477" s="1" t="str">
        <x:v>563200.SH</x:v>
      </x:c>
      <x:c r="B4477" s="7" t="d">
        <x:v>2026-08-04T00:00:00.000Z</x:v>
      </x:c>
      <x:c r="C4477" s="8" t="n">
        <x:v>63458800</x:v>
      </x:c>
      <x:c r="D4477" s="9" t="n">
        <x:v>1.4151</x:v>
      </x:c>
      <x:c r="E4477" s="9" t="n">
        <x:f>IF(COUNT(C4477:D4477)=2,C4477*D4477/100000000,"n.a.")</x:f>
        <x:v>0.8980054787999999</x:v>
      </x:c>
      <x:c r="F4477" s="1" t="str">
        <x:v>get_fund_holders_fc050ecb223266b2.json</x:v>
      </x:c>
      <x:c r="G4477" s="1" t="str">
        <x:v>get_fund_performance_64e81de3617dc384.json</x:v>
      </x:c>
    </x:row>
    <x:row r="4478" ht="25" customHeight="1">
      <x:c r="A4478" s="1" t="str">
        <x:v>563300.SH</x:v>
      </x:c>
      <x:c r="B4478" s="7" t="d">
        <x:v>2026-08-04T00:00:00.000Z</x:v>
      </x:c>
      <x:c r="C4478" s="8" t="n">
        <x:v>5571174000</x:v>
      </x:c>
      <x:c r="D4478" s="9" t="n">
        <x:v>1.3277</x:v>
      </x:c>
      <x:c r="E4478" s="9" t="n">
        <x:f>IF(COUNT(C4478:D4478)=2,C4478*D4478/100000000,"n.a.")</x:f>
        <x:v>73.968477198</x:v>
      </x:c>
      <x:c r="F4478" s="1" t="str">
        <x:v>get_fund_holders_a10e2190a42af2eb.json</x:v>
      </x:c>
      <x:c r="G4478" s="1" t="str">
        <x:v>get_fund_performance_074fe7c4861a32c8.json</x:v>
      </x:c>
    </x:row>
    <x:row r="4479" ht="25" customHeight="1">
      <x:c r="A4479" s="1" t="str">
        <x:v>563520.SH</x:v>
      </x:c>
      <x:c r="B4479" s="7" t="d">
        <x:v>2026-08-04T00:00:00.000Z</x:v>
      </x:c>
      <x:c r="C4479" s="8" t="n">
        <x:v>436065000</x:v>
      </x:c>
      <x:c r="D4479" s="9" t="n">
        <x:v>1.1966</x:v>
      </x:c>
      <x:c r="E4479" s="9" t="n">
        <x:f>IF(COUNT(C4479:D4479)=2,C4479*D4479/100000000,"n.a.")</x:f>
        <x:v>5.217953790000001</x:v>
      </x:c>
      <x:c r="F4479" s="1" t="str">
        <x:v>get_fund_holders_1e677b142657289e.json</x:v>
      </x:c>
      <x:c r="G4479" s="1" t="str">
        <x:v>get_fund_performance_32b153f453e65745.json</x:v>
      </x:c>
    </x:row>
    <x:row r="4480" ht="25" customHeight="1">
      <x:c r="A4480" s="1" t="str">
        <x:v>563750.SH</x:v>
      </x:c>
      <x:c r="B4480" s="7" t="d">
        <x:v>2026-08-04T00:00:00.000Z</x:v>
      </x:c>
      <x:c r="C4480" s="8" t="n">
        <x:v>362237000</x:v>
      </x:c>
      <x:c r="D4480" s="9" t="n">
        <x:v>1.0627</x:v>
      </x:c>
      <x:c r="E4480" s="9" t="n">
        <x:f>IF(COUNT(C4480:D4480)=2,C4480*D4480/100000000,"n.a.")</x:f>
        <x:v>3.849492599</x:v>
      </x:c>
      <x:c r="F4480" s="1" t="str">
        <x:v>get_fund_holders_3a509cba2b0c91ea.json</x:v>
      </x:c>
      <x:c r="G4480" s="1" t="str">
        <x:v>get_fund_performance_aa085c9cb9fda8b6.json</x:v>
      </x:c>
    </x:row>
    <x:row r="4481" ht="25" customHeight="1">
      <x:c r="A4481" s="1" t="str">
        <x:v>588000.SH</x:v>
      </x:c>
      <x:c r="B4481" s="7" t="d">
        <x:v>2026-08-04T00:00:00.000Z</x:v>
      </x:c>
      <x:c r="C4481" s="8" t="n">
        <x:v>52859668200</x:v>
      </x:c>
      <x:c r="D4481" s="9" t="n">
        <x:v>1.7057</x:v>
      </x:c>
      <x:c r="E4481" s="9" t="n">
        <x:f>IF(COUNT(C4481:D4481)=2,C4481*D4481/100000000,"n.a.")</x:f>
        <x:v>901.6273604874001</x:v>
      </x:c>
      <x:c r="F4481" s="1" t="str">
        <x:v>get_fund_holders_d7a48f04a3675863.json</x:v>
      </x:c>
      <x:c r="G4481" s="1" t="str">
        <x:v>get_fund_performance_8e72c41e3db9b3ba.json</x:v>
      </x:c>
    </x:row>
    <x:row r="4482" ht="25" customHeight="1">
      <x:c r="A4482" s="1" t="str">
        <x:v>588040.SH</x:v>
      </x:c>
      <x:c r="B4482" s="7" t="d">
        <x:v>2026-08-04T00:00:00.000Z</x:v>
      </x:c>
      <x:c r="C4482" s="8" t="n">
        <x:v>159889000</x:v>
      </x:c>
      <x:c r="D4482" s="9" t="n">
        <x:v>1.6404</x:v>
      </x:c>
      <x:c r="E4482" s="9" t="n">
        <x:f>IF(COUNT(C4482:D4482)=2,C4482*D4482/100000000,"n.a.")</x:f>
        <x:v>2.6228191560000003</x:v>
      </x:c>
      <x:c r="F4482" s="1" t="str">
        <x:v>get_fund_holders_289aa24890e2120f.json</x:v>
      </x:c>
      <x:c r="G4482" s="1" t="str">
        <x:v>get_fund_performance_132f843fe326f0e9.json</x:v>
      </x:c>
    </x:row>
    <x:row r="4483" ht="25" customHeight="1">
      <x:c r="A4483" s="1" t="str">
        <x:v>588050.SH</x:v>
      </x:c>
      <x:c r="B4483" s="7" t="d">
        <x:v>2026-08-04T00:00:00.000Z</x:v>
      </x:c>
      <x:c r="C4483" s="8" t="n">
        <x:v>6345241300</x:v>
      </x:c>
      <x:c r="D4483" s="9" t="n">
        <x:v>1.6567</x:v>
      </x:c>
      <x:c r="E4483" s="9" t="n">
        <x:f>IF(COUNT(C4483:D4483)=2,C4483*D4483/100000000,"n.a.")</x:f>
        <x:v>105.12161261710001</x:v>
      </x:c>
      <x:c r="F4483" s="1" t="str">
        <x:v>get_fund_holders_bf65d0019adb3c3e.json</x:v>
      </x:c>
      <x:c r="G4483" s="1" t="str">
        <x:v>get_fund_performance_dbfdb5899fd5fed8.json</x:v>
      </x:c>
    </x:row>
    <x:row r="4484" ht="25" customHeight="1">
      <x:c r="A4484" s="1" t="str">
        <x:v>588060.SH</x:v>
      </x:c>
      <x:c r="B4484" s="7" t="d">
        <x:v>2026-08-04T00:00:00.000Z</x:v>
      </x:c>
      <x:c r="C4484" s="8" t="n">
        <x:v>7681140000</x:v>
      </x:c>
      <x:c r="D4484" s="9" t="n">
        <x:v>1.0265</x:v>
      </x:c>
      <x:c r="E4484" s="9" t="n">
        <x:f>IF(COUNT(C4484:D4484)=2,C4484*D4484/100000000,"n.a.")</x:f>
        <x:v>78.8469021</x:v>
      </x:c>
      <x:c r="F4484" s="1" t="str">
        <x:v>get_fund_holders_5233c0fc3241a32c.json</x:v>
      </x:c>
      <x:c r="G4484" s="1" t="str">
        <x:v>get_fund_performance_efd396d3cd9bc676.json</x:v>
      </x:c>
    </x:row>
    <x:row r="4485" ht="25" customHeight="1">
      <x:c r="A4485" s="1" t="str">
        <x:v>588080.SH</x:v>
      </x:c>
      <x:c r="B4485" s="7" t="d">
        <x:v>2026-08-04T00:00:00.000Z</x:v>
      </x:c>
      <x:c r="C4485" s="8" t="n">
        <x:v>24799628100</x:v>
      </x:c>
      <x:c r="D4485" s="9" t="n">
        <x:v>1.6539</x:v>
      </x:c>
      <x:c r="E4485" s="9" t="n">
        <x:f>IF(COUNT(C4485:D4485)=2,C4485*D4485/100000000,"n.a.")</x:f>
        <x:v>410.16104914589994</x:v>
      </x:c>
      <x:c r="F4485" s="1" t="str">
        <x:v>get_fund_holders_d208616395cf29e5.json</x:v>
      </x:c>
      <x:c r="G4485" s="1" t="str">
        <x:v>get_fund_performance_436bcdb0b10648ba.json</x:v>
      </x:c>
    </x:row>
    <x:row r="4486" ht="25" customHeight="1">
      <x:c r="A4486" s="1" t="str">
        <x:v>588090.SH</x:v>
      </x:c>
      <x:c r="B4486" s="7" t="d">
        <x:v>2026-08-04T00:00:00.000Z</x:v>
      </x:c>
      <x:c r="C4486" s="8" t="n">
        <x:v>2928072800</x:v>
      </x:c>
      <x:c r="D4486" s="9" t="n">
        <x:v>1.6629</x:v>
      </x:c>
      <x:c r="E4486" s="9" t="n">
        <x:f>IF(COUNT(C4486:D4486)=2,C4486*D4486/100000000,"n.a.")</x:f>
        <x:v>48.6909225912</x:v>
      </x:c>
      <x:c r="F4486" s="1" t="str">
        <x:v>get_fund_holders_0e8c333096cb6d9b.json</x:v>
      </x:c>
      <x:c r="G4486" s="1" t="str">
        <x:v>get_fund_performance_5d7f4203664c3089.json</x:v>
      </x:c>
    </x:row>
    <x:row r="4487" ht="25" customHeight="1">
      <x:c r="A4487" s="1" t="str">
        <x:v>588150.SH</x:v>
      </x:c>
      <x:c r="B4487" s="7" t="d">
        <x:v>2026-08-04T00:00:00.000Z</x:v>
      </x:c>
      <x:c r="C4487" s="8" t="n">
        <x:v>383932600</x:v>
      </x:c>
      <x:c r="D4487" s="9" t="n">
        <x:v>1.145</x:v>
      </x:c>
      <x:c r="E4487" s="9" t="n">
        <x:f>IF(COUNT(C4487:D4487)=2,C4487*D4487/100000000,"n.a.")</x:f>
        <x:v>4.39602827</x:v>
      </x:c>
      <x:c r="F4487" s="1" t="str">
        <x:v>get_fund_holders_9969b0d406d0b745.json</x:v>
      </x:c>
      <x:c r="G4487" s="1" t="str">
        <x:v>get_fund_performance_e05a94b547791553.json</x:v>
      </x:c>
    </x:row>
    <x:row r="4488" ht="25" customHeight="1">
      <x:c r="A4488" s="1" t="str">
        <x:v>588180.SH</x:v>
      </x:c>
      <x:c r="B4488" s="7" t="d">
        <x:v>2026-08-04T00:00:00.000Z</x:v>
      </x:c>
      <x:c r="C4488" s="8" t="n">
        <x:v>752353700</x:v>
      </x:c>
      <x:c r="D4488" s="9" t="n">
        <x:v>1.0543</x:v>
      </x:c>
      <x:c r="E4488" s="9" t="n">
        <x:f>IF(COUNT(C4488:D4488)=2,C4488*D4488/100000000,"n.a.")</x:f>
        <x:v>7.932065059099999</x:v>
      </x:c>
      <x:c r="F4488" s="1" t="str">
        <x:v>get_fund_holders_a16d4a3c86b477e3.json</x:v>
      </x:c>
      <x:c r="G4488" s="1" t="str">
        <x:v>get_fund_performance_dbfdb5899fd5fed8.json</x:v>
      </x:c>
    </x:row>
    <x:row r="4489" ht="25" customHeight="1">
      <x:c r="A4489" s="1" t="str">
        <x:v>588280.SH</x:v>
      </x:c>
      <x:c r="B4489" s="7" t="d">
        <x:v>2026-08-04T00:00:00.000Z</x:v>
      </x:c>
      <x:c r="C4489" s="8" t="n">
        <x:v>388121000</x:v>
      </x:c>
      <x:c r="D4489" s="9" t="n">
        <x:v>1.1634</x:v>
      </x:c>
      <x:c r="E4489" s="9" t="n">
        <x:f>IF(COUNT(C4489:D4489)=2,C4489*D4489/100000000,"n.a.")</x:f>
        <x:v>4.515399714</x:v>
      </x:c>
      <x:c r="F4489" s="1" t="str">
        <x:v>get_fund_holders_e06a4127f41e102c.json</x:v>
      </x:c>
      <x:c r="G4489" s="1" t="str">
        <x:v>get_fund_performance_40a67205fc558839.json</x:v>
      </x:c>
    </x:row>
    <x:row r="4490" ht="25" customHeight="1">
      <x:c r="A4490" s="1" t="str">
        <x:v>588720.SH</x:v>
      </x:c>
      <x:c r="B4490" s="7" t="d">
        <x:v>2026-08-04T00:00:00.000Z</x:v>
      </x:c>
      <x:c r="C4490" s="8" t="n">
        <x:v>107241800</x:v>
      </x:c>
      <x:c r="D4490" s="9" t="n">
        <x:v>1.642</x:v>
      </x:c>
      <x:c r="E4490" s="9" t="n">
        <x:f>IF(COUNT(C4490:D4490)=2,C4490*D4490/100000000,"n.a.")</x:f>
        <x:v>1.760910356</x:v>
      </x:c>
      <x:c r="F4490" s="1" t="str">
        <x:v>get_fund_holders_522e7c68c534d3b2.json</x:v>
      </x:c>
      <x:c r="G4490" s="1" t="str">
        <x:v>get_fund_performance_5d7f4203664c3089.json</x:v>
      </x:c>
    </x:row>
    <x:row r="4491" ht="25" customHeight="1">
      <x:c r="A4491" s="1" t="str">
        <x:v>588840.SH</x:v>
      </x:c>
      <x:c r="B4491" s="7" t="d">
        <x:v>2026-08-04T00:00:00.000Z</x:v>
      </x:c>
      <x:c r="C4491" s="8" t="n">
        <x:v>61236000</x:v>
      </x:c>
      <x:c r="D4491" s="9" t="n">
        <x:v>1.496</x:v>
      </x:c>
      <x:c r="E4491" s="9" t="n">
        <x:f>IF(COUNT(C4491:D4491)=2,C4491*D4491/100000000,"n.a.")</x:f>
        <x:v>0.91609056</x:v>
      </x:c>
      <x:c r="F4491" s="1" t="str">
        <x:v>get_fund_holders_0b63176527658f63.json</x:v>
      </x:c>
      <x:c r="G4491" s="1" t="str">
        <x:v>get_fund_performance_132f843fe326f0e9.json</x:v>
      </x:c>
    </x:row>
    <x:row r="4492" ht="25" customHeight="1">
      <x:c r="A4492" s="1" t="str">
        <x:v>588870.SH</x:v>
      </x:c>
      <x:c r="B4492" s="7" t="d">
        <x:v>2026-08-04T00:00:00.000Z</x:v>
      </x:c>
      <x:c r="C4492" s="8" t="n">
        <x:v>764552000</x:v>
      </x:c>
      <x:c r="D4492" s="9" t="n">
        <x:v>1.6404</x:v>
      </x:c>
      <x:c r="E4492" s="9" t="n">
        <x:f>IF(COUNT(C4492:D4492)=2,C4492*D4492/100000000,"n.a.")</x:f>
        <x:v>12.541711008</x:v>
      </x:c>
      <x:c r="F4492" s="1" t="str">
        <x:v>get_fund_holders_caa4c3c02f912995.json</x:v>
      </x:c>
      <x:c r="G4492" s="1" t="str">
        <x:v>get_fund_performance_efd396d3cd9bc676.json</x:v>
      </x:c>
    </x:row>
    <x:row r="4493" ht="25" customHeight="1">
      <x:c r="A4493" s="1" t="str">
        <x:v>588940.SH</x:v>
      </x:c>
      <x:c r="B4493" s="7" t="d">
        <x:v>2026-08-04T00:00:00.000Z</x:v>
      </x:c>
      <x:c r="C4493" s="8" t="n">
        <x:v>2876840000</x:v>
      </x:c>
      <x:c r="D4493" s="9" t="n">
        <x:v>0.8367</x:v>
      </x:c>
      <x:c r="E4493" s="9" t="n">
        <x:f>IF(COUNT(C4493:D4493)=2,C4493*D4493/100000000,"n.a.")</x:f>
        <x:v>24.07052028</x:v>
      </x:c>
      <x:c r="F4493" s="1" t="str">
        <x:v>get_fund_holders_dd0a9debd3f4f444.json</x:v>
      </x:c>
      <x:c r="G4493" s="1" t="str">
        <x:v>get_fund_performance_45fcf26c430218d7.json</x:v>
      </x:c>
    </x:row>
    <x:row r="4494" ht="25" customHeight="1">
      <x:c r="A4494" s="1" t="str">
        <x:v>588950.SH</x:v>
      </x:c>
      <x:c r="B4494" s="7" t="d">
        <x:v>2026-08-04T00:00:00.000Z</x:v>
      </x:c>
      <x:c r="C4494" s="8" t="n">
        <x:v>617729700</x:v>
      </x:c>
      <x:c r="D4494" s="9" t="n">
        <x:v>1.6898</x:v>
      </x:c>
      <x:c r="E4494" s="9" t="n">
        <x:f>IF(COUNT(C4494:D4494)=2,C4494*D4494/100000000,"n.a.")</x:f>
        <x:v>10.438396470599999</x:v>
      </x:c>
      <x:c r="F4494" s="1" t="str">
        <x:v>get_fund_holders_d208616395cf29e5.json</x:v>
      </x:c>
      <x:c r="G4494" s="1" t="str">
        <x:v>get_fund_performance_436bcdb0b10648ba.json</x:v>
      </x:c>
    </x:row>
    <x:row r="4495" ht="25" customHeight="1">
      <x:c r="A4495" s="1" t="str">
        <x:v>589150.SH</x:v>
      </x:c>
      <x:c r="B4495" s="7" t="d">
        <x:v>2026-08-04T00:00:00.000Z</x:v>
      </x:c>
      <x:c r="C4495" s="8" t="n">
        <x:v>767437200</x:v>
      </x:c>
      <x:c r="D4495" s="9" t="n">
        <x:v>1.1697</x:v>
      </x:c>
      <x:c r="E4495" s="9" t="n">
        <x:f>IF(COUNT(C4495:D4495)=2,C4495*D4495/100000000,"n.a.")</x:f>
        <x:v>8.9767129284</x:v>
      </x:c>
      <x:c r="F4495" s="1" t="str">
        <x:v>get_fund_holders_9969b0d406d0b745.json</x:v>
      </x:c>
      <x:c r="G4495" s="1" t="str">
        <x:v>get_fund_performance_e05a94b547791553.json</x:v>
      </x:c>
    </x:row>
    <x:row r="4496" ht="25" customHeight="1">
      <x:c r="A4496" s="1" t="str">
        <x:v>589360.SH</x:v>
      </x:c>
      <x:c r="B4496" s="7" t="d">
        <x:v>2026-08-04T00:00:00.000Z</x:v>
      </x:c>
      <x:c r="C4496" s="8" t="n">
        <x:v>2609174000</x:v>
      </x:c>
      <x:c r="D4496" s="9" t="n">
        <x:v>0.8346</x:v>
      </x:c>
      <x:c r="E4496" s="9" t="n">
        <x:f>IF(COUNT(C4496:D4496)=2,C4496*D4496/100000000,"n.a.")</x:f>
        <x:v>21.776166204000003</x:v>
      </x:c>
      <x:c r="F4496" s="1" t="str">
        <x:v>get_fund_holders_6945901b696ca7c1.json</x:v>
      </x:c>
      <x:c r="G4496" s="1" t="str">
        <x:v>get_fund_performance_471c330b09cc8ef2.json</x:v>
      </x:c>
    </x:row>
    <x:row r="4497" ht="25" customHeight="1">
      <x:c r="A4497" s="1" t="str">
        <x:v>589850.SH</x:v>
      </x:c>
      <x:c r="B4497" s="7" t="d">
        <x:v>2026-08-04T00:00:00.000Z</x:v>
      </x:c>
      <x:c r="C4497" s="8" t="n">
        <x:v>805057000</x:v>
      </x:c>
      <x:c r="D4497" s="9" t="n">
        <x:v>1.5498</x:v>
      </x:c>
      <x:c r="E4497" s="9" t="n">
        <x:f>IF(COUNT(C4497:D4497)=2,C4497*D4497/100000000,"n.a.")</x:f>
        <x:v>12.476773386000001</x:v>
      </x:c>
      <x:c r="F4497" s="1" t="str">
        <x:v>get_fund_holders_d7a48f04a3675863.json</x:v>
      </x:c>
      <x:c r="G4497" s="1" t="str">
        <x:v>get_fund_performance_8e72c41e3db9b3ba.json</x:v>
      </x:c>
    </x:row>
    <x:row r="4498" ht="25" customHeight="1">
      <x:c r="A4498" s="1" t="str">
        <x:v>159205.SZ</x:v>
      </x:c>
      <x:c r="B4498" s="7" t="d">
        <x:v>2026-08-05T00:00:00.000Z</x:v>
      </x:c>
      <x:c r="C4498" s="8" t="n">
        <x:v>687056064</x:v>
      </x:c>
      <x:c r="D4498" s="9" t="n">
        <x:v>1.736</x:v>
      </x:c>
      <x:c r="E4498" s="9" t="n">
        <x:f>IF(COUNT(C4498:D4498)=2,C4498*D4498/100000000,"n.a.")</x:f>
        <x:v>11.927293271040002</x:v>
      </x:c>
      <x:c r="F4498" s="1" t="str">
        <x:v>get_fund_holders_dd0a9debd3f4f444.json</x:v>
      </x:c>
      <x:c r="G4498" s="1" t="str">
        <x:v>get_fund_performance_45fcf26c430218d7.json</x:v>
      </x:c>
    </x:row>
    <x:row r="4499" ht="25" customHeight="1">
      <x:c r="A4499" s="1" t="str">
        <x:v>159247.SZ</x:v>
      </x:c>
      <x:c r="B4499" s="7" t="d">
        <x:v>2026-08-05T00:00:00.000Z</x:v>
      </x:c>
      <x:c r="C4499" s="8" t="n">
        <x:v>493984966</x:v>
      </x:c>
      <x:c r="D4499" s="9" t="n">
        <x:v>1.0618</x:v>
      </x:c>
      <x:c r="E4499" s="9" t="n">
        <x:f>IF(COUNT(C4499:D4499)=2,C4499*D4499/100000000,"n.a.")</x:f>
        <x:v>5.245132368988</x:v>
      </x:c>
      <x:c r="F4499" s="1" t="str">
        <x:v>get_fund_holders_fadd370a28d51cf3.json</x:v>
      </x:c>
      <x:c r="G4499" s="1" t="str">
        <x:v>get_fund_performance_bf1ce8849823faae.json</x:v>
      </x:c>
    </x:row>
    <x:row r="4500" ht="25" customHeight="1">
      <x:c r="A4500" s="1" t="str">
        <x:v>159300.SZ</x:v>
      </x:c>
      <x:c r="B4500" s="7" t="d">
        <x:v>2026-08-05T00:00:00.000Z</x:v>
      </x:c>
      <x:c r="C4500" s="8" t="n">
        <x:v>416758097</x:v>
      </x:c>
      <x:c r="D4500" s="9" t="n">
        <x:v>5.0542</x:v>
      </x:c>
      <x:c r="E4500" s="9" t="n">
        <x:f>IF(COUNT(C4500:D4500)=2,C4500*D4500/100000000,"n.a.")</x:f>
        <x:v>21.063787738574</x:v>
      </x:c>
      <x:c r="F4500" s="1" t="str">
        <x:v>get_fund_holders_b7b2fd863d7cae37.json</x:v>
      </x:c>
      <x:c r="G4500" s="1" t="str">
        <x:v>get_fund_performance_782c037bcb449f29.json</x:v>
      </x:c>
    </x:row>
    <x:row r="4501" ht="25" customHeight="1">
      <x:c r="A4501" s="1" t="str">
        <x:v>159330.SZ</x:v>
      </x:c>
      <x:c r="B4501" s="7" t="d">
        <x:v>2026-08-05T00:00:00.000Z</x:v>
      </x:c>
      <x:c r="C4501" s="8" t="n">
        <x:v>476801009</x:v>
      </x:c>
      <x:c r="D4501" s="9" t="n">
        <x:v>1.4556</x:v>
      </x:c>
      <x:c r="E4501" s="9" t="n">
        <x:f>IF(COUNT(C4501:D4501)=2,C4501*D4501/100000000,"n.a.")</x:f>
        <x:v>6.940315487004</x:v>
      </x:c>
      <x:c r="F4501" s="1" t="str">
        <x:v>get_fund_holders_db155956e659ea95.json</x:v>
      </x:c>
      <x:c r="G4501" s="1" t="str">
        <x:v>get_fund_performance_ac2efc383ca02be2.json</x:v>
      </x:c>
    </x:row>
    <x:row r="4502" ht="25" customHeight="1">
      <x:c r="A4502" s="1" t="str">
        <x:v>159337.SZ</x:v>
      </x:c>
      <x:c r="B4502" s="7" t="d">
        <x:v>2026-08-05T00:00:00.000Z</x:v>
      </x:c>
      <x:c r="C4502" s="8" t="n">
        <x:v>299710611</x:v>
      </x:c>
      <x:c r="D4502" s="9" t="n">
        <x:v>1.7833</x:v>
      </x:c>
      <x:c r="E4502" s="9" t="n">
        <x:f>IF(COUNT(C4502:D4502)=2,C4502*D4502/100000000,"n.a.")</x:f>
        <x:v>5.344739325963</x:v>
      </x:c>
      <x:c r="F4502" s="1" t="str">
        <x:v>get_fund_holders_0f3e86d571c495d7.json</x:v>
      </x:c>
      <x:c r="G4502" s="1" t="str">
        <x:v>get_fund_performance_5896dab4189c2620.json</x:v>
      </x:c>
    </x:row>
    <x:row r="4503" ht="25" customHeight="1">
      <x:c r="A4503" s="1" t="str">
        <x:v>159393.SZ</x:v>
      </x:c>
      <x:c r="B4503" s="7" t="d">
        <x:v>2026-08-05T00:00:00.000Z</x:v>
      </x:c>
      <x:c r="C4503" s="8" t="n">
        <x:v>89746342</x:v>
      </x:c>
      <x:c r="D4503" s="9" t="n">
        <x:v>4.9946</x:v>
      </x:c>
      <x:c r="E4503" s="9" t="n">
        <x:f>IF(COUNT(C4503:D4503)=2,C4503*D4503/100000000,"n.a.")</x:f>
        <x:v>4.482470797532</x:v>
      </x:c>
      <x:c r="F4503" s="1" t="str">
        <x:v>get_fund_holders_9f97c20db2568193.json</x:v>
      </x:c>
      <x:c r="G4503" s="1" t="str">
        <x:v>get_fund_performance_cc51021ca3a41cab.json</x:v>
      </x:c>
    </x:row>
    <x:row r="4504" ht="25" customHeight="1">
      <x:c r="A4504" s="1" t="str">
        <x:v>159500.SZ</x:v>
      </x:c>
      <x:c r="B4504" s="7" t="d">
        <x:v>2026-08-05T00:00:00.000Z</x:v>
      </x:c>
      <x:c r="C4504" s="8" t="n">
        <x:v>244138865</x:v>
      </x:c>
      <x:c r="D4504" s="9" t="n">
        <x:v>1.1704</x:v>
      </x:c>
      <x:c r="E4504" s="9" t="n">
        <x:f>IF(COUNT(C4504:D4504)=2,C4504*D4504/100000000,"n.a.")</x:f>
        <x:v>2.85740127596</x:v>
      </x:c>
      <x:c r="F4504" s="1" t="str">
        <x:v>get_fund_holders_cb7a47267215c1da.json</x:v>
      </x:c>
      <x:c r="G4504" s="1" t="str">
        <x:v>get_fund_performance_7bf0efc786c27bf1.json</x:v>
      </x:c>
    </x:row>
    <x:row r="4505" ht="25" customHeight="1">
      <x:c r="A4505" s="1" t="str">
        <x:v>159531.SZ</x:v>
      </x:c>
      <x:c r="B4505" s="7" t="d">
        <x:v>2026-08-05T00:00:00.000Z</x:v>
      </x:c>
      <x:c r="C4505" s="8" t="n">
        <x:v>1266608406</x:v>
      </x:c>
      <x:c r="D4505" s="9" t="n">
        <x:v>1.3926</x:v>
      </x:c>
      <x:c r="E4505" s="9" t="n">
        <x:f>IF(COUNT(C4505:D4505)=2,C4505*D4505/100000000,"n.a.")</x:f>
        <x:v>17.638788661956</x:v>
      </x:c>
      <x:c r="F4505" s="1" t="str">
        <x:v>get_fund_holders_6dc695d00ba15682.json</x:v>
      </x:c>
      <x:c r="G4505" s="1" t="str">
        <x:v>get_fund_performance_e916a21462249c2f.json</x:v>
      </x:c>
    </x:row>
    <x:row r="4506" ht="25" customHeight="1">
      <x:c r="A4506" s="1" t="str">
        <x:v>159532.SZ</x:v>
      </x:c>
      <x:c r="B4506" s="7" t="d">
        <x:v>2026-08-05T00:00:00.000Z</x:v>
      </x:c>
      <x:c r="C4506" s="8" t="n">
        <x:v>201564791</x:v>
      </x:c>
      <x:c r="D4506" s="9" t="n">
        <x:v>1.5738</x:v>
      </x:c>
      <x:c r="E4506" s="9" t="n">
        <x:f>IF(COUNT(C4506:D4506)=2,C4506*D4506/100000000,"n.a.")</x:f>
        <x:v>3.172226680758</x:v>
      </x:c>
      <x:c r="F4506" s="1" t="str">
        <x:v>get_fund_holders_6dc695d00ba15682.json</x:v>
      </x:c>
      <x:c r="G4506" s="1" t="str">
        <x:v>get_fund_performance_e916a21462249c2f.json</x:v>
      </x:c>
    </x:row>
    <x:row r="4507" ht="25" customHeight="1">
      <x:c r="A4507" s="1" t="str">
        <x:v>159533.SZ</x:v>
      </x:c>
      <x:c r="B4507" s="7" t="d">
        <x:v>2026-08-05T00:00:00.000Z</x:v>
      </x:c>
      <x:c r="C4507" s="8" t="n">
        <x:v>16458785</x:v>
      </x:c>
      <x:c r="D4507" s="9" t="n">
        <x:v>1.851</x:v>
      </x:c>
      <x:c r="E4507" s="9" t="n">
        <x:f>IF(COUNT(C4507:D4507)=2,C4507*D4507/100000000,"n.a.")</x:f>
        <x:v>0.30465211035</x:v>
      </x:c>
      <x:c r="F4507" s="1" t="str">
        <x:v>get_fund_holders_2726ab4790466ee0.json</x:v>
      </x:c>
      <x:c r="G4507" s="1" t="str">
        <x:v>get_fund_performance_cb9287801365b0fc.json</x:v>
      </x:c>
    </x:row>
    <x:row r="4508" ht="25" customHeight="1">
      <x:c r="A4508" s="1" t="str">
        <x:v>159535.SZ</x:v>
      </x:c>
      <x:c r="B4508" s="7" t="d">
        <x:v>2026-08-05T00:00:00.000Z</x:v>
      </x:c>
      <x:c r="C4508" s="8" t="n">
        <x:v>28981088</x:v>
      </x:c>
      <x:c r="D4508" s="9" t="n">
        <x:v>1.4224</x:v>
      </x:c>
      <x:c r="E4508" s="9" t="n">
        <x:f>IF(COUNT(C4508:D4508)=2,C4508*D4508/100000000,"n.a.")</x:f>
        <x:v>0.41222699571200005</x:v>
      </x:c>
      <x:c r="F4508" s="1" t="str">
        <x:v>get_fund_holders_b0ac19f70da2b9d6.json</x:v>
      </x:c>
      <x:c r="G4508" s="1" t="str">
        <x:v>get_fund_performance_8091d233a91473cf.json</x:v>
      </x:c>
    </x:row>
    <x:row r="4509" ht="25" customHeight="1">
      <x:c r="A4509" s="1" t="str">
        <x:v>159536.SZ</x:v>
      </x:c>
      <x:c r="B4509" s="7" t="d">
        <x:v>2026-08-05T00:00:00.000Z</x:v>
      </x:c>
      <x:c r="C4509" s="8" t="n">
        <x:v>65261589</x:v>
      </x:c>
      <x:c r="D4509" s="9" t="n">
        <x:v>1.3343</x:v>
      </x:c>
      <x:c r="E4509" s="9" t="n">
        <x:f>IF(COUNT(C4509:D4509)=2,C4509*D4509/100000000,"n.a.")</x:f>
        <x:v>0.8707853820270001</x:v>
      </x:c>
      <x:c r="F4509" s="1" t="str">
        <x:v>get_fund_holders_b0ac19f70da2b9d6.json</x:v>
      </x:c>
      <x:c r="G4509" s="1" t="str">
        <x:v>get_fund_performance_8091d233a91473cf.json</x:v>
      </x:c>
    </x:row>
    <x:row r="4510" ht="25" customHeight="1">
      <x:c r="A4510" s="1" t="str">
        <x:v>159629.SZ</x:v>
      </x:c>
      <x:c r="B4510" s="7" t="d">
        <x:v>2026-08-05T00:00:00.000Z</x:v>
      </x:c>
      <x:c r="C4510" s="8" t="n">
        <x:v>987252663</x:v>
      </x:c>
      <x:c r="D4510" s="9" t="n">
        <x:v>3.1301</x:v>
      </x:c>
      <x:c r="E4510" s="9" t="n">
        <x:f>IF(COUNT(C4510:D4510)=2,C4510*D4510/100000000,"n.a.")</x:f>
        <x:v>30.901995604563</x:v>
      </x:c>
      <x:c r="F4510" s="1" t="str">
        <x:v>get_fund_holders_f06ed8ca04a5c3cd.json</x:v>
      </x:c>
      <x:c r="G4510" s="1" t="str">
        <x:v>get_fund_performance_7ef9212eaf1828ff.json</x:v>
      </x:c>
    </x:row>
    <x:row r="4511" ht="25" customHeight="1">
      <x:c r="A4511" s="1" t="str">
        <x:v>159633.SZ</x:v>
      </x:c>
      <x:c r="B4511" s="7" t="d">
        <x:v>2026-08-05T00:00:00.000Z</x:v>
      </x:c>
      <x:c r="C4511" s="8" t="n">
        <x:v>1853162658</x:v>
      </x:c>
      <x:c r="D4511" s="9" t="n">
        <x:v>3.199</x:v>
      </x:c>
      <x:c r="E4511" s="9" t="n">
        <x:f>IF(COUNT(C4511:D4511)=2,C4511*D4511/100000000,"n.a.")</x:f>
        <x:v>59.282673429419994</x:v>
      </x:c>
      <x:c r="F4511" s="1" t="str">
        <x:v>get_fund_holders_cdfe40210f5aa2b8.json</x:v>
      </x:c>
      <x:c r="G4511" s="1" t="str">
        <x:v>get_fund_performance_240cbda96a3d63f3.json</x:v>
      </x:c>
    </x:row>
    <x:row r="4512" ht="25" customHeight="1">
      <x:c r="A4512" s="1" t="str">
        <x:v>159673.SZ</x:v>
      </x:c>
      <x:c r="B4512" s="7" t="d">
        <x:v>2026-08-05T00:00:00.000Z</x:v>
      </x:c>
      <x:c r="C4512" s="8" t="n">
        <x:v>1817528385</x:v>
      </x:c>
      <x:c r="D4512" s="9" t="n">
        <x:v>1.2976</x:v>
      </x:c>
      <x:c r="E4512" s="9" t="n">
        <x:f>IF(COUNT(C4512:D4512)=2,C4512*D4512/100000000,"n.a.")</x:f>
        <x:v>23.58424832376</x:v>
      </x:c>
      <x:c r="F4512" s="1" t="str">
        <x:v>get_fund_holders_1d7b543e33e514b4.json</x:v>
      </x:c>
      <x:c r="G4512" s="1" t="str">
        <x:v>get_fund_performance_7c60e350c6141c53.json</x:v>
      </x:c>
    </x:row>
    <x:row r="4513" ht="25" customHeight="1">
      <x:c r="A4513" s="1" t="str">
        <x:v>159808.SZ</x:v>
      </x:c>
      <x:c r="B4513" s="7" t="d">
        <x:v>2026-08-05T00:00:00.000Z</x:v>
      </x:c>
      <x:c r="C4513" s="8" t="n">
        <x:v>51484790</x:v>
      </x:c>
      <x:c r="D4513" s="9" t="n">
        <x:v>1.3696</x:v>
      </x:c>
      <x:c r="E4513" s="9" t="n">
        <x:f>IF(COUNT(C4513:D4513)=2,C4513*D4513/100000000,"n.a.")</x:f>
        <x:v>0.70513568384</x:v>
      </x:c>
      <x:c r="F4513" s="1" t="str">
        <x:v>get_fund_holders_e011263fc4341082.json</x:v>
      </x:c>
      <x:c r="G4513" s="1" t="str">
        <x:v>get_fund_performance_23d6e3cf533bf329.json</x:v>
      </x:c>
    </x:row>
    <x:row r="4514" ht="25" customHeight="1">
      <x:c r="A4514" s="1" t="str">
        <x:v>159810.SZ</x:v>
      </x:c>
      <x:c r="B4514" s="7" t="d">
        <x:v>2026-08-05T00:00:00.000Z</x:v>
      </x:c>
      <x:c r="C4514" s="8" t="n">
        <x:v>58475458</x:v>
      </x:c>
      <x:c r="D4514" s="9" t="n">
        <x:v>1.4233</x:v>
      </x:c>
      <x:c r="E4514" s="9" t="n">
        <x:f>IF(COUNT(C4514:D4514)=2,C4514*D4514/100000000,"n.a.")</x:f>
        <x:v>0.832281193714</x:v>
      </x:c>
      <x:c r="F4514" s="1" t="str">
        <x:v>get_fund_holders_e011263fc4341082.json</x:v>
      </x:c>
      <x:c r="G4514" s="1" t="str">
        <x:v>get_fund_performance_23d6e3cf533bf329.json</x:v>
      </x:c>
    </x:row>
    <x:row r="4515" ht="25" customHeight="1">
      <x:c r="A4515" s="1" t="str">
        <x:v>159820.SZ</x:v>
      </x:c>
      <x:c r="B4515" s="7" t="d">
        <x:v>2026-08-05T00:00:00.000Z</x:v>
      </x:c>
      <x:c r="C4515" s="8" t="n">
        <x:v>1378908470</x:v>
      </x:c>
      <x:c r="D4515" s="9" t="n">
        <x:v>1.356</x:v>
      </x:c>
      <x:c r="E4515" s="9" t="n">
        <x:f>IF(COUNT(C4515:D4515)=2,C4515*D4515/100000000,"n.a.")</x:f>
        <x:v>18.6979988532</x:v>
      </x:c>
      <x:c r="F4515" s="1" t="str">
        <x:v>get_fund_holders_4a5b486412b93368.json</x:v>
      </x:c>
      <x:c r="G4515" s="1" t="str">
        <x:v>get_fund_performance_d3b8a29dbfda12d5.json</x:v>
      </x:c>
    </x:row>
    <x:row r="4516" ht="25" customHeight="1">
      <x:c r="A4516" s="1" t="str">
        <x:v>159821.SZ</x:v>
      </x:c>
      <x:c r="B4516" s="7" t="d">
        <x:v>2026-08-05T00:00:00.000Z</x:v>
      </x:c>
      <x:c r="C4516" s="8" t="n">
        <x:v>63320000</x:v>
      </x:c>
      <x:c r="D4516" s="9" t="n">
        <x:v>1.332</x:v>
      </x:c>
      <x:c r="E4516" s="9" t="n">
        <x:f>IF(COUNT(C4516:D4516)=2,C4516*D4516/100000000,"n.a.")</x:f>
        <x:v>0.8434224</x:v>
      </x:c>
      <x:c r="F4516" s="1" t="str">
        <x:v>get_fund_holders_6f3a5c30140a2cc7.json</x:v>
      </x:c>
      <x:c r="G4516" s="1" t="str">
        <x:v>get_fund_performance_ddc316222fa0f340.json</x:v>
      </x:c>
    </x:row>
    <x:row r="4517" ht="25" customHeight="1">
      <x:c r="A4517" s="1" t="str">
        <x:v>159845.SZ</x:v>
      </x:c>
      <x:c r="B4517" s="7" t="d">
        <x:v>2026-08-05T00:00:00.000Z</x:v>
      </x:c>
      <x:c r="C4517" s="8" t="n">
        <x:v>5439425606</x:v>
      </x:c>
      <x:c r="D4517" s="9" t="n">
        <x:v>3.1171</x:v>
      </x:c>
      <x:c r="E4517" s="9" t="n">
        <x:f>IF(COUNT(C4517:D4517)=2,C4517*D4517/100000000,"n.a.")</x:f>
        <x:v>169.55233556462602</x:v>
      </x:c>
      <x:c r="F4517" s="1" t="str">
        <x:v>get_fund_holders_cdfe40210f5aa2b8.json</x:v>
      </x:c>
      <x:c r="G4517" s="1" t="str">
        <x:v>get_fund_performance_240cbda96a3d63f3.json</x:v>
      </x:c>
    </x:row>
    <x:row r="4518" ht="25" customHeight="1">
      <x:c r="A4518" s="1" t="str">
        <x:v>159908.SZ</x:v>
      </x:c>
      <x:c r="B4518" s="7" t="d">
        <x:v>2026-08-05T00:00:00.000Z</x:v>
      </x:c>
      <x:c r="C4518" s="8" t="n">
        <x:v>318229029</x:v>
      </x:c>
      <x:c r="D4518" s="9" t="n">
        <x:v>3.3089</x:v>
      </x:c>
      <x:c r="E4518" s="9" t="n">
        <x:f>IF(COUNT(C4518:D4518)=2,C4518*D4518/100000000,"n.a.")</x:f>
        <x:v>10.529880340581</x:v>
      </x:c>
      <x:c r="F4518" s="1" t="str">
        <x:v>get_fund_holders_f72299d2431949fb.json</x:v>
      </x:c>
      <x:c r="G4518" s="1" t="str">
        <x:v>get_fund_performance_c6948bae147698fe.json</x:v>
      </x:c>
    </x:row>
    <x:row r="4519" ht="25" customHeight="1">
      <x:c r="A4519" s="1" t="str">
        <x:v>159915.SZ</x:v>
      </x:c>
      <x:c r="B4519" s="7" t="d">
        <x:v>2026-08-05T00:00:00.000Z</x:v>
      </x:c>
      <x:c r="C4519" s="8" t="n">
        <x:v>18978454936</x:v>
      </x:c>
      <x:c r="D4519" s="9" t="n">
        <x:v>3.5582</x:v>
      </x:c>
      <x:c r="E4519" s="9" t="n">
        <x:f>IF(COUNT(C4519:D4519)=2,C4519*D4519/100000000,"n.a.")</x:f>
        <x:v>675.291383532752</x:v>
      </x:c>
      <x:c r="F4519" s="1" t="str">
        <x:v>get_fund_holders_f7a47e9d730c119a.json</x:v>
      </x:c>
      <x:c r="G4519" s="1" t="str">
        <x:v>get_fund_performance_822b984e855b6212.json</x:v>
      </x:c>
    </x:row>
    <x:row r="4520" ht="25" customHeight="1">
      <x:c r="A4520" s="1" t="str">
        <x:v>159919.SZ</x:v>
      </x:c>
      <x:c r="B4520" s="7" t="d">
        <x:v>2026-08-05T00:00:00.000Z</x:v>
      </x:c>
      <x:c r="C4520" s="8" t="n">
        <x:v>6518016676</x:v>
      </x:c>
      <x:c r="D4520" s="9" t="n">
        <x:v>4.9236</x:v>
      </x:c>
      <x:c r="E4520" s="9" t="n">
        <x:f>IF(COUNT(C4520:D4520)=2,C4520*D4520/100000000,"n.a.")</x:f>
        <x:v>320.921069059536</x:v>
      </x:c>
      <x:c r="F4520" s="1" t="str">
        <x:v>get_fund_holders_1d7b543e33e514b4.json</x:v>
      </x:c>
      <x:c r="G4520" s="1" t="str">
        <x:v>get_fund_performance_7c60e350c6141c53.json</x:v>
      </x:c>
    </x:row>
    <x:row r="4521" ht="25" customHeight="1">
      <x:c r="A4521" s="1" t="str">
        <x:v>159922.SZ</x:v>
      </x:c>
      <x:c r="B4521" s="7" t="d">
        <x:v>2026-08-05T00:00:00.000Z</x:v>
      </x:c>
      <x:c r="C4521" s="8" t="n">
        <x:v>3029676765</x:v>
      </x:c>
      <x:c r="D4521" s="9" t="n">
        <x:v>3.1723</x:v>
      </x:c>
      <x:c r="E4521" s="9" t="n">
        <x:f>IF(COUNT(C4521:D4521)=2,C4521*D4521/100000000,"n.a.")</x:f>
        <x:v>96.110436016095</x:v>
      </x:c>
      <x:c r="F4521" s="1" t="str">
        <x:v>get_fund_holders_642ec0bcd548408a.json</x:v>
      </x:c>
      <x:c r="G4521" s="1" t="str">
        <x:v>get_fund_performance_52dd6b7444cbe37f.json</x:v>
      </x:c>
    </x:row>
    <x:row r="4522" ht="25" customHeight="1">
      <x:c r="A4522" s="1" t="str">
        <x:v>159925.SZ</x:v>
      </x:c>
      <x:c r="B4522" s="7" t="d">
        <x:v>2026-08-05T00:00:00.000Z</x:v>
      </x:c>
      <x:c r="C4522" s="8" t="n">
        <x:v>601520856</x:v>
      </x:c>
      <x:c r="D4522" s="9" t="n">
        <x:v>4.7895</x:v>
      </x:c>
      <x:c r="E4522" s="9" t="n">
        <x:f>IF(COUNT(C4522:D4522)=2,C4522*D4522/100000000,"n.a.")</x:f>
        <x:v>28.809841398120003</x:v>
      </x:c>
      <x:c r="F4522" s="1" t="str">
        <x:v>get_fund_holders_9654d298fd7411b0.json</x:v>
      </x:c>
      <x:c r="G4522" s="1" t="str">
        <x:v>get_fund_performance_1d4a9808e8556da1.json</x:v>
      </x:c>
    </x:row>
    <x:row r="4523" ht="25" customHeight="1">
      <x:c r="A4523" s="1" t="str">
        <x:v>159935.SZ</x:v>
      </x:c>
      <x:c r="B4523" s="7" t="d">
        <x:v>2026-08-05T00:00:00.000Z</x:v>
      </x:c>
      <x:c r="C4523" s="8" t="n">
        <x:v>26572956</x:v>
      </x:c>
      <x:c r="D4523" s="9" t="n">
        <x:v>2.4672</x:v>
      </x:c>
      <x:c r="E4523" s="9" t="n">
        <x:f>IF(COUNT(C4523:D4523)=2,C4523*D4523/100000000,"n.a.")</x:f>
        <x:v>0.655607970432</x:v>
      </x:c>
      <x:c r="F4523" s="1" t="str">
        <x:v>get_fund_holders_3a509cba2b0c91ea.json</x:v>
      </x:c>
      <x:c r="G4523" s="1" t="str">
        <x:v>get_fund_performance_aa085c9cb9fda8b6.json</x:v>
      </x:c>
    </x:row>
    <x:row r="4524" ht="25" customHeight="1">
      <x:c r="A4524" s="1" t="str">
        <x:v>159948.SZ</x:v>
      </x:c>
      <x:c r="B4524" s="7" t="d">
        <x:v>2026-08-05T00:00:00.000Z</x:v>
      </x:c>
      <x:c r="C4524" s="8" t="n">
        <x:v>1200697720</x:v>
      </x:c>
      <x:c r="D4524" s="9" t="n">
        <x:v>3.9228</x:v>
      </x:c>
      <x:c r="E4524" s="9" t="n">
        <x:f>IF(COUNT(C4524:D4524)=2,C4524*D4524/100000000,"n.a.")</x:f>
        <x:v>47.100970160159996</x:v>
      </x:c>
      <x:c r="F4524" s="1" t="str">
        <x:v>get_fund_holders_fadd370a28d51cf3.json</x:v>
      </x:c>
      <x:c r="G4524" s="1" t="str">
        <x:v>get_fund_performance_bf1ce8849823faae.json</x:v>
      </x:c>
    </x:row>
    <x:row r="4525" ht="25" customHeight="1">
      <x:c r="A4525" s="1" t="str">
        <x:v>159952.SZ</x:v>
      </x:c>
      <x:c r="B4525" s="7" t="d">
        <x:v>2026-08-05T00:00:00.000Z</x:v>
      </x:c>
      <x:c r="C4525" s="8" t="n">
        <x:v>5356184929</x:v>
      </x:c>
      <x:c r="D4525" s="9" t="n">
        <x:v>2.157</x:v>
      </x:c>
      <x:c r="E4525" s="9" t="n">
        <x:f>IF(COUNT(C4525:D4525)=2,C4525*D4525/100000000,"n.a.")</x:f>
        <x:v>115.53290891853001</x:v>
      </x:c>
      <x:c r="F4525" s="1" t="str">
        <x:v>get_fund_holders_f72299d2431949fb.json</x:v>
      </x:c>
      <x:c r="G4525" s="1" t="str">
        <x:v>get_fund_performance_c6948bae147698fe.json</x:v>
      </x:c>
    </x:row>
    <x:row r="4526" ht="25" customHeight="1">
      <x:c r="A4526" s="1" t="str">
        <x:v>159956.SZ</x:v>
      </x:c>
      <x:c r="B4526" s="7" t="d">
        <x:v>2026-08-05T00:00:00.000Z</x:v>
      </x:c>
      <x:c r="C4526" s="8" t="n">
        <x:v>47978674</x:v>
      </x:c>
      <x:c r="D4526" s="9" t="n">
        <x:v>2.2464</x:v>
      </x:c>
      <x:c r="E4526" s="9" t="n">
        <x:f>IF(COUNT(C4526:D4526)=2,C4526*D4526/100000000,"n.a.")</x:f>
        <x:v>1.077792932736</x:v>
      </x:c>
      <x:c r="F4526" s="1" t="str">
        <x:v>get_fund_holders_6f3a5c30140a2cc7.json</x:v>
      </x:c>
      <x:c r="G4526" s="1" t="str">
        <x:v>get_fund_performance_ddc316222fa0f340.json</x:v>
      </x:c>
    </x:row>
    <x:row r="4527" ht="25" customHeight="1">
      <x:c r="A4527" s="1" t="str">
        <x:v>159957.SZ</x:v>
      </x:c>
      <x:c r="B4527" s="7" t="d">
        <x:v>2026-08-05T00:00:00.000Z</x:v>
      </x:c>
      <x:c r="C4527" s="8" t="n">
        <x:v>1210784560</x:v>
      </x:c>
      <x:c r="D4527" s="9" t="n">
        <x:v>2.3299</x:v>
      </x:c>
      <x:c r="E4527" s="9" t="n">
        <x:f>IF(COUNT(C4527:D4527)=2,C4527*D4527/100000000,"n.a.")</x:f>
        <x:v>28.21006946344</x:v>
      </x:c>
      <x:c r="F4527" s="1" t="str">
        <x:v>get_fund_holders_972746bb5dcf2cb7.json</x:v>
      </x:c>
      <x:c r="G4527" s="1" t="str">
        <x:v>get_fund_performance_875d1f9d9b20879b.json</x:v>
      </x:c>
    </x:row>
    <x:row r="4528" ht="25" customHeight="1">
      <x:c r="A4528" s="1" t="str">
        <x:v>159958.SZ</x:v>
      </x:c>
      <x:c r="B4528" s="7" t="d">
        <x:v>2026-08-05T00:00:00.000Z</x:v>
      </x:c>
      <x:c r="C4528" s="8" t="n">
        <x:v>231511448</x:v>
      </x:c>
      <x:c r="D4528" s="9" t="n">
        <x:v>2.1441</x:v>
      </x:c>
      <x:c r="E4528" s="9" t="n">
        <x:f>IF(COUNT(C4528:D4528)=2,C4528*D4528/100000000,"n.a.")</x:f>
        <x:v>4.963836956568</x:v>
      </x:c>
      <x:c r="F4528" s="1" t="str">
        <x:v>get_fund_holders_3665ca842f2b9d2d.json</x:v>
      </x:c>
      <x:c r="G4528" s="1" t="str">
        <x:v>get_fund_performance_757bebf0dcfab699.json</x:v>
      </x:c>
    </x:row>
    <x:row r="4529" ht="25" customHeight="1">
      <x:c r="A4529" s="1" t="str">
        <x:v>159964.SZ</x:v>
      </x:c>
      <x:c r="B4529" s="7" t="d">
        <x:v>2026-08-05T00:00:00.000Z</x:v>
      </x:c>
      <x:c r="C4529" s="8" t="n">
        <x:v>165481881</x:v>
      </x:c>
      <x:c r="D4529" s="9" t="n">
        <x:v>2.3205</x:v>
      </x:c>
      <x:c r="E4529" s="9" t="n">
        <x:f>IF(COUNT(C4529:D4529)=2,C4529*D4529/100000000,"n.a.")</x:f>
        <x:v>3.840007048605</x:v>
      </x:c>
      <x:c r="F4529" s="1" t="str">
        <x:v>get_fund_holders_f7a47e9d730c119a.json</x:v>
      </x:c>
      <x:c r="G4529" s="1" t="str">
        <x:v>get_fund_performance_822b984e855b6212.json</x:v>
      </x:c>
    </x:row>
    <x:row r="4530" ht="25" customHeight="1">
      <x:c r="A4530" s="1" t="str">
        <x:v>159968.SZ</x:v>
      </x:c>
      <x:c r="B4530" s="7" t="d">
        <x:v>2026-08-05T00:00:00.000Z</x:v>
      </x:c>
      <x:c r="C4530" s="8" t="n">
        <x:v>65695098</x:v>
      </x:c>
      <x:c r="D4530" s="9" t="n">
        <x:v>10.2086</x:v>
      </x:c>
      <x:c r="E4530" s="9" t="n">
        <x:f>IF(COUNT(C4530:D4530)=2,C4530*D4530/100000000,"n.a.")</x:f>
        <x:v>6.706549774428001</x:v>
      </x:c>
      <x:c r="F4530" s="1" t="str">
        <x:v>get_fund_holders_13991b14672a9e5b.json</x:v>
      </x:c>
      <x:c r="G4530" s="1" t="str">
        <x:v>get_fund_performance_0e4c5b8e47ee8e76.json</x:v>
      </x:c>
    </x:row>
    <x:row r="4531" ht="25" customHeight="1">
      <x:c r="A4531" s="1" t="str">
        <x:v>159971.SZ</x:v>
      </x:c>
      <x:c r="B4531" s="7" t="d">
        <x:v>2026-08-05T00:00:00.000Z</x:v>
      </x:c>
      <x:c r="C4531" s="8" t="n">
        <x:v>1640020288</x:v>
      </x:c>
      <x:c r="D4531" s="9" t="n">
        <x:v>1.2349</x:v>
      </x:c>
      <x:c r="E4531" s="9" t="n">
        <x:f>IF(COUNT(C4531:D4531)=2,C4531*D4531/100000000,"n.a.")</x:f>
        <x:v>20.252610536512</x:v>
      </x:c>
      <x:c r="F4531" s="1" t="str">
        <x:v>get_fund_holders_972746bb5dcf2cb7.json</x:v>
      </x:c>
      <x:c r="G4531" s="1" t="str">
        <x:v>get_fund_performance_875d1f9d9b20879b.json</x:v>
      </x:c>
    </x:row>
    <x:row r="4532" ht="25" customHeight="1">
      <x:c r="A4532" s="1" t="str">
        <x:v>159977.SZ</x:v>
      </x:c>
      <x:c r="B4532" s="7" t="d">
        <x:v>2026-08-05T00:00:00.000Z</x:v>
      </x:c>
      <x:c r="C4532" s="8" t="n">
        <x:v>3427872820</x:v>
      </x:c>
      <x:c r="D4532" s="9" t="n">
        <x:v>1.8428</x:v>
      </x:c>
      <x:c r="E4532" s="9" t="n">
        <x:f>IF(COUNT(C4532:D4532)=2,C4532*D4532/100000000,"n.a.")</x:f>
        <x:v>63.16884032696</x:v>
      </x:c>
      <x:c r="F4532" s="1" t="str">
        <x:v>get_fund_holders_3665ca842f2b9d2d.json</x:v>
      </x:c>
      <x:c r="G4532" s="1" t="str">
        <x:v>get_fund_performance_757bebf0dcfab699.json</x:v>
      </x:c>
    </x:row>
    <x:row r="4533" ht="25" customHeight="1">
      <x:c r="A4533" s="1" t="str">
        <x:v>159982.SZ</x:v>
      </x:c>
      <x:c r="B4533" s="7" t="d">
        <x:v>2026-08-05T00:00:00.000Z</x:v>
      </x:c>
      <x:c r="C4533" s="8" t="n">
        <x:v>222211253</x:v>
      </x:c>
      <x:c r="D4533" s="9" t="n">
        <x:v>2.1004</x:v>
      </x:c>
      <x:c r="E4533" s="9" t="n">
        <x:f>IF(COUNT(C4533:D4533)=2,C4533*D4533/100000000,"n.a.")</x:f>
        <x:v>4.667325158012001</x:v>
      </x:c>
      <x:c r="F4533" s="1" t="str">
        <x:v>get_fund_holders_6873838444356b70.json</x:v>
      </x:c>
      <x:c r="G4533" s="1" t="str">
        <x:v>get_fund_performance_c16a854f012da14c.json</x:v>
      </x:c>
    </x:row>
    <x:row r="4534" ht="25" customHeight="1">
      <x:c r="A4534" s="1" t="str">
        <x:v>510300.SH</x:v>
      </x:c>
      <x:c r="B4534" s="7" t="d">
        <x:v>2026-08-05T00:00:00.000Z</x:v>
      </x:c>
      <x:c r="C4534" s="8" t="n">
        <x:v>25937587700</x:v>
      </x:c>
      <x:c r="D4534" s="9" t="n">
        <x:v>4.718</x:v>
      </x:c>
      <x:c r="E4534" s="9" t="n">
        <x:f>IF(COUNT(C4534:D4534)=2,C4534*D4534/100000000,"n.a.")</x:f>
        <x:v>1223.735387686</x:v>
      </x:c>
      <x:c r="F4534" s="1" t="str">
        <x:v>get_fund_holders_1e677b142657289e.json</x:v>
      </x:c>
      <x:c r="G4534" s="1" t="str">
        <x:v>get_fund_performance_32b153f453e65745.json</x:v>
      </x:c>
    </x:row>
    <x:row r="4535" ht="25" customHeight="1">
      <x:c r="A4535" s="1" t="str">
        <x:v>510310.SH</x:v>
      </x:c>
      <x:c r="B4535" s="7" t="d">
        <x:v>2026-08-05T00:00:00.000Z</x:v>
      </x:c>
      <x:c r="C4535" s="8" t="n">
        <x:v>11607944000</x:v>
      </x:c>
      <x:c r="D4535" s="9" t="n">
        <x:v>4.5821</x:v>
      </x:c>
      <x:c r="E4535" s="9" t="n">
        <x:f>IF(COUNT(C4535:D4535)=2,C4535*D4535/100000000,"n.a.")</x:f>
        <x:v>531.887602024</x:v>
      </x:c>
      <x:c r="F4535" s="1" t="str">
        <x:v>get_fund_holders_db155956e659ea95.json</x:v>
      </x:c>
      <x:c r="G4535" s="1" t="str">
        <x:v>get_fund_performance_ac2efc383ca02be2.json</x:v>
      </x:c>
    </x:row>
    <x:row r="4536" ht="25" customHeight="1">
      <x:c r="A4536" s="1" t="str">
        <x:v>510320.SH</x:v>
      </x:c>
      <x:c r="B4536" s="7" t="d">
        <x:v>2026-08-05T00:00:00.000Z</x:v>
      </x:c>
      <x:c r="C4536" s="8" t="n">
        <x:v>631068500</x:v>
      </x:c>
      <x:c r="D4536" s="9" t="n">
        <x:v>1.2679</x:v>
      </x:c>
      <x:c r="E4536" s="9" t="n">
        <x:f>IF(COUNT(C4536:D4536)=2,C4536*D4536/100000000,"n.a.")</x:f>
        <x:v>8.0013175115</x:v>
      </x:c>
      <x:c r="F4536" s="1" t="str">
        <x:v>get_fund_holders_b20aeadfd65009a9.json</x:v>
      </x:c>
      <x:c r="G4536" s="1" t="str">
        <x:v>get_fund_performance_6f370d8e0a2e9620.json</x:v>
      </x:c>
    </x:row>
    <x:row r="4537" ht="25" customHeight="1">
      <x:c r="A4537" s="1" t="str">
        <x:v>510330.SH</x:v>
      </x:c>
      <x:c r="B4537" s="7" t="d">
        <x:v>2026-08-05T00:00:00.000Z</x:v>
      </x:c>
      <x:c r="C4537" s="8" t="n">
        <x:v>8718549800</x:v>
      </x:c>
      <x:c r="D4537" s="9" t="n">
        <x:v>4.9191</x:v>
      </x:c>
      <x:c r="E4537" s="9" t="n">
        <x:f>IF(COUNT(C4537:D4537)=2,C4537*D4537/100000000,"n.a.")</x:f>
        <x:v>428.8741832118</x:v>
      </x:c>
      <x:c r="F4537" s="1" t="str">
        <x:v>get_fund_holders_72fdcd60fda59aca.json</x:v>
      </x:c>
      <x:c r="G4537" s="1" t="str">
        <x:v>get_fund_performance_bfc43c7fa5bbf98b.json</x:v>
      </x:c>
    </x:row>
    <x:row r="4538" ht="25" customHeight="1">
      <x:c r="A4538" s="1" t="str">
        <x:v>510350.SH</x:v>
      </x:c>
      <x:c r="B4538" s="7" t="d">
        <x:v>2026-08-05T00:00:00.000Z</x:v>
      </x:c>
      <x:c r="C4538" s="8" t="n">
        <x:v>683214700</x:v>
      </x:c>
      <x:c r="D4538" s="9" t="n">
        <x:v>4.9576</x:v>
      </x:c>
      <x:c r="E4538" s="9" t="n">
        <x:f>IF(COUNT(C4538:D4538)=2,C4538*D4538/100000000,"n.a.")</x:f>
        <x:v>33.8710519672</x:v>
      </x:c>
      <x:c r="F4538" s="1" t="str">
        <x:v>get_fund_holders_3073d9fb2fa63b6e.json</x:v>
      </x:c>
      <x:c r="G4538" s="1" t="str">
        <x:v>get_fund_performance_4eee3d47edebe064.json</x:v>
      </x:c>
    </x:row>
    <x:row r="4539" ht="25" customHeight="1">
      <x:c r="A4539" s="1" t="str">
        <x:v>510360.SH</x:v>
      </x:c>
      <x:c r="B4539" s="7" t="d">
        <x:v>2026-08-05T00:00:00.000Z</x:v>
      </x:c>
      <x:c r="C4539" s="8" t="n">
        <x:v>1847381200</x:v>
      </x:c>
      <x:c r="D4539" s="9" t="n">
        <x:v>1.8019</x:v>
      </x:c>
      <x:c r="E4539" s="9" t="n">
        <x:f>IF(COUNT(C4539:D4539)=2,C4539*D4539/100000000,"n.a.")</x:f>
        <x:v>33.2879618428</x:v>
      </x:c>
      <x:c r="F4539" s="1" t="str">
        <x:v>get_fund_holders_8112bcd006961a9d.json</x:v>
      </x:c>
      <x:c r="G4539" s="1" t="str">
        <x:v>get_fund_performance_11643907f3f83e2c.json</x:v>
      </x:c>
    </x:row>
    <x:row r="4540" ht="25" customHeight="1">
      <x:c r="A4540" s="1" t="str">
        <x:v>510370.SH</x:v>
      </x:c>
      <x:c r="B4540" s="7" t="d">
        <x:v>2026-08-05T00:00:00.000Z</x:v>
      </x:c>
      <x:c r="C4540" s="8" t="n">
        <x:v>87258100</x:v>
      </x:c>
      <x:c r="D4540" s="9" t="n">
        <x:v>1.0458</x:v>
      </x:c>
      <x:c r="E4540" s="9" t="n">
        <x:f>IF(COUNT(C4540:D4540)=2,C4540*D4540/100000000,"n.a.")</x:f>
        <x:v>0.9125452098000001</x:v>
      </x:c>
      <x:c r="F4540" s="1" t="str">
        <x:v>get_fund_holders_72fdcd60fda59aca.json</x:v>
      </x:c>
      <x:c r="G4540" s="1" t="str">
        <x:v>get_fund_performance_bfc43c7fa5bbf98b.json</x:v>
      </x:c>
    </x:row>
    <x:row r="4541" ht="25" customHeight="1">
      <x:c r="A4541" s="1" t="str">
        <x:v>510380.SH</x:v>
      </x:c>
      <x:c r="B4541" s="7" t="d">
        <x:v>2026-08-05T00:00:00.000Z</x:v>
      </x:c>
      <x:c r="C4541" s="8" t="n">
        <x:v>1488802400</x:v>
      </x:c>
      <x:c r="D4541" s="9" t="n">
        <x:v>1.404</x:v>
      </x:c>
      <x:c r="E4541" s="9" t="n">
        <x:f>IF(COUNT(C4541:D4541)=2,C4541*D4541/100000000,"n.a.")</x:f>
        <x:v>20.902785696</x:v>
      </x:c>
      <x:c r="F4541" s="1" t="str">
        <x:v>get_fund_holders_b7b2fd863d7cae37.json</x:v>
      </x:c>
      <x:c r="G4541" s="1" t="str">
        <x:v>get_fund_performance_782c037bcb449f29.json</x:v>
      </x:c>
    </x:row>
    <x:row r="4542" ht="25" customHeight="1">
      <x:c r="A4542" s="1" t="str">
        <x:v>510390.SH</x:v>
      </x:c>
      <x:c r="B4542" s="7" t="d">
        <x:v>2026-08-05T00:00:00.000Z</x:v>
      </x:c>
      <x:c r="C4542" s="8" t="n">
        <x:v>140150000</x:v>
      </x:c>
      <x:c r="D4542" s="9" t="n">
        <x:v>5.332</x:v>
      </x:c>
      <x:c r="E4542" s="9" t="n">
        <x:f>IF(COUNT(C4542:D4542)=2,C4542*D4542/100000000,"n.a.")</x:f>
        <x:v>7.472798</x:v>
      </x:c>
      <x:c r="F4542" s="1" t="str">
        <x:v>get_fund_holders_de7653a1c69256fb.json</x:v>
      </x:c>
      <x:c r="G4542" s="1" t="str">
        <x:v>get_fund_performance_84601eddc1c275fe.json</x:v>
      </x:c>
    </x:row>
    <x:row r="4543" ht="25" customHeight="1">
      <x:c r="A4543" s="1" t="str">
        <x:v>510500.SH</x:v>
      </x:c>
      <x:c r="B4543" s="7" t="d">
        <x:v>2026-08-05T00:00:00.000Z</x:v>
      </x:c>
      <x:c r="C4543" s="8" t="n">
        <x:v>6104968600</x:v>
      </x:c>
      <x:c r="D4543" s="9" t="n">
        <x:v>7.8218</x:v>
      </x:c>
      <x:c r="E4543" s="9" t="n">
        <x:f>IF(COUNT(C4543:D4543)=2,C4543*D4543/100000000,"n.a.")</x:f>
        <x:v>477.51843395479995</x:v>
      </x:c>
      <x:c r="F4543" s="1" t="str">
        <x:v>get_fund_holders_0f3e86d571c495d7.json</x:v>
      </x:c>
      <x:c r="G4543" s="1" t="str">
        <x:v>get_fund_performance_5896dab4189c2620.json</x:v>
      </x:c>
    </x:row>
    <x:row r="4544" ht="25" customHeight="1">
      <x:c r="A4544" s="1" t="str">
        <x:v>510510.SH</x:v>
      </x:c>
      <x:c r="B4544" s="7" t="d">
        <x:v>2026-08-05T00:00:00.000Z</x:v>
      </x:c>
      <x:c r="C4544" s="8" t="n">
        <x:v>963038300</x:v>
      </x:c>
      <x:c r="D4544" s="9" t="n">
        <x:v>2.5346</x:v>
      </x:c>
      <x:c r="E4544" s="9" t="n">
        <x:f>IF(COUNT(C4544:D4544)=2,C4544*D4544/100000000,"n.a.")</x:f>
        <x:v>24.409168751800003</x:v>
      </x:c>
      <x:c r="F4544" s="1" t="str">
        <x:v>get_fund_holders_4b6ceb4ab77d2485.json</x:v>
      </x:c>
      <x:c r="G4544" s="1" t="str">
        <x:v>get_fund_performance_b5f4b8ffdfab8d69.json</x:v>
      </x:c>
    </x:row>
    <x:row r="4545" ht="25" customHeight="1">
      <x:c r="A4545" s="1" t="str">
        <x:v>510530.SH</x:v>
      </x:c>
      <x:c r="B4545" s="7" t="d">
        <x:v>2026-08-05T00:00:00.000Z</x:v>
      </x:c>
      <x:c r="C4545" s="8" t="n">
        <x:v>49479400</x:v>
      </x:c>
      <x:c r="D4545" s="9" t="n">
        <x:v>8.7646</x:v>
      </x:c>
      <x:c r="E4545" s="9" t="n">
        <x:f>IF(COUNT(C4545:D4545)=2,C4545*D4545/100000000,"n.a.")</x:f>
        <x:v>4.3366714924</x:v>
      </x:c>
      <x:c r="F4545" s="1" t="str">
        <x:v>get_fund_holders_02dd5efc1003a96c.json</x:v>
      </x:c>
      <x:c r="G4545" s="1" t="str">
        <x:v>get_fund_performance_b02199b195311b97.json</x:v>
      </x:c>
    </x:row>
    <x:row r="4546" ht="25" customHeight="1">
      <x:c r="A4546" s="1" t="str">
        <x:v>510550.SH</x:v>
      </x:c>
      <x:c r="B4546" s="7" t="d">
        <x:v>2026-08-05T00:00:00.000Z</x:v>
      </x:c>
      <x:c r="C4546" s="8" t="n">
        <x:v>23743300</x:v>
      </x:c>
      <x:c r="D4546" s="9" t="n">
        <x:v>2.0105</x:v>
      </x:c>
      <x:c r="E4546" s="9" t="n">
        <x:f>IF(COUNT(C4546:D4546)=2,C4546*D4546/100000000,"n.a.")</x:f>
        <x:v>0.4773590465</x:v>
      </x:c>
      <x:c r="F4546" s="1" t="str">
        <x:v>get_fund_holders_9716a79bd81ae93a.json</x:v>
      </x:c>
      <x:c r="G4546" s="1" t="str">
        <x:v>get_fund_performance_a204b4467a190cee.json</x:v>
      </x:c>
    </x:row>
    <x:row r="4547" ht="25" customHeight="1">
      <x:c r="A4547" s="1" t="str">
        <x:v>510560.SH</x:v>
      </x:c>
      <x:c r="B4547" s="7" t="d">
        <x:v>2026-08-05T00:00:00.000Z</x:v>
      </x:c>
      <x:c r="C4547" s="8" t="n">
        <x:v>52318700</x:v>
      </x:c>
      <x:c r="D4547" s="9" t="n">
        <x:v>1.9595</x:v>
      </x:c>
      <x:c r="E4547" s="9" t="n">
        <x:f>IF(COUNT(C4547:D4547)=2,C4547*D4547/100000000,"n.a.")</x:f>
        <x:v>1.0251849265000001</x:v>
      </x:c>
      <x:c r="F4547" s="1" t="str">
        <x:v>get_fund_holders_397f67910833c338.json</x:v>
      </x:c>
      <x:c r="G4547" s="1" t="str">
        <x:v>get_fund_performance_a001173e5434a9d4.json</x:v>
      </x:c>
    </x:row>
    <x:row r="4548" ht="25" customHeight="1">
      <x:c r="A4548" s="1" t="str">
        <x:v>510570.SH</x:v>
      </x:c>
      <x:c r="B4548" s="7" t="d">
        <x:v>2026-08-05T00:00:00.000Z</x:v>
      </x:c>
      <x:c r="C4548" s="8" t="n">
        <x:v>35560600</x:v>
      </x:c>
      <x:c r="D4548" s="9" t="n">
        <x:v>1.231</x:v>
      </x:c>
      <x:c r="E4548" s="9" t="n">
        <x:f>IF(COUNT(C4548:D4548)=2,C4548*D4548/100000000,"n.a.")</x:f>
        <x:v>0.437750986</x:v>
      </x:c>
      <x:c r="F4548" s="1" t="str">
        <x:v>get_fund_holders_397f67910833c338.json</x:v>
      </x:c>
      <x:c r="G4548" s="1" t="str">
        <x:v>get_fund_performance_a001173e5434a9d4.json</x:v>
      </x:c>
    </x:row>
    <x:row r="4549" ht="25" customHeight="1">
      <x:c r="A4549" s="1" t="str">
        <x:v>510580.SH</x:v>
      </x:c>
      <x:c r="B4549" s="7" t="d">
        <x:v>2026-08-05T00:00:00.000Z</x:v>
      </x:c>
      <x:c r="C4549" s="8" t="n">
        <x:v>1169368300</x:v>
      </x:c>
      <x:c r="D4549" s="9" t="n">
        <x:v>4.1115</x:v>
      </x:c>
      <x:c r="E4549" s="9" t="n">
        <x:f>IF(COUNT(C4549:D4549)=2,C4549*D4549/100000000,"n.a.")</x:f>
        <x:v>48.07857765450001</x:v>
      </x:c>
      <x:c r="F4549" s="1" t="str">
        <x:v>get_fund_holders_642ec0bcd548408a.json</x:v>
      </x:c>
      <x:c r="G4549" s="1" t="str">
        <x:v>get_fund_performance_52dd6b7444cbe37f.json</x:v>
      </x:c>
    </x:row>
    <x:row r="4550" ht="25" customHeight="1">
      <x:c r="A4550" s="1" t="str">
        <x:v>510590.SH</x:v>
      </x:c>
      <x:c r="B4550" s="7" t="d">
        <x:v>2026-08-05T00:00:00.000Z</x:v>
      </x:c>
      <x:c r="C4550" s="8" t="n">
        <x:v>115586100</x:v>
      </x:c>
      <x:c r="D4550" s="9" t="n">
        <x:v>8.4903</x:v>
      </x:c>
      <x:c r="E4550" s="9" t="n">
        <x:f>IF(COUNT(C4550:D4550)=2,C4550*D4550/100000000,"n.a.")</x:f>
        <x:v>9.813606648299999</x:v>
      </x:c>
      <x:c r="F4550" s="1" t="str">
        <x:v>get_fund_holders_c3d87f4218ad4583.json</x:v>
      </x:c>
      <x:c r="G4550" s="1" t="str">
        <x:v>get_fund_performance_02aa700a9df0acc2.json</x:v>
      </x:c>
    </x:row>
    <x:row r="4551" ht="25" customHeight="1">
      <x:c r="A4551" s="1" t="str">
        <x:v>512100.SH</x:v>
      </x:c>
      <x:c r="B4551" s="7" t="d">
        <x:v>2026-08-05T00:00:00.000Z</x:v>
      </x:c>
      <x:c r="C4551" s="8" t="n">
        <x:v>11873217600</x:v>
      </x:c>
      <x:c r="D4551" s="9" t="n">
        <x:v>3.0368</x:v>
      </x:c>
      <x:c r="E4551" s="9" t="n">
        <x:f>IF(COUNT(C4551:D4551)=2,C4551*D4551/100000000,"n.a.")</x:f>
        <x:v>360.5658720768</x:v>
      </x:c>
      <x:c r="F4551" s="1" t="str">
        <x:v>get_fund_holders_f06ed8ca04a5c3cd.json</x:v>
      </x:c>
      <x:c r="G4551" s="1" t="str">
        <x:v>get_fund_performance_7ef9212eaf1828ff.json</x:v>
      </x:c>
    </x:row>
    <x:row r="4552" ht="25" customHeight="1">
      <x:c r="A4552" s="1" t="str">
        <x:v>512500.SH</x:v>
      </x:c>
      <x:c r="B4552" s="7" t="d">
        <x:v>2026-08-05T00:00:00.000Z</x:v>
      </x:c>
      <x:c r="C4552" s="8" t="n">
        <x:v>1976008800</x:v>
      </x:c>
      <x:c r="D4552" s="9" t="n">
        <x:v>4.4241</x:v>
      </x:c>
      <x:c r="E4552" s="9" t="n">
        <x:f>IF(COUNT(C4552:D4552)=2,C4552*D4552/100000000,"n.a.")</x:f>
        <x:v>87.4206053208</x:v>
      </x:c>
      <x:c r="F4552" s="1" t="str">
        <x:v>get_fund_holders_9716a79bd81ae93a.json</x:v>
      </x:c>
      <x:c r="G4552" s="1" t="str">
        <x:v>get_fund_performance_a204b4467a190cee.json</x:v>
      </x:c>
    </x:row>
    <x:row r="4553" ht="25" customHeight="1">
      <x:c r="A4553" s="1" t="str">
        <x:v>512510.SH</x:v>
      </x:c>
      <x:c r="B4553" s="7" t="d">
        <x:v>2026-08-05T00:00:00.000Z</x:v>
      </x:c>
      <x:c r="C4553" s="8" t="n">
        <x:v>442429800</x:v>
      </x:c>
      <x:c r="D4553" s="9" t="n">
        <x:v>2.3414</x:v>
      </x:c>
      <x:c r="E4553" s="9" t="n">
        <x:f>IF(COUNT(C4553:D4553)=2,C4553*D4553/100000000,"n.a.")</x:f>
        <x:v>10.3590513372</x:v>
      </x:c>
      <x:c r="F4553" s="1" t="str">
        <x:v>get_fund_holders_cb7a47267215c1da.json</x:v>
      </x:c>
      <x:c r="G4553" s="1" t="str">
        <x:v>get_fund_performance_7bf0efc786c27bf1.json</x:v>
      </x:c>
    </x:row>
    <x:row r="4554" ht="25" customHeight="1">
      <x:c r="A4554" s="1" t="str">
        <x:v>515130.SH</x:v>
      </x:c>
      <x:c r="B4554" s="7" t="d">
        <x:v>2026-08-05T00:00:00.000Z</x:v>
      </x:c>
      <x:c r="C4554" s="8" t="n">
        <x:v>97463200</x:v>
      </x:c>
      <x:c r="D4554" s="9" t="n">
        <x:v>1.5567</x:v>
      </x:c>
      <x:c r="E4554" s="9" t="n">
        <x:f>IF(COUNT(C4554:D4554)=2,C4554*D4554/100000000,"n.a.")</x:f>
        <x:v>1.5172096344</x:v>
      </x:c>
      <x:c r="F4554" s="1" t="str">
        <x:v>get_fund_holders_02dd5efc1003a96c.json</x:v>
      </x:c>
      <x:c r="G4554" s="1" t="str">
        <x:v>get_fund_performance_b02199b195311b97.json</x:v>
      </x:c>
    </x:row>
    <x:row r="4555" ht="25" customHeight="1">
      <x:c r="A4555" s="1" t="str">
        <x:v>515190.SH</x:v>
      </x:c>
      <x:c r="B4555" s="7" t="d">
        <x:v>2026-08-05T00:00:00.000Z</x:v>
      </x:c>
      <x:c r="C4555" s="8" t="n">
        <x:v>293466100</x:v>
      </x:c>
      <x:c r="D4555" s="9" t="n">
        <x:v>1.6439</x:v>
      </x:c>
      <x:c r="E4555" s="9" t="n">
        <x:f>IF(COUNT(C4555:D4555)=2,C4555*D4555/100000000,"n.a.")</x:f>
        <x:v>4.8242892179</x:v>
      </x:c>
      <x:c r="F4555" s="1" t="str">
        <x:v>get_fund_holders_4a5b486412b93368.json</x:v>
      </x:c>
      <x:c r="G4555" s="1" t="str">
        <x:v>get_fund_performance_d3b8a29dbfda12d5.json</x:v>
      </x:c>
    </x:row>
    <x:row r="4556" ht="25" customHeight="1">
      <x:c r="A4556" s="1" t="str">
        <x:v>515310.SH</x:v>
      </x:c>
      <x:c r="B4556" s="7" t="d">
        <x:v>2026-08-05T00:00:00.000Z</x:v>
      </x:c>
      <x:c r="C4556" s="8" t="n">
        <x:v>360111200</x:v>
      </x:c>
      <x:c r="D4556" s="9" t="n">
        <x:v>1.4021</x:v>
      </x:c>
      <x:c r="E4556" s="9" t="n">
        <x:f>IF(COUNT(C4556:D4556)=2,C4556*D4556/100000000,"n.a.")</x:f>
        <x:v>5.0491191352</x:v>
      </x:c>
      <x:c r="F4556" s="1" t="str">
        <x:v>get_fund_holders_9654d298fd7411b0.json</x:v>
      </x:c>
      <x:c r="G4556" s="1" t="str">
        <x:v>get_fund_performance_1d4a9808e8556da1.json</x:v>
      </x:c>
    </x:row>
    <x:row r="4557" ht="25" customHeight="1">
      <x:c r="A4557" s="1" t="str">
        <x:v>515330.SH</x:v>
      </x:c>
      <x:c r="B4557" s="7" t="d">
        <x:v>2026-08-05T00:00:00.000Z</x:v>
      </x:c>
      <x:c r="C4557" s="8" t="n">
        <x:v>6569709500</x:v>
      </x:c>
      <x:c r="D4557" s="9" t="n">
        <x:v>1.3559</x:v>
      </x:c>
      <x:c r="E4557" s="9" t="n">
        <x:f>IF(COUNT(C4557:D4557)=2,C4557*D4557/100000000,"n.a.")</x:f>
        <x:v>89.07869111050002</x:v>
      </x:c>
      <x:c r="F4557" s="1" t="str">
        <x:v>get_fund_holders_8112bcd006961a9d.json</x:v>
      </x:c>
      <x:c r="G4557" s="1" t="str">
        <x:v>get_fund_performance_11643907f3f83e2c.json</x:v>
      </x:c>
    </x:row>
    <x:row r="4558" ht="25" customHeight="1">
      <x:c r="A4558" s="1" t="str">
        <x:v>515350.SH</x:v>
      </x:c>
      <x:c r="B4558" s="7" t="d">
        <x:v>2026-08-05T00:00:00.000Z</x:v>
      </x:c>
      <x:c r="C4558" s="8" t="n">
        <x:v>11699200</x:v>
      </x:c>
      <x:c r="D4558" s="9" t="n">
        <x:v>6.3268</x:v>
      </x:c>
      <x:c r="E4558" s="9" t="n">
        <x:f>IF(COUNT(C4558:D4558)=2,C4558*D4558/100000000,"n.a.")</x:f>
        <x:v>0.7401849856</x:v>
      </x:c>
      <x:c r="F4558" s="1" t="str">
        <x:v>get_fund_holders_f7a0251fa6d4d112.json</x:v>
      </x:c>
      <x:c r="G4558" s="1" t="str">
        <x:v>get_fund_performance_f34761a2b46b9330.json</x:v>
      </x:c>
    </x:row>
    <x:row r="4559" ht="25" customHeight="1">
      <x:c r="A4559" s="1" t="str">
        <x:v>515360.SH</x:v>
      </x:c>
      <x:c r="B4559" s="7" t="d">
        <x:v>2026-08-05T00:00:00.000Z</x:v>
      </x:c>
      <x:c r="C4559" s="8" t="n">
        <x:v>37779300</x:v>
      </x:c>
      <x:c r="D4559" s="9" t="n">
        <x:v>6.8102</x:v>
      </x:c>
      <x:c r="E4559" s="9" t="n">
        <x:f>IF(COUNT(C4559:D4559)=2,C4559*D4559/100000000,"n.a.")</x:f>
        <x:v>2.5728458886000003</x:v>
      </x:c>
      <x:c r="F4559" s="1" t="str">
        <x:v>get_fund_holders_b20aeadfd65009a9.json</x:v>
      </x:c>
      <x:c r="G4559" s="1" t="str">
        <x:v>get_fund_performance_6f370d8e0a2e9620.json</x:v>
      </x:c>
    </x:row>
    <x:row r="4560" ht="25" customHeight="1">
      <x:c r="A4560" s="1" t="str">
        <x:v>515380.SH</x:v>
      </x:c>
      <x:c r="B4560" s="7" t="d">
        <x:v>2026-08-05T00:00:00.000Z</x:v>
      </x:c>
      <x:c r="C4560" s="8" t="n">
        <x:v>668799800</x:v>
      </x:c>
      <x:c r="D4560" s="9" t="n">
        <x:v>5.473</x:v>
      </x:c>
      <x:c r="E4560" s="9" t="n">
        <x:f>IF(COUNT(C4560:D4560)=2,C4560*D4560/100000000,"n.a.")</x:f>
        <x:v>36.603413054</x:v>
      </x:c>
      <x:c r="F4560" s="1" t="str">
        <x:v>get_fund_holders_3073d9fb2fa63b6e.json</x:v>
      </x:c>
      <x:c r="G4560" s="1" t="str">
        <x:v>get_fund_performance_4eee3d47edebe064.json</x:v>
      </x:c>
    </x:row>
    <x:row r="4561" ht="25" customHeight="1">
      <x:c r="A4561" s="1" t="str">
        <x:v>515390.SH</x:v>
      </x:c>
      <x:c r="B4561" s="7" t="d">
        <x:v>2026-08-05T00:00:00.000Z</x:v>
      </x:c>
      <x:c r="C4561" s="8" t="n">
        <x:v>1770683000</x:v>
      </x:c>
      <x:c r="D4561" s="9" t="n">
        <x:v>1.3732</x:v>
      </x:c>
      <x:c r="E4561" s="9" t="n">
        <x:f>IF(COUNT(C4561:D4561)=2,C4561*D4561/100000000,"n.a.")</x:f>
        <x:v>24.315018956</x:v>
      </x:c>
      <x:c r="F4561" s="1" t="str">
        <x:v>get_fund_holders_de7653a1c69256fb.json</x:v>
      </x:c>
      <x:c r="G4561" s="1" t="str">
        <x:v>get_fund_performance_84601eddc1c275fe.json</x:v>
      </x:c>
    </x:row>
    <x:row r="4562" ht="25" customHeight="1">
      <x:c r="A4562" s="1" t="str">
        <x:v>515530.SH</x:v>
      </x:c>
      <x:c r="B4562" s="7" t="d">
        <x:v>2026-08-05T00:00:00.000Z</x:v>
      </x:c>
      <x:c r="C4562" s="8" t="n">
        <x:v>13042700</x:v>
      </x:c>
      <x:c r="D4562" s="9" t="n">
        <x:v>4.3149</x:v>
      </x:c>
      <x:c r="E4562" s="9" t="n">
        <x:f>IF(COUNT(C4562:D4562)=2,C4562*D4562/100000000,"n.a.")</x:f>
        <x:v>0.5627794623</x:v>
      </x:c>
      <x:c r="F4562" s="1" t="str">
        <x:v>get_fund_holders_c3d87f4218ad4583.json</x:v>
      </x:c>
      <x:c r="G4562" s="1" t="str">
        <x:v>get_fund_performance_02aa700a9df0acc2.json</x:v>
      </x:c>
    </x:row>
    <x:row r="4563" ht="25" customHeight="1">
      <x:c r="A4563" s="1" t="str">
        <x:v>515550.SH</x:v>
      </x:c>
      <x:c r="B4563" s="7" t="d">
        <x:v>2026-08-05T00:00:00.000Z</x:v>
      </x:c>
      <x:c r="C4563" s="8" t="n">
        <x:v>21345700</x:v>
      </x:c>
      <x:c r="D4563" s="9" t="n">
        <x:v>1.7588</x:v>
      </x:c>
      <x:c r="E4563" s="9" t="n">
        <x:f>IF(COUNT(C4563:D4563)=2,C4563*D4563/100000000,"n.a.")</x:f>
        <x:v>0.37542817159999997</x:v>
      </x:c>
      <x:c r="F4563" s="1" t="str">
        <x:v>get_fund_holders_4b6ceb4ab77d2485.json</x:v>
      </x:c>
      <x:c r="G4563" s="1" t="str">
        <x:v>get_fund_performance_b5f4b8ffdfab8d69.json</x:v>
      </x:c>
    </x:row>
    <x:row r="4564" ht="25" customHeight="1">
      <x:c r="A4564" s="1" t="str">
        <x:v>515660.SH</x:v>
      </x:c>
      <x:c r="B4564" s="7" t="d">
        <x:v>2026-08-05T00:00:00.000Z</x:v>
      </x:c>
      <x:c r="C4564" s="8" t="n">
        <x:v>434494200</x:v>
      </x:c>
      <x:c r="D4564" s="9" t="n">
        <x:v>5.889</x:v>
      </x:c>
      <x:c r="E4564" s="9" t="n">
        <x:f>IF(COUNT(C4564:D4564)=2,C4564*D4564/100000000,"n.a.")</x:f>
        <x:v>25.587363438</x:v>
      </x:c>
      <x:c r="F4564" s="1" t="str">
        <x:v>get_fund_holders_9f97c20db2568193.json</x:v>
      </x:c>
      <x:c r="G4564" s="1" t="str">
        <x:v>get_fund_performance_cc51021ca3a41cab.json</x:v>
      </x:c>
    </x:row>
    <x:row r="4565" ht="25" customHeight="1">
      <x:c r="A4565" s="1" t="str">
        <x:v>516300.SH</x:v>
      </x:c>
      <x:c r="B4565" s="7" t="d">
        <x:v>2026-08-05T00:00:00.000Z</x:v>
      </x:c>
      <x:c r="C4565" s="8" t="n">
        <x:v>51012600</x:v>
      </x:c>
      <x:c r="D4565" s="9" t="n">
        <x:v>3.1565</x:v>
      </x:c>
      <x:c r="E4565" s="9" t="n">
        <x:f>IF(COUNT(C4565:D4565)=2,C4565*D4565/100000000,"n.a.")</x:f>
        <x:v>1.610212719</x:v>
      </x:c>
      <x:c r="F4565" s="1" t="str">
        <x:v>get_fund_holders_297fc90dcb4e9518.json</x:v>
      </x:c>
      <x:c r="G4565" s="1" t="str">
        <x:v>get_fund_performance_76033c52f8ce0ced.json</x:v>
      </x:c>
    </x:row>
    <x:row r="4566" ht="25" customHeight="1">
      <x:c r="A4566" s="1" t="str">
        <x:v>560010.SH</x:v>
      </x:c>
      <x:c r="B4566" s="7" t="d">
        <x:v>2026-08-05T00:00:00.000Z</x:v>
      </x:c>
      <x:c r="C4566" s="8" t="n">
        <x:v>2672621700</x:v>
      </x:c>
      <x:c r="D4566" s="9" t="n">
        <x:v>3.1141</x:v>
      </x:c>
      <x:c r="E4566" s="9" t="n">
        <x:f>IF(COUNT(C4566:D4566)=2,C4566*D4566/100000000,"n.a.")</x:f>
        <x:v>83.2281123597</x:v>
      </x:c>
      <x:c r="F4566" s="1" t="str">
        <x:v>get_fund_holders_6873838444356b70.json</x:v>
      </x:c>
      <x:c r="G4566" s="1" t="str">
        <x:v>get_fund_performance_c16a854f012da14c.json</x:v>
      </x:c>
    </x:row>
    <x:row r="4567" ht="25" customHeight="1">
      <x:c r="A4567" s="1" t="str">
        <x:v>560110.SH</x:v>
      </x:c>
      <x:c r="B4567" s="7" t="d">
        <x:v>2026-08-05T00:00:00.000Z</x:v>
      </x:c>
      <x:c r="C4567" s="8" t="n">
        <x:v>352903500</x:v>
      </x:c>
      <x:c r="D4567" s="9" t="n">
        <x:v>1.1257</x:v>
      </x:c>
      <x:c r="E4567" s="9" t="n">
        <x:f>IF(COUNT(C4567:D4567)=2,C4567*D4567/100000000,"n.a.")</x:f>
        <x:v>3.9726346995</x:v>
      </x:c>
      <x:c r="F4567" s="1" t="str">
        <x:v>get_fund_holders_297fc90dcb4e9518.json</x:v>
      </x:c>
      <x:c r="G4567" s="1" t="str">
        <x:v>get_fund_performance_76033c52f8ce0ced.json</x:v>
      </x:c>
    </x:row>
    <x:row r="4568" ht="25" customHeight="1">
      <x:c r="A4568" s="1" t="str">
        <x:v>560220.SH</x:v>
      </x:c>
      <x:c r="B4568" s="7" t="d">
        <x:v>2026-08-05T00:00:00.000Z</x:v>
      </x:c>
      <x:c r="C4568" s="8" t="n">
        <x:v>66717000</x:v>
      </x:c>
      <x:c r="D4568" s="9" t="n">
        <x:v>1.3711</x:v>
      </x:c>
      <x:c r="E4568" s="9" t="n">
        <x:f>IF(COUNT(C4568:D4568)=2,C4568*D4568/100000000,"n.a.")</x:f>
        <x:v>0.9147567870000001</x:v>
      </x:c>
      <x:c r="F4568" s="1" t="str">
        <x:v>get_fund_holders_fc050ecb223266b2.json</x:v>
      </x:c>
      <x:c r="G4568" s="1" t="str">
        <x:v>get_fund_performance_64e81de3617dc384.json</x:v>
      </x:c>
    </x:row>
    <x:row r="4569" ht="25" customHeight="1">
      <x:c r="A4569" s="1" t="str">
        <x:v>561350.SH</x:v>
      </x:c>
      <x:c r="B4569" s="7" t="d">
        <x:v>2026-08-05T00:00:00.000Z</x:v>
      </x:c>
      <x:c r="C4569" s="8" t="n">
        <x:v>112700000</x:v>
      </x:c>
      <x:c r="D4569" s="9" t="n">
        <x:v>1.2421</x:v>
      </x:c>
      <x:c r="E4569" s="9" t="n">
        <x:f>IF(COUNT(C4569:D4569)=2,C4569*D4569/100000000,"n.a.")</x:f>
        <x:v>1.3998467</x:v>
      </x:c>
      <x:c r="F4569" s="1" t="str">
        <x:v>get_fund_holders_13991b14672a9e5b.json</x:v>
      </x:c>
      <x:c r="G4569" s="1" t="str">
        <x:v>get_fund_performance_0e4c5b8e47ee8e76.json</x:v>
      </x:c>
    </x:row>
    <x:row r="4570" ht="25" customHeight="1">
      <x:c r="A4570" s="1" t="str">
        <x:v>561370.SH</x:v>
      </x:c>
      <x:c r="B4570" s="7" t="d">
        <x:v>2026-08-05T00:00:00.000Z</x:v>
      </x:c>
      <x:c r="C4570" s="8" t="n">
        <x:v>32356000</x:v>
      </x:c>
      <x:c r="D4570" s="9" t="n">
        <x:v>1.3546</x:v>
      </x:c>
      <x:c r="E4570" s="9" t="n">
        <x:f>IF(COUNT(C4570:D4570)=2,C4570*D4570/100000000,"n.a.")</x:f>
        <x:v>0.43829437600000004</x:v>
      </x:c>
      <x:c r="F4570" s="1" t="str">
        <x:v>get_fund_holders_2726ab4790466ee0.json</x:v>
      </x:c>
      <x:c r="G4570" s="1" t="str">
        <x:v>get_fund_performance_cb9287801365b0fc.json</x:v>
      </x:c>
    </x:row>
    <x:row r="4571" ht="25" customHeight="1">
      <x:c r="A4571" s="1" t="str">
        <x:v>561930.SH</x:v>
      </x:c>
      <x:c r="B4571" s="7" t="d">
        <x:v>2026-08-05T00:00:00.000Z</x:v>
      </x:c>
      <x:c r="C4571" s="8" t="n">
        <x:v>241260600</x:v>
      </x:c>
      <x:c r="D4571" s="9" t="n">
        <x:v>1.5811</x:v>
      </x:c>
      <x:c r="E4571" s="9" t="n">
        <x:f>IF(COUNT(C4571:D4571)=2,C4571*D4571/100000000,"n.a.")</x:f>
        <x:v>3.8145713465999997</x:v>
      </x:c>
      <x:c r="F4571" s="1" t="str">
        <x:v>get_fund_holders_f7a0251fa6d4d112.json</x:v>
      </x:c>
      <x:c r="G4571" s="1" t="str">
        <x:v>get_fund_performance_f34761a2b46b9330.json</x:v>
      </x:c>
    </x:row>
    <x:row r="4572" ht="25" customHeight="1">
      <x:c r="A4572" s="1" t="str">
        <x:v>562660.SH</x:v>
      </x:c>
      <x:c r="B4572" s="7" t="d">
        <x:v>2026-08-05T00:00:00.000Z</x:v>
      </x:c>
      <x:c r="C4572" s="8" t="n">
        <x:v>304874000</x:v>
      </x:c>
      <x:c r="D4572" s="9" t="n">
        <x:v>1.7763</x:v>
      </x:c>
      <x:c r="E4572" s="9" t="n">
        <x:f>IF(COUNT(C4572:D4572)=2,C4572*D4572/100000000,"n.a.")</x:f>
        <x:v>5.415476862</x:v>
      </x:c>
      <x:c r="F4572" s="1" t="str">
        <x:v>get_fund_holders_a10e2190a42af2eb.json</x:v>
      </x:c>
      <x:c r="G4572" s="1" t="str">
        <x:v>get_fund_performance_074fe7c4861a32c8.json</x:v>
      </x:c>
    </x:row>
    <x:row r="4573" ht="25" customHeight="1">
      <x:c r="A4573" s="1" t="str">
        <x:v>563200.SH</x:v>
      </x:c>
      <x:c r="B4573" s="7" t="d">
        <x:v>2026-08-05T00:00:00.000Z</x:v>
      </x:c>
      <x:c r="C4573" s="8" t="n">
        <x:v>63458800</x:v>
      </x:c>
      <x:c r="D4573" s="9" t="n">
        <x:v>1.4529</x:v>
      </x:c>
      <x:c r="E4573" s="9" t="n">
        <x:f>IF(COUNT(C4573:D4573)=2,C4573*D4573/100000000,"n.a.")</x:f>
        <x:v>0.9219929052000001</x:v>
      </x:c>
      <x:c r="F4573" s="1" t="str">
        <x:v>get_fund_holders_fc050ecb223266b2.json</x:v>
      </x:c>
      <x:c r="G4573" s="1" t="str">
        <x:v>get_fund_performance_64e81de3617dc384.json</x:v>
      </x:c>
    </x:row>
    <x:row r="4574" ht="25" customHeight="1">
      <x:c r="A4574" s="1" t="str">
        <x:v>563300.SH</x:v>
      </x:c>
      <x:c r="B4574" s="7" t="d">
        <x:v>2026-08-05T00:00:00.000Z</x:v>
      </x:c>
      <x:c r="C4574" s="8" t="n">
        <x:v>5761174000</x:v>
      </x:c>
      <x:c r="D4574" s="9" t="n">
        <x:v>1.363</x:v>
      </x:c>
      <x:c r="E4574" s="9" t="n">
        <x:f>IF(COUNT(C4574:D4574)=2,C4574*D4574/100000000,"n.a.")</x:f>
        <x:v>78.52480162</x:v>
      </x:c>
      <x:c r="F4574" s="1" t="str">
        <x:v>get_fund_holders_a10e2190a42af2eb.json</x:v>
      </x:c>
      <x:c r="G4574" s="1" t="str">
        <x:v>get_fund_performance_074fe7c4861a32c8.json</x:v>
      </x:c>
    </x:row>
    <x:row r="4575" ht="25" customHeight="1">
      <x:c r="A4575" s="1" t="str">
        <x:v>563520.SH</x:v>
      </x:c>
      <x:c r="B4575" s="7" t="d">
        <x:v>2026-08-05T00:00:00.000Z</x:v>
      </x:c>
      <x:c r="C4575" s="8" t="n">
        <x:v>433065000</x:v>
      </x:c>
      <x:c r="D4575" s="9" t="n">
        <x:v>1.2113</x:v>
      </x:c>
      <x:c r="E4575" s="9" t="n">
        <x:f>IF(COUNT(C4575:D4575)=2,C4575*D4575/100000000,"n.a.")</x:f>
        <x:v>5.245716345</x:v>
      </x:c>
      <x:c r="F4575" s="1" t="str">
        <x:v>get_fund_holders_1e677b142657289e.json</x:v>
      </x:c>
      <x:c r="G4575" s="1" t="str">
        <x:v>get_fund_performance_32b153f453e65745.json</x:v>
      </x:c>
    </x:row>
    <x:row r="4576" ht="25" customHeight="1">
      <x:c r="A4576" s="1" t="str">
        <x:v>563750.SH</x:v>
      </x:c>
      <x:c r="B4576" s="7" t="d">
        <x:v>2026-08-05T00:00:00.000Z</x:v>
      </x:c>
      <x:c r="C4576" s="8" t="n">
        <x:v>359737000</x:v>
      </x:c>
      <x:c r="D4576" s="9" t="n">
        <x:v>1.0908</x:v>
      </x:c>
      <x:c r="E4576" s="9" t="n">
        <x:f>IF(COUNT(C4576:D4576)=2,C4576*D4576/100000000,"n.a.")</x:f>
        <x:v>3.9240111960000004</x:v>
      </x:c>
      <x:c r="F4576" s="1" t="str">
        <x:v>get_fund_holders_3a509cba2b0c91ea.json</x:v>
      </x:c>
      <x:c r="G4576" s="1" t="str">
        <x:v>get_fund_performance_aa085c9cb9fda8b6.json</x:v>
      </x:c>
    </x:row>
    <x:row r="4577" ht="25" customHeight="1">
      <x:c r="A4577" s="1" t="str">
        <x:v>588000.SH</x:v>
      </x:c>
      <x:c r="B4577" s="7" t="d">
        <x:v>2026-08-05T00:00:00.000Z</x:v>
      </x:c>
      <x:c r="C4577" s="8" t="n">
        <x:v>50768668200</x:v>
      </x:c>
      <x:c r="D4577" s="9" t="n">
        <x:v>1.7873</x:v>
      </x:c>
      <x:c r="E4577" s="9" t="n">
        <x:f>IF(COUNT(C4577:D4577)=2,C4577*D4577/100000000,"n.a.")</x:f>
        <x:v>907.3884067386</x:v>
      </x:c>
      <x:c r="F4577" s="1" t="str">
        <x:v>get_fund_holders_d7a48f04a3675863.json</x:v>
      </x:c>
      <x:c r="G4577" s="1" t="str">
        <x:v>get_fund_performance_8e72c41e3db9b3ba.json</x:v>
      </x:c>
    </x:row>
    <x:row r="4578" ht="25" customHeight="1">
      <x:c r="A4578" s="1" t="str">
        <x:v>588040.SH</x:v>
      </x:c>
      <x:c r="B4578" s="7" t="d">
        <x:v>2026-08-05T00:00:00.000Z</x:v>
      </x:c>
      <x:c r="C4578" s="8" t="n">
        <x:v>145889000</x:v>
      </x:c>
      <x:c r="D4578" s="9" t="n">
        <x:v>1.7203</x:v>
      </x:c>
      <x:c r="E4578" s="9" t="n">
        <x:f>IF(COUNT(C4578:D4578)=2,C4578*D4578/100000000,"n.a.")</x:f>
        <x:v>2.509728467</x:v>
      </x:c>
      <x:c r="F4578" s="1" t="str">
        <x:v>get_fund_holders_289aa24890e2120f.json</x:v>
      </x:c>
      <x:c r="G4578" s="1" t="str">
        <x:v>get_fund_performance_132f843fe326f0e9.json</x:v>
      </x:c>
    </x:row>
    <x:row r="4579" ht="25" customHeight="1">
      <x:c r="A4579" s="1" t="str">
        <x:v>588050.SH</x:v>
      </x:c>
      <x:c r="B4579" s="7" t="d">
        <x:v>2026-08-05T00:00:00.000Z</x:v>
      </x:c>
      <x:c r="C4579" s="8" t="n">
        <x:v>6265241300</x:v>
      </x:c>
      <x:c r="D4579" s="9" t="n">
        <x:v>1.7357</x:v>
      </x:c>
      <x:c r="E4579" s="9" t="n">
        <x:f>IF(COUNT(C4579:D4579)=2,C4579*D4579/100000000,"n.a.")</x:f>
        <x:v>108.7457932441</x:v>
      </x:c>
      <x:c r="F4579" s="1" t="str">
        <x:v>get_fund_holders_bf65d0019adb3c3e.json</x:v>
      </x:c>
      <x:c r="G4579" s="1" t="str">
        <x:v>get_fund_performance_dbfdb5899fd5fed8.json</x:v>
      </x:c>
    </x:row>
    <x:row r="4580" ht="25" customHeight="1">
      <x:c r="A4580" s="1" t="str">
        <x:v>588060.SH</x:v>
      </x:c>
      <x:c r="B4580" s="7" t="d">
        <x:v>2026-08-05T00:00:00.000Z</x:v>
      </x:c>
      <x:c r="C4580" s="8" t="n">
        <x:v>7423140000</x:v>
      </x:c>
      <x:c r="D4580" s="9" t="n">
        <x:v>1.0755</x:v>
      </x:c>
      <x:c r="E4580" s="9" t="n">
        <x:f>IF(COUNT(C4580:D4580)=2,C4580*D4580/100000000,"n.a.")</x:f>
        <x:v>79.83587069999999</x:v>
      </x:c>
      <x:c r="F4580" s="1" t="str">
        <x:v>get_fund_holders_5233c0fc3241a32c.json</x:v>
      </x:c>
      <x:c r="G4580" s="1" t="str">
        <x:v>get_fund_performance_efd396d3cd9bc676.json</x:v>
      </x:c>
    </x:row>
    <x:row r="4581" ht="25" customHeight="1">
      <x:c r="A4581" s="1" t="str">
        <x:v>588080.SH</x:v>
      </x:c>
      <x:c r="B4581" s="7" t="d">
        <x:v>2026-08-05T00:00:00.000Z</x:v>
      </x:c>
      <x:c r="C4581" s="8" t="n">
        <x:v>24259628100</x:v>
      </x:c>
      <x:c r="D4581" s="9" t="n">
        <x:v>1.7328</x:v>
      </x:c>
      <x:c r="E4581" s="9" t="n">
        <x:f>IF(COUNT(C4581:D4581)=2,C4581*D4581/100000000,"n.a.")</x:f>
        <x:v>420.3708357168</x:v>
      </x:c>
      <x:c r="F4581" s="1" t="str">
        <x:v>get_fund_holders_d208616395cf29e5.json</x:v>
      </x:c>
      <x:c r="G4581" s="1" t="str">
        <x:v>get_fund_performance_436bcdb0b10648ba.json</x:v>
      </x:c>
    </x:row>
    <x:row r="4582" ht="25" customHeight="1">
      <x:c r="A4582" s="1" t="str">
        <x:v>588090.SH</x:v>
      </x:c>
      <x:c r="B4582" s="7" t="d">
        <x:v>2026-08-05T00:00:00.000Z</x:v>
      </x:c>
      <x:c r="C4582" s="8" t="n">
        <x:v>2859072800</x:v>
      </x:c>
      <x:c r="D4582" s="9" t="n">
        <x:v>1.7417</x:v>
      </x:c>
      <x:c r="E4582" s="9" t="n">
        <x:f>IF(COUNT(C4582:D4582)=2,C4582*D4582/100000000,"n.a.")</x:f>
        <x:v>49.7964709576</x:v>
      </x:c>
      <x:c r="F4582" s="1" t="str">
        <x:v>get_fund_holders_0e8c333096cb6d9b.json</x:v>
      </x:c>
      <x:c r="G4582" s="1" t="str">
        <x:v>get_fund_performance_5d7f4203664c3089.json</x:v>
      </x:c>
    </x:row>
    <x:row r="4583" ht="25" customHeight="1">
      <x:c r="A4583" s="1" t="str">
        <x:v>588150.SH</x:v>
      </x:c>
      <x:c r="B4583" s="7" t="d">
        <x:v>2026-08-05T00:00:00.000Z</x:v>
      </x:c>
      <x:c r="C4583" s="8" t="n">
        <x:v>369932600</x:v>
      </x:c>
      <x:c r="D4583" s="9" t="n">
        <x:v>1.1998</x:v>
      </x:c>
      <x:c r="E4583" s="9" t="n">
        <x:f>IF(COUNT(C4583:D4583)=2,C4583*D4583/100000000,"n.a.")</x:f>
        <x:v>4.4384513348</x:v>
      </x:c>
      <x:c r="F4583" s="1" t="str">
        <x:v>get_fund_holders_9969b0d406d0b745.json</x:v>
      </x:c>
      <x:c r="G4583" s="1" t="str">
        <x:v>get_fund_performance_e05a94b547791553.json</x:v>
      </x:c>
    </x:row>
    <x:row r="4584" ht="25" customHeight="1">
      <x:c r="A4584" s="1" t="str">
        <x:v>588180.SH</x:v>
      </x:c>
      <x:c r="B4584" s="7" t="d">
        <x:v>2026-08-05T00:00:00.000Z</x:v>
      </x:c>
      <x:c r="C4584" s="8" t="n">
        <x:v>734853700</x:v>
      </x:c>
      <x:c r="D4584" s="9" t="n">
        <x:v>1.1039</x:v>
      </x:c>
      <x:c r="E4584" s="9" t="n">
        <x:f>IF(COUNT(C4584:D4584)=2,C4584*D4584/100000000,"n.a.")</x:f>
        <x:v>8.112049994300001</x:v>
      </x:c>
      <x:c r="F4584" s="1" t="str">
        <x:v>get_fund_holders_a16d4a3c86b477e3.json</x:v>
      </x:c>
      <x:c r="G4584" s="1" t="str">
        <x:v>get_fund_performance_dbfdb5899fd5fed8.json</x:v>
      </x:c>
    </x:row>
    <x:row r="4585" ht="25" customHeight="1">
      <x:c r="A4585" s="1" t="str">
        <x:v>588280.SH</x:v>
      </x:c>
      <x:c r="B4585" s="7" t="d">
        <x:v>2026-08-05T00:00:00.000Z</x:v>
      </x:c>
      <x:c r="C4585" s="8" t="n">
        <x:v>372121000</x:v>
      </x:c>
      <x:c r="D4585" s="9" t="n">
        <x:v>1.2185</x:v>
      </x:c>
      <x:c r="E4585" s="9" t="n">
        <x:f>IF(COUNT(C4585:D4585)=2,C4585*D4585/100000000,"n.a.")</x:f>
        <x:v>4.534294384999999</x:v>
      </x:c>
      <x:c r="F4585" s="1" t="str">
        <x:v>get_fund_holders_e06a4127f41e102c.json</x:v>
      </x:c>
      <x:c r="G4585" s="1" t="str">
        <x:v>get_fund_performance_40a67205fc558839.json</x:v>
      </x:c>
    </x:row>
    <x:row r="4586" ht="25" customHeight="1">
      <x:c r="A4586" s="1" t="str">
        <x:v>588720.SH</x:v>
      </x:c>
      <x:c r="B4586" s="7" t="d">
        <x:v>2026-08-05T00:00:00.000Z</x:v>
      </x:c>
      <x:c r="C4586" s="8" t="n">
        <x:v>104741800</x:v>
      </x:c>
      <x:c r="D4586" s="9" t="n">
        <x:v>1.7195</x:v>
      </x:c>
      <x:c r="E4586" s="9" t="n">
        <x:f>IF(COUNT(C4586:D4586)=2,C4586*D4586/100000000,"n.a.")</x:f>
        <x:v>1.8010352509999998</x:v>
      </x:c>
      <x:c r="F4586" s="1" t="str">
        <x:v>get_fund_holders_522e7c68c534d3b2.json</x:v>
      </x:c>
      <x:c r="G4586" s="1" t="str">
        <x:v>get_fund_performance_5d7f4203664c3089.json</x:v>
      </x:c>
    </x:row>
    <x:row r="4587" ht="25" customHeight="1">
      <x:c r="A4587" s="1" t="str">
        <x:v>588840.SH</x:v>
      </x:c>
      <x:c r="B4587" s="7" t="d">
        <x:v>2026-08-05T00:00:00.000Z</x:v>
      </x:c>
      <x:c r="C4587" s="8" t="n">
        <x:v>58236000</x:v>
      </x:c>
      <x:c r="D4587" s="9" t="n">
        <x:v>1.5667</x:v>
      </x:c>
      <x:c r="E4587" s="9" t="n">
        <x:f>IF(COUNT(C4587:D4587)=2,C4587*D4587/100000000,"n.a.")</x:f>
        <x:v>0.9123834120000001</x:v>
      </x:c>
      <x:c r="F4587" s="1" t="str">
        <x:v>get_fund_holders_0b63176527658f63.json</x:v>
      </x:c>
      <x:c r="G4587" s="1" t="str">
        <x:v>get_fund_performance_132f843fe326f0e9.json</x:v>
      </x:c>
    </x:row>
    <x:row r="4588" ht="25" customHeight="1">
      <x:c r="A4588" s="1" t="str">
        <x:v>588870.SH</x:v>
      </x:c>
      <x:c r="B4588" s="7" t="d">
        <x:v>2026-08-05T00:00:00.000Z</x:v>
      </x:c>
      <x:c r="C4588" s="8" t="n">
        <x:v>719552000</x:v>
      </x:c>
      <x:c r="D4588" s="9" t="n">
        <x:v>1.7181</x:v>
      </x:c>
      <x:c r="E4588" s="9" t="n">
        <x:f>IF(COUNT(C4588:D4588)=2,C4588*D4588/100000000,"n.a.")</x:f>
        <x:v>12.362622912</x:v>
      </x:c>
      <x:c r="F4588" s="1" t="str">
        <x:v>get_fund_holders_caa4c3c02f912995.json</x:v>
      </x:c>
      <x:c r="G4588" s="1" t="str">
        <x:v>get_fund_performance_efd396d3cd9bc676.json</x:v>
      </x:c>
    </x:row>
    <x:row r="4589" ht="25" customHeight="1">
      <x:c r="A4589" s="1" t="str">
        <x:v>588940.SH</x:v>
      </x:c>
      <x:c r="B4589" s="7" t="d">
        <x:v>2026-08-05T00:00:00.000Z</x:v>
      </x:c>
      <x:c r="C4589" s="8" t="n">
        <x:v>2756840000</x:v>
      </x:c>
      <x:c r="D4589" s="9" t="n">
        <x:v>0.8764</x:v>
      </x:c>
      <x:c r="E4589" s="9" t="n">
        <x:f>IF(COUNT(C4589:D4589)=2,C4589*D4589/100000000,"n.a.")</x:f>
        <x:v>24.16094576</x:v>
      </x:c>
      <x:c r="F4589" s="1" t="str">
        <x:v>get_fund_holders_dd0a9debd3f4f444.json</x:v>
      </x:c>
      <x:c r="G4589" s="1" t="str">
        <x:v>get_fund_performance_45fcf26c430218d7.json</x:v>
      </x:c>
    </x:row>
    <x:row r="4590" ht="25" customHeight="1">
      <x:c r="A4590" s="1" t="str">
        <x:v>588950.SH</x:v>
      </x:c>
      <x:c r="B4590" s="7" t="d">
        <x:v>2026-08-05T00:00:00.000Z</x:v>
      </x:c>
      <x:c r="C4590" s="8" t="n">
        <x:v>599729700</x:v>
      </x:c>
      <x:c r="D4590" s="9" t="n">
        <x:v>1.7696</x:v>
      </x:c>
      <x:c r="E4590" s="9" t="n">
        <x:f>IF(COUNT(C4590:D4590)=2,C4590*D4590/100000000,"n.a.")</x:f>
        <x:v>10.6128167712</x:v>
      </x:c>
      <x:c r="F4590" s="1" t="str">
        <x:v>get_fund_holders_d208616395cf29e5.json</x:v>
      </x:c>
      <x:c r="G4590" s="1" t="str">
        <x:v>get_fund_performance_436bcdb0b10648ba.json</x:v>
      </x:c>
    </x:row>
    <x:row r="4591" ht="25" customHeight="1">
      <x:c r="A4591" s="1" t="str">
        <x:v>589150.SH</x:v>
      </x:c>
      <x:c r="B4591" s="7" t="d">
        <x:v>2026-08-05T00:00:00.000Z</x:v>
      </x:c>
      <x:c r="C4591" s="8" t="n">
        <x:v>757437200</x:v>
      </x:c>
      <x:c r="D4591" s="9" t="n">
        <x:v>1.2254</x:v>
      </x:c>
      <x:c r="E4591" s="9" t="n">
        <x:f>IF(COUNT(C4591:D4591)=2,C4591*D4591/100000000,"n.a.")</x:f>
        <x:v>9.2816354488</x:v>
      </x:c>
      <x:c r="F4591" s="1" t="str">
        <x:v>get_fund_holders_9969b0d406d0b745.json</x:v>
      </x:c>
      <x:c r="G4591" s="1" t="str">
        <x:v>get_fund_performance_e05a94b547791553.json</x:v>
      </x:c>
    </x:row>
    <x:row r="4592" ht="25" customHeight="1">
      <x:c r="A4592" s="1" t="str">
        <x:v>589360.SH</x:v>
      </x:c>
      <x:c r="B4592" s="7" t="d">
        <x:v>2026-08-05T00:00:00.000Z</x:v>
      </x:c>
      <x:c r="C4592" s="8" t="n">
        <x:v>2585174000</x:v>
      </x:c>
      <x:c r="D4592" s="9" t="n">
        <x:v>0.8743</x:v>
      </x:c>
      <x:c r="E4592" s="9" t="n">
        <x:f>IF(COUNT(C4592:D4592)=2,C4592*D4592/100000000,"n.a.")</x:f>
        <x:v>22.602176282</x:v>
      </x:c>
      <x:c r="F4592" s="1" t="str">
        <x:v>get_fund_holders_6945901b696ca7c1.json</x:v>
      </x:c>
      <x:c r="G4592" s="1" t="str">
        <x:v>get_fund_performance_471c330b09cc8ef2.json</x:v>
      </x:c>
    </x:row>
    <x:row r="4593" ht="25" customHeight="1">
      <x:c r="A4593" s="1" t="str">
        <x:v>589850.SH</x:v>
      </x:c>
      <x:c r="B4593" s="7" t="d">
        <x:v>2026-08-05T00:00:00.000Z</x:v>
      </x:c>
      <x:c r="C4593" s="8" t="n">
        <x:v>775057000</x:v>
      </x:c>
      <x:c r="D4593" s="9" t="n">
        <x:v>1.6233</x:v>
      </x:c>
      <x:c r="E4593" s="9" t="n">
        <x:f>IF(COUNT(C4593:D4593)=2,C4593*D4593/100000000,"n.a.")</x:f>
        <x:v>12.581500280999999</x:v>
      </x:c>
      <x:c r="F4593" s="1" t="str">
        <x:v>get_fund_holders_d7a48f04a3675863.json</x:v>
      </x:c>
      <x:c r="G4593" s="1" t="str">
        <x:v>get_fund_performance_8e72c41e3db9b3ba.json</x:v>
      </x:c>
    </x:row>
    <x:row r="4594" ht="25" customHeight="1">
      <x:c r="A4594" s="1" t="str">
        <x:v>159205.SZ</x:v>
      </x:c>
      <x:c r="B4594" s="7" t="d">
        <x:v>2026-08-06T00:00:00.000Z</x:v>
      </x:c>
      <x:c r="C4594" s="8" t="n">
        <x:v>653056064</x:v>
      </x:c>
      <x:c r="D4594" s="9" t="n">
        <x:v>1.7265</x:v>
      </x:c>
      <x:c r="E4594" s="9" t="n">
        <x:f>IF(COUNT(C4594:D4594)=2,C4594*D4594/100000000,"n.a.")</x:f>
        <x:v>11.27501294496</x:v>
      </x:c>
      <x:c r="F4594" s="1" t="str">
        <x:v>get_fund_holders_dd0a9debd3f4f444.json</x:v>
      </x:c>
      <x:c r="G4594" s="1" t="str">
        <x:v>get_fund_performance_45fcf26c430218d7.json</x:v>
      </x:c>
    </x:row>
    <x:row r="4595" ht="25" customHeight="1">
      <x:c r="A4595" s="1" t="str">
        <x:v>159247.SZ</x:v>
      </x:c>
      <x:c r="B4595" s="7" t="d">
        <x:v>2026-08-06T00:00:00.000Z</x:v>
      </x:c>
      <x:c r="C4595" s="8" t="n">
        <x:v>453984966</x:v>
      </x:c>
      <x:c r="D4595" s="9" t="n">
        <x:v>1.056</x:v>
      </x:c>
      <x:c r="E4595" s="9" t="n">
        <x:f>IF(COUNT(C4595:D4595)=2,C4595*D4595/100000000,"n.a.")</x:f>
        <x:v>4.79408124096</x:v>
      </x:c>
      <x:c r="F4595" s="1" t="str">
        <x:v>get_fund_holders_fadd370a28d51cf3.json</x:v>
      </x:c>
      <x:c r="G4595" s="1" t="str">
        <x:v>get_fund_performance_bf1ce8849823faae.json</x:v>
      </x:c>
    </x:row>
    <x:row r="4596" ht="25" customHeight="1">
      <x:c r="A4596" s="1" t="str">
        <x:v>159300.SZ</x:v>
      </x:c>
      <x:c r="B4596" s="7" t="d">
        <x:v>2026-08-06T00:00:00.000Z</x:v>
      </x:c>
      <x:c r="C4596" s="8" t="n">
        <x:v>406858097</x:v>
      </x:c>
      <x:c r="D4596" s="9" t="n">
        <x:v>5.0459</x:v>
      </x:c>
      <x:c r="E4596" s="9" t="n">
        <x:f>IF(COUNT(C4596:D4596)=2,C4596*D4596/100000000,"n.a.")</x:f>
        <x:v>20.529652716523</x:v>
      </x:c>
      <x:c r="F4596" s="1" t="str">
        <x:v>get_fund_holders_b7b2fd863d7cae37.json</x:v>
      </x:c>
      <x:c r="G4596" s="1" t="str">
        <x:v>get_fund_performance_782c037bcb449f29.json</x:v>
      </x:c>
    </x:row>
    <x:row r="4597" ht="25" customHeight="1">
      <x:c r="A4597" s="1" t="str">
        <x:v>159330.SZ</x:v>
      </x:c>
      <x:c r="B4597" s="7" t="d">
        <x:v>2026-08-06T00:00:00.000Z</x:v>
      </x:c>
      <x:c r="C4597" s="8" t="n">
        <x:v>470801009</x:v>
      </x:c>
      <x:c r="D4597" s="9" t="n">
        <x:v>1.4534</x:v>
      </x:c>
      <x:c r="E4597" s="9" t="n">
        <x:f>IF(COUNT(C4597:D4597)=2,C4597*D4597/100000000,"n.a.")</x:f>
        <x:v>6.842621864806</x:v>
      </x:c>
      <x:c r="F4597" s="1" t="str">
        <x:v>get_fund_holders_db155956e659ea95.json</x:v>
      </x:c>
      <x:c r="G4597" s="1" t="str">
        <x:v>get_fund_performance_ac2efc383ca02be2.json</x:v>
      </x:c>
    </x:row>
    <x:row r="4598" ht="25" customHeight="1">
      <x:c r="A4598" s="1" t="str">
        <x:v>159337.SZ</x:v>
      </x:c>
      <x:c r="B4598" s="7" t="d">
        <x:v>2026-08-06T00:00:00.000Z</x:v>
      </x:c>
      <x:c r="C4598" s="8" t="n">
        <x:v>299710611</x:v>
      </x:c>
      <x:c r="D4598" s="9" t="n">
        <x:v>1.7881</x:v>
      </x:c>
      <x:c r="E4598" s="9" t="n">
        <x:f>IF(COUNT(C4598:D4598)=2,C4598*D4598/100000000,"n.a.")</x:f>
        <x:v>5.359125435291</x:v>
      </x:c>
      <x:c r="F4598" s="1" t="str">
        <x:v>get_fund_holders_0f3e86d571c495d7.json</x:v>
      </x:c>
      <x:c r="G4598" s="1" t="str">
        <x:v>get_fund_performance_5896dab4189c2620.json</x:v>
      </x:c>
    </x:row>
    <x:row r="4599" ht="25" customHeight="1">
      <x:c r="A4599" s="1" t="str">
        <x:v>159393.SZ</x:v>
      </x:c>
      <x:c r="B4599" s="7" t="d">
        <x:v>2026-08-06T00:00:00.000Z</x:v>
      </x:c>
      <x:c r="C4599" s="8" t="n">
        <x:v>88846342</x:v>
      </x:c>
      <x:c r="D4599" s="9" t="n">
        <x:v>4.9865</x:v>
      </x:c>
      <x:c r="E4599" s="9" t="n">
        <x:f>IF(COUNT(C4599:D4599)=2,C4599*D4599/100000000,"n.a.")</x:f>
        <x:v>4.43032284383</x:v>
      </x:c>
      <x:c r="F4599" s="1" t="str">
        <x:v>get_fund_holders_9f97c20db2568193.json</x:v>
      </x:c>
      <x:c r="G4599" s="1" t="str">
        <x:v>get_fund_performance_cc51021ca3a41cab.json</x:v>
      </x:c>
    </x:row>
    <x:row r="4600" ht="25" customHeight="1">
      <x:c r="A4600" s="1" t="str">
        <x:v>159500.SZ</x:v>
      </x:c>
      <x:c r="B4600" s="7" t="d">
        <x:v>2026-08-06T00:00:00.000Z</x:v>
      </x:c>
      <x:c r="C4600" s="8" t="n">
        <x:v>244138865</x:v>
      </x:c>
      <x:c r="D4600" s="9" t="n">
        <x:v>1.1733</x:v>
      </x:c>
      <x:c r="E4600" s="9" t="n">
        <x:f>IF(COUNT(C4600:D4600)=2,C4600*D4600/100000000,"n.a.")</x:f>
        <x:v>2.864481303045</x:v>
      </x:c>
      <x:c r="F4600" s="1" t="str">
        <x:v>get_fund_holders_cb7a47267215c1da.json</x:v>
      </x:c>
      <x:c r="G4600" s="1" t="str">
        <x:v>get_fund_performance_7bf0efc786c27bf1.json</x:v>
      </x:c>
    </x:row>
    <x:row r="4601" ht="25" customHeight="1">
      <x:c r="A4601" s="1" t="str">
        <x:v>159531.SZ</x:v>
      </x:c>
      <x:c r="B4601" s="7" t="d">
        <x:v>2026-08-06T00:00:00.000Z</x:v>
      </x:c>
      <x:c r="C4601" s="8" t="n">
        <x:v>1332608406</x:v>
      </x:c>
      <x:c r="D4601" s="9" t="n">
        <x:v>1.4122</x:v>
      </x:c>
      <x:c r="E4601" s="9" t="n">
        <x:f>IF(COUNT(C4601:D4601)=2,C4601*D4601/100000000,"n.a.")</x:f>
        <x:v>18.819095909532</x:v>
      </x:c>
      <x:c r="F4601" s="1" t="str">
        <x:v>get_fund_holders_6dc695d00ba15682.json</x:v>
      </x:c>
      <x:c r="G4601" s="1" t="str">
        <x:v>get_fund_performance_e916a21462249c2f.json</x:v>
      </x:c>
    </x:row>
    <x:row r="4602" ht="25" customHeight="1">
      <x:c r="A4602" s="1" t="str">
        <x:v>159532.SZ</x:v>
      </x:c>
      <x:c r="B4602" s="7" t="d">
        <x:v>2026-08-06T00:00:00.000Z</x:v>
      </x:c>
      <x:c r="C4602" s="8" t="n">
        <x:v>197564791</x:v>
      </x:c>
      <x:c r="D4602" s="9" t="n">
        <x:v>1.5942</x:v>
      </x:c>
      <x:c r="E4602" s="9" t="n">
        <x:f>IF(COUNT(C4602:D4602)=2,C4602*D4602/100000000,"n.a.")</x:f>
        <x:v>3.149577898122</x:v>
      </x:c>
      <x:c r="F4602" s="1" t="str">
        <x:v>get_fund_holders_6dc695d00ba15682.json</x:v>
      </x:c>
      <x:c r="G4602" s="1" t="str">
        <x:v>get_fund_performance_e916a21462249c2f.json</x:v>
      </x:c>
    </x:row>
    <x:row r="4603" ht="25" customHeight="1">
      <x:c r="A4603" s="1" t="str">
        <x:v>159533.SZ</x:v>
      </x:c>
      <x:c r="B4603" s="7" t="d">
        <x:v>2026-08-06T00:00:00.000Z</x:v>
      </x:c>
      <x:c r="C4603" s="8" t="n">
        <x:v>16458785</x:v>
      </x:c>
      <x:c r="D4603" s="9" t="n">
        <x:v>1.8775</x:v>
      </x:c>
      <x:c r="E4603" s="9" t="n">
        <x:f>IF(COUNT(C4603:D4603)=2,C4603*D4603/100000000,"n.a.")</x:f>
        <x:v>0.309013688375</x:v>
      </x:c>
      <x:c r="F4603" s="1" t="str">
        <x:v>get_fund_holders_2726ab4790466ee0.json</x:v>
      </x:c>
      <x:c r="G4603" s="1" t="str">
        <x:v>get_fund_performance_cb9287801365b0fc.json</x:v>
      </x:c>
    </x:row>
    <x:row r="4604" ht="25" customHeight="1">
      <x:c r="A4604" s="1" t="str">
        <x:v>159535.SZ</x:v>
      </x:c>
      <x:c r="B4604" s="7" t="d">
        <x:v>2026-08-06T00:00:00.000Z</x:v>
      </x:c>
      <x:c r="C4604" s="8" t="n">
        <x:v>25981088</x:v>
      </x:c>
      <x:c r="D4604" s="9" t="n">
        <x:v>1.4429</x:v>
      </x:c>
      <x:c r="E4604" s="9" t="n">
        <x:f>IF(COUNT(C4604:D4604)=2,C4604*D4604/100000000,"n.a.")</x:f>
        <x:v>0.37488111875200003</x:v>
      </x:c>
      <x:c r="F4604" s="1" t="str">
        <x:v>get_fund_holders_b0ac19f70da2b9d6.json</x:v>
      </x:c>
      <x:c r="G4604" s="1" t="str">
        <x:v>get_fund_performance_8091d233a91473cf.json</x:v>
      </x:c>
    </x:row>
    <x:row r="4605" ht="25" customHeight="1">
      <x:c r="A4605" s="1" t="str">
        <x:v>159536.SZ</x:v>
      </x:c>
      <x:c r="B4605" s="7" t="d">
        <x:v>2026-08-06T00:00:00.000Z</x:v>
      </x:c>
      <x:c r="C4605" s="8" t="n">
        <x:v>63261589</x:v>
      </x:c>
      <x:c r="D4605" s="9" t="n">
        <x:v>1.3498</x:v>
      </x:c>
      <x:c r="E4605" s="9" t="n">
        <x:f>IF(COUNT(C4605:D4605)=2,C4605*D4605/100000000,"n.a.")</x:f>
        <x:v>0.853904928322</x:v>
      </x:c>
      <x:c r="F4605" s="1" t="str">
        <x:v>get_fund_holders_b0ac19f70da2b9d6.json</x:v>
      </x:c>
      <x:c r="G4605" s="1" t="str">
        <x:v>get_fund_performance_8091d233a91473cf.json</x:v>
      </x:c>
    </x:row>
    <x:row r="4606" ht="25" customHeight="1">
      <x:c r="A4606" s="1" t="str">
        <x:v>159629.SZ</x:v>
      </x:c>
      <x:c r="B4606" s="7" t="d">
        <x:v>2026-08-06T00:00:00.000Z</x:v>
      </x:c>
      <x:c r="C4606" s="8" t="n">
        <x:v>943252663</x:v>
      </x:c>
      <x:c r="D4606" s="9" t="n">
        <x:v>3.1451</x:v>
      </x:c>
      <x:c r="E4606" s="9" t="n">
        <x:f>IF(COUNT(C4606:D4606)=2,C4606*D4606/100000000,"n.a.")</x:f>
        <x:v>29.666239504013</x:v>
      </x:c>
      <x:c r="F4606" s="1" t="str">
        <x:v>get_fund_holders_f06ed8ca04a5c3cd.json</x:v>
      </x:c>
      <x:c r="G4606" s="1" t="str">
        <x:v>get_fund_performance_7ef9212eaf1828ff.json</x:v>
      </x:c>
    </x:row>
    <x:row r="4607" ht="25" customHeight="1">
      <x:c r="A4607" s="1" t="str">
        <x:v>159633.SZ</x:v>
      </x:c>
      <x:c r="B4607" s="7" t="d">
        <x:v>2026-08-06T00:00:00.000Z</x:v>
      </x:c>
      <x:c r="C4607" s="8" t="n">
        <x:v>1639162658</x:v>
      </x:c>
      <x:c r="D4607" s="9" t="n">
        <x:v>3.2138</x:v>
      </x:c>
      <x:c r="E4607" s="9" t="n">
        <x:f>IF(COUNT(C4607:D4607)=2,C4607*D4607/100000000,"n.a.")</x:f>
        <x:v>52.679409502804006</x:v>
      </x:c>
      <x:c r="F4607" s="1" t="str">
        <x:v>get_fund_holders_cdfe40210f5aa2b8.json</x:v>
      </x:c>
      <x:c r="G4607" s="1" t="str">
        <x:v>get_fund_performance_240cbda96a3d63f3.json</x:v>
      </x:c>
    </x:row>
    <x:row r="4608" ht="25" customHeight="1">
      <x:c r="A4608" s="1" t="str">
        <x:v>159673.SZ</x:v>
      </x:c>
      <x:c r="B4608" s="7" t="d">
        <x:v>2026-08-06T00:00:00.000Z</x:v>
      </x:c>
      <x:c r="C4608" s="8" t="n">
        <x:v>1803528385</x:v>
      </x:c>
      <x:c r="D4608" s="9" t="n">
        <x:v>1.2955</x:v>
      </x:c>
      <x:c r="E4608" s="9" t="n">
        <x:f>IF(COUNT(C4608:D4608)=2,C4608*D4608/100000000,"n.a.")</x:f>
        <x:v>23.364710227675005</x:v>
      </x:c>
      <x:c r="F4608" s="1" t="str">
        <x:v>get_fund_holders_1d7b543e33e514b4.json</x:v>
      </x:c>
      <x:c r="G4608" s="1" t="str">
        <x:v>get_fund_performance_7c60e350c6141c53.json</x:v>
      </x:c>
    </x:row>
    <x:row r="4609" ht="25" customHeight="1">
      <x:c r="A4609" s="1" t="str">
        <x:v>159808.SZ</x:v>
      </x:c>
      <x:c r="B4609" s="7" t="d">
        <x:v>2026-08-06T00:00:00.000Z</x:v>
      </x:c>
      <x:c r="C4609" s="8" t="n">
        <x:v>51484790</x:v>
      </x:c>
      <x:c r="D4609" s="9" t="n">
        <x:v>1.3621</x:v>
      </x:c>
      <x:c r="E4609" s="9" t="n">
        <x:f>IF(COUNT(C4609:D4609)=2,C4609*D4609/100000000,"n.a.")</x:f>
        <x:v>0.70127432459</x:v>
      </x:c>
      <x:c r="F4609" s="1" t="str">
        <x:v>get_fund_holders_e011263fc4341082.json</x:v>
      </x:c>
      <x:c r="G4609" s="1" t="str">
        <x:v>get_fund_performance_23d6e3cf533bf329.json</x:v>
      </x:c>
    </x:row>
    <x:row r="4610" ht="25" customHeight="1">
      <x:c r="A4610" s="1" t="str">
        <x:v>159810.SZ</x:v>
      </x:c>
      <x:c r="B4610" s="7" t="d">
        <x:v>2026-08-06T00:00:00.000Z</x:v>
      </x:c>
      <x:c r="C4610" s="8" t="n">
        <x:v>57475458</x:v>
      </x:c>
      <x:c r="D4610" s="9" t="n">
        <x:v>1.4154</x:v>
      </x:c>
      <x:c r="E4610" s="9" t="n">
        <x:f>IF(COUNT(C4610:D4610)=2,C4610*D4610/100000000,"n.a.")</x:f>
        <x:v>0.813507632532</x:v>
      </x:c>
      <x:c r="F4610" s="1" t="str">
        <x:v>get_fund_holders_e011263fc4341082.json</x:v>
      </x:c>
      <x:c r="G4610" s="1" t="str">
        <x:v>get_fund_performance_23d6e3cf533bf329.json</x:v>
      </x:c>
    </x:row>
    <x:row r="4611" ht="25" customHeight="1">
      <x:c r="A4611" s="1" t="str">
        <x:v>159820.SZ</x:v>
      </x:c>
      <x:c r="B4611" s="7" t="d">
        <x:v>2026-08-06T00:00:00.000Z</x:v>
      </x:c>
      <x:c r="C4611" s="8" t="n">
        <x:v>1378908470</x:v>
      </x:c>
      <x:c r="D4611" s="9" t="n">
        <x:v>1.359</x:v>
      </x:c>
      <x:c r="E4611" s="9" t="n">
        <x:f>IF(COUNT(C4611:D4611)=2,C4611*D4611/100000000,"n.a.")</x:f>
        <x:v>18.7393661073</x:v>
      </x:c>
      <x:c r="F4611" s="1" t="str">
        <x:v>get_fund_holders_4a5b486412b93368.json</x:v>
      </x:c>
      <x:c r="G4611" s="1" t="str">
        <x:v>get_fund_performance_d3b8a29dbfda12d5.json</x:v>
      </x:c>
    </x:row>
    <x:row r="4612" ht="25" customHeight="1">
      <x:c r="A4612" s="1" t="str">
        <x:v>159821.SZ</x:v>
      </x:c>
      <x:c r="B4612" s="7" t="d">
        <x:v>2026-08-06T00:00:00.000Z</x:v>
      </x:c>
      <x:c r="C4612" s="8" t="n">
        <x:v>62020000</x:v>
      </x:c>
      <x:c r="D4612" s="9" t="n">
        <x:v>1.3246</x:v>
      </x:c>
      <x:c r="E4612" s="9" t="n">
        <x:f>IF(COUNT(C4612:D4612)=2,C4612*D4612/100000000,"n.a.")</x:f>
        <x:v>0.82151692</x:v>
      </x:c>
      <x:c r="F4612" s="1" t="str">
        <x:v>get_fund_holders_6f3a5c30140a2cc7.json</x:v>
      </x:c>
      <x:c r="G4612" s="1" t="str">
        <x:v>get_fund_performance_ddc316222fa0f340.json</x:v>
      </x:c>
    </x:row>
    <x:row r="4613" ht="25" customHeight="1">
      <x:c r="A4613" s="1" t="str">
        <x:v>159845.SZ</x:v>
      </x:c>
      <x:c r="B4613" s="7" t="d">
        <x:v>2026-08-06T00:00:00.000Z</x:v>
      </x:c>
      <x:c r="C4613" s="8" t="n">
        <x:v>4425425606</x:v>
      </x:c>
      <x:c r="D4613" s="9" t="n">
        <x:v>3.132</x:v>
      </x:c>
      <x:c r="E4613" s="9" t="n">
        <x:f>IF(COUNT(C4613:D4613)=2,C4613*D4613/100000000,"n.a.")</x:f>
        <x:v>138.60432997992</x:v>
      </x:c>
      <x:c r="F4613" s="1" t="str">
        <x:v>get_fund_holders_cdfe40210f5aa2b8.json</x:v>
      </x:c>
      <x:c r="G4613" s="1" t="str">
        <x:v>get_fund_performance_240cbda96a3d63f3.json</x:v>
      </x:c>
    </x:row>
    <x:row r="4614" ht="25" customHeight="1">
      <x:c r="A4614" s="1" t="str">
        <x:v>159908.SZ</x:v>
      </x:c>
      <x:c r="B4614" s="7" t="d">
        <x:v>2026-08-06T00:00:00.000Z</x:v>
      </x:c>
      <x:c r="C4614" s="8" t="n">
        <x:v>316229029</x:v>
      </x:c>
      <x:c r="D4614" s="9" t="n">
        <x:v>3.2909</x:v>
      </x:c>
      <x:c r="E4614" s="9" t="n">
        <x:f>IF(COUNT(C4614:D4614)=2,C4614*D4614/100000000,"n.a.")</x:f>
        <x:v>10.406781115361</x:v>
      </x:c>
      <x:c r="F4614" s="1" t="str">
        <x:v>get_fund_holders_f72299d2431949fb.json</x:v>
      </x:c>
      <x:c r="G4614" s="1" t="str">
        <x:v>get_fund_performance_c6948bae147698fe.json</x:v>
      </x:c>
    </x:row>
    <x:row r="4615" ht="25" customHeight="1">
      <x:c r="A4615" s="1" t="str">
        <x:v>159915.SZ</x:v>
      </x:c>
      <x:c r="B4615" s="7" t="d">
        <x:v>2026-08-06T00:00:00.000Z</x:v>
      </x:c>
      <x:c r="C4615" s="8" t="n">
        <x:v>18768454936</x:v>
      </x:c>
      <x:c r="D4615" s="9" t="n">
        <x:v>3.5384</x:v>
      </x:c>
      <x:c r="E4615" s="9" t="n">
        <x:f>IF(COUNT(C4615:D4615)=2,C4615*D4615/100000000,"n.a.")</x:f>
        <x:v>664.1030094554241</x:v>
      </x:c>
      <x:c r="F4615" s="1" t="str">
        <x:v>get_fund_holders_f7a47e9d730c119a.json</x:v>
      </x:c>
      <x:c r="G4615" s="1" t="str">
        <x:v>get_fund_performance_822b984e855b6212.json</x:v>
      </x:c>
    </x:row>
    <x:row r="4616" ht="25" customHeight="1">
      <x:c r="A4616" s="1" t="str">
        <x:v>159919.SZ</x:v>
      </x:c>
      <x:c r="B4616" s="7" t="d">
        <x:v>2026-08-06T00:00:00.000Z</x:v>
      </x:c>
      <x:c r="C4616" s="8" t="n">
        <x:v>6488316676</x:v>
      </x:c>
      <x:c r="D4616" s="9" t="n">
        <x:v>4.9167</x:v>
      </x:c>
      <x:c r="E4616" s="9" t="n">
        <x:f>IF(COUNT(C4616:D4616)=2,C4616*D4616/100000000,"n.a.")</x:f>
        <x:v>319.011066008892</x:v>
      </x:c>
      <x:c r="F4616" s="1" t="str">
        <x:v>get_fund_holders_1d7b543e33e514b4.json</x:v>
      </x:c>
      <x:c r="G4616" s="1" t="str">
        <x:v>get_fund_performance_7c60e350c6141c53.json</x:v>
      </x:c>
    </x:row>
    <x:row r="4617" ht="25" customHeight="1">
      <x:c r="A4617" s="1" t="str">
        <x:v>159922.SZ</x:v>
      </x:c>
      <x:c r="B4617" s="7" t="d">
        <x:v>2026-08-06T00:00:00.000Z</x:v>
      </x:c>
      <x:c r="C4617" s="8" t="n">
        <x:v>2963676765</x:v>
      </x:c>
      <x:c r="D4617" s="9" t="n">
        <x:v>3.1802</x:v>
      </x:c>
      <x:c r="E4617" s="9" t="n">
        <x:f>IF(COUNT(C4617:D4617)=2,C4617*D4617/100000000,"n.a.")</x:f>
        <x:v>94.25084848053</x:v>
      </x:c>
      <x:c r="F4617" s="1" t="str">
        <x:v>get_fund_holders_642ec0bcd548408a.json</x:v>
      </x:c>
      <x:c r="G4617" s="1" t="str">
        <x:v>get_fund_performance_52dd6b7444cbe37f.json</x:v>
      </x:c>
    </x:row>
    <x:row r="4618" ht="25" customHeight="1">
      <x:c r="A4618" s="1" t="str">
        <x:v>159925.SZ</x:v>
      </x:c>
      <x:c r="B4618" s="7" t="d">
        <x:v>2026-08-06T00:00:00.000Z</x:v>
      </x:c>
      <x:c r="C4618" s="8" t="n">
        <x:v>588920856</x:v>
      </x:c>
      <x:c r="D4618" s="9" t="n">
        <x:v>4.7819</x:v>
      </x:c>
      <x:c r="E4618" s="9" t="n">
        <x:f>IF(COUNT(C4618:D4618)=2,C4618*D4618/100000000,"n.a.")</x:f>
        <x:v>28.161606413064003</x:v>
      </x:c>
      <x:c r="F4618" s="1" t="str">
        <x:v>get_fund_holders_9654d298fd7411b0.json</x:v>
      </x:c>
      <x:c r="G4618" s="1" t="str">
        <x:v>get_fund_performance_1d4a9808e8556da1.json</x:v>
      </x:c>
    </x:row>
    <x:row r="4619" ht="25" customHeight="1">
      <x:c r="A4619" s="1" t="str">
        <x:v>159935.SZ</x:v>
      </x:c>
      <x:c r="B4619" s="7" t="d">
        <x:v>2026-08-06T00:00:00.000Z</x:v>
      </x:c>
      <x:c r="C4619" s="8" t="n">
        <x:v>26572956</x:v>
      </x:c>
      <x:c r="D4619" s="9" t="n">
        <x:v>2.4731</x:v>
      </x:c>
      <x:c r="E4619" s="9" t="n">
        <x:f>IF(COUNT(C4619:D4619)=2,C4619*D4619/100000000,"n.a.")</x:f>
        <x:v>0.6571757748360001</x:v>
      </x:c>
      <x:c r="F4619" s="1" t="str">
        <x:v>get_fund_holders_3a509cba2b0c91ea.json</x:v>
      </x:c>
      <x:c r="G4619" s="1" t="str">
        <x:v>get_fund_performance_aa085c9cb9fda8b6.json</x:v>
      </x:c>
    </x:row>
    <x:row r="4620" ht="25" customHeight="1">
      <x:c r="A4620" s="1" t="str">
        <x:v>159948.SZ</x:v>
      </x:c>
      <x:c r="B4620" s="7" t="d">
        <x:v>2026-08-06T00:00:00.000Z</x:v>
      </x:c>
      <x:c r="C4620" s="8" t="n">
        <x:v>1194697720</x:v>
      </x:c>
      <x:c r="D4620" s="9" t="n">
        <x:v>3.9008</x:v>
      </x:c>
      <x:c r="E4620" s="9" t="n">
        <x:f>IF(COUNT(C4620:D4620)=2,C4620*D4620/100000000,"n.a.")</x:f>
        <x:v>46.602768661759995</x:v>
      </x:c>
      <x:c r="F4620" s="1" t="str">
        <x:v>get_fund_holders_fadd370a28d51cf3.json</x:v>
      </x:c>
      <x:c r="G4620" s="1" t="str">
        <x:v>get_fund_performance_bf1ce8849823faae.json</x:v>
      </x:c>
    </x:row>
    <x:row r="4621" ht="25" customHeight="1">
      <x:c r="A4621" s="1" t="str">
        <x:v>159952.SZ</x:v>
      </x:c>
      <x:c r="B4621" s="7" t="d">
        <x:v>2026-08-06T00:00:00.000Z</x:v>
      </x:c>
      <x:c r="C4621" s="8" t="n">
        <x:v>5322184929</x:v>
      </x:c>
      <x:c r="D4621" s="9" t="n">
        <x:v>2.1452</x:v>
      </x:c>
      <x:c r="E4621" s="9" t="n">
        <x:f>IF(COUNT(C4621:D4621)=2,C4621*D4621/100000000,"n.a.")</x:f>
        <x:v>114.17151109690799</x:v>
      </x:c>
      <x:c r="F4621" s="1" t="str">
        <x:v>get_fund_holders_f72299d2431949fb.json</x:v>
      </x:c>
      <x:c r="G4621" s="1" t="str">
        <x:v>get_fund_performance_c6948bae147698fe.json</x:v>
      </x:c>
    </x:row>
    <x:row r="4622" ht="25" customHeight="1">
      <x:c r="A4622" s="1" t="str">
        <x:v>159956.SZ</x:v>
      </x:c>
      <x:c r="B4622" s="7" t="d">
        <x:v>2026-08-06T00:00:00.000Z</x:v>
      </x:c>
      <x:c r="C4622" s="8" t="n">
        <x:v>47978674</x:v>
      </x:c>
      <x:c r="D4622" s="9" t="n">
        <x:v>2.2339</x:v>
      </x:c>
      <x:c r="E4622" s="9" t="n">
        <x:f>IF(COUNT(C4622:D4622)=2,C4622*D4622/100000000,"n.a.")</x:f>
        <x:v>1.0717955984860001</x:v>
      </x:c>
      <x:c r="F4622" s="1" t="str">
        <x:v>get_fund_holders_6f3a5c30140a2cc7.json</x:v>
      </x:c>
      <x:c r="G4622" s="1" t="str">
        <x:v>get_fund_performance_ddc316222fa0f340.json</x:v>
      </x:c>
    </x:row>
    <x:row r="4623" ht="25" customHeight="1">
      <x:c r="A4623" s="1" t="str">
        <x:v>159957.SZ</x:v>
      </x:c>
      <x:c r="B4623" s="7" t="d">
        <x:v>2026-08-06T00:00:00.000Z</x:v>
      </x:c>
      <x:c r="C4623" s="8" t="n">
        <x:v>1209784560</x:v>
      </x:c>
      <x:c r="D4623" s="9" t="n">
        <x:v>2.3169</x:v>
      </x:c>
      <x:c r="E4623" s="9" t="n">
        <x:f>IF(COUNT(C4623:D4623)=2,C4623*D4623/100000000,"n.a.")</x:f>
        <x:v>28.02949847064</x:v>
      </x:c>
      <x:c r="F4623" s="1" t="str">
        <x:v>get_fund_holders_972746bb5dcf2cb7.json</x:v>
      </x:c>
      <x:c r="G4623" s="1" t="str">
        <x:v>get_fund_performance_875d1f9d9b20879b.json</x:v>
      </x:c>
    </x:row>
    <x:row r="4624" ht="25" customHeight="1">
      <x:c r="A4624" s="1" t="str">
        <x:v>159958.SZ</x:v>
      </x:c>
      <x:c r="B4624" s="7" t="d">
        <x:v>2026-08-06T00:00:00.000Z</x:v>
      </x:c>
      <x:c r="C4624" s="8" t="n">
        <x:v>233611448</x:v>
      </x:c>
      <x:c r="D4624" s="9" t="n">
        <x:v>2.1322</x:v>
      </x:c>
      <x:c r="E4624" s="9" t="n">
        <x:f>IF(COUNT(C4624:D4624)=2,C4624*D4624/100000000,"n.a.")</x:f>
        <x:v>4.981063294256001</x:v>
      </x:c>
      <x:c r="F4624" s="1" t="str">
        <x:v>get_fund_holders_3665ca842f2b9d2d.json</x:v>
      </x:c>
      <x:c r="G4624" s="1" t="str">
        <x:v>get_fund_performance_757bebf0dcfab699.json</x:v>
      </x:c>
    </x:row>
    <x:row r="4625" ht="25" customHeight="1">
      <x:c r="A4625" s="1" t="str">
        <x:v>159964.SZ</x:v>
      </x:c>
      <x:c r="B4625" s="7" t="d">
        <x:v>2026-08-06T00:00:00.000Z</x:v>
      </x:c>
      <x:c r="C4625" s="8" t="n">
        <x:v>165481881</x:v>
      </x:c>
      <x:c r="D4625" s="9" t="n">
        <x:v>2.3076</x:v>
      </x:c>
      <x:c r="E4625" s="9" t="n">
        <x:f>IF(COUNT(C4625:D4625)=2,C4625*D4625/100000000,"n.a.")</x:f>
        <x:v>3.8186598859559995</x:v>
      </x:c>
      <x:c r="F4625" s="1" t="str">
        <x:v>get_fund_holders_f7a47e9d730c119a.json</x:v>
      </x:c>
      <x:c r="G4625" s="1" t="str">
        <x:v>get_fund_performance_822b984e855b6212.json</x:v>
      </x:c>
    </x:row>
    <x:row r="4626" ht="25" customHeight="1">
      <x:c r="A4626" s="1" t="str">
        <x:v>159968.SZ</x:v>
      </x:c>
      <x:c r="B4626" s="7" t="d">
        <x:v>2026-08-06T00:00:00.000Z</x:v>
      </x:c>
      <x:c r="C4626" s="8" t="n">
        <x:v>64895098</x:v>
      </x:c>
      <x:c r="D4626" s="9" t="n">
        <x:v>10.2322</x:v>
      </x:c>
      <x:c r="E4626" s="9" t="n">
        <x:f>IF(COUNT(C4626:D4626)=2,C4626*D4626/100000000,"n.a.")</x:f>
        <x:v>6.640196217556001</x:v>
      </x:c>
      <x:c r="F4626" s="1" t="str">
        <x:v>get_fund_holders_13991b14672a9e5b.json</x:v>
      </x:c>
      <x:c r="G4626" s="1" t="str">
        <x:v>get_fund_performance_0e4c5b8e47ee8e76.json</x:v>
      </x:c>
    </x:row>
    <x:row r="4627" ht="25" customHeight="1">
      <x:c r="A4627" s="1" t="str">
        <x:v>159971.SZ</x:v>
      </x:c>
      <x:c r="B4627" s="7" t="d">
        <x:v>2026-08-06T00:00:00.000Z</x:v>
      </x:c>
      <x:c r="C4627" s="8" t="n">
        <x:v>1614020288</x:v>
      </x:c>
      <x:c r="D4627" s="9" t="n">
        <x:v>1.228</x:v>
      </x:c>
      <x:c r="E4627" s="9" t="n">
        <x:f>IF(COUNT(C4627:D4627)=2,C4627*D4627/100000000,"n.a.")</x:f>
        <x:v>19.82016913664</x:v>
      </x:c>
      <x:c r="F4627" s="1" t="str">
        <x:v>get_fund_holders_972746bb5dcf2cb7.json</x:v>
      </x:c>
      <x:c r="G4627" s="1" t="str">
        <x:v>get_fund_performance_875d1f9d9b20879b.json</x:v>
      </x:c>
    </x:row>
    <x:row r="4628" ht="25" customHeight="1">
      <x:c r="A4628" s="1" t="str">
        <x:v>159977.SZ</x:v>
      </x:c>
      <x:c r="B4628" s="7" t="d">
        <x:v>2026-08-06T00:00:00.000Z</x:v>
      </x:c>
      <x:c r="C4628" s="8" t="n">
        <x:v>3447872820</x:v>
      </x:c>
      <x:c r="D4628" s="9" t="n">
        <x:v>1.8326</x:v>
      </x:c>
      <x:c r="E4628" s="9" t="n">
        <x:f>IF(COUNT(C4628:D4628)=2,C4628*D4628/100000000,"n.a.")</x:f>
        <x:v>63.185717299320004</x:v>
      </x:c>
      <x:c r="F4628" s="1" t="str">
        <x:v>get_fund_holders_3665ca842f2b9d2d.json</x:v>
      </x:c>
      <x:c r="G4628" s="1" t="str">
        <x:v>get_fund_performance_757bebf0dcfab699.json</x:v>
      </x:c>
    </x:row>
    <x:row r="4629" ht="25" customHeight="1">
      <x:c r="A4629" s="1" t="str">
        <x:v>159982.SZ</x:v>
      </x:c>
      <x:c r="B4629" s="7" t="d">
        <x:v>2026-08-06T00:00:00.000Z</x:v>
      </x:c>
      <x:c r="C4629" s="8" t="n">
        <x:v>228211253</x:v>
      </x:c>
      <x:c r="D4629" s="9" t="n">
        <x:v>2.1054</x:v>
      </x:c>
      <x:c r="E4629" s="9" t="n">
        <x:f>IF(COUNT(C4629:D4629)=2,C4629*D4629/100000000,"n.a.")</x:f>
        <x:v>4.804759720661999</x:v>
      </x:c>
      <x:c r="F4629" s="1" t="str">
        <x:v>get_fund_holders_6873838444356b70.json</x:v>
      </x:c>
      <x:c r="G4629" s="1" t="str">
        <x:v>get_fund_performance_c16a854f012da14c.json</x:v>
      </x:c>
    </x:row>
    <x:row r="4630" ht="25" customHeight="1">
      <x:c r="A4630" s="1" t="str">
        <x:v>510300.SH</x:v>
      </x:c>
      <x:c r="B4630" s="7" t="d">
        <x:v>2026-08-06T00:00:00.000Z</x:v>
      </x:c>
      <x:c r="C4630" s="8" t="n">
        <x:v>25705387700</x:v>
      </x:c>
      <x:c r="D4630" s="9" t="n">
        <x:v>4.7111</x:v>
      </x:c>
      <x:c r="E4630" s="9" t="n">
        <x:f>IF(COUNT(C4630:D4630)=2,C4630*D4630/100000000,"n.a.")</x:f>
        <x:v>1211.0065199347</x:v>
      </x:c>
      <x:c r="F4630" s="1" t="str">
        <x:v>get_fund_holders_1e677b142657289e.json</x:v>
      </x:c>
      <x:c r="G4630" s="1" t="str">
        <x:v>get_fund_performance_32b153f453e65745.json</x:v>
      </x:c>
    </x:row>
    <x:row r="4631" ht="25" customHeight="1">
      <x:c r="A4631" s="1" t="str">
        <x:v>510310.SH</x:v>
      </x:c>
      <x:c r="B4631" s="7" t="d">
        <x:v>2026-08-06T00:00:00.000Z</x:v>
      </x:c>
      <x:c r="C4631" s="8" t="n">
        <x:v>11631344000</x:v>
      </x:c>
      <x:c r="D4631" s="9" t="n">
        <x:v>4.5758</x:v>
      </x:c>
      <x:c r="E4631" s="9" t="n">
        <x:f>IF(COUNT(C4631:D4631)=2,C4631*D4631/100000000,"n.a.")</x:f>
        <x:v>532.227038752</x:v>
      </x:c>
      <x:c r="F4631" s="1" t="str">
        <x:v>get_fund_holders_db155956e659ea95.json</x:v>
      </x:c>
      <x:c r="G4631" s="1" t="str">
        <x:v>get_fund_performance_ac2efc383ca02be2.json</x:v>
      </x:c>
    </x:row>
    <x:row r="4632" ht="25" customHeight="1">
      <x:c r="A4632" s="1" t="str">
        <x:v>510320.SH</x:v>
      </x:c>
      <x:c r="B4632" s="7" t="d">
        <x:v>2026-08-06T00:00:00.000Z</x:v>
      </x:c>
      <x:c r="C4632" s="8" t="n">
        <x:v>631068500</x:v>
      </x:c>
      <x:c r="D4632" s="9" t="n">
        <x:v>1.266</x:v>
      </x:c>
      <x:c r="E4632" s="9" t="n">
        <x:f>IF(COUNT(C4632:D4632)=2,C4632*D4632/100000000,"n.a.")</x:f>
        <x:v>7.98932721</x:v>
      </x:c>
      <x:c r="F4632" s="1" t="str">
        <x:v>get_fund_holders_b20aeadfd65009a9.json</x:v>
      </x:c>
      <x:c r="G4632" s="1" t="str">
        <x:v>get_fund_performance_6f370d8e0a2e9620.json</x:v>
      </x:c>
    </x:row>
    <x:row r="4633" ht="25" customHeight="1">
      <x:c r="A4633" s="1" t="str">
        <x:v>510330.SH</x:v>
      </x:c>
      <x:c r="B4633" s="7" t="d">
        <x:v>2026-08-06T00:00:00.000Z</x:v>
      </x:c>
      <x:c r="C4633" s="8" t="n">
        <x:v>8737449800</x:v>
      </x:c>
      <x:c r="D4633" s="9" t="n">
        <x:v>4.9117</x:v>
      </x:c>
      <x:c r="E4633" s="9" t="n">
        <x:f>IF(COUNT(C4633:D4633)=2,C4633*D4633/100000000,"n.a.")</x:f>
        <x:v>429.15732182659997</x:v>
      </x:c>
      <x:c r="F4633" s="1" t="str">
        <x:v>get_fund_holders_72fdcd60fda59aca.json</x:v>
      </x:c>
      <x:c r="G4633" s="1" t="str">
        <x:v>get_fund_performance_bfc43c7fa5bbf98b.json</x:v>
      </x:c>
    </x:row>
    <x:row r="4634" ht="25" customHeight="1">
      <x:c r="A4634" s="1" t="str">
        <x:v>510350.SH</x:v>
      </x:c>
      <x:c r="B4634" s="7" t="d">
        <x:v>2026-08-06T00:00:00.000Z</x:v>
      </x:c>
      <x:c r="C4634" s="8" t="n">
        <x:v>682314700</x:v>
      </x:c>
      <x:c r="D4634" s="9" t="n">
        <x:v>4.9494</x:v>
      </x:c>
      <x:c r="E4634" s="9" t="n">
        <x:f>IF(COUNT(C4634:D4634)=2,C4634*D4634/100000000,"n.a.")</x:f>
        <x:v>33.7704837618</x:v>
      </x:c>
      <x:c r="F4634" s="1" t="str">
        <x:v>get_fund_holders_3073d9fb2fa63b6e.json</x:v>
      </x:c>
      <x:c r="G4634" s="1" t="str">
        <x:v>get_fund_performance_4eee3d47edebe064.json</x:v>
      </x:c>
    </x:row>
    <x:row r="4635" ht="25" customHeight="1">
      <x:c r="A4635" s="1" t="str">
        <x:v>510360.SH</x:v>
      </x:c>
      <x:c r="B4635" s="7" t="d">
        <x:v>2026-08-06T00:00:00.000Z</x:v>
      </x:c>
      <x:c r="C4635" s="8" t="n">
        <x:v>1829381200</x:v>
      </x:c>
      <x:c r="D4635" s="9" t="n">
        <x:v>1.7992</x:v>
      </x:c>
      <x:c r="E4635" s="9" t="n">
        <x:f>IF(COUNT(C4635:D4635)=2,C4635*D4635/100000000,"n.a.")</x:f>
        <x:v>32.9142265504</x:v>
      </x:c>
      <x:c r="F4635" s="1" t="str">
        <x:v>get_fund_holders_8112bcd006961a9d.json</x:v>
      </x:c>
      <x:c r="G4635" s="1" t="str">
        <x:v>get_fund_performance_11643907f3f83e2c.json</x:v>
      </x:c>
    </x:row>
    <x:row r="4636" ht="25" customHeight="1">
      <x:c r="A4636" s="1" t="str">
        <x:v>510370.SH</x:v>
      </x:c>
      <x:c r="B4636" s="7" t="d">
        <x:v>2026-08-06T00:00:00.000Z</x:v>
      </x:c>
      <x:c r="C4636" s="8" t="n">
        <x:v>87258100</x:v>
      </x:c>
      <x:c r="D4636" s="9" t="n">
        <x:v>1.0443</x:v>
      </x:c>
      <x:c r="E4636" s="9" t="n">
        <x:f>IF(COUNT(C4636:D4636)=2,C4636*D4636/100000000,"n.a.")</x:f>
        <x:v>0.9112363383</x:v>
      </x:c>
      <x:c r="F4636" s="1" t="str">
        <x:v>get_fund_holders_72fdcd60fda59aca.json</x:v>
      </x:c>
      <x:c r="G4636" s="1" t="str">
        <x:v>get_fund_performance_bfc43c7fa5bbf98b.json</x:v>
      </x:c>
    </x:row>
    <x:row r="4637" ht="25" customHeight="1">
      <x:c r="A4637" s="1" t="str">
        <x:v>510380.SH</x:v>
      </x:c>
      <x:c r="B4637" s="7" t="d">
        <x:v>2026-08-06T00:00:00.000Z</x:v>
      </x:c>
      <x:c r="C4637" s="8" t="n">
        <x:v>1488802400</x:v>
      </x:c>
      <x:c r="D4637" s="9" t="n">
        <x:v>1.4018</x:v>
      </x:c>
      <x:c r="E4637" s="9" t="n">
        <x:f>IF(COUNT(C4637:D4637)=2,C4637*D4637/100000000,"n.a.")</x:f>
        <x:v>20.8700320432</x:v>
      </x:c>
      <x:c r="F4637" s="1" t="str">
        <x:v>get_fund_holders_b7b2fd863d7cae37.json</x:v>
      </x:c>
      <x:c r="G4637" s="1" t="str">
        <x:v>get_fund_performance_782c037bcb449f29.json</x:v>
      </x:c>
    </x:row>
    <x:row r="4638" ht="25" customHeight="1">
      <x:c r="A4638" s="1" t="str">
        <x:v>510390.SH</x:v>
      </x:c>
      <x:c r="B4638" s="7" t="d">
        <x:v>2026-08-06T00:00:00.000Z</x:v>
      </x:c>
      <x:c r="C4638" s="8" t="n">
        <x:v>140150000</x:v>
      </x:c>
      <x:c r="D4638" s="9" t="n">
        <x:v>5.3227</x:v>
      </x:c>
      <x:c r="E4638" s="9" t="n">
        <x:f>IF(COUNT(C4638:D4638)=2,C4638*D4638/100000000,"n.a.")</x:f>
        <x:v>7.45976405</x:v>
      </x:c>
      <x:c r="F4638" s="1" t="str">
        <x:v>get_fund_holders_de7653a1c69256fb.json</x:v>
      </x:c>
      <x:c r="G4638" s="1" t="str">
        <x:v>get_fund_performance_84601eddc1c275fe.json</x:v>
      </x:c>
    </x:row>
    <x:row r="4639" ht="25" customHeight="1">
      <x:c r="A4639" s="1" t="str">
        <x:v>510500.SH</x:v>
      </x:c>
      <x:c r="B4639" s="7" t="d">
        <x:v>2026-08-06T00:00:00.000Z</x:v>
      </x:c>
      <x:c r="C4639" s="8" t="n">
        <x:v>5732168600</x:v>
      </x:c>
      <x:c r="D4639" s="9" t="n">
        <x:v>7.8415</x:v>
      </x:c>
      <x:c r="E4639" s="9" t="n">
        <x:f>IF(COUNT(C4639:D4639)=2,C4639*D4639/100000000,"n.a.")</x:f>
        <x:v>449.488000769</x:v>
      </x:c>
      <x:c r="F4639" s="1" t="str">
        <x:v>get_fund_holders_0f3e86d571c495d7.json</x:v>
      </x:c>
      <x:c r="G4639" s="1" t="str">
        <x:v>get_fund_performance_5896dab4189c2620.json</x:v>
      </x:c>
    </x:row>
    <x:row r="4640" ht="25" customHeight="1">
      <x:c r="A4640" s="1" t="str">
        <x:v>510510.SH</x:v>
      </x:c>
      <x:c r="B4640" s="7" t="d">
        <x:v>2026-08-06T00:00:00.000Z</x:v>
      </x:c>
      <x:c r="C4640" s="8" t="n">
        <x:v>915038300</x:v>
      </x:c>
      <x:c r="D4640" s="9" t="n">
        <x:v>2.5406</x:v>
      </x:c>
      <x:c r="E4640" s="9" t="n">
        <x:f>IF(COUNT(C4640:D4640)=2,C4640*D4640/100000000,"n.a.")</x:f>
        <x:v>23.2474630498</x:v>
      </x:c>
      <x:c r="F4640" s="1" t="str">
        <x:v>get_fund_holders_4b6ceb4ab77d2485.json</x:v>
      </x:c>
      <x:c r="G4640" s="1" t="str">
        <x:v>get_fund_performance_b5f4b8ffdfab8d69.json</x:v>
      </x:c>
    </x:row>
    <x:row r="4641" ht="25" customHeight="1">
      <x:c r="A4641" s="1" t="str">
        <x:v>510530.SH</x:v>
      </x:c>
      <x:c r="B4641" s="7" t="d">
        <x:v>2026-08-06T00:00:00.000Z</x:v>
      </x:c>
      <x:c r="C4641" s="8" t="n">
        <x:v>48979400</x:v>
      </x:c>
      <x:c r="D4641" s="9" t="n">
        <x:v>8.7833</x:v>
      </x:c>
      <x:c r="E4641" s="9" t="n">
        <x:f>IF(COUNT(C4641:D4641)=2,C4641*D4641/100000000,"n.a.")</x:f>
        <x:v>4.3020076402</x:v>
      </x:c>
      <x:c r="F4641" s="1" t="str">
        <x:v>get_fund_holders_02dd5efc1003a96c.json</x:v>
      </x:c>
      <x:c r="G4641" s="1" t="str">
        <x:v>get_fund_performance_b02199b195311b97.json</x:v>
      </x:c>
    </x:row>
    <x:row r="4642" ht="25" customHeight="1">
      <x:c r="A4642" s="1" t="str">
        <x:v>510550.SH</x:v>
      </x:c>
      <x:c r="B4642" s="7" t="d">
        <x:v>2026-08-06T00:00:00.000Z</x:v>
      </x:c>
      <x:c r="C4642" s="8" t="n">
        <x:v>23743300</x:v>
      </x:c>
      <x:c r="D4642" s="9" t="n">
        <x:v>2.0159</x:v>
      </x:c>
      <x:c r="E4642" s="9" t="n">
        <x:f>IF(COUNT(C4642:D4642)=2,C4642*D4642/100000000,"n.a.")</x:f>
        <x:v>0.4786411847</x:v>
      </x:c>
      <x:c r="F4642" s="1" t="str">
        <x:v>get_fund_holders_9716a79bd81ae93a.json</x:v>
      </x:c>
      <x:c r="G4642" s="1" t="str">
        <x:v>get_fund_performance_a204b4467a190cee.json</x:v>
      </x:c>
    </x:row>
    <x:row r="4643" ht="25" customHeight="1">
      <x:c r="A4643" s="1" t="str">
        <x:v>510560.SH</x:v>
      </x:c>
      <x:c r="B4643" s="7" t="d">
        <x:v>2026-08-06T00:00:00.000Z</x:v>
      </x:c>
      <x:c r="C4643" s="8" t="n">
        <x:v>52318700</x:v>
      </x:c>
      <x:c r="D4643" s="9" t="n">
        <x:v>1.9638</x:v>
      </x:c>
      <x:c r="E4643" s="9" t="n">
        <x:f>IF(COUNT(C4643:D4643)=2,C4643*D4643/100000000,"n.a.")</x:f>
        <x:v>1.0274346306</x:v>
      </x:c>
      <x:c r="F4643" s="1" t="str">
        <x:v>get_fund_holders_397f67910833c338.json</x:v>
      </x:c>
      <x:c r="G4643" s="1" t="str">
        <x:v>get_fund_performance_a001173e5434a9d4.json</x:v>
      </x:c>
    </x:row>
    <x:row r="4644" ht="25" customHeight="1">
      <x:c r="A4644" s="1" t="str">
        <x:v>510570.SH</x:v>
      </x:c>
      <x:c r="B4644" s="7" t="d">
        <x:v>2026-08-06T00:00:00.000Z</x:v>
      </x:c>
      <x:c r="C4644" s="8" t="n">
        <x:v>35560600</x:v>
      </x:c>
      <x:c r="D4644" s="9" t="n">
        <x:v>1.2344</x:v>
      </x:c>
      <x:c r="E4644" s="9" t="n">
        <x:f>IF(COUNT(C4644:D4644)=2,C4644*D4644/100000000,"n.a.")</x:f>
        <x:v>0.4389600464</x:v>
      </x:c>
      <x:c r="F4644" s="1" t="str">
        <x:v>get_fund_holders_397f67910833c338.json</x:v>
      </x:c>
      <x:c r="G4644" s="1" t="str">
        <x:v>get_fund_performance_a001173e5434a9d4.json</x:v>
      </x:c>
    </x:row>
    <x:row r="4645" ht="25" customHeight="1">
      <x:c r="A4645" s="1" t="str">
        <x:v>510580.SH</x:v>
      </x:c>
      <x:c r="B4645" s="7" t="d">
        <x:v>2026-08-06T00:00:00.000Z</x:v>
      </x:c>
      <x:c r="C4645" s="8" t="n">
        <x:v>1145368300</x:v>
      </x:c>
      <x:c r="D4645" s="9" t="n">
        <x:v>4.1211</x:v>
      </x:c>
      <x:c r="E4645" s="9" t="n">
        <x:f>IF(COUNT(C4645:D4645)=2,C4645*D4645/100000000,"n.a.")</x:f>
        <x:v>47.2017730113</x:v>
      </x:c>
      <x:c r="F4645" s="1" t="str">
        <x:v>get_fund_holders_642ec0bcd548408a.json</x:v>
      </x:c>
      <x:c r="G4645" s="1" t="str">
        <x:v>get_fund_performance_52dd6b7444cbe37f.json</x:v>
      </x:c>
    </x:row>
    <x:row r="4646" ht="25" customHeight="1">
      <x:c r="A4646" s="1" t="str">
        <x:v>510590.SH</x:v>
      </x:c>
      <x:c r="B4646" s="7" t="d">
        <x:v>2026-08-06T00:00:00.000Z</x:v>
      </x:c>
      <x:c r="C4646" s="8" t="n">
        <x:v>114786100</x:v>
      </x:c>
      <x:c r="D4646" s="9" t="n">
        <x:v>8.509</x:v>
      </x:c>
      <x:c r="E4646" s="9" t="n">
        <x:f>IF(COUNT(C4646:D4646)=2,C4646*D4646/100000000,"n.a.")</x:f>
        <x:v>9.767149249000001</x:v>
      </x:c>
      <x:c r="F4646" s="1" t="str">
        <x:v>get_fund_holders_c3d87f4218ad4583.json</x:v>
      </x:c>
      <x:c r="G4646" s="1" t="str">
        <x:v>get_fund_performance_02aa700a9df0acc2.json</x:v>
      </x:c>
    </x:row>
    <x:row r="4647" ht="25" customHeight="1">
      <x:c r="A4647" s="1" t="str">
        <x:v>512100.SH</x:v>
      </x:c>
      <x:c r="B4647" s="7" t="d">
        <x:v>2026-08-06T00:00:00.000Z</x:v>
      </x:c>
      <x:c r="C4647" s="8" t="n">
        <x:v>10557217600</x:v>
      </x:c>
      <x:c r="D4647" s="9" t="n">
        <x:v>3.0515</x:v>
      </x:c>
      <x:c r="E4647" s="9" t="n">
        <x:f>IF(COUNT(C4647:D4647)=2,C4647*D4647/100000000,"n.a.")</x:f>
        <x:v>322.15349506399997</x:v>
      </x:c>
      <x:c r="F4647" s="1" t="str">
        <x:v>get_fund_holders_f06ed8ca04a5c3cd.json</x:v>
      </x:c>
      <x:c r="G4647" s="1" t="str">
        <x:v>get_fund_performance_7ef9212eaf1828ff.json</x:v>
      </x:c>
    </x:row>
    <x:row r="4648" ht="25" customHeight="1">
      <x:c r="A4648" s="1" t="str">
        <x:v>512500.SH</x:v>
      </x:c>
      <x:c r="B4648" s="7" t="d">
        <x:v>2026-08-06T00:00:00.000Z</x:v>
      </x:c>
      <x:c r="C4648" s="8" t="n">
        <x:v>1910408800</x:v>
      </x:c>
      <x:c r="D4648" s="9" t="n">
        <x:v>4.4345</x:v>
      </x:c>
      <x:c r="E4648" s="9" t="n">
        <x:f>IF(COUNT(C4648:D4648)=2,C4648*D4648/100000000,"n.a.")</x:f>
        <x:v>84.71707823599999</x:v>
      </x:c>
      <x:c r="F4648" s="1" t="str">
        <x:v>get_fund_holders_9716a79bd81ae93a.json</x:v>
      </x:c>
      <x:c r="G4648" s="1" t="str">
        <x:v>get_fund_performance_a204b4467a190cee.json</x:v>
      </x:c>
    </x:row>
    <x:row r="4649" ht="25" customHeight="1">
      <x:c r="A4649" s="1" t="str">
        <x:v>512510.SH</x:v>
      </x:c>
      <x:c r="B4649" s="7" t="d">
        <x:v>2026-08-06T00:00:00.000Z</x:v>
      </x:c>
      <x:c r="C4649" s="8" t="n">
        <x:v>442429800</x:v>
      </x:c>
      <x:c r="D4649" s="9" t="n">
        <x:v>2.3467</x:v>
      </x:c>
      <x:c r="E4649" s="9" t="n">
        <x:f>IF(COUNT(C4649:D4649)=2,C4649*D4649/100000000,"n.a.")</x:f>
        <x:v>10.3825001166</x:v>
      </x:c>
      <x:c r="F4649" s="1" t="str">
        <x:v>get_fund_holders_cb7a47267215c1da.json</x:v>
      </x:c>
      <x:c r="G4649" s="1" t="str">
        <x:v>get_fund_performance_7bf0efc786c27bf1.json</x:v>
      </x:c>
    </x:row>
    <x:row r="4650" ht="25" customHeight="1">
      <x:c r="A4650" s="1" t="str">
        <x:v>515130.SH</x:v>
      </x:c>
      <x:c r="B4650" s="7" t="d">
        <x:v>2026-08-06T00:00:00.000Z</x:v>
      </x:c>
      <x:c r="C4650" s="8" t="n">
        <x:v>94463200</x:v>
      </x:c>
      <x:c r="D4650" s="9" t="n">
        <x:v>1.5544</x:v>
      </x:c>
      <x:c r="E4650" s="9" t="n">
        <x:f>IF(COUNT(C4650:D4650)=2,C4650*D4650/100000000,"n.a.")</x:f>
        <x:v>1.4683359808</x:v>
      </x:c>
      <x:c r="F4650" s="1" t="str">
        <x:v>get_fund_holders_02dd5efc1003a96c.json</x:v>
      </x:c>
      <x:c r="G4650" s="1" t="str">
        <x:v>get_fund_performance_b02199b195311b97.json</x:v>
      </x:c>
    </x:row>
    <x:row r="4651" ht="25" customHeight="1">
      <x:c r="A4651" s="1" t="str">
        <x:v>515190.SH</x:v>
      </x:c>
      <x:c r="B4651" s="7" t="d">
        <x:v>2026-08-06T00:00:00.000Z</x:v>
      </x:c>
      <x:c r="C4651" s="8" t="n">
        <x:v>293466100</x:v>
      </x:c>
      <x:c r="D4651" s="9" t="n">
        <x:v>1.6481</x:v>
      </x:c>
      <x:c r="E4651" s="9" t="n">
        <x:f>IF(COUNT(C4651:D4651)=2,C4651*D4651/100000000,"n.a.")</x:f>
        <x:v>4.8366147941</x:v>
      </x:c>
      <x:c r="F4651" s="1" t="str">
        <x:v>get_fund_holders_4a5b486412b93368.json</x:v>
      </x:c>
      <x:c r="G4651" s="1" t="str">
        <x:v>get_fund_performance_d3b8a29dbfda12d5.json</x:v>
      </x:c>
    </x:row>
    <x:row r="4652" ht="25" customHeight="1">
      <x:c r="A4652" s="1" t="str">
        <x:v>515310.SH</x:v>
      </x:c>
      <x:c r="B4652" s="7" t="d">
        <x:v>2026-08-06T00:00:00.000Z</x:v>
      </x:c>
      <x:c r="C4652" s="8" t="n">
        <x:v>349611200</x:v>
      </x:c>
      <x:c r="D4652" s="9" t="n">
        <x:v>1.3999</x:v>
      </x:c>
      <x:c r="E4652" s="9" t="n">
        <x:f>IF(COUNT(C4652:D4652)=2,C4652*D4652/100000000,"n.a.")</x:f>
        <x:v>4.8942071888</x:v>
      </x:c>
      <x:c r="F4652" s="1" t="str">
        <x:v>get_fund_holders_9654d298fd7411b0.json</x:v>
      </x:c>
      <x:c r="G4652" s="1" t="str">
        <x:v>get_fund_performance_1d4a9808e8556da1.json</x:v>
      </x:c>
    </x:row>
    <x:row r="4653" ht="25" customHeight="1">
      <x:c r="A4653" s="1" t="str">
        <x:v>515330.SH</x:v>
      </x:c>
      <x:c r="B4653" s="7" t="d">
        <x:v>2026-08-06T00:00:00.000Z</x:v>
      </x:c>
      <x:c r="C4653" s="8" t="n">
        <x:v>6566709500</x:v>
      </x:c>
      <x:c r="D4653" s="9" t="n">
        <x:v>1.3539</x:v>
      </x:c>
      <x:c r="E4653" s="9" t="n">
        <x:f>IF(COUNT(C4653:D4653)=2,C4653*D4653/100000000,"n.a.")</x:f>
        <x:v>88.90667992050001</x:v>
      </x:c>
      <x:c r="F4653" s="1" t="str">
        <x:v>get_fund_holders_8112bcd006961a9d.json</x:v>
      </x:c>
      <x:c r="G4653" s="1" t="str">
        <x:v>get_fund_performance_11643907f3f83e2c.json</x:v>
      </x:c>
    </x:row>
    <x:row r="4654" ht="25" customHeight="1">
      <x:c r="A4654" s="1" t="str">
        <x:v>515350.SH</x:v>
      </x:c>
      <x:c r="B4654" s="7" t="d">
        <x:v>2026-08-06T00:00:00.000Z</x:v>
      </x:c>
      <x:c r="C4654" s="8" t="n">
        <x:v>11699200</x:v>
      </x:c>
      <x:c r="D4654" s="9" t="n">
        <x:v>6.3154</x:v>
      </x:c>
      <x:c r="E4654" s="9" t="n">
        <x:f>IF(COUNT(C4654:D4654)=2,C4654*D4654/100000000,"n.a.")</x:f>
        <x:v>0.7388512768000001</x:v>
      </x:c>
      <x:c r="F4654" s="1" t="str">
        <x:v>get_fund_holders_f7a0251fa6d4d112.json</x:v>
      </x:c>
      <x:c r="G4654" s="1" t="str">
        <x:v>get_fund_performance_f34761a2b46b9330.json</x:v>
      </x:c>
    </x:row>
    <x:row r="4655" ht="25" customHeight="1">
      <x:c r="A4655" s="1" t="str">
        <x:v>515360.SH</x:v>
      </x:c>
      <x:c r="B4655" s="7" t="d">
        <x:v>2026-08-06T00:00:00.000Z</x:v>
      </x:c>
      <x:c r="C4655" s="8" t="n">
        <x:v>37779300</x:v>
      </x:c>
      <x:c r="D4655" s="9" t="n">
        <x:v>6.7995</x:v>
      </x:c>
      <x:c r="E4655" s="9" t="n">
        <x:f>IF(COUNT(C4655:D4655)=2,C4655*D4655/100000000,"n.a.")</x:f>
        <x:v>2.5688035035</x:v>
      </x:c>
      <x:c r="F4655" s="1" t="str">
        <x:v>get_fund_holders_b20aeadfd65009a9.json</x:v>
      </x:c>
      <x:c r="G4655" s="1" t="str">
        <x:v>get_fund_performance_6f370d8e0a2e9620.json</x:v>
      </x:c>
    </x:row>
    <x:row r="4656" ht="25" customHeight="1">
      <x:c r="A4656" s="1" t="str">
        <x:v>515380.SH</x:v>
      </x:c>
      <x:c r="B4656" s="7" t="d">
        <x:v>2026-08-06T00:00:00.000Z</x:v>
      </x:c>
      <x:c r="C4656" s="8" t="n">
        <x:v>666999800</x:v>
      </x:c>
      <x:c r="D4656" s="9" t="n">
        <x:v>5.4649</x:v>
      </x:c>
      <x:c r="E4656" s="9" t="n">
        <x:f>IF(COUNT(C4656:D4656)=2,C4656*D4656/100000000,"n.a.")</x:f>
        <x:v>36.4508720702</x:v>
      </x:c>
      <x:c r="F4656" s="1" t="str">
        <x:v>get_fund_holders_3073d9fb2fa63b6e.json</x:v>
      </x:c>
      <x:c r="G4656" s="1" t="str">
        <x:v>get_fund_performance_4eee3d47edebe064.json</x:v>
      </x:c>
    </x:row>
    <x:row r="4657" ht="25" customHeight="1">
      <x:c r="A4657" s="1" t="str">
        <x:v>515390.SH</x:v>
      </x:c>
      <x:c r="B4657" s="7" t="d">
        <x:v>2026-08-06T00:00:00.000Z</x:v>
      </x:c>
      <x:c r="C4657" s="8" t="n">
        <x:v>1762683000</x:v>
      </x:c>
      <x:c r="D4657" s="9" t="n">
        <x:v>1.371</x:v>
      </x:c>
      <x:c r="E4657" s="9" t="n">
        <x:f>IF(COUNT(C4657:D4657)=2,C4657*D4657/100000000,"n.a.")</x:f>
        <x:v>24.16638393</x:v>
      </x:c>
      <x:c r="F4657" s="1" t="str">
        <x:v>get_fund_holders_de7653a1c69256fb.json</x:v>
      </x:c>
      <x:c r="G4657" s="1" t="str">
        <x:v>get_fund_performance_84601eddc1c275fe.json</x:v>
      </x:c>
    </x:row>
    <x:row r="4658" ht="25" customHeight="1">
      <x:c r="A4658" s="1" t="str">
        <x:v>515530.SH</x:v>
      </x:c>
      <x:c r="B4658" s="7" t="d">
        <x:v>2026-08-06T00:00:00.000Z</x:v>
      </x:c>
      <x:c r="C4658" s="8" t="n">
        <x:v>13042700</x:v>
      </x:c>
      <x:c r="D4658" s="9" t="n">
        <x:v>4.3251</x:v>
      </x:c>
      <x:c r="E4658" s="9" t="n">
        <x:f>IF(COUNT(C4658:D4658)=2,C4658*D4658/100000000,"n.a.")</x:f>
        <x:v>0.5641098176999999</x:v>
      </x:c>
      <x:c r="F4658" s="1" t="str">
        <x:v>get_fund_holders_c3d87f4218ad4583.json</x:v>
      </x:c>
      <x:c r="G4658" s="1" t="str">
        <x:v>get_fund_performance_02aa700a9df0acc2.json</x:v>
      </x:c>
    </x:row>
    <x:row r="4659" ht="25" customHeight="1">
      <x:c r="A4659" s="1" t="str">
        <x:v>515550.SH</x:v>
      </x:c>
      <x:c r="B4659" s="7" t="d">
        <x:v>2026-08-06T00:00:00.000Z</x:v>
      </x:c>
      <x:c r="C4659" s="8" t="n">
        <x:v>21345700</x:v>
      </x:c>
      <x:c r="D4659" s="9" t="n">
        <x:v>1.7628</x:v>
      </x:c>
      <x:c r="E4659" s="9" t="n">
        <x:f>IF(COUNT(C4659:D4659)=2,C4659*D4659/100000000,"n.a.")</x:f>
        <x:v>0.37628199960000003</x:v>
      </x:c>
      <x:c r="F4659" s="1" t="str">
        <x:v>get_fund_holders_4b6ceb4ab77d2485.json</x:v>
      </x:c>
      <x:c r="G4659" s="1" t="str">
        <x:v>get_fund_performance_b5f4b8ffdfab8d69.json</x:v>
      </x:c>
    </x:row>
    <x:row r="4660" ht="25" customHeight="1">
      <x:c r="A4660" s="1" t="str">
        <x:v>515660.SH</x:v>
      </x:c>
      <x:c r="B4660" s="7" t="d">
        <x:v>2026-08-06T00:00:00.000Z</x:v>
      </x:c>
      <x:c r="C4660" s="8" t="n">
        <x:v>434494200</x:v>
      </x:c>
      <x:c r="D4660" s="9" t="n">
        <x:v>5.8793</x:v>
      </x:c>
      <x:c r="E4660" s="9" t="n">
        <x:f>IF(COUNT(C4660:D4660)=2,C4660*D4660/100000000,"n.a.")</x:f>
        <x:v>25.5452175006</x:v>
      </x:c>
      <x:c r="F4660" s="1" t="str">
        <x:v>get_fund_holders_9f97c20db2568193.json</x:v>
      </x:c>
      <x:c r="G4660" s="1" t="str">
        <x:v>get_fund_performance_cc51021ca3a41cab.json</x:v>
      </x:c>
    </x:row>
    <x:row r="4661" ht="25" customHeight="1">
      <x:c r="A4661" s="1" t="str">
        <x:v>516300.SH</x:v>
      </x:c>
      <x:c r="B4661" s="7" t="d">
        <x:v>2026-08-06T00:00:00.000Z</x:v>
      </x:c>
      <x:c r="C4661" s="8" t="n">
        <x:v>49012600</x:v>
      </x:c>
      <x:c r="D4661" s="9" t="n">
        <x:v>3.1718</x:v>
      </x:c>
      <x:c r="E4661" s="9" t="n">
        <x:f>IF(COUNT(C4661:D4661)=2,C4661*D4661/100000000,"n.a.")</x:f>
        <x:v>1.5545816468</x:v>
      </x:c>
      <x:c r="F4661" s="1" t="str">
        <x:v>get_fund_holders_297fc90dcb4e9518.json</x:v>
      </x:c>
      <x:c r="G4661" s="1" t="str">
        <x:v>get_fund_performance_76033c52f8ce0ced.json</x:v>
      </x:c>
    </x:row>
    <x:row r="4662" ht="25" customHeight="1">
      <x:c r="A4662" s="1" t="str">
        <x:v>560010.SH</x:v>
      </x:c>
      <x:c r="B4662" s="7" t="d">
        <x:v>2026-08-06T00:00:00.000Z</x:v>
      </x:c>
      <x:c r="C4662" s="8" t="n">
        <x:v>2378621700</x:v>
      </x:c>
      <x:c r="D4662" s="9" t="n">
        <x:v>3.1291</x:v>
      </x:c>
      <x:c r="E4662" s="9" t="n">
        <x:f>IF(COUNT(C4662:D4662)=2,C4662*D4662/100000000,"n.a.")</x:f>
        <x:v>74.4294516147</x:v>
      </x:c>
      <x:c r="F4662" s="1" t="str">
        <x:v>get_fund_holders_6873838444356b70.json</x:v>
      </x:c>
      <x:c r="G4662" s="1" t="str">
        <x:v>get_fund_performance_c16a854f012da14c.json</x:v>
      </x:c>
    </x:row>
    <x:row r="4663" ht="25" customHeight="1">
      <x:c r="A4663" s="1" t="str">
        <x:v>560110.SH</x:v>
      </x:c>
      <x:c r="B4663" s="7" t="d">
        <x:v>2026-08-06T00:00:00.000Z</x:v>
      </x:c>
      <x:c r="C4663" s="8" t="n">
        <x:v>361903500</x:v>
      </x:c>
      <x:c r="D4663" s="9" t="n">
        <x:v>1.1311</x:v>
      </x:c>
      <x:c r="E4663" s="9" t="n">
        <x:f>IF(COUNT(C4663:D4663)=2,C4663*D4663/100000000,"n.a.")</x:f>
        <x:v>4.0934904885000005</x:v>
      </x:c>
      <x:c r="F4663" s="1" t="str">
        <x:v>get_fund_holders_297fc90dcb4e9518.json</x:v>
      </x:c>
      <x:c r="G4663" s="1" t="str">
        <x:v>get_fund_performance_76033c52f8ce0ced.json</x:v>
      </x:c>
    </x:row>
    <x:row r="4664" ht="25" customHeight="1">
      <x:c r="A4664" s="1" t="str">
        <x:v>560220.SH</x:v>
      </x:c>
      <x:c r="B4664" s="7" t="d">
        <x:v>2026-08-06T00:00:00.000Z</x:v>
      </x:c>
      <x:c r="C4664" s="8" t="n">
        <x:v>66717000</x:v>
      </x:c>
      <x:c r="D4664" s="9" t="n">
        <x:v>1.388</x:v>
      </x:c>
      <x:c r="E4664" s="9" t="n">
        <x:f>IF(COUNT(C4664:D4664)=2,C4664*D4664/100000000,"n.a.")</x:f>
        <x:v>0.92603196</x:v>
      </x:c>
      <x:c r="F4664" s="1" t="str">
        <x:v>get_fund_holders_fc050ecb223266b2.json</x:v>
      </x:c>
      <x:c r="G4664" s="1" t="str">
        <x:v>get_fund_performance_64e81de3617dc384.json</x:v>
      </x:c>
    </x:row>
    <x:row r="4665" ht="25" customHeight="1">
      <x:c r="A4665" s="1" t="str">
        <x:v>561350.SH</x:v>
      </x:c>
      <x:c r="B4665" s="7" t="d">
        <x:v>2026-08-06T00:00:00.000Z</x:v>
      </x:c>
      <x:c r="C4665" s="8" t="n">
        <x:v>106700000</x:v>
      </x:c>
      <x:c r="D4665" s="9" t="n">
        <x:v>1.2454</x:v>
      </x:c>
      <x:c r="E4665" s="9" t="n">
        <x:f>IF(COUNT(C4665:D4665)=2,C4665*D4665/100000000,"n.a.")</x:f>
        <x:v>1.3288418</x:v>
      </x:c>
      <x:c r="F4665" s="1" t="str">
        <x:v>get_fund_holders_13991b14672a9e5b.json</x:v>
      </x:c>
      <x:c r="G4665" s="1" t="str">
        <x:v>get_fund_performance_0e4c5b8e47ee8e76.json</x:v>
      </x:c>
    </x:row>
    <x:row r="4666" ht="25" customHeight="1">
      <x:c r="A4666" s="1" t="str">
        <x:v>561370.SH</x:v>
      </x:c>
      <x:c r="B4666" s="7" t="d">
        <x:v>2026-08-06T00:00:00.000Z</x:v>
      </x:c>
      <x:c r="C4666" s="8" t="n">
        <x:v>32356000</x:v>
      </x:c>
      <x:c r="D4666" s="9" t="n">
        <x:v>1.3733</x:v>
      </x:c>
      <x:c r="E4666" s="9" t="n">
        <x:f>IF(COUNT(C4666:D4666)=2,C4666*D4666/100000000,"n.a.")</x:f>
        <x:v>0.44434494799999996</x:v>
      </x:c>
      <x:c r="F4666" s="1" t="str">
        <x:v>get_fund_holders_2726ab4790466ee0.json</x:v>
      </x:c>
      <x:c r="G4666" s="1" t="str">
        <x:v>get_fund_performance_cb9287801365b0fc.json</x:v>
      </x:c>
    </x:row>
    <x:row r="4667" ht="25" customHeight="1">
      <x:c r="A4667" s="1" t="str">
        <x:v>561930.SH</x:v>
      </x:c>
      <x:c r="B4667" s="7" t="d">
        <x:v>2026-08-06T00:00:00.000Z</x:v>
      </x:c>
      <x:c r="C4667" s="8" t="n">
        <x:v>205260600</x:v>
      </x:c>
      <x:c r="D4667" s="9" t="n">
        <x:v>1.5788</x:v>
      </x:c>
      <x:c r="E4667" s="9" t="n">
        <x:f>IF(COUNT(C4667:D4667)=2,C4667*D4667/100000000,"n.a.")</x:f>
        <x:v>3.2406543527999996</x:v>
      </x:c>
      <x:c r="F4667" s="1" t="str">
        <x:v>get_fund_holders_f7a0251fa6d4d112.json</x:v>
      </x:c>
      <x:c r="G4667" s="1" t="str">
        <x:v>get_fund_performance_f34761a2b46b9330.json</x:v>
      </x:c>
    </x:row>
    <x:row r="4668" ht="25" customHeight="1">
      <x:c r="A4668" s="1" t="str">
        <x:v>562660.SH</x:v>
      </x:c>
      <x:c r="B4668" s="7" t="d">
        <x:v>2026-08-06T00:00:00.000Z</x:v>
      </x:c>
      <x:c r="C4668" s="8" t="n">
        <x:v>320874000</x:v>
      </x:c>
      <x:c r="D4668" s="9" t="n">
        <x:v>1.7983</x:v>
      </x:c>
      <x:c r="E4668" s="9" t="n">
        <x:f>IF(COUNT(C4668:D4668)=2,C4668*D4668/100000000,"n.a.")</x:f>
        <x:v>5.770277142</x:v>
      </x:c>
      <x:c r="F4668" s="1" t="str">
        <x:v>get_fund_holders_a10e2190a42af2eb.json</x:v>
      </x:c>
      <x:c r="G4668" s="1" t="str">
        <x:v>get_fund_performance_074fe7c4861a32c8.json</x:v>
      </x:c>
    </x:row>
    <x:row r="4669" ht="25" customHeight="1">
      <x:c r="A4669" s="1" t="str">
        <x:v>563200.SH</x:v>
      </x:c>
      <x:c r="B4669" s="7" t="d">
        <x:v>2026-08-06T00:00:00.000Z</x:v>
      </x:c>
      <x:c r="C4669" s="8" t="n">
        <x:v>63458800</x:v>
      </x:c>
      <x:c r="D4669" s="9" t="n">
        <x:v>1.4709</x:v>
      </x:c>
      <x:c r="E4669" s="9" t="n">
        <x:f>IF(COUNT(C4669:D4669)=2,C4669*D4669/100000000,"n.a.")</x:f>
        <x:v>0.9334154892000001</x:v>
      </x:c>
      <x:c r="F4669" s="1" t="str">
        <x:v>get_fund_holders_fc050ecb223266b2.json</x:v>
      </x:c>
      <x:c r="G4669" s="1" t="str">
        <x:v>get_fund_performance_64e81de3617dc384.json</x:v>
      </x:c>
    </x:row>
    <x:row r="4670" ht="25" customHeight="1">
      <x:c r="A4670" s="1" t="str">
        <x:v>563300.SH</x:v>
      </x:c>
      <x:c r="B4670" s="7" t="d">
        <x:v>2026-08-06T00:00:00.000Z</x:v>
      </x:c>
      <x:c r="C4670" s="8" t="n">
        <x:v>6083674000</x:v>
      </x:c>
      <x:c r="D4670" s="9" t="n">
        <x:v>1.3794</x:v>
      </x:c>
      <x:c r="E4670" s="9" t="n">
        <x:f>IF(COUNT(C4670:D4670)=2,C4670*D4670/100000000,"n.a.")</x:f>
        <x:v>83.918199156</x:v>
      </x:c>
      <x:c r="F4670" s="1" t="str">
        <x:v>get_fund_holders_a10e2190a42af2eb.json</x:v>
      </x:c>
      <x:c r="G4670" s="1" t="str">
        <x:v>get_fund_performance_074fe7c4861a32c8.json</x:v>
      </x:c>
    </x:row>
    <x:row r="4671" ht="25" customHeight="1">
      <x:c r="A4671" s="1" t="str">
        <x:v>563520.SH</x:v>
      </x:c>
      <x:c r="B4671" s="7" t="d">
        <x:v>2026-08-06T00:00:00.000Z</x:v>
      </x:c>
      <x:c r="C4671" s="8" t="n">
        <x:v>430065000</x:v>
      </x:c>
      <x:c r="D4671" s="9" t="n">
        <x:v>1.2095</x:v>
      </x:c>
      <x:c r="E4671" s="9" t="n">
        <x:f>IF(COUNT(C4671:D4671)=2,C4671*D4671/100000000,"n.a.")</x:f>
        <x:v>5.201636175</x:v>
      </x:c>
      <x:c r="F4671" s="1" t="str">
        <x:v>get_fund_holders_1e677b142657289e.json</x:v>
      </x:c>
      <x:c r="G4671" s="1" t="str">
        <x:v>get_fund_performance_32b153f453e65745.json</x:v>
      </x:c>
    </x:row>
    <x:row r="4672" ht="25" customHeight="1">
      <x:c r="A4672" s="1" t="str">
        <x:v>563750.SH</x:v>
      </x:c>
      <x:c r="B4672" s="7" t="d">
        <x:v>2026-08-06T00:00:00.000Z</x:v>
      </x:c>
      <x:c r="C4672" s="8" t="n">
        <x:v>354737000</x:v>
      </x:c>
      <x:c r="D4672" s="9" t="n">
        <x:v>1.0934</x:v>
      </x:c>
      <x:c r="E4672" s="9" t="n">
        <x:f>IF(COUNT(C4672:D4672)=2,C4672*D4672/100000000,"n.a.")</x:f>
        <x:v>3.8786943579999997</x:v>
      </x:c>
      <x:c r="F4672" s="1" t="str">
        <x:v>get_fund_holders_3a509cba2b0c91ea.json</x:v>
      </x:c>
      <x:c r="G4672" s="1" t="str">
        <x:v>get_fund_performance_aa085c9cb9fda8b6.json</x:v>
      </x:c>
    </x:row>
    <x:row r="4673" ht="25" customHeight="1">
      <x:c r="A4673" s="1" t="str">
        <x:v>588000.SH</x:v>
      </x:c>
      <x:c r="B4673" s="7" t="d">
        <x:v>2026-08-06T00:00:00.000Z</x:v>
      </x:c>
      <x:c r="C4673" s="8" t="n">
        <x:v>50288668200</x:v>
      </x:c>
      <x:c r="D4673" s="9" t="n">
        <x:v>1.7954</x:v>
      </x:c>
      <x:c r="E4673" s="9" t="n">
        <x:f>IF(COUNT(C4673:D4673)=2,C4673*D4673/100000000,"n.a.")</x:f>
        <x:v>902.8827488628</x:v>
      </x:c>
      <x:c r="F4673" s="1" t="str">
        <x:v>get_fund_holders_d7a48f04a3675863.json</x:v>
      </x:c>
      <x:c r="G4673" s="1" t="str">
        <x:v>get_fund_performance_8e72c41e3db9b3ba.json</x:v>
      </x:c>
    </x:row>
    <x:row r="4674" ht="25" customHeight="1">
      <x:c r="A4674" s="1" t="str">
        <x:v>588040.SH</x:v>
      </x:c>
      <x:c r="B4674" s="7" t="d">
        <x:v>2026-08-06T00:00:00.000Z</x:v>
      </x:c>
      <x:c r="C4674" s="8" t="n">
        <x:v>143889000</x:v>
      </x:c>
      <x:c r="D4674" s="9" t="n">
        <x:v>1.7281</x:v>
      </x:c>
      <x:c r="E4674" s="9" t="n">
        <x:f>IF(COUNT(C4674:D4674)=2,C4674*D4674/100000000,"n.a.")</x:f>
        <x:v>2.486545809</x:v>
      </x:c>
      <x:c r="F4674" s="1" t="str">
        <x:v>get_fund_holders_289aa24890e2120f.json</x:v>
      </x:c>
      <x:c r="G4674" s="1" t="str">
        <x:v>get_fund_performance_132f843fe326f0e9.json</x:v>
      </x:c>
    </x:row>
    <x:row r="4675" ht="25" customHeight="1">
      <x:c r="A4675" s="1" t="str">
        <x:v>588050.SH</x:v>
      </x:c>
      <x:c r="B4675" s="7" t="d">
        <x:v>2026-08-06T00:00:00.000Z</x:v>
      </x:c>
      <x:c r="C4675" s="8" t="n">
        <x:v>6243241300</x:v>
      </x:c>
      <x:c r="D4675" s="9" t="n">
        <x:v>1.7434</x:v>
      </x:c>
      <x:c r="E4675" s="9" t="n">
        <x:f>IF(COUNT(C4675:D4675)=2,C4675*D4675/100000000,"n.a.")</x:f>
        <x:v>108.8446688242</x:v>
      </x:c>
      <x:c r="F4675" s="1" t="str">
        <x:v>get_fund_holders_bf65d0019adb3c3e.json</x:v>
      </x:c>
      <x:c r="G4675" s="1" t="str">
        <x:v>get_fund_performance_dbfdb5899fd5fed8.json</x:v>
      </x:c>
    </x:row>
    <x:row r="4676" ht="25" customHeight="1">
      <x:c r="A4676" s="1" t="str">
        <x:v>588060.SH</x:v>
      </x:c>
      <x:c r="B4676" s="7" t="d">
        <x:v>2026-08-06T00:00:00.000Z</x:v>
      </x:c>
      <x:c r="C4676" s="8" t="n">
        <x:v>7333140000</x:v>
      </x:c>
      <x:c r="D4676" s="9" t="n">
        <x:v>1.0803</x:v>
      </x:c>
      <x:c r="E4676" s="9" t="n">
        <x:f>IF(COUNT(C4676:D4676)=2,C4676*D4676/100000000,"n.a.")</x:f>
        <x:v>79.21991142</x:v>
      </x:c>
      <x:c r="F4676" s="1" t="str">
        <x:v>get_fund_holders_5233c0fc3241a32c.json</x:v>
      </x:c>
      <x:c r="G4676" s="1" t="str">
        <x:v>get_fund_performance_efd396d3cd9bc676.json</x:v>
      </x:c>
    </x:row>
    <x:row r="4677" ht="25" customHeight="1">
      <x:c r="A4677" s="1" t="str">
        <x:v>588080.SH</x:v>
      </x:c>
      <x:c r="B4677" s="7" t="d">
        <x:v>2026-08-06T00:00:00.000Z</x:v>
      </x:c>
      <x:c r="C4677" s="8" t="n">
        <x:v>24079628100</x:v>
      </x:c>
      <x:c r="D4677" s="9" t="n">
        <x:v>1.7406</x:v>
      </x:c>
      <x:c r="E4677" s="9" t="n">
        <x:f>IF(COUNT(C4677:D4677)=2,C4677*D4677/100000000,"n.a.")</x:f>
        <x:v>419.1300067086</x:v>
      </x:c>
      <x:c r="F4677" s="1" t="str">
        <x:v>get_fund_holders_d208616395cf29e5.json</x:v>
      </x:c>
      <x:c r="G4677" s="1" t="str">
        <x:v>get_fund_performance_436bcdb0b10648ba.json</x:v>
      </x:c>
    </x:row>
    <x:row r="4678" ht="25" customHeight="1">
      <x:c r="A4678" s="1" t="str">
        <x:v>588090.SH</x:v>
      </x:c>
      <x:c r="B4678" s="7" t="d">
        <x:v>2026-08-06T00:00:00.000Z</x:v>
      </x:c>
      <x:c r="C4678" s="8" t="n">
        <x:v>2847072800</x:v>
      </x:c>
      <x:c r="D4678" s="9" t="n">
        <x:v>1.7494</x:v>
      </x:c>
      <x:c r="E4678" s="9" t="n">
        <x:f>IF(COUNT(C4678:D4678)=2,C4678*D4678/100000000,"n.a.")</x:f>
        <x:v>49.806691563200005</x:v>
      </x:c>
      <x:c r="F4678" s="1" t="str">
        <x:v>get_fund_holders_0e8c333096cb6d9b.json</x:v>
      </x:c>
      <x:c r="G4678" s="1" t="str">
        <x:v>get_fund_performance_5d7f4203664c3089.json</x:v>
      </x:c>
    </x:row>
    <x:row r="4679" ht="25" customHeight="1">
      <x:c r="A4679" s="1" t="str">
        <x:v>588150.SH</x:v>
      </x:c>
      <x:c r="B4679" s="7" t="d">
        <x:v>2026-08-06T00:00:00.000Z</x:v>
      </x:c>
      <x:c r="C4679" s="8" t="n">
        <x:v>366432600</x:v>
      </x:c>
      <x:c r="D4679" s="9" t="n">
        <x:v>1.205</x:v>
      </x:c>
      <x:c r="E4679" s="9" t="n">
        <x:f>IF(COUNT(C4679:D4679)=2,C4679*D4679/100000000,"n.a.")</x:f>
        <x:v>4.41551283</x:v>
      </x:c>
      <x:c r="F4679" s="1" t="str">
        <x:v>get_fund_holders_9969b0d406d0b745.json</x:v>
      </x:c>
      <x:c r="G4679" s="1" t="str">
        <x:v>get_fund_performance_e05a94b547791553.json</x:v>
      </x:c>
    </x:row>
    <x:row r="4680" ht="25" customHeight="1">
      <x:c r="A4680" s="1" t="str">
        <x:v>588180.SH</x:v>
      </x:c>
      <x:c r="B4680" s="7" t="d">
        <x:v>2026-08-06T00:00:00.000Z</x:v>
      </x:c>
      <x:c r="C4680" s="8" t="n">
        <x:v>720853700</x:v>
      </x:c>
      <x:c r="D4680" s="9" t="n">
        <x:v>1.1086</x:v>
      </x:c>
      <x:c r="E4680" s="9" t="n">
        <x:f>IF(COUNT(C4680:D4680)=2,C4680*D4680/100000000,"n.a.")</x:f>
        <x:v>7.991384118200001</x:v>
      </x:c>
      <x:c r="F4680" s="1" t="str">
        <x:v>get_fund_holders_a16d4a3c86b477e3.json</x:v>
      </x:c>
      <x:c r="G4680" s="1" t="str">
        <x:v>get_fund_performance_dbfdb5899fd5fed8.json</x:v>
      </x:c>
    </x:row>
    <x:row r="4681" ht="25" customHeight="1">
      <x:c r="A4681" s="1" t="str">
        <x:v>588280.SH</x:v>
      </x:c>
      <x:c r="B4681" s="7" t="d">
        <x:v>2026-08-06T00:00:00.000Z</x:v>
      </x:c>
      <x:c r="C4681" s="8" t="n">
        <x:v>372121000</x:v>
      </x:c>
      <x:c r="D4681" s="9" t="n">
        <x:v>1.224</x:v>
      </x:c>
      <x:c r="E4681" s="9" t="n">
        <x:f>IF(COUNT(C4681:D4681)=2,C4681*D4681/100000000,"n.a.")</x:f>
        <x:v>4.55476104</x:v>
      </x:c>
      <x:c r="F4681" s="1" t="str">
        <x:v>get_fund_holders_e06a4127f41e102c.json</x:v>
      </x:c>
      <x:c r="G4681" s="1" t="str">
        <x:v>get_fund_performance_40a67205fc558839.json</x:v>
      </x:c>
    </x:row>
    <x:row r="4682" ht="25" customHeight="1">
      <x:c r="A4682" s="1" t="str">
        <x:v>588720.SH</x:v>
      </x:c>
      <x:c r="B4682" s="7" t="d">
        <x:v>2026-08-06T00:00:00.000Z</x:v>
      </x:c>
      <x:c r="C4682" s="8" t="n">
        <x:v>104741800</x:v>
      </x:c>
      <x:c r="D4682" s="9" t="n">
        <x:v>1.7271</x:v>
      </x:c>
      <x:c r="E4682" s="9" t="n">
        <x:f>IF(COUNT(C4682:D4682)=2,C4682*D4682/100000000,"n.a.")</x:f>
        <x:v>1.8089956278000001</x:v>
      </x:c>
      <x:c r="F4682" s="1" t="str">
        <x:v>get_fund_holders_522e7c68c534d3b2.json</x:v>
      </x:c>
      <x:c r="G4682" s="1" t="str">
        <x:v>get_fund_performance_5d7f4203664c3089.json</x:v>
      </x:c>
    </x:row>
    <x:row r="4683" ht="25" customHeight="1">
      <x:c r="A4683" s="1" t="str">
        <x:v>588840.SH</x:v>
      </x:c>
      <x:c r="B4683" s="7" t="d">
        <x:v>2026-08-06T00:00:00.000Z</x:v>
      </x:c>
      <x:c r="C4683" s="8" t="n">
        <x:v>58236000</x:v>
      </x:c>
      <x:c r="D4683" s="9" t="n">
        <x:v>1.5737</x:v>
      </x:c>
      <x:c r="E4683" s="9" t="n">
        <x:f>IF(COUNT(C4683:D4683)=2,C4683*D4683/100000000,"n.a.")</x:f>
        <x:v>0.916459932</x:v>
      </x:c>
      <x:c r="F4683" s="1" t="str">
        <x:v>get_fund_holders_0b63176527658f63.json</x:v>
      </x:c>
      <x:c r="G4683" s="1" t="str">
        <x:v>get_fund_performance_132f843fe326f0e9.json</x:v>
      </x:c>
    </x:row>
    <x:row r="4684" ht="25" customHeight="1">
      <x:c r="A4684" s="1" t="str">
        <x:v>588870.SH</x:v>
      </x:c>
      <x:c r="B4684" s="7" t="d">
        <x:v>2026-08-06T00:00:00.000Z</x:v>
      </x:c>
      <x:c r="C4684" s="8" t="n">
        <x:v>713552000</x:v>
      </x:c>
      <x:c r="D4684" s="9" t="n">
        <x:v>1.7257</x:v>
      </x:c>
      <x:c r="E4684" s="9" t="n">
        <x:f>IF(COUNT(C4684:D4684)=2,C4684*D4684/100000000,"n.a.")</x:f>
        <x:v>12.313766864000002</x:v>
      </x:c>
      <x:c r="F4684" s="1" t="str">
        <x:v>get_fund_holders_caa4c3c02f912995.json</x:v>
      </x:c>
      <x:c r="G4684" s="1" t="str">
        <x:v>get_fund_performance_efd396d3cd9bc676.json</x:v>
      </x:c>
    </x:row>
    <x:row r="4685" ht="25" customHeight="1">
      <x:c r="A4685" s="1" t="str">
        <x:v>588940.SH</x:v>
      </x:c>
      <x:c r="B4685" s="7" t="d">
        <x:v>2026-08-06T00:00:00.000Z</x:v>
      </x:c>
      <x:c r="C4685" s="8" t="n">
        <x:v>2768840000</x:v>
      </x:c>
      <x:c r="D4685" s="9" t="n">
        <x:v>0.8803</x:v>
      </x:c>
      <x:c r="E4685" s="9" t="n">
        <x:f>IF(COUNT(C4685:D4685)=2,C4685*D4685/100000000,"n.a.")</x:f>
        <x:v>24.37409852</x:v>
      </x:c>
      <x:c r="F4685" s="1" t="str">
        <x:v>get_fund_holders_dd0a9debd3f4f444.json</x:v>
      </x:c>
      <x:c r="G4685" s="1" t="str">
        <x:v>get_fund_performance_45fcf26c430218d7.json</x:v>
      </x:c>
    </x:row>
    <x:row r="4686" ht="25" customHeight="1">
      <x:c r="A4686" s="1" t="str">
        <x:v>588950.SH</x:v>
      </x:c>
      <x:c r="B4686" s="7" t="d">
        <x:v>2026-08-06T00:00:00.000Z</x:v>
      </x:c>
      <x:c r="C4686" s="8" t="n">
        <x:v>578729700</x:v>
      </x:c>
      <x:c r="D4686" s="9" t="n">
        <x:v>1.7773</x:v>
      </x:c>
      <x:c r="E4686" s="9" t="n">
        <x:f>IF(COUNT(C4686:D4686)=2,C4686*D4686/100000000,"n.a.")</x:f>
        <x:v>10.285762958100001</x:v>
      </x:c>
      <x:c r="F4686" s="1" t="str">
        <x:v>get_fund_holders_d208616395cf29e5.json</x:v>
      </x:c>
      <x:c r="G4686" s="1" t="str">
        <x:v>get_fund_performance_436bcdb0b10648ba.json</x:v>
      </x:c>
    </x:row>
    <x:row r="4687" ht="25" customHeight="1">
      <x:c r="A4687" s="1" t="str">
        <x:v>589150.SH</x:v>
      </x:c>
      <x:c r="B4687" s="7" t="d">
        <x:v>2026-08-06T00:00:00.000Z</x:v>
      </x:c>
      <x:c r="C4687" s="8" t="n">
        <x:v>753437200</x:v>
      </x:c>
      <x:c r="D4687" s="9" t="n">
        <x:v>1.2314</x:v>
      </x:c>
      <x:c r="E4687" s="9" t="n">
        <x:f>IF(COUNT(C4687:D4687)=2,C4687*D4687/100000000,"n.a.")</x:f>
        <x:v>9.277825680800001</x:v>
      </x:c>
      <x:c r="F4687" s="1" t="str">
        <x:v>get_fund_holders_9969b0d406d0b745.json</x:v>
      </x:c>
      <x:c r="G4687" s="1" t="str">
        <x:v>get_fund_performance_e05a94b547791553.json</x:v>
      </x:c>
    </x:row>
    <x:row r="4688" ht="25" customHeight="1">
      <x:c r="A4688" s="1" t="str">
        <x:v>589360.SH</x:v>
      </x:c>
      <x:c r="B4688" s="7" t="d">
        <x:v>2026-08-06T00:00:00.000Z</x:v>
      </x:c>
      <x:c r="C4688" s="8" t="n">
        <x:v>2579174000</x:v>
      </x:c>
      <x:c r="D4688" s="9" t="n">
        <x:v>0.8782</x:v>
      </x:c>
      <x:c r="E4688" s="9" t="n">
        <x:f>IF(COUNT(C4688:D4688)=2,C4688*D4688/100000000,"n.a.")</x:f>
        <x:v>22.650306067999995</x:v>
      </x:c>
      <x:c r="F4688" s="1" t="str">
        <x:v>get_fund_holders_6945901b696ca7c1.json</x:v>
      </x:c>
      <x:c r="G4688" s="1" t="str">
        <x:v>get_fund_performance_471c330b09cc8ef2.json</x:v>
      </x:c>
    </x:row>
    <x:row r="4689" ht="25" customHeight="1">
      <x:c r="A4689" s="1" t="str">
        <x:v>589850.SH</x:v>
      </x:c>
      <x:c r="B4689" s="7" t="d">
        <x:v>2026-08-06T00:00:00.000Z</x:v>
      </x:c>
      <x:c r="C4689" s="8" t="n">
        <x:v>745057000</x:v>
      </x:c>
      <x:c r="D4689" s="9" t="n">
        <x:v>1.6304</x:v>
      </x:c>
      <x:c r="E4689" s="9" t="n">
        <x:f>IF(COUNT(C4689:D4689)=2,C4689*D4689/100000000,"n.a.")</x:f>
        <x:v>12.147409328</x:v>
      </x:c>
      <x:c r="F4689" s="1" t="str">
        <x:v>get_fund_holders_d7a48f04a3675863.json</x:v>
      </x:c>
      <x:c r="G4689" s="1" t="str">
        <x:v>get_fund_performance_8e72c41e3db9b3ba.json</x:v>
      </x:c>
    </x:row>
    <x:row r="4690" ht="25" customHeight="1">
      <x:c r="A4690" s="1" t="str">
        <x:v>159205.SZ</x:v>
      </x:c>
      <x:c r="B4690" s="7" t="d">
        <x:v>2026-08-07T00:00:00.000Z</x:v>
      </x:c>
      <x:c r="C4690" s="8" t="n">
        <x:v>617056064</x:v>
      </x:c>
      <x:c r="D4690" s="9" t="n">
        <x:v>1.75</x:v>
      </x:c>
      <x:c r="E4690" s="9" t="n">
        <x:f>IF(COUNT(C4690:D4690)=2,C4690*D4690/100000000,"n.a.")</x:f>
        <x:v>10.79848112</x:v>
      </x:c>
      <x:c r="F4690" s="1" t="str">
        <x:v>get_fund_holders_64d306ee9b66736e.json</x:v>
      </x:c>
      <x:c r="G4690" s="1" t="str">
        <x:v>get_fund_performance_c5d9d393f6ae77fe.json</x:v>
      </x:c>
    </x:row>
    <x:row r="4691" ht="25" customHeight="1">
      <x:c r="A4691" s="1" t="str">
        <x:v>159247.SZ</x:v>
      </x:c>
      <x:c r="B4691" s="7" t="d">
        <x:v>2026-08-07T00:00:00.000Z</x:v>
      </x:c>
      <x:c r="C4691" s="8" t="n">
        <x:v>413984966</x:v>
      </x:c>
      <x:c r="D4691" s="9" t="n">
        <x:v>1.0704</x:v>
      </x:c>
      <x:c r="E4691" s="9" t="n">
        <x:f>IF(COUNT(C4691:D4691)=2,C4691*D4691/100000000,"n.a.")</x:f>
        <x:v>4.431295076064</x:v>
      </x:c>
      <x:c r="F4691" s="1" t="str">
        <x:v>get_fund_holders_64d306ee9b66736e.json</x:v>
      </x:c>
      <x:c r="G4691" s="1" t="str">
        <x:v>get_fund_performance_c5d9d393f6ae77fe.json</x:v>
      </x:c>
    </x:row>
    <x:row r="4692" ht="25" customHeight="1">
      <x:c r="A4692" s="1" t="str">
        <x:v>159300.SZ</x:v>
      </x:c>
      <x:c r="B4692" s="7" t="d">
        <x:v>2026-08-07T00:00:00.000Z</x:v>
      </x:c>
      <x:c r="C4692" s="8" t="n">
        <x:v>391558097</x:v>
      </x:c>
      <x:c r="D4692" s="9" t="n">
        <x:v>5.0943</x:v>
      </x:c>
      <x:c r="E4692" s="9" t="n">
        <x:f>IF(COUNT(C4692:D4692)=2,C4692*D4692/100000000,"n.a.")</x:f>
        <x:v>19.947144135471</x:v>
      </x:c>
      <x:c r="F4692" s="1" t="str">
        <x:v>get_fund_holders_e3c610ca1c9f0eb0.json</x:v>
      </x:c>
      <x:c r="G4692" s="1" t="str">
        <x:v>get_fund_performance_9f1e6670c3624009.json</x:v>
      </x:c>
    </x:row>
    <x:row r="4693" ht="25" customHeight="1">
      <x:c r="A4693" s="1" t="str">
        <x:v>159330.SZ</x:v>
      </x:c>
      <x:c r="B4693" s="7" t="d">
        <x:v>2026-08-07T00:00:00.000Z</x:v>
      </x:c>
      <x:c r="C4693" s="8" t="n">
        <x:v>458801009</x:v>
      </x:c>
      <x:c r="D4693" s="9" t="n">
        <x:v>1.4674</x:v>
      </x:c>
      <x:c r="E4693" s="9" t="n">
        <x:f>IF(COUNT(C4693:D4693)=2,C4693*D4693/100000000,"n.a.")</x:f>
        <x:v>6.7324460060660005</x:v>
      </x:c>
      <x:c r="F4693" s="1" t="str">
        <x:v>get_fund_holders_f8b20f7f721ba89a.json</x:v>
      </x:c>
      <x:c r="G4693" s="1" t="str">
        <x:v>get_fund_performance_67b0fc66ee0fb86b.json</x:v>
      </x:c>
    </x:row>
    <x:row r="4694" ht="25" customHeight="1">
      <x:c r="A4694" s="1" t="str">
        <x:v>159337.SZ</x:v>
      </x:c>
      <x:c r="B4694" s="7" t="d">
        <x:v>2026-08-07T00:00:00.000Z</x:v>
      </x:c>
      <x:c r="C4694" s="8" t="n">
        <x:v>297710611</x:v>
      </x:c>
      <x:c r="D4694" s="9" t="n">
        <x:v>1.8232</x:v>
      </x:c>
      <x:c r="E4694" s="9" t="n">
        <x:f>IF(COUNT(C4694:D4694)=2,C4694*D4694/100000000,"n.a.")</x:f>
        <x:v>5.427859859751999</x:v>
      </x:c>
      <x:c r="F4694" s="1" t="str">
        <x:v>get_fund_holders_0b4b6b24bc53c031.json</x:v>
      </x:c>
      <x:c r="G4694" s="1" t="str">
        <x:v>get_fund_performance_f5b3631024a466d6.json</x:v>
      </x:c>
    </x:row>
    <x:row r="4695" ht="25" customHeight="1">
      <x:c r="A4695" s="1" t="str">
        <x:v>159393.SZ</x:v>
      </x:c>
      <x:c r="B4695" s="7" t="d">
        <x:v>2026-08-07T00:00:00.000Z</x:v>
      </x:c>
      <x:c r="C4695" s="8" t="n">
        <x:v>85246342</x:v>
      </x:c>
      <x:c r="D4695" s="9" t="n">
        <x:v>5.0354</x:v>
      </x:c>
      <x:c r="E4695" s="9" t="n">
        <x:f>IF(COUNT(C4695:D4695)=2,C4695*D4695/100000000,"n.a.")</x:f>
        <x:v>4.292494305068</x:v>
      </x:c>
      <x:c r="F4695" s="1" t="str">
        <x:v>get_fund_holders_54c0e6c915f04eb3.json</x:v>
      </x:c>
      <x:c r="G4695" s="1" t="str">
        <x:v>get_fund_performance_ac29a0fc0dce02bd.json</x:v>
      </x:c>
    </x:row>
    <x:row r="4696" ht="25" customHeight="1">
      <x:c r="A4696" s="1" t="str">
        <x:v>159500.SZ</x:v>
      </x:c>
      <x:c r="B4696" s="7" t="d">
        <x:v>2026-08-07T00:00:00.000Z</x:v>
      </x:c>
      <x:c r="C4696" s="8" t="n">
        <x:v>235738865</x:v>
      </x:c>
      <x:c r="D4696" s="9" t="n">
        <x:v>1.1963</x:v>
      </x:c>
      <x:c r="E4696" s="9" t="n">
        <x:f>IF(COUNT(C4696:D4696)=2,C4696*D4696/100000000,"n.a.")</x:f>
        <x:v>2.8201440419949995</x:v>
      </x:c>
      <x:c r="F4696" s="1" t="str">
        <x:v>get_fund_holders_07f27e7c49d1a433.json</x:v>
      </x:c>
      <x:c r="G4696" s="1" t="str">
        <x:v>get_fund_performance_fe8b8b7fac060e92.json</x:v>
      </x:c>
    </x:row>
    <x:row r="4697" ht="25" customHeight="1">
      <x:c r="A4697" s="1" t="str">
        <x:v>159531.SZ</x:v>
      </x:c>
      <x:c r="B4697" s="7" t="d">
        <x:v>2026-08-07T00:00:00.000Z</x:v>
      </x:c>
      <x:c r="C4697" s="8" t="n">
        <x:v>1250608406</x:v>
      </x:c>
      <x:c r="D4697" s="9" t="n">
        <x:v>1.4372</x:v>
      </x:c>
      <x:c r="E4697" s="9" t="n">
        <x:f>IF(COUNT(C4697:D4697)=2,C4697*D4697/100000000,"n.a.")</x:f>
        <x:v>17.973744011032</x:v>
      </x:c>
      <x:c r="F4697" s="1" t="str">
        <x:v>get_fund_holders_f179dda76eb08583.json</x:v>
      </x:c>
      <x:c r="G4697" s="1" t="str">
        <x:v>get_fund_performance_5e3d2ca6a0b94a14.json</x:v>
      </x:c>
    </x:row>
    <x:row r="4698" ht="25" customHeight="1">
      <x:c r="A4698" s="1" t="str">
        <x:v>159532.SZ</x:v>
      </x:c>
      <x:c r="B4698" s="7" t="d">
        <x:v>2026-08-07T00:00:00.000Z</x:v>
      </x:c>
      <x:c r="C4698" s="8" t="n">
        <x:v>195564791</x:v>
      </x:c>
      <x:c r="D4698" s="9" t="n">
        <x:v>1.6183</x:v>
      </x:c>
      <x:c r="E4698" s="9" t="n">
        <x:f>IF(COUNT(C4698:D4698)=2,C4698*D4698/100000000,"n.a.")</x:f>
        <x:v>3.1648250127530004</x:v>
      </x:c>
      <x:c r="F4698" s="1" t="str">
        <x:v>get_fund_holders_f179dda76eb08583.json</x:v>
      </x:c>
      <x:c r="G4698" s="1" t="str">
        <x:v>get_fund_performance_5e3d2ca6a0b94a14.json</x:v>
      </x:c>
    </x:row>
    <x:row r="4699" ht="25" customHeight="1">
      <x:c r="A4699" s="1" t="str">
        <x:v>159533.SZ</x:v>
      </x:c>
      <x:c r="B4699" s="7" t="d">
        <x:v>2026-08-07T00:00:00.000Z</x:v>
      </x:c>
      <x:c r="C4699" s="8" t="n">
        <x:v>16458785</x:v>
      </x:c>
      <x:c r="D4699" s="9" t="n">
        <x:v>1.9163</x:v>
      </x:c>
      <x:c r="E4699" s="9" t="n">
        <x:f>IF(COUNT(C4699:D4699)=2,C4699*D4699/100000000,"n.a.")</x:f>
        <x:v>0.315399696955</x:v>
      </x:c>
      <x:c r="F4699" s="1" t="str">
        <x:v>get_fund_holders_f179dda76eb08583.json</x:v>
      </x:c>
      <x:c r="G4699" s="1" t="str">
        <x:v>get_fund_performance_5e3d2ca6a0b94a14.json</x:v>
      </x:c>
    </x:row>
    <x:row r="4700" ht="25" customHeight="1">
      <x:c r="A4700" s="1" t="str">
        <x:v>159535.SZ</x:v>
      </x:c>
      <x:c r="B4700" s="7" t="d">
        <x:v>2026-08-07T00:00:00.000Z</x:v>
      </x:c>
      <x:c r="C4700" s="8" t="n">
        <x:v>25981088</x:v>
      </x:c>
      <x:c r="D4700" s="9" t="n">
        <x:v>1.4702</x:v>
      </x:c>
      <x:c r="E4700" s="9" t="n">
        <x:f>IF(COUNT(C4700:D4700)=2,C4700*D4700/100000000,"n.a.")</x:f>
        <x:v>0.381973955776</x:v>
      </x:c>
      <x:c r="F4700" s="1" t="str">
        <x:v>get_fund_holders_f179dda76eb08583.json</x:v>
      </x:c>
      <x:c r="G4700" s="1" t="str">
        <x:v>get_fund_performance_5e3d2ca6a0b94a14.json</x:v>
      </x:c>
    </x:row>
    <x:row r="4701" ht="25" customHeight="1">
      <x:c r="A4701" s="1" t="str">
        <x:v>159536.SZ</x:v>
      </x:c>
      <x:c r="B4701" s="7" t="d">
        <x:v>2026-08-07T00:00:00.000Z</x:v>
      </x:c>
      <x:c r="C4701" s="8" t="n">
        <x:v>61261589</x:v>
      </x:c>
      <x:c r="D4701" s="9" t="n">
        <x:v>1.3723</x:v>
      </x:c>
      <x:c r="E4701" s="9" t="n">
        <x:f>IF(COUNT(C4701:D4701)=2,C4701*D4701/100000000,"n.a.")</x:f>
        <x:v>0.840692785847</x:v>
      </x:c>
      <x:c r="F4701" s="1" t="str">
        <x:v>get_fund_holders_f179dda76eb08583.json</x:v>
      </x:c>
      <x:c r="G4701" s="1" t="str">
        <x:v>get_fund_performance_5e3d2ca6a0b94a14.json</x:v>
      </x:c>
    </x:row>
    <x:row r="4702" ht="25" customHeight="1">
      <x:c r="A4702" s="1" t="str">
        <x:v>159629.SZ</x:v>
      </x:c>
      <x:c r="B4702" s="7" t="d">
        <x:v>2026-08-07T00:00:00.000Z</x:v>
      </x:c>
      <x:c r="C4702" s="8" t="n">
        <x:v>895252663</x:v>
      </x:c>
      <x:c r="D4702" s="9" t="n">
        <x:v>3.2073</x:v>
      </x:c>
      <x:c r="E4702" s="9" t="n">
        <x:f>IF(COUNT(C4702:D4702)=2,C4702*D4702/100000000,"n.a.")</x:f>
        <x:v>28.713438660399</x:v>
      </x:c>
      <x:c r="F4702" s="1" t="str">
        <x:v>get_fund_holders_f179dda76eb08583.json</x:v>
      </x:c>
      <x:c r="G4702" s="1" t="str">
        <x:v>get_fund_performance_5e3d2ca6a0b94a14.json</x:v>
      </x:c>
    </x:row>
    <x:row r="4703" ht="25" customHeight="1">
      <x:c r="A4703" s="1" t="str">
        <x:v>159633.SZ</x:v>
      </x:c>
      <x:c r="B4703" s="7" t="d">
        <x:v>2026-08-07T00:00:00.000Z</x:v>
      </x:c>
      <x:c r="C4703" s="8" t="n">
        <x:v>1448162658</x:v>
      </x:c>
      <x:c r="D4703" s="9" t="n">
        <x:v>3.2778</x:v>
      </x:c>
      <x:c r="E4703" s="9" t="n">
        <x:f>IF(COUNT(C4703:D4703)=2,C4703*D4703/100000000,"n.a.")</x:f>
        <x:v>47.467875603924</x:v>
      </x:c>
      <x:c r="F4703" s="1" t="str">
        <x:v>get_fund_holders_b1bcc10cf247fe0e.json</x:v>
      </x:c>
      <x:c r="G4703" s="1" t="str">
        <x:v>get_fund_performance_fe8b8b7fac060e92.json</x:v>
      </x:c>
    </x:row>
    <x:row r="4704" ht="25" customHeight="1">
      <x:c r="A4704" s="1" t="str">
        <x:v>159673.SZ</x:v>
      </x:c>
      <x:c r="B4704" s="7" t="d">
        <x:v>2026-08-07T00:00:00.000Z</x:v>
      </x:c>
      <x:c r="C4704" s="8" t="n">
        <x:v>1789528385</x:v>
      </x:c>
      <x:c r="D4704" s="9" t="n">
        <x:v>1.3078</x:v>
      </x:c>
      <x:c r="E4704" s="9" t="n">
        <x:f>IF(COUNT(C4704:D4704)=2,C4704*D4704/100000000,"n.a.")</x:f>
        <x:v>23.403452219030004</x:v>
      </x:c>
      <x:c r="F4704" s="1" t="str">
        <x:v>get_fund_holders_54c0e6c915f04eb3.json</x:v>
      </x:c>
      <x:c r="G4704" s="1" t="str">
        <x:v>get_fund_performance_ac29a0fc0dce02bd.json</x:v>
      </x:c>
    </x:row>
    <x:row r="4705" ht="25" customHeight="1">
      <x:c r="A4705" s="1" t="str">
        <x:v>159808.SZ</x:v>
      </x:c>
      <x:c r="B4705" s="7" t="d">
        <x:v>2026-08-07T00:00:00.000Z</x:v>
      </x:c>
      <x:c r="C4705" s="8" t="n">
        <x:v>51484790</x:v>
      </x:c>
      <x:c r="D4705" s="9" t="n">
        <x:v>1.3808</x:v>
      </x:c>
      <x:c r="E4705" s="9" t="n">
        <x:f>IF(COUNT(C4705:D4705)=2,C4705*D4705/100000000,"n.a.")</x:f>
        <x:v>0.7109019803200001</x:v>
      </x:c>
      <x:c r="F4705" s="1" t="str">
        <x:v>get_fund_holders_ff6b362789e6659c.json</x:v>
      </x:c>
      <x:c r="G4705" s="1" t="str">
        <x:v>get_fund_performance_48ac0f1946b59840.json</x:v>
      </x:c>
    </x:row>
    <x:row r="4706" ht="25" customHeight="1">
      <x:c r="A4706" s="1" t="str">
        <x:v>159810.SZ</x:v>
      </x:c>
      <x:c r="B4706" s="7" t="d">
        <x:v>2026-08-07T00:00:00.000Z</x:v>
      </x:c>
      <x:c r="C4706" s="8" t="n">
        <x:v>57475458</x:v>
      </x:c>
      <x:c r="D4706" s="9" t="n">
        <x:v>1.4343</x:v>
      </x:c>
      <x:c r="E4706" s="9" t="n">
        <x:f>IF(COUNT(C4706:D4706)=2,C4706*D4706/100000000,"n.a.")</x:f>
        <x:v>0.824370494094</x:v>
      </x:c>
      <x:c r="F4706" s="1" t="str">
        <x:v>get_fund_holders_9e62697c8172a908.json</x:v>
      </x:c>
      <x:c r="G4706" s="1" t="str">
        <x:v>get_fund_performance_48ac0f1946b59840.json</x:v>
      </x:c>
    </x:row>
    <x:row r="4707" ht="25" customHeight="1">
      <x:c r="A4707" s="1" t="str">
        <x:v>159820.SZ</x:v>
      </x:c>
      <x:c r="B4707" s="7" t="d">
        <x:v>2026-08-07T00:00:00.000Z</x:v>
      </x:c>
      <x:c r="C4707" s="8" t="n">
        <x:v>1378908470</x:v>
      </x:c>
      <x:c r="D4707" s="9" t="n">
        <x:v>1.3856</x:v>
      </x:c>
      <x:c r="E4707" s="9" t="n">
        <x:f>IF(COUNT(C4707:D4707)=2,C4707*D4707/100000000,"n.a.")</x:f>
        <x:v>19.106155760319997</x:v>
      </x:c>
      <x:c r="F4707" s="1" t="str">
        <x:v>get_fund_holders_c5e285e8172e7221.json</x:v>
      </x:c>
      <x:c r="G4707" s="1" t="str">
        <x:v>get_fund_performance_f5b3631024a466d6.json</x:v>
      </x:c>
    </x:row>
    <x:row r="4708" ht="25" customHeight="1">
      <x:c r="A4708" s="1" t="str">
        <x:v>159821.SZ</x:v>
      </x:c>
      <x:c r="B4708" s="7" t="d">
        <x:v>2026-08-07T00:00:00.000Z</x:v>
      </x:c>
      <x:c r="C4708" s="8" t="n">
        <x:v>60720000</x:v>
      </x:c>
      <x:c r="D4708" s="9" t="n">
        <x:v>1.3423</x:v>
      </x:c>
      <x:c r="E4708" s="9" t="n">
        <x:f>IF(COUNT(C4708:D4708)=2,C4708*D4708/100000000,"n.a.")</x:f>
        <x:v>0.81504456</x:v>
      </x:c>
      <x:c r="F4708" s="1" t="str">
        <x:v>get_fund_holders_64d306ee9b66736e.json</x:v>
      </x:c>
      <x:c r="G4708" s="1" t="str">
        <x:v>get_fund_performance_c5d9d393f6ae77fe.json</x:v>
      </x:c>
    </x:row>
    <x:row r="4709" ht="25" customHeight="1">
      <x:c r="A4709" s="1" t="str">
        <x:v>159845.SZ</x:v>
      </x:c>
      <x:c r="B4709" s="7" t="d">
        <x:v>2026-08-07T00:00:00.000Z</x:v>
      </x:c>
      <x:c r="C4709" s="8" t="n">
        <x:v>3693425606</x:v>
      </x:c>
      <x:c r="D4709" s="9" t="n">
        <x:v>3.1936</x:v>
      </x:c>
      <x:c r="E4709" s="9" t="n">
        <x:f>IF(COUNT(C4709:D4709)=2,C4709*D4709/100000000,"n.a.")</x:f>
        <x:v>117.953240153216</x:v>
      </x:c>
      <x:c r="F4709" s="1" t="str">
        <x:v>get_fund_holders_219064ec1de19509.json</x:v>
      </x:c>
      <x:c r="G4709" s="1" t="str">
        <x:v>get_fund_performance_fe8b8b7fac060e92.json</x:v>
      </x:c>
    </x:row>
    <x:row r="4710" ht="25" customHeight="1">
      <x:c r="A4710" s="1" t="str">
        <x:v>159908.SZ</x:v>
      </x:c>
      <x:c r="B4710" s="7" t="d">
        <x:v>2026-08-07T00:00:00.000Z</x:v>
      </x:c>
      <x:c r="C4710" s="8" t="n">
        <x:v>316229029</x:v>
      </x:c>
      <x:c r="D4710" s="9" t="n">
        <x:v>3.3354</x:v>
      </x:c>
      <x:c r="E4710" s="9" t="n">
        <x:f>IF(COUNT(C4710:D4710)=2,C4710*D4710/100000000,"n.a.")</x:f>
        <x:v>10.547503033265999</x:v>
      </x:c>
      <x:c r="F4710" s="1" t="str">
        <x:v>get_fund_holders_64d306ee9b66736e.json</x:v>
      </x:c>
      <x:c r="G4710" s="1" t="str">
        <x:v>get_fund_performance_c5d9d393f6ae77fe.json</x:v>
      </x:c>
    </x:row>
    <x:row r="4711" ht="25" customHeight="1">
      <x:c r="A4711" s="1" t="str">
        <x:v>159915.SZ</x:v>
      </x:c>
      <x:c r="B4711" s="7" t="d">
        <x:v>2026-08-07T00:00:00.000Z</x:v>
      </x:c>
      <x:c r="C4711" s="8" t="n">
        <x:v>18339454936</x:v>
      </x:c>
      <x:c r="D4711" s="9" t="n">
        <x:v>3.5859</x:v>
      </x:c>
      <x:c r="E4711" s="9" t="n">
        <x:f>IF(COUNT(C4711:D4711)=2,C4711*D4711/100000000,"n.a.")</x:f>
        <x:v>657.634514550024</x:v>
      </x:c>
      <x:c r="F4711" s="1" t="str">
        <x:v>get_fund_holders_46ece6ff109bcac5.json</x:v>
      </x:c>
      <x:c r="G4711" s="1" t="str">
        <x:v>get_fund_performance_48ac0f1946b59840.json</x:v>
      </x:c>
    </x:row>
    <x:row r="4712" ht="25" customHeight="1">
      <x:c r="A4712" s="1" t="str">
        <x:v>159919.SZ</x:v>
      </x:c>
      <x:c r="B4712" s="7" t="d">
        <x:v>2026-08-07T00:00:00.000Z</x:v>
      </x:c>
      <x:c r="C4712" s="8" t="n">
        <x:v>6378516676</x:v>
      </x:c>
      <x:c r="D4712" s="9" t="n">
        <x:v>4.9635</x:v>
      </x:c>
      <x:c r="E4712" s="9" t="n">
        <x:f>IF(COUNT(C4712:D4712)=2,C4712*D4712/100000000,"n.a.")</x:f>
        <x:v>316.59767521326</x:v>
      </x:c>
      <x:c r="F4712" s="1" t="str">
        <x:v>get_fund_holders_54c0e6c915f04eb3.json</x:v>
      </x:c>
      <x:c r="G4712" s="1" t="str">
        <x:v>get_fund_performance_ac29a0fc0dce02bd.json</x:v>
      </x:c>
    </x:row>
    <x:row r="4713" ht="25" customHeight="1">
      <x:c r="A4713" s="1" t="str">
        <x:v>159922.SZ</x:v>
      </x:c>
      <x:c r="B4713" s="7" t="d">
        <x:v>2026-08-07T00:00:00.000Z</x:v>
      </x:c>
      <x:c r="C4713" s="8" t="n">
        <x:v>2915676765</x:v>
      </x:c>
      <x:c r="D4713" s="9" t="n">
        <x:v>3.2421</x:v>
      </x:c>
      <x:c r="E4713" s="9" t="n">
        <x:f>IF(COUNT(C4713:D4713)=2,C4713*D4713/100000000,"n.a.")</x:f>
        <x:v>94.52915639806501</x:v>
      </x:c>
      <x:c r="F4713" s="1" t="str">
        <x:v>get_fund_holders_f8b20f7f721ba89a.json</x:v>
      </x:c>
      <x:c r="G4713" s="1" t="str">
        <x:v>get_fund_performance_67b0fc66ee0fb86b.json</x:v>
      </x:c>
    </x:row>
    <x:row r="4714" ht="25" customHeight="1">
      <x:c r="A4714" s="1" t="str">
        <x:v>159925.SZ</x:v>
      </x:c>
      <x:c r="B4714" s="7" t="d">
        <x:v>2026-08-07T00:00:00.000Z</x:v>
      </x:c>
      <x:c r="C4714" s="8" t="n">
        <x:v>580820856</x:v>
      </x:c>
      <x:c r="D4714" s="9" t="n">
        <x:v>4.8269</x:v>
      </x:c>
      <x:c r="E4714" s="9" t="n">
        <x:f>IF(COUNT(C4714:D4714)=2,C4714*D4714/100000000,"n.a.")</x:f>
        <x:v>28.035641898264004</x:v>
      </x:c>
      <x:c r="F4714" s="1" t="str">
        <x:v>get_fund_holders_c503524fd4ff9b5f.json</x:v>
      </x:c>
      <x:c r="G4714" s="1" t="str">
        <x:v>get_fund_performance_9f1e6670c3624009.json</x:v>
      </x:c>
    </x:row>
    <x:row r="4715" ht="25" customHeight="1">
      <x:c r="A4715" s="1" t="str">
        <x:v>159935.SZ</x:v>
      </x:c>
      <x:c r="B4715" s="7" t="d">
        <x:v>2026-08-07T00:00:00.000Z</x:v>
      </x:c>
      <x:c r="C4715" s="8" t="n">
        <x:v>26572956</x:v>
      </x:c>
      <x:c r="D4715" s="9" t="n">
        <x:v>2.5202</x:v>
      </x:c>
      <x:c r="E4715" s="9" t="n">
        <x:f>IF(COUNT(C4715:D4715)=2,C4715*D4715/100000000,"n.a.")</x:f>
        <x:v>0.669691637112</x:v>
      </x:c>
      <x:c r="F4715" s="1" t="str">
        <x:v>get_fund_holders_f8b20f7f721ba89a.json</x:v>
      </x:c>
      <x:c r="G4715" s="1" t="str">
        <x:v>get_fund_performance_67b0fc66ee0fb86b.json</x:v>
      </x:c>
    </x:row>
    <x:row r="4716" ht="25" customHeight="1">
      <x:c r="A4716" s="1" t="str">
        <x:v>159948.SZ</x:v>
      </x:c>
      <x:c r="B4716" s="7" t="d">
        <x:v>2026-08-07T00:00:00.000Z</x:v>
      </x:c>
      <x:c r="C4716" s="8" t="n">
        <x:v>1194697720</x:v>
      </x:c>
      <x:c r="D4716" s="9" t="n">
        <x:v>3.9532</x:v>
      </x:c>
      <x:c r="E4716" s="9" t="n">
        <x:f>IF(COUNT(C4716:D4716)=2,C4716*D4716/100000000,"n.a.")</x:f>
        <x:v>47.22879026704</x:v>
      </x:c>
      <x:c r="F4716" s="1" t="str">
        <x:v>get_fund_holders_64d306ee9b66736e.json</x:v>
      </x:c>
      <x:c r="G4716" s="1" t="str">
        <x:v>get_fund_performance_c5d9d393f6ae77fe.json</x:v>
      </x:c>
    </x:row>
    <x:row r="4717" ht="25" customHeight="1">
      <x:c r="A4717" s="1" t="str">
        <x:v>159952.SZ</x:v>
      </x:c>
      <x:c r="B4717" s="7" t="d">
        <x:v>2026-08-07T00:00:00.000Z</x:v>
      </x:c>
      <x:c r="C4717" s="8" t="n">
        <x:v>5269484929</x:v>
      </x:c>
      <x:c r="D4717" s="9" t="n">
        <x:v>2.1741</x:v>
      </x:c>
      <x:c r="E4717" s="9" t="n">
        <x:f>IF(COUNT(C4717:D4717)=2,C4717*D4717/100000000,"n.a.")</x:f>
        <x:v>114.563871841389</x:v>
      </x:c>
      <x:c r="F4717" s="1" t="str">
        <x:v>get_fund_holders_64d306ee9b66736e.json</x:v>
      </x:c>
      <x:c r="G4717" s="1" t="str">
        <x:v>get_fund_performance_c5d9d393f6ae77fe.json</x:v>
      </x:c>
    </x:row>
    <x:row r="4718" ht="25" customHeight="1">
      <x:c r="A4718" s="1" t="str">
        <x:v>159956.SZ</x:v>
      </x:c>
      <x:c r="B4718" s="7" t="d">
        <x:v>2026-08-07T00:00:00.000Z</x:v>
      </x:c>
      <x:c r="C4718" s="8" t="n">
        <x:v>46978674</x:v>
      </x:c>
      <x:c r="D4718" s="9" t="n">
        <x:v>2.2651</x:v>
      </x:c>
      <x:c r="E4718" s="9" t="n">
        <x:f>IF(COUNT(C4718:D4718)=2,C4718*D4718/100000000,"n.a.")</x:f>
        <x:v>1.064113944774</x:v>
      </x:c>
      <x:c r="F4718" s="1" t="str">
        <x:v>get_fund_holders_64d306ee9b66736e.json</x:v>
      </x:c>
      <x:c r="G4718" s="1" t="str">
        <x:v>get_fund_performance_c5d9d393f6ae77fe.json</x:v>
      </x:c>
    </x:row>
    <x:row r="4719" ht="25" customHeight="1">
      <x:c r="A4719" s="1" t="str">
        <x:v>159957.SZ</x:v>
      </x:c>
      <x:c r="B4719" s="7" t="d">
        <x:v>2026-08-07T00:00:00.000Z</x:v>
      </x:c>
      <x:c r="C4719" s="8" t="n">
        <x:v>1204784560</x:v>
      </x:c>
      <x:c r="D4719" s="9" t="n">
        <x:v>2.3478</x:v>
      </x:c>
      <x:c r="E4719" s="9" t="n">
        <x:f>IF(COUNT(C4719:D4719)=2,C4719*D4719/100000000,"n.a.")</x:f>
        <x:v>28.285931899679998</x:v>
      </x:c>
      <x:c r="F4719" s="1" t="str">
        <x:v>get_fund_holders_46342324345ba8d9.json</x:v>
      </x:c>
      <x:c r="G4719" s="1" t="str">
        <x:v>get_fund_performance_48ac0f1946b59840.json</x:v>
      </x:c>
    </x:row>
    <x:row r="4720" ht="25" customHeight="1">
      <x:c r="A4720" s="1" t="str">
        <x:v>159958.SZ</x:v>
      </x:c>
      <x:c r="B4720" s="7" t="d">
        <x:v>2026-08-07T00:00:00.000Z</x:v>
      </x:c>
      <x:c r="C4720" s="8" t="n">
        <x:v>228711448</x:v>
      </x:c>
      <x:c r="D4720" s="9" t="n">
        <x:v>2.1614</x:v>
      </x:c>
      <x:c r="E4720" s="9" t="n">
        <x:f>IF(COUNT(C4720:D4720)=2,C4720*D4720/100000000,"n.a.")</x:f>
        <x:v>4.943369237072</x:v>
      </x:c>
      <x:c r="F4720" s="1" t="str">
        <x:v>get_fund_holders_64d306ee9b66736e.json</x:v>
      </x:c>
      <x:c r="G4720" s="1" t="str">
        <x:v>get_fund_performance_c5d9d393f6ae77fe.json</x:v>
      </x:c>
    </x:row>
    <x:row r="4721" ht="25" customHeight="1">
      <x:c r="A4721" s="1" t="str">
        <x:v>159964.SZ</x:v>
      </x:c>
      <x:c r="B4721" s="7" t="d">
        <x:v>2026-08-07T00:00:00.000Z</x:v>
      </x:c>
      <x:c r="C4721" s="8" t="n">
        <x:v>165481881</x:v>
      </x:c>
      <x:c r="D4721" s="9" t="n">
        <x:v>2.3386</x:v>
      </x:c>
      <x:c r="E4721" s="9" t="n">
        <x:f>IF(COUNT(C4721:D4721)=2,C4721*D4721/100000000,"n.a.")</x:f>
        <x:v>3.869959269066</x:v>
      </x:c>
      <x:c r="F4721" s="1" t="str">
        <x:v>get_fund_holders_4595598352e72410.json</x:v>
      </x:c>
      <x:c r="G4721" s="1" t="str">
        <x:v>get_fund_performance_48ac0f1946b59840.json</x:v>
      </x:c>
    </x:row>
    <x:row r="4722" ht="25" customHeight="1">
      <x:c r="A4722" s="1" t="str">
        <x:v>159968.SZ</x:v>
      </x:c>
      <x:c r="B4722" s="7" t="d">
        <x:v>2026-08-07T00:00:00.000Z</x:v>
      </x:c>
      <x:c r="C4722" s="8" t="n">
        <x:v>64895098</x:v>
      </x:c>
      <x:c r="D4722" s="9" t="n">
        <x:v>10.4321</x:v>
      </x:c>
      <x:c r="E4722" s="9" t="n">
        <x:f>IF(COUNT(C4722:D4722)=2,C4722*D4722/100000000,"n.a.")</x:f>
        <x:v>6.769921518458</x:v>
      </x:c>
      <x:c r="F4722" s="1" t="str">
        <x:v>get_fund_holders_2c976ed854f11c7d.json</x:v>
      </x:c>
      <x:c r="G4722" s="1" t="str">
        <x:v>get_fund_performance_f5b3631024a466d6.json</x:v>
      </x:c>
    </x:row>
    <x:row r="4723" ht="25" customHeight="1">
      <x:c r="A4723" s="1" t="str">
        <x:v>159971.SZ</x:v>
      </x:c>
      <x:c r="B4723" s="7" t="d">
        <x:v>2026-08-07T00:00:00.000Z</x:v>
      </x:c>
      <x:c r="C4723" s="8" t="n">
        <x:v>1586020288</x:v>
      </x:c>
      <x:c r="D4723" s="9" t="n">
        <x:v>1.2447</x:v>
      </x:c>
      <x:c r="E4723" s="9" t="n">
        <x:f>IF(COUNT(C4723:D4723)=2,C4723*D4723/100000000,"n.a.")</x:f>
        <x:v>19.741194524736</x:v>
      </x:c>
      <x:c r="F4723" s="1" t="str">
        <x:v>get_fund_holders_ad2b73b2c30e829b.json</x:v>
      </x:c>
      <x:c r="G4723" s="1" t="str">
        <x:v>get_fund_performance_48ac0f1946b59840.json</x:v>
      </x:c>
    </x:row>
    <x:row r="4724" ht="25" customHeight="1">
      <x:c r="A4724" s="1" t="str">
        <x:v>159977.SZ</x:v>
      </x:c>
      <x:c r="B4724" s="7" t="d">
        <x:v>2026-08-07T00:00:00.000Z</x:v>
      </x:c>
      <x:c r="C4724" s="8" t="n">
        <x:v>3445872820</x:v>
      </x:c>
      <x:c r="D4724" s="9" t="n">
        <x:v>1.8574</x:v>
      </x:c>
      <x:c r="E4724" s="9" t="n">
        <x:f>IF(COUNT(C4724:D4724)=2,C4724*D4724/100000000,"n.a.")</x:f>
        <x:v>64.00364175868</x:v>
      </x:c>
      <x:c r="F4724" s="1" t="str">
        <x:v>get_fund_holders_64d306ee9b66736e.json</x:v>
      </x:c>
      <x:c r="G4724" s="1" t="str">
        <x:v>get_fund_performance_c5d9d393f6ae77fe.json</x:v>
      </x:c>
    </x:row>
    <x:row r="4725" ht="25" customHeight="1">
      <x:c r="A4725" s="1" t="str">
        <x:v>159982.SZ</x:v>
      </x:c>
      <x:c r="B4725" s="7" t="d">
        <x:v>2026-08-07T00:00:00.000Z</x:v>
      </x:c>
      <x:c r="C4725" s="8" t="n">
        <x:v>228211253</x:v>
      </x:c>
      <x:c r="D4725" s="9" t="n">
        <x:v>2.1463</x:v>
      </x:c>
      <x:c r="E4725" s="9" t="n">
        <x:f>IF(COUNT(C4725:D4725)=2,C4725*D4725/100000000,"n.a.")</x:f>
        <x:v>4.8980981231389995</x:v>
      </x:c>
      <x:c r="F4725" s="1" t="str">
        <x:v>get_fund_holders_5afc23f4e137d08d.json</x:v>
      </x:c>
      <x:c r="G4725" s="1" t="str">
        <x:v>get_fund_performance_fe8b8b7fac060e92.json</x:v>
      </x:c>
    </x:row>
    <x:row r="4726" ht="25" customHeight="1">
      <x:c r="A4726" s="1" t="str">
        <x:v>510300.SH</x:v>
      </x:c>
      <x:c r="B4726" s="7" t="d">
        <x:v>2026-08-07T00:00:00.000Z</x:v>
      </x:c>
      <x:c r="C4726" s="8" t="n">
        <x:v>25128487700</x:v>
      </x:c>
      <x:c r="D4726" s="9" t="n">
        <x:v>4.7556</x:v>
      </x:c>
      <x:c r="E4726" s="9" t="n">
        <x:f>IF(COUNT(C4726:D4726)=2,C4726*D4726/100000000,"n.a.")</x:f>
        <x:v>1195.0103610612</x:v>
      </x:c>
      <x:c r="F4726" s="1" t="str">
        <x:v>get_fund_holders_d9010c320879a954.json</x:v>
      </x:c>
      <x:c r="G4726" s="1" t="str">
        <x:v>get_fund_performance_9f1e6670c3624009.json</x:v>
      </x:c>
    </x:row>
    <x:row r="4727" ht="25" customHeight="1">
      <x:c r="A4727" s="1" t="str">
        <x:v>510310.SH</x:v>
      </x:c>
      <x:c r="B4727" s="7" t="d">
        <x:v>2026-08-07T00:00:00.000Z</x:v>
      </x:c>
      <x:c r="C4727" s="8" t="n">
        <x:v>11559344000</x:v>
      </x:c>
      <x:c r="D4727" s="9" t="n">
        <x:v>4.6189</x:v>
      </x:c>
      <x:c r="E4727" s="9" t="n">
        <x:f>IF(COUNT(C4727:D4727)=2,C4727*D4727/100000000,"n.a.")</x:f>
        <x:v>533.9145400159999</x:v>
      </x:c>
      <x:c r="F4727" s="1" t="str">
        <x:v>get_fund_holders_f8b20f7f721ba89a.json</x:v>
      </x:c>
      <x:c r="G4727" s="1" t="str">
        <x:v>get_fund_performance_67b0fc66ee0fb86b.json</x:v>
      </x:c>
    </x:row>
    <x:row r="4728" ht="25" customHeight="1">
      <x:c r="A4728" s="1" t="str">
        <x:v>510320.SH</x:v>
      </x:c>
      <x:c r="B4728" s="7" t="d">
        <x:v>2026-08-07T00:00:00.000Z</x:v>
      </x:c>
      <x:c r="C4728" s="8" t="n">
        <x:v>631068500</x:v>
      </x:c>
      <x:c r="D4728" s="9" t="n">
        <x:v>1.2778</x:v>
      </x:c>
      <x:c r="E4728" s="9" t="n">
        <x:f>IF(COUNT(C4728:D4728)=2,C4728*D4728/100000000,"n.a.")</x:f>
        <x:v>8.063793293000002</x:v>
      </x:c>
      <x:c r="F4728" s="1" t="str">
        <x:v>get_fund_holders_54c0e6c915f04eb3.json</x:v>
      </x:c>
      <x:c r="G4728" s="1" t="str">
        <x:v>get_fund_performance_ac29a0fc0dce02bd.json</x:v>
      </x:c>
    </x:row>
    <x:row r="4729" ht="25" customHeight="1">
      <x:c r="A4729" s="1" t="str">
        <x:v>510330.SH</x:v>
      </x:c>
      <x:c r="B4729" s="7" t="d">
        <x:v>2026-08-07T00:00:00.000Z</x:v>
      </x:c>
      <x:c r="C4729" s="8" t="n">
        <x:v>8726649800</x:v>
      </x:c>
      <x:c r="D4729" s="9" t="n">
        <x:v>4.9582</x:v>
      </x:c>
      <x:c r="E4729" s="9" t="n">
        <x:f>IF(COUNT(C4729:D4729)=2,C4729*D4729/100000000,"n.a.")</x:f>
        <x:v>432.68475038360003</x:v>
      </x:c>
      <x:c r="F4729" s="1" t="str">
        <x:v>get_fund_holders_54c0e6c915f04eb3.json</x:v>
      </x:c>
      <x:c r="G4729" s="1" t="str">
        <x:v>get_fund_performance_ac29a0fc0dce02bd.json</x:v>
      </x:c>
    </x:row>
    <x:row r="4730" ht="25" customHeight="1">
      <x:c r="A4730" s="1" t="str">
        <x:v>510350.SH</x:v>
      </x:c>
      <x:c r="B4730" s="7" t="d">
        <x:v>2026-08-07T00:00:00.000Z</x:v>
      </x:c>
      <x:c r="C4730" s="8" t="n">
        <x:v>681414700</x:v>
      </x:c>
      <x:c r="D4730" s="9" t="n">
        <x:v>4.9964</x:v>
      </x:c>
      <x:c r="E4730" s="9" t="n">
        <x:f>IF(COUNT(C4730:D4730)=2,C4730*D4730/100000000,"n.a.")</x:f>
        <x:v>34.0462040708</x:v>
      </x:c>
      <x:c r="F4730" s="1" t="str">
        <x:v>get_fund_holders_9249c2eeff31de5a.json</x:v>
      </x:c>
      <x:c r="G4730" s="1" t="str">
        <x:v>get_fund_performance_9f1e6670c3624009.json</x:v>
      </x:c>
    </x:row>
    <x:row r="4731" ht="25" customHeight="1">
      <x:c r="A4731" s="1" t="str">
        <x:v>510360.SH</x:v>
      </x:c>
      <x:c r="B4731" s="7" t="d">
        <x:v>2026-08-07T00:00:00.000Z</x:v>
      </x:c>
      <x:c r="C4731" s="8" t="n">
        <x:v>1802381200</x:v>
      </x:c>
      <x:c r="D4731" s="9" t="n">
        <x:v>1.8164</x:v>
      </x:c>
      <x:c r="E4731" s="9" t="n">
        <x:f>IF(COUNT(C4731:D4731)=2,C4731*D4731/100000000,"n.a.")</x:f>
        <x:v>32.7384521168</x:v>
      </x:c>
      <x:c r="F4731" s="1" t="str">
        <x:v>get_fund_holders_54c0e6c915f04eb3.json</x:v>
      </x:c>
      <x:c r="G4731" s="1" t="str">
        <x:v>get_fund_performance_ac29a0fc0dce02bd.json</x:v>
      </x:c>
    </x:row>
    <x:row r="4732" ht="25" customHeight="1">
      <x:c r="A4732" s="1" t="str">
        <x:v>510370.SH</x:v>
      </x:c>
      <x:c r="B4732" s="7" t="d">
        <x:v>2026-08-07T00:00:00.000Z</x:v>
      </x:c>
      <x:c r="C4732" s="8" t="n">
        <x:v>87258100</x:v>
      </x:c>
      <x:c r="D4732" s="9" t="n">
        <x:v>1.0541</x:v>
      </x:c>
      <x:c r="E4732" s="9" t="n">
        <x:f>IF(COUNT(C4732:D4732)=2,C4732*D4732/100000000,"n.a.")</x:f>
        <x:v>0.9197876321</x:v>
      </x:c>
      <x:c r="F4732" s="1" t="str">
        <x:v>get_fund_holders_54c0e6c915f04eb3.json</x:v>
      </x:c>
      <x:c r="G4732" s="1" t="str">
        <x:v>get_fund_performance_ac29a0fc0dce02bd.json</x:v>
      </x:c>
    </x:row>
    <x:row r="4733" ht="25" customHeight="1">
      <x:c r="A4733" s="1" t="str">
        <x:v>510380.SH</x:v>
      </x:c>
      <x:c r="B4733" s="7" t="d">
        <x:v>2026-08-07T00:00:00.000Z</x:v>
      </x:c>
      <x:c r="C4733" s="8" t="n">
        <x:v>1488802400</x:v>
      </x:c>
      <x:c r="D4733" s="9" t="n">
        <x:v>1.4152</x:v>
      </x:c>
      <x:c r="E4733" s="9" t="n">
        <x:f>IF(COUNT(C4733:D4733)=2,C4733*D4733/100000000,"n.a.")</x:f>
        <x:v>21.069531564800002</x:v>
      </x:c>
      <x:c r="F4733" s="1" t="str">
        <x:v>get_fund_holders_fdd358e9b46e7091.json</x:v>
      </x:c>
      <x:c r="G4733" s="1" t="str">
        <x:v>get_fund_performance_9f1e6670c3624009.json</x:v>
      </x:c>
    </x:row>
    <x:row r="4734" ht="25" customHeight="1">
      <x:c r="A4734" s="1" t="str">
        <x:v>510390.SH</x:v>
      </x:c>
      <x:c r="B4734" s="7" t="d">
        <x:v>2026-08-07T00:00:00.000Z</x:v>
      </x:c>
      <x:c r="C4734" s="8" t="n">
        <x:v>140150000</x:v>
      </x:c>
      <x:c r="D4734" s="9" t="n">
        <x:v>5.3737</x:v>
      </x:c>
      <x:c r="E4734" s="9" t="n">
        <x:f>IF(COUNT(C4734:D4734)=2,C4734*D4734/100000000,"n.a.")</x:f>
        <x:v>7.53124055</x:v>
      </x:c>
      <x:c r="F4734" s="1" t="str">
        <x:v>get_fund_holders_f8b20f7f721ba89a.json</x:v>
      </x:c>
      <x:c r="G4734" s="1" t="str">
        <x:v>get_fund_performance_67b0fc66ee0fb86b.json</x:v>
      </x:c>
    </x:row>
    <x:row r="4735" ht="25" customHeight="1">
      <x:c r="A4735" s="1" t="str">
        <x:v>510500.SH</x:v>
      </x:c>
      <x:c r="B4735" s="7" t="d">
        <x:v>2026-08-07T00:00:00.000Z</x:v>
      </x:c>
      <x:c r="C4735" s="8" t="n">
        <x:v>5572568600</x:v>
      </x:c>
      <x:c r="D4735" s="9" t="n">
        <x:v>7.9933</x:v>
      </x:c>
      <x:c r="E4735" s="9" t="n">
        <x:f>IF(COUNT(C4735:D4735)=2,C4735*D4735/100000000,"n.a.")</x:f>
        <x:v>445.4321259038</x:v>
      </x:c>
      <x:c r="F4735" s="1" t="str">
        <x:v>get_fund_holders_34487262121a0037.json</x:v>
      </x:c>
      <x:c r="G4735" s="1" t="str">
        <x:v>get_fund_performance_f5b3631024a466d6.json</x:v>
      </x:c>
    </x:row>
    <x:row r="4736" ht="25" customHeight="1">
      <x:c r="A4736" s="1" t="str">
        <x:v>510510.SH</x:v>
      </x:c>
      <x:c r="B4736" s="7" t="d">
        <x:v>2026-08-07T00:00:00.000Z</x:v>
      </x:c>
      <x:c r="C4736" s="8" t="n">
        <x:v>883038300</x:v>
      </x:c>
      <x:c r="D4736" s="9" t="n">
        <x:v>2.5898</x:v>
      </x:c>
      <x:c r="E4736" s="9" t="n">
        <x:f>IF(COUNT(C4736:D4736)=2,C4736*D4736/100000000,"n.a.")</x:f>
        <x:v>22.868925893399997</x:v>
      </x:c>
      <x:c r="F4736" s="1" t="str">
        <x:v>get_fund_holders_b488614850607402.json</x:v>
      </x:c>
      <x:c r="G4736" s="1" t="str">
        <x:v>get_fund_performance_fe8b8b7fac060e92.json</x:v>
      </x:c>
    </x:row>
    <x:row r="4737" ht="25" customHeight="1">
      <x:c r="A4737" s="1" t="str">
        <x:v>510530.SH</x:v>
      </x:c>
      <x:c r="B4737" s="7" t="d">
        <x:v>2026-08-07T00:00:00.000Z</x:v>
      </x:c>
      <x:c r="C4737" s="8" t="n">
        <x:v>48479400</x:v>
      </x:c>
      <x:c r="D4737" s="9" t="n">
        <x:v>8.9567</x:v>
      </x:c>
      <x:c r="E4737" s="9" t="n">
        <x:f>IF(COUNT(C4737:D4737)=2,C4737*D4737/100000000,"n.a.")</x:f>
        <x:v>4.3421544198</x:v>
      </x:c>
      <x:c r="F4737" s="1" t="str">
        <x:v>get_fund_holders_f8b20f7f721ba89a.json</x:v>
      </x:c>
      <x:c r="G4737" s="1" t="str">
        <x:v>get_fund_performance_67b0fc66ee0fb86b.json</x:v>
      </x:c>
    </x:row>
    <x:row r="4738" ht="25" customHeight="1">
      <x:c r="A4738" s="1" t="str">
        <x:v>510550.SH</x:v>
      </x:c>
      <x:c r="B4738" s="7" t="d">
        <x:v>2026-08-07T00:00:00.000Z</x:v>
      </x:c>
      <x:c r="C4738" s="8" t="n">
        <x:v>23743300</x:v>
      </x:c>
      <x:c r="D4738" s="9" t="n">
        <x:v>2.055</x:v>
      </x:c>
      <x:c r="E4738" s="9" t="n">
        <x:f>IF(COUNT(C4738:D4738)=2,C4738*D4738/100000000,"n.a.")</x:f>
        <x:v>0.48792481500000007</x:v>
      </x:c>
      <x:c r="F4738" s="1" t="str">
        <x:v>get_fund_holders_ddb3030c8817042d.json</x:v>
      </x:c>
      <x:c r="G4738" s="1" t="str">
        <x:v>get_fund_performance_f5b3631024a466d6.json</x:v>
      </x:c>
    </x:row>
    <x:row r="4739" ht="25" customHeight="1">
      <x:c r="A4739" s="1" t="str">
        <x:v>510560.SH</x:v>
      </x:c>
      <x:c r="B4739" s="7" t="d">
        <x:v>2026-08-07T00:00:00.000Z</x:v>
      </x:c>
      <x:c r="C4739" s="8" t="n">
        <x:v>52318700</x:v>
      </x:c>
      <x:c r="D4739" s="9" t="n">
        <x:v>2.0025</x:v>
      </x:c>
      <x:c r="E4739" s="9" t="n">
        <x:f>IF(COUNT(C4739:D4739)=2,C4739*D4739/100000000,"n.a.")</x:f>
        <x:v>1.0476819675</x:v>
      </x:c>
      <x:c r="F4739" s="1" t="str">
        <x:v>get_fund_holders_4c2eeb24907192da.json</x:v>
      </x:c>
      <x:c r="G4739" s="1" t="str">
        <x:v>get_fund_performance_fe8b8b7fac060e92.json</x:v>
      </x:c>
    </x:row>
    <x:row r="4740" ht="25" customHeight="1">
      <x:c r="A4740" s="1" t="str">
        <x:v>510570.SH</x:v>
      </x:c>
      <x:c r="B4740" s="7" t="d">
        <x:v>2026-08-07T00:00:00.000Z</x:v>
      </x:c>
      <x:c r="C4740" s="8" t="n">
        <x:v>35560600</x:v>
      </x:c>
      <x:c r="D4740" s="9" t="n">
        <x:v>1.2585</x:v>
      </x:c>
      <x:c r="E4740" s="9" t="n">
        <x:f>IF(COUNT(C4740:D4740)=2,C4740*D4740/100000000,"n.a.")</x:f>
        <x:v>0.447530151</x:v>
      </x:c>
      <x:c r="F4740" s="1" t="str">
        <x:v>get_fund_holders_bd3a5cd7a6ae8edd.json</x:v>
      </x:c>
      <x:c r="G4740" s="1" t="str">
        <x:v>get_fund_performance_fe8b8b7fac060e92.json</x:v>
      </x:c>
    </x:row>
    <x:row r="4741" ht="25" customHeight="1">
      <x:c r="A4741" s="1" t="str">
        <x:v>510580.SH</x:v>
      </x:c>
      <x:c r="B4741" s="7" t="d">
        <x:v>2026-08-07T00:00:00.000Z</x:v>
      </x:c>
      <x:c r="C4741" s="8" t="n">
        <x:v>1147768300</x:v>
      </x:c>
      <x:c r="D4741" s="9" t="n">
        <x:v>4.2014</x:v>
      </x:c>
      <x:c r="E4741" s="9" t="n">
        <x:f>IF(COUNT(C4741:D4741)=2,C4741*D4741/100000000,"n.a.")</x:f>
        <x:v>48.2223373562</x:v>
      </x:c>
      <x:c r="F4741" s="1" t="str">
        <x:v>get_fund_holders_f8b20f7f721ba89a.json</x:v>
      </x:c>
      <x:c r="G4741" s="1" t="str">
        <x:v>get_fund_performance_67b0fc66ee0fb86b.json</x:v>
      </x:c>
    </x:row>
    <x:row r="4742" ht="25" customHeight="1">
      <x:c r="A4742" s="1" t="str">
        <x:v>510590.SH</x:v>
      </x:c>
      <x:c r="B4742" s="7" t="d">
        <x:v>2026-08-07T00:00:00.000Z</x:v>
      </x:c>
      <x:c r="C4742" s="8" t="n">
        <x:v>123986100</x:v>
      </x:c>
      <x:c r="D4742" s="9" t="n">
        <x:v>8.6763</x:v>
      </x:c>
      <x:c r="E4742" s="9" t="n">
        <x:f>IF(COUNT(C4742:D4742)=2,C4742*D4742/100000000,"n.a.")</x:f>
        <x:v>10.757405994299999</x:v>
      </x:c>
      <x:c r="F4742" s="1" t="str">
        <x:v>get_fund_holders_7464d4c6ea1091a0.json</x:v>
      </x:c>
      <x:c r="G4742" s="1" t="str">
        <x:v>get_fund_performance_f5b3631024a466d6.json</x:v>
      </x:c>
    </x:row>
    <x:row r="4743" ht="25" customHeight="1">
      <x:c r="A4743" s="1" t="str">
        <x:v>512100.SH</x:v>
      </x:c>
      <x:c r="B4743" s="7" t="d">
        <x:v>2026-08-07T00:00:00.000Z</x:v>
      </x:c>
      <x:c r="C4743" s="8" t="n">
        <x:v>8957217600</x:v>
      </x:c>
      <x:c r="D4743" s="9" t="n">
        <x:v>3.1114</x:v>
      </x:c>
      <x:c r="E4743" s="9" t="n">
        <x:f>IF(COUNT(C4743:D4743)=2,C4743*D4743/100000000,"n.a.")</x:f>
        <x:v>278.6948684064</x:v>
      </x:c>
      <x:c r="F4743" s="1" t="str">
        <x:v>get_fund_holders_f179dda76eb08583.json</x:v>
      </x:c>
      <x:c r="G4743" s="1" t="str">
        <x:v>get_fund_performance_5e3d2ca6a0b94a14.json</x:v>
      </x:c>
    </x:row>
    <x:row r="4744" ht="25" customHeight="1">
      <x:c r="A4744" s="1" t="str">
        <x:v>512500.SH</x:v>
      </x:c>
      <x:c r="B4744" s="7" t="d">
        <x:v>2026-08-07T00:00:00.000Z</x:v>
      </x:c>
      <x:c r="C4744" s="8" t="n">
        <x:v>1896008800</x:v>
      </x:c>
      <x:c r="D4744" s="9" t="n">
        <x:v>4.521</x:v>
      </x:c>
      <x:c r="E4744" s="9" t="n">
        <x:f>IF(COUNT(C4744:D4744)=2,C4744*D4744/100000000,"n.a.")</x:f>
        <x:v>85.718557848</x:v>
      </x:c>
      <x:c r="F4744" s="1" t="str">
        <x:v>get_fund_holders_b14adc0e1d2b752d.json</x:v>
      </x:c>
      <x:c r="G4744" s="1" t="str">
        <x:v>get_fund_performance_f5b3631024a466d6.json</x:v>
      </x:c>
    </x:row>
    <x:row r="4745" ht="25" customHeight="1">
      <x:c r="A4745" s="1" t="str">
        <x:v>512510.SH</x:v>
      </x:c>
      <x:c r="B4745" s="7" t="d">
        <x:v>2026-08-07T00:00:00.000Z</x:v>
      </x:c>
      <x:c r="C4745" s="8" t="n">
        <x:v>442429800</x:v>
      </x:c>
      <x:c r="D4745" s="9" t="n">
        <x:v>2.3927</x:v>
      </x:c>
      <x:c r="E4745" s="9" t="n">
        <x:f>IF(COUNT(C4745:D4745)=2,C4745*D4745/100000000,"n.a.")</x:f>
        <x:v>10.5860178246</x:v>
      </x:c>
      <x:c r="F4745" s="1" t="str">
        <x:v>get_fund_holders_7768a01bf3b793fd.json</x:v>
      </x:c>
      <x:c r="G4745" s="1" t="str">
        <x:v>get_fund_performance_fe8b8b7fac060e92.json</x:v>
      </x:c>
    </x:row>
    <x:row r="4746" ht="25" customHeight="1">
      <x:c r="A4746" s="1" t="str">
        <x:v>515130.SH</x:v>
      </x:c>
      <x:c r="B4746" s="7" t="d">
        <x:v>2026-08-07T00:00:00.000Z</x:v>
      </x:c>
      <x:c r="C4746" s="8" t="n">
        <x:v>91463200</x:v>
      </x:c>
      <x:c r="D4746" s="9" t="n">
        <x:v>1.5689</x:v>
      </x:c>
      <x:c r="E4746" s="9" t="n">
        <x:f>IF(COUNT(C4746:D4746)=2,C4746*D4746/100000000,"n.a.")</x:f>
        <x:v>1.4349661448</x:v>
      </x:c>
      <x:c r="F4746" s="1" t="str">
        <x:v>get_fund_holders_f8b20f7f721ba89a.json</x:v>
      </x:c>
      <x:c r="G4746" s="1" t="str">
        <x:v>get_fund_performance_67b0fc66ee0fb86b.json</x:v>
      </x:c>
    </x:row>
    <x:row r="4747" ht="25" customHeight="1">
      <x:c r="A4747" s="1" t="str">
        <x:v>515190.SH</x:v>
      </x:c>
      <x:c r="B4747" s="7" t="d">
        <x:v>2026-08-07T00:00:00.000Z</x:v>
      </x:c>
      <x:c r="C4747" s="8" t="n">
        <x:v>293466100</x:v>
      </x:c>
      <x:c r="D4747" s="9" t="n">
        <x:v>1.68</x:v>
      </x:c>
      <x:c r="E4747" s="9" t="n">
        <x:f>IF(COUNT(C4747:D4747)=2,C4747*D4747/100000000,"n.a.")</x:f>
        <x:v>4.93023048</x:v>
      </x:c>
      <x:c r="F4747" s="1" t="str">
        <x:v>get_fund_holders_9e68f658a4678339.json</x:v>
      </x:c>
      <x:c r="G4747" s="1" t="str">
        <x:v>get_fund_performance_f5b3631024a466d6.json</x:v>
      </x:c>
    </x:row>
    <x:row r="4748" ht="25" customHeight="1">
      <x:c r="A4748" s="1" t="str">
        <x:v>515310.SH</x:v>
      </x:c>
      <x:c r="B4748" s="7" t="d">
        <x:v>2026-08-07T00:00:00.000Z</x:v>
      </x:c>
      <x:c r="C4748" s="8" t="n">
        <x:v>335611200</x:v>
      </x:c>
      <x:c r="D4748" s="9" t="n">
        <x:v>1.4131</x:v>
      </x:c>
      <x:c r="E4748" s="9" t="n">
        <x:f>IF(COUNT(C4748:D4748)=2,C4748*D4748/100000000,"n.a.")</x:f>
        <x:v>4.742521867200001</x:v>
      </x:c>
      <x:c r="F4748" s="1" t="str">
        <x:v>get_fund_holders_a471b895fb81e08b.json</x:v>
      </x:c>
      <x:c r="G4748" s="1" t="str">
        <x:v>get_fund_performance_9f1e6670c3624009.json</x:v>
      </x:c>
    </x:row>
    <x:row r="4749" ht="25" customHeight="1">
      <x:c r="A4749" s="1" t="str">
        <x:v>515330.SH</x:v>
      </x:c>
      <x:c r="B4749" s="7" t="d">
        <x:v>2026-08-07T00:00:00.000Z</x:v>
      </x:c>
      <x:c r="C4749" s="8" t="n">
        <x:v>6560709500</x:v>
      </x:c>
      <x:c r="D4749" s="9" t="n">
        <x:v>1.3668</x:v>
      </x:c>
      <x:c r="E4749" s="9" t="n">
        <x:f>IF(COUNT(C4749:D4749)=2,C4749*D4749/100000000,"n.a.")</x:f>
        <x:v>89.67177744600001</x:v>
      </x:c>
      <x:c r="F4749" s="1" t="str">
        <x:v>get_fund_holders_54c0e6c915f04eb3.json</x:v>
      </x:c>
      <x:c r="G4749" s="1" t="str">
        <x:v>get_fund_performance_ac29a0fc0dce02bd.json</x:v>
      </x:c>
    </x:row>
    <x:row r="4750" ht="25" customHeight="1">
      <x:c r="A4750" s="1" t="str">
        <x:v>515350.SH</x:v>
      </x:c>
      <x:c r="B4750" s="7" t="d">
        <x:v>2026-08-07T00:00:00.000Z</x:v>
      </x:c>
      <x:c r="C4750" s="8" t="n">
        <x:v>11699200</x:v>
      </x:c>
      <x:c r="D4750" s="9" t="n">
        <x:v>6.3736</x:v>
      </x:c>
      <x:c r="E4750" s="9" t="n">
        <x:f>IF(COUNT(C4750:D4750)=2,C4750*D4750/100000000,"n.a.")</x:f>
        <x:v>0.7456602111999999</x:v>
      </x:c>
      <x:c r="F4750" s="1" t="str">
        <x:v>get_fund_holders_a64fb7c7dfbdb2ac.json</x:v>
      </x:c>
      <x:c r="G4750" s="1" t="str">
        <x:v>get_fund_performance_9f1e6670c3624009.json</x:v>
      </x:c>
    </x:row>
    <x:row r="4751" ht="25" customHeight="1">
      <x:c r="A4751" s="1" t="str">
        <x:v>515360.SH</x:v>
      </x:c>
      <x:c r="B4751" s="7" t="d">
        <x:v>2026-08-07T00:00:00.000Z</x:v>
      </x:c>
      <x:c r="C4751" s="8" t="n">
        <x:v>37779300</x:v>
      </x:c>
      <x:c r="D4751" s="9" t="n">
        <x:v>6.8635</x:v>
      </x:c>
      <x:c r="E4751" s="9" t="n">
        <x:f>IF(COUNT(C4751:D4751)=2,C4751*D4751/100000000,"n.a.")</x:f>
        <x:v>2.5929822555</x:v>
      </x:c>
      <x:c r="F4751" s="1" t="str">
        <x:v>get_fund_holders_54c0e6c915f04eb3.json</x:v>
      </x:c>
      <x:c r="G4751" s="1" t="str">
        <x:v>get_fund_performance_ac29a0fc0dce02bd.json</x:v>
      </x:c>
    </x:row>
    <x:row r="4752" ht="25" customHeight="1">
      <x:c r="A4752" s="1" t="str">
        <x:v>515380.SH</x:v>
      </x:c>
      <x:c r="B4752" s="7" t="d">
        <x:v>2026-08-07T00:00:00.000Z</x:v>
      </x:c>
      <x:c r="C4752" s="8" t="n">
        <x:v>664299800</x:v>
      </x:c>
      <x:c r="D4752" s="9" t="n">
        <x:v>5.517</x:v>
      </x:c>
      <x:c r="E4752" s="9" t="n">
        <x:f>IF(COUNT(C4752:D4752)=2,C4752*D4752/100000000,"n.a.")</x:f>
        <x:v>36.649419966</x:v>
      </x:c>
      <x:c r="F4752" s="1" t="str">
        <x:v>get_fund_holders_0dce0fee39567123.json</x:v>
      </x:c>
      <x:c r="G4752" s="1" t="str">
        <x:v>get_fund_performance_9f1e6670c3624009.json</x:v>
      </x:c>
    </x:row>
    <x:row r="4753" ht="25" customHeight="1">
      <x:c r="A4753" s="1" t="str">
        <x:v>515390.SH</x:v>
      </x:c>
      <x:c r="B4753" s="7" t="d">
        <x:v>2026-08-07T00:00:00.000Z</x:v>
      </x:c>
      <x:c r="C4753" s="8" t="n">
        <x:v>1762683000</x:v>
      </x:c>
      <x:c r="D4753" s="9" t="n">
        <x:v>1.384</x:v>
      </x:c>
      <x:c r="E4753" s="9" t="n">
        <x:f>IF(COUNT(C4753:D4753)=2,C4753*D4753/100000000,"n.a.")</x:f>
        <x:v>24.39553272</x:v>
      </x:c>
      <x:c r="F4753" s="1" t="str">
        <x:v>get_fund_holders_f8b20f7f721ba89a.json</x:v>
      </x:c>
      <x:c r="G4753" s="1" t="str">
        <x:v>get_fund_performance_67b0fc66ee0fb86b.json</x:v>
      </x:c>
    </x:row>
    <x:row r="4754" ht="25" customHeight="1">
      <x:c r="A4754" s="1" t="str">
        <x:v>515530.SH</x:v>
      </x:c>
      <x:c r="B4754" s="7" t="d">
        <x:v>2026-08-07T00:00:00.000Z</x:v>
      </x:c>
      <x:c r="C4754" s="8" t="n">
        <x:v>13042700</x:v>
      </x:c>
      <x:c r="D4754" s="9" t="n">
        <x:v>4.4093</x:v>
      </x:c>
      <x:c r="E4754" s="9" t="n">
        <x:f>IF(COUNT(C4754:D4754)=2,C4754*D4754/100000000,"n.a.")</x:f>
        <x:v>0.5750917711</x:v>
      </x:c>
      <x:c r="F4754" s="1" t="str">
        <x:v>get_fund_holders_2cbf45001ff56ddc.json</x:v>
      </x:c>
      <x:c r="G4754" s="1" t="str">
        <x:v>get_fund_performance_f5b3631024a466d6.json</x:v>
      </x:c>
    </x:row>
    <x:row r="4755" ht="25" customHeight="1">
      <x:c r="A4755" s="1" t="str">
        <x:v>515550.SH</x:v>
      </x:c>
      <x:c r="B4755" s="7" t="d">
        <x:v>2026-08-07T00:00:00.000Z</x:v>
      </x:c>
      <x:c r="C4755" s="8" t="n">
        <x:v>21345700</x:v>
      </x:c>
      <x:c r="D4755" s="9" t="n">
        <x:v>1.7953</x:v>
      </x:c>
      <x:c r="E4755" s="9" t="n">
        <x:f>IF(COUNT(C4755:D4755)=2,C4755*D4755/100000000,"n.a.")</x:f>
        <x:v>0.3832193521</x:v>
      </x:c>
      <x:c r="F4755" s="1" t="str">
        <x:v>get_fund_holders_38d576b4140eae93.json</x:v>
      </x:c>
      <x:c r="G4755" s="1" t="str">
        <x:v>get_fund_performance_fe8b8b7fac060e92.json</x:v>
      </x:c>
    </x:row>
    <x:row r="4756" ht="25" customHeight="1">
      <x:c r="A4756" s="1" t="str">
        <x:v>515660.SH</x:v>
      </x:c>
      <x:c r="B4756" s="7" t="d">
        <x:v>2026-08-07T00:00:00.000Z</x:v>
      </x:c>
      <x:c r="C4756" s="8" t="n">
        <x:v>434494200</x:v>
      </x:c>
      <x:c r="D4756" s="9" t="n">
        <x:v>5.9352</x:v>
      </x:c>
      <x:c r="E4756" s="9" t="n">
        <x:f>IF(COUNT(C4756:D4756)=2,C4756*D4756/100000000,"n.a.")</x:f>
        <x:v>25.7880997584</x:v>
      </x:c>
      <x:c r="F4756" s="1" t="str">
        <x:v>get_fund_holders_54c0e6c915f04eb3.json</x:v>
      </x:c>
      <x:c r="G4756" s="1" t="str">
        <x:v>get_fund_performance_ac29a0fc0dce02bd.json</x:v>
      </x:c>
    </x:row>
    <x:row r="4757" ht="25" customHeight="1">
      <x:c r="A4757" s="1" t="str">
        <x:v>516300.SH</x:v>
      </x:c>
      <x:c r="B4757" s="7" t="d">
        <x:v>2026-08-07T00:00:00.000Z</x:v>
      </x:c>
      <x:c r="C4757" s="8" t="n">
        <x:v>49012600</x:v>
      </x:c>
      <x:c r="D4757" s="9" t="n">
        <x:v>3.234</x:v>
      </x:c>
      <x:c r="E4757" s="9" t="n">
        <x:f>IF(COUNT(C4757:D4757)=2,C4757*D4757/100000000,"n.a.")</x:f>
        <x:v>1.585067484</x:v>
      </x:c>
      <x:c r="F4757" s="1" t="str">
        <x:v>get_fund_holders_f179dda76eb08583.json</x:v>
      </x:c>
      <x:c r="G4757" s="1" t="str">
        <x:v>get_fund_performance_5e3d2ca6a0b94a14.json</x:v>
      </x:c>
    </x:row>
    <x:row r="4758" ht="25" customHeight="1">
      <x:c r="A4758" s="1" t="str">
        <x:v>560010.SH</x:v>
      </x:c>
      <x:c r="B4758" s="7" t="d">
        <x:v>2026-08-07T00:00:00.000Z</x:v>
      </x:c>
      <x:c r="C4758" s="8" t="n">
        <x:v>2236621700</x:v>
      </x:c>
      <x:c r="D4758" s="9" t="n">
        <x:v>3.1908</x:v>
      </x:c>
      <x:c r="E4758" s="9" t="n">
        <x:f>IF(COUNT(C4758:D4758)=2,C4758*D4758/100000000,"n.a.")</x:f>
        <x:v>71.36612520359999</x:v>
      </x:c>
      <x:c r="F4758" s="1" t="str">
        <x:v>get_fund_holders_602b849e7dd92c12.json</x:v>
      </x:c>
      <x:c r="G4758" s="1" t="str">
        <x:v>get_fund_performance_fe8b8b7fac060e92.json</x:v>
      </x:c>
    </x:row>
    <x:row r="4759" ht="25" customHeight="1">
      <x:c r="A4759" s="1" t="str">
        <x:v>560110.SH</x:v>
      </x:c>
      <x:c r="B4759" s="7" t="d">
        <x:v>2026-08-07T00:00:00.000Z</x:v>
      </x:c>
      <x:c r="C4759" s="8" t="n">
        <x:v>358903500</x:v>
      </x:c>
      <x:c r="D4759" s="9" t="n">
        <x:v>1.1537</x:v>
      </x:c>
      <x:c r="E4759" s="9" t="n">
        <x:f>IF(COUNT(C4759:D4759)=2,C4759*D4759/100000000,"n.a.")</x:f>
        <x:v>4.1406696795</x:v>
      </x:c>
      <x:c r="F4759" s="1" t="str">
        <x:v>get_fund_holders_f179dda76eb08583.json</x:v>
      </x:c>
      <x:c r="G4759" s="1" t="str">
        <x:v>get_fund_performance_5e3d2ca6a0b94a14.json</x:v>
      </x:c>
    </x:row>
    <x:row r="4760" ht="25" customHeight="1">
      <x:c r="A4760" s="1" t="str">
        <x:v>560220.SH</x:v>
      </x:c>
      <x:c r="B4760" s="7" t="d">
        <x:v>2026-08-07T00:00:00.000Z</x:v>
      </x:c>
      <x:c r="C4760" s="8" t="n">
        <x:v>66717000</x:v>
      </x:c>
      <x:c r="D4760" s="9" t="n">
        <x:v>1.4118</x:v>
      </x:c>
      <x:c r="E4760" s="9" t="n">
        <x:f>IF(COUNT(C4760:D4760)=2,C4760*D4760/100000000,"n.a.")</x:f>
        <x:v>0.941910606</x:v>
      </x:c>
      <x:c r="F4760" s="1" t="str">
        <x:v>get_fund_holders_f9c683690705ad45.json</x:v>
      </x:c>
      <x:c r="G4760" s="1" t="str">
        <x:v>get_fund_performance_48ac0f1946b59840.json</x:v>
      </x:c>
    </x:row>
    <x:row r="4761" ht="25" customHeight="1">
      <x:c r="A4761" s="1" t="str">
        <x:v>561350.SH</x:v>
      </x:c>
      <x:c r="B4761" s="7" t="d">
        <x:v>2026-08-07T00:00:00.000Z</x:v>
      </x:c>
      <x:c r="C4761" s="8" t="n">
        <x:v>100700000</x:v>
      </x:c>
      <x:c r="D4761" s="9" t="n">
        <x:v>1.2699</x:v>
      </x:c>
      <x:c r="E4761" s="9" t="n">
        <x:f>IF(COUNT(C4761:D4761)=2,C4761*D4761/100000000,"n.a.")</x:f>
        <x:v>1.2787893</x:v>
      </x:c>
      <x:c r="F4761" s="1" t="str">
        <x:v>get_fund_holders_f3f19a569abf7159.json</x:v>
      </x:c>
      <x:c r="G4761" s="1" t="str">
        <x:v>get_fund_performance_f5b3631024a466d6.json</x:v>
      </x:c>
    </x:row>
    <x:row r="4762" ht="25" customHeight="1">
      <x:c r="A4762" s="1" t="str">
        <x:v>561370.SH</x:v>
      </x:c>
      <x:c r="B4762" s="7" t="d">
        <x:v>2026-08-07T00:00:00.000Z</x:v>
      </x:c>
      <x:c r="C4762" s="8" t="n">
        <x:v>32356000</x:v>
      </x:c>
      <x:c r="D4762" s="9" t="n">
        <x:v>1.3947</x:v>
      </x:c>
      <x:c r="E4762" s="9" t="n">
        <x:f>IF(COUNT(C4762:D4762)=2,C4762*D4762/100000000,"n.a.")</x:f>
        <x:v>0.451269132</x:v>
      </x:c>
      <x:c r="F4762" s="1" t="str">
        <x:v>get_fund_holders_f179dda76eb08583.json</x:v>
      </x:c>
      <x:c r="G4762" s="1" t="str">
        <x:v>get_fund_performance_5e3d2ca6a0b94a14.json</x:v>
      </x:c>
    </x:row>
    <x:row r="4763" ht="25" customHeight="1">
      <x:c r="A4763" s="1" t="str">
        <x:v>561930.SH</x:v>
      </x:c>
      <x:c r="B4763" s="7" t="d">
        <x:v>2026-08-07T00:00:00.000Z</x:v>
      </x:c>
      <x:c r="C4763" s="8" t="n">
        <x:v>202260600</x:v>
      </x:c>
      <x:c r="D4763" s="9" t="n">
        <x:v>1.5937</x:v>
      </x:c>
      <x:c r="E4763" s="9" t="n">
        <x:f>IF(COUNT(C4763:D4763)=2,C4763*D4763/100000000,"n.a.")</x:f>
        <x:v>3.2234271821999996</x:v>
      </x:c>
      <x:c r="F4763" s="1" t="str">
        <x:v>get_fund_holders_5c241d2671e1f4a2.json</x:v>
      </x:c>
      <x:c r="G4763" s="1" t="str">
        <x:v>get_fund_performance_9f1e6670c3624009.json</x:v>
      </x:c>
    </x:row>
    <x:row r="4764" ht="25" customHeight="1">
      <x:c r="A4764" s="1" t="str">
        <x:v>562660.SH</x:v>
      </x:c>
      <x:c r="B4764" s="7" t="d">
        <x:v>2026-08-07T00:00:00.000Z</x:v>
      </x:c>
      <x:c r="C4764" s="8" t="n">
        <x:v>330874000</x:v>
      </x:c>
      <x:c r="D4764" s="9" t="n">
        <x:v>1.8328</x:v>
      </x:c>
      <x:c r="E4764" s="9" t="n">
        <x:f>IF(COUNT(C4764:D4764)=2,C4764*D4764/100000000,"n.a.")</x:f>
        <x:v>6.064258672</x:v>
      </x:c>
      <x:c r="F4764" s="1" t="str">
        <x:v>get_fund_holders_173df2a8c328480e.json</x:v>
      </x:c>
      <x:c r="G4764" s="1" t="str">
        <x:v>get_fund_performance_48ac0f1946b59840.json</x:v>
      </x:c>
    </x:row>
    <x:row r="4765" ht="25" customHeight="1">
      <x:c r="A4765" s="1" t="str">
        <x:v>563200.SH</x:v>
      </x:c>
      <x:c r="B4765" s="7" t="d">
        <x:v>2026-08-07T00:00:00.000Z</x:v>
      </x:c>
      <x:c r="C4765" s="8" t="n">
        <x:v>63458800</x:v>
      </x:c>
      <x:c r="D4765" s="9" t="n">
        <x:v>1.493</x:v>
      </x:c>
      <x:c r="E4765" s="9" t="n">
        <x:f>IF(COUNT(C4765:D4765)=2,C4765*D4765/100000000,"n.a.")</x:f>
        <x:v>0.947439884</x:v>
      </x:c>
      <x:c r="F4765" s="1" t="str">
        <x:v>get_fund_holders_47f1d6b7444f6f68.json</x:v>
      </x:c>
      <x:c r="G4765" s="1" t="str">
        <x:v>get_fund_performance_48ac0f1946b59840.json</x:v>
      </x:c>
    </x:row>
    <x:row r="4766" ht="25" customHeight="1">
      <x:c r="A4766" s="1" t="str">
        <x:v>563300.SH</x:v>
      </x:c>
      <x:c r="B4766" s="7" t="d">
        <x:v>2026-08-07T00:00:00.000Z</x:v>
      </x:c>
      <x:c r="C4766" s="8" t="n">
        <x:v>5868674000</x:v>
      </x:c>
      <x:c r="D4766" s="9" t="n">
        <x:v>1.403</x:v>
      </x:c>
      <x:c r="E4766" s="9" t="n">
        <x:f>IF(COUNT(C4766:D4766)=2,C4766*D4766/100000000,"n.a.")</x:f>
        <x:v>82.33749622</x:v>
      </x:c>
      <x:c r="F4766" s="1" t="str">
        <x:v>get_fund_holders_9af57a07569a8b00.json</x:v>
      </x:c>
      <x:c r="G4766" s="1" t="str">
        <x:v>get_fund_performance_48ac0f1946b59840.json</x:v>
      </x:c>
    </x:row>
    <x:row r="4767" ht="25" customHeight="1">
      <x:c r="A4767" s="1" t="str">
        <x:v>563520.SH</x:v>
      </x:c>
      <x:c r="B4767" s="7" t="d">
        <x:v>2026-08-07T00:00:00.000Z</x:v>
      </x:c>
      <x:c r="C4767" s="8" t="n">
        <x:v>424065000</x:v>
      </x:c>
      <x:c r="D4767" s="9" t="n">
        <x:v>1.221</x:v>
      </x:c>
      <x:c r="E4767" s="9" t="n">
        <x:f>IF(COUNT(C4767:D4767)=2,C4767*D4767/100000000,"n.a.")</x:f>
        <x:v>5.17783365</x:v>
      </x:c>
      <x:c r="F4767" s="1" t="str">
        <x:v>get_fund_holders_86cc06173b0e1e78.json</x:v>
      </x:c>
      <x:c r="G4767" s="1" t="str">
        <x:v>get_fund_performance_9f1e6670c3624009.json</x:v>
      </x:c>
    </x:row>
    <x:row r="4768" ht="25" customHeight="1">
      <x:c r="A4768" s="1" t="str">
        <x:v>563750.SH</x:v>
      </x:c>
      <x:c r="B4768" s="7" t="d">
        <x:v>2026-08-07T00:00:00.000Z</x:v>
      </x:c>
      <x:c r="C4768" s="8" t="n">
        <x:v>352237000</x:v>
      </x:c>
      <x:c r="D4768" s="9" t="n">
        <x:v>1.1149</x:v>
      </x:c>
      <x:c r="E4768" s="9" t="n">
        <x:f>IF(COUNT(C4768:D4768)=2,C4768*D4768/100000000,"n.a.")</x:f>
        <x:v>3.9270903130000003</x:v>
      </x:c>
      <x:c r="F4768" s="1" t="str">
        <x:v>get_fund_holders_f8b20f7f721ba89a.json</x:v>
      </x:c>
      <x:c r="G4768" s="1" t="str">
        <x:v>get_fund_performance_67b0fc66ee0fb86b.json</x:v>
      </x:c>
    </x:row>
    <x:row r="4769" ht="25" customHeight="1">
      <x:c r="A4769" s="1" t="str">
        <x:v>588000.SH</x:v>
      </x:c>
      <x:c r="B4769" s="7" t="d">
        <x:v>2026-08-07T00:00:00.000Z</x:v>
      </x:c>
      <x:c r="C4769" s="8" t="n">
        <x:v>49250668200</x:v>
      </x:c>
      <x:c r="D4769" s="9" t="n">
        <x:v>1.841</x:v>
      </x:c>
      <x:c r="E4769" s="9" t="n">
        <x:f>IF(COUNT(C4769:D4769)=2,C4769*D4769/100000000,"n.a.")</x:f>
        <x:v>906.704801562</x:v>
      </x:c>
      <x:c r="F4769" s="1" t="str">
        <x:v>get_fund_holders_3cb7d2f50aa14e38.json</x:v>
      </x:c>
      <x:c r="G4769" s="1" t="str">
        <x:v>get_fund_performance_a040a4eb3452cf83.json</x:v>
      </x:c>
    </x:row>
    <x:row r="4770" ht="25" customHeight="1">
      <x:c r="A4770" s="1" t="str">
        <x:v>588040.SH</x:v>
      </x:c>
      <x:c r="B4770" s="7" t="d">
        <x:v>2026-08-07T00:00:00.000Z</x:v>
      </x:c>
      <x:c r="C4770" s="8" t="n">
        <x:v>139889000</x:v>
      </x:c>
      <x:c r="D4770" s="9" t="n">
        <x:v>1.7716</x:v>
      </x:c>
      <x:c r="E4770" s="9" t="n">
        <x:f>IF(COUNT(C4770:D4770)=2,C4770*D4770/100000000,"n.a.")</x:f>
        <x:v>2.478273524</x:v>
      </x:c>
      <x:c r="F4770" s="1" t="str">
        <x:v>get_fund_holders_6e07fc8ffc04706b.json</x:v>
      </x:c>
      <x:c r="G4770" s="1" t="str">
        <x:v>get_fund_performance_a040a4eb3452cf83.json</x:v>
      </x:c>
    </x:row>
    <x:row r="4771" ht="25" customHeight="1">
      <x:c r="A4771" s="1" t="str">
        <x:v>588050.SH</x:v>
      </x:c>
      <x:c r="B4771" s="7" t="d">
        <x:v>2026-08-07T00:00:00.000Z</x:v>
      </x:c>
      <x:c r="C4771" s="8" t="n">
        <x:v>6279241300</x:v>
      </x:c>
      <x:c r="D4771" s="9" t="n">
        <x:v>1.7877</x:v>
      </x:c>
      <x:c r="E4771" s="9" t="n">
        <x:f>IF(COUNT(C4771:D4771)=2,C4771*D4771/100000000,"n.a.")</x:f>
        <x:v>112.2539967201</x:v>
      </x:c>
      <x:c r="F4771" s="1" t="str">
        <x:v>get_fund_holders_d913a8e7a3c6c4d6.json</x:v>
      </x:c>
      <x:c r="G4771" s="1" t="str">
        <x:v>get_fund_performance_7a80aa31bfadb897.json</x:v>
      </x:c>
    </x:row>
    <x:row r="4772" ht="25" customHeight="1">
      <x:c r="A4772" s="1" t="str">
        <x:v>588060.SH</x:v>
      </x:c>
      <x:c r="B4772" s="7" t="d">
        <x:v>2026-08-07T00:00:00.000Z</x:v>
      </x:c>
      <x:c r="C4772" s="8" t="n">
        <x:v>7153140000</x:v>
      </x:c>
      <x:c r="D4772" s="9" t="n">
        <x:v>1.1077</x:v>
      </x:c>
      <x:c r="E4772" s="9" t="n">
        <x:f>IF(COUNT(C4772:D4772)=2,C4772*D4772/100000000,"n.a.")</x:f>
        <x:v>79.23533178</x:v>
      </x:c>
      <x:c r="F4772" s="1" t="str">
        <x:v>get_fund_holders_d913a8e7a3c6c4d6.json</x:v>
      </x:c>
      <x:c r="G4772" s="1" t="str">
        <x:v>get_fund_performance_7a80aa31bfadb897.json</x:v>
      </x:c>
    </x:row>
    <x:row r="4773" ht="25" customHeight="1">
      <x:c r="A4773" s="1" t="str">
        <x:v>588080.SH</x:v>
      </x:c>
      <x:c r="B4773" s="7" t="d">
        <x:v>2026-08-07T00:00:00.000Z</x:v>
      </x:c>
      <x:c r="C4773" s="8" t="n">
        <x:v>23704628100</x:v>
      </x:c>
      <x:c r="D4773" s="9" t="n">
        <x:v>1.7848</x:v>
      </x:c>
      <x:c r="E4773" s="9" t="n">
        <x:f>IF(COUNT(C4773:D4773)=2,C4773*D4773/100000000,"n.a.")</x:f>
        <x:v>423.0802023288</x:v>
      </x:c>
      <x:c r="F4773" s="1" t="str">
        <x:v>get_fund_holders_2d0d6fe279b50eb9.json</x:v>
      </x:c>
      <x:c r="G4773" s="1" t="str">
        <x:v>get_fund_performance_a040a4eb3452cf83.json</x:v>
      </x:c>
    </x:row>
    <x:row r="4774" ht="25" customHeight="1">
      <x:c r="A4774" s="1" t="str">
        <x:v>588090.SH</x:v>
      </x:c>
      <x:c r="B4774" s="7" t="d">
        <x:v>2026-08-07T00:00:00.000Z</x:v>
      </x:c>
      <x:c r="C4774" s="8" t="n">
        <x:v>2823072800</x:v>
      </x:c>
      <x:c r="D4774" s="9" t="n">
        <x:v>1.7936</x:v>
      </x:c>
      <x:c r="E4774" s="9" t="n">
        <x:f>IF(COUNT(C4774:D4774)=2,C4774*D4774/100000000,"n.a.")</x:f>
        <x:v>50.6346337408</x:v>
      </x:c>
      <x:c r="F4774" s="1" t="str">
        <x:v>get_fund_holders_d913a8e7a3c6c4d6.json</x:v>
      </x:c>
      <x:c r="G4774" s="1" t="str">
        <x:v>get_fund_performance_7a80aa31bfadb897.json</x:v>
      </x:c>
    </x:row>
    <x:row r="4775" ht="25" customHeight="1">
      <x:c r="A4775" s="1" t="str">
        <x:v>588150.SH</x:v>
      </x:c>
      <x:c r="B4775" s="7" t="d">
        <x:v>2026-08-07T00:00:00.000Z</x:v>
      </x:c>
      <x:c r="C4775" s="8" t="n">
        <x:v>362932600</x:v>
      </x:c>
      <x:c r="D4775" s="9" t="n">
        <x:v>1.2356</x:v>
      </x:c>
      <x:c r="E4775" s="9" t="n">
        <x:f>IF(COUNT(C4775:D4775)=2,C4775*D4775/100000000,"n.a.")</x:f>
        <x:v>4.4843952056</x:v>
      </x:c>
      <x:c r="F4775" s="1" t="str">
        <x:v>get_fund_holders_a43747fe390b769c.json</x:v>
      </x:c>
      <x:c r="G4775" s="1" t="str">
        <x:v>get_fund_performance_a040a4eb3452cf83.json</x:v>
      </x:c>
    </x:row>
    <x:row r="4776" ht="25" customHeight="1">
      <x:c r="A4776" s="1" t="str">
        <x:v>588180.SH</x:v>
      </x:c>
      <x:c r="B4776" s="7" t="d">
        <x:v>2026-08-07T00:00:00.000Z</x:v>
      </x:c>
      <x:c r="C4776" s="8" t="n">
        <x:v>724353700</x:v>
      </x:c>
      <x:c r="D4776" s="9" t="n">
        <x:v>1.1365</x:v>
      </x:c>
      <x:c r="E4776" s="9" t="n">
        <x:f>IF(COUNT(C4776:D4776)=2,C4776*D4776/100000000,"n.a.")</x:f>
        <x:v>8.2322798005</x:v>
      </x:c>
      <x:c r="F4776" s="1" t="str">
        <x:v>get_fund_holders_a16d4a3c86b477e3.json</x:v>
      </x:c>
      <x:c r="G4776" s="1" t="str">
        <x:v>get_fund_performance_7a80aa31bfadb897.json</x:v>
      </x:c>
    </x:row>
    <x:row r="4777" ht="25" customHeight="1">
      <x:c r="A4777" s="1" t="str">
        <x:v>588280.SH</x:v>
      </x:c>
      <x:c r="B4777" s="7" t="d">
        <x:v>2026-08-07T00:00:00.000Z</x:v>
      </x:c>
      <x:c r="C4777" s="8" t="n">
        <x:v>360121000</x:v>
      </x:c>
      <x:c r="D4777" s="9" t="n">
        <x:v>1.2548</x:v>
      </x:c>
      <x:c r="E4777" s="9" t="n">
        <x:f>IF(COUNT(C4777:D4777)=2,C4777*D4777/100000000,"n.a.")</x:f>
        <x:v>4.518798307999999</x:v>
      </x:c>
      <x:c r="F4777" s="1" t="str">
        <x:v>get_fund_holders_0b6c2933dde9fb31.json</x:v>
      </x:c>
      <x:c r="G4777" s="1" t="str">
        <x:v>get_fund_performance_a040a4eb3452cf83.json</x:v>
      </x:c>
    </x:row>
    <x:row r="4778" ht="25" customHeight="1">
      <x:c r="A4778" s="1" t="str">
        <x:v>588720.SH</x:v>
      </x:c>
      <x:c r="B4778" s="7" t="d">
        <x:v>2026-08-07T00:00:00.000Z</x:v>
      </x:c>
      <x:c r="C4778" s="8" t="n">
        <x:v>104741800</x:v>
      </x:c>
      <x:c r="D4778" s="9" t="n">
        <x:v>1.771</x:v>
      </x:c>
      <x:c r="E4778" s="9" t="n">
        <x:f>IF(COUNT(C4778:D4778)=2,C4778*D4778/100000000,"n.a.")</x:f>
        <x:v>1.8549772779999998</x:v>
      </x:c>
      <x:c r="F4778" s="1" t="str">
        <x:v>get_fund_holders_522e7c68c534d3b2.json</x:v>
      </x:c>
      <x:c r="G4778" s="1" t="str">
        <x:v>get_fund_performance_7a80aa31bfadb897.json</x:v>
      </x:c>
    </x:row>
    <x:row r="4779" ht="25" customHeight="1">
      <x:c r="A4779" s="1" t="str">
        <x:v>588840.SH</x:v>
      </x:c>
      <x:c r="B4779" s="7" t="d">
        <x:v>2026-08-07T00:00:00.000Z</x:v>
      </x:c>
      <x:c r="C4779" s="8" t="n">
        <x:v>55236000</x:v>
      </x:c>
      <x:c r="D4779" s="9" t="n">
        <x:v>1.6134</x:v>
      </x:c>
      <x:c r="E4779" s="9" t="n">
        <x:f>IF(COUNT(C4779:D4779)=2,C4779*D4779/100000000,"n.a.")</x:f>
        <x:v>0.8911776239999999</x:v>
      </x:c>
      <x:c r="F4779" s="1" t="str">
        <x:v>get_fund_holders_0b63176527658f63.json</x:v>
      </x:c>
      <x:c r="G4779" s="1" t="str">
        <x:v>get_fund_performance_a040a4eb3452cf83.json</x:v>
      </x:c>
    </x:row>
    <x:row r="4780" ht="25" customHeight="1">
      <x:c r="A4780" s="1" t="str">
        <x:v>588870.SH</x:v>
      </x:c>
      <x:c r="B4780" s="7" t="d">
        <x:v>2026-08-07T00:00:00.000Z</x:v>
      </x:c>
      <x:c r="C4780" s="8" t="n">
        <x:v>692552000</x:v>
      </x:c>
      <x:c r="D4780" s="9" t="n">
        <x:v>1.7689</x:v>
      </x:c>
      <x:c r="E4780" s="9" t="n">
        <x:f>IF(COUNT(C4780:D4780)=2,C4780*D4780/100000000,"n.a.")</x:f>
        <x:v>12.250552328</x:v>
      </x:c>
      <x:c r="F4780" s="1" t="str">
        <x:v>get_fund_holders_d913a8e7a3c6c4d6.json</x:v>
      </x:c>
      <x:c r="G4780" s="1" t="str">
        <x:v>get_fund_performance_7a80aa31bfadb897.json</x:v>
      </x:c>
    </x:row>
    <x:row r="4781" ht="25" customHeight="1">
      <x:c r="A4781" s="1" t="str">
        <x:v>588940.SH</x:v>
      </x:c>
      <x:c r="B4781" s="7" t="d">
        <x:v>2026-08-07T00:00:00.000Z</x:v>
      </x:c>
      <x:c r="C4781" s="8" t="n">
        <x:v>2714840000</x:v>
      </x:c>
      <x:c r="D4781" s="9" t="n">
        <x:v>0.9026</x:v>
      </x:c>
      <x:c r="E4781" s="9" t="n">
        <x:f>IF(COUNT(C4781:D4781)=2,C4781*D4781/100000000,"n.a.")</x:f>
        <x:v>24.50414584</x:v>
      </x:c>
      <x:c r="F4781" s="1" t="str">
        <x:v>get_fund_holders_64d306ee9b66736e.json</x:v>
      </x:c>
      <x:c r="G4781" s="1" t="str">
        <x:v>get_fund_performance_c5d9d393f6ae77fe.json</x:v>
      </x:c>
    </x:row>
    <x:row r="4782" ht="25" customHeight="1">
      <x:c r="A4782" s="1" t="str">
        <x:v>588950.SH</x:v>
      </x:c>
      <x:c r="B4782" s="7" t="d">
        <x:v>2026-08-07T00:00:00.000Z</x:v>
      </x:c>
      <x:c r="C4782" s="8" t="n">
        <x:v>557729700</x:v>
      </x:c>
      <x:c r="D4782" s="9" t="n">
        <x:v>1.8219</x:v>
      </x:c>
      <x:c r="E4782" s="9" t="n">
        <x:f>IF(COUNT(C4782:D4782)=2,C4782*D4782/100000000,"n.a.")</x:f>
        <x:v>10.1612774043</x:v>
      </x:c>
      <x:c r="F4782" s="1" t="str">
        <x:v>get_fund_holders_a3c962346c40eb54.json</x:v>
      </x:c>
      <x:c r="G4782" s="1" t="str">
        <x:v>get_fund_performance_a040a4eb3452cf83.json</x:v>
      </x:c>
    </x:row>
    <x:row r="4783" ht="25" customHeight="1">
      <x:c r="A4783" s="1" t="str">
        <x:v>589150.SH</x:v>
      </x:c>
      <x:c r="B4783" s="7" t="d">
        <x:v>2026-08-07T00:00:00.000Z</x:v>
      </x:c>
      <x:c r="C4783" s="8" t="n">
        <x:v>749437200</x:v>
      </x:c>
      <x:c r="D4783" s="9" t="n">
        <x:v>1.263</x:v>
      </x:c>
      <x:c r="E4783" s="9" t="n">
        <x:f>IF(COUNT(C4783:D4783)=2,C4783*D4783/100000000,"n.a.")</x:f>
        <x:v>9.465391835999998</x:v>
      </x:c>
      <x:c r="F4783" s="1" t="str">
        <x:v>get_fund_holders_f98c850bc14e7a13.json</x:v>
      </x:c>
      <x:c r="G4783" s="1" t="str">
        <x:v>get_fund_performance_a040a4eb3452cf83.json</x:v>
      </x:c>
    </x:row>
    <x:row r="4784" ht="25" customHeight="1">
      <x:c r="A4784" s="1" t="str">
        <x:v>589360.SH</x:v>
      </x:c>
      <x:c r="B4784" s="7" t="d">
        <x:v>2026-08-07T00:00:00.000Z</x:v>
      </x:c>
      <x:c r="C4784" s="8" t="n">
        <x:v>2585174000</x:v>
      </x:c>
      <x:c r="D4784" s="9" t="n">
        <x:v>0.9004</x:v>
      </x:c>
      <x:c r="E4784" s="9" t="n">
        <x:f>IF(COUNT(C4784:D4784)=2,C4784*D4784/100000000,"n.a.")</x:f>
        <x:v>23.276906695999998</x:v>
      </x:c>
      <x:c r="F4784" s="1" t="str">
        <x:v>get_fund_holders_6945901b696ca7c1.json</x:v>
      </x:c>
      <x:c r="G4784" s="1" t="str">
        <x:v>get_fund_performance_a040a4eb3452cf83.json</x:v>
      </x:c>
    </x:row>
    <x:row r="4785" ht="25" customHeight="1">
      <x:c r="A4785" s="1" t="str">
        <x:v>589850.SH</x:v>
      </x:c>
      <x:c r="B4785" s="7" t="d">
        <x:v>2026-08-07T00:00:00.000Z</x:v>
      </x:c>
      <x:c r="C4785" s="8" t="n">
        <x:v>718057000</x:v>
      </x:c>
      <x:c r="D4785" s="9" t="n">
        <x:v>1.6716</x:v>
      </x:c>
      <x:c r="E4785" s="9" t="n">
        <x:f>IF(COUNT(C4785:D4785)=2,C4785*D4785/100000000,"n.a.")</x:f>
        <x:v>12.003040812</x:v>
      </x:c>
      <x:c r="F4785" s="1" t="str">
        <x:v>get_fund_holders_6f177ecce4284242.json</x:v>
      </x:c>
      <x:c r="G4785" s="1" t="str">
        <x:v>get_fund_performance_a040a4eb3452cf83.json</x:v>
      </x:c>
    </x:row>
    <x:row r="4786" ht="25" customHeight="1">
      <x:c r="A4786" s="1" t="str">
        <x:v>159205.SZ</x:v>
      </x:c>
      <x:c r="B4786" s="7" t="d">
        <x:v>2026-08-10T00:00:00.000Z</x:v>
      </x:c>
      <x:c r="C4786" s="8" t="n">
        <x:v>595056064</x:v>
      </x:c>
      <x:c r="D4786" s="9" t="n">
        <x:v>1.7384</x:v>
      </x:c>
      <x:c r="E4786" s="9" t="n">
        <x:f>IF(COUNT(C4786:D4786)=2,C4786*D4786/100000000,"n.a.")</x:f>
        <x:v>10.344454616576</x:v>
      </x:c>
      <x:c r="F4786" s="1" t="str">
        <x:v>get_fund_holders_64d306ee9b66736e.json</x:v>
      </x:c>
      <x:c r="G4786" s="1" t="str">
        <x:v>get_fund_performance_c5d9d393f6ae77fe.json</x:v>
      </x:c>
    </x:row>
    <x:row r="4787" ht="25" customHeight="1">
      <x:c r="A4787" s="1" t="str">
        <x:v>159247.SZ</x:v>
      </x:c>
      <x:c r="B4787" s="7" t="d">
        <x:v>2026-08-10T00:00:00.000Z</x:v>
      </x:c>
      <x:c r="C4787" s="8" t="n">
        <x:v>431984966</x:v>
      </x:c>
      <x:c r="D4787" s="9" t="n">
        <x:v>1.0627</x:v>
      </x:c>
      <x:c r="E4787" s="9" t="n">
        <x:f>IF(COUNT(C4787:D4787)=2,C4787*D4787/100000000,"n.a.")</x:f>
        <x:v>4.590704233682</x:v>
      </x:c>
      <x:c r="F4787" s="1" t="str">
        <x:v>get_fund_holders_64d306ee9b66736e.json</x:v>
      </x:c>
      <x:c r="G4787" s="1" t="str">
        <x:v>get_fund_performance_c5d9d393f6ae77fe.json</x:v>
      </x:c>
    </x:row>
    <x:row r="4788" ht="25" customHeight="1">
      <x:c r="A4788" s="1" t="str">
        <x:v>159300.SZ</x:v>
      </x:c>
      <x:c r="B4788" s="7" t="d">
        <x:v>2026-08-10T00:00:00.000Z</x:v>
      </x:c>
      <x:c r="C4788" s="8" t="n">
        <x:v>386158097</x:v>
      </x:c>
      <x:c r="D4788" s="9" t="n">
        <x:v>5.1021</x:v>
      </x:c>
      <x:c r="E4788" s="9" t="n">
        <x:f>IF(COUNT(C4788:D4788)=2,C4788*D4788/100000000,"n.a.")</x:f>
        <x:v>19.702172267037</x:v>
      </x:c>
      <x:c r="F4788" s="1" t="str">
        <x:v>get_fund_holders_e3c610ca1c9f0eb0.json</x:v>
      </x:c>
      <x:c r="G4788" s="1" t="str">
        <x:v>get_fund_performance_9f1e6670c3624009.json</x:v>
      </x:c>
    </x:row>
    <x:row r="4789" ht="25" customHeight="1">
      <x:c r="A4789" s="1" t="str">
        <x:v>159330.SZ</x:v>
      </x:c>
      <x:c r="B4789" s="7" t="d">
        <x:v>2026-08-10T00:00:00.000Z</x:v>
      </x:c>
      <x:c r="C4789" s="8" t="n">
        <x:v>458801009</x:v>
      </x:c>
      <x:c r="D4789" s="9" t="n">
        <x:v>1.4697</x:v>
      </x:c>
      <x:c r="E4789" s="9" t="n">
        <x:f>IF(COUNT(C4789:D4789)=2,C4789*D4789/100000000,"n.a.")</x:f>
        <x:v>6.742998429272999</x:v>
      </x:c>
      <x:c r="F4789" s="1" t="str">
        <x:v>get_fund_holders_f8b20f7f721ba89a.json</x:v>
      </x:c>
      <x:c r="G4789" s="1" t="str">
        <x:v>get_fund_performance_67b0fc66ee0fb86b.json</x:v>
      </x:c>
    </x:row>
    <x:row r="4790" ht="25" customHeight="1">
      <x:c r="A4790" s="1" t="str">
        <x:v>159337.SZ</x:v>
      </x:c>
      <x:c r="B4790" s="7" t="d">
        <x:v>2026-08-10T00:00:00.000Z</x:v>
      </x:c>
      <x:c r="C4790" s="8" t="n">
        <x:v>295710611</x:v>
      </x:c>
      <x:c r="D4790" s="9" t="n">
        <x:v>1.8346</x:v>
      </x:c>
      <x:c r="E4790" s="9" t="n">
        <x:f>IF(COUNT(C4790:D4790)=2,C4790*D4790/100000000,"n.a.")</x:f>
        <x:v>5.425106869406</x:v>
      </x:c>
      <x:c r="F4790" s="1" t="str">
        <x:v>get_fund_holders_0b4b6b24bc53c031.json</x:v>
      </x:c>
      <x:c r="G4790" s="1" t="str">
        <x:v>get_fund_performance_f5b3631024a466d6.json</x:v>
      </x:c>
    </x:row>
    <x:row r="4791" ht="25" customHeight="1">
      <x:c r="A4791" s="1" t="str">
        <x:v>159393.SZ</x:v>
      </x:c>
      <x:c r="B4791" s="7" t="d">
        <x:v>2026-08-10T00:00:00.000Z</x:v>
      </x:c>
      <x:c r="C4791" s="8" t="n">
        <x:v>85246342</x:v>
      </x:c>
      <x:c r="D4791" s="9" t="n">
        <x:v>5.0426</x:v>
      </x:c>
      <x:c r="E4791" s="9" t="n">
        <x:f>IF(COUNT(C4791:D4791)=2,C4791*D4791/100000000,"n.a.")</x:f>
        <x:v>4.298632041692</x:v>
      </x:c>
      <x:c r="F4791" s="1" t="str">
        <x:v>get_fund_holders_54c0e6c915f04eb3.json</x:v>
      </x:c>
      <x:c r="G4791" s="1" t="str">
        <x:v>get_fund_performance_ac29a0fc0dce02bd.json</x:v>
      </x:c>
    </x:row>
    <x:row r="4792" ht="25" customHeight="1">
      <x:c r="A4792" s="1" t="str">
        <x:v>159500.SZ</x:v>
      </x:c>
      <x:c r="B4792" s="7" t="d">
        <x:v>2026-08-10T00:00:00.000Z</x:v>
      </x:c>
      <x:c r="C4792" s="8" t="n">
        <x:v>224538865</x:v>
      </x:c>
      <x:c r="D4792" s="9" t="n">
        <x:v>1.204</x:v>
      </x:c>
      <x:c r="E4792" s="9" t="n">
        <x:f>IF(COUNT(C4792:D4792)=2,C4792*D4792/100000000,"n.a.")</x:f>
        <x:v>2.7034479345999998</x:v>
      </x:c>
      <x:c r="F4792" s="1" t="str">
        <x:v>get_fund_holders_07f27e7c49d1a433.json</x:v>
      </x:c>
      <x:c r="G4792" s="1" t="str">
        <x:v>get_fund_performance_fe8b8b7fac060e92.json</x:v>
      </x:c>
    </x:row>
    <x:row r="4793" ht="25" customHeight="1">
      <x:c r="A4793" s="1" t="str">
        <x:v>159531.SZ</x:v>
      </x:c>
      <x:c r="B4793" s="7" t="d">
        <x:v>2026-08-10T00:00:00.000Z</x:v>
      </x:c>
      <x:c r="C4793" s="8" t="n">
        <x:v>1182608406</x:v>
      </x:c>
      <x:c r="D4793" s="9" t="n">
        <x:v>1.4506</x:v>
      </x:c>
      <x:c r="E4793" s="9" t="n">
        <x:f>IF(COUNT(C4793:D4793)=2,C4793*D4793/100000000,"n.a.")</x:f>
        <x:v>17.154917537436</x:v>
      </x:c>
      <x:c r="F4793" s="1" t="str">
        <x:v>get_fund_holders_f179dda76eb08583.json</x:v>
      </x:c>
      <x:c r="G4793" s="1" t="str">
        <x:v>get_fund_performance_5e3d2ca6a0b94a14.json</x:v>
      </x:c>
    </x:row>
    <x:row r="4794" ht="25" customHeight="1">
      <x:c r="A4794" s="1" t="str">
        <x:v>159532.SZ</x:v>
      </x:c>
      <x:c r="B4794" s="7" t="d">
        <x:v>2026-08-10T00:00:00.000Z</x:v>
      </x:c>
      <x:c r="C4794" s="8" t="n">
        <x:v>191564791</x:v>
      </x:c>
      <x:c r="D4794" s="9" t="n">
        <x:v>1.6333</x:v>
      </x:c>
      <x:c r="E4794" s="9" t="n">
        <x:f>IF(COUNT(C4794:D4794)=2,C4794*D4794/100000000,"n.a.")</x:f>
        <x:v>3.1288277314029997</x:v>
      </x:c>
      <x:c r="F4794" s="1" t="str">
        <x:v>get_fund_holders_f179dda76eb08583.json</x:v>
      </x:c>
      <x:c r="G4794" s="1" t="str">
        <x:v>get_fund_performance_5e3d2ca6a0b94a14.json</x:v>
      </x:c>
    </x:row>
    <x:row r="4795" ht="25" customHeight="1">
      <x:c r="A4795" s="1" t="str">
        <x:v>159533.SZ</x:v>
      </x:c>
      <x:c r="B4795" s="7" t="d">
        <x:v>2026-08-10T00:00:00.000Z</x:v>
      </x:c>
      <x:c r="C4795" s="8" t="n">
        <x:v>16458785</x:v>
      </x:c>
      <x:c r="D4795" s="9" t="n">
        <x:v>1.9298</x:v>
      </x:c>
      <x:c r="E4795" s="9" t="n">
        <x:f>IF(COUNT(C4795:D4795)=2,C4795*D4795/100000000,"n.a.")</x:f>
        <x:v>0.31762163292999995</x:v>
      </x:c>
      <x:c r="F4795" s="1" t="str">
        <x:v>get_fund_holders_f179dda76eb08583.json</x:v>
      </x:c>
      <x:c r="G4795" s="1" t="str">
        <x:v>get_fund_performance_5e3d2ca6a0b94a14.json</x:v>
      </x:c>
    </x:row>
    <x:row r="4796" ht="25" customHeight="1">
      <x:c r="A4796" s="1" t="str">
        <x:v>159535.SZ</x:v>
      </x:c>
      <x:c r="B4796" s="7" t="d">
        <x:v>2026-08-10T00:00:00.000Z</x:v>
      </x:c>
      <x:c r="C4796" s="8" t="n">
        <x:v>25981088</x:v>
      </x:c>
      <x:c r="D4796" s="9" t="n">
        <x:v>1.4841</x:v>
      </x:c>
      <x:c r="E4796" s="9" t="n">
        <x:f>IF(COUNT(C4796:D4796)=2,C4796*D4796/100000000,"n.a.")</x:f>
        <x:v>0.385585327008</x:v>
      </x:c>
      <x:c r="F4796" s="1" t="str">
        <x:v>get_fund_holders_f179dda76eb08583.json</x:v>
      </x:c>
      <x:c r="G4796" s="1" t="str">
        <x:v>get_fund_performance_5e3d2ca6a0b94a14.json</x:v>
      </x:c>
    </x:row>
    <x:row r="4797" ht="25" customHeight="1">
      <x:c r="A4797" s="1" t="str">
        <x:v>159536.SZ</x:v>
      </x:c>
      <x:c r="B4797" s="7" t="d">
        <x:v>2026-08-10T00:00:00.000Z</x:v>
      </x:c>
      <x:c r="C4797" s="8" t="n">
        <x:v>57261589</x:v>
      </x:c>
      <x:c r="D4797" s="9" t="n">
        <x:v>1.3882</x:v>
      </x:c>
      <x:c r="E4797" s="9" t="n">
        <x:f>IF(COUNT(C4797:D4797)=2,C4797*D4797/100000000,"n.a.")</x:f>
        <x:v>0.794905378498</x:v>
      </x:c>
      <x:c r="F4797" s="1" t="str">
        <x:v>get_fund_holders_f179dda76eb08583.json</x:v>
      </x:c>
      <x:c r="G4797" s="1" t="str">
        <x:v>get_fund_performance_5e3d2ca6a0b94a14.json</x:v>
      </x:c>
    </x:row>
    <x:row r="4798" ht="25" customHeight="1">
      <x:c r="A4798" s="1" t="str">
        <x:v>159629.SZ</x:v>
      </x:c>
      <x:c r="B4798" s="7" t="d">
        <x:v>2026-08-10T00:00:00.000Z</x:v>
      </x:c>
      <x:c r="C4798" s="8" t="n">
        <x:v>859252663</x:v>
      </x:c>
      <x:c r="D4798" s="9" t="n">
        <x:v>3.2294</x:v>
      </x:c>
      <x:c r="E4798" s="9" t="n">
        <x:f>IF(COUNT(C4798:D4798)=2,C4798*D4798/100000000,"n.a.")</x:f>
        <x:v>27.748705498922</x:v>
      </x:c>
      <x:c r="F4798" s="1" t="str">
        <x:v>get_fund_holders_f179dda76eb08583.json</x:v>
      </x:c>
      <x:c r="G4798" s="1" t="str">
        <x:v>get_fund_performance_5e3d2ca6a0b94a14.json</x:v>
      </x:c>
    </x:row>
    <x:row r="4799" ht="25" customHeight="1">
      <x:c r="A4799" s="1" t="str">
        <x:v>159633.SZ</x:v>
      </x:c>
      <x:c r="B4799" s="7" t="d">
        <x:v>2026-08-10T00:00:00.000Z</x:v>
      </x:c>
      <x:c r="C4799" s="8" t="n">
        <x:v>1372162658</x:v>
      </x:c>
      <x:c r="D4799" s="9" t="n">
        <x:v>3.2995</x:v>
      </x:c>
      <x:c r="E4799" s="9" t="n">
        <x:f>IF(COUNT(C4799:D4799)=2,C4799*D4799/100000000,"n.a.")</x:f>
        <x:v>45.27450690071</x:v>
      </x:c>
      <x:c r="F4799" s="1" t="str">
        <x:v>get_fund_holders_b1bcc10cf247fe0e.json</x:v>
      </x:c>
      <x:c r="G4799" s="1" t="str">
        <x:v>get_fund_performance_fe8b8b7fac060e92.json</x:v>
      </x:c>
    </x:row>
    <x:row r="4800" ht="25" customHeight="1">
      <x:c r="A4800" s="1" t="str">
        <x:v>159673.SZ</x:v>
      </x:c>
      <x:c r="B4800" s="7" t="d">
        <x:v>2026-08-10T00:00:00.000Z</x:v>
      </x:c>
      <x:c r="C4800" s="8" t="n">
        <x:v>1787528385</x:v>
      </x:c>
      <x:c r="D4800" s="9" t="n">
        <x:v>1.3099</x:v>
      </x:c>
      <x:c r="E4800" s="9" t="n">
        <x:f>IF(COUNT(C4800:D4800)=2,C4800*D4800/100000000,"n.a.")</x:f>
        <x:v>23.414834315114998</x:v>
      </x:c>
      <x:c r="F4800" s="1" t="str">
        <x:v>get_fund_holders_54c0e6c915f04eb3.json</x:v>
      </x:c>
      <x:c r="G4800" s="1" t="str">
        <x:v>get_fund_performance_ac29a0fc0dce02bd.json</x:v>
      </x:c>
    </x:row>
    <x:row r="4801" ht="25" customHeight="1">
      <x:c r="A4801" s="1" t="str">
        <x:v>159808.SZ</x:v>
      </x:c>
      <x:c r="B4801" s="7" t="d">
        <x:v>2026-08-10T00:00:00.000Z</x:v>
      </x:c>
      <x:c r="C4801" s="8" t="n">
        <x:v>51484790</x:v>
      </x:c>
      <x:c r="D4801" s="9" t="n">
        <x:v>1.3716</x:v>
      </x:c>
      <x:c r="E4801" s="9" t="n">
        <x:f>IF(COUNT(C4801:D4801)=2,C4801*D4801/100000000,"n.a.")</x:f>
        <x:v>0.70616537964</x:v>
      </x:c>
      <x:c r="F4801" s="1" t="str">
        <x:v>get_fund_holders_ff6b362789e6659c.json</x:v>
      </x:c>
      <x:c r="G4801" s="1" t="str">
        <x:v>get_fund_performance_48ac0f1946b59840.json</x:v>
      </x:c>
    </x:row>
    <x:row r="4802" ht="25" customHeight="1">
      <x:c r="A4802" s="1" t="str">
        <x:v>159810.SZ</x:v>
      </x:c>
      <x:c r="B4802" s="7" t="d">
        <x:v>2026-08-10T00:00:00.000Z</x:v>
      </x:c>
      <x:c r="C4802" s="8" t="n">
        <x:v>57475458</x:v>
      </x:c>
      <x:c r="D4802" s="9" t="n">
        <x:v>1.4247</x:v>
      </x:c>
      <x:c r="E4802" s="9" t="n">
        <x:f>IF(COUNT(C4802:D4802)=2,C4802*D4802/100000000,"n.a.")</x:f>
        <x:v>0.8188528501260001</x:v>
      </x:c>
      <x:c r="F4802" s="1" t="str">
        <x:v>get_fund_holders_9e62697c8172a908.json</x:v>
      </x:c>
      <x:c r="G4802" s="1" t="str">
        <x:v>get_fund_performance_48ac0f1946b59840.json</x:v>
      </x:c>
    </x:row>
    <x:row r="4803" ht="25" customHeight="1">
      <x:c r="A4803" s="1" t="str">
        <x:v>159820.SZ</x:v>
      </x:c>
      <x:c r="B4803" s="7" t="d">
        <x:v>2026-08-10T00:00:00.000Z</x:v>
      </x:c>
      <x:c r="C4803" s="8" t="n">
        <x:v>1361408470</x:v>
      </x:c>
      <x:c r="D4803" s="9" t="n">
        <x:v>1.394</x:v>
      </x:c>
      <x:c r="E4803" s="9" t="n">
        <x:f>IF(COUNT(C4803:D4803)=2,C4803*D4803/100000000,"n.a.")</x:f>
        <x:v>18.9780340718</x:v>
      </x:c>
      <x:c r="F4803" s="1" t="str">
        <x:v>get_fund_holders_c5e285e8172e7221.json</x:v>
      </x:c>
      <x:c r="G4803" s="1" t="str">
        <x:v>get_fund_performance_f5b3631024a466d6.json</x:v>
      </x:c>
    </x:row>
    <x:row r="4804" ht="25" customHeight="1">
      <x:c r="A4804" s="1" t="str">
        <x:v>159821.SZ</x:v>
      </x:c>
      <x:c r="B4804" s="7" t="d">
        <x:v>2026-08-10T00:00:00.000Z</x:v>
      </x:c>
      <x:c r="C4804" s="8" t="n">
        <x:v>60720000</x:v>
      </x:c>
      <x:c r="D4804" s="9" t="n">
        <x:v>1.3333</x:v>
      </x:c>
      <x:c r="E4804" s="9" t="n">
        <x:f>IF(COUNT(C4804:D4804)=2,C4804*D4804/100000000,"n.a.")</x:f>
        <x:v>0.80957976</x:v>
      </x:c>
      <x:c r="F4804" s="1" t="str">
        <x:v>get_fund_holders_64d306ee9b66736e.json</x:v>
      </x:c>
      <x:c r="G4804" s="1" t="str">
        <x:v>get_fund_performance_c5d9d393f6ae77fe.json</x:v>
      </x:c>
    </x:row>
    <x:row r="4805" ht="25" customHeight="1">
      <x:c r="A4805" s="1" t="str">
        <x:v>159845.SZ</x:v>
      </x:c>
      <x:c r="B4805" s="7" t="d">
        <x:v>2026-08-10T00:00:00.000Z</x:v>
      </x:c>
      <x:c r="C4805" s="8" t="n">
        <x:v>3189425606</x:v>
      </x:c>
      <x:c r="D4805" s="9" t="n">
        <x:v>3.2157</x:v>
      </x:c>
      <x:c r="E4805" s="9" t="n">
        <x:f>IF(COUNT(C4805:D4805)=2,C4805*D4805/100000000,"n.a.")</x:f>
        <x:v>102.56235921214198</x:v>
      </x:c>
      <x:c r="F4805" s="1" t="str">
        <x:v>get_fund_holders_219064ec1de19509.json</x:v>
      </x:c>
      <x:c r="G4805" s="1" t="str">
        <x:v>get_fund_performance_fe8b8b7fac060e92.json</x:v>
      </x:c>
    </x:row>
    <x:row r="4806" ht="25" customHeight="1">
      <x:c r="A4806" s="1" t="str">
        <x:v>159908.SZ</x:v>
      </x:c>
      <x:c r="B4806" s="7" t="d">
        <x:v>2026-08-10T00:00:00.000Z</x:v>
      </x:c>
      <x:c r="C4806" s="8" t="n">
        <x:v>316229029</x:v>
      </x:c>
      <x:c r="D4806" s="9" t="n">
        <x:v>3.3138</x:v>
      </x:c>
      <x:c r="E4806" s="9" t="n">
        <x:f>IF(COUNT(C4806:D4806)=2,C4806*D4806/100000000,"n.a.")</x:f>
        <x:v>10.479197563002</x:v>
      </x:c>
      <x:c r="F4806" s="1" t="str">
        <x:v>get_fund_holders_64d306ee9b66736e.json</x:v>
      </x:c>
      <x:c r="G4806" s="1" t="str">
        <x:v>get_fund_performance_c5d9d393f6ae77fe.json</x:v>
      </x:c>
    </x:row>
    <x:row r="4807" ht="25" customHeight="1">
      <x:c r="A4807" s="1" t="str">
        <x:v>159915.SZ</x:v>
      </x:c>
      <x:c r="B4807" s="7" t="d">
        <x:v>2026-08-10T00:00:00.000Z</x:v>
      </x:c>
      <x:c r="C4807" s="8" t="n">
        <x:v>18574454936</x:v>
      </x:c>
      <x:c r="D4807" s="9" t="n">
        <x:v>3.5564</x:v>
      </x:c>
      <x:c r="E4807" s="9" t="n">
        <x:f>IF(COUNT(C4807:D4807)=2,C4807*D4807/100000000,"n.a.")</x:f>
        <x:v>660.581915343904</x:v>
      </x:c>
      <x:c r="F4807" s="1" t="str">
        <x:v>get_fund_holders_46ece6ff109bcac5.json</x:v>
      </x:c>
      <x:c r="G4807" s="1" t="str">
        <x:v>get_fund_performance_48ac0f1946b59840.json</x:v>
      </x:c>
    </x:row>
    <x:row r="4808" ht="25" customHeight="1">
      <x:c r="A4808" s="1" t="str">
        <x:v>159919.SZ</x:v>
      </x:c>
      <x:c r="B4808" s="7" t="d">
        <x:v>2026-08-10T00:00:00.000Z</x:v>
      </x:c>
      <x:c r="C4808" s="8" t="n">
        <x:v>6335316676</x:v>
      </x:c>
      <x:c r="D4808" s="9" t="n">
        <x:v>4.9718</x:v>
      </x:c>
      <x:c r="E4808" s="9" t="n">
        <x:f>IF(COUNT(C4808:D4808)=2,C4808*D4808/100000000,"n.a.")</x:f>
        <x:v>314.979274497368</x:v>
      </x:c>
      <x:c r="F4808" s="1" t="str">
        <x:v>get_fund_holders_54c0e6c915f04eb3.json</x:v>
      </x:c>
      <x:c r="G4808" s="1" t="str">
        <x:v>get_fund_performance_ac29a0fc0dce02bd.json</x:v>
      </x:c>
    </x:row>
    <x:row r="4809" ht="25" customHeight="1">
      <x:c r="A4809" s="1" t="str">
        <x:v>159922.SZ</x:v>
      </x:c>
      <x:c r="B4809" s="7" t="d">
        <x:v>2026-08-10T00:00:00.000Z</x:v>
      </x:c>
      <x:c r="C4809" s="8" t="n">
        <x:v>2806676765</x:v>
      </x:c>
      <x:c r="D4809" s="9" t="n">
        <x:v>3.2626</x:v>
      </x:c>
      <x:c r="E4809" s="9" t="n">
        <x:f>IF(COUNT(C4809:D4809)=2,C4809*D4809/100000000,"n.a.")</x:f>
        <x:v>91.57063613489001</x:v>
      </x:c>
      <x:c r="F4809" s="1" t="str">
        <x:v>get_fund_holders_f8b20f7f721ba89a.json</x:v>
      </x:c>
      <x:c r="G4809" s="1" t="str">
        <x:v>get_fund_performance_67b0fc66ee0fb86b.json</x:v>
      </x:c>
    </x:row>
    <x:row r="4810" ht="25" customHeight="1">
      <x:c r="A4810" s="1" t="str">
        <x:v>159925.SZ</x:v>
      </x:c>
      <x:c r="B4810" s="7" t="d">
        <x:v>2026-08-10T00:00:00.000Z</x:v>
      </x:c>
      <x:c r="C4810" s="8" t="n">
        <x:v>580820856</x:v>
      </x:c>
      <x:c r="D4810" s="9" t="n">
        <x:v>4.8287</x:v>
      </x:c>
      <x:c r="E4810" s="9" t="n">
        <x:f>IF(COUNT(C4810:D4810)=2,C4810*D4810/100000000,"n.a.")</x:f>
        <x:v>28.046096673672004</x:v>
      </x:c>
      <x:c r="F4810" s="1" t="str">
        <x:v>get_fund_holders_c503524fd4ff9b5f.json</x:v>
      </x:c>
      <x:c r="G4810" s="1" t="str">
        <x:v>get_fund_performance_9f1e6670c3624009.json</x:v>
      </x:c>
    </x:row>
    <x:row r="4811" ht="25" customHeight="1">
      <x:c r="A4811" s="1" t="str">
        <x:v>159935.SZ</x:v>
      </x:c>
      <x:c r="B4811" s="7" t="d">
        <x:v>2026-08-10T00:00:00.000Z</x:v>
      </x:c>
      <x:c r="C4811" s="8" t="n">
        <x:v>26572956</x:v>
      </x:c>
      <x:c r="D4811" s="9" t="n">
        <x:v>2.5359</x:v>
      </x:c>
      <x:c r="E4811" s="9" t="n">
        <x:f>IF(COUNT(C4811:D4811)=2,C4811*D4811/100000000,"n.a.")</x:f>
        <x:v>0.673863591204</x:v>
      </x:c>
      <x:c r="F4811" s="1" t="str">
        <x:v>get_fund_holders_f8b20f7f721ba89a.json</x:v>
      </x:c>
      <x:c r="G4811" s="1" t="str">
        <x:v>get_fund_performance_67b0fc66ee0fb86b.json</x:v>
      </x:c>
    </x:row>
    <x:row r="4812" ht="25" customHeight="1">
      <x:c r="A4812" s="1" t="str">
        <x:v>159948.SZ</x:v>
      </x:c>
      <x:c r="B4812" s="7" t="d">
        <x:v>2026-08-10T00:00:00.000Z</x:v>
      </x:c>
      <x:c r="C4812" s="8" t="n">
        <x:v>1193697720</x:v>
      </x:c>
      <x:c r="D4812" s="9" t="n">
        <x:v>3.9264</x:v>
      </x:c>
      <x:c r="E4812" s="9" t="n">
        <x:f>IF(COUNT(C4812:D4812)=2,C4812*D4812/100000000,"n.a.")</x:f>
        <x:v>46.869347278080006</x:v>
      </x:c>
      <x:c r="F4812" s="1" t="str">
        <x:v>get_fund_holders_64d306ee9b66736e.json</x:v>
      </x:c>
      <x:c r="G4812" s="1" t="str">
        <x:v>get_fund_performance_c5d9d393f6ae77fe.json</x:v>
      </x:c>
    </x:row>
    <x:row r="4813" ht="25" customHeight="1">
      <x:c r="A4813" s="1" t="str">
        <x:v>159952.SZ</x:v>
      </x:c>
      <x:c r="B4813" s="7" t="d">
        <x:v>2026-08-10T00:00:00.000Z</x:v>
      </x:c>
      <x:c r="C4813" s="8" t="n">
        <x:v>5305184929</x:v>
      </x:c>
      <x:c r="D4813" s="9" t="n">
        <x:v>2.1595</x:v>
      </x:c>
      <x:c r="E4813" s="9" t="n">
        <x:f>IF(COUNT(C4813:D4813)=2,C4813*D4813/100000000,"n.a.")</x:f>
        <x:v>114.565468541755</x:v>
      </x:c>
      <x:c r="F4813" s="1" t="str">
        <x:v>get_fund_holders_64d306ee9b66736e.json</x:v>
      </x:c>
      <x:c r="G4813" s="1" t="str">
        <x:v>get_fund_performance_c5d9d393f6ae77fe.json</x:v>
      </x:c>
    </x:row>
    <x:row r="4814" ht="25" customHeight="1">
      <x:c r="A4814" s="1" t="str">
        <x:v>159956.SZ</x:v>
      </x:c>
      <x:c r="B4814" s="7" t="d">
        <x:v>2026-08-10T00:00:00.000Z</x:v>
      </x:c>
      <x:c r="C4814" s="8" t="n">
        <x:v>46978674</x:v>
      </x:c>
      <x:c r="D4814" s="9" t="n">
        <x:v>2.2498</x:v>
      </x:c>
      <x:c r="E4814" s="9" t="n">
        <x:f>IF(COUNT(C4814:D4814)=2,C4814*D4814/100000000,"n.a.")</x:f>
        <x:v>1.056926207652</x:v>
      </x:c>
      <x:c r="F4814" s="1" t="str">
        <x:v>get_fund_holders_64d306ee9b66736e.json</x:v>
      </x:c>
      <x:c r="G4814" s="1" t="str">
        <x:v>get_fund_performance_c5d9d393f6ae77fe.json</x:v>
      </x:c>
    </x:row>
    <x:row r="4815" ht="25" customHeight="1">
      <x:c r="A4815" s="1" t="str">
        <x:v>159957.SZ</x:v>
      </x:c>
      <x:c r="B4815" s="7" t="d">
        <x:v>2026-08-10T00:00:00.000Z</x:v>
      </x:c>
      <x:c r="C4815" s="8" t="n">
        <x:v>1221784560</x:v>
      </x:c>
      <x:c r="D4815" s="9" t="n">
        <x:v>2.3316</x:v>
      </x:c>
      <x:c r="E4815" s="9" t="n">
        <x:f>IF(COUNT(C4815:D4815)=2,C4815*D4815/100000000,"n.a.")</x:f>
        <x:v>28.487128800959997</x:v>
      </x:c>
      <x:c r="F4815" s="1" t="str">
        <x:v>get_fund_holders_46342324345ba8d9.json</x:v>
      </x:c>
      <x:c r="G4815" s="1" t="str">
        <x:v>get_fund_performance_48ac0f1946b59840.json</x:v>
      </x:c>
    </x:row>
    <x:row r="4816" ht="25" customHeight="1">
      <x:c r="A4816" s="1" t="str">
        <x:v>159958.SZ</x:v>
      </x:c>
      <x:c r="B4816" s="7" t="d">
        <x:v>2026-08-10T00:00:00.000Z</x:v>
      </x:c>
      <x:c r="C4816" s="8" t="n">
        <x:v>230811448</x:v>
      </x:c>
      <x:c r="D4816" s="9" t="n">
        <x:v>2.147</x:v>
      </x:c>
      <x:c r="E4816" s="9" t="n">
        <x:f>IF(COUNT(C4816:D4816)=2,C4816*D4816/100000000,"n.a.")</x:f>
        <x:v>4.95552178856</x:v>
      </x:c>
      <x:c r="F4816" s="1" t="str">
        <x:v>get_fund_holders_64d306ee9b66736e.json</x:v>
      </x:c>
      <x:c r="G4816" s="1" t="str">
        <x:v>get_fund_performance_c5d9d393f6ae77fe.json</x:v>
      </x:c>
    </x:row>
    <x:row r="4817" ht="25" customHeight="1">
      <x:c r="A4817" s="1" t="str">
        <x:v>159964.SZ</x:v>
      </x:c>
      <x:c r="B4817" s="7" t="d">
        <x:v>2026-08-10T00:00:00.000Z</x:v>
      </x:c>
      <x:c r="C4817" s="8" t="n">
        <x:v>165481881</x:v>
      </x:c>
      <x:c r="D4817" s="9" t="n">
        <x:v>2.323</x:v>
      </x:c>
      <x:c r="E4817" s="9" t="n">
        <x:f>IF(COUNT(C4817:D4817)=2,C4817*D4817/100000000,"n.a.")</x:f>
        <x:v>3.8441440956299995</x:v>
      </x:c>
      <x:c r="F4817" s="1" t="str">
        <x:v>get_fund_holders_4595598352e72410.json</x:v>
      </x:c>
      <x:c r="G4817" s="1" t="str">
        <x:v>get_fund_performance_48ac0f1946b59840.json</x:v>
      </x:c>
    </x:row>
    <x:row r="4818" ht="25" customHeight="1">
      <x:c r="A4818" s="1" t="str">
        <x:v>159968.SZ</x:v>
      </x:c>
      <x:c r="B4818" s="7" t="d">
        <x:v>2026-08-10T00:00:00.000Z</x:v>
      </x:c>
      <x:c r="C4818" s="8" t="n">
        <x:v>64895098</x:v>
      </x:c>
      <x:c r="D4818" s="9" t="n">
        <x:v>10.4951</x:v>
      </x:c>
      <x:c r="E4818" s="9" t="n">
        <x:f>IF(COUNT(C4818:D4818)=2,C4818*D4818/100000000,"n.a.")</x:f>
        <x:v>6.810805430198001</x:v>
      </x:c>
      <x:c r="F4818" s="1" t="str">
        <x:v>get_fund_holders_2c976ed854f11c7d.json</x:v>
      </x:c>
      <x:c r="G4818" s="1" t="str">
        <x:v>get_fund_performance_f5b3631024a466d6.json</x:v>
      </x:c>
    </x:row>
    <x:row r="4819" ht="25" customHeight="1">
      <x:c r="A4819" s="1" t="str">
        <x:v>159971.SZ</x:v>
      </x:c>
      <x:c r="B4819" s="7" t="d">
        <x:v>2026-08-10T00:00:00.000Z</x:v>
      </x:c>
      <x:c r="C4819" s="8" t="n">
        <x:v>1616020288</x:v>
      </x:c>
      <x:c r="D4819" s="9" t="n">
        <x:v>1.2364</x:v>
      </x:c>
      <x:c r="E4819" s="9" t="n">
        <x:f>IF(COUNT(C4819:D4819)=2,C4819*D4819/100000000,"n.a.")</x:f>
        <x:v>19.980474840832</x:v>
      </x:c>
      <x:c r="F4819" s="1" t="str">
        <x:v>get_fund_holders_ad2b73b2c30e829b.json</x:v>
      </x:c>
      <x:c r="G4819" s="1" t="str">
        <x:v>get_fund_performance_48ac0f1946b59840.json</x:v>
      </x:c>
    </x:row>
    <x:row r="4820" ht="25" customHeight="1">
      <x:c r="A4820" s="1" t="str">
        <x:v>159977.SZ</x:v>
      </x:c>
      <x:c r="B4820" s="7" t="d">
        <x:v>2026-08-10T00:00:00.000Z</x:v>
      </x:c>
      <x:c r="C4820" s="8" t="n">
        <x:v>3447872820</x:v>
      </x:c>
      <x:c r="D4820" s="9" t="n">
        <x:v>1.8449</x:v>
      </x:c>
      <x:c r="E4820" s="9" t="n">
        <x:f>IF(COUNT(C4820:D4820)=2,C4820*D4820/100000000,"n.a.")</x:f>
        <x:v>63.60980565618</x:v>
      </x:c>
      <x:c r="F4820" s="1" t="str">
        <x:v>get_fund_holders_64d306ee9b66736e.json</x:v>
      </x:c>
      <x:c r="G4820" s="1" t="str">
        <x:v>get_fund_performance_c5d9d393f6ae77fe.json</x:v>
      </x:c>
    </x:row>
    <x:row r="4821" ht="25" customHeight="1">
      <x:c r="A4821" s="1" t="str">
        <x:v>159982.SZ</x:v>
      </x:c>
      <x:c r="B4821" s="7" t="d">
        <x:v>2026-08-10T00:00:00.000Z</x:v>
      </x:c>
      <x:c r="C4821" s="8" t="n">
        <x:v>228211253</x:v>
      </x:c>
      <x:c r="D4821" s="9" t="n">
        <x:v>2.1593</x:v>
      </x:c>
      <x:c r="E4821" s="9" t="n">
        <x:f>IF(COUNT(C4821:D4821)=2,C4821*D4821/100000000,"n.a.")</x:f>
        <x:v>4.927765586029</x:v>
      </x:c>
      <x:c r="F4821" s="1" t="str">
        <x:v>get_fund_holders_5afc23f4e137d08d.json</x:v>
      </x:c>
      <x:c r="G4821" s="1" t="str">
        <x:v>get_fund_performance_fe8b8b7fac060e92.json</x:v>
      </x:c>
    </x:row>
    <x:row r="4822" ht="25" customHeight="1">
      <x:c r="A4822" s="1" t="str">
        <x:v>510300.SH</x:v>
      </x:c>
      <x:c r="B4822" s="7" t="d">
        <x:v>2026-08-10T00:00:00.000Z</x:v>
      </x:c>
      <x:c r="C4822" s="8" t="n">
        <x:v>24861187700</x:v>
      </x:c>
      <x:c r="D4822" s="9" t="n">
        <x:v>4.7633</x:v>
      </x:c>
      <x:c r="E4822" s="9" t="n">
        <x:f>IF(COUNT(C4822:D4822)=2,C4822*D4822/100000000,"n.a.")</x:f>
        <x:v>1184.2129537141</x:v>
      </x:c>
      <x:c r="F4822" s="1" t="str">
        <x:v>get_fund_holders_d9010c320879a954.json</x:v>
      </x:c>
      <x:c r="G4822" s="1" t="str">
        <x:v>get_fund_performance_9f1e6670c3624009.json</x:v>
      </x:c>
    </x:row>
    <x:row r="4823" ht="25" customHeight="1">
      <x:c r="A4823" s="1" t="str">
        <x:v>510310.SH</x:v>
      </x:c>
      <x:c r="B4823" s="7" t="d">
        <x:v>2026-08-10T00:00:00.000Z</x:v>
      </x:c>
      <x:c r="C4823" s="8" t="n">
        <x:v>11526044000</x:v>
      </x:c>
      <x:c r="D4823" s="9" t="n">
        <x:v>4.6237</x:v>
      </x:c>
      <x:c r="E4823" s="9" t="n">
        <x:f>IF(COUNT(C4823:D4823)=2,C4823*D4823/100000000,"n.a.")</x:f>
        <x:v>532.929696428</x:v>
      </x:c>
      <x:c r="F4823" s="1" t="str">
        <x:v>get_fund_holders_f8b20f7f721ba89a.json</x:v>
      </x:c>
      <x:c r="G4823" s="1" t="str">
        <x:v>get_fund_performance_67b0fc66ee0fb86b.json</x:v>
      </x:c>
    </x:row>
    <x:row r="4824" ht="25" customHeight="1">
      <x:c r="A4824" s="1" t="str">
        <x:v>510320.SH</x:v>
      </x:c>
      <x:c r="B4824" s="7" t="d">
        <x:v>2026-08-10T00:00:00.000Z</x:v>
      </x:c>
      <x:c r="C4824" s="8" t="n">
        <x:v>631068500</x:v>
      </x:c>
      <x:c r="D4824" s="9" t="n">
        <x:v>1.28</x:v>
      </x:c>
      <x:c r="E4824" s="9" t="n">
        <x:f>IF(COUNT(C4824:D4824)=2,C4824*D4824/100000000,"n.a.")</x:f>
        <x:v>8.0776768</x:v>
      </x:c>
      <x:c r="F4824" s="1" t="str">
        <x:v>get_fund_holders_54c0e6c915f04eb3.json</x:v>
      </x:c>
      <x:c r="G4824" s="1" t="str">
        <x:v>get_fund_performance_ac29a0fc0dce02bd.json</x:v>
      </x:c>
    </x:row>
    <x:row r="4825" ht="25" customHeight="1">
      <x:c r="A4825" s="1" t="str">
        <x:v>510330.SH</x:v>
      </x:c>
      <x:c r="B4825" s="7" t="d">
        <x:v>2026-08-10T00:00:00.000Z</x:v>
      </x:c>
      <x:c r="C4825" s="8" t="n">
        <x:v>8723049800</x:v>
      </x:c>
      <x:c r="D4825" s="9" t="n">
        <x:v>4.9665</x:v>
      </x:c>
      <x:c r="E4825" s="9" t="n">
        <x:f>IF(COUNT(C4825:D4825)=2,C4825*D4825/100000000,"n.a.")</x:f>
        <x:v>433.23026831699997</x:v>
      </x:c>
      <x:c r="F4825" s="1" t="str">
        <x:v>get_fund_holders_54c0e6c915f04eb3.json</x:v>
      </x:c>
      <x:c r="G4825" s="1" t="str">
        <x:v>get_fund_performance_ac29a0fc0dce02bd.json</x:v>
      </x:c>
    </x:row>
    <x:row r="4826" ht="25" customHeight="1">
      <x:c r="A4826" s="1" t="str">
        <x:v>510350.SH</x:v>
      </x:c>
      <x:c r="B4826" s="7" t="d">
        <x:v>2026-08-10T00:00:00.000Z</x:v>
      </x:c>
      <x:c r="C4826" s="8" t="n">
        <x:v>679614700</x:v>
      </x:c>
      <x:c r="D4826" s="9" t="n">
        <x:v>5.0041</x:v>
      </x:c>
      <x:c r="E4826" s="9" t="n">
        <x:f>IF(COUNT(C4826:D4826)=2,C4826*D4826/100000000,"n.a.")</x:f>
        <x:v>34.0085992027</x:v>
      </x:c>
      <x:c r="F4826" s="1" t="str">
        <x:v>get_fund_holders_9249c2eeff31de5a.json</x:v>
      </x:c>
      <x:c r="G4826" s="1" t="str">
        <x:v>get_fund_performance_9f1e6670c3624009.json</x:v>
      </x:c>
    </x:row>
    <x:row r="4827" ht="25" customHeight="1">
      <x:c r="A4827" s="1" t="str">
        <x:v>510360.SH</x:v>
      </x:c>
      <x:c r="B4827" s="7" t="d">
        <x:v>2026-08-10T00:00:00.000Z</x:v>
      </x:c>
      <x:c r="C4827" s="8" t="n">
        <x:v>1790381200</x:v>
      </x:c>
      <x:c r="D4827" s="9" t="n">
        <x:v>1.8194</x:v>
      </x:c>
      <x:c r="E4827" s="9" t="n">
        <x:f>IF(COUNT(C4827:D4827)=2,C4827*D4827/100000000,"n.a.")</x:f>
        <x:v>32.5741955528</x:v>
      </x:c>
      <x:c r="F4827" s="1" t="str">
        <x:v>get_fund_holders_54c0e6c915f04eb3.json</x:v>
      </x:c>
      <x:c r="G4827" s="1" t="str">
        <x:v>get_fund_performance_ac29a0fc0dce02bd.json</x:v>
      </x:c>
    </x:row>
    <x:row r="4828" ht="25" customHeight="1">
      <x:c r="A4828" s="1" t="str">
        <x:v>510370.SH</x:v>
      </x:c>
      <x:c r="B4828" s="7" t="d">
        <x:v>2026-08-10T00:00:00.000Z</x:v>
      </x:c>
      <x:c r="C4828" s="8" t="n">
        <x:v>87258100</x:v>
      </x:c>
      <x:c r="D4828" s="9" t="n">
        <x:v>1.0558</x:v>
      </x:c>
      <x:c r="E4828" s="9" t="n">
        <x:f>IF(COUNT(C4828:D4828)=2,C4828*D4828/100000000,"n.a.")</x:f>
        <x:v>0.9212710198</x:v>
      </x:c>
      <x:c r="F4828" s="1" t="str">
        <x:v>get_fund_holders_54c0e6c915f04eb3.json</x:v>
      </x:c>
      <x:c r="G4828" s="1" t="str">
        <x:v>get_fund_performance_ac29a0fc0dce02bd.json</x:v>
      </x:c>
    </x:row>
    <x:row r="4829" ht="25" customHeight="1">
      <x:c r="A4829" s="1" t="str">
        <x:v>510380.SH</x:v>
      </x:c>
      <x:c r="B4829" s="7" t="d">
        <x:v>2026-08-10T00:00:00.000Z</x:v>
      </x:c>
      <x:c r="C4829" s="8" t="n">
        <x:v>1488802400</x:v>
      </x:c>
      <x:c r="D4829" s="9" t="n">
        <x:v>1.4173</x:v>
      </x:c>
      <x:c r="E4829" s="9" t="n">
        <x:f>IF(COUNT(C4829:D4829)=2,C4829*D4829/100000000,"n.a.")</x:f>
        <x:v>21.1007964152</x:v>
      </x:c>
      <x:c r="F4829" s="1" t="str">
        <x:v>get_fund_holders_fdd358e9b46e7091.json</x:v>
      </x:c>
      <x:c r="G4829" s="1" t="str">
        <x:v>get_fund_performance_9f1e6670c3624009.json</x:v>
      </x:c>
    </x:row>
    <x:row r="4830" ht="25" customHeight="1">
      <x:c r="A4830" s="1" t="str">
        <x:v>510390.SH</x:v>
      </x:c>
      <x:c r="B4830" s="7" t="d">
        <x:v>2026-08-10T00:00:00.000Z</x:v>
      </x:c>
      <x:c r="C4830" s="8" t="n">
        <x:v>140150000</x:v>
      </x:c>
      <x:c r="D4830" s="9" t="n">
        <x:v>5.383</x:v>
      </x:c>
      <x:c r="E4830" s="9" t="n">
        <x:f>IF(COUNT(C4830:D4830)=2,C4830*D4830/100000000,"n.a.")</x:f>
        <x:v>7.5442745</x:v>
      </x:c>
      <x:c r="F4830" s="1" t="str">
        <x:v>get_fund_holders_f8b20f7f721ba89a.json</x:v>
      </x:c>
      <x:c r="G4830" s="1" t="str">
        <x:v>get_fund_performance_67b0fc66ee0fb86b.json</x:v>
      </x:c>
    </x:row>
    <x:row r="4831" ht="25" customHeight="1">
      <x:c r="A4831" s="1" t="str">
        <x:v>510500.SH</x:v>
      </x:c>
      <x:c r="B4831" s="7" t="d">
        <x:v>2026-08-10T00:00:00.000Z</x:v>
      </x:c>
      <x:c r="C4831" s="8" t="n">
        <x:v>5366168600</x:v>
      </x:c>
      <x:c r="D4831" s="9" t="n">
        <x:v>8.0437</x:v>
      </x:c>
      <x:c r="E4831" s="9" t="n">
        <x:f>IF(COUNT(C4831:D4831)=2,C4831*D4831/100000000,"n.a.")</x:f>
        <x:v>431.6385036782</x:v>
      </x:c>
      <x:c r="F4831" s="1" t="str">
        <x:v>get_fund_holders_34487262121a0037.json</x:v>
      </x:c>
      <x:c r="G4831" s="1" t="str">
        <x:v>get_fund_performance_f5b3631024a466d6.json</x:v>
      </x:c>
    </x:row>
    <x:row r="4832" ht="25" customHeight="1">
      <x:c r="A4832" s="1" t="str">
        <x:v>510510.SH</x:v>
      </x:c>
      <x:c r="B4832" s="7" t="d">
        <x:v>2026-08-10T00:00:00.000Z</x:v>
      </x:c>
      <x:c r="C4832" s="8" t="n">
        <x:v>869038300</x:v>
      </x:c>
      <x:c r="D4832" s="9" t="n">
        <x:v>2.606</x:v>
      </x:c>
      <x:c r="E4832" s="9" t="n">
        <x:f>IF(COUNT(C4832:D4832)=2,C4832*D4832/100000000,"n.a.")</x:f>
        <x:v>22.647138097999996</x:v>
      </x:c>
      <x:c r="F4832" s="1" t="str">
        <x:v>get_fund_holders_b488614850607402.json</x:v>
      </x:c>
      <x:c r="G4832" s="1" t="str">
        <x:v>get_fund_performance_fe8b8b7fac060e92.json</x:v>
      </x:c>
    </x:row>
    <x:row r="4833" ht="25" customHeight="1">
      <x:c r="A4833" s="1" t="str">
        <x:v>510530.SH</x:v>
      </x:c>
      <x:c r="B4833" s="7" t="d">
        <x:v>2026-08-10T00:00:00.000Z</x:v>
      </x:c>
      <x:c r="C4833" s="8" t="n">
        <x:v>48479400</x:v>
      </x:c>
      <x:c r="D4833" s="9" t="n">
        <x:v>9.0091</x:v>
      </x:c>
      <x:c r="E4833" s="9" t="n">
        <x:f>IF(COUNT(C4833:D4833)=2,C4833*D4833/100000000,"n.a.")</x:f>
        <x:v>4.3675576254</x:v>
      </x:c>
      <x:c r="F4833" s="1" t="str">
        <x:v>get_fund_holders_f8b20f7f721ba89a.json</x:v>
      </x:c>
      <x:c r="G4833" s="1" t="str">
        <x:v>get_fund_performance_67b0fc66ee0fb86b.json</x:v>
      </x:c>
    </x:row>
    <x:row r="4834" ht="25" customHeight="1">
      <x:c r="A4834" s="1" t="str">
        <x:v>510550.SH</x:v>
      </x:c>
      <x:c r="B4834" s="7" t="d">
        <x:v>2026-08-10T00:00:00.000Z</x:v>
      </x:c>
      <x:c r="C4834" s="8" t="n">
        <x:v>23743300</x:v>
      </x:c>
      <x:c r="D4834" s="9" t="n">
        <x:v>2.0676</x:v>
      </x:c>
      <x:c r="E4834" s="9" t="n">
        <x:f>IF(COUNT(C4834:D4834)=2,C4834*D4834/100000000,"n.a.")</x:f>
        <x:v>0.49091647080000006</x:v>
      </x:c>
      <x:c r="F4834" s="1" t="str">
        <x:v>get_fund_holders_ddb3030c8817042d.json</x:v>
      </x:c>
      <x:c r="G4834" s="1" t="str">
        <x:v>get_fund_performance_f5b3631024a466d6.json</x:v>
      </x:c>
    </x:row>
    <x:row r="4835" ht="25" customHeight="1">
      <x:c r="A4835" s="1" t="str">
        <x:v>510560.SH</x:v>
      </x:c>
      <x:c r="B4835" s="7" t="d">
        <x:v>2026-08-10T00:00:00.000Z</x:v>
      </x:c>
      <x:c r="C4835" s="8" t="n">
        <x:v>52318700</x:v>
      </x:c>
      <x:c r="D4835" s="9" t="n">
        <x:v>2.0141</x:v>
      </x:c>
      <x:c r="E4835" s="9" t="n">
        <x:f>IF(COUNT(C4835:D4835)=2,C4835*D4835/100000000,"n.a.")</x:f>
        <x:v>1.0537509367</x:v>
      </x:c>
      <x:c r="F4835" s="1" t="str">
        <x:v>get_fund_holders_4c2eeb24907192da.json</x:v>
      </x:c>
      <x:c r="G4835" s="1" t="str">
        <x:v>get_fund_performance_fe8b8b7fac060e92.json</x:v>
      </x:c>
    </x:row>
    <x:row r="4836" ht="25" customHeight="1">
      <x:c r="A4836" s="1" t="str">
        <x:v>510570.SH</x:v>
      </x:c>
      <x:c r="B4836" s="7" t="d">
        <x:v>2026-08-10T00:00:00.000Z</x:v>
      </x:c>
      <x:c r="C4836" s="8" t="n">
        <x:v>35560600</x:v>
      </x:c>
      <x:c r="D4836" s="9" t="n">
        <x:v>1.266</x:v>
      </x:c>
      <x:c r="E4836" s="9" t="n">
        <x:f>IF(COUNT(C4836:D4836)=2,C4836*D4836/100000000,"n.a.")</x:f>
        <x:v>0.450197196</x:v>
      </x:c>
      <x:c r="F4836" s="1" t="str">
        <x:v>get_fund_holders_bd3a5cd7a6ae8edd.json</x:v>
      </x:c>
      <x:c r="G4836" s="1" t="str">
        <x:v>get_fund_performance_fe8b8b7fac060e92.json</x:v>
      </x:c>
    </x:row>
    <x:row r="4837" ht="25" customHeight="1">
      <x:c r="A4837" s="1" t="str">
        <x:v>510580.SH</x:v>
      </x:c>
      <x:c r="B4837" s="7" t="d">
        <x:v>2026-08-10T00:00:00.000Z</x:v>
      </x:c>
      <x:c r="C4837" s="8" t="n">
        <x:v>1138968300</x:v>
      </x:c>
      <x:c r="D4837" s="9" t="n">
        <x:v>4.2273</x:v>
      </x:c>
      <x:c r="E4837" s="9" t="n">
        <x:f>IF(COUNT(C4837:D4837)=2,C4837*D4837/100000000,"n.a.")</x:f>
        <x:v>48.147606945899994</x:v>
      </x:c>
      <x:c r="F4837" s="1" t="str">
        <x:v>get_fund_holders_f8b20f7f721ba89a.json</x:v>
      </x:c>
      <x:c r="G4837" s="1" t="str">
        <x:v>get_fund_performance_67b0fc66ee0fb86b.json</x:v>
      </x:c>
    </x:row>
    <x:row r="4838" ht="25" customHeight="1">
      <x:c r="A4838" s="1" t="str">
        <x:v>510590.SH</x:v>
      </x:c>
      <x:c r="B4838" s="7" t="d">
        <x:v>2026-08-10T00:00:00.000Z</x:v>
      </x:c>
      <x:c r="C4838" s="8" t="n">
        <x:v>122386100</x:v>
      </x:c>
      <x:c r="D4838" s="9" t="n">
        <x:v>8.7295</x:v>
      </x:c>
      <x:c r="E4838" s="9" t="n">
        <x:f>IF(COUNT(C4838:D4838)=2,C4838*D4838/100000000,"n.a.")</x:f>
        <x:v>10.683694599499999</x:v>
      </x:c>
      <x:c r="F4838" s="1" t="str">
        <x:v>get_fund_holders_7464d4c6ea1091a0.json</x:v>
      </x:c>
      <x:c r="G4838" s="1" t="str">
        <x:v>get_fund_performance_f5b3631024a466d6.json</x:v>
      </x:c>
    </x:row>
    <x:row r="4839" ht="25" customHeight="1">
      <x:c r="A4839" s="1" t="str">
        <x:v>512100.SH</x:v>
      </x:c>
      <x:c r="B4839" s="7" t="d">
        <x:v>2026-08-10T00:00:00.000Z</x:v>
      </x:c>
      <x:c r="C4839" s="8" t="n">
        <x:v>8029217600</x:v>
      </x:c>
      <x:c r="D4839" s="9" t="n">
        <x:v>3.1328</x:v>
      </x:c>
      <x:c r="E4839" s="9" t="n">
        <x:f>IF(COUNT(C4839:D4839)=2,C4839*D4839/100000000,"n.a.")</x:f>
        <x:v>251.53932897279998</x:v>
      </x:c>
      <x:c r="F4839" s="1" t="str">
        <x:v>get_fund_holders_f179dda76eb08583.json</x:v>
      </x:c>
      <x:c r="G4839" s="1" t="str">
        <x:v>get_fund_performance_5e3d2ca6a0b94a14.json</x:v>
      </x:c>
    </x:row>
    <x:row r="4840" ht="25" customHeight="1">
      <x:c r="A4840" s="1" t="str">
        <x:v>512500.SH</x:v>
      </x:c>
      <x:c r="B4840" s="7" t="d">
        <x:v>2026-08-10T00:00:00.000Z</x:v>
      </x:c>
      <x:c r="C4840" s="8" t="n">
        <x:v>1877608800</x:v>
      </x:c>
      <x:c r="D4840" s="9" t="n">
        <x:v>4.5491</x:v>
      </x:c>
      <x:c r="E4840" s="9" t="n">
        <x:f>IF(COUNT(C4840:D4840)=2,C4840*D4840/100000000,"n.a.")</x:f>
        <x:v>85.4143019208</x:v>
      </x:c>
      <x:c r="F4840" s="1" t="str">
        <x:v>get_fund_holders_b14adc0e1d2b752d.json</x:v>
      </x:c>
      <x:c r="G4840" s="1" t="str">
        <x:v>get_fund_performance_f5b3631024a466d6.json</x:v>
      </x:c>
    </x:row>
    <x:row r="4841" ht="25" customHeight="1">
      <x:c r="A4841" s="1" t="str">
        <x:v>512510.SH</x:v>
      </x:c>
      <x:c r="B4841" s="7" t="d">
        <x:v>2026-08-10T00:00:00.000Z</x:v>
      </x:c>
      <x:c r="C4841" s="8" t="n">
        <x:v>442429800</x:v>
      </x:c>
      <x:c r="D4841" s="9" t="n">
        <x:v>2.4072</x:v>
      </x:c>
      <x:c r="E4841" s="9" t="n">
        <x:f>IF(COUNT(C4841:D4841)=2,C4841*D4841/100000000,"n.a.")</x:f>
        <x:v>10.6501701456</x:v>
      </x:c>
      <x:c r="F4841" s="1" t="str">
        <x:v>get_fund_holders_7768a01bf3b793fd.json</x:v>
      </x:c>
      <x:c r="G4841" s="1" t="str">
        <x:v>get_fund_performance_fe8b8b7fac060e92.json</x:v>
      </x:c>
    </x:row>
    <x:row r="4842" ht="25" customHeight="1">
      <x:c r="A4842" s="1" t="str">
        <x:v>515130.SH</x:v>
      </x:c>
      <x:c r="B4842" s="7" t="d">
        <x:v>2026-08-10T00:00:00.000Z</x:v>
      </x:c>
      <x:c r="C4842" s="8" t="n">
        <x:v>91463200</x:v>
      </x:c>
      <x:c r="D4842" s="9" t="n">
        <x:v>1.5711</x:v>
      </x:c>
      <x:c r="E4842" s="9" t="n">
        <x:f>IF(COUNT(C4842:D4842)=2,C4842*D4842/100000000,"n.a.")</x:f>
        <x:v>1.4369783351999998</x:v>
      </x:c>
      <x:c r="F4842" s="1" t="str">
        <x:v>get_fund_holders_f8b20f7f721ba89a.json</x:v>
      </x:c>
      <x:c r="G4842" s="1" t="str">
        <x:v>get_fund_performance_67b0fc66ee0fb86b.json</x:v>
      </x:c>
    </x:row>
    <x:row r="4843" ht="25" customHeight="1">
      <x:c r="A4843" s="1" t="str">
        <x:v>515190.SH</x:v>
      </x:c>
      <x:c r="B4843" s="7" t="d">
        <x:v>2026-08-10T00:00:00.000Z</x:v>
      </x:c>
      <x:c r="C4843" s="8" t="n">
        <x:v>293466100</x:v>
      </x:c>
      <x:c r="D4843" s="9" t="n">
        <x:v>1.6907</x:v>
      </x:c>
      <x:c r="E4843" s="9" t="n">
        <x:f>IF(COUNT(C4843:D4843)=2,C4843*D4843/100000000,"n.a.")</x:f>
        <x:v>4.9616313527</x:v>
      </x:c>
      <x:c r="F4843" s="1" t="str">
        <x:v>get_fund_holders_9e68f658a4678339.json</x:v>
      </x:c>
      <x:c r="G4843" s="1" t="str">
        <x:v>get_fund_performance_f5b3631024a466d6.json</x:v>
      </x:c>
    </x:row>
    <x:row r="4844" ht="25" customHeight="1">
      <x:c r="A4844" s="1" t="str">
        <x:v>515310.SH</x:v>
      </x:c>
      <x:c r="B4844" s="7" t="d">
        <x:v>2026-08-10T00:00:00.000Z</x:v>
      </x:c>
      <x:c r="C4844" s="8" t="n">
        <x:v>332111200</x:v>
      </x:c>
      <x:c r="D4844" s="9" t="n">
        <x:v>1.4153</x:v>
      </x:c>
      <x:c r="E4844" s="9" t="n">
        <x:f>IF(COUNT(C4844:D4844)=2,C4844*D4844/100000000,"n.a.")</x:f>
        <x:v>4.7003698136</x:v>
      </x:c>
      <x:c r="F4844" s="1" t="str">
        <x:v>get_fund_holders_a471b895fb81e08b.json</x:v>
      </x:c>
      <x:c r="G4844" s="1" t="str">
        <x:v>get_fund_performance_9f1e6670c3624009.json</x:v>
      </x:c>
    </x:row>
    <x:row r="4845" ht="25" customHeight="1">
      <x:c r="A4845" s="1" t="str">
        <x:v>515330.SH</x:v>
      </x:c>
      <x:c r="B4845" s="7" t="d">
        <x:v>2026-08-10T00:00:00.000Z</x:v>
      </x:c>
      <x:c r="C4845" s="8" t="n">
        <x:v>6527709500</x:v>
      </x:c>
      <x:c r="D4845" s="9" t="n">
        <x:v>1.3691</x:v>
      </x:c>
      <x:c r="E4845" s="9" t="n">
        <x:f>IF(COUNT(C4845:D4845)=2,C4845*D4845/100000000,"n.a.")</x:f>
        <x:v>89.37087076450001</x:v>
      </x:c>
      <x:c r="F4845" s="1" t="str">
        <x:v>get_fund_holders_54c0e6c915f04eb3.json</x:v>
      </x:c>
      <x:c r="G4845" s="1" t="str">
        <x:v>get_fund_performance_ac29a0fc0dce02bd.json</x:v>
      </x:c>
    </x:row>
    <x:row r="4846" ht="25" customHeight="1">
      <x:c r="A4846" s="1" t="str">
        <x:v>515350.SH</x:v>
      </x:c>
      <x:c r="B4846" s="7" t="d">
        <x:v>2026-08-10T00:00:00.000Z</x:v>
      </x:c>
      <x:c r="C4846" s="8" t="n">
        <x:v>11699200</x:v>
      </x:c>
      <x:c r="D4846" s="9" t="n">
        <x:v>6.3849</x:v>
      </x:c>
      <x:c r="E4846" s="9" t="n">
        <x:f>IF(COUNT(C4846:D4846)=2,C4846*D4846/100000000,"n.a.")</x:f>
        <x:v>0.7469822208</x:v>
      </x:c>
      <x:c r="F4846" s="1" t="str">
        <x:v>get_fund_holders_a64fb7c7dfbdb2ac.json</x:v>
      </x:c>
      <x:c r="G4846" s="1" t="str">
        <x:v>get_fund_performance_9f1e6670c3624009.json</x:v>
      </x:c>
    </x:row>
    <x:row r="4847" ht="25" customHeight="1">
      <x:c r="A4847" s="1" t="str">
        <x:v>515360.SH</x:v>
      </x:c>
      <x:c r="B4847" s="7" t="d">
        <x:v>2026-08-10T00:00:00.000Z</x:v>
      </x:c>
      <x:c r="C4847" s="8" t="n">
        <x:v>37779300</x:v>
      </x:c>
      <x:c r="D4847" s="9" t="n">
        <x:v>6.8742</x:v>
      </x:c>
      <x:c r="E4847" s="9" t="n">
        <x:f>IF(COUNT(C4847:D4847)=2,C4847*D4847/100000000,"n.a.")</x:f>
        <x:v>2.5970246406</x:v>
      </x:c>
      <x:c r="F4847" s="1" t="str">
        <x:v>get_fund_holders_54c0e6c915f04eb3.json</x:v>
      </x:c>
      <x:c r="G4847" s="1" t="str">
        <x:v>get_fund_performance_ac29a0fc0dce02bd.json</x:v>
      </x:c>
    </x:row>
    <x:row r="4848" ht="25" customHeight="1">
      <x:c r="A4848" s="1" t="str">
        <x:v>515380.SH</x:v>
      </x:c>
      <x:c r="B4848" s="7" t="d">
        <x:v>2026-08-10T00:00:00.000Z</x:v>
      </x:c>
      <x:c r="C4848" s="8" t="n">
        <x:v>664299800</x:v>
      </x:c>
      <x:c r="D4848" s="9" t="n">
        <x:v>5.526</x:v>
      </x:c>
      <x:c r="E4848" s="9" t="n">
        <x:f>IF(COUNT(C4848:D4848)=2,C4848*D4848/100000000,"n.a.")</x:f>
        <x:v>36.709206947999995</x:v>
      </x:c>
      <x:c r="F4848" s="1" t="str">
        <x:v>get_fund_holders_0dce0fee39567123.json</x:v>
      </x:c>
      <x:c r="G4848" s="1" t="str">
        <x:v>get_fund_performance_9f1e6670c3624009.json</x:v>
      </x:c>
    </x:row>
    <x:row r="4849" ht="25" customHeight="1">
      <x:c r="A4849" s="1" t="str">
        <x:v>515390.SH</x:v>
      </x:c>
      <x:c r="B4849" s="7" t="d">
        <x:v>2026-08-10T00:00:00.000Z</x:v>
      </x:c>
      <x:c r="C4849" s="8" t="n">
        <x:v>1762683000</x:v>
      </x:c>
      <x:c r="D4849" s="9" t="n">
        <x:v>1.3862</x:v>
      </x:c>
      <x:c r="E4849" s="9" t="n">
        <x:f>IF(COUNT(C4849:D4849)=2,C4849*D4849/100000000,"n.a.")</x:f>
        <x:v>24.434311746000002</x:v>
      </x:c>
      <x:c r="F4849" s="1" t="str">
        <x:v>get_fund_holders_f8b20f7f721ba89a.json</x:v>
      </x:c>
      <x:c r="G4849" s="1" t="str">
        <x:v>get_fund_performance_67b0fc66ee0fb86b.json</x:v>
      </x:c>
    </x:row>
    <x:row r="4850" ht="25" customHeight="1">
      <x:c r="A4850" s="1" t="str">
        <x:v>515530.SH</x:v>
      </x:c>
      <x:c r="B4850" s="7" t="d">
        <x:v>2026-08-10T00:00:00.000Z</x:v>
      </x:c>
      <x:c r="C4850" s="8" t="n">
        <x:v>13042700</x:v>
      </x:c>
      <x:c r="D4850" s="9" t="n">
        <x:v>4.4366</x:v>
      </x:c>
      <x:c r="E4850" s="9" t="n">
        <x:f>IF(COUNT(C4850:D4850)=2,C4850*D4850/100000000,"n.a.")</x:f>
        <x:v>0.5786524282000001</x:v>
      </x:c>
      <x:c r="F4850" s="1" t="str">
        <x:v>get_fund_holders_2cbf45001ff56ddc.json</x:v>
      </x:c>
      <x:c r="G4850" s="1" t="str">
        <x:v>get_fund_performance_f5b3631024a466d6.json</x:v>
      </x:c>
    </x:row>
    <x:row r="4851" ht="25" customHeight="1">
      <x:c r="A4851" s="1" t="str">
        <x:v>515550.SH</x:v>
      </x:c>
      <x:c r="B4851" s="7" t="d">
        <x:v>2026-08-10T00:00:00.000Z</x:v>
      </x:c>
      <x:c r="C4851" s="8" t="n">
        <x:v>21345700</x:v>
      </x:c>
      <x:c r="D4851" s="9" t="n">
        <x:v>1.8058</x:v>
      </x:c>
      <x:c r="E4851" s="9" t="n">
        <x:f>IF(COUNT(C4851:D4851)=2,C4851*D4851/100000000,"n.a.")</x:f>
        <x:v>0.3854606506</x:v>
      </x:c>
      <x:c r="F4851" s="1" t="str">
        <x:v>get_fund_holders_38d576b4140eae93.json</x:v>
      </x:c>
      <x:c r="G4851" s="1" t="str">
        <x:v>get_fund_performance_fe8b8b7fac060e92.json</x:v>
      </x:c>
    </x:row>
    <x:row r="4852" ht="25" customHeight="1">
      <x:c r="A4852" s="1" t="str">
        <x:v>515660.SH</x:v>
      </x:c>
      <x:c r="B4852" s="7" t="d">
        <x:v>2026-08-10T00:00:00.000Z</x:v>
      </x:c>
      <x:c r="C4852" s="8" t="n">
        <x:v>432694200</x:v>
      </x:c>
      <x:c r="D4852" s="9" t="n">
        <x:v>5.9448</x:v>
      </x:c>
      <x:c r="E4852" s="9" t="n">
        <x:f>IF(COUNT(C4852:D4852)=2,C4852*D4852/100000000,"n.a.")</x:f>
        <x:v>25.7228048016</x:v>
      </x:c>
      <x:c r="F4852" s="1" t="str">
        <x:v>get_fund_holders_54c0e6c915f04eb3.json</x:v>
      </x:c>
      <x:c r="G4852" s="1" t="str">
        <x:v>get_fund_performance_ac29a0fc0dce02bd.json</x:v>
      </x:c>
    </x:row>
    <x:row r="4853" ht="25" customHeight="1">
      <x:c r="A4853" s="1" t="str">
        <x:v>516300.SH</x:v>
      </x:c>
      <x:c r="B4853" s="7" t="d">
        <x:v>2026-08-10T00:00:00.000Z</x:v>
      </x:c>
      <x:c r="C4853" s="8" t="n">
        <x:v>47012600</x:v>
      </x:c>
      <x:c r="D4853" s="9" t="n">
        <x:v>3.2568</x:v>
      </x:c>
      <x:c r="E4853" s="9" t="n">
        <x:f>IF(COUNT(C4853:D4853)=2,C4853*D4853/100000000,"n.a.")</x:f>
        <x:v>1.5311063568</x:v>
      </x:c>
      <x:c r="F4853" s="1" t="str">
        <x:v>get_fund_holders_f179dda76eb08583.json</x:v>
      </x:c>
      <x:c r="G4853" s="1" t="str">
        <x:v>get_fund_performance_5e3d2ca6a0b94a14.json</x:v>
      </x:c>
    </x:row>
    <x:row r="4854" ht="25" customHeight="1">
      <x:c r="A4854" s="1" t="str">
        <x:v>560010.SH</x:v>
      </x:c>
      <x:c r="B4854" s="7" t="d">
        <x:v>2026-08-10T00:00:00.000Z</x:v>
      </x:c>
      <x:c r="C4854" s="8" t="n">
        <x:v>2094621700</x:v>
      </x:c>
      <x:c r="D4854" s="9" t="n">
        <x:v>3.2131</x:v>
      </x:c>
      <x:c r="E4854" s="9" t="n">
        <x:f>IF(COUNT(C4854:D4854)=2,C4854*D4854/100000000,"n.a.")</x:f>
        <x:v>67.30228984269999</x:v>
      </x:c>
      <x:c r="F4854" s="1" t="str">
        <x:v>get_fund_holders_602b849e7dd92c12.json</x:v>
      </x:c>
      <x:c r="G4854" s="1" t="str">
        <x:v>get_fund_performance_fe8b8b7fac060e92.json</x:v>
      </x:c>
    </x:row>
    <x:row r="4855" ht="25" customHeight="1">
      <x:c r="A4855" s="1" t="str">
        <x:v>560110.SH</x:v>
      </x:c>
      <x:c r="B4855" s="7" t="d">
        <x:v>2026-08-10T00:00:00.000Z</x:v>
      </x:c>
      <x:c r="C4855" s="8" t="n">
        <x:v>367903500</x:v>
      </x:c>
      <x:c r="D4855" s="9" t="n">
        <x:v>1.1617</x:v>
      </x:c>
      <x:c r="E4855" s="9" t="n">
        <x:f>IF(COUNT(C4855:D4855)=2,C4855*D4855/100000000,"n.a.")</x:f>
        <x:v>4.2739349595</x:v>
      </x:c>
      <x:c r="F4855" s="1" t="str">
        <x:v>get_fund_holders_f179dda76eb08583.json</x:v>
      </x:c>
      <x:c r="G4855" s="1" t="str">
        <x:v>get_fund_performance_5e3d2ca6a0b94a14.json</x:v>
      </x:c>
    </x:row>
    <x:row r="4856" ht="25" customHeight="1">
      <x:c r="A4856" s="1" t="str">
        <x:v>560220.SH</x:v>
      </x:c>
      <x:c r="B4856" s="7" t="d">
        <x:v>2026-08-10T00:00:00.000Z</x:v>
      </x:c>
      <x:c r="C4856" s="8" t="n">
        <x:v>66717000</x:v>
      </x:c>
      <x:c r="D4856" s="9" t="n">
        <x:v>1.4299</x:v>
      </x:c>
      <x:c r="E4856" s="9" t="n">
        <x:f>IF(COUNT(C4856:D4856)=2,C4856*D4856/100000000,"n.a.")</x:f>
        <x:v>0.9539863829999999</x:v>
      </x:c>
      <x:c r="F4856" s="1" t="str">
        <x:v>get_fund_holders_f9c683690705ad45.json</x:v>
      </x:c>
      <x:c r="G4856" s="1" t="str">
        <x:v>get_fund_performance_48ac0f1946b59840.json</x:v>
      </x:c>
    </x:row>
    <x:row r="4857" ht="25" customHeight="1">
      <x:c r="A4857" s="1" t="str">
        <x:v>561350.SH</x:v>
      </x:c>
      <x:c r="B4857" s="7" t="d">
        <x:v>2026-08-10T00:00:00.000Z</x:v>
      </x:c>
      <x:c r="C4857" s="8" t="n">
        <x:v>94700000</x:v>
      </x:c>
      <x:c r="D4857" s="9" t="n">
        <x:v>1.2777</x:v>
      </x:c>
      <x:c r="E4857" s="9" t="n">
        <x:f>IF(COUNT(C4857:D4857)=2,C4857*D4857/100000000,"n.a.")</x:f>
        <x:v>1.2099819</x:v>
      </x:c>
      <x:c r="F4857" s="1" t="str">
        <x:v>get_fund_holders_f3f19a569abf7159.json</x:v>
      </x:c>
      <x:c r="G4857" s="1" t="str">
        <x:v>get_fund_performance_f5b3631024a466d6.json</x:v>
      </x:c>
    </x:row>
    <x:row r="4858" ht="25" customHeight="1">
      <x:c r="A4858" s="1" t="str">
        <x:v>561370.SH</x:v>
      </x:c>
      <x:c r="B4858" s="7" t="d">
        <x:v>2026-08-10T00:00:00.000Z</x:v>
      </x:c>
      <x:c r="C4858" s="8" t="n">
        <x:v>32356000</x:v>
      </x:c>
      <x:c r="D4858" s="9" t="n">
        <x:v>1.4116</x:v>
      </x:c>
      <x:c r="E4858" s="9" t="n">
        <x:f>IF(COUNT(C4858:D4858)=2,C4858*D4858/100000000,"n.a.")</x:f>
        <x:v>0.456737296</x:v>
      </x:c>
      <x:c r="F4858" s="1" t="str">
        <x:v>get_fund_holders_f179dda76eb08583.json</x:v>
      </x:c>
      <x:c r="G4858" s="1" t="str">
        <x:v>get_fund_performance_5e3d2ca6a0b94a14.json</x:v>
      </x:c>
    </x:row>
    <x:row r="4859" ht="25" customHeight="1">
      <x:c r="A4859" s="1" t="str">
        <x:v>561930.SH</x:v>
      </x:c>
      <x:c r="B4859" s="7" t="d">
        <x:v>2026-08-10T00:00:00.000Z</x:v>
      </x:c>
      <x:c r="C4859" s="8" t="n">
        <x:v>199260600</x:v>
      </x:c>
      <x:c r="D4859" s="9" t="n">
        <x:v>1.5963</x:v>
      </x:c>
      <x:c r="E4859" s="9" t="n">
        <x:f>IF(COUNT(C4859:D4859)=2,C4859*D4859/100000000,"n.a.")</x:f>
        <x:v>3.1807969578</x:v>
      </x:c>
      <x:c r="F4859" s="1" t="str">
        <x:v>get_fund_holders_5c241d2671e1f4a2.json</x:v>
      </x:c>
      <x:c r="G4859" s="1" t="str">
        <x:v>get_fund_performance_9f1e6670c3624009.json</x:v>
      </x:c>
    </x:row>
    <x:row r="4860" ht="25" customHeight="1">
      <x:c r="A4860" s="1" t="str">
        <x:v>562660.SH</x:v>
      </x:c>
      <x:c r="B4860" s="7" t="d">
        <x:v>2026-08-10T00:00:00.000Z</x:v>
      </x:c>
      <x:c r="C4860" s="8" t="n">
        <x:v>340874000</x:v>
      </x:c>
      <x:c r="D4860" s="9" t="n">
        <x:v>1.8515</x:v>
      </x:c>
      <x:c r="E4860" s="9" t="n">
        <x:f>IF(COUNT(C4860:D4860)=2,C4860*D4860/100000000,"n.a.")</x:f>
        <x:v>6.31128211</x:v>
      </x:c>
      <x:c r="F4860" s="1" t="str">
        <x:v>get_fund_holders_173df2a8c328480e.json</x:v>
      </x:c>
      <x:c r="G4860" s="1" t="str">
        <x:v>get_fund_performance_48ac0f1946b59840.json</x:v>
      </x:c>
    </x:row>
    <x:row r="4861" ht="25" customHeight="1">
      <x:c r="A4861" s="1" t="str">
        <x:v>563200.SH</x:v>
      </x:c>
      <x:c r="B4861" s="7" t="d">
        <x:v>2026-08-10T00:00:00.000Z</x:v>
      </x:c>
      <x:c r="C4861" s="8" t="n">
        <x:v>61458800</x:v>
      </x:c>
      <x:c r="D4861" s="9" t="n">
        <x:v>1.5076</x:v>
      </x:c>
      <x:c r="E4861" s="9" t="n">
        <x:f>IF(COUNT(C4861:D4861)=2,C4861*D4861/100000000,"n.a.")</x:f>
        <x:v>0.9265528688000001</x:v>
      </x:c>
      <x:c r="F4861" s="1" t="str">
        <x:v>get_fund_holders_47f1d6b7444f6f68.json</x:v>
      </x:c>
      <x:c r="G4861" s="1" t="str">
        <x:v>get_fund_performance_48ac0f1946b59840.json</x:v>
      </x:c>
    </x:row>
    <x:row r="4862" ht="25" customHeight="1">
      <x:c r="A4862" s="1" t="str">
        <x:v>563300.SH</x:v>
      </x:c>
      <x:c r="B4862" s="7" t="d">
        <x:v>2026-08-10T00:00:00.000Z</x:v>
      </x:c>
      <x:c r="C4862" s="8" t="n">
        <x:v>5623674000</x:v>
      </x:c>
      <x:c r="D4862" s="9" t="n">
        <x:v>1.4192</x:v>
      </x:c>
      <x:c r="E4862" s="9" t="n">
        <x:f>IF(COUNT(C4862:D4862)=2,C4862*D4862/100000000,"n.a.")</x:f>
        <x:v>79.811181408</x:v>
      </x:c>
      <x:c r="F4862" s="1" t="str">
        <x:v>get_fund_holders_9af57a07569a8b00.json</x:v>
      </x:c>
      <x:c r="G4862" s="1" t="str">
        <x:v>get_fund_performance_48ac0f1946b59840.json</x:v>
      </x:c>
    </x:row>
    <x:row r="4863" ht="25" customHeight="1">
      <x:c r="A4863" s="1" t="str">
        <x:v>563520.SH</x:v>
      </x:c>
      <x:c r="B4863" s="7" t="d">
        <x:v>2026-08-10T00:00:00.000Z</x:v>
      </x:c>
      <x:c r="C4863" s="8" t="n">
        <x:v>418065000</x:v>
      </x:c>
      <x:c r="D4863" s="9" t="n">
        <x:v>1.223</x:v>
      </x:c>
      <x:c r="E4863" s="9" t="n">
        <x:f>IF(COUNT(C4863:D4863)=2,C4863*D4863/100000000,"n.a.")</x:f>
        <x:v>5.1129349500000005</x:v>
      </x:c>
      <x:c r="F4863" s="1" t="str">
        <x:v>get_fund_holders_86cc06173b0e1e78.json</x:v>
      </x:c>
      <x:c r="G4863" s="1" t="str">
        <x:v>get_fund_performance_9f1e6670c3624009.json</x:v>
      </x:c>
    </x:row>
    <x:row r="4864" ht="25" customHeight="1">
      <x:c r="A4864" s="1" t="str">
        <x:v>563750.SH</x:v>
      </x:c>
      <x:c r="B4864" s="7" t="d">
        <x:v>2026-08-10T00:00:00.000Z</x:v>
      </x:c>
      <x:c r="C4864" s="8" t="n">
        <x:v>349737000</x:v>
      </x:c>
      <x:c r="D4864" s="9" t="n">
        <x:v>1.1219</x:v>
      </x:c>
      <x:c r="E4864" s="9" t="n">
        <x:f>IF(COUNT(C4864:D4864)=2,C4864*D4864/100000000,"n.a.")</x:f>
        <x:v>3.9236994029999996</x:v>
      </x:c>
      <x:c r="F4864" s="1" t="str">
        <x:v>get_fund_holders_f8b20f7f721ba89a.json</x:v>
      </x:c>
      <x:c r="G4864" s="1" t="str">
        <x:v>get_fund_performance_67b0fc66ee0fb86b.json</x:v>
      </x:c>
    </x:row>
    <x:row r="4865" ht="25" customHeight="1">
      <x:c r="A4865" s="1" t="str">
        <x:v>588000.SH</x:v>
      </x:c>
      <x:c r="B4865" s="7" t="d">
        <x:v>2026-08-10T00:00:00.000Z</x:v>
      </x:c>
      <x:c r="C4865" s="8" t="n">
        <x:v>49574668200</x:v>
      </x:c>
      <x:c r="D4865" s="9" t="n">
        <x:v>1.8345</x:v>
      </x:c>
      <x:c r="E4865" s="9" t="n">
        <x:f>IF(COUNT(C4865:D4865)=2,C4865*D4865/100000000,"n.a.")</x:f>
        <x:v>909.447288129</x:v>
      </x:c>
      <x:c r="F4865" s="1" t="str">
        <x:v>get_fund_holders_3cb7d2f50aa14e38.json</x:v>
      </x:c>
      <x:c r="G4865" s="1" t="str">
        <x:v>get_fund_performance_a040a4eb3452cf83.json</x:v>
      </x:c>
    </x:row>
    <x:row r="4866" ht="25" customHeight="1">
      <x:c r="A4866" s="1" t="str">
        <x:v>588040.SH</x:v>
      </x:c>
      <x:c r="B4866" s="7" t="d">
        <x:v>2026-08-10T00:00:00.000Z</x:v>
      </x:c>
      <x:c r="C4866" s="8" t="n">
        <x:v>135889000</x:v>
      </x:c>
      <x:c r="D4866" s="9" t="n">
        <x:v>1.7653</x:v>
      </x:c>
      <x:c r="E4866" s="9" t="n">
        <x:f>IF(COUNT(C4866:D4866)=2,C4866*D4866/100000000,"n.a.")</x:f>
        <x:v>2.3988485170000002</x:v>
      </x:c>
      <x:c r="F4866" s="1" t="str">
        <x:v>get_fund_holders_6e07fc8ffc04706b.json</x:v>
      </x:c>
      <x:c r="G4866" s="1" t="str">
        <x:v>get_fund_performance_a040a4eb3452cf83.json</x:v>
      </x:c>
    </x:row>
    <x:row r="4867" ht="25" customHeight="1">
      <x:c r="A4867" s="1" t="str">
        <x:v>588050.SH</x:v>
      </x:c>
      <x:c r="B4867" s="7" t="d">
        <x:v>2026-08-10T00:00:00.000Z</x:v>
      </x:c>
      <x:c r="C4867" s="8" t="n">
        <x:v>6255241300</x:v>
      </x:c>
      <x:c r="D4867" s="9" t="n">
        <x:v>1.7813</x:v>
      </x:c>
      <x:c r="E4867" s="9" t="n">
        <x:f>IF(COUNT(C4867:D4867)=2,C4867*D4867/100000000,"n.a.")</x:f>
        <x:v>111.4246132769</x:v>
      </x:c>
      <x:c r="F4867" s="1" t="str">
        <x:v>get_fund_holders_d913a8e7a3c6c4d6.json</x:v>
      </x:c>
      <x:c r="G4867" s="1" t="str">
        <x:v>get_fund_performance_7a80aa31bfadb897.json</x:v>
      </x:c>
    </x:row>
    <x:row r="4868" ht="25" customHeight="1">
      <x:c r="A4868" s="1" t="str">
        <x:v>588060.SH</x:v>
      </x:c>
      <x:c r="B4868" s="7" t="d">
        <x:v>2026-08-10T00:00:00.000Z</x:v>
      </x:c>
      <x:c r="C4868" s="8" t="n">
        <x:v>7177140000</x:v>
      </x:c>
      <x:c r="D4868" s="9" t="n">
        <x:v>1.1036</x:v>
      </x:c>
      <x:c r="E4868" s="9" t="n">
        <x:f>IF(COUNT(C4868:D4868)=2,C4868*D4868/100000000,"n.a.")</x:f>
        <x:v>79.20691704</x:v>
      </x:c>
      <x:c r="F4868" s="1" t="str">
        <x:v>get_fund_holders_d913a8e7a3c6c4d6.json</x:v>
      </x:c>
      <x:c r="G4868" s="1" t="str">
        <x:v>get_fund_performance_7a80aa31bfadb897.json</x:v>
      </x:c>
    </x:row>
    <x:row r="4869" ht="25" customHeight="1">
      <x:c r="A4869" s="1" t="str">
        <x:v>588080.SH</x:v>
      </x:c>
      <x:c r="B4869" s="7" t="d">
        <x:v>2026-08-10T00:00:00.000Z</x:v>
      </x:c>
      <x:c r="C4869" s="8" t="n">
        <x:v>23785628100</x:v>
      </x:c>
      <x:c r="D4869" s="9" t="n">
        <x:v>1.7784</x:v>
      </x:c>
      <x:c r="E4869" s="9" t="n">
        <x:f>IF(COUNT(C4869:D4869)=2,C4869*D4869/100000000,"n.a.")</x:f>
        <x:v>423.00361013040003</x:v>
      </x:c>
      <x:c r="F4869" s="1" t="str">
        <x:v>get_fund_holders_2d0d6fe279b50eb9.json</x:v>
      </x:c>
      <x:c r="G4869" s="1" t="str">
        <x:v>get_fund_performance_a040a4eb3452cf83.json</x:v>
      </x:c>
    </x:row>
    <x:row r="4870" ht="25" customHeight="1">
      <x:c r="A4870" s="1" t="str">
        <x:v>588090.SH</x:v>
      </x:c>
      <x:c r="B4870" s="7" t="d">
        <x:v>2026-08-10T00:00:00.000Z</x:v>
      </x:c>
      <x:c r="C4870" s="8" t="n">
        <x:v>2835072800</x:v>
      </x:c>
      <x:c r="D4870" s="9" t="n">
        <x:v>1.787</x:v>
      </x:c>
      <x:c r="E4870" s="9" t="n">
        <x:f>IF(COUNT(C4870:D4870)=2,C4870*D4870/100000000,"n.a.")</x:f>
        <x:v>50.662750935999995</x:v>
      </x:c>
      <x:c r="F4870" s="1" t="str">
        <x:v>get_fund_holders_d913a8e7a3c6c4d6.json</x:v>
      </x:c>
      <x:c r="G4870" s="1" t="str">
        <x:v>get_fund_performance_7a80aa31bfadb897.json</x:v>
      </x:c>
    </x:row>
    <x:row r="4871" ht="25" customHeight="1">
      <x:c r="A4871" s="1" t="str">
        <x:v>588150.SH</x:v>
      </x:c>
      <x:c r="B4871" s="7" t="d">
        <x:v>2026-08-10T00:00:00.000Z</x:v>
      </x:c>
      <x:c r="C4871" s="8" t="n">
        <x:v>366432600</x:v>
      </x:c>
      <x:c r="D4871" s="9" t="n">
        <x:v>1.231</x:v>
      </x:c>
      <x:c r="E4871" s="9" t="n">
        <x:f>IF(COUNT(C4871:D4871)=2,C4871*D4871/100000000,"n.a.")</x:f>
        <x:v>4.510785306</x:v>
      </x:c>
      <x:c r="F4871" s="1" t="str">
        <x:v>get_fund_holders_a43747fe390b769c.json</x:v>
      </x:c>
      <x:c r="G4871" s="1" t="str">
        <x:v>get_fund_performance_a040a4eb3452cf83.json</x:v>
      </x:c>
    </x:row>
    <x:row r="4872" ht="25" customHeight="1">
      <x:c r="A4872" s="1" t="str">
        <x:v>588180.SH</x:v>
      </x:c>
      <x:c r="B4872" s="7" t="d">
        <x:v>2026-08-10T00:00:00.000Z</x:v>
      </x:c>
      <x:c r="C4872" s="8" t="n">
        <x:v>724353700</x:v>
      </x:c>
      <x:c r="D4872" s="9" t="n">
        <x:v>1.1322</x:v>
      </x:c>
      <x:c r="E4872" s="9" t="n">
        <x:f>IF(COUNT(C4872:D4872)=2,C4872*D4872/100000000,"n.a.")</x:f>
        <x:v>8.2011325914</x:v>
      </x:c>
      <x:c r="F4872" s="1" t="str">
        <x:v>get_fund_holders_a16d4a3c86b477e3.json</x:v>
      </x:c>
      <x:c r="G4872" s="1" t="str">
        <x:v>get_fund_performance_7a80aa31bfadb897.json</x:v>
      </x:c>
    </x:row>
    <x:row r="4873" ht="25" customHeight="1">
      <x:c r="A4873" s="1" t="str">
        <x:v>588280.SH</x:v>
      </x:c>
      <x:c r="B4873" s="7" t="d">
        <x:v>2026-08-10T00:00:00.000Z</x:v>
      </x:c>
      <x:c r="C4873" s="8" t="n">
        <x:v>368121000</x:v>
      </x:c>
      <x:c r="D4873" s="9" t="n">
        <x:v>1.2503</x:v>
      </x:c>
      <x:c r="E4873" s="9" t="n">
        <x:f>IF(COUNT(C4873:D4873)=2,C4873*D4873/100000000,"n.a.")</x:f>
        <x:v>4.602616863</x:v>
      </x:c>
      <x:c r="F4873" s="1" t="str">
        <x:v>get_fund_holders_0b6c2933dde9fb31.json</x:v>
      </x:c>
      <x:c r="G4873" s="1" t="str">
        <x:v>get_fund_performance_a040a4eb3452cf83.json</x:v>
      </x:c>
    </x:row>
    <x:row r="4874" ht="25" customHeight="1">
      <x:c r="A4874" s="1" t="str">
        <x:v>588720.SH</x:v>
      </x:c>
      <x:c r="B4874" s="7" t="d">
        <x:v>2026-08-10T00:00:00.000Z</x:v>
      </x:c>
      <x:c r="C4874" s="8" t="n">
        <x:v>104741800</x:v>
      </x:c>
      <x:c r="D4874" s="9" t="n">
        <x:v>1.764</x:v>
      </x:c>
      <x:c r="E4874" s="9" t="n">
        <x:f>IF(COUNT(C4874:D4874)=2,C4874*D4874/100000000,"n.a.")</x:f>
        <x:v>1.8476453519999998</x:v>
      </x:c>
      <x:c r="F4874" s="1" t="str">
        <x:v>get_fund_holders_522e7c68c534d3b2.json</x:v>
      </x:c>
      <x:c r="G4874" s="1" t="str">
        <x:v>get_fund_performance_7a80aa31bfadb897.json</x:v>
      </x:c>
    </x:row>
    <x:row r="4875" ht="25" customHeight="1">
      <x:c r="A4875" s="1" t="str">
        <x:v>588840.SH</x:v>
      </x:c>
      <x:c r="B4875" s="7" t="d">
        <x:v>2026-08-10T00:00:00.000Z</x:v>
      </x:c>
      <x:c r="C4875" s="8" t="n">
        <x:v>55236000</x:v>
      </x:c>
      <x:c r="D4875" s="9" t="n">
        <x:v>1.6076</x:v>
      </x:c>
      <x:c r="E4875" s="9" t="n">
        <x:f>IF(COUNT(C4875:D4875)=2,C4875*D4875/100000000,"n.a.")</x:f>
        <x:v>0.887973936</x:v>
      </x:c>
      <x:c r="F4875" s="1" t="str">
        <x:v>get_fund_holders_0b63176527658f63.json</x:v>
      </x:c>
      <x:c r="G4875" s="1" t="str">
        <x:v>get_fund_performance_a040a4eb3452cf83.json</x:v>
      </x:c>
    </x:row>
    <x:row r="4876" ht="25" customHeight="1">
      <x:c r="A4876" s="1" t="str">
        <x:v>588870.SH</x:v>
      </x:c>
      <x:c r="B4876" s="7" t="d">
        <x:v>2026-08-10T00:00:00.000Z</x:v>
      </x:c>
      <x:c r="C4876" s="8" t="n">
        <x:v>692552000</x:v>
      </x:c>
      <x:c r="D4876" s="9" t="n">
        <x:v>1.7625</x:v>
      </x:c>
      <x:c r="E4876" s="9" t="n">
        <x:f>IF(COUNT(C4876:D4876)=2,C4876*D4876/100000000,"n.a.")</x:f>
        <x:v>12.206229</x:v>
      </x:c>
      <x:c r="F4876" s="1" t="str">
        <x:v>get_fund_holders_d913a8e7a3c6c4d6.json</x:v>
      </x:c>
      <x:c r="G4876" s="1" t="str">
        <x:v>get_fund_performance_7a80aa31bfadb897.json</x:v>
      </x:c>
    </x:row>
    <x:row r="4877" ht="25" customHeight="1">
      <x:c r="A4877" s="1" t="str">
        <x:v>588940.SH</x:v>
      </x:c>
      <x:c r="B4877" s="7" t="d">
        <x:v>2026-08-10T00:00:00.000Z</x:v>
      </x:c>
      <x:c r="C4877" s="8" t="n">
        <x:v>2762840000</x:v>
      </x:c>
      <x:c r="D4877" s="9" t="n">
        <x:v>0.8993</x:v>
      </x:c>
      <x:c r="E4877" s="9" t="n">
        <x:f>IF(COUNT(C4877:D4877)=2,C4877*D4877/100000000,"n.a.")</x:f>
        <x:v>24.84622012</x:v>
      </x:c>
      <x:c r="F4877" s="1" t="str">
        <x:v>get_fund_holders_64d306ee9b66736e.json</x:v>
      </x:c>
      <x:c r="G4877" s="1" t="str">
        <x:v>get_fund_performance_c5d9d393f6ae77fe.json</x:v>
      </x:c>
    </x:row>
    <x:row r="4878" ht="25" customHeight="1">
      <x:c r="A4878" s="1" t="str">
        <x:v>588950.SH</x:v>
      </x:c>
      <x:c r="B4878" s="7" t="d">
        <x:v>2026-08-10T00:00:00.000Z</x:v>
      </x:c>
      <x:c r="C4878" s="8" t="n">
        <x:v>554729700</x:v>
      </x:c>
      <x:c r="D4878" s="9" t="n">
        <x:v>1.8153</x:v>
      </x:c>
      <x:c r="E4878" s="9" t="n">
        <x:f>IF(COUNT(C4878:D4878)=2,C4878*D4878/100000000,"n.a.")</x:f>
        <x:v>10.0700082441</x:v>
      </x:c>
      <x:c r="F4878" s="1" t="str">
        <x:v>get_fund_holders_a3c962346c40eb54.json</x:v>
      </x:c>
      <x:c r="G4878" s="1" t="str">
        <x:v>get_fund_performance_a040a4eb3452cf83.json</x:v>
      </x:c>
    </x:row>
    <x:row r="4879" ht="25" customHeight="1">
      <x:c r="A4879" s="1" t="str">
        <x:v>589150.SH</x:v>
      </x:c>
      <x:c r="B4879" s="7" t="d">
        <x:v>2026-08-10T00:00:00.000Z</x:v>
      </x:c>
      <x:c r="C4879" s="8" t="n">
        <x:v>747437200</x:v>
      </x:c>
      <x:c r="D4879" s="9" t="n">
        <x:v>1.2576</x:v>
      </x:c>
      <x:c r="E4879" s="9" t="n">
        <x:f>IF(COUNT(C4879:D4879)=2,C4879*D4879/100000000,"n.a.")</x:f>
        <x:v>9.3997702272</x:v>
      </x:c>
      <x:c r="F4879" s="1" t="str">
        <x:v>get_fund_holders_f98c850bc14e7a13.json</x:v>
      </x:c>
      <x:c r="G4879" s="1" t="str">
        <x:v>get_fund_performance_a040a4eb3452cf83.json</x:v>
      </x:c>
    </x:row>
    <x:row r="4880" ht="25" customHeight="1">
      <x:c r="A4880" s="1" t="str">
        <x:v>589360.SH</x:v>
      </x:c>
      <x:c r="B4880" s="7" t="d">
        <x:v>2026-08-10T00:00:00.000Z</x:v>
      </x:c>
      <x:c r="C4880" s="8" t="n">
        <x:v>2585174000</x:v>
      </x:c>
      <x:c r="D4880" s="9" t="n">
        <x:v>0.8972</x:v>
      </x:c>
      <x:c r="E4880" s="9" t="n">
        <x:f>IF(COUNT(C4880:D4880)=2,C4880*D4880/100000000,"n.a.")</x:f>
        <x:v>23.194181128</x:v>
      </x:c>
      <x:c r="F4880" s="1" t="str">
        <x:v>get_fund_holders_6945901b696ca7c1.json</x:v>
      </x:c>
      <x:c r="G4880" s="1" t="str">
        <x:v>get_fund_performance_a040a4eb3452cf83.json</x:v>
      </x:c>
    </x:row>
    <x:row r="4881" ht="25" customHeight="1">
      <x:c r="A4881" s="1" t="str">
        <x:v>589850.SH</x:v>
      </x:c>
      <x:c r="B4881" s="7" t="d">
        <x:v>2026-08-10T00:00:00.000Z</x:v>
      </x:c>
      <x:c r="C4881" s="8" t="n">
        <x:v>691057000</x:v>
      </x:c>
      <x:c r="D4881" s="9" t="n">
        <x:v>1.6653</x:v>
      </x:c>
      <x:c r="E4881" s="9" t="n">
        <x:f>IF(COUNT(C4881:D4881)=2,C4881*D4881/100000000,"n.a.")</x:f>
        <x:v>11.508172220999999</x:v>
      </x:c>
      <x:c r="F4881" s="1" t="str">
        <x:v>get_fund_holders_6f177ecce4284242.json</x:v>
      </x:c>
      <x:c r="G4881" s="1" t="str">
        <x:v>get_fund_performance_a040a4eb3452cf83.json</x:v>
      </x:c>
    </x:row>
    <x:row r="4882" ht="25" customHeight="1">
      <x:c r="A4882" s="1" t="str">
        <x:v>159205.SZ</x:v>
      </x:c>
      <x:c r="B4882" s="7" t="d">
        <x:v>2026-08-11T00:00:00.000Z</x:v>
      </x:c>
      <x:c r="C4882" s="8" t="n">
        <x:v>559056064</x:v>
      </x:c>
      <x:c r="D4882" s="9" t="n">
        <x:v>1.7449</x:v>
      </x:c>
      <x:c r="E4882" s="9" t="n">
        <x:f>IF(COUNT(C4882:D4882)=2,C4882*D4882/100000000,"n.a.")</x:f>
        <x:v>9.754969260735999</x:v>
      </x:c>
      <x:c r="F4882" s="1" t="str">
        <x:v>get_fund_holders_64d306ee9b66736e.json</x:v>
      </x:c>
      <x:c r="G4882" s="1" t="str">
        <x:v>get_fund_performance_c5d9d393f6ae77fe.json</x:v>
      </x:c>
    </x:row>
    <x:row r="4883" ht="25" customHeight="1">
      <x:c r="A4883" s="1" t="str">
        <x:v>159247.SZ</x:v>
      </x:c>
      <x:c r="B4883" s="7" t="d">
        <x:v>2026-08-11T00:00:00.000Z</x:v>
      </x:c>
      <x:c r="C4883" s="8" t="n">
        <x:v>407984966</x:v>
      </x:c>
      <x:c r="D4883" s="9" t="n">
        <x:v>1.0665</x:v>
      </x:c>
      <x:c r="E4883" s="9" t="n">
        <x:f>IF(COUNT(C4883:D4883)=2,C4883*D4883/100000000,"n.a.")</x:f>
        <x:v>4.351159662390001</x:v>
      </x:c>
      <x:c r="F4883" s="1" t="str">
        <x:v>get_fund_holders_64d306ee9b66736e.json</x:v>
      </x:c>
      <x:c r="G4883" s="1" t="str">
        <x:v>get_fund_performance_c5d9d393f6ae77fe.json</x:v>
      </x:c>
    </x:row>
    <x:row r="4884" ht="25" customHeight="1">
      <x:c r="A4884" s="1" t="str">
        <x:v>159300.SZ</x:v>
      </x:c>
      <x:c r="B4884" s="7" t="d">
        <x:v>2026-08-11T00:00:00.000Z</x:v>
      </x:c>
      <x:c r="C4884" s="8" t="n">
        <x:v>373558097</x:v>
      </x:c>
      <x:c r="D4884" s="9" t="n">
        <x:v>5.0626</x:v>
      </x:c>
      <x:c r="E4884" s="9" t="n">
        <x:f>IF(COUNT(C4884:D4884)=2,C4884*D4884/100000000,"n.a.")</x:f>
        <x:v>18.911752218722</x:v>
      </x:c>
      <x:c r="F4884" s="1" t="str">
        <x:v>get_fund_holders_e3c610ca1c9f0eb0.json</x:v>
      </x:c>
      <x:c r="G4884" s="1" t="str">
        <x:v>get_fund_performance_9f1e6670c3624009.json</x:v>
      </x:c>
    </x:row>
    <x:row r="4885" ht="25" customHeight="1">
      <x:c r="A4885" s="1" t="str">
        <x:v>159330.SZ</x:v>
      </x:c>
      <x:c r="B4885" s="7" t="d">
        <x:v>2026-08-11T00:00:00.000Z</x:v>
      </x:c>
      <x:c r="C4885" s="8" t="n">
        <x:v>443801009</x:v>
      </x:c>
      <x:c r="D4885" s="9" t="n">
        <x:v>1.4594</x:v>
      </x:c>
      <x:c r="E4885" s="9" t="n">
        <x:f>IF(COUNT(C4885:D4885)=2,C4885*D4885/100000000,"n.a.")</x:f>
        <x:v>6.4768319253460005</x:v>
      </x:c>
      <x:c r="F4885" s="1" t="str">
        <x:v>get_fund_holders_f8b20f7f721ba89a.json</x:v>
      </x:c>
      <x:c r="G4885" s="1" t="str">
        <x:v>get_fund_performance_67b0fc66ee0fb86b.json</x:v>
      </x:c>
    </x:row>
    <x:row r="4886" ht="25" customHeight="1">
      <x:c r="A4886" s="1" t="str">
        <x:v>159337.SZ</x:v>
      </x:c>
      <x:c r="B4886" s="7" t="d">
        <x:v>2026-08-11T00:00:00.000Z</x:v>
      </x:c>
      <x:c r="C4886" s="8" t="n">
        <x:v>287710611</x:v>
      </x:c>
      <x:c r="D4886" s="9" t="n">
        <x:v>1.8223</x:v>
      </x:c>
      <x:c r="E4886" s="9" t="n">
        <x:f>IF(COUNT(C4886:D4886)=2,C4886*D4886/100000000,"n.a.")</x:f>
        <x:v>5.242950464253</x:v>
      </x:c>
      <x:c r="F4886" s="1" t="str">
        <x:v>get_fund_holders_0b4b6b24bc53c031.json</x:v>
      </x:c>
      <x:c r="G4886" s="1" t="str">
        <x:v>get_fund_performance_f5b3631024a466d6.json</x:v>
      </x:c>
    </x:row>
    <x:row r="4887" ht="25" customHeight="1">
      <x:c r="A4887" s="1" t="str">
        <x:v>159393.SZ</x:v>
      </x:c>
      <x:c r="B4887" s="7" t="d">
        <x:v>2026-08-11T00:00:00.000Z</x:v>
      </x:c>
      <x:c r="C4887" s="8" t="n">
        <x:v>84346342</x:v>
      </x:c>
      <x:c r="D4887" s="9" t="n">
        <x:v>5.0048</x:v>
      </x:c>
      <x:c r="E4887" s="9" t="n">
        <x:f>IF(COUNT(C4887:D4887)=2,C4887*D4887/100000000,"n.a.")</x:f>
        <x:v>4.2213657244160006</x:v>
      </x:c>
      <x:c r="F4887" s="1" t="str">
        <x:v>get_fund_holders_54c0e6c915f04eb3.json</x:v>
      </x:c>
      <x:c r="G4887" s="1" t="str">
        <x:v>get_fund_performance_ac29a0fc0dce02bd.json</x:v>
      </x:c>
    </x:row>
    <x:row r="4888" ht="25" customHeight="1">
      <x:c r="A4888" s="1" t="str">
        <x:v>159500.SZ</x:v>
      </x:c>
      <x:c r="B4888" s="7" t="d">
        <x:v>2026-08-11T00:00:00.000Z</x:v>
      </x:c>
      <x:c r="C4888" s="8" t="n">
        <x:v>224538865</x:v>
      </x:c>
      <x:c r="D4888" s="9" t="n">
        <x:v>1.1956</x:v>
      </x:c>
      <x:c r="E4888" s="9" t="n">
        <x:f>IF(COUNT(C4888:D4888)=2,C4888*D4888/100000000,"n.a.")</x:f>
        <x:v>2.6845866699400003</x:v>
      </x:c>
      <x:c r="F4888" s="1" t="str">
        <x:v>get_fund_holders_07f27e7c49d1a433.json</x:v>
      </x:c>
      <x:c r="G4888" s="1" t="str">
        <x:v>get_fund_performance_fe8b8b7fac060e92.json</x:v>
      </x:c>
    </x:row>
    <x:row r="4889" ht="25" customHeight="1">
      <x:c r="A4889" s="1" t="str">
        <x:v>159531.SZ</x:v>
      </x:c>
      <x:c r="B4889" s="7" t="d">
        <x:v>2026-08-11T00:00:00.000Z</x:v>
      </x:c>
      <x:c r="C4889" s="8" t="n">
        <x:v>1154608406</x:v>
      </x:c>
      <x:c r="D4889" s="9" t="n">
        <x:v>1.4444</x:v>
      </x:c>
      <x:c r="E4889" s="9" t="n">
        <x:f>IF(COUNT(C4889:D4889)=2,C4889*D4889/100000000,"n.a.")</x:f>
        <x:v>16.677163816264</x:v>
      </x:c>
      <x:c r="F4889" s="1" t="str">
        <x:v>get_fund_holders_f179dda76eb08583.json</x:v>
      </x:c>
      <x:c r="G4889" s="1" t="str">
        <x:v>get_fund_performance_5e3d2ca6a0b94a14.json</x:v>
      </x:c>
    </x:row>
    <x:row r="4890" ht="25" customHeight="1">
      <x:c r="A4890" s="1" t="str">
        <x:v>159532.SZ</x:v>
      </x:c>
      <x:c r="B4890" s="7" t="d">
        <x:v>2026-08-11T00:00:00.000Z</x:v>
      </x:c>
      <x:c r="C4890" s="8" t="n">
        <x:v>191564791</x:v>
      </x:c>
      <x:c r="D4890" s="9" t="n">
        <x:v>1.6251</x:v>
      </x:c>
      <x:c r="E4890" s="9" t="n">
        <x:f>IF(COUNT(C4890:D4890)=2,C4890*D4890/100000000,"n.a.")</x:f>
        <x:v>3.113119418541</x:v>
      </x:c>
      <x:c r="F4890" s="1" t="str">
        <x:v>get_fund_holders_f179dda76eb08583.json</x:v>
      </x:c>
      <x:c r="G4890" s="1" t="str">
        <x:v>get_fund_performance_5e3d2ca6a0b94a14.json</x:v>
      </x:c>
    </x:row>
    <x:row r="4891" ht="25" customHeight="1">
      <x:c r="A4891" s="1" t="str">
        <x:v>159533.SZ</x:v>
      </x:c>
      <x:c r="B4891" s="7" t="d">
        <x:v>2026-08-11T00:00:00.000Z</x:v>
      </x:c>
      <x:c r="C4891" s="8" t="n">
        <x:v>16458785</x:v>
      </x:c>
      <x:c r="D4891" s="9" t="n">
        <x:v>1.9211</x:v>
      </x:c>
      <x:c r="E4891" s="9" t="n">
        <x:f>IF(COUNT(C4891:D4891)=2,C4891*D4891/100000000,"n.a.")</x:f>
        <x:v>0.316189718635</x:v>
      </x:c>
      <x:c r="F4891" s="1" t="str">
        <x:v>get_fund_holders_f179dda76eb08583.json</x:v>
      </x:c>
      <x:c r="G4891" s="1" t="str">
        <x:v>get_fund_performance_5e3d2ca6a0b94a14.json</x:v>
      </x:c>
    </x:row>
    <x:row r="4892" ht="25" customHeight="1">
      <x:c r="A4892" s="1" t="str">
        <x:v>159535.SZ</x:v>
      </x:c>
      <x:c r="B4892" s="7" t="d">
        <x:v>2026-08-11T00:00:00.000Z</x:v>
      </x:c>
      <x:c r="C4892" s="8" t="n">
        <x:v>23981088</x:v>
      </x:c>
      <x:c r="D4892" s="9" t="n">
        <x:v>1.4779</x:v>
      </x:c>
      <x:c r="E4892" s="9" t="n">
        <x:f>IF(COUNT(C4892:D4892)=2,C4892*D4892/100000000,"n.a.")</x:f>
        <x:v>0.354416499552</x:v>
      </x:c>
      <x:c r="F4892" s="1" t="str">
        <x:v>get_fund_holders_f179dda76eb08583.json</x:v>
      </x:c>
      <x:c r="G4892" s="1" t="str">
        <x:v>get_fund_performance_5e3d2ca6a0b94a14.json</x:v>
      </x:c>
    </x:row>
    <x:row r="4893" ht="25" customHeight="1">
      <x:c r="A4893" s="1" t="str">
        <x:v>159536.SZ</x:v>
      </x:c>
      <x:c r="B4893" s="7" t="d">
        <x:v>2026-08-11T00:00:00.000Z</x:v>
      </x:c>
      <x:c r="C4893" s="8" t="n">
        <x:v>57261589</x:v>
      </x:c>
      <x:c r="D4893" s="9" t="n">
        <x:v>1.3786</x:v>
      </x:c>
      <x:c r="E4893" s="9" t="n">
        <x:f>IF(COUNT(C4893:D4893)=2,C4893*D4893/100000000,"n.a.")</x:f>
        <x:v>0.789408265954</x:v>
      </x:c>
      <x:c r="F4893" s="1" t="str">
        <x:v>get_fund_holders_f179dda76eb08583.json</x:v>
      </x:c>
      <x:c r="G4893" s="1" t="str">
        <x:v>get_fund_performance_5e3d2ca6a0b94a14.json</x:v>
      </x:c>
    </x:row>
    <x:row r="4894" ht="25" customHeight="1">
      <x:c r="A4894" s="1" t="str">
        <x:v>159629.SZ</x:v>
      </x:c>
      <x:c r="B4894" s="7" t="d">
        <x:v>2026-08-11T00:00:00.000Z</x:v>
      </x:c>
      <x:c r="C4894" s="8" t="n">
        <x:v>861252663</x:v>
      </x:c>
      <x:c r="D4894" s="9" t="n">
        <x:v>3.2154</x:v>
      </x:c>
      <x:c r="E4894" s="9" t="n">
        <x:f>IF(COUNT(C4894:D4894)=2,C4894*D4894/100000000,"n.a.")</x:f>
        <x:v>27.692718126102</x:v>
      </x:c>
      <x:c r="F4894" s="1" t="str">
        <x:v>get_fund_holders_f179dda76eb08583.json</x:v>
      </x:c>
      <x:c r="G4894" s="1" t="str">
        <x:v>get_fund_performance_5e3d2ca6a0b94a14.json</x:v>
      </x:c>
    </x:row>
    <x:row r="4895" ht="25" customHeight="1">
      <x:c r="A4895" s="1" t="str">
        <x:v>159633.SZ</x:v>
      </x:c>
      <x:c r="B4895" s="7" t="d">
        <x:v>2026-08-11T00:00:00.000Z</x:v>
      </x:c>
      <x:c r="C4895" s="8" t="n">
        <x:v>1310162658</x:v>
      </x:c>
      <x:c r="D4895" s="9" t="n">
        <x:v>3.2856</x:v>
      </x:c>
      <x:c r="E4895" s="9" t="n">
        <x:f>IF(COUNT(C4895:D4895)=2,C4895*D4895/100000000,"n.a.")</x:f>
        <x:v>43.046704291248</x:v>
      </x:c>
      <x:c r="F4895" s="1" t="str">
        <x:v>get_fund_holders_b1bcc10cf247fe0e.json</x:v>
      </x:c>
      <x:c r="G4895" s="1" t="str">
        <x:v>get_fund_performance_fe8b8b7fac060e92.json</x:v>
      </x:c>
    </x:row>
    <x:row r="4896" ht="25" customHeight="1">
      <x:c r="A4896" s="1" t="str">
        <x:v>159673.SZ</x:v>
      </x:c>
      <x:c r="B4896" s="7" t="d">
        <x:v>2026-08-11T00:00:00.000Z</x:v>
      </x:c>
      <x:c r="C4896" s="8" t="n">
        <x:v>1779528385</x:v>
      </x:c>
      <x:c r="D4896" s="9" t="n">
        <x:v>1.2998</x:v>
      </x:c>
      <x:c r="E4896" s="9" t="n">
        <x:f>IF(COUNT(C4896:D4896)=2,C4896*D4896/100000000,"n.a.")</x:f>
        <x:v>23.13030994823</x:v>
      </x:c>
      <x:c r="F4896" s="1" t="str">
        <x:v>get_fund_holders_54c0e6c915f04eb3.json</x:v>
      </x:c>
      <x:c r="G4896" s="1" t="str">
        <x:v>get_fund_performance_ac29a0fc0dce02bd.json</x:v>
      </x:c>
    </x:row>
    <x:row r="4897" ht="25" customHeight="1">
      <x:c r="A4897" s="1" t="str">
        <x:v>159808.SZ</x:v>
      </x:c>
      <x:c r="B4897" s="7" t="d">
        <x:v>2026-08-11T00:00:00.000Z</x:v>
      </x:c>
      <x:c r="C4897" s="8" t="n">
        <x:v>51484790</x:v>
      </x:c>
      <x:c r="D4897" s="9" t="n">
        <x:v>1.3762</x:v>
      </x:c>
      <x:c r="E4897" s="9" t="n">
        <x:f>IF(COUNT(C4897:D4897)=2,C4897*D4897/100000000,"n.a.")</x:f>
        <x:v>0.7085336799800002</x:v>
      </x:c>
      <x:c r="F4897" s="1" t="str">
        <x:v>get_fund_holders_ff6b362789e6659c.json</x:v>
      </x:c>
      <x:c r="G4897" s="1" t="str">
        <x:v>get_fund_performance_48ac0f1946b59840.json</x:v>
      </x:c>
    </x:row>
    <x:row r="4898" ht="25" customHeight="1">
      <x:c r="A4898" s="1" t="str">
        <x:v>159810.SZ</x:v>
      </x:c>
      <x:c r="B4898" s="7" t="d">
        <x:v>2026-08-11T00:00:00.000Z</x:v>
      </x:c>
      <x:c r="C4898" s="8" t="n">
        <x:v>57475458</x:v>
      </x:c>
      <x:c r="D4898" s="9" t="n">
        <x:v>1.4295</x:v>
      </x:c>
      <x:c r="E4898" s="9" t="n">
        <x:f>IF(COUNT(C4898:D4898)=2,C4898*D4898/100000000,"n.a.")</x:f>
        <x:v>0.82161167211</x:v>
      </x:c>
      <x:c r="F4898" s="1" t="str">
        <x:v>get_fund_holders_9e62697c8172a908.json</x:v>
      </x:c>
      <x:c r="G4898" s="1" t="str">
        <x:v>get_fund_performance_48ac0f1946b59840.json</x:v>
      </x:c>
    </x:row>
    <x:row r="4899" ht="25" customHeight="1">
      <x:c r="A4899" s="1" t="str">
        <x:v>159820.SZ</x:v>
      </x:c>
      <x:c r="B4899" s="7" t="d">
        <x:v>2026-08-11T00:00:00.000Z</x:v>
      </x:c>
      <x:c r="C4899" s="8" t="n">
        <x:v>1361408470</x:v>
      </x:c>
      <x:c r="D4899" s="9" t="n">
        <x:v>1.3837</x:v>
      </x:c>
      <x:c r="E4899" s="9" t="n">
        <x:f>IF(COUNT(C4899:D4899)=2,C4899*D4899/100000000,"n.a.")</x:f>
        <x:v>18.83780899939</x:v>
      </x:c>
      <x:c r="F4899" s="1" t="str">
        <x:v>get_fund_holders_c5e285e8172e7221.json</x:v>
      </x:c>
      <x:c r="G4899" s="1" t="str">
        <x:v>get_fund_performance_f5b3631024a466d6.json</x:v>
      </x:c>
    </x:row>
    <x:row r="4900" ht="25" customHeight="1">
      <x:c r="A4900" s="1" t="str">
        <x:v>159821.SZ</x:v>
      </x:c>
      <x:c r="B4900" s="7" t="d">
        <x:v>2026-08-11T00:00:00.000Z</x:v>
      </x:c>
      <x:c r="C4900" s="8" t="n">
        <x:v>60720000</x:v>
      </x:c>
      <x:c r="D4900" s="9" t="n">
        <x:v>1.3378</x:v>
      </x:c>
      <x:c r="E4900" s="9" t="n">
        <x:f>IF(COUNT(C4900:D4900)=2,C4900*D4900/100000000,"n.a.")</x:f>
        <x:v>0.81231216</x:v>
      </x:c>
      <x:c r="F4900" s="1" t="str">
        <x:v>get_fund_holders_64d306ee9b66736e.json</x:v>
      </x:c>
      <x:c r="G4900" s="1" t="str">
        <x:v>get_fund_performance_c5d9d393f6ae77fe.json</x:v>
      </x:c>
    </x:row>
    <x:row r="4901" ht="25" customHeight="1">
      <x:c r="A4901" s="1" t="str">
        <x:v>159845.SZ</x:v>
      </x:c>
      <x:c r="B4901" s="7" t="d">
        <x:v>2026-08-11T00:00:00.000Z</x:v>
      </x:c>
      <x:c r="C4901" s="8" t="n">
        <x:v>3021425606</x:v>
      </x:c>
      <x:c r="D4901" s="9" t="n">
        <x:v>3.2016</x:v>
      </x:c>
      <x:c r="E4901" s="9" t="n">
        <x:f>IF(COUNT(C4901:D4901)=2,C4901*D4901/100000000,"n.a.")</x:f>
        <x:v>96.733962201696</x:v>
      </x:c>
      <x:c r="F4901" s="1" t="str">
        <x:v>get_fund_holders_219064ec1de19509.json</x:v>
      </x:c>
      <x:c r="G4901" s="1" t="str">
        <x:v>get_fund_performance_fe8b8b7fac060e92.json</x:v>
      </x:c>
    </x:row>
    <x:row r="4902" ht="25" customHeight="1">
      <x:c r="A4902" s="1" t="str">
        <x:v>159908.SZ</x:v>
      </x:c>
      <x:c r="B4902" s="7" t="d">
        <x:v>2026-08-11T00:00:00.000Z</x:v>
      </x:c>
      <x:c r="C4902" s="8" t="n">
        <x:v>315229029</x:v>
      </x:c>
      <x:c r="D4902" s="9" t="n">
        <x:v>3.3259</x:v>
      </x:c>
      <x:c r="E4902" s="9" t="n">
        <x:f>IF(COUNT(C4902:D4902)=2,C4902*D4902/100000000,"n.a.")</x:f>
        <x:v>10.484202275510999</x:v>
      </x:c>
      <x:c r="F4902" s="1" t="str">
        <x:v>get_fund_holders_64d306ee9b66736e.json</x:v>
      </x:c>
      <x:c r="G4902" s="1" t="str">
        <x:v>get_fund_performance_c5d9d393f6ae77fe.json</x:v>
      </x:c>
    </x:row>
    <x:row r="4903" ht="25" customHeight="1">
      <x:c r="A4903" s="1" t="str">
        <x:v>159915.SZ</x:v>
      </x:c>
      <x:c r="B4903" s="7" t="d">
        <x:v>2026-08-11T00:00:00.000Z</x:v>
      </x:c>
      <x:c r="C4903" s="8" t="n">
        <x:v>18167454936</x:v>
      </x:c>
      <x:c r="D4903" s="9" t="n">
        <x:v>3.5684</x:v>
      </x:c>
      <x:c r="E4903" s="9" t="n">
        <x:f>IF(COUNT(C4903:D4903)=2,C4903*D4903/100000000,"n.a.")</x:f>
        <x:v>648.287461936224</x:v>
      </x:c>
      <x:c r="F4903" s="1" t="str">
        <x:v>get_fund_holders_46ece6ff109bcac5.json</x:v>
      </x:c>
      <x:c r="G4903" s="1" t="str">
        <x:v>get_fund_performance_48ac0f1946b59840.json</x:v>
      </x:c>
    </x:row>
    <x:row r="4904" ht="25" customHeight="1">
      <x:c r="A4904" s="1" t="str">
        <x:v>159919.SZ</x:v>
      </x:c>
      <x:c r="B4904" s="7" t="d">
        <x:v>2026-08-11T00:00:00.000Z</x:v>
      </x:c>
      <x:c r="C4904" s="8" t="n">
        <x:v>6339816676</x:v>
      </x:c>
      <x:c r="D4904" s="9" t="n">
        <x:v>4.9326</x:v>
      </x:c>
      <x:c r="E4904" s="9" t="n">
        <x:f>IF(COUNT(C4904:D4904)=2,C4904*D4904/100000000,"n.a.")</x:f>
        <x:v>312.717797360376</x:v>
      </x:c>
      <x:c r="F4904" s="1" t="str">
        <x:v>get_fund_holders_54c0e6c915f04eb3.json</x:v>
      </x:c>
      <x:c r="G4904" s="1" t="str">
        <x:v>get_fund_performance_ac29a0fc0dce02bd.json</x:v>
      </x:c>
    </x:row>
    <x:row r="4905" ht="25" customHeight="1">
      <x:c r="A4905" s="1" t="str">
        <x:v>159922.SZ</x:v>
      </x:c>
      <x:c r="B4905" s="7" t="d">
        <x:v>2026-08-11T00:00:00.000Z</x:v>
      </x:c>
      <x:c r="C4905" s="8" t="n">
        <x:v>2773676765</x:v>
      </x:c>
      <x:c r="D4905" s="9" t="n">
        <x:v>3.2376</x:v>
      </x:c>
      <x:c r="E4905" s="9" t="n">
        <x:f>IF(COUNT(C4905:D4905)=2,C4905*D4905/100000000,"n.a.")</x:f>
        <x:v>89.80055894364</x:v>
      </x:c>
      <x:c r="F4905" s="1" t="str">
        <x:v>get_fund_holders_f8b20f7f721ba89a.json</x:v>
      </x:c>
      <x:c r="G4905" s="1" t="str">
        <x:v>get_fund_performance_67b0fc66ee0fb86b.json</x:v>
      </x:c>
    </x:row>
    <x:row r="4906" ht="25" customHeight="1">
      <x:c r="A4906" s="1" t="str">
        <x:v>159925.SZ</x:v>
      </x:c>
      <x:c r="B4906" s="7" t="d">
        <x:v>2026-08-11T00:00:00.000Z</x:v>
      </x:c>
      <x:c r="C4906" s="8" t="n">
        <x:v>583520856</x:v>
      </x:c>
      <x:c r="D4906" s="9" t="n">
        <x:v>4.7912</x:v>
      </x:c>
      <x:c r="E4906" s="9" t="n">
        <x:f>IF(COUNT(C4906:D4906)=2,C4906*D4906/100000000,"n.a.")</x:f>
        <x:v>27.957651252672</x:v>
      </x:c>
      <x:c r="F4906" s="1" t="str">
        <x:v>get_fund_holders_c503524fd4ff9b5f.json</x:v>
      </x:c>
      <x:c r="G4906" s="1" t="str">
        <x:v>get_fund_performance_9f1e6670c3624009.json</x:v>
      </x:c>
    </x:row>
    <x:row r="4907" ht="25" customHeight="1">
      <x:c r="A4907" s="1" t="str">
        <x:v>159935.SZ</x:v>
      </x:c>
      <x:c r="B4907" s="7" t="d">
        <x:v>2026-08-11T00:00:00.000Z</x:v>
      </x:c>
      <x:c r="C4907" s="8" t="n">
        <x:v>26572956</x:v>
      </x:c>
      <x:c r="D4907" s="9" t="n">
        <x:v>2.5165</x:v>
      </x:c>
      <x:c r="E4907" s="9" t="n">
        <x:f>IF(COUNT(C4907:D4907)=2,C4907*D4907/100000000,"n.a.")</x:f>
        <x:v>0.66870843774</x:v>
      </x:c>
      <x:c r="F4907" s="1" t="str">
        <x:v>get_fund_holders_f8b20f7f721ba89a.json</x:v>
      </x:c>
      <x:c r="G4907" s="1" t="str">
        <x:v>get_fund_performance_67b0fc66ee0fb86b.json</x:v>
      </x:c>
    </x:row>
    <x:row r="4908" ht="25" customHeight="1">
      <x:c r="A4908" s="1" t="str">
        <x:v>159948.SZ</x:v>
      </x:c>
      <x:c r="B4908" s="7" t="d">
        <x:v>2026-08-11T00:00:00.000Z</x:v>
      </x:c>
      <x:c r="C4908" s="8" t="n">
        <x:v>1173697720</x:v>
      </x:c>
      <x:c r="D4908" s="9" t="n">
        <x:v>3.9397</x:v>
      </x:c>
      <x:c r="E4908" s="9" t="n">
        <x:f>IF(COUNT(C4908:D4908)=2,C4908*D4908/100000000,"n.a.")</x:f>
        <x:v>46.240169074840004</x:v>
      </x:c>
      <x:c r="F4908" s="1" t="str">
        <x:v>get_fund_holders_64d306ee9b66736e.json</x:v>
      </x:c>
      <x:c r="G4908" s="1" t="str">
        <x:v>get_fund_performance_c5d9d393f6ae77fe.json</x:v>
      </x:c>
    </x:row>
    <x:row r="4909" ht="25" customHeight="1">
      <x:c r="A4909" s="1" t="str">
        <x:v>159952.SZ</x:v>
      </x:c>
      <x:c r="B4909" s="7" t="d">
        <x:v>2026-08-11T00:00:00.000Z</x:v>
      </x:c>
      <x:c r="C4909" s="8" t="n">
        <x:v>5293284929</x:v>
      </x:c>
      <x:c r="D4909" s="9" t="n">
        <x:v>2.167</x:v>
      </x:c>
      <x:c r="E4909" s="9" t="n">
        <x:f>IF(COUNT(C4909:D4909)=2,C4909*D4909/100000000,"n.a.")</x:f>
        <x:v>114.70548441142999</x:v>
      </x:c>
      <x:c r="F4909" s="1" t="str">
        <x:v>get_fund_holders_64d306ee9b66736e.json</x:v>
      </x:c>
      <x:c r="G4909" s="1" t="str">
        <x:v>get_fund_performance_c5d9d393f6ae77fe.json</x:v>
      </x:c>
    </x:row>
    <x:row r="4910" ht="25" customHeight="1">
      <x:c r="A4910" s="1" t="str">
        <x:v>159956.SZ</x:v>
      </x:c>
      <x:c r="B4910" s="7" t="d">
        <x:v>2026-08-11T00:00:00.000Z</x:v>
      </x:c>
      <x:c r="C4910" s="8" t="n">
        <x:v>46978674</x:v>
      </x:c>
      <x:c r="D4910" s="9" t="n">
        <x:v>2.2592</x:v>
      </x:c>
      <x:c r="E4910" s="9" t="n">
        <x:f>IF(COUNT(C4910:D4910)=2,C4910*D4910/100000000,"n.a.")</x:f>
        <x:v>1.061342203008</x:v>
      </x:c>
      <x:c r="F4910" s="1" t="str">
        <x:v>get_fund_holders_64d306ee9b66736e.json</x:v>
      </x:c>
      <x:c r="G4910" s="1" t="str">
        <x:v>get_fund_performance_c5d9d393f6ae77fe.json</x:v>
      </x:c>
    </x:row>
    <x:row r="4911" ht="25" customHeight="1">
      <x:c r="A4911" s="1" t="str">
        <x:v>159957.SZ</x:v>
      </x:c>
      <x:c r="B4911" s="7" t="d">
        <x:v>2026-08-11T00:00:00.000Z</x:v>
      </x:c>
      <x:c r="C4911" s="8" t="n">
        <x:v>1201784560</x:v>
      </x:c>
      <x:c r="D4911" s="9" t="n">
        <x:v>2.3399</x:v>
      </x:c>
      <x:c r="E4911" s="9" t="n">
        <x:f>IF(COUNT(C4911:D4911)=2,C4911*D4911/100000000,"n.a.")</x:f>
        <x:v>28.120556919440002</x:v>
      </x:c>
      <x:c r="F4911" s="1" t="str">
        <x:v>get_fund_holders_46342324345ba8d9.json</x:v>
      </x:c>
      <x:c r="G4911" s="1" t="str">
        <x:v>get_fund_performance_48ac0f1946b59840.json</x:v>
      </x:c>
    </x:row>
    <x:row r="4912" ht="25" customHeight="1">
      <x:c r="A4912" s="1" t="str">
        <x:v>159958.SZ</x:v>
      </x:c>
      <x:c r="B4912" s="7" t="d">
        <x:v>2026-08-11T00:00:00.000Z</x:v>
      </x:c>
      <x:c r="C4912" s="8" t="n">
        <x:v>232911448</x:v>
      </x:c>
      <x:c r="D4912" s="9" t="n">
        <x:v>2.156</x:v>
      </x:c>
      <x:c r="E4912" s="9" t="n">
        <x:f>IF(COUNT(C4912:D4912)=2,C4912*D4912/100000000,"n.a.")</x:f>
        <x:v>5.02157081888</x:v>
      </x:c>
      <x:c r="F4912" s="1" t="str">
        <x:v>get_fund_holders_64d306ee9b66736e.json</x:v>
      </x:c>
      <x:c r="G4912" s="1" t="str">
        <x:v>get_fund_performance_c5d9d393f6ae77fe.json</x:v>
      </x:c>
    </x:row>
    <x:row r="4913" ht="25" customHeight="1">
      <x:c r="A4913" s="1" t="str">
        <x:v>159964.SZ</x:v>
      </x:c>
      <x:c r="B4913" s="7" t="d">
        <x:v>2026-08-11T00:00:00.000Z</x:v>
      </x:c>
      <x:c r="C4913" s="8" t="n">
        <x:v>165481881</x:v>
      </x:c>
      <x:c r="D4913" s="9" t="n">
        <x:v>2.3328</x:v>
      </x:c>
      <x:c r="E4913" s="9" t="n">
        <x:f>IF(COUNT(C4913:D4913)=2,C4913*D4913/100000000,"n.a.")</x:f>
        <x:v>3.8603613199680002</x:v>
      </x:c>
      <x:c r="F4913" s="1" t="str">
        <x:v>get_fund_holders_4595598352e72410.json</x:v>
      </x:c>
      <x:c r="G4913" s="1" t="str">
        <x:v>get_fund_performance_48ac0f1946b59840.json</x:v>
      </x:c>
    </x:row>
    <x:row r="4914" ht="25" customHeight="1">
      <x:c r="A4914" s="1" t="str">
        <x:v>159968.SZ</x:v>
      </x:c>
      <x:c r="B4914" s="7" t="d">
        <x:v>2026-08-11T00:00:00.000Z</x:v>
      </x:c>
      <x:c r="C4914" s="8" t="n">
        <x:v>64895098</x:v>
      </x:c>
      <x:c r="D4914" s="9" t="n">
        <x:v>10.426</x:v>
      </x:c>
      <x:c r="E4914" s="9" t="n">
        <x:f>IF(COUNT(C4914:D4914)=2,C4914*D4914/100000000,"n.a.")</x:f>
        <x:v>6.7659629174800004</x:v>
      </x:c>
      <x:c r="F4914" s="1" t="str">
        <x:v>get_fund_holders_2c976ed854f11c7d.json</x:v>
      </x:c>
      <x:c r="G4914" s="1" t="str">
        <x:v>get_fund_performance_f5b3631024a466d6.json</x:v>
      </x:c>
    </x:row>
    <x:row r="4915" ht="25" customHeight="1">
      <x:c r="A4915" s="1" t="str">
        <x:v>159971.SZ</x:v>
      </x:c>
      <x:c r="B4915" s="7" t="d">
        <x:v>2026-08-11T00:00:00.000Z</x:v>
      </x:c>
      <x:c r="C4915" s="8" t="n">
        <x:v>1614020288</x:v>
      </x:c>
      <x:c r="D4915" s="9" t="n">
        <x:v>1.2407</x:v>
      </x:c>
      <x:c r="E4915" s="9" t="n">
        <x:f>IF(COUNT(C4915:D4915)=2,C4915*D4915/100000000,"n.a.")</x:f>
        <x:v>20.025149713216</x:v>
      </x:c>
      <x:c r="F4915" s="1" t="str">
        <x:v>get_fund_holders_ad2b73b2c30e829b.json</x:v>
      </x:c>
      <x:c r="G4915" s="1" t="str">
        <x:v>get_fund_performance_48ac0f1946b59840.json</x:v>
      </x:c>
    </x:row>
    <x:row r="4916" ht="25" customHeight="1">
      <x:c r="A4916" s="1" t="str">
        <x:v>159977.SZ</x:v>
      </x:c>
      <x:c r="B4916" s="7" t="d">
        <x:v>2026-08-11T00:00:00.000Z</x:v>
      </x:c>
      <x:c r="C4916" s="8" t="n">
        <x:v>3457872820</x:v>
      </x:c>
      <x:c r="D4916" s="9" t="n">
        <x:v>1.8513</x:v>
      </x:c>
      <x:c r="E4916" s="9" t="n">
        <x:f>IF(COUNT(C4916:D4916)=2,C4916*D4916/100000000,"n.a.")</x:f>
        <x:v>64.01559951665999</x:v>
      </x:c>
      <x:c r="F4916" s="1" t="str">
        <x:v>get_fund_holders_64d306ee9b66736e.json</x:v>
      </x:c>
      <x:c r="G4916" s="1" t="str">
        <x:v>get_fund_performance_c5d9d393f6ae77fe.json</x:v>
      </x:c>
    </x:row>
    <x:row r="4917" ht="25" customHeight="1">
      <x:c r="A4917" s="1" t="str">
        <x:v>159982.SZ</x:v>
      </x:c>
      <x:c r="B4917" s="7" t="d">
        <x:v>2026-08-11T00:00:00.000Z</x:v>
      </x:c>
      <x:c r="C4917" s="8" t="n">
        <x:v>208211253</x:v>
      </x:c>
      <x:c r="D4917" s="9" t="n">
        <x:v>2.143</x:v>
      </x:c>
      <x:c r="E4917" s="9" t="n">
        <x:f>IF(COUNT(C4917:D4917)=2,C4917*D4917/100000000,"n.a.")</x:f>
        <x:v>4.46196715179</x:v>
      </x:c>
      <x:c r="F4917" s="1" t="str">
        <x:v>get_fund_holders_5afc23f4e137d08d.json</x:v>
      </x:c>
      <x:c r="G4917" s="1" t="str">
        <x:v>get_fund_performance_fe8b8b7fac060e92.json</x:v>
      </x:c>
    </x:row>
    <x:row r="4918" ht="25" customHeight="1">
      <x:c r="A4918" s="1" t="str">
        <x:v>510300.SH</x:v>
      </x:c>
      <x:c r="B4918" s="7" t="d">
        <x:v>2026-08-11T00:00:00.000Z</x:v>
      </x:c>
      <x:c r="C4918" s="8" t="n">
        <x:v>24824287700</x:v>
      </x:c>
      <x:c r="D4918" s="9" t="n">
        <x:v>4.7258</x:v>
      </x:c>
      <x:c r="E4918" s="9" t="n">
        <x:f>IF(COUNT(C4918:D4918)=2,C4918*D4918/100000000,"n.a.")</x:f>
        <x:v>1173.1461881265998</x:v>
      </x:c>
      <x:c r="F4918" s="1" t="str">
        <x:v>get_fund_holders_d9010c320879a954.json</x:v>
      </x:c>
      <x:c r="G4918" s="1" t="str">
        <x:v>get_fund_performance_9f1e6670c3624009.json</x:v>
      </x:c>
    </x:row>
    <x:row r="4919" ht="25" customHeight="1">
      <x:c r="A4919" s="1" t="str">
        <x:v>510310.SH</x:v>
      </x:c>
      <x:c r="B4919" s="7" t="d">
        <x:v>2026-08-11T00:00:00.000Z</x:v>
      </x:c>
      <x:c r="C4919" s="8" t="n">
        <x:v>11519744000</x:v>
      </x:c>
      <x:c r="D4919" s="9" t="n">
        <x:v>4.5872</x:v>
      </x:c>
      <x:c r="E4919" s="9" t="n">
        <x:f>IF(COUNT(C4919:D4919)=2,C4919*D4919/100000000,"n.a.")</x:f>
        <x:v>528.433696768</x:v>
      </x:c>
      <x:c r="F4919" s="1" t="str">
        <x:v>get_fund_holders_f8b20f7f721ba89a.json</x:v>
      </x:c>
      <x:c r="G4919" s="1" t="str">
        <x:v>get_fund_performance_67b0fc66ee0fb86b.json</x:v>
      </x:c>
    </x:row>
    <x:row r="4920" ht="25" customHeight="1">
      <x:c r="A4920" s="1" t="str">
        <x:v>510320.SH</x:v>
      </x:c>
      <x:c r="B4920" s="7" t="d">
        <x:v>2026-08-11T00:00:00.000Z</x:v>
      </x:c>
      <x:c r="C4920" s="8" t="n">
        <x:v>631068500</x:v>
      </x:c>
      <x:c r="D4920" s="9" t="n">
        <x:v>1.2699</x:v>
      </x:c>
      <x:c r="E4920" s="9" t="n">
        <x:f>IF(COUNT(C4920:D4920)=2,C4920*D4920/100000000,"n.a.")</x:f>
        <x:v>8.0139388815</x:v>
      </x:c>
      <x:c r="F4920" s="1" t="str">
        <x:v>get_fund_holders_54c0e6c915f04eb3.json</x:v>
      </x:c>
      <x:c r="G4920" s="1" t="str">
        <x:v>get_fund_performance_ac29a0fc0dce02bd.json</x:v>
      </x:c>
    </x:row>
    <x:row r="4921" ht="25" customHeight="1">
      <x:c r="A4921" s="1" t="str">
        <x:v>510330.SH</x:v>
      </x:c>
      <x:c r="B4921" s="7" t="d">
        <x:v>2026-08-11T00:00:00.000Z</x:v>
      </x:c>
      <x:c r="C4921" s="8" t="n">
        <x:v>8715849800</x:v>
      </x:c>
      <x:c r="D4921" s="9" t="n">
        <x:v>4.9271</x:v>
      </x:c>
      <x:c r="E4921" s="9" t="n">
        <x:f>IF(COUNT(C4921:D4921)=2,C4921*D4921/100000000,"n.a.")</x:f>
        <x:v>429.43863549580004</x:v>
      </x:c>
      <x:c r="F4921" s="1" t="str">
        <x:v>get_fund_holders_54c0e6c915f04eb3.json</x:v>
      </x:c>
      <x:c r="G4921" s="1" t="str">
        <x:v>get_fund_performance_ac29a0fc0dce02bd.json</x:v>
      </x:c>
    </x:row>
    <x:row r="4922" ht="25" customHeight="1">
      <x:c r="A4922" s="1" t="str">
        <x:v>510350.SH</x:v>
      </x:c>
      <x:c r="B4922" s="7" t="d">
        <x:v>2026-08-11T00:00:00.000Z</x:v>
      </x:c>
      <x:c r="C4922" s="8" t="n">
        <x:v>679614700</x:v>
      </x:c>
      <x:c r="D4922" s="9" t="n">
        <x:v>4.9654</x:v>
      </x:c>
      <x:c r="E4922" s="9" t="n">
        <x:f>IF(COUNT(C4922:D4922)=2,C4922*D4922/100000000,"n.a.")</x:f>
        <x:v>33.7455883138</x:v>
      </x:c>
      <x:c r="F4922" s="1" t="str">
        <x:v>get_fund_holders_9249c2eeff31de5a.json</x:v>
      </x:c>
      <x:c r="G4922" s="1" t="str">
        <x:v>get_fund_performance_9f1e6670c3624009.json</x:v>
      </x:c>
    </x:row>
    <x:row r="4923" ht="25" customHeight="1">
      <x:c r="A4923" s="1" t="str">
        <x:v>510360.SH</x:v>
      </x:c>
      <x:c r="B4923" s="7" t="d">
        <x:v>2026-08-11T00:00:00.000Z</x:v>
      </x:c>
      <x:c r="C4923" s="8" t="n">
        <x:v>1778381200</x:v>
      </x:c>
      <x:c r="D4923" s="9" t="n">
        <x:v>1.805</x:v>
      </x:c>
      <x:c r="E4923" s="9" t="n">
        <x:f>IF(COUNT(C4923:D4923)=2,C4923*D4923/100000000,"n.a.")</x:f>
        <x:v>32.09978066</x:v>
      </x:c>
      <x:c r="F4923" s="1" t="str">
        <x:v>get_fund_holders_54c0e6c915f04eb3.json</x:v>
      </x:c>
      <x:c r="G4923" s="1" t="str">
        <x:v>get_fund_performance_ac29a0fc0dce02bd.json</x:v>
      </x:c>
    </x:row>
    <x:row r="4924" ht="25" customHeight="1">
      <x:c r="A4924" s="1" t="str">
        <x:v>510370.SH</x:v>
      </x:c>
      <x:c r="B4924" s="7" t="d">
        <x:v>2026-08-11T00:00:00.000Z</x:v>
      </x:c>
      <x:c r="C4924" s="8" t="n">
        <x:v>87258100</x:v>
      </x:c>
      <x:c r="D4924" s="9" t="n">
        <x:v>1.0475</x:v>
      </x:c>
      <x:c r="E4924" s="9" t="n">
        <x:f>IF(COUNT(C4924:D4924)=2,C4924*D4924/100000000,"n.a.")</x:f>
        <x:v>0.9140285975000001</x:v>
      </x:c>
      <x:c r="F4924" s="1" t="str">
        <x:v>get_fund_holders_54c0e6c915f04eb3.json</x:v>
      </x:c>
      <x:c r="G4924" s="1" t="str">
        <x:v>get_fund_performance_ac29a0fc0dce02bd.json</x:v>
      </x:c>
    </x:row>
    <x:row r="4925" ht="25" customHeight="1">
      <x:c r="A4925" s="1" t="str">
        <x:v>510380.SH</x:v>
      </x:c>
      <x:c r="B4925" s="7" t="d">
        <x:v>2026-08-11T00:00:00.000Z</x:v>
      </x:c>
      <x:c r="C4925" s="8" t="n">
        <x:v>1488802400</x:v>
      </x:c>
      <x:c r="D4925" s="9" t="n">
        <x:v>1.4064</x:v>
      </x:c>
      <x:c r="E4925" s="9" t="n">
        <x:f>IF(COUNT(C4925:D4925)=2,C4925*D4925/100000000,"n.a.")</x:f>
        <x:v>20.9385169536</x:v>
      </x:c>
      <x:c r="F4925" s="1" t="str">
        <x:v>get_fund_holders_fdd358e9b46e7091.json</x:v>
      </x:c>
      <x:c r="G4925" s="1" t="str">
        <x:v>get_fund_performance_9f1e6670c3624009.json</x:v>
      </x:c>
    </x:row>
    <x:row r="4926" ht="25" customHeight="1">
      <x:c r="A4926" s="1" t="str">
        <x:v>510390.SH</x:v>
      </x:c>
      <x:c r="B4926" s="7" t="d">
        <x:v>2026-08-11T00:00:00.000Z</x:v>
      </x:c>
      <x:c r="C4926" s="8" t="n">
        <x:v>140150000</x:v>
      </x:c>
      <x:c r="D4926" s="9" t="n">
        <x:v>5.3452</x:v>
      </x:c>
      <x:c r="E4926" s="9" t="n">
        <x:f>IF(COUNT(C4926:D4926)=2,C4926*D4926/100000000,"n.a.")</x:f>
        <x:v>7.4912978</x:v>
      </x:c>
      <x:c r="F4926" s="1" t="str">
        <x:v>get_fund_holders_f8b20f7f721ba89a.json</x:v>
      </x:c>
      <x:c r="G4926" s="1" t="str">
        <x:v>get_fund_performance_67b0fc66ee0fb86b.json</x:v>
      </x:c>
    </x:row>
    <x:row r="4927" ht="25" customHeight="1">
      <x:c r="A4927" s="1" t="str">
        <x:v>510500.SH</x:v>
      </x:c>
      <x:c r="B4927" s="7" t="d">
        <x:v>2026-08-11T00:00:00.000Z</x:v>
      </x:c>
      <x:c r="C4927" s="8" t="n">
        <x:v>5319368600</x:v>
      </x:c>
      <x:c r="D4927" s="9" t="n">
        <x:v>7.9816</x:v>
      </x:c>
      <x:c r="E4927" s="9" t="n">
        <x:f>IF(COUNT(C4927:D4927)=2,C4927*D4927/100000000,"n.a.")</x:f>
        <x:v>424.5707241776</x:v>
      </x:c>
      <x:c r="F4927" s="1" t="str">
        <x:v>get_fund_holders_34487262121a0037.json</x:v>
      </x:c>
      <x:c r="G4927" s="1" t="str">
        <x:v>get_fund_performance_f5b3631024a466d6.json</x:v>
      </x:c>
    </x:row>
    <x:row r="4928" ht="25" customHeight="1">
      <x:c r="A4928" s="1" t="str">
        <x:v>510510.SH</x:v>
      </x:c>
      <x:c r="B4928" s="7" t="d">
        <x:v>2026-08-11T00:00:00.000Z</x:v>
      </x:c>
      <x:c r="C4928" s="8" t="n">
        <x:v>861038300</x:v>
      </x:c>
      <x:c r="D4928" s="9" t="n">
        <x:v>2.5862</x:v>
      </x:c>
      <x:c r="E4928" s="9" t="n">
        <x:f>IF(COUNT(C4928:D4928)=2,C4928*D4928/100000000,"n.a.")</x:f>
        <x:v>22.2681725146</x:v>
      </x:c>
      <x:c r="F4928" s="1" t="str">
        <x:v>get_fund_holders_b488614850607402.json</x:v>
      </x:c>
      <x:c r="G4928" s="1" t="str">
        <x:v>get_fund_performance_fe8b8b7fac060e92.json</x:v>
      </x:c>
    </x:row>
    <x:row r="4929" ht="25" customHeight="1">
      <x:c r="A4929" s="1" t="str">
        <x:v>510530.SH</x:v>
      </x:c>
      <x:c r="B4929" s="7" t="d">
        <x:v>2026-08-11T00:00:00.000Z</x:v>
      </x:c>
      <x:c r="C4929" s="8" t="n">
        <x:v>48479400</x:v>
      </x:c>
      <x:c r="D4929" s="9" t="n">
        <x:v>8.9532</x:v>
      </x:c>
      <x:c r="E4929" s="9" t="n">
        <x:f>IF(COUNT(C4929:D4929)=2,C4929*D4929/100000000,"n.a.")</x:f>
        <x:v>4.3404576408</x:v>
      </x:c>
      <x:c r="F4929" s="1" t="str">
        <x:v>get_fund_holders_f8b20f7f721ba89a.json</x:v>
      </x:c>
      <x:c r="G4929" s="1" t="str">
        <x:v>get_fund_performance_67b0fc66ee0fb86b.json</x:v>
      </x:c>
    </x:row>
    <x:row r="4930" ht="25" customHeight="1">
      <x:c r="A4930" s="1" t="str">
        <x:v>510550.SH</x:v>
      </x:c>
      <x:c r="B4930" s="7" t="d">
        <x:v>2026-08-11T00:00:00.000Z</x:v>
      </x:c>
      <x:c r="C4930" s="8" t="n">
        <x:v>23743300</x:v>
      </x:c>
      <x:c r="D4930" s="9" t="n">
        <x:v>2.0514</x:v>
      </x:c>
      <x:c r="E4930" s="9" t="n">
        <x:f>IF(COUNT(C4930:D4930)=2,C4930*D4930/100000000,"n.a.")</x:f>
        <x:v>0.48707005620000005</x:v>
      </x:c>
      <x:c r="F4930" s="1" t="str">
        <x:v>get_fund_holders_ddb3030c8817042d.json</x:v>
      </x:c>
      <x:c r="G4930" s="1" t="str">
        <x:v>get_fund_performance_f5b3631024a466d6.json</x:v>
      </x:c>
    </x:row>
    <x:row r="4931" ht="25" customHeight="1">
      <x:c r="A4931" s="1" t="str">
        <x:v>510560.SH</x:v>
      </x:c>
      <x:c r="B4931" s="7" t="d">
        <x:v>2026-08-11T00:00:00.000Z</x:v>
      </x:c>
      <x:c r="C4931" s="8" t="n">
        <x:v>52318700</x:v>
      </x:c>
      <x:c r="D4931" s="9" t="n">
        <x:v>2.0015</x:v>
      </x:c>
      <x:c r="E4931" s="9" t="n">
        <x:f>IF(COUNT(C4931:D4931)=2,C4931*D4931/100000000,"n.a.")</x:f>
        <x:v>1.0471587805</x:v>
      </x:c>
      <x:c r="F4931" s="1" t="str">
        <x:v>get_fund_holders_4c2eeb24907192da.json</x:v>
      </x:c>
      <x:c r="G4931" s="1" t="str">
        <x:v>get_fund_performance_fe8b8b7fac060e92.json</x:v>
      </x:c>
    </x:row>
    <x:row r="4932" ht="25" customHeight="1">
      <x:c r="A4932" s="1" t="str">
        <x:v>510570.SH</x:v>
      </x:c>
      <x:c r="B4932" s="7" t="d">
        <x:v>2026-08-11T00:00:00.000Z</x:v>
      </x:c>
      <x:c r="C4932" s="8" t="n">
        <x:v>33060600</x:v>
      </x:c>
      <x:c r="D4932" s="9" t="n">
        <x:v>1.2563</x:v>
      </x:c>
      <x:c r="E4932" s="9" t="n">
        <x:f>IF(COUNT(C4932:D4932)=2,C4932*D4932/100000000,"n.a.")</x:f>
        <x:v>0.4153403178</x:v>
      </x:c>
      <x:c r="F4932" s="1" t="str">
        <x:v>get_fund_holders_bd3a5cd7a6ae8edd.json</x:v>
      </x:c>
      <x:c r="G4932" s="1" t="str">
        <x:v>get_fund_performance_fe8b8b7fac060e92.json</x:v>
      </x:c>
    </x:row>
    <x:row r="4933" ht="25" customHeight="1">
      <x:c r="A4933" s="1" t="str">
        <x:v>510580.SH</x:v>
      </x:c>
      <x:c r="B4933" s="7" t="d">
        <x:v>2026-08-11T00:00:00.000Z</x:v>
      </x:c>
      <x:c r="C4933" s="8" t="n">
        <x:v>1129368300</x:v>
      </x:c>
      <x:c r="D4933" s="9" t="n">
        <x:v>4.1955</x:v>
      </x:c>
      <x:c r="E4933" s="9" t="n">
        <x:f>IF(COUNT(C4933:D4933)=2,C4933*D4933/100000000,"n.a.")</x:f>
        <x:v>47.382647026499995</x:v>
      </x:c>
      <x:c r="F4933" s="1" t="str">
        <x:v>get_fund_holders_f8b20f7f721ba89a.json</x:v>
      </x:c>
      <x:c r="G4933" s="1" t="str">
        <x:v>get_fund_performance_67b0fc66ee0fb86b.json</x:v>
      </x:c>
    </x:row>
    <x:row r="4934" ht="25" customHeight="1">
      <x:c r="A4934" s="1" t="str">
        <x:v>510590.SH</x:v>
      </x:c>
      <x:c r="B4934" s="7" t="d">
        <x:v>2026-08-11T00:00:00.000Z</x:v>
      </x:c>
      <x:c r="C4934" s="8" t="n">
        <x:v>122386100</x:v>
      </x:c>
      <x:c r="D4934" s="9" t="n">
        <x:v>8.6629</x:v>
      </x:c>
      <x:c r="E4934" s="9" t="n">
        <x:f>IF(COUNT(C4934:D4934)=2,C4934*D4934/100000000,"n.a.")</x:f>
        <x:v>10.602185456900001</x:v>
      </x:c>
      <x:c r="F4934" s="1" t="str">
        <x:v>get_fund_holders_7464d4c6ea1091a0.json</x:v>
      </x:c>
      <x:c r="G4934" s="1" t="str">
        <x:v>get_fund_performance_f5b3631024a466d6.json</x:v>
      </x:c>
    </x:row>
    <x:row r="4935" ht="25" customHeight="1">
      <x:c r="A4935" s="1" t="str">
        <x:v>512100.SH</x:v>
      </x:c>
      <x:c r="B4935" s="7" t="d">
        <x:v>2026-08-11T00:00:00.000Z</x:v>
      </x:c>
      <x:c r="C4935" s="8" t="n">
        <x:v>7799217600</x:v>
      </x:c>
      <x:c r="D4935" s="9" t="n">
        <x:v>3.1197</x:v>
      </x:c>
      <x:c r="E4935" s="9" t="n">
        <x:f>IF(COUNT(C4935:D4935)=2,C4935*D4935/100000000,"n.a.")</x:f>
        <x:v>243.31219146720002</x:v>
      </x:c>
      <x:c r="F4935" s="1" t="str">
        <x:v>get_fund_holders_f179dda76eb08583.json</x:v>
      </x:c>
      <x:c r="G4935" s="1" t="str">
        <x:v>get_fund_performance_5e3d2ca6a0b94a14.json</x:v>
      </x:c>
    </x:row>
    <x:row r="4936" ht="25" customHeight="1">
      <x:c r="A4936" s="1" t="str">
        <x:v>512500.SH</x:v>
      </x:c>
      <x:c r="B4936" s="7" t="d">
        <x:v>2026-08-11T00:00:00.000Z</x:v>
      </x:c>
      <x:c r="C4936" s="8" t="n">
        <x:v>1873608800</x:v>
      </x:c>
      <x:c r="D4936" s="9" t="n">
        <x:v>4.5144</x:v>
      </x:c>
      <x:c r="E4936" s="9" t="n">
        <x:f>IF(COUNT(C4936:D4936)=2,C4936*D4936/100000000,"n.a.")</x:f>
        <x:v>84.5821956672</x:v>
      </x:c>
      <x:c r="F4936" s="1" t="str">
        <x:v>get_fund_holders_b14adc0e1d2b752d.json</x:v>
      </x:c>
      <x:c r="G4936" s="1" t="str">
        <x:v>get_fund_performance_f5b3631024a466d6.json</x:v>
      </x:c>
    </x:row>
    <x:row r="4937" ht="25" customHeight="1">
      <x:c r="A4937" s="1" t="str">
        <x:v>512510.SH</x:v>
      </x:c>
      <x:c r="B4937" s="7" t="d">
        <x:v>2026-08-11T00:00:00.000Z</x:v>
      </x:c>
      <x:c r="C4937" s="8" t="n">
        <x:v>440929800</x:v>
      </x:c>
      <x:c r="D4937" s="9" t="n">
        <x:v>2.3901</x:v>
      </x:c>
      <x:c r="E4937" s="9" t="n">
        <x:f>IF(COUNT(C4937:D4937)=2,C4937*D4937/100000000,"n.a.")</x:f>
        <x:v>10.5386631498</x:v>
      </x:c>
      <x:c r="F4937" s="1" t="str">
        <x:v>get_fund_holders_7768a01bf3b793fd.json</x:v>
      </x:c>
      <x:c r="G4937" s="1" t="str">
        <x:v>get_fund_performance_fe8b8b7fac060e92.json</x:v>
      </x:c>
    </x:row>
    <x:row r="4938" ht="25" customHeight="1">
      <x:c r="A4938" s="1" t="str">
        <x:v>515130.SH</x:v>
      </x:c>
      <x:c r="B4938" s="7" t="d">
        <x:v>2026-08-11T00:00:00.000Z</x:v>
      </x:c>
      <x:c r="C4938" s="8" t="n">
        <x:v>91463200</x:v>
      </x:c>
      <x:c r="D4938" s="9" t="n">
        <x:v>1.56</x:v>
      </x:c>
      <x:c r="E4938" s="9" t="n">
        <x:f>IF(COUNT(C4938:D4938)=2,C4938*D4938/100000000,"n.a.")</x:f>
        <x:v>1.42682592</x:v>
      </x:c>
      <x:c r="F4938" s="1" t="str">
        <x:v>get_fund_holders_f8b20f7f721ba89a.json</x:v>
      </x:c>
      <x:c r="G4938" s="1" t="str">
        <x:v>get_fund_performance_67b0fc66ee0fb86b.json</x:v>
      </x:c>
    </x:row>
    <x:row r="4939" ht="25" customHeight="1">
      <x:c r="A4939" s="1" t="str">
        <x:v>515190.SH</x:v>
      </x:c>
      <x:c r="B4939" s="7" t="d">
        <x:v>2026-08-11T00:00:00.000Z</x:v>
      </x:c>
      <x:c r="C4939" s="8" t="n">
        <x:v>293466100</x:v>
      </x:c>
      <x:c r="D4939" s="9" t="n">
        <x:v>1.6775</x:v>
      </x:c>
      <x:c r="E4939" s="9" t="n">
        <x:f>IF(COUNT(C4939:D4939)=2,C4939*D4939/100000000,"n.a.")</x:f>
        <x:v>4.9228938275</x:v>
      </x:c>
      <x:c r="F4939" s="1" t="str">
        <x:v>get_fund_holders_9e68f658a4678339.json</x:v>
      </x:c>
      <x:c r="G4939" s="1" t="str">
        <x:v>get_fund_performance_f5b3631024a466d6.json</x:v>
      </x:c>
    </x:row>
    <x:row r="4940" ht="25" customHeight="1">
      <x:c r="A4940" s="1" t="str">
        <x:v>515310.SH</x:v>
      </x:c>
      <x:c r="B4940" s="7" t="d">
        <x:v>2026-08-11T00:00:00.000Z</x:v>
      </x:c>
      <x:c r="C4940" s="8" t="n">
        <x:v>328611200</x:v>
      </x:c>
      <x:c r="D4940" s="9" t="n">
        <x:v>1.4041</x:v>
      </x:c>
      <x:c r="E4940" s="9" t="n">
        <x:f>IF(COUNT(C4940:D4940)=2,C4940*D4940/100000000,"n.a.")</x:f>
        <x:v>4.6140298591999995</x:v>
      </x:c>
      <x:c r="F4940" s="1" t="str">
        <x:v>get_fund_holders_a471b895fb81e08b.json</x:v>
      </x:c>
      <x:c r="G4940" s="1" t="str">
        <x:v>get_fund_performance_9f1e6670c3624009.json</x:v>
      </x:c>
    </x:row>
    <x:row r="4941" ht="25" customHeight="1">
      <x:c r="A4941" s="1" t="str">
        <x:v>515330.SH</x:v>
      </x:c>
      <x:c r="B4941" s="7" t="d">
        <x:v>2026-08-11T00:00:00.000Z</x:v>
      </x:c>
      <x:c r="C4941" s="8" t="n">
        <x:v>6176709500</x:v>
      </x:c>
      <x:c r="D4941" s="9" t="n">
        <x:v>1.3582</x:v>
      </x:c>
      <x:c r="E4941" s="9" t="n">
        <x:f>IF(COUNT(C4941:D4941)=2,C4941*D4941/100000000,"n.a.")</x:f>
        <x:v>83.892068429</x:v>
      </x:c>
      <x:c r="F4941" s="1" t="str">
        <x:v>get_fund_holders_54c0e6c915f04eb3.json</x:v>
      </x:c>
      <x:c r="G4941" s="1" t="str">
        <x:v>get_fund_performance_ac29a0fc0dce02bd.json</x:v>
      </x:c>
    </x:row>
    <x:row r="4942" ht="25" customHeight="1">
      <x:c r="A4942" s="1" t="str">
        <x:v>515350.SH</x:v>
      </x:c>
      <x:c r="B4942" s="7" t="d">
        <x:v>2026-08-11T00:00:00.000Z</x:v>
      </x:c>
      <x:c r="C4942" s="8" t="n">
        <x:v>11699200</x:v>
      </x:c>
      <x:c r="D4942" s="9" t="n">
        <x:v>6.3371</x:v>
      </x:c>
      <x:c r="E4942" s="9" t="n">
        <x:f>IF(COUNT(C4942:D4942)=2,C4942*D4942/100000000,"n.a.")</x:f>
        <x:v>0.7413900032</x:v>
      </x:c>
      <x:c r="F4942" s="1" t="str">
        <x:v>get_fund_holders_a64fb7c7dfbdb2ac.json</x:v>
      </x:c>
      <x:c r="G4942" s="1" t="str">
        <x:v>get_fund_performance_9f1e6670c3624009.json</x:v>
      </x:c>
    </x:row>
    <x:row r="4943" ht="25" customHeight="1">
      <x:c r="A4943" s="1" t="str">
        <x:v>515360.SH</x:v>
      </x:c>
      <x:c r="B4943" s="7" t="d">
        <x:v>2026-08-11T00:00:00.000Z</x:v>
      </x:c>
      <x:c r="C4943" s="8" t="n">
        <x:v>37779300</x:v>
      </x:c>
      <x:c r="D4943" s="9" t="n">
        <x:v>6.8306</x:v>
      </x:c>
      <x:c r="E4943" s="9" t="n">
        <x:f>IF(COUNT(C4943:D4943)=2,C4943*D4943/100000000,"n.a.")</x:f>
        <x:v>2.5805528657999997</x:v>
      </x:c>
      <x:c r="F4943" s="1" t="str">
        <x:v>get_fund_holders_54c0e6c915f04eb3.json</x:v>
      </x:c>
      <x:c r="G4943" s="1" t="str">
        <x:v>get_fund_performance_ac29a0fc0dce02bd.json</x:v>
      </x:c>
    </x:row>
    <x:row r="4944" ht="25" customHeight="1">
      <x:c r="A4944" s="1" t="str">
        <x:v>515380.SH</x:v>
      </x:c>
      <x:c r="B4944" s="7" t="d">
        <x:v>2026-08-11T00:00:00.000Z</x:v>
      </x:c>
      <x:c r="C4944" s="8" t="n">
        <x:v>663399800</x:v>
      </x:c>
      <x:c r="D4944" s="9" t="n">
        <x:v>5.4826</x:v>
      </x:c>
      <x:c r="E4944" s="9" t="n">
        <x:f>IF(COUNT(C4944:D4944)=2,C4944*D4944/100000000,"n.a.")</x:f>
        <x:v>36.3715574348</x:v>
      </x:c>
      <x:c r="F4944" s="1" t="str">
        <x:v>get_fund_holders_0dce0fee39567123.json</x:v>
      </x:c>
      <x:c r="G4944" s="1" t="str">
        <x:v>get_fund_performance_9f1e6670c3624009.json</x:v>
      </x:c>
    </x:row>
    <x:row r="4945" ht="25" customHeight="1">
      <x:c r="A4945" s="1" t="str">
        <x:v>515390.SH</x:v>
      </x:c>
      <x:c r="B4945" s="7" t="d">
        <x:v>2026-08-11T00:00:00.000Z</x:v>
      </x:c>
      <x:c r="C4945" s="8" t="n">
        <x:v>1762683000</x:v>
      </x:c>
      <x:c r="D4945" s="9" t="n">
        <x:v>1.3758</x:v>
      </x:c>
      <x:c r="E4945" s="9" t="n">
        <x:f>IF(COUNT(C4945:D4945)=2,C4945*D4945/100000000,"n.a.")</x:f>
        <x:v>24.250992713999995</x:v>
      </x:c>
      <x:c r="F4945" s="1" t="str">
        <x:v>get_fund_holders_f8b20f7f721ba89a.json</x:v>
      </x:c>
      <x:c r="G4945" s="1" t="str">
        <x:v>get_fund_performance_67b0fc66ee0fb86b.json</x:v>
      </x:c>
    </x:row>
    <x:row r="4946" ht="25" customHeight="1">
      <x:c r="A4946" s="1" t="str">
        <x:v>515530.SH</x:v>
      </x:c>
      <x:c r="B4946" s="7" t="d">
        <x:v>2026-08-11T00:00:00.000Z</x:v>
      </x:c>
      <x:c r="C4946" s="8" t="n">
        <x:v>12242700</x:v>
      </x:c>
      <x:c r="D4946" s="9" t="n">
        <x:v>4.4036</x:v>
      </x:c>
      <x:c r="E4946" s="9" t="n">
        <x:f>IF(COUNT(C4946:D4946)=2,C4946*D4946/100000000,"n.a.")</x:f>
        <x:v>0.5391195371999999</x:v>
      </x:c>
      <x:c r="F4946" s="1" t="str">
        <x:v>get_fund_holders_2cbf45001ff56ddc.json</x:v>
      </x:c>
      <x:c r="G4946" s="1" t="str">
        <x:v>get_fund_performance_f5b3631024a466d6.json</x:v>
      </x:c>
    </x:row>
    <x:row r="4947" ht="25" customHeight="1">
      <x:c r="A4947" s="1" t="str">
        <x:v>515550.SH</x:v>
      </x:c>
      <x:c r="B4947" s="7" t="d">
        <x:v>2026-08-11T00:00:00.000Z</x:v>
      </x:c>
      <x:c r="C4947" s="8" t="n">
        <x:v>21345700</x:v>
      </x:c>
      <x:c r="D4947" s="9" t="n">
        <x:v>1.7924</x:v>
      </x:c>
      <x:c r="E4947" s="9" t="n">
        <x:f>IF(COUNT(C4947:D4947)=2,C4947*D4947/100000000,"n.a.")</x:f>
        <x:v>0.3826003268</x:v>
      </x:c>
      <x:c r="F4947" s="1" t="str">
        <x:v>get_fund_holders_38d576b4140eae93.json</x:v>
      </x:c>
      <x:c r="G4947" s="1" t="str">
        <x:v>get_fund_performance_fe8b8b7fac060e92.json</x:v>
      </x:c>
    </x:row>
    <x:row r="4948" ht="25" customHeight="1">
      <x:c r="A4948" s="1" t="str">
        <x:v>515660.SH</x:v>
      </x:c>
      <x:c r="B4948" s="7" t="d">
        <x:v>2026-08-11T00:00:00.000Z</x:v>
      </x:c>
      <x:c r="C4948" s="8" t="n">
        <x:v>432694200</x:v>
      </x:c>
      <x:c r="D4948" s="9" t="n">
        <x:v>5.8983</x:v>
      </x:c>
      <x:c r="E4948" s="9" t="n">
        <x:f>IF(COUNT(C4948:D4948)=2,C4948*D4948/100000000,"n.a.")</x:f>
        <x:v>25.5216019986</x:v>
      </x:c>
      <x:c r="F4948" s="1" t="str">
        <x:v>get_fund_holders_54c0e6c915f04eb3.json</x:v>
      </x:c>
      <x:c r="G4948" s="1" t="str">
        <x:v>get_fund_performance_ac29a0fc0dce02bd.json</x:v>
      </x:c>
    </x:row>
    <x:row r="4949" ht="25" customHeight="1">
      <x:c r="A4949" s="1" t="str">
        <x:v>516300.SH</x:v>
      </x:c>
      <x:c r="B4949" s="7" t="d">
        <x:v>2026-08-11T00:00:00.000Z</x:v>
      </x:c>
      <x:c r="C4949" s="8" t="n">
        <x:v>47012600</x:v>
      </x:c>
      <x:c r="D4949" s="9" t="n">
        <x:v>3.2413</x:v>
      </x:c>
      <x:c r="E4949" s="9" t="n">
        <x:f>IF(COUNT(C4949:D4949)=2,C4949*D4949/100000000,"n.a.")</x:f>
        <x:v>1.5238194038</x:v>
      </x:c>
      <x:c r="F4949" s="1" t="str">
        <x:v>get_fund_holders_f179dda76eb08583.json</x:v>
      </x:c>
      <x:c r="G4949" s="1" t="str">
        <x:v>get_fund_performance_5e3d2ca6a0b94a14.json</x:v>
      </x:c>
    </x:row>
    <x:row r="4950" ht="25" customHeight="1">
      <x:c r="A4950" s="1" t="str">
        <x:v>560010.SH</x:v>
      </x:c>
      <x:c r="B4950" s="7" t="d">
        <x:v>2026-08-11T00:00:00.000Z</x:v>
      </x:c>
      <x:c r="C4950" s="8" t="n">
        <x:v>2080621700</x:v>
      </x:c>
      <x:c r="D4950" s="9" t="n">
        <x:v>3.1994</x:v>
      </x:c>
      <x:c r="E4950" s="9" t="n">
        <x:f>IF(COUNT(C4950:D4950)=2,C4950*D4950/100000000,"n.a.")</x:f>
        <x:v>66.5674106698</x:v>
      </x:c>
      <x:c r="F4950" s="1" t="str">
        <x:v>get_fund_holders_602b849e7dd92c12.json</x:v>
      </x:c>
      <x:c r="G4950" s="1" t="str">
        <x:v>get_fund_performance_fe8b8b7fac060e92.json</x:v>
      </x:c>
    </x:row>
    <x:row r="4951" ht="25" customHeight="1">
      <x:c r="A4951" s="1" t="str">
        <x:v>560110.SH</x:v>
      </x:c>
      <x:c r="B4951" s="7" t="d">
        <x:v>2026-08-11T00:00:00.000Z</x:v>
      </x:c>
      <x:c r="C4951" s="8" t="n">
        <x:v>367903500</x:v>
      </x:c>
      <x:c r="D4951" s="9" t="n">
        <x:v>1.157</x:v>
      </x:c>
      <x:c r="E4951" s="9" t="n">
        <x:f>IF(COUNT(C4951:D4951)=2,C4951*D4951/100000000,"n.a.")</x:f>
        <x:v>4.256643495</x:v>
      </x:c>
      <x:c r="F4951" s="1" t="str">
        <x:v>get_fund_holders_f179dda76eb08583.json</x:v>
      </x:c>
      <x:c r="G4951" s="1" t="str">
        <x:v>get_fund_performance_5e3d2ca6a0b94a14.json</x:v>
      </x:c>
    </x:row>
    <x:row r="4952" ht="25" customHeight="1">
      <x:c r="A4952" s="1" t="str">
        <x:v>560220.SH</x:v>
      </x:c>
      <x:c r="B4952" s="7" t="d">
        <x:v>2026-08-11T00:00:00.000Z</x:v>
      </x:c>
      <x:c r="C4952" s="8" t="n">
        <x:v>66717000</x:v>
      </x:c>
      <x:c r="D4952" s="9" t="n">
        <x:v>1.4211</x:v>
      </x:c>
      <x:c r="E4952" s="9" t="n">
        <x:f>IF(COUNT(C4952:D4952)=2,C4952*D4952/100000000,"n.a.")</x:f>
        <x:v>0.948115287</x:v>
      </x:c>
      <x:c r="F4952" s="1" t="str">
        <x:v>get_fund_holders_f9c683690705ad45.json</x:v>
      </x:c>
      <x:c r="G4952" s="1" t="str">
        <x:v>get_fund_performance_48ac0f1946b59840.json</x:v>
      </x:c>
    </x:row>
    <x:row r="4953" ht="25" customHeight="1">
      <x:c r="A4953" s="1" t="str">
        <x:v>561350.SH</x:v>
      </x:c>
      <x:c r="B4953" s="7" t="d">
        <x:v>2026-08-11T00:00:00.000Z</x:v>
      </x:c>
      <x:c r="C4953" s="8" t="n">
        <x:v>91700000</x:v>
      </x:c>
      <x:c r="D4953" s="9" t="n">
        <x:v>1.2677</x:v>
      </x:c>
      <x:c r="E4953" s="9" t="n">
        <x:f>IF(COUNT(C4953:D4953)=2,C4953*D4953/100000000,"n.a.")</x:f>
        <x:v>1.1624809</x:v>
      </x:c>
      <x:c r="F4953" s="1" t="str">
        <x:v>get_fund_holders_f3f19a569abf7159.json</x:v>
      </x:c>
      <x:c r="G4953" s="1" t="str">
        <x:v>get_fund_performance_f5b3631024a466d6.json</x:v>
      </x:c>
    </x:row>
    <x:row r="4954" ht="25" customHeight="1">
      <x:c r="A4954" s="1" t="str">
        <x:v>561370.SH</x:v>
      </x:c>
      <x:c r="B4954" s="7" t="d">
        <x:v>2026-08-11T00:00:00.000Z</x:v>
      </x:c>
      <x:c r="C4954" s="8" t="n">
        <x:v>32356000</x:v>
      </x:c>
      <x:c r="D4954" s="9" t="n">
        <x:v>1.4045</x:v>
      </x:c>
      <x:c r="E4954" s="9" t="n">
        <x:f>IF(COUNT(C4954:D4954)=2,C4954*D4954/100000000,"n.a.")</x:f>
        <x:v>0.45444002</x:v>
      </x:c>
      <x:c r="F4954" s="1" t="str">
        <x:v>get_fund_holders_f179dda76eb08583.json</x:v>
      </x:c>
      <x:c r="G4954" s="1" t="str">
        <x:v>get_fund_performance_5e3d2ca6a0b94a14.json</x:v>
      </x:c>
    </x:row>
    <x:row r="4955" ht="25" customHeight="1">
      <x:c r="A4955" s="1" t="str">
        <x:v>561930.SH</x:v>
      </x:c>
      <x:c r="B4955" s="7" t="d">
        <x:v>2026-08-11T00:00:00.000Z</x:v>
      </x:c>
      <x:c r="C4955" s="8" t="n">
        <x:v>196260600</x:v>
      </x:c>
      <x:c r="D4955" s="9" t="n">
        <x:v>1.5851</x:v>
      </x:c>
      <x:c r="E4955" s="9" t="n">
        <x:f>IF(COUNT(C4955:D4955)=2,C4955*D4955/100000000,"n.a.")</x:f>
        <x:v>3.1109267706</x:v>
      </x:c>
      <x:c r="F4955" s="1" t="str">
        <x:v>get_fund_holders_5c241d2671e1f4a2.json</x:v>
      </x:c>
      <x:c r="G4955" s="1" t="str">
        <x:v>get_fund_performance_9f1e6670c3624009.json</x:v>
      </x:c>
    </x:row>
    <x:row r="4956" ht="25" customHeight="1">
      <x:c r="A4956" s="1" t="str">
        <x:v>562660.SH</x:v>
      </x:c>
      <x:c r="B4956" s="7" t="d">
        <x:v>2026-08-11T00:00:00.000Z</x:v>
      </x:c>
      <x:c r="C4956" s="8" t="n">
        <x:v>342874000</x:v>
      </x:c>
      <x:c r="D4956" s="9" t="n">
        <x:v>1.8442</x:v>
      </x:c>
      <x:c r="E4956" s="9" t="n">
        <x:f>IF(COUNT(C4956:D4956)=2,C4956*D4956/100000000,"n.a.")</x:f>
        <x:v>6.3232823080000005</x:v>
      </x:c>
      <x:c r="F4956" s="1" t="str">
        <x:v>get_fund_holders_173df2a8c328480e.json</x:v>
      </x:c>
      <x:c r="G4956" s="1" t="str">
        <x:v>get_fund_performance_48ac0f1946b59840.json</x:v>
      </x:c>
    </x:row>
    <x:row r="4957" ht="25" customHeight="1">
      <x:c r="A4957" s="1" t="str">
        <x:v>563200.SH</x:v>
      </x:c>
      <x:c r="B4957" s="7" t="d">
        <x:v>2026-08-11T00:00:00.000Z</x:v>
      </x:c>
      <x:c r="C4957" s="8" t="n">
        <x:v>59458800</x:v>
      </x:c>
      <x:c r="D4957" s="9" t="n">
        <x:v>1.5021</x:v>
      </x:c>
      <x:c r="E4957" s="9" t="n">
        <x:f>IF(COUNT(C4957:D4957)=2,C4957*D4957/100000000,"n.a.")</x:f>
        <x:v>0.8931306348</x:v>
      </x:c>
      <x:c r="F4957" s="1" t="str">
        <x:v>get_fund_holders_47f1d6b7444f6f68.json</x:v>
      </x:c>
      <x:c r="G4957" s="1" t="str">
        <x:v>get_fund_performance_48ac0f1946b59840.json</x:v>
      </x:c>
    </x:row>
    <x:row r="4958" ht="25" customHeight="1">
      <x:c r="A4958" s="1" t="str">
        <x:v>563300.SH</x:v>
      </x:c>
      <x:c r="B4958" s="7" t="d">
        <x:v>2026-08-11T00:00:00.000Z</x:v>
      </x:c>
      <x:c r="C4958" s="8" t="n">
        <x:v>5276174000</x:v>
      </x:c>
      <x:c r="D4958" s="9" t="n">
        <x:v>1.4138</x:v>
      </x:c>
      <x:c r="E4958" s="9" t="n">
        <x:f>IF(COUNT(C4958:D4958)=2,C4958*D4958/100000000,"n.a.")</x:f>
        <x:v>74.594548012</x:v>
      </x:c>
      <x:c r="F4958" s="1" t="str">
        <x:v>get_fund_holders_9af57a07569a8b00.json</x:v>
      </x:c>
      <x:c r="G4958" s="1" t="str">
        <x:v>get_fund_performance_48ac0f1946b59840.json</x:v>
      </x:c>
    </x:row>
    <x:row r="4959" ht="25" customHeight="1">
      <x:c r="A4959" s="1" t="str">
        <x:v>563520.SH</x:v>
      </x:c>
      <x:c r="B4959" s="7" t="d">
        <x:v>2026-08-11T00:00:00.000Z</x:v>
      </x:c>
      <x:c r="C4959" s="8" t="n">
        <x:v>415065000</x:v>
      </x:c>
      <x:c r="D4959" s="9" t="n">
        <x:v>1.2131</x:v>
      </x:c>
      <x:c r="E4959" s="9" t="n">
        <x:f>IF(COUNT(C4959:D4959)=2,C4959*D4959/100000000,"n.a.")</x:f>
        <x:v>5.035153515</x:v>
      </x:c>
      <x:c r="F4959" s="1" t="str">
        <x:v>get_fund_holders_86cc06173b0e1e78.json</x:v>
      </x:c>
      <x:c r="G4959" s="1" t="str">
        <x:v>get_fund_performance_9f1e6670c3624009.json</x:v>
      </x:c>
    </x:row>
    <x:row r="4960" ht="25" customHeight="1">
      <x:c r="A4960" s="1" t="str">
        <x:v>563750.SH</x:v>
      </x:c>
      <x:c r="B4960" s="7" t="d">
        <x:v>2026-08-11T00:00:00.000Z</x:v>
      </x:c>
      <x:c r="C4960" s="8" t="n">
        <x:v>342237000</x:v>
      </x:c>
      <x:c r="D4960" s="9" t="n">
        <x:v>1.114</x:v>
      </x:c>
      <x:c r="E4960" s="9" t="n">
        <x:f>IF(COUNT(C4960:D4960)=2,C4960*D4960/100000000,"n.a.")</x:f>
        <x:v>3.812520180000001</x:v>
      </x:c>
      <x:c r="F4960" s="1" t="str">
        <x:v>get_fund_holders_f8b20f7f721ba89a.json</x:v>
      </x:c>
      <x:c r="G4960" s="1" t="str">
        <x:v>get_fund_performance_67b0fc66ee0fb86b.json</x:v>
      </x:c>
    </x:row>
    <x:row r="4961" ht="25" customHeight="1">
      <x:c r="A4961" s="1" t="str">
        <x:v>588000.SH</x:v>
      </x:c>
      <x:c r="B4961" s="7" t="d">
        <x:v>2026-08-11T00:00:00.000Z</x:v>
      </x:c>
      <x:c r="C4961" s="8" t="n">
        <x:v>49364668200</x:v>
      </x:c>
      <x:c r="D4961" s="9" t="n">
        <x:v>1.8047</x:v>
      </x:c>
      <x:c r="E4961" s="9" t="n">
        <x:f>IF(COUNT(C4961:D4961)=2,C4961*D4961/100000000,"n.a.")</x:f>
        <x:v>890.8841670054</x:v>
      </x:c>
      <x:c r="F4961" s="1" t="str">
        <x:v>get_fund_holders_3cb7d2f50aa14e38.json</x:v>
      </x:c>
      <x:c r="G4961" s="1" t="str">
        <x:v>get_fund_performance_a040a4eb3452cf83.json</x:v>
      </x:c>
    </x:row>
    <x:row r="4962" ht="25" customHeight="1">
      <x:c r="A4962" s="1" t="str">
        <x:v>588040.SH</x:v>
      </x:c>
      <x:c r="B4962" s="7" t="d">
        <x:v>2026-08-11T00:00:00.000Z</x:v>
      </x:c>
      <x:c r="C4962" s="8" t="n">
        <x:v>125889000</x:v>
      </x:c>
      <x:c r="D4962" s="9" t="n">
        <x:v>1.7371</x:v>
      </x:c>
      <x:c r="E4962" s="9" t="n">
        <x:f>IF(COUNT(C4962:D4962)=2,C4962*D4962/100000000,"n.a.")</x:f>
        <x:v>2.1868178190000003</x:v>
      </x:c>
      <x:c r="F4962" s="1" t="str">
        <x:v>get_fund_holders_6e07fc8ffc04706b.json</x:v>
      </x:c>
      <x:c r="G4962" s="1" t="str">
        <x:v>get_fund_performance_a040a4eb3452cf83.json</x:v>
      </x:c>
    </x:row>
    <x:row r="4963" ht="25" customHeight="1">
      <x:c r="A4963" s="1" t="str">
        <x:v>588050.SH</x:v>
      </x:c>
      <x:c r="B4963" s="7" t="d">
        <x:v>2026-08-11T00:00:00.000Z</x:v>
      </x:c>
      <x:c r="C4963" s="8" t="n">
        <x:v>6267241300</x:v>
      </x:c>
      <x:c r="D4963" s="9" t="n">
        <x:v>1.7524</x:v>
      </x:c>
      <x:c r="E4963" s="9" t="n">
        <x:f>IF(COUNT(C4963:D4963)=2,C4963*D4963/100000000,"n.a.")</x:f>
        <x:v>109.82713654119999</x:v>
      </x:c>
      <x:c r="F4963" s="1" t="str">
        <x:v>get_fund_holders_d913a8e7a3c6c4d6.json</x:v>
      </x:c>
      <x:c r="G4963" s="1" t="str">
        <x:v>get_fund_performance_7a80aa31bfadb897.json</x:v>
      </x:c>
    </x:row>
    <x:row r="4964" ht="25" customHeight="1">
      <x:c r="A4964" s="1" t="str">
        <x:v>588060.SH</x:v>
      </x:c>
      <x:c r="B4964" s="7" t="d">
        <x:v>2026-08-11T00:00:00.000Z</x:v>
      </x:c>
      <x:c r="C4964" s="8" t="n">
        <x:v>7135140000</x:v>
      </x:c>
      <x:c r="D4964" s="9" t="n">
        <x:v>1.0857</x:v>
      </x:c>
      <x:c r="E4964" s="9" t="n">
        <x:f>IF(COUNT(C4964:D4964)=2,C4964*D4964/100000000,"n.a.")</x:f>
        <x:v>77.46621498</x:v>
      </x:c>
      <x:c r="F4964" s="1" t="str">
        <x:v>get_fund_holders_d913a8e7a3c6c4d6.json</x:v>
      </x:c>
      <x:c r="G4964" s="1" t="str">
        <x:v>get_fund_performance_7a80aa31bfadb897.json</x:v>
      </x:c>
    </x:row>
    <x:row r="4965" ht="25" customHeight="1">
      <x:c r="A4965" s="1" t="str">
        <x:v>588080.SH</x:v>
      </x:c>
      <x:c r="B4965" s="7" t="d">
        <x:v>2026-08-11T00:00:00.000Z</x:v>
      </x:c>
      <x:c r="C4965" s="8" t="n">
        <x:v>23800628100</x:v>
      </x:c>
      <x:c r="D4965" s="9" t="n">
        <x:v>1.7495</x:v>
      </x:c>
      <x:c r="E4965" s="9" t="n">
        <x:f>IF(COUNT(C4965:D4965)=2,C4965*D4965/100000000,"n.a.")</x:f>
        <x:v>416.39198860950006</x:v>
      </x:c>
      <x:c r="F4965" s="1" t="str">
        <x:v>get_fund_holders_2d0d6fe279b50eb9.json</x:v>
      </x:c>
      <x:c r="G4965" s="1" t="str">
        <x:v>get_fund_performance_a040a4eb3452cf83.json</x:v>
      </x:c>
    </x:row>
    <x:row r="4966" ht="25" customHeight="1">
      <x:c r="A4966" s="1" t="str">
        <x:v>588090.SH</x:v>
      </x:c>
      <x:c r="B4966" s="7" t="d">
        <x:v>2026-08-11T00:00:00.000Z</x:v>
      </x:c>
      <x:c r="C4966" s="8" t="n">
        <x:v>2832072800</x:v>
      </x:c>
      <x:c r="D4966" s="9" t="n">
        <x:v>1.7582</x:v>
      </x:c>
      <x:c r="E4966" s="9" t="n">
        <x:f>IF(COUNT(C4966:D4966)=2,C4966*D4966/100000000,"n.a.")</x:f>
        <x:v>49.7935039696</x:v>
      </x:c>
      <x:c r="F4966" s="1" t="str">
        <x:v>get_fund_holders_d913a8e7a3c6c4d6.json</x:v>
      </x:c>
      <x:c r="G4966" s="1" t="str">
        <x:v>get_fund_performance_7a80aa31bfadb897.json</x:v>
      </x:c>
    </x:row>
    <x:row r="4967" ht="25" customHeight="1">
      <x:c r="A4967" s="1" t="str">
        <x:v>588150.SH</x:v>
      </x:c>
      <x:c r="B4967" s="7" t="d">
        <x:v>2026-08-11T00:00:00.000Z</x:v>
      </x:c>
      <x:c r="C4967" s="8" t="n">
        <x:v>366432600</x:v>
      </x:c>
      <x:c r="D4967" s="9" t="n">
        <x:v>1.2112</x:v>
      </x:c>
      <x:c r="E4967" s="9" t="n">
        <x:f>IF(COUNT(C4967:D4967)=2,C4967*D4967/100000000,"n.a.")</x:f>
        <x:v>4.4382316512</x:v>
      </x:c>
      <x:c r="F4967" s="1" t="str">
        <x:v>get_fund_holders_a43747fe390b769c.json</x:v>
      </x:c>
      <x:c r="G4967" s="1" t="str">
        <x:v>get_fund_performance_a040a4eb3452cf83.json</x:v>
      </x:c>
    </x:row>
    <x:row r="4968" ht="25" customHeight="1">
      <x:c r="A4968" s="1" t="str">
        <x:v>588180.SH</x:v>
      </x:c>
      <x:c r="B4968" s="7" t="d">
        <x:v>2026-08-11T00:00:00.000Z</x:v>
      </x:c>
      <x:c r="C4968" s="8" t="n">
        <x:v>717353700</x:v>
      </x:c>
      <x:c r="D4968" s="9" t="n">
        <x:v>1.1141</x:v>
      </x:c>
      <x:c r="E4968" s="9" t="n">
        <x:f>IF(COUNT(C4968:D4968)=2,C4968*D4968/100000000,"n.a.")</x:f>
        <x:v>7.992037571700001</x:v>
      </x:c>
      <x:c r="F4968" s="1" t="str">
        <x:v>get_fund_holders_a16d4a3c86b477e3.json</x:v>
      </x:c>
      <x:c r="G4968" s="1" t="str">
        <x:v>get_fund_performance_7a80aa31bfadb897.json</x:v>
      </x:c>
    </x:row>
    <x:row r="4969" ht="25" customHeight="1">
      <x:c r="A4969" s="1" t="str">
        <x:v>588280.SH</x:v>
      </x:c>
      <x:c r="B4969" s="7" t="d">
        <x:v>2026-08-11T00:00:00.000Z</x:v>
      </x:c>
      <x:c r="C4969" s="8" t="n">
        <x:v>364121000</x:v>
      </x:c>
      <x:c r="D4969" s="9" t="n">
        <x:v>1.2301</x:v>
      </x:c>
      <x:c r="E4969" s="9" t="n">
        <x:f>IF(COUNT(C4969:D4969)=2,C4969*D4969/100000000,"n.a.")</x:f>
        <x:v>4.479052421</x:v>
      </x:c>
      <x:c r="F4969" s="1" t="str">
        <x:v>get_fund_holders_0b6c2933dde9fb31.json</x:v>
      </x:c>
      <x:c r="G4969" s="1" t="str">
        <x:v>get_fund_performance_a040a4eb3452cf83.json</x:v>
      </x:c>
    </x:row>
    <x:row r="4970" ht="25" customHeight="1">
      <x:c r="A4970" s="1" t="str">
        <x:v>588720.SH</x:v>
      </x:c>
      <x:c r="B4970" s="7" t="d">
        <x:v>2026-08-11T00:00:00.000Z</x:v>
      </x:c>
      <x:c r="C4970" s="8" t="n">
        <x:v>104741800</x:v>
      </x:c>
      <x:c r="D4970" s="9" t="n">
        <x:v>1.7366</x:v>
      </x:c>
      <x:c r="E4970" s="9" t="n">
        <x:f>IF(COUNT(C4970:D4970)=2,C4970*D4970/100000000,"n.a.")</x:f>
        <x:v>1.8189460988</x:v>
      </x:c>
      <x:c r="F4970" s="1" t="str">
        <x:v>get_fund_holders_522e7c68c534d3b2.json</x:v>
      </x:c>
      <x:c r="G4970" s="1" t="str">
        <x:v>get_fund_performance_7a80aa31bfadb897.json</x:v>
      </x:c>
    </x:row>
    <x:row r="4971" ht="25" customHeight="1">
      <x:c r="A4971" s="1" t="str">
        <x:v>588840.SH</x:v>
      </x:c>
      <x:c r="B4971" s="7" t="d">
        <x:v>2026-08-11T00:00:00.000Z</x:v>
      </x:c>
      <x:c r="C4971" s="8" t="n">
        <x:v>55236000</x:v>
      </x:c>
      <x:c r="D4971" s="9" t="n">
        <x:v>1.5817</x:v>
      </x:c>
      <x:c r="E4971" s="9" t="n">
        <x:f>IF(COUNT(C4971:D4971)=2,C4971*D4971/100000000,"n.a.")</x:f>
        <x:v>0.873667812</x:v>
      </x:c>
      <x:c r="F4971" s="1" t="str">
        <x:v>get_fund_holders_0b63176527658f63.json</x:v>
      </x:c>
      <x:c r="G4971" s="1" t="str">
        <x:v>get_fund_performance_a040a4eb3452cf83.json</x:v>
      </x:c>
    </x:row>
    <x:row r="4972" ht="25" customHeight="1">
      <x:c r="A4972" s="1" t="str">
        <x:v>588870.SH</x:v>
      </x:c>
      <x:c r="B4972" s="7" t="d">
        <x:v>2026-08-11T00:00:00.000Z</x:v>
      </x:c>
      <x:c r="C4972" s="8" t="n">
        <x:v>689552000</x:v>
      </x:c>
      <x:c r="D4972" s="9" t="n">
        <x:v>1.7341</x:v>
      </x:c>
      <x:c r="E4972" s="9" t="n">
        <x:f>IF(COUNT(C4972:D4972)=2,C4972*D4972/100000000,"n.a.")</x:f>
        <x:v>11.957521232000001</x:v>
      </x:c>
      <x:c r="F4972" s="1" t="str">
        <x:v>get_fund_holders_d913a8e7a3c6c4d6.json</x:v>
      </x:c>
      <x:c r="G4972" s="1" t="str">
        <x:v>get_fund_performance_7a80aa31bfadb897.json</x:v>
      </x:c>
    </x:row>
    <x:row r="4973" ht="25" customHeight="1">
      <x:c r="A4973" s="1" t="str">
        <x:v>588940.SH</x:v>
      </x:c>
      <x:c r="B4973" s="7" t="d">
        <x:v>2026-08-11T00:00:00.000Z</x:v>
      </x:c>
      <x:c r="C4973" s="8" t="n">
        <x:v>2804840000</x:v>
      </x:c>
      <x:c r="D4973" s="9" t="n">
        <x:v>0.8848</x:v>
      </x:c>
      <x:c r="E4973" s="9" t="n">
        <x:f>IF(COUNT(C4973:D4973)=2,C4973*D4973/100000000,"n.a.")</x:f>
        <x:v>24.81722432</x:v>
      </x:c>
      <x:c r="F4973" s="1" t="str">
        <x:v>get_fund_holders_64d306ee9b66736e.json</x:v>
      </x:c>
      <x:c r="G4973" s="1" t="str">
        <x:v>get_fund_performance_c5d9d393f6ae77fe.json</x:v>
      </x:c>
    </x:row>
    <x:row r="4974" ht="25" customHeight="1">
      <x:c r="A4974" s="1" t="str">
        <x:v>588950.SH</x:v>
      </x:c>
      <x:c r="B4974" s="7" t="d">
        <x:v>2026-08-11T00:00:00.000Z</x:v>
      </x:c>
      <x:c r="C4974" s="8" t="n">
        <x:v>557729700</x:v>
      </x:c>
      <x:c r="D4974" s="9" t="n">
        <x:v>1.7863</x:v>
      </x:c>
      <x:c r="E4974" s="9" t="n">
        <x:f>IF(COUNT(C4974:D4974)=2,C4974*D4974/100000000,"n.a.")</x:f>
        <x:v>9.9627256311</x:v>
      </x:c>
      <x:c r="F4974" s="1" t="str">
        <x:v>get_fund_holders_a3c962346c40eb54.json</x:v>
      </x:c>
      <x:c r="G4974" s="1" t="str">
        <x:v>get_fund_performance_a040a4eb3452cf83.json</x:v>
      </x:c>
    </x:row>
    <x:row r="4975" ht="25" customHeight="1">
      <x:c r="A4975" s="1" t="str">
        <x:v>589150.SH</x:v>
      </x:c>
      <x:c r="B4975" s="7" t="d">
        <x:v>2026-08-11T00:00:00.000Z</x:v>
      </x:c>
      <x:c r="C4975" s="8" t="n">
        <x:v>745437200</x:v>
      </x:c>
      <x:c r="D4975" s="9" t="n">
        <x:v>1.2362</x:v>
      </x:c>
      <x:c r="E4975" s="9" t="n">
        <x:f>IF(COUNT(C4975:D4975)=2,C4975*D4975/100000000,"n.a.")</x:f>
        <x:v>9.2150946664</x:v>
      </x:c>
      <x:c r="F4975" s="1" t="str">
        <x:v>get_fund_holders_f98c850bc14e7a13.json</x:v>
      </x:c>
      <x:c r="G4975" s="1" t="str">
        <x:v>get_fund_performance_a040a4eb3452cf83.json</x:v>
      </x:c>
    </x:row>
    <x:row r="4976" ht="25" customHeight="1">
      <x:c r="A4976" s="1" t="str">
        <x:v>589360.SH</x:v>
      </x:c>
      <x:c r="B4976" s="7" t="d">
        <x:v>2026-08-11T00:00:00.000Z</x:v>
      </x:c>
      <x:c r="C4976" s="8" t="n">
        <x:v>2597174000</x:v>
      </x:c>
      <x:c r="D4976" s="9" t="n">
        <x:v>0.8826</x:v>
      </x:c>
      <x:c r="E4976" s="9" t="n">
        <x:f>IF(COUNT(C4976:D4976)=2,C4976*D4976/100000000,"n.a.")</x:f>
        <x:v>22.922657724</x:v>
      </x:c>
      <x:c r="F4976" s="1" t="str">
        <x:v>get_fund_holders_6945901b696ca7c1.json</x:v>
      </x:c>
      <x:c r="G4976" s="1" t="str">
        <x:v>get_fund_performance_a040a4eb3452cf83.json</x:v>
      </x:c>
    </x:row>
    <x:row r="4977" ht="25" customHeight="1">
      <x:c r="A4977" s="1" t="str">
        <x:v>589850.SH</x:v>
      </x:c>
      <x:c r="B4977" s="7" t="d">
        <x:v>2026-08-11T00:00:00.000Z</x:v>
      </x:c>
      <x:c r="C4977" s="8" t="n">
        <x:v>661057000</x:v>
      </x:c>
      <x:c r="D4977" s="9" t="n">
        <x:v>1.6387</x:v>
      </x:c>
      <x:c r="E4977" s="9" t="n">
        <x:f>IF(COUNT(C4977:D4977)=2,C4977*D4977/100000000,"n.a.")</x:f>
        <x:v>10.832741059000002</x:v>
      </x:c>
      <x:c r="F4977" s="1" t="str">
        <x:v>get_fund_holders_6f177ecce4284242.json</x:v>
      </x:c>
      <x:c r="G4977" s="1" t="str">
        <x:v>get_fund_performance_a040a4eb3452cf83.json</x:v>
      </x:c>
    </x:row>
    <x:row r="4978" ht="25" customHeight="1">
      <x:c r="A4978" s="1" t="str">
        <x:v>159205.SZ</x:v>
      </x:c>
      <x:c r="B4978" s="7" t="d">
        <x:v>2026-08-12T00:00:00.000Z</x:v>
      </x:c>
      <x:c r="C4978" s="8" t="n">
        <x:v>539056064</x:v>
      </x:c>
      <x:c r="D4978" s="9" t="n">
        <x:v>1.7707</x:v>
      </x:c>
      <x:c r="E4978" s="9" t="n">
        <x:f>IF(COUNT(C4978:D4978)=2,C4978*D4978/100000000,"n.a.")</x:f>
        <x:v>9.545065725248</x:v>
      </x:c>
      <x:c r="F4978" s="1" t="str">
        <x:v>get_fund_holders_64d306ee9b66736e.json</x:v>
      </x:c>
      <x:c r="G4978" s="1" t="str">
        <x:v>get_fund_performance_c5d9d393f6ae77fe.json</x:v>
      </x:c>
    </x:row>
    <x:row r="4979" ht="25" customHeight="1">
      <x:c r="A4979" s="1" t="str">
        <x:v>159247.SZ</x:v>
      </x:c>
      <x:c r="B4979" s="7" t="d">
        <x:v>2026-08-12T00:00:00.000Z</x:v>
      </x:c>
      <x:c r="C4979" s="8" t="n">
        <x:v>395984966</x:v>
      </x:c>
      <x:c r="D4979" s="9" t="n">
        <x:v>1.0822</x:v>
      </x:c>
      <x:c r="E4979" s="9" t="n">
        <x:f>IF(COUNT(C4979:D4979)=2,C4979*D4979/100000000,"n.a.")</x:f>
        <x:v>4.285349302052</x:v>
      </x:c>
      <x:c r="F4979" s="1" t="str">
        <x:v>get_fund_holders_64d306ee9b66736e.json</x:v>
      </x:c>
      <x:c r="G4979" s="1" t="str">
        <x:v>get_fund_performance_c5d9d393f6ae77fe.json</x:v>
      </x:c>
    </x:row>
    <x:row r="4980" ht="25" customHeight="1">
      <x:c r="A4980" s="1" t="str">
        <x:v>159300.SZ</x:v>
      </x:c>
      <x:c r="B4980" s="7" t="d">
        <x:v>2026-08-12T00:00:00.000Z</x:v>
      </x:c>
      <x:c r="C4980" s="8" t="n">
        <x:v>369058097</x:v>
      </x:c>
      <x:c r="D4980" s="9" t="n">
        <x:v>5.0926</x:v>
      </x:c>
      <x:c r="E4980" s="9" t="n">
        <x:f>IF(COUNT(C4980:D4980)=2,C4980*D4980/100000000,"n.a.")</x:f>
        <x:v>18.794652647822</x:v>
      </x:c>
      <x:c r="F4980" s="1" t="str">
        <x:v>get_fund_holders_e3c610ca1c9f0eb0.json</x:v>
      </x:c>
      <x:c r="G4980" s="1" t="str">
        <x:v>get_fund_performance_9f1e6670c3624009.json</x:v>
      </x:c>
    </x:row>
    <x:row r="4981" ht="25" customHeight="1">
      <x:c r="A4981" s="1" t="str">
        <x:v>159330.SZ</x:v>
      </x:c>
      <x:c r="B4981" s="7" t="d">
        <x:v>2026-08-12T00:00:00.000Z</x:v>
      </x:c>
      <x:c r="C4981" s="8" t="n">
        <x:v>437801009</x:v>
      </x:c>
      <x:c r="D4981" s="9" t="n">
        <x:v>1.4677</x:v>
      </x:c>
      <x:c r="E4981" s="9" t="n">
        <x:f>IF(COUNT(C4981:D4981)=2,C4981*D4981/100000000,"n.a.")</x:f>
        <x:v>6.4256054090929995</x:v>
      </x:c>
      <x:c r="F4981" s="1" t="str">
        <x:v>get_fund_holders_f8b20f7f721ba89a.json</x:v>
      </x:c>
      <x:c r="G4981" s="1" t="str">
        <x:v>get_fund_performance_67b0fc66ee0fb86b.json</x:v>
      </x:c>
    </x:row>
    <x:row r="4982" ht="25" customHeight="1">
      <x:c r="A4982" s="1" t="str">
        <x:v>159337.SZ</x:v>
      </x:c>
      <x:c r="B4982" s="7" t="d">
        <x:v>2026-08-12T00:00:00.000Z</x:v>
      </x:c>
      <x:c r="C4982" s="8" t="n">
        <x:v>287710611</x:v>
      </x:c>
      <x:c r="D4982" s="9" t="n">
        <x:v>1.84</x:v>
      </x:c>
      <x:c r="E4982" s="9" t="n">
        <x:f>IF(COUNT(C4982:D4982)=2,C4982*D4982/100000000,"n.a.")</x:f>
        <x:v>5.2938752424</x:v>
      </x:c>
      <x:c r="F4982" s="1" t="str">
        <x:v>get_fund_holders_0b4b6b24bc53c031.json</x:v>
      </x:c>
      <x:c r="G4982" s="1" t="str">
        <x:v>get_fund_performance_f5b3631024a466d6.json</x:v>
      </x:c>
    </x:row>
    <x:row r="4983" ht="25" customHeight="1">
      <x:c r="A4983" s="1" t="str">
        <x:v>159393.SZ</x:v>
      </x:c>
      <x:c r="B4983" s="7" t="d">
        <x:v>2026-08-12T00:00:00.000Z</x:v>
      </x:c>
      <x:c r="C4983" s="8" t="n">
        <x:v>83446342</x:v>
      </x:c>
      <x:c r="D4983" s="9" t="n">
        <x:v>5.0347</x:v>
      </x:c>
      <x:c r="E4983" s="9" t="n">
        <x:f>IF(COUNT(C4983:D4983)=2,C4983*D4983/100000000,"n.a.")</x:f>
        <x:v>4.201272980674</x:v>
      </x:c>
      <x:c r="F4983" s="1" t="str">
        <x:v>get_fund_holders_54c0e6c915f04eb3.json</x:v>
      </x:c>
      <x:c r="G4983" s="1" t="str">
        <x:v>get_fund_performance_ac29a0fc0dce02bd.json</x:v>
      </x:c>
    </x:row>
    <x:row r="4984" ht="25" customHeight="1">
      <x:c r="A4984" s="1" t="str">
        <x:v>159500.SZ</x:v>
      </x:c>
      <x:c r="B4984" s="7" t="d">
        <x:v>2026-08-12T00:00:00.000Z</x:v>
      </x:c>
      <x:c r="C4984" s="8" t="n">
        <x:v>218938865</x:v>
      </x:c>
      <x:c r="D4984" s="9" t="n">
        <x:v>1.2074</x:v>
      </x:c>
      <x:c r="E4984" s="9" t="n">
        <x:f>IF(COUNT(C4984:D4984)=2,C4984*D4984/100000000,"n.a.")</x:f>
        <x:v>2.64346785601</x:v>
      </x:c>
      <x:c r="F4984" s="1" t="str">
        <x:v>get_fund_holders_07f27e7c49d1a433.json</x:v>
      </x:c>
      <x:c r="G4984" s="1" t="str">
        <x:v>get_fund_performance_fe8b8b7fac060e92.json</x:v>
      </x:c>
    </x:row>
    <x:row r="4985" ht="25" customHeight="1">
      <x:c r="A4985" s="1" t="str">
        <x:v>159531.SZ</x:v>
      </x:c>
      <x:c r="B4985" s="7" t="d">
        <x:v>2026-08-12T00:00:00.000Z</x:v>
      </x:c>
      <x:c r="C4985" s="8" t="n">
        <x:v>1162608406</x:v>
      </x:c>
      <x:c r="D4985" s="9" t="n">
        <x:v>1.4737</x:v>
      </x:c>
      <x:c r="E4985" s="9" t="n">
        <x:f>IF(COUNT(C4985:D4985)=2,C4985*D4985/100000000,"n.a.")</x:f>
        <x:v>17.133360079222</x:v>
      </x:c>
      <x:c r="F4985" s="1" t="str">
        <x:v>get_fund_holders_f179dda76eb08583.json</x:v>
      </x:c>
      <x:c r="G4985" s="1" t="str">
        <x:v>get_fund_performance_5e3d2ca6a0b94a14.json</x:v>
      </x:c>
    </x:row>
    <x:row r="4986" ht="25" customHeight="1">
      <x:c r="A4986" s="1" t="str">
        <x:v>159532.SZ</x:v>
      </x:c>
      <x:c r="B4986" s="7" t="d">
        <x:v>2026-08-12T00:00:00.000Z</x:v>
      </x:c>
      <x:c r="C4986" s="8" t="n">
        <x:v>187564791</x:v>
      </x:c>
      <x:c r="D4986" s="9" t="n">
        <x:v>1.6529</x:v>
      </x:c>
      <x:c r="E4986" s="9" t="n">
        <x:f>IF(COUNT(C4986:D4986)=2,C4986*D4986/100000000,"n.a.")</x:f>
        <x:v>3.100258430439</x:v>
      </x:c>
      <x:c r="F4986" s="1" t="str">
        <x:v>get_fund_holders_f179dda76eb08583.json</x:v>
      </x:c>
      <x:c r="G4986" s="1" t="str">
        <x:v>get_fund_performance_5e3d2ca6a0b94a14.json</x:v>
      </x:c>
    </x:row>
    <x:row r="4987" ht="25" customHeight="1">
      <x:c r="A4987" s="1" t="str">
        <x:v>159533.SZ</x:v>
      </x:c>
      <x:c r="B4987" s="7" t="d">
        <x:v>2026-08-12T00:00:00.000Z</x:v>
      </x:c>
      <x:c r="C4987" s="8" t="n">
        <x:v>16458785</x:v>
      </x:c>
      <x:c r="D4987" s="9" t="n">
        <x:v>1.9533</x:v>
      </x:c>
      <x:c r="E4987" s="9" t="n">
        <x:f>IF(COUNT(C4987:D4987)=2,C4987*D4987/100000000,"n.a.")</x:f>
        <x:v>0.321489447405</x:v>
      </x:c>
      <x:c r="F4987" s="1" t="str">
        <x:v>get_fund_holders_f179dda76eb08583.json</x:v>
      </x:c>
      <x:c r="G4987" s="1" t="str">
        <x:v>get_fund_performance_5e3d2ca6a0b94a14.json</x:v>
      </x:c>
    </x:row>
    <x:row r="4988" ht="25" customHeight="1">
      <x:c r="A4988" s="1" t="str">
        <x:v>159535.SZ</x:v>
      </x:c>
      <x:c r="B4988" s="7" t="d">
        <x:v>2026-08-12T00:00:00.000Z</x:v>
      </x:c>
      <x:c r="C4988" s="8" t="n">
        <x:v>23981088</x:v>
      </x:c>
      <x:c r="D4988" s="9" t="n">
        <x:v>1.5043</x:v>
      </x:c>
      <x:c r="E4988" s="9" t="n">
        <x:f>IF(COUNT(C4988:D4988)=2,C4988*D4988/100000000,"n.a.")</x:f>
        <x:v>0.360747506784</x:v>
      </x:c>
      <x:c r="F4988" s="1" t="str">
        <x:v>get_fund_holders_f179dda76eb08583.json</x:v>
      </x:c>
      <x:c r="G4988" s="1" t="str">
        <x:v>get_fund_performance_5e3d2ca6a0b94a14.json</x:v>
      </x:c>
    </x:row>
    <x:row r="4989" ht="25" customHeight="1">
      <x:c r="A4989" s="1" t="str">
        <x:v>159536.SZ</x:v>
      </x:c>
      <x:c r="B4989" s="7" t="d">
        <x:v>2026-08-12T00:00:00.000Z</x:v>
      </x:c>
      <x:c r="C4989" s="8" t="n">
        <x:v>57261589</x:v>
      </x:c>
      <x:c r="D4989" s="9" t="n">
        <x:v>1.4008</x:v>
      </x:c>
      <x:c r="E4989" s="9" t="n">
        <x:f>IF(COUNT(C4989:D4989)=2,C4989*D4989/100000000,"n.a.")</x:f>
        <x:v>0.802120338712</x:v>
      </x:c>
      <x:c r="F4989" s="1" t="str">
        <x:v>get_fund_holders_f179dda76eb08583.json</x:v>
      </x:c>
      <x:c r="G4989" s="1" t="str">
        <x:v>get_fund_performance_5e3d2ca6a0b94a14.json</x:v>
      </x:c>
    </x:row>
    <x:row r="4990" ht="25" customHeight="1">
      <x:c r="A4990" s="1" t="str">
        <x:v>159629.SZ</x:v>
      </x:c>
      <x:c r="B4990" s="7" t="d">
        <x:v>2026-08-12T00:00:00.000Z</x:v>
      </x:c>
      <x:c r="C4990" s="8" t="n">
        <x:v>857252663</x:v>
      </x:c>
      <x:c r="D4990" s="9" t="n">
        <x:v>3.2555</x:v>
      </x:c>
      <x:c r="E4990" s="9" t="n">
        <x:f>IF(COUNT(C4990:D4990)=2,C4990*D4990/100000000,"n.a.")</x:f>
        <x:v>27.907860443965003</x:v>
      </x:c>
      <x:c r="F4990" s="1" t="str">
        <x:v>get_fund_holders_f179dda76eb08583.json</x:v>
      </x:c>
      <x:c r="G4990" s="1" t="str">
        <x:v>get_fund_performance_5e3d2ca6a0b94a14.json</x:v>
      </x:c>
    </x:row>
    <x:row r="4991" ht="25" customHeight="1">
      <x:c r="A4991" s="1" t="str">
        <x:v>159633.SZ</x:v>
      </x:c>
      <x:c r="B4991" s="7" t="d">
        <x:v>2026-08-12T00:00:00.000Z</x:v>
      </x:c>
      <x:c r="C4991" s="8" t="n">
        <x:v>1256162658</x:v>
      </x:c>
      <x:c r="D4991" s="9" t="n">
        <x:v>3.3261</x:v>
      </x:c>
      <x:c r="E4991" s="9" t="n">
        <x:f>IF(COUNT(C4991:D4991)=2,C4991*D4991/100000000,"n.a.")</x:f>
        <x:v>41.781226167738</x:v>
      </x:c>
      <x:c r="F4991" s="1" t="str">
        <x:v>get_fund_holders_b1bcc10cf247fe0e.json</x:v>
      </x:c>
      <x:c r="G4991" s="1" t="str">
        <x:v>get_fund_performance_fe8b8b7fac060e92.json</x:v>
      </x:c>
    </x:row>
    <x:row r="4992" ht="25" customHeight="1">
      <x:c r="A4992" s="1" t="str">
        <x:v>159673.SZ</x:v>
      </x:c>
      <x:c r="B4992" s="7" t="d">
        <x:v>2026-08-12T00:00:00.000Z</x:v>
      </x:c>
      <x:c r="C4992" s="8" t="n">
        <x:v>1775528385</x:v>
      </x:c>
      <x:c r="D4992" s="9" t="n">
        <x:v>1.3075</x:v>
      </x:c>
      <x:c r="E4992" s="9" t="n">
        <x:f>IF(COUNT(C4992:D4992)=2,C4992*D4992/100000000,"n.a.")</x:f>
        <x:v>23.215033633875002</x:v>
      </x:c>
      <x:c r="F4992" s="1" t="str">
        <x:v>get_fund_holders_54c0e6c915f04eb3.json</x:v>
      </x:c>
      <x:c r="G4992" s="1" t="str">
        <x:v>get_fund_performance_ac29a0fc0dce02bd.json</x:v>
      </x:c>
    </x:row>
    <x:row r="4993" ht="25" customHeight="1">
      <x:c r="A4993" s="1" t="str">
        <x:v>159808.SZ</x:v>
      </x:c>
      <x:c r="B4993" s="7" t="d">
        <x:v>2026-08-12T00:00:00.000Z</x:v>
      </x:c>
      <x:c r="C4993" s="8" t="n">
        <x:v>51484790</x:v>
      </x:c>
      <x:c r="D4993" s="9" t="n">
        <x:v>1.3964</x:v>
      </x:c>
      <x:c r="E4993" s="9" t="n">
        <x:f>IF(COUNT(C4993:D4993)=2,C4993*D4993/100000000,"n.a.")</x:f>
        <x:v>0.71893360756</x:v>
      </x:c>
      <x:c r="F4993" s="1" t="str">
        <x:v>get_fund_holders_ff6b362789e6659c.json</x:v>
      </x:c>
      <x:c r="G4993" s="1" t="str">
        <x:v>get_fund_performance_48ac0f1946b59840.json</x:v>
      </x:c>
    </x:row>
    <x:row r="4994" ht="25" customHeight="1">
      <x:c r="A4994" s="1" t="str">
        <x:v>159810.SZ</x:v>
      </x:c>
      <x:c r="B4994" s="7" t="d">
        <x:v>2026-08-12T00:00:00.000Z</x:v>
      </x:c>
      <x:c r="C4994" s="8" t="n">
        <x:v>56475458</x:v>
      </x:c>
      <x:c r="D4994" s="9" t="n">
        <x:v>1.4506</x:v>
      </x:c>
      <x:c r="E4994" s="9" t="n">
        <x:f>IF(COUNT(C4994:D4994)=2,C4994*D4994/100000000,"n.a.")</x:f>
        <x:v>0.819232993748</x:v>
      </x:c>
      <x:c r="F4994" s="1" t="str">
        <x:v>get_fund_holders_9e62697c8172a908.json</x:v>
      </x:c>
      <x:c r="G4994" s="1" t="str">
        <x:v>get_fund_performance_48ac0f1946b59840.json</x:v>
      </x:c>
    </x:row>
    <x:row r="4995" ht="25" customHeight="1">
      <x:c r="A4995" s="1" t="str">
        <x:v>159820.SZ</x:v>
      </x:c>
      <x:c r="B4995" s="7" t="d">
        <x:v>2026-08-12T00:00:00.000Z</x:v>
      </x:c>
      <x:c r="C4995" s="8" t="n">
        <x:v>1361408470</x:v>
      </x:c>
      <x:c r="D4995" s="9" t="n">
        <x:v>1.3974</x:v>
      </x:c>
      <x:c r="E4995" s="9" t="n">
        <x:f>IF(COUNT(C4995:D4995)=2,C4995*D4995/100000000,"n.a.")</x:f>
        <x:v>19.02432195978</x:v>
      </x:c>
      <x:c r="F4995" s="1" t="str">
        <x:v>get_fund_holders_c5e285e8172e7221.json</x:v>
      </x:c>
      <x:c r="G4995" s="1" t="str">
        <x:v>get_fund_performance_f5b3631024a466d6.json</x:v>
      </x:c>
    </x:row>
    <x:row r="4996" ht="25" customHeight="1">
      <x:c r="A4996" s="1" t="str">
        <x:v>159821.SZ</x:v>
      </x:c>
      <x:c r="B4996" s="7" t="d">
        <x:v>2026-08-12T00:00:00.000Z</x:v>
      </x:c>
      <x:c r="C4996" s="8" t="n">
        <x:v>60720000</x:v>
      </x:c>
      <x:c r="D4996" s="9" t="n">
        <x:v>1.3576</x:v>
      </x:c>
      <x:c r="E4996" s="9" t="n">
        <x:f>IF(COUNT(C4996:D4996)=2,C4996*D4996/100000000,"n.a.")</x:f>
        <x:v>0.82433472</x:v>
      </x:c>
      <x:c r="F4996" s="1" t="str">
        <x:v>get_fund_holders_64d306ee9b66736e.json</x:v>
      </x:c>
      <x:c r="G4996" s="1" t="str">
        <x:v>get_fund_performance_c5d9d393f6ae77fe.json</x:v>
      </x:c>
    </x:row>
    <x:row r="4997" ht="25" customHeight="1">
      <x:c r="A4997" s="1" t="str">
        <x:v>159845.SZ</x:v>
      </x:c>
      <x:c r="B4997" s="7" t="d">
        <x:v>2026-08-12T00:00:00.000Z</x:v>
      </x:c>
      <x:c r="C4997" s="8" t="n">
        <x:v>2694425606</x:v>
      </x:c>
      <x:c r="D4997" s="9" t="n">
        <x:v>3.2407</x:v>
      </x:c>
      <x:c r="E4997" s="9" t="n">
        <x:f>IF(COUNT(C4997:D4997)=2,C4997*D4997/100000000,"n.a.")</x:f>
        <x:v>87.31825061364201</x:v>
      </x:c>
      <x:c r="F4997" s="1" t="str">
        <x:v>get_fund_holders_219064ec1de19509.json</x:v>
      </x:c>
      <x:c r="G4997" s="1" t="str">
        <x:v>get_fund_performance_fe8b8b7fac060e92.json</x:v>
      </x:c>
    </x:row>
    <x:row r="4998" ht="25" customHeight="1">
      <x:c r="A4998" s="1" t="str">
        <x:v>159908.SZ</x:v>
      </x:c>
      <x:c r="B4998" s="7" t="d">
        <x:v>2026-08-12T00:00:00.000Z</x:v>
      </x:c>
      <x:c r="C4998" s="8" t="n">
        <x:v>314229029</x:v>
      </x:c>
      <x:c r="D4998" s="9" t="n">
        <x:v>3.3744</x:v>
      </x:c>
      <x:c r="E4998" s="9" t="n">
        <x:f>IF(COUNT(C4998:D4998)=2,C4998*D4998/100000000,"n.a.")</x:f>
        <x:v>10.603344354576</x:v>
      </x:c>
      <x:c r="F4998" s="1" t="str">
        <x:v>get_fund_holders_64d306ee9b66736e.json</x:v>
      </x:c>
      <x:c r="G4998" s="1" t="str">
        <x:v>get_fund_performance_c5d9d393f6ae77fe.json</x:v>
      </x:c>
    </x:row>
    <x:row r="4999" ht="25" customHeight="1">
      <x:c r="A4999" s="1" t="str">
        <x:v>159915.SZ</x:v>
      </x:c>
      <x:c r="B4999" s="7" t="d">
        <x:v>2026-08-12T00:00:00.000Z</x:v>
      </x:c>
      <x:c r="C4999" s="8" t="n">
        <x:v>17981454936</x:v>
      </x:c>
      <x:c r="D4999" s="9" t="n">
        <x:v>3.6215</x:v>
      </x:c>
      <x:c r="E4999" s="9" t="n">
        <x:f>IF(COUNT(C4999:D4999)=2,C4999*D4999/100000000,"n.a.")</x:f>
        <x:v>651.1983905072401</x:v>
      </x:c>
      <x:c r="F4999" s="1" t="str">
        <x:v>get_fund_holders_46ece6ff109bcac5.json</x:v>
      </x:c>
      <x:c r="G4999" s="1" t="str">
        <x:v>get_fund_performance_48ac0f1946b59840.json</x:v>
      </x:c>
    </x:row>
    <x:row r="5000" ht="25" customHeight="1">
      <x:c r="A5000" s="1" t="str">
        <x:v>159919.SZ</x:v>
      </x:c>
      <x:c r="B5000" s="7" t="d">
        <x:v>2026-08-12T00:00:00.000Z</x:v>
      </x:c>
      <x:c r="C5000" s="8" t="n">
        <x:v>6284916676</x:v>
      </x:c>
      <x:c r="D5000" s="9" t="n">
        <x:v>4.9612</x:v>
      </x:c>
      <x:c r="E5000" s="9" t="n">
        <x:f>IF(COUNT(C5000:D5000)=2,C5000*D5000/100000000,"n.a.")</x:f>
        <x:v>311.807286129712</x:v>
      </x:c>
      <x:c r="F5000" s="1" t="str">
        <x:v>get_fund_holders_54c0e6c915f04eb3.json</x:v>
      </x:c>
      <x:c r="G5000" s="1" t="str">
        <x:v>get_fund_performance_ac29a0fc0dce02bd.json</x:v>
      </x:c>
    </x:row>
    <x:row r="5001" ht="25" customHeight="1">
      <x:c r="A5001" s="1" t="str">
        <x:v>159922.SZ</x:v>
      </x:c>
      <x:c r="B5001" s="7" t="d">
        <x:v>2026-08-12T00:00:00.000Z</x:v>
      </x:c>
      <x:c r="C5001" s="8" t="n">
        <x:v>2760676765</x:v>
      </x:c>
      <x:c r="D5001" s="9" t="n">
        <x:v>3.2689</x:v>
      </x:c>
      <x:c r="E5001" s="9" t="n">
        <x:f>IF(COUNT(C5001:D5001)=2,C5001*D5001/100000000,"n.a.")</x:f>
        <x:v>90.243762771085</x:v>
      </x:c>
      <x:c r="F5001" s="1" t="str">
        <x:v>get_fund_holders_f8b20f7f721ba89a.json</x:v>
      </x:c>
      <x:c r="G5001" s="1" t="str">
        <x:v>get_fund_performance_67b0fc66ee0fb86b.json</x:v>
      </x:c>
    </x:row>
    <x:row r="5002" ht="25" customHeight="1">
      <x:c r="A5002" s="1" t="str">
        <x:v>159925.SZ</x:v>
      </x:c>
      <x:c r="B5002" s="7" t="d">
        <x:v>2026-08-12T00:00:00.000Z</x:v>
      </x:c>
      <x:c r="C5002" s="8" t="n">
        <x:v>580820856</x:v>
      </x:c>
      <x:c r="D5002" s="9" t="n">
        <x:v>4.8198</x:v>
      </x:c>
      <x:c r="E5002" s="9" t="n">
        <x:f>IF(COUNT(C5002:D5002)=2,C5002*D5002/100000000,"n.a.")</x:f>
        <x:v>27.994403617487997</x:v>
      </x:c>
      <x:c r="F5002" s="1" t="str">
        <x:v>get_fund_holders_c503524fd4ff9b5f.json</x:v>
      </x:c>
      <x:c r="G5002" s="1" t="str">
        <x:v>get_fund_performance_9f1e6670c3624009.json</x:v>
      </x:c>
    </x:row>
    <x:row r="5003" ht="25" customHeight="1">
      <x:c r="A5003" s="1" t="str">
        <x:v>159935.SZ</x:v>
      </x:c>
      <x:c r="B5003" s="7" t="d">
        <x:v>2026-08-12T00:00:00.000Z</x:v>
      </x:c>
      <x:c r="C5003" s="8" t="n">
        <x:v>26572956</x:v>
      </x:c>
      <x:c r="D5003" s="9" t="n">
        <x:v>2.5402</x:v>
      </x:c>
      <x:c r="E5003" s="9" t="n">
        <x:f>IF(COUNT(C5003:D5003)=2,C5003*D5003/100000000,"n.a.")</x:f>
        <x:v>0.6750062283120001</x:v>
      </x:c>
      <x:c r="F5003" s="1" t="str">
        <x:v>get_fund_holders_f8b20f7f721ba89a.json</x:v>
      </x:c>
      <x:c r="G5003" s="1" t="str">
        <x:v>get_fund_performance_67b0fc66ee0fb86b.json</x:v>
      </x:c>
    </x:row>
    <x:row r="5004" ht="25" customHeight="1">
      <x:c r="A5004" s="1" t="str">
        <x:v>159948.SZ</x:v>
      </x:c>
      <x:c r="B5004" s="7" t="d">
        <x:v>2026-08-12T00:00:00.000Z</x:v>
      </x:c>
      <x:c r="C5004" s="8" t="n">
        <x:v>1168697720</x:v>
      </x:c>
      <x:c r="D5004" s="9" t="n">
        <x:v>3.9985</x:v>
      </x:c>
      <x:c r="E5004" s="9" t="n">
        <x:f>IF(COUNT(C5004:D5004)=2,C5004*D5004/100000000,"n.a.")</x:f>
        <x:v>46.7303783342</x:v>
      </x:c>
      <x:c r="F5004" s="1" t="str">
        <x:v>get_fund_holders_64d306ee9b66736e.json</x:v>
      </x:c>
      <x:c r="G5004" s="1" t="str">
        <x:v>get_fund_performance_c5d9d393f6ae77fe.json</x:v>
      </x:c>
    </x:row>
    <x:row r="5005" ht="25" customHeight="1">
      <x:c r="A5005" s="1" t="str">
        <x:v>159952.SZ</x:v>
      </x:c>
      <x:c r="B5005" s="7" t="d">
        <x:v>2026-08-12T00:00:00.000Z</x:v>
      </x:c>
      <x:c r="C5005" s="8" t="n">
        <x:v>5335784929</x:v>
      </x:c>
      <x:c r="D5005" s="9" t="n">
        <x:v>2.1992</x:v>
      </x:c>
      <x:c r="E5005" s="9" t="n">
        <x:f>IF(COUNT(C5005:D5005)=2,C5005*D5005/100000000,"n.a.")</x:f>
        <x:v>117.34458215856799</x:v>
      </x:c>
      <x:c r="F5005" s="1" t="str">
        <x:v>get_fund_holders_64d306ee9b66736e.json</x:v>
      </x:c>
      <x:c r="G5005" s="1" t="str">
        <x:v>get_fund_performance_c5d9d393f6ae77fe.json</x:v>
      </x:c>
    </x:row>
    <x:row r="5006" ht="25" customHeight="1">
      <x:c r="A5006" s="1" t="str">
        <x:v>159956.SZ</x:v>
      </x:c>
      <x:c r="B5006" s="7" t="d">
        <x:v>2026-08-12T00:00:00.000Z</x:v>
      </x:c>
      <x:c r="C5006" s="8" t="n">
        <x:v>46978674</x:v>
      </x:c>
      <x:c r="D5006" s="9" t="n">
        <x:v>2.2927</x:v>
      </x:c>
      <x:c r="E5006" s="9" t="n">
        <x:f>IF(COUNT(C5006:D5006)=2,C5006*D5006/100000000,"n.a.")</x:f>
        <x:v>1.0770800587979998</x:v>
      </x:c>
      <x:c r="F5006" s="1" t="str">
        <x:v>get_fund_holders_64d306ee9b66736e.json</x:v>
      </x:c>
      <x:c r="G5006" s="1" t="str">
        <x:v>get_fund_performance_c5d9d393f6ae77fe.json</x:v>
      </x:c>
    </x:row>
    <x:row r="5007" ht="25" customHeight="1">
      <x:c r="A5007" s="1" t="str">
        <x:v>159957.SZ</x:v>
      </x:c>
      <x:c r="B5007" s="7" t="d">
        <x:v>2026-08-12T00:00:00.000Z</x:v>
      </x:c>
      <x:c r="C5007" s="8" t="n">
        <x:v>1192784560</x:v>
      </x:c>
      <x:c r="D5007" s="9" t="n">
        <x:v>2.3746</x:v>
      </x:c>
      <x:c r="E5007" s="9" t="n">
        <x:f>IF(COUNT(C5007:D5007)=2,C5007*D5007/100000000,"n.a.")</x:f>
        <x:v>28.32386216176</x:v>
      </x:c>
      <x:c r="F5007" s="1" t="str">
        <x:v>get_fund_holders_46342324345ba8d9.json</x:v>
      </x:c>
      <x:c r="G5007" s="1" t="str">
        <x:v>get_fund_performance_48ac0f1946b59840.json</x:v>
      </x:c>
    </x:row>
    <x:row r="5008" ht="25" customHeight="1">
      <x:c r="A5008" s="1" t="str">
        <x:v>159958.SZ</x:v>
      </x:c>
      <x:c r="B5008" s="7" t="d">
        <x:v>2026-08-12T00:00:00.000Z</x:v>
      </x:c>
      <x:c r="C5008" s="8" t="n">
        <x:v>232211448</x:v>
      </x:c>
      <x:c r="D5008" s="9" t="n">
        <x:v>2.1878</x:v>
      </x:c>
      <x:c r="E5008" s="9" t="n">
        <x:f>IF(COUNT(C5008:D5008)=2,C5008*D5008/100000000,"n.a.")</x:f>
        <x:v>5.080322059344001</x:v>
      </x:c>
      <x:c r="F5008" s="1" t="str">
        <x:v>get_fund_holders_64d306ee9b66736e.json</x:v>
      </x:c>
      <x:c r="G5008" s="1" t="str">
        <x:v>get_fund_performance_c5d9d393f6ae77fe.json</x:v>
      </x:c>
    </x:row>
    <x:row r="5009" ht="25" customHeight="1">
      <x:c r="A5009" s="1" t="str">
        <x:v>159964.SZ</x:v>
      </x:c>
      <x:c r="B5009" s="7" t="d">
        <x:v>2026-08-12T00:00:00.000Z</x:v>
      </x:c>
      <x:c r="C5009" s="8" t="n">
        <x:v>165481881</x:v>
      </x:c>
      <x:c r="D5009" s="9" t="n">
        <x:v>2.3674</x:v>
      </x:c>
      <x:c r="E5009" s="9" t="n">
        <x:f>IF(COUNT(C5009:D5009)=2,C5009*D5009/100000000,"n.a.")</x:f>
        <x:v>3.917618050794</x:v>
      </x:c>
      <x:c r="F5009" s="1" t="str">
        <x:v>get_fund_holders_4595598352e72410.json</x:v>
      </x:c>
      <x:c r="G5009" s="1" t="str">
        <x:v>get_fund_performance_48ac0f1946b59840.json</x:v>
      </x:c>
    </x:row>
    <x:row r="5010" ht="25" customHeight="1">
      <x:c r="A5010" s="1" t="str">
        <x:v>159968.SZ</x:v>
      </x:c>
      <x:c r="B5010" s="7" t="d">
        <x:v>2026-08-12T00:00:00.000Z</x:v>
      </x:c>
      <x:c r="C5010" s="8" t="n">
        <x:v>64895098</x:v>
      </x:c>
      <x:c r="D5010" s="9" t="n">
        <x:v>10.5254</x:v>
      </x:c>
      <x:c r="E5010" s="9" t="n">
        <x:f>IF(COUNT(C5010:D5010)=2,C5010*D5010/100000000,"n.a.")</x:f>
        <x:v>6.830468644892</x:v>
      </x:c>
      <x:c r="F5010" s="1" t="str">
        <x:v>get_fund_holders_2c976ed854f11c7d.json</x:v>
      </x:c>
      <x:c r="G5010" s="1" t="str">
        <x:v>get_fund_performance_f5b3631024a466d6.json</x:v>
      </x:c>
    </x:row>
    <x:row r="5011" ht="25" customHeight="1">
      <x:c r="A5011" s="1" t="str">
        <x:v>159971.SZ</x:v>
      </x:c>
      <x:c r="B5011" s="7" t="d">
        <x:v>2026-08-12T00:00:00.000Z</x:v>
      </x:c>
      <x:c r="C5011" s="8" t="n">
        <x:v>1610020288</x:v>
      </x:c>
      <x:c r="D5011" s="9" t="n">
        <x:v>1.2592</x:v>
      </x:c>
      <x:c r="E5011" s="9" t="n">
        <x:f>IF(COUNT(C5011:D5011)=2,C5011*D5011/100000000,"n.a.")</x:f>
        <x:v>20.273375466496002</x:v>
      </x:c>
      <x:c r="F5011" s="1" t="str">
        <x:v>get_fund_holders_ad2b73b2c30e829b.json</x:v>
      </x:c>
      <x:c r="G5011" s="1" t="str">
        <x:v>get_fund_performance_48ac0f1946b59840.json</x:v>
      </x:c>
    </x:row>
    <x:row r="5012" ht="25" customHeight="1">
      <x:c r="A5012" s="1" t="str">
        <x:v>159977.SZ</x:v>
      </x:c>
      <x:c r="B5012" s="7" t="d">
        <x:v>2026-08-12T00:00:00.000Z</x:v>
      </x:c>
      <x:c r="C5012" s="8" t="n">
        <x:v>3517872820</x:v>
      </x:c>
      <x:c r="D5012" s="9" t="n">
        <x:v>1.8788</x:v>
      </x:c>
      <x:c r="E5012" s="9" t="n">
        <x:f>IF(COUNT(C5012:D5012)=2,C5012*D5012/100000000,"n.a.")</x:f>
        <x:v>66.09379454216001</x:v>
      </x:c>
      <x:c r="F5012" s="1" t="str">
        <x:v>get_fund_holders_64d306ee9b66736e.json</x:v>
      </x:c>
      <x:c r="G5012" s="1" t="str">
        <x:v>get_fund_performance_c5d9d393f6ae77fe.json</x:v>
      </x:c>
    </x:row>
    <x:row r="5013" ht="25" customHeight="1">
      <x:c r="A5013" s="1" t="str">
        <x:v>159982.SZ</x:v>
      </x:c>
      <x:c r="B5013" s="7" t="d">
        <x:v>2026-08-12T00:00:00.000Z</x:v>
      </x:c>
      <x:c r="C5013" s="8" t="n">
        <x:v>204211253</x:v>
      </x:c>
      <x:c r="D5013" s="9" t="n">
        <x:v>2.1637</x:v>
      </x:c>
      <x:c r="E5013" s="9" t="n">
        <x:f>IF(COUNT(C5013:D5013)=2,C5013*D5013/100000000,"n.a.")</x:f>
        <x:v>4.418518881161</x:v>
      </x:c>
      <x:c r="F5013" s="1" t="str">
        <x:v>get_fund_holders_5afc23f4e137d08d.json</x:v>
      </x:c>
      <x:c r="G5013" s="1" t="str">
        <x:v>get_fund_performance_fe8b8b7fac060e92.json</x:v>
      </x:c>
    </x:row>
    <x:row r="5014" ht="25" customHeight="1">
      <x:c r="A5014" s="1" t="str">
        <x:v>510300.SH</x:v>
      </x:c>
      <x:c r="B5014" s="7" t="d">
        <x:v>2026-08-12T00:00:00.000Z</x:v>
      </x:c>
      <x:c r="C5014" s="8" t="n">
        <x:v>24168187700</x:v>
      </x:c>
      <x:c r="D5014" s="9" t="n">
        <x:v>4.7527</x:v>
      </x:c>
      <x:c r="E5014" s="9" t="n">
        <x:f>IF(COUNT(C5014:D5014)=2,C5014*D5014/100000000,"n.a.")</x:f>
        <x:v>1148.6414568179</x:v>
      </x:c>
      <x:c r="F5014" s="1" t="str">
        <x:v>get_fund_holders_d9010c320879a954.json</x:v>
      </x:c>
      <x:c r="G5014" s="1" t="str">
        <x:v>get_fund_performance_9f1e6670c3624009.json</x:v>
      </x:c>
    </x:row>
    <x:row r="5015" ht="25" customHeight="1">
      <x:c r="A5015" s="1" t="str">
        <x:v>510310.SH</x:v>
      </x:c>
      <x:c r="B5015" s="7" t="d">
        <x:v>2026-08-12T00:00:00.000Z</x:v>
      </x:c>
      <x:c r="C5015" s="8" t="n">
        <x:v>11436044000</x:v>
      </x:c>
      <x:c r="D5015" s="9" t="n">
        <x:v>4.6137</x:v>
      </x:c>
      <x:c r="E5015" s="9" t="n">
        <x:f>IF(COUNT(C5015:D5015)=2,C5015*D5015/100000000,"n.a.")</x:f>
        <x:v>527.624762028</x:v>
      </x:c>
      <x:c r="F5015" s="1" t="str">
        <x:v>get_fund_holders_f8b20f7f721ba89a.json</x:v>
      </x:c>
      <x:c r="G5015" s="1" t="str">
        <x:v>get_fund_performance_67b0fc66ee0fb86b.json</x:v>
      </x:c>
    </x:row>
    <x:row r="5016" ht="25" customHeight="1">
      <x:c r="A5016" s="1" t="str">
        <x:v>510320.SH</x:v>
      </x:c>
      <x:c r="B5016" s="7" t="d">
        <x:v>2026-08-12T00:00:00.000Z</x:v>
      </x:c>
      <x:c r="C5016" s="8" t="n">
        <x:v>628068500</x:v>
      </x:c>
      <x:c r="D5016" s="9" t="n">
        <x:v>1.2772</x:v>
      </x:c>
      <x:c r="E5016" s="9" t="n">
        <x:f>IF(COUNT(C5016:D5016)=2,C5016*D5016/100000000,"n.a.")</x:f>
        <x:v>8.021690882</x:v>
      </x:c>
      <x:c r="F5016" s="1" t="str">
        <x:v>get_fund_holders_54c0e6c915f04eb3.json</x:v>
      </x:c>
      <x:c r="G5016" s="1" t="str">
        <x:v>get_fund_performance_ac29a0fc0dce02bd.json</x:v>
      </x:c>
    </x:row>
    <x:row r="5017" ht="25" customHeight="1">
      <x:c r="A5017" s="1" t="str">
        <x:v>510330.SH</x:v>
      </x:c>
      <x:c r="B5017" s="7" t="d">
        <x:v>2026-08-12T00:00:00.000Z</x:v>
      </x:c>
      <x:c r="C5017" s="8" t="n">
        <x:v>8658249800</x:v>
      </x:c>
      <x:c r="D5017" s="9" t="n">
        <x:v>4.9556</x:v>
      </x:c>
      <x:c r="E5017" s="9" t="n">
        <x:f>IF(COUNT(C5017:D5017)=2,C5017*D5017/100000000,"n.a.")</x:f>
        <x:v>429.0682270888</x:v>
      </x:c>
      <x:c r="F5017" s="1" t="str">
        <x:v>get_fund_holders_54c0e6c915f04eb3.json</x:v>
      </x:c>
      <x:c r="G5017" s="1" t="str">
        <x:v>get_fund_performance_ac29a0fc0dce02bd.json</x:v>
      </x:c>
    </x:row>
    <x:row r="5018" ht="25" customHeight="1">
      <x:c r="A5018" s="1" t="str">
        <x:v>510350.SH</x:v>
      </x:c>
      <x:c r="B5018" s="7" t="d">
        <x:v>2026-08-12T00:00:00.000Z</x:v>
      </x:c>
      <x:c r="C5018" s="8" t="n">
        <x:v>679614700</x:v>
      </x:c>
      <x:c r="D5018" s="9" t="n">
        <x:v>4.9948</x:v>
      </x:c>
      <x:c r="E5018" s="9" t="n">
        <x:f>IF(COUNT(C5018:D5018)=2,C5018*D5018/100000000,"n.a.")</x:f>
        <x:v>33.9453950356</x:v>
      </x:c>
      <x:c r="F5018" s="1" t="str">
        <x:v>get_fund_holders_9249c2eeff31de5a.json</x:v>
      </x:c>
      <x:c r="G5018" s="1" t="str">
        <x:v>get_fund_performance_9f1e6670c3624009.json</x:v>
      </x:c>
    </x:row>
    <x:row r="5019" ht="25" customHeight="1">
      <x:c r="A5019" s="1" t="str">
        <x:v>510360.SH</x:v>
      </x:c>
      <x:c r="B5019" s="7" t="d">
        <x:v>2026-08-12T00:00:00.000Z</x:v>
      </x:c>
      <x:c r="C5019" s="8" t="n">
        <x:v>1769381200</x:v>
      </x:c>
      <x:c r="D5019" s="9" t="n">
        <x:v>1.8159</x:v>
      </x:c>
      <x:c r="E5019" s="9" t="n">
        <x:f>IF(COUNT(C5019:D5019)=2,C5019*D5019/100000000,"n.a.")</x:f>
        <x:v>32.1301932108</x:v>
      </x:c>
      <x:c r="F5019" s="1" t="str">
        <x:v>get_fund_holders_54c0e6c915f04eb3.json</x:v>
      </x:c>
      <x:c r="G5019" s="1" t="str">
        <x:v>get_fund_performance_ac29a0fc0dce02bd.json</x:v>
      </x:c>
    </x:row>
    <x:row r="5020" ht="25" customHeight="1">
      <x:c r="A5020" s="1" t="str">
        <x:v>510370.SH</x:v>
      </x:c>
      <x:c r="B5020" s="7" t="d">
        <x:v>2026-08-12T00:00:00.000Z</x:v>
      </x:c>
      <x:c r="C5020" s="8" t="n">
        <x:v>87258100</x:v>
      </x:c>
      <x:c r="D5020" s="9" t="n">
        <x:v>1.0536</x:v>
      </x:c>
      <x:c r="E5020" s="9" t="n">
        <x:f>IF(COUNT(C5020:D5020)=2,C5020*D5020/100000000,"n.a.")</x:f>
        <x:v>0.9193513416000001</x:v>
      </x:c>
      <x:c r="F5020" s="1" t="str">
        <x:v>get_fund_holders_54c0e6c915f04eb3.json</x:v>
      </x:c>
      <x:c r="G5020" s="1" t="str">
        <x:v>get_fund_performance_ac29a0fc0dce02bd.json</x:v>
      </x:c>
    </x:row>
    <x:row r="5021" ht="25" customHeight="1">
      <x:c r="A5021" s="1" t="str">
        <x:v>510380.SH</x:v>
      </x:c>
      <x:c r="B5021" s="7" t="d">
        <x:v>2026-08-12T00:00:00.000Z</x:v>
      </x:c>
      <x:c r="C5021" s="8" t="n">
        <x:v>1455802400</x:v>
      </x:c>
      <x:c r="D5021" s="9" t="n">
        <x:v>1.4148</x:v>
      </x:c>
      <x:c r="E5021" s="9" t="n">
        <x:f>IF(COUNT(C5021:D5021)=2,C5021*D5021/100000000,"n.a.")</x:f>
        <x:v>20.5966923552</x:v>
      </x:c>
      <x:c r="F5021" s="1" t="str">
        <x:v>get_fund_holders_fdd358e9b46e7091.json</x:v>
      </x:c>
      <x:c r="G5021" s="1" t="str">
        <x:v>get_fund_performance_9f1e6670c3624009.json</x:v>
      </x:c>
    </x:row>
    <x:row r="5022" ht="25" customHeight="1">
      <x:c r="A5022" s="1" t="str">
        <x:v>510390.SH</x:v>
      </x:c>
      <x:c r="B5022" s="7" t="d">
        <x:v>2026-08-12T00:00:00.000Z</x:v>
      </x:c>
      <x:c r="C5022" s="8" t="n">
        <x:v>140150000</x:v>
      </x:c>
      <x:c r="D5022" s="9" t="n">
        <x:v>5.3773</x:v>
      </x:c>
      <x:c r="E5022" s="9" t="n">
        <x:f>IF(COUNT(C5022:D5022)=2,C5022*D5022/100000000,"n.a.")</x:f>
        <x:v>7.53628595</x:v>
      </x:c>
      <x:c r="F5022" s="1" t="str">
        <x:v>get_fund_holders_f8b20f7f721ba89a.json</x:v>
      </x:c>
      <x:c r="G5022" s="1" t="str">
        <x:v>get_fund_performance_67b0fc66ee0fb86b.json</x:v>
      </x:c>
    </x:row>
    <x:row r="5023" ht="25" customHeight="1">
      <x:c r="A5023" s="1" t="str">
        <x:v>510500.SH</x:v>
      </x:c>
      <x:c r="B5023" s="7" t="d">
        <x:v>2026-08-12T00:00:00.000Z</x:v>
      </x:c>
      <x:c r="C5023" s="8" t="n">
        <x:v>5281768600</x:v>
      </x:c>
      <x:c r="D5023" s="9" t="n">
        <x:v>8.0583</x:v>
      </x:c>
      <x:c r="E5023" s="9" t="n">
        <x:f>IF(COUNT(C5023:D5023)=2,C5023*D5023/100000000,"n.a.")</x:f>
        <x:v>425.62075909379996</x:v>
      </x:c>
      <x:c r="F5023" s="1" t="str">
        <x:v>get_fund_holders_34487262121a0037.json</x:v>
      </x:c>
      <x:c r="G5023" s="1" t="str">
        <x:v>get_fund_performance_f5b3631024a466d6.json</x:v>
      </x:c>
    </x:row>
    <x:row r="5024" ht="25" customHeight="1">
      <x:c r="A5024" s="1" t="str">
        <x:v>510510.SH</x:v>
      </x:c>
      <x:c r="B5024" s="7" t="d">
        <x:v>2026-08-12T00:00:00.000Z</x:v>
      </x:c>
      <x:c r="C5024" s="8" t="n">
        <x:v>853038300</x:v>
      </x:c>
      <x:c r="D5024" s="9" t="n">
        <x:v>2.6119</x:v>
      </x:c>
      <x:c r="E5024" s="9" t="n">
        <x:f>IF(COUNT(C5024:D5024)=2,C5024*D5024/100000000,"n.a.")</x:f>
        <x:v>22.2805073577</x:v>
      </x:c>
      <x:c r="F5024" s="1" t="str">
        <x:v>get_fund_holders_b488614850607402.json</x:v>
      </x:c>
      <x:c r="G5024" s="1" t="str">
        <x:v>get_fund_performance_fe8b8b7fac060e92.json</x:v>
      </x:c>
    </x:row>
    <x:row r="5025" ht="25" customHeight="1">
      <x:c r="A5025" s="1" t="str">
        <x:v>510530.SH</x:v>
      </x:c>
      <x:c r="B5025" s="7" t="d">
        <x:v>2026-08-12T00:00:00.000Z</x:v>
      </x:c>
      <x:c r="C5025" s="8" t="n">
        <x:v>48479400</x:v>
      </x:c>
      <x:c r="D5025" s="9" t="n">
        <x:v>9.0409</x:v>
      </x:c>
      <x:c r="E5025" s="9" t="n">
        <x:f>IF(COUNT(C5025:D5025)=2,C5025*D5025/100000000,"n.a.")</x:f>
        <x:v>4.382974074600001</x:v>
      </x:c>
      <x:c r="F5025" s="1" t="str">
        <x:v>get_fund_holders_f8b20f7f721ba89a.json</x:v>
      </x:c>
      <x:c r="G5025" s="1" t="str">
        <x:v>get_fund_performance_67b0fc66ee0fb86b.json</x:v>
      </x:c>
    </x:row>
    <x:row r="5026" ht="25" customHeight="1">
      <x:c r="A5026" s="1" t="str">
        <x:v>510550.SH</x:v>
      </x:c>
      <x:c r="B5026" s="7" t="d">
        <x:v>2026-08-12T00:00:00.000Z</x:v>
      </x:c>
      <x:c r="C5026" s="8" t="n">
        <x:v>23743300</x:v>
      </x:c>
      <x:c r="D5026" s="9" t="n">
        <x:v>2.071</x:v>
      </x:c>
      <x:c r="E5026" s="9" t="n">
        <x:f>IF(COUNT(C5026:D5026)=2,C5026*D5026/100000000,"n.a.")</x:f>
        <x:v>0.49172374300000005</x:v>
      </x:c>
      <x:c r="F5026" s="1" t="str">
        <x:v>get_fund_holders_ddb3030c8817042d.json</x:v>
      </x:c>
      <x:c r="G5026" s="1" t="str">
        <x:v>get_fund_performance_f5b3631024a466d6.json</x:v>
      </x:c>
    </x:row>
    <x:row r="5027" ht="25" customHeight="1">
      <x:c r="A5027" s="1" t="str">
        <x:v>510560.SH</x:v>
      </x:c>
      <x:c r="B5027" s="7" t="d">
        <x:v>2026-08-12T00:00:00.000Z</x:v>
      </x:c>
      <x:c r="C5027" s="8" t="n">
        <x:v>52318700</x:v>
      </x:c>
      <x:c r="D5027" s="9" t="n">
        <x:v>2.0215</x:v>
      </x:c>
      <x:c r="E5027" s="9" t="n">
        <x:f>IF(COUNT(C5027:D5027)=2,C5027*D5027/100000000,"n.a.")</x:f>
        <x:v>1.0576225205</x:v>
      </x:c>
      <x:c r="F5027" s="1" t="str">
        <x:v>get_fund_holders_4c2eeb24907192da.json</x:v>
      </x:c>
      <x:c r="G5027" s="1" t="str">
        <x:v>get_fund_performance_fe8b8b7fac060e92.json</x:v>
      </x:c>
    </x:row>
    <x:row r="5028" ht="25" customHeight="1">
      <x:c r="A5028" s="1" t="str">
        <x:v>510570.SH</x:v>
      </x:c>
      <x:c r="B5028" s="7" t="d">
        <x:v>2026-08-12T00:00:00.000Z</x:v>
      </x:c>
      <x:c r="C5028" s="8" t="n">
        <x:v>33060600</x:v>
      </x:c>
      <x:c r="D5028" s="9" t="n">
        <x:v>1.2684</x:v>
      </x:c>
      <x:c r="E5028" s="9" t="n">
        <x:f>IF(COUNT(C5028:D5028)=2,C5028*D5028/100000000,"n.a.")</x:f>
        <x:v>0.4193406504</x:v>
      </x:c>
      <x:c r="F5028" s="1" t="str">
        <x:v>get_fund_holders_bd3a5cd7a6ae8edd.json</x:v>
      </x:c>
      <x:c r="G5028" s="1" t="str">
        <x:v>get_fund_performance_fe8b8b7fac060e92.json</x:v>
      </x:c>
    </x:row>
    <x:row r="5029" ht="25" customHeight="1">
      <x:c r="A5029" s="1" t="str">
        <x:v>510580.SH</x:v>
      </x:c>
      <x:c r="B5029" s="7" t="d">
        <x:v>2026-08-12T00:00:00.000Z</x:v>
      </x:c>
      <x:c r="C5029" s="8" t="n">
        <x:v>1126968300</x:v>
      </x:c>
      <x:c r="D5029" s="9" t="n">
        <x:v>4.2362</x:v>
      </x:c>
      <x:c r="E5029" s="9" t="n">
        <x:f>IF(COUNT(C5029:D5029)=2,C5029*D5029/100000000,"n.a.")</x:f>
        <x:v>47.7406311246</x:v>
      </x:c>
      <x:c r="F5029" s="1" t="str">
        <x:v>get_fund_holders_f8b20f7f721ba89a.json</x:v>
      </x:c>
      <x:c r="G5029" s="1" t="str">
        <x:v>get_fund_performance_67b0fc66ee0fb86b.json</x:v>
      </x:c>
    </x:row>
    <x:row r="5030" ht="25" customHeight="1">
      <x:c r="A5030" s="1" t="str">
        <x:v>510590.SH</x:v>
      </x:c>
      <x:c r="B5030" s="7" t="d">
        <x:v>2026-08-12T00:00:00.000Z</x:v>
      </x:c>
      <x:c r="C5030" s="8" t="n">
        <x:v>122386100</x:v>
      </x:c>
      <x:c r="D5030" s="9" t="n">
        <x:v>8.7482</x:v>
      </x:c>
      <x:c r="E5030" s="9" t="n">
        <x:f>IF(COUNT(C5030:D5030)=2,C5030*D5030/100000000,"n.a.")</x:f>
        <x:v>10.706580800200001</x:v>
      </x:c>
      <x:c r="F5030" s="1" t="str">
        <x:v>get_fund_holders_7464d4c6ea1091a0.json</x:v>
      </x:c>
      <x:c r="G5030" s="1" t="str">
        <x:v>get_fund_performance_f5b3631024a466d6.json</x:v>
      </x:c>
    </x:row>
    <x:row r="5031" ht="25" customHeight="1">
      <x:c r="A5031" s="1" t="str">
        <x:v>512100.SH</x:v>
      </x:c>
      <x:c r="B5031" s="7" t="d">
        <x:v>2026-08-12T00:00:00.000Z</x:v>
      </x:c>
      <x:c r="C5031" s="8" t="n">
        <x:v>7199217600</x:v>
      </x:c>
      <x:c r="D5031" s="9" t="n">
        <x:v>3.157</x:v>
      </x:c>
      <x:c r="E5031" s="9" t="n">
        <x:f>IF(COUNT(C5031:D5031)=2,C5031*D5031/100000000,"n.a.")</x:f>
        <x:v>227.279299632</x:v>
      </x:c>
      <x:c r="F5031" s="1" t="str">
        <x:v>get_fund_holders_f179dda76eb08583.json</x:v>
      </x:c>
      <x:c r="G5031" s="1" t="str">
        <x:v>get_fund_performance_5e3d2ca6a0b94a14.json</x:v>
      </x:c>
    </x:row>
    <x:row r="5032" ht="25" customHeight="1">
      <x:c r="A5032" s="1" t="str">
        <x:v>512500.SH</x:v>
      </x:c>
      <x:c r="B5032" s="7" t="d">
        <x:v>2026-08-12T00:00:00.000Z</x:v>
      </x:c>
      <x:c r="C5032" s="8" t="n">
        <x:v>1873608800</x:v>
      </x:c>
      <x:c r="D5032" s="9" t="n">
        <x:v>4.5582</x:v>
      </x:c>
      <x:c r="E5032" s="9" t="n">
        <x:f>IF(COUNT(C5032:D5032)=2,C5032*D5032/100000000,"n.a.")</x:f>
        <x:v>85.4028363216</x:v>
      </x:c>
      <x:c r="F5032" s="1" t="str">
        <x:v>get_fund_holders_b14adc0e1d2b752d.json</x:v>
      </x:c>
      <x:c r="G5032" s="1" t="str">
        <x:v>get_fund_performance_f5b3631024a466d6.json</x:v>
      </x:c>
    </x:row>
    <x:row r="5033" ht="25" customHeight="1">
      <x:c r="A5033" s="1" t="str">
        <x:v>512510.SH</x:v>
      </x:c>
      <x:c r="B5033" s="7" t="d">
        <x:v>2026-08-12T00:00:00.000Z</x:v>
      </x:c>
      <x:c r="C5033" s="8" t="n">
        <x:v>439429800</x:v>
      </x:c>
      <x:c r="D5033" s="9" t="n">
        <x:v>2.4136</x:v>
      </x:c>
      <x:c r="E5033" s="9" t="n">
        <x:f>IF(COUNT(C5033:D5033)=2,C5033*D5033/100000000,"n.a.")</x:f>
        <x:v>10.606077652800002</x:v>
      </x:c>
      <x:c r="F5033" s="1" t="str">
        <x:v>get_fund_holders_7768a01bf3b793fd.json</x:v>
      </x:c>
      <x:c r="G5033" s="1" t="str">
        <x:v>get_fund_performance_fe8b8b7fac060e92.json</x:v>
      </x:c>
    </x:row>
    <x:row r="5034" ht="25" customHeight="1">
      <x:c r="A5034" s="1" t="str">
        <x:v>515130.SH</x:v>
      </x:c>
      <x:c r="B5034" s="7" t="d">
        <x:v>2026-08-12T00:00:00.000Z</x:v>
      </x:c>
      <x:c r="C5034" s="8" t="n">
        <x:v>91463200</x:v>
      </x:c>
      <x:c r="D5034" s="9" t="n">
        <x:v>1.5688</x:v>
      </x:c>
      <x:c r="E5034" s="9" t="n">
        <x:f>IF(COUNT(C5034:D5034)=2,C5034*D5034/100000000,"n.a.")</x:f>
        <x:v>1.4348746816</x:v>
      </x:c>
      <x:c r="F5034" s="1" t="str">
        <x:v>get_fund_holders_f8b20f7f721ba89a.json</x:v>
      </x:c>
      <x:c r="G5034" s="1" t="str">
        <x:v>get_fund_performance_67b0fc66ee0fb86b.json</x:v>
      </x:c>
    </x:row>
    <x:row r="5035" ht="25" customHeight="1">
      <x:c r="A5035" s="1" t="str">
        <x:v>515190.SH</x:v>
      </x:c>
      <x:c r="B5035" s="7" t="d">
        <x:v>2026-08-12T00:00:00.000Z</x:v>
      </x:c>
      <x:c r="C5035" s="8" t="n">
        <x:v>293466100</x:v>
      </x:c>
      <x:c r="D5035" s="9" t="n">
        <x:v>1.6937</x:v>
      </x:c>
      <x:c r="E5035" s="9" t="n">
        <x:f>IF(COUNT(C5035:D5035)=2,C5035*D5035/100000000,"n.a.")</x:f>
        <x:v>4.9704353356999995</x:v>
      </x:c>
      <x:c r="F5035" s="1" t="str">
        <x:v>get_fund_holders_9e68f658a4678339.json</x:v>
      </x:c>
      <x:c r="G5035" s="1" t="str">
        <x:v>get_fund_performance_f5b3631024a466d6.json</x:v>
      </x:c>
    </x:row>
    <x:row r="5036" ht="25" customHeight="1">
      <x:c r="A5036" s="1" t="str">
        <x:v>515310.SH</x:v>
      </x:c>
      <x:c r="B5036" s="7" t="d">
        <x:v>2026-08-12T00:00:00.000Z</x:v>
      </x:c>
      <x:c r="C5036" s="8" t="n">
        <x:v>325111200</x:v>
      </x:c>
      <x:c r="D5036" s="9" t="n">
        <x:v>1.4121</x:v>
      </x:c>
      <x:c r="E5036" s="9" t="n">
        <x:f>IF(COUNT(C5036:D5036)=2,C5036*D5036/100000000,"n.a.")</x:f>
        <x:v>4.5908952551999995</x:v>
      </x:c>
      <x:c r="F5036" s="1" t="str">
        <x:v>get_fund_holders_a471b895fb81e08b.json</x:v>
      </x:c>
      <x:c r="G5036" s="1" t="str">
        <x:v>get_fund_performance_9f1e6670c3624009.json</x:v>
      </x:c>
    </x:row>
    <x:row r="5037" ht="25" customHeight="1">
      <x:c r="A5037" s="1" t="str">
        <x:v>515330.SH</x:v>
      </x:c>
      <x:c r="B5037" s="7" t="d">
        <x:v>2026-08-12T00:00:00.000Z</x:v>
      </x:c>
      <x:c r="C5037" s="8" t="n">
        <x:v>6176709500</x:v>
      </x:c>
      <x:c r="D5037" s="9" t="n">
        <x:v>1.3661</x:v>
      </x:c>
      <x:c r="E5037" s="9" t="n">
        <x:f>IF(COUNT(C5037:D5037)=2,C5037*D5037/100000000,"n.a.")</x:f>
        <x:v>84.38002847950001</x:v>
      </x:c>
      <x:c r="F5037" s="1" t="str">
        <x:v>get_fund_holders_54c0e6c915f04eb3.json</x:v>
      </x:c>
      <x:c r="G5037" s="1" t="str">
        <x:v>get_fund_performance_ac29a0fc0dce02bd.json</x:v>
      </x:c>
    </x:row>
    <x:row r="5038" ht="25" customHeight="1">
      <x:c r="A5038" s="1" t="str">
        <x:v>515350.SH</x:v>
      </x:c>
      <x:c r="B5038" s="7" t="d">
        <x:v>2026-08-12T00:00:00.000Z</x:v>
      </x:c>
      <x:c r="C5038" s="8" t="n">
        <x:v>11699200</x:v>
      </x:c>
      <x:c r="D5038" s="9" t="n">
        <x:v>6.3722</x:v>
      </x:c>
      <x:c r="E5038" s="9" t="n">
        <x:f>IF(COUNT(C5038:D5038)=2,C5038*D5038/100000000,"n.a.")</x:f>
        <x:v>0.7454964224000001</x:v>
      </x:c>
      <x:c r="F5038" s="1" t="str">
        <x:v>get_fund_holders_a64fb7c7dfbdb2ac.json</x:v>
      </x:c>
      <x:c r="G5038" s="1" t="str">
        <x:v>get_fund_performance_9f1e6670c3624009.json</x:v>
      </x:c>
    </x:row>
    <x:row r="5039" ht="25" customHeight="1">
      <x:c r="A5039" s="1" t="str">
        <x:v>515360.SH</x:v>
      </x:c>
      <x:c r="B5039" s="7" t="d">
        <x:v>2026-08-12T00:00:00.000Z</x:v>
      </x:c>
      <x:c r="C5039" s="8" t="n">
        <x:v>37779300</x:v>
      </x:c>
      <x:c r="D5039" s="9" t="n">
        <x:v>6.8723</x:v>
      </x:c>
      <x:c r="E5039" s="9" t="n">
        <x:f>IF(COUNT(C5039:D5039)=2,C5039*D5039/100000000,"n.a.")</x:f>
        <x:v>2.5963068339</x:v>
      </x:c>
      <x:c r="F5039" s="1" t="str">
        <x:v>get_fund_holders_54c0e6c915f04eb3.json</x:v>
      </x:c>
      <x:c r="G5039" s="1" t="str">
        <x:v>get_fund_performance_ac29a0fc0dce02bd.json</x:v>
      </x:c>
    </x:row>
    <x:row r="5040" ht="25" customHeight="1">
      <x:c r="A5040" s="1" t="str">
        <x:v>515380.SH</x:v>
      </x:c>
      <x:c r="B5040" s="7" t="d">
        <x:v>2026-08-12T00:00:00.000Z</x:v>
      </x:c>
      <x:c r="C5040" s="8" t="n">
        <x:v>663399800</x:v>
      </x:c>
      <x:c r="D5040" s="9" t="n">
        <x:v>5.5153</x:v>
      </x:c>
      <x:c r="E5040" s="9" t="n">
        <x:f>IF(COUNT(C5040:D5040)=2,C5040*D5040/100000000,"n.a.")</x:f>
        <x:v>36.5884891694</x:v>
      </x:c>
      <x:c r="F5040" s="1" t="str">
        <x:v>get_fund_holders_0dce0fee39567123.json</x:v>
      </x:c>
      <x:c r="G5040" s="1" t="str">
        <x:v>get_fund_performance_9f1e6670c3624009.json</x:v>
      </x:c>
    </x:row>
    <x:row r="5041" ht="25" customHeight="1">
      <x:c r="A5041" s="1" t="str">
        <x:v>515390.SH</x:v>
      </x:c>
      <x:c r="B5041" s="7" t="d">
        <x:v>2026-08-12T00:00:00.000Z</x:v>
      </x:c>
      <x:c r="C5041" s="8" t="n">
        <x:v>1770683000</x:v>
      </x:c>
      <x:c r="D5041" s="9" t="n">
        <x:v>1.3838</x:v>
      </x:c>
      <x:c r="E5041" s="9" t="n">
        <x:f>IF(COUNT(C5041:D5041)=2,C5041*D5041/100000000,"n.a.")</x:f>
        <x:v>24.502711353999995</x:v>
      </x:c>
      <x:c r="F5041" s="1" t="str">
        <x:v>get_fund_holders_f8b20f7f721ba89a.json</x:v>
      </x:c>
      <x:c r="G5041" s="1" t="str">
        <x:v>get_fund_performance_67b0fc66ee0fb86b.json</x:v>
      </x:c>
    </x:row>
    <x:row r="5042" ht="25" customHeight="1">
      <x:c r="A5042" s="1" t="str">
        <x:v>515530.SH</x:v>
      </x:c>
      <x:c r="B5042" s="7" t="d">
        <x:v>2026-08-12T00:00:00.000Z</x:v>
      </x:c>
      <x:c r="C5042" s="8" t="n">
        <x:v>12242700</x:v>
      </x:c>
      <x:c r="D5042" s="9" t="n">
        <x:v>4.445</x:v>
      </x:c>
      <x:c r="E5042" s="9" t="n">
        <x:f>IF(COUNT(C5042:D5042)=2,C5042*D5042/100000000,"n.a.")</x:f>
        <x:v>0.544188015</x:v>
      </x:c>
      <x:c r="F5042" s="1" t="str">
        <x:v>get_fund_holders_2cbf45001ff56ddc.json</x:v>
      </x:c>
      <x:c r="G5042" s="1" t="str">
        <x:v>get_fund_performance_f5b3631024a466d6.json</x:v>
      </x:c>
    </x:row>
    <x:row r="5043" ht="25" customHeight="1">
      <x:c r="A5043" s="1" t="str">
        <x:v>515550.SH</x:v>
      </x:c>
      <x:c r="B5043" s="7" t="d">
        <x:v>2026-08-12T00:00:00.000Z</x:v>
      </x:c>
      <x:c r="C5043" s="8" t="n">
        <x:v>21345700</x:v>
      </x:c>
      <x:c r="D5043" s="9" t="n">
        <x:v>1.8082</x:v>
      </x:c>
      <x:c r="E5043" s="9" t="n">
        <x:f>IF(COUNT(C5043:D5043)=2,C5043*D5043/100000000,"n.a.")</x:f>
        <x:v>0.38597294740000004</x:v>
      </x:c>
      <x:c r="F5043" s="1" t="str">
        <x:v>get_fund_holders_38d576b4140eae93.json</x:v>
      </x:c>
      <x:c r="G5043" s="1" t="str">
        <x:v>get_fund_performance_fe8b8b7fac060e92.json</x:v>
      </x:c>
    </x:row>
    <x:row r="5044" ht="25" customHeight="1">
      <x:c r="A5044" s="1" t="str">
        <x:v>515660.SH</x:v>
      </x:c>
      <x:c r="B5044" s="7" t="d">
        <x:v>2026-08-12T00:00:00.000Z</x:v>
      </x:c>
      <x:c r="C5044" s="8" t="n">
        <x:v>432694200</x:v>
      </x:c>
      <x:c r="D5044" s="9" t="n">
        <x:v>5.9337</x:v>
      </x:c>
      <x:c r="E5044" s="9" t="n">
        <x:f>IF(COUNT(C5044:D5044)=2,C5044*D5044/100000000,"n.a.")</x:f>
        <x:v>25.674775745399998</x:v>
      </x:c>
      <x:c r="F5044" s="1" t="str">
        <x:v>get_fund_holders_54c0e6c915f04eb3.json</x:v>
      </x:c>
      <x:c r="G5044" s="1" t="str">
        <x:v>get_fund_performance_ac29a0fc0dce02bd.json</x:v>
      </x:c>
    </x:row>
    <x:row r="5045" ht="25" customHeight="1">
      <x:c r="A5045" s="1" t="str">
        <x:v>516300.SH</x:v>
      </x:c>
      <x:c r="B5045" s="7" t="d">
        <x:v>2026-08-12T00:00:00.000Z</x:v>
      </x:c>
      <x:c r="C5045" s="8" t="n">
        <x:v>47012600</x:v>
      </x:c>
      <x:c r="D5045" s="9" t="n">
        <x:v>3.2815</x:v>
      </x:c>
      <x:c r="E5045" s="9" t="n">
        <x:f>IF(COUNT(C5045:D5045)=2,C5045*D5045/100000000,"n.a.")</x:f>
        <x:v>1.542718469</x:v>
      </x:c>
      <x:c r="F5045" s="1" t="str">
        <x:v>get_fund_holders_f179dda76eb08583.json</x:v>
      </x:c>
      <x:c r="G5045" s="1" t="str">
        <x:v>get_fund_performance_5e3d2ca6a0b94a14.json</x:v>
      </x:c>
    </x:row>
    <x:row r="5046" ht="25" customHeight="1">
      <x:c r="A5046" s="1" t="str">
        <x:v>560010.SH</x:v>
      </x:c>
      <x:c r="B5046" s="7" t="d">
        <x:v>2026-08-12T00:00:00.000Z</x:v>
      </x:c>
      <x:c r="C5046" s="8" t="n">
        <x:v>1940621700</x:v>
      </x:c>
      <x:c r="D5046" s="9" t="n">
        <x:v>3.2388</x:v>
      </x:c>
      <x:c r="E5046" s="9" t="n">
        <x:f>IF(COUNT(C5046:D5046)=2,C5046*D5046/100000000,"n.a.")</x:f>
        <x:v>62.8528556196</x:v>
      </x:c>
      <x:c r="F5046" s="1" t="str">
        <x:v>get_fund_holders_602b849e7dd92c12.json</x:v>
      </x:c>
      <x:c r="G5046" s="1" t="str">
        <x:v>get_fund_performance_fe8b8b7fac060e92.json</x:v>
      </x:c>
    </x:row>
    <x:row r="5047" ht="25" customHeight="1">
      <x:c r="A5047" s="1" t="str">
        <x:v>560110.SH</x:v>
      </x:c>
      <x:c r="B5047" s="7" t="d">
        <x:v>2026-08-12T00:00:00.000Z</x:v>
      </x:c>
      <x:c r="C5047" s="8" t="n">
        <x:v>373903500</x:v>
      </x:c>
      <x:c r="D5047" s="9" t="n">
        <x:v>1.1713</x:v>
      </x:c>
      <x:c r="E5047" s="9" t="n">
        <x:f>IF(COUNT(C5047:D5047)=2,C5047*D5047/100000000,"n.a.")</x:f>
        <x:v>4.3795316955</x:v>
      </x:c>
      <x:c r="F5047" s="1" t="str">
        <x:v>get_fund_holders_f179dda76eb08583.json</x:v>
      </x:c>
      <x:c r="G5047" s="1" t="str">
        <x:v>get_fund_performance_5e3d2ca6a0b94a14.json</x:v>
      </x:c>
    </x:row>
    <x:row r="5048" ht="25" customHeight="1">
      <x:c r="A5048" s="1" t="str">
        <x:v>560220.SH</x:v>
      </x:c>
      <x:c r="B5048" s="7" t="d">
        <x:v>2026-08-12T00:00:00.000Z</x:v>
      </x:c>
      <x:c r="C5048" s="8" t="n">
        <x:v>66717000</x:v>
      </x:c>
      <x:c r="D5048" s="9" t="n">
        <x:v>1.4456</x:v>
      </x:c>
      <x:c r="E5048" s="9" t="n">
        <x:f>IF(COUNT(C5048:D5048)=2,C5048*D5048/100000000,"n.a.")</x:f>
        <x:v>0.964460952</x:v>
      </x:c>
      <x:c r="F5048" s="1" t="str">
        <x:v>get_fund_holders_f9c683690705ad45.json</x:v>
      </x:c>
      <x:c r="G5048" s="1" t="str">
        <x:v>get_fund_performance_48ac0f1946b59840.json</x:v>
      </x:c>
    </x:row>
    <x:row r="5049" ht="25" customHeight="1">
      <x:c r="A5049" s="1" t="str">
        <x:v>561350.SH</x:v>
      </x:c>
      <x:c r="B5049" s="7" t="d">
        <x:v>2026-08-12T00:00:00.000Z</x:v>
      </x:c>
      <x:c r="C5049" s="8" t="n">
        <x:v>91700000</x:v>
      </x:c>
      <x:c r="D5049" s="9" t="n">
        <x:v>1.28</x:v>
      </x:c>
      <x:c r="E5049" s="9" t="n">
        <x:f>IF(COUNT(C5049:D5049)=2,C5049*D5049/100000000,"n.a.")</x:f>
        <x:v>1.17376</x:v>
      </x:c>
      <x:c r="F5049" s="1" t="str">
        <x:v>get_fund_holders_f3f19a569abf7159.json</x:v>
      </x:c>
      <x:c r="G5049" s="1" t="str">
        <x:v>get_fund_performance_f5b3631024a466d6.json</x:v>
      </x:c>
    </x:row>
    <x:row r="5050" ht="25" customHeight="1">
      <x:c r="A5050" s="1" t="str">
        <x:v>561370.SH</x:v>
      </x:c>
      <x:c r="B5050" s="7" t="d">
        <x:v>2026-08-12T00:00:00.000Z</x:v>
      </x:c>
      <x:c r="C5050" s="8" t="n">
        <x:v>32356000</x:v>
      </x:c>
      <x:c r="D5050" s="9" t="n">
        <x:v>1.4289</x:v>
      </x:c>
      <x:c r="E5050" s="9" t="n">
        <x:f>IF(COUNT(C5050:D5050)=2,C5050*D5050/100000000,"n.a.")</x:f>
        <x:v>0.462334884</x:v>
      </x:c>
      <x:c r="F5050" s="1" t="str">
        <x:v>get_fund_holders_f179dda76eb08583.json</x:v>
      </x:c>
      <x:c r="G5050" s="1" t="str">
        <x:v>get_fund_performance_5e3d2ca6a0b94a14.json</x:v>
      </x:c>
    </x:row>
    <x:row r="5051" ht="25" customHeight="1">
      <x:c r="A5051" s="1" t="str">
        <x:v>561930.SH</x:v>
      </x:c>
      <x:c r="B5051" s="7" t="d">
        <x:v>2026-08-12T00:00:00.000Z</x:v>
      </x:c>
      <x:c r="C5051" s="8" t="n">
        <x:v>187260600</x:v>
      </x:c>
      <x:c r="D5051" s="9" t="n">
        <x:v>1.5946</x:v>
      </x:c>
      <x:c r="E5051" s="9" t="n">
        <x:f>IF(COUNT(C5051:D5051)=2,C5051*D5051/100000000,"n.a.")</x:f>
        <x:v>2.9860575276</x:v>
      </x:c>
      <x:c r="F5051" s="1" t="str">
        <x:v>get_fund_holders_5c241d2671e1f4a2.json</x:v>
      </x:c>
      <x:c r="G5051" s="1" t="str">
        <x:v>get_fund_performance_9f1e6670c3624009.json</x:v>
      </x:c>
    </x:row>
    <x:row r="5052" ht="25" customHeight="1">
      <x:c r="A5052" s="1" t="str">
        <x:v>562660.SH</x:v>
      </x:c>
      <x:c r="B5052" s="7" t="d">
        <x:v>2026-08-12T00:00:00.000Z</x:v>
      </x:c>
      <x:c r="C5052" s="8" t="n">
        <x:v>340874000</x:v>
      </x:c>
      <x:c r="D5052" s="9" t="n">
        <x:v>1.8785</x:v>
      </x:c>
      <x:c r="E5052" s="9" t="n">
        <x:f>IF(COUNT(C5052:D5052)=2,C5052*D5052/100000000,"n.a.")</x:f>
        <x:v>6.40331809</x:v>
      </x:c>
      <x:c r="F5052" s="1" t="str">
        <x:v>get_fund_holders_173df2a8c328480e.json</x:v>
      </x:c>
      <x:c r="G5052" s="1" t="str">
        <x:v>get_fund_performance_48ac0f1946b59840.json</x:v>
      </x:c>
    </x:row>
    <x:row r="5053" ht="25" customHeight="1">
      <x:c r="A5053" s="1" t="str">
        <x:v>563200.SH</x:v>
      </x:c>
      <x:c r="B5053" s="7" t="d">
        <x:v>2026-08-12T00:00:00.000Z</x:v>
      </x:c>
      <x:c r="C5053" s="8" t="n">
        <x:v>59458800</x:v>
      </x:c>
      <x:c r="D5053" s="9" t="n">
        <x:v>1.5291</x:v>
      </x:c>
      <x:c r="E5053" s="9" t="n">
        <x:f>IF(COUNT(C5053:D5053)=2,C5053*D5053/100000000,"n.a.")</x:f>
        <x:v>0.9091845108</x:v>
      </x:c>
      <x:c r="F5053" s="1" t="str">
        <x:v>get_fund_holders_47f1d6b7444f6f68.json</x:v>
      </x:c>
      <x:c r="G5053" s="1" t="str">
        <x:v>get_fund_performance_48ac0f1946b59840.json</x:v>
      </x:c>
    </x:row>
    <x:row r="5054" ht="25" customHeight="1">
      <x:c r="A5054" s="1" t="str">
        <x:v>563300.SH</x:v>
      </x:c>
      <x:c r="B5054" s="7" t="d">
        <x:v>2026-08-12T00:00:00.000Z</x:v>
      </x:c>
      <x:c r="C5054" s="8" t="n">
        <x:v>5248674000</x:v>
      </x:c>
      <x:c r="D5054" s="9" t="n">
        <x:v>1.4386</x:v>
      </x:c>
      <x:c r="E5054" s="9" t="n">
        <x:f>IF(COUNT(C5054:D5054)=2,C5054*D5054/100000000,"n.a.")</x:f>
        <x:v>75.507424164</x:v>
      </x:c>
      <x:c r="F5054" s="1" t="str">
        <x:v>get_fund_holders_9af57a07569a8b00.json</x:v>
      </x:c>
      <x:c r="G5054" s="1" t="str">
        <x:v>get_fund_performance_48ac0f1946b59840.json</x:v>
      </x:c>
    </x:row>
    <x:row r="5055" ht="25" customHeight="1">
      <x:c r="A5055" s="1" t="str">
        <x:v>563520.SH</x:v>
      </x:c>
      <x:c r="B5055" s="7" t="d">
        <x:v>2026-08-12T00:00:00.000Z</x:v>
      </x:c>
      <x:c r="C5055" s="8" t="n">
        <x:v>415065000</x:v>
      </x:c>
      <x:c r="D5055" s="9" t="n">
        <x:v>1.2204</x:v>
      </x:c>
      <x:c r="E5055" s="9" t="n">
        <x:f>IF(COUNT(C5055:D5055)=2,C5055*D5055/100000000,"n.a.")</x:f>
        <x:v>5.06545326</x:v>
      </x:c>
      <x:c r="F5055" s="1" t="str">
        <x:v>get_fund_holders_86cc06173b0e1e78.json</x:v>
      </x:c>
      <x:c r="G5055" s="1" t="str">
        <x:v>get_fund_performance_9f1e6670c3624009.json</x:v>
      </x:c>
    </x:row>
    <x:row r="5056" ht="25" customHeight="1">
      <x:c r="A5056" s="1" t="str">
        <x:v>563750.SH</x:v>
      </x:c>
      <x:c r="B5056" s="7" t="d">
        <x:v>2026-08-12T00:00:00.000Z</x:v>
      </x:c>
      <x:c r="C5056" s="8" t="n">
        <x:v>337237000</x:v>
      </x:c>
      <x:c r="D5056" s="9" t="n">
        <x:v>1.1247</x:v>
      </x:c>
      <x:c r="E5056" s="9" t="n">
        <x:f>IF(COUNT(C5056:D5056)=2,C5056*D5056/100000000,"n.a.")</x:f>
        <x:v>3.7929045390000002</x:v>
      </x:c>
      <x:c r="F5056" s="1" t="str">
        <x:v>get_fund_holders_f8b20f7f721ba89a.json</x:v>
      </x:c>
      <x:c r="G5056" s="1" t="str">
        <x:v>get_fund_performance_67b0fc66ee0fb86b.json</x:v>
      </x:c>
    </x:row>
    <x:row r="5057" ht="25" customHeight="1">
      <x:c r="A5057" s="1" t="str">
        <x:v>588000.SH</x:v>
      </x:c>
      <x:c r="B5057" s="7" t="d">
        <x:v>2026-08-12T00:00:00.000Z</x:v>
      </x:c>
      <x:c r="C5057" s="8" t="n">
        <x:v>48722668200</x:v>
      </x:c>
      <x:c r="D5057" s="9" t="n">
        <x:v>1.8338</x:v>
      </x:c>
      <x:c r="E5057" s="9" t="n">
        <x:f>IF(COUNT(C5057:D5057)=2,C5057*D5057/100000000,"n.a.")</x:f>
        <x:v>893.4762894516</x:v>
      </x:c>
      <x:c r="F5057" s="1" t="str">
        <x:v>get_fund_holders_3cb7d2f50aa14e38.json</x:v>
      </x:c>
      <x:c r="G5057" s="1" t="str">
        <x:v>get_fund_performance_a040a4eb3452cf83.json</x:v>
      </x:c>
    </x:row>
    <x:row r="5058" ht="25" customHeight="1">
      <x:c r="A5058" s="1" t="str">
        <x:v>588040.SH</x:v>
      </x:c>
      <x:c r="B5058" s="7" t="d">
        <x:v>2026-08-12T00:00:00.000Z</x:v>
      </x:c>
      <x:c r="C5058" s="8" t="n">
        <x:v>123889000</x:v>
      </x:c>
      <x:c r="D5058" s="9" t="n">
        <x:v>1.7645</x:v>
      </x:c>
      <x:c r="E5058" s="9" t="n">
        <x:f>IF(COUNT(C5058:D5058)=2,C5058*D5058/100000000,"n.a.")</x:f>
        <x:v>2.186021405</x:v>
      </x:c>
      <x:c r="F5058" s="1" t="str">
        <x:v>get_fund_holders_6e07fc8ffc04706b.json</x:v>
      </x:c>
      <x:c r="G5058" s="1" t="str">
        <x:v>get_fund_performance_a040a4eb3452cf83.json</x:v>
      </x:c>
    </x:row>
    <x:row r="5059" ht="25" customHeight="1">
      <x:c r="A5059" s="1" t="str">
        <x:v>588050.SH</x:v>
      </x:c>
      <x:c r="B5059" s="7" t="d">
        <x:v>2026-08-12T00:00:00.000Z</x:v>
      </x:c>
      <x:c r="C5059" s="8" t="n">
        <x:v>6259241300</x:v>
      </x:c>
      <x:c r="D5059" s="9" t="n">
        <x:v>1.7807</x:v>
      </x:c>
      <x:c r="E5059" s="9" t="n">
        <x:f>IF(COUNT(C5059:D5059)=2,C5059*D5059/100000000,"n.a.")</x:f>
        <x:v>111.4583098291</x:v>
      </x:c>
      <x:c r="F5059" s="1" t="str">
        <x:v>get_fund_holders_d913a8e7a3c6c4d6.json</x:v>
      </x:c>
      <x:c r="G5059" s="1" t="str">
        <x:v>get_fund_performance_7a80aa31bfadb897.json</x:v>
      </x:c>
    </x:row>
    <x:row r="5060" ht="25" customHeight="1">
      <x:c r="A5060" s="1" t="str">
        <x:v>588060.SH</x:v>
      </x:c>
      <x:c r="B5060" s="7" t="d">
        <x:v>2026-08-12T00:00:00.000Z</x:v>
      </x:c>
      <x:c r="C5060" s="8" t="n">
        <x:v>7087140000</x:v>
      </x:c>
      <x:c r="D5060" s="9" t="n">
        <x:v>1.1032</x:v>
      </x:c>
      <x:c r="E5060" s="9" t="n">
        <x:f>IF(COUNT(C5060:D5060)=2,C5060*D5060/100000000,"n.a.")</x:f>
        <x:v>78.18532848</x:v>
      </x:c>
      <x:c r="F5060" s="1" t="str">
        <x:v>get_fund_holders_d913a8e7a3c6c4d6.json</x:v>
      </x:c>
      <x:c r="G5060" s="1" t="str">
        <x:v>get_fund_performance_7a80aa31bfadb897.json</x:v>
      </x:c>
    </x:row>
    <x:row r="5061" ht="25" customHeight="1">
      <x:c r="A5061" s="1" t="str">
        <x:v>588080.SH</x:v>
      </x:c>
      <x:c r="B5061" s="7" t="d">
        <x:v>2026-08-12T00:00:00.000Z</x:v>
      </x:c>
      <x:c r="C5061" s="8" t="n">
        <x:v>23680628100</x:v>
      </x:c>
      <x:c r="D5061" s="9" t="n">
        <x:v>1.7776</x:v>
      </x:c>
      <x:c r="E5061" s="9" t="n">
        <x:f>IF(COUNT(C5061:D5061)=2,C5061*D5061/100000000,"n.a.")</x:f>
        <x:v>420.94684510560006</x:v>
      </x:c>
      <x:c r="F5061" s="1" t="str">
        <x:v>get_fund_holders_2d0d6fe279b50eb9.json</x:v>
      </x:c>
      <x:c r="G5061" s="1" t="str">
        <x:v>get_fund_performance_a040a4eb3452cf83.json</x:v>
      </x:c>
    </x:row>
    <x:row r="5062" ht="25" customHeight="1">
      <x:c r="A5062" s="1" t="str">
        <x:v>588090.SH</x:v>
      </x:c>
      <x:c r="B5062" s="7" t="d">
        <x:v>2026-08-12T00:00:00.000Z</x:v>
      </x:c>
      <x:c r="C5062" s="8" t="n">
        <x:v>2826072800</x:v>
      </x:c>
      <x:c r="D5062" s="9" t="n">
        <x:v>1.7865</x:v>
      </x:c>
      <x:c r="E5062" s="9" t="n">
        <x:f>IF(COUNT(C5062:D5062)=2,C5062*D5062/100000000,"n.a.")</x:f>
        <x:v>50.487790572</x:v>
      </x:c>
      <x:c r="F5062" s="1" t="str">
        <x:v>get_fund_holders_d913a8e7a3c6c4d6.json</x:v>
      </x:c>
      <x:c r="G5062" s="1" t="str">
        <x:v>get_fund_performance_7a80aa31bfadb897.json</x:v>
      </x:c>
    </x:row>
    <x:row r="5063" ht="25" customHeight="1">
      <x:c r="A5063" s="1" t="str">
        <x:v>588150.SH</x:v>
      </x:c>
      <x:c r="B5063" s="7" t="d">
        <x:v>2026-08-12T00:00:00.000Z</x:v>
      </x:c>
      <x:c r="C5063" s="8" t="n">
        <x:v>373432600</x:v>
      </x:c>
      <x:c r="D5063" s="9" t="n">
        <x:v>1.2309</x:v>
      </x:c>
      <x:c r="E5063" s="9" t="n">
        <x:f>IF(COUNT(C5063:D5063)=2,C5063*D5063/100000000,"n.a.")</x:f>
        <x:v>4.5965818734</x:v>
      </x:c>
      <x:c r="F5063" s="1" t="str">
        <x:v>get_fund_holders_a43747fe390b769c.json</x:v>
      </x:c>
      <x:c r="G5063" s="1" t="str">
        <x:v>get_fund_performance_a040a4eb3452cf83.json</x:v>
      </x:c>
    </x:row>
    <x:row r="5064" ht="25" customHeight="1">
      <x:c r="A5064" s="1" t="str">
        <x:v>588180.SH</x:v>
      </x:c>
      <x:c r="B5064" s="7" t="d">
        <x:v>2026-08-12T00:00:00.000Z</x:v>
      </x:c>
      <x:c r="C5064" s="8" t="n">
        <x:v>713853700</x:v>
      </x:c>
      <x:c r="D5064" s="9" t="n">
        <x:v>1.1321</x:v>
      </x:c>
      <x:c r="E5064" s="9" t="n">
        <x:f>IF(COUNT(C5064:D5064)=2,C5064*D5064/100000000,"n.a.")</x:f>
        <x:v>8.081537737700002</x:v>
      </x:c>
      <x:c r="F5064" s="1" t="str">
        <x:v>get_fund_holders_a16d4a3c86b477e3.json</x:v>
      </x:c>
      <x:c r="G5064" s="1" t="str">
        <x:v>get_fund_performance_7a80aa31bfadb897.json</x:v>
      </x:c>
    </x:row>
    <x:row r="5065" ht="25" customHeight="1">
      <x:c r="A5065" s="1" t="str">
        <x:v>588280.SH</x:v>
      </x:c>
      <x:c r="B5065" s="7" t="d">
        <x:v>2026-08-12T00:00:00.000Z</x:v>
      </x:c>
      <x:c r="C5065" s="8" t="n">
        <x:v>368121000</x:v>
      </x:c>
      <x:c r="D5065" s="9" t="n">
        <x:v>1.2497</x:v>
      </x:c>
      <x:c r="E5065" s="9" t="n">
        <x:f>IF(COUNT(C5065:D5065)=2,C5065*D5065/100000000,"n.a.")</x:f>
        <x:v>4.600408137</x:v>
      </x:c>
      <x:c r="F5065" s="1" t="str">
        <x:v>get_fund_holders_0b6c2933dde9fb31.json</x:v>
      </x:c>
      <x:c r="G5065" s="1" t="str">
        <x:v>get_fund_performance_a040a4eb3452cf83.json</x:v>
      </x:c>
    </x:row>
    <x:row r="5066" ht="25" customHeight="1">
      <x:c r="A5066" s="1" t="str">
        <x:v>588720.SH</x:v>
      </x:c>
      <x:c r="B5066" s="7" t="d">
        <x:v>2026-08-12T00:00:00.000Z</x:v>
      </x:c>
      <x:c r="C5066" s="8" t="n">
        <x:v>104741800</x:v>
      </x:c>
      <x:c r="D5066" s="9" t="n">
        <x:v>1.765</x:v>
      </x:c>
      <x:c r="E5066" s="9" t="n">
        <x:f>IF(COUNT(C5066:D5066)=2,C5066*D5066/100000000,"n.a.")</x:f>
        <x:v>1.84869277</x:v>
      </x:c>
      <x:c r="F5066" s="1" t="str">
        <x:v>get_fund_holders_522e7c68c534d3b2.json</x:v>
      </x:c>
      <x:c r="G5066" s="1" t="str">
        <x:v>get_fund_performance_7a80aa31bfadb897.json</x:v>
      </x:c>
    </x:row>
    <x:row r="5067" ht="25" customHeight="1">
      <x:c r="A5067" s="1" t="str">
        <x:v>588840.SH</x:v>
      </x:c>
      <x:c r="B5067" s="7" t="d">
        <x:v>2026-08-12T00:00:00.000Z</x:v>
      </x:c>
      <x:c r="C5067" s="8" t="n">
        <x:v>55236000</x:v>
      </x:c>
      <x:c r="D5067" s="9" t="n">
        <x:v>1.6069</x:v>
      </x:c>
      <x:c r="E5067" s="9" t="n">
        <x:f>IF(COUNT(C5067:D5067)=2,C5067*D5067/100000000,"n.a.")</x:f>
        <x:v>0.8875872840000001</x:v>
      </x:c>
      <x:c r="F5067" s="1" t="str">
        <x:v>get_fund_holders_0b63176527658f63.json</x:v>
      </x:c>
      <x:c r="G5067" s="1" t="str">
        <x:v>get_fund_performance_a040a4eb3452cf83.json</x:v>
      </x:c>
    </x:row>
    <x:row r="5068" ht="25" customHeight="1">
      <x:c r="A5068" s="1" t="str">
        <x:v>588870.SH</x:v>
      </x:c>
      <x:c r="B5068" s="7" t="d">
        <x:v>2026-08-12T00:00:00.000Z</x:v>
      </x:c>
      <x:c r="C5068" s="8" t="n">
        <x:v>683552000</x:v>
      </x:c>
      <x:c r="D5068" s="9" t="n">
        <x:v>1.7617</x:v>
      </x:c>
      <x:c r="E5068" s="9" t="n">
        <x:f>IF(COUNT(C5068:D5068)=2,C5068*D5068/100000000,"n.a.")</x:f>
        <x:v>12.042135584</x:v>
      </x:c>
      <x:c r="F5068" s="1" t="str">
        <x:v>get_fund_holders_d913a8e7a3c6c4d6.json</x:v>
      </x:c>
      <x:c r="G5068" s="1" t="str">
        <x:v>get_fund_performance_7a80aa31bfadb897.json</x:v>
      </x:c>
    </x:row>
    <x:row r="5069" ht="25" customHeight="1">
      <x:c r="A5069" s="1" t="str">
        <x:v>588940.SH</x:v>
      </x:c>
      <x:c r="B5069" s="7" t="d">
        <x:v>2026-08-12T00:00:00.000Z</x:v>
      </x:c>
      <x:c r="C5069" s="8" t="n">
        <x:v>2804840000</x:v>
      </x:c>
      <x:c r="D5069" s="9" t="n">
        <x:v>0.899</x:v>
      </x:c>
      <x:c r="E5069" s="9" t="n">
        <x:f>IF(COUNT(C5069:D5069)=2,C5069*D5069/100000000,"n.a.")</x:f>
        <x:v>25.2155116</x:v>
      </x:c>
      <x:c r="F5069" s="1" t="str">
        <x:v>get_fund_holders_64d306ee9b66736e.json</x:v>
      </x:c>
      <x:c r="G5069" s="1" t="str">
        <x:v>get_fund_performance_c5d9d393f6ae77fe.json</x:v>
      </x:c>
    </x:row>
    <x:row r="5070" ht="25" customHeight="1">
      <x:c r="A5070" s="1" t="str">
        <x:v>588950.SH</x:v>
      </x:c>
      <x:c r="B5070" s="7" t="d">
        <x:v>2026-08-12T00:00:00.000Z</x:v>
      </x:c>
      <x:c r="C5070" s="8" t="n">
        <x:v>548729700</x:v>
      </x:c>
      <x:c r="D5070" s="9" t="n">
        <x:v>1.8149</x:v>
      </x:c>
      <x:c r="E5070" s="9" t="n">
        <x:f>IF(COUNT(C5070:D5070)=2,C5070*D5070/100000000,"n.a.")</x:f>
        <x:v>9.9588953253</x:v>
      </x:c>
      <x:c r="F5070" s="1" t="str">
        <x:v>get_fund_holders_a3c962346c40eb54.json</x:v>
      </x:c>
      <x:c r="G5070" s="1" t="str">
        <x:v>get_fund_performance_a040a4eb3452cf83.json</x:v>
      </x:c>
    </x:row>
    <x:row r="5071" ht="25" customHeight="1">
      <x:c r="A5071" s="1" t="str">
        <x:v>589150.SH</x:v>
      </x:c>
      <x:c r="B5071" s="7" t="d">
        <x:v>2026-08-12T00:00:00.000Z</x:v>
      </x:c>
      <x:c r="C5071" s="8" t="n">
        <x:v>755437200</x:v>
      </x:c>
      <x:c r="D5071" s="9" t="n">
        <x:v>1.2563</x:v>
      </x:c>
      <x:c r="E5071" s="9" t="n">
        <x:f>IF(COUNT(C5071:D5071)=2,C5071*D5071/100000000,"n.a.")</x:f>
        <x:v>9.4905575436</x:v>
      </x:c>
      <x:c r="F5071" s="1" t="str">
        <x:v>get_fund_holders_f98c850bc14e7a13.json</x:v>
      </x:c>
      <x:c r="G5071" s="1" t="str">
        <x:v>get_fund_performance_a040a4eb3452cf83.json</x:v>
      </x:c>
    </x:row>
    <x:row r="5072" ht="25" customHeight="1">
      <x:c r="A5072" s="1" t="str">
        <x:v>589360.SH</x:v>
      </x:c>
      <x:c r="B5072" s="7" t="d">
        <x:v>2026-08-12T00:00:00.000Z</x:v>
      </x:c>
      <x:c r="C5072" s="8" t="n">
        <x:v>2591174000</x:v>
      </x:c>
      <x:c r="D5072" s="9" t="n">
        <x:v>0.8968</x:v>
      </x:c>
      <x:c r="E5072" s="9" t="n">
        <x:f>IF(COUNT(C5072:D5072)=2,C5072*D5072/100000000,"n.a.")</x:f>
        <x:v>23.237648432000004</x:v>
      </x:c>
      <x:c r="F5072" s="1" t="str">
        <x:v>get_fund_holders_6945901b696ca7c1.json</x:v>
      </x:c>
      <x:c r="G5072" s="1" t="str">
        <x:v>get_fund_performance_a040a4eb3452cf83.json</x:v>
      </x:c>
    </x:row>
    <x:row r="5073" ht="25" customHeight="1">
      <x:c r="A5073" s="1" t="str">
        <x:v>589850.SH</x:v>
      </x:c>
      <x:c r="B5073" s="7" t="d">
        <x:v>2026-08-12T00:00:00.000Z</x:v>
      </x:c>
      <x:c r="C5073" s="8" t="n">
        <x:v>640057000</x:v>
      </x:c>
      <x:c r="D5073" s="9" t="n">
        <x:v>1.6651</x:v>
      </x:c>
      <x:c r="E5073" s="9" t="n">
        <x:f>IF(COUNT(C5073:D5073)=2,C5073*D5073/100000000,"n.a.")</x:f>
        <x:v>10.657589107</x:v>
      </x:c>
      <x:c r="F5073" s="1" t="str">
        <x:v>get_fund_holders_6f177ecce4284242.json</x:v>
      </x:c>
      <x:c r="G5073" s="1" t="str">
        <x:v>get_fund_performance_a040a4eb3452cf83.json</x:v>
      </x:c>
    </x:row>
    <x:row r="5074" ht="25" customHeight="1">
      <x:c r="A5074" s="1" t="str">
        <x:v>159205.SZ</x:v>
      </x:c>
      <x:c r="B5074" s="7" t="d">
        <x:v>2026-08-13T00:00:00.000Z</x:v>
      </x:c>
      <x:c r="C5074" s="8" t="n">
        <x:v>519056064</x:v>
      </x:c>
      <x:c r="D5074" s="9" t="n">
        <x:v>1.7627</x:v>
      </x:c>
      <x:c r="E5074" s="9" t="n">
        <x:f>IF(COUNT(C5074:D5074)=2,C5074*D5074/100000000,"n.a.")</x:f>
        <x:v>9.149401240128</x:v>
      </x:c>
      <x:c r="F5074" s="1" t="str">
        <x:v>get_fund_holders_64d306ee9b66736e.json</x:v>
      </x:c>
      <x:c r="G5074" s="1" t="str">
        <x:v>get_fund_performance_c5d9d393f6ae77fe.json</x:v>
      </x:c>
    </x:row>
    <x:row r="5075" ht="25" customHeight="1">
      <x:c r="A5075" s="1" t="str">
        <x:v>159247.SZ</x:v>
      </x:c>
      <x:c r="B5075" s="7" t="d">
        <x:v>2026-08-13T00:00:00.000Z</x:v>
      </x:c>
      <x:c r="C5075" s="8" t="n">
        <x:v>377984966</x:v>
      </x:c>
      <x:c r="D5075" s="9" t="n">
        <x:v>1.0774</x:v>
      </x:c>
      <x:c r="E5075" s="9" t="n">
        <x:f>IF(COUNT(C5075:D5075)=2,C5075*D5075/100000000,"n.a.")</x:f>
        <x:v>4.072410023684</x:v>
      </x:c>
      <x:c r="F5075" s="1" t="str">
        <x:v>get_fund_holders_64d306ee9b66736e.json</x:v>
      </x:c>
      <x:c r="G5075" s="1" t="str">
        <x:v>get_fund_performance_c5d9d393f6ae77fe.json</x:v>
      </x:c>
    </x:row>
    <x:row r="5076" ht="25" customHeight="1">
      <x:c r="A5076" s="1" t="str">
        <x:v>159300.SZ</x:v>
      </x:c>
      <x:c r="B5076" s="7" t="d">
        <x:v>2026-08-13T00:00:00.000Z</x:v>
      </x:c>
      <x:c r="C5076" s="8" t="n">
        <x:v>358258097</x:v>
      </x:c>
      <x:c r="D5076" s="9" t="n">
        <x:v>5.0647</x:v>
      </x:c>
      <x:c r="E5076" s="9" t="n">
        <x:f>IF(COUNT(C5076:D5076)=2,C5076*D5076/100000000,"n.a.")</x:f>
        <x:v>18.144697838759</x:v>
      </x:c>
      <x:c r="F5076" s="1" t="str">
        <x:v>get_fund_holders_e3c610ca1c9f0eb0.json</x:v>
      </x:c>
      <x:c r="G5076" s="1" t="str">
        <x:v>get_fund_performance_9f1e6670c3624009.json</x:v>
      </x:c>
    </x:row>
    <x:row r="5077" ht="25" customHeight="1">
      <x:c r="A5077" s="1" t="str">
        <x:v>159330.SZ</x:v>
      </x:c>
      <x:c r="B5077" s="7" t="d">
        <x:v>2026-08-13T00:00:00.000Z</x:v>
      </x:c>
      <x:c r="C5077" s="8" t="n">
        <x:v>431801009</x:v>
      </x:c>
      <x:c r="D5077" s="9" t="n">
        <x:v>1.4595</x:v>
      </x:c>
      <x:c r="E5077" s="9" t="n">
        <x:f>IF(COUNT(C5077:D5077)=2,C5077*D5077/100000000,"n.a.")</x:f>
        <x:v>6.302135726355</x:v>
      </x:c>
      <x:c r="F5077" s="1" t="str">
        <x:v>get_fund_holders_f8b20f7f721ba89a.json</x:v>
      </x:c>
      <x:c r="G5077" s="1" t="str">
        <x:v>get_fund_performance_67b0fc66ee0fb86b.json</x:v>
      </x:c>
    </x:row>
    <x:row r="5078" ht="25" customHeight="1">
      <x:c r="A5078" s="1" t="str">
        <x:v>159337.SZ</x:v>
      </x:c>
      <x:c r="B5078" s="7" t="d">
        <x:v>2026-08-13T00:00:00.000Z</x:v>
      </x:c>
      <x:c r="C5078" s="8" t="n">
        <x:v>285710611</x:v>
      </x:c>
      <x:c r="D5078" s="9" t="n">
        <x:v>1.8225</x:v>
      </x:c>
      <x:c r="E5078" s="9" t="n">
        <x:f>IF(COUNT(C5078:D5078)=2,C5078*D5078/100000000,"n.a.")</x:f>
        <x:v>5.2070758854750006</x:v>
      </x:c>
      <x:c r="F5078" s="1" t="str">
        <x:v>get_fund_holders_0b4b6b24bc53c031.json</x:v>
      </x:c>
      <x:c r="G5078" s="1" t="str">
        <x:v>get_fund_performance_f5b3631024a466d6.json</x:v>
      </x:c>
    </x:row>
    <x:row r="5079" ht="25" customHeight="1">
      <x:c r="A5079" s="1" t="str">
        <x:v>159393.SZ</x:v>
      </x:c>
      <x:c r="B5079" s="7" t="d">
        <x:v>2026-08-13T00:00:00.000Z</x:v>
      </x:c>
      <x:c r="C5079" s="8" t="n">
        <x:v>86146342</x:v>
      </x:c>
      <x:c r="D5079" s="9" t="n">
        <x:v>5.007</x:v>
      </x:c>
      <x:c r="E5079" s="9" t="n">
        <x:f>IF(COUNT(C5079:D5079)=2,C5079*D5079/100000000,"n.a.")</x:f>
        <x:v>4.31334734394</x:v>
      </x:c>
      <x:c r="F5079" s="1" t="str">
        <x:v>get_fund_holders_54c0e6c915f04eb3.json</x:v>
      </x:c>
      <x:c r="G5079" s="1" t="str">
        <x:v>get_fund_performance_ac29a0fc0dce02bd.json</x:v>
      </x:c>
    </x:row>
    <x:row r="5080" ht="25" customHeight="1">
      <x:c r="A5080" s="1" t="str">
        <x:v>159500.SZ</x:v>
      </x:c>
      <x:c r="B5080" s="7" t="d">
        <x:v>2026-08-13T00:00:00.000Z</x:v>
      </x:c>
      <x:c r="C5080" s="8" t="n">
        <x:v>216138865</x:v>
      </x:c>
      <x:c r="D5080" s="9" t="n">
        <x:v>1.196</x:v>
      </x:c>
      <x:c r="E5080" s="9" t="n">
        <x:f>IF(COUNT(C5080:D5080)=2,C5080*D5080/100000000,"n.a.")</x:f>
        <x:v>2.5850208254</x:v>
      </x:c>
      <x:c r="F5080" s="1" t="str">
        <x:v>get_fund_holders_07f27e7c49d1a433.json</x:v>
      </x:c>
      <x:c r="G5080" s="1" t="str">
        <x:v>get_fund_performance_fe8b8b7fac060e92.json</x:v>
      </x:c>
    </x:row>
    <x:row r="5081" ht="25" customHeight="1">
      <x:c r="A5081" s="1" t="str">
        <x:v>159531.SZ</x:v>
      </x:c>
      <x:c r="B5081" s="7" t="d">
        <x:v>2026-08-13T00:00:00.000Z</x:v>
      </x:c>
      <x:c r="C5081" s="8" t="n">
        <x:v>1096608406</x:v>
      </x:c>
      <x:c r="D5081" s="9" t="n">
        <x:v>1.4554</x:v>
      </x:c>
      <x:c r="E5081" s="9" t="n">
        <x:f>IF(COUNT(C5081:D5081)=2,C5081*D5081/100000000,"n.a.")</x:f>
        <x:v>15.960038740924</x:v>
      </x:c>
      <x:c r="F5081" s="1" t="str">
        <x:v>get_fund_holders_f179dda76eb08583.json</x:v>
      </x:c>
      <x:c r="G5081" s="1" t="str">
        <x:v>get_fund_performance_5e3d2ca6a0b94a14.json</x:v>
      </x:c>
    </x:row>
    <x:row r="5082" ht="25" customHeight="1">
      <x:c r="A5082" s="1" t="str">
        <x:v>159532.SZ</x:v>
      </x:c>
      <x:c r="B5082" s="7" t="d">
        <x:v>2026-08-13T00:00:00.000Z</x:v>
      </x:c>
      <x:c r="C5082" s="8" t="n">
        <x:v>185564791</x:v>
      </x:c>
      <x:c r="D5082" s="9" t="n">
        <x:v>1.6365</x:v>
      </x:c>
      <x:c r="E5082" s="9" t="n">
        <x:f>IF(COUNT(C5082:D5082)=2,C5082*D5082/100000000,"n.a.")</x:f>
        <x:v>3.036767804715</x:v>
      </x:c>
      <x:c r="F5082" s="1" t="str">
        <x:v>get_fund_holders_f179dda76eb08583.json</x:v>
      </x:c>
      <x:c r="G5082" s="1" t="str">
        <x:v>get_fund_performance_5e3d2ca6a0b94a14.json</x:v>
      </x:c>
    </x:row>
    <x:row r="5083" ht="25" customHeight="1">
      <x:c r="A5083" s="1" t="str">
        <x:v>159533.SZ</x:v>
      </x:c>
      <x:c r="B5083" s="7" t="d">
        <x:v>2026-08-13T00:00:00.000Z</x:v>
      </x:c>
      <x:c r="C5083" s="8" t="n">
        <x:v>16458785</x:v>
      </x:c>
      <x:c r="D5083" s="9" t="n">
        <x:v>1.931</x:v>
      </x:c>
      <x:c r="E5083" s="9" t="n">
        <x:f>IF(COUNT(C5083:D5083)=2,C5083*D5083/100000000,"n.a.")</x:f>
        <x:v>0.31781913835000003</x:v>
      </x:c>
      <x:c r="F5083" s="1" t="str">
        <x:v>get_fund_holders_f179dda76eb08583.json</x:v>
      </x:c>
      <x:c r="G5083" s="1" t="str">
        <x:v>get_fund_performance_5e3d2ca6a0b94a14.json</x:v>
      </x:c>
    </x:row>
    <x:row r="5084" ht="25" customHeight="1">
      <x:c r="A5084" s="1" t="str">
        <x:v>159535.SZ</x:v>
      </x:c>
      <x:c r="B5084" s="7" t="d">
        <x:v>2026-08-13T00:00:00.000Z</x:v>
      </x:c>
      <x:c r="C5084" s="8" t="n">
        <x:v>23981088</x:v>
      </x:c>
      <x:c r="D5084" s="9" t="n">
        <x:v>1.4867</x:v>
      </x:c>
      <x:c r="E5084" s="9" t="n">
        <x:f>IF(COUNT(C5084:D5084)=2,C5084*D5084/100000000,"n.a.")</x:f>
        <x:v>0.35652683529599993</x:v>
      </x:c>
      <x:c r="F5084" s="1" t="str">
        <x:v>get_fund_holders_f179dda76eb08583.json</x:v>
      </x:c>
      <x:c r="G5084" s="1" t="str">
        <x:v>get_fund_performance_5e3d2ca6a0b94a14.json</x:v>
      </x:c>
    </x:row>
    <x:row r="5085" ht="25" customHeight="1">
      <x:c r="A5085" s="1" t="str">
        <x:v>159536.SZ</x:v>
      </x:c>
      <x:c r="B5085" s="7" t="d">
        <x:v>2026-08-13T00:00:00.000Z</x:v>
      </x:c>
      <x:c r="C5085" s="8" t="n">
        <x:v>57261589</x:v>
      </x:c>
      <x:c r="D5085" s="9" t="n">
        <x:v>1.3841</x:v>
      </x:c>
      <x:c r="E5085" s="9" t="n">
        <x:f>IF(COUNT(C5085:D5085)=2,C5085*D5085/100000000,"n.a.")</x:f>
        <x:v>0.7925576533490001</x:v>
      </x:c>
      <x:c r="F5085" s="1" t="str">
        <x:v>get_fund_holders_f179dda76eb08583.json</x:v>
      </x:c>
      <x:c r="G5085" s="1" t="str">
        <x:v>get_fund_performance_5e3d2ca6a0b94a14.json</x:v>
      </x:c>
    </x:row>
    <x:row r="5086" ht="25" customHeight="1">
      <x:c r="A5086" s="1" t="str">
        <x:v>159629.SZ</x:v>
      </x:c>
      <x:c r="B5086" s="7" t="d">
        <x:v>2026-08-13T00:00:00.000Z</x:v>
      </x:c>
      <x:c r="C5086" s="8" t="n">
        <x:v>847252663</x:v>
      </x:c>
      <x:c r="D5086" s="9" t="n">
        <x:v>3.2238</x:v>
      </x:c>
      <x:c r="E5086" s="9" t="n">
        <x:f>IF(COUNT(C5086:D5086)=2,C5086*D5086/100000000,"n.a.")</x:f>
        <x:v>27.313731349794</x:v>
      </x:c>
      <x:c r="F5086" s="1" t="str">
        <x:v>get_fund_holders_f179dda76eb08583.json</x:v>
      </x:c>
      <x:c r="G5086" s="1" t="str">
        <x:v>get_fund_performance_5e3d2ca6a0b94a14.json</x:v>
      </x:c>
    </x:row>
    <x:row r="5087" ht="25" customHeight="1">
      <x:c r="A5087" s="1" t="str">
        <x:v>159633.SZ</x:v>
      </x:c>
      <x:c r="B5087" s="7" t="d">
        <x:v>2026-08-13T00:00:00.000Z</x:v>
      </x:c>
      <x:c r="C5087" s="8" t="n">
        <x:v>1094162658</x:v>
      </x:c>
      <x:c r="D5087" s="9" t="n">
        <x:v>3.295</x:v>
      </x:c>
      <x:c r="E5087" s="9" t="n">
        <x:f>IF(COUNT(C5087:D5087)=2,C5087*D5087/100000000,"n.a.")</x:f>
        <x:v>36.0526595811</x:v>
      </x:c>
      <x:c r="F5087" s="1" t="str">
        <x:v>get_fund_holders_b1bcc10cf247fe0e.json</x:v>
      </x:c>
      <x:c r="G5087" s="1" t="str">
        <x:v>get_fund_performance_fe8b8b7fac060e92.json</x:v>
      </x:c>
    </x:row>
    <x:row r="5088" ht="25" customHeight="1">
      <x:c r="A5088" s="1" t="str">
        <x:v>159673.SZ</x:v>
      </x:c>
      <x:c r="B5088" s="7" t="d">
        <x:v>2026-08-13T00:00:00.000Z</x:v>
      </x:c>
      <x:c r="C5088" s="8" t="n">
        <x:v>1771528385</x:v>
      </x:c>
      <x:c r="D5088" s="9" t="n">
        <x:v>1.3003</x:v>
      </x:c>
      <x:c r="E5088" s="9" t="n">
        <x:f>IF(COUNT(C5088:D5088)=2,C5088*D5088/100000000,"n.a.")</x:f>
        <x:v>23.035183590155</x:v>
      </x:c>
      <x:c r="F5088" s="1" t="str">
        <x:v>get_fund_holders_54c0e6c915f04eb3.json</x:v>
      </x:c>
      <x:c r="G5088" s="1" t="str">
        <x:v>get_fund_performance_ac29a0fc0dce02bd.json</x:v>
      </x:c>
    </x:row>
    <x:row r="5089" ht="25" customHeight="1">
      <x:c r="A5089" s="1" t="str">
        <x:v>159808.SZ</x:v>
      </x:c>
      <x:c r="B5089" s="7" t="d">
        <x:v>2026-08-13T00:00:00.000Z</x:v>
      </x:c>
      <x:c r="C5089" s="8" t="n">
        <x:v>49484790</x:v>
      </x:c>
      <x:c r="D5089" s="9" t="n">
        <x:v>1.3903</x:v>
      </x:c>
      <x:c r="E5089" s="9" t="n">
        <x:f>IF(COUNT(C5089:D5089)=2,C5089*D5089/100000000,"n.a.")</x:f>
        <x:v>0.68798703537</x:v>
      </x:c>
      <x:c r="F5089" s="1" t="str">
        <x:v>get_fund_holders_ff6b362789e6659c.json</x:v>
      </x:c>
      <x:c r="G5089" s="1" t="str">
        <x:v>get_fund_performance_48ac0f1946b59840.json</x:v>
      </x:c>
    </x:row>
    <x:row r="5090" ht="25" customHeight="1">
      <x:c r="A5090" s="1" t="str">
        <x:v>159810.SZ</x:v>
      </x:c>
      <x:c r="B5090" s="7" t="d">
        <x:v>2026-08-13T00:00:00.000Z</x:v>
      </x:c>
      <x:c r="C5090" s="8" t="n">
        <x:v>56475458</x:v>
      </x:c>
      <x:c r="D5090" s="9" t="n">
        <x:v>1.4442</x:v>
      </x:c>
      <x:c r="E5090" s="9" t="n">
        <x:f>IF(COUNT(C5090:D5090)=2,C5090*D5090/100000000,"n.a.")</x:f>
        <x:v>0.815618564436</x:v>
      </x:c>
      <x:c r="F5090" s="1" t="str">
        <x:v>get_fund_holders_9e62697c8172a908.json</x:v>
      </x:c>
      <x:c r="G5090" s="1" t="str">
        <x:v>get_fund_performance_48ac0f1946b59840.json</x:v>
      </x:c>
    </x:row>
    <x:row r="5091" ht="25" customHeight="1">
      <x:c r="A5091" s="1" t="str">
        <x:v>159820.SZ</x:v>
      </x:c>
      <x:c r="B5091" s="7" t="d">
        <x:v>2026-08-13T00:00:00.000Z</x:v>
      </x:c>
      <x:c r="C5091" s="8" t="n">
        <x:v>1361408470</x:v>
      </x:c>
      <x:c r="D5091" s="9" t="n">
        <x:v>1.3845</x:v>
      </x:c>
      <x:c r="E5091" s="9" t="n">
        <x:f>IF(COUNT(C5091:D5091)=2,C5091*D5091/100000000,"n.a.")</x:f>
        <x:v>18.84870026715</x:v>
      </x:c>
      <x:c r="F5091" s="1" t="str">
        <x:v>get_fund_holders_c5e285e8172e7221.json</x:v>
      </x:c>
      <x:c r="G5091" s="1" t="str">
        <x:v>get_fund_performance_f5b3631024a466d6.json</x:v>
      </x:c>
    </x:row>
    <x:row r="5092" ht="25" customHeight="1">
      <x:c r="A5092" s="1" t="str">
        <x:v>159821.SZ</x:v>
      </x:c>
      <x:c r="B5092" s="7" t="d">
        <x:v>2026-08-13T00:00:00.000Z</x:v>
      </x:c>
      <x:c r="C5092" s="8" t="n">
        <x:v>60720000</x:v>
      </x:c>
      <x:c r="D5092" s="9" t="n">
        <x:v>1.3515</x:v>
      </x:c>
      <x:c r="E5092" s="9" t="n">
        <x:f>IF(COUNT(C5092:D5092)=2,C5092*D5092/100000000,"n.a.")</x:f>
        <x:v>0.8206308</x:v>
      </x:c>
      <x:c r="F5092" s="1" t="str">
        <x:v>get_fund_holders_64d306ee9b66736e.json</x:v>
      </x:c>
      <x:c r="G5092" s="1" t="str">
        <x:v>get_fund_performance_c5d9d393f6ae77fe.json</x:v>
      </x:c>
    </x:row>
    <x:row r="5093" ht="25" customHeight="1">
      <x:c r="A5093" s="1" t="str">
        <x:v>159845.SZ</x:v>
      </x:c>
      <x:c r="B5093" s="7" t="d">
        <x:v>2026-08-13T00:00:00.000Z</x:v>
      </x:c>
      <x:c r="C5093" s="8" t="n">
        <x:v>2400425606</x:v>
      </x:c>
      <x:c r="D5093" s="9" t="n">
        <x:v>3.2096</x:v>
      </x:c>
      <x:c r="E5093" s="9" t="n">
        <x:f>IF(COUNT(C5093:D5093)=2,C5093*D5093/100000000,"n.a.")</x:f>
        <x:v>77.044060250176</x:v>
      </x:c>
      <x:c r="F5093" s="1" t="str">
        <x:v>get_fund_holders_219064ec1de19509.json</x:v>
      </x:c>
      <x:c r="G5093" s="1" t="str">
        <x:v>get_fund_performance_fe8b8b7fac060e92.json</x:v>
      </x:c>
    </x:row>
    <x:row r="5094" ht="25" customHeight="1">
      <x:c r="A5094" s="1" t="str">
        <x:v>159908.SZ</x:v>
      </x:c>
      <x:c r="B5094" s="7" t="d">
        <x:v>2026-08-13T00:00:00.000Z</x:v>
      </x:c>
      <x:c r="C5094" s="8" t="n">
        <x:v>314229029</x:v>
      </x:c>
      <x:c r="D5094" s="9" t="n">
        <x:v>3.3595</x:v>
      </x:c>
      <x:c r="E5094" s="9" t="n">
        <x:f>IF(COUNT(C5094:D5094)=2,C5094*D5094/100000000,"n.a.")</x:f>
        <x:v>10.556524229255</x:v>
      </x:c>
      <x:c r="F5094" s="1" t="str">
        <x:v>get_fund_holders_64d306ee9b66736e.json</x:v>
      </x:c>
      <x:c r="G5094" s="1" t="str">
        <x:v>get_fund_performance_c5d9d393f6ae77fe.json</x:v>
      </x:c>
    </x:row>
    <x:row r="5095" ht="25" customHeight="1">
      <x:c r="A5095" s="1" t="str">
        <x:v>159915.SZ</x:v>
      </x:c>
      <x:c r="B5095" s="7" t="d">
        <x:v>2026-08-13T00:00:00.000Z</x:v>
      </x:c>
      <x:c r="C5095" s="8" t="n">
        <x:v>17660454936</x:v>
      </x:c>
      <x:c r="D5095" s="9" t="n">
        <x:v>3.6054</x:v>
      </x:c>
      <x:c r="E5095" s="9" t="n">
        <x:f>IF(COUNT(C5095:D5095)=2,C5095*D5095/100000000,"n.a.")</x:f>
        <x:v>636.730042262544</x:v>
      </x:c>
      <x:c r="F5095" s="1" t="str">
        <x:v>get_fund_holders_46ece6ff109bcac5.json</x:v>
      </x:c>
      <x:c r="G5095" s="1" t="str">
        <x:v>get_fund_performance_48ac0f1946b59840.json</x:v>
      </x:c>
    </x:row>
    <x:row r="5096" ht="25" customHeight="1">
      <x:c r="A5096" s="1" t="str">
        <x:v>159919.SZ</x:v>
      </x:c>
      <x:c r="B5096" s="7" t="d">
        <x:v>2026-08-13T00:00:00.000Z</x:v>
      </x:c>
      <x:c r="C5096" s="8" t="n">
        <x:v>6235416676</x:v>
      </x:c>
      <x:c r="D5096" s="9" t="n">
        <x:v>4.9342</x:v>
      </x:c>
      <x:c r="E5096" s="9" t="n">
        <x:f>IF(COUNT(C5096:D5096)=2,C5096*D5096/100000000,"n.a.")</x:f>
        <x:v>307.66792962719194</x:v>
      </x:c>
      <x:c r="F5096" s="1" t="str">
        <x:v>get_fund_holders_54c0e6c915f04eb3.json</x:v>
      </x:c>
      <x:c r="G5096" s="1" t="str">
        <x:v>get_fund_performance_ac29a0fc0dce02bd.json</x:v>
      </x:c>
    </x:row>
    <x:row r="5097" ht="25" customHeight="1">
      <x:c r="A5097" s="1" t="str">
        <x:v>159922.SZ</x:v>
      </x:c>
      <x:c r="B5097" s="7" t="d">
        <x:v>2026-08-13T00:00:00.000Z</x:v>
      </x:c>
      <x:c r="C5097" s="8" t="n">
        <x:v>2734676765</x:v>
      </x:c>
      <x:c r="D5097" s="9" t="n">
        <x:v>3.2388</x:v>
      </x:c>
      <x:c r="E5097" s="9" t="n">
        <x:f>IF(COUNT(C5097:D5097)=2,C5097*D5097/100000000,"n.a.")</x:f>
        <x:v>88.57071106482</x:v>
      </x:c>
      <x:c r="F5097" s="1" t="str">
        <x:v>get_fund_holders_f8b20f7f721ba89a.json</x:v>
      </x:c>
      <x:c r="G5097" s="1" t="str">
        <x:v>get_fund_performance_67b0fc66ee0fb86b.json</x:v>
      </x:c>
    </x:row>
    <x:row r="5098" ht="25" customHeight="1">
      <x:c r="A5098" s="1" t="str">
        <x:v>159925.SZ</x:v>
      </x:c>
      <x:c r="B5098" s="7" t="d">
        <x:v>2026-08-13T00:00:00.000Z</x:v>
      </x:c>
      <x:c r="C5098" s="8" t="n">
        <x:v>583520856</x:v>
      </x:c>
      <x:c r="D5098" s="9" t="n">
        <x:v>4.7936</x:v>
      </x:c>
      <x:c r="E5098" s="9" t="n">
        <x:f>IF(COUNT(C5098:D5098)=2,C5098*D5098/100000000,"n.a.")</x:f>
        <x:v>27.971655753215998</x:v>
      </x:c>
      <x:c r="F5098" s="1" t="str">
        <x:v>get_fund_holders_c503524fd4ff9b5f.json</x:v>
      </x:c>
      <x:c r="G5098" s="1" t="str">
        <x:v>get_fund_performance_9f1e6670c3624009.json</x:v>
      </x:c>
    </x:row>
    <x:row r="5099" ht="25" customHeight="1">
      <x:c r="A5099" s="1" t="str">
        <x:v>159935.SZ</x:v>
      </x:c>
      <x:c r="B5099" s="7" t="d">
        <x:v>2026-08-13T00:00:00.000Z</x:v>
      </x:c>
      <x:c r="C5099" s="8" t="n">
        <x:v>26572956</x:v>
      </x:c>
      <x:c r="D5099" s="9" t="n">
        <x:v>2.516</x:v>
      </x:c>
      <x:c r="E5099" s="9" t="n">
        <x:f>IF(COUNT(C5099:D5099)=2,C5099*D5099/100000000,"n.a.")</x:f>
        <x:v>0.66857557296</x:v>
      </x:c>
      <x:c r="F5099" s="1" t="str">
        <x:v>get_fund_holders_f8b20f7f721ba89a.json</x:v>
      </x:c>
      <x:c r="G5099" s="1" t="str">
        <x:v>get_fund_performance_67b0fc66ee0fb86b.json</x:v>
      </x:c>
    </x:row>
    <x:row r="5100" ht="25" customHeight="1">
      <x:c r="A5100" s="1" t="str">
        <x:v>159948.SZ</x:v>
      </x:c>
      <x:c r="B5100" s="7" t="d">
        <x:v>2026-08-13T00:00:00.000Z</x:v>
      </x:c>
      <x:c r="C5100" s="8" t="n">
        <x:v>1168697720</x:v>
      </x:c>
      <x:c r="D5100" s="9" t="n">
        <x:v>3.9808</x:v>
      </x:c>
      <x:c r="E5100" s="9" t="n">
        <x:f>IF(COUNT(C5100:D5100)=2,C5100*D5100/100000000,"n.a.")</x:f>
        <x:v>46.52351883776</x:v>
      </x:c>
      <x:c r="F5100" s="1" t="str">
        <x:v>get_fund_holders_64d306ee9b66736e.json</x:v>
      </x:c>
      <x:c r="G5100" s="1" t="str">
        <x:v>get_fund_performance_c5d9d393f6ae77fe.json</x:v>
      </x:c>
    </x:row>
    <x:row r="5101" ht="25" customHeight="1">
      <x:c r="A5101" s="1" t="str">
        <x:v>159952.SZ</x:v>
      </x:c>
      <x:c r="B5101" s="7" t="d">
        <x:v>2026-08-13T00:00:00.000Z</x:v>
      </x:c>
      <x:c r="C5101" s="8" t="n">
        <x:v>5364684929</x:v>
      </x:c>
      <x:c r="D5101" s="9" t="n">
        <x:v>2.1894</x:v>
      </x:c>
      <x:c r="E5101" s="9" t="n">
        <x:f>IF(COUNT(C5101:D5101)=2,C5101*D5101/100000000,"n.a.")</x:f>
        <x:v>117.454411835526</x:v>
      </x:c>
      <x:c r="F5101" s="1" t="str">
        <x:v>get_fund_holders_64d306ee9b66736e.json</x:v>
      </x:c>
      <x:c r="G5101" s="1" t="str">
        <x:v>get_fund_performance_c5d9d393f6ae77fe.json</x:v>
      </x:c>
    </x:row>
    <x:row r="5102" ht="25" customHeight="1">
      <x:c r="A5102" s="1" t="str">
        <x:v>159956.SZ</x:v>
      </x:c>
      <x:c r="B5102" s="7" t="d">
        <x:v>2026-08-13T00:00:00.000Z</x:v>
      </x:c>
      <x:c r="C5102" s="8" t="n">
        <x:v>46978674</x:v>
      </x:c>
      <x:c r="D5102" s="9" t="n">
        <x:v>2.2825</x:v>
      </x:c>
      <x:c r="E5102" s="9" t="n">
        <x:f>IF(COUNT(C5102:D5102)=2,C5102*D5102/100000000,"n.a.")</x:f>
        <x:v>1.0722882340500002</x:v>
      </x:c>
      <x:c r="F5102" s="1" t="str">
        <x:v>get_fund_holders_64d306ee9b66736e.json</x:v>
      </x:c>
      <x:c r="G5102" s="1" t="str">
        <x:v>get_fund_performance_c5d9d393f6ae77fe.json</x:v>
      </x:c>
    </x:row>
    <x:row r="5103" ht="25" customHeight="1">
      <x:c r="A5103" s="1" t="str">
        <x:v>159957.SZ</x:v>
      </x:c>
      <x:c r="B5103" s="7" t="d">
        <x:v>2026-08-13T00:00:00.000Z</x:v>
      </x:c>
      <x:c r="C5103" s="8" t="n">
        <x:v>1161784560</x:v>
      </x:c>
      <x:c r="D5103" s="9" t="n">
        <x:v>2.3616</x:v>
      </x:c>
      <x:c r="E5103" s="9" t="n">
        <x:f>IF(COUNT(C5103:D5103)=2,C5103*D5103/100000000,"n.a.")</x:f>
        <x:v>27.436704168960002</x:v>
      </x:c>
      <x:c r="F5103" s="1" t="str">
        <x:v>get_fund_holders_46342324345ba8d9.json</x:v>
      </x:c>
      <x:c r="G5103" s="1" t="str">
        <x:v>get_fund_performance_48ac0f1946b59840.json</x:v>
      </x:c>
    </x:row>
    <x:row r="5104" ht="25" customHeight="1">
      <x:c r="A5104" s="1" t="str">
        <x:v>159958.SZ</x:v>
      </x:c>
      <x:c r="B5104" s="7" t="d">
        <x:v>2026-08-13T00:00:00.000Z</x:v>
      </x:c>
      <x:c r="C5104" s="8" t="n">
        <x:v>231511448</x:v>
      </x:c>
      <x:c r="D5104" s="9" t="n">
        <x:v>2.178</x:v>
      </x:c>
      <x:c r="E5104" s="9" t="n">
        <x:f>IF(COUNT(C5104:D5104)=2,C5104*D5104/100000000,"n.a.")</x:f>
        <x:v>5.0423193374399995</x:v>
      </x:c>
      <x:c r="F5104" s="1" t="str">
        <x:v>get_fund_holders_64d306ee9b66736e.json</x:v>
      </x:c>
      <x:c r="G5104" s="1" t="str">
        <x:v>get_fund_performance_c5d9d393f6ae77fe.json</x:v>
      </x:c>
    </x:row>
    <x:row r="5105" ht="25" customHeight="1">
      <x:c r="A5105" s="1" t="str">
        <x:v>159964.SZ</x:v>
      </x:c>
      <x:c r="B5105" s="7" t="d">
        <x:v>2026-08-13T00:00:00.000Z</x:v>
      </x:c>
      <x:c r="C5105" s="8" t="n">
        <x:v>165481881</x:v>
      </x:c>
      <x:c r="D5105" s="9" t="n">
        <x:v>2.3569</x:v>
      </x:c>
      <x:c r="E5105" s="9" t="n">
        <x:f>IF(COUNT(C5105:D5105)=2,C5105*D5105/100000000,"n.a.")</x:f>
        <x:v>3.9002424532889997</x:v>
      </x:c>
      <x:c r="F5105" s="1" t="str">
        <x:v>get_fund_holders_4595598352e72410.json</x:v>
      </x:c>
      <x:c r="G5105" s="1" t="str">
        <x:v>get_fund_performance_48ac0f1946b59840.json</x:v>
      </x:c>
    </x:row>
    <x:row r="5106" ht="25" customHeight="1">
      <x:c r="A5106" s="1" t="str">
        <x:v>159968.SZ</x:v>
      </x:c>
      <x:c r="B5106" s="7" t="d">
        <x:v>2026-08-13T00:00:00.000Z</x:v>
      </x:c>
      <x:c r="C5106" s="8" t="n">
        <x:v>64895098</x:v>
      </x:c>
      <x:c r="D5106" s="9" t="n">
        <x:v>10.4313</x:v>
      </x:c>
      <x:c r="E5106" s="9" t="n">
        <x:f>IF(COUNT(C5106:D5106)=2,C5106*D5106/100000000,"n.a.")</x:f>
        <x:v>6.769402357674</x:v>
      </x:c>
      <x:c r="F5106" s="1" t="str">
        <x:v>get_fund_holders_2c976ed854f11c7d.json</x:v>
      </x:c>
      <x:c r="G5106" s="1" t="str">
        <x:v>get_fund_performance_f5b3631024a466d6.json</x:v>
      </x:c>
    </x:row>
    <x:row r="5107" ht="25" customHeight="1">
      <x:c r="A5107" s="1" t="str">
        <x:v>159971.SZ</x:v>
      </x:c>
      <x:c r="B5107" s="7" t="d">
        <x:v>2026-08-13T00:00:00.000Z</x:v>
      </x:c>
      <x:c r="C5107" s="8" t="n">
        <x:v>1588020288</x:v>
      </x:c>
      <x:c r="D5107" s="9" t="n">
        <x:v>1.2536</x:v>
      </x:c>
      <x:c r="E5107" s="9" t="n">
        <x:f>IF(COUNT(C5107:D5107)=2,C5107*D5107/100000000,"n.a.")</x:f>
        <x:v>19.907422330368</x:v>
      </x:c>
      <x:c r="F5107" s="1" t="str">
        <x:v>get_fund_holders_ad2b73b2c30e829b.json</x:v>
      </x:c>
      <x:c r="G5107" s="1" t="str">
        <x:v>get_fund_performance_48ac0f1946b59840.json</x:v>
      </x:c>
    </x:row>
    <x:row r="5108" ht="25" customHeight="1">
      <x:c r="A5108" s="1" t="str">
        <x:v>159977.SZ</x:v>
      </x:c>
      <x:c r="B5108" s="7" t="d">
        <x:v>2026-08-13T00:00:00.000Z</x:v>
      </x:c>
      <x:c r="C5108" s="8" t="n">
        <x:v>3487872820</x:v>
      </x:c>
      <x:c r="D5108" s="9" t="n">
        <x:v>1.8705</x:v>
      </x:c>
      <x:c r="E5108" s="9" t="n">
        <x:f>IF(COUNT(C5108:D5108)=2,C5108*D5108/100000000,"n.a.")</x:f>
        <x:v>65.2406610981</x:v>
      </x:c>
      <x:c r="F5108" s="1" t="str">
        <x:v>get_fund_holders_64d306ee9b66736e.json</x:v>
      </x:c>
      <x:c r="G5108" s="1" t="str">
        <x:v>get_fund_performance_c5d9d393f6ae77fe.json</x:v>
      </x:c>
    </x:row>
    <x:row r="5109" ht="25" customHeight="1">
      <x:c r="A5109" s="1" t="str">
        <x:v>159982.SZ</x:v>
      </x:c>
      <x:c r="B5109" s="7" t="d">
        <x:v>2026-08-13T00:00:00.000Z</x:v>
      </x:c>
      <x:c r="C5109" s="8" t="n">
        <x:v>204211253</x:v>
      </x:c>
      <x:c r="D5109" s="9" t="n">
        <x:v>2.144</x:v>
      </x:c>
      <x:c r="E5109" s="9" t="n">
        <x:f>IF(COUNT(C5109:D5109)=2,C5109*D5109/100000000,"n.a.")</x:f>
        <x:v>4.37828926432</x:v>
      </x:c>
      <x:c r="F5109" s="1" t="str">
        <x:v>get_fund_holders_5afc23f4e137d08d.json</x:v>
      </x:c>
      <x:c r="G5109" s="1" t="str">
        <x:v>get_fund_performance_fe8b8b7fac060e92.json</x:v>
      </x:c>
    </x:row>
    <x:row r="5110" ht="25" customHeight="1">
      <x:c r="A5110" s="1" t="str">
        <x:v>510300.SH</x:v>
      </x:c>
      <x:c r="B5110" s="7" t="d">
        <x:v>2026-08-13T00:00:00.000Z</x:v>
      </x:c>
      <x:c r="C5110" s="8" t="n">
        <x:v>23678587700</x:v>
      </x:c>
      <x:c r="D5110" s="9" t="n">
        <x:v>4.7267</x:v>
      </x:c>
      <x:c r="E5110" s="9" t="n">
        <x:f>IF(COUNT(C5110:D5110)=2,C5110*D5110/100000000,"n.a.")</x:f>
        <x:v>1119.2158048159</x:v>
      </x:c>
      <x:c r="F5110" s="1" t="str">
        <x:v>get_fund_holders_d9010c320879a954.json</x:v>
      </x:c>
      <x:c r="G5110" s="1" t="str">
        <x:v>get_fund_performance_9f1e6670c3624009.json</x:v>
      </x:c>
    </x:row>
    <x:row r="5111" ht="25" customHeight="1">
      <x:c r="A5111" s="1" t="str">
        <x:v>510310.SH</x:v>
      </x:c>
      <x:c r="B5111" s="7" t="d">
        <x:v>2026-08-13T00:00:00.000Z</x:v>
      </x:c>
      <x:c r="C5111" s="8" t="n">
        <x:v>11375744000</x:v>
      </x:c>
      <x:c r="D5111" s="9" t="n">
        <x:v>4.5884</x:v>
      </x:c>
      <x:c r="E5111" s="9" t="n">
        <x:f>IF(COUNT(C5111:D5111)=2,C5111*D5111/100000000,"n.a.")</x:f>
        <x:v>521.964637696</x:v>
      </x:c>
      <x:c r="F5111" s="1" t="str">
        <x:v>get_fund_holders_f8b20f7f721ba89a.json</x:v>
      </x:c>
      <x:c r="G5111" s="1" t="str">
        <x:v>get_fund_performance_67b0fc66ee0fb86b.json</x:v>
      </x:c>
    </x:row>
    <x:row r="5112" ht="25" customHeight="1">
      <x:c r="A5112" s="1" t="str">
        <x:v>510320.SH</x:v>
      </x:c>
      <x:c r="B5112" s="7" t="d">
        <x:v>2026-08-13T00:00:00.000Z</x:v>
      </x:c>
      <x:c r="C5112" s="8" t="n">
        <x:v>628068500</x:v>
      </x:c>
      <x:c r="D5112" s="9" t="n">
        <x:v>1.2702</x:v>
      </x:c>
      <x:c r="E5112" s="9" t="n">
        <x:f>IF(COUNT(C5112:D5112)=2,C5112*D5112/100000000,"n.a.")</x:f>
        <x:v>7.977726087000001</x:v>
      </x:c>
      <x:c r="F5112" s="1" t="str">
        <x:v>get_fund_holders_54c0e6c915f04eb3.json</x:v>
      </x:c>
      <x:c r="G5112" s="1" t="str">
        <x:v>get_fund_performance_ac29a0fc0dce02bd.json</x:v>
      </x:c>
    </x:row>
    <x:row r="5113" ht="25" customHeight="1">
      <x:c r="A5113" s="1" t="str">
        <x:v>510330.SH</x:v>
      </x:c>
      <x:c r="B5113" s="7" t="d">
        <x:v>2026-08-13T00:00:00.000Z</x:v>
      </x:c>
      <x:c r="C5113" s="8" t="n">
        <x:v>8599749800</x:v>
      </x:c>
      <x:c r="D5113" s="9" t="n">
        <x:v>4.9274</x:v>
      </x:c>
      <x:c r="E5113" s="9" t="n">
        <x:f>IF(COUNT(C5113:D5113)=2,C5113*D5113/100000000,"n.a.")</x:f>
        <x:v>423.7440716452</x:v>
      </x:c>
      <x:c r="F5113" s="1" t="str">
        <x:v>get_fund_holders_54c0e6c915f04eb3.json</x:v>
      </x:c>
      <x:c r="G5113" s="1" t="str">
        <x:v>get_fund_performance_ac29a0fc0dce02bd.json</x:v>
      </x:c>
    </x:row>
    <x:row r="5114" ht="25" customHeight="1">
      <x:c r="A5114" s="1" t="str">
        <x:v>510350.SH</x:v>
      </x:c>
      <x:c r="B5114" s="7" t="d">
        <x:v>2026-08-13T00:00:00.000Z</x:v>
      </x:c>
      <x:c r="C5114" s="8" t="n">
        <x:v>678714700</x:v>
      </x:c>
      <x:c r="D5114" s="9" t="n">
        <x:v>4.9679</x:v>
      </x:c>
      <x:c r="E5114" s="9" t="n">
        <x:f>IF(COUNT(C5114:D5114)=2,C5114*D5114/100000000,"n.a.")</x:f>
        <x:v>33.7178675813</x:v>
      </x:c>
      <x:c r="F5114" s="1" t="str">
        <x:v>get_fund_holders_9249c2eeff31de5a.json</x:v>
      </x:c>
      <x:c r="G5114" s="1" t="str">
        <x:v>get_fund_performance_9f1e6670c3624009.json</x:v>
      </x:c>
    </x:row>
    <x:row r="5115" ht="25" customHeight="1">
      <x:c r="A5115" s="1" t="str">
        <x:v>510360.SH</x:v>
      </x:c>
      <x:c r="B5115" s="7" t="d">
        <x:v>2026-08-13T00:00:00.000Z</x:v>
      </x:c>
      <x:c r="C5115" s="8" t="n">
        <x:v>1763381200</x:v>
      </x:c>
      <x:c r="D5115" s="9" t="n">
        <x:v>1.8058</x:v>
      </x:c>
      <x:c r="E5115" s="9" t="n">
        <x:f>IF(COUNT(C5115:D5115)=2,C5115*D5115/100000000,"n.a.")</x:f>
        <x:v>31.8431377096</x:v>
      </x:c>
      <x:c r="F5115" s="1" t="str">
        <x:v>get_fund_holders_54c0e6c915f04eb3.json</x:v>
      </x:c>
      <x:c r="G5115" s="1" t="str">
        <x:v>get_fund_performance_ac29a0fc0dce02bd.json</x:v>
      </x:c>
    </x:row>
    <x:row r="5116" ht="25" customHeight="1">
      <x:c r="A5116" s="1" t="str">
        <x:v>510370.SH</x:v>
      </x:c>
      <x:c r="B5116" s="7" t="d">
        <x:v>2026-08-13T00:00:00.000Z</x:v>
      </x:c>
      <x:c r="C5116" s="8" t="n">
        <x:v>87258100</x:v>
      </x:c>
      <x:c r="D5116" s="9" t="n">
        <x:v>1.0479</x:v>
      </x:c>
      <x:c r="E5116" s="9" t="n">
        <x:f>IF(COUNT(C5116:D5116)=2,C5116*D5116/100000000,"n.a.")</x:f>
        <x:v>0.9143776299</x:v>
      </x:c>
      <x:c r="F5116" s="1" t="str">
        <x:v>get_fund_holders_54c0e6c915f04eb3.json</x:v>
      </x:c>
      <x:c r="G5116" s="1" t="str">
        <x:v>get_fund_performance_ac29a0fc0dce02bd.json</x:v>
      </x:c>
    </x:row>
    <x:row r="5117" ht="25" customHeight="1">
      <x:c r="A5117" s="1" t="str">
        <x:v>510380.SH</x:v>
      </x:c>
      <x:c r="B5117" s="7" t="d">
        <x:v>2026-08-13T00:00:00.000Z</x:v>
      </x:c>
      <x:c r="C5117" s="8" t="n">
        <x:v>1464802400</x:v>
      </x:c>
      <x:c r="D5117" s="9" t="n">
        <x:v>1.4071</x:v>
      </x:c>
      <x:c r="E5117" s="9" t="n">
        <x:f>IF(COUNT(C5117:D5117)=2,C5117*D5117/100000000,"n.a.")</x:f>
        <x:v>20.6112345704</x:v>
      </x:c>
      <x:c r="F5117" s="1" t="str">
        <x:v>get_fund_holders_fdd358e9b46e7091.json</x:v>
      </x:c>
      <x:c r="G5117" s="1" t="str">
        <x:v>get_fund_performance_9f1e6670c3624009.json</x:v>
      </x:c>
    </x:row>
    <x:row r="5118" ht="25" customHeight="1">
      <x:c r="A5118" s="1" t="str">
        <x:v>510390.SH</x:v>
      </x:c>
      <x:c r="B5118" s="7" t="d">
        <x:v>2026-08-13T00:00:00.000Z</x:v>
      </x:c>
      <x:c r="C5118" s="8" t="n">
        <x:v>140150000</x:v>
      </x:c>
      <x:c r="D5118" s="9" t="n">
        <x:v>5.3475</x:v>
      </x:c>
      <x:c r="E5118" s="9" t="n">
        <x:f>IF(COUNT(C5118:D5118)=2,C5118*D5118/100000000,"n.a.")</x:f>
        <x:v>7.49452125</x:v>
      </x:c>
      <x:c r="F5118" s="1" t="str">
        <x:v>get_fund_holders_f8b20f7f721ba89a.json</x:v>
      </x:c>
      <x:c r="G5118" s="1" t="str">
        <x:v>get_fund_performance_67b0fc66ee0fb86b.json</x:v>
      </x:c>
    </x:row>
    <x:row r="5119" ht="25" customHeight="1">
      <x:c r="A5119" s="1" t="str">
        <x:v>510500.SH</x:v>
      </x:c>
      <x:c r="B5119" s="7" t="d">
        <x:v>2026-08-13T00:00:00.000Z</x:v>
      </x:c>
      <x:c r="C5119" s="8" t="n">
        <x:v>5153368600</x:v>
      </x:c>
      <x:c r="D5119" s="9" t="n">
        <x:v>7.9847</x:v>
      </x:c>
      <x:c r="E5119" s="9" t="n">
        <x:f>IF(COUNT(C5119:D5119)=2,C5119*D5119/100000000,"n.a.")</x:f>
        <x:v>411.4810226042</x:v>
      </x:c>
      <x:c r="F5119" s="1" t="str">
        <x:v>get_fund_holders_34487262121a0037.json</x:v>
      </x:c>
      <x:c r="G5119" s="1" t="str">
        <x:v>get_fund_performance_f5b3631024a466d6.json</x:v>
      </x:c>
    </x:row>
    <x:row r="5120" ht="25" customHeight="1">
      <x:c r="A5120" s="1" t="str">
        <x:v>510510.SH</x:v>
      </x:c>
      <x:c r="B5120" s="7" t="d">
        <x:v>2026-08-13T00:00:00.000Z</x:v>
      </x:c>
      <x:c r="C5120" s="8" t="n">
        <x:v>851038300</x:v>
      </x:c>
      <x:c r="D5120" s="9" t="n">
        <x:v>2.5879</x:v>
      </x:c>
      <x:c r="E5120" s="9" t="n">
        <x:f>IF(COUNT(C5120:D5120)=2,C5120*D5120/100000000,"n.a.")</x:f>
        <x:v>22.024020165699998</x:v>
      </x:c>
      <x:c r="F5120" s="1" t="str">
        <x:v>get_fund_holders_b488614850607402.json</x:v>
      </x:c>
      <x:c r="G5120" s="1" t="str">
        <x:v>get_fund_performance_fe8b8b7fac060e92.json</x:v>
      </x:c>
    </x:row>
    <x:row r="5121" ht="25" customHeight="1">
      <x:c r="A5121" s="1" t="str">
        <x:v>510530.SH</x:v>
      </x:c>
      <x:c r="B5121" s="7" t="d">
        <x:v>2026-08-13T00:00:00.000Z</x:v>
      </x:c>
      <x:c r="C5121" s="8" t="n">
        <x:v>48479400</x:v>
      </x:c>
      <x:c r="D5121" s="9" t="n">
        <x:v>8.9598</x:v>
      </x:c>
      <x:c r="E5121" s="9" t="n">
        <x:f>IF(COUNT(C5121:D5121)=2,C5121*D5121/100000000,"n.a.")</x:f>
        <x:v>4.3436572812</x:v>
      </x:c>
      <x:c r="F5121" s="1" t="str">
        <x:v>get_fund_holders_f8b20f7f721ba89a.json</x:v>
      </x:c>
      <x:c r="G5121" s="1" t="str">
        <x:v>get_fund_performance_67b0fc66ee0fb86b.json</x:v>
      </x:c>
    </x:row>
    <x:row r="5122" ht="25" customHeight="1">
      <x:c r="A5122" s="1" t="str">
        <x:v>510550.SH</x:v>
      </x:c>
      <x:c r="B5122" s="7" t="d">
        <x:v>2026-08-13T00:00:00.000Z</x:v>
      </x:c>
      <x:c r="C5122" s="8" t="n">
        <x:v>23743300</x:v>
      </x:c>
      <x:c r="D5122" s="9" t="n">
        <x:v>2.0511</x:v>
      </x:c>
      <x:c r="E5122" s="9" t="n">
        <x:f>IF(COUNT(C5122:D5122)=2,C5122*D5122/100000000,"n.a.")</x:f>
        <x:v>0.48699882629999997</x:v>
      </x:c>
      <x:c r="F5122" s="1" t="str">
        <x:v>get_fund_holders_ddb3030c8817042d.json</x:v>
      </x:c>
      <x:c r="G5122" s="1" t="str">
        <x:v>get_fund_performance_f5b3631024a466d6.json</x:v>
      </x:c>
    </x:row>
    <x:row r="5123" ht="25" customHeight="1">
      <x:c r="A5123" s="1" t="str">
        <x:v>510560.SH</x:v>
      </x:c>
      <x:c r="B5123" s="7" t="d">
        <x:v>2026-08-13T00:00:00.000Z</x:v>
      </x:c>
      <x:c r="C5123" s="8" t="n">
        <x:v>52318700</x:v>
      </x:c>
      <x:c r="D5123" s="9" t="n">
        <x:v>2.0033</x:v>
      </x:c>
      <x:c r="E5123" s="9" t="n">
        <x:f>IF(COUNT(C5123:D5123)=2,C5123*D5123/100000000,"n.a.")</x:f>
        <x:v>1.0481005171</x:v>
      </x:c>
      <x:c r="F5123" s="1" t="str">
        <x:v>get_fund_holders_4c2eeb24907192da.json</x:v>
      </x:c>
      <x:c r="G5123" s="1" t="str">
        <x:v>get_fund_performance_fe8b8b7fac060e92.json</x:v>
      </x:c>
    </x:row>
    <x:row r="5124" ht="25" customHeight="1">
      <x:c r="A5124" s="1" t="str">
        <x:v>510570.SH</x:v>
      </x:c>
      <x:c r="B5124" s="7" t="d">
        <x:v>2026-08-13T00:00:00.000Z</x:v>
      </x:c>
      <x:c r="C5124" s="8" t="n">
        <x:v>33060600</x:v>
      </x:c>
      <x:c r="D5124" s="9" t="n">
        <x:v>1.2562</x:v>
      </x:c>
      <x:c r="E5124" s="9" t="n">
        <x:f>IF(COUNT(C5124:D5124)=2,C5124*D5124/100000000,"n.a.")</x:f>
        <x:v>0.4153072572</x:v>
      </x:c>
      <x:c r="F5124" s="1" t="str">
        <x:v>get_fund_holders_bd3a5cd7a6ae8edd.json</x:v>
      </x:c>
      <x:c r="G5124" s="1" t="str">
        <x:v>get_fund_performance_fe8b8b7fac060e92.json</x:v>
      </x:c>
    </x:row>
    <x:row r="5125" ht="25" customHeight="1">
      <x:c r="A5125" s="1" t="str">
        <x:v>510580.SH</x:v>
      </x:c>
      <x:c r="B5125" s="7" t="d">
        <x:v>2026-08-13T00:00:00.000Z</x:v>
      </x:c>
      <x:c r="C5125" s="8" t="n">
        <x:v>1126168300</x:v>
      </x:c>
      <x:c r="D5125" s="9" t="n">
        <x:v>4.1976</x:v>
      </x:c>
      <x:c r="E5125" s="9" t="n">
        <x:f>IF(COUNT(C5125:D5125)=2,C5125*D5125/100000000,"n.a.")</x:f>
        <x:v>47.27204056080001</x:v>
      </x:c>
      <x:c r="F5125" s="1" t="str">
        <x:v>get_fund_holders_f8b20f7f721ba89a.json</x:v>
      </x:c>
      <x:c r="G5125" s="1" t="str">
        <x:v>get_fund_performance_67b0fc66ee0fb86b.json</x:v>
      </x:c>
    </x:row>
    <x:row r="5126" ht="25" customHeight="1">
      <x:c r="A5126" s="1" t="str">
        <x:v>510590.SH</x:v>
      </x:c>
      <x:c r="B5126" s="7" t="d">
        <x:v>2026-08-13T00:00:00.000Z</x:v>
      </x:c>
      <x:c r="C5126" s="8" t="n">
        <x:v>122386100</x:v>
      </x:c>
      <x:c r="D5126" s="9" t="n">
        <x:v>8.668</x:v>
      </x:c>
      <x:c r="E5126" s="9" t="n">
        <x:f>IF(COUNT(C5126:D5126)=2,C5126*D5126/100000000,"n.a.")</x:f>
        <x:v>10.608427147999999</x:v>
      </x:c>
      <x:c r="F5126" s="1" t="str">
        <x:v>get_fund_holders_7464d4c6ea1091a0.json</x:v>
      </x:c>
      <x:c r="G5126" s="1" t="str">
        <x:v>get_fund_performance_f5b3631024a466d6.json</x:v>
      </x:c>
    </x:row>
    <x:row r="5127" ht="25" customHeight="1">
      <x:c r="A5127" s="1" t="str">
        <x:v>512100.SH</x:v>
      </x:c>
      <x:c r="B5127" s="7" t="d">
        <x:v>2026-08-13T00:00:00.000Z</x:v>
      </x:c>
      <x:c r="C5127" s="8" t="n">
        <x:v>6887217600</x:v>
      </x:c>
      <x:c r="D5127" s="9" t="n">
        <x:v>3.1271</x:v>
      </x:c>
      <x:c r="E5127" s="9" t="n">
        <x:f>IF(COUNT(C5127:D5127)=2,C5127*D5127/100000000,"n.a.")</x:f>
        <x:v>215.3701815696</x:v>
      </x:c>
      <x:c r="F5127" s="1" t="str">
        <x:v>get_fund_holders_f179dda76eb08583.json</x:v>
      </x:c>
      <x:c r="G5127" s="1" t="str">
        <x:v>get_fund_performance_5e3d2ca6a0b94a14.json</x:v>
      </x:c>
    </x:row>
    <x:row r="5128" ht="25" customHeight="1">
      <x:c r="A5128" s="1" t="str">
        <x:v>512500.SH</x:v>
      </x:c>
      <x:c r="B5128" s="7" t="d">
        <x:v>2026-08-13T00:00:00.000Z</x:v>
      </x:c>
      <x:c r="C5128" s="8" t="n">
        <x:v>1866408800</x:v>
      </x:c>
      <x:c r="D5128" s="9" t="n">
        <x:v>4.5159</x:v>
      </x:c>
      <x:c r="E5128" s="9" t="n">
        <x:f>IF(COUNT(C5128:D5128)=2,C5128*D5128/100000000,"n.a.")</x:f>
        <x:v>84.2851549992</x:v>
      </x:c>
      <x:c r="F5128" s="1" t="str">
        <x:v>get_fund_holders_b14adc0e1d2b752d.json</x:v>
      </x:c>
      <x:c r="G5128" s="1" t="str">
        <x:v>get_fund_performance_f5b3631024a466d6.json</x:v>
      </x:c>
    </x:row>
    <x:row r="5129" ht="25" customHeight="1">
      <x:c r="A5129" s="1" t="str">
        <x:v>512510.SH</x:v>
      </x:c>
      <x:c r="B5129" s="7" t="d">
        <x:v>2026-08-13T00:00:00.000Z</x:v>
      </x:c>
      <x:c r="C5129" s="8" t="n">
        <x:v>439429800</x:v>
      </x:c>
      <x:c r="D5129" s="9" t="n">
        <x:v>2.3917</x:v>
      </x:c>
      <x:c r="E5129" s="9" t="n">
        <x:f>IF(COUNT(C5129:D5129)=2,C5129*D5129/100000000,"n.a.")</x:f>
        <x:v>10.509842526600002</x:v>
      </x:c>
      <x:c r="F5129" s="1" t="str">
        <x:v>get_fund_holders_7768a01bf3b793fd.json</x:v>
      </x:c>
      <x:c r="G5129" s="1" t="str">
        <x:v>get_fund_performance_fe8b8b7fac060e92.json</x:v>
      </x:c>
    </x:row>
    <x:row r="5130" ht="25" customHeight="1">
      <x:c r="A5130" s="1" t="str">
        <x:v>515130.SH</x:v>
      </x:c>
      <x:c r="B5130" s="7" t="d">
        <x:v>2026-08-13T00:00:00.000Z</x:v>
      </x:c>
      <x:c r="C5130" s="8" t="n">
        <x:v>88463200</x:v>
      </x:c>
      <x:c r="D5130" s="9" t="n">
        <x:v>1.5606</x:v>
      </x:c>
      <x:c r="E5130" s="9" t="n">
        <x:f>IF(COUNT(C5130:D5130)=2,C5130*D5130/100000000,"n.a.")</x:f>
        <x:v>1.3805566991999998</x:v>
      </x:c>
      <x:c r="F5130" s="1" t="str">
        <x:v>get_fund_holders_f8b20f7f721ba89a.json</x:v>
      </x:c>
      <x:c r="G5130" s="1" t="str">
        <x:v>get_fund_performance_67b0fc66ee0fb86b.json</x:v>
      </x:c>
    </x:row>
    <x:row r="5131" ht="25" customHeight="1">
      <x:c r="A5131" s="1" t="str">
        <x:v>515190.SH</x:v>
      </x:c>
      <x:c r="B5131" s="7" t="d">
        <x:v>2026-08-13T00:00:00.000Z</x:v>
      </x:c>
      <x:c r="C5131" s="8" t="n">
        <x:v>293466100</x:v>
      </x:c>
      <x:c r="D5131" s="9" t="n">
        <x:v>1.6776</x:v>
      </x:c>
      <x:c r="E5131" s="9" t="n">
        <x:f>IF(COUNT(C5131:D5131)=2,C5131*D5131/100000000,"n.a.")</x:f>
        <x:v>4.9231872936</x:v>
      </x:c>
      <x:c r="F5131" s="1" t="str">
        <x:v>get_fund_holders_9e68f658a4678339.json</x:v>
      </x:c>
      <x:c r="G5131" s="1" t="str">
        <x:v>get_fund_performance_f5b3631024a466d6.json</x:v>
      </x:c>
    </x:row>
    <x:row r="5132" ht="25" customHeight="1">
      <x:c r="A5132" s="1" t="str">
        <x:v>515310.SH</x:v>
      </x:c>
      <x:c r="B5132" s="7" t="d">
        <x:v>2026-08-13T00:00:00.000Z</x:v>
      </x:c>
      <x:c r="C5132" s="8" t="n">
        <x:v>318111200</x:v>
      </x:c>
      <x:c r="D5132" s="9" t="n">
        <x:v>1.4043</x:v>
      </x:c>
      <x:c r="E5132" s="9" t="n">
        <x:f>IF(COUNT(C5132:D5132)=2,C5132*D5132/100000000,"n.a.")</x:f>
        <x:v>4.467235581600001</x:v>
      </x:c>
      <x:c r="F5132" s="1" t="str">
        <x:v>get_fund_holders_a471b895fb81e08b.json</x:v>
      </x:c>
      <x:c r="G5132" s="1" t="str">
        <x:v>get_fund_performance_9f1e6670c3624009.json</x:v>
      </x:c>
    </x:row>
    <x:row r="5133" ht="25" customHeight="1">
      <x:c r="A5133" s="1" t="str">
        <x:v>515330.SH</x:v>
      </x:c>
      <x:c r="B5133" s="7" t="d">
        <x:v>2026-08-13T00:00:00.000Z</x:v>
      </x:c>
      <x:c r="C5133" s="8" t="n">
        <x:v>6176709500</x:v>
      </x:c>
      <x:c r="D5133" s="9" t="n">
        <x:v>1.3585</x:v>
      </x:c>
      <x:c r="E5133" s="9" t="n">
        <x:f>IF(COUNT(C5133:D5133)=2,C5133*D5133/100000000,"n.a.")</x:f>
        <x:v>83.9105985575</x:v>
      </x:c>
      <x:c r="F5133" s="1" t="str">
        <x:v>get_fund_holders_54c0e6c915f04eb3.json</x:v>
      </x:c>
      <x:c r="G5133" s="1" t="str">
        <x:v>get_fund_performance_ac29a0fc0dce02bd.json</x:v>
      </x:c>
    </x:row>
    <x:row r="5134" ht="25" customHeight="1">
      <x:c r="A5134" s="1" t="str">
        <x:v>515350.SH</x:v>
      </x:c>
      <x:c r="B5134" s="7" t="d">
        <x:v>2026-08-13T00:00:00.000Z</x:v>
      </x:c>
      <x:c r="C5134" s="8" t="n">
        <x:v>11699200</x:v>
      </x:c>
      <x:c r="D5134" s="9" t="n">
        <x:v>6.3397</x:v>
      </x:c>
      <x:c r="E5134" s="9" t="n">
        <x:f>IF(COUNT(C5134:D5134)=2,C5134*D5134/100000000,"n.a.")</x:f>
        <x:v>0.7416941824</x:v>
      </x:c>
      <x:c r="F5134" s="1" t="str">
        <x:v>get_fund_holders_a64fb7c7dfbdb2ac.json</x:v>
      </x:c>
      <x:c r="G5134" s="1" t="str">
        <x:v>get_fund_performance_9f1e6670c3624009.json</x:v>
      </x:c>
    </x:row>
    <x:row r="5135" ht="25" customHeight="1">
      <x:c r="A5135" s="1" t="str">
        <x:v>515360.SH</x:v>
      </x:c>
      <x:c r="B5135" s="7" t="d">
        <x:v>2026-08-13T00:00:00.000Z</x:v>
      </x:c>
      <x:c r="C5135" s="8" t="n">
        <x:v>37779300</x:v>
      </x:c>
      <x:c r="D5135" s="9" t="n">
        <x:v>6.8347</x:v>
      </x:c>
      <x:c r="E5135" s="9" t="n">
        <x:f>IF(COUNT(C5135:D5135)=2,C5135*D5135/100000000,"n.a.")</x:f>
        <x:v>2.5821018171</x:v>
      </x:c>
      <x:c r="F5135" s="1" t="str">
        <x:v>get_fund_holders_54c0e6c915f04eb3.json</x:v>
      </x:c>
      <x:c r="G5135" s="1" t="str">
        <x:v>get_fund_performance_ac29a0fc0dce02bd.json</x:v>
      </x:c>
    </x:row>
    <x:row r="5136" ht="25" customHeight="1">
      <x:c r="A5136" s="1" t="str">
        <x:v>515380.SH</x:v>
      </x:c>
      <x:c r="B5136" s="7" t="d">
        <x:v>2026-08-13T00:00:00.000Z</x:v>
      </x:c>
      <x:c r="C5136" s="8" t="n">
        <x:v>662499800</x:v>
      </x:c>
      <x:c r="D5136" s="9" t="n">
        <x:v>5.4848</x:v>
      </x:c>
      <x:c r="E5136" s="9" t="n">
        <x:f>IF(COUNT(C5136:D5136)=2,C5136*D5136/100000000,"n.a.")</x:f>
        <x:v>36.3367890304</x:v>
      </x:c>
      <x:c r="F5136" s="1" t="str">
        <x:v>get_fund_holders_0dce0fee39567123.json</x:v>
      </x:c>
      <x:c r="G5136" s="1" t="str">
        <x:v>get_fund_performance_9f1e6670c3624009.json</x:v>
      </x:c>
    </x:row>
    <x:row r="5137" ht="25" customHeight="1">
      <x:c r="A5137" s="1" t="str">
        <x:v>515390.SH</x:v>
      </x:c>
      <x:c r="B5137" s="7" t="d">
        <x:v>2026-08-13T00:00:00.000Z</x:v>
      </x:c>
      <x:c r="C5137" s="8" t="n">
        <x:v>1766683000</x:v>
      </x:c>
      <x:c r="D5137" s="9" t="n">
        <x:v>1.3764</x:v>
      </x:c>
      <x:c r="E5137" s="9" t="n">
        <x:f>IF(COUNT(C5137:D5137)=2,C5137*D5137/100000000,"n.a.")</x:f>
        <x:v>24.316624812000004</x:v>
      </x:c>
      <x:c r="F5137" s="1" t="str">
        <x:v>get_fund_holders_f8b20f7f721ba89a.json</x:v>
      </x:c>
      <x:c r="G5137" s="1" t="str">
        <x:v>get_fund_performance_67b0fc66ee0fb86b.json</x:v>
      </x:c>
    </x:row>
    <x:row r="5138" ht="25" customHeight="1">
      <x:c r="A5138" s="1" t="str">
        <x:v>515530.SH</x:v>
      </x:c>
      <x:c r="B5138" s="7" t="d">
        <x:v>2026-08-13T00:00:00.000Z</x:v>
      </x:c>
      <x:c r="C5138" s="8" t="n">
        <x:v>12242700</x:v>
      </x:c>
      <x:c r="D5138" s="9" t="n">
        <x:v>4.4051</x:v>
      </x:c>
      <x:c r="E5138" s="9" t="n">
        <x:f>IF(COUNT(C5138:D5138)=2,C5138*D5138/100000000,"n.a.")</x:f>
        <x:v>0.5393031777</x:v>
      </x:c>
      <x:c r="F5138" s="1" t="str">
        <x:v>get_fund_holders_2cbf45001ff56ddc.json</x:v>
      </x:c>
      <x:c r="G5138" s="1" t="str">
        <x:v>get_fund_performance_f5b3631024a466d6.json</x:v>
      </x:c>
    </x:row>
    <x:row r="5139" ht="25" customHeight="1">
      <x:c r="A5139" s="1" t="str">
        <x:v>515550.SH</x:v>
      </x:c>
      <x:c r="B5139" s="7" t="d">
        <x:v>2026-08-13T00:00:00.000Z</x:v>
      </x:c>
      <x:c r="C5139" s="8" t="n">
        <x:v>21345700</x:v>
      </x:c>
      <x:c r="D5139" s="9" t="n">
        <x:v>1.7924</x:v>
      </x:c>
      <x:c r="E5139" s="9" t="n">
        <x:f>IF(COUNT(C5139:D5139)=2,C5139*D5139/100000000,"n.a.")</x:f>
        <x:v>0.3826003268</x:v>
      </x:c>
      <x:c r="F5139" s="1" t="str">
        <x:v>get_fund_holders_38d576b4140eae93.json</x:v>
      </x:c>
      <x:c r="G5139" s="1" t="str">
        <x:v>get_fund_performance_fe8b8b7fac060e92.json</x:v>
      </x:c>
    </x:row>
    <x:row r="5140" ht="25" customHeight="1">
      <x:c r="A5140" s="1" t="str">
        <x:v>515660.SH</x:v>
      </x:c>
      <x:c r="B5140" s="7" t="d">
        <x:v>2026-08-13T00:00:00.000Z</x:v>
      </x:c>
      <x:c r="C5140" s="8" t="n">
        <x:v>432694200</x:v>
      </x:c>
      <x:c r="D5140" s="9" t="n">
        <x:v>5.9006</x:v>
      </x:c>
      <x:c r="E5140" s="9" t="n">
        <x:f>IF(COUNT(C5140:D5140)=2,C5140*D5140/100000000,"n.a.")</x:f>
        <x:v>25.5315539652</x:v>
      </x:c>
      <x:c r="F5140" s="1" t="str">
        <x:v>get_fund_holders_54c0e6c915f04eb3.json</x:v>
      </x:c>
      <x:c r="G5140" s="1" t="str">
        <x:v>get_fund_performance_ac29a0fc0dce02bd.json</x:v>
      </x:c>
    </x:row>
    <x:row r="5141" ht="25" customHeight="1">
      <x:c r="A5141" s="1" t="str">
        <x:v>516300.SH</x:v>
      </x:c>
      <x:c r="B5141" s="7" t="d">
        <x:v>2026-08-13T00:00:00.000Z</x:v>
      </x:c>
      <x:c r="C5141" s="8" t="n">
        <x:v>45012600</x:v>
      </x:c>
      <x:c r="D5141" s="9" t="n">
        <x:v>3.2499</x:v>
      </x:c>
      <x:c r="E5141" s="9" t="n">
        <x:f>IF(COUNT(C5141:D5141)=2,C5141*D5141/100000000,"n.a.")</x:f>
        <x:v>1.4628644873999999</x:v>
      </x:c>
      <x:c r="F5141" s="1" t="str">
        <x:v>get_fund_holders_f179dda76eb08583.json</x:v>
      </x:c>
      <x:c r="G5141" s="1" t="str">
        <x:v>get_fund_performance_5e3d2ca6a0b94a14.json</x:v>
      </x:c>
    </x:row>
    <x:row r="5142" ht="25" customHeight="1">
      <x:c r="A5142" s="1" t="str">
        <x:v>560010.SH</x:v>
      </x:c>
      <x:c r="B5142" s="7" t="d">
        <x:v>2026-08-13T00:00:00.000Z</x:v>
      </x:c>
      <x:c r="C5142" s="8" t="n">
        <x:v>1872621700</x:v>
      </x:c>
      <x:c r="D5142" s="9" t="n">
        <x:v>3.2076</x:v>
      </x:c>
      <x:c r="E5142" s="9" t="n">
        <x:f>IF(COUNT(C5142:D5142)=2,C5142*D5142/100000000,"n.a.")</x:f>
        <x:v>60.066213649199995</x:v>
      </x:c>
      <x:c r="F5142" s="1" t="str">
        <x:v>get_fund_holders_602b849e7dd92c12.json</x:v>
      </x:c>
      <x:c r="G5142" s="1" t="str">
        <x:v>get_fund_performance_fe8b8b7fac060e92.json</x:v>
      </x:c>
    </x:row>
    <x:row r="5143" ht="25" customHeight="1">
      <x:c r="A5143" s="1" t="str">
        <x:v>560110.SH</x:v>
      </x:c>
      <x:c r="B5143" s="7" t="d">
        <x:v>2026-08-13T00:00:00.000Z</x:v>
      </x:c>
      <x:c r="C5143" s="8" t="n">
        <x:v>367903500</x:v>
      </x:c>
      <x:c r="D5143" s="9" t="n">
        <x:v>1.1599</x:v>
      </x:c>
      <x:c r="E5143" s="9" t="n">
        <x:f>IF(COUNT(C5143:D5143)=2,C5143*D5143/100000000,"n.a.")</x:f>
        <x:v>4.2673126964999994</x:v>
      </x:c>
      <x:c r="F5143" s="1" t="str">
        <x:v>get_fund_holders_f179dda76eb08583.json</x:v>
      </x:c>
      <x:c r="G5143" s="1" t="str">
        <x:v>get_fund_performance_5e3d2ca6a0b94a14.json</x:v>
      </x:c>
    </x:row>
    <x:row r="5144" ht="25" customHeight="1">
      <x:c r="A5144" s="1" t="str">
        <x:v>560220.SH</x:v>
      </x:c>
      <x:c r="B5144" s="7" t="d">
        <x:v>2026-08-13T00:00:00.000Z</x:v>
      </x:c>
      <x:c r="C5144" s="8" t="n">
        <x:v>69717000</x:v>
      </x:c>
      <x:c r="D5144" s="9" t="n">
        <x:v>1.4316</x:v>
      </x:c>
      <x:c r="E5144" s="9" t="n">
        <x:f>IF(COUNT(C5144:D5144)=2,C5144*D5144/100000000,"n.a.")</x:f>
        <x:v>0.998068572</x:v>
      </x:c>
      <x:c r="F5144" s="1" t="str">
        <x:v>get_fund_holders_f9c683690705ad45.json</x:v>
      </x:c>
      <x:c r="G5144" s="1" t="str">
        <x:v>get_fund_performance_48ac0f1946b59840.json</x:v>
      </x:c>
    </x:row>
    <x:row r="5145" ht="25" customHeight="1">
      <x:c r="A5145" s="1" t="str">
        <x:v>561350.SH</x:v>
      </x:c>
      <x:c r="B5145" s="7" t="d">
        <x:v>2026-08-13T00:00:00.000Z</x:v>
      </x:c>
      <x:c r="C5145" s="8" t="n">
        <x:v>97700000</x:v>
      </x:c>
      <x:c r="D5145" s="9" t="n">
        <x:v>1.2677</x:v>
      </x:c>
      <x:c r="E5145" s="9" t="n">
        <x:f>IF(COUNT(C5145:D5145)=2,C5145*D5145/100000000,"n.a.")</x:f>
        <x:v>1.2385429</x:v>
      </x:c>
      <x:c r="F5145" s="1" t="str">
        <x:v>get_fund_holders_f3f19a569abf7159.json</x:v>
      </x:c>
      <x:c r="G5145" s="1" t="str">
        <x:v>get_fund_performance_f5b3631024a466d6.json</x:v>
      </x:c>
    </x:row>
    <x:row r="5146" ht="25" customHeight="1">
      <x:c r="A5146" s="1" t="str">
        <x:v>561370.SH</x:v>
      </x:c>
      <x:c r="B5146" s="7" t="d">
        <x:v>2026-08-13T00:00:00.000Z</x:v>
      </x:c>
      <x:c r="C5146" s="8" t="n">
        <x:v>32356000</x:v>
      </x:c>
      <x:c r="D5146" s="9" t="n">
        <x:v>1.4119</x:v>
      </x:c>
      <x:c r="E5146" s="9" t="n">
        <x:f>IF(COUNT(C5146:D5146)=2,C5146*D5146/100000000,"n.a.")</x:f>
        <x:v>0.456834364</x:v>
      </x:c>
      <x:c r="F5146" s="1" t="str">
        <x:v>get_fund_holders_f179dda76eb08583.json</x:v>
      </x:c>
      <x:c r="G5146" s="1" t="str">
        <x:v>get_fund_performance_5e3d2ca6a0b94a14.json</x:v>
      </x:c>
    </x:row>
    <x:row r="5147" ht="25" customHeight="1">
      <x:c r="A5147" s="1" t="str">
        <x:v>561930.SH</x:v>
      </x:c>
      <x:c r="B5147" s="7" t="d">
        <x:v>2026-08-13T00:00:00.000Z</x:v>
      </x:c>
      <x:c r="C5147" s="8" t="n">
        <x:v>184260600</x:v>
      </x:c>
      <x:c r="D5147" s="9" t="n">
        <x:v>1.5856</x:v>
      </x:c>
      <x:c r="E5147" s="9" t="n">
        <x:f>IF(COUNT(C5147:D5147)=2,C5147*D5147/100000000,"n.a.")</x:f>
        <x:v>2.9216360735999993</x:v>
      </x:c>
      <x:c r="F5147" s="1" t="str">
        <x:v>get_fund_holders_5c241d2671e1f4a2.json</x:v>
      </x:c>
      <x:c r="G5147" s="1" t="str">
        <x:v>get_fund_performance_9f1e6670c3624009.json</x:v>
      </x:c>
    </x:row>
    <x:row r="5148" ht="25" customHeight="1">
      <x:c r="A5148" s="1" t="str">
        <x:v>562660.SH</x:v>
      </x:c>
      <x:c r="B5148" s="7" t="d">
        <x:v>2026-08-13T00:00:00.000Z</x:v>
      </x:c>
      <x:c r="C5148" s="8" t="n">
        <x:v>336874000</x:v>
      </x:c>
      <x:c r="D5148" s="9" t="n">
        <x:v>1.8571</x:v>
      </x:c>
      <x:c r="E5148" s="9" t="n">
        <x:f>IF(COUNT(C5148:D5148)=2,C5148*D5148/100000000,"n.a.")</x:f>
        <x:v>6.256087054</x:v>
      </x:c>
      <x:c r="F5148" s="1" t="str">
        <x:v>get_fund_holders_173df2a8c328480e.json</x:v>
      </x:c>
      <x:c r="G5148" s="1" t="str">
        <x:v>get_fund_performance_48ac0f1946b59840.json</x:v>
      </x:c>
    </x:row>
    <x:row r="5149" ht="25" customHeight="1">
      <x:c r="A5149" s="1" t="str">
        <x:v>563200.SH</x:v>
      </x:c>
      <x:c r="B5149" s="7" t="d">
        <x:v>2026-08-13T00:00:00.000Z</x:v>
      </x:c>
      <x:c r="C5149" s="8" t="n">
        <x:v>59458800</x:v>
      </x:c>
      <x:c r="D5149" s="9" t="n">
        <x:v>1.5126</x:v>
      </x:c>
      <x:c r="E5149" s="9" t="n">
        <x:f>IF(COUNT(C5149:D5149)=2,C5149*D5149/100000000,"n.a.")</x:f>
        <x:v>0.8993738088</x:v>
      </x:c>
      <x:c r="F5149" s="1" t="str">
        <x:v>get_fund_holders_47f1d6b7444f6f68.json</x:v>
      </x:c>
      <x:c r="G5149" s="1" t="str">
        <x:v>get_fund_performance_48ac0f1946b59840.json</x:v>
      </x:c>
    </x:row>
    <x:row r="5150" ht="25" customHeight="1">
      <x:c r="A5150" s="1" t="str">
        <x:v>563300.SH</x:v>
      </x:c>
      <x:c r="B5150" s="7" t="d">
        <x:v>2026-08-13T00:00:00.000Z</x:v>
      </x:c>
      <x:c r="C5150" s="8" t="n">
        <x:v>4961174000</x:v>
      </x:c>
      <x:c r="D5150" s="9" t="n">
        <x:v>1.4243</x:v>
      </x:c>
      <x:c r="E5150" s="9" t="n">
        <x:f>IF(COUNT(C5150:D5150)=2,C5150*D5150/100000000,"n.a.")</x:f>
        <x:v>70.66200128199999</x:v>
      </x:c>
      <x:c r="F5150" s="1" t="str">
        <x:v>get_fund_holders_9af57a07569a8b00.json</x:v>
      </x:c>
      <x:c r="G5150" s="1" t="str">
        <x:v>get_fund_performance_48ac0f1946b59840.json</x:v>
      </x:c>
    </x:row>
    <x:row r="5151" ht="25" customHeight="1">
      <x:c r="A5151" s="1" t="str">
        <x:v>563520.SH</x:v>
      </x:c>
      <x:c r="B5151" s="7" t="d">
        <x:v>2026-08-13T00:00:00.000Z</x:v>
      </x:c>
      <x:c r="C5151" s="8" t="n">
        <x:v>412065000</x:v>
      </x:c>
      <x:c r="D5151" s="9" t="n">
        <x:v>1.2136</x:v>
      </x:c>
      <x:c r="E5151" s="9" t="n">
        <x:f>IF(COUNT(C5151:D5151)=2,C5151*D5151/100000000,"n.a.")</x:f>
        <x:v>5.00082084</x:v>
      </x:c>
      <x:c r="F5151" s="1" t="str">
        <x:v>get_fund_holders_86cc06173b0e1e78.json</x:v>
      </x:c>
      <x:c r="G5151" s="1" t="str">
        <x:v>get_fund_performance_9f1e6670c3624009.json</x:v>
      </x:c>
    </x:row>
    <x:row r="5152" ht="25" customHeight="1">
      <x:c r="A5152" s="1" t="str">
        <x:v>563750.SH</x:v>
      </x:c>
      <x:c r="B5152" s="7" t="d">
        <x:v>2026-08-13T00:00:00.000Z</x:v>
      </x:c>
      <x:c r="C5152" s="8" t="n">
        <x:v>342237000</x:v>
      </x:c>
      <x:c r="D5152" s="9" t="n">
        <x:v>1.1142</x:v>
      </x:c>
      <x:c r="E5152" s="9" t="n">
        <x:f>IF(COUNT(C5152:D5152)=2,C5152*D5152/100000000,"n.a.")</x:f>
        <x:v>3.813204654</x:v>
      </x:c>
      <x:c r="F5152" s="1" t="str">
        <x:v>get_fund_holders_f8b20f7f721ba89a.json</x:v>
      </x:c>
      <x:c r="G5152" s="1" t="str">
        <x:v>get_fund_performance_67b0fc66ee0fb86b.json</x:v>
      </x:c>
    </x:row>
    <x:row r="5153" ht="25" customHeight="1">
      <x:c r="A5153" s="1" t="str">
        <x:v>588000.SH</x:v>
      </x:c>
      <x:c r="B5153" s="7" t="d">
        <x:v>2026-08-13T00:00:00.000Z</x:v>
      </x:c>
      <x:c r="C5153" s="8" t="n">
        <x:v>48332668200</x:v>
      </x:c>
      <x:c r="D5153" s="9" t="n">
        <x:v>1.8135</x:v>
      </x:c>
      <x:c r="E5153" s="9" t="n">
        <x:f>IF(COUNT(C5153:D5153)=2,C5153*D5153/100000000,"n.a.")</x:f>
        <x:v>876.512937807</x:v>
      </x:c>
      <x:c r="F5153" s="1" t="str">
        <x:v>get_fund_holders_3cb7d2f50aa14e38.json</x:v>
      </x:c>
      <x:c r="G5153" s="1" t="str">
        <x:v>get_fund_performance_a040a4eb3452cf83.json</x:v>
      </x:c>
    </x:row>
    <x:row r="5154" ht="25" customHeight="1">
      <x:c r="A5154" s="1" t="str">
        <x:v>588040.SH</x:v>
      </x:c>
      <x:c r="B5154" s="7" t="d">
        <x:v>2026-08-13T00:00:00.000Z</x:v>
      </x:c>
      <x:c r="C5154" s="8" t="n">
        <x:v>121889000</x:v>
      </x:c>
      <x:c r="D5154" s="9" t="n">
        <x:v>1.745</x:v>
      </x:c>
      <x:c r="E5154" s="9" t="n">
        <x:f>IF(COUNT(C5154:D5154)=2,C5154*D5154/100000000,"n.a.")</x:f>
        <x:v>2.12696305</x:v>
      </x:c>
      <x:c r="F5154" s="1" t="str">
        <x:v>get_fund_holders_6e07fc8ffc04706b.json</x:v>
      </x:c>
      <x:c r="G5154" s="1" t="str">
        <x:v>get_fund_performance_a040a4eb3452cf83.json</x:v>
      </x:c>
    </x:row>
    <x:row r="5155" ht="25" customHeight="1">
      <x:c r="A5155" s="1" t="str">
        <x:v>588050.SH</x:v>
      </x:c>
      <x:c r="B5155" s="7" t="d">
        <x:v>2026-08-13T00:00:00.000Z</x:v>
      </x:c>
      <x:c r="C5155" s="8" t="n">
        <x:v>6191241300</x:v>
      </x:c>
      <x:c r="D5155" s="9" t="n">
        <x:v>1.761</x:v>
      </x:c>
      <x:c r="E5155" s="9" t="n">
        <x:f>IF(COUNT(C5155:D5155)=2,C5155*D5155/100000000,"n.a.")</x:f>
        <x:v>109.02775929299999</x:v>
      </x:c>
      <x:c r="F5155" s="1" t="str">
        <x:v>get_fund_holders_d913a8e7a3c6c4d6.json</x:v>
      </x:c>
      <x:c r="G5155" s="1" t="str">
        <x:v>get_fund_performance_7a80aa31bfadb897.json</x:v>
      </x:c>
    </x:row>
    <x:row r="5156" ht="25" customHeight="1">
      <x:c r="A5156" s="1" t="str">
        <x:v>588060.SH</x:v>
      </x:c>
      <x:c r="B5156" s="7" t="d">
        <x:v>2026-08-13T00:00:00.000Z</x:v>
      </x:c>
      <x:c r="C5156" s="8" t="n">
        <x:v>6997140000</x:v>
      </x:c>
      <x:c r="D5156" s="9" t="n">
        <x:v>1.0909</x:v>
      </x:c>
      <x:c r="E5156" s="9" t="n">
        <x:f>IF(COUNT(C5156:D5156)=2,C5156*D5156/100000000,"n.a.")</x:f>
        <x:v>76.33180026</x:v>
      </x:c>
      <x:c r="F5156" s="1" t="str">
        <x:v>get_fund_holders_d913a8e7a3c6c4d6.json</x:v>
      </x:c>
      <x:c r="G5156" s="1" t="str">
        <x:v>get_fund_performance_7a80aa31bfadb897.json</x:v>
      </x:c>
    </x:row>
    <x:row r="5157" ht="25" customHeight="1">
      <x:c r="A5157" s="1" t="str">
        <x:v>588080.SH</x:v>
      </x:c>
      <x:c r="B5157" s="7" t="d">
        <x:v>2026-08-13T00:00:00.000Z</x:v>
      </x:c>
      <x:c r="C5157" s="8" t="n">
        <x:v>23584628100</x:v>
      </x:c>
      <x:c r="D5157" s="9" t="n">
        <x:v>1.7579</x:v>
      </x:c>
      <x:c r="E5157" s="9" t="n">
        <x:f>IF(COUNT(C5157:D5157)=2,C5157*D5157/100000000,"n.a.")</x:f>
        <x:v>414.59417736989997</x:v>
      </x:c>
      <x:c r="F5157" s="1" t="str">
        <x:v>get_fund_holders_2d0d6fe279b50eb9.json</x:v>
      </x:c>
      <x:c r="G5157" s="1" t="str">
        <x:v>get_fund_performance_a040a4eb3452cf83.json</x:v>
      </x:c>
    </x:row>
    <x:row r="5158" ht="25" customHeight="1">
      <x:c r="A5158" s="1" t="str">
        <x:v>588090.SH</x:v>
      </x:c>
      <x:c r="B5158" s="7" t="d">
        <x:v>2026-08-13T00:00:00.000Z</x:v>
      </x:c>
      <x:c r="C5158" s="8" t="n">
        <x:v>2820072800</x:v>
      </x:c>
      <x:c r="D5158" s="9" t="n">
        <x:v>1.7668</x:v>
      </x:c>
      <x:c r="E5158" s="9" t="n">
        <x:f>IF(COUNT(C5158:D5158)=2,C5158*D5158/100000000,"n.a.")</x:f>
        <x:v>49.8250462304</x:v>
      </x:c>
      <x:c r="F5158" s="1" t="str">
        <x:v>get_fund_holders_d913a8e7a3c6c4d6.json</x:v>
      </x:c>
      <x:c r="G5158" s="1" t="str">
        <x:v>get_fund_performance_7a80aa31bfadb897.json</x:v>
      </x:c>
    </x:row>
    <x:row r="5159" ht="25" customHeight="1">
      <x:c r="A5159" s="1" t="str">
        <x:v>588150.SH</x:v>
      </x:c>
      <x:c r="B5159" s="7" t="d">
        <x:v>2026-08-13T00:00:00.000Z</x:v>
      </x:c>
      <x:c r="C5159" s="8" t="n">
        <x:v>373432600</x:v>
      </x:c>
      <x:c r="D5159" s="9" t="n">
        <x:v>1.2173</x:v>
      </x:c>
      <x:c r="E5159" s="9" t="n">
        <x:f>IF(COUNT(C5159:D5159)=2,C5159*D5159/100000000,"n.a.")</x:f>
        <x:v>4.5457950398</x:v>
      </x:c>
      <x:c r="F5159" s="1" t="str">
        <x:v>get_fund_holders_a43747fe390b769c.json</x:v>
      </x:c>
      <x:c r="G5159" s="1" t="str">
        <x:v>get_fund_performance_a040a4eb3452cf83.json</x:v>
      </x:c>
    </x:row>
    <x:row r="5160" ht="25" customHeight="1">
      <x:c r="A5160" s="1" t="str">
        <x:v>588180.SH</x:v>
      </x:c>
      <x:c r="B5160" s="7" t="d">
        <x:v>2026-08-13T00:00:00.000Z</x:v>
      </x:c>
      <x:c r="C5160" s="8" t="n">
        <x:v>713853700</x:v>
      </x:c>
      <x:c r="D5160" s="9" t="n">
        <x:v>1.1195</x:v>
      </x:c>
      <x:c r="E5160" s="9" t="n">
        <x:f>IF(COUNT(C5160:D5160)=2,C5160*D5160/100000000,"n.a.")</x:f>
        <x:v>7.9915921715</x:v>
      </x:c>
      <x:c r="F5160" s="1" t="str">
        <x:v>get_fund_holders_a16d4a3c86b477e3.json</x:v>
      </x:c>
      <x:c r="G5160" s="1" t="str">
        <x:v>get_fund_performance_7a80aa31bfadb897.json</x:v>
      </x:c>
    </x:row>
    <x:row r="5161" ht="25" customHeight="1">
      <x:c r="A5161" s="1" t="str">
        <x:v>588280.SH</x:v>
      </x:c>
      <x:c r="B5161" s="7" t="d">
        <x:v>2026-08-13T00:00:00.000Z</x:v>
      </x:c>
      <x:c r="C5161" s="8" t="n">
        <x:v>364121000</x:v>
      </x:c>
      <x:c r="D5161" s="9" t="n">
        <x:v>1.236</x:v>
      </x:c>
      <x:c r="E5161" s="9" t="n">
        <x:f>IF(COUNT(C5161:D5161)=2,C5161*D5161/100000000,"n.a.")</x:f>
        <x:v>4.50053556</x:v>
      </x:c>
      <x:c r="F5161" s="1" t="str">
        <x:v>get_fund_holders_0b6c2933dde9fb31.json</x:v>
      </x:c>
      <x:c r="G5161" s="1" t="str">
        <x:v>get_fund_performance_a040a4eb3452cf83.json</x:v>
      </x:c>
    </x:row>
    <x:row r="5162" ht="25" customHeight="1">
      <x:c r="A5162" s="1" t="str">
        <x:v>588720.SH</x:v>
      </x:c>
      <x:c r="B5162" s="7" t="d">
        <x:v>2026-08-13T00:00:00.000Z</x:v>
      </x:c>
      <x:c r="C5162" s="8" t="n">
        <x:v>104741800</x:v>
      </x:c>
      <x:c r="D5162" s="9" t="n">
        <x:v>1.7457</x:v>
      </x:c>
      <x:c r="E5162" s="9" t="n">
        <x:f>IF(COUNT(C5162:D5162)=2,C5162*D5162/100000000,"n.a.")</x:f>
        <x:v>1.8284776025999998</x:v>
      </x:c>
      <x:c r="F5162" s="1" t="str">
        <x:v>get_fund_holders_522e7c68c534d3b2.json</x:v>
      </x:c>
      <x:c r="G5162" s="1" t="str">
        <x:v>get_fund_performance_7a80aa31bfadb897.json</x:v>
      </x:c>
    </x:row>
    <x:row r="5163" ht="25" customHeight="1">
      <x:c r="A5163" s="1" t="str">
        <x:v>588840.SH</x:v>
      </x:c>
      <x:c r="B5163" s="7" t="d">
        <x:v>2026-08-13T00:00:00.000Z</x:v>
      </x:c>
      <x:c r="C5163" s="8" t="n">
        <x:v>55236000</x:v>
      </x:c>
      <x:c r="D5163" s="9" t="n">
        <x:v>1.5892</x:v>
      </x:c>
      <x:c r="E5163" s="9" t="n">
        <x:f>IF(COUNT(C5163:D5163)=2,C5163*D5163/100000000,"n.a.")</x:f>
        <x:v>0.877810512</x:v>
      </x:c>
      <x:c r="F5163" s="1" t="str">
        <x:v>get_fund_holders_0b63176527658f63.json</x:v>
      </x:c>
      <x:c r="G5163" s="1" t="str">
        <x:v>get_fund_performance_a040a4eb3452cf83.json</x:v>
      </x:c>
    </x:row>
    <x:row r="5164" ht="25" customHeight="1">
      <x:c r="A5164" s="1" t="str">
        <x:v>588870.SH</x:v>
      </x:c>
      <x:c r="B5164" s="7" t="d">
        <x:v>2026-08-13T00:00:00.000Z</x:v>
      </x:c>
      <x:c r="C5164" s="8" t="n">
        <x:v>674552000</x:v>
      </x:c>
      <x:c r="D5164" s="9" t="n">
        <x:v>1.7425</x:v>
      </x:c>
      <x:c r="E5164" s="9" t="n">
        <x:f>IF(COUNT(C5164:D5164)=2,C5164*D5164/100000000,"n.a.")</x:f>
        <x:v>11.7540686</x:v>
      </x:c>
      <x:c r="F5164" s="1" t="str">
        <x:v>get_fund_holders_d913a8e7a3c6c4d6.json</x:v>
      </x:c>
      <x:c r="G5164" s="1" t="str">
        <x:v>get_fund_performance_7a80aa31bfadb897.json</x:v>
      </x:c>
    </x:row>
    <x:row r="5165" ht="25" customHeight="1">
      <x:c r="A5165" s="1" t="str">
        <x:v>588940.SH</x:v>
      </x:c>
      <x:c r="B5165" s="7" t="d">
        <x:v>2026-08-13T00:00:00.000Z</x:v>
      </x:c>
      <x:c r="C5165" s="8" t="n">
        <x:v>2810840000</x:v>
      </x:c>
      <x:c r="D5165" s="9" t="n">
        <x:v>0.8892</x:v>
      </x:c>
      <x:c r="E5165" s="9" t="n">
        <x:f>IF(COUNT(C5165:D5165)=2,C5165*D5165/100000000,"n.a.")</x:f>
        <x:v>24.99398928</x:v>
      </x:c>
      <x:c r="F5165" s="1" t="str">
        <x:v>get_fund_holders_64d306ee9b66736e.json</x:v>
      </x:c>
      <x:c r="G5165" s="1" t="str">
        <x:v>get_fund_performance_c5d9d393f6ae77fe.json</x:v>
      </x:c>
    </x:row>
    <x:row r="5166" ht="25" customHeight="1">
      <x:c r="A5166" s="1" t="str">
        <x:v>588950.SH</x:v>
      </x:c>
      <x:c r="B5166" s="7" t="d">
        <x:v>2026-08-13T00:00:00.000Z</x:v>
      </x:c>
      <x:c r="C5166" s="8" t="n">
        <x:v>539729700</x:v>
      </x:c>
      <x:c r="D5166" s="9" t="n">
        <x:v>1.795</x:v>
      </x:c>
      <x:c r="E5166" s="9" t="n">
        <x:f>IF(COUNT(C5166:D5166)=2,C5166*D5166/100000000,"n.a.")</x:f>
        <x:v>9.688148115</x:v>
      </x:c>
      <x:c r="F5166" s="1" t="str">
        <x:v>get_fund_holders_a3c962346c40eb54.json</x:v>
      </x:c>
      <x:c r="G5166" s="1" t="str">
        <x:v>get_fund_performance_a040a4eb3452cf83.json</x:v>
      </x:c>
    </x:row>
    <x:row r="5167" ht="25" customHeight="1">
      <x:c r="A5167" s="1" t="str">
        <x:v>589150.SH</x:v>
      </x:c>
      <x:c r="B5167" s="7" t="d">
        <x:v>2026-08-13T00:00:00.000Z</x:v>
      </x:c>
      <x:c r="C5167" s="8" t="n">
        <x:v>753437200</x:v>
      </x:c>
      <x:c r="D5167" s="9" t="n">
        <x:v>1.2423</x:v>
      </x:c>
      <x:c r="E5167" s="9" t="n">
        <x:f>IF(COUNT(C5167:D5167)=2,C5167*D5167/100000000,"n.a.")</x:f>
        <x:v>9.359950335599999</x:v>
      </x:c>
      <x:c r="F5167" s="1" t="str">
        <x:v>get_fund_holders_f98c850bc14e7a13.json</x:v>
      </x:c>
      <x:c r="G5167" s="1" t="str">
        <x:v>get_fund_performance_a040a4eb3452cf83.json</x:v>
      </x:c>
    </x:row>
    <x:row r="5168" ht="25" customHeight="1">
      <x:c r="A5168" s="1" t="str">
        <x:v>589360.SH</x:v>
      </x:c>
      <x:c r="B5168" s="7" t="d">
        <x:v>2026-08-13T00:00:00.000Z</x:v>
      </x:c>
      <x:c r="C5168" s="8" t="n">
        <x:v>2591174000</x:v>
      </x:c>
      <x:c r="D5168" s="9" t="n">
        <x:v>0.8869</x:v>
      </x:c>
      <x:c r="E5168" s="9" t="n">
        <x:f>IF(COUNT(C5168:D5168)=2,C5168*D5168/100000000,"n.a.")</x:f>
        <x:v>22.981122206</x:v>
      </x:c>
      <x:c r="F5168" s="1" t="str">
        <x:v>get_fund_holders_6945901b696ca7c1.json</x:v>
      </x:c>
      <x:c r="G5168" s="1" t="str">
        <x:v>get_fund_performance_a040a4eb3452cf83.json</x:v>
      </x:c>
    </x:row>
    <x:row r="5169" ht="25" customHeight="1">
      <x:c r="A5169" s="1" t="str">
        <x:v>589850.SH</x:v>
      </x:c>
      <x:c r="B5169" s="7" t="d">
        <x:v>2026-08-13T00:00:00.000Z</x:v>
      </x:c>
      <x:c r="C5169" s="8" t="n">
        <x:v>637057000</x:v>
      </x:c>
      <x:c r="D5169" s="9" t="n">
        <x:v>1.6466</x:v>
      </x:c>
      <x:c r="E5169" s="9" t="n">
        <x:f>IF(COUNT(C5169:D5169)=2,C5169*D5169/100000000,"n.a.")</x:f>
        <x:v>10.489780562</x:v>
      </x:c>
      <x:c r="F5169" s="1" t="str">
        <x:v>get_fund_holders_6f177ecce4284242.json</x:v>
      </x:c>
      <x:c r="G5169" s="1" t="str">
        <x:v>get_fund_performance_a040a4eb3452cf83.json</x:v>
      </x:c>
    </x:row>
    <x:row r="5170" ht="25" customHeight="1">
      <x:c r="A5170" s="1" t="str">
        <x:v>159205.SZ</x:v>
      </x:c>
      <x:c r="B5170" s="7" t="d">
        <x:v>2026-08-14T00:00:00.000Z</x:v>
      </x:c>
      <x:c r="C5170" s="8" t="n">
        <x:v>515056064</x:v>
      </x:c>
      <x:c r="D5170" s="9" t="n">
        <x:v>1.7824</x:v>
      </x:c>
      <x:c r="E5170" s="9" t="n">
        <x:f>IF(COUNT(C5170:D5170)=2,C5170*D5170/100000000,"n.a.")</x:f>
        <x:v>9.180359284736001</x:v>
      </x:c>
      <x:c r="F5170" s="1" t="str">
        <x:v>get_fund_holders_64d306ee9b66736e.json</x:v>
      </x:c>
      <x:c r="G5170" s="1" t="str">
        <x:v>get_fund_performance_c5d9d393f6ae77fe.json</x:v>
      </x:c>
    </x:row>
    <x:row r="5171" ht="25" customHeight="1">
      <x:c r="A5171" s="1" t="str">
        <x:v>159247.SZ</x:v>
      </x:c>
      <x:c r="B5171" s="7" t="d">
        <x:v>2026-08-14T00:00:00.000Z</x:v>
      </x:c>
      <x:c r="C5171" s="8" t="n">
        <x:v>373984966</x:v>
      </x:c>
      <x:c r="D5171" s="9" t="n">
        <x:v>1.0894</x:v>
      </x:c>
      <x:c r="E5171" s="9" t="n">
        <x:f>IF(COUNT(C5171:D5171)=2,C5171*D5171/100000000,"n.a.")</x:f>
        <x:v>4.074192219604</x:v>
      </x:c>
      <x:c r="F5171" s="1" t="str">
        <x:v>get_fund_holders_64d306ee9b66736e.json</x:v>
      </x:c>
      <x:c r="G5171" s="1" t="str">
        <x:v>get_fund_performance_c5d9d393f6ae77fe.json</x:v>
      </x:c>
    </x:row>
    <x:row r="5172" ht="25" customHeight="1">
      <x:c r="A5172" s="1" t="str">
        <x:v>159300.SZ</x:v>
      </x:c>
      <x:c r="B5172" s="7" t="d">
        <x:v>2026-08-14T00:00:00.000Z</x:v>
      </x:c>
      <x:c r="C5172" s="8" t="n">
        <x:v>359158097</x:v>
      </x:c>
      <x:c r="D5172" s="9" t="n">
        <x:v>5.0675</x:v>
      </x:c>
      <x:c r="E5172" s="9" t="n">
        <x:f>IF(COUNT(C5172:D5172)=2,C5172*D5172/100000000,"n.a.")</x:f>
        <x:v>18.200336565475</x:v>
      </x:c>
      <x:c r="F5172" s="1" t="str">
        <x:v>get_fund_holders_e3c610ca1c9f0eb0.json</x:v>
      </x:c>
      <x:c r="G5172" s="1" t="str">
        <x:v>get_fund_performance_9f1e6670c3624009.json</x:v>
      </x:c>
    </x:row>
    <x:row r="5173" ht="25" customHeight="1">
      <x:c r="A5173" s="1" t="str">
        <x:v>159330.SZ</x:v>
      </x:c>
      <x:c r="B5173" s="7" t="d">
        <x:v>2026-08-14T00:00:00.000Z</x:v>
      </x:c>
      <x:c r="C5173" s="8" t="n">
        <x:v>431801009</x:v>
      </x:c>
      <x:c r="D5173" s="9" t="n">
        <x:v>1.4601</x:v>
      </x:c>
      <x:c r="E5173" s="9" t="n">
        <x:f>IF(COUNT(C5173:D5173)=2,C5173*D5173/100000000,"n.a.")</x:f>
        <x:v>6.304726532408999</x:v>
      </x:c>
      <x:c r="F5173" s="1" t="str">
        <x:v>get_fund_holders_f8b20f7f721ba89a.json</x:v>
      </x:c>
      <x:c r="G5173" s="1" t="str">
        <x:v>get_fund_performance_67b0fc66ee0fb86b.json</x:v>
      </x:c>
    </x:row>
    <x:row r="5174" ht="25" customHeight="1">
      <x:c r="A5174" s="1" t="str">
        <x:v>159337.SZ</x:v>
      </x:c>
      <x:c r="B5174" s="7" t="d">
        <x:v>2026-08-14T00:00:00.000Z</x:v>
      </x:c>
      <x:c r="C5174" s="8" t="n">
        <x:v>285710611</x:v>
      </x:c>
      <x:c r="D5174" s="9" t="n">
        <x:v>1.8276</x:v>
      </x:c>
      <x:c r="E5174" s="9" t="n">
        <x:f>IF(COUNT(C5174:D5174)=2,C5174*D5174/100000000,"n.a.")</x:f>
        <x:v>5.221647126635999</x:v>
      </x:c>
      <x:c r="F5174" s="1" t="str">
        <x:v>get_fund_holders_0b4b6b24bc53c031.json</x:v>
      </x:c>
      <x:c r="G5174" s="1" t="str">
        <x:v>get_fund_performance_f5b3631024a466d6.json</x:v>
      </x:c>
    </x:row>
    <x:row r="5175" ht="25" customHeight="1">
      <x:c r="A5175" s="1" t="str">
        <x:v>159393.SZ</x:v>
      </x:c>
      <x:c r="B5175" s="7" t="d">
        <x:v>2026-08-14T00:00:00.000Z</x:v>
      </x:c>
      <x:c r="C5175" s="8" t="n">
        <x:v>86146342</x:v>
      </x:c>
      <x:c r="D5175" s="9" t="n">
        <x:v>5.0101</x:v>
      </x:c>
      <x:c r="E5175" s="9" t="n">
        <x:f>IF(COUNT(C5175:D5175)=2,C5175*D5175/100000000,"n.a.")</x:f>
        <x:v>4.316017880542001</x:v>
      </x:c>
      <x:c r="F5175" s="1" t="str">
        <x:v>get_fund_holders_54c0e6c915f04eb3.json</x:v>
      </x:c>
      <x:c r="G5175" s="1" t="str">
        <x:v>get_fund_performance_ac29a0fc0dce02bd.json</x:v>
      </x:c>
    </x:row>
    <x:row r="5176" ht="25" customHeight="1">
      <x:c r="A5176" s="1" t="str">
        <x:v>159500.SZ</x:v>
      </x:c>
      <x:c r="B5176" s="7" t="d">
        <x:v>2026-08-14T00:00:00.000Z</x:v>
      </x:c>
      <x:c r="C5176" s="8" t="n">
        <x:v>216138865</x:v>
      </x:c>
      <x:c r="D5176" s="9" t="n">
        <x:v>1.1994</x:v>
      </x:c>
      <x:c r="E5176" s="9" t="n">
        <x:f>IF(COUNT(C5176:D5176)=2,C5176*D5176/100000000,"n.a.")</x:f>
        <x:v>2.59236954681</x:v>
      </x:c>
      <x:c r="F5176" s="1" t="str">
        <x:v>get_fund_holders_07f27e7c49d1a433.json</x:v>
      </x:c>
      <x:c r="G5176" s="1" t="str">
        <x:v>get_fund_performance_fe8b8b7fac060e92.json</x:v>
      </x:c>
    </x:row>
    <x:row r="5177" ht="25" customHeight="1">
      <x:c r="A5177" s="1" t="str">
        <x:v>159531.SZ</x:v>
      </x:c>
      <x:c r="B5177" s="7" t="d">
        <x:v>2026-08-14T00:00:00.000Z</x:v>
      </x:c>
      <x:c r="C5177" s="8" t="n">
        <x:v>1044608406</x:v>
      </x:c>
      <x:c r="D5177" s="9" t="n">
        <x:v>1.4698</x:v>
      </x:c>
      <x:c r="E5177" s="9" t="n">
        <x:f>IF(COUNT(C5177:D5177)=2,C5177*D5177/100000000,"n.a.")</x:f>
        <x:v>15.353654351387998</x:v>
      </x:c>
      <x:c r="F5177" s="1" t="str">
        <x:v>get_fund_holders_f179dda76eb08583.json</x:v>
      </x:c>
      <x:c r="G5177" s="1" t="str">
        <x:v>get_fund_performance_5e3d2ca6a0b94a14.json</x:v>
      </x:c>
    </x:row>
    <x:row r="5178" ht="25" customHeight="1">
      <x:c r="A5178" s="1" t="str">
        <x:v>159532.SZ</x:v>
      </x:c>
      <x:c r="B5178" s="7" t="d">
        <x:v>2026-08-14T00:00:00.000Z</x:v>
      </x:c>
      <x:c r="C5178" s="8" t="n">
        <x:v>179564791</x:v>
      </x:c>
      <x:c r="D5178" s="9" t="n">
        <x:v>1.6493</x:v>
      </x:c>
      <x:c r="E5178" s="9" t="n">
        <x:f>IF(COUNT(C5178:D5178)=2,C5178*D5178/100000000,"n.a.")</x:f>
        <x:v>2.9615620979629997</x:v>
      </x:c>
      <x:c r="F5178" s="1" t="str">
        <x:v>get_fund_holders_f179dda76eb08583.json</x:v>
      </x:c>
      <x:c r="G5178" s="1" t="str">
        <x:v>get_fund_performance_5e3d2ca6a0b94a14.json</x:v>
      </x:c>
    </x:row>
    <x:row r="5179" ht="25" customHeight="1">
      <x:c r="A5179" s="1" t="str">
        <x:v>159533.SZ</x:v>
      </x:c>
      <x:c r="B5179" s="7" t="d">
        <x:v>2026-08-14T00:00:00.000Z</x:v>
      </x:c>
      <x:c r="C5179" s="8" t="n">
        <x:v>15458785</x:v>
      </x:c>
      <x:c r="D5179" s="9" t="n">
        <x:v>1.9498</x:v>
      </x:c>
      <x:c r="E5179" s="9" t="n">
        <x:f>IF(COUNT(C5179:D5179)=2,C5179*D5179/100000000,"n.a.")</x:f>
        <x:v>0.30141538993</x:v>
      </x:c>
      <x:c r="F5179" s="1" t="str">
        <x:v>get_fund_holders_f179dda76eb08583.json</x:v>
      </x:c>
      <x:c r="G5179" s="1" t="str">
        <x:v>get_fund_performance_5e3d2ca6a0b94a14.json</x:v>
      </x:c>
    </x:row>
    <x:row r="5180" ht="25" customHeight="1">
      <x:c r="A5180" s="1" t="str">
        <x:v>159535.SZ</x:v>
      </x:c>
      <x:c r="B5180" s="7" t="d">
        <x:v>2026-08-14T00:00:00.000Z</x:v>
      </x:c>
      <x:c r="C5180" s="8" t="n">
        <x:v>23981088</x:v>
      </x:c>
      <x:c r="D5180" s="9" t="n">
        <x:v>1.5032</x:v>
      </x:c>
      <x:c r="E5180" s="9" t="n">
        <x:f>IF(COUNT(C5180:D5180)=2,C5180*D5180/100000000,"n.a.")</x:f>
        <x:v>0.360483714816</x:v>
      </x:c>
      <x:c r="F5180" s="1" t="str">
        <x:v>get_fund_holders_f179dda76eb08583.json</x:v>
      </x:c>
      <x:c r="G5180" s="1" t="str">
        <x:v>get_fund_performance_5e3d2ca6a0b94a14.json</x:v>
      </x:c>
    </x:row>
    <x:row r="5181" ht="25" customHeight="1">
      <x:c r="A5181" s="1" t="str">
        <x:v>159536.SZ</x:v>
      </x:c>
      <x:c r="B5181" s="7" t="d">
        <x:v>2026-08-14T00:00:00.000Z</x:v>
      </x:c>
      <x:c r="C5181" s="8" t="n">
        <x:v>53261589</x:v>
      </x:c>
      <x:c r="D5181" s="9" t="n">
        <x:v>1.3994</x:v>
      </x:c>
      <x:c r="E5181" s="9" t="n">
        <x:f>IF(COUNT(C5181:D5181)=2,C5181*D5181/100000000,"n.a.")</x:f>
        <x:v>0.7453426764659999</x:v>
      </x:c>
      <x:c r="F5181" s="1" t="str">
        <x:v>get_fund_holders_f179dda76eb08583.json</x:v>
      </x:c>
      <x:c r="G5181" s="1" t="str">
        <x:v>get_fund_performance_5e3d2ca6a0b94a14.json</x:v>
      </x:c>
    </x:row>
    <x:row r="5182" ht="25" customHeight="1">
      <x:c r="A5182" s="1" t="str">
        <x:v>159629.SZ</x:v>
      </x:c>
      <x:c r="B5182" s="7" t="d">
        <x:v>2026-08-14T00:00:00.000Z</x:v>
      </x:c>
      <x:c r="C5182" s="8" t="n">
        <x:v>867252663</x:v>
      </x:c>
      <x:c r="D5182" s="9" t="n">
        <x:v>3.2463</x:v>
      </x:c>
      <x:c r="E5182" s="9" t="n">
        <x:f>IF(COUNT(C5182:D5182)=2,C5182*D5182/100000000,"n.a.")</x:f>
        <x:v>28.153623198969</x:v>
      </x:c>
      <x:c r="F5182" s="1" t="str">
        <x:v>get_fund_holders_f179dda76eb08583.json</x:v>
      </x:c>
      <x:c r="G5182" s="1" t="str">
        <x:v>get_fund_performance_5e3d2ca6a0b94a14.json</x:v>
      </x:c>
    </x:row>
    <x:row r="5183" ht="25" customHeight="1">
      <x:c r="A5183" s="1" t="str">
        <x:v>159633.SZ</x:v>
      </x:c>
      <x:c r="B5183" s="7" t="d">
        <x:v>2026-08-14T00:00:00.000Z</x:v>
      </x:c>
      <x:c r="C5183" s="8" t="n">
        <x:v>1064162658</x:v>
      </x:c>
      <x:c r="D5183" s="9" t="n">
        <x:v>3.317</x:v>
      </x:c>
      <x:c r="E5183" s="9" t="n">
        <x:f>IF(COUNT(C5183:D5183)=2,C5183*D5183/100000000,"n.a.")</x:f>
        <x:v>35.29827536586</x:v>
      </x:c>
      <x:c r="F5183" s="1" t="str">
        <x:v>get_fund_holders_b1bcc10cf247fe0e.json</x:v>
      </x:c>
      <x:c r="G5183" s="1" t="str">
        <x:v>get_fund_performance_fe8b8b7fac060e92.json</x:v>
      </x:c>
    </x:row>
    <x:row r="5184" ht="25" customHeight="1">
      <x:c r="A5184" s="1" t="str">
        <x:v>159673.SZ</x:v>
      </x:c>
      <x:c r="B5184" s="7" t="d">
        <x:v>2026-08-14T00:00:00.000Z</x:v>
      </x:c>
      <x:c r="C5184" s="8" t="n">
        <x:v>1773528385</x:v>
      </x:c>
      <x:c r="D5184" s="9" t="n">
        <x:v>1.3011</x:v>
      </x:c>
      <x:c r="E5184" s="9" t="n">
        <x:f>IF(COUNT(C5184:D5184)=2,C5184*D5184/100000000,"n.a.")</x:f>
        <x:v>23.075377817234997</x:v>
      </x:c>
      <x:c r="F5184" s="1" t="str">
        <x:v>get_fund_holders_54c0e6c915f04eb3.json</x:v>
      </x:c>
      <x:c r="G5184" s="1" t="str">
        <x:v>get_fund_performance_ac29a0fc0dce02bd.json</x:v>
      </x:c>
    </x:row>
    <x:row r="5185" ht="25" customHeight="1">
      <x:c r="A5185" s="1" t="str">
        <x:v>159808.SZ</x:v>
      </x:c>
      <x:c r="B5185" s="7" t="d">
        <x:v>2026-08-14T00:00:00.000Z</x:v>
      </x:c>
      <x:c r="C5185" s="8" t="n">
        <x:v>49484790</x:v>
      </x:c>
      <x:c r="D5185" s="9" t="n">
        <x:v>1.4057</x:v>
      </x:c>
      <x:c r="E5185" s="9" t="n">
        <x:f>IF(COUNT(C5185:D5185)=2,C5185*D5185/100000000,"n.a.")</x:f>
        <x:v>0.69560769303</x:v>
      </x:c>
      <x:c r="F5185" s="1" t="str">
        <x:v>get_fund_holders_ff6b362789e6659c.json</x:v>
      </x:c>
      <x:c r="G5185" s="1" t="str">
        <x:v>get_fund_performance_48ac0f1946b59840.json</x:v>
      </x:c>
    </x:row>
    <x:row r="5186" ht="25" customHeight="1">
      <x:c r="A5186" s="1" t="str">
        <x:v>159810.SZ</x:v>
      </x:c>
      <x:c r="B5186" s="7" t="d">
        <x:v>2026-08-14T00:00:00.000Z</x:v>
      </x:c>
      <x:c r="C5186" s="8" t="n">
        <x:v>56475458</x:v>
      </x:c>
      <x:c r="D5186" s="9" t="n">
        <x:v>1.4603</x:v>
      </x:c>
      <x:c r="E5186" s="9" t="n">
        <x:f>IF(COUNT(C5186:D5186)=2,C5186*D5186/100000000,"n.a.")</x:f>
        <x:v>0.8247111131739999</x:v>
      </x:c>
      <x:c r="F5186" s="1" t="str">
        <x:v>get_fund_holders_9e62697c8172a908.json</x:v>
      </x:c>
      <x:c r="G5186" s="1" t="str">
        <x:v>get_fund_performance_48ac0f1946b59840.json</x:v>
      </x:c>
    </x:row>
    <x:row r="5187" ht="25" customHeight="1">
      <x:c r="A5187" s="1" t="str">
        <x:v>159820.SZ</x:v>
      </x:c>
      <x:c r="B5187" s="7" t="d">
        <x:v>2026-08-14T00:00:00.000Z</x:v>
      </x:c>
      <x:c r="C5187" s="8" t="n">
        <x:v>1361408470</x:v>
      </x:c>
      <x:c r="D5187" s="9" t="n">
        <x:v>1.3883</x:v>
      </x:c>
      <x:c r="E5187" s="9" t="n">
        <x:f>IF(COUNT(C5187:D5187)=2,C5187*D5187/100000000,"n.a.")</x:f>
        <x:v>18.900433789010002</x:v>
      </x:c>
      <x:c r="F5187" s="1" t="str">
        <x:v>get_fund_holders_c5e285e8172e7221.json</x:v>
      </x:c>
      <x:c r="G5187" s="1" t="str">
        <x:v>get_fund_performance_f5b3631024a466d6.json</x:v>
      </x:c>
    </x:row>
    <x:row r="5188" ht="25" customHeight="1">
      <x:c r="A5188" s="1" t="str">
        <x:v>159821.SZ</x:v>
      </x:c>
      <x:c r="B5188" s="7" t="d">
        <x:v>2026-08-14T00:00:00.000Z</x:v>
      </x:c>
      <x:c r="C5188" s="8" t="n">
        <x:v>59420000</x:v>
      </x:c>
      <x:c r="D5188" s="9" t="n">
        <x:v>1.3666</x:v>
      </x:c>
      <x:c r="E5188" s="9" t="n">
        <x:f>IF(COUNT(C5188:D5188)=2,C5188*D5188/100000000,"n.a.")</x:f>
        <x:v>0.81203372</x:v>
      </x:c>
      <x:c r="F5188" s="1" t="str">
        <x:v>get_fund_holders_64d306ee9b66736e.json</x:v>
      </x:c>
      <x:c r="G5188" s="1" t="str">
        <x:v>get_fund_performance_c5d9d393f6ae77fe.json</x:v>
      </x:c>
    </x:row>
    <x:row r="5189" ht="25" customHeight="1">
      <x:c r="A5189" s="1" t="str">
        <x:v>159845.SZ</x:v>
      </x:c>
      <x:c r="B5189" s="7" t="d">
        <x:v>2026-08-14T00:00:00.000Z</x:v>
      </x:c>
      <x:c r="C5189" s="8" t="n">
        <x:v>2355425606</x:v>
      </x:c>
      <x:c r="D5189" s="9" t="n">
        <x:v>3.231</x:v>
      </x:c>
      <x:c r="E5189" s="9" t="n">
        <x:f>IF(COUNT(C5189:D5189)=2,C5189*D5189/100000000,"n.a.")</x:f>
        <x:v>76.10380132986</x:v>
      </x:c>
      <x:c r="F5189" s="1" t="str">
        <x:v>get_fund_holders_219064ec1de19509.json</x:v>
      </x:c>
      <x:c r="G5189" s="1" t="str">
        <x:v>get_fund_performance_fe8b8b7fac060e92.json</x:v>
      </x:c>
    </x:row>
    <x:row r="5190" ht="25" customHeight="1">
      <x:c r="A5190" s="1" t="str">
        <x:v>159908.SZ</x:v>
      </x:c>
      <x:c r="B5190" s="7" t="d">
        <x:v>2026-08-14T00:00:00.000Z</x:v>
      </x:c>
      <x:c r="C5190" s="8" t="n">
        <x:v>309229029</x:v>
      </x:c>
      <x:c r="D5190" s="9" t="n">
        <x:v>3.3965</x:v>
      </x:c>
      <x:c r="E5190" s="9" t="n">
        <x:f>IF(COUNT(C5190:D5190)=2,C5190*D5190/100000000,"n.a.")</x:f>
        <x:v>10.502963969985</x:v>
      </x:c>
      <x:c r="F5190" s="1" t="str">
        <x:v>get_fund_holders_64d306ee9b66736e.json</x:v>
      </x:c>
      <x:c r="G5190" s="1" t="str">
        <x:v>get_fund_performance_c5d9d393f6ae77fe.json</x:v>
      </x:c>
    </x:row>
    <x:row r="5191" ht="25" customHeight="1">
      <x:c r="A5191" s="1" t="str">
        <x:v>159915.SZ</x:v>
      </x:c>
      <x:c r="B5191" s="7" t="d">
        <x:v>2026-08-14T00:00:00.000Z</x:v>
      </x:c>
      <x:c r="C5191" s="8" t="n">
        <x:v>17460454936</x:v>
      </x:c>
      <x:c r="D5191" s="9" t="n">
        <x:v>3.6458</x:v>
      </x:c>
      <x:c r="E5191" s="9" t="n">
        <x:f>IF(COUNT(C5191:D5191)=2,C5191*D5191/100000000,"n.a.")</x:f>
        <x:v>636.573266056688</x:v>
      </x:c>
      <x:c r="F5191" s="1" t="str">
        <x:v>get_fund_holders_46ece6ff109bcac5.json</x:v>
      </x:c>
      <x:c r="G5191" s="1" t="str">
        <x:v>get_fund_performance_48ac0f1946b59840.json</x:v>
      </x:c>
    </x:row>
    <x:row r="5192" ht="25" customHeight="1">
      <x:c r="A5192" s="1" t="str">
        <x:v>159919.SZ</x:v>
      </x:c>
      <x:c r="B5192" s="7" t="d">
        <x:v>2026-08-14T00:00:00.000Z</x:v>
      </x:c>
      <x:c r="C5192" s="8" t="n">
        <x:v>6227316676</x:v>
      </x:c>
      <x:c r="D5192" s="9" t="n">
        <x:v>4.936</x:v>
      </x:c>
      <x:c r="E5192" s="9" t="n">
        <x:f>IF(COUNT(C5192:D5192)=2,C5192*D5192/100000000,"n.a.")</x:f>
        <x:v>307.38035112736</x:v>
      </x:c>
      <x:c r="F5192" s="1" t="str">
        <x:v>get_fund_holders_54c0e6c915f04eb3.json</x:v>
      </x:c>
      <x:c r="G5192" s="1" t="str">
        <x:v>get_fund_performance_ac29a0fc0dce02bd.json</x:v>
      </x:c>
    </x:row>
    <x:row r="5193" ht="25" customHeight="1">
      <x:c r="A5193" s="1" t="str">
        <x:v>159922.SZ</x:v>
      </x:c>
      <x:c r="B5193" s="7" t="d">
        <x:v>2026-08-14T00:00:00.000Z</x:v>
      </x:c>
      <x:c r="C5193" s="8" t="n">
        <x:v>2739676765</x:v>
      </x:c>
      <x:c r="D5193" s="9" t="n">
        <x:v>3.2473</x:v>
      </x:c>
      <x:c r="E5193" s="9" t="n">
        <x:f>IF(COUNT(C5193:D5193)=2,C5193*D5193/100000000,"n.a.")</x:f>
        <x:v>88.965523589845</x:v>
      </x:c>
      <x:c r="F5193" s="1" t="str">
        <x:v>get_fund_holders_f8b20f7f721ba89a.json</x:v>
      </x:c>
      <x:c r="G5193" s="1" t="str">
        <x:v>get_fund_performance_67b0fc66ee0fb86b.json</x:v>
      </x:c>
    </x:row>
    <x:row r="5194" ht="25" customHeight="1">
      <x:c r="A5194" s="1" t="str">
        <x:v>159925.SZ</x:v>
      </x:c>
      <x:c r="B5194" s="7" t="d">
        <x:v>2026-08-14T00:00:00.000Z</x:v>
      </x:c>
      <x:c r="C5194" s="8" t="n">
        <x:v>584420856</x:v>
      </x:c>
      <x:c r="D5194" s="9" t="n">
        <x:v>4.796</x:v>
      </x:c>
      <x:c r="E5194" s="9" t="n">
        <x:f>IF(COUNT(C5194:D5194)=2,C5194*D5194/100000000,"n.a.")</x:f>
        <x:v>28.02882425376</x:v>
      </x:c>
      <x:c r="F5194" s="1" t="str">
        <x:v>get_fund_holders_c503524fd4ff9b5f.json</x:v>
      </x:c>
      <x:c r="G5194" s="1" t="str">
        <x:v>get_fund_performance_9f1e6670c3624009.json</x:v>
      </x:c>
    </x:row>
    <x:row r="5195" ht="25" customHeight="1">
      <x:c r="A5195" s="1" t="str">
        <x:v>159935.SZ</x:v>
      </x:c>
      <x:c r="B5195" s="7" t="d">
        <x:v>2026-08-14T00:00:00.000Z</x:v>
      </x:c>
      <x:c r="C5195" s="8" t="n">
        <x:v>26572956</x:v>
      </x:c>
      <x:c r="D5195" s="9" t="n">
        <x:v>2.5229</x:v>
      </x:c>
      <x:c r="E5195" s="9" t="n">
        <x:f>IF(COUNT(C5195:D5195)=2,C5195*D5195/100000000,"n.a.")</x:f>
        <x:v>0.670409106924</x:v>
      </x:c>
      <x:c r="F5195" s="1" t="str">
        <x:v>get_fund_holders_f8b20f7f721ba89a.json</x:v>
      </x:c>
      <x:c r="G5195" s="1" t="str">
        <x:v>get_fund_performance_67b0fc66ee0fb86b.json</x:v>
      </x:c>
    </x:row>
    <x:row r="5196" ht="25" customHeight="1">
      <x:c r="A5196" s="1" t="str">
        <x:v>159948.SZ</x:v>
      </x:c>
      <x:c r="B5196" s="7" t="d">
        <x:v>2026-08-14T00:00:00.000Z</x:v>
      </x:c>
      <x:c r="C5196" s="8" t="n">
        <x:v>1169697720</x:v>
      </x:c>
      <x:c r="D5196" s="9" t="n">
        <x:v>4.0254</x:v>
      </x:c>
      <x:c r="E5196" s="9" t="n">
        <x:f>IF(COUNT(C5196:D5196)=2,C5196*D5196/100000000,"n.a.")</x:f>
        <x:v>47.08501202088</x:v>
      </x:c>
      <x:c r="F5196" s="1" t="str">
        <x:v>get_fund_holders_64d306ee9b66736e.json</x:v>
      </x:c>
      <x:c r="G5196" s="1" t="str">
        <x:v>get_fund_performance_c5d9d393f6ae77fe.json</x:v>
      </x:c>
    </x:row>
    <x:row r="5197" ht="25" customHeight="1">
      <x:c r="A5197" s="1" t="str">
        <x:v>159952.SZ</x:v>
      </x:c>
      <x:c r="B5197" s="7" t="d">
        <x:v>2026-08-14T00:00:00.000Z</x:v>
      </x:c>
      <x:c r="C5197" s="8" t="n">
        <x:v>5300084929</x:v>
      </x:c>
      <x:c r="D5197" s="9" t="n">
        <x:v>2.2141</x:v>
      </x:c>
      <x:c r="E5197" s="9" t="n">
        <x:f>IF(COUNT(C5197:D5197)=2,C5197*D5197/100000000,"n.a.")</x:f>
        <x:v>117.349180412989</x:v>
      </x:c>
      <x:c r="F5197" s="1" t="str">
        <x:v>get_fund_holders_64d306ee9b66736e.json</x:v>
      </x:c>
      <x:c r="G5197" s="1" t="str">
        <x:v>get_fund_performance_c5d9d393f6ae77fe.json</x:v>
      </x:c>
    </x:row>
    <x:row r="5198" ht="25" customHeight="1">
      <x:c r="A5198" s="1" t="str">
        <x:v>159956.SZ</x:v>
      </x:c>
      <x:c r="B5198" s="7" t="d">
        <x:v>2026-08-14T00:00:00.000Z</x:v>
      </x:c>
      <x:c r="C5198" s="8" t="n">
        <x:v>46978674</x:v>
      </x:c>
      <x:c r="D5198" s="9" t="n">
        <x:v>2.308</x:v>
      </x:c>
      <x:c r="E5198" s="9" t="n">
        <x:f>IF(COUNT(C5198:D5198)=2,C5198*D5198/100000000,"n.a.")</x:f>
        <x:v>1.08426779592</x:v>
      </x:c>
      <x:c r="F5198" s="1" t="str">
        <x:v>get_fund_holders_64d306ee9b66736e.json</x:v>
      </x:c>
      <x:c r="G5198" s="1" t="str">
        <x:v>get_fund_performance_c5d9d393f6ae77fe.json</x:v>
      </x:c>
    </x:row>
    <x:row r="5199" ht="25" customHeight="1">
      <x:c r="A5199" s="1" t="str">
        <x:v>159957.SZ</x:v>
      </x:c>
      <x:c r="B5199" s="7" t="d">
        <x:v>2026-08-14T00:00:00.000Z</x:v>
      </x:c>
      <x:c r="C5199" s="8" t="n">
        <x:v>1148784560</x:v>
      </x:c>
      <x:c r="D5199" s="9" t="n">
        <x:v>2.388</x:v>
      </x:c>
      <x:c r="E5199" s="9" t="n">
        <x:f>IF(COUNT(C5199:D5199)=2,C5199*D5199/100000000,"n.a.")</x:f>
        <x:v>27.4329752928</x:v>
      </x:c>
      <x:c r="F5199" s="1" t="str">
        <x:v>get_fund_holders_46342324345ba8d9.json</x:v>
      </x:c>
      <x:c r="G5199" s="1" t="str">
        <x:v>get_fund_performance_48ac0f1946b59840.json</x:v>
      </x:c>
    </x:row>
    <x:row r="5200" ht="25" customHeight="1">
      <x:c r="A5200" s="1" t="str">
        <x:v>159958.SZ</x:v>
      </x:c>
      <x:c r="B5200" s="7" t="d">
        <x:v>2026-08-14T00:00:00.000Z</x:v>
      </x:c>
      <x:c r="C5200" s="8" t="n">
        <x:v>230811448</x:v>
      </x:c>
      <x:c r="D5200" s="9" t="n">
        <x:v>2.2023</x:v>
      </x:c>
      <x:c r="E5200" s="9" t="n">
        <x:f>IF(COUNT(C5200:D5200)=2,C5200*D5200/100000000,"n.a.")</x:f>
        <x:v>5.083160519304</x:v>
      </x:c>
      <x:c r="F5200" s="1" t="str">
        <x:v>get_fund_holders_64d306ee9b66736e.json</x:v>
      </x:c>
      <x:c r="G5200" s="1" t="str">
        <x:v>get_fund_performance_c5d9d393f6ae77fe.json</x:v>
      </x:c>
    </x:row>
    <x:row r="5201" ht="25" customHeight="1">
      <x:c r="A5201" s="1" t="str">
        <x:v>159964.SZ</x:v>
      </x:c>
      <x:c r="B5201" s="7" t="d">
        <x:v>2026-08-14T00:00:00.000Z</x:v>
      </x:c>
      <x:c r="C5201" s="8" t="n">
        <x:v>165481881</x:v>
      </x:c>
      <x:c r="D5201" s="9" t="n">
        <x:v>2.3831</x:v>
      </x:c>
      <x:c r="E5201" s="9" t="n">
        <x:f>IF(COUNT(C5201:D5201)=2,C5201*D5201/100000000,"n.a.")</x:f>
        <x:v>3.943598706111</x:v>
      </x:c>
      <x:c r="F5201" s="1" t="str">
        <x:v>get_fund_holders_4595598352e72410.json</x:v>
      </x:c>
      <x:c r="G5201" s="1" t="str">
        <x:v>get_fund_performance_48ac0f1946b59840.json</x:v>
      </x:c>
    </x:row>
    <x:row r="5202" ht="25" customHeight="1">
      <x:c r="A5202" s="1" t="str">
        <x:v>159968.SZ</x:v>
      </x:c>
      <x:c r="B5202" s="7" t="d">
        <x:v>2026-08-14T00:00:00.000Z</x:v>
      </x:c>
      <x:c r="C5202" s="8" t="n">
        <x:v>64895098</x:v>
      </x:c>
      <x:c r="D5202" s="9" t="n">
        <x:v>10.4562</x:v>
      </x:c>
      <x:c r="E5202" s="9" t="n">
        <x:f>IF(COUNT(C5202:D5202)=2,C5202*D5202/100000000,"n.a.")</x:f>
        <x:v>6.785561237076</x:v>
      </x:c>
      <x:c r="F5202" s="1" t="str">
        <x:v>get_fund_holders_2c976ed854f11c7d.json</x:v>
      </x:c>
      <x:c r="G5202" s="1" t="str">
        <x:v>get_fund_performance_f5b3631024a466d6.json</x:v>
      </x:c>
    </x:row>
    <x:row r="5203" ht="25" customHeight="1">
      <x:c r="A5203" s="1" t="str">
        <x:v>159971.SZ</x:v>
      </x:c>
      <x:c r="B5203" s="7" t="d">
        <x:v>2026-08-14T00:00:00.000Z</x:v>
      </x:c>
      <x:c r="C5203" s="8" t="n">
        <x:v>1586020288</x:v>
      </x:c>
      <x:c r="D5203" s="9" t="n">
        <x:v>1.2676</x:v>
      </x:c>
      <x:c r="E5203" s="9" t="n">
        <x:f>IF(COUNT(C5203:D5203)=2,C5203*D5203/100000000,"n.a.")</x:f>
        <x:v>20.104393170688002</x:v>
      </x:c>
      <x:c r="F5203" s="1" t="str">
        <x:v>get_fund_holders_ad2b73b2c30e829b.json</x:v>
      </x:c>
      <x:c r="G5203" s="1" t="str">
        <x:v>get_fund_performance_48ac0f1946b59840.json</x:v>
      </x:c>
    </x:row>
    <x:row r="5204" ht="25" customHeight="1">
      <x:c r="A5204" s="1" t="str">
        <x:v>159977.SZ</x:v>
      </x:c>
      <x:c r="B5204" s="7" t="d">
        <x:v>2026-08-14T00:00:00.000Z</x:v>
      </x:c>
      <x:c r="C5204" s="8" t="n">
        <x:v>3493872820</x:v>
      </x:c>
      <x:c r="D5204" s="9" t="n">
        <x:v>1.8914</x:v>
      </x:c>
      <x:c r="E5204" s="9" t="n">
        <x:f>IF(COUNT(C5204:D5204)=2,C5204*D5204/100000000,"n.a.")</x:f>
        <x:v>66.08311051748</x:v>
      </x:c>
      <x:c r="F5204" s="1" t="str">
        <x:v>get_fund_holders_64d306ee9b66736e.json</x:v>
      </x:c>
      <x:c r="G5204" s="1" t="str">
        <x:v>get_fund_performance_c5d9d393f6ae77fe.json</x:v>
      </x:c>
    </x:row>
    <x:row r="5205" ht="25" customHeight="1">
      <x:c r="A5205" s="1" t="str">
        <x:v>159982.SZ</x:v>
      </x:c>
      <x:c r="B5205" s="7" t="d">
        <x:v>2026-08-14T00:00:00.000Z</x:v>
      </x:c>
      <x:c r="C5205" s="8" t="n">
        <x:v>204211253</x:v>
      </x:c>
      <x:c r="D5205" s="9" t="n">
        <x:v>2.1497</x:v>
      </x:c>
      <x:c r="E5205" s="9" t="n">
        <x:f>IF(COUNT(C5205:D5205)=2,C5205*D5205/100000000,"n.a.")</x:f>
        <x:v>4.389929305741</x:v>
      </x:c>
      <x:c r="F5205" s="1" t="str">
        <x:v>get_fund_holders_5afc23f4e137d08d.json</x:v>
      </x:c>
      <x:c r="G5205" s="1" t="str">
        <x:v>get_fund_performance_fe8b8b7fac060e92.json</x:v>
      </x:c>
    </x:row>
    <x:row r="5206" ht="25" customHeight="1">
      <x:c r="A5206" s="1" t="str">
        <x:v>510300.SH</x:v>
      </x:c>
      <x:c r="B5206" s="7" t="d">
        <x:v>2026-08-14T00:00:00.000Z</x:v>
      </x:c>
      <x:c r="C5206" s="8" t="n">
        <x:v>23501287700</x:v>
      </x:c>
      <x:c r="D5206" s="9" t="n">
        <x:v>4.7282</x:v>
      </x:c>
      <x:c r="E5206" s="9" t="n">
        <x:f>IF(COUNT(C5206:D5206)=2,C5206*D5206/100000000,"n.a.")</x:f>
        <x:v>1111.1878850314</x:v>
      </x:c>
      <x:c r="F5206" s="1" t="str">
        <x:v>get_fund_holders_d9010c320879a954.json</x:v>
      </x:c>
      <x:c r="G5206" s="1" t="str">
        <x:v>get_fund_performance_9f1e6670c3624009.json</x:v>
      </x:c>
    </x:row>
    <x:row r="5207" ht="25" customHeight="1">
      <x:c r="A5207" s="1" t="str">
        <x:v>510310.SH</x:v>
      </x:c>
      <x:c r="B5207" s="7" t="d">
        <x:v>2026-08-14T00:00:00.000Z</x:v>
      </x:c>
      <x:c r="C5207" s="8" t="n">
        <x:v>11373944000</x:v>
      </x:c>
      <x:c r="D5207" s="9" t="n">
        <x:v>4.5903</x:v>
      </x:c>
      <x:c r="E5207" s="9" t="n">
        <x:f>IF(COUNT(C5207:D5207)=2,C5207*D5207/100000000,"n.a.")</x:f>
        <x:v>522.098151432</x:v>
      </x:c>
      <x:c r="F5207" s="1" t="str">
        <x:v>get_fund_holders_f8b20f7f721ba89a.json</x:v>
      </x:c>
      <x:c r="G5207" s="1" t="str">
        <x:v>get_fund_performance_67b0fc66ee0fb86b.json</x:v>
      </x:c>
    </x:row>
    <x:row r="5208" ht="25" customHeight="1">
      <x:c r="A5208" s="1" t="str">
        <x:v>510320.SH</x:v>
      </x:c>
      <x:c r="B5208" s="7" t="d">
        <x:v>2026-08-14T00:00:00.000Z</x:v>
      </x:c>
      <x:c r="C5208" s="8" t="n">
        <x:v>628068500</x:v>
      </x:c>
      <x:c r="D5208" s="9" t="n">
        <x:v>1.2708</x:v>
      </x:c>
      <x:c r="E5208" s="9" t="n">
        <x:f>IF(COUNT(C5208:D5208)=2,C5208*D5208/100000000,"n.a.")</x:f>
        <x:v>7.981494497999999</x:v>
      </x:c>
      <x:c r="F5208" s="1" t="str">
        <x:v>get_fund_holders_54c0e6c915f04eb3.json</x:v>
      </x:c>
      <x:c r="G5208" s="1" t="str">
        <x:v>get_fund_performance_ac29a0fc0dce02bd.json</x:v>
      </x:c>
    </x:row>
    <x:row r="5209" ht="25" customHeight="1">
      <x:c r="A5209" s="1" t="str">
        <x:v>510330.SH</x:v>
      </x:c>
      <x:c r="B5209" s="7" t="d">
        <x:v>2026-08-14T00:00:00.000Z</x:v>
      </x:c>
      <x:c r="C5209" s="8" t="n">
        <x:v>8582649800</x:v>
      </x:c>
      <x:c r="D5209" s="9" t="n">
        <x:v>4.9293</x:v>
      </x:c>
      <x:c r="E5209" s="9" t="n">
        <x:f>IF(COUNT(C5209:D5209)=2,C5209*D5209/100000000,"n.a.")</x:f>
        <x:v>423.0645565914</x:v>
      </x:c>
      <x:c r="F5209" s="1" t="str">
        <x:v>get_fund_holders_54c0e6c915f04eb3.json</x:v>
      </x:c>
      <x:c r="G5209" s="1" t="str">
        <x:v>get_fund_performance_ac29a0fc0dce02bd.json</x:v>
      </x:c>
    </x:row>
    <x:row r="5210" ht="25" customHeight="1">
      <x:c r="A5210" s="1" t="str">
        <x:v>510350.SH</x:v>
      </x:c>
      <x:c r="B5210" s="7" t="d">
        <x:v>2026-08-14T00:00:00.000Z</x:v>
      </x:c>
      <x:c r="C5210" s="8" t="n">
        <x:v>678714700</x:v>
      </x:c>
      <x:c r="D5210" s="9" t="n">
        <x:v>4.9705</x:v>
      </x:c>
      <x:c r="E5210" s="9" t="n">
        <x:f>IF(COUNT(C5210:D5210)=2,C5210*D5210/100000000,"n.a.")</x:f>
        <x:v>33.73551416350001</x:v>
      </x:c>
      <x:c r="F5210" s="1" t="str">
        <x:v>get_fund_holders_9249c2eeff31de5a.json</x:v>
      </x:c>
      <x:c r="G5210" s="1" t="str">
        <x:v>get_fund_performance_9f1e6670c3624009.json</x:v>
      </x:c>
    </x:row>
    <x:row r="5211" ht="25" customHeight="1">
      <x:c r="A5211" s="1" t="str">
        <x:v>510360.SH</x:v>
      </x:c>
      <x:c r="B5211" s="7" t="d">
        <x:v>2026-08-14T00:00:00.000Z</x:v>
      </x:c>
      <x:c r="C5211" s="8" t="n">
        <x:v>1775381200</x:v>
      </x:c>
      <x:c r="D5211" s="9" t="n">
        <x:v>1.8068</x:v>
      </x:c>
      <x:c r="E5211" s="9" t="n">
        <x:f>IF(COUNT(C5211:D5211)=2,C5211*D5211/100000000,"n.a.")</x:f>
        <x:v>32.0775875216</x:v>
      </x:c>
      <x:c r="F5211" s="1" t="str">
        <x:v>get_fund_holders_54c0e6c915f04eb3.json</x:v>
      </x:c>
      <x:c r="G5211" s="1" t="str">
        <x:v>get_fund_performance_ac29a0fc0dce02bd.json</x:v>
      </x:c>
    </x:row>
    <x:row r="5212" ht="25" customHeight="1">
      <x:c r="A5212" s="1" t="str">
        <x:v>510370.SH</x:v>
      </x:c>
      <x:c r="B5212" s="7" t="d">
        <x:v>2026-08-14T00:00:00.000Z</x:v>
      </x:c>
      <x:c r="C5212" s="8" t="n">
        <x:v>87258100</x:v>
      </x:c>
      <x:c r="D5212" s="9" t="n">
        <x:v>1.0484</x:v>
      </x:c>
      <x:c r="E5212" s="9" t="n">
        <x:f>IF(COUNT(C5212:D5212)=2,C5212*D5212/100000000,"n.a.")</x:f>
        <x:v>0.9148139204000001</x:v>
      </x:c>
      <x:c r="F5212" s="1" t="str">
        <x:v>get_fund_holders_54c0e6c915f04eb3.json</x:v>
      </x:c>
      <x:c r="G5212" s="1" t="str">
        <x:v>get_fund_performance_ac29a0fc0dce02bd.json</x:v>
      </x:c>
    </x:row>
    <x:row r="5213" ht="25" customHeight="1">
      <x:c r="A5213" s="1" t="str">
        <x:v>510380.SH</x:v>
      </x:c>
      <x:c r="B5213" s="7" t="d">
        <x:v>2026-08-14T00:00:00.000Z</x:v>
      </x:c>
      <x:c r="C5213" s="8" t="n">
        <x:v>1470802400</x:v>
      </x:c>
      <x:c r="D5213" s="9" t="n">
        <x:v>1.408</x:v>
      </x:c>
      <x:c r="E5213" s="9" t="n">
        <x:f>IF(COUNT(C5213:D5213)=2,C5213*D5213/100000000,"n.a.")</x:f>
        <x:v>20.708897792</x:v>
      </x:c>
      <x:c r="F5213" s="1" t="str">
        <x:v>get_fund_holders_fdd358e9b46e7091.json</x:v>
      </x:c>
      <x:c r="G5213" s="1" t="str">
        <x:v>get_fund_performance_9f1e6670c3624009.json</x:v>
      </x:c>
    </x:row>
    <x:row r="5214" ht="25" customHeight="1">
      <x:c r="A5214" s="1" t="str">
        <x:v>510390.SH</x:v>
      </x:c>
      <x:c r="B5214" s="7" t="d">
        <x:v>2026-08-14T00:00:00.000Z</x:v>
      </x:c>
      <x:c r="C5214" s="8" t="n">
        <x:v>137450000</x:v>
      </x:c>
      <x:c r="D5214" s="9" t="n">
        <x:v>5.3512</x:v>
      </x:c>
      <x:c r="E5214" s="9" t="n">
        <x:f>IF(COUNT(C5214:D5214)=2,C5214*D5214/100000000,"n.a.")</x:f>
        <x:v>7.3552244</x:v>
      </x:c>
      <x:c r="F5214" s="1" t="str">
        <x:v>get_fund_holders_f8b20f7f721ba89a.json</x:v>
      </x:c>
      <x:c r="G5214" s="1" t="str">
        <x:v>get_fund_performance_67b0fc66ee0fb86b.json</x:v>
      </x:c>
    </x:row>
    <x:row r="5215" ht="25" customHeight="1">
      <x:c r="A5215" s="1" t="str">
        <x:v>510500.SH</x:v>
      </x:c>
      <x:c r="B5215" s="7" t="d">
        <x:v>2026-08-14T00:00:00.000Z</x:v>
      </x:c>
      <x:c r="C5215" s="8" t="n">
        <x:v>5092168600</x:v>
      </x:c>
      <x:c r="D5215" s="9" t="n">
        <x:v>8.0051</x:v>
      </x:c>
      <x:c r="E5215" s="9" t="n">
        <x:f>IF(COUNT(C5215:D5215)=2,C5215*D5215/100000000,"n.a.")</x:f>
        <x:v>407.6331885986</x:v>
      </x:c>
      <x:c r="F5215" s="1" t="str">
        <x:v>get_fund_holders_34487262121a0037.json</x:v>
      </x:c>
      <x:c r="G5215" s="1" t="str">
        <x:v>get_fund_performance_f5b3631024a466d6.json</x:v>
      </x:c>
    </x:row>
    <x:row r="5216" ht="25" customHeight="1">
      <x:c r="A5216" s="1" t="str">
        <x:v>510510.SH</x:v>
      </x:c>
      <x:c r="B5216" s="7" t="d">
        <x:v>2026-08-14T00:00:00.000Z</x:v>
      </x:c>
      <x:c r="C5216" s="8" t="n">
        <x:v>839038300</x:v>
      </x:c>
      <x:c r="D5216" s="9" t="n">
        <x:v>2.5954</x:v>
      </x:c>
      <x:c r="E5216" s="9" t="n">
        <x:f>IF(COUNT(C5216:D5216)=2,C5216*D5216/100000000,"n.a.")</x:f>
        <x:v>21.776400038200002</x:v>
      </x:c>
      <x:c r="F5216" s="1" t="str">
        <x:v>get_fund_holders_b488614850607402.json</x:v>
      </x:c>
      <x:c r="G5216" s="1" t="str">
        <x:v>get_fund_performance_fe8b8b7fac060e92.json</x:v>
      </x:c>
    </x:row>
    <x:row r="5217" ht="25" customHeight="1">
      <x:c r="A5217" s="1" t="str">
        <x:v>510530.SH</x:v>
      </x:c>
      <x:c r="B5217" s="7" t="d">
        <x:v>2026-08-14T00:00:00.000Z</x:v>
      </x:c>
      <x:c r="C5217" s="8" t="n">
        <x:v>48479400</x:v>
      </x:c>
      <x:c r="D5217" s="9" t="n">
        <x:v>8.9838</x:v>
      </x:c>
      <x:c r="E5217" s="9" t="n">
        <x:f>IF(COUNT(C5217:D5217)=2,C5217*D5217/100000000,"n.a.")</x:f>
        <x:v>4.3552923372</x:v>
      </x:c>
      <x:c r="F5217" s="1" t="str">
        <x:v>get_fund_holders_f8b20f7f721ba89a.json</x:v>
      </x:c>
      <x:c r="G5217" s="1" t="str">
        <x:v>get_fund_performance_67b0fc66ee0fb86b.json</x:v>
      </x:c>
    </x:row>
    <x:row r="5218" ht="25" customHeight="1">
      <x:c r="A5218" s="1" t="str">
        <x:v>510550.SH</x:v>
      </x:c>
      <x:c r="B5218" s="7" t="d">
        <x:v>2026-08-14T00:00:00.000Z</x:v>
      </x:c>
      <x:c r="C5218" s="8" t="n">
        <x:v>23743300</x:v>
      </x:c>
      <x:c r="D5218" s="9" t="n">
        <x:v>2.0568</x:v>
      </x:c>
      <x:c r="E5218" s="9" t="n">
        <x:f>IF(COUNT(C5218:D5218)=2,C5218*D5218/100000000,"n.a.")</x:f>
        <x:v>0.4883521944</x:v>
      </x:c>
      <x:c r="F5218" s="1" t="str">
        <x:v>get_fund_holders_ddb3030c8817042d.json</x:v>
      </x:c>
      <x:c r="G5218" s="1" t="str">
        <x:v>get_fund_performance_f5b3631024a466d6.json</x:v>
      </x:c>
    </x:row>
    <x:row r="5219" ht="25" customHeight="1">
      <x:c r="A5219" s="1" t="str">
        <x:v>510560.SH</x:v>
      </x:c>
      <x:c r="B5219" s="7" t="d">
        <x:v>2026-08-14T00:00:00.000Z</x:v>
      </x:c>
      <x:c r="C5219" s="8" t="n">
        <x:v>52318700</x:v>
      </x:c>
      <x:c r="D5219" s="9" t="n">
        <x:v>2.0096</x:v>
      </x:c>
      <x:c r="E5219" s="9" t="n">
        <x:f>IF(COUNT(C5219:D5219)=2,C5219*D5219/100000000,"n.a.")</x:f>
        <x:v>1.0513965952</x:v>
      </x:c>
      <x:c r="F5219" s="1" t="str">
        <x:v>get_fund_holders_4c2eeb24907192da.json</x:v>
      </x:c>
      <x:c r="G5219" s="1" t="str">
        <x:v>get_fund_performance_fe8b8b7fac060e92.json</x:v>
      </x:c>
    </x:row>
    <x:row r="5220" ht="25" customHeight="1">
      <x:c r="A5220" s="1" t="str">
        <x:v>510570.SH</x:v>
      </x:c>
      <x:c r="B5220" s="7" t="d">
        <x:v>2026-08-14T00:00:00.000Z</x:v>
      </x:c>
      <x:c r="C5220" s="8" t="n">
        <x:v>33060600</x:v>
      </x:c>
      <x:c r="D5220" s="9" t="n">
        <x:v>1.2596</x:v>
      </x:c>
      <x:c r="E5220" s="9" t="n">
        <x:f>IF(COUNT(C5220:D5220)=2,C5220*D5220/100000000,"n.a.")</x:f>
        <x:v>0.4164313176000001</x:v>
      </x:c>
      <x:c r="F5220" s="1" t="str">
        <x:v>get_fund_holders_bd3a5cd7a6ae8edd.json</x:v>
      </x:c>
      <x:c r="G5220" s="1" t="str">
        <x:v>get_fund_performance_fe8b8b7fac060e92.json</x:v>
      </x:c>
    </x:row>
    <x:row r="5221" ht="25" customHeight="1">
      <x:c r="A5221" s="1" t="str">
        <x:v>510580.SH</x:v>
      </x:c>
      <x:c r="B5221" s="7" t="d">
        <x:v>2026-08-14T00:00:00.000Z</x:v>
      </x:c>
      <x:c r="C5221" s="8" t="n">
        <x:v>1121368300</x:v>
      </x:c>
      <x:c r="D5221" s="9" t="n">
        <x:v>4.2088</x:v>
      </x:c>
      <x:c r="E5221" s="9" t="n">
        <x:f>IF(COUNT(C5221:D5221)=2,C5221*D5221/100000000,"n.a.")</x:f>
        <x:v>47.1961490104</x:v>
      </x:c>
      <x:c r="F5221" s="1" t="str">
        <x:v>get_fund_holders_f8b20f7f721ba89a.json</x:v>
      </x:c>
      <x:c r="G5221" s="1" t="str">
        <x:v>get_fund_performance_67b0fc66ee0fb86b.json</x:v>
      </x:c>
    </x:row>
    <x:row r="5222" ht="25" customHeight="1">
      <x:c r="A5222" s="1" t="str">
        <x:v>510590.SH</x:v>
      </x:c>
      <x:c r="B5222" s="7" t="d">
        <x:v>2026-08-14T00:00:00.000Z</x:v>
      </x:c>
      <x:c r="C5222" s="8" t="n">
        <x:v>122386100</x:v>
      </x:c>
      <x:c r="D5222" s="9" t="n">
        <x:v>8.6935</x:v>
      </x:c>
      <x:c r="E5222" s="9" t="n">
        <x:f>IF(COUNT(C5222:D5222)=2,C5222*D5222/100000000,"n.a.")</x:f>
        <x:v>10.6396356035</x:v>
      </x:c>
      <x:c r="F5222" s="1" t="str">
        <x:v>get_fund_holders_7464d4c6ea1091a0.json</x:v>
      </x:c>
      <x:c r="G5222" s="1" t="str">
        <x:v>get_fund_performance_f5b3631024a466d6.json</x:v>
      </x:c>
    </x:row>
    <x:row r="5223" ht="25" customHeight="1">
      <x:c r="A5223" s="1" t="str">
        <x:v>512100.SH</x:v>
      </x:c>
      <x:c r="B5223" s="7" t="d">
        <x:v>2026-08-14T00:00:00.000Z</x:v>
      </x:c>
      <x:c r="C5223" s="8" t="n">
        <x:v>6665217600</x:v>
      </x:c>
      <x:c r="D5223" s="9" t="n">
        <x:v>3.1467</x:v>
      </x:c>
      <x:c r="E5223" s="9" t="n">
        <x:f>IF(COUNT(C5223:D5223)=2,C5223*D5223/100000000,"n.a.")</x:f>
        <x:v>209.7344022192</x:v>
      </x:c>
      <x:c r="F5223" s="1" t="str">
        <x:v>get_fund_holders_f179dda76eb08583.json</x:v>
      </x:c>
      <x:c r="G5223" s="1" t="str">
        <x:v>get_fund_performance_5e3d2ca6a0b94a14.json</x:v>
      </x:c>
    </x:row>
    <x:row r="5224" ht="25" customHeight="1">
      <x:c r="A5224" s="1" t="str">
        <x:v>512500.SH</x:v>
      </x:c>
      <x:c r="B5224" s="7" t="d">
        <x:v>2026-08-14T00:00:00.000Z</x:v>
      </x:c>
      <x:c r="C5224" s="8" t="n">
        <x:v>1853608800</x:v>
      </x:c>
      <x:c r="D5224" s="9" t="n">
        <x:v>4.5282</x:v>
      </x:c>
      <x:c r="E5224" s="9" t="n">
        <x:f>IF(COUNT(C5224:D5224)=2,C5224*D5224/100000000,"n.a.")</x:f>
        <x:v>83.9351136816</x:v>
      </x:c>
      <x:c r="F5224" s="1" t="str">
        <x:v>get_fund_holders_b14adc0e1d2b752d.json</x:v>
      </x:c>
      <x:c r="G5224" s="1" t="str">
        <x:v>get_fund_performance_f5b3631024a466d6.json</x:v>
      </x:c>
    </x:row>
    <x:row r="5225" ht="25" customHeight="1">
      <x:c r="A5225" s="1" t="str">
        <x:v>512510.SH</x:v>
      </x:c>
      <x:c r="B5225" s="7" t="d">
        <x:v>2026-08-14T00:00:00.000Z</x:v>
      </x:c>
      <x:c r="C5225" s="8" t="n">
        <x:v>439429800</x:v>
      </x:c>
      <x:c r="D5225" s="9" t="n">
        <x:v>2.3983</x:v>
      </x:c>
      <x:c r="E5225" s="9" t="n">
        <x:f>IF(COUNT(C5225:D5225)=2,C5225*D5225/100000000,"n.a.")</x:f>
        <x:v>10.538844893399999</x:v>
      </x:c>
      <x:c r="F5225" s="1" t="str">
        <x:v>get_fund_holders_7768a01bf3b793fd.json</x:v>
      </x:c>
      <x:c r="G5225" s="1" t="str">
        <x:v>get_fund_performance_fe8b8b7fac060e92.json</x:v>
      </x:c>
    </x:row>
    <x:row r="5226" ht="25" customHeight="1">
      <x:c r="A5226" s="1" t="str">
        <x:v>515130.SH</x:v>
      </x:c>
      <x:c r="B5226" s="7" t="d">
        <x:v>2026-08-14T00:00:00.000Z</x:v>
      </x:c>
      <x:c r="C5226" s="8" t="n">
        <x:v>88463200</x:v>
      </x:c>
      <x:c r="D5226" s="9" t="n">
        <x:v>1.561</x:v>
      </x:c>
      <x:c r="E5226" s="9" t="n">
        <x:f>IF(COUNT(C5226:D5226)=2,C5226*D5226/100000000,"n.a.")</x:f>
        <x:v>1.3809105519999998</x:v>
      </x:c>
      <x:c r="F5226" s="1" t="str">
        <x:v>get_fund_holders_f8b20f7f721ba89a.json</x:v>
      </x:c>
      <x:c r="G5226" s="1" t="str">
        <x:v>get_fund_performance_67b0fc66ee0fb86b.json</x:v>
      </x:c>
    </x:row>
    <x:row r="5227" ht="25" customHeight="1">
      <x:c r="A5227" s="1" t="str">
        <x:v>515190.SH</x:v>
      </x:c>
      <x:c r="B5227" s="7" t="d">
        <x:v>2026-08-14T00:00:00.000Z</x:v>
      </x:c>
      <x:c r="C5227" s="8" t="n">
        <x:v>293466100</x:v>
      </x:c>
      <x:c r="D5227" s="9" t="n">
        <x:v>1.6823</x:v>
      </x:c>
      <x:c r="E5227" s="9" t="n">
        <x:f>IF(COUNT(C5227:D5227)=2,C5227*D5227/100000000,"n.a.")</x:f>
        <x:v>4.9369802003</x:v>
      </x:c>
      <x:c r="F5227" s="1" t="str">
        <x:v>get_fund_holders_9e68f658a4678339.json</x:v>
      </x:c>
      <x:c r="G5227" s="1" t="str">
        <x:v>get_fund_performance_f5b3631024a466d6.json</x:v>
      </x:c>
    </x:row>
    <x:row r="5228" ht="25" customHeight="1">
      <x:c r="A5228" s="1" t="str">
        <x:v>515310.SH</x:v>
      </x:c>
      <x:c r="B5228" s="7" t="d">
        <x:v>2026-08-14T00:00:00.000Z</x:v>
      </x:c>
      <x:c r="C5228" s="8" t="n">
        <x:v>318111200</x:v>
      </x:c>
      <x:c r="D5228" s="9" t="n">
        <x:v>1.4049</x:v>
      </x:c>
      <x:c r="E5228" s="9" t="n">
        <x:f>IF(COUNT(C5228:D5228)=2,C5228*D5228/100000000,"n.a.")</x:f>
        <x:v>4.4691442488</x:v>
      </x:c>
      <x:c r="F5228" s="1" t="str">
        <x:v>get_fund_holders_a471b895fb81e08b.json</x:v>
      </x:c>
      <x:c r="G5228" s="1" t="str">
        <x:v>get_fund_performance_9f1e6670c3624009.json</x:v>
      </x:c>
    </x:row>
    <x:row r="5229" ht="25" customHeight="1">
      <x:c r="A5229" s="1" t="str">
        <x:v>515330.SH</x:v>
      </x:c>
      <x:c r="B5229" s="7" t="d">
        <x:v>2026-08-14T00:00:00.000Z</x:v>
      </x:c>
      <x:c r="C5229" s="8" t="n">
        <x:v>6176709500</x:v>
      </x:c>
      <x:c r="D5229" s="9" t="n">
        <x:v>1.3592</x:v>
      </x:c>
      <x:c r="E5229" s="9" t="n">
        <x:f>IF(COUNT(C5229:D5229)=2,C5229*D5229/100000000,"n.a.")</x:f>
        <x:v>83.953835524</x:v>
      </x:c>
      <x:c r="F5229" s="1" t="str">
        <x:v>get_fund_holders_54c0e6c915f04eb3.json</x:v>
      </x:c>
      <x:c r="G5229" s="1" t="str">
        <x:v>get_fund_performance_ac29a0fc0dce02bd.json</x:v>
      </x:c>
    </x:row>
    <x:row r="5230" ht="25" customHeight="1">
      <x:c r="A5230" s="1" t="str">
        <x:v>515350.SH</x:v>
      </x:c>
      <x:c r="B5230" s="7" t="d">
        <x:v>2026-08-14T00:00:00.000Z</x:v>
      </x:c>
      <x:c r="C5230" s="8" t="n">
        <x:v>11699200</x:v>
      </x:c>
      <x:c r="D5230" s="9" t="n">
        <x:v>6.3399</x:v>
      </x:c>
      <x:c r="E5230" s="9" t="n">
        <x:f>IF(COUNT(C5230:D5230)=2,C5230*D5230/100000000,"n.a.")</x:f>
        <x:v>0.7417175807999999</x:v>
      </x:c>
      <x:c r="F5230" s="1" t="str">
        <x:v>get_fund_holders_a64fb7c7dfbdb2ac.json</x:v>
      </x:c>
      <x:c r="G5230" s="1" t="str">
        <x:v>get_fund_performance_9f1e6670c3624009.json</x:v>
      </x:c>
    </x:row>
    <x:row r="5231" ht="25" customHeight="1">
      <x:c r="A5231" s="1" t="str">
        <x:v>515360.SH</x:v>
      </x:c>
      <x:c r="B5231" s="7" t="d">
        <x:v>2026-08-14T00:00:00.000Z</x:v>
      </x:c>
      <x:c r="C5231" s="8" t="n">
        <x:v>37779300</x:v>
      </x:c>
      <x:c r="D5231" s="9" t="n">
        <x:v>6.8399</x:v>
      </x:c>
      <x:c r="E5231" s="9" t="n">
        <x:f>IF(COUNT(C5231:D5231)=2,C5231*D5231/100000000,"n.a.")</x:f>
        <x:v>2.5840663406999997</x:v>
      </x:c>
      <x:c r="F5231" s="1" t="str">
        <x:v>get_fund_holders_54c0e6c915f04eb3.json</x:v>
      </x:c>
      <x:c r="G5231" s="1" t="str">
        <x:v>get_fund_performance_ac29a0fc0dce02bd.json</x:v>
      </x:c>
    </x:row>
    <x:row r="5232" ht="25" customHeight="1">
      <x:c r="A5232" s="1" t="str">
        <x:v>515380.SH</x:v>
      </x:c>
      <x:c r="B5232" s="7" t="d">
        <x:v>2026-08-14T00:00:00.000Z</x:v>
      </x:c>
      <x:c r="C5232" s="8" t="n">
        <x:v>662499800</x:v>
      </x:c>
      <x:c r="D5232" s="9" t="n">
        <x:v>5.4879</x:v>
      </x:c>
      <x:c r="E5232" s="9" t="n">
        <x:f>IF(COUNT(C5232:D5232)=2,C5232*D5232/100000000,"n.a.")</x:f>
        <x:v>36.3573265242</x:v>
      </x:c>
      <x:c r="F5232" s="1" t="str">
        <x:v>get_fund_holders_0dce0fee39567123.json</x:v>
      </x:c>
      <x:c r="G5232" s="1" t="str">
        <x:v>get_fund_performance_9f1e6670c3624009.json</x:v>
      </x:c>
    </x:row>
    <x:row r="5233" ht="25" customHeight="1">
      <x:c r="A5233" s="1" t="str">
        <x:v>515390.SH</x:v>
      </x:c>
      <x:c r="B5233" s="7" t="d">
        <x:v>2026-08-14T00:00:00.000Z</x:v>
      </x:c>
      <x:c r="C5233" s="8" t="n">
        <x:v>1774683000</x:v>
      </x:c>
      <x:c r="D5233" s="9" t="n">
        <x:v>1.377</x:v>
      </x:c>
      <x:c r="E5233" s="9" t="n">
        <x:f>IF(COUNT(C5233:D5233)=2,C5233*D5233/100000000,"n.a.")</x:f>
        <x:v>24.43738491</x:v>
      </x:c>
      <x:c r="F5233" s="1" t="str">
        <x:v>get_fund_holders_f8b20f7f721ba89a.json</x:v>
      </x:c>
      <x:c r="G5233" s="1" t="str">
        <x:v>get_fund_performance_67b0fc66ee0fb86b.json</x:v>
      </x:c>
    </x:row>
    <x:row r="5234" ht="25" customHeight="1">
      <x:c r="A5234" s="1" t="str">
        <x:v>515530.SH</x:v>
      </x:c>
      <x:c r="B5234" s="7" t="d">
        <x:v>2026-08-14T00:00:00.000Z</x:v>
      </x:c>
      <x:c r="C5234" s="8" t="n">
        <x:v>12242700</x:v>
      </x:c>
      <x:c r="D5234" s="9" t="n">
        <x:v>4.4158</x:v>
      </x:c>
      <x:c r="E5234" s="9" t="n">
        <x:f>IF(COUNT(C5234:D5234)=2,C5234*D5234/100000000,"n.a.")</x:f>
        <x:v>0.5406131465999999</x:v>
      </x:c>
      <x:c r="F5234" s="1" t="str">
        <x:v>get_fund_holders_2cbf45001ff56ddc.json</x:v>
      </x:c>
      <x:c r="G5234" s="1" t="str">
        <x:v>get_fund_performance_f5b3631024a466d6.json</x:v>
      </x:c>
    </x:row>
    <x:row r="5235" ht="25" customHeight="1">
      <x:c r="A5235" s="1" t="str">
        <x:v>515550.SH</x:v>
      </x:c>
      <x:c r="B5235" s="7" t="d">
        <x:v>2026-08-14T00:00:00.000Z</x:v>
      </x:c>
      <x:c r="C5235" s="8" t="n">
        <x:v>21345700</x:v>
      </x:c>
      <x:c r="D5235" s="9" t="n">
        <x:v>1.7966</x:v>
      </x:c>
      <x:c r="E5235" s="9" t="n">
        <x:f>IF(COUNT(C5235:D5235)=2,C5235*D5235/100000000,"n.a.")</x:f>
        <x:v>0.38349684619999996</x:v>
      </x:c>
      <x:c r="F5235" s="1" t="str">
        <x:v>get_fund_holders_38d576b4140eae93.json</x:v>
      </x:c>
      <x:c r="G5235" s="1" t="str">
        <x:v>get_fund_performance_fe8b8b7fac060e92.json</x:v>
      </x:c>
    </x:row>
    <x:row r="5236" ht="25" customHeight="1">
      <x:c r="A5236" s="1" t="str">
        <x:v>515660.SH</x:v>
      </x:c>
      <x:c r="B5236" s="7" t="d">
        <x:v>2026-08-14T00:00:00.000Z</x:v>
      </x:c>
      <x:c r="C5236" s="8" t="n">
        <x:v>432694200</x:v>
      </x:c>
      <x:c r="D5236" s="9" t="n">
        <x:v>5.9045</x:v>
      </x:c>
      <x:c r="E5236" s="9" t="n">
        <x:f>IF(COUNT(C5236:D5236)=2,C5236*D5236/100000000,"n.a.")</x:f>
        <x:v>25.548429038999995</x:v>
      </x:c>
      <x:c r="F5236" s="1" t="str">
        <x:v>get_fund_holders_54c0e6c915f04eb3.json</x:v>
      </x:c>
      <x:c r="G5236" s="1" t="str">
        <x:v>get_fund_performance_ac29a0fc0dce02bd.json</x:v>
      </x:c>
    </x:row>
    <x:row r="5237" ht="25" customHeight="1">
      <x:c r="A5237" s="1" t="str">
        <x:v>516300.SH</x:v>
      </x:c>
      <x:c r="B5237" s="7" t="d">
        <x:v>2026-08-14T00:00:00.000Z</x:v>
      </x:c>
      <x:c r="C5237" s="8" t="n">
        <x:v>45012600</x:v>
      </x:c>
      <x:c r="D5237" s="9" t="n">
        <x:v>3.2715</x:v>
      </x:c>
      <x:c r="E5237" s="9" t="n">
        <x:f>IF(COUNT(C5237:D5237)=2,C5237*D5237/100000000,"n.a.")</x:f>
        <x:v>1.472587209</x:v>
      </x:c>
      <x:c r="F5237" s="1" t="str">
        <x:v>get_fund_holders_f179dda76eb08583.json</x:v>
      </x:c>
      <x:c r="G5237" s="1" t="str">
        <x:v>get_fund_performance_5e3d2ca6a0b94a14.json</x:v>
      </x:c>
    </x:row>
    <x:row r="5238" ht="25" customHeight="1">
      <x:c r="A5238" s="1" t="str">
        <x:v>560010.SH</x:v>
      </x:c>
      <x:c r="B5238" s="7" t="d">
        <x:v>2026-08-14T00:00:00.000Z</x:v>
      </x:c>
      <x:c r="C5238" s="8" t="n">
        <x:v>1856621700</x:v>
      </x:c>
      <x:c r="D5238" s="9" t="n">
        <x:v>3.2292</x:v>
      </x:c>
      <x:c r="E5238" s="9" t="n">
        <x:f>IF(COUNT(C5238:D5238)=2,C5238*D5238/100000000,"n.a.")</x:f>
        <x:v>59.9540279364</x:v>
      </x:c>
      <x:c r="F5238" s="1" t="str">
        <x:v>get_fund_holders_602b849e7dd92c12.json</x:v>
      </x:c>
      <x:c r="G5238" s="1" t="str">
        <x:v>get_fund_performance_fe8b8b7fac060e92.json</x:v>
      </x:c>
    </x:row>
    <x:row r="5239" ht="25" customHeight="1">
      <x:c r="A5239" s="1" t="str">
        <x:v>560110.SH</x:v>
      </x:c>
      <x:c r="B5239" s="7" t="d">
        <x:v>2026-08-14T00:00:00.000Z</x:v>
      </x:c>
      <x:c r="C5239" s="8" t="n">
        <x:v>364903500</x:v>
      </x:c>
      <x:c r="D5239" s="9" t="n">
        <x:v>1.1678</x:v>
      </x:c>
      <x:c r="E5239" s="9" t="n">
        <x:f>IF(COUNT(C5239:D5239)=2,C5239*D5239/100000000,"n.a.")</x:f>
        <x:v>4.261343073</x:v>
      </x:c>
      <x:c r="F5239" s="1" t="str">
        <x:v>get_fund_holders_f179dda76eb08583.json</x:v>
      </x:c>
      <x:c r="G5239" s="1" t="str">
        <x:v>get_fund_performance_5e3d2ca6a0b94a14.json</x:v>
      </x:c>
    </x:row>
    <x:row r="5240" ht="25" customHeight="1">
      <x:c r="A5240" s="1" t="str">
        <x:v>560220.SH</x:v>
      </x:c>
      <x:c r="B5240" s="7" t="d">
        <x:v>2026-08-14T00:00:00.000Z</x:v>
      </x:c>
      <x:c r="C5240" s="8" t="n">
        <x:v>63717000</x:v>
      </x:c>
      <x:c r="D5240" s="9" t="n">
        <x:v>1.4429</x:v>
      </x:c>
      <x:c r="E5240" s="9" t="n">
        <x:f>IF(COUNT(C5240:D5240)=2,C5240*D5240/100000000,"n.a.")</x:f>
        <x:v>0.9193725930000001</x:v>
      </x:c>
      <x:c r="F5240" s="1" t="str">
        <x:v>get_fund_holders_f9c683690705ad45.json</x:v>
      </x:c>
      <x:c r="G5240" s="1" t="str">
        <x:v>get_fund_performance_48ac0f1946b59840.json</x:v>
      </x:c>
    </x:row>
    <x:row r="5241" ht="25" customHeight="1">
      <x:c r="A5241" s="1" t="str">
        <x:v>561350.SH</x:v>
      </x:c>
      <x:c r="B5241" s="7" t="d">
        <x:v>2026-08-14T00:00:00.000Z</x:v>
      </x:c>
      <x:c r="C5241" s="8" t="n">
        <x:v>94700000</x:v>
      </x:c>
      <x:c r="D5241" s="9" t="n">
        <x:v>1.271</x:v>
      </x:c>
      <x:c r="E5241" s="9" t="n">
        <x:f>IF(COUNT(C5241:D5241)=2,C5241*D5241/100000000,"n.a.")</x:f>
        <x:v>1.2036369999999998</x:v>
      </x:c>
      <x:c r="F5241" s="1" t="str">
        <x:v>get_fund_holders_f3f19a569abf7159.json</x:v>
      </x:c>
      <x:c r="G5241" s="1" t="str">
        <x:v>get_fund_performance_f5b3631024a466d6.json</x:v>
      </x:c>
    </x:row>
    <x:row r="5242" ht="25" customHeight="1">
      <x:c r="A5242" s="1" t="str">
        <x:v>561370.SH</x:v>
      </x:c>
      <x:c r="B5242" s="7" t="d">
        <x:v>2026-08-14T00:00:00.000Z</x:v>
      </x:c>
      <x:c r="C5242" s="8" t="n">
        <x:v>32356000</x:v>
      </x:c>
      <x:c r="D5242" s="9" t="n">
        <x:v>1.4231</x:v>
      </x:c>
      <x:c r="E5242" s="9" t="n">
        <x:f>IF(COUNT(C5242:D5242)=2,C5242*D5242/100000000,"n.a.")</x:f>
        <x:v>0.460458236</x:v>
      </x:c>
      <x:c r="F5242" s="1" t="str">
        <x:v>get_fund_holders_f179dda76eb08583.json</x:v>
      </x:c>
      <x:c r="G5242" s="1" t="str">
        <x:v>get_fund_performance_5e3d2ca6a0b94a14.json</x:v>
      </x:c>
    </x:row>
    <x:row r="5243" ht="25" customHeight="1">
      <x:c r="A5243" s="1" t="str">
        <x:v>561930.SH</x:v>
      </x:c>
      <x:c r="B5243" s="7" t="d">
        <x:v>2026-08-14T00:00:00.000Z</x:v>
      </x:c>
      <x:c r="C5243" s="8" t="n">
        <x:v>169260600</x:v>
      </x:c>
      <x:c r="D5243" s="9" t="n">
        <x:v>1.5866</x:v>
      </x:c>
      <x:c r="E5243" s="9" t="n">
        <x:f>IF(COUNT(C5243:D5243)=2,C5243*D5243/100000000,"n.a.")</x:f>
        <x:v>2.6854886795999997</x:v>
      </x:c>
      <x:c r="F5243" s="1" t="str">
        <x:v>get_fund_holders_5c241d2671e1f4a2.json</x:v>
      </x:c>
      <x:c r="G5243" s="1" t="str">
        <x:v>get_fund_performance_9f1e6670c3624009.json</x:v>
      </x:c>
    </x:row>
    <x:row r="5244" ht="25" customHeight="1">
      <x:c r="A5244" s="1" t="str">
        <x:v>562660.SH</x:v>
      </x:c>
      <x:c r="B5244" s="7" t="d">
        <x:v>2026-08-14T00:00:00.000Z</x:v>
      </x:c>
      <x:c r="C5244" s="8" t="n">
        <x:v>326874000</x:v>
      </x:c>
      <x:c r="D5244" s="9" t="n">
        <x:v>1.8772</x:v>
      </x:c>
      <x:c r="E5244" s="9" t="n">
        <x:f>IF(COUNT(C5244:D5244)=2,C5244*D5244/100000000,"n.a.")</x:f>
        <x:v>6.136078727999999</x:v>
      </x:c>
      <x:c r="F5244" s="1" t="str">
        <x:v>get_fund_holders_173df2a8c328480e.json</x:v>
      </x:c>
      <x:c r="G5244" s="1" t="str">
        <x:v>get_fund_performance_48ac0f1946b59840.json</x:v>
      </x:c>
    </x:row>
    <x:row r="5245" ht="25" customHeight="1">
      <x:c r="A5245" s="1" t="str">
        <x:v>563200.SH</x:v>
      </x:c>
      <x:c r="B5245" s="7" t="d">
        <x:v>2026-08-14T00:00:00.000Z</x:v>
      </x:c>
      <x:c r="C5245" s="8" t="n">
        <x:v>57458800</x:v>
      </x:c>
      <x:c r="D5245" s="9" t="n">
        <x:v>1.525</x:v>
      </x:c>
      <x:c r="E5245" s="9" t="n">
        <x:f>IF(COUNT(C5245:D5245)=2,C5245*D5245/100000000,"n.a.")</x:f>
        <x:v>0.8762467</x:v>
      </x:c>
      <x:c r="F5245" s="1" t="str">
        <x:v>get_fund_holders_47f1d6b7444f6f68.json</x:v>
      </x:c>
      <x:c r="G5245" s="1" t="str">
        <x:v>get_fund_performance_48ac0f1946b59840.json</x:v>
      </x:c>
    </x:row>
    <x:row r="5246" ht="25" customHeight="1">
      <x:c r="A5246" s="1" t="str">
        <x:v>563300.SH</x:v>
      </x:c>
      <x:c r="B5246" s="7" t="d">
        <x:v>2026-08-14T00:00:00.000Z</x:v>
      </x:c>
      <x:c r="C5246" s="8" t="n">
        <x:v>4726174000</x:v>
      </x:c>
      <x:c r="D5246" s="9" t="n">
        <x:v>1.4352</x:v>
      </x:c>
      <x:c r="E5246" s="9" t="n">
        <x:f>IF(COUNT(C5246:D5246)=2,C5246*D5246/100000000,"n.a.")</x:f>
        <x:v>67.83004924800001</x:v>
      </x:c>
      <x:c r="F5246" s="1" t="str">
        <x:v>get_fund_holders_9af57a07569a8b00.json</x:v>
      </x:c>
      <x:c r="G5246" s="1" t="str">
        <x:v>get_fund_performance_48ac0f1946b59840.json</x:v>
      </x:c>
    </x:row>
    <x:row r="5247" ht="25" customHeight="1">
      <x:c r="A5247" s="1" t="str">
        <x:v>563520.SH</x:v>
      </x:c>
      <x:c r="B5247" s="7" t="d">
        <x:v>2026-08-14T00:00:00.000Z</x:v>
      </x:c>
      <x:c r="C5247" s="8" t="n">
        <x:v>412065000</x:v>
      </x:c>
      <x:c r="D5247" s="9" t="n">
        <x:v>1.2144</x:v>
      </x:c>
      <x:c r="E5247" s="9" t="n">
        <x:f>IF(COUNT(C5247:D5247)=2,C5247*D5247/100000000,"n.a.")</x:f>
        <x:v>5.0041173599999995</x:v>
      </x:c>
      <x:c r="F5247" s="1" t="str">
        <x:v>get_fund_holders_86cc06173b0e1e78.json</x:v>
      </x:c>
      <x:c r="G5247" s="1" t="str">
        <x:v>get_fund_performance_9f1e6670c3624009.json</x:v>
      </x:c>
    </x:row>
    <x:row r="5248" ht="25" customHeight="1">
      <x:c r="A5248" s="1" t="str">
        <x:v>563750.SH</x:v>
      </x:c>
      <x:c r="B5248" s="7" t="d">
        <x:v>2026-08-14T00:00:00.000Z</x:v>
      </x:c>
      <x:c r="C5248" s="8" t="n">
        <x:v>339737000</x:v>
      </x:c>
      <x:c r="D5248" s="9" t="n">
        <x:v>1.1172</x:v>
      </x:c>
      <x:c r="E5248" s="9" t="n">
        <x:f>IF(COUNT(C5248:D5248)=2,C5248*D5248/100000000,"n.a.")</x:f>
        <x:v>3.7955417639999998</x:v>
      </x:c>
      <x:c r="F5248" s="1" t="str">
        <x:v>get_fund_holders_f8b20f7f721ba89a.json</x:v>
      </x:c>
      <x:c r="G5248" s="1" t="str">
        <x:v>get_fund_performance_67b0fc66ee0fb86b.json</x:v>
      </x:c>
    </x:row>
    <x:row r="5249" ht="25" customHeight="1">
      <x:c r="A5249" s="1" t="str">
        <x:v>588000.SH</x:v>
      </x:c>
      <x:c r="B5249" s="7" t="d">
        <x:v>2026-08-14T00:00:00.000Z</x:v>
      </x:c>
      <x:c r="C5249" s="8" t="n">
        <x:v>48860668200</x:v>
      </x:c>
      <x:c r="D5249" s="9" t="n">
        <x:v>1.8134</x:v>
      </x:c>
      <x:c r="E5249" s="9" t="n">
        <x:f>IF(COUNT(C5249:D5249)=2,C5249*D5249/100000000,"n.a.")</x:f>
        <x:v>886.0393571387999</x:v>
      </x:c>
      <x:c r="F5249" s="1" t="str">
        <x:v>get_fund_holders_3cb7d2f50aa14e38.json</x:v>
      </x:c>
      <x:c r="G5249" s="1" t="str">
        <x:v>get_fund_performance_a040a4eb3452cf83.json</x:v>
      </x:c>
    </x:row>
    <x:row r="5250" ht="25" customHeight="1">
      <x:c r="A5250" s="1" t="str">
        <x:v>588040.SH</x:v>
      </x:c>
      <x:c r="B5250" s="7" t="d">
        <x:v>2026-08-14T00:00:00.000Z</x:v>
      </x:c>
      <x:c r="C5250" s="8" t="n">
        <x:v>121889000</x:v>
      </x:c>
      <x:c r="D5250" s="9" t="n">
        <x:v>1.7449</x:v>
      </x:c>
      <x:c r="E5250" s="9" t="n">
        <x:f>IF(COUNT(C5250:D5250)=2,C5250*D5250/100000000,"n.a.")</x:f>
        <x:v>2.1268411609999998</x:v>
      </x:c>
      <x:c r="F5250" s="1" t="str">
        <x:v>get_fund_holders_6e07fc8ffc04706b.json</x:v>
      </x:c>
      <x:c r="G5250" s="1" t="str">
        <x:v>get_fund_performance_a040a4eb3452cf83.json</x:v>
      </x:c>
    </x:row>
    <x:row r="5251" ht="25" customHeight="1">
      <x:c r="A5251" s="1" t="str">
        <x:v>588050.SH</x:v>
      </x:c>
      <x:c r="B5251" s="7" t="d">
        <x:v>2026-08-14T00:00:00.000Z</x:v>
      </x:c>
      <x:c r="C5251" s="8" t="n">
        <x:v>6209241300</x:v>
      </x:c>
      <x:c r="D5251" s="9" t="n">
        <x:v>1.7611</x:v>
      </x:c>
      <x:c r="E5251" s="9" t="n">
        <x:f>IF(COUNT(C5251:D5251)=2,C5251*D5251/100000000,"n.a.")</x:f>
        <x:v>109.3509485343</x:v>
      </x:c>
      <x:c r="F5251" s="1" t="str">
        <x:v>get_fund_holders_d913a8e7a3c6c4d6.json</x:v>
      </x:c>
      <x:c r="G5251" s="1" t="str">
        <x:v>get_fund_performance_7a80aa31bfadb897.json</x:v>
      </x:c>
    </x:row>
    <x:row r="5252" ht="25" customHeight="1">
      <x:c r="A5252" s="1" t="str">
        <x:v>588060.SH</x:v>
      </x:c>
      <x:c r="B5252" s="7" t="d">
        <x:v>2026-08-14T00:00:00.000Z</x:v>
      </x:c>
      <x:c r="C5252" s="8" t="n">
        <x:v>7003140000</x:v>
      </x:c>
      <x:c r="D5252" s="9" t="n">
        <x:v>1.091</x:v>
      </x:c>
      <x:c r="E5252" s="9" t="n">
        <x:f>IF(COUNT(C5252:D5252)=2,C5252*D5252/100000000,"n.a.")</x:f>
        <x:v>76.4042574</x:v>
      </x:c>
      <x:c r="F5252" s="1" t="str">
        <x:v>get_fund_holders_d913a8e7a3c6c4d6.json</x:v>
      </x:c>
      <x:c r="G5252" s="1" t="str">
        <x:v>get_fund_performance_7a80aa31bfadb897.json</x:v>
      </x:c>
    </x:row>
    <x:row r="5253" ht="25" customHeight="1">
      <x:c r="A5253" s="1" t="str">
        <x:v>588080.SH</x:v>
      </x:c>
      <x:c r="B5253" s="7" t="d">
        <x:v>2026-08-14T00:00:00.000Z</x:v>
      </x:c>
      <x:c r="C5253" s="8" t="n">
        <x:v>23722628100</x:v>
      </x:c>
      <x:c r="D5253" s="9" t="n">
        <x:v>1.7579</x:v>
      </x:c>
      <x:c r="E5253" s="9" t="n">
        <x:f>IF(COUNT(C5253:D5253)=2,C5253*D5253/100000000,"n.a.")</x:f>
        <x:v>417.0200793699</x:v>
      </x:c>
      <x:c r="F5253" s="1" t="str">
        <x:v>get_fund_holders_2d0d6fe279b50eb9.json</x:v>
      </x:c>
      <x:c r="G5253" s="1" t="str">
        <x:v>get_fund_performance_a040a4eb3452cf83.json</x:v>
      </x:c>
    </x:row>
    <x:row r="5254" ht="25" customHeight="1">
      <x:c r="A5254" s="1" t="str">
        <x:v>588090.SH</x:v>
      </x:c>
      <x:c r="B5254" s="7" t="d">
        <x:v>2026-08-14T00:00:00.000Z</x:v>
      </x:c>
      <x:c r="C5254" s="8" t="n">
        <x:v>2838072800</x:v>
      </x:c>
      <x:c r="D5254" s="9" t="n">
        <x:v>1.7668</x:v>
      </x:c>
      <x:c r="E5254" s="9" t="n">
        <x:f>IF(COUNT(C5254:D5254)=2,C5254*D5254/100000000,"n.a.")</x:f>
        <x:v>50.1430702304</x:v>
      </x:c>
      <x:c r="F5254" s="1" t="str">
        <x:v>get_fund_holders_d913a8e7a3c6c4d6.json</x:v>
      </x:c>
      <x:c r="G5254" s="1" t="str">
        <x:v>get_fund_performance_7a80aa31bfadb897.json</x:v>
      </x:c>
    </x:row>
    <x:row r="5255" ht="25" customHeight="1">
      <x:c r="A5255" s="1" t="str">
        <x:v>588150.SH</x:v>
      </x:c>
      <x:c r="B5255" s="7" t="d">
        <x:v>2026-08-14T00:00:00.000Z</x:v>
      </x:c>
      <x:c r="C5255" s="8" t="n">
        <x:v>369932600</x:v>
      </x:c>
      <x:c r="D5255" s="9" t="n">
        <x:v>1.2174</x:v>
      </x:c>
      <x:c r="E5255" s="9" t="n">
        <x:f>IF(COUNT(C5255:D5255)=2,C5255*D5255/100000000,"n.a.")</x:f>
        <x:v>4.5035594724</x:v>
      </x:c>
      <x:c r="F5255" s="1" t="str">
        <x:v>get_fund_holders_a43747fe390b769c.json</x:v>
      </x:c>
      <x:c r="G5255" s="1" t="str">
        <x:v>get_fund_performance_a040a4eb3452cf83.json</x:v>
      </x:c>
    </x:row>
    <x:row r="5256" ht="25" customHeight="1">
      <x:c r="A5256" s="1" t="str">
        <x:v>588180.SH</x:v>
      </x:c>
      <x:c r="B5256" s="7" t="d">
        <x:v>2026-08-14T00:00:00.000Z</x:v>
      </x:c>
      <x:c r="C5256" s="8" t="n">
        <x:v>717353700</x:v>
      </x:c>
      <x:c r="D5256" s="9" t="n">
        <x:v>1.1196</x:v>
      </x:c>
      <x:c r="E5256" s="9" t="n">
        <x:f>IF(COUNT(C5256:D5256)=2,C5256*D5256/100000000,"n.a.")</x:f>
        <x:v>8.0314920252</x:v>
      </x:c>
      <x:c r="F5256" s="1" t="str">
        <x:v>get_fund_holders_a16d4a3c86b477e3.json</x:v>
      </x:c>
      <x:c r="G5256" s="1" t="str">
        <x:v>get_fund_performance_7a80aa31bfadb897.json</x:v>
      </x:c>
    </x:row>
    <x:row r="5257" ht="25" customHeight="1">
      <x:c r="A5257" s="1" t="str">
        <x:v>588280.SH</x:v>
      </x:c>
      <x:c r="B5257" s="7" t="d">
        <x:v>2026-08-14T00:00:00.000Z</x:v>
      </x:c>
      <x:c r="C5257" s="8" t="n">
        <x:v>368121000</x:v>
      </x:c>
      <x:c r="D5257" s="9" t="n">
        <x:v>1.2359</x:v>
      </x:c>
      <x:c r="E5257" s="9" t="n">
        <x:f>IF(COUNT(C5257:D5257)=2,C5257*D5257/100000000,"n.a.")</x:f>
        <x:v>4.549607439</x:v>
      </x:c>
      <x:c r="F5257" s="1" t="str">
        <x:v>get_fund_holders_0b6c2933dde9fb31.json</x:v>
      </x:c>
      <x:c r="G5257" s="1" t="str">
        <x:v>get_fund_performance_a040a4eb3452cf83.json</x:v>
      </x:c>
    </x:row>
    <x:row r="5258" ht="25" customHeight="1">
      <x:c r="A5258" s="1" t="str">
        <x:v>588720.SH</x:v>
      </x:c>
      <x:c r="B5258" s="7" t="d">
        <x:v>2026-08-14T00:00:00.000Z</x:v>
      </x:c>
      <x:c r="C5258" s="8" t="n">
        <x:v>104741800</x:v>
      </x:c>
      <x:c r="D5258" s="9" t="n">
        <x:v>1.7463</x:v>
      </x:c>
      <x:c r="E5258" s="9" t="n">
        <x:f>IF(COUNT(C5258:D5258)=2,C5258*D5258/100000000,"n.a.")</x:f>
        <x:v>1.8291060534</x:v>
      </x:c>
      <x:c r="F5258" s="1" t="str">
        <x:v>get_fund_holders_522e7c68c534d3b2.json</x:v>
      </x:c>
      <x:c r="G5258" s="1" t="str">
        <x:v>get_fund_performance_7a80aa31bfadb897.json</x:v>
      </x:c>
    </x:row>
    <x:row r="5259" ht="25" customHeight="1">
      <x:c r="A5259" s="1" t="str">
        <x:v>588840.SH</x:v>
      </x:c>
      <x:c r="B5259" s="7" t="d">
        <x:v>2026-08-14T00:00:00.000Z</x:v>
      </x:c>
      <x:c r="C5259" s="8" t="n">
        <x:v>55236000</x:v>
      </x:c>
      <x:c r="D5259" s="9" t="n">
        <x:v>1.5892</x:v>
      </x:c>
      <x:c r="E5259" s="9" t="n">
        <x:f>IF(COUNT(C5259:D5259)=2,C5259*D5259/100000000,"n.a.")</x:f>
        <x:v>0.877810512</x:v>
      </x:c>
      <x:c r="F5259" s="1" t="str">
        <x:v>get_fund_holders_0b63176527658f63.json</x:v>
      </x:c>
      <x:c r="G5259" s="1" t="str">
        <x:v>get_fund_performance_a040a4eb3452cf83.json</x:v>
      </x:c>
    </x:row>
    <x:row r="5260" ht="25" customHeight="1">
      <x:c r="A5260" s="1" t="str">
        <x:v>588870.SH</x:v>
      </x:c>
      <x:c r="B5260" s="7" t="d">
        <x:v>2026-08-14T00:00:00.000Z</x:v>
      </x:c>
      <x:c r="C5260" s="8" t="n">
        <x:v>686552000</x:v>
      </x:c>
      <x:c r="D5260" s="9" t="n">
        <x:v>1.7424</x:v>
      </x:c>
      <x:c r="E5260" s="9" t="n">
        <x:f>IF(COUNT(C5260:D5260)=2,C5260*D5260/100000000,"n.a.")</x:f>
        <x:v>11.962482048</x:v>
      </x:c>
      <x:c r="F5260" s="1" t="str">
        <x:v>get_fund_holders_d913a8e7a3c6c4d6.json</x:v>
      </x:c>
      <x:c r="G5260" s="1" t="str">
        <x:v>get_fund_performance_7a80aa31bfadb897.json</x:v>
      </x:c>
    </x:row>
    <x:row r="5261" ht="25" customHeight="1">
      <x:c r="A5261" s="1" t="str">
        <x:v>588940.SH</x:v>
      </x:c>
      <x:c r="B5261" s="7" t="d">
        <x:v>2026-08-14T00:00:00.000Z</x:v>
      </x:c>
      <x:c r="C5261" s="8" t="n">
        <x:v>2876840000</x:v>
      </x:c>
      <x:c r="D5261" s="9" t="n">
        <x:v>0.8892</x:v>
      </x:c>
      <x:c r="E5261" s="9" t="n">
        <x:f>IF(COUNT(C5261:D5261)=2,C5261*D5261/100000000,"n.a.")</x:f>
        <x:v>25.58086128</x:v>
      </x:c>
      <x:c r="F5261" s="1" t="str">
        <x:v>get_fund_holders_64d306ee9b66736e.json</x:v>
      </x:c>
      <x:c r="G5261" s="1" t="str">
        <x:v>get_fund_performance_c5d9d393f6ae77fe.json</x:v>
      </x:c>
    </x:row>
    <x:row r="5262" ht="25" customHeight="1">
      <x:c r="A5262" s="1" t="str">
        <x:v>588950.SH</x:v>
      </x:c>
      <x:c r="B5262" s="7" t="d">
        <x:v>2026-08-14T00:00:00.000Z</x:v>
      </x:c>
      <x:c r="C5262" s="8" t="n">
        <x:v>551729700</x:v>
      </x:c>
      <x:c r="D5262" s="9" t="n">
        <x:v>1.7951</x:v>
      </x:c>
      <x:c r="E5262" s="9" t="n">
        <x:f>IF(COUNT(C5262:D5262)=2,C5262*D5262/100000000,"n.a.")</x:f>
        <x:v>9.9040998447</x:v>
      </x:c>
      <x:c r="F5262" s="1" t="str">
        <x:v>get_fund_holders_a3c962346c40eb54.json</x:v>
      </x:c>
      <x:c r="G5262" s="1" t="str">
        <x:v>get_fund_performance_a040a4eb3452cf83.json</x:v>
      </x:c>
    </x:row>
    <x:row r="5263" ht="25" customHeight="1">
      <x:c r="A5263" s="1" t="str">
        <x:v>589150.SH</x:v>
      </x:c>
      <x:c r="B5263" s="7" t="d">
        <x:v>2026-08-14T00:00:00.000Z</x:v>
      </x:c>
      <x:c r="C5263" s="8" t="n">
        <x:v>761437200</x:v>
      </x:c>
      <x:c r="D5263" s="9" t="n">
        <x:v>1.2424</x:v>
      </x:c>
      <x:c r="E5263" s="9" t="n">
        <x:f>IF(COUNT(C5263:D5263)=2,C5263*D5263/100000000,"n.a.")</x:f>
        <x:v>9.460095772799999</x:v>
      </x:c>
      <x:c r="F5263" s="1" t="str">
        <x:v>get_fund_holders_f98c850bc14e7a13.json</x:v>
      </x:c>
      <x:c r="G5263" s="1" t="str">
        <x:v>get_fund_performance_a040a4eb3452cf83.json</x:v>
      </x:c>
    </x:row>
    <x:row r="5264" ht="25" customHeight="1">
      <x:c r="A5264" s="1" t="str">
        <x:v>589360.SH</x:v>
      </x:c>
      <x:c r="B5264" s="7" t="d">
        <x:v>2026-08-14T00:00:00.000Z</x:v>
      </x:c>
      <x:c r="C5264" s="8" t="n">
        <x:v>2615174000</x:v>
      </x:c>
      <x:c r="D5264" s="9" t="n">
        <x:v>0.8869</x:v>
      </x:c>
      <x:c r="E5264" s="9" t="n">
        <x:f>IF(COUNT(C5264:D5264)=2,C5264*D5264/100000000,"n.a.")</x:f>
        <x:v>23.193978206</x:v>
      </x:c>
      <x:c r="F5264" s="1" t="str">
        <x:v>get_fund_holders_6945901b696ca7c1.json</x:v>
      </x:c>
      <x:c r="G5264" s="1" t="str">
        <x:v>get_fund_performance_a040a4eb3452cf83.json</x:v>
      </x:c>
    </x:row>
    <x:row r="5265" ht="25" customHeight="1">
      <x:c r="A5265" s="1" t="str">
        <x:v>589850.SH</x:v>
      </x:c>
      <x:c r="B5265" s="7" t="d">
        <x:v>2026-08-14T00:00:00.000Z</x:v>
      </x:c>
      <x:c r="C5265" s="8" t="n">
        <x:v>643057000</x:v>
      </x:c>
      <x:c r="D5265" s="9" t="n">
        <x:v>1.6468</x:v>
      </x:c>
      <x:c r="E5265" s="9" t="n">
        <x:f>IF(COUNT(C5265:D5265)=2,C5265*D5265/100000000,"n.a.")</x:f>
        <x:v>10.589862676000001</x:v>
      </x:c>
      <x:c r="F5265" s="1" t="str">
        <x:v>get_fund_holders_6f177ecce4284242.json</x:v>
      </x:c>
      <x:c r="G5265" s="1" t="str">
        <x:v>get_fund_performance_a040a4eb3452cf83.json</x:v>
      </x:c>
    </x:row>
    <x:row r="5266" ht="25" customHeight="1">
      <x:c r="A5266" s="1" t="str">
        <x:v>159205.SZ</x:v>
      </x:c>
      <x:c r="B5266" s="7" t="d">
        <x:v>2026-08-17T00:00:00.000Z</x:v>
      </x:c>
      <x:c r="C5266" s="8" t="n">
        <x:v>493056064</x:v>
      </x:c>
      <x:c r="D5266" s="9" t="n">
        <x:v>1.838</x:v>
      </x:c>
      <x:c r="E5266" s="9" t="n">
        <x:f>IF(COUNT(C5266:D5266)=2,C5266*D5266/100000000,"n.a.")</x:f>
        <x:v>9.06237045632</x:v>
      </x:c>
      <x:c r="F5266" s="1" t="str">
        <x:v>get_fund_holders_64d306ee9b66736e.json</x:v>
      </x:c>
      <x:c r="G5266" s="1" t="str">
        <x:v>get_fund_performance_c5d9d393f6ae77fe.json</x:v>
      </x:c>
    </x:row>
    <x:row r="5267" ht="25" customHeight="1">
      <x:c r="A5267" s="1" t="str">
        <x:v>159247.SZ</x:v>
      </x:c>
      <x:c r="B5267" s="7" t="d">
        <x:v>2026-08-17T00:00:00.000Z</x:v>
      </x:c>
      <x:c r="C5267" s="8" t="n">
        <x:v>355984966</x:v>
      </x:c>
      <x:c r="D5267" s="9" t="n">
        <x:v>1.1232</x:v>
      </x:c>
      <x:c r="E5267" s="9" t="n">
        <x:f>IF(COUNT(C5267:D5267)=2,C5267*D5267/100000000,"n.a.")</x:f>
        <x:v>3.9984231381119995</x:v>
      </x:c>
      <x:c r="F5267" s="1" t="str">
        <x:v>get_fund_holders_64d306ee9b66736e.json</x:v>
      </x:c>
      <x:c r="G5267" s="1" t="str">
        <x:v>get_fund_performance_c5d9d393f6ae77fe.json</x:v>
      </x:c>
    </x:row>
    <x:row r="5268" ht="25" customHeight="1">
      <x:c r="A5268" s="1" t="str">
        <x:v>159300.SZ</x:v>
      </x:c>
      <x:c r="B5268" s="7" t="d">
        <x:v>2026-08-17T00:00:00.000Z</x:v>
      </x:c>
      <x:c r="C5268" s="8" t="n">
        <x:v>352858097</x:v>
      </x:c>
      <x:c r="D5268" s="9" t="n">
        <x:v>5.151</x:v>
      </x:c>
      <x:c r="E5268" s="9" t="n">
        <x:f>IF(COUNT(C5268:D5268)=2,C5268*D5268/100000000,"n.a.")</x:f>
        <x:v>18.17572057647</x:v>
      </x:c>
      <x:c r="F5268" s="1" t="str">
        <x:v>get_fund_holders_e3c610ca1c9f0eb0.json</x:v>
      </x:c>
      <x:c r="G5268" s="1" t="str">
        <x:v>get_fund_performance_9f1e6670c3624009.json</x:v>
      </x:c>
    </x:row>
    <x:row r="5269" ht="25" customHeight="1">
      <x:c r="A5269" s="1" t="str">
        <x:v>159330.SZ</x:v>
      </x:c>
      <x:c r="B5269" s="7" t="d">
        <x:v>2026-08-17T00:00:00.000Z</x:v>
      </x:c>
      <x:c r="C5269" s="8" t="n">
        <x:v>416801009</x:v>
      </x:c>
      <x:c r="D5269" s="9" t="n">
        <x:v>1.4834</x:v>
      </x:c>
      <x:c r="E5269" s="9" t="n">
        <x:f>IF(COUNT(C5269:D5269)=2,C5269*D5269/100000000,"n.a.")</x:f>
        <x:v>6.182826167506</x:v>
      </x:c>
      <x:c r="F5269" s="1" t="str">
        <x:v>get_fund_holders_f8b20f7f721ba89a.json</x:v>
      </x:c>
      <x:c r="G5269" s="1" t="str">
        <x:v>get_fund_performance_67b0fc66ee0fb86b.json</x:v>
      </x:c>
    </x:row>
    <x:row r="5270" ht="25" customHeight="1">
      <x:c r="A5270" s="1" t="str">
        <x:v>159337.SZ</x:v>
      </x:c>
      <x:c r="B5270" s="7" t="d">
        <x:v>2026-08-17T00:00:00.000Z</x:v>
      </x:c>
      <x:c r="C5270" s="8" t="n">
        <x:v>285710611</x:v>
      </x:c>
      <x:c r="D5270" s="9" t="n">
        <x:v>1.8714</x:v>
      </x:c>
      <x:c r="E5270" s="9" t="n">
        <x:f>IF(COUNT(C5270:D5270)=2,C5270*D5270/100000000,"n.a.")</x:f>
        <x:v>5.346788374253999</x:v>
      </x:c>
      <x:c r="F5270" s="1" t="str">
        <x:v>get_fund_holders_0b4b6b24bc53c031.json</x:v>
      </x:c>
      <x:c r="G5270" s="1" t="str">
        <x:v>get_fund_performance_f5b3631024a466d6.json</x:v>
      </x:c>
    </x:row>
    <x:row r="5271" ht="25" customHeight="1">
      <x:c r="A5271" s="1" t="str">
        <x:v>159393.SZ</x:v>
      </x:c>
      <x:c r="B5271" s="7" t="d">
        <x:v>2026-08-17T00:00:00.000Z</x:v>
      </x:c>
      <x:c r="C5271" s="8" t="n">
        <x:v>87946342</x:v>
      </x:c>
      <x:c r="D5271" s="9" t="n">
        <x:v>5.0925</x:v>
      </x:c>
      <x:c r="E5271" s="9" t="n">
        <x:f>IF(COUNT(C5271:D5271)=2,C5271*D5271/100000000,"n.a.")</x:f>
        <x:v>4.47866746635</x:v>
      </x:c>
      <x:c r="F5271" s="1" t="str">
        <x:v>get_fund_holders_54c0e6c915f04eb3.json</x:v>
      </x:c>
      <x:c r="G5271" s="1" t="str">
        <x:v>get_fund_performance_ac29a0fc0dce02bd.json</x:v>
      </x:c>
    </x:row>
    <x:row r="5272" ht="25" customHeight="1">
      <x:c r="A5272" s="1" t="str">
        <x:v>159500.SZ</x:v>
      </x:c>
      <x:c r="B5272" s="7" t="d">
        <x:v>2026-08-17T00:00:00.000Z</x:v>
      </x:c>
      <x:c r="C5272" s="8" t="n">
        <x:v>213338865</x:v>
      </x:c>
      <x:c r="D5272" s="9" t="n">
        <x:v>1.2288</x:v>
      </x:c>
      <x:c r="E5272" s="9" t="n">
        <x:f>IF(COUNT(C5272:D5272)=2,C5272*D5272/100000000,"n.a.")</x:f>
        <x:v>2.62150797312</x:v>
      </x:c>
      <x:c r="F5272" s="1" t="str">
        <x:v>get_fund_holders_07f27e7c49d1a433.json</x:v>
      </x:c>
      <x:c r="G5272" s="1" t="str">
        <x:v>get_fund_performance_fe8b8b7fac060e92.json</x:v>
      </x:c>
    </x:row>
    <x:row r="5273" ht="25" customHeight="1">
      <x:c r="A5273" s="1" t="str">
        <x:v>159531.SZ</x:v>
      </x:c>
      <x:c r="B5273" s="7" t="d">
        <x:v>2026-08-17T00:00:00.000Z</x:v>
      </x:c>
      <x:c r="C5273" s="8" t="n">
        <x:v>1050608406</x:v>
      </x:c>
      <x:c r="D5273" s="9" t="n">
        <x:v>1.5034</x:v>
      </x:c>
      <x:c r="E5273" s="9" t="n">
        <x:f>IF(COUNT(C5273:D5273)=2,C5273*D5273/100000000,"n.a.")</x:f>
        <x:v>15.794846775804</x:v>
      </x:c>
      <x:c r="F5273" s="1" t="str">
        <x:v>get_fund_holders_f179dda76eb08583.json</x:v>
      </x:c>
      <x:c r="G5273" s="1" t="str">
        <x:v>get_fund_performance_5e3d2ca6a0b94a14.json</x:v>
      </x:c>
    </x:row>
    <x:row r="5274" ht="25" customHeight="1">
      <x:c r="A5274" s="1" t="str">
        <x:v>159532.SZ</x:v>
      </x:c>
      <x:c r="B5274" s="7" t="d">
        <x:v>2026-08-17T00:00:00.000Z</x:v>
      </x:c>
      <x:c r="C5274" s="8" t="n">
        <x:v>179564791</x:v>
      </x:c>
      <x:c r="D5274" s="9" t="n">
        <x:v>1.6889</x:v>
      </x:c>
      <x:c r="E5274" s="9" t="n">
        <x:f>IF(COUNT(C5274:D5274)=2,C5274*D5274/100000000,"n.a.")</x:f>
        <x:v>3.032669755199</x:v>
      </x:c>
      <x:c r="F5274" s="1" t="str">
        <x:v>get_fund_holders_f179dda76eb08583.json</x:v>
      </x:c>
      <x:c r="G5274" s="1" t="str">
        <x:v>get_fund_performance_5e3d2ca6a0b94a14.json</x:v>
      </x:c>
    </x:row>
    <x:row r="5275" ht="25" customHeight="1">
      <x:c r="A5275" s="1" t="str">
        <x:v>159533.SZ</x:v>
      </x:c>
      <x:c r="B5275" s="7" t="d">
        <x:v>2026-08-17T00:00:00.000Z</x:v>
      </x:c>
      <x:c r="C5275" s="8" t="n">
        <x:v>15458785</x:v>
      </x:c>
      <x:c r="D5275" s="9" t="n">
        <x:v>1.9981</x:v>
      </x:c>
      <x:c r="E5275" s="9" t="n">
        <x:f>IF(COUNT(C5275:D5275)=2,C5275*D5275/100000000,"n.a.")</x:f>
        <x:v>0.308881983085</x:v>
      </x:c>
      <x:c r="F5275" s="1" t="str">
        <x:v>get_fund_holders_f179dda76eb08583.json</x:v>
      </x:c>
      <x:c r="G5275" s="1" t="str">
        <x:v>get_fund_performance_5e3d2ca6a0b94a14.json</x:v>
      </x:c>
    </x:row>
    <x:row r="5276" ht="25" customHeight="1">
      <x:c r="A5276" s="1" t="str">
        <x:v>159535.SZ</x:v>
      </x:c>
      <x:c r="B5276" s="7" t="d">
        <x:v>2026-08-17T00:00:00.000Z</x:v>
      </x:c>
      <x:c r="C5276" s="8" t="n">
        <x:v>25981088</x:v>
      </x:c>
      <x:c r="D5276" s="9" t="n">
        <x:v>1.5435</x:v>
      </x:c>
      <x:c r="E5276" s="9" t="n">
        <x:f>IF(COUNT(C5276:D5276)=2,C5276*D5276/100000000,"n.a.")</x:f>
        <x:v>0.40101809328000004</x:v>
      </x:c>
      <x:c r="F5276" s="1" t="str">
        <x:v>get_fund_holders_f179dda76eb08583.json</x:v>
      </x:c>
      <x:c r="G5276" s="1" t="str">
        <x:v>get_fund_performance_5e3d2ca6a0b94a14.json</x:v>
      </x:c>
    </x:row>
    <x:row r="5277" ht="25" customHeight="1">
      <x:c r="A5277" s="1" t="str">
        <x:v>159536.SZ</x:v>
      </x:c>
      <x:c r="B5277" s="7" t="d">
        <x:v>2026-08-17T00:00:00.000Z</x:v>
      </x:c>
      <x:c r="C5277" s="8" t="n">
        <x:v>49261589</x:v>
      </x:c>
      <x:c r="D5277" s="9" t="n">
        <x:v>1.4367</x:v>
      </x:c>
      <x:c r="E5277" s="9" t="n">
        <x:f>IF(COUNT(C5277:D5277)=2,C5277*D5277/100000000,"n.a.")</x:f>
        <x:v>0.707741249163</x:v>
      </x:c>
      <x:c r="F5277" s="1" t="str">
        <x:v>get_fund_holders_f179dda76eb08583.json</x:v>
      </x:c>
      <x:c r="G5277" s="1" t="str">
        <x:v>get_fund_performance_5e3d2ca6a0b94a14.json</x:v>
      </x:c>
    </x:row>
    <x:row r="5278" ht="25" customHeight="1">
      <x:c r="A5278" s="1" t="str">
        <x:v>159629.SZ</x:v>
      </x:c>
      <x:c r="B5278" s="7" t="d">
        <x:v>2026-08-17T00:00:00.000Z</x:v>
      </x:c>
      <x:c r="C5278" s="8" t="n">
        <x:v>859252663</x:v>
      </x:c>
      <x:c r="D5278" s="9" t="n">
        <x:v>3.3301</x:v>
      </x:c>
      <x:c r="E5278" s="9" t="n">
        <x:f>IF(COUNT(C5278:D5278)=2,C5278*D5278/100000000,"n.a.")</x:f>
        <x:v>28.613972930562998</x:v>
      </x:c>
      <x:c r="F5278" s="1" t="str">
        <x:v>get_fund_holders_f179dda76eb08583.json</x:v>
      </x:c>
      <x:c r="G5278" s="1" t="str">
        <x:v>get_fund_performance_5e3d2ca6a0b94a14.json</x:v>
      </x:c>
    </x:row>
    <x:row r="5279" ht="25" customHeight="1">
      <x:c r="A5279" s="1" t="str">
        <x:v>159633.SZ</x:v>
      </x:c>
      <x:c r="B5279" s="7" t="d">
        <x:v>2026-08-17T00:00:00.000Z</x:v>
      </x:c>
      <x:c r="C5279" s="8" t="n">
        <x:v>1022162658</x:v>
      </x:c>
      <x:c r="D5279" s="9" t="n">
        <x:v>3.4026</x:v>
      </x:c>
      <x:c r="E5279" s="9" t="n">
        <x:f>IF(COUNT(C5279:D5279)=2,C5279*D5279/100000000,"n.a.")</x:f>
        <x:v>34.780106601108</x:v>
      </x:c>
      <x:c r="F5279" s="1" t="str">
        <x:v>get_fund_holders_b1bcc10cf247fe0e.json</x:v>
      </x:c>
      <x:c r="G5279" s="1" t="str">
        <x:v>get_fund_performance_fe8b8b7fac060e92.json</x:v>
      </x:c>
    </x:row>
    <x:row r="5280" ht="25" customHeight="1">
      <x:c r="A5280" s="1" t="str">
        <x:v>159673.SZ</x:v>
      </x:c>
      <x:c r="B5280" s="7" t="d">
        <x:v>2026-08-17T00:00:00.000Z</x:v>
      </x:c>
      <x:c r="C5280" s="8" t="n">
        <x:v>1759528385</x:v>
      </x:c>
      <x:c r="D5280" s="9" t="n">
        <x:v>1.3223</x:v>
      </x:c>
      <x:c r="E5280" s="9" t="n">
        <x:f>IF(COUNT(C5280:D5280)=2,C5280*D5280/100000000,"n.a.")</x:f>
        <x:v>23.266243834854997</x:v>
      </x:c>
      <x:c r="F5280" s="1" t="str">
        <x:v>get_fund_holders_54c0e6c915f04eb3.json</x:v>
      </x:c>
      <x:c r="G5280" s="1" t="str">
        <x:v>get_fund_performance_ac29a0fc0dce02bd.json</x:v>
      </x:c>
    </x:row>
    <x:row r="5281" ht="25" customHeight="1">
      <x:c r="A5281" s="1" t="str">
        <x:v>159808.SZ</x:v>
      </x:c>
      <x:c r="B5281" s="7" t="d">
        <x:v>2026-08-17T00:00:00.000Z</x:v>
      </x:c>
      <x:c r="C5281" s="8" t="n">
        <x:v>49484790</x:v>
      </x:c>
      <x:c r="D5281" s="9" t="n">
        <x:v>1.4493</x:v>
      </x:c>
      <x:c r="E5281" s="9" t="n">
        <x:f>IF(COUNT(C5281:D5281)=2,C5281*D5281/100000000,"n.a.")</x:f>
        <x:v>0.71718306147</x:v>
      </x:c>
      <x:c r="F5281" s="1" t="str">
        <x:v>get_fund_holders_ff6b362789e6659c.json</x:v>
      </x:c>
      <x:c r="G5281" s="1" t="str">
        <x:v>get_fund_performance_48ac0f1946b59840.json</x:v>
      </x:c>
    </x:row>
    <x:row r="5282" ht="25" customHeight="1">
      <x:c r="A5282" s="1" t="str">
        <x:v>159810.SZ</x:v>
      </x:c>
      <x:c r="B5282" s="7" t="d">
        <x:v>2026-08-17T00:00:00.000Z</x:v>
      </x:c>
      <x:c r="C5282" s="8" t="n">
        <x:v>56475458</x:v>
      </x:c>
      <x:c r="D5282" s="9" t="n">
        <x:v>1.5057</x:v>
      </x:c>
      <x:c r="E5282" s="9" t="n">
        <x:f>IF(COUNT(C5282:D5282)=2,C5282*D5282/100000000,"n.a.")</x:f>
        <x:v>0.8503509711060001</x:v>
      </x:c>
      <x:c r="F5282" s="1" t="str">
        <x:v>get_fund_holders_9e62697c8172a908.json</x:v>
      </x:c>
      <x:c r="G5282" s="1" t="str">
        <x:v>get_fund_performance_48ac0f1946b59840.json</x:v>
      </x:c>
    </x:row>
    <x:row r="5283" ht="25" customHeight="1">
      <x:c r="A5283" s="1" t="str">
        <x:v>159820.SZ</x:v>
      </x:c>
      <x:c r="B5283" s="7" t="d">
        <x:v>2026-08-17T00:00:00.000Z</x:v>
      </x:c>
      <x:c r="C5283" s="8" t="n">
        <x:v>1358908470</x:v>
      </x:c>
      <x:c r="D5283" s="9" t="n">
        <x:v>1.4227</x:v>
      </x:c>
      <x:c r="E5283" s="9" t="n">
        <x:f>IF(COUNT(C5283:D5283)=2,C5283*D5283/100000000,"n.a.")</x:f>
        <x:v>19.33319080269</x:v>
      </x:c>
      <x:c r="F5283" s="1" t="str">
        <x:v>get_fund_holders_c5e285e8172e7221.json</x:v>
      </x:c>
      <x:c r="G5283" s="1" t="str">
        <x:v>get_fund_performance_f5b3631024a466d6.json</x:v>
      </x:c>
    </x:row>
    <x:row r="5284" ht="25" customHeight="1">
      <x:c r="A5284" s="1" t="str">
        <x:v>159821.SZ</x:v>
      </x:c>
      <x:c r="B5284" s="7" t="d">
        <x:v>2026-08-17T00:00:00.000Z</x:v>
      </x:c>
      <x:c r="C5284" s="8" t="n">
        <x:v>59420000</x:v>
      </x:c>
      <x:c r="D5284" s="9" t="n">
        <x:v>1.4092</x:v>
      </x:c>
      <x:c r="E5284" s="9" t="n">
        <x:f>IF(COUNT(C5284:D5284)=2,C5284*D5284/100000000,"n.a.")</x:f>
        <x:v>0.83734664</x:v>
      </x:c>
      <x:c r="F5284" s="1" t="str">
        <x:v>get_fund_holders_64d306ee9b66736e.json</x:v>
      </x:c>
      <x:c r="G5284" s="1" t="str">
        <x:v>get_fund_performance_c5d9d393f6ae77fe.json</x:v>
      </x:c>
    </x:row>
    <x:row r="5285" ht="25" customHeight="1">
      <x:c r="A5285" s="1" t="str">
        <x:v>159845.SZ</x:v>
      </x:c>
      <x:c r="B5285" s="7" t="d">
        <x:v>2026-08-17T00:00:00.000Z</x:v>
      </x:c>
      <x:c r="C5285" s="8" t="n">
        <x:v>2379425606</x:v>
      </x:c>
      <x:c r="D5285" s="9" t="n">
        <x:v>3.3138</x:v>
      </x:c>
      <x:c r="E5285" s="9" t="n">
        <x:f>IF(COUNT(C5285:D5285)=2,C5285*D5285/100000000,"n.a.")</x:f>
        <x:v>78.849405731628</x:v>
      </x:c>
      <x:c r="F5285" s="1" t="str">
        <x:v>get_fund_holders_219064ec1de19509.json</x:v>
      </x:c>
      <x:c r="G5285" s="1" t="str">
        <x:v>get_fund_performance_fe8b8b7fac060e92.json</x:v>
      </x:c>
    </x:row>
    <x:row r="5286" ht="25" customHeight="1">
      <x:c r="A5286" s="1" t="str">
        <x:v>159908.SZ</x:v>
      </x:c>
      <x:c r="B5286" s="7" t="d">
        <x:v>2026-08-17T00:00:00.000Z</x:v>
      </x:c>
      <x:c r="C5286" s="8" t="n">
        <x:v>307229029</x:v>
      </x:c>
      <x:c r="D5286" s="9" t="n">
        <x:v>3.5017</x:v>
      </x:c>
      <x:c r="E5286" s="9" t="n">
        <x:f>IF(COUNT(C5286:D5286)=2,C5286*D5286/100000000,"n.a.")</x:f>
        <x:v>10.758238908492999</x:v>
      </x:c>
      <x:c r="F5286" s="1" t="str">
        <x:v>get_fund_holders_64d306ee9b66736e.json</x:v>
      </x:c>
      <x:c r="G5286" s="1" t="str">
        <x:v>get_fund_performance_c5d9d393f6ae77fe.json</x:v>
      </x:c>
    </x:row>
    <x:row r="5287" ht="25" customHeight="1">
      <x:c r="A5287" s="1" t="str">
        <x:v>159915.SZ</x:v>
      </x:c>
      <x:c r="B5287" s="7" t="d">
        <x:v>2026-08-17T00:00:00.000Z</x:v>
      </x:c>
      <x:c r="C5287" s="8" t="n">
        <x:v>17114454936</x:v>
      </x:c>
      <x:c r="D5287" s="9" t="n">
        <x:v>3.7603</x:v>
      </x:c>
      <x:c r="E5287" s="9" t="n">
        <x:f>IF(COUNT(C5287:D5287)=2,C5287*D5287/100000000,"n.a.")</x:f>
        <x:v>643.554848958408</x:v>
      </x:c>
      <x:c r="F5287" s="1" t="str">
        <x:v>get_fund_holders_46ece6ff109bcac5.json</x:v>
      </x:c>
      <x:c r="G5287" s="1" t="str">
        <x:v>get_fund_performance_48ac0f1946b59840.json</x:v>
      </x:c>
    </x:row>
    <x:row r="5288" ht="25" customHeight="1">
      <x:c r="A5288" s="1" t="str">
        <x:v>159919.SZ</x:v>
      </x:c>
      <x:c r="B5288" s="7" t="d">
        <x:v>2026-08-17T00:00:00.000Z</x:v>
      </x:c>
      <x:c r="C5288" s="8" t="n">
        <x:v>6172416676</x:v>
      </x:c>
      <x:c r="D5288" s="9" t="n">
        <x:v>5.0155</x:v>
      </x:c>
      <x:c r="E5288" s="9" t="n">
        <x:f>IF(COUNT(C5288:D5288)=2,C5288*D5288/100000000,"n.a.")</x:f>
        <x:v>309.57755838478</x:v>
      </x:c>
      <x:c r="F5288" s="1" t="str">
        <x:v>get_fund_holders_54c0e6c915f04eb3.json</x:v>
      </x:c>
      <x:c r="G5288" s="1" t="str">
        <x:v>get_fund_performance_ac29a0fc0dce02bd.json</x:v>
      </x:c>
    </x:row>
    <x:row r="5289" ht="25" customHeight="1">
      <x:c r="A5289" s="1" t="str">
        <x:v>159922.SZ</x:v>
      </x:c>
      <x:c r="B5289" s="7" t="d">
        <x:v>2026-08-17T00:00:00.000Z</x:v>
      </x:c>
      <x:c r="C5289" s="8" t="n">
        <x:v>2736676765</x:v>
      </x:c>
      <x:c r="D5289" s="9" t="n">
        <x:v>3.3266</x:v>
      </x:c>
      <x:c r="E5289" s="9" t="n">
        <x:f>IF(COUNT(C5289:D5289)=2,C5289*D5289/100000000,"n.a.")</x:f>
        <x:v>91.03828926448999</x:v>
      </x:c>
      <x:c r="F5289" s="1" t="str">
        <x:v>get_fund_holders_f8b20f7f721ba89a.json</x:v>
      </x:c>
      <x:c r="G5289" s="1" t="str">
        <x:v>get_fund_performance_67b0fc66ee0fb86b.json</x:v>
      </x:c>
    </x:row>
    <x:row r="5290" ht="25" customHeight="1">
      <x:c r="A5290" s="1" t="str">
        <x:v>159925.SZ</x:v>
      </x:c>
      <x:c r="B5290" s="7" t="d">
        <x:v>2026-08-17T00:00:00.000Z</x:v>
      </x:c>
      <x:c r="C5290" s="8" t="n">
        <x:v>579020856</x:v>
      </x:c>
      <x:c r="D5290" s="9" t="n">
        <x:v>4.8755</x:v>
      </x:c>
      <x:c r="E5290" s="9" t="n">
        <x:f>IF(COUNT(C5290:D5290)=2,C5290*D5290/100000000,"n.a.")</x:f>
        <x:v>28.23016183428</x:v>
      </x:c>
      <x:c r="F5290" s="1" t="str">
        <x:v>get_fund_holders_c503524fd4ff9b5f.json</x:v>
      </x:c>
      <x:c r="G5290" s="1" t="str">
        <x:v>get_fund_performance_9f1e6670c3624009.json</x:v>
      </x:c>
    </x:row>
    <x:row r="5291" ht="25" customHeight="1">
      <x:c r="A5291" s="1" t="str">
        <x:v>159935.SZ</x:v>
      </x:c>
      <x:c r="B5291" s="7" t="d">
        <x:v>2026-08-17T00:00:00.000Z</x:v>
      </x:c>
      <x:c r="C5291" s="8" t="n">
        <x:v>26572956</x:v>
      </x:c>
      <x:c r="D5291" s="9" t="n">
        <x:v>2.5823</x:v>
      </x:c>
      <x:c r="E5291" s="9" t="n">
        <x:f>IF(COUNT(C5291:D5291)=2,C5291*D5291/100000000,"n.a.")</x:f>
        <x:v>0.686193442788</x:v>
      </x:c>
      <x:c r="F5291" s="1" t="str">
        <x:v>get_fund_holders_f8b20f7f721ba89a.json</x:v>
      </x:c>
      <x:c r="G5291" s="1" t="str">
        <x:v>get_fund_performance_67b0fc66ee0fb86b.json</x:v>
      </x:c>
    </x:row>
    <x:row r="5292" ht="25" customHeight="1">
      <x:c r="A5292" s="1" t="str">
        <x:v>159948.SZ</x:v>
      </x:c>
      <x:c r="B5292" s="7" t="d">
        <x:v>2026-08-17T00:00:00.000Z</x:v>
      </x:c>
      <x:c r="C5292" s="8" t="n">
        <x:v>1159697720</x:v>
      </x:c>
      <x:c r="D5292" s="9" t="n">
        <x:v>4.1514</x:v>
      </x:c>
      <x:c r="E5292" s="9" t="n">
        <x:f>IF(COUNT(C5292:D5292)=2,C5292*D5292/100000000,"n.a.")</x:f>
        <x:v>48.143691148079995</x:v>
      </x:c>
      <x:c r="F5292" s="1" t="str">
        <x:v>get_fund_holders_64d306ee9b66736e.json</x:v>
      </x:c>
      <x:c r="G5292" s="1" t="str">
        <x:v>get_fund_performance_c5d9d393f6ae77fe.json</x:v>
      </x:c>
    </x:row>
    <x:row r="5293" ht="25" customHeight="1">
      <x:c r="A5293" s="1" t="str">
        <x:v>159952.SZ</x:v>
      </x:c>
      <x:c r="B5293" s="7" t="d">
        <x:v>2026-08-17T00:00:00.000Z</x:v>
      </x:c>
      <x:c r="C5293" s="8" t="n">
        <x:v>5206584929</x:v>
      </x:c>
      <x:c r="D5293" s="9" t="n">
        <x:v>2.2835</x:v>
      </x:c>
      <x:c r="E5293" s="9" t="n">
        <x:f>IF(COUNT(C5293:D5293)=2,C5293*D5293/100000000,"n.a.")</x:f>
        <x:v>118.892366853715</x:v>
      </x:c>
      <x:c r="F5293" s="1" t="str">
        <x:v>get_fund_holders_64d306ee9b66736e.json</x:v>
      </x:c>
      <x:c r="G5293" s="1" t="str">
        <x:v>get_fund_performance_c5d9d393f6ae77fe.json</x:v>
      </x:c>
    </x:row>
    <x:row r="5294" ht="25" customHeight="1">
      <x:c r="A5294" s="1" t="str">
        <x:v>159956.SZ</x:v>
      </x:c>
      <x:c r="B5294" s="7" t="d">
        <x:v>2026-08-17T00:00:00.000Z</x:v>
      </x:c>
      <x:c r="C5294" s="8" t="n">
        <x:v>46978674</x:v>
      </x:c>
      <x:c r="D5294" s="9" t="n">
        <x:v>2.38</x:v>
      </x:c>
      <x:c r="E5294" s="9" t="n">
        <x:f>IF(COUNT(C5294:D5294)=2,C5294*D5294/100000000,"n.a.")</x:f>
        <x:v>1.1180924412</x:v>
      </x:c>
      <x:c r="F5294" s="1" t="str">
        <x:v>get_fund_holders_64d306ee9b66736e.json</x:v>
      </x:c>
      <x:c r="G5294" s="1" t="str">
        <x:v>get_fund_performance_c5d9d393f6ae77fe.json</x:v>
      </x:c>
    </x:row>
    <x:row r="5295" ht="25" customHeight="1">
      <x:c r="A5295" s="1" t="str">
        <x:v>159957.SZ</x:v>
      </x:c>
      <x:c r="B5295" s="7" t="d">
        <x:v>2026-08-17T00:00:00.000Z</x:v>
      </x:c>
      <x:c r="C5295" s="8" t="n">
        <x:v>1150784560</x:v>
      </x:c>
      <x:c r="D5295" s="9" t="n">
        <x:v>2.4628</x:v>
      </x:c>
      <x:c r="E5295" s="9" t="n">
        <x:f>IF(COUNT(C5295:D5295)=2,C5295*D5295/100000000,"n.a.")</x:f>
        <x:v>28.34152214368</x:v>
      </x:c>
      <x:c r="F5295" s="1" t="str">
        <x:v>get_fund_holders_46342324345ba8d9.json</x:v>
      </x:c>
      <x:c r="G5295" s="1" t="str">
        <x:v>get_fund_performance_48ac0f1946b59840.json</x:v>
      </x:c>
    </x:row>
    <x:row r="5296" ht="25" customHeight="1">
      <x:c r="A5296" s="1" t="str">
        <x:v>159958.SZ</x:v>
      </x:c>
      <x:c r="B5296" s="7" t="d">
        <x:v>2026-08-17T00:00:00.000Z</x:v>
      </x:c>
      <x:c r="C5296" s="8" t="n">
        <x:v>230811448</x:v>
      </x:c>
      <x:c r="D5296" s="9" t="n">
        <x:v>2.271</x:v>
      </x:c>
      <x:c r="E5296" s="9" t="n">
        <x:f>IF(COUNT(C5296:D5296)=2,C5296*D5296/100000000,"n.a.")</x:f>
        <x:v>5.24172798408</x:v>
      </x:c>
      <x:c r="F5296" s="1" t="str">
        <x:v>get_fund_holders_64d306ee9b66736e.json</x:v>
      </x:c>
      <x:c r="G5296" s="1" t="str">
        <x:v>get_fund_performance_c5d9d393f6ae77fe.json</x:v>
      </x:c>
    </x:row>
    <x:row r="5297" ht="25" customHeight="1">
      <x:c r="A5297" s="1" t="str">
        <x:v>159964.SZ</x:v>
      </x:c>
      <x:c r="B5297" s="7" t="d">
        <x:v>2026-08-17T00:00:00.000Z</x:v>
      </x:c>
      <x:c r="C5297" s="8" t="n">
        <x:v>163481881</x:v>
      </x:c>
      <x:c r="D5297" s="9" t="n">
        <x:v>2.4575</x:v>
      </x:c>
      <x:c r="E5297" s="9" t="n">
        <x:f>IF(COUNT(C5297:D5297)=2,C5297*D5297/100000000,"n.a.")</x:f>
        <x:v>4.017567225575</x:v>
      </x:c>
      <x:c r="F5297" s="1" t="str">
        <x:v>get_fund_holders_4595598352e72410.json</x:v>
      </x:c>
      <x:c r="G5297" s="1" t="str">
        <x:v>get_fund_performance_48ac0f1946b59840.json</x:v>
      </x:c>
    </x:row>
    <x:row r="5298" ht="25" customHeight="1">
      <x:c r="A5298" s="1" t="str">
        <x:v>159968.SZ</x:v>
      </x:c>
      <x:c r="B5298" s="7" t="d">
        <x:v>2026-08-17T00:00:00.000Z</x:v>
      </x:c>
      <x:c r="C5298" s="8" t="n">
        <x:v>64895098</x:v>
      </x:c>
      <x:c r="D5298" s="9" t="n">
        <x:v>10.7095</x:v>
      </x:c>
      <x:c r="E5298" s="9" t="n">
        <x:f>IF(COUNT(C5298:D5298)=2,C5298*D5298/100000000,"n.a.")</x:f>
        <x:v>6.94994052031</x:v>
      </x:c>
      <x:c r="F5298" s="1" t="str">
        <x:v>get_fund_holders_2c976ed854f11c7d.json</x:v>
      </x:c>
      <x:c r="G5298" s="1" t="str">
        <x:v>get_fund_performance_f5b3631024a466d6.json</x:v>
      </x:c>
    </x:row>
    <x:row r="5299" ht="25" customHeight="1">
      <x:c r="A5299" s="1" t="str">
        <x:v>159971.SZ</x:v>
      </x:c>
      <x:c r="B5299" s="7" t="d">
        <x:v>2026-08-17T00:00:00.000Z</x:v>
      </x:c>
      <x:c r="C5299" s="8" t="n">
        <x:v>1568020288</x:v>
      </x:c>
      <x:c r="D5299" s="9" t="n">
        <x:v>1.3073</x:v>
      </x:c>
      <x:c r="E5299" s="9" t="n">
        <x:f>IF(COUNT(C5299:D5299)=2,C5299*D5299/100000000,"n.a.")</x:f>
        <x:v>20.498729225024</x:v>
      </x:c>
      <x:c r="F5299" s="1" t="str">
        <x:v>get_fund_holders_ad2b73b2c30e829b.json</x:v>
      </x:c>
      <x:c r="G5299" s="1" t="str">
        <x:v>get_fund_performance_48ac0f1946b59840.json</x:v>
      </x:c>
    </x:row>
    <x:row r="5300" ht="25" customHeight="1">
      <x:c r="A5300" s="1" t="str">
        <x:v>159977.SZ</x:v>
      </x:c>
      <x:c r="B5300" s="7" t="d">
        <x:v>2026-08-17T00:00:00.000Z</x:v>
      </x:c>
      <x:c r="C5300" s="8" t="n">
        <x:v>3499872820</x:v>
      </x:c>
      <x:c r="D5300" s="9" t="n">
        <x:v>1.9507</x:v>
      </x:c>
      <x:c r="E5300" s="9" t="n">
        <x:f>IF(COUNT(C5300:D5300)=2,C5300*D5300/100000000,"n.a.")</x:f>
        <x:v>68.27201909974</x:v>
      </x:c>
      <x:c r="F5300" s="1" t="str">
        <x:v>get_fund_holders_64d306ee9b66736e.json</x:v>
      </x:c>
      <x:c r="G5300" s="1" t="str">
        <x:v>get_fund_performance_c5d9d393f6ae77fe.json</x:v>
      </x:c>
    </x:row>
    <x:row r="5301" ht="25" customHeight="1">
      <x:c r="A5301" s="1" t="str">
        <x:v>159982.SZ</x:v>
      </x:c>
      <x:c r="B5301" s="7" t="d">
        <x:v>2026-08-17T00:00:00.000Z</x:v>
      </x:c>
      <x:c r="C5301" s="8" t="n">
        <x:v>204211253</x:v>
      </x:c>
      <x:c r="D5301" s="9" t="n">
        <x:v>2.2017</x:v>
      </x:c>
      <x:c r="E5301" s="9" t="n">
        <x:f>IF(COUNT(C5301:D5301)=2,C5301*D5301/100000000,"n.a.")</x:f>
        <x:v>4.496119157301</x:v>
      </x:c>
      <x:c r="F5301" s="1" t="str">
        <x:v>get_fund_holders_5afc23f4e137d08d.json</x:v>
      </x:c>
      <x:c r="G5301" s="1" t="str">
        <x:v>get_fund_performance_fe8b8b7fac060e92.json</x:v>
      </x:c>
    </x:row>
    <x:row r="5302" ht="25" customHeight="1">
      <x:c r="A5302" s="1" t="str">
        <x:v>510300.SH</x:v>
      </x:c>
      <x:c r="B5302" s="7" t="d">
        <x:v>2026-08-17T00:00:00.000Z</x:v>
      </x:c>
      <x:c r="C5302" s="8" t="n">
        <x:v>23044087700</x:v>
      </x:c>
      <x:c r="D5302" s="9" t="n">
        <x:v>4.8038</x:v>
      </x:c>
      <x:c r="E5302" s="9" t="n">
        <x:f>IF(COUNT(C5302:D5302)=2,C5302*D5302/100000000,"n.a.")</x:f>
        <x:v>1106.9918849326</x:v>
      </x:c>
      <x:c r="F5302" s="1" t="str">
        <x:v>get_fund_holders_d9010c320879a954.json</x:v>
      </x:c>
      <x:c r="G5302" s="1" t="str">
        <x:v>get_fund_performance_9f1e6670c3624009.json</x:v>
      </x:c>
    </x:row>
    <x:row r="5303" ht="25" customHeight="1">
      <x:c r="A5303" s="1" t="str">
        <x:v>510310.SH</x:v>
      </x:c>
      <x:c r="B5303" s="7" t="d">
        <x:v>2026-08-17T00:00:00.000Z</x:v>
      </x:c>
      <x:c r="C5303" s="8" t="n">
        <x:v>11311844000</x:v>
      </x:c>
      <x:c r="D5303" s="9" t="n">
        <x:v>4.6643</x:v>
      </x:c>
      <x:c r="E5303" s="9" t="n">
        <x:f>IF(COUNT(C5303:D5303)=2,C5303*D5303/100000000,"n.a.")</x:f>
        <x:v>527.618339692</x:v>
      </x:c>
      <x:c r="F5303" s="1" t="str">
        <x:v>get_fund_holders_f8b20f7f721ba89a.json</x:v>
      </x:c>
      <x:c r="G5303" s="1" t="str">
        <x:v>get_fund_performance_67b0fc66ee0fb86b.json</x:v>
      </x:c>
    </x:row>
    <x:row r="5304" ht="25" customHeight="1">
      <x:c r="A5304" s="1" t="str">
        <x:v>510320.SH</x:v>
      </x:c>
      <x:c r="B5304" s="7" t="d">
        <x:v>2026-08-17T00:00:00.000Z</x:v>
      </x:c>
      <x:c r="C5304" s="8" t="n">
        <x:v>625068500</x:v>
      </x:c>
      <x:c r="D5304" s="9" t="n">
        <x:v>1.2909</x:v>
      </x:c>
      <x:c r="E5304" s="9" t="n">
        <x:f>IF(COUNT(C5304:D5304)=2,C5304*D5304/100000000,"n.a.")</x:f>
        <x:v>8.0690092665</x:v>
      </x:c>
      <x:c r="F5304" s="1" t="str">
        <x:v>get_fund_holders_54c0e6c915f04eb3.json</x:v>
      </x:c>
      <x:c r="G5304" s="1" t="str">
        <x:v>get_fund_performance_ac29a0fc0dce02bd.json</x:v>
      </x:c>
    </x:row>
    <x:row r="5305" ht="25" customHeight="1">
      <x:c r="A5305" s="1" t="str">
        <x:v>510330.SH</x:v>
      </x:c>
      <x:c r="B5305" s="7" t="d">
        <x:v>2026-08-17T00:00:00.000Z</x:v>
      </x:c>
      <x:c r="C5305" s="8" t="n">
        <x:v>8537649800</x:v>
      </x:c>
      <x:c r="D5305" s="9" t="n">
        <x:v>5.0087</x:v>
      </x:c>
      <x:c r="E5305" s="9" t="n">
        <x:f>IF(COUNT(C5305:D5305)=2,C5305*D5305/100000000,"n.a.")</x:f>
        <x:v>427.6252655326</x:v>
      </x:c>
      <x:c r="F5305" s="1" t="str">
        <x:v>get_fund_holders_54c0e6c915f04eb3.json</x:v>
      </x:c>
      <x:c r="G5305" s="1" t="str">
        <x:v>get_fund_performance_ac29a0fc0dce02bd.json</x:v>
      </x:c>
    </x:row>
    <x:row r="5306" ht="25" customHeight="1">
      <x:c r="A5306" s="1" t="str">
        <x:v>510350.SH</x:v>
      </x:c>
      <x:c r="B5306" s="7" t="d">
        <x:v>2026-08-17T00:00:00.000Z</x:v>
      </x:c>
      <x:c r="C5306" s="8" t="n">
        <x:v>677814700</x:v>
      </x:c>
      <x:c r="D5306" s="9" t="n">
        <x:v>5.0522</x:v>
      </x:c>
      <x:c r="E5306" s="9" t="n">
        <x:f>IF(COUNT(C5306:D5306)=2,C5306*D5306/100000000,"n.a.")</x:f>
        <x:v>34.2445542734</x:v>
      </x:c>
      <x:c r="F5306" s="1" t="str">
        <x:v>get_fund_holders_9249c2eeff31de5a.json</x:v>
      </x:c>
      <x:c r="G5306" s="1" t="str">
        <x:v>get_fund_performance_9f1e6670c3624009.json</x:v>
      </x:c>
    </x:row>
    <x:row r="5307" ht="25" customHeight="1">
      <x:c r="A5307" s="1" t="str">
        <x:v>510360.SH</x:v>
      </x:c>
      <x:c r="B5307" s="7" t="d">
        <x:v>2026-08-17T00:00:00.000Z</x:v>
      </x:c>
      <x:c r="C5307" s="8" t="n">
        <x:v>1757381200</x:v>
      </x:c>
      <x:c r="D5307" s="9" t="n">
        <x:v>1.8365</x:v>
      </x:c>
      <x:c r="E5307" s="9" t="n">
        <x:f>IF(COUNT(C5307:D5307)=2,C5307*D5307/100000000,"n.a.")</x:f>
        <x:v>32.274305738</x:v>
      </x:c>
      <x:c r="F5307" s="1" t="str">
        <x:v>get_fund_holders_54c0e6c915f04eb3.json</x:v>
      </x:c>
      <x:c r="G5307" s="1" t="str">
        <x:v>get_fund_performance_ac29a0fc0dce02bd.json</x:v>
      </x:c>
    </x:row>
    <x:row r="5308" ht="25" customHeight="1">
      <x:c r="A5308" s="1" t="str">
        <x:v>510370.SH</x:v>
      </x:c>
      <x:c r="B5308" s="7" t="d">
        <x:v>2026-08-17T00:00:00.000Z</x:v>
      </x:c>
      <x:c r="C5308" s="8" t="n">
        <x:v>87258100</x:v>
      </x:c>
      <x:c r="D5308" s="9" t="n">
        <x:v>1.0652</x:v>
      </x:c>
      <x:c r="E5308" s="9" t="n">
        <x:f>IF(COUNT(C5308:D5308)=2,C5308*D5308/100000000,"n.a.")</x:f>
        <x:v>0.9294732812</x:v>
      </x:c>
      <x:c r="F5308" s="1" t="str">
        <x:v>get_fund_holders_54c0e6c915f04eb3.json</x:v>
      </x:c>
      <x:c r="G5308" s="1" t="str">
        <x:v>get_fund_performance_ac29a0fc0dce02bd.json</x:v>
      </x:c>
    </x:row>
    <x:row r="5309" ht="25" customHeight="1">
      <x:c r="A5309" s="1" t="str">
        <x:v>510380.SH</x:v>
      </x:c>
      <x:c r="B5309" s="7" t="d">
        <x:v>2026-08-17T00:00:00.000Z</x:v>
      </x:c>
      <x:c r="C5309" s="8" t="n">
        <x:v>1467802400</x:v>
      </x:c>
      <x:c r="D5309" s="9" t="n">
        <x:v>1.4312</x:v>
      </x:c>
      <x:c r="E5309" s="9" t="n">
        <x:f>IF(COUNT(C5309:D5309)=2,C5309*D5309/100000000,"n.a.")</x:f>
        <x:v>21.007187948800002</x:v>
      </x:c>
      <x:c r="F5309" s="1" t="str">
        <x:v>get_fund_holders_fdd358e9b46e7091.json</x:v>
      </x:c>
      <x:c r="G5309" s="1" t="str">
        <x:v>get_fund_performance_9f1e6670c3624009.json</x:v>
      </x:c>
    </x:row>
    <x:row r="5310" ht="25" customHeight="1">
      <x:c r="A5310" s="1" t="str">
        <x:v>510390.SH</x:v>
      </x:c>
      <x:c r="B5310" s="7" t="d">
        <x:v>2026-08-17T00:00:00.000Z</x:v>
      </x:c>
      <x:c r="C5310" s="8" t="n">
        <x:v>136550000</x:v>
      </x:c>
      <x:c r="D5310" s="9" t="n">
        <x:v>5.4388</x:v>
      </x:c>
      <x:c r="E5310" s="9" t="n">
        <x:f>IF(COUNT(C5310:D5310)=2,C5310*D5310/100000000,"n.a.")</x:f>
        <x:v>7.4266814</x:v>
      </x:c>
      <x:c r="F5310" s="1" t="str">
        <x:v>get_fund_holders_f8b20f7f721ba89a.json</x:v>
      </x:c>
      <x:c r="G5310" s="1" t="str">
        <x:v>get_fund_performance_67b0fc66ee0fb86b.json</x:v>
      </x:c>
    </x:row>
    <x:row r="5311" ht="25" customHeight="1">
      <x:c r="A5311" s="1" t="str">
        <x:v>510500.SH</x:v>
      </x:c>
      <x:c r="B5311" s="7" t="d">
        <x:v>2026-08-17T00:00:00.000Z</x:v>
      </x:c>
      <x:c r="C5311" s="8" t="n">
        <x:v>5141768600</x:v>
      </x:c>
      <x:c r="D5311" s="9" t="n">
        <x:v>8.1986</x:v>
      </x:c>
      <x:c r="E5311" s="9" t="n">
        <x:f>IF(COUNT(C5311:D5311)=2,C5311*D5311/100000000,"n.a.")</x:f>
        <x:v>421.55304043960007</x:v>
      </x:c>
      <x:c r="F5311" s="1" t="str">
        <x:v>get_fund_holders_34487262121a0037.json</x:v>
      </x:c>
      <x:c r="G5311" s="1" t="str">
        <x:v>get_fund_performance_f5b3631024a466d6.json</x:v>
      </x:c>
    </x:row>
    <x:row r="5312" ht="25" customHeight="1">
      <x:c r="A5312" s="1" t="str">
        <x:v>510510.SH</x:v>
      </x:c>
      <x:c r="B5312" s="7" t="d">
        <x:v>2026-08-17T00:00:00.000Z</x:v>
      </x:c>
      <x:c r="C5312" s="8" t="n">
        <x:v>837038300</x:v>
      </x:c>
      <x:c r="D5312" s="9" t="n">
        <x:v>2.6591</x:v>
      </x:c>
      <x:c r="E5312" s="9" t="n">
        <x:f>IF(COUNT(C5312:D5312)=2,C5312*D5312/100000000,"n.a.")</x:f>
        <x:v>22.2576854353</x:v>
      </x:c>
      <x:c r="F5312" s="1" t="str">
        <x:v>get_fund_holders_b488614850607402.json</x:v>
      </x:c>
      <x:c r="G5312" s="1" t="str">
        <x:v>get_fund_performance_fe8b8b7fac060e92.json</x:v>
      </x:c>
    </x:row>
    <x:row r="5313" ht="25" customHeight="1">
      <x:c r="A5313" s="1" t="str">
        <x:v>510530.SH</x:v>
      </x:c>
      <x:c r="B5313" s="7" t="d">
        <x:v>2026-08-17T00:00:00.000Z</x:v>
      </x:c>
      <x:c r="C5313" s="8" t="n">
        <x:v>48479400</x:v>
      </x:c>
      <x:c r="D5313" s="9" t="n">
        <x:v>9.2065</x:v>
      </x:c>
      <x:c r="E5313" s="9" t="n">
        <x:f>IF(COUNT(C5313:D5313)=2,C5313*D5313/100000000,"n.a.")</x:f>
        <x:v>4.463255961000001</x:v>
      </x:c>
      <x:c r="F5313" s="1" t="str">
        <x:v>get_fund_holders_f8b20f7f721ba89a.json</x:v>
      </x:c>
      <x:c r="G5313" s="1" t="str">
        <x:v>get_fund_performance_67b0fc66ee0fb86b.json</x:v>
      </x:c>
    </x:row>
    <x:row r="5314" ht="25" customHeight="1">
      <x:c r="A5314" s="1" t="str">
        <x:v>510550.SH</x:v>
      </x:c>
      <x:c r="B5314" s="7" t="d">
        <x:v>2026-08-17T00:00:00.000Z</x:v>
      </x:c>
      <x:c r="C5314" s="8" t="n">
        <x:v>23743300</x:v>
      </x:c>
      <x:c r="D5314" s="9" t="n">
        <x:v>2.1063</x:v>
      </x:c>
      <x:c r="E5314" s="9" t="n">
        <x:f>IF(COUNT(C5314:D5314)=2,C5314*D5314/100000000,"n.a.")</x:f>
        <x:v>0.5001051279</x:v>
      </x:c>
      <x:c r="F5314" s="1" t="str">
        <x:v>get_fund_holders_ddb3030c8817042d.json</x:v>
      </x:c>
      <x:c r="G5314" s="1" t="str">
        <x:v>get_fund_performance_f5b3631024a466d6.json</x:v>
      </x:c>
    </x:row>
    <x:row r="5315" ht="25" customHeight="1">
      <x:c r="A5315" s="1" t="str">
        <x:v>510560.SH</x:v>
      </x:c>
      <x:c r="B5315" s="7" t="d">
        <x:v>2026-08-17T00:00:00.000Z</x:v>
      </x:c>
      <x:c r="C5315" s="8" t="n">
        <x:v>52318700</x:v>
      </x:c>
      <x:c r="D5315" s="9" t="n">
        <x:v>2.0594</x:v>
      </x:c>
      <x:c r="E5315" s="9" t="n">
        <x:f>IF(COUNT(C5315:D5315)=2,C5315*D5315/100000000,"n.a.")</x:f>
        <x:v>1.0774513078</x:v>
      </x:c>
      <x:c r="F5315" s="1" t="str">
        <x:v>get_fund_holders_4c2eeb24907192da.json</x:v>
      </x:c>
      <x:c r="G5315" s="1" t="str">
        <x:v>get_fund_performance_fe8b8b7fac060e92.json</x:v>
      </x:c>
    </x:row>
    <x:row r="5316" ht="25" customHeight="1">
      <x:c r="A5316" s="1" t="str">
        <x:v>510570.SH</x:v>
      </x:c>
      <x:c r="B5316" s="7" t="d">
        <x:v>2026-08-17T00:00:00.000Z</x:v>
      </x:c>
      <x:c r="C5316" s="8" t="n">
        <x:v>33060600</x:v>
      </x:c>
      <x:c r="D5316" s="9" t="n">
        <x:v>1.2903</x:v>
      </x:c>
      <x:c r="E5316" s="9" t="n">
        <x:f>IF(COUNT(C5316:D5316)=2,C5316*D5316/100000000,"n.a.")</x:f>
        <x:v>0.4265809218</x:v>
      </x:c>
      <x:c r="F5316" s="1" t="str">
        <x:v>get_fund_holders_bd3a5cd7a6ae8edd.json</x:v>
      </x:c>
      <x:c r="G5316" s="1" t="str">
        <x:v>get_fund_performance_fe8b8b7fac060e92.json</x:v>
      </x:c>
    </x:row>
    <x:row r="5317" ht="25" customHeight="1">
      <x:c r="A5317" s="1" t="str">
        <x:v>510580.SH</x:v>
      </x:c>
      <x:c r="B5317" s="7" t="d">
        <x:v>2026-08-17T00:00:00.000Z</x:v>
      </x:c>
      <x:c r="C5317" s="8" t="n">
        <x:v>1117368300</x:v>
      </x:c>
      <x:c r="D5317" s="9" t="n">
        <x:v>4.3123</x:v>
      </x:c>
      <x:c r="E5317" s="9" t="n">
        <x:f>IF(COUNT(C5317:D5317)=2,C5317*D5317/100000000,"n.a.")</x:f>
        <x:v>48.184273200899995</x:v>
      </x:c>
      <x:c r="F5317" s="1" t="str">
        <x:v>get_fund_holders_f8b20f7f721ba89a.json</x:v>
      </x:c>
      <x:c r="G5317" s="1" t="str">
        <x:v>get_fund_performance_67b0fc66ee0fb86b.json</x:v>
      </x:c>
    </x:row>
    <x:row r="5318" ht="25" customHeight="1">
      <x:c r="A5318" s="1" t="str">
        <x:v>510590.SH</x:v>
      </x:c>
      <x:c r="B5318" s="7" t="d">
        <x:v>2026-08-17T00:00:00.000Z</x:v>
      </x:c>
      <x:c r="C5318" s="8" t="n">
        <x:v>122386100</x:v>
      </x:c>
      <x:c r="D5318" s="9" t="n">
        <x:v>8.9103</x:v>
      </x:c>
      <x:c r="E5318" s="9" t="n">
        <x:f>IF(COUNT(C5318:D5318)=2,C5318*D5318/100000000,"n.a.")</x:f>
        <x:v>10.904968668299999</x:v>
      </x:c>
      <x:c r="F5318" s="1" t="str">
        <x:v>get_fund_holders_7464d4c6ea1091a0.json</x:v>
      </x:c>
      <x:c r="G5318" s="1" t="str">
        <x:v>get_fund_performance_f5b3631024a466d6.json</x:v>
      </x:c>
    </x:row>
    <x:row r="5319" ht="25" customHeight="1">
      <x:c r="A5319" s="1" t="str">
        <x:v>512100.SH</x:v>
      </x:c>
      <x:c r="B5319" s="7" t="d">
        <x:v>2026-08-17T00:00:00.000Z</x:v>
      </x:c>
      <x:c r="C5319" s="8" t="n">
        <x:v>6681217600</x:v>
      </x:c>
      <x:c r="D5319" s="9" t="n">
        <x:v>3.2267</x:v>
      </x:c>
      <x:c r="E5319" s="9" t="n">
        <x:f>IF(COUNT(C5319:D5319)=2,C5319*D5319/100000000,"n.a.")</x:f>
        <x:v>215.5828482992</x:v>
      </x:c>
      <x:c r="F5319" s="1" t="str">
        <x:v>get_fund_holders_f179dda76eb08583.json</x:v>
      </x:c>
      <x:c r="G5319" s="1" t="str">
        <x:v>get_fund_performance_5e3d2ca6a0b94a14.json</x:v>
      </x:c>
    </x:row>
    <x:row r="5320" ht="25" customHeight="1">
      <x:c r="A5320" s="1" t="str">
        <x:v>512500.SH</x:v>
      </x:c>
      <x:c r="B5320" s="7" t="d">
        <x:v>2026-08-17T00:00:00.000Z</x:v>
      </x:c>
      <x:c r="C5320" s="8" t="n">
        <x:v>1837608800</x:v>
      </x:c>
      <x:c r="D5320" s="9" t="n">
        <x:v>4.639</x:v>
      </x:c>
      <x:c r="E5320" s="9" t="n">
        <x:f>IF(COUNT(C5320:D5320)=2,C5320*D5320/100000000,"n.a.")</x:f>
        <x:v>85.24667223200001</x:v>
      </x:c>
      <x:c r="F5320" s="1" t="str">
        <x:v>get_fund_holders_b14adc0e1d2b752d.json</x:v>
      </x:c>
      <x:c r="G5320" s="1" t="str">
        <x:v>get_fund_performance_f5b3631024a466d6.json</x:v>
      </x:c>
    </x:row>
    <x:row r="5321" ht="25" customHeight="1">
      <x:c r="A5321" s="1" t="str">
        <x:v>512510.SH</x:v>
      </x:c>
      <x:c r="B5321" s="7" t="d">
        <x:v>2026-08-17T00:00:00.000Z</x:v>
      </x:c>
      <x:c r="C5321" s="8" t="n">
        <x:v>439429800</x:v>
      </x:c>
      <x:c r="D5321" s="9" t="n">
        <x:v>2.458</x:v>
      </x:c>
      <x:c r="E5321" s="9" t="n">
        <x:f>IF(COUNT(C5321:D5321)=2,C5321*D5321/100000000,"n.a.")</x:f>
        <x:v>10.801184484</x:v>
      </x:c>
      <x:c r="F5321" s="1" t="str">
        <x:v>get_fund_holders_7768a01bf3b793fd.json</x:v>
      </x:c>
      <x:c r="G5321" s="1" t="str">
        <x:v>get_fund_performance_fe8b8b7fac060e92.json</x:v>
      </x:c>
    </x:row>
    <x:row r="5322" ht="25" customHeight="1">
      <x:c r="A5322" s="1" t="str">
        <x:v>515130.SH</x:v>
      </x:c>
      <x:c r="B5322" s="7" t="d">
        <x:v>2026-08-17T00:00:00.000Z</x:v>
      </x:c>
      <x:c r="C5322" s="8" t="n">
        <x:v>88463200</x:v>
      </x:c>
      <x:c r="D5322" s="9" t="n">
        <x:v>1.5861</x:v>
      </x:c>
      <x:c r="E5322" s="9" t="n">
        <x:f>IF(COUNT(C5322:D5322)=2,C5322*D5322/100000000,"n.a.")</x:f>
        <x:v>1.4031148152000001</x:v>
      </x:c>
      <x:c r="F5322" s="1" t="str">
        <x:v>get_fund_holders_f8b20f7f721ba89a.json</x:v>
      </x:c>
      <x:c r="G5322" s="1" t="str">
        <x:v>get_fund_performance_67b0fc66ee0fb86b.json</x:v>
      </x:c>
    </x:row>
    <x:row r="5323" ht="25" customHeight="1">
      <x:c r="A5323" s="1" t="str">
        <x:v>515190.SH</x:v>
      </x:c>
      <x:c r="B5323" s="7" t="d">
        <x:v>2026-08-17T00:00:00.000Z</x:v>
      </x:c>
      <x:c r="C5323" s="8" t="n">
        <x:v>293466100</x:v>
      </x:c>
      <x:c r="D5323" s="9" t="n">
        <x:v>1.7229</x:v>
      </x:c>
      <x:c r="E5323" s="9" t="n">
        <x:f>IF(COUNT(C5323:D5323)=2,C5323*D5323/100000000,"n.a.")</x:f>
        <x:v>5.056127436900001</x:v>
      </x:c>
      <x:c r="F5323" s="1" t="str">
        <x:v>get_fund_holders_9e68f658a4678339.json</x:v>
      </x:c>
      <x:c r="G5323" s="1" t="str">
        <x:v>get_fund_performance_f5b3631024a466d6.json</x:v>
      </x:c>
    </x:row>
    <x:row r="5324" ht="25" customHeight="1">
      <x:c r="A5324" s="1" t="str">
        <x:v>515310.SH</x:v>
      </x:c>
      <x:c r="B5324" s="7" t="d">
        <x:v>2026-08-17T00:00:00.000Z</x:v>
      </x:c>
      <x:c r="C5324" s="8" t="n">
        <x:v>311111200</x:v>
      </x:c>
      <x:c r="D5324" s="9" t="n">
        <x:v>1.4278</x:v>
      </x:c>
      <x:c r="E5324" s="9" t="n">
        <x:f>IF(COUNT(C5324:D5324)=2,C5324*D5324/100000000,"n.a.")</x:f>
        <x:v>4.4420457136</x:v>
      </x:c>
      <x:c r="F5324" s="1" t="str">
        <x:v>get_fund_holders_a471b895fb81e08b.json</x:v>
      </x:c>
      <x:c r="G5324" s="1" t="str">
        <x:v>get_fund_performance_9f1e6670c3624009.json</x:v>
      </x:c>
    </x:row>
    <x:row r="5325" ht="25" customHeight="1">
      <x:c r="A5325" s="1" t="str">
        <x:v>515330.SH</x:v>
      </x:c>
      <x:c r="B5325" s="7" t="d">
        <x:v>2026-08-17T00:00:00.000Z</x:v>
      </x:c>
      <x:c r="C5325" s="8" t="n">
        <x:v>6170709500</x:v>
      </x:c>
      <x:c r="D5325" s="9" t="n">
        <x:v>1.3812</x:v>
      </x:c>
      <x:c r="E5325" s="9" t="n">
        <x:f>IF(COUNT(C5325:D5325)=2,C5325*D5325/100000000,"n.a.")</x:f>
        <x:v>85.229839614</x:v>
      </x:c>
      <x:c r="F5325" s="1" t="str">
        <x:v>get_fund_holders_54c0e6c915f04eb3.json</x:v>
      </x:c>
      <x:c r="G5325" s="1" t="str">
        <x:v>get_fund_performance_ac29a0fc0dce02bd.json</x:v>
      </x:c>
    </x:row>
    <x:row r="5326" ht="25" customHeight="1">
      <x:c r="A5326" s="1" t="str">
        <x:v>515350.SH</x:v>
      </x:c>
      <x:c r="B5326" s="7" t="d">
        <x:v>2026-08-17T00:00:00.000Z</x:v>
      </x:c>
      <x:c r="C5326" s="8" t="n">
        <x:v>11699200</x:v>
      </x:c>
      <x:c r="D5326" s="9" t="n">
        <x:v>6.4398</x:v>
      </x:c>
      <x:c r="E5326" s="9" t="n">
        <x:f>IF(COUNT(C5326:D5326)=2,C5326*D5326/100000000,"n.a.")</x:f>
        <x:v>0.7534050816</x:v>
      </x:c>
      <x:c r="F5326" s="1" t="str">
        <x:v>get_fund_holders_a64fb7c7dfbdb2ac.json</x:v>
      </x:c>
      <x:c r="G5326" s="1" t="str">
        <x:v>get_fund_performance_9f1e6670c3624009.json</x:v>
      </x:c>
    </x:row>
    <x:row r="5327" ht="25" customHeight="1">
      <x:c r="A5327" s="1" t="str">
        <x:v>515360.SH</x:v>
      </x:c>
      <x:c r="B5327" s="7" t="d">
        <x:v>2026-08-17T00:00:00.000Z</x:v>
      </x:c>
      <x:c r="C5327" s="8" t="n">
        <x:v>37779300</x:v>
      </x:c>
      <x:c r="D5327" s="9" t="n">
        <x:v>6.9532</x:v>
      </x:c>
      <x:c r="E5327" s="9" t="n">
        <x:f>IF(COUNT(C5327:D5327)=2,C5327*D5327/100000000,"n.a.")</x:f>
        <x:v>2.6268702876</x:v>
      </x:c>
      <x:c r="F5327" s="1" t="str">
        <x:v>get_fund_holders_54c0e6c915f04eb3.json</x:v>
      </x:c>
      <x:c r="G5327" s="1" t="str">
        <x:v>get_fund_performance_ac29a0fc0dce02bd.json</x:v>
      </x:c>
    </x:row>
    <x:row r="5328" ht="25" customHeight="1">
      <x:c r="A5328" s="1" t="str">
        <x:v>515380.SH</x:v>
      </x:c>
      <x:c r="B5328" s="7" t="d">
        <x:v>2026-08-17T00:00:00.000Z</x:v>
      </x:c>
      <x:c r="C5328" s="8" t="n">
        <x:v>661599800</x:v>
      </x:c>
      <x:c r="D5328" s="9" t="n">
        <x:v>5.578</x:v>
      </x:c>
      <x:c r="E5328" s="9" t="n">
        <x:f>IF(COUNT(C5328:D5328)=2,C5328*D5328/100000000,"n.a.")</x:f>
        <x:v>36.904036844000004</x:v>
      </x:c>
      <x:c r="F5328" s="1" t="str">
        <x:v>get_fund_holders_0dce0fee39567123.json</x:v>
      </x:c>
      <x:c r="G5328" s="1" t="str">
        <x:v>get_fund_performance_9f1e6670c3624009.json</x:v>
      </x:c>
    </x:row>
    <x:row r="5329" ht="25" customHeight="1">
      <x:c r="A5329" s="1" t="str">
        <x:v>515390.SH</x:v>
      </x:c>
      <x:c r="B5329" s="7" t="d">
        <x:v>2026-08-17T00:00:00.000Z</x:v>
      </x:c>
      <x:c r="C5329" s="8" t="n">
        <x:v>1774683000</x:v>
      </x:c>
      <x:c r="D5329" s="9" t="n">
        <x:v>1.3995</x:v>
      </x:c>
      <x:c r="E5329" s="9" t="n">
        <x:f>IF(COUNT(C5329:D5329)=2,C5329*D5329/100000000,"n.a.")</x:f>
        <x:v>24.836688585</x:v>
      </x:c>
      <x:c r="F5329" s="1" t="str">
        <x:v>get_fund_holders_f8b20f7f721ba89a.json</x:v>
      </x:c>
      <x:c r="G5329" s="1" t="str">
        <x:v>get_fund_performance_67b0fc66ee0fb86b.json</x:v>
      </x:c>
    </x:row>
    <x:row r="5330" ht="25" customHeight="1">
      <x:c r="A5330" s="1" t="str">
        <x:v>515530.SH</x:v>
      </x:c>
      <x:c r="B5330" s="7" t="d">
        <x:v>2026-08-17T00:00:00.000Z</x:v>
      </x:c>
      <x:c r="C5330" s="8" t="n">
        <x:v>12242700</x:v>
      </x:c>
      <x:c r="D5330" s="9" t="n">
        <x:v>4.5227</x:v>
      </x:c>
      <x:c r="E5330" s="9" t="n">
        <x:f>IF(COUNT(C5330:D5330)=2,C5330*D5330/100000000,"n.a.")</x:f>
        <x:v>0.5537005929000001</x:v>
      </x:c>
      <x:c r="F5330" s="1" t="str">
        <x:v>get_fund_holders_2cbf45001ff56ddc.json</x:v>
      </x:c>
      <x:c r="G5330" s="1" t="str">
        <x:v>get_fund_performance_f5b3631024a466d6.json</x:v>
      </x:c>
    </x:row>
    <x:row r="5331" ht="25" customHeight="1">
      <x:c r="A5331" s="1" t="str">
        <x:v>515550.SH</x:v>
      </x:c>
      <x:c r="B5331" s="7" t="d">
        <x:v>2026-08-17T00:00:00.000Z</x:v>
      </x:c>
      <x:c r="C5331" s="8" t="n">
        <x:v>21345700</x:v>
      </x:c>
      <x:c r="D5331" s="9" t="n">
        <x:v>1.8376</x:v>
      </x:c>
      <x:c r="E5331" s="9" t="n">
        <x:f>IF(COUNT(C5331:D5331)=2,C5331*D5331/100000000,"n.a.")</x:f>
        <x:v>0.3922485832</x:v>
      </x:c>
      <x:c r="F5331" s="1" t="str">
        <x:v>get_fund_holders_38d576b4140eae93.json</x:v>
      </x:c>
      <x:c r="G5331" s="1" t="str">
        <x:v>get_fund_performance_fe8b8b7fac060e92.json</x:v>
      </x:c>
    </x:row>
    <x:row r="5332" ht="25" customHeight="1">
      <x:c r="A5332" s="1" t="str">
        <x:v>515660.SH</x:v>
      </x:c>
      <x:c r="B5332" s="7" t="d">
        <x:v>2026-08-17T00:00:00.000Z</x:v>
      </x:c>
      <x:c r="C5332" s="8" t="n">
        <x:v>432694200</x:v>
      </x:c>
      <x:c r="D5332" s="9" t="n">
        <x:v>6.0018</x:v>
      </x:c>
      <x:c r="E5332" s="9" t="n">
        <x:f>IF(COUNT(C5332:D5332)=2,C5332*D5332/100000000,"n.a.")</x:f>
        <x:v>25.9694404956</x:v>
      </x:c>
      <x:c r="F5332" s="1" t="str">
        <x:v>get_fund_holders_54c0e6c915f04eb3.json</x:v>
      </x:c>
      <x:c r="G5332" s="1" t="str">
        <x:v>get_fund_performance_ac29a0fc0dce02bd.json</x:v>
      </x:c>
    </x:row>
    <x:row r="5333" ht="25" customHeight="1">
      <x:c r="A5333" s="1" t="str">
        <x:v>516300.SH</x:v>
      </x:c>
      <x:c r="B5333" s="7" t="d">
        <x:v>2026-08-17T00:00:00.000Z</x:v>
      </x:c>
      <x:c r="C5333" s="8" t="n">
        <x:v>45012600</x:v>
      </x:c>
      <x:c r="D5333" s="9" t="n">
        <x:v>3.3511</x:v>
      </x:c>
      <x:c r="E5333" s="9" t="n">
        <x:f>IF(COUNT(C5333:D5333)=2,C5333*D5333/100000000,"n.a.")</x:f>
        <x:v>1.5084172386</x:v>
      </x:c>
      <x:c r="F5333" s="1" t="str">
        <x:v>get_fund_holders_f179dda76eb08583.json</x:v>
      </x:c>
      <x:c r="G5333" s="1" t="str">
        <x:v>get_fund_performance_5e3d2ca6a0b94a14.json</x:v>
      </x:c>
    </x:row>
    <x:row r="5334" ht="25" customHeight="1">
      <x:c r="A5334" s="1" t="str">
        <x:v>560010.SH</x:v>
      </x:c>
      <x:c r="B5334" s="7" t="d">
        <x:v>2026-08-17T00:00:00.000Z</x:v>
      </x:c>
      <x:c r="C5334" s="8" t="n">
        <x:v>1856621700</x:v>
      </x:c>
      <x:c r="D5334" s="9" t="n">
        <x:v>3.3123</x:v>
      </x:c>
      <x:c r="E5334" s="9" t="n">
        <x:f>IF(COUNT(C5334:D5334)=2,C5334*D5334/100000000,"n.a.")</x:f>
        <x:v>61.4968805691</x:v>
      </x:c>
      <x:c r="F5334" s="1" t="str">
        <x:v>get_fund_holders_602b849e7dd92c12.json</x:v>
      </x:c>
      <x:c r="G5334" s="1" t="str">
        <x:v>get_fund_performance_fe8b8b7fac060e92.json</x:v>
      </x:c>
    </x:row>
    <x:row r="5335" ht="25" customHeight="1">
      <x:c r="A5335" s="1" t="str">
        <x:v>560110.SH</x:v>
      </x:c>
      <x:c r="B5335" s="7" t="d">
        <x:v>2026-08-17T00:00:00.000Z</x:v>
      </x:c>
      <x:c r="C5335" s="8" t="n">
        <x:v>358903500</x:v>
      </x:c>
      <x:c r="D5335" s="9" t="n">
        <x:v>1.1976</x:v>
      </x:c>
      <x:c r="E5335" s="9" t="n">
        <x:f>IF(COUNT(C5335:D5335)=2,C5335*D5335/100000000,"n.a.")</x:f>
        <x:v>4.298228316</x:v>
      </x:c>
      <x:c r="F5335" s="1" t="str">
        <x:v>get_fund_holders_f179dda76eb08583.json</x:v>
      </x:c>
      <x:c r="G5335" s="1" t="str">
        <x:v>get_fund_performance_5e3d2ca6a0b94a14.json</x:v>
      </x:c>
    </x:row>
    <x:row r="5336" ht="25" customHeight="1">
      <x:c r="A5336" s="1" t="str">
        <x:v>560220.SH</x:v>
      </x:c>
      <x:c r="B5336" s="7" t="d">
        <x:v>2026-08-17T00:00:00.000Z</x:v>
      </x:c>
      <x:c r="C5336" s="8" t="n">
        <x:v>63717000</x:v>
      </x:c>
      <x:c r="D5336" s="9" t="n">
        <x:v>1.4781</x:v>
      </x:c>
      <x:c r="E5336" s="9" t="n">
        <x:f>IF(COUNT(C5336:D5336)=2,C5336*D5336/100000000,"n.a.")</x:f>
        <x:v>0.941800977</x:v>
      </x:c>
      <x:c r="F5336" s="1" t="str">
        <x:v>get_fund_holders_f9c683690705ad45.json</x:v>
      </x:c>
      <x:c r="G5336" s="1" t="str">
        <x:v>get_fund_performance_48ac0f1946b59840.json</x:v>
      </x:c>
    </x:row>
    <x:row r="5337" ht="25" customHeight="1">
      <x:c r="A5337" s="1" t="str">
        <x:v>561350.SH</x:v>
      </x:c>
      <x:c r="B5337" s="7" t="d">
        <x:v>2026-08-17T00:00:00.000Z</x:v>
      </x:c>
      <x:c r="C5337" s="8" t="n">
        <x:v>91700000</x:v>
      </x:c>
      <x:c r="D5337" s="9" t="n">
        <x:v>1.3021</x:v>
      </x:c>
      <x:c r="E5337" s="9" t="n">
        <x:f>IF(COUNT(C5337:D5337)=2,C5337*D5337/100000000,"n.a.")</x:f>
        <x:v>1.1940257</x:v>
      </x:c>
      <x:c r="F5337" s="1" t="str">
        <x:v>get_fund_holders_f3f19a569abf7159.json</x:v>
      </x:c>
      <x:c r="G5337" s="1" t="str">
        <x:v>get_fund_performance_f5b3631024a466d6.json</x:v>
      </x:c>
    </x:row>
    <x:row r="5338" ht="25" customHeight="1">
      <x:c r="A5338" s="1" t="str">
        <x:v>561370.SH</x:v>
      </x:c>
      <x:c r="B5338" s="7" t="d">
        <x:v>2026-08-17T00:00:00.000Z</x:v>
      </x:c>
      <x:c r="C5338" s="8" t="n">
        <x:v>32356000</x:v>
      </x:c>
      <x:c r="D5338" s="9" t="n">
        <x:v>1.457</x:v>
      </x:c>
      <x:c r="E5338" s="9" t="n">
        <x:f>IF(COUNT(C5338:D5338)=2,C5338*D5338/100000000,"n.a.")</x:f>
        <x:v>0.47142692</x:v>
      </x:c>
      <x:c r="F5338" s="1" t="str">
        <x:v>get_fund_holders_f179dda76eb08583.json</x:v>
      </x:c>
      <x:c r="G5338" s="1" t="str">
        <x:v>get_fund_performance_5e3d2ca6a0b94a14.json</x:v>
      </x:c>
    </x:row>
    <x:row r="5339" ht="25" customHeight="1">
      <x:c r="A5339" s="1" t="str">
        <x:v>561930.SH</x:v>
      </x:c>
      <x:c r="B5339" s="7" t="d">
        <x:v>2026-08-17T00:00:00.000Z</x:v>
      </x:c>
      <x:c r="C5339" s="8" t="n">
        <x:v>166260600</x:v>
      </x:c>
      <x:c r="D5339" s="9" t="n">
        <x:v>1.613</x:v>
      </x:c>
      <x:c r="E5339" s="9" t="n">
        <x:f>IF(COUNT(C5339:D5339)=2,C5339*D5339/100000000,"n.a.")</x:f>
        <x:v>2.6817834780000003</x:v>
      </x:c>
      <x:c r="F5339" s="1" t="str">
        <x:v>get_fund_holders_5c241d2671e1f4a2.json</x:v>
      </x:c>
      <x:c r="G5339" s="1" t="str">
        <x:v>get_fund_performance_9f1e6670c3624009.json</x:v>
      </x:c>
    </x:row>
    <x:row r="5340" ht="25" customHeight="1">
      <x:c r="A5340" s="1" t="str">
        <x:v>562660.SH</x:v>
      </x:c>
      <x:c r="B5340" s="7" t="d">
        <x:v>2026-08-17T00:00:00.000Z</x:v>
      </x:c>
      <x:c r="C5340" s="8" t="n">
        <x:v>326874000</x:v>
      </x:c>
      <x:c r="D5340" s="9" t="n">
        <x:v>1.9238</x:v>
      </x:c>
      <x:c r="E5340" s="9" t="n">
        <x:f>IF(COUNT(C5340:D5340)=2,C5340*D5340/100000000,"n.a.")</x:f>
        <x:v>6.288402012</x:v>
      </x:c>
      <x:c r="F5340" s="1" t="str">
        <x:v>get_fund_holders_173df2a8c328480e.json</x:v>
      </x:c>
      <x:c r="G5340" s="1" t="str">
        <x:v>get_fund_performance_48ac0f1946b59840.json</x:v>
      </x:c>
    </x:row>
    <x:row r="5341" ht="25" customHeight="1">
      <x:c r="A5341" s="1" t="str">
        <x:v>563200.SH</x:v>
      </x:c>
      <x:c r="B5341" s="7" t="d">
        <x:v>2026-08-17T00:00:00.000Z</x:v>
      </x:c>
      <x:c r="C5341" s="8" t="n">
        <x:v>57458800</x:v>
      </x:c>
      <x:c r="D5341" s="9" t="n">
        <x:v>1.5632</x:v>
      </x:c>
      <x:c r="E5341" s="9" t="n">
        <x:f>IF(COUNT(C5341:D5341)=2,C5341*D5341/100000000,"n.a.")</x:f>
        <x:v>0.8981959615999999</x:v>
      </x:c>
      <x:c r="F5341" s="1" t="str">
        <x:v>get_fund_holders_47f1d6b7444f6f68.json</x:v>
      </x:c>
      <x:c r="G5341" s="1" t="str">
        <x:v>get_fund_performance_48ac0f1946b59840.json</x:v>
      </x:c>
    </x:row>
    <x:row r="5342" ht="25" customHeight="1">
      <x:c r="A5342" s="1" t="str">
        <x:v>563300.SH</x:v>
      </x:c>
      <x:c r="B5342" s="7" t="d">
        <x:v>2026-08-17T00:00:00.000Z</x:v>
      </x:c>
      <x:c r="C5342" s="8" t="n">
        <x:v>4731174000</x:v>
      </x:c>
      <x:c r="D5342" s="9" t="n">
        <x:v>1.4687</x:v>
      </x:c>
      <x:c r="E5342" s="9" t="n">
        <x:f>IF(COUNT(C5342:D5342)=2,C5342*D5342/100000000,"n.a.")</x:f>
        <x:v>69.48675253799999</x:v>
      </x:c>
      <x:c r="F5342" s="1" t="str">
        <x:v>get_fund_holders_9af57a07569a8b00.json</x:v>
      </x:c>
      <x:c r="G5342" s="1" t="str">
        <x:v>get_fund_performance_48ac0f1946b59840.json</x:v>
      </x:c>
    </x:row>
    <x:row r="5343" ht="25" customHeight="1">
      <x:c r="A5343" s="1" t="str">
        <x:v>563520.SH</x:v>
      </x:c>
      <x:c r="B5343" s="7" t="d">
        <x:v>2026-08-17T00:00:00.000Z</x:v>
      </x:c>
      <x:c r="C5343" s="8" t="n">
        <x:v>409065000</x:v>
      </x:c>
      <x:c r="D5343" s="9" t="n">
        <x:v>1.2345</x:v>
      </x:c>
      <x:c r="E5343" s="9" t="n">
        <x:f>IF(COUNT(C5343:D5343)=2,C5343*D5343/100000000,"n.a.")</x:f>
        <x:v>5.049907425</x:v>
      </x:c>
      <x:c r="F5343" s="1" t="str">
        <x:v>get_fund_holders_86cc06173b0e1e78.json</x:v>
      </x:c>
      <x:c r="G5343" s="1" t="str">
        <x:v>get_fund_performance_9f1e6670c3624009.json</x:v>
      </x:c>
    </x:row>
    <x:row r="5344" ht="25" customHeight="1">
      <x:c r="A5344" s="1" t="str">
        <x:v>563750.SH</x:v>
      </x:c>
      <x:c r="B5344" s="7" t="d">
        <x:v>2026-08-17T00:00:00.000Z</x:v>
      </x:c>
      <x:c r="C5344" s="8" t="n">
        <x:v>337237000</x:v>
      </x:c>
      <x:c r="D5344" s="9" t="n">
        <x:v>1.1442</x:v>
      </x:c>
      <x:c r="E5344" s="9" t="n">
        <x:f>IF(COUNT(C5344:D5344)=2,C5344*D5344/100000000,"n.a.")</x:f>
        <x:v>3.8586657540000004</x:v>
      </x:c>
      <x:c r="F5344" s="1" t="str">
        <x:v>get_fund_holders_f8b20f7f721ba89a.json</x:v>
      </x:c>
      <x:c r="G5344" s="1" t="str">
        <x:v>get_fund_performance_67b0fc66ee0fb86b.json</x:v>
      </x:c>
    </x:row>
    <x:row r="5345" ht="25" customHeight="1">
      <x:c r="A5345" s="1" t="str">
        <x:v>588000.SH</x:v>
      </x:c>
      <x:c r="B5345" s="7" t="d">
        <x:v>2026-08-17T00:00:00.000Z</x:v>
      </x:c>
      <x:c r="C5345" s="8" t="n">
        <x:v>47030668200</x:v>
      </x:c>
      <x:c r="D5345" s="9" t="n">
        <x:v>1.8886</x:v>
      </x:c>
      <x:c r="E5345" s="9" t="n">
        <x:f>IF(COUNT(C5345:D5345)=2,C5345*D5345/100000000,"n.a.")</x:f>
        <x:v>888.2211996252</x:v>
      </x:c>
      <x:c r="F5345" s="1" t="str">
        <x:v>get_fund_holders_3cb7d2f50aa14e38.json</x:v>
      </x:c>
      <x:c r="G5345" s="1" t="str">
        <x:v>get_fund_performance_a040a4eb3452cf83.json</x:v>
      </x:c>
    </x:row>
    <x:row r="5346" ht="25" customHeight="1">
      <x:c r="A5346" s="1" t="str">
        <x:v>588040.SH</x:v>
      </x:c>
      <x:c r="B5346" s="7" t="d">
        <x:v>2026-08-17T00:00:00.000Z</x:v>
      </x:c>
      <x:c r="C5346" s="8" t="n">
        <x:v>113889000</x:v>
      </x:c>
      <x:c r="D5346" s="9" t="n">
        <x:v>1.8165</x:v>
      </x:c>
      <x:c r="E5346" s="9" t="n">
        <x:f>IF(COUNT(C5346:D5346)=2,C5346*D5346/100000000,"n.a.")</x:f>
        <x:v>2.068793685</x:v>
      </x:c>
      <x:c r="F5346" s="1" t="str">
        <x:v>get_fund_holders_6e07fc8ffc04706b.json</x:v>
      </x:c>
      <x:c r="G5346" s="1" t="str">
        <x:v>get_fund_performance_a040a4eb3452cf83.json</x:v>
      </x:c>
    </x:row>
    <x:row r="5347" ht="25" customHeight="1">
      <x:c r="A5347" s="1" t="str">
        <x:v>588050.SH</x:v>
      </x:c>
      <x:c r="B5347" s="7" t="d">
        <x:v>2026-08-17T00:00:00.000Z</x:v>
      </x:c>
      <x:c r="C5347" s="8" t="n">
        <x:v>6167241300</x:v>
      </x:c>
      <x:c r="D5347" s="9" t="n">
        <x:v>1.8342</x:v>
      </x:c>
      <x:c r="E5347" s="9" t="n">
        <x:f>IF(COUNT(C5347:D5347)=2,C5347*D5347/100000000,"n.a.")</x:f>
        <x:v>113.1195399246</x:v>
      </x:c>
      <x:c r="F5347" s="1" t="str">
        <x:v>get_fund_holders_d913a8e7a3c6c4d6.json</x:v>
      </x:c>
      <x:c r="G5347" s="1" t="str">
        <x:v>get_fund_performance_7a80aa31bfadb897.json</x:v>
      </x:c>
    </x:row>
    <x:row r="5348" ht="25" customHeight="1">
      <x:c r="A5348" s="1" t="str">
        <x:v>588060.SH</x:v>
      </x:c>
      <x:c r="B5348" s="7" t="d">
        <x:v>2026-08-17T00:00:00.000Z</x:v>
      </x:c>
      <x:c r="C5348" s="8" t="n">
        <x:v>6745140000</x:v>
      </x:c>
      <x:c r="D5348" s="9" t="n">
        <x:v>1.1362</x:v>
      </x:c>
      <x:c r="E5348" s="9" t="n">
        <x:f>IF(COUNT(C5348:D5348)=2,C5348*D5348/100000000,"n.a.")</x:f>
        <x:v>76.63828068000001</x:v>
      </x:c>
      <x:c r="F5348" s="1" t="str">
        <x:v>get_fund_holders_d913a8e7a3c6c4d6.json</x:v>
      </x:c>
      <x:c r="G5348" s="1" t="str">
        <x:v>get_fund_performance_7a80aa31bfadb897.json</x:v>
      </x:c>
    </x:row>
    <x:row r="5349" ht="25" customHeight="1">
      <x:c r="A5349" s="1" t="str">
        <x:v>588080.SH</x:v>
      </x:c>
      <x:c r="B5349" s="7" t="d">
        <x:v>2026-08-17T00:00:00.000Z</x:v>
      </x:c>
      <x:c r="C5349" s="8" t="n">
        <x:v>23377628100</x:v>
      </x:c>
      <x:c r="D5349" s="9" t="n">
        <x:v>1.8308</x:v>
      </x:c>
      <x:c r="E5349" s="9" t="n">
        <x:f>IF(COUNT(C5349:D5349)=2,C5349*D5349/100000000,"n.a.")</x:f>
        <x:v>427.99761525480005</x:v>
      </x:c>
      <x:c r="F5349" s="1" t="str">
        <x:v>get_fund_holders_2d0d6fe279b50eb9.json</x:v>
      </x:c>
      <x:c r="G5349" s="1" t="str">
        <x:v>get_fund_performance_a040a4eb3452cf83.json</x:v>
      </x:c>
    </x:row>
    <x:row r="5350" ht="25" customHeight="1">
      <x:c r="A5350" s="1" t="str">
        <x:v>588090.SH</x:v>
      </x:c>
      <x:c r="B5350" s="7" t="d">
        <x:v>2026-08-17T00:00:00.000Z</x:v>
      </x:c>
      <x:c r="C5350" s="8" t="n">
        <x:v>2817072800</x:v>
      </x:c>
      <x:c r="D5350" s="9" t="n">
        <x:v>1.8398</x:v>
      </x:c>
      <x:c r="E5350" s="9" t="n">
        <x:f>IF(COUNT(C5350:D5350)=2,C5350*D5350/100000000,"n.a.")</x:f>
        <x:v>51.8285053744</x:v>
      </x:c>
      <x:c r="F5350" s="1" t="str">
        <x:v>get_fund_holders_d913a8e7a3c6c4d6.json</x:v>
      </x:c>
      <x:c r="G5350" s="1" t="str">
        <x:v>get_fund_performance_7a80aa31bfadb897.json</x:v>
      </x:c>
    </x:row>
    <x:row r="5351" ht="25" customHeight="1">
      <x:c r="A5351" s="1" t="str">
        <x:v>588150.SH</x:v>
      </x:c>
      <x:c r="B5351" s="7" t="d">
        <x:v>2026-08-17T00:00:00.000Z</x:v>
      </x:c>
      <x:c r="C5351" s="8" t="n">
        <x:v>366432600</x:v>
      </x:c>
      <x:c r="D5351" s="9" t="n">
        <x:v>1.2682</x:v>
      </x:c>
      <x:c r="E5351" s="9" t="n">
        <x:f>IF(COUNT(C5351:D5351)=2,C5351*D5351/100000000,"n.a.")</x:f>
        <x:v>4.6470982332</x:v>
      </x:c>
      <x:c r="F5351" s="1" t="str">
        <x:v>get_fund_holders_a43747fe390b769c.json</x:v>
      </x:c>
      <x:c r="G5351" s="1" t="str">
        <x:v>get_fund_performance_a040a4eb3452cf83.json</x:v>
      </x:c>
    </x:row>
    <x:row r="5352" ht="25" customHeight="1">
      <x:c r="A5352" s="1" t="str">
        <x:v>588180.SH</x:v>
      </x:c>
      <x:c r="B5352" s="7" t="d">
        <x:v>2026-08-17T00:00:00.000Z</x:v>
      </x:c>
      <x:c r="C5352" s="8" t="n">
        <x:v>703353700</x:v>
      </x:c>
      <x:c r="D5352" s="9" t="n">
        <x:v>1.166</x:v>
      </x:c>
      <x:c r="E5352" s="9" t="n">
        <x:f>IF(COUNT(C5352:D5352)=2,C5352*D5352/100000000,"n.a.")</x:f>
        <x:v>8.201104142</x:v>
      </x:c>
      <x:c r="F5352" s="1" t="str">
        <x:v>get_fund_holders_a16d4a3c86b477e3.json</x:v>
      </x:c>
      <x:c r="G5352" s="1" t="str">
        <x:v>get_fund_performance_7a80aa31bfadb897.json</x:v>
      </x:c>
    </x:row>
    <x:row r="5353" ht="25" customHeight="1">
      <x:c r="A5353" s="1" t="str">
        <x:v>588280.SH</x:v>
      </x:c>
      <x:c r="B5353" s="7" t="d">
        <x:v>2026-08-17T00:00:00.000Z</x:v>
      </x:c>
      <x:c r="C5353" s="8" t="n">
        <x:v>360121000</x:v>
      </x:c>
      <x:c r="D5353" s="9" t="n">
        <x:v>1.2867</x:v>
      </x:c>
      <x:c r="E5353" s="9" t="n">
        <x:f>IF(COUNT(C5353:D5353)=2,C5353*D5353/100000000,"n.a.")</x:f>
        <x:v>4.633676907</x:v>
      </x:c>
      <x:c r="F5353" s="1" t="str">
        <x:v>get_fund_holders_0b6c2933dde9fb31.json</x:v>
      </x:c>
      <x:c r="G5353" s="1" t="str">
        <x:v>get_fund_performance_a040a4eb3452cf83.json</x:v>
      </x:c>
    </x:row>
    <x:row r="5354" ht="25" customHeight="1">
      <x:c r="A5354" s="1" t="str">
        <x:v>588720.SH</x:v>
      </x:c>
      <x:c r="B5354" s="7" t="d">
        <x:v>2026-08-17T00:00:00.000Z</x:v>
      </x:c>
      <x:c r="C5354" s="8" t="n">
        <x:v>104741800</x:v>
      </x:c>
      <x:c r="D5354" s="9" t="n">
        <x:v>1.8194</x:v>
      </x:c>
      <x:c r="E5354" s="9" t="n">
        <x:f>IF(COUNT(C5354:D5354)=2,C5354*D5354/100000000,"n.a.")</x:f>
        <x:v>1.9056723091999999</x:v>
      </x:c>
      <x:c r="F5354" s="1" t="str">
        <x:v>get_fund_holders_522e7c68c534d3b2.json</x:v>
      </x:c>
      <x:c r="G5354" s="1" t="str">
        <x:v>get_fund_performance_7a80aa31bfadb897.json</x:v>
      </x:c>
    </x:row>
    <x:row r="5355" ht="25" customHeight="1">
      <x:c r="A5355" s="1" t="str">
        <x:v>588840.SH</x:v>
      </x:c>
      <x:c r="B5355" s="7" t="d">
        <x:v>2026-08-17T00:00:00.000Z</x:v>
      </x:c>
      <x:c r="C5355" s="8" t="n">
        <x:v>55236000</x:v>
      </x:c>
      <x:c r="D5355" s="9" t="n">
        <x:v>1.6544</x:v>
      </x:c>
      <x:c r="E5355" s="9" t="n">
        <x:f>IF(COUNT(C5355:D5355)=2,C5355*D5355/100000000,"n.a.")</x:f>
        <x:v>0.9138243840000001</x:v>
      </x:c>
      <x:c r="F5355" s="1" t="str">
        <x:v>get_fund_holders_0b63176527658f63.json</x:v>
      </x:c>
      <x:c r="G5355" s="1" t="str">
        <x:v>get_fund_performance_a040a4eb3452cf83.json</x:v>
      </x:c>
    </x:row>
    <x:row r="5356" ht="25" customHeight="1">
      <x:c r="A5356" s="1" t="str">
        <x:v>588870.SH</x:v>
      </x:c>
      <x:c r="B5356" s="7" t="d">
        <x:v>2026-08-17T00:00:00.000Z</x:v>
      </x:c>
      <x:c r="C5356" s="8" t="n">
        <x:v>662552000</x:v>
      </x:c>
      <x:c r="D5356" s="9" t="n">
        <x:v>1.8138</x:v>
      </x:c>
      <x:c r="E5356" s="9" t="n">
        <x:f>IF(COUNT(C5356:D5356)=2,C5356*D5356/100000000,"n.a.")</x:f>
        <x:v>12.017368176000002</x:v>
      </x:c>
      <x:c r="F5356" s="1" t="str">
        <x:v>get_fund_holders_d913a8e7a3c6c4d6.json</x:v>
      </x:c>
      <x:c r="G5356" s="1" t="str">
        <x:v>get_fund_performance_7a80aa31bfadb897.json</x:v>
      </x:c>
    </x:row>
    <x:row r="5357" ht="25" customHeight="1">
      <x:c r="A5357" s="1" t="str">
        <x:v>588940.SH</x:v>
      </x:c>
      <x:c r="B5357" s="7" t="d">
        <x:v>2026-08-17T00:00:00.000Z</x:v>
      </x:c>
      <x:c r="C5357" s="8" t="n">
        <x:v>2786840000</x:v>
      </x:c>
      <x:c r="D5357" s="9" t="n">
        <x:v>0.9261</x:v>
      </x:c>
      <x:c r="E5357" s="9" t="n">
        <x:f>IF(COUNT(C5357:D5357)=2,C5357*D5357/100000000,"n.a.")</x:f>
        <x:v>25.80892524</x:v>
      </x:c>
      <x:c r="F5357" s="1" t="str">
        <x:v>get_fund_holders_64d306ee9b66736e.json</x:v>
      </x:c>
      <x:c r="G5357" s="1" t="str">
        <x:v>get_fund_performance_c5d9d393f6ae77fe.json</x:v>
      </x:c>
    </x:row>
    <x:row r="5358" ht="25" customHeight="1">
      <x:c r="A5358" s="1" t="str">
        <x:v>588950.SH</x:v>
      </x:c>
      <x:c r="B5358" s="7" t="d">
        <x:v>2026-08-17T00:00:00.000Z</x:v>
      </x:c>
      <x:c r="C5358" s="8" t="n">
        <x:v>530729700</x:v>
      </x:c>
      <x:c r="D5358" s="9" t="n">
        <x:v>1.869</x:v>
      </x:c>
      <x:c r="E5358" s="9" t="n">
        <x:f>IF(COUNT(C5358:D5358)=2,C5358*D5358/100000000,"n.a.")</x:f>
        <x:v>9.919338093</x:v>
      </x:c>
      <x:c r="F5358" s="1" t="str">
        <x:v>get_fund_holders_a3c962346c40eb54.json</x:v>
      </x:c>
      <x:c r="G5358" s="1" t="str">
        <x:v>get_fund_performance_a040a4eb3452cf83.json</x:v>
      </x:c>
    </x:row>
    <x:row r="5359" ht="25" customHeight="1">
      <x:c r="A5359" s="1" t="str">
        <x:v>589150.SH</x:v>
      </x:c>
      <x:c r="B5359" s="7" t="d">
        <x:v>2026-08-17T00:00:00.000Z</x:v>
      </x:c>
      <x:c r="C5359" s="8" t="n">
        <x:v>755437200</x:v>
      </x:c>
      <x:c r="D5359" s="9" t="n">
        <x:v>1.2943</x:v>
      </x:c>
      <x:c r="E5359" s="9" t="n">
        <x:f>IF(COUNT(C5359:D5359)=2,C5359*D5359/100000000,"n.a.")</x:f>
        <x:v>9.7776236796</x:v>
      </x:c>
      <x:c r="F5359" s="1" t="str">
        <x:v>get_fund_holders_f98c850bc14e7a13.json</x:v>
      </x:c>
      <x:c r="G5359" s="1" t="str">
        <x:v>get_fund_performance_a040a4eb3452cf83.json</x:v>
      </x:c>
    </x:row>
    <x:row r="5360" ht="25" customHeight="1">
      <x:c r="A5360" s="1" t="str">
        <x:v>589360.SH</x:v>
      </x:c>
      <x:c r="B5360" s="7" t="d">
        <x:v>2026-08-17T00:00:00.000Z</x:v>
      </x:c>
      <x:c r="C5360" s="8" t="n">
        <x:v>2609174000</x:v>
      </x:c>
      <x:c r="D5360" s="9" t="n">
        <x:v>0.9235</x:v>
      </x:c>
      <x:c r="E5360" s="9" t="n">
        <x:f>IF(COUNT(C5360:D5360)=2,C5360*D5360/100000000,"n.a.")</x:f>
        <x:v>24.09572189</x:v>
      </x:c>
      <x:c r="F5360" s="1" t="str">
        <x:v>get_fund_holders_6945901b696ca7c1.json</x:v>
      </x:c>
      <x:c r="G5360" s="1" t="str">
        <x:v>get_fund_performance_a040a4eb3452cf83.json</x:v>
      </x:c>
    </x:row>
    <x:row r="5361" ht="25" customHeight="1">
      <x:c r="A5361" s="1" t="str">
        <x:v>589850.SH</x:v>
      </x:c>
      <x:c r="B5361" s="7" t="d">
        <x:v>2026-08-17T00:00:00.000Z</x:v>
      </x:c>
      <x:c r="C5361" s="8" t="n">
        <x:v>613057000</x:v>
      </x:c>
      <x:c r="D5361" s="9" t="n">
        <x:v>1.715</x:v>
      </x:c>
      <x:c r="E5361" s="9" t="n">
        <x:f>IF(COUNT(C5361:D5361)=2,C5361*D5361/100000000,"n.a.")</x:f>
        <x:v>10.51392755</x:v>
      </x:c>
      <x:c r="F5361" s="1" t="str">
        <x:v>get_fund_holders_a168622209dd3b1f.json</x:v>
      </x:c>
      <x:c r="G5361" s="1" t="str">
        <x:v>get_fund_performance_a040a4eb3452cf83.json</x:v>
      </x:c>
    </x:row>
    <x:row r="5362" ht="25" customHeight="1">
      <x:c r="A5362" s="1" t="str">
        <x:v>159205.SZ</x:v>
      </x:c>
      <x:c r="B5362" s="7" t="d">
        <x:v>2026-08-18T00:00:00.000Z</x:v>
      </x:c>
      <x:c r="C5362" s="8" t="n">
        <x:v>487056064</x:v>
      </x:c>
      <x:c r="D5362" s="9" t="n">
        <x:v>1.8211</x:v>
      </x:c>
      <x:c r="E5362" s="9" t="n">
        <x:f>IF(COUNT(C5362:D5362)=2,C5362*D5362/100000000,"n.a.")</x:f>
        <x:v>8.869777981503999</x:v>
      </x:c>
      <x:c r="F5362" s="1" t="str">
        <x:v>get_fund_holders_48cdde1c8ab3e560.json</x:v>
      </x:c>
      <x:c r="G5362" s="1" t="str">
        <x:v>get_fund_performance_101765d5f91d02c5.json</x:v>
      </x:c>
    </x:row>
    <x:row r="5363" ht="25" customHeight="1">
      <x:c r="A5363" s="1" t="str">
        <x:v>159247.SZ</x:v>
      </x:c>
      <x:c r="B5363" s="7" t="d">
        <x:v>2026-08-18T00:00:00.000Z</x:v>
      </x:c>
      <x:c r="C5363" s="8" t="n">
        <x:v>357984966</x:v>
      </x:c>
      <x:c r="D5363" s="9" t="n">
        <x:v>1.1129</x:v>
      </x:c>
      <x:c r="E5363" s="9" t="n">
        <x:f>IF(COUNT(C5363:D5363)=2,C5363*D5363/100000000,"n.a.")</x:f>
        <x:v>3.984014686614</x:v>
      </x:c>
      <x:c r="F5363" s="1" t="str">
        <x:v>get_fund_holders_02dfec3f9e7a37d4.json</x:v>
      </x:c>
      <x:c r="G5363" s="1" t="str">
        <x:v>get_fund_performance_101765d5f91d02c5.json</x:v>
      </x:c>
    </x:row>
    <x:row r="5364" ht="25" customHeight="1">
      <x:c r="A5364" s="1" t="str">
        <x:v>159300.SZ</x:v>
      </x:c>
      <x:c r="B5364" s="7" t="d">
        <x:v>2026-08-18T00:00:00.000Z</x:v>
      </x:c>
      <x:c r="C5364" s="8" t="n">
        <x:v>351058097</x:v>
      </x:c>
      <x:c r="D5364" s="9" t="n">
        <x:v>5.1349</x:v>
      </x:c>
      <x:c r="E5364" s="9" t="n">
        <x:f>IF(COUNT(C5364:D5364)=2,C5364*D5364/100000000,"n.a.")</x:f>
        <x:v>18.026482222853</x:v>
      </x:c>
      <x:c r="F5364" s="1" t="str">
        <x:v>get_fund_holders_9f62d66c5b6bd994.json</x:v>
      </x:c>
      <x:c r="G5364" s="1" t="str">
        <x:v>get_fund_performance_ce8e28707768f093.json</x:v>
      </x:c>
    </x:row>
    <x:row r="5365" ht="25" customHeight="1">
      <x:c r="A5365" s="1" t="str">
        <x:v>159330.SZ</x:v>
      </x:c>
      <x:c r="B5365" s="7" t="d">
        <x:v>2026-08-18T00:00:00.000Z</x:v>
      </x:c>
      <x:c r="C5365" s="8" t="n">
        <x:v>404801009</x:v>
      </x:c>
      <x:c r="D5365" s="9" t="n">
        <x:v>1.4797</x:v>
      </x:c>
      <x:c r="E5365" s="9" t="n">
        <x:f>IF(COUNT(C5365:D5365)=2,C5365*D5365/100000000,"n.a.")</x:f>
        <x:v>5.989840530173</x:v>
      </x:c>
      <x:c r="F5365" s="1" t="str">
        <x:v>get_fund_holders_4f0cafefb1d08c78.json</x:v>
      </x:c>
      <x:c r="G5365" s="1" t="str">
        <x:v>get_fund_performance_3dd22d86bdcb99c0.json</x:v>
      </x:c>
    </x:row>
    <x:row r="5366" ht="25" customHeight="1">
      <x:c r="A5366" s="1" t="str">
        <x:v>159337.SZ</x:v>
      </x:c>
      <x:c r="B5366" s="7" t="d">
        <x:v>2026-08-18T00:00:00.000Z</x:v>
      </x:c>
      <x:c r="C5366" s="8" t="n">
        <x:v>279710611</x:v>
      </x:c>
      <x:c r="D5366" s="9" t="n">
        <x:v>1.8715</x:v>
      </x:c>
      <x:c r="E5366" s="9" t="n">
        <x:f>IF(COUNT(C5366:D5366)=2,C5366*D5366/100000000,"n.a.")</x:f>
        <x:v>5.234784084865</x:v>
      </x:c>
      <x:c r="F5366" s="1" t="str">
        <x:v>get_fund_holders_1b59c8df60c05b67.json</x:v>
      </x:c>
      <x:c r="G5366" s="1" t="str">
        <x:v>get_fund_performance_704e0384f68b3d7b.json</x:v>
      </x:c>
    </x:row>
    <x:row r="5367" ht="25" customHeight="1">
      <x:c r="A5367" s="1" t="str">
        <x:v>159393.SZ</x:v>
      </x:c>
      <x:c r="B5367" s="7" t="d">
        <x:v>2026-08-18T00:00:00.000Z</x:v>
      </x:c>
      <x:c r="C5367" s="8" t="n">
        <x:v>87946342</x:v>
      </x:c>
      <x:c r="D5367" s="9" t="n">
        <x:v>5.0783</x:v>
      </x:c>
      <x:c r="E5367" s="9" t="n">
        <x:f>IF(COUNT(C5367:D5367)=2,C5367*D5367/100000000,"n.a.")</x:f>
        <x:v>4.466179085786</x:v>
      </x:c>
      <x:c r="F5367" s="1" t="str">
        <x:v>get_fund_holders_8d29a74a7940f13c.json</x:v>
      </x:c>
      <x:c r="G5367" s="1" t="str">
        <x:v>get_fund_performance_6705505c3ff19719.json</x:v>
      </x:c>
    </x:row>
    <x:row r="5368" ht="25" customHeight="1">
      <x:c r="A5368" s="1" t="str">
        <x:v>159500.SZ</x:v>
      </x:c>
      <x:c r="B5368" s="7" t="d">
        <x:v>2026-08-18T00:00:00.000Z</x:v>
      </x:c>
      <x:c r="C5368" s="8" t="n">
        <x:v>210538865</x:v>
      </x:c>
      <x:c r="D5368" s="9" t="n">
        <x:v>1.2284</x:v>
      </x:c>
      <x:c r="E5368" s="9" t="n">
        <x:f>IF(COUNT(C5368:D5368)=2,C5368*D5368/100000000,"n.a.")</x:f>
        <x:v>2.5862594176599996</x:v>
      </x:c>
      <x:c r="F5368" s="1" t="str">
        <x:v>get_fund_holders_5324b4ff2303301b.json</x:v>
      </x:c>
      <x:c r="G5368" s="1" t="str">
        <x:v>get_fund_performance_33f686dcb627aac1.json</x:v>
      </x:c>
    </x:row>
    <x:row r="5369" ht="25" customHeight="1">
      <x:c r="A5369" s="1" t="str">
        <x:v>159531.SZ</x:v>
      </x:c>
      <x:c r="B5369" s="7" t="d">
        <x:v>2026-08-18T00:00:00.000Z</x:v>
      </x:c>
      <x:c r="C5369" s="8" t="n">
        <x:v>1032608406</x:v>
      </x:c>
      <x:c r="D5369" s="9" t="n">
        <x:v>1.5031</x:v>
      </x:c>
      <x:c r="E5369" s="9" t="n">
        <x:f>IF(COUNT(C5369:D5369)=2,C5369*D5369/100000000,"n.a.")</x:f>
        <x:v>15.521136950586001</x:v>
      </x:c>
      <x:c r="F5369" s="1" t="str">
        <x:v>get_fund_holders_7e7888e34a3c9319.json</x:v>
      </x:c>
      <x:c r="G5369" s="1" t="str">
        <x:v>get_fund_performance_635e8dd454954d59.json</x:v>
      </x:c>
    </x:row>
    <x:row r="5370" ht="25" customHeight="1">
      <x:c r="A5370" s="1" t="str">
        <x:v>159532.SZ</x:v>
      </x:c>
      <x:c r="B5370" s="7" t="d">
        <x:v>2026-08-18T00:00:00.000Z</x:v>
      </x:c>
      <x:c r="C5370" s="8" t="n">
        <x:v>179564791</x:v>
      </x:c>
      <x:c r="D5370" s="9" t="n">
        <x:v>1.685</x:v>
      </x:c>
      <x:c r="E5370" s="9" t="n">
        <x:f>IF(COUNT(C5370:D5370)=2,C5370*D5370/100000000,"n.a.")</x:f>
        <x:v>3.0256667283500005</x:v>
      </x:c>
      <x:c r="F5370" s="1" t="str">
        <x:v>get_fund_holders_7e7888e34a3c9319.json</x:v>
      </x:c>
      <x:c r="G5370" s="1" t="str">
        <x:v>get_fund_performance_635e8dd454954d59.json</x:v>
      </x:c>
    </x:row>
    <x:row r="5371" ht="25" customHeight="1">
      <x:c r="A5371" s="1" t="str">
        <x:v>159533.SZ</x:v>
      </x:c>
      <x:c r="B5371" s="7" t="d">
        <x:v>2026-08-18T00:00:00.000Z</x:v>
      </x:c>
      <x:c r="C5371" s="8" t="n">
        <x:v>15458785</x:v>
      </x:c>
      <x:c r="D5371" s="9" t="n">
        <x:v>1.9953</x:v>
      </x:c>
      <x:c r="E5371" s="9" t="n">
        <x:f>IF(COUNT(C5371:D5371)=2,C5371*D5371/100000000,"n.a.")</x:f>
        <x:v>0.308449137105</x:v>
      </x:c>
      <x:c r="F5371" s="1" t="str">
        <x:v>get_fund_holders_e4cffc1d40fea5a6.json</x:v>
      </x:c>
      <x:c r="G5371" s="1" t="str">
        <x:v>get_fund_performance_fdbccd528878ffc2.json</x:v>
      </x:c>
    </x:row>
    <x:row r="5372" ht="25" customHeight="1">
      <x:c r="A5372" s="1" t="str">
        <x:v>159535.SZ</x:v>
      </x:c>
      <x:c r="B5372" s="7" t="d">
        <x:v>2026-08-18T00:00:00.000Z</x:v>
      </x:c>
      <x:c r="C5372" s="8" t="n">
        <x:v>25981088</x:v>
      </x:c>
      <x:c r="D5372" s="9" t="n">
        <x:v>1.541</x:v>
      </x:c>
      <x:c r="E5372" s="9" t="n">
        <x:f>IF(COUNT(C5372:D5372)=2,C5372*D5372/100000000,"n.a.")</x:f>
        <x:v>0.40036856607999993</x:v>
      </x:c>
      <x:c r="F5372" s="1" t="str">
        <x:v>get_fund_holders_48d83be1c19e147a.json</x:v>
      </x:c>
      <x:c r="G5372" s="1" t="str">
        <x:v>get_fund_performance_98653d17d2533bdd.json</x:v>
      </x:c>
    </x:row>
    <x:row r="5373" ht="25" customHeight="1">
      <x:c r="A5373" s="1" t="str">
        <x:v>159536.SZ</x:v>
      </x:c>
      <x:c r="B5373" s="7" t="d">
        <x:v>2026-08-18T00:00:00.000Z</x:v>
      </x:c>
      <x:c r="C5373" s="8" t="n">
        <x:v>47261589</x:v>
      </x:c>
      <x:c r="D5373" s="9" t="n">
        <x:v>1.4344</x:v>
      </x:c>
      <x:c r="E5373" s="9" t="n">
        <x:f>IF(COUNT(C5373:D5373)=2,C5373*D5373/100000000,"n.a.")</x:f>
        <x:v>0.6779202326159999</x:v>
      </x:c>
      <x:c r="F5373" s="1" t="str">
        <x:v>get_fund_holders_7e7888e34a3c9319.json</x:v>
      </x:c>
      <x:c r="G5373" s="1" t="str">
        <x:v>get_fund_performance_635e8dd454954d59.json</x:v>
      </x:c>
    </x:row>
    <x:row r="5374" ht="25" customHeight="1">
      <x:c r="A5374" s="1" t="str">
        <x:v>159629.SZ</x:v>
      </x:c>
      <x:c r="B5374" s="7" t="d">
        <x:v>2026-08-18T00:00:00.000Z</x:v>
      </x:c>
      <x:c r="C5374" s="8" t="n">
        <x:v>815252663</x:v>
      </x:c>
      <x:c r="D5374" s="9" t="n">
        <x:v>3.3207</x:v>
      </x:c>
      <x:c r="E5374" s="9" t="n">
        <x:f>IF(COUNT(C5374:D5374)=2,C5374*D5374/100000000,"n.a.")</x:f>
        <x:v>27.072095180241</x:v>
      </x:c>
      <x:c r="F5374" s="1" t="str">
        <x:v>get_fund_holders_04d60f3c34f0467b.json</x:v>
      </x:c>
      <x:c r="G5374" s="1" t="str">
        <x:v>get_fund_performance_b881b49e922fe970.json</x:v>
      </x:c>
    </x:row>
    <x:row r="5375" ht="25" customHeight="1">
      <x:c r="A5375" s="1" t="str">
        <x:v>159633.SZ</x:v>
      </x:c>
      <x:c r="B5375" s="7" t="d">
        <x:v>2026-08-18T00:00:00.000Z</x:v>
      </x:c>
      <x:c r="C5375" s="8" t="n">
        <x:v>932162658</x:v>
      </x:c>
      <x:c r="D5375" s="9" t="n">
        <x:v>3.3917</x:v>
      </x:c>
      <x:c r="E5375" s="9" t="n">
        <x:f>IF(COUNT(C5375:D5375)=2,C5375*D5375/100000000,"n.a.")</x:f>
        <x:v>31.616160871386004</x:v>
      </x:c>
      <x:c r="F5375" s="1" t="str">
        <x:v>get_fund_holders_04d60f3c34f0467b.json</x:v>
      </x:c>
      <x:c r="G5375" s="1" t="str">
        <x:v>get_fund_performance_b881b49e922fe970.json</x:v>
      </x:c>
    </x:row>
    <x:row r="5376" ht="25" customHeight="1">
      <x:c r="A5376" s="1" t="str">
        <x:v>159673.SZ</x:v>
      </x:c>
      <x:c r="B5376" s="7" t="d">
        <x:v>2026-08-18T00:00:00.000Z</x:v>
      </x:c>
      <x:c r="C5376" s="8" t="n">
        <x:v>1753528385</x:v>
      </x:c>
      <x:c r="D5376" s="9" t="n">
        <x:v>1.3182</x:v>
      </x:c>
      <x:c r="E5376" s="9" t="n">
        <x:f>IF(COUNT(C5376:D5376)=2,C5376*D5376/100000000,"n.a.")</x:f>
        <x:v>23.115011171069998</x:v>
      </x:c>
      <x:c r="F5376" s="1" t="str">
        <x:v>get_fund_holders_d948cbb47e5f5e96.json</x:v>
      </x:c>
      <x:c r="G5376" s="1" t="str">
        <x:v>get_fund_performance_4b7faf0bdf9ced6a.json</x:v>
      </x:c>
    </x:row>
    <x:row r="5377" ht="25" customHeight="1">
      <x:c r="A5377" s="1" t="str">
        <x:v>159808.SZ</x:v>
      </x:c>
      <x:c r="B5377" s="7" t="d">
        <x:v>2026-08-18T00:00:00.000Z</x:v>
      </x:c>
      <x:c r="C5377" s="8" t="n">
        <x:v>49484790</x:v>
      </x:c>
      <x:c r="D5377" s="9" t="n">
        <x:v>1.436</x:v>
      </x:c>
      <x:c r="E5377" s="9" t="n">
        <x:f>IF(COUNT(C5377:D5377)=2,C5377*D5377/100000000,"n.a.")</x:f>
        <x:v>0.7106015844</x:v>
      </x:c>
      <x:c r="F5377" s="1" t="str">
        <x:v>get_fund_holders_d5e45a20ab12d67e.json</x:v>
      </x:c>
      <x:c r="G5377" s="1" t="str">
        <x:v>get_fund_performance_c511166d330178eb.json</x:v>
      </x:c>
    </x:row>
    <x:row r="5378" ht="25" customHeight="1">
      <x:c r="A5378" s="1" t="str">
        <x:v>159810.SZ</x:v>
      </x:c>
      <x:c r="B5378" s="7" t="d">
        <x:v>2026-08-18T00:00:00.000Z</x:v>
      </x:c>
      <x:c r="C5378" s="8" t="n">
        <x:v>55475458</x:v>
      </x:c>
      <x:c r="D5378" s="9" t="n">
        <x:v>1.4919</x:v>
      </x:c>
      <x:c r="E5378" s="9" t="n">
        <x:f>IF(COUNT(C5378:D5378)=2,C5378*D5378/100000000,"n.a.")</x:f>
        <x:v>0.8276383579019999</x:v>
      </x:c>
      <x:c r="F5378" s="1" t="str">
        <x:v>get_fund_holders_d5e45a20ab12d67e.json</x:v>
      </x:c>
      <x:c r="G5378" s="1" t="str">
        <x:v>get_fund_performance_c511166d330178eb.json</x:v>
      </x:c>
    </x:row>
    <x:row r="5379" ht="25" customHeight="1">
      <x:c r="A5379" s="1" t="str">
        <x:v>159820.SZ</x:v>
      </x:c>
      <x:c r="B5379" s="7" t="d">
        <x:v>2026-08-18T00:00:00.000Z</x:v>
      </x:c>
      <x:c r="C5379" s="8" t="n">
        <x:v>1356408470</x:v>
      </x:c>
      <x:c r="D5379" s="9" t="n">
        <x:v>1.4213</x:v>
      </x:c>
      <x:c r="E5379" s="9" t="n">
        <x:f>IF(COUNT(C5379:D5379)=2,C5379*D5379/100000000,"n.a.")</x:f>
        <x:v>19.27863358411</x:v>
      </x:c>
      <x:c r="F5379" s="1" t="str">
        <x:v>get_fund_holders_0066fec0f2dd9d84.json</x:v>
      </x:c>
      <x:c r="G5379" s="1" t="str">
        <x:v>get_fund_performance_ee07818526906610.json</x:v>
      </x:c>
    </x:row>
    <x:row r="5380" ht="25" customHeight="1">
      <x:c r="A5380" s="1" t="str">
        <x:v>159821.SZ</x:v>
      </x:c>
      <x:c r="B5380" s="7" t="d">
        <x:v>2026-08-18T00:00:00.000Z</x:v>
      </x:c>
      <x:c r="C5380" s="8" t="n">
        <x:v>58120000</x:v>
      </x:c>
      <x:c r="D5380" s="9" t="n">
        <x:v>1.3963</x:v>
      </x:c>
      <x:c r="E5380" s="9" t="n">
        <x:f>IF(COUNT(C5380:D5380)=2,C5380*D5380/100000000,"n.a.")</x:f>
        <x:v>0.81152956</x:v>
      </x:c>
      <x:c r="F5380" s="1" t="str">
        <x:v>get_fund_holders_6d822d72058fbd2b.json</x:v>
      </x:c>
      <x:c r="G5380" s="1" t="str">
        <x:v>get_fund_performance_08ef5e7f48760ca3.json</x:v>
      </x:c>
    </x:row>
    <x:row r="5381" ht="25" customHeight="1">
      <x:c r="A5381" s="1" t="str">
        <x:v>159845.SZ</x:v>
      </x:c>
      <x:c r="B5381" s="7" t="d">
        <x:v>2026-08-18T00:00:00.000Z</x:v>
      </x:c>
      <x:c r="C5381" s="8" t="n">
        <x:v>2082425606</x:v>
      </x:c>
      <x:c r="D5381" s="9" t="n">
        <x:v>3.3037</x:v>
      </x:c>
      <x:c r="E5381" s="9" t="n">
        <x:f>IF(COUNT(C5381:D5381)=2,C5381*D5381/100000000,"n.a.")</x:f>
        <x:v>68.797094745422</x:v>
      </x:c>
      <x:c r="F5381" s="1" t="str">
        <x:v>get_fund_holders_68197b4b408bbf94.json</x:v>
      </x:c>
      <x:c r="G5381" s="1" t="str">
        <x:v>get_fund_performance_fe072943ca98a99f.json</x:v>
      </x:c>
    </x:row>
    <x:row r="5382" ht="25" customHeight="1">
      <x:c r="A5382" s="1" t="str">
        <x:v>159908.SZ</x:v>
      </x:c>
      <x:c r="B5382" s="7" t="d">
        <x:v>2026-08-18T00:00:00.000Z</x:v>
      </x:c>
      <x:c r="C5382" s="8" t="n">
        <x:v>304229029</x:v>
      </x:c>
      <x:c r="D5382" s="9" t="n">
        <x:v>3.4698</x:v>
      </x:c>
      <x:c r="E5382" s="9" t="n">
        <x:f>IF(COUNT(C5382:D5382)=2,C5382*D5382/100000000,"n.a.")</x:f>
        <x:v>10.556138848242</x:v>
      </x:c>
      <x:c r="F5382" s="1" t="str">
        <x:v>get_fund_holders_dd69f9baacb4299b.json</x:v>
      </x:c>
      <x:c r="G5382" s="1" t="str">
        <x:v>get_fund_performance_f8563149d46c02f0.json</x:v>
      </x:c>
    </x:row>
    <x:row r="5383" ht="25" customHeight="1">
      <x:c r="A5383" s="1" t="str">
        <x:v>159915.SZ</x:v>
      </x:c>
      <x:c r="B5383" s="7" t="d">
        <x:v>2026-08-18T00:00:00.000Z</x:v>
      </x:c>
      <x:c r="C5383" s="8" t="n">
        <x:v>17191454936</x:v>
      </x:c>
      <x:c r="D5383" s="9" t="n">
        <x:v>3.7255</x:v>
      </x:c>
      <x:c r="E5383" s="9" t="n">
        <x:f>IF(COUNT(C5383:D5383)=2,C5383*D5383/100000000,"n.a.")</x:f>
        <x:v>640.4676536406799</x:v>
      </x:c>
      <x:c r="F5383" s="1" t="str">
        <x:v>get_fund_holders_ed52645412bc5183.json</x:v>
      </x:c>
      <x:c r="G5383" s="1" t="str">
        <x:v>get_fund_performance_23ced495c0d03a00.json</x:v>
      </x:c>
    </x:row>
    <x:row r="5384" ht="25" customHeight="1">
      <x:c r="A5384" s="1" t="str">
        <x:v>159919.SZ</x:v>
      </x:c>
      <x:c r="B5384" s="7" t="d">
        <x:v>2026-08-18T00:00:00.000Z</x:v>
      </x:c>
      <x:c r="C5384" s="8" t="n">
        <x:v>6132816676</x:v>
      </x:c>
      <x:c r="D5384" s="9" t="n">
        <x:v>4.9993</x:v>
      </x:c>
      <x:c r="E5384" s="9" t="n">
        <x:f>IF(COUNT(C5384:D5384)=2,C5384*D5384/100000000,"n.a.")</x:f>
        <x:v>306.59790408326796</x:v>
      </x:c>
      <x:c r="F5384" s="1" t="str">
        <x:v>get_fund_holders_d948cbb47e5f5e96.json</x:v>
      </x:c>
      <x:c r="G5384" s="1" t="str">
        <x:v>get_fund_performance_4b7faf0bdf9ced6a.json</x:v>
      </x:c>
    </x:row>
    <x:row r="5385" ht="25" customHeight="1">
      <x:c r="A5385" s="1" t="str">
        <x:v>159922.SZ</x:v>
      </x:c>
      <x:c r="B5385" s="7" t="d">
        <x:v>2026-08-18T00:00:00.000Z</x:v>
      </x:c>
      <x:c r="C5385" s="8" t="n">
        <x:v>2673676765</x:v>
      </x:c>
      <x:c r="D5385" s="9" t="n">
        <x:v>3.3232</x:v>
      </x:c>
      <x:c r="E5385" s="9" t="n">
        <x:f>IF(COUNT(C5385:D5385)=2,C5385*D5385/100000000,"n.a.")</x:f>
        <x:v>88.85162625448</x:v>
      </x:c>
      <x:c r="F5385" s="1" t="str">
        <x:v>get_fund_holders_260729aa1783f3c9.json</x:v>
      </x:c>
      <x:c r="G5385" s="1" t="str">
        <x:v>get_fund_performance_9239ee6b8a74881b.json</x:v>
      </x:c>
    </x:row>
    <x:row r="5386" ht="25" customHeight="1">
      <x:c r="A5386" s="1" t="str">
        <x:v>159925.SZ</x:v>
      </x:c>
      <x:c r="B5386" s="7" t="d">
        <x:v>2026-08-18T00:00:00.000Z</x:v>
      </x:c>
      <x:c r="C5386" s="8" t="n">
        <x:v>586220856</x:v>
      </x:c>
      <x:c r="D5386" s="9" t="n">
        <x:v>4.8592</x:v>
      </x:c>
      <x:c r="E5386" s="9" t="n">
        <x:f>IF(COUNT(C5386:D5386)=2,C5386*D5386/100000000,"n.a.")</x:f>
        <x:v>28.485643834752</x:v>
      </x:c>
      <x:c r="F5386" s="1" t="str">
        <x:v>get_fund_holders_0bc8edc102485c8a.json</x:v>
      </x:c>
      <x:c r="G5386" s="1" t="str">
        <x:v>get_fund_performance_99232a5af6506a32.json</x:v>
      </x:c>
    </x:row>
    <x:row r="5387" ht="25" customHeight="1">
      <x:c r="A5387" s="1" t="str">
        <x:v>159935.SZ</x:v>
      </x:c>
      <x:c r="B5387" s="7" t="d">
        <x:v>2026-08-18T00:00:00.000Z</x:v>
      </x:c>
      <x:c r="C5387" s="8" t="n">
        <x:v>26572956</x:v>
      </x:c>
      <x:c r="D5387" s="9" t="n">
        <x:v>2.5796</x:v>
      </x:c>
      <x:c r="E5387" s="9" t="n">
        <x:f>IF(COUNT(C5387:D5387)=2,C5387*D5387/100000000,"n.a.")</x:f>
        <x:v>0.685475972976</x:v>
      </x:c>
      <x:c r="F5387" s="1" t="str">
        <x:v>get_fund_holders_a7c62683e5a8986d.json</x:v>
      </x:c>
      <x:c r="G5387" s="1" t="str">
        <x:v>get_fund_performance_57a0fd6eaf61dced.json</x:v>
      </x:c>
    </x:row>
    <x:row r="5388" ht="25" customHeight="1">
      <x:c r="A5388" s="1" t="str">
        <x:v>159948.SZ</x:v>
      </x:c>
      <x:c r="B5388" s="7" t="d">
        <x:v>2026-08-18T00:00:00.000Z</x:v>
      </x:c>
      <x:c r="C5388" s="8" t="n">
        <x:v>1161697720</x:v>
      </x:c>
      <x:c r="D5388" s="9" t="n">
        <x:v>4.1131</x:v>
      </x:c>
      <x:c r="E5388" s="9" t="n">
        <x:f>IF(COUNT(C5388:D5388)=2,C5388*D5388/100000000,"n.a.")</x:f>
        <x:v>47.78178892132</x:v>
      </x:c>
      <x:c r="F5388" s="1" t="str">
        <x:v>get_fund_holders_529929c3d6cde724.json</x:v>
      </x:c>
      <x:c r="G5388" s="1" t="str">
        <x:v>get_fund_performance_101765d5f91d02c5.json</x:v>
      </x:c>
    </x:row>
    <x:row r="5389" ht="25" customHeight="1">
      <x:c r="A5389" s="1" t="str">
        <x:v>159952.SZ</x:v>
      </x:c>
      <x:c r="B5389" s="7" t="d">
        <x:v>2026-08-18T00:00:00.000Z</x:v>
      </x:c>
      <x:c r="C5389" s="8" t="n">
        <x:v>5215084929</x:v>
      </x:c>
      <x:c r="D5389" s="9" t="n">
        <x:v>2.2623</x:v>
      </x:c>
      <x:c r="E5389" s="9" t="n">
        <x:f>IF(COUNT(C5389:D5389)=2,C5389*D5389/100000000,"n.a.")</x:f>
        <x:v>117.98086634876701</x:v>
      </x:c>
      <x:c r="F5389" s="1" t="str">
        <x:v>get_fund_holders_dd69f9baacb4299b.json</x:v>
      </x:c>
      <x:c r="G5389" s="1" t="str">
        <x:v>get_fund_performance_f8563149d46c02f0.json</x:v>
      </x:c>
    </x:row>
    <x:row r="5390" ht="25" customHeight="1">
      <x:c r="A5390" s="1" t="str">
        <x:v>159956.SZ</x:v>
      </x:c>
      <x:c r="B5390" s="7" t="d">
        <x:v>2026-08-18T00:00:00.000Z</x:v>
      </x:c>
      <x:c r="C5390" s="8" t="n">
        <x:v>46978674</x:v>
      </x:c>
      <x:c r="D5390" s="9" t="n">
        <x:v>2.3581</x:v>
      </x:c>
      <x:c r="E5390" s="9" t="n">
        <x:f>IF(COUNT(C5390:D5390)=2,C5390*D5390/100000000,"n.a.")</x:f>
        <x:v>1.1078041115939998</x:v>
      </x:c>
      <x:c r="F5390" s="1" t="str">
        <x:v>get_fund_holders_dd69f9baacb4299b.json</x:v>
      </x:c>
      <x:c r="G5390" s="1" t="str">
        <x:v>get_fund_performance_f8563149d46c02f0.json</x:v>
      </x:c>
    </x:row>
    <x:row r="5391" ht="25" customHeight="1">
      <x:c r="A5391" s="1" t="str">
        <x:v>159957.SZ</x:v>
      </x:c>
      <x:c r="B5391" s="7" t="d">
        <x:v>2026-08-18T00:00:00.000Z</x:v>
      </x:c>
      <x:c r="C5391" s="8" t="n">
        <x:v>1126784560</x:v>
      </x:c>
      <x:c r="D5391" s="9" t="n">
        <x:v>2.4401</x:v>
      </x:c>
      <x:c r="E5391" s="9" t="n">
        <x:f>IF(COUNT(C5391:D5391)=2,C5391*D5391/100000000,"n.a.")</x:f>
        <x:v>27.49467004856</x:v>
      </x:c>
      <x:c r="F5391" s="1" t="str">
        <x:v>get_fund_holders_ed52645412bc5183.json</x:v>
      </x:c>
      <x:c r="G5391" s="1" t="str">
        <x:v>get_fund_performance_23ced495c0d03a00.json</x:v>
      </x:c>
    </x:row>
    <x:row r="5392" ht="25" customHeight="1">
      <x:c r="A5392" s="1" t="str">
        <x:v>159958.SZ</x:v>
      </x:c>
      <x:c r="B5392" s="7" t="d">
        <x:v>2026-08-18T00:00:00.000Z</x:v>
      </x:c>
      <x:c r="C5392" s="8" t="n">
        <x:v>228011448</x:v>
      </x:c>
      <x:c r="D5392" s="9" t="n">
        <x:v>2.2501</x:v>
      </x:c>
      <x:c r="E5392" s="9" t="n">
        <x:f>IF(COUNT(C5392:D5392)=2,C5392*D5392/100000000,"n.a.")</x:f>
        <x:v>5.130485591448001</x:v>
      </x:c>
      <x:c r="F5392" s="1" t="str">
        <x:v>get_fund_holders_6d822d72058fbd2b.json</x:v>
      </x:c>
      <x:c r="G5392" s="1" t="str">
        <x:v>get_fund_performance_08ef5e7f48760ca3.json</x:v>
      </x:c>
    </x:row>
    <x:row r="5393" ht="25" customHeight="1">
      <x:c r="A5393" s="1" t="str">
        <x:v>159964.SZ</x:v>
      </x:c>
      <x:c r="B5393" s="7" t="d">
        <x:v>2026-08-18T00:00:00.000Z</x:v>
      </x:c>
      <x:c r="C5393" s="8" t="n">
        <x:v>163481881</x:v>
      </x:c>
      <x:c r="D5393" s="9" t="n">
        <x:v>2.4348</x:v>
      </x:c>
      <x:c r="E5393" s="9" t="n">
        <x:f>IF(COUNT(C5393:D5393)=2,C5393*D5393/100000000,"n.a.")</x:f>
        <x:v>3.980456838588</x:v>
      </x:c>
      <x:c r="F5393" s="1" t="str">
        <x:v>get_fund_holders_d5e45a20ab12d67e.json</x:v>
      </x:c>
      <x:c r="G5393" s="1" t="str">
        <x:v>get_fund_performance_c511166d330178eb.json</x:v>
      </x:c>
    </x:row>
    <x:row r="5394" ht="25" customHeight="1">
      <x:c r="A5394" s="1" t="str">
        <x:v>159968.SZ</x:v>
      </x:c>
      <x:c r="B5394" s="7" t="d">
        <x:v>2026-08-18T00:00:00.000Z</x:v>
      </x:c>
      <x:c r="C5394" s="8" t="n">
        <x:v>64895098</x:v>
      </x:c>
      <x:c r="D5394" s="9" t="n">
        <x:v>10.7038</x:v>
      </x:c>
      <x:c r="E5394" s="9" t="n">
        <x:f>IF(COUNT(C5394:D5394)=2,C5394*D5394/100000000,"n.a.")</x:f>
        <x:v>6.946241499724</x:v>
      </x:c>
      <x:c r="F5394" s="1" t="str">
        <x:v>get_fund_holders_1b59c8df60c05b67.json</x:v>
      </x:c>
      <x:c r="G5394" s="1" t="str">
        <x:v>get_fund_performance_704e0384f68b3d7b.json</x:v>
      </x:c>
    </x:row>
    <x:row r="5395" ht="25" customHeight="1">
      <x:c r="A5395" s="1" t="str">
        <x:v>159971.SZ</x:v>
      </x:c>
      <x:c r="B5395" s="7" t="d">
        <x:v>2026-08-18T00:00:00.000Z</x:v>
      </x:c>
      <x:c r="C5395" s="8" t="n">
        <x:v>1562020288</x:v>
      </x:c>
      <x:c r="D5395" s="9" t="n">
        <x:v>1.2953</x:v>
      </x:c>
      <x:c r="E5395" s="9" t="n">
        <x:f>IF(COUNT(C5395:D5395)=2,C5395*D5395/100000000,"n.a.")</x:f>
        <x:v>20.232848790463997</x:v>
      </x:c>
      <x:c r="F5395" s="1" t="str">
        <x:v>get_fund_holders_ed52645412bc5183.json</x:v>
      </x:c>
      <x:c r="G5395" s="1" t="str">
        <x:v>get_fund_performance_23ced495c0d03a00.json</x:v>
      </x:c>
    </x:row>
    <x:row r="5396" ht="25" customHeight="1">
      <x:c r="A5396" s="1" t="str">
        <x:v>159977.SZ</x:v>
      </x:c>
      <x:c r="B5396" s="7" t="d">
        <x:v>2026-08-18T00:00:00.000Z</x:v>
      </x:c>
      <x:c r="C5396" s="8" t="n">
        <x:v>3517872820</x:v>
      </x:c>
      <x:c r="D5396" s="9" t="n">
        <x:v>1.9327</x:v>
      </x:c>
      <x:c r="E5396" s="9" t="n">
        <x:f>IF(COUNT(C5396:D5396)=2,C5396*D5396/100000000,"n.a.")</x:f>
        <x:v>67.98992799214001</x:v>
      </x:c>
      <x:c r="F5396" s="1" t="str">
        <x:v>get_fund_holders_6d822d72058fbd2b.json</x:v>
      </x:c>
      <x:c r="G5396" s="1" t="str">
        <x:v>get_fund_performance_08ef5e7f48760ca3.json</x:v>
      </x:c>
    </x:row>
    <x:row r="5397" ht="25" customHeight="1">
      <x:c r="A5397" s="1" t="str">
        <x:v>159982.SZ</x:v>
      </x:c>
      <x:c r="B5397" s="7" t="d">
        <x:v>2026-08-18T00:00:00.000Z</x:v>
      </x:c>
      <x:c r="C5397" s="8" t="n">
        <x:v>198211253</x:v>
      </x:c>
      <x:c r="D5397" s="9" t="n">
        <x:v>2.2</x:v>
      </x:c>
      <x:c r="E5397" s="9" t="n">
        <x:f>IF(COUNT(C5397:D5397)=2,C5397*D5397/100000000,"n.a.")</x:f>
        <x:v>4.360647566</x:v>
      </x:c>
      <x:c r="F5397" s="1" t="str">
        <x:v>get_fund_holders_68197b4b408bbf94.json</x:v>
      </x:c>
      <x:c r="G5397" s="1" t="str">
        <x:v>get_fund_performance_fe072943ca98a99f.json</x:v>
      </x:c>
    </x:row>
    <x:row r="5398" ht="25" customHeight="1">
      <x:c r="A5398" s="1" t="str">
        <x:v>510300.SH</x:v>
      </x:c>
      <x:c r="B5398" s="7" t="d">
        <x:v>2026-08-18T00:00:00.000Z</x:v>
      </x:c>
      <x:c r="C5398" s="8" t="n">
        <x:v>22693987700</x:v>
      </x:c>
      <x:c r="D5398" s="9" t="n">
        <x:v>4.7877</x:v>
      </x:c>
      <x:c r="E5398" s="9" t="n">
        <x:f>IF(COUNT(C5398:D5398)=2,C5398*D5398/100000000,"n.a.")</x:f>
        <x:v>1086.5200491129</x:v>
      </x:c>
      <x:c r="F5398" s="1" t="str">
        <x:v>get_fund_holders_5d142069aae0430a.json</x:v>
      </x:c>
      <x:c r="G5398" s="1" t="str">
        <x:v>get_fund_performance_b1af586f6b4de146.json</x:v>
      </x:c>
    </x:row>
    <x:row r="5399" ht="25" customHeight="1">
      <x:c r="A5399" s="1" t="str">
        <x:v>510310.SH</x:v>
      </x:c>
      <x:c r="B5399" s="7" t="d">
        <x:v>2026-08-18T00:00:00.000Z</x:v>
      </x:c>
      <x:c r="C5399" s="8" t="n">
        <x:v>11228144000</x:v>
      </x:c>
      <x:c r="D5399" s="9" t="n">
        <x:v>4.6491</x:v>
      </x:c>
      <x:c r="E5399" s="9" t="n">
        <x:f>IF(COUNT(C5399:D5399)=2,C5399*D5399/100000000,"n.a.")</x:f>
        <x:v>522.007642704</x:v>
      </x:c>
      <x:c r="F5399" s="1" t="str">
        <x:v>get_fund_holders_4f0cafefb1d08c78.json</x:v>
      </x:c>
      <x:c r="G5399" s="1" t="str">
        <x:v>get_fund_performance_3dd22d86bdcb99c0.json</x:v>
      </x:c>
    </x:row>
    <x:row r="5400" ht="25" customHeight="1">
      <x:c r="A5400" s="1" t="str">
        <x:v>510320.SH</x:v>
      </x:c>
      <x:c r="B5400" s="7" t="d">
        <x:v>2026-08-18T00:00:00.000Z</x:v>
      </x:c>
      <x:c r="C5400" s="8" t="n">
        <x:v>619068500</x:v>
      </x:c>
      <x:c r="D5400" s="9" t="n">
        <x:v>1.2867</x:v>
      </x:c>
      <x:c r="E5400" s="9" t="n">
        <x:f>IF(COUNT(C5400:D5400)=2,C5400*D5400/100000000,"n.a.")</x:f>
        <x:v>7.965554389499999</x:v>
      </x:c>
      <x:c r="F5400" s="1" t="str">
        <x:v>get_fund_holders_53b1bdaba11dbb09.json</x:v>
      </x:c>
      <x:c r="G5400" s="1" t="str">
        <x:v>get_fund_performance_ca136699b2ff2215.json</x:v>
      </x:c>
    </x:row>
    <x:row r="5401" ht="25" customHeight="1">
      <x:c r="A5401" s="1" t="str">
        <x:v>510330.SH</x:v>
      </x:c>
      <x:c r="B5401" s="7" t="d">
        <x:v>2026-08-18T00:00:00.000Z</x:v>
      </x:c>
      <x:c r="C5401" s="8" t="n">
        <x:v>8380149800</x:v>
      </x:c>
      <x:c r="D5401" s="9" t="n">
        <x:v>4.9921</x:v>
      </x:c>
      <x:c r="E5401" s="9" t="n">
        <x:f>IF(COUNT(C5401:D5401)=2,C5401*D5401/100000000,"n.a.")</x:f>
        <x:v>418.3454581657999</x:v>
      </x:c>
      <x:c r="F5401" s="1" t="str">
        <x:v>get_fund_holders_3af34235f71fa65e.json</x:v>
      </x:c>
      <x:c r="G5401" s="1" t="str">
        <x:v>get_fund_performance_565aa5204e2b6daf.json</x:v>
      </x:c>
    </x:row>
    <x:row r="5402" ht="25" customHeight="1">
      <x:c r="A5402" s="1" t="str">
        <x:v>510350.SH</x:v>
      </x:c>
      <x:c r="B5402" s="7" t="d">
        <x:v>2026-08-18T00:00:00.000Z</x:v>
      </x:c>
      <x:c r="C5402" s="8" t="n">
        <x:v>676014700</x:v>
      </x:c>
      <x:c r="D5402" s="9" t="n">
        <x:v>5.0356</x:v>
      </x:c>
      <x:c r="E5402" s="9" t="n">
        <x:f>IF(COUNT(C5402:D5402)=2,C5402*D5402/100000000,"n.a.")</x:f>
        <x:v>34.0413962332</x:v>
      </x:c>
      <x:c r="F5402" s="1" t="str">
        <x:v>get_fund_holders_5d142069aae0430a.json</x:v>
      </x:c>
      <x:c r="G5402" s="1" t="str">
        <x:v>get_fund_performance_b1af586f6b4de146.json</x:v>
      </x:c>
    </x:row>
    <x:row r="5403" ht="25" customHeight="1">
      <x:c r="A5403" s="1" t="str">
        <x:v>510360.SH</x:v>
      </x:c>
      <x:c r="B5403" s="7" t="d">
        <x:v>2026-08-18T00:00:00.000Z</x:v>
      </x:c>
      <x:c r="C5403" s="8" t="n">
        <x:v>1739381200</x:v>
      </x:c>
      <x:c r="D5403" s="9" t="n">
        <x:v>1.8307</x:v>
      </x:c>
      <x:c r="E5403" s="9" t="n">
        <x:f>IF(COUNT(C5403:D5403)=2,C5403*D5403/100000000,"n.a.")</x:f>
        <x:v>31.842851628400002</x:v>
      </x:c>
      <x:c r="F5403" s="1" t="str">
        <x:v>get_fund_holders_3af34235f71fa65e.json</x:v>
      </x:c>
      <x:c r="G5403" s="1" t="str">
        <x:v>get_fund_performance_565aa5204e2b6daf.json</x:v>
      </x:c>
    </x:row>
    <x:row r="5404" ht="25" customHeight="1">
      <x:c r="A5404" s="1" t="str">
        <x:v>510370.SH</x:v>
      </x:c>
      <x:c r="B5404" s="7" t="d">
        <x:v>2026-08-18T00:00:00.000Z</x:v>
      </x:c>
      <x:c r="C5404" s="8" t="n">
        <x:v>87258100</x:v>
      </x:c>
      <x:c r="D5404" s="9" t="n">
        <x:v>1.0616</x:v>
      </x:c>
      <x:c r="E5404" s="9" t="n">
        <x:f>IF(COUNT(C5404:D5404)=2,C5404*D5404/100000000,"n.a.")</x:f>
        <x:v>0.9263319896000001</x:v>
      </x:c>
      <x:c r="F5404" s="1" t="str">
        <x:v>get_fund_holders_d948cbb47e5f5e96.json</x:v>
      </x:c>
      <x:c r="G5404" s="1" t="str">
        <x:v>get_fund_performance_4b7faf0bdf9ced6a.json</x:v>
      </x:c>
    </x:row>
    <x:row r="5405" ht="25" customHeight="1">
      <x:c r="A5405" s="1" t="str">
        <x:v>510380.SH</x:v>
      </x:c>
      <x:c r="B5405" s="7" t="d">
        <x:v>2026-08-18T00:00:00.000Z</x:v>
      </x:c>
      <x:c r="C5405" s="8" t="n">
        <x:v>1467802400</x:v>
      </x:c>
      <x:c r="D5405" s="9" t="n">
        <x:v>1.4266</x:v>
      </x:c>
      <x:c r="E5405" s="9" t="n">
        <x:f>IF(COUNT(C5405:D5405)=2,C5405*D5405/100000000,"n.a.")</x:f>
        <x:v>20.9396690384</x:v>
      </x:c>
      <x:c r="F5405" s="1" t="str">
        <x:v>get_fund_holders_9f62d66c5b6bd994.json</x:v>
      </x:c>
      <x:c r="G5405" s="1" t="str">
        <x:v>get_fund_performance_ce8e28707768f093.json</x:v>
      </x:c>
    </x:row>
    <x:row r="5406" ht="25" customHeight="1">
      <x:c r="A5406" s="1" t="str">
        <x:v>510390.SH</x:v>
      </x:c>
      <x:c r="B5406" s="7" t="d">
        <x:v>2026-08-18T00:00:00.000Z</x:v>
      </x:c>
      <x:c r="C5406" s="8" t="n">
        <x:v>135650000</x:v>
      </x:c>
      <x:c r="D5406" s="9" t="n">
        <x:v>5.4236</x:v>
      </x:c>
      <x:c r="E5406" s="9" t="n">
        <x:f>IF(COUNT(C5406:D5406)=2,C5406*D5406/100000000,"n.a.")</x:f>
        <x:v>7.3571134</x:v>
      </x:c>
      <x:c r="F5406" s="1" t="str">
        <x:v>get_fund_holders_7140e2c74bfe2192.json</x:v>
      </x:c>
      <x:c r="G5406" s="1" t="str">
        <x:v>get_fund_performance_4ec82f1b3c5688d9.json</x:v>
      </x:c>
    </x:row>
    <x:row r="5407" ht="25" customHeight="1">
      <x:c r="A5407" s="1" t="str">
        <x:v>510500.SH</x:v>
      </x:c>
      <x:c r="B5407" s="7" t="d">
        <x:v>2026-08-18T00:00:00.000Z</x:v>
      </x:c>
      <x:c r="C5407" s="8" t="n">
        <x:v>4948568600</x:v>
      </x:c>
      <x:c r="D5407" s="9" t="n">
        <x:v>8.1892</x:v>
      </x:c>
      <x:c r="E5407" s="9" t="n">
        <x:f>IF(COUNT(C5407:D5407)=2,C5407*D5407/100000000,"n.a.")</x:f>
        <x:v>405.24817979119996</x:v>
      </x:c>
      <x:c r="F5407" s="1" t="str">
        <x:v>get_fund_holders_1b59c8df60c05b67.json</x:v>
      </x:c>
      <x:c r="G5407" s="1" t="str">
        <x:v>get_fund_performance_704e0384f68b3d7b.json</x:v>
      </x:c>
    </x:row>
    <x:row r="5408" ht="25" customHeight="1">
      <x:c r="A5408" s="1" t="str">
        <x:v>510510.SH</x:v>
      </x:c>
      <x:c r="B5408" s="7" t="d">
        <x:v>2026-08-18T00:00:00.000Z</x:v>
      </x:c>
      <x:c r="C5408" s="8" t="n">
        <x:v>835038300</x:v>
      </x:c>
      <x:c r="D5408" s="9" t="n">
        <x:v>2.6566</x:v>
      </x:c>
      <x:c r="E5408" s="9" t="n">
        <x:f>IF(COUNT(C5408:D5408)=2,C5408*D5408/100000000,"n.a.")</x:f>
        <x:v>22.1836274778</x:v>
      </x:c>
      <x:c r="F5408" s="1" t="str">
        <x:v>get_fund_holders_5324b4ff2303301b.json</x:v>
      </x:c>
      <x:c r="G5408" s="1" t="str">
        <x:v>get_fund_performance_33f686dcb627aac1.json</x:v>
      </x:c>
    </x:row>
    <x:row r="5409" ht="25" customHeight="1">
      <x:c r="A5409" s="1" t="str">
        <x:v>510530.SH</x:v>
      </x:c>
      <x:c r="B5409" s="7" t="d">
        <x:v>2026-08-18T00:00:00.000Z</x:v>
      </x:c>
      <x:c r="C5409" s="8" t="n">
        <x:v>46979400</x:v>
      </x:c>
      <x:c r="D5409" s="9" t="n">
        <x:v>9.2014</x:v>
      </x:c>
      <x:c r="E5409" s="9" t="n">
        <x:f>IF(COUNT(C5409:D5409)=2,C5409*D5409/100000000,"n.a.")</x:f>
        <x:v>4.3227625116</x:v>
      </x:c>
      <x:c r="F5409" s="1" t="str">
        <x:v>get_fund_holders_260729aa1783f3c9.json</x:v>
      </x:c>
      <x:c r="G5409" s="1" t="str">
        <x:v>get_fund_performance_9239ee6b8a74881b.json</x:v>
      </x:c>
    </x:row>
    <x:row r="5410" ht="25" customHeight="1">
      <x:c r="A5410" s="1" t="str">
        <x:v>510550.SH</x:v>
      </x:c>
      <x:c r="B5410" s="7" t="d">
        <x:v>2026-08-18T00:00:00.000Z</x:v>
      </x:c>
      <x:c r="C5410" s="8" t="n">
        <x:v>23743300</x:v>
      </x:c>
      <x:c r="D5410" s="9" t="n">
        <x:v>2.1042</x:v>
      </x:c>
      <x:c r="E5410" s="9" t="n">
        <x:f>IF(COUNT(C5410:D5410)=2,C5410*D5410/100000000,"n.a.")</x:f>
        <x:v>0.4996065186</x:v>
      </x:c>
      <x:c r="F5410" s="1" t="str">
        <x:v>get_fund_holders_667a71c44157d433.json</x:v>
      </x:c>
      <x:c r="G5410" s="1" t="str">
        <x:v>get_fund_performance_1ba4d3db193698fc.json</x:v>
      </x:c>
    </x:row>
    <x:row r="5411" ht="25" customHeight="1">
      <x:c r="A5411" s="1" t="str">
        <x:v>510560.SH</x:v>
      </x:c>
      <x:c r="B5411" s="7" t="d">
        <x:v>2026-08-18T00:00:00.000Z</x:v>
      </x:c>
      <x:c r="C5411" s="8" t="n">
        <x:v>52318700</x:v>
      </x:c>
      <x:c r="D5411" s="9" t="n">
        <x:v>2.0573</x:v>
      </x:c>
      <x:c r="E5411" s="9" t="n">
        <x:f>IF(COUNT(C5411:D5411)=2,C5411*D5411/100000000,"n.a.")</x:f>
        <x:v>1.0763526151</x:v>
      </x:c>
      <x:c r="F5411" s="1" t="str">
        <x:v>get_fund_holders_679f8c57584dca79.json</x:v>
      </x:c>
      <x:c r="G5411" s="1" t="str">
        <x:v>get_fund_performance_bf091f7be46a1561.json</x:v>
      </x:c>
    </x:row>
    <x:row r="5412" ht="25" customHeight="1">
      <x:c r="A5412" s="1" t="str">
        <x:v>510570.SH</x:v>
      </x:c>
      <x:c r="B5412" s="7" t="d">
        <x:v>2026-08-18T00:00:00.000Z</x:v>
      </x:c>
      <x:c r="C5412" s="8" t="n">
        <x:v>33060600</x:v>
      </x:c>
      <x:c r="D5412" s="9" t="n">
        <x:v>1.2889</x:v>
      </x:c>
      <x:c r="E5412" s="9" t="n">
        <x:f>IF(COUNT(C5412:D5412)=2,C5412*D5412/100000000,"n.a.")</x:f>
        <x:v>0.42611807339999996</x:v>
      </x:c>
      <x:c r="F5412" s="1" t="str">
        <x:v>get_fund_holders_679f8c57584dca79.json</x:v>
      </x:c>
      <x:c r="G5412" s="1" t="str">
        <x:v>get_fund_performance_bf091f7be46a1561.json</x:v>
      </x:c>
    </x:row>
    <x:row r="5413" ht="25" customHeight="1">
      <x:c r="A5413" s="1" t="str">
        <x:v>510580.SH</x:v>
      </x:c>
      <x:c r="B5413" s="7" t="d">
        <x:v>2026-08-18T00:00:00.000Z</x:v>
      </x:c>
      <x:c r="C5413" s="8" t="n">
        <x:v>1109368300</x:v>
      </x:c>
      <x:c r="D5413" s="9" t="n">
        <x:v>4.3076</x:v>
      </x:c>
      <x:c r="E5413" s="9" t="n">
        <x:f>IF(COUNT(C5413:D5413)=2,C5413*D5413/100000000,"n.a.")</x:f>
        <x:v>47.7871488908</x:v>
      </x:c>
      <x:c r="F5413" s="1" t="str">
        <x:v>get_fund_holders_260729aa1783f3c9.json</x:v>
      </x:c>
      <x:c r="G5413" s="1" t="str">
        <x:v>get_fund_performance_9239ee6b8a74881b.json</x:v>
      </x:c>
    </x:row>
    <x:row r="5414" ht="25" customHeight="1">
      <x:c r="A5414" s="1" t="str">
        <x:v>510590.SH</x:v>
      </x:c>
      <x:c r="B5414" s="7" t="d">
        <x:v>2026-08-18T00:00:00.000Z</x:v>
      </x:c>
      <x:c r="C5414" s="8" t="n">
        <x:v>122386100</x:v>
      </x:c>
      <x:c r="D5414" s="9" t="n">
        <x:v>8.9047</x:v>
      </x:c>
      <x:c r="E5414" s="9" t="n">
        <x:f>IF(COUNT(C5414:D5414)=2,C5414*D5414/100000000,"n.a.")</x:f>
        <x:v>10.898115046700001</x:v>
      </x:c>
      <x:c r="F5414" s="1" t="str">
        <x:v>get_fund_holders_0066fec0f2dd9d84.json</x:v>
      </x:c>
      <x:c r="G5414" s="1" t="str">
        <x:v>get_fund_performance_ee07818526906610.json</x:v>
      </x:c>
    </x:row>
    <x:row r="5415" ht="25" customHeight="1">
      <x:c r="A5415" s="1" t="str">
        <x:v>512100.SH</x:v>
      </x:c>
      <x:c r="B5415" s="7" t="d">
        <x:v>2026-08-18T00:00:00.000Z</x:v>
      </x:c>
      <x:c r="C5415" s="8" t="n">
        <x:v>6277217600</x:v>
      </x:c>
      <x:c r="D5415" s="9" t="n">
        <x:v>3.2163</x:v>
      </x:c>
      <x:c r="E5415" s="9" t="n">
        <x:f>IF(COUNT(C5415:D5415)=2,C5415*D5415/100000000,"n.a.")</x:f>
        <x:v>201.8941496688</x:v>
      </x:c>
      <x:c r="F5415" s="1" t="str">
        <x:v>get_fund_holders_04d60f3c34f0467b.json</x:v>
      </x:c>
      <x:c r="G5415" s="1" t="str">
        <x:v>get_fund_performance_b881b49e922fe970.json</x:v>
      </x:c>
    </x:row>
    <x:row r="5416" ht="25" customHeight="1">
      <x:c r="A5416" s="1" t="str">
        <x:v>512500.SH</x:v>
      </x:c>
      <x:c r="B5416" s="7" t="d">
        <x:v>2026-08-18T00:00:00.000Z</x:v>
      </x:c>
      <x:c r="C5416" s="8" t="n">
        <x:v>1782408800</x:v>
      </x:c>
      <x:c r="D5416" s="9" t="n">
        <x:v>4.6332</x:v>
      </x:c>
      <x:c r="E5416" s="9" t="n">
        <x:f>IF(COUNT(C5416:D5416)=2,C5416*D5416/100000000,"n.a.")</x:f>
        <x:v>82.5825645216</x:v>
      </x:c>
      <x:c r="F5416" s="1" t="str">
        <x:v>get_fund_holders_667a71c44157d433.json</x:v>
      </x:c>
      <x:c r="G5416" s="1" t="str">
        <x:v>get_fund_performance_1ba4d3db193698fc.json</x:v>
      </x:c>
    </x:row>
    <x:row r="5417" ht="25" customHeight="1">
      <x:c r="A5417" s="1" t="str">
        <x:v>512510.SH</x:v>
      </x:c>
      <x:c r="B5417" s="7" t="d">
        <x:v>2026-08-18T00:00:00.000Z</x:v>
      </x:c>
      <x:c r="C5417" s="8" t="n">
        <x:v>434929800</x:v>
      </x:c>
      <x:c r="D5417" s="9" t="n">
        <x:v>2.4561</x:v>
      </x:c>
      <x:c r="E5417" s="9" t="n">
        <x:f>IF(COUNT(C5417:D5417)=2,C5417*D5417/100000000,"n.a.")</x:f>
        <x:v>10.682310817800001</x:v>
      </x:c>
      <x:c r="F5417" s="1" t="str">
        <x:v>get_fund_holders_679f8c57584dca79.json</x:v>
      </x:c>
      <x:c r="G5417" s="1" t="str">
        <x:v>get_fund_performance_bf091f7be46a1561.json</x:v>
      </x:c>
    </x:row>
    <x:row r="5418" ht="25" customHeight="1">
      <x:c r="A5418" s="1" t="str">
        <x:v>515130.SH</x:v>
      </x:c>
      <x:c r="B5418" s="7" t="d">
        <x:v>2026-08-18T00:00:00.000Z</x:v>
      </x:c>
      <x:c r="C5418" s="8" t="n">
        <x:v>85463200</x:v>
      </x:c>
      <x:c r="D5418" s="9" t="n">
        <x:v>1.582</x:v>
      </x:c>
      <x:c r="E5418" s="9" t="n">
        <x:f>IF(COUNT(C5418:D5418)=2,C5418*D5418/100000000,"n.a.")</x:f>
        <x:v>1.352027824</x:v>
      </x:c>
      <x:c r="F5418" s="1" t="str">
        <x:v>get_fund_holders_7140e2c74bfe2192.json</x:v>
      </x:c>
      <x:c r="G5418" s="1" t="str">
        <x:v>get_fund_performance_4ec82f1b3c5688d9.json</x:v>
      </x:c>
    </x:row>
    <x:row r="5419" ht="25" customHeight="1">
      <x:c r="A5419" s="1" t="str">
        <x:v>515190.SH</x:v>
      </x:c>
      <x:c r="B5419" s="7" t="d">
        <x:v>2026-08-18T00:00:00.000Z</x:v>
      </x:c>
      <x:c r="C5419" s="8" t="n">
        <x:v>293466100</x:v>
      </x:c>
      <x:c r="D5419" s="9" t="n">
        <x:v>1.7213</x:v>
      </x:c>
      <x:c r="E5419" s="9" t="n">
        <x:f>IF(COUNT(C5419:D5419)=2,C5419*D5419/100000000,"n.a.")</x:f>
        <x:v>5.0514319793</x:v>
      </x:c>
      <x:c r="F5419" s="1" t="str">
        <x:v>get_fund_holders_0066fec0f2dd9d84.json</x:v>
      </x:c>
      <x:c r="G5419" s="1" t="str">
        <x:v>get_fund_performance_ee07818526906610.json</x:v>
      </x:c>
    </x:row>
    <x:row r="5420" ht="25" customHeight="1">
      <x:c r="A5420" s="1" t="str">
        <x:v>515310.SH</x:v>
      </x:c>
      <x:c r="B5420" s="7" t="d">
        <x:v>2026-08-18T00:00:00.000Z</x:v>
      </x:c>
      <x:c r="C5420" s="8" t="n">
        <x:v>307611200</x:v>
      </x:c>
      <x:c r="D5420" s="9" t="n">
        <x:v>1.4231</x:v>
      </x:c>
      <x:c r="E5420" s="9" t="n">
        <x:f>IF(COUNT(C5420:D5420)=2,C5420*D5420/100000000,"n.a.")</x:f>
        <x:v>4.3776149872</x:v>
      </x:c>
      <x:c r="F5420" s="1" t="str">
        <x:v>get_fund_holders_0bc8edc102485c8a.json</x:v>
      </x:c>
      <x:c r="G5420" s="1" t="str">
        <x:v>get_fund_performance_99232a5af6506a32.json</x:v>
      </x:c>
    </x:row>
    <x:row r="5421" ht="25" customHeight="1">
      <x:c r="A5421" s="1" t="str">
        <x:v>515330.SH</x:v>
      </x:c>
      <x:c r="B5421" s="7" t="d">
        <x:v>2026-08-18T00:00:00.000Z</x:v>
      </x:c>
      <x:c r="C5421" s="8" t="n">
        <x:v>6167709500</x:v>
      </x:c>
      <x:c r="D5421" s="9" t="n">
        <x:v>1.3768</x:v>
      </x:c>
      <x:c r="E5421" s="9" t="n">
        <x:f>IF(COUNT(C5421:D5421)=2,C5421*D5421/100000000,"n.a.")</x:f>
        <x:v>84.917024396</x:v>
      </x:c>
      <x:c r="F5421" s="1" t="str">
        <x:v>get_fund_holders_3af34235f71fa65e.json</x:v>
      </x:c>
      <x:c r="G5421" s="1" t="str">
        <x:v>get_fund_performance_565aa5204e2b6daf.json</x:v>
      </x:c>
    </x:row>
    <x:row r="5422" ht="25" customHeight="1">
      <x:c r="A5422" s="1" t="str">
        <x:v>515350.SH</x:v>
      </x:c>
      <x:c r="B5422" s="7" t="d">
        <x:v>2026-08-18T00:00:00.000Z</x:v>
      </x:c>
      <x:c r="C5422" s="8" t="n">
        <x:v>10799200</x:v>
      </x:c>
      <x:c r="D5422" s="9" t="n">
        <x:v>6.4181</x:v>
      </x:c>
      <x:c r="E5422" s="9" t="n">
        <x:f>IF(COUNT(C5422:D5422)=2,C5422*D5422/100000000,"n.a.")</x:f>
        <x:v>0.6931034551999999</x:v>
      </x:c>
      <x:c r="F5422" s="1" t="str">
        <x:v>get_fund_holders_4f0cafefb1d08c78.json</x:v>
      </x:c>
      <x:c r="G5422" s="1" t="str">
        <x:v>get_fund_performance_3dd22d86bdcb99c0.json</x:v>
      </x:c>
    </x:row>
    <x:row r="5423" ht="25" customHeight="1">
      <x:c r="A5423" s="1" t="str">
        <x:v>515360.SH</x:v>
      </x:c>
      <x:c r="B5423" s="7" t="d">
        <x:v>2026-08-18T00:00:00.000Z</x:v>
      </x:c>
      <x:c r="C5423" s="8" t="n">
        <x:v>37779300</x:v>
      </x:c>
      <x:c r="D5423" s="9" t="n">
        <x:v>6.9366</x:v>
      </x:c>
      <x:c r="E5423" s="9" t="n">
        <x:f>IF(COUNT(C5423:D5423)=2,C5423*D5423/100000000,"n.a.")</x:f>
        <x:v>2.6205989238000003</x:v>
      </x:c>
      <x:c r="F5423" s="1" t="str">
        <x:v>get_fund_holders_53b1bdaba11dbb09.json</x:v>
      </x:c>
      <x:c r="G5423" s="1" t="str">
        <x:v>get_fund_performance_ca136699b2ff2215.json</x:v>
      </x:c>
    </x:row>
    <x:row r="5424" ht="25" customHeight="1">
      <x:c r="A5424" s="1" t="str">
        <x:v>515380.SH</x:v>
      </x:c>
      <x:c r="B5424" s="7" t="d">
        <x:v>2026-08-18T00:00:00.000Z</x:v>
      </x:c>
      <x:c r="C5424" s="8" t="n">
        <x:v>660699800</x:v>
      </x:c>
      <x:c r="D5424" s="9" t="n">
        <x:v>5.5599</x:v>
      </x:c>
      <x:c r="E5424" s="9" t="n">
        <x:f>IF(COUNT(C5424:D5424)=2,C5424*D5424/100000000,"n.a.")</x:f>
        <x:v>36.7342481802</x:v>
      </x:c>
      <x:c r="F5424" s="1" t="str">
        <x:v>get_fund_holders_9f62d66c5b6bd994.json</x:v>
      </x:c>
      <x:c r="G5424" s="1" t="str">
        <x:v>get_fund_performance_ce8e28707768f093.json</x:v>
      </x:c>
    </x:row>
    <x:row r="5425" ht="25" customHeight="1">
      <x:c r="A5425" s="1" t="str">
        <x:v>515390.SH</x:v>
      </x:c>
      <x:c r="B5425" s="7" t="d">
        <x:v>2026-08-18T00:00:00.000Z</x:v>
      </x:c>
      <x:c r="C5425" s="8" t="n">
        <x:v>1750683000</x:v>
      </x:c>
      <x:c r="D5425" s="9" t="n">
        <x:v>1.3946</x:v>
      </x:c>
      <x:c r="E5425" s="9" t="n">
        <x:f>IF(COUNT(C5425:D5425)=2,C5425*D5425/100000000,"n.a.")</x:f>
        <x:v>24.415025118000003</x:v>
      </x:c>
      <x:c r="F5425" s="1" t="str">
        <x:v>get_fund_holders_7140e2c74bfe2192.json</x:v>
      </x:c>
      <x:c r="G5425" s="1" t="str">
        <x:v>get_fund_performance_4ec82f1b3c5688d9.json</x:v>
      </x:c>
    </x:row>
    <x:row r="5426" ht="25" customHeight="1">
      <x:c r="A5426" s="1" t="str">
        <x:v>515530.SH</x:v>
      </x:c>
      <x:c r="B5426" s="7" t="d">
        <x:v>2026-08-18T00:00:00.000Z</x:v>
      </x:c>
      <x:c r="C5426" s="8" t="n">
        <x:v>12242700</x:v>
      </x:c>
      <x:c r="D5426" s="9" t="n">
        <x:v>4.5173</x:v>
      </x:c>
      <x:c r="E5426" s="9" t="n">
        <x:f>IF(COUNT(C5426:D5426)=2,C5426*D5426/100000000,"n.a.")</x:f>
        <x:v>0.5530394871</x:v>
      </x:c>
      <x:c r="F5426" s="1" t="str">
        <x:v>get_fund_holders_a7c62683e5a8986d.json</x:v>
      </x:c>
      <x:c r="G5426" s="1" t="str">
        <x:v>get_fund_performance_57a0fd6eaf61dced.json</x:v>
      </x:c>
    </x:row>
    <x:row r="5427" ht="25" customHeight="1">
      <x:c r="A5427" s="1" t="str">
        <x:v>515550.SH</x:v>
      </x:c>
      <x:c r="B5427" s="7" t="d">
        <x:v>2026-08-18T00:00:00.000Z</x:v>
      </x:c>
      <x:c r="C5427" s="8" t="n">
        <x:v>21345700</x:v>
      </x:c>
      <x:c r="D5427" s="9" t="n">
        <x:v>1.8351</x:v>
      </x:c>
      <x:c r="E5427" s="9" t="n">
        <x:f>IF(COUNT(C5427:D5427)=2,C5427*D5427/100000000,"n.a.")</x:f>
        <x:v>0.3917149407</x:v>
      </x:c>
      <x:c r="F5427" s="1" t="str">
        <x:v>get_fund_holders_5324b4ff2303301b.json</x:v>
      </x:c>
      <x:c r="G5427" s="1" t="str">
        <x:v>get_fund_performance_33f686dcb627aac1.json</x:v>
      </x:c>
    </x:row>
    <x:row r="5428" ht="25" customHeight="1">
      <x:c r="A5428" s="1" t="str">
        <x:v>515660.SH</x:v>
      </x:c>
      <x:c r="B5428" s="7" t="d">
        <x:v>2026-08-18T00:00:00.000Z</x:v>
      </x:c>
      <x:c r="C5428" s="8" t="n">
        <x:v>432694200</x:v>
      </x:c>
      <x:c r="D5428" s="9" t="n">
        <x:v>5.9826</x:v>
      </x:c>
      <x:c r="E5428" s="9" t="n">
        <x:f>IF(COUNT(C5428:D5428)=2,C5428*D5428/100000000,"n.a.")</x:f>
        <x:v>25.886363209200002</x:v>
      </x:c>
      <x:c r="F5428" s="1" t="str">
        <x:v>get_fund_holders_53b1bdaba11dbb09.json</x:v>
      </x:c>
      <x:c r="G5428" s="1" t="str">
        <x:v>get_fund_performance_ca136699b2ff2215.json</x:v>
      </x:c>
    </x:row>
    <x:row r="5429" ht="25" customHeight="1">
      <x:c r="A5429" s="1" t="str">
        <x:v>516300.SH</x:v>
      </x:c>
      <x:c r="B5429" s="7" t="d">
        <x:v>2026-08-18T00:00:00.000Z</x:v>
      </x:c>
      <x:c r="C5429" s="8" t="n">
        <x:v>45012600</x:v>
      </x:c>
      <x:c r="D5429" s="9" t="n">
        <x:v>3.3412</x:v>
      </x:c>
      <x:c r="E5429" s="9" t="n">
        <x:f>IF(COUNT(C5429:D5429)=2,C5429*D5429/100000000,"n.a.")</x:f>
        <x:v>1.5039609912</x:v>
      </x:c>
      <x:c r="F5429" s="1" t="str">
        <x:v>get_fund_holders_48d83be1c19e147a.json</x:v>
      </x:c>
      <x:c r="G5429" s="1" t="str">
        <x:v>get_fund_performance_98653d17d2533bdd.json</x:v>
      </x:c>
    </x:row>
    <x:row r="5430" ht="25" customHeight="1">
      <x:c r="A5430" s="1" t="str">
        <x:v>560010.SH</x:v>
      </x:c>
      <x:c r="B5430" s="7" t="d">
        <x:v>2026-08-18T00:00:00.000Z</x:v>
      </x:c>
      <x:c r="C5430" s="8" t="n">
        <x:v>1752621700</x:v>
      </x:c>
      <x:c r="D5430" s="9" t="n">
        <x:v>3.3026</x:v>
      </x:c>
      <x:c r="E5430" s="9" t="n">
        <x:f>IF(COUNT(C5430:D5430)=2,C5430*D5430/100000000,"n.a.")</x:f>
        <x:v>57.8820842642</x:v>
      </x:c>
      <x:c r="F5430" s="1" t="str">
        <x:v>get_fund_holders_68197b4b408bbf94.json</x:v>
      </x:c>
      <x:c r="G5430" s="1" t="str">
        <x:v>get_fund_performance_fe072943ca98a99f.json</x:v>
      </x:c>
    </x:row>
    <x:row r="5431" ht="25" customHeight="1">
      <x:c r="A5431" s="1" t="str">
        <x:v>560110.SH</x:v>
      </x:c>
      <x:c r="B5431" s="7" t="d">
        <x:v>2026-08-18T00:00:00.000Z</x:v>
      </x:c>
      <x:c r="C5431" s="8" t="n">
        <x:v>343903500</x:v>
      </x:c>
      <x:c r="D5431" s="9" t="n">
        <x:v>1.1944</x:v>
      </x:c>
      <x:c r="E5431" s="9" t="n">
        <x:f>IF(COUNT(C5431:D5431)=2,C5431*D5431/100000000,"n.a.")</x:f>
        <x:v>4.107583404</x:v>
      </x:c>
      <x:c r="F5431" s="1" t="str">
        <x:v>get_fund_holders_48d83be1c19e147a.json</x:v>
      </x:c>
      <x:c r="G5431" s="1" t="str">
        <x:v>get_fund_performance_98653d17d2533bdd.json</x:v>
      </x:c>
    </x:row>
    <x:row r="5432" ht="25" customHeight="1">
      <x:c r="A5432" s="1" t="str">
        <x:v>560220.SH</x:v>
      </x:c>
      <x:c r="B5432" s="7" t="d">
        <x:v>2026-08-18T00:00:00.000Z</x:v>
      </x:c>
      <x:c r="C5432" s="8" t="n">
        <x:v>63717000</x:v>
      </x:c>
      <x:c r="D5432" s="9" t="n">
        <x:v>1.4747</x:v>
      </x:c>
      <x:c r="E5432" s="9" t="n">
        <x:f>IF(COUNT(C5432:D5432)=2,C5432*D5432/100000000,"n.a.")</x:f>
        <x:v>0.9396345989999999</x:v>
      </x:c>
      <x:c r="F5432" s="1" t="str">
        <x:v>get_fund_holders_679447cd1ae17dbd.json</x:v>
      </x:c>
      <x:c r="G5432" s="1" t="str">
        <x:v>get_fund_performance_d26d469f9abb7648.json</x:v>
      </x:c>
    </x:row>
    <x:row r="5433" ht="25" customHeight="1">
      <x:c r="A5433" s="1" t="str">
        <x:v>561350.SH</x:v>
      </x:c>
      <x:c r="B5433" s="7" t="d">
        <x:v>2026-08-18T00:00:00.000Z</x:v>
      </x:c>
      <x:c r="C5433" s="8" t="n">
        <x:v>85700000</x:v>
      </x:c>
      <x:c r="D5433" s="9" t="n">
        <x:v>1.3008</x:v>
      </x:c>
      <x:c r="E5433" s="9" t="n">
        <x:f>IF(COUNT(C5433:D5433)=2,C5433*D5433/100000000,"n.a.")</x:f>
        <x:v>1.1147856</x:v>
      </x:c>
      <x:c r="F5433" s="1" t="str">
        <x:v>get_fund_holders_667a71c44157d433.json</x:v>
      </x:c>
      <x:c r="G5433" s="1" t="str">
        <x:v>get_fund_performance_1ba4d3db193698fc.json</x:v>
      </x:c>
    </x:row>
    <x:row r="5434" ht="25" customHeight="1">
      <x:c r="A5434" s="1" t="str">
        <x:v>561370.SH</x:v>
      </x:c>
      <x:c r="B5434" s="7" t="d">
        <x:v>2026-08-18T00:00:00.000Z</x:v>
      </x:c>
      <x:c r="C5434" s="8" t="n">
        <x:v>32356000</x:v>
      </x:c>
      <x:c r="D5434" s="9" t="n">
        <x:v>1.4541</x:v>
      </x:c>
      <x:c r="E5434" s="9" t="n">
        <x:f>IF(COUNT(C5434:D5434)=2,C5434*D5434/100000000,"n.a.")</x:f>
        <x:v>0.47048859600000004</x:v>
      </x:c>
      <x:c r="F5434" s="1" t="str">
        <x:v>get_fund_holders_e4cffc1d40fea5a6.json</x:v>
      </x:c>
      <x:c r="G5434" s="1" t="str">
        <x:v>get_fund_performance_fdbccd528878ffc2.json</x:v>
      </x:c>
    </x:row>
    <x:row r="5435" ht="25" customHeight="1">
      <x:c r="A5435" s="1" t="str">
        <x:v>561930.SH</x:v>
      </x:c>
      <x:c r="B5435" s="7" t="d">
        <x:v>2026-08-18T00:00:00.000Z</x:v>
      </x:c>
      <x:c r="C5435" s="8" t="n">
        <x:v>166260600</x:v>
      </x:c>
      <x:c r="D5435" s="9" t="n">
        <x:v>1.6086</x:v>
      </x:c>
      <x:c r="E5435" s="9" t="n">
        <x:f>IF(COUNT(C5435:D5435)=2,C5435*D5435/100000000,"n.a.")</x:f>
        <x:v>2.6744680116</x:v>
      </x:c>
      <x:c r="F5435" s="1" t="str">
        <x:v>get_fund_holders_0bc8edc102485c8a.json</x:v>
      </x:c>
      <x:c r="G5435" s="1" t="str">
        <x:v>get_fund_performance_99232a5af6506a32.json</x:v>
      </x:c>
    </x:row>
    <x:row r="5436" ht="25" customHeight="1">
      <x:c r="A5436" s="1" t="str">
        <x:v>562660.SH</x:v>
      </x:c>
      <x:c r="B5436" s="7" t="d">
        <x:v>2026-08-18T00:00:00.000Z</x:v>
      </x:c>
      <x:c r="C5436" s="8" t="n">
        <x:v>322874000</x:v>
      </x:c>
      <x:c r="D5436" s="9" t="n">
        <x:v>1.9239</x:v>
      </x:c>
      <x:c r="E5436" s="9" t="n">
        <x:f>IF(COUNT(C5436:D5436)=2,C5436*D5436/100000000,"n.a.")</x:f>
        <x:v>6.211772886</x:v>
      </x:c>
      <x:c r="F5436" s="1" t="str">
        <x:v>get_fund_holders_74850aa7dc1a684c.json</x:v>
      </x:c>
      <x:c r="G5436" s="1" t="str">
        <x:v>get_fund_performance_d26d469f9abb7648.json</x:v>
      </x:c>
    </x:row>
    <x:row r="5437" ht="25" customHeight="1">
      <x:c r="A5437" s="1" t="str">
        <x:v>563200.SH</x:v>
      </x:c>
      <x:c r="B5437" s="7" t="d">
        <x:v>2026-08-18T00:00:00.000Z</x:v>
      </x:c>
      <x:c r="C5437" s="8" t="n">
        <x:v>57458800</x:v>
      </x:c>
      <x:c r="D5437" s="9" t="n">
        <x:v>1.5604</x:v>
      </x:c>
      <x:c r="E5437" s="9" t="n">
        <x:f>IF(COUNT(C5437:D5437)=2,C5437*D5437/100000000,"n.a.")</x:f>
        <x:v>0.8965871152</x:v>
      </x:c>
      <x:c r="F5437" s="1" t="str">
        <x:v>get_fund_holders_a8e52a20d338fad2.json</x:v>
      </x:c>
      <x:c r="G5437" s="1" t="str">
        <x:v>get_fund_performance_d26d469f9abb7648.json</x:v>
      </x:c>
    </x:row>
    <x:row r="5438" ht="25" customHeight="1">
      <x:c r="A5438" s="1" t="str">
        <x:v>563300.SH</x:v>
      </x:c>
      <x:c r="B5438" s="7" t="d">
        <x:v>2026-08-18T00:00:00.000Z</x:v>
      </x:c>
      <x:c r="C5438" s="8" t="n">
        <x:v>4521174000</x:v>
      </x:c>
      <x:c r="D5438" s="9" t="n">
        <x:v>1.4638</x:v>
      </x:c>
      <x:c r="E5438" s="9" t="n">
        <x:f>IF(COUNT(C5438:D5438)=2,C5438*D5438/100000000,"n.a.")</x:f>
        <x:v>66.180945012</x:v>
      </x:c>
      <x:c r="F5438" s="1" t="str">
        <x:v>get_fund_holders_e4cffc1d40fea5a6.json</x:v>
      </x:c>
      <x:c r="G5438" s="1" t="str">
        <x:v>get_fund_performance_fdbccd528878ffc2.json</x:v>
      </x:c>
    </x:row>
    <x:row r="5439" ht="25" customHeight="1">
      <x:c r="A5439" s="1" t="str">
        <x:v>563520.SH</x:v>
      </x:c>
      <x:c r="B5439" s="7" t="d">
        <x:v>2026-08-18T00:00:00.000Z</x:v>
      </x:c>
      <x:c r="C5439" s="8" t="n">
        <x:v>409065000</x:v>
      </x:c>
      <x:c r="D5439" s="9" t="n">
        <x:v>1.2302</x:v>
      </x:c>
      <x:c r="E5439" s="9" t="n">
        <x:f>IF(COUNT(C5439:D5439)=2,C5439*D5439/100000000,"n.a.")</x:f>
        <x:v>5.03231763</x:v>
      </x:c>
      <x:c r="F5439" s="1" t="str">
        <x:v>get_fund_holders_5d142069aae0430a.json</x:v>
      </x:c>
      <x:c r="G5439" s="1" t="str">
        <x:v>get_fund_performance_b1af586f6b4de146.json</x:v>
      </x:c>
    </x:row>
    <x:row r="5440" ht="25" customHeight="1">
      <x:c r="A5440" s="1" t="str">
        <x:v>563750.SH</x:v>
      </x:c>
      <x:c r="B5440" s="7" t="d">
        <x:v>2026-08-18T00:00:00.000Z</x:v>
      </x:c>
      <x:c r="C5440" s="8" t="n">
        <x:v>329737000</x:v>
      </x:c>
      <x:c r="D5440" s="9" t="n">
        <x:v>1.1442</x:v>
      </x:c>
      <x:c r="E5440" s="9" t="n">
        <x:f>IF(COUNT(C5440:D5440)=2,C5440*D5440/100000000,"n.a.")</x:f>
        <x:v>3.7728507540000003</x:v>
      </x:c>
      <x:c r="F5440" s="1" t="str">
        <x:v>get_fund_holders_a7c62683e5a8986d.json</x:v>
      </x:c>
      <x:c r="G5440" s="1" t="str">
        <x:v>get_fund_performance_57a0fd6eaf61dced.json</x:v>
      </x:c>
    </x:row>
    <x:row r="5441" ht="25" customHeight="1">
      <x:c r="A5441" s="1" t="str">
        <x:v>588000.SH</x:v>
      </x:c>
      <x:c r="B5441" s="7" t="d">
        <x:v>2026-08-18T00:00:00.000Z</x:v>
      </x:c>
      <x:c r="C5441" s="8" t="n">
        <x:v>47138668200</x:v>
      </x:c>
      <x:c r="D5441" s="9" t="n">
        <x:v>1.8908</x:v>
      </x:c>
      <x:c r="E5441" s="9" t="n">
        <x:f>IF(COUNT(C5441:D5441)=2,C5441*D5441/100000000,"n.a.")</x:f>
        <x:v>891.2979383256</x:v>
      </x:c>
      <x:c r="F5441" s="1" t="str">
        <x:v>get_fund_holders_6d8bdd5235bacc9d.json</x:v>
      </x:c>
      <x:c r="G5441" s="1" t="str">
        <x:v>get_fund_performance_be0bd4c9466edd32.json</x:v>
      </x:c>
    </x:row>
    <x:row r="5442" ht="25" customHeight="1">
      <x:c r="A5442" s="1" t="str">
        <x:v>588040.SH</x:v>
      </x:c>
      <x:c r="B5442" s="7" t="d">
        <x:v>2026-08-18T00:00:00.000Z</x:v>
      </x:c>
      <x:c r="C5442" s="8" t="n">
        <x:v>113889000</x:v>
      </x:c>
      <x:c r="D5442" s="9" t="n">
        <x:v>1.8195</x:v>
      </x:c>
      <x:c r="E5442" s="9" t="n">
        <x:f>IF(COUNT(C5442:D5442)=2,C5442*D5442/100000000,"n.a.")</x:f>
        <x:v>2.072210355</x:v>
      </x:c>
      <x:c r="F5442" s="1" t="str">
        <x:v>get_fund_holders_8d11410d89a85a4e.json</x:v>
      </x:c>
      <x:c r="G5442" s="1" t="str">
        <x:v>get_fund_performance_43861699032ad4a2.json</x:v>
      </x:c>
    </x:row>
    <x:row r="5443" ht="25" customHeight="1">
      <x:c r="A5443" s="1" t="str">
        <x:v>588050.SH</x:v>
      </x:c>
      <x:c r="B5443" s="7" t="d">
        <x:v>2026-08-18T00:00:00.000Z</x:v>
      </x:c>
      <x:c r="C5443" s="8" t="n">
        <x:v>6281241300</x:v>
      </x:c>
      <x:c r="D5443" s="9" t="n">
        <x:v>1.8363</x:v>
      </x:c>
      <x:c r="E5443" s="9" t="n">
        <x:f>IF(COUNT(C5443:D5443)=2,C5443*D5443/100000000,"n.a.")</x:f>
        <x:v>115.34243399190001</x:v>
      </x:c>
      <x:c r="F5443" s="1" t="str">
        <x:v>get_fund_holders_13fc1a08d52d9ada.json</x:v>
      </x:c>
      <x:c r="G5443" s="1" t="str">
        <x:v>get_fund_performance_778469c3a5faf8e3.json</x:v>
      </x:c>
    </x:row>
    <x:row r="5444" ht="25" customHeight="1">
      <x:c r="A5444" s="1" t="str">
        <x:v>588060.SH</x:v>
      </x:c>
      <x:c r="B5444" s="7" t="d">
        <x:v>2026-08-18T00:00:00.000Z</x:v>
      </x:c>
      <x:c r="C5444" s="8" t="n">
        <x:v>6703140000</x:v>
      </x:c>
      <x:c r="D5444" s="9" t="n">
        <x:v>1.1375</x:v>
      </x:c>
      <x:c r="E5444" s="9" t="n">
        <x:f>IF(COUNT(C5444:D5444)=2,C5444*D5444/100000000,"n.a.")</x:f>
        <x:v>76.2482175</x:v>
      </x:c>
      <x:c r="F5444" s="1" t="str">
        <x:v>get_fund_holders_bed74723b4c4eefc.json</x:v>
      </x:c>
      <x:c r="G5444" s="1" t="str">
        <x:v>get_fund_performance_f2309f7bd3cb8aee.json</x:v>
      </x:c>
    </x:row>
    <x:row r="5445" ht="25" customHeight="1">
      <x:c r="A5445" s="1" t="str">
        <x:v>588080.SH</x:v>
      </x:c>
      <x:c r="B5445" s="7" t="d">
        <x:v>2026-08-18T00:00:00.000Z</x:v>
      </x:c>
      <x:c r="C5445" s="8" t="n">
        <x:v>23398628100</x:v>
      </x:c>
      <x:c r="D5445" s="9" t="n">
        <x:v>1.8328</x:v>
      </x:c>
      <x:c r="E5445" s="9" t="n">
        <x:f>IF(COUNT(C5445:D5445)=2,C5445*D5445/100000000,"n.a.")</x:f>
        <x:v>428.8500558168</x:v>
      </x:c>
      <x:c r="F5445" s="1" t="str">
        <x:v>get_fund_holders_bed74723b4c4eefc.json</x:v>
      </x:c>
      <x:c r="G5445" s="1" t="str">
        <x:v>get_fund_performance_f2309f7bd3cb8aee.json</x:v>
      </x:c>
    </x:row>
    <x:row r="5446" ht="25" customHeight="1">
      <x:c r="A5446" s="1" t="str">
        <x:v>588090.SH</x:v>
      </x:c>
      <x:c r="B5446" s="7" t="d">
        <x:v>2026-08-18T00:00:00.000Z</x:v>
      </x:c>
      <x:c r="C5446" s="8" t="n">
        <x:v>2820072800</x:v>
      </x:c>
      <x:c r="D5446" s="9" t="n">
        <x:v>1.8418</x:v>
      </x:c>
      <x:c r="E5446" s="9" t="n">
        <x:f>IF(COUNT(C5446:D5446)=2,C5446*D5446/100000000,"n.a.")</x:f>
        <x:v>51.9401008304</x:v>
      </x:c>
      <x:c r="F5446" s="1" t="str">
        <x:v>get_fund_holders_422668660dc6056a.json</x:v>
      </x:c>
      <x:c r="G5446" s="1" t="str">
        <x:v>get_fund_performance_f2ce786ad4545996.json</x:v>
      </x:c>
    </x:row>
    <x:row r="5447" ht="25" customHeight="1">
      <x:c r="A5447" s="1" t="str">
        <x:v>588150.SH</x:v>
      </x:c>
      <x:c r="B5447" s="7" t="d">
        <x:v>2026-08-18T00:00:00.000Z</x:v>
      </x:c>
      <x:c r="C5447" s="8" t="n">
        <x:v>362932600</x:v>
      </x:c>
      <x:c r="D5447" s="9" t="n">
        <x:v>1.2705</x:v>
      </x:c>
      <x:c r="E5447" s="9" t="n">
        <x:f>IF(COUNT(C5447:D5447)=2,C5447*D5447/100000000,"n.a.")</x:f>
        <x:v>4.611058683</x:v>
      </x:c>
      <x:c r="F5447" s="1" t="str">
        <x:v>get_fund_holders_d933f5929f6e16c2.json</x:v>
      </x:c>
      <x:c r="G5447" s="1" t="str">
        <x:v>get_fund_performance_d5640a0dd78e13e7.json</x:v>
      </x:c>
    </x:row>
    <x:row r="5448" ht="25" customHeight="1">
      <x:c r="A5448" s="1" t="str">
        <x:v>588180.SH</x:v>
      </x:c>
      <x:c r="B5448" s="7" t="d">
        <x:v>2026-08-18T00:00:00.000Z</x:v>
      </x:c>
      <x:c r="C5448" s="8" t="n">
        <x:v>692853700</x:v>
      </x:c>
      <x:c r="D5448" s="9" t="n">
        <x:v>1.1678</x:v>
      </x:c>
      <x:c r="E5448" s="9" t="n">
        <x:f>IF(COUNT(C5448:D5448)=2,C5448*D5448/100000000,"n.a.")</x:f>
        <x:v>8.0911455086</x:v>
      </x:c>
      <x:c r="F5448" s="1" t="str">
        <x:v>get_fund_holders_a16d4a3c86b477e3.json</x:v>
      </x:c>
      <x:c r="G5448" s="1" t="str">
        <x:v>get_fund_performance_778469c3a5faf8e3.json</x:v>
      </x:c>
    </x:row>
    <x:row r="5449" ht="25" customHeight="1">
      <x:c r="A5449" s="1" t="str">
        <x:v>588280.SH</x:v>
      </x:c>
      <x:c r="B5449" s="7" t="d">
        <x:v>2026-08-18T00:00:00.000Z</x:v>
      </x:c>
      <x:c r="C5449" s="8" t="n">
        <x:v>352121000</x:v>
      </x:c>
      <x:c r="D5449" s="9" t="n">
        <x:v>1.2882</x:v>
      </x:c>
      <x:c r="E5449" s="9" t="n">
        <x:f>IF(COUNT(C5449:D5449)=2,C5449*D5449/100000000,"n.a.")</x:f>
        <x:v>4.536022722</x:v>
      </x:c>
      <x:c r="F5449" s="1" t="str">
        <x:v>get_fund_holders_8d11410d89a85a4e.json</x:v>
      </x:c>
      <x:c r="G5449" s="1" t="str">
        <x:v>get_fund_performance_43861699032ad4a2.json</x:v>
      </x:c>
    </x:row>
    <x:row r="5450" ht="25" customHeight="1">
      <x:c r="A5450" s="1" t="str">
        <x:v>588720.SH</x:v>
      </x:c>
      <x:c r="B5450" s="7" t="d">
        <x:v>2026-08-18T00:00:00.000Z</x:v>
      </x:c>
      <x:c r="C5450" s="8" t="n">
        <x:v>104741800</x:v>
      </x:c>
      <x:c r="D5450" s="9" t="n">
        <x:v>1.8221</x:v>
      </x:c>
      <x:c r="E5450" s="9" t="n">
        <x:f>IF(COUNT(C5450:D5450)=2,C5450*D5450/100000000,"n.a.")</x:f>
        <x:v>1.9085003378</x:v>
      </x:c>
      <x:c r="F5450" s="1" t="str">
        <x:v>get_fund_holders_522e7c68c534d3b2.json</x:v>
      </x:c>
      <x:c r="G5450" s="1" t="str">
        <x:v>get_fund_performance_f2ce786ad4545996.json</x:v>
      </x:c>
    </x:row>
    <x:row r="5451" ht="25" customHeight="1">
      <x:c r="A5451" s="1" t="str">
        <x:v>588840.SH</x:v>
      </x:c>
      <x:c r="B5451" s="7" t="d">
        <x:v>2026-08-18T00:00:00.000Z</x:v>
      </x:c>
      <x:c r="C5451" s="8" t="n">
        <x:v>52236000</x:v>
      </x:c>
      <x:c r="D5451" s="9" t="n">
        <x:v>1.6573</x:v>
      </x:c>
      <x:c r="E5451" s="9" t="n">
        <x:f>IF(COUNT(C5451:D5451)=2,C5451*D5451/100000000,"n.a.")</x:f>
        <x:v>0.865707228</x:v>
      </x:c>
      <x:c r="F5451" s="1" t="str">
        <x:v>get_fund_holders_0b63176527658f63.json</x:v>
      </x:c>
      <x:c r="G5451" s="1" t="str">
        <x:v>get_fund_performance_be0bd4c9466edd32.json</x:v>
      </x:c>
    </x:row>
    <x:row r="5452" ht="25" customHeight="1">
      <x:c r="A5452" s="1" t="str">
        <x:v>588870.SH</x:v>
      </x:c>
      <x:c r="B5452" s="7" t="d">
        <x:v>2026-08-18T00:00:00.000Z</x:v>
      </x:c>
      <x:c r="C5452" s="8" t="n">
        <x:v>653552000</x:v>
      </x:c>
      <x:c r="D5452" s="9" t="n">
        <x:v>1.8158</x:v>
      </x:c>
      <x:c r="E5452" s="9" t="n">
        <x:f>IF(COUNT(C5452:D5452)=2,C5452*D5452/100000000,"n.a.")</x:f>
        <x:v>11.867197216000001</x:v>
      </x:c>
      <x:c r="F5452" s="1" t="str">
        <x:v>get_fund_holders_422668660dc6056a.json</x:v>
      </x:c>
      <x:c r="G5452" s="1" t="str">
        <x:v>get_fund_performance_f2ce786ad4545996.json</x:v>
      </x:c>
    </x:row>
    <x:row r="5453" ht="25" customHeight="1">
      <x:c r="A5453" s="1" t="str">
        <x:v>588940.SH</x:v>
      </x:c>
      <x:c r="B5453" s="7" t="d">
        <x:v>2026-08-18T00:00:00.000Z</x:v>
      </x:c>
      <x:c r="C5453" s="8" t="n">
        <x:v>2804840000</x:v>
      </x:c>
      <x:c r="D5453" s="9" t="n">
        <x:v>0.9272</x:v>
      </x:c>
      <x:c r="E5453" s="9" t="n">
        <x:f>IF(COUNT(C5453:D5453)=2,C5453*D5453/100000000,"n.a.")</x:f>
        <x:v>26.00647648</x:v>
      </x:c>
      <x:c r="F5453" s="1" t="str">
        <x:v>get_fund_holders_d933f5929f6e16c2.json</x:v>
      </x:c>
      <x:c r="G5453" s="1" t="str">
        <x:v>get_fund_performance_d5640a0dd78e13e7.json</x:v>
      </x:c>
    </x:row>
    <x:row r="5454" ht="25" customHeight="1">
      <x:c r="A5454" s="1" t="str">
        <x:v>588950.SH</x:v>
      </x:c>
      <x:c r="B5454" s="7" t="d">
        <x:v>2026-08-18T00:00:00.000Z</x:v>
      </x:c>
      <x:c r="C5454" s="8" t="n">
        <x:v>602729700</x:v>
      </x:c>
      <x:c r="D5454" s="9" t="n">
        <x:v>1.8718</x:v>
      </x:c>
      <x:c r="E5454" s="9" t="n">
        <x:f>IF(COUNT(C5454:D5454)=2,C5454*D5454/100000000,"n.a.")</x:f>
        <x:v>11.2818945246</x:v>
      </x:c>
      <x:c r="F5454" s="1" t="str">
        <x:v>get_fund_holders_bed74723b4c4eefc.json</x:v>
      </x:c>
      <x:c r="G5454" s="1" t="str">
        <x:v>get_fund_performance_f2309f7bd3cb8aee.json</x:v>
      </x:c>
    </x:row>
    <x:row r="5455" ht="25" customHeight="1">
      <x:c r="A5455" s="1" t="str">
        <x:v>589150.SH</x:v>
      </x:c>
      <x:c r="B5455" s="7" t="d">
        <x:v>2026-08-18T00:00:00.000Z</x:v>
      </x:c>
      <x:c r="C5455" s="8" t="n">
        <x:v>753437200</x:v>
      </x:c>
      <x:c r="D5455" s="9" t="n">
        <x:v>1.2957</x:v>
      </x:c>
      <x:c r="E5455" s="9" t="n">
        <x:f>IF(COUNT(C5455:D5455)=2,C5455*D5455/100000000,"n.a.")</x:f>
        <x:v>9.7622858004</x:v>
      </x:c>
      <x:c r="F5455" s="1" t="str">
        <x:v>get_fund_holders_d933f5929f6e16c2.json</x:v>
      </x:c>
      <x:c r="G5455" s="1" t="str">
        <x:v>get_fund_performance_d5640a0dd78e13e7.json</x:v>
      </x:c>
    </x:row>
    <x:row r="5456" ht="25" customHeight="1">
      <x:c r="A5456" s="1" t="str">
        <x:v>589360.SH</x:v>
      </x:c>
      <x:c r="B5456" s="7" t="d">
        <x:v>2026-08-18T00:00:00.000Z</x:v>
      </x:c>
      <x:c r="C5456" s="8" t="n">
        <x:v>2609174000</x:v>
      </x:c>
      <x:c r="D5456" s="9" t="n">
        <x:v>0.9246</x:v>
      </x:c>
      <x:c r="E5456" s="9" t="n">
        <x:f>IF(COUNT(C5456:D5456)=2,C5456*D5456/100000000,"n.a.")</x:f>
        <x:v>24.124422804</x:v>
      </x:c>
      <x:c r="F5456" s="1" t="str">
        <x:v>get_fund_holders_6945901b696ca7c1.json</x:v>
      </x:c>
      <x:c r="G5456" s="1" t="str">
        <x:v>get_fund_performance_43861699032ad4a2.json</x:v>
      </x:c>
    </x:row>
    <x:row r="5457" ht="25" customHeight="1">
      <x:c r="A5457" s="1" t="str">
        <x:v>589850.SH</x:v>
      </x:c>
      <x:c r="B5457" s="7" t="d">
        <x:v>2026-08-18T00:00:00.000Z</x:v>
      </x:c>
      <x:c r="C5457" s="8" t="n">
        <x:v>595057000</x:v>
      </x:c>
      <x:c r="D5457" s="9" t="n">
        <x:v>1.7175</x:v>
      </x:c>
      <x:c r="E5457" s="9" t="n">
        <x:f>IF(COUNT(C5457:D5457)=2,C5457*D5457/100000000,"n.a.")</x:f>
        <x:v>10.220103975</x:v>
      </x:c>
      <x:c r="F5457" s="1" t="str">
        <x:v>get_fund_holders_a168622209dd3b1f.json</x:v>
      </x:c>
      <x:c r="G5457" s="1" t="str">
        <x:v>get_fund_performance_be0bd4c9466edd32.json</x:v>
      </x:c>
    </x:row>
    <x:row r="5458" ht="25" customHeight="1">
      <x:c r="A5458" s="1" t="str">
        <x:v>159205.SZ</x:v>
      </x:c>
      <x:c r="B5458" s="7" t="d">
        <x:v>2026-08-19T00:00:00.000Z</x:v>
      </x:c>
      <x:c r="C5458" s="8" t="n">
        <x:v>553056064</x:v>
      </x:c>
      <x:c r="D5458" s="9" t="n">
        <x:v>1.7072</x:v>
      </x:c>
      <x:c r="E5458" s="9" t="n">
        <x:f>IF(COUNT(C5458:D5458)=2,C5458*D5458/100000000,"n.a.")</x:f>
        <x:v>9.441773124608</x:v>
      </x:c>
      <x:c r="F5458" s="1" t="str">
        <x:v>get_fund_holders_48cdde1c8ab3e560.json</x:v>
      </x:c>
      <x:c r="G5458" s="1" t="str">
        <x:v>get_fund_performance_101765d5f91d02c5.json</x:v>
      </x:c>
    </x:row>
    <x:row r="5459" ht="25" customHeight="1">
      <x:c r="A5459" s="1" t="str">
        <x:v>159247.SZ</x:v>
      </x:c>
      <x:c r="B5459" s="7" t="d">
        <x:v>2026-08-19T00:00:00.000Z</x:v>
      </x:c>
      <x:c r="C5459" s="8" t="n">
        <x:v>435984966</x:v>
      </x:c>
      <x:c r="D5459" s="9" t="n">
        <x:v>1.0436</x:v>
      </x:c>
      <x:c r="E5459" s="9" t="n">
        <x:f>IF(COUNT(C5459:D5459)=2,C5459*D5459/100000000,"n.a.")</x:f>
        <x:v>4.5499391051760005</x:v>
      </x:c>
      <x:c r="F5459" s="1" t="str">
        <x:v>get_fund_holders_02dfec3f9e7a37d4.json</x:v>
      </x:c>
      <x:c r="G5459" s="1" t="str">
        <x:v>get_fund_performance_101765d5f91d02c5.json</x:v>
      </x:c>
    </x:row>
    <x:row r="5460" ht="25" customHeight="1">
      <x:c r="A5460" s="1" t="str">
        <x:v>159300.SZ</x:v>
      </x:c>
      <x:c r="B5460" s="7" t="d">
        <x:v>2026-08-19T00:00:00.000Z</x:v>
      </x:c>
      <x:c r="C5460" s="8" t="n">
        <x:v>363658097</x:v>
      </x:c>
      <x:c r="D5460" s="9" t="n">
        <x:v>4.9859</x:v>
      </x:c>
      <x:c r="E5460" s="9" t="n">
        <x:f>IF(COUNT(C5460:D5460)=2,C5460*D5460/100000000,"n.a.")</x:f>
        <x:v>18.131629058323</x:v>
      </x:c>
      <x:c r="F5460" s="1" t="str">
        <x:v>get_fund_holders_9f62d66c5b6bd994.json</x:v>
      </x:c>
      <x:c r="G5460" s="1" t="str">
        <x:v>get_fund_performance_ce8e28707768f093.json</x:v>
      </x:c>
    </x:row>
    <x:row r="5461" ht="25" customHeight="1">
      <x:c r="A5461" s="1" t="str">
        <x:v>159330.SZ</x:v>
      </x:c>
      <x:c r="B5461" s="7" t="d">
        <x:v>2026-08-19T00:00:00.000Z</x:v>
      </x:c>
      <x:c r="C5461" s="8" t="n">
        <x:v>419801009</x:v>
      </x:c>
      <x:c r="D5461" s="9" t="n">
        <x:v>1.4383</x:v>
      </x:c>
      <x:c r="E5461" s="9" t="n">
        <x:f>IF(COUNT(C5461:D5461)=2,C5461*D5461/100000000,"n.a.")</x:f>
        <x:v>6.037997912447</x:v>
      </x:c>
      <x:c r="F5461" s="1" t="str">
        <x:v>get_fund_holders_4f0cafefb1d08c78.json</x:v>
      </x:c>
      <x:c r="G5461" s="1" t="str">
        <x:v>get_fund_performance_3dd22d86bdcb99c0.json</x:v>
      </x:c>
    </x:row>
    <x:row r="5462" ht="25" customHeight="1">
      <x:c r="A5462" s="1" t="str">
        <x:v>159337.SZ</x:v>
      </x:c>
      <x:c r="B5462" s="7" t="d">
        <x:v>2026-08-19T00:00:00.000Z</x:v>
      </x:c>
      <x:c r="C5462" s="8" t="n">
        <x:v>279710611</x:v>
      </x:c>
      <x:c r="D5462" s="9" t="n">
        <x:v>1.7845</x:v>
      </x:c>
      <x:c r="E5462" s="9" t="n">
        <x:f>IF(COUNT(C5462:D5462)=2,C5462*D5462/100000000,"n.a.")</x:f>
        <x:v>4.991435853295</x:v>
      </x:c>
      <x:c r="F5462" s="1" t="str">
        <x:v>get_fund_holders_1b59c8df60c05b67.json</x:v>
      </x:c>
      <x:c r="G5462" s="1" t="str">
        <x:v>get_fund_performance_704e0384f68b3d7b.json</x:v>
      </x:c>
    </x:row>
    <x:row r="5463" ht="25" customHeight="1">
      <x:c r="A5463" s="1" t="str">
        <x:v>159393.SZ</x:v>
      </x:c>
      <x:c r="B5463" s="7" t="d">
        <x:v>2026-08-19T00:00:00.000Z</x:v>
      </x:c>
      <x:c r="C5463" s="8" t="n">
        <x:v>92446342</x:v>
      </x:c>
      <x:c r="D5463" s="9" t="n">
        <x:v>4.9355</x:v>
      </x:c>
      <x:c r="E5463" s="9" t="n">
        <x:f>IF(COUNT(C5463:D5463)=2,C5463*D5463/100000000,"n.a.")</x:f>
        <x:v>4.56268920941</x:v>
      </x:c>
      <x:c r="F5463" s="1" t="str">
        <x:v>get_fund_holders_8d29a74a7940f13c.json</x:v>
      </x:c>
      <x:c r="G5463" s="1" t="str">
        <x:v>get_fund_performance_6705505c3ff19719.json</x:v>
      </x:c>
    </x:row>
    <x:row r="5464" ht="25" customHeight="1">
      <x:c r="A5464" s="1" t="str">
        <x:v>159500.SZ</x:v>
      </x:c>
      <x:c r="B5464" s="7" t="d">
        <x:v>2026-08-19T00:00:00.000Z</x:v>
      </x:c>
      <x:c r="C5464" s="8" t="n">
        <x:v>218938865</x:v>
      </x:c>
      <x:c r="D5464" s="9" t="n">
        <x:v>1.1696</x:v>
      </x:c>
      <x:c r="E5464" s="9" t="n">
        <x:f>IF(COUNT(C5464:D5464)=2,C5464*D5464/100000000,"n.a.")</x:f>
        <x:v>2.56070896504</x:v>
      </x:c>
      <x:c r="F5464" s="1" t="str">
        <x:v>get_fund_holders_5324b4ff2303301b.json</x:v>
      </x:c>
      <x:c r="G5464" s="1" t="str">
        <x:v>get_fund_performance_33f686dcb627aac1.json</x:v>
      </x:c>
    </x:row>
    <x:row r="5465" ht="25" customHeight="1">
      <x:c r="A5465" s="1" t="str">
        <x:v>159531.SZ</x:v>
      </x:c>
      <x:c r="B5465" s="7" t="d">
        <x:v>2026-08-19T00:00:00.000Z</x:v>
      </x:c>
      <x:c r="C5465" s="8" t="n">
        <x:v>1044608406</x:v>
      </x:c>
      <x:c r="D5465" s="9" t="n">
        <x:v>1.4172</x:v>
      </x:c>
      <x:c r="E5465" s="9" t="n">
        <x:f>IF(COUNT(C5465:D5465)=2,C5465*D5465/100000000,"n.a.")</x:f>
        <x:v>14.804190329832</x:v>
      </x:c>
      <x:c r="F5465" s="1" t="str">
        <x:v>get_fund_holders_7e7888e34a3c9319.json</x:v>
      </x:c>
      <x:c r="G5465" s="1" t="str">
        <x:v>get_fund_performance_635e8dd454954d59.json</x:v>
      </x:c>
    </x:row>
    <x:row r="5466" ht="25" customHeight="1">
      <x:c r="A5466" s="1" t="str">
        <x:v>159532.SZ</x:v>
      </x:c>
      <x:c r="B5466" s="7" t="d">
        <x:v>2026-08-19T00:00:00.000Z</x:v>
      </x:c>
      <x:c r="C5466" s="8" t="n">
        <x:v>175564791</x:v>
      </x:c>
      <x:c r="D5466" s="9" t="n">
        <x:v>1.5975</x:v>
      </x:c>
      <x:c r="E5466" s="9" t="n">
        <x:f>IF(COUNT(C5466:D5466)=2,C5466*D5466/100000000,"n.a.")</x:f>
        <x:v>2.804647536225</x:v>
      </x:c>
      <x:c r="F5466" s="1" t="str">
        <x:v>get_fund_holders_7e7888e34a3c9319.json</x:v>
      </x:c>
      <x:c r="G5466" s="1" t="str">
        <x:v>get_fund_performance_635e8dd454954d59.json</x:v>
      </x:c>
    </x:row>
    <x:row r="5467" ht="25" customHeight="1">
      <x:c r="A5467" s="1" t="str">
        <x:v>159533.SZ</x:v>
      </x:c>
      <x:c r="B5467" s="7" t="d">
        <x:v>2026-08-19T00:00:00.000Z</x:v>
      </x:c>
      <x:c r="C5467" s="8" t="n">
        <x:v>15458785</x:v>
      </x:c>
      <x:c r="D5467" s="9" t="n">
        <x:v>1.8841</x:v>
      </x:c>
      <x:c r="E5467" s="9" t="n">
        <x:f>IF(COUNT(C5467:D5467)=2,C5467*D5467/100000000,"n.a.")</x:f>
        <x:v>0.291258968185</x:v>
      </x:c>
      <x:c r="F5467" s="1" t="str">
        <x:v>get_fund_holders_e4cffc1d40fea5a6.json</x:v>
      </x:c>
      <x:c r="G5467" s="1" t="str">
        <x:v>get_fund_performance_fdbccd528878ffc2.json</x:v>
      </x:c>
    </x:row>
    <x:row r="5468" ht="25" customHeight="1">
      <x:c r="A5468" s="1" t="str">
        <x:v>159535.SZ</x:v>
      </x:c>
      <x:c r="B5468" s="7" t="d">
        <x:v>2026-08-19T00:00:00.000Z</x:v>
      </x:c>
      <x:c r="C5468" s="8" t="n">
        <x:v>25981088</x:v>
      </x:c>
      <x:c r="D5468" s="9" t="n">
        <x:v>1.4541</x:v>
      </x:c>
      <x:c r="E5468" s="9" t="n">
        <x:f>IF(COUNT(C5468:D5468)=2,C5468*D5468/100000000,"n.a.")</x:f>
        <x:v>0.377791000608</x:v>
      </x:c>
      <x:c r="F5468" s="1" t="str">
        <x:v>get_fund_holders_48d83be1c19e147a.json</x:v>
      </x:c>
      <x:c r="G5468" s="1" t="str">
        <x:v>get_fund_performance_98653d17d2533bdd.json</x:v>
      </x:c>
    </x:row>
    <x:row r="5469" ht="25" customHeight="1">
      <x:c r="A5469" s="1" t="str">
        <x:v>159536.SZ</x:v>
      </x:c>
      <x:c r="B5469" s="7" t="d">
        <x:v>2026-08-19T00:00:00.000Z</x:v>
      </x:c>
      <x:c r="C5469" s="8" t="n">
        <x:v>49261589</x:v>
      </x:c>
      <x:c r="D5469" s="9" t="n">
        <x:v>1.3538</x:v>
      </x:c>
      <x:c r="E5469" s="9" t="n">
        <x:f>IF(COUNT(C5469:D5469)=2,C5469*D5469/100000000,"n.a.")</x:f>
        <x:v>0.666903391882</x:v>
      </x:c>
      <x:c r="F5469" s="1" t="str">
        <x:v>get_fund_holders_7e7888e34a3c9319.json</x:v>
      </x:c>
      <x:c r="G5469" s="1" t="str">
        <x:v>get_fund_performance_635e8dd454954d59.json</x:v>
      </x:c>
    </x:row>
    <x:row r="5470" ht="25" customHeight="1">
      <x:c r="A5470" s="1" t="str">
        <x:v>159629.SZ</x:v>
      </x:c>
      <x:c r="B5470" s="7" t="d">
        <x:v>2026-08-19T00:00:00.000Z</x:v>
      </x:c>
      <x:c r="C5470" s="8" t="n">
        <x:v>1057252663</x:v>
      </x:c>
      <x:c r="D5470" s="9" t="n">
        <x:v>3.1426</x:v>
      </x:c>
      <x:c r="E5470" s="9" t="n">
        <x:f>IF(COUNT(C5470:D5470)=2,C5470*D5470/100000000,"n.a.")</x:f>
        <x:v>33.225222187438</x:v>
      </x:c>
      <x:c r="F5470" s="1" t="str">
        <x:v>get_fund_holders_04d60f3c34f0467b.json</x:v>
      </x:c>
      <x:c r="G5470" s="1" t="str">
        <x:v>get_fund_performance_b881b49e922fe970.json</x:v>
      </x:c>
    </x:row>
    <x:row r="5471" ht="25" customHeight="1">
      <x:c r="A5471" s="1" t="str">
        <x:v>159633.SZ</x:v>
      </x:c>
      <x:c r="B5471" s="7" t="d">
        <x:v>2026-08-19T00:00:00.000Z</x:v>
      </x:c>
      <x:c r="C5471" s="8" t="n">
        <x:v>1098162658</x:v>
      </x:c>
      <x:c r="D5471" s="9" t="n">
        <x:v>3.2156</x:v>
      </x:c>
      <x:c r="E5471" s="9" t="n">
        <x:f>IF(COUNT(C5471:D5471)=2,C5471*D5471/100000000,"n.a.")</x:f>
        <x:v>35.312518430648</x:v>
      </x:c>
      <x:c r="F5471" s="1" t="str">
        <x:v>get_fund_holders_04d60f3c34f0467b.json</x:v>
      </x:c>
      <x:c r="G5471" s="1" t="str">
        <x:v>get_fund_performance_b881b49e922fe970.json</x:v>
      </x:c>
    </x:row>
    <x:row r="5472" ht="25" customHeight="1">
      <x:c r="A5472" s="1" t="str">
        <x:v>159673.SZ</x:v>
      </x:c>
      <x:c r="B5472" s="7" t="d">
        <x:v>2026-08-19T00:00:00.000Z</x:v>
      </x:c>
      <x:c r="C5472" s="8" t="n">
        <x:v>1767528385</x:v>
      </x:c>
      <x:c r="D5472" s="9" t="n">
        <x:v>1.2818</x:v>
      </x:c>
      <x:c r="E5472" s="9" t="n">
        <x:f>IF(COUNT(C5472:D5472)=2,C5472*D5472/100000000,"n.a.")</x:f>
        <x:v>22.65617883893</x:v>
      </x:c>
      <x:c r="F5472" s="1" t="str">
        <x:v>get_fund_holders_d948cbb47e5f5e96.json</x:v>
      </x:c>
      <x:c r="G5472" s="1" t="str">
        <x:v>get_fund_performance_4b7faf0bdf9ced6a.json</x:v>
      </x:c>
    </x:row>
    <x:row r="5473" ht="25" customHeight="1">
      <x:c r="A5473" s="1" t="str">
        <x:v>159808.SZ</x:v>
      </x:c>
      <x:c r="B5473" s="7" t="d">
        <x:v>2026-08-19T00:00:00.000Z</x:v>
      </x:c>
      <x:c r="C5473" s="8" t="n">
        <x:v>49484790</x:v>
      </x:c>
      <x:c r="D5473" s="9" t="n">
        <x:v>1.347</x:v>
      </x:c>
      <x:c r="E5473" s="9" t="n">
        <x:f>IF(COUNT(C5473:D5473)=2,C5473*D5473/100000000,"n.a.")</x:f>
        <x:v>0.6665601213</x:v>
      </x:c>
      <x:c r="F5473" s="1" t="str">
        <x:v>get_fund_holders_d5e45a20ab12d67e.json</x:v>
      </x:c>
      <x:c r="G5473" s="1" t="str">
        <x:v>get_fund_performance_c511166d330178eb.json</x:v>
      </x:c>
    </x:row>
    <x:row r="5474" ht="25" customHeight="1">
      <x:c r="A5474" s="1" t="str">
        <x:v>159810.SZ</x:v>
      </x:c>
      <x:c r="B5474" s="7" t="d">
        <x:v>2026-08-19T00:00:00.000Z</x:v>
      </x:c>
      <x:c r="C5474" s="8" t="n">
        <x:v>57475458</x:v>
      </x:c>
      <x:c r="D5474" s="9" t="n">
        <x:v>1.3993</x:v>
      </x:c>
      <x:c r="E5474" s="9" t="n">
        <x:f>IF(COUNT(C5474:D5474)=2,C5474*D5474/100000000,"n.a.")</x:f>
        <x:v>0.804254083794</x:v>
      </x:c>
      <x:c r="F5474" s="1" t="str">
        <x:v>get_fund_holders_d5e45a20ab12d67e.json</x:v>
      </x:c>
      <x:c r="G5474" s="1" t="str">
        <x:v>get_fund_performance_c511166d330178eb.json</x:v>
      </x:c>
    </x:row>
    <x:row r="5475" ht="25" customHeight="1">
      <x:c r="A5475" s="1" t="str">
        <x:v>159820.SZ</x:v>
      </x:c>
      <x:c r="B5475" s="7" t="d">
        <x:v>2026-08-19T00:00:00.000Z</x:v>
      </x:c>
      <x:c r="C5475" s="8" t="n">
        <x:v>1356408470</x:v>
      </x:c>
      <x:c r="D5475" s="9" t="n">
        <x:v>1.3553</x:v>
      </x:c>
      <x:c r="E5475" s="9" t="n">
        <x:f>IF(COUNT(C5475:D5475)=2,C5475*D5475/100000000,"n.a.")</x:f>
        <x:v>18.38340399391</x:v>
      </x:c>
      <x:c r="F5475" s="1" t="str">
        <x:v>get_fund_holders_0066fec0f2dd9d84.json</x:v>
      </x:c>
      <x:c r="G5475" s="1" t="str">
        <x:v>get_fund_performance_ee07818526906610.json</x:v>
      </x:c>
    </x:row>
    <x:row r="5476" ht="25" customHeight="1">
      <x:c r="A5476" s="1" t="str">
        <x:v>159821.SZ</x:v>
      </x:c>
      <x:c r="B5476" s="7" t="d">
        <x:v>2026-08-19T00:00:00.000Z</x:v>
      </x:c>
      <x:c r="C5476" s="8" t="n">
        <x:v>59420000</x:v>
      </x:c>
      <x:c r="D5476" s="9" t="n">
        <x:v>1.3093</x:v>
      </x:c>
      <x:c r="E5476" s="9" t="n">
        <x:f>IF(COUNT(C5476:D5476)=2,C5476*D5476/100000000,"n.a.")</x:f>
        <x:v>0.77798606</x:v>
      </x:c>
      <x:c r="F5476" s="1" t="str">
        <x:v>get_fund_holders_6d822d72058fbd2b.json</x:v>
      </x:c>
      <x:c r="G5476" s="1" t="str">
        <x:v>get_fund_performance_08ef5e7f48760ca3.json</x:v>
      </x:c>
    </x:row>
    <x:row r="5477" ht="25" customHeight="1">
      <x:c r="A5477" s="1" t="str">
        <x:v>159845.SZ</x:v>
      </x:c>
      <x:c r="B5477" s="7" t="d">
        <x:v>2026-08-19T00:00:00.000Z</x:v>
      </x:c>
      <x:c r="C5477" s="8" t="n">
        <x:v>2394425606</x:v>
      </x:c>
      <x:c r="D5477" s="9" t="n">
        <x:v>3.1299</x:v>
      </x:c>
      <x:c r="E5477" s="9" t="n">
        <x:f>IF(COUNT(C5477:D5477)=2,C5477*D5477/100000000,"n.a.")</x:f>
        <x:v>74.943127042194</x:v>
      </x:c>
      <x:c r="F5477" s="1" t="str">
        <x:v>get_fund_holders_68197b4b408bbf94.json</x:v>
      </x:c>
      <x:c r="G5477" s="1" t="str">
        <x:v>get_fund_performance_fe072943ca98a99f.json</x:v>
      </x:c>
    </x:row>
    <x:row r="5478" ht="25" customHeight="1">
      <x:c r="A5478" s="1" t="str">
        <x:v>159908.SZ</x:v>
      </x:c>
      <x:c r="B5478" s="7" t="d">
        <x:v>2026-08-19T00:00:00.000Z</x:v>
      </x:c>
      <x:c r="C5478" s="8" t="n">
        <x:v>310229029</x:v>
      </x:c>
      <x:c r="D5478" s="9" t="n">
        <x:v>3.2555</x:v>
      </x:c>
      <x:c r="E5478" s="9" t="n">
        <x:f>IF(COUNT(C5478:D5478)=2,C5478*D5478/100000000,"n.a.")</x:f>
        <x:v>10.099506039095</x:v>
      </x:c>
      <x:c r="F5478" s="1" t="str">
        <x:v>get_fund_holders_dd69f9baacb4299b.json</x:v>
      </x:c>
      <x:c r="G5478" s="1" t="str">
        <x:v>get_fund_performance_f8563149d46c02f0.json</x:v>
      </x:c>
    </x:row>
    <x:row r="5479" ht="25" customHeight="1">
      <x:c r="A5479" s="1" t="str">
        <x:v>159915.SZ</x:v>
      </x:c>
      <x:c r="B5479" s="7" t="d">
        <x:v>2026-08-19T00:00:00.000Z</x:v>
      </x:c>
      <x:c r="C5479" s="8" t="n">
        <x:v>18410454936</x:v>
      </x:c>
      <x:c r="D5479" s="9" t="n">
        <x:v>3.4921</x:v>
      </x:c>
      <x:c r="E5479" s="9" t="n">
        <x:f>IF(COUNT(C5479:D5479)=2,C5479*D5479/100000000,"n.a.")</x:f>
        <x:v>642.911496820056</x:v>
      </x:c>
      <x:c r="F5479" s="1" t="str">
        <x:v>get_fund_holders_ed52645412bc5183.json</x:v>
      </x:c>
      <x:c r="G5479" s="1" t="str">
        <x:v>get_fund_performance_23ced495c0d03a00.json</x:v>
      </x:c>
    </x:row>
    <x:row r="5480" ht="25" customHeight="1">
      <x:c r="A5480" s="1" t="str">
        <x:v>159919.SZ</x:v>
      </x:c>
      <x:c r="B5480" s="7" t="d">
        <x:v>2026-08-19T00:00:00.000Z</x:v>
      </x:c>
      <x:c r="C5480" s="8" t="n">
        <x:v>6266016676</x:v>
      </x:c>
      <x:c r="D5480" s="9" t="n">
        <x:v>4.8555</x:v>
      </x:c>
      <x:c r="E5480" s="9" t="n">
        <x:f>IF(COUNT(C5480:D5480)=2,C5480*D5480/100000000,"n.a.")</x:f>
        <x:v>304.24643970318</x:v>
      </x:c>
      <x:c r="F5480" s="1" t="str">
        <x:v>get_fund_holders_d948cbb47e5f5e96.json</x:v>
      </x:c>
      <x:c r="G5480" s="1" t="str">
        <x:v>get_fund_performance_4b7faf0bdf9ced6a.json</x:v>
      </x:c>
    </x:row>
    <x:row r="5481" ht="25" customHeight="1">
      <x:c r="A5481" s="1" t="str">
        <x:v>159922.SZ</x:v>
      </x:c>
      <x:c r="B5481" s="7" t="d">
        <x:v>2026-08-19T00:00:00.000Z</x:v>
      </x:c>
      <x:c r="C5481" s="8" t="n">
        <x:v>2759676765</x:v>
      </x:c>
      <x:c r="D5481" s="9" t="n">
        <x:v>3.1654</x:v>
      </x:c>
      <x:c r="E5481" s="9" t="n">
        <x:f>IF(COUNT(C5481:D5481)=2,C5481*D5481/100000000,"n.a.")</x:f>
        <x:v>87.35480831931</x:v>
      </x:c>
      <x:c r="F5481" s="1" t="str">
        <x:v>get_fund_holders_260729aa1783f3c9.json</x:v>
      </x:c>
      <x:c r="G5481" s="1" t="str">
        <x:v>get_fund_performance_9239ee6b8a74881b.json</x:v>
      </x:c>
    </x:row>
    <x:row r="5482" ht="25" customHeight="1">
      <x:c r="A5482" s="1" t="str">
        <x:v>159925.SZ</x:v>
      </x:c>
      <x:c r="B5482" s="7" t="d">
        <x:v>2026-08-19T00:00:00.000Z</x:v>
      </x:c>
      <x:c r="C5482" s="8" t="n">
        <x:v>614120856</x:v>
      </x:c>
      <x:c r="D5482" s="9" t="n">
        <x:v>4.7237</x:v>
      </x:c>
      <x:c r="E5482" s="9" t="n">
        <x:f>IF(COUNT(C5482:D5482)=2,C5482*D5482/100000000,"n.a.")</x:f>
        <x:v>29.009226874872</x:v>
      </x:c>
      <x:c r="F5482" s="1" t="str">
        <x:v>get_fund_holders_0bc8edc102485c8a.json</x:v>
      </x:c>
      <x:c r="G5482" s="1" t="str">
        <x:v>get_fund_performance_99232a5af6506a32.json</x:v>
      </x:c>
    </x:row>
    <x:row r="5483" ht="25" customHeight="1">
      <x:c r="A5483" s="1" t="str">
        <x:v>159935.SZ</x:v>
      </x:c>
      <x:c r="B5483" s="7" t="d">
        <x:v>2026-08-19T00:00:00.000Z</x:v>
      </x:c>
      <x:c r="C5483" s="8" t="n">
        <x:v>26572956</x:v>
      </x:c>
      <x:c r="D5483" s="9" t="n">
        <x:v>2.4579</x:v>
      </x:c>
      <x:c r="E5483" s="9" t="n">
        <x:f>IF(COUNT(C5483:D5483)=2,C5483*D5483/100000000,"n.a.")</x:f>
        <x:v>0.653136685524</x:v>
      </x:c>
      <x:c r="F5483" s="1" t="str">
        <x:v>get_fund_holders_a7c62683e5a8986d.json</x:v>
      </x:c>
      <x:c r="G5483" s="1" t="str">
        <x:v>get_fund_performance_57a0fd6eaf61dced.json</x:v>
      </x:c>
    </x:row>
    <x:row r="5484" ht="25" customHeight="1">
      <x:c r="A5484" s="1" t="str">
        <x:v>159948.SZ</x:v>
      </x:c>
      <x:c r="B5484" s="7" t="d">
        <x:v>2026-08-19T00:00:00.000Z</x:v>
      </x:c>
      <x:c r="C5484" s="8" t="n">
        <x:v>1174697720</x:v>
      </x:c>
      <x:c r="D5484" s="9" t="n">
        <x:v>3.8558</x:v>
      </x:c>
      <x:c r="E5484" s="9" t="n">
        <x:f>IF(COUNT(C5484:D5484)=2,C5484*D5484/100000000,"n.a.")</x:f>
        <x:v>45.29399468776</x:v>
      </x:c>
      <x:c r="F5484" s="1" t="str">
        <x:v>get_fund_holders_529929c3d6cde724.json</x:v>
      </x:c>
      <x:c r="G5484" s="1" t="str">
        <x:v>get_fund_performance_101765d5f91d02c5.json</x:v>
      </x:c>
    </x:row>
    <x:row r="5485" ht="25" customHeight="1">
      <x:c r="A5485" s="1" t="str">
        <x:v>159952.SZ</x:v>
      </x:c>
      <x:c r="B5485" s="7" t="d">
        <x:v>2026-08-19T00:00:00.000Z</x:v>
      </x:c>
      <x:c r="C5485" s="8" t="n">
        <x:v>5424184929</x:v>
      </x:c>
      <x:c r="D5485" s="9" t="n">
        <x:v>2.1208</x:v>
      </x:c>
      <x:c r="E5485" s="9" t="n">
        <x:f>IF(COUNT(C5485:D5485)=2,C5485*D5485/100000000,"n.a.")</x:f>
        <x:v>115.03611397423201</x:v>
      </x:c>
      <x:c r="F5485" s="1" t="str">
        <x:v>get_fund_holders_dd69f9baacb4299b.json</x:v>
      </x:c>
      <x:c r="G5485" s="1" t="str">
        <x:v>get_fund_performance_f8563149d46c02f0.json</x:v>
      </x:c>
    </x:row>
    <x:row r="5486" ht="25" customHeight="1">
      <x:c r="A5486" s="1" t="str">
        <x:v>159956.SZ</x:v>
      </x:c>
      <x:c r="B5486" s="7" t="d">
        <x:v>2026-08-19T00:00:00.000Z</x:v>
      </x:c>
      <x:c r="C5486" s="8" t="n">
        <x:v>46978674</x:v>
      </x:c>
      <x:c r="D5486" s="9" t="n">
        <x:v>2.2109</x:v>
      </x:c>
      <x:c r="E5486" s="9" t="n">
        <x:f>IF(COUNT(C5486:D5486)=2,C5486*D5486/100000000,"n.a.")</x:f>
        <x:v>1.0386515034660002</x:v>
      </x:c>
      <x:c r="F5486" s="1" t="str">
        <x:v>get_fund_holders_dd69f9baacb4299b.json</x:v>
      </x:c>
      <x:c r="G5486" s="1" t="str">
        <x:v>get_fund_performance_f8563149d46c02f0.json</x:v>
      </x:c>
    </x:row>
    <x:row r="5487" ht="25" customHeight="1">
      <x:c r="A5487" s="1" t="str">
        <x:v>159957.SZ</x:v>
      </x:c>
      <x:c r="B5487" s="7" t="d">
        <x:v>2026-08-19T00:00:00.000Z</x:v>
      </x:c>
      <x:c r="C5487" s="8" t="n">
        <x:v>1152784560</x:v>
      </x:c>
      <x:c r="D5487" s="9" t="n">
        <x:v>2.2874</x:v>
      </x:c>
      <x:c r="E5487" s="9" t="n">
        <x:f>IF(COUNT(C5487:D5487)=2,C5487*D5487/100000000,"n.a.")</x:f>
        <x:v>26.368794025439996</x:v>
      </x:c>
      <x:c r="F5487" s="1" t="str">
        <x:v>get_fund_holders_ed52645412bc5183.json</x:v>
      </x:c>
      <x:c r="G5487" s="1" t="str">
        <x:v>get_fund_performance_23ced495c0d03a00.json</x:v>
      </x:c>
    </x:row>
    <x:row r="5488" ht="25" customHeight="1">
      <x:c r="A5488" s="1" t="str">
        <x:v>159958.SZ</x:v>
      </x:c>
      <x:c r="B5488" s="7" t="d">
        <x:v>2026-08-19T00:00:00.000Z</x:v>
      </x:c>
      <x:c r="C5488" s="8" t="n">
        <x:v>232211448</x:v>
      </x:c>
      <x:c r="D5488" s="9" t="n">
        <x:v>2.1101</x:v>
      </x:c>
      <x:c r="E5488" s="9" t="n">
        <x:f>IF(COUNT(C5488:D5488)=2,C5488*D5488/100000000,"n.a.")</x:f>
        <x:v>4.8998937642480005</x:v>
      </x:c>
      <x:c r="F5488" s="1" t="str">
        <x:v>get_fund_holders_6d822d72058fbd2b.json</x:v>
      </x:c>
      <x:c r="G5488" s="1" t="str">
        <x:v>get_fund_performance_08ef5e7f48760ca3.json</x:v>
      </x:c>
    </x:row>
    <x:row r="5489" ht="25" customHeight="1">
      <x:c r="A5489" s="1" t="str">
        <x:v>159964.SZ</x:v>
      </x:c>
      <x:c r="B5489" s="7" t="d">
        <x:v>2026-08-19T00:00:00.000Z</x:v>
      </x:c>
      <x:c r="C5489" s="8" t="n">
        <x:v>165481881</x:v>
      </x:c>
      <x:c r="D5489" s="9" t="n">
        <x:v>2.2827</x:v>
      </x:c>
      <x:c r="E5489" s="9" t="n">
        <x:f>IF(COUNT(C5489:D5489)=2,C5489*D5489/100000000,"n.a.")</x:f>
        <x:v>3.777454897587</x:v>
      </x:c>
      <x:c r="F5489" s="1" t="str">
        <x:v>get_fund_holders_d5e45a20ab12d67e.json</x:v>
      </x:c>
      <x:c r="G5489" s="1" t="str">
        <x:v>get_fund_performance_c511166d330178eb.json</x:v>
      </x:c>
    </x:row>
    <x:row r="5490" ht="25" customHeight="1">
      <x:c r="A5490" s="1" t="str">
        <x:v>159968.SZ</x:v>
      </x:c>
      <x:c r="B5490" s="7" t="d">
        <x:v>2026-08-19T00:00:00.000Z</x:v>
      </x:c>
      <x:c r="C5490" s="8" t="n">
        <x:v>64495098</x:v>
      </x:c>
      <x:c r="D5490" s="9" t="n">
        <x:v>10.2111</x:v>
      </x:c>
      <x:c r="E5490" s="9" t="n">
        <x:f>IF(COUNT(C5490:D5490)=2,C5490*D5490/100000000,"n.a.")</x:f>
        <x:v>6.585658951878001</x:v>
      </x:c>
      <x:c r="F5490" s="1" t="str">
        <x:v>get_fund_holders_1b59c8df60c05b67.json</x:v>
      </x:c>
      <x:c r="G5490" s="1" t="str">
        <x:v>get_fund_performance_704e0384f68b3d7b.json</x:v>
      </x:c>
    </x:row>
    <x:row r="5491" ht="25" customHeight="1">
      <x:c r="A5491" s="1" t="str">
        <x:v>159971.SZ</x:v>
      </x:c>
      <x:c r="B5491" s="7" t="d">
        <x:v>2026-08-19T00:00:00.000Z</x:v>
      </x:c>
      <x:c r="C5491" s="8" t="n">
        <x:v>1640020288</x:v>
      </x:c>
      <x:c r="D5491" s="9" t="n">
        <x:v>1.2142</x:v>
      </x:c>
      <x:c r="E5491" s="9" t="n">
        <x:f>IF(COUNT(C5491:D5491)=2,C5491*D5491/100000000,"n.a.")</x:f>
        <x:v>19.913126336896</x:v>
      </x:c>
      <x:c r="F5491" s="1" t="str">
        <x:v>get_fund_holders_ed52645412bc5183.json</x:v>
      </x:c>
      <x:c r="G5491" s="1" t="str">
        <x:v>get_fund_performance_23ced495c0d03a00.json</x:v>
      </x:c>
    </x:row>
    <x:row r="5492" ht="25" customHeight="1">
      <x:c r="A5492" s="1" t="str">
        <x:v>159977.SZ</x:v>
      </x:c>
      <x:c r="B5492" s="7" t="d">
        <x:v>2026-08-19T00:00:00.000Z</x:v>
      </x:c>
      <x:c r="C5492" s="8" t="n">
        <x:v>3531872820</x:v>
      </x:c>
      <x:c r="D5492" s="9" t="n">
        <x:v>1.8117</x:v>
      </x:c>
      <x:c r="E5492" s="9" t="n">
        <x:f>IF(COUNT(C5492:D5492)=2,C5492*D5492/100000000,"n.a.")</x:f>
        <x:v>63.98693987994</x:v>
      </x:c>
      <x:c r="F5492" s="1" t="str">
        <x:v>get_fund_holders_6d822d72058fbd2b.json</x:v>
      </x:c>
      <x:c r="G5492" s="1" t="str">
        <x:v>get_fund_performance_08ef5e7f48760ca3.json</x:v>
      </x:c>
    </x:row>
    <x:row r="5493" ht="25" customHeight="1">
      <x:c r="A5493" s="1" t="str">
        <x:v>159982.SZ</x:v>
      </x:c>
      <x:c r="B5493" s="7" t="d">
        <x:v>2026-08-19T00:00:00.000Z</x:v>
      </x:c>
      <x:c r="C5493" s="8" t="n">
        <x:v>194211253</x:v>
      </x:c>
      <x:c r="D5493" s="9" t="n">
        <x:v>2.0983</x:v>
      </x:c>
      <x:c r="E5493" s="9" t="n">
        <x:f>IF(COUNT(C5493:D5493)=2,C5493*D5493/100000000,"n.a.")</x:f>
        <x:v>4.075134721699</x:v>
      </x:c>
      <x:c r="F5493" s="1" t="str">
        <x:v>get_fund_holders_68197b4b408bbf94.json</x:v>
      </x:c>
      <x:c r="G5493" s="1" t="str">
        <x:v>get_fund_performance_fe072943ca98a99f.json</x:v>
      </x:c>
    </x:row>
    <x:row r="5494" ht="25" customHeight="1">
      <x:c r="A5494" s="1" t="str">
        <x:v>510300.SH</x:v>
      </x:c>
      <x:c r="B5494" s="7" t="d">
        <x:v>2026-08-19T00:00:00.000Z</x:v>
      </x:c>
      <x:c r="C5494" s="8" t="n">
        <x:v>23858587700</x:v>
      </x:c>
      <x:c r="D5494" s="9" t="n">
        <x:v>4.6502</x:v>
      </x:c>
      <x:c r="E5494" s="9" t="n">
        <x:f>IF(COUNT(C5494:D5494)=2,C5494*D5494/100000000,"n.a.")</x:f>
        <x:v>1109.4720452253998</x:v>
      </x:c>
      <x:c r="F5494" s="1" t="str">
        <x:v>get_fund_holders_5d142069aae0430a.json</x:v>
      </x:c>
      <x:c r="G5494" s="1" t="str">
        <x:v>get_fund_performance_b1af586f6b4de146.json</x:v>
      </x:c>
    </x:row>
    <x:row r="5495" ht="25" customHeight="1">
      <x:c r="A5495" s="1" t="str">
        <x:v>510310.SH</x:v>
      </x:c>
      <x:c r="B5495" s="7" t="d">
        <x:v>2026-08-19T00:00:00.000Z</x:v>
      </x:c>
      <x:c r="C5495" s="8" t="n">
        <x:v>11433344000</x:v>
      </x:c>
      <x:c r="D5495" s="9" t="n">
        <x:v>4.5155</x:v>
      </x:c>
      <x:c r="E5495" s="9" t="n">
        <x:f>IF(COUNT(C5495:D5495)=2,C5495*D5495/100000000,"n.a.")</x:f>
        <x:v>516.27264832</x:v>
      </x:c>
      <x:c r="F5495" s="1" t="str">
        <x:v>get_fund_holders_4f0cafefb1d08c78.json</x:v>
      </x:c>
      <x:c r="G5495" s="1" t="str">
        <x:v>get_fund_performance_3dd22d86bdcb99c0.json</x:v>
      </x:c>
    </x:row>
    <x:row r="5496" ht="25" customHeight="1">
      <x:c r="A5496" s="1" t="str">
        <x:v>510320.SH</x:v>
      </x:c>
      <x:c r="B5496" s="7" t="d">
        <x:v>2026-08-19T00:00:00.000Z</x:v>
      </x:c>
      <x:c r="C5496" s="8" t="n">
        <x:v>622068500</x:v>
      </x:c>
      <x:c r="D5496" s="9" t="n">
        <x:v>1.2503</x:v>
      </x:c>
      <x:c r="E5496" s="9" t="n">
        <x:f>IF(COUNT(C5496:D5496)=2,C5496*D5496/100000000,"n.a.")</x:f>
        <x:v>7.777722455499999</x:v>
      </x:c>
      <x:c r="F5496" s="1" t="str">
        <x:v>get_fund_holders_53b1bdaba11dbb09.json</x:v>
      </x:c>
      <x:c r="G5496" s="1" t="str">
        <x:v>get_fund_performance_ca136699b2ff2215.json</x:v>
      </x:c>
    </x:row>
    <x:row r="5497" ht="25" customHeight="1">
      <x:c r="A5497" s="1" t="str">
        <x:v>510330.SH</x:v>
      </x:c>
      <x:c r="B5497" s="7" t="d">
        <x:v>2026-08-19T00:00:00.000Z</x:v>
      </x:c>
      <x:c r="C5497" s="8" t="n">
        <x:v>8501649800</x:v>
      </x:c>
      <x:c r="D5497" s="9" t="n">
        <x:v>4.8487</x:v>
      </x:c>
      <x:c r="E5497" s="9" t="n">
        <x:f>IF(COUNT(C5497:D5497)=2,C5497*D5497/100000000,"n.a.")</x:f>
        <x:v>412.2194938526</x:v>
      </x:c>
      <x:c r="F5497" s="1" t="str">
        <x:v>get_fund_holders_3af34235f71fa65e.json</x:v>
      </x:c>
      <x:c r="G5497" s="1" t="str">
        <x:v>get_fund_performance_565aa5204e2b6daf.json</x:v>
      </x:c>
    </x:row>
    <x:row r="5498" ht="25" customHeight="1">
      <x:c r="A5498" s="1" t="str">
        <x:v>510350.SH</x:v>
      </x:c>
      <x:c r="B5498" s="7" t="d">
        <x:v>2026-08-19T00:00:00.000Z</x:v>
      </x:c>
      <x:c r="C5498" s="8" t="n">
        <x:v>676014700</x:v>
      </x:c>
      <x:c r="D5498" s="9" t="n">
        <x:v>4.8946</x:v>
      </x:c>
      <x:c r="E5498" s="9" t="n">
        <x:f>IF(COUNT(C5498:D5498)=2,C5498*D5498/100000000,"n.a.")</x:f>
        <x:v>33.0882155062</x:v>
      </x:c>
      <x:c r="F5498" s="1" t="str">
        <x:v>get_fund_holders_5d142069aae0430a.json</x:v>
      </x:c>
      <x:c r="G5498" s="1" t="str">
        <x:v>get_fund_performance_b1af586f6b4de146.json</x:v>
      </x:c>
    </x:row>
    <x:row r="5499" ht="25" customHeight="1">
      <x:c r="A5499" s="1" t="str">
        <x:v>510360.SH</x:v>
      </x:c>
      <x:c r="B5499" s="7" t="d">
        <x:v>2026-08-19T00:00:00.000Z</x:v>
      </x:c>
      <x:c r="C5499" s="8" t="n">
        <x:v>1763381200</x:v>
      </x:c>
      <x:c r="D5499" s="9" t="n">
        <x:v>1.7795</x:v>
      </x:c>
      <x:c r="E5499" s="9" t="n">
        <x:f>IF(COUNT(C5499:D5499)=2,C5499*D5499/100000000,"n.a.")</x:f>
        <x:v>31.379368454</x:v>
      </x:c>
      <x:c r="F5499" s="1" t="str">
        <x:v>get_fund_holders_3af34235f71fa65e.json</x:v>
      </x:c>
      <x:c r="G5499" s="1" t="str">
        <x:v>get_fund_performance_565aa5204e2b6daf.json</x:v>
      </x:c>
    </x:row>
    <x:row r="5500" ht="25" customHeight="1">
      <x:c r="A5500" s="1" t="str">
        <x:v>510370.SH</x:v>
      </x:c>
      <x:c r="B5500" s="7" t="d">
        <x:v>2026-08-19T00:00:00.000Z</x:v>
      </x:c>
      <x:c r="C5500" s="8" t="n">
        <x:v>87258100</x:v>
      </x:c>
      <x:c r="D5500" s="9" t="n">
        <x:v>1.0309</x:v>
      </x:c>
      <x:c r="E5500" s="9" t="n">
        <x:f>IF(COUNT(C5500:D5500)=2,C5500*D5500/100000000,"n.a.")</x:f>
        <x:v>0.8995437528999999</x:v>
      </x:c>
      <x:c r="F5500" s="1" t="str">
        <x:v>get_fund_holders_d948cbb47e5f5e96.json</x:v>
      </x:c>
      <x:c r="G5500" s="1" t="str">
        <x:v>get_fund_performance_4b7faf0bdf9ced6a.json</x:v>
      </x:c>
    </x:row>
    <x:row r="5501" ht="25" customHeight="1">
      <x:c r="A5501" s="1" t="str">
        <x:v>510380.SH</x:v>
      </x:c>
      <x:c r="B5501" s="7" t="d">
        <x:v>2026-08-19T00:00:00.000Z</x:v>
      </x:c>
      <x:c r="C5501" s="8" t="n">
        <x:v>1467802400</x:v>
      </x:c>
      <x:c r="D5501" s="9" t="n">
        <x:v>1.3874</x:v>
      </x:c>
      <x:c r="E5501" s="9" t="n">
        <x:f>IF(COUNT(C5501:D5501)=2,C5501*D5501/100000000,"n.a.")</x:f>
        <x:v>20.3642904976</x:v>
      </x:c>
      <x:c r="F5501" s="1" t="str">
        <x:v>get_fund_holders_9f62d66c5b6bd994.json</x:v>
      </x:c>
      <x:c r="G5501" s="1" t="str">
        <x:v>get_fund_performance_ce8e28707768f093.json</x:v>
      </x:c>
    </x:row>
    <x:row r="5502" ht="25" customHeight="1">
      <x:c r="A5502" s="1" t="str">
        <x:v>510390.SH</x:v>
      </x:c>
      <x:c r="B5502" s="7" t="d">
        <x:v>2026-08-19T00:00:00.000Z</x:v>
      </x:c>
      <x:c r="C5502" s="8" t="n">
        <x:v>135650000</x:v>
      </x:c>
      <x:c r="D5502" s="9" t="n">
        <x:v>5.274</x:v>
      </x:c>
      <x:c r="E5502" s="9" t="n">
        <x:f>IF(COUNT(C5502:D5502)=2,C5502*D5502/100000000,"n.a.")</x:f>
        <x:v>7.154181</x:v>
      </x:c>
      <x:c r="F5502" s="1" t="str">
        <x:v>get_fund_holders_7140e2c74bfe2192.json</x:v>
      </x:c>
      <x:c r="G5502" s="1" t="str">
        <x:v>get_fund_performance_4ec82f1b3c5688d9.json</x:v>
      </x:c>
    </x:row>
    <x:row r="5503" ht="25" customHeight="1">
      <x:c r="A5503" s="1" t="str">
        <x:v>510500.SH</x:v>
      </x:c>
      <x:c r="B5503" s="7" t="d">
        <x:v>2026-08-19T00:00:00.000Z</x:v>
      </x:c>
      <x:c r="C5503" s="8" t="n">
        <x:v>5164568600</x:v>
      </x:c>
      <x:c r="D5503" s="9" t="n">
        <x:v>7.8</x:v>
      </x:c>
      <x:c r="E5503" s="9" t="n">
        <x:f>IF(COUNT(C5503:D5503)=2,C5503*D5503/100000000,"n.a.")</x:f>
        <x:v>402.8363508</x:v>
      </x:c>
      <x:c r="F5503" s="1" t="str">
        <x:v>get_fund_holders_1b59c8df60c05b67.json</x:v>
      </x:c>
      <x:c r="G5503" s="1" t="str">
        <x:v>get_fund_performance_704e0384f68b3d7b.json</x:v>
      </x:c>
    </x:row>
    <x:row r="5504" ht="25" customHeight="1">
      <x:c r="A5504" s="1" t="str">
        <x:v>510510.SH</x:v>
      </x:c>
      <x:c r="B5504" s="7" t="d">
        <x:v>2026-08-19T00:00:00.000Z</x:v>
      </x:c>
      <x:c r="C5504" s="8" t="n">
        <x:v>837038300</x:v>
      </x:c>
      <x:c r="D5504" s="9" t="n">
        <x:v>2.5332</x:v>
      </x:c>
      <x:c r="E5504" s="9" t="n">
        <x:f>IF(COUNT(C5504:D5504)=2,C5504*D5504/100000000,"n.a.")</x:f>
        <x:v>21.2038542156</x:v>
      </x:c>
      <x:c r="F5504" s="1" t="str">
        <x:v>get_fund_holders_5324b4ff2303301b.json</x:v>
      </x:c>
      <x:c r="G5504" s="1" t="str">
        <x:v>get_fund_performance_33f686dcb627aac1.json</x:v>
      </x:c>
    </x:row>
    <x:row r="5505" ht="25" customHeight="1">
      <x:c r="A5505" s="1" t="str">
        <x:v>510530.SH</x:v>
      </x:c>
      <x:c r="B5505" s="7" t="d">
        <x:v>2026-08-19T00:00:00.000Z</x:v>
      </x:c>
      <x:c r="C5505" s="8" t="n">
        <x:v>46979400</x:v>
      </x:c>
      <x:c r="D5505" s="9" t="n">
        <x:v>8.7794</x:v>
      </x:c>
      <x:c r="E5505" s="9" t="n">
        <x:f>IF(COUNT(C5505:D5505)=2,C5505*D5505/100000000,"n.a.")</x:f>
        <x:v>4.1245094436</x:v>
      </x:c>
      <x:c r="F5505" s="1" t="str">
        <x:v>get_fund_holders_260729aa1783f3c9.json</x:v>
      </x:c>
      <x:c r="G5505" s="1" t="str">
        <x:v>get_fund_performance_9239ee6b8a74881b.json</x:v>
      </x:c>
    </x:row>
    <x:row r="5506" ht="25" customHeight="1">
      <x:c r="A5506" s="1" t="str">
        <x:v>510550.SH</x:v>
      </x:c>
      <x:c r="B5506" s="7" t="d">
        <x:v>2026-08-19T00:00:00.000Z</x:v>
      </x:c>
      <x:c r="C5506" s="8" t="n">
        <x:v>23743300</x:v>
      </x:c>
      <x:c r="D5506" s="9" t="n">
        <x:v>2.0038</x:v>
      </x:c>
      <x:c r="E5506" s="9" t="n">
        <x:f>IF(COUNT(C5506:D5506)=2,C5506*D5506/100000000,"n.a.")</x:f>
        <x:v>0.4757682454</x:v>
      </x:c>
      <x:c r="F5506" s="1" t="str">
        <x:v>get_fund_holders_667a71c44157d433.json</x:v>
      </x:c>
      <x:c r="G5506" s="1" t="str">
        <x:v>get_fund_performance_1ba4d3db193698fc.json</x:v>
      </x:c>
    </x:row>
    <x:row r="5507" ht="25" customHeight="1">
      <x:c r="A5507" s="1" t="str">
        <x:v>510560.SH</x:v>
      </x:c>
      <x:c r="B5507" s="7" t="d">
        <x:v>2026-08-19T00:00:00.000Z</x:v>
      </x:c>
      <x:c r="C5507" s="8" t="n">
        <x:v>52318700</x:v>
      </x:c>
      <x:c r="D5507" s="9" t="n">
        <x:v>1.9591</x:v>
      </x:c>
      <x:c r="E5507" s="9" t="n">
        <x:f>IF(COUNT(C5507:D5507)=2,C5507*D5507/100000000,"n.a.")</x:f>
        <x:v>1.0249756517</x:v>
      </x:c>
      <x:c r="F5507" s="1" t="str">
        <x:v>get_fund_holders_679f8c57584dca79.json</x:v>
      </x:c>
      <x:c r="G5507" s="1" t="str">
        <x:v>get_fund_performance_bf091f7be46a1561.json</x:v>
      </x:c>
    </x:row>
    <x:row r="5508" ht="25" customHeight="1">
      <x:c r="A5508" s="1" t="str">
        <x:v>510570.SH</x:v>
      </x:c>
      <x:c r="B5508" s="7" t="d">
        <x:v>2026-08-19T00:00:00.000Z</x:v>
      </x:c>
      <x:c r="C5508" s="8" t="n">
        <x:v>33060600</x:v>
      </x:c>
      <x:c r="D5508" s="9" t="n">
        <x:v>1.2271</x:v>
      </x:c>
      <x:c r="E5508" s="9" t="n">
        <x:f>IF(COUNT(C5508:D5508)=2,C5508*D5508/100000000,"n.a.")</x:f>
        <x:v>0.40568662260000005</x:v>
      </x:c>
      <x:c r="F5508" s="1" t="str">
        <x:v>get_fund_holders_679f8c57584dca79.json</x:v>
      </x:c>
      <x:c r="G5508" s="1" t="str">
        <x:v>get_fund_performance_bf091f7be46a1561.json</x:v>
      </x:c>
    </x:row>
    <x:row r="5509" ht="25" customHeight="1">
      <x:c r="A5509" s="1" t="str">
        <x:v>510580.SH</x:v>
      </x:c>
      <x:c r="B5509" s="7" t="d">
        <x:v>2026-08-19T00:00:00.000Z</x:v>
      </x:c>
      <x:c r="C5509" s="8" t="n">
        <x:v>1118968300</x:v>
      </x:c>
      <x:c r="D5509" s="9" t="n">
        <x:v>4.1044</x:v>
      </x:c>
      <x:c r="E5509" s="9" t="n">
        <x:f>IF(COUNT(C5509:D5509)=2,C5509*D5509/100000000,"n.a.")</x:f>
        <x:v>45.92693490520001</x:v>
      </x:c>
      <x:c r="F5509" s="1" t="str">
        <x:v>get_fund_holders_260729aa1783f3c9.json</x:v>
      </x:c>
      <x:c r="G5509" s="1" t="str">
        <x:v>get_fund_performance_9239ee6b8a74881b.json</x:v>
      </x:c>
    </x:row>
    <x:row r="5510" ht="25" customHeight="1">
      <x:c r="A5510" s="1" t="str">
        <x:v>510590.SH</x:v>
      </x:c>
      <x:c r="B5510" s="7" t="d">
        <x:v>2026-08-19T00:00:00.000Z</x:v>
      </x:c>
      <x:c r="C5510" s="8" t="n">
        <x:v>122386100</x:v>
      </x:c>
      <x:c r="D5510" s="9" t="n">
        <x:v>8.4919</x:v>
      </x:c>
      <x:c r="E5510" s="9" t="n">
        <x:f>IF(COUNT(C5510:D5510)=2,C5510*D5510/100000000,"n.a.")</x:f>
        <x:v>10.3929052259</x:v>
      </x:c>
      <x:c r="F5510" s="1" t="str">
        <x:v>get_fund_holders_0066fec0f2dd9d84.json</x:v>
      </x:c>
      <x:c r="G5510" s="1" t="str">
        <x:v>get_fund_performance_ee07818526906610.json</x:v>
      </x:c>
    </x:row>
    <x:row r="5511" ht="25" customHeight="1">
      <x:c r="A5511" s="1" t="str">
        <x:v>512100.SH</x:v>
      </x:c>
      <x:c r="B5511" s="7" t="d">
        <x:v>2026-08-19T00:00:00.000Z</x:v>
      </x:c>
      <x:c r="C5511" s="8" t="n">
        <x:v>7341217600</x:v>
      </x:c>
      <x:c r="D5511" s="9" t="n">
        <x:v>3.0477</x:v>
      </x:c>
      <x:c r="E5511" s="9" t="n">
        <x:f>IF(COUNT(C5511:D5511)=2,C5511*D5511/100000000,"n.a.")</x:f>
        <x:v>223.7382887952</x:v>
      </x:c>
      <x:c r="F5511" s="1" t="str">
        <x:v>get_fund_holders_04d60f3c34f0467b.json</x:v>
      </x:c>
      <x:c r="G5511" s="1" t="str">
        <x:v>get_fund_performance_b881b49e922fe970.json</x:v>
      </x:c>
    </x:row>
    <x:row r="5512" ht="25" customHeight="1">
      <x:c r="A5512" s="1" t="str">
        <x:v>512500.SH</x:v>
      </x:c>
      <x:c r="B5512" s="7" t="d">
        <x:v>2026-08-19T00:00:00.000Z</x:v>
      </x:c>
      <x:c r="C5512" s="8" t="n">
        <x:v>1868808800</x:v>
      </x:c>
      <x:c r="D5512" s="9" t="n">
        <x:v>4.4143</x:v>
      </x:c>
      <x:c r="E5512" s="9" t="n">
        <x:f>IF(COUNT(C5512:D5512)=2,C5512*D5512/100000000,"n.a.")</x:f>
        <x:v>82.4948268584</x:v>
      </x:c>
      <x:c r="F5512" s="1" t="str">
        <x:v>get_fund_holders_667a71c44157d433.json</x:v>
      </x:c>
      <x:c r="G5512" s="1" t="str">
        <x:v>get_fund_performance_1ba4d3db193698fc.json</x:v>
      </x:c>
    </x:row>
    <x:row r="5513" ht="25" customHeight="1">
      <x:c r="A5513" s="1" t="str">
        <x:v>512510.SH</x:v>
      </x:c>
      <x:c r="B5513" s="7" t="d">
        <x:v>2026-08-19T00:00:00.000Z</x:v>
      </x:c>
      <x:c r="C5513" s="8" t="n">
        <x:v>434929800</x:v>
      </x:c>
      <x:c r="D5513" s="9" t="n">
        <x:v>2.3425</x:v>
      </x:c>
      <x:c r="E5513" s="9" t="n">
        <x:f>IF(COUNT(C5513:D5513)=2,C5513*D5513/100000000,"n.a.")</x:f>
        <x:v>10.188230565</x:v>
      </x:c>
      <x:c r="F5513" s="1" t="str">
        <x:v>get_fund_holders_679f8c57584dca79.json</x:v>
      </x:c>
      <x:c r="G5513" s="1" t="str">
        <x:v>get_fund_performance_bf091f7be46a1561.json</x:v>
      </x:c>
    </x:row>
    <x:row r="5514" ht="25" customHeight="1">
      <x:c r="A5514" s="1" t="str">
        <x:v>515130.SH</x:v>
      </x:c>
      <x:c r="B5514" s="7" t="d">
        <x:v>2026-08-19T00:00:00.000Z</x:v>
      </x:c>
      <x:c r="C5514" s="8" t="n">
        <x:v>94463200</x:v>
      </x:c>
      <x:c r="D5514" s="9" t="n">
        <x:v>1.5385</x:v>
      </x:c>
      <x:c r="E5514" s="9" t="n">
        <x:f>IF(COUNT(C5514:D5514)=2,C5514*D5514/100000000,"n.a.")</x:f>
        <x:v>1.453316332</x:v>
      </x:c>
      <x:c r="F5514" s="1" t="str">
        <x:v>get_fund_holders_7140e2c74bfe2192.json</x:v>
      </x:c>
      <x:c r="G5514" s="1" t="str">
        <x:v>get_fund_performance_4ec82f1b3c5688d9.json</x:v>
      </x:c>
    </x:row>
    <x:row r="5515" ht="25" customHeight="1">
      <x:c r="A5515" s="1" t="str">
        <x:v>515190.SH</x:v>
      </x:c>
      <x:c r="B5515" s="7" t="d">
        <x:v>2026-08-19T00:00:00.000Z</x:v>
      </x:c>
      <x:c r="C5515" s="8" t="n">
        <x:v>293466100</x:v>
      </x:c>
      <x:c r="D5515" s="9" t="n">
        <x:v>1.6391</x:v>
      </x:c>
      <x:c r="E5515" s="9" t="n">
        <x:f>IF(COUNT(C5515:D5515)=2,C5515*D5515/100000000,"n.a.")</x:f>
        <x:v>4.8102028451</x:v>
      </x:c>
      <x:c r="F5515" s="1" t="str">
        <x:v>get_fund_holders_0066fec0f2dd9d84.json</x:v>
      </x:c>
      <x:c r="G5515" s="1" t="str">
        <x:v>get_fund_performance_ee07818526906610.json</x:v>
      </x:c>
    </x:row>
    <x:row r="5516" ht="25" customHeight="1">
      <x:c r="A5516" s="1" t="str">
        <x:v>515310.SH</x:v>
      </x:c>
      <x:c r="B5516" s="7" t="d">
        <x:v>2026-08-19T00:00:00.000Z</x:v>
      </x:c>
      <x:c r="C5516" s="8" t="n">
        <x:v>325111200</x:v>
      </x:c>
      <x:c r="D5516" s="9" t="n">
        <x:v>1.3816</x:v>
      </x:c>
      <x:c r="E5516" s="9" t="n">
        <x:f>IF(COUNT(C5516:D5516)=2,C5516*D5516/100000000,"n.a.")</x:f>
        <x:v>4.491736339199999</x:v>
      </x:c>
      <x:c r="F5516" s="1" t="str">
        <x:v>get_fund_holders_0bc8edc102485c8a.json</x:v>
      </x:c>
      <x:c r="G5516" s="1" t="str">
        <x:v>get_fund_performance_99232a5af6506a32.json</x:v>
      </x:c>
    </x:row>
    <x:row r="5517" ht="25" customHeight="1">
      <x:c r="A5517" s="1" t="str">
        <x:v>515330.SH</x:v>
      </x:c>
      <x:c r="B5517" s="7" t="d">
        <x:v>2026-08-19T00:00:00.000Z</x:v>
      </x:c>
      <x:c r="C5517" s="8" t="n">
        <x:v>6173709500</x:v>
      </x:c>
      <x:c r="D5517" s="9" t="n">
        <x:v>1.3374</x:v>
      </x:c>
      <x:c r="E5517" s="9" t="n">
        <x:f>IF(COUNT(C5517:D5517)=2,C5517*D5517/100000000,"n.a.")</x:f>
        <x:v>82.56719085299999</x:v>
      </x:c>
      <x:c r="F5517" s="1" t="str">
        <x:v>get_fund_holders_3af34235f71fa65e.json</x:v>
      </x:c>
      <x:c r="G5517" s="1" t="str">
        <x:v>get_fund_performance_565aa5204e2b6daf.json</x:v>
      </x:c>
    </x:row>
    <x:row r="5518" ht="25" customHeight="1">
      <x:c r="A5518" s="1" t="str">
        <x:v>515350.SH</x:v>
      </x:c>
      <x:c r="B5518" s="7" t="d">
        <x:v>2026-08-19T00:00:00.000Z</x:v>
      </x:c>
      <x:c r="C5518" s="8" t="n">
        <x:v>10799200</x:v>
      </x:c>
      <x:c r="D5518" s="9" t="n">
        <x:v>6.234</x:v>
      </x:c>
      <x:c r="E5518" s="9" t="n">
        <x:f>IF(COUNT(C5518:D5518)=2,C5518*D5518/100000000,"n.a.")</x:f>
        <x:v>0.6732221279999999</x:v>
      </x:c>
      <x:c r="F5518" s="1" t="str">
        <x:v>get_fund_holders_4f0cafefb1d08c78.json</x:v>
      </x:c>
      <x:c r="G5518" s="1" t="str">
        <x:v>get_fund_performance_3dd22d86bdcb99c0.json</x:v>
      </x:c>
    </x:row>
    <x:row r="5519" ht="25" customHeight="1">
      <x:c r="A5519" s="1" t="str">
        <x:v>515360.SH</x:v>
      </x:c>
      <x:c r="B5519" s="7" t="d">
        <x:v>2026-08-19T00:00:00.000Z</x:v>
      </x:c>
      <x:c r="C5519" s="8" t="n">
        <x:v>37779300</x:v>
      </x:c>
      <x:c r="D5519" s="9" t="n">
        <x:v>6.7466</x:v>
      </x:c>
      <x:c r="E5519" s="9" t="n">
        <x:f>IF(COUNT(C5519:D5519)=2,C5519*D5519/100000000,"n.a.")</x:f>
        <x:v>2.5488182538</x:v>
      </x:c>
      <x:c r="F5519" s="1" t="str">
        <x:v>get_fund_holders_53b1bdaba11dbb09.json</x:v>
      </x:c>
      <x:c r="G5519" s="1" t="str">
        <x:v>get_fund_performance_ca136699b2ff2215.json</x:v>
      </x:c>
    </x:row>
    <x:row r="5520" ht="25" customHeight="1">
      <x:c r="A5520" s="1" t="str">
        <x:v>515380.SH</x:v>
      </x:c>
      <x:c r="B5520" s="7" t="d">
        <x:v>2026-08-19T00:00:00.000Z</x:v>
      </x:c>
      <x:c r="C5520" s="8" t="n">
        <x:v>661599800</x:v>
      </x:c>
      <x:c r="D5520" s="9" t="n">
        <x:v>5.4038</x:v>
      </x:c>
      <x:c r="E5520" s="9" t="n">
        <x:f>IF(COUNT(C5520:D5520)=2,C5520*D5520/100000000,"n.a.")</x:f>
        <x:v>35.7515299924</x:v>
      </x:c>
      <x:c r="F5520" s="1" t="str">
        <x:v>get_fund_holders_9f62d66c5b6bd994.json</x:v>
      </x:c>
      <x:c r="G5520" s="1" t="str">
        <x:v>get_fund_performance_ce8e28707768f093.json</x:v>
      </x:c>
    </x:row>
    <x:row r="5521" ht="25" customHeight="1">
      <x:c r="A5521" s="1" t="str">
        <x:v>515390.SH</x:v>
      </x:c>
      <x:c r="B5521" s="7" t="d">
        <x:v>2026-08-19T00:00:00.000Z</x:v>
      </x:c>
      <x:c r="C5521" s="8" t="n">
        <x:v>1786683000</x:v>
      </x:c>
      <x:c r="D5521" s="9" t="n">
        <x:v>1.356</x:v>
      </x:c>
      <x:c r="E5521" s="9" t="n">
        <x:f>IF(COUNT(C5521:D5521)=2,C5521*D5521/100000000,"n.a.")</x:f>
        <x:v>24.22742148</x:v>
      </x:c>
      <x:c r="F5521" s="1" t="str">
        <x:v>get_fund_holders_7140e2c74bfe2192.json</x:v>
      </x:c>
      <x:c r="G5521" s="1" t="str">
        <x:v>get_fund_performance_4ec82f1b3c5688d9.json</x:v>
      </x:c>
    </x:row>
    <x:row r="5522" ht="25" customHeight="1">
      <x:c r="A5522" s="1" t="str">
        <x:v>515530.SH</x:v>
      </x:c>
      <x:c r="B5522" s="7" t="d">
        <x:v>2026-08-19T00:00:00.000Z</x:v>
      </x:c>
      <x:c r="C5522" s="8" t="n">
        <x:v>12242700</x:v>
      </x:c>
      <x:c r="D5522" s="9" t="n">
        <x:v>4.3023</x:v>
      </x:c>
      <x:c r="E5522" s="9" t="n">
        <x:f>IF(COUNT(C5522:D5522)=2,C5522*D5522/100000000,"n.a.")</x:f>
        <x:v>0.5267176821</x:v>
      </x:c>
      <x:c r="F5522" s="1" t="str">
        <x:v>get_fund_holders_a7c62683e5a8986d.json</x:v>
      </x:c>
      <x:c r="G5522" s="1" t="str">
        <x:v>get_fund_performance_57a0fd6eaf61dced.json</x:v>
      </x:c>
    </x:row>
    <x:row r="5523" ht="25" customHeight="1">
      <x:c r="A5523" s="1" t="str">
        <x:v>515550.SH</x:v>
      </x:c>
      <x:c r="B5523" s="7" t="d">
        <x:v>2026-08-19T00:00:00.000Z</x:v>
      </x:c>
      <x:c r="C5523" s="8" t="n">
        <x:v>21345700</x:v>
      </x:c>
      <x:c r="D5523" s="9" t="n">
        <x:v>1.7528</x:v>
      </x:c>
      <x:c r="E5523" s="9" t="n">
        <x:f>IF(COUNT(C5523:D5523)=2,C5523*D5523/100000000,"n.a.")</x:f>
        <x:v>0.3741474296</x:v>
      </x:c>
      <x:c r="F5523" s="1" t="str">
        <x:v>get_fund_holders_5324b4ff2303301b.json</x:v>
      </x:c>
      <x:c r="G5523" s="1" t="str">
        <x:v>get_fund_performance_33f686dcb627aac1.json</x:v>
      </x:c>
    </x:row>
    <x:row r="5524" ht="25" customHeight="1">
      <x:c r="A5524" s="1" t="str">
        <x:v>515660.SH</x:v>
      </x:c>
      <x:c r="B5524" s="7" t="d">
        <x:v>2026-08-19T00:00:00.000Z</x:v>
      </x:c>
      <x:c r="C5524" s="8" t="n">
        <x:v>432694200</x:v>
      </x:c>
      <x:c r="D5524" s="9" t="n">
        <x:v>5.8192</x:v>
      </x:c>
      <x:c r="E5524" s="9" t="n">
        <x:f>IF(COUNT(C5524:D5524)=2,C5524*D5524/100000000,"n.a.")</x:f>
        <x:v>25.179340886400002</x:v>
      </x:c>
      <x:c r="F5524" s="1" t="str">
        <x:v>get_fund_holders_53b1bdaba11dbb09.json</x:v>
      </x:c>
      <x:c r="G5524" s="1" t="str">
        <x:v>get_fund_performance_ca136699b2ff2215.json</x:v>
      </x:c>
    </x:row>
    <x:row r="5525" ht="25" customHeight="1">
      <x:c r="A5525" s="1" t="str">
        <x:v>516300.SH</x:v>
      </x:c>
      <x:c r="B5525" s="7" t="d">
        <x:v>2026-08-19T00:00:00.000Z</x:v>
      </x:c>
      <x:c r="C5525" s="8" t="n">
        <x:v>45012600</x:v>
      </x:c>
      <x:c r="D5525" s="9" t="n">
        <x:v>3.1659</x:v>
      </x:c>
      <x:c r="E5525" s="9" t="n">
        <x:f>IF(COUNT(C5525:D5525)=2,C5525*D5525/100000000,"n.a.")</x:f>
        <x:v>1.4250539034</x:v>
      </x:c>
      <x:c r="F5525" s="1" t="str">
        <x:v>get_fund_holders_48d83be1c19e147a.json</x:v>
      </x:c>
      <x:c r="G5525" s="1" t="str">
        <x:v>get_fund_performance_98653d17d2533bdd.json</x:v>
      </x:c>
    </x:row>
    <x:row r="5526" ht="25" customHeight="1">
      <x:c r="A5526" s="1" t="str">
        <x:v>560010.SH</x:v>
      </x:c>
      <x:c r="B5526" s="7" t="d">
        <x:v>2026-08-19T00:00:00.000Z</x:v>
      </x:c>
      <x:c r="C5526" s="8" t="n">
        <x:v>2378621700</x:v>
      </x:c>
      <x:c r="D5526" s="9" t="n">
        <x:v>3.128</x:v>
      </x:c>
      <x:c r="E5526" s="9" t="n">
        <x:f>IF(COUNT(C5526:D5526)=2,C5526*D5526/100000000,"n.a.")</x:f>
        <x:v>74.403286776</x:v>
      </x:c>
      <x:c r="F5526" s="1" t="str">
        <x:v>get_fund_holders_68197b4b408bbf94.json</x:v>
      </x:c>
      <x:c r="G5526" s="1" t="str">
        <x:v>get_fund_performance_fe072943ca98a99f.json</x:v>
      </x:c>
    </x:row>
    <x:row r="5527" ht="25" customHeight="1">
      <x:c r="A5527" s="1" t="str">
        <x:v>560110.SH</x:v>
      </x:c>
      <x:c r="B5527" s="7" t="d">
        <x:v>2026-08-19T00:00:00.000Z</x:v>
      </x:c>
      <x:c r="C5527" s="8" t="n">
        <x:v>370903500</x:v>
      </x:c>
      <x:c r="D5527" s="9" t="n">
        <x:v>1.1313</x:v>
      </x:c>
      <x:c r="E5527" s="9" t="n">
        <x:f>IF(COUNT(C5527:D5527)=2,C5527*D5527/100000000,"n.a.")</x:f>
        <x:v>4.1960312955</x:v>
      </x:c>
      <x:c r="F5527" s="1" t="str">
        <x:v>get_fund_holders_48d83be1c19e147a.json</x:v>
      </x:c>
      <x:c r="G5527" s="1" t="str">
        <x:v>get_fund_performance_98653d17d2533bdd.json</x:v>
      </x:c>
    </x:row>
    <x:row r="5528" ht="25" customHeight="1">
      <x:c r="A5528" s="1" t="str">
        <x:v>560220.SH</x:v>
      </x:c>
      <x:c r="B5528" s="7" t="d">
        <x:v>2026-08-19T00:00:00.000Z</x:v>
      </x:c>
      <x:c r="C5528" s="8" t="n">
        <x:v>63717000</x:v>
      </x:c>
      <x:c r="D5528" s="9" t="n">
        <x:v>1.3956</x:v>
      </x:c>
      <x:c r="E5528" s="9" t="n">
        <x:f>IF(COUNT(C5528:D5528)=2,C5528*D5528/100000000,"n.a.")</x:f>
        <x:v>0.8892344520000001</x:v>
      </x:c>
      <x:c r="F5528" s="1" t="str">
        <x:v>get_fund_holders_679447cd1ae17dbd.json</x:v>
      </x:c>
      <x:c r="G5528" s="1" t="str">
        <x:v>get_fund_performance_d26d469f9abb7648.json</x:v>
      </x:c>
    </x:row>
    <x:row r="5529" ht="25" customHeight="1">
      <x:c r="A5529" s="1" t="str">
        <x:v>561350.SH</x:v>
      </x:c>
      <x:c r="B5529" s="7" t="d">
        <x:v>2026-08-19T00:00:00.000Z</x:v>
      </x:c>
      <x:c r="C5529" s="8" t="n">
        <x:v>85700000</x:v>
      </x:c>
      <x:c r="D5529" s="9" t="n">
        <x:v>1.2386</x:v>
      </x:c>
      <x:c r="E5529" s="9" t="n">
        <x:f>IF(COUNT(C5529:D5529)=2,C5529*D5529/100000000,"n.a.")</x:f>
        <x:v>1.0614802</x:v>
      </x:c>
      <x:c r="F5529" s="1" t="str">
        <x:v>get_fund_holders_667a71c44157d433.json</x:v>
      </x:c>
      <x:c r="G5529" s="1" t="str">
        <x:v>get_fund_performance_1ba4d3db193698fc.json</x:v>
      </x:c>
    </x:row>
    <x:row r="5530" ht="25" customHeight="1">
      <x:c r="A5530" s="1" t="str">
        <x:v>561370.SH</x:v>
      </x:c>
      <x:c r="B5530" s="7" t="d">
        <x:v>2026-08-19T00:00:00.000Z</x:v>
      </x:c>
      <x:c r="C5530" s="8" t="n">
        <x:v>32356000</x:v>
      </x:c>
      <x:c r="D5530" s="9" t="n">
        <x:v>1.3746</x:v>
      </x:c>
      <x:c r="E5530" s="9" t="n">
        <x:f>IF(COUNT(C5530:D5530)=2,C5530*D5530/100000000,"n.a.")</x:f>
        <x:v>0.444765576</x:v>
      </x:c>
      <x:c r="F5530" s="1" t="str">
        <x:v>get_fund_holders_e4cffc1d40fea5a6.json</x:v>
      </x:c>
      <x:c r="G5530" s="1" t="str">
        <x:v>get_fund_performance_fdbccd528878ffc2.json</x:v>
      </x:c>
    </x:row>
    <x:row r="5531" ht="25" customHeight="1">
      <x:c r="A5531" s="1" t="str">
        <x:v>561930.SH</x:v>
      </x:c>
      <x:c r="B5531" s="7" t="d">
        <x:v>2026-08-19T00:00:00.000Z</x:v>
      </x:c>
      <x:c r="C5531" s="8" t="n">
        <x:v>169260600</x:v>
      </x:c>
      <x:c r="D5531" s="9" t="n">
        <x:v>1.5637</x:v>
      </x:c>
      <x:c r="E5531" s="9" t="n">
        <x:f>IF(COUNT(C5531:D5531)=2,C5531*D5531/100000000,"n.a.")</x:f>
        <x:v>2.6467280022</x:v>
      </x:c>
      <x:c r="F5531" s="1" t="str">
        <x:v>get_fund_holders_0bc8edc102485c8a.json</x:v>
      </x:c>
      <x:c r="G5531" s="1" t="str">
        <x:v>get_fund_performance_99232a5af6506a32.json</x:v>
      </x:c>
    </x:row>
    <x:row r="5532" ht="25" customHeight="1">
      <x:c r="A5532" s="1" t="str">
        <x:v>562660.SH</x:v>
      </x:c>
      <x:c r="B5532" s="7" t="d">
        <x:v>2026-08-19T00:00:00.000Z</x:v>
      </x:c>
      <x:c r="C5532" s="8" t="n">
        <x:v>326874000</x:v>
      </x:c>
      <x:c r="D5532" s="9" t="n">
        <x:v>1.8298</x:v>
      </x:c>
      <x:c r="E5532" s="9" t="n">
        <x:f>IF(COUNT(C5532:D5532)=2,C5532*D5532/100000000,"n.a.")</x:f>
        <x:v>5.981140452000001</x:v>
      </x:c>
      <x:c r="F5532" s="1" t="str">
        <x:v>get_fund_holders_74850aa7dc1a684c.json</x:v>
      </x:c>
      <x:c r="G5532" s="1" t="str">
        <x:v>get_fund_performance_d26d469f9abb7648.json</x:v>
      </x:c>
    </x:row>
    <x:row r="5533" ht="25" customHeight="1">
      <x:c r="A5533" s="1" t="str">
        <x:v>563200.SH</x:v>
      </x:c>
      <x:c r="B5533" s="7" t="d">
        <x:v>2026-08-19T00:00:00.000Z</x:v>
      </x:c>
      <x:c r="C5533" s="8" t="n">
        <x:v>57458800</x:v>
      </x:c>
      <x:c r="D5533" s="9" t="n">
        <x:v>1.4735</x:v>
      </x:c>
      <x:c r="E5533" s="9" t="n">
        <x:f>IF(COUNT(C5533:D5533)=2,C5533*D5533/100000000,"n.a.")</x:f>
        <x:v>0.846655418</x:v>
      </x:c>
      <x:c r="F5533" s="1" t="str">
        <x:v>get_fund_holders_a8e52a20d338fad2.json</x:v>
      </x:c>
      <x:c r="G5533" s="1" t="str">
        <x:v>get_fund_performance_d26d469f9abb7648.json</x:v>
      </x:c>
    </x:row>
    <x:row r="5534" ht="25" customHeight="1">
      <x:c r="A5534" s="1" t="str">
        <x:v>563300.SH</x:v>
      </x:c>
      <x:c r="B5534" s="7" t="d">
        <x:v>2026-08-19T00:00:00.000Z</x:v>
      </x:c>
      <x:c r="C5534" s="8" t="n">
        <x:v>4416174000</x:v>
      </x:c>
      <x:c r="D5534" s="9" t="n">
        <x:v>1.3848</x:v>
      </x:c>
      <x:c r="E5534" s="9" t="n">
        <x:f>IF(COUNT(C5534:D5534)=2,C5534*D5534/100000000,"n.a.")</x:f>
        <x:v>61.155177552</x:v>
      </x:c>
      <x:c r="F5534" s="1" t="str">
        <x:v>get_fund_holders_e4cffc1d40fea5a6.json</x:v>
      </x:c>
      <x:c r="G5534" s="1" t="str">
        <x:v>get_fund_performance_fdbccd528878ffc2.json</x:v>
      </x:c>
    </x:row>
    <x:row r="5535" ht="25" customHeight="1">
      <x:c r="A5535" s="1" t="str">
        <x:v>563520.SH</x:v>
      </x:c>
      <x:c r="B5535" s="7" t="d">
        <x:v>2026-08-19T00:00:00.000Z</x:v>
      </x:c>
      <x:c r="C5535" s="8" t="n">
        <x:v>406065000</x:v>
      </x:c>
      <x:c r="D5535" s="9" t="n">
        <x:v>1.1965</x:v>
      </x:c>
      <x:c r="E5535" s="9" t="n">
        <x:f>IF(COUNT(C5535:D5535)=2,C5535*D5535/100000000,"n.a.")</x:f>
        <x:v>4.8585677249999994</x:v>
      </x:c>
      <x:c r="F5535" s="1" t="str">
        <x:v>get_fund_holders_5d142069aae0430a.json</x:v>
      </x:c>
      <x:c r="G5535" s="1" t="str">
        <x:v>get_fund_performance_b1af586f6b4de146.json</x:v>
      </x:c>
    </x:row>
    <x:row r="5536" ht="25" customHeight="1">
      <x:c r="A5536" s="1" t="str">
        <x:v>563750.SH</x:v>
      </x:c>
      <x:c r="B5536" s="7" t="d">
        <x:v>2026-08-19T00:00:00.000Z</x:v>
      </x:c>
      <x:c r="C5536" s="8" t="n">
        <x:v>329737000</x:v>
      </x:c>
      <x:c r="D5536" s="9" t="n">
        <x:v>1.0911</x:v>
      </x:c>
      <x:c r="E5536" s="9" t="n">
        <x:f>IF(COUNT(C5536:D5536)=2,C5536*D5536/100000000,"n.a.")</x:f>
        <x:v>3.597760407</x:v>
      </x:c>
      <x:c r="F5536" s="1" t="str">
        <x:v>get_fund_holders_a7c62683e5a8986d.json</x:v>
      </x:c>
      <x:c r="G5536" s="1" t="str">
        <x:v>get_fund_performance_57a0fd6eaf61dced.json</x:v>
      </x:c>
    </x:row>
    <x:row r="5537" ht="25" customHeight="1">
      <x:c r="A5537" s="1" t="str">
        <x:v>588000.SH</x:v>
      </x:c>
      <x:c r="B5537" s="7" t="d">
        <x:v>2026-08-19T00:00:00.000Z</x:v>
      </x:c>
      <x:c r="C5537" s="8" t="n">
        <x:v>49604668200</x:v>
      </x:c>
      <x:c r="D5537" s="9" t="n">
        <x:v>1.7604</x:v>
      </x:c>
      <x:c r="E5537" s="9" t="n">
        <x:f>IF(COUNT(C5537:D5537)=2,C5537*D5537/100000000,"n.a.")</x:f>
        <x:v>873.2405789928</x:v>
      </x:c>
      <x:c r="F5537" s="1" t="str">
        <x:v>get_fund_holders_6d8bdd5235bacc9d.json</x:v>
      </x:c>
      <x:c r="G5537" s="1" t="str">
        <x:v>get_fund_performance_be0bd4c9466edd32.json</x:v>
      </x:c>
    </x:row>
    <x:row r="5538" ht="25" customHeight="1">
      <x:c r="A5538" s="1" t="str">
        <x:v>588040.SH</x:v>
      </x:c>
      <x:c r="B5538" s="7" t="d">
        <x:v>2026-08-19T00:00:00.000Z</x:v>
      </x:c>
      <x:c r="C5538" s="8" t="n">
        <x:v>121889000</x:v>
      </x:c>
      <x:c r="D5538" s="9" t="n">
        <x:v>1.6965</x:v>
      </x:c>
      <x:c r="E5538" s="9" t="n">
        <x:f>IF(COUNT(C5538:D5538)=2,C5538*D5538/100000000,"n.a.")</x:f>
        <x:v>2.067846885</x:v>
      </x:c>
      <x:c r="F5538" s="1" t="str">
        <x:v>get_fund_holders_8d11410d89a85a4e.json</x:v>
      </x:c>
      <x:c r="G5538" s="1" t="str">
        <x:v>get_fund_performance_43861699032ad4a2.json</x:v>
      </x:c>
    </x:row>
    <x:row r="5539" ht="25" customHeight="1">
      <x:c r="A5539" s="1" t="str">
        <x:v>588050.SH</x:v>
      </x:c>
      <x:c r="B5539" s="7" t="d">
        <x:v>2026-08-19T00:00:00.000Z</x:v>
      </x:c>
      <x:c r="C5539" s="8" t="n">
        <x:v>6407241300</x:v>
      </x:c>
      <x:c r="D5539" s="9" t="n">
        <x:v>1.7104</x:v>
      </x:c>
      <x:c r="E5539" s="9" t="n">
        <x:f>IF(COUNT(C5539:D5539)=2,C5539*D5539/100000000,"n.a.")</x:f>
        <x:v>109.58945519519999</x:v>
      </x:c>
      <x:c r="F5539" s="1" t="str">
        <x:v>get_fund_holders_13fc1a08d52d9ada.json</x:v>
      </x:c>
      <x:c r="G5539" s="1" t="str">
        <x:v>get_fund_performance_778469c3a5faf8e3.json</x:v>
      </x:c>
    </x:row>
    <x:row r="5540" ht="25" customHeight="1">
      <x:c r="A5540" s="1" t="str">
        <x:v>588060.SH</x:v>
      </x:c>
      <x:c r="B5540" s="7" t="d">
        <x:v>2026-08-19T00:00:00.000Z</x:v>
      </x:c>
      <x:c r="C5540" s="8" t="n">
        <x:v>6991140000</x:v>
      </x:c>
      <x:c r="D5540" s="9" t="n">
        <x:v>1.0597</x:v>
      </x:c>
      <x:c r="E5540" s="9" t="n">
        <x:f>IF(COUNT(C5540:D5540)=2,C5540*D5540/100000000,"n.a.")</x:f>
        <x:v>74.08511058</x:v>
      </x:c>
      <x:c r="F5540" s="1" t="str">
        <x:v>get_fund_holders_bed74723b4c4eefc.json</x:v>
      </x:c>
      <x:c r="G5540" s="1" t="str">
        <x:v>get_fund_performance_f2309f7bd3cb8aee.json</x:v>
      </x:c>
    </x:row>
    <x:row r="5541" ht="25" customHeight="1">
      <x:c r="A5541" s="1" t="str">
        <x:v>588080.SH</x:v>
      </x:c>
      <x:c r="B5541" s="7" t="d">
        <x:v>2026-08-19T00:00:00.000Z</x:v>
      </x:c>
      <x:c r="C5541" s="8" t="n">
        <x:v>24286628100</x:v>
      </x:c>
      <x:c r="D5541" s="9" t="n">
        <x:v>1.7068</x:v>
      </x:c>
      <x:c r="E5541" s="9" t="n">
        <x:f>IF(COUNT(C5541:D5541)=2,C5541*D5541/100000000,"n.a.")</x:f>
        <x:v>414.52416841080003</x:v>
      </x:c>
      <x:c r="F5541" s="1" t="str">
        <x:v>get_fund_holders_bed74723b4c4eefc.json</x:v>
      </x:c>
      <x:c r="G5541" s="1" t="str">
        <x:v>get_fund_performance_f2309f7bd3cb8aee.json</x:v>
      </x:c>
    </x:row>
    <x:row r="5542" ht="25" customHeight="1">
      <x:c r="A5542" s="1" t="str">
        <x:v>588090.SH</x:v>
      </x:c>
      <x:c r="B5542" s="7" t="d">
        <x:v>2026-08-19T00:00:00.000Z</x:v>
      </x:c>
      <x:c r="C5542" s="8" t="n">
        <x:v>2889072800</x:v>
      </x:c>
      <x:c r="D5542" s="9" t="n">
        <x:v>1.7169</x:v>
      </x:c>
      <x:c r="E5542" s="9" t="n">
        <x:f>IF(COUNT(C5542:D5542)=2,C5542*D5542/100000000,"n.a.")</x:f>
        <x:v>49.60249090320001</x:v>
      </x:c>
      <x:c r="F5542" s="1" t="str">
        <x:v>get_fund_holders_422668660dc6056a.json</x:v>
      </x:c>
      <x:c r="G5542" s="1" t="str">
        <x:v>get_fund_performance_f2ce786ad4545996.json</x:v>
      </x:c>
    </x:row>
    <x:row r="5543" ht="25" customHeight="1">
      <x:c r="A5543" s="1" t="str">
        <x:v>588150.SH</x:v>
      </x:c>
      <x:c r="B5543" s="7" t="d">
        <x:v>2026-08-19T00:00:00.000Z</x:v>
      </x:c>
      <x:c r="C5543" s="8" t="n">
        <x:v>376932600</x:v>
      </x:c>
      <x:c r="D5543" s="9" t="n">
        <x:v>1.1852</x:v>
      </x:c>
      <x:c r="E5543" s="9" t="n">
        <x:f>IF(COUNT(C5543:D5543)=2,C5543*D5543/100000000,"n.a.")</x:f>
        <x:v>4.467405175200001</x:v>
      </x:c>
      <x:c r="F5543" s="1" t="str">
        <x:v>get_fund_holders_d933f5929f6e16c2.json</x:v>
      </x:c>
      <x:c r="G5543" s="1" t="str">
        <x:v>get_fund_performance_d5640a0dd78e13e7.json</x:v>
      </x:c>
    </x:row>
    <x:row r="5544" ht="25" customHeight="1">
      <x:c r="A5544" s="1" t="str">
        <x:v>588180.SH</x:v>
      </x:c>
      <x:c r="B5544" s="7" t="d">
        <x:v>2026-08-19T00:00:00.000Z</x:v>
      </x:c>
      <x:c r="C5544" s="8" t="n">
        <x:v>717353700</x:v>
      </x:c>
      <x:c r="D5544" s="9" t="n">
        <x:v>1.09</x:v>
      </x:c>
      <x:c r="E5544" s="9" t="n">
        <x:f>IF(COUNT(C5544:D5544)=2,C5544*D5544/100000000,"n.a.")</x:f>
        <x:v>7.81915533</x:v>
      </x:c>
      <x:c r="F5544" s="1" t="str">
        <x:v>get_fund_holders_a16d4a3c86b477e3.json</x:v>
      </x:c>
      <x:c r="G5544" s="1" t="str">
        <x:v>get_fund_performance_778469c3a5faf8e3.json</x:v>
      </x:c>
    </x:row>
    <x:row r="5545" ht="25" customHeight="1">
      <x:c r="A5545" s="1" t="str">
        <x:v>588280.SH</x:v>
      </x:c>
      <x:c r="B5545" s="7" t="d">
        <x:v>2026-08-19T00:00:00.000Z</x:v>
      </x:c>
      <x:c r="C5545" s="8" t="n">
        <x:v>372121000</x:v>
      </x:c>
      <x:c r="D5545" s="9" t="n">
        <x:v>1.2001</x:v>
      </x:c>
      <x:c r="E5545" s="9" t="n">
        <x:f>IF(COUNT(C5545:D5545)=2,C5545*D5545/100000000,"n.a.")</x:f>
        <x:v>4.465824121</x:v>
      </x:c>
      <x:c r="F5545" s="1" t="str">
        <x:v>get_fund_holders_8d11410d89a85a4e.json</x:v>
      </x:c>
      <x:c r="G5545" s="1" t="str">
        <x:v>get_fund_performance_43861699032ad4a2.json</x:v>
      </x:c>
    </x:row>
    <x:row r="5546" ht="25" customHeight="1">
      <x:c r="A5546" s="1" t="str">
        <x:v>588720.SH</x:v>
      </x:c>
      <x:c r="B5546" s="7" t="d">
        <x:v>2026-08-19T00:00:00.000Z</x:v>
      </x:c>
      <x:c r="C5546" s="8" t="n">
        <x:v>107241800</x:v>
      </x:c>
      <x:c r="D5546" s="9" t="n">
        <x:v>1.6998</x:v>
      </x:c>
      <x:c r="E5546" s="9" t="n">
        <x:f>IF(COUNT(C5546:D5546)=2,C5546*D5546/100000000,"n.a.")</x:f>
        <x:v>1.8228961164</x:v>
      </x:c>
      <x:c r="F5546" s="1" t="str">
        <x:v>get_fund_holders_522e7c68c534d3b2.json</x:v>
      </x:c>
      <x:c r="G5546" s="1" t="str">
        <x:v>get_fund_performance_f2ce786ad4545996.json</x:v>
      </x:c>
    </x:row>
    <x:row r="5547" ht="25" customHeight="1">
      <x:c r="A5547" s="1" t="str">
        <x:v>588840.SH</x:v>
      </x:c>
      <x:c r="B5547" s="7" t="d">
        <x:v>2026-08-19T00:00:00.000Z</x:v>
      </x:c>
      <x:c r="C5547" s="8" t="n">
        <x:v>58236000</x:v>
      </x:c>
      <x:c r="D5547" s="9" t="n">
        <x:v>1.5442</x:v>
      </x:c>
      <x:c r="E5547" s="9" t="n">
        <x:f>IF(COUNT(C5547:D5547)=2,C5547*D5547/100000000,"n.a.")</x:f>
        <x:v>0.899280312</x:v>
      </x:c>
      <x:c r="F5547" s="1" t="str">
        <x:v>get_fund_holders_0b63176527658f63.json</x:v>
      </x:c>
      <x:c r="G5547" s="1" t="str">
        <x:v>get_fund_performance_be0bd4c9466edd32.json</x:v>
      </x:c>
    </x:row>
    <x:row r="5548" ht="25" customHeight="1">
      <x:c r="A5548" s="1" t="str">
        <x:v>588870.SH</x:v>
      </x:c>
      <x:c r="B5548" s="7" t="d">
        <x:v>2026-08-19T00:00:00.000Z</x:v>
      </x:c>
      <x:c r="C5548" s="8" t="n">
        <x:v>731552000</x:v>
      </x:c>
      <x:c r="D5548" s="9" t="n">
        <x:v>1.6917</x:v>
      </x:c>
      <x:c r="E5548" s="9" t="n">
        <x:f>IF(COUNT(C5548:D5548)=2,C5548*D5548/100000000,"n.a.")</x:f>
        <x:v>12.375665184</x:v>
      </x:c>
      <x:c r="F5548" s="1" t="str">
        <x:v>get_fund_holders_422668660dc6056a.json</x:v>
      </x:c>
      <x:c r="G5548" s="1" t="str">
        <x:v>get_fund_performance_f2ce786ad4545996.json</x:v>
      </x:c>
    </x:row>
    <x:row r="5549" ht="25" customHeight="1">
      <x:c r="A5549" s="1" t="str">
        <x:v>588940.SH</x:v>
      </x:c>
      <x:c r="B5549" s="7" t="d">
        <x:v>2026-08-19T00:00:00.000Z</x:v>
      </x:c>
      <x:c r="C5549" s="8" t="n">
        <x:v>2948840000</x:v>
      </x:c>
      <x:c r="D5549" s="9" t="n">
        <x:v>0.8636</x:v>
      </x:c>
      <x:c r="E5549" s="9" t="n">
        <x:f>IF(COUNT(C5549:D5549)=2,C5549*D5549/100000000,"n.a.")</x:f>
        <x:v>25.46618224</x:v>
      </x:c>
      <x:c r="F5549" s="1" t="str">
        <x:v>get_fund_holders_d933f5929f6e16c2.json</x:v>
      </x:c>
      <x:c r="G5549" s="1" t="str">
        <x:v>get_fund_performance_d5640a0dd78e13e7.json</x:v>
      </x:c>
    </x:row>
    <x:row r="5550" ht="25" customHeight="1">
      <x:c r="A5550" s="1" t="str">
        <x:v>588950.SH</x:v>
      </x:c>
      <x:c r="B5550" s="7" t="d">
        <x:v>2026-08-19T00:00:00.000Z</x:v>
      </x:c>
      <x:c r="C5550" s="8" t="n">
        <x:v>644729700</x:v>
      </x:c>
      <x:c r="D5550" s="9" t="n">
        <x:v>1.7455</x:v>
      </x:c>
      <x:c r="E5550" s="9" t="n">
        <x:f>IF(COUNT(C5550:D5550)=2,C5550*D5550/100000000,"n.a.")</x:f>
        <x:v>11.253756913500002</x:v>
      </x:c>
      <x:c r="F5550" s="1" t="str">
        <x:v>get_fund_holders_bed74723b4c4eefc.json</x:v>
      </x:c>
      <x:c r="G5550" s="1" t="str">
        <x:v>get_fund_performance_f2309f7bd3cb8aee.json</x:v>
      </x:c>
    </x:row>
    <x:row r="5551" ht="25" customHeight="1">
      <x:c r="A5551" s="1" t="str">
        <x:v>589150.SH</x:v>
      </x:c>
      <x:c r="B5551" s="7" t="d">
        <x:v>2026-08-19T00:00:00.000Z</x:v>
      </x:c>
      <x:c r="C5551" s="8" t="n">
        <x:v>765437200</x:v>
      </x:c>
      <x:c r="D5551" s="9" t="n">
        <x:v>1.206</x:v>
      </x:c>
      <x:c r="E5551" s="9" t="n">
        <x:f>IF(COUNT(C5551:D5551)=2,C5551*D5551/100000000,"n.a.")</x:f>
        <x:v>9.231172632</x:v>
      </x:c>
      <x:c r="F5551" s="1" t="str">
        <x:v>get_fund_holders_d933f5929f6e16c2.json</x:v>
      </x:c>
      <x:c r="G5551" s="1" t="str">
        <x:v>get_fund_performance_d5640a0dd78e13e7.json</x:v>
      </x:c>
    </x:row>
    <x:row r="5552" ht="25" customHeight="1">
      <x:c r="A5552" s="1" t="str">
        <x:v>589360.SH</x:v>
      </x:c>
      <x:c r="B5552" s="7" t="d">
        <x:v>2026-08-19T00:00:00.000Z</x:v>
      </x:c>
      <x:c r="C5552" s="8" t="n">
        <x:v>2651174000</x:v>
      </x:c>
      <x:c r="D5552" s="9" t="n">
        <x:v>0.8612</x:v>
      </x:c>
      <x:c r="E5552" s="9" t="n">
        <x:f>IF(COUNT(C5552:D5552)=2,C5552*D5552/100000000,"n.a.")</x:f>
        <x:v>22.831910488</x:v>
      </x:c>
      <x:c r="F5552" s="1" t="str">
        <x:v>get_fund_holders_6945901b696ca7c1.json</x:v>
      </x:c>
      <x:c r="G5552" s="1" t="str">
        <x:v>get_fund_performance_43861699032ad4a2.json</x:v>
      </x:c>
    </x:row>
    <x:row r="5553" ht="25" customHeight="1">
      <x:c r="A5553" s="1" t="str">
        <x:v>589850.SH</x:v>
      </x:c>
      <x:c r="B5553" s="7" t="d">
        <x:v>2026-08-19T00:00:00.000Z</x:v>
      </x:c>
      <x:c r="C5553" s="8" t="n">
        <x:v>685057000</x:v>
      </x:c>
      <x:c r="D5553" s="9" t="n">
        <x:v>1.6018</x:v>
      </x:c>
      <x:c r="E5553" s="9" t="n">
        <x:f>IF(COUNT(C5553:D5553)=2,C5553*D5553/100000000,"n.a.")</x:f>
        <x:v>10.973243025999999</x:v>
      </x:c>
      <x:c r="F5553" s="1" t="str">
        <x:v>get_fund_holders_a168622209dd3b1f.json</x:v>
      </x:c>
      <x:c r="G5553" s="1" t="str">
        <x:v>get_fund_performance_be0bd4c9466edd32.json</x:v>
      </x:c>
    </x:row>
    <x:row r="5554" ht="25" customHeight="1">
      <x:c r="A5554" s="1" t="str">
        <x:v>159205.SZ</x:v>
      </x:c>
      <x:c r="B5554" s="7" t="d">
        <x:v>2026-08-20T00:00:00.000Z</x:v>
      </x:c>
      <x:c r="C5554" s="8" t="n">
        <x:v>547056064</x:v>
      </x:c>
      <x:c r="D5554" s="9" t="n">
        <x:v>1.7182</x:v>
      </x:c>
      <x:c r="E5554" s="9" t="n">
        <x:f>IF(COUNT(C5554:D5554)=2,C5554*D5554/100000000,"n.a.")</x:f>
        <x:v>9.399517291648</x:v>
      </x:c>
      <x:c r="F5554" s="1" t="str">
        <x:v>get_fund_holders_48cdde1c8ab3e560.json</x:v>
      </x:c>
      <x:c r="G5554" s="1" t="str">
        <x:v>get_fund_performance_101765d5f91d02c5.json</x:v>
      </x:c>
    </x:row>
    <x:row r="5555" ht="25" customHeight="1">
      <x:c r="A5555" s="1" t="str">
        <x:v>159247.SZ</x:v>
      </x:c>
      <x:c r="B5555" s="7" t="d">
        <x:v>2026-08-20T00:00:00.000Z</x:v>
      </x:c>
      <x:c r="C5555" s="8" t="n">
        <x:v>429984966</x:v>
      </x:c>
      <x:c r="D5555" s="9" t="n">
        <x:v>1.0502</x:v>
      </x:c>
      <x:c r="E5555" s="9" t="n">
        <x:f>IF(COUNT(C5555:D5555)=2,C5555*D5555/100000000,"n.a.")</x:f>
        <x:v>4.515702112932</x:v>
      </x:c>
      <x:c r="F5555" s="1" t="str">
        <x:v>get_fund_holders_02dfec3f9e7a37d4.json</x:v>
      </x:c>
      <x:c r="G5555" s="1" t="str">
        <x:v>get_fund_performance_101765d5f91d02c5.json</x:v>
      </x:c>
    </x:row>
    <x:row r="5556" ht="25" customHeight="1">
      <x:c r="A5556" s="1" t="str">
        <x:v>159300.SZ</x:v>
      </x:c>
      <x:c r="B5556" s="7" t="d">
        <x:v>2026-08-20T00:00:00.000Z</x:v>
      </x:c>
      <x:c r="C5556" s="8" t="n">
        <x:v>364558097</x:v>
      </x:c>
      <x:c r="D5556" s="9" t="n">
        <x:v>4.9905</x:v>
      </x:c>
      <x:c r="E5556" s="9" t="n">
        <x:f>IF(COUNT(C5556:D5556)=2,C5556*D5556/100000000,"n.a.")</x:f>
        <x:v>18.193271830785</x:v>
      </x:c>
      <x:c r="F5556" s="1" t="str">
        <x:v>get_fund_holders_9f62d66c5b6bd994.json</x:v>
      </x:c>
      <x:c r="G5556" s="1" t="str">
        <x:v>get_fund_performance_ce8e28707768f093.json</x:v>
      </x:c>
    </x:row>
    <x:row r="5557" ht="25" customHeight="1">
      <x:c r="A5557" s="1" t="str">
        <x:v>159330.SZ</x:v>
      </x:c>
      <x:c r="B5557" s="7" t="d">
        <x:v>2026-08-20T00:00:00.000Z</x:v>
      </x:c>
      <x:c r="C5557" s="8" t="n">
        <x:v>422801009</x:v>
      </x:c>
      <x:c r="D5557" s="9" t="n">
        <x:v>1.4397</x:v>
      </x:c>
      <x:c r="E5557" s="9" t="n">
        <x:f>IF(COUNT(C5557:D5557)=2,C5557*D5557/100000000,"n.a.")</x:f>
        <x:v>6.087066126573</x:v>
      </x:c>
      <x:c r="F5557" s="1" t="str">
        <x:v>get_fund_holders_4f0cafefb1d08c78.json</x:v>
      </x:c>
      <x:c r="G5557" s="1" t="str">
        <x:v>get_fund_performance_3dd22d86bdcb99c0.json</x:v>
      </x:c>
    </x:row>
    <x:row r="5558" ht="25" customHeight="1">
      <x:c r="A5558" s="1" t="str">
        <x:v>159337.SZ</x:v>
      </x:c>
      <x:c r="B5558" s="7" t="d">
        <x:v>2026-08-20T00:00:00.000Z</x:v>
      </x:c>
      <x:c r="C5558" s="8" t="n">
        <x:v>279710611</x:v>
      </x:c>
      <x:c r="D5558" s="9" t="n">
        <x:v>1.7997</x:v>
      </x:c>
      <x:c r="E5558" s="9" t="n">
        <x:f>IF(COUNT(C5558:D5558)=2,C5558*D5558/100000000,"n.a.")</x:f>
        <x:v>5.0339518661669995</x:v>
      </x:c>
      <x:c r="F5558" s="1" t="str">
        <x:v>get_fund_holders_1b59c8df60c05b67.json</x:v>
      </x:c>
      <x:c r="G5558" s="1" t="str">
        <x:v>get_fund_performance_704e0384f68b3d7b.json</x:v>
      </x:c>
    </x:row>
    <x:row r="5559" ht="25" customHeight="1">
      <x:c r="A5559" s="1" t="str">
        <x:v>159393.SZ</x:v>
      </x:c>
      <x:c r="B5559" s="7" t="d">
        <x:v>2026-08-20T00:00:00.000Z</x:v>
      </x:c>
      <x:c r="C5559" s="8" t="n">
        <x:v>92446342</x:v>
      </x:c>
      <x:c r="D5559" s="9" t="n">
        <x:v>4.9405</x:v>
      </x:c>
      <x:c r="E5559" s="9" t="n">
        <x:f>IF(COUNT(C5559:D5559)=2,C5559*D5559/100000000,"n.a.")</x:f>
        <x:v>4.56731152651</x:v>
      </x:c>
      <x:c r="F5559" s="1" t="str">
        <x:v>get_fund_holders_8d29a74a7940f13c.json</x:v>
      </x:c>
      <x:c r="G5559" s="1" t="str">
        <x:v>get_fund_performance_6705505c3ff19719.json</x:v>
      </x:c>
    </x:row>
    <x:row r="5560" ht="25" customHeight="1">
      <x:c r="A5560" s="1" t="str">
        <x:v>159500.SZ</x:v>
      </x:c>
      <x:c r="B5560" s="7" t="d">
        <x:v>2026-08-20T00:00:00.000Z</x:v>
      </x:c>
      <x:c r="C5560" s="8" t="n">
        <x:v>216138865</x:v>
      </x:c>
      <x:c r="D5560" s="9" t="n">
        <x:v>1.18</x:v>
      </x:c>
      <x:c r="E5560" s="9" t="n">
        <x:f>IF(COUNT(C5560:D5560)=2,C5560*D5560/100000000,"n.a.")</x:f>
        <x:v>2.550438607</x:v>
      </x:c>
      <x:c r="F5560" s="1" t="str">
        <x:v>get_fund_holders_5324b4ff2303301b.json</x:v>
      </x:c>
      <x:c r="G5560" s="1" t="str">
        <x:v>get_fund_performance_33f686dcb627aac1.json</x:v>
      </x:c>
    </x:row>
    <x:row r="5561" ht="25" customHeight="1">
      <x:c r="A5561" s="1" t="str">
        <x:v>159531.SZ</x:v>
      </x:c>
      <x:c r="B5561" s="7" t="d">
        <x:v>2026-08-20T00:00:00.000Z</x:v>
      </x:c>
      <x:c r="C5561" s="8" t="n">
        <x:v>1002608406</x:v>
      </x:c>
      <x:c r="D5561" s="9" t="n">
        <x:v>1.4384</x:v>
      </x:c>
      <x:c r="E5561" s="9" t="n">
        <x:f>IF(COUNT(C5561:D5561)=2,C5561*D5561/100000000,"n.a.")</x:f>
        <x:v>14.421519311904</x:v>
      </x:c>
      <x:c r="F5561" s="1" t="str">
        <x:v>get_fund_holders_7e7888e34a3c9319.json</x:v>
      </x:c>
      <x:c r="G5561" s="1" t="str">
        <x:v>get_fund_performance_635e8dd454954d59.json</x:v>
      </x:c>
    </x:row>
    <x:row r="5562" ht="25" customHeight="1">
      <x:c r="A5562" s="1" t="str">
        <x:v>159532.SZ</x:v>
      </x:c>
      <x:c r="B5562" s="7" t="d">
        <x:v>2026-08-20T00:00:00.000Z</x:v>
      </x:c>
      <x:c r="C5562" s="8" t="n">
        <x:v>171564791</x:v>
      </x:c>
      <x:c r="D5562" s="9" t="n">
        <x:v>1.6265</x:v>
      </x:c>
      <x:c r="E5562" s="9" t="n">
        <x:f>IF(COUNT(C5562:D5562)=2,C5562*D5562/100000000,"n.a.")</x:f>
        <x:v>2.790501325615</x:v>
      </x:c>
      <x:c r="F5562" s="1" t="str">
        <x:v>get_fund_holders_7e7888e34a3c9319.json</x:v>
      </x:c>
      <x:c r="G5562" s="1" t="str">
        <x:v>get_fund_performance_635e8dd454954d59.json</x:v>
      </x:c>
    </x:row>
    <x:row r="5563" ht="25" customHeight="1">
      <x:c r="A5563" s="1" t="str">
        <x:v>159533.SZ</x:v>
      </x:c>
      <x:c r="B5563" s="7" t="d">
        <x:v>2026-08-20T00:00:00.000Z</x:v>
      </x:c>
      <x:c r="C5563" s="8" t="n">
        <x:v>15458785</x:v>
      </x:c>
      <x:c r="D5563" s="9" t="n">
        <x:v>1.9145</x:v>
      </x:c>
      <x:c r="E5563" s="9" t="n">
        <x:f>IF(COUNT(C5563:D5563)=2,C5563*D5563/100000000,"n.a.")</x:f>
        <x:v>0.295958438825</x:v>
      </x:c>
      <x:c r="F5563" s="1" t="str">
        <x:v>get_fund_holders_e4cffc1d40fea5a6.json</x:v>
      </x:c>
      <x:c r="G5563" s="1" t="str">
        <x:v>get_fund_performance_fdbccd528878ffc2.json</x:v>
      </x:c>
    </x:row>
    <x:row r="5564" ht="25" customHeight="1">
      <x:c r="A5564" s="1" t="str">
        <x:v>159535.SZ</x:v>
      </x:c>
      <x:c r="B5564" s="7" t="d">
        <x:v>2026-08-20T00:00:00.000Z</x:v>
      </x:c>
      <x:c r="C5564" s="8" t="n">
        <x:v>25981088</x:v>
      </x:c>
      <x:c r="D5564" s="9" t="n">
        <x:v>1.479</x:v>
      </x:c>
      <x:c r="E5564" s="9" t="n">
        <x:f>IF(COUNT(C5564:D5564)=2,C5564*D5564/100000000,"n.a.")</x:f>
        <x:v>0.38426029152</x:v>
      </x:c>
      <x:c r="F5564" s="1" t="str">
        <x:v>get_fund_holders_48d83be1c19e147a.json</x:v>
      </x:c>
      <x:c r="G5564" s="1" t="str">
        <x:v>get_fund_performance_98653d17d2533bdd.json</x:v>
      </x:c>
    </x:row>
    <x:row r="5565" ht="25" customHeight="1">
      <x:c r="A5565" s="1" t="str">
        <x:v>159536.SZ</x:v>
      </x:c>
      <x:c r="B5565" s="7" t="d">
        <x:v>2026-08-20T00:00:00.000Z</x:v>
      </x:c>
      <x:c r="C5565" s="8" t="n">
        <x:v>47261589</x:v>
      </x:c>
      <x:c r="D5565" s="9" t="n">
        <x:v>1.3776</x:v>
      </x:c>
      <x:c r="E5565" s="9" t="n">
        <x:f>IF(COUNT(C5565:D5565)=2,C5565*D5565/100000000,"n.a.")</x:f>
        <x:v>0.6510756500639999</x:v>
      </x:c>
      <x:c r="F5565" s="1" t="str">
        <x:v>get_fund_holders_7e7888e34a3c9319.json</x:v>
      </x:c>
      <x:c r="G5565" s="1" t="str">
        <x:v>get_fund_performance_635e8dd454954d59.json</x:v>
      </x:c>
    </x:row>
    <x:row r="5566" ht="25" customHeight="1">
      <x:c r="A5566" s="1" t="str">
        <x:v>159629.SZ</x:v>
      </x:c>
      <x:c r="B5566" s="7" t="d">
        <x:v>2026-08-20T00:00:00.000Z</x:v>
      </x:c>
      <x:c r="C5566" s="8" t="n">
        <x:v>965252663</x:v>
      </x:c>
      <x:c r="D5566" s="9" t="n">
        <x:v>3.1722</x:v>
      </x:c>
      <x:c r="E5566" s="9" t="n">
        <x:f>IF(COUNT(C5566:D5566)=2,C5566*D5566/100000000,"n.a.")</x:f>
        <x:v>30.619744975686</x:v>
      </x:c>
      <x:c r="F5566" s="1" t="str">
        <x:v>get_fund_holders_04d60f3c34f0467b.json</x:v>
      </x:c>
      <x:c r="G5566" s="1" t="str">
        <x:v>get_fund_performance_b881b49e922fe970.json</x:v>
      </x:c>
    </x:row>
    <x:row r="5567" ht="25" customHeight="1">
      <x:c r="A5567" s="1" t="str">
        <x:v>159633.SZ</x:v>
      </x:c>
      <x:c r="B5567" s="7" t="d">
        <x:v>2026-08-20T00:00:00.000Z</x:v>
      </x:c>
      <x:c r="C5567" s="8" t="n">
        <x:v>1014162658</x:v>
      </x:c>
      <x:c r="D5567" s="9" t="n">
        <x:v>3.2453</x:v>
      </x:c>
      <x:c r="E5567" s="9" t="n">
        <x:f>IF(COUNT(C5567:D5567)=2,C5567*D5567/100000000,"n.a.")</x:f>
        <x:v>32.912620740074</x:v>
      </x:c>
      <x:c r="F5567" s="1" t="str">
        <x:v>get_fund_holders_04d60f3c34f0467b.json</x:v>
      </x:c>
      <x:c r="G5567" s="1" t="str">
        <x:v>get_fund_performance_b881b49e922fe970.json</x:v>
      </x:c>
    </x:row>
    <x:row r="5568" ht="25" customHeight="1">
      <x:c r="A5568" s="1" t="str">
        <x:v>159673.SZ</x:v>
      </x:c>
      <x:c r="B5568" s="7" t="d">
        <x:v>2026-08-20T00:00:00.000Z</x:v>
      </x:c>
      <x:c r="C5568" s="8" t="n">
        <x:v>1773528385</x:v>
      </x:c>
      <x:c r="D5568" s="9" t="n">
        <x:v>1.2827</x:v>
      </x:c>
      <x:c r="E5568" s="9" t="n">
        <x:f>IF(COUNT(C5568:D5568)=2,C5568*D5568/100000000,"n.a.")</x:f>
        <x:v>22.749048594395</x:v>
      </x:c>
      <x:c r="F5568" s="1" t="str">
        <x:v>get_fund_holders_d948cbb47e5f5e96.json</x:v>
      </x:c>
      <x:c r="G5568" s="1" t="str">
        <x:v>get_fund_performance_4b7faf0bdf9ced6a.json</x:v>
      </x:c>
    </x:row>
    <x:row r="5569" ht="25" customHeight="1">
      <x:c r="A5569" s="1" t="str">
        <x:v>159808.SZ</x:v>
      </x:c>
      <x:c r="B5569" s="7" t="d">
        <x:v>2026-08-20T00:00:00.000Z</x:v>
      </x:c>
      <x:c r="C5569" s="8" t="n">
        <x:v>49484790</x:v>
      </x:c>
      <x:c r="D5569" s="9" t="n">
        <x:v>1.3561</x:v>
      </x:c>
      <x:c r="E5569" s="9" t="n">
        <x:f>IF(COUNT(C5569:D5569)=2,C5569*D5569/100000000,"n.a.")</x:f>
        <x:v>0.67106323719</x:v>
      </x:c>
      <x:c r="F5569" s="1" t="str">
        <x:v>get_fund_holders_d5e45a20ab12d67e.json</x:v>
      </x:c>
      <x:c r="G5569" s="1" t="str">
        <x:v>get_fund_performance_c511166d330178eb.json</x:v>
      </x:c>
    </x:row>
    <x:row r="5570" ht="25" customHeight="1">
      <x:c r="A5570" s="1" t="str">
        <x:v>159810.SZ</x:v>
      </x:c>
      <x:c r="B5570" s="7" t="d">
        <x:v>2026-08-20T00:00:00.000Z</x:v>
      </x:c>
      <x:c r="C5570" s="8" t="n">
        <x:v>57475458</x:v>
      </x:c>
      <x:c r="D5570" s="9" t="n">
        <x:v>1.4081</x:v>
      </x:c>
      <x:c r="E5570" s="9" t="n">
        <x:f>IF(COUNT(C5570:D5570)=2,C5570*D5570/100000000,"n.a.")</x:f>
        <x:v>0.8093119240979999</x:v>
      </x:c>
      <x:c r="F5570" s="1" t="str">
        <x:v>get_fund_holders_d5e45a20ab12d67e.json</x:v>
      </x:c>
      <x:c r="G5570" s="1" t="str">
        <x:v>get_fund_performance_c511166d330178eb.json</x:v>
      </x:c>
    </x:row>
    <x:row r="5571" ht="25" customHeight="1">
      <x:c r="A5571" s="1" t="str">
        <x:v>159820.SZ</x:v>
      </x:c>
      <x:c r="B5571" s="7" t="d">
        <x:v>2026-08-20T00:00:00.000Z</x:v>
      </x:c>
      <x:c r="C5571" s="8" t="n">
        <x:v>1356408470</x:v>
      </x:c>
      <x:c r="D5571" s="9" t="n">
        <x:v>1.3666</x:v>
      </x:c>
      <x:c r="E5571" s="9" t="n">
        <x:f>IF(COUNT(C5571:D5571)=2,C5571*D5571/100000000,"n.a.")</x:f>
        <x:v>18.53667815102</x:v>
      </x:c>
      <x:c r="F5571" s="1" t="str">
        <x:v>get_fund_holders_0066fec0f2dd9d84.json</x:v>
      </x:c>
      <x:c r="G5571" s="1" t="str">
        <x:v>get_fund_performance_ee07818526906610.json</x:v>
      </x:c>
    </x:row>
    <x:row r="5572" ht="25" customHeight="1">
      <x:c r="A5572" s="1" t="str">
        <x:v>159821.SZ</x:v>
      </x:c>
      <x:c r="B5572" s="7" t="d">
        <x:v>2026-08-20T00:00:00.000Z</x:v>
      </x:c>
      <x:c r="C5572" s="8" t="n">
        <x:v>60720000</x:v>
      </x:c>
      <x:c r="D5572" s="9" t="n">
        <x:v>1.3175</x:v>
      </x:c>
      <x:c r="E5572" s="9" t="n">
        <x:f>IF(COUNT(C5572:D5572)=2,C5572*D5572/100000000,"n.a.")</x:f>
        <x:v>0.799986</x:v>
      </x:c>
      <x:c r="F5572" s="1" t="str">
        <x:v>get_fund_holders_6d822d72058fbd2b.json</x:v>
      </x:c>
      <x:c r="G5572" s="1" t="str">
        <x:v>get_fund_performance_08ef5e7f48760ca3.json</x:v>
      </x:c>
    </x:row>
    <x:row r="5573" ht="25" customHeight="1">
      <x:c r="A5573" s="1" t="str">
        <x:v>159845.SZ</x:v>
      </x:c>
      <x:c r="B5573" s="7" t="d">
        <x:v>2026-08-20T00:00:00.000Z</x:v>
      </x:c>
      <x:c r="C5573" s="8" t="n">
        <x:v>2205425606</x:v>
      </x:c>
      <x:c r="D5573" s="9" t="n">
        <x:v>3.1594</x:v>
      </x:c>
      <x:c r="E5573" s="9" t="n">
        <x:f>IF(COUNT(C5573:D5573)=2,C5573*D5573/100000000,"n.a.")</x:f>
        <x:v>69.678216595964</x:v>
      </x:c>
      <x:c r="F5573" s="1" t="str">
        <x:v>get_fund_holders_68197b4b408bbf94.json</x:v>
      </x:c>
      <x:c r="G5573" s="1" t="str">
        <x:v>get_fund_performance_fe072943ca98a99f.json</x:v>
      </x:c>
    </x:row>
    <x:row r="5574" ht="25" customHeight="1">
      <x:c r="A5574" s="1" t="str">
        <x:v>159908.SZ</x:v>
      </x:c>
      <x:c r="B5574" s="7" t="d">
        <x:v>2026-08-20T00:00:00.000Z</x:v>
      </x:c>
      <x:c r="C5574" s="8" t="n">
        <x:v>310229029</x:v>
      </x:c>
      <x:c r="D5574" s="9" t="n">
        <x:v>3.2762</x:v>
      </x:c>
      <x:c r="E5574" s="9" t="n">
        <x:f>IF(COUNT(C5574:D5574)=2,C5574*D5574/100000000,"n.a.")</x:f>
        <x:v>10.163723448097999</x:v>
      </x:c>
      <x:c r="F5574" s="1" t="str">
        <x:v>get_fund_holders_dd69f9baacb4299b.json</x:v>
      </x:c>
      <x:c r="G5574" s="1" t="str">
        <x:v>get_fund_performance_f8563149d46c02f0.json</x:v>
      </x:c>
    </x:row>
    <x:row r="5575" ht="25" customHeight="1">
      <x:c r="A5575" s="1" t="str">
        <x:v>159915.SZ</x:v>
      </x:c>
      <x:c r="B5575" s="7" t="d">
        <x:v>2026-08-20T00:00:00.000Z</x:v>
      </x:c>
      <x:c r="C5575" s="8" t="n">
        <x:v>18160454936</x:v>
      </x:c>
      <x:c r="D5575" s="9" t="n">
        <x:v>3.5143</x:v>
      </x:c>
      <x:c r="E5575" s="9" t="n">
        <x:f>IF(COUNT(C5575:D5575)=2,C5575*D5575/100000000,"n.a.")</x:f>
        <x:v>638.212867815848</x:v>
      </x:c>
      <x:c r="F5575" s="1" t="str">
        <x:v>get_fund_holders_ed52645412bc5183.json</x:v>
      </x:c>
      <x:c r="G5575" s="1" t="str">
        <x:v>get_fund_performance_23ced495c0d03a00.json</x:v>
      </x:c>
    </x:row>
    <x:row r="5576" ht="25" customHeight="1">
      <x:c r="A5576" s="1" t="str">
        <x:v>159919.SZ</x:v>
      </x:c>
      <x:c r="B5576" s="7" t="d">
        <x:v>2026-08-20T00:00:00.000Z</x:v>
      </x:c>
      <x:c r="C5576" s="8" t="n">
        <x:v>6271416676</x:v>
      </x:c>
      <x:c r="D5576" s="9" t="n">
        <x:v>4.8597</x:v>
      </x:c>
      <x:c r="E5576" s="9" t="n">
        <x:f>IF(COUNT(C5576:D5576)=2,C5576*D5576/100000000,"n.a.")</x:f>
        <x:v>304.772036203572</x:v>
      </x:c>
      <x:c r="F5576" s="1" t="str">
        <x:v>get_fund_holders_d948cbb47e5f5e96.json</x:v>
      </x:c>
      <x:c r="G5576" s="1" t="str">
        <x:v>get_fund_performance_4b7faf0bdf9ced6a.json</x:v>
      </x:c>
    </x:row>
    <x:row r="5577" ht="25" customHeight="1">
      <x:c r="A5577" s="1" t="str">
        <x:v>159922.SZ</x:v>
      </x:c>
      <x:c r="B5577" s="7" t="d">
        <x:v>2026-08-20T00:00:00.000Z</x:v>
      </x:c>
      <x:c r="C5577" s="8" t="n">
        <x:v>2738676765</x:v>
      </x:c>
      <x:c r="D5577" s="9" t="n">
        <x:v>3.1922</x:v>
      </x:c>
      <x:c r="E5577" s="9" t="n">
        <x:f>IF(COUNT(C5577:D5577)=2,C5577*D5577/100000000,"n.a.")</x:f>
        <x:v>87.42403969233</x:v>
      </x:c>
      <x:c r="F5577" s="1" t="str">
        <x:v>get_fund_holders_260729aa1783f3c9.json</x:v>
      </x:c>
      <x:c r="G5577" s="1" t="str">
        <x:v>get_fund_performance_9239ee6b8a74881b.json</x:v>
      </x:c>
    </x:row>
    <x:row r="5578" ht="25" customHeight="1">
      <x:c r="A5578" s="1" t="str">
        <x:v>159925.SZ</x:v>
      </x:c>
      <x:c r="B5578" s="7" t="d">
        <x:v>2026-08-20T00:00:00.000Z</x:v>
      </x:c>
      <x:c r="C5578" s="8" t="n">
        <x:v>619520856</x:v>
      </x:c>
      <x:c r="D5578" s="9" t="n">
        <x:v>4.7281</x:v>
      </x:c>
      <x:c r="E5578" s="9" t="n">
        <x:f>IF(COUNT(C5578:D5578)=2,C5578*D5578/100000000,"n.a.")</x:f>
        <x:v>29.291565592536003</x:v>
      </x:c>
      <x:c r="F5578" s="1" t="str">
        <x:v>get_fund_holders_0bc8edc102485c8a.json</x:v>
      </x:c>
      <x:c r="G5578" s="1" t="str">
        <x:v>get_fund_performance_99232a5af6506a32.json</x:v>
      </x:c>
    </x:row>
    <x:row r="5579" ht="25" customHeight="1">
      <x:c r="A5579" s="1" t="str">
        <x:v>159935.SZ</x:v>
      </x:c>
      <x:c r="B5579" s="7" t="d">
        <x:v>2026-08-20T00:00:00.000Z</x:v>
      </x:c>
      <x:c r="C5579" s="8" t="n">
        <x:v>26572956</x:v>
      </x:c>
      <x:c r="D5579" s="9" t="n">
        <x:v>2.4782</x:v>
      </x:c>
      <x:c r="E5579" s="9" t="n">
        <x:f>IF(COUNT(C5579:D5579)=2,C5579*D5579/100000000,"n.a.")</x:f>
        <x:v>0.658530995592</x:v>
      </x:c>
      <x:c r="F5579" s="1" t="str">
        <x:v>get_fund_holders_a7c62683e5a8986d.json</x:v>
      </x:c>
      <x:c r="G5579" s="1" t="str">
        <x:v>get_fund_performance_57a0fd6eaf61dced.json</x:v>
      </x:c>
    </x:row>
    <x:row r="5580" ht="25" customHeight="1">
      <x:c r="A5580" s="1" t="str">
        <x:v>159948.SZ</x:v>
      </x:c>
      <x:c r="B5580" s="7" t="d">
        <x:v>2026-08-20T00:00:00.000Z</x:v>
      </x:c>
      <x:c r="C5580" s="8" t="n">
        <x:v>1163697720</x:v>
      </x:c>
      <x:c r="D5580" s="9" t="n">
        <x:v>3.8805</x:v>
      </x:c>
      <x:c r="E5580" s="9" t="n">
        <x:f>IF(COUNT(C5580:D5580)=2,C5580*D5580/100000000,"n.a.")</x:f>
        <x:v>45.1572900246</x:v>
      </x:c>
      <x:c r="F5580" s="1" t="str">
        <x:v>get_fund_holders_529929c3d6cde724.json</x:v>
      </x:c>
      <x:c r="G5580" s="1" t="str">
        <x:v>get_fund_performance_101765d5f91d02c5.json</x:v>
      </x:c>
    </x:row>
    <x:row r="5581" ht="25" customHeight="1">
      <x:c r="A5581" s="1" t="str">
        <x:v>159952.SZ</x:v>
      </x:c>
      <x:c r="B5581" s="7" t="d">
        <x:v>2026-08-20T00:00:00.000Z</x:v>
      </x:c>
      <x:c r="C5581" s="8" t="n">
        <x:v>5334084929</x:v>
      </x:c>
      <x:c r="D5581" s="9" t="n">
        <x:v>2.1341</x:v>
      </x:c>
      <x:c r="E5581" s="9" t="n">
        <x:f>IF(COUNT(C5581:D5581)=2,C5581*D5581/100000000,"n.a.")</x:f>
        <x:v>113.83470646978901</x:v>
      </x:c>
      <x:c r="F5581" s="1" t="str">
        <x:v>get_fund_holders_dd69f9baacb4299b.json</x:v>
      </x:c>
      <x:c r="G5581" s="1" t="str">
        <x:v>get_fund_performance_f8563149d46c02f0.json</x:v>
      </x:c>
    </x:row>
    <x:row r="5582" ht="25" customHeight="1">
      <x:c r="A5582" s="1" t="str">
        <x:v>159956.SZ</x:v>
      </x:c>
      <x:c r="B5582" s="7" t="d">
        <x:v>2026-08-20T00:00:00.000Z</x:v>
      </x:c>
      <x:c r="C5582" s="8" t="n">
        <x:v>46978674</x:v>
      </x:c>
      <x:c r="D5582" s="9" t="n">
        <x:v>2.2248</x:v>
      </x:c>
      <x:c r="E5582" s="9" t="n">
        <x:f>IF(COUNT(C5582:D5582)=2,C5582*D5582/100000000,"n.a.")</x:f>
        <x:v>1.045181539152</x:v>
      </x:c>
      <x:c r="F5582" s="1" t="str">
        <x:v>get_fund_holders_dd69f9baacb4299b.json</x:v>
      </x:c>
      <x:c r="G5582" s="1" t="str">
        <x:v>get_fund_performance_f8563149d46c02f0.json</x:v>
      </x:c>
    </x:row>
    <x:row r="5583" ht="25" customHeight="1">
      <x:c r="A5583" s="1" t="str">
        <x:v>159957.SZ</x:v>
      </x:c>
      <x:c r="B5583" s="7" t="d">
        <x:v>2026-08-20T00:00:00.000Z</x:v>
      </x:c>
      <x:c r="C5583" s="8" t="n">
        <x:v>1143784560</x:v>
      </x:c>
      <x:c r="D5583" s="9" t="n">
        <x:v>2.302</x:v>
      </x:c>
      <x:c r="E5583" s="9" t="n">
        <x:f>IF(COUNT(C5583:D5583)=2,C5583*D5583/100000000,"n.a.")</x:f>
        <x:v>26.3299205712</x:v>
      </x:c>
      <x:c r="F5583" s="1" t="str">
        <x:v>get_fund_holders_ed52645412bc5183.json</x:v>
      </x:c>
      <x:c r="G5583" s="1" t="str">
        <x:v>get_fund_performance_23ced495c0d03a00.json</x:v>
      </x:c>
    </x:row>
    <x:row r="5584" ht="25" customHeight="1">
      <x:c r="A5584" s="1" t="str">
        <x:v>159958.SZ</x:v>
      </x:c>
      <x:c r="B5584" s="7" t="d">
        <x:v>2026-08-20T00:00:00.000Z</x:v>
      </x:c>
      <x:c r="C5584" s="8" t="n">
        <x:v>233611448</x:v>
      </x:c>
      <x:c r="D5584" s="9" t="n">
        <x:v>2.1234</x:v>
      </x:c>
      <x:c r="E5584" s="9" t="n">
        <x:f>IF(COUNT(C5584:D5584)=2,C5584*D5584/100000000,"n.a.")</x:f>
        <x:v>4.960505486832001</x:v>
      </x:c>
      <x:c r="F5584" s="1" t="str">
        <x:v>get_fund_holders_6d822d72058fbd2b.json</x:v>
      </x:c>
      <x:c r="G5584" s="1" t="str">
        <x:v>get_fund_performance_08ef5e7f48760ca3.json</x:v>
      </x:c>
    </x:row>
    <x:row r="5585" ht="25" customHeight="1">
      <x:c r="A5585" s="1" t="str">
        <x:v>159964.SZ</x:v>
      </x:c>
      <x:c r="B5585" s="7" t="d">
        <x:v>2026-08-20T00:00:00.000Z</x:v>
      </x:c>
      <x:c r="C5585" s="8" t="n">
        <x:v>167481881</x:v>
      </x:c>
      <x:c r="D5585" s="9" t="n">
        <x:v>2.2977</x:v>
      </x:c>
      <x:c r="E5585" s="9" t="n">
        <x:f>IF(COUNT(C5585:D5585)=2,C5585*D5585/100000000,"n.a.")</x:f>
        <x:v>3.8482311797369997</x:v>
      </x:c>
      <x:c r="F5585" s="1" t="str">
        <x:v>get_fund_holders_d5e45a20ab12d67e.json</x:v>
      </x:c>
      <x:c r="G5585" s="1" t="str">
        <x:v>get_fund_performance_c511166d330178eb.json</x:v>
      </x:c>
    </x:row>
    <x:row r="5586" ht="25" customHeight="1">
      <x:c r="A5586" s="1" t="str">
        <x:v>159968.SZ</x:v>
      </x:c>
      <x:c r="B5586" s="7" t="d">
        <x:v>2026-08-20T00:00:00.000Z</x:v>
      </x:c>
      <x:c r="C5586" s="8" t="n">
        <x:v>64495098</x:v>
      </x:c>
      <x:c r="D5586" s="9" t="n">
        <x:v>10.2967</x:v>
      </x:c>
      <x:c r="E5586" s="9" t="n">
        <x:f>IF(COUNT(C5586:D5586)=2,C5586*D5586/100000000,"n.a.")</x:f>
        <x:v>6.640866755766</x:v>
      </x:c>
      <x:c r="F5586" s="1" t="str">
        <x:v>get_fund_holders_1b59c8df60c05b67.json</x:v>
      </x:c>
      <x:c r="G5586" s="1" t="str">
        <x:v>get_fund_performance_704e0384f68b3d7b.json</x:v>
      </x:c>
    </x:row>
    <x:row r="5587" ht="25" customHeight="1">
      <x:c r="A5587" s="1" t="str">
        <x:v>159971.SZ</x:v>
      </x:c>
      <x:c r="B5587" s="7" t="d">
        <x:v>2026-08-20T00:00:00.000Z</x:v>
      </x:c>
      <x:c r="C5587" s="8" t="n">
        <x:v>1616020288</x:v>
      </x:c>
      <x:c r="D5587" s="9" t="n">
        <x:v>1.222</x:v>
      </x:c>
      <x:c r="E5587" s="9" t="n">
        <x:f>IF(COUNT(C5587:D5587)=2,C5587*D5587/100000000,"n.a.")</x:f>
        <x:v>19.747767919359998</x:v>
      </x:c>
      <x:c r="F5587" s="1" t="str">
        <x:v>get_fund_holders_ed52645412bc5183.json</x:v>
      </x:c>
      <x:c r="G5587" s="1" t="str">
        <x:v>get_fund_performance_23ced495c0d03a00.json</x:v>
      </x:c>
    </x:row>
    <x:row r="5588" ht="25" customHeight="1">
      <x:c r="A5588" s="1" t="str">
        <x:v>159977.SZ</x:v>
      </x:c>
      <x:c r="B5588" s="7" t="d">
        <x:v>2026-08-20T00:00:00.000Z</x:v>
      </x:c>
      <x:c r="C5588" s="8" t="n">
        <x:v>3539872820</x:v>
      </x:c>
      <x:c r="D5588" s="9" t="n">
        <x:v>1.8232</x:v>
      </x:c>
      <x:c r="E5588" s="9" t="n">
        <x:f>IF(COUNT(C5588:D5588)=2,C5588*D5588/100000000,"n.a.")</x:f>
        <x:v>64.53896125424</x:v>
      </x:c>
      <x:c r="F5588" s="1" t="str">
        <x:v>get_fund_holders_6d822d72058fbd2b.json</x:v>
      </x:c>
      <x:c r="G5588" s="1" t="str">
        <x:v>get_fund_performance_08ef5e7f48760ca3.json</x:v>
      </x:c>
    </x:row>
    <x:row r="5589" ht="25" customHeight="1">
      <x:c r="A5589" s="1" t="str">
        <x:v>159982.SZ</x:v>
      </x:c>
      <x:c r="B5589" s="7" t="d">
        <x:v>2026-08-20T00:00:00.000Z</x:v>
      </x:c>
      <x:c r="C5589" s="8" t="n">
        <x:v>196211253</x:v>
      </x:c>
      <x:c r="D5589" s="9" t="n">
        <x:v>2.1159</x:v>
      </x:c>
      <x:c r="E5589" s="9" t="n">
        <x:f>IF(COUNT(C5589:D5589)=2,C5589*D5589/100000000,"n.a.")</x:f>
        <x:v>4.151633902227</x:v>
      </x:c>
      <x:c r="F5589" s="1" t="str">
        <x:v>get_fund_holders_68197b4b408bbf94.json</x:v>
      </x:c>
      <x:c r="G5589" s="1" t="str">
        <x:v>get_fund_performance_fe072943ca98a99f.json</x:v>
      </x:c>
    </x:row>
    <x:row r="5590" ht="25" customHeight="1">
      <x:c r="A5590" s="1" t="str">
        <x:v>510300.SH</x:v>
      </x:c>
      <x:c r="B5590" s="7" t="d">
        <x:v>2026-08-20T00:00:00.000Z</x:v>
      </x:c>
      <x:c r="C5590" s="8" t="n">
        <x:v>23743387700</x:v>
      </x:c>
      <x:c r="D5590" s="9" t="n">
        <x:v>4.6544</x:v>
      </x:c>
      <x:c r="E5590" s="9" t="n">
        <x:f>IF(COUNT(C5590:D5590)=2,C5590*D5590/100000000,"n.a.")</x:f>
        <x:v>1105.1122371088</x:v>
      </x:c>
      <x:c r="F5590" s="1" t="str">
        <x:v>get_fund_holders_5d142069aae0430a.json</x:v>
      </x:c>
      <x:c r="G5590" s="1" t="str">
        <x:v>get_fund_performance_b1af586f6b4de146.json</x:v>
      </x:c>
    </x:row>
    <x:row r="5591" ht="25" customHeight="1">
      <x:c r="A5591" s="1" t="str">
        <x:v>510310.SH</x:v>
      </x:c>
      <x:c r="B5591" s="7" t="d">
        <x:v>2026-08-20T00:00:00.000Z</x:v>
      </x:c>
      <x:c r="C5591" s="8" t="n">
        <x:v>11522444000</x:v>
      </x:c>
      <x:c r="D5591" s="9" t="n">
        <x:v>4.5197</x:v>
      </x:c>
      <x:c r="E5591" s="9" t="n">
        <x:f>IF(COUNT(C5591:D5591)=2,C5591*D5591/100000000,"n.a.")</x:f>
        <x:v>520.779901468</x:v>
      </x:c>
      <x:c r="F5591" s="1" t="str">
        <x:v>get_fund_holders_4f0cafefb1d08c78.json</x:v>
      </x:c>
      <x:c r="G5591" s="1" t="str">
        <x:v>get_fund_performance_3dd22d86bdcb99c0.json</x:v>
      </x:c>
    </x:row>
    <x:row r="5592" ht="25" customHeight="1">
      <x:c r="A5592" s="1" t="str">
        <x:v>510320.SH</x:v>
      </x:c>
      <x:c r="B5592" s="7" t="d">
        <x:v>2026-08-20T00:00:00.000Z</x:v>
      </x:c>
      <x:c r="C5592" s="8" t="n">
        <x:v>625068500</x:v>
      </x:c>
      <x:c r="D5592" s="9" t="n">
        <x:v>1.2514</x:v>
      </x:c>
      <x:c r="E5592" s="9" t="n">
        <x:f>IF(COUNT(C5592:D5592)=2,C5592*D5592/100000000,"n.a.")</x:f>
        <x:v>7.822107209000001</x:v>
      </x:c>
      <x:c r="F5592" s="1" t="str">
        <x:v>get_fund_holders_53b1bdaba11dbb09.json</x:v>
      </x:c>
      <x:c r="G5592" s="1" t="str">
        <x:v>get_fund_performance_ca136699b2ff2215.json</x:v>
      </x:c>
    </x:row>
    <x:row r="5593" ht="25" customHeight="1">
      <x:c r="A5593" s="1" t="str">
        <x:v>510330.SH</x:v>
      </x:c>
      <x:c r="B5593" s="7" t="d">
        <x:v>2026-08-20T00:00:00.000Z</x:v>
      </x:c>
      <x:c r="C5593" s="8" t="n">
        <x:v>8501649800</x:v>
      </x:c>
      <x:c r="D5593" s="9" t="n">
        <x:v>4.8531</x:v>
      </x:c>
      <x:c r="E5593" s="9" t="n">
        <x:f>IF(COUNT(C5593:D5593)=2,C5593*D5593/100000000,"n.a.")</x:f>
        <x:v>412.59356644380006</x:v>
      </x:c>
      <x:c r="F5593" s="1" t="str">
        <x:v>get_fund_holders_3af34235f71fa65e.json</x:v>
      </x:c>
      <x:c r="G5593" s="1" t="str">
        <x:v>get_fund_performance_565aa5204e2b6daf.json</x:v>
      </x:c>
    </x:row>
    <x:row r="5594" ht="25" customHeight="1">
      <x:c r="A5594" s="1" t="str">
        <x:v>510350.SH</x:v>
      </x:c>
      <x:c r="B5594" s="7" t="d">
        <x:v>2026-08-20T00:00:00.000Z</x:v>
      </x:c>
      <x:c r="C5594" s="8" t="n">
        <x:v>677814700</x:v>
      </x:c>
      <x:c r="D5594" s="9" t="n">
        <x:v>4.899</x:v>
      </x:c>
      <x:c r="E5594" s="9" t="n">
        <x:f>IF(COUNT(C5594:D5594)=2,C5594*D5594/100000000,"n.a.")</x:f>
        <x:v>33.206142153</x:v>
      </x:c>
      <x:c r="F5594" s="1" t="str">
        <x:v>get_fund_holders_5d142069aae0430a.json</x:v>
      </x:c>
      <x:c r="G5594" s="1" t="str">
        <x:v>get_fund_performance_b1af586f6b4de146.json</x:v>
      </x:c>
    </x:row>
    <x:row r="5595" ht="25" customHeight="1">
      <x:c r="A5595" s="1" t="str">
        <x:v>510360.SH</x:v>
      </x:c>
      <x:c r="B5595" s="7" t="d">
        <x:v>2026-08-20T00:00:00.000Z</x:v>
      </x:c>
      <x:c r="C5595" s="8" t="n">
        <x:v>1772381200</x:v>
      </x:c>
      <x:c r="D5595" s="9" t="n">
        <x:v>1.781</x:v>
      </x:c>
      <x:c r="E5595" s="9" t="n">
        <x:f>IF(COUNT(C5595:D5595)=2,C5595*D5595/100000000,"n.a.")</x:f>
        <x:v>31.566109171999997</x:v>
      </x:c>
      <x:c r="F5595" s="1" t="str">
        <x:v>get_fund_holders_3af34235f71fa65e.json</x:v>
      </x:c>
      <x:c r="G5595" s="1" t="str">
        <x:v>get_fund_performance_565aa5204e2b6daf.json</x:v>
      </x:c>
    </x:row>
    <x:row r="5596" ht="25" customHeight="1">
      <x:c r="A5596" s="1" t="str">
        <x:v>510370.SH</x:v>
      </x:c>
      <x:c r="B5596" s="7" t="d">
        <x:v>2026-08-20T00:00:00.000Z</x:v>
      </x:c>
      <x:c r="C5596" s="8" t="n">
        <x:v>87258100</x:v>
      </x:c>
      <x:c r="D5596" s="9" t="n">
        <x:v>1.0318</x:v>
      </x:c>
      <x:c r="E5596" s="9" t="n">
        <x:f>IF(COUNT(C5596:D5596)=2,C5596*D5596/100000000,"n.a.")</x:f>
        <x:v>0.9003290758</x:v>
      </x:c>
      <x:c r="F5596" s="1" t="str">
        <x:v>get_fund_holders_d948cbb47e5f5e96.json</x:v>
      </x:c>
      <x:c r="G5596" s="1" t="str">
        <x:v>get_fund_performance_4b7faf0bdf9ced6a.json</x:v>
      </x:c>
    </x:row>
    <x:row r="5597" ht="25" customHeight="1">
      <x:c r="A5597" s="1" t="str">
        <x:v>510380.SH</x:v>
      </x:c>
      <x:c r="B5597" s="7" t="d">
        <x:v>2026-08-20T00:00:00.000Z</x:v>
      </x:c>
      <x:c r="C5597" s="8" t="n">
        <x:v>1467802400</x:v>
      </x:c>
      <x:c r="D5597" s="9" t="n">
        <x:v>1.3886</x:v>
      </x:c>
      <x:c r="E5597" s="9" t="n">
        <x:f>IF(COUNT(C5597:D5597)=2,C5597*D5597/100000000,"n.a.")</x:f>
        <x:v>20.381904126400002</x:v>
      </x:c>
      <x:c r="F5597" s="1" t="str">
        <x:v>get_fund_holders_9f62d66c5b6bd994.json</x:v>
      </x:c>
      <x:c r="G5597" s="1" t="str">
        <x:v>get_fund_performance_ce8e28707768f093.json</x:v>
      </x:c>
    </x:row>
    <x:row r="5598" ht="25" customHeight="1">
      <x:c r="A5598" s="1" t="str">
        <x:v>510390.SH</x:v>
      </x:c>
      <x:c r="B5598" s="7" t="d">
        <x:v>2026-08-20T00:00:00.000Z</x:v>
      </x:c>
      <x:c r="C5598" s="8" t="n">
        <x:v>135650000</x:v>
      </x:c>
      <x:c r="D5598" s="9" t="n">
        <x:v>5.2791</x:v>
      </x:c>
      <x:c r="E5598" s="9" t="n">
        <x:f>IF(COUNT(C5598:D5598)=2,C5598*D5598/100000000,"n.a.")</x:f>
        <x:v>7.16109915</x:v>
      </x:c>
      <x:c r="F5598" s="1" t="str">
        <x:v>get_fund_holders_7140e2c74bfe2192.json</x:v>
      </x:c>
      <x:c r="G5598" s="1" t="str">
        <x:v>get_fund_performance_4ec82f1b3c5688d9.json</x:v>
      </x:c>
    </x:row>
    <x:row r="5599" ht="25" customHeight="1">
      <x:c r="A5599" s="1" t="str">
        <x:v>510500.SH</x:v>
      </x:c>
      <x:c r="B5599" s="7" t="d">
        <x:v>2026-08-20T00:00:00.000Z</x:v>
      </x:c>
      <x:c r="C5599" s="8" t="n">
        <x:v>5069768600</x:v>
      </x:c>
      <x:c r="D5599" s="9" t="n">
        <x:v>7.8662</x:v>
      </x:c>
      <x:c r="E5599" s="9" t="n">
        <x:f>IF(COUNT(C5599:D5599)=2,C5599*D5599/100000000,"n.a.")</x:f>
        <x:v>398.79813761319997</x:v>
      </x:c>
      <x:c r="F5599" s="1" t="str">
        <x:v>get_fund_holders_1b59c8df60c05b67.json</x:v>
      </x:c>
      <x:c r="G5599" s="1" t="str">
        <x:v>get_fund_performance_704e0384f68b3d7b.json</x:v>
      </x:c>
    </x:row>
    <x:row r="5600" ht="25" customHeight="1">
      <x:c r="A5600" s="1" t="str">
        <x:v>510510.SH</x:v>
      </x:c>
      <x:c r="B5600" s="7" t="d">
        <x:v>2026-08-20T00:00:00.000Z</x:v>
      </x:c>
      <x:c r="C5600" s="8" t="n">
        <x:v>827038300</x:v>
      </x:c>
      <x:c r="D5600" s="9" t="n">
        <x:v>2.5542</x:v>
      </x:c>
      <x:c r="E5600" s="9" t="n">
        <x:f>IF(COUNT(C5600:D5600)=2,C5600*D5600/100000000,"n.a.")</x:f>
        <x:v>21.1242122586</x:v>
      </x:c>
      <x:c r="F5600" s="1" t="str">
        <x:v>get_fund_holders_5324b4ff2303301b.json</x:v>
      </x:c>
      <x:c r="G5600" s="1" t="str">
        <x:v>get_fund_performance_33f686dcb627aac1.json</x:v>
      </x:c>
    </x:row>
    <x:row r="5601" ht="25" customHeight="1">
      <x:c r="A5601" s="1" t="str">
        <x:v>510530.SH</x:v>
      </x:c>
      <x:c r="B5601" s="7" t="d">
        <x:v>2026-08-20T00:00:00.000Z</x:v>
      </x:c>
      <x:c r="C5601" s="8" t="n">
        <x:v>46979400</x:v>
      </x:c>
      <x:c r="D5601" s="9" t="n">
        <x:v>8.8528</x:v>
      </x:c>
      <x:c r="E5601" s="9" t="n">
        <x:f>IF(COUNT(C5601:D5601)=2,C5601*D5601/100000000,"n.a.")</x:f>
        <x:v>4.1589923232</x:v>
      </x:c>
      <x:c r="F5601" s="1" t="str">
        <x:v>get_fund_holders_260729aa1783f3c9.json</x:v>
      </x:c>
      <x:c r="G5601" s="1" t="str">
        <x:v>get_fund_performance_9239ee6b8a74881b.json</x:v>
      </x:c>
    </x:row>
    <x:row r="5602" ht="25" customHeight="1">
      <x:c r="A5602" s="1" t="str">
        <x:v>510550.SH</x:v>
      </x:c>
      <x:c r="B5602" s="7" t="d">
        <x:v>2026-08-20T00:00:00.000Z</x:v>
      </x:c>
      <x:c r="C5602" s="8" t="n">
        <x:v>23743300</x:v>
      </x:c>
      <x:c r="D5602" s="9" t="n">
        <x:v>2.0208</x:v>
      </x:c>
      <x:c r="E5602" s="9" t="n">
        <x:f>IF(COUNT(C5602:D5602)=2,C5602*D5602/100000000,"n.a.")</x:f>
        <x:v>0.4798046064</x:v>
      </x:c>
      <x:c r="F5602" s="1" t="str">
        <x:v>get_fund_holders_667a71c44157d433.json</x:v>
      </x:c>
      <x:c r="G5602" s="1" t="str">
        <x:v>get_fund_performance_1ba4d3db193698fc.json</x:v>
      </x:c>
    </x:row>
    <x:row r="5603" ht="25" customHeight="1">
      <x:c r="A5603" s="1" t="str">
        <x:v>510560.SH</x:v>
      </x:c>
      <x:c r="B5603" s="7" t="d">
        <x:v>2026-08-20T00:00:00.000Z</x:v>
      </x:c>
      <x:c r="C5603" s="8" t="n">
        <x:v>52318700</x:v>
      </x:c>
      <x:c r="D5603" s="9" t="n">
        <x:v>1.9755</x:v>
      </x:c>
      <x:c r="E5603" s="9" t="n">
        <x:f>IF(COUNT(C5603:D5603)=2,C5603*D5603/100000000,"n.a.")</x:f>
        <x:v>1.0335559185</x:v>
      </x:c>
      <x:c r="F5603" s="1" t="str">
        <x:v>get_fund_holders_679f8c57584dca79.json</x:v>
      </x:c>
      <x:c r="G5603" s="1" t="str">
        <x:v>get_fund_performance_bf091f7be46a1561.json</x:v>
      </x:c>
    </x:row>
    <x:row r="5604" ht="25" customHeight="1">
      <x:c r="A5604" s="1" t="str">
        <x:v>510570.SH</x:v>
      </x:c>
      <x:c r="B5604" s="7" t="d">
        <x:v>2026-08-20T00:00:00.000Z</x:v>
      </x:c>
      <x:c r="C5604" s="8" t="n">
        <x:v>33060600</x:v>
      </x:c>
      <x:c r="D5604" s="9" t="n">
        <x:v>1.2376</x:v>
      </x:c>
      <x:c r="E5604" s="9" t="n">
        <x:f>IF(COUNT(C5604:D5604)=2,C5604*D5604/100000000,"n.a.")</x:f>
        <x:v>0.40915798560000005</x:v>
      </x:c>
      <x:c r="F5604" s="1" t="str">
        <x:v>get_fund_holders_679f8c57584dca79.json</x:v>
      </x:c>
      <x:c r="G5604" s="1" t="str">
        <x:v>get_fund_performance_bf091f7be46a1561.json</x:v>
      </x:c>
    </x:row>
    <x:row r="5605" ht="25" customHeight="1">
      <x:c r="A5605" s="1" t="str">
        <x:v>510580.SH</x:v>
      </x:c>
      <x:c r="B5605" s="7" t="d">
        <x:v>2026-08-20T00:00:00.000Z</x:v>
      </x:c>
      <x:c r="C5605" s="8" t="n">
        <x:v>1122168300</x:v>
      </x:c>
      <x:c r="D5605" s="9" t="n">
        <x:v>4.1391</x:v>
      </x:c>
      <x:c r="E5605" s="9" t="n">
        <x:f>IF(COUNT(C5605:D5605)=2,C5605*D5605/100000000,"n.a.")</x:f>
        <x:v>46.4476681053</x:v>
      </x:c>
      <x:c r="F5605" s="1" t="str">
        <x:v>get_fund_holders_260729aa1783f3c9.json</x:v>
      </x:c>
      <x:c r="G5605" s="1" t="str">
        <x:v>get_fund_performance_9239ee6b8a74881b.json</x:v>
      </x:c>
    </x:row>
    <x:row r="5606" ht="25" customHeight="1">
      <x:c r="A5606" s="1" t="str">
        <x:v>510590.SH</x:v>
      </x:c>
      <x:c r="B5606" s="7" t="d">
        <x:v>2026-08-20T00:00:00.000Z</x:v>
      </x:c>
      <x:c r="C5606" s="8" t="n">
        <x:v>122386100</x:v>
      </x:c>
      <x:c r="D5606" s="9" t="n">
        <x:v>8.5632</x:v>
      </x:c>
      <x:c r="E5606" s="9" t="n">
        <x:f>IF(COUNT(C5606:D5606)=2,C5606*D5606/100000000,"n.a.")</x:f>
        <x:v>10.4801665152</x:v>
      </x:c>
      <x:c r="F5606" s="1" t="str">
        <x:v>get_fund_holders_0066fec0f2dd9d84.json</x:v>
      </x:c>
      <x:c r="G5606" s="1" t="str">
        <x:v>get_fund_performance_ee07818526906610.json</x:v>
      </x:c>
    </x:row>
    <x:row r="5607" ht="25" customHeight="1">
      <x:c r="A5607" s="1" t="str">
        <x:v>512100.SH</x:v>
      </x:c>
      <x:c r="B5607" s="7" t="d">
        <x:v>2026-08-20T00:00:00.000Z</x:v>
      </x:c>
      <x:c r="C5607" s="8" t="n">
        <x:v>6787217600</x:v>
      </x:c>
      <x:c r="D5607" s="9" t="n">
        <x:v>3.0761</x:v>
      </x:c>
      <x:c r="E5607" s="9" t="n">
        <x:f>IF(COUNT(C5607:D5607)=2,C5607*D5607/100000000,"n.a.")</x:f>
        <x:v>208.78160059360002</x:v>
      </x:c>
      <x:c r="F5607" s="1" t="str">
        <x:v>get_fund_holders_04d60f3c34f0467b.json</x:v>
      </x:c>
      <x:c r="G5607" s="1" t="str">
        <x:v>get_fund_performance_b881b49e922fe970.json</x:v>
      </x:c>
    </x:row>
    <x:row r="5608" ht="25" customHeight="1">
      <x:c r="A5608" s="1" t="str">
        <x:v>512500.SH</x:v>
      </x:c>
      <x:c r="B5608" s="7" t="d">
        <x:v>2026-08-20T00:00:00.000Z</x:v>
      </x:c>
      <x:c r="C5608" s="8" t="n">
        <x:v>1836008800</x:v>
      </x:c>
      <x:c r="D5608" s="9" t="n">
        <x:v>4.4507</x:v>
      </x:c>
      <x:c r="E5608" s="9" t="n">
        <x:f>IF(COUNT(C5608:D5608)=2,C5608*D5608/100000000,"n.a.")</x:f>
        <x:v>81.71524366160001</x:v>
      </x:c>
      <x:c r="F5608" s="1" t="str">
        <x:v>get_fund_holders_667a71c44157d433.json</x:v>
      </x:c>
      <x:c r="G5608" s="1" t="str">
        <x:v>get_fund_performance_1ba4d3db193698fc.json</x:v>
      </x:c>
    </x:row>
    <x:row r="5609" ht="25" customHeight="1">
      <x:c r="A5609" s="1" t="str">
        <x:v>512510.SH</x:v>
      </x:c>
      <x:c r="B5609" s="7" t="d">
        <x:v>2026-08-20T00:00:00.000Z</x:v>
      </x:c>
      <x:c r="C5609" s="8" t="n">
        <x:v>434929800</x:v>
      </x:c>
      <x:c r="D5609" s="9" t="n">
        <x:v>2.3622</x:v>
      </x:c>
      <x:c r="E5609" s="9" t="n">
        <x:f>IF(COUNT(C5609:D5609)=2,C5609*D5609/100000000,"n.a.")</x:f>
        <x:v>10.2739117356</x:v>
      </x:c>
      <x:c r="F5609" s="1" t="str">
        <x:v>get_fund_holders_679f8c57584dca79.json</x:v>
      </x:c>
      <x:c r="G5609" s="1" t="str">
        <x:v>get_fund_performance_bf091f7be46a1561.json</x:v>
      </x:c>
    </x:row>
    <x:row r="5610" ht="25" customHeight="1">
      <x:c r="A5610" s="1" t="str">
        <x:v>515130.SH</x:v>
      </x:c>
      <x:c r="B5610" s="7" t="d">
        <x:v>2026-08-20T00:00:00.000Z</x:v>
      </x:c>
      <x:c r="C5610" s="8" t="n">
        <x:v>94463200</x:v>
      </x:c>
      <x:c r="D5610" s="9" t="n">
        <x:v>1.5398</x:v>
      </x:c>
      <x:c r="E5610" s="9" t="n">
        <x:f>IF(COUNT(C5610:D5610)=2,C5610*D5610/100000000,"n.a.")</x:f>
        <x:v>1.4545443536000002</x:v>
      </x:c>
      <x:c r="F5610" s="1" t="str">
        <x:v>get_fund_holders_7140e2c74bfe2192.json</x:v>
      </x:c>
      <x:c r="G5610" s="1" t="str">
        <x:v>get_fund_performance_4ec82f1b3c5688d9.json</x:v>
      </x:c>
    </x:row>
    <x:row r="5611" ht="25" customHeight="1">
      <x:c r="A5611" s="1" t="str">
        <x:v>515190.SH</x:v>
      </x:c>
      <x:c r="B5611" s="7" t="d">
        <x:v>2026-08-20T00:00:00.000Z</x:v>
      </x:c>
      <x:c r="C5611" s="8" t="n">
        <x:v>295466100</x:v>
      </x:c>
      <x:c r="D5611" s="9" t="n">
        <x:v>1.653</x:v>
      </x:c>
      <x:c r="E5611" s="9" t="n">
        <x:f>IF(COUNT(C5611:D5611)=2,C5611*D5611/100000000,"n.a.")</x:f>
        <x:v>4.884054633</x:v>
      </x:c>
      <x:c r="F5611" s="1" t="str">
        <x:v>get_fund_holders_0066fec0f2dd9d84.json</x:v>
      </x:c>
      <x:c r="G5611" s="1" t="str">
        <x:v>get_fund_performance_ee07818526906610.json</x:v>
      </x:c>
    </x:row>
    <x:row r="5612" ht="25" customHeight="1">
      <x:c r="A5612" s="1" t="str">
        <x:v>515310.SH</x:v>
      </x:c>
      <x:c r="B5612" s="7" t="d">
        <x:v>2026-08-20T00:00:00.000Z</x:v>
      </x:c>
      <x:c r="C5612" s="8" t="n">
        <x:v>328611200</x:v>
      </x:c>
      <x:c r="D5612" s="9" t="n">
        <x:v>1.3828</x:v>
      </x:c>
      <x:c r="E5612" s="9" t="n">
        <x:f>IF(COUNT(C5612:D5612)=2,C5612*D5612/100000000,"n.a.")</x:f>
        <x:v>4.5440356736</x:v>
      </x:c>
      <x:c r="F5612" s="1" t="str">
        <x:v>get_fund_holders_0bc8edc102485c8a.json</x:v>
      </x:c>
      <x:c r="G5612" s="1" t="str">
        <x:v>get_fund_performance_99232a5af6506a32.json</x:v>
      </x:c>
    </x:row>
    <x:row r="5613" ht="25" customHeight="1">
      <x:c r="A5613" s="1" t="str">
        <x:v>515330.SH</x:v>
      </x:c>
      <x:c r="B5613" s="7" t="d">
        <x:v>2026-08-20T00:00:00.000Z</x:v>
      </x:c>
      <x:c r="C5613" s="8" t="n">
        <x:v>6164709500</x:v>
      </x:c>
      <x:c r="D5613" s="9" t="n">
        <x:v>1.3386</x:v>
      </x:c>
      <x:c r="E5613" s="9" t="n">
        <x:f>IF(COUNT(C5613:D5613)=2,C5613*D5613/100000000,"n.a.")</x:f>
        <x:v>82.520801367</x:v>
      </x:c>
      <x:c r="F5613" s="1" t="str">
        <x:v>get_fund_holders_3af34235f71fa65e.json</x:v>
      </x:c>
      <x:c r="G5613" s="1" t="str">
        <x:v>get_fund_performance_565aa5204e2b6daf.json</x:v>
      </x:c>
    </x:row>
    <x:row r="5614" ht="25" customHeight="1">
      <x:c r="A5614" s="1" t="str">
        <x:v>515350.SH</x:v>
      </x:c>
      <x:c r="B5614" s="7" t="d">
        <x:v>2026-08-20T00:00:00.000Z</x:v>
      </x:c>
      <x:c r="C5614" s="8" t="n">
        <x:v>11699200</x:v>
      </x:c>
      <x:c r="D5614" s="9" t="n">
        <x:v>6.2395</x:v>
      </x:c>
      <x:c r="E5614" s="9" t="n">
        <x:f>IF(COUNT(C5614:D5614)=2,C5614*D5614/100000000,"n.a.")</x:f>
        <x:v>0.729971584</x:v>
      </x:c>
      <x:c r="F5614" s="1" t="str">
        <x:v>get_fund_holders_4f0cafefb1d08c78.json</x:v>
      </x:c>
      <x:c r="G5614" s="1" t="str">
        <x:v>get_fund_performance_3dd22d86bdcb99c0.json</x:v>
      </x:c>
    </x:row>
    <x:row r="5615" ht="25" customHeight="1">
      <x:c r="A5615" s="1" t="str">
        <x:v>515360.SH</x:v>
      </x:c>
      <x:c r="B5615" s="7" t="d">
        <x:v>2026-08-20T00:00:00.000Z</x:v>
      </x:c>
      <x:c r="C5615" s="8" t="n">
        <x:v>37779300</x:v>
      </x:c>
      <x:c r="D5615" s="9" t="n">
        <x:v>6.7542</x:v>
      </x:c>
      <x:c r="E5615" s="9" t="n">
        <x:f>IF(COUNT(C5615:D5615)=2,C5615*D5615/100000000,"n.a.")</x:f>
        <x:v>2.5516894806</x:v>
      </x:c>
      <x:c r="F5615" s="1" t="str">
        <x:v>get_fund_holders_53b1bdaba11dbb09.json</x:v>
      </x:c>
      <x:c r="G5615" s="1" t="str">
        <x:v>get_fund_performance_ca136699b2ff2215.json</x:v>
      </x:c>
    </x:row>
    <x:row r="5616" ht="25" customHeight="1">
      <x:c r="A5616" s="1" t="str">
        <x:v>515380.SH</x:v>
      </x:c>
      <x:c r="B5616" s="7" t="d">
        <x:v>2026-08-20T00:00:00.000Z</x:v>
      </x:c>
      <x:c r="C5616" s="8" t="n">
        <x:v>663399800</x:v>
      </x:c>
      <x:c r="D5616" s="9" t="n">
        <x:v>5.4087</x:v>
      </x:c>
      <x:c r="E5616" s="9" t="n">
        <x:f>IF(COUNT(C5616:D5616)=2,C5616*D5616/100000000,"n.a.")</x:f>
        <x:v>35.8813049826</x:v>
      </x:c>
      <x:c r="F5616" s="1" t="str">
        <x:v>get_fund_holders_9f62d66c5b6bd994.json</x:v>
      </x:c>
      <x:c r="G5616" s="1" t="str">
        <x:v>get_fund_performance_ce8e28707768f093.json</x:v>
      </x:c>
    </x:row>
    <x:row r="5617" ht="25" customHeight="1">
      <x:c r="A5617" s="1" t="str">
        <x:v>515390.SH</x:v>
      </x:c>
      <x:c r="B5617" s="7" t="d">
        <x:v>2026-08-20T00:00:00.000Z</x:v>
      </x:c>
      <x:c r="C5617" s="8" t="n">
        <x:v>1790683000</x:v>
      </x:c>
      <x:c r="D5617" s="9" t="n">
        <x:v>1.3572</x:v>
      </x:c>
      <x:c r="E5617" s="9" t="n">
        <x:f>IF(COUNT(C5617:D5617)=2,C5617*D5617/100000000,"n.a.")</x:f>
        <x:v>24.303149676</x:v>
      </x:c>
      <x:c r="F5617" s="1" t="str">
        <x:v>get_fund_holders_7140e2c74bfe2192.json</x:v>
      </x:c>
      <x:c r="G5617" s="1" t="str">
        <x:v>get_fund_performance_4ec82f1b3c5688d9.json</x:v>
      </x:c>
    </x:row>
    <x:row r="5618" ht="25" customHeight="1">
      <x:c r="A5618" s="1" t="str">
        <x:v>515530.SH</x:v>
      </x:c>
      <x:c r="B5618" s="7" t="d">
        <x:v>2026-08-20T00:00:00.000Z</x:v>
      </x:c>
      <x:c r="C5618" s="8" t="n">
        <x:v>12242700</x:v>
      </x:c>
      <x:c r="D5618" s="9" t="n">
        <x:v>4.3381</x:v>
      </x:c>
      <x:c r="E5618" s="9" t="n">
        <x:f>IF(COUNT(C5618:D5618)=2,C5618*D5618/100000000,"n.a.")</x:f>
        <x:v>0.5311005687</x:v>
      </x:c>
      <x:c r="F5618" s="1" t="str">
        <x:v>get_fund_holders_a7c62683e5a8986d.json</x:v>
      </x:c>
      <x:c r="G5618" s="1" t="str">
        <x:v>get_fund_performance_57a0fd6eaf61dced.json</x:v>
      </x:c>
    </x:row>
    <x:row r="5619" ht="25" customHeight="1">
      <x:c r="A5619" s="1" t="str">
        <x:v>515550.SH</x:v>
      </x:c>
      <x:c r="B5619" s="7" t="d">
        <x:v>2026-08-20T00:00:00.000Z</x:v>
      </x:c>
      <x:c r="C5619" s="8" t="n">
        <x:v>20345700</x:v>
      </x:c>
      <x:c r="D5619" s="9" t="n">
        <x:v>1.7672</x:v>
      </x:c>
      <x:c r="E5619" s="9" t="n">
        <x:f>IF(COUNT(C5619:D5619)=2,C5619*D5619/100000000,"n.a.")</x:f>
        <x:v>0.3595492104</x:v>
      </x:c>
      <x:c r="F5619" s="1" t="str">
        <x:v>get_fund_holders_5324b4ff2303301b.json</x:v>
      </x:c>
      <x:c r="G5619" s="1" t="str">
        <x:v>get_fund_performance_33f686dcb627aac1.json</x:v>
      </x:c>
    </x:row>
    <x:row r="5620" ht="25" customHeight="1">
      <x:c r="A5620" s="1" t="str">
        <x:v>515660.SH</x:v>
      </x:c>
      <x:c r="B5620" s="7" t="d">
        <x:v>2026-08-20T00:00:00.000Z</x:v>
      </x:c>
      <x:c r="C5620" s="8" t="n">
        <x:v>432694200</x:v>
      </x:c>
      <x:c r="D5620" s="9" t="n">
        <x:v>5.8244</x:v>
      </x:c>
      <x:c r="E5620" s="9" t="n">
        <x:f>IF(COUNT(C5620:D5620)=2,C5620*D5620/100000000,"n.a.")</x:f>
        <x:v>25.2018409848</x:v>
      </x:c>
      <x:c r="F5620" s="1" t="str">
        <x:v>get_fund_holders_53b1bdaba11dbb09.json</x:v>
      </x:c>
      <x:c r="G5620" s="1" t="str">
        <x:v>get_fund_performance_ca136699b2ff2215.json</x:v>
      </x:c>
    </x:row>
    <x:row r="5621" ht="25" customHeight="1">
      <x:c r="A5621" s="1" t="str">
        <x:v>516300.SH</x:v>
      </x:c>
      <x:c r="B5621" s="7" t="d">
        <x:v>2026-08-20T00:00:00.000Z</x:v>
      </x:c>
      <x:c r="C5621" s="8" t="n">
        <x:v>45012600</x:v>
      </x:c>
      <x:c r="D5621" s="9" t="n">
        <x:v>3.1946</x:v>
      </x:c>
      <x:c r="E5621" s="9" t="n">
        <x:f>IF(COUNT(C5621:D5621)=2,C5621*D5621/100000000,"n.a.")</x:f>
        <x:v>1.4379725196000002</x:v>
      </x:c>
      <x:c r="F5621" s="1" t="str">
        <x:v>get_fund_holders_48d83be1c19e147a.json</x:v>
      </x:c>
      <x:c r="G5621" s="1" t="str">
        <x:v>get_fund_performance_98653d17d2533bdd.json</x:v>
      </x:c>
    </x:row>
    <x:row r="5622" ht="25" customHeight="1">
      <x:c r="A5622" s="1" t="str">
        <x:v>560010.SH</x:v>
      </x:c>
      <x:c r="B5622" s="7" t="d">
        <x:v>2026-08-20T00:00:00.000Z</x:v>
      </x:c>
      <x:c r="C5622" s="8" t="n">
        <x:v>1904621700</x:v>
      </x:c>
      <x:c r="D5622" s="9" t="n">
        <x:v>3.1573</x:v>
      </x:c>
      <x:c r="E5622" s="9" t="n">
        <x:f>IF(COUNT(C5622:D5622)=2,C5622*D5622/100000000,"n.a.")</x:f>
        <x:v>60.134620934100006</x:v>
      </x:c>
      <x:c r="F5622" s="1" t="str">
        <x:v>get_fund_holders_68197b4b408bbf94.json</x:v>
      </x:c>
      <x:c r="G5622" s="1" t="str">
        <x:v>get_fund_performance_fe072943ca98a99f.json</x:v>
      </x:c>
    </x:row>
    <x:row r="5623" ht="25" customHeight="1">
      <x:c r="A5623" s="1" t="str">
        <x:v>560110.SH</x:v>
      </x:c>
      <x:c r="B5623" s="7" t="d">
        <x:v>2026-08-20T00:00:00.000Z</x:v>
      </x:c>
      <x:c r="C5623" s="8" t="n">
        <x:v>370903500</x:v>
      </x:c>
      <x:c r="D5623" s="9" t="n">
        <x:v>1.142</x:v>
      </x:c>
      <x:c r="E5623" s="9" t="n">
        <x:f>IF(COUNT(C5623:D5623)=2,C5623*D5623/100000000,"n.a.")</x:f>
        <x:v>4.23571797</x:v>
      </x:c>
      <x:c r="F5623" s="1" t="str">
        <x:v>get_fund_holders_48d83be1c19e147a.json</x:v>
      </x:c>
      <x:c r="G5623" s="1" t="str">
        <x:v>get_fund_performance_98653d17d2533bdd.json</x:v>
      </x:c>
    </x:row>
    <x:row r="5624" ht="25" customHeight="1">
      <x:c r="A5624" s="1" t="str">
        <x:v>560220.SH</x:v>
      </x:c>
      <x:c r="B5624" s="7" t="d">
        <x:v>2026-08-20T00:00:00.000Z</x:v>
      </x:c>
      <x:c r="C5624" s="8" t="n">
        <x:v>60717000</x:v>
      </x:c>
      <x:c r="D5624" s="9" t="n">
        <x:v>1.4248</x:v>
      </x:c>
      <x:c r="E5624" s="9" t="n">
        <x:f>IF(COUNT(C5624:D5624)=2,C5624*D5624/100000000,"n.a.")</x:f>
        <x:v>0.8650958160000001</x:v>
      </x:c>
      <x:c r="F5624" s="1" t="str">
        <x:v>get_fund_holders_679447cd1ae17dbd.json</x:v>
      </x:c>
      <x:c r="G5624" s="1" t="str">
        <x:v>get_fund_performance_d26d469f9abb7648.json</x:v>
      </x:c>
    </x:row>
    <x:row r="5625" ht="25" customHeight="1">
      <x:c r="A5625" s="1" t="str">
        <x:v>561350.SH</x:v>
      </x:c>
      <x:c r="B5625" s="7" t="d">
        <x:v>2026-08-20T00:00:00.000Z</x:v>
      </x:c>
      <x:c r="C5625" s="8" t="n">
        <x:v>79700000</x:v>
      </x:c>
      <x:c r="D5625" s="9" t="n">
        <x:v>1.2492</x:v>
      </x:c>
      <x:c r="E5625" s="9" t="n">
        <x:f>IF(COUNT(C5625:D5625)=2,C5625*D5625/100000000,"n.a.")</x:f>
        <x:v>0.9956124</x:v>
      </x:c>
      <x:c r="F5625" s="1" t="str">
        <x:v>get_fund_holders_667a71c44157d433.json</x:v>
      </x:c>
      <x:c r="G5625" s="1" t="str">
        <x:v>get_fund_performance_1ba4d3db193698fc.json</x:v>
      </x:c>
    </x:row>
    <x:row r="5626" ht="25" customHeight="1">
      <x:c r="A5626" s="1" t="str">
        <x:v>561370.SH</x:v>
      </x:c>
      <x:c r="B5626" s="7" t="d">
        <x:v>2026-08-20T00:00:00.000Z</x:v>
      </x:c>
      <x:c r="C5626" s="8" t="n">
        <x:v>32356000</x:v>
      </x:c>
      <x:c r="D5626" s="9" t="n">
        <x:v>1.3963</x:v>
      </x:c>
      <x:c r="E5626" s="9" t="n">
        <x:f>IF(COUNT(C5626:D5626)=2,C5626*D5626/100000000,"n.a.")</x:f>
        <x:v>0.45178682800000003</x:v>
      </x:c>
      <x:c r="F5626" s="1" t="str">
        <x:v>get_fund_holders_e4cffc1d40fea5a6.json</x:v>
      </x:c>
      <x:c r="G5626" s="1" t="str">
        <x:v>get_fund_performance_fdbccd528878ffc2.json</x:v>
      </x:c>
    </x:row>
    <x:row r="5627" ht="25" customHeight="1">
      <x:c r="A5627" s="1" t="str">
        <x:v>561930.SH</x:v>
      </x:c>
      <x:c r="B5627" s="7" t="d">
        <x:v>2026-08-20T00:00:00.000Z</x:v>
      </x:c>
      <x:c r="C5627" s="8" t="n">
        <x:v>169260600</x:v>
      </x:c>
      <x:c r="D5627" s="9" t="n">
        <x:v>1.5656</x:v>
      </x:c>
      <x:c r="E5627" s="9" t="n">
        <x:f>IF(COUNT(C5627:D5627)=2,C5627*D5627/100000000,"n.a.")</x:f>
        <x:v>2.6499439536000002</x:v>
      </x:c>
      <x:c r="F5627" s="1" t="str">
        <x:v>get_fund_holders_0bc8edc102485c8a.json</x:v>
      </x:c>
      <x:c r="G5627" s="1" t="str">
        <x:v>get_fund_performance_99232a5af6506a32.json</x:v>
      </x:c>
    </x:row>
    <x:row r="5628" ht="25" customHeight="1">
      <x:c r="A5628" s="1" t="str">
        <x:v>562660.SH</x:v>
      </x:c>
      <x:c r="B5628" s="7" t="d">
        <x:v>2026-08-20T00:00:00.000Z</x:v>
      </x:c>
      <x:c r="C5628" s="8" t="n">
        <x:v>330874000</x:v>
      </x:c>
      <x:c r="D5628" s="9" t="n">
        <x:v>1.8626</x:v>
      </x:c>
      <x:c r="E5628" s="9" t="n">
        <x:f>IF(COUNT(C5628:D5628)=2,C5628*D5628/100000000,"n.a.")</x:f>
        <x:v>6.162859124</x:v>
      </x:c>
      <x:c r="F5628" s="1" t="str">
        <x:v>get_fund_holders_74850aa7dc1a684c.json</x:v>
      </x:c>
      <x:c r="G5628" s="1" t="str">
        <x:v>get_fund_performance_d26d469f9abb7648.json</x:v>
      </x:c>
    </x:row>
    <x:row r="5629" ht="25" customHeight="1">
      <x:c r="A5629" s="1" t="str">
        <x:v>563200.SH</x:v>
      </x:c>
      <x:c r="B5629" s="7" t="d">
        <x:v>2026-08-20T00:00:00.000Z</x:v>
      </x:c>
      <x:c r="C5629" s="8" t="n">
        <x:v>57458800</x:v>
      </x:c>
      <x:c r="D5629" s="9" t="n">
        <x:v>1.4956</x:v>
      </x:c>
      <x:c r="E5629" s="9" t="n">
        <x:f>IF(COUNT(C5629:D5629)=2,C5629*D5629/100000000,"n.a.")</x:f>
        <x:v>0.8593538128</x:v>
      </x:c>
      <x:c r="F5629" s="1" t="str">
        <x:v>get_fund_holders_a8e52a20d338fad2.json</x:v>
      </x:c>
      <x:c r="G5629" s="1" t="str">
        <x:v>get_fund_performance_d26d469f9abb7648.json</x:v>
      </x:c>
    </x:row>
    <x:row r="5630" ht="25" customHeight="1">
      <x:c r="A5630" s="1" t="str">
        <x:v>563300.SH</x:v>
      </x:c>
      <x:c r="B5630" s="7" t="d">
        <x:v>2026-08-20T00:00:00.000Z</x:v>
      </x:c>
      <x:c r="C5630" s="8" t="n">
        <x:v>4363674000</x:v>
      </x:c>
      <x:c r="D5630" s="9" t="n">
        <x:v>1.4063</x:v>
      </x:c>
      <x:c r="E5630" s="9" t="n">
        <x:f>IF(COUNT(C5630:D5630)=2,C5630*D5630/100000000,"n.a.")</x:f>
        <x:v>61.36634746200001</x:v>
      </x:c>
      <x:c r="F5630" s="1" t="str">
        <x:v>get_fund_holders_e4cffc1d40fea5a6.json</x:v>
      </x:c>
      <x:c r="G5630" s="1" t="str">
        <x:v>get_fund_performance_fdbccd528878ffc2.json</x:v>
      </x:c>
    </x:row>
    <x:row r="5631" ht="25" customHeight="1">
      <x:c r="A5631" s="1" t="str">
        <x:v>563520.SH</x:v>
      </x:c>
      <x:c r="B5631" s="7" t="d">
        <x:v>2026-08-20T00:00:00.000Z</x:v>
      </x:c>
      <x:c r="C5631" s="8" t="n">
        <x:v>412065000</x:v>
      </x:c>
      <x:c r="D5631" s="9" t="n">
        <x:v>1.1976</x:v>
      </x:c>
      <x:c r="E5631" s="9" t="n">
        <x:f>IF(COUNT(C5631:D5631)=2,C5631*D5631/100000000,"n.a.")</x:f>
        <x:v>4.93489044</x:v>
      </x:c>
      <x:c r="F5631" s="1" t="str">
        <x:v>get_fund_holders_5d142069aae0430a.json</x:v>
      </x:c>
      <x:c r="G5631" s="1" t="str">
        <x:v>get_fund_performance_b1af586f6b4de146.json</x:v>
      </x:c>
    </x:row>
    <x:row r="5632" ht="25" customHeight="1">
      <x:c r="A5632" s="1" t="str">
        <x:v>563750.SH</x:v>
      </x:c>
      <x:c r="B5632" s="7" t="d">
        <x:v>2026-08-20T00:00:00.000Z</x:v>
      </x:c>
      <x:c r="C5632" s="8" t="n">
        <x:v>332237000</x:v>
      </x:c>
      <x:c r="D5632" s="9" t="n">
        <x:v>1.1005</x:v>
      </x:c>
      <x:c r="E5632" s="9" t="n">
        <x:f>IF(COUNT(C5632:D5632)=2,C5632*D5632/100000000,"n.a.")</x:f>
        <x:v>3.656268185</x:v>
      </x:c>
      <x:c r="F5632" s="1" t="str">
        <x:v>get_fund_holders_a7c62683e5a8986d.json</x:v>
      </x:c>
      <x:c r="G5632" s="1" t="str">
        <x:v>get_fund_performance_57a0fd6eaf61dced.json</x:v>
      </x:c>
    </x:row>
    <x:row r="5633" ht="25" customHeight="1">
      <x:c r="A5633" s="1" t="str">
        <x:v>588000.SH</x:v>
      </x:c>
      <x:c r="B5633" s="7" t="d">
        <x:v>2026-08-20T00:00:00.000Z</x:v>
      </x:c>
      <x:c r="C5633" s="8" t="n">
        <x:v>49868668200</x:v>
      </x:c>
      <x:c r="D5633" s="9" t="n">
        <x:v>1.7449</x:v>
      </x:c>
      <x:c r="E5633" s="9" t="n">
        <x:f>IF(COUNT(C5633:D5633)=2,C5633*D5633/100000000,"n.a.")</x:f>
        <x:v>870.1583914217999</x:v>
      </x:c>
      <x:c r="F5633" s="1" t="str">
        <x:v>get_fund_holders_6d8bdd5235bacc9d.json</x:v>
      </x:c>
      <x:c r="G5633" s="1" t="str">
        <x:v>get_fund_performance_be0bd4c9466edd32.json</x:v>
      </x:c>
    </x:row>
    <x:row r="5634" ht="25" customHeight="1">
      <x:c r="A5634" s="1" t="str">
        <x:v>588040.SH</x:v>
      </x:c>
      <x:c r="B5634" s="7" t="d">
        <x:v>2026-08-20T00:00:00.000Z</x:v>
      </x:c>
      <x:c r="C5634" s="8" t="n">
        <x:v>125889000</x:v>
      </x:c>
      <x:c r="D5634" s="9" t="n">
        <x:v>1.6817</x:v>
      </x:c>
      <x:c r="E5634" s="9" t="n">
        <x:f>IF(COUNT(C5634:D5634)=2,C5634*D5634/100000000,"n.a.")</x:f>
        <x:v>2.117075313</x:v>
      </x:c>
      <x:c r="F5634" s="1" t="str">
        <x:v>get_fund_holders_8d11410d89a85a4e.json</x:v>
      </x:c>
      <x:c r="G5634" s="1" t="str">
        <x:v>get_fund_performance_43861699032ad4a2.json</x:v>
      </x:c>
    </x:row>
    <x:row r="5635" ht="25" customHeight="1">
      <x:c r="A5635" s="1" t="str">
        <x:v>588050.SH</x:v>
      </x:c>
      <x:c r="B5635" s="7" t="d">
        <x:v>2026-08-20T00:00:00.000Z</x:v>
      </x:c>
      <x:c r="C5635" s="8" t="n">
        <x:v>6361241300</x:v>
      </x:c>
      <x:c r="D5635" s="9" t="n">
        <x:v>1.6957</x:v>
      </x:c>
      <x:c r="E5635" s="9" t="n">
        <x:f>IF(COUNT(C5635:D5635)=2,C5635*D5635/100000000,"n.a.")</x:f>
        <x:v>107.8675687241</x:v>
      </x:c>
      <x:c r="F5635" s="1" t="str">
        <x:v>get_fund_holders_13fc1a08d52d9ada.json</x:v>
      </x:c>
      <x:c r="G5635" s="1" t="str">
        <x:v>get_fund_performance_778469c3a5faf8e3.json</x:v>
      </x:c>
    </x:row>
    <x:row r="5636" ht="25" customHeight="1">
      <x:c r="A5636" s="1" t="str">
        <x:v>588060.SH</x:v>
      </x:c>
      <x:c r="B5636" s="7" t="d">
        <x:v>2026-08-20T00:00:00.000Z</x:v>
      </x:c>
      <x:c r="C5636" s="8" t="n">
        <x:v>7117140000</x:v>
      </x:c>
      <x:c r="D5636" s="9" t="n">
        <x:v>1.0504</x:v>
      </x:c>
      <x:c r="E5636" s="9" t="n">
        <x:f>IF(COUNT(C5636:D5636)=2,C5636*D5636/100000000,"n.a.")</x:f>
        <x:v>74.75843856</x:v>
      </x:c>
      <x:c r="F5636" s="1" t="str">
        <x:v>get_fund_holders_bed74723b4c4eefc.json</x:v>
      </x:c>
      <x:c r="G5636" s="1" t="str">
        <x:v>get_fund_performance_f2309f7bd3cb8aee.json</x:v>
      </x:c>
    </x:row>
    <x:row r="5637" ht="25" customHeight="1">
      <x:c r="A5637" s="1" t="str">
        <x:v>588080.SH</x:v>
      </x:c>
      <x:c r="B5637" s="7" t="d">
        <x:v>2026-08-20T00:00:00.000Z</x:v>
      </x:c>
      <x:c r="C5637" s="8" t="n">
        <x:v>24571628100</x:v>
      </x:c>
      <x:c r="D5637" s="9" t="n">
        <x:v>1.6919</x:v>
      </x:c>
      <x:c r="E5637" s="9" t="n">
        <x:f>IF(COUNT(C5637:D5637)=2,C5637*D5637/100000000,"n.a.")</x:f>
        <x:v>415.7273758239</x:v>
      </x:c>
      <x:c r="F5637" s="1" t="str">
        <x:v>get_fund_holders_bed74723b4c4eefc.json</x:v>
      </x:c>
      <x:c r="G5637" s="1" t="str">
        <x:v>get_fund_performance_f2309f7bd3cb8aee.json</x:v>
      </x:c>
    </x:row>
    <x:row r="5638" ht="25" customHeight="1">
      <x:c r="A5638" s="1" t="str">
        <x:v>588090.SH</x:v>
      </x:c>
      <x:c r="B5638" s="7" t="d">
        <x:v>2026-08-20T00:00:00.000Z</x:v>
      </x:c>
      <x:c r="C5638" s="8" t="n">
        <x:v>2874072800</x:v>
      </x:c>
      <x:c r="D5638" s="9" t="n">
        <x:v>1.702</x:v>
      </x:c>
      <x:c r="E5638" s="9" t="n">
        <x:f>IF(COUNT(C5638:D5638)=2,C5638*D5638/100000000,"n.a.")</x:f>
        <x:v>48.91671905599999</x:v>
      </x:c>
      <x:c r="F5638" s="1" t="str">
        <x:v>get_fund_holders_422668660dc6056a.json</x:v>
      </x:c>
      <x:c r="G5638" s="1" t="str">
        <x:v>get_fund_performance_f2ce786ad4545996.json</x:v>
      </x:c>
    </x:row>
    <x:row r="5639" ht="25" customHeight="1">
      <x:c r="A5639" s="1" t="str">
        <x:v>588150.SH</x:v>
      </x:c>
      <x:c r="B5639" s="7" t="d">
        <x:v>2026-08-20T00:00:00.000Z</x:v>
      </x:c>
      <x:c r="C5639" s="8" t="n">
        <x:v>387432600</x:v>
      </x:c>
      <x:c r="D5639" s="9" t="n">
        <x:v>1.1748</x:v>
      </x:c>
      <x:c r="E5639" s="9" t="n">
        <x:f>IF(COUNT(C5639:D5639)=2,C5639*D5639/100000000,"n.a.")</x:f>
        <x:v>4.5515581848</x:v>
      </x:c>
      <x:c r="F5639" s="1" t="str">
        <x:v>get_fund_holders_d933f5929f6e16c2.json</x:v>
      </x:c>
      <x:c r="G5639" s="1" t="str">
        <x:v>get_fund_performance_d5640a0dd78e13e7.json</x:v>
      </x:c>
    </x:row>
    <x:row r="5640" ht="25" customHeight="1">
      <x:c r="A5640" s="1" t="str">
        <x:v>588180.SH</x:v>
      </x:c>
      <x:c r="B5640" s="7" t="d">
        <x:v>2026-08-20T00:00:00.000Z</x:v>
      </x:c>
      <x:c r="C5640" s="8" t="n">
        <x:v>724353700</x:v>
      </x:c>
      <x:c r="D5640" s="9" t="n">
        <x:v>1.0808</x:v>
      </x:c>
      <x:c r="E5640" s="9" t="n">
        <x:f>IF(COUNT(C5640:D5640)=2,C5640*D5640/100000000,"n.a.")</x:f>
        <x:v>7.8288147896</x:v>
      </x:c>
      <x:c r="F5640" s="1" t="str">
        <x:v>get_fund_holders_a16d4a3c86b477e3.json</x:v>
      </x:c>
      <x:c r="G5640" s="1" t="str">
        <x:v>get_fund_performance_778469c3a5faf8e3.json</x:v>
      </x:c>
    </x:row>
    <x:row r="5641" ht="25" customHeight="1">
      <x:c r="A5641" s="1" t="str">
        <x:v>588280.SH</x:v>
      </x:c>
      <x:c r="B5641" s="7" t="d">
        <x:v>2026-08-20T00:00:00.000Z</x:v>
      </x:c>
      <x:c r="C5641" s="8" t="n">
        <x:v>384121000</x:v>
      </x:c>
      <x:c r="D5641" s="9" t="n">
        <x:v>1.1897</x:v>
      </x:c>
      <x:c r="E5641" s="9" t="n">
        <x:f>IF(COUNT(C5641:D5641)=2,C5641*D5641/100000000,"n.a.")</x:f>
        <x:v>4.569887537</x:v>
      </x:c>
      <x:c r="F5641" s="1" t="str">
        <x:v>get_fund_holders_8d11410d89a85a4e.json</x:v>
      </x:c>
      <x:c r="G5641" s="1" t="str">
        <x:v>get_fund_performance_43861699032ad4a2.json</x:v>
      </x:c>
    </x:row>
    <x:row r="5642" ht="25" customHeight="1">
      <x:c r="A5642" s="1" t="str">
        <x:v>588720.SH</x:v>
      </x:c>
      <x:c r="B5642" s="7" t="d">
        <x:v>2026-08-20T00:00:00.000Z</x:v>
      </x:c>
      <x:c r="C5642" s="8" t="n">
        <x:v>107241800</x:v>
      </x:c>
      <x:c r="D5642" s="9" t="n">
        <x:v>1.6851</x:v>
      </x:c>
      <x:c r="E5642" s="9" t="n">
        <x:f>IF(COUNT(C5642:D5642)=2,C5642*D5642/100000000,"n.a.")</x:f>
        <x:v>1.8071315718</x:v>
      </x:c>
      <x:c r="F5642" s="1" t="str">
        <x:v>get_fund_holders_522e7c68c534d3b2.json</x:v>
      </x:c>
      <x:c r="G5642" s="1" t="str">
        <x:v>get_fund_performance_f2ce786ad4545996.json</x:v>
      </x:c>
    </x:row>
    <x:row r="5643" ht="25" customHeight="1">
      <x:c r="A5643" s="1" t="str">
        <x:v>588840.SH</x:v>
      </x:c>
      <x:c r="B5643" s="7" t="d">
        <x:v>2026-08-20T00:00:00.000Z</x:v>
      </x:c>
      <x:c r="C5643" s="8" t="n">
        <x:v>58236000</x:v>
      </x:c>
      <x:c r="D5643" s="9" t="n">
        <x:v>1.5307</x:v>
      </x:c>
      <x:c r="E5643" s="9" t="n">
        <x:f>IF(COUNT(C5643:D5643)=2,C5643*D5643/100000000,"n.a.")</x:f>
        <x:v>0.891418452</x:v>
      </x:c>
      <x:c r="F5643" s="1" t="str">
        <x:v>get_fund_holders_0b63176527658f63.json</x:v>
      </x:c>
      <x:c r="G5643" s="1" t="str">
        <x:v>get_fund_performance_be0bd4c9466edd32.json</x:v>
      </x:c>
    </x:row>
    <x:row r="5644" ht="25" customHeight="1">
      <x:c r="A5644" s="1" t="str">
        <x:v>588870.SH</x:v>
      </x:c>
      <x:c r="B5644" s="7" t="d">
        <x:v>2026-08-20T00:00:00.000Z</x:v>
      </x:c>
      <x:c r="C5644" s="8" t="n">
        <x:v>758552000</x:v>
      </x:c>
      <x:c r="D5644" s="9" t="n">
        <x:v>1.6772</x:v>
      </x:c>
      <x:c r="E5644" s="9" t="n">
        <x:f>IF(COUNT(C5644:D5644)=2,C5644*D5644/100000000,"n.a.")</x:f>
        <x:v>12.722434144000001</x:v>
      </x:c>
      <x:c r="F5644" s="1" t="str">
        <x:v>get_fund_holders_422668660dc6056a.json</x:v>
      </x:c>
      <x:c r="G5644" s="1" t="str">
        <x:v>get_fund_performance_f2ce786ad4545996.json</x:v>
      </x:c>
    </x:row>
    <x:row r="5645" ht="25" customHeight="1">
      <x:c r="A5645" s="1" t="str">
        <x:v>588940.SH</x:v>
      </x:c>
      <x:c r="B5645" s="7" t="d">
        <x:v>2026-08-20T00:00:00.000Z</x:v>
      </x:c>
      <x:c r="C5645" s="8" t="n">
        <x:v>2942840000</x:v>
      </x:c>
      <x:c r="D5645" s="9" t="n">
        <x:v>0.8561</x:v>
      </x:c>
      <x:c r="E5645" s="9" t="n">
        <x:f>IF(COUNT(C5645:D5645)=2,C5645*D5645/100000000,"n.a.")</x:f>
        <x:v>25.19365324</x:v>
      </x:c>
      <x:c r="F5645" s="1" t="str">
        <x:v>get_fund_holders_d933f5929f6e16c2.json</x:v>
      </x:c>
      <x:c r="G5645" s="1" t="str">
        <x:v>get_fund_performance_d5640a0dd78e13e7.json</x:v>
      </x:c>
    </x:row>
    <x:row r="5646" ht="25" customHeight="1">
      <x:c r="A5646" s="1" t="str">
        <x:v>588950.SH</x:v>
      </x:c>
      <x:c r="B5646" s="7" t="d">
        <x:v>2026-08-20T00:00:00.000Z</x:v>
      </x:c>
      <x:c r="C5646" s="8" t="n">
        <x:v>662729700</x:v>
      </x:c>
      <x:c r="D5646" s="9" t="n">
        <x:v>1.7305</x:v>
      </x:c>
      <x:c r="E5646" s="9" t="n">
        <x:f>IF(COUNT(C5646:D5646)=2,C5646*D5646/100000000,"n.a.")</x:f>
        <x:v>11.468537458499998</x:v>
      </x:c>
      <x:c r="F5646" s="1" t="str">
        <x:v>get_fund_holders_bed74723b4c4eefc.json</x:v>
      </x:c>
      <x:c r="G5646" s="1" t="str">
        <x:v>get_fund_performance_f2309f7bd3cb8aee.json</x:v>
      </x:c>
    </x:row>
    <x:row r="5647" ht="25" customHeight="1">
      <x:c r="A5647" s="1" t="str">
        <x:v>589150.SH</x:v>
      </x:c>
      <x:c r="B5647" s="7" t="d">
        <x:v>2026-08-20T00:00:00.000Z</x:v>
      </x:c>
      <x:c r="C5647" s="8" t="n">
        <x:v>771437200</x:v>
      </x:c>
      <x:c r="D5647" s="9" t="n">
        <x:v>1.1954</x:v>
      </x:c>
      <x:c r="E5647" s="9" t="n">
        <x:f>IF(COUNT(C5647:D5647)=2,C5647*D5647/100000000,"n.a.")</x:f>
        <x:v>9.2217602888</x:v>
      </x:c>
      <x:c r="F5647" s="1" t="str">
        <x:v>get_fund_holders_d933f5929f6e16c2.json</x:v>
      </x:c>
      <x:c r="G5647" s="1" t="str">
        <x:v>get_fund_performance_d5640a0dd78e13e7.json</x:v>
      </x:c>
    </x:row>
    <x:row r="5648" ht="25" customHeight="1">
      <x:c r="A5648" s="1" t="str">
        <x:v>589360.SH</x:v>
      </x:c>
      <x:c r="B5648" s="7" t="d">
        <x:v>2026-08-20T00:00:00.000Z</x:v>
      </x:c>
      <x:c r="C5648" s="8" t="n">
        <x:v>2657174000</x:v>
      </x:c>
      <x:c r="D5648" s="9" t="n">
        <x:v>0.8537</x:v>
      </x:c>
      <x:c r="E5648" s="9" t="n">
        <x:f>IF(COUNT(C5648:D5648)=2,C5648*D5648/100000000,"n.a.")</x:f>
        <x:v>22.684294438000002</x:v>
      </x:c>
      <x:c r="F5648" s="1" t="str">
        <x:v>get_fund_holders_6945901b696ca7c1.json</x:v>
      </x:c>
      <x:c r="G5648" s="1" t="str">
        <x:v>get_fund_performance_43861699032ad4a2.json</x:v>
      </x:c>
    </x:row>
    <x:row r="5649" ht="25" customHeight="1">
      <x:c r="A5649" s="1" t="str">
        <x:v>589850.SH</x:v>
      </x:c>
      <x:c r="B5649" s="7" t="d">
        <x:v>2026-08-20T00:00:00.000Z</x:v>
      </x:c>
      <x:c r="C5649" s="8" t="n">
        <x:v>718057000</x:v>
      </x:c>
      <x:c r="D5649" s="9" t="n">
        <x:v>1.5881</x:v>
      </x:c>
      <x:c r="E5649" s="9" t="n">
        <x:f>IF(COUNT(C5649:D5649)=2,C5649*D5649/100000000,"n.a.")</x:f>
        <x:v>11.403463217</x:v>
      </x:c>
      <x:c r="F5649" s="1" t="str">
        <x:v>get_fund_holders_a168622209dd3b1f.json</x:v>
      </x:c>
      <x:c r="G5649" s="1" t="str">
        <x:v>get_fund_performance_be0bd4c9466edd32.json</x:v>
      </x:c>
    </x:row>
    <x:row r="5650" ht="25" customHeight="1">
      <x:c r="A5650" s="1" t="str">
        <x:v>159205.SZ</x:v>
      </x:c>
      <x:c r="B5650" s="7" t="d">
        <x:v>2026-08-21T00:00:00.000Z</x:v>
      </x:c>
      <x:c r="C5650" s="8" t="n">
        <x:v>529056064</x:v>
      </x:c>
      <x:c r="D5650" s="9" t="n">
        <x:v>1.7427</x:v>
      </x:c>
      <x:c r="E5650" s="9" t="n">
        <x:f>IF(COUNT(C5650:D5650)=2,C5650*D5650/100000000,"n.a.")</x:f>
        <x:v>9.219860027328</x:v>
      </x:c>
      <x:c r="F5650" s="1" t="str">
        <x:v>get_fund_holders_48cdde1c8ab3e560.json</x:v>
      </x:c>
      <x:c r="G5650" s="1" t="str">
        <x:v>get_fund_performance_101765d5f91d02c5.json</x:v>
      </x:c>
    </x:row>
    <x:row r="5651" ht="25" customHeight="1">
      <x:c r="A5651" s="1" t="str">
        <x:v>159247.SZ</x:v>
      </x:c>
      <x:c r="B5651" s="7" t="d">
        <x:v>2026-08-21T00:00:00.000Z</x:v>
      </x:c>
      <x:c r="C5651" s="8" t="n">
        <x:v>407984966</x:v>
      </x:c>
      <x:c r="D5651" s="9" t="n">
        <x:v>1.0651</x:v>
      </x:c>
      <x:c r="E5651" s="9" t="n">
        <x:f>IF(COUNT(C5651:D5651)=2,C5651*D5651/100000000,"n.a.")</x:f>
        <x:v>4.345447872866</x:v>
      </x:c>
      <x:c r="F5651" s="1" t="str">
        <x:v>get_fund_holders_02dfec3f9e7a37d4.json</x:v>
      </x:c>
      <x:c r="G5651" s="1" t="str">
        <x:v>get_fund_performance_101765d5f91d02c5.json</x:v>
      </x:c>
    </x:row>
    <x:row r="5652" ht="25" customHeight="1">
      <x:c r="A5652" s="1" t="str">
        <x:v>159300.SZ</x:v>
      </x:c>
      <x:c r="B5652" s="7" t="d">
        <x:v>2026-08-21T00:00:00.000Z</x:v>
      </x:c>
      <x:c r="C5652" s="8" t="n">
        <x:v>360058097</x:v>
      </x:c>
      <x:c r="D5652" s="9" t="n">
        <x:v>5.021</x:v>
      </x:c>
      <x:c r="E5652" s="9" t="n">
        <x:f>IF(COUNT(C5652:D5652)=2,C5652*D5652/100000000,"n.a.")</x:f>
        <x:v>18.07851705037</x:v>
      </x:c>
      <x:c r="F5652" s="1" t="str">
        <x:v>get_fund_holders_9f62d66c5b6bd994.json</x:v>
      </x:c>
      <x:c r="G5652" s="1" t="str">
        <x:v>get_fund_performance_ce8e28707768f093.json</x:v>
      </x:c>
    </x:row>
    <x:row r="5653" ht="25" customHeight="1">
      <x:c r="A5653" s="1" t="str">
        <x:v>159330.SZ</x:v>
      </x:c>
      <x:c r="B5653" s="7" t="d">
        <x:v>2026-08-21T00:00:00.000Z</x:v>
      </x:c>
      <x:c r="C5653" s="8" t="n">
        <x:v>419801009</x:v>
      </x:c>
      <x:c r="D5653" s="9" t="n">
        <x:v>1.4485</x:v>
      </x:c>
      <x:c r="E5653" s="9" t="n">
        <x:f>IF(COUNT(C5653:D5653)=2,C5653*D5653/100000000,"n.a.")</x:f>
        <x:v>6.0808176153649995</x:v>
      </x:c>
      <x:c r="F5653" s="1" t="str">
        <x:v>get_fund_holders_4f0cafefb1d08c78.json</x:v>
      </x:c>
      <x:c r="G5653" s="1" t="str">
        <x:v>get_fund_performance_3dd22d86bdcb99c0.json</x:v>
      </x:c>
    </x:row>
    <x:row r="5654" ht="25" customHeight="1">
      <x:c r="A5654" s="1" t="str">
        <x:v>159337.SZ</x:v>
      </x:c>
      <x:c r="B5654" s="7" t="d">
        <x:v>2026-08-21T00:00:00.000Z</x:v>
      </x:c>
      <x:c r="C5654" s="8" t="n">
        <x:v>279710611</x:v>
      </x:c>
      <x:c r="D5654" s="9" t="n">
        <x:v>1.8006</x:v>
      </x:c>
      <x:c r="E5654" s="9" t="n">
        <x:f>IF(COUNT(C5654:D5654)=2,C5654*D5654/100000000,"n.a.")</x:f>
        <x:v>5.036469261666</x:v>
      </x:c>
      <x:c r="F5654" s="1" t="str">
        <x:v>get_fund_holders_1b59c8df60c05b67.json</x:v>
      </x:c>
      <x:c r="G5654" s="1" t="str">
        <x:v>get_fund_performance_704e0384f68b3d7b.json</x:v>
      </x:c>
    </x:row>
    <x:row r="5655" ht="25" customHeight="1">
      <x:c r="A5655" s="1" t="str">
        <x:v>159393.SZ</x:v>
      </x:c>
      <x:c r="B5655" s="7" t="d">
        <x:v>2026-08-21T00:00:00.000Z</x:v>
      </x:c>
      <x:c r="C5655" s="8" t="n">
        <x:v>91546342</x:v>
      </x:c>
      <x:c r="D5655" s="9" t="n">
        <x:v>4.9705</x:v>
      </x:c>
      <x:c r="E5655" s="9" t="n">
        <x:f>IF(COUNT(C5655:D5655)=2,C5655*D5655/100000000,"n.a.")</x:f>
        <x:v>4.55031092911</x:v>
      </x:c>
      <x:c r="F5655" s="1" t="str">
        <x:v>get_fund_holders_8d29a74a7940f13c.json</x:v>
      </x:c>
      <x:c r="G5655" s="1" t="str">
        <x:v>get_fund_performance_6705505c3ff19719.json</x:v>
      </x:c>
    </x:row>
    <x:row r="5656" ht="25" customHeight="1">
      <x:c r="A5656" s="1" t="str">
        <x:v>159500.SZ</x:v>
      </x:c>
      <x:c r="B5656" s="7" t="d">
        <x:v>2026-08-21T00:00:00.000Z</x:v>
      </x:c>
      <x:c r="C5656" s="8" t="n">
        <x:v>213338865</x:v>
      </x:c>
      <x:c r="D5656" s="9" t="n">
        <x:v>1.1806</x:v>
      </x:c>
      <x:c r="E5656" s="9" t="n">
        <x:f>IF(COUNT(C5656:D5656)=2,C5656*D5656/100000000,"n.a.")</x:f>
        <x:v>2.51867864019</x:v>
      </x:c>
      <x:c r="F5656" s="1" t="str">
        <x:v>get_fund_holders_5324b4ff2303301b.json</x:v>
      </x:c>
      <x:c r="G5656" s="1" t="str">
        <x:v>get_fund_performance_33f686dcb627aac1.json</x:v>
      </x:c>
    </x:row>
    <x:row r="5657" ht="25" customHeight="1">
      <x:c r="A5657" s="1" t="str">
        <x:v>159531.SZ</x:v>
      </x:c>
      <x:c r="B5657" s="7" t="d">
        <x:v>2026-08-21T00:00:00.000Z</x:v>
      </x:c>
      <x:c r="C5657" s="8" t="n">
        <x:v>956608406</x:v>
      </x:c>
      <x:c r="D5657" s="9" t="n">
        <x:v>1.4446</x:v>
      </x:c>
      <x:c r="E5657" s="9" t="n">
        <x:f>IF(COUNT(C5657:D5657)=2,C5657*D5657/100000000,"n.a.")</x:f>
        <x:v>13.819165033076</x:v>
      </x:c>
      <x:c r="F5657" s="1" t="str">
        <x:v>get_fund_holders_7e7888e34a3c9319.json</x:v>
      </x:c>
      <x:c r="G5657" s="1" t="str">
        <x:v>get_fund_performance_635e8dd454954d59.json</x:v>
      </x:c>
    </x:row>
    <x:row r="5658" ht="25" customHeight="1">
      <x:c r="A5658" s="1" t="str">
        <x:v>159532.SZ</x:v>
      </x:c>
      <x:c r="B5658" s="7" t="d">
        <x:v>2026-08-21T00:00:00.000Z</x:v>
      </x:c>
      <x:c r="C5658" s="8" t="n">
        <x:v>169564791</x:v>
      </x:c>
      <x:c r="D5658" s="9" t="n">
        <x:v>1.6303</x:v>
      </x:c>
      <x:c r="E5658" s="9" t="n">
        <x:f>IF(COUNT(C5658:D5658)=2,C5658*D5658/100000000,"n.a.")</x:f>
        <x:v>2.764414787673</x:v>
      </x:c>
      <x:c r="F5658" s="1" t="str">
        <x:v>get_fund_holders_7e7888e34a3c9319.json</x:v>
      </x:c>
      <x:c r="G5658" s="1" t="str">
        <x:v>get_fund_performance_635e8dd454954d59.json</x:v>
      </x:c>
    </x:row>
    <x:row r="5659" ht="25" customHeight="1">
      <x:c r="A5659" s="1" t="str">
        <x:v>159533.SZ</x:v>
      </x:c>
      <x:c r="B5659" s="7" t="d">
        <x:v>2026-08-21T00:00:00.000Z</x:v>
      </x:c>
      <x:c r="C5659" s="8" t="n">
        <x:v>14458785</x:v>
      </x:c>
      <x:c r="D5659" s="9" t="n">
        <x:v>1.9213</x:v>
      </x:c>
      <x:c r="E5659" s="9" t="n">
        <x:f>IF(COUNT(C5659:D5659)=2,C5659*D5659/100000000,"n.a.")</x:f>
        <x:v>0.277796636205</x:v>
      </x:c>
      <x:c r="F5659" s="1" t="str">
        <x:v>get_fund_holders_e4cffc1d40fea5a6.json</x:v>
      </x:c>
      <x:c r="G5659" s="1" t="str">
        <x:v>get_fund_performance_fdbccd528878ffc2.json</x:v>
      </x:c>
    </x:row>
    <x:row r="5660" ht="25" customHeight="1">
      <x:c r="A5660" s="1" t="str">
        <x:v>159535.SZ</x:v>
      </x:c>
      <x:c r="B5660" s="7" t="d">
        <x:v>2026-08-21T00:00:00.000Z</x:v>
      </x:c>
      <x:c r="C5660" s="8" t="n">
        <x:v>25981088</x:v>
      </x:c>
      <x:c r="D5660" s="9" t="n">
        <x:v>1.4839</x:v>
      </x:c>
      <x:c r="E5660" s="9" t="n">
        <x:f>IF(COUNT(C5660:D5660)=2,C5660*D5660/100000000,"n.a.")</x:f>
        <x:v>0.385533364832</x:v>
      </x:c>
      <x:c r="F5660" s="1" t="str">
        <x:v>get_fund_holders_48d83be1c19e147a.json</x:v>
      </x:c>
      <x:c r="G5660" s="1" t="str">
        <x:v>get_fund_performance_98653d17d2533bdd.json</x:v>
      </x:c>
    </x:row>
    <x:row r="5661" ht="25" customHeight="1">
      <x:c r="A5661" s="1" t="str">
        <x:v>159536.SZ</x:v>
      </x:c>
      <x:c r="B5661" s="7" t="d">
        <x:v>2026-08-21T00:00:00.000Z</x:v>
      </x:c>
      <x:c r="C5661" s="8" t="n">
        <x:v>45261589</x:v>
      </x:c>
      <x:c r="D5661" s="9" t="n">
        <x:v>1.3818</x:v>
      </x:c>
      <x:c r="E5661" s="9" t="n">
        <x:f>IF(COUNT(C5661:D5661)=2,C5661*D5661/100000000,"n.a.")</x:f>
        <x:v>0.625424636802</x:v>
      </x:c>
      <x:c r="F5661" s="1" t="str">
        <x:v>get_fund_holders_7e7888e34a3c9319.json</x:v>
      </x:c>
      <x:c r="G5661" s="1" t="str">
        <x:v>get_fund_performance_635e8dd454954d59.json</x:v>
      </x:c>
    </x:row>
    <x:row r="5662" ht="25" customHeight="1">
      <x:c r="A5662" s="1" t="str">
        <x:v>159629.SZ</x:v>
      </x:c>
      <x:c r="B5662" s="7" t="d">
        <x:v>2026-08-21T00:00:00.000Z</x:v>
      </x:c>
      <x:c r="C5662" s="8" t="n">
        <x:v>921252663</x:v>
      </x:c>
      <x:c r="D5662" s="9" t="n">
        <x:v>3.1772</x:v>
      </x:c>
      <x:c r="E5662" s="9" t="n">
        <x:f>IF(COUNT(C5662:D5662)=2,C5662*D5662/100000000,"n.a.")</x:f>
        <x:v>29.270039608836</x:v>
      </x:c>
      <x:c r="F5662" s="1" t="str">
        <x:v>get_fund_holders_04d60f3c34f0467b.json</x:v>
      </x:c>
      <x:c r="G5662" s="1" t="str">
        <x:v>get_fund_performance_b881b49e922fe970.json</x:v>
      </x:c>
    </x:row>
    <x:row r="5663" ht="25" customHeight="1">
      <x:c r="A5663" s="1" t="str">
        <x:v>159633.SZ</x:v>
      </x:c>
      <x:c r="B5663" s="7" t="d">
        <x:v>2026-08-21T00:00:00.000Z</x:v>
      </x:c>
      <x:c r="C5663" s="8" t="n">
        <x:v>962162658</x:v>
      </x:c>
      <x:c r="D5663" s="9" t="n">
        <x:v>3.2504</x:v>
      </x:c>
      <x:c r="E5663" s="9" t="n">
        <x:f>IF(COUNT(C5663:D5663)=2,C5663*D5663/100000000,"n.a.")</x:f>
        <x:v>31.274135035632</x:v>
      </x:c>
      <x:c r="F5663" s="1" t="str">
        <x:v>get_fund_holders_04d60f3c34f0467b.json</x:v>
      </x:c>
      <x:c r="G5663" s="1" t="str">
        <x:v>get_fund_performance_b881b49e922fe970.json</x:v>
      </x:c>
    </x:row>
    <x:row r="5664" ht="25" customHeight="1">
      <x:c r="A5664" s="1" t="str">
        <x:v>159673.SZ</x:v>
      </x:c>
      <x:c r="B5664" s="7" t="d">
        <x:v>2026-08-21T00:00:00.000Z</x:v>
      </x:c>
      <x:c r="C5664" s="8" t="n">
        <x:v>1767528385</x:v>
      </x:c>
      <x:c r="D5664" s="9" t="n">
        <x:v>1.2905</x:v>
      </x:c>
      <x:c r="E5664" s="9" t="n">
        <x:f>IF(COUNT(C5664:D5664)=2,C5664*D5664/100000000,"n.a.")</x:f>
        <x:v>22.809953808424996</x:v>
      </x:c>
      <x:c r="F5664" s="1" t="str">
        <x:v>get_fund_holders_d948cbb47e5f5e96.json</x:v>
      </x:c>
      <x:c r="G5664" s="1" t="str">
        <x:v>get_fund_performance_4b7faf0bdf9ced6a.json</x:v>
      </x:c>
    </x:row>
    <x:row r="5665" ht="25" customHeight="1">
      <x:c r="A5665" s="1" t="str">
        <x:v>159808.SZ</x:v>
      </x:c>
      <x:c r="B5665" s="7" t="d">
        <x:v>2026-08-21T00:00:00.000Z</x:v>
      </x:c>
      <x:c r="C5665" s="8" t="n">
        <x:v>49484790</x:v>
      </x:c>
      <x:c r="D5665" s="9" t="n">
        <x:v>1.3753</x:v>
      </x:c>
      <x:c r="E5665" s="9" t="n">
        <x:f>IF(COUNT(C5665:D5665)=2,C5665*D5665/100000000,"n.a.")</x:f>
        <x:v>0.68056431687</x:v>
      </x:c>
      <x:c r="F5665" s="1" t="str">
        <x:v>get_fund_holders_d5e45a20ab12d67e.json</x:v>
      </x:c>
      <x:c r="G5665" s="1" t="str">
        <x:v>get_fund_performance_c511166d330178eb.json</x:v>
      </x:c>
    </x:row>
    <x:row r="5666" ht="25" customHeight="1">
      <x:c r="A5666" s="1" t="str">
        <x:v>159810.SZ</x:v>
      </x:c>
      <x:c r="B5666" s="7" t="d">
        <x:v>2026-08-21T00:00:00.000Z</x:v>
      </x:c>
      <x:c r="C5666" s="8" t="n">
        <x:v>56475458</x:v>
      </x:c>
      <x:c r="D5666" s="9" t="n">
        <x:v>1.4281</x:v>
      </x:c>
      <x:c r="E5666" s="9" t="n">
        <x:f>IF(COUNT(C5666:D5666)=2,C5666*D5666/100000000,"n.a.")</x:f>
        <x:v>0.8065260156979999</x:v>
      </x:c>
      <x:c r="F5666" s="1" t="str">
        <x:v>get_fund_holders_d5e45a20ab12d67e.json</x:v>
      </x:c>
      <x:c r="G5666" s="1" t="str">
        <x:v>get_fund_performance_c511166d330178eb.json</x:v>
      </x:c>
    </x:row>
    <x:row r="5667" ht="25" customHeight="1">
      <x:c r="A5667" s="1" t="str">
        <x:v>159820.SZ</x:v>
      </x:c>
      <x:c r="B5667" s="7" t="d">
        <x:v>2026-08-21T00:00:00.000Z</x:v>
      </x:c>
      <x:c r="C5667" s="8" t="n">
        <x:v>1356408470</x:v>
      </x:c>
      <x:c r="D5667" s="9" t="n">
        <x:v>1.3674</x:v>
      </x:c>
      <x:c r="E5667" s="9" t="n">
        <x:f>IF(COUNT(C5667:D5667)=2,C5667*D5667/100000000,"n.a.")</x:f>
        <x:v>18.54752941878</x:v>
      </x:c>
      <x:c r="F5667" s="1" t="str">
        <x:v>get_fund_holders_0066fec0f2dd9d84.json</x:v>
      </x:c>
      <x:c r="G5667" s="1" t="str">
        <x:v>get_fund_performance_ee07818526906610.json</x:v>
      </x:c>
    </x:row>
    <x:row r="5668" ht="25" customHeight="1">
      <x:c r="A5668" s="1" t="str">
        <x:v>159821.SZ</x:v>
      </x:c>
      <x:c r="B5668" s="7" t="d">
        <x:v>2026-08-21T00:00:00.000Z</x:v>
      </x:c>
      <x:c r="C5668" s="8" t="n">
        <x:v>60720000</x:v>
      </x:c>
      <x:c r="D5668" s="9" t="n">
        <x:v>1.3362</x:v>
      </x:c>
      <x:c r="E5668" s="9" t="n">
        <x:f>IF(COUNT(C5668:D5668)=2,C5668*D5668/100000000,"n.a.")</x:f>
        <x:v>0.81134064</x:v>
      </x:c>
      <x:c r="F5668" s="1" t="str">
        <x:v>get_fund_holders_6d822d72058fbd2b.json</x:v>
      </x:c>
      <x:c r="G5668" s="1" t="str">
        <x:v>get_fund_performance_08ef5e7f48760ca3.json</x:v>
      </x:c>
    </x:row>
    <x:row r="5669" ht="25" customHeight="1">
      <x:c r="A5669" s="1" t="str">
        <x:v>159845.SZ</x:v>
      </x:c>
      <x:c r="B5669" s="7" t="d">
        <x:v>2026-08-21T00:00:00.000Z</x:v>
      </x:c>
      <x:c r="C5669" s="8" t="n">
        <x:v>2160425606</x:v>
      </x:c>
      <x:c r="D5669" s="9" t="n">
        <x:v>3.1645</x:v>
      </x:c>
      <x:c r="E5669" s="9" t="n">
        <x:f>IF(COUNT(C5669:D5669)=2,C5669*D5669/100000000,"n.a.")</x:f>
        <x:v>68.36666830186999</x:v>
      </x:c>
      <x:c r="F5669" s="1" t="str">
        <x:v>get_fund_holders_68197b4b408bbf94.json</x:v>
      </x:c>
      <x:c r="G5669" s="1" t="str">
        <x:v>get_fund_performance_fe072943ca98a99f.json</x:v>
      </x:c>
    </x:row>
    <x:row r="5670" ht="25" customHeight="1">
      <x:c r="A5670" s="1" t="str">
        <x:v>159908.SZ</x:v>
      </x:c>
      <x:c r="B5670" s="7" t="d">
        <x:v>2026-08-21T00:00:00.000Z</x:v>
      </x:c>
      <x:c r="C5670" s="8" t="n">
        <x:v>311229029</x:v>
      </x:c>
      <x:c r="D5670" s="9" t="n">
        <x:v>3.3223</x:v>
      </x:c>
      <x:c r="E5670" s="9" t="n">
        <x:f>IF(COUNT(C5670:D5670)=2,C5670*D5670/100000000,"n.a.")</x:f>
        <x:v>10.339962030467</x:v>
      </x:c>
      <x:c r="F5670" s="1" t="str">
        <x:v>get_fund_holders_dd69f9baacb4299b.json</x:v>
      </x:c>
      <x:c r="G5670" s="1" t="str">
        <x:v>get_fund_performance_f8563149d46c02f0.json</x:v>
      </x:c>
    </x:row>
    <x:row r="5671" ht="25" customHeight="1">
      <x:c r="A5671" s="1" t="str">
        <x:v>159915.SZ</x:v>
      </x:c>
      <x:c r="B5671" s="7" t="d">
        <x:v>2026-08-21T00:00:00.000Z</x:v>
      </x:c>
      <x:c r="C5671" s="8" t="n">
        <x:v>17745454936</x:v>
      </x:c>
      <x:c r="D5671" s="9" t="n">
        <x:v>3.5646</x:v>
      </x:c>
      <x:c r="E5671" s="9" t="n">
        <x:f>IF(COUNT(C5671:D5671)=2,C5671*D5671/100000000,"n.a.")</x:f>
        <x:v>632.554486648656</x:v>
      </x:c>
      <x:c r="F5671" s="1" t="str">
        <x:v>get_fund_holders_ed52645412bc5183.json</x:v>
      </x:c>
      <x:c r="G5671" s="1" t="str">
        <x:v>get_fund_performance_23ced495c0d03a00.json</x:v>
      </x:c>
    </x:row>
    <x:row r="5672" ht="25" customHeight="1">
      <x:c r="A5672" s="1" t="str">
        <x:v>159919.SZ</x:v>
      </x:c>
      <x:c r="B5672" s="7" t="d">
        <x:v>2026-08-21T00:00:00.000Z</x:v>
      </x:c>
      <x:c r="C5672" s="8" t="n">
        <x:v>6221016676</x:v>
      </x:c>
      <x:c r="D5672" s="9" t="n">
        <x:v>4.8898</x:v>
      </x:c>
      <x:c r="E5672" s="9" t="n">
        <x:f>IF(COUNT(C5672:D5672)=2,C5672*D5672/100000000,"n.a.")</x:f>
        <x:v>304.19527342304804</x:v>
      </x:c>
      <x:c r="F5672" s="1" t="str">
        <x:v>get_fund_holders_d948cbb47e5f5e96.json</x:v>
      </x:c>
      <x:c r="G5672" s="1" t="str">
        <x:v>get_fund_performance_4b7faf0bdf9ced6a.json</x:v>
      </x:c>
    </x:row>
    <x:row r="5673" ht="25" customHeight="1">
      <x:c r="A5673" s="1" t="str">
        <x:v>159922.SZ</x:v>
      </x:c>
      <x:c r="B5673" s="7" t="d">
        <x:v>2026-08-21T00:00:00.000Z</x:v>
      </x:c>
      <x:c r="C5673" s="8" t="n">
        <x:v>2732676765</x:v>
      </x:c>
      <x:c r="D5673" s="9" t="n">
        <x:v>3.1941</x:v>
      </x:c>
      <x:c r="E5673" s="9" t="n">
        <x:f>IF(COUNT(C5673:D5673)=2,C5673*D5673/100000000,"n.a.")</x:f>
        <x:v>87.284428550865</x:v>
      </x:c>
      <x:c r="F5673" s="1" t="str">
        <x:v>get_fund_holders_260729aa1783f3c9.json</x:v>
      </x:c>
      <x:c r="G5673" s="1" t="str">
        <x:v>get_fund_performance_9239ee6b8a74881b.json</x:v>
      </x:c>
    </x:row>
    <x:row r="5674" ht="25" customHeight="1">
      <x:c r="A5674" s="1" t="str">
        <x:v>159925.SZ</x:v>
      </x:c>
      <x:c r="B5674" s="7" t="d">
        <x:v>2026-08-21T00:00:00.000Z</x:v>
      </x:c>
      <x:c r="C5674" s="8" t="n">
        <x:v>609620856</x:v>
      </x:c>
      <x:c r="D5674" s="9" t="n">
        <x:v>4.7575</x:v>
      </x:c>
      <x:c r="E5674" s="9" t="n">
        <x:f>IF(COUNT(C5674:D5674)=2,C5674*D5674/100000000,"n.a.")</x:f>
        <x:v>29.0027122242</x:v>
      </x:c>
      <x:c r="F5674" s="1" t="str">
        <x:v>get_fund_holders_0bc8edc102485c8a.json</x:v>
      </x:c>
      <x:c r="G5674" s="1" t="str">
        <x:v>get_fund_performance_99232a5af6506a32.json</x:v>
      </x:c>
    </x:row>
    <x:row r="5675" ht="25" customHeight="1">
      <x:c r="A5675" s="1" t="str">
        <x:v>159935.SZ</x:v>
      </x:c>
      <x:c r="B5675" s="7" t="d">
        <x:v>2026-08-21T00:00:00.000Z</x:v>
      </x:c>
      <x:c r="C5675" s="8" t="n">
        <x:v>26572956</x:v>
      </x:c>
      <x:c r="D5675" s="9" t="n">
        <x:v>2.4794</x:v>
      </x:c>
      <x:c r="E5675" s="9" t="n">
        <x:f>IF(COUNT(C5675:D5675)=2,C5675*D5675/100000000,"n.a.")</x:f>
        <x:v>0.658849871064</x:v>
      </x:c>
      <x:c r="F5675" s="1" t="str">
        <x:v>get_fund_holders_a7c62683e5a8986d.json</x:v>
      </x:c>
      <x:c r="G5675" s="1" t="str">
        <x:v>get_fund_performance_57a0fd6eaf61dced.json</x:v>
      </x:c>
    </x:row>
    <x:row r="5676" ht="25" customHeight="1">
      <x:c r="A5676" s="1" t="str">
        <x:v>159948.SZ</x:v>
      </x:c>
      <x:c r="B5676" s="7" t="d">
        <x:v>2026-08-21T00:00:00.000Z</x:v>
      </x:c>
      <x:c r="C5676" s="8" t="n">
        <x:v>1153697720</x:v>
      </x:c>
      <x:c r="D5676" s="9" t="n">
        <x:v>3.9361</x:v>
      </x:c>
      <x:c r="E5676" s="9" t="n">
        <x:f>IF(COUNT(C5676:D5676)=2,C5676*D5676/100000000,"n.a.")</x:f>
        <x:v>45.41069595692</x:v>
      </x:c>
      <x:c r="F5676" s="1" t="str">
        <x:v>get_fund_holders_529929c3d6cde724.json</x:v>
      </x:c>
      <x:c r="G5676" s="1" t="str">
        <x:v>get_fund_performance_101765d5f91d02c5.json</x:v>
      </x:c>
    </x:row>
    <x:row r="5677" ht="25" customHeight="1">
      <x:c r="A5677" s="1" t="str">
        <x:v>159952.SZ</x:v>
      </x:c>
      <x:c r="B5677" s="7" t="d">
        <x:v>2026-08-21T00:00:00.000Z</x:v>
      </x:c>
      <x:c r="C5677" s="8" t="n">
        <x:v>5255884929</x:v>
      </x:c>
      <x:c r="D5677" s="9" t="n">
        <x:v>2.1647</x:v>
      </x:c>
      <x:c r="E5677" s="9" t="n">
        <x:f>IF(COUNT(C5677:D5677)=2,C5677*D5677/100000000,"n.a.")</x:f>
        <x:v>113.774141058063</x:v>
      </x:c>
      <x:c r="F5677" s="1" t="str">
        <x:v>get_fund_holders_dd69f9baacb4299b.json</x:v>
      </x:c>
      <x:c r="G5677" s="1" t="str">
        <x:v>get_fund_performance_f8563149d46c02f0.json</x:v>
      </x:c>
    </x:row>
    <x:row r="5678" ht="25" customHeight="1">
      <x:c r="A5678" s="1" t="str">
        <x:v>159956.SZ</x:v>
      </x:c>
      <x:c r="B5678" s="7" t="d">
        <x:v>2026-08-21T00:00:00.000Z</x:v>
      </x:c>
      <x:c r="C5678" s="8" t="n">
        <x:v>46978674</x:v>
      </x:c>
      <x:c r="D5678" s="9" t="n">
        <x:v>2.2564</x:v>
      </x:c>
      <x:c r="E5678" s="9" t="n">
        <x:f>IF(COUNT(C5678:D5678)=2,C5678*D5678/100000000,"n.a.")</x:f>
        <x:v>1.060026800136</x:v>
      </x:c>
      <x:c r="F5678" s="1" t="str">
        <x:v>get_fund_holders_dd69f9baacb4299b.json</x:v>
      </x:c>
      <x:c r="G5678" s="1" t="str">
        <x:v>get_fund_performance_f8563149d46c02f0.json</x:v>
      </x:c>
    </x:row>
    <x:row r="5679" ht="25" customHeight="1">
      <x:c r="A5679" s="1" t="str">
        <x:v>159957.SZ</x:v>
      </x:c>
      <x:c r="B5679" s="7" t="d">
        <x:v>2026-08-21T00:00:00.000Z</x:v>
      </x:c>
      <x:c r="C5679" s="8" t="n">
        <x:v>1143784560</x:v>
      </x:c>
      <x:c r="D5679" s="9" t="n">
        <x:v>2.3348</x:v>
      </x:c>
      <x:c r="E5679" s="9" t="n">
        <x:f>IF(COUNT(C5679:D5679)=2,C5679*D5679/100000000,"n.a.")</x:f>
        <x:v>26.70508190688</x:v>
      </x:c>
      <x:c r="F5679" s="1" t="str">
        <x:v>get_fund_holders_ed52645412bc5183.json</x:v>
      </x:c>
      <x:c r="G5679" s="1" t="str">
        <x:v>get_fund_performance_23ced495c0d03a00.json</x:v>
      </x:c>
    </x:row>
    <x:row r="5680" ht="25" customHeight="1">
      <x:c r="A5680" s="1" t="str">
        <x:v>159958.SZ</x:v>
      </x:c>
      <x:c r="B5680" s="7" t="d">
        <x:v>2026-08-21T00:00:00.000Z</x:v>
      </x:c>
      <x:c r="C5680" s="8" t="n">
        <x:v>233611448</x:v>
      </x:c>
      <x:c r="D5680" s="9" t="n">
        <x:v>2.1535</x:v>
      </x:c>
      <x:c r="E5680" s="9" t="n">
        <x:f>IF(COUNT(C5680:D5680)=2,C5680*D5680/100000000,"n.a.")</x:f>
        <x:v>5.03082253268</x:v>
      </x:c>
      <x:c r="F5680" s="1" t="str">
        <x:v>get_fund_holders_6d822d72058fbd2b.json</x:v>
      </x:c>
      <x:c r="G5680" s="1" t="str">
        <x:v>get_fund_performance_08ef5e7f48760ca3.json</x:v>
      </x:c>
    </x:row>
    <x:row r="5681" ht="25" customHeight="1">
      <x:c r="A5681" s="1" t="str">
        <x:v>159964.SZ</x:v>
      </x:c>
      <x:c r="B5681" s="7" t="d">
        <x:v>2026-08-21T00:00:00.000Z</x:v>
      </x:c>
      <x:c r="C5681" s="8" t="n">
        <x:v>165481881</x:v>
      </x:c>
      <x:c r="D5681" s="9" t="n">
        <x:v>2.3303</x:v>
      </x:c>
      <x:c r="E5681" s="9" t="n">
        <x:f>IF(COUNT(C5681:D5681)=2,C5681*D5681/100000000,"n.a.")</x:f>
        <x:v>3.8562242729429994</x:v>
      </x:c>
      <x:c r="F5681" s="1" t="str">
        <x:v>get_fund_holders_d5e45a20ab12d67e.json</x:v>
      </x:c>
      <x:c r="G5681" s="1" t="str">
        <x:v>get_fund_performance_c511166d330178eb.json</x:v>
      </x:c>
    </x:row>
    <x:row r="5682" ht="25" customHeight="1">
      <x:c r="A5682" s="1" t="str">
        <x:v>159968.SZ</x:v>
      </x:c>
      <x:c r="B5682" s="7" t="d">
        <x:v>2026-08-21T00:00:00.000Z</x:v>
      </x:c>
      <x:c r="C5682" s="8" t="n">
        <x:v>64495098</x:v>
      </x:c>
      <x:c r="D5682" s="9" t="n">
        <x:v>10.3026</x:v>
      </x:c>
      <x:c r="E5682" s="9" t="n">
        <x:f>IF(COUNT(C5682:D5682)=2,C5682*D5682/100000000,"n.a.")</x:f>
        <x:v>6.6446719665480005</x:v>
      </x:c>
      <x:c r="F5682" s="1" t="str">
        <x:v>get_fund_holders_1b59c8df60c05b67.json</x:v>
      </x:c>
      <x:c r="G5682" s="1" t="str">
        <x:v>get_fund_performance_704e0384f68b3d7b.json</x:v>
      </x:c>
    </x:row>
    <x:row r="5683" ht="25" customHeight="1">
      <x:c r="A5683" s="1" t="str">
        <x:v>159971.SZ</x:v>
      </x:c>
      <x:c r="B5683" s="7" t="d">
        <x:v>2026-08-21T00:00:00.000Z</x:v>
      </x:c>
      <x:c r="C5683" s="8" t="n">
        <x:v>1610020288</x:v>
      </x:c>
      <x:c r="D5683" s="9" t="n">
        <x:v>1.2394</x:v>
      </x:c>
      <x:c r="E5683" s="9" t="n">
        <x:f>IF(COUNT(C5683:D5683)=2,C5683*D5683/100000000,"n.a.")</x:f>
        <x:v>19.954591449472</x:v>
      </x:c>
      <x:c r="F5683" s="1" t="str">
        <x:v>get_fund_holders_ed52645412bc5183.json</x:v>
      </x:c>
      <x:c r="G5683" s="1" t="str">
        <x:v>get_fund_performance_23ced495c0d03a00.json</x:v>
      </x:c>
    </x:row>
    <x:row r="5684" ht="25" customHeight="1">
      <x:c r="A5684" s="1" t="str">
        <x:v>159977.SZ</x:v>
      </x:c>
      <x:c r="B5684" s="7" t="d">
        <x:v>2026-08-21T00:00:00.000Z</x:v>
      </x:c>
      <x:c r="C5684" s="8" t="n">
        <x:v>3523872820</x:v>
      </x:c>
      <x:c r="D5684" s="9" t="n">
        <x:v>1.8493</x:v>
      </x:c>
      <x:c r="E5684" s="9" t="n">
        <x:f>IF(COUNT(C5684:D5684)=2,C5684*D5684/100000000,"n.a.")</x:f>
        <x:v>65.16698006026</x:v>
      </x:c>
      <x:c r="F5684" s="1" t="str">
        <x:v>get_fund_holders_6d822d72058fbd2b.json</x:v>
      </x:c>
      <x:c r="G5684" s="1" t="str">
        <x:v>get_fund_performance_08ef5e7f48760ca3.json</x:v>
      </x:c>
    </x:row>
    <x:row r="5685" ht="25" customHeight="1">
      <x:c r="A5685" s="1" t="str">
        <x:v>159982.SZ</x:v>
      </x:c>
      <x:c r="B5685" s="7" t="d">
        <x:v>2026-08-21T00:00:00.000Z</x:v>
      </x:c>
      <x:c r="C5685" s="8" t="n">
        <x:v>196211253</x:v>
      </x:c>
      <x:c r="D5685" s="9" t="n">
        <x:v>2.1171</x:v>
      </x:c>
      <x:c r="E5685" s="9" t="n">
        <x:f>IF(COUNT(C5685:D5685)=2,C5685*D5685/100000000,"n.a.")</x:f>
        <x:v>4.153988437263001</x:v>
      </x:c>
      <x:c r="F5685" s="1" t="str">
        <x:v>get_fund_holders_68197b4b408bbf94.json</x:v>
      </x:c>
      <x:c r="G5685" s="1" t="str">
        <x:v>get_fund_performance_fe072943ca98a99f.json</x:v>
      </x:c>
    </x:row>
    <x:row r="5686" ht="25" customHeight="1">
      <x:c r="A5686" s="1" t="str">
        <x:v>510300.SH</x:v>
      </x:c>
      <x:c r="B5686" s="7" t="d">
        <x:v>2026-08-21T00:00:00.000Z</x:v>
      </x:c>
      <x:c r="C5686" s="8" t="n">
        <x:v>23481487700</x:v>
      </x:c>
      <x:c r="D5686" s="9" t="n">
        <x:v>4.6831</x:v>
      </x:c>
      <x:c r="E5686" s="9" t="n">
        <x:f>IF(COUNT(C5686:D5686)=2,C5686*D5686/100000000,"n.a.")</x:f>
        <x:v>1099.6615504787</x:v>
      </x:c>
      <x:c r="F5686" s="1" t="str">
        <x:v>get_fund_holders_5d142069aae0430a.json</x:v>
      </x:c>
      <x:c r="G5686" s="1" t="str">
        <x:v>get_fund_performance_b1af586f6b4de146.json</x:v>
      </x:c>
    </x:row>
    <x:row r="5687" ht="25" customHeight="1">
      <x:c r="A5687" s="1" t="str">
        <x:v>510310.SH</x:v>
      </x:c>
      <x:c r="B5687" s="7" t="d">
        <x:v>2026-08-21T00:00:00.000Z</x:v>
      </x:c>
      <x:c r="C5687" s="8" t="n">
        <x:v>11458544000</x:v>
      </x:c>
      <x:c r="D5687" s="9" t="n">
        <x:v>4.5476</x:v>
      </x:c>
      <x:c r="E5687" s="9" t="n">
        <x:f>IF(COUNT(C5687:D5687)=2,C5687*D5687/100000000,"n.a.")</x:f>
        <x:v>521.088746944</x:v>
      </x:c>
      <x:c r="F5687" s="1" t="str">
        <x:v>get_fund_holders_4f0cafefb1d08c78.json</x:v>
      </x:c>
      <x:c r="G5687" s="1" t="str">
        <x:v>get_fund_performance_3dd22d86bdcb99c0.json</x:v>
      </x:c>
    </x:row>
    <x:row r="5688" ht="25" customHeight="1">
      <x:c r="A5688" s="1" t="str">
        <x:v>510320.SH</x:v>
      </x:c>
      <x:c r="B5688" s="7" t="d">
        <x:v>2026-08-21T00:00:00.000Z</x:v>
      </x:c>
      <x:c r="C5688" s="8" t="n">
        <x:v>625068500</x:v>
      </x:c>
      <x:c r="D5688" s="9" t="n">
        <x:v>1.259</x:v>
      </x:c>
      <x:c r="E5688" s="9" t="n">
        <x:f>IF(COUNT(C5688:D5688)=2,C5688*D5688/100000000,"n.a.")</x:f>
        <x:v>7.869612414999999</x:v>
      </x:c>
      <x:c r="F5688" s="1" t="str">
        <x:v>get_fund_holders_53b1bdaba11dbb09.json</x:v>
      </x:c>
      <x:c r="G5688" s="1" t="str">
        <x:v>get_fund_performance_ca136699b2ff2215.json</x:v>
      </x:c>
    </x:row>
    <x:row r="5689" ht="25" customHeight="1">
      <x:c r="A5689" s="1" t="str">
        <x:v>510330.SH</x:v>
      </x:c>
      <x:c r="B5689" s="7" t="d">
        <x:v>2026-08-21T00:00:00.000Z</x:v>
      </x:c>
      <x:c r="C5689" s="8" t="n">
        <x:v>8378349800</x:v>
      </x:c>
      <x:c r="D5689" s="9" t="n">
        <x:v>4.8832</x:v>
      </x:c>
      <x:c r="E5689" s="9" t="n">
        <x:f>IF(COUNT(C5689:D5689)=2,C5689*D5689/100000000,"n.a.")</x:f>
        <x:v>409.1315774336</x:v>
      </x:c>
      <x:c r="F5689" s="1" t="str">
        <x:v>get_fund_holders_3af34235f71fa65e.json</x:v>
      </x:c>
      <x:c r="G5689" s="1" t="str">
        <x:v>get_fund_performance_565aa5204e2b6daf.json</x:v>
      </x:c>
    </x:row>
    <x:row r="5690" ht="25" customHeight="1">
      <x:c r="A5690" s="1" t="str">
        <x:v>510350.SH</x:v>
      </x:c>
      <x:c r="B5690" s="7" t="d">
        <x:v>2026-08-21T00:00:00.000Z</x:v>
      </x:c>
      <x:c r="C5690" s="8" t="n">
        <x:v>676014700</x:v>
      </x:c>
      <x:c r="D5690" s="9" t="n">
        <x:v>4.9288</x:v>
      </x:c>
      <x:c r="E5690" s="9" t="n">
        <x:f>IF(COUNT(C5690:D5690)=2,C5690*D5690/100000000,"n.a.")</x:f>
        <x:v>33.3194125336</x:v>
      </x:c>
      <x:c r="F5690" s="1" t="str">
        <x:v>get_fund_holders_5d142069aae0430a.json</x:v>
      </x:c>
      <x:c r="G5690" s="1" t="str">
        <x:v>get_fund_performance_b1af586f6b4de146.json</x:v>
      </x:c>
    </x:row>
    <x:row r="5691" ht="25" customHeight="1">
      <x:c r="A5691" s="1" t="str">
        <x:v>510360.SH</x:v>
      </x:c>
      <x:c r="B5691" s="7" t="d">
        <x:v>2026-08-21T00:00:00.000Z</x:v>
      </x:c>
      <x:c r="C5691" s="8" t="n">
        <x:v>1772381200</x:v>
      </x:c>
      <x:c r="D5691" s="9" t="n">
        <x:v>1.792</x:v>
      </x:c>
      <x:c r="E5691" s="9" t="n">
        <x:f>IF(COUNT(C5691:D5691)=2,C5691*D5691/100000000,"n.a.")</x:f>
        <x:v>31.761071104000003</x:v>
      </x:c>
      <x:c r="F5691" s="1" t="str">
        <x:v>get_fund_holders_3af34235f71fa65e.json</x:v>
      </x:c>
      <x:c r="G5691" s="1" t="str">
        <x:v>get_fund_performance_565aa5204e2b6daf.json</x:v>
      </x:c>
    </x:row>
    <x:row r="5692" ht="25" customHeight="1">
      <x:c r="A5692" s="1" t="str">
        <x:v>510370.SH</x:v>
      </x:c>
      <x:c r="B5692" s="7" t="d">
        <x:v>2026-08-21T00:00:00.000Z</x:v>
      </x:c>
      <x:c r="C5692" s="8" t="n">
        <x:v>87258100</x:v>
      </x:c>
      <x:c r="D5692" s="9" t="n">
        <x:v>1.0382</x:v>
      </x:c>
      <x:c r="E5692" s="9" t="n">
        <x:f>IF(COUNT(C5692:D5692)=2,C5692*D5692/100000000,"n.a.")</x:f>
        <x:v>0.9059135942000001</x:v>
      </x:c>
      <x:c r="F5692" s="1" t="str">
        <x:v>get_fund_holders_d948cbb47e5f5e96.json</x:v>
      </x:c>
      <x:c r="G5692" s="1" t="str">
        <x:v>get_fund_performance_4b7faf0bdf9ced6a.json</x:v>
      </x:c>
    </x:row>
    <x:row r="5693" ht="25" customHeight="1">
      <x:c r="A5693" s="1" t="str">
        <x:v>510380.SH</x:v>
      </x:c>
      <x:c r="B5693" s="7" t="d">
        <x:v>2026-08-21T00:00:00.000Z</x:v>
      </x:c>
      <x:c r="C5693" s="8" t="n">
        <x:v>1467802400</x:v>
      </x:c>
      <x:c r="D5693" s="9" t="n">
        <x:v>1.397</x:v>
      </x:c>
      <x:c r="E5693" s="9" t="n">
        <x:f>IF(COUNT(C5693:D5693)=2,C5693*D5693/100000000,"n.a.")</x:f>
        <x:v>20.505199528</x:v>
      </x:c>
      <x:c r="F5693" s="1" t="str">
        <x:v>get_fund_holders_9f62d66c5b6bd994.json</x:v>
      </x:c>
      <x:c r="G5693" s="1" t="str">
        <x:v>get_fund_performance_ce8e28707768f093.json</x:v>
      </x:c>
    </x:row>
    <x:row r="5694" ht="25" customHeight="1">
      <x:c r="A5694" s="1" t="str">
        <x:v>510390.SH</x:v>
      </x:c>
      <x:c r="B5694" s="7" t="d">
        <x:v>2026-08-21T00:00:00.000Z</x:v>
      </x:c>
      <x:c r="C5694" s="8" t="n">
        <x:v>135650000</x:v>
      </x:c>
      <x:c r="D5694" s="9" t="n">
        <x:v>5.3116</x:v>
      </x:c>
      <x:c r="E5694" s="9" t="n">
        <x:f>IF(COUNT(C5694:D5694)=2,C5694*D5694/100000000,"n.a.")</x:f>
        <x:v>7.2051854</x:v>
      </x:c>
      <x:c r="F5694" s="1" t="str">
        <x:v>get_fund_holders_7140e2c74bfe2192.json</x:v>
      </x:c>
      <x:c r="G5694" s="1" t="str">
        <x:v>get_fund_performance_4ec82f1b3c5688d9.json</x:v>
      </x:c>
    </x:row>
    <x:row r="5695" ht="25" customHeight="1">
      <x:c r="A5695" s="1" t="str">
        <x:v>510500.SH</x:v>
      </x:c>
      <x:c r="B5695" s="7" t="d">
        <x:v>2026-08-21T00:00:00.000Z</x:v>
      </x:c>
      <x:c r="C5695" s="8" t="n">
        <x:v>5050968600</x:v>
      </x:c>
      <x:c r="D5695" s="9" t="n">
        <x:v>7.8706</x:v>
      </x:c>
      <x:c r="E5695" s="9" t="n">
        <x:f>IF(COUNT(C5695:D5695)=2,C5695*D5695/100000000,"n.a.")</x:f>
        <x:v>397.5415346316</x:v>
      </x:c>
      <x:c r="F5695" s="1" t="str">
        <x:v>get_fund_holders_1b59c8df60c05b67.json</x:v>
      </x:c>
      <x:c r="G5695" s="1" t="str">
        <x:v>get_fund_performance_704e0384f68b3d7b.json</x:v>
      </x:c>
    </x:row>
    <x:row r="5696" ht="25" customHeight="1">
      <x:c r="A5696" s="1" t="str">
        <x:v>510510.SH</x:v>
      </x:c>
      <x:c r="B5696" s="7" t="d">
        <x:v>2026-08-21T00:00:00.000Z</x:v>
      </x:c>
      <x:c r="C5696" s="8" t="n">
        <x:v>829038300</x:v>
      </x:c>
      <x:c r="D5696" s="9" t="n">
        <x:v>2.5561</x:v>
      </x:c>
      <x:c r="E5696" s="9" t="n">
        <x:f>IF(COUNT(C5696:D5696)=2,C5696*D5696/100000000,"n.a.")</x:f>
        <x:v>21.1910479863</x:v>
      </x:c>
      <x:c r="F5696" s="1" t="str">
        <x:v>get_fund_holders_5324b4ff2303301b.json</x:v>
      </x:c>
      <x:c r="G5696" s="1" t="str">
        <x:v>get_fund_performance_33f686dcb627aac1.json</x:v>
      </x:c>
    </x:row>
    <x:row r="5697" ht="25" customHeight="1">
      <x:c r="A5697" s="1" t="str">
        <x:v>510530.SH</x:v>
      </x:c>
      <x:c r="B5697" s="7" t="d">
        <x:v>2026-08-21T00:00:00.000Z</x:v>
      </x:c>
      <x:c r="C5697" s="8" t="n">
        <x:v>46979400</x:v>
      </x:c>
      <x:c r="D5697" s="9" t="n">
        <x:v>8.8587</x:v>
      </x:c>
      <x:c r="E5697" s="9" t="n">
        <x:f>IF(COUNT(C5697:D5697)=2,C5697*D5697/100000000,"n.a.")</x:f>
        <x:v>4.161764107800001</x:v>
      </x:c>
      <x:c r="F5697" s="1" t="str">
        <x:v>get_fund_holders_260729aa1783f3c9.json</x:v>
      </x:c>
      <x:c r="G5697" s="1" t="str">
        <x:v>get_fund_performance_9239ee6b8a74881b.json</x:v>
      </x:c>
    </x:row>
    <x:row r="5698" ht="25" customHeight="1">
      <x:c r="A5698" s="1" t="str">
        <x:v>510550.SH</x:v>
      </x:c>
      <x:c r="B5698" s="7" t="d">
        <x:v>2026-08-21T00:00:00.000Z</x:v>
      </x:c>
      <x:c r="C5698" s="8" t="n">
        <x:v>23743300</x:v>
      </x:c>
      <x:c r="D5698" s="9" t="n">
        <x:v>2.0219</x:v>
      </x:c>
      <x:c r="E5698" s="9" t="n">
        <x:f>IF(COUNT(C5698:D5698)=2,C5698*D5698/100000000,"n.a.")</x:f>
        <x:v>0.48006578270000005</x:v>
      </x:c>
      <x:c r="F5698" s="1" t="str">
        <x:v>get_fund_holders_667a71c44157d433.json</x:v>
      </x:c>
      <x:c r="G5698" s="1" t="str">
        <x:v>get_fund_performance_1ba4d3db193698fc.json</x:v>
      </x:c>
    </x:row>
    <x:row r="5699" ht="25" customHeight="1">
      <x:c r="A5699" s="1" t="str">
        <x:v>510560.SH</x:v>
      </x:c>
      <x:c r="B5699" s="7" t="d">
        <x:v>2026-08-21T00:00:00.000Z</x:v>
      </x:c>
      <x:c r="C5699" s="8" t="n">
        <x:v>52318700</x:v>
      </x:c>
      <x:c r="D5699" s="9" t="n">
        <x:v>1.9763</x:v>
      </x:c>
      <x:c r="E5699" s="9" t="n">
        <x:f>IF(COUNT(C5699:D5699)=2,C5699*D5699/100000000,"n.a.")</x:f>
        <x:v>1.0339744681</x:v>
      </x:c>
      <x:c r="F5699" s="1" t="str">
        <x:v>get_fund_holders_679f8c57584dca79.json</x:v>
      </x:c>
      <x:c r="G5699" s="1" t="str">
        <x:v>get_fund_performance_bf091f7be46a1561.json</x:v>
      </x:c>
    </x:row>
    <x:row r="5700" ht="25" customHeight="1">
      <x:c r="A5700" s="1" t="str">
        <x:v>510570.SH</x:v>
      </x:c>
      <x:c r="B5700" s="7" t="d">
        <x:v>2026-08-21T00:00:00.000Z</x:v>
      </x:c>
      <x:c r="C5700" s="8" t="n">
        <x:v>33060600</x:v>
      </x:c>
      <x:c r="D5700" s="9" t="n">
        <x:v>1.2386</x:v>
      </x:c>
      <x:c r="E5700" s="9" t="n">
        <x:f>IF(COUNT(C5700:D5700)=2,C5700*D5700/100000000,"n.a.")</x:f>
        <x:v>0.40948859159999995</x:v>
      </x:c>
      <x:c r="F5700" s="1" t="str">
        <x:v>get_fund_holders_679f8c57584dca79.json</x:v>
      </x:c>
      <x:c r="G5700" s="1" t="str">
        <x:v>get_fund_performance_bf091f7be46a1561.json</x:v>
      </x:c>
    </x:row>
    <x:row r="5701" ht="25" customHeight="1">
      <x:c r="A5701" s="1" t="str">
        <x:v>510580.SH</x:v>
      </x:c>
      <x:c r="B5701" s="7" t="d">
        <x:v>2026-08-21T00:00:00.000Z</x:v>
      </x:c>
      <x:c r="C5701" s="8" t="n">
        <x:v>1116568300</x:v>
      </x:c>
      <x:c r="D5701" s="9" t="n">
        <x:v>4.1416</x:v>
      </x:c>
      <x:c r="E5701" s="9" t="n">
        <x:f>IF(COUNT(C5701:D5701)=2,C5701*D5701/100000000,"n.a.")</x:f>
        <x:v>46.24379271280001</x:v>
      </x:c>
      <x:c r="F5701" s="1" t="str">
        <x:v>get_fund_holders_260729aa1783f3c9.json</x:v>
      </x:c>
      <x:c r="G5701" s="1" t="str">
        <x:v>get_fund_performance_9239ee6b8a74881b.json</x:v>
      </x:c>
    </x:row>
    <x:row r="5702" ht="25" customHeight="1">
      <x:c r="A5702" s="1" t="str">
        <x:v>510590.SH</x:v>
      </x:c>
      <x:c r="B5702" s="7" t="d">
        <x:v>2026-08-21T00:00:00.000Z</x:v>
      </x:c>
      <x:c r="C5702" s="8" t="n">
        <x:v>122386100</x:v>
      </x:c>
      <x:c r="D5702" s="9" t="n">
        <x:v>8.5678</x:v>
      </x:c>
      <x:c r="E5702" s="9" t="n">
        <x:f>IF(COUNT(C5702:D5702)=2,C5702*D5702/100000000,"n.a.")</x:f>
        <x:v>10.4857962758</x:v>
      </x:c>
      <x:c r="F5702" s="1" t="str">
        <x:v>get_fund_holders_0066fec0f2dd9d84.json</x:v>
      </x:c>
      <x:c r="G5702" s="1" t="str">
        <x:v>get_fund_performance_ee07818526906610.json</x:v>
      </x:c>
    </x:row>
    <x:row r="5703" ht="25" customHeight="1">
      <x:c r="A5703" s="1" t="str">
        <x:v>512100.SH</x:v>
      </x:c>
      <x:c r="B5703" s="7" t="d">
        <x:v>2026-08-21T00:00:00.000Z</x:v>
      </x:c>
      <x:c r="C5703" s="8" t="n">
        <x:v>6571217600</x:v>
      </x:c>
      <x:c r="D5703" s="9" t="n">
        <x:v>3.0813</x:v>
      </x:c>
      <x:c r="E5703" s="9" t="n">
        <x:f>IF(COUNT(C5703:D5703)=2,C5703*D5703/100000000,"n.a.")</x:f>
        <x:v>202.47892790880002</x:v>
      </x:c>
      <x:c r="F5703" s="1" t="str">
        <x:v>get_fund_holders_04d60f3c34f0467b.json</x:v>
      </x:c>
      <x:c r="G5703" s="1" t="str">
        <x:v>get_fund_performance_b881b49e922fe970.json</x:v>
      </x:c>
    </x:row>
    <x:row r="5704" ht="25" customHeight="1">
      <x:c r="A5704" s="1" t="str">
        <x:v>512500.SH</x:v>
      </x:c>
      <x:c r="B5704" s="7" t="d">
        <x:v>2026-08-21T00:00:00.000Z</x:v>
      </x:c>
      <x:c r="C5704" s="8" t="n">
        <x:v>1823208800</x:v>
      </x:c>
      <x:c r="D5704" s="9" t="n">
        <x:v>4.4539</x:v>
      </x:c>
      <x:c r="E5704" s="9" t="n">
        <x:f>IF(COUNT(C5704:D5704)=2,C5704*D5704/100000000,"n.a.")</x:f>
        <x:v>81.20389674319999</x:v>
      </x:c>
      <x:c r="F5704" s="1" t="str">
        <x:v>get_fund_holders_667a71c44157d433.json</x:v>
      </x:c>
      <x:c r="G5704" s="1" t="str">
        <x:v>get_fund_performance_1ba4d3db193698fc.json</x:v>
      </x:c>
    </x:row>
    <x:row r="5705" ht="25" customHeight="1">
      <x:c r="A5705" s="1" t="str">
        <x:v>512510.SH</x:v>
      </x:c>
      <x:c r="B5705" s="7" t="d">
        <x:v>2026-08-21T00:00:00.000Z</x:v>
      </x:c>
      <x:c r="C5705" s="8" t="n">
        <x:v>433429800</x:v>
      </x:c>
      <x:c r="D5705" s="9" t="n">
        <x:v>2.3637</x:v>
      </x:c>
      <x:c r="E5705" s="9" t="n">
        <x:f>IF(COUNT(C5705:D5705)=2,C5705*D5705/100000000,"n.a.")</x:f>
        <x:v>10.2449801826</x:v>
      </x:c>
      <x:c r="F5705" s="1" t="str">
        <x:v>get_fund_holders_679f8c57584dca79.json</x:v>
      </x:c>
      <x:c r="G5705" s="1" t="str">
        <x:v>get_fund_performance_bf091f7be46a1561.json</x:v>
      </x:c>
    </x:row>
    <x:row r="5706" ht="25" customHeight="1">
      <x:c r="A5706" s="1" t="str">
        <x:v>515130.SH</x:v>
      </x:c>
      <x:c r="B5706" s="7" t="d">
        <x:v>2026-08-21T00:00:00.000Z</x:v>
      </x:c>
      <x:c r="C5706" s="8" t="n">
        <x:v>94463200</x:v>
      </x:c>
      <x:c r="D5706" s="9" t="n">
        <x:v>1.5492</x:v>
      </x:c>
      <x:c r="E5706" s="9" t="n">
        <x:f>IF(COUNT(C5706:D5706)=2,C5706*D5706/100000000,"n.a.")</x:f>
        <x:v>1.4634238944</x:v>
      </x:c>
      <x:c r="F5706" s="1" t="str">
        <x:v>get_fund_holders_7140e2c74bfe2192.json</x:v>
      </x:c>
      <x:c r="G5706" s="1" t="str">
        <x:v>get_fund_performance_4ec82f1b3c5688d9.json</x:v>
      </x:c>
    </x:row>
    <x:row r="5707" ht="25" customHeight="1">
      <x:c r="A5707" s="1" t="str">
        <x:v>515190.SH</x:v>
      </x:c>
      <x:c r="B5707" s="7" t="d">
        <x:v>2026-08-21T00:00:00.000Z</x:v>
      </x:c>
      <x:c r="C5707" s="8" t="n">
        <x:v>293466100</x:v>
      </x:c>
      <x:c r="D5707" s="9" t="n">
        <x:v>1.6539</x:v>
      </x:c>
      <x:c r="E5707" s="9" t="n">
        <x:f>IF(COUNT(C5707:D5707)=2,C5707*D5707/100000000,"n.a.")</x:f>
        <x:v>4.8536358279</x:v>
      </x:c>
      <x:c r="F5707" s="1" t="str">
        <x:v>get_fund_holders_0066fec0f2dd9d84.json</x:v>
      </x:c>
      <x:c r="G5707" s="1" t="str">
        <x:v>get_fund_performance_ee07818526906610.json</x:v>
      </x:c>
    </x:row>
    <x:row r="5708" ht="25" customHeight="1">
      <x:c r="A5708" s="1" t="str">
        <x:v>515310.SH</x:v>
      </x:c>
      <x:c r="B5708" s="7" t="d">
        <x:v>2026-08-21T00:00:00.000Z</x:v>
      </x:c>
      <x:c r="C5708" s="8" t="n">
        <x:v>328611200</x:v>
      </x:c>
      <x:c r="D5708" s="9" t="n">
        <x:v>1.3914</x:v>
      </x:c>
      <x:c r="E5708" s="9" t="n">
        <x:f>IF(COUNT(C5708:D5708)=2,C5708*D5708/100000000,"n.a.")</x:f>
        <x:v>4.5722962368</x:v>
      </x:c>
      <x:c r="F5708" s="1" t="str">
        <x:v>get_fund_holders_0bc8edc102485c8a.json</x:v>
      </x:c>
      <x:c r="G5708" s="1" t="str">
        <x:v>get_fund_performance_99232a5af6506a32.json</x:v>
      </x:c>
    </x:row>
    <x:row r="5709" ht="25" customHeight="1">
      <x:c r="A5709" s="1" t="str">
        <x:v>515330.SH</x:v>
      </x:c>
      <x:c r="B5709" s="7" t="d">
        <x:v>2026-08-21T00:00:00.000Z</x:v>
      </x:c>
      <x:c r="C5709" s="8" t="n">
        <x:v>6164709500</x:v>
      </x:c>
      <x:c r="D5709" s="9" t="n">
        <x:v>1.3468</x:v>
      </x:c>
      <x:c r="E5709" s="9" t="n">
        <x:f>IF(COUNT(C5709:D5709)=2,C5709*D5709/100000000,"n.a.")</x:f>
        <x:v>83.026307546</x:v>
      </x:c>
      <x:c r="F5709" s="1" t="str">
        <x:v>get_fund_holders_3af34235f71fa65e.json</x:v>
      </x:c>
      <x:c r="G5709" s="1" t="str">
        <x:v>get_fund_performance_565aa5204e2b6daf.json</x:v>
      </x:c>
    </x:row>
    <x:row r="5710" ht="25" customHeight="1">
      <x:c r="A5710" s="1" t="str">
        <x:v>515350.SH</x:v>
      </x:c>
      <x:c r="B5710" s="7" t="d">
        <x:v>2026-08-21T00:00:00.000Z</x:v>
      </x:c>
      <x:c r="C5710" s="8" t="n">
        <x:v>11699200</x:v>
      </x:c>
      <x:c r="D5710" s="9" t="n">
        <x:v>6.2779</x:v>
      </x:c>
      <x:c r="E5710" s="9" t="n">
        <x:f>IF(COUNT(C5710:D5710)=2,C5710*D5710/100000000,"n.a.")</x:f>
        <x:v>0.7344640767999999</x:v>
      </x:c>
      <x:c r="F5710" s="1" t="str">
        <x:v>get_fund_holders_4f0cafefb1d08c78.json</x:v>
      </x:c>
      <x:c r="G5710" s="1" t="str">
        <x:v>get_fund_performance_3dd22d86bdcb99c0.json</x:v>
      </x:c>
    </x:row>
    <x:row r="5711" ht="25" customHeight="1">
      <x:c r="A5711" s="1" t="str">
        <x:v>515360.SH</x:v>
      </x:c>
      <x:c r="B5711" s="7" t="d">
        <x:v>2026-08-21T00:00:00.000Z</x:v>
      </x:c>
      <x:c r="C5711" s="8" t="n">
        <x:v>37779300</x:v>
      </x:c>
      <x:c r="D5711" s="9" t="n">
        <x:v>6.795</x:v>
      </x:c>
      <x:c r="E5711" s="9" t="n">
        <x:f>IF(COUNT(C5711:D5711)=2,C5711*D5711/100000000,"n.a.")</x:f>
        <x:v>2.567103435</x:v>
      </x:c>
      <x:c r="F5711" s="1" t="str">
        <x:v>get_fund_holders_53b1bdaba11dbb09.json</x:v>
      </x:c>
      <x:c r="G5711" s="1" t="str">
        <x:v>get_fund_performance_ca136699b2ff2215.json</x:v>
      </x:c>
    </x:row>
    <x:row r="5712" ht="25" customHeight="1">
      <x:c r="A5712" s="1" t="str">
        <x:v>515380.SH</x:v>
      </x:c>
      <x:c r="B5712" s="7" t="d">
        <x:v>2026-08-21T00:00:00.000Z</x:v>
      </x:c>
      <x:c r="C5712" s="8" t="n">
        <x:v>663399800</x:v>
      </x:c>
      <x:c r="D5712" s="9" t="n">
        <x:v>5.4422</x:v>
      </x:c>
      <x:c r="E5712" s="9" t="n">
        <x:f>IF(COUNT(C5712:D5712)=2,C5712*D5712/100000000,"n.a.")</x:f>
        <x:v>36.1035439156</x:v>
      </x:c>
      <x:c r="F5712" s="1" t="str">
        <x:v>get_fund_holders_9f62d66c5b6bd994.json</x:v>
      </x:c>
      <x:c r="G5712" s="1" t="str">
        <x:v>get_fund_performance_ce8e28707768f093.json</x:v>
      </x:c>
    </x:row>
    <x:row r="5713" ht="25" customHeight="1">
      <x:c r="A5713" s="1" t="str">
        <x:v>515390.SH</x:v>
      </x:c>
      <x:c r="B5713" s="7" t="d">
        <x:v>2026-08-21T00:00:00.000Z</x:v>
      </x:c>
      <x:c r="C5713" s="8" t="n">
        <x:v>1790683000</x:v>
      </x:c>
      <x:c r="D5713" s="9" t="n">
        <x:v>1.3656</x:v>
      </x:c>
      <x:c r="E5713" s="9" t="n">
        <x:f>IF(COUNT(C5713:D5713)=2,C5713*D5713/100000000,"n.a.")</x:f>
        <x:v>24.453567047999996</x:v>
      </x:c>
      <x:c r="F5713" s="1" t="str">
        <x:v>get_fund_holders_7140e2c74bfe2192.json</x:v>
      </x:c>
      <x:c r="G5713" s="1" t="str">
        <x:v>get_fund_performance_4ec82f1b3c5688d9.json</x:v>
      </x:c>
    </x:row>
    <x:row r="5714" ht="25" customHeight="1">
      <x:c r="A5714" s="1" t="str">
        <x:v>515530.SH</x:v>
      </x:c>
      <x:c r="B5714" s="7" t="d">
        <x:v>2026-08-21T00:00:00.000Z</x:v>
      </x:c>
      <x:c r="C5714" s="8" t="n">
        <x:v>12242700</x:v>
      </x:c>
      <x:c r="D5714" s="9" t="n">
        <x:v>4.3411</x:v>
      </x:c>
      <x:c r="E5714" s="9" t="n">
        <x:f>IF(COUNT(C5714:D5714)=2,C5714*D5714/100000000,"n.a.")</x:f>
        <x:v>0.5314678496999999</x:v>
      </x:c>
      <x:c r="F5714" s="1" t="str">
        <x:v>get_fund_holders_a7c62683e5a8986d.json</x:v>
      </x:c>
      <x:c r="G5714" s="1" t="str">
        <x:v>get_fund_performance_57a0fd6eaf61dced.json</x:v>
      </x:c>
    </x:row>
    <x:row r="5715" ht="25" customHeight="1">
      <x:c r="A5715" s="1" t="str">
        <x:v>515550.SH</x:v>
      </x:c>
      <x:c r="B5715" s="7" t="d">
        <x:v>2026-08-21T00:00:00.000Z</x:v>
      </x:c>
      <x:c r="C5715" s="8" t="n">
        <x:v>20345700</x:v>
      </x:c>
      <x:c r="D5715" s="9" t="n">
        <x:v>1.7678</x:v>
      </x:c>
      <x:c r="E5715" s="9" t="n">
        <x:f>IF(COUNT(C5715:D5715)=2,C5715*D5715/100000000,"n.a.")</x:f>
        <x:v>0.35967128460000003</x:v>
      </x:c>
      <x:c r="F5715" s="1" t="str">
        <x:v>get_fund_holders_5324b4ff2303301b.json</x:v>
      </x:c>
      <x:c r="G5715" s="1" t="str">
        <x:v>get_fund_performance_33f686dcb627aac1.json</x:v>
      </x:c>
    </x:row>
    <x:row r="5716" ht="25" customHeight="1">
      <x:c r="A5716" s="1" t="str">
        <x:v>515660.SH</x:v>
      </x:c>
      <x:c r="B5716" s="7" t="d">
        <x:v>2026-08-21T00:00:00.000Z</x:v>
      </x:c>
      <x:c r="C5716" s="8" t="n">
        <x:v>432694200</x:v>
      </x:c>
      <x:c r="D5716" s="9" t="n">
        <x:v>5.8602</x:v>
      </x:c>
      <x:c r="E5716" s="9" t="n">
        <x:f>IF(COUNT(C5716:D5716)=2,C5716*D5716/100000000,"n.a.")</x:f>
        <x:v>25.356745508400003</x:v>
      </x:c>
      <x:c r="F5716" s="1" t="str">
        <x:v>get_fund_holders_53b1bdaba11dbb09.json</x:v>
      </x:c>
      <x:c r="G5716" s="1" t="str">
        <x:v>get_fund_performance_ca136699b2ff2215.json</x:v>
      </x:c>
    </x:row>
    <x:row r="5717" ht="25" customHeight="1">
      <x:c r="A5717" s="1" t="str">
        <x:v>516300.SH</x:v>
      </x:c>
      <x:c r="B5717" s="7" t="d">
        <x:v>2026-08-21T00:00:00.000Z</x:v>
      </x:c>
      <x:c r="C5717" s="8" t="n">
        <x:v>43012600</x:v>
      </x:c>
      <x:c r="D5717" s="9" t="n">
        <x:v>3.2001</x:v>
      </x:c>
      <x:c r="E5717" s="9" t="n">
        <x:f>IF(COUNT(C5717:D5717)=2,C5717*D5717/100000000,"n.a.")</x:f>
        <x:v>1.3764462125999999</x:v>
      </x:c>
      <x:c r="F5717" s="1" t="str">
        <x:v>get_fund_holders_48d83be1c19e147a.json</x:v>
      </x:c>
      <x:c r="G5717" s="1" t="str">
        <x:v>get_fund_performance_98653d17d2533bdd.json</x:v>
      </x:c>
    </x:row>
    <x:row r="5718" ht="25" customHeight="1">
      <x:c r="A5718" s="1" t="str">
        <x:v>560010.SH</x:v>
      </x:c>
      <x:c r="B5718" s="7" t="d">
        <x:v>2026-08-21T00:00:00.000Z</x:v>
      </x:c>
      <x:c r="C5718" s="8" t="n">
        <x:v>1870621700</x:v>
      </x:c>
      <x:c r="D5718" s="9" t="n">
        <x:v>3.1624</x:v>
      </x:c>
      <x:c r="E5718" s="9" t="n">
        <x:f>IF(COUNT(C5718:D5718)=2,C5718*D5718/100000000,"n.a.")</x:f>
        <x:v>59.156540640799996</x:v>
      </x:c>
      <x:c r="F5718" s="1" t="str">
        <x:v>get_fund_holders_68197b4b408bbf94.json</x:v>
      </x:c>
      <x:c r="G5718" s="1" t="str">
        <x:v>get_fund_performance_fe072943ca98a99f.json</x:v>
      </x:c>
    </x:row>
    <x:row r="5719" ht="25" customHeight="1">
      <x:c r="A5719" s="1" t="str">
        <x:v>560110.SH</x:v>
      </x:c>
      <x:c r="B5719" s="7" t="d">
        <x:v>2026-08-21T00:00:00.000Z</x:v>
      </x:c>
      <x:c r="C5719" s="8" t="n">
        <x:v>364903500</x:v>
      </x:c>
      <x:c r="D5719" s="9" t="n">
        <x:v>1.1439</x:v>
      </x:c>
      <x:c r="E5719" s="9" t="n">
        <x:f>IF(COUNT(C5719:D5719)=2,C5719*D5719/100000000,"n.a.")</x:f>
        <x:v>4.1741311365</x:v>
      </x:c>
      <x:c r="F5719" s="1" t="str">
        <x:v>get_fund_holders_48d83be1c19e147a.json</x:v>
      </x:c>
      <x:c r="G5719" s="1" t="str">
        <x:v>get_fund_performance_98653d17d2533bdd.json</x:v>
      </x:c>
    </x:row>
    <x:row r="5720" ht="25" customHeight="1">
      <x:c r="A5720" s="1" t="str">
        <x:v>560220.SH</x:v>
      </x:c>
      <x:c r="B5720" s="7" t="d">
        <x:v>2026-08-21T00:00:00.000Z</x:v>
      </x:c>
      <x:c r="C5720" s="8" t="n">
        <x:v>63717000</x:v>
      </x:c>
      <x:c r="D5720" s="9" t="n">
        <x:v>1.4208</x:v>
      </x:c>
      <x:c r="E5720" s="9" t="n">
        <x:f>IF(COUNT(C5720:D5720)=2,C5720*D5720/100000000,"n.a.")</x:f>
        <x:v>0.9052911360000001</x:v>
      </x:c>
      <x:c r="F5720" s="1" t="str">
        <x:v>get_fund_holders_679447cd1ae17dbd.json</x:v>
      </x:c>
      <x:c r="G5720" s="1" t="str">
        <x:v>get_fund_performance_d26d469f9abb7648.json</x:v>
      </x:c>
    </x:row>
    <x:row r="5721" ht="25" customHeight="1">
      <x:c r="A5721" s="1" t="str">
        <x:v>561350.SH</x:v>
      </x:c>
      <x:c r="B5721" s="7" t="d">
        <x:v>2026-08-21T00:00:00.000Z</x:v>
      </x:c>
      <x:c r="C5721" s="8" t="n">
        <x:v>73700000</x:v>
      </x:c>
      <x:c r="D5721" s="9" t="n">
        <x:v>1.25</x:v>
      </x:c>
      <x:c r="E5721" s="9" t="n">
        <x:f>IF(COUNT(C5721:D5721)=2,C5721*D5721/100000000,"n.a.")</x:f>
        <x:v>0.92125</x:v>
      </x:c>
      <x:c r="F5721" s="1" t="str">
        <x:v>get_fund_holders_667a71c44157d433.json</x:v>
      </x:c>
      <x:c r="G5721" s="1" t="str">
        <x:v>get_fund_performance_1ba4d3db193698fc.json</x:v>
      </x:c>
    </x:row>
    <x:row r="5722" ht="25" customHeight="1">
      <x:c r="A5722" s="1" t="str">
        <x:v>561370.SH</x:v>
      </x:c>
      <x:c r="B5722" s="7" t="d">
        <x:v>2026-08-21T00:00:00.000Z</x:v>
      </x:c>
      <x:c r="C5722" s="8" t="n">
        <x:v>32356000</x:v>
      </x:c>
      <x:c r="D5722" s="9" t="n">
        <x:v>1.4004</x:v>
      </x:c>
      <x:c r="E5722" s="9" t="n">
        <x:f>IF(COUNT(C5722:D5722)=2,C5722*D5722/100000000,"n.a.")</x:f>
        <x:v>0.45311342400000004</x:v>
      </x:c>
      <x:c r="F5722" s="1" t="str">
        <x:v>get_fund_holders_e4cffc1d40fea5a6.json</x:v>
      </x:c>
      <x:c r="G5722" s="1" t="str">
        <x:v>get_fund_performance_fdbccd528878ffc2.json</x:v>
      </x:c>
    </x:row>
    <x:row r="5723" ht="25" customHeight="1">
      <x:c r="A5723" s="1" t="str">
        <x:v>561930.SH</x:v>
      </x:c>
      <x:c r="B5723" s="7" t="d">
        <x:v>2026-08-21T00:00:00.000Z</x:v>
      </x:c>
      <x:c r="C5723" s="8" t="n">
        <x:v>169260600</x:v>
      </x:c>
      <x:c r="D5723" s="9" t="n">
        <x:v>1.5752</x:v>
      </x:c>
      <x:c r="E5723" s="9" t="n">
        <x:f>IF(COUNT(C5723:D5723)=2,C5723*D5723/100000000,"n.a.")</x:f>
        <x:v>2.6661929711999997</x:v>
      </x:c>
      <x:c r="F5723" s="1" t="str">
        <x:v>get_fund_holders_0bc8edc102485c8a.json</x:v>
      </x:c>
      <x:c r="G5723" s="1" t="str">
        <x:v>get_fund_performance_99232a5af6506a32.json</x:v>
      </x:c>
    </x:row>
    <x:row r="5724" ht="25" customHeight="1">
      <x:c r="A5724" s="1" t="str">
        <x:v>562660.SH</x:v>
      </x:c>
      <x:c r="B5724" s="7" t="d">
        <x:v>2026-08-21T00:00:00.000Z</x:v>
      </x:c>
      <x:c r="C5724" s="8" t="n">
        <x:v>324874000</x:v>
      </x:c>
      <x:c r="D5724" s="9" t="n">
        <x:v>1.8632</x:v>
      </x:c>
      <x:c r="E5724" s="9" t="n">
        <x:f>IF(COUNT(C5724:D5724)=2,C5724*D5724/100000000,"n.a.")</x:f>
        <x:v>6.0530523679999995</x:v>
      </x:c>
      <x:c r="F5724" s="1" t="str">
        <x:v>get_fund_holders_74850aa7dc1a684c.json</x:v>
      </x:c>
      <x:c r="G5724" s="1" t="str">
        <x:v>get_fund_performance_d26d469f9abb7648.json</x:v>
      </x:c>
    </x:row>
    <x:row r="5725" ht="25" customHeight="1">
      <x:c r="A5725" s="1" t="str">
        <x:v>563200.SH</x:v>
      </x:c>
      <x:c r="B5725" s="7" t="d">
        <x:v>2026-08-21T00:00:00.000Z</x:v>
      </x:c>
      <x:c r="C5725" s="8" t="n">
        <x:v>57458800</x:v>
      </x:c>
      <x:c r="D5725" s="9" t="n">
        <x:v>1.502</x:v>
      </x:c>
      <x:c r="E5725" s="9" t="n">
        <x:f>IF(COUNT(C5725:D5725)=2,C5725*D5725/100000000,"n.a.")</x:f>
        <x:v>0.8630311759999999</x:v>
      </x:c>
      <x:c r="F5725" s="1" t="str">
        <x:v>get_fund_holders_a8e52a20d338fad2.json</x:v>
      </x:c>
      <x:c r="G5725" s="1" t="str">
        <x:v>get_fund_performance_d26d469f9abb7648.json</x:v>
      </x:c>
    </x:row>
    <x:row r="5726" ht="25" customHeight="1">
      <x:c r="A5726" s="1" t="str">
        <x:v>563300.SH</x:v>
      </x:c>
      <x:c r="B5726" s="7" t="d">
        <x:v>2026-08-21T00:00:00.000Z</x:v>
      </x:c>
      <x:c r="C5726" s="8" t="n">
        <x:v>4246174000</x:v>
      </x:c>
      <x:c r="D5726" s="9" t="n">
        <x:v>1.4081</x:v>
      </x:c>
      <x:c r="E5726" s="9" t="n">
        <x:f>IF(COUNT(C5726:D5726)=2,C5726*D5726/100000000,"n.a.")</x:f>
        <x:v>59.790376093999996</x:v>
      </x:c>
      <x:c r="F5726" s="1" t="str">
        <x:v>get_fund_holders_e4cffc1d40fea5a6.json</x:v>
      </x:c>
      <x:c r="G5726" s="1" t="str">
        <x:v>get_fund_performance_fdbccd528878ffc2.json</x:v>
      </x:c>
    </x:row>
    <x:row r="5727" ht="25" customHeight="1">
      <x:c r="A5727" s="1" t="str">
        <x:v>563520.SH</x:v>
      </x:c>
      <x:c r="B5727" s="7" t="d">
        <x:v>2026-08-21T00:00:00.000Z</x:v>
      </x:c>
      <x:c r="C5727" s="8" t="n">
        <x:v>406065000</x:v>
      </x:c>
      <x:c r="D5727" s="9" t="n">
        <x:v>1.205</x:v>
      </x:c>
      <x:c r="E5727" s="9" t="n">
        <x:f>IF(COUNT(C5727:D5727)=2,C5727*D5727/100000000,"n.a.")</x:f>
        <x:v>4.89308325</x:v>
      </x:c>
      <x:c r="F5727" s="1" t="str">
        <x:v>get_fund_holders_5d142069aae0430a.json</x:v>
      </x:c>
      <x:c r="G5727" s="1" t="str">
        <x:v>get_fund_performance_b1af586f6b4de146.json</x:v>
      </x:c>
    </x:row>
    <x:row r="5728" ht="25" customHeight="1">
      <x:c r="A5728" s="1" t="str">
        <x:v>563750.SH</x:v>
      </x:c>
      <x:c r="B5728" s="7" t="d">
        <x:v>2026-08-21T00:00:00.000Z</x:v>
      </x:c>
      <x:c r="C5728" s="8" t="n">
        <x:v>334737000</x:v>
      </x:c>
      <x:c r="D5728" s="9" t="n">
        <x:v>1.1012</x:v>
      </x:c>
      <x:c r="E5728" s="9" t="n">
        <x:f>IF(COUNT(C5728:D5728)=2,C5728*D5728/100000000,"n.a.")</x:f>
        <x:v>3.686123844</x:v>
      </x:c>
      <x:c r="F5728" s="1" t="str">
        <x:v>get_fund_holders_a7c62683e5a8986d.json</x:v>
      </x:c>
      <x:c r="G5728" s="1" t="str">
        <x:v>get_fund_performance_57a0fd6eaf61dced.json</x:v>
      </x:c>
    </x:row>
    <x:row r="5729" ht="25" customHeight="1">
      <x:c r="A5729" s="1" t="str">
        <x:v>588000.SH</x:v>
      </x:c>
      <x:c r="B5729" s="7" t="d">
        <x:v>2026-08-21T00:00:00.000Z</x:v>
      </x:c>
      <x:c r="C5729" s="8" t="n">
        <x:v>49766668200</x:v>
      </x:c>
      <x:c r="D5729" s="9" t="n">
        <x:v>1.7456</x:v>
      </x:c>
      <x:c r="E5729" s="9" t="n">
        <x:f>IF(COUNT(C5729:D5729)=2,C5729*D5729/100000000,"n.a.")</x:f>
        <x:v>868.7269600992</x:v>
      </x:c>
      <x:c r="F5729" s="1" t="str">
        <x:v>get_fund_holders_6d8bdd5235bacc9d.json</x:v>
      </x:c>
      <x:c r="G5729" s="1" t="str">
        <x:v>get_fund_performance_be0bd4c9466edd32.json</x:v>
      </x:c>
    </x:row>
    <x:row r="5730" ht="25" customHeight="1">
      <x:c r="A5730" s="1" t="str">
        <x:v>588040.SH</x:v>
      </x:c>
      <x:c r="B5730" s="7" t="d">
        <x:v>2026-08-21T00:00:00.000Z</x:v>
      </x:c>
      <x:c r="C5730" s="8" t="n">
        <x:v>125889000</x:v>
      </x:c>
      <x:c r="D5730" s="9" t="n">
        <x:v>1.6822</x:v>
      </x:c>
      <x:c r="E5730" s="9" t="n">
        <x:f>IF(COUNT(C5730:D5730)=2,C5730*D5730/100000000,"n.a.")</x:f>
        <x:v>2.117704758</x:v>
      </x:c>
      <x:c r="F5730" s="1" t="str">
        <x:v>get_fund_holders_8d11410d89a85a4e.json</x:v>
      </x:c>
      <x:c r="G5730" s="1" t="str">
        <x:v>get_fund_performance_43861699032ad4a2.json</x:v>
      </x:c>
    </x:row>
    <x:row r="5731" ht="25" customHeight="1">
      <x:c r="A5731" s="1" t="str">
        <x:v>588050.SH</x:v>
      </x:c>
      <x:c r="B5731" s="7" t="d">
        <x:v>2026-08-21T00:00:00.000Z</x:v>
      </x:c>
      <x:c r="C5731" s="8" t="n">
        <x:v>6425241300</x:v>
      </x:c>
      <x:c r="D5731" s="9" t="n">
        <x:v>1.6963</x:v>
      </x:c>
      <x:c r="E5731" s="9" t="n">
        <x:f>IF(COUNT(C5731:D5731)=2,C5731*D5731/100000000,"n.a.")</x:f>
        <x:v>108.99136817189999</x:v>
      </x:c>
      <x:c r="F5731" s="1" t="str">
        <x:v>get_fund_holders_13fc1a08d52d9ada.json</x:v>
      </x:c>
      <x:c r="G5731" s="1" t="str">
        <x:v>get_fund_performance_778469c3a5faf8e3.json</x:v>
      </x:c>
    </x:row>
    <x:row r="5732" ht="25" customHeight="1">
      <x:c r="A5732" s="1" t="str">
        <x:v>588060.SH</x:v>
      </x:c>
      <x:c r="B5732" s="7" t="d">
        <x:v>2026-08-21T00:00:00.000Z</x:v>
      </x:c>
      <x:c r="C5732" s="8" t="n">
        <x:v>7147140000</x:v>
      </x:c>
      <x:c r="D5732" s="9" t="n">
        <x:v>1.0508</x:v>
      </x:c>
      <x:c r="E5732" s="9" t="n">
        <x:f>IF(COUNT(C5732:D5732)=2,C5732*D5732/100000000,"n.a.")</x:f>
        <x:v>75.10214712</x:v>
      </x:c>
      <x:c r="F5732" s="1" t="str">
        <x:v>get_fund_holders_bed74723b4c4eefc.json</x:v>
      </x:c>
      <x:c r="G5732" s="1" t="str">
        <x:v>get_fund_performance_f2309f7bd3cb8aee.json</x:v>
      </x:c>
    </x:row>
    <x:row r="5733" ht="25" customHeight="1">
      <x:c r="A5733" s="1" t="str">
        <x:v>588080.SH</x:v>
      </x:c>
      <x:c r="B5733" s="7" t="d">
        <x:v>2026-08-21T00:00:00.000Z</x:v>
      </x:c>
      <x:c r="C5733" s="8" t="n">
        <x:v>24631628100</x:v>
      </x:c>
      <x:c r="D5733" s="9" t="n">
        <x:v>1.6925</x:v>
      </x:c>
      <x:c r="E5733" s="9" t="n">
        <x:f>IF(COUNT(C5733:D5733)=2,C5733*D5733/100000000,"n.a.")</x:f>
        <x:v>416.8903055925</x:v>
      </x:c>
      <x:c r="F5733" s="1" t="str">
        <x:v>get_fund_holders_bed74723b4c4eefc.json</x:v>
      </x:c>
      <x:c r="G5733" s="1" t="str">
        <x:v>get_fund_performance_f2309f7bd3cb8aee.json</x:v>
      </x:c>
    </x:row>
    <x:row r="5734" ht="25" customHeight="1">
      <x:c r="A5734" s="1" t="str">
        <x:v>588090.SH</x:v>
      </x:c>
      <x:c r="B5734" s="7" t="d">
        <x:v>2026-08-21T00:00:00.000Z</x:v>
      </x:c>
      <x:c r="C5734" s="8" t="n">
        <x:v>2877072800</x:v>
      </x:c>
      <x:c r="D5734" s="9" t="n">
        <x:v>1.7025</x:v>
      </x:c>
      <x:c r="E5734" s="9" t="n">
        <x:f>IF(COUNT(C5734:D5734)=2,C5734*D5734/100000000,"n.a.")</x:f>
        <x:v>48.98216442</x:v>
      </x:c>
      <x:c r="F5734" s="1" t="str">
        <x:v>get_fund_holders_422668660dc6056a.json</x:v>
      </x:c>
      <x:c r="G5734" s="1" t="str">
        <x:v>get_fund_performance_f2ce786ad4545996.json</x:v>
      </x:c>
    </x:row>
    <x:row r="5735" ht="25" customHeight="1">
      <x:c r="A5735" s="1" t="str">
        <x:v>588150.SH</x:v>
      </x:c>
      <x:c r="B5735" s="7" t="d">
        <x:v>2026-08-21T00:00:00.000Z</x:v>
      </x:c>
      <x:c r="C5735" s="8" t="n">
        <x:v>387432600</x:v>
      </x:c>
      <x:c r="D5735" s="9" t="n">
        <x:v>1.1753</x:v>
      </x:c>
      <x:c r="E5735" s="9" t="n">
        <x:f>IF(COUNT(C5735:D5735)=2,C5735*D5735/100000000,"n.a.")</x:f>
        <x:v>4.5534953478</x:v>
      </x:c>
      <x:c r="F5735" s="1" t="str">
        <x:v>get_fund_holders_d933f5929f6e16c2.json</x:v>
      </x:c>
      <x:c r="G5735" s="1" t="str">
        <x:v>get_fund_performance_d5640a0dd78e13e7.json</x:v>
      </x:c>
    </x:row>
    <x:row r="5736" ht="25" customHeight="1">
      <x:c r="A5736" s="1" t="str">
        <x:v>588180.SH</x:v>
      </x:c>
      <x:c r="B5736" s="7" t="d">
        <x:v>2026-08-21T00:00:00.000Z</x:v>
      </x:c>
      <x:c r="C5736" s="8" t="n">
        <x:v>731353700</x:v>
      </x:c>
      <x:c r="D5736" s="9" t="n">
        <x:v>1.0812</x:v>
      </x:c>
      <x:c r="E5736" s="9" t="n">
        <x:f>IF(COUNT(C5736:D5736)=2,C5736*D5736/100000000,"n.a.")</x:f>
        <x:v>7.9073962043999995</x:v>
      </x:c>
      <x:c r="F5736" s="1" t="str">
        <x:v>get_fund_holders_a16d4a3c86b477e3.json</x:v>
      </x:c>
      <x:c r="G5736" s="1" t="str">
        <x:v>get_fund_performance_778469c3a5faf8e3.json</x:v>
      </x:c>
    </x:row>
    <x:row r="5737" ht="25" customHeight="1">
      <x:c r="A5737" s="1" t="str">
        <x:v>588280.SH</x:v>
      </x:c>
      <x:c r="B5737" s="7" t="d">
        <x:v>2026-08-21T00:00:00.000Z</x:v>
      </x:c>
      <x:c r="C5737" s="8" t="n">
        <x:v>384121000</x:v>
      </x:c>
      <x:c r="D5737" s="9" t="n">
        <x:v>1.1901</x:v>
      </x:c>
      <x:c r="E5737" s="9" t="n">
        <x:f>IF(COUNT(C5737:D5737)=2,C5737*D5737/100000000,"n.a.")</x:f>
        <x:v>4.5714240209999994</x:v>
      </x:c>
      <x:c r="F5737" s="1" t="str">
        <x:v>get_fund_holders_8d11410d89a85a4e.json</x:v>
      </x:c>
      <x:c r="G5737" s="1" t="str">
        <x:v>get_fund_performance_43861699032ad4a2.json</x:v>
      </x:c>
    </x:row>
    <x:row r="5738" ht="25" customHeight="1">
      <x:c r="A5738" s="1" t="str">
        <x:v>588720.SH</x:v>
      </x:c>
      <x:c r="B5738" s="7" t="d">
        <x:v>2026-08-21T00:00:00.000Z</x:v>
      </x:c>
      <x:c r="C5738" s="8" t="n">
        <x:v>107241800</x:v>
      </x:c>
      <x:c r="D5738" s="9" t="n">
        <x:v>1.6857</x:v>
      </x:c>
      <x:c r="E5738" s="9" t="n">
        <x:f>IF(COUNT(C5738:D5738)=2,C5738*D5738/100000000,"n.a.")</x:f>
        <x:v>1.8077750226</x:v>
      </x:c>
      <x:c r="F5738" s="1" t="str">
        <x:v>get_fund_holders_522e7c68c534d3b2.json</x:v>
      </x:c>
      <x:c r="G5738" s="1" t="str">
        <x:v>get_fund_performance_f2ce786ad4545996.json</x:v>
      </x:c>
    </x:row>
    <x:row r="5739" ht="25" customHeight="1">
      <x:c r="A5739" s="1" t="str">
        <x:v>588840.SH</x:v>
      </x:c>
      <x:c r="B5739" s="7" t="d">
        <x:v>2026-08-21T00:00:00.000Z</x:v>
      </x:c>
      <x:c r="C5739" s="8" t="n">
        <x:v>58236000</x:v>
      </x:c>
      <x:c r="D5739" s="9" t="n">
        <x:v>1.5313</x:v>
      </x:c>
      <x:c r="E5739" s="9" t="n">
        <x:f>IF(COUNT(C5739:D5739)=2,C5739*D5739/100000000,"n.a.")</x:f>
        <x:v>0.8917678680000001</x:v>
      </x:c>
      <x:c r="F5739" s="1" t="str">
        <x:v>get_fund_holders_0b63176527658f63.json</x:v>
      </x:c>
      <x:c r="G5739" s="1" t="str">
        <x:v>get_fund_performance_be0bd4c9466edd32.json</x:v>
      </x:c>
    </x:row>
    <x:row r="5740" ht="25" customHeight="1">
      <x:c r="A5740" s="1" t="str">
        <x:v>588870.SH</x:v>
      </x:c>
      <x:c r="B5740" s="7" t="d">
        <x:v>2026-08-21T00:00:00.000Z</x:v>
      </x:c>
      <x:c r="C5740" s="8" t="n">
        <x:v>764552000</x:v>
      </x:c>
      <x:c r="D5740" s="9" t="n">
        <x:v>1.6779</x:v>
      </x:c>
      <x:c r="E5740" s="9" t="n">
        <x:f>IF(COUNT(C5740:D5740)=2,C5740*D5740/100000000,"n.a.")</x:f>
        <x:v>12.828418008</x:v>
      </x:c>
      <x:c r="F5740" s="1" t="str">
        <x:v>get_fund_holders_422668660dc6056a.json</x:v>
      </x:c>
      <x:c r="G5740" s="1" t="str">
        <x:v>get_fund_performance_f2ce786ad4545996.json</x:v>
      </x:c>
    </x:row>
    <x:row r="5741" ht="25" customHeight="1">
      <x:c r="A5741" s="1" t="str">
        <x:v>588940.SH</x:v>
      </x:c>
      <x:c r="B5741" s="7" t="d">
        <x:v>2026-08-21T00:00:00.000Z</x:v>
      </x:c>
      <x:c r="C5741" s="8" t="n">
        <x:v>2954840000</x:v>
      </x:c>
      <x:c r="D5741" s="9" t="n">
        <x:v>0.8565</x:v>
      </x:c>
      <x:c r="E5741" s="9" t="n">
        <x:f>IF(COUNT(C5741:D5741)=2,C5741*D5741/100000000,"n.a.")</x:f>
        <x:v>25.3082046</x:v>
      </x:c>
      <x:c r="F5741" s="1" t="str">
        <x:v>get_fund_holders_d933f5929f6e16c2.json</x:v>
      </x:c>
      <x:c r="G5741" s="1" t="str">
        <x:v>get_fund_performance_d5640a0dd78e13e7.json</x:v>
      </x:c>
    </x:row>
    <x:row r="5742" ht="25" customHeight="1">
      <x:c r="A5742" s="1" t="str">
        <x:v>588950.SH</x:v>
      </x:c>
      <x:c r="B5742" s="7" t="d">
        <x:v>2026-08-21T00:00:00.000Z</x:v>
      </x:c>
      <x:c r="C5742" s="8" t="n">
        <x:v>665729700</x:v>
      </x:c>
      <x:c r="D5742" s="9" t="n">
        <x:v>1.7311</x:v>
      </x:c>
      <x:c r="E5742" s="9" t="n">
        <x:f>IF(COUNT(C5742:D5742)=2,C5742*D5742/100000000,"n.a.")</x:f>
        <x:v>11.524446836700001</x:v>
      </x:c>
      <x:c r="F5742" s="1" t="str">
        <x:v>get_fund_holders_bed74723b4c4eefc.json</x:v>
      </x:c>
      <x:c r="G5742" s="1" t="str">
        <x:v>get_fund_performance_f2309f7bd3cb8aee.json</x:v>
      </x:c>
    </x:row>
    <x:row r="5743" ht="25" customHeight="1">
      <x:c r="A5743" s="1" t="str">
        <x:v>589150.SH</x:v>
      </x:c>
      <x:c r="B5743" s="7" t="d">
        <x:v>2026-08-21T00:00:00.000Z</x:v>
      </x:c>
      <x:c r="C5743" s="8" t="n">
        <x:v>775437200</x:v>
      </x:c>
      <x:c r="D5743" s="9" t="n">
        <x:v>1.196</x:v>
      </x:c>
      <x:c r="E5743" s="9" t="n">
        <x:f>IF(COUNT(C5743:D5743)=2,C5743*D5743/100000000,"n.a.")</x:f>
        <x:v>9.274228912</x:v>
      </x:c>
      <x:c r="F5743" s="1" t="str">
        <x:v>get_fund_holders_d933f5929f6e16c2.json</x:v>
      </x:c>
      <x:c r="G5743" s="1" t="str">
        <x:v>get_fund_performance_d5640a0dd78e13e7.json</x:v>
      </x:c>
    </x:row>
    <x:row r="5744" ht="25" customHeight="1">
      <x:c r="A5744" s="1" t="str">
        <x:v>589360.SH</x:v>
      </x:c>
      <x:c r="B5744" s="7" t="d">
        <x:v>2026-08-21T00:00:00.000Z</x:v>
      </x:c>
      <x:c r="C5744" s="8" t="n">
        <x:v>2669174000</x:v>
      </x:c>
      <x:c r="D5744" s="9" t="n">
        <x:v>0.854</x:v>
      </x:c>
      <x:c r="E5744" s="9" t="n">
        <x:f>IF(COUNT(C5744:D5744)=2,C5744*D5744/100000000,"n.a.")</x:f>
        <x:v>22.79474596</x:v>
      </x:c>
      <x:c r="F5744" s="1" t="str">
        <x:v>get_fund_holders_6945901b696ca7c1.json</x:v>
      </x:c>
      <x:c r="G5744" s="1" t="str">
        <x:v>get_fund_performance_43861699032ad4a2.json</x:v>
      </x:c>
    </x:row>
    <x:row r="5745" ht="25" customHeight="1">
      <x:c r="A5745" s="1" t="str">
        <x:v>589850.SH</x:v>
      </x:c>
      <x:c r="B5745" s="7" t="d">
        <x:v>2026-08-21T00:00:00.000Z</x:v>
      </x:c>
      <x:c r="C5745" s="8" t="n">
        <x:v>715057000</x:v>
      </x:c>
      <x:c r="D5745" s="9" t="n">
        <x:v>1.5886</x:v>
      </x:c>
      <x:c r="E5745" s="9" t="n">
        <x:f>IF(COUNT(C5745:D5745)=2,C5745*D5745/100000000,"n.a.")</x:f>
        <x:v>11.359395502</x:v>
      </x:c>
      <x:c r="F5745" s="1" t="str">
        <x:v>get_fund_holders_a168622209dd3b1f.json</x:v>
      </x:c>
      <x:c r="G5745" s="1" t="str">
        <x:v>get_fund_performance_be0bd4c9466edd32.json</x:v>
      </x:c>
    </x:row>
    <x:row r="5746" ht="25" customHeight="1">
      <x:c r="A5746" s="1" t="str">
        <x:v>159205.SZ</x:v>
      </x:c>
      <x:c r="B5746" s="7" t="d">
        <x:v>2026-08-24T00:00:00.000Z</x:v>
      </x:c>
      <x:c r="C5746" s="8" t="n">
        <x:v>569056064</x:v>
      </x:c>
      <x:c r="D5746" s="9" t="n">
        <x:v>1.687</x:v>
      </x:c>
      <x:c r="E5746" s="9" t="n">
        <x:f>IF(COUNT(C5746:D5746)=2,C5746*D5746/100000000,"n.a.")</x:f>
        <x:v>9.599975799680001</x:v>
      </x:c>
      <x:c r="F5746" s="1" t="str">
        <x:v>get_fund_holders_48cdde1c8ab3e560.json</x:v>
      </x:c>
      <x:c r="G5746" s="1" t="str">
        <x:v>get_fund_performance_101765d5f91d02c5.json</x:v>
      </x:c>
    </x:row>
    <x:row r="5747" ht="25" customHeight="1">
      <x:c r="A5747" s="1" t="str">
        <x:v>159247.SZ</x:v>
      </x:c>
      <x:c r="B5747" s="7" t="d">
        <x:v>2026-08-24T00:00:00.000Z</x:v>
      </x:c>
      <x:c r="C5747" s="8" t="n">
        <x:v>445984966</x:v>
      </x:c>
      <x:c r="D5747" s="9" t="n">
        <x:v>1.0311</x:v>
      </x:c>
      <x:c r="E5747" s="9" t="n">
        <x:f>IF(COUNT(C5747:D5747)=2,C5747*D5747/100000000,"n.a.")</x:f>
        <x:v>4.598550984426</x:v>
      </x:c>
      <x:c r="F5747" s="1" t="str">
        <x:v>get_fund_holders_02dfec3f9e7a37d4.json</x:v>
      </x:c>
      <x:c r="G5747" s="1" t="str">
        <x:v>get_fund_performance_101765d5f91d02c5.json</x:v>
      </x:c>
    </x:row>
    <x:row r="5748" ht="25" customHeight="1">
      <x:c r="A5748" s="1" t="str">
        <x:v>159300.SZ</x:v>
      </x:c>
      <x:c r="B5748" s="7" t="d">
        <x:v>2026-08-24T00:00:00.000Z</x:v>
      </x:c>
      <x:c r="C5748" s="8" t="n">
        <x:v>368158097</x:v>
      </x:c>
      <x:c r="D5748" s="9" t="n">
        <x:v>4.9597</x:v>
      </x:c>
      <x:c r="E5748" s="9" t="n">
        <x:f>IF(COUNT(C5748:D5748)=2,C5748*D5748/100000000,"n.a.")</x:f>
        <x:v>18.259537136909</x:v>
      </x:c>
      <x:c r="F5748" s="1" t="str">
        <x:v>get_fund_holders_9f62d66c5b6bd994.json</x:v>
      </x:c>
      <x:c r="G5748" s="1" t="str">
        <x:v>get_fund_performance_ce8e28707768f093.json</x:v>
      </x:c>
    </x:row>
    <x:row r="5749" ht="25" customHeight="1">
      <x:c r="A5749" s="1" t="str">
        <x:v>159330.SZ</x:v>
      </x:c>
      <x:c r="B5749" s="7" t="d">
        <x:v>2026-08-24T00:00:00.000Z</x:v>
      </x:c>
      <x:c r="C5749" s="8" t="n">
        <x:v>425801009</x:v>
      </x:c>
      <x:c r="D5749" s="9" t="n">
        <x:v>1.431</x:v>
      </x:c>
      <x:c r="E5749" s="9" t="n">
        <x:f>IF(COUNT(C5749:D5749)=2,C5749*D5749/100000000,"n.a.")</x:f>
        <x:v>6.093212438790001</x:v>
      </x:c>
      <x:c r="F5749" s="1" t="str">
        <x:v>get_fund_holders_4f0cafefb1d08c78.json</x:v>
      </x:c>
      <x:c r="G5749" s="1" t="str">
        <x:v>get_fund_performance_3dd22d86bdcb99c0.json</x:v>
      </x:c>
    </x:row>
    <x:row r="5750" ht="25" customHeight="1">
      <x:c r="A5750" s="1" t="str">
        <x:v>159337.SZ</x:v>
      </x:c>
      <x:c r="B5750" s="7" t="d">
        <x:v>2026-08-24T00:00:00.000Z</x:v>
      </x:c>
      <x:c r="C5750" s="8" t="n">
        <x:v>279710611</x:v>
      </x:c>
      <x:c r="D5750" s="9" t="n">
        <x:v>1.7693</x:v>
      </x:c>
      <x:c r="E5750" s="9" t="n">
        <x:f>IF(COUNT(C5750:D5750)=2,C5750*D5750/100000000,"n.a.")</x:f>
        <x:v>4.948919840423001</x:v>
      </x:c>
      <x:c r="F5750" s="1" t="str">
        <x:v>get_fund_holders_1b59c8df60c05b67.json</x:v>
      </x:c>
      <x:c r="G5750" s="1" t="str">
        <x:v>get_fund_performance_704e0384f68b3d7b.json</x:v>
      </x:c>
    </x:row>
    <x:row r="5751" ht="25" customHeight="1">
      <x:c r="A5751" s="1" t="str">
        <x:v>159393.SZ</x:v>
      </x:c>
      <x:c r="B5751" s="7" t="d">
        <x:v>2026-08-24T00:00:00.000Z</x:v>
      </x:c>
      <x:c r="C5751" s="8" t="n">
        <x:v>93346342</x:v>
      </x:c>
      <x:c r="D5751" s="9" t="n">
        <x:v>4.9102</x:v>
      </x:c>
      <x:c r="E5751" s="9" t="n">
        <x:f>IF(COUNT(C5751:D5751)=2,C5751*D5751/100000000,"n.a.")</x:f>
        <x:v>4.583492084884</x:v>
      </x:c>
      <x:c r="F5751" s="1" t="str">
        <x:v>get_fund_holders_8d29a74a7940f13c.json</x:v>
      </x:c>
      <x:c r="G5751" s="1" t="str">
        <x:v>get_fund_performance_6705505c3ff19719.json</x:v>
      </x:c>
    </x:row>
    <x:row r="5752" ht="25" customHeight="1">
      <x:c r="A5752" s="1" t="str">
        <x:v>159500.SZ</x:v>
      </x:c>
      <x:c r="B5752" s="7" t="d">
        <x:v>2026-08-24T00:00:00.000Z</x:v>
      </x:c>
      <x:c r="C5752" s="8" t="n">
        <x:v>213338865</x:v>
      </x:c>
      <x:c r="D5752" s="9" t="n">
        <x:v>1.1599</x:v>
      </x:c>
      <x:c r="E5752" s="9" t="n">
        <x:f>IF(COUNT(C5752:D5752)=2,C5752*D5752/100000000,"n.a.")</x:f>
        <x:v>2.4745174951349997</x:v>
      </x:c>
      <x:c r="F5752" s="1" t="str">
        <x:v>get_fund_holders_5324b4ff2303301b.json</x:v>
      </x:c>
      <x:c r="G5752" s="1" t="str">
        <x:v>get_fund_performance_33f686dcb627aac1.json</x:v>
      </x:c>
    </x:row>
    <x:row r="5753" ht="25" customHeight="1">
      <x:c r="A5753" s="1" t="str">
        <x:v>159531.SZ</x:v>
      </x:c>
      <x:c r="B5753" s="7" t="d">
        <x:v>2026-08-24T00:00:00.000Z</x:v>
      </x:c>
      <x:c r="C5753" s="8" t="n">
        <x:v>958608406</x:v>
      </x:c>
      <x:c r="D5753" s="9" t="n">
        <x:v>1.421</x:v>
      </x:c>
      <x:c r="E5753" s="9" t="n">
        <x:f>IF(COUNT(C5753:D5753)=2,C5753*D5753/100000000,"n.a.")</x:f>
        <x:v>13.621825449260001</x:v>
      </x:c>
      <x:c r="F5753" s="1" t="str">
        <x:v>get_fund_holders_7e7888e34a3c9319.json</x:v>
      </x:c>
      <x:c r="G5753" s="1" t="str">
        <x:v>get_fund_performance_635e8dd454954d59.json</x:v>
      </x:c>
    </x:row>
    <x:row r="5754" ht="25" customHeight="1">
      <x:c r="A5754" s="1" t="str">
        <x:v>159532.SZ</x:v>
      </x:c>
      <x:c r="B5754" s="7" t="d">
        <x:v>2026-08-24T00:00:00.000Z</x:v>
      </x:c>
      <x:c r="C5754" s="8" t="n">
        <x:v>167564791</x:v>
      </x:c>
      <x:c r="D5754" s="9" t="n">
        <x:v>1.609</x:v>
      </x:c>
      <x:c r="E5754" s="9" t="n">
        <x:f>IF(COUNT(C5754:D5754)=2,C5754*D5754/100000000,"n.a.")</x:f>
        <x:v>2.69611748719</x:v>
      </x:c>
      <x:c r="F5754" s="1" t="str">
        <x:v>get_fund_holders_7e7888e34a3c9319.json</x:v>
      </x:c>
      <x:c r="G5754" s="1" t="str">
        <x:v>get_fund_performance_635e8dd454954d59.json</x:v>
      </x:c>
    </x:row>
    <x:row r="5755" ht="25" customHeight="1">
      <x:c r="A5755" s="1" t="str">
        <x:v>159533.SZ</x:v>
      </x:c>
      <x:c r="B5755" s="7" t="d">
        <x:v>2026-08-24T00:00:00.000Z</x:v>
      </x:c>
      <x:c r="C5755" s="8" t="n">
        <x:v>14458785</x:v>
      </x:c>
      <x:c r="D5755" s="9" t="n">
        <x:v>1.8891</x:v>
      </x:c>
      <x:c r="E5755" s="9" t="n">
        <x:f>IF(COUNT(C5755:D5755)=2,C5755*D5755/100000000,"n.a.")</x:f>
        <x:v>0.273140907435</x:v>
      </x:c>
      <x:c r="F5755" s="1" t="str">
        <x:v>get_fund_holders_e4cffc1d40fea5a6.json</x:v>
      </x:c>
      <x:c r="G5755" s="1" t="str">
        <x:v>get_fund_performance_fdbccd528878ffc2.json</x:v>
      </x:c>
    </x:row>
    <x:row r="5756" ht="25" customHeight="1">
      <x:c r="A5756" s="1" t="str">
        <x:v>159535.SZ</x:v>
      </x:c>
      <x:c r="B5756" s="7" t="d">
        <x:v>2026-08-24T00:00:00.000Z</x:v>
      </x:c>
      <x:c r="C5756" s="8" t="n">
        <x:v>25981088</x:v>
      </x:c>
      <x:c r="D5756" s="9" t="n">
        <x:v>1.4622</x:v>
      </x:c>
      <x:c r="E5756" s="9" t="n">
        <x:f>IF(COUNT(C5756:D5756)=2,C5756*D5756/100000000,"n.a.")</x:f>
        <x:v>0.379895468736</x:v>
      </x:c>
      <x:c r="F5756" s="1" t="str">
        <x:v>get_fund_holders_48d83be1c19e147a.json</x:v>
      </x:c>
      <x:c r="G5756" s="1" t="str">
        <x:v>get_fund_performance_98653d17d2533bdd.json</x:v>
      </x:c>
    </x:row>
    <x:row r="5757" ht="25" customHeight="1">
      <x:c r="A5757" s="1" t="str">
        <x:v>159536.SZ</x:v>
      </x:c>
      <x:c r="B5757" s="7" t="d">
        <x:v>2026-08-24T00:00:00.000Z</x:v>
      </x:c>
      <x:c r="C5757" s="8" t="n">
        <x:v>45261589</x:v>
      </x:c>
      <x:c r="D5757" s="9" t="n">
        <x:v>1.3627</x:v>
      </x:c>
      <x:c r="E5757" s="9" t="n">
        <x:f>IF(COUNT(C5757:D5757)=2,C5757*D5757/100000000,"n.a.")</x:f>
        <x:v>0.616779673303</x:v>
      </x:c>
      <x:c r="F5757" s="1" t="str">
        <x:v>get_fund_holders_7e7888e34a3c9319.json</x:v>
      </x:c>
      <x:c r="G5757" s="1" t="str">
        <x:v>get_fund_performance_635e8dd454954d59.json</x:v>
      </x:c>
    </x:row>
    <x:row r="5758" ht="25" customHeight="1">
      <x:c r="A5758" s="1" t="str">
        <x:v>159629.SZ</x:v>
      </x:c>
      <x:c r="B5758" s="7" t="d">
        <x:v>2026-08-24T00:00:00.000Z</x:v>
      </x:c>
      <x:c r="C5758" s="8" t="n">
        <x:v>963252663</x:v>
      </x:c>
      <x:c r="D5758" s="9" t="n">
        <x:v>3.1303</x:v>
      </x:c>
      <x:c r="E5758" s="9" t="n">
        <x:f>IF(COUNT(C5758:D5758)=2,C5758*D5758/100000000,"n.a.")</x:f>
        <x:v>30.152698109889002</x:v>
      </x:c>
      <x:c r="F5758" s="1" t="str">
        <x:v>get_fund_holders_04d60f3c34f0467b.json</x:v>
      </x:c>
      <x:c r="G5758" s="1" t="str">
        <x:v>get_fund_performance_b881b49e922fe970.json</x:v>
      </x:c>
    </x:row>
    <x:row r="5759" ht="25" customHeight="1">
      <x:c r="A5759" s="1" t="str">
        <x:v>159633.SZ</x:v>
      </x:c>
      <x:c r="B5759" s="7" t="d">
        <x:v>2026-08-24T00:00:00.000Z</x:v>
      </x:c>
      <x:c r="C5759" s="8" t="n">
        <x:v>1014162658</x:v>
      </x:c>
      <x:c r="D5759" s="9" t="n">
        <x:v>3.2015</x:v>
      </x:c>
      <x:c r="E5759" s="9" t="n">
        <x:f>IF(COUNT(C5759:D5759)=2,C5759*D5759/100000000,"n.a.")</x:f>
        <x:v>32.46841749587</x:v>
      </x:c>
      <x:c r="F5759" s="1" t="str">
        <x:v>get_fund_holders_04d60f3c34f0467b.json</x:v>
      </x:c>
      <x:c r="G5759" s="1" t="str">
        <x:v>get_fund_performance_b881b49e922fe970.json</x:v>
      </x:c>
    </x:row>
    <x:row r="5760" ht="25" customHeight="1">
      <x:c r="A5760" s="1" t="str">
        <x:v>159673.SZ</x:v>
      </x:c>
      <x:c r="B5760" s="7" t="d">
        <x:v>2026-08-24T00:00:00.000Z</x:v>
      </x:c>
      <x:c r="C5760" s="8" t="n">
        <x:v>1769528385</x:v>
      </x:c>
      <x:c r="D5760" s="9" t="n">
        <x:v>1.275</x:v>
      </x:c>
      <x:c r="E5760" s="9" t="n">
        <x:f>IF(COUNT(C5760:D5760)=2,C5760*D5760/100000000,"n.a.")</x:f>
        <x:v>22.56148690875</x:v>
      </x:c>
      <x:c r="F5760" s="1" t="str">
        <x:v>get_fund_holders_d948cbb47e5f5e96.json</x:v>
      </x:c>
      <x:c r="G5760" s="1" t="str">
        <x:v>get_fund_performance_4b7faf0bdf9ced6a.json</x:v>
      </x:c>
    </x:row>
    <x:row r="5761" ht="25" customHeight="1">
      <x:c r="A5761" s="1" t="str">
        <x:v>159808.SZ</x:v>
      </x:c>
      <x:c r="B5761" s="7" t="d">
        <x:v>2026-08-24T00:00:00.000Z</x:v>
      </x:c>
      <x:c r="C5761" s="8" t="n">
        <x:v>49484790</x:v>
      </x:c>
      <x:c r="D5761" s="9" t="n">
        <x:v>1.3317</x:v>
      </x:c>
      <x:c r="E5761" s="9" t="n">
        <x:f>IF(COUNT(C5761:D5761)=2,C5761*D5761/100000000,"n.a.")</x:f>
        <x:v>0.65898894843</x:v>
      </x:c>
      <x:c r="F5761" s="1" t="str">
        <x:v>get_fund_holders_d5e45a20ab12d67e.json</x:v>
      </x:c>
      <x:c r="G5761" s="1" t="str">
        <x:v>get_fund_performance_c511166d330178eb.json</x:v>
      </x:c>
    </x:row>
    <x:row r="5762" ht="25" customHeight="1">
      <x:c r="A5762" s="1" t="str">
        <x:v>159810.SZ</x:v>
      </x:c>
      <x:c r="B5762" s="7" t="d">
        <x:v>2026-08-24T00:00:00.000Z</x:v>
      </x:c>
      <x:c r="C5762" s="8" t="n">
        <x:v>56475458</x:v>
      </x:c>
      <x:c r="D5762" s="9" t="n">
        <x:v>1.3825</x:v>
      </x:c>
      <x:c r="E5762" s="9" t="n">
        <x:f>IF(COUNT(C5762:D5762)=2,C5762*D5762/100000000,"n.a.")</x:f>
        <x:v>0.7807732068500001</x:v>
      </x:c>
      <x:c r="F5762" s="1" t="str">
        <x:v>get_fund_holders_d5e45a20ab12d67e.json</x:v>
      </x:c>
      <x:c r="G5762" s="1" t="str">
        <x:v>get_fund_performance_c511166d330178eb.json</x:v>
      </x:c>
    </x:row>
    <x:row r="5763" ht="25" customHeight="1">
      <x:c r="A5763" s="1" t="str">
        <x:v>159820.SZ</x:v>
      </x:c>
      <x:c r="B5763" s="7" t="d">
        <x:v>2026-08-24T00:00:00.000Z</x:v>
      </x:c>
      <x:c r="C5763" s="8" t="n">
        <x:v>1356408470</x:v>
      </x:c>
      <x:c r="D5763" s="9" t="n">
        <x:v>1.3431</x:v>
      </x:c>
      <x:c r="E5763" s="9" t="n">
        <x:f>IF(COUNT(C5763:D5763)=2,C5763*D5763/100000000,"n.a.")</x:f>
        <x:v>18.217922160569998</x:v>
      </x:c>
      <x:c r="F5763" s="1" t="str">
        <x:v>get_fund_holders_0066fec0f2dd9d84.json</x:v>
      </x:c>
      <x:c r="G5763" s="1" t="str">
        <x:v>get_fund_performance_ee07818526906610.json</x:v>
      </x:c>
    </x:row>
    <x:row r="5764" ht="25" customHeight="1">
      <x:c r="A5764" s="1" t="str">
        <x:v>159821.SZ</x:v>
      </x:c>
      <x:c r="B5764" s="7" t="d">
        <x:v>2026-08-24T00:00:00.000Z</x:v>
      </x:c>
      <x:c r="C5764" s="8" t="n">
        <x:v>60720000</x:v>
      </x:c>
      <x:c r="D5764" s="9" t="n">
        <x:v>1.2936</x:v>
      </x:c>
      <x:c r="E5764" s="9" t="n">
        <x:f>IF(COUNT(C5764:D5764)=2,C5764*D5764/100000000,"n.a.")</x:f>
        <x:v>0.78547392</x:v>
      </x:c>
      <x:c r="F5764" s="1" t="str">
        <x:v>get_fund_holders_6d822d72058fbd2b.json</x:v>
      </x:c>
      <x:c r="G5764" s="1" t="str">
        <x:v>get_fund_performance_08ef5e7f48760ca3.json</x:v>
      </x:c>
    </x:row>
    <x:row r="5765" ht="25" customHeight="1">
      <x:c r="A5765" s="1" t="str">
        <x:v>159845.SZ</x:v>
      </x:c>
      <x:c r="B5765" s="7" t="d">
        <x:v>2026-08-24T00:00:00.000Z</x:v>
      </x:c>
      <x:c r="C5765" s="8" t="n">
        <x:v>2091425606</x:v>
      </x:c>
      <x:c r="D5765" s="9" t="n">
        <x:v>3.1174</x:v>
      </x:c>
      <x:c r="E5765" s="9" t="n">
        <x:f>IF(COUNT(C5765:D5765)=2,C5765*D5765/100000000,"n.a.")</x:f>
        <x:v>65.198101841444</x:v>
      </x:c>
      <x:c r="F5765" s="1" t="str">
        <x:v>get_fund_holders_68197b4b408bbf94.json</x:v>
      </x:c>
      <x:c r="G5765" s="1" t="str">
        <x:v>get_fund_performance_fe072943ca98a99f.json</x:v>
      </x:c>
    </x:row>
    <x:row r="5766" ht="25" customHeight="1">
      <x:c r="A5766" s="1" t="str">
        <x:v>159908.SZ</x:v>
      </x:c>
      <x:c r="B5766" s="7" t="d">
        <x:v>2026-08-24T00:00:00.000Z</x:v>
      </x:c>
      <x:c r="C5766" s="8" t="n">
        <x:v>314229029</x:v>
      </x:c>
      <x:c r="D5766" s="9" t="n">
        <x:v>3.2178</x:v>
      </x:c>
      <x:c r="E5766" s="9" t="n">
        <x:f>IF(COUNT(C5766:D5766)=2,C5766*D5766/100000000,"n.a.")</x:f>
        <x:v>10.111261695162</x:v>
      </x:c>
      <x:c r="F5766" s="1" t="str">
        <x:v>get_fund_holders_dd69f9baacb4299b.json</x:v>
      </x:c>
      <x:c r="G5766" s="1" t="str">
        <x:v>get_fund_performance_f8563149d46c02f0.json</x:v>
      </x:c>
    </x:row>
    <x:row r="5767" ht="25" customHeight="1">
      <x:c r="A5767" s="1" t="str">
        <x:v>159915.SZ</x:v>
      </x:c>
      <x:c r="B5767" s="7" t="d">
        <x:v>2026-08-24T00:00:00.000Z</x:v>
      </x:c>
      <x:c r="C5767" s="8" t="n">
        <x:v>18316454936</x:v>
      </x:c>
      <x:c r="D5767" s="9" t="n">
        <x:v>3.4503</x:v>
      </x:c>
      <x:c r="E5767" s="9" t="n">
        <x:f>IF(COUNT(C5767:D5767)=2,C5767*D5767/100000000,"n.a.")</x:f>
        <x:v>631.972644656808</x:v>
      </x:c>
      <x:c r="F5767" s="1" t="str">
        <x:v>get_fund_holders_ed52645412bc5183.json</x:v>
      </x:c>
      <x:c r="G5767" s="1" t="str">
        <x:v>get_fund_performance_23ced495c0d03a00.json</x:v>
      </x:c>
    </x:row>
    <x:row r="5768" ht="25" customHeight="1">
      <x:c r="A5768" s="1" t="str">
        <x:v>159919.SZ</x:v>
      </x:c>
      <x:c r="B5768" s="7" t="d">
        <x:v>2026-08-24T00:00:00.000Z</x:v>
      </x:c>
      <x:c r="C5768" s="8" t="n">
        <x:v>6278616676</x:v>
      </x:c>
      <x:c r="D5768" s="9" t="n">
        <x:v>4.8306</x:v>
      </x:c>
      <x:c r="E5768" s="9" t="n">
        <x:f>IF(COUNT(C5768:D5768)=2,C5768*D5768/100000000,"n.a.")</x:f>
        <x:v>303.294857150856</x:v>
      </x:c>
      <x:c r="F5768" s="1" t="str">
        <x:v>get_fund_holders_d948cbb47e5f5e96.json</x:v>
      </x:c>
      <x:c r="G5768" s="1" t="str">
        <x:v>get_fund_performance_4b7faf0bdf9ced6a.json</x:v>
      </x:c>
    </x:row>
    <x:row r="5769" ht="25" customHeight="1">
      <x:c r="A5769" s="1" t="str">
        <x:v>159922.SZ</x:v>
      </x:c>
      <x:c r="B5769" s="7" t="d">
        <x:v>2026-08-24T00:00:00.000Z</x:v>
      </x:c>
      <x:c r="C5769" s="8" t="n">
        <x:v>2693676765</x:v>
      </x:c>
      <x:c r="D5769" s="9" t="n">
        <x:v>3.1377</x:v>
      </x:c>
      <x:c r="E5769" s="9" t="n">
        <x:f>IF(COUNT(C5769:D5769)=2,C5769*D5769/100000000,"n.a.")</x:f>
        <x:v>84.51949585540501</x:v>
      </x:c>
      <x:c r="F5769" s="1" t="str">
        <x:v>get_fund_holders_260729aa1783f3c9.json</x:v>
      </x:c>
      <x:c r="G5769" s="1" t="str">
        <x:v>get_fund_performance_9239ee6b8a74881b.json</x:v>
      </x:c>
    </x:row>
    <x:row r="5770" ht="25" customHeight="1">
      <x:c r="A5770" s="1" t="str">
        <x:v>159925.SZ</x:v>
      </x:c>
      <x:c r="B5770" s="7" t="d">
        <x:v>2026-08-24T00:00:00.000Z</x:v>
      </x:c>
      <x:c r="C5770" s="8" t="n">
        <x:v>608720856</x:v>
      </x:c>
      <x:c r="D5770" s="9" t="n">
        <x:v>4.6988</x:v>
      </x:c>
      <x:c r="E5770" s="9" t="n">
        <x:f>IF(COUNT(C5770:D5770)=2,C5770*D5770/100000000,"n.a.")</x:f>
        <x:v>28.602575581728</x:v>
      </x:c>
      <x:c r="F5770" s="1" t="str">
        <x:v>get_fund_holders_0bc8edc102485c8a.json</x:v>
      </x:c>
      <x:c r="G5770" s="1" t="str">
        <x:v>get_fund_performance_99232a5af6506a32.json</x:v>
      </x:c>
    </x:row>
    <x:row r="5771" ht="25" customHeight="1">
      <x:c r="A5771" s="1" t="str">
        <x:v>159935.SZ</x:v>
      </x:c>
      <x:c r="B5771" s="7" t="d">
        <x:v>2026-08-24T00:00:00.000Z</x:v>
      </x:c>
      <x:c r="C5771" s="8" t="n">
        <x:v>26572956</x:v>
      </x:c>
      <x:c r="D5771" s="9" t="n">
        <x:v>2.4367</x:v>
      </x:c>
      <x:c r="E5771" s="9" t="n">
        <x:f>IF(COUNT(C5771:D5771)=2,C5771*D5771/100000000,"n.a.")</x:f>
        <x:v>0.647503218852</x:v>
      </x:c>
      <x:c r="F5771" s="1" t="str">
        <x:v>get_fund_holders_a7c62683e5a8986d.json</x:v>
      </x:c>
      <x:c r="G5771" s="1" t="str">
        <x:v>get_fund_performance_57a0fd6eaf61dced.json</x:v>
      </x:c>
    </x:row>
    <x:row r="5772" ht="25" customHeight="1">
      <x:c r="A5772" s="1" t="str">
        <x:v>159948.SZ</x:v>
      </x:c>
      <x:c r="B5772" s="7" t="d">
        <x:v>2026-08-24T00:00:00.000Z</x:v>
      </x:c>
      <x:c r="C5772" s="8" t="n">
        <x:v>1155697720</x:v>
      </x:c>
      <x:c r="D5772" s="9" t="n">
        <x:v>3.8099</x:v>
      </x:c>
      <x:c r="E5772" s="9" t="n">
        <x:f>IF(COUNT(C5772:D5772)=2,C5772*D5772/100000000,"n.a.")</x:f>
        <x:v>44.030927434279995</x:v>
      </x:c>
      <x:c r="F5772" s="1" t="str">
        <x:v>get_fund_holders_529929c3d6cde724.json</x:v>
      </x:c>
      <x:c r="G5772" s="1" t="str">
        <x:v>get_fund_performance_101765d5f91d02c5.json</x:v>
      </x:c>
    </x:row>
    <x:row r="5773" ht="25" customHeight="1">
      <x:c r="A5773" s="1" t="str">
        <x:v>159952.SZ</x:v>
      </x:c>
      <x:c r="B5773" s="7" t="d">
        <x:v>2026-08-24T00:00:00.000Z</x:v>
      </x:c>
      <x:c r="C5773" s="8" t="n">
        <x:v>5344284929</x:v>
      </x:c>
      <x:c r="D5773" s="9" t="n">
        <x:v>2.0953</x:v>
      </x:c>
      <x:c r="E5773" s="9" t="n">
        <x:f>IF(COUNT(C5773:D5773)=2,C5773*D5773/100000000,"n.a.")</x:f>
        <x:v>111.978802117337</x:v>
      </x:c>
      <x:c r="F5773" s="1" t="str">
        <x:v>get_fund_holders_dd69f9baacb4299b.json</x:v>
      </x:c>
      <x:c r="G5773" s="1" t="str">
        <x:v>get_fund_performance_f8563149d46c02f0.json</x:v>
      </x:c>
    </x:row>
    <x:row r="5774" ht="25" customHeight="1">
      <x:c r="A5774" s="1" t="str">
        <x:v>159956.SZ</x:v>
      </x:c>
      <x:c r="B5774" s="7" t="d">
        <x:v>2026-08-24T00:00:00.000Z</x:v>
      </x:c>
      <x:c r="C5774" s="8" t="n">
        <x:v>47978674</x:v>
      </x:c>
      <x:c r="D5774" s="9" t="n">
        <x:v>2.1842</x:v>
      </x:c>
      <x:c r="E5774" s="9" t="n">
        <x:f>IF(COUNT(C5774:D5774)=2,C5774*D5774/100000000,"n.a.")</x:f>
        <x:v>1.0479501975080001</x:v>
      </x:c>
      <x:c r="F5774" s="1" t="str">
        <x:v>get_fund_holders_dd69f9baacb4299b.json</x:v>
      </x:c>
      <x:c r="G5774" s="1" t="str">
        <x:v>get_fund_performance_f8563149d46c02f0.json</x:v>
      </x:c>
    </x:row>
    <x:row r="5775" ht="25" customHeight="1">
      <x:c r="A5775" s="1" t="str">
        <x:v>159957.SZ</x:v>
      </x:c>
      <x:c r="B5775" s="7" t="d">
        <x:v>2026-08-24T00:00:00.000Z</x:v>
      </x:c>
      <x:c r="C5775" s="8" t="n">
        <x:v>1162784560</x:v>
      </x:c>
      <x:c r="D5775" s="9" t="n">
        <x:v>2.26</x:v>
      </x:c>
      <x:c r="E5775" s="9" t="n">
        <x:f>IF(COUNT(C5775:D5775)=2,C5775*D5775/100000000,"n.a.")</x:f>
        <x:v>26.278931055999998</x:v>
      </x:c>
      <x:c r="F5775" s="1" t="str">
        <x:v>get_fund_holders_ed52645412bc5183.json</x:v>
      </x:c>
      <x:c r="G5775" s="1" t="str">
        <x:v>get_fund_performance_23ced495c0d03a00.json</x:v>
      </x:c>
    </x:row>
    <x:row r="5776" ht="25" customHeight="1">
      <x:c r="A5776" s="1" t="str">
        <x:v>159958.SZ</x:v>
      </x:c>
      <x:c r="B5776" s="7" t="d">
        <x:v>2026-08-24T00:00:00.000Z</x:v>
      </x:c>
      <x:c r="C5776" s="8" t="n">
        <x:v>234311448</x:v>
      </x:c>
      <x:c r="D5776" s="9" t="n">
        <x:v>2.0848</x:v>
      </x:c>
      <x:c r="E5776" s="9" t="n">
        <x:f>IF(COUNT(C5776:D5776)=2,C5776*D5776/100000000,"n.a.")</x:f>
        <x:v>4.884925067904</x:v>
      </x:c>
      <x:c r="F5776" s="1" t="str">
        <x:v>get_fund_holders_6d822d72058fbd2b.json</x:v>
      </x:c>
      <x:c r="G5776" s="1" t="str">
        <x:v>get_fund_performance_08ef5e7f48760ca3.json</x:v>
      </x:c>
    </x:row>
    <x:row r="5777" ht="25" customHeight="1">
      <x:c r="A5777" s="1" t="str">
        <x:v>159964.SZ</x:v>
      </x:c>
      <x:c r="B5777" s="7" t="d">
        <x:v>2026-08-24T00:00:00.000Z</x:v>
      </x:c>
      <x:c r="C5777" s="8" t="n">
        <x:v>163481881</x:v>
      </x:c>
      <x:c r="D5777" s="9" t="n">
        <x:v>2.2561</x:v>
      </x:c>
      <x:c r="E5777" s="9" t="n">
        <x:f>IF(COUNT(C5777:D5777)=2,C5777*D5777/100000000,"n.a.")</x:f>
        <x:v>3.688314717241</x:v>
      </x:c>
      <x:c r="F5777" s="1" t="str">
        <x:v>get_fund_holders_d5e45a20ab12d67e.json</x:v>
      </x:c>
      <x:c r="G5777" s="1" t="str">
        <x:v>get_fund_performance_c511166d330178eb.json</x:v>
      </x:c>
    </x:row>
    <x:row r="5778" ht="25" customHeight="1">
      <x:c r="A5778" s="1" t="str">
        <x:v>159968.SZ</x:v>
      </x:c>
      <x:c r="B5778" s="7" t="d">
        <x:v>2026-08-24T00:00:00.000Z</x:v>
      </x:c>
      <x:c r="C5778" s="8" t="n">
        <x:v>64495098</x:v>
      </x:c>
      <x:c r="D5778" s="9" t="n">
        <x:v>10.1206</x:v>
      </x:c>
      <x:c r="E5778" s="9" t="n">
        <x:f>IF(COUNT(C5778:D5778)=2,C5778*D5778/100000000,"n.a.")</x:f>
        <x:v>6.527290888187999</x:v>
      </x:c>
      <x:c r="F5778" s="1" t="str">
        <x:v>get_fund_holders_1b59c8df60c05b67.json</x:v>
      </x:c>
      <x:c r="G5778" s="1" t="str">
        <x:v>get_fund_performance_704e0384f68b3d7b.json</x:v>
      </x:c>
    </x:row>
    <x:row r="5779" ht="25" customHeight="1">
      <x:c r="A5779" s="1" t="str">
        <x:v>159971.SZ</x:v>
      </x:c>
      <x:c r="B5779" s="7" t="d">
        <x:v>2026-08-24T00:00:00.000Z</x:v>
      </x:c>
      <x:c r="C5779" s="8" t="n">
        <x:v>1662020288</x:v>
      </x:c>
      <x:c r="D5779" s="9" t="n">
        <x:v>1.1997</x:v>
      </x:c>
      <x:c r="E5779" s="9" t="n">
        <x:f>IF(COUNT(C5779:D5779)=2,C5779*D5779/100000000,"n.a.")</x:f>
        <x:v>19.939257395136</x:v>
      </x:c>
      <x:c r="F5779" s="1" t="str">
        <x:v>get_fund_holders_ed52645412bc5183.json</x:v>
      </x:c>
      <x:c r="G5779" s="1" t="str">
        <x:v>get_fund_performance_23ced495c0d03a00.json</x:v>
      </x:c>
    </x:row>
    <x:row r="5780" ht="25" customHeight="1">
      <x:c r="A5780" s="1" t="str">
        <x:v>159977.SZ</x:v>
      </x:c>
      <x:c r="B5780" s="7" t="d">
        <x:v>2026-08-24T00:00:00.000Z</x:v>
      </x:c>
      <x:c r="C5780" s="8" t="n">
        <x:v>3511872820</x:v>
      </x:c>
      <x:c r="D5780" s="9" t="n">
        <x:v>1.79</x:v>
      </x:c>
      <x:c r="E5780" s="9" t="n">
        <x:f>IF(COUNT(C5780:D5780)=2,C5780*D5780/100000000,"n.a.")</x:f>
        <x:v>62.862523478</x:v>
      </x:c>
      <x:c r="F5780" s="1" t="str">
        <x:v>get_fund_holders_6d822d72058fbd2b.json</x:v>
      </x:c>
      <x:c r="G5780" s="1" t="str">
        <x:v>get_fund_performance_08ef5e7f48760ca3.json</x:v>
      </x:c>
    </x:row>
    <x:row r="5781" ht="25" customHeight="1">
      <x:c r="A5781" s="1" t="str">
        <x:v>159982.SZ</x:v>
      </x:c>
      <x:c r="B5781" s="7" t="d">
        <x:v>2026-08-24T00:00:00.000Z</x:v>
      </x:c>
      <x:c r="C5781" s="8" t="n">
        <x:v>196211253</x:v>
      </x:c>
      <x:c r="D5781" s="9" t="n">
        <x:v>2.0801</x:v>
      </x:c>
      <x:c r="E5781" s="9" t="n">
        <x:f>IF(COUNT(C5781:D5781)=2,C5781*D5781/100000000,"n.a.")</x:f>
        <x:v>4.081390273653</x:v>
      </x:c>
      <x:c r="F5781" s="1" t="str">
        <x:v>get_fund_holders_68197b4b408bbf94.json</x:v>
      </x:c>
      <x:c r="G5781" s="1" t="str">
        <x:v>get_fund_performance_fe072943ca98a99f.json</x:v>
      </x:c>
    </x:row>
    <x:row r="5782" ht="25" customHeight="1">
      <x:c r="A5782" s="1" t="str">
        <x:v>510300.SH</x:v>
      </x:c>
      <x:c r="B5782" s="7" t="d">
        <x:v>2026-08-24T00:00:00.000Z</x:v>
      </x:c>
      <x:c r="C5782" s="8" t="n">
        <x:v>23809087700</x:v>
      </x:c>
      <x:c r="D5782" s="9" t="n">
        <x:v>4.6263</x:v>
      </x:c>
      <x:c r="E5782" s="9" t="n">
        <x:f>IF(COUNT(C5782:D5782)=2,C5782*D5782/100000000,"n.a.")</x:f>
        <x:v>1101.4798242651</x:v>
      </x:c>
      <x:c r="F5782" s="1" t="str">
        <x:v>get_fund_holders_5d142069aae0430a.json</x:v>
      </x:c>
      <x:c r="G5782" s="1" t="str">
        <x:v>get_fund_performance_b1af586f6b4de146.json</x:v>
      </x:c>
    </x:row>
    <x:row r="5783" ht="25" customHeight="1">
      <x:c r="A5783" s="1" t="str">
        <x:v>510310.SH</x:v>
      </x:c>
      <x:c r="B5783" s="7" t="d">
        <x:v>2026-08-24T00:00:00.000Z</x:v>
      </x:c>
      <x:c r="C5783" s="8" t="n">
        <x:v>11505344000</x:v>
      </x:c>
      <x:c r="D5783" s="9" t="n">
        <x:v>4.4928</x:v>
      </x:c>
      <x:c r="E5783" s="9" t="n">
        <x:f>IF(COUNT(C5783:D5783)=2,C5783*D5783/100000000,"n.a.")</x:f>
        <x:v>516.912095232</x:v>
      </x:c>
      <x:c r="F5783" s="1" t="str">
        <x:v>get_fund_holders_4f0cafefb1d08c78.json</x:v>
      </x:c>
      <x:c r="G5783" s="1" t="str">
        <x:v>get_fund_performance_3dd22d86bdcb99c0.json</x:v>
      </x:c>
    </x:row>
    <x:row r="5784" ht="25" customHeight="1">
      <x:c r="A5784" s="1" t="str">
        <x:v>510320.SH</x:v>
      </x:c>
      <x:c r="B5784" s="7" t="d">
        <x:v>2026-08-24T00:00:00.000Z</x:v>
      </x:c>
      <x:c r="C5784" s="8" t="n">
        <x:v>628068500</x:v>
      </x:c>
      <x:c r="D5784" s="9" t="n">
        <x:v>1.2441</x:v>
      </x:c>
      <x:c r="E5784" s="9" t="n">
        <x:f>IF(COUNT(C5784:D5784)=2,C5784*D5784/100000000,"n.a.")</x:f>
        <x:v>7.8138002085</x:v>
      </x:c>
      <x:c r="F5784" s="1" t="str">
        <x:v>get_fund_holders_53b1bdaba11dbb09.json</x:v>
      </x:c>
      <x:c r="G5784" s="1" t="str">
        <x:v>get_fund_performance_ca136699b2ff2215.json</x:v>
      </x:c>
    </x:row>
    <x:row r="5785" ht="25" customHeight="1">
      <x:c r="A5785" s="1" t="str">
        <x:v>510330.SH</x:v>
      </x:c>
      <x:c r="B5785" s="7" t="d">
        <x:v>2026-08-24T00:00:00.000Z</x:v>
      </x:c>
      <x:c r="C5785" s="8" t="n">
        <x:v>8416149800</x:v>
      </x:c>
      <x:c r="D5785" s="9" t="n">
        <x:v>4.8239</x:v>
      </x:c>
      <x:c r="E5785" s="9" t="n">
        <x:f>IF(COUNT(C5785:D5785)=2,C5785*D5785/100000000,"n.a.")</x:f>
        <x:v>405.9866502022</x:v>
      </x:c>
      <x:c r="F5785" s="1" t="str">
        <x:v>get_fund_holders_3af34235f71fa65e.json</x:v>
      </x:c>
      <x:c r="G5785" s="1" t="str">
        <x:v>get_fund_performance_565aa5204e2b6daf.json</x:v>
      </x:c>
    </x:row>
    <x:row r="5786" ht="25" customHeight="1">
      <x:c r="A5786" s="1" t="str">
        <x:v>510350.SH</x:v>
      </x:c>
      <x:c r="B5786" s="7" t="d">
        <x:v>2026-08-24T00:00:00.000Z</x:v>
      </x:c>
      <x:c r="C5786" s="8" t="n">
        <x:v>675114700</x:v>
      </x:c>
      <x:c r="D5786" s="9" t="n">
        <x:v>4.8688</x:v>
      </x:c>
      <x:c r="E5786" s="9" t="n">
        <x:f>IF(COUNT(C5786:D5786)=2,C5786*D5786/100000000,"n.a.")</x:f>
        <x:v>32.8699845136</x:v>
      </x:c>
      <x:c r="F5786" s="1" t="str">
        <x:v>get_fund_holders_5d142069aae0430a.json</x:v>
      </x:c>
      <x:c r="G5786" s="1" t="str">
        <x:v>get_fund_performance_b1af586f6b4de146.json</x:v>
      </x:c>
    </x:row>
    <x:row r="5787" ht="25" customHeight="1">
      <x:c r="A5787" s="1" t="str">
        <x:v>510360.SH</x:v>
      </x:c>
      <x:c r="B5787" s="7" t="d">
        <x:v>2026-08-24T00:00:00.000Z</x:v>
      </x:c>
      <x:c r="C5787" s="8" t="n">
        <x:v>1778381200</x:v>
      </x:c>
      <x:c r="D5787" s="9" t="n">
        <x:v>1.7702</x:v>
      </x:c>
      <x:c r="E5787" s="9" t="n">
        <x:f>IF(COUNT(C5787:D5787)=2,C5787*D5787/100000000,"n.a.")</x:f>
        <x:v>31.4809040024</x:v>
      </x:c>
      <x:c r="F5787" s="1" t="str">
        <x:v>get_fund_holders_3af34235f71fa65e.json</x:v>
      </x:c>
      <x:c r="G5787" s="1" t="str">
        <x:v>get_fund_performance_565aa5204e2b6daf.json</x:v>
      </x:c>
    </x:row>
    <x:row r="5788" ht="25" customHeight="1">
      <x:c r="A5788" s="1" t="str">
        <x:v>510370.SH</x:v>
      </x:c>
      <x:c r="B5788" s="7" t="d">
        <x:v>2026-08-24T00:00:00.000Z</x:v>
      </x:c>
      <x:c r="C5788" s="8" t="n">
        <x:v>87258100</x:v>
      </x:c>
      <x:c r="D5788" s="9" t="n">
        <x:v>1.0255</x:v>
      </x:c>
      <x:c r="E5788" s="9" t="n">
        <x:f>IF(COUNT(C5788:D5788)=2,C5788*D5788/100000000,"n.a.")</x:f>
        <x:v>0.8948318155000001</x:v>
      </x:c>
      <x:c r="F5788" s="1" t="str">
        <x:v>get_fund_holders_d948cbb47e5f5e96.json</x:v>
      </x:c>
      <x:c r="G5788" s="1" t="str">
        <x:v>get_fund_performance_4b7faf0bdf9ced6a.json</x:v>
      </x:c>
    </x:row>
    <x:row r="5789" ht="25" customHeight="1">
      <x:c r="A5789" s="1" t="str">
        <x:v>510380.SH</x:v>
      </x:c>
      <x:c r="B5789" s="7" t="d">
        <x:v>2026-08-24T00:00:00.000Z</x:v>
      </x:c>
      <x:c r="C5789" s="8" t="n">
        <x:v>1464802400</x:v>
      </x:c>
      <x:c r="D5789" s="9" t="n">
        <x:v>1.38</x:v>
      </x:c>
      <x:c r="E5789" s="9" t="n">
        <x:f>IF(COUNT(C5789:D5789)=2,C5789*D5789/100000000,"n.a.")</x:f>
        <x:v>20.214273119999998</x:v>
      </x:c>
      <x:c r="F5789" s="1" t="str">
        <x:v>get_fund_holders_9f62d66c5b6bd994.json</x:v>
      </x:c>
      <x:c r="G5789" s="1" t="str">
        <x:v>get_fund_performance_ce8e28707768f093.json</x:v>
      </x:c>
    </x:row>
    <x:row r="5790" ht="25" customHeight="1">
      <x:c r="A5790" s="1" t="str">
        <x:v>510390.SH</x:v>
      </x:c>
      <x:c r="B5790" s="7" t="d">
        <x:v>2026-08-24T00:00:00.000Z</x:v>
      </x:c>
      <x:c r="C5790" s="8" t="n">
        <x:v>135650000</x:v>
      </x:c>
      <x:c r="D5790" s="9" t="n">
        <x:v>5.2467</x:v>
      </x:c>
      <x:c r="E5790" s="9" t="n">
        <x:f>IF(COUNT(C5790:D5790)=2,C5790*D5790/100000000,"n.a.")</x:f>
        <x:v>7.11714855</x:v>
      </x:c>
      <x:c r="F5790" s="1" t="str">
        <x:v>get_fund_holders_7140e2c74bfe2192.json</x:v>
      </x:c>
      <x:c r="G5790" s="1" t="str">
        <x:v>get_fund_performance_4ec82f1b3c5688d9.json</x:v>
      </x:c>
    </x:row>
    <x:row r="5791" ht="25" customHeight="1">
      <x:c r="A5791" s="1" t="str">
        <x:v>510500.SH</x:v>
      </x:c>
      <x:c r="B5791" s="7" t="d">
        <x:v>2026-08-24T00:00:00.000Z</x:v>
      </x:c>
      <x:c r="C5791" s="8" t="n">
        <x:v>4926568600</x:v>
      </x:c>
      <x:c r="D5791" s="9" t="n">
        <x:v>7.7306</x:v>
      </x:c>
      <x:c r="E5791" s="9" t="n">
        <x:f>IF(COUNT(C5791:D5791)=2,C5791*D5791/100000000,"n.a.")</x:f>
        <x:v>380.85331219159997</x:v>
      </x:c>
      <x:c r="F5791" s="1" t="str">
        <x:v>get_fund_holders_1b59c8df60c05b67.json</x:v>
      </x:c>
      <x:c r="G5791" s="1" t="str">
        <x:v>get_fund_performance_704e0384f68b3d7b.json</x:v>
      </x:c>
    </x:row>
    <x:row r="5792" ht="25" customHeight="1">
      <x:c r="A5792" s="1" t="str">
        <x:v>510510.SH</x:v>
      </x:c>
      <x:c r="B5792" s="7" t="d">
        <x:v>2026-08-24T00:00:00.000Z</x:v>
      </x:c>
      <x:c r="C5792" s="8" t="n">
        <x:v>837038300</x:v>
      </x:c>
      <x:c r="D5792" s="9" t="n">
        <x:v>2.5109</x:v>
      </x:c>
      <x:c r="E5792" s="9" t="n">
        <x:f>IF(COUNT(C5792:D5792)=2,C5792*D5792/100000000,"n.a.")</x:f>
        <x:v>21.0171946747</x:v>
      </x:c>
      <x:c r="F5792" s="1" t="str">
        <x:v>get_fund_holders_5324b4ff2303301b.json</x:v>
      </x:c>
      <x:c r="G5792" s="1" t="str">
        <x:v>get_fund_performance_33f686dcb627aac1.json</x:v>
      </x:c>
    </x:row>
    <x:row r="5793" ht="25" customHeight="1">
      <x:c r="A5793" s="1" t="str">
        <x:v>510530.SH</x:v>
      </x:c>
      <x:c r="B5793" s="7" t="d">
        <x:v>2026-08-24T00:00:00.000Z</x:v>
      </x:c>
      <x:c r="C5793" s="8" t="n">
        <x:v>46979400</x:v>
      </x:c>
      <x:c r="D5793" s="9" t="n">
        <x:v>8.7003</x:v>
      </x:c>
      <x:c r="E5793" s="9" t="n">
        <x:f>IF(COUNT(C5793:D5793)=2,C5793*D5793/100000000,"n.a.")</x:f>
        <x:v>4.0873487382</x:v>
      </x:c>
      <x:c r="F5793" s="1" t="str">
        <x:v>get_fund_holders_260729aa1783f3c9.json</x:v>
      </x:c>
      <x:c r="G5793" s="1" t="str">
        <x:v>get_fund_performance_9239ee6b8a74881b.json</x:v>
      </x:c>
    </x:row>
    <x:row r="5794" ht="25" customHeight="1">
      <x:c r="A5794" s="1" t="str">
        <x:v>510550.SH</x:v>
      </x:c>
      <x:c r="B5794" s="7" t="d">
        <x:v>2026-08-24T00:00:00.000Z</x:v>
      </x:c>
      <x:c r="C5794" s="8" t="n">
        <x:v>23743300</x:v>
      </x:c>
      <x:c r="D5794" s="9" t="n">
        <x:v>1.987</x:v>
      </x:c>
      <x:c r="E5794" s="9" t="n">
        <x:f>IF(COUNT(C5794:D5794)=2,C5794*D5794/100000000,"n.a.")</x:f>
        <x:v>0.471779371</x:v>
      </x:c>
      <x:c r="F5794" s="1" t="str">
        <x:v>get_fund_holders_667a71c44157d433.json</x:v>
      </x:c>
      <x:c r="G5794" s="1" t="str">
        <x:v>get_fund_performance_1ba4d3db193698fc.json</x:v>
      </x:c>
    </x:row>
    <x:row r="5795" ht="25" customHeight="1">
      <x:c r="A5795" s="1" t="str">
        <x:v>510560.SH</x:v>
      </x:c>
      <x:c r="B5795" s="7" t="d">
        <x:v>2026-08-24T00:00:00.000Z</x:v>
      </x:c>
      <x:c r="C5795" s="8" t="n">
        <x:v>52318700</x:v>
      </x:c>
      <x:c r="D5795" s="9" t="n">
        <x:v>1.9415</x:v>
      </x:c>
      <x:c r="E5795" s="9" t="n">
        <x:f>IF(COUNT(C5795:D5795)=2,C5795*D5795/100000000,"n.a.")</x:f>
        <x:v>1.0157675605</x:v>
      </x:c>
      <x:c r="F5795" s="1" t="str">
        <x:v>get_fund_holders_679f8c57584dca79.json</x:v>
      </x:c>
      <x:c r="G5795" s="1" t="str">
        <x:v>get_fund_performance_bf091f7be46a1561.json</x:v>
      </x:c>
    </x:row>
    <x:row r="5796" ht="25" customHeight="1">
      <x:c r="A5796" s="1" t="str">
        <x:v>510570.SH</x:v>
      </x:c>
      <x:c r="B5796" s="7" t="d">
        <x:v>2026-08-24T00:00:00.000Z</x:v>
      </x:c>
      <x:c r="C5796" s="8" t="n">
        <x:v>33060600</x:v>
      </x:c>
      <x:c r="D5796" s="9" t="n">
        <x:v>1.2171</x:v>
      </x:c>
      <x:c r="E5796" s="9" t="n">
        <x:f>IF(COUNT(C5796:D5796)=2,C5796*D5796/100000000,"n.a.")</x:f>
        <x:v>0.40238056260000005</x:v>
      </x:c>
      <x:c r="F5796" s="1" t="str">
        <x:v>get_fund_holders_679f8c57584dca79.json</x:v>
      </x:c>
      <x:c r="G5796" s="1" t="str">
        <x:v>get_fund_performance_bf091f7be46a1561.json</x:v>
      </x:c>
    </x:row>
    <x:row r="5797" ht="25" customHeight="1">
      <x:c r="A5797" s="1" t="str">
        <x:v>510580.SH</x:v>
      </x:c>
      <x:c r="B5797" s="7" t="d">
        <x:v>2026-08-24T00:00:00.000Z</x:v>
      </x:c>
      <x:c r="C5797" s="8" t="n">
        <x:v>1125368300</x:v>
      </x:c>
      <x:c r="D5797" s="9" t="n">
        <x:v>4.0681</x:v>
      </x:c>
      <x:c r="E5797" s="9" t="n">
        <x:f>IF(COUNT(C5797:D5797)=2,C5797*D5797/100000000,"n.a.")</x:f>
        <x:v>45.78110781230001</x:v>
      </x:c>
      <x:c r="F5797" s="1" t="str">
        <x:v>get_fund_holders_260729aa1783f3c9.json</x:v>
      </x:c>
      <x:c r="G5797" s="1" t="str">
        <x:v>get_fund_performance_9239ee6b8a74881b.json</x:v>
      </x:c>
    </x:row>
    <x:row r="5798" ht="25" customHeight="1">
      <x:c r="A5798" s="1" t="str">
        <x:v>510590.SH</x:v>
      </x:c>
      <x:c r="B5798" s="7" t="d">
        <x:v>2026-08-24T00:00:00.000Z</x:v>
      </x:c>
      <x:c r="C5798" s="8" t="n">
        <x:v>116386100</x:v>
      </x:c>
      <x:c r="D5798" s="9" t="n">
        <x:v>8.4151</x:v>
      </x:c>
      <x:c r="E5798" s="9" t="n">
        <x:f>IF(COUNT(C5798:D5798)=2,C5798*D5798/100000000,"n.a.")</x:f>
        <x:v>9.7940067011</x:v>
      </x:c>
      <x:c r="F5798" s="1" t="str">
        <x:v>get_fund_holders_0066fec0f2dd9d84.json</x:v>
      </x:c>
      <x:c r="G5798" s="1" t="str">
        <x:v>get_fund_performance_ee07818526906610.json</x:v>
      </x:c>
    </x:row>
    <x:row r="5799" ht="25" customHeight="1">
      <x:c r="A5799" s="1" t="str">
        <x:v>512100.SH</x:v>
      </x:c>
      <x:c r="B5799" s="7" t="d">
        <x:v>2026-08-24T00:00:00.000Z</x:v>
      </x:c>
      <x:c r="C5799" s="8" t="n">
        <x:v>6437217600</x:v>
      </x:c>
      <x:c r="D5799" s="9" t="n">
        <x:v>3.0355</x:v>
      </x:c>
      <x:c r="E5799" s="9" t="n">
        <x:f>IF(COUNT(C5799:D5799)=2,C5799*D5799/100000000,"n.a.")</x:f>
        <x:v>195.40174024799998</x:v>
      </x:c>
      <x:c r="F5799" s="1" t="str">
        <x:v>get_fund_holders_04d60f3c34f0467b.json</x:v>
      </x:c>
      <x:c r="G5799" s="1" t="str">
        <x:v>get_fund_performance_b881b49e922fe970.json</x:v>
      </x:c>
    </x:row>
    <x:row r="5800" ht="25" customHeight="1">
      <x:c r="A5800" s="1" t="str">
        <x:v>512500.SH</x:v>
      </x:c>
      <x:c r="B5800" s="7" t="d">
        <x:v>2026-08-24T00:00:00.000Z</x:v>
      </x:c>
      <x:c r="C5800" s="8" t="n">
        <x:v>1809608800</x:v>
      </x:c>
      <x:c r="D5800" s="9" t="n">
        <x:v>4.3744</x:v>
      </x:c>
      <x:c r="E5800" s="9" t="n">
        <x:f>IF(COUNT(C5800:D5800)=2,C5800*D5800/100000000,"n.a.")</x:f>
        <x:v>79.1595273472</x:v>
      </x:c>
      <x:c r="F5800" s="1" t="str">
        <x:v>get_fund_holders_667a71c44157d433.json</x:v>
      </x:c>
      <x:c r="G5800" s="1" t="str">
        <x:v>get_fund_performance_1ba4d3db193698fc.json</x:v>
      </x:c>
    </x:row>
    <x:row r="5801" ht="25" customHeight="1">
      <x:c r="A5801" s="1" t="str">
        <x:v>512510.SH</x:v>
      </x:c>
      <x:c r="B5801" s="7" t="d">
        <x:v>2026-08-24T00:00:00.000Z</x:v>
      </x:c>
      <x:c r="C5801" s="8" t="n">
        <x:v>433429800</x:v>
      </x:c>
      <x:c r="D5801" s="9" t="n">
        <x:v>2.3217</x:v>
      </x:c>
      <x:c r="E5801" s="9" t="n">
        <x:f>IF(COUNT(C5801:D5801)=2,C5801*D5801/100000000,"n.a.")</x:f>
        <x:v>10.0629396666</x:v>
      </x:c>
      <x:c r="F5801" s="1" t="str">
        <x:v>get_fund_holders_679f8c57584dca79.json</x:v>
      </x:c>
      <x:c r="G5801" s="1" t="str">
        <x:v>get_fund_performance_bf091f7be46a1561.json</x:v>
      </x:c>
    </x:row>
    <x:row r="5802" ht="25" customHeight="1">
      <x:c r="A5802" s="1" t="str">
        <x:v>515130.SH</x:v>
      </x:c>
      <x:c r="B5802" s="7" t="d">
        <x:v>2026-08-24T00:00:00.000Z</x:v>
      </x:c>
      <x:c r="C5802" s="8" t="n">
        <x:v>94463200</x:v>
      </x:c>
      <x:c r="D5802" s="9" t="n">
        <x:v>1.5306</x:v>
      </x:c>
      <x:c r="E5802" s="9" t="n">
        <x:f>IF(COUNT(C5802:D5802)=2,C5802*D5802/100000000,"n.a.")</x:f>
        <x:v>1.4458537392</x:v>
      </x:c>
      <x:c r="F5802" s="1" t="str">
        <x:v>get_fund_holders_7140e2c74bfe2192.json</x:v>
      </x:c>
      <x:c r="G5802" s="1" t="str">
        <x:v>get_fund_performance_4ec82f1b3c5688d9.json</x:v>
      </x:c>
    </x:row>
    <x:row r="5803" ht="25" customHeight="1">
      <x:c r="A5803" s="1" t="str">
        <x:v>515190.SH</x:v>
      </x:c>
      <x:c r="B5803" s="7" t="d">
        <x:v>2026-08-24T00:00:00.000Z</x:v>
      </x:c>
      <x:c r="C5803" s="8" t="n">
        <x:v>293466100</x:v>
      </x:c>
      <x:c r="D5803" s="9" t="n">
        <x:v>1.6252</x:v>
      </x:c>
      <x:c r="E5803" s="9" t="n">
        <x:f>IF(COUNT(C5803:D5803)=2,C5803*D5803/100000000,"n.a.")</x:f>
        <x:v>4.769411057199999</x:v>
      </x:c>
      <x:c r="F5803" s="1" t="str">
        <x:v>get_fund_holders_0066fec0f2dd9d84.json</x:v>
      </x:c>
      <x:c r="G5803" s="1" t="str">
        <x:v>get_fund_performance_ee07818526906610.json</x:v>
      </x:c>
    </x:row>
    <x:row r="5804" ht="25" customHeight="1">
      <x:c r="A5804" s="1" t="str">
        <x:v>515310.SH</x:v>
      </x:c>
      <x:c r="B5804" s="7" t="d">
        <x:v>2026-08-24T00:00:00.000Z</x:v>
      </x:c>
      <x:c r="C5804" s="8" t="n">
        <x:v>328611200</x:v>
      </x:c>
      <x:c r="D5804" s="9" t="n">
        <x:v>1.3744</x:v>
      </x:c>
      <x:c r="E5804" s="9" t="n">
        <x:f>IF(COUNT(C5804:D5804)=2,C5804*D5804/100000000,"n.a.")</x:f>
        <x:v>4.5164323328</x:v>
      </x:c>
      <x:c r="F5804" s="1" t="str">
        <x:v>get_fund_holders_0bc8edc102485c8a.json</x:v>
      </x:c>
      <x:c r="G5804" s="1" t="str">
        <x:v>get_fund_performance_99232a5af6506a32.json</x:v>
      </x:c>
    </x:row>
    <x:row r="5805" ht="25" customHeight="1">
      <x:c r="A5805" s="1" t="str">
        <x:v>515330.SH</x:v>
      </x:c>
      <x:c r="B5805" s="7" t="d">
        <x:v>2026-08-24T00:00:00.000Z</x:v>
      </x:c>
      <x:c r="C5805" s="8" t="n">
        <x:v>6164709500</x:v>
      </x:c>
      <x:c r="D5805" s="9" t="n">
        <x:v>1.3304</x:v>
      </x:c>
      <x:c r="E5805" s="9" t="n">
        <x:f>IF(COUNT(C5805:D5805)=2,C5805*D5805/100000000,"n.a.")</x:f>
        <x:v>82.015295188</x:v>
      </x:c>
      <x:c r="F5805" s="1" t="str">
        <x:v>get_fund_holders_3af34235f71fa65e.json</x:v>
      </x:c>
      <x:c r="G5805" s="1" t="str">
        <x:v>get_fund_performance_565aa5204e2b6daf.json</x:v>
      </x:c>
    </x:row>
    <x:row r="5806" ht="25" customHeight="1">
      <x:c r="A5806" s="1" t="str">
        <x:v>515350.SH</x:v>
      </x:c>
      <x:c r="B5806" s="7" t="d">
        <x:v>2026-08-24T00:00:00.000Z</x:v>
      </x:c>
      <x:c r="C5806" s="8" t="n">
        <x:v>11699200</x:v>
      </x:c>
      <x:c r="D5806" s="9" t="n">
        <x:v>6.202</x:v>
      </x:c>
      <x:c r="E5806" s="9" t="n">
        <x:f>IF(COUNT(C5806:D5806)=2,C5806*D5806/100000000,"n.a.")</x:f>
        <x:v>0.725584384</x:v>
      </x:c>
      <x:c r="F5806" s="1" t="str">
        <x:v>get_fund_holders_4f0cafefb1d08c78.json</x:v>
      </x:c>
      <x:c r="G5806" s="1" t="str">
        <x:v>get_fund_performance_3dd22d86bdcb99c0.json</x:v>
      </x:c>
    </x:row>
    <x:row r="5807" ht="25" customHeight="1">
      <x:c r="A5807" s="1" t="str">
        <x:v>515360.SH</x:v>
      </x:c>
      <x:c r="B5807" s="7" t="d">
        <x:v>2026-08-24T00:00:00.000Z</x:v>
      </x:c>
      <x:c r="C5807" s="8" t="n">
        <x:v>37779300</x:v>
      </x:c>
      <x:c r="D5807" s="9" t="n">
        <x:v>6.7133</x:v>
      </x:c>
      <x:c r="E5807" s="9" t="n">
        <x:f>IF(COUNT(C5807:D5807)=2,C5807*D5807/100000000,"n.a.")</x:f>
        <x:v>2.5362377469</x:v>
      </x:c>
      <x:c r="F5807" s="1" t="str">
        <x:v>get_fund_holders_53b1bdaba11dbb09.json</x:v>
      </x:c>
      <x:c r="G5807" s="1" t="str">
        <x:v>get_fund_performance_ca136699b2ff2215.json</x:v>
      </x:c>
    </x:row>
    <x:row r="5808" ht="25" customHeight="1">
      <x:c r="A5808" s="1" t="str">
        <x:v>515380.SH</x:v>
      </x:c>
      <x:c r="B5808" s="7" t="d">
        <x:v>2026-08-24T00:00:00.000Z</x:v>
      </x:c>
      <x:c r="C5808" s="8" t="n">
        <x:v>663399800</x:v>
      </x:c>
      <x:c r="D5808" s="9" t="n">
        <x:v>5.3764</x:v>
      </x:c>
      <x:c r="E5808" s="9" t="n">
        <x:f>IF(COUNT(C5808:D5808)=2,C5808*D5808/100000000,"n.a.")</x:f>
        <x:v>35.667026847200006</x:v>
      </x:c>
      <x:c r="F5808" s="1" t="str">
        <x:v>get_fund_holders_9f62d66c5b6bd994.json</x:v>
      </x:c>
      <x:c r="G5808" s="1" t="str">
        <x:v>get_fund_performance_ce8e28707768f093.json</x:v>
      </x:c>
    </x:row>
    <x:row r="5809" ht="25" customHeight="1">
      <x:c r="A5809" s="1" t="str">
        <x:v>515390.SH</x:v>
      </x:c>
      <x:c r="B5809" s="7" t="d">
        <x:v>2026-08-24T00:00:00.000Z</x:v>
      </x:c>
      <x:c r="C5809" s="8" t="n">
        <x:v>1790683000</x:v>
      </x:c>
      <x:c r="D5809" s="9" t="n">
        <x:v>1.3489</x:v>
      </x:c>
      <x:c r="E5809" s="9" t="n">
        <x:f>IF(COUNT(C5809:D5809)=2,C5809*D5809/100000000,"n.a.")</x:f>
        <x:v>24.154522986999996</x:v>
      </x:c>
      <x:c r="F5809" s="1" t="str">
        <x:v>get_fund_holders_7140e2c74bfe2192.json</x:v>
      </x:c>
      <x:c r="G5809" s="1" t="str">
        <x:v>get_fund_performance_4ec82f1b3c5688d9.json</x:v>
      </x:c>
    </x:row>
    <x:row r="5810" ht="25" customHeight="1">
      <x:c r="A5810" s="1" t="str">
        <x:v>515530.SH</x:v>
      </x:c>
      <x:c r="B5810" s="7" t="d">
        <x:v>2026-08-24T00:00:00.000Z</x:v>
      </x:c>
      <x:c r="C5810" s="8" t="n">
        <x:v>11442700</x:v>
      </x:c>
      <x:c r="D5810" s="9" t="n">
        <x:v>4.2636</x:v>
      </x:c>
      <x:c r="E5810" s="9" t="n">
        <x:f>IF(COUNT(C5810:D5810)=2,C5810*D5810/100000000,"n.a.")</x:f>
        <x:v>0.48787095720000007</x:v>
      </x:c>
      <x:c r="F5810" s="1" t="str">
        <x:v>get_fund_holders_a7c62683e5a8986d.json</x:v>
      </x:c>
      <x:c r="G5810" s="1" t="str">
        <x:v>get_fund_performance_57a0fd6eaf61dced.json</x:v>
      </x:c>
    </x:row>
    <x:row r="5811" ht="25" customHeight="1">
      <x:c r="A5811" s="1" t="str">
        <x:v>515550.SH</x:v>
      </x:c>
      <x:c r="B5811" s="7" t="d">
        <x:v>2026-08-24T00:00:00.000Z</x:v>
      </x:c>
      <x:c r="C5811" s="8" t="n">
        <x:v>20345700</x:v>
      </x:c>
      <x:c r="D5811" s="9" t="n">
        <x:v>1.7377</x:v>
      </x:c>
      <x:c r="E5811" s="9" t="n">
        <x:f>IF(COUNT(C5811:D5811)=2,C5811*D5811/100000000,"n.a.")</x:f>
        <x:v>0.3535472289</x:v>
      </x:c>
      <x:c r="F5811" s="1" t="str">
        <x:v>get_fund_holders_5324b4ff2303301b.json</x:v>
      </x:c>
      <x:c r="G5811" s="1" t="str">
        <x:v>get_fund_performance_33f686dcb627aac1.json</x:v>
      </x:c>
    </x:row>
    <x:row r="5812" ht="25" customHeight="1">
      <x:c r="A5812" s="1" t="str">
        <x:v>515660.SH</x:v>
      </x:c>
      <x:c r="B5812" s="7" t="d">
        <x:v>2026-08-24T00:00:00.000Z</x:v>
      </x:c>
      <x:c r="C5812" s="8" t="n">
        <x:v>432694200</x:v>
      </x:c>
      <x:c r="D5812" s="9" t="n">
        <x:v>5.7893</x:v>
      </x:c>
      <x:c r="E5812" s="9" t="n">
        <x:f>IF(COUNT(C5812:D5812)=2,C5812*D5812/100000000,"n.a.")</x:f>
        <x:v>25.0499653206</x:v>
      </x:c>
      <x:c r="F5812" s="1" t="str">
        <x:v>get_fund_holders_53b1bdaba11dbb09.json</x:v>
      </x:c>
      <x:c r="G5812" s="1" t="str">
        <x:v>get_fund_performance_ca136699b2ff2215.json</x:v>
      </x:c>
    </x:row>
    <x:row r="5813" ht="25" customHeight="1">
      <x:c r="A5813" s="1" t="str">
        <x:v>516300.SH</x:v>
      </x:c>
      <x:c r="B5813" s="7" t="d">
        <x:v>2026-08-24T00:00:00.000Z</x:v>
      </x:c>
      <x:c r="C5813" s="8" t="n">
        <x:v>43012600</x:v>
      </x:c>
      <x:c r="D5813" s="9" t="n">
        <x:v>3.154</x:v>
      </x:c>
      <x:c r="E5813" s="9" t="n">
        <x:f>IF(COUNT(C5813:D5813)=2,C5813*D5813/100000000,"n.a.")</x:f>
        <x:v>1.356617404</x:v>
      </x:c>
      <x:c r="F5813" s="1" t="str">
        <x:v>get_fund_holders_48d83be1c19e147a.json</x:v>
      </x:c>
      <x:c r="G5813" s="1" t="str">
        <x:v>get_fund_performance_98653d17d2533bdd.json</x:v>
      </x:c>
    </x:row>
    <x:row r="5814" ht="25" customHeight="1">
      <x:c r="A5814" s="1" t="str">
        <x:v>560010.SH</x:v>
      </x:c>
      <x:c r="B5814" s="7" t="d">
        <x:v>2026-08-24T00:00:00.000Z</x:v>
      </x:c>
      <x:c r="C5814" s="8" t="n">
        <x:v>1862621700</x:v>
      </x:c>
      <x:c r="D5814" s="9" t="n">
        <x:v>3.1157</x:v>
      </x:c>
      <x:c r="E5814" s="9" t="n">
        <x:f>IF(COUNT(C5814:D5814)=2,C5814*D5814/100000000,"n.a.")</x:f>
        <x:v>58.0337043069</x:v>
      </x:c>
      <x:c r="F5814" s="1" t="str">
        <x:v>get_fund_holders_68197b4b408bbf94.json</x:v>
      </x:c>
      <x:c r="G5814" s="1" t="str">
        <x:v>get_fund_performance_fe072943ca98a99f.json</x:v>
      </x:c>
    </x:row>
    <x:row r="5815" ht="25" customHeight="1">
      <x:c r="A5815" s="1" t="str">
        <x:v>560110.SH</x:v>
      </x:c>
      <x:c r="B5815" s="7" t="d">
        <x:v>2026-08-24T00:00:00.000Z</x:v>
      </x:c>
      <x:c r="C5815" s="8" t="n">
        <x:v>361903500</x:v>
      </x:c>
      <x:c r="D5815" s="9" t="n">
        <x:v>1.1271</x:v>
      </x:c>
      <x:c r="E5815" s="9" t="n">
        <x:f>IF(COUNT(C5815:D5815)=2,C5815*D5815/100000000,"n.a.")</x:f>
        <x:v>4.0790143485</x:v>
      </x:c>
      <x:c r="F5815" s="1" t="str">
        <x:v>get_fund_holders_48d83be1c19e147a.json</x:v>
      </x:c>
      <x:c r="G5815" s="1" t="str">
        <x:v>get_fund_performance_98653d17d2533bdd.json</x:v>
      </x:c>
    </x:row>
    <x:row r="5816" ht="25" customHeight="1">
      <x:c r="A5816" s="1" t="str">
        <x:v>560220.SH</x:v>
      </x:c>
      <x:c r="B5816" s="7" t="d">
        <x:v>2026-08-24T00:00:00.000Z</x:v>
      </x:c>
      <x:c r="C5816" s="8" t="n">
        <x:v>63717000</x:v>
      </x:c>
      <x:c r="D5816" s="9" t="n">
        <x:v>1.4018</x:v>
      </x:c>
      <x:c r="E5816" s="9" t="n">
        <x:f>IF(COUNT(C5816:D5816)=2,C5816*D5816/100000000,"n.a.")</x:f>
        <x:v>0.8931849059999999</x:v>
      </x:c>
      <x:c r="F5816" s="1" t="str">
        <x:v>get_fund_holders_679447cd1ae17dbd.json</x:v>
      </x:c>
      <x:c r="G5816" s="1" t="str">
        <x:v>get_fund_performance_d26d469f9abb7648.json</x:v>
      </x:c>
    </x:row>
    <x:row r="5817" ht="25" customHeight="1">
      <x:c r="A5817" s="1" t="str">
        <x:v>561350.SH</x:v>
      </x:c>
      <x:c r="B5817" s="7" t="d">
        <x:v>2026-08-24T00:00:00.000Z</x:v>
      </x:c>
      <x:c r="C5817" s="8" t="n">
        <x:v>70700000</x:v>
      </x:c>
      <x:c r="D5817" s="9" t="n">
        <x:v>1.2283</x:v>
      </x:c>
      <x:c r="E5817" s="9" t="n">
        <x:f>IF(COUNT(C5817:D5817)=2,C5817*D5817/100000000,"n.a.")</x:f>
        <x:v>0.8684081</x:v>
      </x:c>
      <x:c r="F5817" s="1" t="str">
        <x:v>get_fund_holders_667a71c44157d433.json</x:v>
      </x:c>
      <x:c r="G5817" s="1" t="str">
        <x:v>get_fund_performance_1ba4d3db193698fc.json</x:v>
      </x:c>
    </x:row>
    <x:row r="5818" ht="25" customHeight="1">
      <x:c r="A5818" s="1" t="str">
        <x:v>561370.SH</x:v>
      </x:c>
      <x:c r="B5818" s="7" t="d">
        <x:v>2026-08-24T00:00:00.000Z</x:v>
      </x:c>
      <x:c r="C5818" s="8" t="n">
        <x:v>32356000</x:v>
      </x:c>
      <x:c r="D5818" s="9" t="n">
        <x:v>1.3808</x:v>
      </x:c>
      <x:c r="E5818" s="9" t="n">
        <x:f>IF(COUNT(C5818:D5818)=2,C5818*D5818/100000000,"n.a.")</x:f>
        <x:v>0.446771648</x:v>
      </x:c>
      <x:c r="F5818" s="1" t="str">
        <x:v>get_fund_holders_e4cffc1d40fea5a6.json</x:v>
      </x:c>
      <x:c r="G5818" s="1" t="str">
        <x:v>get_fund_performance_fdbccd528878ffc2.json</x:v>
      </x:c>
    </x:row>
    <x:row r="5819" ht="25" customHeight="1">
      <x:c r="A5819" s="1" t="str">
        <x:v>561930.SH</x:v>
      </x:c>
      <x:c r="B5819" s="7" t="d">
        <x:v>2026-08-24T00:00:00.000Z</x:v>
      </x:c>
      <x:c r="C5819" s="8" t="n">
        <x:v>172260600</x:v>
      </x:c>
      <x:c r="D5819" s="9" t="n">
        <x:v>1.5562</x:v>
      </x:c>
      <x:c r="E5819" s="9" t="n">
        <x:f>IF(COUNT(C5819:D5819)=2,C5819*D5819/100000000,"n.a.")</x:f>
        <x:v>2.6807194572</x:v>
      </x:c>
      <x:c r="F5819" s="1" t="str">
        <x:v>get_fund_holders_0bc8edc102485c8a.json</x:v>
      </x:c>
      <x:c r="G5819" s="1" t="str">
        <x:v>get_fund_performance_99232a5af6506a32.json</x:v>
      </x:c>
    </x:row>
    <x:row r="5820" ht="25" customHeight="1">
      <x:c r="A5820" s="1" t="str">
        <x:v>562660.SH</x:v>
      </x:c>
      <x:c r="B5820" s="7" t="d">
        <x:v>2026-08-24T00:00:00.000Z</x:v>
      </x:c>
      <x:c r="C5820" s="8" t="n">
        <x:v>314874000</x:v>
      </x:c>
      <x:c r="D5820" s="9" t="n">
        <x:v>1.836</x:v>
      </x:c>
      <x:c r="E5820" s="9" t="n">
        <x:f>IF(COUNT(C5820:D5820)=2,C5820*D5820/100000000,"n.a.")</x:f>
        <x:v>5.78108664</x:v>
      </x:c>
      <x:c r="F5820" s="1" t="str">
        <x:v>get_fund_holders_74850aa7dc1a684c.json</x:v>
      </x:c>
      <x:c r="G5820" s="1" t="str">
        <x:v>get_fund_performance_d26d469f9abb7648.json</x:v>
      </x:c>
    </x:row>
    <x:row r="5821" ht="25" customHeight="1">
      <x:c r="A5821" s="1" t="str">
        <x:v>563200.SH</x:v>
      </x:c>
      <x:c r="B5821" s="7" t="d">
        <x:v>2026-08-24T00:00:00.000Z</x:v>
      </x:c>
      <x:c r="C5821" s="8" t="n">
        <x:v>55458800</x:v>
      </x:c>
      <x:c r="D5821" s="9" t="n">
        <x:v>1.4809</x:v>
      </x:c>
      <x:c r="E5821" s="9" t="n">
        <x:f>IF(COUNT(C5821:D5821)=2,C5821*D5821/100000000,"n.a.")</x:f>
        <x:v>0.8212893692000001</x:v>
      </x:c>
      <x:c r="F5821" s="1" t="str">
        <x:v>get_fund_holders_a8e52a20d338fad2.json</x:v>
      </x:c>
      <x:c r="G5821" s="1" t="str">
        <x:v>get_fund_performance_d26d469f9abb7648.json</x:v>
      </x:c>
    </x:row>
    <x:row r="5822" ht="25" customHeight="1">
      <x:c r="A5822" s="1" t="str">
        <x:v>563300.SH</x:v>
      </x:c>
      <x:c r="B5822" s="7" t="d">
        <x:v>2026-08-24T00:00:00.000Z</x:v>
      </x:c>
      <x:c r="C5822" s="8" t="n">
        <x:v>4153674000</x:v>
      </x:c>
      <x:c r="D5822" s="9" t="n">
        <x:v>1.3891</x:v>
      </x:c>
      <x:c r="E5822" s="9" t="n">
        <x:f>IF(COUNT(C5822:D5822)=2,C5822*D5822/100000000,"n.a.")</x:f>
        <x:v>57.698685534</x:v>
      </x:c>
      <x:c r="F5822" s="1" t="str">
        <x:v>get_fund_holders_e4cffc1d40fea5a6.json</x:v>
      </x:c>
      <x:c r="G5822" s="1" t="str">
        <x:v>get_fund_performance_fdbccd528878ffc2.json</x:v>
      </x:c>
    </x:row>
    <x:row r="5823" ht="25" customHeight="1">
      <x:c r="A5823" s="1" t="str">
        <x:v>563520.SH</x:v>
      </x:c>
      <x:c r="B5823" s="7" t="d">
        <x:v>2026-08-24T00:00:00.000Z</x:v>
      </x:c>
      <x:c r="C5823" s="8" t="n">
        <x:v>409065000</x:v>
      </x:c>
      <x:c r="D5823" s="9" t="n">
        <x:v>1.1904</x:v>
      </x:c>
      <x:c r="E5823" s="9" t="n">
        <x:f>IF(COUNT(C5823:D5823)=2,C5823*D5823/100000000,"n.a.")</x:f>
        <x:v>4.86950976</x:v>
      </x:c>
      <x:c r="F5823" s="1" t="str">
        <x:v>get_fund_holders_5d142069aae0430a.json</x:v>
      </x:c>
      <x:c r="G5823" s="1" t="str">
        <x:v>get_fund_performance_b1af586f6b4de146.json</x:v>
      </x:c>
    </x:row>
    <x:row r="5824" ht="25" customHeight="1">
      <x:c r="A5824" s="1" t="str">
        <x:v>563750.SH</x:v>
      </x:c>
      <x:c r="B5824" s="7" t="d">
        <x:v>2026-08-24T00:00:00.000Z</x:v>
      </x:c>
      <x:c r="C5824" s="8" t="n">
        <x:v>337237000</x:v>
      </x:c>
      <x:c r="D5824" s="9" t="n">
        <x:v>1.0816</x:v>
      </x:c>
      <x:c r="E5824" s="9" t="n">
        <x:f>IF(COUNT(C5824:D5824)=2,C5824*D5824/100000000,"n.a.")</x:f>
        <x:v>3.6475553919999997</x:v>
      </x:c>
      <x:c r="F5824" s="1" t="str">
        <x:v>get_fund_holders_a7c62683e5a8986d.json</x:v>
      </x:c>
      <x:c r="G5824" s="1" t="str">
        <x:v>get_fund_performance_57a0fd6eaf61dced.json</x:v>
      </x:c>
    </x:row>
    <x:row r="5825" ht="25" customHeight="1">
      <x:c r="A5825" s="1" t="str">
        <x:v>588000.SH</x:v>
      </x:c>
      <x:c r="B5825" s="7" t="d">
        <x:v>2026-08-24T00:00:00.000Z</x:v>
      </x:c>
      <x:c r="C5825" s="8" t="n">
        <x:v>51035668200</x:v>
      </x:c>
      <x:c r="D5825" s="9" t="n">
        <x:v>1.6915</x:v>
      </x:c>
      <x:c r="E5825" s="9" t="n">
        <x:f>IF(COUNT(C5825:D5825)=2,C5825*D5825/100000000,"n.a.")</x:f>
        <x:v>863.268327603</x:v>
      </x:c>
      <x:c r="F5825" s="1" t="str">
        <x:v>get_fund_holders_6d8bdd5235bacc9d.json</x:v>
      </x:c>
      <x:c r="G5825" s="1" t="str">
        <x:v>get_fund_performance_be0bd4c9466edd32.json</x:v>
      </x:c>
    </x:row>
    <x:row r="5826" ht="25" customHeight="1">
      <x:c r="A5826" s="1" t="str">
        <x:v>588040.SH</x:v>
      </x:c>
      <x:c r="B5826" s="7" t="d">
        <x:v>2026-08-24T00:00:00.000Z</x:v>
      </x:c>
      <x:c r="C5826" s="8" t="n">
        <x:v>131889000</x:v>
      </x:c>
      <x:c r="D5826" s="9" t="n">
        <x:v>1.6303</x:v>
      </x:c>
      <x:c r="E5826" s="9" t="n">
        <x:f>IF(COUNT(C5826:D5826)=2,C5826*D5826/100000000,"n.a.")</x:f>
        <x:v>2.1501863670000003</x:v>
      </x:c>
      <x:c r="F5826" s="1" t="str">
        <x:v>get_fund_holders_8d11410d89a85a4e.json</x:v>
      </x:c>
      <x:c r="G5826" s="1" t="str">
        <x:v>get_fund_performance_43861699032ad4a2.json</x:v>
      </x:c>
    </x:row>
    <x:row r="5827" ht="25" customHeight="1">
      <x:c r="A5827" s="1" t="str">
        <x:v>588050.SH</x:v>
      </x:c>
      <x:c r="B5827" s="7" t="d">
        <x:v>2026-08-24T00:00:00.000Z</x:v>
      </x:c>
      <x:c r="C5827" s="8" t="n">
        <x:v>6425241300</x:v>
      </x:c>
      <x:c r="D5827" s="9" t="n">
        <x:v>1.644</x:v>
      </x:c>
      <x:c r="E5827" s="9" t="n">
        <x:f>IF(COUNT(C5827:D5827)=2,C5827*D5827/100000000,"n.a.")</x:f>
        <x:v>105.63096697199998</x:v>
      </x:c>
      <x:c r="F5827" s="1" t="str">
        <x:v>get_fund_holders_13fc1a08d52d9ada.json</x:v>
      </x:c>
      <x:c r="G5827" s="1" t="str">
        <x:v>get_fund_performance_778469c3a5faf8e3.json</x:v>
      </x:c>
    </x:row>
    <x:row r="5828" ht="25" customHeight="1">
      <x:c r="A5828" s="1" t="str">
        <x:v>588060.SH</x:v>
      </x:c>
      <x:c r="B5828" s="7" t="d">
        <x:v>2026-08-24T00:00:00.000Z</x:v>
      </x:c>
      <x:c r="C5828" s="8" t="n">
        <x:v>7345140000</x:v>
      </x:c>
      <x:c r="D5828" s="9" t="n">
        <x:v>1.0181</x:v>
      </x:c>
      <x:c r="E5828" s="9" t="n">
        <x:f>IF(COUNT(C5828:D5828)=2,C5828*D5828/100000000,"n.a.")</x:f>
        <x:v>74.78087034</x:v>
      </x:c>
      <x:c r="F5828" s="1" t="str">
        <x:v>get_fund_holders_bed74723b4c4eefc.json</x:v>
      </x:c>
      <x:c r="G5828" s="1" t="str">
        <x:v>get_fund_performance_f2309f7bd3cb8aee.json</x:v>
      </x:c>
    </x:row>
    <x:row r="5829" ht="25" customHeight="1">
      <x:c r="A5829" s="1" t="str">
        <x:v>588080.SH</x:v>
      </x:c>
      <x:c r="B5829" s="7" t="d">
        <x:v>2026-08-24T00:00:00.000Z</x:v>
      </x:c>
      <x:c r="C5829" s="8" t="n">
        <x:v>24982628100</x:v>
      </x:c>
      <x:c r="D5829" s="9" t="n">
        <x:v>1.6401</x:v>
      </x:c>
      <x:c r="E5829" s="9" t="n">
        <x:f>IF(COUNT(C5829:D5829)=2,C5829*D5829/100000000,"n.a.")</x:f>
        <x:v>409.74008346809995</x:v>
      </x:c>
      <x:c r="F5829" s="1" t="str">
        <x:v>get_fund_holders_bed74723b4c4eefc.json</x:v>
      </x:c>
      <x:c r="G5829" s="1" t="str">
        <x:v>get_fund_performance_f2309f7bd3cb8aee.json</x:v>
      </x:c>
    </x:row>
    <x:row r="5830" ht="25" customHeight="1">
      <x:c r="A5830" s="1" t="str">
        <x:v>588090.SH</x:v>
      </x:c>
      <x:c r="B5830" s="7" t="d">
        <x:v>2026-08-24T00:00:00.000Z</x:v>
      </x:c>
      <x:c r="C5830" s="8" t="n">
        <x:v>2907072800</x:v>
      </x:c>
      <x:c r="D5830" s="9" t="n">
        <x:v>1.6499</x:v>
      </x:c>
      <x:c r="E5830" s="9" t="n">
        <x:f>IF(COUNT(C5830:D5830)=2,C5830*D5830/100000000,"n.a.")</x:f>
        <x:v>47.963794127199996</x:v>
      </x:c>
      <x:c r="F5830" s="1" t="str">
        <x:v>get_fund_holders_422668660dc6056a.json</x:v>
      </x:c>
      <x:c r="G5830" s="1" t="str">
        <x:v>get_fund_performance_f2ce786ad4545996.json</x:v>
      </x:c>
    </x:row>
    <x:row r="5831" ht="25" customHeight="1">
      <x:c r="A5831" s="1" t="str">
        <x:v>588150.SH</x:v>
      </x:c>
      <x:c r="B5831" s="7" t="d">
        <x:v>2026-08-24T00:00:00.000Z</x:v>
      </x:c>
      <x:c r="C5831" s="8" t="n">
        <x:v>397932600</x:v>
      </x:c>
      <x:c r="D5831" s="9" t="n">
        <x:v>1.1388</x:v>
      </x:c>
      <x:c r="E5831" s="9" t="n">
        <x:f>IF(COUNT(C5831:D5831)=2,C5831*D5831/100000000,"n.a.")</x:f>
        <x:v>4.5316564488</x:v>
      </x:c>
      <x:c r="F5831" s="1" t="str">
        <x:v>get_fund_holders_d933f5929f6e16c2.json</x:v>
      </x:c>
      <x:c r="G5831" s="1" t="str">
        <x:v>get_fund_performance_d5640a0dd78e13e7.json</x:v>
      </x:c>
    </x:row>
    <x:row r="5832" ht="25" customHeight="1">
      <x:c r="A5832" s="1" t="str">
        <x:v>588180.SH</x:v>
      </x:c>
      <x:c r="B5832" s="7" t="d">
        <x:v>2026-08-24T00:00:00.000Z</x:v>
      </x:c>
      <x:c r="C5832" s="8" t="n">
        <x:v>738353700</x:v>
      </x:c>
      <x:c r="D5832" s="9" t="n">
        <x:v>1.0479</x:v>
      </x:c>
      <x:c r="E5832" s="9" t="n">
        <x:f>IF(COUNT(C5832:D5832)=2,C5832*D5832/100000000,"n.a.")</x:f>
        <x:v>7.7372084223</x:v>
      </x:c>
      <x:c r="F5832" s="1" t="str">
        <x:v>get_fund_holders_a16d4a3c86b477e3.json</x:v>
      </x:c>
      <x:c r="G5832" s="1" t="str">
        <x:v>get_fund_performance_778469c3a5faf8e3.json</x:v>
      </x:c>
    </x:row>
    <x:row r="5833" ht="25" customHeight="1">
      <x:c r="A5833" s="1" t="str">
        <x:v>588280.SH</x:v>
      </x:c>
      <x:c r="B5833" s="7" t="d">
        <x:v>2026-08-24T00:00:00.000Z</x:v>
      </x:c>
      <x:c r="C5833" s="8" t="n">
        <x:v>392121000</x:v>
      </x:c>
      <x:c r="D5833" s="9" t="n">
        <x:v>1.1534</x:v>
      </x:c>
      <x:c r="E5833" s="9" t="n">
        <x:f>IF(COUNT(C5833:D5833)=2,C5833*D5833/100000000,"n.a.")</x:f>
        <x:v>4.522723613999999</x:v>
      </x:c>
      <x:c r="F5833" s="1" t="str">
        <x:v>get_fund_holders_8d11410d89a85a4e.json</x:v>
      </x:c>
      <x:c r="G5833" s="1" t="str">
        <x:v>get_fund_performance_43861699032ad4a2.json</x:v>
      </x:c>
    </x:row>
    <x:row r="5834" ht="25" customHeight="1">
      <x:c r="A5834" s="1" t="str">
        <x:v>588720.SH</x:v>
      </x:c>
      <x:c r="B5834" s="7" t="d">
        <x:v>2026-08-24T00:00:00.000Z</x:v>
      </x:c>
      <x:c r="C5834" s="8" t="n">
        <x:v>109741800</x:v>
      </x:c>
      <x:c r="D5834" s="9" t="n">
        <x:v>1.6338</x:v>
      </x:c>
      <x:c r="E5834" s="9" t="n">
        <x:f>IF(COUNT(C5834:D5834)=2,C5834*D5834/100000000,"n.a.")</x:f>
        <x:v>1.7929615284</x:v>
      </x:c>
      <x:c r="F5834" s="1" t="str">
        <x:v>get_fund_holders_522e7c68c534d3b2.json</x:v>
      </x:c>
      <x:c r="G5834" s="1" t="str">
        <x:v>get_fund_performance_f2ce786ad4545996.json</x:v>
      </x:c>
    </x:row>
    <x:row r="5835" ht="25" customHeight="1">
      <x:c r="A5835" s="1" t="str">
        <x:v>588840.SH</x:v>
      </x:c>
      <x:c r="B5835" s="7" t="d">
        <x:v>2026-08-24T00:00:00.000Z</x:v>
      </x:c>
      <x:c r="C5835" s="8" t="n">
        <x:v>58236000</x:v>
      </x:c>
      <x:c r="D5835" s="9" t="n">
        <x:v>1.484</x:v>
      </x:c>
      <x:c r="E5835" s="9" t="n">
        <x:f>IF(COUNT(C5835:D5835)=2,C5835*D5835/100000000,"n.a.")</x:f>
        <x:v>0.86422224</x:v>
      </x:c>
      <x:c r="F5835" s="1" t="str">
        <x:v>get_fund_holders_0b63176527658f63.json</x:v>
      </x:c>
      <x:c r="G5835" s="1" t="str">
        <x:v>get_fund_performance_be0bd4c9466edd32.json</x:v>
      </x:c>
    </x:row>
    <x:row r="5836" ht="25" customHeight="1">
      <x:c r="A5836" s="1" t="str">
        <x:v>588870.SH</x:v>
      </x:c>
      <x:c r="B5836" s="7" t="d">
        <x:v>2026-08-24T00:00:00.000Z</x:v>
      </x:c>
      <x:c r="C5836" s="8" t="n">
        <x:v>815552000</x:v>
      </x:c>
      <x:c r="D5836" s="9" t="n">
        <x:v>1.6263</x:v>
      </x:c>
      <x:c r="E5836" s="9" t="n">
        <x:f>IF(COUNT(C5836:D5836)=2,C5836*D5836/100000000,"n.a.")</x:f>
        <x:v>13.263322176</x:v>
      </x:c>
      <x:c r="F5836" s="1" t="str">
        <x:v>get_fund_holders_422668660dc6056a.json</x:v>
      </x:c>
      <x:c r="G5836" s="1" t="str">
        <x:v>get_fund_performance_f2ce786ad4545996.json</x:v>
      </x:c>
    </x:row>
    <x:row r="5837" ht="25" customHeight="1">
      <x:c r="A5837" s="1" t="str">
        <x:v>588940.SH</x:v>
      </x:c>
      <x:c r="B5837" s="7" t="d">
        <x:v>2026-08-24T00:00:00.000Z</x:v>
      </x:c>
      <x:c r="C5837" s="8" t="n">
        <x:v>3002840000</x:v>
      </x:c>
      <x:c r="D5837" s="9" t="n">
        <x:v>0.83</x:v>
      </x:c>
      <x:c r="E5837" s="9" t="n">
        <x:f>IF(COUNT(C5837:D5837)=2,C5837*D5837/100000000,"n.a.")</x:f>
        <x:v>24.923572</x:v>
      </x:c>
      <x:c r="F5837" s="1" t="str">
        <x:v>get_fund_holders_d933f5929f6e16c2.json</x:v>
      </x:c>
      <x:c r="G5837" s="1" t="str">
        <x:v>get_fund_performance_d5640a0dd78e13e7.json</x:v>
      </x:c>
    </x:row>
    <x:row r="5838" ht="25" customHeight="1">
      <x:c r="A5838" s="1" t="str">
        <x:v>588950.SH</x:v>
      </x:c>
      <x:c r="B5838" s="7" t="d">
        <x:v>2026-08-24T00:00:00.000Z</x:v>
      </x:c>
      <x:c r="C5838" s="8" t="n">
        <x:v>692729700</x:v>
      </x:c>
      <x:c r="D5838" s="9" t="n">
        <x:v>1.678</x:v>
      </x:c>
      <x:c r="E5838" s="9" t="n">
        <x:f>IF(COUNT(C5838:D5838)=2,C5838*D5838/100000000,"n.a.")</x:f>
        <x:v>11.624004366</x:v>
      </x:c>
      <x:c r="F5838" s="1" t="str">
        <x:v>get_fund_holders_bed74723b4c4eefc.json</x:v>
      </x:c>
      <x:c r="G5838" s="1" t="str">
        <x:v>get_fund_performance_f2309f7bd3cb8aee.json</x:v>
      </x:c>
    </x:row>
    <x:row r="5839" ht="25" customHeight="1">
      <x:c r="A5839" s="1" t="str">
        <x:v>589150.SH</x:v>
      </x:c>
      <x:c r="B5839" s="7" t="d">
        <x:v>2026-08-24T00:00:00.000Z</x:v>
      </x:c>
      <x:c r="C5839" s="8" t="n">
        <x:v>777437200</x:v>
      </x:c>
      <x:c r="D5839" s="9" t="n">
        <x:v>1.1588</x:v>
      </x:c>
      <x:c r="E5839" s="9" t="n">
        <x:f>IF(COUNT(C5839:D5839)=2,C5839*D5839/100000000,"n.a.")</x:f>
        <x:v>9.0089422736</x:v>
      </x:c>
      <x:c r="F5839" s="1" t="str">
        <x:v>get_fund_holders_d933f5929f6e16c2.json</x:v>
      </x:c>
      <x:c r="G5839" s="1" t="str">
        <x:v>get_fund_performance_d5640a0dd78e13e7.json</x:v>
      </x:c>
    </x:row>
    <x:row r="5840" ht="25" customHeight="1">
      <x:c r="A5840" s="1" t="str">
        <x:v>589360.SH</x:v>
      </x:c>
      <x:c r="B5840" s="7" t="d">
        <x:v>2026-08-24T00:00:00.000Z</x:v>
      </x:c>
      <x:c r="C5840" s="8" t="n">
        <x:v>2675174000</x:v>
      </x:c>
      <x:c r="D5840" s="9" t="n">
        <x:v>0.8276</x:v>
      </x:c>
      <x:c r="E5840" s="9" t="n">
        <x:f>IF(COUNT(C5840:D5840)=2,C5840*D5840/100000000,"n.a.")</x:f>
        <x:v>22.139740024</x:v>
      </x:c>
      <x:c r="F5840" s="1" t="str">
        <x:v>get_fund_holders_6945901b696ca7c1.json</x:v>
      </x:c>
      <x:c r="G5840" s="1" t="str">
        <x:v>get_fund_performance_43861699032ad4a2.json</x:v>
      </x:c>
    </x:row>
    <x:row r="5841" ht="25" customHeight="1">
      <x:c r="A5841" s="1" t="str">
        <x:v>589850.SH</x:v>
      </x:c>
      <x:c r="B5841" s="7" t="d">
        <x:v>2026-08-24T00:00:00.000Z</x:v>
      </x:c>
      <x:c r="C5841" s="8" t="n">
        <x:v>763057000</x:v>
      </x:c>
      <x:c r="D5841" s="9" t="n">
        <x:v>1.5396</x:v>
      </x:c>
      <x:c r="E5841" s="9" t="n">
        <x:f>IF(COUNT(C5841:D5841)=2,C5841*D5841/100000000,"n.a.")</x:f>
        <x:v>11.748025572000001</x:v>
      </x:c>
      <x:c r="F5841" s="1" t="str">
        <x:v>get_fund_holders_a168622209dd3b1f.json</x:v>
      </x:c>
      <x:c r="G5841" s="1" t="str">
        <x:v>get_fund_performance_be0bd4c9466edd32.json</x:v>
      </x:c>
    </x:row>
    <x:row r="5842" ht="25" customHeight="1">
      <x:c r="A5842" s="1" t="str">
        <x:v>159205.SZ</x:v>
      </x:c>
      <x:c r="B5842" s="7" t="d">
        <x:v>2026-08-25T00:00:00.000Z</x:v>
      </x:c>
      <x:c r="C5842" s="8" t="n">
        <x:v>607056064</x:v>
      </x:c>
      <x:c r="D5842" s="9" t="n">
        <x:v>1.6701</x:v>
      </x:c>
      <x:c r="E5842" s="9" t="n">
        <x:f>IF(COUNT(C5842:D5842)=2,C5842*D5842/100000000,"n.a.")</x:f>
        <x:v>10.138443324864</x:v>
      </x:c>
      <x:c r="F5842" s="1" t="str">
        <x:v>get_fund_holders_48cdde1c8ab3e560.json</x:v>
      </x:c>
      <x:c r="G5842" s="1" t="str">
        <x:v>get_fund_performance_101765d5f91d02c5.json</x:v>
      </x:c>
    </x:row>
    <x:row r="5843" ht="25" customHeight="1">
      <x:c r="A5843" s="1" t="str">
        <x:v>159247.SZ</x:v>
      </x:c>
      <x:c r="B5843" s="7" t="d">
        <x:v>2026-08-25T00:00:00.000Z</x:v>
      </x:c>
      <x:c r="C5843" s="8" t="n">
        <x:v>477984966</x:v>
      </x:c>
      <x:c r="D5843" s="9" t="n">
        <x:v>1.0208</x:v>
      </x:c>
      <x:c r="E5843" s="9" t="n">
        <x:f>IF(COUNT(C5843:D5843)=2,C5843*D5843/100000000,"n.a.")</x:f>
        <x:v>4.8792705329279995</x:v>
      </x:c>
      <x:c r="F5843" s="1" t="str">
        <x:v>get_fund_holders_02dfec3f9e7a37d4.json</x:v>
      </x:c>
      <x:c r="G5843" s="1" t="str">
        <x:v>get_fund_performance_101765d5f91d02c5.json</x:v>
      </x:c>
    </x:row>
    <x:row r="5844" ht="25" customHeight="1">
      <x:c r="A5844" s="1" t="str">
        <x:v>159300.SZ</x:v>
      </x:c>
      <x:c r="B5844" s="7" t="d">
        <x:v>2026-08-25T00:00:00.000Z</x:v>
      </x:c>
      <x:c r="C5844" s="8" t="n">
        <x:v>371758097</x:v>
      </x:c>
      <x:c r="D5844" s="9" t="n">
        <x:v>4.9483</x:v>
      </x:c>
      <x:c r="E5844" s="9" t="n">
        <x:f>IF(COUNT(C5844:D5844)=2,C5844*D5844/100000000,"n.a.")</x:f>
        <x:v>18.395705913851</x:v>
      </x:c>
      <x:c r="F5844" s="1" t="str">
        <x:v>get_fund_holders_9f62d66c5b6bd994.json</x:v>
      </x:c>
      <x:c r="G5844" s="1" t="str">
        <x:v>get_fund_performance_ce8e28707768f093.json</x:v>
      </x:c>
    </x:row>
    <x:row r="5845" ht="25" customHeight="1">
      <x:c r="A5845" s="1" t="str">
        <x:v>159330.SZ</x:v>
      </x:c>
      <x:c r="B5845" s="7" t="d">
        <x:v>2026-08-25T00:00:00.000Z</x:v>
      </x:c>
      <x:c r="C5845" s="8" t="n">
        <x:v>428801009</x:v>
      </x:c>
      <x:c r="D5845" s="9" t="n">
        <x:v>1.4275</x:v>
      </x:c>
      <x:c r="E5845" s="9" t="n">
        <x:f>IF(COUNT(C5845:D5845)=2,C5845*D5845/100000000,"n.a.")</x:f>
        <x:v>6.121134403475</x:v>
      </x:c>
      <x:c r="F5845" s="1" t="str">
        <x:v>get_fund_holders_4f0cafefb1d08c78.json</x:v>
      </x:c>
      <x:c r="G5845" s="1" t="str">
        <x:v>get_fund_performance_3dd22d86bdcb99c0.json</x:v>
      </x:c>
    </x:row>
    <x:row r="5846" ht="25" customHeight="1">
      <x:c r="A5846" s="1" t="str">
        <x:v>159337.SZ</x:v>
      </x:c>
      <x:c r="B5846" s="7" t="d">
        <x:v>2026-08-25T00:00:00.000Z</x:v>
      </x:c>
      <x:c r="C5846" s="8" t="n">
        <x:v>279710611</x:v>
      </x:c>
      <x:c r="D5846" s="9" t="n">
        <x:v>1.7686</x:v>
      </x:c>
      <x:c r="E5846" s="9" t="n">
        <x:f>IF(COUNT(C5846:D5846)=2,C5846*D5846/100000000,"n.a.")</x:f>
        <x:v>4.946961866146</x:v>
      </x:c>
      <x:c r="F5846" s="1" t="str">
        <x:v>get_fund_holders_1b59c8df60c05b67.json</x:v>
      </x:c>
      <x:c r="G5846" s="1" t="str">
        <x:v>get_fund_performance_704e0384f68b3d7b.json</x:v>
      </x:c>
    </x:row>
    <x:row r="5847" ht="25" customHeight="1">
      <x:c r="A5847" s="1" t="str">
        <x:v>159393.SZ</x:v>
      </x:c>
      <x:c r="B5847" s="7" t="d">
        <x:v>2026-08-25T00:00:00.000Z</x:v>
      </x:c>
      <x:c r="C5847" s="8" t="n">
        <x:v>94246342</x:v>
      </x:c>
      <x:c r="D5847" s="9" t="n">
        <x:v>4.9002</x:v>
      </x:c>
      <x:c r="E5847" s="9" t="n">
        <x:f>IF(COUNT(C5847:D5847)=2,C5847*D5847/100000000,"n.a.")</x:f>
        <x:v>4.618259250684</x:v>
      </x:c>
      <x:c r="F5847" s="1" t="str">
        <x:v>get_fund_holders_8d29a74a7940f13c.json</x:v>
      </x:c>
      <x:c r="G5847" s="1" t="str">
        <x:v>get_fund_performance_6705505c3ff19719.json</x:v>
      </x:c>
    </x:row>
    <x:row r="5848" ht="25" customHeight="1">
      <x:c r="A5848" s="1" t="str">
        <x:v>159500.SZ</x:v>
      </x:c>
      <x:c r="B5848" s="7" t="d">
        <x:v>2026-08-25T00:00:00.000Z</x:v>
      </x:c>
      <x:c r="C5848" s="8" t="n">
        <x:v>216138865</x:v>
      </x:c>
      <x:c r="D5848" s="9" t="n">
        <x:v>1.1597</x:v>
      </x:c>
      <x:c r="E5848" s="9" t="n">
        <x:f>IF(COUNT(C5848:D5848)=2,C5848*D5848/100000000,"n.a.")</x:f>
        <x:v>2.506562417405</x:v>
      </x:c>
      <x:c r="F5848" s="1" t="str">
        <x:v>get_fund_holders_5324b4ff2303301b.json</x:v>
      </x:c>
      <x:c r="G5848" s="1" t="str">
        <x:v>get_fund_performance_33f686dcb627aac1.json</x:v>
      </x:c>
    </x:row>
    <x:row r="5849" ht="25" customHeight="1">
      <x:c r="A5849" s="1" t="str">
        <x:v>159531.SZ</x:v>
      </x:c>
      <x:c r="B5849" s="7" t="d">
        <x:v>2026-08-25T00:00:00.000Z</x:v>
      </x:c>
      <x:c r="C5849" s="8" t="n">
        <x:v>968608406</x:v>
      </x:c>
      <x:c r="D5849" s="9" t="n">
        <x:v>1.4482</x:v>
      </x:c>
      <x:c r="E5849" s="9" t="n">
        <x:f>IF(COUNT(C5849:D5849)=2,C5849*D5849/100000000,"n.a.")</x:f>
        <x:v>14.027386935692</x:v>
      </x:c>
      <x:c r="F5849" s="1" t="str">
        <x:v>get_fund_holders_7e7888e34a3c9319.json</x:v>
      </x:c>
      <x:c r="G5849" s="1" t="str">
        <x:v>get_fund_performance_635e8dd454954d59.json</x:v>
      </x:c>
    </x:row>
    <x:row r="5850" ht="25" customHeight="1">
      <x:c r="A5850" s="1" t="str">
        <x:v>159532.SZ</x:v>
      </x:c>
      <x:c r="B5850" s="7" t="d">
        <x:v>2026-08-25T00:00:00.000Z</x:v>
      </x:c>
      <x:c r="C5850" s="8" t="n">
        <x:v>169564791</x:v>
      </x:c>
      <x:c r="D5850" s="9" t="n">
        <x:v>1.6354</x:v>
      </x:c>
      <x:c r="E5850" s="9" t="n">
        <x:f>IF(COUNT(C5850:D5850)=2,C5850*D5850/100000000,"n.a.")</x:f>
        <x:v>2.773062592014</x:v>
      </x:c>
      <x:c r="F5850" s="1" t="str">
        <x:v>get_fund_holders_7e7888e34a3c9319.json</x:v>
      </x:c>
      <x:c r="G5850" s="1" t="str">
        <x:v>get_fund_performance_635e8dd454954d59.json</x:v>
      </x:c>
    </x:row>
    <x:row r="5851" ht="25" customHeight="1">
      <x:c r="A5851" s="1" t="str">
        <x:v>159533.SZ</x:v>
      </x:c>
      <x:c r="B5851" s="7" t="d">
        <x:v>2026-08-25T00:00:00.000Z</x:v>
      </x:c>
      <x:c r="C5851" s="8" t="n">
        <x:v>14458785</x:v>
      </x:c>
      <x:c r="D5851" s="9" t="n">
        <x:v>1.9177</x:v>
      </x:c>
      <x:c r="E5851" s="9" t="n">
        <x:f>IF(COUNT(C5851:D5851)=2,C5851*D5851/100000000,"n.a.")</x:f>
        <x:v>0.277276119945</x:v>
      </x:c>
      <x:c r="F5851" s="1" t="str">
        <x:v>get_fund_holders_e4cffc1d40fea5a6.json</x:v>
      </x:c>
      <x:c r="G5851" s="1" t="str">
        <x:v>get_fund_performance_fdbccd528878ffc2.json</x:v>
      </x:c>
    </x:row>
    <x:row r="5852" ht="25" customHeight="1">
      <x:c r="A5852" s="1" t="str">
        <x:v>159535.SZ</x:v>
      </x:c>
      <x:c r="B5852" s="7" t="d">
        <x:v>2026-08-25T00:00:00.000Z</x:v>
      </x:c>
      <x:c r="C5852" s="8" t="n">
        <x:v>25981088</x:v>
      </x:c>
      <x:c r="D5852" s="9" t="n">
        <x:v>1.4852</x:v>
      </x:c>
      <x:c r="E5852" s="9" t="n">
        <x:f>IF(COUNT(C5852:D5852)=2,C5852*D5852/100000000,"n.a.")</x:f>
        <x:v>0.385871118976</x:v>
      </x:c>
      <x:c r="F5852" s="1" t="str">
        <x:v>get_fund_holders_48d83be1c19e147a.json</x:v>
      </x:c>
      <x:c r="G5852" s="1" t="str">
        <x:v>get_fund_performance_98653d17d2533bdd.json</x:v>
      </x:c>
    </x:row>
    <x:row r="5853" ht="25" customHeight="1">
      <x:c r="A5853" s="1" t="str">
        <x:v>159536.SZ</x:v>
      </x:c>
      <x:c r="B5853" s="7" t="d">
        <x:v>2026-08-25T00:00:00.000Z</x:v>
      </x:c>
      <x:c r="C5853" s="8" t="n">
        <x:v>45261589</x:v>
      </x:c>
      <x:c r="D5853" s="9" t="n">
        <x:v>1.3832</x:v>
      </x:c>
      <x:c r="E5853" s="9" t="n">
        <x:f>IF(COUNT(C5853:D5853)=2,C5853*D5853/100000000,"n.a.")</x:f>
        <x:v>0.626058299048</x:v>
      </x:c>
      <x:c r="F5853" s="1" t="str">
        <x:v>get_fund_holders_7e7888e34a3c9319.json</x:v>
      </x:c>
      <x:c r="G5853" s="1" t="str">
        <x:v>get_fund_performance_635e8dd454954d59.json</x:v>
      </x:c>
    </x:row>
    <x:row r="5854" ht="25" customHeight="1">
      <x:c r="A5854" s="1" t="str">
        <x:v>159629.SZ</x:v>
      </x:c>
      <x:c r="B5854" s="7" t="d">
        <x:v>2026-08-25T00:00:00.000Z</x:v>
      </x:c>
      <x:c r="C5854" s="8" t="n">
        <x:v>995252663</x:v>
      </x:c>
      <x:c r="D5854" s="9" t="n">
        <x:v>3.1458</x:v>
      </x:c>
      <x:c r="E5854" s="9" t="n">
        <x:f>IF(COUNT(C5854:D5854)=2,C5854*D5854/100000000,"n.a.")</x:f>
        <x:v>31.308658272654</x:v>
      </x:c>
      <x:c r="F5854" s="1" t="str">
        <x:v>get_fund_holders_04d60f3c34f0467b.json</x:v>
      </x:c>
      <x:c r="G5854" s="1" t="str">
        <x:v>get_fund_performance_b881b49e922fe970.json</x:v>
      </x:c>
    </x:row>
    <x:row r="5855" ht="25" customHeight="1">
      <x:c r="A5855" s="1" t="str">
        <x:v>159633.SZ</x:v>
      </x:c>
      <x:c r="B5855" s="7" t="d">
        <x:v>2026-08-25T00:00:00.000Z</x:v>
      </x:c>
      <x:c r="C5855" s="8" t="n">
        <x:v>1078162658</x:v>
      </x:c>
      <x:c r="D5855" s="9" t="n">
        <x:v>3.2193</x:v>
      </x:c>
      <x:c r="E5855" s="9" t="n">
        <x:f>IF(COUNT(C5855:D5855)=2,C5855*D5855/100000000,"n.a.")</x:f>
        <x:v>34.709290448994004</x:v>
      </x:c>
      <x:c r="F5855" s="1" t="str">
        <x:v>get_fund_holders_04d60f3c34f0467b.json</x:v>
      </x:c>
      <x:c r="G5855" s="1" t="str">
        <x:v>get_fund_performance_b881b49e922fe970.json</x:v>
      </x:c>
    </x:row>
    <x:row r="5856" ht="25" customHeight="1">
      <x:c r="A5856" s="1" t="str">
        <x:v>159673.SZ</x:v>
      </x:c>
      <x:c r="B5856" s="7" t="d">
        <x:v>2026-08-25T00:00:00.000Z</x:v>
      </x:c>
      <x:c r="C5856" s="8" t="n">
        <x:v>1771528385</x:v>
      </x:c>
      <x:c r="D5856" s="9" t="n">
        <x:v>1.2721</x:v>
      </x:c>
      <x:c r="E5856" s="9" t="n">
        <x:f>IF(COUNT(C5856:D5856)=2,C5856*D5856/100000000,"n.a.")</x:f>
        <x:v>22.535612585585</x:v>
      </x:c>
      <x:c r="F5856" s="1" t="str">
        <x:v>get_fund_holders_d948cbb47e5f5e96.json</x:v>
      </x:c>
      <x:c r="G5856" s="1" t="str">
        <x:v>get_fund_performance_4b7faf0bdf9ced6a.json</x:v>
      </x:c>
    </x:row>
    <x:row r="5857" ht="25" customHeight="1">
      <x:c r="A5857" s="1" t="str">
        <x:v>159808.SZ</x:v>
      </x:c>
      <x:c r="B5857" s="7" t="d">
        <x:v>2026-08-25T00:00:00.000Z</x:v>
      </x:c>
      <x:c r="C5857" s="8" t="n">
        <x:v>49484790</x:v>
      </x:c>
      <x:c r="D5857" s="9" t="n">
        <x:v>1.3185</x:v>
      </x:c>
      <x:c r="E5857" s="9" t="n">
        <x:f>IF(COUNT(C5857:D5857)=2,C5857*D5857/100000000,"n.a.")</x:f>
        <x:v>0.65245695615</x:v>
      </x:c>
      <x:c r="F5857" s="1" t="str">
        <x:v>get_fund_holders_d5e45a20ab12d67e.json</x:v>
      </x:c>
      <x:c r="G5857" s="1" t="str">
        <x:v>get_fund_performance_c511166d330178eb.json</x:v>
      </x:c>
    </x:row>
    <x:row r="5858" ht="25" customHeight="1">
      <x:c r="A5858" s="1" t="str">
        <x:v>159810.SZ</x:v>
      </x:c>
      <x:c r="B5858" s="7" t="d">
        <x:v>2026-08-25T00:00:00.000Z</x:v>
      </x:c>
      <x:c r="C5858" s="8" t="n">
        <x:v>56475458</x:v>
      </x:c>
      <x:c r="D5858" s="9" t="n">
        <x:v>1.3688</x:v>
      </x:c>
      <x:c r="E5858" s="9" t="n">
        <x:f>IF(COUNT(C5858:D5858)=2,C5858*D5858/100000000,"n.a.")</x:f>
        <x:v>0.773036069104</x:v>
      </x:c>
      <x:c r="F5858" s="1" t="str">
        <x:v>get_fund_holders_d5e45a20ab12d67e.json</x:v>
      </x:c>
      <x:c r="G5858" s="1" t="str">
        <x:v>get_fund_performance_c511166d330178eb.json</x:v>
      </x:c>
    </x:row>
    <x:row r="5859" ht="25" customHeight="1">
      <x:c r="A5859" s="1" t="str">
        <x:v>159820.SZ</x:v>
      </x:c>
      <x:c r="B5859" s="7" t="d">
        <x:v>2026-08-25T00:00:00.000Z</x:v>
      </x:c>
      <x:c r="C5859" s="8" t="n">
        <x:v>1361408470</x:v>
      </x:c>
      <x:c r="D5859" s="9" t="n">
        <x:v>1.3425</x:v>
      </x:c>
      <x:c r="E5859" s="9" t="n">
        <x:f>IF(COUNT(C5859:D5859)=2,C5859*D5859/100000000,"n.a.")</x:f>
        <x:v>18.27690870975</x:v>
      </x:c>
      <x:c r="F5859" s="1" t="str">
        <x:v>get_fund_holders_0066fec0f2dd9d84.json</x:v>
      </x:c>
      <x:c r="G5859" s="1" t="str">
        <x:v>get_fund_performance_ee07818526906610.json</x:v>
      </x:c>
    </x:row>
    <x:row r="5860" ht="25" customHeight="1">
      <x:c r="A5860" s="1" t="str">
        <x:v>159821.SZ</x:v>
      </x:c>
      <x:c r="B5860" s="7" t="d">
        <x:v>2026-08-25T00:00:00.000Z</x:v>
      </x:c>
      <x:c r="C5860" s="8" t="n">
        <x:v>63320000</x:v>
      </x:c>
      <x:c r="D5860" s="9" t="n">
        <x:v>1.2807</x:v>
      </x:c>
      <x:c r="E5860" s="9" t="n">
        <x:f>IF(COUNT(C5860:D5860)=2,C5860*D5860/100000000,"n.a.")</x:f>
        <x:v>0.81093924</x:v>
      </x:c>
      <x:c r="F5860" s="1" t="str">
        <x:v>get_fund_holders_6d822d72058fbd2b.json</x:v>
      </x:c>
      <x:c r="G5860" s="1" t="str">
        <x:v>get_fund_performance_08ef5e7f48760ca3.json</x:v>
      </x:c>
    </x:row>
    <x:row r="5861" ht="25" customHeight="1">
      <x:c r="A5861" s="1" t="str">
        <x:v>159845.SZ</x:v>
      </x:c>
      <x:c r="B5861" s="7" t="d">
        <x:v>2026-08-25T00:00:00.000Z</x:v>
      </x:c>
      <x:c r="C5861" s="8" t="n">
        <x:v>2199425606</x:v>
      </x:c>
      <x:c r="D5861" s="9" t="n">
        <x:v>3.1345</x:v>
      </x:c>
      <x:c r="E5861" s="9" t="n">
        <x:f>IF(COUNT(C5861:D5861)=2,C5861*D5861/100000000,"n.a.")</x:f>
        <x:v>68.94099562007</x:v>
      </x:c>
      <x:c r="F5861" s="1" t="str">
        <x:v>get_fund_holders_68197b4b408bbf94.json</x:v>
      </x:c>
      <x:c r="G5861" s="1" t="str">
        <x:v>get_fund_performance_fe072943ca98a99f.json</x:v>
      </x:c>
    </x:row>
    <x:row r="5862" ht="25" customHeight="1">
      <x:c r="A5862" s="1" t="str">
        <x:v>159908.SZ</x:v>
      </x:c>
      <x:c r="B5862" s="7" t="d">
        <x:v>2026-08-25T00:00:00.000Z</x:v>
      </x:c>
      <x:c r="C5862" s="8" t="n">
        <x:v>317229029</x:v>
      </x:c>
      <x:c r="D5862" s="9" t="n">
        <x:v>3.1861</x:v>
      </x:c>
      <x:c r="E5862" s="9" t="n">
        <x:f>IF(COUNT(C5862:D5862)=2,C5862*D5862/100000000,"n.a.")</x:f>
        <x:v>10.107234092969</x:v>
      </x:c>
      <x:c r="F5862" s="1" t="str">
        <x:v>get_fund_holders_dd69f9baacb4299b.json</x:v>
      </x:c>
      <x:c r="G5862" s="1" t="str">
        <x:v>get_fund_performance_f8563149d46c02f0.json</x:v>
      </x:c>
    </x:row>
    <x:row r="5863" ht="25" customHeight="1">
      <x:c r="A5863" s="1" t="str">
        <x:v>159915.SZ</x:v>
      </x:c>
      <x:c r="B5863" s="7" t="d">
        <x:v>2026-08-25T00:00:00.000Z</x:v>
      </x:c>
      <x:c r="C5863" s="8" t="n">
        <x:v>19004454936</x:v>
      </x:c>
      <x:c r="D5863" s="9" t="n">
        <x:v>3.4158</x:v>
      </x:c>
      <x:c r="E5863" s="9" t="n">
        <x:f>IF(COUNT(C5863:D5863)=2,C5863*D5863/100000000,"n.a.")</x:f>
        <x:v>649.154171703888</x:v>
      </x:c>
      <x:c r="F5863" s="1" t="str">
        <x:v>get_fund_holders_ed52645412bc5183.json</x:v>
      </x:c>
      <x:c r="G5863" s="1" t="str">
        <x:v>get_fund_performance_23ced495c0d03a00.json</x:v>
      </x:c>
    </x:row>
    <x:row r="5864" ht="25" customHeight="1">
      <x:c r="A5864" s="1" t="str">
        <x:v>159919.SZ</x:v>
      </x:c>
      <x:c r="B5864" s="7" t="d">
        <x:v>2026-08-25T00:00:00.000Z</x:v>
      </x:c>
      <x:c r="C5864" s="8" t="n">
        <x:v>6300216676</x:v>
      </x:c>
      <x:c r="D5864" s="9" t="n">
        <x:v>4.8194</x:v>
      </x:c>
      <x:c r="E5864" s="9" t="n">
        <x:f>IF(COUNT(C5864:D5864)=2,C5864*D5864/100000000,"n.a.")</x:f>
        <x:v>303.632642483144</x:v>
      </x:c>
      <x:c r="F5864" s="1" t="str">
        <x:v>get_fund_holders_d948cbb47e5f5e96.json</x:v>
      </x:c>
      <x:c r="G5864" s="1" t="str">
        <x:v>get_fund_performance_4b7faf0bdf9ced6a.json</x:v>
      </x:c>
    </x:row>
    <x:row r="5865" ht="25" customHeight="1">
      <x:c r="A5865" s="1" t="str">
        <x:v>159922.SZ</x:v>
      </x:c>
      <x:c r="B5865" s="7" t="d">
        <x:v>2026-08-25T00:00:00.000Z</x:v>
      </x:c>
      <x:c r="C5865" s="8" t="n">
        <x:v>2829676765</x:v>
      </x:c>
      <x:c r="D5865" s="9" t="n">
        <x:v>3.1359</x:v>
      </x:c>
      <x:c r="E5865" s="9" t="n">
        <x:f>IF(COUNT(C5865:D5865)=2,C5865*D5865/100000000,"n.a.")</x:f>
        <x:v>88.735833673635</x:v>
      </x:c>
      <x:c r="F5865" s="1" t="str">
        <x:v>get_fund_holders_260729aa1783f3c9.json</x:v>
      </x:c>
      <x:c r="G5865" s="1" t="str">
        <x:v>get_fund_performance_9239ee6b8a74881b.json</x:v>
      </x:c>
    </x:row>
    <x:row r="5866" ht="25" customHeight="1">
      <x:c r="A5866" s="1" t="str">
        <x:v>159925.SZ</x:v>
      </x:c>
      <x:c r="B5866" s="7" t="d">
        <x:v>2026-08-25T00:00:00.000Z</x:v>
      </x:c>
      <x:c r="C5866" s="8" t="n">
        <x:v>614120856</x:v>
      </x:c>
      <x:c r="D5866" s="9" t="n">
        <x:v>4.6886</x:v>
      </x:c>
      <x:c r="E5866" s="9" t="n">
        <x:f>IF(COUNT(C5866:D5866)=2,C5866*D5866/100000000,"n.a.")</x:f>
        <x:v>28.793670454416</x:v>
      </x:c>
      <x:c r="F5866" s="1" t="str">
        <x:v>get_fund_holders_0bc8edc102485c8a.json</x:v>
      </x:c>
      <x:c r="G5866" s="1" t="str">
        <x:v>get_fund_performance_99232a5af6506a32.json</x:v>
      </x:c>
    </x:row>
    <x:row r="5867" ht="25" customHeight="1">
      <x:c r="A5867" s="1" t="str">
        <x:v>159935.SZ</x:v>
      </x:c>
      <x:c r="B5867" s="7" t="d">
        <x:v>2026-08-25T00:00:00.000Z</x:v>
      </x:c>
      <x:c r="C5867" s="8" t="n">
        <x:v>26572956</x:v>
      </x:c>
      <x:c r="D5867" s="9" t="n">
        <x:v>2.435</x:v>
      </x:c>
      <x:c r="E5867" s="9" t="n">
        <x:f>IF(COUNT(C5867:D5867)=2,C5867*D5867/100000000,"n.a.")</x:f>
        <x:v>0.6470514786</x:v>
      </x:c>
      <x:c r="F5867" s="1" t="str">
        <x:v>get_fund_holders_a7c62683e5a8986d.json</x:v>
      </x:c>
      <x:c r="G5867" s="1" t="str">
        <x:v>get_fund_performance_57a0fd6eaf61dced.json</x:v>
      </x:c>
    </x:row>
    <x:row r="5868" ht="25" customHeight="1">
      <x:c r="A5868" s="1" t="str">
        <x:v>159948.SZ</x:v>
      </x:c>
      <x:c r="B5868" s="7" t="d">
        <x:v>2026-08-25T00:00:00.000Z</x:v>
      </x:c>
      <x:c r="C5868" s="8" t="n">
        <x:v>1158697720</x:v>
      </x:c>
      <x:c r="D5868" s="9" t="n">
        <x:v>3.7717</x:v>
      </x:c>
      <x:c r="E5868" s="9" t="n">
        <x:f>IF(COUNT(C5868:D5868)=2,C5868*D5868/100000000,"n.a.")</x:f>
        <x:v>43.70260190524</x:v>
      </x:c>
      <x:c r="F5868" s="1" t="str">
        <x:v>get_fund_holders_529929c3d6cde724.json</x:v>
      </x:c>
      <x:c r="G5868" s="1" t="str">
        <x:v>get_fund_performance_101765d5f91d02c5.json</x:v>
      </x:c>
    </x:row>
    <x:row r="5869" ht="25" customHeight="1">
      <x:c r="A5869" s="1" t="str">
        <x:v>159952.SZ</x:v>
      </x:c>
      <x:c r="B5869" s="7" t="d">
        <x:v>2026-08-25T00:00:00.000Z</x:v>
      </x:c>
      <x:c r="C5869" s="8" t="n">
        <x:v>5466684929</x:v>
      </x:c>
      <x:c r="D5869" s="9" t="n">
        <x:v>2.0743</x:v>
      </x:c>
      <x:c r="E5869" s="9" t="n">
        <x:f>IF(COUNT(C5869:D5869)=2,C5869*D5869/100000000,"n.a.")</x:f>
        <x:v>113.39544548224701</x:v>
      </x:c>
      <x:c r="F5869" s="1" t="str">
        <x:v>get_fund_holders_dd69f9baacb4299b.json</x:v>
      </x:c>
      <x:c r="G5869" s="1" t="str">
        <x:v>get_fund_performance_f8563149d46c02f0.json</x:v>
      </x:c>
    </x:row>
    <x:row r="5870" ht="25" customHeight="1">
      <x:c r="A5870" s="1" t="str">
        <x:v>159956.SZ</x:v>
      </x:c>
      <x:c r="B5870" s="7" t="d">
        <x:v>2026-08-25T00:00:00.000Z</x:v>
      </x:c>
      <x:c r="C5870" s="8" t="n">
        <x:v>47978674</x:v>
      </x:c>
      <x:c r="D5870" s="9" t="n">
        <x:v>2.1624</x:v>
      </x:c>
      <x:c r="E5870" s="9" t="n">
        <x:f>IF(COUNT(C5870:D5870)=2,C5870*D5870/100000000,"n.a.")</x:f>
        <x:v>1.037490846576</x:v>
      </x:c>
      <x:c r="F5870" s="1" t="str">
        <x:v>get_fund_holders_dd69f9baacb4299b.json</x:v>
      </x:c>
      <x:c r="G5870" s="1" t="str">
        <x:v>get_fund_performance_f8563149d46c02f0.json</x:v>
      </x:c>
    </x:row>
    <x:row r="5871" ht="25" customHeight="1">
      <x:c r="A5871" s="1" t="str">
        <x:v>159957.SZ</x:v>
      </x:c>
      <x:c r="B5871" s="7" t="d">
        <x:v>2026-08-25T00:00:00.000Z</x:v>
      </x:c>
      <x:c r="C5871" s="8" t="n">
        <x:v>1179784560</x:v>
      </x:c>
      <x:c r="D5871" s="9" t="n">
        <x:v>2.2374</x:v>
      </x:c>
      <x:c r="E5871" s="9" t="n">
        <x:f>IF(COUNT(C5871:D5871)=2,C5871*D5871/100000000,"n.a.")</x:f>
        <x:v>26.39649974544</x:v>
      </x:c>
      <x:c r="F5871" s="1" t="str">
        <x:v>get_fund_holders_ed52645412bc5183.json</x:v>
      </x:c>
      <x:c r="G5871" s="1" t="str">
        <x:v>get_fund_performance_23ced495c0d03a00.json</x:v>
      </x:c>
    </x:row>
    <x:row r="5872" ht="25" customHeight="1">
      <x:c r="A5872" s="1" t="str">
        <x:v>159958.SZ</x:v>
      </x:c>
      <x:c r="B5872" s="7" t="d">
        <x:v>2026-08-25T00:00:00.000Z</x:v>
      </x:c>
      <x:c r="C5872" s="8" t="n">
        <x:v>235011448</x:v>
      </x:c>
      <x:c r="D5872" s="9" t="n">
        <x:v>2.064</x:v>
      </x:c>
      <x:c r="E5872" s="9" t="n">
        <x:f>IF(COUNT(C5872:D5872)=2,C5872*D5872/100000000,"n.a.")</x:f>
        <x:v>4.8506362867199995</x:v>
      </x:c>
      <x:c r="F5872" s="1" t="str">
        <x:v>get_fund_holders_6d822d72058fbd2b.json</x:v>
      </x:c>
      <x:c r="G5872" s="1" t="str">
        <x:v>get_fund_performance_08ef5e7f48760ca3.json</x:v>
      </x:c>
    </x:row>
    <x:row r="5873" ht="25" customHeight="1">
      <x:c r="A5873" s="1" t="str">
        <x:v>159964.SZ</x:v>
      </x:c>
      <x:c r="B5873" s="7" t="d">
        <x:v>2026-08-25T00:00:00.000Z</x:v>
      </x:c>
      <x:c r="C5873" s="8" t="n">
        <x:v>165481881</x:v>
      </x:c>
      <x:c r="D5873" s="9" t="n">
        <x:v>2.2336</x:v>
      </x:c>
      <x:c r="E5873" s="9" t="n">
        <x:f>IF(COUNT(C5873:D5873)=2,C5873*D5873/100000000,"n.a.")</x:f>
        <x:v>3.696203294016</x:v>
      </x:c>
      <x:c r="F5873" s="1" t="str">
        <x:v>get_fund_holders_d5e45a20ab12d67e.json</x:v>
      </x:c>
      <x:c r="G5873" s="1" t="str">
        <x:v>get_fund_performance_c511166d330178eb.json</x:v>
      </x:c>
    </x:row>
    <x:row r="5874" ht="25" customHeight="1">
      <x:c r="A5874" s="1" t="str">
        <x:v>159968.SZ</x:v>
      </x:c>
      <x:c r="B5874" s="7" t="d">
        <x:v>2026-08-25T00:00:00.000Z</x:v>
      </x:c>
      <x:c r="C5874" s="8" t="n">
        <x:v>64495098</x:v>
      </x:c>
      <x:c r="D5874" s="9" t="n">
        <x:v>10.1196</x:v>
      </x:c>
      <x:c r="E5874" s="9" t="n">
        <x:f>IF(COUNT(C5874:D5874)=2,C5874*D5874/100000000,"n.a.")</x:f>
        <x:v>6.526645937208</x:v>
      </x:c>
      <x:c r="F5874" s="1" t="str">
        <x:v>get_fund_holders_1b59c8df60c05b67.json</x:v>
      </x:c>
      <x:c r="G5874" s="1" t="str">
        <x:v>get_fund_performance_704e0384f68b3d7b.json</x:v>
      </x:c>
    </x:row>
    <x:row r="5875" ht="25" customHeight="1">
      <x:c r="A5875" s="1" t="str">
        <x:v>159971.SZ</x:v>
      </x:c>
      <x:c r="B5875" s="7" t="d">
        <x:v>2026-08-25T00:00:00.000Z</x:v>
      </x:c>
      <x:c r="C5875" s="8" t="n">
        <x:v>1692020288</x:v>
      </x:c>
      <x:c r="D5875" s="9" t="n">
        <x:v>1.1877</x:v>
      </x:c>
      <x:c r="E5875" s="9" t="n">
        <x:f>IF(COUNT(C5875:D5875)=2,C5875*D5875/100000000,"n.a.")</x:f>
        <x:v>20.096124960576</x:v>
      </x:c>
      <x:c r="F5875" s="1" t="str">
        <x:v>get_fund_holders_ed52645412bc5183.json</x:v>
      </x:c>
      <x:c r="G5875" s="1" t="str">
        <x:v>get_fund_performance_23ced495c0d03a00.json</x:v>
      </x:c>
    </x:row>
    <x:row r="5876" ht="25" customHeight="1">
      <x:c r="A5876" s="1" t="str">
        <x:v>159977.SZ</x:v>
      </x:c>
      <x:c r="B5876" s="7" t="d">
        <x:v>2026-08-25T00:00:00.000Z</x:v>
      </x:c>
      <x:c r="C5876" s="8" t="n">
        <x:v>3611872820</x:v>
      </x:c>
      <x:c r="D5876" s="9" t="n">
        <x:v>1.7721</x:v>
      </x:c>
      <x:c r="E5876" s="9" t="n">
        <x:f>IF(COUNT(C5876:D5876)=2,C5876*D5876/100000000,"n.a.")</x:f>
        <x:v>64.00599824322</x:v>
      </x:c>
      <x:c r="F5876" s="1" t="str">
        <x:v>get_fund_holders_6d822d72058fbd2b.json</x:v>
      </x:c>
      <x:c r="G5876" s="1" t="str">
        <x:v>get_fund_performance_08ef5e7f48760ca3.json</x:v>
      </x:c>
    </x:row>
    <x:row r="5877" ht="25" customHeight="1">
      <x:c r="A5877" s="1" t="str">
        <x:v>159982.SZ</x:v>
      </x:c>
      <x:c r="B5877" s="7" t="d">
        <x:v>2026-08-25T00:00:00.000Z</x:v>
      </x:c>
      <x:c r="C5877" s="8" t="n">
        <x:v>200211253</x:v>
      </x:c>
      <x:c r="D5877" s="9" t="n">
        <x:v>2.0796</x:v>
      </x:c>
      <x:c r="E5877" s="9" t="n">
        <x:f>IF(COUNT(C5877:D5877)=2,C5877*D5877/100000000,"n.a.")</x:f>
        <x:v>4.163593217388001</x:v>
      </x:c>
      <x:c r="F5877" s="1" t="str">
        <x:v>get_fund_holders_68197b4b408bbf94.json</x:v>
      </x:c>
      <x:c r="G5877" s="1" t="str">
        <x:v>get_fund_performance_fe072943ca98a99f.json</x:v>
      </x:c>
    </x:row>
    <x:row r="5878" ht="25" customHeight="1">
      <x:c r="A5878" s="1" t="str">
        <x:v>510300.SH</x:v>
      </x:c>
      <x:c r="B5878" s="7" t="d">
        <x:v>2026-08-25T00:00:00.000Z</x:v>
      </x:c>
      <x:c r="C5878" s="8" t="n">
        <x:v>24052987700</x:v>
      </x:c>
      <x:c r="D5878" s="9" t="n">
        <x:v>4.6157</x:v>
      </x:c>
      <x:c r="E5878" s="9" t="n">
        <x:f>IF(COUNT(C5878:D5878)=2,C5878*D5878/100000000,"n.a.")</x:f>
        <x:v>1110.2137532689</x:v>
      </x:c>
      <x:c r="F5878" s="1" t="str">
        <x:v>get_fund_holders_5d142069aae0430a.json</x:v>
      </x:c>
      <x:c r="G5878" s="1" t="str">
        <x:v>get_fund_performance_b1af586f6b4de146.json</x:v>
      </x:c>
    </x:row>
    <x:row r="5879" ht="25" customHeight="1">
      <x:c r="A5879" s="1" t="str">
        <x:v>510310.SH</x:v>
      </x:c>
      <x:c r="B5879" s="7" t="d">
        <x:v>2026-08-25T00:00:00.000Z</x:v>
      </x:c>
      <x:c r="C5879" s="8" t="n">
        <x:v>11563844000</x:v>
      </x:c>
      <x:c r="D5879" s="9" t="n">
        <x:v>4.4823</x:v>
      </x:c>
      <x:c r="E5879" s="9" t="n">
        <x:f>IF(COUNT(C5879:D5879)=2,C5879*D5879/100000000,"n.a.")</x:f>
        <x:v>518.326179612</x:v>
      </x:c>
      <x:c r="F5879" s="1" t="str">
        <x:v>get_fund_holders_4f0cafefb1d08c78.json</x:v>
      </x:c>
      <x:c r="G5879" s="1" t="str">
        <x:v>get_fund_performance_3dd22d86bdcb99c0.json</x:v>
      </x:c>
    </x:row>
    <x:row r="5880" ht="25" customHeight="1">
      <x:c r="A5880" s="1" t="str">
        <x:v>510320.SH</x:v>
      </x:c>
      <x:c r="B5880" s="7" t="d">
        <x:v>2026-08-25T00:00:00.000Z</x:v>
      </x:c>
      <x:c r="C5880" s="8" t="n">
        <x:v>631068500</x:v>
      </x:c>
      <x:c r="D5880" s="9" t="n">
        <x:v>1.2411</x:v>
      </x:c>
      <x:c r="E5880" s="9" t="n">
        <x:f>IF(COUNT(C5880:D5880)=2,C5880*D5880/100000000,"n.a.")</x:f>
        <x:v>7.8321911535</x:v>
      </x:c>
      <x:c r="F5880" s="1" t="str">
        <x:v>get_fund_holders_53b1bdaba11dbb09.json</x:v>
      </x:c>
      <x:c r="G5880" s="1" t="str">
        <x:v>get_fund_performance_ca136699b2ff2215.json</x:v>
      </x:c>
    </x:row>
    <x:row r="5881" ht="25" customHeight="1">
      <x:c r="A5881" s="1" t="str">
        <x:v>510330.SH</x:v>
      </x:c>
      <x:c r="B5881" s="7" t="d">
        <x:v>2026-08-25T00:00:00.000Z</x:v>
      </x:c>
      <x:c r="C5881" s="8" t="n">
        <x:v>8437749800</x:v>
      </x:c>
      <x:c r="D5881" s="9" t="n">
        <x:v>4.8129</x:v>
      </x:c>
      <x:c r="E5881" s="9" t="n">
        <x:f>IF(COUNT(C5881:D5881)=2,C5881*D5881/100000000,"n.a.")</x:f>
        <x:v>406.10046012419997</x:v>
      </x:c>
      <x:c r="F5881" s="1" t="str">
        <x:v>get_fund_holders_3af34235f71fa65e.json</x:v>
      </x:c>
      <x:c r="G5881" s="1" t="str">
        <x:v>get_fund_performance_565aa5204e2b6daf.json</x:v>
      </x:c>
    </x:row>
    <x:row r="5882" ht="25" customHeight="1">
      <x:c r="A5882" s="1" t="str">
        <x:v>510350.SH</x:v>
      </x:c>
      <x:c r="B5882" s="7" t="d">
        <x:v>2026-08-25T00:00:00.000Z</x:v>
      </x:c>
      <x:c r="C5882" s="8" t="n">
        <x:v>676014700</x:v>
      </x:c>
      <x:c r="D5882" s="9" t="n">
        <x:v>4.8581</x:v>
      </x:c>
      <x:c r="E5882" s="9" t="n">
        <x:f>IF(COUNT(C5882:D5882)=2,C5882*D5882/100000000,"n.a.")</x:f>
        <x:v>32.841470140700004</x:v>
      </x:c>
      <x:c r="F5882" s="1" t="str">
        <x:v>get_fund_holders_5d142069aae0430a.json</x:v>
      </x:c>
      <x:c r="G5882" s="1" t="str">
        <x:v>get_fund_performance_b1af586f6b4de146.json</x:v>
      </x:c>
    </x:row>
    <x:row r="5883" ht="25" customHeight="1">
      <x:c r="A5883" s="1" t="str">
        <x:v>510360.SH</x:v>
      </x:c>
      <x:c r="B5883" s="7" t="d">
        <x:v>2026-08-25T00:00:00.000Z</x:v>
      </x:c>
      <x:c r="C5883" s="8" t="n">
        <x:v>1790381200</x:v>
      </x:c>
      <x:c r="D5883" s="9" t="n">
        <x:v>1.766</x:v>
      </x:c>
      <x:c r="E5883" s="9" t="n">
        <x:f>IF(COUNT(C5883:D5883)=2,C5883*D5883/100000000,"n.a.")</x:f>
        <x:v>31.618131992</x:v>
      </x:c>
      <x:c r="F5883" s="1" t="str">
        <x:v>get_fund_holders_3af34235f71fa65e.json</x:v>
      </x:c>
      <x:c r="G5883" s="1" t="str">
        <x:v>get_fund_performance_565aa5204e2b6daf.json</x:v>
      </x:c>
    </x:row>
    <x:row r="5884" ht="25" customHeight="1">
      <x:c r="A5884" s="1" t="str">
        <x:v>510370.SH</x:v>
      </x:c>
      <x:c r="B5884" s="7" t="d">
        <x:v>2026-08-25T00:00:00.000Z</x:v>
      </x:c>
      <x:c r="C5884" s="8" t="n">
        <x:v>87258100</x:v>
      </x:c>
      <x:c r="D5884" s="9" t="n">
        <x:v>1.0229</x:v>
      </x:c>
      <x:c r="E5884" s="9" t="n">
        <x:f>IF(COUNT(C5884:D5884)=2,C5884*D5884/100000000,"n.a.")</x:f>
        <x:v>0.8925631048999999</x:v>
      </x:c>
      <x:c r="F5884" s="1" t="str">
        <x:v>get_fund_holders_d948cbb47e5f5e96.json</x:v>
      </x:c>
      <x:c r="G5884" s="1" t="str">
        <x:v>get_fund_performance_4b7faf0bdf9ced6a.json</x:v>
      </x:c>
    </x:row>
    <x:row r="5885" ht="25" customHeight="1">
      <x:c r="A5885" s="1" t="str">
        <x:v>510380.SH</x:v>
      </x:c>
      <x:c r="B5885" s="7" t="d">
        <x:v>2026-08-25T00:00:00.000Z</x:v>
      </x:c>
      <x:c r="C5885" s="8" t="n">
        <x:v>1464802400</x:v>
      </x:c>
      <x:c r="D5885" s="9" t="n">
        <x:v>1.3767</x:v>
      </x:c>
      <x:c r="E5885" s="9" t="n">
        <x:f>IF(COUNT(C5885:D5885)=2,C5885*D5885/100000000,"n.a.")</x:f>
        <x:v>20.165934640800003</x:v>
      </x:c>
      <x:c r="F5885" s="1" t="str">
        <x:v>get_fund_holders_9f62d66c5b6bd994.json</x:v>
      </x:c>
      <x:c r="G5885" s="1" t="str">
        <x:v>get_fund_performance_ce8e28707768f093.json</x:v>
      </x:c>
    </x:row>
    <x:row r="5886" ht="25" customHeight="1">
      <x:c r="A5886" s="1" t="str">
        <x:v>510390.SH</x:v>
      </x:c>
      <x:c r="B5886" s="7" t="d">
        <x:v>2026-08-25T00:00:00.000Z</x:v>
      </x:c>
      <x:c r="C5886" s="8" t="n">
        <x:v>135650000</x:v>
      </x:c>
      <x:c r="D5886" s="9" t="n">
        <x:v>5.2357</x:v>
      </x:c>
      <x:c r="E5886" s="9" t="n">
        <x:f>IF(COUNT(C5886:D5886)=2,C5886*D5886/100000000,"n.a.")</x:f>
        <x:v>7.10222705</x:v>
      </x:c>
      <x:c r="F5886" s="1" t="str">
        <x:v>get_fund_holders_7140e2c74bfe2192.json</x:v>
      </x:c>
      <x:c r="G5886" s="1" t="str">
        <x:v>get_fund_performance_4ec82f1b3c5688d9.json</x:v>
      </x:c>
    </x:row>
    <x:row r="5887" ht="25" customHeight="1">
      <x:c r="A5887" s="1" t="str">
        <x:v>510500.SH</x:v>
      </x:c>
      <x:c r="B5887" s="7" t="d">
        <x:v>2026-08-25T00:00:00.000Z</x:v>
      </x:c>
      <x:c r="C5887" s="8" t="n">
        <x:v>5176168600</x:v>
      </x:c>
      <x:c r="D5887" s="9" t="n">
        <x:v>7.7278</x:v>
      </x:c>
      <x:c r="E5887" s="9" t="n">
        <x:f>IF(COUNT(C5887:D5887)=2,C5887*D5887/100000000,"n.a.")</x:f>
        <x:v>400.0039570708</x:v>
      </x:c>
      <x:c r="F5887" s="1" t="str">
        <x:v>get_fund_holders_1b59c8df60c05b67.json</x:v>
      </x:c>
      <x:c r="G5887" s="1" t="str">
        <x:v>get_fund_performance_704e0384f68b3d7b.json</x:v>
      </x:c>
    </x:row>
    <x:row r="5888" ht="25" customHeight="1">
      <x:c r="A5888" s="1" t="str">
        <x:v>510510.SH</x:v>
      </x:c>
      <x:c r="B5888" s="7" t="d">
        <x:v>2026-08-25T00:00:00.000Z</x:v>
      </x:c>
      <x:c r="C5888" s="8" t="n">
        <x:v>851038300</x:v>
      </x:c>
      <x:c r="D5888" s="9" t="n">
        <x:v>2.5092</x:v>
      </x:c>
      <x:c r="E5888" s="9" t="n">
        <x:f>IF(COUNT(C5888:D5888)=2,C5888*D5888/100000000,"n.a.")</x:f>
        <x:v>21.3542530236</x:v>
      </x:c>
      <x:c r="F5888" s="1" t="str">
        <x:v>get_fund_holders_5324b4ff2303301b.json</x:v>
      </x:c>
      <x:c r="G5888" s="1" t="str">
        <x:v>get_fund_performance_33f686dcb627aac1.json</x:v>
      </x:c>
    </x:row>
    <x:row r="5889" ht="25" customHeight="1">
      <x:c r="A5889" s="1" t="str">
        <x:v>510530.SH</x:v>
      </x:c>
      <x:c r="B5889" s="7" t="d">
        <x:v>2026-08-25T00:00:00.000Z</x:v>
      </x:c>
      <x:c r="C5889" s="8" t="n">
        <x:v>46979400</x:v>
      </x:c>
      <x:c r="D5889" s="9" t="n">
        <x:v>8.7007</x:v>
      </x:c>
      <x:c r="E5889" s="9" t="n">
        <x:f>IF(COUNT(C5889:D5889)=2,C5889*D5889/100000000,"n.a.")</x:f>
        <x:v>4.0875366558</x:v>
      </x:c>
      <x:c r="F5889" s="1" t="str">
        <x:v>get_fund_holders_260729aa1783f3c9.json</x:v>
      </x:c>
      <x:c r="G5889" s="1" t="str">
        <x:v>get_fund_performance_9239ee6b8a74881b.json</x:v>
      </x:c>
    </x:row>
    <x:row r="5890" ht="25" customHeight="1">
      <x:c r="A5890" s="1" t="str">
        <x:v>510550.SH</x:v>
      </x:c>
      <x:c r="B5890" s="7" t="d">
        <x:v>2026-08-25T00:00:00.000Z</x:v>
      </x:c>
      <x:c r="C5890" s="8" t="n">
        <x:v>23743300</x:v>
      </x:c>
      <x:c r="D5890" s="9" t="n">
        <x:v>1.9855</x:v>
      </x:c>
      <x:c r="E5890" s="9" t="n">
        <x:f>IF(COUNT(C5890:D5890)=2,C5890*D5890/100000000,"n.a.")</x:f>
        <x:v>0.4714232215</x:v>
      </x:c>
      <x:c r="F5890" s="1" t="str">
        <x:v>get_fund_holders_667a71c44157d433.json</x:v>
      </x:c>
      <x:c r="G5890" s="1" t="str">
        <x:v>get_fund_performance_1ba4d3db193698fc.json</x:v>
      </x:c>
    </x:row>
    <x:row r="5891" ht="25" customHeight="1">
      <x:c r="A5891" s="1" t="str">
        <x:v>510560.SH</x:v>
      </x:c>
      <x:c r="B5891" s="7" t="d">
        <x:v>2026-08-25T00:00:00.000Z</x:v>
      </x:c>
      <x:c r="C5891" s="8" t="n">
        <x:v>52318700</x:v>
      </x:c>
      <x:c r="D5891" s="9" t="n">
        <x:v>1.9399</x:v>
      </x:c>
      <x:c r="E5891" s="9" t="n">
        <x:f>IF(COUNT(C5891:D5891)=2,C5891*D5891/100000000,"n.a.")</x:f>
        <x:v>1.0149304612999999</x:v>
      </x:c>
      <x:c r="F5891" s="1" t="str">
        <x:v>get_fund_holders_679f8c57584dca79.json</x:v>
      </x:c>
      <x:c r="G5891" s="1" t="str">
        <x:v>get_fund_performance_bf091f7be46a1561.json</x:v>
      </x:c>
    </x:row>
    <x:row r="5892" ht="25" customHeight="1">
      <x:c r="A5892" s="1" t="str">
        <x:v>510570.SH</x:v>
      </x:c>
      <x:c r="B5892" s="7" t="d">
        <x:v>2026-08-25T00:00:00.000Z</x:v>
      </x:c>
      <x:c r="C5892" s="8" t="n">
        <x:v>33060600</x:v>
      </x:c>
      <x:c r="D5892" s="9" t="n">
        <x:v>1.2162</x:v>
      </x:c>
      <x:c r="E5892" s="9" t="n">
        <x:f>IF(COUNT(C5892:D5892)=2,C5892*D5892/100000000,"n.a.")</x:f>
        <x:v>0.4020830172</x:v>
      </x:c>
      <x:c r="F5892" s="1" t="str">
        <x:v>get_fund_holders_679f8c57584dca79.json</x:v>
      </x:c>
      <x:c r="G5892" s="1" t="str">
        <x:v>get_fund_performance_bf091f7be46a1561.json</x:v>
      </x:c>
    </x:row>
    <x:row r="5893" ht="25" customHeight="1">
      <x:c r="A5893" s="1" t="str">
        <x:v>510580.SH</x:v>
      </x:c>
      <x:c r="B5893" s="7" t="d">
        <x:v>2026-08-25T00:00:00.000Z</x:v>
      </x:c>
      <x:c r="C5893" s="8" t="n">
        <x:v>1136568300</x:v>
      </x:c>
      <x:c r="D5893" s="9" t="n">
        <x:v>4.066</x:v>
      </x:c>
      <x:c r="E5893" s="9" t="n">
        <x:f>IF(COUNT(C5893:D5893)=2,C5893*D5893/100000000,"n.a.")</x:f>
        <x:v>46.212867078</x:v>
      </x:c>
      <x:c r="F5893" s="1" t="str">
        <x:v>get_fund_holders_260729aa1783f3c9.json</x:v>
      </x:c>
      <x:c r="G5893" s="1" t="str">
        <x:v>get_fund_performance_9239ee6b8a74881b.json</x:v>
      </x:c>
    </x:row>
    <x:row r="5894" ht="25" customHeight="1">
      <x:c r="A5894" s="1" t="str">
        <x:v>510590.SH</x:v>
      </x:c>
      <x:c r="B5894" s="7" t="d">
        <x:v>2026-08-25T00:00:00.000Z</x:v>
      </x:c>
      <x:c r="C5894" s="8" t="n">
        <x:v>116386100</x:v>
      </x:c>
      <x:c r="D5894" s="9" t="n">
        <x:v>8.4102</x:v>
      </x:c>
      <x:c r="E5894" s="9" t="n">
        <x:f>IF(COUNT(C5894:D5894)=2,C5894*D5894/100000000,"n.a.")</x:f>
        <x:v>9.7883037822</x:v>
      </x:c>
      <x:c r="F5894" s="1" t="str">
        <x:v>get_fund_holders_0066fec0f2dd9d84.json</x:v>
      </x:c>
      <x:c r="G5894" s="1" t="str">
        <x:v>get_fund_performance_ee07818526906610.json</x:v>
      </x:c>
    </x:row>
    <x:row r="5895" ht="25" customHeight="1">
      <x:c r="A5895" s="1" t="str">
        <x:v>512100.SH</x:v>
      </x:c>
      <x:c r="B5895" s="7" t="d">
        <x:v>2026-08-25T00:00:00.000Z</x:v>
      </x:c>
      <x:c r="C5895" s="8" t="n">
        <x:v>6881217600</x:v>
      </x:c>
      <x:c r="D5895" s="9" t="n">
        <x:v>3.0527</x:v>
      </x:c>
      <x:c r="E5895" s="9" t="n">
        <x:f>IF(COUNT(C5895:D5895)=2,C5895*D5895/100000000,"n.a.")</x:f>
        <x:v>210.0629296752</x:v>
      </x:c>
      <x:c r="F5895" s="1" t="str">
        <x:v>get_fund_holders_04d60f3c34f0467b.json</x:v>
      </x:c>
      <x:c r="G5895" s="1" t="str">
        <x:v>get_fund_performance_b881b49e922fe970.json</x:v>
      </x:c>
    </x:row>
    <x:row r="5896" ht="25" customHeight="1">
      <x:c r="A5896" s="1" t="str">
        <x:v>512500.SH</x:v>
      </x:c>
      <x:c r="B5896" s="7" t="d">
        <x:v>2026-08-25T00:00:00.000Z</x:v>
      </x:c>
      <x:c r="C5896" s="8" t="n">
        <x:v>1837608800</x:v>
      </x:c>
      <x:c r="D5896" s="9" t="n">
        <x:v>4.3733</x:v>
      </x:c>
      <x:c r="E5896" s="9" t="n">
        <x:f>IF(COUNT(C5896:D5896)=2,C5896*D5896/100000000,"n.a.")</x:f>
        <x:v>80.3641456504</x:v>
      </x:c>
      <x:c r="F5896" s="1" t="str">
        <x:v>get_fund_holders_667a71c44157d433.json</x:v>
      </x:c>
      <x:c r="G5896" s="1" t="str">
        <x:v>get_fund_performance_1ba4d3db193698fc.json</x:v>
      </x:c>
    </x:row>
    <x:row r="5897" ht="25" customHeight="1">
      <x:c r="A5897" s="1" t="str">
        <x:v>512510.SH</x:v>
      </x:c>
      <x:c r="B5897" s="7" t="d">
        <x:v>2026-08-25T00:00:00.000Z</x:v>
      </x:c>
      <x:c r="C5897" s="8" t="n">
        <x:v>433429800</x:v>
      </x:c>
      <x:c r="D5897" s="9" t="n">
        <x:v>2.321</x:v>
      </x:c>
      <x:c r="E5897" s="9" t="n">
        <x:f>IF(COUNT(C5897:D5897)=2,C5897*D5897/100000000,"n.a.")</x:f>
        <x:v>10.059905658</x:v>
      </x:c>
      <x:c r="F5897" s="1" t="str">
        <x:v>get_fund_holders_679f8c57584dca79.json</x:v>
      </x:c>
      <x:c r="G5897" s="1" t="str">
        <x:v>get_fund_performance_bf091f7be46a1561.json</x:v>
      </x:c>
    </x:row>
    <x:row r="5898" ht="25" customHeight="1">
      <x:c r="A5898" s="1" t="str">
        <x:v>515130.SH</x:v>
      </x:c>
      <x:c r="B5898" s="7" t="d">
        <x:v>2026-08-25T00:00:00.000Z</x:v>
      </x:c>
      <x:c r="C5898" s="8" t="n">
        <x:v>97463200</x:v>
      </x:c>
      <x:c r="D5898" s="9" t="n">
        <x:v>1.5278</x:v>
      </x:c>
      <x:c r="E5898" s="9" t="n">
        <x:f>IF(COUNT(C5898:D5898)=2,C5898*D5898/100000000,"n.a.")</x:f>
        <x:v>1.4890427696000001</x:v>
      </x:c>
      <x:c r="F5898" s="1" t="str">
        <x:v>get_fund_holders_7140e2c74bfe2192.json</x:v>
      </x:c>
      <x:c r="G5898" s="1" t="str">
        <x:v>get_fund_performance_4ec82f1b3c5688d9.json</x:v>
      </x:c>
    </x:row>
    <x:row r="5899" ht="25" customHeight="1">
      <x:c r="A5899" s="1" t="str">
        <x:v>515190.SH</x:v>
      </x:c>
      <x:c r="B5899" s="7" t="d">
        <x:v>2026-08-25T00:00:00.000Z</x:v>
      </x:c>
      <x:c r="C5899" s="8" t="n">
        <x:v>293466100</x:v>
      </x:c>
      <x:c r="D5899" s="9" t="n">
        <x:v>1.6239</x:v>
      </x:c>
      <x:c r="E5899" s="9" t="n">
        <x:f>IF(COUNT(C5899:D5899)=2,C5899*D5899/100000000,"n.a.")</x:f>
        <x:v>4.765595997899999</x:v>
      </x:c>
      <x:c r="F5899" s="1" t="str">
        <x:v>get_fund_holders_0066fec0f2dd9d84.json</x:v>
      </x:c>
      <x:c r="G5899" s="1" t="str">
        <x:v>get_fund_performance_ee07818526906610.json</x:v>
      </x:c>
    </x:row>
    <x:row r="5900" ht="25" customHeight="1">
      <x:c r="A5900" s="1" t="str">
        <x:v>515310.SH</x:v>
      </x:c>
      <x:c r="B5900" s="7" t="d">
        <x:v>2026-08-25T00:00:00.000Z</x:v>
      </x:c>
      <x:c r="C5900" s="8" t="n">
        <x:v>328611200</x:v>
      </x:c>
      <x:c r="D5900" s="9" t="n">
        <x:v>1.3714</x:v>
      </x:c>
      <x:c r="E5900" s="9" t="n">
        <x:f>IF(COUNT(C5900:D5900)=2,C5900*D5900/100000000,"n.a.")</x:f>
        <x:v>4.5065739968</x:v>
      </x:c>
      <x:c r="F5900" s="1" t="str">
        <x:v>get_fund_holders_0bc8edc102485c8a.json</x:v>
      </x:c>
      <x:c r="G5900" s="1" t="str">
        <x:v>get_fund_performance_99232a5af6506a32.json</x:v>
      </x:c>
    </x:row>
    <x:row r="5901" ht="25" customHeight="1">
      <x:c r="A5901" s="1" t="str">
        <x:v>515330.SH</x:v>
      </x:c>
      <x:c r="B5901" s="7" t="d">
        <x:v>2026-08-25T00:00:00.000Z</x:v>
      </x:c>
      <x:c r="C5901" s="8" t="n">
        <x:v>6182709500</x:v>
      </x:c>
      <x:c r="D5901" s="9" t="n">
        <x:v>1.3273</x:v>
      </x:c>
      <x:c r="E5901" s="9" t="n">
        <x:f>IF(COUNT(C5901:D5901)=2,C5901*D5901/100000000,"n.a.")</x:f>
        <x:v>82.0631031935</x:v>
      </x:c>
      <x:c r="F5901" s="1" t="str">
        <x:v>get_fund_holders_3af34235f71fa65e.json</x:v>
      </x:c>
      <x:c r="G5901" s="1" t="str">
        <x:v>get_fund_performance_565aa5204e2b6daf.json</x:v>
      </x:c>
    </x:row>
    <x:row r="5902" ht="25" customHeight="1">
      <x:c r="A5902" s="1" t="str">
        <x:v>515350.SH</x:v>
      </x:c>
      <x:c r="B5902" s="7" t="d">
        <x:v>2026-08-25T00:00:00.000Z</x:v>
      </x:c>
      <x:c r="C5902" s="8" t="n">
        <x:v>11699200</x:v>
      </x:c>
      <x:c r="D5902" s="9" t="n">
        <x:v>6.1891</x:v>
      </x:c>
      <x:c r="E5902" s="9" t="n">
        <x:f>IF(COUNT(C5902:D5902)=2,C5902*D5902/100000000,"n.a.")</x:f>
        <x:v>0.7240751872</x:v>
      </x:c>
      <x:c r="F5902" s="1" t="str">
        <x:v>get_fund_holders_4f0cafefb1d08c78.json</x:v>
      </x:c>
      <x:c r="G5902" s="1" t="str">
        <x:v>get_fund_performance_3dd22d86bdcb99c0.json</x:v>
      </x:c>
    </x:row>
    <x:row r="5903" ht="25" customHeight="1">
      <x:c r="A5903" s="1" t="str">
        <x:v>515360.SH</x:v>
      </x:c>
      <x:c r="B5903" s="7" t="d">
        <x:v>2026-08-25T00:00:00.000Z</x:v>
      </x:c>
      <x:c r="C5903" s="8" t="n">
        <x:v>37779300</x:v>
      </x:c>
      <x:c r="D5903" s="9" t="n">
        <x:v>6.7002</x:v>
      </x:c>
      <x:c r="E5903" s="9" t="n">
        <x:f>IF(COUNT(C5903:D5903)=2,C5903*D5903/100000000,"n.a.")</x:f>
        <x:v>2.5312886586</x:v>
      </x:c>
      <x:c r="F5903" s="1" t="str">
        <x:v>get_fund_holders_53b1bdaba11dbb09.json</x:v>
      </x:c>
      <x:c r="G5903" s="1" t="str">
        <x:v>get_fund_performance_ca136699b2ff2215.json</x:v>
      </x:c>
    </x:row>
    <x:row r="5904" ht="25" customHeight="1">
      <x:c r="A5904" s="1" t="str">
        <x:v>515380.SH</x:v>
      </x:c>
      <x:c r="B5904" s="7" t="d">
        <x:v>2026-08-25T00:00:00.000Z</x:v>
      </x:c>
      <x:c r="C5904" s="8" t="n">
        <x:v>663399800</x:v>
      </x:c>
      <x:c r="D5904" s="9" t="n">
        <x:v>5.3638</x:v>
      </x:c>
      <x:c r="E5904" s="9" t="n">
        <x:f>IF(COUNT(C5904:D5904)=2,C5904*D5904/100000000,"n.a.")</x:f>
        <x:v>35.583438472400005</x:v>
      </x:c>
      <x:c r="F5904" s="1" t="str">
        <x:v>get_fund_holders_9f62d66c5b6bd994.json</x:v>
      </x:c>
      <x:c r="G5904" s="1" t="str">
        <x:v>get_fund_performance_ce8e28707768f093.json</x:v>
      </x:c>
    </x:row>
    <x:row r="5905" ht="25" customHeight="1">
      <x:c r="A5905" s="1" t="str">
        <x:v>515390.SH</x:v>
      </x:c>
      <x:c r="B5905" s="7" t="d">
        <x:v>2026-08-25T00:00:00.000Z</x:v>
      </x:c>
      <x:c r="C5905" s="8" t="n">
        <x:v>1810683000</x:v>
      </x:c>
      <x:c r="D5905" s="9" t="n">
        <x:v>1.3461</x:v>
      </x:c>
      <x:c r="E5905" s="9" t="n">
        <x:f>IF(COUNT(C5905:D5905)=2,C5905*D5905/100000000,"n.a.")</x:f>
        <x:v>24.373603863000003</x:v>
      </x:c>
      <x:c r="F5905" s="1" t="str">
        <x:v>get_fund_holders_7140e2c74bfe2192.json</x:v>
      </x:c>
      <x:c r="G5905" s="1" t="str">
        <x:v>get_fund_performance_4ec82f1b3c5688d9.json</x:v>
      </x:c>
    </x:row>
    <x:row r="5906" ht="25" customHeight="1">
      <x:c r="A5906" s="1" t="str">
        <x:v>515530.SH</x:v>
      </x:c>
      <x:c r="B5906" s="7" t="d">
        <x:v>2026-08-25T00:00:00.000Z</x:v>
      </x:c>
      <x:c r="C5906" s="8" t="n">
        <x:v>11442700</x:v>
      </x:c>
      <x:c r="D5906" s="9" t="n">
        <x:v>4.2617</x:v>
      </x:c>
      <x:c r="E5906" s="9" t="n">
        <x:f>IF(COUNT(C5906:D5906)=2,C5906*D5906/100000000,"n.a.")</x:f>
        <x:v>0.48765354590000004</x:v>
      </x:c>
      <x:c r="F5906" s="1" t="str">
        <x:v>get_fund_holders_a7c62683e5a8986d.json</x:v>
      </x:c>
      <x:c r="G5906" s="1" t="str">
        <x:v>get_fund_performance_57a0fd6eaf61dced.json</x:v>
      </x:c>
    </x:row>
    <x:row r="5907" ht="25" customHeight="1">
      <x:c r="A5907" s="1" t="str">
        <x:v>515550.SH</x:v>
      </x:c>
      <x:c r="B5907" s="7" t="d">
        <x:v>2026-08-25T00:00:00.000Z</x:v>
      </x:c>
      <x:c r="C5907" s="8" t="n">
        <x:v>20345700</x:v>
      </x:c>
      <x:c r="D5907" s="9" t="n">
        <x:v>1.7366</x:v>
      </x:c>
      <x:c r="E5907" s="9" t="n">
        <x:f>IF(COUNT(C5907:D5907)=2,C5907*D5907/100000000,"n.a.")</x:f>
        <x:v>0.35332342619999996</x:v>
      </x:c>
      <x:c r="F5907" s="1" t="str">
        <x:v>get_fund_holders_5324b4ff2303301b.json</x:v>
      </x:c>
      <x:c r="G5907" s="1" t="str">
        <x:v>get_fund_performance_33f686dcb627aac1.json</x:v>
      </x:c>
    </x:row>
    <x:row r="5908" ht="25" customHeight="1">
      <x:c r="A5908" s="1" t="str">
        <x:v>515660.SH</x:v>
      </x:c>
      <x:c r="B5908" s="7" t="d">
        <x:v>2026-08-25T00:00:00.000Z</x:v>
      </x:c>
      <x:c r="C5908" s="8" t="n">
        <x:v>432694200</x:v>
      </x:c>
      <x:c r="D5908" s="9" t="n">
        <x:v>5.7757</x:v>
      </x:c>
      <x:c r="E5908" s="9" t="n">
        <x:f>IF(COUNT(C5908:D5908)=2,C5908*D5908/100000000,"n.a.")</x:f>
        <x:v>24.9911189094</x:v>
      </x:c>
      <x:c r="F5908" s="1" t="str">
        <x:v>get_fund_holders_53b1bdaba11dbb09.json</x:v>
      </x:c>
      <x:c r="G5908" s="1" t="str">
        <x:v>get_fund_performance_ca136699b2ff2215.json</x:v>
      </x:c>
    </x:row>
    <x:row r="5909" ht="25" customHeight="1">
      <x:c r="A5909" s="1" t="str">
        <x:v>516300.SH</x:v>
      </x:c>
      <x:c r="B5909" s="7" t="d">
        <x:v>2026-08-25T00:00:00.000Z</x:v>
      </x:c>
      <x:c r="C5909" s="8" t="n">
        <x:v>43012600</x:v>
      </x:c>
      <x:c r="D5909" s="9" t="n">
        <x:v>3.1694</x:v>
      </x:c>
      <x:c r="E5909" s="9" t="n">
        <x:f>IF(COUNT(C5909:D5909)=2,C5909*D5909/100000000,"n.a.")</x:f>
        <x:v>1.3632413444</x:v>
      </x:c>
      <x:c r="F5909" s="1" t="str">
        <x:v>get_fund_holders_48d83be1c19e147a.json</x:v>
      </x:c>
      <x:c r="G5909" s="1" t="str">
        <x:v>get_fund_performance_98653d17d2533bdd.json</x:v>
      </x:c>
    </x:row>
    <x:row r="5910" ht="25" customHeight="1">
      <x:c r="A5910" s="1" t="str">
        <x:v>560010.SH</x:v>
      </x:c>
      <x:c r="B5910" s="7" t="d">
        <x:v>2026-08-25T00:00:00.000Z</x:v>
      </x:c>
      <x:c r="C5910" s="8" t="n">
        <x:v>1876621700</x:v>
      </x:c>
      <x:c r="D5910" s="9" t="n">
        <x:v>3.1318</x:v>
      </x:c>
      <x:c r="E5910" s="9" t="n">
        <x:f>IF(COUNT(C5910:D5910)=2,C5910*D5910/100000000,"n.a.")</x:f>
        <x:v>58.7720384006</x:v>
      </x:c>
      <x:c r="F5910" s="1" t="str">
        <x:v>get_fund_holders_68197b4b408bbf94.json</x:v>
      </x:c>
      <x:c r="G5910" s="1" t="str">
        <x:v>get_fund_performance_fe072943ca98a99f.json</x:v>
      </x:c>
    </x:row>
    <x:row r="5911" ht="25" customHeight="1">
      <x:c r="A5911" s="1" t="str">
        <x:v>560110.SH</x:v>
      </x:c>
      <x:c r="B5911" s="7" t="d">
        <x:v>2026-08-25T00:00:00.000Z</x:v>
      </x:c>
      <x:c r="C5911" s="8" t="n">
        <x:v>364903500</x:v>
      </x:c>
      <x:c r="D5911" s="9" t="n">
        <x:v>1.1331</x:v>
      </x:c>
      <x:c r="E5911" s="9" t="n">
        <x:f>IF(COUNT(C5911:D5911)=2,C5911*D5911/100000000,"n.a.")</x:f>
        <x:v>4.1347215585</x:v>
      </x:c>
      <x:c r="F5911" s="1" t="str">
        <x:v>get_fund_holders_48d83be1c19e147a.json</x:v>
      </x:c>
      <x:c r="G5911" s="1" t="str">
        <x:v>get_fund_performance_98653d17d2533bdd.json</x:v>
      </x:c>
    </x:row>
    <x:row r="5912" ht="25" customHeight="1">
      <x:c r="A5912" s="1" t="str">
        <x:v>560220.SH</x:v>
      </x:c>
      <x:c r="B5912" s="7" t="d">
        <x:v>2026-08-25T00:00:00.000Z</x:v>
      </x:c>
      <x:c r="C5912" s="8" t="n">
        <x:v>63717000</x:v>
      </x:c>
      <x:c r="D5912" s="9" t="n">
        <x:v>1.4245</x:v>
      </x:c>
      <x:c r="E5912" s="9" t="n">
        <x:f>IF(COUNT(C5912:D5912)=2,C5912*D5912/100000000,"n.a.")</x:f>
        <x:v>0.907648665</x:v>
      </x:c>
      <x:c r="F5912" s="1" t="str">
        <x:v>get_fund_holders_679447cd1ae17dbd.json</x:v>
      </x:c>
      <x:c r="G5912" s="1" t="str">
        <x:v>get_fund_performance_d26d469f9abb7648.json</x:v>
      </x:c>
    </x:row>
    <x:row r="5913" ht="25" customHeight="1">
      <x:c r="A5913" s="1" t="str">
        <x:v>561350.SH</x:v>
      </x:c>
      <x:c r="B5913" s="7" t="d">
        <x:v>2026-08-25T00:00:00.000Z</x:v>
      </x:c>
      <x:c r="C5913" s="8" t="n">
        <x:v>85700000</x:v>
      </x:c>
      <x:c r="D5913" s="9" t="n">
        <x:v>1.2274</x:v>
      </x:c>
      <x:c r="E5913" s="9" t="n">
        <x:f>IF(COUNT(C5913:D5913)=2,C5913*D5913/100000000,"n.a.")</x:f>
        <x:v>1.0518818</x:v>
      </x:c>
      <x:c r="F5913" s="1" t="str">
        <x:v>get_fund_holders_667a71c44157d433.json</x:v>
      </x:c>
      <x:c r="G5913" s="1" t="str">
        <x:v>get_fund_performance_1ba4d3db193698fc.json</x:v>
      </x:c>
    </x:row>
    <x:row r="5914" ht="25" customHeight="1">
      <x:c r="A5914" s="1" t="str">
        <x:v>561370.SH</x:v>
      </x:c>
      <x:c r="B5914" s="7" t="d">
        <x:v>2026-08-25T00:00:00.000Z</x:v>
      </x:c>
      <x:c r="C5914" s="8" t="n">
        <x:v>32356000</x:v>
      </x:c>
      <x:c r="D5914" s="9" t="n">
        <x:v>1.4041</x:v>
      </x:c>
      <x:c r="E5914" s="9" t="n">
        <x:f>IF(COUNT(C5914:D5914)=2,C5914*D5914/100000000,"n.a.")</x:f>
        <x:v>0.45431059599999996</x:v>
      </x:c>
      <x:c r="F5914" s="1" t="str">
        <x:v>get_fund_holders_e4cffc1d40fea5a6.json</x:v>
      </x:c>
      <x:c r="G5914" s="1" t="str">
        <x:v>get_fund_performance_fdbccd528878ffc2.json</x:v>
      </x:c>
    </x:row>
    <x:row r="5915" ht="25" customHeight="1">
      <x:c r="A5915" s="1" t="str">
        <x:v>561930.SH</x:v>
      </x:c>
      <x:c r="B5915" s="7" t="d">
        <x:v>2026-08-25T00:00:00.000Z</x:v>
      </x:c>
      <x:c r="C5915" s="8" t="n">
        <x:v>175260600</x:v>
      </x:c>
      <x:c r="D5915" s="9" t="n">
        <x:v>1.5534</x:v>
      </x:c>
      <x:c r="E5915" s="9" t="n">
        <x:f>IF(COUNT(C5915:D5915)=2,C5915*D5915/100000000,"n.a.")</x:f>
        <x:v>2.7224981604</x:v>
      </x:c>
      <x:c r="F5915" s="1" t="str">
        <x:v>get_fund_holders_0bc8edc102485c8a.json</x:v>
      </x:c>
      <x:c r="G5915" s="1" t="str">
        <x:v>get_fund_performance_99232a5af6506a32.json</x:v>
      </x:c>
    </x:row>
    <x:row r="5916" ht="25" customHeight="1">
      <x:c r="A5916" s="1" t="str">
        <x:v>562660.SH</x:v>
      </x:c>
      <x:c r="B5916" s="7" t="d">
        <x:v>2026-08-25T00:00:00.000Z</x:v>
      </x:c>
      <x:c r="C5916" s="8" t="n">
        <x:v>312874000</x:v>
      </x:c>
      <x:c r="D5916" s="9" t="n">
        <x:v>1.8675</x:v>
      </x:c>
      <x:c r="E5916" s="9" t="n">
        <x:f>IF(COUNT(C5916:D5916)=2,C5916*D5916/100000000,"n.a.")</x:f>
        <x:v>5.84292195</x:v>
      </x:c>
      <x:c r="F5916" s="1" t="str">
        <x:v>get_fund_holders_74850aa7dc1a684c.json</x:v>
      </x:c>
      <x:c r="G5916" s="1" t="str">
        <x:v>get_fund_performance_d26d469f9abb7648.json</x:v>
      </x:c>
    </x:row>
    <x:row r="5917" ht="25" customHeight="1">
      <x:c r="A5917" s="1" t="str">
        <x:v>563200.SH</x:v>
      </x:c>
      <x:c r="B5917" s="7" t="d">
        <x:v>2026-08-25T00:00:00.000Z</x:v>
      </x:c>
      <x:c r="C5917" s="8" t="n">
        <x:v>53458800</x:v>
      </x:c>
      <x:c r="D5917" s="9" t="n">
        <x:v>1.5061</x:v>
      </x:c>
      <x:c r="E5917" s="9" t="n">
        <x:f>IF(COUNT(C5917:D5917)=2,C5917*D5917/100000000,"n.a.")</x:f>
        <x:v>0.8051429868</x:v>
      </x:c>
      <x:c r="F5917" s="1" t="str">
        <x:v>get_fund_holders_a8e52a20d338fad2.json</x:v>
      </x:c>
      <x:c r="G5917" s="1" t="str">
        <x:v>get_fund_performance_d26d469f9abb7648.json</x:v>
      </x:c>
    </x:row>
    <x:row r="5918" ht="25" customHeight="1">
      <x:c r="A5918" s="1" t="str">
        <x:v>563300.SH</x:v>
      </x:c>
      <x:c r="B5918" s="7" t="d">
        <x:v>2026-08-25T00:00:00.000Z</x:v>
      </x:c>
      <x:c r="C5918" s="8" t="n">
        <x:v>4613674000</x:v>
      </x:c>
      <x:c r="D5918" s="9" t="n">
        <x:v>1.4125</x:v>
      </x:c>
      <x:c r="E5918" s="9" t="n">
        <x:f>IF(COUNT(C5918:D5918)=2,C5918*D5918/100000000,"n.a.")</x:f>
        <x:v>65.16814525</x:v>
      </x:c>
      <x:c r="F5918" s="1" t="str">
        <x:v>get_fund_holders_e4cffc1d40fea5a6.json</x:v>
      </x:c>
      <x:c r="G5918" s="1" t="str">
        <x:v>get_fund_performance_fdbccd528878ffc2.json</x:v>
      </x:c>
    </x:row>
    <x:row r="5919" ht="25" customHeight="1">
      <x:c r="A5919" s="1" t="str">
        <x:v>563520.SH</x:v>
      </x:c>
      <x:c r="B5919" s="7" t="d">
        <x:v>2026-08-25T00:00:00.000Z</x:v>
      </x:c>
      <x:c r="C5919" s="8" t="n">
        <x:v>418065000</x:v>
      </x:c>
      <x:c r="D5919" s="9" t="n">
        <x:v>1.1874</x:v>
      </x:c>
      <x:c r="E5919" s="9" t="n">
        <x:f>IF(COUNT(C5919:D5919)=2,C5919*D5919/100000000,"n.a.")</x:f>
        <x:v>4.96410381</x:v>
      </x:c>
      <x:c r="F5919" s="1" t="str">
        <x:v>get_fund_holders_5d142069aae0430a.json</x:v>
      </x:c>
      <x:c r="G5919" s="1" t="str">
        <x:v>get_fund_performance_b1af586f6b4de146.json</x:v>
      </x:c>
    </x:row>
    <x:row r="5920" ht="25" customHeight="1">
      <x:c r="A5920" s="1" t="str">
        <x:v>563750.SH</x:v>
      </x:c>
      <x:c r="B5920" s="7" t="d">
        <x:v>2026-08-25T00:00:00.000Z</x:v>
      </x:c>
      <x:c r="C5920" s="8" t="n">
        <x:v>339737000</x:v>
      </x:c>
      <x:c r="D5920" s="9" t="n">
        <x:v>1.0814</x:v>
      </x:c>
      <x:c r="E5920" s="9" t="n">
        <x:f>IF(COUNT(C5920:D5920)=2,C5920*D5920/100000000,"n.a.")</x:f>
        <x:v>3.6739159179999996</x:v>
      </x:c>
      <x:c r="F5920" s="1" t="str">
        <x:v>get_fund_holders_a7c62683e5a8986d.json</x:v>
      </x:c>
      <x:c r="G5920" s="1" t="str">
        <x:v>get_fund_performance_57a0fd6eaf61dced.json</x:v>
      </x:c>
    </x:row>
    <x:row r="5921" ht="25" customHeight="1">
      <x:c r="A5921" s="1" t="str">
        <x:v>588000.SH</x:v>
      </x:c>
      <x:c r="B5921" s="7" t="d">
        <x:v>2026-08-25T00:00:00.000Z</x:v>
      </x:c>
      <x:c r="C5921" s="8" t="n">
        <x:v>51773668200</x:v>
      </x:c>
      <x:c r="D5921" s="9" t="n">
        <x:v>1.6939</x:v>
      </x:c>
      <x:c r="E5921" s="9" t="n">
        <x:f>IF(COUNT(C5921:D5921)=2,C5921*D5921/100000000,"n.a.")</x:f>
        <x:v>876.9941656397999</x:v>
      </x:c>
      <x:c r="F5921" s="1" t="str">
        <x:v>get_fund_holders_6d8bdd5235bacc9d.json</x:v>
      </x:c>
      <x:c r="G5921" s="1" t="str">
        <x:v>get_fund_performance_be0bd4c9466edd32.json</x:v>
      </x:c>
    </x:row>
    <x:row r="5922" ht="25" customHeight="1">
      <x:c r="A5922" s="1" t="str">
        <x:v>588040.SH</x:v>
      </x:c>
      <x:c r="B5922" s="7" t="d">
        <x:v>2026-08-25T00:00:00.000Z</x:v>
      </x:c>
      <x:c r="C5922" s="8" t="n">
        <x:v>131889000</x:v>
      </x:c>
      <x:c r="D5922" s="9" t="n">
        <x:v>1.6326</x:v>
      </x:c>
      <x:c r="E5922" s="9" t="n">
        <x:f>IF(COUNT(C5922:D5922)=2,C5922*D5922/100000000,"n.a.")</x:f>
        <x:v>2.153219814</x:v>
      </x:c>
      <x:c r="F5922" s="1" t="str">
        <x:v>get_fund_holders_8d11410d89a85a4e.json</x:v>
      </x:c>
      <x:c r="G5922" s="1" t="str">
        <x:v>get_fund_performance_43861699032ad4a2.json</x:v>
      </x:c>
    </x:row>
    <x:row r="5923" ht="25" customHeight="1">
      <x:c r="A5923" s="1" t="str">
        <x:v>588050.SH</x:v>
      </x:c>
      <x:c r="B5923" s="7" t="d">
        <x:v>2026-08-25T00:00:00.000Z</x:v>
      </x:c>
      <x:c r="C5923" s="8" t="n">
        <x:v>6435241300</x:v>
      </x:c>
      <x:c r="D5923" s="9" t="n">
        <x:v>1.6464</x:v>
      </x:c>
      <x:c r="E5923" s="9" t="n">
        <x:f>IF(COUNT(C5923:D5923)=2,C5923*D5923/100000000,"n.a.")</x:f>
        <x:v>105.9498127632</x:v>
      </x:c>
      <x:c r="F5923" s="1" t="str">
        <x:v>get_fund_holders_13fc1a08d52d9ada.json</x:v>
      </x:c>
      <x:c r="G5923" s="1" t="str">
        <x:v>get_fund_performance_778469c3a5faf8e3.json</x:v>
      </x:c>
    </x:row>
    <x:row r="5924" ht="25" customHeight="1">
      <x:c r="A5924" s="1" t="str">
        <x:v>588060.SH</x:v>
      </x:c>
      <x:c r="B5924" s="7" t="d">
        <x:v>2026-08-25T00:00:00.000Z</x:v>
      </x:c>
      <x:c r="C5924" s="8" t="n">
        <x:v>7465140000</x:v>
      </x:c>
      <x:c r="D5924" s="9" t="n">
        <x:v>1.0196</x:v>
      </x:c>
      <x:c r="E5924" s="9" t="n">
        <x:f>IF(COUNT(C5924:D5924)=2,C5924*D5924/100000000,"n.a.")</x:f>
        <x:v>76.11456744</x:v>
      </x:c>
      <x:c r="F5924" s="1" t="str">
        <x:v>get_fund_holders_bed74723b4c4eefc.json</x:v>
      </x:c>
      <x:c r="G5924" s="1" t="str">
        <x:v>get_fund_performance_f2309f7bd3cb8aee.json</x:v>
      </x:c>
    </x:row>
    <x:row r="5925" ht="25" customHeight="1">
      <x:c r="A5925" s="1" t="str">
        <x:v>588080.SH</x:v>
      </x:c>
      <x:c r="B5925" s="7" t="d">
        <x:v>2026-08-25T00:00:00.000Z</x:v>
      </x:c>
      <x:c r="C5925" s="8" t="n">
        <x:v>25183628100</x:v>
      </x:c>
      <x:c r="D5925" s="9" t="n">
        <x:v>1.6425</x:v>
      </x:c>
      <x:c r="E5925" s="9" t="n">
        <x:f>IF(COUNT(C5925:D5925)=2,C5925*D5925/100000000,"n.a.")</x:f>
        <x:v>413.6410915425</x:v>
      </x:c>
      <x:c r="F5925" s="1" t="str">
        <x:v>get_fund_holders_bed74723b4c4eefc.json</x:v>
      </x:c>
      <x:c r="G5925" s="1" t="str">
        <x:v>get_fund_performance_f2309f7bd3cb8aee.json</x:v>
      </x:c>
    </x:row>
    <x:row r="5926" ht="25" customHeight="1">
      <x:c r="A5926" s="1" t="str">
        <x:v>588090.SH</x:v>
      </x:c>
      <x:c r="B5926" s="7" t="d">
        <x:v>2026-08-25T00:00:00.000Z</x:v>
      </x:c>
      <x:c r="C5926" s="8" t="n">
        <x:v>2916072800</x:v>
      </x:c>
      <x:c r="D5926" s="9" t="n">
        <x:v>1.6523</x:v>
      </x:c>
      <x:c r="E5926" s="9" t="n">
        <x:f>IF(COUNT(C5926:D5926)=2,C5926*D5926/100000000,"n.a.")</x:f>
        <x:v>48.182270874400004</x:v>
      </x:c>
      <x:c r="F5926" s="1" t="str">
        <x:v>get_fund_holders_422668660dc6056a.json</x:v>
      </x:c>
      <x:c r="G5926" s="1" t="str">
        <x:v>get_fund_performance_f2ce786ad4545996.json</x:v>
      </x:c>
    </x:row>
    <x:row r="5927" ht="25" customHeight="1">
      <x:c r="A5927" s="1" t="str">
        <x:v>588150.SH</x:v>
      </x:c>
      <x:c r="B5927" s="7" t="d">
        <x:v>2026-08-25T00:00:00.000Z</x:v>
      </x:c>
      <x:c r="C5927" s="8" t="n">
        <x:v>394432600</x:v>
      </x:c>
      <x:c r="D5927" s="9" t="n">
        <x:v>1.1409</x:v>
      </x:c>
      <x:c r="E5927" s="9" t="n">
        <x:f>IF(COUNT(C5927:D5927)=2,C5927*D5927/100000000,"n.a.")</x:f>
        <x:v>4.5000815334</x:v>
      </x:c>
      <x:c r="F5927" s="1" t="str">
        <x:v>get_fund_holders_d933f5929f6e16c2.json</x:v>
      </x:c>
      <x:c r="G5927" s="1" t="str">
        <x:v>get_fund_performance_d5640a0dd78e13e7.json</x:v>
      </x:c>
    </x:row>
    <x:row r="5928" ht="25" customHeight="1">
      <x:c r="A5928" s="1" t="str">
        <x:v>588180.SH</x:v>
      </x:c>
      <x:c r="B5928" s="7" t="d">
        <x:v>2026-08-25T00:00:00.000Z</x:v>
      </x:c>
      <x:c r="C5928" s="8" t="n">
        <x:v>734853700</x:v>
      </x:c>
      <x:c r="D5928" s="9" t="n">
        <x:v>1.0497</x:v>
      </x:c>
      <x:c r="E5928" s="9" t="n">
        <x:f>IF(COUNT(C5928:D5928)=2,C5928*D5928/100000000,"n.a.")</x:f>
        <x:v>7.713759288900001</x:v>
      </x:c>
      <x:c r="F5928" s="1" t="str">
        <x:v>get_fund_holders_a16d4a3c86b477e3.json</x:v>
      </x:c>
      <x:c r="G5928" s="1" t="str">
        <x:v>get_fund_performance_778469c3a5faf8e3.json</x:v>
      </x:c>
    </x:row>
    <x:row r="5929" ht="25" customHeight="1">
      <x:c r="A5929" s="1" t="str">
        <x:v>588280.SH</x:v>
      </x:c>
      <x:c r="B5929" s="7" t="d">
        <x:v>2026-08-25T00:00:00.000Z</x:v>
      </x:c>
      <x:c r="C5929" s="8" t="n">
        <x:v>396121000</x:v>
      </x:c>
      <x:c r="D5929" s="9" t="n">
        <x:v>1.155</x:v>
      </x:c>
      <x:c r="E5929" s="9" t="n">
        <x:f>IF(COUNT(C5929:D5929)=2,C5929*D5929/100000000,"n.a.")</x:f>
        <x:v>4.57519755</x:v>
      </x:c>
      <x:c r="F5929" s="1" t="str">
        <x:v>get_fund_holders_8d11410d89a85a4e.json</x:v>
      </x:c>
      <x:c r="G5929" s="1" t="str">
        <x:v>get_fund_performance_43861699032ad4a2.json</x:v>
      </x:c>
    </x:row>
    <x:row r="5930" ht="25" customHeight="1">
      <x:c r="A5930" s="1" t="str">
        <x:v>588720.SH</x:v>
      </x:c>
      <x:c r="B5930" s="7" t="d">
        <x:v>2026-08-25T00:00:00.000Z</x:v>
      </x:c>
      <x:c r="C5930" s="8" t="n">
        <x:v>109741800</x:v>
      </x:c>
      <x:c r="D5930" s="9" t="n">
        <x:v>1.6368</x:v>
      </x:c>
      <x:c r="E5930" s="9" t="n">
        <x:f>IF(COUNT(C5930:D5930)=2,C5930*D5930/100000000,"n.a.")</x:f>
        <x:v>1.7962537824</x:v>
      </x:c>
      <x:c r="F5930" s="1" t="str">
        <x:v>get_fund_holders_522e7c68c534d3b2.json</x:v>
      </x:c>
      <x:c r="G5930" s="1" t="str">
        <x:v>get_fund_performance_f2ce786ad4545996.json</x:v>
      </x:c>
    </x:row>
    <x:row r="5931" ht="25" customHeight="1">
      <x:c r="A5931" s="1" t="str">
        <x:v>588840.SH</x:v>
      </x:c>
      <x:c r="B5931" s="7" t="d">
        <x:v>2026-08-25T00:00:00.000Z</x:v>
      </x:c>
      <x:c r="C5931" s="8" t="n">
        <x:v>61236000</x:v>
      </x:c>
      <x:c r="D5931" s="9" t="n">
        <x:v>1.4868</x:v>
      </x:c>
      <x:c r="E5931" s="9" t="n">
        <x:f>IF(COUNT(C5931:D5931)=2,C5931*D5931/100000000,"n.a.")</x:f>
        <x:v>0.9104568479999999</x:v>
      </x:c>
      <x:c r="F5931" s="1" t="str">
        <x:v>get_fund_holders_0b63176527658f63.json</x:v>
      </x:c>
      <x:c r="G5931" s="1" t="str">
        <x:v>get_fund_performance_be0bd4c9466edd32.json</x:v>
      </x:c>
    </x:row>
    <x:row r="5932" ht="25" customHeight="1">
      <x:c r="A5932" s="1" t="str">
        <x:v>588870.SH</x:v>
      </x:c>
      <x:c r="B5932" s="7" t="d">
        <x:v>2026-08-25T00:00:00.000Z</x:v>
      </x:c>
      <x:c r="C5932" s="8" t="n">
        <x:v>836552000</x:v>
      </x:c>
      <x:c r="D5932" s="9" t="n">
        <x:v>1.6289</x:v>
      </x:c>
      <x:c r="E5932" s="9" t="n">
        <x:f>IF(COUNT(C5932:D5932)=2,C5932*D5932/100000000,"n.a.")</x:f>
        <x:v>13.626595528</x:v>
      </x:c>
      <x:c r="F5932" s="1" t="str">
        <x:v>get_fund_holders_422668660dc6056a.json</x:v>
      </x:c>
      <x:c r="G5932" s="1" t="str">
        <x:v>get_fund_performance_f2ce786ad4545996.json</x:v>
      </x:c>
    </x:row>
    <x:row r="5933" ht="25" customHeight="1">
      <x:c r="A5933" s="1" t="str">
        <x:v>588940.SH</x:v>
      </x:c>
      <x:c r="B5933" s="7" t="d">
        <x:v>2026-08-25T00:00:00.000Z</x:v>
      </x:c>
      <x:c r="C5933" s="8" t="n">
        <x:v>3014840000</x:v>
      </x:c>
      <x:c r="D5933" s="9" t="n">
        <x:v>0.8312</x:v>
      </x:c>
      <x:c r="E5933" s="9" t="n">
        <x:f>IF(COUNT(C5933:D5933)=2,C5933*D5933/100000000,"n.a.")</x:f>
        <x:v>25.05935008</x:v>
      </x:c>
      <x:c r="F5933" s="1" t="str">
        <x:v>get_fund_holders_d933f5929f6e16c2.json</x:v>
      </x:c>
      <x:c r="G5933" s="1" t="str">
        <x:v>get_fund_performance_d5640a0dd78e13e7.json</x:v>
      </x:c>
    </x:row>
    <x:row r="5934" ht="25" customHeight="1">
      <x:c r="A5934" s="1" t="str">
        <x:v>588950.SH</x:v>
      </x:c>
      <x:c r="B5934" s="7" t="d">
        <x:v>2026-08-25T00:00:00.000Z</x:v>
      </x:c>
      <x:c r="C5934" s="8" t="n">
        <x:v>701729700</x:v>
      </x:c>
      <x:c r="D5934" s="9" t="n">
        <x:v>1.6806</x:v>
      </x:c>
      <x:c r="E5934" s="9" t="n">
        <x:f>IF(COUNT(C5934:D5934)=2,C5934*D5934/100000000,"n.a.")</x:f>
        <x:v>11.793269338200002</x:v>
      </x:c>
      <x:c r="F5934" s="1" t="str">
        <x:v>get_fund_holders_bed74723b4c4eefc.json</x:v>
      </x:c>
      <x:c r="G5934" s="1" t="str">
        <x:v>get_fund_performance_f2309f7bd3cb8aee.json</x:v>
      </x:c>
    </x:row>
    <x:row r="5935" ht="25" customHeight="1">
      <x:c r="A5935" s="1" t="str">
        <x:v>589150.SH</x:v>
      </x:c>
      <x:c r="B5935" s="7" t="d">
        <x:v>2026-08-25T00:00:00.000Z</x:v>
      </x:c>
      <x:c r="C5935" s="8" t="n">
        <x:v>787437200</x:v>
      </x:c>
      <x:c r="D5935" s="9" t="n">
        <x:v>1.1608</x:v>
      </x:c>
      <x:c r="E5935" s="9" t="n">
        <x:f>IF(COUNT(C5935:D5935)=2,C5935*D5935/100000000,"n.a.")</x:f>
        <x:v>9.1405710176</x:v>
      </x:c>
      <x:c r="F5935" s="1" t="str">
        <x:v>get_fund_holders_d933f5929f6e16c2.json</x:v>
      </x:c>
      <x:c r="G5935" s="1" t="str">
        <x:v>get_fund_performance_d5640a0dd78e13e7.json</x:v>
      </x:c>
    </x:row>
    <x:row r="5936" ht="25" customHeight="1">
      <x:c r="A5936" s="1" t="str">
        <x:v>589360.SH</x:v>
      </x:c>
      <x:c r="B5936" s="7" t="d">
        <x:v>2026-08-25T00:00:00.000Z</x:v>
      </x:c>
      <x:c r="C5936" s="8" t="n">
        <x:v>2681174000</x:v>
      </x:c>
      <x:c r="D5936" s="9" t="n">
        <x:v>0.8289</x:v>
      </x:c>
      <x:c r="E5936" s="9" t="n">
        <x:f>IF(COUNT(C5936:D5936)=2,C5936*D5936/100000000,"n.a.")</x:f>
        <x:v>22.224251285999998</x:v>
      </x:c>
      <x:c r="F5936" s="1" t="str">
        <x:v>get_fund_holders_6945901b696ca7c1.json</x:v>
      </x:c>
      <x:c r="G5936" s="1" t="str">
        <x:v>get_fund_performance_43861699032ad4a2.json</x:v>
      </x:c>
    </x:row>
    <x:row r="5937" ht="25" customHeight="1">
      <x:c r="A5937" s="1" t="str">
        <x:v>589850.SH</x:v>
      </x:c>
      <x:c r="B5937" s="7" t="d">
        <x:v>2026-08-25T00:00:00.000Z</x:v>
      </x:c>
      <x:c r="C5937" s="8" t="n">
        <x:v>772057000</x:v>
      </x:c>
      <x:c r="D5937" s="9" t="n">
        <x:v>1.5421</x:v>
      </x:c>
      <x:c r="E5937" s="9" t="n">
        <x:f>IF(COUNT(C5937:D5937)=2,C5937*D5937/100000000,"n.a.")</x:f>
        <x:v>11.905890997</x:v>
      </x:c>
      <x:c r="F5937" s="1" t="str">
        <x:v>get_fund_holders_a168622209dd3b1f.json</x:v>
      </x:c>
      <x:c r="G5937" s="1" t="str">
        <x:v>get_fund_performance_be0bd4c9466edd32.json</x:v>
      </x:c>
    </x:row>
    <x:row r="5938" ht="25" customHeight="1">
      <x:c r="A5938" s="1" t="str">
        <x:v>159205.SZ</x:v>
      </x:c>
      <x:c r="B5938" s="7" t="d">
        <x:v>2026-08-26T00:00:00.000Z</x:v>
      </x:c>
      <x:c r="C5938" s="8" t="n">
        <x:v>585056064</x:v>
      </x:c>
      <x:c r="D5938" s="9" t="n">
        <x:v>1.6786</x:v>
      </x:c>
      <x:c r="E5938" s="9" t="n">
        <x:f>IF(COUNT(C5938:D5938)=2,C5938*D5938/100000000,"n.a.")</x:f>
        <x:v>9.820751090304</x:v>
      </x:c>
      <x:c r="F5938" s="1" t="str">
        <x:v>get_fund_holders_48cdde1c8ab3e560.json</x:v>
      </x:c>
      <x:c r="G5938" s="1" t="str">
        <x:v>get_fund_performance_101765d5f91d02c5.json</x:v>
      </x:c>
    </x:row>
    <x:row r="5939" ht="25" customHeight="1">
      <x:c r="A5939" s="1" t="str">
        <x:v>159247.SZ</x:v>
      </x:c>
      <x:c r="B5939" s="7" t="d">
        <x:v>2026-08-26T00:00:00.000Z</x:v>
      </x:c>
      <x:c r="C5939" s="8" t="n">
        <x:v>471984966</x:v>
      </x:c>
      <x:c r="D5939" s="9" t="n">
        <x:v>1.026</x:v>
      </x:c>
      <x:c r="E5939" s="9" t="n">
        <x:f>IF(COUNT(C5939:D5939)=2,C5939*D5939/100000000,"n.a.")</x:f>
        <x:v>4.8425657511599995</x:v>
      </x:c>
      <x:c r="F5939" s="1" t="str">
        <x:v>get_fund_holders_02dfec3f9e7a37d4.json</x:v>
      </x:c>
      <x:c r="G5939" s="1" t="str">
        <x:v>get_fund_performance_101765d5f91d02c5.json</x:v>
      </x:c>
    </x:row>
    <x:row r="5940" ht="25" customHeight="1">
      <x:c r="A5940" s="1" t="str">
        <x:v>159300.SZ</x:v>
      </x:c>
      <x:c r="B5940" s="7" t="d">
        <x:v>2026-08-26T00:00:00.000Z</x:v>
      </x:c>
      <x:c r="C5940" s="8" t="n">
        <x:v>372658097</x:v>
      </x:c>
      <x:c r="D5940" s="9" t="n">
        <x:v>4.9901</x:v>
      </x:c>
      <x:c r="E5940" s="9" t="n">
        <x:f>IF(COUNT(C5940:D5940)=2,C5940*D5940/100000000,"n.a.")</x:f>
        <x:v>18.596011698397</x:v>
      </x:c>
      <x:c r="F5940" s="1" t="str">
        <x:v>get_fund_holders_9f62d66c5b6bd994.json</x:v>
      </x:c>
      <x:c r="G5940" s="1" t="str">
        <x:v>get_fund_performance_ce8e28707768f093.json</x:v>
      </x:c>
    </x:row>
    <x:row r="5941" ht="25" customHeight="1">
      <x:c r="A5941" s="1" t="str">
        <x:v>159330.SZ</x:v>
      </x:c>
      <x:c r="B5941" s="7" t="d">
        <x:v>2026-08-26T00:00:00.000Z</x:v>
      </x:c>
      <x:c r="C5941" s="8" t="n">
        <x:v>428801009</x:v>
      </x:c>
      <x:c r="D5941" s="9" t="n">
        <x:v>1.4396</x:v>
      </x:c>
      <x:c r="E5941" s="9" t="n">
        <x:f>IF(COUNT(C5941:D5941)=2,C5941*D5941/100000000,"n.a.")</x:f>
        <x:v>6.173019325564</x:v>
      </x:c>
      <x:c r="F5941" s="1" t="str">
        <x:v>get_fund_holders_4f0cafefb1d08c78.json</x:v>
      </x:c>
      <x:c r="G5941" s="1" t="str">
        <x:v>get_fund_performance_3dd22d86bdcb99c0.json</x:v>
      </x:c>
    </x:row>
    <x:row r="5942" ht="25" customHeight="1">
      <x:c r="A5942" s="1" t="str">
        <x:v>159337.SZ</x:v>
      </x:c>
      <x:c r="B5942" s="7" t="d">
        <x:v>2026-08-26T00:00:00.000Z</x:v>
      </x:c>
      <x:c r="C5942" s="8" t="n">
        <x:v>279710611</x:v>
      </x:c>
      <x:c r="D5942" s="9" t="n">
        <x:v>1.7825</x:v>
      </x:c>
      <x:c r="E5942" s="9" t="n">
        <x:f>IF(COUNT(C5942:D5942)=2,C5942*D5942/100000000,"n.a.")</x:f>
        <x:v>4.985841641075</x:v>
      </x:c>
      <x:c r="F5942" s="1" t="str">
        <x:v>get_fund_holders_1b59c8df60c05b67.json</x:v>
      </x:c>
      <x:c r="G5942" s="1" t="str">
        <x:v>get_fund_performance_704e0384f68b3d7b.json</x:v>
      </x:c>
    </x:row>
    <x:row r="5943" ht="25" customHeight="1">
      <x:c r="A5943" s="1" t="str">
        <x:v>159393.SZ</x:v>
      </x:c>
      <x:c r="B5943" s="7" t="d">
        <x:v>2026-08-26T00:00:00.000Z</x:v>
      </x:c>
      <x:c r="C5943" s="8" t="n">
        <x:v>95146342</x:v>
      </x:c>
      <x:c r="D5943" s="9" t="n">
        <x:v>4.9413</x:v>
      </x:c>
      <x:c r="E5943" s="9" t="n">
        <x:f>IF(COUNT(C5943:D5943)=2,C5943*D5943/100000000,"n.a.")</x:f>
        <x:v>4.701466197246</x:v>
      </x:c>
      <x:c r="F5943" s="1" t="str">
        <x:v>get_fund_holders_8d29a74a7940f13c.json</x:v>
      </x:c>
      <x:c r="G5943" s="1" t="str">
        <x:v>get_fund_performance_6705505c3ff19719.json</x:v>
      </x:c>
    </x:row>
    <x:row r="5944" ht="25" customHeight="1">
      <x:c r="A5944" s="1" t="str">
        <x:v>159500.SZ</x:v>
      </x:c>
      <x:c r="B5944" s="7" t="d">
        <x:v>2026-08-26T00:00:00.000Z</x:v>
      </x:c>
      <x:c r="C5944" s="8" t="n">
        <x:v>216138865</x:v>
      </x:c>
      <x:c r="D5944" s="9" t="n">
        <x:v>1.1686</x:v>
      </x:c>
      <x:c r="E5944" s="9" t="n">
        <x:f>IF(COUNT(C5944:D5944)=2,C5944*D5944/100000000,"n.a.")</x:f>
        <x:v>2.5257987763900003</x:v>
      </x:c>
      <x:c r="F5944" s="1" t="str">
        <x:v>get_fund_holders_5324b4ff2303301b.json</x:v>
      </x:c>
      <x:c r="G5944" s="1" t="str">
        <x:v>get_fund_performance_33f686dcb627aac1.json</x:v>
      </x:c>
    </x:row>
    <x:row r="5945" ht="25" customHeight="1">
      <x:c r="A5945" s="1" t="str">
        <x:v>159531.SZ</x:v>
      </x:c>
      <x:c r="B5945" s="7" t="d">
        <x:v>2026-08-26T00:00:00.000Z</x:v>
      </x:c>
      <x:c r="C5945" s="8" t="n">
        <x:v>1026608406</x:v>
      </x:c>
      <x:c r="D5945" s="9" t="n">
        <x:v>1.4438</x:v>
      </x:c>
      <x:c r="E5945" s="9" t="n">
        <x:f>IF(COUNT(C5945:D5945)=2,C5945*D5945/100000000,"n.a.")</x:f>
        <x:v>14.822172165827999</x:v>
      </x:c>
      <x:c r="F5945" s="1" t="str">
        <x:v>get_fund_holders_7e7888e34a3c9319.json</x:v>
      </x:c>
      <x:c r="G5945" s="1" t="str">
        <x:v>get_fund_performance_635e8dd454954d59.json</x:v>
      </x:c>
    </x:row>
    <x:row r="5946" ht="25" customHeight="1">
      <x:c r="A5946" s="1" t="str">
        <x:v>159532.SZ</x:v>
      </x:c>
      <x:c r="B5946" s="7" t="d">
        <x:v>2026-08-26T00:00:00.000Z</x:v>
      </x:c>
      <x:c r="C5946" s="8" t="n">
        <x:v>171564791</x:v>
      </x:c>
      <x:c r="D5946" s="9" t="n">
        <x:v>1.6348</x:v>
      </x:c>
      <x:c r="E5946" s="9" t="n">
        <x:f>IF(COUNT(C5946:D5946)=2,C5946*D5946/100000000,"n.a.")</x:f>
        <x:v>2.8047412032679997</x:v>
      </x:c>
      <x:c r="F5946" s="1" t="str">
        <x:v>get_fund_holders_7e7888e34a3c9319.json</x:v>
      </x:c>
      <x:c r="G5946" s="1" t="str">
        <x:v>get_fund_performance_635e8dd454954d59.json</x:v>
      </x:c>
    </x:row>
    <x:row r="5947" ht="25" customHeight="1">
      <x:c r="A5947" s="1" t="str">
        <x:v>159533.SZ</x:v>
      </x:c>
      <x:c r="B5947" s="7" t="d">
        <x:v>2026-08-26T00:00:00.000Z</x:v>
      </x:c>
      <x:c r="C5947" s="8" t="n">
        <x:v>14458785</x:v>
      </x:c>
      <x:c r="D5947" s="9" t="n">
        <x:v>1.9131</x:v>
      </x:c>
      <x:c r="E5947" s="9" t="n">
        <x:f>IF(COUNT(C5947:D5947)=2,C5947*D5947/100000000,"n.a.")</x:f>
        <x:v>0.27661101583500003</x:v>
      </x:c>
      <x:c r="F5947" s="1" t="str">
        <x:v>get_fund_holders_e4cffc1d40fea5a6.json</x:v>
      </x:c>
      <x:c r="G5947" s="1" t="str">
        <x:v>get_fund_performance_fdbccd528878ffc2.json</x:v>
      </x:c>
    </x:row>
    <x:row r="5948" ht="25" customHeight="1">
      <x:c r="A5948" s="1" t="str">
        <x:v>159535.SZ</x:v>
      </x:c>
      <x:c r="B5948" s="7" t="d">
        <x:v>2026-08-26T00:00:00.000Z</x:v>
      </x:c>
      <x:c r="C5948" s="8" t="n">
        <x:v>25981088</x:v>
      </x:c>
      <x:c r="D5948" s="9" t="n">
        <x:v>1.4831</x:v>
      </x:c>
      <x:c r="E5948" s="9" t="n">
        <x:f>IF(COUNT(C5948:D5948)=2,C5948*D5948/100000000,"n.a.")</x:f>
        <x:v>0.38532551612800003</x:v>
      </x:c>
      <x:c r="F5948" s="1" t="str">
        <x:v>get_fund_holders_48d83be1c19e147a.json</x:v>
      </x:c>
      <x:c r="G5948" s="1" t="str">
        <x:v>get_fund_performance_98653d17d2533bdd.json</x:v>
      </x:c>
    </x:row>
    <x:row r="5949" ht="25" customHeight="1">
      <x:c r="A5949" s="1" t="str">
        <x:v>159536.SZ</x:v>
      </x:c>
      <x:c r="B5949" s="7" t="d">
        <x:v>2026-08-26T00:00:00.000Z</x:v>
      </x:c>
      <x:c r="C5949" s="8" t="n">
        <x:v>55261589</x:v>
      </x:c>
      <x:c r="D5949" s="9" t="n">
        <x:v>1.3796</x:v>
      </x:c>
      <x:c r="E5949" s="9" t="n">
        <x:f>IF(COUNT(C5949:D5949)=2,C5949*D5949/100000000,"n.a.")</x:f>
        <x:v>0.7623888818439999</x:v>
      </x:c>
      <x:c r="F5949" s="1" t="str">
        <x:v>get_fund_holders_7e7888e34a3c9319.json</x:v>
      </x:c>
      <x:c r="G5949" s="1" t="str">
        <x:v>get_fund_performance_635e8dd454954d59.json</x:v>
      </x:c>
    </x:row>
    <x:row r="5950" ht="25" customHeight="1">
      <x:c r="A5950" s="1" t="str">
        <x:v>159629.SZ</x:v>
      </x:c>
      <x:c r="B5950" s="7" t="d">
        <x:v>2026-08-26T00:00:00.000Z</x:v>
      </x:c>
      <x:c r="C5950" s="8" t="n">
        <x:v>945252663</x:v>
      </x:c>
      <x:c r="D5950" s="9" t="n">
        <x:v>3.1529</x:v>
      </x:c>
      <x:c r="E5950" s="9" t="n">
        <x:f>IF(COUNT(C5950:D5950)=2,C5950*D5950/100000000,"n.a.")</x:f>
        <x:v>29.802871211727</x:v>
      </x:c>
      <x:c r="F5950" s="1" t="str">
        <x:v>get_fund_holders_04d60f3c34f0467b.json</x:v>
      </x:c>
      <x:c r="G5950" s="1" t="str">
        <x:v>get_fund_performance_b881b49e922fe970.json</x:v>
      </x:c>
    </x:row>
    <x:row r="5951" ht="25" customHeight="1">
      <x:c r="A5951" s="1" t="str">
        <x:v>159633.SZ</x:v>
      </x:c>
      <x:c r="B5951" s="7" t="d">
        <x:v>2026-08-26T00:00:00.000Z</x:v>
      </x:c>
      <x:c r="C5951" s="8" t="n">
        <x:v>1082162658</x:v>
      </x:c>
      <x:c r="D5951" s="9" t="n">
        <x:v>3.2266</x:v>
      </x:c>
      <x:c r="E5951" s="9" t="n">
        <x:f>IF(COUNT(C5951:D5951)=2,C5951*D5951/100000000,"n.a.")</x:f>
        <x:v>34.917060323028</x:v>
      </x:c>
      <x:c r="F5951" s="1" t="str">
        <x:v>get_fund_holders_04d60f3c34f0467b.json</x:v>
      </x:c>
      <x:c r="G5951" s="1" t="str">
        <x:v>get_fund_performance_b881b49e922fe970.json</x:v>
      </x:c>
    </x:row>
    <x:row r="5952" ht="25" customHeight="1">
      <x:c r="A5952" s="1" t="str">
        <x:v>159673.SZ</x:v>
      </x:c>
      <x:c r="B5952" s="7" t="d">
        <x:v>2026-08-26T00:00:00.000Z</x:v>
      </x:c>
      <x:c r="C5952" s="8" t="n">
        <x:v>1777528385</x:v>
      </x:c>
      <x:c r="D5952" s="9" t="n">
        <x:v>1.2828</x:v>
      </x:c>
      <x:c r="E5952" s="9" t="n">
        <x:f>IF(COUNT(C5952:D5952)=2,C5952*D5952/100000000,"n.a.")</x:f>
        <x:v>22.80213412278</x:v>
      </x:c>
      <x:c r="F5952" s="1" t="str">
        <x:v>get_fund_holders_d948cbb47e5f5e96.json</x:v>
      </x:c>
      <x:c r="G5952" s="1" t="str">
        <x:v>get_fund_performance_4b7faf0bdf9ced6a.json</x:v>
      </x:c>
    </x:row>
    <x:row r="5953" ht="25" customHeight="1">
      <x:c r="A5953" s="1" t="str">
        <x:v>159808.SZ</x:v>
      </x:c>
      <x:c r="B5953" s="7" t="d">
        <x:v>2026-08-26T00:00:00.000Z</x:v>
      </x:c>
      <x:c r="C5953" s="8" t="n">
        <x:v>49484790</x:v>
      </x:c>
      <x:c r="D5953" s="9" t="n">
        <x:v>1.3251</x:v>
      </x:c>
      <x:c r="E5953" s="9" t="n">
        <x:f>IF(COUNT(C5953:D5953)=2,C5953*D5953/100000000,"n.a.")</x:f>
        <x:v>0.65572295229</x:v>
      </x:c>
      <x:c r="F5953" s="1" t="str">
        <x:v>get_fund_holders_d5e45a20ab12d67e.json</x:v>
      </x:c>
      <x:c r="G5953" s="1" t="str">
        <x:v>get_fund_performance_c511166d330178eb.json</x:v>
      </x:c>
    </x:row>
    <x:row r="5954" ht="25" customHeight="1">
      <x:c r="A5954" s="1" t="str">
        <x:v>159810.SZ</x:v>
      </x:c>
      <x:c r="B5954" s="7" t="d">
        <x:v>2026-08-26T00:00:00.000Z</x:v>
      </x:c>
      <x:c r="C5954" s="8" t="n">
        <x:v>56475458</x:v>
      </x:c>
      <x:c r="D5954" s="9" t="n">
        <x:v>1.3759</x:v>
      </x:c>
      <x:c r="E5954" s="9" t="n">
        <x:f>IF(COUNT(C5954:D5954)=2,C5954*D5954/100000000,"n.a.")</x:f>
        <x:v>0.7770458266219998</x:v>
      </x:c>
      <x:c r="F5954" s="1" t="str">
        <x:v>get_fund_holders_d5e45a20ab12d67e.json</x:v>
      </x:c>
      <x:c r="G5954" s="1" t="str">
        <x:v>get_fund_performance_c511166d330178eb.json</x:v>
      </x:c>
    </x:row>
    <x:row r="5955" ht="25" customHeight="1">
      <x:c r="A5955" s="1" t="str">
        <x:v>159820.SZ</x:v>
      </x:c>
      <x:c r="B5955" s="7" t="d">
        <x:v>2026-08-26T00:00:00.000Z</x:v>
      </x:c>
      <x:c r="C5955" s="8" t="n">
        <x:v>1361408470</x:v>
      </x:c>
      <x:c r="D5955" s="9" t="n">
        <x:v>1.3529</x:v>
      </x:c>
      <x:c r="E5955" s="9" t="n">
        <x:f>IF(COUNT(C5955:D5955)=2,C5955*D5955/100000000,"n.a.")</x:f>
        <x:v>18.41849519063</x:v>
      </x:c>
      <x:c r="F5955" s="1" t="str">
        <x:v>get_fund_holders_0066fec0f2dd9d84.json</x:v>
      </x:c>
      <x:c r="G5955" s="1" t="str">
        <x:v>get_fund_performance_ee07818526906610.json</x:v>
      </x:c>
    </x:row>
    <x:row r="5956" ht="25" customHeight="1">
      <x:c r="A5956" s="1" t="str">
        <x:v>159821.SZ</x:v>
      </x:c>
      <x:c r="B5956" s="7" t="d">
        <x:v>2026-08-26T00:00:00.000Z</x:v>
      </x:c>
      <x:c r="C5956" s="8" t="n">
        <x:v>64620000</x:v>
      </x:c>
      <x:c r="D5956" s="9" t="n">
        <x:v>1.2872</x:v>
      </x:c>
      <x:c r="E5956" s="9" t="n">
        <x:f>IF(COUNT(C5956:D5956)=2,C5956*D5956/100000000,"n.a.")</x:f>
        <x:v>0.83178864</x:v>
      </x:c>
      <x:c r="F5956" s="1" t="str">
        <x:v>get_fund_holders_6d822d72058fbd2b.json</x:v>
      </x:c>
      <x:c r="G5956" s="1" t="str">
        <x:v>get_fund_performance_08ef5e7f48760ca3.json</x:v>
      </x:c>
    </x:row>
    <x:row r="5957" ht="25" customHeight="1">
      <x:c r="A5957" s="1" t="str">
        <x:v>159845.SZ</x:v>
      </x:c>
      <x:c r="B5957" s="7" t="d">
        <x:v>2026-08-26T00:00:00.000Z</x:v>
      </x:c>
      <x:c r="C5957" s="8" t="n">
        <x:v>2145425606</x:v>
      </x:c>
      <x:c r="D5957" s="9" t="n">
        <x:v>3.1417</x:v>
      </x:c>
      <x:c r="E5957" s="9" t="n">
        <x:f>IF(COUNT(C5957:D5957)=2,C5957*D5957/100000000,"n.a.")</x:f>
        <x:v>67.402836263702</x:v>
      </x:c>
      <x:c r="F5957" s="1" t="str">
        <x:v>get_fund_holders_68197b4b408bbf94.json</x:v>
      </x:c>
      <x:c r="G5957" s="1" t="str">
        <x:v>get_fund_performance_fe072943ca98a99f.json</x:v>
      </x:c>
    </x:row>
    <x:row r="5958" ht="25" customHeight="1">
      <x:c r="A5958" s="1" t="str">
        <x:v>159908.SZ</x:v>
      </x:c>
      <x:c r="B5958" s="7" t="d">
        <x:v>2026-08-26T00:00:00.000Z</x:v>
      </x:c>
      <x:c r="C5958" s="8" t="n">
        <x:v>317229029</x:v>
      </x:c>
      <x:c r="D5958" s="9" t="n">
        <x:v>3.2022</x:v>
      </x:c>
      <x:c r="E5958" s="9" t="n">
        <x:f>IF(COUNT(C5958:D5958)=2,C5958*D5958/100000000,"n.a.")</x:f>
        <x:v>10.158307966638</x:v>
      </x:c>
      <x:c r="F5958" s="1" t="str">
        <x:v>get_fund_holders_dd69f9baacb4299b.json</x:v>
      </x:c>
      <x:c r="G5958" s="1" t="str">
        <x:v>get_fund_performance_f8563149d46c02f0.json</x:v>
      </x:c>
    </x:row>
    <x:row r="5959" ht="25" customHeight="1">
      <x:c r="A5959" s="1" t="str">
        <x:v>159915.SZ</x:v>
      </x:c>
      <x:c r="B5959" s="7" t="d">
        <x:v>2026-08-26T00:00:00.000Z</x:v>
      </x:c>
      <x:c r="C5959" s="8" t="n">
        <x:v>18722454936</x:v>
      </x:c>
      <x:c r="D5959" s="9" t="n">
        <x:v>3.4333</x:v>
      </x:c>
      <x:c r="E5959" s="9" t="n">
        <x:f>IF(COUNT(C5959:D5959)=2,C5959*D5959/100000000,"n.a.")</x:f>
        <x:v>642.798045317688</x:v>
      </x:c>
      <x:c r="F5959" s="1" t="str">
        <x:v>get_fund_holders_ed52645412bc5183.json</x:v>
      </x:c>
      <x:c r="G5959" s="1" t="str">
        <x:v>get_fund_performance_23ced495c0d03a00.json</x:v>
      </x:c>
    </x:row>
    <x:row r="5960" ht="25" customHeight="1">
      <x:c r="A5960" s="1" t="str">
        <x:v>159919.SZ</x:v>
      </x:c>
      <x:c r="B5960" s="7" t="d">
        <x:v>2026-08-26T00:00:00.000Z</x:v>
      </x:c>
      <x:c r="C5960" s="8" t="n">
        <x:v>6303816676</x:v>
      </x:c>
      <x:c r="D5960" s="9" t="n">
        <x:v>4.8605</x:v>
      </x:c>
      <x:c r="E5960" s="9" t="n">
        <x:f>IF(COUNT(C5960:D5960)=2,C5960*D5960/100000000,"n.a.")</x:f>
        <x:v>306.39700953698</x:v>
      </x:c>
      <x:c r="F5960" s="1" t="str">
        <x:v>get_fund_holders_d948cbb47e5f5e96.json</x:v>
      </x:c>
      <x:c r="G5960" s="1" t="str">
        <x:v>get_fund_performance_4b7faf0bdf9ced6a.json</x:v>
      </x:c>
    </x:row>
    <x:row r="5961" ht="25" customHeight="1">
      <x:c r="A5961" s="1" t="str">
        <x:v>159922.SZ</x:v>
      </x:c>
      <x:c r="B5961" s="7" t="d">
        <x:v>2026-08-26T00:00:00.000Z</x:v>
      </x:c>
      <x:c r="C5961" s="8" t="n">
        <x:v>2796676765</x:v>
      </x:c>
      <x:c r="D5961" s="9" t="n">
        <x:v>3.16</x:v>
      </x:c>
      <x:c r="E5961" s="9" t="n">
        <x:f>IF(COUNT(C5961:D5961)=2,C5961*D5961/100000000,"n.a.")</x:f>
        <x:v>88.374985774</x:v>
      </x:c>
      <x:c r="F5961" s="1" t="str">
        <x:v>get_fund_holders_260729aa1783f3c9.json</x:v>
      </x:c>
      <x:c r="G5961" s="1" t="str">
        <x:v>get_fund_performance_9239ee6b8a74881b.json</x:v>
      </x:c>
    </x:row>
    <x:row r="5962" ht="25" customHeight="1">
      <x:c r="A5962" s="1" t="str">
        <x:v>159925.SZ</x:v>
      </x:c>
      <x:c r="B5962" s="7" t="d">
        <x:v>2026-08-26T00:00:00.000Z</x:v>
      </x:c>
      <x:c r="C5962" s="8" t="n">
        <x:v>627620856</x:v>
      </x:c>
      <x:c r="D5962" s="9" t="n">
        <x:v>4.7289</x:v>
      </x:c>
      <x:c r="E5962" s="9" t="n">
        <x:f>IF(COUNT(C5962:D5962)=2,C5962*D5962/100000000,"n.a.")</x:f>
        <x:v>29.679562659384004</x:v>
      </x:c>
      <x:c r="F5962" s="1" t="str">
        <x:v>get_fund_holders_0bc8edc102485c8a.json</x:v>
      </x:c>
      <x:c r="G5962" s="1" t="str">
        <x:v>get_fund_performance_99232a5af6506a32.json</x:v>
      </x:c>
    </x:row>
    <x:row r="5963" ht="25" customHeight="1">
      <x:c r="A5963" s="1" t="str">
        <x:v>159935.SZ</x:v>
      </x:c>
      <x:c r="B5963" s="7" t="d">
        <x:v>2026-08-26T00:00:00.000Z</x:v>
      </x:c>
      <x:c r="C5963" s="8" t="n">
        <x:v>26572956</x:v>
      </x:c>
      <x:c r="D5963" s="9" t="n">
        <x:v>2.4535</x:v>
      </x:c>
      <x:c r="E5963" s="9" t="n">
        <x:f>IF(COUNT(C5963:D5963)=2,C5963*D5963/100000000,"n.a.")</x:f>
        <x:v>0.65196747546</x:v>
      </x:c>
      <x:c r="F5963" s="1" t="str">
        <x:v>get_fund_holders_a7c62683e5a8986d.json</x:v>
      </x:c>
      <x:c r="G5963" s="1" t="str">
        <x:v>get_fund_performance_57a0fd6eaf61dced.json</x:v>
      </x:c>
    </x:row>
    <x:row r="5964" ht="25" customHeight="1">
      <x:c r="A5964" s="1" t="str">
        <x:v>159948.SZ</x:v>
      </x:c>
      <x:c r="B5964" s="7" t="d">
        <x:v>2026-08-26T00:00:00.000Z</x:v>
      </x:c>
      <x:c r="C5964" s="8" t="n">
        <x:v>1159697720</x:v>
      </x:c>
      <x:c r="D5964" s="9" t="n">
        <x:v>3.791</x:v>
      </x:c>
      <x:c r="E5964" s="9" t="n">
        <x:f>IF(COUNT(C5964:D5964)=2,C5964*D5964/100000000,"n.a.")</x:f>
        <x:v>43.9641405652</x:v>
      </x:c>
      <x:c r="F5964" s="1" t="str">
        <x:v>get_fund_holders_529929c3d6cde724.json</x:v>
      </x:c>
      <x:c r="G5964" s="1" t="str">
        <x:v>get_fund_performance_101765d5f91d02c5.json</x:v>
      </x:c>
    </x:row>
    <x:row r="5965" ht="25" customHeight="1">
      <x:c r="A5965" s="1" t="str">
        <x:v>159952.SZ</x:v>
      </x:c>
      <x:c r="B5965" s="7" t="d">
        <x:v>2026-08-26T00:00:00.000Z</x:v>
      </x:c>
      <x:c r="C5965" s="8" t="n">
        <x:v>5524484929</x:v>
      </x:c>
      <x:c r="D5965" s="9" t="n">
        <x:v>2.0847</x:v>
      </x:c>
      <x:c r="E5965" s="9" t="n">
        <x:f>IF(COUNT(C5965:D5965)=2,C5965*D5965/100000000,"n.a.")</x:f>
        <x:v>115.16893731486302</x:v>
      </x:c>
      <x:c r="F5965" s="1" t="str">
        <x:v>get_fund_holders_dd69f9baacb4299b.json</x:v>
      </x:c>
      <x:c r="G5965" s="1" t="str">
        <x:v>get_fund_performance_f8563149d46c02f0.json</x:v>
      </x:c>
    </x:row>
    <x:row r="5966" ht="25" customHeight="1">
      <x:c r="A5966" s="1" t="str">
        <x:v>159956.SZ</x:v>
      </x:c>
      <x:c r="B5966" s="7" t="d">
        <x:v>2026-08-26T00:00:00.000Z</x:v>
      </x:c>
      <x:c r="C5966" s="8" t="n">
        <x:v>47978674</x:v>
      </x:c>
      <x:c r="D5966" s="9" t="n">
        <x:v>2.1734</x:v>
      </x:c>
      <x:c r="E5966" s="9" t="n">
        <x:f>IF(COUNT(C5966:D5966)=2,C5966*D5966/100000000,"n.a.")</x:f>
        <x:v>1.0427685007160001</x:v>
      </x:c>
      <x:c r="F5966" s="1" t="str">
        <x:v>get_fund_holders_dd69f9baacb4299b.json</x:v>
      </x:c>
      <x:c r="G5966" s="1" t="str">
        <x:v>get_fund_performance_f8563149d46c02f0.json</x:v>
      </x:c>
    </x:row>
    <x:row r="5967" ht="25" customHeight="1">
      <x:c r="A5967" s="1" t="str">
        <x:v>159957.SZ</x:v>
      </x:c>
      <x:c r="B5967" s="7" t="d">
        <x:v>2026-08-26T00:00:00.000Z</x:v>
      </x:c>
      <x:c r="C5967" s="8" t="n">
        <x:v>1171784560</x:v>
      </x:c>
      <x:c r="D5967" s="9" t="n">
        <x:v>2.2489</x:v>
      </x:c>
      <x:c r="E5967" s="9" t="n">
        <x:f>IF(COUNT(C5967:D5967)=2,C5967*D5967/100000000,"n.a.")</x:f>
        <x:v>26.352262969839998</x:v>
      </x:c>
      <x:c r="F5967" s="1" t="str">
        <x:v>get_fund_holders_ed52645412bc5183.json</x:v>
      </x:c>
      <x:c r="G5967" s="1" t="str">
        <x:v>get_fund_performance_23ced495c0d03a00.json</x:v>
      </x:c>
    </x:row>
    <x:row r="5968" ht="25" customHeight="1">
      <x:c r="A5968" s="1" t="str">
        <x:v>159958.SZ</x:v>
      </x:c>
      <x:c r="B5968" s="7" t="d">
        <x:v>2026-08-26T00:00:00.000Z</x:v>
      </x:c>
      <x:c r="C5968" s="8" t="n">
        <x:v>237111448</x:v>
      </x:c>
      <x:c r="D5968" s="9" t="n">
        <x:v>2.0744</x:v>
      </x:c>
      <x:c r="E5968" s="9" t="n">
        <x:f>IF(COUNT(C5968:D5968)=2,C5968*D5968/100000000,"n.a.")</x:f>
        <x:v>4.918639877312</x:v>
      </x:c>
      <x:c r="F5968" s="1" t="str">
        <x:v>get_fund_holders_6d822d72058fbd2b.json</x:v>
      </x:c>
      <x:c r="G5968" s="1" t="str">
        <x:v>get_fund_performance_08ef5e7f48760ca3.json</x:v>
      </x:c>
    </x:row>
    <x:row r="5969" ht="25" customHeight="1">
      <x:c r="A5969" s="1" t="str">
        <x:v>159964.SZ</x:v>
      </x:c>
      <x:c r="B5969" s="7" t="d">
        <x:v>2026-08-26T00:00:00.000Z</x:v>
      </x:c>
      <x:c r="C5969" s="8" t="n">
        <x:v>165481881</x:v>
      </x:c>
      <x:c r="D5969" s="9" t="n">
        <x:v>2.245</x:v>
      </x:c>
      <x:c r="E5969" s="9" t="n">
        <x:f>IF(COUNT(C5969:D5969)=2,C5969*D5969/100000000,"n.a.")</x:f>
        <x:v>3.7150682284500003</x:v>
      </x:c>
      <x:c r="F5969" s="1" t="str">
        <x:v>get_fund_holders_d5e45a20ab12d67e.json</x:v>
      </x:c>
      <x:c r="G5969" s="1" t="str">
        <x:v>get_fund_performance_c511166d330178eb.json</x:v>
      </x:c>
    </x:row>
    <x:row r="5970" ht="25" customHeight="1">
      <x:c r="A5970" s="1" t="str">
        <x:v>159968.SZ</x:v>
      </x:c>
      <x:c r="B5970" s="7" t="d">
        <x:v>2026-08-26T00:00:00.000Z</x:v>
      </x:c>
      <x:c r="C5970" s="8" t="n">
        <x:v>65295098</x:v>
      </x:c>
      <x:c r="D5970" s="9" t="n">
        <x:v>10.1979</x:v>
      </x:c>
      <x:c r="E5970" s="9" t="n">
        <x:f>IF(COUNT(C5970:D5970)=2,C5970*D5970/100000000,"n.a.")</x:f>
        <x:v>6.6587287989420005</x:v>
      </x:c>
      <x:c r="F5970" s="1" t="str">
        <x:v>get_fund_holders_1b59c8df60c05b67.json</x:v>
      </x:c>
      <x:c r="G5970" s="1" t="str">
        <x:v>get_fund_performance_704e0384f68b3d7b.json</x:v>
      </x:c>
    </x:row>
    <x:row r="5971" ht="25" customHeight="1">
      <x:c r="A5971" s="1" t="str">
        <x:v>159971.SZ</x:v>
      </x:c>
      <x:c r="B5971" s="7" t="d">
        <x:v>2026-08-26T00:00:00.000Z</x:v>
      </x:c>
      <x:c r="C5971" s="8" t="n">
        <x:v>1678020288</x:v>
      </x:c>
      <x:c r="D5971" s="9" t="n">
        <x:v>1.1938</x:v>
      </x:c>
      <x:c r="E5971" s="9" t="n">
        <x:f>IF(COUNT(C5971:D5971)=2,C5971*D5971/100000000,"n.a.")</x:f>
        <x:v>20.032206198144</x:v>
      </x:c>
      <x:c r="F5971" s="1" t="str">
        <x:v>get_fund_holders_ed52645412bc5183.json</x:v>
      </x:c>
      <x:c r="G5971" s="1" t="str">
        <x:v>get_fund_performance_23ced495c0d03a00.json</x:v>
      </x:c>
    </x:row>
    <x:row r="5972" ht="25" customHeight="1">
      <x:c r="A5972" s="1" t="str">
        <x:v>159977.SZ</x:v>
      </x:c>
      <x:c r="B5972" s="7" t="d">
        <x:v>2026-08-26T00:00:00.000Z</x:v>
      </x:c>
      <x:c r="C5972" s="8" t="n">
        <x:v>3651872820</x:v>
      </x:c>
      <x:c r="D5972" s="9" t="n">
        <x:v>1.7812</x:v>
      </x:c>
      <x:c r="E5972" s="9" t="n">
        <x:f>IF(COUNT(C5972:D5972)=2,C5972*D5972/100000000,"n.a.")</x:f>
        <x:v>65.04715866983999</x:v>
      </x:c>
      <x:c r="F5972" s="1" t="str">
        <x:v>get_fund_holders_6d822d72058fbd2b.json</x:v>
      </x:c>
      <x:c r="G5972" s="1" t="str">
        <x:v>get_fund_performance_08ef5e7f48760ca3.json</x:v>
      </x:c>
    </x:row>
    <x:row r="5973" ht="25" customHeight="1">
      <x:c r="A5973" s="1" t="str">
        <x:v>159982.SZ</x:v>
      </x:c>
      <x:c r="B5973" s="7" t="d">
        <x:v>2026-08-26T00:00:00.000Z</x:v>
      </x:c>
      <x:c r="C5973" s="8" t="n">
        <x:v>204211253</x:v>
      </x:c>
      <x:c r="D5973" s="9" t="n">
        <x:v>2.0958</x:v>
      </x:c>
      <x:c r="E5973" s="9" t="n">
        <x:f>IF(COUNT(C5973:D5973)=2,C5973*D5973/100000000,"n.a.")</x:f>
        <x:v>4.2798594403740005</x:v>
      </x:c>
      <x:c r="F5973" s="1" t="str">
        <x:v>get_fund_holders_68197b4b408bbf94.json</x:v>
      </x:c>
      <x:c r="G5973" s="1" t="str">
        <x:v>get_fund_performance_fe072943ca98a99f.json</x:v>
      </x:c>
    </x:row>
    <x:row r="5974" ht="25" customHeight="1">
      <x:c r="A5974" s="1" t="str">
        <x:v>510300.SH</x:v>
      </x:c>
      <x:c r="B5974" s="7" t="d">
        <x:v>2026-08-26T00:00:00.000Z</x:v>
      </x:c>
      <x:c r="C5974" s="8" t="n">
        <x:v>23853187700</x:v>
      </x:c>
      <x:c r="D5974" s="9" t="n">
        <x:v>4.655</x:v>
      </x:c>
      <x:c r="E5974" s="9" t="n">
        <x:f>IF(COUNT(C5974:D5974)=2,C5974*D5974/100000000,"n.a.")</x:f>
        <x:v>1110.365887435</x:v>
      </x:c>
      <x:c r="F5974" s="1" t="str">
        <x:v>get_fund_holders_5d142069aae0430a.json</x:v>
      </x:c>
      <x:c r="G5974" s="1" t="str">
        <x:v>get_fund_performance_b1af586f6b4de146.json</x:v>
      </x:c>
    </x:row>
    <x:row r="5975" ht="25" customHeight="1">
      <x:c r="A5975" s="1" t="str">
        <x:v>510310.SH</x:v>
      </x:c>
      <x:c r="B5975" s="7" t="d">
        <x:v>2026-08-26T00:00:00.000Z</x:v>
      </x:c>
      <x:c r="C5975" s="8" t="n">
        <x:v>11572844000</x:v>
      </x:c>
      <x:c r="D5975" s="9" t="n">
        <x:v>4.5206</x:v>
      </x:c>
      <x:c r="E5975" s="9" t="n">
        <x:f>IF(COUNT(C5975:D5975)=2,C5975*D5975/100000000,"n.a.")</x:f>
        <x:v>523.161985864</x:v>
      </x:c>
      <x:c r="F5975" s="1" t="str">
        <x:v>get_fund_holders_4f0cafefb1d08c78.json</x:v>
      </x:c>
      <x:c r="G5975" s="1" t="str">
        <x:v>get_fund_performance_3dd22d86bdcb99c0.json</x:v>
      </x:c>
    </x:row>
    <x:row r="5976" ht="25" customHeight="1">
      <x:c r="A5976" s="1" t="str">
        <x:v>510320.SH</x:v>
      </x:c>
      <x:c r="B5976" s="7" t="d">
        <x:v>2026-08-26T00:00:00.000Z</x:v>
      </x:c>
      <x:c r="C5976" s="8" t="n">
        <x:v>631068500</x:v>
      </x:c>
      <x:c r="D5976" s="9" t="n">
        <x:v>1.2515</x:v>
      </x:c>
      <x:c r="E5976" s="9" t="n">
        <x:f>IF(COUNT(C5976:D5976)=2,C5976*D5976/100000000,"n.a.")</x:f>
        <x:v>7.8978222775</x:v>
      </x:c>
      <x:c r="F5976" s="1" t="str">
        <x:v>get_fund_holders_53b1bdaba11dbb09.json</x:v>
      </x:c>
      <x:c r="G5976" s="1" t="str">
        <x:v>get_fund_performance_ca136699b2ff2215.json</x:v>
      </x:c>
    </x:row>
    <x:row r="5977" ht="25" customHeight="1">
      <x:c r="A5977" s="1" t="str">
        <x:v>510330.SH</x:v>
      </x:c>
      <x:c r="B5977" s="7" t="d">
        <x:v>2026-08-26T00:00:00.000Z</x:v>
      </x:c>
      <x:c r="C5977" s="8" t="n">
        <x:v>8428749800</x:v>
      </x:c>
      <x:c r="D5977" s="9" t="n">
        <x:v>4.8542</x:v>
      </x:c>
      <x:c r="E5977" s="9" t="n">
        <x:f>IF(COUNT(C5977:D5977)=2,C5977*D5977/100000000,"n.a.")</x:f>
        <x:v>409.14837279159997</x:v>
      </x:c>
      <x:c r="F5977" s="1" t="str">
        <x:v>get_fund_holders_3af34235f71fa65e.json</x:v>
      </x:c>
      <x:c r="G5977" s="1" t="str">
        <x:v>get_fund_performance_565aa5204e2b6daf.json</x:v>
      </x:c>
    </x:row>
    <x:row r="5978" ht="25" customHeight="1">
      <x:c r="A5978" s="1" t="str">
        <x:v>510350.SH</x:v>
      </x:c>
      <x:c r="B5978" s="7" t="d">
        <x:v>2026-08-26T00:00:00.000Z</x:v>
      </x:c>
      <x:c r="C5978" s="8" t="n">
        <x:v>676914700</x:v>
      </x:c>
      <x:c r="D5978" s="9" t="n">
        <x:v>4.8992</x:v>
      </x:c>
      <x:c r="E5978" s="9" t="n">
        <x:f>IF(COUNT(C5978:D5978)=2,C5978*D5978/100000000,"n.a.")</x:f>
        <x:v>33.1634049824</x:v>
      </x:c>
      <x:c r="F5978" s="1" t="str">
        <x:v>get_fund_holders_5d142069aae0430a.json</x:v>
      </x:c>
      <x:c r="G5978" s="1" t="str">
        <x:v>get_fund_performance_b1af586f6b4de146.json</x:v>
      </x:c>
    </x:row>
    <x:row r="5979" ht="25" customHeight="1">
      <x:c r="A5979" s="1" t="str">
        <x:v>510360.SH</x:v>
      </x:c>
      <x:c r="B5979" s="7" t="d">
        <x:v>2026-08-26T00:00:00.000Z</x:v>
      </x:c>
      <x:c r="C5979" s="8" t="n">
        <x:v>1790381200</x:v>
      </x:c>
      <x:c r="D5979" s="9" t="n">
        <x:v>1.781</x:v>
      </x:c>
      <x:c r="E5979" s="9" t="n">
        <x:f>IF(COUNT(C5979:D5979)=2,C5979*D5979/100000000,"n.a.")</x:f>
        <x:v>31.886689171999997</x:v>
      </x:c>
      <x:c r="F5979" s="1" t="str">
        <x:v>get_fund_holders_3af34235f71fa65e.json</x:v>
      </x:c>
      <x:c r="G5979" s="1" t="str">
        <x:v>get_fund_performance_565aa5204e2b6daf.json</x:v>
      </x:c>
    </x:row>
    <x:row r="5980" ht="25" customHeight="1">
      <x:c r="A5980" s="1" t="str">
        <x:v>510370.SH</x:v>
      </x:c>
      <x:c r="B5980" s="7" t="d">
        <x:v>2026-08-26T00:00:00.000Z</x:v>
      </x:c>
      <x:c r="C5980" s="8" t="n">
        <x:v>87258100</x:v>
      </x:c>
      <x:c r="D5980" s="9" t="n">
        <x:v>1.0315</x:v>
      </x:c>
      <x:c r="E5980" s="9" t="n">
        <x:f>IF(COUNT(C5980:D5980)=2,C5980*D5980/100000000,"n.a.")</x:f>
        <x:v>0.9000673015</x:v>
      </x:c>
      <x:c r="F5980" s="1" t="str">
        <x:v>get_fund_holders_d948cbb47e5f5e96.json</x:v>
      </x:c>
      <x:c r="G5980" s="1" t="str">
        <x:v>get_fund_performance_4b7faf0bdf9ced6a.json</x:v>
      </x:c>
    </x:row>
    <x:row r="5981" ht="25" customHeight="1">
      <x:c r="A5981" s="1" t="str">
        <x:v>510380.SH</x:v>
      </x:c>
      <x:c r="B5981" s="7" t="d">
        <x:v>2026-08-26T00:00:00.000Z</x:v>
      </x:c>
      <x:c r="C5981" s="8" t="n">
        <x:v>1461802400</x:v>
      </x:c>
      <x:c r="D5981" s="9" t="n">
        <x:v>1.3882</x:v>
      </x:c>
      <x:c r="E5981" s="9" t="n">
        <x:f>IF(COUNT(C5981:D5981)=2,C5981*D5981/100000000,"n.a.")</x:f>
        <x:v>20.2927409168</x:v>
      </x:c>
      <x:c r="F5981" s="1" t="str">
        <x:v>get_fund_holders_9f62d66c5b6bd994.json</x:v>
      </x:c>
      <x:c r="G5981" s="1" t="str">
        <x:v>get_fund_performance_ce8e28707768f093.json</x:v>
      </x:c>
    </x:row>
    <x:row r="5982" ht="25" customHeight="1">
      <x:c r="A5982" s="1" t="str">
        <x:v>510390.SH</x:v>
      </x:c>
      <x:c r="B5982" s="7" t="d">
        <x:v>2026-08-26T00:00:00.000Z</x:v>
      </x:c>
      <x:c r="C5982" s="8" t="n">
        <x:v>135650000</x:v>
      </x:c>
      <x:c r="D5982" s="9" t="n">
        <x:v>5.2798</x:v>
      </x:c>
      <x:c r="E5982" s="9" t="n">
        <x:f>IF(COUNT(C5982:D5982)=2,C5982*D5982/100000000,"n.a.")</x:f>
        <x:v>7.1620487</x:v>
      </x:c>
      <x:c r="F5982" s="1" t="str">
        <x:v>get_fund_holders_7140e2c74bfe2192.json</x:v>
      </x:c>
      <x:c r="G5982" s="1" t="str">
        <x:v>get_fund_performance_4ec82f1b3c5688d9.json</x:v>
      </x:c>
    </x:row>
    <x:row r="5983" ht="25" customHeight="1">
      <x:c r="A5983" s="1" t="str">
        <x:v>510500.SH</x:v>
      </x:c>
      <x:c r="B5983" s="7" t="d">
        <x:v>2026-08-26T00:00:00.000Z</x:v>
      </x:c>
      <x:c r="C5983" s="8" t="n">
        <x:v>5173368600</x:v>
      </x:c>
      <x:c r="D5983" s="9" t="n">
        <x:v>7.7878</x:v>
      </x:c>
      <x:c r="E5983" s="9" t="n">
        <x:f>IF(COUNT(C5983:D5983)=2,C5983*D5983/100000000,"n.a.")</x:f>
        <x:v>402.89159983080003</x:v>
      </x:c>
      <x:c r="F5983" s="1" t="str">
        <x:v>get_fund_holders_1b59c8df60c05b67.json</x:v>
      </x:c>
      <x:c r="G5983" s="1" t="str">
        <x:v>get_fund_performance_704e0384f68b3d7b.json</x:v>
      </x:c>
    </x:row>
    <x:row r="5984" ht="25" customHeight="1">
      <x:c r="A5984" s="1" t="str">
        <x:v>510510.SH</x:v>
      </x:c>
      <x:c r="B5984" s="7" t="d">
        <x:v>2026-08-26T00:00:00.000Z</x:v>
      </x:c>
      <x:c r="C5984" s="8" t="n">
        <x:v>861038300</x:v>
      </x:c>
      <x:c r="D5984" s="9" t="n">
        <x:v>2.5285</x:v>
      </x:c>
      <x:c r="E5984" s="9" t="n">
        <x:f>IF(COUNT(C5984:D5984)=2,C5984*D5984/100000000,"n.a.")</x:f>
        <x:v>21.771353415500002</x:v>
      </x:c>
      <x:c r="F5984" s="1" t="str">
        <x:v>get_fund_holders_5324b4ff2303301b.json</x:v>
      </x:c>
      <x:c r="G5984" s="1" t="str">
        <x:v>get_fund_performance_33f686dcb627aac1.json</x:v>
      </x:c>
    </x:row>
    <x:row r="5985" ht="25" customHeight="1">
      <x:c r="A5985" s="1" t="str">
        <x:v>510530.SH</x:v>
      </x:c>
      <x:c r="B5985" s="7" t="d">
        <x:v>2026-08-26T00:00:00.000Z</x:v>
      </x:c>
      <x:c r="C5985" s="8" t="n">
        <x:v>46979400</x:v>
      </x:c>
      <x:c r="D5985" s="9" t="n">
        <x:v>8.7667</x:v>
      </x:c>
      <x:c r="E5985" s="9" t="n">
        <x:f>IF(COUNT(C5985:D5985)=2,C5985*D5985/100000000,"n.a.")</x:f>
        <x:v>4.1185430598</x:v>
      </x:c>
      <x:c r="F5985" s="1" t="str">
        <x:v>get_fund_holders_260729aa1783f3c9.json</x:v>
      </x:c>
      <x:c r="G5985" s="1" t="str">
        <x:v>get_fund_performance_9239ee6b8a74881b.json</x:v>
      </x:c>
    </x:row>
    <x:row r="5986" ht="25" customHeight="1">
      <x:c r="A5986" s="1" t="str">
        <x:v>510550.SH</x:v>
      </x:c>
      <x:c r="B5986" s="7" t="d">
        <x:v>2026-08-26T00:00:00.000Z</x:v>
      </x:c>
      <x:c r="C5986" s="8" t="n">
        <x:v>23743300</x:v>
      </x:c>
      <x:c r="D5986" s="9" t="n">
        <x:v>2.0008</x:v>
      </x:c>
      <x:c r="E5986" s="9" t="n">
        <x:f>IF(COUNT(C5986:D5986)=2,C5986*D5986/100000000,"n.a.")</x:f>
        <x:v>0.4750559464</x:v>
      </x:c>
      <x:c r="F5986" s="1" t="str">
        <x:v>get_fund_holders_667a71c44157d433.json</x:v>
      </x:c>
      <x:c r="G5986" s="1" t="str">
        <x:v>get_fund_performance_1ba4d3db193698fc.json</x:v>
      </x:c>
    </x:row>
    <x:row r="5987" ht="25" customHeight="1">
      <x:c r="A5987" s="1" t="str">
        <x:v>510560.SH</x:v>
      </x:c>
      <x:c r="B5987" s="7" t="d">
        <x:v>2026-08-26T00:00:00.000Z</x:v>
      </x:c>
      <x:c r="C5987" s="8" t="n">
        <x:v>52318700</x:v>
      </x:c>
      <x:c r="D5987" s="9" t="n">
        <x:v>1.9547</x:v>
      </x:c>
      <x:c r="E5987" s="9" t="n">
        <x:f>IF(COUNT(C5987:D5987)=2,C5987*D5987/100000000,"n.a.")</x:f>
        <x:v>1.0226736289</x:v>
      </x:c>
      <x:c r="F5987" s="1" t="str">
        <x:v>get_fund_holders_679f8c57584dca79.json</x:v>
      </x:c>
      <x:c r="G5987" s="1" t="str">
        <x:v>get_fund_performance_bf091f7be46a1561.json</x:v>
      </x:c>
    </x:row>
    <x:row r="5988" ht="25" customHeight="1">
      <x:c r="A5988" s="1" t="str">
        <x:v>510570.SH</x:v>
      </x:c>
      <x:c r="B5988" s="7" t="d">
        <x:v>2026-08-26T00:00:00.000Z</x:v>
      </x:c>
      <x:c r="C5988" s="8" t="n">
        <x:v>33060600</x:v>
      </x:c>
      <x:c r="D5988" s="9" t="n">
        <x:v>1.2254</x:v>
      </x:c>
      <x:c r="E5988" s="9" t="n">
        <x:f>IF(COUNT(C5988:D5988)=2,C5988*D5988/100000000,"n.a.")</x:f>
        <x:v>0.40512459240000004</x:v>
      </x:c>
      <x:c r="F5988" s="1" t="str">
        <x:v>get_fund_holders_679f8c57584dca79.json</x:v>
      </x:c>
      <x:c r="G5988" s="1" t="str">
        <x:v>get_fund_performance_bf091f7be46a1561.json</x:v>
      </x:c>
    </x:row>
    <x:row r="5989" ht="25" customHeight="1">
      <x:c r="A5989" s="1" t="str">
        <x:v>510580.SH</x:v>
      </x:c>
      <x:c r="B5989" s="7" t="d">
        <x:v>2026-08-26T00:00:00.000Z</x:v>
      </x:c>
      <x:c r="C5989" s="8" t="n">
        <x:v>1143768300</x:v>
      </x:c>
      <x:c r="D5989" s="9" t="n">
        <x:v>4.0974</x:v>
      </x:c>
      <x:c r="E5989" s="9" t="n">
        <x:f>IF(COUNT(C5989:D5989)=2,C5989*D5989/100000000,"n.a.")</x:f>
        <x:v>46.8647623242</x:v>
      </x:c>
      <x:c r="F5989" s="1" t="str">
        <x:v>get_fund_holders_260729aa1783f3c9.json</x:v>
      </x:c>
      <x:c r="G5989" s="1" t="str">
        <x:v>get_fund_performance_9239ee6b8a74881b.json</x:v>
      </x:c>
    </x:row>
    <x:row r="5990" ht="25" customHeight="1">
      <x:c r="A5990" s="1" t="str">
        <x:v>510590.SH</x:v>
      </x:c>
      <x:c r="B5990" s="7" t="d">
        <x:v>2026-08-26T00:00:00.000Z</x:v>
      </x:c>
      <x:c r="C5990" s="8" t="n">
        <x:v>116386100</x:v>
      </x:c>
      <x:c r="D5990" s="9" t="n">
        <x:v>8.4729</x:v>
      </x:c>
      <x:c r="E5990" s="9" t="n">
        <x:f>IF(COUNT(C5990:D5990)=2,C5990*D5990/100000000,"n.a.")</x:f>
        <x:v>9.8612778669</x:v>
      </x:c>
      <x:c r="F5990" s="1" t="str">
        <x:v>get_fund_holders_0066fec0f2dd9d84.json</x:v>
      </x:c>
      <x:c r="G5990" s="1" t="str">
        <x:v>get_fund_performance_ee07818526906610.json</x:v>
      </x:c>
    </x:row>
    <x:row r="5991" ht="25" customHeight="1">
      <x:c r="A5991" s="1" t="str">
        <x:v>512100.SH</x:v>
      </x:c>
      <x:c r="B5991" s="7" t="d">
        <x:v>2026-08-26T00:00:00.000Z</x:v>
      </x:c>
      <x:c r="C5991" s="8" t="n">
        <x:v>6623217600</x:v>
      </x:c>
      <x:c r="D5991" s="9" t="n">
        <x:v>3.06</x:v>
      </x:c>
      <x:c r="E5991" s="9" t="n">
        <x:f>IF(COUNT(C5991:D5991)=2,C5991*D5991/100000000,"n.a.")</x:f>
        <x:v>202.67045856</x:v>
      </x:c>
      <x:c r="F5991" s="1" t="str">
        <x:v>get_fund_holders_04d60f3c34f0467b.json</x:v>
      </x:c>
      <x:c r="G5991" s="1" t="str">
        <x:v>get_fund_performance_b881b49e922fe970.json</x:v>
      </x:c>
    </x:row>
    <x:row r="5992" ht="25" customHeight="1">
      <x:c r="A5992" s="1" t="str">
        <x:v>512500.SH</x:v>
      </x:c>
      <x:c r="B5992" s="7" t="d">
        <x:v>2026-08-26T00:00:00.000Z</x:v>
      </x:c>
      <x:c r="C5992" s="8" t="n">
        <x:v>1860808800</x:v>
      </x:c>
      <x:c r="D5992" s="9" t="n">
        <x:v>4.4069</x:v>
      </x:c>
      <x:c r="E5992" s="9" t="n">
        <x:f>IF(COUNT(C5992:D5992)=2,C5992*D5992/100000000,"n.a.")</x:f>
        <x:v>82.0039830072</x:v>
      </x:c>
      <x:c r="F5992" s="1" t="str">
        <x:v>get_fund_holders_667a71c44157d433.json</x:v>
      </x:c>
      <x:c r="G5992" s="1" t="str">
        <x:v>get_fund_performance_1ba4d3db193698fc.json</x:v>
      </x:c>
    </x:row>
    <x:row r="5993" ht="25" customHeight="1">
      <x:c r="A5993" s="1" t="str">
        <x:v>512510.SH</x:v>
      </x:c>
      <x:c r="B5993" s="7" t="d">
        <x:v>2026-08-26T00:00:00.000Z</x:v>
      </x:c>
      <x:c r="C5993" s="8" t="n">
        <x:v>433429800</x:v>
      </x:c>
      <x:c r="D5993" s="9" t="n">
        <x:v>2.3387</x:v>
      </x:c>
      <x:c r="E5993" s="9" t="n">
        <x:f>IF(COUNT(C5993:D5993)=2,C5993*D5993/100000000,"n.a.")</x:f>
        <x:v>10.1366227326</x:v>
      </x:c>
      <x:c r="F5993" s="1" t="str">
        <x:v>get_fund_holders_679f8c57584dca79.json</x:v>
      </x:c>
      <x:c r="G5993" s="1" t="str">
        <x:v>get_fund_performance_bf091f7be46a1561.json</x:v>
      </x:c>
    </x:row>
    <x:row r="5994" ht="25" customHeight="1">
      <x:c r="A5994" s="1" t="str">
        <x:v>515130.SH</x:v>
      </x:c>
      <x:c r="B5994" s="7" t="d">
        <x:v>2026-08-26T00:00:00.000Z</x:v>
      </x:c>
      <x:c r="C5994" s="8" t="n">
        <x:v>97463200</x:v>
      </x:c>
      <x:c r="D5994" s="9" t="n">
        <x:v>1.5408</x:v>
      </x:c>
      <x:c r="E5994" s="9" t="n">
        <x:f>IF(COUNT(C5994:D5994)=2,C5994*D5994/100000000,"n.a.")</x:f>
        <x:v>1.5017129856</x:v>
      </x:c>
      <x:c r="F5994" s="1" t="str">
        <x:v>get_fund_holders_7140e2c74bfe2192.json</x:v>
      </x:c>
      <x:c r="G5994" s="1" t="str">
        <x:v>get_fund_performance_4ec82f1b3c5688d9.json</x:v>
      </x:c>
    </x:row>
    <x:row r="5995" ht="25" customHeight="1">
      <x:c r="A5995" s="1" t="str">
        <x:v>515190.SH</x:v>
      </x:c>
      <x:c r="B5995" s="7" t="d">
        <x:v>2026-08-26T00:00:00.000Z</x:v>
      </x:c>
      <x:c r="C5995" s="8" t="n">
        <x:v>293466100</x:v>
      </x:c>
      <x:c r="D5995" s="9" t="n">
        <x:v>1.6364</x:v>
      </x:c>
      <x:c r="E5995" s="9" t="n">
        <x:f>IF(COUNT(C5995:D5995)=2,C5995*D5995/100000000,"n.a.")</x:f>
        <x:v>4.802279260400001</x:v>
      </x:c>
      <x:c r="F5995" s="1" t="str">
        <x:v>get_fund_holders_0066fec0f2dd9d84.json</x:v>
      </x:c>
      <x:c r="G5995" s="1" t="str">
        <x:v>get_fund_performance_ee07818526906610.json</x:v>
      </x:c>
    </x:row>
    <x:row r="5996" ht="25" customHeight="1">
      <x:c r="A5996" s="1" t="str">
        <x:v>515310.SH</x:v>
      </x:c>
      <x:c r="B5996" s="7" t="d">
        <x:v>2026-08-26T00:00:00.000Z</x:v>
      </x:c>
      <x:c r="C5996" s="8" t="n">
        <x:v>328611200</x:v>
      </x:c>
      <x:c r="D5996" s="9" t="n">
        <x:v>1.3832</x:v>
      </x:c>
      <x:c r="E5996" s="9" t="n">
        <x:f>IF(COUNT(C5996:D5996)=2,C5996*D5996/100000000,"n.a.")</x:f>
        <x:v>4.5453501184</x:v>
      </x:c>
      <x:c r="F5996" s="1" t="str">
        <x:v>get_fund_holders_0bc8edc102485c8a.json</x:v>
      </x:c>
      <x:c r="G5996" s="1" t="str">
        <x:v>get_fund_performance_99232a5af6506a32.json</x:v>
      </x:c>
    </x:row>
    <x:row r="5997" ht="25" customHeight="1">
      <x:c r="A5997" s="1" t="str">
        <x:v>515330.SH</x:v>
      </x:c>
      <x:c r="B5997" s="7" t="d">
        <x:v>2026-08-26T00:00:00.000Z</x:v>
      </x:c>
      <x:c r="C5997" s="8" t="n">
        <x:v>6182709500</x:v>
      </x:c>
      <x:c r="D5997" s="9" t="n">
        <x:v>1.3386</x:v>
      </x:c>
      <x:c r="E5997" s="9" t="n">
        <x:f>IF(COUNT(C5997:D5997)=2,C5997*D5997/100000000,"n.a.")</x:f>
        <x:v>82.761749367</x:v>
      </x:c>
      <x:c r="F5997" s="1" t="str">
        <x:v>get_fund_holders_3af34235f71fa65e.json</x:v>
      </x:c>
      <x:c r="G5997" s="1" t="str">
        <x:v>get_fund_performance_565aa5204e2b6daf.json</x:v>
      </x:c>
    </x:row>
    <x:row r="5998" ht="25" customHeight="1">
      <x:c r="A5998" s="1" t="str">
        <x:v>515350.SH</x:v>
      </x:c>
      <x:c r="B5998" s="7" t="d">
        <x:v>2026-08-26T00:00:00.000Z</x:v>
      </x:c>
      <x:c r="C5998" s="8" t="n">
        <x:v>12599200</x:v>
      </x:c>
      <x:c r="D5998" s="9" t="n">
        <x:v>6.2425</x:v>
      </x:c>
      <x:c r="E5998" s="9" t="n">
        <x:f>IF(COUNT(C5998:D5998)=2,C5998*D5998/100000000,"n.a.")</x:f>
        <x:v>0.78650506</x:v>
      </x:c>
      <x:c r="F5998" s="1" t="str">
        <x:v>get_fund_holders_4f0cafefb1d08c78.json</x:v>
      </x:c>
      <x:c r="G5998" s="1" t="str">
        <x:v>get_fund_performance_3dd22d86bdcb99c0.json</x:v>
      </x:c>
    </x:row>
    <x:row r="5999" ht="25" customHeight="1">
      <x:c r="A5999" s="1" t="str">
        <x:v>515360.SH</x:v>
      </x:c>
      <x:c r="B5999" s="7" t="d">
        <x:v>2026-08-26T00:00:00.000Z</x:v>
      </x:c>
      <x:c r="C5999" s="8" t="n">
        <x:v>37779300</x:v>
      </x:c>
      <x:c r="D5999" s="9" t="n">
        <x:v>6.7561</x:v>
      </x:c>
      <x:c r="E5999" s="9" t="n">
        <x:f>IF(COUNT(C5999:D5999)=2,C5999*D5999/100000000,"n.a.")</x:f>
        <x:v>2.5524072873</x:v>
      </x:c>
      <x:c r="F5999" s="1" t="str">
        <x:v>get_fund_holders_53b1bdaba11dbb09.json</x:v>
      </x:c>
      <x:c r="G5999" s="1" t="str">
        <x:v>get_fund_performance_ca136699b2ff2215.json</x:v>
      </x:c>
    </x:row>
    <x:row r="6000" ht="25" customHeight="1">
      <x:c r="A6000" s="1" t="str">
        <x:v>515380.SH</x:v>
      </x:c>
      <x:c r="B6000" s="7" t="d">
        <x:v>2026-08-26T00:00:00.000Z</x:v>
      </x:c>
      <x:c r="C6000" s="8" t="n">
        <x:v>664299800</x:v>
      </x:c>
      <x:c r="D6000" s="9" t="n">
        <x:v>5.4093</x:v>
      </x:c>
      <x:c r="E6000" s="9" t="n">
        <x:f>IF(COUNT(C6000:D6000)=2,C6000*D6000/100000000,"n.a.")</x:f>
        <x:v>35.9339690814</x:v>
      </x:c>
      <x:c r="F6000" s="1" t="str">
        <x:v>get_fund_holders_9f62d66c5b6bd994.json</x:v>
      </x:c>
      <x:c r="G6000" s="1" t="str">
        <x:v>get_fund_performance_ce8e28707768f093.json</x:v>
      </x:c>
    </x:row>
    <x:row r="6001" ht="25" customHeight="1">
      <x:c r="A6001" s="1" t="str">
        <x:v>515390.SH</x:v>
      </x:c>
      <x:c r="B6001" s="7" t="d">
        <x:v>2026-08-26T00:00:00.000Z</x:v>
      </x:c>
      <x:c r="C6001" s="8" t="n">
        <x:v>1834683000</x:v>
      </x:c>
      <x:c r="D6001" s="9" t="n">
        <x:v>1.3576</x:v>
      </x:c>
      <x:c r="E6001" s="9" t="n">
        <x:f>IF(COUNT(C6001:D6001)=2,C6001*D6001/100000000,"n.a.")</x:f>
        <x:v>24.907656407999998</x:v>
      </x:c>
      <x:c r="F6001" s="1" t="str">
        <x:v>get_fund_holders_7140e2c74bfe2192.json</x:v>
      </x:c>
      <x:c r="G6001" s="1" t="str">
        <x:v>get_fund_performance_4ec82f1b3c5688d9.json</x:v>
      </x:c>
    </x:row>
    <x:row r="6002" ht="25" customHeight="1">
      <x:c r="A6002" s="1" t="str">
        <x:v>515530.SH</x:v>
      </x:c>
      <x:c r="B6002" s="7" t="d">
        <x:v>2026-08-26T00:00:00.000Z</x:v>
      </x:c>
      <x:c r="C6002" s="8" t="n">
        <x:v>12242700</x:v>
      </x:c>
      <x:c r="D6002" s="9" t="n">
        <x:v>4.2951</x:v>
      </x:c>
      <x:c r="E6002" s="9" t="n">
        <x:f>IF(COUNT(C6002:D6002)=2,C6002*D6002/100000000,"n.a.")</x:f>
        <x:v>0.5258362077</x:v>
      </x:c>
      <x:c r="F6002" s="1" t="str">
        <x:v>get_fund_holders_a7c62683e5a8986d.json</x:v>
      </x:c>
      <x:c r="G6002" s="1" t="str">
        <x:v>get_fund_performance_57a0fd6eaf61dced.json</x:v>
      </x:c>
    </x:row>
    <x:row r="6003" ht="25" customHeight="1">
      <x:c r="A6003" s="1" t="str">
        <x:v>515550.SH</x:v>
      </x:c>
      <x:c r="B6003" s="7" t="d">
        <x:v>2026-08-26T00:00:00.000Z</x:v>
      </x:c>
      <x:c r="C6003" s="8" t="n">
        <x:v>20345700</x:v>
      </x:c>
      <x:c r="D6003" s="9" t="n">
        <x:v>1.7494</x:v>
      </x:c>
      <x:c r="E6003" s="9" t="n">
        <x:f>IF(COUNT(C6003:D6003)=2,C6003*D6003/100000000,"n.a.")</x:f>
        <x:v>0.3559276758</x:v>
      </x:c>
      <x:c r="F6003" s="1" t="str">
        <x:v>get_fund_holders_5324b4ff2303301b.json</x:v>
      </x:c>
      <x:c r="G6003" s="1" t="str">
        <x:v>get_fund_performance_33f686dcb627aac1.json</x:v>
      </x:c>
    </x:row>
    <x:row r="6004" ht="25" customHeight="1">
      <x:c r="A6004" s="1" t="str">
        <x:v>515660.SH</x:v>
      </x:c>
      <x:c r="B6004" s="7" t="d">
        <x:v>2026-08-26T00:00:00.000Z</x:v>
      </x:c>
      <x:c r="C6004" s="8" t="n">
        <x:v>432694200</x:v>
      </x:c>
      <x:c r="D6004" s="9" t="n">
        <x:v>5.8243</x:v>
      </x:c>
      <x:c r="E6004" s="9" t="n">
        <x:f>IF(COUNT(C6004:D6004)=2,C6004*D6004/100000000,"n.a.")</x:f>
        <x:v>25.2014082906</x:v>
      </x:c>
      <x:c r="F6004" s="1" t="str">
        <x:v>get_fund_holders_53b1bdaba11dbb09.json</x:v>
      </x:c>
      <x:c r="G6004" s="1" t="str">
        <x:v>get_fund_performance_ca136699b2ff2215.json</x:v>
      </x:c>
    </x:row>
    <x:row r="6005" ht="25" customHeight="1">
      <x:c r="A6005" s="1" t="str">
        <x:v>516300.SH</x:v>
      </x:c>
      <x:c r="B6005" s="7" t="d">
        <x:v>2026-08-26T00:00:00.000Z</x:v>
      </x:c>
      <x:c r="C6005" s="8" t="n">
        <x:v>43012600</x:v>
      </x:c>
      <x:c r="D6005" s="9" t="n">
        <x:v>3.1761</x:v>
      </x:c>
      <x:c r="E6005" s="9" t="n">
        <x:f>IF(COUNT(C6005:D6005)=2,C6005*D6005/100000000,"n.a.")</x:f>
        <x:v>1.3661231885999998</x:v>
      </x:c>
      <x:c r="F6005" s="1" t="str">
        <x:v>get_fund_holders_48d83be1c19e147a.json</x:v>
      </x:c>
      <x:c r="G6005" s="1" t="str">
        <x:v>get_fund_performance_98653d17d2533bdd.json</x:v>
      </x:c>
    </x:row>
    <x:row r="6006" ht="25" customHeight="1">
      <x:c r="A6006" s="1" t="str">
        <x:v>560010.SH</x:v>
      </x:c>
      <x:c r="B6006" s="7" t="d">
        <x:v>2026-08-26T00:00:00.000Z</x:v>
      </x:c>
      <x:c r="C6006" s="8" t="n">
        <x:v>1848621700</x:v>
      </x:c>
      <x:c r="D6006" s="9" t="n">
        <x:v>3.1388</x:v>
      </x:c>
      <x:c r="E6006" s="9" t="n">
        <x:f>IF(COUNT(C6006:D6006)=2,C6006*D6006/100000000,"n.a.")</x:f>
        <x:v>58.0245379196</x:v>
      </x:c>
      <x:c r="F6006" s="1" t="str">
        <x:v>get_fund_holders_68197b4b408bbf94.json</x:v>
      </x:c>
      <x:c r="G6006" s="1" t="str">
        <x:v>get_fund_performance_fe072943ca98a99f.json</x:v>
      </x:c>
    </x:row>
    <x:row r="6007" ht="25" customHeight="1">
      <x:c r="A6007" s="1" t="str">
        <x:v>560110.SH</x:v>
      </x:c>
      <x:c r="B6007" s="7" t="d">
        <x:v>2026-08-26T00:00:00.000Z</x:v>
      </x:c>
      <x:c r="C6007" s="8" t="n">
        <x:v>364903500</x:v>
      </x:c>
      <x:c r="D6007" s="9" t="n">
        <x:v>1.1357</x:v>
      </x:c>
      <x:c r="E6007" s="9" t="n">
        <x:f>IF(COUNT(C6007:D6007)=2,C6007*D6007/100000000,"n.a.")</x:f>
        <x:v>4.1442090495</x:v>
      </x:c>
      <x:c r="F6007" s="1" t="str">
        <x:v>get_fund_holders_48d83be1c19e147a.json</x:v>
      </x:c>
      <x:c r="G6007" s="1" t="str">
        <x:v>get_fund_performance_98653d17d2533bdd.json</x:v>
      </x:c>
    </x:row>
    <x:row r="6008" ht="25" customHeight="1">
      <x:c r="A6008" s="1" t="str">
        <x:v>560220.SH</x:v>
      </x:c>
      <x:c r="B6008" s="7" t="d">
        <x:v>2026-08-26T00:00:00.000Z</x:v>
      </x:c>
      <x:c r="C6008" s="8" t="n">
        <x:v>63717000</x:v>
      </x:c>
      <x:c r="D6008" s="9" t="n">
        <x:v>1.4204</x:v>
      </x:c>
      <x:c r="E6008" s="9" t="n">
        <x:f>IF(COUNT(C6008:D6008)=2,C6008*D6008/100000000,"n.a.")</x:f>
        <x:v>0.9050362680000001</x:v>
      </x:c>
      <x:c r="F6008" s="1" t="str">
        <x:v>get_fund_holders_679447cd1ae17dbd.json</x:v>
      </x:c>
      <x:c r="G6008" s="1" t="str">
        <x:v>get_fund_performance_d26d469f9abb7648.json</x:v>
      </x:c>
    </x:row>
    <x:row r="6009" ht="25" customHeight="1">
      <x:c r="A6009" s="1" t="str">
        <x:v>561350.SH</x:v>
      </x:c>
      <x:c r="B6009" s="7" t="d">
        <x:v>2026-08-26T00:00:00.000Z</x:v>
      </x:c>
      <x:c r="C6009" s="8" t="n">
        <x:v>94700000</x:v>
      </x:c>
      <x:c r="D6009" s="9" t="n">
        <x:v>1.2367</x:v>
      </x:c>
      <x:c r="E6009" s="9" t="n">
        <x:f>IF(COUNT(C6009:D6009)=2,C6009*D6009/100000000,"n.a.")</x:f>
        <x:v>1.1711548999999999</x:v>
      </x:c>
      <x:c r="F6009" s="1" t="str">
        <x:v>get_fund_holders_667a71c44157d433.json</x:v>
      </x:c>
      <x:c r="G6009" s="1" t="str">
        <x:v>get_fund_performance_1ba4d3db193698fc.json</x:v>
      </x:c>
    </x:row>
    <x:row r="6010" ht="25" customHeight="1">
      <x:c r="A6010" s="1" t="str">
        <x:v>561370.SH</x:v>
      </x:c>
      <x:c r="B6010" s="7" t="d">
        <x:v>2026-08-26T00:00:00.000Z</x:v>
      </x:c>
      <x:c r="C6010" s="8" t="n">
        <x:v>32356000</x:v>
      </x:c>
      <x:c r="D6010" s="9" t="n">
        <x:v>1.4026</x:v>
      </x:c>
      <x:c r="E6010" s="9" t="n">
        <x:f>IF(COUNT(C6010:D6010)=2,C6010*D6010/100000000,"n.a.")</x:f>
        <x:v>0.453825256</x:v>
      </x:c>
      <x:c r="F6010" s="1" t="str">
        <x:v>get_fund_holders_e4cffc1d40fea5a6.json</x:v>
      </x:c>
      <x:c r="G6010" s="1" t="str">
        <x:v>get_fund_performance_fdbccd528878ffc2.json</x:v>
      </x:c>
    </x:row>
    <x:row r="6011" ht="25" customHeight="1">
      <x:c r="A6011" s="1" t="str">
        <x:v>561930.SH</x:v>
      </x:c>
      <x:c r="B6011" s="7" t="d">
        <x:v>2026-08-26T00:00:00.000Z</x:v>
      </x:c>
      <x:c r="C6011" s="8" t="n">
        <x:v>178260600</x:v>
      </x:c>
      <x:c r="D6011" s="9" t="n">
        <x:v>1.5664</x:v>
      </x:c>
      <x:c r="E6011" s="9" t="n">
        <x:f>IF(COUNT(C6011:D6011)=2,C6011*D6011/100000000,"n.a.")</x:f>
        <x:v>2.7922740383999995</x:v>
      </x:c>
      <x:c r="F6011" s="1" t="str">
        <x:v>get_fund_holders_0bc8edc102485c8a.json</x:v>
      </x:c>
      <x:c r="G6011" s="1" t="str">
        <x:v>get_fund_performance_99232a5af6506a32.json</x:v>
      </x:c>
    </x:row>
    <x:row r="6012" ht="25" customHeight="1">
      <x:c r="A6012" s="1" t="str">
        <x:v>562660.SH</x:v>
      </x:c>
      <x:c r="B6012" s="7" t="d">
        <x:v>2026-08-26T00:00:00.000Z</x:v>
      </x:c>
      <x:c r="C6012" s="8" t="n">
        <x:v>334874000</x:v>
      </x:c>
      <x:c r="D6012" s="9" t="n">
        <x:v>1.8664</x:v>
      </x:c>
      <x:c r="E6012" s="9" t="n">
        <x:f>IF(COUNT(C6012:D6012)=2,C6012*D6012/100000000,"n.a.")</x:f>
        <x:v>6.250088336</x:v>
      </x:c>
      <x:c r="F6012" s="1" t="str">
        <x:v>get_fund_holders_74850aa7dc1a684c.json</x:v>
      </x:c>
      <x:c r="G6012" s="1" t="str">
        <x:v>get_fund_performance_d26d469f9abb7648.json</x:v>
      </x:c>
    </x:row>
    <x:row r="6013" ht="25" customHeight="1">
      <x:c r="A6013" s="1" t="str">
        <x:v>563200.SH</x:v>
      </x:c>
      <x:c r="B6013" s="7" t="d">
        <x:v>2026-08-26T00:00:00.000Z</x:v>
      </x:c>
      <x:c r="C6013" s="8" t="n">
        <x:v>53458800</x:v>
      </x:c>
      <x:c r="D6013" s="9" t="n">
        <x:v>1.5057</x:v>
      </x:c>
      <x:c r="E6013" s="9" t="n">
        <x:f>IF(COUNT(C6013:D6013)=2,C6013*D6013/100000000,"n.a.")</x:f>
        <x:v>0.8049291516</x:v>
      </x:c>
      <x:c r="F6013" s="1" t="str">
        <x:v>get_fund_holders_a8e52a20d338fad2.json</x:v>
      </x:c>
      <x:c r="G6013" s="1" t="str">
        <x:v>get_fund_performance_d26d469f9abb7648.json</x:v>
      </x:c>
    </x:row>
    <x:row r="6014" ht="25" customHeight="1">
      <x:c r="A6014" s="1" t="str">
        <x:v>563300.SH</x:v>
      </x:c>
      <x:c r="B6014" s="7" t="d">
        <x:v>2026-08-26T00:00:00.000Z</x:v>
      </x:c>
      <x:c r="C6014" s="8" t="n">
        <x:v>4766174000</x:v>
      </x:c>
      <x:c r="D6014" s="9" t="n">
        <x:v>1.4115</x:v>
      </x:c>
      <x:c r="E6014" s="9" t="n">
        <x:f>IF(COUNT(C6014:D6014)=2,C6014*D6014/100000000,"n.a.")</x:f>
        <x:v>67.27454601</x:v>
      </x:c>
      <x:c r="F6014" s="1" t="str">
        <x:v>get_fund_holders_e4cffc1d40fea5a6.json</x:v>
      </x:c>
      <x:c r="G6014" s="1" t="str">
        <x:v>get_fund_performance_fdbccd528878ffc2.json</x:v>
      </x:c>
    </x:row>
    <x:row r="6015" ht="25" customHeight="1">
      <x:c r="A6015" s="1" t="str">
        <x:v>563520.SH</x:v>
      </x:c>
      <x:c r="B6015" s="7" t="d">
        <x:v>2026-08-26T00:00:00.000Z</x:v>
      </x:c>
      <x:c r="C6015" s="8" t="n">
        <x:v>430065000</x:v>
      </x:c>
      <x:c r="D6015" s="9" t="n">
        <x:v>1.1975</x:v>
      </x:c>
      <x:c r="E6015" s="9" t="n">
        <x:f>IF(COUNT(C6015:D6015)=2,C6015*D6015/100000000,"n.a.")</x:f>
        <x:v>5.150028375</x:v>
      </x:c>
      <x:c r="F6015" s="1" t="str">
        <x:v>get_fund_holders_5d142069aae0430a.json</x:v>
      </x:c>
      <x:c r="G6015" s="1" t="str">
        <x:v>get_fund_performance_b1af586f6b4de146.json</x:v>
      </x:c>
    </x:row>
    <x:row r="6016" ht="25" customHeight="1">
      <x:c r="A6016" s="1" t="str">
        <x:v>563750.SH</x:v>
      </x:c>
      <x:c r="B6016" s="7" t="d">
        <x:v>2026-08-26T00:00:00.000Z</x:v>
      </x:c>
      <x:c r="C6016" s="8" t="n">
        <x:v>342237000</x:v>
      </x:c>
      <x:c r="D6016" s="9" t="n">
        <x:v>1.0898</x:v>
      </x:c>
      <x:c r="E6016" s="9" t="n">
        <x:f>IF(COUNT(C6016:D6016)=2,C6016*D6016/100000000,"n.a.")</x:f>
        <x:v>3.7296988260000004</x:v>
      </x:c>
      <x:c r="F6016" s="1" t="str">
        <x:v>get_fund_holders_a7c62683e5a8986d.json</x:v>
      </x:c>
      <x:c r="G6016" s="1" t="str">
        <x:v>get_fund_performance_57a0fd6eaf61dced.json</x:v>
      </x:c>
    </x:row>
    <x:row r="6017" ht="25" customHeight="1">
      <x:c r="A6017" s="1" t="str">
        <x:v>588000.SH</x:v>
      </x:c>
      <x:c r="B6017" s="7" t="d">
        <x:v>2026-08-26T00:00:00.000Z</x:v>
      </x:c>
      <x:c r="C6017" s="8" t="n">
        <x:v>51002668200</x:v>
      </x:c>
      <x:c r="D6017" s="9" t="n">
        <x:v>1.7229</x:v>
      </x:c>
      <x:c r="E6017" s="9" t="n">
        <x:f>IF(COUNT(C6017:D6017)=2,C6017*D6017/100000000,"n.a.")</x:f>
        <x:v>878.7249704178</x:v>
      </x:c>
      <x:c r="F6017" s="1" t="str">
        <x:v>get_fund_holders_6d8bdd5235bacc9d.json</x:v>
      </x:c>
      <x:c r="G6017" s="1" t="str">
        <x:v>get_fund_performance_be0bd4c9466edd32.json</x:v>
      </x:c>
    </x:row>
    <x:row r="6018" ht="25" customHeight="1">
      <x:c r="A6018" s="1" t="str">
        <x:v>588040.SH</x:v>
      </x:c>
      <x:c r="B6018" s="7" t="d">
        <x:v>2026-08-26T00:00:00.000Z</x:v>
      </x:c>
      <x:c r="C6018" s="8" t="n">
        <x:v>129889000</x:v>
      </x:c>
      <x:c r="D6018" s="9" t="n">
        <x:v>1.6603</x:v>
      </x:c>
      <x:c r="E6018" s="9" t="n">
        <x:f>IF(COUNT(C6018:D6018)=2,C6018*D6018/100000000,"n.a.")</x:f>
        <x:v>2.156547067</x:v>
      </x:c>
      <x:c r="F6018" s="1" t="str">
        <x:v>get_fund_holders_8d11410d89a85a4e.json</x:v>
      </x:c>
      <x:c r="G6018" s="1" t="str">
        <x:v>get_fund_performance_43861699032ad4a2.json</x:v>
      </x:c>
    </x:row>
    <x:row r="6019" ht="25" customHeight="1">
      <x:c r="A6019" s="1" t="str">
        <x:v>588050.SH</x:v>
      </x:c>
      <x:c r="B6019" s="7" t="d">
        <x:v>2026-08-26T00:00:00.000Z</x:v>
      </x:c>
      <x:c r="C6019" s="8" t="n">
        <x:v>6433241300</x:v>
      </x:c>
      <x:c r="D6019" s="9" t="n">
        <x:v>1.6744</x:v>
      </x:c>
      <x:c r="E6019" s="9" t="n">
        <x:f>IF(COUNT(C6019:D6019)=2,C6019*D6019/100000000,"n.a.")</x:f>
        <x:v>107.71819232720001</x:v>
      </x:c>
      <x:c r="F6019" s="1" t="str">
        <x:v>get_fund_holders_13fc1a08d52d9ada.json</x:v>
      </x:c>
      <x:c r="G6019" s="1" t="str">
        <x:v>get_fund_performance_778469c3a5faf8e3.json</x:v>
      </x:c>
    </x:row>
    <x:row r="6020" ht="25" customHeight="1">
      <x:c r="A6020" s="1" t="str">
        <x:v>588060.SH</x:v>
      </x:c>
      <x:c r="B6020" s="7" t="d">
        <x:v>2026-08-26T00:00:00.000Z</x:v>
      </x:c>
      <x:c r="C6020" s="8" t="n">
        <x:v>7405140000</x:v>
      </x:c>
      <x:c r="D6020" s="9" t="n">
        <x:v>1.0369</x:v>
      </x:c>
      <x:c r="E6020" s="9" t="n">
        <x:f>IF(COUNT(C6020:D6020)=2,C6020*D6020/100000000,"n.a.")</x:f>
        <x:v>76.78389666</x:v>
      </x:c>
      <x:c r="F6020" s="1" t="str">
        <x:v>get_fund_holders_bed74723b4c4eefc.json</x:v>
      </x:c>
      <x:c r="G6020" s="1" t="str">
        <x:v>get_fund_performance_f2309f7bd3cb8aee.json</x:v>
      </x:c>
    </x:row>
    <x:row r="6021" ht="25" customHeight="1">
      <x:c r="A6021" s="1" t="str">
        <x:v>588080.SH</x:v>
      </x:c>
      <x:c r="B6021" s="7" t="d">
        <x:v>2026-08-26T00:00:00.000Z</x:v>
      </x:c>
      <x:c r="C6021" s="8" t="n">
        <x:v>24973628100</x:v>
      </x:c>
      <x:c r="D6021" s="9" t="n">
        <x:v>1.6705</x:v>
      </x:c>
      <x:c r="E6021" s="9" t="n">
        <x:f>IF(COUNT(C6021:D6021)=2,C6021*D6021/100000000,"n.a.")</x:f>
        <x:v>417.18445741050004</x:v>
      </x:c>
      <x:c r="F6021" s="1" t="str">
        <x:v>get_fund_holders_bed74723b4c4eefc.json</x:v>
      </x:c>
      <x:c r="G6021" s="1" t="str">
        <x:v>get_fund_performance_f2309f7bd3cb8aee.json</x:v>
      </x:c>
    </x:row>
    <x:row r="6022" ht="25" customHeight="1">
      <x:c r="A6022" s="1" t="str">
        <x:v>588090.SH</x:v>
      </x:c>
      <x:c r="B6022" s="7" t="d">
        <x:v>2026-08-26T00:00:00.000Z</x:v>
      </x:c>
      <x:c r="C6022" s="8" t="n">
        <x:v>2898072800</x:v>
      </x:c>
      <x:c r="D6022" s="9" t="n">
        <x:v>1.6802</x:v>
      </x:c>
      <x:c r="E6022" s="9" t="n">
        <x:f>IF(COUNT(C6022:D6022)=2,C6022*D6022/100000000,"n.a.")</x:f>
        <x:v>48.69341918559999</x:v>
      </x:c>
      <x:c r="F6022" s="1" t="str">
        <x:v>get_fund_holders_422668660dc6056a.json</x:v>
      </x:c>
      <x:c r="G6022" s="1" t="str">
        <x:v>get_fund_performance_f2ce786ad4545996.json</x:v>
      </x:c>
    </x:row>
    <x:row r="6023" ht="25" customHeight="1">
      <x:c r="A6023" s="1" t="str">
        <x:v>588150.SH</x:v>
      </x:c>
      <x:c r="B6023" s="7" t="d">
        <x:v>2026-08-26T00:00:00.000Z</x:v>
      </x:c>
      <x:c r="C6023" s="8" t="n">
        <x:v>394432600</x:v>
      </x:c>
      <x:c r="D6023" s="9" t="n">
        <x:v>1.1604</x:v>
      </x:c>
      <x:c r="E6023" s="9" t="n">
        <x:f>IF(COUNT(C6023:D6023)=2,C6023*D6023/100000000,"n.a.")</x:f>
        <x:v>4.5769958904</x:v>
      </x:c>
      <x:c r="F6023" s="1" t="str">
        <x:v>get_fund_holders_d933f5929f6e16c2.json</x:v>
      </x:c>
      <x:c r="G6023" s="1" t="str">
        <x:v>get_fund_performance_d5640a0dd78e13e7.json</x:v>
      </x:c>
    </x:row>
    <x:row r="6024" ht="25" customHeight="1">
      <x:c r="A6024" s="1" t="str">
        <x:v>588180.SH</x:v>
      </x:c>
      <x:c r="B6024" s="7" t="d">
        <x:v>2026-08-26T00:00:00.000Z</x:v>
      </x:c>
      <x:c r="C6024" s="8" t="n">
        <x:v>738353700</x:v>
      </x:c>
      <x:c r="D6024" s="9" t="n">
        <x:v>1.0673</x:v>
      </x:c>
      <x:c r="E6024" s="9" t="n">
        <x:f>IF(COUNT(C6024:D6024)=2,C6024*D6024/100000000,"n.a.")</x:f>
        <x:v>7.8804490401</x:v>
      </x:c>
      <x:c r="F6024" s="1" t="str">
        <x:v>get_fund_holders_a16d4a3c86b477e3.json</x:v>
      </x:c>
      <x:c r="G6024" s="1" t="str">
        <x:v>get_fund_performance_778469c3a5faf8e3.json</x:v>
      </x:c>
    </x:row>
    <x:row r="6025" ht="25" customHeight="1">
      <x:c r="A6025" s="1" t="str">
        <x:v>588280.SH</x:v>
      </x:c>
      <x:c r="B6025" s="7" t="d">
        <x:v>2026-08-26T00:00:00.000Z</x:v>
      </x:c>
      <x:c r="C6025" s="8" t="n">
        <x:v>392121000</x:v>
      </x:c>
      <x:c r="D6025" s="9" t="n">
        <x:v>1.1746</x:v>
      </x:c>
      <x:c r="E6025" s="9" t="n">
        <x:f>IF(COUNT(C6025:D6025)=2,C6025*D6025/100000000,"n.a.")</x:f>
        <x:v>4.6058532660000004</x:v>
      </x:c>
      <x:c r="F6025" s="1" t="str">
        <x:v>get_fund_holders_8d11410d89a85a4e.json</x:v>
      </x:c>
      <x:c r="G6025" s="1" t="str">
        <x:v>get_fund_performance_43861699032ad4a2.json</x:v>
      </x:c>
    </x:row>
    <x:row r="6026" ht="25" customHeight="1">
      <x:c r="A6026" s="1" t="str">
        <x:v>588720.SH</x:v>
      </x:c>
      <x:c r="B6026" s="7" t="d">
        <x:v>2026-08-26T00:00:00.000Z</x:v>
      </x:c>
      <x:c r="C6026" s="8" t="n">
        <x:v>112241800</x:v>
      </x:c>
      <x:c r="D6026" s="9" t="n">
        <x:v>1.6647</x:v>
      </x:c>
      <x:c r="E6026" s="9" t="n">
        <x:f>IF(COUNT(C6026:D6026)=2,C6026*D6026/100000000,"n.a.")</x:f>
        <x:v>1.8684892446</x:v>
      </x:c>
      <x:c r="F6026" s="1" t="str">
        <x:v>get_fund_holders_522e7c68c534d3b2.json</x:v>
      </x:c>
      <x:c r="G6026" s="1" t="str">
        <x:v>get_fund_performance_f2ce786ad4545996.json</x:v>
      </x:c>
    </x:row>
    <x:row r="6027" ht="25" customHeight="1">
      <x:c r="A6027" s="1" t="str">
        <x:v>588840.SH</x:v>
      </x:c>
      <x:c r="B6027" s="7" t="d">
        <x:v>2026-08-26T00:00:00.000Z</x:v>
      </x:c>
      <x:c r="C6027" s="8" t="n">
        <x:v>61236000</x:v>
      </x:c>
      <x:c r="D6027" s="9" t="n">
        <x:v>1.5121</x:v>
      </x:c>
      <x:c r="E6027" s="9" t="n">
        <x:f>IF(COUNT(C6027:D6027)=2,C6027*D6027/100000000,"n.a.")</x:f>
        <x:v>0.925949556</x:v>
      </x:c>
      <x:c r="F6027" s="1" t="str">
        <x:v>get_fund_holders_0b63176527658f63.json</x:v>
      </x:c>
      <x:c r="G6027" s="1" t="str">
        <x:v>get_fund_performance_be0bd4c9466edd32.json</x:v>
      </x:c>
    </x:row>
    <x:row r="6028" ht="25" customHeight="1">
      <x:c r="A6028" s="1" t="str">
        <x:v>588870.SH</x:v>
      </x:c>
      <x:c r="B6028" s="7" t="d">
        <x:v>2026-08-26T00:00:00.000Z</x:v>
      </x:c>
      <x:c r="C6028" s="8" t="n">
        <x:v>815552000</x:v>
      </x:c>
      <x:c r="D6028" s="9" t="n">
        <x:v>1.6565</x:v>
      </x:c>
      <x:c r="E6028" s="9" t="n">
        <x:f>IF(COUNT(C6028:D6028)=2,C6028*D6028/100000000,"n.a.")</x:f>
        <x:v>13.50961888</x:v>
      </x:c>
      <x:c r="F6028" s="1" t="str">
        <x:v>get_fund_holders_422668660dc6056a.json</x:v>
      </x:c>
      <x:c r="G6028" s="1" t="str">
        <x:v>get_fund_performance_f2ce786ad4545996.json</x:v>
      </x:c>
    </x:row>
    <x:row r="6029" ht="25" customHeight="1">
      <x:c r="A6029" s="1" t="str">
        <x:v>588940.SH</x:v>
      </x:c>
      <x:c r="B6029" s="7" t="d">
        <x:v>2026-08-26T00:00:00.000Z</x:v>
      </x:c>
      <x:c r="C6029" s="8" t="n">
        <x:v>3002840000</x:v>
      </x:c>
      <x:c r="D6029" s="9" t="n">
        <x:v>0.8453</x:v>
      </x:c>
      <x:c r="E6029" s="9" t="n">
        <x:f>IF(COUNT(C6029:D6029)=2,C6029*D6029/100000000,"n.a.")</x:f>
        <x:v>25.38300652</x:v>
      </x:c>
      <x:c r="F6029" s="1" t="str">
        <x:v>get_fund_holders_d933f5929f6e16c2.json</x:v>
      </x:c>
      <x:c r="G6029" s="1" t="str">
        <x:v>get_fund_performance_d5640a0dd78e13e7.json</x:v>
      </x:c>
    </x:row>
    <x:row r="6030" ht="25" customHeight="1">
      <x:c r="A6030" s="1" t="str">
        <x:v>588950.SH</x:v>
      </x:c>
      <x:c r="B6030" s="7" t="d">
        <x:v>2026-08-26T00:00:00.000Z</x:v>
      </x:c>
      <x:c r="C6030" s="8" t="n">
        <x:v>689729700</x:v>
      </x:c>
      <x:c r="D6030" s="9" t="n">
        <x:v>1.7089</x:v>
      </x:c>
      <x:c r="E6030" s="9" t="n">
        <x:f>IF(COUNT(C6030:D6030)=2,C6030*D6030/100000000,"n.a.")</x:f>
        <x:v>11.786790843300002</x:v>
      </x:c>
      <x:c r="F6030" s="1" t="str">
        <x:v>get_fund_holders_bed74723b4c4eefc.json</x:v>
      </x:c>
      <x:c r="G6030" s="1" t="str">
        <x:v>get_fund_performance_f2309f7bd3cb8aee.json</x:v>
      </x:c>
    </x:row>
    <x:row r="6031" ht="25" customHeight="1">
      <x:c r="A6031" s="1" t="str">
        <x:v>589150.SH</x:v>
      </x:c>
      <x:c r="B6031" s="7" t="d">
        <x:v>2026-08-26T00:00:00.000Z</x:v>
      </x:c>
      <x:c r="C6031" s="8" t="n">
        <x:v>793437200</x:v>
      </x:c>
      <x:c r="D6031" s="9" t="n">
        <x:v>1.1808</x:v>
      </x:c>
      <x:c r="E6031" s="9" t="n">
        <x:f>IF(COUNT(C6031:D6031)=2,C6031*D6031/100000000,"n.a.")</x:f>
        <x:v>9.368906457600001</x:v>
      </x:c>
      <x:c r="F6031" s="1" t="str">
        <x:v>get_fund_holders_d933f5929f6e16c2.json</x:v>
      </x:c>
      <x:c r="G6031" s="1" t="str">
        <x:v>get_fund_performance_d5640a0dd78e13e7.json</x:v>
      </x:c>
    </x:row>
    <x:row r="6032" ht="25" customHeight="1">
      <x:c r="A6032" s="1" t="str">
        <x:v>589360.SH</x:v>
      </x:c>
      <x:c r="B6032" s="7" t="d">
        <x:v>2026-08-26T00:00:00.000Z</x:v>
      </x:c>
      <x:c r="C6032" s="8" t="n">
        <x:v>2669174000</x:v>
      </x:c>
      <x:c r="D6032" s="9" t="n">
        <x:v>0.843</x:v>
      </x:c>
      <x:c r="E6032" s="9" t="n">
        <x:f>IF(COUNT(C6032:D6032)=2,C6032*D6032/100000000,"n.a.")</x:f>
        <x:v>22.50113682</x:v>
      </x:c>
      <x:c r="F6032" s="1" t="str">
        <x:v>get_fund_holders_6945901b696ca7c1.json</x:v>
      </x:c>
      <x:c r="G6032" s="1" t="str">
        <x:v>get_fund_performance_43861699032ad4a2.json</x:v>
      </x:c>
    </x:row>
    <x:row r="6033" ht="25" customHeight="1">
      <x:c r="A6033" s="1" t="str">
        <x:v>589850.SH</x:v>
      </x:c>
      <x:c r="B6033" s="7" t="d">
        <x:v>2026-08-26T00:00:00.000Z</x:v>
      </x:c>
      <x:c r="C6033" s="8" t="n">
        <x:v>751057000</x:v>
      </x:c>
      <x:c r="D6033" s="9" t="n">
        <x:v>1.5683</x:v>
      </x:c>
      <x:c r="E6033" s="9" t="n">
        <x:f>IF(COUNT(C6033:D6033)=2,C6033*D6033/100000000,"n.a.")</x:f>
        <x:v>11.778826931</x:v>
      </x:c>
      <x:c r="F6033" s="1" t="str">
        <x:v>get_fund_holders_a168622209dd3b1f.json</x:v>
      </x:c>
      <x:c r="G6033" s="1" t="str">
        <x:v>get_fund_performance_be0bd4c9466edd32.json</x:v>
      </x:c>
    </x:row>
    <x:row r="6034" ht="25" customHeight="1">
      <x:c r="A6034" s="1" t="str">
        <x:v>159205.SZ</x:v>
      </x:c>
      <x:c r="B6034" s="7" t="d">
        <x:v>2026-08-27T00:00:00.000Z</x:v>
      </x:c>
      <x:c r="C6034" s="8" t="n">
        <x:v>579056064</x:v>
      </x:c>
      <x:c r="D6034" s="9" t="n">
        <x:v>1.7074</x:v>
      </x:c>
      <x:c r="E6034" s="9" t="n">
        <x:f>IF(COUNT(C6034:D6034)=2,C6034*D6034/100000000,"n.a.")</x:f>
        <x:v>9.886803236736</x:v>
      </x:c>
      <x:c r="F6034" s="1" t="str">
        <x:v>get_fund_holders_48cdde1c8ab3e560.json</x:v>
      </x:c>
      <x:c r="G6034" s="1" t="str">
        <x:v>get_fund_performance_101765d5f91d02c5.json</x:v>
      </x:c>
    </x:row>
    <x:row r="6035" ht="25" customHeight="1">
      <x:c r="A6035" s="1" t="str">
        <x:v>159247.SZ</x:v>
      </x:c>
      <x:c r="B6035" s="7" t="d">
        <x:v>2026-08-27T00:00:00.000Z</x:v>
      </x:c>
      <x:c r="C6035" s="8" t="n">
        <x:v>451984966</x:v>
      </x:c>
      <x:c r="D6035" s="9" t="n">
        <x:v>1.0435</x:v>
      </x:c>
      <x:c r="E6035" s="9" t="n">
        <x:f>IF(COUNT(C6035:D6035)=2,C6035*D6035/100000000,"n.a.")</x:f>
        <x:v>4.71646312021</x:v>
      </x:c>
      <x:c r="F6035" s="1" t="str">
        <x:v>get_fund_holders_02dfec3f9e7a37d4.json</x:v>
      </x:c>
      <x:c r="G6035" s="1" t="str">
        <x:v>get_fund_performance_101765d5f91d02c5.json</x:v>
      </x:c>
    </x:row>
    <x:row r="6036" ht="25" customHeight="1">
      <x:c r="A6036" s="1" t="str">
        <x:v>159300.SZ</x:v>
      </x:c>
      <x:c r="B6036" s="7" t="d">
        <x:v>2026-08-27T00:00:00.000Z</x:v>
      </x:c>
      <x:c r="C6036" s="8" t="n">
        <x:v>368158097</x:v>
      </x:c>
      <x:c r="D6036" s="9" t="n">
        <x:v>5.0362</x:v>
      </x:c>
      <x:c r="E6036" s="9" t="n">
        <x:f>IF(COUNT(C6036:D6036)=2,C6036*D6036/100000000,"n.a.")</x:f>
        <x:v>18.541178081113998</x:v>
      </x:c>
      <x:c r="F6036" s="1" t="str">
        <x:v>get_fund_holders_9f62d66c5b6bd994.json</x:v>
      </x:c>
      <x:c r="G6036" s="1" t="str">
        <x:v>get_fund_performance_ce8e28707768f093.json</x:v>
      </x:c>
    </x:row>
    <x:row r="6037" ht="25" customHeight="1">
      <x:c r="A6037" s="1" t="str">
        <x:v>159330.SZ</x:v>
      </x:c>
      <x:c r="B6037" s="7" t="d">
        <x:v>2026-08-27T00:00:00.000Z</x:v>
      </x:c>
      <x:c r="C6037" s="8" t="n">
        <x:v>422801009</x:v>
      </x:c>
      <x:c r="D6037" s="9" t="n">
        <x:v>1.4523</x:v>
      </x:c>
      <x:c r="E6037" s="9" t="n">
        <x:f>IF(COUNT(C6037:D6037)=2,C6037*D6037/100000000,"n.a.")</x:f>
        <x:v>6.140339053707</x:v>
      </x:c>
      <x:c r="F6037" s="1" t="str">
        <x:v>get_fund_holders_4f0cafefb1d08c78.json</x:v>
      </x:c>
      <x:c r="G6037" s="1" t="str">
        <x:v>get_fund_performance_3dd22d86bdcb99c0.json</x:v>
      </x:c>
    </x:row>
    <x:row r="6038" ht="25" customHeight="1">
      <x:c r="A6038" s="1" t="str">
        <x:v>159337.SZ</x:v>
      </x:c>
      <x:c r="B6038" s="7" t="d">
        <x:v>2026-08-27T00:00:00.000Z</x:v>
      </x:c>
      <x:c r="C6038" s="8" t="n">
        <x:v>279710611</x:v>
      </x:c>
      <x:c r="D6038" s="9" t="n">
        <x:v>1.8227</x:v>
      </x:c>
      <x:c r="E6038" s="9" t="n">
        <x:f>IF(COUNT(C6038:D6038)=2,C6038*D6038/100000000,"n.a.")</x:f>
        <x:v>5.098285306697</x:v>
      </x:c>
      <x:c r="F6038" s="1" t="str">
        <x:v>get_fund_holders_1b59c8df60c05b67.json</x:v>
      </x:c>
      <x:c r="G6038" s="1" t="str">
        <x:v>get_fund_performance_704e0384f68b3d7b.json</x:v>
      </x:c>
    </x:row>
    <x:row r="6039" ht="25" customHeight="1">
      <x:c r="A6039" s="1" t="str">
        <x:v>159393.SZ</x:v>
      </x:c>
      <x:c r="B6039" s="7" t="d">
        <x:v>2026-08-27T00:00:00.000Z</x:v>
      </x:c>
      <x:c r="C6039" s="8" t="n">
        <x:v>95146342</x:v>
      </x:c>
      <x:c r="D6039" s="9" t="n">
        <x:v>4.9867</x:v>
      </x:c>
      <x:c r="E6039" s="9" t="n">
        <x:f>IF(COUNT(C6039:D6039)=2,C6039*D6039/100000000,"n.a.")</x:f>
        <x:v>4.744662636514</x:v>
      </x:c>
      <x:c r="F6039" s="1" t="str">
        <x:v>get_fund_holders_8d29a74a7940f13c.json</x:v>
      </x:c>
      <x:c r="G6039" s="1" t="str">
        <x:v>get_fund_performance_6705505c3ff19719.json</x:v>
      </x:c>
    </x:row>
    <x:row r="6040" ht="25" customHeight="1">
      <x:c r="A6040" s="1" t="str">
        <x:v>159500.SZ</x:v>
      </x:c>
      <x:c r="B6040" s="7" t="d">
        <x:v>2026-08-27T00:00:00.000Z</x:v>
      </x:c>
      <x:c r="C6040" s="8" t="n">
        <x:v>218938865</x:v>
      </x:c>
      <x:c r="D6040" s="9" t="n">
        <x:v>1.1952</x:v>
      </x:c>
      <x:c r="E6040" s="9" t="n">
        <x:f>IF(COUNT(C6040:D6040)=2,C6040*D6040/100000000,"n.a.")</x:f>
        <x:v>2.61675731448</x:v>
      </x:c>
      <x:c r="F6040" s="1" t="str">
        <x:v>get_fund_holders_5324b4ff2303301b.json</x:v>
      </x:c>
      <x:c r="G6040" s="1" t="str">
        <x:v>get_fund_performance_33f686dcb627aac1.json</x:v>
      </x:c>
    </x:row>
    <x:row r="6041" ht="25" customHeight="1">
      <x:c r="A6041" s="1" t="str">
        <x:v>159531.SZ</x:v>
      </x:c>
      <x:c r="B6041" s="7" t="d">
        <x:v>2026-08-27T00:00:00.000Z</x:v>
      </x:c>
      <x:c r="C6041" s="8" t="n">
        <x:v>1038608406</x:v>
      </x:c>
      <x:c r="D6041" s="9" t="n">
        <x:v>1.4732</x:v>
      </x:c>
      <x:c r="E6041" s="9" t="n">
        <x:f>IF(COUNT(C6041:D6041)=2,C6041*D6041/100000000,"n.a.")</x:f>
        <x:v>15.300779037192001</x:v>
      </x:c>
      <x:c r="F6041" s="1" t="str">
        <x:v>get_fund_holders_7e7888e34a3c9319.json</x:v>
      </x:c>
      <x:c r="G6041" s="1" t="str">
        <x:v>get_fund_performance_635e8dd454954d59.json</x:v>
      </x:c>
    </x:row>
    <x:row r="6042" ht="25" customHeight="1">
      <x:c r="A6042" s="1" t="str">
        <x:v>159532.SZ</x:v>
      </x:c>
      <x:c r="B6042" s="7" t="d">
        <x:v>2026-08-27T00:00:00.000Z</x:v>
      </x:c>
      <x:c r="C6042" s="8" t="n">
        <x:v>171564791</x:v>
      </x:c>
      <x:c r="D6042" s="9" t="n">
        <x:v>1.6646</x:v>
      </x:c>
      <x:c r="E6042" s="9" t="n">
        <x:f>IF(COUNT(C6042:D6042)=2,C6042*D6042/100000000,"n.a.")</x:f>
        <x:v>2.855867510986</x:v>
      </x:c>
      <x:c r="F6042" s="1" t="str">
        <x:v>get_fund_holders_7e7888e34a3c9319.json</x:v>
      </x:c>
      <x:c r="G6042" s="1" t="str">
        <x:v>get_fund_performance_635e8dd454954d59.json</x:v>
      </x:c>
    </x:row>
    <x:row r="6043" ht="25" customHeight="1">
      <x:c r="A6043" s="1" t="str">
        <x:v>159533.SZ</x:v>
      </x:c>
      <x:c r="B6043" s="7" t="d">
        <x:v>2026-08-27T00:00:00.000Z</x:v>
      </x:c>
      <x:c r="C6043" s="8" t="n">
        <x:v>14458785</x:v>
      </x:c>
      <x:c r="D6043" s="9" t="n">
        <x:v>1.95</x:v>
      </x:c>
      <x:c r="E6043" s="9" t="n">
        <x:f>IF(COUNT(C6043:D6043)=2,C6043*D6043/100000000,"n.a.")</x:f>
        <x:v>0.2819463075</x:v>
      </x:c>
      <x:c r="F6043" s="1" t="str">
        <x:v>get_fund_holders_e4cffc1d40fea5a6.json</x:v>
      </x:c>
      <x:c r="G6043" s="1" t="str">
        <x:v>get_fund_performance_fdbccd528878ffc2.json</x:v>
      </x:c>
    </x:row>
    <x:row r="6044" ht="25" customHeight="1">
      <x:c r="A6044" s="1" t="str">
        <x:v>159535.SZ</x:v>
      </x:c>
      <x:c r="B6044" s="7" t="d">
        <x:v>2026-08-27T00:00:00.000Z</x:v>
      </x:c>
      <x:c r="C6044" s="8" t="n">
        <x:v>25981088</x:v>
      </x:c>
      <x:c r="D6044" s="9" t="n">
        <x:v>1.5112</x:v>
      </x:c>
      <x:c r="E6044" s="9" t="n">
        <x:f>IF(COUNT(C6044:D6044)=2,C6044*D6044/100000000,"n.a.")</x:f>
        <x:v>0.39262620185600006</x:v>
      </x:c>
      <x:c r="F6044" s="1" t="str">
        <x:v>get_fund_holders_48d83be1c19e147a.json</x:v>
      </x:c>
      <x:c r="G6044" s="1" t="str">
        <x:v>get_fund_performance_98653d17d2533bdd.json</x:v>
      </x:c>
    </x:row>
    <x:row r="6045" ht="25" customHeight="1">
      <x:c r="A6045" s="1" t="str">
        <x:v>159536.SZ</x:v>
      </x:c>
      <x:c r="B6045" s="7" t="d">
        <x:v>2026-08-27T00:00:00.000Z</x:v>
      </x:c>
      <x:c r="C6045" s="8" t="n">
        <x:v>53261589</x:v>
      </x:c>
      <x:c r="D6045" s="9" t="n">
        <x:v>1.4086</x:v>
      </x:c>
      <x:c r="E6045" s="9" t="n">
        <x:f>IF(COUNT(C6045:D6045)=2,C6045*D6045/100000000,"n.a.")</x:f>
        <x:v>0.750242742654</x:v>
      </x:c>
      <x:c r="F6045" s="1" t="str">
        <x:v>get_fund_holders_7e7888e34a3c9319.json</x:v>
      </x:c>
      <x:c r="G6045" s="1" t="str">
        <x:v>get_fund_performance_635e8dd454954d59.json</x:v>
      </x:c>
    </x:row>
    <x:row r="6046" ht="25" customHeight="1">
      <x:c r="A6046" s="1" t="str">
        <x:v>159629.SZ</x:v>
      </x:c>
      <x:c r="B6046" s="7" t="d">
        <x:v>2026-08-27T00:00:00.000Z</x:v>
      </x:c>
      <x:c r="C6046" s="8" t="n">
        <x:v>913252663</x:v>
      </x:c>
      <x:c r="D6046" s="9" t="n">
        <x:v>3.2319</x:v>
      </x:c>
      <x:c r="E6046" s="9" t="n">
        <x:f>IF(COUNT(C6046:D6046)=2,C6046*D6046/100000000,"n.a.")</x:f>
        <x:v>29.515412815496997</x:v>
      </x:c>
      <x:c r="F6046" s="1" t="str">
        <x:v>get_fund_holders_04d60f3c34f0467b.json</x:v>
      </x:c>
      <x:c r="G6046" s="1" t="str">
        <x:v>get_fund_performance_b881b49e922fe970.json</x:v>
      </x:c>
    </x:row>
    <x:row r="6047" ht="25" customHeight="1">
      <x:c r="A6047" s="1" t="str">
        <x:v>159633.SZ</x:v>
      </x:c>
      <x:c r="B6047" s="7" t="d">
        <x:v>2026-08-27T00:00:00.000Z</x:v>
      </x:c>
      <x:c r="C6047" s="8" t="n">
        <x:v>1070162658</x:v>
      </x:c>
      <x:c r="D6047" s="9" t="n">
        <x:v>3.3077</x:v>
      </x:c>
      <x:c r="E6047" s="9" t="n">
        <x:f>IF(COUNT(C6047:D6047)=2,C6047*D6047/100000000,"n.a.")</x:f>
        <x:v>35.397770238666</x:v>
      </x:c>
      <x:c r="F6047" s="1" t="str">
        <x:v>get_fund_holders_04d60f3c34f0467b.json</x:v>
      </x:c>
      <x:c r="G6047" s="1" t="str">
        <x:v>get_fund_performance_b881b49e922fe970.json</x:v>
      </x:c>
    </x:row>
    <x:row r="6048" ht="25" customHeight="1">
      <x:c r="A6048" s="1" t="str">
        <x:v>159673.SZ</x:v>
      </x:c>
      <x:c r="B6048" s="7" t="d">
        <x:v>2026-08-27T00:00:00.000Z</x:v>
      </x:c>
      <x:c r="C6048" s="8" t="n">
        <x:v>1777528385</x:v>
      </x:c>
      <x:c r="D6048" s="9" t="n">
        <x:v>1.2944</x:v>
      </x:c>
      <x:c r="E6048" s="9" t="n">
        <x:f>IF(COUNT(C6048:D6048)=2,C6048*D6048/100000000,"n.a.")</x:f>
        <x:v>23.00832741544</x:v>
      </x:c>
      <x:c r="F6048" s="1" t="str">
        <x:v>get_fund_holders_d948cbb47e5f5e96.json</x:v>
      </x:c>
      <x:c r="G6048" s="1" t="str">
        <x:v>get_fund_performance_4b7faf0bdf9ced6a.json</x:v>
      </x:c>
    </x:row>
    <x:row r="6049" ht="25" customHeight="1">
      <x:c r="A6049" s="1" t="str">
        <x:v>159808.SZ</x:v>
      </x:c>
      <x:c r="B6049" s="7" t="d">
        <x:v>2026-08-27T00:00:00.000Z</x:v>
      </x:c>
      <x:c r="C6049" s="8" t="n">
        <x:v>49484790</x:v>
      </x:c>
      <x:c r="D6049" s="9" t="n">
        <x:v>1.3476</x:v>
      </x:c>
      <x:c r="E6049" s="9" t="n">
        <x:f>IF(COUNT(C6049:D6049)=2,C6049*D6049/100000000,"n.a.")</x:f>
        <x:v>0.66685703004</x:v>
      </x:c>
      <x:c r="F6049" s="1" t="str">
        <x:v>get_fund_holders_d5e45a20ab12d67e.json</x:v>
      </x:c>
      <x:c r="G6049" s="1" t="str">
        <x:v>get_fund_performance_c511166d330178eb.json</x:v>
      </x:c>
    </x:row>
    <x:row r="6050" ht="25" customHeight="1">
      <x:c r="A6050" s="1" t="str">
        <x:v>159810.SZ</x:v>
      </x:c>
      <x:c r="B6050" s="7" t="d">
        <x:v>2026-08-27T00:00:00.000Z</x:v>
      </x:c>
      <x:c r="C6050" s="8" t="n">
        <x:v>56475458</x:v>
      </x:c>
      <x:c r="D6050" s="9" t="n">
        <x:v>1.3992</x:v>
      </x:c>
      <x:c r="E6050" s="9" t="n">
        <x:f>IF(COUNT(C6050:D6050)=2,C6050*D6050/100000000,"n.a.")</x:f>
        <x:v>0.790204608336</x:v>
      </x:c>
      <x:c r="F6050" s="1" t="str">
        <x:v>get_fund_holders_d5e45a20ab12d67e.json</x:v>
      </x:c>
      <x:c r="G6050" s="1" t="str">
        <x:v>get_fund_performance_c511166d330178eb.json</x:v>
      </x:c>
    </x:row>
    <x:row r="6051" ht="25" customHeight="1">
      <x:c r="A6051" s="1" t="str">
        <x:v>159820.SZ</x:v>
      </x:c>
      <x:c r="B6051" s="7" t="d">
        <x:v>2026-08-27T00:00:00.000Z</x:v>
      </x:c>
      <x:c r="C6051" s="8" t="n">
        <x:v>1361408470</x:v>
      </x:c>
      <x:c r="D6051" s="9" t="n">
        <x:v>1.3838</x:v>
      </x:c>
      <x:c r="E6051" s="9" t="n">
        <x:f>IF(COUNT(C6051:D6051)=2,C6051*D6051/100000000,"n.a.")</x:f>
        <x:v>18.83917040786</x:v>
      </x:c>
      <x:c r="F6051" s="1" t="str">
        <x:v>get_fund_holders_0066fec0f2dd9d84.json</x:v>
      </x:c>
      <x:c r="G6051" s="1" t="str">
        <x:v>get_fund_performance_ee07818526906610.json</x:v>
      </x:c>
    </x:row>
    <x:row r="6052" ht="25" customHeight="1">
      <x:c r="A6052" s="1" t="str">
        <x:v>159821.SZ</x:v>
      </x:c>
      <x:c r="B6052" s="7" t="d">
        <x:v>2026-08-27T00:00:00.000Z</x:v>
      </x:c>
      <x:c r="C6052" s="8" t="n">
        <x:v>64620000</x:v>
      </x:c>
      <x:c r="D6052" s="9" t="n">
        <x:v>1.3092</x:v>
      </x:c>
      <x:c r="E6052" s="9" t="n">
        <x:f>IF(COUNT(C6052:D6052)=2,C6052*D6052/100000000,"n.a.")</x:f>
        <x:v>0.84600504</x:v>
      </x:c>
      <x:c r="F6052" s="1" t="str">
        <x:v>get_fund_holders_6d822d72058fbd2b.json</x:v>
      </x:c>
      <x:c r="G6052" s="1" t="str">
        <x:v>get_fund_performance_08ef5e7f48760ca3.json</x:v>
      </x:c>
    </x:row>
    <x:row r="6053" ht="25" customHeight="1">
      <x:c r="A6053" s="1" t="str">
        <x:v>159845.SZ</x:v>
      </x:c>
      <x:c r="B6053" s="7" t="d">
        <x:v>2026-08-27T00:00:00.000Z</x:v>
      </x:c>
      <x:c r="C6053" s="8" t="n">
        <x:v>2184425606</x:v>
      </x:c>
      <x:c r="D6053" s="9" t="n">
        <x:v>3.2202</x:v>
      </x:c>
      <x:c r="E6053" s="9" t="n">
        <x:f>IF(COUNT(C6053:D6053)=2,C6053*D6053/100000000,"n.a.")</x:f>
        <x:v>70.342873364412</x:v>
      </x:c>
      <x:c r="F6053" s="1" t="str">
        <x:v>get_fund_holders_68197b4b408bbf94.json</x:v>
      </x:c>
      <x:c r="G6053" s="1" t="str">
        <x:v>get_fund_performance_fe072943ca98a99f.json</x:v>
      </x:c>
    </x:row>
    <x:row r="6054" ht="25" customHeight="1">
      <x:c r="A6054" s="1" t="str">
        <x:v>159908.SZ</x:v>
      </x:c>
      <x:c r="B6054" s="7" t="d">
        <x:v>2026-08-27T00:00:00.000Z</x:v>
      </x:c>
      <x:c r="C6054" s="8" t="n">
        <x:v>318229029</x:v>
      </x:c>
      <x:c r="D6054" s="9" t="n">
        <x:v>3.2564</x:v>
      </x:c>
      <x:c r="E6054" s="9" t="n">
        <x:f>IF(COUNT(C6054:D6054)=2,C6054*D6054/100000000,"n.a.")</x:f>
        <x:v>10.362810100356</x:v>
      </x:c>
      <x:c r="F6054" s="1" t="str">
        <x:v>get_fund_holders_dd69f9baacb4299b.json</x:v>
      </x:c>
      <x:c r="G6054" s="1" t="str">
        <x:v>get_fund_performance_f8563149d46c02f0.json</x:v>
      </x:c>
    </x:row>
    <x:row r="6055" ht="25" customHeight="1">
      <x:c r="A6055" s="1" t="str">
        <x:v>159915.SZ</x:v>
      </x:c>
      <x:c r="B6055" s="7" t="d">
        <x:v>2026-08-27T00:00:00.000Z</x:v>
      </x:c>
      <x:c r="C6055" s="8" t="n">
        <x:v>18791454936</x:v>
      </x:c>
      <x:c r="D6055" s="9" t="n">
        <x:v>3.4922</x:v>
      </x:c>
      <x:c r="E6055" s="9" t="n">
        <x:f>IF(COUNT(C6055:D6055)=2,C6055*D6055/100000000,"n.a.")</x:f>
        <x:v>656.235189274992</x:v>
      </x:c>
      <x:c r="F6055" s="1" t="str">
        <x:v>get_fund_holders_ed52645412bc5183.json</x:v>
      </x:c>
      <x:c r="G6055" s="1" t="str">
        <x:v>get_fund_performance_23ced495c0d03a00.json</x:v>
      </x:c>
    </x:row>
    <x:row r="6056" ht="25" customHeight="1">
      <x:c r="A6056" s="1" t="str">
        <x:v>159919.SZ</x:v>
      </x:c>
      <x:c r="B6056" s="7" t="d">
        <x:v>2026-08-27T00:00:00.000Z</x:v>
      </x:c>
      <x:c r="C6056" s="8" t="n">
        <x:v>6284916676</x:v>
      </x:c>
      <x:c r="D6056" s="9" t="n">
        <x:v>4.9039</x:v>
      </x:c>
      <x:c r="E6056" s="9" t="n">
        <x:f>IF(COUNT(C6056:D6056)=2,C6056*D6056/100000000,"n.a.")</x:f>
        <x:v>308.206028874364</x:v>
      </x:c>
      <x:c r="F6056" s="1" t="str">
        <x:v>get_fund_holders_d948cbb47e5f5e96.json</x:v>
      </x:c>
      <x:c r="G6056" s="1" t="str">
        <x:v>get_fund_performance_4b7faf0bdf9ced6a.json</x:v>
      </x:c>
    </x:row>
    <x:row r="6057" ht="25" customHeight="1">
      <x:c r="A6057" s="1" t="str">
        <x:v>159922.SZ</x:v>
      </x:c>
      <x:c r="B6057" s="7" t="d">
        <x:v>2026-08-27T00:00:00.000Z</x:v>
      </x:c>
      <x:c r="C6057" s="8" t="n">
        <x:v>2816676765</x:v>
      </x:c>
      <x:c r="D6057" s="9" t="n">
        <x:v>3.2317</x:v>
      </x:c>
      <x:c r="E6057" s="9" t="n">
        <x:f>IF(COUNT(C6057:D6057)=2,C6057*D6057/100000000,"n.a.")</x:f>
        <x:v>91.02654301450501</x:v>
      </x:c>
      <x:c r="F6057" s="1" t="str">
        <x:v>get_fund_holders_260729aa1783f3c9.json</x:v>
      </x:c>
      <x:c r="G6057" s="1" t="str">
        <x:v>get_fund_performance_9239ee6b8a74881b.json</x:v>
      </x:c>
    </x:row>
    <x:row r="6058" ht="25" customHeight="1">
      <x:c r="A6058" s="1" t="str">
        <x:v>159925.SZ</x:v>
      </x:c>
      <x:c r="B6058" s="7" t="d">
        <x:v>2026-08-27T00:00:00.000Z</x:v>
      </x:c>
      <x:c r="C6058" s="8" t="n">
        <x:v>629420856</x:v>
      </x:c>
      <x:c r="D6058" s="9" t="n">
        <x:v>4.7722</x:v>
      </x:c>
      <x:c r="E6058" s="9" t="n">
        <x:f>IF(COUNT(C6058:D6058)=2,C6058*D6058/100000000,"n.a.")</x:f>
        <x:v>30.037222090032</x:v>
      </x:c>
      <x:c r="F6058" s="1" t="str">
        <x:v>get_fund_holders_0bc8edc102485c8a.json</x:v>
      </x:c>
      <x:c r="G6058" s="1" t="str">
        <x:v>get_fund_performance_99232a5af6506a32.json</x:v>
      </x:c>
    </x:row>
    <x:row r="6059" ht="25" customHeight="1">
      <x:c r="A6059" s="1" t="str">
        <x:v>159935.SZ</x:v>
      </x:c>
      <x:c r="B6059" s="7" t="d">
        <x:v>2026-08-27T00:00:00.000Z</x:v>
      </x:c>
      <x:c r="C6059" s="8" t="n">
        <x:v>26572956</x:v>
      </x:c>
      <x:c r="D6059" s="9" t="n">
        <x:v>2.5076</x:v>
      </x:c>
      <x:c r="E6059" s="9" t="n">
        <x:f>IF(COUNT(C6059:D6059)=2,C6059*D6059/100000000,"n.a.")</x:f>
        <x:v>0.666343444656</x:v>
      </x:c>
      <x:c r="F6059" s="1" t="str">
        <x:v>get_fund_holders_a7c62683e5a8986d.json</x:v>
      </x:c>
      <x:c r="G6059" s="1" t="str">
        <x:v>get_fund_performance_57a0fd6eaf61dced.json</x:v>
      </x:c>
    </x:row>
    <x:row r="6060" ht="25" customHeight="1">
      <x:c r="A6060" s="1" t="str">
        <x:v>159948.SZ</x:v>
      </x:c>
      <x:c r="B6060" s="7" t="d">
        <x:v>2026-08-27T00:00:00.000Z</x:v>
      </x:c>
      <x:c r="C6060" s="8" t="n">
        <x:v>1168697720</x:v>
      </x:c>
      <x:c r="D6060" s="9" t="n">
        <x:v>3.8558</x:v>
      </x:c>
      <x:c r="E6060" s="9" t="n">
        <x:f>IF(COUNT(C6060:D6060)=2,C6060*D6060/100000000,"n.a.")</x:f>
        <x:v>45.06264668776</x:v>
      </x:c>
      <x:c r="F6060" s="1" t="str">
        <x:v>get_fund_holders_529929c3d6cde724.json</x:v>
      </x:c>
      <x:c r="G6060" s="1" t="str">
        <x:v>get_fund_performance_101765d5f91d02c5.json</x:v>
      </x:c>
    </x:row>
    <x:row r="6061" ht="25" customHeight="1">
      <x:c r="A6061" s="1" t="str">
        <x:v>159952.SZ</x:v>
      </x:c>
      <x:c r="B6061" s="7" t="d">
        <x:v>2026-08-27T00:00:00.000Z</x:v>
      </x:c>
      <x:c r="C6061" s="8" t="n">
        <x:v>5519384929</x:v>
      </x:c>
      <x:c r="D6061" s="9" t="n">
        <x:v>2.1203</x:v>
      </x:c>
      <x:c r="E6061" s="9" t="n">
        <x:f>IF(COUNT(C6061:D6061)=2,C6061*D6061/100000000,"n.a.")</x:f>
        <x:v>117.02751864958698</x:v>
      </x:c>
      <x:c r="F6061" s="1" t="str">
        <x:v>get_fund_holders_dd69f9baacb4299b.json</x:v>
      </x:c>
      <x:c r="G6061" s="1" t="str">
        <x:v>get_fund_performance_f8563149d46c02f0.json</x:v>
      </x:c>
    </x:row>
    <x:row r="6062" ht="25" customHeight="1">
      <x:c r="A6062" s="1" t="str">
        <x:v>159956.SZ</x:v>
      </x:c>
      <x:c r="B6062" s="7" t="d">
        <x:v>2026-08-27T00:00:00.000Z</x:v>
      </x:c>
      <x:c r="C6062" s="8" t="n">
        <x:v>47978674</x:v>
      </x:c>
      <x:c r="D6062" s="9" t="n">
        <x:v>2.2107</x:v>
      </x:c>
      <x:c r="E6062" s="9" t="n">
        <x:f>IF(COUNT(C6062:D6062)=2,C6062*D6062/100000000,"n.a.")</x:f>
        <x:v>1.060664546118</x:v>
      </x:c>
      <x:c r="F6062" s="1" t="str">
        <x:v>get_fund_holders_dd69f9baacb4299b.json</x:v>
      </x:c>
      <x:c r="G6062" s="1" t="str">
        <x:v>get_fund_performance_f8563149d46c02f0.json</x:v>
      </x:c>
    </x:row>
    <x:row r="6063" ht="25" customHeight="1">
      <x:c r="A6063" s="1" t="str">
        <x:v>159957.SZ</x:v>
      </x:c>
      <x:c r="B6063" s="7" t="d">
        <x:v>2026-08-27T00:00:00.000Z</x:v>
      </x:c>
      <x:c r="C6063" s="8" t="n">
        <x:v>1170784560</x:v>
      </x:c>
      <x:c r="D6063" s="9" t="n">
        <x:v>2.2874</x:v>
      </x:c>
      <x:c r="E6063" s="9" t="n">
        <x:f>IF(COUNT(C6063:D6063)=2,C6063*D6063/100000000,"n.a.")</x:f>
        <x:v>26.780526025439997</x:v>
      </x:c>
      <x:c r="F6063" s="1" t="str">
        <x:v>get_fund_holders_ed52645412bc5183.json</x:v>
      </x:c>
      <x:c r="G6063" s="1" t="str">
        <x:v>get_fund_performance_23ced495c0d03a00.json</x:v>
      </x:c>
    </x:row>
    <x:row r="6064" ht="25" customHeight="1">
      <x:c r="A6064" s="1" t="str">
        <x:v>159958.SZ</x:v>
      </x:c>
      <x:c r="B6064" s="7" t="d">
        <x:v>2026-08-27T00:00:00.000Z</x:v>
      </x:c>
      <x:c r="C6064" s="8" t="n">
        <x:v>238511448</x:v>
      </x:c>
      <x:c r="D6064" s="9" t="n">
        <x:v>2.1099</x:v>
      </x:c>
      <x:c r="E6064" s="9" t="n">
        <x:f>IF(COUNT(C6064:D6064)=2,C6064*D6064/100000000,"n.a.")</x:f>
        <x:v>5.032353041352001</x:v>
      </x:c>
      <x:c r="F6064" s="1" t="str">
        <x:v>get_fund_holders_6d822d72058fbd2b.json</x:v>
      </x:c>
      <x:c r="G6064" s="1" t="str">
        <x:v>get_fund_performance_08ef5e7f48760ca3.json</x:v>
      </x:c>
    </x:row>
    <x:row r="6065" ht="25" customHeight="1">
      <x:c r="A6065" s="1" t="str">
        <x:v>159964.SZ</x:v>
      </x:c>
      <x:c r="B6065" s="7" t="d">
        <x:v>2026-08-27T00:00:00.000Z</x:v>
      </x:c>
      <x:c r="C6065" s="8" t="n">
        <x:v>165481881</x:v>
      </x:c>
      <x:c r="D6065" s="9" t="n">
        <x:v>2.2832</x:v>
      </x:c>
      <x:c r="E6065" s="9" t="n">
        <x:f>IF(COUNT(C6065:D6065)=2,C6065*D6065/100000000,"n.a.")</x:f>
        <x:v>3.7782823069919997</x:v>
      </x:c>
      <x:c r="F6065" s="1" t="str">
        <x:v>get_fund_holders_d5e45a20ab12d67e.json</x:v>
      </x:c>
      <x:c r="G6065" s="1" t="str">
        <x:v>get_fund_performance_c511166d330178eb.json</x:v>
      </x:c>
    </x:row>
    <x:row r="6066" ht="25" customHeight="1">
      <x:c r="A6066" s="1" t="str">
        <x:v>159968.SZ</x:v>
      </x:c>
      <x:c r="B6066" s="7" t="d">
        <x:v>2026-08-27T00:00:00.000Z</x:v>
      </x:c>
      <x:c r="C6066" s="8" t="n">
        <x:v>65295098</x:v>
      </x:c>
      <x:c r="D6066" s="9" t="n">
        <x:v>10.4291</x:v>
      </x:c>
      <x:c r="E6066" s="9" t="n">
        <x:f>IF(COUNT(C6066:D6066)=2,C6066*D6066/100000000,"n.a.")</x:f>
        <x:v>6.809691065518</x:v>
      </x:c>
      <x:c r="F6066" s="1" t="str">
        <x:v>get_fund_holders_1b59c8df60c05b67.json</x:v>
      </x:c>
      <x:c r="G6066" s="1" t="str">
        <x:v>get_fund_performance_704e0384f68b3d7b.json</x:v>
      </x:c>
    </x:row>
    <x:row r="6067" ht="25" customHeight="1">
      <x:c r="A6067" s="1" t="str">
        <x:v>159971.SZ</x:v>
      </x:c>
      <x:c r="B6067" s="7" t="d">
        <x:v>2026-08-27T00:00:00.000Z</x:v>
      </x:c>
      <x:c r="C6067" s="8" t="n">
        <x:v>1676020288</x:v>
      </x:c>
      <x:c r="D6067" s="9" t="n">
        <x:v>1.2142</x:v>
      </x:c>
      <x:c r="E6067" s="9" t="n">
        <x:f>IF(COUNT(C6067:D6067)=2,C6067*D6067/100000000,"n.a.")</x:f>
        <x:v>20.350238336896</x:v>
      </x:c>
      <x:c r="F6067" s="1" t="str">
        <x:v>get_fund_holders_ed52645412bc5183.json</x:v>
      </x:c>
      <x:c r="G6067" s="1" t="str">
        <x:v>get_fund_performance_23ced495c0d03a00.json</x:v>
      </x:c>
    </x:row>
    <x:row r="6068" ht="25" customHeight="1">
      <x:c r="A6068" s="1" t="str">
        <x:v>159977.SZ</x:v>
      </x:c>
      <x:c r="B6068" s="7" t="d">
        <x:v>2026-08-27T00:00:00.000Z</x:v>
      </x:c>
      <x:c r="C6068" s="8" t="n">
        <x:v>3679872820</x:v>
      </x:c>
      <x:c r="D6068" s="9" t="n">
        <x:v>1.8117</x:v>
      </x:c>
      <x:c r="E6068" s="9" t="n">
        <x:f>IF(COUNT(C6068:D6068)=2,C6068*D6068/100000000,"n.a.")</x:f>
        <x:v>66.66825587994</x:v>
      </x:c>
      <x:c r="F6068" s="1" t="str">
        <x:v>get_fund_holders_6d822d72058fbd2b.json</x:v>
      </x:c>
      <x:c r="G6068" s="1" t="str">
        <x:v>get_fund_performance_08ef5e7f48760ca3.json</x:v>
      </x:c>
    </x:row>
    <x:row r="6069" ht="25" customHeight="1">
      <x:c r="A6069" s="1" t="str">
        <x:v>159982.SZ</x:v>
      </x:c>
      <x:c r="B6069" s="7" t="d">
        <x:v>2026-08-27T00:00:00.000Z</x:v>
      </x:c>
      <x:c r="C6069" s="8" t="n">
        <x:v>204211253</x:v>
      </x:c>
      <x:c r="D6069" s="9" t="n">
        <x:v>2.1429</x:v>
      </x:c>
      <x:c r="E6069" s="9" t="n">
        <x:f>IF(COUNT(C6069:D6069)=2,C6069*D6069/100000000,"n.a.")</x:f>
        <x:v>4.376042940537</x:v>
      </x:c>
      <x:c r="F6069" s="1" t="str">
        <x:v>get_fund_holders_68197b4b408bbf94.json</x:v>
      </x:c>
      <x:c r="G6069" s="1" t="str">
        <x:v>get_fund_performance_fe072943ca98a99f.json</x:v>
      </x:c>
    </x:row>
    <x:row r="6070" ht="25" customHeight="1">
      <x:c r="A6070" s="1" t="str">
        <x:v>510300.SH</x:v>
      </x:c>
      <x:c r="B6070" s="7" t="d">
        <x:v>2026-08-27T00:00:00.000Z</x:v>
      </x:c>
      <x:c r="C6070" s="8" t="n">
        <x:v>23578687700</x:v>
      </x:c>
      <x:c r="D6070" s="9" t="n">
        <x:v>4.6963</x:v>
      </x:c>
      <x:c r="E6070" s="9" t="n">
        <x:f>IF(COUNT(C6070:D6070)=2,C6070*D6070/100000000,"n.a.")</x:f>
        <x:v>1107.3259104551</x:v>
      </x:c>
      <x:c r="F6070" s="1" t="str">
        <x:v>get_fund_holders_5d142069aae0430a.json</x:v>
      </x:c>
      <x:c r="G6070" s="1" t="str">
        <x:v>get_fund_performance_b1af586f6b4de146.json</x:v>
      </x:c>
    </x:row>
    <x:row r="6071" ht="25" customHeight="1">
      <x:c r="A6071" s="1" t="str">
        <x:v>510310.SH</x:v>
      </x:c>
      <x:c r="B6071" s="7" t="d">
        <x:v>2026-08-27T00:00:00.000Z</x:v>
      </x:c>
      <x:c r="C6071" s="8" t="n">
        <x:v>11465744000</x:v>
      </x:c>
      <x:c r="D6071" s="9" t="n">
        <x:v>4.5609</x:v>
      </x:c>
      <x:c r="E6071" s="9" t="n">
        <x:f>IF(COUNT(C6071:D6071)=2,C6071*D6071/100000000,"n.a.")</x:f>
        <x:v>522.941118096</x:v>
      </x:c>
      <x:c r="F6071" s="1" t="str">
        <x:v>get_fund_holders_4f0cafefb1d08c78.json</x:v>
      </x:c>
      <x:c r="G6071" s="1" t="str">
        <x:v>get_fund_performance_3dd22d86bdcb99c0.json</x:v>
      </x:c>
    </x:row>
    <x:row r="6072" ht="25" customHeight="1">
      <x:c r="A6072" s="1" t="str">
        <x:v>510320.SH</x:v>
      </x:c>
      <x:c r="B6072" s="7" t="d">
        <x:v>2026-08-27T00:00:00.000Z</x:v>
      </x:c>
      <x:c r="C6072" s="8" t="n">
        <x:v>631068500</x:v>
      </x:c>
      <x:c r="D6072" s="9" t="n">
        <x:v>1.2624</x:v>
      </x:c>
      <x:c r="E6072" s="9" t="n">
        <x:f>IF(COUNT(C6072:D6072)=2,C6072*D6072/100000000,"n.a.")</x:f>
        <x:v>7.966608744</x:v>
      </x:c>
      <x:c r="F6072" s="1" t="str">
        <x:v>get_fund_holders_53b1bdaba11dbb09.json</x:v>
      </x:c>
      <x:c r="G6072" s="1" t="str">
        <x:v>get_fund_performance_ca136699b2ff2215.json</x:v>
      </x:c>
    </x:row>
    <x:row r="6073" ht="25" customHeight="1">
      <x:c r="A6073" s="1" t="str">
        <x:v>510330.SH</x:v>
      </x:c>
      <x:c r="B6073" s="7" t="d">
        <x:v>2026-08-27T00:00:00.000Z</x:v>
      </x:c>
      <x:c r="C6073" s="8" t="n">
        <x:v>8399949800</x:v>
      </x:c>
      <x:c r="D6073" s="9" t="n">
        <x:v>4.8974</x:v>
      </x:c>
      <x:c r="E6073" s="9" t="n">
        <x:f>IF(COUNT(C6073:D6073)=2,C6073*D6073/100000000,"n.a.")</x:f>
        <x:v>411.37914150520004</x:v>
      </x:c>
      <x:c r="F6073" s="1" t="str">
        <x:v>get_fund_holders_3af34235f71fa65e.json</x:v>
      </x:c>
      <x:c r="G6073" s="1" t="str">
        <x:v>get_fund_performance_565aa5204e2b6daf.json</x:v>
      </x:c>
    </x:row>
    <x:row r="6074" ht="25" customHeight="1">
      <x:c r="A6074" s="1" t="str">
        <x:v>510350.SH</x:v>
      </x:c>
      <x:c r="B6074" s="7" t="d">
        <x:v>2026-08-27T00:00:00.000Z</x:v>
      </x:c>
      <x:c r="C6074" s="8" t="n">
        <x:v>676914700</x:v>
      </x:c>
      <x:c r="D6074" s="9" t="n">
        <x:v>4.9442</x:v>
      </x:c>
      <x:c r="E6074" s="9" t="n">
        <x:f>IF(COUNT(C6074:D6074)=2,C6074*D6074/100000000,"n.a.")</x:f>
        <x:v>33.4680165974</x:v>
      </x:c>
      <x:c r="F6074" s="1" t="str">
        <x:v>get_fund_holders_5d142069aae0430a.json</x:v>
      </x:c>
      <x:c r="G6074" s="1" t="str">
        <x:v>get_fund_performance_b1af586f6b4de146.json</x:v>
      </x:c>
    </x:row>
    <x:row r="6075" ht="25" customHeight="1">
      <x:c r="A6075" s="1" t="str">
        <x:v>510360.SH</x:v>
      </x:c>
      <x:c r="B6075" s="7" t="d">
        <x:v>2026-08-27T00:00:00.000Z</x:v>
      </x:c>
      <x:c r="C6075" s="8" t="n">
        <x:v>1790381200</x:v>
      </x:c>
      <x:c r="D6075" s="9" t="n">
        <x:v>1.7972</x:v>
      </x:c>
      <x:c r="E6075" s="9" t="n">
        <x:f>IF(COUNT(C6075:D6075)=2,C6075*D6075/100000000,"n.a.")</x:f>
        <x:v>32.1767309264</x:v>
      </x:c>
      <x:c r="F6075" s="1" t="str">
        <x:v>get_fund_holders_3af34235f71fa65e.json</x:v>
      </x:c>
      <x:c r="G6075" s="1" t="str">
        <x:v>get_fund_performance_565aa5204e2b6daf.json</x:v>
      </x:c>
    </x:row>
    <x:row r="6076" ht="25" customHeight="1">
      <x:c r="A6076" s="1" t="str">
        <x:v>510370.SH</x:v>
      </x:c>
      <x:c r="B6076" s="7" t="d">
        <x:v>2026-08-27T00:00:00.000Z</x:v>
      </x:c>
      <x:c r="C6076" s="8" t="n">
        <x:v>87258100</x:v>
      </x:c>
      <x:c r="D6076" s="9" t="n">
        <x:v>1.0407</x:v>
      </x:c>
      <x:c r="E6076" s="9" t="n">
        <x:f>IF(COUNT(C6076:D6076)=2,C6076*D6076/100000000,"n.a.")</x:f>
        <x:v>0.9080950467</x:v>
      </x:c>
      <x:c r="F6076" s="1" t="str">
        <x:v>get_fund_holders_d948cbb47e5f5e96.json</x:v>
      </x:c>
      <x:c r="G6076" s="1" t="str">
        <x:v>get_fund_performance_4b7faf0bdf9ced6a.json</x:v>
      </x:c>
    </x:row>
    <x:row r="6077" ht="25" customHeight="1">
      <x:c r="A6077" s="1" t="str">
        <x:v>510380.SH</x:v>
      </x:c>
      <x:c r="B6077" s="7" t="d">
        <x:v>2026-08-27T00:00:00.000Z</x:v>
      </x:c>
      <x:c r="C6077" s="8" t="n">
        <x:v>1461802400</x:v>
      </x:c>
      <x:c r="D6077" s="9" t="n">
        <x:v>1.401</x:v>
      </x:c>
      <x:c r="E6077" s="9" t="n">
        <x:f>IF(COUNT(C6077:D6077)=2,C6077*D6077/100000000,"n.a.")</x:f>
        <x:v>20.479851624000002</x:v>
      </x:c>
      <x:c r="F6077" s="1" t="str">
        <x:v>get_fund_holders_9f62d66c5b6bd994.json</x:v>
      </x:c>
      <x:c r="G6077" s="1" t="str">
        <x:v>get_fund_performance_ce8e28707768f093.json</x:v>
      </x:c>
    </x:row>
    <x:row r="6078" ht="25" customHeight="1">
      <x:c r="A6078" s="1" t="str">
        <x:v>510390.SH</x:v>
      </x:c>
      <x:c r="B6078" s="7" t="d">
        <x:v>2026-08-27T00:00:00.000Z</x:v>
      </x:c>
      <x:c r="C6078" s="8" t="n">
        <x:v>135650000</x:v>
      </x:c>
      <x:c r="D6078" s="9" t="n">
        <x:v>5.3282</x:v>
      </x:c>
      <x:c r="E6078" s="9" t="n">
        <x:f>IF(COUNT(C6078:D6078)=2,C6078*D6078/100000000,"n.a.")</x:f>
        <x:v>7.2277033</x:v>
      </x:c>
      <x:c r="F6078" s="1" t="str">
        <x:v>get_fund_holders_7140e2c74bfe2192.json</x:v>
      </x:c>
      <x:c r="G6078" s="1" t="str">
        <x:v>get_fund_performance_4ec82f1b3c5688d9.json</x:v>
      </x:c>
    </x:row>
    <x:row r="6079" ht="25" customHeight="1">
      <x:c r="A6079" s="1" t="str">
        <x:v>510500.SH</x:v>
      </x:c>
      <x:c r="B6079" s="7" t="d">
        <x:v>2026-08-27T00:00:00.000Z</x:v>
      </x:c>
      <x:c r="C6079" s="8" t="n">
        <x:v>5406968600</x:v>
      </x:c>
      <x:c r="D6079" s="9" t="n">
        <x:v>7.9646</x:v>
      </x:c>
      <x:c r="E6079" s="9" t="n">
        <x:f>IF(COUNT(C6079:D6079)=2,C6079*D6079/100000000,"n.a.")</x:f>
        <x:v>430.64342111559995</x:v>
      </x:c>
      <x:c r="F6079" s="1" t="str">
        <x:v>get_fund_holders_1b59c8df60c05b67.json</x:v>
      </x:c>
      <x:c r="G6079" s="1" t="str">
        <x:v>get_fund_performance_704e0384f68b3d7b.json</x:v>
      </x:c>
    </x:row>
    <x:row r="6080" ht="25" customHeight="1">
      <x:c r="A6080" s="1" t="str">
        <x:v>510510.SH</x:v>
      </x:c>
      <x:c r="B6080" s="7" t="d">
        <x:v>2026-08-27T00:00:00.000Z</x:v>
      </x:c>
      <x:c r="C6080" s="8" t="n">
        <x:v>861038300</x:v>
      </x:c>
      <x:c r="D6080" s="9" t="n">
        <x:v>2.5862</x:v>
      </x:c>
      <x:c r="E6080" s="9" t="n">
        <x:f>IF(COUNT(C6080:D6080)=2,C6080*D6080/100000000,"n.a.")</x:f>
        <x:v>22.2681725146</x:v>
      </x:c>
      <x:c r="F6080" s="1" t="str">
        <x:v>get_fund_holders_5324b4ff2303301b.json</x:v>
      </x:c>
      <x:c r="G6080" s="1" t="str">
        <x:v>get_fund_performance_33f686dcb627aac1.json</x:v>
      </x:c>
    </x:row>
    <x:row r="6081" ht="25" customHeight="1">
      <x:c r="A6081" s="1" t="str">
        <x:v>510530.SH</x:v>
      </x:c>
      <x:c r="B6081" s="7" t="d">
        <x:v>2026-08-27T00:00:00.000Z</x:v>
      </x:c>
      <x:c r="C6081" s="8" t="n">
        <x:v>46979400</x:v>
      </x:c>
      <x:c r="D6081" s="9" t="n">
        <x:v>8.9678</x:v>
      </x:c>
      <x:c r="E6081" s="9" t="n">
        <x:f>IF(COUNT(C6081:D6081)=2,C6081*D6081/100000000,"n.a.")</x:f>
        <x:v>4.2130186332</x:v>
      </x:c>
      <x:c r="F6081" s="1" t="str">
        <x:v>get_fund_holders_260729aa1783f3c9.json</x:v>
      </x:c>
      <x:c r="G6081" s="1" t="str">
        <x:v>get_fund_performance_9239ee6b8a74881b.json</x:v>
      </x:c>
    </x:row>
    <x:row r="6082" ht="25" customHeight="1">
      <x:c r="A6082" s="1" t="str">
        <x:v>510550.SH</x:v>
      </x:c>
      <x:c r="B6082" s="7" t="d">
        <x:v>2026-08-27T00:00:00.000Z</x:v>
      </x:c>
      <x:c r="C6082" s="8" t="n">
        <x:v>23743300</x:v>
      </x:c>
      <x:c r="D6082" s="9" t="n">
        <x:v>2.0455</x:v>
      </x:c>
      <x:c r="E6082" s="9" t="n">
        <x:f>IF(COUNT(C6082:D6082)=2,C6082*D6082/100000000,"n.a.")</x:f>
        <x:v>0.48566920150000004</x:v>
      </x:c>
      <x:c r="F6082" s="1" t="str">
        <x:v>get_fund_holders_667a71c44157d433.json</x:v>
      </x:c>
      <x:c r="G6082" s="1" t="str">
        <x:v>get_fund_performance_1ba4d3db193698fc.json</x:v>
      </x:c>
    </x:row>
    <x:row r="6083" ht="25" customHeight="1">
      <x:c r="A6083" s="1" t="str">
        <x:v>510560.SH</x:v>
      </x:c>
      <x:c r="B6083" s="7" t="d">
        <x:v>2026-08-27T00:00:00.000Z</x:v>
      </x:c>
      <x:c r="C6083" s="8" t="n">
        <x:v>52318700</x:v>
      </x:c>
      <x:c r="D6083" s="9" t="n">
        <x:v>1.9997</x:v>
      </x:c>
      <x:c r="E6083" s="9" t="n">
        <x:f>IF(COUNT(C6083:D6083)=2,C6083*D6083/100000000,"n.a.")</x:f>
        <x:v>1.0462170439</x:v>
      </x:c>
      <x:c r="F6083" s="1" t="str">
        <x:v>get_fund_holders_679f8c57584dca79.json</x:v>
      </x:c>
      <x:c r="G6083" s="1" t="str">
        <x:v>get_fund_performance_bf091f7be46a1561.json</x:v>
      </x:c>
    </x:row>
    <x:row r="6084" ht="25" customHeight="1">
      <x:c r="A6084" s="1" t="str">
        <x:v>510570.SH</x:v>
      </x:c>
      <x:c r="B6084" s="7" t="d">
        <x:v>2026-08-27T00:00:00.000Z</x:v>
      </x:c>
      <x:c r="C6084" s="8" t="n">
        <x:v>33060600</x:v>
      </x:c>
      <x:c r="D6084" s="9" t="n">
        <x:v>1.253</x:v>
      </x:c>
      <x:c r="E6084" s="9" t="n">
        <x:f>IF(COUNT(C6084:D6084)=2,C6084*D6084/100000000,"n.a.")</x:f>
        <x:v>0.414249318</x:v>
      </x:c>
      <x:c r="F6084" s="1" t="str">
        <x:v>get_fund_holders_679f8c57584dca79.json</x:v>
      </x:c>
      <x:c r="G6084" s="1" t="str">
        <x:v>get_fund_performance_bf091f7be46a1561.json</x:v>
      </x:c>
    </x:row>
    <x:row r="6085" ht="25" customHeight="1">
      <x:c r="A6085" s="1" t="str">
        <x:v>510580.SH</x:v>
      </x:c>
      <x:c r="B6085" s="7" t="d">
        <x:v>2026-08-27T00:00:00.000Z</x:v>
      </x:c>
      <x:c r="C6085" s="8" t="n">
        <x:v>1143768300</x:v>
      </x:c>
      <x:c r="D6085" s="9" t="n">
        <x:v>4.1908</x:v>
      </x:c>
      <x:c r="E6085" s="9" t="n">
        <x:f>IF(COUNT(C6085:D6085)=2,C6085*D6085/100000000,"n.a.")</x:f>
        <x:v>47.9330419164</x:v>
      </x:c>
      <x:c r="F6085" s="1" t="str">
        <x:v>get_fund_holders_260729aa1783f3c9.json</x:v>
      </x:c>
      <x:c r="G6085" s="1" t="str">
        <x:v>get_fund_performance_9239ee6b8a74881b.json</x:v>
      </x:c>
    </x:row>
    <x:row r="6086" ht="25" customHeight="1">
      <x:c r="A6086" s="1" t="str">
        <x:v>510590.SH</x:v>
      </x:c>
      <x:c r="B6086" s="7" t="d">
        <x:v>2026-08-27T00:00:00.000Z</x:v>
      </x:c>
      <x:c r="C6086" s="8" t="n">
        <x:v>116386100</x:v>
      </x:c>
      <x:c r="D6086" s="9" t="n">
        <x:v>8.6641</x:v>
      </x:c>
      <x:c r="E6086" s="9" t="n">
        <x:f>IF(COUNT(C6086:D6086)=2,C6086*D6086/100000000,"n.a.")</x:f>
        <x:v>10.0838080901</x:v>
      </x:c>
      <x:c r="F6086" s="1" t="str">
        <x:v>get_fund_holders_0066fec0f2dd9d84.json</x:v>
      </x:c>
      <x:c r="G6086" s="1" t="str">
        <x:v>get_fund_performance_ee07818526906610.json</x:v>
      </x:c>
    </x:row>
    <x:row r="6087" ht="25" customHeight="1">
      <x:c r="A6087" s="1" t="str">
        <x:v>512100.SH</x:v>
      </x:c>
      <x:c r="B6087" s="7" t="d">
        <x:v>2026-08-27T00:00:00.000Z</x:v>
      </x:c>
      <x:c r="C6087" s="8" t="n">
        <x:v>6793217600</x:v>
      </x:c>
      <x:c r="D6087" s="9" t="n">
        <x:v>3.1357</x:v>
      </x:c>
      <x:c r="E6087" s="9" t="n">
        <x:f>IF(COUNT(C6087:D6087)=2,C6087*D6087/100000000,"n.a.")</x:f>
        <x:v>213.0149242832</x:v>
      </x:c>
      <x:c r="F6087" s="1" t="str">
        <x:v>get_fund_holders_04d60f3c34f0467b.json</x:v>
      </x:c>
      <x:c r="G6087" s="1" t="str">
        <x:v>get_fund_performance_b881b49e922fe970.json</x:v>
      </x:c>
    </x:row>
    <x:row r="6088" ht="25" customHeight="1">
      <x:c r="A6088" s="1" t="str">
        <x:v>512500.SH</x:v>
      </x:c>
      <x:c r="B6088" s="7" t="d">
        <x:v>2026-08-27T00:00:00.000Z</x:v>
      </x:c>
      <x:c r="C6088" s="8" t="n">
        <x:v>1872008800</x:v>
      </x:c>
      <x:c r="D6088" s="9" t="n">
        <x:v>4.5074</x:v>
      </x:c>
      <x:c r="E6088" s="9" t="n">
        <x:f>IF(COUNT(C6088:D6088)=2,C6088*D6088/100000000,"n.a.")</x:f>
        <x:v>84.3789246512</x:v>
      </x:c>
      <x:c r="F6088" s="1" t="str">
        <x:v>get_fund_holders_667a71c44157d433.json</x:v>
      </x:c>
      <x:c r="G6088" s="1" t="str">
        <x:v>get_fund_performance_1ba4d3db193698fc.json</x:v>
      </x:c>
    </x:row>
    <x:row r="6089" ht="25" customHeight="1">
      <x:c r="A6089" s="1" t="str">
        <x:v>512510.SH</x:v>
      </x:c>
      <x:c r="B6089" s="7" t="d">
        <x:v>2026-08-27T00:00:00.000Z</x:v>
      </x:c>
      <x:c r="C6089" s="8" t="n">
        <x:v>433429800</x:v>
      </x:c>
      <x:c r="D6089" s="9" t="n">
        <x:v>2.3922</x:v>
      </x:c>
      <x:c r="E6089" s="9" t="n">
        <x:f>IF(COUNT(C6089:D6089)=2,C6089*D6089/100000000,"n.a.")</x:f>
        <x:v>10.3685076756</x:v>
      </x:c>
      <x:c r="F6089" s="1" t="str">
        <x:v>get_fund_holders_679f8c57584dca79.json</x:v>
      </x:c>
      <x:c r="G6089" s="1" t="str">
        <x:v>get_fund_performance_bf091f7be46a1561.json</x:v>
      </x:c>
    </x:row>
    <x:row r="6090" ht="25" customHeight="1">
      <x:c r="A6090" s="1" t="str">
        <x:v>515130.SH</x:v>
      </x:c>
      <x:c r="B6090" s="7" t="d">
        <x:v>2026-08-27T00:00:00.000Z</x:v>
      </x:c>
      <x:c r="C6090" s="8" t="n">
        <x:v>94463200</x:v>
      </x:c>
      <x:c r="D6090" s="9" t="n">
        <x:v>1.5542</x:v>
      </x:c>
      <x:c r="E6090" s="9" t="n">
        <x:f>IF(COUNT(C6090:D6090)=2,C6090*D6090/100000000,"n.a.")</x:f>
        <x:v>1.4681470544</x:v>
      </x:c>
      <x:c r="F6090" s="1" t="str">
        <x:v>get_fund_holders_7140e2c74bfe2192.json</x:v>
      </x:c>
      <x:c r="G6090" s="1" t="str">
        <x:v>get_fund_performance_4ec82f1b3c5688d9.json</x:v>
      </x:c>
    </x:row>
    <x:row r="6091" ht="25" customHeight="1">
      <x:c r="A6091" s="1" t="str">
        <x:v>515190.SH</x:v>
      </x:c>
      <x:c r="B6091" s="7" t="d">
        <x:v>2026-08-27T00:00:00.000Z</x:v>
      </x:c>
      <x:c r="C6091" s="8" t="n">
        <x:v>295466100</x:v>
      </x:c>
      <x:c r="D6091" s="9" t="n">
        <x:v>1.6731</x:v>
      </x:c>
      <x:c r="E6091" s="9" t="n">
        <x:f>IF(COUNT(C6091:D6091)=2,C6091*D6091/100000000,"n.a.")</x:f>
        <x:v>4.9434433191</x:v>
      </x:c>
      <x:c r="F6091" s="1" t="str">
        <x:v>get_fund_holders_0066fec0f2dd9d84.json</x:v>
      </x:c>
      <x:c r="G6091" s="1" t="str">
        <x:v>get_fund_performance_ee07818526906610.json</x:v>
      </x:c>
    </x:row>
    <x:row r="6092" ht="25" customHeight="1">
      <x:c r="A6092" s="1" t="str">
        <x:v>515310.SH</x:v>
      </x:c>
      <x:c r="B6092" s="7" t="d">
        <x:v>2026-08-27T00:00:00.000Z</x:v>
      </x:c>
      <x:c r="C6092" s="8" t="n">
        <x:v>325111200</x:v>
      </x:c>
      <x:c r="D6092" s="9" t="n">
        <x:v>1.3957</x:v>
      </x:c>
      <x:c r="E6092" s="9" t="n">
        <x:f>IF(COUNT(C6092:D6092)=2,C6092*D6092/100000000,"n.a.")</x:f>
        <x:v>4.5375770183999995</x:v>
      </x:c>
      <x:c r="F6092" s="1" t="str">
        <x:v>get_fund_holders_0bc8edc102485c8a.json</x:v>
      </x:c>
      <x:c r="G6092" s="1" t="str">
        <x:v>get_fund_performance_99232a5af6506a32.json</x:v>
      </x:c>
    </x:row>
    <x:row r="6093" ht="25" customHeight="1">
      <x:c r="A6093" s="1" t="str">
        <x:v>515330.SH</x:v>
      </x:c>
      <x:c r="B6093" s="7" t="d">
        <x:v>2026-08-27T00:00:00.000Z</x:v>
      </x:c>
      <x:c r="C6093" s="8" t="n">
        <x:v>6179709500</x:v>
      </x:c>
      <x:c r="D6093" s="9" t="n">
        <x:v>1.3506</x:v>
      </x:c>
      <x:c r="E6093" s="9" t="n">
        <x:f>IF(COUNT(C6093:D6093)=2,C6093*D6093/100000000,"n.a.")</x:f>
        <x:v>83.463156507</x:v>
      </x:c>
      <x:c r="F6093" s="1" t="str">
        <x:v>get_fund_holders_3af34235f71fa65e.json</x:v>
      </x:c>
      <x:c r="G6093" s="1" t="str">
        <x:v>get_fund_performance_565aa5204e2b6daf.json</x:v>
      </x:c>
    </x:row>
    <x:row r="6094" ht="25" customHeight="1">
      <x:c r="A6094" s="1" t="str">
        <x:v>515350.SH</x:v>
      </x:c>
      <x:c r="B6094" s="7" t="d">
        <x:v>2026-08-27T00:00:00.000Z</x:v>
      </x:c>
      <x:c r="C6094" s="8" t="n">
        <x:v>12599200</x:v>
      </x:c>
      <x:c r="D6094" s="9" t="n">
        <x:v>6.296</x:v>
      </x:c>
      <x:c r="E6094" s="9" t="n">
        <x:f>IF(COUNT(C6094:D6094)=2,C6094*D6094/100000000,"n.a.")</x:f>
        <x:v>0.793245632</x:v>
      </x:c>
      <x:c r="F6094" s="1" t="str">
        <x:v>get_fund_holders_4f0cafefb1d08c78.json</x:v>
      </x:c>
      <x:c r="G6094" s="1" t="str">
        <x:v>get_fund_performance_3dd22d86bdcb99c0.json</x:v>
      </x:c>
    </x:row>
    <x:row r="6095" ht="25" customHeight="1">
      <x:c r="A6095" s="1" t="str">
        <x:v>515360.SH</x:v>
      </x:c>
      <x:c r="B6095" s="7" t="d">
        <x:v>2026-08-27T00:00:00.000Z</x:v>
      </x:c>
      <x:c r="C6095" s="8" t="n">
        <x:v>37779300</x:v>
      </x:c>
      <x:c r="D6095" s="9" t="n">
        <x:v>6.8191</x:v>
      </x:c>
      <x:c r="E6095" s="9" t="n">
        <x:f>IF(COUNT(C6095:D6095)=2,C6095*D6095/100000000,"n.a.")</x:f>
        <x:v>2.5762082463</x:v>
      </x:c>
      <x:c r="F6095" s="1" t="str">
        <x:v>get_fund_holders_53b1bdaba11dbb09.json</x:v>
      </x:c>
      <x:c r="G6095" s="1" t="str">
        <x:v>get_fund_performance_ca136699b2ff2215.json</x:v>
      </x:c>
    </x:row>
    <x:row r="6096" ht="25" customHeight="1">
      <x:c r="A6096" s="1" t="str">
        <x:v>515380.SH</x:v>
      </x:c>
      <x:c r="B6096" s="7" t="d">
        <x:v>2026-08-27T00:00:00.000Z</x:v>
      </x:c>
      <x:c r="C6096" s="8" t="n">
        <x:v>663399800</x:v>
      </x:c>
      <x:c r="D6096" s="9" t="n">
        <x:v>5.4585</x:v>
      </x:c>
      <x:c r="E6096" s="9" t="n">
        <x:f>IF(COUNT(C6096:D6096)=2,C6096*D6096/100000000,"n.a.")</x:f>
        <x:v>36.211678082999995</x:v>
      </x:c>
      <x:c r="F6096" s="1" t="str">
        <x:v>get_fund_holders_9f62d66c5b6bd994.json</x:v>
      </x:c>
      <x:c r="G6096" s="1" t="str">
        <x:v>get_fund_performance_ce8e28707768f093.json</x:v>
      </x:c>
    </x:row>
    <x:row r="6097" ht="25" customHeight="1">
      <x:c r="A6097" s="1" t="str">
        <x:v>515390.SH</x:v>
      </x:c>
      <x:c r="B6097" s="7" t="d">
        <x:v>2026-08-27T00:00:00.000Z</x:v>
      </x:c>
      <x:c r="C6097" s="8" t="n">
        <x:v>1854683000</x:v>
      </x:c>
      <x:c r="D6097" s="9" t="n">
        <x:v>1.3699</x:v>
      </x:c>
      <x:c r="E6097" s="9" t="n">
        <x:f>IF(COUNT(C6097:D6097)=2,C6097*D6097/100000000,"n.a.")</x:f>
        <x:v>25.407302416999997</x:v>
      </x:c>
      <x:c r="F6097" s="1" t="str">
        <x:v>get_fund_holders_7140e2c74bfe2192.json</x:v>
      </x:c>
      <x:c r="G6097" s="1" t="str">
        <x:v>get_fund_performance_4ec82f1b3c5688d9.json</x:v>
      </x:c>
    </x:row>
    <x:row r="6098" ht="25" customHeight="1">
      <x:c r="A6098" s="1" t="str">
        <x:v>515530.SH</x:v>
      </x:c>
      <x:c r="B6098" s="7" t="d">
        <x:v>2026-08-27T00:00:00.000Z</x:v>
      </x:c>
      <x:c r="C6098" s="8" t="n">
        <x:v>12242700</x:v>
      </x:c>
      <x:c r="D6098" s="9" t="n">
        <x:v>4.3923</x:v>
      </x:c>
      <x:c r="E6098" s="9" t="n">
        <x:f>IF(COUNT(C6098:D6098)=2,C6098*D6098/100000000,"n.a.")</x:f>
        <x:v>0.5377361120999999</x:v>
      </x:c>
      <x:c r="F6098" s="1" t="str">
        <x:v>get_fund_holders_a7c62683e5a8986d.json</x:v>
      </x:c>
      <x:c r="G6098" s="1" t="str">
        <x:v>get_fund_performance_57a0fd6eaf61dced.json</x:v>
      </x:c>
    </x:row>
    <x:row r="6099" ht="25" customHeight="1">
      <x:c r="A6099" s="1" t="str">
        <x:v>515550.SH</x:v>
      </x:c>
      <x:c r="B6099" s="7" t="d">
        <x:v>2026-08-27T00:00:00.000Z</x:v>
      </x:c>
      <x:c r="C6099" s="8" t="n">
        <x:v>20345700</x:v>
      </x:c>
      <x:c r="D6099" s="9" t="n">
        <x:v>1.7876</x:v>
      </x:c>
      <x:c r="E6099" s="9" t="n">
        <x:f>IF(COUNT(C6099:D6099)=2,C6099*D6099/100000000,"n.a.")</x:f>
        <x:v>0.3636997332</x:v>
      </x:c>
      <x:c r="F6099" s="1" t="str">
        <x:v>get_fund_holders_5324b4ff2303301b.json</x:v>
      </x:c>
      <x:c r="G6099" s="1" t="str">
        <x:v>get_fund_performance_33f686dcb627aac1.json</x:v>
      </x:c>
    </x:row>
    <x:row r="6100" ht="25" customHeight="1">
      <x:c r="A6100" s="1" t="str">
        <x:v>515660.SH</x:v>
      </x:c>
      <x:c r="B6100" s="7" t="d">
        <x:v>2026-08-27T00:00:00.000Z</x:v>
      </x:c>
      <x:c r="C6100" s="8" t="n">
        <x:v>432694200</x:v>
      </x:c>
      <x:c r="D6100" s="9" t="n">
        <x:v>5.8775</x:v>
      </x:c>
      <x:c r="E6100" s="9" t="n">
        <x:f>IF(COUNT(C6100:D6100)=2,C6100*D6100/100000000,"n.a.")</x:f>
        <x:v>25.431601605</x:v>
      </x:c>
      <x:c r="F6100" s="1" t="str">
        <x:v>get_fund_holders_53b1bdaba11dbb09.json</x:v>
      </x:c>
      <x:c r="G6100" s="1" t="str">
        <x:v>get_fund_performance_ca136699b2ff2215.json</x:v>
      </x:c>
    </x:row>
    <x:row r="6101" ht="25" customHeight="1">
      <x:c r="A6101" s="1" t="str">
        <x:v>516300.SH</x:v>
      </x:c>
      <x:c r="B6101" s="7" t="d">
        <x:v>2026-08-27T00:00:00.000Z</x:v>
      </x:c>
      <x:c r="C6101" s="8" t="n">
        <x:v>43012600</x:v>
      </x:c>
      <x:c r="D6101" s="9" t="n">
        <x:v>3.2533</x:v>
      </x:c>
      <x:c r="E6101" s="9" t="n">
        <x:f>IF(COUNT(C6101:D6101)=2,C6101*D6101/100000000,"n.a.")</x:f>
        <x:v>1.3993289157999997</x:v>
      </x:c>
      <x:c r="F6101" s="1" t="str">
        <x:v>get_fund_holders_48d83be1c19e147a.json</x:v>
      </x:c>
      <x:c r="G6101" s="1" t="str">
        <x:v>get_fund_performance_98653d17d2533bdd.json</x:v>
      </x:c>
    </x:row>
    <x:row r="6102" ht="25" customHeight="1">
      <x:c r="A6102" s="1" t="str">
        <x:v>560010.SH</x:v>
      </x:c>
      <x:c r="B6102" s="7" t="d">
        <x:v>2026-08-27T00:00:00.000Z</x:v>
      </x:c>
      <x:c r="C6102" s="8" t="n">
        <x:v>1858621700</x:v>
      </x:c>
      <x:c r="D6102" s="9" t="n">
        <x:v>3.2172</x:v>
      </x:c>
      <x:c r="E6102" s="9" t="n">
        <x:f>IF(COUNT(C6102:D6102)=2,C6102*D6102/100000000,"n.a.")</x:f>
        <x:v>59.7955773324</x:v>
      </x:c>
      <x:c r="F6102" s="1" t="str">
        <x:v>get_fund_holders_68197b4b408bbf94.json</x:v>
      </x:c>
      <x:c r="G6102" s="1" t="str">
        <x:v>get_fund_performance_fe072943ca98a99f.json</x:v>
      </x:c>
    </x:row>
    <x:row r="6103" ht="25" customHeight="1">
      <x:c r="A6103" s="1" t="str">
        <x:v>560110.SH</x:v>
      </x:c>
      <x:c r="B6103" s="7" t="d">
        <x:v>2026-08-27T00:00:00.000Z</x:v>
      </x:c>
      <x:c r="C6103" s="8" t="n">
        <x:v>355903500</x:v>
      </x:c>
      <x:c r="D6103" s="9" t="n">
        <x:v>1.164</x:v>
      </x:c>
      <x:c r="E6103" s="9" t="n">
        <x:f>IF(COUNT(C6103:D6103)=2,C6103*D6103/100000000,"n.a.")</x:f>
        <x:v>4.14271674</x:v>
      </x:c>
      <x:c r="F6103" s="1" t="str">
        <x:v>get_fund_holders_48d83be1c19e147a.json</x:v>
      </x:c>
      <x:c r="G6103" s="1" t="str">
        <x:v>get_fund_performance_98653d17d2533bdd.json</x:v>
      </x:c>
    </x:row>
    <x:row r="6104" ht="25" customHeight="1">
      <x:c r="A6104" s="1" t="str">
        <x:v>560220.SH</x:v>
      </x:c>
      <x:c r="B6104" s="7" t="d">
        <x:v>2026-08-27T00:00:00.000Z</x:v>
      </x:c>
      <x:c r="C6104" s="8" t="n">
        <x:v>63717000</x:v>
      </x:c>
      <x:c r="D6104" s="9" t="n">
        <x:v>1.4472</x:v>
      </x:c>
      <x:c r="E6104" s="9" t="n">
        <x:f>IF(COUNT(C6104:D6104)=2,C6104*D6104/100000000,"n.a.")</x:f>
        <x:v>0.922112424</x:v>
      </x:c>
      <x:c r="F6104" s="1" t="str">
        <x:v>get_fund_holders_679447cd1ae17dbd.json</x:v>
      </x:c>
      <x:c r="G6104" s="1" t="str">
        <x:v>get_fund_performance_d26d469f9abb7648.json</x:v>
      </x:c>
    </x:row>
    <x:row r="6105" ht="25" customHeight="1">
      <x:c r="A6105" s="1" t="str">
        <x:v>561350.SH</x:v>
      </x:c>
      <x:c r="B6105" s="7" t="d">
        <x:v>2026-08-27T00:00:00.000Z</x:v>
      </x:c>
      <x:c r="C6105" s="8" t="n">
        <x:v>97700000</x:v>
      </x:c>
      <x:c r="D6105" s="9" t="n">
        <x:v>1.2645</x:v>
      </x:c>
      <x:c r="E6105" s="9" t="n">
        <x:f>IF(COUNT(C6105:D6105)=2,C6105*D6105/100000000,"n.a.")</x:f>
        <x:v>1.2354165</x:v>
      </x:c>
      <x:c r="F6105" s="1" t="str">
        <x:v>get_fund_holders_667a71c44157d433.json</x:v>
      </x:c>
      <x:c r="G6105" s="1" t="str">
        <x:v>get_fund_performance_1ba4d3db193698fc.json</x:v>
      </x:c>
    </x:row>
    <x:row r="6106" ht="25" customHeight="1">
      <x:c r="A6106" s="1" t="str">
        <x:v>561370.SH</x:v>
      </x:c>
      <x:c r="B6106" s="7" t="d">
        <x:v>2026-08-27T00:00:00.000Z</x:v>
      </x:c>
      <x:c r="C6106" s="8" t="n">
        <x:v>32356000</x:v>
      </x:c>
      <x:c r="D6106" s="9" t="n">
        <x:v>1.4304</x:v>
      </x:c>
      <x:c r="E6106" s="9" t="n">
        <x:f>IF(COUNT(C6106:D6106)=2,C6106*D6106/100000000,"n.a.")</x:f>
        <x:v>0.462820224</x:v>
      </x:c>
      <x:c r="F6106" s="1" t="str">
        <x:v>get_fund_holders_e4cffc1d40fea5a6.json</x:v>
      </x:c>
      <x:c r="G6106" s="1" t="str">
        <x:v>get_fund_performance_fdbccd528878ffc2.json</x:v>
      </x:c>
    </x:row>
    <x:row r="6107" ht="25" customHeight="1">
      <x:c r="A6107" s="1" t="str">
        <x:v>561930.SH</x:v>
      </x:c>
      <x:c r="B6107" s="7" t="d">
        <x:v>2026-08-27T00:00:00.000Z</x:v>
      </x:c>
      <x:c r="C6107" s="8" t="n">
        <x:v>178260600</x:v>
      </x:c>
      <x:c r="D6107" s="9" t="n">
        <x:v>1.5806</x:v>
      </x:c>
      <x:c r="E6107" s="9" t="n">
        <x:f>IF(COUNT(C6107:D6107)=2,C6107*D6107/100000000,"n.a.")</x:f>
        <x:v>2.8175870436</x:v>
      </x:c>
      <x:c r="F6107" s="1" t="str">
        <x:v>get_fund_holders_0bc8edc102485c8a.json</x:v>
      </x:c>
      <x:c r="G6107" s="1" t="str">
        <x:v>get_fund_performance_99232a5af6506a32.json</x:v>
      </x:c>
    </x:row>
    <x:row r="6108" ht="25" customHeight="1">
      <x:c r="A6108" s="1" t="str">
        <x:v>562660.SH</x:v>
      </x:c>
      <x:c r="B6108" s="7" t="d">
        <x:v>2026-08-27T00:00:00.000Z</x:v>
      </x:c>
      <x:c r="C6108" s="8" t="n">
        <x:v>330874000</x:v>
      </x:c>
      <x:c r="D6108" s="9" t="n">
        <x:v>1.8943</x:v>
      </x:c>
      <x:c r="E6108" s="9" t="n">
        <x:f>IF(COUNT(C6108:D6108)=2,C6108*D6108/100000000,"n.a.")</x:f>
        <x:v>6.267746182000001</x:v>
      </x:c>
      <x:c r="F6108" s="1" t="str">
        <x:v>get_fund_holders_74850aa7dc1a684c.json</x:v>
      </x:c>
      <x:c r="G6108" s="1" t="str">
        <x:v>get_fund_performance_d26d469f9abb7648.json</x:v>
      </x:c>
    </x:row>
    <x:row r="6109" ht="25" customHeight="1">
      <x:c r="A6109" s="1" t="str">
        <x:v>563200.SH</x:v>
      </x:c>
      <x:c r="B6109" s="7" t="d">
        <x:v>2026-08-27T00:00:00.000Z</x:v>
      </x:c>
      <x:c r="C6109" s="8" t="n">
        <x:v>53458800</x:v>
      </x:c>
      <x:c r="D6109" s="9" t="n">
        <x:v>1.5326</x:v>
      </x:c>
      <x:c r="E6109" s="9" t="n">
        <x:f>IF(COUNT(C6109:D6109)=2,C6109*D6109/100000000,"n.a.")</x:f>
        <x:v>0.8193095687999999</x:v>
      </x:c>
      <x:c r="F6109" s="1" t="str">
        <x:v>get_fund_holders_a8e52a20d338fad2.json</x:v>
      </x:c>
      <x:c r="G6109" s="1" t="str">
        <x:v>get_fund_performance_d26d469f9abb7648.json</x:v>
      </x:c>
    </x:row>
    <x:row r="6110" ht="25" customHeight="1">
      <x:c r="A6110" s="1" t="str">
        <x:v>563300.SH</x:v>
      </x:c>
      <x:c r="B6110" s="7" t="d">
        <x:v>2026-08-27T00:00:00.000Z</x:v>
      </x:c>
      <x:c r="C6110" s="8" t="n">
        <x:v>4878674000</x:v>
      </x:c>
      <x:c r="D6110" s="9" t="n">
        <x:v>1.4393</x:v>
      </x:c>
      <x:c r="E6110" s="9" t="n">
        <x:f>IF(COUNT(C6110:D6110)=2,C6110*D6110/100000000,"n.a.")</x:f>
        <x:v>70.218754882</x:v>
      </x:c>
      <x:c r="F6110" s="1" t="str">
        <x:v>get_fund_holders_e4cffc1d40fea5a6.json</x:v>
      </x:c>
      <x:c r="G6110" s="1" t="str">
        <x:v>get_fund_performance_fdbccd528878ffc2.json</x:v>
      </x:c>
    </x:row>
    <x:row r="6111" ht="25" customHeight="1">
      <x:c r="A6111" s="1" t="str">
        <x:v>563520.SH</x:v>
      </x:c>
      <x:c r="B6111" s="7" t="d">
        <x:v>2026-08-27T00:00:00.000Z</x:v>
      </x:c>
      <x:c r="C6111" s="8" t="n">
        <x:v>430065000</x:v>
      </x:c>
      <x:c r="D6111" s="9" t="n">
        <x:v>1.2084</x:v>
      </x:c>
      <x:c r="E6111" s="9" t="n">
        <x:f>IF(COUNT(C6111:D6111)=2,C6111*D6111/100000000,"n.a.")</x:f>
        <x:v>5.196905459999999</x:v>
      </x:c>
      <x:c r="F6111" s="1" t="str">
        <x:v>get_fund_holders_5d142069aae0430a.json</x:v>
      </x:c>
      <x:c r="G6111" s="1" t="str">
        <x:v>get_fund_performance_b1af586f6b4de146.json</x:v>
      </x:c>
    </x:row>
    <x:row r="6112" ht="25" customHeight="1">
      <x:c r="A6112" s="1" t="str">
        <x:v>563750.SH</x:v>
      </x:c>
      <x:c r="B6112" s="7" t="d">
        <x:v>2026-08-27T00:00:00.000Z</x:v>
      </x:c>
      <x:c r="C6112" s="8" t="n">
        <x:v>342237000</x:v>
      </x:c>
      <x:c r="D6112" s="9" t="n">
        <x:v>1.1145</x:v>
      </x:c>
      <x:c r="E6112" s="9" t="n">
        <x:f>IF(COUNT(C6112:D6112)=2,C6112*D6112/100000000,"n.a.")</x:f>
        <x:v>3.814231365</x:v>
      </x:c>
      <x:c r="F6112" s="1" t="str">
        <x:v>get_fund_holders_a7c62683e5a8986d.json</x:v>
      </x:c>
      <x:c r="G6112" s="1" t="str">
        <x:v>get_fund_performance_57a0fd6eaf61dced.json</x:v>
      </x:c>
    </x:row>
    <x:row r="6113" ht="25" customHeight="1">
      <x:c r="A6113" s="1" t="str">
        <x:v>588000.SH</x:v>
      </x:c>
      <x:c r="B6113" s="7" t="d">
        <x:v>2026-08-27T00:00:00.000Z</x:v>
      </x:c>
      <x:c r="C6113" s="8" t="n">
        <x:v>50045668200</x:v>
      </x:c>
      <x:c r="D6113" s="9" t="n">
        <x:v>1.7878</x:v>
      </x:c>
      <x:c r="E6113" s="9" t="n">
        <x:f>IF(COUNT(C6113:D6113)=2,C6113*D6113/100000000,"n.a.")</x:f>
        <x:v>894.7164560796001</x:v>
      </x:c>
      <x:c r="F6113" s="1" t="str">
        <x:v>get_fund_holders_6d8bdd5235bacc9d.json</x:v>
      </x:c>
      <x:c r="G6113" s="1" t="str">
        <x:v>get_fund_performance_be0bd4c9466edd32.json</x:v>
      </x:c>
    </x:row>
    <x:row r="6114" ht="25" customHeight="1">
      <x:c r="A6114" s="1" t="str">
        <x:v>588040.SH</x:v>
      </x:c>
      <x:c r="B6114" s="7" t="d">
        <x:v>2026-08-27T00:00:00.000Z</x:v>
      </x:c>
      <x:c r="C6114" s="8" t="n">
        <x:v>125889000</x:v>
      </x:c>
      <x:c r="D6114" s="9" t="n">
        <x:v>1.7224</x:v>
      </x:c>
      <x:c r="E6114" s="9" t="n">
        <x:f>IF(COUNT(C6114:D6114)=2,C6114*D6114/100000000,"n.a.")</x:f>
        <x:v>2.168312136</x:v>
      </x:c>
      <x:c r="F6114" s="1" t="str">
        <x:v>get_fund_holders_8d11410d89a85a4e.json</x:v>
      </x:c>
      <x:c r="G6114" s="1" t="str">
        <x:v>get_fund_performance_43861699032ad4a2.json</x:v>
      </x:c>
    </x:row>
    <x:row r="6115" ht="25" customHeight="1">
      <x:c r="A6115" s="1" t="str">
        <x:v>588050.SH</x:v>
      </x:c>
      <x:c r="B6115" s="7" t="d">
        <x:v>2026-08-27T00:00:00.000Z</x:v>
      </x:c>
      <x:c r="C6115" s="8" t="n">
        <x:v>6369241300</x:v>
      </x:c>
      <x:c r="D6115" s="9" t="n">
        <x:v>1.7373</x:v>
      </x:c>
      <x:c r="E6115" s="9" t="n">
        <x:f>IF(COUNT(C6115:D6115)=2,C6115*D6115/100000000,"n.a.")</x:f>
        <x:v>110.6528291049</x:v>
      </x:c>
      <x:c r="F6115" s="1" t="str">
        <x:v>get_fund_holders_13fc1a08d52d9ada.json</x:v>
      </x:c>
      <x:c r="G6115" s="1" t="str">
        <x:v>get_fund_performance_778469c3a5faf8e3.json</x:v>
      </x:c>
    </x:row>
    <x:row r="6116" ht="25" customHeight="1">
      <x:c r="A6116" s="1" t="str">
        <x:v>588060.SH</x:v>
      </x:c>
      <x:c r="B6116" s="7" t="d">
        <x:v>2026-08-27T00:00:00.000Z</x:v>
      </x:c>
      <x:c r="C6116" s="8" t="n">
        <x:v>7213140000</x:v>
      </x:c>
      <x:c r="D6116" s="9" t="n">
        <x:v>1.0759</x:v>
      </x:c>
      <x:c r="E6116" s="9" t="n">
        <x:f>IF(COUNT(C6116:D6116)=2,C6116*D6116/100000000,"n.a.")</x:f>
        <x:v>77.60617326</x:v>
      </x:c>
      <x:c r="F6116" s="1" t="str">
        <x:v>get_fund_holders_bed74723b4c4eefc.json</x:v>
      </x:c>
      <x:c r="G6116" s="1" t="str">
        <x:v>get_fund_performance_f2309f7bd3cb8aee.json</x:v>
      </x:c>
    </x:row>
    <x:row r="6117" ht="25" customHeight="1">
      <x:c r="A6117" s="1" t="str">
        <x:v>588080.SH</x:v>
      </x:c>
      <x:c r="B6117" s="7" t="d">
        <x:v>2026-08-27T00:00:00.000Z</x:v>
      </x:c>
      <x:c r="C6117" s="8" t="n">
        <x:v>24658628100</x:v>
      </x:c>
      <x:c r="D6117" s="9" t="n">
        <x:v>1.7334</x:v>
      </x:c>
      <x:c r="E6117" s="9" t="n">
        <x:f>IF(COUNT(C6117:D6117)=2,C6117*D6117/100000000,"n.a.")</x:f>
        <x:v>427.4326594854</x:v>
      </x:c>
      <x:c r="F6117" s="1" t="str">
        <x:v>get_fund_holders_bed74723b4c4eefc.json</x:v>
      </x:c>
      <x:c r="G6117" s="1" t="str">
        <x:v>get_fund_performance_f2309f7bd3cb8aee.json</x:v>
      </x:c>
    </x:row>
    <x:row r="6118" ht="25" customHeight="1">
      <x:c r="A6118" s="1" t="str">
        <x:v>588090.SH</x:v>
      </x:c>
      <x:c r="B6118" s="7" t="d">
        <x:v>2026-08-27T00:00:00.000Z</x:v>
      </x:c>
      <x:c r="C6118" s="8" t="n">
        <x:v>2877072800</x:v>
      </x:c>
      <x:c r="D6118" s="9" t="n">
        <x:v>1.7432</x:v>
      </x:c>
      <x:c r="E6118" s="9" t="n">
        <x:f>IF(COUNT(C6118:D6118)=2,C6118*D6118/100000000,"n.a.")</x:f>
        <x:v>50.1531330496</x:v>
      </x:c>
      <x:c r="F6118" s="1" t="str">
        <x:v>get_fund_holders_422668660dc6056a.json</x:v>
      </x:c>
      <x:c r="G6118" s="1" t="str">
        <x:v>get_fund_performance_f2ce786ad4545996.json</x:v>
      </x:c>
    </x:row>
    <x:row r="6119" ht="25" customHeight="1">
      <x:c r="A6119" s="1" t="str">
        <x:v>588150.SH</x:v>
      </x:c>
      <x:c r="B6119" s="7" t="d">
        <x:v>2026-08-27T00:00:00.000Z</x:v>
      </x:c>
      <x:c r="C6119" s="8" t="n">
        <x:v>387432600</x:v>
      </x:c>
      <x:c r="D6119" s="9" t="n">
        <x:v>1.2042</x:v>
      </x:c>
      <x:c r="E6119" s="9" t="n">
        <x:f>IF(COUNT(C6119:D6119)=2,C6119*D6119/100000000,"n.a.")</x:f>
        <x:v>4.665463369199999</x:v>
      </x:c>
      <x:c r="F6119" s="1" t="str">
        <x:v>get_fund_holders_d933f5929f6e16c2.json</x:v>
      </x:c>
      <x:c r="G6119" s="1" t="str">
        <x:v>get_fund_performance_d5640a0dd78e13e7.json</x:v>
      </x:c>
    </x:row>
    <x:row r="6120" ht="25" customHeight="1">
      <x:c r="A6120" s="1" t="str">
        <x:v>588180.SH</x:v>
      </x:c>
      <x:c r="B6120" s="7" t="d">
        <x:v>2026-08-27T00:00:00.000Z</x:v>
      </x:c>
      <x:c r="C6120" s="8" t="n">
        <x:v>727853700</x:v>
      </x:c>
      <x:c r="D6120" s="9" t="n">
        <x:v>1.1072</x:v>
      </x:c>
      <x:c r="E6120" s="9" t="n">
        <x:f>IF(COUNT(C6120:D6120)=2,C6120*D6120/100000000,"n.a.")</x:f>
        <x:v>8.0587961664</x:v>
      </x:c>
      <x:c r="F6120" s="1" t="str">
        <x:v>get_fund_holders_a16d4a3c86b477e3.json</x:v>
      </x:c>
      <x:c r="G6120" s="1" t="str">
        <x:v>get_fund_performance_778469c3a5faf8e3.json</x:v>
      </x:c>
    </x:row>
    <x:row r="6121" ht="25" customHeight="1">
      <x:c r="A6121" s="1" t="str">
        <x:v>588280.SH</x:v>
      </x:c>
      <x:c r="B6121" s="7" t="d">
        <x:v>2026-08-27T00:00:00.000Z</x:v>
      </x:c>
      <x:c r="C6121" s="8" t="n">
        <x:v>376121000</x:v>
      </x:c>
      <x:c r="D6121" s="9" t="n">
        <x:v>1.2185</x:v>
      </x:c>
      <x:c r="E6121" s="9" t="n">
        <x:f>IF(COUNT(C6121:D6121)=2,C6121*D6121/100000000,"n.a.")</x:f>
        <x:v>4.5830343849999995</x:v>
      </x:c>
      <x:c r="F6121" s="1" t="str">
        <x:v>get_fund_holders_8d11410d89a85a4e.json</x:v>
      </x:c>
      <x:c r="G6121" s="1" t="str">
        <x:v>get_fund_performance_43861699032ad4a2.json</x:v>
      </x:c>
    </x:row>
    <x:row r="6122" ht="25" customHeight="1">
      <x:c r="A6122" s="1" t="str">
        <x:v>588720.SH</x:v>
      </x:c>
      <x:c r="B6122" s="7" t="d">
        <x:v>2026-08-27T00:00:00.000Z</x:v>
      </x:c>
      <x:c r="C6122" s="8" t="n">
        <x:v>109741800</x:v>
      </x:c>
      <x:c r="D6122" s="9" t="n">
        <x:v>1.7271</x:v>
      </x:c>
      <x:c r="E6122" s="9" t="n">
        <x:f>IF(COUNT(C6122:D6122)=2,C6122*D6122/100000000,"n.a.")</x:f>
        <x:v>1.8953506278</x:v>
      </x:c>
      <x:c r="F6122" s="1" t="str">
        <x:v>get_fund_holders_522e7c68c534d3b2.json</x:v>
      </x:c>
      <x:c r="G6122" s="1" t="str">
        <x:v>get_fund_performance_f2ce786ad4545996.json</x:v>
      </x:c>
    </x:row>
    <x:row r="6123" ht="25" customHeight="1">
      <x:c r="A6123" s="1" t="str">
        <x:v>588840.SH</x:v>
      </x:c>
      <x:c r="B6123" s="7" t="d">
        <x:v>2026-08-27T00:00:00.000Z</x:v>
      </x:c>
      <x:c r="C6123" s="8" t="n">
        <x:v>58236000</x:v>
      </x:c>
      <x:c r="D6123" s="9" t="n">
        <x:v>1.5685</x:v>
      </x:c>
      <x:c r="E6123" s="9" t="n">
        <x:f>IF(COUNT(C6123:D6123)=2,C6123*D6123/100000000,"n.a.")</x:f>
        <x:v>0.91343166</x:v>
      </x:c>
      <x:c r="F6123" s="1" t="str">
        <x:v>get_fund_holders_0b63176527658f63.json</x:v>
      </x:c>
      <x:c r="G6123" s="1" t="str">
        <x:v>get_fund_performance_be0bd4c9466edd32.json</x:v>
      </x:c>
    </x:row>
    <x:row r="6124" ht="25" customHeight="1">
      <x:c r="A6124" s="1" t="str">
        <x:v>588870.SH</x:v>
      </x:c>
      <x:c r="B6124" s="7" t="d">
        <x:v>2026-08-27T00:00:00.000Z</x:v>
      </x:c>
      <x:c r="C6124" s="8" t="n">
        <x:v>782552000</x:v>
      </x:c>
      <x:c r="D6124" s="9" t="n">
        <x:v>1.718</x:v>
      </x:c>
      <x:c r="E6124" s="9" t="n">
        <x:f>IF(COUNT(C6124:D6124)=2,C6124*D6124/100000000,"n.a.")</x:f>
        <x:v>13.44424336</x:v>
      </x:c>
      <x:c r="F6124" s="1" t="str">
        <x:v>get_fund_holders_422668660dc6056a.json</x:v>
      </x:c>
      <x:c r="G6124" s="1" t="str">
        <x:v>get_fund_performance_f2ce786ad4545996.json</x:v>
      </x:c>
    </x:row>
    <x:row r="6125" ht="25" customHeight="1">
      <x:c r="A6125" s="1" t="str">
        <x:v>588940.SH</x:v>
      </x:c>
      <x:c r="B6125" s="7" t="d">
        <x:v>2026-08-27T00:00:00.000Z</x:v>
      </x:c>
      <x:c r="C6125" s="8" t="n">
        <x:v>2918840000</x:v>
      </x:c>
      <x:c r="D6125" s="9" t="n">
        <x:v>0.8771</x:v>
      </x:c>
      <x:c r="E6125" s="9" t="n">
        <x:f>IF(COUNT(C6125:D6125)=2,C6125*D6125/100000000,"n.a.")</x:f>
        <x:v>25.60114564</x:v>
      </x:c>
      <x:c r="F6125" s="1" t="str">
        <x:v>get_fund_holders_d933f5929f6e16c2.json</x:v>
      </x:c>
      <x:c r="G6125" s="1" t="str">
        <x:v>get_fund_performance_d5640a0dd78e13e7.json</x:v>
      </x:c>
    </x:row>
    <x:row r="6126" ht="25" customHeight="1">
      <x:c r="A6126" s="1" t="str">
        <x:v>588950.SH</x:v>
      </x:c>
      <x:c r="B6126" s="7" t="d">
        <x:v>2026-08-27T00:00:00.000Z</x:v>
      </x:c>
      <x:c r="C6126" s="8" t="n">
        <x:v>671729700</x:v>
      </x:c>
      <x:c r="D6126" s="9" t="n">
        <x:v>1.7727</x:v>
      </x:c>
      <x:c r="E6126" s="9" t="n">
        <x:f>IF(COUNT(C6126:D6126)=2,C6126*D6126/100000000,"n.a.")</x:f>
        <x:v>11.9077523919</x:v>
      </x:c>
      <x:c r="F6126" s="1" t="str">
        <x:v>get_fund_holders_bed74723b4c4eefc.json</x:v>
      </x:c>
      <x:c r="G6126" s="1" t="str">
        <x:v>get_fund_performance_f2309f7bd3cb8aee.json</x:v>
      </x:c>
    </x:row>
    <x:row r="6127" ht="25" customHeight="1">
      <x:c r="A6127" s="1" t="str">
        <x:v>589150.SH</x:v>
      </x:c>
      <x:c r="B6127" s="7" t="d">
        <x:v>2026-08-27T00:00:00.000Z</x:v>
      </x:c>
      <x:c r="C6127" s="8" t="n">
        <x:v>787437200</x:v>
      </x:c>
      <x:c r="D6127" s="9" t="n">
        <x:v>1.2251</x:v>
      </x:c>
      <x:c r="E6127" s="9" t="n">
        <x:f>IF(COUNT(C6127:D6127)=2,C6127*D6127/100000000,"n.a.")</x:f>
        <x:v>9.646893137200001</x:v>
      </x:c>
      <x:c r="F6127" s="1" t="str">
        <x:v>get_fund_holders_d933f5929f6e16c2.json</x:v>
      </x:c>
      <x:c r="G6127" s="1" t="str">
        <x:v>get_fund_performance_d5640a0dd78e13e7.json</x:v>
      </x:c>
    </x:row>
    <x:row r="6128" ht="25" customHeight="1">
      <x:c r="A6128" s="1" t="str">
        <x:v>589360.SH</x:v>
      </x:c>
      <x:c r="B6128" s="7" t="d">
        <x:v>2026-08-27T00:00:00.000Z</x:v>
      </x:c>
      <x:c r="C6128" s="8" t="n">
        <x:v>2669174000</x:v>
      </x:c>
      <x:c r="D6128" s="9" t="n">
        <x:v>0.8746</x:v>
      </x:c>
      <x:c r="E6128" s="9" t="n">
        <x:f>IF(COUNT(C6128:D6128)=2,C6128*D6128/100000000,"n.a.")</x:f>
        <x:v>23.344595804</x:v>
      </x:c>
      <x:c r="F6128" s="1" t="str">
        <x:v>get_fund_holders_6945901b696ca7c1.json</x:v>
      </x:c>
      <x:c r="G6128" s="1" t="str">
        <x:v>get_fund_performance_43861699032ad4a2.json</x:v>
      </x:c>
    </x:row>
    <x:row r="6129" ht="25" customHeight="1">
      <x:c r="A6129" s="1" t="str">
        <x:v>589850.SH</x:v>
      </x:c>
      <x:c r="B6129" s="7" t="d">
        <x:v>2026-08-27T00:00:00.000Z</x:v>
      </x:c>
      <x:c r="C6129" s="8" t="n">
        <x:v>721057000</x:v>
      </x:c>
      <x:c r="D6129" s="9" t="n">
        <x:v>1.6272</x:v>
      </x:c>
      <x:c r="E6129" s="9" t="n">
        <x:f>IF(COUNT(C6129:D6129)=2,C6129*D6129/100000000,"n.a.")</x:f>
        <x:v>11.733039504</x:v>
      </x:c>
      <x:c r="F6129" s="1" t="str">
        <x:v>get_fund_holders_a168622209dd3b1f.json</x:v>
      </x:c>
      <x:c r="G6129" s="1" t="str">
        <x:v>get_fund_performance_be0bd4c9466edd32.json</x:v>
      </x:c>
    </x:row>
    <x:row r="6130" ht="25" customHeight="1">
      <x:c r="A6130" s="1" t="str">
        <x:v>159205.SZ</x:v>
      </x:c>
      <x:c r="B6130" s="7" t="d">
        <x:v>2026-08-28T00:00:00.000Z</x:v>
      </x:c>
      <x:c r="C6130" s="8" t="n">
        <x:v>581056064</x:v>
      </x:c>
      <x:c r="D6130" s="9" t="n">
        <x:v>1.6834</x:v>
      </x:c>
      <x:c r="E6130" s="9" t="n">
        <x:f>IF(COUNT(C6130:D6130)=2,C6130*D6130/100000000,"n.a.")</x:f>
        <x:v>9.781497781376</x:v>
      </x:c>
      <x:c r="F6130" s="1" t="str">
        <x:v>get_fund_holders_48cdde1c8ab3e560.json</x:v>
      </x:c>
      <x:c r="G6130" s="1" t="str">
        <x:v>get_fund_performance_101765d5f91d02c5.json</x:v>
      </x:c>
    </x:row>
    <x:row r="6131" ht="25" customHeight="1">
      <x:c r="A6131" s="1" t="str">
        <x:v>159247.SZ</x:v>
      </x:c>
      <x:c r="B6131" s="7" t="d">
        <x:v>2026-08-28T00:00:00.000Z</x:v>
      </x:c>
      <x:c r="C6131" s="8" t="n">
        <x:v>457984966</x:v>
      </x:c>
      <x:c r="D6131" s="9" t="n">
        <x:v>1.0288</x:v>
      </x:c>
      <x:c r="E6131" s="9" t="n">
        <x:f>IF(COUNT(C6131:D6131)=2,C6131*D6131/100000000,"n.a.")</x:f>
        <x:v>4.711749330208</x:v>
      </x:c>
      <x:c r="F6131" s="1" t="str">
        <x:v>get_fund_holders_02dfec3f9e7a37d4.json</x:v>
      </x:c>
      <x:c r="G6131" s="1" t="str">
        <x:v>get_fund_performance_101765d5f91d02c5.json</x:v>
      </x:c>
    </x:row>
    <x:row r="6132" ht="25" customHeight="1">
      <x:c r="A6132" s="1" t="str">
        <x:v>159300.SZ</x:v>
      </x:c>
      <x:c r="B6132" s="7" t="d">
        <x:v>2026-08-28T00:00:00.000Z</x:v>
      </x:c>
      <x:c r="C6132" s="8" t="n">
        <x:v>371758097</x:v>
      </x:c>
      <x:c r="D6132" s="9" t="n">
        <x:v>5.0136</x:v>
      </x:c>
      <x:c r="E6132" s="9" t="n">
        <x:f>IF(COUNT(C6132:D6132)=2,C6132*D6132/100000000,"n.a.")</x:f>
        <x:v>18.638463951192</x:v>
      </x:c>
      <x:c r="F6132" s="1" t="str">
        <x:v>get_fund_holders_9f62d66c5b6bd994.json</x:v>
      </x:c>
      <x:c r="G6132" s="1" t="str">
        <x:v>get_fund_performance_ce8e28707768f093.json</x:v>
      </x:c>
    </x:row>
    <x:row r="6133" ht="25" customHeight="1">
      <x:c r="A6133" s="1" t="str">
        <x:v>159330.SZ</x:v>
      </x:c>
      <x:c r="B6133" s="7" t="d">
        <x:v>2026-08-28T00:00:00.000Z</x:v>
      </x:c>
      <x:c r="C6133" s="8" t="n">
        <x:v>419801009</x:v>
      </x:c>
      <x:c r="D6133" s="9" t="n">
        <x:v>1.4458</x:v>
      </x:c>
      <x:c r="E6133" s="9" t="n">
        <x:f>IF(COUNT(C6133:D6133)=2,C6133*D6133/100000000,"n.a.")</x:f>
        <x:v>6.069482988121999</x:v>
      </x:c>
      <x:c r="F6133" s="1" t="str">
        <x:v>get_fund_holders_4f0cafefb1d08c78.json</x:v>
      </x:c>
      <x:c r="G6133" s="1" t="str">
        <x:v>get_fund_performance_3dd22d86bdcb99c0.json</x:v>
      </x:c>
    </x:row>
    <x:row r="6134" ht="25" customHeight="1">
      <x:c r="A6134" s="1" t="str">
        <x:v>159337.SZ</x:v>
      </x:c>
      <x:c r="B6134" s="7" t="d">
        <x:v>2026-08-28T00:00:00.000Z</x:v>
      </x:c>
      <x:c r="C6134" s="8" t="n">
        <x:v>279710611</x:v>
      </x:c>
      <x:c r="D6134" s="9" t="n">
        <x:v>1.8109</x:v>
      </x:c>
      <x:c r="E6134" s="9" t="n">
        <x:f>IF(COUNT(C6134:D6134)=2,C6134*D6134/100000000,"n.a.")</x:f>
        <x:v>5.065279454599</x:v>
      </x:c>
      <x:c r="F6134" s="1" t="str">
        <x:v>get_fund_holders_1b59c8df60c05b67.json</x:v>
      </x:c>
      <x:c r="G6134" s="1" t="str">
        <x:v>get_fund_performance_704e0384f68b3d7b.json</x:v>
      </x:c>
    </x:row>
    <x:row r="6135" ht="25" customHeight="1">
      <x:c r="A6135" s="1" t="str">
        <x:v>159393.SZ</x:v>
      </x:c>
      <x:c r="B6135" s="7" t="d">
        <x:v>2026-08-28T00:00:00.000Z</x:v>
      </x:c>
      <x:c r="C6135" s="8" t="n">
        <x:v>95146342</x:v>
      </x:c>
      <x:c r="D6135" s="9" t="n">
        <x:v>4.9643</x:v>
      </x:c>
      <x:c r="E6135" s="9" t="n">
        <x:f>IF(COUNT(C6135:D6135)=2,C6135*D6135/100000000,"n.a.")</x:f>
        <x:v>4.723349855905999</x:v>
      </x:c>
      <x:c r="F6135" s="1" t="str">
        <x:v>get_fund_holders_8d29a74a7940f13c.json</x:v>
      </x:c>
      <x:c r="G6135" s="1" t="str">
        <x:v>get_fund_performance_6705505c3ff19719.json</x:v>
      </x:c>
    </x:row>
    <x:row r="6136" ht="25" customHeight="1">
      <x:c r="A6136" s="1" t="str">
        <x:v>159500.SZ</x:v>
      </x:c>
      <x:c r="B6136" s="7" t="d">
        <x:v>2026-08-28T00:00:00.000Z</x:v>
      </x:c>
      <x:c r="C6136" s="8" t="n">
        <x:v>218938865</x:v>
      </x:c>
      <x:c r="D6136" s="9" t="n">
        <x:v>1.1876</x:v>
      </x:c>
      <x:c r="E6136" s="9" t="n">
        <x:f>IF(COUNT(C6136:D6136)=2,C6136*D6136/100000000,"n.a.")</x:f>
        <x:v>2.60011796074</x:v>
      </x:c>
      <x:c r="F6136" s="1" t="str">
        <x:v>get_fund_holders_5324b4ff2303301b.json</x:v>
      </x:c>
      <x:c r="G6136" s="1" t="str">
        <x:v>get_fund_performance_33f686dcb627aac1.json</x:v>
      </x:c>
    </x:row>
    <x:row r="6137" ht="25" customHeight="1">
      <x:c r="A6137" s="1" t="str">
        <x:v>159531.SZ</x:v>
      </x:c>
      <x:c r="B6137" s="7" t="d">
        <x:v>2026-08-28T00:00:00.000Z</x:v>
      </x:c>
      <x:c r="C6137" s="8" t="n">
        <x:v>1030608406</x:v>
      </x:c>
      <x:c r="D6137" s="9" t="n">
        <x:v>1.4709</x:v>
      </x:c>
      <x:c r="E6137" s="9" t="n">
        <x:f>IF(COUNT(C6137:D6137)=2,C6137*D6137/100000000,"n.a.")</x:f>
        <x:v>15.159219043854</x:v>
      </x:c>
      <x:c r="F6137" s="1" t="str">
        <x:v>get_fund_holders_7e7888e34a3c9319.json</x:v>
      </x:c>
      <x:c r="G6137" s="1" t="str">
        <x:v>get_fund_performance_635e8dd454954d59.json</x:v>
      </x:c>
    </x:row>
    <x:row r="6138" ht="25" customHeight="1">
      <x:c r="A6138" s="1" t="str">
        <x:v>159532.SZ</x:v>
      </x:c>
      <x:c r="B6138" s="7" t="d">
        <x:v>2026-08-28T00:00:00.000Z</x:v>
      </x:c>
      <x:c r="C6138" s="8" t="n">
        <x:v>169564791</x:v>
      </x:c>
      <x:c r="D6138" s="9" t="n">
        <x:v>1.6628</x:v>
      </x:c>
      <x:c r="E6138" s="9" t="n">
        <x:f>IF(COUNT(C6138:D6138)=2,C6138*D6138/100000000,"n.a.")</x:f>
        <x:v>2.8195233447479997</x:v>
      </x:c>
      <x:c r="F6138" s="1" t="str">
        <x:v>get_fund_holders_7e7888e34a3c9319.json</x:v>
      </x:c>
      <x:c r="G6138" s="1" t="str">
        <x:v>get_fund_performance_635e8dd454954d59.json</x:v>
      </x:c>
    </x:row>
    <x:row r="6139" ht="25" customHeight="1">
      <x:c r="A6139" s="1" t="str">
        <x:v>159533.SZ</x:v>
      </x:c>
      <x:c r="B6139" s="7" t="d">
        <x:v>2026-08-28T00:00:00.000Z</x:v>
      </x:c>
      <x:c r="C6139" s="8" t="n">
        <x:v>14458785</x:v>
      </x:c>
      <x:c r="D6139" s="9" t="n">
        <x:v>1.9481</x:v>
      </x:c>
      <x:c r="E6139" s="9" t="n">
        <x:f>IF(COUNT(C6139:D6139)=2,C6139*D6139/100000000,"n.a.")</x:f>
        <x:v>0.281671590585</x:v>
      </x:c>
      <x:c r="F6139" s="1" t="str">
        <x:v>get_fund_holders_e4cffc1d40fea5a6.json</x:v>
      </x:c>
      <x:c r="G6139" s="1" t="str">
        <x:v>get_fund_performance_fdbccd528878ffc2.json</x:v>
      </x:c>
    </x:row>
    <x:row r="6140" ht="25" customHeight="1">
      <x:c r="A6140" s="1" t="str">
        <x:v>159535.SZ</x:v>
      </x:c>
      <x:c r="B6140" s="7" t="d">
        <x:v>2026-08-28T00:00:00.000Z</x:v>
      </x:c>
      <x:c r="C6140" s="8" t="n">
        <x:v>25981088</x:v>
      </x:c>
      <x:c r="D6140" s="9" t="n">
        <x:v>1.5073</x:v>
      </x:c>
      <x:c r="E6140" s="9" t="n">
        <x:f>IF(COUNT(C6140:D6140)=2,C6140*D6140/100000000,"n.a.")</x:f>
        <x:v>0.391612939424</x:v>
      </x:c>
      <x:c r="F6140" s="1" t="str">
        <x:v>get_fund_holders_48d83be1c19e147a.json</x:v>
      </x:c>
      <x:c r="G6140" s="1" t="str">
        <x:v>get_fund_performance_98653d17d2533bdd.json</x:v>
      </x:c>
    </x:row>
    <x:row r="6141" ht="25" customHeight="1">
      <x:c r="A6141" s="1" t="str">
        <x:v>159536.SZ</x:v>
      </x:c>
      <x:c r="B6141" s="7" t="d">
        <x:v>2026-08-28T00:00:00.000Z</x:v>
      </x:c>
      <x:c r="C6141" s="8" t="n">
        <x:v>53261589</x:v>
      </x:c>
      <x:c r="D6141" s="9" t="n">
        <x:v>1.4051</x:v>
      </x:c>
      <x:c r="E6141" s="9" t="n">
        <x:f>IF(COUNT(C6141:D6141)=2,C6141*D6141/100000000,"n.a.")</x:f>
        <x:v>0.748378587039</x:v>
      </x:c>
      <x:c r="F6141" s="1" t="str">
        <x:v>get_fund_holders_7e7888e34a3c9319.json</x:v>
      </x:c>
      <x:c r="G6141" s="1" t="str">
        <x:v>get_fund_performance_635e8dd454954d59.json</x:v>
      </x:c>
    </x:row>
    <x:row r="6142" ht="25" customHeight="1">
      <x:c r="A6142" s="1" t="str">
        <x:v>159629.SZ</x:v>
      </x:c>
      <x:c r="B6142" s="7" t="d">
        <x:v>2026-08-28T00:00:00.000Z</x:v>
      </x:c>
      <x:c r="C6142" s="8" t="n">
        <x:v>905252663</x:v>
      </x:c>
      <x:c r="D6142" s="9" t="n">
        <x:v>3.2203</x:v>
      </x:c>
      <x:c r="E6142" s="9" t="n">
        <x:f>IF(COUNT(C6142:D6142)=2,C6142*D6142/100000000,"n.a.")</x:f>
        <x:v>29.151851506588997</x:v>
      </x:c>
      <x:c r="F6142" s="1" t="str">
        <x:v>get_fund_holders_04d60f3c34f0467b.json</x:v>
      </x:c>
      <x:c r="G6142" s="1" t="str">
        <x:v>get_fund_performance_b881b49e922fe970.json</x:v>
      </x:c>
    </x:row>
    <x:row r="6143" ht="25" customHeight="1">
      <x:c r="A6143" s="1" t="str">
        <x:v>159633.SZ</x:v>
      </x:c>
      <x:c r="B6143" s="7" t="d">
        <x:v>2026-08-28T00:00:00.000Z</x:v>
      </x:c>
      <x:c r="C6143" s="8" t="n">
        <x:v>1070162658</x:v>
      </x:c>
      <x:c r="D6143" s="9" t="n">
        <x:v>3.2965</x:v>
      </x:c>
      <x:c r="E6143" s="9" t="n">
        <x:f>IF(COUNT(C6143:D6143)=2,C6143*D6143/100000000,"n.a.")</x:f>
        <x:v>35.27791202097</x:v>
      </x:c>
      <x:c r="F6143" s="1" t="str">
        <x:v>get_fund_holders_04d60f3c34f0467b.json</x:v>
      </x:c>
      <x:c r="G6143" s="1" t="str">
        <x:v>get_fund_performance_b881b49e922fe970.json</x:v>
      </x:c>
    </x:row>
    <x:row r="6144" ht="25" customHeight="1">
      <x:c r="A6144" s="1" t="str">
        <x:v>159673.SZ</x:v>
      </x:c>
      <x:c r="B6144" s="7" t="d">
        <x:v>2026-08-28T00:00:00.000Z</x:v>
      </x:c>
      <x:c r="C6144" s="8" t="n">
        <x:v>1777528385</x:v>
      </x:c>
      <x:c r="D6144" s="9" t="n">
        <x:v>1.2887</x:v>
      </x:c>
      <x:c r="E6144" s="9" t="n">
        <x:f>IF(COUNT(C6144:D6144)=2,C6144*D6144/100000000,"n.a.")</x:f>
        <x:v>22.907008297494997</x:v>
      </x:c>
      <x:c r="F6144" s="1" t="str">
        <x:v>get_fund_holders_d948cbb47e5f5e96.json</x:v>
      </x:c>
      <x:c r="G6144" s="1" t="str">
        <x:v>get_fund_performance_4b7faf0bdf9ced6a.json</x:v>
      </x:c>
    </x:row>
    <x:row r="6145" ht="25" customHeight="1">
      <x:c r="A6145" s="1" t="str">
        <x:v>159808.SZ</x:v>
      </x:c>
      <x:c r="B6145" s="7" t="d">
        <x:v>2026-08-28T00:00:00.000Z</x:v>
      </x:c>
      <x:c r="C6145" s="8" t="n">
        <x:v>49484790</x:v>
      </x:c>
      <x:c r="D6145" s="9" t="n">
        <x:v>1.3289</x:v>
      </x:c>
      <x:c r="E6145" s="9" t="n">
        <x:f>IF(COUNT(C6145:D6145)=2,C6145*D6145/100000000,"n.a.")</x:f>
        <x:v>0.65760337431</x:v>
      </x:c>
      <x:c r="F6145" s="1" t="str">
        <x:v>get_fund_holders_d5e45a20ab12d67e.json</x:v>
      </x:c>
      <x:c r="G6145" s="1" t="str">
        <x:v>get_fund_performance_c511166d330178eb.json</x:v>
      </x:c>
    </x:row>
    <x:row r="6146" ht="25" customHeight="1">
      <x:c r="A6146" s="1" t="str">
        <x:v>159810.SZ</x:v>
      </x:c>
      <x:c r="B6146" s="7" t="d">
        <x:v>2026-08-28T00:00:00.000Z</x:v>
      </x:c>
      <x:c r="C6146" s="8" t="n">
        <x:v>57475458</x:v>
      </x:c>
      <x:c r="D6146" s="9" t="n">
        <x:v>1.3796</x:v>
      </x:c>
      <x:c r="E6146" s="9" t="n">
        <x:f>IF(COUNT(C6146:D6146)=2,C6146*D6146/100000000,"n.a.")</x:f>
        <x:v>0.7929314185679999</x:v>
      </x:c>
      <x:c r="F6146" s="1" t="str">
        <x:v>get_fund_holders_d5e45a20ab12d67e.json</x:v>
      </x:c>
      <x:c r="G6146" s="1" t="str">
        <x:v>get_fund_performance_c511166d330178eb.json</x:v>
      </x:c>
    </x:row>
    <x:row r="6147" ht="25" customHeight="1">
      <x:c r="A6147" s="1" t="str">
        <x:v>159820.SZ</x:v>
      </x:c>
      <x:c r="B6147" s="7" t="d">
        <x:v>2026-08-28T00:00:00.000Z</x:v>
      </x:c>
      <x:c r="C6147" s="8" t="n">
        <x:v>1356408470</x:v>
      </x:c>
      <x:c r="D6147" s="9" t="n">
        <x:v>1.375</x:v>
      </x:c>
      <x:c r="E6147" s="9" t="n">
        <x:f>IF(COUNT(C6147:D6147)=2,C6147*D6147/100000000,"n.a.")</x:f>
        <x:v>18.6506164625</x:v>
      </x:c>
      <x:c r="F6147" s="1" t="str">
        <x:v>get_fund_holders_0066fec0f2dd9d84.json</x:v>
      </x:c>
      <x:c r="G6147" s="1" t="str">
        <x:v>get_fund_performance_ee07818526906610.json</x:v>
      </x:c>
    </x:row>
    <x:row r="6148" ht="25" customHeight="1">
      <x:c r="A6148" s="1" t="str">
        <x:v>159821.SZ</x:v>
      </x:c>
      <x:c r="B6148" s="7" t="d">
        <x:v>2026-08-28T00:00:00.000Z</x:v>
      </x:c>
      <x:c r="C6148" s="8" t="n">
        <x:v>64620000</x:v>
      </x:c>
      <x:c r="D6148" s="9" t="n">
        <x:v>1.2909</x:v>
      </x:c>
      <x:c r="E6148" s="9" t="n">
        <x:f>IF(COUNT(C6148:D6148)=2,C6148*D6148/100000000,"n.a.")</x:f>
        <x:v>0.83417958</x:v>
      </x:c>
      <x:c r="F6148" s="1" t="str">
        <x:v>get_fund_holders_6d822d72058fbd2b.json</x:v>
      </x:c>
      <x:c r="G6148" s="1" t="str">
        <x:v>get_fund_performance_08ef5e7f48760ca3.json</x:v>
      </x:c>
    </x:row>
    <x:row r="6149" ht="25" customHeight="1">
      <x:c r="A6149" s="1" t="str">
        <x:v>159845.SZ</x:v>
      </x:c>
      <x:c r="B6149" s="7" t="d">
        <x:v>2026-08-28T00:00:00.000Z</x:v>
      </x:c>
      <x:c r="C6149" s="8" t="n">
        <x:v>2127425606</x:v>
      </x:c>
      <x:c r="D6149" s="9" t="n">
        <x:v>3.2093</x:v>
      </x:c>
      <x:c r="E6149" s="9" t="n">
        <x:f>IF(COUNT(C6149:D6149)=2,C6149*D6149/100000000,"n.a.")</x:f>
        <x:v>68.27546997335799</x:v>
      </x:c>
      <x:c r="F6149" s="1" t="str">
        <x:v>get_fund_holders_68197b4b408bbf94.json</x:v>
      </x:c>
      <x:c r="G6149" s="1" t="str">
        <x:v>get_fund_performance_fe072943ca98a99f.json</x:v>
      </x:c>
    </x:row>
    <x:row r="6150" ht="25" customHeight="1">
      <x:c r="A6150" s="1" t="str">
        <x:v>159908.SZ</x:v>
      </x:c>
      <x:c r="B6150" s="7" t="d">
        <x:v>2026-08-28T00:00:00.000Z</x:v>
      </x:c>
      <x:c r="C6150" s="8" t="n">
        <x:v>317229029</x:v>
      </x:c>
      <x:c r="D6150" s="9" t="n">
        <x:v>3.2112</x:v>
      </x:c>
      <x:c r="E6150" s="9" t="n">
        <x:f>IF(COUNT(C6150:D6150)=2,C6150*D6150/100000000,"n.a.")</x:f>
        <x:v>10.186858579248</x:v>
      </x:c>
      <x:c r="F6150" s="1" t="str">
        <x:v>get_fund_holders_dd69f9baacb4299b.json</x:v>
      </x:c>
      <x:c r="G6150" s="1" t="str">
        <x:v>get_fund_performance_f8563149d46c02f0.json</x:v>
      </x:c>
    </x:row>
    <x:row r="6151" ht="25" customHeight="1">
      <x:c r="A6151" s="1" t="str">
        <x:v>159915.SZ</x:v>
      </x:c>
      <x:c r="B6151" s="7" t="d">
        <x:v>2026-08-28T00:00:00.000Z</x:v>
      </x:c>
      <x:c r="C6151" s="8" t="n">
        <x:v>18762454936</x:v>
      </x:c>
      <x:c r="D6151" s="9" t="n">
        <x:v>3.443</x:v>
      </x:c>
      <x:c r="E6151" s="9" t="n">
        <x:f>IF(COUNT(C6151:D6151)=2,C6151*D6151/100000000,"n.a.")</x:f>
        <x:v>645.99132344648</x:v>
      </x:c>
      <x:c r="F6151" s="1" t="str">
        <x:v>get_fund_holders_ed52645412bc5183.json</x:v>
      </x:c>
      <x:c r="G6151" s="1" t="str">
        <x:v>get_fund_performance_23ced495c0d03a00.json</x:v>
      </x:c>
    </x:row>
    <x:row r="6152" ht="25" customHeight="1">
      <x:c r="A6152" s="1" t="str">
        <x:v>159919.SZ</x:v>
      </x:c>
      <x:c r="B6152" s="7" t="d">
        <x:v>2026-08-28T00:00:00.000Z</x:v>
      </x:c>
      <x:c r="C6152" s="8" t="n">
        <x:v>6262416676</x:v>
      </x:c>
      <x:c r="D6152" s="9" t="n">
        <x:v>4.8825</x:v>
      </x:c>
      <x:c r="E6152" s="9" t="n">
        <x:f>IF(COUNT(C6152:D6152)=2,C6152*D6152/100000000,"n.a.")</x:f>
        <x:v>305.7624942057</x:v>
      </x:c>
      <x:c r="F6152" s="1" t="str">
        <x:v>get_fund_holders_d948cbb47e5f5e96.json</x:v>
      </x:c>
      <x:c r="G6152" s="1" t="str">
        <x:v>get_fund_performance_4b7faf0bdf9ced6a.json</x:v>
      </x:c>
    </x:row>
    <x:row r="6153" ht="25" customHeight="1">
      <x:c r="A6153" s="1" t="str">
        <x:v>159922.SZ</x:v>
      </x:c>
      <x:c r="B6153" s="7" t="d">
        <x:v>2026-08-28T00:00:00.000Z</x:v>
      </x:c>
      <x:c r="C6153" s="8" t="n">
        <x:v>2791676765</x:v>
      </x:c>
      <x:c r="D6153" s="9" t="n">
        <x:v>3.2113</x:v>
      </x:c>
      <x:c r="E6153" s="9" t="n">
        <x:f>IF(COUNT(C6153:D6153)=2,C6153*D6153/100000000,"n.a.")</x:f>
        <x:v>89.649115954445</x:v>
      </x:c>
      <x:c r="F6153" s="1" t="str">
        <x:v>get_fund_holders_260729aa1783f3c9.json</x:v>
      </x:c>
      <x:c r="G6153" s="1" t="str">
        <x:v>get_fund_performance_9239ee6b8a74881b.json</x:v>
      </x:c>
    </x:row>
    <x:row r="6154" ht="25" customHeight="1">
      <x:c r="A6154" s="1" t="str">
        <x:v>159925.SZ</x:v>
      </x:c>
      <x:c r="B6154" s="7" t="d">
        <x:v>2026-08-28T00:00:00.000Z</x:v>
      </x:c>
      <x:c r="C6154" s="8" t="n">
        <x:v>633020856</x:v>
      </x:c>
      <x:c r="D6154" s="9" t="n">
        <x:v>4.7515</x:v>
      </x:c>
      <x:c r="E6154" s="9" t="n">
        <x:f>IF(COUNT(C6154:D6154)=2,C6154*D6154/100000000,"n.a.")</x:f>
        <x:v>30.07798597284</x:v>
      </x:c>
      <x:c r="F6154" s="1" t="str">
        <x:v>get_fund_holders_0bc8edc102485c8a.json</x:v>
      </x:c>
      <x:c r="G6154" s="1" t="str">
        <x:v>get_fund_performance_99232a5af6506a32.json</x:v>
      </x:c>
    </x:row>
    <x:row r="6155" ht="25" customHeight="1">
      <x:c r="A6155" s="1" t="str">
        <x:v>159935.SZ</x:v>
      </x:c>
      <x:c r="B6155" s="7" t="d">
        <x:v>2026-08-28T00:00:00.000Z</x:v>
      </x:c>
      <x:c r="C6155" s="8" t="n">
        <x:v>26572956</x:v>
      </x:c>
      <x:c r="D6155" s="9" t="n">
        <x:v>2.4926</x:v>
      </x:c>
      <x:c r="E6155" s="9" t="n">
        <x:f>IF(COUNT(C6155:D6155)=2,C6155*D6155/100000000,"n.a.")</x:f>
        <x:v>0.6623575012559999</x:v>
      </x:c>
      <x:c r="F6155" s="1" t="str">
        <x:v>get_fund_holders_a7c62683e5a8986d.json</x:v>
      </x:c>
      <x:c r="G6155" s="1" t="str">
        <x:v>get_fund_performance_57a0fd6eaf61dced.json</x:v>
      </x:c>
    </x:row>
    <x:row r="6156" ht="25" customHeight="1">
      <x:c r="A6156" s="1" t="str">
        <x:v>159948.SZ</x:v>
      </x:c>
      <x:c r="B6156" s="7" t="d">
        <x:v>2026-08-28T00:00:00.000Z</x:v>
      </x:c>
      <x:c r="C6156" s="8" t="n">
        <x:v>1178697720</x:v>
      </x:c>
      <x:c r="D6156" s="9" t="n">
        <x:v>3.8016</x:v>
      </x:c>
      <x:c r="E6156" s="9" t="n">
        <x:f>IF(COUNT(C6156:D6156)=2,C6156*D6156/100000000,"n.a.")</x:f>
        <x:v>44.809372523520004</x:v>
      </x:c>
      <x:c r="F6156" s="1" t="str">
        <x:v>get_fund_holders_529929c3d6cde724.json</x:v>
      </x:c>
      <x:c r="G6156" s="1" t="str">
        <x:v>get_fund_performance_101765d5f91d02c5.json</x:v>
      </x:c>
    </x:row>
    <x:row r="6157" ht="25" customHeight="1">
      <x:c r="A6157" s="1" t="str">
        <x:v>159952.SZ</x:v>
      </x:c>
      <x:c r="B6157" s="7" t="d">
        <x:v>2026-08-28T00:00:00.000Z</x:v>
      </x:c>
      <x:c r="C6157" s="8" t="n">
        <x:v>5439484929</x:v>
      </x:c>
      <x:c r="D6157" s="9" t="n">
        <x:v>2.0906</x:v>
      </x:c>
      <x:c r="E6157" s="9" t="n">
        <x:f>IF(COUNT(C6157:D6157)=2,C6157*D6157/100000000,"n.a.")</x:f>
        <x:v>113.71787192567398</x:v>
      </x:c>
      <x:c r="F6157" s="1" t="str">
        <x:v>get_fund_holders_dd69f9baacb4299b.json</x:v>
      </x:c>
      <x:c r="G6157" s="1" t="str">
        <x:v>get_fund_performance_f8563149d46c02f0.json</x:v>
      </x:c>
    </x:row>
    <x:row r="6158" ht="25" customHeight="1">
      <x:c r="A6158" s="1" t="str">
        <x:v>159956.SZ</x:v>
      </x:c>
      <x:c r="B6158" s="7" t="d">
        <x:v>2026-08-28T00:00:00.000Z</x:v>
      </x:c>
      <x:c r="C6158" s="8" t="n">
        <x:v>47978674</x:v>
      </x:c>
      <x:c r="D6158" s="9" t="n">
        <x:v>2.1797</x:v>
      </x:c>
      <x:c r="E6158" s="9" t="n">
        <x:f>IF(COUNT(C6158:D6158)=2,C6158*D6158/100000000,"n.a.")</x:f>
        <x:v>1.0457911571779999</x:v>
      </x:c>
      <x:c r="F6158" s="1" t="str">
        <x:v>get_fund_holders_dd69f9baacb4299b.json</x:v>
      </x:c>
      <x:c r="G6158" s="1" t="str">
        <x:v>get_fund_performance_f8563149d46c02f0.json</x:v>
      </x:c>
    </x:row>
    <x:row r="6159" ht="25" customHeight="1">
      <x:c r="A6159" s="1" t="str">
        <x:v>159957.SZ</x:v>
      </x:c>
      <x:c r="B6159" s="7" t="d">
        <x:v>2026-08-28T00:00:00.000Z</x:v>
      </x:c>
      <x:c r="C6159" s="8" t="n">
        <x:v>1178784560</x:v>
      </x:c>
      <x:c r="D6159" s="9" t="n">
        <x:v>2.2553</x:v>
      </x:c>
      <x:c r="E6159" s="9" t="n">
        <x:f>IF(COUNT(C6159:D6159)=2,C6159*D6159/100000000,"n.a.")</x:f>
        <x:v>26.585128181680002</x:v>
      </x:c>
      <x:c r="F6159" s="1" t="str">
        <x:v>get_fund_holders_ed52645412bc5183.json</x:v>
      </x:c>
      <x:c r="G6159" s="1" t="str">
        <x:v>get_fund_performance_23ced495c0d03a00.json</x:v>
      </x:c>
    </x:row>
    <x:row r="6160" ht="25" customHeight="1">
      <x:c r="A6160" s="1" t="str">
        <x:v>159958.SZ</x:v>
      </x:c>
      <x:c r="B6160" s="7" t="d">
        <x:v>2026-08-28T00:00:00.000Z</x:v>
      </x:c>
      <x:c r="C6160" s="8" t="n">
        <x:v>238511448</x:v>
      </x:c>
      <x:c r="D6160" s="9" t="n">
        <x:v>2.0805</x:v>
      </x:c>
      <x:c r="E6160" s="9" t="n">
        <x:f>IF(COUNT(C6160:D6160)=2,C6160*D6160/100000000,"n.a.")</x:f>
        <x:v>4.96223067564</x:v>
      </x:c>
      <x:c r="F6160" s="1" t="str">
        <x:v>get_fund_holders_6d822d72058fbd2b.json</x:v>
      </x:c>
      <x:c r="G6160" s="1" t="str">
        <x:v>get_fund_performance_08ef5e7f48760ca3.json</x:v>
      </x:c>
    </x:row>
    <x:row r="6161" ht="25" customHeight="1">
      <x:c r="A6161" s="1" t="str">
        <x:v>159964.SZ</x:v>
      </x:c>
      <x:c r="B6161" s="7" t="d">
        <x:v>2026-08-28T00:00:00.000Z</x:v>
      </x:c>
      <x:c r="C6161" s="8" t="n">
        <x:v>169481881</x:v>
      </x:c>
      <x:c r="D6161" s="9" t="n">
        <x:v>2.2511</x:v>
      </x:c>
      <x:c r="E6161" s="9" t="n">
        <x:f>IF(COUNT(C6161:D6161)=2,C6161*D6161/100000000,"n.a.")</x:f>
        <x:v>3.815206623191</x:v>
      </x:c>
      <x:c r="F6161" s="1" t="str">
        <x:v>get_fund_holders_d5e45a20ab12d67e.json</x:v>
      </x:c>
      <x:c r="G6161" s="1" t="str">
        <x:v>get_fund_performance_c511166d330178eb.json</x:v>
      </x:c>
    </x:row>
    <x:row r="6162" ht="25" customHeight="1">
      <x:c r="A6162" s="1" t="str">
        <x:v>159968.SZ</x:v>
      </x:c>
      <x:c r="B6162" s="7" t="d">
        <x:v>2026-08-28T00:00:00.000Z</x:v>
      </x:c>
      <x:c r="C6162" s="8" t="n">
        <x:v>65295098</x:v>
      </x:c>
      <x:c r="D6162" s="9" t="n">
        <x:v>10.3649</x:v>
      </x:c>
      <x:c r="E6162" s="9" t="n">
        <x:f>IF(COUNT(C6162:D6162)=2,C6162*D6162/100000000,"n.a.")</x:f>
        <x:v>6.767771612602</x:v>
      </x:c>
      <x:c r="F6162" s="1" t="str">
        <x:v>get_fund_holders_1b59c8df60c05b67.json</x:v>
      </x:c>
      <x:c r="G6162" s="1" t="str">
        <x:v>get_fund_performance_704e0384f68b3d7b.json</x:v>
      </x:c>
    </x:row>
    <x:row r="6163" ht="25" customHeight="1">
      <x:c r="A6163" s="1" t="str">
        <x:v>159971.SZ</x:v>
      </x:c>
      <x:c r="B6163" s="7" t="d">
        <x:v>2026-08-28T00:00:00.000Z</x:v>
      </x:c>
      <x:c r="C6163" s="8" t="n">
        <x:v>1734020288</x:v>
      </x:c>
      <x:c r="D6163" s="9" t="n">
        <x:v>1.1971</x:v>
      </x:c>
      <x:c r="E6163" s="9" t="n">
        <x:f>IF(COUNT(C6163:D6163)=2,C6163*D6163/100000000,"n.a.")</x:f>
        <x:v>20.757956867648</x:v>
      </x:c>
      <x:c r="F6163" s="1" t="str">
        <x:v>get_fund_holders_ed52645412bc5183.json</x:v>
      </x:c>
      <x:c r="G6163" s="1" t="str">
        <x:v>get_fund_performance_23ced495c0d03a00.json</x:v>
      </x:c>
    </x:row>
    <x:row r="6164" ht="25" customHeight="1">
      <x:c r="A6164" s="1" t="str">
        <x:v>159977.SZ</x:v>
      </x:c>
      <x:c r="B6164" s="7" t="d">
        <x:v>2026-08-28T00:00:00.000Z</x:v>
      </x:c>
      <x:c r="C6164" s="8" t="n">
        <x:v>3645872820</x:v>
      </x:c>
      <x:c r="D6164" s="9" t="n">
        <x:v>1.7862</x:v>
      </x:c>
      <x:c r="E6164" s="9" t="n">
        <x:f>IF(COUNT(C6164:D6164)=2,C6164*D6164/100000000,"n.a.")</x:f>
        <x:v>65.12258031084</x:v>
      </x:c>
      <x:c r="F6164" s="1" t="str">
        <x:v>get_fund_holders_6d822d72058fbd2b.json</x:v>
      </x:c>
      <x:c r="G6164" s="1" t="str">
        <x:v>get_fund_performance_08ef5e7f48760ca3.json</x:v>
      </x:c>
    </x:row>
    <x:row r="6165" ht="25" customHeight="1">
      <x:c r="A6165" s="1" t="str">
        <x:v>159982.SZ</x:v>
      </x:c>
      <x:c r="B6165" s="7" t="d">
        <x:v>2026-08-28T00:00:00.000Z</x:v>
      </x:c>
      <x:c r="C6165" s="8" t="n">
        <x:v>204211253</x:v>
      </x:c>
      <x:c r="D6165" s="9" t="n">
        <x:v>2.1294</x:v>
      </x:c>
      <x:c r="E6165" s="9" t="n">
        <x:f>IF(COUNT(C6165:D6165)=2,C6165*D6165/100000000,"n.a.")</x:f>
        <x:v>4.348474421382</x:v>
      </x:c>
      <x:c r="F6165" s="1" t="str">
        <x:v>get_fund_holders_68197b4b408bbf94.json</x:v>
      </x:c>
      <x:c r="G6165" s="1" t="str">
        <x:v>get_fund_performance_fe072943ca98a99f.json</x:v>
      </x:c>
    </x:row>
    <x:row r="6166" ht="25" customHeight="1">
      <x:c r="A6166" s="1" t="str">
        <x:v>510300.SH</x:v>
      </x:c>
      <x:c r="B6166" s="7" t="d">
        <x:v>2026-08-28T00:00:00.000Z</x:v>
      </x:c>
      <x:c r="C6166" s="8" t="n">
        <x:v>23295187700</x:v>
      </x:c>
      <x:c r="D6166" s="9" t="n">
        <x:v>4.6758</x:v>
      </x:c>
      <x:c r="E6166" s="9" t="n">
        <x:f>IF(COUNT(C6166:D6166)=2,C6166*D6166/100000000,"n.a.")</x:f>
        <x:v>1089.2363864765998</x:v>
      </x:c>
      <x:c r="F6166" s="1" t="str">
        <x:v>get_fund_holders_5d142069aae0430a.json</x:v>
      </x:c>
      <x:c r="G6166" s="1" t="str">
        <x:v>get_fund_performance_b1af586f6b4de146.json</x:v>
      </x:c>
    </x:row>
    <x:row r="6167" ht="25" customHeight="1">
      <x:c r="A6167" s="1" t="str">
        <x:v>510310.SH</x:v>
      </x:c>
      <x:c r="B6167" s="7" t="d">
        <x:v>2026-08-28T00:00:00.000Z</x:v>
      </x:c>
      <x:c r="C6167" s="8" t="n">
        <x:v>11430644000</x:v>
      </x:c>
      <x:c r="D6167" s="9" t="n">
        <x:v>4.5411</x:v>
      </x:c>
      <x:c r="E6167" s="9" t="n">
        <x:f>IF(COUNT(C6167:D6167)=2,C6167*D6167/100000000,"n.a.")</x:f>
        <x:v>519.076974684</x:v>
      </x:c>
      <x:c r="F6167" s="1" t="str">
        <x:v>get_fund_holders_4f0cafefb1d08c78.json</x:v>
      </x:c>
      <x:c r="G6167" s="1" t="str">
        <x:v>get_fund_performance_3dd22d86bdcb99c0.json</x:v>
      </x:c>
    </x:row>
    <x:row r="6168" ht="25" customHeight="1">
      <x:c r="A6168" s="1" t="str">
        <x:v>510320.SH</x:v>
      </x:c>
      <x:c r="B6168" s="7" t="d">
        <x:v>2026-08-28T00:00:00.000Z</x:v>
      </x:c>
      <x:c r="C6168" s="8" t="n">
        <x:v>631068500</x:v>
      </x:c>
      <x:c r="D6168" s="9" t="n">
        <x:v>1.2569</x:v>
      </x:c>
      <x:c r="E6168" s="9" t="n">
        <x:f>IF(COUNT(C6168:D6168)=2,C6168*D6168/100000000,"n.a.")</x:f>
        <x:v>7.9318999765</x:v>
      </x:c>
      <x:c r="F6168" s="1" t="str">
        <x:v>get_fund_holders_53b1bdaba11dbb09.json</x:v>
      </x:c>
      <x:c r="G6168" s="1" t="str">
        <x:v>get_fund_performance_ca136699b2ff2215.json</x:v>
      </x:c>
    </x:row>
    <x:row r="6169" ht="25" customHeight="1">
      <x:c r="A6169" s="1" t="str">
        <x:v>510330.SH</x:v>
      </x:c>
      <x:c r="B6169" s="7" t="d">
        <x:v>2026-08-28T00:00:00.000Z</x:v>
      </x:c>
      <x:c r="C6169" s="8" t="n">
        <x:v>8392749800</x:v>
      </x:c>
      <x:c r="D6169" s="9" t="n">
        <x:v>4.8762</x:v>
      </x:c>
      <x:c r="E6169" s="9" t="n">
        <x:f>IF(COUNT(C6169:D6169)=2,C6169*D6169/100000000,"n.a.")</x:f>
        <x:v>409.2472657476</x:v>
      </x:c>
      <x:c r="F6169" s="1" t="str">
        <x:v>get_fund_holders_3af34235f71fa65e.json</x:v>
      </x:c>
      <x:c r="G6169" s="1" t="str">
        <x:v>get_fund_performance_565aa5204e2b6daf.json</x:v>
      </x:c>
    </x:row>
    <x:row r="6170" ht="25" customHeight="1">
      <x:c r="A6170" s="1" t="str">
        <x:v>510350.SH</x:v>
      </x:c>
      <x:c r="B6170" s="7" t="d">
        <x:v>2026-08-28T00:00:00.000Z</x:v>
      </x:c>
      <x:c r="C6170" s="8" t="n">
        <x:v>676914700</x:v>
      </x:c>
      <x:c r="D6170" s="9" t="n">
        <x:v>4.9223</x:v>
      </x:c>
      <x:c r="E6170" s="9" t="n">
        <x:f>IF(COUNT(C6170:D6170)=2,C6170*D6170/100000000,"n.a.")</x:f>
        <x:v>33.3197722781</x:v>
      </x:c>
      <x:c r="F6170" s="1" t="str">
        <x:v>get_fund_holders_5d142069aae0430a.json</x:v>
      </x:c>
      <x:c r="G6170" s="1" t="str">
        <x:v>get_fund_performance_b1af586f6b4de146.json</x:v>
      </x:c>
    </x:row>
    <x:row r="6171" ht="25" customHeight="1">
      <x:c r="A6171" s="1" t="str">
        <x:v>510360.SH</x:v>
      </x:c>
      <x:c r="B6171" s="7" t="d">
        <x:v>2026-08-28T00:00:00.000Z</x:v>
      </x:c>
      <x:c r="C6171" s="8" t="n">
        <x:v>1796381200</x:v>
      </x:c>
      <x:c r="D6171" s="9" t="n">
        <x:v>1.7892</x:v>
      </x:c>
      <x:c r="E6171" s="9" t="n">
        <x:f>IF(COUNT(C6171:D6171)=2,C6171*D6171/100000000,"n.a.")</x:f>
        <x:v>32.1408524304</x:v>
      </x:c>
      <x:c r="F6171" s="1" t="str">
        <x:v>get_fund_holders_3af34235f71fa65e.json</x:v>
      </x:c>
      <x:c r="G6171" s="1" t="str">
        <x:v>get_fund_performance_565aa5204e2b6daf.json</x:v>
      </x:c>
    </x:row>
    <x:row r="6172" ht="25" customHeight="1">
      <x:c r="A6172" s="1" t="str">
        <x:v>510370.SH</x:v>
      </x:c>
      <x:c r="B6172" s="7" t="d">
        <x:v>2026-08-28T00:00:00.000Z</x:v>
      </x:c>
      <x:c r="C6172" s="8" t="n">
        <x:v>87258100</x:v>
      </x:c>
      <x:c r="D6172" s="9" t="n">
        <x:v>1.0359</x:v>
      </x:c>
      <x:c r="E6172" s="9" t="n">
        <x:f>IF(COUNT(C6172:D6172)=2,C6172*D6172/100000000,"n.a.")</x:f>
        <x:v>0.9039066579</x:v>
      </x:c>
      <x:c r="F6172" s="1" t="str">
        <x:v>get_fund_holders_d948cbb47e5f5e96.json</x:v>
      </x:c>
      <x:c r="G6172" s="1" t="str">
        <x:v>get_fund_performance_4b7faf0bdf9ced6a.json</x:v>
      </x:c>
    </x:row>
    <x:row r="6173" ht="25" customHeight="1">
      <x:c r="A6173" s="1" t="str">
        <x:v>510380.SH</x:v>
      </x:c>
      <x:c r="B6173" s="7" t="d">
        <x:v>2026-08-28T00:00:00.000Z</x:v>
      </x:c>
      <x:c r="C6173" s="8" t="n">
        <x:v>1461802400</x:v>
      </x:c>
      <x:c r="D6173" s="9" t="n">
        <x:v>1.3947</x:v>
      </x:c>
      <x:c r="E6173" s="9" t="n">
        <x:f>IF(COUNT(C6173:D6173)=2,C6173*D6173/100000000,"n.a.")</x:f>
        <x:v>20.3877580728</x:v>
      </x:c>
      <x:c r="F6173" s="1" t="str">
        <x:v>get_fund_holders_9f62d66c5b6bd994.json</x:v>
      </x:c>
      <x:c r="G6173" s="1" t="str">
        <x:v>get_fund_performance_ce8e28707768f093.json</x:v>
      </x:c>
    </x:row>
    <x:row r="6174" ht="25" customHeight="1">
      <x:c r="A6174" s="1" t="str">
        <x:v>510390.SH</x:v>
      </x:c>
      <x:c r="B6174" s="7" t="d">
        <x:v>2026-08-28T00:00:00.000Z</x:v>
      </x:c>
      <x:c r="C6174" s="8" t="n">
        <x:v>135650000</x:v>
      </x:c>
      <x:c r="D6174" s="9" t="n">
        <x:v>5.3044</x:v>
      </x:c>
      <x:c r="E6174" s="9" t="n">
        <x:f>IF(COUNT(C6174:D6174)=2,C6174*D6174/100000000,"n.a.")</x:f>
        <x:v>7.1954186</x:v>
      </x:c>
      <x:c r="F6174" s="1" t="str">
        <x:v>get_fund_holders_7140e2c74bfe2192.json</x:v>
      </x:c>
      <x:c r="G6174" s="1" t="str">
        <x:v>get_fund_performance_4ec82f1b3c5688d9.json</x:v>
      </x:c>
    </x:row>
    <x:row r="6175" ht="25" customHeight="1">
      <x:c r="A6175" s="1" t="str">
        <x:v>510500.SH</x:v>
      </x:c>
      <x:c r="B6175" s="7" t="d">
        <x:v>2026-08-28T00:00:00.000Z</x:v>
      </x:c>
      <x:c r="C6175" s="8" t="n">
        <x:v>5334168600</x:v>
      </x:c>
      <x:c r="D6175" s="9" t="n">
        <x:v>7.9155</x:v>
      </x:c>
      <x:c r="E6175" s="9" t="n">
        <x:f>IF(COUNT(C6175:D6175)=2,C6175*D6175/100000000,"n.a.")</x:f>
        <x:v>422.2261155329999</x:v>
      </x:c>
      <x:c r="F6175" s="1" t="str">
        <x:v>get_fund_holders_1b59c8df60c05b67.json</x:v>
      </x:c>
      <x:c r="G6175" s="1" t="str">
        <x:v>get_fund_performance_704e0384f68b3d7b.json</x:v>
      </x:c>
    </x:row>
    <x:row r="6176" ht="25" customHeight="1">
      <x:c r="A6176" s="1" t="str">
        <x:v>510510.SH</x:v>
      </x:c>
      <x:c r="B6176" s="7" t="d">
        <x:v>2026-08-28T00:00:00.000Z</x:v>
      </x:c>
      <x:c r="C6176" s="8" t="n">
        <x:v>863038300</x:v>
      </x:c>
      <x:c r="D6176" s="9" t="n">
        <x:v>2.5696</x:v>
      </x:c>
      <x:c r="E6176" s="9" t="n">
        <x:f>IF(COUNT(C6176:D6176)=2,C6176*D6176/100000000,"n.a.")</x:f>
        <x:v>22.176632156799997</x:v>
      </x:c>
      <x:c r="F6176" s="1" t="str">
        <x:v>get_fund_holders_5324b4ff2303301b.json</x:v>
      </x:c>
      <x:c r="G6176" s="1" t="str">
        <x:v>get_fund_performance_33f686dcb627aac1.json</x:v>
      </x:c>
    </x:row>
    <x:row r="6177" ht="25" customHeight="1">
      <x:c r="A6177" s="1" t="str">
        <x:v>510530.SH</x:v>
      </x:c>
      <x:c r="B6177" s="7" t="d">
        <x:v>2026-08-28T00:00:00.000Z</x:v>
      </x:c>
      <x:c r="C6177" s="8" t="n">
        <x:v>46979400</x:v>
      </x:c>
      <x:c r="D6177" s="9" t="n">
        <x:v>8.9114</x:v>
      </x:c>
      <x:c r="E6177" s="9" t="n">
        <x:f>IF(COUNT(C6177:D6177)=2,C6177*D6177/100000000,"n.a.")</x:f>
        <x:v>4.1865222516000005</x:v>
      </x:c>
      <x:c r="F6177" s="1" t="str">
        <x:v>get_fund_holders_260729aa1783f3c9.json</x:v>
      </x:c>
      <x:c r="G6177" s="1" t="str">
        <x:v>get_fund_performance_9239ee6b8a74881b.json</x:v>
      </x:c>
    </x:row>
    <x:row r="6178" ht="25" customHeight="1">
      <x:c r="A6178" s="1" t="str">
        <x:v>510550.SH</x:v>
      </x:c>
      <x:c r="B6178" s="7" t="d">
        <x:v>2026-08-28T00:00:00.000Z</x:v>
      </x:c>
      <x:c r="C6178" s="8" t="n">
        <x:v>23743300</x:v>
      </x:c>
      <x:c r="D6178" s="9" t="n">
        <x:v>2.033</x:v>
      </x:c>
      <x:c r="E6178" s="9" t="n">
        <x:f>IF(COUNT(C6178:D6178)=2,C6178*D6178/100000000,"n.a.")</x:f>
        <x:v>0.482701289</x:v>
      </x:c>
      <x:c r="F6178" s="1" t="str">
        <x:v>get_fund_holders_667a71c44157d433.json</x:v>
      </x:c>
      <x:c r="G6178" s="1" t="str">
        <x:v>get_fund_performance_1ba4d3db193698fc.json</x:v>
      </x:c>
    </x:row>
    <x:row r="6179" ht="25" customHeight="1">
      <x:c r="A6179" s="1" t="str">
        <x:v>510560.SH</x:v>
      </x:c>
      <x:c r="B6179" s="7" t="d">
        <x:v>2026-08-28T00:00:00.000Z</x:v>
      </x:c>
      <x:c r="C6179" s="8" t="n">
        <x:v>52318700</x:v>
      </x:c>
      <x:c r="D6179" s="9" t="n">
        <x:v>1.9869</x:v>
      </x:c>
      <x:c r="E6179" s="9" t="n">
        <x:f>IF(COUNT(C6179:D6179)=2,C6179*D6179/100000000,"n.a.")</x:f>
        <x:v>1.0395202503</x:v>
      </x:c>
      <x:c r="F6179" s="1" t="str">
        <x:v>get_fund_holders_679f8c57584dca79.json</x:v>
      </x:c>
      <x:c r="G6179" s="1" t="str">
        <x:v>get_fund_performance_bf091f7be46a1561.json</x:v>
      </x:c>
    </x:row>
    <x:row r="6180" ht="25" customHeight="1">
      <x:c r="A6180" s="1" t="str">
        <x:v>510570.SH</x:v>
      </x:c>
      <x:c r="B6180" s="7" t="d">
        <x:v>2026-08-28T00:00:00.000Z</x:v>
      </x:c>
      <x:c r="C6180" s="8" t="n">
        <x:v>33060600</x:v>
      </x:c>
      <x:c r="D6180" s="9" t="n">
        <x:v>1.2452</x:v>
      </x:c>
      <x:c r="E6180" s="9" t="n">
        <x:f>IF(COUNT(C6180:D6180)=2,C6180*D6180/100000000,"n.a.")</x:f>
        <x:v>0.41167059120000005</x:v>
      </x:c>
      <x:c r="F6180" s="1" t="str">
        <x:v>get_fund_holders_679f8c57584dca79.json</x:v>
      </x:c>
      <x:c r="G6180" s="1" t="str">
        <x:v>get_fund_performance_bf091f7be46a1561.json</x:v>
      </x:c>
    </x:row>
    <x:row r="6181" ht="25" customHeight="1">
      <x:c r="A6181" s="1" t="str">
        <x:v>510580.SH</x:v>
      </x:c>
      <x:c r="B6181" s="7" t="d">
        <x:v>2026-08-28T00:00:00.000Z</x:v>
      </x:c>
      <x:c r="C6181" s="8" t="n">
        <x:v>1143768300</x:v>
      </x:c>
      <x:c r="D6181" s="9" t="n">
        <x:v>4.1643</x:v>
      </x:c>
      <x:c r="E6181" s="9" t="n">
        <x:f>IF(COUNT(C6181:D6181)=2,C6181*D6181/100000000,"n.a.")</x:f>
        <x:v>47.6299433169</x:v>
      </x:c>
      <x:c r="F6181" s="1" t="str">
        <x:v>get_fund_holders_260729aa1783f3c9.json</x:v>
      </x:c>
      <x:c r="G6181" s="1" t="str">
        <x:v>get_fund_performance_9239ee6b8a74881b.json</x:v>
      </x:c>
    </x:row>
    <x:row r="6182" ht="25" customHeight="1">
      <x:c r="A6182" s="1" t="str">
        <x:v>510590.SH</x:v>
      </x:c>
      <x:c r="B6182" s="7" t="d">
        <x:v>2026-08-28T00:00:00.000Z</x:v>
      </x:c>
      <x:c r="C6182" s="8" t="n">
        <x:v>116386100</x:v>
      </x:c>
      <x:c r="D6182" s="9" t="n">
        <x:v>8.6082</x:v>
      </x:c>
      <x:c r="E6182" s="9" t="n">
        <x:f>IF(COUNT(C6182:D6182)=2,C6182*D6182/100000000,"n.a.")</x:f>
        <x:v>10.0187482602</x:v>
      </x:c>
      <x:c r="F6182" s="1" t="str">
        <x:v>get_fund_holders_0066fec0f2dd9d84.json</x:v>
      </x:c>
      <x:c r="G6182" s="1" t="str">
        <x:v>get_fund_performance_ee07818526906610.json</x:v>
      </x:c>
    </x:row>
    <x:row r="6183" ht="25" customHeight="1">
      <x:c r="A6183" s="1" t="str">
        <x:v>512100.SH</x:v>
      </x:c>
      <x:c r="B6183" s="7" t="d">
        <x:v>2026-08-28T00:00:00.000Z</x:v>
      </x:c>
      <x:c r="C6183" s="8" t="n">
        <x:v>6677217600</x:v>
      </x:c>
      <x:c r="D6183" s="9" t="n">
        <x:v>3.1261</x:v>
      </x:c>
      <x:c r="E6183" s="9" t="n">
        <x:f>IF(COUNT(C6183:D6183)=2,C6183*D6183/100000000,"n.a.")</x:f>
        <x:v>208.7364993936</x:v>
      </x:c>
      <x:c r="F6183" s="1" t="str">
        <x:v>get_fund_holders_04d60f3c34f0467b.json</x:v>
      </x:c>
      <x:c r="G6183" s="1" t="str">
        <x:v>get_fund_performance_b881b49e922fe970.json</x:v>
      </x:c>
    </x:row>
    <x:row r="6184" ht="25" customHeight="1">
      <x:c r="A6184" s="1" t="str">
        <x:v>512500.SH</x:v>
      </x:c>
      <x:c r="B6184" s="7" t="d">
        <x:v>2026-08-28T00:00:00.000Z</x:v>
      </x:c>
      <x:c r="C6184" s="8" t="n">
        <x:v>1850408800</x:v>
      </x:c>
      <x:c r="D6184" s="9" t="n">
        <x:v>4.4792</x:v>
      </x:c>
      <x:c r="E6184" s="9" t="n">
        <x:f>IF(COUNT(C6184:D6184)=2,C6184*D6184/100000000,"n.a.")</x:f>
        <x:v>82.8835109696</x:v>
      </x:c>
      <x:c r="F6184" s="1" t="str">
        <x:v>get_fund_holders_667a71c44157d433.json</x:v>
      </x:c>
      <x:c r="G6184" s="1" t="str">
        <x:v>get_fund_performance_1ba4d3db193698fc.json</x:v>
      </x:c>
    </x:row>
    <x:row r="6185" ht="25" customHeight="1">
      <x:c r="A6185" s="1" t="str">
        <x:v>512510.SH</x:v>
      </x:c>
      <x:c r="B6185" s="7" t="d">
        <x:v>2026-08-28T00:00:00.000Z</x:v>
      </x:c>
      <x:c r="C6185" s="8" t="n">
        <x:v>433429800</x:v>
      </x:c>
      <x:c r="D6185" s="9" t="n">
        <x:v>2.3768</x:v>
      </x:c>
      <x:c r="E6185" s="9" t="n">
        <x:f>IF(COUNT(C6185:D6185)=2,C6185*D6185/100000000,"n.a.")</x:f>
        <x:v>10.301759486399998</x:v>
      </x:c>
      <x:c r="F6185" s="1" t="str">
        <x:v>get_fund_holders_679f8c57584dca79.json</x:v>
      </x:c>
      <x:c r="G6185" s="1" t="str">
        <x:v>get_fund_performance_bf091f7be46a1561.json</x:v>
      </x:c>
    </x:row>
    <x:row r="6186" ht="25" customHeight="1">
      <x:c r="A6186" s="1" t="str">
        <x:v>515130.SH</x:v>
      </x:c>
      <x:c r="B6186" s="7" t="d">
        <x:v>2026-08-28T00:00:00.000Z</x:v>
      </x:c>
      <x:c r="C6186" s="8" t="n">
        <x:v>94463200</x:v>
      </x:c>
      <x:c r="D6186" s="9" t="n">
        <x:v>1.5475</x:v>
      </x:c>
      <x:c r="E6186" s="9" t="n">
        <x:f>IF(COUNT(C6186:D6186)=2,C6186*D6186/100000000,"n.a.")</x:f>
        <x:v>1.46181802</x:v>
      </x:c>
      <x:c r="F6186" s="1" t="str">
        <x:v>get_fund_holders_7140e2c74bfe2192.json</x:v>
      </x:c>
      <x:c r="G6186" s="1" t="str">
        <x:v>get_fund_performance_4ec82f1b3c5688d9.json</x:v>
      </x:c>
    </x:row>
    <x:row r="6187" ht="25" customHeight="1">
      <x:c r="A6187" s="1" t="str">
        <x:v>515190.SH</x:v>
      </x:c>
      <x:c r="B6187" s="7" t="d">
        <x:v>2026-08-28T00:00:00.000Z</x:v>
      </x:c>
      <x:c r="C6187" s="8" t="n">
        <x:v>295466100</x:v>
      </x:c>
      <x:c r="D6187" s="9" t="n">
        <x:v>1.6625</x:v>
      </x:c>
      <x:c r="E6187" s="9" t="n">
        <x:f>IF(COUNT(C6187:D6187)=2,C6187*D6187/100000000,"n.a.")</x:f>
        <x:v>4.9121239125</x:v>
      </x:c>
      <x:c r="F6187" s="1" t="str">
        <x:v>get_fund_holders_0066fec0f2dd9d84.json</x:v>
      </x:c>
      <x:c r="G6187" s="1" t="str">
        <x:v>get_fund_performance_ee07818526906610.json</x:v>
      </x:c>
    </x:row>
    <x:row r="6188" ht="25" customHeight="1">
      <x:c r="A6188" s="1" t="str">
        <x:v>515310.SH</x:v>
      </x:c>
      <x:c r="B6188" s="7" t="d">
        <x:v>2026-08-28T00:00:00.000Z</x:v>
      </x:c>
      <x:c r="C6188" s="8" t="n">
        <x:v>325111200</x:v>
      </x:c>
      <x:c r="D6188" s="9" t="n">
        <x:v>1.3895</x:v>
      </x:c>
      <x:c r="E6188" s="9" t="n">
        <x:f>IF(COUNT(C6188:D6188)=2,C6188*D6188/100000000,"n.a.")</x:f>
        <x:v>4.517420124</x:v>
      </x:c>
      <x:c r="F6188" s="1" t="str">
        <x:v>get_fund_holders_0bc8edc102485c8a.json</x:v>
      </x:c>
      <x:c r="G6188" s="1" t="str">
        <x:v>get_fund_performance_99232a5af6506a32.json</x:v>
      </x:c>
    </x:row>
    <x:row r="6189" ht="25" customHeight="1">
      <x:c r="A6189" s="1" t="str">
        <x:v>515330.SH</x:v>
      </x:c>
      <x:c r="B6189" s="7" t="d">
        <x:v>2026-08-28T00:00:00.000Z</x:v>
      </x:c>
      <x:c r="C6189" s="8" t="n">
        <x:v>6179709500</x:v>
      </x:c>
      <x:c r="D6189" s="9" t="n">
        <x:v>1.3446</x:v>
      </x:c>
      <x:c r="E6189" s="9" t="n">
        <x:f>IF(COUNT(C6189:D6189)=2,C6189*D6189/100000000,"n.a.")</x:f>
        <x:v>83.092373937</x:v>
      </x:c>
      <x:c r="F6189" s="1" t="str">
        <x:v>get_fund_holders_3af34235f71fa65e.json</x:v>
      </x:c>
      <x:c r="G6189" s="1" t="str">
        <x:v>get_fund_performance_565aa5204e2b6daf.json</x:v>
      </x:c>
    </x:row>
    <x:row r="6190" ht="25" customHeight="1">
      <x:c r="A6190" s="1" t="str">
        <x:v>515350.SH</x:v>
      </x:c>
      <x:c r="B6190" s="7" t="d">
        <x:v>2026-08-28T00:00:00.000Z</x:v>
      </x:c>
      <x:c r="C6190" s="8" t="n">
        <x:v>12599200</x:v>
      </x:c>
      <x:c r="D6190" s="9" t="n">
        <x:v>6.2702</x:v>
      </x:c>
      <x:c r="E6190" s="9" t="n">
        <x:f>IF(COUNT(C6190:D6190)=2,C6190*D6190/100000000,"n.a.")</x:f>
        <x:v>0.7899950384000001</x:v>
      </x:c>
      <x:c r="F6190" s="1" t="str">
        <x:v>get_fund_holders_4f0cafefb1d08c78.json</x:v>
      </x:c>
      <x:c r="G6190" s="1" t="str">
        <x:v>get_fund_performance_3dd22d86bdcb99c0.json</x:v>
      </x:c>
    </x:row>
    <x:row r="6191" ht="25" customHeight="1">
      <x:c r="A6191" s="1" t="str">
        <x:v>515360.SH</x:v>
      </x:c>
      <x:c r="B6191" s="7" t="d">
        <x:v>2026-08-28T00:00:00.000Z</x:v>
      </x:c>
      <x:c r="C6191" s="8" t="n">
        <x:v>37779300</x:v>
      </x:c>
      <x:c r="D6191" s="9" t="n">
        <x:v>6.7886</x:v>
      </x:c>
      <x:c r="E6191" s="9" t="n">
        <x:f>IF(COUNT(C6191:D6191)=2,C6191*D6191/100000000,"n.a.")</x:f>
        <x:v>2.5646855598</x:v>
      </x:c>
      <x:c r="F6191" s="1" t="str">
        <x:v>get_fund_holders_53b1bdaba11dbb09.json</x:v>
      </x:c>
      <x:c r="G6191" s="1" t="str">
        <x:v>get_fund_performance_ca136699b2ff2215.json</x:v>
      </x:c>
    </x:row>
    <x:row r="6192" ht="25" customHeight="1">
      <x:c r="A6192" s="1" t="str">
        <x:v>515380.SH</x:v>
      </x:c>
      <x:c r="B6192" s="7" t="d">
        <x:v>2026-08-28T00:00:00.000Z</x:v>
      </x:c>
      <x:c r="C6192" s="8" t="n">
        <x:v>663399800</x:v>
      </x:c>
      <x:c r="D6192" s="9" t="n">
        <x:v>5.4346</x:v>
      </x:c>
      <x:c r="E6192" s="9" t="n">
        <x:f>IF(COUNT(C6192:D6192)=2,C6192*D6192/100000000,"n.a.")</x:f>
        <x:v>36.0531255308</x:v>
      </x:c>
      <x:c r="F6192" s="1" t="str">
        <x:v>get_fund_holders_9f62d66c5b6bd994.json</x:v>
      </x:c>
      <x:c r="G6192" s="1" t="str">
        <x:v>get_fund_performance_ce8e28707768f093.json</x:v>
      </x:c>
    </x:row>
    <x:row r="6193" ht="25" customHeight="1">
      <x:c r="A6193" s="1" t="str">
        <x:v>515390.SH</x:v>
      </x:c>
      <x:c r="B6193" s="7" t="d">
        <x:v>2026-08-28T00:00:00.000Z</x:v>
      </x:c>
      <x:c r="C6193" s="8" t="n">
        <x:v>1882683000</x:v>
      </x:c>
      <x:c r="D6193" s="9" t="n">
        <x:v>1.3639</x:v>
      </x:c>
      <x:c r="E6193" s="9" t="n">
        <x:f>IF(COUNT(C6193:D6193)=2,C6193*D6193/100000000,"n.a.")</x:f>
        <x:v>25.677913436999997</x:v>
      </x:c>
      <x:c r="F6193" s="1" t="str">
        <x:v>get_fund_holders_7140e2c74bfe2192.json</x:v>
      </x:c>
      <x:c r="G6193" s="1" t="str">
        <x:v>get_fund_performance_4ec82f1b3c5688d9.json</x:v>
      </x:c>
    </x:row>
    <x:row r="6194" ht="25" customHeight="1">
      <x:c r="A6194" s="1" t="str">
        <x:v>515530.SH</x:v>
      </x:c>
      <x:c r="B6194" s="7" t="d">
        <x:v>2026-08-28T00:00:00.000Z</x:v>
      </x:c>
      <x:c r="C6194" s="8" t="n">
        <x:v>12242700</x:v>
      </x:c>
      <x:c r="D6194" s="9" t="n">
        <x:v>4.3651</x:v>
      </x:c>
      <x:c r="E6194" s="9" t="n">
        <x:f>IF(COUNT(C6194:D6194)=2,C6194*D6194/100000000,"n.a.")</x:f>
        <x:v>0.5344060977</x:v>
      </x:c>
      <x:c r="F6194" s="1" t="str">
        <x:v>get_fund_holders_a7c62683e5a8986d.json</x:v>
      </x:c>
      <x:c r="G6194" s="1" t="str">
        <x:v>get_fund_performance_57a0fd6eaf61dced.json</x:v>
      </x:c>
    </x:row>
    <x:row r="6195" ht="25" customHeight="1">
      <x:c r="A6195" s="1" t="str">
        <x:v>515550.SH</x:v>
      </x:c>
      <x:c r="B6195" s="7" t="d">
        <x:v>2026-08-28T00:00:00.000Z</x:v>
      </x:c>
      <x:c r="C6195" s="8" t="n">
        <x:v>20345700</x:v>
      </x:c>
      <x:c r="D6195" s="9" t="n">
        <x:v>1.777</x:v>
      </x:c>
      <x:c r="E6195" s="9" t="n">
        <x:f>IF(COUNT(C6195:D6195)=2,C6195*D6195/100000000,"n.a.")</x:f>
        <x:v>0.361543089</x:v>
      </x:c>
      <x:c r="F6195" s="1" t="str">
        <x:v>get_fund_holders_5324b4ff2303301b.json</x:v>
      </x:c>
      <x:c r="G6195" s="1" t="str">
        <x:v>get_fund_performance_33f686dcb627aac1.json</x:v>
      </x:c>
    </x:row>
    <x:row r="6196" ht="25" customHeight="1">
      <x:c r="A6196" s="1" t="str">
        <x:v>515660.SH</x:v>
      </x:c>
      <x:c r="B6196" s="7" t="d">
        <x:v>2026-08-28T00:00:00.000Z</x:v>
      </x:c>
      <x:c r="C6196" s="8" t="n">
        <x:v>432694200</x:v>
      </x:c>
      <x:c r="D6196" s="9" t="n">
        <x:v>5.8515</x:v>
      </x:c>
      <x:c r="E6196" s="9" t="n">
        <x:f>IF(COUNT(C6196:D6196)=2,C6196*D6196/100000000,"n.a.")</x:f>
        <x:v>25.319101113</x:v>
      </x:c>
      <x:c r="F6196" s="1" t="str">
        <x:v>get_fund_holders_53b1bdaba11dbb09.json</x:v>
      </x:c>
      <x:c r="G6196" s="1" t="str">
        <x:v>get_fund_performance_ca136699b2ff2215.json</x:v>
      </x:c>
    </x:row>
    <x:row r="6197" ht="25" customHeight="1">
      <x:c r="A6197" s="1" t="str">
        <x:v>516300.SH</x:v>
      </x:c>
      <x:c r="B6197" s="7" t="d">
        <x:v>2026-08-28T00:00:00.000Z</x:v>
      </x:c>
      <x:c r="C6197" s="8" t="n">
        <x:v>43012600</x:v>
      </x:c>
      <x:c r="D6197" s="9" t="n">
        <x:v>3.2427</x:v>
      </x:c>
      <x:c r="E6197" s="9" t="n">
        <x:f>IF(COUNT(C6197:D6197)=2,C6197*D6197/100000000,"n.a.")</x:f>
        <x:v>1.3947695802000002</x:v>
      </x:c>
      <x:c r="F6197" s="1" t="str">
        <x:v>get_fund_holders_48d83be1c19e147a.json</x:v>
      </x:c>
      <x:c r="G6197" s="1" t="str">
        <x:v>get_fund_performance_98653d17d2533bdd.json</x:v>
      </x:c>
    </x:row>
    <x:row r="6198" ht="25" customHeight="1">
      <x:c r="A6198" s="1" t="str">
        <x:v>560010.SH</x:v>
      </x:c>
      <x:c r="B6198" s="7" t="d">
        <x:v>2026-08-28T00:00:00.000Z</x:v>
      </x:c>
      <x:c r="C6198" s="8" t="n">
        <x:v>1856621700</x:v>
      </x:c>
      <x:c r="D6198" s="9" t="n">
        <x:v>3.2061</x:v>
      </x:c>
      <x:c r="E6198" s="9" t="n">
        <x:f>IF(COUNT(C6198:D6198)=2,C6198*D6198/100000000,"n.a.")</x:f>
        <x:v>59.5251483237</x:v>
      </x:c>
      <x:c r="F6198" s="1" t="str">
        <x:v>get_fund_holders_68197b4b408bbf94.json</x:v>
      </x:c>
      <x:c r="G6198" s="1" t="str">
        <x:v>get_fund_performance_fe072943ca98a99f.json</x:v>
      </x:c>
    </x:row>
    <x:row r="6199" ht="25" customHeight="1">
      <x:c r="A6199" s="1" t="str">
        <x:v>560110.SH</x:v>
      </x:c>
      <x:c r="B6199" s="7" t="d">
        <x:v>2026-08-28T00:00:00.000Z</x:v>
      </x:c>
      <x:c r="C6199" s="8" t="n">
        <x:v>355903500</x:v>
      </x:c>
      <x:c r="D6199" s="9" t="n">
        <x:v>1.16</x:v>
      </x:c>
      <x:c r="E6199" s="9" t="n">
        <x:f>IF(COUNT(C6199:D6199)=2,C6199*D6199/100000000,"n.a.")</x:f>
        <x:v>4.1284806</x:v>
      </x:c>
      <x:c r="F6199" s="1" t="str">
        <x:v>get_fund_holders_48d83be1c19e147a.json</x:v>
      </x:c>
      <x:c r="G6199" s="1" t="str">
        <x:v>get_fund_performance_98653d17d2533bdd.json</x:v>
      </x:c>
    </x:row>
    <x:row r="6200" ht="25" customHeight="1">
      <x:c r="A6200" s="1" t="str">
        <x:v>560220.SH</x:v>
      </x:c>
      <x:c r="B6200" s="7" t="d">
        <x:v>2026-08-28T00:00:00.000Z</x:v>
      </x:c>
      <x:c r="C6200" s="8" t="n">
        <x:v>60717000</x:v>
      </x:c>
      <x:c r="D6200" s="9" t="n">
        <x:v>1.4469</x:v>
      </x:c>
      <x:c r="E6200" s="9" t="n">
        <x:f>IF(COUNT(C6200:D6200)=2,C6200*D6200/100000000,"n.a.")</x:f>
        <x:v>0.8785142730000001</x:v>
      </x:c>
      <x:c r="F6200" s="1" t="str">
        <x:v>get_fund_holders_679447cd1ae17dbd.json</x:v>
      </x:c>
      <x:c r="G6200" s="1" t="str">
        <x:v>get_fund_performance_d26d469f9abb7648.json</x:v>
      </x:c>
    </x:row>
    <x:row r="6201" ht="25" customHeight="1">
      <x:c r="A6201" s="1" t="str">
        <x:v>561350.SH</x:v>
      </x:c>
      <x:c r="B6201" s="7" t="d">
        <x:v>2026-08-28T00:00:00.000Z</x:v>
      </x:c>
      <x:c r="C6201" s="8" t="n">
        <x:v>94700000</x:v>
      </x:c>
      <x:c r="D6201" s="9" t="n">
        <x:v>1.2564</x:v>
      </x:c>
      <x:c r="E6201" s="9" t="n">
        <x:f>IF(COUNT(C6201:D6201)=2,C6201*D6201/100000000,"n.a.")</x:f>
        <x:v>1.1898108</x:v>
      </x:c>
      <x:c r="F6201" s="1" t="str">
        <x:v>get_fund_holders_667a71c44157d433.json</x:v>
      </x:c>
      <x:c r="G6201" s="1" t="str">
        <x:v>get_fund_performance_1ba4d3db193698fc.json</x:v>
      </x:c>
    </x:row>
    <x:row r="6202" ht="25" customHeight="1">
      <x:c r="A6202" s="1" t="str">
        <x:v>561370.SH</x:v>
      </x:c>
      <x:c r="B6202" s="7" t="d">
        <x:v>2026-08-28T00:00:00.000Z</x:v>
      </x:c>
      <x:c r="C6202" s="8" t="n">
        <x:v>32356000</x:v>
      </x:c>
      <x:c r="D6202" s="9" t="n">
        <x:v>1.4307</x:v>
      </x:c>
      <x:c r="E6202" s="9" t="n">
        <x:f>IF(COUNT(C6202:D6202)=2,C6202*D6202/100000000,"n.a.")</x:f>
        <x:v>0.46291729200000004</x:v>
      </x:c>
      <x:c r="F6202" s="1" t="str">
        <x:v>get_fund_holders_e4cffc1d40fea5a6.json</x:v>
      </x:c>
      <x:c r="G6202" s="1" t="str">
        <x:v>get_fund_performance_fdbccd528878ffc2.json</x:v>
      </x:c>
    </x:row>
    <x:row r="6203" ht="25" customHeight="1">
      <x:c r="A6203" s="1" t="str">
        <x:v>561930.SH</x:v>
      </x:c>
      <x:c r="B6203" s="7" t="d">
        <x:v>2026-08-28T00:00:00.000Z</x:v>
      </x:c>
      <x:c r="C6203" s="8" t="n">
        <x:v>181260600</x:v>
      </x:c>
      <x:c r="D6203" s="9" t="n">
        <x:v>1.5736</x:v>
      </x:c>
      <x:c r="E6203" s="9" t="n">
        <x:f>IF(COUNT(C6203:D6203)=2,C6203*D6203/100000000,"n.a.")</x:f>
        <x:v>2.8523168016000002</x:v>
      </x:c>
      <x:c r="F6203" s="1" t="str">
        <x:v>get_fund_holders_0bc8edc102485c8a.json</x:v>
      </x:c>
      <x:c r="G6203" s="1" t="str">
        <x:v>get_fund_performance_99232a5af6506a32.json</x:v>
      </x:c>
    </x:row>
    <x:row r="6204" ht="25" customHeight="1">
      <x:c r="A6204" s="1" t="str">
        <x:v>562660.SH</x:v>
      </x:c>
      <x:c r="B6204" s="7" t="d">
        <x:v>2026-08-28T00:00:00.000Z</x:v>
      </x:c>
      <x:c r="C6204" s="8" t="n">
        <x:v>348874000</x:v>
      </x:c>
      <x:c r="D6204" s="9" t="n">
        <x:v>1.8934</x:v>
      </x:c>
      <x:c r="E6204" s="9" t="n">
        <x:f>IF(COUNT(C6204:D6204)=2,C6204*D6204/100000000,"n.a.")</x:f>
        <x:v>6.605580316</x:v>
      </x:c>
      <x:c r="F6204" s="1" t="str">
        <x:v>get_fund_holders_74850aa7dc1a684c.json</x:v>
      </x:c>
      <x:c r="G6204" s="1" t="str">
        <x:v>get_fund_performance_d26d469f9abb7648.json</x:v>
      </x:c>
    </x:row>
    <x:row r="6205" ht="25" customHeight="1">
      <x:c r="A6205" s="1" t="str">
        <x:v>563200.SH</x:v>
      </x:c>
      <x:c r="B6205" s="7" t="d">
        <x:v>2026-08-28T00:00:00.000Z</x:v>
      </x:c>
      <x:c r="C6205" s="8" t="n">
        <x:v>53458800</x:v>
      </x:c>
      <x:c r="D6205" s="9" t="n">
        <x:v>1.5302</x:v>
      </x:c>
      <x:c r="E6205" s="9" t="n">
        <x:f>IF(COUNT(C6205:D6205)=2,C6205*D6205/100000000,"n.a.")</x:f>
        <x:v>0.8180265576000001</x:v>
      </x:c>
      <x:c r="F6205" s="1" t="str">
        <x:v>get_fund_holders_a8e52a20d338fad2.json</x:v>
      </x:c>
      <x:c r="G6205" s="1" t="str">
        <x:v>get_fund_performance_d26d469f9abb7648.json</x:v>
      </x:c>
    </x:row>
    <x:row r="6206" ht="25" customHeight="1">
      <x:c r="A6206" s="1" t="str">
        <x:v>563300.SH</x:v>
      </x:c>
      <x:c r="B6206" s="7" t="d">
        <x:v>2026-08-28T00:00:00.000Z</x:v>
      </x:c>
      <x:c r="C6206" s="8" t="n">
        <x:v>4876174000</x:v>
      </x:c>
      <x:c r="D6206" s="9" t="n">
        <x:v>1.439</x:v>
      </x:c>
      <x:c r="E6206" s="9" t="n">
        <x:f>IF(COUNT(C6206:D6206)=2,C6206*D6206/100000000,"n.a.")</x:f>
        <x:v>70.16814386</x:v>
      </x:c>
      <x:c r="F6206" s="1" t="str">
        <x:v>get_fund_holders_e4cffc1d40fea5a6.json</x:v>
      </x:c>
      <x:c r="G6206" s="1" t="str">
        <x:v>get_fund_performance_fdbccd528878ffc2.json</x:v>
      </x:c>
    </x:row>
    <x:row r="6207" ht="25" customHeight="1">
      <x:c r="A6207" s="1" t="str">
        <x:v>563520.SH</x:v>
      </x:c>
      <x:c r="B6207" s="7" t="d">
        <x:v>2026-08-28T00:00:00.000Z</x:v>
      </x:c>
      <x:c r="C6207" s="8" t="n">
        <x:v>433065000</x:v>
      </x:c>
      <x:c r="D6207" s="9" t="n">
        <x:v>1.203</x:v>
      </x:c>
      <x:c r="E6207" s="9" t="n">
        <x:f>IF(COUNT(C6207:D6207)=2,C6207*D6207/100000000,"n.a.")</x:f>
        <x:v>5.20977195</x:v>
      </x:c>
      <x:c r="F6207" s="1" t="str">
        <x:v>get_fund_holders_5d142069aae0430a.json</x:v>
      </x:c>
      <x:c r="G6207" s="1" t="str">
        <x:v>get_fund_performance_b1af586f6b4de146.json</x:v>
      </x:c>
    </x:row>
    <x:row r="6208" ht="25" customHeight="1">
      <x:c r="A6208" s="1" t="str">
        <x:v>563750.SH</x:v>
      </x:c>
      <x:c r="B6208" s="7" t="d">
        <x:v>2026-08-28T00:00:00.000Z</x:v>
      </x:c>
      <x:c r="C6208" s="8" t="n">
        <x:v>342237000</x:v>
      </x:c>
      <x:c r="D6208" s="9" t="n">
        <x:v>1.1074</x:v>
      </x:c>
      <x:c r="E6208" s="9" t="n">
        <x:f>IF(COUNT(C6208:D6208)=2,C6208*D6208/100000000,"n.a.")</x:f>
        <x:v>3.7899325379999995</x:v>
      </x:c>
      <x:c r="F6208" s="1" t="str">
        <x:v>get_fund_holders_a7c62683e5a8986d.json</x:v>
      </x:c>
      <x:c r="G6208" s="1" t="str">
        <x:v>get_fund_performance_57a0fd6eaf61dced.json</x:v>
      </x:c>
    </x:row>
    <x:row r="6209" ht="25" customHeight="1">
      <x:c r="A6209" s="1" t="str">
        <x:v>588000.SH</x:v>
      </x:c>
      <x:c r="B6209" s="7" t="d">
        <x:v>2026-08-28T00:00:00.000Z</x:v>
      </x:c>
      <x:c r="C6209" s="8" t="n">
        <x:v>50336668200</x:v>
      </x:c>
      <x:c r="D6209" s="9" t="n">
        <x:v>1.7548</x:v>
      </x:c>
      <x:c r="E6209" s="9" t="n">
        <x:f>IF(COUNT(C6209:D6209)=2,C6209*D6209/100000000,"n.a.")</x:f>
        <x:v>883.3078535736</x:v>
      </x:c>
      <x:c r="F6209" s="1" t="str">
        <x:v>get_fund_holders_6d8bdd5235bacc9d.json</x:v>
      </x:c>
      <x:c r="G6209" s="1" t="str">
        <x:v>get_fund_performance_be0bd4c9466edd32.json</x:v>
      </x:c>
    </x:row>
    <x:row r="6210" ht="25" customHeight="1">
      <x:c r="A6210" s="1" t="str">
        <x:v>588040.SH</x:v>
      </x:c>
      <x:c r="B6210" s="7" t="d">
        <x:v>2026-08-28T00:00:00.000Z</x:v>
      </x:c>
      <x:c r="C6210" s="8" t="n">
        <x:v>125889000</x:v>
      </x:c>
      <x:c r="D6210" s="9" t="n">
        <x:v>1.6905</x:v>
      </x:c>
      <x:c r="E6210" s="9" t="n">
        <x:f>IF(COUNT(C6210:D6210)=2,C6210*D6210/100000000,"n.a.")</x:f>
        <x:v>2.128153545</x:v>
      </x:c>
      <x:c r="F6210" s="1" t="str">
        <x:v>get_fund_holders_8d11410d89a85a4e.json</x:v>
      </x:c>
      <x:c r="G6210" s="1" t="str">
        <x:v>get_fund_performance_43861699032ad4a2.json</x:v>
      </x:c>
    </x:row>
    <x:row r="6211" ht="25" customHeight="1">
      <x:c r="A6211" s="1" t="str">
        <x:v>588050.SH</x:v>
      </x:c>
      <x:c r="B6211" s="7" t="d">
        <x:v>2026-08-28T00:00:00.000Z</x:v>
      </x:c>
      <x:c r="C6211" s="8" t="n">
        <x:v>6403241300</x:v>
      </x:c>
      <x:c r="D6211" s="9" t="n">
        <x:v>1.7052</x:v>
      </x:c>
      <x:c r="E6211" s="9" t="n">
        <x:f>IF(COUNT(C6211:D6211)=2,C6211*D6211/100000000,"n.a.")</x:f>
        <x:v>109.1880706476</x:v>
      </x:c>
      <x:c r="F6211" s="1" t="str">
        <x:v>get_fund_holders_13fc1a08d52d9ada.json</x:v>
      </x:c>
      <x:c r="G6211" s="1" t="str">
        <x:v>get_fund_performance_778469c3a5faf8e3.json</x:v>
      </x:c>
    </x:row>
    <x:row r="6212" ht="25" customHeight="1">
      <x:c r="A6212" s="1" t="str">
        <x:v>588060.SH</x:v>
      </x:c>
      <x:c r="B6212" s="7" t="d">
        <x:v>2026-08-28T00:00:00.000Z</x:v>
      </x:c>
      <x:c r="C6212" s="8" t="n">
        <x:v>7201140000</x:v>
      </x:c>
      <x:c r="D6212" s="9" t="n">
        <x:v>1.056</x:v>
      </x:c>
      <x:c r="E6212" s="9" t="n">
        <x:f>IF(COUNT(C6212:D6212)=2,C6212*D6212/100000000,"n.a.")</x:f>
        <x:v>76.0440384</x:v>
      </x:c>
      <x:c r="F6212" s="1" t="str">
        <x:v>get_fund_holders_bed74723b4c4eefc.json</x:v>
      </x:c>
      <x:c r="G6212" s="1" t="str">
        <x:v>get_fund_performance_f2309f7bd3cb8aee.json</x:v>
      </x:c>
    </x:row>
    <x:row r="6213" ht="25" customHeight="1">
      <x:c r="A6213" s="1" t="str">
        <x:v>588080.SH</x:v>
      </x:c>
      <x:c r="B6213" s="7" t="d">
        <x:v>2026-08-28T00:00:00.000Z</x:v>
      </x:c>
      <x:c r="C6213" s="8" t="n">
        <x:v>24631628100</x:v>
      </x:c>
      <x:c r="D6213" s="9" t="n">
        <x:v>1.7014</x:v>
      </x:c>
      <x:c r="E6213" s="9" t="n">
        <x:f>IF(COUNT(C6213:D6213)=2,C6213*D6213/100000000,"n.a.")</x:f>
        <x:v>419.08252049340007</x:v>
      </x:c>
      <x:c r="F6213" s="1" t="str">
        <x:v>get_fund_holders_bed74723b4c4eefc.json</x:v>
      </x:c>
      <x:c r="G6213" s="1" t="str">
        <x:v>get_fund_performance_f2309f7bd3cb8aee.json</x:v>
      </x:c>
    </x:row>
    <x:row r="6214" ht="25" customHeight="1">
      <x:c r="A6214" s="1" t="str">
        <x:v>588090.SH</x:v>
      </x:c>
      <x:c r="B6214" s="7" t="d">
        <x:v>2026-08-28T00:00:00.000Z</x:v>
      </x:c>
      <x:c r="C6214" s="8" t="n">
        <x:v>2958072800</x:v>
      </x:c>
      <x:c r="D6214" s="9" t="n">
        <x:v>1.7111</x:v>
      </x:c>
      <x:c r="E6214" s="9" t="n">
        <x:f>IF(COUNT(C6214:D6214)=2,C6214*D6214/100000000,"n.a.")</x:f>
        <x:v>50.6155836808</x:v>
      </x:c>
      <x:c r="F6214" s="1" t="str">
        <x:v>get_fund_holders_422668660dc6056a.json</x:v>
      </x:c>
      <x:c r="G6214" s="1" t="str">
        <x:v>get_fund_performance_f2ce786ad4545996.json</x:v>
      </x:c>
    </x:row>
    <x:row r="6215" ht="25" customHeight="1">
      <x:c r="A6215" s="1" t="str">
        <x:v>588150.SH</x:v>
      </x:c>
      <x:c r="B6215" s="7" t="d">
        <x:v>2026-08-28T00:00:00.000Z</x:v>
      </x:c>
      <x:c r="C6215" s="8" t="n">
        <x:v>380432600</x:v>
      </x:c>
      <x:c r="D6215" s="9" t="n">
        <x:v>1.1819</x:v>
      </x:c>
      <x:c r="E6215" s="9" t="n">
        <x:f>IF(COUNT(C6215:D6215)=2,C6215*D6215/100000000,"n.a.")</x:f>
        <x:v>4.4963328994</x:v>
      </x:c>
      <x:c r="F6215" s="1" t="str">
        <x:v>get_fund_holders_d933f5929f6e16c2.json</x:v>
      </x:c>
      <x:c r="G6215" s="1" t="str">
        <x:v>get_fund_performance_d5640a0dd78e13e7.json</x:v>
      </x:c>
    </x:row>
    <x:row r="6216" ht="25" customHeight="1">
      <x:c r="A6216" s="1" t="str">
        <x:v>588180.SH</x:v>
      </x:c>
      <x:c r="B6216" s="7" t="d">
        <x:v>2026-08-28T00:00:00.000Z</x:v>
      </x:c>
      <x:c r="C6216" s="8" t="n">
        <x:v>727853700</x:v>
      </x:c>
      <x:c r="D6216" s="9" t="n">
        <x:v>1.087</x:v>
      </x:c>
      <x:c r="E6216" s="9" t="n">
        <x:f>IF(COUNT(C6216:D6216)=2,C6216*D6216/100000000,"n.a.")</x:f>
        <x:v>7.911769719</x:v>
      </x:c>
      <x:c r="F6216" s="1" t="str">
        <x:v>get_fund_holders_a16d4a3c86b477e3.json</x:v>
      </x:c>
      <x:c r="G6216" s="1" t="str">
        <x:v>get_fund_performance_778469c3a5faf8e3.json</x:v>
      </x:c>
    </x:row>
    <x:row r="6217" ht="25" customHeight="1">
      <x:c r="A6217" s="1" t="str">
        <x:v>588280.SH</x:v>
      </x:c>
      <x:c r="B6217" s="7" t="d">
        <x:v>2026-08-28T00:00:00.000Z</x:v>
      </x:c>
      <x:c r="C6217" s="8" t="n">
        <x:v>376121000</x:v>
      </x:c>
      <x:c r="D6217" s="9" t="n">
        <x:v>1.1961</x:v>
      </x:c>
      <x:c r="E6217" s="9" t="n">
        <x:f>IF(COUNT(C6217:D6217)=2,C6217*D6217/100000000,"n.a.")</x:f>
        <x:v>4.498783281</x:v>
      </x:c>
      <x:c r="F6217" s="1" t="str">
        <x:v>get_fund_holders_8d11410d89a85a4e.json</x:v>
      </x:c>
      <x:c r="G6217" s="1" t="str">
        <x:v>get_fund_performance_43861699032ad4a2.json</x:v>
      </x:c>
    </x:row>
    <x:row r="6218" ht="25" customHeight="1">
      <x:c r="A6218" s="1" t="str">
        <x:v>588720.SH</x:v>
      </x:c>
      <x:c r="B6218" s="7" t="d">
        <x:v>2026-08-28T00:00:00.000Z</x:v>
      </x:c>
      <x:c r="C6218" s="8" t="n">
        <x:v>109741800</x:v>
      </x:c>
      <x:c r="D6218" s="9" t="n">
        <x:v>1.6953</x:v>
      </x:c>
      <x:c r="E6218" s="9" t="n">
        <x:f>IF(COUNT(C6218:D6218)=2,C6218*D6218/100000000,"n.a.")</x:f>
        <x:v>1.8604527354</x:v>
      </x:c>
      <x:c r="F6218" s="1" t="str">
        <x:v>get_fund_holders_522e7c68c534d3b2.json</x:v>
      </x:c>
      <x:c r="G6218" s="1" t="str">
        <x:v>get_fund_performance_f2ce786ad4545996.json</x:v>
      </x:c>
    </x:row>
    <x:row r="6219" ht="25" customHeight="1">
      <x:c r="A6219" s="1" t="str">
        <x:v>588840.SH</x:v>
      </x:c>
      <x:c r="B6219" s="7" t="d">
        <x:v>2026-08-28T00:00:00.000Z</x:v>
      </x:c>
      <x:c r="C6219" s="8" t="n">
        <x:v>58236000</x:v>
      </x:c>
      <x:c r="D6219" s="9" t="n">
        <x:v>1.5397</x:v>
      </x:c>
      <x:c r="E6219" s="9" t="n">
        <x:f>IF(COUNT(C6219:D6219)=2,C6219*D6219/100000000,"n.a.")</x:f>
        <x:v>0.8966596920000001</x:v>
      </x:c>
      <x:c r="F6219" s="1" t="str">
        <x:v>get_fund_holders_0b63176527658f63.json</x:v>
      </x:c>
      <x:c r="G6219" s="1" t="str">
        <x:v>get_fund_performance_be0bd4c9466edd32.json</x:v>
      </x:c>
    </x:row>
    <x:row r="6220" ht="25" customHeight="1">
      <x:c r="A6220" s="1" t="str">
        <x:v>588870.SH</x:v>
      </x:c>
      <x:c r="B6220" s="7" t="d">
        <x:v>2026-08-28T00:00:00.000Z</x:v>
      </x:c>
      <x:c r="C6220" s="8" t="n">
        <x:v>776552000</x:v>
      </x:c>
      <x:c r="D6220" s="9" t="n">
        <x:v>1.6867</x:v>
      </x:c>
      <x:c r="E6220" s="9" t="n">
        <x:f>IF(COUNT(C6220:D6220)=2,C6220*D6220/100000000,"n.a.")</x:f>
        <x:v>13.098102584000001</x:v>
      </x:c>
      <x:c r="F6220" s="1" t="str">
        <x:v>get_fund_holders_422668660dc6056a.json</x:v>
      </x:c>
      <x:c r="G6220" s="1" t="str">
        <x:v>get_fund_performance_f2ce786ad4545996.json</x:v>
      </x:c>
    </x:row>
    <x:row r="6221" ht="25" customHeight="1">
      <x:c r="A6221" s="1" t="str">
        <x:v>588940.SH</x:v>
      </x:c>
      <x:c r="B6221" s="7" t="d">
        <x:v>2026-08-28T00:00:00.000Z</x:v>
      </x:c>
      <x:c r="C6221" s="8" t="n">
        <x:v>2912840000</x:v>
      </x:c>
      <x:c r="D6221" s="9" t="n">
        <x:v>0.8609</x:v>
      </x:c>
      <x:c r="E6221" s="9" t="n">
        <x:f>IF(COUNT(C6221:D6221)=2,C6221*D6221/100000000,"n.a.")</x:f>
        <x:v>25.07663956</x:v>
      </x:c>
      <x:c r="F6221" s="1" t="str">
        <x:v>get_fund_holders_d933f5929f6e16c2.json</x:v>
      </x:c>
      <x:c r="G6221" s="1" t="str">
        <x:v>get_fund_performance_d5640a0dd78e13e7.json</x:v>
      </x:c>
    </x:row>
    <x:row r="6222" ht="25" customHeight="1">
      <x:c r="A6222" s="1" t="str">
        <x:v>588950.SH</x:v>
      </x:c>
      <x:c r="B6222" s="7" t="d">
        <x:v>2026-08-28T00:00:00.000Z</x:v>
      </x:c>
      <x:c r="C6222" s="8" t="n">
        <x:v>671729700</x:v>
      </x:c>
      <x:c r="D6222" s="9" t="n">
        <x:v>1.7402</x:v>
      </x:c>
      <x:c r="E6222" s="9" t="n">
        <x:f>IF(COUNT(C6222:D6222)=2,C6222*D6222/100000000,"n.a.")</x:f>
        <x:v>11.689440239400001</x:v>
      </x:c>
      <x:c r="F6222" s="1" t="str">
        <x:v>get_fund_holders_bed74723b4c4eefc.json</x:v>
      </x:c>
      <x:c r="G6222" s="1" t="str">
        <x:v>get_fund_performance_f2309f7bd3cb8aee.json</x:v>
      </x:c>
    </x:row>
    <x:row r="6223" ht="25" customHeight="1">
      <x:c r="A6223" s="1" t="str">
        <x:v>589150.SH</x:v>
      </x:c>
      <x:c r="B6223" s="7" t="d">
        <x:v>2026-08-28T00:00:00.000Z</x:v>
      </x:c>
      <x:c r="C6223" s="8" t="n">
        <x:v>803437200</x:v>
      </x:c>
      <x:c r="D6223" s="9" t="n">
        <x:v>1.2027</x:v>
      </x:c>
      <x:c r="E6223" s="9" t="n">
        <x:f>IF(COUNT(C6223:D6223)=2,C6223*D6223/100000000,"n.a.")</x:f>
        <x:v>9.6629392044</x:v>
      </x:c>
      <x:c r="F6223" s="1" t="str">
        <x:v>get_fund_holders_d933f5929f6e16c2.json</x:v>
      </x:c>
      <x:c r="G6223" s="1" t="str">
        <x:v>get_fund_performance_d5640a0dd78e13e7.json</x:v>
      </x:c>
    </x:row>
    <x:row r="6224" ht="25" customHeight="1">
      <x:c r="A6224" s="1" t="str">
        <x:v>589360.SH</x:v>
      </x:c>
      <x:c r="B6224" s="7" t="d">
        <x:v>2026-08-28T00:00:00.000Z</x:v>
      </x:c>
      <x:c r="C6224" s="8" t="n">
        <x:v>2663174000</x:v>
      </x:c>
      <x:c r="D6224" s="9" t="n">
        <x:v>0.8585</x:v>
      </x:c>
      <x:c r="E6224" s="9" t="n">
        <x:f>IF(COUNT(C6224:D6224)=2,C6224*D6224/100000000,"n.a.")</x:f>
        <x:v>22.86334879</x:v>
      </x:c>
      <x:c r="F6224" s="1" t="str">
        <x:v>get_fund_holders_6945901b696ca7c1.json</x:v>
      </x:c>
      <x:c r="G6224" s="1" t="str">
        <x:v>get_fund_performance_43861699032ad4a2.json</x:v>
      </x:c>
    </x:row>
    <x:row r="6225" ht="25" customHeight="1">
      <x:c r="A6225" s="1" t="str">
        <x:v>589850.SH</x:v>
      </x:c>
      <x:c r="B6225" s="7" t="d">
        <x:v>2026-08-28T00:00:00.000Z</x:v>
      </x:c>
      <x:c r="C6225" s="8" t="n">
        <x:v>709057000</x:v>
      </x:c>
      <x:c r="D6225" s="9" t="n">
        <x:v>1.5973</x:v>
      </x:c>
      <x:c r="E6225" s="9" t="n">
        <x:f>IF(COUNT(C6225:D6225)=2,C6225*D6225/100000000,"n.a.")</x:f>
        <x:v>11.325767461</x:v>
      </x:c>
      <x:c r="F6225" s="1" t="str">
        <x:v>get_fund_holders_a168622209dd3b1f.json</x:v>
      </x:c>
      <x:c r="G6225" s="1" t="str">
        <x:v>get_fund_performance_be0bd4c9466edd32.json</x:v>
      </x:c>
    </x:row>
    <x:row r="6226" ht="25" customHeight="1">
      <x:c r="A6226" s="1" t="str">
        <x:v>159205.SZ</x:v>
      </x:c>
      <x:c r="B6226" s="7" t="d">
        <x:v>2026-08-31T00:00:00.000Z</x:v>
      </x:c>
      <x:c r="C6226" s="8" t="n">
        <x:v>583056064</x:v>
      </x:c>
      <x:c r="D6226" s="9" t="n">
        <x:v>1.6903</x:v>
      </x:c>
      <x:c r="E6226" s="9" t="n">
        <x:f>IF(COUNT(C6226:D6226)=2,C6226*D6226/100000000,"n.a.")</x:f>
        <x:v>9.855396649792</x:v>
      </x:c>
      <x:c r="F6226" s="1" t="str">
        <x:v>get_fund_holders_48cdde1c8ab3e560.json</x:v>
      </x:c>
      <x:c r="G6226" s="1" t="str">
        <x:v>get_fund_performance_101765d5f91d02c5.json</x:v>
      </x:c>
    </x:row>
    <x:row r="6227" ht="25" customHeight="1">
      <x:c r="A6227" s="1" t="str">
        <x:v>159247.SZ</x:v>
      </x:c>
      <x:c r="B6227" s="7" t="d">
        <x:v>2026-08-31T00:00:00.000Z</x:v>
      </x:c>
      <x:c r="C6227" s="8" t="n">
        <x:v>465984966</x:v>
      </x:c>
      <x:c r="D6227" s="9" t="n">
        <x:v>1.033</x:v>
      </x:c>
      <x:c r="E6227" s="9" t="n">
        <x:f>IF(COUNT(C6227:D6227)=2,C6227*D6227/100000000,"n.a.")</x:f>
        <x:v>4.81362469878</x:v>
      </x:c>
      <x:c r="F6227" s="1" t="str">
        <x:v>get_fund_holders_02dfec3f9e7a37d4.json</x:v>
      </x:c>
      <x:c r="G6227" s="1" t="str">
        <x:v>get_fund_performance_101765d5f91d02c5.json</x:v>
      </x:c>
    </x:row>
    <x:row r="6228" ht="25" customHeight="1">
      <x:c r="A6228" s="1" t="str">
        <x:v>159300.SZ</x:v>
      </x:c>
      <x:c r="B6228" s="7" t="d">
        <x:v>2026-08-31T00:00:00.000Z</x:v>
      </x:c>
      <x:c r="C6228" s="8" t="n">
        <x:v>375358097</x:v>
      </x:c>
      <x:c r="D6228" s="9" t="n">
        <x:v>5.0309</x:v>
      </x:c>
      <x:c r="E6228" s="9" t="n">
        <x:f>IF(COUNT(C6228:D6228)=2,C6228*D6228/100000000,"n.a.")</x:f>
        <x:v>18.883890501973</x:v>
      </x:c>
      <x:c r="F6228" s="1" t="str">
        <x:v>get_fund_holders_9f62d66c5b6bd994.json</x:v>
      </x:c>
      <x:c r="G6228" s="1" t="str">
        <x:v>get_fund_performance_ce8e28707768f093.json</x:v>
      </x:c>
    </x:row>
    <x:row r="6229" ht="25" customHeight="1">
      <x:c r="A6229" s="1" t="str">
        <x:v>159330.SZ</x:v>
      </x:c>
      <x:c r="B6229" s="7" t="d">
        <x:v>2026-08-31T00:00:00.000Z</x:v>
      </x:c>
      <x:c r="C6229" s="8" t="n">
        <x:v>419801009</x:v>
      </x:c>
      <x:c r="D6229" s="9" t="n">
        <x:v>1.4508</x:v>
      </x:c>
      <x:c r="E6229" s="9" t="n">
        <x:f>IF(COUNT(C6229:D6229)=2,C6229*D6229/100000000,"n.a.")</x:f>
        <x:v>6.090473038572</x:v>
      </x:c>
      <x:c r="F6229" s="1" t="str">
        <x:v>get_fund_holders_4f0cafefb1d08c78.json</x:v>
      </x:c>
      <x:c r="G6229" s="1" t="str">
        <x:v>get_fund_performance_3dd22d86bdcb99c0.json</x:v>
      </x:c>
    </x:row>
    <x:row r="6230" ht="25" customHeight="1">
      <x:c r="A6230" s="1" t="str">
        <x:v>159337.SZ</x:v>
      </x:c>
      <x:c r="B6230" s="7" t="d">
        <x:v>2026-08-31T00:00:00.000Z</x:v>
      </x:c>
      <x:c r="C6230" s="8" t="n">
        <x:v>279710611</x:v>
      </x:c>
      <x:c r="D6230" s="9" t="n">
        <x:v>1.8239</x:v>
      </x:c>
      <x:c r="E6230" s="9" t="n">
        <x:f>IF(COUNT(C6230:D6230)=2,C6230*D6230/100000000,"n.a.")</x:f>
        <x:v>5.101641834029</x:v>
      </x:c>
      <x:c r="F6230" s="1" t="str">
        <x:v>get_fund_holders_1b59c8df60c05b67.json</x:v>
      </x:c>
      <x:c r="G6230" s="1" t="str">
        <x:v>get_fund_performance_704e0384f68b3d7b.json</x:v>
      </x:c>
    </x:row>
    <x:row r="6231" ht="25" customHeight="1">
      <x:c r="A6231" s="1" t="str">
        <x:v>159393.SZ</x:v>
      </x:c>
      <x:c r="B6231" s="7" t="d">
        <x:v>2026-08-31T00:00:00.000Z</x:v>
      </x:c>
      <x:c r="C6231" s="8" t="n">
        <x:v>90646342</x:v>
      </x:c>
      <x:c r="D6231" s="9" t="n">
        <x:v>4.9812</x:v>
      </x:c>
      <x:c r="E6231" s="9" t="n">
        <x:f>IF(COUNT(C6231:D6231)=2,C6231*D6231/100000000,"n.a.")</x:f>
        <x:v>4.515275587704</x:v>
      </x:c>
      <x:c r="F6231" s="1" t="str">
        <x:v>get_fund_holders_8d29a74a7940f13c.json</x:v>
      </x:c>
      <x:c r="G6231" s="1" t="str">
        <x:v>get_fund_performance_6705505c3ff19719.json</x:v>
      </x:c>
    </x:row>
    <x:row r="6232" ht="25" customHeight="1">
      <x:c r="A6232" s="1" t="str">
        <x:v>159500.SZ</x:v>
      </x:c>
      <x:c r="B6232" s="7" t="d">
        <x:v>2026-08-31T00:00:00.000Z</x:v>
      </x:c>
      <x:c r="C6232" s="8" t="n">
        <x:v>213338865</x:v>
      </x:c>
      <x:c r="D6232" s="9" t="n">
        <x:v>1.1959</x:v>
      </x:c>
      <x:c r="E6232" s="9" t="n">
        <x:f>IF(COUNT(C6232:D6232)=2,C6232*D6232/100000000,"n.a.")</x:f>
        <x:v>2.5513194865349997</x:v>
      </x:c>
      <x:c r="F6232" s="1" t="str">
        <x:v>get_fund_holders_5324b4ff2303301b.json</x:v>
      </x:c>
      <x:c r="G6232" s="1" t="str">
        <x:v>get_fund_performance_33f686dcb627aac1.json</x:v>
      </x:c>
    </x:row>
    <x:row r="6233" ht="25" customHeight="1">
      <x:c r="A6233" s="1" t="str">
        <x:v>159531.SZ</x:v>
      </x:c>
      <x:c r="B6233" s="7" t="d">
        <x:v>2026-08-31T00:00:00.000Z</x:v>
      </x:c>
      <x:c r="C6233" s="8" t="n">
        <x:v>1048608406</x:v>
      </x:c>
      <x:c r="D6233" s="9" t="n">
        <x:v>1.4847</x:v>
      </x:c>
      <x:c r="E6233" s="9" t="n">
        <x:f>IF(COUNT(C6233:D6233)=2,C6233*D6233/100000000,"n.a.")</x:f>
        <x:v>15.568689003881998</x:v>
      </x:c>
      <x:c r="F6233" s="1" t="str">
        <x:v>get_fund_holders_7e7888e34a3c9319.json</x:v>
      </x:c>
      <x:c r="G6233" s="1" t="str">
        <x:v>get_fund_performance_635e8dd454954d59.json</x:v>
      </x:c>
    </x:row>
    <x:row r="6234" ht="25" customHeight="1">
      <x:c r="A6234" s="1" t="str">
        <x:v>159532.SZ</x:v>
      </x:c>
      <x:c r="B6234" s="7" t="d">
        <x:v>2026-08-31T00:00:00.000Z</x:v>
      </x:c>
      <x:c r="C6234" s="8" t="n">
        <x:v>161564791</x:v>
      </x:c>
      <x:c r="D6234" s="9" t="n">
        <x:v>1.6759</x:v>
      </x:c>
      <x:c r="E6234" s="9" t="n">
        <x:f>IF(COUNT(C6234:D6234)=2,C6234*D6234/100000000,"n.a.")</x:f>
        <x:v>2.7076643323689997</x:v>
      </x:c>
      <x:c r="F6234" s="1" t="str">
        <x:v>get_fund_holders_7e7888e34a3c9319.json</x:v>
      </x:c>
      <x:c r="G6234" s="1" t="str">
        <x:v>get_fund_performance_635e8dd454954d59.json</x:v>
      </x:c>
    </x:row>
    <x:row r="6235" ht="25" customHeight="1">
      <x:c r="A6235" s="1" t="str">
        <x:v>159533.SZ</x:v>
      </x:c>
      <x:c r="B6235" s="7" t="d">
        <x:v>2026-08-31T00:00:00.000Z</x:v>
      </x:c>
      <x:c r="C6235" s="8" t="n">
        <x:v>14458785</x:v>
      </x:c>
      <x:c r="D6235" s="9" t="n">
        <x:v>1.9699</x:v>
      </x:c>
      <x:c r="E6235" s="9" t="n">
        <x:f>IF(COUNT(C6235:D6235)=2,C6235*D6235/100000000,"n.a.")</x:f>
        <x:v>0.284823605715</x:v>
      </x:c>
      <x:c r="F6235" s="1" t="str">
        <x:v>get_fund_holders_e4cffc1d40fea5a6.json</x:v>
      </x:c>
      <x:c r="G6235" s="1" t="str">
        <x:v>get_fund_performance_fdbccd528878ffc2.json</x:v>
      </x:c>
    </x:row>
    <x:row r="6236" ht="25" customHeight="1">
      <x:c r="A6236" s="1" t="str">
        <x:v>159535.SZ</x:v>
      </x:c>
      <x:c r="B6236" s="7" t="d">
        <x:v>2026-08-31T00:00:00.000Z</x:v>
      </x:c>
      <x:c r="C6236" s="8" t="n">
        <x:v>25981088</x:v>
      </x:c>
      <x:c r="D6236" s="9" t="n">
        <x:v>1.5253</x:v>
      </x:c>
      <x:c r="E6236" s="9" t="n">
        <x:f>IF(COUNT(C6236:D6236)=2,C6236*D6236/100000000,"n.a.")</x:f>
        <x:v>0.396289535264</x:v>
      </x:c>
      <x:c r="F6236" s="1" t="str">
        <x:v>get_fund_holders_48d83be1c19e147a.json</x:v>
      </x:c>
      <x:c r="G6236" s="1" t="str">
        <x:v>get_fund_performance_98653d17d2533bdd.json</x:v>
      </x:c>
    </x:row>
    <x:row r="6237" ht="25" customHeight="1">
      <x:c r="A6237" s="1" t="str">
        <x:v>159536.SZ</x:v>
      </x:c>
      <x:c r="B6237" s="7" t="d">
        <x:v>2026-08-31T00:00:00.000Z</x:v>
      </x:c>
      <x:c r="C6237" s="8" t="n">
        <x:v>51261589</x:v>
      </x:c>
      <x:c r="D6237" s="9" t="n">
        <x:v>1.4199</x:v>
      </x:c>
      <x:c r="E6237" s="9" t="n">
        <x:f>IF(COUNT(C6237:D6237)=2,C6237*D6237/100000000,"n.a.")</x:f>
        <x:v>0.727863302211</x:v>
      </x:c>
      <x:c r="F6237" s="1" t="str">
        <x:v>get_fund_holders_7e7888e34a3c9319.json</x:v>
      </x:c>
      <x:c r="G6237" s="1" t="str">
        <x:v>get_fund_performance_635e8dd454954d59.json</x:v>
      </x:c>
    </x:row>
    <x:row r="6238" ht="25" customHeight="1">
      <x:c r="A6238" s="1" t="str">
        <x:v>159629.SZ</x:v>
      </x:c>
      <x:c r="B6238" s="7" t="d">
        <x:v>2026-08-31T00:00:00.000Z</x:v>
      </x:c>
      <x:c r="C6238" s="8" t="n">
        <x:v>923252663</x:v>
      </x:c>
      <x:c r="D6238" s="9" t="n">
        <x:v>3.2474</x:v>
      </x:c>
      <x:c r="E6238" s="9" t="n">
        <x:f>IF(COUNT(C6238:D6238)=2,C6238*D6238/100000000,"n.a.")</x:f>
        <x:v>29.981706978262</x:v>
      </x:c>
      <x:c r="F6238" s="1" t="str">
        <x:v>get_fund_holders_04d60f3c34f0467b.json</x:v>
      </x:c>
      <x:c r="G6238" s="1" t="str">
        <x:v>get_fund_performance_b881b49e922fe970.json</x:v>
      </x:c>
    </x:row>
    <x:row r="6239" ht="25" customHeight="1">
      <x:c r="A6239" s="1" t="str">
        <x:v>159633.SZ</x:v>
      </x:c>
      <x:c r="B6239" s="7" t="d">
        <x:v>2026-08-31T00:00:00.000Z</x:v>
      </x:c>
      <x:c r="C6239" s="8" t="n">
        <x:v>1062162658</x:v>
      </x:c>
      <x:c r="D6239" s="9" t="n">
        <x:v>3.3236</x:v>
      </x:c>
      <x:c r="E6239" s="9" t="n">
        <x:f>IF(COUNT(C6239:D6239)=2,C6239*D6239/100000000,"n.a.")</x:f>
        <x:v>35.302038101288</x:v>
      </x:c>
      <x:c r="F6239" s="1" t="str">
        <x:v>get_fund_holders_04d60f3c34f0467b.json</x:v>
      </x:c>
      <x:c r="G6239" s="1" t="str">
        <x:v>get_fund_performance_b881b49e922fe970.json</x:v>
      </x:c>
    </x:row>
    <x:row r="6240" ht="25" customHeight="1">
      <x:c r="A6240" s="1" t="str">
        <x:v>159673.SZ</x:v>
      </x:c>
      <x:c r="B6240" s="7" t="d">
        <x:v>2026-08-31T00:00:00.000Z</x:v>
      </x:c>
      <x:c r="C6240" s="8" t="n">
        <x:v>1769528385</x:v>
      </x:c>
      <x:c r="D6240" s="9" t="n">
        <x:v>1.293</x:v>
      </x:c>
      <x:c r="E6240" s="9" t="n">
        <x:f>IF(COUNT(C6240:D6240)=2,C6240*D6240/100000000,"n.a.")</x:f>
        <x:v>22.88000201805</x:v>
      </x:c>
      <x:c r="F6240" s="1" t="str">
        <x:v>get_fund_holders_d948cbb47e5f5e96.json</x:v>
      </x:c>
      <x:c r="G6240" s="1" t="str">
        <x:v>get_fund_performance_4b7faf0bdf9ced6a.json</x:v>
      </x:c>
    </x:row>
    <x:row r="6241" ht="25" customHeight="1">
      <x:c r="A6241" s="1" t="str">
        <x:v>159808.SZ</x:v>
      </x:c>
      <x:c r="B6241" s="7" t="d">
        <x:v>2026-08-31T00:00:00.000Z</x:v>
      </x:c>
      <x:c r="C6241" s="8" t="n">
        <x:v>49484790</x:v>
      </x:c>
      <x:c r="D6241" s="9" t="n">
        <x:v>1.3343</x:v>
      </x:c>
      <x:c r="E6241" s="9" t="n">
        <x:f>IF(COUNT(C6241:D6241)=2,C6241*D6241/100000000,"n.a.")</x:f>
        <x:v>0.66027555297</x:v>
      </x:c>
      <x:c r="F6241" s="1" t="str">
        <x:v>get_fund_holders_d5e45a20ab12d67e.json</x:v>
      </x:c>
      <x:c r="G6241" s="1" t="str">
        <x:v>get_fund_performance_c511166d330178eb.json</x:v>
      </x:c>
    </x:row>
    <x:row r="6242" ht="25" customHeight="1">
      <x:c r="A6242" s="1" t="str">
        <x:v>159810.SZ</x:v>
      </x:c>
      <x:c r="B6242" s="7" t="d">
        <x:v>2026-08-31T00:00:00.000Z</x:v>
      </x:c>
      <x:c r="C6242" s="8" t="n">
        <x:v>57475458</x:v>
      </x:c>
      <x:c r="D6242" s="9" t="n">
        <x:v>1.3852</x:v>
      </x:c>
      <x:c r="E6242" s="9" t="n">
        <x:f>IF(COUNT(C6242:D6242)=2,C6242*D6242/100000000,"n.a.")</x:f>
        <x:v>0.796150044216</x:v>
      </x:c>
      <x:c r="F6242" s="1" t="str">
        <x:v>get_fund_holders_d5e45a20ab12d67e.json</x:v>
      </x:c>
      <x:c r="G6242" s="1" t="str">
        <x:v>get_fund_performance_c511166d330178eb.json</x:v>
      </x:c>
    </x:row>
    <x:row r="6243" ht="25" customHeight="1">
      <x:c r="A6243" s="1" t="str">
        <x:v>159820.SZ</x:v>
      </x:c>
      <x:c r="B6243" s="7" t="d">
        <x:v>2026-08-31T00:00:00.000Z</x:v>
      </x:c>
      <x:c r="C6243" s="8" t="n">
        <x:v>1356408470</x:v>
      </x:c>
      <x:c r="D6243" s="9" t="n">
        <x:v>1.3847</x:v>
      </x:c>
      <x:c r="E6243" s="9" t="n">
        <x:f>IF(COUNT(C6243:D6243)=2,C6243*D6243/100000000,"n.a.")</x:f>
        <x:v>18.782188084090002</x:v>
      </x:c>
      <x:c r="F6243" s="1" t="str">
        <x:v>get_fund_holders_0066fec0f2dd9d84.json</x:v>
      </x:c>
      <x:c r="G6243" s="1" t="str">
        <x:v>get_fund_performance_ee07818526906610.json</x:v>
      </x:c>
    </x:row>
    <x:row r="6244" ht="25" customHeight="1">
      <x:c r="A6244" s="1" t="str">
        <x:v>159821.SZ</x:v>
      </x:c>
      <x:c r="B6244" s="7" t="d">
        <x:v>2026-08-31T00:00:00.000Z</x:v>
      </x:c>
      <x:c r="C6244" s="8" t="n">
        <x:v>65920000</x:v>
      </x:c>
      <x:c r="D6244" s="9" t="n">
        <x:v>1.2962</x:v>
      </x:c>
      <x:c r="E6244" s="9" t="n">
        <x:f>IF(COUNT(C6244:D6244)=2,C6244*D6244/100000000,"n.a.")</x:f>
        <x:v>0.85445504</x:v>
      </x:c>
      <x:c r="F6244" s="1" t="str">
        <x:v>get_fund_holders_6d822d72058fbd2b.json</x:v>
      </x:c>
      <x:c r="G6244" s="1" t="str">
        <x:v>get_fund_performance_08ef5e7f48760ca3.json</x:v>
      </x:c>
    </x:row>
    <x:row r="6245" ht="25" customHeight="1">
      <x:c r="A6245" s="1" t="str">
        <x:v>159845.SZ</x:v>
      </x:c>
      <x:c r="B6245" s="7" t="d">
        <x:v>2026-08-31T00:00:00.000Z</x:v>
      </x:c>
      <x:c r="C6245" s="8" t="n">
        <x:v>2133425606</x:v>
      </x:c>
      <x:c r="D6245" s="9" t="n">
        <x:v>3.2357</x:v>
      </x:c>
      <x:c r="E6245" s="9" t="n">
        <x:f>IF(COUNT(C6245:D6245)=2,C6245*D6245/100000000,"n.a.")</x:f>
        <x:v>69.031252333342</x:v>
      </x:c>
      <x:c r="F6245" s="1" t="str">
        <x:v>get_fund_holders_68197b4b408bbf94.json</x:v>
      </x:c>
      <x:c r="G6245" s="1" t="str">
        <x:v>get_fund_performance_fe072943ca98a99f.json</x:v>
      </x:c>
    </x:row>
    <x:row r="6246" ht="25" customHeight="1">
      <x:c r="A6246" s="1" t="str">
        <x:v>159908.SZ</x:v>
      </x:c>
      <x:c r="B6246" s="7" t="d">
        <x:v>2026-08-31T00:00:00.000Z</x:v>
      </x:c>
      <x:c r="C6246" s="8" t="n">
        <x:v>317229029</x:v>
      </x:c>
      <x:c r="D6246" s="9" t="n">
        <x:v>3.2244</x:v>
      </x:c>
      <x:c r="E6246" s="9" t="n">
        <x:f>IF(COUNT(C6246:D6246)=2,C6246*D6246/100000000,"n.a.")</x:f>
        <x:v>10.228732811076</x:v>
      </x:c>
      <x:c r="F6246" s="1" t="str">
        <x:v>get_fund_holders_dd69f9baacb4299b.json</x:v>
      </x:c>
      <x:c r="G6246" s="1" t="str">
        <x:v>get_fund_performance_f8563149d46c02f0.json</x:v>
      </x:c>
    </x:row>
    <x:row r="6247" ht="25" customHeight="1">
      <x:c r="A6247" s="1" t="str">
        <x:v>159915.SZ</x:v>
      </x:c>
      <x:c r="B6247" s="7" t="d">
        <x:v>2026-08-31T00:00:00.000Z</x:v>
      </x:c>
      <x:c r="C6247" s="8" t="n">
        <x:v>18916454936</x:v>
      </x:c>
      <x:c r="D6247" s="9" t="n">
        <x:v>3.4573</x:v>
      </x:c>
      <x:c r="E6247" s="9" t="n">
        <x:f>IF(COUNT(C6247:D6247)=2,C6247*D6247/100000000,"n.a.")</x:f>
        <x:v>653.998596502328</x:v>
      </x:c>
      <x:c r="F6247" s="1" t="str">
        <x:v>get_fund_holders_ed52645412bc5183.json</x:v>
      </x:c>
      <x:c r="G6247" s="1" t="str">
        <x:v>get_fund_performance_23ced495c0d03a00.json</x:v>
      </x:c>
    </x:row>
    <x:row r="6248" ht="25" customHeight="1">
      <x:c r="A6248" s="1" t="str">
        <x:v>159919.SZ</x:v>
      </x:c>
      <x:c r="B6248" s="7" t="d">
        <x:v>2026-08-31T00:00:00.000Z</x:v>
      </x:c>
      <x:c r="C6248" s="8" t="n">
        <x:v>6298416676</x:v>
      </x:c>
      <x:c r="D6248" s="9" t="n">
        <x:v>4.8991</x:v>
      </x:c>
      <x:c r="E6248" s="9" t="n">
        <x:f>IF(COUNT(C6248:D6248)=2,C6248*D6248/100000000,"n.a.")</x:f>
        <x:v>308.565731373916</x:v>
      </x:c>
      <x:c r="F6248" s="1" t="str">
        <x:v>get_fund_holders_d948cbb47e5f5e96.json</x:v>
      </x:c>
      <x:c r="G6248" s="1" t="str">
        <x:v>get_fund_performance_4b7faf0bdf9ced6a.json</x:v>
      </x:c>
    </x:row>
    <x:row r="6249" ht="25" customHeight="1">
      <x:c r="A6249" s="1" t="str">
        <x:v>159922.SZ</x:v>
      </x:c>
      <x:c r="B6249" s="7" t="d">
        <x:v>2026-08-31T00:00:00.000Z</x:v>
      </x:c>
      <x:c r="C6249" s="8" t="n">
        <x:v>2788676765</x:v>
      </x:c>
      <x:c r="D6249" s="9" t="n">
        <x:v>3.2341</x:v>
      </x:c>
      <x:c r="E6249" s="9" t="n">
        <x:f>IF(COUNT(C6249:D6249)=2,C6249*D6249/100000000,"n.a.")</x:f>
        <x:v>90.188595256865</x:v>
      </x:c>
      <x:c r="F6249" s="1" t="str">
        <x:v>get_fund_holders_260729aa1783f3c9.json</x:v>
      </x:c>
      <x:c r="G6249" s="1" t="str">
        <x:v>get_fund_performance_9239ee6b8a74881b.json</x:v>
      </x:c>
    </x:row>
    <x:row r="6250" ht="25" customHeight="1">
      <x:c r="A6250" s="1" t="str">
        <x:v>159925.SZ</x:v>
      </x:c>
      <x:c r="B6250" s="7" t="d">
        <x:v>2026-08-31T00:00:00.000Z</x:v>
      </x:c>
      <x:c r="C6250" s="8" t="n">
        <x:v>637520856</x:v>
      </x:c>
      <x:c r="D6250" s="9" t="n">
        <x:v>4.7673</x:v>
      </x:c>
      <x:c r="E6250" s="9" t="n">
        <x:f>IF(COUNT(C6250:D6250)=2,C6250*D6250/100000000,"n.a.")</x:f>
        <x:v>30.392531768088</x:v>
      </x:c>
      <x:c r="F6250" s="1" t="str">
        <x:v>get_fund_holders_0bc8edc102485c8a.json</x:v>
      </x:c>
      <x:c r="G6250" s="1" t="str">
        <x:v>get_fund_performance_99232a5af6506a32.json</x:v>
      </x:c>
    </x:row>
    <x:row r="6251" ht="25" customHeight="1">
      <x:c r="A6251" s="1" t="str">
        <x:v>159935.SZ</x:v>
      </x:c>
      <x:c r="B6251" s="7" t="d">
        <x:v>2026-08-31T00:00:00.000Z</x:v>
      </x:c>
      <x:c r="C6251" s="8" t="n">
        <x:v>26572956</x:v>
      </x:c>
      <x:c r="D6251" s="9" t="n">
        <x:v>2.5102</x:v>
      </x:c>
      <x:c r="E6251" s="9" t="n">
        <x:f>IF(COUNT(C6251:D6251)=2,C6251*D6251/100000000,"n.a.")</x:f>
        <x:v>0.667034341512</x:v>
      </x:c>
      <x:c r="F6251" s="1" t="str">
        <x:v>get_fund_holders_a7c62683e5a8986d.json</x:v>
      </x:c>
      <x:c r="G6251" s="1" t="str">
        <x:v>get_fund_performance_57a0fd6eaf61dced.json</x:v>
      </x:c>
    </x:row>
    <x:row r="6252" ht="25" customHeight="1">
      <x:c r="A6252" s="1" t="str">
        <x:v>159948.SZ</x:v>
      </x:c>
      <x:c r="B6252" s="7" t="d">
        <x:v>2026-08-31T00:00:00.000Z</x:v>
      </x:c>
      <x:c r="C6252" s="8" t="n">
        <x:v>1176697720</x:v>
      </x:c>
      <x:c r="D6252" s="9" t="n">
        <x:v>3.8172</x:v>
      </x:c>
      <x:c r="E6252" s="9" t="n">
        <x:f>IF(COUNT(C6252:D6252)=2,C6252*D6252/100000000,"n.a.")</x:f>
        <x:v>44.91690536784</x:v>
      </x:c>
      <x:c r="F6252" s="1" t="str">
        <x:v>get_fund_holders_529929c3d6cde724.json</x:v>
      </x:c>
      <x:c r="G6252" s="1" t="str">
        <x:v>get_fund_performance_101765d5f91d02c5.json</x:v>
      </x:c>
    </x:row>
    <x:row r="6253" ht="25" customHeight="1">
      <x:c r="A6253" s="1" t="str">
        <x:v>159952.SZ</x:v>
      </x:c>
      <x:c r="B6253" s="7" t="d">
        <x:v>2026-08-31T00:00:00.000Z</x:v>
      </x:c>
      <x:c r="C6253" s="8" t="n">
        <x:v>5424184929</x:v>
      </x:c>
      <x:c r="D6253" s="9" t="n">
        <x:v>2.0991</x:v>
      </x:c>
      <x:c r="E6253" s="9" t="n">
        <x:f>IF(COUNT(C6253:D6253)=2,C6253*D6253/100000000,"n.a.")</x:f>
        <x:v>113.85906584463899</x:v>
      </x:c>
      <x:c r="F6253" s="1" t="str">
        <x:v>get_fund_holders_dd69f9baacb4299b.json</x:v>
      </x:c>
      <x:c r="G6253" s="1" t="str">
        <x:v>get_fund_performance_f8563149d46c02f0.json</x:v>
      </x:c>
    </x:row>
    <x:row r="6254" ht="25" customHeight="1">
      <x:c r="A6254" s="1" t="str">
        <x:v>159956.SZ</x:v>
      </x:c>
      <x:c r="B6254" s="7" t="d">
        <x:v>2026-08-31T00:00:00.000Z</x:v>
      </x:c>
      <x:c r="C6254" s="8" t="n">
        <x:v>47978674</x:v>
      </x:c>
      <x:c r="D6254" s="9" t="n">
        <x:v>2.1886</x:v>
      </x:c>
      <x:c r="E6254" s="9" t="n">
        <x:f>IF(COUNT(C6254:D6254)=2,C6254*D6254/100000000,"n.a.")</x:f>
        <x:v>1.050061259164</x:v>
      </x:c>
      <x:c r="F6254" s="1" t="str">
        <x:v>get_fund_holders_dd69f9baacb4299b.json</x:v>
      </x:c>
      <x:c r="G6254" s="1" t="str">
        <x:v>get_fund_performance_f8563149d46c02f0.json</x:v>
      </x:c>
    </x:row>
    <x:row r="6255" ht="25" customHeight="1">
      <x:c r="A6255" s="1" t="str">
        <x:v>159957.SZ</x:v>
      </x:c>
      <x:c r="B6255" s="7" t="d">
        <x:v>2026-08-31T00:00:00.000Z</x:v>
      </x:c>
      <x:c r="C6255" s="8" t="n">
        <x:v>1172784560</x:v>
      </x:c>
      <x:c r="D6255" s="9" t="n">
        <x:v>2.2646</x:v>
      </x:c>
      <x:c r="E6255" s="9" t="n">
        <x:f>IF(COUNT(C6255:D6255)=2,C6255*D6255/100000000,"n.a.")</x:f>
        <x:v>26.558879145760002</x:v>
      </x:c>
      <x:c r="F6255" s="1" t="str">
        <x:v>get_fund_holders_ed52645412bc5183.json</x:v>
      </x:c>
      <x:c r="G6255" s="1" t="str">
        <x:v>get_fund_performance_23ced495c0d03a00.json</x:v>
      </x:c>
    </x:row>
    <x:row r="6256" ht="25" customHeight="1">
      <x:c r="A6256" s="1" t="str">
        <x:v>159958.SZ</x:v>
      </x:c>
      <x:c r="B6256" s="7" t="d">
        <x:v>2026-08-31T00:00:00.000Z</x:v>
      </x:c>
      <x:c r="C6256" s="8" t="n">
        <x:v>238511448</x:v>
      </x:c>
      <x:c r="D6256" s="9" t="n">
        <x:v>2.0889</x:v>
      </x:c>
      <x:c r="E6256" s="9" t="n">
        <x:f>IF(COUNT(C6256:D6256)=2,C6256*D6256/100000000,"n.a.")</x:f>
        <x:v>4.9822656372720004</x:v>
      </x:c>
      <x:c r="F6256" s="1" t="str">
        <x:v>get_fund_holders_6d822d72058fbd2b.json</x:v>
      </x:c>
      <x:c r="G6256" s="1" t="str">
        <x:v>get_fund_performance_08ef5e7f48760ca3.json</x:v>
      </x:c>
    </x:row>
    <x:row r="6257" ht="25" customHeight="1">
      <x:c r="A6257" s="1" t="str">
        <x:v>159964.SZ</x:v>
      </x:c>
      <x:c r="B6257" s="7" t="d">
        <x:v>2026-08-31T00:00:00.000Z</x:v>
      </x:c>
      <x:c r="C6257" s="8" t="n">
        <x:v>173481881</x:v>
      </x:c>
      <x:c r="D6257" s="9" t="n">
        <x:v>2.2601</x:v>
      </x:c>
      <x:c r="E6257" s="9" t="n">
        <x:f>IF(COUNT(C6257:D6257)=2,C6257*D6257/100000000,"n.a.")</x:f>
        <x:v>3.920863992481</x:v>
      </x:c>
      <x:c r="F6257" s="1" t="str">
        <x:v>get_fund_holders_d5e45a20ab12d67e.json</x:v>
      </x:c>
      <x:c r="G6257" s="1" t="str">
        <x:v>get_fund_performance_c511166d330178eb.json</x:v>
      </x:c>
    </x:row>
    <x:row r="6258" ht="25" customHeight="1">
      <x:c r="A6258" s="1" t="str">
        <x:v>159968.SZ</x:v>
      </x:c>
      <x:c r="B6258" s="7" t="d">
        <x:v>2026-08-31T00:00:00.000Z</x:v>
      </x:c>
      <x:c r="C6258" s="8" t="n">
        <x:v>65295098</x:v>
      </x:c>
      <x:c r="D6258" s="9" t="n">
        <x:v>10.4382</x:v>
      </x:c>
      <x:c r="E6258" s="9" t="n">
        <x:f>IF(COUNT(C6258:D6258)=2,C6258*D6258/100000000,"n.a.")</x:f>
        <x:v>6.815632919436001</x:v>
      </x:c>
      <x:c r="F6258" s="1" t="str">
        <x:v>get_fund_holders_1b59c8df60c05b67.json</x:v>
      </x:c>
      <x:c r="G6258" s="1" t="str">
        <x:v>get_fund_performance_704e0384f68b3d7b.json</x:v>
      </x:c>
    </x:row>
    <x:row r="6259" ht="25" customHeight="1">
      <x:c r="A6259" s="1" t="str">
        <x:v>159971.SZ</x:v>
      </x:c>
      <x:c r="B6259" s="7" t="d">
        <x:v>2026-08-31T00:00:00.000Z</x:v>
      </x:c>
      <x:c r="C6259" s="8" t="n">
        <x:v>1738020288</x:v>
      </x:c>
      <x:c r="D6259" s="9" t="n">
        <x:v>1.2021</x:v>
      </x:c>
      <x:c r="E6259" s="9" t="n">
        <x:f>IF(COUNT(C6259:D6259)=2,C6259*D6259/100000000,"n.a.")</x:f>
        <x:v>20.892741882048</x:v>
      </x:c>
      <x:c r="F6259" s="1" t="str">
        <x:v>get_fund_holders_ed52645412bc5183.json</x:v>
      </x:c>
      <x:c r="G6259" s="1" t="str">
        <x:v>get_fund_performance_23ced495c0d03a00.json</x:v>
      </x:c>
    </x:row>
    <x:row r="6260" ht="25" customHeight="1">
      <x:c r="A6260" s="1" t="str">
        <x:v>159977.SZ</x:v>
      </x:c>
      <x:c r="B6260" s="7" t="d">
        <x:v>2026-08-31T00:00:00.000Z</x:v>
      </x:c>
      <x:c r="C6260" s="8" t="n">
        <x:v>3639872820</x:v>
      </x:c>
      <x:c r="D6260" s="9" t="n">
        <x:v>1.7936</x:v>
      </x:c>
      <x:c r="E6260" s="9" t="n">
        <x:f>IF(COUNT(C6260:D6260)=2,C6260*D6260/100000000,"n.a.")</x:f>
        <x:v>65.28475889952</x:v>
      </x:c>
      <x:c r="F6260" s="1" t="str">
        <x:v>get_fund_holders_6d822d72058fbd2b.json</x:v>
      </x:c>
      <x:c r="G6260" s="1" t="str">
        <x:v>get_fund_performance_08ef5e7f48760ca3.json</x:v>
      </x:c>
    </x:row>
    <x:row r="6261" ht="25" customHeight="1">
      <x:c r="A6261" s="1" t="str">
        <x:v>159982.SZ</x:v>
      </x:c>
      <x:c r="B6261" s="7" t="d">
        <x:v>2026-08-31T00:00:00.000Z</x:v>
      </x:c>
      <x:c r="C6261" s="8" t="n">
        <x:v>204211253</x:v>
      </x:c>
      <x:c r="D6261" s="9" t="n">
        <x:v>2.1444</x:v>
      </x:c>
      <x:c r="E6261" s="9" t="n">
        <x:f>IF(COUNT(C6261:D6261)=2,C6261*D6261/100000000,"n.a.")</x:f>
        <x:v>4.379106109332</x:v>
      </x:c>
      <x:c r="F6261" s="1" t="str">
        <x:v>get_fund_holders_68197b4b408bbf94.json</x:v>
      </x:c>
      <x:c r="G6261" s="1" t="str">
        <x:v>get_fund_performance_fe072943ca98a99f.json</x:v>
      </x:c>
    </x:row>
    <x:row r="6262" ht="25" customHeight="1">
      <x:c r="A6262" s="1" t="str">
        <x:v>510300.SH</x:v>
      </x:c>
      <x:c r="B6262" s="7" t="d">
        <x:v>2026-08-31T00:00:00.000Z</x:v>
      </x:c>
      <x:c r="C6262" s="8" t="n">
        <x:v>23503987700</x:v>
      </x:c>
      <x:c r="D6262" s="9" t="n">
        <x:v>4.6917</x:v>
      </x:c>
      <x:c r="E6262" s="9" t="n">
        <x:f>IF(COUNT(C6262:D6262)=2,C6262*D6262/100000000,"n.a.")</x:f>
        <x:v>1102.7365909209</x:v>
      </x:c>
      <x:c r="F6262" s="1" t="str">
        <x:v>get_fund_holders_5d142069aae0430a.json</x:v>
      </x:c>
      <x:c r="G6262" s="1" t="str">
        <x:v>get_fund_performance_b1af586f6b4de146.json</x:v>
      </x:c>
    </x:row>
    <x:row r="6263" ht="25" customHeight="1">
      <x:c r="A6263" s="1" t="str">
        <x:v>510310.SH</x:v>
      </x:c>
      <x:c r="B6263" s="7" t="d">
        <x:v>2026-08-31T00:00:00.000Z</x:v>
      </x:c>
      <x:c r="C6263" s="8" t="n">
        <x:v>11469344000</x:v>
      </x:c>
      <x:c r="D6263" s="9" t="n">
        <x:v>4.5568</x:v>
      </x:c>
      <x:c r="E6263" s="9" t="n">
        <x:f>IF(COUNT(C6263:D6263)=2,C6263*D6263/100000000,"n.a.")</x:f>
        <x:v>522.635067392</x:v>
      </x:c>
      <x:c r="F6263" s="1" t="str">
        <x:v>get_fund_holders_4f0cafefb1d08c78.json</x:v>
      </x:c>
      <x:c r="G6263" s="1" t="str">
        <x:v>get_fund_performance_3dd22d86bdcb99c0.json</x:v>
      </x:c>
    </x:row>
    <x:row r="6264" ht="25" customHeight="1">
      <x:c r="A6264" s="1" t="str">
        <x:v>510320.SH</x:v>
      </x:c>
      <x:c r="B6264" s="7" t="d">
        <x:v>2026-08-31T00:00:00.000Z</x:v>
      </x:c>
      <x:c r="C6264" s="8" t="n">
        <x:v>631068500</x:v>
      </x:c>
      <x:c r="D6264" s="9" t="n">
        <x:v>1.2611</x:v>
      </x:c>
      <x:c r="E6264" s="9" t="n">
        <x:f>IF(COUNT(C6264:D6264)=2,C6264*D6264/100000000,"n.a.")</x:f>
        <x:v>7.9584048535</x:v>
      </x:c>
      <x:c r="F6264" s="1" t="str">
        <x:v>get_fund_holders_53b1bdaba11dbb09.json</x:v>
      </x:c>
      <x:c r="G6264" s="1" t="str">
        <x:v>get_fund_performance_ca136699b2ff2215.json</x:v>
      </x:c>
    </x:row>
    <x:row r="6265" ht="25" customHeight="1">
      <x:c r="A6265" s="1" t="str">
        <x:v>510330.SH</x:v>
      </x:c>
      <x:c r="B6265" s="7" t="d">
        <x:v>2026-08-31T00:00:00.000Z</x:v>
      </x:c>
      <x:c r="C6265" s="8" t="n">
        <x:v>8407149800</x:v>
      </x:c>
      <x:c r="D6265" s="9" t="n">
        <x:v>4.8927</x:v>
      </x:c>
      <x:c r="E6265" s="9" t="n">
        <x:f>IF(COUNT(C6265:D6265)=2,C6265*D6265/100000000,"n.a.")</x:f>
        <x:v>411.33661826459996</x:v>
      </x:c>
      <x:c r="F6265" s="1" t="str">
        <x:v>get_fund_holders_3af34235f71fa65e.json</x:v>
      </x:c>
      <x:c r="G6265" s="1" t="str">
        <x:v>get_fund_performance_565aa5204e2b6daf.json</x:v>
      </x:c>
    </x:row>
    <x:row r="6266" ht="25" customHeight="1">
      <x:c r="A6266" s="1" t="str">
        <x:v>510350.SH</x:v>
      </x:c>
      <x:c r="B6266" s="7" t="d">
        <x:v>2026-08-31T00:00:00.000Z</x:v>
      </x:c>
      <x:c r="C6266" s="8" t="n">
        <x:v>676014700</x:v>
      </x:c>
      <x:c r="D6266" s="9" t="n">
        <x:v>4.939</x:v>
      </x:c>
      <x:c r="E6266" s="9" t="n">
        <x:f>IF(COUNT(C6266:D6266)=2,C6266*D6266/100000000,"n.a.")</x:f>
        <x:v>33.388366033000004</x:v>
      </x:c>
      <x:c r="F6266" s="1" t="str">
        <x:v>get_fund_holders_5d142069aae0430a.json</x:v>
      </x:c>
      <x:c r="G6266" s="1" t="str">
        <x:v>get_fund_performance_b1af586f6b4de146.json</x:v>
      </x:c>
    </x:row>
    <x:row r="6267" ht="25" customHeight="1">
      <x:c r="A6267" s="1" t="str">
        <x:v>510360.SH</x:v>
      </x:c>
      <x:c r="B6267" s="7" t="d">
        <x:v>2026-08-31T00:00:00.000Z</x:v>
      </x:c>
      <x:c r="C6267" s="8" t="n">
        <x:v>1781381200</x:v>
      </x:c>
      <x:c r="D6267" s="9" t="n">
        <x:v>1.7952</x:v>
      </x:c>
      <x:c r="E6267" s="9" t="n">
        <x:f>IF(COUNT(C6267:D6267)=2,C6267*D6267/100000000,"n.a.")</x:f>
        <x:v>31.9793553024</x:v>
      </x:c>
      <x:c r="F6267" s="1" t="str">
        <x:v>get_fund_holders_3af34235f71fa65e.json</x:v>
      </x:c>
      <x:c r="G6267" s="1" t="str">
        <x:v>get_fund_performance_565aa5204e2b6daf.json</x:v>
      </x:c>
    </x:row>
    <x:row r="6268" ht="25" customHeight="1">
      <x:c r="A6268" s="1" t="str">
        <x:v>510370.SH</x:v>
      </x:c>
      <x:c r="B6268" s="7" t="d">
        <x:v>2026-08-31T00:00:00.000Z</x:v>
      </x:c>
      <x:c r="C6268" s="8" t="n">
        <x:v>87258100</x:v>
      </x:c>
      <x:c r="D6268" s="9" t="n">
        <x:v>1.0394</x:v>
      </x:c>
      <x:c r="E6268" s="9" t="n">
        <x:f>IF(COUNT(C6268:D6268)=2,C6268*D6268/100000000,"n.a.")</x:f>
        <x:v>0.9069606914000001</x:v>
      </x:c>
      <x:c r="F6268" s="1" t="str">
        <x:v>get_fund_holders_d948cbb47e5f5e96.json</x:v>
      </x:c>
      <x:c r="G6268" s="1" t="str">
        <x:v>get_fund_performance_4b7faf0bdf9ced6a.json</x:v>
      </x:c>
    </x:row>
    <x:row r="6269" ht="25" customHeight="1">
      <x:c r="A6269" s="1" t="str">
        <x:v>510380.SH</x:v>
      </x:c>
      <x:c r="B6269" s="7" t="d">
        <x:v>2026-08-31T00:00:00.000Z</x:v>
      </x:c>
      <x:c r="C6269" s="8" t="n">
        <x:v>1461802400</x:v>
      </x:c>
      <x:c r="D6269" s="9" t="n">
        <x:v>1.3994</x:v>
      </x:c>
      <x:c r="E6269" s="9" t="n">
        <x:f>IF(COUNT(C6269:D6269)=2,C6269*D6269/100000000,"n.a.")</x:f>
        <x:v>20.4564627856</x:v>
      </x:c>
      <x:c r="F6269" s="1" t="str">
        <x:v>get_fund_holders_9f62d66c5b6bd994.json</x:v>
      </x:c>
      <x:c r="G6269" s="1" t="str">
        <x:v>get_fund_performance_ce8e28707768f093.json</x:v>
      </x:c>
    </x:row>
    <x:row r="6270" ht="25" customHeight="1">
      <x:c r="A6270" s="1" t="str">
        <x:v>510390.SH</x:v>
      </x:c>
      <x:c r="B6270" s="7" t="d">
        <x:v>2026-08-31T00:00:00.000Z</x:v>
      </x:c>
      <x:c r="C6270" s="8" t="n">
        <x:v>136550000</x:v>
      </x:c>
      <x:c r="D6270" s="9" t="n">
        <x:v>5.3221</x:v>
      </x:c>
      <x:c r="E6270" s="9" t="n">
        <x:f>IF(COUNT(C6270:D6270)=2,C6270*D6270/100000000,"n.a.")</x:f>
        <x:v>7.26732755</x:v>
      </x:c>
      <x:c r="F6270" s="1" t="str">
        <x:v>get_fund_holders_7140e2c74bfe2192.json</x:v>
      </x:c>
      <x:c r="G6270" s="1" t="str">
        <x:v>get_fund_performance_4ec82f1b3c5688d9.json</x:v>
      </x:c>
    </x:row>
    <x:row r="6271" ht="25" customHeight="1">
      <x:c r="A6271" s="1" t="str">
        <x:v>510500.SH</x:v>
      </x:c>
      <x:c r="B6271" s="7" t="d">
        <x:v>2026-08-31T00:00:00.000Z</x:v>
      </x:c>
      <x:c r="C6271" s="8" t="n">
        <x:v>5402568600</x:v>
      </x:c>
      <x:c r="D6271" s="9" t="n">
        <x:v>7.9718</x:v>
      </x:c>
      <x:c r="E6271" s="9" t="n">
        <x:f>IF(COUNT(C6271:D6271)=2,C6271*D6271/100000000,"n.a.")</x:f>
        <x:v>430.68196365480003</x:v>
      </x:c>
      <x:c r="F6271" s="1" t="str">
        <x:v>get_fund_holders_1b59c8df60c05b67.json</x:v>
      </x:c>
      <x:c r="G6271" s="1" t="str">
        <x:v>get_fund_performance_704e0384f68b3d7b.json</x:v>
      </x:c>
    </x:row>
    <x:row r="6272" ht="25" customHeight="1">
      <x:c r="A6272" s="1" t="str">
        <x:v>510510.SH</x:v>
      </x:c>
      <x:c r="B6272" s="7" t="d">
        <x:v>2026-08-31T00:00:00.000Z</x:v>
      </x:c>
      <x:c r="C6272" s="8" t="n">
        <x:v>867038300</x:v>
      </x:c>
      <x:c r="D6272" s="9" t="n">
        <x:v>2.5877</x:v>
      </x:c>
      <x:c r="E6272" s="9" t="n">
        <x:f>IF(COUNT(C6272:D6272)=2,C6272*D6272/100000000,"n.a.")</x:f>
        <x:v>22.4363500891</x:v>
      </x:c>
      <x:c r="F6272" s="1" t="str">
        <x:v>get_fund_holders_5324b4ff2303301b.json</x:v>
      </x:c>
      <x:c r="G6272" s="1" t="str">
        <x:v>get_fund_performance_33f686dcb627aac1.json</x:v>
      </x:c>
    </x:row>
    <x:row r="6273" ht="25" customHeight="1">
      <x:c r="A6273" s="1" t="str">
        <x:v>510530.SH</x:v>
      </x:c>
      <x:c r="B6273" s="7" t="d">
        <x:v>2026-08-31T00:00:00.000Z</x:v>
      </x:c>
      <x:c r="C6273" s="8" t="n">
        <x:v>47479400</x:v>
      </x:c>
      <x:c r="D6273" s="9" t="n">
        <x:v>8.9733</x:v>
      </x:c>
      <x:c r="E6273" s="9" t="n">
        <x:f>IF(COUNT(C6273:D6273)=2,C6273*D6273/100000000,"n.a.")</x:f>
        <x:v>4.2604690002</x:v>
      </x:c>
      <x:c r="F6273" s="1" t="str">
        <x:v>get_fund_holders_260729aa1783f3c9.json</x:v>
      </x:c>
      <x:c r="G6273" s="1" t="str">
        <x:v>get_fund_performance_9239ee6b8a74881b.json</x:v>
      </x:c>
    </x:row>
    <x:row r="6274" ht="25" customHeight="1">
      <x:c r="A6274" s="1" t="str">
        <x:v>510550.SH</x:v>
      </x:c>
      <x:c r="B6274" s="7" t="d">
        <x:v>2026-08-31T00:00:00.000Z</x:v>
      </x:c>
      <x:c r="C6274" s="8" t="n">
        <x:v>23743300</x:v>
      </x:c>
      <x:c r="D6274" s="9" t="n">
        <x:v>2.048</x:v>
      </x:c>
      <x:c r="E6274" s="9" t="n">
        <x:f>IF(COUNT(C6274:D6274)=2,C6274*D6274/100000000,"n.a.")</x:f>
        <x:v>0.486262784</x:v>
      </x:c>
      <x:c r="F6274" s="1" t="str">
        <x:v>get_fund_holders_667a71c44157d433.json</x:v>
      </x:c>
      <x:c r="G6274" s="1" t="str">
        <x:v>get_fund_performance_1ba4d3db193698fc.json</x:v>
      </x:c>
    </x:row>
    <x:row r="6275" ht="25" customHeight="1">
      <x:c r="A6275" s="1" t="str">
        <x:v>510560.SH</x:v>
      </x:c>
      <x:c r="B6275" s="7" t="d">
        <x:v>2026-08-31T00:00:00.000Z</x:v>
      </x:c>
      <x:c r="C6275" s="8" t="n">
        <x:v>52318700</x:v>
      </x:c>
      <x:c r="D6275" s="9" t="n">
        <x:v>2.001</x:v>
      </x:c>
      <x:c r="E6275" s="9" t="n">
        <x:f>IF(COUNT(C6275:D6275)=2,C6275*D6275/100000000,"n.a.")</x:f>
        <x:v>1.046897187</x:v>
      </x:c>
      <x:c r="F6275" s="1" t="str">
        <x:v>get_fund_holders_679f8c57584dca79.json</x:v>
      </x:c>
      <x:c r="G6275" s="1" t="str">
        <x:v>get_fund_performance_bf091f7be46a1561.json</x:v>
      </x:c>
    </x:row>
    <x:row r="6276" ht="25" customHeight="1">
      <x:c r="A6276" s="1" t="str">
        <x:v>510570.SH</x:v>
      </x:c>
      <x:c r="B6276" s="7" t="d">
        <x:v>2026-08-31T00:00:00.000Z</x:v>
      </x:c>
      <x:c r="C6276" s="8" t="n">
        <x:v>33060600</x:v>
      </x:c>
      <x:c r="D6276" s="9" t="n">
        <x:v>1.2543</x:v>
      </x:c>
      <x:c r="E6276" s="9" t="n">
        <x:f>IF(COUNT(C6276:D6276)=2,C6276*D6276/100000000,"n.a.")</x:f>
        <x:v>0.4146791058</x:v>
      </x:c>
      <x:c r="F6276" s="1" t="str">
        <x:v>get_fund_holders_679f8c57584dca79.json</x:v>
      </x:c>
      <x:c r="G6276" s="1" t="str">
        <x:v>get_fund_performance_bf091f7be46a1561.json</x:v>
      </x:c>
    </x:row>
    <x:row r="6277" ht="25" customHeight="1">
      <x:c r="A6277" s="1" t="str">
        <x:v>510580.SH</x:v>
      </x:c>
      <x:c r="B6277" s="7" t="d">
        <x:v>2026-08-31T00:00:00.000Z</x:v>
      </x:c>
      <x:c r="C6277" s="8" t="n">
        <x:v>1146968300</x:v>
      </x:c>
      <x:c r="D6277" s="9" t="n">
        <x:v>4.1939</x:v>
      </x:c>
      <x:c r="E6277" s="9" t="n">
        <x:f>IF(COUNT(C6277:D6277)=2,C6277*D6277/100000000,"n.a.")</x:f>
        <x:v>48.1027035337</x:v>
      </x:c>
      <x:c r="F6277" s="1" t="str">
        <x:v>get_fund_holders_260729aa1783f3c9.json</x:v>
      </x:c>
      <x:c r="G6277" s="1" t="str">
        <x:v>get_fund_performance_9239ee6b8a74881b.json</x:v>
      </x:c>
    </x:row>
    <x:row r="6278" ht="25" customHeight="1">
      <x:c r="A6278" s="1" t="str">
        <x:v>510590.SH</x:v>
      </x:c>
      <x:c r="B6278" s="7" t="d">
        <x:v>2026-08-31T00:00:00.000Z</x:v>
      </x:c>
      <x:c r="C6278" s="8" t="n">
        <x:v>116386100</x:v>
      </x:c>
      <x:c r="D6278" s="9" t="n">
        <x:v>8.6692</x:v>
      </x:c>
      <x:c r="E6278" s="9" t="n">
        <x:f>IF(COUNT(C6278:D6278)=2,C6278*D6278/100000000,"n.a.")</x:f>
        <x:v>10.0897437812</x:v>
      </x:c>
      <x:c r="F6278" s="1" t="str">
        <x:v>get_fund_holders_0066fec0f2dd9d84.json</x:v>
      </x:c>
      <x:c r="G6278" s="1" t="str">
        <x:v>get_fund_performance_ee07818526906610.json</x:v>
      </x:c>
    </x:row>
    <x:row r="6279" ht="25" customHeight="1">
      <x:c r="A6279" s="1" t="str">
        <x:v>512100.SH</x:v>
      </x:c>
      <x:c r="B6279" s="7" t="d">
        <x:v>2026-08-31T00:00:00.000Z</x:v>
      </x:c>
      <x:c r="C6279" s="8" t="n">
        <x:v>6547217600</x:v>
      </x:c>
      <x:c r="D6279" s="9" t="n">
        <x:v>3.1512</x:v>
      </x:c>
      <x:c r="E6279" s="9" t="n">
        <x:f>IF(COUNT(C6279:D6279)=2,C6279*D6279/100000000,"n.a.")</x:f>
        <x:v>206.31592101119998</x:v>
      </x:c>
      <x:c r="F6279" s="1" t="str">
        <x:v>get_fund_holders_04d60f3c34f0467b.json</x:v>
      </x:c>
      <x:c r="G6279" s="1" t="str">
        <x:v>get_fund_performance_b881b49e922fe970.json</x:v>
      </x:c>
    </x:row>
    <x:row r="6280" ht="25" customHeight="1">
      <x:c r="A6280" s="1" t="str">
        <x:v>512500.SH</x:v>
      </x:c>
      <x:c r="B6280" s="7" t="d">
        <x:v>2026-08-31T00:00:00.000Z</x:v>
      </x:c>
      <x:c r="C6280" s="8" t="n">
        <x:v>1845608800</x:v>
      </x:c>
      <x:c r="D6280" s="9" t="n">
        <x:v>4.5107</x:v>
      </x:c>
      <x:c r="E6280" s="9" t="n">
        <x:f>IF(COUNT(C6280:D6280)=2,C6280*D6280/100000000,"n.a.")</x:f>
        <x:v>83.2498761416</x:v>
      </x:c>
      <x:c r="F6280" s="1" t="str">
        <x:v>get_fund_holders_667a71c44157d433.json</x:v>
      </x:c>
      <x:c r="G6280" s="1" t="str">
        <x:v>get_fund_performance_1ba4d3db193698fc.json</x:v>
      </x:c>
    </x:row>
    <x:row r="6281" ht="25" customHeight="1">
      <x:c r="A6281" s="1" t="str">
        <x:v>512510.SH</x:v>
      </x:c>
      <x:c r="B6281" s="7" t="d">
        <x:v>2026-08-31T00:00:00.000Z</x:v>
      </x:c>
      <x:c r="C6281" s="8" t="n">
        <x:v>433429800</x:v>
      </x:c>
      <x:c r="D6281" s="9" t="n">
        <x:v>2.3937</x:v>
      </x:c>
      <x:c r="E6281" s="9" t="n">
        <x:f>IF(COUNT(C6281:D6281)=2,C6281*D6281/100000000,"n.a.")</x:f>
        <x:v>10.3750091226</x:v>
      </x:c>
      <x:c r="F6281" s="1" t="str">
        <x:v>get_fund_holders_679f8c57584dca79.json</x:v>
      </x:c>
      <x:c r="G6281" s="1" t="str">
        <x:v>get_fund_performance_bf091f7be46a1561.json</x:v>
      </x:c>
    </x:row>
    <x:row r="6282" ht="25" customHeight="1">
      <x:c r="A6282" s="1" t="str">
        <x:v>515130.SH</x:v>
      </x:c>
      <x:c r="B6282" s="7" t="d">
        <x:v>2026-08-31T00:00:00.000Z</x:v>
      </x:c>
      <x:c r="C6282" s="8" t="n">
        <x:v>94463200</x:v>
      </x:c>
      <x:c r="D6282" s="9" t="n">
        <x:v>1.5526</x:v>
      </x:c>
      <x:c r="E6282" s="9" t="n">
        <x:f>IF(COUNT(C6282:D6282)=2,C6282*D6282/100000000,"n.a.")</x:f>
        <x:v>1.4666356431999998</x:v>
      </x:c>
      <x:c r="F6282" s="1" t="str">
        <x:v>get_fund_holders_7140e2c74bfe2192.json</x:v>
      </x:c>
      <x:c r="G6282" s="1" t="str">
        <x:v>get_fund_performance_4ec82f1b3c5688d9.json</x:v>
      </x:c>
    </x:row>
    <x:row r="6283" ht="25" customHeight="1">
      <x:c r="A6283" s="1" t="str">
        <x:v>515190.SH</x:v>
      </x:c>
      <x:c r="B6283" s="7" t="d">
        <x:v>2026-08-31T00:00:00.000Z</x:v>
      </x:c>
      <x:c r="C6283" s="8" t="n">
        <x:v>293466100</x:v>
      </x:c>
      <x:c r="D6283" s="9" t="n">
        <x:v>1.6744</x:v>
      </x:c>
      <x:c r="E6283" s="9" t="n">
        <x:f>IF(COUNT(C6283:D6283)=2,C6283*D6283/100000000,"n.a.")</x:f>
        <x:v>4.913796378400001</x:v>
      </x:c>
      <x:c r="F6283" s="1" t="str">
        <x:v>get_fund_holders_0066fec0f2dd9d84.json</x:v>
      </x:c>
      <x:c r="G6283" s="1" t="str">
        <x:v>get_fund_performance_ee07818526906610.json</x:v>
      </x:c>
    </x:row>
    <x:row r="6284" ht="25" customHeight="1">
      <x:c r="A6284" s="1" t="str">
        <x:v>515310.SH</x:v>
      </x:c>
      <x:c r="B6284" s="7" t="d">
        <x:v>2026-08-31T00:00:00.000Z</x:v>
      </x:c>
      <x:c r="C6284" s="8" t="n">
        <x:v>321611200</x:v>
      </x:c>
      <x:c r="D6284" s="9" t="n">
        <x:v>1.3944</x:v>
      </x:c>
      <x:c r="E6284" s="9" t="n">
        <x:f>IF(COUNT(C6284:D6284)=2,C6284*D6284/100000000,"n.a.")</x:f>
        <x:v>4.4845465728</x:v>
      </x:c>
      <x:c r="F6284" s="1" t="str">
        <x:v>get_fund_holders_0bc8edc102485c8a.json</x:v>
      </x:c>
      <x:c r="G6284" s="1" t="str">
        <x:v>get_fund_performance_99232a5af6506a32.json</x:v>
      </x:c>
    </x:row>
    <x:row r="6285" ht="25" customHeight="1">
      <x:c r="A6285" s="1" t="str">
        <x:v>515330.SH</x:v>
      </x:c>
      <x:c r="B6285" s="7" t="d">
        <x:v>2026-08-31T00:00:00.000Z</x:v>
      </x:c>
      <x:c r="C6285" s="8" t="n">
        <x:v>6179709500</x:v>
      </x:c>
      <x:c r="D6285" s="9" t="n">
        <x:v>1.3492</x:v>
      </x:c>
      <x:c r="E6285" s="9" t="n">
        <x:f>IF(COUNT(C6285:D6285)=2,C6285*D6285/100000000,"n.a.")</x:f>
        <x:v>83.37664057399999</x:v>
      </x:c>
      <x:c r="F6285" s="1" t="str">
        <x:v>get_fund_holders_3af34235f71fa65e.json</x:v>
      </x:c>
      <x:c r="G6285" s="1" t="str">
        <x:v>get_fund_performance_565aa5204e2b6daf.json</x:v>
      </x:c>
    </x:row>
    <x:row r="6286" ht="25" customHeight="1">
      <x:c r="A6286" s="1" t="str">
        <x:v>515350.SH</x:v>
      </x:c>
      <x:c r="B6286" s="7" t="d">
        <x:v>2026-08-31T00:00:00.000Z</x:v>
      </x:c>
      <x:c r="C6286" s="8" t="n">
        <x:v>11699200</x:v>
      </x:c>
      <x:c r="D6286" s="9" t="n">
        <x:v>6.2893</x:v>
      </x:c>
      <x:c r="E6286" s="9" t="n">
        <x:f>IF(COUNT(C6286:D6286)=2,C6286*D6286/100000000,"n.a.")</x:f>
        <x:v>0.7357977856</x:v>
      </x:c>
      <x:c r="F6286" s="1" t="str">
        <x:v>get_fund_holders_4f0cafefb1d08c78.json</x:v>
      </x:c>
      <x:c r="G6286" s="1" t="str">
        <x:v>get_fund_performance_3dd22d86bdcb99c0.json</x:v>
      </x:c>
    </x:row>
    <x:row r="6287" ht="25" customHeight="1">
      <x:c r="A6287" s="1" t="str">
        <x:v>515360.SH</x:v>
      </x:c>
      <x:c r="B6287" s="7" t="d">
        <x:v>2026-08-31T00:00:00.000Z</x:v>
      </x:c>
      <x:c r="C6287" s="8" t="n">
        <x:v>37279300</x:v>
      </x:c>
      <x:c r="D6287" s="9" t="n">
        <x:v>6.8117</x:v>
      </x:c>
      <x:c r="E6287" s="9" t="n">
        <x:f>IF(COUNT(C6287:D6287)=2,C6287*D6287/100000000,"n.a.")</x:f>
        <x:v>2.5393540781</x:v>
      </x:c>
      <x:c r="F6287" s="1" t="str">
        <x:v>get_fund_holders_53b1bdaba11dbb09.json</x:v>
      </x:c>
      <x:c r="G6287" s="1" t="str">
        <x:v>get_fund_performance_ca136699b2ff2215.json</x:v>
      </x:c>
    </x:row>
    <x:row r="6288" ht="25" customHeight="1">
      <x:c r="A6288" s="1" t="str">
        <x:v>515380.SH</x:v>
      </x:c>
      <x:c r="B6288" s="7" t="d">
        <x:v>2026-08-31T00:00:00.000Z</x:v>
      </x:c>
      <x:c r="C6288" s="8" t="n">
        <x:v>662499800</x:v>
      </x:c>
      <x:c r="D6288" s="9" t="n">
        <x:v>5.4529</x:v>
      </x:c>
      <x:c r="E6288" s="9" t="n">
        <x:f>IF(COUNT(C6288:D6288)=2,C6288*D6288/100000000,"n.a.")</x:f>
        <x:v>36.125451594199994</x:v>
      </x:c>
      <x:c r="F6288" s="1" t="str">
        <x:v>get_fund_holders_9f62d66c5b6bd994.json</x:v>
      </x:c>
      <x:c r="G6288" s="1" t="str">
        <x:v>get_fund_performance_ce8e28707768f093.json</x:v>
      </x:c>
    </x:row>
    <x:row r="6289" ht="25" customHeight="1">
      <x:c r="A6289" s="1" t="str">
        <x:v>515390.SH</x:v>
      </x:c>
      <x:c r="B6289" s="7" t="d">
        <x:v>2026-08-31T00:00:00.000Z</x:v>
      </x:c>
      <x:c r="C6289" s="8" t="n">
        <x:v>1926683000</x:v>
      </x:c>
      <x:c r="D6289" s="9" t="n">
        <x:v>1.3685</x:v>
      </x:c>
      <x:c r="E6289" s="9" t="n">
        <x:f>IF(COUNT(C6289:D6289)=2,C6289*D6289/100000000,"n.a.")</x:f>
        <x:v>26.366656855</x:v>
      </x:c>
      <x:c r="F6289" s="1" t="str">
        <x:v>get_fund_holders_7140e2c74bfe2192.json</x:v>
      </x:c>
      <x:c r="G6289" s="1" t="str">
        <x:v>get_fund_performance_4ec82f1b3c5688d9.json</x:v>
      </x:c>
    </x:row>
    <x:row r="6290" ht="25" customHeight="1">
      <x:c r="A6290" s="1" t="str">
        <x:v>515530.SH</x:v>
      </x:c>
      <x:c r="B6290" s="7" t="d">
        <x:v>2026-08-31T00:00:00.000Z</x:v>
      </x:c>
      <x:c r="C6290" s="8" t="n">
        <x:v>12242700</x:v>
      </x:c>
      <x:c r="D6290" s="9" t="n">
        <x:v>4.3963</x:v>
      </x:c>
      <x:c r="E6290" s="9" t="n">
        <x:f>IF(COUNT(C6290:D6290)=2,C6290*D6290/100000000,"n.a.")</x:f>
        <x:v>0.5382258201</x:v>
      </x:c>
      <x:c r="F6290" s="1" t="str">
        <x:v>get_fund_holders_a7c62683e5a8986d.json</x:v>
      </x:c>
      <x:c r="G6290" s="1" t="str">
        <x:v>get_fund_performance_57a0fd6eaf61dced.json</x:v>
      </x:c>
    </x:row>
    <x:row r="6291" ht="25" customHeight="1">
      <x:c r="A6291" s="1" t="str">
        <x:v>515550.SH</x:v>
      </x:c>
      <x:c r="B6291" s="7" t="d">
        <x:v>2026-08-31T00:00:00.000Z</x:v>
      </x:c>
      <x:c r="C6291" s="8" t="n">
        <x:v>20345700</x:v>
      </x:c>
      <x:c r="D6291" s="9" t="n">
        <x:v>1.7892</x:v>
      </x:c>
      <x:c r="E6291" s="9" t="n">
        <x:f>IF(COUNT(C6291:D6291)=2,C6291*D6291/100000000,"n.a.")</x:f>
        <x:v>0.3640252644</x:v>
      </x:c>
      <x:c r="F6291" s="1" t="str">
        <x:v>get_fund_holders_5324b4ff2303301b.json</x:v>
      </x:c>
      <x:c r="G6291" s="1" t="str">
        <x:v>get_fund_performance_33f686dcb627aac1.json</x:v>
      </x:c>
    </x:row>
    <x:row r="6292" ht="25" customHeight="1">
      <x:c r="A6292" s="1" t="str">
        <x:v>515660.SH</x:v>
      </x:c>
      <x:c r="B6292" s="7" t="d">
        <x:v>2026-08-31T00:00:00.000Z</x:v>
      </x:c>
      <x:c r="C6292" s="8" t="n">
        <x:v>433594200</x:v>
      </x:c>
      <x:c r="D6292" s="9" t="n">
        <x:v>5.8711</x:v>
      </x:c>
      <x:c r="E6292" s="9" t="n">
        <x:f>IF(COUNT(C6292:D6292)=2,C6292*D6292/100000000,"n.a.")</x:f>
        <x:v>25.456749076199998</x:v>
      </x:c>
      <x:c r="F6292" s="1" t="str">
        <x:v>get_fund_holders_53b1bdaba11dbb09.json</x:v>
      </x:c>
      <x:c r="G6292" s="1" t="str">
        <x:v>get_fund_performance_ca136699b2ff2215.json</x:v>
      </x:c>
    </x:row>
    <x:row r="6293" ht="25" customHeight="1">
      <x:c r="A6293" s="1" t="str">
        <x:v>516300.SH</x:v>
      </x:c>
      <x:c r="B6293" s="7" t="d">
        <x:v>2026-08-31T00:00:00.000Z</x:v>
      </x:c>
      <x:c r="C6293" s="8" t="n">
        <x:v>43012600</x:v>
      </x:c>
      <x:c r="D6293" s="9" t="n">
        <x:v>3.2697</x:v>
      </x:c>
      <x:c r="E6293" s="9" t="n">
        <x:f>IF(COUNT(C6293:D6293)=2,C6293*D6293/100000000,"n.a.")</x:f>
        <x:v>1.4063829822</x:v>
      </x:c>
      <x:c r="F6293" s="1" t="str">
        <x:v>get_fund_holders_48d83be1c19e147a.json</x:v>
      </x:c>
      <x:c r="G6293" s="1" t="str">
        <x:v>get_fund_performance_98653d17d2533bdd.json</x:v>
      </x:c>
    </x:row>
    <x:row r="6294" ht="25" customHeight="1">
      <x:c r="A6294" s="1" t="str">
        <x:v>560010.SH</x:v>
      </x:c>
      <x:c r="B6294" s="7" t="d">
        <x:v>2026-08-31T00:00:00.000Z</x:v>
      </x:c>
      <x:c r="C6294" s="8" t="n">
        <x:v>1858621700</x:v>
      </x:c>
      <x:c r="D6294" s="9" t="n">
        <x:v>3.2327</x:v>
      </x:c>
      <x:c r="E6294" s="9" t="n">
        <x:f>IF(COUNT(C6294:D6294)=2,C6294*D6294/100000000,"n.a.")</x:f>
        <x:v>60.0836636959</x:v>
      </x:c>
      <x:c r="F6294" s="1" t="str">
        <x:v>get_fund_holders_68197b4b408bbf94.json</x:v>
      </x:c>
      <x:c r="G6294" s="1" t="str">
        <x:v>get_fund_performance_fe072943ca98a99f.json</x:v>
      </x:c>
    </x:row>
    <x:row r="6295" ht="25" customHeight="1">
      <x:c r="A6295" s="1" t="str">
        <x:v>560110.SH</x:v>
      </x:c>
      <x:c r="B6295" s="7" t="d">
        <x:v>2026-08-31T00:00:00.000Z</x:v>
      </x:c>
      <x:c r="C6295" s="8" t="n">
        <x:v>355903500</x:v>
      </x:c>
      <x:c r="D6295" s="9" t="n">
        <x:v>1.1696</x:v>
      </x:c>
      <x:c r="E6295" s="9" t="n">
        <x:f>IF(COUNT(C6295:D6295)=2,C6295*D6295/100000000,"n.a.")</x:f>
        <x:v>4.162647336</x:v>
      </x:c>
      <x:c r="F6295" s="1" t="str">
        <x:v>get_fund_holders_48d83be1c19e147a.json</x:v>
      </x:c>
      <x:c r="G6295" s="1" t="str">
        <x:v>get_fund_performance_98653d17d2533bdd.json</x:v>
      </x:c>
    </x:row>
    <x:row r="6296" ht="25" customHeight="1">
      <x:c r="A6296" s="1" t="str">
        <x:v>560220.SH</x:v>
      </x:c>
      <x:c r="B6296" s="7" t="d">
        <x:v>2026-08-31T00:00:00.000Z</x:v>
      </x:c>
      <x:c r="C6296" s="8" t="n">
        <x:v>60717000</x:v>
      </x:c>
      <x:c r="D6296" s="9" t="n">
        <x:v>1.4578</x:v>
      </x:c>
      <x:c r="E6296" s="9" t="n">
        <x:f>IF(COUNT(C6296:D6296)=2,C6296*D6296/100000000,"n.a.")</x:f>
        <x:v>0.885132426</x:v>
      </x:c>
      <x:c r="F6296" s="1" t="str">
        <x:v>get_fund_holders_679447cd1ae17dbd.json</x:v>
      </x:c>
      <x:c r="G6296" s="1" t="str">
        <x:v>get_fund_performance_d26d469f9abb7648.json</x:v>
      </x:c>
    </x:row>
    <x:row r="6297" ht="25" customHeight="1">
      <x:c r="A6297" s="1" t="str">
        <x:v>561350.SH</x:v>
      </x:c>
      <x:c r="B6297" s="7" t="d">
        <x:v>2026-08-31T00:00:00.000Z</x:v>
      </x:c>
      <x:c r="C6297" s="8" t="n">
        <x:v>100700000</x:v>
      </x:c>
      <x:c r="D6297" s="9" t="n">
        <x:v>1.2655</x:v>
      </x:c>
      <x:c r="E6297" s="9" t="n">
        <x:f>IF(COUNT(C6297:D6297)=2,C6297*D6297/100000000,"n.a.")</x:f>
        <x:v>1.2743585</x:v>
      </x:c>
      <x:c r="F6297" s="1" t="str">
        <x:v>get_fund_holders_667a71c44157d433.json</x:v>
      </x:c>
      <x:c r="G6297" s="1" t="str">
        <x:v>get_fund_performance_1ba4d3db193698fc.json</x:v>
      </x:c>
    </x:row>
    <x:row r="6298" ht="25" customHeight="1">
      <x:c r="A6298" s="1" t="str">
        <x:v>561370.SH</x:v>
      </x:c>
      <x:c r="B6298" s="7" t="d">
        <x:v>2026-08-31T00:00:00.000Z</x:v>
      </x:c>
      <x:c r="C6298" s="8" t="n">
        <x:v>32356000</x:v>
      </x:c>
      <x:c r="D6298" s="9" t="n">
        <x:v>1.4441</x:v>
      </x:c>
      <x:c r="E6298" s="9" t="n">
        <x:f>IF(COUNT(C6298:D6298)=2,C6298*D6298/100000000,"n.a.")</x:f>
        <x:v>0.46725299600000003</x:v>
      </x:c>
      <x:c r="F6298" s="1" t="str">
        <x:v>get_fund_holders_e4cffc1d40fea5a6.json</x:v>
      </x:c>
      <x:c r="G6298" s="1" t="str">
        <x:v>get_fund_performance_fdbccd528878ffc2.json</x:v>
      </x:c>
    </x:row>
    <x:row r="6299" ht="25" customHeight="1">
      <x:c r="A6299" s="1" t="str">
        <x:v>561930.SH</x:v>
      </x:c>
      <x:c r="B6299" s="7" t="d">
        <x:v>2026-08-31T00:00:00.000Z</x:v>
      </x:c>
      <x:c r="C6299" s="8" t="n">
        <x:v>187260600</x:v>
      </x:c>
      <x:c r="D6299" s="9" t="n">
        <x:v>1.5788</x:v>
      </x:c>
      <x:c r="E6299" s="9" t="n">
        <x:f>IF(COUNT(C6299:D6299)=2,C6299*D6299/100000000,"n.a.")</x:f>
        <x:v>2.9564703528</x:v>
      </x:c>
      <x:c r="F6299" s="1" t="str">
        <x:v>get_fund_holders_0bc8edc102485c8a.json</x:v>
      </x:c>
      <x:c r="G6299" s="1" t="str">
        <x:v>get_fund_performance_99232a5af6506a32.json</x:v>
      </x:c>
    </x:row>
    <x:row r="6300" ht="25" customHeight="1">
      <x:c r="A6300" s="1" t="str">
        <x:v>562660.SH</x:v>
      </x:c>
      <x:c r="B6300" s="7" t="d">
        <x:v>2026-08-31T00:00:00.000Z</x:v>
      </x:c>
      <x:c r="C6300" s="8" t="n">
        <x:v>346874000</x:v>
      </x:c>
      <x:c r="D6300" s="9" t="n">
        <x:v>1.9127</x:v>
      </x:c>
      <x:c r="E6300" s="9" t="n">
        <x:f>IF(COUNT(C6300:D6300)=2,C6300*D6300/100000000,"n.a.")</x:f>
        <x:v>6.634658998000001</x:v>
      </x:c>
      <x:c r="F6300" s="1" t="str">
        <x:v>get_fund_holders_74850aa7dc1a684c.json</x:v>
      </x:c>
      <x:c r="G6300" s="1" t="str">
        <x:v>get_fund_performance_d26d469f9abb7648.json</x:v>
      </x:c>
    </x:row>
    <x:row r="6301" ht="25" customHeight="1">
      <x:c r="A6301" s="1" t="str">
        <x:v>563200.SH</x:v>
      </x:c>
      <x:c r="B6301" s="7" t="d">
        <x:v>2026-08-31T00:00:00.000Z</x:v>
      </x:c>
      <x:c r="C6301" s="8" t="n">
        <x:v>53458800</x:v>
      </x:c>
      <x:c r="D6301" s="9" t="n">
        <x:v>1.5474</x:v>
      </x:c>
      <x:c r="E6301" s="9" t="n">
        <x:f>IF(COUNT(C6301:D6301)=2,C6301*D6301/100000000,"n.a.")</x:f>
        <x:v>0.8272214712</x:v>
      </x:c>
      <x:c r="F6301" s="1" t="str">
        <x:v>get_fund_holders_a8e52a20d338fad2.json</x:v>
      </x:c>
      <x:c r="G6301" s="1" t="str">
        <x:v>get_fund_performance_d26d469f9abb7648.json</x:v>
      </x:c>
    </x:row>
    <x:row r="6302" ht="25" customHeight="1">
      <x:c r="A6302" s="1" t="str">
        <x:v>563300.SH</x:v>
      </x:c>
      <x:c r="B6302" s="7" t="d">
        <x:v>2026-08-31T00:00:00.000Z</x:v>
      </x:c>
      <x:c r="C6302" s="8" t="n">
        <x:v>4971174000</x:v>
      </x:c>
      <x:c r="D6302" s="9" t="n">
        <x:v>1.4544</x:v>
      </x:c>
      <x:c r="E6302" s="9" t="n">
        <x:f>IF(COUNT(C6302:D6302)=2,C6302*D6302/100000000,"n.a.")</x:f>
        <x:v>72.300754656</x:v>
      </x:c>
      <x:c r="F6302" s="1" t="str">
        <x:v>get_fund_holders_e4cffc1d40fea5a6.json</x:v>
      </x:c>
      <x:c r="G6302" s="1" t="str">
        <x:v>get_fund_performance_fdbccd528878ffc2.json</x:v>
      </x:c>
    </x:row>
    <x:row r="6303" ht="25" customHeight="1">
      <x:c r="A6303" s="1" t="str">
        <x:v>563520.SH</x:v>
      </x:c>
      <x:c r="B6303" s="7" t="d">
        <x:v>2026-08-31T00:00:00.000Z</x:v>
      </x:c>
      <x:c r="C6303" s="8" t="n">
        <x:v>445065000</x:v>
      </x:c>
      <x:c r="D6303" s="9" t="n">
        <x:v>1.2069</x:v>
      </x:c>
      <x:c r="E6303" s="9" t="n">
        <x:f>IF(COUNT(C6303:D6303)=2,C6303*D6303/100000000,"n.a.")</x:f>
        <x:v>5.371489485</x:v>
      </x:c>
      <x:c r="F6303" s="1" t="str">
        <x:v>get_fund_holders_5d142069aae0430a.json</x:v>
      </x:c>
      <x:c r="G6303" s="1" t="str">
        <x:v>get_fund_performance_b1af586f6b4de146.json</x:v>
      </x:c>
    </x:row>
    <x:row r="6304" ht="25" customHeight="1">
      <x:c r="A6304" s="1" t="str">
        <x:v>563750.SH</x:v>
      </x:c>
      <x:c r="B6304" s="7" t="d">
        <x:v>2026-08-31T00:00:00.000Z</x:v>
      </x:c>
      <x:c r="C6304" s="8" t="n">
        <x:v>342237000</x:v>
      </x:c>
      <x:c r="D6304" s="9" t="n">
        <x:v>1.1153</x:v>
      </x:c>
      <x:c r="E6304" s="9" t="n">
        <x:f>IF(COUNT(C6304:D6304)=2,C6304*D6304/100000000,"n.a.")</x:f>
        <x:v>3.8169692609999997</x:v>
      </x:c>
      <x:c r="F6304" s="1" t="str">
        <x:v>get_fund_holders_a7c62683e5a8986d.json</x:v>
      </x:c>
      <x:c r="G6304" s="1" t="str">
        <x:v>get_fund_performance_57a0fd6eaf61dced.json</x:v>
      </x:c>
    </x:row>
    <x:row r="6305" ht="25" customHeight="1">
      <x:c r="A6305" s="1" t="str">
        <x:v>588000.SH</x:v>
      </x:c>
      <x:c r="B6305" s="7" t="d">
        <x:v>2026-08-31T00:00:00.000Z</x:v>
      </x:c>
      <x:c r="C6305" s="8" t="n">
        <x:v>50540668200</x:v>
      </x:c>
      <x:c r="D6305" s="9" t="n">
        <x:v>1.779</x:v>
      </x:c>
      <x:c r="E6305" s="9" t="n">
        <x:f>IF(COUNT(C6305:D6305)=2,C6305*D6305/100000000,"n.a.")</x:f>
        <x:v>899.118487278</x:v>
      </x:c>
      <x:c r="F6305" s="1" t="str">
        <x:v>get_fund_holders_6d8bdd5235bacc9d.json</x:v>
      </x:c>
      <x:c r="G6305" s="1" t="str">
        <x:v>get_fund_performance_be0bd4c9466edd32.json</x:v>
      </x:c>
    </x:row>
    <x:row r="6306" ht="25" customHeight="1">
      <x:c r="A6306" s="1" t="str">
        <x:v>588040.SH</x:v>
      </x:c>
      <x:c r="B6306" s="7" t="d">
        <x:v>2026-08-31T00:00:00.000Z</x:v>
      </x:c>
      <x:c r="C6306" s="8" t="n">
        <x:v>125889000</x:v>
      </x:c>
      <x:c r="D6306" s="9" t="n">
        <x:v>1.7134</x:v>
      </x:c>
      <x:c r="E6306" s="9" t="n">
        <x:f>IF(COUNT(C6306:D6306)=2,C6306*D6306/100000000,"n.a.")</x:f>
        <x:v>2.156982126</x:v>
      </x:c>
      <x:c r="F6306" s="1" t="str">
        <x:v>get_fund_holders_8d11410d89a85a4e.json</x:v>
      </x:c>
      <x:c r="G6306" s="1" t="str">
        <x:v>get_fund_performance_43861699032ad4a2.json</x:v>
      </x:c>
    </x:row>
    <x:row r="6307" ht="25" customHeight="1">
      <x:c r="A6307" s="1" t="str">
        <x:v>588050.SH</x:v>
      </x:c>
      <x:c r="B6307" s="7" t="d">
        <x:v>2026-08-31T00:00:00.000Z</x:v>
      </x:c>
      <x:c r="C6307" s="8" t="n">
        <x:v>6427241300</x:v>
      </x:c>
      <x:c r="D6307" s="9" t="n">
        <x:v>1.728</x:v>
      </x:c>
      <x:c r="E6307" s="9" t="n">
        <x:f>IF(COUNT(C6307:D6307)=2,C6307*D6307/100000000,"n.a.")</x:f>
        <x:v>111.062729664</x:v>
      </x:c>
      <x:c r="F6307" s="1" t="str">
        <x:v>get_fund_holders_13fc1a08d52d9ada.json</x:v>
      </x:c>
      <x:c r="G6307" s="1" t="str">
        <x:v>get_fund_performance_778469c3a5faf8e3.json</x:v>
      </x:c>
    </x:row>
    <x:row r="6308" ht="25" customHeight="1">
      <x:c r="A6308" s="1" t="str">
        <x:v>588060.SH</x:v>
      </x:c>
      <x:c r="B6308" s="7" t="d">
        <x:v>2026-08-31T00:00:00.000Z</x:v>
      </x:c>
      <x:c r="C6308" s="8" t="n">
        <x:v>7183140000</x:v>
      </x:c>
      <x:c r="D6308" s="9" t="n">
        <x:v>1.0702</x:v>
      </x:c>
      <x:c r="E6308" s="9" t="n">
        <x:f>IF(COUNT(C6308:D6308)=2,C6308*D6308/100000000,"n.a.")</x:f>
        <x:v>76.87396428</x:v>
      </x:c>
      <x:c r="F6308" s="1" t="str">
        <x:v>get_fund_holders_bed74723b4c4eefc.json</x:v>
      </x:c>
      <x:c r="G6308" s="1" t="str">
        <x:v>get_fund_performance_f2309f7bd3cb8aee.json</x:v>
      </x:c>
    </x:row>
    <x:row r="6309" ht="25" customHeight="1">
      <x:c r="A6309" s="1" t="str">
        <x:v>588080.SH</x:v>
      </x:c>
      <x:c r="B6309" s="7" t="d">
        <x:v>2026-08-31T00:00:00.000Z</x:v>
      </x:c>
      <x:c r="C6309" s="8" t="n">
        <x:v>24700628100</x:v>
      </x:c>
      <x:c r="D6309" s="9" t="n">
        <x:v>1.7244</x:v>
      </x:c>
      <x:c r="E6309" s="9" t="n">
        <x:f>IF(COUNT(C6309:D6309)=2,C6309*D6309/100000000,"n.a.")</x:f>
        <x:v>425.93763095639997</x:v>
      </x:c>
      <x:c r="F6309" s="1" t="str">
        <x:v>get_fund_holders_bed74723b4c4eefc.json</x:v>
      </x:c>
      <x:c r="G6309" s="1" t="str">
        <x:v>get_fund_performance_f2309f7bd3cb8aee.json</x:v>
      </x:c>
    </x:row>
    <x:row r="6310" ht="25" customHeight="1">
      <x:c r="A6310" s="1" t="str">
        <x:v>588090.SH</x:v>
      </x:c>
      <x:c r="B6310" s="7" t="d">
        <x:v>2026-08-31T00:00:00.000Z</x:v>
      </x:c>
      <x:c r="C6310" s="8" t="n">
        <x:v>2988072800</x:v>
      </x:c>
      <x:c r="D6310" s="9" t="n">
        <x:v>1.734</x:v>
      </x:c>
      <x:c r="E6310" s="9" t="n">
        <x:f>IF(COUNT(C6310:D6310)=2,C6310*D6310/100000000,"n.a.")</x:f>
        <x:v>51.813182352</x:v>
      </x:c>
      <x:c r="F6310" s="1" t="str">
        <x:v>get_fund_holders_422668660dc6056a.json</x:v>
      </x:c>
      <x:c r="G6310" s="1" t="str">
        <x:v>get_fund_performance_f2ce786ad4545996.json</x:v>
      </x:c>
    </x:row>
    <x:row r="6311" ht="25" customHeight="1">
      <x:c r="A6311" s="1" t="str">
        <x:v>588150.SH</x:v>
      </x:c>
      <x:c r="B6311" s="7" t="d">
        <x:v>2026-08-31T00:00:00.000Z</x:v>
      </x:c>
      <x:c r="C6311" s="8" t="n">
        <x:v>383932600</x:v>
      </x:c>
      <x:c r="D6311" s="9" t="n">
        <x:v>1.1979</x:v>
      </x:c>
      <x:c r="E6311" s="9" t="n">
        <x:f>IF(COUNT(C6311:D6311)=2,C6311*D6311/100000000,"n.a.")</x:f>
        <x:v>4.5991286154</x:v>
      </x:c>
      <x:c r="F6311" s="1" t="str">
        <x:v>get_fund_holders_d933f5929f6e16c2.json</x:v>
      </x:c>
      <x:c r="G6311" s="1" t="str">
        <x:v>get_fund_performance_d5640a0dd78e13e7.json</x:v>
      </x:c>
    </x:row>
    <x:row r="6312" ht="25" customHeight="1">
      <x:c r="A6312" s="1" t="str">
        <x:v>588180.SH</x:v>
      </x:c>
      <x:c r="B6312" s="7" t="d">
        <x:v>2026-08-31T00:00:00.000Z</x:v>
      </x:c>
      <x:c r="C6312" s="8" t="n">
        <x:v>731353700</x:v>
      </x:c>
      <x:c r="D6312" s="9" t="n">
        <x:v>1.1015</x:v>
      </x:c>
      <x:c r="E6312" s="9" t="n">
        <x:f>IF(COUNT(C6312:D6312)=2,C6312*D6312/100000000,"n.a.")</x:f>
        <x:v>8.055861005499999</x:v>
      </x:c>
      <x:c r="F6312" s="1" t="str">
        <x:v>get_fund_holders_a16d4a3c86b477e3.json</x:v>
      </x:c>
      <x:c r="G6312" s="1" t="str">
        <x:v>get_fund_performance_778469c3a5faf8e3.json</x:v>
      </x:c>
    </x:row>
    <x:row r="6313" ht="25" customHeight="1">
      <x:c r="A6313" s="1" t="str">
        <x:v>588280.SH</x:v>
      </x:c>
      <x:c r="B6313" s="7" t="d">
        <x:v>2026-08-31T00:00:00.000Z</x:v>
      </x:c>
      <x:c r="C6313" s="8" t="n">
        <x:v>376121000</x:v>
      </x:c>
      <x:c r="D6313" s="9" t="n">
        <x:v>1.2122</x:v>
      </x:c>
      <x:c r="E6313" s="9" t="n">
        <x:f>IF(COUNT(C6313:D6313)=2,C6313*D6313/100000000,"n.a.")</x:f>
        <x:v>4.559338762</x:v>
      </x:c>
      <x:c r="F6313" s="1" t="str">
        <x:v>get_fund_holders_8d11410d89a85a4e.json</x:v>
      </x:c>
      <x:c r="G6313" s="1" t="str">
        <x:v>get_fund_performance_43861699032ad4a2.json</x:v>
      </x:c>
    </x:row>
    <x:row r="6314" ht="25" customHeight="1">
      <x:c r="A6314" s="1" t="str">
        <x:v>588720.SH</x:v>
      </x:c>
      <x:c r="B6314" s="7" t="d">
        <x:v>2026-08-31T00:00:00.000Z</x:v>
      </x:c>
      <x:c r="C6314" s="8" t="n">
        <x:v>109741800</x:v>
      </x:c>
      <x:c r="D6314" s="9" t="n">
        <x:v>1.718</x:v>
      </x:c>
      <x:c r="E6314" s="9" t="n">
        <x:f>IF(COUNT(C6314:D6314)=2,C6314*D6314/100000000,"n.a.")</x:f>
        <x:v>1.885364124</x:v>
      </x:c>
      <x:c r="F6314" s="1" t="str">
        <x:v>get_fund_holders_522e7c68c534d3b2.json</x:v>
      </x:c>
      <x:c r="G6314" s="1" t="str">
        <x:v>get_fund_performance_f2ce786ad4545996.json</x:v>
      </x:c>
    </x:row>
    <x:row r="6315" ht="25" customHeight="1">
      <x:c r="A6315" s="1" t="str">
        <x:v>588840.SH</x:v>
      </x:c>
      <x:c r="B6315" s="7" t="d">
        <x:v>2026-08-31T00:00:00.000Z</x:v>
      </x:c>
      <x:c r="C6315" s="8" t="n">
        <x:v>58236000</x:v>
      </x:c>
      <x:c r="D6315" s="9" t="n">
        <x:v>1.5603</x:v>
      </x:c>
      <x:c r="E6315" s="9" t="n">
        <x:f>IF(COUNT(C6315:D6315)=2,C6315*D6315/100000000,"n.a.")</x:f>
        <x:v>0.908656308</x:v>
      </x:c>
      <x:c r="F6315" s="1" t="str">
        <x:v>get_fund_holders_0b63176527658f63.json</x:v>
      </x:c>
      <x:c r="G6315" s="1" t="str">
        <x:v>get_fund_performance_be0bd4c9466edd32.json</x:v>
      </x:c>
    </x:row>
    <x:row r="6316" ht="25" customHeight="1">
      <x:c r="A6316" s="1" t="str">
        <x:v>588870.SH</x:v>
      </x:c>
      <x:c r="B6316" s="7" t="d">
        <x:v>2026-08-31T00:00:00.000Z</x:v>
      </x:c>
      <x:c r="C6316" s="8" t="n">
        <x:v>782552000</x:v>
      </x:c>
      <x:c r="D6316" s="9" t="n">
        <x:v>1.7097</x:v>
      </x:c>
      <x:c r="E6316" s="9" t="n">
        <x:f>IF(COUNT(C6316:D6316)=2,C6316*D6316/100000000,"n.a.")</x:f>
        <x:v>13.379291544</x:v>
      </x:c>
      <x:c r="F6316" s="1" t="str">
        <x:v>get_fund_holders_422668660dc6056a.json</x:v>
      </x:c>
      <x:c r="G6316" s="1" t="str">
        <x:v>get_fund_performance_f2ce786ad4545996.json</x:v>
      </x:c>
    </x:row>
    <x:row r="6317" ht="25" customHeight="1">
      <x:c r="A6317" s="1" t="str">
        <x:v>588940.SH</x:v>
      </x:c>
      <x:c r="B6317" s="7" t="d">
        <x:v>2026-08-31T00:00:00.000Z</x:v>
      </x:c>
      <x:c r="C6317" s="8" t="n">
        <x:v>2882840000</x:v>
      </x:c>
      <x:c r="D6317" s="9" t="n">
        <x:v>0.8725</x:v>
      </x:c>
      <x:c r="E6317" s="9" t="n">
        <x:f>IF(COUNT(C6317:D6317)=2,C6317*D6317/100000000,"n.a.")</x:f>
        <x:v>25.152779</x:v>
      </x:c>
      <x:c r="F6317" s="1" t="str">
        <x:v>get_fund_holders_d933f5929f6e16c2.json</x:v>
      </x:c>
      <x:c r="G6317" s="1" t="str">
        <x:v>get_fund_performance_d5640a0dd78e13e7.json</x:v>
      </x:c>
    </x:row>
    <x:row r="6318" ht="25" customHeight="1">
      <x:c r="A6318" s="1" t="str">
        <x:v>588950.SH</x:v>
      </x:c>
      <x:c r="B6318" s="7" t="d">
        <x:v>2026-08-31T00:00:00.000Z</x:v>
      </x:c>
      <x:c r="C6318" s="8" t="n">
        <x:v>671729700</x:v>
      </x:c>
      <x:c r="D6318" s="9" t="n">
        <x:v>1.7634</x:v>
      </x:c>
      <x:c r="E6318" s="9" t="n">
        <x:f>IF(COUNT(C6318:D6318)=2,C6318*D6318/100000000,"n.a.")</x:f>
        <x:v>11.8452815298</x:v>
      </x:c>
      <x:c r="F6318" s="1" t="str">
        <x:v>get_fund_holders_bed74723b4c4eefc.json</x:v>
      </x:c>
      <x:c r="G6318" s="1" t="str">
        <x:v>get_fund_performance_f2309f7bd3cb8aee.json</x:v>
      </x:c>
    </x:row>
    <x:row r="6319" ht="25" customHeight="1">
      <x:c r="A6319" s="1" t="str">
        <x:v>589150.SH</x:v>
      </x:c>
      <x:c r="B6319" s="7" t="d">
        <x:v>2026-08-31T00:00:00.000Z</x:v>
      </x:c>
      <x:c r="C6319" s="8" t="n">
        <x:v>805437200</x:v>
      </x:c>
      <x:c r="D6319" s="9" t="n">
        <x:v>1.2193</x:v>
      </x:c>
      <x:c r="E6319" s="9" t="n">
        <x:f>IF(COUNT(C6319:D6319)=2,C6319*D6319/100000000,"n.a.")</x:f>
        <x:v>9.820695779600001</x:v>
      </x:c>
      <x:c r="F6319" s="1" t="str">
        <x:v>get_fund_holders_d933f5929f6e16c2.json</x:v>
      </x:c>
      <x:c r="G6319" s="1" t="str">
        <x:v>get_fund_performance_d5640a0dd78e13e7.json</x:v>
      </x:c>
    </x:row>
    <x:row r="6320" ht="25" customHeight="1">
      <x:c r="A6320" s="1" t="str">
        <x:v>589360.SH</x:v>
      </x:c>
      <x:c r="B6320" s="7" t="d">
        <x:v>2026-08-31T00:00:00.000Z</x:v>
      </x:c>
      <x:c r="C6320" s="8" t="n">
        <x:v>2663174000</x:v>
      </x:c>
      <x:c r="D6320" s="9" t="n">
        <x:v>0.87</x:v>
      </x:c>
      <x:c r="E6320" s="9" t="n">
        <x:f>IF(COUNT(C6320:D6320)=2,C6320*D6320/100000000,"n.a.")</x:f>
        <x:v>23.1696138</x:v>
      </x:c>
      <x:c r="F6320" s="1" t="str">
        <x:v>get_fund_holders_6945901b696ca7c1.json</x:v>
      </x:c>
      <x:c r="G6320" s="1" t="str">
        <x:v>get_fund_performance_43861699032ad4a2.json</x:v>
      </x:c>
    </x:row>
    <x:row r="6321" ht="25" customHeight="1">
      <x:c r="A6321" s="1" t="str">
        <x:v>589850.SH</x:v>
      </x:c>
      <x:c r="B6321" s="7" t="d">
        <x:v>2026-08-31T00:00:00.000Z</x:v>
      </x:c>
      <x:c r="C6321" s="8" t="n">
        <x:v>712057000</x:v>
      </x:c>
      <x:c r="D6321" s="9" t="n">
        <x:v>1.6187</x:v>
      </x:c>
      <x:c r="E6321" s="9" t="n">
        <x:f>IF(COUNT(C6321:D6321)=2,C6321*D6321/100000000,"n.a.")</x:f>
        <x:v>11.526066659000001</x:v>
      </x:c>
      <x:c r="F6321" s="1" t="str">
        <x:v>get_fund_holders_a168622209dd3b1f.json</x:v>
      </x:c>
      <x:c r="G6321" s="1" t="str">
        <x:v>get_fund_performance_be0bd4c9466edd32.json</x:v>
      </x:c>
    </x:row>
    <x:row r="6322" ht="25" customHeight="1">
      <x:c r="A6322" s="1" t="str">
        <x:v>159205.SZ</x:v>
      </x:c>
      <x:c r="B6322" s="7" t="d">
        <x:v>2026-09-01T00:00:00.000Z</x:v>
      </x:c>
      <x:c r="C6322" s="8" t="n">
        <x:v>597056064</x:v>
      </x:c>
      <x:c r="D6322" s="9" t="n">
        <x:v>1.6682</x:v>
      </x:c>
      <x:c r="E6322" s="9" t="n">
        <x:f>IF(COUNT(C6322:D6322)=2,C6322*D6322/100000000,"n.a.")</x:f>
        <x:v>9.960089259648</x:v>
      </x:c>
      <x:c r="F6322" s="1" t="str">
        <x:v>get_fund_holders_48cdde1c8ab3e560.json</x:v>
      </x:c>
      <x:c r="G6322" s="1" t="str">
        <x:v>get_fund_performance_101765d5f91d02c5.json</x:v>
      </x:c>
    </x:row>
    <x:row r="6323" ht="25" customHeight="1">
      <x:c r="A6323" s="1" t="str">
        <x:v>159247.SZ</x:v>
      </x:c>
      <x:c r="B6323" s="7" t="d">
        <x:v>2026-09-01T00:00:00.000Z</x:v>
      </x:c>
      <x:c r="C6323" s="8" t="n">
        <x:v>475984966</x:v>
      </x:c>
      <x:c r="D6323" s="9" t="n">
        <x:v>1.0197</x:v>
      </x:c>
      <x:c r="E6323" s="9" t="n">
        <x:f>IF(COUNT(C6323:D6323)=2,C6323*D6323/100000000,"n.a.")</x:f>
        <x:v>4.853618698302</x:v>
      </x:c>
      <x:c r="F6323" s="1" t="str">
        <x:v>get_fund_holders_02dfec3f9e7a37d4.json</x:v>
      </x:c>
      <x:c r="G6323" s="1" t="str">
        <x:v>get_fund_performance_101765d5f91d02c5.json</x:v>
      </x:c>
    </x:row>
    <x:row r="6324" ht="25" customHeight="1">
      <x:c r="A6324" s="1" t="str">
        <x:v>159300.SZ</x:v>
      </x:c>
      <x:c r="B6324" s="7" t="d">
        <x:v>2026-09-01T00:00:00.000Z</x:v>
      </x:c>
      <x:c r="C6324" s="8" t="n">
        <x:v>375358097</x:v>
      </x:c>
      <x:c r="D6324" s="9" t="n">
        <x:v>5.0159</x:v>
      </x:c>
      <x:c r="E6324" s="9" t="n">
        <x:f>IF(COUNT(C6324:D6324)=2,C6324*D6324/100000000,"n.a.")</x:f>
        <x:v>18.827586787423</x:v>
      </x:c>
      <x:c r="F6324" s="1" t="str">
        <x:v>get_fund_holders_9f62d66c5b6bd994.json</x:v>
      </x:c>
      <x:c r="G6324" s="1" t="str">
        <x:v>get_fund_performance_ce8e28707768f093.json</x:v>
      </x:c>
    </x:row>
    <x:row r="6325" ht="25" customHeight="1">
      <x:c r="A6325" s="1" t="str">
        <x:v>159330.SZ</x:v>
      </x:c>
      <x:c r="B6325" s="7" t="d">
        <x:v>2026-09-01T00:00:00.000Z</x:v>
      </x:c>
      <x:c r="C6325" s="8" t="n">
        <x:v>416801009</x:v>
      </x:c>
      <x:c r="D6325" s="9" t="n">
        <x:v>1.4466</x:v>
      </x:c>
      <x:c r="E6325" s="9" t="n">
        <x:f>IF(COUNT(C6325:D6325)=2,C6325*D6325/100000000,"n.a.")</x:f>
        <x:v>6.029443396194</x:v>
      </x:c>
      <x:c r="F6325" s="1" t="str">
        <x:v>get_fund_holders_4f0cafefb1d08c78.json</x:v>
      </x:c>
      <x:c r="G6325" s="1" t="str">
        <x:v>get_fund_performance_3dd22d86bdcb99c0.json</x:v>
      </x:c>
    </x:row>
    <x:row r="6326" ht="25" customHeight="1">
      <x:c r="A6326" s="1" t="str">
        <x:v>159337.SZ</x:v>
      </x:c>
      <x:c r="B6326" s="7" t="d">
        <x:v>2026-09-01T00:00:00.000Z</x:v>
      </x:c>
      <x:c r="C6326" s="8" t="n">
        <x:v>277710611</x:v>
      </x:c>
      <x:c r="D6326" s="9" t="n">
        <x:v>1.8029</x:v>
      </x:c>
      <x:c r="E6326" s="9" t="n">
        <x:f>IF(COUNT(C6326:D6326)=2,C6326*D6326/100000000,"n.a.")</x:f>
        <x:v>5.006844605719</x:v>
      </x:c>
      <x:c r="F6326" s="1" t="str">
        <x:v>get_fund_holders_1b59c8df60c05b67.json</x:v>
      </x:c>
      <x:c r="G6326" s="1" t="str">
        <x:v>get_fund_performance_704e0384f68b3d7b.json</x:v>
      </x:c>
    </x:row>
    <x:row r="6327" ht="25" customHeight="1">
      <x:c r="A6327" s="1" t="str">
        <x:v>159393.SZ</x:v>
      </x:c>
      <x:c r="B6327" s="7" t="d">
        <x:v>2026-09-01T00:00:00.000Z</x:v>
      </x:c>
      <x:c r="C6327" s="8" t="n">
        <x:v>89746342</x:v>
      </x:c>
      <x:c r="D6327" s="9" t="n">
        <x:v>4.9666</x:v>
      </x:c>
      <x:c r="E6327" s="9" t="n">
        <x:f>IF(COUNT(C6327:D6327)=2,C6327*D6327/100000000,"n.a.")</x:f>
        <x:v>4.457341821771999</x:v>
      </x:c>
      <x:c r="F6327" s="1" t="str">
        <x:v>get_fund_holders_8d29a74a7940f13c.json</x:v>
      </x:c>
      <x:c r="G6327" s="1" t="str">
        <x:v>get_fund_performance_6705505c3ff19719.json</x:v>
      </x:c>
    </x:row>
    <x:row r="6328" ht="25" customHeight="1">
      <x:c r="A6328" s="1" t="str">
        <x:v>159500.SZ</x:v>
      </x:c>
      <x:c r="B6328" s="7" t="d">
        <x:v>2026-09-01T00:00:00.000Z</x:v>
      </x:c>
      <x:c r="C6328" s="8" t="n">
        <x:v>207738865</x:v>
      </x:c>
      <x:c r="D6328" s="9" t="n">
        <x:v>1.182</x:v>
      </x:c>
      <x:c r="E6328" s="9" t="n">
        <x:f>IF(COUNT(C6328:D6328)=2,C6328*D6328/100000000,"n.a.")</x:f>
        <x:v>2.4554733843</x:v>
      </x:c>
      <x:c r="F6328" s="1" t="str">
        <x:v>get_fund_holders_5324b4ff2303301b.json</x:v>
      </x:c>
      <x:c r="G6328" s="1" t="str">
        <x:v>get_fund_performance_33f686dcb627aac1.json</x:v>
      </x:c>
    </x:row>
    <x:row r="6329" ht="25" customHeight="1">
      <x:c r="A6329" s="1" t="str">
        <x:v>159531.SZ</x:v>
      </x:c>
      <x:c r="B6329" s="7" t="d">
        <x:v>2026-09-01T00:00:00.000Z</x:v>
      </x:c>
      <x:c r="C6329" s="8" t="n">
        <x:v>1036608406</x:v>
      </x:c>
      <x:c r="D6329" s="9" t="n">
        <x:v>1.4809</x:v>
      </x:c>
      <x:c r="E6329" s="9" t="n">
        <x:f>IF(COUNT(C6329:D6329)=2,C6329*D6329/100000000,"n.a.")</x:f>
        <x:v>15.351133884454</x:v>
      </x:c>
      <x:c r="F6329" s="1" t="str">
        <x:v>get_fund_holders_7e7888e34a3c9319.json</x:v>
      </x:c>
      <x:c r="G6329" s="1" t="str">
        <x:v>get_fund_performance_635e8dd454954d59.json</x:v>
      </x:c>
    </x:row>
    <x:row r="6330" ht="25" customHeight="1">
      <x:c r="A6330" s="1" t="str">
        <x:v>159532.SZ</x:v>
      </x:c>
      <x:c r="B6330" s="7" t="d">
        <x:v>2026-09-01T00:00:00.000Z</x:v>
      </x:c>
      <x:c r="C6330" s="8" t="n">
        <x:v>161564791</x:v>
      </x:c>
      <x:c r="D6330" s="9" t="n">
        <x:v>1.6721</x:v>
      </x:c>
      <x:c r="E6330" s="9" t="n">
        <x:f>IF(COUNT(C6330:D6330)=2,C6330*D6330/100000000,"n.a.")</x:f>
        <x:v>2.7015248703109997</x:v>
      </x:c>
      <x:c r="F6330" s="1" t="str">
        <x:v>get_fund_holders_7e7888e34a3c9319.json</x:v>
      </x:c>
      <x:c r="G6330" s="1" t="str">
        <x:v>get_fund_performance_635e8dd454954d59.json</x:v>
      </x:c>
    </x:row>
    <x:row r="6331" ht="25" customHeight="1">
      <x:c r="A6331" s="1" t="str">
        <x:v>159533.SZ</x:v>
      </x:c>
      <x:c r="B6331" s="7" t="d">
        <x:v>2026-09-01T00:00:00.000Z</x:v>
      </x:c>
      <x:c r="C6331" s="8" t="n">
        <x:v>14458785</x:v>
      </x:c>
      <x:c r="D6331" s="9" t="n">
        <x:v>1.9617</x:v>
      </x:c>
      <x:c r="E6331" s="9" t="n">
        <x:f>IF(COUNT(C6331:D6331)=2,C6331*D6331/100000000,"n.a.")</x:f>
        <x:v>0.283637985345</x:v>
      </x:c>
      <x:c r="F6331" s="1" t="str">
        <x:v>get_fund_holders_e4cffc1d40fea5a6.json</x:v>
      </x:c>
      <x:c r="G6331" s="1" t="str">
        <x:v>get_fund_performance_fdbccd528878ffc2.json</x:v>
      </x:c>
    </x:row>
    <x:row r="6332" ht="25" customHeight="1">
      <x:c r="A6332" s="1" t="str">
        <x:v>159535.SZ</x:v>
      </x:c>
      <x:c r="B6332" s="7" t="d">
        <x:v>2026-09-01T00:00:00.000Z</x:v>
      </x:c>
      <x:c r="C6332" s="8" t="n">
        <x:v>25981088</x:v>
      </x:c>
      <x:c r="D6332" s="9" t="n">
        <x:v>1.5188</x:v>
      </x:c>
      <x:c r="E6332" s="9" t="n">
        <x:f>IF(COUNT(C6332:D6332)=2,C6332*D6332/100000000,"n.a.")</x:f>
        <x:v>0.39460076454399995</x:v>
      </x:c>
      <x:c r="F6332" s="1" t="str">
        <x:v>get_fund_holders_48d83be1c19e147a.json</x:v>
      </x:c>
      <x:c r="G6332" s="1" t="str">
        <x:v>get_fund_performance_98653d17d2533bdd.json</x:v>
      </x:c>
    </x:row>
    <x:row r="6333" ht="25" customHeight="1">
      <x:c r="A6333" s="1" t="str">
        <x:v>159536.SZ</x:v>
      </x:c>
      <x:c r="B6333" s="7" t="d">
        <x:v>2026-09-01T00:00:00.000Z</x:v>
      </x:c>
      <x:c r="C6333" s="8" t="n">
        <x:v>55261589</x:v>
      </x:c>
      <x:c r="D6333" s="9" t="n">
        <x:v>1.4135</x:v>
      </x:c>
      <x:c r="E6333" s="9" t="n">
        <x:f>IF(COUNT(C6333:D6333)=2,C6333*D6333/100000000,"n.a.")</x:f>
        <x:v>0.781122560515</x:v>
      </x:c>
      <x:c r="F6333" s="1" t="str">
        <x:v>get_fund_holders_7e7888e34a3c9319.json</x:v>
      </x:c>
      <x:c r="G6333" s="1" t="str">
        <x:v>get_fund_performance_635e8dd454954d59.json</x:v>
      </x:c>
    </x:row>
    <x:row r="6334" ht="25" customHeight="1">
      <x:c r="A6334" s="1" t="str">
        <x:v>159629.SZ</x:v>
      </x:c>
      <x:c r="B6334" s="7" t="d">
        <x:v>2026-09-01T00:00:00.000Z</x:v>
      </x:c>
      <x:c r="C6334" s="8" t="n">
        <x:v>829252663</x:v>
      </x:c>
      <x:c r="D6334" s="9" t="n">
        <x:v>3.2144</x:v>
      </x:c>
      <x:c r="E6334" s="9" t="n">
        <x:f>IF(COUNT(C6334:D6334)=2,C6334*D6334/100000000,"n.a.")</x:f>
        <x:v>26.655497599472</x:v>
      </x:c>
      <x:c r="F6334" s="1" t="str">
        <x:v>get_fund_holders_04d60f3c34f0467b.json</x:v>
      </x:c>
      <x:c r="G6334" s="1" t="str">
        <x:v>get_fund_performance_b881b49e922fe970.json</x:v>
      </x:c>
    </x:row>
    <x:row r="6335" ht="25" customHeight="1">
      <x:c r="A6335" s="1" t="str">
        <x:v>159633.SZ</x:v>
      </x:c>
      <x:c r="B6335" s="7" t="d">
        <x:v>2026-09-01T00:00:00.000Z</x:v>
      </x:c>
      <x:c r="C6335" s="8" t="n">
        <x:v>976162658</x:v>
      </x:c>
      <x:c r="D6335" s="9" t="n">
        <x:v>3.2898</x:v>
      </x:c>
      <x:c r="E6335" s="9" t="n">
        <x:f>IF(COUNT(C6335:D6335)=2,C6335*D6335/100000000,"n.a.")</x:f>
        <x:v>32.113799122884004</x:v>
      </x:c>
      <x:c r="F6335" s="1" t="str">
        <x:v>get_fund_holders_04d60f3c34f0467b.json</x:v>
      </x:c>
      <x:c r="G6335" s="1" t="str">
        <x:v>get_fund_performance_b881b49e922fe970.json</x:v>
      </x:c>
    </x:row>
    <x:row r="6336" ht="25" customHeight="1">
      <x:c r="A6336" s="1" t="str">
        <x:v>159673.SZ</x:v>
      </x:c>
      <x:c r="B6336" s="7" t="d">
        <x:v>2026-09-01T00:00:00.000Z</x:v>
      </x:c>
      <x:c r="C6336" s="8" t="n">
        <x:v>1763528385</x:v>
      </x:c>
      <x:c r="D6336" s="9" t="n">
        <x:v>1.2892</x:v>
      </x:c>
      <x:c r="E6336" s="9" t="n">
        <x:f>IF(COUNT(C6336:D6336)=2,C6336*D6336/100000000,"n.a.")</x:f>
        <x:v>22.73540793942</x:v>
      </x:c>
      <x:c r="F6336" s="1" t="str">
        <x:v>get_fund_holders_d948cbb47e5f5e96.json</x:v>
      </x:c>
      <x:c r="G6336" s="1" t="str">
        <x:v>get_fund_performance_4b7faf0bdf9ced6a.json</x:v>
      </x:c>
    </x:row>
    <x:row r="6337" ht="25" customHeight="1">
      <x:c r="A6337" s="1" t="str">
        <x:v>159808.SZ</x:v>
      </x:c>
      <x:c r="B6337" s="7" t="d">
        <x:v>2026-09-01T00:00:00.000Z</x:v>
      </x:c>
      <x:c r="C6337" s="8" t="n">
        <x:v>49484790</x:v>
      </x:c>
      <x:c r="D6337" s="9" t="n">
        <x:v>1.3174</x:v>
      </x:c>
      <x:c r="E6337" s="9" t="n">
        <x:f>IF(COUNT(C6337:D6337)=2,C6337*D6337/100000000,"n.a.")</x:f>
        <x:v>0.6519126234599999</x:v>
      </x:c>
      <x:c r="F6337" s="1" t="str">
        <x:v>get_fund_holders_d5e45a20ab12d67e.json</x:v>
      </x:c>
      <x:c r="G6337" s="1" t="str">
        <x:v>get_fund_performance_c511166d330178eb.json</x:v>
      </x:c>
    </x:row>
    <x:row r="6338" ht="25" customHeight="1">
      <x:c r="A6338" s="1" t="str">
        <x:v>159810.SZ</x:v>
      </x:c>
      <x:c r="B6338" s="7" t="d">
        <x:v>2026-09-01T00:00:00.000Z</x:v>
      </x:c>
      <x:c r="C6338" s="8" t="n">
        <x:v>57475458</x:v>
      </x:c>
      <x:c r="D6338" s="9" t="n">
        <x:v>1.3671</x:v>
      </x:c>
      <x:c r="E6338" s="9" t="n">
        <x:f>IF(COUNT(C6338:D6338)=2,C6338*D6338/100000000,"n.a.")</x:f>
        <x:v>0.785746986318</x:v>
      </x:c>
      <x:c r="F6338" s="1" t="str">
        <x:v>get_fund_holders_d5e45a20ab12d67e.json</x:v>
      </x:c>
      <x:c r="G6338" s="1" t="str">
        <x:v>get_fund_performance_c511166d330178eb.json</x:v>
      </x:c>
    </x:row>
    <x:row r="6339" ht="25" customHeight="1">
      <x:c r="A6339" s="1" t="str">
        <x:v>159820.SZ</x:v>
      </x:c>
      <x:c r="B6339" s="7" t="d">
        <x:v>2026-09-01T00:00:00.000Z</x:v>
      </x:c>
      <x:c r="C6339" s="8" t="n">
        <x:v>1356408470</x:v>
      </x:c>
      <x:c r="D6339" s="9" t="n">
        <x:v>1.3684</x:v>
      </x:c>
      <x:c r="E6339" s="9" t="n">
        <x:f>IF(COUNT(C6339:D6339)=2,C6339*D6339/100000000,"n.a.")</x:f>
        <x:v>18.561093503480002</x:v>
      </x:c>
      <x:c r="F6339" s="1" t="str">
        <x:v>get_fund_holders_0066fec0f2dd9d84.json</x:v>
      </x:c>
      <x:c r="G6339" s="1" t="str">
        <x:v>get_fund_performance_ee07818526906610.json</x:v>
      </x:c>
    </x:row>
    <x:row r="6340" ht="25" customHeight="1">
      <x:c r="A6340" s="1" t="str">
        <x:v>159821.SZ</x:v>
      </x:c>
      <x:c r="B6340" s="7" t="d">
        <x:v>2026-09-01T00:00:00.000Z</x:v>
      </x:c>
      <x:c r="C6340" s="8" t="n">
        <x:v>65920000</x:v>
      </x:c>
      <x:c r="D6340" s="9" t="n">
        <x:v>1.2792</x:v>
      </x:c>
      <x:c r="E6340" s="9" t="n">
        <x:f>IF(COUNT(C6340:D6340)=2,C6340*D6340/100000000,"n.a.")</x:f>
        <x:v>0.84324864</x:v>
      </x:c>
      <x:c r="F6340" s="1" t="str">
        <x:v>get_fund_holders_6d822d72058fbd2b.json</x:v>
      </x:c>
      <x:c r="G6340" s="1" t="str">
        <x:v>get_fund_performance_08ef5e7f48760ca3.json</x:v>
      </x:c>
    </x:row>
    <x:row r="6341" ht="25" customHeight="1">
      <x:c r="A6341" s="1" t="str">
        <x:v>159845.SZ</x:v>
      </x:c>
      <x:c r="B6341" s="7" t="d">
        <x:v>2026-09-01T00:00:00.000Z</x:v>
      </x:c>
      <x:c r="C6341" s="8" t="n">
        <x:v>1980425606</x:v>
      </x:c>
      <x:c r="D6341" s="9" t="n">
        <x:v>3.2028</x:v>
      </x:c>
      <x:c r="E6341" s="9" t="n">
        <x:f>IF(COUNT(C6341:D6341)=2,C6341*D6341/100000000,"n.a.")</x:f>
        <x:v>63.429071308968</x:v>
      </x:c>
      <x:c r="F6341" s="1" t="str">
        <x:v>get_fund_holders_68197b4b408bbf94.json</x:v>
      </x:c>
      <x:c r="G6341" s="1" t="str">
        <x:v>get_fund_performance_fe072943ca98a99f.json</x:v>
      </x:c>
    </x:row>
    <x:row r="6342" ht="25" customHeight="1">
      <x:c r="A6342" s="1" t="str">
        <x:v>159908.SZ</x:v>
      </x:c>
      <x:c r="B6342" s="7" t="d">
        <x:v>2026-09-01T00:00:00.000Z</x:v>
      </x:c>
      <x:c r="C6342" s="8" t="n">
        <x:v>318229029</x:v>
      </x:c>
      <x:c r="D6342" s="9" t="n">
        <x:v>3.1829</x:v>
      </x:c>
      <x:c r="E6342" s="9" t="n">
        <x:f>IF(COUNT(C6342:D6342)=2,C6342*D6342/100000000,"n.a.")</x:f>
        <x:v>10.128911764041</x:v>
      </x:c>
      <x:c r="F6342" s="1" t="str">
        <x:v>get_fund_holders_dd69f9baacb4299b.json</x:v>
      </x:c>
      <x:c r="G6342" s="1" t="str">
        <x:v>get_fund_performance_f8563149d46c02f0.json</x:v>
      </x:c>
    </x:row>
    <x:row r="6343" ht="25" customHeight="1">
      <x:c r="A6343" s="1" t="str">
        <x:v>159915.SZ</x:v>
      </x:c>
      <x:c r="B6343" s="7" t="d">
        <x:v>2026-09-01T00:00:00.000Z</x:v>
      </x:c>
      <x:c r="C6343" s="8" t="n">
        <x:v>19044454936</x:v>
      </x:c>
      <x:c r="D6343" s="9" t="n">
        <x:v>3.4118</x:v>
      </x:c>
      <x:c r="E6343" s="9" t="n">
        <x:f>IF(COUNT(C6343:D6343)=2,C6343*D6343/100000000,"n.a.")</x:f>
        <x:v>649.758713506448</x:v>
      </x:c>
      <x:c r="F6343" s="1" t="str">
        <x:v>get_fund_holders_ed52645412bc5183.json</x:v>
      </x:c>
      <x:c r="G6343" s="1" t="str">
        <x:v>get_fund_performance_23ced495c0d03a00.json</x:v>
      </x:c>
    </x:row>
    <x:row r="6344" ht="25" customHeight="1">
      <x:c r="A6344" s="1" t="str">
        <x:v>159919.SZ</x:v>
      </x:c>
      <x:c r="B6344" s="7" t="d">
        <x:v>2026-09-01T00:00:00.000Z</x:v>
      </x:c>
      <x:c r="C6344" s="8" t="n">
        <x:v>6230016676</x:v>
      </x:c>
      <x:c r="D6344" s="9" t="n">
        <x:v>4.8849</x:v>
      </x:c>
      <x:c r="E6344" s="9" t="n">
        <x:f>IF(COUNT(C6344:D6344)=2,C6344*D6344/100000000,"n.a.")</x:f>
        <x:v>304.330084605924</x:v>
      </x:c>
      <x:c r="F6344" s="1" t="str">
        <x:v>get_fund_holders_d948cbb47e5f5e96.json</x:v>
      </x:c>
      <x:c r="G6344" s="1" t="str">
        <x:v>get_fund_performance_4b7faf0bdf9ced6a.json</x:v>
      </x:c>
    </x:row>
    <x:row r="6345" ht="25" customHeight="1">
      <x:c r="A6345" s="1" t="str">
        <x:v>159922.SZ</x:v>
      </x:c>
      <x:c r="B6345" s="7" t="d">
        <x:v>2026-09-01T00:00:00.000Z</x:v>
      </x:c>
      <x:c r="C6345" s="8" t="n">
        <x:v>2699676765</x:v>
      </x:c>
      <x:c r="D6345" s="9" t="n">
        <x:v>3.1962</x:v>
      </x:c>
      <x:c r="E6345" s="9" t="n">
        <x:f>IF(COUNT(C6345:D6345)=2,C6345*D6345/100000000,"n.a.")</x:f>
        <x:v>86.28706876293</x:v>
      </x:c>
      <x:c r="F6345" s="1" t="str">
        <x:v>get_fund_holders_260729aa1783f3c9.json</x:v>
      </x:c>
      <x:c r="G6345" s="1" t="str">
        <x:v>get_fund_performance_9239ee6b8a74881b.json</x:v>
      </x:c>
    </x:row>
    <x:row r="6346" ht="25" customHeight="1">
      <x:c r="A6346" s="1" t="str">
        <x:v>159925.SZ</x:v>
      </x:c>
      <x:c r="B6346" s="7" t="d">
        <x:v>2026-09-01T00:00:00.000Z</x:v>
      </x:c>
      <x:c r="C6346" s="8" t="n">
        <x:v>615020856</x:v>
      </x:c>
      <x:c r="D6346" s="9" t="n">
        <x:v>4.7533</x:v>
      </x:c>
      <x:c r="E6346" s="9" t="n">
        <x:f>IF(COUNT(C6346:D6346)=2,C6346*D6346/100000000,"n.a.")</x:f>
        <x:v>29.233786348248</x:v>
      </x:c>
      <x:c r="F6346" s="1" t="str">
        <x:v>get_fund_holders_0bc8edc102485c8a.json</x:v>
      </x:c>
      <x:c r="G6346" s="1" t="str">
        <x:v>get_fund_performance_99232a5af6506a32.json</x:v>
      </x:c>
    </x:row>
    <x:row r="6347" ht="25" customHeight="1">
      <x:c r="A6347" s="1" t="str">
        <x:v>159935.SZ</x:v>
      </x:c>
      <x:c r="B6347" s="7" t="d">
        <x:v>2026-09-01T00:00:00.000Z</x:v>
      </x:c>
      <x:c r="C6347" s="8" t="n">
        <x:v>25572956</x:v>
      </x:c>
      <x:c r="D6347" s="9" t="n">
        <x:v>2.4816</x:v>
      </x:c>
      <x:c r="E6347" s="9" t="n">
        <x:f>IF(COUNT(C6347:D6347)=2,C6347*D6347/100000000,"n.a.")</x:f>
        <x:v>0.634618476096</x:v>
      </x:c>
      <x:c r="F6347" s="1" t="str">
        <x:v>get_fund_holders_a7c62683e5a8986d.json</x:v>
      </x:c>
      <x:c r="G6347" s="1" t="str">
        <x:v>get_fund_performance_57a0fd6eaf61dced.json</x:v>
      </x:c>
    </x:row>
    <x:row r="6348" ht="25" customHeight="1">
      <x:c r="A6348" s="1" t="str">
        <x:v>159948.SZ</x:v>
      </x:c>
      <x:c r="B6348" s="7" t="d">
        <x:v>2026-09-01T00:00:00.000Z</x:v>
      </x:c>
      <x:c r="C6348" s="8" t="n">
        <x:v>1181697720</x:v>
      </x:c>
      <x:c r="D6348" s="9" t="n">
        <x:v>3.7675</x:v>
      </x:c>
      <x:c r="E6348" s="9" t="n">
        <x:f>IF(COUNT(C6348:D6348)=2,C6348*D6348/100000000,"n.a.")</x:f>
        <x:v>44.520461601</x:v>
      </x:c>
      <x:c r="F6348" s="1" t="str">
        <x:v>get_fund_holders_529929c3d6cde724.json</x:v>
      </x:c>
      <x:c r="G6348" s="1" t="str">
        <x:v>get_fund_performance_101765d5f91d02c5.json</x:v>
      </x:c>
    </x:row>
    <x:row r="6349" ht="25" customHeight="1">
      <x:c r="A6349" s="1" t="str">
        <x:v>159952.SZ</x:v>
      </x:c>
      <x:c r="B6349" s="7" t="d">
        <x:v>2026-09-01T00:00:00.000Z</x:v>
      </x:c>
      <x:c r="C6349" s="8" t="n">
        <x:v>5526184929</x:v>
      </x:c>
      <x:c r="D6349" s="9" t="n">
        <x:v>2.0715</x:v>
      </x:c>
      <x:c r="E6349" s="9" t="n">
        <x:f>IF(COUNT(C6349:D6349)=2,C6349*D6349/100000000,"n.a.")</x:f>
        <x:v>114.474920804235</x:v>
      </x:c>
      <x:c r="F6349" s="1" t="str">
        <x:v>get_fund_holders_dd69f9baacb4299b.json</x:v>
      </x:c>
      <x:c r="G6349" s="1" t="str">
        <x:v>get_fund_performance_f8563149d46c02f0.json</x:v>
      </x:c>
    </x:row>
    <x:row r="6350" ht="25" customHeight="1">
      <x:c r="A6350" s="1" t="str">
        <x:v>159956.SZ</x:v>
      </x:c>
      <x:c r="B6350" s="7" t="d">
        <x:v>2026-09-01T00:00:00.000Z</x:v>
      </x:c>
      <x:c r="C6350" s="8" t="n">
        <x:v>47978674</x:v>
      </x:c>
      <x:c r="D6350" s="9" t="n">
        <x:v>2.1604</x:v>
      </x:c>
      <x:c r="E6350" s="9" t="n">
        <x:f>IF(COUNT(C6350:D6350)=2,C6350*D6350/100000000,"n.a.")</x:f>
        <x:v>1.0365312730960001</x:v>
      </x:c>
      <x:c r="F6350" s="1" t="str">
        <x:v>get_fund_holders_dd69f9baacb4299b.json</x:v>
      </x:c>
      <x:c r="G6350" s="1" t="str">
        <x:v>get_fund_performance_f8563149d46c02f0.json</x:v>
      </x:c>
    </x:row>
    <x:row r="6351" ht="25" customHeight="1">
      <x:c r="A6351" s="1" t="str">
        <x:v>159957.SZ</x:v>
      </x:c>
      <x:c r="B6351" s="7" t="d">
        <x:v>2026-09-01T00:00:00.000Z</x:v>
      </x:c>
      <x:c r="C6351" s="8" t="n">
        <x:v>1172784560</x:v>
      </x:c>
      <x:c r="D6351" s="9" t="n">
        <x:v>2.2349</x:v>
      </x:c>
      <x:c r="E6351" s="9" t="n">
        <x:f>IF(COUNT(C6351:D6351)=2,C6351*D6351/100000000,"n.a.")</x:f>
        <x:v>26.21056213144</x:v>
      </x:c>
      <x:c r="F6351" s="1" t="str">
        <x:v>get_fund_holders_ed52645412bc5183.json</x:v>
      </x:c>
      <x:c r="G6351" s="1" t="str">
        <x:v>get_fund_performance_23ced495c0d03a00.json</x:v>
      </x:c>
    </x:row>
    <x:row r="6352" ht="25" customHeight="1">
      <x:c r="A6352" s="1" t="str">
        <x:v>159958.SZ</x:v>
      </x:c>
      <x:c r="B6352" s="7" t="d">
        <x:v>2026-09-01T00:00:00.000Z</x:v>
      </x:c>
      <x:c r="C6352" s="8" t="n">
        <x:v>237811448</x:v>
      </x:c>
      <x:c r="D6352" s="9" t="n">
        <x:v>2.0618</x:v>
      </x:c>
      <x:c r="E6352" s="9" t="n">
        <x:f>IF(COUNT(C6352:D6352)=2,C6352*D6352/100000000,"n.a.")</x:f>
        <x:v>4.903196434863999</x:v>
      </x:c>
      <x:c r="F6352" s="1" t="str">
        <x:v>get_fund_holders_6d822d72058fbd2b.json</x:v>
      </x:c>
      <x:c r="G6352" s="1" t="str">
        <x:v>get_fund_performance_08ef5e7f48760ca3.json</x:v>
      </x:c>
    </x:row>
    <x:row r="6353" ht="25" customHeight="1">
      <x:c r="A6353" s="1" t="str">
        <x:v>159964.SZ</x:v>
      </x:c>
      <x:c r="B6353" s="7" t="d">
        <x:v>2026-09-01T00:00:00.000Z</x:v>
      </x:c>
      <x:c r="C6353" s="8" t="n">
        <x:v>173481881</x:v>
      </x:c>
      <x:c r="D6353" s="9" t="n">
        <x:v>2.231</x:v>
      </x:c>
      <x:c r="E6353" s="9" t="n">
        <x:f>IF(COUNT(C6353:D6353)=2,C6353*D6353/100000000,"n.a.")</x:f>
        <x:v>3.8703807651099997</x:v>
      </x:c>
      <x:c r="F6353" s="1" t="str">
        <x:v>get_fund_holders_d5e45a20ab12d67e.json</x:v>
      </x:c>
      <x:c r="G6353" s="1" t="str">
        <x:v>get_fund_performance_c511166d330178eb.json</x:v>
      </x:c>
    </x:row>
    <x:row r="6354" ht="25" customHeight="1">
      <x:c r="A6354" s="1" t="str">
        <x:v>159968.SZ</x:v>
      </x:c>
      <x:c r="B6354" s="7" t="d">
        <x:v>2026-09-01T00:00:00.000Z</x:v>
      </x:c>
      <x:c r="C6354" s="8" t="n">
        <x:v>63695098</x:v>
      </x:c>
      <x:c r="D6354" s="9" t="n">
        <x:v>10.318</x:v>
      </x:c>
      <x:c r="E6354" s="9" t="n">
        <x:f>IF(COUNT(C6354:D6354)=2,C6354*D6354/100000000,"n.a.")</x:f>
        <x:v>6.57206021164</x:v>
      </x:c>
      <x:c r="F6354" s="1" t="str">
        <x:v>get_fund_holders_1b59c8df60c05b67.json</x:v>
      </x:c>
      <x:c r="G6354" s="1" t="str">
        <x:v>get_fund_performance_704e0384f68b3d7b.json</x:v>
      </x:c>
    </x:row>
    <x:row r="6355" ht="25" customHeight="1">
      <x:c r="A6355" s="1" t="str">
        <x:v>159971.SZ</x:v>
      </x:c>
      <x:c r="B6355" s="7" t="d">
        <x:v>2026-09-01T00:00:00.000Z</x:v>
      </x:c>
      <x:c r="C6355" s="8" t="n">
        <x:v>1750020288</x:v>
      </x:c>
      <x:c r="D6355" s="9" t="n">
        <x:v>1.1863</x:v>
      </x:c>
      <x:c r="E6355" s="9" t="n">
        <x:f>IF(COUNT(C6355:D6355)=2,C6355*D6355/100000000,"n.a.")</x:f>
        <x:v>20.760490676544</x:v>
      </x:c>
      <x:c r="F6355" s="1" t="str">
        <x:v>get_fund_holders_ed52645412bc5183.json</x:v>
      </x:c>
      <x:c r="G6355" s="1" t="str">
        <x:v>get_fund_performance_23ced495c0d03a00.json</x:v>
      </x:c>
    </x:row>
    <x:row r="6356" ht="25" customHeight="1">
      <x:c r="A6356" s="1" t="str">
        <x:v>159977.SZ</x:v>
      </x:c>
      <x:c r="B6356" s="7" t="d">
        <x:v>2026-09-01T00:00:00.000Z</x:v>
      </x:c>
      <x:c r="C6356" s="8" t="n">
        <x:v>3665872820</x:v>
      </x:c>
      <x:c r="D6356" s="9" t="n">
        <x:v>1.77</x:v>
      </x:c>
      <x:c r="E6356" s="9" t="n">
        <x:f>IF(COUNT(C6356:D6356)=2,C6356*D6356/100000000,"n.a.")</x:f>
        <x:v>64.885948914</x:v>
      </x:c>
      <x:c r="F6356" s="1" t="str">
        <x:v>get_fund_holders_6d822d72058fbd2b.json</x:v>
      </x:c>
      <x:c r="G6356" s="1" t="str">
        <x:v>get_fund_performance_08ef5e7f48760ca3.json</x:v>
      </x:c>
    </x:row>
    <x:row r="6357" ht="25" customHeight="1">
      <x:c r="A6357" s="1" t="str">
        <x:v>159982.SZ</x:v>
      </x:c>
      <x:c r="B6357" s="7" t="d">
        <x:v>2026-09-01T00:00:00.000Z</x:v>
      </x:c>
      <x:c r="C6357" s="8" t="n">
        <x:v>202211253</x:v>
      </x:c>
      <x:c r="D6357" s="9" t="n">
        <x:v>2.1198</x:v>
      </x:c>
      <x:c r="E6357" s="9" t="n">
        <x:f>IF(COUNT(C6357:D6357)=2,C6357*D6357/100000000,"n.a.")</x:f>
        <x:v>4.286474141094001</x:v>
      </x:c>
      <x:c r="F6357" s="1" t="str">
        <x:v>get_fund_holders_68197b4b408bbf94.json</x:v>
      </x:c>
      <x:c r="G6357" s="1" t="str">
        <x:v>get_fund_performance_fe072943ca98a99f.json</x:v>
      </x:c>
    </x:row>
    <x:row r="6358" ht="25" customHeight="1">
      <x:c r="A6358" s="1" t="str">
        <x:v>510300.SH</x:v>
      </x:c>
      <x:c r="B6358" s="7" t="d">
        <x:v>2026-09-01T00:00:00.000Z</x:v>
      </x:c>
      <x:c r="C6358" s="8" t="n">
        <x:v>22999987700</x:v>
      </x:c>
      <x:c r="D6358" s="9" t="n">
        <x:v>4.6783</x:v>
      </x:c>
      <x:c r="E6358" s="9" t="n">
        <x:f>IF(COUNT(C6358:D6358)=2,C6358*D6358/100000000,"n.a.")</x:f>
        <x:v>1076.0084245691</x:v>
      </x:c>
      <x:c r="F6358" s="1" t="str">
        <x:v>get_fund_holders_5d142069aae0430a.json</x:v>
      </x:c>
      <x:c r="G6358" s="1" t="str">
        <x:v>get_fund_performance_b1af586f6b4de146.json</x:v>
      </x:c>
    </x:row>
    <x:row r="6359" ht="25" customHeight="1">
      <x:c r="A6359" s="1" t="str">
        <x:v>510310.SH</x:v>
      </x:c>
      <x:c r="B6359" s="7" t="d">
        <x:v>2026-09-01T00:00:00.000Z</x:v>
      </x:c>
      <x:c r="C6359" s="8" t="n">
        <x:v>11294744000</x:v>
      </x:c>
      <x:c r="D6359" s="9" t="n">
        <x:v>4.5437</x:v>
      </x:c>
      <x:c r="E6359" s="9" t="n">
        <x:f>IF(COUNT(C6359:D6359)=2,C6359*D6359/100000000,"n.a.")</x:f>
        <x:v>513.199283128</x:v>
      </x:c>
      <x:c r="F6359" s="1" t="str">
        <x:v>get_fund_holders_4f0cafefb1d08c78.json</x:v>
      </x:c>
      <x:c r="G6359" s="1" t="str">
        <x:v>get_fund_performance_3dd22d86bdcb99c0.json</x:v>
      </x:c>
    </x:row>
    <x:row r="6360" ht="25" customHeight="1">
      <x:c r="A6360" s="1" t="str">
        <x:v>510320.SH</x:v>
      </x:c>
      <x:c r="B6360" s="7" t="d">
        <x:v>2026-09-01T00:00:00.000Z</x:v>
      </x:c>
      <x:c r="C6360" s="8" t="n">
        <x:v>631068500</x:v>
      </x:c>
      <x:c r="D6360" s="9" t="n">
        <x:v>1.2575</x:v>
      </x:c>
      <x:c r="E6360" s="9" t="n">
        <x:f>IF(COUNT(C6360:D6360)=2,C6360*D6360/100000000,"n.a.")</x:f>
        <x:v>7.9356863875</x:v>
      </x:c>
      <x:c r="F6360" s="1" t="str">
        <x:v>get_fund_holders_53b1bdaba11dbb09.json</x:v>
      </x:c>
      <x:c r="G6360" s="1" t="str">
        <x:v>get_fund_performance_ca136699b2ff2215.json</x:v>
      </x:c>
    </x:row>
    <x:row r="6361" ht="25" customHeight="1">
      <x:c r="A6361" s="1" t="str">
        <x:v>510330.SH</x:v>
      </x:c>
      <x:c r="B6361" s="7" t="d">
        <x:v>2026-09-01T00:00:00.000Z</x:v>
      </x:c>
      <x:c r="C6361" s="8" t="n">
        <x:v>8375649800</x:v>
      </x:c>
      <x:c r="D6361" s="9" t="n">
        <x:v>4.8787</x:v>
      </x:c>
      <x:c r="E6361" s="9" t="n">
        <x:f>IF(COUNT(C6361:D6361)=2,C6361*D6361/100000000,"n.a.")</x:f>
        <x:v>408.6228267926</x:v>
      </x:c>
      <x:c r="F6361" s="1" t="str">
        <x:v>get_fund_holders_3af34235f71fa65e.json</x:v>
      </x:c>
      <x:c r="G6361" s="1" t="str">
        <x:v>get_fund_performance_565aa5204e2b6daf.json</x:v>
      </x:c>
    </x:row>
    <x:row r="6362" ht="25" customHeight="1">
      <x:c r="A6362" s="1" t="str">
        <x:v>510350.SH</x:v>
      </x:c>
      <x:c r="B6362" s="7" t="d">
        <x:v>2026-09-01T00:00:00.000Z</x:v>
      </x:c>
      <x:c r="C6362" s="8" t="n">
        <x:v>676014700</x:v>
      </x:c>
      <x:c r="D6362" s="9" t="n">
        <x:v>4.9244</x:v>
      </x:c>
      <x:c r="E6362" s="9" t="n">
        <x:f>IF(COUNT(C6362:D6362)=2,C6362*D6362/100000000,"n.a.")</x:f>
        <x:v>33.289667886800004</x:v>
      </x:c>
      <x:c r="F6362" s="1" t="str">
        <x:v>get_fund_holders_5d142069aae0430a.json</x:v>
      </x:c>
      <x:c r="G6362" s="1" t="str">
        <x:v>get_fund_performance_b1af586f6b4de146.json</x:v>
      </x:c>
    </x:row>
    <x:row r="6363" ht="25" customHeight="1">
      <x:c r="A6363" s="1" t="str">
        <x:v>510360.SH</x:v>
      </x:c>
      <x:c r="B6363" s="7" t="d">
        <x:v>2026-09-01T00:00:00.000Z</x:v>
      </x:c>
      <x:c r="C6363" s="8" t="n">
        <x:v>1781381200</x:v>
      </x:c>
      <x:c r="D6363" s="9" t="n">
        <x:v>1.7899</x:v>
      </x:c>
      <x:c r="E6363" s="9" t="n">
        <x:f>IF(COUNT(C6363:D6363)=2,C6363*D6363/100000000,"n.a.")</x:f>
        <x:v>31.8849420988</x:v>
      </x:c>
      <x:c r="F6363" s="1" t="str">
        <x:v>get_fund_holders_3af34235f71fa65e.json</x:v>
      </x:c>
      <x:c r="G6363" s="1" t="str">
        <x:v>get_fund_performance_565aa5204e2b6daf.json</x:v>
      </x:c>
    </x:row>
    <x:row r="6364" ht="25" customHeight="1">
      <x:c r="A6364" s="1" t="str">
        <x:v>510370.SH</x:v>
      </x:c>
      <x:c r="B6364" s="7" t="d">
        <x:v>2026-09-01T00:00:00.000Z</x:v>
      </x:c>
      <x:c r="C6364" s="8" t="n">
        <x:v>87258100</x:v>
      </x:c>
      <x:c r="D6364" s="9" t="n">
        <x:v>1.0363</x:v>
      </x:c>
      <x:c r="E6364" s="9" t="n">
        <x:f>IF(COUNT(C6364:D6364)=2,C6364*D6364/100000000,"n.a.")</x:f>
        <x:v>0.9042556903</x:v>
      </x:c>
      <x:c r="F6364" s="1" t="str">
        <x:v>get_fund_holders_d948cbb47e5f5e96.json</x:v>
      </x:c>
      <x:c r="G6364" s="1" t="str">
        <x:v>get_fund_performance_4b7faf0bdf9ced6a.json</x:v>
      </x:c>
    </x:row>
    <x:row r="6365" ht="25" customHeight="1">
      <x:c r="A6365" s="1" t="str">
        <x:v>510380.SH</x:v>
      </x:c>
      <x:c r="B6365" s="7" t="d">
        <x:v>2026-09-01T00:00:00.000Z</x:v>
      </x:c>
      <x:c r="C6365" s="8" t="n">
        <x:v>1461802400</x:v>
      </x:c>
      <x:c r="D6365" s="9" t="n">
        <x:v>1.3952</x:v>
      </x:c>
      <x:c r="E6365" s="9" t="n">
        <x:f>IF(COUNT(C6365:D6365)=2,C6365*D6365/100000000,"n.a.")</x:f>
        <x:v>20.3950670848</x:v>
      </x:c>
      <x:c r="F6365" s="1" t="str">
        <x:v>get_fund_holders_9f62d66c5b6bd994.json</x:v>
      </x:c>
      <x:c r="G6365" s="1" t="str">
        <x:v>get_fund_performance_ce8e28707768f093.json</x:v>
      </x:c>
    </x:row>
    <x:row r="6366" ht="25" customHeight="1">
      <x:c r="A6366" s="1" t="str">
        <x:v>510390.SH</x:v>
      </x:c>
      <x:c r="B6366" s="7" t="d">
        <x:v>2026-09-01T00:00:00.000Z</x:v>
      </x:c>
      <x:c r="C6366" s="8" t="n">
        <x:v>136550000</x:v>
      </x:c>
      <x:c r="D6366" s="9" t="n">
        <x:v>5.3067</x:v>
      </x:c>
      <x:c r="E6366" s="9" t="n">
        <x:f>IF(COUNT(C6366:D6366)=2,C6366*D6366/100000000,"n.a.")</x:f>
        <x:v>7.24629885</x:v>
      </x:c>
      <x:c r="F6366" s="1" t="str">
        <x:v>get_fund_holders_7140e2c74bfe2192.json</x:v>
      </x:c>
      <x:c r="G6366" s="1" t="str">
        <x:v>get_fund_performance_4ec82f1b3c5688d9.json</x:v>
      </x:c>
    </x:row>
    <x:row r="6367" ht="25" customHeight="1">
      <x:c r="A6367" s="1" t="str">
        <x:v>510500.SH</x:v>
      </x:c>
      <x:c r="B6367" s="7" t="d">
        <x:v>2026-09-01T00:00:00.000Z</x:v>
      </x:c>
      <x:c r="C6367" s="8" t="n">
        <x:v>5189368600</x:v>
      </x:c>
      <x:c r="D6367" s="9" t="n">
        <x:v>7.8788</x:v>
      </x:c>
      <x:c r="E6367" s="9" t="n">
        <x:f>IF(COUNT(C6367:D6367)=2,C6367*D6367/100000000,"n.a.")</x:f>
        <x:v>408.8599732568</x:v>
      </x:c>
      <x:c r="F6367" s="1" t="str">
        <x:v>get_fund_holders_1b59c8df60c05b67.json</x:v>
      </x:c>
      <x:c r="G6367" s="1" t="str">
        <x:v>get_fund_performance_704e0384f68b3d7b.json</x:v>
      </x:c>
    </x:row>
    <x:row r="6368" ht="25" customHeight="1">
      <x:c r="A6368" s="1" t="str">
        <x:v>510510.SH</x:v>
      </x:c>
      <x:c r="B6368" s="7" t="d">
        <x:v>2026-09-01T00:00:00.000Z</x:v>
      </x:c>
      <x:c r="C6368" s="8" t="n">
        <x:v>839038300</x:v>
      </x:c>
      <x:c r="D6368" s="9" t="n">
        <x:v>2.5572</x:v>
      </x:c>
      <x:c r="E6368" s="9" t="n">
        <x:f>IF(COUNT(C6368:D6368)=2,C6368*D6368/100000000,"n.a.")</x:f>
        <x:v>21.4558874076</x:v>
      </x:c>
      <x:c r="F6368" s="1" t="str">
        <x:v>get_fund_holders_5324b4ff2303301b.json</x:v>
      </x:c>
      <x:c r="G6368" s="1" t="str">
        <x:v>get_fund_performance_33f686dcb627aac1.json</x:v>
      </x:c>
    </x:row>
    <x:row r="6369" ht="25" customHeight="1">
      <x:c r="A6369" s="1" t="str">
        <x:v>510530.SH</x:v>
      </x:c>
      <x:c r="B6369" s="7" t="d">
        <x:v>2026-09-01T00:00:00.000Z</x:v>
      </x:c>
      <x:c r="C6369" s="8" t="n">
        <x:v>47479400</x:v>
      </x:c>
      <x:c r="D6369" s="9" t="n">
        <x:v>8.8699</x:v>
      </x:c>
      <x:c r="E6369" s="9" t="n">
        <x:f>IF(COUNT(C6369:D6369)=2,C6369*D6369/100000000,"n.a.")</x:f>
        <x:v>4.2113753006</x:v>
      </x:c>
      <x:c r="F6369" s="1" t="str">
        <x:v>get_fund_holders_260729aa1783f3c9.json</x:v>
      </x:c>
      <x:c r="G6369" s="1" t="str">
        <x:v>get_fund_performance_9239ee6b8a74881b.json</x:v>
      </x:c>
    </x:row>
    <x:row r="6370" ht="25" customHeight="1">
      <x:c r="A6370" s="1" t="str">
        <x:v>510550.SH</x:v>
      </x:c>
      <x:c r="B6370" s="7" t="d">
        <x:v>2026-09-01T00:00:00.000Z</x:v>
      </x:c>
      <x:c r="C6370" s="8" t="n">
        <x:v>23743300</x:v>
      </x:c>
      <x:c r="D6370" s="9" t="n">
        <x:v>2.0244</x:v>
      </x:c>
      <x:c r="E6370" s="9" t="n">
        <x:f>IF(COUNT(C6370:D6370)=2,C6370*D6370/100000000,"n.a.")</x:f>
        <x:v>0.48065936519999997</x:v>
      </x:c>
      <x:c r="F6370" s="1" t="str">
        <x:v>get_fund_holders_667a71c44157d433.json</x:v>
      </x:c>
      <x:c r="G6370" s="1" t="str">
        <x:v>get_fund_performance_1ba4d3db193698fc.json</x:v>
      </x:c>
    </x:row>
    <x:row r="6371" ht="25" customHeight="1">
      <x:c r="A6371" s="1" t="str">
        <x:v>510560.SH</x:v>
      </x:c>
      <x:c r="B6371" s="7" t="d">
        <x:v>2026-09-01T00:00:00.000Z</x:v>
      </x:c>
      <x:c r="C6371" s="8" t="n">
        <x:v>52318700</x:v>
      </x:c>
      <x:c r="D6371" s="9" t="n">
        <x:v>1.9773</x:v>
      </x:c>
      <x:c r="E6371" s="9" t="n">
        <x:f>IF(COUNT(C6371:D6371)=2,C6371*D6371/100000000,"n.a.")</x:f>
        <x:v>1.0344976551</x:v>
      </x:c>
      <x:c r="F6371" s="1" t="str">
        <x:v>get_fund_holders_679f8c57584dca79.json</x:v>
      </x:c>
      <x:c r="G6371" s="1" t="str">
        <x:v>get_fund_performance_bf091f7be46a1561.json</x:v>
      </x:c>
    </x:row>
    <x:row r="6372" ht="25" customHeight="1">
      <x:c r="A6372" s="1" t="str">
        <x:v>510570.SH</x:v>
      </x:c>
      <x:c r="B6372" s="7" t="d">
        <x:v>2026-09-01T00:00:00.000Z</x:v>
      </x:c>
      <x:c r="C6372" s="8" t="n">
        <x:v>33060600</x:v>
      </x:c>
      <x:c r="D6372" s="9" t="n">
        <x:v>1.2396</x:v>
      </x:c>
      <x:c r="E6372" s="9" t="n">
        <x:f>IF(COUNT(C6372:D6372)=2,C6372*D6372/100000000,"n.a.")</x:f>
        <x:v>0.40981919759999996</x:v>
      </x:c>
      <x:c r="F6372" s="1" t="str">
        <x:v>get_fund_holders_679f8c57584dca79.json</x:v>
      </x:c>
      <x:c r="G6372" s="1" t="str">
        <x:v>get_fund_performance_bf091f7be46a1561.json</x:v>
      </x:c>
    </x:row>
    <x:row r="6373" ht="25" customHeight="1">
      <x:c r="A6373" s="1" t="str">
        <x:v>510580.SH</x:v>
      </x:c>
      <x:c r="B6373" s="7" t="d">
        <x:v>2026-09-01T00:00:00.000Z</x:v>
      </x:c>
      <x:c r="C6373" s="8" t="n">
        <x:v>1129368300</x:v>
      </x:c>
      <x:c r="D6373" s="9" t="n">
        <x:v>4.1446</x:v>
      </x:c>
      <x:c r="E6373" s="9" t="n">
        <x:f>IF(COUNT(C6373:D6373)=2,C6373*D6373/100000000,"n.a.")</x:f>
        <x:v>46.80779856179999</x:v>
      </x:c>
      <x:c r="F6373" s="1" t="str">
        <x:v>get_fund_holders_260729aa1783f3c9.json</x:v>
      </x:c>
      <x:c r="G6373" s="1" t="str">
        <x:v>get_fund_performance_9239ee6b8a74881b.json</x:v>
      </x:c>
    </x:row>
    <x:row r="6374" ht="25" customHeight="1">
      <x:c r="A6374" s="1" t="str">
        <x:v>510590.SH</x:v>
      </x:c>
      <x:c r="B6374" s="7" t="d">
        <x:v>2026-09-01T00:00:00.000Z</x:v>
      </x:c>
      <x:c r="C6374" s="8" t="n">
        <x:v>116386100</x:v>
      </x:c>
      <x:c r="D6374" s="9" t="n">
        <x:v>8.5671</x:v>
      </x:c>
      <x:c r="E6374" s="9" t="n">
        <x:f>IF(COUNT(C6374:D6374)=2,C6374*D6374/100000000,"n.a.")</x:f>
        <x:v>9.970913573099999</x:v>
      </x:c>
      <x:c r="F6374" s="1" t="str">
        <x:v>get_fund_holders_0066fec0f2dd9d84.json</x:v>
      </x:c>
      <x:c r="G6374" s="1" t="str">
        <x:v>get_fund_performance_ee07818526906610.json</x:v>
      </x:c>
    </x:row>
    <x:row r="6375" ht="25" customHeight="1">
      <x:c r="A6375" s="1" t="str">
        <x:v>512100.SH</x:v>
      </x:c>
      <x:c r="B6375" s="7" t="d">
        <x:v>2026-09-01T00:00:00.000Z</x:v>
      </x:c>
      <x:c r="C6375" s="8" t="n">
        <x:v>6237217600</x:v>
      </x:c>
      <x:c r="D6375" s="9" t="n">
        <x:v>3.1203</x:v>
      </x:c>
      <x:c r="E6375" s="9" t="n">
        <x:f>IF(COUNT(C6375:D6375)=2,C6375*D6375/100000000,"n.a.")</x:f>
        <x:v>194.61990077279998</x:v>
      </x:c>
      <x:c r="F6375" s="1" t="str">
        <x:v>get_fund_holders_04d60f3c34f0467b.json</x:v>
      </x:c>
      <x:c r="G6375" s="1" t="str">
        <x:v>get_fund_performance_b881b49e922fe970.json</x:v>
      </x:c>
    </x:row>
    <x:row r="6376" ht="25" customHeight="1">
      <x:c r="A6376" s="1" t="str">
        <x:v>512500.SH</x:v>
      </x:c>
      <x:c r="B6376" s="7" t="d">
        <x:v>2026-09-01T00:00:00.000Z</x:v>
      </x:c>
      <x:c r="C6376" s="8" t="n">
        <x:v>1807208800</x:v>
      </x:c>
      <x:c r="D6376" s="9" t="n">
        <x:v>4.4578</x:v>
      </x:c>
      <x:c r="E6376" s="9" t="n">
        <x:f>IF(COUNT(C6376:D6376)=2,C6376*D6376/100000000,"n.a.")</x:f>
        <x:v>80.5617538864</x:v>
      </x:c>
      <x:c r="F6376" s="1" t="str">
        <x:v>get_fund_holders_667a71c44157d433.json</x:v>
      </x:c>
      <x:c r="G6376" s="1" t="str">
        <x:v>get_fund_performance_1ba4d3db193698fc.json</x:v>
      </x:c>
    </x:row>
    <x:row r="6377" ht="25" customHeight="1">
      <x:c r="A6377" s="1" t="str">
        <x:v>512510.SH</x:v>
      </x:c>
      <x:c r="B6377" s="7" t="d">
        <x:v>2026-09-01T00:00:00.000Z</x:v>
      </x:c>
      <x:c r="C6377" s="8" t="n">
        <x:v>430429800</x:v>
      </x:c>
      <x:c r="D6377" s="9" t="n">
        <x:v>2.3656</x:v>
      </x:c>
      <x:c r="E6377" s="9" t="n">
        <x:f>IF(COUNT(C6377:D6377)=2,C6377*D6377/100000000,"n.a.")</x:f>
        <x:v>10.1822473488</x:v>
      </x:c>
      <x:c r="F6377" s="1" t="str">
        <x:v>get_fund_holders_679f8c57584dca79.json</x:v>
      </x:c>
      <x:c r="G6377" s="1" t="str">
        <x:v>get_fund_performance_bf091f7be46a1561.json</x:v>
      </x:c>
    </x:row>
    <x:row r="6378" ht="25" customHeight="1">
      <x:c r="A6378" s="1" t="str">
        <x:v>515130.SH</x:v>
      </x:c>
      <x:c r="B6378" s="7" t="d">
        <x:v>2026-09-01T00:00:00.000Z</x:v>
      </x:c>
      <x:c r="C6378" s="8" t="n">
        <x:v>94463200</x:v>
      </x:c>
      <x:c r="D6378" s="9" t="n">
        <x:v>1.5485</x:v>
      </x:c>
      <x:c r="E6378" s="9" t="n">
        <x:f>IF(COUNT(C6378:D6378)=2,C6378*D6378/100000000,"n.a.")</x:f>
        <x:v>1.4627626519999999</x:v>
      </x:c>
      <x:c r="F6378" s="1" t="str">
        <x:v>get_fund_holders_7140e2c74bfe2192.json</x:v>
      </x:c>
      <x:c r="G6378" s="1" t="str">
        <x:v>get_fund_performance_4ec82f1b3c5688d9.json</x:v>
      </x:c>
    </x:row>
    <x:row r="6379" ht="25" customHeight="1">
      <x:c r="A6379" s="1" t="str">
        <x:v>515190.SH</x:v>
      </x:c>
      <x:c r="B6379" s="7" t="d">
        <x:v>2026-09-01T00:00:00.000Z</x:v>
      </x:c>
      <x:c r="C6379" s="8" t="n">
        <x:v>293466100</x:v>
      </x:c>
      <x:c r="D6379" s="9" t="n">
        <x:v>1.6549</x:v>
      </x:c>
      <x:c r="E6379" s="9" t="n">
        <x:f>IF(COUNT(C6379:D6379)=2,C6379*D6379/100000000,"n.a.")</x:f>
        <x:v>4.8565704889</x:v>
      </x:c>
      <x:c r="F6379" s="1" t="str">
        <x:v>get_fund_holders_0066fec0f2dd9d84.json</x:v>
      </x:c>
      <x:c r="G6379" s="1" t="str">
        <x:v>get_fund_performance_ee07818526906610.json</x:v>
      </x:c>
    </x:row>
    <x:row r="6380" ht="25" customHeight="1">
      <x:c r="A6380" s="1" t="str">
        <x:v>515310.SH</x:v>
      </x:c>
      <x:c r="B6380" s="7" t="d">
        <x:v>2026-09-01T00:00:00.000Z</x:v>
      </x:c>
      <x:c r="C6380" s="8" t="n">
        <x:v>314611200</x:v>
      </x:c>
      <x:c r="D6380" s="9" t="n">
        <x:v>1.3904</x:v>
      </x:c>
      <x:c r="E6380" s="9" t="n">
        <x:f>IF(COUNT(C6380:D6380)=2,C6380*D6380/100000000,"n.a.")</x:f>
        <x:v>4.3743541248</x:v>
      </x:c>
      <x:c r="F6380" s="1" t="str">
        <x:v>get_fund_holders_0bc8edc102485c8a.json</x:v>
      </x:c>
      <x:c r="G6380" s="1" t="str">
        <x:v>get_fund_performance_99232a5af6506a32.json</x:v>
      </x:c>
    </x:row>
    <x:row r="6381" ht="25" customHeight="1">
      <x:c r="A6381" s="1" t="str">
        <x:v>515330.SH</x:v>
      </x:c>
      <x:c r="B6381" s="7" t="d">
        <x:v>2026-09-01T00:00:00.000Z</x:v>
      </x:c>
      <x:c r="C6381" s="8" t="n">
        <x:v>6176709500</x:v>
      </x:c>
      <x:c r="D6381" s="9" t="n">
        <x:v>1.3452</x:v>
      </x:c>
      <x:c r="E6381" s="9" t="n">
        <x:f>IF(COUNT(C6381:D6381)=2,C6381*D6381/100000000,"n.a.")</x:f>
        <x:v>83.08909619399999</x:v>
      </x:c>
      <x:c r="F6381" s="1" t="str">
        <x:v>get_fund_holders_3af34235f71fa65e.json</x:v>
      </x:c>
      <x:c r="G6381" s="1" t="str">
        <x:v>get_fund_performance_565aa5204e2b6daf.json</x:v>
      </x:c>
    </x:row>
    <x:row r="6382" ht="25" customHeight="1">
      <x:c r="A6382" s="1" t="str">
        <x:v>515350.SH</x:v>
      </x:c>
      <x:c r="B6382" s="7" t="d">
        <x:v>2026-09-01T00:00:00.000Z</x:v>
      </x:c>
      <x:c r="C6382" s="8" t="n">
        <x:v>11699200</x:v>
      </x:c>
      <x:c r="D6382" s="9" t="n">
        <x:v>6.2718</x:v>
      </x:c>
      <x:c r="E6382" s="9" t="n">
        <x:f>IF(COUNT(C6382:D6382)=2,C6382*D6382/100000000,"n.a.")</x:f>
        <x:v>0.7337504256</x:v>
      </x:c>
      <x:c r="F6382" s="1" t="str">
        <x:v>get_fund_holders_4f0cafefb1d08c78.json</x:v>
      </x:c>
      <x:c r="G6382" s="1" t="str">
        <x:v>get_fund_performance_3dd22d86bdcb99c0.json</x:v>
      </x:c>
    </x:row>
    <x:row r="6383" ht="25" customHeight="1">
      <x:c r="A6383" s="1" t="str">
        <x:v>515360.SH</x:v>
      </x:c>
      <x:c r="B6383" s="7" t="d">
        <x:v>2026-09-01T00:00:00.000Z</x:v>
      </x:c>
      <x:c r="C6383" s="8" t="n">
        <x:v>37279300</x:v>
      </x:c>
      <x:c r="D6383" s="9" t="n">
        <x:v>6.7936</x:v>
      </x:c>
      <x:c r="E6383" s="9" t="n">
        <x:f>IF(COUNT(C6383:D6383)=2,C6383*D6383/100000000,"n.a.")</x:f>
        <x:v>2.5326065248</x:v>
      </x:c>
      <x:c r="F6383" s="1" t="str">
        <x:v>get_fund_holders_53b1bdaba11dbb09.json</x:v>
      </x:c>
      <x:c r="G6383" s="1" t="str">
        <x:v>get_fund_performance_ca136699b2ff2215.json</x:v>
      </x:c>
    </x:row>
    <x:row r="6384" ht="25" customHeight="1">
      <x:c r="A6384" s="1" t="str">
        <x:v>515380.SH</x:v>
      </x:c>
      <x:c r="B6384" s="7" t="d">
        <x:v>2026-09-01T00:00:00.000Z</x:v>
      </x:c>
      <x:c r="C6384" s="8" t="n">
        <x:v>662499800</x:v>
      </x:c>
      <x:c r="D6384" s="9" t="n">
        <x:v>5.4367</x:v>
      </x:c>
      <x:c r="E6384" s="9" t="n">
        <x:f>IF(COUNT(C6384:D6384)=2,C6384*D6384/100000000,"n.a.")</x:f>
        <x:v>36.0181266266</x:v>
      </x:c>
      <x:c r="F6384" s="1" t="str">
        <x:v>get_fund_holders_9f62d66c5b6bd994.json</x:v>
      </x:c>
      <x:c r="G6384" s="1" t="str">
        <x:v>get_fund_performance_ce8e28707768f093.json</x:v>
      </x:c>
    </x:row>
    <x:row r="6385" ht="25" customHeight="1">
      <x:c r="A6385" s="1" t="str">
        <x:v>515390.SH</x:v>
      </x:c>
      <x:c r="B6385" s="7" t="d">
        <x:v>2026-09-01T00:00:00.000Z</x:v>
      </x:c>
      <x:c r="C6385" s="8" t="n">
        <x:v>1922683000</x:v>
      </x:c>
      <x:c r="D6385" s="9" t="n">
        <x:v>1.3645</x:v>
      </x:c>
      <x:c r="E6385" s="9" t="n">
        <x:f>IF(COUNT(C6385:D6385)=2,C6385*D6385/100000000,"n.a.")</x:f>
        <x:v>26.235009535</x:v>
      </x:c>
      <x:c r="F6385" s="1" t="str">
        <x:v>get_fund_holders_7140e2c74bfe2192.json</x:v>
      </x:c>
      <x:c r="G6385" s="1" t="str">
        <x:v>get_fund_performance_4ec82f1b3c5688d9.json</x:v>
      </x:c>
    </x:row>
    <x:row r="6386" ht="25" customHeight="1">
      <x:c r="A6386" s="1" t="str">
        <x:v>515530.SH</x:v>
      </x:c>
      <x:c r="B6386" s="7" t="d">
        <x:v>2026-09-01T00:00:00.000Z</x:v>
      </x:c>
      <x:c r="C6386" s="8" t="n">
        <x:v>12242700</x:v>
      </x:c>
      <x:c r="D6386" s="9" t="n">
        <x:v>4.3447</x:v>
      </x:c>
      <x:c r="E6386" s="9" t="n">
        <x:f>IF(COUNT(C6386:D6386)=2,C6386*D6386/100000000,"n.a.")</x:f>
        <x:v>0.5319085869</x:v>
      </x:c>
      <x:c r="F6386" s="1" t="str">
        <x:v>get_fund_holders_a7c62683e5a8986d.json</x:v>
      </x:c>
      <x:c r="G6386" s="1" t="str">
        <x:v>get_fund_performance_57a0fd6eaf61dced.json</x:v>
      </x:c>
    </x:row>
    <x:row r="6387" ht="25" customHeight="1">
      <x:c r="A6387" s="1" t="str">
        <x:v>515550.SH</x:v>
      </x:c>
      <x:c r="B6387" s="7" t="d">
        <x:v>2026-09-01T00:00:00.000Z</x:v>
      </x:c>
      <x:c r="C6387" s="8" t="n">
        <x:v>20345700</x:v>
      </x:c>
      <x:c r="D6387" s="9" t="n">
        <x:v>1.7693</x:v>
      </x:c>
      <x:c r="E6387" s="9" t="n">
        <x:f>IF(COUNT(C6387:D6387)=2,C6387*D6387/100000000,"n.a.")</x:f>
        <x:v>0.35997647010000006</x:v>
      </x:c>
      <x:c r="F6387" s="1" t="str">
        <x:v>get_fund_holders_5324b4ff2303301b.json</x:v>
      </x:c>
      <x:c r="G6387" s="1" t="str">
        <x:v>get_fund_performance_33f686dcb627aac1.json</x:v>
      </x:c>
    </x:row>
    <x:row r="6388" ht="25" customHeight="1">
      <x:c r="A6388" s="1" t="str">
        <x:v>515660.SH</x:v>
      </x:c>
      <x:c r="B6388" s="7" t="d">
        <x:v>2026-09-01T00:00:00.000Z</x:v>
      </x:c>
      <x:c r="C6388" s="8" t="n">
        <x:v>433594200</x:v>
      </x:c>
      <x:c r="D6388" s="9" t="n">
        <x:v>5.8536</x:v>
      </x:c>
      <x:c r="E6388" s="9" t="n">
        <x:f>IF(COUNT(C6388:D6388)=2,C6388*D6388/100000000,"n.a.")</x:f>
        <x:v>25.3808700912</x:v>
      </x:c>
      <x:c r="F6388" s="1" t="str">
        <x:v>get_fund_holders_53b1bdaba11dbb09.json</x:v>
      </x:c>
      <x:c r="G6388" s="1" t="str">
        <x:v>get_fund_performance_ca136699b2ff2215.json</x:v>
      </x:c>
    </x:row>
    <x:row r="6389" ht="25" customHeight="1">
      <x:c r="A6389" s="1" t="str">
        <x:v>516300.SH</x:v>
      </x:c>
      <x:c r="B6389" s="7" t="d">
        <x:v>2026-09-01T00:00:00.000Z</x:v>
      </x:c>
      <x:c r="C6389" s="8" t="n">
        <x:v>39012600</x:v>
      </x:c>
      <x:c r="D6389" s="9" t="n">
        <x:v>3.2387</x:v>
      </x:c>
      <x:c r="E6389" s="9" t="n">
        <x:f>IF(COUNT(C6389:D6389)=2,C6389*D6389/100000000,"n.a.")</x:f>
        <x:v>1.2635010762</x:v>
      </x:c>
      <x:c r="F6389" s="1" t="str">
        <x:v>get_fund_holders_48d83be1c19e147a.json</x:v>
      </x:c>
      <x:c r="G6389" s="1" t="str">
        <x:v>get_fund_performance_98653d17d2533bdd.json</x:v>
      </x:c>
    </x:row>
    <x:row r="6390" ht="25" customHeight="1">
      <x:c r="A6390" s="1" t="str">
        <x:v>560010.SH</x:v>
      </x:c>
      <x:c r="B6390" s="7" t="d">
        <x:v>2026-09-01T00:00:00.000Z</x:v>
      </x:c>
      <x:c r="C6390" s="8" t="n">
        <x:v>1830621700</x:v>
      </x:c>
      <x:c r="D6390" s="9" t="n">
        <x:v>3.2</x:v>
      </x:c>
      <x:c r="E6390" s="9" t="n">
        <x:f>IF(COUNT(C6390:D6390)=2,C6390*D6390/100000000,"n.a.")</x:f>
        <x:v>58.5798944</x:v>
      </x:c>
      <x:c r="F6390" s="1" t="str">
        <x:v>get_fund_holders_68197b4b408bbf94.json</x:v>
      </x:c>
      <x:c r="G6390" s="1" t="str">
        <x:v>get_fund_performance_fe072943ca98a99f.json</x:v>
      </x:c>
    </x:row>
    <x:row r="6391" ht="25" customHeight="1">
      <x:c r="A6391" s="1" t="str">
        <x:v>560110.SH</x:v>
      </x:c>
      <x:c r="B6391" s="7" t="d">
        <x:v>2026-09-01T00:00:00.000Z</x:v>
      </x:c>
      <x:c r="C6391" s="8" t="n">
        <x:v>346903500</x:v>
      </x:c>
      <x:c r="D6391" s="9" t="n">
        <x:v>1.158</x:v>
      </x:c>
      <x:c r="E6391" s="9" t="n">
        <x:f>IF(COUNT(C6391:D6391)=2,C6391*D6391/100000000,"n.a.")</x:f>
        <x:v>4.01714253</x:v>
      </x:c>
      <x:c r="F6391" s="1" t="str">
        <x:v>get_fund_holders_48d83be1c19e147a.json</x:v>
      </x:c>
      <x:c r="G6391" s="1" t="str">
        <x:v>get_fund_performance_98653d17d2533bdd.json</x:v>
      </x:c>
    </x:row>
    <x:row r="6392" ht="25" customHeight="1">
      <x:c r="A6392" s="1" t="str">
        <x:v>560220.SH</x:v>
      </x:c>
      <x:c r="B6392" s="7" t="d">
        <x:v>2026-09-01T00:00:00.000Z</x:v>
      </x:c>
      <x:c r="C6392" s="8" t="n">
        <x:v>60717000</x:v>
      </x:c>
      <x:c r="D6392" s="9" t="n">
        <x:v>1.4546</x:v>
      </x:c>
      <x:c r="E6392" s="9" t="n">
        <x:f>IF(COUNT(C6392:D6392)=2,C6392*D6392/100000000,"n.a.")</x:f>
        <x:v>0.8831894819999999</x:v>
      </x:c>
      <x:c r="F6392" s="1" t="str">
        <x:v>get_fund_holders_679447cd1ae17dbd.json</x:v>
      </x:c>
      <x:c r="G6392" s="1" t="str">
        <x:v>get_fund_performance_d26d469f9abb7648.json</x:v>
      </x:c>
    </x:row>
    <x:row r="6393" ht="25" customHeight="1">
      <x:c r="A6393" s="1" t="str">
        <x:v>561350.SH</x:v>
      </x:c>
      <x:c r="B6393" s="7" t="d">
        <x:v>2026-09-01T00:00:00.000Z</x:v>
      </x:c>
      <x:c r="C6393" s="8" t="n">
        <x:v>94700000</x:v>
      </x:c>
      <x:c r="D6393" s="9" t="n">
        <x:v>1.2507</x:v>
      </x:c>
      <x:c r="E6393" s="9" t="n">
        <x:f>IF(COUNT(C6393:D6393)=2,C6393*D6393/100000000,"n.a.")</x:f>
        <x:v>1.1844129</x:v>
      </x:c>
      <x:c r="F6393" s="1" t="str">
        <x:v>get_fund_holders_667a71c44157d433.json</x:v>
      </x:c>
      <x:c r="G6393" s="1" t="str">
        <x:v>get_fund_performance_1ba4d3db193698fc.json</x:v>
      </x:c>
    </x:row>
    <x:row r="6394" ht="25" customHeight="1">
      <x:c r="A6394" s="1" t="str">
        <x:v>561370.SH</x:v>
      </x:c>
      <x:c r="B6394" s="7" t="d">
        <x:v>2026-09-01T00:00:00.000Z</x:v>
      </x:c>
      <x:c r="C6394" s="8" t="n">
        <x:v>32356000</x:v>
      </x:c>
      <x:c r="D6394" s="9" t="n">
        <x:v>1.4415</x:v>
      </x:c>
      <x:c r="E6394" s="9" t="n">
        <x:f>IF(COUNT(C6394:D6394)=2,C6394*D6394/100000000,"n.a.")</x:f>
        <x:v>0.46641174</x:v>
      </x:c>
      <x:c r="F6394" s="1" t="str">
        <x:v>get_fund_holders_e4cffc1d40fea5a6.json</x:v>
      </x:c>
      <x:c r="G6394" s="1" t="str">
        <x:v>get_fund_performance_fdbccd528878ffc2.json</x:v>
      </x:c>
    </x:row>
    <x:row r="6395" ht="25" customHeight="1">
      <x:c r="A6395" s="1" t="str">
        <x:v>561930.SH</x:v>
      </x:c>
      <x:c r="B6395" s="7" t="d">
        <x:v>2026-09-01T00:00:00.000Z</x:v>
      </x:c>
      <x:c r="C6395" s="8" t="n">
        <x:v>184260600</x:v>
      </x:c>
      <x:c r="D6395" s="9" t="n">
        <x:v>1.5747</x:v>
      </x:c>
      <x:c r="E6395" s="9" t="n">
        <x:f>IF(COUNT(C6395:D6395)=2,C6395*D6395/100000000,"n.a.")</x:f>
        <x:v>2.9015516681999998</x:v>
      </x:c>
      <x:c r="F6395" s="1" t="str">
        <x:v>get_fund_holders_0bc8edc102485c8a.json</x:v>
      </x:c>
      <x:c r="G6395" s="1" t="str">
        <x:v>get_fund_performance_99232a5af6506a32.json</x:v>
      </x:c>
    </x:row>
    <x:row r="6396" ht="25" customHeight="1">
      <x:c r="A6396" s="1" t="str">
        <x:v>562660.SH</x:v>
      </x:c>
      <x:c r="B6396" s="7" t="d">
        <x:v>2026-09-01T00:00:00.000Z</x:v>
      </x:c>
      <x:c r="C6396" s="8" t="n">
        <x:v>366874000</x:v>
      </x:c>
      <x:c r="D6396" s="9" t="n">
        <x:v>1.9108</x:v>
      </x:c>
      <x:c r="E6396" s="9" t="n">
        <x:f>IF(COUNT(C6396:D6396)=2,C6396*D6396/100000000,"n.a.")</x:f>
        <x:v>7.010228392</x:v>
      </x:c>
      <x:c r="F6396" s="1" t="str">
        <x:v>get_fund_holders_74850aa7dc1a684c.json</x:v>
      </x:c>
      <x:c r="G6396" s="1" t="str">
        <x:v>get_fund_performance_d26d469f9abb7648.json</x:v>
      </x:c>
    </x:row>
    <x:row r="6397" ht="25" customHeight="1">
      <x:c r="A6397" s="1" t="str">
        <x:v>563200.SH</x:v>
      </x:c>
      <x:c r="B6397" s="7" t="d">
        <x:v>2026-09-01T00:00:00.000Z</x:v>
      </x:c>
      <x:c r="C6397" s="8" t="n">
        <x:v>53458800</x:v>
      </x:c>
      <x:c r="D6397" s="9" t="n">
        <x:v>1.5442</x:v>
      </x:c>
      <x:c r="E6397" s="9" t="n">
        <x:f>IF(COUNT(C6397:D6397)=2,C6397*D6397/100000000,"n.a.")</x:f>
        <x:v>0.8255107896000001</x:v>
      </x:c>
      <x:c r="F6397" s="1" t="str">
        <x:v>get_fund_holders_a8e52a20d338fad2.json</x:v>
      </x:c>
      <x:c r="G6397" s="1" t="str">
        <x:v>get_fund_performance_d26d469f9abb7648.json</x:v>
      </x:c>
    </x:row>
    <x:row r="6398" ht="25" customHeight="1">
      <x:c r="A6398" s="1" t="str">
        <x:v>563300.SH</x:v>
      </x:c>
      <x:c r="B6398" s="7" t="d">
        <x:v>2026-09-01T00:00:00.000Z</x:v>
      </x:c>
      <x:c r="C6398" s="8" t="n">
        <x:v>4813674000</x:v>
      </x:c>
      <x:c r="D6398" s="9" t="n">
        <x:v>1.4517</x:v>
      </x:c>
      <x:c r="E6398" s="9" t="n">
        <x:f>IF(COUNT(C6398:D6398)=2,C6398*D6398/100000000,"n.a.")</x:f>
        <x:v>69.880105458</x:v>
      </x:c>
      <x:c r="F6398" s="1" t="str">
        <x:v>get_fund_holders_e4cffc1d40fea5a6.json</x:v>
      </x:c>
      <x:c r="G6398" s="1" t="str">
        <x:v>get_fund_performance_fdbccd528878ffc2.json</x:v>
      </x:c>
    </x:row>
    <x:row r="6399" ht="25" customHeight="1">
      <x:c r="A6399" s="1" t="str">
        <x:v>563520.SH</x:v>
      </x:c>
      <x:c r="B6399" s="7" t="d">
        <x:v>2026-09-01T00:00:00.000Z</x:v>
      </x:c>
      <x:c r="C6399" s="8" t="n">
        <x:v>442065000</x:v>
      </x:c>
      <x:c r="D6399" s="9" t="n">
        <x:v>1.2033</x:v>
      </x:c>
      <x:c r="E6399" s="9" t="n">
        <x:f>IF(COUNT(C6399:D6399)=2,C6399*D6399/100000000,"n.a.")</x:f>
        <x:v>5.319368145</x:v>
      </x:c>
      <x:c r="F6399" s="1" t="str">
        <x:v>get_fund_holders_5d142069aae0430a.json</x:v>
      </x:c>
      <x:c r="G6399" s="1" t="str">
        <x:v>get_fund_performance_b1af586f6b4de146.json</x:v>
      </x:c>
    </x:row>
    <x:row r="6400" ht="25" customHeight="1">
      <x:c r="A6400" s="1" t="str">
        <x:v>563750.SH</x:v>
      </x:c>
      <x:c r="B6400" s="7" t="d">
        <x:v>2026-09-01T00:00:00.000Z</x:v>
      </x:c>
      <x:c r="C6400" s="8" t="n">
        <x:v>337237000</x:v>
      </x:c>
      <x:c r="D6400" s="9" t="n">
        <x:v>1.1026</x:v>
      </x:c>
      <x:c r="E6400" s="9" t="n">
        <x:f>IF(COUNT(C6400:D6400)=2,C6400*D6400/100000000,"n.a.")</x:f>
        <x:v>3.718375162</x:v>
      </x:c>
      <x:c r="F6400" s="1" t="str">
        <x:v>get_fund_holders_a7c62683e5a8986d.json</x:v>
      </x:c>
      <x:c r="G6400" s="1" t="str">
        <x:v>get_fund_performance_57a0fd6eaf61dced.json</x:v>
      </x:c>
    </x:row>
    <x:row r="6401" ht="25" customHeight="1">
      <x:c r="A6401" s="1" t="str">
        <x:v>588000.SH</x:v>
      </x:c>
      <x:c r="B6401" s="7" t="d">
        <x:v>2026-09-01T00:00:00.000Z</x:v>
      </x:c>
      <x:c r="C6401" s="8" t="n">
        <x:v>51146668200</x:v>
      </x:c>
      <x:c r="D6401" s="9" t="n">
        <x:v>1.7397</x:v>
      </x:c>
      <x:c r="E6401" s="9" t="n">
        <x:f>IF(COUNT(C6401:D6401)=2,C6401*D6401/100000000,"n.a.")</x:f>
        <x:v>889.7985866754001</x:v>
      </x:c>
      <x:c r="F6401" s="1" t="str">
        <x:v>get_fund_holders_6d8bdd5235bacc9d.json</x:v>
      </x:c>
      <x:c r="G6401" s="1" t="str">
        <x:v>get_fund_performance_be0bd4c9466edd32.json</x:v>
      </x:c>
    </x:row>
    <x:row r="6402" ht="25" customHeight="1">
      <x:c r="A6402" s="1" t="str">
        <x:v>588040.SH</x:v>
      </x:c>
      <x:c r="B6402" s="7" t="d">
        <x:v>2026-09-01T00:00:00.000Z</x:v>
      </x:c>
      <x:c r="C6402" s="8" t="n">
        <x:v>127889000</x:v>
      </x:c>
      <x:c r="D6402" s="9" t="n">
        <x:v>1.6762</x:v>
      </x:c>
      <x:c r="E6402" s="9" t="n">
        <x:f>IF(COUNT(C6402:D6402)=2,C6402*D6402/100000000,"n.a.")</x:f>
        <x:v>2.143675418</x:v>
      </x:c>
      <x:c r="F6402" s="1" t="str">
        <x:v>get_fund_holders_8d11410d89a85a4e.json</x:v>
      </x:c>
      <x:c r="G6402" s="1" t="str">
        <x:v>get_fund_performance_43861699032ad4a2.json</x:v>
      </x:c>
    </x:row>
    <x:row r="6403" ht="25" customHeight="1">
      <x:c r="A6403" s="1" t="str">
        <x:v>588050.SH</x:v>
      </x:c>
      <x:c r="B6403" s="7" t="d">
        <x:v>2026-09-01T00:00:00.000Z</x:v>
      </x:c>
      <x:c r="C6403" s="8" t="n">
        <x:v>6477241300</x:v>
      </x:c>
      <x:c r="D6403" s="9" t="n">
        <x:v>1.6903</x:v>
      </x:c>
      <x:c r="E6403" s="9" t="n">
        <x:f>IF(COUNT(C6403:D6403)=2,C6403*D6403/100000000,"n.a.")</x:f>
        <x:v>109.48480969389999</x:v>
      </x:c>
      <x:c r="F6403" s="1" t="str">
        <x:v>get_fund_holders_193cd509844b9b5b_20261009230924403371.json</x:v>
      </x:c>
      <x:c r="G6403" s="1" t="str">
        <x:v>get_fund_performance_778469c3a5faf8e3.json</x:v>
      </x:c>
    </x:row>
    <x:row r="6404" ht="25" customHeight="1">
      <x:c r="A6404" s="1" t="str">
        <x:v>588060.SH</x:v>
      </x:c>
      <x:c r="B6404" s="7" t="d">
        <x:v>2026-09-01T00:00:00.000Z</x:v>
      </x:c>
      <x:c r="C6404" s="8" t="n">
        <x:v>7231140000</x:v>
      </x:c>
      <x:c r="D6404" s="9" t="n">
        <x:v>1.0468</x:v>
      </x:c>
      <x:c r="E6404" s="9" t="n">
        <x:f>IF(COUNT(C6404:D6404)=2,C6404*D6404/100000000,"n.a.")</x:f>
        <x:v>75.69557352</x:v>
      </x:c>
      <x:c r="F6404" s="1" t="str">
        <x:v>get_fund_holders_bed74723b4c4eefc.json</x:v>
      </x:c>
      <x:c r="G6404" s="1" t="str">
        <x:v>get_fund_performance_f2309f7bd3cb8aee.json</x:v>
      </x:c>
    </x:row>
    <x:row r="6405" ht="25" customHeight="1">
      <x:c r="A6405" s="1" t="str">
        <x:v>588080.SH</x:v>
      </x:c>
      <x:c r="B6405" s="7" t="d">
        <x:v>2026-09-01T00:00:00.000Z</x:v>
      </x:c>
      <x:c r="C6405" s="8" t="n">
        <x:v>24898628100</x:v>
      </x:c>
      <x:c r="D6405" s="9" t="n">
        <x:v>1.6867</x:v>
      </x:c>
      <x:c r="E6405" s="9" t="n">
        <x:f>IF(COUNT(C6405:D6405)=2,C6405*D6405/100000000,"n.a.")</x:f>
        <x:v>419.96516016270004</x:v>
      </x:c>
      <x:c r="F6405" s="1" t="str">
        <x:v>get_fund_holders_bed74723b4c4eefc.json</x:v>
      </x:c>
      <x:c r="G6405" s="1" t="str">
        <x:v>get_fund_performance_f2309f7bd3cb8aee.json</x:v>
      </x:c>
    </x:row>
    <x:row r="6406" ht="25" customHeight="1">
      <x:c r="A6406" s="1" t="str">
        <x:v>588090.SH</x:v>
      </x:c>
      <x:c r="B6406" s="7" t="d">
        <x:v>2026-09-01T00:00:00.000Z</x:v>
      </x:c>
      <x:c r="C6406" s="8" t="n">
        <x:v>2997072800</x:v>
      </x:c>
      <x:c r="D6406" s="9" t="n">
        <x:v>1.6962</x:v>
      </x:c>
      <x:c r="E6406" s="9" t="n">
        <x:f>IF(COUNT(C6406:D6406)=2,C6406*D6406/100000000,"n.a.")</x:f>
        <x:v>50.8363488336</x:v>
      </x:c>
      <x:c r="F6406" s="1" t="str">
        <x:v>get_fund_holders_422668660dc6056a.json</x:v>
      </x:c>
      <x:c r="G6406" s="1" t="str">
        <x:v>get_fund_performance_f2ce786ad4545996.json</x:v>
      </x:c>
    </x:row>
    <x:row r="6407" ht="25" customHeight="1">
      <x:c r="A6407" s="1" t="str">
        <x:v>588150.SH</x:v>
      </x:c>
      <x:c r="B6407" s="7" t="d">
        <x:v>2026-09-01T00:00:00.000Z</x:v>
      </x:c>
      <x:c r="C6407" s="8" t="n">
        <x:v>387432600</x:v>
      </x:c>
      <x:c r="D6407" s="9" t="n">
        <x:v>1.1715</x:v>
      </x:c>
      <x:c r="E6407" s="9" t="n">
        <x:f>IF(COUNT(C6407:D6407)=2,C6407*D6407/100000000,"n.a.")</x:f>
        <x:v>4.5387729089999995</x:v>
      </x:c>
      <x:c r="F6407" s="1" t="str">
        <x:v>get_fund_holders_d933f5929f6e16c2.json</x:v>
      </x:c>
      <x:c r="G6407" s="1" t="str">
        <x:v>get_fund_performance_d5640a0dd78e13e7.json</x:v>
      </x:c>
    </x:row>
    <x:row r="6408" ht="25" customHeight="1">
      <x:c r="A6408" s="1" t="str">
        <x:v>588180.SH</x:v>
      </x:c>
      <x:c r="B6408" s="7" t="d">
        <x:v>2026-09-01T00:00:00.000Z</x:v>
      </x:c>
      <x:c r="C6408" s="8" t="n">
        <x:v>734853700</x:v>
      </x:c>
      <x:c r="D6408" s="9" t="n">
        <x:v>1.0777</x:v>
      </x:c>
      <x:c r="E6408" s="9" t="n">
        <x:f>IF(COUNT(C6408:D6408)=2,C6408*D6408/100000000,"n.a.")</x:f>
        <x:v>7.919518324900001</x:v>
      </x:c>
      <x:c r="F6408" s="1" t="str">
        <x:v>get_fund_holders_a16d4a3c86b477e3.json</x:v>
      </x:c>
      <x:c r="G6408" s="1" t="str">
        <x:v>get_fund_performance_778469c3a5faf8e3.json</x:v>
      </x:c>
    </x:row>
    <x:row r="6409" ht="25" customHeight="1">
      <x:c r="A6409" s="1" t="str">
        <x:v>588280.SH</x:v>
      </x:c>
      <x:c r="B6409" s="7" t="d">
        <x:v>2026-09-01T00:00:00.000Z</x:v>
      </x:c>
      <x:c r="C6409" s="8" t="n">
        <x:v>380121000</x:v>
      </x:c>
      <x:c r="D6409" s="9" t="n">
        <x:v>1.1858</x:v>
      </x:c>
      <x:c r="E6409" s="9" t="n">
        <x:f>IF(COUNT(C6409:D6409)=2,C6409*D6409/100000000,"n.a.")</x:f>
        <x:v>4.507474818</x:v>
      </x:c>
      <x:c r="F6409" s="1" t="str">
        <x:v>get_fund_holders_e5c88765831ca4d7_20261009230922305075.json</x:v>
      </x:c>
      <x:c r="G6409" s="1" t="str">
        <x:v>get_fund_performance_43861699032ad4a2.json</x:v>
      </x:c>
    </x:row>
    <x:row r="6410" ht="25" customHeight="1">
      <x:c r="A6410" s="1" t="str">
        <x:v>588720.SH</x:v>
      </x:c>
      <x:c r="B6410" s="7" t="d">
        <x:v>2026-09-01T00:00:00.000Z</x:v>
      </x:c>
      <x:c r="C6410" s="8" t="n">
        <x:v>109741800</x:v>
      </x:c>
      <x:c r="D6410" s="9" t="n">
        <x:v>1.6808</x:v>
      </x:c>
      <x:c r="E6410" s="9" t="n">
        <x:f>IF(COUNT(C6410:D6410)=2,C6410*D6410/100000000,"n.a.")</x:f>
        <x:v>1.8445401744</x:v>
      </x:c>
      <x:c r="F6410" s="1" t="str">
        <x:v>get_fund_holders_522e7c68c534d3b2.json</x:v>
      </x:c>
      <x:c r="G6410" s="1" t="str">
        <x:v>get_fund_performance_f2ce786ad4545996.json</x:v>
      </x:c>
    </x:row>
    <x:row r="6411" ht="25" customHeight="1">
      <x:c r="A6411" s="1" t="str">
        <x:v>588840.SH</x:v>
      </x:c>
      <x:c r="B6411" s="7" t="d">
        <x:v>2026-09-01T00:00:00.000Z</x:v>
      </x:c>
      <x:c r="C6411" s="8" t="n">
        <x:v>58236000</x:v>
      </x:c>
      <x:c r="D6411" s="9" t="n">
        <x:v>1.5268</x:v>
      </x:c>
      <x:c r="E6411" s="9" t="n">
        <x:f>IF(COUNT(C6411:D6411)=2,C6411*D6411/100000000,"n.a.")</x:f>
        <x:v>0.889147248</x:v>
      </x:c>
      <x:c r="F6411" s="1" t="str">
        <x:v>get_fund_holders_0b63176527658f63.json</x:v>
      </x:c>
      <x:c r="G6411" s="1" t="str">
        <x:v>get_fund_performance_be0bd4c9466edd32.json</x:v>
      </x:c>
    </x:row>
    <x:row r="6412" ht="25" customHeight="1">
      <x:c r="A6412" s="1" t="str">
        <x:v>588870.SH</x:v>
      </x:c>
      <x:c r="B6412" s="7" t="d">
        <x:v>2026-09-01T00:00:00.000Z</x:v>
      </x:c>
      <x:c r="C6412" s="8" t="n">
        <x:v>794552000</x:v>
      </x:c>
      <x:c r="D6412" s="9" t="n">
        <x:v>1.6725</x:v>
      </x:c>
      <x:c r="E6412" s="9" t="n">
        <x:f>IF(COUNT(C6412:D6412)=2,C6412*D6412/100000000,"n.a.")</x:f>
        <x:v>13.2888822</x:v>
      </x:c>
      <x:c r="F6412" s="1" t="str">
        <x:v>get_fund_holders_422668660dc6056a.json</x:v>
      </x:c>
      <x:c r="G6412" s="1" t="str">
        <x:v>get_fund_performance_f2ce786ad4545996.json</x:v>
      </x:c>
    </x:row>
    <x:row r="6413" ht="25" customHeight="1">
      <x:c r="A6413" s="1" t="str">
        <x:v>588940.SH</x:v>
      </x:c>
      <x:c r="B6413" s="7" t="d">
        <x:v>2026-09-01T00:00:00.000Z</x:v>
      </x:c>
      <x:c r="C6413" s="8" t="n">
        <x:v>2912840000</x:v>
      </x:c>
      <x:c r="D6413" s="9" t="n">
        <x:v>0.8535</x:v>
      </x:c>
      <x:c r="E6413" s="9" t="n">
        <x:f>IF(COUNT(C6413:D6413)=2,C6413*D6413/100000000,"n.a.")</x:f>
        <x:v>24.8610894</x:v>
      </x:c>
      <x:c r="F6413" s="1" t="str">
        <x:v>get_fund_holders_d933f5929f6e16c2.json</x:v>
      </x:c>
      <x:c r="G6413" s="1" t="str">
        <x:v>get_fund_performance_d5640a0dd78e13e7.json</x:v>
      </x:c>
    </x:row>
    <x:row r="6414" ht="25" customHeight="1">
      <x:c r="A6414" s="1" t="str">
        <x:v>588950.SH</x:v>
      </x:c>
      <x:c r="B6414" s="7" t="d">
        <x:v>2026-09-01T00:00:00.000Z</x:v>
      </x:c>
      <x:c r="C6414" s="8" t="n">
        <x:v>686729700</x:v>
      </x:c>
      <x:c r="D6414" s="9" t="n">
        <x:v>1.7253</x:v>
      </x:c>
      <x:c r="E6414" s="9" t="n">
        <x:f>IF(COUNT(C6414:D6414)=2,C6414*D6414/100000000,"n.a.")</x:f>
        <x:v>11.8481475141</x:v>
      </x:c>
      <x:c r="F6414" s="1" t="str">
        <x:v>get_fund_holders_54a5bf51e59a3708_20261008231739529403.json</x:v>
      </x:c>
      <x:c r="G6414" s="1" t="str">
        <x:v>get_fund_performance_f2309f7bd3cb8aee.json</x:v>
      </x:c>
    </x:row>
    <x:row r="6415" ht="25" customHeight="1">
      <x:c r="A6415" s="1" t="str">
        <x:v>589150.SH</x:v>
      </x:c>
      <x:c r="B6415" s="7" t="d">
        <x:v>2026-09-01T00:00:00.000Z</x:v>
      </x:c>
      <x:c r="C6415" s="8" t="n">
        <x:v>823437200</x:v>
      </x:c>
      <x:c r="D6415" s="9" t="n">
        <x:v>1.1927</x:v>
      </x:c>
      <x:c r="E6415" s="9" t="n">
        <x:f>IF(COUNT(C6415:D6415)=2,C6415*D6415/100000000,"n.a.")</x:f>
        <x:v>9.821135484400001</x:v>
      </x:c>
      <x:c r="F6415" s="1" t="str">
        <x:v>get_fund_holders_d933f5929f6e16c2.json</x:v>
      </x:c>
      <x:c r="G6415" s="1" t="str">
        <x:v>get_fund_performance_d5640a0dd78e13e7.json</x:v>
      </x:c>
    </x:row>
    <x:row r="6416" ht="25" customHeight="1">
      <x:c r="A6416" s="1" t="str">
        <x:v>589360.SH</x:v>
      </x:c>
      <x:c r="B6416" s="7" t="d">
        <x:v>2026-09-01T00:00:00.000Z</x:v>
      </x:c>
      <x:c r="C6416" s="8" t="n">
        <x:v>2669174000</x:v>
      </x:c>
      <x:c r="D6416" s="9" t="n">
        <x:v>0.8511</x:v>
      </x:c>
      <x:c r="E6416" s="9" t="n">
        <x:f>IF(COUNT(C6416:D6416)=2,C6416*D6416/100000000,"n.a.")</x:f>
        <x:v>22.717339914</x:v>
      </x:c>
      <x:c r="F6416" s="1" t="str">
        <x:v>get_fund_holders_a0265b0b7bc0102f_20261008231743902390.json</x:v>
      </x:c>
      <x:c r="G6416" s="1" t="str">
        <x:v>get_fund_performance_43861699032ad4a2.json</x:v>
      </x:c>
    </x:row>
    <x:row r="6417" ht="25" customHeight="1">
      <x:c r="A6417" s="1" t="str">
        <x:v>589850.SH</x:v>
      </x:c>
      <x:c r="B6417" s="7" t="d">
        <x:v>2026-09-01T00:00:00.000Z</x:v>
      </x:c>
      <x:c r="C6417" s="8" t="n">
        <x:v>730057000</x:v>
      </x:c>
      <x:c r="D6417" s="9" t="n">
        <x:v>1.5835</x:v>
      </x:c>
      <x:c r="E6417" s="9" t="n">
        <x:f>IF(COUNT(C6417:D6417)=2,C6417*D6417/100000000,"n.a.")</x:f>
        <x:v>11.560452595</x:v>
      </x:c>
      <x:c r="F6417" s="1" t="str">
        <x:v>get_fund_holders_a168622209dd3b1f.json</x:v>
      </x:c>
      <x:c r="G6417" s="1" t="str">
        <x:v>get_fund_performance_be0bd4c9466edd32.json</x:v>
      </x:c>
    </x:row>
    <x:row r="6418" ht="25" customHeight="1">
      <x:c r="A6418" s="1" t="str">
        <x:v>159205.SZ</x:v>
      </x:c>
      <x:c r="B6418" s="7" t="d">
        <x:v>2026-09-02T00:00:00.000Z</x:v>
      </x:c>
      <x:c r="C6418" s="8" t="n">
        <x:v>655056064</x:v>
      </x:c>
      <x:c r="D6418" s="9" t="n">
        <x:v>1.6285</x:v>
      </x:c>
      <x:c r="E6418" s="9" t="n">
        <x:f>IF(COUNT(C6418:D6418)=2,C6418*D6418/100000000,"n.a.")</x:f>
        <x:v>10.66758800224</x:v>
      </x:c>
      <x:c r="F6418" s="1" t="str">
        <x:v>get_fund_holders_48cdde1c8ab3e560.json</x:v>
      </x:c>
      <x:c r="G6418" s="1" t="str">
        <x:v>get_fund_performance_101765d5f91d02c5.json</x:v>
      </x:c>
    </x:row>
    <x:row r="6419" ht="25" customHeight="1">
      <x:c r="A6419" s="1" t="str">
        <x:v>159247.SZ</x:v>
      </x:c>
      <x:c r="B6419" s="7" t="d">
        <x:v>2026-09-02T00:00:00.000Z</x:v>
      </x:c>
      <x:c r="C6419" s="8" t="n">
        <x:v>555984966</x:v>
      </x:c>
      <x:c r="D6419" s="9" t="n">
        <x:v>0.9956</x:v>
      </x:c>
      <x:c r="E6419" s="9" t="n">
        <x:f>IF(COUNT(C6419:D6419)=2,C6419*D6419/100000000,"n.a.")</x:f>
        <x:v>5.535386321496</x:v>
      </x:c>
      <x:c r="F6419" s="1" t="str">
        <x:v>get_fund_holders_02dfec3f9e7a37d4.json</x:v>
      </x:c>
      <x:c r="G6419" s="1" t="str">
        <x:v>get_fund_performance_101765d5f91d02c5.json</x:v>
      </x:c>
    </x:row>
    <x:row r="6420" ht="25" customHeight="1">
      <x:c r="A6420" s="1" t="str">
        <x:v>159300.SZ</x:v>
      </x:c>
      <x:c r="B6420" s="7" t="d">
        <x:v>2026-09-02T00:00:00.000Z</x:v>
      </x:c>
      <x:c r="C6420" s="8" t="n">
        <x:v>376258097</x:v>
      </x:c>
      <x:c r="D6420" s="9" t="n">
        <x:v>4.9469</x:v>
      </x:c>
      <x:c r="E6420" s="9" t="n">
        <x:f>IF(COUNT(C6420:D6420)=2,C6420*D6420/100000000,"n.a.")</x:f>
        <x:v>18.613111800493</x:v>
      </x:c>
      <x:c r="F6420" s="1" t="str">
        <x:v>get_fund_holders_9f62d66c5b6bd994.json</x:v>
      </x:c>
      <x:c r="G6420" s="1" t="str">
        <x:v>get_fund_performance_ce8e28707768f093.json</x:v>
      </x:c>
    </x:row>
    <x:row r="6421" ht="25" customHeight="1">
      <x:c r="A6421" s="1" t="str">
        <x:v>159330.SZ</x:v>
      </x:c>
      <x:c r="B6421" s="7" t="d">
        <x:v>2026-09-02T00:00:00.000Z</x:v>
      </x:c>
      <x:c r="C6421" s="8" t="n">
        <x:v>422801009</x:v>
      </x:c>
      <x:c r="D6421" s="9" t="n">
        <x:v>1.427</x:v>
      </x:c>
      <x:c r="E6421" s="9" t="n">
        <x:f>IF(COUNT(C6421:D6421)=2,C6421*D6421/100000000,"n.a.")</x:f>
        <x:v>6.033370398430001</x:v>
      </x:c>
      <x:c r="F6421" s="1" t="str">
        <x:v>get_fund_holders_4f0cafefb1d08c78.json</x:v>
      </x:c>
      <x:c r="G6421" s="1" t="str">
        <x:v>get_fund_performance_3dd22d86bdcb99c0.json</x:v>
      </x:c>
    </x:row>
    <x:row r="6422" ht="25" customHeight="1">
      <x:c r="A6422" s="1" t="str">
        <x:v>159337.SZ</x:v>
      </x:c>
      <x:c r="B6422" s="7" t="d">
        <x:v>2026-09-02T00:00:00.000Z</x:v>
      </x:c>
      <x:c r="C6422" s="8" t="n">
        <x:v>277710611</x:v>
      </x:c>
      <x:c r="D6422" s="9" t="n">
        <x:v>1.7737</x:v>
      </x:c>
      <x:c r="E6422" s="9" t="n">
        <x:f>IF(COUNT(C6422:D6422)=2,C6422*D6422/100000000,"n.a.")</x:f>
        <x:v>4.925753107307</x:v>
      </x:c>
      <x:c r="F6422" s="1" t="str">
        <x:v>get_fund_holders_1b59c8df60c05b67.json</x:v>
      </x:c>
      <x:c r="G6422" s="1" t="str">
        <x:v>get_fund_performance_704e0384f68b3d7b.json</x:v>
      </x:c>
    </x:row>
    <x:row r="6423" ht="25" customHeight="1">
      <x:c r="A6423" s="1" t="str">
        <x:v>159393.SZ</x:v>
      </x:c>
      <x:c r="B6423" s="7" t="d">
        <x:v>2026-09-02T00:00:00.000Z</x:v>
      </x:c>
      <x:c r="C6423" s="8" t="n">
        <x:v>88846342</x:v>
      </x:c>
      <x:c r="D6423" s="9" t="n">
        <x:v>4.8992</x:v>
      </x:c>
      <x:c r="E6423" s="9" t="n">
        <x:f>IF(COUNT(C6423:D6423)=2,C6423*D6423/100000000,"n.a.")</x:f>
        <x:v>4.352759987264</x:v>
      </x:c>
      <x:c r="F6423" s="1" t="str">
        <x:v>get_fund_holders_8d29a74a7940f13c.json</x:v>
      </x:c>
      <x:c r="G6423" s="1" t="str">
        <x:v>get_fund_performance_6705505c3ff19719.json</x:v>
      </x:c>
    </x:row>
    <x:row r="6424" ht="25" customHeight="1">
      <x:c r="A6424" s="1" t="str">
        <x:v>159500.SZ</x:v>
      </x:c>
      <x:c r="B6424" s="7" t="d">
        <x:v>2026-09-02T00:00:00.000Z</x:v>
      </x:c>
      <x:c r="C6424" s="8" t="n">
        <x:v>210538865</x:v>
      </x:c>
      <x:c r="D6424" s="9" t="n">
        <x:v>1.1628</x:v>
      </x:c>
      <x:c r="E6424" s="9" t="n">
        <x:f>IF(COUNT(C6424:D6424)=2,C6424*D6424/100000000,"n.a.")</x:f>
        <x:v>2.44814592222</x:v>
      </x:c>
      <x:c r="F6424" s="1" t="str">
        <x:v>get_fund_holders_5324b4ff2303301b.json</x:v>
      </x:c>
      <x:c r="G6424" s="1" t="str">
        <x:v>get_fund_performance_33f686dcb627aac1.json</x:v>
      </x:c>
    </x:row>
    <x:row r="6425" ht="25" customHeight="1">
      <x:c r="A6425" s="1" t="str">
        <x:v>159531.SZ</x:v>
      </x:c>
      <x:c r="B6425" s="7" t="d">
        <x:v>2026-09-02T00:00:00.000Z</x:v>
      </x:c>
      <x:c r="C6425" s="8" t="n">
        <x:v>1016608406</x:v>
      </x:c>
      <x:c r="D6425" s="9" t="n">
        <x:v>1.4705</x:v>
      </x:c>
      <x:c r="E6425" s="9" t="n">
        <x:f>IF(COUNT(C6425:D6425)=2,C6425*D6425/100000000,"n.a.")</x:f>
        <x:v>14.94922661023</x:v>
      </x:c>
      <x:c r="F6425" s="1" t="str">
        <x:v>get_fund_holders_7e7888e34a3c9319.json</x:v>
      </x:c>
      <x:c r="G6425" s="1" t="str">
        <x:v>get_fund_performance_635e8dd454954d59.json</x:v>
      </x:c>
    </x:row>
    <x:row r="6426" ht="25" customHeight="1">
      <x:c r="A6426" s="1" t="str">
        <x:v>159532.SZ</x:v>
      </x:c>
      <x:c r="B6426" s="7" t="d">
        <x:v>2026-09-02T00:00:00.000Z</x:v>
      </x:c>
      <x:c r="C6426" s="8" t="n">
        <x:v>159564791</x:v>
      </x:c>
      <x:c r="D6426" s="9" t="n">
        <x:v>1.6586</x:v>
      </x:c>
      <x:c r="E6426" s="9" t="n">
        <x:f>IF(COUNT(C6426:D6426)=2,C6426*D6426/100000000,"n.a.")</x:f>
        <x:v>2.646541623526</x:v>
      </x:c>
      <x:c r="F6426" s="1" t="str">
        <x:v>get_fund_holders_7e7888e34a3c9319.json</x:v>
      </x:c>
      <x:c r="G6426" s="1" t="str">
        <x:v>get_fund_performance_635e8dd454954d59.json</x:v>
      </x:c>
    </x:row>
    <x:row r="6427" ht="25" customHeight="1">
      <x:c r="A6427" s="1" t="str">
        <x:v>159533.SZ</x:v>
      </x:c>
      <x:c r="B6427" s="7" t="d">
        <x:v>2026-09-02T00:00:00.000Z</x:v>
      </x:c>
      <x:c r="C6427" s="8" t="n">
        <x:v>13458785</x:v>
      </x:c>
      <x:c r="D6427" s="9" t="n">
        <x:v>1.952</x:v>
      </x:c>
      <x:c r="E6427" s="9" t="n">
        <x:f>IF(COUNT(C6427:D6427)=2,C6427*D6427/100000000,"n.a.")</x:f>
        <x:v>0.2627154832</x:v>
      </x:c>
      <x:c r="F6427" s="1" t="str">
        <x:v>get_fund_holders_e4cffc1d40fea5a6.json</x:v>
      </x:c>
      <x:c r="G6427" s="1" t="str">
        <x:v>get_fund_performance_fdbccd528878ffc2.json</x:v>
      </x:c>
    </x:row>
    <x:row r="6428" ht="25" customHeight="1">
      <x:c r="A6428" s="1" t="str">
        <x:v>159535.SZ</x:v>
      </x:c>
      <x:c r="B6428" s="7" t="d">
        <x:v>2026-09-02T00:00:00.000Z</x:v>
      </x:c>
      <x:c r="C6428" s="8" t="n">
        <x:v>25981088</x:v>
      </x:c>
      <x:c r="D6428" s="9" t="n">
        <x:v>1.5106</x:v>
      </x:c>
      <x:c r="E6428" s="9" t="n">
        <x:f>IF(COUNT(C6428:D6428)=2,C6428*D6428/100000000,"n.a.")</x:f>
        <x:v>0.392470315328</x:v>
      </x:c>
      <x:c r="F6428" s="1" t="str">
        <x:v>get_fund_holders_48d83be1c19e147a.json</x:v>
      </x:c>
      <x:c r="G6428" s="1" t="str">
        <x:v>get_fund_performance_98653d17d2533bdd.json</x:v>
      </x:c>
    </x:row>
    <x:row r="6429" ht="25" customHeight="1">
      <x:c r="A6429" s="1" t="str">
        <x:v>159536.SZ</x:v>
      </x:c>
      <x:c r="B6429" s="7" t="d">
        <x:v>2026-09-02T00:00:00.000Z</x:v>
      </x:c>
      <x:c r="C6429" s="8" t="n">
        <x:v>53261589</x:v>
      </x:c>
      <x:c r="D6429" s="9" t="n">
        <x:v>1.4051</x:v>
      </x:c>
      <x:c r="E6429" s="9" t="n">
        <x:f>IF(COUNT(C6429:D6429)=2,C6429*D6429/100000000,"n.a.")</x:f>
        <x:v>0.748378587039</x:v>
      </x:c>
      <x:c r="F6429" s="1" t="str">
        <x:v>get_fund_holders_7e7888e34a3c9319.json</x:v>
      </x:c>
      <x:c r="G6429" s="1" t="str">
        <x:v>get_fund_performance_635e8dd454954d59.json</x:v>
      </x:c>
    </x:row>
    <x:row r="6430" ht="25" customHeight="1">
      <x:c r="A6430" s="1" t="str">
        <x:v>159629.SZ</x:v>
      </x:c>
      <x:c r="B6430" s="7" t="d">
        <x:v>2026-09-02T00:00:00.000Z</x:v>
      </x:c>
      <x:c r="C6430" s="8" t="n">
        <x:v>825252663</x:v>
      </x:c>
      <x:c r="D6430" s="9" t="n">
        <x:v>3.1696</x:v>
      </x:c>
      <x:c r="E6430" s="9" t="n">
        <x:f>IF(COUNT(C6430:D6430)=2,C6430*D6430/100000000,"n.a.")</x:f>
        <x:v>26.157208406448003</x:v>
      </x:c>
      <x:c r="F6430" s="1" t="str">
        <x:v>get_fund_holders_04d60f3c34f0467b.json</x:v>
      </x:c>
      <x:c r="G6430" s="1" t="str">
        <x:v>get_fund_performance_b881b49e922fe970.json</x:v>
      </x:c>
    </x:row>
    <x:row r="6431" ht="25" customHeight="1">
      <x:c r="A6431" s="1" t="str">
        <x:v>159633.SZ</x:v>
      </x:c>
      <x:c r="B6431" s="7" t="d">
        <x:v>2026-09-02T00:00:00.000Z</x:v>
      </x:c>
      <x:c r="C6431" s="8" t="n">
        <x:v>976162658</x:v>
      </x:c>
      <x:c r="D6431" s="9" t="n">
        <x:v>3.2439</x:v>
      </x:c>
      <x:c r="E6431" s="9" t="n">
        <x:f>IF(COUNT(C6431:D6431)=2,C6431*D6431/100000000,"n.a.")</x:f>
        <x:v>31.665740462862</x:v>
      </x:c>
      <x:c r="F6431" s="1" t="str">
        <x:v>get_fund_holders_04d60f3c34f0467b.json</x:v>
      </x:c>
      <x:c r="G6431" s="1" t="str">
        <x:v>get_fund_performance_b881b49e922fe970.json</x:v>
      </x:c>
    </x:row>
    <x:row r="6432" ht="25" customHeight="1">
      <x:c r="A6432" s="1" t="str">
        <x:v>159673.SZ</x:v>
      </x:c>
      <x:c r="B6432" s="7" t="d">
        <x:v>2026-09-02T00:00:00.000Z</x:v>
      </x:c>
      <x:c r="C6432" s="8" t="n">
        <x:v>1761528385</x:v>
      </x:c>
      <x:c r="D6432" s="9" t="n">
        <x:v>1.2715</x:v>
      </x:c>
      <x:c r="E6432" s="9" t="n">
        <x:f>IF(COUNT(C6432:D6432)=2,C6432*D6432/100000000,"n.a.")</x:f>
        <x:v>22.397833415275002</x:v>
      </x:c>
      <x:c r="F6432" s="1" t="str">
        <x:v>get_fund_holders_d948cbb47e5f5e96.json</x:v>
      </x:c>
      <x:c r="G6432" s="1" t="str">
        <x:v>get_fund_performance_4b7faf0bdf9ced6a.json</x:v>
      </x:c>
    </x:row>
    <x:row r="6433" ht="25" customHeight="1">
      <x:c r="A6433" s="1" t="str">
        <x:v>159808.SZ</x:v>
      </x:c>
      <x:c r="B6433" s="7" t="d">
        <x:v>2026-09-02T00:00:00.000Z</x:v>
      </x:c>
      <x:c r="C6433" s="8" t="n">
        <x:v>51484790</x:v>
      </x:c>
      <x:c r="D6433" s="9" t="n">
        <x:v>1.2867</x:v>
      </x:c>
      <x:c r="E6433" s="9" t="n">
        <x:f>IF(COUNT(C6433:D6433)=2,C6433*D6433/100000000,"n.a.")</x:f>
        <x:v>0.66245479293</x:v>
      </x:c>
      <x:c r="F6433" s="1" t="str">
        <x:v>get_fund_holders_d5e45a20ab12d67e.json</x:v>
      </x:c>
      <x:c r="G6433" s="1" t="str">
        <x:v>get_fund_performance_c511166d330178eb.json</x:v>
      </x:c>
    </x:row>
    <x:row r="6434" ht="25" customHeight="1">
      <x:c r="A6434" s="1" t="str">
        <x:v>159810.SZ</x:v>
      </x:c>
      <x:c r="B6434" s="7" t="d">
        <x:v>2026-09-02T00:00:00.000Z</x:v>
      </x:c>
      <x:c r="C6434" s="8" t="n">
        <x:v>57475458</x:v>
      </x:c>
      <x:c r="D6434" s="9" t="n">
        <x:v>1.3346</x:v>
      </x:c>
      <x:c r="E6434" s="9" t="n">
        <x:f>IF(COUNT(C6434:D6434)=2,C6434*D6434/100000000,"n.a.")</x:f>
        <x:v>0.7670674624680001</x:v>
      </x:c>
      <x:c r="F6434" s="1" t="str">
        <x:v>get_fund_holders_d5e45a20ab12d67e.json</x:v>
      </x:c>
      <x:c r="G6434" s="1" t="str">
        <x:v>get_fund_performance_c511166d330178eb.json</x:v>
      </x:c>
    </x:row>
    <x:row r="6435" ht="25" customHeight="1">
      <x:c r="A6435" s="1" t="str">
        <x:v>159820.SZ</x:v>
      </x:c>
      <x:c r="B6435" s="7" t="d">
        <x:v>2026-09-02T00:00:00.000Z</x:v>
      </x:c>
      <x:c r="C6435" s="8" t="n">
        <x:v>1353908470</x:v>
      </x:c>
      <x:c r="D6435" s="9" t="n">
        <x:v>1.3458</x:v>
      </x:c>
      <x:c r="E6435" s="9" t="n">
        <x:f>IF(COUNT(C6435:D6435)=2,C6435*D6435/100000000,"n.a.")</x:f>
        <x:v>18.22090018926</x:v>
      </x:c>
      <x:c r="F6435" s="1" t="str">
        <x:v>get_fund_holders_0066fec0f2dd9d84.json</x:v>
      </x:c>
      <x:c r="G6435" s="1" t="str">
        <x:v>get_fund_performance_ee07818526906610.json</x:v>
      </x:c>
    </x:row>
    <x:row r="6436" ht="25" customHeight="1">
      <x:c r="A6436" s="1" t="str">
        <x:v>159821.SZ</x:v>
      </x:c>
      <x:c r="B6436" s="7" t="d">
        <x:v>2026-09-02T00:00:00.000Z</x:v>
      </x:c>
      <x:c r="C6436" s="8" t="n">
        <x:v>65920000</x:v>
      </x:c>
      <x:c r="D6436" s="9" t="n">
        <x:v>1.2488</x:v>
      </x:c>
      <x:c r="E6436" s="9" t="n">
        <x:f>IF(COUNT(C6436:D6436)=2,C6436*D6436/100000000,"n.a.")</x:f>
        <x:v>0.82320896</x:v>
      </x:c>
      <x:c r="F6436" s="1" t="str">
        <x:v>get_fund_holders_6d822d72058fbd2b.json</x:v>
      </x:c>
      <x:c r="G6436" s="1" t="str">
        <x:v>get_fund_performance_08ef5e7f48760ca3.json</x:v>
      </x:c>
    </x:row>
    <x:row r="6437" ht="25" customHeight="1">
      <x:c r="A6437" s="1" t="str">
        <x:v>159845.SZ</x:v>
      </x:c>
      <x:c r="B6437" s="7" t="d">
        <x:v>2026-09-02T00:00:00.000Z</x:v>
      </x:c>
      <x:c r="C6437" s="8" t="n">
        <x:v>1896425606</x:v>
      </x:c>
      <x:c r="D6437" s="9" t="n">
        <x:v>3.1582</x:v>
      </x:c>
      <x:c r="E6437" s="9" t="n">
        <x:f>IF(COUNT(C6437:D6437)=2,C6437*D6437/100000000,"n.a.")</x:f>
        <x:v>59.892913488691995</x:v>
      </x:c>
      <x:c r="F6437" s="1" t="str">
        <x:v>get_fund_holders_68197b4b408bbf94.json</x:v>
      </x:c>
      <x:c r="G6437" s="1" t="str">
        <x:v>get_fund_performance_fe072943ca98a99f.json</x:v>
      </x:c>
    </x:row>
    <x:row r="6438" ht="25" customHeight="1">
      <x:c r="A6438" s="1" t="str">
        <x:v>159908.SZ</x:v>
      </x:c>
      <x:c r="B6438" s="7" t="d">
        <x:v>2026-09-02T00:00:00.000Z</x:v>
      </x:c>
      <x:c r="C6438" s="8" t="n">
        <x:v>321229029</x:v>
      </x:c>
      <x:c r="D6438" s="9" t="n">
        <x:v>3.1084</x:v>
      </x:c>
      <x:c r="E6438" s="9" t="n">
        <x:f>IF(COUNT(C6438:D6438)=2,C6438*D6438/100000000,"n.a.")</x:f>
        <x:v>9.985083137436</x:v>
      </x:c>
      <x:c r="F6438" s="1" t="str">
        <x:v>get_fund_holders_dd69f9baacb4299b.json</x:v>
      </x:c>
      <x:c r="G6438" s="1" t="str">
        <x:v>get_fund_performance_f8563149d46c02f0.json</x:v>
      </x:c>
    </x:row>
    <x:row r="6439" ht="25" customHeight="1">
      <x:c r="A6439" s="1" t="str">
        <x:v>159915.SZ</x:v>
      </x:c>
      <x:c r="B6439" s="7" t="d">
        <x:v>2026-09-02T00:00:00.000Z</x:v>
      </x:c>
      <x:c r="C6439" s="8" t="n">
        <x:v>19480454936</x:v>
      </x:c>
      <x:c r="D6439" s="9" t="n">
        <x:v>3.3303</x:v>
      </x:c>
      <x:c r="E6439" s="9" t="n">
        <x:f>IF(COUNT(C6439:D6439)=2,C6439*D6439/100000000,"n.a.")</x:f>
        <x:v>648.7575907336079</x:v>
      </x:c>
      <x:c r="F6439" s="1" t="str">
        <x:v>get_fund_holders_ed52645412bc5183.json</x:v>
      </x:c>
      <x:c r="G6439" s="1" t="str">
        <x:v>get_fund_performance_23ced495c0d03a00.json</x:v>
      </x:c>
    </x:row>
    <x:row r="6440" ht="25" customHeight="1">
      <x:c r="A6440" s="1" t="str">
        <x:v>159919.SZ</x:v>
      </x:c>
      <x:c r="B6440" s="7" t="d">
        <x:v>2026-09-02T00:00:00.000Z</x:v>
      </x:c>
      <x:c r="C6440" s="8" t="n">
        <x:v>6226416676</x:v>
      </x:c>
      <x:c r="D6440" s="9" t="n">
        <x:v>4.8177</x:v>
      </x:c>
      <x:c r="E6440" s="9" t="n">
        <x:f>IF(COUNT(C6440:D6440)=2,C6440*D6440/100000000,"n.a.")</x:f>
        <x:v>299.970076199652</x:v>
      </x:c>
      <x:c r="F6440" s="1" t="str">
        <x:v>get_fund_holders_d948cbb47e5f5e96.json</x:v>
      </x:c>
      <x:c r="G6440" s="1" t="str">
        <x:v>get_fund_performance_4b7faf0bdf9ced6a.json</x:v>
      </x:c>
    </x:row>
    <x:row r="6441" ht="25" customHeight="1">
      <x:c r="A6441" s="1" t="str">
        <x:v>159922.SZ</x:v>
      </x:c>
      <x:c r="B6441" s="7" t="d">
        <x:v>2026-09-02T00:00:00.000Z</x:v>
      </x:c>
      <x:c r="C6441" s="8" t="n">
        <x:v>2677676765</x:v>
      </x:c>
      <x:c r="D6441" s="9" t="n">
        <x:v>3.1438</x:v>
      </x:c>
      <x:c r="E6441" s="9" t="n">
        <x:f>IF(COUNT(C6441:D6441)=2,C6441*D6441/100000000,"n.a.")</x:f>
        <x:v>84.18080213807</x:v>
      </x:c>
      <x:c r="F6441" s="1" t="str">
        <x:v>get_fund_holders_260729aa1783f3c9.json</x:v>
      </x:c>
      <x:c r="G6441" s="1" t="str">
        <x:v>get_fund_performance_9239ee6b8a74881b.json</x:v>
      </x:c>
    </x:row>
    <x:row r="6442" ht="25" customHeight="1">
      <x:c r="A6442" s="1" t="str">
        <x:v>159925.SZ</x:v>
      </x:c>
      <x:c r="B6442" s="7" t="d">
        <x:v>2026-09-02T00:00:00.000Z</x:v>
      </x:c>
      <x:c r="C6442" s="8" t="n">
        <x:v>607820856</x:v>
      </x:c>
      <x:c r="D6442" s="9" t="n">
        <x:v>4.6867</x:v>
      </x:c>
      <x:c r="E6442" s="9" t="n">
        <x:f>IF(COUNT(C6442:D6442)=2,C6442*D6442/100000000,"n.a.")</x:f>
        <x:v>28.486740058151998</x:v>
      </x:c>
      <x:c r="F6442" s="1" t="str">
        <x:v>get_fund_holders_0bc8edc102485c8a.json</x:v>
      </x:c>
      <x:c r="G6442" s="1" t="str">
        <x:v>get_fund_performance_99232a5af6506a32.json</x:v>
      </x:c>
    </x:row>
    <x:row r="6443" ht="25" customHeight="1">
      <x:c r="A6443" s="1" t="str">
        <x:v>159935.SZ</x:v>
      </x:c>
      <x:c r="B6443" s="7" t="d">
        <x:v>2026-09-02T00:00:00.000Z</x:v>
      </x:c>
      <x:c r="C6443" s="8" t="n">
        <x:v>24572956</x:v>
      </x:c>
      <x:c r="D6443" s="9" t="n">
        <x:v>2.4416</x:v>
      </x:c>
      <x:c r="E6443" s="9" t="n">
        <x:f>IF(COUNT(C6443:D6443)=2,C6443*D6443/100000000,"n.a.")</x:f>
        <x:v>0.599973293696</x:v>
      </x:c>
      <x:c r="F6443" s="1" t="str">
        <x:v>get_fund_holders_a7c62683e5a8986d.json</x:v>
      </x:c>
      <x:c r="G6443" s="1" t="str">
        <x:v>get_fund_performance_57a0fd6eaf61dced.json</x:v>
      </x:c>
    </x:row>
    <x:row r="6444" ht="25" customHeight="1">
      <x:c r="A6444" s="1" t="str">
        <x:v>159948.SZ</x:v>
      </x:c>
      <x:c r="B6444" s="7" t="d">
        <x:v>2026-09-02T00:00:00.000Z</x:v>
      </x:c>
      <x:c r="C6444" s="8" t="n">
        <x:v>1182697720</x:v>
      </x:c>
      <x:c r="D6444" s="9" t="n">
        <x:v>3.678</x:v>
      </x:c>
      <x:c r="E6444" s="9" t="n">
        <x:f>IF(COUNT(C6444:D6444)=2,C6444*D6444/100000000,"n.a.")</x:f>
        <x:v>43.4996221416</x:v>
      </x:c>
      <x:c r="F6444" s="1" t="str">
        <x:v>get_fund_holders_529929c3d6cde724.json</x:v>
      </x:c>
      <x:c r="G6444" s="1" t="str">
        <x:v>get_fund_performance_101765d5f91d02c5.json</x:v>
      </x:c>
    </x:row>
    <x:row r="6445" ht="25" customHeight="1">
      <x:c r="A6445" s="1" t="str">
        <x:v>159952.SZ</x:v>
      </x:c>
      <x:c r="B6445" s="7" t="d">
        <x:v>2026-09-02T00:00:00.000Z</x:v>
      </x:c>
      <x:c r="C6445" s="8" t="n">
        <x:v>5480284929</x:v>
      </x:c>
      <x:c r="D6445" s="9" t="n">
        <x:v>2.022</x:v>
      </x:c>
      <x:c r="E6445" s="9" t="n">
        <x:f>IF(COUNT(C6445:D6445)=2,C6445*D6445/100000000,"n.a.")</x:f>
        <x:v>110.81136126438</x:v>
      </x:c>
      <x:c r="F6445" s="1" t="str">
        <x:v>get_fund_holders_dd69f9baacb4299b.json</x:v>
      </x:c>
      <x:c r="G6445" s="1" t="str">
        <x:v>get_fund_performance_f8563149d46c02f0.json</x:v>
      </x:c>
    </x:row>
    <x:row r="6446" ht="25" customHeight="1">
      <x:c r="A6446" s="1" t="str">
        <x:v>159956.SZ</x:v>
      </x:c>
      <x:c r="B6446" s="7" t="d">
        <x:v>2026-09-02T00:00:00.000Z</x:v>
      </x:c>
      <x:c r="C6446" s="8" t="n">
        <x:v>47978674</x:v>
      </x:c>
      <x:c r="D6446" s="9" t="n">
        <x:v>2.1089</x:v>
      </x:c>
      <x:c r="E6446" s="9" t="n">
        <x:f>IF(COUNT(C6446:D6446)=2,C6446*D6446/100000000,"n.a.")</x:f>
        <x:v>1.0118222559860002</x:v>
      </x:c>
      <x:c r="F6446" s="1" t="str">
        <x:v>get_fund_holders_dd69f9baacb4299b.json</x:v>
      </x:c>
      <x:c r="G6446" s="1" t="str">
        <x:v>get_fund_performance_f8563149d46c02f0.json</x:v>
      </x:c>
    </x:row>
    <x:row r="6447" ht="25" customHeight="1">
      <x:c r="A6447" s="1" t="str">
        <x:v>159957.SZ</x:v>
      </x:c>
      <x:c r="B6447" s="7" t="d">
        <x:v>2026-09-02T00:00:00.000Z</x:v>
      </x:c>
      <x:c r="C6447" s="8" t="n">
        <x:v>1198784560</x:v>
      </x:c>
      <x:c r="D6447" s="9" t="n">
        <x:v>2.1818</x:v>
      </x:c>
      <x:c r="E6447" s="9" t="n">
        <x:f>IF(COUNT(C6447:D6447)=2,C6447*D6447/100000000,"n.a.")</x:f>
        <x:v>26.15508153008</x:v>
      </x:c>
      <x:c r="F6447" s="1" t="str">
        <x:v>get_fund_holders_ed52645412bc5183.json</x:v>
      </x:c>
      <x:c r="G6447" s="1" t="str">
        <x:v>get_fund_performance_23ced495c0d03a00.json</x:v>
      </x:c>
    </x:row>
    <x:row r="6448" ht="25" customHeight="1">
      <x:c r="A6448" s="1" t="str">
        <x:v>159958.SZ</x:v>
      </x:c>
      <x:c r="B6448" s="7" t="d">
        <x:v>2026-09-02T00:00:00.000Z</x:v>
      </x:c>
      <x:c r="C6448" s="8" t="n">
        <x:v>237811448</x:v>
      </x:c>
      <x:c r="D6448" s="9" t="n">
        <x:v>2.0132</x:v>
      </x:c>
      <x:c r="E6448" s="9" t="n">
        <x:f>IF(COUNT(C6448:D6448)=2,C6448*D6448/100000000,"n.a.")</x:f>
        <x:v>4.787620071136</x:v>
      </x:c>
      <x:c r="F6448" s="1" t="str">
        <x:v>get_fund_holders_6d822d72058fbd2b.json</x:v>
      </x:c>
      <x:c r="G6448" s="1" t="str">
        <x:v>get_fund_performance_08ef5e7f48760ca3.json</x:v>
      </x:c>
    </x:row>
    <x:row r="6449" ht="25" customHeight="1">
      <x:c r="A6449" s="1" t="str">
        <x:v>159964.SZ</x:v>
      </x:c>
      <x:c r="B6449" s="7" t="d">
        <x:v>2026-09-02T00:00:00.000Z</x:v>
      </x:c>
      <x:c r="C6449" s="8" t="n">
        <x:v>173481881</x:v>
      </x:c>
      <x:c r="D6449" s="9" t="n">
        <x:v>2.1785</x:v>
      </x:c>
      <x:c r="E6449" s="9" t="n">
        <x:f>IF(COUNT(C6449:D6449)=2,C6449*D6449/100000000,"n.a.")</x:f>
        <x:v>3.7793027775850003</x:v>
      </x:c>
      <x:c r="F6449" s="1" t="str">
        <x:v>get_fund_holders_d5e45a20ab12d67e.json</x:v>
      </x:c>
      <x:c r="G6449" s="1" t="str">
        <x:v>get_fund_performance_c511166d330178eb.json</x:v>
      </x:c>
    </x:row>
    <x:row r="6450" ht="25" customHeight="1">
      <x:c r="A6450" s="1" t="str">
        <x:v>159968.SZ</x:v>
      </x:c>
      <x:c r="B6450" s="7" t="d">
        <x:v>2026-09-02T00:00:00.000Z</x:v>
      </x:c>
      <x:c r="C6450" s="8" t="n">
        <x:v>63695098</x:v>
      </x:c>
      <x:c r="D6450" s="9" t="n">
        <x:v>10.1505</x:v>
      </x:c>
      <x:c r="E6450" s="9" t="n">
        <x:f>IF(COUNT(C6450:D6450)=2,C6450*D6450/100000000,"n.a.")</x:f>
        <x:v>6.465370922489999</x:v>
      </x:c>
      <x:c r="F6450" s="1" t="str">
        <x:v>get_fund_holders_1b59c8df60c05b67.json</x:v>
      </x:c>
      <x:c r="G6450" s="1" t="str">
        <x:v>get_fund_performance_704e0384f68b3d7b.json</x:v>
      </x:c>
    </x:row>
    <x:row r="6451" ht="25" customHeight="1">
      <x:c r="A6451" s="1" t="str">
        <x:v>159971.SZ</x:v>
      </x:c>
      <x:c r="B6451" s="7" t="d">
        <x:v>2026-09-02T00:00:00.000Z</x:v>
      </x:c>
      <x:c r="C6451" s="8" t="n">
        <x:v>1816020288</x:v>
      </x:c>
      <x:c r="D6451" s="9" t="n">
        <x:v>1.1581</x:v>
      </x:c>
      <x:c r="E6451" s="9" t="n">
        <x:f>IF(COUNT(C6451:D6451)=2,C6451*D6451/100000000,"n.a.")</x:f>
        <x:v>21.031330955328</x:v>
      </x:c>
      <x:c r="F6451" s="1" t="str">
        <x:v>get_fund_holders_ed52645412bc5183.json</x:v>
      </x:c>
      <x:c r="G6451" s="1" t="str">
        <x:v>get_fund_performance_23ced495c0d03a00.json</x:v>
      </x:c>
    </x:row>
    <x:row r="6452" ht="25" customHeight="1">
      <x:c r="A6452" s="1" t="str">
        <x:v>159977.SZ</x:v>
      </x:c>
      <x:c r="B6452" s="7" t="d">
        <x:v>2026-09-02T00:00:00.000Z</x:v>
      </x:c>
      <x:c r="C6452" s="8" t="n">
        <x:v>3709872820</x:v>
      </x:c>
      <x:c r="D6452" s="9" t="n">
        <x:v>1.7277</x:v>
      </x:c>
      <x:c r="E6452" s="9" t="n">
        <x:f>IF(COUNT(C6452:D6452)=2,C6452*D6452/100000000,"n.a.")</x:f>
        <x:v>64.09547271114</x:v>
      </x:c>
      <x:c r="F6452" s="1" t="str">
        <x:v>get_fund_holders_6d822d72058fbd2b.json</x:v>
      </x:c>
      <x:c r="G6452" s="1" t="str">
        <x:v>get_fund_performance_08ef5e7f48760ca3.json</x:v>
      </x:c>
    </x:row>
    <x:row r="6453" ht="25" customHeight="1">
      <x:c r="A6453" s="1" t="str">
        <x:v>159982.SZ</x:v>
      </x:c>
      <x:c r="B6453" s="7" t="d">
        <x:v>2026-09-02T00:00:00.000Z</x:v>
      </x:c>
      <x:c r="C6453" s="8" t="n">
        <x:v>202211253</x:v>
      </x:c>
      <x:c r="D6453" s="9" t="n">
        <x:v>2.0854</x:v>
      </x:c>
      <x:c r="E6453" s="9" t="n">
        <x:f>IF(COUNT(C6453:D6453)=2,C6453*D6453/100000000,"n.a.")</x:f>
        <x:v>4.216913470062</x:v>
      </x:c>
      <x:c r="F6453" s="1" t="str">
        <x:v>get_fund_holders_68197b4b408bbf94.json</x:v>
      </x:c>
      <x:c r="G6453" s="1" t="str">
        <x:v>get_fund_performance_fe072943ca98a99f.json</x:v>
      </x:c>
    </x:row>
    <x:row r="6454" ht="25" customHeight="1">
      <x:c r="A6454" s="1" t="str">
        <x:v>510300.SH</x:v>
      </x:c>
      <x:c r="B6454" s="7" t="d">
        <x:v>2026-09-02T00:00:00.000Z</x:v>
      </x:c>
      <x:c r="C6454" s="8" t="n">
        <x:v>22956787700</x:v>
      </x:c>
      <x:c r="D6454" s="9" t="n">
        <x:v>4.614</x:v>
      </x:c>
      <x:c r="E6454" s="9" t="n">
        <x:f>IF(COUNT(C6454:D6454)=2,C6454*D6454/100000000,"n.a.")</x:f>
        <x:v>1059.226184478</x:v>
      </x:c>
      <x:c r="F6454" s="1" t="str">
        <x:v>get_fund_holders_5d142069aae0430a.json</x:v>
      </x:c>
      <x:c r="G6454" s="1" t="str">
        <x:v>get_fund_performance_b1af586f6b4de146.json</x:v>
      </x:c>
    </x:row>
    <x:row r="6455" ht="25" customHeight="1">
      <x:c r="A6455" s="1" t="str">
        <x:v>510310.SH</x:v>
      </x:c>
      <x:c r="B6455" s="7" t="d">
        <x:v>2026-09-02T00:00:00.000Z</x:v>
      </x:c>
      <x:c r="C6455" s="8" t="n">
        <x:v>11290244000</x:v>
      </x:c>
      <x:c r="D6455" s="9" t="n">
        <x:v>4.4812</x:v>
      </x:c>
      <x:c r="E6455" s="9" t="n">
        <x:f>IF(COUNT(C6455:D6455)=2,C6455*D6455/100000000,"n.a.")</x:f>
        <x:v>505.93841412800003</x:v>
      </x:c>
      <x:c r="F6455" s="1" t="str">
        <x:v>get_fund_holders_4f0cafefb1d08c78.json</x:v>
      </x:c>
      <x:c r="G6455" s="1" t="str">
        <x:v>get_fund_performance_3dd22d86bdcb99c0.json</x:v>
      </x:c>
    </x:row>
    <x:row r="6456" ht="25" customHeight="1">
      <x:c r="A6456" s="1" t="str">
        <x:v>510320.SH</x:v>
      </x:c>
      <x:c r="B6456" s="7" t="d">
        <x:v>2026-09-02T00:00:00.000Z</x:v>
      </x:c>
      <x:c r="C6456" s="8" t="n">
        <x:v>631068500</x:v>
      </x:c>
      <x:c r="D6456" s="9" t="n">
        <x:v>1.2404</x:v>
      </x:c>
      <x:c r="E6456" s="9" t="n">
        <x:f>IF(COUNT(C6456:D6456)=2,C6456*D6456/100000000,"n.a.")</x:f>
        <x:v>7.8277736739999995</x:v>
      </x:c>
      <x:c r="F6456" s="1" t="str">
        <x:v>get_fund_holders_53b1bdaba11dbb09.json</x:v>
      </x:c>
      <x:c r="G6456" s="1" t="str">
        <x:v>get_fund_performance_ca136699b2ff2215.json</x:v>
      </x:c>
    </x:row>
    <x:row r="6457" ht="25" customHeight="1">
      <x:c r="A6457" s="1" t="str">
        <x:v>510330.SH</x:v>
      </x:c>
      <x:c r="B6457" s="7" t="d">
        <x:v>2026-09-02T00:00:00.000Z</x:v>
      </x:c>
      <x:c r="C6457" s="8" t="n">
        <x:v>8352249800</x:v>
      </x:c>
      <x:c r="D6457" s="9" t="n">
        <x:v>4.8114</x:v>
      </x:c>
      <x:c r="E6457" s="9" t="n">
        <x:f>IF(COUNT(C6457:D6457)=2,C6457*D6457/100000000,"n.a.")</x:f>
        <x:v>401.8601468772</x:v>
      </x:c>
      <x:c r="F6457" s="1" t="str">
        <x:v>get_fund_holders_3af34235f71fa65e.json</x:v>
      </x:c>
      <x:c r="G6457" s="1" t="str">
        <x:v>get_fund_performance_565aa5204e2b6daf.json</x:v>
      </x:c>
    </x:row>
    <x:row r="6458" ht="25" customHeight="1">
      <x:c r="A6458" s="1" t="str">
        <x:v>510350.SH</x:v>
      </x:c>
      <x:c r="B6458" s="7" t="d">
        <x:v>2026-09-02T00:00:00.000Z</x:v>
      </x:c>
      <x:c r="C6458" s="8" t="n">
        <x:v>676914700</x:v>
      </x:c>
      <x:c r="D6458" s="9" t="n">
        <x:v>4.8564</x:v>
      </x:c>
      <x:c r="E6458" s="9" t="n">
        <x:f>IF(COUNT(C6458:D6458)=2,C6458*D6458/100000000,"n.a.")</x:f>
        <x:v>32.8736854908</x:v>
      </x:c>
      <x:c r="F6458" s="1" t="str">
        <x:v>get_fund_holders_5d142069aae0430a.json</x:v>
      </x:c>
      <x:c r="G6458" s="1" t="str">
        <x:v>get_fund_performance_b1af586f6b4de146.json</x:v>
      </x:c>
    </x:row>
    <x:row r="6459" ht="25" customHeight="1">
      <x:c r="A6459" s="1" t="str">
        <x:v>510360.SH</x:v>
      </x:c>
      <x:c r="B6459" s="7" t="d">
        <x:v>2026-09-02T00:00:00.000Z</x:v>
      </x:c>
      <x:c r="C6459" s="8" t="n">
        <x:v>1781381200</x:v>
      </x:c>
      <x:c r="D6459" s="9" t="n">
        <x:v>1.7651</x:v>
      </x:c>
      <x:c r="E6459" s="9" t="n">
        <x:f>IF(COUNT(C6459:D6459)=2,C6459*D6459/100000000,"n.a.")</x:f>
        <x:v>31.443159561199998</x:v>
      </x:c>
      <x:c r="F6459" s="1" t="str">
        <x:v>get_fund_holders_3af34235f71fa65e.json</x:v>
      </x:c>
      <x:c r="G6459" s="1" t="str">
        <x:v>get_fund_performance_565aa5204e2b6daf.json</x:v>
      </x:c>
    </x:row>
    <x:row r="6460" ht="25" customHeight="1">
      <x:c r="A6460" s="1" t="str">
        <x:v>510370.SH</x:v>
      </x:c>
      <x:c r="B6460" s="7" t="d">
        <x:v>2026-09-02T00:00:00.000Z</x:v>
      </x:c>
      <x:c r="C6460" s="8" t="n">
        <x:v>87258100</x:v>
      </x:c>
      <x:c r="D6460" s="9" t="n">
        <x:v>1.022</x:v>
      </x:c>
      <x:c r="E6460" s="9" t="n">
        <x:f>IF(COUNT(C6460:D6460)=2,C6460*D6460/100000000,"n.a.")</x:f>
        <x:v>0.891777782</x:v>
      </x:c>
      <x:c r="F6460" s="1" t="str">
        <x:v>get_fund_holders_d948cbb47e5f5e96.json</x:v>
      </x:c>
      <x:c r="G6460" s="1" t="str">
        <x:v>get_fund_performance_4b7faf0bdf9ced6a.json</x:v>
      </x:c>
    </x:row>
    <x:row r="6461" ht="25" customHeight="1">
      <x:c r="A6461" s="1" t="str">
        <x:v>510380.SH</x:v>
      </x:c>
      <x:c r="B6461" s="7" t="d">
        <x:v>2026-09-02T00:00:00.000Z</x:v>
      </x:c>
      <x:c r="C6461" s="8" t="n">
        <x:v>1461802400</x:v>
      </x:c>
      <x:c r="D6461" s="9" t="n">
        <x:v>1.376</x:v>
      </x:c>
      <x:c r="E6461" s="9" t="n">
        <x:f>IF(COUNT(C6461:D6461)=2,C6461*D6461/100000000,"n.a.")</x:f>
        <x:v>20.114401024</x:v>
      </x:c>
      <x:c r="F6461" s="1" t="str">
        <x:v>get_fund_holders_9f62d66c5b6bd994.json</x:v>
      </x:c>
      <x:c r="G6461" s="1" t="str">
        <x:v>get_fund_performance_ce8e28707768f093.json</x:v>
      </x:c>
    </x:row>
    <x:row r="6462" ht="25" customHeight="1">
      <x:c r="A6462" s="1" t="str">
        <x:v>510390.SH</x:v>
      </x:c>
      <x:c r="B6462" s="7" t="d">
        <x:v>2026-09-02T00:00:00.000Z</x:v>
      </x:c>
      <x:c r="C6462" s="8" t="n">
        <x:v>136550000</x:v>
      </x:c>
      <x:c r="D6462" s="9" t="n">
        <x:v>5.2336</x:v>
      </x:c>
      <x:c r="E6462" s="9" t="n">
        <x:f>IF(COUNT(C6462:D6462)=2,C6462*D6462/100000000,"n.a.")</x:f>
        <x:v>7.1464808</x:v>
      </x:c>
      <x:c r="F6462" s="1" t="str">
        <x:v>get_fund_holders_7140e2c74bfe2192.json</x:v>
      </x:c>
      <x:c r="G6462" s="1" t="str">
        <x:v>get_fund_performance_4ec82f1b3c5688d9.json</x:v>
      </x:c>
    </x:row>
    <x:row r="6463" ht="25" customHeight="1">
      <x:c r="A6463" s="1" t="str">
        <x:v>510500.SH</x:v>
      </x:c>
      <x:c r="B6463" s="7" t="d">
        <x:v>2026-09-02T00:00:00.000Z</x:v>
      </x:c>
      <x:c r="C6463" s="8" t="n">
        <x:v>5063368600</x:v>
      </x:c>
      <x:c r="D6463" s="9" t="n">
        <x:v>7.7495</x:v>
      </x:c>
      <x:c r="E6463" s="9" t="n">
        <x:f>IF(COUNT(C6463:D6463)=2,C6463*D6463/100000000,"n.a.")</x:f>
        <x:v>392.385749657</x:v>
      </x:c>
      <x:c r="F6463" s="1" t="str">
        <x:v>get_fund_holders_1b59c8df60c05b67.json</x:v>
      </x:c>
      <x:c r="G6463" s="1" t="str">
        <x:v>get_fund_performance_704e0384f68b3d7b.json</x:v>
      </x:c>
    </x:row>
    <x:row r="6464" ht="25" customHeight="1">
      <x:c r="A6464" s="1" t="str">
        <x:v>510510.SH</x:v>
      </x:c>
      <x:c r="B6464" s="7" t="d">
        <x:v>2026-09-02T00:00:00.000Z</x:v>
      </x:c>
      <x:c r="C6464" s="8" t="n">
        <x:v>849038300</x:v>
      </x:c>
      <x:c r="D6464" s="9" t="n">
        <x:v>2.515</x:v>
      </x:c>
      <x:c r="E6464" s="9" t="n">
        <x:f>IF(COUNT(C6464:D6464)=2,C6464*D6464/100000000,"n.a.")</x:f>
        <x:v>21.353313245</x:v>
      </x:c>
      <x:c r="F6464" s="1" t="str">
        <x:v>get_fund_holders_5324b4ff2303301b.json</x:v>
      </x:c>
      <x:c r="G6464" s="1" t="str">
        <x:v>get_fund_performance_33f686dcb627aac1.json</x:v>
      </x:c>
    </x:row>
    <x:row r="6465" ht="25" customHeight="1">
      <x:c r="A6465" s="1" t="str">
        <x:v>510530.SH</x:v>
      </x:c>
      <x:c r="B6465" s="7" t="d">
        <x:v>2026-09-02T00:00:00.000Z</x:v>
      </x:c>
      <x:c r="C6465" s="8" t="n">
        <x:v>47479400</x:v>
      </x:c>
      <x:c r="D6465" s="9" t="n">
        <x:v>8.7251</x:v>
      </x:c>
      <x:c r="E6465" s="9" t="n">
        <x:f>IF(COUNT(C6465:D6465)=2,C6465*D6465/100000000,"n.a.")</x:f>
        <x:v>4.1426251294</x:v>
      </x:c>
      <x:c r="F6465" s="1" t="str">
        <x:v>get_fund_holders_260729aa1783f3c9.json</x:v>
      </x:c>
      <x:c r="G6465" s="1" t="str">
        <x:v>get_fund_performance_9239ee6b8a74881b.json</x:v>
      </x:c>
    </x:row>
    <x:row r="6466" ht="25" customHeight="1">
      <x:c r="A6466" s="1" t="str">
        <x:v>510550.SH</x:v>
      </x:c>
      <x:c r="B6466" s="7" t="d">
        <x:v>2026-09-02T00:00:00.000Z</x:v>
      </x:c>
      <x:c r="C6466" s="8" t="n">
        <x:v>23743300</x:v>
      </x:c>
      <x:c r="D6466" s="9" t="n">
        <x:v>1.9914</x:v>
      </x:c>
      <x:c r="E6466" s="9" t="n">
        <x:f>IF(COUNT(C6466:D6466)=2,C6466*D6466/100000000,"n.a.")</x:f>
        <x:v>0.47282407620000005</x:v>
      </x:c>
      <x:c r="F6466" s="1" t="str">
        <x:v>get_fund_holders_667a71c44157d433.json</x:v>
      </x:c>
      <x:c r="G6466" s="1" t="str">
        <x:v>get_fund_performance_1ba4d3db193698fc.json</x:v>
      </x:c>
    </x:row>
    <x:row r="6467" ht="25" customHeight="1">
      <x:c r="A6467" s="1" t="str">
        <x:v>510560.SH</x:v>
      </x:c>
      <x:c r="B6467" s="7" t="d">
        <x:v>2026-09-02T00:00:00.000Z</x:v>
      </x:c>
      <x:c r="C6467" s="8" t="n">
        <x:v>52318700</x:v>
      </x:c>
      <x:c r="D6467" s="9" t="n">
        <x:v>1.9452</x:v>
      </x:c>
      <x:c r="E6467" s="9" t="n">
        <x:f>IF(COUNT(C6467:D6467)=2,C6467*D6467/100000000,"n.a.")</x:f>
        <x:v>1.0177033524</x:v>
      </x:c>
      <x:c r="F6467" s="1" t="str">
        <x:v>get_fund_holders_679f8c57584dca79.json</x:v>
      </x:c>
      <x:c r="G6467" s="1" t="str">
        <x:v>get_fund_performance_bf091f7be46a1561.json</x:v>
      </x:c>
    </x:row>
    <x:row r="6468" ht="25" customHeight="1">
      <x:c r="A6468" s="1" t="str">
        <x:v>510570.SH</x:v>
      </x:c>
      <x:c r="B6468" s="7" t="d">
        <x:v>2026-09-02T00:00:00.000Z</x:v>
      </x:c>
      <x:c r="C6468" s="8" t="n">
        <x:v>43060600</x:v>
      </x:c>
      <x:c r="D6468" s="9" t="n">
        <x:v>1.2195</x:v>
      </x:c>
      <x:c r="E6468" s="9" t="n">
        <x:f>IF(COUNT(C6468:D6468)=2,C6468*D6468/100000000,"n.a.")</x:f>
        <x:v>0.525124017</x:v>
      </x:c>
      <x:c r="F6468" s="1" t="str">
        <x:v>get_fund_holders_679f8c57584dca79.json</x:v>
      </x:c>
      <x:c r="G6468" s="1" t="str">
        <x:v>get_fund_performance_bf091f7be46a1561.json</x:v>
      </x:c>
    </x:row>
    <x:row r="6469" ht="25" customHeight="1">
      <x:c r="A6469" s="1" t="str">
        <x:v>510580.SH</x:v>
      </x:c>
      <x:c r="B6469" s="7" t="d">
        <x:v>2026-09-02T00:00:00.000Z</x:v>
      </x:c>
      <x:c r="C6469" s="8" t="n">
        <x:v>1122168300</x:v>
      </x:c>
      <x:c r="D6469" s="9" t="n">
        <x:v>4.0765</x:v>
      </x:c>
      <x:c r="E6469" s="9" t="n">
        <x:f>IF(COUNT(C6469:D6469)=2,C6469*D6469/100000000,"n.a.")</x:f>
        <x:v>45.7451907495</x:v>
      </x:c>
      <x:c r="F6469" s="1" t="str">
        <x:v>get_fund_holders_260729aa1783f3c9.json</x:v>
      </x:c>
      <x:c r="G6469" s="1" t="str">
        <x:v>get_fund_performance_9239ee6b8a74881b.json</x:v>
      </x:c>
    </x:row>
    <x:row r="6470" ht="25" customHeight="1">
      <x:c r="A6470" s="1" t="str">
        <x:v>510590.SH</x:v>
      </x:c>
      <x:c r="B6470" s="7" t="d">
        <x:v>2026-09-02T00:00:00.000Z</x:v>
      </x:c>
      <x:c r="C6470" s="8" t="n">
        <x:v>116386100</x:v>
      </x:c>
      <x:c r="D6470" s="9" t="n">
        <x:v>8.4274</x:v>
      </x:c>
      <x:c r="E6470" s="9" t="n">
        <x:f>IF(COUNT(C6470:D6470)=2,C6470*D6470/100000000,"n.a.")</x:f>
        <x:v>9.8083221914</x:v>
      </x:c>
      <x:c r="F6470" s="1" t="str">
        <x:v>get_fund_holders_0066fec0f2dd9d84.json</x:v>
      </x:c>
      <x:c r="G6470" s="1" t="str">
        <x:v>get_fund_performance_ee07818526906610.json</x:v>
      </x:c>
    </x:row>
    <x:row r="6471" ht="25" customHeight="1">
      <x:c r="A6471" s="1" t="str">
        <x:v>512100.SH</x:v>
      </x:c>
      <x:c r="B6471" s="7" t="d">
        <x:v>2026-09-02T00:00:00.000Z</x:v>
      </x:c>
      <x:c r="C6471" s="8" t="n">
        <x:v>6065217600</x:v>
      </x:c>
      <x:c r="D6471" s="9" t="n">
        <x:v>3.077</x:v>
      </x:c>
      <x:c r="E6471" s="9" t="n">
        <x:f>IF(COUNT(C6471:D6471)=2,C6471*D6471/100000000,"n.a.")</x:f>
        <x:v>186.62674555200002</x:v>
      </x:c>
      <x:c r="F6471" s="1" t="str">
        <x:v>get_fund_holders_04d60f3c34f0467b.json</x:v>
      </x:c>
      <x:c r="G6471" s="1" t="str">
        <x:v>get_fund_performance_b881b49e922fe970.json</x:v>
      </x:c>
    </x:row>
    <x:row r="6472" ht="25" customHeight="1">
      <x:c r="A6472" s="1" t="str">
        <x:v>512500.SH</x:v>
      </x:c>
      <x:c r="B6472" s="7" t="d">
        <x:v>2026-09-02T00:00:00.000Z</x:v>
      </x:c>
      <x:c r="C6472" s="8" t="n">
        <x:v>1744808800</x:v>
      </x:c>
      <x:c r="D6472" s="9" t="n">
        <x:v>4.3848</x:v>
      </x:c>
      <x:c r="E6472" s="9" t="n">
        <x:f>IF(COUNT(C6472:D6472)=2,C6472*D6472/100000000,"n.a.")</x:f>
        <x:v>76.50637626240001</x:v>
      </x:c>
      <x:c r="F6472" s="1" t="str">
        <x:v>get_fund_holders_667a71c44157d433.json</x:v>
      </x:c>
      <x:c r="G6472" s="1" t="str">
        <x:v>get_fund_performance_1ba4d3db193698fc.json</x:v>
      </x:c>
    </x:row>
    <x:row r="6473" ht="25" customHeight="1">
      <x:c r="A6473" s="1" t="str">
        <x:v>512510.SH</x:v>
      </x:c>
      <x:c r="B6473" s="7" t="d">
        <x:v>2026-09-02T00:00:00.000Z</x:v>
      </x:c>
      <x:c r="C6473" s="8" t="n">
        <x:v>430429800</x:v>
      </x:c>
      <x:c r="D6473" s="9" t="n">
        <x:v>2.3272</x:v>
      </x:c>
      <x:c r="E6473" s="9" t="n">
        <x:f>IF(COUNT(C6473:D6473)=2,C6473*D6473/100000000,"n.a.")</x:f>
        <x:v>10.0169623056</x:v>
      </x:c>
      <x:c r="F6473" s="1" t="str">
        <x:v>get_fund_holders_679f8c57584dca79.json</x:v>
      </x:c>
      <x:c r="G6473" s="1" t="str">
        <x:v>get_fund_performance_bf091f7be46a1561.json</x:v>
      </x:c>
    </x:row>
    <x:row r="6474" ht="25" customHeight="1">
      <x:c r="A6474" s="1" t="str">
        <x:v>515130.SH</x:v>
      </x:c>
      <x:c r="B6474" s="7" t="d">
        <x:v>2026-09-02T00:00:00.000Z</x:v>
      </x:c>
      <x:c r="C6474" s="8" t="n">
        <x:v>94463200</x:v>
      </x:c>
      <x:c r="D6474" s="9" t="n">
        <x:v>1.5275</x:v>
      </x:c>
      <x:c r="E6474" s="9" t="n">
        <x:f>IF(COUNT(C6474:D6474)=2,C6474*D6474/100000000,"n.a.")</x:f>
        <x:v>1.44292538</x:v>
      </x:c>
      <x:c r="F6474" s="1" t="str">
        <x:v>get_fund_holders_7140e2c74bfe2192.json</x:v>
      </x:c>
      <x:c r="G6474" s="1" t="str">
        <x:v>get_fund_performance_4ec82f1b3c5688d9.json</x:v>
      </x:c>
    </x:row>
    <x:row r="6475" ht="25" customHeight="1">
      <x:c r="A6475" s="1" t="str">
        <x:v>515190.SH</x:v>
      </x:c>
      <x:c r="B6475" s="7" t="d">
        <x:v>2026-09-02T00:00:00.000Z</x:v>
      </x:c>
      <x:c r="C6475" s="8" t="n">
        <x:v>293466100</x:v>
      </x:c>
      <x:c r="D6475" s="9" t="n">
        <x:v>1.6279</x:v>
      </x:c>
      <x:c r="E6475" s="9" t="n">
        <x:f>IF(COUNT(C6475:D6475)=2,C6475*D6475/100000000,"n.a.")</x:f>
        <x:v>4.7773346419</x:v>
      </x:c>
      <x:c r="F6475" s="1" t="str">
        <x:v>get_fund_holders_0066fec0f2dd9d84.json</x:v>
      </x:c>
      <x:c r="G6475" s="1" t="str">
        <x:v>get_fund_performance_ee07818526906610.json</x:v>
      </x:c>
    </x:row>
    <x:row r="6476" ht="25" customHeight="1">
      <x:c r="A6476" s="1" t="str">
        <x:v>515310.SH</x:v>
      </x:c>
      <x:c r="B6476" s="7" t="d">
        <x:v>2026-09-02T00:00:00.000Z</x:v>
      </x:c>
      <x:c r="C6476" s="8" t="n">
        <x:v>314611200</x:v>
      </x:c>
      <x:c r="D6476" s="9" t="n">
        <x:v>1.3713</x:v>
      </x:c>
      <x:c r="E6476" s="9" t="n">
        <x:f>IF(COUNT(C6476:D6476)=2,C6476*D6476/100000000,"n.a.")</x:f>
        <x:v>4.3142633856</x:v>
      </x:c>
      <x:c r="F6476" s="1" t="str">
        <x:v>get_fund_holders_0bc8edc102485c8a.json</x:v>
      </x:c>
      <x:c r="G6476" s="1" t="str">
        <x:v>get_fund_performance_99232a5af6506a32.json</x:v>
      </x:c>
    </x:row>
    <x:row r="6477" ht="25" customHeight="1">
      <x:c r="A6477" s="1" t="str">
        <x:v>515330.SH</x:v>
      </x:c>
      <x:c r="B6477" s="7" t="d">
        <x:v>2026-09-02T00:00:00.000Z</x:v>
      </x:c>
      <x:c r="C6477" s="8" t="n">
        <x:v>6173709500</x:v>
      </x:c>
      <x:c r="D6477" s="9" t="n">
        <x:v>1.3267</x:v>
      </x:c>
      <x:c r="E6477" s="9" t="n">
        <x:f>IF(COUNT(C6477:D6477)=2,C6477*D6477/100000000,"n.a.")</x:f>
        <x:v>81.90660393649999</x:v>
      </x:c>
      <x:c r="F6477" s="1" t="str">
        <x:v>get_fund_holders_3af34235f71fa65e.json</x:v>
      </x:c>
      <x:c r="G6477" s="1" t="str">
        <x:v>get_fund_performance_565aa5204e2b6daf.json</x:v>
      </x:c>
    </x:row>
    <x:row r="6478" ht="25" customHeight="1">
      <x:c r="A6478" s="1" t="str">
        <x:v>515350.SH</x:v>
      </x:c>
      <x:c r="B6478" s="7" t="d">
        <x:v>2026-09-02T00:00:00.000Z</x:v>
      </x:c>
      <x:c r="C6478" s="8" t="n">
        <x:v>11699200</x:v>
      </x:c>
      <x:c r="D6478" s="9" t="n">
        <x:v>6.1854</x:v>
      </x:c>
      <x:c r="E6478" s="9" t="n">
        <x:f>IF(COUNT(C6478:D6478)=2,C6478*D6478/100000000,"n.a.")</x:f>
        <x:v>0.7236423167999999</x:v>
      </x:c>
      <x:c r="F6478" s="1" t="str">
        <x:v>get_fund_holders_4f0cafefb1d08c78.json</x:v>
      </x:c>
      <x:c r="G6478" s="1" t="str">
        <x:v>get_fund_performance_3dd22d86bdcb99c0.json</x:v>
      </x:c>
    </x:row>
    <x:row r="6479" ht="25" customHeight="1">
      <x:c r="A6479" s="1" t="str">
        <x:v>515360.SH</x:v>
      </x:c>
      <x:c r="B6479" s="7" t="d">
        <x:v>2026-09-02T00:00:00.000Z</x:v>
      </x:c>
      <x:c r="C6479" s="8" t="n">
        <x:v>37279300</x:v>
      </x:c>
      <x:c r="D6479" s="9" t="n">
        <x:v>6.7017</x:v>
      </x:c>
      <x:c r="E6479" s="9" t="n">
        <x:f>IF(COUNT(C6479:D6479)=2,C6479*D6479/100000000,"n.a.")</x:f>
        <x:v>2.4983468481</x:v>
      </x:c>
      <x:c r="F6479" s="1" t="str">
        <x:v>get_fund_holders_53b1bdaba11dbb09.json</x:v>
      </x:c>
      <x:c r="G6479" s="1" t="str">
        <x:v>get_fund_performance_ca136699b2ff2215.json</x:v>
      </x:c>
    </x:row>
    <x:row r="6480" ht="25" customHeight="1">
      <x:c r="A6480" s="1" t="str">
        <x:v>515380.SH</x:v>
      </x:c>
      <x:c r="B6480" s="7" t="d">
        <x:v>2026-09-02T00:00:00.000Z</x:v>
      </x:c>
      <x:c r="C6480" s="8" t="n">
        <x:v>661599800</x:v>
      </x:c>
      <x:c r="D6480" s="9" t="n">
        <x:v>5.3616</x:v>
      </x:c>
      <x:c r="E6480" s="9" t="n">
        <x:f>IF(COUNT(C6480:D6480)=2,C6480*D6480/100000000,"n.a.")</x:f>
        <x:v>35.472334876800005</x:v>
      </x:c>
      <x:c r="F6480" s="1" t="str">
        <x:v>get_fund_holders_9f62d66c5b6bd994.json</x:v>
      </x:c>
      <x:c r="G6480" s="1" t="str">
        <x:v>get_fund_performance_ce8e28707768f093.json</x:v>
      </x:c>
    </x:row>
    <x:row r="6481" ht="25" customHeight="1">
      <x:c r="A6481" s="1" t="str">
        <x:v>515390.SH</x:v>
      </x:c>
      <x:c r="B6481" s="7" t="d">
        <x:v>2026-09-02T00:00:00.000Z</x:v>
      </x:c>
      <x:c r="C6481" s="8" t="n">
        <x:v>1886683000</x:v>
      </x:c>
      <x:c r="D6481" s="9" t="n">
        <x:v>1.3456</x:v>
      </x:c>
      <x:c r="E6481" s="9" t="n">
        <x:f>IF(COUNT(C6481:D6481)=2,C6481*D6481/100000000,"n.a.")</x:f>
        <x:v>25.387206447999997</x:v>
      </x:c>
      <x:c r="F6481" s="1" t="str">
        <x:v>get_fund_holders_7140e2c74bfe2192.json</x:v>
      </x:c>
      <x:c r="G6481" s="1" t="str">
        <x:v>get_fund_performance_4ec82f1b3c5688d9.json</x:v>
      </x:c>
    </x:row>
    <x:row r="6482" ht="25" customHeight="1">
      <x:c r="A6482" s="1" t="str">
        <x:v>515530.SH</x:v>
      </x:c>
      <x:c r="B6482" s="7" t="d">
        <x:v>2026-09-02T00:00:00.000Z</x:v>
      </x:c>
      <x:c r="C6482" s="8" t="n">
        <x:v>12242700</x:v>
      </x:c>
      <x:c r="D6482" s="9" t="n">
        <x:v>4.2736</x:v>
      </x:c>
      <x:c r="E6482" s="9" t="n">
        <x:f>IF(COUNT(C6482:D6482)=2,C6482*D6482/100000000,"n.a.")</x:f>
        <x:v>0.5232040272</x:v>
      </x:c>
      <x:c r="F6482" s="1" t="str">
        <x:v>get_fund_holders_a7c62683e5a8986d.json</x:v>
      </x:c>
      <x:c r="G6482" s="1" t="str">
        <x:v>get_fund_performance_57a0fd6eaf61dced.json</x:v>
      </x:c>
    </x:row>
    <x:row r="6483" ht="25" customHeight="1">
      <x:c r="A6483" s="1" t="str">
        <x:v>515550.SH</x:v>
      </x:c>
      <x:c r="B6483" s="7" t="d">
        <x:v>2026-09-02T00:00:00.000Z</x:v>
      </x:c>
      <x:c r="C6483" s="8" t="n">
        <x:v>20345700</x:v>
      </x:c>
      <x:c r="D6483" s="9" t="n">
        <x:v>1.7415</x:v>
      </x:c>
      <x:c r="E6483" s="9" t="n">
        <x:f>IF(COUNT(C6483:D6483)=2,C6483*D6483/100000000,"n.a.")</x:f>
        <x:v>0.35432036550000007</x:v>
      </x:c>
      <x:c r="F6483" s="1" t="str">
        <x:v>get_fund_holders_5324b4ff2303301b.json</x:v>
      </x:c>
      <x:c r="G6483" s="1" t="str">
        <x:v>get_fund_performance_33f686dcb627aac1.json</x:v>
      </x:c>
    </x:row>
    <x:row r="6484" ht="25" customHeight="1">
      <x:c r="A6484" s="1" t="str">
        <x:v>515660.SH</x:v>
      </x:c>
      <x:c r="B6484" s="7" t="d">
        <x:v>2026-09-02T00:00:00.000Z</x:v>
      </x:c>
      <x:c r="C6484" s="8" t="n">
        <x:v>433594200</x:v>
      </x:c>
      <x:c r="D6484" s="9" t="n">
        <x:v>5.7728</x:v>
      </x:c>
      <x:c r="E6484" s="9" t="n">
        <x:f>IF(COUNT(C6484:D6484)=2,C6484*D6484/100000000,"n.a.")</x:f>
        <x:v>25.030525977600004</x:v>
      </x:c>
      <x:c r="F6484" s="1" t="str">
        <x:v>get_fund_holders_53b1bdaba11dbb09.json</x:v>
      </x:c>
      <x:c r="G6484" s="1" t="str">
        <x:v>get_fund_performance_ca136699b2ff2215.json</x:v>
      </x:c>
    </x:row>
    <x:row r="6485" ht="25" customHeight="1">
      <x:c r="A6485" s="1" t="str">
        <x:v>516300.SH</x:v>
      </x:c>
      <x:c r="B6485" s="7" t="d">
        <x:v>2026-09-02T00:00:00.000Z</x:v>
      </x:c>
      <x:c r="C6485" s="8" t="n">
        <x:v>39012600</x:v>
      </x:c>
      <x:c r="D6485" s="9" t="n">
        <x:v>3.1949</x:v>
      </x:c>
      <x:c r="E6485" s="9" t="n">
        <x:f>IF(COUNT(C6485:D6485)=2,C6485*D6485/100000000,"n.a.")</x:f>
        <x:v>1.2464135574000001</x:v>
      </x:c>
      <x:c r="F6485" s="1" t="str">
        <x:v>get_fund_holders_48d83be1c19e147a.json</x:v>
      </x:c>
      <x:c r="G6485" s="1" t="str">
        <x:v>get_fund_performance_98653d17d2533bdd.json</x:v>
      </x:c>
    </x:row>
    <x:row r="6486" ht="25" customHeight="1">
      <x:c r="A6486" s="1" t="str">
        <x:v>560010.SH</x:v>
      </x:c>
      <x:c r="B6486" s="7" t="d">
        <x:v>2026-09-02T00:00:00.000Z</x:v>
      </x:c>
      <x:c r="C6486" s="8" t="n">
        <x:v>1828621700</x:v>
      </x:c>
      <x:c r="D6486" s="9" t="n">
        <x:v>3.1554</x:v>
      </x:c>
      <x:c r="E6486" s="9" t="n">
        <x:f>IF(COUNT(C6486:D6486)=2,C6486*D6486/100000000,"n.a.")</x:f>
        <x:v>57.7003291218</x:v>
      </x:c>
      <x:c r="F6486" s="1" t="str">
        <x:v>get_fund_holders_68197b4b408bbf94.json</x:v>
      </x:c>
      <x:c r="G6486" s="1" t="str">
        <x:v>get_fund_performance_fe072943ca98a99f.json</x:v>
      </x:c>
    </x:row>
    <x:row r="6487" ht="25" customHeight="1">
      <x:c r="A6487" s="1" t="str">
        <x:v>560110.SH</x:v>
      </x:c>
      <x:c r="B6487" s="7" t="d">
        <x:v>2026-09-02T00:00:00.000Z</x:v>
      </x:c>
      <x:c r="C6487" s="8" t="n">
        <x:v>346903500</x:v>
      </x:c>
      <x:c r="D6487" s="9" t="n">
        <x:v>1.142</x:v>
      </x:c>
      <x:c r="E6487" s="9" t="n">
        <x:f>IF(COUNT(C6487:D6487)=2,C6487*D6487/100000000,"n.a.")</x:f>
        <x:v>3.9616379699999995</x:v>
      </x:c>
      <x:c r="F6487" s="1" t="str">
        <x:v>get_fund_holders_48d83be1c19e147a.json</x:v>
      </x:c>
      <x:c r="G6487" s="1" t="str">
        <x:v>get_fund_performance_98653d17d2533bdd.json</x:v>
      </x:c>
    </x:row>
    <x:row r="6488" ht="25" customHeight="1">
      <x:c r="A6488" s="1" t="str">
        <x:v>560220.SH</x:v>
      </x:c>
      <x:c r="B6488" s="7" t="d">
        <x:v>2026-09-02T00:00:00.000Z</x:v>
      </x:c>
      <x:c r="C6488" s="8" t="n">
        <x:v>60717000</x:v>
      </x:c>
      <x:c r="D6488" s="9" t="n">
        <x:v>1.4421</x:v>
      </x:c>
      <x:c r="E6488" s="9" t="n">
        <x:f>IF(COUNT(C6488:D6488)=2,C6488*D6488/100000000,"n.a.")</x:f>
        <x:v>0.875599857</x:v>
      </x:c>
      <x:c r="F6488" s="1" t="str">
        <x:v>get_fund_holders_679447cd1ae17dbd.json</x:v>
      </x:c>
      <x:c r="G6488" s="1" t="str">
        <x:v>get_fund_performance_d26d469f9abb7648.json</x:v>
      </x:c>
    </x:row>
    <x:row r="6489" ht="25" customHeight="1">
      <x:c r="A6489" s="1" t="str">
        <x:v>561350.SH</x:v>
      </x:c>
      <x:c r="B6489" s="7" t="d">
        <x:v>2026-09-02T00:00:00.000Z</x:v>
      </x:c>
      <x:c r="C6489" s="8" t="n">
        <x:v>88700000</x:v>
      </x:c>
      <x:c r="D6489" s="9" t="n">
        <x:v>1.2305</x:v>
      </x:c>
      <x:c r="E6489" s="9" t="n">
        <x:f>IF(COUNT(C6489:D6489)=2,C6489*D6489/100000000,"n.a.")</x:f>
        <x:v>1.0914535</x:v>
      </x:c>
      <x:c r="F6489" s="1" t="str">
        <x:v>get_fund_holders_667a71c44157d433.json</x:v>
      </x:c>
      <x:c r="G6489" s="1" t="str">
        <x:v>get_fund_performance_1ba4d3db193698fc.json</x:v>
      </x:c>
    </x:row>
    <x:row r="6490" ht="25" customHeight="1">
      <x:c r="A6490" s="1" t="str">
        <x:v>561370.SH</x:v>
      </x:c>
      <x:c r="B6490" s="7" t="d">
        <x:v>2026-09-02T00:00:00.000Z</x:v>
      </x:c>
      <x:c r="C6490" s="8" t="n">
        <x:v>32356000</x:v>
      </x:c>
      <x:c r="D6490" s="9" t="n">
        <x:v>1.4338</x:v>
      </x:c>
      <x:c r="E6490" s="9" t="n">
        <x:f>IF(COUNT(C6490:D6490)=2,C6490*D6490/100000000,"n.a.")</x:f>
        <x:v>0.463920328</x:v>
      </x:c>
      <x:c r="F6490" s="1" t="str">
        <x:v>get_fund_holders_e4cffc1d40fea5a6.json</x:v>
      </x:c>
      <x:c r="G6490" s="1" t="str">
        <x:v>get_fund_performance_fdbccd528878ffc2.json</x:v>
      </x:c>
    </x:row>
    <x:row r="6491" ht="25" customHeight="1">
      <x:c r="A6491" s="1" t="str">
        <x:v>561930.SH</x:v>
      </x:c>
      <x:c r="B6491" s="7" t="d">
        <x:v>2026-09-02T00:00:00.000Z</x:v>
      </x:c>
      <x:c r="C6491" s="8" t="n">
        <x:v>184260600</x:v>
      </x:c>
      <x:c r="D6491" s="9" t="n">
        <x:v>1.5532</x:v>
      </x:c>
      <x:c r="E6491" s="9" t="n">
        <x:f>IF(COUNT(C6491:D6491)=2,C6491*D6491/100000000,"n.a.")</x:f>
        <x:v>2.8619356391999995</x:v>
      </x:c>
      <x:c r="F6491" s="1" t="str">
        <x:v>get_fund_holders_0bc8edc102485c8a.json</x:v>
      </x:c>
      <x:c r="G6491" s="1" t="str">
        <x:v>get_fund_performance_99232a5af6506a32.json</x:v>
      </x:c>
    </x:row>
    <x:row r="6492" ht="25" customHeight="1">
      <x:c r="A6492" s="1" t="str">
        <x:v>562660.SH</x:v>
      </x:c>
      <x:c r="B6492" s="7" t="d">
        <x:v>2026-09-02T00:00:00.000Z</x:v>
      </x:c>
      <x:c r="C6492" s="8" t="n">
        <x:v>372874000</x:v>
      </x:c>
      <x:c r="D6492" s="9" t="n">
        <x:v>1.899</x:v>
      </x:c>
      <x:c r="E6492" s="9" t="n">
        <x:f>IF(COUNT(C6492:D6492)=2,C6492*D6492/100000000,"n.a.")</x:f>
        <x:v>7.08087726</x:v>
      </x:c>
      <x:c r="F6492" s="1" t="str">
        <x:v>get_fund_holders_74850aa7dc1a684c.json</x:v>
      </x:c>
      <x:c r="G6492" s="1" t="str">
        <x:v>get_fund_performance_d26d469f9abb7648.json</x:v>
      </x:c>
    </x:row>
    <x:row r="6493" ht="25" customHeight="1">
      <x:c r="A6493" s="1" t="str">
        <x:v>563200.SH</x:v>
      </x:c>
      <x:c r="B6493" s="7" t="d">
        <x:v>2026-09-02T00:00:00.000Z</x:v>
      </x:c>
      <x:c r="C6493" s="8" t="n">
        <x:v>51458800</x:v>
      </x:c>
      <x:c r="D6493" s="9" t="n">
        <x:v>1.5371</x:v>
      </x:c>
      <x:c r="E6493" s="9" t="n">
        <x:f>IF(COUNT(C6493:D6493)=2,C6493*D6493/100000000,"n.a.")</x:f>
        <x:v>0.7909732147999999</x:v>
      </x:c>
      <x:c r="F6493" s="1" t="str">
        <x:v>get_fund_holders_a8e52a20d338fad2.json</x:v>
      </x:c>
      <x:c r="G6493" s="1" t="str">
        <x:v>get_fund_performance_d26d469f9abb7648.json</x:v>
      </x:c>
    </x:row>
    <x:row r="6494" ht="25" customHeight="1">
      <x:c r="A6494" s="1" t="str">
        <x:v>563300.SH</x:v>
      </x:c>
      <x:c r="B6494" s="7" t="d">
        <x:v>2026-09-02T00:00:00.000Z</x:v>
      </x:c>
      <x:c r="C6494" s="8" t="n">
        <x:v>4473674000</x:v>
      </x:c>
      <x:c r="D6494" s="9" t="n">
        <x:v>1.4425</x:v>
      </x:c>
      <x:c r="E6494" s="9" t="n">
        <x:f>IF(COUNT(C6494:D6494)=2,C6494*D6494/100000000,"n.a.")</x:f>
        <x:v>64.53274745</x:v>
      </x:c>
      <x:c r="F6494" s="1" t="str">
        <x:v>get_fund_holders_e4cffc1d40fea5a6.json</x:v>
      </x:c>
      <x:c r="G6494" s="1" t="str">
        <x:v>get_fund_performance_fdbccd528878ffc2.json</x:v>
      </x:c>
    </x:row>
    <x:row r="6495" ht="25" customHeight="1">
      <x:c r="A6495" s="1" t="str">
        <x:v>563520.SH</x:v>
      </x:c>
      <x:c r="B6495" s="7" t="d">
        <x:v>2026-09-02T00:00:00.000Z</x:v>
      </x:c>
      <x:c r="C6495" s="8" t="n">
        <x:v>436065000</x:v>
      </x:c>
      <x:c r="D6495" s="9" t="n">
        <x:v>1.1866</x:v>
      </x:c>
      <x:c r="E6495" s="9" t="n">
        <x:f>IF(COUNT(C6495:D6495)=2,C6495*D6495/100000000,"n.a.")</x:f>
        <x:v>5.174347290000001</x:v>
      </x:c>
      <x:c r="F6495" s="1" t="str">
        <x:v>get_fund_holders_5d142069aae0430a.json</x:v>
      </x:c>
      <x:c r="G6495" s="1" t="str">
        <x:v>get_fund_performance_b1af586f6b4de146.json</x:v>
      </x:c>
    </x:row>
    <x:row r="6496" ht="25" customHeight="1">
      <x:c r="A6496" s="1" t="str">
        <x:v>563750.SH</x:v>
      </x:c>
      <x:c r="B6496" s="7" t="d">
        <x:v>2026-09-02T00:00:00.000Z</x:v>
      </x:c>
      <x:c r="C6496" s="8" t="n">
        <x:v>334737000</x:v>
      </x:c>
      <x:c r="D6496" s="9" t="n">
        <x:v>1.0845</x:v>
      </x:c>
      <x:c r="E6496" s="9" t="n">
        <x:f>IF(COUNT(C6496:D6496)=2,C6496*D6496/100000000,"n.a.")</x:f>
        <x:v>3.630222765</x:v>
      </x:c>
      <x:c r="F6496" s="1" t="str">
        <x:v>get_fund_holders_a7c62683e5a8986d.json</x:v>
      </x:c>
      <x:c r="G6496" s="1" t="str">
        <x:v>get_fund_performance_57a0fd6eaf61dced.json</x:v>
      </x:c>
    </x:row>
    <x:row r="6497" ht="25" customHeight="1">
      <x:c r="A6497" s="1" t="str">
        <x:v>588000.SH</x:v>
      </x:c>
      <x:c r="B6497" s="7" t="d">
        <x:v>2026-09-02T00:00:00.000Z</x:v>
      </x:c>
      <x:c r="C6497" s="8" t="n">
        <x:v>51419668200</x:v>
      </x:c>
      <x:c r="D6497" s="9" t="n">
        <x:v>1.7083</x:v>
      </x:c>
      <x:c r="E6497" s="9" t="n">
        <x:f>IF(COUNT(C6497:D6497)=2,C6497*D6497/100000000,"n.a.")</x:f>
        <x:v>878.4021918605999</x:v>
      </x:c>
      <x:c r="F6497" s="1" t="str">
        <x:v>get_fund_holders_6d8bdd5235bacc9d.json</x:v>
      </x:c>
      <x:c r="G6497" s="1" t="str">
        <x:v>get_fund_performance_be0bd4c9466edd32.json</x:v>
      </x:c>
    </x:row>
    <x:row r="6498" ht="25" customHeight="1">
      <x:c r="A6498" s="1" t="str">
        <x:v>588040.SH</x:v>
      </x:c>
      <x:c r="B6498" s="7" t="d">
        <x:v>2026-09-02T00:00:00.000Z</x:v>
      </x:c>
      <x:c r="C6498" s="8" t="n">
        <x:v>131889000</x:v>
      </x:c>
      <x:c r="D6498" s="9" t="n">
        <x:v>1.6461</x:v>
      </x:c>
      <x:c r="E6498" s="9" t="n">
        <x:f>IF(COUNT(C6498:D6498)=2,C6498*D6498/100000000,"n.a.")</x:f>
        <x:v>2.171024829</x:v>
      </x:c>
      <x:c r="F6498" s="1" t="str">
        <x:v>get_fund_holders_8d11410d89a85a4e.json</x:v>
      </x:c>
      <x:c r="G6498" s="1" t="str">
        <x:v>get_fund_performance_43861699032ad4a2.json</x:v>
      </x:c>
    </x:row>
    <x:row r="6499" ht="25" customHeight="1">
      <x:c r="A6499" s="1" t="str">
        <x:v>588050.SH</x:v>
      </x:c>
      <x:c r="B6499" s="7" t="d">
        <x:v>2026-09-02T00:00:00.000Z</x:v>
      </x:c>
      <x:c r="C6499" s="8" t="n">
        <x:v>6501241300</x:v>
      </x:c>
      <x:c r="D6499" s="9" t="n">
        <x:v>1.6598</x:v>
      </x:c>
      <x:c r="E6499" s="9" t="n">
        <x:f>IF(COUNT(C6499:D6499)=2,C6499*D6499/100000000,"n.a.")</x:f>
        <x:v>107.9076030974</x:v>
      </x:c>
      <x:c r="F6499" s="1" t="str">
        <x:v>get_fund_holders_193cd509844b9b5b_20261009230924403371.json</x:v>
      </x:c>
      <x:c r="G6499" s="1" t="str">
        <x:v>get_fund_performance_778469c3a5faf8e3.json</x:v>
      </x:c>
    </x:row>
    <x:row r="6500" ht="25" customHeight="1">
      <x:c r="A6500" s="1" t="str">
        <x:v>588060.SH</x:v>
      </x:c>
      <x:c r="B6500" s="7" t="d">
        <x:v>2026-09-02T00:00:00.000Z</x:v>
      </x:c>
      <x:c r="C6500" s="8" t="n">
        <x:v>7291140000</x:v>
      </x:c>
      <x:c r="D6500" s="9" t="n">
        <x:v>1.0278</x:v>
      </x:c>
      <x:c r="E6500" s="9" t="n">
        <x:f>IF(COUNT(C6500:D6500)=2,C6500*D6500/100000000,"n.a.")</x:f>
        <x:v>74.93833692</x:v>
      </x:c>
      <x:c r="F6500" s="1" t="str">
        <x:v>get_fund_holders_bed74723b4c4eefc.json</x:v>
      </x:c>
      <x:c r="G6500" s="1" t="str">
        <x:v>get_fund_performance_f2309f7bd3cb8aee.json</x:v>
      </x:c>
    </x:row>
    <x:row r="6501" ht="25" customHeight="1">
      <x:c r="A6501" s="1" t="str">
        <x:v>588080.SH</x:v>
      </x:c>
      <x:c r="B6501" s="7" t="d">
        <x:v>2026-09-02T00:00:00.000Z</x:v>
      </x:c>
      <x:c r="C6501" s="8" t="n">
        <x:v>25048628100</x:v>
      </x:c>
      <x:c r="D6501" s="9" t="n">
        <x:v>1.6562</x:v>
      </x:c>
      <x:c r="E6501" s="9" t="n">
        <x:f>IF(COUNT(C6501:D6501)=2,C6501*D6501/100000000,"n.a.")</x:f>
        <x:v>414.85537859219994</x:v>
      </x:c>
      <x:c r="F6501" s="1" t="str">
        <x:v>get_fund_holders_bed74723b4c4eefc.json</x:v>
      </x:c>
      <x:c r="G6501" s="1" t="str">
        <x:v>get_fund_performance_f2309f7bd3cb8aee.json</x:v>
      </x:c>
    </x:row>
    <x:row r="6502" ht="25" customHeight="1">
      <x:c r="A6502" s="1" t="str">
        <x:v>588090.SH</x:v>
      </x:c>
      <x:c r="B6502" s="7" t="d">
        <x:v>2026-09-02T00:00:00.000Z</x:v>
      </x:c>
      <x:c r="C6502" s="8" t="n">
        <x:v>3003072800</x:v>
      </x:c>
      <x:c r="D6502" s="9" t="n">
        <x:v>1.6655</x:v>
      </x:c>
      <x:c r="E6502" s="9" t="n">
        <x:f>IF(COUNT(C6502:D6502)=2,C6502*D6502/100000000,"n.a.")</x:f>
        <x:v>50.016177483999996</x:v>
      </x:c>
      <x:c r="F6502" s="1" t="str">
        <x:v>get_fund_holders_422668660dc6056a.json</x:v>
      </x:c>
      <x:c r="G6502" s="1" t="str">
        <x:v>get_fund_performance_f2ce786ad4545996.json</x:v>
      </x:c>
    </x:row>
    <x:row r="6503" ht="25" customHeight="1">
      <x:c r="A6503" s="1" t="str">
        <x:v>588150.SH</x:v>
      </x:c>
      <x:c r="B6503" s="7" t="d">
        <x:v>2026-09-02T00:00:00.000Z</x:v>
      </x:c>
      <x:c r="C6503" s="8" t="n">
        <x:v>387432600</x:v>
      </x:c>
      <x:c r="D6503" s="9" t="n">
        <x:v>1.1502</x:v>
      </x:c>
      <x:c r="E6503" s="9" t="n">
        <x:f>IF(COUNT(C6503:D6503)=2,C6503*D6503/100000000,"n.a.")</x:f>
        <x:v>4.4562497652</x:v>
      </x:c>
      <x:c r="F6503" s="1" t="str">
        <x:v>get_fund_holders_d933f5929f6e16c2.json</x:v>
      </x:c>
      <x:c r="G6503" s="1" t="str">
        <x:v>get_fund_performance_d5640a0dd78e13e7.json</x:v>
      </x:c>
    </x:row>
    <x:row r="6504" ht="25" customHeight="1">
      <x:c r="A6504" s="1" t="str">
        <x:v>588180.SH</x:v>
      </x:c>
      <x:c r="B6504" s="7" t="d">
        <x:v>2026-09-02T00:00:00.000Z</x:v>
      </x:c>
      <x:c r="C6504" s="8" t="n">
        <x:v>738353700</x:v>
      </x:c>
      <x:c r="D6504" s="9" t="n">
        <x:v>1.0583</x:v>
      </x:c>
      <x:c r="E6504" s="9" t="n">
        <x:f>IF(COUNT(C6504:D6504)=2,C6504*D6504/100000000,"n.a.")</x:f>
        <x:v>7.813997207100001</x:v>
      </x:c>
      <x:c r="F6504" s="1" t="str">
        <x:v>get_fund_holders_a16d4a3c86b477e3.json</x:v>
      </x:c>
      <x:c r="G6504" s="1" t="str">
        <x:v>get_fund_performance_778469c3a5faf8e3.json</x:v>
      </x:c>
    </x:row>
    <x:row r="6505" ht="25" customHeight="1">
      <x:c r="A6505" s="1" t="str">
        <x:v>588280.SH</x:v>
      </x:c>
      <x:c r="B6505" s="7" t="d">
        <x:v>2026-09-02T00:00:00.000Z</x:v>
      </x:c>
      <x:c r="C6505" s="8" t="n">
        <x:v>388121000</x:v>
      </x:c>
      <x:c r="D6505" s="9" t="n">
        <x:v>1.1644</x:v>
      </x:c>
      <x:c r="E6505" s="9" t="n">
        <x:f>IF(COUNT(C6505:D6505)=2,C6505*D6505/100000000,"n.a.")</x:f>
        <x:v>4.519280924</x:v>
      </x:c>
      <x:c r="F6505" s="1" t="str">
        <x:v>get_fund_holders_e5c88765831ca4d7_20261009230922305075.json</x:v>
      </x:c>
      <x:c r="G6505" s="1" t="str">
        <x:v>get_fund_performance_43861699032ad4a2.json</x:v>
      </x:c>
    </x:row>
    <x:row r="6506" ht="25" customHeight="1">
      <x:c r="A6506" s="1" t="str">
        <x:v>588720.SH</x:v>
      </x:c>
      <x:c r="B6506" s="7" t="d">
        <x:v>2026-09-02T00:00:00.000Z</x:v>
      </x:c>
      <x:c r="C6506" s="8" t="n">
        <x:v>112241800</x:v>
      </x:c>
      <x:c r="D6506" s="9" t="n">
        <x:v>1.6502</x:v>
      </x:c>
      <x:c r="E6506" s="9" t="n">
        <x:f>IF(COUNT(C6506:D6506)=2,C6506*D6506/100000000,"n.a.")</x:f>
        <x:v>1.8522141836</x:v>
      </x:c>
      <x:c r="F6506" s="1" t="str">
        <x:v>get_fund_holders_522e7c68c534d3b2.json</x:v>
      </x:c>
      <x:c r="G6506" s="1" t="str">
        <x:v>get_fund_performance_f2ce786ad4545996.json</x:v>
      </x:c>
    </x:row>
    <x:row r="6507" ht="25" customHeight="1">
      <x:c r="A6507" s="1" t="str">
        <x:v>588840.SH</x:v>
      </x:c>
      <x:c r="B6507" s="7" t="d">
        <x:v>2026-09-02T00:00:00.000Z</x:v>
      </x:c>
      <x:c r="C6507" s="8" t="n">
        <x:v>61236000</x:v>
      </x:c>
      <x:c r="D6507" s="9" t="n">
        <x:v>1.4994</x:v>
      </x:c>
      <x:c r="E6507" s="9" t="n">
        <x:f>IF(COUNT(C6507:D6507)=2,C6507*D6507/100000000,"n.a.")</x:f>
        <x:v>0.918172584</x:v>
      </x:c>
      <x:c r="F6507" s="1" t="str">
        <x:v>get_fund_holders_0b63176527658f63.json</x:v>
      </x:c>
      <x:c r="G6507" s="1" t="str">
        <x:v>get_fund_performance_be0bd4c9466edd32.json</x:v>
      </x:c>
    </x:row>
    <x:row r="6508" ht="25" customHeight="1">
      <x:c r="A6508" s="1" t="str">
        <x:v>588870.SH</x:v>
      </x:c>
      <x:c r="B6508" s="7" t="d">
        <x:v>2026-09-02T00:00:00.000Z</x:v>
      </x:c>
      <x:c r="C6508" s="8" t="n">
        <x:v>809552000</x:v>
      </x:c>
      <x:c r="D6508" s="9" t="n">
        <x:v>1.6425</x:v>
      </x:c>
      <x:c r="E6508" s="9" t="n">
        <x:f>IF(COUNT(C6508:D6508)=2,C6508*D6508/100000000,"n.a.")</x:f>
        <x:v>13.2968916</x:v>
      </x:c>
      <x:c r="F6508" s="1" t="str">
        <x:v>get_fund_holders_422668660dc6056a.json</x:v>
      </x:c>
      <x:c r="G6508" s="1" t="str">
        <x:v>get_fund_performance_f2ce786ad4545996.json</x:v>
      </x:c>
    </x:row>
    <x:row r="6509" ht="25" customHeight="1">
      <x:c r="A6509" s="1" t="str">
        <x:v>588940.SH</x:v>
      </x:c>
      <x:c r="B6509" s="7" t="d">
        <x:v>2026-09-02T00:00:00.000Z</x:v>
      </x:c>
      <x:c r="C6509" s="8" t="n">
        <x:v>2936840000</x:v>
      </x:c>
      <x:c r="D6509" s="9" t="n">
        <x:v>0.838</x:v>
      </x:c>
      <x:c r="E6509" s="9" t="n">
        <x:f>IF(COUNT(C6509:D6509)=2,C6509*D6509/100000000,"n.a.")</x:f>
        <x:v>24.6107192</x:v>
      </x:c>
      <x:c r="F6509" s="1" t="str">
        <x:v>get_fund_holders_d933f5929f6e16c2.json</x:v>
      </x:c>
      <x:c r="G6509" s="1" t="str">
        <x:v>get_fund_performance_d5640a0dd78e13e7.json</x:v>
      </x:c>
    </x:row>
    <x:row r="6510" ht="25" customHeight="1">
      <x:c r="A6510" s="1" t="str">
        <x:v>588950.SH</x:v>
      </x:c>
      <x:c r="B6510" s="7" t="d">
        <x:v>2026-09-02T00:00:00.000Z</x:v>
      </x:c>
      <x:c r="C6510" s="8" t="n">
        <x:v>695729700</x:v>
      </x:c>
      <x:c r="D6510" s="9" t="n">
        <x:v>1.6942</x:v>
      </x:c>
      <x:c r="E6510" s="9" t="n">
        <x:f>IF(COUNT(C6510:D6510)=2,C6510*D6510/100000000,"n.a.")</x:f>
        <x:v>11.7870525774</x:v>
      </x:c>
      <x:c r="F6510" s="1" t="str">
        <x:v>get_fund_holders_54a5bf51e59a3708_20261008231739529403.json</x:v>
      </x:c>
      <x:c r="G6510" s="1" t="str">
        <x:v>get_fund_performance_f2309f7bd3cb8aee.json</x:v>
      </x:c>
    </x:row>
    <x:row r="6511" ht="25" customHeight="1">
      <x:c r="A6511" s="1" t="str">
        <x:v>589150.SH</x:v>
      </x:c>
      <x:c r="B6511" s="7" t="d">
        <x:v>2026-09-02T00:00:00.000Z</x:v>
      </x:c>
      <x:c r="C6511" s="8" t="n">
        <x:v>823437200</x:v>
      </x:c>
      <x:c r="D6511" s="9" t="n">
        <x:v>1.1717</x:v>
      </x:c>
      <x:c r="E6511" s="9" t="n">
        <x:f>IF(COUNT(C6511:D6511)=2,C6511*D6511/100000000,"n.a.")</x:f>
        <x:v>9.6482136724</x:v>
      </x:c>
      <x:c r="F6511" s="1" t="str">
        <x:v>get_fund_holders_d933f5929f6e16c2.json</x:v>
      </x:c>
      <x:c r="G6511" s="1" t="str">
        <x:v>get_fund_performance_d5640a0dd78e13e7.json</x:v>
      </x:c>
    </x:row>
    <x:row r="6512" ht="25" customHeight="1">
      <x:c r="A6512" s="1" t="str">
        <x:v>589360.SH</x:v>
      </x:c>
      <x:c r="B6512" s="7" t="d">
        <x:v>2026-09-02T00:00:00.000Z</x:v>
      </x:c>
      <x:c r="C6512" s="8" t="n">
        <x:v>2687174000</x:v>
      </x:c>
      <x:c r="D6512" s="9" t="n">
        <x:v>0.8357</x:v>
      </x:c>
      <x:c r="E6512" s="9" t="n">
        <x:f>IF(COUNT(C6512:D6512)=2,C6512*D6512/100000000,"n.a.")</x:f>
        <x:v>22.456713118000003</x:v>
      </x:c>
      <x:c r="F6512" s="1" t="str">
        <x:v>get_fund_holders_a0265b0b7bc0102f_20261008231743902390.json</x:v>
      </x:c>
      <x:c r="G6512" s="1" t="str">
        <x:v>get_fund_performance_43861699032ad4a2.json</x:v>
      </x:c>
    </x:row>
    <x:row r="6513" ht="25" customHeight="1">
      <x:c r="A6513" s="1" t="str">
        <x:v>589850.SH</x:v>
      </x:c>
      <x:c r="B6513" s="7" t="d">
        <x:v>2026-09-02T00:00:00.000Z</x:v>
      </x:c>
      <x:c r="C6513" s="8" t="n">
        <x:v>748057000</x:v>
      </x:c>
      <x:c r="D6513" s="9" t="n">
        <x:v>1.5548</x:v>
      </x:c>
      <x:c r="E6513" s="9" t="n">
        <x:f>IF(COUNT(C6513:D6513)=2,C6513*D6513/100000000,"n.a.")</x:f>
        <x:v>11.630790236</x:v>
      </x:c>
      <x:c r="F6513" s="1" t="str">
        <x:v>get_fund_holders_a168622209dd3b1f.json</x:v>
      </x:c>
      <x:c r="G6513" s="1" t="str">
        <x:v>get_fund_performance_be0bd4c9466edd32.json</x:v>
      </x:c>
    </x:row>
    <x:row r="6514" ht="25" customHeight="1">
      <x:c r="A6514" s="1" t="str">
        <x:v>159205.SZ</x:v>
      </x:c>
      <x:c r="B6514" s="7" t="d">
        <x:v>2026-09-03T00:00:00.000Z</x:v>
      </x:c>
      <x:c r="C6514" s="8" t="n">
        <x:v>681056064</x:v>
      </x:c>
      <x:c r="D6514" s="9" t="n">
        <x:v>1.6286</x:v>
      </x:c>
      <x:c r="E6514" s="9" t="n">
        <x:f>IF(COUNT(C6514:D6514)=2,C6514*D6514/100000000,"n.a.")</x:f>
        <x:v>11.091679058303999</x:v>
      </x:c>
      <x:c r="F6514" s="1" t="str">
        <x:v>get_fund_holders_48cdde1c8ab3e560.json</x:v>
      </x:c>
      <x:c r="G6514" s="1" t="str">
        <x:v>get_fund_performance_101765d5f91d02c5.json</x:v>
      </x:c>
    </x:row>
    <x:row r="6515" ht="25" customHeight="1">
      <x:c r="A6515" s="1" t="str">
        <x:v>159247.SZ</x:v>
      </x:c>
      <x:c r="B6515" s="7" t="d">
        <x:v>2026-09-03T00:00:00.000Z</x:v>
      </x:c>
      <x:c r="C6515" s="8" t="n">
        <x:v>585984966</x:v>
      </x:c>
      <x:c r="D6515" s="9" t="n">
        <x:v>0.9956</x:v>
      </x:c>
      <x:c r="E6515" s="9" t="n">
        <x:f>IF(COUNT(C6515:D6515)=2,C6515*D6515/100000000,"n.a.")</x:f>
        <x:v>5.8340663214960005</x:v>
      </x:c>
      <x:c r="F6515" s="1" t="str">
        <x:v>get_fund_holders_02dfec3f9e7a37d4.json</x:v>
      </x:c>
      <x:c r="G6515" s="1" t="str">
        <x:v>get_fund_performance_101765d5f91d02c5.json</x:v>
      </x:c>
    </x:row>
    <x:row r="6516" ht="25" customHeight="1">
      <x:c r="A6516" s="1" t="str">
        <x:v>159300.SZ</x:v>
      </x:c>
      <x:c r="B6516" s="7" t="d">
        <x:v>2026-09-03T00:00:00.000Z</x:v>
      </x:c>
      <x:c r="C6516" s="8" t="n">
        <x:v>379858097</x:v>
      </x:c>
      <x:c r="D6516" s="9" t="n">
        <x:v>4.9521</x:v>
      </x:c>
      <x:c r="E6516" s="9" t="n">
        <x:f>IF(COUNT(C6516:D6516)=2,C6516*D6516/100000000,"n.a.")</x:f>
        <x:v>18.810952821536997</x:v>
      </x:c>
      <x:c r="F6516" s="1" t="str">
        <x:v>get_fund_holders_9f62d66c5b6bd994.json</x:v>
      </x:c>
      <x:c r="G6516" s="1" t="str">
        <x:v>get_fund_performance_ce8e28707768f093.json</x:v>
      </x:c>
    </x:row>
    <x:row r="6517" ht="25" customHeight="1">
      <x:c r="A6517" s="1" t="str">
        <x:v>159330.SZ</x:v>
      </x:c>
      <x:c r="B6517" s="7" t="d">
        <x:v>2026-09-03T00:00:00.000Z</x:v>
      </x:c>
      <x:c r="C6517" s="8" t="n">
        <x:v>422801009</x:v>
      </x:c>
      <x:c r="D6517" s="9" t="n">
        <x:v>1.4284</x:v>
      </x:c>
      <x:c r="E6517" s="9" t="n">
        <x:f>IF(COUNT(C6517:D6517)=2,C6517*D6517/100000000,"n.a.")</x:f>
        <x:v>6.039289612556</x:v>
      </x:c>
      <x:c r="F6517" s="1" t="str">
        <x:v>get_fund_holders_4f0cafefb1d08c78.json</x:v>
      </x:c>
      <x:c r="G6517" s="1" t="str">
        <x:v>get_fund_performance_3dd22d86bdcb99c0.json</x:v>
      </x:c>
    </x:row>
    <x:row r="6518" ht="25" customHeight="1">
      <x:c r="A6518" s="1" t="str">
        <x:v>159337.SZ</x:v>
      </x:c>
      <x:c r="B6518" s="7" t="d">
        <x:v>2026-09-03T00:00:00.000Z</x:v>
      </x:c>
      <x:c r="C6518" s="8" t="n">
        <x:v>277710611</x:v>
      </x:c>
      <x:c r="D6518" s="9" t="n">
        <x:v>1.7797</x:v>
      </x:c>
      <x:c r="E6518" s="9" t="n">
        <x:f>IF(COUNT(C6518:D6518)=2,C6518*D6518/100000000,"n.a.")</x:f>
        <x:v>4.9424157439670005</x:v>
      </x:c>
      <x:c r="F6518" s="1" t="str">
        <x:v>get_fund_holders_1b59c8df60c05b67.json</x:v>
      </x:c>
      <x:c r="G6518" s="1" t="str">
        <x:v>get_fund_performance_704e0384f68b3d7b.json</x:v>
      </x:c>
    </x:row>
    <x:row r="6519" ht="25" customHeight="1">
      <x:c r="A6519" s="1" t="str">
        <x:v>159393.SZ</x:v>
      </x:c>
      <x:c r="B6519" s="7" t="d">
        <x:v>2026-09-03T00:00:00.000Z</x:v>
      </x:c>
      <x:c r="C6519" s="8" t="n">
        <x:v>88846342</x:v>
      </x:c>
      <x:c r="D6519" s="9" t="n">
        <x:v>4.9042</x:v>
      </x:c>
      <x:c r="E6519" s="9" t="n">
        <x:f>IF(COUNT(C6519:D6519)=2,C6519*D6519/100000000,"n.a.")</x:f>
        <x:v>4.357202304364001</x:v>
      </x:c>
      <x:c r="F6519" s="1" t="str">
        <x:v>get_fund_holders_8d29a74a7940f13c.json</x:v>
      </x:c>
      <x:c r="G6519" s="1" t="str">
        <x:v>get_fund_performance_6705505c3ff19719.json</x:v>
      </x:c>
    </x:row>
    <x:row r="6520" ht="25" customHeight="1">
      <x:c r="A6520" s="1" t="str">
        <x:v>159500.SZ</x:v>
      </x:c>
      <x:c r="B6520" s="7" t="d">
        <x:v>2026-09-03T00:00:00.000Z</x:v>
      </x:c>
      <x:c r="C6520" s="8" t="n">
        <x:v>210538865</x:v>
      </x:c>
      <x:c r="D6520" s="9" t="n">
        <x:v>1.1668</x:v>
      </x:c>
      <x:c r="E6520" s="9" t="n">
        <x:f>IF(COUNT(C6520:D6520)=2,C6520*D6520/100000000,"n.a.")</x:f>
        <x:v>2.45656747682</x:v>
      </x:c>
      <x:c r="F6520" s="1" t="str">
        <x:v>get_fund_holders_5324b4ff2303301b.json</x:v>
      </x:c>
      <x:c r="G6520" s="1" t="str">
        <x:v>get_fund_performance_33f686dcb627aac1.json</x:v>
      </x:c>
    </x:row>
    <x:row r="6521" ht="25" customHeight="1">
      <x:c r="A6521" s="1" t="str">
        <x:v>159531.SZ</x:v>
      </x:c>
      <x:c r="B6521" s="7" t="d">
        <x:v>2026-09-03T00:00:00.000Z</x:v>
      </x:c>
      <x:c r="C6521" s="8" t="n">
        <x:v>1000608406</x:v>
      </x:c>
      <x:c r="D6521" s="9" t="n">
        <x:v>1.4705</x:v>
      </x:c>
      <x:c r="E6521" s="9" t="n">
        <x:f>IF(COUNT(C6521:D6521)=2,C6521*D6521/100000000,"n.a.")</x:f>
        <x:v>14.71394661023</x:v>
      </x:c>
      <x:c r="F6521" s="1" t="str">
        <x:v>get_fund_holders_7e7888e34a3c9319.json</x:v>
      </x:c>
      <x:c r="G6521" s="1" t="str">
        <x:v>get_fund_performance_635e8dd454954d59.json</x:v>
      </x:c>
    </x:row>
    <x:row r="6522" ht="25" customHeight="1">
      <x:c r="A6522" s="1" t="str">
        <x:v>159532.SZ</x:v>
      </x:c>
      <x:c r="B6522" s="7" t="d">
        <x:v>2026-09-03T00:00:00.000Z</x:v>
      </x:c>
      <x:c r="C6522" s="8" t="n">
        <x:v>159564791</x:v>
      </x:c>
      <x:c r="D6522" s="9" t="n">
        <x:v>1.6615</x:v>
      </x:c>
      <x:c r="E6522" s="9" t="n">
        <x:f>IF(COUNT(C6522:D6522)=2,C6522*D6522/100000000,"n.a.")</x:f>
        <x:v>2.6511690024649996</x:v>
      </x:c>
      <x:c r="F6522" s="1" t="str">
        <x:v>get_fund_holders_7e7888e34a3c9319.json</x:v>
      </x:c>
      <x:c r="G6522" s="1" t="str">
        <x:v>get_fund_performance_635e8dd454954d59.json</x:v>
      </x:c>
    </x:row>
    <x:row r="6523" ht="25" customHeight="1">
      <x:c r="A6523" s="1" t="str">
        <x:v>159533.SZ</x:v>
      </x:c>
      <x:c r="B6523" s="7" t="d">
        <x:v>2026-09-03T00:00:00.000Z</x:v>
      </x:c>
      <x:c r="C6523" s="8" t="n">
        <x:v>13458785</x:v>
      </x:c>
      <x:c r="D6523" s="9" t="n">
        <x:v>1.9537</x:v>
      </x:c>
      <x:c r="E6523" s="9" t="n">
        <x:f>IF(COUNT(C6523:D6523)=2,C6523*D6523/100000000,"n.a.")</x:f>
        <x:v>0.262944282545</x:v>
      </x:c>
      <x:c r="F6523" s="1" t="str">
        <x:v>get_fund_holders_e4cffc1d40fea5a6.json</x:v>
      </x:c>
      <x:c r="G6523" s="1" t="str">
        <x:v>get_fund_performance_fdbccd528878ffc2.json</x:v>
      </x:c>
    </x:row>
    <x:row r="6524" ht="25" customHeight="1">
      <x:c r="A6524" s="1" t="str">
        <x:v>159535.SZ</x:v>
      </x:c>
      <x:c r="B6524" s="7" t="d">
        <x:v>2026-09-03T00:00:00.000Z</x:v>
      </x:c>
      <x:c r="C6524" s="8" t="n">
        <x:v>25981088</x:v>
      </x:c>
      <x:c r="D6524" s="9" t="n">
        <x:v>1.5126</x:v>
      </x:c>
      <x:c r="E6524" s="9" t="n">
        <x:f>IF(COUNT(C6524:D6524)=2,C6524*D6524/100000000,"n.a.")</x:f>
        <x:v>0.39298993708799995</x:v>
      </x:c>
      <x:c r="F6524" s="1" t="str">
        <x:v>get_fund_holders_48d83be1c19e147a.json</x:v>
      </x:c>
      <x:c r="G6524" s="1" t="str">
        <x:v>get_fund_performance_98653d17d2533bdd.json</x:v>
      </x:c>
    </x:row>
    <x:row r="6525" ht="25" customHeight="1">
      <x:c r="A6525" s="1" t="str">
        <x:v>159536.SZ</x:v>
      </x:c>
      <x:c r="B6525" s="7" t="d">
        <x:v>2026-09-03T00:00:00.000Z</x:v>
      </x:c>
      <x:c r="C6525" s="8" t="n">
        <x:v>51261589</x:v>
      </x:c>
      <x:c r="D6525" s="9" t="n">
        <x:v>1.4061</x:v>
      </x:c>
      <x:c r="E6525" s="9" t="n">
        <x:f>IF(COUNT(C6525:D6525)=2,C6525*D6525/100000000,"n.a.")</x:f>
        <x:v>0.720789202929</x:v>
      </x:c>
      <x:c r="F6525" s="1" t="str">
        <x:v>get_fund_holders_7e7888e34a3c9319.json</x:v>
      </x:c>
      <x:c r="G6525" s="1" t="str">
        <x:v>get_fund_performance_635e8dd454954d59.json</x:v>
      </x:c>
    </x:row>
    <x:row r="6526" ht="25" customHeight="1">
      <x:c r="A6526" s="1" t="str">
        <x:v>159629.SZ</x:v>
      </x:c>
      <x:c r="B6526" s="7" t="d">
        <x:v>2026-09-03T00:00:00.000Z</x:v>
      </x:c>
      <x:c r="C6526" s="8" t="n">
        <x:v>829252663</x:v>
      </x:c>
      <x:c r="D6526" s="9" t="n">
        <x:v>3.1769</x:v>
      </x:c>
      <x:c r="E6526" s="9" t="n">
        <x:f>IF(COUNT(C6526:D6526)=2,C6526*D6526/100000000,"n.a.")</x:f>
        <x:v>26.344527850846998</x:v>
      </x:c>
      <x:c r="F6526" s="1" t="str">
        <x:v>get_fund_holders_04d60f3c34f0467b.json</x:v>
      </x:c>
      <x:c r="G6526" s="1" t="str">
        <x:v>get_fund_performance_b881b49e922fe970.json</x:v>
      </x:c>
    </x:row>
    <x:row r="6527" ht="25" customHeight="1">
      <x:c r="A6527" s="1" t="str">
        <x:v>159633.SZ</x:v>
      </x:c>
      <x:c r="B6527" s="7" t="d">
        <x:v>2026-09-03T00:00:00.000Z</x:v>
      </x:c>
      <x:c r="C6527" s="8" t="n">
        <x:v>982162658</x:v>
      </x:c>
      <x:c r="D6527" s="9" t="n">
        <x:v>3.2518</x:v>
      </x:c>
      <x:c r="E6527" s="9" t="n">
        <x:f>IF(COUNT(C6527:D6527)=2,C6527*D6527/100000000,"n.a.")</x:f>
        <x:v>31.937965312844</x:v>
      </x:c>
      <x:c r="F6527" s="1" t="str">
        <x:v>get_fund_holders_04d60f3c34f0467b.json</x:v>
      </x:c>
      <x:c r="G6527" s="1" t="str">
        <x:v>get_fund_performance_b881b49e922fe970.json</x:v>
      </x:c>
    </x:row>
    <x:row r="6528" ht="25" customHeight="1">
      <x:c r="A6528" s="1" t="str">
        <x:v>159673.SZ</x:v>
      </x:c>
      <x:c r="B6528" s="7" t="d">
        <x:v>2026-09-03T00:00:00.000Z</x:v>
      </x:c>
      <x:c r="C6528" s="8" t="n">
        <x:v>1761528385</x:v>
      </x:c>
      <x:c r="D6528" s="9" t="n">
        <x:v>1.2729</x:v>
      </x:c>
      <x:c r="E6528" s="9" t="n">
        <x:f>IF(COUNT(C6528:D6528)=2,C6528*D6528/100000000,"n.a.")</x:f>
        <x:v>22.422494812665</x:v>
      </x:c>
      <x:c r="F6528" s="1" t="str">
        <x:v>get_fund_holders_d948cbb47e5f5e96.json</x:v>
      </x:c>
      <x:c r="G6528" s="1" t="str">
        <x:v>get_fund_performance_4b7faf0bdf9ced6a.json</x:v>
      </x:c>
    </x:row>
    <x:row r="6529" ht="25" customHeight="1">
      <x:c r="A6529" s="1" t="str">
        <x:v>159808.SZ</x:v>
      </x:c>
      <x:c r="B6529" s="7" t="d">
        <x:v>2026-09-03T00:00:00.000Z</x:v>
      </x:c>
      <x:c r="C6529" s="8" t="n">
        <x:v>51484790</x:v>
      </x:c>
      <x:c r="D6529" s="9" t="n">
        <x:v>1.2868</x:v>
      </x:c>
      <x:c r="E6529" s="9" t="n">
        <x:f>IF(COUNT(C6529:D6529)=2,C6529*D6529/100000000,"n.a.")</x:f>
        <x:v>0.66250627772</x:v>
      </x:c>
      <x:c r="F6529" s="1" t="str">
        <x:v>get_fund_holders_d5e45a20ab12d67e.json</x:v>
      </x:c>
      <x:c r="G6529" s="1" t="str">
        <x:v>get_fund_performance_c511166d330178eb.json</x:v>
      </x:c>
    </x:row>
    <x:row r="6530" ht="25" customHeight="1">
      <x:c r="A6530" s="1" t="str">
        <x:v>159810.SZ</x:v>
      </x:c>
      <x:c r="B6530" s="7" t="d">
        <x:v>2026-09-03T00:00:00.000Z</x:v>
      </x:c>
      <x:c r="C6530" s="8" t="n">
        <x:v>57475458</x:v>
      </x:c>
      <x:c r="D6530" s="9" t="n">
        <x:v>1.3347</x:v>
      </x:c>
      <x:c r="E6530" s="9" t="n">
        <x:f>IF(COUNT(C6530:D6530)=2,C6530*D6530/100000000,"n.a.")</x:f>
        <x:v>0.767124937926</x:v>
      </x:c>
      <x:c r="F6530" s="1" t="str">
        <x:v>get_fund_holders_d5e45a20ab12d67e.json</x:v>
      </x:c>
      <x:c r="G6530" s="1" t="str">
        <x:v>get_fund_performance_c511166d330178eb.json</x:v>
      </x:c>
    </x:row>
    <x:row r="6531" ht="25" customHeight="1">
      <x:c r="A6531" s="1" t="str">
        <x:v>159820.SZ</x:v>
      </x:c>
      <x:c r="B6531" s="7" t="d">
        <x:v>2026-09-03T00:00:00.000Z</x:v>
      </x:c>
      <x:c r="C6531" s="8" t="n">
        <x:v>1353908470</x:v>
      </x:c>
      <x:c r="D6531" s="9" t="n">
        <x:v>1.3506</x:v>
      </x:c>
      <x:c r="E6531" s="9" t="n">
        <x:f>IF(COUNT(C6531:D6531)=2,C6531*D6531/100000000,"n.a.")</x:f>
        <x:v>18.28588779582</x:v>
      </x:c>
      <x:c r="F6531" s="1" t="str">
        <x:v>get_fund_holders_0066fec0f2dd9d84.json</x:v>
      </x:c>
      <x:c r="G6531" s="1" t="str">
        <x:v>get_fund_performance_ee07818526906610.json</x:v>
      </x:c>
    </x:row>
    <x:row r="6532" ht="25" customHeight="1">
      <x:c r="A6532" s="1" t="str">
        <x:v>159821.SZ</x:v>
      </x:c>
      <x:c r="B6532" s="7" t="d">
        <x:v>2026-09-03T00:00:00.000Z</x:v>
      </x:c>
      <x:c r="C6532" s="8" t="n">
        <x:v>65920000</x:v>
      </x:c>
      <x:c r="D6532" s="9" t="n">
        <x:v>1.249</x:v>
      </x:c>
      <x:c r="E6532" s="9" t="n">
        <x:f>IF(COUNT(C6532:D6532)=2,C6532*D6532/100000000,"n.a.")</x:f>
        <x:v>0.8233408</x:v>
      </x:c>
      <x:c r="F6532" s="1" t="str">
        <x:v>get_fund_holders_6d822d72058fbd2b.json</x:v>
      </x:c>
      <x:c r="G6532" s="1" t="str">
        <x:v>get_fund_performance_08ef5e7f48760ca3.json</x:v>
      </x:c>
    </x:row>
    <x:row r="6533" ht="25" customHeight="1">
      <x:c r="A6533" s="1" t="str">
        <x:v>159845.SZ</x:v>
      </x:c>
      <x:c r="B6533" s="7" t="d">
        <x:v>2026-09-03T00:00:00.000Z</x:v>
      </x:c>
      <x:c r="C6533" s="8" t="n">
        <x:v>1965425606</x:v>
      </x:c>
      <x:c r="D6533" s="9" t="n">
        <x:v>3.1656</x:v>
      </x:c>
      <x:c r="E6533" s="9" t="n">
        <x:f>IF(COUNT(C6533:D6533)=2,C6533*D6533/100000000,"n.a.")</x:f>
        <x:v>62.217512983536</x:v>
      </x:c>
      <x:c r="F6533" s="1" t="str">
        <x:v>get_fund_holders_68197b4b408bbf94.json</x:v>
      </x:c>
      <x:c r="G6533" s="1" t="str">
        <x:v>get_fund_performance_fe072943ca98a99f.json</x:v>
      </x:c>
    </x:row>
    <x:row r="6534" ht="25" customHeight="1">
      <x:c r="A6534" s="1" t="str">
        <x:v>159908.SZ</x:v>
      </x:c>
      <x:c r="B6534" s="7" t="d">
        <x:v>2026-09-03T00:00:00.000Z</x:v>
      </x:c>
      <x:c r="C6534" s="8" t="n">
        <x:v>324229029</x:v>
      </x:c>
      <x:c r="D6534" s="9" t="n">
        <x:v>3.1088</x:v>
      </x:c>
      <x:c r="E6534" s="9" t="n">
        <x:f>IF(COUNT(C6534:D6534)=2,C6534*D6534/100000000,"n.a.")</x:f>
        <x:v>10.079632053552</x:v>
      </x:c>
      <x:c r="F6534" s="1" t="str">
        <x:v>get_fund_holders_dd69f9baacb4299b.json</x:v>
      </x:c>
      <x:c r="G6534" s="1" t="str">
        <x:v>get_fund_performance_f8563149d46c02f0.json</x:v>
      </x:c>
    </x:row>
    <x:row r="6535" ht="25" customHeight="1">
      <x:c r="A6535" s="1" t="str">
        <x:v>159915.SZ</x:v>
      </x:c>
      <x:c r="B6535" s="7" t="d">
        <x:v>2026-09-03T00:00:00.000Z</x:v>
      </x:c>
      <x:c r="C6535" s="8" t="n">
        <x:v>19828454936</x:v>
      </x:c>
      <x:c r="D6535" s="9" t="n">
        <x:v>3.3306</x:v>
      </x:c>
      <x:c r="E6535" s="9" t="n">
        <x:f>IF(COUNT(C6535:D6535)=2,C6535*D6535/100000000,"n.a.")</x:f>
        <x:v>660.406520098416</x:v>
      </x:c>
      <x:c r="F6535" s="1" t="str">
        <x:v>get_fund_holders_ed52645412bc5183.json</x:v>
      </x:c>
      <x:c r="G6535" s="1" t="str">
        <x:v>get_fund_performance_23ced495c0d03a00.json</x:v>
      </x:c>
    </x:row>
    <x:row r="6536" ht="25" customHeight="1">
      <x:c r="A6536" s="1" t="str">
        <x:v>159919.SZ</x:v>
      </x:c>
      <x:c r="B6536" s="7" t="d">
        <x:v>2026-09-03T00:00:00.000Z</x:v>
      </x:c>
      <x:c r="C6536" s="8" t="n">
        <x:v>6235416676</x:v>
      </x:c>
      <x:c r="D6536" s="9" t="n">
        <x:v>4.8228</x:v>
      </x:c>
      <x:c r="E6536" s="9" t="n">
        <x:f>IF(COUNT(C6536:D6536)=2,C6536*D6536/100000000,"n.a.")</x:f>
        <x:v>300.721675450128</x:v>
      </x:c>
      <x:c r="F6536" s="1" t="str">
        <x:v>get_fund_holders_d948cbb47e5f5e96.json</x:v>
      </x:c>
      <x:c r="G6536" s="1" t="str">
        <x:v>get_fund_performance_4b7faf0bdf9ced6a.json</x:v>
      </x:c>
    </x:row>
    <x:row r="6537" ht="25" customHeight="1">
      <x:c r="A6537" s="1" t="str">
        <x:v>159922.SZ</x:v>
      </x:c>
      <x:c r="B6537" s="7" t="d">
        <x:v>2026-09-03T00:00:00.000Z</x:v>
      </x:c>
      <x:c r="C6537" s="8" t="n">
        <x:v>2699676765</x:v>
      </x:c>
      <x:c r="D6537" s="9" t="n">
        <x:v>3.1546</x:v>
      </x:c>
      <x:c r="E6537" s="9" t="n">
        <x:f>IF(COUNT(C6537:D6537)=2,C6537*D6537/100000000,"n.a.")</x:f>
        <x:v>85.16400322868999</x:v>
      </x:c>
      <x:c r="F6537" s="1" t="str">
        <x:v>get_fund_holders_260729aa1783f3c9.json</x:v>
      </x:c>
      <x:c r="G6537" s="1" t="str">
        <x:v>get_fund_performance_9239ee6b8a74881b.json</x:v>
      </x:c>
    </x:row>
    <x:row r="6538" ht="25" customHeight="1">
      <x:c r="A6538" s="1" t="str">
        <x:v>159925.SZ</x:v>
      </x:c>
      <x:c r="B6538" s="7" t="d">
        <x:v>2026-09-03T00:00:00.000Z</x:v>
      </x:c>
      <x:c r="C6538" s="8" t="n">
        <x:v>608720856</x:v>
      </x:c>
      <x:c r="D6538" s="9" t="n">
        <x:v>4.6922</x:v>
      </x:c>
      <x:c r="E6538" s="9" t="n">
        <x:f>IF(COUNT(C6538:D6538)=2,C6538*D6538/100000000,"n.a.")</x:f>
        <x:v>28.562400005232</x:v>
      </x:c>
      <x:c r="F6538" s="1" t="str">
        <x:v>get_fund_holders_0bc8edc102485c8a.json</x:v>
      </x:c>
      <x:c r="G6538" s="1" t="str">
        <x:v>get_fund_performance_99232a5af6506a32.json</x:v>
      </x:c>
    </x:row>
    <x:row r="6539" ht="25" customHeight="1">
      <x:c r="A6539" s="1" t="str">
        <x:v>159935.SZ</x:v>
      </x:c>
      <x:c r="B6539" s="7" t="d">
        <x:v>2026-09-03T00:00:00.000Z</x:v>
      </x:c>
      <x:c r="C6539" s="8" t="n">
        <x:v>24572956</x:v>
      </x:c>
      <x:c r="D6539" s="9" t="n">
        <x:v>2.4498</x:v>
      </x:c>
      <x:c r="E6539" s="9" t="n">
        <x:f>IF(COUNT(C6539:D6539)=2,C6539*D6539/100000000,"n.a.")</x:f>
        <x:v>0.601988276088</x:v>
      </x:c>
      <x:c r="F6539" s="1" t="str">
        <x:v>get_fund_holders_a7c62683e5a8986d.json</x:v>
      </x:c>
      <x:c r="G6539" s="1" t="str">
        <x:v>get_fund_performance_57a0fd6eaf61dced.json</x:v>
      </x:c>
    </x:row>
    <x:row r="6540" ht="25" customHeight="1">
      <x:c r="A6540" s="1" t="str">
        <x:v>159948.SZ</x:v>
      </x:c>
      <x:c r="B6540" s="7" t="d">
        <x:v>2026-09-03T00:00:00.000Z</x:v>
      </x:c>
      <x:c r="C6540" s="8" t="n">
        <x:v>1185697720</x:v>
      </x:c>
      <x:c r="D6540" s="9" t="n">
        <x:v>3.6781</x:v>
      </x:c>
      <x:c r="E6540" s="9" t="n">
        <x:f>IF(COUNT(C6540:D6540)=2,C6540*D6540/100000000,"n.a.")</x:f>
        <x:v>43.611147839320004</x:v>
      </x:c>
      <x:c r="F6540" s="1" t="str">
        <x:v>get_fund_holders_529929c3d6cde724.json</x:v>
      </x:c>
      <x:c r="G6540" s="1" t="str">
        <x:v>get_fund_performance_101765d5f91d02c5.json</x:v>
      </x:c>
    </x:row>
    <x:row r="6541" ht="25" customHeight="1">
      <x:c r="A6541" s="1" t="str">
        <x:v>159952.SZ</x:v>
      </x:c>
      <x:c r="B6541" s="7" t="d">
        <x:v>2026-09-03T00:00:00.000Z</x:v>
      </x:c>
      <x:c r="C6541" s="8" t="n">
        <x:v>5510884929</x:v>
      </x:c>
      <x:c r="D6541" s="9" t="n">
        <x:v>2.0221</x:v>
      </x:c>
      <x:c r="E6541" s="9" t="n">
        <x:f>IF(COUNT(C6541:D6541)=2,C6541*D6541/100000000,"n.a.")</x:f>
        <x:v>111.435604149309</x:v>
      </x:c>
      <x:c r="F6541" s="1" t="str">
        <x:v>get_fund_holders_dd69f9baacb4299b.json</x:v>
      </x:c>
      <x:c r="G6541" s="1" t="str">
        <x:v>get_fund_performance_f8563149d46c02f0.json</x:v>
      </x:c>
    </x:row>
    <x:row r="6542" ht="25" customHeight="1">
      <x:c r="A6542" s="1" t="str">
        <x:v>159956.SZ</x:v>
      </x:c>
      <x:c r="B6542" s="7" t="d">
        <x:v>2026-09-03T00:00:00.000Z</x:v>
      </x:c>
      <x:c r="C6542" s="8" t="n">
        <x:v>48978674</x:v>
      </x:c>
      <x:c r="D6542" s="9" t="n">
        <x:v>2.1091</x:v>
      </x:c>
      <x:c r="E6542" s="9" t="n">
        <x:f>IF(COUNT(C6542:D6542)=2,C6542*D6542/100000000,"n.a.")</x:f>
        <x:v>1.033009213334</x:v>
      </x:c>
      <x:c r="F6542" s="1" t="str">
        <x:v>get_fund_holders_dd69f9baacb4299b.json</x:v>
      </x:c>
      <x:c r="G6542" s="1" t="str">
        <x:v>get_fund_performance_f8563149d46c02f0.json</x:v>
      </x:c>
    </x:row>
    <x:row r="6543" ht="25" customHeight="1">
      <x:c r="A6543" s="1" t="str">
        <x:v>159957.SZ</x:v>
      </x:c>
      <x:c r="B6543" s="7" t="d">
        <x:v>2026-09-03T00:00:00.000Z</x:v>
      </x:c>
      <x:c r="C6543" s="8" t="n">
        <x:v>1209784560</x:v>
      </x:c>
      <x:c r="D6543" s="9" t="n">
        <x:v>2.1821</x:v>
      </x:c>
      <x:c r="E6543" s="9" t="n">
        <x:f>IF(COUNT(C6543:D6543)=2,C6543*D6543/100000000,"n.a.")</x:f>
        <x:v>26.398708883760005</x:v>
      </x:c>
      <x:c r="F6543" s="1" t="str">
        <x:v>get_fund_holders_ed52645412bc5183.json</x:v>
      </x:c>
      <x:c r="G6543" s="1" t="str">
        <x:v>get_fund_performance_23ced495c0d03a00.json</x:v>
      </x:c>
    </x:row>
    <x:row r="6544" ht="25" customHeight="1">
      <x:c r="A6544" s="1" t="str">
        <x:v>159958.SZ</x:v>
      </x:c>
      <x:c r="B6544" s="7" t="d">
        <x:v>2026-09-03T00:00:00.000Z</x:v>
      </x:c>
      <x:c r="C6544" s="8" t="n">
        <x:v>240611448</x:v>
      </x:c>
      <x:c r="D6544" s="9" t="n">
        <x:v>2.0134</x:v>
      </x:c>
      <x:c r="E6544" s="9" t="n">
        <x:f>IF(COUNT(C6544:D6544)=2,C6544*D6544/100000000,"n.a.")</x:f>
        <x:v>4.844470894032</x:v>
      </x:c>
      <x:c r="F6544" s="1" t="str">
        <x:v>get_fund_holders_6d822d72058fbd2b.json</x:v>
      </x:c>
      <x:c r="G6544" s="1" t="str">
        <x:v>get_fund_performance_08ef5e7f48760ca3.json</x:v>
      </x:c>
    </x:row>
    <x:row r="6545" ht="25" customHeight="1">
      <x:c r="A6545" s="1" t="str">
        <x:v>159964.SZ</x:v>
      </x:c>
      <x:c r="B6545" s="7" t="d">
        <x:v>2026-09-03T00:00:00.000Z</x:v>
      </x:c>
      <x:c r="C6545" s="8" t="n">
        <x:v>171481881</x:v>
      </x:c>
      <x:c r="D6545" s="9" t="n">
        <x:v>2.1787</x:v>
      </x:c>
      <x:c r="E6545" s="9" t="n">
        <x:f>IF(COUNT(C6545:D6545)=2,C6545*D6545/100000000,"n.a.")</x:f>
        <x:v>3.736075741347</x:v>
      </x:c>
      <x:c r="F6545" s="1" t="str">
        <x:v>get_fund_holders_d5e45a20ab12d67e.json</x:v>
      </x:c>
      <x:c r="G6545" s="1" t="str">
        <x:v>get_fund_performance_c511166d330178eb.json</x:v>
      </x:c>
    </x:row>
    <x:row r="6546" ht="25" customHeight="1">
      <x:c r="A6546" s="1" t="str">
        <x:v>159968.SZ</x:v>
      </x:c>
      <x:c r="B6546" s="7" t="d">
        <x:v>2026-09-03T00:00:00.000Z</x:v>
      </x:c>
      <x:c r="C6546" s="8" t="n">
        <x:v>63695098</x:v>
      </x:c>
      <x:c r="D6546" s="9" t="n">
        <x:v>10.1859</x:v>
      </x:c>
      <x:c r="E6546" s="9" t="n">
        <x:f>IF(COUNT(C6546:D6546)=2,C6546*D6546/100000000,"n.a.")</x:f>
        <x:v>6.487918987182</x:v>
      </x:c>
      <x:c r="F6546" s="1" t="str">
        <x:v>get_fund_holders_1b59c8df60c05b67.json</x:v>
      </x:c>
      <x:c r="G6546" s="1" t="str">
        <x:v>get_fund_performance_704e0384f68b3d7b.json</x:v>
      </x:c>
    </x:row>
    <x:row r="6547" ht="25" customHeight="1">
      <x:c r="A6547" s="1" t="str">
        <x:v>159971.SZ</x:v>
      </x:c>
      <x:c r="B6547" s="7" t="d">
        <x:v>2026-09-03T00:00:00.000Z</x:v>
      </x:c>
      <x:c r="C6547" s="8" t="n">
        <x:v>1868020288</x:v>
      </x:c>
      <x:c r="D6547" s="9" t="n">
        <x:v>1.1582</x:v>
      </x:c>
      <x:c r="E6547" s="9" t="n">
        <x:f>IF(COUNT(C6547:D6547)=2,C6547*D6547/100000000,"n.a.")</x:f>
        <x:v>21.635410975615997</x:v>
      </x:c>
      <x:c r="F6547" s="1" t="str">
        <x:v>get_fund_holders_ed52645412bc5183.json</x:v>
      </x:c>
      <x:c r="G6547" s="1" t="str">
        <x:v>get_fund_performance_23ced495c0d03a00.json</x:v>
      </x:c>
    </x:row>
    <x:row r="6548" ht="25" customHeight="1">
      <x:c r="A6548" s="1" t="str">
        <x:v>159977.SZ</x:v>
      </x:c>
      <x:c r="B6548" s="7" t="d">
        <x:v>2026-09-03T00:00:00.000Z</x:v>
      </x:c>
      <x:c r="C6548" s="8" t="n">
        <x:v>3709872820</x:v>
      </x:c>
      <x:c r="D6548" s="9" t="n">
        <x:v>1.7279</x:v>
      </x:c>
      <x:c r="E6548" s="9" t="n">
        <x:f>IF(COUNT(C6548:D6548)=2,C6548*D6548/100000000,"n.a.")</x:f>
        <x:v>64.10289245678</x:v>
      </x:c>
      <x:c r="F6548" s="1" t="str">
        <x:v>get_fund_holders_6d822d72058fbd2b.json</x:v>
      </x:c>
      <x:c r="G6548" s="1" t="str">
        <x:v>get_fund_performance_08ef5e7f48760ca3.json</x:v>
      </x:c>
    </x:row>
    <x:row r="6549" ht="25" customHeight="1">
      <x:c r="A6549" s="1" t="str">
        <x:v>159982.SZ</x:v>
      </x:c>
      <x:c r="B6549" s="7" t="d">
        <x:v>2026-09-03T00:00:00.000Z</x:v>
      </x:c>
      <x:c r="C6549" s="8" t="n">
        <x:v>202211253</x:v>
      </x:c>
      <x:c r="D6549" s="9" t="n">
        <x:v>2.0926</x:v>
      </x:c>
      <x:c r="E6549" s="9" t="n">
        <x:f>IF(COUNT(C6549:D6549)=2,C6549*D6549/100000000,"n.a.")</x:f>
        <x:v>4.231472680278</x:v>
      </x:c>
      <x:c r="F6549" s="1" t="str">
        <x:v>get_fund_holders_68197b4b408bbf94.json</x:v>
      </x:c>
      <x:c r="G6549" s="1" t="str">
        <x:v>get_fund_performance_fe072943ca98a99f.json</x:v>
      </x:c>
    </x:row>
    <x:row r="6550" ht="25" customHeight="1">
      <x:c r="A6550" s="1" t="str">
        <x:v>510300.SH</x:v>
      </x:c>
      <x:c r="B6550" s="7" t="d">
        <x:v>2026-09-03T00:00:00.000Z</x:v>
      </x:c>
      <x:c r="C6550" s="8" t="n">
        <x:v>23120587700</x:v>
      </x:c>
      <x:c r="D6550" s="9" t="n">
        <x:v>4.6188</x:v>
      </x:c>
      <x:c r="E6550" s="9" t="n">
        <x:f>IF(COUNT(C6550:D6550)=2,C6550*D6550/100000000,"n.a.")</x:f>
        <x:v>1067.8937046876001</x:v>
      </x:c>
      <x:c r="F6550" s="1" t="str">
        <x:v>get_fund_holders_5d142069aae0430a.json</x:v>
      </x:c>
      <x:c r="G6550" s="1" t="str">
        <x:v>get_fund_performance_b1af586f6b4de146.json</x:v>
      </x:c>
    </x:row>
    <x:row r="6551" ht="25" customHeight="1">
      <x:c r="A6551" s="1" t="str">
        <x:v>510310.SH</x:v>
      </x:c>
      <x:c r="B6551" s="7" t="d">
        <x:v>2026-09-03T00:00:00.000Z</x:v>
      </x:c>
      <x:c r="C6551" s="8" t="n">
        <x:v>11296544000</x:v>
      </x:c>
      <x:c r="D6551" s="9" t="n">
        <x:v>4.4859</x:v>
      </x:c>
      <x:c r="E6551" s="9" t="n">
        <x:f>IF(COUNT(C6551:D6551)=2,C6551*D6551/100000000,"n.a.")</x:f>
        <x:v>506.751667296</x:v>
      </x:c>
      <x:c r="F6551" s="1" t="str">
        <x:v>get_fund_holders_4f0cafefb1d08c78.json</x:v>
      </x:c>
      <x:c r="G6551" s="1" t="str">
        <x:v>get_fund_performance_3dd22d86bdcb99c0.json</x:v>
      </x:c>
    </x:row>
    <x:row r="6552" ht="25" customHeight="1">
      <x:c r="A6552" s="1" t="str">
        <x:v>510320.SH</x:v>
      </x:c>
      <x:c r="B6552" s="7" t="d">
        <x:v>2026-09-03T00:00:00.000Z</x:v>
      </x:c>
      <x:c r="C6552" s="8" t="n">
        <x:v>634068500</x:v>
      </x:c>
      <x:c r="D6552" s="9" t="n">
        <x:v>1.2417</x:v>
      </x:c>
      <x:c r="E6552" s="9" t="n">
        <x:f>IF(COUNT(C6552:D6552)=2,C6552*D6552/100000000,"n.a.")</x:f>
        <x:v>7.873228564500001</x:v>
      </x:c>
      <x:c r="F6552" s="1" t="str">
        <x:v>get_fund_holders_53b1bdaba11dbb09.json</x:v>
      </x:c>
      <x:c r="G6552" s="1" t="str">
        <x:v>get_fund_performance_ca136699b2ff2215.json</x:v>
      </x:c>
    </x:row>
    <x:row r="6553" ht="25" customHeight="1">
      <x:c r="A6553" s="1" t="str">
        <x:v>510330.SH</x:v>
      </x:c>
      <x:c r="B6553" s="7" t="d">
        <x:v>2026-09-03T00:00:00.000Z</x:v>
      </x:c>
      <x:c r="C6553" s="8" t="n">
        <x:v>8355849800</x:v>
      </x:c>
      <x:c r="D6553" s="9" t="n">
        <x:v>4.8166</x:v>
      </x:c>
      <x:c r="E6553" s="9" t="n">
        <x:f>IF(COUNT(C6553:D6553)=2,C6553*D6553/100000000,"n.a.")</x:f>
        <x:v>402.4678614668</x:v>
      </x:c>
      <x:c r="F6553" s="1" t="str">
        <x:v>get_fund_holders_3af34235f71fa65e.json</x:v>
      </x:c>
      <x:c r="G6553" s="1" t="str">
        <x:v>get_fund_performance_565aa5204e2b6daf.json</x:v>
      </x:c>
    </x:row>
    <x:row r="6554" ht="25" customHeight="1">
      <x:c r="A6554" s="1" t="str">
        <x:v>510350.SH</x:v>
      </x:c>
      <x:c r="B6554" s="7" t="d">
        <x:v>2026-09-03T00:00:00.000Z</x:v>
      </x:c>
      <x:c r="C6554" s="8" t="n">
        <x:v>676914700</x:v>
      </x:c>
      <x:c r="D6554" s="9" t="n">
        <x:v>4.8617</x:v>
      </x:c>
      <x:c r="E6554" s="9" t="n">
        <x:f>IF(COUNT(C6554:D6554)=2,C6554*D6554/100000000,"n.a.")</x:f>
        <x:v>32.9095619699</x:v>
      </x:c>
      <x:c r="F6554" s="1" t="str">
        <x:v>get_fund_holders_5d142069aae0430a.json</x:v>
      </x:c>
      <x:c r="G6554" s="1" t="str">
        <x:v>get_fund_performance_b1af586f6b4de146.json</x:v>
      </x:c>
    </x:row>
    <x:row r="6555" ht="25" customHeight="1">
      <x:c r="A6555" s="1" t="str">
        <x:v>510360.SH</x:v>
      </x:c>
      <x:c r="B6555" s="7" t="d">
        <x:v>2026-09-03T00:00:00.000Z</x:v>
      </x:c>
      <x:c r="C6555" s="8" t="n">
        <x:v>1781381200</x:v>
      </x:c>
      <x:c r="D6555" s="9" t="n">
        <x:v>1.767</x:v>
      </x:c>
      <x:c r="E6555" s="9" t="n">
        <x:f>IF(COUNT(C6555:D6555)=2,C6555*D6555/100000000,"n.a.")</x:f>
        <x:v>31.477005803999997</x:v>
      </x:c>
      <x:c r="F6555" s="1" t="str">
        <x:v>get_fund_holders_3af34235f71fa65e.json</x:v>
      </x:c>
      <x:c r="G6555" s="1" t="str">
        <x:v>get_fund_performance_565aa5204e2b6daf.json</x:v>
      </x:c>
    </x:row>
    <x:row r="6556" ht="25" customHeight="1">
      <x:c r="A6556" s="1" t="str">
        <x:v>510370.SH</x:v>
      </x:c>
      <x:c r="B6556" s="7" t="d">
        <x:v>2026-09-03T00:00:00.000Z</x:v>
      </x:c>
      <x:c r="C6556" s="8" t="n">
        <x:v>87258100</x:v>
      </x:c>
      <x:c r="D6556" s="9" t="n">
        <x:v>1.023</x:v>
      </x:c>
      <x:c r="E6556" s="9" t="n">
        <x:f>IF(COUNT(C6556:D6556)=2,C6556*D6556/100000000,"n.a.")</x:f>
        <x:v>0.892650363</x:v>
      </x:c>
      <x:c r="F6556" s="1" t="str">
        <x:v>get_fund_holders_d948cbb47e5f5e96.json</x:v>
      </x:c>
      <x:c r="G6556" s="1" t="str">
        <x:v>get_fund_performance_4b7faf0bdf9ced6a.json</x:v>
      </x:c>
    </x:row>
    <x:row r="6557" ht="25" customHeight="1">
      <x:c r="A6557" s="1" t="str">
        <x:v>510380.SH</x:v>
      </x:c>
      <x:c r="B6557" s="7" t="d">
        <x:v>2026-09-03T00:00:00.000Z</x:v>
      </x:c>
      <x:c r="C6557" s="8" t="n">
        <x:v>1461802400</x:v>
      </x:c>
      <x:c r="D6557" s="9" t="n">
        <x:v>1.3775</x:v>
      </x:c>
      <x:c r="E6557" s="9" t="n">
        <x:f>IF(COUNT(C6557:D6557)=2,C6557*D6557/100000000,"n.a.")</x:f>
        <x:v>20.13632806</x:v>
      </x:c>
      <x:c r="F6557" s="1" t="str">
        <x:v>get_fund_holders_9f62d66c5b6bd994.json</x:v>
      </x:c>
      <x:c r="G6557" s="1" t="str">
        <x:v>get_fund_performance_ce8e28707768f093.json</x:v>
      </x:c>
    </x:row>
    <x:row r="6558" ht="25" customHeight="1">
      <x:c r="A6558" s="1" t="str">
        <x:v>510390.SH</x:v>
      </x:c>
      <x:c r="B6558" s="7" t="d">
        <x:v>2026-09-03T00:00:00.000Z</x:v>
      </x:c>
      <x:c r="C6558" s="8" t="n">
        <x:v>136550000</x:v>
      </x:c>
      <x:c r="D6558" s="9" t="n">
        <x:v>5.2394</x:v>
      </x:c>
      <x:c r="E6558" s="9" t="n">
        <x:f>IF(COUNT(C6558:D6558)=2,C6558*D6558/100000000,"n.a.")</x:f>
        <x:v>7.1544007</x:v>
      </x:c>
      <x:c r="F6558" s="1" t="str">
        <x:v>get_fund_holders_7140e2c74bfe2192.json</x:v>
      </x:c>
      <x:c r="G6558" s="1" t="str">
        <x:v>get_fund_performance_4ec82f1b3c5688d9.json</x:v>
      </x:c>
    </x:row>
    <x:row r="6559" ht="25" customHeight="1">
      <x:c r="A6559" s="1" t="str">
        <x:v>510500.SH</x:v>
      </x:c>
      <x:c r="B6559" s="7" t="d">
        <x:v>2026-09-03T00:00:00.000Z</x:v>
      </x:c>
      <x:c r="C6559" s="8" t="n">
        <x:v>5059368600</x:v>
      </x:c>
      <x:c r="D6559" s="9" t="n">
        <x:v>7.7768</x:v>
      </x:c>
      <x:c r="E6559" s="9" t="n">
        <x:f>IF(COUNT(C6559:D6559)=2,C6559*D6559/100000000,"n.a.")</x:f>
        <x:v>393.45697728479996</x:v>
      </x:c>
      <x:c r="F6559" s="1" t="str">
        <x:v>get_fund_holders_1b59c8df60c05b67.json</x:v>
      </x:c>
      <x:c r="G6559" s="1" t="str">
        <x:v>get_fund_performance_704e0384f68b3d7b.json</x:v>
      </x:c>
    </x:row>
    <x:row r="6560" ht="25" customHeight="1">
      <x:c r="A6560" s="1" t="str">
        <x:v>510510.SH</x:v>
      </x:c>
      <x:c r="B6560" s="7" t="d">
        <x:v>2026-09-03T00:00:00.000Z</x:v>
      </x:c>
      <x:c r="C6560" s="8" t="n">
        <x:v>847038300</x:v>
      </x:c>
      <x:c r="D6560" s="9" t="n">
        <x:v>2.5237</x:v>
      </x:c>
      <x:c r="E6560" s="9" t="n">
        <x:f>IF(COUNT(C6560:D6560)=2,C6560*D6560/100000000,"n.a.")</x:f>
        <x:v>21.376705577099997</x:v>
      </x:c>
      <x:c r="F6560" s="1" t="str">
        <x:v>get_fund_holders_5324b4ff2303301b.json</x:v>
      </x:c>
      <x:c r="G6560" s="1" t="str">
        <x:v>get_fund_performance_33f686dcb627aac1.json</x:v>
      </x:c>
    </x:row>
    <x:row r="6561" ht="25" customHeight="1">
      <x:c r="A6561" s="1" t="str">
        <x:v>510530.SH</x:v>
      </x:c>
      <x:c r="B6561" s="7" t="d">
        <x:v>2026-09-03T00:00:00.000Z</x:v>
      </x:c>
      <x:c r="C6561" s="8" t="n">
        <x:v>47479400</x:v>
      </x:c>
      <x:c r="D6561" s="9" t="n">
        <x:v>8.7559</x:v>
      </x:c>
      <x:c r="E6561" s="9" t="n">
        <x:f>IF(COUNT(C6561:D6561)=2,C6561*D6561/100000000,"n.a.")</x:f>
        <x:v>4.1572487846</x:v>
      </x:c>
      <x:c r="F6561" s="1" t="str">
        <x:v>get_fund_holders_260729aa1783f3c9.json</x:v>
      </x:c>
      <x:c r="G6561" s="1" t="str">
        <x:v>get_fund_performance_9239ee6b8a74881b.json</x:v>
      </x:c>
    </x:row>
    <x:row r="6562" ht="25" customHeight="1">
      <x:c r="A6562" s="1" t="str">
        <x:v>510550.SH</x:v>
      </x:c>
      <x:c r="B6562" s="7" t="d">
        <x:v>2026-09-03T00:00:00.000Z</x:v>
      </x:c>
      <x:c r="C6562" s="8" t="n">
        <x:v>23743300</x:v>
      </x:c>
      <x:c r="D6562" s="9" t="n">
        <x:v>1.998</x:v>
      </x:c>
      <x:c r="E6562" s="9" t="n">
        <x:f>IF(COUNT(C6562:D6562)=2,C6562*D6562/100000000,"n.a.")</x:f>
        <x:v>0.474391134</x:v>
      </x:c>
      <x:c r="F6562" s="1" t="str">
        <x:v>get_fund_holders_667a71c44157d433.json</x:v>
      </x:c>
      <x:c r="G6562" s="1" t="str">
        <x:v>get_fund_performance_1ba4d3db193698fc.json</x:v>
      </x:c>
    </x:row>
    <x:row r="6563" ht="25" customHeight="1">
      <x:c r="A6563" s="1" t="str">
        <x:v>510560.SH</x:v>
      </x:c>
      <x:c r="B6563" s="7" t="d">
        <x:v>2026-09-03T00:00:00.000Z</x:v>
      </x:c>
      <x:c r="C6563" s="8" t="n">
        <x:v>52318700</x:v>
      </x:c>
      <x:c r="D6563" s="9" t="n">
        <x:v>1.9517</x:v>
      </x:c>
      <x:c r="E6563" s="9" t="n">
        <x:f>IF(COUNT(C6563:D6563)=2,C6563*D6563/100000000,"n.a.")</x:f>
        <x:v>1.0211040679</x:v>
      </x:c>
      <x:c r="F6563" s="1" t="str">
        <x:v>get_fund_holders_679f8c57584dca79.json</x:v>
      </x:c>
      <x:c r="G6563" s="1" t="str">
        <x:v>get_fund_performance_bf091f7be46a1561.json</x:v>
      </x:c>
    </x:row>
    <x:row r="6564" ht="25" customHeight="1">
      <x:c r="A6564" s="1" t="str">
        <x:v>510570.SH</x:v>
      </x:c>
      <x:c r="B6564" s="7" t="d">
        <x:v>2026-09-03T00:00:00.000Z</x:v>
      </x:c>
      <x:c r="C6564" s="8" t="n">
        <x:v>48060600</x:v>
      </x:c>
      <x:c r="D6564" s="9" t="n">
        <x:v>1.2233</x:v>
      </x:c>
      <x:c r="E6564" s="9" t="n">
        <x:f>IF(COUNT(C6564:D6564)=2,C6564*D6564/100000000,"n.a.")</x:f>
        <x:v>0.5879253198000001</x:v>
      </x:c>
      <x:c r="F6564" s="1" t="str">
        <x:v>get_fund_holders_679f8c57584dca79.json</x:v>
      </x:c>
      <x:c r="G6564" s="1" t="str">
        <x:v>get_fund_performance_bf091f7be46a1561.json</x:v>
      </x:c>
    </x:row>
    <x:row r="6565" ht="25" customHeight="1">
      <x:c r="A6565" s="1" t="str">
        <x:v>510580.SH</x:v>
      </x:c>
      <x:c r="B6565" s="7" t="d">
        <x:v>2026-09-03T00:00:00.000Z</x:v>
      </x:c>
      <x:c r="C6565" s="8" t="n">
        <x:v>1125368300</x:v>
      </x:c>
      <x:c r="D6565" s="9" t="n">
        <x:v>4.0907</x:v>
      </x:c>
      <x:c r="E6565" s="9" t="n">
        <x:f>IF(COUNT(C6565:D6565)=2,C6565*D6565/100000000,"n.a.")</x:f>
        <x:v>46.035441048100004</x:v>
      </x:c>
      <x:c r="F6565" s="1" t="str">
        <x:v>get_fund_holders_260729aa1783f3c9.json</x:v>
      </x:c>
      <x:c r="G6565" s="1" t="str">
        <x:v>get_fund_performance_9239ee6b8a74881b.json</x:v>
      </x:c>
    </x:row>
    <x:row r="6566" ht="25" customHeight="1">
      <x:c r="A6566" s="1" t="str">
        <x:v>510590.SH</x:v>
      </x:c>
      <x:c r="B6566" s="7" t="d">
        <x:v>2026-09-03T00:00:00.000Z</x:v>
      </x:c>
      <x:c r="C6566" s="8" t="n">
        <x:v>116386100</x:v>
      </x:c>
      <x:c r="D6566" s="9" t="n">
        <x:v>8.4571</x:v>
      </x:c>
      <x:c r="E6566" s="9" t="n">
        <x:f>IF(COUNT(C6566:D6566)=2,C6566*D6566/100000000,"n.a.")</x:f>
        <x:v>9.8428888631</x:v>
      </x:c>
      <x:c r="F6566" s="1" t="str">
        <x:v>get_fund_holders_0066fec0f2dd9d84.json</x:v>
      </x:c>
      <x:c r="G6566" s="1" t="str">
        <x:v>get_fund_performance_ee07818526906610.json</x:v>
      </x:c>
    </x:row>
    <x:row r="6567" ht="25" customHeight="1">
      <x:c r="A6567" s="1" t="str">
        <x:v>512100.SH</x:v>
      </x:c>
      <x:c r="B6567" s="7" t="d">
        <x:v>2026-09-03T00:00:00.000Z</x:v>
      </x:c>
      <x:c r="C6567" s="8" t="n">
        <x:v>6111217600</x:v>
      </x:c>
      <x:c r="D6567" s="9" t="n">
        <x:v>3.0842</x:v>
      </x:c>
      <x:c r="E6567" s="9" t="n">
        <x:f>IF(COUNT(C6567:D6567)=2,C6567*D6567/100000000,"n.a.")</x:f>
        <x:v>188.4821732192</x:v>
      </x:c>
      <x:c r="F6567" s="1" t="str">
        <x:v>get_fund_holders_04d60f3c34f0467b.json</x:v>
      </x:c>
      <x:c r="G6567" s="1" t="str">
        <x:v>get_fund_performance_b881b49e922fe970.json</x:v>
      </x:c>
    </x:row>
    <x:row r="6568" ht="25" customHeight="1">
      <x:c r="A6568" s="1" t="str">
        <x:v>512500.SH</x:v>
      </x:c>
      <x:c r="B6568" s="7" t="d">
        <x:v>2026-09-03T00:00:00.000Z</x:v>
      </x:c>
      <x:c r="C6568" s="8" t="n">
        <x:v>1732008800</x:v>
      </x:c>
      <x:c r="D6568" s="9" t="n">
        <x:v>4.4003</x:v>
      </x:c>
      <x:c r="E6568" s="9" t="n">
        <x:f>IF(COUNT(C6568:D6568)=2,C6568*D6568/100000000,"n.a.")</x:f>
        <x:v>76.21358322639999</x:v>
      </x:c>
      <x:c r="F6568" s="1" t="str">
        <x:v>get_fund_holders_667a71c44157d433.json</x:v>
      </x:c>
      <x:c r="G6568" s="1" t="str">
        <x:v>get_fund_performance_1ba4d3db193698fc.json</x:v>
      </x:c>
    </x:row>
    <x:row r="6569" ht="25" customHeight="1">
      <x:c r="A6569" s="1" t="str">
        <x:v>512510.SH</x:v>
      </x:c>
      <x:c r="B6569" s="7" t="d">
        <x:v>2026-09-03T00:00:00.000Z</x:v>
      </x:c>
      <x:c r="C6569" s="8" t="n">
        <x:v>430429800</x:v>
      </x:c>
      <x:c r="D6569" s="9" t="n">
        <x:v>2.3353</x:v>
      </x:c>
      <x:c r="E6569" s="9" t="n">
        <x:f>IF(COUNT(C6569:D6569)=2,C6569*D6569/100000000,"n.a.")</x:f>
        <x:v>10.0518271194</x:v>
      </x:c>
      <x:c r="F6569" s="1" t="str">
        <x:v>get_fund_holders_679f8c57584dca79.json</x:v>
      </x:c>
      <x:c r="G6569" s="1" t="str">
        <x:v>get_fund_performance_bf091f7be46a1561.json</x:v>
      </x:c>
    </x:row>
    <x:row r="6570" ht="25" customHeight="1">
      <x:c r="A6570" s="1" t="str">
        <x:v>515130.SH</x:v>
      </x:c>
      <x:c r="B6570" s="7" t="d">
        <x:v>2026-09-03T00:00:00.000Z</x:v>
      </x:c>
      <x:c r="C6570" s="8" t="n">
        <x:v>94463200</x:v>
      </x:c>
      <x:c r="D6570" s="9" t="n">
        <x:v>1.5291</x:v>
      </x:c>
      <x:c r="E6570" s="9" t="n">
        <x:f>IF(COUNT(C6570:D6570)=2,C6570*D6570/100000000,"n.a.")</x:f>
        <x:v>1.4444367912</x:v>
      </x:c>
      <x:c r="F6570" s="1" t="str">
        <x:v>get_fund_holders_7140e2c74bfe2192.json</x:v>
      </x:c>
      <x:c r="G6570" s="1" t="str">
        <x:v>get_fund_performance_4ec82f1b3c5688d9.json</x:v>
      </x:c>
    </x:row>
    <x:row r="6571" ht="25" customHeight="1">
      <x:c r="A6571" s="1" t="str">
        <x:v>515190.SH</x:v>
      </x:c>
      <x:c r="B6571" s="7" t="d">
        <x:v>2026-09-03T00:00:00.000Z</x:v>
      </x:c>
      <x:c r="C6571" s="8" t="n">
        <x:v>293466100</x:v>
      </x:c>
      <x:c r="D6571" s="9" t="n">
        <x:v>1.6334</x:v>
      </x:c>
      <x:c r="E6571" s="9" t="n">
        <x:f>IF(COUNT(C6571:D6571)=2,C6571*D6571/100000000,"n.a.")</x:f>
        <x:v>4.7934752774</x:v>
      </x:c>
      <x:c r="F6571" s="1" t="str">
        <x:v>get_fund_holders_0066fec0f2dd9d84.json</x:v>
      </x:c>
      <x:c r="G6571" s="1" t="str">
        <x:v>get_fund_performance_ee07818526906610.json</x:v>
      </x:c>
    </x:row>
    <x:row r="6572" ht="25" customHeight="1">
      <x:c r="A6572" s="1" t="str">
        <x:v>515310.SH</x:v>
      </x:c>
      <x:c r="B6572" s="7" t="d">
        <x:v>2026-09-03T00:00:00.000Z</x:v>
      </x:c>
      <x:c r="C6572" s="8" t="n">
        <x:v>318111200</x:v>
      </x:c>
      <x:c r="D6572" s="9" t="n">
        <x:v>1.3727</x:v>
      </x:c>
      <x:c r="E6572" s="9" t="n">
        <x:f>IF(COUNT(C6572:D6572)=2,C6572*D6572/100000000,"n.a.")</x:f>
        <x:v>4.3667124424</x:v>
      </x:c>
      <x:c r="F6572" s="1" t="str">
        <x:v>get_fund_holders_0bc8edc102485c8a.json</x:v>
      </x:c>
      <x:c r="G6572" s="1" t="str">
        <x:v>get_fund_performance_99232a5af6506a32.json</x:v>
      </x:c>
    </x:row>
    <x:row r="6573" ht="25" customHeight="1">
      <x:c r="A6573" s="1" t="str">
        <x:v>515330.SH</x:v>
      </x:c>
      <x:c r="B6573" s="7" t="d">
        <x:v>2026-09-03T00:00:00.000Z</x:v>
      </x:c>
      <x:c r="C6573" s="8" t="n">
        <x:v>6173709500</x:v>
      </x:c>
      <x:c r="D6573" s="9" t="n">
        <x:v>1.3281</x:v>
      </x:c>
      <x:c r="E6573" s="9" t="n">
        <x:f>IF(COUNT(C6573:D6573)=2,C6573*D6573/100000000,"n.a.")</x:f>
        <x:v>81.9930358695</x:v>
      </x:c>
      <x:c r="F6573" s="1" t="str">
        <x:v>get_fund_holders_3af34235f71fa65e.json</x:v>
      </x:c>
      <x:c r="G6573" s="1" t="str">
        <x:v>get_fund_performance_565aa5204e2b6daf.json</x:v>
      </x:c>
    </x:row>
    <x:row r="6574" ht="25" customHeight="1">
      <x:c r="A6574" s="1" t="str">
        <x:v>515350.SH</x:v>
      </x:c>
      <x:c r="B6574" s="7" t="d">
        <x:v>2026-09-03T00:00:00.000Z</x:v>
      </x:c>
      <x:c r="C6574" s="8" t="n">
        <x:v>11699200</x:v>
      </x:c>
      <x:c r="D6574" s="9" t="n">
        <x:v>6.1927</x:v>
      </x:c>
      <x:c r="E6574" s="9" t="n">
        <x:f>IF(COUNT(C6574:D6574)=2,C6574*D6574/100000000,"n.a.")</x:f>
        <x:v>0.7244963584</x:v>
      </x:c>
      <x:c r="F6574" s="1" t="str">
        <x:v>get_fund_holders_4f0cafefb1d08c78.json</x:v>
      </x:c>
      <x:c r="G6574" s="1" t="str">
        <x:v>get_fund_performance_3dd22d86bdcb99c0.json</x:v>
      </x:c>
    </x:row>
    <x:row r="6575" ht="25" customHeight="1">
      <x:c r="A6575" s="1" t="str">
        <x:v>515360.SH</x:v>
      </x:c>
      <x:c r="B6575" s="7" t="d">
        <x:v>2026-09-03T00:00:00.000Z</x:v>
      </x:c>
      <x:c r="C6575" s="8" t="n">
        <x:v>37279300</x:v>
      </x:c>
      <x:c r="D6575" s="9" t="n">
        <x:v>6.709</x:v>
      </x:c>
      <x:c r="E6575" s="9" t="n">
        <x:f>IF(COUNT(C6575:D6575)=2,C6575*D6575/100000000,"n.a.")</x:f>
        <x:v>2.5010682369999997</x:v>
      </x:c>
      <x:c r="F6575" s="1" t="str">
        <x:v>get_fund_holders_53b1bdaba11dbb09.json</x:v>
      </x:c>
      <x:c r="G6575" s="1" t="str">
        <x:v>get_fund_performance_ca136699b2ff2215.json</x:v>
      </x:c>
    </x:row>
    <x:row r="6576" ht="25" customHeight="1">
      <x:c r="A6576" s="1" t="str">
        <x:v>515380.SH</x:v>
      </x:c>
      <x:c r="B6576" s="7" t="d">
        <x:v>2026-09-03T00:00:00.000Z</x:v>
      </x:c>
      <x:c r="C6576" s="8" t="n">
        <x:v>661599800</x:v>
      </x:c>
      <x:c r="D6576" s="9" t="n">
        <x:v>5.3676</x:v>
      </x:c>
      <x:c r="E6576" s="9" t="n">
        <x:f>IF(COUNT(C6576:D6576)=2,C6576*D6576/100000000,"n.a.")</x:f>
        <x:v>35.5120308648</x:v>
      </x:c>
      <x:c r="F6576" s="1" t="str">
        <x:v>get_fund_holders_9f62d66c5b6bd994.json</x:v>
      </x:c>
      <x:c r="G6576" s="1" t="str">
        <x:v>get_fund_performance_ce8e28707768f093.json</x:v>
      </x:c>
    </x:row>
    <x:row r="6577" ht="25" customHeight="1">
      <x:c r="A6577" s="1" t="str">
        <x:v>515390.SH</x:v>
      </x:c>
      <x:c r="B6577" s="7" t="d">
        <x:v>2026-09-03T00:00:00.000Z</x:v>
      </x:c>
      <x:c r="C6577" s="8" t="n">
        <x:v>1886683000</x:v>
      </x:c>
      <x:c r="D6577" s="9" t="n">
        <x:v>1.347</x:v>
      </x:c>
      <x:c r="E6577" s="9" t="n">
        <x:f>IF(COUNT(C6577:D6577)=2,C6577*D6577/100000000,"n.a.")</x:f>
        <x:v>25.41362001</x:v>
      </x:c>
      <x:c r="F6577" s="1" t="str">
        <x:v>get_fund_holders_7140e2c74bfe2192.json</x:v>
      </x:c>
      <x:c r="G6577" s="1" t="str">
        <x:v>get_fund_performance_4ec82f1b3c5688d9.json</x:v>
      </x:c>
    </x:row>
    <x:row r="6578" ht="25" customHeight="1">
      <x:c r="A6578" s="1" t="str">
        <x:v>515530.SH</x:v>
      </x:c>
      <x:c r="B6578" s="7" t="d">
        <x:v>2026-09-03T00:00:00.000Z</x:v>
      </x:c>
      <x:c r="C6578" s="8" t="n">
        <x:v>12242700</x:v>
      </x:c>
      <x:c r="D6578" s="9" t="n">
        <x:v>4.2886</x:v>
      </x:c>
      <x:c r="E6578" s="9" t="n">
        <x:f>IF(COUNT(C6578:D6578)=2,C6578*D6578/100000000,"n.a.")</x:f>
        <x:v>0.5250404322</x:v>
      </x:c>
      <x:c r="F6578" s="1" t="str">
        <x:v>get_fund_holders_a7c62683e5a8986d.json</x:v>
      </x:c>
      <x:c r="G6578" s="1" t="str">
        <x:v>get_fund_performance_57a0fd6eaf61dced.json</x:v>
      </x:c>
    </x:row>
    <x:row r="6579" ht="25" customHeight="1">
      <x:c r="A6579" s="1" t="str">
        <x:v>515550.SH</x:v>
      </x:c>
      <x:c r="B6579" s="7" t="d">
        <x:v>2026-09-03T00:00:00.000Z</x:v>
      </x:c>
      <x:c r="C6579" s="8" t="n">
        <x:v>20345700</x:v>
      </x:c>
      <x:c r="D6579" s="9" t="n">
        <x:v>1.7469</x:v>
      </x:c>
      <x:c r="E6579" s="9" t="n">
        <x:f>IF(COUNT(C6579:D6579)=2,C6579*D6579/100000000,"n.a.")</x:f>
        <x:v>0.35541903329999996</x:v>
      </x:c>
      <x:c r="F6579" s="1" t="str">
        <x:v>get_fund_holders_5324b4ff2303301b.json</x:v>
      </x:c>
      <x:c r="G6579" s="1" t="str">
        <x:v>get_fund_performance_33f686dcb627aac1.json</x:v>
      </x:c>
    </x:row>
    <x:row r="6580" ht="25" customHeight="1">
      <x:c r="A6580" s="1" t="str">
        <x:v>515660.SH</x:v>
      </x:c>
      <x:c r="B6580" s="7" t="d">
        <x:v>2026-09-03T00:00:00.000Z</x:v>
      </x:c>
      <x:c r="C6580" s="8" t="n">
        <x:v>433594200</x:v>
      </x:c>
      <x:c r="D6580" s="9" t="n">
        <x:v>5.7793</x:v>
      </x:c>
      <x:c r="E6580" s="9" t="n">
        <x:f>IF(COUNT(C6580:D6580)=2,C6580*D6580/100000000,"n.a.")</x:f>
        <x:v>25.0587096006</x:v>
      </x:c>
      <x:c r="F6580" s="1" t="str">
        <x:v>get_fund_holders_53b1bdaba11dbb09.json</x:v>
      </x:c>
      <x:c r="G6580" s="1" t="str">
        <x:v>get_fund_performance_ca136699b2ff2215.json</x:v>
      </x:c>
    </x:row>
    <x:row r="6581" ht="25" customHeight="1">
      <x:c r="A6581" s="1" t="str">
        <x:v>516300.SH</x:v>
      </x:c>
      <x:c r="B6581" s="7" t="d">
        <x:v>2026-09-03T00:00:00.000Z</x:v>
      </x:c>
      <x:c r="C6581" s="8" t="n">
        <x:v>39012600</x:v>
      </x:c>
      <x:c r="D6581" s="9" t="n">
        <x:v>3.2021</x:v>
      </x:c>
      <x:c r="E6581" s="9" t="n">
        <x:f>IF(COUNT(C6581:D6581)=2,C6581*D6581/100000000,"n.a.")</x:f>
        <x:v>1.2492224646</x:v>
      </x:c>
      <x:c r="F6581" s="1" t="str">
        <x:v>get_fund_holders_48d83be1c19e147a.json</x:v>
      </x:c>
      <x:c r="G6581" s="1" t="str">
        <x:v>get_fund_performance_98653d17d2533bdd.json</x:v>
      </x:c>
    </x:row>
    <x:row r="6582" ht="25" customHeight="1">
      <x:c r="A6582" s="1" t="str">
        <x:v>560010.SH</x:v>
      </x:c>
      <x:c r="B6582" s="7" t="d">
        <x:v>2026-09-03T00:00:00.000Z</x:v>
      </x:c>
      <x:c r="C6582" s="8" t="n">
        <x:v>1846621700</x:v>
      </x:c>
      <x:c r="D6582" s="9" t="n">
        <x:v>3.1628</x:v>
      </x:c>
      <x:c r="E6582" s="9" t="n">
        <x:f>IF(COUNT(C6582:D6582)=2,C6582*D6582/100000000,"n.a.")</x:f>
        <x:v>58.40495112759999</x:v>
      </x:c>
      <x:c r="F6582" s="1" t="str">
        <x:v>get_fund_holders_68197b4b408bbf94.json</x:v>
      </x:c>
      <x:c r="G6582" s="1" t="str">
        <x:v>get_fund_performance_fe072943ca98a99f.json</x:v>
      </x:c>
    </x:row>
    <x:row r="6583" ht="25" customHeight="1">
      <x:c r="A6583" s="1" t="str">
        <x:v>560110.SH</x:v>
      </x:c>
      <x:c r="B6583" s="7" t="d">
        <x:v>2026-09-03T00:00:00.000Z</x:v>
      </x:c>
      <x:c r="C6583" s="8" t="n">
        <x:v>346903500</x:v>
      </x:c>
      <x:c r="D6583" s="9" t="n">
        <x:v>1.1446</x:v>
      </x:c>
      <x:c r="E6583" s="9" t="n">
        <x:f>IF(COUNT(C6583:D6583)=2,C6583*D6583/100000000,"n.a.")</x:f>
        <x:v>3.970657461</x:v>
      </x:c>
      <x:c r="F6583" s="1" t="str">
        <x:v>get_fund_holders_48d83be1c19e147a.json</x:v>
      </x:c>
      <x:c r="G6583" s="1" t="str">
        <x:v>get_fund_performance_98653d17d2533bdd.json</x:v>
      </x:c>
    </x:row>
    <x:row r="6584" ht="25" customHeight="1">
      <x:c r="A6584" s="1" t="str">
        <x:v>560220.SH</x:v>
      </x:c>
      <x:c r="B6584" s="7" t="d">
        <x:v>2026-09-03T00:00:00.000Z</x:v>
      </x:c>
      <x:c r="C6584" s="8" t="n">
        <x:v>60717000</x:v>
      </x:c>
      <x:c r="D6584" s="9" t="n">
        <x:v>1.4404</x:v>
      </x:c>
      <x:c r="E6584" s="9" t="n">
        <x:f>IF(COUNT(C6584:D6584)=2,C6584*D6584/100000000,"n.a.")</x:f>
        <x:v>0.874567668</x:v>
      </x:c>
      <x:c r="F6584" s="1" t="str">
        <x:v>get_fund_holders_679447cd1ae17dbd.json</x:v>
      </x:c>
      <x:c r="G6584" s="1" t="str">
        <x:v>get_fund_performance_d26d469f9abb7648.json</x:v>
      </x:c>
    </x:row>
    <x:row r="6585" ht="25" customHeight="1">
      <x:c r="A6585" s="1" t="str">
        <x:v>561350.SH</x:v>
      </x:c>
      <x:c r="B6585" s="7" t="d">
        <x:v>2026-09-03T00:00:00.000Z</x:v>
      </x:c>
      <x:c r="C6585" s="8" t="n">
        <x:v>88700000</x:v>
      </x:c>
      <x:c r="D6585" s="9" t="n">
        <x:v>1.2345</x:v>
      </x:c>
      <x:c r="E6585" s="9" t="n">
        <x:f>IF(COUNT(C6585:D6585)=2,C6585*D6585/100000000,"n.a.")</x:f>
        <x:v>1.0950015</x:v>
      </x:c>
      <x:c r="F6585" s="1" t="str">
        <x:v>get_fund_holders_667a71c44157d433.json</x:v>
      </x:c>
      <x:c r="G6585" s="1" t="str">
        <x:v>get_fund_performance_1ba4d3db193698fc.json</x:v>
      </x:c>
    </x:row>
    <x:row r="6586" ht="25" customHeight="1">
      <x:c r="A6586" s="1" t="str">
        <x:v>561370.SH</x:v>
      </x:c>
      <x:c r="B6586" s="7" t="d">
        <x:v>2026-09-03T00:00:00.000Z</x:v>
      </x:c>
      <x:c r="C6586" s="8" t="n">
        <x:v>32356000</x:v>
      </x:c>
      <x:c r="D6586" s="9" t="n">
        <x:v>1.4339</x:v>
      </x:c>
      <x:c r="E6586" s="9" t="n">
        <x:f>IF(COUNT(C6586:D6586)=2,C6586*D6586/100000000,"n.a.")</x:f>
        <x:v>0.463952684</x:v>
      </x:c>
      <x:c r="F6586" s="1" t="str">
        <x:v>get_fund_holders_e4cffc1d40fea5a6.json</x:v>
      </x:c>
      <x:c r="G6586" s="1" t="str">
        <x:v>get_fund_performance_fdbccd528878ffc2.json</x:v>
      </x:c>
    </x:row>
    <x:row r="6587" ht="25" customHeight="1">
      <x:c r="A6587" s="1" t="str">
        <x:v>561930.SH</x:v>
      </x:c>
      <x:c r="B6587" s="7" t="d">
        <x:v>2026-09-03T00:00:00.000Z</x:v>
      </x:c>
      <x:c r="C6587" s="8" t="n">
        <x:v>187260600</x:v>
      </x:c>
      <x:c r="D6587" s="9" t="n">
        <x:v>1.5549</x:v>
      </x:c>
      <x:c r="E6587" s="9" t="n">
        <x:f>IF(COUNT(C6587:D6587)=2,C6587*D6587/100000000,"n.a.")</x:f>
        <x:v>2.9117150694</x:v>
      </x:c>
      <x:c r="F6587" s="1" t="str">
        <x:v>get_fund_holders_0bc8edc102485c8a.json</x:v>
      </x:c>
      <x:c r="G6587" s="1" t="str">
        <x:v>get_fund_performance_99232a5af6506a32.json</x:v>
      </x:c>
    </x:row>
    <x:row r="6588" ht="25" customHeight="1">
      <x:c r="A6588" s="1" t="str">
        <x:v>562660.SH</x:v>
      </x:c>
      <x:c r="B6588" s="7" t="d">
        <x:v>2026-09-03T00:00:00.000Z</x:v>
      </x:c>
      <x:c r="C6588" s="8" t="n">
        <x:v>366874000</x:v>
      </x:c>
      <x:c r="D6588" s="9" t="n">
        <x:v>1.8975</x:v>
      </x:c>
      <x:c r="E6588" s="9" t="n">
        <x:f>IF(COUNT(C6588:D6588)=2,C6588*D6588/100000000,"n.a.")</x:f>
        <x:v>6.96143415</x:v>
      </x:c>
      <x:c r="F6588" s="1" t="str">
        <x:v>get_fund_holders_74850aa7dc1a684c.json</x:v>
      </x:c>
      <x:c r="G6588" s="1" t="str">
        <x:v>get_fund_performance_d26d469f9abb7648.json</x:v>
      </x:c>
    </x:row>
    <x:row r="6589" ht="25" customHeight="1">
      <x:c r="A6589" s="1" t="str">
        <x:v>563200.SH</x:v>
      </x:c>
      <x:c r="B6589" s="7" t="d">
        <x:v>2026-09-03T00:00:00.000Z</x:v>
      </x:c>
      <x:c r="C6589" s="8" t="n">
        <x:v>51458800</x:v>
      </x:c>
      <x:c r="D6589" s="9" t="n">
        <x:v>1.539</x:v>
      </x:c>
      <x:c r="E6589" s="9" t="n">
        <x:f>IF(COUNT(C6589:D6589)=2,C6589*D6589/100000000,"n.a.")</x:f>
        <x:v>0.791950932</x:v>
      </x:c>
      <x:c r="F6589" s="1" t="str">
        <x:v>get_fund_holders_a8e52a20d338fad2.json</x:v>
      </x:c>
      <x:c r="G6589" s="1" t="str">
        <x:v>get_fund_performance_d26d469f9abb7648.json</x:v>
      </x:c>
    </x:row>
    <x:row r="6590" ht="25" customHeight="1">
      <x:c r="A6590" s="1" t="str">
        <x:v>563300.SH</x:v>
      </x:c>
      <x:c r="B6590" s="7" t="d">
        <x:v>2026-09-03T00:00:00.000Z</x:v>
      </x:c>
      <x:c r="C6590" s="8" t="n">
        <x:v>4593674000</x:v>
      </x:c>
      <x:c r="D6590" s="9" t="n">
        <x:v>1.4432</x:v>
      </x:c>
      <x:c r="E6590" s="9" t="n">
        <x:f>IF(COUNT(C6590:D6590)=2,C6590*D6590/100000000,"n.a.")</x:f>
        <x:v>66.295903168</x:v>
      </x:c>
      <x:c r="F6590" s="1" t="str">
        <x:v>get_fund_holders_e4cffc1d40fea5a6.json</x:v>
      </x:c>
      <x:c r="G6590" s="1" t="str">
        <x:v>get_fund_performance_fdbccd528878ffc2.json</x:v>
      </x:c>
    </x:row>
    <x:row r="6591" ht="25" customHeight="1">
      <x:c r="A6591" s="1" t="str">
        <x:v>563520.SH</x:v>
      </x:c>
      <x:c r="B6591" s="7" t="d">
        <x:v>2026-09-03T00:00:00.000Z</x:v>
      </x:c>
      <x:c r="C6591" s="8" t="n">
        <x:v>439065000</x:v>
      </x:c>
      <x:c r="D6591" s="9" t="n">
        <x:v>1.1879</x:v>
      </x:c>
      <x:c r="E6591" s="9" t="n">
        <x:f>IF(COUNT(C6591:D6591)=2,C6591*D6591/100000000,"n.a.")</x:f>
        <x:v>5.215653135</x:v>
      </x:c>
      <x:c r="F6591" s="1" t="str">
        <x:v>get_fund_holders_5d142069aae0430a.json</x:v>
      </x:c>
      <x:c r="G6591" s="1" t="str">
        <x:v>get_fund_performance_b1af586f6b4de146.json</x:v>
      </x:c>
    </x:row>
    <x:row r="6592" ht="25" customHeight="1">
      <x:c r="A6592" s="1" t="str">
        <x:v>563750.SH</x:v>
      </x:c>
      <x:c r="B6592" s="7" t="d">
        <x:v>2026-09-03T00:00:00.000Z</x:v>
      </x:c>
      <x:c r="C6592" s="8" t="n">
        <x:v>339737000</x:v>
      </x:c>
      <x:c r="D6592" s="9" t="n">
        <x:v>1.0882</x:v>
      </x:c>
      <x:c r="E6592" s="9" t="n">
        <x:f>IF(COUNT(C6592:D6592)=2,C6592*D6592/100000000,"n.a.")</x:f>
        <x:v>3.6970180340000005</x:v>
      </x:c>
      <x:c r="F6592" s="1" t="str">
        <x:v>get_fund_holders_a7c62683e5a8986d.json</x:v>
      </x:c>
      <x:c r="G6592" s="1" t="str">
        <x:v>get_fund_performance_57a0fd6eaf61dced.json</x:v>
      </x:c>
    </x:row>
    <x:row r="6593" ht="25" customHeight="1">
      <x:c r="A6593" s="1" t="str">
        <x:v>588000.SH</x:v>
      </x:c>
      <x:c r="B6593" s="7" t="d">
        <x:v>2026-09-03T00:00:00.000Z</x:v>
      </x:c>
      <x:c r="C6593" s="8" t="n">
        <x:v>52256668200</x:v>
      </x:c>
      <x:c r="D6593" s="9" t="n">
        <x:v>1.7016</x:v>
      </x:c>
      <x:c r="E6593" s="9" t="n">
        <x:f>IF(COUNT(C6593:D6593)=2,C6593*D6593/100000000,"n.a.")</x:f>
        <x:v>889.1994660912</x:v>
      </x:c>
      <x:c r="F6593" s="1" t="str">
        <x:v>get_fund_holders_6d8bdd5235bacc9d.json</x:v>
      </x:c>
      <x:c r="G6593" s="1" t="str">
        <x:v>get_fund_performance_be0bd4c9466edd32.json</x:v>
      </x:c>
    </x:row>
    <x:row r="6594" ht="25" customHeight="1">
      <x:c r="A6594" s="1" t="str">
        <x:v>588040.SH</x:v>
      </x:c>
      <x:c r="B6594" s="7" t="d">
        <x:v>2026-09-03T00:00:00.000Z</x:v>
      </x:c>
      <x:c r="C6594" s="8" t="n">
        <x:v>133889000</x:v>
      </x:c>
      <x:c r="D6594" s="9" t="n">
        <x:v>1.6394</x:v>
      </x:c>
      <x:c r="E6594" s="9" t="n">
        <x:f>IF(COUNT(C6594:D6594)=2,C6594*D6594/100000000,"n.a.")</x:f>
        <x:v>2.194976266</x:v>
      </x:c>
      <x:c r="F6594" s="1" t="str">
        <x:v>get_fund_holders_8d11410d89a85a4e.json</x:v>
      </x:c>
      <x:c r="G6594" s="1" t="str">
        <x:v>get_fund_performance_43861699032ad4a2.json</x:v>
      </x:c>
    </x:row>
    <x:row r="6595" ht="25" customHeight="1">
      <x:c r="A6595" s="1" t="str">
        <x:v>588050.SH</x:v>
      </x:c>
      <x:c r="B6595" s="7" t="d">
        <x:v>2026-09-03T00:00:00.000Z</x:v>
      </x:c>
      <x:c r="C6595" s="8" t="n">
        <x:v>6551241300</x:v>
      </x:c>
      <x:c r="D6595" s="9" t="n">
        <x:v>1.6533</x:v>
      </x:c>
      <x:c r="E6595" s="9" t="n">
        <x:f>IF(COUNT(C6595:D6595)=2,C6595*D6595/100000000,"n.a.")</x:f>
        <x:v>108.3116724129</x:v>
      </x:c>
      <x:c r="F6595" s="1" t="str">
        <x:v>get_fund_holders_193cd509844b9b5b_20261009230924403371.json</x:v>
      </x:c>
      <x:c r="G6595" s="1" t="str">
        <x:v>get_fund_performance_778469c3a5faf8e3.json</x:v>
      </x:c>
    </x:row>
    <x:row r="6596" ht="25" customHeight="1">
      <x:c r="A6596" s="1" t="str">
        <x:v>588060.SH</x:v>
      </x:c>
      <x:c r="B6596" s="7" t="d">
        <x:v>2026-09-03T00:00:00.000Z</x:v>
      </x:c>
      <x:c r="C6596" s="8" t="n">
        <x:v>7369140000</x:v>
      </x:c>
      <x:c r="D6596" s="9" t="n">
        <x:v>1.0237</x:v>
      </x:c>
      <x:c r="E6596" s="9" t="n">
        <x:f>IF(COUNT(C6596:D6596)=2,C6596*D6596/100000000,"n.a.")</x:f>
        <x:v>75.43788618</x:v>
      </x:c>
      <x:c r="F6596" s="1" t="str">
        <x:v>get_fund_holders_bed74723b4c4eefc.json</x:v>
      </x:c>
      <x:c r="G6596" s="1" t="str">
        <x:v>get_fund_performance_f2309f7bd3cb8aee.json</x:v>
      </x:c>
    </x:row>
    <x:row r="6597" ht="25" customHeight="1">
      <x:c r="A6597" s="1" t="str">
        <x:v>588080.SH</x:v>
      </x:c>
      <x:c r="B6597" s="7" t="d">
        <x:v>2026-09-03T00:00:00.000Z</x:v>
      </x:c>
      <x:c r="C6597" s="8" t="n">
        <x:v>25225628100</x:v>
      </x:c>
      <x:c r="D6597" s="9" t="n">
        <x:v>1.6497</x:v>
      </x:c>
      <x:c r="E6597" s="9" t="n">
        <x:f>IF(COUNT(C6597:D6597)=2,C6597*D6597/100000000,"n.a.")</x:f>
        <x:v>416.1471867657</x:v>
      </x:c>
      <x:c r="F6597" s="1" t="str">
        <x:v>get_fund_holders_bed74723b4c4eefc.json</x:v>
      </x:c>
      <x:c r="G6597" s="1" t="str">
        <x:v>get_fund_performance_f2309f7bd3cb8aee.json</x:v>
      </x:c>
    </x:row>
    <x:row r="6598" ht="25" customHeight="1">
      <x:c r="A6598" s="1" t="str">
        <x:v>588090.SH</x:v>
      </x:c>
      <x:c r="B6598" s="7" t="d">
        <x:v>2026-09-03T00:00:00.000Z</x:v>
      </x:c>
      <x:c r="C6598" s="8" t="n">
        <x:v>3021072800</x:v>
      </x:c>
      <x:c r="D6598" s="9" t="n">
        <x:v>1.659</x:v>
      </x:c>
      <x:c r="E6598" s="9" t="n">
        <x:f>IF(COUNT(C6598:D6598)=2,C6598*D6598/100000000,"n.a.")</x:f>
        <x:v>50.119597752</x:v>
      </x:c>
      <x:c r="F6598" s="1" t="str">
        <x:v>get_fund_holders_422668660dc6056a.json</x:v>
      </x:c>
      <x:c r="G6598" s="1" t="str">
        <x:v>get_fund_performance_f2ce786ad4545996.json</x:v>
      </x:c>
    </x:row>
    <x:row r="6599" ht="25" customHeight="1">
      <x:c r="A6599" s="1" t="str">
        <x:v>588150.SH</x:v>
      </x:c>
      <x:c r="B6599" s="7" t="d">
        <x:v>2026-09-03T00:00:00.000Z</x:v>
      </x:c>
      <x:c r="C6599" s="8" t="n">
        <x:v>390932600</x:v>
      </x:c>
      <x:c r="D6599" s="9" t="n">
        <x:v>1.1457</x:v>
      </x:c>
      <x:c r="E6599" s="9" t="n">
        <x:f>IF(COUNT(C6599:D6599)=2,C6599*D6599/100000000,"n.a.")</x:f>
        <x:v>4.4789147982</x:v>
      </x:c>
      <x:c r="F6599" s="1" t="str">
        <x:v>get_fund_holders_d933f5929f6e16c2.json</x:v>
      </x:c>
      <x:c r="G6599" s="1" t="str">
        <x:v>get_fund_performance_d5640a0dd78e13e7.json</x:v>
      </x:c>
    </x:row>
    <x:row r="6600" ht="25" customHeight="1">
      <x:c r="A6600" s="1" t="str">
        <x:v>588180.SH</x:v>
      </x:c>
      <x:c r="B6600" s="7" t="d">
        <x:v>2026-09-03T00:00:00.000Z</x:v>
      </x:c>
      <x:c r="C6600" s="8" t="n">
        <x:v>741853700</x:v>
      </x:c>
      <x:c r="D6600" s="9" t="n">
        <x:v>1.0542</x:v>
      </x:c>
      <x:c r="E6600" s="9" t="n">
        <x:f>IF(COUNT(C6600:D6600)=2,C6600*D6600/100000000,"n.a.")</x:f>
        <x:v>7.8206217054</x:v>
      </x:c>
      <x:c r="F6600" s="1" t="str">
        <x:v>get_fund_holders_a16d4a3c86b477e3.json</x:v>
      </x:c>
      <x:c r="G6600" s="1" t="str">
        <x:v>get_fund_performance_778469c3a5faf8e3.json</x:v>
      </x:c>
    </x:row>
    <x:row r="6601" ht="25" customHeight="1">
      <x:c r="A6601" s="1" t="str">
        <x:v>588280.SH</x:v>
      </x:c>
      <x:c r="B6601" s="7" t="d">
        <x:v>2026-09-03T00:00:00.000Z</x:v>
      </x:c>
      <x:c r="C6601" s="8" t="n">
        <x:v>396121000</x:v>
      </x:c>
      <x:c r="D6601" s="9" t="n">
        <x:v>1.1597</x:v>
      </x:c>
      <x:c r="E6601" s="9" t="n">
        <x:f>IF(COUNT(C6601:D6601)=2,C6601*D6601/100000000,"n.a.")</x:f>
        <x:v>4.593815237</x:v>
      </x:c>
      <x:c r="F6601" s="1" t="str">
        <x:v>get_fund_holders_e5c88765831ca4d7_20261009230922305075.json</x:v>
      </x:c>
      <x:c r="G6601" s="1" t="str">
        <x:v>get_fund_performance_43861699032ad4a2.json</x:v>
      </x:c>
    </x:row>
    <x:row r="6602" ht="25" customHeight="1">
      <x:c r="A6602" s="1" t="str">
        <x:v>588720.SH</x:v>
      </x:c>
      <x:c r="B6602" s="7" t="d">
        <x:v>2026-09-03T00:00:00.000Z</x:v>
      </x:c>
      <x:c r="C6602" s="8" t="n">
        <x:v>109741800</x:v>
      </x:c>
      <x:c r="D6602" s="9" t="n">
        <x:v>1.6439</x:v>
      </x:c>
      <x:c r="E6602" s="9" t="n">
        <x:f>IF(COUNT(C6602:D6602)=2,C6602*D6602/100000000,"n.a.")</x:f>
        <x:v>1.8040454501999998</x:v>
      </x:c>
      <x:c r="F6602" s="1" t="str">
        <x:v>get_fund_holders_522e7c68c534d3b2.json</x:v>
      </x:c>
      <x:c r="G6602" s="1" t="str">
        <x:v>get_fund_performance_f2ce786ad4545996.json</x:v>
      </x:c>
    </x:row>
    <x:row r="6603" ht="25" customHeight="1">
      <x:c r="A6603" s="1" t="str">
        <x:v>588840.SH</x:v>
      </x:c>
      <x:c r="B6603" s="7" t="d">
        <x:v>2026-09-03T00:00:00.000Z</x:v>
      </x:c>
      <x:c r="C6603" s="8" t="n">
        <x:v>61236000</x:v>
      </x:c>
      <x:c r="D6603" s="9" t="n">
        <x:v>1.4935</x:v>
      </x:c>
      <x:c r="E6603" s="9" t="n">
        <x:f>IF(COUNT(C6603:D6603)=2,C6603*D6603/100000000,"n.a.")</x:f>
        <x:v>0.91455966</x:v>
      </x:c>
      <x:c r="F6603" s="1" t="str">
        <x:v>get_fund_holders_0b63176527658f63.json</x:v>
      </x:c>
      <x:c r="G6603" s="1" t="str">
        <x:v>get_fund_performance_be0bd4c9466edd32.json</x:v>
      </x:c>
    </x:row>
    <x:row r="6604" ht="25" customHeight="1">
      <x:c r="A6604" s="1" t="str">
        <x:v>588870.SH</x:v>
      </x:c>
      <x:c r="B6604" s="7" t="d">
        <x:v>2026-09-03T00:00:00.000Z</x:v>
      </x:c>
      <x:c r="C6604" s="8" t="n">
        <x:v>857552000</x:v>
      </x:c>
      <x:c r="D6604" s="9" t="n">
        <x:v>1.6361</x:v>
      </x:c>
      <x:c r="E6604" s="9" t="n">
        <x:f>IF(COUNT(C6604:D6604)=2,C6604*D6604/100000000,"n.a.")</x:f>
        <x:v>14.030408272</x:v>
      </x:c>
      <x:c r="F6604" s="1" t="str">
        <x:v>get_fund_holders_422668660dc6056a.json</x:v>
      </x:c>
      <x:c r="G6604" s="1" t="str">
        <x:v>get_fund_performance_f2ce786ad4545996.json</x:v>
      </x:c>
    </x:row>
    <x:row r="6605" ht="25" customHeight="1">
      <x:c r="A6605" s="1" t="str">
        <x:v>588940.SH</x:v>
      </x:c>
      <x:c r="B6605" s="7" t="d">
        <x:v>2026-09-03T00:00:00.000Z</x:v>
      </x:c>
      <x:c r="C6605" s="8" t="n">
        <x:v>2978840000</x:v>
      </x:c>
      <x:c r="D6605" s="9" t="n">
        <x:v>0.8348</x:v>
      </x:c>
      <x:c r="E6605" s="9" t="n">
        <x:f>IF(COUNT(C6605:D6605)=2,C6605*D6605/100000000,"n.a.")</x:f>
        <x:v>24.86735632</x:v>
      </x:c>
      <x:c r="F6605" s="1" t="str">
        <x:v>get_fund_holders_d933f5929f6e16c2.json</x:v>
      </x:c>
      <x:c r="G6605" s="1" t="str">
        <x:v>get_fund_performance_d5640a0dd78e13e7.json</x:v>
      </x:c>
    </x:row>
    <x:row r="6606" ht="25" customHeight="1">
      <x:c r="A6606" s="1" t="str">
        <x:v>588950.SH</x:v>
      </x:c>
      <x:c r="B6606" s="7" t="d">
        <x:v>2026-09-03T00:00:00.000Z</x:v>
      </x:c>
      <x:c r="C6606" s="8" t="n">
        <x:v>713729700</x:v>
      </x:c>
      <x:c r="D6606" s="9" t="n">
        <x:v>1.6877</x:v>
      </x:c>
      <x:c r="E6606" s="9" t="n">
        <x:f>IF(COUNT(C6606:D6606)=2,C6606*D6606/100000000,"n.a.")</x:f>
        <x:v>12.0456161469</x:v>
      </x:c>
      <x:c r="F6606" s="1" t="str">
        <x:v>get_fund_holders_54a5bf51e59a3708_20261008231739529403.json</x:v>
      </x:c>
      <x:c r="G6606" s="1" t="str">
        <x:v>get_fund_performance_f2309f7bd3cb8aee.json</x:v>
      </x:c>
    </x:row>
    <x:row r="6607" ht="25" customHeight="1">
      <x:c r="A6607" s="1" t="str">
        <x:v>589150.SH</x:v>
      </x:c>
      <x:c r="B6607" s="7" t="d">
        <x:v>2026-09-03T00:00:00.000Z</x:v>
      </x:c>
      <x:c r="C6607" s="8" t="n">
        <x:v>827437200</x:v>
      </x:c>
      <x:c r="D6607" s="9" t="n">
        <x:v>1.1669</x:v>
      </x:c>
      <x:c r="E6607" s="9" t="n">
        <x:f>IF(COUNT(C6607:D6607)=2,C6607*D6607/100000000,"n.a.")</x:f>
        <x:v>9.6553646868</x:v>
      </x:c>
      <x:c r="F6607" s="1" t="str">
        <x:v>get_fund_holders_d933f5929f6e16c2.json</x:v>
      </x:c>
      <x:c r="G6607" s="1" t="str">
        <x:v>get_fund_performance_d5640a0dd78e13e7.json</x:v>
      </x:c>
    </x:row>
    <x:row r="6608" ht="25" customHeight="1">
      <x:c r="A6608" s="1" t="str">
        <x:v>589360.SH</x:v>
      </x:c>
      <x:c r="B6608" s="7" t="d">
        <x:v>2026-09-03T00:00:00.000Z</x:v>
      </x:c>
      <x:c r="C6608" s="8" t="n">
        <x:v>2681174000</x:v>
      </x:c>
      <x:c r="D6608" s="9" t="n">
        <x:v>0.8324</x:v>
      </x:c>
      <x:c r="E6608" s="9" t="n">
        <x:f>IF(COUNT(C6608:D6608)=2,C6608*D6608/100000000,"n.a.")</x:f>
        <x:v>22.318092376</x:v>
      </x:c>
      <x:c r="F6608" s="1" t="str">
        <x:v>get_fund_holders_a0265b0b7bc0102f_20261008231743902390.json</x:v>
      </x:c>
      <x:c r="G6608" s="1" t="str">
        <x:v>get_fund_performance_43861699032ad4a2.json</x:v>
      </x:c>
    </x:row>
    <x:row r="6609" ht="25" customHeight="1">
      <x:c r="A6609" s="1" t="str">
        <x:v>589850.SH</x:v>
      </x:c>
      <x:c r="B6609" s="7" t="d">
        <x:v>2026-09-03T00:00:00.000Z</x:v>
      </x:c>
      <x:c r="C6609" s="8" t="n">
        <x:v>769057000</x:v>
      </x:c>
      <x:c r="D6609" s="9" t="n">
        <x:v>1.5489</x:v>
      </x:c>
      <x:c r="E6609" s="9" t="n">
        <x:f>IF(COUNT(C6609:D6609)=2,C6609*D6609/100000000,"n.a.")</x:f>
        <x:v>11.911923873</x:v>
      </x:c>
      <x:c r="F6609" s="1" t="str">
        <x:v>get_fund_holders_a168622209dd3b1f.json</x:v>
      </x:c>
      <x:c r="G6609" s="1" t="str">
        <x:v>get_fund_performance_be0bd4c9466edd32.json</x:v>
      </x:c>
    </x:row>
    <x:row r="6610" ht="25" customHeight="1">
      <x:c r="A6610" s="1" t="str">
        <x:v>159205.SZ</x:v>
      </x:c>
      <x:c r="B6610" s="7" t="d">
        <x:v>2026-09-04T00:00:00.000Z</x:v>
      </x:c>
      <x:c r="C6610" s="8" t="n">
        <x:v>713056064</x:v>
      </x:c>
      <x:c r="D6610" s="9" t="n">
        <x:v>1.6159</x:v>
      </x:c>
      <x:c r="E6610" s="9" t="n">
        <x:f>IF(COUNT(C6610:D6610)=2,C6610*D6610/100000000,"n.a.")</x:f>
        <x:v>11.522272938176</x:v>
      </x:c>
      <x:c r="F6610" s="1" t="str">
        <x:v>get_fund_holders_48cdde1c8ab3e560.json</x:v>
      </x:c>
      <x:c r="G6610" s="1" t="str">
        <x:v>get_fund_performance_101765d5f91d02c5.json</x:v>
      </x:c>
    </x:row>
    <x:row r="6611" ht="25" customHeight="1">
      <x:c r="A6611" s="1" t="str">
        <x:v>159247.SZ</x:v>
      </x:c>
      <x:c r="B6611" s="7" t="d">
        <x:v>2026-09-04T00:00:00.000Z</x:v>
      </x:c>
      <x:c r="C6611" s="8" t="n">
        <x:v>613984966</x:v>
      </x:c>
      <x:c r="D6611" s="9" t="n">
        <x:v>0.9877</x:v>
      </x:c>
      <x:c r="E6611" s="9" t="n">
        <x:f>IF(COUNT(C6611:D6611)=2,C6611*D6611/100000000,"n.a.")</x:f>
        <x:v>6.064329509182</x:v>
      </x:c>
      <x:c r="F6611" s="1" t="str">
        <x:v>get_fund_holders_02dfec3f9e7a37d4.json</x:v>
      </x:c>
      <x:c r="G6611" s="1" t="str">
        <x:v>get_fund_performance_101765d5f91d02c5.json</x:v>
      </x:c>
    </x:row>
    <x:row r="6612" ht="25" customHeight="1">
      <x:c r="A6612" s="1" t="str">
        <x:v>159300.SZ</x:v>
      </x:c>
      <x:c r="B6612" s="7" t="d">
        <x:v>2026-09-04T00:00:00.000Z</x:v>
      </x:c>
      <x:c r="C6612" s="8" t="n">
        <x:v>380758097</x:v>
      </x:c>
      <x:c r="D6612" s="9" t="n">
        <x:v>4.947</x:v>
      </x:c>
      <x:c r="E6612" s="9" t="n">
        <x:f>IF(COUNT(C6612:D6612)=2,C6612*D6612/100000000,"n.a.")</x:f>
        <x:v>18.83610305859</x:v>
      </x:c>
      <x:c r="F6612" s="1" t="str">
        <x:v>get_fund_holders_9f62d66c5b6bd994.json</x:v>
      </x:c>
      <x:c r="G6612" s="1" t="str">
        <x:v>get_fund_performance_ce8e28707768f093.json</x:v>
      </x:c>
    </x:row>
    <x:row r="6613" ht="25" customHeight="1">
      <x:c r="A6613" s="1" t="str">
        <x:v>159330.SZ</x:v>
      </x:c>
      <x:c r="B6613" s="7" t="d">
        <x:v>2026-09-04T00:00:00.000Z</x:v>
      </x:c>
      <x:c r="C6613" s="8" t="n">
        <x:v>425801009</x:v>
      </x:c>
      <x:c r="D6613" s="9" t="n">
        <x:v>1.4271</x:v>
      </x:c>
      <x:c r="E6613" s="9" t="n">
        <x:f>IF(COUNT(C6613:D6613)=2,C6613*D6613/100000000,"n.a.")</x:f>
        <x:v>6.0766061994389995</x:v>
      </x:c>
      <x:c r="F6613" s="1" t="str">
        <x:v>get_fund_holders_4f0cafefb1d08c78.json</x:v>
      </x:c>
      <x:c r="G6613" s="1" t="str">
        <x:v>get_fund_performance_3dd22d86bdcb99c0.json</x:v>
      </x:c>
    </x:row>
    <x:row r="6614" ht="25" customHeight="1">
      <x:c r="A6614" s="1" t="str">
        <x:v>159337.SZ</x:v>
      </x:c>
      <x:c r="B6614" s="7" t="d">
        <x:v>2026-09-04T00:00:00.000Z</x:v>
      </x:c>
      <x:c r="C6614" s="8" t="n">
        <x:v>279710611</x:v>
      </x:c>
      <x:c r="D6614" s="9" t="n">
        <x:v>1.7562</x:v>
      </x:c>
      <x:c r="E6614" s="9" t="n">
        <x:f>IF(COUNT(C6614:D6614)=2,C6614*D6614/100000000,"n.a.")</x:f>
        <x:v>4.9122777503820005</x:v>
      </x:c>
      <x:c r="F6614" s="1" t="str">
        <x:v>get_fund_holders_1b59c8df60c05b67.json</x:v>
      </x:c>
      <x:c r="G6614" s="1" t="str">
        <x:v>get_fund_performance_704e0384f68b3d7b.json</x:v>
      </x:c>
    </x:row>
    <x:row r="6615" ht="25" customHeight="1">
      <x:c r="A6615" s="1" t="str">
        <x:v>159393.SZ</x:v>
      </x:c>
      <x:c r="B6615" s="7" t="d">
        <x:v>2026-09-04T00:00:00.000Z</x:v>
      </x:c>
      <x:c r="C6615" s="8" t="n">
        <x:v>89746342</x:v>
      </x:c>
      <x:c r="D6615" s="9" t="n">
        <x:v>4.8988</x:v>
      </x:c>
      <x:c r="E6615" s="9" t="n">
        <x:f>IF(COUNT(C6615:D6615)=2,C6615*D6615/100000000,"n.a.")</x:f>
        <x:v>4.396493801896</x:v>
      </x:c>
      <x:c r="F6615" s="1" t="str">
        <x:v>get_fund_holders_8d29a74a7940f13c.json</x:v>
      </x:c>
      <x:c r="G6615" s="1" t="str">
        <x:v>get_fund_performance_6705505c3ff19719.json</x:v>
      </x:c>
    </x:row>
    <x:row r="6616" ht="25" customHeight="1">
      <x:c r="A6616" s="1" t="str">
        <x:v>159500.SZ</x:v>
      </x:c>
      <x:c r="B6616" s="7" t="d">
        <x:v>2026-09-04T00:00:00.000Z</x:v>
      </x:c>
      <x:c r="C6616" s="8" t="n">
        <x:v>210538865</x:v>
      </x:c>
      <x:c r="D6616" s="9" t="n">
        <x:v>1.1513</x:v>
      </x:c>
      <x:c r="E6616" s="9" t="n">
        <x:f>IF(COUNT(C6616:D6616)=2,C6616*D6616/100000000,"n.a.")</x:f>
        <x:v>2.423933952745</x:v>
      </x:c>
      <x:c r="F6616" s="1" t="str">
        <x:v>get_fund_holders_5324b4ff2303301b.json</x:v>
      </x:c>
      <x:c r="G6616" s="1" t="str">
        <x:v>get_fund_performance_33f686dcb627aac1.json</x:v>
      </x:c>
    </x:row>
    <x:row r="6617" ht="25" customHeight="1">
      <x:c r="A6617" s="1" t="str">
        <x:v>159531.SZ</x:v>
      </x:c>
      <x:c r="B6617" s="7" t="d">
        <x:v>2026-09-04T00:00:00.000Z</x:v>
      </x:c>
      <x:c r="C6617" s="8" t="n">
        <x:v>1014608406</x:v>
      </x:c>
      <x:c r="D6617" s="9" t="n">
        <x:v>1.457</x:v>
      </x:c>
      <x:c r="E6617" s="9" t="n">
        <x:f>IF(COUNT(C6617:D6617)=2,C6617*D6617/100000000,"n.a.")</x:f>
        <x:v>14.782844475420001</x:v>
      </x:c>
      <x:c r="F6617" s="1" t="str">
        <x:v>get_fund_holders_7e7888e34a3c9319.json</x:v>
      </x:c>
      <x:c r="G6617" s="1" t="str">
        <x:v>get_fund_performance_635e8dd454954d59.json</x:v>
      </x:c>
    </x:row>
    <x:row r="6618" ht="25" customHeight="1">
      <x:c r="A6618" s="1" t="str">
        <x:v>159532.SZ</x:v>
      </x:c>
      <x:c r="B6618" s="7" t="d">
        <x:v>2026-09-04T00:00:00.000Z</x:v>
      </x:c>
      <x:c r="C6618" s="8" t="n">
        <x:v>161564791</x:v>
      </x:c>
      <x:c r="D6618" s="9" t="n">
        <x:v>1.6441</x:v>
      </x:c>
      <x:c r="E6618" s="9" t="n">
        <x:f>IF(COUNT(C6618:D6618)=2,C6618*D6618/100000000,"n.a.")</x:f>
        <x:v>2.6562867288309997</x:v>
      </x:c>
      <x:c r="F6618" s="1" t="str">
        <x:v>get_fund_holders_7e7888e34a3c9319.json</x:v>
      </x:c>
      <x:c r="G6618" s="1" t="str">
        <x:v>get_fund_performance_635e8dd454954d59.json</x:v>
      </x:c>
    </x:row>
    <x:row r="6619" ht="25" customHeight="1">
      <x:c r="A6619" s="1" t="str">
        <x:v>159533.SZ</x:v>
      </x:c>
      <x:c r="B6619" s="7" t="d">
        <x:v>2026-09-04T00:00:00.000Z</x:v>
      </x:c>
      <x:c r="C6619" s="8" t="n">
        <x:v>13458785</x:v>
      </x:c>
      <x:c r="D6619" s="9" t="n">
        <x:v>1.9354</x:v>
      </x:c>
      <x:c r="E6619" s="9" t="n">
        <x:f>IF(COUNT(C6619:D6619)=2,C6619*D6619/100000000,"n.a.")</x:f>
        <x:v>0.26048132489</x:v>
      </x:c>
      <x:c r="F6619" s="1" t="str">
        <x:v>get_fund_holders_e4cffc1d40fea5a6.json</x:v>
      </x:c>
      <x:c r="G6619" s="1" t="str">
        <x:v>get_fund_performance_fdbccd528878ffc2.json</x:v>
      </x:c>
    </x:row>
    <x:row r="6620" ht="25" customHeight="1">
      <x:c r="A6620" s="1" t="str">
        <x:v>159535.SZ</x:v>
      </x:c>
      <x:c r="B6620" s="7" t="d">
        <x:v>2026-09-04T00:00:00.000Z</x:v>
      </x:c>
      <x:c r="C6620" s="8" t="n">
        <x:v>23981088</x:v>
      </x:c>
      <x:c r="D6620" s="9" t="n">
        <x:v>1.4979</x:v>
      </x:c>
      <x:c r="E6620" s="9" t="n">
        <x:f>IF(COUNT(C6620:D6620)=2,C6620*D6620/100000000,"n.a.")</x:f>
        <x:v>0.359212717152</x:v>
      </x:c>
      <x:c r="F6620" s="1" t="str">
        <x:v>get_fund_holders_48d83be1c19e147a.json</x:v>
      </x:c>
      <x:c r="G6620" s="1" t="str">
        <x:v>get_fund_performance_98653d17d2533bdd.json</x:v>
      </x:c>
    </x:row>
    <x:row r="6621" ht="25" customHeight="1">
      <x:c r="A6621" s="1" t="str">
        <x:v>159536.SZ</x:v>
      </x:c>
      <x:c r="B6621" s="7" t="d">
        <x:v>2026-09-04T00:00:00.000Z</x:v>
      </x:c>
      <x:c r="C6621" s="8" t="n">
        <x:v>51261589</x:v>
      </x:c>
      <x:c r="D6621" s="9" t="n">
        <x:v>1.3893</x:v>
      </x:c>
      <x:c r="E6621" s="9" t="n">
        <x:f>IF(COUNT(C6621:D6621)=2,C6621*D6621/100000000,"n.a.")</x:f>
        <x:v>0.712177255977</x:v>
      </x:c>
      <x:c r="F6621" s="1" t="str">
        <x:v>get_fund_holders_7e7888e34a3c9319.json</x:v>
      </x:c>
      <x:c r="G6621" s="1" t="str">
        <x:v>get_fund_performance_635e8dd454954d59.json</x:v>
      </x:c>
    </x:row>
    <x:row r="6622" ht="25" customHeight="1">
      <x:c r="A6622" s="1" t="str">
        <x:v>159629.SZ</x:v>
      </x:c>
      <x:c r="B6622" s="7" t="d">
        <x:v>2026-09-04T00:00:00.000Z</x:v>
      </x:c>
      <x:c r="C6622" s="8" t="n">
        <x:v>857252663</x:v>
      </x:c>
      <x:c r="D6622" s="9" t="n">
        <x:v>3.1381</x:v>
      </x:c>
      <x:c r="E6622" s="9" t="n">
        <x:f>IF(COUNT(C6622:D6622)=2,C6622*D6622/100000000,"n.a.")</x:f>
        <x:v>26.901445817603</x:v>
      </x:c>
      <x:c r="F6622" s="1" t="str">
        <x:v>get_fund_holders_04d60f3c34f0467b.json</x:v>
      </x:c>
      <x:c r="G6622" s="1" t="str">
        <x:v>get_fund_performance_b881b49e922fe970.json</x:v>
      </x:c>
    </x:row>
    <x:row r="6623" ht="25" customHeight="1">
      <x:c r="A6623" s="1" t="str">
        <x:v>159633.SZ</x:v>
      </x:c>
      <x:c r="B6623" s="7" t="d">
        <x:v>2026-09-04T00:00:00.000Z</x:v>
      </x:c>
      <x:c r="C6623" s="8" t="n">
        <x:v>1026162658</x:v>
      </x:c>
      <x:c r="D6623" s="9" t="n">
        <x:v>3.2119</x:v>
      </x:c>
      <x:c r="E6623" s="9" t="n">
        <x:f>IF(COUNT(C6623:D6623)=2,C6623*D6623/100000000,"n.a.")</x:f>
        <x:v>32.959318412302</x:v>
      </x:c>
      <x:c r="F6623" s="1" t="str">
        <x:v>get_fund_holders_04d60f3c34f0467b.json</x:v>
      </x:c>
      <x:c r="G6623" s="1" t="str">
        <x:v>get_fund_performance_b881b49e922fe970.json</x:v>
      </x:c>
    </x:row>
    <x:row r="6624" ht="25" customHeight="1">
      <x:c r="A6624" s="1" t="str">
        <x:v>159673.SZ</x:v>
      </x:c>
      <x:c r="B6624" s="7" t="d">
        <x:v>2026-09-04T00:00:00.000Z</x:v>
      </x:c>
      <x:c r="C6624" s="8" t="n">
        <x:v>1771528385</x:v>
      </x:c>
      <x:c r="D6624" s="9" t="n">
        <x:v>1.2717</x:v>
      </x:c>
      <x:c r="E6624" s="9" t="n">
        <x:f>IF(COUNT(C6624:D6624)=2,C6624*D6624/100000000,"n.a.")</x:f>
        <x:v>22.528526472045</x:v>
      </x:c>
      <x:c r="F6624" s="1" t="str">
        <x:v>get_fund_holders_d948cbb47e5f5e96.json</x:v>
      </x:c>
      <x:c r="G6624" s="1" t="str">
        <x:v>get_fund_performance_4b7faf0bdf9ced6a.json</x:v>
      </x:c>
    </x:row>
    <x:row r="6625" ht="25" customHeight="1">
      <x:c r="A6625" s="1" t="str">
        <x:v>159808.SZ</x:v>
      </x:c>
      <x:c r="B6625" s="7" t="d">
        <x:v>2026-09-04T00:00:00.000Z</x:v>
      </x:c>
      <x:c r="C6625" s="8" t="n">
        <x:v>51484790</x:v>
      </x:c>
      <x:c r="D6625" s="9" t="n">
        <x:v>1.2768</x:v>
      </x:c>
      <x:c r="E6625" s="9" t="n">
        <x:f>IF(COUNT(C6625:D6625)=2,C6625*D6625/100000000,"n.a.")</x:f>
        <x:v>0.6573577987199999</x:v>
      </x:c>
      <x:c r="F6625" s="1" t="str">
        <x:v>get_fund_holders_d5e45a20ab12d67e.json</x:v>
      </x:c>
      <x:c r="G6625" s="1" t="str">
        <x:v>get_fund_performance_c511166d330178eb.json</x:v>
      </x:c>
    </x:row>
    <x:row r="6626" ht="25" customHeight="1">
      <x:c r="A6626" s="1" t="str">
        <x:v>159810.SZ</x:v>
      </x:c>
      <x:c r="B6626" s="7" t="d">
        <x:v>2026-09-04T00:00:00.000Z</x:v>
      </x:c>
      <x:c r="C6626" s="8" t="n">
        <x:v>58475458</x:v>
      </x:c>
      <x:c r="D6626" s="9" t="n">
        <x:v>1.3243</x:v>
      </x:c>
      <x:c r="E6626" s="9" t="n">
        <x:f>IF(COUNT(C6626:D6626)=2,C6626*D6626/100000000,"n.a.")</x:f>
        <x:v>0.7743904902940001</x:v>
      </x:c>
      <x:c r="F6626" s="1" t="str">
        <x:v>get_fund_holders_d5e45a20ab12d67e.json</x:v>
      </x:c>
      <x:c r="G6626" s="1" t="str">
        <x:v>get_fund_performance_c511166d330178eb.json</x:v>
      </x:c>
    </x:row>
    <x:row r="6627" ht="25" customHeight="1">
      <x:c r="A6627" s="1" t="str">
        <x:v>159820.SZ</x:v>
      </x:c>
      <x:c r="B6627" s="7" t="d">
        <x:v>2026-09-04T00:00:00.000Z</x:v>
      </x:c>
      <x:c r="C6627" s="8" t="n">
        <x:v>1353908470</x:v>
      </x:c>
      <x:c r="D6627" s="9" t="n">
        <x:v>1.3326</x:v>
      </x:c>
      <x:c r="E6627" s="9" t="n">
        <x:f>IF(COUNT(C6627:D6627)=2,C6627*D6627/100000000,"n.a.")</x:f>
        <x:v>18.04218427122</x:v>
      </x:c>
      <x:c r="F6627" s="1" t="str">
        <x:v>get_fund_holders_0066fec0f2dd9d84.json</x:v>
      </x:c>
      <x:c r="G6627" s="1" t="str">
        <x:v>get_fund_performance_ee07818526906610.json</x:v>
      </x:c>
    </x:row>
    <x:row r="6628" ht="25" customHeight="1">
      <x:c r="A6628" s="1" t="str">
        <x:v>159821.SZ</x:v>
      </x:c>
      <x:c r="B6628" s="7" t="d">
        <x:v>2026-09-04T00:00:00.000Z</x:v>
      </x:c>
      <x:c r="C6628" s="8" t="n">
        <x:v>65920000</x:v>
      </x:c>
      <x:c r="D6628" s="9" t="n">
        <x:v>1.2393</x:v>
      </x:c>
      <x:c r="E6628" s="9" t="n">
        <x:f>IF(COUNT(C6628:D6628)=2,C6628*D6628/100000000,"n.a.")</x:f>
        <x:v>0.81694656</x:v>
      </x:c>
      <x:c r="F6628" s="1" t="str">
        <x:v>get_fund_holders_6d822d72058fbd2b.json</x:v>
      </x:c>
      <x:c r="G6628" s="1" t="str">
        <x:v>get_fund_performance_08ef5e7f48760ca3.json</x:v>
      </x:c>
    </x:row>
    <x:row r="6629" ht="25" customHeight="1">
      <x:c r="A6629" s="1" t="str">
        <x:v>159845.SZ</x:v>
      </x:c>
      <x:c r="B6629" s="7" t="d">
        <x:v>2026-09-04T00:00:00.000Z</x:v>
      </x:c>
      <x:c r="C6629" s="8" t="n">
        <x:v>2214425606</x:v>
      </x:c>
      <x:c r="D6629" s="9" t="n">
        <x:v>3.1267</x:v>
      </x:c>
      <x:c r="E6629" s="9" t="n">
        <x:f>IF(COUNT(C6629:D6629)=2,C6629*D6629/100000000,"n.a.")</x:f>
        <x:v>69.238445422802</x:v>
      </x:c>
      <x:c r="F6629" s="1" t="str">
        <x:v>get_fund_holders_68197b4b408bbf94.json</x:v>
      </x:c>
      <x:c r="G6629" s="1" t="str">
        <x:v>get_fund_performance_fe072943ca98a99f.json</x:v>
      </x:c>
    </x:row>
    <x:row r="6630" ht="25" customHeight="1">
      <x:c r="A6630" s="1" t="str">
        <x:v>159908.SZ</x:v>
      </x:c>
      <x:c r="B6630" s="7" t="d">
        <x:v>2026-09-04T00:00:00.000Z</x:v>
      </x:c>
      <x:c r="C6630" s="8" t="n">
        <x:v>326229029</x:v>
      </x:c>
      <x:c r="D6630" s="9" t="n">
        <x:v>3.0847</x:v>
      </x:c>
      <x:c r="E6630" s="9" t="n">
        <x:f>IF(COUNT(C6630:D6630)=2,C6630*D6630/100000000,"n.a.")</x:f>
        <x:v>10.063186857563</x:v>
      </x:c>
      <x:c r="F6630" s="1" t="str">
        <x:v>get_fund_holders_dd69f9baacb4299b.json</x:v>
      </x:c>
      <x:c r="G6630" s="1" t="str">
        <x:v>get_fund_performance_f8563149d46c02f0.json</x:v>
      </x:c>
    </x:row>
    <x:row r="6631" ht="25" customHeight="1">
      <x:c r="A6631" s="1" t="str">
        <x:v>159915.SZ</x:v>
      </x:c>
      <x:c r="B6631" s="7" t="d">
        <x:v>2026-09-04T00:00:00.000Z</x:v>
      </x:c>
      <x:c r="C6631" s="8" t="n">
        <x:v>20089454936</x:v>
      </x:c>
      <x:c r="D6631" s="9" t="n">
        <x:v>3.3045</x:v>
      </x:c>
      <x:c r="E6631" s="9" t="n">
        <x:f>IF(COUNT(C6631:D6631)=2,C6631*D6631/100000000,"n.a.")</x:f>
        <x:v>663.85603836012</x:v>
      </x:c>
      <x:c r="F6631" s="1" t="str">
        <x:v>get_fund_holders_ed52645412bc5183.json</x:v>
      </x:c>
      <x:c r="G6631" s="1" t="str">
        <x:v>get_fund_performance_23ced495c0d03a00.json</x:v>
      </x:c>
    </x:row>
    <x:row r="6632" ht="25" customHeight="1">
      <x:c r="A6632" s="1" t="str">
        <x:v>159919.SZ</x:v>
      </x:c>
      <x:c r="B6632" s="7" t="d">
        <x:v>2026-09-04T00:00:00.000Z</x:v>
      </x:c>
      <x:c r="C6632" s="8" t="n">
        <x:v>6253416676</x:v>
      </x:c>
      <x:c r="D6632" s="9" t="n">
        <x:v>4.8184</x:v>
      </x:c>
      <x:c r="E6632" s="9" t="n">
        <x:f>IF(COUNT(C6632:D6632)=2,C6632*D6632/100000000,"n.a.")</x:f>
        <x:v>301.31462911638397</x:v>
      </x:c>
      <x:c r="F6632" s="1" t="str">
        <x:v>get_fund_holders_d948cbb47e5f5e96.json</x:v>
      </x:c>
      <x:c r="G6632" s="1" t="str">
        <x:v>get_fund_performance_4b7faf0bdf9ced6a.json</x:v>
      </x:c>
    </x:row>
    <x:row r="6633" ht="25" customHeight="1">
      <x:c r="A6633" s="1" t="str">
        <x:v>159922.SZ</x:v>
      </x:c>
      <x:c r="B6633" s="7" t="d">
        <x:v>2026-09-04T00:00:00.000Z</x:v>
      </x:c>
      <x:c r="C6633" s="8" t="n">
        <x:v>2688676765</x:v>
      </x:c>
      <x:c r="D6633" s="9" t="n">
        <x:v>3.1126</x:v>
      </x:c>
      <x:c r="E6633" s="9" t="n">
        <x:f>IF(COUNT(C6633:D6633)=2,C6633*D6633/100000000,"n.a.")</x:f>
        <x:v>83.68775298739</x:v>
      </x:c>
      <x:c r="F6633" s="1" t="str">
        <x:v>get_fund_holders_260729aa1783f3c9.json</x:v>
      </x:c>
      <x:c r="G6633" s="1" t="str">
        <x:v>get_fund_performance_9239ee6b8a74881b.json</x:v>
      </x:c>
    </x:row>
    <x:row r="6634" ht="25" customHeight="1">
      <x:c r="A6634" s="1" t="str">
        <x:v>159925.SZ</x:v>
      </x:c>
      <x:c r="B6634" s="7" t="d">
        <x:v>2026-09-04T00:00:00.000Z</x:v>
      </x:c>
      <x:c r="C6634" s="8" t="n">
        <x:v>613220856</x:v>
      </x:c>
      <x:c r="D6634" s="9" t="n">
        <x:v>4.6876</x:v>
      </x:c>
      <x:c r="E6634" s="9" t="n">
        <x:f>IF(COUNT(C6634:D6634)=2,C6634*D6634/100000000,"n.a.")</x:f>
        <x:v>28.745340845856</x:v>
      </x:c>
      <x:c r="F6634" s="1" t="str">
        <x:v>get_fund_holders_0bc8edc102485c8a.json</x:v>
      </x:c>
      <x:c r="G6634" s="1" t="str">
        <x:v>get_fund_performance_99232a5af6506a32.json</x:v>
      </x:c>
    </x:row>
    <x:row r="6635" ht="25" customHeight="1">
      <x:c r="A6635" s="1" t="str">
        <x:v>159935.SZ</x:v>
      </x:c>
      <x:c r="B6635" s="7" t="d">
        <x:v>2026-09-04T00:00:00.000Z</x:v>
      </x:c>
      <x:c r="C6635" s="8" t="n">
        <x:v>24572956</x:v>
      </x:c>
      <x:c r="D6635" s="9" t="n">
        <x:v>2.4182</x:v>
      </x:c>
      <x:c r="E6635" s="9" t="n">
        <x:f>IF(COUNT(C6635:D6635)=2,C6635*D6635/100000000,"n.a.")</x:f>
        <x:v>0.5942232219920001</x:v>
      </x:c>
      <x:c r="F6635" s="1" t="str">
        <x:v>get_fund_holders_a7c62683e5a8986d.json</x:v>
      </x:c>
      <x:c r="G6635" s="1" t="str">
        <x:v>get_fund_performance_57a0fd6eaf61dced.json</x:v>
      </x:c>
    </x:row>
    <x:row r="6636" ht="25" customHeight="1">
      <x:c r="A6636" s="1" t="str">
        <x:v>159948.SZ</x:v>
      </x:c>
      <x:c r="B6636" s="7" t="d">
        <x:v>2026-09-04T00:00:00.000Z</x:v>
      </x:c>
      <x:c r="C6636" s="8" t="n">
        <x:v>1189697720</x:v>
      </x:c>
      <x:c r="D6636" s="9" t="n">
        <x:v>3.6494</x:v>
      </x:c>
      <x:c r="E6636" s="9" t="n">
        <x:f>IF(COUNT(C6636:D6636)=2,C6636*D6636/100000000,"n.a.")</x:f>
        <x:v>43.41682859368</x:v>
      </x:c>
      <x:c r="F6636" s="1" t="str">
        <x:v>get_fund_holders_529929c3d6cde724.json</x:v>
      </x:c>
      <x:c r="G6636" s="1" t="str">
        <x:v>get_fund_performance_101765d5f91d02c5.json</x:v>
      </x:c>
    </x:row>
    <x:row r="6637" ht="25" customHeight="1">
      <x:c r="A6637" s="1" t="str">
        <x:v>159952.SZ</x:v>
      </x:c>
      <x:c r="B6637" s="7" t="d">
        <x:v>2026-09-04T00:00:00.000Z</x:v>
      </x:c>
      <x:c r="C6637" s="8" t="n">
        <x:v>5621384929</x:v>
      </x:c>
      <x:c r="D6637" s="9" t="n">
        <x:v>2.0063</x:v>
      </x:c>
      <x:c r="E6637" s="9" t="n">
        <x:f>IF(COUNT(C6637:D6637)=2,C6637*D6637/100000000,"n.a.")</x:f>
        <x:v>112.781845830527</x:v>
      </x:c>
      <x:c r="F6637" s="1" t="str">
        <x:v>get_fund_holders_dd69f9baacb4299b.json</x:v>
      </x:c>
      <x:c r="G6637" s="1" t="str">
        <x:v>get_fund_performance_f8563149d46c02f0.json</x:v>
      </x:c>
    </x:row>
    <x:row r="6638" ht="25" customHeight="1">
      <x:c r="A6638" s="1" t="str">
        <x:v>159956.SZ</x:v>
      </x:c>
      <x:c r="B6638" s="7" t="d">
        <x:v>2026-09-04T00:00:00.000Z</x:v>
      </x:c>
      <x:c r="C6638" s="8" t="n">
        <x:v>49978674</x:v>
      </x:c>
      <x:c r="D6638" s="9" t="n">
        <x:v>2.0924</x:v>
      </x:c>
      <x:c r="E6638" s="9" t="n">
        <x:f>IF(COUNT(C6638:D6638)=2,C6638*D6638/100000000,"n.a.")</x:f>
        <x:v>1.0457537747760002</x:v>
      </x:c>
      <x:c r="F6638" s="1" t="str">
        <x:v>get_fund_holders_dd69f9baacb4299b.json</x:v>
      </x:c>
      <x:c r="G6638" s="1" t="str">
        <x:v>get_fund_performance_f8563149d46c02f0.json</x:v>
      </x:c>
    </x:row>
    <x:row r="6639" ht="25" customHeight="1">
      <x:c r="A6639" s="1" t="str">
        <x:v>159957.SZ</x:v>
      </x:c>
      <x:c r="B6639" s="7" t="d">
        <x:v>2026-09-04T00:00:00.000Z</x:v>
      </x:c>
      <x:c r="C6639" s="8" t="n">
        <x:v>1217784560</x:v>
      </x:c>
      <x:c r="D6639" s="9" t="n">
        <x:v>2.1649</x:v>
      </x:c>
      <x:c r="E6639" s="9" t="n">
        <x:f>IF(COUNT(C6639:D6639)=2,C6639*D6639/100000000,"n.a.")</x:f>
        <x:v>26.363817939439997</x:v>
      </x:c>
      <x:c r="F6639" s="1" t="str">
        <x:v>get_fund_holders_ed52645412bc5183.json</x:v>
      </x:c>
      <x:c r="G6639" s="1" t="str">
        <x:v>get_fund_performance_23ced495c0d03a00.json</x:v>
      </x:c>
    </x:row>
    <x:row r="6640" ht="25" customHeight="1">
      <x:c r="A6640" s="1" t="str">
        <x:v>159958.SZ</x:v>
      </x:c>
      <x:c r="B6640" s="7" t="d">
        <x:v>2026-09-04T00:00:00.000Z</x:v>
      </x:c>
      <x:c r="C6640" s="8" t="n">
        <x:v>242711448</x:v>
      </x:c>
      <x:c r="D6640" s="9" t="n">
        <x:v>1.9978</x:v>
      </x:c>
      <x:c r="E6640" s="9" t="n">
        <x:f>IF(COUNT(C6640:D6640)=2,C6640*D6640/100000000,"n.a.")</x:f>
        <x:v>4.848889308144</x:v>
      </x:c>
      <x:c r="F6640" s="1" t="str">
        <x:v>get_fund_holders_6d822d72058fbd2b.json</x:v>
      </x:c>
      <x:c r="G6640" s="1" t="str">
        <x:v>get_fund_performance_08ef5e7f48760ca3.json</x:v>
      </x:c>
    </x:row>
    <x:row r="6641" ht="25" customHeight="1">
      <x:c r="A6641" s="1" t="str">
        <x:v>159964.SZ</x:v>
      </x:c>
      <x:c r="B6641" s="7" t="d">
        <x:v>2026-09-04T00:00:00.000Z</x:v>
      </x:c>
      <x:c r="C6641" s="8" t="n">
        <x:v>173481881</x:v>
      </x:c>
      <x:c r="D6641" s="9" t="n">
        <x:v>2.1618</x:v>
      </x:c>
      <x:c r="E6641" s="9" t="n">
        <x:f>IF(COUNT(C6641:D6641)=2,C6641*D6641/100000000,"n.a.")</x:f>
        <x:v>3.7503313034579997</x:v>
      </x:c>
      <x:c r="F6641" s="1" t="str">
        <x:v>get_fund_holders_d5e45a20ab12d67e.json</x:v>
      </x:c>
      <x:c r="G6641" s="1" t="str">
        <x:v>get_fund_performance_c511166d330178eb.json</x:v>
      </x:c>
    </x:row>
    <x:row r="6642" ht="25" customHeight="1">
      <x:c r="A6642" s="1" t="str">
        <x:v>159968.SZ</x:v>
      </x:c>
      <x:c r="B6642" s="7" t="d">
        <x:v>2026-09-04T00:00:00.000Z</x:v>
      </x:c>
      <x:c r="C6642" s="8" t="n">
        <x:v>63695098</x:v>
      </x:c>
      <x:c r="D6642" s="9" t="n">
        <x:v>10.0511</x:v>
      </x:c>
      <x:c r="E6642" s="9" t="n">
        <x:f>IF(COUNT(C6642:D6642)=2,C6642*D6642/100000000,"n.a.")</x:f>
        <x:v>6.402057995078</x:v>
      </x:c>
      <x:c r="F6642" s="1" t="str">
        <x:v>get_fund_holders_1b59c8df60c05b67.json</x:v>
      </x:c>
      <x:c r="G6642" s="1" t="str">
        <x:v>get_fund_performance_704e0384f68b3d7b.json</x:v>
      </x:c>
    </x:row>
    <x:row r="6643" ht="25" customHeight="1">
      <x:c r="A6643" s="1" t="str">
        <x:v>159971.SZ</x:v>
      </x:c>
      <x:c r="B6643" s="7" t="d">
        <x:v>2026-09-04T00:00:00.000Z</x:v>
      </x:c>
      <x:c r="C6643" s="8" t="n">
        <x:v>1896020288</x:v>
      </x:c>
      <x:c r="D6643" s="9" t="n">
        <x:v>1.1491</x:v>
      </x:c>
      <x:c r="E6643" s="9" t="n">
        <x:f>IF(COUNT(C6643:D6643)=2,C6643*D6643/100000000,"n.a.")</x:f>
        <x:v>21.787169129408003</x:v>
      </x:c>
      <x:c r="F6643" s="1" t="str">
        <x:v>get_fund_holders_ed52645412bc5183.json</x:v>
      </x:c>
      <x:c r="G6643" s="1" t="str">
        <x:v>get_fund_performance_23ced495c0d03a00.json</x:v>
      </x:c>
    </x:row>
    <x:row r="6644" ht="25" customHeight="1">
      <x:c r="A6644" s="1" t="str">
        <x:v>159977.SZ</x:v>
      </x:c>
      <x:c r="B6644" s="7" t="d">
        <x:v>2026-09-04T00:00:00.000Z</x:v>
      </x:c>
      <x:c r="C6644" s="8" t="n">
        <x:v>3739872820</x:v>
      </x:c>
      <x:c r="D6644" s="9" t="n">
        <x:v>1.7143</x:v>
      </x:c>
      <x:c r="E6644" s="9" t="n">
        <x:f>IF(COUNT(C6644:D6644)=2,C6644*D6644/100000000,"n.a.")</x:f>
        <x:v>64.11263975326</x:v>
      </x:c>
      <x:c r="F6644" s="1" t="str">
        <x:v>get_fund_holders_6d822d72058fbd2b.json</x:v>
      </x:c>
      <x:c r="G6644" s="1" t="str">
        <x:v>get_fund_performance_08ef5e7f48760ca3.json</x:v>
      </x:c>
    </x:row>
    <x:row r="6645" ht="25" customHeight="1">
      <x:c r="A6645" s="1" t="str">
        <x:v>159982.SZ</x:v>
      </x:c>
      <x:c r="B6645" s="7" t="d">
        <x:v>2026-09-04T00:00:00.000Z</x:v>
      </x:c>
      <x:c r="C6645" s="8" t="n">
        <x:v>202211253</x:v>
      </x:c>
      <x:c r="D6645" s="9" t="n">
        <x:v>2.0649</x:v>
      </x:c>
      <x:c r="E6645" s="9" t="n">
        <x:f>IF(COUNT(C6645:D6645)=2,C6645*D6645/100000000,"n.a.")</x:f>
        <x:v>4.175460163197001</x:v>
      </x:c>
      <x:c r="F6645" s="1" t="str">
        <x:v>get_fund_holders_68197b4b408bbf94.json</x:v>
      </x:c>
      <x:c r="G6645" s="1" t="str">
        <x:v>get_fund_performance_fe072943ca98a99f.json</x:v>
      </x:c>
    </x:row>
    <x:row r="6646" ht="25" customHeight="1">
      <x:c r="A6646" s="1" t="str">
        <x:v>510300.SH</x:v>
      </x:c>
      <x:c r="B6646" s="7" t="d">
        <x:v>2026-09-04T00:00:00.000Z</x:v>
      </x:c>
      <x:c r="C6646" s="8" t="n">
        <x:v>23377087700</x:v>
      </x:c>
      <x:c r="D6646" s="9" t="n">
        <x:v>4.6147</x:v>
      </x:c>
      <x:c r="E6646" s="9" t="n">
        <x:f>IF(COUNT(C6646:D6646)=2,C6646*D6646/100000000,"n.a.")</x:f>
        <x:v>1078.7824660919</x:v>
      </x:c>
      <x:c r="F6646" s="1" t="str">
        <x:v>get_fund_holders_5d142069aae0430a.json</x:v>
      </x:c>
      <x:c r="G6646" s="1" t="str">
        <x:v>get_fund_performance_b1af586f6b4de146.json</x:v>
      </x:c>
    </x:row>
    <x:row r="6647" ht="25" customHeight="1">
      <x:c r="A6647" s="1" t="str">
        <x:v>510310.SH</x:v>
      </x:c>
      <x:c r="B6647" s="7" t="d">
        <x:v>2026-09-04T00:00:00.000Z</x:v>
      </x:c>
      <x:c r="C6647" s="8" t="n">
        <x:v>11353244000</x:v>
      </x:c>
      <x:c r="D6647" s="9" t="n">
        <x:v>4.4819</x:v>
      </x:c>
      <x:c r="E6647" s="9" t="n">
        <x:f>IF(COUNT(C6647:D6647)=2,C6647*D6647/100000000,"n.a.")</x:f>
        <x:v>508.84104283600004</x:v>
      </x:c>
      <x:c r="F6647" s="1" t="str">
        <x:v>get_fund_holders_4f0cafefb1d08c78.json</x:v>
      </x:c>
      <x:c r="G6647" s="1" t="str">
        <x:v>get_fund_performance_3dd22d86bdcb99c0.json</x:v>
      </x:c>
    </x:row>
    <x:row r="6648" ht="25" customHeight="1">
      <x:c r="A6648" s="1" t="str">
        <x:v>510320.SH</x:v>
      </x:c>
      <x:c r="B6648" s="7" t="d">
        <x:v>2026-09-04T00:00:00.000Z</x:v>
      </x:c>
      <x:c r="C6648" s="8" t="n">
        <x:v>634068500</x:v>
      </x:c>
      <x:c r="D6648" s="9" t="n">
        <x:v>1.2407</x:v>
      </x:c>
      <x:c r="E6648" s="9" t="n">
        <x:f>IF(COUNT(C6648:D6648)=2,C6648*D6648/100000000,"n.a.")</x:f>
        <x:v>7.866887879499999</x:v>
      </x:c>
      <x:c r="F6648" s="1" t="str">
        <x:v>get_fund_holders_53b1bdaba11dbb09.json</x:v>
      </x:c>
      <x:c r="G6648" s="1" t="str">
        <x:v>get_fund_performance_ca136699b2ff2215.json</x:v>
      </x:c>
    </x:row>
    <x:row r="6649" ht="25" customHeight="1">
      <x:c r="A6649" s="1" t="str">
        <x:v>510330.SH</x:v>
      </x:c>
      <x:c r="B6649" s="7" t="d">
        <x:v>2026-09-04T00:00:00.000Z</x:v>
      </x:c>
      <x:c r="C6649" s="8" t="n">
        <x:v>8384649800</x:v>
      </x:c>
      <x:c r="D6649" s="9" t="n">
        <x:v>4.8122</x:v>
      </x:c>
      <x:c r="E6649" s="9" t="n">
        <x:f>IF(COUNT(C6649:D6649)=2,C6649*D6649/100000000,"n.a.")</x:f>
        <x:v>403.4861176756</x:v>
      </x:c>
      <x:c r="F6649" s="1" t="str">
        <x:v>get_fund_holders_3af34235f71fa65e.json</x:v>
      </x:c>
      <x:c r="G6649" s="1" t="str">
        <x:v>get_fund_performance_565aa5204e2b6daf.json</x:v>
      </x:c>
    </x:row>
    <x:row r="6650" ht="25" customHeight="1">
      <x:c r="A6650" s="1" t="str">
        <x:v>510350.SH</x:v>
      </x:c>
      <x:c r="B6650" s="7" t="d">
        <x:v>2026-09-04T00:00:00.000Z</x:v>
      </x:c>
      <x:c r="C6650" s="8" t="n">
        <x:v>676914700</x:v>
      </x:c>
      <x:c r="D6650" s="9" t="n">
        <x:v>4.8568</x:v>
      </x:c>
      <x:c r="E6650" s="9" t="n">
        <x:f>IF(COUNT(C6650:D6650)=2,C6650*D6650/100000000,"n.a.")</x:f>
        <x:v>32.8763931496</x:v>
      </x:c>
      <x:c r="F6650" s="1" t="str">
        <x:v>get_fund_holders_5d142069aae0430a.json</x:v>
      </x:c>
      <x:c r="G6650" s="1" t="str">
        <x:v>get_fund_performance_b1af586f6b4de146.json</x:v>
      </x:c>
    </x:row>
    <x:row r="6651" ht="25" customHeight="1">
      <x:c r="A6651" s="1" t="str">
        <x:v>510360.SH</x:v>
      </x:c>
      <x:c r="B6651" s="7" t="d">
        <x:v>2026-09-04T00:00:00.000Z</x:v>
      </x:c>
      <x:c r="C6651" s="8" t="n">
        <x:v>1817381200</x:v>
      </x:c>
      <x:c r="D6651" s="9" t="n">
        <x:v>1.7653</x:v>
      </x:c>
      <x:c r="E6651" s="9" t="n">
        <x:f>IF(COUNT(C6651:D6651)=2,C6651*D6651/100000000,"n.a.")</x:f>
        <x:v>32.0822303236</x:v>
      </x:c>
      <x:c r="F6651" s="1" t="str">
        <x:v>get_fund_holders_3af34235f71fa65e.json</x:v>
      </x:c>
      <x:c r="G6651" s="1" t="str">
        <x:v>get_fund_performance_565aa5204e2b6daf.json</x:v>
      </x:c>
    </x:row>
    <x:row r="6652" ht="25" customHeight="1">
      <x:c r="A6652" s="1" t="str">
        <x:v>510370.SH</x:v>
      </x:c>
      <x:c r="B6652" s="7" t="d">
        <x:v>2026-09-04T00:00:00.000Z</x:v>
      </x:c>
      <x:c r="C6652" s="8" t="n">
        <x:v>87258100</x:v>
      </x:c>
      <x:c r="D6652" s="9" t="n">
        <x:v>1.0221</x:v>
      </x:c>
      <x:c r="E6652" s="9" t="n">
        <x:f>IF(COUNT(C6652:D6652)=2,C6652*D6652/100000000,"n.a.")</x:f>
        <x:v>0.8918650401</x:v>
      </x:c>
      <x:c r="F6652" s="1" t="str">
        <x:v>get_fund_holders_d948cbb47e5f5e96.json</x:v>
      </x:c>
      <x:c r="G6652" s="1" t="str">
        <x:v>get_fund_performance_4b7faf0bdf9ced6a.json</x:v>
      </x:c>
    </x:row>
    <x:row r="6653" ht="25" customHeight="1">
      <x:c r="A6653" s="1" t="str">
        <x:v>510380.SH</x:v>
      </x:c>
      <x:c r="B6653" s="7" t="d">
        <x:v>2026-09-04T00:00:00.000Z</x:v>
      </x:c>
      <x:c r="C6653" s="8" t="n">
        <x:v>1461802400</x:v>
      </x:c>
      <x:c r="D6653" s="9" t="n">
        <x:v>1.376</x:v>
      </x:c>
      <x:c r="E6653" s="9" t="n">
        <x:f>IF(COUNT(C6653:D6653)=2,C6653*D6653/100000000,"n.a.")</x:f>
        <x:v>20.114401024</x:v>
      </x:c>
      <x:c r="F6653" s="1" t="str">
        <x:v>get_fund_holders_9f62d66c5b6bd994.json</x:v>
      </x:c>
      <x:c r="G6653" s="1" t="str">
        <x:v>get_fund_performance_ce8e28707768f093.json</x:v>
      </x:c>
    </x:row>
    <x:row r="6654" ht="25" customHeight="1">
      <x:c r="A6654" s="1" t="str">
        <x:v>510390.SH</x:v>
      </x:c>
      <x:c r="B6654" s="7" t="d">
        <x:v>2026-09-04T00:00:00.000Z</x:v>
      </x:c>
      <x:c r="C6654" s="8" t="n">
        <x:v>136550000</x:v>
      </x:c>
      <x:c r="D6654" s="9" t="n">
        <x:v>5.2342</x:v>
      </x:c>
      <x:c r="E6654" s="9" t="n">
        <x:f>IF(COUNT(C6654:D6654)=2,C6654*D6654/100000000,"n.a.")</x:f>
        <x:v>7.1473001</x:v>
      </x:c>
      <x:c r="F6654" s="1" t="str">
        <x:v>get_fund_holders_7140e2c74bfe2192.json</x:v>
      </x:c>
      <x:c r="G6654" s="1" t="str">
        <x:v>get_fund_performance_4ec82f1b3c5688d9.json</x:v>
      </x:c>
    </x:row>
    <x:row r="6655" ht="25" customHeight="1">
      <x:c r="A6655" s="1" t="str">
        <x:v>510500.SH</x:v>
      </x:c>
      <x:c r="B6655" s="7" t="d">
        <x:v>2026-09-04T00:00:00.000Z</x:v>
      </x:c>
      <x:c r="C6655" s="8" t="n">
        <x:v>5219368600</x:v>
      </x:c>
      <x:c r="D6655" s="9" t="n">
        <x:v>7.6739</x:v>
      </x:c>
      <x:c r="E6655" s="9" t="n">
        <x:f>IF(COUNT(C6655:D6655)=2,C6655*D6655/100000000,"n.a.")</x:f>
        <x:v>400.5291269954</x:v>
      </x:c>
      <x:c r="F6655" s="1" t="str">
        <x:v>get_fund_holders_1b59c8df60c05b67.json</x:v>
      </x:c>
      <x:c r="G6655" s="1" t="str">
        <x:v>get_fund_performance_704e0384f68b3d7b.json</x:v>
      </x:c>
    </x:row>
    <x:row r="6656" ht="25" customHeight="1">
      <x:c r="A6656" s="1" t="str">
        <x:v>510510.SH</x:v>
      </x:c>
      <x:c r="B6656" s="7" t="d">
        <x:v>2026-09-04T00:00:00.000Z</x:v>
      </x:c>
      <x:c r="C6656" s="8" t="n">
        <x:v>853038300</x:v>
      </x:c>
      <x:c r="D6656" s="9" t="n">
        <x:v>2.4902</x:v>
      </x:c>
      <x:c r="E6656" s="9" t="n">
        <x:f>IF(COUNT(C6656:D6656)=2,C6656*D6656/100000000,"n.a.")</x:f>
        <x:v>21.242359746600002</x:v>
      </x:c>
      <x:c r="F6656" s="1" t="str">
        <x:v>get_fund_holders_5324b4ff2303301b.json</x:v>
      </x:c>
      <x:c r="G6656" s="1" t="str">
        <x:v>get_fund_performance_33f686dcb627aac1.json</x:v>
      </x:c>
    </x:row>
    <x:row r="6657" ht="25" customHeight="1">
      <x:c r="A6657" s="1" t="str">
        <x:v>510530.SH</x:v>
      </x:c>
      <x:c r="B6657" s="7" t="d">
        <x:v>2026-09-04T00:00:00.000Z</x:v>
      </x:c>
      <x:c r="C6657" s="8" t="n">
        <x:v>47479400</x:v>
      </x:c>
      <x:c r="D6657" s="9" t="n">
        <x:v>8.6389</x:v>
      </x:c>
      <x:c r="E6657" s="9" t="n">
        <x:f>IF(COUNT(C6657:D6657)=2,C6657*D6657/100000000,"n.a.")</x:f>
        <x:v>4.101697886599999</x:v>
      </x:c>
      <x:c r="F6657" s="1" t="str">
        <x:v>get_fund_holders_260729aa1783f3c9.json</x:v>
      </x:c>
      <x:c r="G6657" s="1" t="str">
        <x:v>get_fund_performance_9239ee6b8a74881b.json</x:v>
      </x:c>
    </x:row>
    <x:row r="6658" ht="25" customHeight="1">
      <x:c r="A6658" s="1" t="str">
        <x:v>510550.SH</x:v>
      </x:c>
      <x:c r="B6658" s="7" t="d">
        <x:v>2026-09-04T00:00:00.000Z</x:v>
      </x:c>
      <x:c r="C6658" s="8" t="n">
        <x:v>23743300</x:v>
      </x:c>
      <x:c r="D6658" s="9" t="n">
        <x:v>1.9719</x:v>
      </x:c>
      <x:c r="E6658" s="9" t="n">
        <x:f>IF(COUNT(C6658:D6658)=2,C6658*D6658/100000000,"n.a.")</x:f>
        <x:v>0.46819413270000004</x:v>
      </x:c>
      <x:c r="F6658" s="1" t="str">
        <x:v>get_fund_holders_667a71c44157d433.json</x:v>
      </x:c>
      <x:c r="G6658" s="1" t="str">
        <x:v>get_fund_performance_1ba4d3db193698fc.json</x:v>
      </x:c>
    </x:row>
    <x:row r="6659" ht="25" customHeight="1">
      <x:c r="A6659" s="1" t="str">
        <x:v>510560.SH</x:v>
      </x:c>
      <x:c r="B6659" s="7" t="d">
        <x:v>2026-09-04T00:00:00.000Z</x:v>
      </x:c>
      <x:c r="C6659" s="8" t="n">
        <x:v>52318700</x:v>
      </x:c>
      <x:c r="D6659" s="9" t="n">
        <x:v>1.9257</x:v>
      </x:c>
      <x:c r="E6659" s="9" t="n">
        <x:f>IF(COUNT(C6659:D6659)=2,C6659*D6659/100000000,"n.a.")</x:f>
        <x:v>1.0075012059000001</x:v>
      </x:c>
      <x:c r="F6659" s="1" t="str">
        <x:v>get_fund_holders_679f8c57584dca79.json</x:v>
      </x:c>
      <x:c r="G6659" s="1" t="str">
        <x:v>get_fund_performance_bf091f7be46a1561.json</x:v>
      </x:c>
    </x:row>
    <x:row r="6660" ht="25" customHeight="1">
      <x:c r="A6660" s="1" t="str">
        <x:v>510570.SH</x:v>
      </x:c>
      <x:c r="B6660" s="7" t="d">
        <x:v>2026-09-04T00:00:00.000Z</x:v>
      </x:c>
      <x:c r="C6660" s="8" t="n">
        <x:v>48060600</x:v>
      </x:c>
      <x:c r="D6660" s="9" t="n">
        <x:v>1.2066</x:v>
      </x:c>
      <x:c r="E6660" s="9" t="n">
        <x:f>IF(COUNT(C6660:D6660)=2,C6660*D6660/100000000,"n.a.")</x:f>
        <x:v>0.5798991995999999</x:v>
      </x:c>
      <x:c r="F6660" s="1" t="str">
        <x:v>get_fund_holders_679f8c57584dca79.json</x:v>
      </x:c>
      <x:c r="G6660" s="1" t="str">
        <x:v>get_fund_performance_bf091f7be46a1561.json</x:v>
      </x:c>
    </x:row>
    <x:row r="6661" ht="25" customHeight="1">
      <x:c r="A6661" s="1" t="str">
        <x:v>510580.SH</x:v>
      </x:c>
      <x:c r="B6661" s="7" t="d">
        <x:v>2026-09-04T00:00:00.000Z</x:v>
      </x:c>
      <x:c r="C6661" s="8" t="n">
        <x:v>1138168300</x:v>
      </x:c>
      <x:c r="D6661" s="9" t="n">
        <x:v>4.0362</x:v>
      </x:c>
      <x:c r="E6661" s="9" t="n">
        <x:f>IF(COUNT(C6661:D6661)=2,C6661*D6661/100000000,"n.a.")</x:f>
        <x:v>45.9387489246</x:v>
      </x:c>
      <x:c r="F6661" s="1" t="str">
        <x:v>get_fund_holders_260729aa1783f3c9.json</x:v>
      </x:c>
      <x:c r="G6661" s="1" t="str">
        <x:v>get_fund_performance_9239ee6b8a74881b.json</x:v>
      </x:c>
    </x:row>
    <x:row r="6662" ht="25" customHeight="1">
      <x:c r="A6662" s="1" t="str">
        <x:v>510590.SH</x:v>
      </x:c>
      <x:c r="B6662" s="7" t="d">
        <x:v>2026-09-04T00:00:00.000Z</x:v>
      </x:c>
      <x:c r="C6662" s="8" t="n">
        <x:v>114386100</x:v>
      </x:c>
      <x:c r="D6662" s="9" t="n">
        <x:v>8.3444</x:v>
      </x:c>
      <x:c r="E6662" s="9" t="n">
        <x:f>IF(COUNT(C6662:D6662)=2,C6662*D6662/100000000,"n.a.")</x:f>
        <x:v>9.5448337284</x:v>
      </x:c>
      <x:c r="F6662" s="1" t="str">
        <x:v>get_fund_holders_0066fec0f2dd9d84.json</x:v>
      </x:c>
      <x:c r="G6662" s="1" t="str">
        <x:v>get_fund_performance_ee07818526906610.json</x:v>
      </x:c>
    </x:row>
    <x:row r="6663" ht="25" customHeight="1">
      <x:c r="A6663" s="1" t="str">
        <x:v>512100.SH</x:v>
      </x:c>
      <x:c r="B6663" s="7" t="d">
        <x:v>2026-09-04T00:00:00.000Z</x:v>
      </x:c>
      <x:c r="C6663" s="8" t="n">
        <x:v>6557217600</x:v>
      </x:c>
      <x:c r="D6663" s="9" t="n">
        <x:v>3.0466</x:v>
      </x:c>
      <x:c r="E6663" s="9" t="n">
        <x:f>IF(COUNT(C6663:D6663)=2,C6663*D6663/100000000,"n.a.")</x:f>
        <x:v>199.7721914016</x:v>
      </x:c>
      <x:c r="F6663" s="1" t="str">
        <x:v>get_fund_holders_04d60f3c34f0467b.json</x:v>
      </x:c>
      <x:c r="G6663" s="1" t="str">
        <x:v>get_fund_performance_b881b49e922fe970.json</x:v>
      </x:c>
    </x:row>
    <x:row r="6664" ht="25" customHeight="1">
      <x:c r="A6664" s="1" t="str">
        <x:v>512500.SH</x:v>
      </x:c>
      <x:c r="B6664" s="7" t="d">
        <x:v>2026-09-04T00:00:00.000Z</x:v>
      </x:c>
      <x:c r="C6664" s="8" t="n">
        <x:v>1750408800</x:v>
      </x:c>
      <x:c r="D6664" s="9" t="n">
        <x:v>4.3415</x:v>
      </x:c>
      <x:c r="E6664" s="9" t="n">
        <x:f>IF(COUNT(C6664:D6664)=2,C6664*D6664/100000000,"n.a.")</x:f>
        <x:v>75.993998052</x:v>
      </x:c>
      <x:c r="F6664" s="1" t="str">
        <x:v>get_fund_holders_667a71c44157d433.json</x:v>
      </x:c>
      <x:c r="G6664" s="1" t="str">
        <x:v>get_fund_performance_1ba4d3db193698fc.json</x:v>
      </x:c>
    </x:row>
    <x:row r="6665" ht="25" customHeight="1">
      <x:c r="A6665" s="1" t="str">
        <x:v>512510.SH</x:v>
      </x:c>
      <x:c r="B6665" s="7" t="d">
        <x:v>2026-09-04T00:00:00.000Z</x:v>
      </x:c>
      <x:c r="C6665" s="8" t="n">
        <x:v>430429800</x:v>
      </x:c>
      <x:c r="D6665" s="9" t="n">
        <x:v>2.304</x:v>
      </x:c>
      <x:c r="E6665" s="9" t="n">
        <x:f>IF(COUNT(C6665:D6665)=2,C6665*D6665/100000000,"n.a.")</x:f>
        <x:v>9.917102591999999</x:v>
      </x:c>
      <x:c r="F6665" s="1" t="str">
        <x:v>get_fund_holders_679f8c57584dca79.json</x:v>
      </x:c>
      <x:c r="G6665" s="1" t="str">
        <x:v>get_fund_performance_bf091f7be46a1561.json</x:v>
      </x:c>
    </x:row>
    <x:row r="6666" ht="25" customHeight="1">
      <x:c r="A6666" s="1" t="str">
        <x:v>515130.SH</x:v>
      </x:c>
      <x:c r="B6666" s="7" t="d">
        <x:v>2026-09-04T00:00:00.000Z</x:v>
      </x:c>
      <x:c r="C6666" s="8" t="n">
        <x:v>94463200</x:v>
      </x:c>
      <x:c r="D6666" s="9" t="n">
        <x:v>1.5276</x:v>
      </x:c>
      <x:c r="E6666" s="9" t="n">
        <x:f>IF(COUNT(C6666:D6666)=2,C6666*D6666/100000000,"n.a.")</x:f>
        <x:v>1.4430198431999999</x:v>
      </x:c>
      <x:c r="F6666" s="1" t="str">
        <x:v>get_fund_holders_7140e2c74bfe2192.json</x:v>
      </x:c>
      <x:c r="G6666" s="1" t="str">
        <x:v>get_fund_performance_4ec82f1b3c5688d9.json</x:v>
      </x:c>
    </x:row>
    <x:row r="6667" ht="25" customHeight="1">
      <x:c r="A6667" s="1" t="str">
        <x:v>515190.SH</x:v>
      </x:c>
      <x:c r="B6667" s="7" t="d">
        <x:v>2026-09-04T00:00:00.000Z</x:v>
      </x:c>
      <x:c r="C6667" s="8" t="n">
        <x:v>293466100</x:v>
      </x:c>
      <x:c r="D6667" s="9" t="n">
        <x:v>1.6119</x:v>
      </x:c>
      <x:c r="E6667" s="9" t="n">
        <x:f>IF(COUNT(C6667:D6667)=2,C6667*D6667/100000000,"n.a.")</x:f>
        <x:v>4.7303800659</x:v>
      </x:c>
      <x:c r="F6667" s="1" t="str">
        <x:v>get_fund_holders_0066fec0f2dd9d84.json</x:v>
      </x:c>
      <x:c r="G6667" s="1" t="str">
        <x:v>get_fund_performance_ee07818526906610.json</x:v>
      </x:c>
    </x:row>
    <x:row r="6668" ht="25" customHeight="1">
      <x:c r="A6668" s="1" t="str">
        <x:v>515310.SH</x:v>
      </x:c>
      <x:c r="B6668" s="7" t="d">
        <x:v>2026-09-04T00:00:00.000Z</x:v>
      </x:c>
      <x:c r="C6668" s="8" t="n">
        <x:v>321611200</x:v>
      </x:c>
      <x:c r="D6668" s="9" t="n">
        <x:v>1.3713</x:v>
      </x:c>
      <x:c r="E6668" s="9" t="n">
        <x:f>IF(COUNT(C6668:D6668)=2,C6668*D6668/100000000,"n.a.")</x:f>
        <x:v>4.4102543856</x:v>
      </x:c>
      <x:c r="F6668" s="1" t="str">
        <x:v>get_fund_holders_0bc8edc102485c8a.json</x:v>
      </x:c>
      <x:c r="G6668" s="1" t="str">
        <x:v>get_fund_performance_99232a5af6506a32.json</x:v>
      </x:c>
    </x:row>
    <x:row r="6669" ht="25" customHeight="1">
      <x:c r="A6669" s="1" t="str">
        <x:v>515330.SH</x:v>
      </x:c>
      <x:c r="B6669" s="7" t="d">
        <x:v>2026-09-04T00:00:00.000Z</x:v>
      </x:c>
      <x:c r="C6669" s="8" t="n">
        <x:v>6173709500</x:v>
      </x:c>
      <x:c r="D6669" s="9" t="n">
        <x:v>1.3268</x:v>
      </x:c>
      <x:c r="E6669" s="9" t="n">
        <x:f>IF(COUNT(C6669:D6669)=2,C6669*D6669/100000000,"n.a.")</x:f>
        <x:v>81.912777646</x:v>
      </x:c>
      <x:c r="F6669" s="1" t="str">
        <x:v>get_fund_holders_3af34235f71fa65e.json</x:v>
      </x:c>
      <x:c r="G6669" s="1" t="str">
        <x:v>get_fund_performance_565aa5204e2b6daf.json</x:v>
      </x:c>
    </x:row>
    <x:row r="6670" ht="25" customHeight="1">
      <x:c r="A6670" s="1" t="str">
        <x:v>515350.SH</x:v>
      </x:c>
      <x:c r="B6670" s="7" t="d">
        <x:v>2026-09-04T00:00:00.000Z</x:v>
      </x:c>
      <x:c r="C6670" s="8" t="n">
        <x:v>11699200</x:v>
      </x:c>
      <x:c r="D6670" s="9" t="n">
        <x:v>6.1878</x:v>
      </x:c>
      <x:c r="E6670" s="9" t="n">
        <x:f>IF(COUNT(C6670:D6670)=2,C6670*D6670/100000000,"n.a.")</x:f>
        <x:v>0.7239230976000001</x:v>
      </x:c>
      <x:c r="F6670" s="1" t="str">
        <x:v>get_fund_holders_4f0cafefb1d08c78.json</x:v>
      </x:c>
      <x:c r="G6670" s="1" t="str">
        <x:v>get_fund_performance_3dd22d86bdcb99c0.json</x:v>
      </x:c>
    </x:row>
    <x:row r="6671" ht="25" customHeight="1">
      <x:c r="A6671" s="1" t="str">
        <x:v>515360.SH</x:v>
      </x:c>
      <x:c r="B6671" s="7" t="d">
        <x:v>2026-09-04T00:00:00.000Z</x:v>
      </x:c>
      <x:c r="C6671" s="8" t="n">
        <x:v>37279300</x:v>
      </x:c>
      <x:c r="D6671" s="9" t="n">
        <x:v>6.7016</x:v>
      </x:c>
      <x:c r="E6671" s="9" t="n">
        <x:f>IF(COUNT(C6671:D6671)=2,C6671*D6671/100000000,"n.a.")</x:f>
        <x:v>2.4983095688</x:v>
      </x:c>
      <x:c r="F6671" s="1" t="str">
        <x:v>get_fund_holders_53b1bdaba11dbb09.json</x:v>
      </x:c>
      <x:c r="G6671" s="1" t="str">
        <x:v>get_fund_performance_ca136699b2ff2215.json</x:v>
      </x:c>
    </x:row>
    <x:row r="6672" ht="25" customHeight="1">
      <x:c r="A6672" s="1" t="str">
        <x:v>515380.SH</x:v>
      </x:c>
      <x:c r="B6672" s="7" t="d">
        <x:v>2026-09-04T00:00:00.000Z</x:v>
      </x:c>
      <x:c r="C6672" s="8" t="n">
        <x:v>663399800</x:v>
      </x:c>
      <x:c r="D6672" s="9" t="n">
        <x:v>5.3626</x:v>
      </x:c>
      <x:c r="E6672" s="9" t="n">
        <x:f>IF(COUNT(C6672:D6672)=2,C6672*D6672/100000000,"n.a.")</x:f>
        <x:v>35.5754776748</x:v>
      </x:c>
      <x:c r="F6672" s="1" t="str">
        <x:v>get_fund_holders_9f62d66c5b6bd994.json</x:v>
      </x:c>
      <x:c r="G6672" s="1" t="str">
        <x:v>get_fund_performance_ce8e28707768f093.json</x:v>
      </x:c>
    </x:row>
    <x:row r="6673" ht="25" customHeight="1">
      <x:c r="A6673" s="1" t="str">
        <x:v>515390.SH</x:v>
      </x:c>
      <x:c r="B6673" s="7" t="d">
        <x:v>2026-09-04T00:00:00.000Z</x:v>
      </x:c>
      <x:c r="C6673" s="8" t="n">
        <x:v>1902683000</x:v>
      </x:c>
      <x:c r="D6673" s="9" t="n">
        <x:v>1.3458</x:v>
      </x:c>
      <x:c r="E6673" s="9" t="n">
        <x:f>IF(COUNT(C6673:D6673)=2,C6673*D6673/100000000,"n.a.")</x:f>
        <x:v>25.606307814</x:v>
      </x:c>
      <x:c r="F6673" s="1" t="str">
        <x:v>get_fund_holders_7140e2c74bfe2192.json</x:v>
      </x:c>
      <x:c r="G6673" s="1" t="str">
        <x:v>get_fund_performance_4ec82f1b3c5688d9.json</x:v>
      </x:c>
    </x:row>
    <x:row r="6674" ht="25" customHeight="1">
      <x:c r="A6674" s="1" t="str">
        <x:v>515530.SH</x:v>
      </x:c>
      <x:c r="B6674" s="7" t="d">
        <x:v>2026-09-04T00:00:00.000Z</x:v>
      </x:c>
      <x:c r="C6674" s="8" t="n">
        <x:v>12242700</x:v>
      </x:c>
      <x:c r="D6674" s="9" t="n">
        <x:v>4.2312</x:v>
      </x:c>
      <x:c r="E6674" s="9" t="n">
        <x:f>IF(COUNT(C6674:D6674)=2,C6674*D6674/100000000,"n.a.")</x:f>
        <x:v>0.5180131224</x:v>
      </x:c>
      <x:c r="F6674" s="1" t="str">
        <x:v>get_fund_holders_a7c62683e5a8986d.json</x:v>
      </x:c>
      <x:c r="G6674" s="1" t="str">
        <x:v>get_fund_performance_57a0fd6eaf61dced.json</x:v>
      </x:c>
    </x:row>
    <x:row r="6675" ht="25" customHeight="1">
      <x:c r="A6675" s="1" t="str">
        <x:v>515550.SH</x:v>
      </x:c>
      <x:c r="B6675" s="7" t="d">
        <x:v>2026-09-04T00:00:00.000Z</x:v>
      </x:c>
      <x:c r="C6675" s="8" t="n">
        <x:v>20345700</x:v>
      </x:c>
      <x:c r="D6675" s="9" t="n">
        <x:v>1.7247</x:v>
      </x:c>
      <x:c r="E6675" s="9" t="n">
        <x:f>IF(COUNT(C6675:D6675)=2,C6675*D6675/100000000,"n.a.")</x:f>
        <x:v>0.3509022879</x:v>
      </x:c>
      <x:c r="F6675" s="1" t="str">
        <x:v>get_fund_holders_5324b4ff2303301b.json</x:v>
      </x:c>
      <x:c r="G6675" s="1" t="str">
        <x:v>get_fund_performance_33f686dcb627aac1.json</x:v>
      </x:c>
    </x:row>
    <x:row r="6676" ht="25" customHeight="1">
      <x:c r="A6676" s="1" t="str">
        <x:v>515660.SH</x:v>
      </x:c>
      <x:c r="B6676" s="7" t="d">
        <x:v>2026-09-04T00:00:00.000Z</x:v>
      </x:c>
      <x:c r="C6676" s="8" t="n">
        <x:v>434494200</x:v>
      </x:c>
      <x:c r="D6676" s="9" t="n">
        <x:v>5.7737</x:v>
      </x:c>
      <x:c r="E6676" s="9" t="n">
        <x:f>IF(COUNT(C6676:D6676)=2,C6676*D6676/100000000,"n.a.")</x:f>
        <x:v>25.0863916254</x:v>
      </x:c>
      <x:c r="F6676" s="1" t="str">
        <x:v>get_fund_holders_53b1bdaba11dbb09.json</x:v>
      </x:c>
      <x:c r="G6676" s="1" t="str">
        <x:v>get_fund_performance_ca136699b2ff2215.json</x:v>
      </x:c>
    </x:row>
    <x:row r="6677" ht="25" customHeight="1">
      <x:c r="A6677" s="1" t="str">
        <x:v>516300.SH</x:v>
      </x:c>
      <x:c r="B6677" s="7" t="d">
        <x:v>2026-09-04T00:00:00.000Z</x:v>
      </x:c>
      <x:c r="C6677" s="8" t="n">
        <x:v>39012600</x:v>
      </x:c>
      <x:c r="D6677" s="9" t="n">
        <x:v>3.165</x:v>
      </x:c>
      <x:c r="E6677" s="9" t="n">
        <x:f>IF(COUNT(C6677:D6677)=2,C6677*D6677/100000000,"n.a.")</x:f>
        <x:v>1.23474879</x:v>
      </x:c>
      <x:c r="F6677" s="1" t="str">
        <x:v>get_fund_holders_48d83be1c19e147a.json</x:v>
      </x:c>
      <x:c r="G6677" s="1" t="str">
        <x:v>get_fund_performance_98653d17d2533bdd.json</x:v>
      </x:c>
    </x:row>
    <x:row r="6678" ht="25" customHeight="1">
      <x:c r="A6678" s="1" t="str">
        <x:v>560010.SH</x:v>
      </x:c>
      <x:c r="B6678" s="7" t="d">
        <x:v>2026-09-04T00:00:00.000Z</x:v>
      </x:c>
      <x:c r="C6678" s="8" t="n">
        <x:v>1874621700</x:v>
      </x:c>
      <x:c r="D6678" s="9" t="n">
        <x:v>3.1242</x:v>
      </x:c>
      <x:c r="E6678" s="9" t="n">
        <x:f>IF(COUNT(C6678:D6678)=2,C6678*D6678/100000000,"n.a.")</x:f>
        <x:v>58.566931151400006</x:v>
      </x:c>
      <x:c r="F6678" s="1" t="str">
        <x:v>get_fund_holders_68197b4b408bbf94.json</x:v>
      </x:c>
      <x:c r="G6678" s="1" t="str">
        <x:v>get_fund_performance_fe072943ca98a99f.json</x:v>
      </x:c>
    </x:row>
    <x:row r="6679" ht="25" customHeight="1">
      <x:c r="A6679" s="1" t="str">
        <x:v>560110.SH</x:v>
      </x:c>
      <x:c r="B6679" s="7" t="d">
        <x:v>2026-09-04T00:00:00.000Z</x:v>
      </x:c>
      <x:c r="C6679" s="8" t="n">
        <x:v>349903500</x:v>
      </x:c>
      <x:c r="D6679" s="9" t="n">
        <x:v>1.1307</x:v>
      </x:c>
      <x:c r="E6679" s="9" t="n">
        <x:f>IF(COUNT(C6679:D6679)=2,C6679*D6679/100000000,"n.a.")</x:f>
        <x:v>3.9563588745</x:v>
      </x:c>
      <x:c r="F6679" s="1" t="str">
        <x:v>get_fund_holders_48d83be1c19e147a.json</x:v>
      </x:c>
      <x:c r="G6679" s="1" t="str">
        <x:v>get_fund_performance_98653d17d2533bdd.json</x:v>
      </x:c>
    </x:row>
    <x:row r="6680" ht="25" customHeight="1">
      <x:c r="A6680" s="1" t="str">
        <x:v>560220.SH</x:v>
      </x:c>
      <x:c r="B6680" s="7" t="d">
        <x:v>2026-09-04T00:00:00.000Z</x:v>
      </x:c>
      <x:c r="C6680" s="8" t="n">
        <x:v>60717000</x:v>
      </x:c>
      <x:c r="D6680" s="9" t="n">
        <x:v>1.4268</x:v>
      </x:c>
      <x:c r="E6680" s="9" t="n">
        <x:f>IF(COUNT(C6680:D6680)=2,C6680*D6680/100000000,"n.a.")</x:f>
        <x:v>0.866310156</x:v>
      </x:c>
      <x:c r="F6680" s="1" t="str">
        <x:v>get_fund_holders_679447cd1ae17dbd.json</x:v>
      </x:c>
      <x:c r="G6680" s="1" t="str">
        <x:v>get_fund_performance_d26d469f9abb7648.json</x:v>
      </x:c>
    </x:row>
    <x:row r="6681" ht="25" customHeight="1">
      <x:c r="A6681" s="1" t="str">
        <x:v>561350.SH</x:v>
      </x:c>
      <x:c r="B6681" s="7" t="d">
        <x:v>2026-09-04T00:00:00.000Z</x:v>
      </x:c>
      <x:c r="C6681" s="8" t="n">
        <x:v>97700000</x:v>
      </x:c>
      <x:c r="D6681" s="9" t="n">
        <x:v>1.2182</x:v>
      </x:c>
      <x:c r="E6681" s="9" t="n">
        <x:f>IF(COUNT(C6681:D6681)=2,C6681*D6681/100000000,"n.a.")</x:f>
        <x:v>1.1901814</x:v>
      </x:c>
      <x:c r="F6681" s="1" t="str">
        <x:v>get_fund_holders_667a71c44157d433.json</x:v>
      </x:c>
      <x:c r="G6681" s="1" t="str">
        <x:v>get_fund_performance_1ba4d3db193698fc.json</x:v>
      </x:c>
    </x:row>
    <x:row r="6682" ht="25" customHeight="1">
      <x:c r="A6682" s="1" t="str">
        <x:v>561370.SH</x:v>
      </x:c>
      <x:c r="B6682" s="7" t="d">
        <x:v>2026-09-04T00:00:00.000Z</x:v>
      </x:c>
      <x:c r="C6682" s="8" t="n">
        <x:v>32356000</x:v>
      </x:c>
      <x:c r="D6682" s="9" t="n">
        <x:v>1.4195</x:v>
      </x:c>
      <x:c r="E6682" s="9" t="n">
        <x:f>IF(COUNT(C6682:D6682)=2,C6682*D6682/100000000,"n.a.")</x:f>
        <x:v>0.45929342</x:v>
      </x:c>
      <x:c r="F6682" s="1" t="str">
        <x:v>get_fund_holders_e4cffc1d40fea5a6.json</x:v>
      </x:c>
      <x:c r="G6682" s="1" t="str">
        <x:v>get_fund_performance_fdbccd528878ffc2.json</x:v>
      </x:c>
    </x:row>
    <x:row r="6683" ht="25" customHeight="1">
      <x:c r="A6683" s="1" t="str">
        <x:v>561930.SH</x:v>
      </x:c>
      <x:c r="B6683" s="7" t="d">
        <x:v>2026-09-04T00:00:00.000Z</x:v>
      </x:c>
      <x:c r="C6683" s="8" t="n">
        <x:v>187260600</x:v>
      </x:c>
      <x:c r="D6683" s="9" t="n">
        <x:v>1.5534</x:v>
      </x:c>
      <x:c r="E6683" s="9" t="n">
        <x:f>IF(COUNT(C6683:D6683)=2,C6683*D6683/100000000,"n.a.")</x:f>
        <x:v>2.9089061603999995</x:v>
      </x:c>
      <x:c r="F6683" s="1" t="str">
        <x:v>get_fund_holders_0bc8edc102485c8a.json</x:v>
      </x:c>
      <x:c r="G6683" s="1" t="str">
        <x:v>get_fund_performance_99232a5af6506a32.json</x:v>
      </x:c>
    </x:row>
    <x:row r="6684" ht="25" customHeight="1">
      <x:c r="A6684" s="1" t="str">
        <x:v>562660.SH</x:v>
      </x:c>
      <x:c r="B6684" s="7" t="d">
        <x:v>2026-09-04T00:00:00.000Z</x:v>
      </x:c>
      <x:c r="C6684" s="8" t="n">
        <x:v>366874000</x:v>
      </x:c>
      <x:c r="D6684" s="9" t="n">
        <x:v>1.8823</x:v>
      </x:c>
      <x:c r="E6684" s="9" t="n">
        <x:f>IF(COUNT(C6684:D6684)=2,C6684*D6684/100000000,"n.a.")</x:f>
        <x:v>6.905669302000001</x:v>
      </x:c>
      <x:c r="F6684" s="1" t="str">
        <x:v>get_fund_holders_74850aa7dc1a684c.json</x:v>
      </x:c>
      <x:c r="G6684" s="1" t="str">
        <x:v>get_fund_performance_d26d469f9abb7648.json</x:v>
      </x:c>
    </x:row>
    <x:row r="6685" ht="25" customHeight="1">
      <x:c r="A6685" s="1" t="str">
        <x:v>563200.SH</x:v>
      </x:c>
      <x:c r="B6685" s="7" t="d">
        <x:v>2026-09-04T00:00:00.000Z</x:v>
      </x:c>
      <x:c r="C6685" s="8" t="n">
        <x:v>51458800</x:v>
      </x:c>
      <x:c r="D6685" s="9" t="n">
        <x:v>1.5234</x:v>
      </x:c>
      <x:c r="E6685" s="9" t="n">
        <x:f>IF(COUNT(C6685:D6685)=2,C6685*D6685/100000000,"n.a.")</x:f>
        <x:v>0.7839233592</x:v>
      </x:c>
      <x:c r="F6685" s="1" t="str">
        <x:v>get_fund_holders_a8e52a20d338fad2.json</x:v>
      </x:c>
      <x:c r="G6685" s="1" t="str">
        <x:v>get_fund_performance_d26d469f9abb7648.json</x:v>
      </x:c>
    </x:row>
    <x:row r="6686" ht="25" customHeight="1">
      <x:c r="A6686" s="1" t="str">
        <x:v>563300.SH</x:v>
      </x:c>
      <x:c r="B6686" s="7" t="d">
        <x:v>2026-09-04T00:00:00.000Z</x:v>
      </x:c>
      <x:c r="C6686" s="8" t="n">
        <x:v>4678674000</x:v>
      </x:c>
      <x:c r="D6686" s="9" t="n">
        <x:v>1.4262</x:v>
      </x:c>
      <x:c r="E6686" s="9" t="n">
        <x:f>IF(COUNT(C6686:D6686)=2,C6686*D6686/100000000,"n.a.")</x:f>
        <x:v>66.727248588</x:v>
      </x:c>
      <x:c r="F6686" s="1" t="str">
        <x:v>get_fund_holders_e4cffc1d40fea5a6.json</x:v>
      </x:c>
      <x:c r="G6686" s="1" t="str">
        <x:v>get_fund_performance_fdbccd528878ffc2.json</x:v>
      </x:c>
    </x:row>
    <x:row r="6687" ht="25" customHeight="1">
      <x:c r="A6687" s="1" t="str">
        <x:v>563520.SH</x:v>
      </x:c>
      <x:c r="B6687" s="7" t="d">
        <x:v>2026-09-04T00:00:00.000Z</x:v>
      </x:c>
      <x:c r="C6687" s="8" t="n">
        <x:v>448065000</x:v>
      </x:c>
      <x:c r="D6687" s="9" t="n">
        <x:v>1.1868</x:v>
      </x:c>
      <x:c r="E6687" s="9" t="n">
        <x:f>IF(COUNT(C6687:D6687)=2,C6687*D6687/100000000,"n.a.")</x:f>
        <x:v>5.31763542</x:v>
      </x:c>
      <x:c r="F6687" s="1" t="str">
        <x:v>get_fund_holders_5d142069aae0430a.json</x:v>
      </x:c>
      <x:c r="G6687" s="1" t="str">
        <x:v>get_fund_performance_b1af586f6b4de146.json</x:v>
      </x:c>
    </x:row>
    <x:row r="6688" ht="25" customHeight="1">
      <x:c r="A6688" s="1" t="str">
        <x:v>563750.SH</x:v>
      </x:c>
      <x:c r="B6688" s="7" t="d">
        <x:v>2026-09-04T00:00:00.000Z</x:v>
      </x:c>
      <x:c r="C6688" s="8" t="n">
        <x:v>342237000</x:v>
      </x:c>
      <x:c r="D6688" s="9" t="n">
        <x:v>1.0738</x:v>
      </x:c>
      <x:c r="E6688" s="9" t="n">
        <x:f>IF(COUNT(C6688:D6688)=2,C6688*D6688/100000000,"n.a.")</x:f>
        <x:v>3.6749409060000002</x:v>
      </x:c>
      <x:c r="F6688" s="1" t="str">
        <x:v>get_fund_holders_a7c62683e5a8986d.json</x:v>
      </x:c>
      <x:c r="G6688" s="1" t="str">
        <x:v>get_fund_performance_57a0fd6eaf61dced.json</x:v>
      </x:c>
    </x:row>
    <x:row r="6689" ht="25" customHeight="1">
      <x:c r="A6689" s="1" t="str">
        <x:v>588000.SH</x:v>
      </x:c>
      <x:c r="B6689" s="7" t="d">
        <x:v>2026-09-04T00:00:00.000Z</x:v>
      </x:c>
      <x:c r="C6689" s="8" t="n">
        <x:v>54095668200</x:v>
      </x:c>
      <x:c r="D6689" s="9" t="n">
        <x:v>1.6658</x:v>
      </x:c>
      <x:c r="E6689" s="9" t="n">
        <x:f>IF(COUNT(C6689:D6689)=2,C6689*D6689/100000000,"n.a.")</x:f>
        <x:v>901.1256408756</x:v>
      </x:c>
      <x:c r="F6689" s="1" t="str">
        <x:v>get_fund_holders_6d8bdd5235bacc9d.json</x:v>
      </x:c>
      <x:c r="G6689" s="1" t="str">
        <x:v>get_fund_performance_be0bd4c9466edd32.json</x:v>
      </x:c>
    </x:row>
    <x:row r="6690" ht="25" customHeight="1">
      <x:c r="A6690" s="1" t="str">
        <x:v>588040.SH</x:v>
      </x:c>
      <x:c r="B6690" s="7" t="d">
        <x:v>2026-09-04T00:00:00.000Z</x:v>
      </x:c>
      <x:c r="C6690" s="8" t="n">
        <x:v>137889000</x:v>
      </x:c>
      <x:c r="D6690" s="9" t="n">
        <x:v>1.6052</x:v>
      </x:c>
      <x:c r="E6690" s="9" t="n">
        <x:f>IF(COUNT(C6690:D6690)=2,C6690*D6690/100000000,"n.a.")</x:f>
        <x:v>2.213394228</x:v>
      </x:c>
      <x:c r="F6690" s="1" t="str">
        <x:v>get_fund_holders_8d11410d89a85a4e.json</x:v>
      </x:c>
      <x:c r="G6690" s="1" t="str">
        <x:v>get_fund_performance_43861699032ad4a2.json</x:v>
      </x:c>
    </x:row>
    <x:row r="6691" ht="25" customHeight="1">
      <x:c r="A6691" s="1" t="str">
        <x:v>588050.SH</x:v>
      </x:c>
      <x:c r="B6691" s="7" t="d">
        <x:v>2026-09-04T00:00:00.000Z</x:v>
      </x:c>
      <x:c r="C6691" s="8" t="n">
        <x:v>6611241300</x:v>
      </x:c>
      <x:c r="D6691" s="9" t="n">
        <x:v>1.6188</x:v>
      </x:c>
      <x:c r="E6691" s="9" t="n">
        <x:f>IF(COUNT(C6691:D6691)=2,C6691*D6691/100000000,"n.a.")</x:f>
        <x:v>107.0227741644</x:v>
      </x:c>
      <x:c r="F6691" s="1" t="str">
        <x:v>get_fund_holders_193cd509844b9b5b_20261009230924403371.json</x:v>
      </x:c>
      <x:c r="G6691" s="1" t="str">
        <x:v>get_fund_performance_778469c3a5faf8e3.json</x:v>
      </x:c>
    </x:row>
    <x:row r="6692" ht="25" customHeight="1">
      <x:c r="A6692" s="1" t="str">
        <x:v>588060.SH</x:v>
      </x:c>
      <x:c r="B6692" s="7" t="d">
        <x:v>2026-09-04T00:00:00.000Z</x:v>
      </x:c>
      <x:c r="C6692" s="8" t="n">
        <x:v>7687140000</x:v>
      </x:c>
      <x:c r="D6692" s="9" t="n">
        <x:v>1.0022</x:v>
      </x:c>
      <x:c r="E6692" s="9" t="n">
        <x:f>IF(COUNT(C6692:D6692)=2,C6692*D6692/100000000,"n.a.")</x:f>
        <x:v>77.04051708</x:v>
      </x:c>
      <x:c r="F6692" s="1" t="str">
        <x:v>get_fund_holders_bed74723b4c4eefc.json</x:v>
      </x:c>
      <x:c r="G6692" s="1" t="str">
        <x:v>get_fund_performance_f2309f7bd3cb8aee.json</x:v>
      </x:c>
    </x:row>
    <x:row r="6693" ht="25" customHeight="1">
      <x:c r="A6693" s="1" t="str">
        <x:v>588080.SH</x:v>
      </x:c>
      <x:c r="B6693" s="7" t="d">
        <x:v>2026-09-04T00:00:00.000Z</x:v>
      </x:c>
      <x:c r="C6693" s="8" t="n">
        <x:v>25624628100</x:v>
      </x:c>
      <x:c r="D6693" s="9" t="n">
        <x:v>1.615</x:v>
      </x:c>
      <x:c r="E6693" s="9" t="n">
        <x:f>IF(COUNT(C6693:D6693)=2,C6693*D6693/100000000,"n.a.")</x:f>
        <x:v>413.837743815</x:v>
      </x:c>
      <x:c r="F6693" s="1" t="str">
        <x:v>get_fund_holders_bed74723b4c4eefc.json</x:v>
      </x:c>
      <x:c r="G6693" s="1" t="str">
        <x:v>get_fund_performance_f2309f7bd3cb8aee.json</x:v>
      </x:c>
    </x:row>
    <x:row r="6694" ht="25" customHeight="1">
      <x:c r="A6694" s="1" t="str">
        <x:v>588090.SH</x:v>
      </x:c>
      <x:c r="B6694" s="7" t="d">
        <x:v>2026-09-04T00:00:00.000Z</x:v>
      </x:c>
      <x:c r="C6694" s="8" t="n">
        <x:v>3054072800</x:v>
      </x:c>
      <x:c r="D6694" s="9" t="n">
        <x:v>1.6243</x:v>
      </x:c>
      <x:c r="E6694" s="9" t="n">
        <x:f>IF(COUNT(C6694:D6694)=2,C6694*D6694/100000000,"n.a.")</x:f>
        <x:v>49.6073044904</x:v>
      </x:c>
      <x:c r="F6694" s="1" t="str">
        <x:v>get_fund_holders_422668660dc6056a.json</x:v>
      </x:c>
      <x:c r="G6694" s="1" t="str">
        <x:v>get_fund_performance_f2ce786ad4545996.json</x:v>
      </x:c>
    </x:row>
    <x:row r="6695" ht="25" customHeight="1">
      <x:c r="A6695" s="1" t="str">
        <x:v>588150.SH</x:v>
      </x:c>
      <x:c r="B6695" s="7" t="d">
        <x:v>2026-09-04T00:00:00.000Z</x:v>
      </x:c>
      <x:c r="C6695" s="8" t="n">
        <x:v>401432600</x:v>
      </x:c>
      <x:c r="D6695" s="9" t="n">
        <x:v>1.1216</x:v>
      </x:c>
      <x:c r="E6695" s="9" t="n">
        <x:f>IF(COUNT(C6695:D6695)=2,C6695*D6695/100000000,"n.a.")</x:f>
        <x:v>4.502468041599999</x:v>
      </x:c>
      <x:c r="F6695" s="1" t="str">
        <x:v>get_fund_holders_d933f5929f6e16c2.json</x:v>
      </x:c>
      <x:c r="G6695" s="1" t="str">
        <x:v>get_fund_performance_d5640a0dd78e13e7.json</x:v>
      </x:c>
    </x:row>
    <x:row r="6696" ht="25" customHeight="1">
      <x:c r="A6696" s="1" t="str">
        <x:v>588180.SH</x:v>
      </x:c>
      <x:c r="B6696" s="7" t="d">
        <x:v>2026-09-04T00:00:00.000Z</x:v>
      </x:c>
      <x:c r="C6696" s="8" t="n">
        <x:v>759353700</x:v>
      </x:c>
      <x:c r="D6696" s="9" t="n">
        <x:v>1.0324</x:v>
      </x:c>
      <x:c r="E6696" s="9" t="n">
        <x:f>IF(COUNT(C6696:D6696)=2,C6696*D6696/100000000,"n.a.")</x:f>
        <x:v>7.8395675987999995</x:v>
      </x:c>
      <x:c r="F6696" s="1" t="str">
        <x:v>get_fund_holders_a16d4a3c86b477e3.json</x:v>
      </x:c>
      <x:c r="G6696" s="1" t="str">
        <x:v>get_fund_performance_778469c3a5faf8e3.json</x:v>
      </x:c>
    </x:row>
    <x:row r="6697" ht="25" customHeight="1">
      <x:c r="A6697" s="1" t="str">
        <x:v>588280.SH</x:v>
      </x:c>
      <x:c r="B6697" s="7" t="d">
        <x:v>2026-09-04T00:00:00.000Z</x:v>
      </x:c>
      <x:c r="C6697" s="8" t="n">
        <x:v>400121000</x:v>
      </x:c>
      <x:c r="D6697" s="9" t="n">
        <x:v>1.1354</x:v>
      </x:c>
      <x:c r="E6697" s="9" t="n">
        <x:f>IF(COUNT(C6697:D6697)=2,C6697*D6697/100000000,"n.a.")</x:f>
        <x:v>4.542973834</x:v>
      </x:c>
      <x:c r="F6697" s="1" t="str">
        <x:v>get_fund_holders_e5c88765831ca4d7_20261009230922305075.json</x:v>
      </x:c>
      <x:c r="G6697" s="1" t="str">
        <x:v>get_fund_performance_43861699032ad4a2.json</x:v>
      </x:c>
    </x:row>
    <x:row r="6698" ht="25" customHeight="1">
      <x:c r="A6698" s="1" t="str">
        <x:v>588720.SH</x:v>
      </x:c>
      <x:c r="B6698" s="7" t="d">
        <x:v>2026-09-04T00:00:00.000Z</x:v>
      </x:c>
      <x:c r="C6698" s="8" t="n">
        <x:v>109741800</x:v>
      </x:c>
      <x:c r="D6698" s="9" t="n">
        <x:v>1.6095</x:v>
      </x:c>
      <x:c r="E6698" s="9" t="n">
        <x:f>IF(COUNT(C6698:D6698)=2,C6698*D6698/100000000,"n.a.")</x:f>
        <x:v>1.766294271</x:v>
      </x:c>
      <x:c r="F6698" s="1" t="str">
        <x:v>get_fund_holders_522e7c68c534d3b2.json</x:v>
      </x:c>
      <x:c r="G6698" s="1" t="str">
        <x:v>get_fund_performance_f2ce786ad4545996.json</x:v>
      </x:c>
    </x:row>
    <x:row r="6699" ht="25" customHeight="1">
      <x:c r="A6699" s="1" t="str">
        <x:v>588840.SH</x:v>
      </x:c>
      <x:c r="B6699" s="7" t="d">
        <x:v>2026-09-04T00:00:00.000Z</x:v>
      </x:c>
      <x:c r="C6699" s="8" t="n">
        <x:v>64236000</x:v>
      </x:c>
      <x:c r="D6699" s="9" t="n">
        <x:v>1.4625</x:v>
      </x:c>
      <x:c r="E6699" s="9" t="n">
        <x:f>IF(COUNT(C6699:D6699)=2,C6699*D6699/100000000,"n.a.")</x:f>
        <x:v>0.9394515</x:v>
      </x:c>
      <x:c r="F6699" s="1" t="str">
        <x:v>get_fund_holders_0b63176527658f63.json</x:v>
      </x:c>
      <x:c r="G6699" s="1" t="str">
        <x:v>get_fund_performance_be0bd4c9466edd32.json</x:v>
      </x:c>
    </x:row>
    <x:row r="6700" ht="25" customHeight="1">
      <x:c r="A6700" s="1" t="str">
        <x:v>588870.SH</x:v>
      </x:c>
      <x:c r="B6700" s="7" t="d">
        <x:v>2026-09-04T00:00:00.000Z</x:v>
      </x:c>
      <x:c r="C6700" s="8" t="n">
        <x:v>926552000</x:v>
      </x:c>
      <x:c r="D6700" s="9" t="n">
        <x:v>1.6021</x:v>
      </x:c>
      <x:c r="E6700" s="9" t="n">
        <x:f>IF(COUNT(C6700:D6700)=2,C6700*D6700/100000000,"n.a.")</x:f>
        <x:v>14.844289592</x:v>
      </x:c>
      <x:c r="F6700" s="1" t="str">
        <x:v>get_fund_holders_422668660dc6056a.json</x:v>
      </x:c>
      <x:c r="G6700" s="1" t="str">
        <x:v>get_fund_performance_f2ce786ad4545996.json</x:v>
      </x:c>
    </x:row>
    <x:row r="6701" ht="25" customHeight="1">
      <x:c r="A6701" s="1" t="str">
        <x:v>588940.SH</x:v>
      </x:c>
      <x:c r="B6701" s="7" t="d">
        <x:v>2026-09-04T00:00:00.000Z</x:v>
      </x:c>
      <x:c r="C6701" s="8" t="n">
        <x:v>3014840000</x:v>
      </x:c>
      <x:c r="D6701" s="9" t="n">
        <x:v>0.8173</x:v>
      </x:c>
      <x:c r="E6701" s="9" t="n">
        <x:f>IF(COUNT(C6701:D6701)=2,C6701*D6701/100000000,"n.a.")</x:f>
        <x:v>24.64028732</x:v>
      </x:c>
      <x:c r="F6701" s="1" t="str">
        <x:v>get_fund_holders_d933f5929f6e16c2.json</x:v>
      </x:c>
      <x:c r="G6701" s="1" t="str">
        <x:v>get_fund_performance_d5640a0dd78e13e7.json</x:v>
      </x:c>
    </x:row>
    <x:row r="6702" ht="25" customHeight="1">
      <x:c r="A6702" s="1" t="str">
        <x:v>588950.SH</x:v>
      </x:c>
      <x:c r="B6702" s="7" t="d">
        <x:v>2026-09-04T00:00:00.000Z</x:v>
      </x:c>
      <x:c r="C6702" s="8" t="n">
        <x:v>731729700</x:v>
      </x:c>
      <x:c r="D6702" s="9" t="n">
        <x:v>1.6526</x:v>
      </x:c>
      <x:c r="E6702" s="9" t="n">
        <x:f>IF(COUNT(C6702:D6702)=2,C6702*D6702/100000000,"n.a.")</x:f>
        <x:v>12.0925650222</x:v>
      </x:c>
      <x:c r="F6702" s="1" t="str">
        <x:v>get_fund_holders_54a5bf51e59a3708_20261008231739529403.json</x:v>
      </x:c>
      <x:c r="G6702" s="1" t="str">
        <x:v>get_fund_performance_f2309f7bd3cb8aee.json</x:v>
      </x:c>
    </x:row>
    <x:row r="6703" ht="25" customHeight="1">
      <x:c r="A6703" s="1" t="str">
        <x:v>589150.SH</x:v>
      </x:c>
      <x:c r="B6703" s="7" t="d">
        <x:v>2026-09-04T00:00:00.000Z</x:v>
      </x:c>
      <x:c r="C6703" s="8" t="n">
        <x:v>841437200</x:v>
      </x:c>
      <x:c r="D6703" s="9" t="n">
        <x:v>1.1423</x:v>
      </x:c>
      <x:c r="E6703" s="9" t="n">
        <x:f>IF(COUNT(C6703:D6703)=2,C6703*D6703/100000000,"n.a.")</x:f>
        <x:v>9.6117371356</x:v>
      </x:c>
      <x:c r="F6703" s="1" t="str">
        <x:v>get_fund_holders_d933f5929f6e16c2.json</x:v>
      </x:c>
      <x:c r="G6703" s="1" t="str">
        <x:v>get_fund_performance_d5640a0dd78e13e7.json</x:v>
      </x:c>
    </x:row>
    <x:row r="6704" ht="25" customHeight="1">
      <x:c r="A6704" s="1" t="str">
        <x:v>589360.SH</x:v>
      </x:c>
      <x:c r="B6704" s="7" t="d">
        <x:v>2026-09-04T00:00:00.000Z</x:v>
      </x:c>
      <x:c r="C6704" s="8" t="n">
        <x:v>2699174000</x:v>
      </x:c>
      <x:c r="D6704" s="9" t="n">
        <x:v>0.815</x:v>
      </x:c>
      <x:c r="E6704" s="9" t="n">
        <x:f>IF(COUNT(C6704:D6704)=2,C6704*D6704/100000000,"n.a.")</x:f>
        <x:v>21.9982681</x:v>
      </x:c>
      <x:c r="F6704" s="1" t="str">
        <x:v>get_fund_holders_a0265b0b7bc0102f_20261008231743902390.json</x:v>
      </x:c>
      <x:c r="G6704" s="1" t="str">
        <x:v>get_fund_performance_43861699032ad4a2.json</x:v>
      </x:c>
    </x:row>
    <x:row r="6705" ht="25" customHeight="1">
      <x:c r="A6705" s="1" t="str">
        <x:v>589850.SH</x:v>
      </x:c>
      <x:c r="B6705" s="7" t="d">
        <x:v>2026-09-04T00:00:00.000Z</x:v>
      </x:c>
      <x:c r="C6705" s="8" t="n">
        <x:v>838057000</x:v>
      </x:c>
      <x:c r="D6705" s="9" t="n">
        <x:v>1.5165</x:v>
      </x:c>
      <x:c r="E6705" s="9" t="n">
        <x:f>IF(COUNT(C6705:D6705)=2,C6705*D6705/100000000,"n.a.")</x:f>
        <x:v>12.709134405</x:v>
      </x:c>
      <x:c r="F6705" s="1" t="str">
        <x:v>get_fund_holders_a168622209dd3b1f.json</x:v>
      </x:c>
      <x:c r="G6705" s="1" t="str">
        <x:v>get_fund_performance_be0bd4c9466edd32.json</x:v>
      </x:c>
    </x:row>
    <x:row r="6706" ht="25" customHeight="1">
      <x:c r="A6706" s="1" t="str">
        <x:v>159205.SZ</x:v>
      </x:c>
      <x:c r="B6706" s="7" t="d">
        <x:v>2026-09-07T00:00:00.000Z</x:v>
      </x:c>
      <x:c r="C6706" s="8" t="n">
        <x:v>677056064</x:v>
      </x:c>
      <x:c r="D6706" s="9" t="n">
        <x:v>1.6709</x:v>
      </x:c>
      <x:c r="E6706" s="9" t="n">
        <x:f>IF(COUNT(C6706:D6706)=2,C6706*D6706/100000000,"n.a.")</x:f>
        <x:v>11.312929773376</x:v>
      </x:c>
      <x:c r="F6706" s="1" t="str">
        <x:v>get_fund_holders_48cdde1c8ab3e560.json</x:v>
      </x:c>
      <x:c r="G6706" s="1" t="str">
        <x:v>get_fund_performance_101765d5f91d02c5.json</x:v>
      </x:c>
    </x:row>
    <x:row r="6707" ht="25" customHeight="1">
      <x:c r="A6707" s="1" t="str">
        <x:v>159247.SZ</x:v>
      </x:c>
      <x:c r="B6707" s="7" t="d">
        <x:v>2026-09-07T00:00:00.000Z</x:v>
      </x:c>
      <x:c r="C6707" s="8" t="n">
        <x:v>573984966</x:v>
      </x:c>
      <x:c r="D6707" s="9" t="n">
        <x:v>1.0208</x:v>
      </x:c>
      <x:c r="E6707" s="9" t="n">
        <x:f>IF(COUNT(C6707:D6707)=2,C6707*D6707/100000000,"n.a.")</x:f>
        <x:v>5.859238532928</x:v>
      </x:c>
      <x:c r="F6707" s="1" t="str">
        <x:v>get_fund_holders_02dfec3f9e7a37d4.json</x:v>
      </x:c>
      <x:c r="G6707" s="1" t="str">
        <x:v>get_fund_performance_101765d5f91d02c5.json</x:v>
      </x:c>
    </x:row>
    <x:row r="6708" ht="25" customHeight="1">
      <x:c r="A6708" s="1" t="str">
        <x:v>159300.SZ</x:v>
      </x:c>
      <x:c r="B6708" s="7" t="d">
        <x:v>2026-09-07T00:00:00.000Z</x:v>
      </x:c>
      <x:c r="C6708" s="8" t="n">
        <x:v>380758097</x:v>
      </x:c>
      <x:c r="D6708" s="9" t="n">
        <x:v>4.9752</x:v>
      </x:c>
      <x:c r="E6708" s="9" t="n">
        <x:f>IF(COUNT(C6708:D6708)=2,C6708*D6708/100000000,"n.a.")</x:f>
        <x:v>18.943476841944</x:v>
      </x:c>
      <x:c r="F6708" s="1" t="str">
        <x:v>get_fund_holders_9f62d66c5b6bd994.json</x:v>
      </x:c>
      <x:c r="G6708" s="1" t="str">
        <x:v>get_fund_performance_ce8e28707768f093.json</x:v>
      </x:c>
    </x:row>
    <x:row r="6709" ht="25" customHeight="1">
      <x:c r="A6709" s="1" t="str">
        <x:v>159330.SZ</x:v>
      </x:c>
      <x:c r="B6709" s="7" t="d">
        <x:v>2026-09-07T00:00:00.000Z</x:v>
      </x:c>
      <x:c r="C6709" s="8" t="n">
        <x:v>428801009</x:v>
      </x:c>
      <x:c r="D6709" s="9" t="n">
        <x:v>1.4355</x:v>
      </x:c>
      <x:c r="E6709" s="9" t="n">
        <x:f>IF(COUNT(C6709:D6709)=2,C6709*D6709/100000000,"n.a.")</x:f>
        <x:v>6.155438484195</x:v>
      </x:c>
      <x:c r="F6709" s="1" t="str">
        <x:v>get_fund_holders_4f0cafefb1d08c78.json</x:v>
      </x:c>
      <x:c r="G6709" s="1" t="str">
        <x:v>get_fund_performance_3dd22d86bdcb99c0.json</x:v>
      </x:c>
    </x:row>
    <x:row r="6710" ht="25" customHeight="1">
      <x:c r="A6710" s="1" t="str">
        <x:v>159337.SZ</x:v>
      </x:c>
      <x:c r="B6710" s="7" t="d">
        <x:v>2026-09-07T00:00:00.000Z</x:v>
      </x:c>
      <x:c r="C6710" s="8" t="n">
        <x:v>279710611</x:v>
      </x:c>
      <x:c r="D6710" s="9" t="n">
        <x:v>1.7807</x:v>
      </x:c>
      <x:c r="E6710" s="9" t="n">
        <x:f>IF(COUNT(C6710:D6710)=2,C6710*D6710/100000000,"n.a.")</x:f>
        <x:v>4.980806850076999</x:v>
      </x:c>
      <x:c r="F6710" s="1" t="str">
        <x:v>get_fund_holders_1b59c8df60c05b67.json</x:v>
      </x:c>
      <x:c r="G6710" s="1" t="str">
        <x:v>get_fund_performance_704e0384f68b3d7b.json</x:v>
      </x:c>
    </x:row>
    <x:row r="6711" ht="25" customHeight="1">
      <x:c r="A6711" s="1" t="str">
        <x:v>159393.SZ</x:v>
      </x:c>
      <x:c r="B6711" s="7" t="d">
        <x:v>2026-09-07T00:00:00.000Z</x:v>
      </x:c>
      <x:c r="C6711" s="8" t="n">
        <x:v>89746342</x:v>
      </x:c>
      <x:c r="D6711" s="9" t="n">
        <x:v>4.9273</x:v>
      </x:c>
      <x:c r="E6711" s="9" t="n">
        <x:f>IF(COUNT(C6711:D6711)=2,C6711*D6711/100000000,"n.a.")</x:f>
        <x:v>4.422071509366</x:v>
      </x:c>
      <x:c r="F6711" s="1" t="str">
        <x:v>get_fund_holders_8d29a74a7940f13c.json</x:v>
      </x:c>
      <x:c r="G6711" s="1" t="str">
        <x:v>get_fund_performance_6705505c3ff19719.json</x:v>
      </x:c>
    </x:row>
    <x:row r="6712" ht="25" customHeight="1">
      <x:c r="A6712" s="1" t="str">
        <x:v>159500.SZ</x:v>
      </x:c>
      <x:c r="B6712" s="7" t="d">
        <x:v>2026-09-07T00:00:00.000Z</x:v>
      </x:c>
      <x:c r="C6712" s="8" t="n">
        <x:v>210538865</x:v>
      </x:c>
      <x:c r="D6712" s="9" t="n">
        <x:v>1.1674</x:v>
      </x:c>
      <x:c r="E6712" s="9" t="n">
        <x:f>IF(COUNT(C6712:D6712)=2,C6712*D6712/100000000,"n.a.")</x:f>
        <x:v>2.45783071001</x:v>
      </x:c>
      <x:c r="F6712" s="1" t="str">
        <x:v>get_fund_holders_5324b4ff2303301b.json</x:v>
      </x:c>
      <x:c r="G6712" s="1" t="str">
        <x:v>get_fund_performance_33f686dcb627aac1.json</x:v>
      </x:c>
    </x:row>
    <x:row r="6713" ht="25" customHeight="1">
      <x:c r="A6713" s="1" t="str">
        <x:v>159531.SZ</x:v>
      </x:c>
      <x:c r="B6713" s="7" t="d">
        <x:v>2026-09-07T00:00:00.000Z</x:v>
      </x:c>
      <x:c r="C6713" s="8" t="n">
        <x:v>994608406</x:v>
      </x:c>
      <x:c r="D6713" s="9" t="n">
        <x:v>1.4777</x:v>
      </x:c>
      <x:c r="E6713" s="9" t="n">
        <x:f>IF(COUNT(C6713:D6713)=2,C6713*D6713/100000000,"n.a.")</x:f>
        <x:v>14.697328415462</x:v>
      </x:c>
      <x:c r="F6713" s="1" t="str">
        <x:v>get_fund_holders_7e7888e34a3c9319.json</x:v>
      </x:c>
      <x:c r="G6713" s="1" t="str">
        <x:v>get_fund_performance_635e8dd454954d59.json</x:v>
      </x:c>
    </x:row>
    <x:row r="6714" ht="25" customHeight="1">
      <x:c r="A6714" s="1" t="str">
        <x:v>159532.SZ</x:v>
      </x:c>
      <x:c r="B6714" s="7" t="d">
        <x:v>2026-09-07T00:00:00.000Z</x:v>
      </x:c>
      <x:c r="C6714" s="8" t="n">
        <x:v>161564791</x:v>
      </x:c>
      <x:c r="D6714" s="9" t="n">
        <x:v>1.6665</x:v>
      </x:c>
      <x:c r="E6714" s="9" t="n">
        <x:f>IF(COUNT(C6714:D6714)=2,C6714*D6714/100000000,"n.a.")</x:f>
        <x:v>2.692477242015</x:v>
      </x:c>
      <x:c r="F6714" s="1" t="str">
        <x:v>get_fund_holders_7e7888e34a3c9319.json</x:v>
      </x:c>
      <x:c r="G6714" s="1" t="str">
        <x:v>get_fund_performance_635e8dd454954d59.json</x:v>
      </x:c>
    </x:row>
    <x:row r="6715" ht="25" customHeight="1">
      <x:c r="A6715" s="1" t="str">
        <x:v>159533.SZ</x:v>
      </x:c>
      <x:c r="B6715" s="7" t="d">
        <x:v>2026-09-07T00:00:00.000Z</x:v>
      </x:c>
      <x:c r="C6715" s="8" t="n">
        <x:v>13458785</x:v>
      </x:c>
      <x:c r="D6715" s="9" t="n">
        <x:v>1.9618</x:v>
      </x:c>
      <x:c r="E6715" s="9" t="n">
        <x:f>IF(COUNT(C6715:D6715)=2,C6715*D6715/100000000,"n.a.")</x:f>
        <x:v>0.26403444413</x:v>
      </x:c>
      <x:c r="F6715" s="1" t="str">
        <x:v>get_fund_holders_e4cffc1d40fea5a6.json</x:v>
      </x:c>
      <x:c r="G6715" s="1" t="str">
        <x:v>get_fund_performance_fdbccd528878ffc2.json</x:v>
      </x:c>
    </x:row>
    <x:row r="6716" ht="25" customHeight="1">
      <x:c r="A6716" s="1" t="str">
        <x:v>159535.SZ</x:v>
      </x:c>
      <x:c r="B6716" s="7" t="d">
        <x:v>2026-09-07T00:00:00.000Z</x:v>
      </x:c>
      <x:c r="C6716" s="8" t="n">
        <x:v>23981088</x:v>
      </x:c>
      <x:c r="D6716" s="9" t="n">
        <x:v>1.5199</x:v>
      </x:c>
      <x:c r="E6716" s="9" t="n">
        <x:f>IF(COUNT(C6716:D6716)=2,C6716*D6716/100000000,"n.a.")</x:f>
        <x:v>0.364488556512</x:v>
      </x:c>
      <x:c r="F6716" s="1" t="str">
        <x:v>get_fund_holders_48d83be1c19e147a.json</x:v>
      </x:c>
      <x:c r="G6716" s="1" t="str">
        <x:v>get_fund_performance_98653d17d2533bdd.json</x:v>
      </x:c>
    </x:row>
    <x:row r="6717" ht="25" customHeight="1">
      <x:c r="A6717" s="1" t="str">
        <x:v>159536.SZ</x:v>
      </x:c>
      <x:c r="B6717" s="7" t="d">
        <x:v>2026-09-07T00:00:00.000Z</x:v>
      </x:c>
      <x:c r="C6717" s="8" t="n">
        <x:v>51261589</x:v>
      </x:c>
      <x:c r="D6717" s="9" t="n">
        <x:v>1.4117</x:v>
      </x:c>
      <x:c r="E6717" s="9" t="n">
        <x:f>IF(COUNT(C6717:D6717)=2,C6717*D6717/100000000,"n.a.")</x:f>
        <x:v>0.7236598519130001</x:v>
      </x:c>
      <x:c r="F6717" s="1" t="str">
        <x:v>get_fund_holders_7e7888e34a3c9319.json</x:v>
      </x:c>
      <x:c r="G6717" s="1" t="str">
        <x:v>get_fund_performance_635e8dd454954d59.json</x:v>
      </x:c>
    </x:row>
    <x:row r="6718" ht="25" customHeight="1">
      <x:c r="A6718" s="1" t="str">
        <x:v>159629.SZ</x:v>
      </x:c>
      <x:c r="B6718" s="7" t="d">
        <x:v>2026-09-07T00:00:00.000Z</x:v>
      </x:c>
      <x:c r="C6718" s="8" t="n">
        <x:v>891252663</x:v>
      </x:c>
      <x:c r="D6718" s="9" t="n">
        <x:v>3.193</x:v>
      </x:c>
      <x:c r="E6718" s="9" t="n">
        <x:f>IF(COUNT(C6718:D6718)=2,C6718*D6718/100000000,"n.a.")</x:f>
        <x:v>28.45769752959</x:v>
      </x:c>
      <x:c r="F6718" s="1" t="str">
        <x:v>get_fund_holders_04d60f3c34f0467b.json</x:v>
      </x:c>
      <x:c r="G6718" s="1" t="str">
        <x:v>get_fund_performance_b881b49e922fe970.json</x:v>
      </x:c>
    </x:row>
    <x:row r="6719" ht="25" customHeight="1">
      <x:c r="A6719" s="1" t="str">
        <x:v>159633.SZ</x:v>
      </x:c>
      <x:c r="B6719" s="7" t="d">
        <x:v>2026-09-07T00:00:00.000Z</x:v>
      </x:c>
      <x:c r="C6719" s="8" t="n">
        <x:v>1126162658</x:v>
      </x:c>
      <x:c r="D6719" s="9" t="n">
        <x:v>3.2678</x:v>
      </x:c>
      <x:c r="E6719" s="9" t="n">
        <x:f>IF(COUNT(C6719:D6719)=2,C6719*D6719/100000000,"n.a.")</x:f>
        <x:v>36.800743338124</x:v>
      </x:c>
      <x:c r="F6719" s="1" t="str">
        <x:v>get_fund_holders_04d60f3c34f0467b.json</x:v>
      </x:c>
      <x:c r="G6719" s="1" t="str">
        <x:v>get_fund_performance_b881b49e922fe970.json</x:v>
      </x:c>
    </x:row>
    <x:row r="6720" ht="25" customHeight="1">
      <x:c r="A6720" s="1" t="str">
        <x:v>159673.SZ</x:v>
      </x:c>
      <x:c r="B6720" s="7" t="d">
        <x:v>2026-09-07T00:00:00.000Z</x:v>
      </x:c>
      <x:c r="C6720" s="8" t="n">
        <x:v>1765528385</x:v>
      </x:c>
      <x:c r="D6720" s="9" t="n">
        <x:v>1.2794</x:v>
      </x:c>
      <x:c r="E6720" s="9" t="n">
        <x:f>IF(COUNT(C6720:D6720)=2,C6720*D6720/100000000,"n.a.")</x:f>
        <x:v>22.58817015769</x:v>
      </x:c>
      <x:c r="F6720" s="1" t="str">
        <x:v>get_fund_holders_d948cbb47e5f5e96.json</x:v>
      </x:c>
      <x:c r="G6720" s="1" t="str">
        <x:v>get_fund_performance_4b7faf0bdf9ced6a.json</x:v>
      </x:c>
    </x:row>
    <x:row r="6721" ht="25" customHeight="1">
      <x:c r="A6721" s="1" t="str">
        <x:v>159808.SZ</x:v>
      </x:c>
      <x:c r="B6721" s="7" t="d">
        <x:v>2026-09-07T00:00:00.000Z</x:v>
      </x:c>
      <x:c r="C6721" s="8" t="n">
        <x:v>51484790</x:v>
      </x:c>
      <x:c r="D6721" s="9" t="n">
        <x:v>1.3199</x:v>
      </x:c>
      <x:c r="E6721" s="9" t="n">
        <x:f>IF(COUNT(C6721:D6721)=2,C6721*D6721/100000000,"n.a.")</x:f>
        <x:v>0.6795477432100001</x:v>
      </x:c>
      <x:c r="F6721" s="1" t="str">
        <x:v>get_fund_holders_d5e45a20ab12d67e.json</x:v>
      </x:c>
      <x:c r="G6721" s="1" t="str">
        <x:v>get_fund_performance_c511166d330178eb.json</x:v>
      </x:c>
    </x:row>
    <x:row r="6722" ht="25" customHeight="1">
      <x:c r="A6722" s="1" t="str">
        <x:v>159810.SZ</x:v>
      </x:c>
      <x:c r="B6722" s="7" t="d">
        <x:v>2026-09-07T00:00:00.000Z</x:v>
      </x:c>
      <x:c r="C6722" s="8" t="n">
        <x:v>57475458</x:v>
      </x:c>
      <x:c r="D6722" s="9" t="n">
        <x:v>1.3692</x:v>
      </x:c>
      <x:c r="E6722" s="9" t="n">
        <x:f>IF(COUNT(C6722:D6722)=2,C6722*D6722/100000000,"n.a.")</x:f>
        <x:v>0.7869539709360001</x:v>
      </x:c>
      <x:c r="F6722" s="1" t="str">
        <x:v>get_fund_holders_d5e45a20ab12d67e.json</x:v>
      </x:c>
      <x:c r="G6722" s="1" t="str">
        <x:v>get_fund_performance_c511166d330178eb.json</x:v>
      </x:c>
    </x:row>
    <x:row r="6723" ht="25" customHeight="1">
      <x:c r="A6723" s="1" t="str">
        <x:v>159820.SZ</x:v>
      </x:c>
      <x:c r="B6723" s="7" t="d">
        <x:v>2026-09-07T00:00:00.000Z</x:v>
      </x:c>
      <x:c r="C6723" s="8" t="n">
        <x:v>1353908470</x:v>
      </x:c>
      <x:c r="D6723" s="9" t="n">
        <x:v>1.3516</x:v>
      </x:c>
      <x:c r="E6723" s="9" t="n">
        <x:f>IF(COUNT(C6723:D6723)=2,C6723*D6723/100000000,"n.a.")</x:f>
        <x:v>18.29942688052</x:v>
      </x:c>
      <x:c r="F6723" s="1" t="str">
        <x:v>get_fund_holders_0066fec0f2dd9d84.json</x:v>
      </x:c>
      <x:c r="G6723" s="1" t="str">
        <x:v>get_fund_performance_ee07818526906610.json</x:v>
      </x:c>
    </x:row>
    <x:row r="6724" ht="25" customHeight="1">
      <x:c r="A6724" s="1" t="str">
        <x:v>159821.SZ</x:v>
      </x:c>
      <x:c r="B6724" s="7" t="d">
        <x:v>2026-09-07T00:00:00.000Z</x:v>
      </x:c>
      <x:c r="C6724" s="8" t="n">
        <x:v>64620000</x:v>
      </x:c>
      <x:c r="D6724" s="9" t="n">
        <x:v>1.2812</x:v>
      </x:c>
      <x:c r="E6724" s="9" t="n">
        <x:f>IF(COUNT(C6724:D6724)=2,C6724*D6724/100000000,"n.a.")</x:f>
        <x:v>0.82791144</x:v>
      </x:c>
      <x:c r="F6724" s="1" t="str">
        <x:v>get_fund_holders_6d822d72058fbd2b.json</x:v>
      </x:c>
      <x:c r="G6724" s="1" t="str">
        <x:v>get_fund_performance_08ef5e7f48760ca3.json</x:v>
      </x:c>
    </x:row>
    <x:row r="6725" ht="25" customHeight="1">
      <x:c r="A6725" s="1" t="str">
        <x:v>159845.SZ</x:v>
      </x:c>
      <x:c r="B6725" s="7" t="d">
        <x:v>2026-09-07T00:00:00.000Z</x:v>
      </x:c>
      <x:c r="C6725" s="8" t="n">
        <x:v>2499425606</x:v>
      </x:c>
      <x:c r="D6725" s="9" t="n">
        <x:v>3.1809</x:v>
      </x:c>
      <x:c r="E6725" s="9" t="n">
        <x:f>IF(COUNT(C6725:D6725)=2,C6725*D6725/100000000,"n.a.")</x:f>
        <x:v>79.504229101254</x:v>
      </x:c>
      <x:c r="F6725" s="1" t="str">
        <x:v>get_fund_holders_68197b4b408bbf94.json</x:v>
      </x:c>
      <x:c r="G6725" s="1" t="str">
        <x:v>get_fund_performance_fe072943ca98a99f.json</x:v>
      </x:c>
    </x:row>
    <x:row r="6726" ht="25" customHeight="1">
      <x:c r="A6726" s="1" t="str">
        <x:v>159908.SZ</x:v>
      </x:c>
      <x:c r="B6726" s="7" t="d">
        <x:v>2026-09-07T00:00:00.000Z</x:v>
      </x:c>
      <x:c r="C6726" s="8" t="n">
        <x:v>326229029</x:v>
      </x:c>
      <x:c r="D6726" s="9" t="n">
        <x:v>3.1885</x:v>
      </x:c>
      <x:c r="E6726" s="9" t="n">
        <x:f>IF(COUNT(C6726:D6726)=2,C6726*D6726/100000000,"n.a.")</x:f>
        <x:v>10.401812589664999</x:v>
      </x:c>
      <x:c r="F6726" s="1" t="str">
        <x:v>get_fund_holders_dd69f9baacb4299b.json</x:v>
      </x:c>
      <x:c r="G6726" s="1" t="str">
        <x:v>get_fund_performance_f8563149d46c02f0.json</x:v>
      </x:c>
    </x:row>
    <x:row r="6727" ht="25" customHeight="1">
      <x:c r="A6727" s="1" t="str">
        <x:v>159915.SZ</x:v>
      </x:c>
      <x:c r="B6727" s="7" t="d">
        <x:v>2026-09-07T00:00:00.000Z</x:v>
      </x:c>
      <x:c r="C6727" s="8" t="n">
        <x:v>19291454936</x:v>
      </x:c>
      <x:c r="D6727" s="9" t="n">
        <x:v>3.4174</x:v>
      </x:c>
      <x:c r="E6727" s="9" t="n">
        <x:f>IF(COUNT(C6727:D6727)=2,C6727*D6727/100000000,"n.a.")</x:f>
        <x:v>659.2661809828641</x:v>
      </x:c>
      <x:c r="F6727" s="1" t="str">
        <x:v>get_fund_holders_ed52645412bc5183.json</x:v>
      </x:c>
      <x:c r="G6727" s="1" t="str">
        <x:v>get_fund_performance_23ced495c0d03a00.json</x:v>
      </x:c>
    </x:row>
    <x:row r="6728" ht="25" customHeight="1">
      <x:c r="A6728" s="1" t="str">
        <x:v>159919.SZ</x:v>
      </x:c>
      <x:c r="B6728" s="7" t="d">
        <x:v>2026-09-07T00:00:00.000Z</x:v>
      </x:c>
      <x:c r="C6728" s="8" t="n">
        <x:v>6287616676</x:v>
      </x:c>
      <x:c r="D6728" s="9" t="n">
        <x:v>4.8467</x:v>
      </x:c>
      <x:c r="E6728" s="9" t="n">
        <x:f>IF(COUNT(C6728:D6728)=2,C6728*D6728/100000000,"n.a.")</x:f>
        <x:v>304.741917435692</x:v>
      </x:c>
      <x:c r="F6728" s="1" t="str">
        <x:v>get_fund_holders_d948cbb47e5f5e96.json</x:v>
      </x:c>
      <x:c r="G6728" s="1" t="str">
        <x:v>get_fund_performance_4b7faf0bdf9ced6a.json</x:v>
      </x:c>
    </x:row>
    <x:row r="6729" ht="25" customHeight="1">
      <x:c r="A6729" s="1" t="str">
        <x:v>159922.SZ</x:v>
      </x:c>
      <x:c r="B6729" s="7" t="d">
        <x:v>2026-09-07T00:00:00.000Z</x:v>
      </x:c>
      <x:c r="C6729" s="8" t="n">
        <x:v>2796676765</x:v>
      </x:c>
      <x:c r="D6729" s="9" t="n">
        <x:v>3.1564</x:v>
      </x:c>
      <x:c r="E6729" s="9" t="n">
        <x:f>IF(COUNT(C6729:D6729)=2,C6729*D6729/100000000,"n.a.")</x:f>
        <x:v>88.27430541046</x:v>
      </x:c>
      <x:c r="F6729" s="1" t="str">
        <x:v>get_fund_holders_260729aa1783f3c9.json</x:v>
      </x:c>
      <x:c r="G6729" s="1" t="str">
        <x:v>get_fund_performance_9239ee6b8a74881b.json</x:v>
      </x:c>
    </x:row>
    <x:row r="6730" ht="25" customHeight="1">
      <x:c r="A6730" s="1" t="str">
        <x:v>159925.SZ</x:v>
      </x:c>
      <x:c r="B6730" s="7" t="d">
        <x:v>2026-09-07T00:00:00.000Z</x:v>
      </x:c>
      <x:c r="C6730" s="8" t="n">
        <x:v>615020856</x:v>
      </x:c>
      <x:c r="D6730" s="9" t="n">
        <x:v>4.7169</x:v>
      </x:c>
      <x:c r="E6730" s="9" t="n">
        <x:f>IF(COUNT(C6730:D6730)=2,C6730*D6730/100000000,"n.a.")</x:f>
        <x:v>29.009918756664</x:v>
      </x:c>
      <x:c r="F6730" s="1" t="str">
        <x:v>get_fund_holders_0bc8edc102485c8a.json</x:v>
      </x:c>
      <x:c r="G6730" s="1" t="str">
        <x:v>get_fund_performance_99232a5af6506a32.json</x:v>
      </x:c>
    </x:row>
    <x:row r="6731" ht="25" customHeight="1">
      <x:c r="A6731" s="1" t="str">
        <x:v>159935.SZ</x:v>
      </x:c>
      <x:c r="B6731" s="7" t="d">
        <x:v>2026-09-07T00:00:00.000Z</x:v>
      </x:c>
      <x:c r="C6731" s="8" t="n">
        <x:v>24572956</x:v>
      </x:c>
      <x:c r="D6731" s="9" t="n">
        <x:v>2.4502</x:v>
      </x:c>
      <x:c r="E6731" s="9" t="n">
        <x:f>IF(COUNT(C6731:D6731)=2,C6731*D6731/100000000,"n.a.")</x:f>
        <x:v>0.602086567912</x:v>
      </x:c>
      <x:c r="F6731" s="1" t="str">
        <x:v>get_fund_holders_a7c62683e5a8986d.json</x:v>
      </x:c>
      <x:c r="G6731" s="1" t="str">
        <x:v>get_fund_performance_57a0fd6eaf61dced.json</x:v>
      </x:c>
    </x:row>
    <x:row r="6732" ht="25" customHeight="1">
      <x:c r="A6732" s="1" t="str">
        <x:v>159948.SZ</x:v>
      </x:c>
      <x:c r="B6732" s="7" t="d">
        <x:v>2026-09-07T00:00:00.000Z</x:v>
      </x:c>
      <x:c r="C6732" s="8" t="n">
        <x:v>1177697720</x:v>
      </x:c>
      <x:c r="D6732" s="9" t="n">
        <x:v>3.7739</x:v>
      </x:c>
      <x:c r="E6732" s="9" t="n">
        <x:f>IF(COUNT(C6732:D6732)=2,C6732*D6732/100000000,"n.a.")</x:f>
        <x:v>44.44513425507999</x:v>
      </x:c>
      <x:c r="F6732" s="1" t="str">
        <x:v>get_fund_holders_529929c3d6cde724.json</x:v>
      </x:c>
      <x:c r="G6732" s="1" t="str">
        <x:v>get_fund_performance_101765d5f91d02c5.json</x:v>
      </x:c>
    </x:row>
    <x:row r="6733" ht="25" customHeight="1">
      <x:c r="A6733" s="1" t="str">
        <x:v>159952.SZ</x:v>
      </x:c>
      <x:c r="B6733" s="7" t="d">
        <x:v>2026-09-07T00:00:00.000Z</x:v>
      </x:c>
      <x:c r="C6733" s="8" t="n">
        <x:v>5558484929</x:v>
      </x:c>
      <x:c r="D6733" s="9" t="n">
        <x:v>2.0746</x:v>
      </x:c>
      <x:c r="E6733" s="9" t="n">
        <x:f>IF(COUNT(C6733:D6733)=2,C6733*D6733/100000000,"n.a.")</x:f>
        <x:v>115.31632833703402</x:v>
      </x:c>
      <x:c r="F6733" s="1" t="str">
        <x:v>get_fund_holders_dd69f9baacb4299b.json</x:v>
      </x:c>
      <x:c r="G6733" s="1" t="str">
        <x:v>get_fund_performance_f8563149d46c02f0.json</x:v>
      </x:c>
    </x:row>
    <x:row r="6734" ht="25" customHeight="1">
      <x:c r="A6734" s="1" t="str">
        <x:v>159956.SZ</x:v>
      </x:c>
      <x:c r="B6734" s="7" t="d">
        <x:v>2026-09-07T00:00:00.000Z</x:v>
      </x:c>
      <x:c r="C6734" s="8" t="n">
        <x:v>48978674</x:v>
      </x:c>
      <x:c r="D6734" s="9" t="n">
        <x:v>2.1635</x:v>
      </x:c>
      <x:c r="E6734" s="9" t="n">
        <x:f>IF(COUNT(C6734:D6734)=2,C6734*D6734/100000000,"n.a.")</x:f>
        <x:v>1.05965361199</x:v>
      </x:c>
      <x:c r="F6734" s="1" t="str">
        <x:v>get_fund_holders_dd69f9baacb4299b.json</x:v>
      </x:c>
      <x:c r="G6734" s="1" t="str">
        <x:v>get_fund_performance_f8563149d46c02f0.json</x:v>
      </x:c>
    </x:row>
    <x:row r="6735" ht="25" customHeight="1">
      <x:c r="A6735" s="1" t="str">
        <x:v>159957.SZ</x:v>
      </x:c>
      <x:c r="B6735" s="7" t="d">
        <x:v>2026-09-07T00:00:00.000Z</x:v>
      </x:c>
      <x:c r="C6735" s="8" t="n">
        <x:v>1182784560</x:v>
      </x:c>
      <x:c r="D6735" s="9" t="n">
        <x:v>2.2385</x:v>
      </x:c>
      <x:c r="E6735" s="9" t="n">
        <x:f>IF(COUNT(C6735:D6735)=2,C6735*D6735/100000000,"n.a.")</x:f>
        <x:v>26.476632375600005</x:v>
      </x:c>
      <x:c r="F6735" s="1" t="str">
        <x:v>get_fund_holders_ed52645412bc5183.json</x:v>
      </x:c>
      <x:c r="G6735" s="1" t="str">
        <x:v>get_fund_performance_23ced495c0d03a00.json</x:v>
      </x:c>
    </x:row>
    <x:row r="6736" ht="25" customHeight="1">
      <x:c r="A6736" s="1" t="str">
        <x:v>159958.SZ</x:v>
      </x:c>
      <x:c r="B6736" s="7" t="d">
        <x:v>2026-09-07T00:00:00.000Z</x:v>
      </x:c>
      <x:c r="C6736" s="8" t="n">
        <x:v>241311448</x:v>
      </x:c>
      <x:c r="D6736" s="9" t="n">
        <x:v>2.0651</x:v>
      </x:c>
      <x:c r="E6736" s="9" t="n">
        <x:f>IF(COUNT(C6736:D6736)=2,C6736*D6736/100000000,"n.a.")</x:f>
        <x:v>4.983322712648</x:v>
      </x:c>
      <x:c r="F6736" s="1" t="str">
        <x:v>get_fund_holders_6d822d72058fbd2b.json</x:v>
      </x:c>
      <x:c r="G6736" s="1" t="str">
        <x:v>get_fund_performance_08ef5e7f48760ca3.json</x:v>
      </x:c>
    </x:row>
    <x:row r="6737" ht="25" customHeight="1">
      <x:c r="A6737" s="1" t="str">
        <x:v>159964.SZ</x:v>
      </x:c>
      <x:c r="B6737" s="7" t="d">
        <x:v>2026-09-07T00:00:00.000Z</x:v>
      </x:c>
      <x:c r="C6737" s="8" t="n">
        <x:v>173481881</x:v>
      </x:c>
      <x:c r="D6737" s="9" t="n">
        <x:v>2.235</x:v>
      </x:c>
      <x:c r="E6737" s="9" t="n">
        <x:f>IF(COUNT(C6737:D6737)=2,C6737*D6737/100000000,"n.a.")</x:f>
        <x:v>3.87732004035</x:v>
      </x:c>
      <x:c r="F6737" s="1" t="str">
        <x:v>get_fund_holders_d5e45a20ab12d67e.json</x:v>
      </x:c>
      <x:c r="G6737" s="1" t="str">
        <x:v>get_fund_performance_c511166d330178eb.json</x:v>
      </x:c>
    </x:row>
    <x:row r="6738" ht="25" customHeight="1">
      <x:c r="A6738" s="1" t="str">
        <x:v>159968.SZ</x:v>
      </x:c>
      <x:c r="B6738" s="7" t="d">
        <x:v>2026-09-07T00:00:00.000Z</x:v>
      </x:c>
      <x:c r="C6738" s="8" t="n">
        <x:v>63695098</x:v>
      </x:c>
      <x:c r="D6738" s="9" t="n">
        <x:v>10.19</x:v>
      </x:c>
      <x:c r="E6738" s="9" t="n">
        <x:f>IF(COUNT(C6738:D6738)=2,C6738*D6738/100000000,"n.a.")</x:f>
        <x:v>6.4905304862</x:v>
      </x:c>
      <x:c r="F6738" s="1" t="str">
        <x:v>get_fund_holders_1b59c8df60c05b67.json</x:v>
      </x:c>
      <x:c r="G6738" s="1" t="str">
        <x:v>get_fund_performance_704e0384f68b3d7b.json</x:v>
      </x:c>
    </x:row>
    <x:row r="6739" ht="25" customHeight="1">
      <x:c r="A6739" s="1" t="str">
        <x:v>159971.SZ</x:v>
      </x:c>
      <x:c r="B6739" s="7" t="d">
        <x:v>2026-09-07T00:00:00.000Z</x:v>
      </x:c>
      <x:c r="C6739" s="8" t="n">
        <x:v>1832020288</x:v>
      </x:c>
      <x:c r="D6739" s="9" t="n">
        <x:v>1.1883</x:v>
      </x:c>
      <x:c r="E6739" s="9" t="n">
        <x:f>IF(COUNT(C6739:D6739)=2,C6739*D6739/100000000,"n.a.")</x:f>
        <x:v>21.769897082303995</x:v>
      </x:c>
      <x:c r="F6739" s="1" t="str">
        <x:v>get_fund_holders_ed52645412bc5183.json</x:v>
      </x:c>
      <x:c r="G6739" s="1" t="str">
        <x:v>get_fund_performance_23ced495c0d03a00.json</x:v>
      </x:c>
    </x:row>
    <x:row r="6740" ht="25" customHeight="1">
      <x:c r="A6740" s="1" t="str">
        <x:v>159977.SZ</x:v>
      </x:c>
      <x:c r="B6740" s="7" t="d">
        <x:v>2026-09-07T00:00:00.000Z</x:v>
      </x:c>
      <x:c r="C6740" s="8" t="n">
        <x:v>3699872820</x:v>
      </x:c>
      <x:c r="D6740" s="9" t="n">
        <x:v>1.7727</x:v>
      </x:c>
      <x:c r="E6740" s="9" t="n">
        <x:f>IF(COUNT(C6740:D6740)=2,C6740*D6740/100000000,"n.a.")</x:f>
        <x:v>65.58764548014</x:v>
      </x:c>
      <x:c r="F6740" s="1" t="str">
        <x:v>get_fund_holders_6d822d72058fbd2b.json</x:v>
      </x:c>
      <x:c r="G6740" s="1" t="str">
        <x:v>get_fund_performance_08ef5e7f48760ca3.json</x:v>
      </x:c>
    </x:row>
    <x:row r="6741" ht="25" customHeight="1">
      <x:c r="A6741" s="1" t="str">
        <x:v>159982.SZ</x:v>
      </x:c>
      <x:c r="B6741" s="7" t="d">
        <x:v>2026-09-07T00:00:00.000Z</x:v>
      </x:c>
      <x:c r="C6741" s="8" t="n">
        <x:v>202211253</x:v>
      </x:c>
      <x:c r="D6741" s="9" t="n">
        <x:v>2.0938</x:v>
      </x:c>
      <x:c r="E6741" s="9" t="n">
        <x:f>IF(COUNT(C6741:D6741)=2,C6741*D6741/100000000,"n.a.")</x:f>
        <x:v>4.233899215314</x:v>
      </x:c>
      <x:c r="F6741" s="1" t="str">
        <x:v>get_fund_holders_68197b4b408bbf94.json</x:v>
      </x:c>
      <x:c r="G6741" s="1" t="str">
        <x:v>get_fund_performance_fe072943ca98a99f.json</x:v>
      </x:c>
    </x:row>
    <x:row r="6742" ht="25" customHeight="1">
      <x:c r="A6742" s="1" t="str">
        <x:v>510300.SH</x:v>
      </x:c>
      <x:c r="B6742" s="7" t="d">
        <x:v>2026-09-07T00:00:00.000Z</x:v>
      </x:c>
      <x:c r="C6742" s="8" t="n">
        <x:v>23648887700</x:v>
      </x:c>
      <x:c r="D6742" s="9" t="n">
        <x:v>4.6419</x:v>
      </x:c>
      <x:c r="E6742" s="9" t="n">
        <x:f>IF(COUNT(C6742:D6742)=2,C6742*D6742/100000000,"n.a.")</x:f>
        <x:v>1097.7577181462998</x:v>
      </x:c>
      <x:c r="F6742" s="1" t="str">
        <x:v>get_fund_holders_5d142069aae0430a.json</x:v>
      </x:c>
      <x:c r="G6742" s="1" t="str">
        <x:v>get_fund_performance_b1af586f6b4de146.json</x:v>
      </x:c>
    </x:row>
    <x:row r="6743" ht="25" customHeight="1">
      <x:c r="A6743" s="1" t="str">
        <x:v>510310.SH</x:v>
      </x:c>
      <x:c r="B6743" s="7" t="d">
        <x:v>2026-09-07T00:00:00.000Z</x:v>
      </x:c>
      <x:c r="C6743" s="8" t="n">
        <x:v>11464844000</x:v>
      </x:c>
      <x:c r="D6743" s="9" t="n">
        <x:v>4.5083</x:v>
      </x:c>
      <x:c r="E6743" s="9" t="n">
        <x:f>IF(COUNT(C6743:D6743)=2,C6743*D6743/100000000,"n.a.")</x:f>
        <x:v>516.869562052</x:v>
      </x:c>
      <x:c r="F6743" s="1" t="str">
        <x:v>get_fund_holders_4f0cafefb1d08c78.json</x:v>
      </x:c>
      <x:c r="G6743" s="1" t="str">
        <x:v>get_fund_performance_3dd22d86bdcb99c0.json</x:v>
      </x:c>
    </x:row>
    <x:row r="6744" ht="25" customHeight="1">
      <x:c r="A6744" s="1" t="str">
        <x:v>510320.SH</x:v>
      </x:c>
      <x:c r="B6744" s="7" t="d">
        <x:v>2026-09-07T00:00:00.000Z</x:v>
      </x:c>
      <x:c r="C6744" s="8" t="n">
        <x:v>637068500</x:v>
      </x:c>
      <x:c r="D6744" s="9" t="n">
        <x:v>1.2479</x:v>
      </x:c>
      <x:c r="E6744" s="9" t="n">
        <x:f>IF(COUNT(C6744:D6744)=2,C6744*D6744/100000000,"n.a.")</x:f>
        <x:v>7.9499778115</x:v>
      </x:c>
      <x:c r="F6744" s="1" t="str">
        <x:v>get_fund_holders_53b1bdaba11dbb09.json</x:v>
      </x:c>
      <x:c r="G6744" s="1" t="str">
        <x:v>get_fund_performance_ca136699b2ff2215.json</x:v>
      </x:c>
    </x:row>
    <x:row r="6745" ht="25" customHeight="1">
      <x:c r="A6745" s="1" t="str">
        <x:v>510330.SH</x:v>
      </x:c>
      <x:c r="B6745" s="7" t="d">
        <x:v>2026-09-07T00:00:00.000Z</x:v>
      </x:c>
      <x:c r="C6745" s="8" t="n">
        <x:v>8435949800</x:v>
      </x:c>
      <x:c r="D6745" s="9" t="n">
        <x:v>4.8405</x:v>
      </x:c>
      <x:c r="E6745" s="9" t="n">
        <x:f>IF(COUNT(C6745:D6745)=2,C6745*D6745/100000000,"n.a.")</x:f>
        <x:v>408.34215006899996</x:v>
      </x:c>
      <x:c r="F6745" s="1" t="str">
        <x:v>get_fund_holders_3af34235f71fa65e.json</x:v>
      </x:c>
      <x:c r="G6745" s="1" t="str">
        <x:v>get_fund_performance_565aa5204e2b6daf.json</x:v>
      </x:c>
    </x:row>
    <x:row r="6746" ht="25" customHeight="1">
      <x:c r="A6746" s="1" t="str">
        <x:v>510350.SH</x:v>
      </x:c>
      <x:c r="B6746" s="7" t="d">
        <x:v>2026-09-07T00:00:00.000Z</x:v>
      </x:c>
      <x:c r="C6746" s="8" t="n">
        <x:v>676914700</x:v>
      </x:c>
      <x:c r="D6746" s="9" t="n">
        <x:v>4.8845</x:v>
      </x:c>
      <x:c r="E6746" s="9" t="n">
        <x:f>IF(COUNT(C6746:D6746)=2,C6746*D6746/100000000,"n.a.")</x:f>
        <x:v>33.0638985215</x:v>
      </x:c>
      <x:c r="F6746" s="1" t="str">
        <x:v>get_fund_holders_5d142069aae0430a.json</x:v>
      </x:c>
      <x:c r="G6746" s="1" t="str">
        <x:v>get_fund_performance_b1af586f6b4de146.json</x:v>
      </x:c>
    </x:row>
    <x:row r="6747" ht="25" customHeight="1">
      <x:c r="A6747" s="1" t="str">
        <x:v>510360.SH</x:v>
      </x:c>
      <x:c r="B6747" s="7" t="d">
        <x:v>2026-09-07T00:00:00.000Z</x:v>
      </x:c>
      <x:c r="C6747" s="8" t="n">
        <x:v>1820381200</x:v>
      </x:c>
      <x:c r="D6747" s="9" t="n">
        <x:v>1.7761</x:v>
      </x:c>
      <x:c r="E6747" s="9" t="n">
        <x:f>IF(COUNT(C6747:D6747)=2,C6747*D6747/100000000,"n.a.")</x:f>
        <x:v>32.3317904932</x:v>
      </x:c>
      <x:c r="F6747" s="1" t="str">
        <x:v>get_fund_holders_3af34235f71fa65e.json</x:v>
      </x:c>
      <x:c r="G6747" s="1" t="str">
        <x:v>get_fund_performance_565aa5204e2b6daf.json</x:v>
      </x:c>
    </x:row>
    <x:row r="6748" ht="25" customHeight="1">
      <x:c r="A6748" s="1" t="str">
        <x:v>510370.SH</x:v>
      </x:c>
      <x:c r="B6748" s="7" t="d">
        <x:v>2026-09-07T00:00:00.000Z</x:v>
      </x:c>
      <x:c r="C6748" s="8" t="n">
        <x:v>87258100</x:v>
      </x:c>
      <x:c r="D6748" s="9" t="n">
        <x:v>1.0282</x:v>
      </x:c>
      <x:c r="E6748" s="9" t="n">
        <x:f>IF(COUNT(C6748:D6748)=2,C6748*D6748/100000000,"n.a.")</x:f>
        <x:v>0.8971877842</x:v>
      </x:c>
      <x:c r="F6748" s="1" t="str">
        <x:v>get_fund_holders_d948cbb47e5f5e96.json</x:v>
      </x:c>
      <x:c r="G6748" s="1" t="str">
        <x:v>get_fund_performance_4b7faf0bdf9ced6a.json</x:v>
      </x:c>
    </x:row>
    <x:row r="6749" ht="25" customHeight="1">
      <x:c r="A6749" s="1" t="str">
        <x:v>510380.SH</x:v>
      </x:c>
      <x:c r="B6749" s="7" t="d">
        <x:v>2026-09-07T00:00:00.000Z</x:v>
      </x:c>
      <x:c r="C6749" s="8" t="n">
        <x:v>1461802400</x:v>
      </x:c>
      <x:c r="D6749" s="9" t="n">
        <x:v>1.3838</x:v>
      </x:c>
      <x:c r="E6749" s="9" t="n">
        <x:f>IF(COUNT(C6749:D6749)=2,C6749*D6749/100000000,"n.a.")</x:f>
        <x:v>20.228421611199998</x:v>
      </x:c>
      <x:c r="F6749" s="1" t="str">
        <x:v>get_fund_holders_9f62d66c5b6bd994.json</x:v>
      </x:c>
      <x:c r="G6749" s="1" t="str">
        <x:v>get_fund_performance_ce8e28707768f093.json</x:v>
      </x:c>
    </x:row>
    <x:row r="6750" ht="25" customHeight="1">
      <x:c r="A6750" s="1" t="str">
        <x:v>510390.SH</x:v>
      </x:c>
      <x:c r="B6750" s="7" t="d">
        <x:v>2026-09-07T00:00:00.000Z</x:v>
      </x:c>
      <x:c r="C6750" s="8" t="n">
        <x:v>136550000</x:v>
      </x:c>
      <x:c r="D6750" s="9" t="n">
        <x:v>5.2649</x:v>
      </x:c>
      <x:c r="E6750" s="9" t="n">
        <x:f>IF(COUNT(C6750:D6750)=2,C6750*D6750/100000000,"n.a.")</x:f>
        <x:v>7.18922095</x:v>
      </x:c>
      <x:c r="F6750" s="1" t="str">
        <x:v>get_fund_holders_7140e2c74bfe2192.json</x:v>
      </x:c>
      <x:c r="G6750" s="1" t="str">
        <x:v>get_fund_performance_4ec82f1b3c5688d9.json</x:v>
      </x:c>
    </x:row>
    <x:row r="6751" ht="25" customHeight="1">
      <x:c r="A6751" s="1" t="str">
        <x:v>510500.SH</x:v>
      </x:c>
      <x:c r="B6751" s="7" t="d">
        <x:v>2026-09-07T00:00:00.000Z</x:v>
      </x:c>
      <x:c r="C6751" s="8" t="n">
        <x:v>5531368600</x:v>
      </x:c>
      <x:c r="D6751" s="9" t="n">
        <x:v>7.7811</x:v>
      </x:c>
      <x:c r="E6751" s="9" t="n">
        <x:f>IF(COUNT(C6751:D6751)=2,C6751*D6751/100000000,"n.a.")</x:f>
        <x:v>430.4013221346</x:v>
      </x:c>
      <x:c r="F6751" s="1" t="str">
        <x:v>get_fund_holders_1b59c8df60c05b67.json</x:v>
      </x:c>
      <x:c r="G6751" s="1" t="str">
        <x:v>get_fund_performance_704e0384f68b3d7b.json</x:v>
      </x:c>
    </x:row>
    <x:row r="6752" ht="25" customHeight="1">
      <x:c r="A6752" s="1" t="str">
        <x:v>510510.SH</x:v>
      </x:c>
      <x:c r="B6752" s="7" t="d">
        <x:v>2026-09-07T00:00:00.000Z</x:v>
      </x:c>
      <x:c r="C6752" s="8" t="n">
        <x:v>879038300</x:v>
      </x:c>
      <x:c r="D6752" s="9" t="n">
        <x:v>2.5263</x:v>
      </x:c>
      <x:c r="E6752" s="9" t="n">
        <x:f>IF(COUNT(C6752:D6752)=2,C6752*D6752/100000000,"n.a.")</x:f>
        <x:v>22.2071445729</x:v>
      </x:c>
      <x:c r="F6752" s="1" t="str">
        <x:v>get_fund_holders_5324b4ff2303301b.json</x:v>
      </x:c>
      <x:c r="G6752" s="1" t="str">
        <x:v>get_fund_performance_33f686dcb627aac1.json</x:v>
      </x:c>
    </x:row>
    <x:row r="6753" ht="25" customHeight="1">
      <x:c r="A6753" s="1" t="str">
        <x:v>510530.SH</x:v>
      </x:c>
      <x:c r="B6753" s="7" t="d">
        <x:v>2026-09-07T00:00:00.000Z</x:v>
      </x:c>
      <x:c r="C6753" s="8" t="n">
        <x:v>47479400</x:v>
      </x:c>
      <x:c r="D6753" s="9" t="n">
        <x:v>8.762</x:v>
      </x:c>
      <x:c r="E6753" s="9" t="n">
        <x:f>IF(COUNT(C6753:D6753)=2,C6753*D6753/100000000,"n.a.")</x:f>
        <x:v>4.1601450280000005</x:v>
      </x:c>
      <x:c r="F6753" s="1" t="str">
        <x:v>get_fund_holders_260729aa1783f3c9.json</x:v>
      </x:c>
      <x:c r="G6753" s="1" t="str">
        <x:v>get_fund_performance_9239ee6b8a74881b.json</x:v>
      </x:c>
    </x:row>
    <x:row r="6754" ht="25" customHeight="1">
      <x:c r="A6754" s="1" t="str">
        <x:v>510550.SH</x:v>
      </x:c>
      <x:c r="B6754" s="7" t="d">
        <x:v>2026-09-07T00:00:00.000Z</x:v>
      </x:c>
      <x:c r="C6754" s="8" t="n">
        <x:v>23743300</x:v>
      </x:c>
      <x:c r="D6754" s="9" t="n">
        <x:v>1.9981</x:v>
      </x:c>
      <x:c r="E6754" s="9" t="n">
        <x:f>IF(COUNT(C6754:D6754)=2,C6754*D6754/100000000,"n.a.")</x:f>
        <x:v>0.4744148773</x:v>
      </x:c>
      <x:c r="F6754" s="1" t="str">
        <x:v>get_fund_holders_667a71c44157d433.json</x:v>
      </x:c>
      <x:c r="G6754" s="1" t="str">
        <x:v>get_fund_performance_1ba4d3db193698fc.json</x:v>
      </x:c>
    </x:row>
    <x:row r="6755" ht="25" customHeight="1">
      <x:c r="A6755" s="1" t="str">
        <x:v>510560.SH</x:v>
      </x:c>
      <x:c r="B6755" s="7" t="d">
        <x:v>2026-09-07T00:00:00.000Z</x:v>
      </x:c>
      <x:c r="C6755" s="8" t="n">
        <x:v>52318700</x:v>
      </x:c>
      <x:c r="D6755" s="9" t="n">
        <x:v>1.9506</x:v>
      </x:c>
      <x:c r="E6755" s="9" t="n">
        <x:f>IF(COUNT(C6755:D6755)=2,C6755*D6755/100000000,"n.a.")</x:f>
        <x:v>1.0205285622</x:v>
      </x:c>
      <x:c r="F6755" s="1" t="str">
        <x:v>get_fund_holders_679f8c57584dca79.json</x:v>
      </x:c>
      <x:c r="G6755" s="1" t="str">
        <x:v>get_fund_performance_bf091f7be46a1561.json</x:v>
      </x:c>
    </x:row>
    <x:row r="6756" ht="25" customHeight="1">
      <x:c r="A6756" s="1" t="str">
        <x:v>510570.SH</x:v>
      </x:c>
      <x:c r="B6756" s="7" t="d">
        <x:v>2026-09-07T00:00:00.000Z</x:v>
      </x:c>
      <x:c r="C6756" s="8" t="n">
        <x:v>48060600</x:v>
      </x:c>
      <x:c r="D6756" s="9" t="n">
        <x:v>1.2236</x:v>
      </x:c>
      <x:c r="E6756" s="9" t="n">
        <x:f>IF(COUNT(C6756:D6756)=2,C6756*D6756/100000000,"n.a.")</x:f>
        <x:v>0.5880695016</x:v>
      </x:c>
      <x:c r="F6756" s="1" t="str">
        <x:v>get_fund_holders_679f8c57584dca79.json</x:v>
      </x:c>
      <x:c r="G6756" s="1" t="str">
        <x:v>get_fund_performance_bf091f7be46a1561.json</x:v>
      </x:c>
    </x:row>
    <x:row r="6757" ht="25" customHeight="1">
      <x:c r="A6757" s="1" t="str">
        <x:v>510580.SH</x:v>
      </x:c>
      <x:c r="B6757" s="7" t="d">
        <x:v>2026-09-07T00:00:00.000Z</x:v>
      </x:c>
      <x:c r="C6757" s="8" t="n">
        <x:v>1159768300</x:v>
      </x:c>
      <x:c r="D6757" s="9" t="n">
        <x:v>4.092</x:v>
      </x:c>
      <x:c r="E6757" s="9" t="n">
        <x:f>IF(COUNT(C6757:D6757)=2,C6757*D6757/100000000,"n.a.")</x:f>
        <x:v>47.45771883599999</x:v>
      </x:c>
      <x:c r="F6757" s="1" t="str">
        <x:v>get_fund_holders_260729aa1783f3c9.json</x:v>
      </x:c>
      <x:c r="G6757" s="1" t="str">
        <x:v>get_fund_performance_9239ee6b8a74881b.json</x:v>
      </x:c>
    </x:row>
    <x:row r="6758" ht="25" customHeight="1">
      <x:c r="A6758" s="1" t="str">
        <x:v>510590.SH</x:v>
      </x:c>
      <x:c r="B6758" s="7" t="d">
        <x:v>2026-09-07T00:00:00.000Z</x:v>
      </x:c>
      <x:c r="C6758" s="8" t="n">
        <x:v>113986100</x:v>
      </x:c>
      <x:c r="D6758" s="9" t="n">
        <x:v>8.4604</x:v>
      </x:c>
      <x:c r="E6758" s="9" t="n">
        <x:f>IF(COUNT(C6758:D6758)=2,C6758*D6758/100000000,"n.a.")</x:f>
        <x:v>9.6436800044</x:v>
      </x:c>
      <x:c r="F6758" s="1" t="str">
        <x:v>get_fund_holders_0066fec0f2dd9d84.json</x:v>
      </x:c>
      <x:c r="G6758" s="1" t="str">
        <x:v>get_fund_performance_ee07818526906610.json</x:v>
      </x:c>
    </x:row>
    <x:row r="6759" ht="25" customHeight="1">
      <x:c r="A6759" s="1" t="str">
        <x:v>512100.SH</x:v>
      </x:c>
      <x:c r="B6759" s="7" t="d">
        <x:v>2026-09-07T00:00:00.000Z</x:v>
      </x:c>
      <x:c r="C6759" s="8" t="n">
        <x:v>6575217600</x:v>
      </x:c>
      <x:c r="D6759" s="9" t="n">
        <x:v>3.0996</x:v>
      </x:c>
      <x:c r="E6759" s="9" t="n">
        <x:f>IF(COUNT(C6759:D6759)=2,C6759*D6759/100000000,"n.a.")</x:f>
        <x:v>203.8054447296</x:v>
      </x:c>
      <x:c r="F6759" s="1" t="str">
        <x:v>get_fund_holders_04d60f3c34f0467b.json</x:v>
      </x:c>
      <x:c r="G6759" s="1" t="str">
        <x:v>get_fund_performance_b881b49e922fe970.json</x:v>
      </x:c>
    </x:row>
    <x:row r="6760" ht="25" customHeight="1">
      <x:c r="A6760" s="1" t="str">
        <x:v>512500.SH</x:v>
      </x:c>
      <x:c r="B6760" s="7" t="d">
        <x:v>2026-09-07T00:00:00.000Z</x:v>
      </x:c>
      <x:c r="C6760" s="8" t="n">
        <x:v>1792808800</x:v>
      </x:c>
      <x:c r="D6760" s="9" t="n">
        <x:v>4.4021</x:v>
      </x:c>
      <x:c r="E6760" s="9" t="n">
        <x:f>IF(COUNT(C6760:D6760)=2,C6760*D6760/100000000,"n.a.")</x:f>
        <x:v>78.9212361848</x:v>
      </x:c>
      <x:c r="F6760" s="1" t="str">
        <x:v>get_fund_holders_667a71c44157d433.json</x:v>
      </x:c>
      <x:c r="G6760" s="1" t="str">
        <x:v>get_fund_performance_1ba4d3db193698fc.json</x:v>
      </x:c>
    </x:row>
    <x:row r="6761" ht="25" customHeight="1">
      <x:c r="A6761" s="1" t="str">
        <x:v>512510.SH</x:v>
      </x:c>
      <x:c r="B6761" s="7" t="d">
        <x:v>2026-09-07T00:00:00.000Z</x:v>
      </x:c>
      <x:c r="C6761" s="8" t="n">
        <x:v>431929800</x:v>
      </x:c>
      <x:c r="D6761" s="9" t="n">
        <x:v>2.3359</x:v>
      </x:c>
      <x:c r="E6761" s="9" t="n">
        <x:f>IF(COUNT(C6761:D6761)=2,C6761*D6761/100000000,"n.a.")</x:f>
        <x:v>10.089448198200001</x:v>
      </x:c>
      <x:c r="F6761" s="1" t="str">
        <x:v>get_fund_holders_679f8c57584dca79.json</x:v>
      </x:c>
      <x:c r="G6761" s="1" t="str">
        <x:v>get_fund_performance_bf091f7be46a1561.json</x:v>
      </x:c>
    </x:row>
    <x:row r="6762" ht="25" customHeight="1">
      <x:c r="A6762" s="1" t="str">
        <x:v>515130.SH</x:v>
      </x:c>
      <x:c r="B6762" s="7" t="d">
        <x:v>2026-09-07T00:00:00.000Z</x:v>
      </x:c>
      <x:c r="C6762" s="8" t="n">
        <x:v>97463200</x:v>
      </x:c>
      <x:c r="D6762" s="9" t="n">
        <x:v>1.5363</x:v>
      </x:c>
      <x:c r="E6762" s="9" t="n">
        <x:f>IF(COUNT(C6762:D6762)=2,C6762*D6762/100000000,"n.a.")</x:f>
        <x:v>1.4973271416</x:v>
      </x:c>
      <x:c r="F6762" s="1" t="str">
        <x:v>get_fund_holders_7140e2c74bfe2192.json</x:v>
      </x:c>
      <x:c r="G6762" s="1" t="str">
        <x:v>get_fund_performance_4ec82f1b3c5688d9.json</x:v>
      </x:c>
    </x:row>
    <x:row r="6763" ht="25" customHeight="1">
      <x:c r="A6763" s="1" t="str">
        <x:v>515190.SH</x:v>
      </x:c>
      <x:c r="B6763" s="7" t="d">
        <x:v>2026-09-07T00:00:00.000Z</x:v>
      </x:c>
      <x:c r="C6763" s="8" t="n">
        <x:v>293466100</x:v>
      </x:c>
      <x:c r="D6763" s="9" t="n">
        <x:v>1.6341</x:v>
      </x:c>
      <x:c r="E6763" s="9" t="n">
        <x:f>IF(COUNT(C6763:D6763)=2,C6763*D6763/100000000,"n.a.")</x:f>
        <x:v>4.7955295401</x:v>
      </x:c>
      <x:c r="F6763" s="1" t="str">
        <x:v>get_fund_holders_0066fec0f2dd9d84.json</x:v>
      </x:c>
      <x:c r="G6763" s="1" t="str">
        <x:v>get_fund_performance_ee07818526906610.json</x:v>
      </x:c>
    </x:row>
    <x:row r="6764" ht="25" customHeight="1">
      <x:c r="A6764" s="1" t="str">
        <x:v>515310.SH</x:v>
      </x:c>
      <x:c r="B6764" s="7" t="d">
        <x:v>2026-09-07T00:00:00.000Z</x:v>
      </x:c>
      <x:c r="C6764" s="8" t="n">
        <x:v>325111200</x:v>
      </x:c>
      <x:c r="D6764" s="9" t="n">
        <x:v>1.3795</x:v>
      </x:c>
      <x:c r="E6764" s="9" t="n">
        <x:f>IF(COUNT(C6764:D6764)=2,C6764*D6764/100000000,"n.a.")</x:f>
        <x:v>4.4849090039999995</x:v>
      </x:c>
      <x:c r="F6764" s="1" t="str">
        <x:v>get_fund_holders_0bc8edc102485c8a.json</x:v>
      </x:c>
      <x:c r="G6764" s="1" t="str">
        <x:v>get_fund_performance_99232a5af6506a32.json</x:v>
      </x:c>
    </x:row>
    <x:row r="6765" ht="25" customHeight="1">
      <x:c r="A6765" s="1" t="str">
        <x:v>515330.SH</x:v>
      </x:c>
      <x:c r="B6765" s="7" t="d">
        <x:v>2026-09-07T00:00:00.000Z</x:v>
      </x:c>
      <x:c r="C6765" s="8" t="n">
        <x:v>6176709500</x:v>
      </x:c>
      <x:c r="D6765" s="9" t="n">
        <x:v>1.3347</x:v>
      </x:c>
      <x:c r="E6765" s="9" t="n">
        <x:f>IF(COUNT(C6765:D6765)=2,C6765*D6765/100000000,"n.a.")</x:f>
        <x:v>82.44054169649999</x:v>
      </x:c>
      <x:c r="F6765" s="1" t="str">
        <x:v>get_fund_holders_3af34235f71fa65e.json</x:v>
      </x:c>
      <x:c r="G6765" s="1" t="str">
        <x:v>get_fund_performance_565aa5204e2b6daf.json</x:v>
      </x:c>
    </x:row>
    <x:row r="6766" ht="25" customHeight="1">
      <x:c r="A6766" s="1" t="str">
        <x:v>515350.SH</x:v>
      </x:c>
      <x:c r="B6766" s="7" t="d">
        <x:v>2026-09-07T00:00:00.000Z</x:v>
      </x:c>
      <x:c r="C6766" s="8" t="n">
        <x:v>12599200</x:v>
      </x:c>
      <x:c r="D6766" s="9" t="n">
        <x:v>6.2235</x:v>
      </x:c>
      <x:c r="E6766" s="9" t="n">
        <x:f>IF(COUNT(C6766:D6766)=2,C6766*D6766/100000000,"n.a.")</x:f>
        <x:v>0.7841112119999999</x:v>
      </x:c>
      <x:c r="F6766" s="1" t="str">
        <x:v>get_fund_holders_4f0cafefb1d08c78.json</x:v>
      </x:c>
      <x:c r="G6766" s="1" t="str">
        <x:v>get_fund_performance_3dd22d86bdcb99c0.json</x:v>
      </x:c>
    </x:row>
    <x:row r="6767" ht="25" customHeight="1">
      <x:c r="A6767" s="1" t="str">
        <x:v>515360.SH</x:v>
      </x:c>
      <x:c r="B6767" s="7" t="d">
        <x:v>2026-09-07T00:00:00.000Z</x:v>
      </x:c>
      <x:c r="C6767" s="8" t="n">
        <x:v>37279300</x:v>
      </x:c>
      <x:c r="D6767" s="9" t="n">
        <x:v>6.7422</x:v>
      </x:c>
      <x:c r="E6767" s="9" t="n">
        <x:f>IF(COUNT(C6767:D6767)=2,C6767*D6767/100000000,"n.a.")</x:f>
        <x:v>2.5134449646</x:v>
      </x:c>
      <x:c r="F6767" s="1" t="str">
        <x:v>get_fund_holders_53b1bdaba11dbb09.json</x:v>
      </x:c>
      <x:c r="G6767" s="1" t="str">
        <x:v>get_fund_performance_ca136699b2ff2215.json</x:v>
      </x:c>
    </x:row>
    <x:row r="6768" ht="25" customHeight="1">
      <x:c r="A6768" s="1" t="str">
        <x:v>515380.SH</x:v>
      </x:c>
      <x:c r="B6768" s="7" t="d">
        <x:v>2026-09-07T00:00:00.000Z</x:v>
      </x:c>
      <x:c r="C6768" s="8" t="n">
        <x:v>663399800</x:v>
      </x:c>
      <x:c r="D6768" s="9" t="n">
        <x:v>5.3957</x:v>
      </x:c>
      <x:c r="E6768" s="9" t="n">
        <x:f>IF(COUNT(C6768:D6768)=2,C6768*D6768/100000000,"n.a.")</x:f>
        <x:v>35.795063008599996</x:v>
      </x:c>
      <x:c r="F6768" s="1" t="str">
        <x:v>get_fund_holders_9f62d66c5b6bd994.json</x:v>
      </x:c>
      <x:c r="G6768" s="1" t="str">
        <x:v>get_fund_performance_ce8e28707768f093.json</x:v>
      </x:c>
    </x:row>
    <x:row r="6769" ht="25" customHeight="1">
      <x:c r="A6769" s="1" t="str">
        <x:v>515390.SH</x:v>
      </x:c>
      <x:c r="B6769" s="7" t="d">
        <x:v>2026-09-07T00:00:00.000Z</x:v>
      </x:c>
      <x:c r="C6769" s="8" t="n">
        <x:v>1910683000</x:v>
      </x:c>
      <x:c r="D6769" s="9" t="n">
        <x:v>1.3539</x:v>
      </x:c>
      <x:c r="E6769" s="9" t="n">
        <x:f>IF(COUNT(C6769:D6769)=2,C6769*D6769/100000000,"n.a.")</x:f>
        <x:v>25.868737137000004</x:v>
      </x:c>
      <x:c r="F6769" s="1" t="str">
        <x:v>get_fund_holders_7140e2c74bfe2192.json</x:v>
      </x:c>
      <x:c r="G6769" s="1" t="str">
        <x:v>get_fund_performance_4ec82f1b3c5688d9.json</x:v>
      </x:c>
    </x:row>
    <x:row r="6770" ht="25" customHeight="1">
      <x:c r="A6770" s="1" t="str">
        <x:v>515530.SH</x:v>
      </x:c>
      <x:c r="B6770" s="7" t="d">
        <x:v>2026-09-07T00:00:00.000Z</x:v>
      </x:c>
      <x:c r="C6770" s="8" t="n">
        <x:v>12242700</x:v>
      </x:c>
      <x:c r="D6770" s="9" t="n">
        <x:v>4.2906</x:v>
      </x:c>
      <x:c r="E6770" s="9" t="n">
        <x:f>IF(COUNT(C6770:D6770)=2,C6770*D6770/100000000,"n.a.")</x:f>
        <x:v>0.5252852862</x:v>
      </x:c>
      <x:c r="F6770" s="1" t="str">
        <x:v>get_fund_holders_a7c62683e5a8986d.json</x:v>
      </x:c>
      <x:c r="G6770" s="1" t="str">
        <x:v>get_fund_performance_57a0fd6eaf61dced.json</x:v>
      </x:c>
    </x:row>
    <x:row r="6771" ht="25" customHeight="1">
      <x:c r="A6771" s="1" t="str">
        <x:v>515550.SH</x:v>
      </x:c>
      <x:c r="B6771" s="7" t="d">
        <x:v>2026-09-07T00:00:00.000Z</x:v>
      </x:c>
      <x:c r="C6771" s="8" t="n">
        <x:v>20345700</x:v>
      </x:c>
      <x:c r="D6771" s="9" t="n">
        <x:v>1.7473</x:v>
      </x:c>
      <x:c r="E6771" s="9" t="n">
        <x:f>IF(COUNT(C6771:D6771)=2,C6771*D6771/100000000,"n.a.")</x:f>
        <x:v>0.3555004161</x:v>
      </x:c>
      <x:c r="F6771" s="1" t="str">
        <x:v>get_fund_holders_5324b4ff2303301b.json</x:v>
      </x:c>
      <x:c r="G6771" s="1" t="str">
        <x:v>get_fund_performance_33f686dcb627aac1.json</x:v>
      </x:c>
    </x:row>
    <x:row r="6772" ht="25" customHeight="1">
      <x:c r="A6772" s="1" t="str">
        <x:v>515660.SH</x:v>
      </x:c>
      <x:c r="B6772" s="7" t="d">
        <x:v>2026-09-07T00:00:00.000Z</x:v>
      </x:c>
      <x:c r="C6772" s="8" t="n">
        <x:v>434494200</x:v>
      </x:c>
      <x:c r="D6772" s="9" t="n">
        <x:v>5.8093</x:v>
      </x:c>
      <x:c r="E6772" s="9" t="n">
        <x:f>IF(COUNT(C6772:D6772)=2,C6772*D6772/100000000,"n.a.")</x:f>
        <x:v>25.2410715606</x:v>
      </x:c>
      <x:c r="F6772" s="1" t="str">
        <x:v>get_fund_holders_53b1bdaba11dbb09.json</x:v>
      </x:c>
      <x:c r="G6772" s="1" t="str">
        <x:v>get_fund_performance_ca136699b2ff2215.json</x:v>
      </x:c>
    </x:row>
    <x:row r="6773" ht="25" customHeight="1">
      <x:c r="A6773" s="1" t="str">
        <x:v>516300.SH</x:v>
      </x:c>
      <x:c r="B6773" s="7" t="d">
        <x:v>2026-09-07T00:00:00.000Z</x:v>
      </x:c>
      <x:c r="C6773" s="8" t="n">
        <x:v>39012600</x:v>
      </x:c>
      <x:c r="D6773" s="9" t="n">
        <x:v>3.2202</x:v>
      </x:c>
      <x:c r="E6773" s="9" t="n">
        <x:f>IF(COUNT(C6773:D6773)=2,C6773*D6773/100000000,"n.a.")</x:f>
        <x:v>1.2562837452000002</x:v>
      </x:c>
      <x:c r="F6773" s="1" t="str">
        <x:v>get_fund_holders_48d83be1c19e147a.json</x:v>
      </x:c>
      <x:c r="G6773" s="1" t="str">
        <x:v>get_fund_performance_98653d17d2533bdd.json</x:v>
      </x:c>
    </x:row>
    <x:row r="6774" ht="25" customHeight="1">
      <x:c r="A6774" s="1" t="str">
        <x:v>560010.SH</x:v>
      </x:c>
      <x:c r="B6774" s="7" t="d">
        <x:v>2026-09-07T00:00:00.000Z</x:v>
      </x:c>
      <x:c r="C6774" s="8" t="n">
        <x:v>1894621700</x:v>
      </x:c>
      <x:c r="D6774" s="9" t="n">
        <x:v>3.1791</x:v>
      </x:c>
      <x:c r="E6774" s="9" t="n">
        <x:f>IF(COUNT(C6774:D6774)=2,C6774*D6774/100000000,"n.a.")</x:f>
        <x:v>60.2319184647</x:v>
      </x:c>
      <x:c r="F6774" s="1" t="str">
        <x:v>get_fund_holders_68197b4b408bbf94.json</x:v>
      </x:c>
      <x:c r="G6774" s="1" t="str">
        <x:v>get_fund_performance_fe072943ca98a99f.json</x:v>
      </x:c>
    </x:row>
    <x:row r="6775" ht="25" customHeight="1">
      <x:c r="A6775" s="1" t="str">
        <x:v>560110.SH</x:v>
      </x:c>
      <x:c r="B6775" s="7" t="d">
        <x:v>2026-09-07T00:00:00.000Z</x:v>
      </x:c>
      <x:c r="C6775" s="8" t="n">
        <x:v>349903500</x:v>
      </x:c>
      <x:c r="D6775" s="9" t="n">
        <x:v>1.1507</x:v>
      </x:c>
      <x:c r="E6775" s="9" t="n">
        <x:f>IF(COUNT(C6775:D6775)=2,C6775*D6775/100000000,"n.a.")</x:f>
        <x:v>4.026339574500001</x:v>
      </x:c>
      <x:c r="F6775" s="1" t="str">
        <x:v>get_fund_holders_48d83be1c19e147a.json</x:v>
      </x:c>
      <x:c r="G6775" s="1" t="str">
        <x:v>get_fund_performance_98653d17d2533bdd.json</x:v>
      </x:c>
    </x:row>
    <x:row r="6776" ht="25" customHeight="1">
      <x:c r="A6776" s="1" t="str">
        <x:v>560220.SH</x:v>
      </x:c>
      <x:c r="B6776" s="7" t="d">
        <x:v>2026-09-07T00:00:00.000Z</x:v>
      </x:c>
      <x:c r="C6776" s="8" t="n">
        <x:v>60717000</x:v>
      </x:c>
      <x:c r="D6776" s="9" t="n">
        <x:v>1.4464</x:v>
      </x:c>
      <x:c r="E6776" s="9" t="n">
        <x:f>IF(COUNT(C6776:D6776)=2,C6776*D6776/100000000,"n.a.")</x:f>
        <x:v>0.878210688</x:v>
      </x:c>
      <x:c r="F6776" s="1" t="str">
        <x:v>get_fund_holders_679447cd1ae17dbd.json</x:v>
      </x:c>
      <x:c r="G6776" s="1" t="str">
        <x:v>get_fund_performance_d26d469f9abb7648.json</x:v>
      </x:c>
    </x:row>
    <x:row r="6777" ht="25" customHeight="1">
      <x:c r="A6777" s="1" t="str">
        <x:v>561350.SH</x:v>
      </x:c>
      <x:c r="B6777" s="7" t="d">
        <x:v>2026-09-07T00:00:00.000Z</x:v>
      </x:c>
      <x:c r="C6777" s="8" t="n">
        <x:v>115700000</x:v>
      </x:c>
      <x:c r="D6777" s="9" t="n">
        <x:v>1.235</x:v>
      </x:c>
      <x:c r="E6777" s="9" t="n">
        <x:f>IF(COUNT(C6777:D6777)=2,C6777*D6777/100000000,"n.a.")</x:f>
        <x:v>1.428895</x:v>
      </x:c>
      <x:c r="F6777" s="1" t="str">
        <x:v>get_fund_holders_667a71c44157d433.json</x:v>
      </x:c>
      <x:c r="G6777" s="1" t="str">
        <x:v>get_fund_performance_1ba4d3db193698fc.json</x:v>
      </x:c>
    </x:row>
    <x:row r="6778" ht="25" customHeight="1">
      <x:c r="A6778" s="1" t="str">
        <x:v>561370.SH</x:v>
      </x:c>
      <x:c r="B6778" s="7" t="d">
        <x:v>2026-09-07T00:00:00.000Z</x:v>
      </x:c>
      <x:c r="C6778" s="8" t="n">
        <x:v>32356000</x:v>
      </x:c>
      <x:c r="D6778" s="9" t="n">
        <x:v>1.4413</x:v>
      </x:c>
      <x:c r="E6778" s="9" t="n">
        <x:f>IF(COUNT(C6778:D6778)=2,C6778*D6778/100000000,"n.a.")</x:f>
        <x:v>0.46634702800000005</x:v>
      </x:c>
      <x:c r="F6778" s="1" t="str">
        <x:v>get_fund_holders_e4cffc1d40fea5a6.json</x:v>
      </x:c>
      <x:c r="G6778" s="1" t="str">
        <x:v>get_fund_performance_fdbccd528878ffc2.json</x:v>
      </x:c>
    </x:row>
    <x:row r="6779" ht="25" customHeight="1">
      <x:c r="A6779" s="1" t="str">
        <x:v>561930.SH</x:v>
      </x:c>
      <x:c r="B6779" s="7" t="d">
        <x:v>2026-09-07T00:00:00.000Z</x:v>
      </x:c>
      <x:c r="C6779" s="8" t="n">
        <x:v>187260600</x:v>
      </x:c>
      <x:c r="D6779" s="9" t="n">
        <x:v>1.5629</x:v>
      </x:c>
      <x:c r="E6779" s="9" t="n">
        <x:f>IF(COUNT(C6779:D6779)=2,C6779*D6779/100000000,"n.a.")</x:f>
        <x:v>2.9266959174</x:v>
      </x:c>
      <x:c r="F6779" s="1" t="str">
        <x:v>get_fund_holders_0bc8edc102485c8a.json</x:v>
      </x:c>
      <x:c r="G6779" s="1" t="str">
        <x:v>get_fund_performance_99232a5af6506a32.json</x:v>
      </x:c>
    </x:row>
    <x:row r="6780" ht="25" customHeight="1">
      <x:c r="A6780" s="1" t="str">
        <x:v>562660.SH</x:v>
      </x:c>
      <x:c r="B6780" s="7" t="d">
        <x:v>2026-09-07T00:00:00.000Z</x:v>
      </x:c>
      <x:c r="C6780" s="8" t="n">
        <x:v>364874000</x:v>
      </x:c>
      <x:c r="D6780" s="9" t="n">
        <x:v>1.9067</x:v>
      </x:c>
      <x:c r="E6780" s="9" t="n">
        <x:f>IF(COUNT(C6780:D6780)=2,C6780*D6780/100000000,"n.a.")</x:f>
        <x:v>6.957052558000001</x:v>
      </x:c>
      <x:c r="F6780" s="1" t="str">
        <x:v>get_fund_holders_74850aa7dc1a684c.json</x:v>
      </x:c>
      <x:c r="G6780" s="1" t="str">
        <x:v>get_fund_performance_d26d469f9abb7648.json</x:v>
      </x:c>
    </x:row>
    <x:row r="6781" ht="25" customHeight="1">
      <x:c r="A6781" s="1" t="str">
        <x:v>563200.SH</x:v>
      </x:c>
      <x:c r="B6781" s="7" t="d">
        <x:v>2026-09-07T00:00:00.000Z</x:v>
      </x:c>
      <x:c r="C6781" s="8" t="n">
        <x:v>51458800</x:v>
      </x:c>
      <x:c r="D6781" s="9" t="n">
        <x:v>1.5475</x:v>
      </x:c>
      <x:c r="E6781" s="9" t="n">
        <x:f>IF(COUNT(C6781:D6781)=2,C6781*D6781/100000000,"n.a.")</x:f>
        <x:v>0.79632493</x:v>
      </x:c>
      <x:c r="F6781" s="1" t="str">
        <x:v>get_fund_holders_a8e52a20d338fad2.json</x:v>
      </x:c>
      <x:c r="G6781" s="1" t="str">
        <x:v>get_fund_performance_d26d469f9abb7648.json</x:v>
      </x:c>
    </x:row>
    <x:row r="6782" ht="25" customHeight="1">
      <x:c r="A6782" s="1" t="str">
        <x:v>563300.SH</x:v>
      </x:c>
      <x:c r="B6782" s="7" t="d">
        <x:v>2026-09-07T00:00:00.000Z</x:v>
      </x:c>
      <x:c r="C6782" s="8" t="n">
        <x:v>4696174000</x:v>
      </x:c>
      <x:c r="D6782" s="9" t="n">
        <x:v>1.4494</x:v>
      </x:c>
      <x:c r="E6782" s="9" t="n">
        <x:f>IF(COUNT(C6782:D6782)=2,C6782*D6782/100000000,"n.a.")</x:f>
        <x:v>68.066345956</x:v>
      </x:c>
      <x:c r="F6782" s="1" t="str">
        <x:v>get_fund_holders_e4cffc1d40fea5a6.json</x:v>
      </x:c>
      <x:c r="G6782" s="1" t="str">
        <x:v>get_fund_performance_fdbccd528878ffc2.json</x:v>
      </x:c>
    </x:row>
    <x:row r="6783" ht="25" customHeight="1">
      <x:c r="A6783" s="1" t="str">
        <x:v>563520.SH</x:v>
      </x:c>
      <x:c r="B6783" s="7" t="d">
        <x:v>2026-09-07T00:00:00.000Z</x:v>
      </x:c>
      <x:c r="C6783" s="8" t="n">
        <x:v>445065000</x:v>
      </x:c>
      <x:c r="D6783" s="9" t="n">
        <x:v>1.1941</x:v>
      </x:c>
      <x:c r="E6783" s="9" t="n">
        <x:f>IF(COUNT(C6783:D6783)=2,C6783*D6783/100000000,"n.a.")</x:f>
        <x:v>5.314521165</x:v>
      </x:c>
      <x:c r="F6783" s="1" t="str">
        <x:v>get_fund_holders_5d142069aae0430a.json</x:v>
      </x:c>
      <x:c r="G6783" s="1" t="str">
        <x:v>get_fund_performance_b1af586f6b4de146.json</x:v>
      </x:c>
    </x:row>
    <x:row r="6784" ht="25" customHeight="1">
      <x:c r="A6784" s="1" t="str">
        <x:v>563750.SH</x:v>
      </x:c>
      <x:c r="B6784" s="7" t="d">
        <x:v>2026-09-07T00:00:00.000Z</x:v>
      </x:c>
      <x:c r="C6784" s="8" t="n">
        <x:v>349737000</x:v>
      </x:c>
      <x:c r="D6784" s="9" t="n">
        <x:v>1.0888</x:v>
      </x:c>
      <x:c r="E6784" s="9" t="n">
        <x:f>IF(COUNT(C6784:D6784)=2,C6784*D6784/100000000,"n.a.")</x:f>
        <x:v>3.807936456</x:v>
      </x:c>
      <x:c r="F6784" s="1" t="str">
        <x:v>get_fund_holders_a7c62683e5a8986d.json</x:v>
      </x:c>
      <x:c r="G6784" s="1" t="str">
        <x:v>get_fund_performance_57a0fd6eaf61dced.json</x:v>
      </x:c>
    </x:row>
    <x:row r="6785" ht="25" customHeight="1">
      <x:c r="A6785" s="1" t="str">
        <x:v>588000.SH</x:v>
      </x:c>
      <x:c r="B6785" s="7" t="d">
        <x:v>2026-09-07T00:00:00.000Z</x:v>
      </x:c>
      <x:c r="C6785" s="8" t="n">
        <x:v>53534668200</x:v>
      </x:c>
      <x:c r="D6785" s="9" t="n">
        <x:v>1.7066</x:v>
      </x:c>
      <x:c r="E6785" s="9" t="n">
        <x:f>IF(COUNT(C6785:D6785)=2,C6785*D6785/100000000,"n.a.")</x:f>
        <x:v>913.6226475011999</x:v>
      </x:c>
      <x:c r="F6785" s="1" t="str">
        <x:v>get_fund_holders_6d8bdd5235bacc9d.json</x:v>
      </x:c>
      <x:c r="G6785" s="1" t="str">
        <x:v>get_fund_performance_be0bd4c9466edd32.json</x:v>
      </x:c>
    </x:row>
    <x:row r="6786" ht="25" customHeight="1">
      <x:c r="A6786" s="1" t="str">
        <x:v>588040.SH</x:v>
      </x:c>
      <x:c r="B6786" s="7" t="d">
        <x:v>2026-09-07T00:00:00.000Z</x:v>
      </x:c>
      <x:c r="C6786" s="8" t="n">
        <x:v>137889000</x:v>
      </x:c>
      <x:c r="D6786" s="9" t="n">
        <x:v>1.6441</x:v>
      </x:c>
      <x:c r="E6786" s="9" t="n">
        <x:f>IF(COUNT(C6786:D6786)=2,C6786*D6786/100000000,"n.a.")</x:f>
        <x:v>2.2670330489999997</x:v>
      </x:c>
      <x:c r="F6786" s="1" t="str">
        <x:v>get_fund_holders_8d11410d89a85a4e.json</x:v>
      </x:c>
      <x:c r="G6786" s="1" t="str">
        <x:v>get_fund_performance_43861699032ad4a2.json</x:v>
      </x:c>
    </x:row>
    <x:row r="6787" ht="25" customHeight="1">
      <x:c r="A6787" s="1" t="str">
        <x:v>588050.SH</x:v>
      </x:c>
      <x:c r="B6787" s="7" t="d">
        <x:v>2026-09-07T00:00:00.000Z</x:v>
      </x:c>
      <x:c r="C6787" s="8" t="n">
        <x:v>6553241300</x:v>
      </x:c>
      <x:c r="D6787" s="9" t="n">
        <x:v>1.6576</x:v>
      </x:c>
      <x:c r="E6787" s="9" t="n">
        <x:f>IF(COUNT(C6787:D6787)=2,C6787*D6787/100000000,"n.a.")</x:f>
        <x:v>108.62652778879999</x:v>
      </x:c>
      <x:c r="F6787" s="1" t="str">
        <x:v>get_fund_holders_193cd509844b9b5b_20261009230924403371.json</x:v>
      </x:c>
      <x:c r="G6787" s="1" t="str">
        <x:v>get_fund_performance_778469c3a5faf8e3.json</x:v>
      </x:c>
    </x:row>
    <x:row r="6788" ht="25" customHeight="1">
      <x:c r="A6788" s="1" t="str">
        <x:v>588060.SH</x:v>
      </x:c>
      <x:c r="B6788" s="7" t="d">
        <x:v>2026-09-07T00:00:00.000Z</x:v>
      </x:c>
      <x:c r="C6788" s="8" t="n">
        <x:v>7549140000</x:v>
      </x:c>
      <x:c r="D6788" s="9" t="n">
        <x:v>1.0265</x:v>
      </x:c>
      <x:c r="E6788" s="9" t="n">
        <x:f>IF(COUNT(C6788:D6788)=2,C6788*D6788/100000000,"n.a.")</x:f>
        <x:v>77.4919221</x:v>
      </x:c>
      <x:c r="F6788" s="1" t="str">
        <x:v>get_fund_holders_bed74723b4c4eefc.json</x:v>
      </x:c>
      <x:c r="G6788" s="1" t="str">
        <x:v>get_fund_performance_f2309f7bd3cb8aee.json</x:v>
      </x:c>
    </x:row>
    <x:row r="6789" ht="25" customHeight="1">
      <x:c r="A6789" s="1" t="str">
        <x:v>588080.SH</x:v>
      </x:c>
      <x:c r="B6789" s="7" t="d">
        <x:v>2026-09-07T00:00:00.000Z</x:v>
      </x:c>
      <x:c r="C6789" s="8" t="n">
        <x:v>25396628100</x:v>
      </x:c>
      <x:c r="D6789" s="9" t="n">
        <x:v>1.6545</x:v>
      </x:c>
      <x:c r="E6789" s="9" t="n">
        <x:f>IF(COUNT(C6789:D6789)=2,C6789*D6789/100000000,"n.a.")</x:f>
        <x:v>420.18721191450004</x:v>
      </x:c>
      <x:c r="F6789" s="1" t="str">
        <x:v>get_fund_holders_bed74723b4c4eefc.json</x:v>
      </x:c>
      <x:c r="G6789" s="1" t="str">
        <x:v>get_fund_performance_f2309f7bd3cb8aee.json</x:v>
      </x:c>
    </x:row>
    <x:row r="6790" ht="25" customHeight="1">
      <x:c r="A6790" s="1" t="str">
        <x:v>588090.SH</x:v>
      </x:c>
      <x:c r="B6790" s="7" t="d">
        <x:v>2026-09-07T00:00:00.000Z</x:v>
      </x:c>
      <x:c r="C6790" s="8" t="n">
        <x:v>3042072800</x:v>
      </x:c>
      <x:c r="D6790" s="9" t="n">
        <x:v>1.6636</x:v>
      </x:c>
      <x:c r="E6790" s="9" t="n">
        <x:f>IF(COUNT(C6790:D6790)=2,C6790*D6790/100000000,"n.a.")</x:f>
        <x:v>50.6079231008</x:v>
      </x:c>
      <x:c r="F6790" s="1" t="str">
        <x:v>get_fund_holders_422668660dc6056a.json</x:v>
      </x:c>
      <x:c r="G6790" s="1" t="str">
        <x:v>get_fund_performance_f2ce786ad4545996.json</x:v>
      </x:c>
    </x:row>
    <x:row r="6791" ht="25" customHeight="1">
      <x:c r="A6791" s="1" t="str">
        <x:v>588150.SH</x:v>
      </x:c>
      <x:c r="B6791" s="7" t="d">
        <x:v>2026-09-07T00:00:00.000Z</x:v>
      </x:c>
      <x:c r="C6791" s="8" t="n">
        <x:v>401432600</x:v>
      </x:c>
      <x:c r="D6791" s="9" t="n">
        <x:v>1.149</x:v>
      </x:c>
      <x:c r="E6791" s="9" t="n">
        <x:f>IF(COUNT(C6791:D6791)=2,C6791*D6791/100000000,"n.a.")</x:f>
        <x:v>4.612460574</x:v>
      </x:c>
      <x:c r="F6791" s="1" t="str">
        <x:v>get_fund_holders_d933f5929f6e16c2.json</x:v>
      </x:c>
      <x:c r="G6791" s="1" t="str">
        <x:v>get_fund_performance_d5640a0dd78e13e7.json</x:v>
      </x:c>
    </x:row>
    <x:row r="6792" ht="25" customHeight="1">
      <x:c r="A6792" s="1" t="str">
        <x:v>588180.SH</x:v>
      </x:c>
      <x:c r="B6792" s="7" t="d">
        <x:v>2026-09-07T00:00:00.000Z</x:v>
      </x:c>
      <x:c r="C6792" s="8" t="n">
        <x:v>759353700</x:v>
      </x:c>
      <x:c r="D6792" s="9" t="n">
        <x:v>1.0575</x:v>
      </x:c>
      <x:c r="E6792" s="9" t="n">
        <x:f>IF(COUNT(C6792:D6792)=2,C6792*D6792/100000000,"n.a.")</x:f>
        <x:v>8.030165377500001</x:v>
      </x:c>
      <x:c r="F6792" s="1" t="str">
        <x:v>get_fund_holders_a16d4a3c86b477e3.json</x:v>
      </x:c>
      <x:c r="G6792" s="1" t="str">
        <x:v>get_fund_performance_778469c3a5faf8e3.json</x:v>
      </x:c>
    </x:row>
    <x:row r="6793" ht="25" customHeight="1">
      <x:c r="A6793" s="1" t="str">
        <x:v>588280.SH</x:v>
      </x:c>
      <x:c r="B6793" s="7" t="d">
        <x:v>2026-09-07T00:00:00.000Z</x:v>
      </x:c>
      <x:c r="C6793" s="8" t="n">
        <x:v>404121000</x:v>
      </x:c>
      <x:c r="D6793" s="9" t="n">
        <x:v>1.1629</x:v>
      </x:c>
      <x:c r="E6793" s="9" t="n">
        <x:f>IF(COUNT(C6793:D6793)=2,C6793*D6793/100000000,"n.a.")</x:f>
        <x:v>4.699523109</x:v>
      </x:c>
      <x:c r="F6793" s="1" t="str">
        <x:v>get_fund_holders_e5c88765831ca4d7_20261009230922305075.json</x:v>
      </x:c>
      <x:c r="G6793" s="1" t="str">
        <x:v>get_fund_performance_43861699032ad4a2.json</x:v>
      </x:c>
    </x:row>
    <x:row r="6794" ht="25" customHeight="1">
      <x:c r="A6794" s="1" t="str">
        <x:v>588720.SH</x:v>
      </x:c>
      <x:c r="B6794" s="7" t="d">
        <x:v>2026-09-07T00:00:00.000Z</x:v>
      </x:c>
      <x:c r="C6794" s="8" t="n">
        <x:v>109741800</x:v>
      </x:c>
      <x:c r="D6794" s="9" t="n">
        <x:v>1.6487</x:v>
      </x:c>
      <x:c r="E6794" s="9" t="n">
        <x:f>IF(COUNT(C6794:D6794)=2,C6794*D6794/100000000,"n.a.")</x:f>
        <x:v>1.8093130566</x:v>
      </x:c>
      <x:c r="F6794" s="1" t="str">
        <x:v>get_fund_holders_522e7c68c534d3b2.json</x:v>
      </x:c>
      <x:c r="G6794" s="1" t="str">
        <x:v>get_fund_performance_f2ce786ad4545996.json</x:v>
      </x:c>
    </x:row>
    <x:row r="6795" ht="25" customHeight="1">
      <x:c r="A6795" s="1" t="str">
        <x:v>588840.SH</x:v>
      </x:c>
      <x:c r="B6795" s="7" t="d">
        <x:v>2026-09-07T00:00:00.000Z</x:v>
      </x:c>
      <x:c r="C6795" s="8" t="n">
        <x:v>61236000</x:v>
      </x:c>
      <x:c r="D6795" s="9" t="n">
        <x:v>1.4979</x:v>
      </x:c>
      <x:c r="E6795" s="9" t="n">
        <x:f>IF(COUNT(C6795:D6795)=2,C6795*D6795/100000000,"n.a.")</x:f>
        <x:v>0.9172540440000001</x:v>
      </x:c>
      <x:c r="F6795" s="1" t="str">
        <x:v>get_fund_holders_0b63176527658f63.json</x:v>
      </x:c>
      <x:c r="G6795" s="1" t="str">
        <x:v>get_fund_performance_be0bd4c9466edd32.json</x:v>
      </x:c>
    </x:row>
    <x:row r="6796" ht="25" customHeight="1">
      <x:c r="A6796" s="1" t="str">
        <x:v>588870.SH</x:v>
      </x:c>
      <x:c r="B6796" s="7" t="d">
        <x:v>2026-09-07T00:00:00.000Z</x:v>
      </x:c>
      <x:c r="C6796" s="8" t="n">
        <x:v>890552000</x:v>
      </x:c>
      <x:c r="D6796" s="9" t="n">
        <x:v>1.6412</x:v>
      </x:c>
      <x:c r="E6796" s="9" t="n">
        <x:f>IF(COUNT(C6796:D6796)=2,C6796*D6796/100000000,"n.a.")</x:f>
        <x:v>14.615739424000001</x:v>
      </x:c>
      <x:c r="F6796" s="1" t="str">
        <x:v>get_fund_holders_422668660dc6056a.json</x:v>
      </x:c>
      <x:c r="G6796" s="1" t="str">
        <x:v>get_fund_performance_f2ce786ad4545996.json</x:v>
      </x:c>
    </x:row>
    <x:row r="6797" ht="25" customHeight="1">
      <x:c r="A6797" s="1" t="str">
        <x:v>588940.SH</x:v>
      </x:c>
      <x:c r="B6797" s="7" t="d">
        <x:v>2026-09-07T00:00:00.000Z</x:v>
      </x:c>
      <x:c r="C6797" s="8" t="n">
        <x:v>3098840000</x:v>
      </x:c>
      <x:c r="D6797" s="9" t="n">
        <x:v>0.837</x:v>
      </x:c>
      <x:c r="E6797" s="9" t="n">
        <x:f>IF(COUNT(C6797:D6797)=2,C6797*D6797/100000000,"n.a.")</x:f>
        <x:v>25.9372908</x:v>
      </x:c>
      <x:c r="F6797" s="1" t="str">
        <x:v>get_fund_holders_d933f5929f6e16c2.json</x:v>
      </x:c>
      <x:c r="G6797" s="1" t="str">
        <x:v>get_fund_performance_d5640a0dd78e13e7.json</x:v>
      </x:c>
    </x:row>
    <x:row r="6798" ht="25" customHeight="1">
      <x:c r="A6798" s="1" t="str">
        <x:v>588950.SH</x:v>
      </x:c>
      <x:c r="B6798" s="7" t="d">
        <x:v>2026-09-07T00:00:00.000Z</x:v>
      </x:c>
      <x:c r="C6798" s="8" t="n">
        <x:v>725729700</x:v>
      </x:c>
      <x:c r="D6798" s="9" t="n">
        <x:v>1.6925</x:v>
      </x:c>
      <x:c r="E6798" s="9" t="n">
        <x:f>IF(COUNT(C6798:D6798)=2,C6798*D6798/100000000,"n.a.")</x:f>
        <x:v>12.2829751725</x:v>
      </x:c>
      <x:c r="F6798" s="1" t="str">
        <x:v>get_fund_holders_54a5bf51e59a3708_20261008231739529403.json</x:v>
      </x:c>
      <x:c r="G6798" s="1" t="str">
        <x:v>get_fund_performance_f2309f7bd3cb8aee.json</x:v>
      </x:c>
    </x:row>
    <x:row r="6799" ht="25" customHeight="1">
      <x:c r="A6799" s="1" t="str">
        <x:v>589150.SH</x:v>
      </x:c>
      <x:c r="B6799" s="7" t="d">
        <x:v>2026-09-07T00:00:00.000Z</x:v>
      </x:c>
      <x:c r="C6799" s="8" t="n">
        <x:v>841437200</x:v>
      </x:c>
      <x:c r="D6799" s="9" t="n">
        <x:v>1.171</x:v>
      </x:c>
      <x:c r="E6799" s="9" t="n">
        <x:f>IF(COUNT(C6799:D6799)=2,C6799*D6799/100000000,"n.a.")</x:f>
        <x:v>9.853229612</x:v>
      </x:c>
      <x:c r="F6799" s="1" t="str">
        <x:v>get_fund_holders_d933f5929f6e16c2.json</x:v>
      </x:c>
      <x:c r="G6799" s="1" t="str">
        <x:v>get_fund_performance_d5640a0dd78e13e7.json</x:v>
      </x:c>
    </x:row>
    <x:row r="6800" ht="25" customHeight="1">
      <x:c r="A6800" s="1" t="str">
        <x:v>589360.SH</x:v>
      </x:c>
      <x:c r="B6800" s="7" t="d">
        <x:v>2026-09-07T00:00:00.000Z</x:v>
      </x:c>
      <x:c r="C6800" s="8" t="n">
        <x:v>2687174000</x:v>
      </x:c>
      <x:c r="D6800" s="9" t="n">
        <x:v>0.8347</x:v>
      </x:c>
      <x:c r="E6800" s="9" t="n">
        <x:f>IF(COUNT(C6800:D6800)=2,C6800*D6800/100000000,"n.a.")</x:f>
        <x:v>22.429841378000003</x:v>
      </x:c>
      <x:c r="F6800" s="1" t="str">
        <x:v>get_fund_holders_a0265b0b7bc0102f_20261008231743902390.json</x:v>
      </x:c>
      <x:c r="G6800" s="1" t="str">
        <x:v>get_fund_performance_43861699032ad4a2.json</x:v>
      </x:c>
    </x:row>
    <x:row r="6801" ht="25" customHeight="1">
      <x:c r="A6801" s="1" t="str">
        <x:v>589850.SH</x:v>
      </x:c>
      <x:c r="B6801" s="7" t="d">
        <x:v>2026-09-07T00:00:00.000Z</x:v>
      </x:c>
      <x:c r="C6801" s="8" t="n">
        <x:v>820057000</x:v>
      </x:c>
      <x:c r="D6801" s="9" t="n">
        <x:v>1.5536</x:v>
      </x:c>
      <x:c r="E6801" s="9" t="n">
        <x:f>IF(COUNT(C6801:D6801)=2,C6801*D6801/100000000,"n.a.")</x:f>
        <x:v>12.740405552</x:v>
      </x:c>
      <x:c r="F6801" s="1" t="str">
        <x:v>get_fund_holders_a168622209dd3b1f.json</x:v>
      </x:c>
      <x:c r="G6801" s="1" t="str">
        <x:v>get_fund_performance_be0bd4c9466edd32.json</x:v>
      </x:c>
    </x:row>
    <x:row r="6802" ht="25" customHeight="1">
      <x:c r="A6802" s="1" t="str">
        <x:v>159205.SZ</x:v>
      </x:c>
      <x:c r="B6802" s="7" t="d">
        <x:v>2026-09-08T00:00:00.000Z</x:v>
      </x:c>
      <x:c r="C6802" s="8" t="n">
        <x:v>647056064</x:v>
      </x:c>
      <x:c r="D6802" s="9" t="n">
        <x:v>1.652</x:v>
      </x:c>
      <x:c r="E6802" s="9" t="n">
        <x:f>IF(COUNT(C6802:D6802)=2,C6802*D6802/100000000,"n.a.")</x:f>
        <x:v>10.689366177279998</x:v>
      </x:c>
      <x:c r="F6802" s="1" t="str">
        <x:v>get_fund_holders_48cdde1c8ab3e560.json</x:v>
      </x:c>
      <x:c r="G6802" s="1" t="str">
        <x:v>get_fund_performance_101765d5f91d02c5.json</x:v>
      </x:c>
    </x:row>
    <x:row r="6803" ht="25" customHeight="1">
      <x:c r="A6803" s="1" t="str">
        <x:v>159247.SZ</x:v>
      </x:c>
      <x:c r="B6803" s="7" t="d">
        <x:v>2026-09-08T00:00:00.000Z</x:v>
      </x:c>
      <x:c r="C6803" s="8" t="n">
        <x:v>533984966</x:v>
      </x:c>
      <x:c r="D6803" s="9" t="n">
        <x:v>1.0092</x:v>
      </x:c>
      <x:c r="E6803" s="9" t="n">
        <x:f>IF(COUNT(C6803:D6803)=2,C6803*D6803/100000000,"n.a.")</x:f>
        <x:v>5.388976276872</x:v>
      </x:c>
      <x:c r="F6803" s="1" t="str">
        <x:v>get_fund_holders_02dfec3f9e7a37d4.json</x:v>
      </x:c>
      <x:c r="G6803" s="1" t="str">
        <x:v>get_fund_performance_101765d5f91d02c5.json</x:v>
      </x:c>
    </x:row>
    <x:row r="6804" ht="25" customHeight="1">
      <x:c r="A6804" s="1" t="str">
        <x:v>159300.SZ</x:v>
      </x:c>
      <x:c r="B6804" s="7" t="d">
        <x:v>2026-09-08T00:00:00.000Z</x:v>
      </x:c>
      <x:c r="C6804" s="8" t="n">
        <x:v>356458097</x:v>
      </x:c>
      <x:c r="D6804" s="9" t="n">
        <x:v>4.9573</x:v>
      </x:c>
      <x:c r="E6804" s="9" t="n">
        <x:f>IF(COUNT(C6804:D6804)=2,C6804*D6804/100000000,"n.a.")</x:f>
        <x:v>17.670697242581</x:v>
      </x:c>
      <x:c r="F6804" s="1" t="str">
        <x:v>get_fund_holders_9f62d66c5b6bd994.json</x:v>
      </x:c>
      <x:c r="G6804" s="1" t="str">
        <x:v>get_fund_performance_ce8e28707768f093.json</x:v>
      </x:c>
    </x:row>
    <x:row r="6805" ht="25" customHeight="1">
      <x:c r="A6805" s="1" t="str">
        <x:v>159330.SZ</x:v>
      </x:c>
      <x:c r="B6805" s="7" t="d">
        <x:v>2026-09-08T00:00:00.000Z</x:v>
      </x:c>
      <x:c r="C6805" s="8" t="n">
        <x:v>425801009</x:v>
      </x:c>
      <x:c r="D6805" s="9" t="n">
        <x:v>1.4304</x:v>
      </x:c>
      <x:c r="E6805" s="9" t="n">
        <x:f>IF(COUNT(C6805:D6805)=2,C6805*D6805/100000000,"n.a.")</x:f>
        <x:v>6.090657632736</x:v>
      </x:c>
      <x:c r="F6805" s="1" t="str">
        <x:v>get_fund_holders_4f0cafefb1d08c78.json</x:v>
      </x:c>
      <x:c r="G6805" s="1" t="str">
        <x:v>get_fund_performance_3dd22d86bdcb99c0.json</x:v>
      </x:c>
    </x:row>
    <x:row r="6806" ht="25" customHeight="1">
      <x:c r="A6806" s="1" t="str">
        <x:v>159337.SZ</x:v>
      </x:c>
      <x:c r="B6806" s="7" t="d">
        <x:v>2026-09-08T00:00:00.000Z</x:v>
      </x:c>
      <x:c r="C6806" s="8" t="n">
        <x:v>279710611</x:v>
      </x:c>
      <x:c r="D6806" s="9" t="n">
        <x:v>1.7831</x:v>
      </x:c>
      <x:c r="E6806" s="9" t="n">
        <x:f>IF(COUNT(C6806:D6806)=2,C6806*D6806/100000000,"n.a.")</x:f>
        <x:v>4.987519904741</x:v>
      </x:c>
      <x:c r="F6806" s="1" t="str">
        <x:v>get_fund_holders_1b59c8df60c05b67.json</x:v>
      </x:c>
      <x:c r="G6806" s="1" t="str">
        <x:v>get_fund_performance_704e0384f68b3d7b.json</x:v>
      </x:c>
    </x:row>
    <x:row r="6807" ht="25" customHeight="1">
      <x:c r="A6807" s="1" t="str">
        <x:v>159393.SZ</x:v>
      </x:c>
      <x:c r="B6807" s="7" t="d">
        <x:v>2026-09-08T00:00:00.000Z</x:v>
      </x:c>
      <x:c r="C6807" s="8" t="n">
        <x:v>89746342</x:v>
      </x:c>
      <x:c r="D6807" s="9" t="n">
        <x:v>4.9097</x:v>
      </x:c>
      <x:c r="E6807" s="9" t="n">
        <x:f>IF(COUNT(C6807:D6807)=2,C6807*D6807/100000000,"n.a.")</x:f>
        <x:v>4.406276153174</x:v>
      </x:c>
      <x:c r="F6807" s="1" t="str">
        <x:v>get_fund_holders_8d29a74a7940f13c.json</x:v>
      </x:c>
      <x:c r="G6807" s="1" t="str">
        <x:v>get_fund_performance_6705505c3ff19719.json</x:v>
      </x:c>
    </x:row>
    <x:row r="6808" ht="25" customHeight="1">
      <x:c r="A6808" s="1" t="str">
        <x:v>159500.SZ</x:v>
      </x:c>
      <x:c r="B6808" s="7" t="d">
        <x:v>2026-09-08T00:00:00.000Z</x:v>
      </x:c>
      <x:c r="C6808" s="8" t="n">
        <x:v>210538865</x:v>
      </x:c>
      <x:c r="D6808" s="9" t="n">
        <x:v>1.169</x:v>
      </x:c>
      <x:c r="E6808" s="9" t="n">
        <x:f>IF(COUNT(C6808:D6808)=2,C6808*D6808/100000000,"n.a.")</x:f>
        <x:v>2.46119933185</x:v>
      </x:c>
      <x:c r="F6808" s="1" t="str">
        <x:v>get_fund_holders_5324b4ff2303301b.json</x:v>
      </x:c>
      <x:c r="G6808" s="1" t="str">
        <x:v>get_fund_performance_33f686dcb627aac1.json</x:v>
      </x:c>
    </x:row>
    <x:row r="6809" ht="25" customHeight="1">
      <x:c r="A6809" s="1" t="str">
        <x:v>159531.SZ</x:v>
      </x:c>
      <x:c r="B6809" s="7" t="d">
        <x:v>2026-09-08T00:00:00.000Z</x:v>
      </x:c>
      <x:c r="C6809" s="8" t="n">
        <x:v>994608406</x:v>
      </x:c>
      <x:c r="D6809" s="9" t="n">
        <x:v>1.4844</x:v>
      </x:c>
      <x:c r="E6809" s="9" t="n">
        <x:f>IF(COUNT(C6809:D6809)=2,C6809*D6809/100000000,"n.a.")</x:f>
        <x:v>14.763967178664</x:v>
      </x:c>
      <x:c r="F6809" s="1" t="str">
        <x:v>get_fund_holders_7e7888e34a3c9319.json</x:v>
      </x:c>
      <x:c r="G6809" s="1" t="str">
        <x:v>get_fund_performance_635e8dd454954d59.json</x:v>
      </x:c>
    </x:row>
    <x:row r="6810" ht="25" customHeight="1">
      <x:c r="A6810" s="1" t="str">
        <x:v>159532.SZ</x:v>
      </x:c>
      <x:c r="B6810" s="7" t="d">
        <x:v>2026-09-08T00:00:00.000Z</x:v>
      </x:c>
      <x:c r="C6810" s="8" t="n">
        <x:v>161564791</x:v>
      </x:c>
      <x:c r="D6810" s="9" t="n">
        <x:v>1.6768</x:v>
      </x:c>
      <x:c r="E6810" s="9" t="n">
        <x:f>IF(COUNT(C6810:D6810)=2,C6810*D6810/100000000,"n.a.")</x:f>
        <x:v>2.7091184154879997</x:v>
      </x:c>
      <x:c r="F6810" s="1" t="str">
        <x:v>get_fund_holders_7e7888e34a3c9319.json</x:v>
      </x:c>
      <x:c r="G6810" s="1" t="str">
        <x:v>get_fund_performance_635e8dd454954d59.json</x:v>
      </x:c>
    </x:row>
    <x:row r="6811" ht="25" customHeight="1">
      <x:c r="A6811" s="1" t="str">
        <x:v>159533.SZ</x:v>
      </x:c>
      <x:c r="B6811" s="7" t="d">
        <x:v>2026-09-08T00:00:00.000Z</x:v>
      </x:c>
      <x:c r="C6811" s="8" t="n">
        <x:v>13458785</x:v>
      </x:c>
      <x:c r="D6811" s="9" t="n">
        <x:v>1.9732</x:v>
      </x:c>
      <x:c r="E6811" s="9" t="n">
        <x:f>IF(COUNT(C6811:D6811)=2,C6811*D6811/100000000,"n.a.")</x:f>
        <x:v>0.26556874562000005</x:v>
      </x:c>
      <x:c r="F6811" s="1" t="str">
        <x:v>get_fund_holders_e4cffc1d40fea5a6.json</x:v>
      </x:c>
      <x:c r="G6811" s="1" t="str">
        <x:v>get_fund_performance_fdbccd528878ffc2.json</x:v>
      </x:c>
    </x:row>
    <x:row r="6812" ht="25" customHeight="1">
      <x:c r="A6812" s="1" t="str">
        <x:v>159535.SZ</x:v>
      </x:c>
      <x:c r="B6812" s="7" t="d">
        <x:v>2026-09-08T00:00:00.000Z</x:v>
      </x:c>
      <x:c r="C6812" s="8" t="n">
        <x:v>23981088</x:v>
      </x:c>
      <x:c r="D6812" s="9" t="n">
        <x:v>1.5271</x:v>
      </x:c>
      <x:c r="E6812" s="9" t="n">
        <x:f>IF(COUNT(C6812:D6812)=2,C6812*D6812/100000000,"n.a.")</x:f>
        <x:v>0.36621519484799997</x:v>
      </x:c>
      <x:c r="F6812" s="1" t="str">
        <x:v>get_fund_holders_48d83be1c19e147a.json</x:v>
      </x:c>
      <x:c r="G6812" s="1" t="str">
        <x:v>get_fund_performance_98653d17d2533bdd.json</x:v>
      </x:c>
    </x:row>
    <x:row r="6813" ht="25" customHeight="1">
      <x:c r="A6813" s="1" t="str">
        <x:v>159536.SZ</x:v>
      </x:c>
      <x:c r="B6813" s="7" t="d">
        <x:v>2026-09-08T00:00:00.000Z</x:v>
      </x:c>
      <x:c r="C6813" s="8" t="n">
        <x:v>53261589</x:v>
      </x:c>
      <x:c r="D6813" s="9" t="n">
        <x:v>1.4164</x:v>
      </x:c>
      <x:c r="E6813" s="9" t="n">
        <x:f>IF(COUNT(C6813:D6813)=2,C6813*D6813/100000000,"n.a.")</x:f>
        <x:v>0.7543971465960001</x:v>
      </x:c>
      <x:c r="F6813" s="1" t="str">
        <x:v>get_fund_holders_7e7888e34a3c9319.json</x:v>
      </x:c>
      <x:c r="G6813" s="1" t="str">
        <x:v>get_fund_performance_635e8dd454954d59.json</x:v>
      </x:c>
    </x:row>
    <x:row r="6814" ht="25" customHeight="1">
      <x:c r="A6814" s="1" t="str">
        <x:v>159629.SZ</x:v>
      </x:c>
      <x:c r="B6814" s="7" t="d">
        <x:v>2026-09-08T00:00:00.000Z</x:v>
      </x:c>
      <x:c r="C6814" s="8" t="n">
        <x:v>885252663</x:v>
      </x:c>
      <x:c r="D6814" s="9" t="n">
        <x:v>3.2014</x:v>
      </x:c>
      <x:c r="E6814" s="9" t="n">
        <x:f>IF(COUNT(C6814:D6814)=2,C6814*D6814/100000000,"n.a.")</x:f>
        <x:v>28.340478753282</x:v>
      </x:c>
      <x:c r="F6814" s="1" t="str">
        <x:v>get_fund_holders_04d60f3c34f0467b.json</x:v>
      </x:c>
      <x:c r="G6814" s="1" t="str">
        <x:v>get_fund_performance_b881b49e922fe970.json</x:v>
      </x:c>
    </x:row>
    <x:row r="6815" ht="25" customHeight="1">
      <x:c r="A6815" s="1" t="str">
        <x:v>159633.SZ</x:v>
      </x:c>
      <x:c r="B6815" s="7" t="d">
        <x:v>2026-09-08T00:00:00.000Z</x:v>
      </x:c>
      <x:c r="C6815" s="8" t="n">
        <x:v>1068162658</x:v>
      </x:c>
      <x:c r="D6815" s="9" t="n">
        <x:v>3.2761</x:v>
      </x:c>
      <x:c r="E6815" s="9" t="n">
        <x:f>IF(COUNT(C6815:D6815)=2,C6815*D6815/100000000,"n.a.")</x:f>
        <x:v>34.994076838737996</x:v>
      </x:c>
      <x:c r="F6815" s="1" t="str">
        <x:v>get_fund_holders_04d60f3c34f0467b.json</x:v>
      </x:c>
      <x:c r="G6815" s="1" t="str">
        <x:v>get_fund_performance_b881b49e922fe970.json</x:v>
      </x:c>
    </x:row>
    <x:row r="6816" ht="25" customHeight="1">
      <x:c r="A6816" s="1" t="str">
        <x:v>159673.SZ</x:v>
      </x:c>
      <x:c r="B6816" s="7" t="d">
        <x:v>2026-09-08T00:00:00.000Z</x:v>
      </x:c>
      <x:c r="C6816" s="8" t="n">
        <x:v>1797528385</x:v>
      </x:c>
      <x:c r="D6816" s="9" t="n">
        <x:v>1.2749</x:v>
      </x:c>
      <x:c r="E6816" s="9" t="n">
        <x:f>IF(COUNT(C6816:D6816)=2,C6816*D6816/100000000,"n.a.")</x:f>
        <x:v>22.916689380365</x:v>
      </x:c>
      <x:c r="F6816" s="1" t="str">
        <x:v>get_fund_holders_d948cbb47e5f5e96.json</x:v>
      </x:c>
      <x:c r="G6816" s="1" t="str">
        <x:v>get_fund_performance_4b7faf0bdf9ced6a.json</x:v>
      </x:c>
    </x:row>
    <x:row r="6817" ht="25" customHeight="1">
      <x:c r="A6817" s="1" t="str">
        <x:v>159808.SZ</x:v>
      </x:c>
      <x:c r="B6817" s="7" t="d">
        <x:v>2026-09-08T00:00:00.000Z</x:v>
      </x:c>
      <x:c r="C6817" s="8" t="n">
        <x:v>51484790</x:v>
      </x:c>
      <x:c r="D6817" s="9" t="n">
        <x:v>1.3051</x:v>
      </x:c>
      <x:c r="E6817" s="9" t="n">
        <x:f>IF(COUNT(C6817:D6817)=2,C6817*D6817/100000000,"n.a.")</x:f>
        <x:v>0.6719279942899999</x:v>
      </x:c>
      <x:c r="F6817" s="1" t="str">
        <x:v>get_fund_holders_d5e45a20ab12d67e.json</x:v>
      </x:c>
      <x:c r="G6817" s="1" t="str">
        <x:v>get_fund_performance_c511166d330178eb.json</x:v>
      </x:c>
    </x:row>
    <x:row r="6818" ht="25" customHeight="1">
      <x:c r="A6818" s="1" t="str">
        <x:v>159810.SZ</x:v>
      </x:c>
      <x:c r="B6818" s="7" t="d">
        <x:v>2026-09-08T00:00:00.000Z</x:v>
      </x:c>
      <x:c r="C6818" s="8" t="n">
        <x:v>57475458</x:v>
      </x:c>
      <x:c r="D6818" s="9" t="n">
        <x:v>1.3538</x:v>
      </x:c>
      <x:c r="E6818" s="9" t="n">
        <x:f>IF(COUNT(C6818:D6818)=2,C6818*D6818/100000000,"n.a.")</x:f>
        <x:v>0.778102750404</x:v>
      </x:c>
      <x:c r="F6818" s="1" t="str">
        <x:v>get_fund_holders_d5e45a20ab12d67e.json</x:v>
      </x:c>
      <x:c r="G6818" s="1" t="str">
        <x:v>get_fund_performance_c511166d330178eb.json</x:v>
      </x:c>
    </x:row>
    <x:row r="6819" ht="25" customHeight="1">
      <x:c r="A6819" s="1" t="str">
        <x:v>159820.SZ</x:v>
      </x:c>
      <x:c r="B6819" s="7" t="d">
        <x:v>2026-09-08T00:00:00.000Z</x:v>
      </x:c>
      <x:c r="C6819" s="8" t="n">
        <x:v>1353908470</x:v>
      </x:c>
      <x:c r="D6819" s="9" t="n">
        <x:v>1.3535</x:v>
      </x:c>
      <x:c r="E6819" s="9" t="n">
        <x:f>IF(COUNT(C6819:D6819)=2,C6819*D6819/100000000,"n.a.")</x:f>
        <x:v>18.32515114145</x:v>
      </x:c>
      <x:c r="F6819" s="1" t="str">
        <x:v>get_fund_holders_0066fec0f2dd9d84.json</x:v>
      </x:c>
      <x:c r="G6819" s="1" t="str">
        <x:v>get_fund_performance_ee07818526906610.json</x:v>
      </x:c>
    </x:row>
    <x:row r="6820" ht="25" customHeight="1">
      <x:c r="A6820" s="1" t="str">
        <x:v>159821.SZ</x:v>
      </x:c>
      <x:c r="B6820" s="7" t="d">
        <x:v>2026-09-08T00:00:00.000Z</x:v>
      </x:c>
      <x:c r="C6820" s="8" t="n">
        <x:v>64620000</x:v>
      </x:c>
      <x:c r="D6820" s="9" t="n">
        <x:v>1.2668</x:v>
      </x:c>
      <x:c r="E6820" s="9" t="n">
        <x:f>IF(COUNT(C6820:D6820)=2,C6820*D6820/100000000,"n.a.")</x:f>
        <x:v>0.81860616</x:v>
      </x:c>
      <x:c r="F6820" s="1" t="str">
        <x:v>get_fund_holders_6d822d72058fbd2b.json</x:v>
      </x:c>
      <x:c r="G6820" s="1" t="str">
        <x:v>get_fund_performance_08ef5e7f48760ca3.json</x:v>
      </x:c>
    </x:row>
    <x:row r="6821" ht="25" customHeight="1">
      <x:c r="A6821" s="1" t="str">
        <x:v>159845.SZ</x:v>
      </x:c>
      <x:c r="B6821" s="7" t="d">
        <x:v>2026-09-08T00:00:00.000Z</x:v>
      </x:c>
      <x:c r="C6821" s="8" t="n">
        <x:v>2433425606</x:v>
      </x:c>
      <x:c r="D6821" s="9" t="n">
        <x:v>3.1892</x:v>
      </x:c>
      <x:c r="E6821" s="9" t="n">
        <x:f>IF(COUNT(C6821:D6821)=2,C6821*D6821/100000000,"n.a.")</x:f>
        <x:v>77.606809426552</x:v>
      </x:c>
      <x:c r="F6821" s="1" t="str">
        <x:v>get_fund_holders_68197b4b408bbf94.json</x:v>
      </x:c>
      <x:c r="G6821" s="1" t="str">
        <x:v>get_fund_performance_fe072943ca98a99f.json</x:v>
      </x:c>
    </x:row>
    <x:row r="6822" ht="25" customHeight="1">
      <x:c r="A6822" s="1" t="str">
        <x:v>159908.SZ</x:v>
      </x:c>
      <x:c r="B6822" s="7" t="d">
        <x:v>2026-09-08T00:00:00.000Z</x:v>
      </x:c>
      <x:c r="C6822" s="8" t="n">
        <x:v>325229029</x:v>
      </x:c>
      <x:c r="D6822" s="9" t="n">
        <x:v>3.1529</x:v>
      </x:c>
      <x:c r="E6822" s="9" t="n">
        <x:f>IF(COUNT(C6822:D6822)=2,C6822*D6822/100000000,"n.a.")</x:f>
        <x:v>10.254146055341</x:v>
      </x:c>
      <x:c r="F6822" s="1" t="str">
        <x:v>get_fund_holders_dd69f9baacb4299b.json</x:v>
      </x:c>
      <x:c r="G6822" s="1" t="str">
        <x:v>get_fund_performance_f8563149d46c02f0.json</x:v>
      </x:c>
    </x:row>
    <x:row r="6823" ht="25" customHeight="1">
      <x:c r="A6823" s="1" t="str">
        <x:v>159915.SZ</x:v>
      </x:c>
      <x:c r="B6823" s="7" t="d">
        <x:v>2026-09-08T00:00:00.000Z</x:v>
      </x:c>
      <x:c r="C6823" s="8" t="n">
        <x:v>19364454936</x:v>
      </x:c>
      <x:c r="D6823" s="9" t="n">
        <x:v>3.3786</x:v>
      </x:c>
      <x:c r="E6823" s="9" t="n">
        <x:f>IF(COUNT(C6823:D6823)=2,C6823*D6823/100000000,"n.a.")</x:f>
        <x:v>654.247474467696</x:v>
      </x:c>
      <x:c r="F6823" s="1" t="str">
        <x:v>get_fund_holders_ed52645412bc5183.json</x:v>
      </x:c>
      <x:c r="G6823" s="1" t="str">
        <x:v>get_fund_performance_23ced495c0d03a00.json</x:v>
      </x:c>
    </x:row>
    <x:row r="6824" ht="25" customHeight="1">
      <x:c r="A6824" s="1" t="str">
        <x:v>159919.SZ</x:v>
      </x:c>
      <x:c r="B6824" s="7" t="d">
        <x:v>2026-09-08T00:00:00.000Z</x:v>
      </x:c>
      <x:c r="C6824" s="8" t="n">
        <x:v>6257016676</x:v>
      </x:c>
      <x:c r="D6824" s="9" t="n">
        <x:v>4.8295</x:v>
      </x:c>
      <x:c r="E6824" s="9" t="n">
        <x:f>IF(COUNT(C6824:D6824)=2,C6824*D6824/100000000,"n.a.")</x:f>
        <x:v>302.18262036742</x:v>
      </x:c>
      <x:c r="F6824" s="1" t="str">
        <x:v>get_fund_holders_d948cbb47e5f5e96.json</x:v>
      </x:c>
      <x:c r="G6824" s="1" t="str">
        <x:v>get_fund_performance_4b7faf0bdf9ced6a.json</x:v>
      </x:c>
    </x:row>
    <x:row r="6825" ht="25" customHeight="1">
      <x:c r="A6825" s="1" t="str">
        <x:v>159922.SZ</x:v>
      </x:c>
      <x:c r="B6825" s="7" t="d">
        <x:v>2026-09-08T00:00:00.000Z</x:v>
      </x:c>
      <x:c r="C6825" s="8" t="n">
        <x:v>2768676765</x:v>
      </x:c>
      <x:c r="D6825" s="9" t="n">
        <x:v>3.161</x:v>
      </x:c>
      <x:c r="E6825" s="9" t="n">
        <x:f>IF(COUNT(C6825:D6825)=2,C6825*D6825/100000000,"n.a.")</x:f>
        <x:v>87.51787254165001</x:v>
      </x:c>
      <x:c r="F6825" s="1" t="str">
        <x:v>get_fund_holders_260729aa1783f3c9.json</x:v>
      </x:c>
      <x:c r="G6825" s="1" t="str">
        <x:v>get_fund_performance_9239ee6b8a74881b.json</x:v>
      </x:c>
    </x:row>
    <x:row r="6826" ht="25" customHeight="1">
      <x:c r="A6826" s="1" t="str">
        <x:v>159925.SZ</x:v>
      </x:c>
      <x:c r="B6826" s="7" t="d">
        <x:v>2026-09-08T00:00:00.000Z</x:v>
      </x:c>
      <x:c r="C6826" s="8" t="n">
        <x:v>613220856</x:v>
      </x:c>
      <x:c r="D6826" s="9" t="n">
        <x:v>4.7</x:v>
      </x:c>
      <x:c r="E6826" s="9" t="n">
        <x:f>IF(COUNT(C6826:D6826)=2,C6826*D6826/100000000,"n.a.")</x:f>
        <x:v>28.821380232000003</x:v>
      </x:c>
      <x:c r="F6826" s="1" t="str">
        <x:v>get_fund_holders_0bc8edc102485c8a.json</x:v>
      </x:c>
      <x:c r="G6826" s="1" t="str">
        <x:v>get_fund_performance_99232a5af6506a32.json</x:v>
      </x:c>
    </x:row>
    <x:row r="6827" ht="25" customHeight="1">
      <x:c r="A6827" s="1" t="str">
        <x:v>159935.SZ</x:v>
      </x:c>
      <x:c r="B6827" s="7" t="d">
        <x:v>2026-09-08T00:00:00.000Z</x:v>
      </x:c>
      <x:c r="C6827" s="8" t="n">
        <x:v>24572956</x:v>
      </x:c>
      <x:c r="D6827" s="9" t="n">
        <x:v>2.4539</x:v>
      </x:c>
      <x:c r="E6827" s="9" t="n">
        <x:f>IF(COUNT(C6827:D6827)=2,C6827*D6827/100000000,"n.a.")</x:f>
        <x:v>0.602995767284</x:v>
      </x:c>
      <x:c r="F6827" s="1" t="str">
        <x:v>get_fund_holders_a7c62683e5a8986d.json</x:v>
      </x:c>
      <x:c r="G6827" s="1" t="str">
        <x:v>get_fund_performance_57a0fd6eaf61dced.json</x:v>
      </x:c>
    </x:row>
    <x:row r="6828" ht="25" customHeight="1">
      <x:c r="A6828" s="1" t="str">
        <x:v>159948.SZ</x:v>
      </x:c>
      <x:c r="B6828" s="7" t="d">
        <x:v>2026-09-08T00:00:00.000Z</x:v>
      </x:c>
      <x:c r="C6828" s="8" t="n">
        <x:v>1171697720</x:v>
      </x:c>
      <x:c r="D6828" s="9" t="n">
        <x:v>3.7311</x:v>
      </x:c>
      <x:c r="E6828" s="9" t="n">
        <x:f>IF(COUNT(C6828:D6828)=2,C6828*D6828/100000000,"n.a.")</x:f>
        <x:v>43.71721363092</x:v>
      </x:c>
      <x:c r="F6828" s="1" t="str">
        <x:v>get_fund_holders_529929c3d6cde724.json</x:v>
      </x:c>
      <x:c r="G6828" s="1" t="str">
        <x:v>get_fund_performance_101765d5f91d02c5.json</x:v>
      </x:c>
    </x:row>
    <x:row r="6829" ht="25" customHeight="1">
      <x:c r="A6829" s="1" t="str">
        <x:v>159952.SZ</x:v>
      </x:c>
      <x:c r="B6829" s="7" t="d">
        <x:v>2026-09-08T00:00:00.000Z</x:v>
      </x:c>
      <x:c r="C6829" s="8" t="n">
        <x:v>5515984929</x:v>
      </x:c>
      <x:c r="D6829" s="9" t="n">
        <x:v>2.0511</x:v>
      </x:c>
      <x:c r="E6829" s="9" t="n">
        <x:f>IF(COUNT(C6829:D6829)=2,C6829*D6829/100000000,"n.a.")</x:f>
        <x:v>113.13836687871898</x:v>
      </x:c>
      <x:c r="F6829" s="1" t="str">
        <x:v>get_fund_holders_dd69f9baacb4299b.json</x:v>
      </x:c>
      <x:c r="G6829" s="1" t="str">
        <x:v>get_fund_performance_f8563149d46c02f0.json</x:v>
      </x:c>
    </x:row>
    <x:row r="6830" ht="25" customHeight="1">
      <x:c r="A6830" s="1" t="str">
        <x:v>159956.SZ</x:v>
      </x:c>
      <x:c r="B6830" s="7" t="d">
        <x:v>2026-09-08T00:00:00.000Z</x:v>
      </x:c>
      <x:c r="C6830" s="8" t="n">
        <x:v>48978674</x:v>
      </x:c>
      <x:c r="D6830" s="9" t="n">
        <x:v>2.139</x:v>
      </x:c>
      <x:c r="E6830" s="9" t="n">
        <x:f>IF(COUNT(C6830:D6830)=2,C6830*D6830/100000000,"n.a.")</x:f>
        <x:v>1.04765383686</x:v>
      </x:c>
      <x:c r="F6830" s="1" t="str">
        <x:v>get_fund_holders_dd69f9baacb4299b.json</x:v>
      </x:c>
      <x:c r="G6830" s="1" t="str">
        <x:v>get_fund_performance_f8563149d46c02f0.json</x:v>
      </x:c>
    </x:row>
    <x:row r="6831" ht="25" customHeight="1">
      <x:c r="A6831" s="1" t="str">
        <x:v>159957.SZ</x:v>
      </x:c>
      <x:c r="B6831" s="7" t="d">
        <x:v>2026-09-08T00:00:00.000Z</x:v>
      </x:c>
      <x:c r="C6831" s="8" t="n">
        <x:v>1182784560</x:v>
      </x:c>
      <x:c r="D6831" s="9" t="n">
        <x:v>2.2132</x:v>
      </x:c>
      <x:c r="E6831" s="9" t="n">
        <x:f>IF(COUNT(C6831:D6831)=2,C6831*D6831/100000000,"n.a.")</x:f>
        <x:v>26.177387881919998</x:v>
      </x:c>
      <x:c r="F6831" s="1" t="str">
        <x:v>get_fund_holders_ed52645412bc5183.json</x:v>
      </x:c>
      <x:c r="G6831" s="1" t="str">
        <x:v>get_fund_performance_23ced495c0d03a00.json</x:v>
      </x:c>
    </x:row>
    <x:row r="6832" ht="25" customHeight="1">
      <x:c r="A6832" s="1" t="str">
        <x:v>159958.SZ</x:v>
      </x:c>
      <x:c r="B6832" s="7" t="d">
        <x:v>2026-09-08T00:00:00.000Z</x:v>
      </x:c>
      <x:c r="C6832" s="8" t="n">
        <x:v>239911448</x:v>
      </x:c>
      <x:c r="D6832" s="9" t="n">
        <x:v>2.0416</x:v>
      </x:c>
      <x:c r="E6832" s="9" t="n">
        <x:f>IF(COUNT(C6832:D6832)=2,C6832*D6832/100000000,"n.a.")</x:f>
        <x:v>4.898032122368</x:v>
      </x:c>
      <x:c r="F6832" s="1" t="str">
        <x:v>get_fund_holders_6d822d72058fbd2b.json</x:v>
      </x:c>
      <x:c r="G6832" s="1" t="str">
        <x:v>get_fund_performance_08ef5e7f48760ca3.json</x:v>
      </x:c>
    </x:row>
    <x:row r="6833" ht="25" customHeight="1">
      <x:c r="A6833" s="1" t="str">
        <x:v>159964.SZ</x:v>
      </x:c>
      <x:c r="B6833" s="7" t="d">
        <x:v>2026-09-08T00:00:00.000Z</x:v>
      </x:c>
      <x:c r="C6833" s="8" t="n">
        <x:v>171481881</x:v>
      </x:c>
      <x:c r="D6833" s="9" t="n">
        <x:v>2.2097</x:v>
      </x:c>
      <x:c r="E6833" s="9" t="n">
        <x:f>IF(COUNT(C6833:D6833)=2,C6833*D6833/100000000,"n.a.")</x:f>
        <x:v>3.7892351244570004</x:v>
      </x:c>
      <x:c r="F6833" s="1" t="str">
        <x:v>get_fund_holders_d5e45a20ab12d67e.json</x:v>
      </x:c>
      <x:c r="G6833" s="1" t="str">
        <x:v>get_fund_performance_c511166d330178eb.json</x:v>
      </x:c>
    </x:row>
    <x:row r="6834" ht="25" customHeight="1">
      <x:c r="A6834" s="1" t="str">
        <x:v>159968.SZ</x:v>
      </x:c>
      <x:c r="B6834" s="7" t="d">
        <x:v>2026-09-08T00:00:00.000Z</x:v>
      </x:c>
      <x:c r="C6834" s="8" t="n">
        <x:v>63295098</x:v>
      </x:c>
      <x:c r="D6834" s="9" t="n">
        <x:v>10.2041</x:v>
      </x:c>
      <x:c r="E6834" s="9" t="n">
        <x:f>IF(COUNT(C6834:D6834)=2,C6834*D6834/100000000,"n.a.")</x:f>
        <x:v>6.458695095018</x:v>
      </x:c>
      <x:c r="F6834" s="1" t="str">
        <x:v>get_fund_holders_1b59c8df60c05b67.json</x:v>
      </x:c>
      <x:c r="G6834" s="1" t="str">
        <x:v>get_fund_performance_704e0384f68b3d7b.json</x:v>
      </x:c>
    </x:row>
    <x:row r="6835" ht="25" customHeight="1">
      <x:c r="A6835" s="1" t="str">
        <x:v>159971.SZ</x:v>
      </x:c>
      <x:c r="B6835" s="7" t="d">
        <x:v>2026-09-08T00:00:00.000Z</x:v>
      </x:c>
      <x:c r="C6835" s="8" t="n">
        <x:v>1834020288</x:v>
      </x:c>
      <x:c r="D6835" s="9" t="n">
        <x:v>1.1748</x:v>
      </x:c>
      <x:c r="E6835" s="9" t="n">
        <x:f>IF(COUNT(C6835:D6835)=2,C6835*D6835/100000000,"n.a.")</x:f>
        <x:v>21.546070343424002</x:v>
      </x:c>
      <x:c r="F6835" s="1" t="str">
        <x:v>get_fund_holders_ed52645412bc5183.json</x:v>
      </x:c>
      <x:c r="G6835" s="1" t="str">
        <x:v>get_fund_performance_23ced495c0d03a00.json</x:v>
      </x:c>
    </x:row>
    <x:row r="6836" ht="25" customHeight="1">
      <x:c r="A6836" s="1" t="str">
        <x:v>159977.SZ</x:v>
      </x:c>
      <x:c r="B6836" s="7" t="d">
        <x:v>2026-09-08T00:00:00.000Z</x:v>
      </x:c>
      <x:c r="C6836" s="8" t="n">
        <x:v>3697872820</x:v>
      </x:c>
      <x:c r="D6836" s="9" t="n">
        <x:v>1.7526</x:v>
      </x:c>
      <x:c r="E6836" s="9" t="n">
        <x:f>IF(COUNT(C6836:D6836)=2,C6836*D6836/100000000,"n.a.")</x:f>
        <x:v>64.80891904332</x:v>
      </x:c>
      <x:c r="F6836" s="1" t="str">
        <x:v>get_fund_holders_6d822d72058fbd2b.json</x:v>
      </x:c>
      <x:c r="G6836" s="1" t="str">
        <x:v>get_fund_performance_08ef5e7f48760ca3.json</x:v>
      </x:c>
    </x:row>
    <x:row r="6837" ht="25" customHeight="1">
      <x:c r="A6837" s="1" t="str">
        <x:v>159982.SZ</x:v>
      </x:c>
      <x:c r="B6837" s="7" t="d">
        <x:v>2026-09-08T00:00:00.000Z</x:v>
      </x:c>
      <x:c r="C6837" s="8" t="n">
        <x:v>202211253</x:v>
      </x:c>
      <x:c r="D6837" s="9" t="n">
        <x:v>2.0967</x:v>
      </x:c>
      <x:c r="E6837" s="9" t="n">
        <x:f>IF(COUNT(C6837:D6837)=2,C6837*D6837/100000000,"n.a.")</x:f>
        <x:v>4.239763341651</x:v>
      </x:c>
      <x:c r="F6837" s="1" t="str">
        <x:v>get_fund_holders_68197b4b408bbf94.json</x:v>
      </x:c>
      <x:c r="G6837" s="1" t="str">
        <x:v>get_fund_performance_fe072943ca98a99f.json</x:v>
      </x:c>
    </x:row>
    <x:row r="6838" ht="25" customHeight="1">
      <x:c r="A6838" s="1" t="str">
        <x:v>510300.SH</x:v>
      </x:c>
      <x:c r="B6838" s="7" t="d">
        <x:v>2026-09-08T00:00:00.000Z</x:v>
      </x:c>
      <x:c r="C6838" s="8" t="n">
        <x:v>23468887700</x:v>
      </x:c>
      <x:c r="D6838" s="9" t="n">
        <x:v>4.6257</x:v>
      </x:c>
      <x:c r="E6838" s="9" t="n">
        <x:f>IF(COUNT(C6838:D6838)=2,C6838*D6838/100000000,"n.a.")</x:f>
        <x:v>1085.6003383389</x:v>
      </x:c>
      <x:c r="F6838" s="1" t="str">
        <x:v>get_fund_holders_5d142069aae0430a.json</x:v>
      </x:c>
      <x:c r="G6838" s="1" t="str">
        <x:v>get_fund_performance_b1af586f6b4de146.json</x:v>
      </x:c>
    </x:row>
    <x:row r="6839" ht="25" customHeight="1">
      <x:c r="A6839" s="1" t="str">
        <x:v>510310.SH</x:v>
      </x:c>
      <x:c r="B6839" s="7" t="d">
        <x:v>2026-09-08T00:00:00.000Z</x:v>
      </x:c>
      <x:c r="C6839" s="8" t="n">
        <x:v>11396444000</x:v>
      </x:c>
      <x:c r="D6839" s="9" t="n">
        <x:v>4.4924</x:v>
      </x:c>
      <x:c r="E6839" s="9" t="n">
        <x:f>IF(COUNT(C6839:D6839)=2,C6839*D6839/100000000,"n.a.")</x:f>
        <x:v>511.973850256</x:v>
      </x:c>
      <x:c r="F6839" s="1" t="str">
        <x:v>get_fund_holders_4f0cafefb1d08c78.json</x:v>
      </x:c>
      <x:c r="G6839" s="1" t="str">
        <x:v>get_fund_performance_3dd22d86bdcb99c0.json</x:v>
      </x:c>
    </x:row>
    <x:row r="6840" ht="25" customHeight="1">
      <x:c r="A6840" s="1" t="str">
        <x:v>510320.SH</x:v>
      </x:c>
      <x:c r="B6840" s="7" t="d">
        <x:v>2026-09-08T00:00:00.000Z</x:v>
      </x:c>
      <x:c r="C6840" s="8" t="n">
        <x:v>637068500</x:v>
      </x:c>
      <x:c r="D6840" s="9" t="n">
        <x:v>1.2435</x:v>
      </x:c>
      <x:c r="E6840" s="9" t="n">
        <x:f>IF(COUNT(C6840:D6840)=2,C6840*D6840/100000000,"n.a.")</x:f>
        <x:v>7.9219467975</x:v>
      </x:c>
      <x:c r="F6840" s="1" t="str">
        <x:v>get_fund_holders_53b1bdaba11dbb09.json</x:v>
      </x:c>
      <x:c r="G6840" s="1" t="str">
        <x:v>get_fund_performance_ca136699b2ff2215.json</x:v>
      </x:c>
    </x:row>
    <x:row r="6841" ht="25" customHeight="1">
      <x:c r="A6841" s="1" t="str">
        <x:v>510330.SH</x:v>
      </x:c>
      <x:c r="B6841" s="7" t="d">
        <x:v>2026-09-08T00:00:00.000Z</x:v>
      </x:c>
      <x:c r="C6841" s="8" t="n">
        <x:v>8390049800</x:v>
      </x:c>
      <x:c r="D6841" s="9" t="n">
        <x:v>4.8233</x:v>
      </x:c>
      <x:c r="E6841" s="9" t="n">
        <x:f>IF(COUNT(C6841:D6841)=2,C6841*D6841/100000000,"n.a.")</x:f>
        <x:v>404.6772720034</x:v>
      </x:c>
      <x:c r="F6841" s="1" t="str">
        <x:v>get_fund_holders_3af34235f71fa65e.json</x:v>
      </x:c>
      <x:c r="G6841" s="1" t="str">
        <x:v>get_fund_performance_565aa5204e2b6daf.json</x:v>
      </x:c>
    </x:row>
    <x:row r="6842" ht="25" customHeight="1">
      <x:c r="A6842" s="1" t="str">
        <x:v>510350.SH</x:v>
      </x:c>
      <x:c r="B6842" s="7" t="d">
        <x:v>2026-09-08T00:00:00.000Z</x:v>
      </x:c>
      <x:c r="C6842" s="8" t="n">
        <x:v>676914700</x:v>
      </x:c>
      <x:c r="D6842" s="9" t="n">
        <x:v>4.867</x:v>
      </x:c>
      <x:c r="E6842" s="9" t="n">
        <x:f>IF(COUNT(C6842:D6842)=2,C6842*D6842/100000000,"n.a.")</x:f>
        <x:v>32.945438449</x:v>
      </x:c>
      <x:c r="F6842" s="1" t="str">
        <x:v>get_fund_holders_5d142069aae0430a.json</x:v>
      </x:c>
      <x:c r="G6842" s="1" t="str">
        <x:v>get_fund_performance_b1af586f6b4de146.json</x:v>
      </x:c>
    </x:row>
    <x:row r="6843" ht="25" customHeight="1">
      <x:c r="A6843" s="1" t="str">
        <x:v>510360.SH</x:v>
      </x:c>
      <x:c r="B6843" s="7" t="d">
        <x:v>2026-09-08T00:00:00.000Z</x:v>
      </x:c>
      <x:c r="C6843" s="8" t="n">
        <x:v>1820381200</x:v>
      </x:c>
      <x:c r="D6843" s="9" t="n">
        <x:v>1.7698</x:v>
      </x:c>
      <x:c r="E6843" s="9" t="n">
        <x:f>IF(COUNT(C6843:D6843)=2,C6843*D6843/100000000,"n.a.")</x:f>
        <x:v>32.217106477600005</x:v>
      </x:c>
      <x:c r="F6843" s="1" t="str">
        <x:v>get_fund_holders_3af34235f71fa65e.json</x:v>
      </x:c>
      <x:c r="G6843" s="1" t="str">
        <x:v>get_fund_performance_565aa5204e2b6daf.json</x:v>
      </x:c>
    </x:row>
    <x:row r="6844" ht="25" customHeight="1">
      <x:c r="A6844" s="1" t="str">
        <x:v>510370.SH</x:v>
      </x:c>
      <x:c r="B6844" s="7" t="d">
        <x:v>2026-09-08T00:00:00.000Z</x:v>
      </x:c>
      <x:c r="C6844" s="8" t="n">
        <x:v>87258100</x:v>
      </x:c>
      <x:c r="D6844" s="9" t="n">
        <x:v>1.0246</x:v>
      </x:c>
      <x:c r="E6844" s="9" t="n">
        <x:f>IF(COUNT(C6844:D6844)=2,C6844*D6844/100000000,"n.a.")</x:f>
        <x:v>0.8940464925999999</x:v>
      </x:c>
      <x:c r="F6844" s="1" t="str">
        <x:v>get_fund_holders_d948cbb47e5f5e96.json</x:v>
      </x:c>
      <x:c r="G6844" s="1" t="str">
        <x:v>get_fund_performance_4b7faf0bdf9ced6a.json</x:v>
      </x:c>
    </x:row>
    <x:row r="6845" ht="25" customHeight="1">
      <x:c r="A6845" s="1" t="str">
        <x:v>510380.SH</x:v>
      </x:c>
      <x:c r="B6845" s="7" t="d">
        <x:v>2026-09-08T00:00:00.000Z</x:v>
      </x:c>
      <x:c r="C6845" s="8" t="n">
        <x:v>1461802400</x:v>
      </x:c>
      <x:c r="D6845" s="9" t="n">
        <x:v>1.3788</x:v>
      </x:c>
      <x:c r="E6845" s="9" t="n">
        <x:f>IF(COUNT(C6845:D6845)=2,C6845*D6845/100000000,"n.a.")</x:f>
        <x:v>20.155331491200002</x:v>
      </x:c>
      <x:c r="F6845" s="1" t="str">
        <x:v>get_fund_holders_9f62d66c5b6bd994.json</x:v>
      </x:c>
      <x:c r="G6845" s="1" t="str">
        <x:v>get_fund_performance_ce8e28707768f093.json</x:v>
      </x:c>
    </x:row>
    <x:row r="6846" ht="25" customHeight="1">
      <x:c r="A6846" s="1" t="str">
        <x:v>510390.SH</x:v>
      </x:c>
      <x:c r="B6846" s="7" t="d">
        <x:v>2026-09-08T00:00:00.000Z</x:v>
      </x:c>
      <x:c r="C6846" s="8" t="n">
        <x:v>136550000</x:v>
      </x:c>
      <x:c r="D6846" s="9" t="n">
        <x:v>5.2461</x:v>
      </x:c>
      <x:c r="E6846" s="9" t="n">
        <x:f>IF(COUNT(C6846:D6846)=2,C6846*D6846/100000000,"n.a.")</x:f>
        <x:v>7.16354955</x:v>
      </x:c>
      <x:c r="F6846" s="1" t="str">
        <x:v>get_fund_holders_7140e2c74bfe2192.json</x:v>
      </x:c>
      <x:c r="G6846" s="1" t="str">
        <x:v>get_fund_performance_4ec82f1b3c5688d9.json</x:v>
      </x:c>
    </x:row>
    <x:row r="6847" ht="25" customHeight="1">
      <x:c r="A6847" s="1" t="str">
        <x:v>510500.SH</x:v>
      </x:c>
      <x:c r="B6847" s="7" t="d">
        <x:v>2026-09-08T00:00:00.000Z</x:v>
      </x:c>
      <x:c r="C6847" s="8" t="n">
        <x:v>5500968600</x:v>
      </x:c>
      <x:c r="D6847" s="9" t="n">
        <x:v>7.7929</x:v>
      </x:c>
      <x:c r="E6847" s="9" t="n">
        <x:f>IF(COUNT(C6847:D6847)=2,C6847*D6847/100000000,"n.a.")</x:f>
        <x:v>428.68498202940003</x:v>
      </x:c>
      <x:c r="F6847" s="1" t="str">
        <x:v>get_fund_holders_1b59c8df60c05b67.json</x:v>
      </x:c>
      <x:c r="G6847" s="1" t="str">
        <x:v>get_fund_performance_704e0384f68b3d7b.json</x:v>
      </x:c>
    </x:row>
    <x:row r="6848" ht="25" customHeight="1">
      <x:c r="A6848" s="1" t="str">
        <x:v>510510.SH</x:v>
      </x:c>
      <x:c r="B6848" s="7" t="d">
        <x:v>2026-09-08T00:00:00.000Z</x:v>
      </x:c>
      <x:c r="C6848" s="8" t="n">
        <x:v>877038300</x:v>
      </x:c>
      <x:c r="D6848" s="9" t="n">
        <x:v>2.5296</x:v>
      </x:c>
      <x:c r="E6848" s="9" t="n">
        <x:f>IF(COUNT(C6848:D6848)=2,C6848*D6848/100000000,"n.a.")</x:f>
        <x:v>22.185560836799997</x:v>
      </x:c>
      <x:c r="F6848" s="1" t="str">
        <x:v>get_fund_holders_5324b4ff2303301b.json</x:v>
      </x:c>
      <x:c r="G6848" s="1" t="str">
        <x:v>get_fund_performance_33f686dcb627aac1.json</x:v>
      </x:c>
    </x:row>
    <x:row r="6849" ht="25" customHeight="1">
      <x:c r="A6849" s="1" t="str">
        <x:v>510530.SH</x:v>
      </x:c>
      <x:c r="B6849" s="7" t="d">
        <x:v>2026-09-08T00:00:00.000Z</x:v>
      </x:c>
      <x:c r="C6849" s="8" t="n">
        <x:v>46979400</x:v>
      </x:c>
      <x:c r="D6849" s="9" t="n">
        <x:v>8.7735</x:v>
      </x:c>
      <x:c r="E6849" s="9" t="n">
        <x:f>IF(COUNT(C6849:D6849)=2,C6849*D6849/100000000,"n.a.")</x:f>
        <x:v>4.121737659000001</x:v>
      </x:c>
      <x:c r="F6849" s="1" t="str">
        <x:v>get_fund_holders_260729aa1783f3c9.json</x:v>
      </x:c>
      <x:c r="G6849" s="1" t="str">
        <x:v>get_fund_performance_9239ee6b8a74881b.json</x:v>
      </x:c>
    </x:row>
    <x:row r="6850" ht="25" customHeight="1">
      <x:c r="A6850" s="1" t="str">
        <x:v>510550.SH</x:v>
      </x:c>
      <x:c r="B6850" s="7" t="d">
        <x:v>2026-09-08T00:00:00.000Z</x:v>
      </x:c>
      <x:c r="C6850" s="8" t="n">
        <x:v>23743300</x:v>
      </x:c>
      <x:c r="D6850" s="9" t="n">
        <x:v>2.0011</x:v>
      </x:c>
      <x:c r="E6850" s="9" t="n">
        <x:f>IF(COUNT(C6850:D6850)=2,C6850*D6850/100000000,"n.a.")</x:f>
        <x:v>0.4751271763</x:v>
      </x:c>
      <x:c r="F6850" s="1" t="str">
        <x:v>get_fund_holders_667a71c44157d433.json</x:v>
      </x:c>
      <x:c r="G6850" s="1" t="str">
        <x:v>get_fund_performance_1ba4d3db193698fc.json</x:v>
      </x:c>
    </x:row>
    <x:row r="6851" ht="25" customHeight="1">
      <x:c r="A6851" s="1" t="str">
        <x:v>510560.SH</x:v>
      </x:c>
      <x:c r="B6851" s="7" t="d">
        <x:v>2026-09-08T00:00:00.000Z</x:v>
      </x:c>
      <x:c r="C6851" s="8" t="n">
        <x:v>52318700</x:v>
      </x:c>
      <x:c r="D6851" s="9" t="n">
        <x:v>1.953</x:v>
      </x:c>
      <x:c r="E6851" s="9" t="n">
        <x:f>IF(COUNT(C6851:D6851)=2,C6851*D6851/100000000,"n.a.")</x:f>
        <x:v>1.0217842110000002</x:v>
      </x:c>
      <x:c r="F6851" s="1" t="str">
        <x:v>get_fund_holders_679f8c57584dca79.json</x:v>
      </x:c>
      <x:c r="G6851" s="1" t="str">
        <x:v>get_fund_performance_bf091f7be46a1561.json</x:v>
      </x:c>
    </x:row>
    <x:row r="6852" ht="25" customHeight="1">
      <x:c r="A6852" s="1" t="str">
        <x:v>510570.SH</x:v>
      </x:c>
      <x:c r="B6852" s="7" t="d">
        <x:v>2026-09-08T00:00:00.000Z</x:v>
      </x:c>
      <x:c r="C6852" s="8" t="n">
        <x:v>48060600</x:v>
      </x:c>
      <x:c r="D6852" s="9" t="n">
        <x:v>1.2251</x:v>
      </x:c>
      <x:c r="E6852" s="9" t="n">
        <x:f>IF(COUNT(C6852:D6852)=2,C6852*D6852/100000000,"n.a.")</x:f>
        <x:v>0.5887904106</x:v>
      </x:c>
      <x:c r="F6852" s="1" t="str">
        <x:v>get_fund_holders_679f8c57584dca79.json</x:v>
      </x:c>
      <x:c r="G6852" s="1" t="str">
        <x:v>get_fund_performance_bf091f7be46a1561.json</x:v>
      </x:c>
    </x:row>
    <x:row r="6853" ht="25" customHeight="1">
      <x:c r="A6853" s="1" t="str">
        <x:v>510580.SH</x:v>
      </x:c>
      <x:c r="B6853" s="7" t="d">
        <x:v>2026-09-08T00:00:00.000Z</x:v>
      </x:c>
      <x:c r="C6853" s="8" t="n">
        <x:v>1161368300</x:v>
      </x:c>
      <x:c r="D6853" s="9" t="n">
        <x:v>4.0978</x:v>
      </x:c>
      <x:c r="E6853" s="9" t="n">
        <x:f>IF(COUNT(C6853:D6853)=2,C6853*D6853/100000000,"n.a.")</x:f>
        <x:v>47.590550197400006</x:v>
      </x:c>
      <x:c r="F6853" s="1" t="str">
        <x:v>get_fund_holders_260729aa1783f3c9.json</x:v>
      </x:c>
      <x:c r="G6853" s="1" t="str">
        <x:v>get_fund_performance_9239ee6b8a74881b.json</x:v>
      </x:c>
    </x:row>
    <x:row r="6854" ht="25" customHeight="1">
      <x:c r="A6854" s="1" t="str">
        <x:v>510590.SH</x:v>
      </x:c>
      <x:c r="B6854" s="7" t="d">
        <x:v>2026-09-08T00:00:00.000Z</x:v>
      </x:c>
      <x:c r="C6854" s="8" t="n">
        <x:v>113586100</x:v>
      </x:c>
      <x:c r="D6854" s="9" t="n">
        <x:v>8.4705</x:v>
      </x:c>
      <x:c r="E6854" s="9" t="n">
        <x:f>IF(COUNT(C6854:D6854)=2,C6854*D6854/100000000,"n.a.")</x:f>
        <x:v>9.6213106005</x:v>
      </x:c>
      <x:c r="F6854" s="1" t="str">
        <x:v>get_fund_holders_0066fec0f2dd9d84.json</x:v>
      </x:c>
      <x:c r="G6854" s="1" t="str">
        <x:v>get_fund_performance_ee07818526906610.json</x:v>
      </x:c>
    </x:row>
    <x:row r="6855" ht="25" customHeight="1">
      <x:c r="A6855" s="1" t="str">
        <x:v>512100.SH</x:v>
      </x:c>
      <x:c r="B6855" s="7" t="d">
        <x:v>2026-09-08T00:00:00.000Z</x:v>
      </x:c>
      <x:c r="C6855" s="8" t="n">
        <x:v>6439217600</x:v>
      </x:c>
      <x:c r="D6855" s="9" t="n">
        <x:v>3.108</x:v>
      </x:c>
      <x:c r="E6855" s="9" t="n">
        <x:f>IF(COUNT(C6855:D6855)=2,C6855*D6855/100000000,"n.a.")</x:f>
        <x:v>200.13088300799998</x:v>
      </x:c>
      <x:c r="F6855" s="1" t="str">
        <x:v>get_fund_holders_04d60f3c34f0467b.json</x:v>
      </x:c>
      <x:c r="G6855" s="1" t="str">
        <x:v>get_fund_performance_b881b49e922fe970.json</x:v>
      </x:c>
    </x:row>
    <x:row r="6856" ht="25" customHeight="1">
      <x:c r="A6856" s="1" t="str">
        <x:v>512500.SH</x:v>
      </x:c>
      <x:c r="B6856" s="7" t="d">
        <x:v>2026-09-08T00:00:00.000Z</x:v>
      </x:c>
      <x:c r="C6856" s="8" t="n">
        <x:v>1788808800</x:v>
      </x:c>
      <x:c r="D6856" s="9" t="n">
        <x:v>4.4088</x:v>
      </x:c>
      <x:c r="E6856" s="9" t="n">
        <x:f>IF(COUNT(C6856:D6856)=2,C6856*D6856/100000000,"n.a.")</x:f>
        <x:v>78.8650023744</x:v>
      </x:c>
      <x:c r="F6856" s="1" t="str">
        <x:v>get_fund_holders_667a71c44157d433.json</x:v>
      </x:c>
      <x:c r="G6856" s="1" t="str">
        <x:v>get_fund_performance_1ba4d3db193698fc.json</x:v>
      </x:c>
    </x:row>
    <x:row r="6857" ht="25" customHeight="1">
      <x:c r="A6857" s="1" t="str">
        <x:v>512510.SH</x:v>
      </x:c>
      <x:c r="B6857" s="7" t="d">
        <x:v>2026-09-08T00:00:00.000Z</x:v>
      </x:c>
      <x:c r="C6857" s="8" t="n">
        <x:v>431929800</x:v>
      </x:c>
      <x:c r="D6857" s="9" t="n">
        <x:v>2.3389</x:v>
      </x:c>
      <x:c r="E6857" s="9" t="n">
        <x:f>IF(COUNT(C6857:D6857)=2,C6857*D6857/100000000,"n.a.")</x:f>
        <x:v>10.1024060922</x:v>
      </x:c>
      <x:c r="F6857" s="1" t="str">
        <x:v>get_fund_holders_679f8c57584dca79.json</x:v>
      </x:c>
      <x:c r="G6857" s="1" t="str">
        <x:v>get_fund_performance_bf091f7be46a1561.json</x:v>
      </x:c>
    </x:row>
    <x:row r="6858" ht="25" customHeight="1">
      <x:c r="A6858" s="1" t="str">
        <x:v>515130.SH</x:v>
      </x:c>
      <x:c r="B6858" s="7" t="d">
        <x:v>2026-09-08T00:00:00.000Z</x:v>
      </x:c>
      <x:c r="C6858" s="8" t="n">
        <x:v>97463200</x:v>
      </x:c>
      <x:c r="D6858" s="9" t="n">
        <x:v>1.5308</x:v>
      </x:c>
      <x:c r="E6858" s="9" t="n">
        <x:f>IF(COUNT(C6858:D6858)=2,C6858*D6858/100000000,"n.a.")</x:f>
        <x:v>1.4919666656000001</x:v>
      </x:c>
      <x:c r="F6858" s="1" t="str">
        <x:v>get_fund_holders_7140e2c74bfe2192.json</x:v>
      </x:c>
      <x:c r="G6858" s="1" t="str">
        <x:v>get_fund_performance_4ec82f1b3c5688d9.json</x:v>
      </x:c>
    </x:row>
    <x:row r="6859" ht="25" customHeight="1">
      <x:c r="A6859" s="1" t="str">
        <x:v>515190.SH</x:v>
      </x:c>
      <x:c r="B6859" s="7" t="d">
        <x:v>2026-09-08T00:00:00.000Z</x:v>
      </x:c>
      <x:c r="C6859" s="8" t="n">
        <x:v>293466100</x:v>
      </x:c>
      <x:c r="D6859" s="9" t="n">
        <x:v>1.6365</x:v>
      </x:c>
      <x:c r="E6859" s="9" t="n">
        <x:f>IF(COUNT(C6859:D6859)=2,C6859*D6859/100000000,"n.a.")</x:f>
        <x:v>4.8025727265</x:v>
      </x:c>
      <x:c r="F6859" s="1" t="str">
        <x:v>get_fund_holders_0066fec0f2dd9d84.json</x:v>
      </x:c>
      <x:c r="G6859" s="1" t="str">
        <x:v>get_fund_performance_ee07818526906610.json</x:v>
      </x:c>
    </x:row>
    <x:row r="6860" ht="25" customHeight="1">
      <x:c r="A6860" s="1" t="str">
        <x:v>515310.SH</x:v>
      </x:c>
      <x:c r="B6860" s="7" t="d">
        <x:v>2026-09-08T00:00:00.000Z</x:v>
      </x:c>
      <x:c r="C6860" s="8" t="n">
        <x:v>321611200</x:v>
      </x:c>
      <x:c r="D6860" s="9" t="n">
        <x:v>1.3745</x:v>
      </x:c>
      <x:c r="E6860" s="9" t="n">
        <x:f>IF(COUNT(C6860:D6860)=2,C6860*D6860/100000000,"n.a.")</x:f>
        <x:v>4.420545944000001</x:v>
      </x:c>
      <x:c r="F6860" s="1" t="str">
        <x:v>get_fund_holders_0bc8edc102485c8a.json</x:v>
      </x:c>
      <x:c r="G6860" s="1" t="str">
        <x:v>get_fund_performance_99232a5af6506a32.json</x:v>
      </x:c>
    </x:row>
    <x:row r="6861" ht="25" customHeight="1">
      <x:c r="A6861" s="1" t="str">
        <x:v>515330.SH</x:v>
      </x:c>
      <x:c r="B6861" s="7" t="d">
        <x:v>2026-09-08T00:00:00.000Z</x:v>
      </x:c>
      <x:c r="C6861" s="8" t="n">
        <x:v>6176709500</x:v>
      </x:c>
      <x:c r="D6861" s="9" t="n">
        <x:v>1.33</x:v>
      </x:c>
      <x:c r="E6861" s="9" t="n">
        <x:f>IF(COUNT(C6861:D6861)=2,C6861*D6861/100000000,"n.a.")</x:f>
        <x:v>82.15023635</x:v>
      </x:c>
      <x:c r="F6861" s="1" t="str">
        <x:v>get_fund_holders_3af34235f71fa65e.json</x:v>
      </x:c>
      <x:c r="G6861" s="1" t="str">
        <x:v>get_fund_performance_565aa5204e2b6daf.json</x:v>
      </x:c>
    </x:row>
    <x:row r="6862" ht="25" customHeight="1">
      <x:c r="A6862" s="1" t="str">
        <x:v>515350.SH</x:v>
      </x:c>
      <x:c r="B6862" s="7" t="d">
        <x:v>2026-09-08T00:00:00.000Z</x:v>
      </x:c>
      <x:c r="C6862" s="8" t="n">
        <x:v>12599200</x:v>
      </x:c>
      <x:c r="D6862" s="9" t="n">
        <x:v>6.2018</x:v>
      </x:c>
      <x:c r="E6862" s="9" t="n">
        <x:f>IF(COUNT(C6862:D6862)=2,C6862*D6862/100000000,"n.a.")</x:f>
        <x:v>0.7813771856</x:v>
      </x:c>
      <x:c r="F6862" s="1" t="str">
        <x:v>get_fund_holders_4f0cafefb1d08c78.json</x:v>
      </x:c>
      <x:c r="G6862" s="1" t="str">
        <x:v>get_fund_performance_3dd22d86bdcb99c0.json</x:v>
      </x:c>
    </x:row>
    <x:row r="6863" ht="25" customHeight="1">
      <x:c r="A6863" s="1" t="str">
        <x:v>515360.SH</x:v>
      </x:c>
      <x:c r="B6863" s="7" t="d">
        <x:v>2026-09-08T00:00:00.000Z</x:v>
      </x:c>
      <x:c r="C6863" s="8" t="n">
        <x:v>37279300</x:v>
      </x:c>
      <x:c r="D6863" s="9" t="n">
        <x:v>6.7185</x:v>
      </x:c>
      <x:c r="E6863" s="9" t="n">
        <x:f>IF(COUNT(C6863:D6863)=2,C6863*D6863/100000000,"n.a.")</x:f>
        <x:v>2.5046097704999997</x:v>
      </x:c>
      <x:c r="F6863" s="1" t="str">
        <x:v>get_fund_holders_53b1bdaba11dbb09.json</x:v>
      </x:c>
      <x:c r="G6863" s="1" t="str">
        <x:v>get_fund_performance_ca136699b2ff2215.json</x:v>
      </x:c>
    </x:row>
    <x:row r="6864" ht="25" customHeight="1">
      <x:c r="A6864" s="1" t="str">
        <x:v>515380.SH</x:v>
      </x:c>
      <x:c r="B6864" s="7" t="d">
        <x:v>2026-09-08T00:00:00.000Z</x:v>
      </x:c>
      <x:c r="C6864" s="8" t="n">
        <x:v>663399800</x:v>
      </x:c>
      <x:c r="D6864" s="9" t="n">
        <x:v>5.3767</x:v>
      </x:c>
      <x:c r="E6864" s="9" t="n">
        <x:f>IF(COUNT(C6864:D6864)=2,C6864*D6864/100000000,"n.a.")</x:f>
        <x:v>35.6690170466</x:v>
      </x:c>
      <x:c r="F6864" s="1" t="str">
        <x:v>get_fund_holders_9f62d66c5b6bd994.json</x:v>
      </x:c>
      <x:c r="G6864" s="1" t="str">
        <x:v>get_fund_performance_ce8e28707768f093.json</x:v>
      </x:c>
    </x:row>
    <x:row r="6865" ht="25" customHeight="1">
      <x:c r="A6865" s="1" t="str">
        <x:v>515390.SH</x:v>
      </x:c>
      <x:c r="B6865" s="7" t="d">
        <x:v>2026-09-08T00:00:00.000Z</x:v>
      </x:c>
      <x:c r="C6865" s="8" t="n">
        <x:v>1922683000</x:v>
      </x:c>
      <x:c r="D6865" s="9" t="n">
        <x:v>1.3491</x:v>
      </x:c>
      <x:c r="E6865" s="9" t="n">
        <x:f>IF(COUNT(C6865:D6865)=2,C6865*D6865/100000000,"n.a.")</x:f>
        <x:v>25.938916352999996</x:v>
      </x:c>
      <x:c r="F6865" s="1" t="str">
        <x:v>get_fund_holders_7140e2c74bfe2192.json</x:v>
      </x:c>
      <x:c r="G6865" s="1" t="str">
        <x:v>get_fund_performance_4ec82f1b3c5688d9.json</x:v>
      </x:c>
    </x:row>
    <x:row r="6866" ht="25" customHeight="1">
      <x:c r="A6866" s="1" t="str">
        <x:v>515530.SH</x:v>
      </x:c>
      <x:c r="B6866" s="7" t="d">
        <x:v>2026-09-08T00:00:00.000Z</x:v>
      </x:c>
      <x:c r="C6866" s="8" t="n">
        <x:v>12242700</x:v>
      </x:c>
      <x:c r="D6866" s="9" t="n">
        <x:v>4.2969</x:v>
      </x:c>
      <x:c r="E6866" s="9" t="n">
        <x:f>IF(COUNT(C6866:D6866)=2,C6866*D6866/100000000,"n.a.")</x:f>
        <x:v>0.5260565763</x:v>
      </x:c>
      <x:c r="F6866" s="1" t="str">
        <x:v>get_fund_holders_a7c62683e5a8986d.json</x:v>
      </x:c>
      <x:c r="G6866" s="1" t="str">
        <x:v>get_fund_performance_57a0fd6eaf61dced.json</x:v>
      </x:c>
    </x:row>
    <x:row r="6867" ht="25" customHeight="1">
      <x:c r="A6867" s="1" t="str">
        <x:v>515550.SH</x:v>
      </x:c>
      <x:c r="B6867" s="7" t="d">
        <x:v>2026-09-08T00:00:00.000Z</x:v>
      </x:c>
      <x:c r="C6867" s="8" t="n">
        <x:v>20345700</x:v>
      </x:c>
      <x:c r="D6867" s="9" t="n">
        <x:v>1.7495</x:v>
      </x:c>
      <x:c r="E6867" s="9" t="n">
        <x:f>IF(COUNT(C6867:D6867)=2,C6867*D6867/100000000,"n.a.")</x:f>
        <x:v>0.3559480215</x:v>
      </x:c>
      <x:c r="F6867" s="1" t="str">
        <x:v>get_fund_holders_5324b4ff2303301b.json</x:v>
      </x:c>
      <x:c r="G6867" s="1" t="str">
        <x:v>get_fund_performance_33f686dcb627aac1.json</x:v>
      </x:c>
    </x:row>
    <x:row r="6868" ht="25" customHeight="1">
      <x:c r="A6868" s="1" t="str">
        <x:v>515660.SH</x:v>
      </x:c>
      <x:c r="B6868" s="7" t="d">
        <x:v>2026-09-08T00:00:00.000Z</x:v>
      </x:c>
      <x:c r="C6868" s="8" t="n">
        <x:v>433594200</x:v>
      </x:c>
      <x:c r="D6868" s="9" t="n">
        <x:v>5.7889</x:v>
      </x:c>
      <x:c r="E6868" s="9" t="n">
        <x:f>IF(COUNT(C6868:D6868)=2,C6868*D6868/100000000,"n.a.")</x:f>
        <x:v>25.1003346438</x:v>
      </x:c>
      <x:c r="F6868" s="1" t="str">
        <x:v>get_fund_holders_53b1bdaba11dbb09.json</x:v>
      </x:c>
      <x:c r="G6868" s="1" t="str">
        <x:v>get_fund_performance_ca136699b2ff2215.json</x:v>
      </x:c>
    </x:row>
    <x:row r="6869" ht="25" customHeight="1">
      <x:c r="A6869" s="1" t="str">
        <x:v>516300.SH</x:v>
      </x:c>
      <x:c r="B6869" s="7" t="d">
        <x:v>2026-09-08T00:00:00.000Z</x:v>
      </x:c>
      <x:c r="C6869" s="8" t="n">
        <x:v>39012600</x:v>
      </x:c>
      <x:c r="D6869" s="9" t="n">
        <x:v>3.2289</x:v>
      </x:c>
      <x:c r="E6869" s="9" t="n">
        <x:f>IF(COUNT(C6869:D6869)=2,C6869*D6869/100000000,"n.a.")</x:f>
        <x:v>1.2596778414</x:v>
      </x:c>
      <x:c r="F6869" s="1" t="str">
        <x:v>get_fund_holders_48d83be1c19e147a.json</x:v>
      </x:c>
      <x:c r="G6869" s="1" t="str">
        <x:v>get_fund_performance_98653d17d2533bdd.json</x:v>
      </x:c>
    </x:row>
    <x:row r="6870" ht="25" customHeight="1">
      <x:c r="A6870" s="1" t="str">
        <x:v>560010.SH</x:v>
      </x:c>
      <x:c r="B6870" s="7" t="d">
        <x:v>2026-09-08T00:00:00.000Z</x:v>
      </x:c>
      <x:c r="C6870" s="8" t="n">
        <x:v>1888621700</x:v>
      </x:c>
      <x:c r="D6870" s="9" t="n">
        <x:v>3.1874</x:v>
      </x:c>
      <x:c r="E6870" s="9" t="n">
        <x:f>IF(COUNT(C6870:D6870)=2,C6870*D6870/100000000,"n.a.")</x:f>
        <x:v>60.1979280658</x:v>
      </x:c>
      <x:c r="F6870" s="1" t="str">
        <x:v>get_fund_holders_68197b4b408bbf94.json</x:v>
      </x:c>
      <x:c r="G6870" s="1" t="str">
        <x:v>get_fund_performance_fe072943ca98a99f.json</x:v>
      </x:c>
    </x:row>
    <x:row r="6871" ht="25" customHeight="1">
      <x:c r="A6871" s="1" t="str">
        <x:v>560110.SH</x:v>
      </x:c>
      <x:c r="B6871" s="7" t="d">
        <x:v>2026-09-08T00:00:00.000Z</x:v>
      </x:c>
      <x:c r="C6871" s="8" t="n">
        <x:v>325903500</x:v>
      </x:c>
      <x:c r="D6871" s="9" t="n">
        <x:v>1.1537</x:v>
      </x:c>
      <x:c r="E6871" s="9" t="n">
        <x:f>IF(COUNT(C6871:D6871)=2,C6871*D6871/100000000,"n.a.")</x:f>
        <x:v>3.7599486795</x:v>
      </x:c>
      <x:c r="F6871" s="1" t="str">
        <x:v>get_fund_holders_48d83be1c19e147a.json</x:v>
      </x:c>
      <x:c r="G6871" s="1" t="str">
        <x:v>get_fund_performance_98653d17d2533bdd.json</x:v>
      </x:c>
    </x:row>
    <x:row r="6872" ht="25" customHeight="1">
      <x:c r="A6872" s="1" t="str">
        <x:v>560220.SH</x:v>
      </x:c>
      <x:c r="B6872" s="7" t="d">
        <x:v>2026-09-08T00:00:00.000Z</x:v>
      </x:c>
      <x:c r="C6872" s="8" t="n">
        <x:v>60717000</x:v>
      </x:c>
      <x:c r="D6872" s="9" t="n">
        <x:v>1.4584</x:v>
      </x:c>
      <x:c r="E6872" s="9" t="n">
        <x:f>IF(COUNT(C6872:D6872)=2,C6872*D6872/100000000,"n.a.")</x:f>
        <x:v>0.885496728</x:v>
      </x:c>
      <x:c r="F6872" s="1" t="str">
        <x:v>get_fund_holders_679447cd1ae17dbd.json</x:v>
      </x:c>
      <x:c r="G6872" s="1" t="str">
        <x:v>get_fund_performance_d26d469f9abb7648.json</x:v>
      </x:c>
    </x:row>
    <x:row r="6873" ht="25" customHeight="1">
      <x:c r="A6873" s="1" t="str">
        <x:v>561350.SH</x:v>
      </x:c>
      <x:c r="B6873" s="7" t="d">
        <x:v>2026-09-08T00:00:00.000Z</x:v>
      </x:c>
      <x:c r="C6873" s="8" t="n">
        <x:v>115700000</x:v>
      </x:c>
      <x:c r="D6873" s="9" t="n">
        <x:v>1.2369</x:v>
      </x:c>
      <x:c r="E6873" s="9" t="n">
        <x:f>IF(COUNT(C6873:D6873)=2,C6873*D6873/100000000,"n.a.")</x:f>
        <x:v>1.4310933</x:v>
      </x:c>
      <x:c r="F6873" s="1" t="str">
        <x:v>get_fund_holders_667a71c44157d433.json</x:v>
      </x:c>
      <x:c r="G6873" s="1" t="str">
        <x:v>get_fund_performance_1ba4d3db193698fc.json</x:v>
      </x:c>
    </x:row>
    <x:row r="6874" ht="25" customHeight="1">
      <x:c r="A6874" s="1" t="str">
        <x:v>561370.SH</x:v>
      </x:c>
      <x:c r="B6874" s="7" t="d">
        <x:v>2026-09-08T00:00:00.000Z</x:v>
      </x:c>
      <x:c r="C6874" s="8" t="n">
        <x:v>32356000</x:v>
      </x:c>
      <x:c r="D6874" s="9" t="n">
        <x:v>1.4502</x:v>
      </x:c>
      <x:c r="E6874" s="9" t="n">
        <x:f>IF(COUNT(C6874:D6874)=2,C6874*D6874/100000000,"n.a.")</x:f>
        <x:v>0.46922671199999993</x:v>
      </x:c>
      <x:c r="F6874" s="1" t="str">
        <x:v>get_fund_holders_e4cffc1d40fea5a6.json</x:v>
      </x:c>
      <x:c r="G6874" s="1" t="str">
        <x:v>get_fund_performance_fdbccd528878ffc2.json</x:v>
      </x:c>
    </x:row>
    <x:row r="6875" ht="25" customHeight="1">
      <x:c r="A6875" s="1" t="str">
        <x:v>561930.SH</x:v>
      </x:c>
      <x:c r="B6875" s="7" t="d">
        <x:v>2026-09-08T00:00:00.000Z</x:v>
      </x:c>
      <x:c r="C6875" s="8" t="n">
        <x:v>187260600</x:v>
      </x:c>
      <x:c r="D6875" s="9" t="n">
        <x:v>1.5574</x:v>
      </x:c>
      <x:c r="E6875" s="9" t="n">
        <x:f>IF(COUNT(C6875:D6875)=2,C6875*D6875/100000000,"n.a.")</x:f>
        <x:v>2.9163965844</x:v>
      </x:c>
      <x:c r="F6875" s="1" t="str">
        <x:v>get_fund_holders_0bc8edc102485c8a.json</x:v>
      </x:c>
      <x:c r="G6875" s="1" t="str">
        <x:v>get_fund_performance_99232a5af6506a32.json</x:v>
      </x:c>
    </x:row>
    <x:row r="6876" ht="25" customHeight="1">
      <x:c r="A6876" s="1" t="str">
        <x:v>562660.SH</x:v>
      </x:c>
      <x:c r="B6876" s="7" t="d">
        <x:v>2026-09-08T00:00:00.000Z</x:v>
      </x:c>
      <x:c r="C6876" s="8" t="n">
        <x:v>364874000</x:v>
      </x:c>
      <x:c r="D6876" s="9" t="n">
        <x:v>1.9164</x:v>
      </x:c>
      <x:c r="E6876" s="9" t="n">
        <x:f>IF(COUNT(C6876:D6876)=2,C6876*D6876/100000000,"n.a.")</x:f>
        <x:v>6.992445336</x:v>
      </x:c>
      <x:c r="F6876" s="1" t="str">
        <x:v>get_fund_holders_74850aa7dc1a684c.json</x:v>
      </x:c>
      <x:c r="G6876" s="1" t="str">
        <x:v>get_fund_performance_d26d469f9abb7648.json</x:v>
      </x:c>
    </x:row>
    <x:row r="6877" ht="25" customHeight="1">
      <x:c r="A6877" s="1" t="str">
        <x:v>563200.SH</x:v>
      </x:c>
      <x:c r="B6877" s="7" t="d">
        <x:v>2026-09-08T00:00:00.000Z</x:v>
      </x:c>
      <x:c r="C6877" s="8" t="n">
        <x:v>51458800</x:v>
      </x:c>
      <x:c r="D6877" s="9" t="n">
        <x:v>1.5544</x:v>
      </x:c>
      <x:c r="E6877" s="9" t="n">
        <x:f>IF(COUNT(C6877:D6877)=2,C6877*D6877/100000000,"n.a.")</x:f>
        <x:v>0.7998755872</x:v>
      </x:c>
      <x:c r="F6877" s="1" t="str">
        <x:v>get_fund_holders_a8e52a20d338fad2.json</x:v>
      </x:c>
      <x:c r="G6877" s="1" t="str">
        <x:v>get_fund_performance_d26d469f9abb7648.json</x:v>
      </x:c>
    </x:row>
    <x:row r="6878" ht="25" customHeight="1">
      <x:c r="A6878" s="1" t="str">
        <x:v>563300.SH</x:v>
      </x:c>
      <x:c r="B6878" s="7" t="d">
        <x:v>2026-09-08T00:00:00.000Z</x:v>
      </x:c>
      <x:c r="C6878" s="8" t="n">
        <x:v>4666174000</x:v>
      </x:c>
      <x:c r="D6878" s="9" t="n">
        <x:v>1.4578</x:v>
      </x:c>
      <x:c r="E6878" s="9" t="n">
        <x:f>IF(COUNT(C6878:D6878)=2,C6878*D6878/100000000,"n.a.")</x:f>
        <x:v>68.023484572</x:v>
      </x:c>
      <x:c r="F6878" s="1" t="str">
        <x:v>get_fund_holders_e4cffc1d40fea5a6.json</x:v>
      </x:c>
      <x:c r="G6878" s="1" t="str">
        <x:v>get_fund_performance_fdbccd528878ffc2.json</x:v>
      </x:c>
    </x:row>
    <x:row r="6879" ht="25" customHeight="1">
      <x:c r="A6879" s="1" t="str">
        <x:v>563520.SH</x:v>
      </x:c>
      <x:c r="B6879" s="7" t="d">
        <x:v>2026-09-08T00:00:00.000Z</x:v>
      </x:c>
      <x:c r="C6879" s="8" t="n">
        <x:v>445065000</x:v>
      </x:c>
      <x:c r="D6879" s="9" t="n">
        <x:v>1.1899</x:v>
      </x:c>
      <x:c r="E6879" s="9" t="n">
        <x:f>IF(COUNT(C6879:D6879)=2,C6879*D6879/100000000,"n.a.")</x:f>
        <x:v>5.295828435</x:v>
      </x:c>
      <x:c r="F6879" s="1" t="str">
        <x:v>get_fund_holders_5d142069aae0430a.json</x:v>
      </x:c>
      <x:c r="G6879" s="1" t="str">
        <x:v>get_fund_performance_b1af586f6b4de146.json</x:v>
      </x:c>
    </x:row>
    <x:row r="6880" ht="25" customHeight="1">
      <x:c r="A6880" s="1" t="str">
        <x:v>563750.SH</x:v>
      </x:c>
      <x:c r="B6880" s="7" t="d">
        <x:v>2026-09-08T00:00:00.000Z</x:v>
      </x:c>
      <x:c r="C6880" s="8" t="n">
        <x:v>352237000</x:v>
      </x:c>
      <x:c r="D6880" s="9" t="n">
        <x:v>1.0903</x:v>
      </x:c>
      <x:c r="E6880" s="9" t="n">
        <x:f>IF(COUNT(C6880:D6880)=2,C6880*D6880/100000000,"n.a.")</x:f>
        <x:v>3.840440011</x:v>
      </x:c>
      <x:c r="F6880" s="1" t="str">
        <x:v>get_fund_holders_a7c62683e5a8986d.json</x:v>
      </x:c>
      <x:c r="G6880" s="1" t="str">
        <x:v>get_fund_performance_57a0fd6eaf61dced.json</x:v>
      </x:c>
    </x:row>
    <x:row r="6881" ht="25" customHeight="1">
      <x:c r="A6881" s="1" t="str">
        <x:v>588000.SH</x:v>
      </x:c>
      <x:c r="B6881" s="7" t="d">
        <x:v>2026-09-08T00:00:00.000Z</x:v>
      </x:c>
      <x:c r="C6881" s="8" t="n">
        <x:v>53858668200</x:v>
      </x:c>
      <x:c r="D6881" s="9" t="n">
        <x:v>1.6804</x:v>
      </x:c>
      <x:c r="E6881" s="9" t="n">
        <x:f>IF(COUNT(C6881:D6881)=2,C6881*D6881/100000000,"n.a.")</x:f>
        <x:v>905.0410604328</x:v>
      </x:c>
      <x:c r="F6881" s="1" t="str">
        <x:v>get_fund_holders_6d8bdd5235bacc9d.json</x:v>
      </x:c>
      <x:c r="G6881" s="1" t="str">
        <x:v>get_fund_performance_be0bd4c9466edd32.json</x:v>
      </x:c>
    </x:row>
    <x:row r="6882" ht="25" customHeight="1">
      <x:c r="A6882" s="1" t="str">
        <x:v>588040.SH</x:v>
      </x:c>
      <x:c r="B6882" s="7" t="d">
        <x:v>2026-09-08T00:00:00.000Z</x:v>
      </x:c>
      <x:c r="C6882" s="8" t="n">
        <x:v>139889000</x:v>
      </x:c>
      <x:c r="D6882" s="9" t="n">
        <x:v>1.6193</x:v>
      </x:c>
      <x:c r="E6882" s="9" t="n">
        <x:f>IF(COUNT(C6882:D6882)=2,C6882*D6882/100000000,"n.a.")</x:f>
        <x:v>2.265222577</x:v>
      </x:c>
      <x:c r="F6882" s="1" t="str">
        <x:v>get_fund_holders_8d11410d89a85a4e.json</x:v>
      </x:c>
      <x:c r="G6882" s="1" t="str">
        <x:v>get_fund_performance_43861699032ad4a2.json</x:v>
      </x:c>
    </x:row>
    <x:row r="6883" ht="25" customHeight="1">
      <x:c r="A6883" s="1" t="str">
        <x:v>588050.SH</x:v>
      </x:c>
      <x:c r="B6883" s="7" t="d">
        <x:v>2026-09-08T00:00:00.000Z</x:v>
      </x:c>
      <x:c r="C6883" s="8" t="n">
        <x:v>6583241300</x:v>
      </x:c>
      <x:c r="D6883" s="9" t="n">
        <x:v>1.6325</x:v>
      </x:c>
      <x:c r="E6883" s="9" t="n">
        <x:f>IF(COUNT(C6883:D6883)=2,C6883*D6883/100000000,"n.a.")</x:f>
        <x:v>107.4714142225</x:v>
      </x:c>
      <x:c r="F6883" s="1" t="str">
        <x:v>get_fund_holders_193cd509844b9b5b_20261009230924403371.json</x:v>
      </x:c>
      <x:c r="G6883" s="1" t="str">
        <x:v>get_fund_performance_778469c3a5faf8e3.json</x:v>
      </x:c>
    </x:row>
    <x:row r="6884" ht="25" customHeight="1">
      <x:c r="A6884" s="1" t="str">
        <x:v>588060.SH</x:v>
      </x:c>
      <x:c r="B6884" s="7" t="d">
        <x:v>2026-09-08T00:00:00.000Z</x:v>
      </x:c>
      <x:c r="C6884" s="8" t="n">
        <x:v>7609140000</x:v>
      </x:c>
      <x:c r="D6884" s="9" t="n">
        <x:v>1.0109</x:v>
      </x:c>
      <x:c r="E6884" s="9" t="n">
        <x:f>IF(COUNT(C6884:D6884)=2,C6884*D6884/100000000,"n.a.")</x:f>
        <x:v>76.92079625999999</x:v>
      </x:c>
      <x:c r="F6884" s="1" t="str">
        <x:v>get_fund_holders_bed74723b4c4eefc.json</x:v>
      </x:c>
      <x:c r="G6884" s="1" t="str">
        <x:v>get_fund_performance_f2309f7bd3cb8aee.json</x:v>
      </x:c>
    </x:row>
    <x:row r="6885" ht="25" customHeight="1">
      <x:c r="A6885" s="1" t="str">
        <x:v>588080.SH</x:v>
      </x:c>
      <x:c r="B6885" s="7" t="d">
        <x:v>2026-09-08T00:00:00.000Z</x:v>
      </x:c>
      <x:c r="C6885" s="8" t="n">
        <x:v>25642628100</x:v>
      </x:c>
      <x:c r="D6885" s="9" t="n">
        <x:v>1.6293</x:v>
      </x:c>
      <x:c r="E6885" s="9" t="n">
        <x:f>IF(COUNT(C6885:D6885)=2,C6885*D6885/100000000,"n.a.")</x:f>
        <x:v>417.79533963330005</x:v>
      </x:c>
      <x:c r="F6885" s="1" t="str">
        <x:v>get_fund_holders_bed74723b4c4eefc.json</x:v>
      </x:c>
      <x:c r="G6885" s="1" t="str">
        <x:v>get_fund_performance_f2309f7bd3cb8aee.json</x:v>
      </x:c>
    </x:row>
    <x:row r="6886" ht="25" customHeight="1">
      <x:c r="A6886" s="1" t="str">
        <x:v>588090.SH</x:v>
      </x:c>
      <x:c r="B6886" s="7" t="d">
        <x:v>2026-09-08T00:00:00.000Z</x:v>
      </x:c>
      <x:c r="C6886" s="8" t="n">
        <x:v>3042072800</x:v>
      </x:c>
      <x:c r="D6886" s="9" t="n">
        <x:v>1.6385</x:v>
      </x:c>
      <x:c r="E6886" s="9" t="n">
        <x:f>IF(COUNT(C6886:D6886)=2,C6886*D6886/100000000,"n.a.")</x:f>
        <x:v>49.844362828</x:v>
      </x:c>
      <x:c r="F6886" s="1" t="str">
        <x:v>get_fund_holders_422668660dc6056a.json</x:v>
      </x:c>
      <x:c r="G6886" s="1" t="str">
        <x:v>get_fund_performance_f2ce786ad4545996.json</x:v>
      </x:c>
    </x:row>
    <x:row r="6887" ht="25" customHeight="1">
      <x:c r="A6887" s="1" t="str">
        <x:v>588150.SH</x:v>
      </x:c>
      <x:c r="B6887" s="7" t="d">
        <x:v>2026-09-08T00:00:00.000Z</x:v>
      </x:c>
      <x:c r="C6887" s="8" t="n">
        <x:v>401432600</x:v>
      </x:c>
      <x:c r="D6887" s="9" t="n">
        <x:v>1.1309</x:v>
      </x:c>
      <x:c r="E6887" s="9" t="n">
        <x:f>IF(COUNT(C6887:D6887)=2,C6887*D6887/100000000,"n.a.")</x:f>
        <x:v>4.5398012734</x:v>
      </x:c>
      <x:c r="F6887" s="1" t="str">
        <x:v>get_fund_holders_d933f5929f6e16c2.json</x:v>
      </x:c>
      <x:c r="G6887" s="1" t="str">
        <x:v>get_fund_performance_d5640a0dd78e13e7.json</x:v>
      </x:c>
    </x:row>
    <x:row r="6888" ht="25" customHeight="1">
      <x:c r="A6888" s="1" t="str">
        <x:v>588180.SH</x:v>
      </x:c>
      <x:c r="B6888" s="7" t="d">
        <x:v>2026-09-08T00:00:00.000Z</x:v>
      </x:c>
      <x:c r="C6888" s="8" t="n">
        <x:v>759353700</x:v>
      </x:c>
      <x:c r="D6888" s="9" t="n">
        <x:v>1.0417</x:v>
      </x:c>
      <x:c r="E6888" s="9" t="n">
        <x:f>IF(COUNT(C6888:D6888)=2,C6888*D6888/100000000,"n.a.")</x:f>
        <x:v>7.9101874929000004</x:v>
      </x:c>
      <x:c r="F6888" s="1" t="str">
        <x:v>get_fund_holders_a16d4a3c86b477e3.json</x:v>
      </x:c>
      <x:c r="G6888" s="1" t="str">
        <x:v>get_fund_performance_778469c3a5faf8e3.json</x:v>
      </x:c>
    </x:row>
    <x:row r="6889" ht="25" customHeight="1">
      <x:c r="A6889" s="1" t="str">
        <x:v>588280.SH</x:v>
      </x:c>
      <x:c r="B6889" s="7" t="d">
        <x:v>2026-09-08T00:00:00.000Z</x:v>
      </x:c>
      <x:c r="C6889" s="8" t="n">
        <x:v>400121000</x:v>
      </x:c>
      <x:c r="D6889" s="9" t="n">
        <x:v>1.1454</x:v>
      </x:c>
      <x:c r="E6889" s="9" t="n">
        <x:f>IF(COUNT(C6889:D6889)=2,C6889*D6889/100000000,"n.a.")</x:f>
        <x:v>4.582985934</x:v>
      </x:c>
      <x:c r="F6889" s="1" t="str">
        <x:v>get_fund_holders_e5c88765831ca4d7_20261009230922305075.json</x:v>
      </x:c>
      <x:c r="G6889" s="1" t="str">
        <x:v>get_fund_performance_43861699032ad4a2.json</x:v>
      </x:c>
    </x:row>
    <x:row r="6890" ht="25" customHeight="1">
      <x:c r="A6890" s="1" t="str">
        <x:v>588720.SH</x:v>
      </x:c>
      <x:c r="B6890" s="7" t="d">
        <x:v>2026-09-08T00:00:00.000Z</x:v>
      </x:c>
      <x:c r="C6890" s="8" t="n">
        <x:v>109741800</x:v>
      </x:c>
      <x:c r="D6890" s="9" t="n">
        <x:v>1.6241</x:v>
      </x:c>
      <x:c r="E6890" s="9" t="n">
        <x:f>IF(COUNT(C6890:D6890)=2,C6890*D6890/100000000,"n.a.")</x:f>
        <x:v>1.7823165738000002</x:v>
      </x:c>
      <x:c r="F6890" s="1" t="str">
        <x:v>get_fund_holders_522e7c68c534d3b2.json</x:v>
      </x:c>
      <x:c r="G6890" s="1" t="str">
        <x:v>get_fund_performance_f2ce786ad4545996.json</x:v>
      </x:c>
    </x:row>
    <x:row r="6891" ht="25" customHeight="1">
      <x:c r="A6891" s="1" t="str">
        <x:v>588840.SH</x:v>
      </x:c>
      <x:c r="B6891" s="7" t="d">
        <x:v>2026-09-08T00:00:00.000Z</x:v>
      </x:c>
      <x:c r="C6891" s="8" t="n">
        <x:v>61236000</x:v>
      </x:c>
      <x:c r="D6891" s="9" t="n">
        <x:v>1.4753</x:v>
      </x:c>
      <x:c r="E6891" s="9" t="n">
        <x:f>IF(COUNT(C6891:D6891)=2,C6891*D6891/100000000,"n.a.")</x:f>
        <x:v>0.903414708</x:v>
      </x:c>
      <x:c r="F6891" s="1" t="str">
        <x:v>get_fund_holders_0b63176527658f63.json</x:v>
      </x:c>
      <x:c r="G6891" s="1" t="str">
        <x:v>get_fund_performance_be0bd4c9466edd32.json</x:v>
      </x:c>
    </x:row>
    <x:row r="6892" ht="25" customHeight="1">
      <x:c r="A6892" s="1" t="str">
        <x:v>588870.SH</x:v>
      </x:c>
      <x:c r="B6892" s="7" t="d">
        <x:v>2026-09-08T00:00:00.000Z</x:v>
      </x:c>
      <x:c r="C6892" s="8" t="n">
        <x:v>887552000</x:v>
      </x:c>
      <x:c r="D6892" s="9" t="n">
        <x:v>1.6166</x:v>
      </x:c>
      <x:c r="E6892" s="9" t="n">
        <x:f>IF(COUNT(C6892:D6892)=2,C6892*D6892/100000000,"n.a.")</x:f>
        <x:v>14.348165632</x:v>
      </x:c>
      <x:c r="F6892" s="1" t="str">
        <x:v>get_fund_holders_422668660dc6056a.json</x:v>
      </x:c>
      <x:c r="G6892" s="1" t="str">
        <x:v>get_fund_performance_f2ce786ad4545996.json</x:v>
      </x:c>
    </x:row>
    <x:row r="6893" ht="25" customHeight="1">
      <x:c r="A6893" s="1" t="str">
        <x:v>588940.SH</x:v>
      </x:c>
      <x:c r="B6893" s="7" t="d">
        <x:v>2026-09-08T00:00:00.000Z</x:v>
      </x:c>
      <x:c r="C6893" s="8" t="n">
        <x:v>3110840000</x:v>
      </x:c>
      <x:c r="D6893" s="9" t="n">
        <x:v>0.8244</x:v>
      </x:c>
      <x:c r="E6893" s="9" t="n">
        <x:f>IF(COUNT(C6893:D6893)=2,C6893*D6893/100000000,"n.a.")</x:f>
        <x:v>25.64576496</x:v>
      </x:c>
      <x:c r="F6893" s="1" t="str">
        <x:v>get_fund_holders_d933f5929f6e16c2.json</x:v>
      </x:c>
      <x:c r="G6893" s="1" t="str">
        <x:v>get_fund_performance_d5640a0dd78e13e7.json</x:v>
      </x:c>
    </x:row>
    <x:row r="6894" ht="25" customHeight="1">
      <x:c r="A6894" s="1" t="str">
        <x:v>588950.SH</x:v>
      </x:c>
      <x:c r="B6894" s="7" t="d">
        <x:v>2026-09-08T00:00:00.000Z</x:v>
      </x:c>
      <x:c r="C6894" s="8" t="n">
        <x:v>731729700</x:v>
      </x:c>
      <x:c r="D6894" s="9" t="n">
        <x:v>1.6671</x:v>
      </x:c>
      <x:c r="E6894" s="9" t="n">
        <x:f>IF(COUNT(C6894:D6894)=2,C6894*D6894/100000000,"n.a.")</x:f>
        <x:v>12.198665828700001</x:v>
      </x:c>
      <x:c r="F6894" s="1" t="str">
        <x:v>get_fund_holders_54a5bf51e59a3708_20261008231739529403.json</x:v>
      </x:c>
      <x:c r="G6894" s="1" t="str">
        <x:v>get_fund_performance_f2309f7bd3cb8aee.json</x:v>
      </x:c>
    </x:row>
    <x:row r="6895" ht="25" customHeight="1">
      <x:c r="A6895" s="1" t="str">
        <x:v>589150.SH</x:v>
      </x:c>
      <x:c r="B6895" s="7" t="d">
        <x:v>2026-09-08T00:00:00.000Z</x:v>
      </x:c>
      <x:c r="C6895" s="8" t="n">
        <x:v>847437200</x:v>
      </x:c>
      <x:c r="D6895" s="9" t="n">
        <x:v>1.1536</x:v>
      </x:c>
      <x:c r="E6895" s="9" t="n">
        <x:f>IF(COUNT(C6895:D6895)=2,C6895*D6895/100000000,"n.a.")</x:f>
        <x:v>9.7760355392</x:v>
      </x:c>
      <x:c r="F6895" s="1" t="str">
        <x:v>get_fund_holders_d933f5929f6e16c2.json</x:v>
      </x:c>
      <x:c r="G6895" s="1" t="str">
        <x:v>get_fund_performance_d5640a0dd78e13e7.json</x:v>
      </x:c>
    </x:row>
    <x:row r="6896" ht="25" customHeight="1">
      <x:c r="A6896" s="1" t="str">
        <x:v>589360.SH</x:v>
      </x:c>
      <x:c r="B6896" s="7" t="d">
        <x:v>2026-09-08T00:00:00.000Z</x:v>
      </x:c>
      <x:c r="C6896" s="8" t="n">
        <x:v>2693174000</x:v>
      </x:c>
      <x:c r="D6896" s="9" t="n">
        <x:v>0.822</x:v>
      </x:c>
      <x:c r="E6896" s="9" t="n">
        <x:f>IF(COUNT(C6896:D6896)=2,C6896*D6896/100000000,"n.a.")</x:f>
        <x:v>22.13789028</x:v>
      </x:c>
      <x:c r="F6896" s="1" t="str">
        <x:v>get_fund_holders_a0265b0b7bc0102f_20261008231743902390.json</x:v>
      </x:c>
      <x:c r="G6896" s="1" t="str">
        <x:v>get_fund_performance_43861699032ad4a2.json</x:v>
      </x:c>
    </x:row>
    <x:row r="6897" ht="25" customHeight="1">
      <x:c r="A6897" s="1" t="str">
        <x:v>589850.SH</x:v>
      </x:c>
      <x:c r="B6897" s="7" t="d">
        <x:v>2026-09-08T00:00:00.000Z</x:v>
      </x:c>
      <x:c r="C6897" s="8" t="n">
        <x:v>820057000</x:v>
      </x:c>
      <x:c r="D6897" s="9" t="n">
        <x:v>1.5302</x:v>
      </x:c>
      <x:c r="E6897" s="9" t="n">
        <x:f>IF(COUNT(C6897:D6897)=2,C6897*D6897/100000000,"n.a.")</x:f>
        <x:v>12.548512214</x:v>
      </x:c>
      <x:c r="F6897" s="1" t="str">
        <x:v>get_fund_holders_a168622209dd3b1f.json</x:v>
      </x:c>
      <x:c r="G6897" s="1" t="str">
        <x:v>get_fund_performance_be0bd4c9466edd32.json</x:v>
      </x:c>
    </x:row>
    <x:row r="6898" ht="25" customHeight="1">
      <x:c r="A6898" s="1" t="str">
        <x:v>159205.SZ</x:v>
      </x:c>
      <x:c r="B6898" s="7" t="d">
        <x:v>2026-09-09T00:00:00.000Z</x:v>
      </x:c>
      <x:c r="C6898" s="8" t="n">
        <x:v>647056064</x:v>
      </x:c>
      <x:c r="D6898" s="9" t="n">
        <x:v>1.6498</x:v>
      </x:c>
      <x:c r="E6898" s="9" t="n">
        <x:f>IF(COUNT(C6898:D6898)=2,C6898*D6898/100000000,"n.a.")</x:f>
        <x:v>10.675130943872</x:v>
      </x:c>
      <x:c r="F6898" s="1" t="str">
        <x:v>get_fund_holders_48cdde1c8ab3e560.json</x:v>
      </x:c>
      <x:c r="G6898" s="1" t="str">
        <x:v>get_fund_performance_101765d5f91d02c5.json</x:v>
      </x:c>
    </x:row>
    <x:row r="6899" ht="25" customHeight="1">
      <x:c r="A6899" s="1" t="str">
        <x:v>159247.SZ</x:v>
      </x:c>
      <x:c r="B6899" s="7" t="d">
        <x:v>2026-09-09T00:00:00.000Z</x:v>
      </x:c>
      <x:c r="C6899" s="8" t="n">
        <x:v>537984966</x:v>
      </x:c>
      <x:c r="D6899" s="9" t="n">
        <x:v>1.0079</x:v>
      </x:c>
      <x:c r="E6899" s="9" t="n">
        <x:f>IF(COUNT(C6899:D6899)=2,C6899*D6899/100000000,"n.a.")</x:f>
        <x:v>5.422350472314</x:v>
      </x:c>
      <x:c r="F6899" s="1" t="str">
        <x:v>get_fund_holders_02dfec3f9e7a37d4.json</x:v>
      </x:c>
      <x:c r="G6899" s="1" t="str">
        <x:v>get_fund_performance_101765d5f91d02c5.json</x:v>
      </x:c>
    </x:row>
    <x:row r="6900" ht="25" customHeight="1">
      <x:c r="A6900" s="1" t="str">
        <x:v>159300.SZ</x:v>
      </x:c>
      <x:c r="B6900" s="7" t="d">
        <x:v>2026-09-09T00:00:00.000Z</x:v>
      </x:c>
      <x:c r="C6900" s="8" t="n">
        <x:v>356458097</x:v>
      </x:c>
      <x:c r="D6900" s="9" t="n">
        <x:v>4.9713</x:v>
      </x:c>
      <x:c r="E6900" s="9" t="n">
        <x:f>IF(COUNT(C6900:D6900)=2,C6900*D6900/100000000,"n.a.")</x:f>
        <x:v>17.720601376161</x:v>
      </x:c>
      <x:c r="F6900" s="1" t="str">
        <x:v>get_fund_holders_9f62d66c5b6bd994.json</x:v>
      </x:c>
      <x:c r="G6900" s="1" t="str">
        <x:v>get_fund_performance_ce8e28707768f093.json</x:v>
      </x:c>
    </x:row>
    <x:row r="6901" ht="25" customHeight="1">
      <x:c r="A6901" s="1" t="str">
        <x:v>159330.SZ</x:v>
      </x:c>
      <x:c r="B6901" s="7" t="d">
        <x:v>2026-09-09T00:00:00.000Z</x:v>
      </x:c>
      <x:c r="C6901" s="8" t="n">
        <x:v>422801009</x:v>
      </x:c>
      <x:c r="D6901" s="9" t="n">
        <x:v>1.4349</x:v>
      </x:c>
      <x:c r="E6901" s="9" t="n">
        <x:f>IF(COUNT(C6901:D6901)=2,C6901*D6901/100000000,"n.a.")</x:f>
        <x:v>6.066771678141</x:v>
      </x:c>
      <x:c r="F6901" s="1" t="str">
        <x:v>get_fund_holders_4f0cafefb1d08c78.json</x:v>
      </x:c>
      <x:c r="G6901" s="1" t="str">
        <x:v>get_fund_performance_3dd22d86bdcb99c0.json</x:v>
      </x:c>
    </x:row>
    <x:row r="6902" ht="25" customHeight="1">
      <x:c r="A6902" s="1" t="str">
        <x:v>159337.SZ</x:v>
      </x:c>
      <x:c r="B6902" s="7" t="d">
        <x:v>2026-09-09T00:00:00.000Z</x:v>
      </x:c>
      <x:c r="C6902" s="8" t="n">
        <x:v>279710611</x:v>
      </x:c>
      <x:c r="D6902" s="9" t="n">
        <x:v>1.7826</x:v>
      </x:c>
      <x:c r="E6902" s="9" t="n">
        <x:f>IF(COUNT(C6902:D6902)=2,C6902*D6902/100000000,"n.a.")</x:f>
        <x:v>4.986121351685999</x:v>
      </x:c>
      <x:c r="F6902" s="1" t="str">
        <x:v>get_fund_holders_1b59c8df60c05b67.json</x:v>
      </x:c>
      <x:c r="G6902" s="1" t="str">
        <x:v>get_fund_performance_704e0384f68b3d7b.json</x:v>
      </x:c>
    </x:row>
    <x:row r="6903" ht="25" customHeight="1">
      <x:c r="A6903" s="1" t="str">
        <x:v>159393.SZ</x:v>
      </x:c>
      <x:c r="B6903" s="7" t="d">
        <x:v>2026-09-09T00:00:00.000Z</x:v>
      </x:c>
      <x:c r="C6903" s="8" t="n">
        <x:v>89746342</x:v>
      </x:c>
      <x:c r="D6903" s="9" t="n">
        <x:v>4.9242</x:v>
      </x:c>
      <x:c r="E6903" s="9" t="n">
        <x:f>IF(COUNT(C6903:D6903)=2,C6903*D6903/100000000,"n.a.")</x:f>
        <x:v>4.419289372764</x:v>
      </x:c>
      <x:c r="F6903" s="1" t="str">
        <x:v>get_fund_holders_8d29a74a7940f13c.json</x:v>
      </x:c>
      <x:c r="G6903" s="1" t="str">
        <x:v>get_fund_performance_6705505c3ff19719.json</x:v>
      </x:c>
    </x:row>
    <x:row r="6904" ht="25" customHeight="1">
      <x:c r="A6904" s="1" t="str">
        <x:v>159500.SZ</x:v>
      </x:c>
      <x:c r="B6904" s="7" t="d">
        <x:v>2026-09-09T00:00:00.000Z</x:v>
      </x:c>
      <x:c r="C6904" s="8" t="n">
        <x:v>210538865</x:v>
      </x:c>
      <x:c r="D6904" s="9" t="n">
        <x:v>1.1686</x:v>
      </x:c>
      <x:c r="E6904" s="9" t="n">
        <x:f>IF(COUNT(C6904:D6904)=2,C6904*D6904/100000000,"n.a.")</x:f>
        <x:v>2.46035717639</x:v>
      </x:c>
      <x:c r="F6904" s="1" t="str">
        <x:v>get_fund_holders_5324b4ff2303301b.json</x:v>
      </x:c>
      <x:c r="G6904" s="1" t="str">
        <x:v>get_fund_performance_33f686dcb627aac1.json</x:v>
      </x:c>
    </x:row>
    <x:row r="6905" ht="25" customHeight="1">
      <x:c r="A6905" s="1" t="str">
        <x:v>159531.SZ</x:v>
      </x:c>
      <x:c r="B6905" s="7" t="d">
        <x:v>2026-09-09T00:00:00.000Z</x:v>
      </x:c>
      <x:c r="C6905" s="8" t="n">
        <x:v>988608406</x:v>
      </x:c>
      <x:c r="D6905" s="9" t="n">
        <x:v>1.4796</x:v>
      </x:c>
      <x:c r="E6905" s="9" t="n">
        <x:f>IF(COUNT(C6905:D6905)=2,C6905*D6905/100000000,"n.a.")</x:f>
        <x:v>14.627449975176</x:v>
      </x:c>
      <x:c r="F6905" s="1" t="str">
        <x:v>get_fund_holders_7e7888e34a3c9319.json</x:v>
      </x:c>
      <x:c r="G6905" s="1" t="str">
        <x:v>get_fund_performance_635e8dd454954d59.json</x:v>
      </x:c>
    </x:row>
    <x:row r="6906" ht="25" customHeight="1">
      <x:c r="A6906" s="1" t="str">
        <x:v>159532.SZ</x:v>
      </x:c>
      <x:c r="B6906" s="7" t="d">
        <x:v>2026-09-09T00:00:00.000Z</x:v>
      </x:c>
      <x:c r="C6906" s="8" t="n">
        <x:v>161564791</x:v>
      </x:c>
      <x:c r="D6906" s="9" t="n">
        <x:v>1.6732</x:v>
      </x:c>
      <x:c r="E6906" s="9" t="n">
        <x:f>IF(COUNT(C6906:D6906)=2,C6906*D6906/100000000,"n.a.")</x:f>
        <x:v>2.7033020830120003</x:v>
      </x:c>
      <x:c r="F6906" s="1" t="str">
        <x:v>get_fund_holders_7e7888e34a3c9319.json</x:v>
      </x:c>
      <x:c r="G6906" s="1" t="str">
        <x:v>get_fund_performance_635e8dd454954d59.json</x:v>
      </x:c>
    </x:row>
    <x:row r="6907" ht="25" customHeight="1">
      <x:c r="A6907" s="1" t="str">
        <x:v>159533.SZ</x:v>
      </x:c>
      <x:c r="B6907" s="7" t="d">
        <x:v>2026-09-09T00:00:00.000Z</x:v>
      </x:c>
      <x:c r="C6907" s="8" t="n">
        <x:v>13458785</x:v>
      </x:c>
      <x:c r="D6907" s="9" t="n">
        <x:v>1.9668</x:v>
      </x:c>
      <x:c r="E6907" s="9" t="n">
        <x:f>IF(COUNT(C6907:D6907)=2,C6907*D6907/100000000,"n.a.")</x:f>
        <x:v>0.26470738338000005</x:v>
      </x:c>
      <x:c r="F6907" s="1" t="str">
        <x:v>get_fund_holders_e4cffc1d40fea5a6.json</x:v>
      </x:c>
      <x:c r="G6907" s="1" t="str">
        <x:v>get_fund_performance_fdbccd528878ffc2.json</x:v>
      </x:c>
    </x:row>
    <x:row r="6908" ht="25" customHeight="1">
      <x:c r="A6908" s="1" t="str">
        <x:v>159535.SZ</x:v>
      </x:c>
      <x:c r="B6908" s="7" t="d">
        <x:v>2026-09-09T00:00:00.000Z</x:v>
      </x:c>
      <x:c r="C6908" s="8" t="n">
        <x:v>21981088</x:v>
      </x:c>
      <x:c r="D6908" s="9" t="n">
        <x:v>1.5252</x:v>
      </x:c>
      <x:c r="E6908" s="9" t="n">
        <x:f>IF(COUNT(C6908:D6908)=2,C6908*D6908/100000000,"n.a.")</x:f>
        <x:v>0.335255554176</x:v>
      </x:c>
      <x:c r="F6908" s="1" t="str">
        <x:v>get_fund_holders_48d83be1c19e147a.json</x:v>
      </x:c>
      <x:c r="G6908" s="1" t="str">
        <x:v>get_fund_performance_98653d17d2533bdd.json</x:v>
      </x:c>
    </x:row>
    <x:row r="6909" ht="25" customHeight="1">
      <x:c r="A6909" s="1" t="str">
        <x:v>159536.SZ</x:v>
      </x:c>
      <x:c r="B6909" s="7" t="d">
        <x:v>2026-09-09T00:00:00.000Z</x:v>
      </x:c>
      <x:c r="C6909" s="8" t="n">
        <x:v>51261589</x:v>
      </x:c>
      <x:c r="D6909" s="9" t="n">
        <x:v>1.4168</x:v>
      </x:c>
      <x:c r="E6909" s="9" t="n">
        <x:f>IF(COUNT(C6909:D6909)=2,C6909*D6909/100000000,"n.a.")</x:f>
        <x:v>0.726274192952</x:v>
      </x:c>
      <x:c r="F6909" s="1" t="str">
        <x:v>get_fund_holders_7e7888e34a3c9319.json</x:v>
      </x:c>
      <x:c r="G6909" s="1" t="str">
        <x:v>get_fund_performance_635e8dd454954d59.json</x:v>
      </x:c>
    </x:row>
    <x:row r="6910" ht="25" customHeight="1">
      <x:c r="A6910" s="1" t="str">
        <x:v>159629.SZ</x:v>
      </x:c>
      <x:c r="B6910" s="7" t="d">
        <x:v>2026-09-09T00:00:00.000Z</x:v>
      </x:c>
      <x:c r="C6910" s="8" t="n">
        <x:v>865252663</x:v>
      </x:c>
      <x:c r="D6910" s="9" t="n">
        <x:v>3.1966</x:v>
      </x:c>
      <x:c r="E6910" s="9" t="n">
        <x:f>IF(COUNT(C6910:D6910)=2,C6910*D6910/100000000,"n.a.")</x:f>
        <x:v>27.658666625458004</x:v>
      </x:c>
      <x:c r="F6910" s="1" t="str">
        <x:v>get_fund_holders_04d60f3c34f0467b.json</x:v>
      </x:c>
      <x:c r="G6910" s="1" t="str">
        <x:v>get_fund_performance_b881b49e922fe970.json</x:v>
      </x:c>
    </x:row>
    <x:row r="6911" ht="25" customHeight="1">
      <x:c r="A6911" s="1" t="str">
        <x:v>159633.SZ</x:v>
      </x:c>
      <x:c r="B6911" s="7" t="d">
        <x:v>2026-09-09T00:00:00.000Z</x:v>
      </x:c>
      <x:c r="C6911" s="8" t="n">
        <x:v>1038162658</x:v>
      </x:c>
      <x:c r="D6911" s="9" t="n">
        <x:v>3.2713</x:v>
      </x:c>
      <x:c r="E6911" s="9" t="n">
        <x:f>IF(COUNT(C6911:D6911)=2,C6911*D6911/100000000,"n.a.")</x:f>
        <x:v>33.961415031154004</x:v>
      </x:c>
      <x:c r="F6911" s="1" t="str">
        <x:v>get_fund_holders_04d60f3c34f0467b.json</x:v>
      </x:c>
      <x:c r="G6911" s="1" t="str">
        <x:v>get_fund_performance_b881b49e922fe970.json</x:v>
      </x:c>
    </x:row>
    <x:row r="6912" ht="25" customHeight="1">
      <x:c r="A6912" s="1" t="str">
        <x:v>159673.SZ</x:v>
      </x:c>
      <x:c r="B6912" s="7" t="d">
        <x:v>2026-09-09T00:00:00.000Z</x:v>
      </x:c>
      <x:c r="C6912" s="8" t="n">
        <x:v>1803528385</x:v>
      </x:c>
      <x:c r="D6912" s="9" t="n">
        <x:v>1.2787</x:v>
      </x:c>
      <x:c r="E6912" s="9" t="n">
        <x:f>IF(COUNT(C6912:D6912)=2,C6912*D6912/100000000,"n.a.")</x:f>
        <x:v>23.061717458995</x:v>
      </x:c>
      <x:c r="F6912" s="1" t="str">
        <x:v>get_fund_holders_d948cbb47e5f5e96.json</x:v>
      </x:c>
      <x:c r="G6912" s="1" t="str">
        <x:v>get_fund_performance_4b7faf0bdf9ced6a.json</x:v>
      </x:c>
    </x:row>
    <x:row r="6913" ht="25" customHeight="1">
      <x:c r="A6913" s="1" t="str">
        <x:v>159808.SZ</x:v>
      </x:c>
      <x:c r="B6913" s="7" t="d">
        <x:v>2026-09-09T00:00:00.000Z</x:v>
      </x:c>
      <x:c r="C6913" s="8" t="n">
        <x:v>51484790</x:v>
      </x:c>
      <x:c r="D6913" s="9" t="n">
        <x:v>1.3032</x:v>
      </x:c>
      <x:c r="E6913" s="9" t="n">
        <x:f>IF(COUNT(C6913:D6913)=2,C6913*D6913/100000000,"n.a.")</x:f>
        <x:v>0.67094978328</x:v>
      </x:c>
      <x:c r="F6913" s="1" t="str">
        <x:v>get_fund_holders_d5e45a20ab12d67e.json</x:v>
      </x:c>
      <x:c r="G6913" s="1" t="str">
        <x:v>get_fund_performance_c511166d330178eb.json</x:v>
      </x:c>
    </x:row>
    <x:row r="6914" ht="25" customHeight="1">
      <x:c r="A6914" s="1" t="str">
        <x:v>159810.SZ</x:v>
      </x:c>
      <x:c r="B6914" s="7" t="d">
        <x:v>2026-09-09T00:00:00.000Z</x:v>
      </x:c>
      <x:c r="C6914" s="8" t="n">
        <x:v>57475458</x:v>
      </x:c>
      <x:c r="D6914" s="9" t="n">
        <x:v>1.3518</x:v>
      </x:c>
      <x:c r="E6914" s="9" t="n">
        <x:f>IF(COUNT(C6914:D6914)=2,C6914*D6914/100000000,"n.a.")</x:f>
        <x:v>0.7769532412439999</x:v>
      </x:c>
      <x:c r="F6914" s="1" t="str">
        <x:v>get_fund_holders_d5e45a20ab12d67e.json</x:v>
      </x:c>
      <x:c r="G6914" s="1" t="str">
        <x:v>get_fund_performance_c511166d330178eb.json</x:v>
      </x:c>
    </x:row>
    <x:row r="6915" ht="25" customHeight="1">
      <x:c r="A6915" s="1" t="str">
        <x:v>159820.SZ</x:v>
      </x:c>
      <x:c r="B6915" s="7" t="d">
        <x:v>2026-09-09T00:00:00.000Z</x:v>
      </x:c>
      <x:c r="C6915" s="8" t="n">
        <x:v>1353908470</x:v>
      </x:c>
      <x:c r="D6915" s="9" t="n">
        <x:v>1.3529</x:v>
      </x:c>
      <x:c r="E6915" s="9" t="n">
        <x:f>IF(COUNT(C6915:D6915)=2,C6915*D6915/100000000,"n.a.")</x:f>
        <x:v>18.31702769063</x:v>
      </x:c>
      <x:c r="F6915" s="1" t="str">
        <x:v>get_fund_holders_0066fec0f2dd9d84.json</x:v>
      </x:c>
      <x:c r="G6915" s="1" t="str">
        <x:v>get_fund_performance_ee07818526906610.json</x:v>
      </x:c>
    </x:row>
    <x:row r="6916" ht="25" customHeight="1">
      <x:c r="A6916" s="1" t="str">
        <x:v>159821.SZ</x:v>
      </x:c>
      <x:c r="B6916" s="7" t="d">
        <x:v>2026-09-09T00:00:00.000Z</x:v>
      </x:c>
      <x:c r="C6916" s="8" t="n">
        <x:v>64620000</x:v>
      </x:c>
      <x:c r="D6916" s="9" t="n">
        <x:v>1.265</x:v>
      </x:c>
      <x:c r="E6916" s="9" t="n">
        <x:f>IF(COUNT(C6916:D6916)=2,C6916*D6916/100000000,"n.a.")</x:f>
        <x:v>0.817443</x:v>
      </x:c>
      <x:c r="F6916" s="1" t="str">
        <x:v>get_fund_holders_6d822d72058fbd2b.json</x:v>
      </x:c>
      <x:c r="G6916" s="1" t="str">
        <x:v>get_fund_performance_08ef5e7f48760ca3.json</x:v>
      </x:c>
    </x:row>
    <x:row r="6917" ht="25" customHeight="1">
      <x:c r="A6917" s="1" t="str">
        <x:v>159845.SZ</x:v>
      </x:c>
      <x:c r="B6917" s="7" t="d">
        <x:v>2026-09-09T00:00:00.000Z</x:v>
      </x:c>
      <x:c r="C6917" s="8" t="n">
        <x:v>2316425606</x:v>
      </x:c>
      <x:c r="D6917" s="9" t="n">
        <x:v>3.1847</x:v>
      </x:c>
      <x:c r="E6917" s="9" t="n">
        <x:f>IF(COUNT(C6917:D6917)=2,C6917*D6917/100000000,"n.a.")</x:f>
        <x:v>73.771206274282</x:v>
      </x:c>
      <x:c r="F6917" s="1" t="str">
        <x:v>get_fund_holders_68197b4b408bbf94.json</x:v>
      </x:c>
      <x:c r="G6917" s="1" t="str">
        <x:v>get_fund_performance_fe072943ca98a99f.json</x:v>
      </x:c>
    </x:row>
    <x:row r="6918" ht="25" customHeight="1">
      <x:c r="A6918" s="1" t="str">
        <x:v>159908.SZ</x:v>
      </x:c>
      <x:c r="B6918" s="7" t="d">
        <x:v>2026-09-09T00:00:00.000Z</x:v>
      </x:c>
      <x:c r="C6918" s="8" t="n">
        <x:v>326229029</x:v>
      </x:c>
      <x:c r="D6918" s="9" t="n">
        <x:v>3.1488</x:v>
      </x:c>
      <x:c r="E6918" s="9" t="n">
        <x:f>IF(COUNT(C6918:D6918)=2,C6918*D6918/100000000,"n.a.")</x:f>
        <x:v>10.272299665152</x:v>
      </x:c>
      <x:c r="F6918" s="1" t="str">
        <x:v>get_fund_holders_dd69f9baacb4299b.json</x:v>
      </x:c>
      <x:c r="G6918" s="1" t="str">
        <x:v>get_fund_performance_f8563149d46c02f0.json</x:v>
      </x:c>
    </x:row>
    <x:row r="6919" ht="25" customHeight="1">
      <x:c r="A6919" s="1" t="str">
        <x:v>159915.SZ</x:v>
      </x:c>
      <x:c r="B6919" s="7" t="d">
        <x:v>2026-09-09T00:00:00.000Z</x:v>
      </x:c>
      <x:c r="C6919" s="8" t="n">
        <x:v>19356454936</x:v>
      </x:c>
      <x:c r="D6919" s="9" t="n">
        <x:v>3.3738</x:v>
      </x:c>
      <x:c r="E6919" s="9" t="n">
        <x:f>IF(COUNT(C6919:D6919)=2,C6919*D6919/100000000,"n.a.")</x:f>
        <x:v>653.048076630768</x:v>
      </x:c>
      <x:c r="F6919" s="1" t="str">
        <x:v>get_fund_holders_ed52645412bc5183.json</x:v>
      </x:c>
      <x:c r="G6919" s="1" t="str">
        <x:v>get_fund_performance_23ced495c0d03a00.json</x:v>
      </x:c>
    </x:row>
    <x:row r="6920" ht="25" customHeight="1">
      <x:c r="A6920" s="1" t="str">
        <x:v>159919.SZ</x:v>
      </x:c>
      <x:c r="B6920" s="7" t="d">
        <x:v>2026-09-09T00:00:00.000Z</x:v>
      </x:c>
      <x:c r="C6920" s="8" t="n">
        <x:v>6247116676</x:v>
      </x:c>
      <x:c r="D6920" s="9" t="n">
        <x:v>4.8444</x:v>
      </x:c>
      <x:c r="E6920" s="9" t="n">
        <x:f>IF(COUNT(C6920:D6920)=2,C6920*D6920/100000000,"n.a.")</x:f>
        <x:v>302.635320252144</x:v>
      </x:c>
      <x:c r="F6920" s="1" t="str">
        <x:v>get_fund_holders_d948cbb47e5f5e96.json</x:v>
      </x:c>
      <x:c r="G6920" s="1" t="str">
        <x:v>get_fund_performance_4b7faf0bdf9ced6a.json</x:v>
      </x:c>
    </x:row>
    <x:row r="6921" ht="25" customHeight="1">
      <x:c r="A6921" s="1" t="str">
        <x:v>159922.SZ</x:v>
      </x:c>
      <x:c r="B6921" s="7" t="d">
        <x:v>2026-09-09T00:00:00.000Z</x:v>
      </x:c>
      <x:c r="C6921" s="8" t="n">
        <x:v>2766676765</x:v>
      </x:c>
      <x:c r="D6921" s="9" t="n">
        <x:v>3.1599</x:v>
      </x:c>
      <x:c r="E6921" s="9" t="n">
        <x:f>IF(COUNT(C6921:D6921)=2,C6921*D6921/100000000,"n.a.")</x:f>
        <x:v>87.424219097235</x:v>
      </x:c>
      <x:c r="F6921" s="1" t="str">
        <x:v>get_fund_holders_260729aa1783f3c9.json</x:v>
      </x:c>
      <x:c r="G6921" s="1" t="str">
        <x:v>get_fund_performance_9239ee6b8a74881b.json</x:v>
      </x:c>
    </x:row>
    <x:row r="6922" ht="25" customHeight="1">
      <x:c r="A6922" s="1" t="str">
        <x:v>159925.SZ</x:v>
      </x:c>
      <x:c r="B6922" s="7" t="d">
        <x:v>2026-09-09T00:00:00.000Z</x:v>
      </x:c>
      <x:c r="C6922" s="8" t="n">
        <x:v>612320856</x:v>
      </x:c>
      <x:c r="D6922" s="9" t="n">
        <x:v>4.7139</x:v>
      </x:c>
      <x:c r="E6922" s="9" t="n">
        <x:f>IF(COUNT(C6922:D6922)=2,C6922*D6922/100000000,"n.a.")</x:f>
        <x:v>28.864192830983995</x:v>
      </x:c>
      <x:c r="F6922" s="1" t="str">
        <x:v>get_fund_holders_0bc8edc102485c8a.json</x:v>
      </x:c>
      <x:c r="G6922" s="1" t="str">
        <x:v>get_fund_performance_99232a5af6506a32.json</x:v>
      </x:c>
    </x:row>
    <x:row r="6923" ht="25" customHeight="1">
      <x:c r="A6923" s="1" t="str">
        <x:v>159935.SZ</x:v>
      </x:c>
      <x:c r="B6923" s="7" t="d">
        <x:v>2026-09-09T00:00:00.000Z</x:v>
      </x:c>
      <x:c r="C6923" s="8" t="n">
        <x:v>24572956</x:v>
      </x:c>
      <x:c r="D6923" s="9" t="n">
        <x:v>2.4532</x:v>
      </x:c>
      <x:c r="E6923" s="9" t="n">
        <x:f>IF(COUNT(C6923:D6923)=2,C6923*D6923/100000000,"n.a.")</x:f>
        <x:v>0.6028237565919999</x:v>
      </x:c>
      <x:c r="F6923" s="1" t="str">
        <x:v>get_fund_holders_a7c62683e5a8986d.json</x:v>
      </x:c>
      <x:c r="G6923" s="1" t="str">
        <x:v>get_fund_performance_57a0fd6eaf61dced.json</x:v>
      </x:c>
    </x:row>
    <x:row r="6924" ht="25" customHeight="1">
      <x:c r="A6924" s="1" t="str">
        <x:v>159948.SZ</x:v>
      </x:c>
      <x:c r="B6924" s="7" t="d">
        <x:v>2026-09-09T00:00:00.000Z</x:v>
      </x:c>
      <x:c r="C6924" s="8" t="n">
        <x:v>1171697720</x:v>
      </x:c>
      <x:c r="D6924" s="9" t="n">
        <x:v>3.7259</x:v>
      </x:c>
      <x:c r="E6924" s="9" t="n">
        <x:f>IF(COUNT(C6924:D6924)=2,C6924*D6924/100000000,"n.a.")</x:f>
        <x:v>43.65628534948</x:v>
      </x:c>
      <x:c r="F6924" s="1" t="str">
        <x:v>get_fund_holders_529929c3d6cde724.json</x:v>
      </x:c>
      <x:c r="G6924" s="1" t="str">
        <x:v>get_fund_performance_101765d5f91d02c5.json</x:v>
      </x:c>
    </x:row>
    <x:row r="6925" ht="25" customHeight="1">
      <x:c r="A6925" s="1" t="str">
        <x:v>159952.SZ</x:v>
      </x:c>
      <x:c r="B6925" s="7" t="d">
        <x:v>2026-09-09T00:00:00.000Z</x:v>
      </x:c>
      <x:c r="C6925" s="8" t="n">
        <x:v>5471784929</x:v>
      </x:c>
      <x:c r="D6925" s="9" t="n">
        <x:v>2.0482</x:v>
      </x:c>
      <x:c r="E6925" s="9" t="n">
        <x:f>IF(COUNT(C6925:D6925)=2,C6925*D6925/100000000,"n.a.")</x:f>
        <x:v>112.073098915778</x:v>
      </x:c>
      <x:c r="F6925" s="1" t="str">
        <x:v>get_fund_holders_dd69f9baacb4299b.json</x:v>
      </x:c>
      <x:c r="G6925" s="1" t="str">
        <x:v>get_fund_performance_f8563149d46c02f0.json</x:v>
      </x:c>
    </x:row>
    <x:row r="6926" ht="25" customHeight="1">
      <x:c r="A6926" s="1" t="str">
        <x:v>159956.SZ</x:v>
      </x:c>
      <x:c r="B6926" s="7" t="d">
        <x:v>2026-09-09T00:00:00.000Z</x:v>
      </x:c>
      <x:c r="C6926" s="8" t="n">
        <x:v>48978674</x:v>
      </x:c>
      <x:c r="D6926" s="9" t="n">
        <x:v>2.1359</x:v>
      </x:c>
      <x:c r="E6926" s="9" t="n">
        <x:f>IF(COUNT(C6926:D6926)=2,C6926*D6926/100000000,"n.a.")</x:f>
        <x:v>1.046135497966</x:v>
      </x:c>
      <x:c r="F6926" s="1" t="str">
        <x:v>get_fund_holders_dd69f9baacb4299b.json</x:v>
      </x:c>
      <x:c r="G6926" s="1" t="str">
        <x:v>get_fund_performance_f8563149d46c02f0.json</x:v>
      </x:c>
    </x:row>
    <x:row r="6927" ht="25" customHeight="1">
      <x:c r="A6927" s="1" t="str">
        <x:v>159957.SZ</x:v>
      </x:c>
      <x:c r="B6927" s="7" t="d">
        <x:v>2026-09-09T00:00:00.000Z</x:v>
      </x:c>
      <x:c r="C6927" s="8" t="n">
        <x:v>1180784560</x:v>
      </x:c>
      <x:c r="D6927" s="9" t="n">
        <x:v>2.2101</x:v>
      </x:c>
      <x:c r="E6927" s="9" t="n">
        <x:f>IF(COUNT(C6927:D6927)=2,C6927*D6927/100000000,"n.a.")</x:f>
        <x:v>26.09651956056</x:v>
      </x:c>
      <x:c r="F6927" s="1" t="str">
        <x:v>get_fund_holders_ed52645412bc5183.json</x:v>
      </x:c>
      <x:c r="G6927" s="1" t="str">
        <x:v>get_fund_performance_23ced495c0d03a00.json</x:v>
      </x:c>
    </x:row>
    <x:row r="6928" ht="25" customHeight="1">
      <x:c r="A6928" s="1" t="str">
        <x:v>159958.SZ</x:v>
      </x:c>
      <x:c r="B6928" s="7" t="d">
        <x:v>2026-09-09T00:00:00.000Z</x:v>
      </x:c>
      <x:c r="C6928" s="8" t="n">
        <x:v>239211448</x:v>
      </x:c>
      <x:c r="D6928" s="9" t="n">
        <x:v>2.039</x:v>
      </x:c>
      <x:c r="E6928" s="9" t="n">
        <x:f>IF(COUNT(C6928:D6928)=2,C6928*D6928/100000000,"n.a.")</x:f>
        <x:v>4.87752142472</x:v>
      </x:c>
      <x:c r="F6928" s="1" t="str">
        <x:v>get_fund_holders_6d822d72058fbd2b.json</x:v>
      </x:c>
      <x:c r="G6928" s="1" t="str">
        <x:v>get_fund_performance_08ef5e7f48760ca3.json</x:v>
      </x:c>
    </x:row>
    <x:row r="6929" ht="25" customHeight="1">
      <x:c r="A6929" s="1" t="str">
        <x:v>159964.SZ</x:v>
      </x:c>
      <x:c r="B6929" s="7" t="d">
        <x:v>2026-09-09T00:00:00.000Z</x:v>
      </x:c>
      <x:c r="C6929" s="8" t="n">
        <x:v>171481881</x:v>
      </x:c>
      <x:c r="D6929" s="9" t="n">
        <x:v>2.2069</x:v>
      </x:c>
      <x:c r="E6929" s="9" t="n">
        <x:f>IF(COUNT(C6929:D6929)=2,C6929*D6929/100000000,"n.a.")</x:f>
        <x:v>3.784433631789</x:v>
      </x:c>
      <x:c r="F6929" s="1" t="str">
        <x:v>get_fund_holders_d5e45a20ab12d67e.json</x:v>
      </x:c>
      <x:c r="G6929" s="1" t="str">
        <x:v>get_fund_performance_c511166d330178eb.json</x:v>
      </x:c>
    </x:row>
    <x:row r="6930" ht="25" customHeight="1">
      <x:c r="A6930" s="1" t="str">
        <x:v>159968.SZ</x:v>
      </x:c>
      <x:c r="B6930" s="7" t="d">
        <x:v>2026-09-09T00:00:00.000Z</x:v>
      </x:c>
      <x:c r="C6930" s="8" t="n">
        <x:v>63295098</x:v>
      </x:c>
      <x:c r="D6930" s="9" t="n">
        <x:v>10.2009</x:v>
      </x:c>
      <x:c r="E6930" s="9" t="n">
        <x:f>IF(COUNT(C6930:D6930)=2,C6930*D6930/100000000,"n.a.")</x:f>
        <x:v>6.456669651882</x:v>
      </x:c>
      <x:c r="F6930" s="1" t="str">
        <x:v>get_fund_holders_1b59c8df60c05b67.json</x:v>
      </x:c>
      <x:c r="G6930" s="1" t="str">
        <x:v>get_fund_performance_704e0384f68b3d7b.json</x:v>
      </x:c>
    </x:row>
    <x:row r="6931" ht="25" customHeight="1">
      <x:c r="A6931" s="1" t="str">
        <x:v>159971.SZ</x:v>
      </x:c>
      <x:c r="B6931" s="7" t="d">
        <x:v>2026-09-09T00:00:00.000Z</x:v>
      </x:c>
      <x:c r="C6931" s="8" t="n">
        <x:v>1838020288</x:v>
      </x:c>
      <x:c r="D6931" s="9" t="n">
        <x:v>1.1732</x:v>
      </x:c>
      <x:c r="E6931" s="9" t="n">
        <x:f>IF(COUNT(C6931:D6931)=2,C6931*D6931/100000000,"n.a.")</x:f>
        <x:v>21.563654018816</x:v>
      </x:c>
      <x:c r="F6931" s="1" t="str">
        <x:v>get_fund_holders_ed52645412bc5183.json</x:v>
      </x:c>
      <x:c r="G6931" s="1" t="str">
        <x:v>get_fund_performance_23ced495c0d03a00.json</x:v>
      </x:c>
    </x:row>
    <x:row r="6932" ht="25" customHeight="1">
      <x:c r="A6932" s="1" t="str">
        <x:v>159977.SZ</x:v>
      </x:c>
      <x:c r="B6932" s="7" t="d">
        <x:v>2026-09-09T00:00:00.000Z</x:v>
      </x:c>
      <x:c r="C6932" s="8" t="n">
        <x:v>3705872820</x:v>
      </x:c>
      <x:c r="D6932" s="9" t="n">
        <x:v>1.7502</x:v>
      </x:c>
      <x:c r="E6932" s="9" t="n">
        <x:f>IF(COUNT(C6932:D6932)=2,C6932*D6932/100000000,"n.a.")</x:f>
        <x:v>64.86018609564</x:v>
      </x:c>
      <x:c r="F6932" s="1" t="str">
        <x:v>get_fund_holders_6d822d72058fbd2b.json</x:v>
      </x:c>
      <x:c r="G6932" s="1" t="str">
        <x:v>get_fund_performance_08ef5e7f48760ca3.json</x:v>
      </x:c>
    </x:row>
    <x:row r="6933" ht="25" customHeight="1">
      <x:c r="A6933" s="1" t="str">
        <x:v>159982.SZ</x:v>
      </x:c>
      <x:c r="B6933" s="7" t="d">
        <x:v>2026-09-09T00:00:00.000Z</x:v>
      </x:c>
      <x:c r="C6933" s="8" t="n">
        <x:v>202211253</x:v>
      </x:c>
      <x:c r="D6933" s="9" t="n">
        <x:v>2.096</x:v>
      </x:c>
      <x:c r="E6933" s="9" t="n">
        <x:f>IF(COUNT(C6933:D6933)=2,C6933*D6933/100000000,"n.a.")</x:f>
        <x:v>4.2383478628799995</x:v>
      </x:c>
      <x:c r="F6933" s="1" t="str">
        <x:v>get_fund_holders_68197b4b408bbf94.json</x:v>
      </x:c>
      <x:c r="G6933" s="1" t="str">
        <x:v>get_fund_performance_fe072943ca98a99f.json</x:v>
      </x:c>
    </x:row>
    <x:row r="6934" ht="25" customHeight="1">
      <x:c r="A6934" s="1" t="str">
        <x:v>510300.SH</x:v>
      </x:c>
      <x:c r="B6934" s="7" t="d">
        <x:v>2026-09-09T00:00:00.000Z</x:v>
      </x:c>
      <x:c r="C6934" s="8" t="n">
        <x:v>23185387700</x:v>
      </x:c>
      <x:c r="D6934" s="9" t="n">
        <x:v>4.6399</x:v>
      </x:c>
      <x:c r="E6934" s="9" t="n">
        <x:f>IF(COUNT(C6934:D6934)=2,C6934*D6934/100000000,"n.a.")</x:f>
        <x:v>1075.7788038923</x:v>
      </x:c>
      <x:c r="F6934" s="1" t="str">
        <x:v>get_fund_holders_5d142069aae0430a.json</x:v>
      </x:c>
      <x:c r="G6934" s="1" t="str">
        <x:v>get_fund_performance_b1af586f6b4de146.json</x:v>
      </x:c>
    </x:row>
    <x:row r="6935" ht="25" customHeight="1">
      <x:c r="A6935" s="1" t="str">
        <x:v>510310.SH</x:v>
      </x:c>
      <x:c r="B6935" s="7" t="d">
        <x:v>2026-09-09T00:00:00.000Z</x:v>
      </x:c>
      <x:c r="C6935" s="8" t="n">
        <x:v>11384744000</x:v>
      </x:c>
      <x:c r="D6935" s="9" t="n">
        <x:v>4.5064</x:v>
      </x:c>
      <x:c r="E6935" s="9" t="n">
        <x:f>IF(COUNT(C6935:D6935)=2,C6935*D6935/100000000,"n.a.")</x:f>
        <x:v>513.042103616</x:v>
      </x:c>
      <x:c r="F6935" s="1" t="str">
        <x:v>get_fund_holders_4f0cafefb1d08c78.json</x:v>
      </x:c>
      <x:c r="G6935" s="1" t="str">
        <x:v>get_fund_performance_3dd22d86bdcb99c0.json</x:v>
      </x:c>
    </x:row>
    <x:row r="6936" ht="25" customHeight="1">
      <x:c r="A6936" s="1" t="str">
        <x:v>510320.SH</x:v>
      </x:c>
      <x:c r="B6936" s="7" t="d">
        <x:v>2026-09-09T00:00:00.000Z</x:v>
      </x:c>
      <x:c r="C6936" s="8" t="n">
        <x:v>637068500</x:v>
      </x:c>
      <x:c r="D6936" s="9" t="n">
        <x:v>1.2473</x:v>
      </x:c>
      <x:c r="E6936" s="9" t="n">
        <x:f>IF(COUNT(C6936:D6936)=2,C6936*D6936/100000000,"n.a.")</x:f>
        <x:v>7.9461554005</x:v>
      </x:c>
      <x:c r="F6936" s="1" t="str">
        <x:v>get_fund_holders_53b1bdaba11dbb09.json</x:v>
      </x:c>
      <x:c r="G6936" s="1" t="str">
        <x:v>get_fund_performance_ca136699b2ff2215.json</x:v>
      </x:c>
    </x:row>
    <x:row r="6937" ht="25" customHeight="1">
      <x:c r="A6937" s="1" t="str">
        <x:v>510330.SH</x:v>
      </x:c>
      <x:c r="B6937" s="7" t="d">
        <x:v>2026-09-09T00:00:00.000Z</x:v>
      </x:c>
      <x:c r="C6937" s="8" t="n">
        <x:v>8372049800</x:v>
      </x:c>
      <x:c r="D6937" s="9" t="n">
        <x:v>4.8383</x:v>
      </x:c>
      <x:c r="E6937" s="9" t="n">
        <x:f>IF(COUNT(C6937:D6937)=2,C6937*D6937/100000000,"n.a.")</x:f>
        <x:v>405.06488547340007</x:v>
      </x:c>
      <x:c r="F6937" s="1" t="str">
        <x:v>get_fund_holders_3af34235f71fa65e.json</x:v>
      </x:c>
      <x:c r="G6937" s="1" t="str">
        <x:v>get_fund_performance_565aa5204e2b6daf.json</x:v>
      </x:c>
    </x:row>
    <x:row r="6938" ht="25" customHeight="1">
      <x:c r="A6938" s="1" t="str">
        <x:v>510350.SH</x:v>
      </x:c>
      <x:c r="B6938" s="7" t="d">
        <x:v>2026-09-09T00:00:00.000Z</x:v>
      </x:c>
      <x:c r="C6938" s="8" t="n">
        <x:v>676914700</x:v>
      </x:c>
      <x:c r="D6938" s="9" t="n">
        <x:v>4.881</x:v>
      </x:c>
      <x:c r="E6938" s="9" t="n">
        <x:f>IF(COUNT(C6938:D6938)=2,C6938*D6938/100000000,"n.a.")</x:f>
        <x:v>33.040206507</x:v>
      </x:c>
      <x:c r="F6938" s="1" t="str">
        <x:v>get_fund_holders_5d142069aae0430a.json</x:v>
      </x:c>
      <x:c r="G6938" s="1" t="str">
        <x:v>get_fund_performance_b1af586f6b4de146.json</x:v>
      </x:c>
    </x:row>
    <x:row r="6939" ht="25" customHeight="1">
      <x:c r="A6939" s="1" t="str">
        <x:v>510360.SH</x:v>
      </x:c>
      <x:c r="B6939" s="7" t="d">
        <x:v>2026-09-09T00:00:00.000Z</x:v>
      </x:c>
      <x:c r="C6939" s="8" t="n">
        <x:v>1820381200</x:v>
      </x:c>
      <x:c r="D6939" s="9" t="n">
        <x:v>1.775</x:v>
      </x:c>
      <x:c r="E6939" s="9" t="n">
        <x:f>IF(COUNT(C6939:D6939)=2,C6939*D6939/100000000,"n.a.")</x:f>
        <x:v>32.3117663</x:v>
      </x:c>
      <x:c r="F6939" s="1" t="str">
        <x:v>get_fund_holders_3af34235f71fa65e.json</x:v>
      </x:c>
      <x:c r="G6939" s="1" t="str">
        <x:v>get_fund_performance_565aa5204e2b6daf.json</x:v>
      </x:c>
    </x:row>
    <x:row r="6940" ht="25" customHeight="1">
      <x:c r="A6940" s="1" t="str">
        <x:v>510370.SH</x:v>
      </x:c>
      <x:c r="B6940" s="7" t="d">
        <x:v>2026-09-09T00:00:00.000Z</x:v>
      </x:c>
      <x:c r="C6940" s="8" t="n">
        <x:v>87258100</x:v>
      </x:c>
      <x:c r="D6940" s="9" t="n">
        <x:v>1.0277</x:v>
      </x:c>
      <x:c r="E6940" s="9" t="n">
        <x:f>IF(COUNT(C6940:D6940)=2,C6940*D6940/100000000,"n.a.")</x:f>
        <x:v>0.8967514937000001</x:v>
      </x:c>
      <x:c r="F6940" s="1" t="str">
        <x:v>get_fund_holders_d948cbb47e5f5e96.json</x:v>
      </x:c>
      <x:c r="G6940" s="1" t="str">
        <x:v>get_fund_performance_4b7faf0bdf9ced6a.json</x:v>
      </x:c>
    </x:row>
    <x:row r="6941" ht="25" customHeight="1">
      <x:c r="A6941" s="1" t="str">
        <x:v>510380.SH</x:v>
      </x:c>
      <x:c r="B6941" s="7" t="d">
        <x:v>2026-09-09T00:00:00.000Z</x:v>
      </x:c>
      <x:c r="C6941" s="8" t="n">
        <x:v>1461802400</x:v>
      </x:c>
      <x:c r="D6941" s="9" t="n">
        <x:v>1.3828</x:v>
      </x:c>
      <x:c r="E6941" s="9" t="n">
        <x:f>IF(COUNT(C6941:D6941)=2,C6941*D6941/100000000,"n.a.")</x:f>
        <x:v>20.2138035872</x:v>
      </x:c>
      <x:c r="F6941" s="1" t="str">
        <x:v>get_fund_holders_9f62d66c5b6bd994.json</x:v>
      </x:c>
      <x:c r="G6941" s="1" t="str">
        <x:v>get_fund_performance_ce8e28707768f093.json</x:v>
      </x:c>
    </x:row>
    <x:row r="6942" ht="25" customHeight="1">
      <x:c r="A6942" s="1" t="str">
        <x:v>510390.SH</x:v>
      </x:c>
      <x:c r="B6942" s="7" t="d">
        <x:v>2026-09-09T00:00:00.000Z</x:v>
      </x:c>
      <x:c r="C6942" s="8" t="n">
        <x:v>136550000</x:v>
      </x:c>
      <x:c r="D6942" s="9" t="n">
        <x:v>5.2619</x:v>
      </x:c>
      <x:c r="E6942" s="9" t="n">
        <x:f>IF(COUNT(C6942:D6942)=2,C6942*D6942/100000000,"n.a.")</x:f>
        <x:v>7.18512445</x:v>
      </x:c>
      <x:c r="F6942" s="1" t="str">
        <x:v>get_fund_holders_7140e2c74bfe2192.json</x:v>
      </x:c>
      <x:c r="G6942" s="1" t="str">
        <x:v>get_fund_performance_4ec82f1b3c5688d9.json</x:v>
      </x:c>
    </x:row>
    <x:row r="6943" ht="25" customHeight="1">
      <x:c r="A6943" s="1" t="str">
        <x:v>510500.SH</x:v>
      </x:c>
      <x:c r="B6943" s="7" t="d">
        <x:v>2026-09-09T00:00:00.000Z</x:v>
      </x:c>
      <x:c r="C6943" s="8" t="n">
        <x:v>5380168600</x:v>
      </x:c>
      <x:c r="D6943" s="9" t="n">
        <x:v>7.791</x:v>
      </x:c>
      <x:c r="E6943" s="9" t="n">
        <x:f>IF(COUNT(C6943:D6943)=2,C6943*D6943/100000000,"n.a.")</x:f>
        <x:v>419.168935626</x:v>
      </x:c>
      <x:c r="F6943" s="1" t="str">
        <x:v>get_fund_holders_1b59c8df60c05b67.json</x:v>
      </x:c>
      <x:c r="G6943" s="1" t="str">
        <x:v>get_fund_performance_704e0384f68b3d7b.json</x:v>
      </x:c>
    </x:row>
    <x:row r="6944" ht="25" customHeight="1">
      <x:c r="A6944" s="1" t="str">
        <x:v>510510.SH</x:v>
      </x:c>
      <x:c r="B6944" s="7" t="d">
        <x:v>2026-09-09T00:00:00.000Z</x:v>
      </x:c>
      <x:c r="C6944" s="8" t="n">
        <x:v>881038300</x:v>
      </x:c>
      <x:c r="D6944" s="9" t="n">
        <x:v>2.5285</x:v>
      </x:c>
      <x:c r="E6944" s="9" t="n">
        <x:f>IF(COUNT(C6944:D6944)=2,C6944*D6944/100000000,"n.a.")</x:f>
        <x:v>22.277053415500003</x:v>
      </x:c>
      <x:c r="F6944" s="1" t="str">
        <x:v>get_fund_holders_5324b4ff2303301b.json</x:v>
      </x:c>
      <x:c r="G6944" s="1" t="str">
        <x:v>get_fund_performance_33f686dcb627aac1.json</x:v>
      </x:c>
    </x:row>
    <x:row r="6945" ht="25" customHeight="1">
      <x:c r="A6945" s="1" t="str">
        <x:v>510530.SH</x:v>
      </x:c>
      <x:c r="B6945" s="7" t="d">
        <x:v>2026-09-09T00:00:00.000Z</x:v>
      </x:c>
      <x:c r="C6945" s="8" t="n">
        <x:v>46979400</x:v>
      </x:c>
      <x:c r="D6945" s="9" t="n">
        <x:v>8.7693</x:v>
      </x:c>
      <x:c r="E6945" s="9" t="n">
        <x:f>IF(COUNT(C6945:D6945)=2,C6945*D6945/100000000,"n.a.")</x:f>
        <x:v>4.1197645242</x:v>
      </x:c>
      <x:c r="F6945" s="1" t="str">
        <x:v>get_fund_holders_260729aa1783f3c9.json</x:v>
      </x:c>
      <x:c r="G6945" s="1" t="str">
        <x:v>get_fund_performance_9239ee6b8a74881b.json</x:v>
      </x:c>
    </x:row>
    <x:row r="6946" ht="25" customHeight="1">
      <x:c r="A6946" s="1" t="str">
        <x:v>510550.SH</x:v>
      </x:c>
      <x:c r="B6946" s="7" t="d">
        <x:v>2026-09-09T00:00:00.000Z</x:v>
      </x:c>
      <x:c r="C6946" s="8" t="n">
        <x:v>23743300</x:v>
      </x:c>
      <x:c r="D6946" s="9" t="n">
        <x:v>2.0007</x:v>
      </x:c>
      <x:c r="E6946" s="9" t="n">
        <x:f>IF(COUNT(C6946:D6946)=2,C6946*D6946/100000000,"n.a.")</x:f>
        <x:v>0.47503220310000005</x:v>
      </x:c>
      <x:c r="F6946" s="1" t="str">
        <x:v>get_fund_holders_667a71c44157d433.json</x:v>
      </x:c>
      <x:c r="G6946" s="1" t="str">
        <x:v>get_fund_performance_1ba4d3db193698fc.json</x:v>
      </x:c>
    </x:row>
    <x:row r="6947" ht="25" customHeight="1">
      <x:c r="A6947" s="1" t="str">
        <x:v>510560.SH</x:v>
      </x:c>
      <x:c r="B6947" s="7" t="d">
        <x:v>2026-09-09T00:00:00.000Z</x:v>
      </x:c>
      <x:c r="C6947" s="8" t="n">
        <x:v>52318700</x:v>
      </x:c>
      <x:c r="D6947" s="9" t="n">
        <x:v>1.9516</x:v>
      </x:c>
      <x:c r="E6947" s="9" t="n">
        <x:f>IF(COUNT(C6947:D6947)=2,C6947*D6947/100000000,"n.a.")</x:f>
        <x:v>1.0210517492</x:v>
      </x:c>
      <x:c r="F6947" s="1" t="str">
        <x:v>get_fund_holders_679f8c57584dca79.json</x:v>
      </x:c>
      <x:c r="G6947" s="1" t="str">
        <x:v>get_fund_performance_bf091f7be46a1561.json</x:v>
      </x:c>
    </x:row>
    <x:row r="6948" ht="25" customHeight="1">
      <x:c r="A6948" s="1" t="str">
        <x:v>510570.SH</x:v>
      </x:c>
      <x:c r="B6948" s="7" t="d">
        <x:v>2026-09-09T00:00:00.000Z</x:v>
      </x:c>
      <x:c r="C6948" s="8" t="n">
        <x:v>48060600</x:v>
      </x:c>
      <x:c r="D6948" s="9" t="n">
        <x:v>1.2248</x:v>
      </x:c>
      <x:c r="E6948" s="9" t="n">
        <x:f>IF(COUNT(C6948:D6948)=2,C6948*D6948/100000000,"n.a.")</x:f>
        <x:v>0.5886462288000001</x:v>
      </x:c>
      <x:c r="F6948" s="1" t="str">
        <x:v>get_fund_holders_679f8c57584dca79.json</x:v>
      </x:c>
      <x:c r="G6948" s="1" t="str">
        <x:v>get_fund_performance_bf091f7be46a1561.json</x:v>
      </x:c>
    </x:row>
    <x:row r="6949" ht="25" customHeight="1">
      <x:c r="A6949" s="1" t="str">
        <x:v>510580.SH</x:v>
      </x:c>
      <x:c r="B6949" s="7" t="d">
        <x:v>2026-09-09T00:00:00.000Z</x:v>
      </x:c>
      <x:c r="C6949" s="8" t="n">
        <x:v>1161368300</x:v>
      </x:c>
      <x:c r="D6949" s="9" t="n">
        <x:v>4.0964</x:v>
      </x:c>
      <x:c r="E6949" s="9" t="n">
        <x:f>IF(COUNT(C6949:D6949)=2,C6949*D6949/100000000,"n.a.")</x:f>
        <x:v>47.5742910412</x:v>
      </x:c>
      <x:c r="F6949" s="1" t="str">
        <x:v>get_fund_holders_260729aa1783f3c9.json</x:v>
      </x:c>
      <x:c r="G6949" s="1" t="str">
        <x:v>get_fund_performance_9239ee6b8a74881b.json</x:v>
      </x:c>
    </x:row>
    <x:row r="6950" ht="25" customHeight="1">
      <x:c r="A6950" s="1" t="str">
        <x:v>510590.SH</x:v>
      </x:c>
      <x:c r="B6950" s="7" t="d">
        <x:v>2026-09-09T00:00:00.000Z</x:v>
      </x:c>
      <x:c r="C6950" s="8" t="n">
        <x:v>113586100</x:v>
      </x:c>
      <x:c r="D6950" s="9" t="n">
        <x:v>8.4654</x:v>
      </x:c>
      <x:c r="E6950" s="9" t="n">
        <x:f>IF(COUNT(C6950:D6950)=2,C6950*D6950/100000000,"n.a.")</x:f>
        <x:v>9.6155177094</x:v>
      </x:c>
      <x:c r="F6950" s="1" t="str">
        <x:v>get_fund_holders_0066fec0f2dd9d84.json</x:v>
      </x:c>
      <x:c r="G6950" s="1" t="str">
        <x:v>get_fund_performance_ee07818526906610.json</x:v>
      </x:c>
    </x:row>
    <x:row r="6951" ht="25" customHeight="1">
      <x:c r="A6951" s="1" t="str">
        <x:v>512100.SH</x:v>
      </x:c>
      <x:c r="B6951" s="7" t="d">
        <x:v>2026-09-09T00:00:00.000Z</x:v>
      </x:c>
      <x:c r="C6951" s="8" t="n">
        <x:v>6265217600</x:v>
      </x:c>
      <x:c r="D6951" s="9" t="n">
        <x:v>3.1038</x:v>
      </x:c>
      <x:c r="E6951" s="9" t="n">
        <x:f>IF(COUNT(C6951:D6951)=2,C6951*D6951/100000000,"n.a.")</x:f>
        <x:v>194.45982386880002</x:v>
      </x:c>
      <x:c r="F6951" s="1" t="str">
        <x:v>get_fund_holders_04d60f3c34f0467b.json</x:v>
      </x:c>
      <x:c r="G6951" s="1" t="str">
        <x:v>get_fund_performance_b881b49e922fe970.json</x:v>
      </x:c>
    </x:row>
    <x:row r="6952" ht="25" customHeight="1">
      <x:c r="A6952" s="1" t="str">
        <x:v>512500.SH</x:v>
      </x:c>
      <x:c r="B6952" s="7" t="d">
        <x:v>2026-09-09T00:00:00.000Z</x:v>
      </x:c>
      <x:c r="C6952" s="8" t="n">
        <x:v>1788008800</x:v>
      </x:c>
      <x:c r="D6952" s="9" t="n">
        <x:v>4.4075</x:v>
      </x:c>
      <x:c r="E6952" s="9" t="n">
        <x:f>IF(COUNT(C6952:D6952)=2,C6952*D6952/100000000,"n.a.")</x:f>
        <x:v>78.80648786</x:v>
      </x:c>
      <x:c r="F6952" s="1" t="str">
        <x:v>get_fund_holders_667a71c44157d433.json</x:v>
      </x:c>
      <x:c r="G6952" s="1" t="str">
        <x:v>get_fund_performance_1ba4d3db193698fc.json</x:v>
      </x:c>
    </x:row>
    <x:row r="6953" ht="25" customHeight="1">
      <x:c r="A6953" s="1" t="str">
        <x:v>512510.SH</x:v>
      </x:c>
      <x:c r="B6953" s="7" t="d">
        <x:v>2026-09-09T00:00:00.000Z</x:v>
      </x:c>
      <x:c r="C6953" s="8" t="n">
        <x:v>430429800</x:v>
      </x:c>
      <x:c r="D6953" s="9" t="n">
        <x:v>2.3378</x:v>
      </x:c>
      <x:c r="E6953" s="9" t="n">
        <x:f>IF(COUNT(C6953:D6953)=2,C6953*D6953/100000000,"n.a.")</x:f>
        <x:v>10.062587864400001</x:v>
      </x:c>
      <x:c r="F6953" s="1" t="str">
        <x:v>get_fund_holders_679f8c57584dca79.json</x:v>
      </x:c>
      <x:c r="G6953" s="1" t="str">
        <x:v>get_fund_performance_bf091f7be46a1561.json</x:v>
      </x:c>
    </x:row>
    <x:row r="6954" ht="25" customHeight="1">
      <x:c r="A6954" s="1" t="str">
        <x:v>515130.SH</x:v>
      </x:c>
      <x:c r="B6954" s="7" t="d">
        <x:v>2026-09-09T00:00:00.000Z</x:v>
      </x:c>
      <x:c r="C6954" s="8" t="n">
        <x:v>97463200</x:v>
      </x:c>
      <x:c r="D6954" s="9" t="n">
        <x:v>1.5355</x:v>
      </x:c>
      <x:c r="E6954" s="9" t="n">
        <x:f>IF(COUNT(C6954:D6954)=2,C6954*D6954/100000000,"n.a.")</x:f>
        <x:v>1.496547436</x:v>
      </x:c>
      <x:c r="F6954" s="1" t="str">
        <x:v>get_fund_holders_7140e2c74bfe2192.json</x:v>
      </x:c>
      <x:c r="G6954" s="1" t="str">
        <x:v>get_fund_performance_4ec82f1b3c5688d9.json</x:v>
      </x:c>
    </x:row>
    <x:row r="6955" ht="25" customHeight="1">
      <x:c r="A6955" s="1" t="str">
        <x:v>515190.SH</x:v>
      </x:c>
      <x:c r="B6955" s="7" t="d">
        <x:v>2026-09-09T00:00:00.000Z</x:v>
      </x:c>
      <x:c r="C6955" s="8" t="n">
        <x:v>293466100</x:v>
      </x:c>
      <x:c r="D6955" s="9" t="n">
        <x:v>1.636</x:v>
      </x:c>
      <x:c r="E6955" s="9" t="n">
        <x:f>IF(COUNT(C6955:D6955)=2,C6955*D6955/100000000,"n.a.")</x:f>
        <x:v>4.801105396</x:v>
      </x:c>
      <x:c r="F6955" s="1" t="str">
        <x:v>get_fund_holders_0066fec0f2dd9d84.json</x:v>
      </x:c>
      <x:c r="G6955" s="1" t="str">
        <x:v>get_fund_performance_ee07818526906610.json</x:v>
      </x:c>
    </x:row>
    <x:row r="6956" ht="25" customHeight="1">
      <x:c r="A6956" s="1" t="str">
        <x:v>515310.SH</x:v>
      </x:c>
      <x:c r="B6956" s="7" t="d">
        <x:v>2026-09-09T00:00:00.000Z</x:v>
      </x:c>
      <x:c r="C6956" s="8" t="n">
        <x:v>321611200</x:v>
      </x:c>
      <x:c r="D6956" s="9" t="n">
        <x:v>1.3788</x:v>
      </x:c>
      <x:c r="E6956" s="9" t="n">
        <x:f>IF(COUNT(C6956:D6956)=2,C6956*D6956/100000000,"n.a.")</x:f>
        <x:v>4.4343752256</x:v>
      </x:c>
      <x:c r="F6956" s="1" t="str">
        <x:v>get_fund_holders_0bc8edc102485c8a.json</x:v>
      </x:c>
      <x:c r="G6956" s="1" t="str">
        <x:v>get_fund_performance_99232a5af6506a32.json</x:v>
      </x:c>
    </x:row>
    <x:row r="6957" ht="25" customHeight="1">
      <x:c r="A6957" s="1" t="str">
        <x:v>515330.SH</x:v>
      </x:c>
      <x:c r="B6957" s="7" t="d">
        <x:v>2026-09-09T00:00:00.000Z</x:v>
      </x:c>
      <x:c r="C6957" s="8" t="n">
        <x:v>6170709500</x:v>
      </x:c>
      <x:c r="D6957" s="9" t="n">
        <x:v>1.334</x:v>
      </x:c>
      <x:c r="E6957" s="9" t="n">
        <x:f>IF(COUNT(C6957:D6957)=2,C6957*D6957/100000000,"n.a.")</x:f>
        <x:v>82.31726473</x:v>
      </x:c>
      <x:c r="F6957" s="1" t="str">
        <x:v>get_fund_holders_3af34235f71fa65e.json</x:v>
      </x:c>
      <x:c r="G6957" s="1" t="str">
        <x:v>get_fund_performance_565aa5204e2b6daf.json</x:v>
      </x:c>
    </x:row>
    <x:row r="6958" ht="25" customHeight="1">
      <x:c r="A6958" s="1" t="str">
        <x:v>515350.SH</x:v>
      </x:c>
      <x:c r="B6958" s="7" t="d">
        <x:v>2026-09-09T00:00:00.000Z</x:v>
      </x:c>
      <x:c r="C6958" s="8" t="n">
        <x:v>12599200</x:v>
      </x:c>
      <x:c r="D6958" s="9" t="n">
        <x:v>6.2215</x:v>
      </x:c>
      <x:c r="E6958" s="9" t="n">
        <x:f>IF(COUNT(C6958:D6958)=2,C6958*D6958/100000000,"n.a.")</x:f>
        <x:v>0.783859228</x:v>
      </x:c>
      <x:c r="F6958" s="1" t="str">
        <x:v>get_fund_holders_4f0cafefb1d08c78.json</x:v>
      </x:c>
      <x:c r="G6958" s="1" t="str">
        <x:v>get_fund_performance_3dd22d86bdcb99c0.json</x:v>
      </x:c>
    </x:row>
    <x:row r="6959" ht="25" customHeight="1">
      <x:c r="A6959" s="1" t="str">
        <x:v>515360.SH</x:v>
      </x:c>
      <x:c r="B6959" s="7" t="d">
        <x:v>2026-09-09T00:00:00.000Z</x:v>
      </x:c>
      <x:c r="C6959" s="8" t="n">
        <x:v>37279300</x:v>
      </x:c>
      <x:c r="D6959" s="9" t="n">
        <x:v>6.7366</x:v>
      </x:c>
      <x:c r="E6959" s="9" t="n">
        <x:f>IF(COUNT(C6959:D6959)=2,C6959*D6959/100000000,"n.a.")</x:f>
        <x:v>2.5113573238</x:v>
      </x:c>
      <x:c r="F6959" s="1" t="str">
        <x:v>get_fund_holders_53b1bdaba11dbb09.json</x:v>
      </x:c>
      <x:c r="G6959" s="1" t="str">
        <x:v>get_fund_performance_ca136699b2ff2215.json</x:v>
      </x:c>
    </x:row>
    <x:row r="6960" ht="25" customHeight="1">
      <x:c r="A6960" s="1" t="str">
        <x:v>515380.SH</x:v>
      </x:c>
      <x:c r="B6960" s="7" t="d">
        <x:v>2026-09-09T00:00:00.000Z</x:v>
      </x:c>
      <x:c r="C6960" s="8" t="n">
        <x:v>662499800</x:v>
      </x:c>
      <x:c r="D6960" s="9" t="n">
        <x:v>5.393</x:v>
      </x:c>
      <x:c r="E6960" s="9" t="n">
        <x:f>IF(COUNT(C6960:D6960)=2,C6960*D6960/100000000,"n.a.")</x:f>
        <x:v>35.728614214000004</x:v>
      </x:c>
      <x:c r="F6960" s="1" t="str">
        <x:v>get_fund_holders_9f62d66c5b6bd994.json</x:v>
      </x:c>
      <x:c r="G6960" s="1" t="str">
        <x:v>get_fund_performance_ce8e28707768f093.json</x:v>
      </x:c>
    </x:row>
    <x:row r="6961" ht="25" customHeight="1">
      <x:c r="A6961" s="1" t="str">
        <x:v>515390.SH</x:v>
      </x:c>
      <x:c r="B6961" s="7" t="d">
        <x:v>2026-09-09T00:00:00.000Z</x:v>
      </x:c>
      <x:c r="C6961" s="8" t="n">
        <x:v>1914683000</x:v>
      </x:c>
      <x:c r="D6961" s="9" t="n">
        <x:v>1.3532</x:v>
      </x:c>
      <x:c r="E6961" s="9" t="n">
        <x:f>IF(COUNT(C6961:D6961)=2,C6961*D6961/100000000,"n.a.")</x:f>
        <x:v>25.909490356</x:v>
      </x:c>
      <x:c r="F6961" s="1" t="str">
        <x:v>get_fund_holders_7140e2c74bfe2192.json</x:v>
      </x:c>
      <x:c r="G6961" s="1" t="str">
        <x:v>get_fund_performance_4ec82f1b3c5688d9.json</x:v>
      </x:c>
    </x:row>
    <x:row r="6962" ht="25" customHeight="1">
      <x:c r="A6962" s="1" t="str">
        <x:v>515530.SH</x:v>
      </x:c>
      <x:c r="B6962" s="7" t="d">
        <x:v>2026-09-09T00:00:00.000Z</x:v>
      </x:c>
      <x:c r="C6962" s="8" t="n">
        <x:v>12242700</x:v>
      </x:c>
      <x:c r="D6962" s="9" t="n">
        <x:v>4.2959</x:v>
      </x:c>
      <x:c r="E6962" s="9" t="n">
        <x:f>IF(COUNT(C6962:D6962)=2,C6962*D6962/100000000,"n.a.")</x:f>
        <x:v>0.5259341492999999</x:v>
      </x:c>
      <x:c r="F6962" s="1" t="str">
        <x:v>get_fund_holders_a7c62683e5a8986d.json</x:v>
      </x:c>
      <x:c r="G6962" s="1" t="str">
        <x:v>get_fund_performance_57a0fd6eaf61dced.json</x:v>
      </x:c>
    </x:row>
    <x:row r="6963" ht="25" customHeight="1">
      <x:c r="A6963" s="1" t="str">
        <x:v>515550.SH</x:v>
      </x:c>
      <x:c r="B6963" s="7" t="d">
        <x:v>2026-09-09T00:00:00.000Z</x:v>
      </x:c>
      <x:c r="C6963" s="8" t="n">
        <x:v>20345700</x:v>
      </x:c>
      <x:c r="D6963" s="9" t="n">
        <x:v>1.7491</x:v>
      </x:c>
      <x:c r="E6963" s="9" t="n">
        <x:f>IF(COUNT(C6963:D6963)=2,C6963*D6963/100000000,"n.a.")</x:f>
        <x:v>0.35586663870000007</x:v>
      </x:c>
      <x:c r="F6963" s="1" t="str">
        <x:v>get_fund_holders_5324b4ff2303301b.json</x:v>
      </x:c>
      <x:c r="G6963" s="1" t="str">
        <x:v>get_fund_performance_33f686dcb627aac1.json</x:v>
      </x:c>
    </x:row>
    <x:row r="6964" ht="25" customHeight="1">
      <x:c r="A6964" s="1" t="str">
        <x:v>515660.SH</x:v>
      </x:c>
      <x:c r="B6964" s="7" t="d">
        <x:v>2026-09-09T00:00:00.000Z</x:v>
      </x:c>
      <x:c r="C6964" s="8" t="n">
        <x:v>433594200</x:v>
      </x:c>
      <x:c r="D6964" s="9" t="n">
        <x:v>5.8058</x:v>
      </x:c>
      <x:c r="E6964" s="9" t="n">
        <x:f>IF(COUNT(C6964:D6964)=2,C6964*D6964/100000000,"n.a.")</x:f>
        <x:v>25.173612063599997</x:v>
      </x:c>
      <x:c r="F6964" s="1" t="str">
        <x:v>get_fund_holders_53b1bdaba11dbb09.json</x:v>
      </x:c>
      <x:c r="G6964" s="1" t="str">
        <x:v>get_fund_performance_ca136699b2ff2215.json</x:v>
      </x:c>
    </x:row>
    <x:row r="6965" ht="25" customHeight="1">
      <x:c r="A6965" s="1" t="str">
        <x:v>516300.SH</x:v>
      </x:c>
      <x:c r="B6965" s="7" t="d">
        <x:v>2026-09-09T00:00:00.000Z</x:v>
      </x:c>
      <x:c r="C6965" s="8" t="n">
        <x:v>37012600</x:v>
      </x:c>
      <x:c r="D6965" s="9" t="n">
        <x:v>3.2251</x:v>
      </x:c>
      <x:c r="E6965" s="9" t="n">
        <x:f>IF(COUNT(C6965:D6965)=2,C6965*D6965/100000000,"n.a.")</x:f>
        <x:v>1.1936933626</x:v>
      </x:c>
      <x:c r="F6965" s="1" t="str">
        <x:v>get_fund_holders_48d83be1c19e147a.json</x:v>
      </x:c>
      <x:c r="G6965" s="1" t="str">
        <x:v>get_fund_performance_98653d17d2533bdd.json</x:v>
      </x:c>
    </x:row>
    <x:row r="6966" ht="25" customHeight="1">
      <x:c r="A6966" s="1" t="str">
        <x:v>560010.SH</x:v>
      </x:c>
      <x:c r="B6966" s="7" t="d">
        <x:v>2026-09-09T00:00:00.000Z</x:v>
      </x:c>
      <x:c r="C6966" s="8" t="n">
        <x:v>1862621700</x:v>
      </x:c>
      <x:c r="D6966" s="9" t="n">
        <x:v>3.183</x:v>
      </x:c>
      <x:c r="E6966" s="9" t="n">
        <x:f>IF(COUNT(C6966:D6966)=2,C6966*D6966/100000000,"n.a.")</x:f>
        <x:v>59.287248711</x:v>
      </x:c>
      <x:c r="F6966" s="1" t="str">
        <x:v>get_fund_holders_68197b4b408bbf94.json</x:v>
      </x:c>
      <x:c r="G6966" s="1" t="str">
        <x:v>get_fund_performance_fe072943ca98a99f.json</x:v>
      </x:c>
    </x:row>
    <x:row r="6967" ht="25" customHeight="1">
      <x:c r="A6967" s="1" t="str">
        <x:v>560110.SH</x:v>
      </x:c>
      <x:c r="B6967" s="7" t="d">
        <x:v>2026-09-09T00:00:00.000Z</x:v>
      </x:c>
      <x:c r="C6967" s="8" t="n">
        <x:v>322903500</x:v>
      </x:c>
      <x:c r="D6967" s="9" t="n">
        <x:v>1.1522</x:v>
      </x:c>
      <x:c r="E6967" s="9" t="n">
        <x:f>IF(COUNT(C6967:D6967)=2,C6967*D6967/100000000,"n.a.")</x:f>
        <x:v>3.720494127</x:v>
      </x:c>
      <x:c r="F6967" s="1" t="str">
        <x:v>get_fund_holders_48d83be1c19e147a.json</x:v>
      </x:c>
      <x:c r="G6967" s="1" t="str">
        <x:v>get_fund_performance_98653d17d2533bdd.json</x:v>
      </x:c>
    </x:row>
    <x:row r="6968" ht="25" customHeight="1">
      <x:c r="A6968" s="1" t="str">
        <x:v>560220.SH</x:v>
      </x:c>
      <x:c r="B6968" s="7" t="d">
        <x:v>2026-09-09T00:00:00.000Z</x:v>
      </x:c>
      <x:c r="C6968" s="8" t="n">
        <x:v>60717000</x:v>
      </x:c>
      <x:c r="D6968" s="9" t="n">
        <x:v>1.4569</x:v>
      </x:c>
      <x:c r="E6968" s="9" t="n">
        <x:f>IF(COUNT(C6968:D6968)=2,C6968*D6968/100000000,"n.a.")</x:f>
        <x:v>0.8845859730000001</x:v>
      </x:c>
      <x:c r="F6968" s="1" t="str">
        <x:v>get_fund_holders_679447cd1ae17dbd.json</x:v>
      </x:c>
      <x:c r="G6968" s="1" t="str">
        <x:v>get_fund_performance_d26d469f9abb7648.json</x:v>
      </x:c>
    </x:row>
    <x:row r="6969" ht="25" customHeight="1">
      <x:c r="A6969" s="1" t="str">
        <x:v>561350.SH</x:v>
      </x:c>
      <x:c r="B6969" s="7" t="d">
        <x:v>2026-09-09T00:00:00.000Z</x:v>
      </x:c>
      <x:c r="C6969" s="8" t="n">
        <x:v>112700000</x:v>
      </x:c>
      <x:c r="D6969" s="9" t="n">
        <x:v>1.2367</x:v>
      </x:c>
      <x:c r="E6969" s="9" t="n">
        <x:f>IF(COUNT(C6969:D6969)=2,C6969*D6969/100000000,"n.a.")</x:f>
        <x:v>1.3937609</x:v>
      </x:c>
      <x:c r="F6969" s="1" t="str">
        <x:v>get_fund_holders_667a71c44157d433.json</x:v>
      </x:c>
      <x:c r="G6969" s="1" t="str">
        <x:v>get_fund_performance_1ba4d3db193698fc.json</x:v>
      </x:c>
    </x:row>
    <x:row r="6970" ht="25" customHeight="1">
      <x:c r="A6970" s="1" t="str">
        <x:v>561370.SH</x:v>
      </x:c>
      <x:c r="B6970" s="7" t="d">
        <x:v>2026-09-09T00:00:00.000Z</x:v>
      </x:c>
      <x:c r="C6970" s="8" t="n">
        <x:v>32356000</x:v>
      </x:c>
      <x:c r="D6970" s="9" t="n">
        <x:v>1.4467</x:v>
      </x:c>
      <x:c r="E6970" s="9" t="n">
        <x:f>IF(COUNT(C6970:D6970)=2,C6970*D6970/100000000,"n.a.")</x:f>
        <x:v>0.46809425200000004</x:v>
      </x:c>
      <x:c r="F6970" s="1" t="str">
        <x:v>get_fund_holders_e4cffc1d40fea5a6.json</x:v>
      </x:c>
      <x:c r="G6970" s="1" t="str">
        <x:v>get_fund_performance_fdbccd528878ffc2.json</x:v>
      </x:c>
    </x:row>
    <x:row r="6971" ht="25" customHeight="1">
      <x:c r="A6971" s="1" t="str">
        <x:v>561930.SH</x:v>
      </x:c>
      <x:c r="B6971" s="7" t="d">
        <x:v>2026-09-09T00:00:00.000Z</x:v>
      </x:c>
      <x:c r="C6971" s="8" t="n">
        <x:v>187260600</x:v>
      </x:c>
      <x:c r="D6971" s="9" t="n">
        <x:v>1.5621</x:v>
      </x:c>
      <x:c r="E6971" s="9" t="n">
        <x:f>IF(COUNT(C6971:D6971)=2,C6971*D6971/100000000,"n.a.")</x:f>
        <x:v>2.9251978326</x:v>
      </x:c>
      <x:c r="F6971" s="1" t="str">
        <x:v>get_fund_holders_0bc8edc102485c8a.json</x:v>
      </x:c>
      <x:c r="G6971" s="1" t="str">
        <x:v>get_fund_performance_99232a5af6506a32.json</x:v>
      </x:c>
    </x:row>
    <x:row r="6972" ht="25" customHeight="1">
      <x:c r="A6972" s="1" t="str">
        <x:v>562660.SH</x:v>
      </x:c>
      <x:c r="B6972" s="7" t="d">
        <x:v>2026-09-09T00:00:00.000Z</x:v>
      </x:c>
      <x:c r="C6972" s="8" t="n">
        <x:v>362874000</x:v>
      </x:c>
      <x:c r="D6972" s="9" t="n">
        <x:v>1.9132</x:v>
      </x:c>
      <x:c r="E6972" s="9" t="n">
        <x:f>IF(COUNT(C6972:D6972)=2,C6972*D6972/100000000,"n.a.")</x:f>
        <x:v>6.942505368</x:v>
      </x:c>
      <x:c r="F6972" s="1" t="str">
        <x:v>get_fund_holders_74850aa7dc1a684c.json</x:v>
      </x:c>
      <x:c r="G6972" s="1" t="str">
        <x:v>get_fund_performance_d26d469f9abb7648.json</x:v>
      </x:c>
    </x:row>
    <x:row r="6973" ht="25" customHeight="1">
      <x:c r="A6973" s="1" t="str">
        <x:v>563200.SH</x:v>
      </x:c>
      <x:c r="B6973" s="7" t="d">
        <x:v>2026-09-09T00:00:00.000Z</x:v>
      </x:c>
      <x:c r="C6973" s="8" t="n">
        <x:v>51458800</x:v>
      </x:c>
      <x:c r="D6973" s="9" t="n">
        <x:v>1.5519</x:v>
      </x:c>
      <x:c r="E6973" s="9" t="n">
        <x:f>IF(COUNT(C6973:D6973)=2,C6973*D6973/100000000,"n.a.")</x:f>
        <x:v>0.7985891172</x:v>
      </x:c>
      <x:c r="F6973" s="1" t="str">
        <x:v>get_fund_holders_a8e52a20d338fad2.json</x:v>
      </x:c>
      <x:c r="G6973" s="1" t="str">
        <x:v>get_fund_performance_d26d469f9abb7648.json</x:v>
      </x:c>
    </x:row>
    <x:row r="6974" ht="25" customHeight="1">
      <x:c r="A6974" s="1" t="str">
        <x:v>563300.SH</x:v>
      </x:c>
      <x:c r="B6974" s="7" t="d">
        <x:v>2026-09-09T00:00:00.000Z</x:v>
      </x:c>
      <x:c r="C6974" s="8" t="n">
        <x:v>4561174000</x:v>
      </x:c>
      <x:c r="D6974" s="9" t="n">
        <x:v>1.4549</x:v>
      </x:c>
      <x:c r="E6974" s="9" t="n">
        <x:f>IF(COUNT(C6974:D6974)=2,C6974*D6974/100000000,"n.a.")</x:f>
        <x:v>66.360520526</x:v>
      </x:c>
      <x:c r="F6974" s="1" t="str">
        <x:v>get_fund_holders_e4cffc1d40fea5a6.json</x:v>
      </x:c>
      <x:c r="G6974" s="1" t="str">
        <x:v>get_fund_performance_fdbccd528878ffc2.json</x:v>
      </x:c>
    </x:row>
    <x:row r="6975" ht="25" customHeight="1">
      <x:c r="A6975" s="1" t="str">
        <x:v>563520.SH</x:v>
      </x:c>
      <x:c r="B6975" s="7" t="d">
        <x:v>2026-09-09T00:00:00.000Z</x:v>
      </x:c>
      <x:c r="C6975" s="8" t="n">
        <x:v>445065000</x:v>
      </x:c>
      <x:c r="D6975" s="9" t="n">
        <x:v>1.1934</x:v>
      </x:c>
      <x:c r="E6975" s="9" t="n">
        <x:f>IF(COUNT(C6975:D6975)=2,C6975*D6975/100000000,"n.a.")</x:f>
        <x:v>5.31140571</x:v>
      </x:c>
      <x:c r="F6975" s="1" t="str">
        <x:v>get_fund_holders_5d142069aae0430a.json</x:v>
      </x:c>
      <x:c r="G6975" s="1" t="str">
        <x:v>get_fund_performance_b1af586f6b4de146.json</x:v>
      </x:c>
    </x:row>
    <x:row r="6976" ht="25" customHeight="1">
      <x:c r="A6976" s="1" t="str">
        <x:v>563750.SH</x:v>
      </x:c>
      <x:c r="B6976" s="7" t="d">
        <x:v>2026-09-09T00:00:00.000Z</x:v>
      </x:c>
      <x:c r="C6976" s="8" t="n">
        <x:v>352237000</x:v>
      </x:c>
      <x:c r="D6976" s="9" t="n">
        <x:v>1.0901</x:v>
      </x:c>
      <x:c r="E6976" s="9" t="n">
        <x:f>IF(COUNT(C6976:D6976)=2,C6976*D6976/100000000,"n.a.")</x:f>
        <x:v>3.8397355370000006</x:v>
      </x:c>
      <x:c r="F6976" s="1" t="str">
        <x:v>get_fund_holders_a7c62683e5a8986d.json</x:v>
      </x:c>
      <x:c r="G6976" s="1" t="str">
        <x:v>get_fund_performance_57a0fd6eaf61dced.json</x:v>
      </x:c>
    </x:row>
    <x:row r="6977" ht="25" customHeight="1">
      <x:c r="A6977" s="1" t="str">
        <x:v>588000.SH</x:v>
      </x:c>
      <x:c r="B6977" s="7" t="d">
        <x:v>2026-09-09T00:00:00.000Z</x:v>
      </x:c>
      <x:c r="C6977" s="8" t="n">
        <x:v>54245668200</x:v>
      </x:c>
      <x:c r="D6977" s="9" t="n">
        <x:v>1.6693</x:v>
      </x:c>
      <x:c r="E6977" s="9" t="n">
        <x:f>IF(COUNT(C6977:D6977)=2,C6977*D6977/100000000,"n.a.")</x:f>
        <x:v>905.5229392626</x:v>
      </x:c>
      <x:c r="F6977" s="1" t="str">
        <x:v>get_fund_holders_6d8bdd5235bacc9d.json</x:v>
      </x:c>
      <x:c r="G6977" s="1" t="str">
        <x:v>get_fund_performance_be0bd4c9466edd32.json</x:v>
      </x:c>
    </x:row>
    <x:row r="6978" ht="25" customHeight="1">
      <x:c r="A6978" s="1" t="str">
        <x:v>588040.SH</x:v>
      </x:c>
      <x:c r="B6978" s="7" t="d">
        <x:v>2026-09-09T00:00:00.000Z</x:v>
      </x:c>
      <x:c r="C6978" s="8" t="n">
        <x:v>143889000</x:v>
      </x:c>
      <x:c r="D6978" s="9" t="n">
        <x:v>1.6083</x:v>
      </x:c>
      <x:c r="E6978" s="9" t="n">
        <x:f>IF(COUNT(C6978:D6978)=2,C6978*D6978/100000000,"n.a.")</x:f>
        <x:v>2.314166787</x:v>
      </x:c>
      <x:c r="F6978" s="1" t="str">
        <x:v>get_fund_holders_8d11410d89a85a4e.json</x:v>
      </x:c>
      <x:c r="G6978" s="1" t="str">
        <x:v>get_fund_performance_43861699032ad4a2.json</x:v>
      </x:c>
    </x:row>
    <x:row r="6979" ht="25" customHeight="1">
      <x:c r="A6979" s="1" t="str">
        <x:v>588050.SH</x:v>
      </x:c>
      <x:c r="B6979" s="7" t="d">
        <x:v>2026-09-09T00:00:00.000Z</x:v>
      </x:c>
      <x:c r="C6979" s="8" t="n">
        <x:v>6675241300</x:v>
      </x:c>
      <x:c r="D6979" s="9" t="n">
        <x:v>1.6214</x:v>
      </x:c>
      <x:c r="E6979" s="9" t="n">
        <x:f>IF(COUNT(C6979:D6979)=2,C6979*D6979/100000000,"n.a.")</x:f>
        <x:v>108.2323624382</x:v>
      </x:c>
      <x:c r="F6979" s="1" t="str">
        <x:v>get_fund_holders_193cd509844b9b5b_20261009230924403371.json</x:v>
      </x:c>
      <x:c r="G6979" s="1" t="str">
        <x:v>get_fund_performance_778469c3a5faf8e3.json</x:v>
      </x:c>
    </x:row>
    <x:row r="6980" ht="25" customHeight="1">
      <x:c r="A6980" s="1" t="str">
        <x:v>588060.SH</x:v>
      </x:c>
      <x:c r="B6980" s="7" t="d">
        <x:v>2026-09-09T00:00:00.000Z</x:v>
      </x:c>
      <x:c r="C6980" s="8" t="n">
        <x:v>7723140000</x:v>
      </x:c>
      <x:c r="D6980" s="9" t="n">
        <x:v>1.0039</x:v>
      </x:c>
      <x:c r="E6980" s="9" t="n">
        <x:f>IF(COUNT(C6980:D6980)=2,C6980*D6980/100000000,"n.a.")</x:f>
        <x:v>77.53260246</x:v>
      </x:c>
      <x:c r="F6980" s="1" t="str">
        <x:v>get_fund_holders_bed74723b4c4eefc.json</x:v>
      </x:c>
      <x:c r="G6980" s="1" t="str">
        <x:v>get_fund_performance_f2309f7bd3cb8aee.json</x:v>
      </x:c>
    </x:row>
    <x:row r="6981" ht="25" customHeight="1">
      <x:c r="A6981" s="1" t="str">
        <x:v>588080.SH</x:v>
      </x:c>
      <x:c r="B6981" s="7" t="d">
        <x:v>2026-09-09T00:00:00.000Z</x:v>
      </x:c>
      <x:c r="C6981" s="8" t="n">
        <x:v>25816628100</x:v>
      </x:c>
      <x:c r="D6981" s="9" t="n">
        <x:v>1.6185</x:v>
      </x:c>
      <x:c r="E6981" s="9" t="n">
        <x:f>IF(COUNT(C6981:D6981)=2,C6981*D6981/100000000,"n.a.")</x:f>
        <x:v>417.8421257985</x:v>
      </x:c>
      <x:c r="F6981" s="1" t="str">
        <x:v>get_fund_holders_bed74723b4c4eefc.json</x:v>
      </x:c>
      <x:c r="G6981" s="1" t="str">
        <x:v>get_fund_performance_f2309f7bd3cb8aee.json</x:v>
      </x:c>
    </x:row>
    <x:row r="6982" ht="25" customHeight="1">
      <x:c r="A6982" s="1" t="str">
        <x:v>588090.SH</x:v>
      </x:c>
      <x:c r="B6982" s="7" t="d">
        <x:v>2026-09-09T00:00:00.000Z</x:v>
      </x:c>
      <x:c r="C6982" s="8" t="n">
        <x:v>3060072800</x:v>
      </x:c>
      <x:c r="D6982" s="9" t="n">
        <x:v>1.6272</x:v>
      </x:c>
      <x:c r="E6982" s="9" t="n">
        <x:f>IF(COUNT(C6982:D6982)=2,C6982*D6982/100000000,"n.a.")</x:f>
        <x:v>49.7935046016</x:v>
      </x:c>
      <x:c r="F6982" s="1" t="str">
        <x:v>get_fund_holders_422668660dc6056a.json</x:v>
      </x:c>
      <x:c r="G6982" s="1" t="str">
        <x:v>get_fund_performance_f2ce786ad4545996.json</x:v>
      </x:c>
    </x:row>
    <x:row r="6983" ht="25" customHeight="1">
      <x:c r="A6983" s="1" t="str">
        <x:v>588150.SH</x:v>
      </x:c>
      <x:c r="B6983" s="7" t="d">
        <x:v>2026-09-09T00:00:00.000Z</x:v>
      </x:c>
      <x:c r="C6983" s="8" t="n">
        <x:v>411932600</x:v>
      </x:c>
      <x:c r="D6983" s="9" t="n">
        <x:v>1.124</x:v>
      </x:c>
      <x:c r="E6983" s="9" t="n">
        <x:f>IF(COUNT(C6983:D6983)=2,C6983*D6983/100000000,"n.a.")</x:f>
        <x:v>4.6301224240000005</x:v>
      </x:c>
      <x:c r="F6983" s="1" t="str">
        <x:v>get_fund_holders_d933f5929f6e16c2.json</x:v>
      </x:c>
      <x:c r="G6983" s="1" t="str">
        <x:v>get_fund_performance_d5640a0dd78e13e7.json</x:v>
      </x:c>
    </x:row>
    <x:row r="6984" ht="25" customHeight="1">
      <x:c r="A6984" s="1" t="str">
        <x:v>588180.SH</x:v>
      </x:c>
      <x:c r="B6984" s="7" t="d">
        <x:v>2026-09-09T00:00:00.000Z</x:v>
      </x:c>
      <x:c r="C6984" s="8" t="n">
        <x:v>762853700</x:v>
      </x:c>
      <x:c r="D6984" s="9" t="n">
        <x:v>1.0345</x:v>
      </x:c>
      <x:c r="E6984" s="9" t="n">
        <x:f>IF(COUNT(C6984:D6984)=2,C6984*D6984/100000000,"n.a.")</x:f>
        <x:v>7.8917215265</x:v>
      </x:c>
      <x:c r="F6984" s="1" t="str">
        <x:v>get_fund_holders_a16d4a3c86b477e3.json</x:v>
      </x:c>
      <x:c r="G6984" s="1" t="str">
        <x:v>get_fund_performance_778469c3a5faf8e3.json</x:v>
      </x:c>
    </x:row>
    <x:row r="6985" ht="25" customHeight="1">
      <x:c r="A6985" s="1" t="str">
        <x:v>588280.SH</x:v>
      </x:c>
      <x:c r="B6985" s="7" t="d">
        <x:v>2026-09-09T00:00:00.000Z</x:v>
      </x:c>
      <x:c r="C6985" s="8" t="n">
        <x:v>404121000</x:v>
      </x:c>
      <x:c r="D6985" s="9" t="n">
        <x:v>1.1376</x:v>
      </x:c>
      <x:c r="E6985" s="9" t="n">
        <x:f>IF(COUNT(C6985:D6985)=2,C6985*D6985/100000000,"n.a.")</x:f>
        <x:v>4.597280496</x:v>
      </x:c>
      <x:c r="F6985" s="1" t="str">
        <x:v>get_fund_holders_e5c88765831ca4d7_20261009230922305075.json</x:v>
      </x:c>
      <x:c r="G6985" s="1" t="str">
        <x:v>get_fund_performance_43861699032ad4a2.json</x:v>
      </x:c>
    </x:row>
    <x:row r="6986" ht="25" customHeight="1">
      <x:c r="A6986" s="1" t="str">
        <x:v>588720.SH</x:v>
      </x:c>
      <x:c r="B6986" s="7" t="d">
        <x:v>2026-09-09T00:00:00.000Z</x:v>
      </x:c>
      <x:c r="C6986" s="8" t="n">
        <x:v>109741800</x:v>
      </x:c>
      <x:c r="D6986" s="9" t="n">
        <x:v>1.6126</x:v>
      </x:c>
      <x:c r="E6986" s="9" t="n">
        <x:f>IF(COUNT(C6986:D6986)=2,C6986*D6986/100000000,"n.a.")</x:f>
        <x:v>1.7696962668</x:v>
      </x:c>
      <x:c r="F6986" s="1" t="str">
        <x:v>get_fund_holders_522e7c68c534d3b2.json</x:v>
      </x:c>
      <x:c r="G6986" s="1" t="str">
        <x:v>get_fund_performance_f2ce786ad4545996.json</x:v>
      </x:c>
    </x:row>
    <x:row r="6987" ht="25" customHeight="1">
      <x:c r="A6987" s="1" t="str">
        <x:v>588840.SH</x:v>
      </x:c>
      <x:c r="B6987" s="7" t="d">
        <x:v>2026-09-09T00:00:00.000Z</x:v>
      </x:c>
      <x:c r="C6987" s="8" t="n">
        <x:v>61236000</x:v>
      </x:c>
      <x:c r="D6987" s="9" t="n">
        <x:v>1.4653</x:v>
      </x:c>
      <x:c r="E6987" s="9" t="n">
        <x:f>IF(COUNT(C6987:D6987)=2,C6987*D6987/100000000,"n.a.")</x:f>
        <x:v>0.897291108</x:v>
      </x:c>
      <x:c r="F6987" s="1" t="str">
        <x:v>get_fund_holders_0b63176527658f63.json</x:v>
      </x:c>
      <x:c r="G6987" s="1" t="str">
        <x:v>get_fund_performance_be0bd4c9466edd32.json</x:v>
      </x:c>
    </x:row>
    <x:row r="6988" ht="25" customHeight="1">
      <x:c r="A6988" s="1" t="str">
        <x:v>588870.SH</x:v>
      </x:c>
      <x:c r="B6988" s="7" t="d">
        <x:v>2026-09-09T00:00:00.000Z</x:v>
      </x:c>
      <x:c r="C6988" s="8" t="n">
        <x:v>905552000</x:v>
      </x:c>
      <x:c r="D6988" s="9" t="n">
        <x:v>1.6058</x:v>
      </x:c>
      <x:c r="E6988" s="9" t="n">
        <x:f>IF(COUNT(C6988:D6988)=2,C6988*D6988/100000000,"n.a.")</x:f>
        <x:v>14.541354016</x:v>
      </x:c>
      <x:c r="F6988" s="1" t="str">
        <x:v>get_fund_holders_422668660dc6056a.json</x:v>
      </x:c>
      <x:c r="G6988" s="1" t="str">
        <x:v>get_fund_performance_f2ce786ad4545996.json</x:v>
      </x:c>
    </x:row>
    <x:row r="6989" ht="25" customHeight="1">
      <x:c r="A6989" s="1" t="str">
        <x:v>588940.SH</x:v>
      </x:c>
      <x:c r="B6989" s="7" t="d">
        <x:v>2026-09-09T00:00:00.000Z</x:v>
      </x:c>
      <x:c r="C6989" s="8" t="n">
        <x:v>3128840000</x:v>
      </x:c>
      <x:c r="D6989" s="9" t="n">
        <x:v>0.8187</x:v>
      </x:c>
      <x:c r="E6989" s="9" t="n">
        <x:f>IF(COUNT(C6989:D6989)=2,C6989*D6989/100000000,"n.a.")</x:f>
        <x:v>25.61581308</x:v>
      </x:c>
      <x:c r="F6989" s="1" t="str">
        <x:v>get_fund_holders_d933f5929f6e16c2.json</x:v>
      </x:c>
      <x:c r="G6989" s="1" t="str">
        <x:v>get_fund_performance_d5640a0dd78e13e7.json</x:v>
      </x:c>
    </x:row>
    <x:row r="6990" ht="25" customHeight="1">
      <x:c r="A6990" s="1" t="str">
        <x:v>588950.SH</x:v>
      </x:c>
      <x:c r="B6990" s="7" t="d">
        <x:v>2026-09-09T00:00:00.000Z</x:v>
      </x:c>
      <x:c r="C6990" s="8" t="n">
        <x:v>734729700</x:v>
      </x:c>
      <x:c r="D6990" s="9" t="n">
        <x:v>1.6557</x:v>
      </x:c>
      <x:c r="E6990" s="9" t="n">
        <x:f>IF(COUNT(C6990:D6990)=2,C6990*D6990/100000000,"n.a.")</x:f>
        <x:v>12.1649196429</x:v>
      </x:c>
      <x:c r="F6990" s="1" t="str">
        <x:v>get_fund_holders_54a5bf51e59a3708_20261008231739529403.json</x:v>
      </x:c>
      <x:c r="G6990" s="1" t="str">
        <x:v>get_fund_performance_f2309f7bd3cb8aee.json</x:v>
      </x:c>
    </x:row>
    <x:row r="6991" ht="25" customHeight="1">
      <x:c r="A6991" s="1" t="str">
        <x:v>589150.SH</x:v>
      </x:c>
      <x:c r="B6991" s="7" t="d">
        <x:v>2026-09-09T00:00:00.000Z</x:v>
      </x:c>
      <x:c r="C6991" s="8" t="n">
        <x:v>851437200</x:v>
      </x:c>
      <x:c r="D6991" s="9" t="n">
        <x:v>1.1461</x:v>
      </x:c>
      <x:c r="E6991" s="9" t="n">
        <x:f>IF(COUNT(C6991:D6991)=2,C6991*D6991/100000000,"n.a.")</x:f>
        <x:v>9.7583217492</x:v>
      </x:c>
      <x:c r="F6991" s="1" t="str">
        <x:v>get_fund_holders_d933f5929f6e16c2.json</x:v>
      </x:c>
      <x:c r="G6991" s="1" t="str">
        <x:v>get_fund_performance_d5640a0dd78e13e7.json</x:v>
      </x:c>
    </x:row>
    <x:row r="6992" ht="25" customHeight="1">
      <x:c r="A6992" s="1" t="str">
        <x:v>589360.SH</x:v>
      </x:c>
      <x:c r="B6992" s="7" t="d">
        <x:v>2026-09-09T00:00:00.000Z</x:v>
      </x:c>
      <x:c r="C6992" s="8" t="n">
        <x:v>2711174000</x:v>
      </x:c>
      <x:c r="D6992" s="9" t="n">
        <x:v>0.8164</x:v>
      </x:c>
      <x:c r="E6992" s="9" t="n">
        <x:f>IF(COUNT(C6992:D6992)=2,C6992*D6992/100000000,"n.a.")</x:f>
        <x:v>22.134024536</x:v>
      </x:c>
      <x:c r="F6992" s="1" t="str">
        <x:v>get_fund_holders_a0265b0b7bc0102f_20261008231743902390.json</x:v>
      </x:c>
      <x:c r="G6992" s="1" t="str">
        <x:v>get_fund_performance_43861699032ad4a2.json</x:v>
      </x:c>
    </x:row>
    <x:row r="6993" ht="25" customHeight="1">
      <x:c r="A6993" s="1" t="str">
        <x:v>589850.SH</x:v>
      </x:c>
      <x:c r="B6993" s="7" t="d">
        <x:v>2026-09-09T00:00:00.000Z</x:v>
      </x:c>
      <x:c r="C6993" s="8" t="n">
        <x:v>841057000</x:v>
      </x:c>
      <x:c r="D6993" s="9" t="n">
        <x:v>1.5196</x:v>
      </x:c>
      <x:c r="E6993" s="9" t="n">
        <x:f>IF(COUNT(C6993:D6993)=2,C6993*D6993/100000000,"n.a.")</x:f>
        <x:v>12.780702172</x:v>
      </x:c>
      <x:c r="F6993" s="1" t="str">
        <x:v>get_fund_holders_a168622209dd3b1f.json</x:v>
      </x:c>
      <x:c r="G6993" s="1" t="str">
        <x:v>get_fund_performance_be0bd4c9466edd32.json</x:v>
      </x:c>
    </x:row>
    <x:row r="6994" ht="25" customHeight="1">
      <x:c r="A6994" s="1" t="str">
        <x:v>159205.SZ</x:v>
      </x:c>
      <x:c r="B6994" s="7" t="d">
        <x:v>2026-09-10T00:00:00.000Z</x:v>
      </x:c>
      <x:c r="C6994" s="8" t="n">
        <x:v>641056064</x:v>
      </x:c>
      <x:c r="D6994" s="9" t="n">
        <x:v>1.6418</x:v>
      </x:c>
      <x:c r="E6994" s="9" t="n">
        <x:f>IF(COUNT(C6994:D6994)=2,C6994*D6994/100000000,"n.a.")</x:f>
        <x:v>10.524858458752</x:v>
      </x:c>
      <x:c r="F6994" s="1" t="str">
        <x:v>get_fund_holders_48cdde1c8ab3e560.json</x:v>
      </x:c>
      <x:c r="G6994" s="1" t="str">
        <x:v>get_fund_performance_101765d5f91d02c5.json</x:v>
      </x:c>
    </x:row>
    <x:row r="6995" ht="25" customHeight="1">
      <x:c r="A6995" s="1" t="str">
        <x:v>159247.SZ</x:v>
      </x:c>
      <x:c r="B6995" s="7" t="d">
        <x:v>2026-09-10T00:00:00.000Z</x:v>
      </x:c>
      <x:c r="C6995" s="8" t="n">
        <x:v>533984966</x:v>
      </x:c>
      <x:c r="D6995" s="9" t="n">
        <x:v>1.0032</x:v>
      </x:c>
      <x:c r="E6995" s="9" t="n">
        <x:f>IF(COUNT(C6995:D6995)=2,C6995*D6995/100000000,"n.a.")</x:f>
        <x:v>5.356937178912001</x:v>
      </x:c>
      <x:c r="F6995" s="1" t="str">
        <x:v>get_fund_holders_02dfec3f9e7a37d4.json</x:v>
      </x:c>
      <x:c r="G6995" s="1" t="str">
        <x:v>get_fund_performance_101765d5f91d02c5.json</x:v>
      </x:c>
    </x:row>
    <x:row r="6996" ht="25" customHeight="1">
      <x:c r="A6996" s="1" t="str">
        <x:v>159300.SZ</x:v>
      </x:c>
      <x:c r="B6996" s="7" t="d">
        <x:v>2026-09-10T00:00:00.000Z</x:v>
      </x:c>
      <x:c r="C6996" s="8" t="n">
        <x:v>351958097</x:v>
      </x:c>
      <x:c r="D6996" s="9" t="n">
        <x:v>4.9475</x:v>
      </x:c>
      <x:c r="E6996" s="9" t="n">
        <x:f>IF(COUNT(C6996:D6996)=2,C6996*D6996/100000000,"n.a.")</x:f>
        <x:v>17.413126849075</x:v>
      </x:c>
      <x:c r="F6996" s="1" t="str">
        <x:v>get_fund_holders_9f62d66c5b6bd994.json</x:v>
      </x:c>
      <x:c r="G6996" s="1" t="str">
        <x:v>get_fund_performance_ce8e28707768f093.json</x:v>
      </x:c>
    </x:row>
    <x:row r="6997" ht="25" customHeight="1">
      <x:c r="A6997" s="1" t="str">
        <x:v>159330.SZ</x:v>
      </x:c>
      <x:c r="B6997" s="7" t="d">
        <x:v>2026-09-10T00:00:00.000Z</x:v>
      </x:c>
      <x:c r="C6997" s="8" t="n">
        <x:v>422801009</x:v>
      </x:c>
      <x:c r="D6997" s="9" t="n">
        <x:v>1.428</x:v>
      </x:c>
      <x:c r="E6997" s="9" t="n">
        <x:f>IF(COUNT(C6997:D6997)=2,C6997*D6997/100000000,"n.a.")</x:f>
        <x:v>6.03759840852</x:v>
      </x:c>
      <x:c r="F6997" s="1" t="str">
        <x:v>get_fund_holders_4f0cafefb1d08c78.json</x:v>
      </x:c>
      <x:c r="G6997" s="1" t="str">
        <x:v>get_fund_performance_3dd22d86bdcb99c0.json</x:v>
      </x:c>
    </x:row>
    <x:row r="6998" ht="25" customHeight="1">
      <x:c r="A6998" s="1" t="str">
        <x:v>159337.SZ</x:v>
      </x:c>
      <x:c r="B6998" s="7" t="d">
        <x:v>2026-09-10T00:00:00.000Z</x:v>
      </x:c>
      <x:c r="C6998" s="8" t="n">
        <x:v>279710611</x:v>
      </x:c>
      <x:c r="D6998" s="9" t="n">
        <x:v>1.7717</x:v>
      </x:c>
      <x:c r="E6998" s="9" t="n">
        <x:f>IF(COUNT(C6998:D6998)=2,C6998*D6998/100000000,"n.a.")</x:f>
        <x:v>4.9556328950870006</x:v>
      </x:c>
      <x:c r="F6998" s="1" t="str">
        <x:v>get_fund_holders_1b59c8df60c05b67.json</x:v>
      </x:c>
      <x:c r="G6998" s="1" t="str">
        <x:v>get_fund_performance_704e0384f68b3d7b.json</x:v>
      </x:c>
    </x:row>
    <x:row r="6999" ht="25" customHeight="1">
      <x:c r="A6999" s="1" t="str">
        <x:v>159393.SZ</x:v>
      </x:c>
      <x:c r="B6999" s="7" t="d">
        <x:v>2026-09-10T00:00:00.000Z</x:v>
      </x:c>
      <x:c r="C6999" s="8" t="n">
        <x:v>89746342</x:v>
      </x:c>
      <x:c r="D6999" s="9" t="n">
        <x:v>4.9021</x:v>
      </x:c>
      <x:c r="E6999" s="9" t="n">
        <x:f>IF(COUNT(C6999:D6999)=2,C6999*D6999/100000000,"n.a.")</x:f>
        <x:v>4.399455431182</x:v>
      </x:c>
      <x:c r="F6999" s="1" t="str">
        <x:v>get_fund_holders_8d29a74a7940f13c.json</x:v>
      </x:c>
      <x:c r="G6999" s="1" t="str">
        <x:v>get_fund_performance_6705505c3ff19719.json</x:v>
      </x:c>
    </x:row>
    <x:row r="7000" ht="25" customHeight="1">
      <x:c r="A7000" s="1" t="str">
        <x:v>159500.SZ</x:v>
      </x:c>
      <x:c r="B7000" s="7" t="d">
        <x:v>2026-09-10T00:00:00.000Z</x:v>
      </x:c>
      <x:c r="C7000" s="8" t="n">
        <x:v>210538865</x:v>
      </x:c>
      <x:c r="D7000" s="9" t="n">
        <x:v>1.1615</x:v>
      </x:c>
      <x:c r="E7000" s="9" t="n">
        <x:f>IF(COUNT(C7000:D7000)=2,C7000*D7000/100000000,"n.a.")</x:f>
        <x:v>2.445408916975</x:v>
      </x:c>
      <x:c r="F7000" s="1" t="str">
        <x:v>get_fund_holders_5324b4ff2303301b.json</x:v>
      </x:c>
      <x:c r="G7000" s="1" t="str">
        <x:v>get_fund_performance_33f686dcb627aac1.json</x:v>
      </x:c>
    </x:row>
    <x:row r="7001" ht="25" customHeight="1">
      <x:c r="A7001" s="1" t="str">
        <x:v>159531.SZ</x:v>
      </x:c>
      <x:c r="B7001" s="7" t="d">
        <x:v>2026-09-10T00:00:00.000Z</x:v>
      </x:c>
      <x:c r="C7001" s="8" t="n">
        <x:v>984608406</x:v>
      </x:c>
      <x:c r="D7001" s="9" t="n">
        <x:v>1.4588</x:v>
      </x:c>
      <x:c r="E7001" s="9" t="n">
        <x:f>IF(COUNT(C7001:D7001)=2,C7001*D7001/100000000,"n.a.")</x:f>
        <x:v>14.363467426728</x:v>
      </x:c>
      <x:c r="F7001" s="1" t="str">
        <x:v>get_fund_holders_7e7888e34a3c9319.json</x:v>
      </x:c>
      <x:c r="G7001" s="1" t="str">
        <x:v>get_fund_performance_635e8dd454954d59.json</x:v>
      </x:c>
    </x:row>
    <x:row r="7002" ht="25" customHeight="1">
      <x:c r="A7002" s="1" t="str">
        <x:v>159532.SZ</x:v>
      </x:c>
      <x:c r="B7002" s="7" t="d">
        <x:v>2026-09-10T00:00:00.000Z</x:v>
      </x:c>
      <x:c r="C7002" s="8" t="n">
        <x:v>161564791</x:v>
      </x:c>
      <x:c r="D7002" s="9" t="n">
        <x:v>1.6508</x:v>
      </x:c>
      <x:c r="E7002" s="9" t="n">
        <x:f>IF(COUNT(C7002:D7002)=2,C7002*D7002/100000000,"n.a.")</x:f>
        <x:v>2.667111569828</x:v>
      </x:c>
      <x:c r="F7002" s="1" t="str">
        <x:v>get_fund_holders_7e7888e34a3c9319.json</x:v>
      </x:c>
      <x:c r="G7002" s="1" t="str">
        <x:v>get_fund_performance_635e8dd454954d59.json</x:v>
      </x:c>
    </x:row>
    <x:row r="7003" ht="25" customHeight="1">
      <x:c r="A7003" s="1" t="str">
        <x:v>159533.SZ</x:v>
      </x:c>
      <x:c r="B7003" s="7" t="d">
        <x:v>2026-09-10T00:00:00.000Z</x:v>
      </x:c>
      <x:c r="C7003" s="8" t="n">
        <x:v>13458785</x:v>
      </x:c>
      <x:c r="D7003" s="9" t="n">
        <x:v>1.9373</x:v>
      </x:c>
      <x:c r="E7003" s="9" t="n">
        <x:f>IF(COUNT(C7003:D7003)=2,C7003*D7003/100000000,"n.a.")</x:f>
        <x:v>0.260737041805</x:v>
      </x:c>
      <x:c r="F7003" s="1" t="str">
        <x:v>get_fund_holders_e4cffc1d40fea5a6.json</x:v>
      </x:c>
      <x:c r="G7003" s="1" t="str">
        <x:v>get_fund_performance_fdbccd528878ffc2.json</x:v>
      </x:c>
    </x:row>
    <x:row r="7004" ht="25" customHeight="1">
      <x:c r="A7004" s="1" t="str">
        <x:v>159535.SZ</x:v>
      </x:c>
      <x:c r="B7004" s="7" t="d">
        <x:v>2026-09-10T00:00:00.000Z</x:v>
      </x:c>
      <x:c r="C7004" s="8" t="n">
        <x:v>21981088</x:v>
      </x:c>
      <x:c r="D7004" s="9" t="n">
        <x:v>1.5035</x:v>
      </x:c>
      <x:c r="E7004" s="9" t="n">
        <x:f>IF(COUNT(C7004:D7004)=2,C7004*D7004/100000000,"n.a.")</x:f>
        <x:v>0.33048565808</x:v>
      </x:c>
      <x:c r="F7004" s="1" t="str">
        <x:v>get_fund_holders_48d83be1c19e147a.json</x:v>
      </x:c>
      <x:c r="G7004" s="1" t="str">
        <x:v>get_fund_performance_98653d17d2533bdd.json</x:v>
      </x:c>
    </x:row>
    <x:row r="7005" ht="25" customHeight="1">
      <x:c r="A7005" s="1" t="str">
        <x:v>159536.SZ</x:v>
      </x:c>
      <x:c r="B7005" s="7" t="d">
        <x:v>2026-09-10T00:00:00.000Z</x:v>
      </x:c>
      <x:c r="C7005" s="8" t="n">
        <x:v>51261589</x:v>
      </x:c>
      <x:c r="D7005" s="9" t="n">
        <x:v>1.3949</x:v>
      </x:c>
      <x:c r="E7005" s="9" t="n">
        <x:f>IF(COUNT(C7005:D7005)=2,C7005*D7005/100000000,"n.a.")</x:f>
        <x:v>0.7150479049610001</x:v>
      </x:c>
      <x:c r="F7005" s="1" t="str">
        <x:v>get_fund_holders_7e7888e34a3c9319.json</x:v>
      </x:c>
      <x:c r="G7005" s="1" t="str">
        <x:v>get_fund_performance_635e8dd454954d59.json</x:v>
      </x:c>
    </x:row>
    <x:row r="7006" ht="25" customHeight="1">
      <x:c r="A7006" s="1" t="str">
        <x:v>159629.SZ</x:v>
      </x:c>
      <x:c r="B7006" s="7" t="d">
        <x:v>2026-09-10T00:00:00.000Z</x:v>
      </x:c>
      <x:c r="C7006" s="8" t="n">
        <x:v>855252663</x:v>
      </x:c>
      <x:c r="D7006" s="9" t="n">
        <x:v>3.1716</x:v>
      </x:c>
      <x:c r="E7006" s="9" t="n">
        <x:f>IF(COUNT(C7006:D7006)=2,C7006*D7006/100000000,"n.a.")</x:f>
        <x:v>27.125193459708004</x:v>
      </x:c>
      <x:c r="F7006" s="1" t="str">
        <x:v>get_fund_holders_04d60f3c34f0467b.json</x:v>
      </x:c>
      <x:c r="G7006" s="1" t="str">
        <x:v>get_fund_performance_b881b49e922fe970.json</x:v>
      </x:c>
    </x:row>
    <x:row r="7007" ht="25" customHeight="1">
      <x:c r="A7007" s="1" t="str">
        <x:v>159633.SZ</x:v>
      </x:c>
      <x:c r="B7007" s="7" t="d">
        <x:v>2026-09-10T00:00:00.000Z</x:v>
      </x:c>
      <x:c r="C7007" s="8" t="n">
        <x:v>1020162658</x:v>
      </x:c>
      <x:c r="D7007" s="9" t="n">
        <x:v>3.246</x:v>
      </x:c>
      <x:c r="E7007" s="9" t="n">
        <x:f>IF(COUNT(C7007:D7007)=2,C7007*D7007/100000000,"n.a.")</x:f>
        <x:v>33.11447987868</x:v>
      </x:c>
      <x:c r="F7007" s="1" t="str">
        <x:v>get_fund_holders_04d60f3c34f0467b.json</x:v>
      </x:c>
      <x:c r="G7007" s="1" t="str">
        <x:v>get_fund_performance_b881b49e922fe970.json</x:v>
      </x:c>
    </x:row>
    <x:row r="7008" ht="25" customHeight="1">
      <x:c r="A7008" s="1" t="str">
        <x:v>159673.SZ</x:v>
      </x:c>
      <x:c r="B7008" s="7" t="d">
        <x:v>2026-09-10T00:00:00.000Z</x:v>
      </x:c>
      <x:c r="C7008" s="8" t="n">
        <x:v>1799528385</x:v>
      </x:c>
      <x:c r="D7008" s="9" t="n">
        <x:v>1.2726</x:v>
      </x:c>
      <x:c r="E7008" s="9" t="n">
        <x:f>IF(COUNT(C7008:D7008)=2,C7008*D7008/100000000,"n.a.")</x:f>
        <x:v>22.90079822751</x:v>
      </x:c>
      <x:c r="F7008" s="1" t="str">
        <x:v>get_fund_holders_d948cbb47e5f5e96.json</x:v>
      </x:c>
      <x:c r="G7008" s="1" t="str">
        <x:v>get_fund_performance_4b7faf0bdf9ced6a.json</x:v>
      </x:c>
    </x:row>
    <x:row r="7009" ht="25" customHeight="1">
      <x:c r="A7009" s="1" t="str">
        <x:v>159808.SZ</x:v>
      </x:c>
      <x:c r="B7009" s="7" t="d">
        <x:v>2026-09-10T00:00:00.000Z</x:v>
      </x:c>
      <x:c r="C7009" s="8" t="n">
        <x:v>51484790</x:v>
      </x:c>
      <x:c r="D7009" s="9" t="n">
        <x:v>1.2973</x:v>
      </x:c>
      <x:c r="E7009" s="9" t="n">
        <x:f>IF(COUNT(C7009:D7009)=2,C7009*D7009/100000000,"n.a.")</x:f>
        <x:v>0.6679121806699999</x:v>
      </x:c>
      <x:c r="F7009" s="1" t="str">
        <x:v>get_fund_holders_d5e45a20ab12d67e.json</x:v>
      </x:c>
      <x:c r="G7009" s="1" t="str">
        <x:v>get_fund_performance_c511166d330178eb.json</x:v>
      </x:c>
    </x:row>
    <x:row r="7010" ht="25" customHeight="1">
      <x:c r="A7010" s="1" t="str">
        <x:v>159810.SZ</x:v>
      </x:c>
      <x:c r="B7010" s="7" t="d">
        <x:v>2026-09-10T00:00:00.000Z</x:v>
      </x:c>
      <x:c r="C7010" s="8" t="n">
        <x:v>57475458</x:v>
      </x:c>
      <x:c r="D7010" s="9" t="n">
        <x:v>1.3452</x:v>
      </x:c>
      <x:c r="E7010" s="9" t="n">
        <x:f>IF(COUNT(C7010:D7010)=2,C7010*D7010/100000000,"n.a.")</x:f>
        <x:v>0.7731598610159999</x:v>
      </x:c>
      <x:c r="F7010" s="1" t="str">
        <x:v>get_fund_holders_d5e45a20ab12d67e.json</x:v>
      </x:c>
      <x:c r="G7010" s="1" t="str">
        <x:v>get_fund_performance_c511166d330178eb.json</x:v>
      </x:c>
    </x:row>
    <x:row r="7011" ht="25" customHeight="1">
      <x:c r="A7011" s="1" t="str">
        <x:v>159820.SZ</x:v>
      </x:c>
      <x:c r="B7011" s="7" t="d">
        <x:v>2026-09-10T00:00:00.000Z</x:v>
      </x:c>
      <x:c r="C7011" s="8" t="n">
        <x:v>1353908470</x:v>
      </x:c>
      <x:c r="D7011" s="9" t="n">
        <x:v>1.3444</x:v>
      </x:c>
      <x:c r="E7011" s="9" t="n">
        <x:f>IF(COUNT(C7011:D7011)=2,C7011*D7011/100000000,"n.a.")</x:f>
        <x:v>18.201945470680002</x:v>
      </x:c>
      <x:c r="F7011" s="1" t="str">
        <x:v>get_fund_holders_0066fec0f2dd9d84.json</x:v>
      </x:c>
      <x:c r="G7011" s="1" t="str">
        <x:v>get_fund_performance_ee07818526906610.json</x:v>
      </x:c>
    </x:row>
    <x:row r="7012" ht="25" customHeight="1">
      <x:c r="A7012" s="1" t="str">
        <x:v>159821.SZ</x:v>
      </x:c>
      <x:c r="B7012" s="7" t="d">
        <x:v>2026-09-10T00:00:00.000Z</x:v>
      </x:c>
      <x:c r="C7012" s="8" t="n">
        <x:v>64620000</x:v>
      </x:c>
      <x:c r="D7012" s="9" t="n">
        <x:v>1.2588</x:v>
      </x:c>
      <x:c r="E7012" s="9" t="n">
        <x:f>IF(COUNT(C7012:D7012)=2,C7012*D7012/100000000,"n.a.")</x:f>
        <x:v>0.81343656</x:v>
      </x:c>
      <x:c r="F7012" s="1" t="str">
        <x:v>get_fund_holders_6d822d72058fbd2b.json</x:v>
      </x:c>
      <x:c r="G7012" s="1" t="str">
        <x:v>get_fund_performance_08ef5e7f48760ca3.json</x:v>
      </x:c>
    </x:row>
    <x:row r="7013" ht="25" customHeight="1">
      <x:c r="A7013" s="1" t="str">
        <x:v>159845.SZ</x:v>
      </x:c>
      <x:c r="B7013" s="7" t="d">
        <x:v>2026-09-10T00:00:00.000Z</x:v>
      </x:c>
      <x:c r="C7013" s="8" t="n">
        <x:v>2346425606</x:v>
      </x:c>
      <x:c r="D7013" s="9" t="n">
        <x:v>3.1599</x:v>
      </x:c>
      <x:c r="E7013" s="9" t="n">
        <x:f>IF(COUNT(C7013:D7013)=2,C7013*D7013/100000000,"n.a.")</x:f>
        <x:v>74.144702723994</x:v>
      </x:c>
      <x:c r="F7013" s="1" t="str">
        <x:v>get_fund_holders_68197b4b408bbf94.json</x:v>
      </x:c>
      <x:c r="G7013" s="1" t="str">
        <x:v>get_fund_performance_fe072943ca98a99f.json</x:v>
      </x:c>
    </x:row>
    <x:row r="7014" ht="25" customHeight="1">
      <x:c r="A7014" s="1" t="str">
        <x:v>159908.SZ</x:v>
      </x:c>
      <x:c r="B7014" s="7" t="d">
        <x:v>2026-09-10T00:00:00.000Z</x:v>
      </x:c>
      <x:c r="C7014" s="8" t="n">
        <x:v>325229029</x:v>
      </x:c>
      <x:c r="D7014" s="9" t="n">
        <x:v>3.1339</x:v>
      </x:c>
      <x:c r="E7014" s="9" t="n">
        <x:f>IF(COUNT(C7014:D7014)=2,C7014*D7014/100000000,"n.a.")</x:f>
        <x:v>10.192352539831</x:v>
      </x:c>
      <x:c r="F7014" s="1" t="str">
        <x:v>get_fund_holders_dd69f9baacb4299b.json</x:v>
      </x:c>
      <x:c r="G7014" s="1" t="str">
        <x:v>get_fund_performance_f8563149d46c02f0.json</x:v>
      </x:c>
    </x:row>
    <x:row r="7015" ht="25" customHeight="1">
      <x:c r="A7015" s="1" t="str">
        <x:v>159915.SZ</x:v>
      </x:c>
      <x:c r="B7015" s="7" t="d">
        <x:v>2026-09-10T00:00:00.000Z</x:v>
      </x:c>
      <x:c r="C7015" s="8" t="n">
        <x:v>19448454936</x:v>
      </x:c>
      <x:c r="D7015" s="9" t="n">
        <x:v>3.3573</x:v>
      </x:c>
      <x:c r="E7015" s="9" t="n">
        <x:f>IF(COUNT(C7015:D7015)=2,C7015*D7015/100000000,"n.a.")</x:f>
        <x:v>652.942977566328</x:v>
      </x:c>
      <x:c r="F7015" s="1" t="str">
        <x:v>get_fund_holders_ed52645412bc5183.json</x:v>
      </x:c>
      <x:c r="G7015" s="1" t="str">
        <x:v>get_fund_performance_23ced495c0d03a00.json</x:v>
      </x:c>
    </x:row>
    <x:row r="7016" ht="25" customHeight="1">
      <x:c r="A7016" s="1" t="str">
        <x:v>159919.SZ</x:v>
      </x:c>
      <x:c r="B7016" s="7" t="d">
        <x:v>2026-09-10T00:00:00.000Z</x:v>
      </x:c>
      <x:c r="C7016" s="8" t="n">
        <x:v>6243516676</x:v>
      </x:c>
      <x:c r="D7016" s="9" t="n">
        <x:v>4.8214</x:v>
      </x:c>
      <x:c r="E7016" s="9" t="n">
        <x:f>IF(COUNT(C7016:D7016)=2,C7016*D7016/100000000,"n.a.")</x:f>
        <x:v>301.02491301666396</x:v>
      </x:c>
      <x:c r="F7016" s="1" t="str">
        <x:v>get_fund_holders_d948cbb47e5f5e96.json</x:v>
      </x:c>
      <x:c r="G7016" s="1" t="str">
        <x:v>get_fund_performance_4b7faf0bdf9ced6a.json</x:v>
      </x:c>
    </x:row>
    <x:row r="7017" ht="25" customHeight="1">
      <x:c r="A7017" s="1" t="str">
        <x:v>159922.SZ</x:v>
      </x:c>
      <x:c r="B7017" s="7" t="d">
        <x:v>2026-09-10T00:00:00.000Z</x:v>
      </x:c>
      <x:c r="C7017" s="8" t="n">
        <x:v>2744676765</x:v>
      </x:c>
      <x:c r="D7017" s="9" t="n">
        <x:v>3.14</x:v>
      </x:c>
      <x:c r="E7017" s="9" t="n">
        <x:f>IF(COUNT(C7017:D7017)=2,C7017*D7017/100000000,"n.a.")</x:f>
        <x:v>86.182850421</x:v>
      </x:c>
      <x:c r="F7017" s="1" t="str">
        <x:v>get_fund_holders_260729aa1783f3c9.json</x:v>
      </x:c>
      <x:c r="G7017" s="1" t="str">
        <x:v>get_fund_performance_9239ee6b8a74881b.json</x:v>
      </x:c>
    </x:row>
    <x:row r="7018" ht="25" customHeight="1">
      <x:c r="A7018" s="1" t="str">
        <x:v>159925.SZ</x:v>
      </x:c>
      <x:c r="B7018" s="7" t="d">
        <x:v>2026-09-10T00:00:00.000Z</x:v>
      </x:c>
      <x:c r="C7018" s="8" t="n">
        <x:v>608720856</x:v>
      </x:c>
      <x:c r="D7018" s="9" t="n">
        <x:v>4.6916</x:v>
      </x:c>
      <x:c r="E7018" s="9" t="n">
        <x:f>IF(COUNT(C7018:D7018)=2,C7018*D7018/100000000,"n.a.")</x:f>
        <x:v>28.558747680096</x:v>
      </x:c>
      <x:c r="F7018" s="1" t="str">
        <x:v>get_fund_holders_0bc8edc102485c8a.json</x:v>
      </x:c>
      <x:c r="G7018" s="1" t="str">
        <x:v>get_fund_performance_99232a5af6506a32.json</x:v>
      </x:c>
    </x:row>
    <x:row r="7019" ht="25" customHeight="1">
      <x:c r="A7019" s="1" t="str">
        <x:v>159935.SZ</x:v>
      </x:c>
      <x:c r="B7019" s="7" t="d">
        <x:v>2026-09-10T00:00:00.000Z</x:v>
      </x:c>
      <x:c r="C7019" s="8" t="n">
        <x:v>24572956</x:v>
      </x:c>
      <x:c r="D7019" s="9" t="n">
        <x:v>2.4374</x:v>
      </x:c>
      <x:c r="E7019" s="9" t="n">
        <x:f>IF(COUNT(C7019:D7019)=2,C7019*D7019/100000000,"n.a.")</x:f>
        <x:v>0.598941229544</x:v>
      </x:c>
      <x:c r="F7019" s="1" t="str">
        <x:v>get_fund_holders_a7c62683e5a8986d.json</x:v>
      </x:c>
      <x:c r="G7019" s="1" t="str">
        <x:v>get_fund_performance_57a0fd6eaf61dced.json</x:v>
      </x:c>
    </x:row>
    <x:row r="7020" ht="25" customHeight="1">
      <x:c r="A7020" s="1" t="str">
        <x:v>159948.SZ</x:v>
      </x:c>
      <x:c r="B7020" s="7" t="d">
        <x:v>2026-09-10T00:00:00.000Z</x:v>
      </x:c>
      <x:c r="C7020" s="8" t="n">
        <x:v>1175697720</x:v>
      </x:c>
      <x:c r="D7020" s="9" t="n">
        <x:v>3.7077</x:v>
      </x:c>
      <x:c r="E7020" s="9" t="n">
        <x:f>IF(COUNT(C7020:D7020)=2,C7020*D7020/100000000,"n.a.")</x:f>
        <x:v>43.591344364440005</x:v>
      </x:c>
      <x:c r="F7020" s="1" t="str">
        <x:v>get_fund_holders_529929c3d6cde724.json</x:v>
      </x:c>
      <x:c r="G7020" s="1" t="str">
        <x:v>get_fund_performance_101765d5f91d02c5.json</x:v>
      </x:c>
    </x:row>
    <x:row r="7021" ht="25" customHeight="1">
      <x:c r="A7021" s="1" t="str">
        <x:v>159952.SZ</x:v>
      </x:c>
      <x:c r="B7021" s="7" t="d">
        <x:v>2026-09-10T00:00:00.000Z</x:v>
      </x:c>
      <x:c r="C7021" s="8" t="n">
        <x:v>5515984929</x:v>
      </x:c>
      <x:c r="D7021" s="9" t="n">
        <x:v>2.0382</x:v>
      </x:c>
      <x:c r="E7021" s="9" t="n">
        <x:f>IF(COUNT(C7021:D7021)=2,C7021*D7021/100000000,"n.a.")</x:f>
        <x:v>112.42680482287798</x:v>
      </x:c>
      <x:c r="F7021" s="1" t="str">
        <x:v>get_fund_holders_dd69f9baacb4299b.json</x:v>
      </x:c>
      <x:c r="G7021" s="1" t="str">
        <x:v>get_fund_performance_f8563149d46c02f0.json</x:v>
      </x:c>
    </x:row>
    <x:row r="7022" ht="25" customHeight="1">
      <x:c r="A7022" s="1" t="str">
        <x:v>159956.SZ</x:v>
      </x:c>
      <x:c r="B7022" s="7" t="d">
        <x:v>2026-09-10T00:00:00.000Z</x:v>
      </x:c>
      <x:c r="C7022" s="8" t="n">
        <x:v>48978674</x:v>
      </x:c>
      <x:c r="D7022" s="9" t="n">
        <x:v>2.126</x:v>
      </x:c>
      <x:c r="E7022" s="9" t="n">
        <x:f>IF(COUNT(C7022:D7022)=2,C7022*D7022/100000000,"n.a.")</x:f>
        <x:v>1.04128660924</x:v>
      </x:c>
      <x:c r="F7022" s="1" t="str">
        <x:v>get_fund_holders_dd69f9baacb4299b.json</x:v>
      </x:c>
      <x:c r="G7022" s="1" t="str">
        <x:v>get_fund_performance_f8563149d46c02f0.json</x:v>
      </x:c>
    </x:row>
    <x:row r="7023" ht="25" customHeight="1">
      <x:c r="A7023" s="1" t="str">
        <x:v>159957.SZ</x:v>
      </x:c>
      <x:c r="B7023" s="7" t="d">
        <x:v>2026-09-10T00:00:00.000Z</x:v>
      </x:c>
      <x:c r="C7023" s="8" t="n">
        <x:v>1187784560</x:v>
      </x:c>
      <x:c r="D7023" s="9" t="n">
        <x:v>2.1993</x:v>
      </x:c>
      <x:c r="E7023" s="9" t="n">
        <x:f>IF(COUNT(C7023:D7023)=2,C7023*D7023/100000000,"n.a.")</x:f>
        <x:v>26.122945828080002</x:v>
      </x:c>
      <x:c r="F7023" s="1" t="str">
        <x:v>get_fund_holders_ed52645412bc5183.json</x:v>
      </x:c>
      <x:c r="G7023" s="1" t="str">
        <x:v>get_fund_performance_23ced495c0d03a00.json</x:v>
      </x:c>
    </x:row>
    <x:row r="7024" ht="25" customHeight="1">
      <x:c r="A7024" s="1" t="str">
        <x:v>159958.SZ</x:v>
      </x:c>
      <x:c r="B7024" s="7" t="d">
        <x:v>2026-09-10T00:00:00.000Z</x:v>
      </x:c>
      <x:c r="C7024" s="8" t="n">
        <x:v>239911448</x:v>
      </x:c>
      <x:c r="D7024" s="9" t="n">
        <x:v>2.0295</x:v>
      </x:c>
      <x:c r="E7024" s="9" t="n">
        <x:f>IF(COUNT(C7024:D7024)=2,C7024*D7024/100000000,"n.a.")</x:f>
        <x:v>4.86900283716</x:v>
      </x:c>
      <x:c r="F7024" s="1" t="str">
        <x:v>get_fund_holders_6d822d72058fbd2b.json</x:v>
      </x:c>
      <x:c r="G7024" s="1" t="str">
        <x:v>get_fund_performance_08ef5e7f48760ca3.json</x:v>
      </x:c>
    </x:row>
    <x:row r="7025" ht="25" customHeight="1">
      <x:c r="A7025" s="1" t="str">
        <x:v>159964.SZ</x:v>
      </x:c>
      <x:c r="B7025" s="7" t="d">
        <x:v>2026-09-10T00:00:00.000Z</x:v>
      </x:c>
      <x:c r="C7025" s="8" t="n">
        <x:v>169481881</x:v>
      </x:c>
      <x:c r="D7025" s="9" t="n">
        <x:v>2.1969</x:v>
      </x:c>
      <x:c r="E7025" s="9" t="n">
        <x:f>IF(COUNT(C7025:D7025)=2,C7025*D7025/100000000,"n.a.")</x:f>
        <x:v>3.723347443689</x:v>
      </x:c>
      <x:c r="F7025" s="1" t="str">
        <x:v>get_fund_holders_d5e45a20ab12d67e.json</x:v>
      </x:c>
      <x:c r="G7025" s="1" t="str">
        <x:v>get_fund_performance_c511166d330178eb.json</x:v>
      </x:c>
    </x:row>
    <x:row r="7026" ht="25" customHeight="1">
      <x:c r="A7026" s="1" t="str">
        <x:v>159968.SZ</x:v>
      </x:c>
      <x:c r="B7026" s="7" t="d">
        <x:v>2026-09-10T00:00:00.000Z</x:v>
      </x:c>
      <x:c r="C7026" s="8" t="n">
        <x:v>63295098</x:v>
      </x:c>
      <x:c r="D7026" s="9" t="n">
        <x:v>10.1373</x:v>
      </x:c>
      <x:c r="E7026" s="9" t="n">
        <x:f>IF(COUNT(C7026:D7026)=2,C7026*D7026/100000000,"n.a.")</x:f>
        <x:v>6.416413969554</x:v>
      </x:c>
      <x:c r="F7026" s="1" t="str">
        <x:v>get_fund_holders_1b59c8df60c05b67.json</x:v>
      </x:c>
      <x:c r="G7026" s="1" t="str">
        <x:v>get_fund_performance_704e0384f68b3d7b.json</x:v>
      </x:c>
    </x:row>
    <x:row r="7027" ht="25" customHeight="1">
      <x:c r="A7027" s="1" t="str">
        <x:v>159971.SZ</x:v>
      </x:c>
      <x:c r="B7027" s="7" t="d">
        <x:v>2026-09-10T00:00:00.000Z</x:v>
      </x:c>
      <x:c r="C7027" s="8" t="n">
        <x:v>1848020288</x:v>
      </x:c>
      <x:c r="D7027" s="9" t="n">
        <x:v>1.1675</x:v>
      </x:c>
      <x:c r="E7027" s="9" t="n">
        <x:f>IF(COUNT(C7027:D7027)=2,C7027*D7027/100000000,"n.a.")</x:f>
        <x:v>21.575636862399996</x:v>
      </x:c>
      <x:c r="F7027" s="1" t="str">
        <x:v>get_fund_holders_ed52645412bc5183.json</x:v>
      </x:c>
      <x:c r="G7027" s="1" t="str">
        <x:v>get_fund_performance_23ced495c0d03a00.json</x:v>
      </x:c>
    </x:row>
    <x:row r="7028" ht="25" customHeight="1">
      <x:c r="A7028" s="1" t="str">
        <x:v>159977.SZ</x:v>
      </x:c>
      <x:c r="B7028" s="7" t="d">
        <x:v>2026-09-10T00:00:00.000Z</x:v>
      </x:c>
      <x:c r="C7028" s="8" t="n">
        <x:v>3721872820</x:v>
      </x:c>
      <x:c r="D7028" s="9" t="n">
        <x:v>1.7416</x:v>
      </x:c>
      <x:c r="E7028" s="9" t="n">
        <x:f>IF(COUNT(C7028:D7028)=2,C7028*D7028/100000000,"n.a.")</x:f>
        <x:v>64.82013703312</x:v>
      </x:c>
      <x:c r="F7028" s="1" t="str">
        <x:v>get_fund_holders_6d822d72058fbd2b.json</x:v>
      </x:c>
      <x:c r="G7028" s="1" t="str">
        <x:v>get_fund_performance_08ef5e7f48760ca3.json</x:v>
      </x:c>
    </x:row>
    <x:row r="7029" ht="25" customHeight="1">
      <x:c r="A7029" s="1" t="str">
        <x:v>159982.SZ</x:v>
      </x:c>
      <x:c r="B7029" s="7" t="d">
        <x:v>2026-09-10T00:00:00.000Z</x:v>
      </x:c>
      <x:c r="C7029" s="8" t="n">
        <x:v>202211253</x:v>
      </x:c>
      <x:c r="D7029" s="9" t="n">
        <x:v>2.0828</x:v>
      </x:c>
      <x:c r="E7029" s="9" t="n">
        <x:f>IF(COUNT(C7029:D7029)=2,C7029*D7029/100000000,"n.a.")</x:f>
        <x:v>4.211655977484</x:v>
      </x:c>
      <x:c r="F7029" s="1" t="str">
        <x:v>get_fund_holders_68197b4b408bbf94.json</x:v>
      </x:c>
      <x:c r="G7029" s="1" t="str">
        <x:v>get_fund_performance_fe072943ca98a99f.json</x:v>
      </x:c>
    </x:row>
    <x:row r="7030" ht="25" customHeight="1">
      <x:c r="A7030" s="1" t="str">
        <x:v>510300.SH</x:v>
      </x:c>
      <x:c r="B7030" s="7" t="d">
        <x:v>2026-09-10T00:00:00.000Z</x:v>
      </x:c>
      <x:c r="C7030" s="8" t="n">
        <x:v>23190787700</x:v>
      </x:c>
      <x:c r="D7030" s="9" t="n">
        <x:v>4.6177</x:v>
      </x:c>
      <x:c r="E7030" s="9" t="n">
        <x:f>IF(COUNT(C7030:D7030)=2,C7030*D7030/100000000,"n.a.")</x:f>
        <x:v>1070.8810036229002</x:v>
      </x:c>
      <x:c r="F7030" s="1" t="str">
        <x:v>get_fund_holders_5d142069aae0430a.json</x:v>
      </x:c>
      <x:c r="G7030" s="1" t="str">
        <x:v>get_fund_performance_b1af586f6b4de146.json</x:v>
      </x:c>
    </x:row>
    <x:row r="7031" ht="25" customHeight="1">
      <x:c r="A7031" s="1" t="str">
        <x:v>510310.SH</x:v>
      </x:c>
      <x:c r="B7031" s="7" t="d">
        <x:v>2026-09-10T00:00:00.000Z</x:v>
      </x:c>
      <x:c r="C7031" s="8" t="n">
        <x:v>11377544000</x:v>
      </x:c>
      <x:c r="D7031" s="9" t="n">
        <x:v>4.4849</x:v>
      </x:c>
      <x:c r="E7031" s="9" t="n">
        <x:f>IF(COUNT(C7031:D7031)=2,C7031*D7031/100000000,"n.a.")</x:f>
        <x:v>510.271470856</x:v>
      </x:c>
      <x:c r="F7031" s="1" t="str">
        <x:v>get_fund_holders_4f0cafefb1d08c78.json</x:v>
      </x:c>
      <x:c r="G7031" s="1" t="str">
        <x:v>get_fund_performance_3dd22d86bdcb99c0.json</x:v>
      </x:c>
    </x:row>
    <x:row r="7032" ht="25" customHeight="1">
      <x:c r="A7032" s="1" t="str">
        <x:v>510320.SH</x:v>
      </x:c>
      <x:c r="B7032" s="7" t="d">
        <x:v>2026-09-10T00:00:00.000Z</x:v>
      </x:c>
      <x:c r="C7032" s="8" t="n">
        <x:v>637068500</x:v>
      </x:c>
      <x:c r="D7032" s="9" t="n">
        <x:v>1.2414</x:v>
      </x:c>
      <x:c r="E7032" s="9" t="n">
        <x:f>IF(COUNT(C7032:D7032)=2,C7032*D7032/100000000,"n.a.")</x:f>
        <x:v>7.908568359000001</x:v>
      </x:c>
      <x:c r="F7032" s="1" t="str">
        <x:v>get_fund_holders_53b1bdaba11dbb09.json</x:v>
      </x:c>
      <x:c r="G7032" s="1" t="str">
        <x:v>get_fund_performance_ca136699b2ff2215.json</x:v>
      </x:c>
    </x:row>
    <x:row r="7033" ht="25" customHeight="1">
      <x:c r="A7033" s="1" t="str">
        <x:v>510330.SH</x:v>
      </x:c>
      <x:c r="B7033" s="7" t="d">
        <x:v>2026-09-10T00:00:00.000Z</x:v>
      </x:c>
      <x:c r="C7033" s="8" t="n">
        <x:v>8362149800</x:v>
      </x:c>
      <x:c r="D7033" s="9" t="n">
        <x:v>4.8152</x:v>
      </x:c>
      <x:c r="E7033" s="9" t="n">
        <x:f>IF(COUNT(C7033:D7033)=2,C7033*D7033/100000000,"n.a.")</x:f>
        <x:v>402.6542371696</x:v>
      </x:c>
      <x:c r="F7033" s="1" t="str">
        <x:v>get_fund_holders_3af34235f71fa65e.json</x:v>
      </x:c>
      <x:c r="G7033" s="1" t="str">
        <x:v>get_fund_performance_565aa5204e2b6daf.json</x:v>
      </x:c>
    </x:row>
    <x:row r="7034" ht="25" customHeight="1">
      <x:c r="A7034" s="1" t="str">
        <x:v>510350.SH</x:v>
      </x:c>
      <x:c r="B7034" s="7" t="d">
        <x:v>2026-09-10T00:00:00.000Z</x:v>
      </x:c>
      <x:c r="C7034" s="8" t="n">
        <x:v>676914700</x:v>
      </x:c>
      <x:c r="D7034" s="9" t="n">
        <x:v>4.8579</x:v>
      </x:c>
      <x:c r="E7034" s="9" t="n">
        <x:f>IF(COUNT(C7034:D7034)=2,C7034*D7034/100000000,"n.a.")</x:f>
        <x:v>32.8838392113</x:v>
      </x:c>
      <x:c r="F7034" s="1" t="str">
        <x:v>get_fund_holders_5d142069aae0430a.json</x:v>
      </x:c>
      <x:c r="G7034" s="1" t="str">
        <x:v>get_fund_performance_b1af586f6b4de146.json</x:v>
      </x:c>
    </x:row>
    <x:row r="7035" ht="25" customHeight="1">
      <x:c r="A7035" s="1" t="str">
        <x:v>510360.SH</x:v>
      </x:c>
      <x:c r="B7035" s="7" t="d">
        <x:v>2026-09-10T00:00:00.000Z</x:v>
      </x:c>
      <x:c r="C7035" s="8" t="n">
        <x:v>1820381200</x:v>
      </x:c>
      <x:c r="D7035" s="9" t="n">
        <x:v>1.7666</x:v>
      </x:c>
      <x:c r="E7035" s="9" t="n">
        <x:f>IF(COUNT(C7035:D7035)=2,C7035*D7035/100000000,"n.a.")</x:f>
        <x:v>32.1588542792</x:v>
      </x:c>
      <x:c r="F7035" s="1" t="str">
        <x:v>get_fund_holders_3af34235f71fa65e.json</x:v>
      </x:c>
      <x:c r="G7035" s="1" t="str">
        <x:v>get_fund_performance_565aa5204e2b6daf.json</x:v>
      </x:c>
    </x:row>
    <x:row r="7036" ht="25" customHeight="1">
      <x:c r="A7036" s="1" t="str">
        <x:v>510370.SH</x:v>
      </x:c>
      <x:c r="B7036" s="7" t="d">
        <x:v>2026-09-10T00:00:00.000Z</x:v>
      </x:c>
      <x:c r="C7036" s="8" t="n">
        <x:v>87258100</x:v>
      </x:c>
      <x:c r="D7036" s="9" t="n">
        <x:v>1.0228</x:v>
      </x:c>
      <x:c r="E7036" s="9" t="n">
        <x:f>IF(COUNT(C7036:D7036)=2,C7036*D7036/100000000,"n.a.")</x:f>
        <x:v>0.8924758467999999</x:v>
      </x:c>
      <x:c r="F7036" s="1" t="str">
        <x:v>get_fund_holders_d948cbb47e5f5e96.json</x:v>
      </x:c>
      <x:c r="G7036" s="1" t="str">
        <x:v>get_fund_performance_4b7faf0bdf9ced6a.json</x:v>
      </x:c>
    </x:row>
    <x:row r="7037" ht="25" customHeight="1">
      <x:c r="A7037" s="1" t="str">
        <x:v>510380.SH</x:v>
      </x:c>
      <x:c r="B7037" s="7" t="d">
        <x:v>2026-09-10T00:00:00.000Z</x:v>
      </x:c>
      <x:c r="C7037" s="8" t="n">
        <x:v>1461802400</x:v>
      </x:c>
      <x:c r="D7037" s="9" t="n">
        <x:v>1.3762</x:v>
      </x:c>
      <x:c r="E7037" s="9" t="n">
        <x:f>IF(COUNT(C7037:D7037)=2,C7037*D7037/100000000,"n.a.")</x:f>
        <x:v>20.117324628800002</x:v>
      </x:c>
      <x:c r="F7037" s="1" t="str">
        <x:v>get_fund_holders_9f62d66c5b6bd994.json</x:v>
      </x:c>
      <x:c r="G7037" s="1" t="str">
        <x:v>get_fund_performance_ce8e28707768f093.json</x:v>
      </x:c>
    </x:row>
    <x:row r="7038" ht="25" customHeight="1">
      <x:c r="A7038" s="1" t="str">
        <x:v>510390.SH</x:v>
      </x:c>
      <x:c r="B7038" s="7" t="d">
        <x:v>2026-09-10T00:00:00.000Z</x:v>
      </x:c>
      <x:c r="C7038" s="8" t="n">
        <x:v>136550000</x:v>
      </x:c>
      <x:c r="D7038" s="9" t="n">
        <x:v>5.238</x:v>
      </x:c>
      <x:c r="E7038" s="9" t="n">
        <x:f>IF(COUNT(C7038:D7038)=2,C7038*D7038/100000000,"n.a.")</x:f>
        <x:v>7.152489</x:v>
      </x:c>
      <x:c r="F7038" s="1" t="str">
        <x:v>get_fund_holders_7140e2c74bfe2192.json</x:v>
      </x:c>
      <x:c r="G7038" s="1" t="str">
        <x:v>get_fund_performance_4ec82f1b3c5688d9.json</x:v>
      </x:c>
    </x:row>
    <x:row r="7039" ht="25" customHeight="1">
      <x:c r="A7039" s="1" t="str">
        <x:v>510500.SH</x:v>
      </x:c>
      <x:c r="B7039" s="7" t="d">
        <x:v>2026-09-10T00:00:00.000Z</x:v>
      </x:c>
      <x:c r="C7039" s="8" t="n">
        <x:v>5442968600</x:v>
      </x:c>
      <x:c r="D7039" s="9" t="n">
        <x:v>7.7413</x:v>
      </x:c>
      <x:c r="E7039" s="9" t="n">
        <x:f>IF(COUNT(C7039:D7039)=2,C7039*D7039/100000000,"n.a.")</x:f>
        <x:v>421.3565282318</x:v>
      </x:c>
      <x:c r="F7039" s="1" t="str">
        <x:v>get_fund_holders_1b59c8df60c05b67.json</x:v>
      </x:c>
      <x:c r="G7039" s="1" t="str">
        <x:v>get_fund_performance_704e0384f68b3d7b.json</x:v>
      </x:c>
    </x:row>
    <x:row r="7040" ht="25" customHeight="1">
      <x:c r="A7040" s="1" t="str">
        <x:v>510510.SH</x:v>
      </x:c>
      <x:c r="B7040" s="7" t="d">
        <x:v>2026-09-10T00:00:00.000Z</x:v>
      </x:c>
      <x:c r="C7040" s="8" t="n">
        <x:v>875038300</x:v>
      </x:c>
      <x:c r="D7040" s="9" t="n">
        <x:v>2.5127</x:v>
      </x:c>
      <x:c r="E7040" s="9" t="n">
        <x:f>IF(COUNT(C7040:D7040)=2,C7040*D7040/100000000,"n.a.")</x:f>
        <x:v>21.987087364100002</x:v>
      </x:c>
      <x:c r="F7040" s="1" t="str">
        <x:v>get_fund_holders_5324b4ff2303301b.json</x:v>
      </x:c>
      <x:c r="G7040" s="1" t="str">
        <x:v>get_fund_performance_33f686dcb627aac1.json</x:v>
      </x:c>
    </x:row>
    <x:row r="7041" ht="25" customHeight="1">
      <x:c r="A7041" s="1" t="str">
        <x:v>510530.SH</x:v>
      </x:c>
      <x:c r="B7041" s="7" t="d">
        <x:v>2026-09-10T00:00:00.000Z</x:v>
      </x:c>
      <x:c r="C7041" s="8" t="n">
        <x:v>46979400</x:v>
      </x:c>
      <x:c r="D7041" s="9" t="n">
        <x:v>8.7172</x:v>
      </x:c>
      <x:c r="E7041" s="9" t="n">
        <x:f>IF(COUNT(C7041:D7041)=2,C7041*D7041/100000000,"n.a.")</x:f>
        <x:v>4.0952882568</x:v>
      </x:c>
      <x:c r="F7041" s="1" t="str">
        <x:v>get_fund_holders_260729aa1783f3c9.json</x:v>
      </x:c>
      <x:c r="G7041" s="1" t="str">
        <x:v>get_fund_performance_9239ee6b8a74881b.json</x:v>
      </x:c>
    </x:row>
    <x:row r="7042" ht="25" customHeight="1">
      <x:c r="A7042" s="1" t="str">
        <x:v>510550.SH</x:v>
      </x:c>
      <x:c r="B7042" s="7" t="d">
        <x:v>2026-09-10T00:00:00.000Z</x:v>
      </x:c>
      <x:c r="C7042" s="8" t="n">
        <x:v>23743300</x:v>
      </x:c>
      <x:c r="D7042" s="9" t="n">
        <x:v>1.9881</x:v>
      </x:c>
      <x:c r="E7042" s="9" t="n">
        <x:f>IF(COUNT(C7042:D7042)=2,C7042*D7042/100000000,"n.a.")</x:f>
        <x:v>0.47204054729999995</x:v>
      </x:c>
      <x:c r="F7042" s="1" t="str">
        <x:v>get_fund_holders_667a71c44157d433.json</x:v>
      </x:c>
      <x:c r="G7042" s="1" t="str">
        <x:v>get_fund_performance_1ba4d3db193698fc.json</x:v>
      </x:c>
    </x:row>
    <x:row r="7043" ht="25" customHeight="1">
      <x:c r="A7043" s="1" t="str">
        <x:v>510560.SH</x:v>
      </x:c>
      <x:c r="B7043" s="7" t="d">
        <x:v>2026-09-10T00:00:00.000Z</x:v>
      </x:c>
      <x:c r="C7043" s="8" t="n">
        <x:v>52318700</x:v>
      </x:c>
      <x:c r="D7043" s="9" t="n">
        <x:v>1.939</x:v>
      </x:c>
      <x:c r="E7043" s="9" t="n">
        <x:f>IF(COUNT(C7043:D7043)=2,C7043*D7043/100000000,"n.a.")</x:f>
        <x:v>1.014459593</x:v>
      </x:c>
      <x:c r="F7043" s="1" t="str">
        <x:v>get_fund_holders_679f8c57584dca79.json</x:v>
      </x:c>
      <x:c r="G7043" s="1" t="str">
        <x:v>get_fund_performance_bf091f7be46a1561.json</x:v>
      </x:c>
    </x:row>
    <x:row r="7044" ht="25" customHeight="1">
      <x:c r="A7044" s="1" t="str">
        <x:v>510570.SH</x:v>
      </x:c>
      <x:c r="B7044" s="7" t="d">
        <x:v>2026-09-10T00:00:00.000Z</x:v>
      </x:c>
      <x:c r="C7044" s="8" t="n">
        <x:v>50560600</x:v>
      </x:c>
      <x:c r="D7044" s="9" t="n">
        <x:v>1.2173</x:v>
      </x:c>
      <x:c r="E7044" s="9" t="n">
        <x:f>IF(COUNT(C7044:D7044)=2,C7044*D7044/100000000,"n.a.")</x:f>
        <x:v>0.6154741838000001</x:v>
      </x:c>
      <x:c r="F7044" s="1" t="str">
        <x:v>get_fund_holders_679f8c57584dca79.json</x:v>
      </x:c>
      <x:c r="G7044" s="1" t="str">
        <x:v>get_fund_performance_bf091f7be46a1561.json</x:v>
      </x:c>
    </x:row>
    <x:row r="7045" ht="25" customHeight="1">
      <x:c r="A7045" s="1" t="str">
        <x:v>510580.SH</x:v>
      </x:c>
      <x:c r="B7045" s="7" t="d">
        <x:v>2026-09-10T00:00:00.000Z</x:v>
      </x:c>
      <x:c r="C7045" s="8" t="n">
        <x:v>1166168300</x:v>
      </x:c>
      <x:c r="D7045" s="9" t="n">
        <x:v>4.0703</x:v>
      </x:c>
      <x:c r="E7045" s="9" t="n">
        <x:f>IF(COUNT(C7045:D7045)=2,C7045*D7045/100000000,"n.a.")</x:f>
        <x:v>47.466548314899995</x:v>
      </x:c>
      <x:c r="F7045" s="1" t="str">
        <x:v>get_fund_holders_260729aa1783f3c9.json</x:v>
      </x:c>
      <x:c r="G7045" s="1" t="str">
        <x:v>get_fund_performance_9239ee6b8a74881b.json</x:v>
      </x:c>
    </x:row>
    <x:row r="7046" ht="25" customHeight="1">
      <x:c r="A7046" s="1" t="str">
        <x:v>510590.SH</x:v>
      </x:c>
      <x:c r="B7046" s="7" t="d">
        <x:v>2026-09-10T00:00:00.000Z</x:v>
      </x:c>
      <x:c r="C7046" s="8" t="n">
        <x:v>113986100</x:v>
      </x:c>
      <x:c r="D7046" s="9" t="n">
        <x:v>8.4119</x:v>
      </x:c>
      <x:c r="E7046" s="9" t="n">
        <x:f>IF(COUNT(C7046:D7046)=2,C7046*D7046/100000000,"n.a.")</x:f>
        <x:v>9.588396745899999</x:v>
      </x:c>
      <x:c r="F7046" s="1" t="str">
        <x:v>get_fund_holders_0066fec0f2dd9d84.json</x:v>
      </x:c>
      <x:c r="G7046" s="1" t="str">
        <x:v>get_fund_performance_ee07818526906610.json</x:v>
      </x:c>
    </x:row>
    <x:row r="7047" ht="25" customHeight="1">
      <x:c r="A7047" s="1" t="str">
        <x:v>512100.SH</x:v>
      </x:c>
      <x:c r="B7047" s="7" t="d">
        <x:v>2026-09-10T00:00:00.000Z</x:v>
      </x:c>
      <x:c r="C7047" s="8" t="n">
        <x:v>6245217600</x:v>
      </x:c>
      <x:c r="D7047" s="9" t="n">
        <x:v>3.08</x:v>
      </x:c>
      <x:c r="E7047" s="9" t="n">
        <x:f>IF(COUNT(C7047:D7047)=2,C7047*D7047/100000000,"n.a.")</x:f>
        <x:v>192.35270208</x:v>
      </x:c>
      <x:c r="F7047" s="1" t="str">
        <x:v>get_fund_holders_04d60f3c34f0467b.json</x:v>
      </x:c>
      <x:c r="G7047" s="1" t="str">
        <x:v>get_fund_performance_b881b49e922fe970.json</x:v>
      </x:c>
    </x:row>
    <x:row r="7048" ht="25" customHeight="1">
      <x:c r="A7048" s="1" t="str">
        <x:v>512500.SH</x:v>
      </x:c>
      <x:c r="B7048" s="7" t="d">
        <x:v>2026-09-10T00:00:00.000Z</x:v>
      </x:c>
      <x:c r="C7048" s="8" t="n">
        <x:v>1800808800</x:v>
      </x:c>
      <x:c r="D7048" s="9" t="n">
        <x:v>4.38</x:v>
      </x:c>
      <x:c r="E7048" s="9" t="n">
        <x:f>IF(COUNT(C7048:D7048)=2,C7048*D7048/100000000,"n.a.")</x:f>
        <x:v>78.87542544</x:v>
      </x:c>
      <x:c r="F7048" s="1" t="str">
        <x:v>get_fund_holders_667a71c44157d433.json</x:v>
      </x:c>
      <x:c r="G7048" s="1" t="str">
        <x:v>get_fund_performance_1ba4d3db193698fc.json</x:v>
      </x:c>
    </x:row>
    <x:row r="7049" ht="25" customHeight="1">
      <x:c r="A7049" s="1" t="str">
        <x:v>512510.SH</x:v>
      </x:c>
      <x:c r="B7049" s="7" t="d">
        <x:v>2026-09-10T00:00:00.000Z</x:v>
      </x:c>
      <x:c r="C7049" s="8" t="n">
        <x:v>430429800</x:v>
      </x:c>
      <x:c r="D7049" s="9" t="n">
        <x:v>2.3232</x:v>
      </x:c>
      <x:c r="E7049" s="9" t="n">
        <x:f>IF(COUNT(C7049:D7049)=2,C7049*D7049/100000000,"n.a.")</x:f>
        <x:v>9.9997451136</x:v>
      </x:c>
      <x:c r="F7049" s="1" t="str">
        <x:v>get_fund_holders_679f8c57584dca79.json</x:v>
      </x:c>
      <x:c r="G7049" s="1" t="str">
        <x:v>get_fund_performance_bf091f7be46a1561.json</x:v>
      </x:c>
    </x:row>
    <x:row r="7050" ht="25" customHeight="1">
      <x:c r="A7050" s="1" t="str">
        <x:v>515130.SH</x:v>
      </x:c>
      <x:c r="B7050" s="7" t="d">
        <x:v>2026-09-10T00:00:00.000Z</x:v>
      </x:c>
      <x:c r="C7050" s="8" t="n">
        <x:v>97463200</x:v>
      </x:c>
      <x:c r="D7050" s="9" t="n">
        <x:v>1.5282</x:v>
      </x:c>
      <x:c r="E7050" s="9" t="n">
        <x:f>IF(COUNT(C7050:D7050)=2,C7050*D7050/100000000,"n.a.")</x:f>
        <x:v>1.4894326224</x:v>
      </x:c>
      <x:c r="F7050" s="1" t="str">
        <x:v>get_fund_holders_7140e2c74bfe2192.json</x:v>
      </x:c>
      <x:c r="G7050" s="1" t="str">
        <x:v>get_fund_performance_4ec82f1b3c5688d9.json</x:v>
      </x:c>
    </x:row>
    <x:row r="7051" ht="25" customHeight="1">
      <x:c r="A7051" s="1" t="str">
        <x:v>515190.SH</x:v>
      </x:c>
      <x:c r="B7051" s="7" t="d">
        <x:v>2026-09-10T00:00:00.000Z</x:v>
      </x:c>
      <x:c r="C7051" s="8" t="n">
        <x:v>293466100</x:v>
      </x:c>
      <x:c r="D7051" s="9" t="n">
        <x:v>1.6256</x:v>
      </x:c>
      <x:c r="E7051" s="9" t="n">
        <x:f>IF(COUNT(C7051:D7051)=2,C7051*D7051/100000000,"n.a.")</x:f>
        <x:v>4.770584921599999</x:v>
      </x:c>
      <x:c r="F7051" s="1" t="str">
        <x:v>get_fund_holders_0066fec0f2dd9d84.json</x:v>
      </x:c>
      <x:c r="G7051" s="1" t="str">
        <x:v>get_fund_performance_ee07818526906610.json</x:v>
      </x:c>
    </x:row>
    <x:row r="7052" ht="25" customHeight="1">
      <x:c r="A7052" s="1" t="str">
        <x:v>515310.SH</x:v>
      </x:c>
      <x:c r="B7052" s="7" t="d">
        <x:v>2026-09-10T00:00:00.000Z</x:v>
      </x:c>
      <x:c r="C7052" s="8" t="n">
        <x:v>321611200</x:v>
      </x:c>
      <x:c r="D7052" s="9" t="n">
        <x:v>1.3722</x:v>
      </x:c>
      <x:c r="E7052" s="9" t="n">
        <x:f>IF(COUNT(C7052:D7052)=2,C7052*D7052/100000000,"n.a.")</x:f>
        <x:v>4.4131488864</x:v>
      </x:c>
      <x:c r="F7052" s="1" t="str">
        <x:v>get_fund_holders_0bc8edc102485c8a.json</x:v>
      </x:c>
      <x:c r="G7052" s="1" t="str">
        <x:v>get_fund_performance_99232a5af6506a32.json</x:v>
      </x:c>
    </x:row>
    <x:row r="7053" ht="25" customHeight="1">
      <x:c r="A7053" s="1" t="str">
        <x:v>515330.SH</x:v>
      </x:c>
      <x:c r="B7053" s="7" t="d">
        <x:v>2026-09-10T00:00:00.000Z</x:v>
      </x:c>
      <x:c r="C7053" s="8" t="n">
        <x:v>6170709500</x:v>
      </x:c>
      <x:c r="D7053" s="9" t="n">
        <x:v>1.3277</x:v>
      </x:c>
      <x:c r="E7053" s="9" t="n">
        <x:f>IF(COUNT(C7053:D7053)=2,C7053*D7053/100000000,"n.a.")</x:f>
        <x:v>81.92851003150001</x:v>
      </x:c>
      <x:c r="F7053" s="1" t="str">
        <x:v>get_fund_holders_3af34235f71fa65e.json</x:v>
      </x:c>
      <x:c r="G7053" s="1" t="str">
        <x:v>get_fund_performance_565aa5204e2b6daf.json</x:v>
      </x:c>
    </x:row>
    <x:row r="7054" ht="25" customHeight="1">
      <x:c r="A7054" s="1" t="str">
        <x:v>515350.SH</x:v>
      </x:c>
      <x:c r="B7054" s="7" t="d">
        <x:v>2026-09-10T00:00:00.000Z</x:v>
      </x:c>
      <x:c r="C7054" s="8" t="n">
        <x:v>12599200</x:v>
      </x:c>
      <x:c r="D7054" s="9" t="n">
        <x:v>6.1926</x:v>
      </x:c>
      <x:c r="E7054" s="9" t="n">
        <x:f>IF(COUNT(C7054:D7054)=2,C7054*D7054/100000000,"n.a.")</x:f>
        <x:v>0.7802180592</x:v>
      </x:c>
      <x:c r="F7054" s="1" t="str">
        <x:v>get_fund_holders_4f0cafefb1d08c78.json</x:v>
      </x:c>
      <x:c r="G7054" s="1" t="str">
        <x:v>get_fund_performance_3dd22d86bdcb99c0.json</x:v>
      </x:c>
    </x:row>
    <x:row r="7055" ht="25" customHeight="1">
      <x:c r="A7055" s="1" t="str">
        <x:v>515360.SH</x:v>
      </x:c>
      <x:c r="B7055" s="7" t="d">
        <x:v>2026-09-10T00:00:00.000Z</x:v>
      </x:c>
      <x:c r="C7055" s="8" t="n">
        <x:v>37279300</x:v>
      </x:c>
      <x:c r="D7055" s="9" t="n">
        <x:v>6.7064</x:v>
      </x:c>
      <x:c r="E7055" s="9" t="n">
        <x:f>IF(COUNT(C7055:D7055)=2,C7055*D7055/100000000,"n.a.")</x:f>
        <x:v>2.5000989752000002</x:v>
      </x:c>
      <x:c r="F7055" s="1" t="str">
        <x:v>get_fund_holders_53b1bdaba11dbb09.json</x:v>
      </x:c>
      <x:c r="G7055" s="1" t="str">
        <x:v>get_fund_performance_ca136699b2ff2215.json</x:v>
      </x:c>
    </x:row>
    <x:row r="7056" ht="25" customHeight="1">
      <x:c r="A7056" s="1" t="str">
        <x:v>515380.SH</x:v>
      </x:c>
      <x:c r="B7056" s="7" t="d">
        <x:v>2026-09-10T00:00:00.000Z</x:v>
      </x:c>
      <x:c r="C7056" s="8" t="n">
        <x:v>662499800</x:v>
      </x:c>
      <x:c r="D7056" s="9" t="n">
        <x:v>5.3676</x:v>
      </x:c>
      <x:c r="E7056" s="9" t="n">
        <x:f>IF(COUNT(C7056:D7056)=2,C7056*D7056/100000000,"n.a.")</x:f>
        <x:v>35.5603392648</x:v>
      </x:c>
      <x:c r="F7056" s="1" t="str">
        <x:v>get_fund_holders_9f62d66c5b6bd994.json</x:v>
      </x:c>
      <x:c r="G7056" s="1" t="str">
        <x:v>get_fund_performance_ce8e28707768f093.json</x:v>
      </x:c>
    </x:row>
    <x:row r="7057" ht="25" customHeight="1">
      <x:c r="A7057" s="1" t="str">
        <x:v>515390.SH</x:v>
      </x:c>
      <x:c r="B7057" s="7" t="d">
        <x:v>2026-09-10T00:00:00.000Z</x:v>
      </x:c>
      <x:c r="C7057" s="8" t="n">
        <x:v>1910683000</x:v>
      </x:c>
      <x:c r="D7057" s="9" t="n">
        <x:v>1.3469</x:v>
      </x:c>
      <x:c r="E7057" s="9" t="n">
        <x:f>IF(COUNT(C7057:D7057)=2,C7057*D7057/100000000,"n.a.")</x:f>
        <x:v>25.734989326999997</x:v>
      </x:c>
      <x:c r="F7057" s="1" t="str">
        <x:v>get_fund_holders_7140e2c74bfe2192.json</x:v>
      </x:c>
      <x:c r="G7057" s="1" t="str">
        <x:v>get_fund_performance_4ec82f1b3c5688d9.json</x:v>
      </x:c>
    </x:row>
    <x:row r="7058" ht="25" customHeight="1">
      <x:c r="A7058" s="1" t="str">
        <x:v>515530.SH</x:v>
      </x:c>
      <x:c r="B7058" s="7" t="d">
        <x:v>2026-09-10T00:00:00.000Z</x:v>
      </x:c>
      <x:c r="C7058" s="8" t="n">
        <x:v>12242700</x:v>
      </x:c>
      <x:c r="D7058" s="9" t="n">
        <x:v>4.2688</x:v>
      </x:c>
      <x:c r="E7058" s="9" t="n">
        <x:f>IF(COUNT(C7058:D7058)=2,C7058*D7058/100000000,"n.a.")</x:f>
        <x:v>0.5226163776</x:v>
      </x:c>
      <x:c r="F7058" s="1" t="str">
        <x:v>get_fund_holders_a7c62683e5a8986d.json</x:v>
      </x:c>
      <x:c r="G7058" s="1" t="str">
        <x:v>get_fund_performance_57a0fd6eaf61dced.json</x:v>
      </x:c>
    </x:row>
    <x:row r="7059" ht="25" customHeight="1">
      <x:c r="A7059" s="1" t="str">
        <x:v>515550.SH</x:v>
      </x:c>
      <x:c r="B7059" s="7" t="d">
        <x:v>2026-09-10T00:00:00.000Z</x:v>
      </x:c>
      <x:c r="C7059" s="8" t="n">
        <x:v>20345700</x:v>
      </x:c>
      <x:c r="D7059" s="9" t="n">
        <x:v>1.7385</x:v>
      </x:c>
      <x:c r="E7059" s="9" t="n">
        <x:f>IF(COUNT(C7059:D7059)=2,C7059*D7059/100000000,"n.a.")</x:f>
        <x:v>0.35370999449999996</x:v>
      </x:c>
      <x:c r="F7059" s="1" t="str">
        <x:v>get_fund_holders_5324b4ff2303301b.json</x:v>
      </x:c>
      <x:c r="G7059" s="1" t="str">
        <x:v>get_fund_performance_33f686dcb627aac1.json</x:v>
      </x:c>
    </x:row>
    <x:row r="7060" ht="25" customHeight="1">
      <x:c r="A7060" s="1" t="str">
        <x:v>515660.SH</x:v>
      </x:c>
      <x:c r="B7060" s="7" t="d">
        <x:v>2026-09-10T00:00:00.000Z</x:v>
      </x:c>
      <x:c r="C7060" s="8" t="n">
        <x:v>433594200</x:v>
      </x:c>
      <x:c r="D7060" s="9" t="n">
        <x:v>5.7786</x:v>
      </x:c>
      <x:c r="E7060" s="9" t="n">
        <x:f>IF(COUNT(C7060:D7060)=2,C7060*D7060/100000000,"n.a.")</x:f>
        <x:v>25.055674441199997</x:v>
      </x:c>
      <x:c r="F7060" s="1" t="str">
        <x:v>get_fund_holders_53b1bdaba11dbb09.json</x:v>
      </x:c>
      <x:c r="G7060" s="1" t="str">
        <x:v>get_fund_performance_ca136699b2ff2215.json</x:v>
      </x:c>
    </x:row>
    <x:row r="7061" ht="25" customHeight="1">
      <x:c r="A7061" s="1" t="str">
        <x:v>516300.SH</x:v>
      </x:c>
      <x:c r="B7061" s="7" t="d">
        <x:v>2026-09-10T00:00:00.000Z</x:v>
      </x:c>
      <x:c r="C7061" s="8" t="n">
        <x:v>37012600</x:v>
      </x:c>
      <x:c r="D7061" s="9" t="n">
        <x:v>3.2015</x:v>
      </x:c>
      <x:c r="E7061" s="9" t="n">
        <x:f>IF(COUNT(C7061:D7061)=2,C7061*D7061/100000000,"n.a.")</x:f>
        <x:v>1.184958389</x:v>
      </x:c>
      <x:c r="F7061" s="1" t="str">
        <x:v>get_fund_holders_48d83be1c19e147a.json</x:v>
      </x:c>
      <x:c r="G7061" s="1" t="str">
        <x:v>get_fund_performance_98653d17d2533bdd.json</x:v>
      </x:c>
    </x:row>
    <x:row r="7062" ht="25" customHeight="1">
      <x:c r="A7062" s="1" t="str">
        <x:v>560010.SH</x:v>
      </x:c>
      <x:c r="B7062" s="7" t="d">
        <x:v>2026-09-10T00:00:00.000Z</x:v>
      </x:c>
      <x:c r="C7062" s="8" t="n">
        <x:v>1860621700</x:v>
      </x:c>
      <x:c r="D7062" s="9" t="n">
        <x:v>3.1583</x:v>
      </x:c>
      <x:c r="E7062" s="9" t="n">
        <x:f>IF(COUNT(C7062:D7062)=2,C7062*D7062/100000000,"n.a.")</x:f>
        <x:v>58.764015151100004</x:v>
      </x:c>
      <x:c r="F7062" s="1" t="str">
        <x:v>get_fund_holders_68197b4b408bbf94.json</x:v>
      </x:c>
      <x:c r="G7062" s="1" t="str">
        <x:v>get_fund_performance_fe072943ca98a99f.json</x:v>
      </x:c>
    </x:row>
    <x:row r="7063" ht="25" customHeight="1">
      <x:c r="A7063" s="1" t="str">
        <x:v>560110.SH</x:v>
      </x:c>
      <x:c r="B7063" s="7" t="d">
        <x:v>2026-09-10T00:00:00.000Z</x:v>
      </x:c>
      <x:c r="C7063" s="8" t="n">
        <x:v>316903500</x:v>
      </x:c>
      <x:c r="D7063" s="9" t="n">
        <x:v>1.1438</x:v>
      </x:c>
      <x:c r="E7063" s="9" t="n">
        <x:f>IF(COUNT(C7063:D7063)=2,C7063*D7063/100000000,"n.a.")</x:f>
        <x:v>3.6247422329999996</x:v>
      </x:c>
      <x:c r="F7063" s="1" t="str">
        <x:v>get_fund_holders_48d83be1c19e147a.json</x:v>
      </x:c>
      <x:c r="G7063" s="1" t="str">
        <x:v>get_fund_performance_98653d17d2533bdd.json</x:v>
      </x:c>
    </x:row>
    <x:row r="7064" ht="25" customHeight="1">
      <x:c r="A7064" s="1" t="str">
        <x:v>560220.SH</x:v>
      </x:c>
      <x:c r="B7064" s="7" t="d">
        <x:v>2026-09-10T00:00:00.000Z</x:v>
      </x:c>
      <x:c r="C7064" s="8" t="n">
        <x:v>60717000</x:v>
      </x:c>
      <x:c r="D7064" s="9" t="n">
        <x:v>1.4348</x:v>
      </x:c>
      <x:c r="E7064" s="9" t="n">
        <x:f>IF(COUNT(C7064:D7064)=2,C7064*D7064/100000000,"n.a.")</x:f>
        <x:v>0.8711675160000001</x:v>
      </x:c>
      <x:c r="F7064" s="1" t="str">
        <x:v>get_fund_holders_679447cd1ae17dbd.json</x:v>
      </x:c>
      <x:c r="G7064" s="1" t="str">
        <x:v>get_fund_performance_d26d469f9abb7648.json</x:v>
      </x:c>
    </x:row>
    <x:row r="7065" ht="25" customHeight="1">
      <x:c r="A7065" s="1" t="str">
        <x:v>561350.SH</x:v>
      </x:c>
      <x:c r="B7065" s="7" t="d">
        <x:v>2026-09-10T00:00:00.000Z</x:v>
      </x:c>
      <x:c r="C7065" s="8" t="n">
        <x:v>106700000</x:v>
      </x:c>
      <x:c r="D7065" s="9" t="n">
        <x:v>1.229</x:v>
      </x:c>
      <x:c r="E7065" s="9" t="n">
        <x:f>IF(COUNT(C7065:D7065)=2,C7065*D7065/100000000,"n.a.")</x:f>
        <x:v>1.3113430000000001</x:v>
      </x:c>
      <x:c r="F7065" s="1" t="str">
        <x:v>get_fund_holders_667a71c44157d433.json</x:v>
      </x:c>
      <x:c r="G7065" s="1" t="str">
        <x:v>get_fund_performance_1ba4d3db193698fc.json</x:v>
      </x:c>
    </x:row>
    <x:row r="7066" ht="25" customHeight="1">
      <x:c r="A7066" s="1" t="str">
        <x:v>561370.SH</x:v>
      </x:c>
      <x:c r="B7066" s="7" t="d">
        <x:v>2026-09-10T00:00:00.000Z</x:v>
      </x:c>
      <x:c r="C7066" s="8" t="n">
        <x:v>32356000</x:v>
      </x:c>
      <x:c r="D7066" s="9" t="n">
        <x:v>1.4245</x:v>
      </x:c>
      <x:c r="E7066" s="9" t="n">
        <x:f>IF(COUNT(C7066:D7066)=2,C7066*D7066/100000000,"n.a.")</x:f>
        <x:v>0.46091122</x:v>
      </x:c>
      <x:c r="F7066" s="1" t="str">
        <x:v>get_fund_holders_e4cffc1d40fea5a6.json</x:v>
      </x:c>
      <x:c r="G7066" s="1" t="str">
        <x:v>get_fund_performance_fdbccd528878ffc2.json</x:v>
      </x:c>
    </x:row>
    <x:row r="7067" ht="25" customHeight="1">
      <x:c r="A7067" s="1" t="str">
        <x:v>561930.SH</x:v>
      </x:c>
      <x:c r="B7067" s="7" t="d">
        <x:v>2026-09-10T00:00:00.000Z</x:v>
      </x:c>
      <x:c r="C7067" s="8" t="n">
        <x:v>187260600</x:v>
      </x:c>
      <x:c r="D7067" s="9" t="n">
        <x:v>1.5553</x:v>
      </x:c>
      <x:c r="E7067" s="9" t="n">
        <x:f>IF(COUNT(C7067:D7067)=2,C7067*D7067/100000000,"n.a.")</x:f>
        <x:v>2.9124641118</x:v>
      </x:c>
      <x:c r="F7067" s="1" t="str">
        <x:v>get_fund_holders_0bc8edc102485c8a.json</x:v>
      </x:c>
      <x:c r="G7067" s="1" t="str">
        <x:v>get_fund_performance_99232a5af6506a32.json</x:v>
      </x:c>
    </x:row>
    <x:row r="7068" ht="25" customHeight="1">
      <x:c r="A7068" s="1" t="str">
        <x:v>562660.SH</x:v>
      </x:c>
      <x:c r="B7068" s="7" t="d">
        <x:v>2026-09-10T00:00:00.000Z</x:v>
      </x:c>
      <x:c r="C7068" s="8" t="n">
        <x:v>364874000</x:v>
      </x:c>
      <x:c r="D7068" s="9" t="n">
        <x:v>1.8842</x:v>
      </x:c>
      <x:c r="E7068" s="9" t="n">
        <x:f>IF(COUNT(C7068:D7068)=2,C7068*D7068/100000000,"n.a.")</x:f>
        <x:v>6.8749559080000004</x:v>
      </x:c>
      <x:c r="F7068" s="1" t="str">
        <x:v>get_fund_holders_74850aa7dc1a684c.json</x:v>
      </x:c>
      <x:c r="G7068" s="1" t="str">
        <x:v>get_fund_performance_d26d469f9abb7648.json</x:v>
      </x:c>
    </x:row>
    <x:row r="7069" ht="25" customHeight="1">
      <x:c r="A7069" s="1" t="str">
        <x:v>563200.SH</x:v>
      </x:c>
      <x:c r="B7069" s="7" t="d">
        <x:v>2026-09-10T00:00:00.000Z</x:v>
      </x:c>
      <x:c r="C7069" s="8" t="n">
        <x:v>51458800</x:v>
      </x:c>
      <x:c r="D7069" s="9" t="n">
        <x:v>1.5295</x:v>
      </x:c>
      <x:c r="E7069" s="9" t="n">
        <x:f>IF(COUNT(C7069:D7069)=2,C7069*D7069/100000000,"n.a.")</x:f>
        <x:v>0.7870623460000001</x:v>
      </x:c>
      <x:c r="F7069" s="1" t="str">
        <x:v>get_fund_holders_a8e52a20d338fad2.json</x:v>
      </x:c>
      <x:c r="G7069" s="1" t="str">
        <x:v>get_fund_performance_d26d469f9abb7648.json</x:v>
      </x:c>
    </x:row>
    <x:row r="7070" ht="25" customHeight="1">
      <x:c r="A7070" s="1" t="str">
        <x:v>563300.SH</x:v>
      </x:c>
      <x:c r="B7070" s="7" t="d">
        <x:v>2026-09-10T00:00:00.000Z</x:v>
      </x:c>
      <x:c r="C7070" s="8" t="n">
        <x:v>4501174000</x:v>
      </x:c>
      <x:c r="D7070" s="9" t="n">
        <x:v>1.4324</x:v>
      </x:c>
      <x:c r="E7070" s="9" t="n">
        <x:f>IF(COUNT(C7070:D7070)=2,C7070*D7070/100000000,"n.a.")</x:f>
        <x:v>64.47481637599999</x:v>
      </x:c>
      <x:c r="F7070" s="1" t="str">
        <x:v>get_fund_holders_e4cffc1d40fea5a6.json</x:v>
      </x:c>
      <x:c r="G7070" s="1" t="str">
        <x:v>get_fund_performance_fdbccd528878ffc2.json</x:v>
      </x:c>
    </x:row>
    <x:row r="7071" ht="25" customHeight="1">
      <x:c r="A7071" s="1" t="str">
        <x:v>563520.SH</x:v>
      </x:c>
      <x:c r="B7071" s="7" t="d">
        <x:v>2026-09-10T00:00:00.000Z</x:v>
      </x:c>
      <x:c r="C7071" s="8" t="n">
        <x:v>442065000</x:v>
      </x:c>
      <x:c r="D7071" s="9" t="n">
        <x:v>1.1877</x:v>
      </x:c>
      <x:c r="E7071" s="9" t="n">
        <x:f>IF(COUNT(C7071:D7071)=2,C7071*D7071/100000000,"n.a.")</x:f>
        <x:v>5.250406005</x:v>
      </x:c>
      <x:c r="F7071" s="1" t="str">
        <x:v>get_fund_holders_5d142069aae0430a.json</x:v>
      </x:c>
      <x:c r="G7071" s="1" t="str">
        <x:v>get_fund_performance_b1af586f6b4de146.json</x:v>
      </x:c>
    </x:row>
    <x:row r="7072" ht="25" customHeight="1">
      <x:c r="A7072" s="1" t="str">
        <x:v>563750.SH</x:v>
      </x:c>
      <x:c r="B7072" s="7" t="d">
        <x:v>2026-09-10T00:00:00.000Z</x:v>
      </x:c>
      <x:c r="C7072" s="8" t="n">
        <x:v>352237000</x:v>
      </x:c>
      <x:c r="D7072" s="9" t="n">
        <x:v>1.0835</x:v>
      </x:c>
      <x:c r="E7072" s="9" t="n">
        <x:f>IF(COUNT(C7072:D7072)=2,C7072*D7072/100000000,"n.a.")</x:f>
        <x:v>3.8164878949999994</x:v>
      </x:c>
      <x:c r="F7072" s="1" t="str">
        <x:v>get_fund_holders_a7c62683e5a8986d.json</x:v>
      </x:c>
      <x:c r="G7072" s="1" t="str">
        <x:v>get_fund_performance_57a0fd6eaf61dced.json</x:v>
      </x:c>
    </x:row>
    <x:row r="7073" ht="25" customHeight="1">
      <x:c r="A7073" s="1" t="str">
        <x:v>588000.SH</x:v>
      </x:c>
      <x:c r="B7073" s="7" t="d">
        <x:v>2026-09-10T00:00:00.000Z</x:v>
      </x:c>
      <x:c r="C7073" s="8" t="n">
        <x:v>54758668200</x:v>
      </x:c>
      <x:c r="D7073" s="9" t="n">
        <x:v>1.6581</x:v>
      </x:c>
      <x:c r="E7073" s="9" t="n">
        <x:f>IF(COUNT(C7073:D7073)=2,C7073*D7073/100000000,"n.a.")</x:f>
        <x:v>907.9534774242</x:v>
      </x:c>
      <x:c r="F7073" s="1" t="str">
        <x:v>get_fund_holders_6d8bdd5235bacc9d.json</x:v>
      </x:c>
      <x:c r="G7073" s="1" t="str">
        <x:v>get_fund_performance_be0bd4c9466edd32.json</x:v>
      </x:c>
    </x:row>
    <x:row r="7074" ht="25" customHeight="1">
      <x:c r="A7074" s="1" t="str">
        <x:v>588040.SH</x:v>
      </x:c>
      <x:c r="B7074" s="7" t="d">
        <x:v>2026-09-10T00:00:00.000Z</x:v>
      </x:c>
      <x:c r="C7074" s="8" t="n">
        <x:v>145889000</x:v>
      </x:c>
      <x:c r="D7074" s="9" t="n">
        <x:v>1.5973</x:v>
      </x:c>
      <x:c r="E7074" s="9" t="n">
        <x:f>IF(COUNT(C7074:D7074)=2,C7074*D7074/100000000,"n.a.")</x:f>
        <x:v>2.3302849969999997</x:v>
      </x:c>
      <x:c r="F7074" s="1" t="str">
        <x:v>get_fund_holders_8d11410d89a85a4e.json</x:v>
      </x:c>
      <x:c r="G7074" s="1" t="str">
        <x:v>get_fund_performance_43861699032ad4a2.json</x:v>
      </x:c>
    </x:row>
    <x:row r="7075" ht="25" customHeight="1">
      <x:c r="A7075" s="1" t="str">
        <x:v>588050.SH</x:v>
      </x:c>
      <x:c r="B7075" s="7" t="d">
        <x:v>2026-09-10T00:00:00.000Z</x:v>
      </x:c>
      <x:c r="C7075" s="8" t="n">
        <x:v>6717241300</x:v>
      </x:c>
      <x:c r="D7075" s="9" t="n">
        <x:v>1.6104</x:v>
      </x:c>
      <x:c r="E7075" s="9" t="n">
        <x:f>IF(COUNT(C7075:D7075)=2,C7075*D7075/100000000,"n.a.")</x:f>
        <x:v>108.1744538952</x:v>
      </x:c>
      <x:c r="F7075" s="1" t="str">
        <x:v>get_fund_holders_193cd509844b9b5b_20261009230924403371.json</x:v>
      </x:c>
      <x:c r="G7075" s="1" t="str">
        <x:v>get_fund_performance_778469c3a5faf8e3.json</x:v>
      </x:c>
    </x:row>
    <x:row r="7076" ht="25" customHeight="1">
      <x:c r="A7076" s="1" t="str">
        <x:v>588060.SH</x:v>
      </x:c>
      <x:c r="B7076" s="7" t="d">
        <x:v>2026-09-10T00:00:00.000Z</x:v>
      </x:c>
      <x:c r="C7076" s="8" t="n">
        <x:v>7855140000</x:v>
      </x:c>
      <x:c r="D7076" s="9" t="n">
        <x:v>0.9971</x:v>
      </x:c>
      <x:c r="E7076" s="9" t="n">
        <x:f>IF(COUNT(C7076:D7076)=2,C7076*D7076/100000000,"n.a.")</x:f>
        <x:v>78.32360094</x:v>
      </x:c>
      <x:c r="F7076" s="1" t="str">
        <x:v>get_fund_holders_bed74723b4c4eefc.json</x:v>
      </x:c>
      <x:c r="G7076" s="1" t="str">
        <x:v>get_fund_performance_f2309f7bd3cb8aee.json</x:v>
      </x:c>
    </x:row>
    <x:row r="7077" ht="25" customHeight="1">
      <x:c r="A7077" s="1" t="str">
        <x:v>588080.SH</x:v>
      </x:c>
      <x:c r="B7077" s="7" t="d">
        <x:v>2026-09-10T00:00:00.000Z</x:v>
      </x:c>
      <x:c r="C7077" s="8" t="n">
        <x:v>25921628100</x:v>
      </x:c>
      <x:c r="D7077" s="9" t="n">
        <x:v>1.6077</x:v>
      </x:c>
      <x:c r="E7077" s="9" t="n">
        <x:f>IF(COUNT(C7077:D7077)=2,C7077*D7077/100000000,"n.a.")</x:f>
        <x:v>416.74201496369994</x:v>
      </x:c>
      <x:c r="F7077" s="1" t="str">
        <x:v>get_fund_holders_c6e3dafc378a83b1_20261008231438466656.json</x:v>
      </x:c>
      <x:c r="G7077" s="1" t="str">
        <x:v>get_fund_performance_f2309f7bd3cb8aee.json</x:v>
      </x:c>
    </x:row>
    <x:row r="7078" ht="25" customHeight="1">
      <x:c r="A7078" s="1" t="str">
        <x:v>588090.SH</x:v>
      </x:c>
      <x:c r="B7078" s="7" t="d">
        <x:v>2026-09-10T00:00:00.000Z</x:v>
      </x:c>
      <x:c r="C7078" s="8" t="n">
        <x:v>3096072800</x:v>
      </x:c>
      <x:c r="D7078" s="9" t="n">
        <x:v>1.6162</x:v>
      </x:c>
      <x:c r="E7078" s="9" t="n">
        <x:f>IF(COUNT(C7078:D7078)=2,C7078*D7078/100000000,"n.a.")</x:f>
        <x:v>50.038728593600005</x:v>
      </x:c>
      <x:c r="F7078" s="1" t="str">
        <x:v>get_fund_holders_422668660dc6056a.json</x:v>
      </x:c>
      <x:c r="G7078" s="1" t="str">
        <x:v>get_fund_performance_f2ce786ad4545996.json</x:v>
      </x:c>
    </x:row>
    <x:row r="7079" ht="25" customHeight="1">
      <x:c r="A7079" s="1" t="str">
        <x:v>588150.SH</x:v>
      </x:c>
      <x:c r="B7079" s="7" t="d">
        <x:v>2026-09-10T00:00:00.000Z</x:v>
      </x:c>
      <x:c r="C7079" s="8" t="n">
        <x:v>411932600</x:v>
      </x:c>
      <x:c r="D7079" s="9" t="n">
        <x:v>1.1165</x:v>
      </x:c>
      <x:c r="E7079" s="9" t="n">
        <x:f>IF(COUNT(C7079:D7079)=2,C7079*D7079/100000000,"n.a.")</x:f>
        <x:v>4.5992274790000005</x:v>
      </x:c>
      <x:c r="F7079" s="1" t="str">
        <x:v>get_fund_holders_d933f5929f6e16c2.json</x:v>
      </x:c>
      <x:c r="G7079" s="1" t="str">
        <x:v>get_fund_performance_d5640a0dd78e13e7.json</x:v>
      </x:c>
    </x:row>
    <x:row r="7080" ht="25" customHeight="1">
      <x:c r="A7080" s="1" t="str">
        <x:v>588180.SH</x:v>
      </x:c>
      <x:c r="B7080" s="7" t="d">
        <x:v>2026-09-10T00:00:00.000Z</x:v>
      </x:c>
      <x:c r="C7080" s="8" t="n">
        <x:v>766353700</x:v>
      </x:c>
      <x:c r="D7080" s="9" t="n">
        <x:v>1.0276</x:v>
      </x:c>
      <x:c r="E7080" s="9" t="n">
        <x:f>IF(COUNT(C7080:D7080)=2,C7080*D7080/100000000,"n.a.")</x:f>
        <x:v>7.8750506212</x:v>
      </x:c>
      <x:c r="F7080" s="1" t="str">
        <x:v>get_fund_holders_a16d4a3c86b477e3.json</x:v>
      </x:c>
      <x:c r="G7080" s="1" t="str">
        <x:v>get_fund_performance_778469c3a5faf8e3.json</x:v>
      </x:c>
    </x:row>
    <x:row r="7081" ht="25" customHeight="1">
      <x:c r="A7081" s="1" t="str">
        <x:v>588280.SH</x:v>
      </x:c>
      <x:c r="B7081" s="7" t="d">
        <x:v>2026-09-10T00:00:00.000Z</x:v>
      </x:c>
      <x:c r="C7081" s="8" t="n">
        <x:v>408121000</x:v>
      </x:c>
      <x:c r="D7081" s="9" t="n">
        <x:v>1.1298</x:v>
      </x:c>
      <x:c r="E7081" s="9" t="n">
        <x:f>IF(COUNT(C7081:D7081)=2,C7081*D7081/100000000,"n.a.")</x:f>
        <x:v>4.6109510579999995</x:v>
      </x:c>
      <x:c r="F7081" s="1" t="str">
        <x:v>get_fund_holders_e5c88765831ca4d7_20261009230922305075.json</x:v>
      </x:c>
      <x:c r="G7081" s="1" t="str">
        <x:v>get_fund_performance_43861699032ad4a2.json</x:v>
      </x:c>
    </x:row>
    <x:row r="7082" ht="25" customHeight="1">
      <x:c r="A7082" s="1" t="str">
        <x:v>588720.SH</x:v>
      </x:c>
      <x:c r="B7082" s="7" t="d">
        <x:v>2026-09-10T00:00:00.000Z</x:v>
      </x:c>
      <x:c r="C7082" s="8" t="n">
        <x:v>109741800</x:v>
      </x:c>
      <x:c r="D7082" s="9" t="n">
        <x:v>1.6017</x:v>
      </x:c>
      <x:c r="E7082" s="9" t="n">
        <x:f>IF(COUNT(C7082:D7082)=2,C7082*D7082/100000000,"n.a.")</x:f>
        <x:v>1.7577344106000001</x:v>
      </x:c>
      <x:c r="F7082" s="1" t="str">
        <x:v>get_fund_holders_522e7c68c534d3b2.json</x:v>
      </x:c>
      <x:c r="G7082" s="1" t="str">
        <x:v>get_fund_performance_f2ce786ad4545996.json</x:v>
      </x:c>
    </x:row>
    <x:row r="7083" ht="25" customHeight="1">
      <x:c r="A7083" s="1" t="str">
        <x:v>588840.SH</x:v>
      </x:c>
      <x:c r="B7083" s="7" t="d">
        <x:v>2026-09-10T00:00:00.000Z</x:v>
      </x:c>
      <x:c r="C7083" s="8" t="n">
        <x:v>61236000</x:v>
      </x:c>
      <x:c r="D7083" s="9" t="n">
        <x:v>1.4553</x:v>
      </x:c>
      <x:c r="E7083" s="9" t="n">
        <x:f>IF(COUNT(C7083:D7083)=2,C7083*D7083/100000000,"n.a.")</x:f>
        <x:v>0.891167508</x:v>
      </x:c>
      <x:c r="F7083" s="1" t="str">
        <x:v>get_fund_holders_0b63176527658f63.json</x:v>
      </x:c>
      <x:c r="G7083" s="1" t="str">
        <x:v>get_fund_performance_be0bd4c9466edd32.json</x:v>
      </x:c>
    </x:row>
    <x:row r="7084" ht="25" customHeight="1">
      <x:c r="A7084" s="1" t="str">
        <x:v>588870.SH</x:v>
      </x:c>
      <x:c r="B7084" s="7" t="d">
        <x:v>2026-09-10T00:00:00.000Z</x:v>
      </x:c>
      <x:c r="C7084" s="8" t="n">
        <x:v>920552000</x:v>
      </x:c>
      <x:c r="D7084" s="9" t="n">
        <x:v>1.5951</x:v>
      </x:c>
      <x:c r="E7084" s="9" t="n">
        <x:f>IF(COUNT(C7084:D7084)=2,C7084*D7084/100000000,"n.a.")</x:f>
        <x:v>14.683724952</x:v>
      </x:c>
      <x:c r="F7084" s="1" t="str">
        <x:v>get_fund_holders_422668660dc6056a.json</x:v>
      </x:c>
      <x:c r="G7084" s="1" t="str">
        <x:v>get_fund_performance_f2ce786ad4545996.json</x:v>
      </x:c>
    </x:row>
    <x:row r="7085" ht="25" customHeight="1">
      <x:c r="A7085" s="1" t="str">
        <x:v>588940.SH</x:v>
      </x:c>
      <x:c r="B7085" s="7" t="d">
        <x:v>2026-09-10T00:00:00.000Z</x:v>
      </x:c>
      <x:c r="C7085" s="8" t="n">
        <x:v>3134840000</x:v>
      </x:c>
      <x:c r="D7085" s="9" t="n">
        <x:v>0.8131</x:v>
      </x:c>
      <x:c r="E7085" s="9" t="n">
        <x:f>IF(COUNT(C7085:D7085)=2,C7085*D7085/100000000,"n.a.")</x:f>
        <x:v>25.48938404</x:v>
      </x:c>
      <x:c r="F7085" s="1" t="str">
        <x:v>get_fund_holders_d933f5929f6e16c2.json</x:v>
      </x:c>
      <x:c r="G7085" s="1" t="str">
        <x:v>get_fund_performance_d5640a0dd78e13e7.json</x:v>
      </x:c>
    </x:row>
    <x:row r="7086" ht="25" customHeight="1">
      <x:c r="A7086" s="1" t="str">
        <x:v>588950.SH</x:v>
      </x:c>
      <x:c r="B7086" s="7" t="d">
        <x:v>2026-09-10T00:00:00.000Z</x:v>
      </x:c>
      <x:c r="C7086" s="8" t="n">
        <x:v>740729700</x:v>
      </x:c>
      <x:c r="D7086" s="9" t="n">
        <x:v>1.6445</x:v>
      </x:c>
      <x:c r="E7086" s="9" t="n">
        <x:f>IF(COUNT(C7086:D7086)=2,C7086*D7086/100000000,"n.a.")</x:f>
        <x:v>12.1812999165</x:v>
      </x:c>
      <x:c r="F7086" s="1" t="str">
        <x:v>get_fund_holders_54a5bf51e59a3708_20261008231739529403.json</x:v>
      </x:c>
      <x:c r="G7086" s="1" t="str">
        <x:v>get_fund_performance_f2309f7bd3cb8aee.json</x:v>
      </x:c>
    </x:row>
    <x:row r="7087" ht="25" customHeight="1">
      <x:c r="A7087" s="1" t="str">
        <x:v>589150.SH</x:v>
      </x:c>
      <x:c r="B7087" s="7" t="d">
        <x:v>2026-09-10T00:00:00.000Z</x:v>
      </x:c>
      <x:c r="C7087" s="8" t="n">
        <x:v>853437200</x:v>
      </x:c>
      <x:c r="D7087" s="9" t="n">
        <x:v>1.1385</x:v>
      </x:c>
      <x:c r="E7087" s="9" t="n">
        <x:f>IF(COUNT(C7087:D7087)=2,C7087*D7087/100000000,"n.a.")</x:f>
        <x:v>9.716382522</x:v>
      </x:c>
      <x:c r="F7087" s="1" t="str">
        <x:v>get_fund_holders_d933f5929f6e16c2.json</x:v>
      </x:c>
      <x:c r="G7087" s="1" t="str">
        <x:v>get_fund_performance_d5640a0dd78e13e7.json</x:v>
      </x:c>
    </x:row>
    <x:row r="7088" ht="25" customHeight="1">
      <x:c r="A7088" s="1" t="str">
        <x:v>589360.SH</x:v>
      </x:c>
      <x:c r="B7088" s="7" t="d">
        <x:v>2026-09-10T00:00:00.000Z</x:v>
      </x:c>
      <x:c r="C7088" s="8" t="n">
        <x:v>2717174000</x:v>
      </x:c>
      <x:c r="D7088" s="9" t="n">
        <x:v>0.8108</x:v>
      </x:c>
      <x:c r="E7088" s="9" t="n">
        <x:f>IF(COUNT(C7088:D7088)=2,C7088*D7088/100000000,"n.a.")</x:f>
        <x:v>22.030846792</x:v>
      </x:c>
      <x:c r="F7088" s="1" t="str">
        <x:v>get_fund_holders_a0265b0b7bc0102f_20261008231743902390.json</x:v>
      </x:c>
      <x:c r="G7088" s="1" t="str">
        <x:v>get_fund_performance_43861699032ad4a2.json</x:v>
      </x:c>
    </x:row>
    <x:row r="7089" ht="25" customHeight="1">
      <x:c r="A7089" s="1" t="str">
        <x:v>589850.SH</x:v>
      </x:c>
      <x:c r="B7089" s="7" t="d">
        <x:v>2026-09-10T00:00:00.000Z</x:v>
      </x:c>
      <x:c r="C7089" s="8" t="n">
        <x:v>856057000</x:v>
      </x:c>
      <x:c r="D7089" s="9" t="n">
        <x:v>1.5092</x:v>
      </x:c>
      <x:c r="E7089" s="9" t="n">
        <x:f>IF(COUNT(C7089:D7089)=2,C7089*D7089/100000000,"n.a.")</x:f>
        <x:v>12.919612244000001</x:v>
      </x:c>
      <x:c r="F7089" s="1" t="str">
        <x:v>get_fund_holders_a168622209dd3b1f.json</x:v>
      </x:c>
      <x:c r="G7089" s="1" t="str">
        <x:v>get_fund_performance_be0bd4c9466edd32.json</x:v>
      </x:c>
    </x:row>
    <x:row r="7090" ht="25" customHeight="1">
      <x:c r="A7090" s="1" t="str">
        <x:v>159205.SZ</x:v>
      </x:c>
      <x:c r="B7090" s="7" t="d">
        <x:v>2026-09-11T00:00:00.000Z</x:v>
      </x:c>
      <x:c r="C7090" s="8" t="n">
        <x:v>653056064</x:v>
      </x:c>
      <x:c r="D7090" s="9" t="n">
        <x:v>1.6337</x:v>
      </x:c>
      <x:c r="E7090" s="9" t="n">
        <x:f>IF(COUNT(C7090:D7090)=2,C7090*D7090/100000000,"n.a.")</x:f>
        <x:v>10.668976917568</x:v>
      </x:c>
      <x:c r="F7090" s="1" t="str">
        <x:v>get_fund_holders_48cdde1c8ab3e560.json</x:v>
      </x:c>
      <x:c r="G7090" s="1" t="str">
        <x:v>get_fund_performance_101765d5f91d02c5.json</x:v>
      </x:c>
    </x:row>
    <x:row r="7091" ht="25" customHeight="1">
      <x:c r="A7091" s="1" t="str">
        <x:v>159247.SZ</x:v>
      </x:c>
      <x:c r="B7091" s="7" t="d">
        <x:v>2026-09-11T00:00:00.000Z</x:v>
      </x:c>
      <x:c r="C7091" s="8" t="n">
        <x:v>555984966</x:v>
      </x:c>
      <x:c r="D7091" s="9" t="n">
        <x:v>0.9982</x:v>
      </x:c>
      <x:c r="E7091" s="9" t="n">
        <x:f>IF(COUNT(C7091:D7091)=2,C7091*D7091/100000000,"n.a.")</x:f>
        <x:v>5.549841930612001</x:v>
      </x:c>
      <x:c r="F7091" s="1" t="str">
        <x:v>get_fund_holders_02dfec3f9e7a37d4.json</x:v>
      </x:c>
      <x:c r="G7091" s="1" t="str">
        <x:v>get_fund_performance_101765d5f91d02c5.json</x:v>
      </x:c>
    </x:row>
    <x:row r="7092" ht="25" customHeight="1">
      <x:c r="A7092" s="1" t="str">
        <x:v>159300.SZ</x:v>
      </x:c>
      <x:c r="B7092" s="7" t="d">
        <x:v>2026-09-11T00:00:00.000Z</x:v>
      </x:c>
      <x:c r="C7092" s="8" t="n">
        <x:v>350158097</x:v>
      </x:c>
      <x:c r="D7092" s="9" t="n">
        <x:v>4.9091</x:v>
      </x:c>
      <x:c r="E7092" s="9" t="n">
        <x:f>IF(COUNT(C7092:D7092)=2,C7092*D7092/100000000,"n.a.")</x:f>
        <x:v>17.189611139826997</x:v>
      </x:c>
      <x:c r="F7092" s="1" t="str">
        <x:v>get_fund_holders_9f62d66c5b6bd994.json</x:v>
      </x:c>
      <x:c r="G7092" s="1" t="str">
        <x:v>get_fund_performance_ce8e28707768f093.json</x:v>
      </x:c>
    </x:row>
    <x:row r="7093" ht="25" customHeight="1">
      <x:c r="A7093" s="1" t="str">
        <x:v>159330.SZ</x:v>
      </x:c>
      <x:c r="B7093" s="7" t="d">
        <x:v>2026-09-11T00:00:00.000Z</x:v>
      </x:c>
      <x:c r="C7093" s="8" t="n">
        <x:v>431801009</x:v>
      </x:c>
      <x:c r="D7093" s="9" t="n">
        <x:v>1.4162</x:v>
      </x:c>
      <x:c r="E7093" s="9" t="n">
        <x:f>IF(COUNT(C7093:D7093)=2,C7093*D7093/100000000,"n.a.")</x:f>
        <x:v>6.115165889458</x:v>
      </x:c>
      <x:c r="F7093" s="1" t="str">
        <x:v>get_fund_holders_4f0cafefb1d08c78.json</x:v>
      </x:c>
      <x:c r="G7093" s="1" t="str">
        <x:v>get_fund_performance_3dd22d86bdcb99c0.json</x:v>
      </x:c>
    </x:row>
    <x:row r="7094" ht="25" customHeight="1">
      <x:c r="A7094" s="1" t="str">
        <x:v>159337.SZ</x:v>
      </x:c>
      <x:c r="B7094" s="7" t="d">
        <x:v>2026-09-11T00:00:00.000Z</x:v>
      </x:c>
      <x:c r="C7094" s="8" t="n">
        <x:v>281710611</x:v>
      </x:c>
      <x:c r="D7094" s="9" t="n">
        <x:v>1.7408</x:v>
      </x:c>
      <x:c r="E7094" s="9" t="n">
        <x:f>IF(COUNT(C7094:D7094)=2,C7094*D7094/100000000,"n.a.")</x:f>
        <x:v>4.904018316288</x:v>
      </x:c>
      <x:c r="F7094" s="1" t="str">
        <x:v>get_fund_holders_1b59c8df60c05b67.json</x:v>
      </x:c>
      <x:c r="G7094" s="1" t="str">
        <x:v>get_fund_performance_704e0384f68b3d7b.json</x:v>
      </x:c>
    </x:row>
    <x:row r="7095" ht="25" customHeight="1">
      <x:c r="A7095" s="1" t="str">
        <x:v>159393.SZ</x:v>
      </x:c>
      <x:c r="B7095" s="7" t="d">
        <x:v>2026-09-11T00:00:00.000Z</x:v>
      </x:c>
      <x:c r="C7095" s="8" t="n">
        <x:v>89746342</x:v>
      </x:c>
      <x:c r="D7095" s="9" t="n">
        <x:v>4.8645</x:v>
      </x:c>
      <x:c r="E7095" s="9" t="n">
        <x:f>IF(COUNT(C7095:D7095)=2,C7095*D7095/100000000,"n.a.")</x:f>
        <x:v>4.36571080659</x:v>
      </x:c>
      <x:c r="F7095" s="1" t="str">
        <x:v>get_fund_holders_8d29a74a7940f13c.json</x:v>
      </x:c>
      <x:c r="G7095" s="1" t="str">
        <x:v>get_fund_performance_6705505c3ff19719.json</x:v>
      </x:c>
    </x:row>
    <x:row r="7096" ht="25" customHeight="1">
      <x:c r="A7096" s="1" t="str">
        <x:v>159500.SZ</x:v>
      </x:c>
      <x:c r="B7096" s="7" t="d">
        <x:v>2026-09-11T00:00:00.000Z</x:v>
      </x:c>
      <x:c r="C7096" s="8" t="n">
        <x:v>210538865</x:v>
      </x:c>
      <x:c r="D7096" s="9" t="n">
        <x:v>1.1416</x:v>
      </x:c>
      <x:c r="E7096" s="9" t="n">
        <x:f>IF(COUNT(C7096:D7096)=2,C7096*D7096/100000000,"n.a.")</x:f>
        <x:v>2.4035116828399996</x:v>
      </x:c>
      <x:c r="F7096" s="1" t="str">
        <x:v>get_fund_holders_5324b4ff2303301b.json</x:v>
      </x:c>
      <x:c r="G7096" s="1" t="str">
        <x:v>get_fund_performance_33f686dcb627aac1.json</x:v>
      </x:c>
    </x:row>
    <x:row r="7097" ht="25" customHeight="1">
      <x:c r="A7097" s="1" t="str">
        <x:v>159531.SZ</x:v>
      </x:c>
      <x:c r="B7097" s="7" t="d">
        <x:v>2026-09-11T00:00:00.000Z</x:v>
      </x:c>
      <x:c r="C7097" s="8" t="n">
        <x:v>938608406</x:v>
      </x:c>
      <x:c r="D7097" s="9" t="n">
        <x:v>1.4382</x:v>
      </x:c>
      <x:c r="E7097" s="9" t="n">
        <x:f>IF(COUNT(C7097:D7097)=2,C7097*D7097/100000000,"n.a.")</x:f>
        <x:v>13.499066095092</x:v>
      </x:c>
      <x:c r="F7097" s="1" t="str">
        <x:v>get_fund_holders_7e7888e34a3c9319.json</x:v>
      </x:c>
      <x:c r="G7097" s="1" t="str">
        <x:v>get_fund_performance_635e8dd454954d59.json</x:v>
      </x:c>
    </x:row>
    <x:row r="7098" ht="25" customHeight="1">
      <x:c r="A7098" s="1" t="str">
        <x:v>159532.SZ</x:v>
      </x:c>
      <x:c r="B7098" s="7" t="d">
        <x:v>2026-09-11T00:00:00.000Z</x:v>
      </x:c>
      <x:c r="C7098" s="8" t="n">
        <x:v>157564791</x:v>
      </x:c>
      <x:c r="D7098" s="9" t="n">
        <x:v>1.6218</x:v>
      </x:c>
      <x:c r="E7098" s="9" t="n">
        <x:f>IF(COUNT(C7098:D7098)=2,C7098*D7098/100000000,"n.a.")</x:f>
        <x:v>2.555385780438</x:v>
      </x:c>
      <x:c r="F7098" s="1" t="str">
        <x:v>get_fund_holders_7e7888e34a3c9319.json</x:v>
      </x:c>
      <x:c r="G7098" s="1" t="str">
        <x:v>get_fund_performance_635e8dd454954d59.json</x:v>
      </x:c>
    </x:row>
    <x:row r="7099" ht="25" customHeight="1">
      <x:c r="A7099" s="1" t="str">
        <x:v>159533.SZ</x:v>
      </x:c>
      <x:c r="B7099" s="7" t="d">
        <x:v>2026-09-11T00:00:00.000Z</x:v>
      </x:c>
      <x:c r="C7099" s="8" t="n">
        <x:v>14458785</x:v>
      </x:c>
      <x:c r="D7099" s="9" t="n">
        <x:v>1.9034</x:v>
      </x:c>
      <x:c r="E7099" s="9" t="n">
        <x:f>IF(COUNT(C7099:D7099)=2,C7099*D7099/100000000,"n.a.")</x:f>
        <x:v>0.27520851369</x:v>
      </x:c>
      <x:c r="F7099" s="1" t="str">
        <x:v>get_fund_holders_e4cffc1d40fea5a6.json</x:v>
      </x:c>
      <x:c r="G7099" s="1" t="str">
        <x:v>get_fund_performance_fdbccd528878ffc2.json</x:v>
      </x:c>
    </x:row>
    <x:row r="7100" ht="25" customHeight="1">
      <x:c r="A7100" s="1" t="str">
        <x:v>159535.SZ</x:v>
      </x:c>
      <x:c r="B7100" s="7" t="d">
        <x:v>2026-09-11T00:00:00.000Z</x:v>
      </x:c>
      <x:c r="C7100" s="8" t="n">
        <x:v>19981088</x:v>
      </x:c>
      <x:c r="D7100" s="9" t="n">
        <x:v>1.4782</x:v>
      </x:c>
      <x:c r="E7100" s="9" t="n">
        <x:f>IF(COUNT(C7100:D7100)=2,C7100*D7100/100000000,"n.a.")</x:f>
        <x:v>0.295360442816</x:v>
      </x:c>
      <x:c r="F7100" s="1" t="str">
        <x:v>get_fund_holders_48d83be1c19e147a.json</x:v>
      </x:c>
      <x:c r="G7100" s="1" t="str">
        <x:v>get_fund_performance_98653d17d2533bdd.json</x:v>
      </x:c>
    </x:row>
    <x:row r="7101" ht="25" customHeight="1">
      <x:c r="A7101" s="1" t="str">
        <x:v>159536.SZ</x:v>
      </x:c>
      <x:c r="B7101" s="7" t="d">
        <x:v>2026-09-11T00:00:00.000Z</x:v>
      </x:c>
      <x:c r="C7101" s="8" t="n">
        <x:v>49261589</x:v>
      </x:c>
      <x:c r="D7101" s="9" t="n">
        <x:v>1.371</x:v>
      </x:c>
      <x:c r="E7101" s="9" t="n">
        <x:f>IF(COUNT(C7101:D7101)=2,C7101*D7101/100000000,"n.a.")</x:f>
        <x:v>0.67537638519</x:v>
      </x:c>
      <x:c r="F7101" s="1" t="str">
        <x:v>get_fund_holders_7e7888e34a3c9319.json</x:v>
      </x:c>
      <x:c r="G7101" s="1" t="str">
        <x:v>get_fund_performance_635e8dd454954d59.json</x:v>
      </x:c>
    </x:row>
    <x:row r="7102" ht="25" customHeight="1">
      <x:c r="A7102" s="1" t="str">
        <x:v>159629.SZ</x:v>
      </x:c>
      <x:c r="B7102" s="7" t="d">
        <x:v>2026-09-11T00:00:00.000Z</x:v>
      </x:c>
      <x:c r="C7102" s="8" t="n">
        <x:v>821252663</x:v>
      </x:c>
      <x:c r="D7102" s="9" t="n">
        <x:v>3.1059</x:v>
      </x:c>
      <x:c r="E7102" s="9" t="n">
        <x:f>IF(COUNT(C7102:D7102)=2,C7102*D7102/100000000,"n.a.")</x:f>
        <x:v>25.507286460117</x:v>
      </x:c>
      <x:c r="F7102" s="1" t="str">
        <x:v>get_fund_holders_04d60f3c34f0467b.json</x:v>
      </x:c>
      <x:c r="G7102" s="1" t="str">
        <x:v>get_fund_performance_b881b49e922fe970.json</x:v>
      </x:c>
    </x:row>
    <x:row r="7103" ht="25" customHeight="1">
      <x:c r="A7103" s="1" t="str">
        <x:v>159633.SZ</x:v>
      </x:c>
      <x:c r="B7103" s="7" t="d">
        <x:v>2026-09-11T00:00:00.000Z</x:v>
      </x:c>
      <x:c r="C7103" s="8" t="n">
        <x:v>958162658</x:v>
      </x:c>
      <x:c r="D7103" s="9" t="n">
        <x:v>3.1781</x:v>
      </x:c>
      <x:c r="E7103" s="9" t="n">
        <x:f>IF(COUNT(C7103:D7103)=2,C7103*D7103/100000000,"n.a.")</x:f>
        <x:v>30.451367433898</x:v>
      </x:c>
      <x:c r="F7103" s="1" t="str">
        <x:v>get_fund_holders_04d60f3c34f0467b.json</x:v>
      </x:c>
      <x:c r="G7103" s="1" t="str">
        <x:v>get_fund_performance_b881b49e922fe970.json</x:v>
      </x:c>
    </x:row>
    <x:row r="7104" ht="25" customHeight="1">
      <x:c r="A7104" s="1" t="str">
        <x:v>159673.SZ</x:v>
      </x:c>
      <x:c r="B7104" s="7" t="d">
        <x:v>2026-09-11T00:00:00.000Z</x:v>
      </x:c>
      <x:c r="C7104" s="8" t="n">
        <x:v>1803528385</x:v>
      </x:c>
      <x:c r="D7104" s="9" t="n">
        <x:v>1.2624</x:v>
      </x:c>
      <x:c r="E7104" s="9" t="n">
        <x:f>IF(COUNT(C7104:D7104)=2,C7104*D7104/100000000,"n.a.")</x:f>
        <x:v>22.76774233224</x:v>
      </x:c>
      <x:c r="F7104" s="1" t="str">
        <x:v>get_fund_holders_d948cbb47e5f5e96.json</x:v>
      </x:c>
      <x:c r="G7104" s="1" t="str">
        <x:v>get_fund_performance_4b7faf0bdf9ced6a.json</x:v>
      </x:c>
    </x:row>
    <x:row r="7105" ht="25" customHeight="1">
      <x:c r="A7105" s="1" t="str">
        <x:v>159808.SZ</x:v>
      </x:c>
      <x:c r="B7105" s="7" t="d">
        <x:v>2026-09-11T00:00:00.000Z</x:v>
      </x:c>
      <x:c r="C7105" s="8" t="n">
        <x:v>51484790</x:v>
      </x:c>
      <x:c r="D7105" s="9" t="n">
        <x:v>1.291</x:v>
      </x:c>
      <x:c r="E7105" s="9" t="n">
        <x:f>IF(COUNT(C7105:D7105)=2,C7105*D7105/100000000,"n.a.")</x:f>
        <x:v>0.6646686388999999</x:v>
      </x:c>
      <x:c r="F7105" s="1" t="str">
        <x:v>get_fund_holders_d5e45a20ab12d67e.json</x:v>
      </x:c>
      <x:c r="G7105" s="1" t="str">
        <x:v>get_fund_performance_c511166d330178eb.json</x:v>
      </x:c>
    </x:row>
    <x:row r="7106" ht="25" customHeight="1">
      <x:c r="A7106" s="1" t="str">
        <x:v>159810.SZ</x:v>
      </x:c>
      <x:c r="B7106" s="7" t="d">
        <x:v>2026-09-11T00:00:00.000Z</x:v>
      </x:c>
      <x:c r="C7106" s="8" t="n">
        <x:v>57475458</x:v>
      </x:c>
      <x:c r="D7106" s="9" t="n">
        <x:v>1.3386</x:v>
      </x:c>
      <x:c r="E7106" s="9" t="n">
        <x:f>IF(COUNT(C7106:D7106)=2,C7106*D7106/100000000,"n.a.")</x:f>
        <x:v>0.7693664807880001</x:v>
      </x:c>
      <x:c r="F7106" s="1" t="str">
        <x:v>get_fund_holders_d5e45a20ab12d67e.json</x:v>
      </x:c>
      <x:c r="G7106" s="1" t="str">
        <x:v>get_fund_performance_c511166d330178eb.json</x:v>
      </x:c>
    </x:row>
    <x:row r="7107" ht="25" customHeight="1">
      <x:c r="A7107" s="1" t="str">
        <x:v>159820.SZ</x:v>
      </x:c>
      <x:c r="B7107" s="7" t="d">
        <x:v>2026-09-11T00:00:00.000Z</x:v>
      </x:c>
      <x:c r="C7107" s="8" t="n">
        <x:v>1353908470</x:v>
      </x:c>
      <x:c r="D7107" s="9" t="n">
        <x:v>1.3212</x:v>
      </x:c>
      <x:c r="E7107" s="9" t="n">
        <x:f>IF(COUNT(C7107:D7107)=2,C7107*D7107/100000000,"n.a.")</x:f>
        <x:v>17.88783870564</x:v>
      </x:c>
      <x:c r="F7107" s="1" t="str">
        <x:v>get_fund_holders_0066fec0f2dd9d84.json</x:v>
      </x:c>
      <x:c r="G7107" s="1" t="str">
        <x:v>get_fund_performance_ee07818526906610.json</x:v>
      </x:c>
    </x:row>
    <x:row r="7108" ht="25" customHeight="1">
      <x:c r="A7108" s="1" t="str">
        <x:v>159821.SZ</x:v>
      </x:c>
      <x:c r="B7108" s="7" t="d">
        <x:v>2026-09-11T00:00:00.000Z</x:v>
      </x:c>
      <x:c r="C7108" s="8" t="n">
        <x:v>64620000</x:v>
      </x:c>
      <x:c r="D7108" s="9" t="n">
        <x:v>1.2527</x:v>
      </x:c>
      <x:c r="E7108" s="9" t="n">
        <x:f>IF(COUNT(C7108:D7108)=2,C7108*D7108/100000000,"n.a.")</x:f>
        <x:v>0.80949474</x:v>
      </x:c>
      <x:c r="F7108" s="1" t="str">
        <x:v>get_fund_holders_6d822d72058fbd2b.json</x:v>
      </x:c>
      <x:c r="G7108" s="1" t="str">
        <x:v>get_fund_performance_08ef5e7f48760ca3.json</x:v>
      </x:c>
    </x:row>
    <x:row r="7109" ht="25" customHeight="1">
      <x:c r="A7109" s="1" t="str">
        <x:v>159845.SZ</x:v>
      </x:c>
      <x:c r="B7109" s="7" t="d">
        <x:v>2026-09-11T00:00:00.000Z</x:v>
      </x:c>
      <x:c r="C7109" s="8" t="n">
        <x:v>2148425606</x:v>
      </x:c>
      <x:c r="D7109" s="9" t="n">
        <x:v>3.0933</x:v>
      </x:c>
      <x:c r="E7109" s="9" t="n">
        <x:f>IF(COUNT(C7109:D7109)=2,C7109*D7109/100000000,"n.a.")</x:f>
        <x:v>66.45724927039801</x:v>
      </x:c>
      <x:c r="F7109" s="1" t="str">
        <x:v>get_fund_holders_68197b4b408bbf94.json</x:v>
      </x:c>
      <x:c r="G7109" s="1" t="str">
        <x:v>get_fund_performance_fe072943ca98a99f.json</x:v>
      </x:c>
    </x:row>
    <x:row r="7110" ht="25" customHeight="1">
      <x:c r="A7110" s="1" t="str">
        <x:v>159908.SZ</x:v>
      </x:c>
      <x:c r="B7110" s="7" t="d">
        <x:v>2026-09-11T00:00:00.000Z</x:v>
      </x:c>
      <x:c r="C7110" s="8" t="n">
        <x:v>325229029</x:v>
      </x:c>
      <x:c r="D7110" s="9" t="n">
        <x:v>3.1188</x:v>
      </x:c>
      <x:c r="E7110" s="9" t="n">
        <x:f>IF(COUNT(C7110:D7110)=2,C7110*D7110/100000000,"n.a.")</x:f>
        <x:v>10.143242956452</x:v>
      </x:c>
      <x:c r="F7110" s="1" t="str">
        <x:v>get_fund_holders_dd69f9baacb4299b.json</x:v>
      </x:c>
      <x:c r="G7110" s="1" t="str">
        <x:v>get_fund_performance_f8563149d46c02f0.json</x:v>
      </x:c>
    </x:row>
    <x:row r="7111" ht="25" customHeight="1">
      <x:c r="A7111" s="1" t="str">
        <x:v>159915.SZ</x:v>
      </x:c>
      <x:c r="B7111" s="7" t="d">
        <x:v>2026-09-11T00:00:00.000Z</x:v>
      </x:c>
      <x:c r="C7111" s="8" t="n">
        <x:v>19682454936</x:v>
      </x:c>
      <x:c r="D7111" s="9" t="n">
        <x:v>3.3408</x:v>
      </x:c>
      <x:c r="E7111" s="9" t="n">
        <x:f>IF(COUNT(C7111:D7111)=2,C7111*D7111/100000000,"n.a.")</x:f>
        <x:v>657.5514545018881</x:v>
      </x:c>
      <x:c r="F7111" s="1" t="str">
        <x:v>get_fund_holders_ed52645412bc5183.json</x:v>
      </x:c>
      <x:c r="G7111" s="1" t="str">
        <x:v>get_fund_performance_23ced495c0d03a00.json</x:v>
      </x:c>
    </x:row>
    <x:row r="7112" ht="25" customHeight="1">
      <x:c r="A7112" s="1" t="str">
        <x:v>159919.SZ</x:v>
      </x:c>
      <x:c r="B7112" s="7" t="d">
        <x:v>2026-09-11T00:00:00.000Z</x:v>
      </x:c>
      <x:c r="C7112" s="8" t="n">
        <x:v>6262416676</x:v>
      </x:c>
      <x:c r="D7112" s="9" t="n">
        <x:v>4.7813</x:v>
      </x:c>
      <x:c r="E7112" s="9" t="n">
        <x:f>IF(COUNT(C7112:D7112)=2,C7112*D7112/100000000,"n.a.")</x:f>
        <x:v>299.424928529588</x:v>
      </x:c>
      <x:c r="F7112" s="1" t="str">
        <x:v>get_fund_holders_d948cbb47e5f5e96.json</x:v>
      </x:c>
      <x:c r="G7112" s="1" t="str">
        <x:v>get_fund_performance_4b7faf0bdf9ced6a.json</x:v>
      </x:c>
    </x:row>
    <x:row r="7113" ht="25" customHeight="1">
      <x:c r="A7113" s="1" t="str">
        <x:v>159922.SZ</x:v>
      </x:c>
      <x:c r="B7113" s="7" t="d">
        <x:v>2026-09-11T00:00:00.000Z</x:v>
      </x:c>
      <x:c r="C7113" s="8" t="n">
        <x:v>2636676765</x:v>
      </x:c>
      <x:c r="D7113" s="9" t="n">
        <x:v>3.0844</x:v>
      </x:c>
      <x:c r="E7113" s="9" t="n">
        <x:f>IF(COUNT(C7113:D7113)=2,C7113*D7113/100000000,"n.a.")</x:f>
        <x:v>81.32565813966</x:v>
      </x:c>
      <x:c r="F7113" s="1" t="str">
        <x:v>get_fund_holders_260729aa1783f3c9.json</x:v>
      </x:c>
      <x:c r="G7113" s="1" t="str">
        <x:v>get_fund_performance_9239ee6b8a74881b.json</x:v>
      </x:c>
    </x:row>
    <x:row r="7114" ht="25" customHeight="1">
      <x:c r="A7114" s="1" t="str">
        <x:v>159925.SZ</x:v>
      </x:c>
      <x:c r="B7114" s="7" t="d">
        <x:v>2026-09-11T00:00:00.000Z</x:v>
      </x:c>
      <x:c r="C7114" s="8" t="n">
        <x:v>602420856</x:v>
      </x:c>
      <x:c r="D7114" s="9" t="n">
        <x:v>4.6538</x:v>
      </x:c>
      <x:c r="E7114" s="9" t="n">
        <x:f>IF(COUNT(C7114:D7114)=2,C7114*D7114/100000000,"n.a.")</x:f>
        <x:v>28.035461796528</x:v>
      </x:c>
      <x:c r="F7114" s="1" t="str">
        <x:v>get_fund_holders_0bc8edc102485c8a.json</x:v>
      </x:c>
      <x:c r="G7114" s="1" t="str">
        <x:v>get_fund_performance_99232a5af6506a32.json</x:v>
      </x:c>
    </x:row>
    <x:row r="7115" ht="25" customHeight="1">
      <x:c r="A7115" s="1" t="str">
        <x:v>159935.SZ</x:v>
      </x:c>
      <x:c r="B7115" s="7" t="d">
        <x:v>2026-09-11T00:00:00.000Z</x:v>
      </x:c>
      <x:c r="C7115" s="8" t="n">
        <x:v>24572956</x:v>
      </x:c>
      <x:c r="D7115" s="9" t="n">
        <x:v>2.3944</x:v>
      </x:c>
      <x:c r="E7115" s="9" t="n">
        <x:f>IF(COUNT(C7115:D7115)=2,C7115*D7115/100000000,"n.a.")</x:f>
        <x:v>0.588374858464</x:v>
      </x:c>
      <x:c r="F7115" s="1" t="str">
        <x:v>get_fund_holders_a7c62683e5a8986d.json</x:v>
      </x:c>
      <x:c r="G7115" s="1" t="str">
        <x:v>get_fund_performance_57a0fd6eaf61dced.json</x:v>
      </x:c>
    </x:row>
    <x:row r="7116" ht="25" customHeight="1">
      <x:c r="A7116" s="1" t="str">
        <x:v>159948.SZ</x:v>
      </x:c>
      <x:c r="B7116" s="7" t="d">
        <x:v>2026-09-11T00:00:00.000Z</x:v>
      </x:c>
      <x:c r="C7116" s="8" t="n">
        <x:v>1172697720</x:v>
      </x:c>
      <x:c r="D7116" s="9" t="n">
        <x:v>3.6895</x:v>
      </x:c>
      <x:c r="E7116" s="9" t="n">
        <x:f>IF(COUNT(C7116:D7116)=2,C7116*D7116/100000000,"n.a.")</x:f>
        <x:v>43.266682379399995</x:v>
      </x:c>
      <x:c r="F7116" s="1" t="str">
        <x:v>get_fund_holders_529929c3d6cde724.json</x:v>
      </x:c>
      <x:c r="G7116" s="1" t="str">
        <x:v>get_fund_performance_101765d5f91d02c5.json</x:v>
      </x:c>
    </x:row>
    <x:row r="7117" ht="25" customHeight="1">
      <x:c r="A7117" s="1" t="str">
        <x:v>159952.SZ</x:v>
      </x:c>
      <x:c r="B7117" s="7" t="d">
        <x:v>2026-09-11T00:00:00.000Z</x:v>
      </x:c>
      <x:c r="C7117" s="8" t="n">
        <x:v>5631584929</x:v>
      </x:c>
      <x:c r="D7117" s="9" t="n">
        <x:v>2.0283</x:v>
      </x:c>
      <x:c r="E7117" s="9" t="n">
        <x:f>IF(COUNT(C7117:D7117)=2,C7117*D7117/100000000,"n.a.")</x:f>
        <x:v>114.22543711490702</x:v>
      </x:c>
      <x:c r="F7117" s="1" t="str">
        <x:v>get_fund_holders_dd69f9baacb4299b.json</x:v>
      </x:c>
      <x:c r="G7117" s="1" t="str">
        <x:v>get_fund_performance_f8563149d46c02f0.json</x:v>
      </x:c>
    </x:row>
    <x:row r="7118" ht="25" customHeight="1">
      <x:c r="A7118" s="1" t="str">
        <x:v>159956.SZ</x:v>
      </x:c>
      <x:c r="B7118" s="7" t="d">
        <x:v>2026-09-11T00:00:00.000Z</x:v>
      </x:c>
      <x:c r="C7118" s="8" t="n">
        <x:v>48978674</x:v>
      </x:c>
      <x:c r="D7118" s="9" t="n">
        <x:v>2.1153</x:v>
      </x:c>
      <x:c r="E7118" s="9" t="n">
        <x:f>IF(COUNT(C7118:D7118)=2,C7118*D7118/100000000,"n.a.")</x:f>
        <x:v>1.0360458911219999</x:v>
      </x:c>
      <x:c r="F7118" s="1" t="str">
        <x:v>get_fund_holders_dd69f9baacb4299b.json</x:v>
      </x:c>
      <x:c r="G7118" s="1" t="str">
        <x:v>get_fund_performance_f8563149d46c02f0.json</x:v>
      </x:c>
    </x:row>
    <x:row r="7119" ht="25" customHeight="1">
      <x:c r="A7119" s="1" t="str">
        <x:v>159957.SZ</x:v>
      </x:c>
      <x:c r="B7119" s="7" t="d">
        <x:v>2026-09-11T00:00:00.000Z</x:v>
      </x:c>
      <x:c r="C7119" s="8" t="n">
        <x:v>1189784560</x:v>
      </x:c>
      <x:c r="D7119" s="9" t="n">
        <x:v>2.1885</x:v>
      </x:c>
      <x:c r="E7119" s="9" t="n">
        <x:f>IF(COUNT(C7119:D7119)=2,C7119*D7119/100000000,"n.a.")</x:f>
        <x:v>26.0384350956</x:v>
      </x:c>
      <x:c r="F7119" s="1" t="str">
        <x:v>get_fund_holders_ed52645412bc5183.json</x:v>
      </x:c>
      <x:c r="G7119" s="1" t="str">
        <x:v>get_fund_performance_23ced495c0d03a00.json</x:v>
      </x:c>
    </x:row>
    <x:row r="7120" ht="25" customHeight="1">
      <x:c r="A7120" s="1" t="str">
        <x:v>159958.SZ</x:v>
      </x:c>
      <x:c r="B7120" s="7" t="d">
        <x:v>2026-09-11T00:00:00.000Z</x:v>
      </x:c>
      <x:c r="C7120" s="8" t="n">
        <x:v>240611448</x:v>
      </x:c>
      <x:c r="D7120" s="9" t="n">
        <x:v>2.0195</x:v>
      </x:c>
      <x:c r="E7120" s="9" t="n">
        <x:f>IF(COUNT(C7120:D7120)=2,C7120*D7120/100000000,"n.a.")</x:f>
        <x:v>4.859148192359999</x:v>
      </x:c>
      <x:c r="F7120" s="1" t="str">
        <x:v>get_fund_holders_6d822d72058fbd2b.json</x:v>
      </x:c>
      <x:c r="G7120" s="1" t="str">
        <x:v>get_fund_performance_08ef5e7f48760ca3.json</x:v>
      </x:c>
    </x:row>
    <x:row r="7121" ht="25" customHeight="1">
      <x:c r="A7121" s="1" t="str">
        <x:v>159964.SZ</x:v>
      </x:c>
      <x:c r="B7121" s="7" t="d">
        <x:v>2026-09-11T00:00:00.000Z</x:v>
      </x:c>
      <x:c r="C7121" s="8" t="n">
        <x:v>171481881</x:v>
      </x:c>
      <x:c r="D7121" s="9" t="n">
        <x:v>2.1861</x:v>
      </x:c>
      <x:c r="E7121" s="9" t="n">
        <x:f>IF(COUNT(C7121:D7121)=2,C7121*D7121/100000000,"n.a.")</x:f>
        <x:v>3.7487654005410005</x:v>
      </x:c>
      <x:c r="F7121" s="1" t="str">
        <x:v>get_fund_holders_d5e45a20ab12d67e.json</x:v>
      </x:c>
      <x:c r="G7121" s="1" t="str">
        <x:v>get_fund_performance_c511166d330178eb.json</x:v>
      </x:c>
    </x:row>
    <x:row r="7122" ht="25" customHeight="1">
      <x:c r="A7122" s="1" t="str">
        <x:v>159968.SZ</x:v>
      </x:c>
      <x:c r="B7122" s="7" t="d">
        <x:v>2026-09-11T00:00:00.000Z</x:v>
      </x:c>
      <x:c r="C7122" s="8" t="n">
        <x:v>63295098</x:v>
      </x:c>
      <x:c r="D7122" s="9" t="n">
        <x:v>9.9615</x:v>
      </x:c>
      <x:c r="E7122" s="9" t="n">
        <x:f>IF(COUNT(C7122:D7122)=2,C7122*D7122/100000000,"n.a.")</x:f>
        <x:v>6.30514118727</x:v>
      </x:c>
      <x:c r="F7122" s="1" t="str">
        <x:v>get_fund_holders_1b59c8df60c05b67.json</x:v>
      </x:c>
      <x:c r="G7122" s="1" t="str">
        <x:v>get_fund_performance_704e0384f68b3d7b.json</x:v>
      </x:c>
    </x:row>
    <x:row r="7123" ht="25" customHeight="1">
      <x:c r="A7123" s="1" t="str">
        <x:v>159971.SZ</x:v>
      </x:c>
      <x:c r="B7123" s="7" t="d">
        <x:v>2026-09-11T00:00:00.000Z</x:v>
      </x:c>
      <x:c r="C7123" s="8" t="n">
        <x:v>1846020288</x:v>
      </x:c>
      <x:c r="D7123" s="9" t="n">
        <x:v>1.1617</x:v>
      </x:c>
      <x:c r="E7123" s="9" t="n">
        <x:f>IF(COUNT(C7123:D7123)=2,C7123*D7123/100000000,"n.a.")</x:f>
        <x:v>21.445217685695997</x:v>
      </x:c>
      <x:c r="F7123" s="1" t="str">
        <x:v>get_fund_holders_ed52645412bc5183.json</x:v>
      </x:c>
      <x:c r="G7123" s="1" t="str">
        <x:v>get_fund_performance_23ced495c0d03a00.json</x:v>
      </x:c>
    </x:row>
    <x:row r="7124" ht="25" customHeight="1">
      <x:c r="A7124" s="1" t="str">
        <x:v>159977.SZ</x:v>
      </x:c>
      <x:c r="B7124" s="7" t="d">
        <x:v>2026-09-11T00:00:00.000Z</x:v>
      </x:c>
      <x:c r="C7124" s="8" t="n">
        <x:v>3737872820</x:v>
      </x:c>
      <x:c r="D7124" s="9" t="n">
        <x:v>1.733</x:v>
      </x:c>
      <x:c r="E7124" s="9" t="n">
        <x:f>IF(COUNT(C7124:D7124)=2,C7124*D7124/100000000,"n.a.")</x:f>
        <x:v>64.7773359706</x:v>
      </x:c>
      <x:c r="F7124" s="1" t="str">
        <x:v>get_fund_holders_6d822d72058fbd2b.json</x:v>
      </x:c>
      <x:c r="G7124" s="1" t="str">
        <x:v>get_fund_performance_08ef5e7f48760ca3.json</x:v>
      </x:c>
    </x:row>
    <x:row r="7125" ht="25" customHeight="1">
      <x:c r="A7125" s="1" t="str">
        <x:v>159982.SZ</x:v>
      </x:c>
      <x:c r="B7125" s="7" t="d">
        <x:v>2026-09-11T00:00:00.000Z</x:v>
      </x:c>
      <x:c r="C7125" s="8" t="n">
        <x:v>202211253</x:v>
      </x:c>
      <x:c r="D7125" s="9" t="n">
        <x:v>2.0465</x:v>
      </x:c>
      <x:c r="E7125" s="9" t="n">
        <x:f>IF(COUNT(C7125:D7125)=2,C7125*D7125/100000000,"n.a.")</x:f>
        <x:v>4.138253292645</x:v>
      </x:c>
      <x:c r="F7125" s="1" t="str">
        <x:v>get_fund_holders_68197b4b408bbf94.json</x:v>
      </x:c>
      <x:c r="G7125" s="1" t="str">
        <x:v>get_fund_performance_fe072943ca98a99f.json</x:v>
      </x:c>
    </x:row>
    <x:row r="7126" ht="25" customHeight="1">
      <x:c r="A7126" s="1" t="str">
        <x:v>510300.SH</x:v>
      </x:c>
      <x:c r="B7126" s="7" t="d">
        <x:v>2026-09-11T00:00:00.000Z</x:v>
      </x:c>
      <x:c r="C7126" s="8" t="n">
        <x:v>23398687700</x:v>
      </x:c>
      <x:c r="D7126" s="9" t="n">
        <x:v>4.5794</x:v>
      </x:c>
      <x:c r="E7126" s="9" t="n">
        <x:f>IF(COUNT(C7126:D7126)=2,C7126*D7126/100000000,"n.a.")</x:f>
        <x:v>1071.5195045337998</x:v>
      </x:c>
      <x:c r="F7126" s="1" t="str">
        <x:v>get_fund_holders_5d142069aae0430a.json</x:v>
      </x:c>
      <x:c r="G7126" s="1" t="str">
        <x:v>get_fund_performance_b1af586f6b4de146.json</x:v>
      </x:c>
    </x:row>
    <x:row r="7127" ht="25" customHeight="1">
      <x:c r="A7127" s="1" t="str">
        <x:v>510310.SH</x:v>
      </x:c>
      <x:c r="B7127" s="7" t="d">
        <x:v>2026-09-11T00:00:00.000Z</x:v>
      </x:c>
      <x:c r="C7127" s="8" t="n">
        <x:v>11347844000</x:v>
      </x:c>
      <x:c r="D7127" s="9" t="n">
        <x:v>4.4477</x:v>
      </x:c>
      <x:c r="E7127" s="9" t="n">
        <x:f>IF(COUNT(C7127:D7127)=2,C7127*D7127/100000000,"n.a.")</x:f>
        <x:v>504.718057588</x:v>
      </x:c>
      <x:c r="F7127" s="1" t="str">
        <x:v>get_fund_holders_4f0cafefb1d08c78.json</x:v>
      </x:c>
      <x:c r="G7127" s="1" t="str">
        <x:v>get_fund_performance_3dd22d86bdcb99c0.json</x:v>
      </x:c>
    </x:row>
    <x:row r="7128" ht="25" customHeight="1">
      <x:c r="A7128" s="1" t="str">
        <x:v>510320.SH</x:v>
      </x:c>
      <x:c r="B7128" s="7" t="d">
        <x:v>2026-09-11T00:00:00.000Z</x:v>
      </x:c>
      <x:c r="C7128" s="8" t="n">
        <x:v>637068500</x:v>
      </x:c>
      <x:c r="D7128" s="9" t="n">
        <x:v>1.2313</x:v>
      </x:c>
      <x:c r="E7128" s="9" t="n">
        <x:f>IF(COUNT(C7128:D7128)=2,C7128*D7128/100000000,"n.a.")</x:f>
        <x:v>7.844224440500001</x:v>
      </x:c>
      <x:c r="F7128" s="1" t="str">
        <x:v>get_fund_holders_53b1bdaba11dbb09.json</x:v>
      </x:c>
      <x:c r="G7128" s="1" t="str">
        <x:v>get_fund_performance_ca136699b2ff2215.json</x:v>
      </x:c>
    </x:row>
    <x:row r="7129" ht="25" customHeight="1">
      <x:c r="A7129" s="1" t="str">
        <x:v>510330.SH</x:v>
      </x:c>
      <x:c r="B7129" s="7" t="d">
        <x:v>2026-09-11T00:00:00.000Z</x:v>
      </x:c>
      <x:c r="C7129" s="8" t="n">
        <x:v>8340549800</x:v>
      </x:c>
      <x:c r="D7129" s="9" t="n">
        <x:v>4.7749</x:v>
      </x:c>
      <x:c r="E7129" s="9" t="n">
        <x:f>IF(COUNT(C7129:D7129)=2,C7129*D7129/100000000,"n.a.")</x:f>
        <x:v>398.2529124002</x:v>
      </x:c>
      <x:c r="F7129" s="1" t="str">
        <x:v>get_fund_holders_3af34235f71fa65e.json</x:v>
      </x:c>
      <x:c r="G7129" s="1" t="str">
        <x:v>get_fund_performance_565aa5204e2b6daf.json</x:v>
      </x:c>
    </x:row>
    <x:row r="7130" ht="25" customHeight="1">
      <x:c r="A7130" s="1" t="str">
        <x:v>510350.SH</x:v>
      </x:c>
      <x:c r="B7130" s="7" t="d">
        <x:v>2026-09-11T00:00:00.000Z</x:v>
      </x:c>
      <x:c r="C7130" s="8" t="n">
        <x:v>676014700</x:v>
      </x:c>
      <x:c r="D7130" s="9" t="n">
        <x:v>4.8189</x:v>
      </x:c>
      <x:c r="E7130" s="9" t="n">
        <x:f>IF(COUNT(C7130:D7130)=2,C7130*D7130/100000000,"n.a.")</x:f>
        <x:v>32.5764723783</x:v>
      </x:c>
      <x:c r="F7130" s="1" t="str">
        <x:v>get_fund_holders_5d142069aae0430a.json</x:v>
      </x:c>
      <x:c r="G7130" s="1" t="str">
        <x:v>get_fund_performance_b1af586f6b4de146.json</x:v>
      </x:c>
    </x:row>
    <x:row r="7131" ht="25" customHeight="1">
      <x:c r="A7131" s="1" t="str">
        <x:v>510360.SH</x:v>
      </x:c>
      <x:c r="B7131" s="7" t="d">
        <x:v>2026-09-11T00:00:00.000Z</x:v>
      </x:c>
      <x:c r="C7131" s="8" t="n">
        <x:v>1826381200</x:v>
      </x:c>
      <x:c r="D7131" s="9" t="n">
        <x:v>1.7525</x:v>
      </x:c>
      <x:c r="E7131" s="9" t="n">
        <x:f>IF(COUNT(C7131:D7131)=2,C7131*D7131/100000000,"n.a.")</x:f>
        <x:v>32.00733053</x:v>
      </x:c>
      <x:c r="F7131" s="1" t="str">
        <x:v>get_fund_holders_3af34235f71fa65e.json</x:v>
      </x:c>
      <x:c r="G7131" s="1" t="str">
        <x:v>get_fund_performance_565aa5204e2b6daf.json</x:v>
      </x:c>
    </x:row>
    <x:row r="7132" ht="25" customHeight="1">
      <x:c r="A7132" s="1" t="str">
        <x:v>510370.SH</x:v>
      </x:c>
      <x:c r="B7132" s="7" t="d">
        <x:v>2026-09-11T00:00:00.000Z</x:v>
      </x:c>
      <x:c r="C7132" s="8" t="n">
        <x:v>87258100</x:v>
      </x:c>
      <x:c r="D7132" s="9" t="n">
        <x:v>1.0144</x:v>
      </x:c>
      <x:c r="E7132" s="9" t="n">
        <x:f>IF(COUNT(C7132:D7132)=2,C7132*D7132/100000000,"n.a.")</x:f>
        <x:v>0.8851461664</x:v>
      </x:c>
      <x:c r="F7132" s="1" t="str">
        <x:v>get_fund_holders_d948cbb47e5f5e96.json</x:v>
      </x:c>
      <x:c r="G7132" s="1" t="str">
        <x:v>get_fund_performance_4b7faf0bdf9ced6a.json</x:v>
      </x:c>
    </x:row>
    <x:row r="7133" ht="25" customHeight="1">
      <x:c r="A7133" s="1" t="str">
        <x:v>510380.SH</x:v>
      </x:c>
      <x:c r="B7133" s="7" t="d">
        <x:v>2026-09-11T00:00:00.000Z</x:v>
      </x:c>
      <x:c r="C7133" s="8" t="n">
        <x:v>1461802400</x:v>
      </x:c>
      <x:c r="D7133" s="9" t="n">
        <x:v>1.3655</x:v>
      </x:c>
      <x:c r="E7133" s="9" t="n">
        <x:f>IF(COUNT(C7133:D7133)=2,C7133*D7133/100000000,"n.a.")</x:f>
        <x:v>19.960911772</x:v>
      </x:c>
      <x:c r="F7133" s="1" t="str">
        <x:v>get_fund_holders_9f62d66c5b6bd994.json</x:v>
      </x:c>
      <x:c r="G7133" s="1" t="str">
        <x:v>get_fund_performance_ce8e28707768f093.json</x:v>
      </x:c>
    </x:row>
    <x:row r="7134" ht="25" customHeight="1">
      <x:c r="A7134" s="1" t="str">
        <x:v>510390.SH</x:v>
      </x:c>
      <x:c r="B7134" s="7" t="d">
        <x:v>2026-09-11T00:00:00.000Z</x:v>
      </x:c>
      <x:c r="C7134" s="8" t="n">
        <x:v>136550000</x:v>
      </x:c>
      <x:c r="D7134" s="9" t="n">
        <x:v>5.1971</x:v>
      </x:c>
      <x:c r="E7134" s="9" t="n">
        <x:f>IF(COUNT(C7134:D7134)=2,C7134*D7134/100000000,"n.a.")</x:f>
        <x:v>7.09664005</x:v>
      </x:c>
      <x:c r="F7134" s="1" t="str">
        <x:v>get_fund_holders_7140e2c74bfe2192.json</x:v>
      </x:c>
      <x:c r="G7134" s="1" t="str">
        <x:v>get_fund_performance_4ec82f1b3c5688d9.json</x:v>
      </x:c>
    </x:row>
    <x:row r="7135" ht="25" customHeight="1">
      <x:c r="A7135" s="1" t="str">
        <x:v>510500.SH</x:v>
      </x:c>
      <x:c r="B7135" s="7" t="d">
        <x:v>2026-09-11T00:00:00.000Z</x:v>
      </x:c>
      <x:c r="C7135" s="8" t="n">
        <x:v>5232168600</x:v>
      </x:c>
      <x:c r="D7135" s="9" t="n">
        <x:v>7.6027</x:v>
      </x:c>
      <x:c r="E7135" s="9" t="n">
        <x:f>IF(COUNT(C7135:D7135)=2,C7135*D7135/100000000,"n.a.")</x:f>
        <x:v>397.78608215220004</x:v>
      </x:c>
      <x:c r="F7135" s="1" t="str">
        <x:v>get_fund_holders_1b59c8df60c05b67.json</x:v>
      </x:c>
      <x:c r="G7135" s="1" t="str">
        <x:v>get_fund_performance_704e0384f68b3d7b.json</x:v>
      </x:c>
    </x:row>
    <x:row r="7136" ht="25" customHeight="1">
      <x:c r="A7136" s="1" t="str">
        <x:v>510510.SH</x:v>
      </x:c>
      <x:c r="B7136" s="7" t="d">
        <x:v>2026-09-11T00:00:00.000Z</x:v>
      </x:c>
      <x:c r="C7136" s="8" t="n">
        <x:v>867038300</x:v>
      </x:c>
      <x:c r="D7136" s="9" t="n">
        <x:v>2.4693</x:v>
      </x:c>
      <x:c r="E7136" s="9" t="n">
        <x:f>IF(COUNT(C7136:D7136)=2,C7136*D7136/100000000,"n.a.")</x:f>
        <x:v>21.4097767419</x:v>
      </x:c>
      <x:c r="F7136" s="1" t="str">
        <x:v>get_fund_holders_5324b4ff2303301b.json</x:v>
      </x:c>
      <x:c r="G7136" s="1" t="str">
        <x:v>get_fund_performance_33f686dcb627aac1.json</x:v>
      </x:c>
    </x:row>
    <x:row r="7137" ht="25" customHeight="1">
      <x:c r="A7137" s="1" t="str">
        <x:v>510530.SH</x:v>
      </x:c>
      <x:c r="B7137" s="7" t="d">
        <x:v>2026-09-11T00:00:00.000Z</x:v>
      </x:c>
      <x:c r="C7137" s="8" t="n">
        <x:v>46979400</x:v>
      </x:c>
      <x:c r="D7137" s="9" t="n">
        <x:v>8.5679</x:v>
      </x:c>
      <x:c r="E7137" s="9" t="n">
        <x:f>IF(COUNT(C7137:D7137)=2,C7137*D7137/100000000,"n.a.")</x:f>
        <x:v>4.0251480126</x:v>
      </x:c>
      <x:c r="F7137" s="1" t="str">
        <x:v>get_fund_holders_260729aa1783f3c9.json</x:v>
      </x:c>
      <x:c r="G7137" s="1" t="str">
        <x:v>get_fund_performance_9239ee6b8a74881b.json</x:v>
      </x:c>
    </x:row>
    <x:row r="7138" ht="25" customHeight="1">
      <x:c r="A7138" s="1" t="str">
        <x:v>510550.SH</x:v>
      </x:c>
      <x:c r="B7138" s="7" t="d">
        <x:v>2026-09-11T00:00:00.000Z</x:v>
      </x:c>
      <x:c r="C7138" s="8" t="n">
        <x:v>23743300</x:v>
      </x:c>
      <x:c r="D7138" s="9" t="n">
        <x:v>1.9531</x:v>
      </x:c>
      <x:c r="E7138" s="9" t="n">
        <x:f>IF(COUNT(C7138:D7138)=2,C7138*D7138/100000000,"n.a.")</x:f>
        <x:v>0.4637303923</x:v>
      </x:c>
      <x:c r="F7138" s="1" t="str">
        <x:v>get_fund_holders_667a71c44157d433.json</x:v>
      </x:c>
      <x:c r="G7138" s="1" t="str">
        <x:v>get_fund_performance_1ba4d3db193698fc.json</x:v>
      </x:c>
    </x:row>
    <x:row r="7139" ht="25" customHeight="1">
      <x:c r="A7139" s="1" t="str">
        <x:v>510560.SH</x:v>
      </x:c>
      <x:c r="B7139" s="7" t="d">
        <x:v>2026-09-11T00:00:00.000Z</x:v>
      </x:c>
      <x:c r="C7139" s="8" t="n">
        <x:v>52318700</x:v>
      </x:c>
      <x:c r="D7139" s="9" t="n">
        <x:v>1.9052</x:v>
      </x:c>
      <x:c r="E7139" s="9" t="n">
        <x:f>IF(COUNT(C7139:D7139)=2,C7139*D7139/100000000,"n.a.")</x:f>
        <x:v>0.9967758724</x:v>
      </x:c>
      <x:c r="F7139" s="1" t="str">
        <x:v>get_fund_holders_679f8c57584dca79.json</x:v>
      </x:c>
      <x:c r="G7139" s="1" t="str">
        <x:v>get_fund_performance_bf091f7be46a1561.json</x:v>
      </x:c>
    </x:row>
    <x:row r="7140" ht="25" customHeight="1">
      <x:c r="A7140" s="1" t="str">
        <x:v>510570.SH</x:v>
      </x:c>
      <x:c r="B7140" s="7" t="d">
        <x:v>2026-09-11T00:00:00.000Z</x:v>
      </x:c>
      <x:c r="C7140" s="8" t="n">
        <x:v>50560600</x:v>
      </x:c>
      <x:c r="D7140" s="9" t="n">
        <x:v>1.196</x:v>
      </x:c>
      <x:c r="E7140" s="9" t="n">
        <x:f>IF(COUNT(C7140:D7140)=2,C7140*D7140/100000000,"n.a.")</x:f>
        <x:v>0.6047047759999999</x:v>
      </x:c>
      <x:c r="F7140" s="1" t="str">
        <x:v>get_fund_holders_679f8c57584dca79.json</x:v>
      </x:c>
      <x:c r="G7140" s="1" t="str">
        <x:v>get_fund_performance_bf091f7be46a1561.json</x:v>
      </x:c>
    </x:row>
    <x:row r="7141" ht="25" customHeight="1">
      <x:c r="A7141" s="1" t="str">
        <x:v>510580.SH</x:v>
      </x:c>
      <x:c r="B7141" s="7" t="d">
        <x:v>2026-09-11T00:00:00.000Z</x:v>
      </x:c>
      <x:c r="C7141" s="8" t="n">
        <x:v>1139768300</x:v>
      </x:c>
      <x:c r="D7141" s="9" t="n">
        <x:v>3.9988</x:v>
      </x:c>
      <x:c r="E7141" s="9" t="n">
        <x:f>IF(COUNT(C7141:D7141)=2,C7141*D7141/100000000,"n.a.")</x:f>
        <x:v>45.5770547804</x:v>
      </x:c>
      <x:c r="F7141" s="1" t="str">
        <x:v>get_fund_holders_260729aa1783f3c9.json</x:v>
      </x:c>
      <x:c r="G7141" s="1" t="str">
        <x:v>get_fund_performance_9239ee6b8a74881b.json</x:v>
      </x:c>
    </x:row>
    <x:row r="7142" ht="25" customHeight="1">
      <x:c r="A7142" s="1" t="str">
        <x:v>510590.SH</x:v>
      </x:c>
      <x:c r="B7142" s="7" t="d">
        <x:v>2026-09-11T00:00:00.000Z</x:v>
      </x:c>
      <x:c r="C7142" s="8" t="n">
        <x:v>113986100</x:v>
      </x:c>
      <x:c r="D7142" s="9" t="n">
        <x:v>8.2653</x:v>
      </x:c>
      <x:c r="E7142" s="9" t="n">
        <x:f>IF(COUNT(C7142:D7142)=2,C7142*D7142/100000000,"n.a.")</x:f>
        <x:v>9.4212931233</x:v>
      </x:c>
      <x:c r="F7142" s="1" t="str">
        <x:v>get_fund_holders_0066fec0f2dd9d84.json</x:v>
      </x:c>
      <x:c r="G7142" s="1" t="str">
        <x:v>get_fund_performance_ee07818526906610.json</x:v>
      </x:c>
    </x:row>
    <x:row r="7143" ht="25" customHeight="1">
      <x:c r="A7143" s="1" t="str">
        <x:v>512100.SH</x:v>
      </x:c>
      <x:c r="B7143" s="7" t="d">
        <x:v>2026-09-11T00:00:00.000Z</x:v>
      </x:c>
      <x:c r="C7143" s="8" t="n">
        <x:v>6087217600</x:v>
      </x:c>
      <x:c r="D7143" s="9" t="n">
        <x:v>3.0149</x:v>
      </x:c>
      <x:c r="E7143" s="9" t="n">
        <x:f>IF(COUNT(C7143:D7143)=2,C7143*D7143/100000000,"n.a.")</x:f>
        <x:v>183.5235234224</x:v>
      </x:c>
      <x:c r="F7143" s="1" t="str">
        <x:v>get_fund_holders_04d60f3c34f0467b.json</x:v>
      </x:c>
      <x:c r="G7143" s="1" t="str">
        <x:v>get_fund_performance_b881b49e922fe970.json</x:v>
      </x:c>
    </x:row>
    <x:row r="7144" ht="25" customHeight="1">
      <x:c r="A7144" s="1" t="str">
        <x:v>512500.SH</x:v>
      </x:c>
      <x:c r="B7144" s="7" t="d">
        <x:v>2026-09-11T00:00:00.000Z</x:v>
      </x:c>
      <x:c r="C7144" s="8" t="n">
        <x:v>1758408800</x:v>
      </x:c>
      <x:c r="D7144" s="9" t="n">
        <x:v>4.3025</x:v>
      </x:c>
      <x:c r="E7144" s="9" t="n">
        <x:f>IF(COUNT(C7144:D7144)=2,C7144*D7144/100000000,"n.a.")</x:f>
        <x:v>75.65553862</x:v>
      </x:c>
      <x:c r="F7144" s="1" t="str">
        <x:v>get_fund_holders_667a71c44157d433.json</x:v>
      </x:c>
      <x:c r="G7144" s="1" t="str">
        <x:v>get_fund_performance_1ba4d3db193698fc.json</x:v>
      </x:c>
    </x:row>
    <x:row r="7145" ht="25" customHeight="1">
      <x:c r="A7145" s="1" t="str">
        <x:v>512510.SH</x:v>
      </x:c>
      <x:c r="B7145" s="7" t="d">
        <x:v>2026-09-11T00:00:00.000Z</x:v>
      </x:c>
      <x:c r="C7145" s="8" t="n">
        <x:v>430429800</x:v>
      </x:c>
      <x:c r="D7145" s="9" t="n">
        <x:v>2.2836</x:v>
      </x:c>
      <x:c r="E7145" s="9" t="n">
        <x:f>IF(COUNT(C7145:D7145)=2,C7145*D7145/100000000,"n.a.")</x:f>
        <x:v>9.8292949128</x:v>
      </x:c>
      <x:c r="F7145" s="1" t="str">
        <x:v>get_fund_holders_679f8c57584dca79.json</x:v>
      </x:c>
      <x:c r="G7145" s="1" t="str">
        <x:v>get_fund_performance_bf091f7be46a1561.json</x:v>
      </x:c>
    </x:row>
    <x:row r="7146" ht="25" customHeight="1">
      <x:c r="A7146" s="1" t="str">
        <x:v>515130.SH</x:v>
      </x:c>
      <x:c r="B7146" s="7" t="d">
        <x:v>2026-09-11T00:00:00.000Z</x:v>
      </x:c>
      <x:c r="C7146" s="8" t="n">
        <x:v>97463200</x:v>
      </x:c>
      <x:c r="D7146" s="9" t="n">
        <x:v>1.5163</x:v>
      </x:c>
      <x:c r="E7146" s="9" t="n">
        <x:f>IF(COUNT(C7146:D7146)=2,C7146*D7146/100000000,"n.a.")</x:f>
        <x:v>1.4778345016</x:v>
      </x:c>
      <x:c r="F7146" s="1" t="str">
        <x:v>get_fund_holders_7140e2c74bfe2192.json</x:v>
      </x:c>
      <x:c r="G7146" s="1" t="str">
        <x:v>get_fund_performance_4ec82f1b3c5688d9.json</x:v>
      </x:c>
    </x:row>
    <x:row r="7147" ht="25" customHeight="1">
      <x:c r="A7147" s="1" t="str">
        <x:v>515190.SH</x:v>
      </x:c>
      <x:c r="B7147" s="7" t="d">
        <x:v>2026-09-11T00:00:00.000Z</x:v>
      </x:c>
      <x:c r="C7147" s="8" t="n">
        <x:v>295466100</x:v>
      </x:c>
      <x:c r="D7147" s="9" t="n">
        <x:v>1.5968</x:v>
      </x:c>
      <x:c r="E7147" s="9" t="n">
        <x:f>IF(COUNT(C7147:D7147)=2,C7147*D7147/100000000,"n.a.")</x:f>
        <x:v>4.7180026848</x:v>
      </x:c>
      <x:c r="F7147" s="1" t="str">
        <x:v>get_fund_holders_0066fec0f2dd9d84.json</x:v>
      </x:c>
      <x:c r="G7147" s="1" t="str">
        <x:v>get_fund_performance_ee07818526906610.json</x:v>
      </x:c>
    </x:row>
    <x:row r="7148" ht="25" customHeight="1">
      <x:c r="A7148" s="1" t="str">
        <x:v>515310.SH</x:v>
      </x:c>
      <x:c r="B7148" s="7" t="d">
        <x:v>2026-09-11T00:00:00.000Z</x:v>
      </x:c>
      <x:c r="C7148" s="8" t="n">
        <x:v>325111200</x:v>
      </x:c>
      <x:c r="D7148" s="9" t="n">
        <x:v>1.3608</x:v>
      </x:c>
      <x:c r="E7148" s="9" t="n">
        <x:f>IF(COUNT(C7148:D7148)=2,C7148*D7148/100000000,"n.a.")</x:f>
        <x:v>4.4241132096</x:v>
      </x:c>
      <x:c r="F7148" s="1" t="str">
        <x:v>get_fund_holders_0bc8edc102485c8a.json</x:v>
      </x:c>
      <x:c r="G7148" s="1" t="str">
        <x:v>get_fund_performance_99232a5af6506a32.json</x:v>
      </x:c>
    </x:row>
    <x:row r="7149" ht="25" customHeight="1">
      <x:c r="A7149" s="1" t="str">
        <x:v>515330.SH</x:v>
      </x:c>
      <x:c r="B7149" s="7" t="d">
        <x:v>2026-09-11T00:00:00.000Z</x:v>
      </x:c>
      <x:c r="C7149" s="8" t="n">
        <x:v>6170709500</x:v>
      </x:c>
      <x:c r="D7149" s="9" t="n">
        <x:v>1.3168</x:v>
      </x:c>
      <x:c r="E7149" s="9" t="n">
        <x:f>IF(COUNT(C7149:D7149)=2,C7149*D7149/100000000,"n.a.")</x:f>
        <x:v>81.25590269599999</x:v>
      </x:c>
      <x:c r="F7149" s="1" t="str">
        <x:v>get_fund_holders_3af34235f71fa65e.json</x:v>
      </x:c>
      <x:c r="G7149" s="1" t="str">
        <x:v>get_fund_performance_565aa5204e2b6daf.json</x:v>
      </x:c>
    </x:row>
    <x:row r="7150" ht="25" customHeight="1">
      <x:c r="A7150" s="1" t="str">
        <x:v>515350.SH</x:v>
      </x:c>
      <x:c r="B7150" s="7" t="d">
        <x:v>2026-09-11T00:00:00.000Z</x:v>
      </x:c>
      <x:c r="C7150" s="8" t="n">
        <x:v>11699200</x:v>
      </x:c>
      <x:c r="D7150" s="9" t="n">
        <x:v>6.1408</x:v>
      </x:c>
      <x:c r="E7150" s="9" t="n">
        <x:f>IF(COUNT(C7150:D7150)=2,C7150*D7150/100000000,"n.a.")</x:f>
        <x:v>0.7184244736</x:v>
      </x:c>
      <x:c r="F7150" s="1" t="str">
        <x:v>get_fund_holders_4f0cafefb1d08c78.json</x:v>
      </x:c>
      <x:c r="G7150" s="1" t="str">
        <x:v>get_fund_performance_3dd22d86bdcb99c0.json</x:v>
      </x:c>
    </x:row>
    <x:row r="7151" ht="25" customHeight="1">
      <x:c r="A7151" s="1" t="str">
        <x:v>515360.SH</x:v>
      </x:c>
      <x:c r="B7151" s="7" t="d">
        <x:v>2026-09-11T00:00:00.000Z</x:v>
      </x:c>
      <x:c r="C7151" s="8" t="n">
        <x:v>37279300</x:v>
      </x:c>
      <x:c r="D7151" s="9" t="n">
        <x:v>6.6512</x:v>
      </x:c>
      <x:c r="E7151" s="9" t="n">
        <x:f>IF(COUNT(C7151:D7151)=2,C7151*D7151/100000000,"n.a.")</x:f>
        <x:v>2.4795208016</x:v>
      </x:c>
      <x:c r="F7151" s="1" t="str">
        <x:v>get_fund_holders_53b1bdaba11dbb09.json</x:v>
      </x:c>
      <x:c r="G7151" s="1" t="str">
        <x:v>get_fund_performance_ca136699b2ff2215.json</x:v>
      </x:c>
    </x:row>
    <x:row r="7152" ht="25" customHeight="1">
      <x:c r="A7152" s="1" t="str">
        <x:v>515380.SH</x:v>
      </x:c>
      <x:c r="B7152" s="7" t="d">
        <x:v>2026-09-11T00:00:00.000Z</x:v>
      </x:c>
      <x:c r="C7152" s="8" t="n">
        <x:v>661599800</x:v>
      </x:c>
      <x:c r="D7152" s="9" t="n">
        <x:v>5.3246</x:v>
      </x:c>
      <x:c r="E7152" s="9" t="n">
        <x:f>IF(COUNT(C7152:D7152)=2,C7152*D7152/100000000,"n.a.")</x:f>
        <x:v>35.2275429508</x:v>
      </x:c>
      <x:c r="F7152" s="1" t="str">
        <x:v>get_fund_holders_9f62d66c5b6bd994.json</x:v>
      </x:c>
      <x:c r="G7152" s="1" t="str">
        <x:v>get_fund_performance_ce8e28707768f093.json</x:v>
      </x:c>
    </x:row>
    <x:row r="7153" ht="25" customHeight="1">
      <x:c r="A7153" s="1" t="str">
        <x:v>515390.SH</x:v>
      </x:c>
      <x:c r="B7153" s="7" t="d">
        <x:v>2026-09-11T00:00:00.000Z</x:v>
      </x:c>
      <x:c r="C7153" s="8" t="n">
        <x:v>1918683000</x:v>
      </x:c>
      <x:c r="D7153" s="9" t="n">
        <x:v>1.3355</x:v>
      </x:c>
      <x:c r="E7153" s="9" t="n">
        <x:f>IF(COUNT(C7153:D7153)=2,C7153*D7153/100000000,"n.a.")</x:f>
        <x:v>25.624011465</x:v>
      </x:c>
      <x:c r="F7153" s="1" t="str">
        <x:v>get_fund_holders_7140e2c74bfe2192.json</x:v>
      </x:c>
      <x:c r="G7153" s="1" t="str">
        <x:v>get_fund_performance_4ec82f1b3c5688d9.json</x:v>
      </x:c>
    </x:row>
    <x:row r="7154" ht="25" customHeight="1">
      <x:c r="A7154" s="1" t="str">
        <x:v>515530.SH</x:v>
      </x:c>
      <x:c r="B7154" s="7" t="d">
        <x:v>2026-09-11T00:00:00.000Z</x:v>
      </x:c>
      <x:c r="C7154" s="8" t="n">
        <x:v>13842700</x:v>
      </x:c>
      <x:c r="D7154" s="9" t="n">
        <x:v>4.1924</x:v>
      </x:c>
      <x:c r="E7154" s="9" t="n">
        <x:f>IF(COUNT(C7154:D7154)=2,C7154*D7154/100000000,"n.a.")</x:f>
        <x:v>0.5803413548</x:v>
      </x:c>
      <x:c r="F7154" s="1" t="str">
        <x:v>get_fund_holders_a7c62683e5a8986d.json</x:v>
      </x:c>
      <x:c r="G7154" s="1" t="str">
        <x:v>get_fund_performance_57a0fd6eaf61dced.json</x:v>
      </x:c>
    </x:row>
    <x:row r="7155" ht="25" customHeight="1">
      <x:c r="A7155" s="1" t="str">
        <x:v>515550.SH</x:v>
      </x:c>
      <x:c r="B7155" s="7" t="d">
        <x:v>2026-09-11T00:00:00.000Z</x:v>
      </x:c>
      <x:c r="C7155" s="8" t="n">
        <x:v>20345700</x:v>
      </x:c>
      <x:c r="D7155" s="9" t="n">
        <x:v>1.7088</x:v>
      </x:c>
      <x:c r="E7155" s="9" t="n">
        <x:f>IF(COUNT(C7155:D7155)=2,C7155*D7155/100000000,"n.a.")</x:f>
        <x:v>0.3476673216</x:v>
      </x:c>
      <x:c r="F7155" s="1" t="str">
        <x:v>get_fund_holders_5324b4ff2303301b.json</x:v>
      </x:c>
      <x:c r="G7155" s="1" t="str">
        <x:v>get_fund_performance_33f686dcb627aac1.json</x:v>
      </x:c>
    </x:row>
    <x:row r="7156" ht="25" customHeight="1">
      <x:c r="A7156" s="1" t="str">
        <x:v>515660.SH</x:v>
      </x:c>
      <x:c r="B7156" s="7" t="d">
        <x:v>2026-09-11T00:00:00.000Z</x:v>
      </x:c>
      <x:c r="C7156" s="8" t="n">
        <x:v>433594200</x:v>
      </x:c>
      <x:c r="D7156" s="9" t="n">
        <x:v>5.7311</x:v>
      </x:c>
      <x:c r="E7156" s="9" t="n">
        <x:f>IF(COUNT(C7156:D7156)=2,C7156*D7156/100000000,"n.a.")</x:f>
        <x:v>24.8497171962</x:v>
      </x:c>
      <x:c r="F7156" s="1" t="str">
        <x:v>get_fund_holders_53b1bdaba11dbb09.json</x:v>
      </x:c>
      <x:c r="G7156" s="1" t="str">
        <x:v>get_fund_performance_ca136699b2ff2215.json</x:v>
      </x:c>
    </x:row>
    <x:row r="7157" ht="25" customHeight="1">
      <x:c r="A7157" s="1" t="str">
        <x:v>516300.SH</x:v>
      </x:c>
      <x:c r="B7157" s="7" t="d">
        <x:v>2026-09-11T00:00:00.000Z</x:v>
      </x:c>
      <x:c r="C7157" s="8" t="n">
        <x:v>39012600</x:v>
      </x:c>
      <x:c r="D7157" s="9" t="n">
        <x:v>3.1351</x:v>
      </x:c>
      <x:c r="E7157" s="9" t="n">
        <x:f>IF(COUNT(C7157:D7157)=2,C7157*D7157/100000000,"n.a.")</x:f>
        <x:v>1.2230840226000002</x:v>
      </x:c>
      <x:c r="F7157" s="1" t="str">
        <x:v>get_fund_holders_48d83be1c19e147a.json</x:v>
      </x:c>
      <x:c r="G7157" s="1" t="str">
        <x:v>get_fund_performance_98653d17d2533bdd.json</x:v>
      </x:c>
    </x:row>
    <x:row r="7158" ht="25" customHeight="1">
      <x:c r="A7158" s="1" t="str">
        <x:v>560010.SH</x:v>
      </x:c>
      <x:c r="B7158" s="7" t="d">
        <x:v>2026-09-11T00:00:00.000Z</x:v>
      </x:c>
      <x:c r="C7158" s="8" t="n">
        <x:v>1868621700</x:v>
      </x:c>
      <x:c r="D7158" s="9" t="n">
        <x:v>3.0921</x:v>
      </x:c>
      <x:c r="E7158" s="9" t="n">
        <x:f>IF(COUNT(C7158:D7158)=2,C7158*D7158/100000000,"n.a.")</x:f>
        <x:v>57.779651585699995</x:v>
      </x:c>
      <x:c r="F7158" s="1" t="str">
        <x:v>get_fund_holders_68197b4b408bbf94.json</x:v>
      </x:c>
      <x:c r="G7158" s="1" t="str">
        <x:v>get_fund_performance_fe072943ca98a99f.json</x:v>
      </x:c>
    </x:row>
    <x:row r="7159" ht="25" customHeight="1">
      <x:c r="A7159" s="1" t="str">
        <x:v>560110.SH</x:v>
      </x:c>
      <x:c r="B7159" s="7" t="d">
        <x:v>2026-09-11T00:00:00.000Z</x:v>
      </x:c>
      <x:c r="C7159" s="8" t="n">
        <x:v>331903500</x:v>
      </x:c>
      <x:c r="D7159" s="9" t="n">
        <x:v>1.1196</x:v>
      </x:c>
      <x:c r="E7159" s="9" t="n">
        <x:f>IF(COUNT(C7159:D7159)=2,C7159*D7159/100000000,"n.a.")</x:f>
        <x:v>3.7159915859999995</x:v>
      </x:c>
      <x:c r="F7159" s="1" t="str">
        <x:v>get_fund_holders_48d83be1c19e147a.json</x:v>
      </x:c>
      <x:c r="G7159" s="1" t="str">
        <x:v>get_fund_performance_98653d17d2533bdd.json</x:v>
      </x:c>
    </x:row>
    <x:row r="7160" ht="25" customHeight="1">
      <x:c r="A7160" s="1" t="str">
        <x:v>560220.SH</x:v>
      </x:c>
      <x:c r="B7160" s="7" t="d">
        <x:v>2026-09-11T00:00:00.000Z</x:v>
      </x:c>
      <x:c r="C7160" s="8" t="n">
        <x:v>60717000</x:v>
      </x:c>
      <x:c r="D7160" s="9" t="n">
        <x:v>1.4029</x:v>
      </x:c>
      <x:c r="E7160" s="9" t="n">
        <x:f>IF(COUNT(C7160:D7160)=2,C7160*D7160/100000000,"n.a.")</x:f>
        <x:v>0.8517987929999999</x:v>
      </x:c>
      <x:c r="F7160" s="1" t="str">
        <x:v>get_fund_holders_679447cd1ae17dbd.json</x:v>
      </x:c>
      <x:c r="G7160" s="1" t="str">
        <x:v>get_fund_performance_d26d469f9abb7648.json</x:v>
      </x:c>
    </x:row>
    <x:row r="7161" ht="25" customHeight="1">
      <x:c r="A7161" s="1" t="str">
        <x:v>561350.SH</x:v>
      </x:c>
      <x:c r="B7161" s="7" t="d">
        <x:v>2026-09-11T00:00:00.000Z</x:v>
      </x:c>
      <x:c r="C7161" s="8" t="n">
        <x:v>103700000</x:v>
      </x:c>
      <x:c r="D7161" s="9" t="n">
        <x:v>1.2074</x:v>
      </x:c>
      <x:c r="E7161" s="9" t="n">
        <x:f>IF(COUNT(C7161:D7161)=2,C7161*D7161/100000000,"n.a.")</x:f>
        <x:v>1.2520738</x:v>
      </x:c>
      <x:c r="F7161" s="1" t="str">
        <x:v>get_fund_holders_667a71c44157d433.json</x:v>
      </x:c>
      <x:c r="G7161" s="1" t="str">
        <x:v>get_fund_performance_1ba4d3db193698fc.json</x:v>
      </x:c>
    </x:row>
    <x:row r="7162" ht="25" customHeight="1">
      <x:c r="A7162" s="1" t="str">
        <x:v>561370.SH</x:v>
      </x:c>
      <x:c r="B7162" s="7" t="d">
        <x:v>2026-09-11T00:00:00.000Z</x:v>
      </x:c>
      <x:c r="C7162" s="8" t="n">
        <x:v>32356000</x:v>
      </x:c>
      <x:c r="D7162" s="9" t="n">
        <x:v>1.3993</x:v>
      </x:c>
      <x:c r="E7162" s="9" t="n">
        <x:f>IF(COUNT(C7162:D7162)=2,C7162*D7162/100000000,"n.a.")</x:f>
        <x:v>0.452757508</x:v>
      </x:c>
      <x:c r="F7162" s="1" t="str">
        <x:v>get_fund_holders_e4cffc1d40fea5a6.json</x:v>
      </x:c>
      <x:c r="G7162" s="1" t="str">
        <x:v>get_fund_performance_fdbccd528878ffc2.json</x:v>
      </x:c>
    </x:row>
    <x:row r="7163" ht="25" customHeight="1">
      <x:c r="A7163" s="1" t="str">
        <x:v>561930.SH</x:v>
      </x:c>
      <x:c r="B7163" s="7" t="d">
        <x:v>2026-09-11T00:00:00.000Z</x:v>
      </x:c>
      <x:c r="C7163" s="8" t="n">
        <x:v>187260600</x:v>
      </x:c>
      <x:c r="D7163" s="9" t="n">
        <x:v>1.5432</x:v>
      </x:c>
      <x:c r="E7163" s="9" t="n">
        <x:f>IF(COUNT(C7163:D7163)=2,C7163*D7163/100000000,"n.a.")</x:f>
        <x:v>2.8898055791999995</x:v>
      </x:c>
      <x:c r="F7163" s="1" t="str">
        <x:v>get_fund_holders_0bc8edc102485c8a.json</x:v>
      </x:c>
      <x:c r="G7163" s="1" t="str">
        <x:v>get_fund_performance_99232a5af6506a32.json</x:v>
      </x:c>
    </x:row>
    <x:row r="7164" ht="25" customHeight="1">
      <x:c r="A7164" s="1" t="str">
        <x:v>562660.SH</x:v>
      </x:c>
      <x:c r="B7164" s="7" t="d">
        <x:v>2026-09-11T00:00:00.000Z</x:v>
      </x:c>
      <x:c r="C7164" s="8" t="n">
        <x:v>364874000</x:v>
      </x:c>
      <x:c r="D7164" s="9" t="n">
        <x:v>1.849</x:v>
      </x:c>
      <x:c r="E7164" s="9" t="n">
        <x:f>IF(COUNT(C7164:D7164)=2,C7164*D7164/100000000,"n.a.")</x:f>
        <x:v>6.74652026</x:v>
      </x:c>
      <x:c r="F7164" s="1" t="str">
        <x:v>get_fund_holders_74850aa7dc1a684c.json</x:v>
      </x:c>
      <x:c r="G7164" s="1" t="str">
        <x:v>get_fund_performance_d26d469f9abb7648.json</x:v>
      </x:c>
    </x:row>
    <x:row r="7165" ht="25" customHeight="1">
      <x:c r="A7165" s="1" t="str">
        <x:v>563200.SH</x:v>
      </x:c>
      <x:c r="B7165" s="7" t="d">
        <x:v>2026-09-11T00:00:00.000Z</x:v>
      </x:c>
      <x:c r="C7165" s="8" t="n">
        <x:v>51458800</x:v>
      </x:c>
      <x:c r="D7165" s="9" t="n">
        <x:v>1.5031</x:v>
      </x:c>
      <x:c r="E7165" s="9" t="n">
        <x:f>IF(COUNT(C7165:D7165)=2,C7165*D7165/100000000,"n.a.")</x:f>
        <x:v>0.7734772228</x:v>
      </x:c>
      <x:c r="F7165" s="1" t="str">
        <x:v>get_fund_holders_a8e52a20d338fad2.json</x:v>
      </x:c>
      <x:c r="G7165" s="1" t="str">
        <x:v>get_fund_performance_d26d469f9abb7648.json</x:v>
      </x:c>
    </x:row>
    <x:row r="7166" ht="25" customHeight="1">
      <x:c r="A7166" s="1" t="str">
        <x:v>563300.SH</x:v>
      </x:c>
      <x:c r="B7166" s="7" t="d">
        <x:v>2026-09-11T00:00:00.000Z</x:v>
      </x:c>
      <x:c r="C7166" s="8" t="n">
        <x:v>4008674000</x:v>
      </x:c>
      <x:c r="D7166" s="9" t="n">
        <x:v>1.4051</x:v>
      </x:c>
      <x:c r="E7166" s="9" t="n">
        <x:f>IF(COUNT(C7166:D7166)=2,C7166*D7166/100000000,"n.a.")</x:f>
        <x:v>56.325878374</x:v>
      </x:c>
      <x:c r="F7166" s="1" t="str">
        <x:v>get_fund_holders_e4cffc1d40fea5a6.json</x:v>
      </x:c>
      <x:c r="G7166" s="1" t="str">
        <x:v>get_fund_performance_fdbccd528878ffc2.json</x:v>
      </x:c>
    </x:row>
    <x:row r="7167" ht="25" customHeight="1">
      <x:c r="A7167" s="1" t="str">
        <x:v>563520.SH</x:v>
      </x:c>
      <x:c r="B7167" s="7" t="d">
        <x:v>2026-09-11T00:00:00.000Z</x:v>
      </x:c>
      <x:c r="C7167" s="8" t="n">
        <x:v>442065000</x:v>
      </x:c>
      <x:c r="D7167" s="9" t="n">
        <x:v>1.1778</x:v>
      </x:c>
      <x:c r="E7167" s="9" t="n">
        <x:f>IF(COUNT(C7167:D7167)=2,C7167*D7167/100000000,"n.a.")</x:f>
        <x:v>5.20664157</x:v>
      </x:c>
      <x:c r="F7167" s="1" t="str">
        <x:v>get_fund_holders_5d142069aae0430a.json</x:v>
      </x:c>
      <x:c r="G7167" s="1" t="str">
        <x:v>get_fund_performance_b1af586f6b4de146.json</x:v>
      </x:c>
    </x:row>
    <x:row r="7168" ht="25" customHeight="1">
      <x:c r="A7168" s="1" t="str">
        <x:v>563750.SH</x:v>
      </x:c>
      <x:c r="B7168" s="7" t="d">
        <x:v>2026-09-11T00:00:00.000Z</x:v>
      </x:c>
      <x:c r="C7168" s="8" t="n">
        <x:v>347237000</x:v>
      </x:c>
      <x:c r="D7168" s="9" t="n">
        <x:v>1.0642</x:v>
      </x:c>
      <x:c r="E7168" s="9" t="n">
        <x:f>IF(COUNT(C7168:D7168)=2,C7168*D7168/100000000,"n.a.")</x:f>
        <x:v>3.695296154</x:v>
      </x:c>
      <x:c r="F7168" s="1" t="str">
        <x:v>get_fund_holders_a7c62683e5a8986d.json</x:v>
      </x:c>
      <x:c r="G7168" s="1" t="str">
        <x:v>get_fund_performance_57a0fd6eaf61dced.json</x:v>
      </x:c>
    </x:row>
    <x:row r="7169" ht="25" customHeight="1">
      <x:c r="A7169" s="1" t="str">
        <x:v>588000.SH</x:v>
      </x:c>
      <x:c r="B7169" s="7" t="d">
        <x:v>2026-09-11T00:00:00.000Z</x:v>
      </x:c>
      <x:c r="C7169" s="8" t="n">
        <x:v>56072668200</x:v>
      </x:c>
      <x:c r="D7169" s="9" t="n">
        <x:v>1.6406</x:v>
      </x:c>
      <x:c r="E7169" s="9" t="n">
        <x:f>IF(COUNT(C7169:D7169)=2,C7169*D7169/100000000,"n.a.")</x:f>
        <x:v>919.9281944892</x:v>
      </x:c>
      <x:c r="F7169" s="1" t="str">
        <x:v>get_fund_holders_6d8bdd5235bacc9d.json</x:v>
      </x:c>
      <x:c r="G7169" s="1" t="str">
        <x:v>get_fund_performance_be0bd4c9466edd32.json</x:v>
      </x:c>
    </x:row>
    <x:row r="7170" ht="25" customHeight="1">
      <x:c r="A7170" s="1" t="str">
        <x:v>588040.SH</x:v>
      </x:c>
      <x:c r="B7170" s="7" t="d">
        <x:v>2026-09-11T00:00:00.000Z</x:v>
      </x:c>
      <x:c r="C7170" s="8" t="n">
        <x:v>149889000</x:v>
      </x:c>
      <x:c r="D7170" s="9" t="n">
        <x:v>1.5804</x:v>
      </x:c>
      <x:c r="E7170" s="9" t="n">
        <x:f>IF(COUNT(C7170:D7170)=2,C7170*D7170/100000000,"n.a.")</x:f>
        <x:v>2.368845756</x:v>
      </x:c>
      <x:c r="F7170" s="1" t="str">
        <x:v>get_fund_holders_8d11410d89a85a4e.json</x:v>
      </x:c>
      <x:c r="G7170" s="1" t="str">
        <x:v>get_fund_performance_43861699032ad4a2.json</x:v>
      </x:c>
    </x:row>
    <x:row r="7171" ht="25" customHeight="1">
      <x:c r="A7171" s="1" t="str">
        <x:v>588050.SH</x:v>
      </x:c>
      <x:c r="B7171" s="7" t="d">
        <x:v>2026-09-11T00:00:00.000Z</x:v>
      </x:c>
      <x:c r="C7171" s="8" t="n">
        <x:v>6819241300</x:v>
      </x:c>
      <x:c r="D7171" s="9" t="n">
        <x:v>1.5939</x:v>
      </x:c>
      <x:c r="E7171" s="9" t="n">
        <x:f>IF(COUNT(C7171:D7171)=2,C7171*D7171/100000000,"n.a.")</x:f>
        <x:v>108.6918870807</x:v>
      </x:c>
      <x:c r="F7171" s="1" t="str">
        <x:v>get_fund_holders_193cd509844b9b5b_20261009230924403371.json</x:v>
      </x:c>
      <x:c r="G7171" s="1" t="str">
        <x:v>get_fund_performance_778469c3a5faf8e3.json</x:v>
      </x:c>
    </x:row>
    <x:row r="7172" ht="25" customHeight="1">
      <x:c r="A7172" s="1" t="str">
        <x:v>588060.SH</x:v>
      </x:c>
      <x:c r="B7172" s="7" t="d">
        <x:v>2026-09-11T00:00:00.000Z</x:v>
      </x:c>
      <x:c r="C7172" s="8" t="n">
        <x:v>8131140000</x:v>
      </x:c>
      <x:c r="D7172" s="9" t="n">
        <x:v>0.9866</x:v>
      </x:c>
      <x:c r="E7172" s="9" t="n">
        <x:f>IF(COUNT(C7172:D7172)=2,C7172*D7172/100000000,"n.a.")</x:f>
        <x:v>80.22182724</x:v>
      </x:c>
      <x:c r="F7172" s="1" t="str">
        <x:v>get_fund_holders_bed74723b4c4eefc.json</x:v>
      </x:c>
      <x:c r="G7172" s="1" t="str">
        <x:v>get_fund_performance_f2309f7bd3cb8aee.json</x:v>
      </x:c>
    </x:row>
    <x:row r="7173" ht="25" customHeight="1">
      <x:c r="A7173" s="1" t="str">
        <x:v>588080.SH</x:v>
      </x:c>
      <x:c r="B7173" s="7" t="d">
        <x:v>2026-09-11T00:00:00.000Z</x:v>
      </x:c>
      <x:c r="C7173" s="8" t="n">
        <x:v>26512628100</x:v>
      </x:c>
      <x:c r="D7173" s="9" t="n">
        <x:v>1.5912</x:v>
      </x:c>
      <x:c r="E7173" s="9" t="n">
        <x:f>IF(COUNT(C7173:D7173)=2,C7173*D7173/100000000,"n.a.")</x:f>
        <x:v>421.8689383272</x:v>
      </x:c>
      <x:c r="F7173" s="1" t="str">
        <x:v>get_fund_holders_c6e3dafc378a83b1_20261008231438466656.json</x:v>
      </x:c>
      <x:c r="G7173" s="1" t="str">
        <x:v>get_fund_performance_f2309f7bd3cb8aee.json</x:v>
      </x:c>
    </x:row>
    <x:row r="7174" ht="25" customHeight="1">
      <x:c r="A7174" s="1" t="str">
        <x:v>588090.SH</x:v>
      </x:c>
      <x:c r="B7174" s="7" t="d">
        <x:v>2026-09-11T00:00:00.000Z</x:v>
      </x:c>
      <x:c r="C7174" s="8" t="n">
        <x:v>3195072800</x:v>
      </x:c>
      <x:c r="D7174" s="9" t="n">
        <x:v>1.6003</x:v>
      </x:c>
      <x:c r="E7174" s="9" t="n">
        <x:f>IF(COUNT(C7174:D7174)=2,C7174*D7174/100000000,"n.a.")</x:f>
        <x:v>51.1307500184</x:v>
      </x:c>
      <x:c r="F7174" s="1" t="str">
        <x:v>get_fund_holders_422668660dc6056a.json</x:v>
      </x:c>
      <x:c r="G7174" s="1" t="str">
        <x:v>get_fund_performance_f2ce786ad4545996.json</x:v>
      </x:c>
    </x:row>
    <x:row r="7175" ht="25" customHeight="1">
      <x:c r="A7175" s="1" t="str">
        <x:v>588150.SH</x:v>
      </x:c>
      <x:c r="B7175" s="7" t="d">
        <x:v>2026-09-11T00:00:00.000Z</x:v>
      </x:c>
      <x:c r="C7175" s="8" t="n">
        <x:v>404932600</x:v>
      </x:c>
      <x:c r="D7175" s="9" t="n">
        <x:v>1.105</x:v>
      </x:c>
      <x:c r="E7175" s="9" t="n">
        <x:f>IF(COUNT(C7175:D7175)=2,C7175*D7175/100000000,"n.a.")</x:f>
        <x:v>4.47450523</x:v>
      </x:c>
      <x:c r="F7175" s="1" t="str">
        <x:v>get_fund_holders_d933f5929f6e16c2.json</x:v>
      </x:c>
      <x:c r="G7175" s="1" t="str">
        <x:v>get_fund_performance_d5640a0dd78e13e7.json</x:v>
      </x:c>
    </x:row>
    <x:row r="7176" ht="25" customHeight="1">
      <x:c r="A7176" s="1" t="str">
        <x:v>588180.SH</x:v>
      </x:c>
      <x:c r="B7176" s="7" t="d">
        <x:v>2026-09-11T00:00:00.000Z</x:v>
      </x:c>
      <x:c r="C7176" s="8" t="n">
        <x:v>797853700</x:v>
      </x:c>
      <x:c r="D7176" s="9" t="n">
        <x:v>1.0171</x:v>
      </x:c>
      <x:c r="E7176" s="9" t="n">
        <x:f>IF(COUNT(C7176:D7176)=2,C7176*D7176/100000000,"n.a.")</x:f>
        <x:v>8.114969982699998</x:v>
      </x:c>
      <x:c r="F7176" s="1" t="str">
        <x:v>get_fund_holders_a16d4a3c86b477e3.json</x:v>
      </x:c>
      <x:c r="G7176" s="1" t="str">
        <x:v>get_fund_performance_778469c3a5faf8e3.json</x:v>
      </x:c>
    </x:row>
    <x:row r="7177" ht="25" customHeight="1">
      <x:c r="A7177" s="1" t="str">
        <x:v>588280.SH</x:v>
      </x:c>
      <x:c r="B7177" s="7" t="d">
        <x:v>2026-09-11T00:00:00.000Z</x:v>
      </x:c>
      <x:c r="C7177" s="8" t="n">
        <x:v>420121000</x:v>
      </x:c>
      <x:c r="D7177" s="9" t="n">
        <x:v>1.1178</x:v>
      </x:c>
      <x:c r="E7177" s="9" t="n">
        <x:f>IF(COUNT(C7177:D7177)=2,C7177*D7177/100000000,"n.a.")</x:f>
        <x:v>4.6961125379999995</x:v>
      </x:c>
      <x:c r="F7177" s="1" t="str">
        <x:v>get_fund_holders_e5c88765831ca4d7_20261009230922305075.json</x:v>
      </x:c>
      <x:c r="G7177" s="1" t="str">
        <x:v>get_fund_performance_43861699032ad4a2.json</x:v>
      </x:c>
    </x:row>
    <x:row r="7178" ht="25" customHeight="1">
      <x:c r="A7178" s="1" t="str">
        <x:v>588720.SH</x:v>
      </x:c>
      <x:c r="B7178" s="7" t="d">
        <x:v>2026-09-11T00:00:00.000Z</x:v>
      </x:c>
      <x:c r="C7178" s="8" t="n">
        <x:v>109741800</x:v>
      </x:c>
      <x:c r="D7178" s="9" t="n">
        <x:v>1.5854</x:v>
      </x:c>
      <x:c r="E7178" s="9" t="n">
        <x:f>IF(COUNT(C7178:D7178)=2,C7178*D7178/100000000,"n.a.")</x:f>
        <x:v>1.7398464972</x:v>
      </x:c>
      <x:c r="F7178" s="1" t="str">
        <x:v>get_fund_holders_522e7c68c534d3b2.json</x:v>
      </x:c>
      <x:c r="G7178" s="1" t="str">
        <x:v>get_fund_performance_f2ce786ad4545996.json</x:v>
      </x:c>
    </x:row>
    <x:row r="7179" ht="25" customHeight="1">
      <x:c r="A7179" s="1" t="str">
        <x:v>588840.SH</x:v>
      </x:c>
      <x:c r="B7179" s="7" t="d">
        <x:v>2026-09-11T00:00:00.000Z</x:v>
      </x:c>
      <x:c r="C7179" s="8" t="n">
        <x:v>64236000</x:v>
      </x:c>
      <x:c r="D7179" s="9" t="n">
        <x:v>1.4407</x:v>
      </x:c>
      <x:c r="E7179" s="9" t="n">
        <x:f>IF(COUNT(C7179:D7179)=2,C7179*D7179/100000000,"n.a.")</x:f>
        <x:v>0.925448052</x:v>
      </x:c>
      <x:c r="F7179" s="1" t="str">
        <x:v>get_fund_holders_0b63176527658f63.json</x:v>
      </x:c>
      <x:c r="G7179" s="1" t="str">
        <x:v>get_fund_performance_be0bd4c9466edd32.json</x:v>
      </x:c>
    </x:row>
    <x:row r="7180" ht="25" customHeight="1">
      <x:c r="A7180" s="1" t="str">
        <x:v>588870.SH</x:v>
      </x:c>
      <x:c r="B7180" s="7" t="d">
        <x:v>2026-09-11T00:00:00.000Z</x:v>
      </x:c>
      <x:c r="C7180" s="8" t="n">
        <x:v>962552000</x:v>
      </x:c>
      <x:c r="D7180" s="9" t="n">
        <x:v>1.5788</x:v>
      </x:c>
      <x:c r="E7180" s="9" t="n">
        <x:f>IF(COUNT(C7180:D7180)=2,C7180*D7180/100000000,"n.a.")</x:f>
        <x:v>15.196770976</x:v>
      </x:c>
      <x:c r="F7180" s="1" t="str">
        <x:v>get_fund_holders_422668660dc6056a.json</x:v>
      </x:c>
      <x:c r="G7180" s="1" t="str">
        <x:v>get_fund_performance_f2ce786ad4545996.json</x:v>
      </x:c>
    </x:row>
    <x:row r="7181" ht="25" customHeight="1">
      <x:c r="A7181" s="1" t="str">
        <x:v>588940.SH</x:v>
      </x:c>
      <x:c r="B7181" s="7" t="d">
        <x:v>2026-09-11T00:00:00.000Z</x:v>
      </x:c>
      <x:c r="C7181" s="8" t="n">
        <x:v>3200840000</x:v>
      </x:c>
      <x:c r="D7181" s="9" t="n">
        <x:v>0.8052</x:v>
      </x:c>
      <x:c r="E7181" s="9" t="n">
        <x:f>IF(COUNT(C7181:D7181)=2,C7181*D7181/100000000,"n.a.")</x:f>
        <x:v>25.77316368</x:v>
      </x:c>
      <x:c r="F7181" s="1" t="str">
        <x:v>get_fund_holders_d933f5929f6e16c2.json</x:v>
      </x:c>
      <x:c r="G7181" s="1" t="str">
        <x:v>get_fund_performance_d5640a0dd78e13e7.json</x:v>
      </x:c>
    </x:row>
    <x:row r="7182" ht="25" customHeight="1">
      <x:c r="A7182" s="1" t="str">
        <x:v>588950.SH</x:v>
      </x:c>
      <x:c r="B7182" s="7" t="d">
        <x:v>2026-09-11T00:00:00.000Z</x:v>
      </x:c>
      <x:c r="C7182" s="8" t="n">
        <x:v>764729700</x:v>
      </x:c>
      <x:c r="D7182" s="9" t="n">
        <x:v>1.6283</x:v>
      </x:c>
      <x:c r="E7182" s="9" t="n">
        <x:f>IF(COUNT(C7182:D7182)=2,C7182*D7182/100000000,"n.a.")</x:f>
        <x:v>12.4520937051</x:v>
      </x:c>
      <x:c r="F7182" s="1" t="str">
        <x:v>get_fund_holders_54a5bf51e59a3708_20261008231739529403.json</x:v>
      </x:c>
      <x:c r="G7182" s="1" t="str">
        <x:v>get_fund_performance_f2309f7bd3cb8aee.json</x:v>
      </x:c>
    </x:row>
    <x:row r="7183" ht="25" customHeight="1">
      <x:c r="A7183" s="1" t="str">
        <x:v>589150.SH</x:v>
      </x:c>
      <x:c r="B7183" s="7" t="d">
        <x:v>2026-09-11T00:00:00.000Z</x:v>
      </x:c>
      <x:c r="C7183" s="8" t="n">
        <x:v>857437200</x:v>
      </x:c>
      <x:c r="D7183" s="9" t="n">
        <x:v>1.1268</x:v>
      </x:c>
      <x:c r="E7183" s="9" t="n">
        <x:f>IF(COUNT(C7183:D7183)=2,C7183*D7183/100000000,"n.a.")</x:f>
        <x:v>9.6616023696</x:v>
      </x:c>
      <x:c r="F7183" s="1" t="str">
        <x:v>get_fund_holders_d933f5929f6e16c2.json</x:v>
      </x:c>
      <x:c r="G7183" s="1" t="str">
        <x:v>get_fund_performance_d5640a0dd78e13e7.json</x:v>
      </x:c>
    </x:row>
    <x:row r="7184" ht="25" customHeight="1">
      <x:c r="A7184" s="1" t="str">
        <x:v>589360.SH</x:v>
      </x:c>
      <x:c r="B7184" s="7" t="d">
        <x:v>2026-09-11T00:00:00.000Z</x:v>
      </x:c>
      <x:c r="C7184" s="8" t="n">
        <x:v>2735174000</x:v>
      </x:c>
      <x:c r="D7184" s="9" t="n">
        <x:v>0.8027</x:v>
      </x:c>
      <x:c r="E7184" s="9" t="n">
        <x:f>IF(COUNT(C7184:D7184)=2,C7184*D7184/100000000,"n.a.")</x:f>
        <x:v>21.955241698</x:v>
      </x:c>
      <x:c r="F7184" s="1" t="str">
        <x:v>get_fund_holders_a0265b0b7bc0102f_20261008231743902390.json</x:v>
      </x:c>
      <x:c r="G7184" s="1" t="str">
        <x:v>get_fund_performance_43861699032ad4a2.json</x:v>
      </x:c>
    </x:row>
    <x:row r="7185" ht="25" customHeight="1">
      <x:c r="A7185" s="1" t="str">
        <x:v>589850.SH</x:v>
      </x:c>
      <x:c r="B7185" s="7" t="d">
        <x:v>2026-09-11T00:00:00.000Z</x:v>
      </x:c>
      <x:c r="C7185" s="8" t="n">
        <x:v>910057000</x:v>
      </x:c>
      <x:c r="D7185" s="9" t="n">
        <x:v>1.4934</x:v>
      </x:c>
      <x:c r="E7185" s="9" t="n">
        <x:f>IF(COUNT(C7185:D7185)=2,C7185*D7185/100000000,"n.a.")</x:f>
        <x:v>13.590791238</x:v>
      </x:c>
      <x:c r="F7185" s="1" t="str">
        <x:v>get_fund_holders_a168622209dd3b1f.json</x:v>
      </x:c>
      <x:c r="G7185" s="1" t="str">
        <x:v>get_fund_performance_be0bd4c9466edd32.json</x:v>
      </x:c>
    </x:row>
    <x:row r="7186" ht="25" customHeight="1">
      <x:c r="A7186" s="1" t="str">
        <x:v>159205.SZ</x:v>
      </x:c>
      <x:c r="B7186" s="7" t="d">
        <x:v>2026-09-14T00:00:00.000Z</x:v>
      </x:c>
      <x:c r="C7186" s="8" t="n">
        <x:v>659056064</x:v>
      </x:c>
      <x:c r="D7186" s="9" t="n">
        <x:v>1.6159</x:v>
      </x:c>
      <x:c r="E7186" s="9" t="n">
        <x:f>IF(COUNT(C7186:D7186)=2,C7186*D7186/100000000,"n.a.")</x:f>
        <x:v>10.649686938175998</x:v>
      </x:c>
      <x:c r="F7186" s="1" t="str">
        <x:v>get_fund_holders_48cdde1c8ab3e560.json</x:v>
      </x:c>
      <x:c r="G7186" s="1" t="str">
        <x:v>get_fund_performance_101765d5f91d02c5.json</x:v>
      </x:c>
    </x:row>
    <x:row r="7187" ht="25" customHeight="1">
      <x:c r="A7187" s="1" t="str">
        <x:v>159247.SZ</x:v>
      </x:c>
      <x:c r="B7187" s="7" t="d">
        <x:v>2026-09-14T00:00:00.000Z</x:v>
      </x:c>
      <x:c r="C7187" s="8" t="n">
        <x:v>563984966</x:v>
      </x:c>
      <x:c r="D7187" s="9" t="n">
        <x:v>0.9873</x:v>
      </x:c>
      <x:c r="E7187" s="9" t="n">
        <x:f>IF(COUNT(C7187:D7187)=2,C7187*D7187/100000000,"n.a.")</x:f>
        <x:v>5.568223569318</x:v>
      </x:c>
      <x:c r="F7187" s="1" t="str">
        <x:v>get_fund_holders_02dfec3f9e7a37d4.json</x:v>
      </x:c>
      <x:c r="G7187" s="1" t="str">
        <x:v>get_fund_performance_101765d5f91d02c5.json</x:v>
      </x:c>
    </x:row>
    <x:row r="7188" ht="25" customHeight="1">
      <x:c r="A7188" s="1" t="str">
        <x:v>159300.SZ</x:v>
      </x:c>
      <x:c r="B7188" s="7" t="d">
        <x:v>2026-09-14T00:00:00.000Z</x:v>
      </x:c>
      <x:c r="C7188" s="8" t="n">
        <x:v>351058097</x:v>
      </x:c>
      <x:c r="D7188" s="9" t="n">
        <x:v>4.8759</x:v>
      </x:c>
      <x:c r="E7188" s="9" t="n">
        <x:f>IF(COUNT(C7188:D7188)=2,C7188*D7188/100000000,"n.a.")</x:f>
        <x:v>17.117241751623</x:v>
      </x:c>
      <x:c r="F7188" s="1" t="str">
        <x:v>get_fund_holders_9f62d66c5b6bd994.json</x:v>
      </x:c>
      <x:c r="G7188" s="1" t="str">
        <x:v>get_fund_performance_ce8e28707768f093.json</x:v>
      </x:c>
    </x:row>
    <x:row r="7189" ht="25" customHeight="1">
      <x:c r="A7189" s="1" t="str">
        <x:v>159330.SZ</x:v>
      </x:c>
      <x:c r="B7189" s="7" t="d">
        <x:v>2026-09-14T00:00:00.000Z</x:v>
      </x:c>
      <x:c r="C7189" s="8" t="n">
        <x:v>437801009</x:v>
      </x:c>
      <x:c r="D7189" s="9" t="n">
        <x:v>1.4068</x:v>
      </x:c>
      <x:c r="E7189" s="9" t="n">
        <x:f>IF(COUNT(C7189:D7189)=2,C7189*D7189/100000000,"n.a.")</x:f>
        <x:v>6.158984594612</x:v>
      </x:c>
      <x:c r="F7189" s="1" t="str">
        <x:v>get_fund_holders_4f0cafefb1d08c78.json</x:v>
      </x:c>
      <x:c r="G7189" s="1" t="str">
        <x:v>get_fund_performance_3dd22d86bdcb99c0.json</x:v>
      </x:c>
    </x:row>
    <x:row r="7190" ht="25" customHeight="1">
      <x:c r="A7190" s="1" t="str">
        <x:v>159337.SZ</x:v>
      </x:c>
      <x:c r="B7190" s="7" t="d">
        <x:v>2026-09-14T00:00:00.000Z</x:v>
      </x:c>
      <x:c r="C7190" s="8" t="n">
        <x:v>281710611</x:v>
      </x:c>
      <x:c r="D7190" s="9" t="n">
        <x:v>1.739</x:v>
      </x:c>
      <x:c r="E7190" s="9" t="n">
        <x:f>IF(COUNT(C7190:D7190)=2,C7190*D7190/100000000,"n.a.")</x:f>
        <x:v>4.8989475252900005</x:v>
      </x:c>
      <x:c r="F7190" s="1" t="str">
        <x:v>get_fund_holders_1b59c8df60c05b67.json</x:v>
      </x:c>
      <x:c r="G7190" s="1" t="str">
        <x:v>get_fund_performance_704e0384f68b3d7b.json</x:v>
      </x:c>
    </x:row>
    <x:row r="7191" ht="25" customHeight="1">
      <x:c r="A7191" s="1" t="str">
        <x:v>159393.SZ</x:v>
      </x:c>
      <x:c r="B7191" s="7" t="d">
        <x:v>2026-09-14T00:00:00.000Z</x:v>
      </x:c>
      <x:c r="C7191" s="8" t="n">
        <x:v>89746342</x:v>
      </x:c>
      <x:c r="D7191" s="9" t="n">
        <x:v>4.8318</x:v>
      </x:c>
      <x:c r="E7191" s="9" t="n">
        <x:f>IF(COUNT(C7191:D7191)=2,C7191*D7191/100000000,"n.a.")</x:f>
        <x:v>4.336363752756</x:v>
      </x:c>
      <x:c r="F7191" s="1" t="str">
        <x:v>get_fund_holders_8d29a74a7940f13c.json</x:v>
      </x:c>
      <x:c r="G7191" s="1" t="str">
        <x:v>get_fund_performance_6705505c3ff19719.json</x:v>
      </x:c>
    </x:row>
    <x:row r="7192" ht="25" customHeight="1">
      <x:c r="A7192" s="1" t="str">
        <x:v>159500.SZ</x:v>
      </x:c>
      <x:c r="B7192" s="7" t="d">
        <x:v>2026-09-14T00:00:00.000Z</x:v>
      </x:c>
      <x:c r="C7192" s="8" t="n">
        <x:v>210538865</x:v>
      </x:c>
      <x:c r="D7192" s="9" t="n">
        <x:v>1.1401</x:v>
      </x:c>
      <x:c r="E7192" s="9" t="n">
        <x:f>IF(COUNT(C7192:D7192)=2,C7192*D7192/100000000,"n.a.")</x:f>
        <x:v>2.400353599865</x:v>
      </x:c>
      <x:c r="F7192" s="1" t="str">
        <x:v>get_fund_holders_5324b4ff2303301b.json</x:v>
      </x:c>
      <x:c r="G7192" s="1" t="str">
        <x:v>get_fund_performance_33f686dcb627aac1.json</x:v>
      </x:c>
    </x:row>
    <x:row r="7193" ht="25" customHeight="1">
      <x:c r="A7193" s="1" t="str">
        <x:v>159531.SZ</x:v>
      </x:c>
      <x:c r="B7193" s="7" t="d">
        <x:v>2026-09-14T00:00:00.000Z</x:v>
      </x:c>
      <x:c r="C7193" s="8" t="n">
        <x:v>926608406</x:v>
      </x:c>
      <x:c r="D7193" s="9" t="n">
        <x:v>1.4482</x:v>
      </x:c>
      <x:c r="E7193" s="9" t="n">
        <x:f>IF(COUNT(C7193:D7193)=2,C7193*D7193/100000000,"n.a.")</x:f>
        <x:v>13.419142935692001</x:v>
      </x:c>
      <x:c r="F7193" s="1" t="str">
        <x:v>get_fund_holders_7e7888e34a3c9319.json</x:v>
      </x:c>
      <x:c r="G7193" s="1" t="str">
        <x:v>get_fund_performance_635e8dd454954d59.json</x:v>
      </x:c>
    </x:row>
    <x:row r="7194" ht="25" customHeight="1">
      <x:c r="A7194" s="1" t="str">
        <x:v>159532.SZ</x:v>
      </x:c>
      <x:c r="B7194" s="7" t="d">
        <x:v>2026-09-14T00:00:00.000Z</x:v>
      </x:c>
      <x:c r="C7194" s="8" t="n">
        <x:v>157564791</x:v>
      </x:c>
      <x:c r="D7194" s="9" t="n">
        <x:v>1.6407</x:v>
      </x:c>
      <x:c r="E7194" s="9" t="n">
        <x:f>IF(COUNT(C7194:D7194)=2,C7194*D7194/100000000,"n.a.")</x:f>
        <x:v>2.585165525937</x:v>
      </x:c>
      <x:c r="F7194" s="1" t="str">
        <x:v>get_fund_holders_7e7888e34a3c9319.json</x:v>
      </x:c>
      <x:c r="G7194" s="1" t="str">
        <x:v>get_fund_performance_635e8dd454954d59.json</x:v>
      </x:c>
    </x:row>
    <x:row r="7195" ht="25" customHeight="1">
      <x:c r="A7195" s="1" t="str">
        <x:v>159533.SZ</x:v>
      </x:c>
      <x:c r="B7195" s="7" t="d">
        <x:v>2026-09-14T00:00:00.000Z</x:v>
      </x:c>
      <x:c r="C7195" s="8" t="n">
        <x:v>14458785</x:v>
      </x:c>
      <x:c r="D7195" s="9" t="n">
        <x:v>1.9212</x:v>
      </x:c>
      <x:c r="E7195" s="9" t="n">
        <x:f>IF(COUNT(C7195:D7195)=2,C7195*D7195/100000000,"n.a.")</x:f>
        <x:v>0.27778217742</x:v>
      </x:c>
      <x:c r="F7195" s="1" t="str">
        <x:v>get_fund_holders_e4cffc1d40fea5a6.json</x:v>
      </x:c>
      <x:c r="G7195" s="1" t="str">
        <x:v>get_fund_performance_fdbccd528878ffc2.json</x:v>
      </x:c>
    </x:row>
    <x:row r="7196" ht="25" customHeight="1">
      <x:c r="A7196" s="1" t="str">
        <x:v>159535.SZ</x:v>
      </x:c>
      <x:c r="B7196" s="7" t="d">
        <x:v>2026-09-14T00:00:00.000Z</x:v>
      </x:c>
      <x:c r="C7196" s="8" t="n">
        <x:v>19981088</x:v>
      </x:c>
      <x:c r="D7196" s="9" t="n">
        <x:v>1.4941</x:v>
      </x:c>
      <x:c r="E7196" s="9" t="n">
        <x:f>IF(COUNT(C7196:D7196)=2,C7196*D7196/100000000,"n.a.")</x:f>
        <x:v>0.298537435808</x:v>
      </x:c>
      <x:c r="F7196" s="1" t="str">
        <x:v>get_fund_holders_48d83be1c19e147a.json</x:v>
      </x:c>
      <x:c r="G7196" s="1" t="str">
        <x:v>get_fund_performance_98653d17d2533bdd.json</x:v>
      </x:c>
    </x:row>
    <x:row r="7197" ht="25" customHeight="1">
      <x:c r="A7197" s="1" t="str">
        <x:v>159536.SZ</x:v>
      </x:c>
      <x:c r="B7197" s="7" t="d">
        <x:v>2026-09-14T00:00:00.000Z</x:v>
      </x:c>
      <x:c r="C7197" s="8" t="n">
        <x:v>47261589</x:v>
      </x:c>
      <x:c r="D7197" s="9" t="n">
        <x:v>1.3857</x:v>
      </x:c>
      <x:c r="E7197" s="9" t="n">
        <x:f>IF(COUNT(C7197:D7197)=2,C7197*D7197/100000000,"n.a.")</x:f>
        <x:v>0.654903838773</x:v>
      </x:c>
      <x:c r="F7197" s="1" t="str">
        <x:v>get_fund_holders_7e7888e34a3c9319.json</x:v>
      </x:c>
      <x:c r="G7197" s="1" t="str">
        <x:v>get_fund_performance_635e8dd454954d59.json</x:v>
      </x:c>
    </x:row>
    <x:row r="7198" ht="25" customHeight="1">
      <x:c r="A7198" s="1" t="str">
        <x:v>159629.SZ</x:v>
      </x:c>
      <x:c r="B7198" s="7" t="d">
        <x:v>2026-09-14T00:00:00.000Z</x:v>
      </x:c>
      <x:c r="C7198" s="8" t="n">
        <x:v>821252663</x:v>
      </x:c>
      <x:c r="D7198" s="9" t="n">
        <x:v>3.1226</x:v>
      </x:c>
      <x:c r="E7198" s="9" t="n">
        <x:f>IF(COUNT(C7198:D7198)=2,C7198*D7198/100000000,"n.a.")</x:f>
        <x:v>25.644435654838</x:v>
      </x:c>
      <x:c r="F7198" s="1" t="str">
        <x:v>get_fund_holders_04d60f3c34f0467b.json</x:v>
      </x:c>
      <x:c r="G7198" s="1" t="str">
        <x:v>get_fund_performance_b881b49e922fe970.json</x:v>
      </x:c>
    </x:row>
    <x:row r="7199" ht="25" customHeight="1">
      <x:c r="A7199" s="1" t="str">
        <x:v>159633.SZ</x:v>
      </x:c>
      <x:c r="B7199" s="7" t="d">
        <x:v>2026-09-14T00:00:00.000Z</x:v>
      </x:c>
      <x:c r="C7199" s="8" t="n">
        <x:v>964162658</x:v>
      </x:c>
      <x:c r="D7199" s="9" t="n">
        <x:v>3.1948</x:v>
      </x:c>
      <x:c r="E7199" s="9" t="n">
        <x:f>IF(COUNT(C7199:D7199)=2,C7199*D7199/100000000,"n.a.")</x:f>
        <x:v>30.803068597783998</x:v>
      </x:c>
      <x:c r="F7199" s="1" t="str">
        <x:v>get_fund_holders_04d60f3c34f0467b.json</x:v>
      </x:c>
      <x:c r="G7199" s="1" t="str">
        <x:v>get_fund_performance_b881b49e922fe970.json</x:v>
      </x:c>
    </x:row>
    <x:row r="7200" ht="25" customHeight="1">
      <x:c r="A7200" s="1" t="str">
        <x:v>159673.SZ</x:v>
      </x:c>
      <x:c r="B7200" s="7" t="d">
        <x:v>2026-09-14T00:00:00.000Z</x:v>
      </x:c>
      <x:c r="C7200" s="8" t="n">
        <x:v>1831528385</x:v>
      </x:c>
      <x:c r="D7200" s="9" t="n">
        <x:v>1.254</x:v>
      </x:c>
      <x:c r="E7200" s="9" t="n">
        <x:f>IF(COUNT(C7200:D7200)=2,C7200*D7200/100000000,"n.a.")</x:f>
        <x:v>22.9673659479</x:v>
      </x:c>
      <x:c r="F7200" s="1" t="str">
        <x:v>get_fund_holders_d948cbb47e5f5e96.json</x:v>
      </x:c>
      <x:c r="G7200" s="1" t="str">
        <x:v>get_fund_performance_4b7faf0bdf9ced6a.json</x:v>
      </x:c>
    </x:row>
    <x:row r="7201" ht="25" customHeight="1">
      <x:c r="A7201" s="1" t="str">
        <x:v>159808.SZ</x:v>
      </x:c>
      <x:c r="B7201" s="7" t="d">
        <x:v>2026-09-14T00:00:00.000Z</x:v>
      </x:c>
      <x:c r="C7201" s="8" t="n">
        <x:v>51484790</x:v>
      </x:c>
      <x:c r="D7201" s="9" t="n">
        <x:v>1.2769</x:v>
      </x:c>
      <x:c r="E7201" s="9" t="n">
        <x:f>IF(COUNT(C7201:D7201)=2,C7201*D7201/100000000,"n.a.")</x:f>
        <x:v>0.6574092835099999</x:v>
      </x:c>
      <x:c r="F7201" s="1" t="str">
        <x:v>get_fund_holders_d5e45a20ab12d67e.json</x:v>
      </x:c>
      <x:c r="G7201" s="1" t="str">
        <x:v>get_fund_performance_c511166d330178eb.json</x:v>
      </x:c>
    </x:row>
    <x:row r="7202" ht="25" customHeight="1">
      <x:c r="A7202" s="1" t="str">
        <x:v>159810.SZ</x:v>
      </x:c>
      <x:c r="B7202" s="7" t="d">
        <x:v>2026-09-14T00:00:00.000Z</x:v>
      </x:c>
      <x:c r="C7202" s="8" t="n">
        <x:v>57475458</x:v>
      </x:c>
      <x:c r="D7202" s="9" t="n">
        <x:v>1.324</x:v>
      </x:c>
      <x:c r="E7202" s="9" t="n">
        <x:f>IF(COUNT(C7202:D7202)=2,C7202*D7202/100000000,"n.a.")</x:f>
        <x:v>0.76097506392</x:v>
      </x:c>
      <x:c r="F7202" s="1" t="str">
        <x:v>get_fund_holders_d5e45a20ab12d67e.json</x:v>
      </x:c>
      <x:c r="G7202" s="1" t="str">
        <x:v>get_fund_performance_c511166d330178eb.json</x:v>
      </x:c>
    </x:row>
    <x:row r="7203" ht="25" customHeight="1">
      <x:c r="A7203" s="1" t="str">
        <x:v>159820.SZ</x:v>
      </x:c>
      <x:c r="B7203" s="7" t="d">
        <x:v>2026-09-14T00:00:00.000Z</x:v>
      </x:c>
      <x:c r="C7203" s="8" t="n">
        <x:v>1353908470</x:v>
      </x:c>
      <x:c r="D7203" s="9" t="n">
        <x:v>1.3193</x:v>
      </x:c>
      <x:c r="E7203" s="9" t="n">
        <x:f>IF(COUNT(C7203:D7203)=2,C7203*D7203/100000000,"n.a.")</x:f>
        <x:v>17.86211444471</x:v>
      </x:c>
      <x:c r="F7203" s="1" t="str">
        <x:v>get_fund_holders_0066fec0f2dd9d84.json</x:v>
      </x:c>
      <x:c r="G7203" s="1" t="str">
        <x:v>get_fund_performance_ee07818526906610.json</x:v>
      </x:c>
    </x:row>
    <x:row r="7204" ht="25" customHeight="1">
      <x:c r="A7204" s="1" t="str">
        <x:v>159821.SZ</x:v>
      </x:c>
      <x:c r="B7204" s="7" t="d">
        <x:v>2026-09-14T00:00:00.000Z</x:v>
      </x:c>
      <x:c r="C7204" s="8" t="n">
        <x:v>64620000</x:v>
      </x:c>
      <x:c r="D7204" s="9" t="n">
        <x:v>1.239</x:v>
      </x:c>
      <x:c r="E7204" s="9" t="n">
        <x:f>IF(COUNT(C7204:D7204)=2,C7204*D7204/100000000,"n.a.")</x:f>
        <x:v>0.8006418</x:v>
      </x:c>
      <x:c r="F7204" s="1" t="str">
        <x:v>get_fund_holders_6d822d72058fbd2b.json</x:v>
      </x:c>
      <x:c r="G7204" s="1" t="str">
        <x:v>get_fund_performance_08ef5e7f48760ca3.json</x:v>
      </x:c>
    </x:row>
    <x:row r="7205" ht="25" customHeight="1">
      <x:c r="A7205" s="1" t="str">
        <x:v>159845.SZ</x:v>
      </x:c>
      <x:c r="B7205" s="7" t="d">
        <x:v>2026-09-14T00:00:00.000Z</x:v>
      </x:c>
      <x:c r="C7205" s="8" t="n">
        <x:v>2085425606</x:v>
      </x:c>
      <x:c r="D7205" s="9" t="n">
        <x:v>3.11</x:v>
      </x:c>
      <x:c r="E7205" s="9" t="n">
        <x:f>IF(COUNT(C7205:D7205)=2,C7205*D7205/100000000,"n.a.")</x:f>
        <x:v>64.8567363466</x:v>
      </x:c>
      <x:c r="F7205" s="1" t="str">
        <x:v>get_fund_holders_68197b4b408bbf94.json</x:v>
      </x:c>
      <x:c r="G7205" s="1" t="str">
        <x:v>get_fund_performance_fe072943ca98a99f.json</x:v>
      </x:c>
    </x:row>
    <x:row r="7206" ht="25" customHeight="1">
      <x:c r="A7206" s="1" t="str">
        <x:v>159908.SZ</x:v>
      </x:c>
      <x:c r="B7206" s="7" t="d">
        <x:v>2026-09-14T00:00:00.000Z</x:v>
      </x:c>
      <x:c r="C7206" s="8" t="n">
        <x:v>326229029</x:v>
      </x:c>
      <x:c r="D7206" s="9" t="n">
        <x:v>3.0851</x:v>
      </x:c>
      <x:c r="E7206" s="9" t="n">
        <x:f>IF(COUNT(C7206:D7206)=2,C7206*D7206/100000000,"n.a.")</x:f>
        <x:v>10.064491773679</x:v>
      </x:c>
      <x:c r="F7206" s="1" t="str">
        <x:v>get_fund_holders_dd69f9baacb4299b.json</x:v>
      </x:c>
      <x:c r="G7206" s="1" t="str">
        <x:v>get_fund_performance_f8563149d46c02f0.json</x:v>
      </x:c>
    </x:row>
    <x:row r="7207" ht="25" customHeight="1">
      <x:c r="A7207" s="1" t="str">
        <x:v>159915.SZ</x:v>
      </x:c>
      <x:c r="B7207" s="7" t="d">
        <x:v>2026-09-14T00:00:00.000Z</x:v>
      </x:c>
      <x:c r="C7207" s="8" t="n">
        <x:v>19778454936</x:v>
      </x:c>
      <x:c r="D7207" s="9" t="n">
        <x:v>3.3044</x:v>
      </x:c>
      <x:c r="E7207" s="9" t="n">
        <x:f>IF(COUNT(C7207:D7207)=2,C7207*D7207/100000000,"n.a.")</x:f>
        <x:v>653.5592649051839</x:v>
      </x:c>
      <x:c r="F7207" s="1" t="str">
        <x:v>get_fund_holders_ed52645412bc5183.json</x:v>
      </x:c>
      <x:c r="G7207" s="1" t="str">
        <x:v>get_fund_performance_23ced495c0d03a00.json</x:v>
      </x:c>
    </x:row>
    <x:row r="7208" ht="25" customHeight="1">
      <x:c r="A7208" s="1" t="str">
        <x:v>159919.SZ</x:v>
      </x:c>
      <x:c r="B7208" s="7" t="d">
        <x:v>2026-09-14T00:00:00.000Z</x:v>
      </x:c>
      <x:c r="C7208" s="8" t="n">
        <x:v>6311016676</x:v>
      </x:c>
      <x:c r="D7208" s="9" t="n">
        <x:v>4.7494</x:v>
      </x:c>
      <x:c r="E7208" s="9" t="n">
        <x:f>IF(COUNT(C7208:D7208)=2,C7208*D7208/100000000,"n.a.")</x:f>
        <x:v>299.735426009944</x:v>
      </x:c>
      <x:c r="F7208" s="1" t="str">
        <x:v>get_fund_holders_d948cbb47e5f5e96.json</x:v>
      </x:c>
      <x:c r="G7208" s="1" t="str">
        <x:v>get_fund_performance_4b7faf0bdf9ced6a.json</x:v>
      </x:c>
    </x:row>
    <x:row r="7209" ht="25" customHeight="1">
      <x:c r="A7209" s="1" t="str">
        <x:v>159922.SZ</x:v>
      </x:c>
      <x:c r="B7209" s="7" t="d">
        <x:v>2026-09-14T00:00:00.000Z</x:v>
      </x:c>
      <x:c r="C7209" s="8" t="n">
        <x:v>2635676765</x:v>
      </x:c>
      <x:c r="D7209" s="9" t="n">
        <x:v>3.0803</x:v>
      </x:c>
      <x:c r="E7209" s="9" t="n">
        <x:f>IF(COUNT(C7209:D7209)=2,C7209*D7209/100000000,"n.a.")</x:f>
        <x:v>81.186751392295</x:v>
      </x:c>
      <x:c r="F7209" s="1" t="str">
        <x:v>get_fund_holders_260729aa1783f3c9.json</x:v>
      </x:c>
      <x:c r="G7209" s="1" t="str">
        <x:v>get_fund_performance_9239ee6b8a74881b.json</x:v>
      </x:c>
    </x:row>
    <x:row r="7210" ht="25" customHeight="1">
      <x:c r="A7210" s="1" t="str">
        <x:v>159925.SZ</x:v>
      </x:c>
      <x:c r="B7210" s="7" t="d">
        <x:v>2026-09-14T00:00:00.000Z</x:v>
      </x:c>
      <x:c r="C7210" s="8" t="n">
        <x:v>601520856</x:v>
      </x:c>
      <x:c r="D7210" s="9" t="n">
        <x:v>4.6221</x:v>
      </x:c>
      <x:c r="E7210" s="9" t="n">
        <x:f>IF(COUNT(C7210:D7210)=2,C7210*D7210/100000000,"n.a.")</x:f>
        <x:v>27.802895485175995</x:v>
      </x:c>
      <x:c r="F7210" s="1" t="str">
        <x:v>get_fund_holders_0bc8edc102485c8a.json</x:v>
      </x:c>
      <x:c r="G7210" s="1" t="str">
        <x:v>get_fund_performance_99232a5af6506a32.json</x:v>
      </x:c>
    </x:row>
    <x:row r="7211" ht="25" customHeight="1">
      <x:c r="A7211" s="1" t="str">
        <x:v>159935.SZ</x:v>
      </x:c>
      <x:c r="B7211" s="7" t="d">
        <x:v>2026-09-14T00:00:00.000Z</x:v>
      </x:c>
      <x:c r="C7211" s="8" t="n">
        <x:v>25572956</x:v>
      </x:c>
      <x:c r="D7211" s="9" t="n">
        <x:v>2.3915</x:v>
      </x:c>
      <x:c r="E7211" s="9" t="n">
        <x:f>IF(COUNT(C7211:D7211)=2,C7211*D7211/100000000,"n.a.")</x:f>
        <x:v>0.61157724274</x:v>
      </x:c>
      <x:c r="F7211" s="1" t="str">
        <x:v>get_fund_holders_a7c62683e5a8986d.json</x:v>
      </x:c>
      <x:c r="G7211" s="1" t="str">
        <x:v>get_fund_performance_57a0fd6eaf61dced.json</x:v>
      </x:c>
    </x:row>
    <x:row r="7212" ht="25" customHeight="1">
      <x:c r="A7212" s="1" t="str">
        <x:v>159948.SZ</x:v>
      </x:c>
      <x:c r="B7212" s="7" t="d">
        <x:v>2026-09-14T00:00:00.000Z</x:v>
      </x:c>
      <x:c r="C7212" s="8" t="n">
        <x:v>1171697720</x:v>
      </x:c>
      <x:c r="D7212" s="9" t="n">
        <x:v>3.649</x:v>
      </x:c>
      <x:c r="E7212" s="9" t="n">
        <x:f>IF(COUNT(C7212:D7212)=2,C7212*D7212/100000000,"n.a.")</x:f>
        <x:v>42.7552498028</x:v>
      </x:c>
      <x:c r="F7212" s="1" t="str">
        <x:v>get_fund_holders_529929c3d6cde724.json</x:v>
      </x:c>
      <x:c r="G7212" s="1" t="str">
        <x:v>get_fund_performance_101765d5f91d02c5.json</x:v>
      </x:c>
    </x:row>
    <x:row r="7213" ht="25" customHeight="1">
      <x:c r="A7213" s="1" t="str">
        <x:v>159952.SZ</x:v>
      </x:c>
      <x:c r="B7213" s="7" t="d">
        <x:v>2026-09-14T00:00:00.000Z</x:v>
      </x:c>
      <x:c r="C7213" s="8" t="n">
        <x:v>5590784929</x:v>
      </x:c>
      <x:c r="D7213" s="9" t="n">
        <x:v>2.006</x:v>
      </x:c>
      <x:c r="E7213" s="9" t="n">
        <x:f>IF(COUNT(C7213:D7213)=2,C7213*D7213/100000000,"n.a.")</x:f>
        <x:v>112.15114567574</x:v>
      </x:c>
      <x:c r="F7213" s="1" t="str">
        <x:v>get_fund_holders_dd69f9baacb4299b.json</x:v>
      </x:c>
      <x:c r="G7213" s="1" t="str">
        <x:v>get_fund_performance_f8563149d46c02f0.json</x:v>
      </x:c>
    </x:row>
    <x:row r="7214" ht="25" customHeight="1">
      <x:c r="A7214" s="1" t="str">
        <x:v>159956.SZ</x:v>
      </x:c>
      <x:c r="B7214" s="7" t="d">
        <x:v>2026-09-14T00:00:00.000Z</x:v>
      </x:c>
      <x:c r="C7214" s="8" t="n">
        <x:v>48978674</x:v>
      </x:c>
      <x:c r="D7214" s="9" t="n">
        <x:v>2.0922</x:v>
      </x:c>
      <x:c r="E7214" s="9" t="n">
        <x:f>IF(COUNT(C7214:D7214)=2,C7214*D7214/100000000,"n.a.")</x:f>
        <x:v>1.024731817428</x:v>
      </x:c>
      <x:c r="F7214" s="1" t="str">
        <x:v>get_fund_holders_dd69f9baacb4299b.json</x:v>
      </x:c>
      <x:c r="G7214" s="1" t="str">
        <x:v>get_fund_performance_f8563149d46c02f0.json</x:v>
      </x:c>
    </x:row>
    <x:row r="7215" ht="25" customHeight="1">
      <x:c r="A7215" s="1" t="str">
        <x:v>159957.SZ</x:v>
      </x:c>
      <x:c r="B7215" s="7" t="d">
        <x:v>2026-09-14T00:00:00.000Z</x:v>
      </x:c>
      <x:c r="C7215" s="8" t="n">
        <x:v>1188784560</x:v>
      </x:c>
      <x:c r="D7215" s="9" t="n">
        <x:v>2.1645</x:v>
      </x:c>
      <x:c r="E7215" s="9" t="n">
        <x:f>IF(COUNT(C7215:D7215)=2,C7215*D7215/100000000,"n.a.")</x:f>
        <x:v>25.7312418012</x:v>
      </x:c>
      <x:c r="F7215" s="1" t="str">
        <x:v>get_fund_holders_ed52645412bc5183.json</x:v>
      </x:c>
      <x:c r="G7215" s="1" t="str">
        <x:v>get_fund_performance_23ced495c0d03a00.json</x:v>
      </x:c>
    </x:row>
    <x:row r="7216" ht="25" customHeight="1">
      <x:c r="A7216" s="1" t="str">
        <x:v>159958.SZ</x:v>
      </x:c>
      <x:c r="B7216" s="7" t="d">
        <x:v>2026-09-14T00:00:00.000Z</x:v>
      </x:c>
      <x:c r="C7216" s="8" t="n">
        <x:v>241311448</x:v>
      </x:c>
      <x:c r="D7216" s="9" t="n">
        <x:v>1.9973</x:v>
      </x:c>
      <x:c r="E7216" s="9" t="n">
        <x:f>IF(COUNT(C7216:D7216)=2,C7216*D7216/100000000,"n.a.")</x:f>
        <x:v>4.819713550904001</x:v>
      </x:c>
      <x:c r="F7216" s="1" t="str">
        <x:v>get_fund_holders_6d822d72058fbd2b.json</x:v>
      </x:c>
      <x:c r="G7216" s="1" t="str">
        <x:v>get_fund_performance_08ef5e7f48760ca3.json</x:v>
      </x:c>
    </x:row>
    <x:row r="7217" ht="25" customHeight="1">
      <x:c r="A7217" s="1" t="str">
        <x:v>159964.SZ</x:v>
      </x:c>
      <x:c r="B7217" s="7" t="d">
        <x:v>2026-09-14T00:00:00.000Z</x:v>
      </x:c>
      <x:c r="C7217" s="8" t="n">
        <x:v>171481881</x:v>
      </x:c>
      <x:c r="D7217" s="9" t="n">
        <x:v>2.1622</x:v>
      </x:c>
      <x:c r="E7217" s="9" t="n">
        <x:f>IF(COUNT(C7217:D7217)=2,C7217*D7217/100000000,"n.a.")</x:f>
        <x:v>3.7077812309819995</x:v>
      </x:c>
      <x:c r="F7217" s="1" t="str">
        <x:v>get_fund_holders_d5e45a20ab12d67e.json</x:v>
      </x:c>
      <x:c r="G7217" s="1" t="str">
        <x:v>get_fund_performance_c511166d330178eb.json</x:v>
      </x:c>
    </x:row>
    <x:row r="7218" ht="25" customHeight="1">
      <x:c r="A7218" s="1" t="str">
        <x:v>159968.SZ</x:v>
      </x:c>
      <x:c r="B7218" s="7" t="d">
        <x:v>2026-09-14T00:00:00.000Z</x:v>
      </x:c>
      <x:c r="C7218" s="8" t="n">
        <x:v>63295098</x:v>
      </x:c>
      <x:c r="D7218" s="9" t="n">
        <x:v>9.9499</x:v>
      </x:c>
      <x:c r="E7218" s="9" t="n">
        <x:f>IF(COUNT(C7218:D7218)=2,C7218*D7218/100000000,"n.a.")</x:f>
        <x:v>6.297798955902</x:v>
      </x:c>
      <x:c r="F7218" s="1" t="str">
        <x:v>get_fund_holders_1b59c8df60c05b67.json</x:v>
      </x:c>
      <x:c r="G7218" s="1" t="str">
        <x:v>get_fund_performance_704e0384f68b3d7b.json</x:v>
      </x:c>
    </x:row>
    <x:row r="7219" ht="25" customHeight="1">
      <x:c r="A7219" s="1" t="str">
        <x:v>159971.SZ</x:v>
      </x:c>
      <x:c r="B7219" s="7" t="d">
        <x:v>2026-09-14T00:00:00.000Z</x:v>
      </x:c>
      <x:c r="C7219" s="8" t="n">
        <x:v>1858020288</x:v>
      </x:c>
      <x:c r="D7219" s="9" t="n">
        <x:v>1.1489</x:v>
      </x:c>
      <x:c r="E7219" s="9" t="n">
        <x:f>IF(COUNT(C7219:D7219)=2,C7219*D7219/100000000,"n.a.")</x:f>
        <x:v>21.346795088832003</x:v>
      </x:c>
      <x:c r="F7219" s="1" t="str">
        <x:v>get_fund_holders_ed52645412bc5183.json</x:v>
      </x:c>
      <x:c r="G7219" s="1" t="str">
        <x:v>get_fund_performance_23ced495c0d03a00.json</x:v>
      </x:c>
    </x:row>
    <x:row r="7220" ht="25" customHeight="1">
      <x:c r="A7220" s="1" t="str">
        <x:v>159977.SZ</x:v>
      </x:c>
      <x:c r="B7220" s="7" t="d">
        <x:v>2026-09-14T00:00:00.000Z</x:v>
      </x:c>
      <x:c r="C7220" s="8" t="n">
        <x:v>3745872820</x:v>
      </x:c>
      <x:c r="D7220" s="9" t="n">
        <x:v>1.714</x:v>
      </x:c>
      <x:c r="E7220" s="9" t="n">
        <x:f>IF(COUNT(C7220:D7220)=2,C7220*D7220/100000000,"n.a.")</x:f>
        <x:v>64.2042601348</x:v>
      </x:c>
      <x:c r="F7220" s="1" t="str">
        <x:v>get_fund_holders_6d822d72058fbd2b.json</x:v>
      </x:c>
      <x:c r="G7220" s="1" t="str">
        <x:v>get_fund_performance_08ef5e7f48760ca3.json</x:v>
      </x:c>
    </x:row>
    <x:row r="7221" ht="25" customHeight="1">
      <x:c r="A7221" s="1" t="str">
        <x:v>159982.SZ</x:v>
      </x:c>
      <x:c r="B7221" s="7" t="d">
        <x:v>2026-09-14T00:00:00.000Z</x:v>
      </x:c>
      <x:c r="C7221" s="8" t="n">
        <x:v>204211253</x:v>
      </x:c>
      <x:c r="D7221" s="9" t="n">
        <x:v>2.044</x:v>
      </x:c>
      <x:c r="E7221" s="9" t="n">
        <x:f>IF(COUNT(C7221:D7221)=2,C7221*D7221/100000000,"n.a.")</x:f>
        <x:v>4.174078011320001</x:v>
      </x:c>
      <x:c r="F7221" s="1" t="str">
        <x:v>get_fund_holders_68197b4b408bbf94.json</x:v>
      </x:c>
      <x:c r="G7221" s="1" t="str">
        <x:v>get_fund_performance_fe072943ca98a99f.json</x:v>
      </x:c>
    </x:row>
    <x:row r="7222" ht="25" customHeight="1">
      <x:c r="A7222" s="1" t="str">
        <x:v>510300.SH</x:v>
      </x:c>
      <x:c r="B7222" s="7" t="d">
        <x:v>2026-09-14T00:00:00.000Z</x:v>
      </x:c>
      <x:c r="C7222" s="8" t="n">
        <x:v>23403187700</x:v>
      </x:c>
      <x:c r="D7222" s="9" t="n">
        <x:v>4.5489</x:v>
      </x:c>
      <x:c r="E7222" s="9" t="n">
        <x:f>IF(COUNT(C7222:D7222)=2,C7222*D7222/100000000,"n.a.")</x:f>
        <x:v>1064.5876052853</x:v>
      </x:c>
      <x:c r="F7222" s="1" t="str">
        <x:v>get_fund_holders_5d142069aae0430a.json</x:v>
      </x:c>
      <x:c r="G7222" s="1" t="str">
        <x:v>get_fund_performance_b1af586f6b4de146.json</x:v>
      </x:c>
    </x:row>
    <x:row r="7223" ht="25" customHeight="1">
      <x:c r="A7223" s="1" t="str">
        <x:v>510310.SH</x:v>
      </x:c>
      <x:c r="B7223" s="7" t="d">
        <x:v>2026-09-14T00:00:00.000Z</x:v>
      </x:c>
      <x:c r="C7223" s="8" t="n">
        <x:v>11373944000</x:v>
      </x:c>
      <x:c r="D7223" s="9" t="n">
        <x:v>4.4182</x:v>
      </x:c>
      <x:c r="E7223" s="9" t="n">
        <x:f>IF(COUNT(C7223:D7223)=2,C7223*D7223/100000000,"n.a.")</x:f>
        <x:v>502.52359380799993</x:v>
      </x:c>
      <x:c r="F7223" s="1" t="str">
        <x:v>get_fund_holders_4f0cafefb1d08c78.json</x:v>
      </x:c>
      <x:c r="G7223" s="1" t="str">
        <x:v>get_fund_performance_3dd22d86bdcb99c0.json</x:v>
      </x:c>
    </x:row>
    <x:row r="7224" ht="25" customHeight="1">
      <x:c r="A7224" s="1" t="str">
        <x:v>510320.SH</x:v>
      </x:c>
      <x:c r="B7224" s="7" t="d">
        <x:v>2026-09-14T00:00:00.000Z</x:v>
      </x:c>
      <x:c r="C7224" s="8" t="n">
        <x:v>637068500</x:v>
      </x:c>
      <x:c r="D7224" s="9" t="n">
        <x:v>1.2232</x:v>
      </x:c>
      <x:c r="E7224" s="9" t="n">
        <x:f>IF(COUNT(C7224:D7224)=2,C7224*D7224/100000000,"n.a.")</x:f>
        <x:v>7.7926218920000005</x:v>
      </x:c>
      <x:c r="F7224" s="1" t="str">
        <x:v>get_fund_holders_53b1bdaba11dbb09.json</x:v>
      </x:c>
      <x:c r="G7224" s="1" t="str">
        <x:v>get_fund_performance_ca136699b2ff2215.json</x:v>
      </x:c>
    </x:row>
    <x:row r="7225" ht="25" customHeight="1">
      <x:c r="A7225" s="1" t="str">
        <x:v>510330.SH</x:v>
      </x:c>
      <x:c r="B7225" s="7" t="d">
        <x:v>2026-09-14T00:00:00.000Z</x:v>
      </x:c>
      <x:c r="C7225" s="8" t="n">
        <x:v>8351349800</x:v>
      </x:c>
      <x:c r="D7225" s="9" t="n">
        <x:v>4.7432</x:v>
      </x:c>
      <x:c r="E7225" s="9" t="n">
        <x:f>IF(COUNT(C7225:D7225)=2,C7225*D7225/100000000,"n.a.")</x:f>
        <x:v>396.1212237136</x:v>
      </x:c>
      <x:c r="F7225" s="1" t="str">
        <x:v>get_fund_holders_3af34235f71fa65e.json</x:v>
      </x:c>
      <x:c r="G7225" s="1" t="str">
        <x:v>get_fund_performance_565aa5204e2b6daf.json</x:v>
      </x:c>
    </x:row>
    <x:row r="7226" ht="25" customHeight="1">
      <x:c r="A7226" s="1" t="str">
        <x:v>510350.SH</x:v>
      </x:c>
      <x:c r="B7226" s="7" t="d">
        <x:v>2026-09-14T00:00:00.000Z</x:v>
      </x:c>
      <x:c r="C7226" s="8" t="n">
        <x:v>676914700</x:v>
      </x:c>
      <x:c r="D7226" s="9" t="n">
        <x:v>4.7863</x:v>
      </x:c>
      <x:c r="E7226" s="9" t="n">
        <x:f>IF(COUNT(C7226:D7226)=2,C7226*D7226/100000000,"n.a.")</x:f>
        <x:v>32.3991682861</x:v>
      </x:c>
      <x:c r="F7226" s="1" t="str">
        <x:v>get_fund_holders_5d142069aae0430a.json</x:v>
      </x:c>
      <x:c r="G7226" s="1" t="str">
        <x:v>get_fund_performance_b1af586f6b4de146.json</x:v>
      </x:c>
    </x:row>
    <x:row r="7227" ht="25" customHeight="1">
      <x:c r="A7227" s="1" t="str">
        <x:v>510360.SH</x:v>
      </x:c>
      <x:c r="B7227" s="7" t="d">
        <x:v>2026-09-14T00:00:00.000Z</x:v>
      </x:c>
      <x:c r="C7227" s="8" t="n">
        <x:v>1826381200</x:v>
      </x:c>
      <x:c r="D7227" s="9" t="n">
        <x:v>1.7406</x:v>
      </x:c>
      <x:c r="E7227" s="9" t="n">
        <x:f>IF(COUNT(C7227:D7227)=2,C7227*D7227/100000000,"n.a.")</x:f>
        <x:v>31.789991167199997</x:v>
      </x:c>
      <x:c r="F7227" s="1" t="str">
        <x:v>get_fund_holders_3af34235f71fa65e.json</x:v>
      </x:c>
      <x:c r="G7227" s="1" t="str">
        <x:v>get_fund_performance_565aa5204e2b6daf.json</x:v>
      </x:c>
    </x:row>
    <x:row r="7228" ht="25" customHeight="1">
      <x:c r="A7228" s="1" t="str">
        <x:v>510370.SH</x:v>
      </x:c>
      <x:c r="B7228" s="7" t="d">
        <x:v>2026-09-14T00:00:00.000Z</x:v>
      </x:c>
      <x:c r="C7228" s="8" t="n">
        <x:v>87258100</x:v>
      </x:c>
      <x:c r="D7228" s="9" t="n">
        <x:v>1.0076</x:v>
      </x:c>
      <x:c r="E7228" s="9" t="n">
        <x:f>IF(COUNT(C7228:D7228)=2,C7228*D7228/100000000,"n.a.")</x:f>
        <x:v>0.8792126156</x:v>
      </x:c>
      <x:c r="F7228" s="1" t="str">
        <x:v>get_fund_holders_d948cbb47e5f5e96.json</x:v>
      </x:c>
      <x:c r="G7228" s="1" t="str">
        <x:v>get_fund_performance_4b7faf0bdf9ced6a.json</x:v>
      </x:c>
    </x:row>
    <x:row r="7229" ht="25" customHeight="1">
      <x:c r="A7229" s="1" t="str">
        <x:v>510380.SH</x:v>
      </x:c>
      <x:c r="B7229" s="7" t="d">
        <x:v>2026-09-14T00:00:00.000Z</x:v>
      </x:c>
      <x:c r="C7229" s="8" t="n">
        <x:v>1479802400</x:v>
      </x:c>
      <x:c r="D7229" s="9" t="n">
        <x:v>1.3562</x:v>
      </x:c>
      <x:c r="E7229" s="9" t="n">
        <x:f>IF(COUNT(C7229:D7229)=2,C7229*D7229/100000000,"n.a.")</x:f>
        <x:v>20.0690801488</x:v>
      </x:c>
      <x:c r="F7229" s="1" t="str">
        <x:v>get_fund_holders_9f62d66c5b6bd994.json</x:v>
      </x:c>
      <x:c r="G7229" s="1" t="str">
        <x:v>get_fund_performance_ce8e28707768f093.json</x:v>
      </x:c>
    </x:row>
    <x:row r="7230" ht="25" customHeight="1">
      <x:c r="A7230" s="1" t="str">
        <x:v>510390.SH</x:v>
      </x:c>
      <x:c r="B7230" s="7" t="d">
        <x:v>2026-09-14T00:00:00.000Z</x:v>
      </x:c>
      <x:c r="C7230" s="8" t="n">
        <x:v>136550000</x:v>
      </x:c>
      <x:c r="D7230" s="9" t="n">
        <x:v>5.1619</x:v>
      </x:c>
      <x:c r="E7230" s="9" t="n">
        <x:f>IF(COUNT(C7230:D7230)=2,C7230*D7230/100000000,"n.a.")</x:f>
        <x:v>7.04857445</x:v>
      </x:c>
      <x:c r="F7230" s="1" t="str">
        <x:v>get_fund_holders_7140e2c74bfe2192.json</x:v>
      </x:c>
      <x:c r="G7230" s="1" t="str">
        <x:v>get_fund_performance_4ec82f1b3c5688d9.json</x:v>
      </x:c>
    </x:row>
    <x:row r="7231" ht="25" customHeight="1">
      <x:c r="A7231" s="1" t="str">
        <x:v>510500.SH</x:v>
      </x:c>
      <x:c r="B7231" s="7" t="d">
        <x:v>2026-09-14T00:00:00.000Z</x:v>
      </x:c>
      <x:c r="C7231" s="8" t="n">
        <x:v>5295368600</x:v>
      </x:c>
      <x:c r="D7231" s="9" t="n">
        <x:v>7.5926</x:v>
      </x:c>
      <x:c r="E7231" s="9" t="n">
        <x:f>IF(COUNT(C7231:D7231)=2,C7231*D7231/100000000,"n.a.")</x:f>
        <x:v>402.0561563236</x:v>
      </x:c>
      <x:c r="F7231" s="1" t="str">
        <x:v>get_fund_holders_1b59c8df60c05b67.json</x:v>
      </x:c>
      <x:c r="G7231" s="1" t="str">
        <x:v>get_fund_performance_704e0384f68b3d7b.json</x:v>
      </x:c>
    </x:row>
    <x:row r="7232" ht="25" customHeight="1">
      <x:c r="A7232" s="1" t="str">
        <x:v>510510.SH</x:v>
      </x:c>
      <x:c r="B7232" s="7" t="d">
        <x:v>2026-09-14T00:00:00.000Z</x:v>
      </x:c>
      <x:c r="C7232" s="8" t="n">
        <x:v>869038300</x:v>
      </x:c>
      <x:c r="D7232" s="9" t="n">
        <x:v>2.4658</x:v>
      </x:c>
      <x:c r="E7232" s="9" t="n">
        <x:f>IF(COUNT(C7232:D7232)=2,C7232*D7232/100000000,"n.a.")</x:f>
        <x:v>21.4287464014</x:v>
      </x:c>
      <x:c r="F7232" s="1" t="str">
        <x:v>get_fund_holders_5324b4ff2303301b.json</x:v>
      </x:c>
      <x:c r="G7232" s="1" t="str">
        <x:v>get_fund_performance_33f686dcb627aac1.json</x:v>
      </x:c>
    </x:row>
    <x:row r="7233" ht="25" customHeight="1">
      <x:c r="A7233" s="1" t="str">
        <x:v>510530.SH</x:v>
      </x:c>
      <x:c r="B7233" s="7" t="d">
        <x:v>2026-09-14T00:00:00.000Z</x:v>
      </x:c>
      <x:c r="C7233" s="8" t="n">
        <x:v>46979400</x:v>
      </x:c>
      <x:c r="D7233" s="9" t="n">
        <x:v>8.5558</x:v>
      </x:c>
      <x:c r="E7233" s="9" t="n">
        <x:f>IF(COUNT(C7233:D7233)=2,C7233*D7233/100000000,"n.a.")</x:f>
        <x:v>4.0194635052</x:v>
      </x:c>
      <x:c r="F7233" s="1" t="str">
        <x:v>get_fund_holders_260729aa1783f3c9.json</x:v>
      </x:c>
      <x:c r="G7233" s="1" t="str">
        <x:v>get_fund_performance_9239ee6b8a74881b.json</x:v>
      </x:c>
    </x:row>
    <x:row r="7234" ht="25" customHeight="1">
      <x:c r="A7234" s="1" t="str">
        <x:v>510550.SH</x:v>
      </x:c>
      <x:c r="B7234" s="7" t="d">
        <x:v>2026-09-14T00:00:00.000Z</x:v>
      </x:c>
      <x:c r="C7234" s="8" t="n">
        <x:v>23743300</x:v>
      </x:c>
      <x:c r="D7234" s="9" t="n">
        <x:v>1.9511</x:v>
      </x:c>
      <x:c r="E7234" s="9" t="n">
        <x:f>IF(COUNT(C7234:D7234)=2,C7234*D7234/100000000,"n.a.")</x:f>
        <x:v>0.46325552630000005</x:v>
      </x:c>
      <x:c r="F7234" s="1" t="str">
        <x:v>get_fund_holders_667a71c44157d433.json</x:v>
      </x:c>
      <x:c r="G7234" s="1" t="str">
        <x:v>get_fund_performance_1ba4d3db193698fc.json</x:v>
      </x:c>
    </x:row>
    <x:row r="7235" ht="25" customHeight="1">
      <x:c r="A7235" s="1" t="str">
        <x:v>510560.SH</x:v>
      </x:c>
      <x:c r="B7235" s="7" t="d">
        <x:v>2026-09-14T00:00:00.000Z</x:v>
      </x:c>
      <x:c r="C7235" s="8" t="n">
        <x:v>52318700</x:v>
      </x:c>
      <x:c r="D7235" s="9" t="n">
        <x:v>1.902</x:v>
      </x:c>
      <x:c r="E7235" s="9" t="n">
        <x:f>IF(COUNT(C7235:D7235)=2,C7235*D7235/100000000,"n.a.")</x:f>
        <x:v>0.9951016739999999</x:v>
      </x:c>
      <x:c r="F7235" s="1" t="str">
        <x:v>get_fund_holders_679f8c57584dca79.json</x:v>
      </x:c>
      <x:c r="G7235" s="1" t="str">
        <x:v>get_fund_performance_bf091f7be46a1561.json</x:v>
      </x:c>
    </x:row>
    <x:row r="7236" ht="25" customHeight="1">
      <x:c r="A7236" s="1" t="str">
        <x:v>510570.SH</x:v>
      </x:c>
      <x:c r="B7236" s="7" t="d">
        <x:v>2026-09-14T00:00:00.000Z</x:v>
      </x:c>
      <x:c r="C7236" s="8" t="n">
        <x:v>50560600</x:v>
      </x:c>
      <x:c r="D7236" s="9" t="n">
        <x:v>1.1947</x:v>
      </x:c>
      <x:c r="E7236" s="9" t="n">
        <x:f>IF(COUNT(C7236:D7236)=2,C7236*D7236/100000000,"n.a.")</x:f>
        <x:v>0.6040474882000001</x:v>
      </x:c>
      <x:c r="F7236" s="1" t="str">
        <x:v>get_fund_holders_679f8c57584dca79.json</x:v>
      </x:c>
      <x:c r="G7236" s="1" t="str">
        <x:v>get_fund_performance_bf091f7be46a1561.json</x:v>
      </x:c>
    </x:row>
    <x:row r="7237" ht="25" customHeight="1">
      <x:c r="A7237" s="1" t="str">
        <x:v>510580.SH</x:v>
      </x:c>
      <x:c r="B7237" s="7" t="d">
        <x:v>2026-09-14T00:00:00.000Z</x:v>
      </x:c>
      <x:c r="C7237" s="8" t="n">
        <x:v>1143768300</x:v>
      </x:c>
      <x:c r="D7237" s="9" t="n">
        <x:v>3.9935</x:v>
      </x:c>
      <x:c r="E7237" s="9" t="n">
        <x:f>IF(COUNT(C7237:D7237)=2,C7237*D7237/100000000,"n.a.")</x:f>
        <x:v>45.676387060500005</x:v>
      </x:c>
      <x:c r="F7237" s="1" t="str">
        <x:v>get_fund_holders_260729aa1783f3c9.json</x:v>
      </x:c>
      <x:c r="G7237" s="1" t="str">
        <x:v>get_fund_performance_9239ee6b8a74881b.json</x:v>
      </x:c>
    </x:row>
    <x:row r="7238" ht="25" customHeight="1">
      <x:c r="A7238" s="1" t="str">
        <x:v>510590.SH</x:v>
      </x:c>
      <x:c r="B7238" s="7" t="d">
        <x:v>2026-09-14T00:00:00.000Z</x:v>
      </x:c>
      <x:c r="C7238" s="8" t="n">
        <x:v>113986100</x:v>
      </x:c>
      <x:c r="D7238" s="9" t="n">
        <x:v>8.2547</x:v>
      </x:c>
      <x:c r="E7238" s="9" t="n">
        <x:f>IF(COUNT(C7238:D7238)=2,C7238*D7238/100000000,"n.a.")</x:f>
        <x:v>9.4092105967</x:v>
      </x:c>
      <x:c r="F7238" s="1" t="str">
        <x:v>get_fund_holders_0066fec0f2dd9d84.json</x:v>
      </x:c>
      <x:c r="G7238" s="1" t="str">
        <x:v>get_fund_performance_ee07818526906610.json</x:v>
      </x:c>
    </x:row>
    <x:row r="7239" ht="25" customHeight="1">
      <x:c r="A7239" s="1" t="str">
        <x:v>512100.SH</x:v>
      </x:c>
      <x:c r="B7239" s="7" t="d">
        <x:v>2026-09-14T00:00:00.000Z</x:v>
      </x:c>
      <x:c r="C7239" s="8" t="n">
        <x:v>5885217600</x:v>
      </x:c>
      <x:c r="D7239" s="9" t="n">
        <x:v>3.0314</x:v>
      </x:c>
      <x:c r="E7239" s="9" t="n">
        <x:f>IF(COUNT(C7239:D7239)=2,C7239*D7239/100000000,"n.a.")</x:f>
        <x:v>178.4044863264</x:v>
      </x:c>
      <x:c r="F7239" s="1" t="str">
        <x:v>get_fund_holders_04d60f3c34f0467b.json</x:v>
      </x:c>
      <x:c r="G7239" s="1" t="str">
        <x:v>get_fund_performance_b881b49e922fe970.json</x:v>
      </x:c>
    </x:row>
    <x:row r="7240" ht="25" customHeight="1">
      <x:c r="A7240" s="1" t="str">
        <x:v>512500.SH</x:v>
      </x:c>
      <x:c r="B7240" s="7" t="d">
        <x:v>2026-09-14T00:00:00.000Z</x:v>
      </x:c>
      <x:c r="C7240" s="8" t="n">
        <x:v>1753608800</x:v>
      </x:c>
      <x:c r="D7240" s="9" t="n">
        <x:v>4.2966</x:v>
      </x:c>
      <x:c r="E7240" s="9" t="n">
        <x:f>IF(COUNT(C7240:D7240)=2,C7240*D7240/100000000,"n.a.")</x:f>
        <x:v>75.3455557008</x:v>
      </x:c>
      <x:c r="F7240" s="1" t="str">
        <x:v>get_fund_holders_667a71c44157d433.json</x:v>
      </x:c>
      <x:c r="G7240" s="1" t="str">
        <x:v>get_fund_performance_1ba4d3db193698fc.json</x:v>
      </x:c>
    </x:row>
    <x:row r="7241" ht="25" customHeight="1">
      <x:c r="A7241" s="1" t="str">
        <x:v>512510.SH</x:v>
      </x:c>
      <x:c r="B7241" s="7" t="d">
        <x:v>2026-09-14T00:00:00.000Z</x:v>
      </x:c>
      <x:c r="C7241" s="8" t="n">
        <x:v>431929800</x:v>
      </x:c>
      <x:c r="D7241" s="9" t="n">
        <x:v>2.2803</x:v>
      </x:c>
      <x:c r="E7241" s="9" t="n">
        <x:f>IF(COUNT(C7241:D7241)=2,C7241*D7241/100000000,"n.a.")</x:f>
        <x:v>9.8492952294</x:v>
      </x:c>
      <x:c r="F7241" s="1" t="str">
        <x:v>get_fund_holders_679f8c57584dca79.json</x:v>
      </x:c>
      <x:c r="G7241" s="1" t="str">
        <x:v>get_fund_performance_bf091f7be46a1561.json</x:v>
      </x:c>
    </x:row>
    <x:row r="7242" ht="25" customHeight="1">
      <x:c r="A7242" s="1" t="str">
        <x:v>515130.SH</x:v>
      </x:c>
      <x:c r="B7242" s="7" t="d">
        <x:v>2026-09-14T00:00:00.000Z</x:v>
      </x:c>
      <x:c r="C7242" s="8" t="n">
        <x:v>97463200</x:v>
      </x:c>
      <x:c r="D7242" s="9" t="n">
        <x:v>1.5064</x:v>
      </x:c>
      <x:c r="E7242" s="9" t="n">
        <x:f>IF(COUNT(C7242:D7242)=2,C7242*D7242/100000000,"n.a.")</x:f>
        <x:v>1.4681856448</x:v>
      </x:c>
      <x:c r="F7242" s="1" t="str">
        <x:v>get_fund_holders_7140e2c74bfe2192.json</x:v>
      </x:c>
      <x:c r="G7242" s="1" t="str">
        <x:v>get_fund_performance_4ec82f1b3c5688d9.json</x:v>
      </x:c>
    </x:row>
    <x:row r="7243" ht="25" customHeight="1">
      <x:c r="A7243" s="1" t="str">
        <x:v>515190.SH</x:v>
      </x:c>
      <x:c r="B7243" s="7" t="d">
        <x:v>2026-09-14T00:00:00.000Z</x:v>
      </x:c>
      <x:c r="C7243" s="8" t="n">
        <x:v>295466100</x:v>
      </x:c>
      <x:c r="D7243" s="9" t="n">
        <x:v>1.5949</x:v>
      </x:c>
      <x:c r="E7243" s="9" t="n">
        <x:f>IF(COUNT(C7243:D7243)=2,C7243*D7243/100000000,"n.a.")</x:f>
        <x:v>4.7123888289</x:v>
      </x:c>
      <x:c r="F7243" s="1" t="str">
        <x:v>get_fund_holders_0066fec0f2dd9d84.json</x:v>
      </x:c>
      <x:c r="G7243" s="1" t="str">
        <x:v>get_fund_performance_ee07818526906610.json</x:v>
      </x:c>
    </x:row>
    <x:row r="7244" ht="25" customHeight="1">
      <x:c r="A7244" s="1" t="str">
        <x:v>515310.SH</x:v>
      </x:c>
      <x:c r="B7244" s="7" t="d">
        <x:v>2026-09-14T00:00:00.000Z</x:v>
      </x:c>
      <x:c r="C7244" s="8" t="n">
        <x:v>332111200</x:v>
      </x:c>
      <x:c r="D7244" s="9" t="n">
        <x:v>1.3517</x:v>
      </x:c>
      <x:c r="E7244" s="9" t="n">
        <x:f>IF(COUNT(C7244:D7244)=2,C7244*D7244/100000000,"n.a.")</x:f>
        <x:v>4.4891470903999995</x:v>
      </x:c>
      <x:c r="F7244" s="1" t="str">
        <x:v>get_fund_holders_0bc8edc102485c8a.json</x:v>
      </x:c>
      <x:c r="G7244" s="1" t="str">
        <x:v>get_fund_performance_99232a5af6506a32.json</x:v>
      </x:c>
    </x:row>
    <x:row r="7245" ht="25" customHeight="1">
      <x:c r="A7245" s="1" t="str">
        <x:v>515330.SH</x:v>
      </x:c>
      <x:c r="B7245" s="7" t="d">
        <x:v>2026-09-14T00:00:00.000Z</x:v>
      </x:c>
      <x:c r="C7245" s="8" t="n">
        <x:v>6170709500</x:v>
      </x:c>
      <x:c r="D7245" s="9" t="n">
        <x:v>1.3079</x:v>
      </x:c>
      <x:c r="E7245" s="9" t="n">
        <x:f>IF(COUNT(C7245:D7245)=2,C7245*D7245/100000000,"n.a.")</x:f>
        <x:v>80.70670955050001</x:v>
      </x:c>
      <x:c r="F7245" s="1" t="str">
        <x:v>get_fund_holders_3af34235f71fa65e.json</x:v>
      </x:c>
      <x:c r="G7245" s="1" t="str">
        <x:v>get_fund_performance_565aa5204e2b6daf.json</x:v>
      </x:c>
    </x:row>
    <x:row r="7246" ht="25" customHeight="1">
      <x:c r="A7246" s="1" t="str">
        <x:v>515350.SH</x:v>
      </x:c>
      <x:c r="B7246" s="7" t="d">
        <x:v>2026-09-14T00:00:00.000Z</x:v>
      </x:c>
      <x:c r="C7246" s="8" t="n">
        <x:v>11699200</x:v>
      </x:c>
      <x:c r="D7246" s="9" t="n">
        <x:v>6.0999</x:v>
      </x:c>
      <x:c r="E7246" s="9" t="n">
        <x:f>IF(COUNT(C7246:D7246)=2,C7246*D7246/100000000,"n.a.")</x:f>
        <x:v>0.7136395007999999</x:v>
      </x:c>
      <x:c r="F7246" s="1" t="str">
        <x:v>get_fund_holders_4f0cafefb1d08c78.json</x:v>
      </x:c>
      <x:c r="G7246" s="1" t="str">
        <x:v>get_fund_performance_3dd22d86bdcb99c0.json</x:v>
      </x:c>
    </x:row>
    <x:row r="7247" ht="25" customHeight="1">
      <x:c r="A7247" s="1" t="str">
        <x:v>515360.SH</x:v>
      </x:c>
      <x:c r="B7247" s="7" t="d">
        <x:v>2026-09-14T00:00:00.000Z</x:v>
      </x:c>
      <x:c r="C7247" s="8" t="n">
        <x:v>37279300</x:v>
      </x:c>
      <x:c r="D7247" s="9" t="n">
        <x:v>6.6062</x:v>
      </x:c>
      <x:c r="E7247" s="9" t="n">
        <x:f>IF(COUNT(C7247:D7247)=2,C7247*D7247/100000000,"n.a.")</x:f>
        <x:v>2.4627451166</x:v>
      </x:c>
      <x:c r="F7247" s="1" t="str">
        <x:v>get_fund_holders_53b1bdaba11dbb09.json</x:v>
      </x:c>
      <x:c r="G7247" s="1" t="str">
        <x:v>get_fund_performance_ca136699b2ff2215.json</x:v>
      </x:c>
    </x:row>
    <x:row r="7248" ht="25" customHeight="1">
      <x:c r="A7248" s="1" t="str">
        <x:v>515380.SH</x:v>
      </x:c>
      <x:c r="B7248" s="7" t="d">
        <x:v>2026-09-14T00:00:00.000Z</x:v>
      </x:c>
      <x:c r="C7248" s="8" t="n">
        <x:v>661599800</x:v>
      </x:c>
      <x:c r="D7248" s="9" t="n">
        <x:v>5.2886</x:v>
      </x:c>
      <x:c r="E7248" s="9" t="n">
        <x:f>IF(COUNT(C7248:D7248)=2,C7248*D7248/100000000,"n.a.")</x:f>
        <x:v>34.989367022799996</x:v>
      </x:c>
      <x:c r="F7248" s="1" t="str">
        <x:v>get_fund_holders_9f62d66c5b6bd994.json</x:v>
      </x:c>
      <x:c r="G7248" s="1" t="str">
        <x:v>get_fund_performance_ce8e28707768f093.json</x:v>
      </x:c>
    </x:row>
    <x:row r="7249" ht="25" customHeight="1">
      <x:c r="A7249" s="1" t="str">
        <x:v>515390.SH</x:v>
      </x:c>
      <x:c r="B7249" s="7" t="d">
        <x:v>2026-09-14T00:00:00.000Z</x:v>
      </x:c>
      <x:c r="C7249" s="8" t="n">
        <x:v>1926683000</x:v>
      </x:c>
      <x:c r="D7249" s="9" t="n">
        <x:v>1.3265</x:v>
      </x:c>
      <x:c r="E7249" s="9" t="n">
        <x:f>IF(COUNT(C7249:D7249)=2,C7249*D7249/100000000,"n.a.")</x:f>
        <x:v>25.557449995</x:v>
      </x:c>
      <x:c r="F7249" s="1" t="str">
        <x:v>get_fund_holders_7140e2c74bfe2192.json</x:v>
      </x:c>
      <x:c r="G7249" s="1" t="str">
        <x:v>get_fund_performance_4ec82f1b3c5688d9.json</x:v>
      </x:c>
    </x:row>
    <x:row r="7250" ht="25" customHeight="1">
      <x:c r="A7250" s="1" t="str">
        <x:v>515530.SH</x:v>
      </x:c>
      <x:c r="B7250" s="7" t="d">
        <x:v>2026-09-14T00:00:00.000Z</x:v>
      </x:c>
      <x:c r="C7250" s="8" t="n">
        <x:v>13842700</x:v>
      </x:c>
      <x:c r="D7250" s="9" t="n">
        <x:v>4.1872</x:v>
      </x:c>
      <x:c r="E7250" s="9" t="n">
        <x:f>IF(COUNT(C7250:D7250)=2,C7250*D7250/100000000,"n.a.")</x:f>
        <x:v>0.5796215344</x:v>
      </x:c>
      <x:c r="F7250" s="1" t="str">
        <x:v>get_fund_holders_a7c62683e5a8986d.json</x:v>
      </x:c>
      <x:c r="G7250" s="1" t="str">
        <x:v>get_fund_performance_57a0fd6eaf61dced.json</x:v>
      </x:c>
    </x:row>
    <x:row r="7251" ht="25" customHeight="1">
      <x:c r="A7251" s="1" t="str">
        <x:v>515550.SH</x:v>
      </x:c>
      <x:c r="B7251" s="7" t="d">
        <x:v>2026-09-14T00:00:00.000Z</x:v>
      </x:c>
      <x:c r="C7251" s="8" t="n">
        <x:v>20345700</x:v>
      </x:c>
      <x:c r="D7251" s="9" t="n">
        <x:v>1.7069</x:v>
      </x:c>
      <x:c r="E7251" s="9" t="n">
        <x:f>IF(COUNT(C7251:D7251)=2,C7251*D7251/100000000,"n.a.")</x:f>
        <x:v>0.34728075329999997</x:v>
      </x:c>
      <x:c r="F7251" s="1" t="str">
        <x:v>get_fund_holders_5324b4ff2303301b.json</x:v>
      </x:c>
      <x:c r="G7251" s="1" t="str">
        <x:v>get_fund_performance_33f686dcb627aac1.json</x:v>
      </x:c>
    </x:row>
    <x:row r="7252" ht="25" customHeight="1">
      <x:c r="A7252" s="1" t="str">
        <x:v>515660.SH</x:v>
      </x:c>
      <x:c r="B7252" s="7" t="d">
        <x:v>2026-09-14T00:00:00.000Z</x:v>
      </x:c>
      <x:c r="C7252" s="8" t="n">
        <x:v>433594200</x:v>
      </x:c>
      <x:c r="D7252" s="9" t="n">
        <x:v>5.6921</x:v>
      </x:c>
      <x:c r="E7252" s="9" t="n">
        <x:f>IF(COUNT(C7252:D7252)=2,C7252*D7252/100000000,"n.a.")</x:f>
        <x:v>24.680615458200002</x:v>
      </x:c>
      <x:c r="F7252" s="1" t="str">
        <x:v>get_fund_holders_53b1bdaba11dbb09.json</x:v>
      </x:c>
      <x:c r="G7252" s="1" t="str">
        <x:v>get_fund_performance_ca136699b2ff2215.json</x:v>
      </x:c>
    </x:row>
    <x:row r="7253" ht="25" customHeight="1">
      <x:c r="A7253" s="1" t="str">
        <x:v>516300.SH</x:v>
      </x:c>
      <x:c r="B7253" s="7" t="d">
        <x:v>2026-09-14T00:00:00.000Z</x:v>
      </x:c>
      <x:c r="C7253" s="8" t="n">
        <x:v>39012600</x:v>
      </x:c>
      <x:c r="D7253" s="9" t="n">
        <x:v>3.1518</x:v>
      </x:c>
      <x:c r="E7253" s="9" t="n">
        <x:f>IF(COUNT(C7253:D7253)=2,C7253*D7253/100000000,"n.a.")</x:f>
        <x:v>1.2295991268000002</x:v>
      </x:c>
      <x:c r="F7253" s="1" t="str">
        <x:v>get_fund_holders_48d83be1c19e147a.json</x:v>
      </x:c>
      <x:c r="G7253" s="1" t="str">
        <x:v>get_fund_performance_98653d17d2533bdd.json</x:v>
      </x:c>
    </x:row>
    <x:row r="7254" ht="25" customHeight="1">
      <x:c r="A7254" s="1" t="str">
        <x:v>560010.SH</x:v>
      </x:c>
      <x:c r="B7254" s="7" t="d">
        <x:v>2026-09-14T00:00:00.000Z</x:v>
      </x:c>
      <x:c r="C7254" s="8" t="n">
        <x:v>1864621700</x:v>
      </x:c>
      <x:c r="D7254" s="9" t="n">
        <x:v>3.109</x:v>
      </x:c>
      <x:c r="E7254" s="9" t="n">
        <x:f>IF(COUNT(C7254:D7254)=2,C7254*D7254/100000000,"n.a.")</x:f>
        <x:v>57.971088653</x:v>
      </x:c>
      <x:c r="F7254" s="1" t="str">
        <x:v>get_fund_holders_68197b4b408bbf94.json</x:v>
      </x:c>
      <x:c r="G7254" s="1" t="str">
        <x:v>get_fund_performance_fe072943ca98a99f.json</x:v>
      </x:c>
    </x:row>
    <x:row r="7255" ht="25" customHeight="1">
      <x:c r="A7255" s="1" t="str">
        <x:v>560110.SH</x:v>
      </x:c>
      <x:c r="B7255" s="7" t="d">
        <x:v>2026-09-14T00:00:00.000Z</x:v>
      </x:c>
      <x:c r="C7255" s="8" t="n">
        <x:v>349903500</x:v>
      </x:c>
      <x:c r="D7255" s="9" t="n">
        <x:v>1.1255</x:v>
      </x:c>
      <x:c r="E7255" s="9" t="n">
        <x:f>IF(COUNT(C7255:D7255)=2,C7255*D7255/100000000,"n.a.")</x:f>
        <x:v>3.9381638925</x:v>
      </x:c>
      <x:c r="F7255" s="1" t="str">
        <x:v>get_fund_holders_48d83be1c19e147a.json</x:v>
      </x:c>
      <x:c r="G7255" s="1" t="str">
        <x:v>get_fund_performance_98653d17d2533bdd.json</x:v>
      </x:c>
    </x:row>
    <x:row r="7256" ht="25" customHeight="1">
      <x:c r="A7256" s="1" t="str">
        <x:v>560220.SH</x:v>
      </x:c>
      <x:c r="B7256" s="7" t="d">
        <x:v>2026-09-14T00:00:00.000Z</x:v>
      </x:c>
      <x:c r="C7256" s="8" t="n">
        <x:v>60717000</x:v>
      </x:c>
      <x:c r="D7256" s="9" t="n">
        <x:v>1.4154</x:v>
      </x:c>
      <x:c r="E7256" s="9" t="n">
        <x:f>IF(COUNT(C7256:D7256)=2,C7256*D7256/100000000,"n.a.")</x:f>
        <x:v>0.859388418</x:v>
      </x:c>
      <x:c r="F7256" s="1" t="str">
        <x:v>get_fund_holders_679447cd1ae17dbd.json</x:v>
      </x:c>
      <x:c r="G7256" s="1" t="str">
        <x:v>get_fund_performance_d26d469f9abb7648.json</x:v>
      </x:c>
    </x:row>
    <x:row r="7257" ht="25" customHeight="1">
      <x:c r="A7257" s="1" t="str">
        <x:v>561350.SH</x:v>
      </x:c>
      <x:c r="B7257" s="7" t="d">
        <x:v>2026-09-14T00:00:00.000Z</x:v>
      </x:c>
      <x:c r="C7257" s="8" t="n">
        <x:v>97700000</x:v>
      </x:c>
      <x:c r="D7257" s="9" t="n">
        <x:v>1.2059</x:v>
      </x:c>
      <x:c r="E7257" s="9" t="n">
        <x:f>IF(COUNT(C7257:D7257)=2,C7257*D7257/100000000,"n.a.")</x:f>
        <x:v>1.1781643</x:v>
      </x:c>
      <x:c r="F7257" s="1" t="str">
        <x:v>get_fund_holders_667a71c44157d433.json</x:v>
      </x:c>
      <x:c r="G7257" s="1" t="str">
        <x:v>get_fund_performance_1ba4d3db193698fc.json</x:v>
      </x:c>
    </x:row>
    <x:row r="7258" ht="25" customHeight="1">
      <x:c r="A7258" s="1" t="str">
        <x:v>561370.SH</x:v>
      </x:c>
      <x:c r="B7258" s="7" t="d">
        <x:v>2026-09-14T00:00:00.000Z</x:v>
      </x:c>
      <x:c r="C7258" s="8" t="n">
        <x:v>32356000</x:v>
      </x:c>
      <x:c r="D7258" s="9" t="n">
        <x:v>1.4129</x:v>
      </x:c>
      <x:c r="E7258" s="9" t="n">
        <x:f>IF(COUNT(C7258:D7258)=2,C7258*D7258/100000000,"n.a.")</x:f>
        <x:v>0.457157924</x:v>
      </x:c>
      <x:c r="F7258" s="1" t="str">
        <x:v>get_fund_holders_e4cffc1d40fea5a6.json</x:v>
      </x:c>
      <x:c r="G7258" s="1" t="str">
        <x:v>get_fund_performance_fdbccd528878ffc2.json</x:v>
      </x:c>
    </x:row>
    <x:row r="7259" ht="25" customHeight="1">
      <x:c r="A7259" s="1" t="str">
        <x:v>561930.SH</x:v>
      </x:c>
      <x:c r="B7259" s="7" t="d">
        <x:v>2026-09-14T00:00:00.000Z</x:v>
      </x:c>
      <x:c r="C7259" s="8" t="n">
        <x:v>187260600</x:v>
      </x:c>
      <x:c r="D7259" s="9" t="n">
        <x:v>1.533</x:v>
      </x:c>
      <x:c r="E7259" s="9" t="n">
        <x:f>IF(COUNT(C7259:D7259)=2,C7259*D7259/100000000,"n.a.")</x:f>
        <x:v>2.8707049980000003</x:v>
      </x:c>
      <x:c r="F7259" s="1" t="str">
        <x:v>get_fund_holders_0bc8edc102485c8a.json</x:v>
      </x:c>
      <x:c r="G7259" s="1" t="str">
        <x:v>get_fund_performance_99232a5af6506a32.json</x:v>
      </x:c>
    </x:row>
    <x:row r="7260" ht="25" customHeight="1">
      <x:c r="A7260" s="1" t="str">
        <x:v>562660.SH</x:v>
      </x:c>
      <x:c r="B7260" s="7" t="d">
        <x:v>2026-09-14T00:00:00.000Z</x:v>
      </x:c>
      <x:c r="C7260" s="8" t="n">
        <x:v>354874000</x:v>
      </x:c>
      <x:c r="D7260" s="9" t="n">
        <x:v>1.8704</x:v>
      </x:c>
      <x:c r="E7260" s="9" t="n">
        <x:f>IF(COUNT(C7260:D7260)=2,C7260*D7260/100000000,"n.a.")</x:f>
        <x:v>6.637563296000001</x:v>
      </x:c>
      <x:c r="F7260" s="1" t="str">
        <x:v>get_fund_holders_74850aa7dc1a684c.json</x:v>
      </x:c>
      <x:c r="G7260" s="1" t="str">
        <x:v>get_fund_performance_d26d469f9abb7648.json</x:v>
      </x:c>
    </x:row>
    <x:row r="7261" ht="25" customHeight="1">
      <x:c r="A7261" s="1" t="str">
        <x:v>563200.SH</x:v>
      </x:c>
      <x:c r="B7261" s="7" t="d">
        <x:v>2026-09-14T00:00:00.000Z</x:v>
      </x:c>
      <x:c r="C7261" s="8" t="n">
        <x:v>51458800</x:v>
      </x:c>
      <x:c r="D7261" s="9" t="n">
        <x:v>1.5197</x:v>
      </x:c>
      <x:c r="E7261" s="9" t="n">
        <x:f>IF(COUNT(C7261:D7261)=2,C7261*D7261/100000000,"n.a.")</x:f>
        <x:v>0.7820193836</x:v>
      </x:c>
      <x:c r="F7261" s="1" t="str">
        <x:v>get_fund_holders_a8e52a20d338fad2.json</x:v>
      </x:c>
      <x:c r="G7261" s="1" t="str">
        <x:v>get_fund_performance_d26d469f9abb7648.json</x:v>
      </x:c>
    </x:row>
    <x:row r="7262" ht="25" customHeight="1">
      <x:c r="A7262" s="1" t="str">
        <x:v>563300.SH</x:v>
      </x:c>
      <x:c r="B7262" s="7" t="d">
        <x:v>2026-09-14T00:00:00.000Z</x:v>
      </x:c>
      <x:c r="C7262" s="8" t="n">
        <x:v>3906174000</x:v>
      </x:c>
      <x:c r="D7262" s="9" t="n">
        <x:v>1.4193</x:v>
      </x:c>
      <x:c r="E7262" s="9" t="n">
        <x:f>IF(COUNT(C7262:D7262)=2,C7262*D7262/100000000,"n.a.")</x:f>
        <x:v>55.440327581999995</x:v>
      </x:c>
      <x:c r="F7262" s="1" t="str">
        <x:v>get_fund_holders_e4cffc1d40fea5a6.json</x:v>
      </x:c>
      <x:c r="G7262" s="1" t="str">
        <x:v>get_fund_performance_fdbccd528878ffc2.json</x:v>
      </x:c>
    </x:row>
    <x:row r="7263" ht="25" customHeight="1">
      <x:c r="A7263" s="1" t="str">
        <x:v>563520.SH</x:v>
      </x:c>
      <x:c r="B7263" s="7" t="d">
        <x:v>2026-09-14T00:00:00.000Z</x:v>
      </x:c>
      <x:c r="C7263" s="8" t="n">
        <x:v>445065000</x:v>
      </x:c>
      <x:c r="D7263" s="9" t="n">
        <x:v>1.1698</x:v>
      </x:c>
      <x:c r="E7263" s="9" t="n">
        <x:f>IF(COUNT(C7263:D7263)=2,C7263*D7263/100000000,"n.a.")</x:f>
        <x:v>5.20637037</x:v>
      </x:c>
      <x:c r="F7263" s="1" t="str">
        <x:v>get_fund_holders_5d142069aae0430a.json</x:v>
      </x:c>
      <x:c r="G7263" s="1" t="str">
        <x:v>get_fund_performance_b1af586f6b4de146.json</x:v>
      </x:c>
    </x:row>
    <x:row r="7264" ht="25" customHeight="1">
      <x:c r="A7264" s="1" t="str">
        <x:v>563750.SH</x:v>
      </x:c>
      <x:c r="B7264" s="7" t="d">
        <x:v>2026-09-14T00:00:00.000Z</x:v>
      </x:c>
      <x:c r="C7264" s="8" t="n">
        <x:v>344737000</x:v>
      </x:c>
      <x:c r="D7264" s="9" t="n">
        <x:v>1.0629</x:v>
      </x:c>
      <x:c r="E7264" s="9" t="n">
        <x:f>IF(COUNT(C7264:D7264)=2,C7264*D7264/100000000,"n.a.")</x:f>
        <x:v>3.664209573</x:v>
      </x:c>
      <x:c r="F7264" s="1" t="str">
        <x:v>get_fund_holders_a7c62683e5a8986d.json</x:v>
      </x:c>
      <x:c r="G7264" s="1" t="str">
        <x:v>get_fund_performance_57a0fd6eaf61dced.json</x:v>
      </x:c>
    </x:row>
    <x:row r="7265" ht="25" customHeight="1">
      <x:c r="A7265" s="1" t="str">
        <x:v>588000.SH</x:v>
      </x:c>
      <x:c r="B7265" s="7" t="d">
        <x:v>2026-09-14T00:00:00.000Z</x:v>
      </x:c>
      <x:c r="C7265" s="8" t="n">
        <x:v>56591668200</x:v>
      </x:c>
      <x:c r="D7265" s="9" t="n">
        <x:v>1.614</x:v>
      </x:c>
      <x:c r="E7265" s="9" t="n">
        <x:f>IF(COUNT(C7265:D7265)=2,C7265*D7265/100000000,"n.a.")</x:f>
        <x:v>913.389524748</x:v>
      </x:c>
      <x:c r="F7265" s="1" t="str">
        <x:v>get_fund_holders_6d8bdd5235bacc9d.json</x:v>
      </x:c>
      <x:c r="G7265" s="1" t="str">
        <x:v>get_fund_performance_be0bd4c9466edd32.json</x:v>
      </x:c>
    </x:row>
    <x:row r="7266" ht="25" customHeight="1">
      <x:c r="A7266" s="1" t="str">
        <x:v>588040.SH</x:v>
      </x:c>
      <x:c r="B7266" s="7" t="d">
        <x:v>2026-09-14T00:00:00.000Z</x:v>
      </x:c>
      <x:c r="C7266" s="8" t="n">
        <x:v>151889000</x:v>
      </x:c>
      <x:c r="D7266" s="9" t="n">
        <x:v>1.5551</x:v>
      </x:c>
      <x:c r="E7266" s="9" t="n">
        <x:f>IF(COUNT(C7266:D7266)=2,C7266*D7266/100000000,"n.a.")</x:f>
        <x:v>2.3620258389999997</x:v>
      </x:c>
      <x:c r="F7266" s="1" t="str">
        <x:v>get_fund_holders_8d11410d89a85a4e.json</x:v>
      </x:c>
      <x:c r="G7266" s="1" t="str">
        <x:v>get_fund_performance_43861699032ad4a2.json</x:v>
      </x:c>
    </x:row>
    <x:row r="7267" ht="25" customHeight="1">
      <x:c r="A7267" s="1" t="str">
        <x:v>588050.SH</x:v>
      </x:c>
      <x:c r="B7267" s="7" t="d">
        <x:v>2026-09-14T00:00:00.000Z</x:v>
      </x:c>
      <x:c r="C7267" s="8" t="n">
        <x:v>6851241300</x:v>
      </x:c>
      <x:c r="D7267" s="9" t="n">
        <x:v>1.5675</x:v>
      </x:c>
      <x:c r="E7267" s="9" t="n">
        <x:f>IF(COUNT(C7267:D7267)=2,C7267*D7267/100000000,"n.a.")</x:f>
        <x:v>107.3932073775</x:v>
      </x:c>
      <x:c r="F7267" s="1" t="str">
        <x:v>get_fund_holders_193cd509844b9b5b_20261009230924403371.json</x:v>
      </x:c>
      <x:c r="G7267" s="1" t="str">
        <x:v>get_fund_performance_778469c3a5faf8e3.json</x:v>
      </x:c>
    </x:row>
    <x:row r="7268" ht="25" customHeight="1">
      <x:c r="A7268" s="1" t="str">
        <x:v>588060.SH</x:v>
      </x:c>
      <x:c r="B7268" s="7" t="d">
        <x:v>2026-09-14T00:00:00.000Z</x:v>
      </x:c>
      <x:c r="C7268" s="8" t="n">
        <x:v>8257140000</x:v>
      </x:c>
      <x:c r="D7268" s="9" t="n">
        <x:v>0.9704</x:v>
      </x:c>
      <x:c r="E7268" s="9" t="n">
        <x:f>IF(COUNT(C7268:D7268)=2,C7268*D7268/100000000,"n.a.")</x:f>
        <x:v>80.12728656</x:v>
      </x:c>
      <x:c r="F7268" s="1" t="str">
        <x:v>get_fund_holders_bed74723b4c4eefc.json</x:v>
      </x:c>
      <x:c r="G7268" s="1" t="str">
        <x:v>get_fund_performance_f2309f7bd3cb8aee.json</x:v>
      </x:c>
    </x:row>
    <x:row r="7269" ht="25" customHeight="1">
      <x:c r="A7269" s="1" t="str">
        <x:v>588080.SH</x:v>
      </x:c>
      <x:c r="B7269" s="7" t="d">
        <x:v>2026-09-14T00:00:00.000Z</x:v>
      </x:c>
      <x:c r="C7269" s="8" t="n">
        <x:v>26713628100</x:v>
      </x:c>
      <x:c r="D7269" s="9" t="n">
        <x:v>1.5652</x:v>
      </x:c>
      <x:c r="E7269" s="9" t="n">
        <x:f>IF(COUNT(C7269:D7269)=2,C7269*D7269/100000000,"n.a.")</x:f>
        <x:v>418.12170702119994</x:v>
      </x:c>
      <x:c r="F7269" s="1" t="str">
        <x:v>get_fund_holders_c6e3dafc378a83b1_20261008231438466656.json</x:v>
      </x:c>
      <x:c r="G7269" s="1" t="str">
        <x:v>get_fund_performance_f2309f7bd3cb8aee.json</x:v>
      </x:c>
    </x:row>
    <x:row r="7270" ht="25" customHeight="1">
      <x:c r="A7270" s="1" t="str">
        <x:v>588090.SH</x:v>
      </x:c>
      <x:c r="B7270" s="7" t="d">
        <x:v>2026-09-14T00:00:00.000Z</x:v>
      </x:c>
      <x:c r="C7270" s="8" t="n">
        <x:v>3207072800</x:v>
      </x:c>
      <x:c r="D7270" s="9" t="n">
        <x:v>1.5741</x:v>
      </x:c>
      <x:c r="E7270" s="9" t="n">
        <x:f>IF(COUNT(C7270:D7270)=2,C7270*D7270/100000000,"n.a.")</x:f>
        <x:v>50.482532944800006</x:v>
      </x:c>
      <x:c r="F7270" s="1" t="str">
        <x:v>get_fund_holders_422668660dc6056a.json</x:v>
      </x:c>
      <x:c r="G7270" s="1" t="str">
        <x:v>get_fund_performance_f2ce786ad4545996.json</x:v>
      </x:c>
    </x:row>
    <x:row r="7271" ht="25" customHeight="1">
      <x:c r="A7271" s="1" t="str">
        <x:v>588150.SH</x:v>
      </x:c>
      <x:c r="B7271" s="7" t="d">
        <x:v>2026-09-14T00:00:00.000Z</x:v>
      </x:c>
      <x:c r="C7271" s="8" t="n">
        <x:v>411932600</x:v>
      </x:c>
      <x:c r="D7271" s="9" t="n">
        <x:v>1.0872</x:v>
      </x:c>
      <x:c r="E7271" s="9" t="n">
        <x:f>IF(COUNT(C7271:D7271)=2,C7271*D7271/100000000,"n.a.")</x:f>
        <x:v>4.4785312271999995</x:v>
      </x:c>
      <x:c r="F7271" s="1" t="str">
        <x:v>get_fund_holders_d933f5929f6e16c2.json</x:v>
      </x:c>
      <x:c r="G7271" s="1" t="str">
        <x:v>get_fund_performance_d5640a0dd78e13e7.json</x:v>
      </x:c>
    </x:row>
    <x:row r="7272" ht="25" customHeight="1">
      <x:c r="A7272" s="1" t="str">
        <x:v>588180.SH</x:v>
      </x:c>
      <x:c r="B7272" s="7" t="d">
        <x:v>2026-09-14T00:00:00.000Z</x:v>
      </x:c>
      <x:c r="C7272" s="8" t="n">
        <x:v>801353700</x:v>
      </x:c>
      <x:c r="D7272" s="9" t="n">
        <x:v>1.0003</x:v>
      </x:c>
      <x:c r="E7272" s="9" t="n">
        <x:f>IF(COUNT(C7272:D7272)=2,C7272*D7272/100000000,"n.a.")</x:f>
        <x:v>8.0159410611</x:v>
      </x:c>
      <x:c r="F7272" s="1" t="str">
        <x:v>get_fund_holders_a16d4a3c86b477e3.json</x:v>
      </x:c>
      <x:c r="G7272" s="1" t="str">
        <x:v>get_fund_performance_778469c3a5faf8e3.json</x:v>
      </x:c>
    </x:row>
    <x:row r="7273" ht="25" customHeight="1">
      <x:c r="A7273" s="1" t="str">
        <x:v>588280.SH</x:v>
      </x:c>
      <x:c r="B7273" s="7" t="d">
        <x:v>2026-09-14T00:00:00.000Z</x:v>
      </x:c>
      <x:c r="C7273" s="8" t="n">
        <x:v>424121000</x:v>
      </x:c>
      <x:c r="D7273" s="9" t="n">
        <x:v>1.0998</x:v>
      </x:c>
      <x:c r="E7273" s="9" t="n">
        <x:f>IF(COUNT(C7273:D7273)=2,C7273*D7273/100000000,"n.a.")</x:f>
        <x:v>4.664482758000001</x:v>
      </x:c>
      <x:c r="F7273" s="1" t="str">
        <x:v>get_fund_holders_e5c88765831ca4d7_20261009230922305075.json</x:v>
      </x:c>
      <x:c r="G7273" s="1" t="str">
        <x:v>get_fund_performance_43861699032ad4a2.json</x:v>
      </x:c>
    </x:row>
    <x:row r="7274" ht="25" customHeight="1">
      <x:c r="A7274" s="1" t="str">
        <x:v>588720.SH</x:v>
      </x:c>
      <x:c r="B7274" s="7" t="d">
        <x:v>2026-09-14T00:00:00.000Z</x:v>
      </x:c>
      <x:c r="C7274" s="8" t="n">
        <x:v>109741800</x:v>
      </x:c>
      <x:c r="D7274" s="9" t="n">
        <x:v>1.5595</x:v>
      </x:c>
      <x:c r="E7274" s="9" t="n">
        <x:f>IF(COUNT(C7274:D7274)=2,C7274*D7274/100000000,"n.a.")</x:f>
        <x:v>1.7114233710000002</x:v>
      </x:c>
      <x:c r="F7274" s="1" t="str">
        <x:v>get_fund_holders_522e7c68c534d3b2.json</x:v>
      </x:c>
      <x:c r="G7274" s="1" t="str">
        <x:v>get_fund_performance_f2ce786ad4545996.json</x:v>
      </x:c>
    </x:row>
    <x:row r="7275" ht="25" customHeight="1">
      <x:c r="A7275" s="1" t="str">
        <x:v>588840.SH</x:v>
      </x:c>
      <x:c r="B7275" s="7" t="d">
        <x:v>2026-09-14T00:00:00.000Z</x:v>
      </x:c>
      <x:c r="C7275" s="8" t="n">
        <x:v>64236000</x:v>
      </x:c>
      <x:c r="D7275" s="9" t="n">
        <x:v>1.4173</x:v>
      </x:c>
      <x:c r="E7275" s="9" t="n">
        <x:f>IF(COUNT(C7275:D7275)=2,C7275*D7275/100000000,"n.a.")</x:f>
        <x:v>0.910416828</x:v>
      </x:c>
      <x:c r="F7275" s="1" t="str">
        <x:v>get_fund_holders_0b63176527658f63.json</x:v>
      </x:c>
      <x:c r="G7275" s="1" t="str">
        <x:v>get_fund_performance_be0bd4c9466edd32.json</x:v>
      </x:c>
    </x:row>
    <x:row r="7276" ht="25" customHeight="1">
      <x:c r="A7276" s="1" t="str">
        <x:v>588870.SH</x:v>
      </x:c>
      <x:c r="B7276" s="7" t="d">
        <x:v>2026-09-14T00:00:00.000Z</x:v>
      </x:c>
      <x:c r="C7276" s="8" t="n">
        <x:v>971552000</x:v>
      </x:c>
      <x:c r="D7276" s="9" t="n">
        <x:v>1.5533</x:v>
      </x:c>
      <x:c r="E7276" s="9" t="n">
        <x:f>IF(COUNT(C7276:D7276)=2,C7276*D7276/100000000,"n.a.")</x:f>
        <x:v>15.091117215999999</x:v>
      </x:c>
      <x:c r="F7276" s="1" t="str">
        <x:v>get_fund_holders_422668660dc6056a.json</x:v>
      </x:c>
      <x:c r="G7276" s="1" t="str">
        <x:v>get_fund_performance_f2ce786ad4545996.json</x:v>
      </x:c>
    </x:row>
    <x:row r="7277" ht="25" customHeight="1">
      <x:c r="A7277" s="1" t="str">
        <x:v>588940.SH</x:v>
      </x:c>
      <x:c r="B7277" s="7" t="d">
        <x:v>2026-09-14T00:00:00.000Z</x:v>
      </x:c>
      <x:c r="C7277" s="8" t="n">
        <x:v>3242840000</x:v>
      </x:c>
      <x:c r="D7277" s="9" t="n">
        <x:v>0.7921</x:v>
      </x:c>
      <x:c r="E7277" s="9" t="n">
        <x:f>IF(COUNT(C7277:D7277)=2,C7277*D7277/100000000,"n.a.")</x:f>
        <x:v>25.68653564</x:v>
      </x:c>
      <x:c r="F7277" s="1" t="str">
        <x:v>get_fund_holders_d933f5929f6e16c2.json</x:v>
      </x:c>
      <x:c r="G7277" s="1" t="str">
        <x:v>get_fund_performance_d5640a0dd78e13e7.json</x:v>
      </x:c>
    </x:row>
    <x:row r="7278" ht="25" customHeight="1">
      <x:c r="A7278" s="1" t="str">
        <x:v>588950.SH</x:v>
      </x:c>
      <x:c r="B7278" s="7" t="d">
        <x:v>2026-09-14T00:00:00.000Z</x:v>
      </x:c>
      <x:c r="C7278" s="8" t="n">
        <x:v>773729700</x:v>
      </x:c>
      <x:c r="D7278" s="9" t="n">
        <x:v>1.6015</x:v>
      </x:c>
      <x:c r="E7278" s="9" t="n">
        <x:f>IF(COUNT(C7278:D7278)=2,C7278*D7278/100000000,"n.a.")</x:f>
        <x:v>12.391281145499999</x:v>
      </x:c>
      <x:c r="F7278" s="1" t="str">
        <x:v>get_fund_holders_54a5bf51e59a3708_20261008231739529403.json</x:v>
      </x:c>
      <x:c r="G7278" s="1" t="str">
        <x:v>get_fund_performance_f2309f7bd3cb8aee.json</x:v>
      </x:c>
    </x:row>
    <x:row r="7279" ht="25" customHeight="1">
      <x:c r="A7279" s="1" t="str">
        <x:v>589150.SH</x:v>
      </x:c>
      <x:c r="B7279" s="7" t="d">
        <x:v>2026-09-14T00:00:00.000Z</x:v>
      </x:c>
      <x:c r="C7279" s="8" t="n">
        <x:v>861437200</x:v>
      </x:c>
      <x:c r="D7279" s="9" t="n">
        <x:v>1.1086</x:v>
      </x:c>
      <x:c r="E7279" s="9" t="n">
        <x:f>IF(COUNT(C7279:D7279)=2,C7279*D7279/100000000,"n.a.")</x:f>
        <x:v>9.5498927992</x:v>
      </x:c>
      <x:c r="F7279" s="1" t="str">
        <x:v>get_fund_holders_d933f5929f6e16c2.json</x:v>
      </x:c>
      <x:c r="G7279" s="1" t="str">
        <x:v>get_fund_performance_d5640a0dd78e13e7.json</x:v>
      </x:c>
    </x:row>
    <x:row r="7280" ht="25" customHeight="1">
      <x:c r="A7280" s="1" t="str">
        <x:v>589360.SH</x:v>
      </x:c>
      <x:c r="B7280" s="7" t="d">
        <x:v>2026-09-14T00:00:00.000Z</x:v>
      </x:c>
      <x:c r="C7280" s="8" t="n">
        <x:v>2741174000</x:v>
      </x:c>
      <x:c r="D7280" s="9" t="n">
        <x:v>0.7898</x:v>
      </x:c>
      <x:c r="E7280" s="9" t="n">
        <x:f>IF(COUNT(C7280:D7280)=2,C7280*D7280/100000000,"n.a.")</x:f>
        <x:v>21.649792251999997</x:v>
      </x:c>
      <x:c r="F7280" s="1" t="str">
        <x:v>get_fund_holders_a0265b0b7bc0102f_20261008231743902390.json</x:v>
      </x:c>
      <x:c r="G7280" s="1" t="str">
        <x:v>get_fund_performance_43861699032ad4a2.json</x:v>
      </x:c>
    </x:row>
    <x:row r="7281" ht="25" customHeight="1">
      <x:c r="A7281" s="1" t="str">
        <x:v>589850.SH</x:v>
      </x:c>
      <x:c r="B7281" s="7" t="d">
        <x:v>2026-09-14T00:00:00.000Z</x:v>
      </x:c>
      <x:c r="C7281" s="8" t="n">
        <x:v>934057000</x:v>
      </x:c>
      <x:c r="D7281" s="9" t="n">
        <x:v>1.4693</x:v>
      </x:c>
      <x:c r="E7281" s="9" t="n">
        <x:f>IF(COUNT(C7281:D7281)=2,C7281*D7281/100000000,"n.a.")</x:f>
        <x:v>13.724099501000001</x:v>
      </x:c>
      <x:c r="F7281" s="1" t="str">
        <x:v>get_fund_holders_a168622209dd3b1f.json</x:v>
      </x:c>
      <x:c r="G7281" s="1" t="str">
        <x:v>get_fund_performance_be0bd4c9466edd32.json</x:v>
      </x:c>
    </x:row>
    <x:row r="7282" ht="25" customHeight="1">
      <x:c r="A7282" s="1" t="str">
        <x:v>159205.SZ</x:v>
      </x:c>
      <x:c r="B7282" s="7" t="d">
        <x:v>2026-09-15T00:00:00.000Z</x:v>
      </x:c>
      <x:c r="C7282" s="8" t="n">
        <x:v>693056064</x:v>
      </x:c>
      <x:c r="D7282" s="9" t="n">
        <x:v>1.5976</x:v>
      </x:c>
      <x:c r="E7282" s="9" t="n">
        <x:f>IF(COUNT(C7282:D7282)=2,C7282*D7282/100000000,"n.a.")</x:f>
        <x:v>11.072263678464001</x:v>
      </x:c>
      <x:c r="F7282" s="1" t="str">
        <x:v>get_fund_holders_48cdde1c8ab3e560.json</x:v>
      </x:c>
      <x:c r="G7282" s="1" t="str">
        <x:v>get_fund_performance_101765d5f91d02c5.json</x:v>
      </x:c>
    </x:row>
    <x:row r="7283" ht="25" customHeight="1">
      <x:c r="A7283" s="1" t="str">
        <x:v>159247.SZ</x:v>
      </x:c>
      <x:c r="B7283" s="7" t="d">
        <x:v>2026-09-15T00:00:00.000Z</x:v>
      </x:c>
      <x:c r="C7283" s="8" t="n">
        <x:v>585984966</x:v>
      </x:c>
      <x:c r="D7283" s="9" t="n">
        <x:v>0.9762</x:v>
      </x:c>
      <x:c r="E7283" s="9" t="n">
        <x:f>IF(COUNT(C7283:D7283)=2,C7283*D7283/100000000,"n.a.")</x:f>
        <x:v>5.720385238092</x:v>
      </x:c>
      <x:c r="F7283" s="1" t="str">
        <x:v>get_fund_holders_02dfec3f9e7a37d4.json</x:v>
      </x:c>
      <x:c r="G7283" s="1" t="str">
        <x:v>get_fund_performance_101765d5f91d02c5.json</x:v>
      </x:c>
    </x:row>
    <x:row r="7284" ht="25" customHeight="1">
      <x:c r="A7284" s="1" t="str">
        <x:v>159300.SZ</x:v>
      </x:c>
      <x:c r="B7284" s="7" t="d">
        <x:v>2026-09-15T00:00:00.000Z</x:v>
      </x:c>
      <x:c r="C7284" s="8" t="n">
        <x:v>351958097</x:v>
      </x:c>
      <x:c r="D7284" s="9" t="n">
        <x:v>4.8444</x:v>
      </x:c>
      <x:c r="E7284" s="9" t="n">
        <x:f>IF(COUNT(C7284:D7284)=2,C7284*D7284/100000000,"n.a.")</x:f>
        <x:v>17.050258051068</x:v>
      </x:c>
      <x:c r="F7284" s="1" t="str">
        <x:v>get_fund_holders_9f62d66c5b6bd994.json</x:v>
      </x:c>
      <x:c r="G7284" s="1" t="str">
        <x:v>get_fund_performance_ce8e28707768f093.json</x:v>
      </x:c>
    </x:row>
    <x:row r="7285" ht="25" customHeight="1">
      <x:c r="A7285" s="1" t="str">
        <x:v>159330.SZ</x:v>
      </x:c>
      <x:c r="B7285" s="7" t="d">
        <x:v>2026-09-15T00:00:00.000Z</x:v>
      </x:c>
      <x:c r="C7285" s="8" t="n">
        <x:v>443801009</x:v>
      </x:c>
      <x:c r="D7285" s="9" t="n">
        <x:v>1.3976</x:v>
      </x:c>
      <x:c r="E7285" s="9" t="n">
        <x:f>IF(COUNT(C7285:D7285)=2,C7285*D7285/100000000,"n.a.")</x:f>
        <x:v>6.202562901783999</x:v>
      </x:c>
      <x:c r="F7285" s="1" t="str">
        <x:v>get_fund_holders_4f0cafefb1d08c78.json</x:v>
      </x:c>
      <x:c r="G7285" s="1" t="str">
        <x:v>get_fund_performance_3dd22d86bdcb99c0.json</x:v>
      </x:c>
    </x:row>
    <x:row r="7286" ht="25" customHeight="1">
      <x:c r="A7286" s="1" t="str">
        <x:v>159337.SZ</x:v>
      </x:c>
      <x:c r="B7286" s="7" t="d">
        <x:v>2026-09-15T00:00:00.000Z</x:v>
      </x:c>
      <x:c r="C7286" s="8" t="n">
        <x:v>281710611</x:v>
      </x:c>
      <x:c r="D7286" s="9" t="n">
        <x:v>1.7367</x:v>
      </x:c>
      <x:c r="E7286" s="9" t="n">
        <x:f>IF(COUNT(C7286:D7286)=2,C7286*D7286/100000000,"n.a.")</x:f>
        <x:v>4.892468181237</x:v>
      </x:c>
      <x:c r="F7286" s="1" t="str">
        <x:v>get_fund_holders_1b59c8df60c05b67.json</x:v>
      </x:c>
      <x:c r="G7286" s="1" t="str">
        <x:v>get_fund_performance_704e0384f68b3d7b.json</x:v>
      </x:c>
    </x:row>
    <x:row r="7287" ht="25" customHeight="1">
      <x:c r="A7287" s="1" t="str">
        <x:v>159393.SZ</x:v>
      </x:c>
      <x:c r="B7287" s="7" t="d">
        <x:v>2026-09-15T00:00:00.000Z</x:v>
      </x:c>
      <x:c r="C7287" s="8" t="n">
        <x:v>96046342</x:v>
      </x:c>
      <x:c r="D7287" s="9" t="n">
        <x:v>4.8011</x:v>
      </x:c>
      <x:c r="E7287" s="9" t="n">
        <x:f>IF(COUNT(C7287:D7287)=2,C7287*D7287/100000000,"n.a.")</x:f>
        <x:v>4.611280925762</x:v>
      </x:c>
      <x:c r="F7287" s="1" t="str">
        <x:v>get_fund_holders_8d29a74a7940f13c.json</x:v>
      </x:c>
      <x:c r="G7287" s="1" t="str">
        <x:v>get_fund_performance_6705505c3ff19719.json</x:v>
      </x:c>
    </x:row>
    <x:row r="7288" ht="25" customHeight="1">
      <x:c r="A7288" s="1" t="str">
        <x:v>159500.SZ</x:v>
      </x:c>
      <x:c r="B7288" s="7" t="d">
        <x:v>2026-09-15T00:00:00.000Z</x:v>
      </x:c>
      <x:c r="C7288" s="8" t="n">
        <x:v>210538865</x:v>
      </x:c>
      <x:c r="D7288" s="9" t="n">
        <x:v>1.1387</x:v>
      </x:c>
      <x:c r="E7288" s="9" t="n">
        <x:f>IF(COUNT(C7288:D7288)=2,C7288*D7288/100000000,"n.a.")</x:f>
        <x:v>2.3974060557550003</x:v>
      </x:c>
      <x:c r="F7288" s="1" t="str">
        <x:v>get_fund_holders_5324b4ff2303301b.json</x:v>
      </x:c>
      <x:c r="G7288" s="1" t="str">
        <x:v>get_fund_performance_33f686dcb627aac1.json</x:v>
      </x:c>
    </x:row>
    <x:row r="7289" ht="25" customHeight="1">
      <x:c r="A7289" s="1" t="str">
        <x:v>159531.SZ</x:v>
      </x:c>
      <x:c r="B7289" s="7" t="d">
        <x:v>2026-09-15T00:00:00.000Z</x:v>
      </x:c>
      <x:c r="C7289" s="8" t="n">
        <x:v>914608406</x:v>
      </x:c>
      <x:c r="D7289" s="9" t="n">
        <x:v>1.4337</x:v>
      </x:c>
      <x:c r="E7289" s="9" t="n">
        <x:f>IF(COUNT(C7289:D7289)=2,C7289*D7289/100000000,"n.a.")</x:f>
        <x:v>13.112740716822</x:v>
      </x:c>
      <x:c r="F7289" s="1" t="str">
        <x:v>get_fund_holders_7e7888e34a3c9319.json</x:v>
      </x:c>
      <x:c r="G7289" s="1" t="str">
        <x:v>get_fund_performance_635e8dd454954d59.json</x:v>
      </x:c>
    </x:row>
    <x:row r="7290" ht="25" customHeight="1">
      <x:c r="A7290" s="1" t="str">
        <x:v>159532.SZ</x:v>
      </x:c>
      <x:c r="B7290" s="7" t="d">
        <x:v>2026-09-15T00:00:00.000Z</x:v>
      </x:c>
      <x:c r="C7290" s="8" t="n">
        <x:v>157564791</x:v>
      </x:c>
      <x:c r="D7290" s="9" t="n">
        <x:v>1.6251</x:v>
      </x:c>
      <x:c r="E7290" s="9" t="n">
        <x:f>IF(COUNT(C7290:D7290)=2,C7290*D7290/100000000,"n.a.")</x:f>
        <x:v>2.5605854185409997</x:v>
      </x:c>
      <x:c r="F7290" s="1" t="str">
        <x:v>get_fund_holders_7e7888e34a3c9319.json</x:v>
      </x:c>
      <x:c r="G7290" s="1" t="str">
        <x:v>get_fund_performance_635e8dd454954d59.json</x:v>
      </x:c>
    </x:row>
    <x:row r="7291" ht="25" customHeight="1">
      <x:c r="A7291" s="1" t="str">
        <x:v>159533.SZ</x:v>
      </x:c>
      <x:c r="B7291" s="7" t="d">
        <x:v>2026-09-15T00:00:00.000Z</x:v>
      </x:c>
      <x:c r="C7291" s="8" t="n">
        <x:v>14458785</x:v>
      </x:c>
      <x:c r="D7291" s="9" t="n">
        <x:v>1.8993</x:v>
      </x:c>
      <x:c r="E7291" s="9" t="n">
        <x:f>IF(COUNT(C7291:D7291)=2,C7291*D7291/100000000,"n.a.")</x:f>
        <x:v>0.274615703505</x:v>
      </x:c>
      <x:c r="F7291" s="1" t="str">
        <x:v>get_fund_holders_e4cffc1d40fea5a6.json</x:v>
      </x:c>
      <x:c r="G7291" s="1" t="str">
        <x:v>get_fund_performance_fdbccd528878ffc2.json</x:v>
      </x:c>
    </x:row>
    <x:row r="7292" ht="25" customHeight="1">
      <x:c r="A7292" s="1" t="str">
        <x:v>159535.SZ</x:v>
      </x:c>
      <x:c r="B7292" s="7" t="d">
        <x:v>2026-09-15T00:00:00.000Z</x:v>
      </x:c>
      <x:c r="C7292" s="8" t="n">
        <x:v>19981088</x:v>
      </x:c>
      <x:c r="D7292" s="9" t="n">
        <x:v>1.4814</x:v>
      </x:c>
      <x:c r="E7292" s="9" t="n">
        <x:f>IF(COUNT(C7292:D7292)=2,C7292*D7292/100000000,"n.a.")</x:f>
        <x:v>0.295999837632</x:v>
      </x:c>
      <x:c r="F7292" s="1" t="str">
        <x:v>get_fund_holders_48d83be1c19e147a.json</x:v>
      </x:c>
      <x:c r="G7292" s="1" t="str">
        <x:v>get_fund_performance_98653d17d2533bdd.json</x:v>
      </x:c>
    </x:row>
    <x:row r="7293" ht="25" customHeight="1">
      <x:c r="A7293" s="1" t="str">
        <x:v>159536.SZ</x:v>
      </x:c>
      <x:c r="B7293" s="7" t="d">
        <x:v>2026-09-15T00:00:00.000Z</x:v>
      </x:c>
      <x:c r="C7293" s="8" t="n">
        <x:v>45261589</x:v>
      </x:c>
      <x:c r="D7293" s="9" t="n">
        <x:v>1.3732</x:v>
      </x:c>
      <x:c r="E7293" s="9" t="n">
        <x:f>IF(COUNT(C7293:D7293)=2,C7293*D7293/100000000,"n.a.")</x:f>
        <x:v>0.621532140148</x:v>
      </x:c>
      <x:c r="F7293" s="1" t="str">
        <x:v>get_fund_holders_7e7888e34a3c9319.json</x:v>
      </x:c>
      <x:c r="G7293" s="1" t="str">
        <x:v>get_fund_performance_635e8dd454954d59.json</x:v>
      </x:c>
    </x:row>
    <x:row r="7294" ht="25" customHeight="1">
      <x:c r="A7294" s="1" t="str">
        <x:v>159629.SZ</x:v>
      </x:c>
      <x:c r="B7294" s="7" t="d">
        <x:v>2026-09-15T00:00:00.000Z</x:v>
      </x:c>
      <x:c r="C7294" s="8" t="n">
        <x:v>817252663</x:v>
      </x:c>
      <x:c r="D7294" s="9" t="n">
        <x:v>3.1103</x:v>
      </x:c>
      <x:c r="E7294" s="9" t="n">
        <x:f>IF(COUNT(C7294:D7294)=2,C7294*D7294/100000000,"n.a.")</x:f>
        <x:v>25.419009577289</x:v>
      </x:c>
      <x:c r="F7294" s="1" t="str">
        <x:v>get_fund_holders_04d60f3c34f0467b.json</x:v>
      </x:c>
      <x:c r="G7294" s="1" t="str">
        <x:v>get_fund_performance_b881b49e922fe970.json</x:v>
      </x:c>
    </x:row>
    <x:row r="7295" ht="25" customHeight="1">
      <x:c r="A7295" s="1" t="str">
        <x:v>159633.SZ</x:v>
      </x:c>
      <x:c r="B7295" s="7" t="d">
        <x:v>2026-09-15T00:00:00.000Z</x:v>
      </x:c>
      <x:c r="C7295" s="8" t="n">
        <x:v>940162658</x:v>
      </x:c>
      <x:c r="D7295" s="9" t="n">
        <x:v>3.1829</x:v>
      </x:c>
      <x:c r="E7295" s="9" t="n">
        <x:f>IF(COUNT(C7295:D7295)=2,C7295*D7295/100000000,"n.a.")</x:f>
        <x:v>29.924437241482</x:v>
      </x:c>
      <x:c r="F7295" s="1" t="str">
        <x:v>get_fund_holders_04d60f3c34f0467b.json</x:v>
      </x:c>
      <x:c r="G7295" s="1" t="str">
        <x:v>get_fund_performance_b881b49e922fe970.json</x:v>
      </x:c>
    </x:row>
    <x:row r="7296" ht="25" customHeight="1">
      <x:c r="A7296" s="1" t="str">
        <x:v>159673.SZ</x:v>
      </x:c>
      <x:c r="B7296" s="7" t="d">
        <x:v>2026-09-15T00:00:00.000Z</x:v>
      </x:c>
      <x:c r="C7296" s="8" t="n">
        <x:v>1829528385</x:v>
      </x:c>
      <x:c r="D7296" s="9" t="n">
        <x:v>1.2458</x:v>
      </x:c>
      <x:c r="E7296" s="9" t="n">
        <x:f>IF(COUNT(C7296:D7296)=2,C7296*D7296/100000000,"n.a.")</x:f>
        <x:v>22.79226462033</x:v>
      </x:c>
      <x:c r="F7296" s="1" t="str">
        <x:v>get_fund_holders_d948cbb47e5f5e96.json</x:v>
      </x:c>
      <x:c r="G7296" s="1" t="str">
        <x:v>get_fund_performance_4b7faf0bdf9ced6a.json</x:v>
      </x:c>
    </x:row>
    <x:row r="7297" ht="25" customHeight="1">
      <x:c r="A7297" s="1" t="str">
        <x:v>159808.SZ</x:v>
      </x:c>
      <x:c r="B7297" s="7" t="d">
        <x:v>2026-09-15T00:00:00.000Z</x:v>
      </x:c>
      <x:c r="C7297" s="8" t="n">
        <x:v>51484790</x:v>
      </x:c>
      <x:c r="D7297" s="9" t="n">
        <x:v>1.2624</x:v>
      </x:c>
      <x:c r="E7297" s="9" t="n">
        <x:f>IF(COUNT(C7297:D7297)=2,C7297*D7297/100000000,"n.a.")</x:f>
        <x:v>0.6499439889599999</x:v>
      </x:c>
      <x:c r="F7297" s="1" t="str">
        <x:v>get_fund_holders_d5e45a20ab12d67e.json</x:v>
      </x:c>
      <x:c r="G7297" s="1" t="str">
        <x:v>get_fund_performance_c511166d330178eb.json</x:v>
      </x:c>
    </x:row>
    <x:row r="7298" ht="25" customHeight="1">
      <x:c r="A7298" s="1" t="str">
        <x:v>159810.SZ</x:v>
      </x:c>
      <x:c r="B7298" s="7" t="d">
        <x:v>2026-09-15T00:00:00.000Z</x:v>
      </x:c>
      <x:c r="C7298" s="8" t="n">
        <x:v>57475458</x:v>
      </x:c>
      <x:c r="D7298" s="9" t="n">
        <x:v>1.309</x:v>
      </x:c>
      <x:c r="E7298" s="9" t="n">
        <x:f>IF(COUNT(C7298:D7298)=2,C7298*D7298/100000000,"n.a.")</x:f>
        <x:v>0.75235374522</x:v>
      </x:c>
      <x:c r="F7298" s="1" t="str">
        <x:v>get_fund_holders_d5e45a20ab12d67e.json</x:v>
      </x:c>
      <x:c r="G7298" s="1" t="str">
        <x:v>get_fund_performance_c511166d330178eb.json</x:v>
      </x:c>
    </x:row>
    <x:row r="7299" ht="25" customHeight="1">
      <x:c r="A7299" s="1" t="str">
        <x:v>159820.SZ</x:v>
      </x:c>
      <x:c r="B7299" s="7" t="d">
        <x:v>2026-09-15T00:00:00.000Z</x:v>
      </x:c>
      <x:c r="C7299" s="8" t="n">
        <x:v>1353908470</x:v>
      </x:c>
      <x:c r="D7299" s="9" t="n">
        <x:v>1.3178</x:v>
      </x:c>
      <x:c r="E7299" s="9" t="n">
        <x:f>IF(COUNT(C7299:D7299)=2,C7299*D7299/100000000,"n.a.")</x:f>
        <x:v>17.84180581766</x:v>
      </x:c>
      <x:c r="F7299" s="1" t="str">
        <x:v>get_fund_holders_0066fec0f2dd9d84.json</x:v>
      </x:c>
      <x:c r="G7299" s="1" t="str">
        <x:v>get_fund_performance_ee07818526906610.json</x:v>
      </x:c>
    </x:row>
    <x:row r="7300" ht="25" customHeight="1">
      <x:c r="A7300" s="1" t="str">
        <x:v>159821.SZ</x:v>
      </x:c>
      <x:c r="B7300" s="7" t="d">
        <x:v>2026-09-15T00:00:00.000Z</x:v>
      </x:c>
      <x:c r="C7300" s="8" t="n">
        <x:v>67220000</x:v>
      </x:c>
      <x:c r="D7300" s="9" t="n">
        <x:v>1.225</x:v>
      </x:c>
      <x:c r="E7300" s="9" t="n">
        <x:f>IF(COUNT(C7300:D7300)=2,C7300*D7300/100000000,"n.a.")</x:f>
        <x:v>0.823445</x:v>
      </x:c>
      <x:c r="F7300" s="1" t="str">
        <x:v>get_fund_holders_6d822d72058fbd2b.json</x:v>
      </x:c>
      <x:c r="G7300" s="1" t="str">
        <x:v>get_fund_performance_08ef5e7f48760ca3.json</x:v>
      </x:c>
    </x:row>
    <x:row r="7301" ht="25" customHeight="1">
      <x:c r="A7301" s="1" t="str">
        <x:v>159845.SZ</x:v>
      </x:c>
      <x:c r="B7301" s="7" t="d">
        <x:v>2026-09-15T00:00:00.000Z</x:v>
      </x:c>
      <x:c r="C7301" s="8" t="n">
        <x:v>2106425606</x:v>
      </x:c>
      <x:c r="D7301" s="9" t="n">
        <x:v>3.0982</x:v>
      </x:c>
      <x:c r="E7301" s="9" t="n">
        <x:f>IF(COUNT(C7301:D7301)=2,C7301*D7301/100000000,"n.a.")</x:f>
        <x:v>65.261278125092</x:v>
      </x:c>
      <x:c r="F7301" s="1" t="str">
        <x:v>get_fund_holders_68197b4b408bbf94.json</x:v>
      </x:c>
      <x:c r="G7301" s="1" t="str">
        <x:v>get_fund_performance_fe072943ca98a99f.json</x:v>
      </x:c>
    </x:row>
    <x:row r="7302" ht="25" customHeight="1">
      <x:c r="A7302" s="1" t="str">
        <x:v>159908.SZ</x:v>
      </x:c>
      <x:c r="B7302" s="7" t="d">
        <x:v>2026-09-15T00:00:00.000Z</x:v>
      </x:c>
      <x:c r="C7302" s="8" t="n">
        <x:v>337229029</x:v>
      </x:c>
      <x:c r="D7302" s="9" t="n">
        <x:v>3.0504</x:v>
      </x:c>
      <x:c r="E7302" s="9" t="n">
        <x:f>IF(COUNT(C7302:D7302)=2,C7302*D7302/100000000,"n.a.")</x:f>
        <x:v>10.286834300616</x:v>
      </x:c>
      <x:c r="F7302" s="1" t="str">
        <x:v>get_fund_holders_dd69f9baacb4299b.json</x:v>
      </x:c>
      <x:c r="G7302" s="1" t="str">
        <x:v>get_fund_performance_f8563149d46c02f0.json</x:v>
      </x:c>
    </x:row>
    <x:row r="7303" ht="25" customHeight="1">
      <x:c r="A7303" s="1" t="str">
        <x:v>159915.SZ</x:v>
      </x:c>
      <x:c r="B7303" s="7" t="d">
        <x:v>2026-09-15T00:00:00.000Z</x:v>
      </x:c>
      <x:c r="C7303" s="8" t="n">
        <x:v>20305454936</x:v>
      </x:c>
      <x:c r="D7303" s="9" t="n">
        <x:v>3.2667</x:v>
      </x:c>
      <x:c r="E7303" s="9" t="n">
        <x:f>IF(COUNT(C7303:D7303)=2,C7303*D7303/100000000,"n.a.")</x:f>
        <x:v>663.318296394312</x:v>
      </x:c>
      <x:c r="F7303" s="1" t="str">
        <x:v>get_fund_holders_ed52645412bc5183.json</x:v>
      </x:c>
      <x:c r="G7303" s="1" t="str">
        <x:v>get_fund_performance_23ced495c0d03a00.json</x:v>
      </x:c>
    </x:row>
    <x:row r="7304" ht="25" customHeight="1">
      <x:c r="A7304" s="1" t="str">
        <x:v>159919.SZ</x:v>
      </x:c>
      <x:c r="B7304" s="7" t="d">
        <x:v>2026-09-15T00:00:00.000Z</x:v>
      </x:c>
      <x:c r="C7304" s="8" t="n">
        <x:v>6337116676</x:v>
      </x:c>
      <x:c r="D7304" s="9" t="n">
        <x:v>4.7184</x:v>
      </x:c>
      <x:c r="E7304" s="9" t="n">
        <x:f>IF(COUNT(C7304:D7304)=2,C7304*D7304/100000000,"n.a.")</x:f>
        <x:v>299.010513240384</x:v>
      </x:c>
      <x:c r="F7304" s="1" t="str">
        <x:v>get_fund_holders_d948cbb47e5f5e96.json</x:v>
      </x:c>
      <x:c r="G7304" s="1" t="str">
        <x:v>get_fund_performance_4b7faf0bdf9ced6a.json</x:v>
      </x:c>
    </x:row>
    <x:row r="7305" ht="25" customHeight="1">
      <x:c r="A7305" s="1" t="str">
        <x:v>159922.SZ</x:v>
      </x:c>
      <x:c r="B7305" s="7" t="d">
        <x:v>2026-09-15T00:00:00.000Z</x:v>
      </x:c>
      <x:c r="C7305" s="8" t="n">
        <x:v>2664676765</x:v>
      </x:c>
      <x:c r="D7305" s="9" t="n">
        <x:v>3.0767</x:v>
      </x:c>
      <x:c r="E7305" s="9" t="n">
        <x:f>IF(COUNT(C7305:D7305)=2,C7305*D7305/100000000,"n.a.")</x:f>
        <x:v>81.98411002875501</x:v>
      </x:c>
      <x:c r="F7305" s="1" t="str">
        <x:v>get_fund_holders_260729aa1783f3c9.json</x:v>
      </x:c>
      <x:c r="G7305" s="1" t="str">
        <x:v>get_fund_performance_9239ee6b8a74881b.json</x:v>
      </x:c>
    </x:row>
    <x:row r="7306" ht="25" customHeight="1">
      <x:c r="A7306" s="1" t="str">
        <x:v>159925.SZ</x:v>
      </x:c>
      <x:c r="B7306" s="7" t="d">
        <x:v>2026-09-15T00:00:00.000Z</x:v>
      </x:c>
      <x:c r="C7306" s="8" t="n">
        <x:v>606020856</x:v>
      </x:c>
      <x:c r="D7306" s="9" t="n">
        <x:v>4.592</x:v>
      </x:c>
      <x:c r="E7306" s="9" t="n">
        <x:f>IF(COUNT(C7306:D7306)=2,C7306*D7306/100000000,"n.a.")</x:f>
        <x:v>27.828477707519998</x:v>
      </x:c>
      <x:c r="F7306" s="1" t="str">
        <x:v>get_fund_holders_0bc8edc102485c8a.json</x:v>
      </x:c>
      <x:c r="G7306" s="1" t="str">
        <x:v>get_fund_performance_99232a5af6506a32.json</x:v>
      </x:c>
    </x:row>
    <x:row r="7307" ht="25" customHeight="1">
      <x:c r="A7307" s="1" t="str">
        <x:v>159935.SZ</x:v>
      </x:c>
      <x:c r="B7307" s="7" t="d">
        <x:v>2026-09-15T00:00:00.000Z</x:v>
      </x:c>
      <x:c r="C7307" s="8" t="n">
        <x:v>25572956</x:v>
      </x:c>
      <x:c r="D7307" s="9" t="n">
        <x:v>2.3883</x:v>
      </x:c>
      <x:c r="E7307" s="9" t="n">
        <x:f>IF(COUNT(C7307:D7307)=2,C7307*D7307/100000000,"n.a.")</x:f>
        <x:v>0.610758908148</x:v>
      </x:c>
      <x:c r="F7307" s="1" t="str">
        <x:v>get_fund_holders_a7c62683e5a8986d.json</x:v>
      </x:c>
      <x:c r="G7307" s="1" t="str">
        <x:v>get_fund_performance_57a0fd6eaf61dced.json</x:v>
      </x:c>
    </x:row>
    <x:row r="7308" ht="25" customHeight="1">
      <x:c r="A7308" s="1" t="str">
        <x:v>159948.SZ</x:v>
      </x:c>
      <x:c r="B7308" s="7" t="d">
        <x:v>2026-09-15T00:00:00.000Z</x:v>
      </x:c>
      <x:c r="C7308" s="8" t="n">
        <x:v>1174697720</x:v>
      </x:c>
      <x:c r="D7308" s="9" t="n">
        <x:v>3.6075</x:v>
      </x:c>
      <x:c r="E7308" s="9" t="n">
        <x:f>IF(COUNT(C7308:D7308)=2,C7308*D7308/100000000,"n.a.")</x:f>
        <x:v>42.377220249000004</x:v>
      </x:c>
      <x:c r="F7308" s="1" t="str">
        <x:v>get_fund_holders_529929c3d6cde724.json</x:v>
      </x:c>
      <x:c r="G7308" s="1" t="str">
        <x:v>get_fund_performance_101765d5f91d02c5.json</x:v>
      </x:c>
    </x:row>
    <x:row r="7309" ht="25" customHeight="1">
      <x:c r="A7309" s="1" t="str">
        <x:v>159952.SZ</x:v>
      </x:c>
      <x:c r="B7309" s="7" t="d">
        <x:v>2026-09-15T00:00:00.000Z</x:v>
      </x:c>
      <x:c r="C7309" s="8" t="n">
        <x:v>5747184929</x:v>
      </x:c>
      <x:c r="D7309" s="9" t="n">
        <x:v>1.9832</x:v>
      </x:c>
      <x:c r="E7309" s="9" t="n">
        <x:f>IF(COUNT(C7309:D7309)=2,C7309*D7309/100000000,"n.a.")</x:f>
        <x:v>113.97817151192801</x:v>
      </x:c>
      <x:c r="F7309" s="1" t="str">
        <x:v>get_fund_holders_dd69f9baacb4299b.json</x:v>
      </x:c>
      <x:c r="G7309" s="1" t="str">
        <x:v>get_fund_performance_f8563149d46c02f0.json</x:v>
      </x:c>
    </x:row>
    <x:row r="7310" ht="25" customHeight="1">
      <x:c r="A7310" s="1" t="str">
        <x:v>159956.SZ</x:v>
      </x:c>
      <x:c r="B7310" s="7" t="d">
        <x:v>2026-09-15T00:00:00.000Z</x:v>
      </x:c>
      <x:c r="C7310" s="8" t="n">
        <x:v>48978674</x:v>
      </x:c>
      <x:c r="D7310" s="9" t="n">
        <x:v>2.0684</x:v>
      </x:c>
      <x:c r="E7310" s="9" t="n">
        <x:f>IF(COUNT(C7310:D7310)=2,C7310*D7310/100000000,"n.a.")</x:f>
        <x:v>1.0130748930159998</x:v>
      </x:c>
      <x:c r="F7310" s="1" t="str">
        <x:v>get_fund_holders_dd69f9baacb4299b.json</x:v>
      </x:c>
      <x:c r="G7310" s="1" t="str">
        <x:v>get_fund_performance_f8563149d46c02f0.json</x:v>
      </x:c>
    </x:row>
    <x:row r="7311" ht="25" customHeight="1">
      <x:c r="A7311" s="1" t="str">
        <x:v>159957.SZ</x:v>
      </x:c>
      <x:c r="B7311" s="7" t="d">
        <x:v>2026-09-15T00:00:00.000Z</x:v>
      </x:c>
      <x:c r="C7311" s="8" t="n">
        <x:v>1205784560</x:v>
      </x:c>
      <x:c r="D7311" s="9" t="n">
        <x:v>2.1398</x:v>
      </x:c>
      <x:c r="E7311" s="9" t="n">
        <x:f>IF(COUNT(C7311:D7311)=2,C7311*D7311/100000000,"n.a.")</x:f>
        <x:v>25.801378014880004</x:v>
      </x:c>
      <x:c r="F7311" s="1" t="str">
        <x:v>get_fund_holders_ed52645412bc5183.json</x:v>
      </x:c>
      <x:c r="G7311" s="1" t="str">
        <x:v>get_fund_performance_23ced495c0d03a00.json</x:v>
      </x:c>
    </x:row>
    <x:row r="7312" ht="25" customHeight="1">
      <x:c r="A7312" s="1" t="str">
        <x:v>159958.SZ</x:v>
      </x:c>
      <x:c r="B7312" s="7" t="d">
        <x:v>2026-09-15T00:00:00.000Z</x:v>
      </x:c>
      <x:c r="C7312" s="8" t="n">
        <x:v>241311448</x:v>
      </x:c>
      <x:c r="D7312" s="9" t="n">
        <x:v>1.9747</x:v>
      </x:c>
      <x:c r="E7312" s="9" t="n">
        <x:f>IF(COUNT(C7312:D7312)=2,C7312*D7312/100000000,"n.a.")</x:f>
        <x:v>4.765177163656</x:v>
      </x:c>
      <x:c r="F7312" s="1" t="str">
        <x:v>get_fund_holders_6d822d72058fbd2b.json</x:v>
      </x:c>
      <x:c r="G7312" s="1" t="str">
        <x:v>get_fund_performance_08ef5e7f48760ca3.json</x:v>
      </x:c>
    </x:row>
    <x:row r="7313" ht="25" customHeight="1">
      <x:c r="A7313" s="1" t="str">
        <x:v>159964.SZ</x:v>
      </x:c>
      <x:c r="B7313" s="7" t="d">
        <x:v>2026-09-15T00:00:00.000Z</x:v>
      </x:c>
      <x:c r="C7313" s="8" t="n">
        <x:v>177481881</x:v>
      </x:c>
      <x:c r="D7313" s="9" t="n">
        <x:v>2.1376</x:v>
      </x:c>
      <x:c r="E7313" s="9" t="n">
        <x:f>IF(COUNT(C7313:D7313)=2,C7313*D7313/100000000,"n.a.")</x:f>
        <x:v>3.7938526882559995</x:v>
      </x:c>
      <x:c r="F7313" s="1" t="str">
        <x:v>get_fund_holders_d5e45a20ab12d67e.json</x:v>
      </x:c>
      <x:c r="G7313" s="1" t="str">
        <x:v>get_fund_performance_c511166d330178eb.json</x:v>
      </x:c>
    </x:row>
    <x:row r="7314" ht="25" customHeight="1">
      <x:c r="A7314" s="1" t="str">
        <x:v>159968.SZ</x:v>
      </x:c>
      <x:c r="B7314" s="7" t="d">
        <x:v>2026-09-15T00:00:00.000Z</x:v>
      </x:c>
      <x:c r="C7314" s="8" t="n">
        <x:v>63295098</x:v>
      </x:c>
      <x:c r="D7314" s="9" t="n">
        <x:v>9.9398</x:v>
      </x:c>
      <x:c r="E7314" s="9" t="n">
        <x:f>IF(COUNT(C7314:D7314)=2,C7314*D7314/100000000,"n.a.")</x:f>
        <x:v>6.291406151004</x:v>
      </x:c>
      <x:c r="F7314" s="1" t="str">
        <x:v>get_fund_holders_1b59c8df60c05b67.json</x:v>
      </x:c>
      <x:c r="G7314" s="1" t="str">
        <x:v>get_fund_performance_704e0384f68b3d7b.json</x:v>
      </x:c>
    </x:row>
    <x:row r="7315" ht="25" customHeight="1">
      <x:c r="A7315" s="1" t="str">
        <x:v>159971.SZ</x:v>
      </x:c>
      <x:c r="B7315" s="7" t="d">
        <x:v>2026-09-15T00:00:00.000Z</x:v>
      </x:c>
      <x:c r="C7315" s="8" t="n">
        <x:v>1892020288</x:v>
      </x:c>
      <x:c r="D7315" s="9" t="n">
        <x:v>1.1359</x:v>
      </x:c>
      <x:c r="E7315" s="9" t="n">
        <x:f>IF(COUNT(C7315:D7315)=2,C7315*D7315/100000000,"n.a.")</x:f>
        <x:v>21.491458451392</x:v>
      </x:c>
      <x:c r="F7315" s="1" t="str">
        <x:v>get_fund_holders_ed52645412bc5183.json</x:v>
      </x:c>
      <x:c r="G7315" s="1" t="str">
        <x:v>get_fund_performance_23ced495c0d03a00.json</x:v>
      </x:c>
    </x:row>
    <x:row r="7316" ht="25" customHeight="1">
      <x:c r="A7316" s="1" t="str">
        <x:v>159977.SZ</x:v>
      </x:c>
      <x:c r="B7316" s="7" t="d">
        <x:v>2026-09-15T00:00:00.000Z</x:v>
      </x:c>
      <x:c r="C7316" s="8" t="n">
        <x:v>3769872820</x:v>
      </x:c>
      <x:c r="D7316" s="9" t="n">
        <x:v>1.6944</x:v>
      </x:c>
      <x:c r="E7316" s="9" t="n">
        <x:f>IF(COUNT(C7316:D7316)=2,C7316*D7316/100000000,"n.a.")</x:f>
        <x:v>63.87672506207999</x:v>
      </x:c>
      <x:c r="F7316" s="1" t="str">
        <x:v>get_fund_holders_6d822d72058fbd2b.json</x:v>
      </x:c>
      <x:c r="G7316" s="1" t="str">
        <x:v>get_fund_performance_08ef5e7f48760ca3.json</x:v>
      </x:c>
    </x:row>
    <x:row r="7317" ht="25" customHeight="1">
      <x:c r="A7317" s="1" t="str">
        <x:v>159982.SZ</x:v>
      </x:c>
      <x:c r="B7317" s="7" t="d">
        <x:v>2026-09-15T00:00:00.000Z</x:v>
      </x:c>
      <x:c r="C7317" s="8" t="n">
        <x:v>204211253</x:v>
      </x:c>
      <x:c r="D7317" s="9" t="n">
        <x:v>2.0415</x:v>
      </x:c>
      <x:c r="E7317" s="9" t="n">
        <x:f>IF(COUNT(C7317:D7317)=2,C7317*D7317/100000000,"n.a.")</x:f>
        <x:v>4.168972729995001</x:v>
      </x:c>
      <x:c r="F7317" s="1" t="str">
        <x:v>get_fund_holders_68197b4b408bbf94.json</x:v>
      </x:c>
      <x:c r="G7317" s="1" t="str">
        <x:v>get_fund_performance_fe072943ca98a99f.json</x:v>
      </x:c>
    </x:row>
    <x:row r="7318" ht="25" customHeight="1">
      <x:c r="A7318" s="1" t="str">
        <x:v>510300.SH</x:v>
      </x:c>
      <x:c r="B7318" s="7" t="d">
        <x:v>2026-09-15T00:00:00.000Z</x:v>
      </x:c>
      <x:c r="C7318" s="8" t="n">
        <x:v>23542687700</x:v>
      </x:c>
      <x:c r="D7318" s="9" t="n">
        <x:v>4.5193</x:v>
      </x:c>
      <x:c r="E7318" s="9" t="n">
        <x:f>IF(COUNT(C7318:D7318)=2,C7318*D7318/100000000,"n.a.")</x:f>
        <x:v>1063.9646852261</x:v>
      </x:c>
      <x:c r="F7318" s="1" t="str">
        <x:v>get_fund_holders_5d142069aae0430a.json</x:v>
      </x:c>
      <x:c r="G7318" s="1" t="str">
        <x:v>get_fund_performance_b1af586f6b4de146.json</x:v>
      </x:c>
    </x:row>
    <x:row r="7319" ht="25" customHeight="1">
      <x:c r="A7319" s="1" t="str">
        <x:v>510310.SH</x:v>
      </x:c>
      <x:c r="B7319" s="7" t="d">
        <x:v>2026-09-15T00:00:00.000Z</x:v>
      </x:c>
      <x:c r="C7319" s="8" t="n">
        <x:v>11353244000</x:v>
      </x:c>
      <x:c r="D7319" s="9" t="n">
        <x:v>4.3893</x:v>
      </x:c>
      <x:c r="E7319" s="9" t="n">
        <x:f>IF(COUNT(C7319:D7319)=2,C7319*D7319/100000000,"n.a.")</x:f>
        <x:v>498.327938892</x:v>
      </x:c>
      <x:c r="F7319" s="1" t="str">
        <x:v>get_fund_holders_4f0cafefb1d08c78.json</x:v>
      </x:c>
      <x:c r="G7319" s="1" t="str">
        <x:v>get_fund_performance_3dd22d86bdcb99c0.json</x:v>
      </x:c>
    </x:row>
    <x:row r="7320" ht="25" customHeight="1">
      <x:c r="A7320" s="1" t="str">
        <x:v>510320.SH</x:v>
      </x:c>
      <x:c r="B7320" s="7" t="d">
        <x:v>2026-09-15T00:00:00.000Z</x:v>
      </x:c>
      <x:c r="C7320" s="8" t="n">
        <x:v>637068500</x:v>
      </x:c>
      <x:c r="D7320" s="9" t="n">
        <x:v>1.2153</x:v>
      </x:c>
      <x:c r="E7320" s="9" t="n">
        <x:f>IF(COUNT(C7320:D7320)=2,C7320*D7320/100000000,"n.a.")</x:f>
        <x:v>7.742293480500001</x:v>
      </x:c>
      <x:c r="F7320" s="1" t="str">
        <x:v>get_fund_holders_53b1bdaba11dbb09.json</x:v>
      </x:c>
      <x:c r="G7320" s="1" t="str">
        <x:v>get_fund_performance_ca136699b2ff2215.json</x:v>
      </x:c>
    </x:row>
    <x:row r="7321" ht="25" customHeight="1">
      <x:c r="A7321" s="1" t="str">
        <x:v>510330.SH</x:v>
      </x:c>
      <x:c r="B7321" s="7" t="d">
        <x:v>2026-09-15T00:00:00.000Z</x:v>
      </x:c>
      <x:c r="C7321" s="8" t="n">
        <x:v>8339649800</x:v>
      </x:c>
      <x:c r="D7321" s="9" t="n">
        <x:v>4.7122</x:v>
      </x:c>
      <x:c r="E7321" s="9" t="n">
        <x:f>IF(COUNT(C7321:D7321)=2,C7321*D7321/100000000,"n.a.")</x:f>
        <x:v>392.98097787560005</x:v>
      </x:c>
      <x:c r="F7321" s="1" t="str">
        <x:v>get_fund_holders_3af34235f71fa65e.json</x:v>
      </x:c>
      <x:c r="G7321" s="1" t="str">
        <x:v>get_fund_performance_565aa5204e2b6daf.json</x:v>
      </x:c>
    </x:row>
    <x:row r="7322" ht="25" customHeight="1">
      <x:c r="A7322" s="1" t="str">
        <x:v>510350.SH</x:v>
      </x:c>
      <x:c r="B7322" s="7" t="d">
        <x:v>2026-09-15T00:00:00.000Z</x:v>
      </x:c>
      <x:c r="C7322" s="8" t="n">
        <x:v>676914700</x:v>
      </x:c>
      <x:c r="D7322" s="9" t="n">
        <x:v>4.7554</x:v>
      </x:c>
      <x:c r="E7322" s="9" t="n">
        <x:f>IF(COUNT(C7322:D7322)=2,C7322*D7322/100000000,"n.a.")</x:f>
        <x:v>32.1900016438</x:v>
      </x:c>
      <x:c r="F7322" s="1" t="str">
        <x:v>get_fund_holders_5d142069aae0430a.json</x:v>
      </x:c>
      <x:c r="G7322" s="1" t="str">
        <x:v>get_fund_performance_b1af586f6b4de146.json</x:v>
      </x:c>
    </x:row>
    <x:row r="7323" ht="25" customHeight="1">
      <x:c r="A7323" s="1" t="str">
        <x:v>510360.SH</x:v>
      </x:c>
      <x:c r="B7323" s="7" t="d">
        <x:v>2026-09-15T00:00:00.000Z</x:v>
      </x:c>
      <x:c r="C7323" s="8" t="n">
        <x:v>1826381200</x:v>
      </x:c>
      <x:c r="D7323" s="9" t="n">
        <x:v>1.7292</x:v>
      </x:c>
      <x:c r="E7323" s="9" t="n">
        <x:f>IF(COUNT(C7323:D7323)=2,C7323*D7323/100000000,"n.a.")</x:f>
        <x:v>31.5817837104</x:v>
      </x:c>
      <x:c r="F7323" s="1" t="str">
        <x:v>get_fund_holders_3af34235f71fa65e.json</x:v>
      </x:c>
      <x:c r="G7323" s="1" t="str">
        <x:v>get_fund_performance_565aa5204e2b6daf.json</x:v>
      </x:c>
    </x:row>
    <x:row r="7324" ht="25" customHeight="1">
      <x:c r="A7324" s="1" t="str">
        <x:v>510370.SH</x:v>
      </x:c>
      <x:c r="B7324" s="7" t="d">
        <x:v>2026-09-15T00:00:00.000Z</x:v>
      </x:c>
      <x:c r="C7324" s="8" t="n">
        <x:v>87258100</x:v>
      </x:c>
      <x:c r="D7324" s="9" t="n">
        <x:v>1.001</x:v>
      </x:c>
      <x:c r="E7324" s="9" t="n">
        <x:f>IF(COUNT(C7324:D7324)=2,C7324*D7324/100000000,"n.a.")</x:f>
        <x:v>0.8734535809999999</x:v>
      </x:c>
      <x:c r="F7324" s="1" t="str">
        <x:v>get_fund_holders_d948cbb47e5f5e96.json</x:v>
      </x:c>
      <x:c r="G7324" s="1" t="str">
        <x:v>get_fund_performance_4b7faf0bdf9ced6a.json</x:v>
      </x:c>
    </x:row>
    <x:row r="7325" ht="25" customHeight="1">
      <x:c r="A7325" s="1" t="str">
        <x:v>510380.SH</x:v>
      </x:c>
      <x:c r="B7325" s="7" t="d">
        <x:v>2026-09-15T00:00:00.000Z</x:v>
      </x:c>
      <x:c r="C7325" s="8" t="n">
        <x:v>1479802400</x:v>
      </x:c>
      <x:c r="D7325" s="9" t="n">
        <x:v>1.3475</x:v>
      </x:c>
      <x:c r="E7325" s="9" t="n">
        <x:f>IF(COUNT(C7325:D7325)=2,C7325*D7325/100000000,"n.a.")</x:f>
        <x:v>19.94033734</x:v>
      </x:c>
      <x:c r="F7325" s="1" t="str">
        <x:v>get_fund_holders_9f62d66c5b6bd994.json</x:v>
      </x:c>
      <x:c r="G7325" s="1" t="str">
        <x:v>get_fund_performance_ce8e28707768f093.json</x:v>
      </x:c>
    </x:row>
    <x:row r="7326" ht="25" customHeight="1">
      <x:c r="A7326" s="1" t="str">
        <x:v>510390.SH</x:v>
      </x:c>
      <x:c r="B7326" s="7" t="d">
        <x:v>2026-09-15T00:00:00.000Z</x:v>
      </x:c>
      <x:c r="C7326" s="8" t="n">
        <x:v>136550000</x:v>
      </x:c>
      <x:c r="D7326" s="9" t="n">
        <x:v>5.1284</x:v>
      </x:c>
      <x:c r="E7326" s="9" t="n">
        <x:f>IF(COUNT(C7326:D7326)=2,C7326*D7326/100000000,"n.a.")</x:f>
        <x:v>7.0028302</x:v>
      </x:c>
      <x:c r="F7326" s="1" t="str">
        <x:v>get_fund_holders_7140e2c74bfe2192.json</x:v>
      </x:c>
      <x:c r="G7326" s="1" t="str">
        <x:v>get_fund_performance_4ec82f1b3c5688d9.json</x:v>
      </x:c>
    </x:row>
    <x:row r="7327" ht="25" customHeight="1">
      <x:c r="A7327" s="1" t="str">
        <x:v>510500.SH</x:v>
      </x:c>
      <x:c r="B7327" s="7" t="d">
        <x:v>2026-09-15T00:00:00.000Z</x:v>
      </x:c>
      <x:c r="C7327" s="8" t="n">
        <x:v>5509768600</x:v>
      </x:c>
      <x:c r="D7327" s="9" t="n">
        <x:v>7.5842</x:v>
      </x:c>
      <x:c r="E7327" s="9" t="n">
        <x:f>IF(COUNT(C7327:D7327)=2,C7327*D7327/100000000,"n.a.")</x:f>
        <x:v>417.87187016120004</x:v>
      </x:c>
      <x:c r="F7327" s="1" t="str">
        <x:v>get_fund_holders_1b59c8df60c05b67.json</x:v>
      </x:c>
      <x:c r="G7327" s="1" t="str">
        <x:v>get_fund_performance_704e0384f68b3d7b.json</x:v>
      </x:c>
    </x:row>
    <x:row r="7328" ht="25" customHeight="1">
      <x:c r="A7328" s="1" t="str">
        <x:v>510510.SH</x:v>
      </x:c>
      <x:c r="B7328" s="7" t="d">
        <x:v>2026-09-15T00:00:00.000Z</x:v>
      </x:c>
      <x:c r="C7328" s="8" t="n">
        <x:v>871038300</x:v>
      </x:c>
      <x:c r="D7328" s="9" t="n">
        <x:v>2.463</x:v>
      </x:c>
      <x:c r="E7328" s="9" t="n">
        <x:f>IF(COUNT(C7328:D7328)=2,C7328*D7328/100000000,"n.a.")</x:f>
        <x:v>21.453673329</x:v>
      </x:c>
      <x:c r="F7328" s="1" t="str">
        <x:v>get_fund_holders_5324b4ff2303301b.json</x:v>
      </x:c>
      <x:c r="G7328" s="1" t="str">
        <x:v>get_fund_performance_33f686dcb627aac1.json</x:v>
      </x:c>
    </x:row>
    <x:row r="7329" ht="25" customHeight="1">
      <x:c r="A7329" s="1" t="str">
        <x:v>510530.SH</x:v>
      </x:c>
      <x:c r="B7329" s="7" t="d">
        <x:v>2026-09-15T00:00:00.000Z</x:v>
      </x:c>
      <x:c r="C7329" s="8" t="n">
        <x:v>47479400</x:v>
      </x:c>
      <x:c r="D7329" s="9" t="n">
        <x:v>8.5469</x:v>
      </x:c>
      <x:c r="E7329" s="9" t="n">
        <x:f>IF(COUNT(C7329:D7329)=2,C7329*D7329/100000000,"n.a.")</x:f>
        <x:v>4.0580168386</x:v>
      </x:c>
      <x:c r="F7329" s="1" t="str">
        <x:v>get_fund_holders_260729aa1783f3c9.json</x:v>
      </x:c>
      <x:c r="G7329" s="1" t="str">
        <x:v>get_fund_performance_9239ee6b8a74881b.json</x:v>
      </x:c>
    </x:row>
    <x:row r="7330" ht="25" customHeight="1">
      <x:c r="A7330" s="1" t="str">
        <x:v>510550.SH</x:v>
      </x:c>
      <x:c r="B7330" s="7" t="d">
        <x:v>2026-09-15T00:00:00.000Z</x:v>
      </x:c>
      <x:c r="C7330" s="8" t="n">
        <x:v>23743300</x:v>
      </x:c>
      <x:c r="D7330" s="9" t="n">
        <x:v>1.9485</x:v>
      </x:c>
      <x:c r="E7330" s="9" t="n">
        <x:f>IF(COUNT(C7330:D7330)=2,C7330*D7330/100000000,"n.a.")</x:f>
        <x:v>0.4626382005</x:v>
      </x:c>
      <x:c r="F7330" s="1" t="str">
        <x:v>get_fund_holders_667a71c44157d433.json</x:v>
      </x:c>
      <x:c r="G7330" s="1" t="str">
        <x:v>get_fund_performance_1ba4d3db193698fc.json</x:v>
      </x:c>
    </x:row>
    <x:row r="7331" ht="25" customHeight="1">
      <x:c r="A7331" s="1" t="str">
        <x:v>510560.SH</x:v>
      </x:c>
      <x:c r="B7331" s="7" t="d">
        <x:v>2026-09-15T00:00:00.000Z</x:v>
      </x:c>
      <x:c r="C7331" s="8" t="n">
        <x:v>52318700</x:v>
      </x:c>
      <x:c r="D7331" s="9" t="n">
        <x:v>1.8998</x:v>
      </x:c>
      <x:c r="E7331" s="9" t="n">
        <x:f>IF(COUNT(C7331:D7331)=2,C7331*D7331/100000000,"n.a.")</x:f>
        <x:v>0.9939506625999999</x:v>
      </x:c>
      <x:c r="F7331" s="1" t="str">
        <x:v>get_fund_holders_679f8c57584dca79.json</x:v>
      </x:c>
      <x:c r="G7331" s="1" t="str">
        <x:v>get_fund_performance_bf091f7be46a1561.json</x:v>
      </x:c>
    </x:row>
    <x:row r="7332" ht="25" customHeight="1">
      <x:c r="A7332" s="1" t="str">
        <x:v>510570.SH</x:v>
      </x:c>
      <x:c r="B7332" s="7" t="d">
        <x:v>2026-09-15T00:00:00.000Z</x:v>
      </x:c>
      <x:c r="C7332" s="8" t="n">
        <x:v>50560600</x:v>
      </x:c>
      <x:c r="D7332" s="9" t="n">
        <x:v>1.1932</x:v>
      </x:c>
      <x:c r="E7332" s="9" t="n">
        <x:f>IF(COUNT(C7332:D7332)=2,C7332*D7332/100000000,"n.a.")</x:f>
        <x:v>0.6032890792</x:v>
      </x:c>
      <x:c r="F7332" s="1" t="str">
        <x:v>get_fund_holders_679f8c57584dca79.json</x:v>
      </x:c>
      <x:c r="G7332" s="1" t="str">
        <x:v>get_fund_performance_bf091f7be46a1561.json</x:v>
      </x:c>
    </x:row>
    <x:row r="7333" ht="25" customHeight="1">
      <x:c r="A7333" s="1" t="str">
        <x:v>510580.SH</x:v>
      </x:c>
      <x:c r="B7333" s="7" t="d">
        <x:v>2026-09-15T00:00:00.000Z</x:v>
      </x:c>
      <x:c r="C7333" s="8" t="n">
        <x:v>1147768300</x:v>
      </x:c>
      <x:c r="D7333" s="9" t="n">
        <x:v>3.9889</x:v>
      </x:c>
      <x:c r="E7333" s="9" t="n">
        <x:f>IF(COUNT(C7333:D7333)=2,C7333*D7333/100000000,"n.a.")</x:f>
        <x:v>45.783329718699996</x:v>
      </x:c>
      <x:c r="F7333" s="1" t="str">
        <x:v>get_fund_holders_260729aa1783f3c9.json</x:v>
      </x:c>
      <x:c r="G7333" s="1" t="str">
        <x:v>get_fund_performance_9239ee6b8a74881b.json</x:v>
      </x:c>
    </x:row>
    <x:row r="7334" ht="25" customHeight="1">
      <x:c r="A7334" s="1" t="str">
        <x:v>510590.SH</x:v>
      </x:c>
      <x:c r="B7334" s="7" t="d">
        <x:v>2026-09-15T00:00:00.000Z</x:v>
      </x:c>
      <x:c r="C7334" s="8" t="n">
        <x:v>114786100</x:v>
      </x:c>
      <x:c r="D7334" s="9" t="n">
        <x:v>8.2457</x:v>
      </x:c>
      <x:c r="E7334" s="9" t="n">
        <x:f>IF(COUNT(C7334:D7334)=2,C7334*D7334/100000000,"n.a.")</x:f>
        <x:v>9.4649174477</x:v>
      </x:c>
      <x:c r="F7334" s="1" t="str">
        <x:v>get_fund_holders_0066fec0f2dd9d84.json</x:v>
      </x:c>
      <x:c r="G7334" s="1" t="str">
        <x:v>get_fund_performance_ee07818526906610.json</x:v>
      </x:c>
    </x:row>
    <x:row r="7335" ht="25" customHeight="1">
      <x:c r="A7335" s="1" t="str">
        <x:v>512100.SH</x:v>
      </x:c>
      <x:c r="B7335" s="7" t="d">
        <x:v>2026-09-15T00:00:00.000Z</x:v>
      </x:c>
      <x:c r="C7335" s="8" t="n">
        <x:v>5857217600</x:v>
      </x:c>
      <x:c r="D7335" s="9" t="n">
        <x:v>3.02</x:v>
      </x:c>
      <x:c r="E7335" s="9" t="n">
        <x:f>IF(COUNT(C7335:D7335)=2,C7335*D7335/100000000,"n.a.")</x:f>
        <x:v>176.88797152</x:v>
      </x:c>
      <x:c r="F7335" s="1" t="str">
        <x:v>get_fund_holders_04d60f3c34f0467b.json</x:v>
      </x:c>
      <x:c r="G7335" s="1" t="str">
        <x:v>get_fund_performance_b881b49e922fe970.json</x:v>
      </x:c>
    </x:row>
    <x:row r="7336" ht="25" customHeight="1">
      <x:c r="A7336" s="1" t="str">
        <x:v>512500.SH</x:v>
      </x:c>
      <x:c r="B7336" s="7" t="d">
        <x:v>2026-09-15T00:00:00.000Z</x:v>
      </x:c>
      <x:c r="C7336" s="8" t="n">
        <x:v>1804808800</x:v>
      </x:c>
      <x:c r="D7336" s="9" t="n">
        <x:v>4.2916</x:v>
      </x:c>
      <x:c r="E7336" s="9" t="n">
        <x:f>IF(COUNT(C7336:D7336)=2,C7336*D7336/100000000,"n.a.")</x:f>
        <x:v>77.4551744608</x:v>
      </x:c>
      <x:c r="F7336" s="1" t="str">
        <x:v>get_fund_holders_667a71c44157d433.json</x:v>
      </x:c>
      <x:c r="G7336" s="1" t="str">
        <x:v>get_fund_performance_1ba4d3db193698fc.json</x:v>
      </x:c>
    </x:row>
    <x:row r="7337" ht="25" customHeight="1">
      <x:c r="A7337" s="1" t="str">
        <x:v>512510.SH</x:v>
      </x:c>
      <x:c r="B7337" s="7" t="d">
        <x:v>2026-09-15T00:00:00.000Z</x:v>
      </x:c>
      <x:c r="C7337" s="8" t="n">
        <x:v>431929800</x:v>
      </x:c>
      <x:c r="D7337" s="9" t="n">
        <x:v>2.278</x:v>
      </x:c>
      <x:c r="E7337" s="9" t="n">
        <x:f>IF(COUNT(C7337:D7337)=2,C7337*D7337/100000000,"n.a.")</x:f>
        <x:v>9.839360844</x:v>
      </x:c>
      <x:c r="F7337" s="1" t="str">
        <x:v>get_fund_holders_679f8c57584dca79.json</x:v>
      </x:c>
      <x:c r="G7337" s="1" t="str">
        <x:v>get_fund_performance_bf091f7be46a1561.json</x:v>
      </x:c>
    </x:row>
    <x:row r="7338" ht="25" customHeight="1">
      <x:c r="A7338" s="1" t="str">
        <x:v>515130.SH</x:v>
      </x:c>
      <x:c r="B7338" s="7" t="d">
        <x:v>2026-09-15T00:00:00.000Z</x:v>
      </x:c>
      <x:c r="C7338" s="8" t="n">
        <x:v>97463200</x:v>
      </x:c>
      <x:c r="D7338" s="9" t="n">
        <x:v>1.4968</x:v>
      </x:c>
      <x:c r="E7338" s="9" t="n">
        <x:f>IF(COUNT(C7338:D7338)=2,C7338*D7338/100000000,"n.a.")</x:f>
        <x:v>1.4588291776</x:v>
      </x:c>
      <x:c r="F7338" s="1" t="str">
        <x:v>get_fund_holders_7140e2c74bfe2192.json</x:v>
      </x:c>
      <x:c r="G7338" s="1" t="str">
        <x:v>get_fund_performance_4ec82f1b3c5688d9.json</x:v>
      </x:c>
    </x:row>
    <x:row r="7339" ht="25" customHeight="1">
      <x:c r="A7339" s="1" t="str">
        <x:v>515190.SH</x:v>
      </x:c>
      <x:c r="B7339" s="7" t="d">
        <x:v>2026-09-15T00:00:00.000Z</x:v>
      </x:c>
      <x:c r="C7339" s="8" t="n">
        <x:v>295466100</x:v>
      </x:c>
      <x:c r="D7339" s="9" t="n">
        <x:v>1.5929</x:v>
      </x:c>
      <x:c r="E7339" s="9" t="n">
        <x:f>IF(COUNT(C7339:D7339)=2,C7339*D7339/100000000,"n.a.")</x:f>
        <x:v>4.7064795069</x:v>
      </x:c>
      <x:c r="F7339" s="1" t="str">
        <x:v>get_fund_holders_0066fec0f2dd9d84.json</x:v>
      </x:c>
      <x:c r="G7339" s="1" t="str">
        <x:v>get_fund_performance_ee07818526906610.json</x:v>
      </x:c>
    </x:row>
    <x:row r="7340" ht="25" customHeight="1">
      <x:c r="A7340" s="1" t="str">
        <x:v>515310.SH</x:v>
      </x:c>
      <x:c r="B7340" s="7" t="d">
        <x:v>2026-09-15T00:00:00.000Z</x:v>
      </x:c>
      <x:c r="C7340" s="8" t="n">
        <x:v>332111200</x:v>
      </x:c>
      <x:c r="D7340" s="9" t="n">
        <x:v>1.343</x:v>
      </x:c>
      <x:c r="E7340" s="9" t="n">
        <x:f>IF(COUNT(C7340:D7340)=2,C7340*D7340/100000000,"n.a.")</x:f>
        <x:v>4.460253416</x:v>
      </x:c>
      <x:c r="F7340" s="1" t="str">
        <x:v>get_fund_holders_0bc8edc102485c8a.json</x:v>
      </x:c>
      <x:c r="G7340" s="1" t="str">
        <x:v>get_fund_performance_99232a5af6506a32.json</x:v>
      </x:c>
    </x:row>
    <x:row r="7341" ht="25" customHeight="1">
      <x:c r="A7341" s="1" t="str">
        <x:v>515330.SH</x:v>
      </x:c>
      <x:c r="B7341" s="7" t="d">
        <x:v>2026-09-15T00:00:00.000Z</x:v>
      </x:c>
      <x:c r="C7341" s="8" t="n">
        <x:v>6161709500</x:v>
      </x:c>
      <x:c r="D7341" s="9" t="n">
        <x:v>1.2993</x:v>
      </x:c>
      <x:c r="E7341" s="9" t="n">
        <x:f>IF(COUNT(C7341:D7341)=2,C7341*D7341/100000000,"n.a.")</x:f>
        <x:v>80.0590915335</x:v>
      </x:c>
      <x:c r="F7341" s="1" t="str">
        <x:v>get_fund_holders_3af34235f71fa65e.json</x:v>
      </x:c>
      <x:c r="G7341" s="1" t="str">
        <x:v>get_fund_performance_565aa5204e2b6daf.json</x:v>
      </x:c>
    </x:row>
    <x:row r="7342" ht="25" customHeight="1">
      <x:c r="A7342" s="1" t="str">
        <x:v>515350.SH</x:v>
      </x:c>
      <x:c r="B7342" s="7" t="d">
        <x:v>2026-09-15T00:00:00.000Z</x:v>
      </x:c>
      <x:c r="C7342" s="8" t="n">
        <x:v>11699200</x:v>
      </x:c>
      <x:c r="D7342" s="9" t="n">
        <x:v>6.0598</x:v>
      </x:c>
      <x:c r="E7342" s="9" t="n">
        <x:f>IF(COUNT(C7342:D7342)=2,C7342*D7342/100000000,"n.a.")</x:f>
        <x:v>0.7089481216</x:v>
      </x:c>
      <x:c r="F7342" s="1" t="str">
        <x:v>get_fund_holders_4f0cafefb1d08c78.json</x:v>
      </x:c>
      <x:c r="G7342" s="1" t="str">
        <x:v>get_fund_performance_3dd22d86bdcb99c0.json</x:v>
      </x:c>
    </x:row>
    <x:row r="7343" ht="25" customHeight="1">
      <x:c r="A7343" s="1" t="str">
        <x:v>515360.SH</x:v>
      </x:c>
      <x:c r="B7343" s="7" t="d">
        <x:v>2026-09-15T00:00:00.000Z</x:v>
      </x:c>
      <x:c r="C7343" s="8" t="n">
        <x:v>37279300</x:v>
      </x:c>
      <x:c r="D7343" s="9" t="n">
        <x:v>6.5641</x:v>
      </x:c>
      <x:c r="E7343" s="9" t="n">
        <x:f>IF(COUNT(C7343:D7343)=2,C7343*D7343/100000000,"n.a.")</x:f>
        <x:v>2.4470505313</x:v>
      </x:c>
      <x:c r="F7343" s="1" t="str">
        <x:v>get_fund_holders_53b1bdaba11dbb09.json</x:v>
      </x:c>
      <x:c r="G7343" s="1" t="str">
        <x:v>get_fund_performance_ca136699b2ff2215.json</x:v>
      </x:c>
    </x:row>
    <x:row r="7344" ht="25" customHeight="1">
      <x:c r="A7344" s="1" t="str">
        <x:v>515380.SH</x:v>
      </x:c>
      <x:c r="B7344" s="7" t="d">
        <x:v>2026-09-15T00:00:00.000Z</x:v>
      </x:c>
      <x:c r="C7344" s="8" t="n">
        <x:v>661599800</x:v>
      </x:c>
      <x:c r="D7344" s="9" t="n">
        <x:v>5.2543</x:v>
      </x:c>
      <x:c r="E7344" s="9" t="n">
        <x:f>IF(COUNT(C7344:D7344)=2,C7344*D7344/100000000,"n.a.")</x:f>
        <x:v>34.762438291399995</x:v>
      </x:c>
      <x:c r="F7344" s="1" t="str">
        <x:v>get_fund_holders_9f62d66c5b6bd994.json</x:v>
      </x:c>
      <x:c r="G7344" s="1" t="str">
        <x:v>get_fund_performance_ce8e28707768f093.json</x:v>
      </x:c>
    </x:row>
    <x:row r="7345" ht="25" customHeight="1">
      <x:c r="A7345" s="1" t="str">
        <x:v>515390.SH</x:v>
      </x:c>
      <x:c r="B7345" s="7" t="d">
        <x:v>2026-09-15T00:00:00.000Z</x:v>
      </x:c>
      <x:c r="C7345" s="8" t="n">
        <x:v>1926683000</x:v>
      </x:c>
      <x:c r="D7345" s="9" t="n">
        <x:v>1.3179</x:v>
      </x:c>
      <x:c r="E7345" s="9" t="n">
        <x:f>IF(COUNT(C7345:D7345)=2,C7345*D7345/100000000,"n.a.")</x:f>
        <x:v>25.391755257000003</x:v>
      </x:c>
      <x:c r="F7345" s="1" t="str">
        <x:v>get_fund_holders_7140e2c74bfe2192.json</x:v>
      </x:c>
      <x:c r="G7345" s="1" t="str">
        <x:v>get_fund_performance_4ec82f1b3c5688d9.json</x:v>
      </x:c>
    </x:row>
    <x:row r="7346" ht="25" customHeight="1">
      <x:c r="A7346" s="1" t="str">
        <x:v>515530.SH</x:v>
      </x:c>
      <x:c r="B7346" s="7" t="d">
        <x:v>2026-09-15T00:00:00.000Z</x:v>
      </x:c>
      <x:c r="C7346" s="8" t="n">
        <x:v>13842700</x:v>
      </x:c>
      <x:c r="D7346" s="9" t="n">
        <x:v>4.1829</x:v>
      </x:c>
      <x:c r="E7346" s="9" t="n">
        <x:f>IF(COUNT(C7346:D7346)=2,C7346*D7346/100000000,"n.a.")</x:f>
        <x:v>0.5790262983</x:v>
      </x:c>
      <x:c r="F7346" s="1" t="str">
        <x:v>get_fund_holders_a7c62683e5a8986d.json</x:v>
      </x:c>
      <x:c r="G7346" s="1" t="str">
        <x:v>get_fund_performance_57a0fd6eaf61dced.json</x:v>
      </x:c>
    </x:row>
    <x:row r="7347" ht="25" customHeight="1">
      <x:c r="A7347" s="1" t="str">
        <x:v>515550.SH</x:v>
      </x:c>
      <x:c r="B7347" s="7" t="d">
        <x:v>2026-09-15T00:00:00.000Z</x:v>
      </x:c>
      <x:c r="C7347" s="8" t="n">
        <x:v>20345700</x:v>
      </x:c>
      <x:c r="D7347" s="9" t="n">
        <x:v>1.7051</x:v>
      </x:c>
      <x:c r="E7347" s="9" t="n">
        <x:f>IF(COUNT(C7347:D7347)=2,C7347*D7347/100000000,"n.a.")</x:f>
        <x:v>0.3469145307</x:v>
      </x:c>
      <x:c r="F7347" s="1" t="str">
        <x:v>get_fund_holders_5324b4ff2303301b.json</x:v>
      </x:c>
      <x:c r="G7347" s="1" t="str">
        <x:v>get_fund_performance_33f686dcb627aac1.json</x:v>
      </x:c>
    </x:row>
    <x:row r="7348" ht="25" customHeight="1">
      <x:c r="A7348" s="1" t="str">
        <x:v>515660.SH</x:v>
      </x:c>
      <x:c r="B7348" s="7" t="d">
        <x:v>2026-09-15T00:00:00.000Z</x:v>
      </x:c>
      <x:c r="C7348" s="8" t="n">
        <x:v>434494200</x:v>
      </x:c>
      <x:c r="D7348" s="9" t="n">
        <x:v>5.655</x:v>
      </x:c>
      <x:c r="E7348" s="9" t="n">
        <x:f>IF(COUNT(C7348:D7348)=2,C7348*D7348/100000000,"n.a.")</x:f>
        <x:v>24.57064701</x:v>
      </x:c>
      <x:c r="F7348" s="1" t="str">
        <x:v>get_fund_holders_53b1bdaba11dbb09.json</x:v>
      </x:c>
      <x:c r="G7348" s="1" t="str">
        <x:v>get_fund_performance_ca136699b2ff2215.json</x:v>
      </x:c>
    </x:row>
    <x:row r="7349" ht="25" customHeight="1">
      <x:c r="A7349" s="1" t="str">
        <x:v>516300.SH</x:v>
      </x:c>
      <x:c r="B7349" s="7" t="d">
        <x:v>2026-09-15T00:00:00.000Z</x:v>
      </x:c>
      <x:c r="C7349" s="8" t="n">
        <x:v>39012600</x:v>
      </x:c>
      <x:c r="D7349" s="9" t="n">
        <x:v>3.14</x:v>
      </x:c>
      <x:c r="E7349" s="9" t="n">
        <x:f>IF(COUNT(C7349:D7349)=2,C7349*D7349/100000000,"n.a.")</x:f>
        <x:v>1.22499564</x:v>
      </x:c>
      <x:c r="F7349" s="1" t="str">
        <x:v>get_fund_holders_48d83be1c19e147a.json</x:v>
      </x:c>
      <x:c r="G7349" s="1" t="str">
        <x:v>get_fund_performance_98653d17d2533bdd.json</x:v>
      </x:c>
    </x:row>
    <x:row r="7350" ht="25" customHeight="1">
      <x:c r="A7350" s="1" t="str">
        <x:v>560010.SH</x:v>
      </x:c>
      <x:c r="B7350" s="7" t="d">
        <x:v>2026-09-15T00:00:00.000Z</x:v>
      </x:c>
      <x:c r="C7350" s="8" t="n">
        <x:v>1862621700</x:v>
      </x:c>
      <x:c r="D7350" s="9" t="n">
        <x:v>3.0969</x:v>
      </x:c>
      <x:c r="E7350" s="9" t="n">
        <x:f>IF(COUNT(C7350:D7350)=2,C7350*D7350/100000000,"n.a.")</x:f>
        <x:v>57.683531427300004</x:v>
      </x:c>
      <x:c r="F7350" s="1" t="str">
        <x:v>get_fund_holders_68197b4b408bbf94.json</x:v>
      </x:c>
      <x:c r="G7350" s="1" t="str">
        <x:v>get_fund_performance_fe072943ca98a99f.json</x:v>
      </x:c>
    </x:row>
    <x:row r="7351" ht="25" customHeight="1">
      <x:c r="A7351" s="1" t="str">
        <x:v>560110.SH</x:v>
      </x:c>
      <x:c r="B7351" s="7" t="d">
        <x:v>2026-09-15T00:00:00.000Z</x:v>
      </x:c>
      <x:c r="C7351" s="8" t="n">
        <x:v>352903500</x:v>
      </x:c>
      <x:c r="D7351" s="9" t="n">
        <x:v>1.1211</x:v>
      </x:c>
      <x:c r="E7351" s="9" t="n">
        <x:f>IF(COUNT(C7351:D7351)=2,C7351*D7351/100000000,"n.a.")</x:f>
        <x:v>3.9564011385000004</x:v>
      </x:c>
      <x:c r="F7351" s="1" t="str">
        <x:v>get_fund_holders_48d83be1c19e147a.json</x:v>
      </x:c>
      <x:c r="G7351" s="1" t="str">
        <x:v>get_fund_performance_98653d17d2533bdd.json</x:v>
      </x:c>
    </x:row>
    <x:row r="7352" ht="25" customHeight="1">
      <x:c r="A7352" s="1" t="str">
        <x:v>560220.SH</x:v>
      </x:c>
      <x:c r="B7352" s="7" t="d">
        <x:v>2026-09-15T00:00:00.000Z</x:v>
      </x:c>
      <x:c r="C7352" s="8" t="n">
        <x:v>60717000</x:v>
      </x:c>
      <x:c r="D7352" s="9" t="n">
        <x:v>1.4</x:v>
      </x:c>
      <x:c r="E7352" s="9" t="n">
        <x:f>IF(COUNT(C7352:D7352)=2,C7352*D7352/100000000,"n.a.")</x:f>
        <x:v>0.850038</x:v>
      </x:c>
      <x:c r="F7352" s="1" t="str">
        <x:v>get_fund_holders_679447cd1ae17dbd.json</x:v>
      </x:c>
      <x:c r="G7352" s="1" t="str">
        <x:v>get_fund_performance_d26d469f9abb7648.json</x:v>
      </x:c>
    </x:row>
    <x:row r="7353" ht="25" customHeight="1">
      <x:c r="A7353" s="1" t="str">
        <x:v>561350.SH</x:v>
      </x:c>
      <x:c r="B7353" s="7" t="d">
        <x:v>2026-09-15T00:00:00.000Z</x:v>
      </x:c>
      <x:c r="C7353" s="8" t="n">
        <x:v>97700000</x:v>
      </x:c>
      <x:c r="D7353" s="9" t="n">
        <x:v>1.2044</x:v>
      </x:c>
      <x:c r="E7353" s="9" t="n">
        <x:f>IF(COUNT(C7353:D7353)=2,C7353*D7353/100000000,"n.a.")</x:f>
        <x:v>1.1766987999999998</x:v>
      </x:c>
      <x:c r="F7353" s="1" t="str">
        <x:v>get_fund_holders_667a71c44157d433.json</x:v>
      </x:c>
      <x:c r="G7353" s="1" t="str">
        <x:v>get_fund_performance_1ba4d3db193698fc.json</x:v>
      </x:c>
    </x:row>
    <x:row r="7354" ht="25" customHeight="1">
      <x:c r="A7354" s="1" t="str">
        <x:v>561370.SH</x:v>
      </x:c>
      <x:c r="B7354" s="7" t="d">
        <x:v>2026-09-15T00:00:00.000Z</x:v>
      </x:c>
      <x:c r="C7354" s="8" t="n">
        <x:v>32356000</x:v>
      </x:c>
      <x:c r="D7354" s="9" t="n">
        <x:v>1.3969</x:v>
      </x:c>
      <x:c r="E7354" s="9" t="n">
        <x:f>IF(COUNT(C7354:D7354)=2,C7354*D7354/100000000,"n.a.")</x:f>
        <x:v>0.451980964</x:v>
      </x:c>
      <x:c r="F7354" s="1" t="str">
        <x:v>get_fund_holders_e4cffc1d40fea5a6.json</x:v>
      </x:c>
      <x:c r="G7354" s="1" t="str">
        <x:v>get_fund_performance_fdbccd528878ffc2.json</x:v>
      </x:c>
    </x:row>
    <x:row r="7355" ht="25" customHeight="1">
      <x:c r="A7355" s="1" t="str">
        <x:v>561930.SH</x:v>
      </x:c>
      <x:c r="B7355" s="7" t="d">
        <x:v>2026-09-15T00:00:00.000Z</x:v>
      </x:c>
      <x:c r="C7355" s="8" t="n">
        <x:v>187260600</x:v>
      </x:c>
      <x:c r="D7355" s="9" t="n">
        <x:v>1.5231</x:v>
      </x:c>
      <x:c r="E7355" s="9" t="n">
        <x:f>IF(COUNT(C7355:D7355)=2,C7355*D7355/100000000,"n.a.")</x:f>
        <x:v>2.8521661985999995</x:v>
      </x:c>
      <x:c r="F7355" s="1" t="str">
        <x:v>get_fund_holders_0bc8edc102485c8a.json</x:v>
      </x:c>
      <x:c r="G7355" s="1" t="str">
        <x:v>get_fund_performance_99232a5af6506a32.json</x:v>
      </x:c>
    </x:row>
    <x:row r="7356" ht="25" customHeight="1">
      <x:c r="A7356" s="1" t="str">
        <x:v>562660.SH</x:v>
      </x:c>
      <x:c r="B7356" s="7" t="d">
        <x:v>2026-09-15T00:00:00.000Z</x:v>
      </x:c>
      <x:c r="C7356" s="8" t="n">
        <x:v>354874000</x:v>
      </x:c>
      <x:c r="D7356" s="9" t="n">
        <x:v>1.8528</x:v>
      </x:c>
      <x:c r="E7356" s="9" t="n">
        <x:f>IF(COUNT(C7356:D7356)=2,C7356*D7356/100000000,"n.a.")</x:f>
        <x:v>6.575105472000001</x:v>
      </x:c>
      <x:c r="F7356" s="1" t="str">
        <x:v>get_fund_holders_74850aa7dc1a684c.json</x:v>
      </x:c>
      <x:c r="G7356" s="1" t="str">
        <x:v>get_fund_performance_d26d469f9abb7648.json</x:v>
      </x:c>
    </x:row>
    <x:row r="7357" ht="25" customHeight="1">
      <x:c r="A7357" s="1" t="str">
        <x:v>563200.SH</x:v>
      </x:c>
      <x:c r="B7357" s="7" t="d">
        <x:v>2026-09-15T00:00:00.000Z</x:v>
      </x:c>
      <x:c r="C7357" s="8" t="n">
        <x:v>51458800</x:v>
      </x:c>
      <x:c r="D7357" s="9" t="n">
        <x:v>1.5062</x:v>
      </x:c>
      <x:c r="E7357" s="9" t="n">
        <x:f>IF(COUNT(C7357:D7357)=2,C7357*D7357/100000000,"n.a.")</x:f>
        <x:v>0.7750724456</x:v>
      </x:c>
      <x:c r="F7357" s="1" t="str">
        <x:v>get_fund_holders_a8e52a20d338fad2.json</x:v>
      </x:c>
      <x:c r="G7357" s="1" t="str">
        <x:v>get_fund_performance_d26d469f9abb7648.json</x:v>
      </x:c>
    </x:row>
    <x:row r="7358" ht="25" customHeight="1">
      <x:c r="A7358" s="1" t="str">
        <x:v>563300.SH</x:v>
      </x:c>
      <x:c r="B7358" s="7" t="d">
        <x:v>2026-09-15T00:00:00.000Z</x:v>
      </x:c>
      <x:c r="C7358" s="8" t="n">
        <x:v>3808674000</x:v>
      </x:c>
      <x:c r="D7358" s="9" t="n">
        <x:v>1.4</x:v>
      </x:c>
      <x:c r="E7358" s="9" t="n">
        <x:f>IF(COUNT(C7358:D7358)=2,C7358*D7358/100000000,"n.a.")</x:f>
        <x:v>53.321436</x:v>
      </x:c>
      <x:c r="F7358" s="1" t="str">
        <x:v>get_fund_holders_e4cffc1d40fea5a6.json</x:v>
      </x:c>
      <x:c r="G7358" s="1" t="str">
        <x:v>get_fund_performance_fdbccd528878ffc2.json</x:v>
      </x:c>
    </x:row>
    <x:row r="7359" ht="25" customHeight="1">
      <x:c r="A7359" s="1" t="str">
        <x:v>563520.SH</x:v>
      </x:c>
      <x:c r="B7359" s="7" t="d">
        <x:v>2026-09-15T00:00:00.000Z</x:v>
      </x:c>
      <x:c r="C7359" s="8" t="n">
        <x:v>445065000</x:v>
      </x:c>
      <x:c r="D7359" s="9" t="n">
        <x:v>1.1622</x:v>
      </x:c>
      <x:c r="E7359" s="9" t="n">
        <x:f>IF(COUNT(C7359:D7359)=2,C7359*D7359/100000000,"n.a.")</x:f>
        <x:v>5.1725454299999996</x:v>
      </x:c>
      <x:c r="F7359" s="1" t="str">
        <x:v>get_fund_holders_5d142069aae0430a.json</x:v>
      </x:c>
      <x:c r="G7359" s="1" t="str">
        <x:v>get_fund_performance_b1af586f6b4de146.json</x:v>
      </x:c>
    </x:row>
    <x:row r="7360" ht="25" customHeight="1">
      <x:c r="A7360" s="1" t="str">
        <x:v>563750.SH</x:v>
      </x:c>
      <x:c r="B7360" s="7" t="d">
        <x:v>2026-09-15T00:00:00.000Z</x:v>
      </x:c>
      <x:c r="C7360" s="8" t="n">
        <x:v>344737000</x:v>
      </x:c>
      <x:c r="D7360" s="9" t="n">
        <x:v>1.0617</x:v>
      </x:c>
      <x:c r="E7360" s="9" t="n">
        <x:f>IF(COUNT(C7360:D7360)=2,C7360*D7360/100000000,"n.a.")</x:f>
        <x:v>3.6600727290000004</x:v>
      </x:c>
      <x:c r="F7360" s="1" t="str">
        <x:v>get_fund_holders_a7c62683e5a8986d.json</x:v>
      </x:c>
      <x:c r="G7360" s="1" t="str">
        <x:v>get_fund_performance_57a0fd6eaf61dced.json</x:v>
      </x:c>
    </x:row>
    <x:row r="7361" ht="25" customHeight="1">
      <x:c r="A7361" s="1" t="str">
        <x:v>588000.SH</x:v>
      </x:c>
      <x:c r="B7361" s="7" t="d">
        <x:v>2026-09-15T00:00:00.000Z</x:v>
      </x:c>
      <x:c r="C7361" s="8" t="n">
        <x:v>55643668200</x:v>
      </x:c>
      <x:c r="D7361" s="9" t="n">
        <x:v>1.6386</x:v>
      </x:c>
      <x:c r="E7361" s="9" t="n">
        <x:f>IF(COUNT(C7361:D7361)=2,C7361*D7361/100000000,"n.a.")</x:f>
        <x:v>911.7771471252</x:v>
      </x:c>
      <x:c r="F7361" s="1" t="str">
        <x:v>get_fund_holders_6d8bdd5235bacc9d.json</x:v>
      </x:c>
      <x:c r="G7361" s="1" t="str">
        <x:v>get_fund_performance_be0bd4c9466edd32.json</x:v>
      </x:c>
    </x:row>
    <x:row r="7362" ht="25" customHeight="1">
      <x:c r="A7362" s="1" t="str">
        <x:v>588040.SH</x:v>
      </x:c>
      <x:c r="B7362" s="7" t="d">
        <x:v>2026-09-15T00:00:00.000Z</x:v>
      </x:c>
      <x:c r="C7362" s="8" t="n">
        <x:v>147889000</x:v>
      </x:c>
      <x:c r="D7362" s="9" t="n">
        <x:v>1.5789</x:v>
      </x:c>
      <x:c r="E7362" s="9" t="n">
        <x:f>IF(COUNT(C7362:D7362)=2,C7362*D7362/100000000,"n.a.")</x:f>
        <x:v>2.335019421</x:v>
      </x:c>
      <x:c r="F7362" s="1" t="str">
        <x:v>get_fund_holders_8d11410d89a85a4e.json</x:v>
      </x:c>
      <x:c r="G7362" s="1" t="str">
        <x:v>get_fund_performance_43861699032ad4a2.json</x:v>
      </x:c>
    </x:row>
    <x:row r="7363" ht="25" customHeight="1">
      <x:c r="A7363" s="1" t="str">
        <x:v>588050.SH</x:v>
      </x:c>
      <x:c r="B7363" s="7" t="d">
        <x:v>2026-09-15T00:00:00.000Z</x:v>
      </x:c>
      <x:c r="C7363" s="8" t="n">
        <x:v>6791241300</x:v>
      </x:c>
      <x:c r="D7363" s="9" t="n">
        <x:v>1.5917</x:v>
      </x:c>
      <x:c r="E7363" s="9" t="n">
        <x:f>IF(COUNT(C7363:D7363)=2,C7363*D7363/100000000,"n.a.")</x:f>
        <x:v>108.0961877721</x:v>
      </x:c>
      <x:c r="F7363" s="1" t="str">
        <x:v>get_fund_holders_193cd509844b9b5b_20261009230924403371.json</x:v>
      </x:c>
      <x:c r="G7363" s="1" t="str">
        <x:v>get_fund_performance_778469c3a5faf8e3.json</x:v>
      </x:c>
    </x:row>
    <x:row r="7364" ht="25" customHeight="1">
      <x:c r="A7364" s="1" t="str">
        <x:v>588060.SH</x:v>
      </x:c>
      <x:c r="B7364" s="7" t="d">
        <x:v>2026-09-15T00:00:00.000Z</x:v>
      </x:c>
      <x:c r="C7364" s="8" t="n">
        <x:v>8131140000</x:v>
      </x:c>
      <x:c r="D7364" s="9" t="n">
        <x:v>0.9854</x:v>
      </x:c>
      <x:c r="E7364" s="9" t="n">
        <x:f>IF(COUNT(C7364:D7364)=2,C7364*D7364/100000000,"n.a.")</x:f>
        <x:v>80.12425356</x:v>
      </x:c>
      <x:c r="F7364" s="1" t="str">
        <x:v>get_fund_holders_bed74723b4c4eefc.json</x:v>
      </x:c>
      <x:c r="G7364" s="1" t="str">
        <x:v>get_fund_performance_f2309f7bd3cb8aee.json</x:v>
      </x:c>
    </x:row>
    <x:row r="7365" ht="25" customHeight="1">
      <x:c r="A7365" s="1" t="str">
        <x:v>588080.SH</x:v>
      </x:c>
      <x:c r="B7365" s="7" t="d">
        <x:v>2026-09-15T00:00:00.000Z</x:v>
      </x:c>
      <x:c r="C7365" s="8" t="n">
        <x:v>26347628100</x:v>
      </x:c>
      <x:c r="D7365" s="9" t="n">
        <x:v>1.5893</x:v>
      </x:c>
      <x:c r="E7365" s="9" t="n">
        <x:f>IF(COUNT(C7365:D7365)=2,C7365*D7365/100000000,"n.a.")</x:f>
        <x:v>418.74285339330004</x:v>
      </x:c>
      <x:c r="F7365" s="1" t="str">
        <x:v>get_fund_holders_c6e3dafc378a83b1_20261008231438466656.json</x:v>
      </x:c>
      <x:c r="G7365" s="1" t="str">
        <x:v>get_fund_performance_f2309f7bd3cb8aee.json</x:v>
      </x:c>
    </x:row>
    <x:row r="7366" ht="25" customHeight="1">
      <x:c r="A7366" s="1" t="str">
        <x:v>588090.SH</x:v>
      </x:c>
      <x:c r="B7366" s="7" t="d">
        <x:v>2026-09-15T00:00:00.000Z</x:v>
      </x:c>
      <x:c r="C7366" s="8" t="n">
        <x:v>3183072800</x:v>
      </x:c>
      <x:c r="D7366" s="9" t="n">
        <x:v>1.5983</x:v>
      </x:c>
      <x:c r="E7366" s="9" t="n">
        <x:f>IF(COUNT(C7366:D7366)=2,C7366*D7366/100000000,"n.a.")</x:f>
        <x:v>50.8750525624</x:v>
      </x:c>
      <x:c r="F7366" s="1" t="str">
        <x:v>get_fund_holders_422668660dc6056a.json</x:v>
      </x:c>
      <x:c r="G7366" s="1" t="str">
        <x:v>get_fund_performance_f2ce786ad4545996.json</x:v>
      </x:c>
    </x:row>
    <x:row r="7367" ht="25" customHeight="1">
      <x:c r="A7367" s="1" t="str">
        <x:v>588150.SH</x:v>
      </x:c>
      <x:c r="B7367" s="7" t="d">
        <x:v>2026-09-15T00:00:00.000Z</x:v>
      </x:c>
      <x:c r="C7367" s="8" t="n">
        <x:v>408432600</x:v>
      </x:c>
      <x:c r="D7367" s="9" t="n">
        <x:v>1.1039</x:v>
      </x:c>
      <x:c r="E7367" s="9" t="n">
        <x:f>IF(COUNT(C7367:D7367)=2,C7367*D7367/100000000,"n.a.")</x:f>
        <x:v>4.5086874714</x:v>
      </x:c>
      <x:c r="F7367" s="1" t="str">
        <x:v>get_fund_holders_d933f5929f6e16c2.json</x:v>
      </x:c>
      <x:c r="G7367" s="1" t="str">
        <x:v>get_fund_performance_d5640a0dd78e13e7.json</x:v>
      </x:c>
    </x:row>
    <x:row r="7368" ht="25" customHeight="1">
      <x:c r="A7368" s="1" t="str">
        <x:v>588180.SH</x:v>
      </x:c>
      <x:c r="B7368" s="7" t="d">
        <x:v>2026-09-15T00:00:00.000Z</x:v>
      </x:c>
      <x:c r="C7368" s="8" t="n">
        <x:v>790853700</x:v>
      </x:c>
      <x:c r="D7368" s="9" t="n">
        <x:v>1.0156</x:v>
      </x:c>
      <x:c r="E7368" s="9" t="n">
        <x:f>IF(COUNT(C7368:D7368)=2,C7368*D7368/100000000,"n.a.")</x:f>
        <x:v>8.0319101772</x:v>
      </x:c>
      <x:c r="F7368" s="1" t="str">
        <x:v>get_fund_holders_a16d4a3c86b477e3.json</x:v>
      </x:c>
      <x:c r="G7368" s="1" t="str">
        <x:v>get_fund_performance_778469c3a5faf8e3.json</x:v>
      </x:c>
    </x:row>
    <x:row r="7369" ht="25" customHeight="1">
      <x:c r="A7369" s="1" t="str">
        <x:v>588280.SH</x:v>
      </x:c>
      <x:c r="B7369" s="7" t="d">
        <x:v>2026-09-15T00:00:00.000Z</x:v>
      </x:c>
      <x:c r="C7369" s="8" t="n">
        <x:v>416121000</x:v>
      </x:c>
      <x:c r="D7369" s="9" t="n">
        <x:v>1.1167</x:v>
      </x:c>
      <x:c r="E7369" s="9" t="n">
        <x:f>IF(COUNT(C7369:D7369)=2,C7369*D7369/100000000,"n.a.")</x:f>
        <x:v>4.646823207</x:v>
      </x:c>
      <x:c r="F7369" s="1" t="str">
        <x:v>get_fund_holders_e5c88765831ca4d7_20261009230922305075.json</x:v>
      </x:c>
      <x:c r="G7369" s="1" t="str">
        <x:v>get_fund_performance_43861699032ad4a2.json</x:v>
      </x:c>
    </x:row>
    <x:row r="7370" ht="25" customHeight="1">
      <x:c r="A7370" s="1" t="str">
        <x:v>588720.SH</x:v>
      </x:c>
      <x:c r="B7370" s="7" t="d">
        <x:v>2026-09-15T00:00:00.000Z</x:v>
      </x:c>
      <x:c r="C7370" s="8" t="n">
        <x:v>112241800</x:v>
      </x:c>
      <x:c r="D7370" s="9" t="n">
        <x:v>1.5834</x:v>
      </x:c>
      <x:c r="E7370" s="9" t="n">
        <x:f>IF(COUNT(C7370:D7370)=2,C7370*D7370/100000000,"n.a.")</x:f>
        <x:v>1.7772366612000001</x:v>
      </x:c>
      <x:c r="F7370" s="1" t="str">
        <x:v>get_fund_holders_522e7c68c534d3b2.json</x:v>
      </x:c>
      <x:c r="G7370" s="1" t="str">
        <x:v>get_fund_performance_f2ce786ad4545996.json</x:v>
      </x:c>
    </x:row>
    <x:row r="7371" ht="25" customHeight="1">
      <x:c r="A7371" s="1" t="str">
        <x:v>588840.SH</x:v>
      </x:c>
      <x:c r="B7371" s="7" t="d">
        <x:v>2026-09-15T00:00:00.000Z</x:v>
      </x:c>
      <x:c r="C7371" s="8" t="n">
        <x:v>64236000</x:v>
      </x:c>
      <x:c r="D7371" s="9" t="n">
        <x:v>1.4389</x:v>
      </x:c>
      <x:c r="E7371" s="9" t="n">
        <x:f>IF(COUNT(C7371:D7371)=2,C7371*D7371/100000000,"n.a.")</x:f>
        <x:v>0.9242918040000001</x:v>
      </x:c>
      <x:c r="F7371" s="1" t="str">
        <x:v>get_fund_holders_0b63176527658f63.json</x:v>
      </x:c>
      <x:c r="G7371" s="1" t="str">
        <x:v>get_fund_performance_be0bd4c9466edd32.json</x:v>
      </x:c>
    </x:row>
    <x:row r="7372" ht="25" customHeight="1">
      <x:c r="A7372" s="1" t="str">
        <x:v>588870.SH</x:v>
      </x:c>
      <x:c r="B7372" s="7" t="d">
        <x:v>2026-09-15T00:00:00.000Z</x:v>
      </x:c>
      <x:c r="C7372" s="8" t="n">
        <x:v>950552000</x:v>
      </x:c>
      <x:c r="D7372" s="9" t="n">
        <x:v>1.577</x:v>
      </x:c>
      <x:c r="E7372" s="9" t="n">
        <x:f>IF(COUNT(C7372:D7372)=2,C7372*D7372/100000000,"n.a.")</x:f>
        <x:v>14.99020504</x:v>
      </x:c>
      <x:c r="F7372" s="1" t="str">
        <x:v>get_fund_holders_422668660dc6056a.json</x:v>
      </x:c>
      <x:c r="G7372" s="1" t="str">
        <x:v>get_fund_performance_f2ce786ad4545996.json</x:v>
      </x:c>
    </x:row>
    <x:row r="7373" ht="25" customHeight="1">
      <x:c r="A7373" s="1" t="str">
        <x:v>588940.SH</x:v>
      </x:c>
      <x:c r="B7373" s="7" t="d">
        <x:v>2026-09-15T00:00:00.000Z</x:v>
      </x:c>
      <x:c r="C7373" s="8" t="n">
        <x:v>3170840000</x:v>
      </x:c>
      <x:c r="D7373" s="9" t="n">
        <x:v>0.8044</x:v>
      </x:c>
      <x:c r="E7373" s="9" t="n">
        <x:f>IF(COUNT(C7373:D7373)=2,C7373*D7373/100000000,"n.a.")</x:f>
        <x:v>25.50623696</x:v>
      </x:c>
      <x:c r="F7373" s="1" t="str">
        <x:v>get_fund_holders_d933f5929f6e16c2.json</x:v>
      </x:c>
      <x:c r="G7373" s="1" t="str">
        <x:v>get_fund_performance_d5640a0dd78e13e7.json</x:v>
      </x:c>
    </x:row>
    <x:row r="7374" ht="25" customHeight="1">
      <x:c r="A7374" s="1" t="str">
        <x:v>588950.SH</x:v>
      </x:c>
      <x:c r="B7374" s="7" t="d">
        <x:v>2026-09-15T00:00:00.000Z</x:v>
      </x:c>
      <x:c r="C7374" s="8" t="n">
        <x:v>761729700</x:v>
      </x:c>
      <x:c r="D7374" s="9" t="n">
        <x:v>1.626</x:v>
      </x:c>
      <x:c r="E7374" s="9" t="n">
        <x:f>IF(COUNT(C7374:D7374)=2,C7374*D7374/100000000,"n.a.")</x:f>
        <x:v>12.385724921999998</x:v>
      </x:c>
      <x:c r="F7374" s="1" t="str">
        <x:v>get_fund_holders_54a5bf51e59a3708_20261008231739529403.json</x:v>
      </x:c>
      <x:c r="G7374" s="1" t="str">
        <x:v>get_fund_performance_f2309f7bd3cb8aee.json</x:v>
      </x:c>
    </x:row>
    <x:row r="7375" ht="25" customHeight="1">
      <x:c r="A7375" s="1" t="str">
        <x:v>589150.SH</x:v>
      </x:c>
      <x:c r="B7375" s="7" t="d">
        <x:v>2026-09-15T00:00:00.000Z</x:v>
      </x:c>
      <x:c r="C7375" s="8" t="n">
        <x:v>855437200</x:v>
      </x:c>
      <x:c r="D7375" s="9" t="n">
        <x:v>1.1258</x:v>
      </x:c>
      <x:c r="E7375" s="9" t="n">
        <x:f>IF(COUNT(C7375:D7375)=2,C7375*D7375/100000000,"n.a.")</x:f>
        <x:v>9.6305119976</x:v>
      </x:c>
      <x:c r="F7375" s="1" t="str">
        <x:v>get_fund_holders_d933f5929f6e16c2.json</x:v>
      </x:c>
      <x:c r="G7375" s="1" t="str">
        <x:v>get_fund_performance_d5640a0dd78e13e7.json</x:v>
      </x:c>
    </x:row>
    <x:row r="7376" ht="25" customHeight="1">
      <x:c r="A7376" s="1" t="str">
        <x:v>589360.SH</x:v>
      </x:c>
      <x:c r="B7376" s="7" t="d">
        <x:v>2026-09-15T00:00:00.000Z</x:v>
      </x:c>
      <x:c r="C7376" s="8" t="n">
        <x:v>2729174000</x:v>
      </x:c>
      <x:c r="D7376" s="9" t="n">
        <x:v>0.802</x:v>
      </x:c>
      <x:c r="E7376" s="9" t="n">
        <x:f>IF(COUNT(C7376:D7376)=2,C7376*D7376/100000000,"n.a.")</x:f>
        <x:v>21.88797548</x:v>
      </x:c>
      <x:c r="F7376" s="1" t="str">
        <x:v>get_fund_holders_a0265b0b7bc0102f_20261008231743902390.json</x:v>
      </x:c>
      <x:c r="G7376" s="1" t="str">
        <x:v>get_fund_performance_43861699032ad4a2.json</x:v>
      </x:c>
    </x:row>
    <x:row r="7377" ht="25" customHeight="1">
      <x:c r="A7377" s="1" t="str">
        <x:v>589850.SH</x:v>
      </x:c>
      <x:c r="B7377" s="7" t="d">
        <x:v>2026-09-15T00:00:00.000Z</x:v>
      </x:c>
      <x:c r="C7377" s="8" t="n">
        <x:v>895057000</x:v>
      </x:c>
      <x:c r="D7377" s="9" t="n">
        <x:v>1.4918</x:v>
      </x:c>
      <x:c r="E7377" s="9" t="n">
        <x:f>IF(COUNT(C7377:D7377)=2,C7377*D7377/100000000,"n.a.")</x:f>
        <x:v>13.352460326</x:v>
      </x:c>
      <x:c r="F7377" s="1" t="str">
        <x:v>get_fund_holders_a168622209dd3b1f.json</x:v>
      </x:c>
      <x:c r="G7377" s="1" t="str">
        <x:v>get_fund_performance_be0bd4c9466edd32.json</x:v>
      </x:c>
    </x:row>
    <x:row r="7378" ht="25" customHeight="1">
      <x:c r="A7378" s="1" t="str">
        <x:v>159205.SZ</x:v>
      </x:c>
      <x:c r="B7378" s="7" t="d">
        <x:v>2026-09-16T00:00:00.000Z</x:v>
      </x:c>
      <x:c r="C7378" s="8" t="n">
        <x:v>699056064</x:v>
      </x:c>
      <x:c r="D7378" s="9" t="n">
        <x:v>1.6288</x:v>
      </x:c>
      <x:c r="E7378" s="9" t="n">
        <x:f>IF(COUNT(C7378:D7378)=2,C7378*D7378/100000000,"n.a.")</x:f>
        <x:v>11.386225170432</x:v>
      </x:c>
      <x:c r="F7378" s="1" t="str">
        <x:v>get_fund_holders_48cdde1c8ab3e560.json</x:v>
      </x:c>
      <x:c r="G7378" s="1" t="str">
        <x:v>get_fund_performance_101765d5f91d02c5.json</x:v>
      </x:c>
    </x:row>
    <x:row r="7379" ht="25" customHeight="1">
      <x:c r="A7379" s="1" t="str">
        <x:v>159247.SZ</x:v>
      </x:c>
      <x:c r="B7379" s="7" t="d">
        <x:v>2026-09-16T00:00:00.000Z</x:v>
      </x:c>
      <x:c r="C7379" s="8" t="n">
        <x:v>579984966</x:v>
      </x:c>
      <x:c r="D7379" s="9" t="n">
        <x:v>0.9952</x:v>
      </x:c>
      <x:c r="E7379" s="9" t="n">
        <x:f>IF(COUNT(C7379:D7379)=2,C7379*D7379/100000000,"n.a.")</x:f>
        <x:v>5.7720103816320005</x:v>
      </x:c>
      <x:c r="F7379" s="1" t="str">
        <x:v>get_fund_holders_02dfec3f9e7a37d4.json</x:v>
      </x:c>
      <x:c r="G7379" s="1" t="str">
        <x:v>get_fund_performance_101765d5f91d02c5.json</x:v>
      </x:c>
    </x:row>
    <x:row r="7380" ht="25" customHeight="1">
      <x:c r="A7380" s="1" t="str">
        <x:v>159300.SZ</x:v>
      </x:c>
      <x:c r="B7380" s="7" t="d">
        <x:v>2026-09-16T00:00:00.000Z</x:v>
      </x:c>
      <x:c r="C7380" s="8" t="n">
        <x:v>350158097</x:v>
      </x:c>
      <x:c r="D7380" s="9" t="n">
        <x:v>4.8789</x:v>
      </x:c>
      <x:c r="E7380" s="9" t="n">
        <x:f>IF(COUNT(C7380:D7380)=2,C7380*D7380/100000000,"n.a.")</x:f>
        <x:v>17.083863394533</x:v>
      </x:c>
      <x:c r="F7380" s="1" t="str">
        <x:v>get_fund_holders_9f62d66c5b6bd994.json</x:v>
      </x:c>
      <x:c r="G7380" s="1" t="str">
        <x:v>get_fund_performance_ce8e28707768f093.json</x:v>
      </x:c>
    </x:row>
    <x:row r="7381" ht="25" customHeight="1">
      <x:c r="A7381" s="1" t="str">
        <x:v>159330.SZ</x:v>
      </x:c>
      <x:c r="B7381" s="7" t="d">
        <x:v>2026-09-16T00:00:00.000Z</x:v>
      </x:c>
      <x:c r="C7381" s="8" t="n">
        <x:v>446801009</x:v>
      </x:c>
      <x:c r="D7381" s="9" t="n">
        <x:v>1.4074</x:v>
      </x:c>
      <x:c r="E7381" s="9" t="n">
        <x:f>IF(COUNT(C7381:D7381)=2,C7381*D7381/100000000,"n.a.")</x:f>
        <x:v>6.288277400666</x:v>
      </x:c>
      <x:c r="F7381" s="1" t="str">
        <x:v>get_fund_holders_4f0cafefb1d08c78.json</x:v>
      </x:c>
      <x:c r="G7381" s="1" t="str">
        <x:v>get_fund_performance_3dd22d86bdcb99c0.json</x:v>
      </x:c>
    </x:row>
    <x:row r="7382" ht="25" customHeight="1">
      <x:c r="A7382" s="1" t="str">
        <x:v>159337.SZ</x:v>
      </x:c>
      <x:c r="B7382" s="7" t="d">
        <x:v>2026-09-16T00:00:00.000Z</x:v>
      </x:c>
      <x:c r="C7382" s="8" t="n">
        <x:v>281710611</x:v>
      </x:c>
      <x:c r="D7382" s="9" t="n">
        <x:v>1.7646</x:v>
      </x:c>
      <x:c r="E7382" s="9" t="n">
        <x:f>IF(COUNT(C7382:D7382)=2,C7382*D7382/100000000,"n.a.")</x:f>
        <x:v>4.971065441706</x:v>
      </x:c>
      <x:c r="F7382" s="1" t="str">
        <x:v>get_fund_holders_1b59c8df60c05b67.json</x:v>
      </x:c>
      <x:c r="G7382" s="1" t="str">
        <x:v>get_fund_performance_704e0384f68b3d7b.json</x:v>
      </x:c>
    </x:row>
    <x:row r="7383" ht="25" customHeight="1">
      <x:c r="A7383" s="1" t="str">
        <x:v>159393.SZ</x:v>
      </x:c>
      <x:c r="B7383" s="7" t="d">
        <x:v>2026-09-16T00:00:00.000Z</x:v>
      </x:c>
      <x:c r="C7383" s="8" t="n">
        <x:v>96946342</x:v>
      </x:c>
      <x:c r="D7383" s="9" t="n">
        <x:v>4.8357</x:v>
      </x:c>
      <x:c r="E7383" s="9" t="n">
        <x:f>IF(COUNT(C7383:D7383)=2,C7383*D7383/100000000,"n.a.")</x:f>
        <x:v>4.688034260094</x:v>
      </x:c>
      <x:c r="F7383" s="1" t="str">
        <x:v>get_fund_holders_8d29a74a7940f13c.json</x:v>
      </x:c>
      <x:c r="G7383" s="1" t="str">
        <x:v>get_fund_performance_6705505c3ff19719.json</x:v>
      </x:c>
    </x:row>
    <x:row r="7384" ht="25" customHeight="1">
      <x:c r="A7384" s="1" t="str">
        <x:v>159500.SZ</x:v>
      </x:c>
      <x:c r="B7384" s="7" t="d">
        <x:v>2026-09-16T00:00:00.000Z</x:v>
      </x:c>
      <x:c r="C7384" s="8" t="n">
        <x:v>210538865</x:v>
      </x:c>
      <x:c r="D7384" s="9" t="n">
        <x:v>1.1572</x:v>
      </x:c>
      <x:c r="E7384" s="9" t="n">
        <x:f>IF(COUNT(C7384:D7384)=2,C7384*D7384/100000000,"n.a.")</x:f>
        <x:v>2.4363557457800002</x:v>
      </x:c>
      <x:c r="F7384" s="1" t="str">
        <x:v>get_fund_holders_5324b4ff2303301b.json</x:v>
      </x:c>
      <x:c r="G7384" s="1" t="str">
        <x:v>get_fund_performance_33f686dcb627aac1.json</x:v>
      </x:c>
    </x:row>
    <x:row r="7385" ht="25" customHeight="1">
      <x:c r="A7385" s="1" t="str">
        <x:v>159531.SZ</x:v>
      </x:c>
      <x:c r="B7385" s="7" t="d">
        <x:v>2026-09-16T00:00:00.000Z</x:v>
      </x:c>
      <x:c r="C7385" s="8" t="n">
        <x:v>930608406</x:v>
      </x:c>
      <x:c r="D7385" s="9" t="n">
        <x:v>1.4637</x:v>
      </x:c>
      <x:c r="E7385" s="9" t="n">
        <x:f>IF(COUNT(C7385:D7385)=2,C7385*D7385/100000000,"n.a.")</x:f>
        <x:v>13.621315238622</x:v>
      </x:c>
      <x:c r="F7385" s="1" t="str">
        <x:v>get_fund_holders_7e7888e34a3c9319.json</x:v>
      </x:c>
      <x:c r="G7385" s="1" t="str">
        <x:v>get_fund_performance_635e8dd454954d59.json</x:v>
      </x:c>
    </x:row>
    <x:row r="7386" ht="25" customHeight="1">
      <x:c r="A7386" s="1" t="str">
        <x:v>159532.SZ</x:v>
      </x:c>
      <x:c r="B7386" s="7" t="d">
        <x:v>2026-09-16T00:00:00.000Z</x:v>
      </x:c>
      <x:c r="C7386" s="8" t="n">
        <x:v>153564791</x:v>
      </x:c>
      <x:c r="D7386" s="9" t="n">
        <x:v>1.6596</x:v>
      </x:c>
      <x:c r="E7386" s="9" t="n">
        <x:f>IF(COUNT(C7386:D7386)=2,C7386*D7386/100000000,"n.a.")</x:f>
        <x:v>2.5485612714359998</x:v>
      </x:c>
      <x:c r="F7386" s="1" t="str">
        <x:v>get_fund_holders_7e7888e34a3c9319.json</x:v>
      </x:c>
      <x:c r="G7386" s="1" t="str">
        <x:v>get_fund_performance_635e8dd454954d59.json</x:v>
      </x:c>
    </x:row>
    <x:row r="7387" ht="25" customHeight="1">
      <x:c r="A7387" s="1" t="str">
        <x:v>159533.SZ</x:v>
      </x:c>
      <x:c r="B7387" s="7" t="d">
        <x:v>2026-09-16T00:00:00.000Z</x:v>
      </x:c>
      <x:c r="C7387" s="8" t="n">
        <x:v>14458785</x:v>
      </x:c>
      <x:c r="D7387" s="9" t="n">
        <x:v>1.9429</x:v>
      </x:c>
      <x:c r="E7387" s="9" t="n">
        <x:f>IF(COUNT(C7387:D7387)=2,C7387*D7387/100000000,"n.a.")</x:f>
        <x:v>0.280919733765</x:v>
      </x:c>
      <x:c r="F7387" s="1" t="str">
        <x:v>get_fund_holders_e4cffc1d40fea5a6.json</x:v>
      </x:c>
      <x:c r="G7387" s="1" t="str">
        <x:v>get_fund_performance_fdbccd528878ffc2.json</x:v>
      </x:c>
    </x:row>
    <x:row r="7388" ht="25" customHeight="1">
      <x:c r="A7388" s="1" t="str">
        <x:v>159535.SZ</x:v>
      </x:c>
      <x:c r="B7388" s="7" t="d">
        <x:v>2026-09-16T00:00:00.000Z</x:v>
      </x:c>
      <x:c r="C7388" s="8" t="n">
        <x:v>19981088</x:v>
      </x:c>
      <x:c r="D7388" s="9" t="n">
        <x:v>1.5129</x:v>
      </x:c>
      <x:c r="E7388" s="9" t="n">
        <x:f>IF(COUNT(C7388:D7388)=2,C7388*D7388/100000000,"n.a.")</x:f>
        <x:v>0.302293880352</x:v>
      </x:c>
      <x:c r="F7388" s="1" t="str">
        <x:v>get_fund_holders_48d83be1c19e147a.json</x:v>
      </x:c>
      <x:c r="G7388" s="1" t="str">
        <x:v>get_fund_performance_98653d17d2533bdd.json</x:v>
      </x:c>
    </x:row>
    <x:row r="7389" ht="25" customHeight="1">
      <x:c r="A7389" s="1" t="str">
        <x:v>159536.SZ</x:v>
      </x:c>
      <x:c r="B7389" s="7" t="d">
        <x:v>2026-09-16T00:00:00.000Z</x:v>
      </x:c>
      <x:c r="C7389" s="8" t="n">
        <x:v>47261589</x:v>
      </x:c>
      <x:c r="D7389" s="9" t="n">
        <x:v>1.4031</x:v>
      </x:c>
      <x:c r="E7389" s="9" t="n">
        <x:f>IF(COUNT(C7389:D7389)=2,C7389*D7389/100000000,"n.a.")</x:f>
        <x:v>0.663127355259</x:v>
      </x:c>
      <x:c r="F7389" s="1" t="str">
        <x:v>get_fund_holders_7e7888e34a3c9319.json</x:v>
      </x:c>
      <x:c r="G7389" s="1" t="str">
        <x:v>get_fund_performance_635e8dd454954d59.json</x:v>
      </x:c>
    </x:row>
    <x:row r="7390" ht="25" customHeight="1">
      <x:c r="A7390" s="1" t="str">
        <x:v>159629.SZ</x:v>
      </x:c>
      <x:c r="B7390" s="7" t="d">
        <x:v>2026-09-16T00:00:00.000Z</x:v>
      </x:c>
      <x:c r="C7390" s="8" t="n">
        <x:v>881252663</x:v>
      </x:c>
      <x:c r="D7390" s="9" t="n">
        <x:v>3.1731</x:v>
      </x:c>
      <x:c r="E7390" s="9" t="n">
        <x:f>IF(COUNT(C7390:D7390)=2,C7390*D7390/100000000,"n.a.")</x:f>
        <x:v>27.963028249652996</x:v>
      </x:c>
      <x:c r="F7390" s="1" t="str">
        <x:v>get_fund_holders_04d60f3c34f0467b.json</x:v>
      </x:c>
      <x:c r="G7390" s="1" t="str">
        <x:v>get_fund_performance_b881b49e922fe970.json</x:v>
      </x:c>
    </x:row>
    <x:row r="7391" ht="25" customHeight="1">
      <x:c r="A7391" s="1" t="str">
        <x:v>159633.SZ</x:v>
      </x:c>
      <x:c r="B7391" s="7" t="d">
        <x:v>2026-09-16T00:00:00.000Z</x:v>
      </x:c>
      <x:c r="C7391" s="8" t="n">
        <x:v>990162658</x:v>
      </x:c>
      <x:c r="D7391" s="9" t="n">
        <x:v>3.2479</x:v>
      </x:c>
      <x:c r="E7391" s="9" t="n">
        <x:f>IF(COUNT(C7391:D7391)=2,C7391*D7391/100000000,"n.a.")</x:f>
        <x:v>32.159492969182</x:v>
      </x:c>
      <x:c r="F7391" s="1" t="str">
        <x:v>get_fund_holders_04d60f3c34f0467b.json</x:v>
      </x:c>
      <x:c r="G7391" s="1" t="str">
        <x:v>get_fund_performance_b881b49e922fe970.json</x:v>
      </x:c>
    </x:row>
    <x:row r="7392" ht="25" customHeight="1">
      <x:c r="A7392" s="1" t="str">
        <x:v>159673.SZ</x:v>
      </x:c>
      <x:c r="B7392" s="7" t="d">
        <x:v>2026-09-16T00:00:00.000Z</x:v>
      </x:c>
      <x:c r="C7392" s="8" t="n">
        <x:v>1837528385</x:v>
      </x:c>
      <x:c r="D7392" s="9" t="n">
        <x:v>1.2546</x:v>
      </x:c>
      <x:c r="E7392" s="9" t="n">
        <x:f>IF(COUNT(C7392:D7392)=2,C7392*D7392/100000000,"n.a.")</x:f>
        <x:v>23.05363111821</x:v>
      </x:c>
      <x:c r="F7392" s="1" t="str">
        <x:v>get_fund_holders_d948cbb47e5f5e96.json</x:v>
      </x:c>
      <x:c r="G7392" s="1" t="str">
        <x:v>get_fund_performance_4b7faf0bdf9ced6a.json</x:v>
      </x:c>
    </x:row>
    <x:row r="7393" ht="25" customHeight="1">
      <x:c r="A7393" s="1" t="str">
        <x:v>159808.SZ</x:v>
      </x:c>
      <x:c r="B7393" s="7" t="d">
        <x:v>2026-09-16T00:00:00.000Z</x:v>
      </x:c>
      <x:c r="C7393" s="8" t="n">
        <x:v>51484790</x:v>
      </x:c>
      <x:c r="D7393" s="9" t="n">
        <x:v>1.2869</x:v>
      </x:c>
      <x:c r="E7393" s="9" t="n">
        <x:f>IF(COUNT(C7393:D7393)=2,C7393*D7393/100000000,"n.a.")</x:f>
        <x:v>0.66255776251</x:v>
      </x:c>
      <x:c r="F7393" s="1" t="str">
        <x:v>get_fund_holders_d5e45a20ab12d67e.json</x:v>
      </x:c>
      <x:c r="G7393" s="1" t="str">
        <x:v>get_fund_performance_c511166d330178eb.json</x:v>
      </x:c>
    </x:row>
    <x:row r="7394" ht="25" customHeight="1">
      <x:c r="A7394" s="1" t="str">
        <x:v>159810.SZ</x:v>
      </x:c>
      <x:c r="B7394" s="7" t="d">
        <x:v>2026-09-16T00:00:00.000Z</x:v>
      </x:c>
      <x:c r="C7394" s="8" t="n">
        <x:v>57475458</x:v>
      </x:c>
      <x:c r="D7394" s="9" t="n">
        <x:v>1.3344</x:v>
      </x:c>
      <x:c r="E7394" s="9" t="n">
        <x:f>IF(COUNT(C7394:D7394)=2,C7394*D7394/100000000,"n.a.")</x:f>
        <x:v>0.7669525115520001</x:v>
      </x:c>
      <x:c r="F7394" s="1" t="str">
        <x:v>get_fund_holders_d5e45a20ab12d67e.json</x:v>
      </x:c>
      <x:c r="G7394" s="1" t="str">
        <x:v>get_fund_performance_c511166d330178eb.json</x:v>
      </x:c>
    </x:row>
    <x:row r="7395" ht="25" customHeight="1">
      <x:c r="A7395" s="1" t="str">
        <x:v>159820.SZ</x:v>
      </x:c>
      <x:c r="B7395" s="7" t="d">
        <x:v>2026-09-16T00:00:00.000Z</x:v>
      </x:c>
      <x:c r="C7395" s="8" t="n">
        <x:v>1356408470</x:v>
      </x:c>
      <x:c r="D7395" s="9" t="n">
        <x:v>1.3392</x:v>
      </x:c>
      <x:c r="E7395" s="9" t="n">
        <x:f>IF(COUNT(C7395:D7395)=2,C7395*D7395/100000000,"n.a.")</x:f>
        <x:v>18.165022230239998</x:v>
      </x:c>
      <x:c r="F7395" s="1" t="str">
        <x:v>get_fund_holders_0066fec0f2dd9d84.json</x:v>
      </x:c>
      <x:c r="G7395" s="1" t="str">
        <x:v>get_fund_performance_ee07818526906610.json</x:v>
      </x:c>
    </x:row>
    <x:row r="7396" ht="25" customHeight="1">
      <x:c r="A7396" s="1" t="str">
        <x:v>159821.SZ</x:v>
      </x:c>
      <x:c r="B7396" s="7" t="d">
        <x:v>2026-09-16T00:00:00.000Z</x:v>
      </x:c>
      <x:c r="C7396" s="8" t="n">
        <x:v>65920000</x:v>
      </x:c>
      <x:c r="D7396" s="9" t="n">
        <x:v>1.2488</x:v>
      </x:c>
      <x:c r="E7396" s="9" t="n">
        <x:f>IF(COUNT(C7396:D7396)=2,C7396*D7396/100000000,"n.a.")</x:f>
        <x:v>0.82320896</x:v>
      </x:c>
      <x:c r="F7396" s="1" t="str">
        <x:v>get_fund_holders_6d822d72058fbd2b.json</x:v>
      </x:c>
      <x:c r="G7396" s="1" t="str">
        <x:v>get_fund_performance_08ef5e7f48760ca3.json</x:v>
      </x:c>
    </x:row>
    <x:row r="7397" ht="25" customHeight="1">
      <x:c r="A7397" s="1" t="str">
        <x:v>159845.SZ</x:v>
      </x:c>
      <x:c r="B7397" s="7" t="d">
        <x:v>2026-09-16T00:00:00.000Z</x:v>
      </x:c>
      <x:c r="C7397" s="8" t="n">
        <x:v>2505425606</x:v>
      </x:c>
      <x:c r="D7397" s="9" t="n">
        <x:v>3.1613</x:v>
      </x:c>
      <x:c r="E7397" s="9" t="n">
        <x:f>IF(COUNT(C7397:D7397)=2,C7397*D7397/100000000,"n.a.")</x:f>
        <x:v>79.204019682478</x:v>
      </x:c>
      <x:c r="F7397" s="1" t="str">
        <x:v>get_fund_holders_68197b4b408bbf94.json</x:v>
      </x:c>
      <x:c r="G7397" s="1" t="str">
        <x:v>get_fund_performance_fe072943ca98a99f.json</x:v>
      </x:c>
    </x:row>
    <x:row r="7398" ht="25" customHeight="1">
      <x:c r="A7398" s="1" t="str">
        <x:v>159908.SZ</x:v>
      </x:c>
      <x:c r="B7398" s="7" t="d">
        <x:v>2026-09-16T00:00:00.000Z</x:v>
      </x:c>
      <x:c r="C7398" s="8" t="n">
        <x:v>365229029</x:v>
      </x:c>
      <x:c r="D7398" s="9" t="n">
        <x:v>3.1093</x:v>
      </x:c>
      <x:c r="E7398" s="9" t="n">
        <x:f>IF(COUNT(C7398:D7398)=2,C7398*D7398/100000000,"n.a.")</x:f>
        <x:v>11.356066198697</x:v>
      </x:c>
      <x:c r="F7398" s="1" t="str">
        <x:v>get_fund_holders_dd69f9baacb4299b.json</x:v>
      </x:c>
      <x:c r="G7398" s="1" t="str">
        <x:v>get_fund_performance_f8563149d46c02f0.json</x:v>
      </x:c>
    </x:row>
    <x:row r="7399" ht="25" customHeight="1">
      <x:c r="A7399" s="1" t="str">
        <x:v>159915.SZ</x:v>
      </x:c>
      <x:c r="B7399" s="7" t="d">
        <x:v>2026-09-16T00:00:00.000Z</x:v>
      </x:c>
      <x:c r="C7399" s="8" t="n">
        <x:v>20283454936</x:v>
      </x:c>
      <x:c r="D7399" s="9" t="n">
        <x:v>3.3308</x:v>
      </x:c>
      <x:c r="E7399" s="9" t="n">
        <x:f>IF(COUNT(C7399:D7399)=2,C7399*D7399/100000000,"n.a.")</x:f>
        <x:v>675.601317008288</x:v>
      </x:c>
      <x:c r="F7399" s="1" t="str">
        <x:v>get_fund_holders_ed52645412bc5183.json</x:v>
      </x:c>
      <x:c r="G7399" s="1" t="str">
        <x:v>get_fund_performance_23ced495c0d03a00.json</x:v>
      </x:c>
    </x:row>
    <x:row r="7400" ht="25" customHeight="1">
      <x:c r="A7400" s="1" t="str">
        <x:v>159919.SZ</x:v>
      </x:c>
      <x:c r="B7400" s="7" t="d">
        <x:v>2026-09-16T00:00:00.000Z</x:v>
      </x:c>
      <x:c r="C7400" s="8" t="n">
        <x:v>6341616676</x:v>
      </x:c>
      <x:c r="D7400" s="9" t="n">
        <x:v>4.7514</x:v>
      </x:c>
      <x:c r="E7400" s="9" t="n">
        <x:f>IF(COUNT(C7400:D7400)=2,C7400*D7400/100000000,"n.a.")</x:f>
        <x:v>301.315574743464</x:v>
      </x:c>
      <x:c r="F7400" s="1" t="str">
        <x:v>get_fund_holders_d948cbb47e5f5e96.json</x:v>
      </x:c>
      <x:c r="G7400" s="1" t="str">
        <x:v>get_fund_performance_4b7faf0bdf9ced6a.json</x:v>
      </x:c>
    </x:row>
    <x:row r="7401" ht="25" customHeight="1">
      <x:c r="A7401" s="1" t="str">
        <x:v>159922.SZ</x:v>
      </x:c>
      <x:c r="B7401" s="7" t="d">
        <x:v>2026-09-16T00:00:00.000Z</x:v>
      </x:c>
      <x:c r="C7401" s="8" t="n">
        <x:v>2819676765</x:v>
      </x:c>
      <x:c r="D7401" s="9" t="n">
        <x:v>3.1266</x:v>
      </x:c>
      <x:c r="E7401" s="9" t="n">
        <x:f>IF(COUNT(C7401:D7401)=2,C7401*D7401/100000000,"n.a.")</x:f>
        <x:v>88.16001373449</x:v>
      </x:c>
      <x:c r="F7401" s="1" t="str">
        <x:v>get_fund_holders_260729aa1783f3c9.json</x:v>
      </x:c>
      <x:c r="G7401" s="1" t="str">
        <x:v>get_fund_performance_9239ee6b8a74881b.json</x:v>
      </x:c>
    </x:row>
    <x:row r="7402" ht="25" customHeight="1">
      <x:c r="A7402" s="1" t="str">
        <x:v>159925.SZ</x:v>
      </x:c>
      <x:c r="B7402" s="7" t="d">
        <x:v>2026-09-16T00:00:00.000Z</x:v>
      </x:c>
      <x:c r="C7402" s="8" t="n">
        <x:v>606020856</x:v>
      </x:c>
      <x:c r="D7402" s="9" t="n">
        <x:v>4.6248</x:v>
      </x:c>
      <x:c r="E7402" s="9" t="n">
        <x:f>IF(COUNT(C7402:D7402)=2,C7402*D7402/100000000,"n.a.")</x:f>
        <x:v>28.027252548287997</x:v>
      </x:c>
      <x:c r="F7402" s="1" t="str">
        <x:v>get_fund_holders_0bc8edc102485c8a.json</x:v>
      </x:c>
      <x:c r="G7402" s="1" t="str">
        <x:v>get_fund_performance_99232a5af6506a32.json</x:v>
      </x:c>
    </x:row>
    <x:row r="7403" ht="25" customHeight="1">
      <x:c r="A7403" s="1" t="str">
        <x:v>159935.SZ</x:v>
      </x:c>
      <x:c r="B7403" s="7" t="d">
        <x:v>2026-09-16T00:00:00.000Z</x:v>
      </x:c>
      <x:c r="C7403" s="8" t="n">
        <x:v>25572956</x:v>
      </x:c>
      <x:c r="D7403" s="9" t="n">
        <x:v>2.4261</x:v>
      </x:c>
      <x:c r="E7403" s="9" t="n">
        <x:f>IF(COUNT(C7403:D7403)=2,C7403*D7403/100000000,"n.a.")</x:f>
        <x:v>0.620425485516</x:v>
      </x:c>
      <x:c r="F7403" s="1" t="str">
        <x:v>get_fund_holders_a7c62683e5a8986d.json</x:v>
      </x:c>
      <x:c r="G7403" s="1" t="str">
        <x:v>get_fund_performance_57a0fd6eaf61dced.json</x:v>
      </x:c>
    </x:row>
    <x:row r="7404" ht="25" customHeight="1">
      <x:c r="A7404" s="1" t="str">
        <x:v>159948.SZ</x:v>
      </x:c>
      <x:c r="B7404" s="7" t="d">
        <x:v>2026-09-16T00:00:00.000Z</x:v>
      </x:c>
      <x:c r="C7404" s="8" t="n">
        <x:v>1163697720</x:v>
      </x:c>
      <x:c r="D7404" s="9" t="n">
        <x:v>3.678</x:v>
      </x:c>
      <x:c r="E7404" s="9" t="n">
        <x:f>IF(COUNT(C7404:D7404)=2,C7404*D7404/100000000,"n.a.")</x:f>
        <x:v>42.8008021416</x:v>
      </x:c>
      <x:c r="F7404" s="1" t="str">
        <x:v>get_fund_holders_529929c3d6cde724.json</x:v>
      </x:c>
      <x:c r="G7404" s="1" t="str">
        <x:v>get_fund_performance_101765d5f91d02c5.json</x:v>
      </x:c>
    </x:row>
    <x:row r="7405" ht="25" customHeight="1">
      <x:c r="A7405" s="1" t="str">
        <x:v>159952.SZ</x:v>
      </x:c>
      <x:c r="B7405" s="7" t="d">
        <x:v>2026-09-16T00:00:00.000Z</x:v>
      </x:c>
      <x:c r="C7405" s="8" t="n">
        <x:v>5772684929</x:v>
      </x:c>
      <x:c r="D7405" s="9" t="n">
        <x:v>2.0218</x:v>
      </x:c>
      <x:c r="E7405" s="9" t="n">
        <x:f>IF(COUNT(C7405:D7405)=2,C7405*D7405/100000000,"n.a.")</x:f>
        <x:v>116.71214389452199</x:v>
      </x:c>
      <x:c r="F7405" s="1" t="str">
        <x:v>get_fund_holders_dd69f9baacb4299b.json</x:v>
      </x:c>
      <x:c r="G7405" s="1" t="str">
        <x:v>get_fund_performance_f8563149d46c02f0.json</x:v>
      </x:c>
    </x:row>
    <x:row r="7406" ht="25" customHeight="1">
      <x:c r="A7406" s="1" t="str">
        <x:v>159956.SZ</x:v>
      </x:c>
      <x:c r="B7406" s="7" t="d">
        <x:v>2026-09-16T00:00:00.000Z</x:v>
      </x:c>
      <x:c r="C7406" s="8" t="n">
        <x:v>48978674</x:v>
      </x:c>
      <x:c r="D7406" s="9" t="n">
        <x:v>2.1087</x:v>
      </x:c>
      <x:c r="E7406" s="9" t="n">
        <x:f>IF(COUNT(C7406:D7406)=2,C7406*D7406/100000000,"n.a.")</x:f>
        <x:v>1.0328132986379999</x:v>
      </x:c>
      <x:c r="F7406" s="1" t="str">
        <x:v>get_fund_holders_dd69f9baacb4299b.json</x:v>
      </x:c>
      <x:c r="G7406" s="1" t="str">
        <x:v>get_fund_performance_f8563149d46c02f0.json</x:v>
      </x:c>
    </x:row>
    <x:row r="7407" ht="25" customHeight="1">
      <x:c r="A7407" s="1" t="str">
        <x:v>159957.SZ</x:v>
      </x:c>
      <x:c r="B7407" s="7" t="d">
        <x:v>2026-09-16T00:00:00.000Z</x:v>
      </x:c>
      <x:c r="C7407" s="8" t="n">
        <x:v>1196784560</x:v>
      </x:c>
      <x:c r="D7407" s="9" t="n">
        <x:v>2.1816</x:v>
      </x:c>
      <x:c r="E7407" s="9" t="n">
        <x:f>IF(COUNT(C7407:D7407)=2,C7407*D7407/100000000,"n.a.")</x:f>
        <x:v>26.109051960960002</x:v>
      </x:c>
      <x:c r="F7407" s="1" t="str">
        <x:v>get_fund_holders_ed52645412bc5183.json</x:v>
      </x:c>
      <x:c r="G7407" s="1" t="str">
        <x:v>get_fund_performance_23ced495c0d03a00.json</x:v>
      </x:c>
    </x:row>
    <x:row r="7408" ht="25" customHeight="1">
      <x:c r="A7408" s="1" t="str">
        <x:v>159958.SZ</x:v>
      </x:c>
      <x:c r="B7408" s="7" t="d">
        <x:v>2026-09-16T00:00:00.000Z</x:v>
      </x:c>
      <x:c r="C7408" s="8" t="n">
        <x:v>242711448</x:v>
      </x:c>
      <x:c r="D7408" s="9" t="n">
        <x:v>2.0132</x:v>
      </x:c>
      <x:c r="E7408" s="9" t="n">
        <x:f>IF(COUNT(C7408:D7408)=2,C7408*D7408/100000000,"n.a.")</x:f>
        <x:v>4.886266871136</x:v>
      </x:c>
      <x:c r="F7408" s="1" t="str">
        <x:v>get_fund_holders_6d822d72058fbd2b.json</x:v>
      </x:c>
      <x:c r="G7408" s="1" t="str">
        <x:v>get_fund_performance_08ef5e7f48760ca3.json</x:v>
      </x:c>
    </x:row>
    <x:row r="7409" ht="25" customHeight="1">
      <x:c r="A7409" s="1" t="str">
        <x:v>159964.SZ</x:v>
      </x:c>
      <x:c r="B7409" s="7" t="d">
        <x:v>2026-09-16T00:00:00.000Z</x:v>
      </x:c>
      <x:c r="C7409" s="8" t="n">
        <x:v>175481881</x:v>
      </x:c>
      <x:c r="D7409" s="9" t="n">
        <x:v>2.1793</x:v>
      </x:c>
      <x:c r="E7409" s="9" t="n">
        <x:f>IF(COUNT(C7409:D7409)=2,C7409*D7409/100000000,"n.a.")</x:f>
        <x:v>3.824276632633</x:v>
      </x:c>
      <x:c r="F7409" s="1" t="str">
        <x:v>get_fund_holders_d5e45a20ab12d67e.json</x:v>
      </x:c>
      <x:c r="G7409" s="1" t="str">
        <x:v>get_fund_performance_c511166d330178eb.json</x:v>
      </x:c>
    </x:row>
    <x:row r="7410" ht="25" customHeight="1">
      <x:c r="A7410" s="1" t="str">
        <x:v>159968.SZ</x:v>
      </x:c>
      <x:c r="B7410" s="7" t="d">
        <x:v>2026-09-16T00:00:00.000Z</x:v>
      </x:c>
      <x:c r="C7410" s="8" t="n">
        <x:v>63295098</x:v>
      </x:c>
      <x:c r="D7410" s="9" t="n">
        <x:v>10.1009</x:v>
      </x:c>
      <x:c r="E7410" s="9" t="n">
        <x:f>IF(COUNT(C7410:D7410)=2,C7410*D7410/100000000,"n.a.")</x:f>
        <x:v>6.3933745538819995</x:v>
      </x:c>
      <x:c r="F7410" s="1" t="str">
        <x:v>get_fund_holders_1b59c8df60c05b67.json</x:v>
      </x:c>
      <x:c r="G7410" s="1" t="str">
        <x:v>get_fund_performance_704e0384f68b3d7b.json</x:v>
      </x:c>
    </x:row>
    <x:row r="7411" ht="25" customHeight="1">
      <x:c r="A7411" s="1" t="str">
        <x:v>159971.SZ</x:v>
      </x:c>
      <x:c r="B7411" s="7" t="d">
        <x:v>2026-09-16T00:00:00.000Z</x:v>
      </x:c>
      <x:c r="C7411" s="8" t="n">
        <x:v>1872020288</x:v>
      </x:c>
      <x:c r="D7411" s="9" t="n">
        <x:v>1.158</x:v>
      </x:c>
      <x:c r="E7411" s="9" t="n">
        <x:f>IF(COUNT(C7411:D7411)=2,C7411*D7411/100000000,"n.a.")</x:f>
        <x:v>21.677994935039997</x:v>
      </x:c>
      <x:c r="F7411" s="1" t="str">
        <x:v>get_fund_holders_ed52645412bc5183.json</x:v>
      </x:c>
      <x:c r="G7411" s="1" t="str">
        <x:v>get_fund_performance_23ced495c0d03a00.json</x:v>
      </x:c>
    </x:row>
    <x:row r="7412" ht="25" customHeight="1">
      <x:c r="A7412" s="1" t="str">
        <x:v>159977.SZ</x:v>
      </x:c>
      <x:c r="B7412" s="7" t="d">
        <x:v>2026-09-16T00:00:00.000Z</x:v>
      </x:c>
      <x:c r="C7412" s="8" t="n">
        <x:v>3893872820</x:v>
      </x:c>
      <x:c r="D7412" s="9" t="n">
        <x:v>1.7275</x:v>
      </x:c>
      <x:c r="E7412" s="9" t="n">
        <x:f>IF(COUNT(C7412:D7412)=2,C7412*D7412/100000000,"n.a.")</x:f>
        <x:v>67.2666529655</x:v>
      </x:c>
      <x:c r="F7412" s="1" t="str">
        <x:v>get_fund_holders_6d822d72058fbd2b.json</x:v>
      </x:c>
      <x:c r="G7412" s="1" t="str">
        <x:v>get_fund_performance_08ef5e7f48760ca3.json</x:v>
      </x:c>
    </x:row>
    <x:row r="7413" ht="25" customHeight="1">
      <x:c r="A7413" s="1" t="str">
        <x:v>159982.SZ</x:v>
      </x:c>
      <x:c r="B7413" s="7" t="d">
        <x:v>2026-09-16T00:00:00.000Z</x:v>
      </x:c>
      <x:c r="C7413" s="8" t="n">
        <x:v>204211253</x:v>
      </x:c>
      <x:c r="D7413" s="9" t="n">
        <x:v>2.074</x:v>
      </x:c>
      <x:c r="E7413" s="9" t="n">
        <x:f>IF(COUNT(C7413:D7413)=2,C7413*D7413/100000000,"n.a.")</x:f>
        <x:v>4.235341387219999</x:v>
      </x:c>
      <x:c r="F7413" s="1" t="str">
        <x:v>get_fund_holders_68197b4b408bbf94.json</x:v>
      </x:c>
      <x:c r="G7413" s="1" t="str">
        <x:v>get_fund_performance_fe072943ca98a99f.json</x:v>
      </x:c>
    </x:row>
    <x:row r="7414" ht="25" customHeight="1">
      <x:c r="A7414" s="1" t="str">
        <x:v>510300.SH</x:v>
      </x:c>
      <x:c r="B7414" s="7" t="d">
        <x:v>2026-09-16T00:00:00.000Z</x:v>
      </x:c>
      <x:c r="C7414" s="8" t="n">
        <x:v>23794687700</x:v>
      </x:c>
      <x:c r="D7414" s="9" t="n">
        <x:v>4.5509</x:v>
      </x:c>
      <x:c r="E7414" s="9" t="n">
        <x:f>IF(COUNT(C7414:D7414)=2,C7414*D7414/100000000,"n.a.")</x:f>
        <x:v>1082.8724425393</x:v>
      </x:c>
      <x:c r="F7414" s="1" t="str">
        <x:v>get_fund_holders_5d142069aae0430a.json</x:v>
      </x:c>
      <x:c r="G7414" s="1" t="str">
        <x:v>get_fund_performance_b1af586f6b4de146.json</x:v>
      </x:c>
    </x:row>
    <x:row r="7415" ht="25" customHeight="1">
      <x:c r="A7415" s="1" t="str">
        <x:v>510310.SH</x:v>
      </x:c>
      <x:c r="B7415" s="7" t="d">
        <x:v>2026-09-16T00:00:00.000Z</x:v>
      </x:c>
      <x:c r="C7415" s="8" t="n">
        <x:v>11342444000</x:v>
      </x:c>
      <x:c r="D7415" s="9" t="n">
        <x:v>4.42</x:v>
      </x:c>
      <x:c r="E7415" s="9" t="n">
        <x:f>IF(COUNT(C7415:D7415)=2,C7415*D7415/100000000,"n.a.")</x:f>
        <x:v>501.3360248</x:v>
      </x:c>
      <x:c r="F7415" s="1" t="str">
        <x:v>get_fund_holders_4f0cafefb1d08c78.json</x:v>
      </x:c>
      <x:c r="G7415" s="1" t="str">
        <x:v>get_fund_performance_3dd22d86bdcb99c0.json</x:v>
      </x:c>
    </x:row>
    <x:row r="7416" ht="25" customHeight="1">
      <x:c r="A7416" s="1" t="str">
        <x:v>510320.SH</x:v>
      </x:c>
      <x:c r="B7416" s="7" t="d">
        <x:v>2026-09-16T00:00:00.000Z</x:v>
      </x:c>
      <x:c r="C7416" s="8" t="n">
        <x:v>637068500</x:v>
      </x:c>
      <x:c r="D7416" s="9" t="n">
        <x:v>1.2236</x:v>
      </x:c>
      <x:c r="E7416" s="9" t="n">
        <x:f>IF(COUNT(C7416:D7416)=2,C7416*D7416/100000000,"n.a.")</x:f>
        <x:v>7.795170166</x:v>
      </x:c>
      <x:c r="F7416" s="1" t="str">
        <x:v>get_fund_holders_53b1bdaba11dbb09.json</x:v>
      </x:c>
      <x:c r="G7416" s="1" t="str">
        <x:v>get_fund_performance_ca136699b2ff2215.json</x:v>
      </x:c>
    </x:row>
    <x:row r="7417" ht="25" customHeight="1">
      <x:c r="A7417" s="1" t="str">
        <x:v>510330.SH</x:v>
      </x:c>
      <x:c r="B7417" s="7" t="d">
        <x:v>2026-09-16T00:00:00.000Z</x:v>
      </x:c>
      <x:c r="C7417" s="8" t="n">
        <x:v>8327049800</x:v>
      </x:c>
      <x:c r="D7417" s="9" t="n">
        <x:v>4.7452</x:v>
      </x:c>
      <x:c r="E7417" s="9" t="n">
        <x:f>IF(COUNT(C7417:D7417)=2,C7417*D7417/100000000,"n.a.")</x:f>
        <x:v>395.1351671096</x:v>
      </x:c>
      <x:c r="F7417" s="1" t="str">
        <x:v>get_fund_holders_3af34235f71fa65e.json</x:v>
      </x:c>
      <x:c r="G7417" s="1" t="str">
        <x:v>get_fund_performance_565aa5204e2b6daf.json</x:v>
      </x:c>
    </x:row>
    <x:row r="7418" ht="25" customHeight="1">
      <x:c r="A7418" s="1" t="str">
        <x:v>510350.SH</x:v>
      </x:c>
      <x:c r="B7418" s="7" t="d">
        <x:v>2026-09-16T00:00:00.000Z</x:v>
      </x:c>
      <x:c r="C7418" s="8" t="n">
        <x:v>676914700</x:v>
      </x:c>
      <x:c r="D7418" s="9" t="n">
        <x:v>4.789</x:v>
      </x:c>
      <x:c r="E7418" s="9" t="n">
        <x:f>IF(COUNT(C7418:D7418)=2,C7418*D7418/100000000,"n.a.")</x:f>
        <x:v>32.417444982999996</x:v>
      </x:c>
      <x:c r="F7418" s="1" t="str">
        <x:v>get_fund_holders_5d142069aae0430a.json</x:v>
      </x:c>
      <x:c r="G7418" s="1" t="str">
        <x:v>get_fund_performance_b1af586f6b4de146.json</x:v>
      </x:c>
    </x:row>
    <x:row r="7419" ht="25" customHeight="1">
      <x:c r="A7419" s="1" t="str">
        <x:v>510360.SH</x:v>
      </x:c>
      <x:c r="B7419" s="7" t="d">
        <x:v>2026-09-16T00:00:00.000Z</x:v>
      </x:c>
      <x:c r="C7419" s="8" t="n">
        <x:v>1826381200</x:v>
      </x:c>
      <x:c r="D7419" s="9" t="n">
        <x:v>1.7414</x:v>
      </x:c>
      <x:c r="E7419" s="9" t="n">
        <x:f>IF(COUNT(C7419:D7419)=2,C7419*D7419/100000000,"n.a.")</x:f>
        <x:v>31.804602216800003</x:v>
      </x:c>
      <x:c r="F7419" s="1" t="str">
        <x:v>get_fund_holders_3af34235f71fa65e.json</x:v>
      </x:c>
      <x:c r="G7419" s="1" t="str">
        <x:v>get_fund_performance_565aa5204e2b6daf.json</x:v>
      </x:c>
    </x:row>
    <x:row r="7420" ht="25" customHeight="1">
      <x:c r="A7420" s="1" t="str">
        <x:v>510370.SH</x:v>
      </x:c>
      <x:c r="B7420" s="7" t="d">
        <x:v>2026-09-16T00:00:00.000Z</x:v>
      </x:c>
      <x:c r="C7420" s="8" t="n">
        <x:v>87258100</x:v>
      </x:c>
      <x:c r="D7420" s="9" t="n">
        <x:v>1.0079</x:v>
      </x:c>
      <x:c r="E7420" s="9" t="n">
        <x:f>IF(COUNT(C7420:D7420)=2,C7420*D7420/100000000,"n.a.")</x:f>
        <x:v>0.8794743898999999</x:v>
      </x:c>
      <x:c r="F7420" s="1" t="str">
        <x:v>get_fund_holders_d948cbb47e5f5e96.json</x:v>
      </x:c>
      <x:c r="G7420" s="1" t="str">
        <x:v>get_fund_performance_4b7faf0bdf9ced6a.json</x:v>
      </x:c>
    </x:row>
    <x:row r="7421" ht="25" customHeight="1">
      <x:c r="A7421" s="1" t="str">
        <x:v>510380.SH</x:v>
      </x:c>
      <x:c r="B7421" s="7" t="d">
        <x:v>2026-09-16T00:00:00.000Z</x:v>
      </x:c>
      <x:c r="C7421" s="8" t="n">
        <x:v>1401802400</x:v>
      </x:c>
      <x:c r="D7421" s="9" t="n">
        <x:v>1.357</x:v>
      </x:c>
      <x:c r="E7421" s="9" t="n">
        <x:f>IF(COUNT(C7421:D7421)=2,C7421*D7421/100000000,"n.a.")</x:f>
        <x:v>19.022458568</x:v>
      </x:c>
      <x:c r="F7421" s="1" t="str">
        <x:v>get_fund_holders_9f62d66c5b6bd994.json</x:v>
      </x:c>
      <x:c r="G7421" s="1" t="str">
        <x:v>get_fund_performance_ce8e28707768f093.json</x:v>
      </x:c>
    </x:row>
    <x:row r="7422" ht="25" customHeight="1">
      <x:c r="A7422" s="1" t="str">
        <x:v>510390.SH</x:v>
      </x:c>
      <x:c r="B7422" s="7" t="d">
        <x:v>2026-09-16T00:00:00.000Z</x:v>
      </x:c>
      <x:c r="C7422" s="8" t="n">
        <x:v>136550000</x:v>
      </x:c>
      <x:c r="D7422" s="9" t="n">
        <x:v>5.1649</x:v>
      </x:c>
      <x:c r="E7422" s="9" t="n">
        <x:f>IF(COUNT(C7422:D7422)=2,C7422*D7422/100000000,"n.a.")</x:f>
        <x:v>7.05267095</x:v>
      </x:c>
      <x:c r="F7422" s="1" t="str">
        <x:v>get_fund_holders_7140e2c74bfe2192.json</x:v>
      </x:c>
      <x:c r="G7422" s="1" t="str">
        <x:v>get_fund_performance_4ec82f1b3c5688d9.json</x:v>
      </x:c>
    </x:row>
    <x:row r="7423" ht="25" customHeight="1">
      <x:c r="A7423" s="1" t="str">
        <x:v>510500.SH</x:v>
      </x:c>
      <x:c r="B7423" s="7" t="d">
        <x:v>2026-09-16T00:00:00.000Z</x:v>
      </x:c>
      <x:c r="C7423" s="8" t="n">
        <x:v>5703368600</x:v>
      </x:c>
      <x:c r="D7423" s="9" t="n">
        <x:v>7.7078</x:v>
      </x:c>
      <x:c r="E7423" s="9" t="n">
        <x:f>IF(COUNT(C7423:D7423)=2,C7423*D7423/100000000,"n.a.")</x:f>
        <x:v>439.6042449508</x:v>
      </x:c>
      <x:c r="F7423" s="1" t="str">
        <x:v>get_fund_holders_1b59c8df60c05b67.json</x:v>
      </x:c>
      <x:c r="G7423" s="1" t="str">
        <x:v>get_fund_performance_704e0384f68b3d7b.json</x:v>
      </x:c>
    </x:row>
    <x:row r="7424" ht="25" customHeight="1">
      <x:c r="A7424" s="1" t="str">
        <x:v>510510.SH</x:v>
      </x:c>
      <x:c r="B7424" s="7" t="d">
        <x:v>2026-09-16T00:00:00.000Z</x:v>
      </x:c>
      <x:c r="C7424" s="8" t="n">
        <x:v>875038300</x:v>
      </x:c>
      <x:c r="D7424" s="9" t="n">
        <x:v>2.5027</x:v>
      </x:c>
      <x:c r="E7424" s="9" t="n">
        <x:f>IF(COUNT(C7424:D7424)=2,C7424*D7424/100000000,"n.a.")</x:f>
        <x:v>21.8995835341</x:v>
      </x:c>
      <x:c r="F7424" s="1" t="str">
        <x:v>get_fund_holders_5324b4ff2303301b.json</x:v>
      </x:c>
      <x:c r="G7424" s="1" t="str">
        <x:v>get_fund_performance_33f686dcb627aac1.json</x:v>
      </x:c>
    </x:row>
    <x:row r="7425" ht="25" customHeight="1">
      <x:c r="A7425" s="1" t="str">
        <x:v>510530.SH</x:v>
      </x:c>
      <x:c r="B7425" s="7" t="d">
        <x:v>2026-09-16T00:00:00.000Z</x:v>
      </x:c>
      <x:c r="C7425" s="8" t="n">
        <x:v>47479400</x:v>
      </x:c>
      <x:c r="D7425" s="9" t="n">
        <x:v>8.6868</x:v>
      </x:c>
      <x:c r="E7425" s="9" t="n">
        <x:f>IF(COUNT(C7425:D7425)=2,C7425*D7425/100000000,"n.a.")</x:f>
        <x:v>4.1244405192</x:v>
      </x:c>
      <x:c r="F7425" s="1" t="str">
        <x:v>get_fund_holders_260729aa1783f3c9.json</x:v>
      </x:c>
      <x:c r="G7425" s="1" t="str">
        <x:v>get_fund_performance_9239ee6b8a74881b.json</x:v>
      </x:c>
    </x:row>
    <x:row r="7426" ht="25" customHeight="1">
      <x:c r="A7426" s="1" t="str">
        <x:v>510550.SH</x:v>
      </x:c>
      <x:c r="B7426" s="7" t="d">
        <x:v>2026-09-16T00:00:00.000Z</x:v>
      </x:c>
      <x:c r="C7426" s="8" t="n">
        <x:v>23743300</x:v>
      </x:c>
      <x:c r="D7426" s="9" t="n">
        <x:v>1.9797</x:v>
      </x:c>
      <x:c r="E7426" s="9" t="n">
        <x:f>IF(COUNT(C7426:D7426)=2,C7426*D7426/100000000,"n.a.")</x:f>
        <x:v>0.47004611009999997</x:v>
      </x:c>
      <x:c r="F7426" s="1" t="str">
        <x:v>get_fund_holders_667a71c44157d433.json</x:v>
      </x:c>
      <x:c r="G7426" s="1" t="str">
        <x:v>get_fund_performance_1ba4d3db193698fc.json</x:v>
      </x:c>
    </x:row>
    <x:row r="7427" ht="25" customHeight="1">
      <x:c r="A7427" s="1" t="str">
        <x:v>510560.SH</x:v>
      </x:c>
      <x:c r="B7427" s="7" t="d">
        <x:v>2026-09-16T00:00:00.000Z</x:v>
      </x:c>
      <x:c r="C7427" s="8" t="n">
        <x:v>52318700</x:v>
      </x:c>
      <x:c r="D7427" s="9" t="n">
        <x:v>1.9302</x:v>
      </x:c>
      <x:c r="E7427" s="9" t="n">
        <x:f>IF(COUNT(C7427:D7427)=2,C7427*D7427/100000000,"n.a.")</x:f>
        <x:v>1.0098555474</x:v>
      </x:c>
      <x:c r="F7427" s="1" t="str">
        <x:v>get_fund_holders_679f8c57584dca79.json</x:v>
      </x:c>
      <x:c r="G7427" s="1" t="str">
        <x:v>get_fund_performance_bf091f7be46a1561.json</x:v>
      </x:c>
    </x:row>
    <x:row r="7428" ht="25" customHeight="1">
      <x:c r="A7428" s="1" t="str">
        <x:v>510570.SH</x:v>
      </x:c>
      <x:c r="B7428" s="7" t="d">
        <x:v>2026-09-16T00:00:00.000Z</x:v>
      </x:c>
      <x:c r="C7428" s="8" t="n">
        <x:v>50560600</x:v>
      </x:c>
      <x:c r="D7428" s="9" t="n">
        <x:v>1.2134</x:v>
      </x:c>
      <x:c r="E7428" s="9" t="n">
        <x:f>IF(COUNT(C7428:D7428)=2,C7428*D7428/100000000,"n.a.")</x:f>
        <x:v>0.6135023204</x:v>
      </x:c>
      <x:c r="F7428" s="1" t="str">
        <x:v>get_fund_holders_679f8c57584dca79.json</x:v>
      </x:c>
      <x:c r="G7428" s="1" t="str">
        <x:v>get_fund_performance_bf091f7be46a1561.json</x:v>
      </x:c>
    </x:row>
    <x:row r="7429" ht="25" customHeight="1">
      <x:c r="A7429" s="1" t="str">
        <x:v>510580.SH</x:v>
      </x:c>
      <x:c r="B7429" s="7" t="d">
        <x:v>2026-09-16T00:00:00.000Z</x:v>
      </x:c>
      <x:c r="C7429" s="8" t="n">
        <x:v>1150168300</x:v>
      </x:c>
      <x:c r="D7429" s="9" t="n">
        <x:v>4.0537</x:v>
      </x:c>
      <x:c r="E7429" s="9" t="n">
        <x:f>IF(COUNT(C7429:D7429)=2,C7429*D7429/100000000,"n.a.")</x:f>
        <x:v>46.6243723771</x:v>
      </x:c>
      <x:c r="F7429" s="1" t="str">
        <x:v>get_fund_holders_260729aa1783f3c9.json</x:v>
      </x:c>
      <x:c r="G7429" s="1" t="str">
        <x:v>get_fund_performance_9239ee6b8a74881b.json</x:v>
      </x:c>
    </x:row>
    <x:row r="7430" ht="25" customHeight="1">
      <x:c r="A7430" s="1" t="str">
        <x:v>510590.SH</x:v>
      </x:c>
      <x:c r="B7430" s="7" t="d">
        <x:v>2026-09-16T00:00:00.000Z</x:v>
      </x:c>
      <x:c r="C7430" s="8" t="n">
        <x:v>114786100</x:v>
      </x:c>
      <x:c r="D7430" s="9" t="n">
        <x:v>8.3819</x:v>
      </x:c>
      <x:c r="E7430" s="9" t="n">
        <x:f>IF(COUNT(C7430:D7430)=2,C7430*D7430/100000000,"n.a.")</x:f>
        <x:v>9.6212561159</x:v>
      </x:c>
      <x:c r="F7430" s="1" t="str">
        <x:v>get_fund_holders_0066fec0f2dd9d84.json</x:v>
      </x:c>
      <x:c r="G7430" s="1" t="str">
        <x:v>get_fund_performance_ee07818526906610.json</x:v>
      </x:c>
    </x:row>
    <x:row r="7431" ht="25" customHeight="1">
      <x:c r="A7431" s="1" t="str">
        <x:v>512100.SH</x:v>
      </x:c>
      <x:c r="B7431" s="7" t="d">
        <x:v>2026-09-16T00:00:00.000Z</x:v>
      </x:c>
      <x:c r="C7431" s="8" t="n">
        <x:v>6449217600</x:v>
      </x:c>
      <x:c r="D7431" s="9" t="n">
        <x:v>3.0812</x:v>
      </x:c>
      <x:c r="E7431" s="9" t="n">
        <x:f>IF(COUNT(C7431:D7431)=2,C7431*D7431/100000000,"n.a.")</x:f>
        <x:v>198.7132926912</x:v>
      </x:c>
      <x:c r="F7431" s="1" t="str">
        <x:v>get_fund_holders_04d60f3c34f0467b.json</x:v>
      </x:c>
      <x:c r="G7431" s="1" t="str">
        <x:v>get_fund_performance_b881b49e922fe970.json</x:v>
      </x:c>
    </x:row>
    <x:row r="7432" ht="25" customHeight="1">
      <x:c r="A7432" s="1" t="str">
        <x:v>512500.SH</x:v>
      </x:c>
      <x:c r="B7432" s="7" t="d">
        <x:v>2026-09-16T00:00:00.000Z</x:v>
      </x:c>
      <x:c r="C7432" s="8" t="n">
        <x:v>1825608800</x:v>
      </x:c>
      <x:c r="D7432" s="9" t="n">
        <x:v>4.361</x:v>
      </x:c>
      <x:c r="E7432" s="9" t="n">
        <x:f>IF(COUNT(C7432:D7432)=2,C7432*D7432/100000000,"n.a.")</x:f>
        <x:v>79.614799768</x:v>
      </x:c>
      <x:c r="F7432" s="1" t="str">
        <x:v>get_fund_holders_667a71c44157d433.json</x:v>
      </x:c>
      <x:c r="G7432" s="1" t="str">
        <x:v>get_fund_performance_1ba4d3db193698fc.json</x:v>
      </x:c>
    </x:row>
    <x:row r="7433" ht="25" customHeight="1">
      <x:c r="A7433" s="1" t="str">
        <x:v>512510.SH</x:v>
      </x:c>
      <x:c r="B7433" s="7" t="d">
        <x:v>2026-09-16T00:00:00.000Z</x:v>
      </x:c>
      <x:c r="C7433" s="8" t="n">
        <x:v>431929800</x:v>
      </x:c>
      <x:c r="D7433" s="9" t="n">
        <x:v>2.3151</x:v>
      </x:c>
      <x:c r="E7433" s="9" t="n">
        <x:f>IF(COUNT(C7433:D7433)=2,C7433*D7433/100000000,"n.a.")</x:f>
        <x:v>9.9996067998</x:v>
      </x:c>
      <x:c r="F7433" s="1" t="str">
        <x:v>get_fund_holders_679f8c57584dca79.json</x:v>
      </x:c>
      <x:c r="G7433" s="1" t="str">
        <x:v>get_fund_performance_bf091f7be46a1561.json</x:v>
      </x:c>
    </x:row>
    <x:row r="7434" ht="25" customHeight="1">
      <x:c r="A7434" s="1" t="str">
        <x:v>515130.SH</x:v>
      </x:c>
      <x:c r="B7434" s="7" t="d">
        <x:v>2026-09-16T00:00:00.000Z</x:v>
      </x:c>
      <x:c r="C7434" s="8" t="n">
        <x:v>97463200</x:v>
      </x:c>
      <x:c r="D7434" s="9" t="n">
        <x:v>1.5072</x:v>
      </x:c>
      <x:c r="E7434" s="9" t="n">
        <x:f>IF(COUNT(C7434:D7434)=2,C7434*D7434/100000000,"n.a.")</x:f>
        <x:v>1.4689653504000002</x:v>
      </x:c>
      <x:c r="F7434" s="1" t="str">
        <x:v>get_fund_holders_7140e2c74bfe2192.json</x:v>
      </x:c>
      <x:c r="G7434" s="1" t="str">
        <x:v>get_fund_performance_4ec82f1b3c5688d9.json</x:v>
      </x:c>
    </x:row>
    <x:row r="7435" ht="25" customHeight="1">
      <x:c r="A7435" s="1" t="str">
        <x:v>515190.SH</x:v>
      </x:c>
      <x:c r="B7435" s="7" t="d">
        <x:v>2026-09-16T00:00:00.000Z</x:v>
      </x:c>
      <x:c r="C7435" s="8" t="n">
        <x:v>295466100</x:v>
      </x:c>
      <x:c r="D7435" s="9" t="n">
        <x:v>1.6184</x:v>
      </x:c>
      <x:c r="E7435" s="9" t="n">
        <x:f>IF(COUNT(C7435:D7435)=2,C7435*D7435/100000000,"n.a.")</x:f>
        <x:v>4.7818233624</x:v>
      </x:c>
      <x:c r="F7435" s="1" t="str">
        <x:v>get_fund_holders_0066fec0f2dd9d84.json</x:v>
      </x:c>
      <x:c r="G7435" s="1" t="str">
        <x:v>get_fund_performance_ee07818526906610.json</x:v>
      </x:c>
    </x:row>
    <x:row r="7436" ht="25" customHeight="1">
      <x:c r="A7436" s="1" t="str">
        <x:v>515310.SH</x:v>
      </x:c>
      <x:c r="B7436" s="7" t="d">
        <x:v>2026-09-16T00:00:00.000Z</x:v>
      </x:c>
      <x:c r="C7436" s="8" t="n">
        <x:v>332111200</x:v>
      </x:c>
      <x:c r="D7436" s="9" t="n">
        <x:v>1.3525</x:v>
      </x:c>
      <x:c r="E7436" s="9" t="n">
        <x:f>IF(COUNT(C7436:D7436)=2,C7436*D7436/100000000,"n.a.")</x:f>
        <x:v>4.49180398</x:v>
      </x:c>
      <x:c r="F7436" s="1" t="str">
        <x:v>get_fund_holders_0bc8edc102485c8a.json</x:v>
      </x:c>
      <x:c r="G7436" s="1" t="str">
        <x:v>get_fund_performance_99232a5af6506a32.json</x:v>
      </x:c>
    </x:row>
    <x:row r="7437" ht="25" customHeight="1">
      <x:c r="A7437" s="1" t="str">
        <x:v>515330.SH</x:v>
      </x:c>
      <x:c r="B7437" s="7" t="d">
        <x:v>2026-09-16T00:00:00.000Z</x:v>
      </x:c>
      <x:c r="C7437" s="8" t="n">
        <x:v>6158709500</x:v>
      </x:c>
      <x:c r="D7437" s="9" t="n">
        <x:v>1.3084</x:v>
      </x:c>
      <x:c r="E7437" s="9" t="n">
        <x:f>IF(COUNT(C7437:D7437)=2,C7437*D7437/100000000,"n.a.")</x:f>
        <x:v>80.580555098</x:v>
      </x:c>
      <x:c r="F7437" s="1" t="str">
        <x:v>get_fund_holders_3af34235f71fa65e.json</x:v>
      </x:c>
      <x:c r="G7437" s="1" t="str">
        <x:v>get_fund_performance_565aa5204e2b6daf.json</x:v>
      </x:c>
    </x:row>
    <x:row r="7438" ht="25" customHeight="1">
      <x:c r="A7438" s="1" t="str">
        <x:v>515350.SH</x:v>
      </x:c>
      <x:c r="B7438" s="7" t="d">
        <x:v>2026-09-16T00:00:00.000Z</x:v>
      </x:c>
      <x:c r="C7438" s="8" t="n">
        <x:v>11699200</x:v>
      </x:c>
      <x:c r="D7438" s="9" t="n">
        <x:v>6.1006</x:v>
      </x:c>
      <x:c r="E7438" s="9" t="n">
        <x:f>IF(COUNT(C7438:D7438)=2,C7438*D7438/100000000,"n.a.")</x:f>
        <x:v>0.7137213952</x:v>
      </x:c>
      <x:c r="F7438" s="1" t="str">
        <x:v>get_fund_holders_4f0cafefb1d08c78.json</x:v>
      </x:c>
      <x:c r="G7438" s="1" t="str">
        <x:v>get_fund_performance_3dd22d86bdcb99c0.json</x:v>
      </x:c>
    </x:row>
    <x:row r="7439" ht="25" customHeight="1">
      <x:c r="A7439" s="1" t="str">
        <x:v>515360.SH</x:v>
      </x:c>
      <x:c r="B7439" s="7" t="d">
        <x:v>2026-09-16T00:00:00.000Z</x:v>
      </x:c>
      <x:c r="C7439" s="8" t="n">
        <x:v>37279300</x:v>
      </x:c>
      <x:c r="D7439" s="9" t="n">
        <x:v>6.6109</x:v>
      </x:c>
      <x:c r="E7439" s="9" t="n">
        <x:f>IF(COUNT(C7439:D7439)=2,C7439*D7439/100000000,"n.a.")</x:f>
        <x:v>2.4644972437</x:v>
      </x:c>
      <x:c r="F7439" s="1" t="str">
        <x:v>get_fund_holders_53b1bdaba11dbb09.json</x:v>
      </x:c>
      <x:c r="G7439" s="1" t="str">
        <x:v>get_fund_performance_ca136699b2ff2215.json</x:v>
      </x:c>
    </x:row>
    <x:row r="7440" ht="25" customHeight="1">
      <x:c r="A7440" s="1" t="str">
        <x:v>515380.SH</x:v>
      </x:c>
      <x:c r="B7440" s="7" t="d">
        <x:v>2026-09-16T00:00:00.000Z</x:v>
      </x:c>
      <x:c r="C7440" s="8" t="n">
        <x:v>661599800</x:v>
      </x:c>
      <x:c r="D7440" s="9" t="n">
        <x:v>5.2917</x:v>
      </x:c>
      <x:c r="E7440" s="9" t="n">
        <x:f>IF(COUNT(C7440:D7440)=2,C7440*D7440/100000000,"n.a.")</x:f>
        <x:v>35.009876616599996</x:v>
      </x:c>
      <x:c r="F7440" s="1" t="str">
        <x:v>get_fund_holders_9f62d66c5b6bd994.json</x:v>
      </x:c>
      <x:c r="G7440" s="1" t="str">
        <x:v>get_fund_performance_ce8e28707768f093.json</x:v>
      </x:c>
    </x:row>
    <x:row r="7441" ht="25" customHeight="1">
      <x:c r="A7441" s="1" t="str">
        <x:v>515390.SH</x:v>
      </x:c>
      <x:c r="B7441" s="7" t="d">
        <x:v>2026-09-16T00:00:00.000Z</x:v>
      </x:c>
      <x:c r="C7441" s="8" t="n">
        <x:v>1906683000</x:v>
      </x:c>
      <x:c r="D7441" s="9" t="n">
        <x:v>1.3272</x:v>
      </x:c>
      <x:c r="E7441" s="9" t="n">
        <x:f>IF(COUNT(C7441:D7441)=2,C7441*D7441/100000000,"n.a.")</x:f>
        <x:v>25.305496776</x:v>
      </x:c>
      <x:c r="F7441" s="1" t="str">
        <x:v>get_fund_holders_7140e2c74bfe2192.json</x:v>
      </x:c>
      <x:c r="G7441" s="1" t="str">
        <x:v>get_fund_performance_4ec82f1b3c5688d9.json</x:v>
      </x:c>
    </x:row>
    <x:row r="7442" ht="25" customHeight="1">
      <x:c r="A7442" s="1" t="str">
        <x:v>515530.SH</x:v>
      </x:c>
      <x:c r="B7442" s="7" t="d">
        <x:v>2026-09-16T00:00:00.000Z</x:v>
      </x:c>
      <x:c r="C7442" s="8" t="n">
        <x:v>13842700</x:v>
      </x:c>
      <x:c r="D7442" s="9" t="n">
        <x:v>4.2505</x:v>
      </x:c>
      <x:c r="E7442" s="9" t="n">
        <x:f>IF(COUNT(C7442:D7442)=2,C7442*D7442/100000000,"n.a.")</x:f>
        <x:v>0.5883839635</x:v>
      </x:c>
      <x:c r="F7442" s="1" t="str">
        <x:v>get_fund_holders_a7c62683e5a8986d.json</x:v>
      </x:c>
      <x:c r="G7442" s="1" t="str">
        <x:v>get_fund_performance_57a0fd6eaf61dced.json</x:v>
      </x:c>
    </x:row>
    <x:row r="7443" ht="25" customHeight="1">
      <x:c r="A7443" s="1" t="str">
        <x:v>515550.SH</x:v>
      </x:c>
      <x:c r="B7443" s="7" t="d">
        <x:v>2026-09-16T00:00:00.000Z</x:v>
      </x:c>
      <x:c r="C7443" s="8" t="n">
        <x:v>20345700</x:v>
      </x:c>
      <x:c r="D7443" s="9" t="n">
        <x:v>1.7317</x:v>
      </x:c>
      <x:c r="E7443" s="9" t="n">
        <x:f>IF(COUNT(C7443:D7443)=2,C7443*D7443/100000000,"n.a.")</x:f>
        <x:v>0.35232648689999996</x:v>
      </x:c>
      <x:c r="F7443" s="1" t="str">
        <x:v>get_fund_holders_5324b4ff2303301b.json</x:v>
      </x:c>
      <x:c r="G7443" s="1" t="str">
        <x:v>get_fund_performance_33f686dcb627aac1.json</x:v>
      </x:c>
    </x:row>
    <x:row r="7444" ht="25" customHeight="1">
      <x:c r="A7444" s="1" t="str">
        <x:v>515660.SH</x:v>
      </x:c>
      <x:c r="B7444" s="7" t="d">
        <x:v>2026-09-16T00:00:00.000Z</x:v>
      </x:c>
      <x:c r="C7444" s="8" t="n">
        <x:v>434494200</x:v>
      </x:c>
      <x:c r="D7444" s="9" t="n">
        <x:v>5.6949</x:v>
      </x:c>
      <x:c r="E7444" s="9" t="n">
        <x:f>IF(COUNT(C7444:D7444)=2,C7444*D7444/100000000,"n.a.")</x:f>
        <x:v>24.744010195799998</x:v>
      </x:c>
      <x:c r="F7444" s="1" t="str">
        <x:v>get_fund_holders_53b1bdaba11dbb09.json</x:v>
      </x:c>
      <x:c r="G7444" s="1" t="str">
        <x:v>get_fund_performance_ca136699b2ff2215.json</x:v>
      </x:c>
    </x:row>
    <x:row r="7445" ht="25" customHeight="1">
      <x:c r="A7445" s="1" t="str">
        <x:v>516300.SH</x:v>
      </x:c>
      <x:c r="B7445" s="7" t="d">
        <x:v>2026-09-16T00:00:00.000Z</x:v>
      </x:c>
      <x:c r="C7445" s="8" t="n">
        <x:v>39012600</x:v>
      </x:c>
      <x:c r="D7445" s="9" t="n">
        <x:v>3.2035</x:v>
      </x:c>
      <x:c r="E7445" s="9" t="n">
        <x:f>IF(COUNT(C7445:D7445)=2,C7445*D7445/100000000,"n.a.")</x:f>
        <x:v>1.249768641</x:v>
      </x:c>
      <x:c r="F7445" s="1" t="str">
        <x:v>get_fund_holders_48d83be1c19e147a.json</x:v>
      </x:c>
      <x:c r="G7445" s="1" t="str">
        <x:v>get_fund_performance_98653d17d2533bdd.json</x:v>
      </x:c>
    </x:row>
    <x:row r="7446" ht="25" customHeight="1">
      <x:c r="A7446" s="1" t="str">
        <x:v>560010.SH</x:v>
      </x:c>
      <x:c r="B7446" s="7" t="d">
        <x:v>2026-09-16T00:00:00.000Z</x:v>
      </x:c>
      <x:c r="C7446" s="8" t="n">
        <x:v>1890621700</x:v>
      </x:c>
      <x:c r="D7446" s="9" t="n">
        <x:v>3.1593</x:v>
      </x:c>
      <x:c r="E7446" s="9" t="n">
        <x:f>IF(COUNT(C7446:D7446)=2,C7446*D7446/100000000,"n.a.")</x:f>
        <x:v>59.73041136810001</x:v>
      </x:c>
      <x:c r="F7446" s="1" t="str">
        <x:v>get_fund_holders_68197b4b408bbf94.json</x:v>
      </x:c>
      <x:c r="G7446" s="1" t="str">
        <x:v>get_fund_performance_fe072943ca98a99f.json</x:v>
      </x:c>
    </x:row>
    <x:row r="7447" ht="25" customHeight="1">
      <x:c r="A7447" s="1" t="str">
        <x:v>560110.SH</x:v>
      </x:c>
      <x:c r="B7447" s="7" t="d">
        <x:v>2026-09-16T00:00:00.000Z</x:v>
      </x:c>
      <x:c r="C7447" s="8" t="n">
        <x:v>355903500</x:v>
      </x:c>
      <x:c r="D7447" s="9" t="n">
        <x:v>1.1438</x:v>
      </x:c>
      <x:c r="E7447" s="9" t="n">
        <x:f>IF(COUNT(C7447:D7447)=2,C7447*D7447/100000000,"n.a.")</x:f>
        <x:v>4.070824233</x:v>
      </x:c>
      <x:c r="F7447" s="1" t="str">
        <x:v>get_fund_holders_48d83be1c19e147a.json</x:v>
      </x:c>
      <x:c r="G7447" s="1" t="str">
        <x:v>get_fund_performance_98653d17d2533bdd.json</x:v>
      </x:c>
    </x:row>
    <x:row r="7448" ht="25" customHeight="1">
      <x:c r="A7448" s="1" t="str">
        <x:v>560220.SH</x:v>
      </x:c>
      <x:c r="B7448" s="7" t="d">
        <x:v>2026-09-16T00:00:00.000Z</x:v>
      </x:c>
      <x:c r="C7448" s="8" t="n">
        <x:v>60717000</x:v>
      </x:c>
      <x:c r="D7448" s="9" t="n">
        <x:v>1.4319</x:v>
      </x:c>
      <x:c r="E7448" s="9" t="n">
        <x:f>IF(COUNT(C7448:D7448)=2,C7448*D7448/100000000,"n.a.")</x:f>
        <x:v>0.869406723</x:v>
      </x:c>
      <x:c r="F7448" s="1" t="str">
        <x:v>get_fund_holders_679447cd1ae17dbd.json</x:v>
      </x:c>
      <x:c r="G7448" s="1" t="str">
        <x:v>get_fund_performance_d26d469f9abb7648.json</x:v>
      </x:c>
    </x:row>
    <x:row r="7449" ht="25" customHeight="1">
      <x:c r="A7449" s="1" t="str">
        <x:v>561350.SH</x:v>
      </x:c>
      <x:c r="B7449" s="7" t="d">
        <x:v>2026-09-16T00:00:00.000Z</x:v>
      </x:c>
      <x:c r="C7449" s="8" t="n">
        <x:v>106700000</x:v>
      </x:c>
      <x:c r="D7449" s="9" t="n">
        <x:v>1.2238</x:v>
      </x:c>
      <x:c r="E7449" s="9" t="n">
        <x:f>IF(COUNT(C7449:D7449)=2,C7449*D7449/100000000,"n.a.")</x:f>
        <x:v>1.3057946</x:v>
      </x:c>
      <x:c r="F7449" s="1" t="str">
        <x:v>get_fund_holders_667a71c44157d433.json</x:v>
      </x:c>
      <x:c r="G7449" s="1" t="str">
        <x:v>get_fund_performance_1ba4d3db193698fc.json</x:v>
      </x:c>
    </x:row>
    <x:row r="7450" ht="25" customHeight="1">
      <x:c r="A7450" s="1" t="str">
        <x:v>561370.SH</x:v>
      </x:c>
      <x:c r="B7450" s="7" t="d">
        <x:v>2026-09-16T00:00:00.000Z</x:v>
      </x:c>
      <x:c r="C7450" s="8" t="n">
        <x:v>32356000</x:v>
      </x:c>
      <x:c r="D7450" s="9" t="n">
        <x:v>1.4262</x:v>
      </x:c>
      <x:c r="E7450" s="9" t="n">
        <x:f>IF(COUNT(C7450:D7450)=2,C7450*D7450/100000000,"n.a.")</x:f>
        <x:v>0.461461272</x:v>
      </x:c>
      <x:c r="F7450" s="1" t="str">
        <x:v>get_fund_holders_e4cffc1d40fea5a6.json</x:v>
      </x:c>
      <x:c r="G7450" s="1" t="str">
        <x:v>get_fund_performance_fdbccd528878ffc2.json</x:v>
      </x:c>
    </x:row>
    <x:row r="7451" ht="25" customHeight="1">
      <x:c r="A7451" s="1" t="str">
        <x:v>561930.SH</x:v>
      </x:c>
      <x:c r="B7451" s="7" t="d">
        <x:v>2026-09-16T00:00:00.000Z</x:v>
      </x:c>
      <x:c r="C7451" s="8" t="n">
        <x:v>187260600</x:v>
      </x:c>
      <x:c r="D7451" s="9" t="n">
        <x:v>1.5341</x:v>
      </x:c>
      <x:c r="E7451" s="9" t="n">
        <x:f>IF(COUNT(C7451:D7451)=2,C7451*D7451/100000000,"n.a.")</x:f>
        <x:v>2.8727648645999997</x:v>
      </x:c>
      <x:c r="F7451" s="1" t="str">
        <x:v>get_fund_holders_0bc8edc102485c8a.json</x:v>
      </x:c>
      <x:c r="G7451" s="1" t="str">
        <x:v>get_fund_performance_99232a5af6506a32.json</x:v>
      </x:c>
    </x:row>
    <x:row r="7452" ht="25" customHeight="1">
      <x:c r="A7452" s="1" t="str">
        <x:v>562660.SH</x:v>
      </x:c>
      <x:c r="B7452" s="7" t="d">
        <x:v>2026-09-16T00:00:00.000Z</x:v>
      </x:c>
      <x:c r="C7452" s="8" t="n">
        <x:v>354874000</x:v>
      </x:c>
      <x:c r="D7452" s="9" t="n">
        <x:v>1.8942</x:v>
      </x:c>
      <x:c r="E7452" s="9" t="n">
        <x:f>IF(COUNT(C7452:D7452)=2,C7452*D7452/100000000,"n.a.")</x:f>
        <x:v>6.722023308000001</x:v>
      </x:c>
      <x:c r="F7452" s="1" t="str">
        <x:v>get_fund_holders_74850aa7dc1a684c.json</x:v>
      </x:c>
      <x:c r="G7452" s="1" t="str">
        <x:v>get_fund_performance_d26d469f9abb7648.json</x:v>
      </x:c>
    </x:row>
    <x:row r="7453" ht="25" customHeight="1">
      <x:c r="A7453" s="1" t="str">
        <x:v>563200.SH</x:v>
      </x:c>
      <x:c r="B7453" s="7" t="d">
        <x:v>2026-09-16T00:00:00.000Z</x:v>
      </x:c>
      <x:c r="C7453" s="8" t="n">
        <x:v>51458800</x:v>
      </x:c>
      <x:c r="D7453" s="9" t="n">
        <x:v>1.5388</x:v>
      </x:c>
      <x:c r="E7453" s="9" t="n">
        <x:f>IF(COUNT(C7453:D7453)=2,C7453*D7453/100000000,"n.a.")</x:f>
        <x:v>0.7918480144</x:v>
      </x:c>
      <x:c r="F7453" s="1" t="str">
        <x:v>get_fund_holders_a8e52a20d338fad2.json</x:v>
      </x:c>
      <x:c r="G7453" s="1" t="str">
        <x:v>get_fund_performance_d26d469f9abb7648.json</x:v>
      </x:c>
    </x:row>
    <x:row r="7454" ht="25" customHeight="1">
      <x:c r="A7454" s="1" t="str">
        <x:v>563300.SH</x:v>
      </x:c>
      <x:c r="B7454" s="7" t="d">
        <x:v>2026-09-16T00:00:00.000Z</x:v>
      </x:c>
      <x:c r="C7454" s="8" t="n">
        <x:v>3986174000</x:v>
      </x:c>
      <x:c r="D7454" s="9" t="n">
        <x:v>1.4293</x:v>
      </x:c>
      <x:c r="E7454" s="9" t="n">
        <x:f>IF(COUNT(C7454:D7454)=2,C7454*D7454/100000000,"n.a.")</x:f>
        <x:v>56.974384982</x:v>
      </x:c>
      <x:c r="F7454" s="1" t="str">
        <x:v>get_fund_holders_e4cffc1d40fea5a6.json</x:v>
      </x:c>
      <x:c r="G7454" s="1" t="str">
        <x:v>get_fund_performance_fdbccd528878ffc2.json</x:v>
      </x:c>
    </x:row>
    <x:row r="7455" ht="25" customHeight="1">
      <x:c r="A7455" s="1" t="str">
        <x:v>563520.SH</x:v>
      </x:c>
      <x:c r="B7455" s="7" t="d">
        <x:v>2026-09-16T00:00:00.000Z</x:v>
      </x:c>
      <x:c r="C7455" s="8" t="n">
        <x:v>448065000</x:v>
      </x:c>
      <x:c r="D7455" s="9" t="n">
        <x:v>1.1704</x:v>
      </x:c>
      <x:c r="E7455" s="9" t="n">
        <x:f>IF(COUNT(C7455:D7455)=2,C7455*D7455/100000000,"n.a.")</x:f>
        <x:v>5.24415276</x:v>
      </x:c>
      <x:c r="F7455" s="1" t="str">
        <x:v>get_fund_holders_5d142069aae0430a.json</x:v>
      </x:c>
      <x:c r="G7455" s="1" t="str">
        <x:v>get_fund_performance_b1af586f6b4de146.json</x:v>
      </x:c>
    </x:row>
    <x:row r="7456" ht="25" customHeight="1">
      <x:c r="A7456" s="1" t="str">
        <x:v>563750.SH</x:v>
      </x:c>
      <x:c r="B7456" s="7" t="d">
        <x:v>2026-09-16T00:00:00.000Z</x:v>
      </x:c>
      <x:c r="C7456" s="8" t="n">
        <x:v>352237000</x:v>
      </x:c>
      <x:c r="D7456" s="9" t="n">
        <x:v>1.0789</x:v>
      </x:c>
      <x:c r="E7456" s="9" t="n">
        <x:f>IF(COUNT(C7456:D7456)=2,C7456*D7456/100000000,"n.a.")</x:f>
        <x:v>3.800284993</x:v>
      </x:c>
      <x:c r="F7456" s="1" t="str">
        <x:v>get_fund_holders_a7c62683e5a8986d.json</x:v>
      </x:c>
      <x:c r="G7456" s="1" t="str">
        <x:v>get_fund_performance_57a0fd6eaf61dced.json</x:v>
      </x:c>
    </x:row>
    <x:row r="7457" ht="25" customHeight="1">
      <x:c r="A7457" s="1" t="str">
        <x:v>588000.SH</x:v>
      </x:c>
      <x:c r="B7457" s="7" t="d">
        <x:v>2026-09-16T00:00:00.000Z</x:v>
      </x:c>
      <x:c r="C7457" s="8" t="n">
        <x:v>55382668200</x:v>
      </x:c>
      <x:c r="D7457" s="9" t="n">
        <x:v>1.7058</x:v>
      </x:c>
      <x:c r="E7457" s="9" t="n">
        <x:f>IF(COUNT(C7457:D7457)=2,C7457*D7457/100000000,"n.a.")</x:f>
        <x:v>944.7175541555999</x:v>
      </x:c>
      <x:c r="F7457" s="1" t="str">
        <x:v>get_fund_holders_6d8bdd5235bacc9d.json</x:v>
      </x:c>
      <x:c r="G7457" s="1" t="str">
        <x:v>get_fund_performance_be0bd4c9466edd32.json</x:v>
      </x:c>
    </x:row>
    <x:row r="7458" ht="25" customHeight="1">
      <x:c r="A7458" s="1" t="str">
        <x:v>588040.SH</x:v>
      </x:c>
      <x:c r="B7458" s="7" t="d">
        <x:v>2026-09-16T00:00:00.000Z</x:v>
      </x:c>
      <x:c r="C7458" s="8" t="n">
        <x:v>145889000</x:v>
      </x:c>
      <x:c r="D7458" s="9" t="n">
        <x:v>1.6437</x:v>
      </x:c>
      <x:c r="E7458" s="9" t="n">
        <x:f>IF(COUNT(C7458:D7458)=2,C7458*D7458/100000000,"n.a.")</x:f>
        <x:v>2.397977493</x:v>
      </x:c>
      <x:c r="F7458" s="1" t="str">
        <x:v>get_fund_holders_8d11410d89a85a4e.json</x:v>
      </x:c>
      <x:c r="G7458" s="1" t="str">
        <x:v>get_fund_performance_43861699032ad4a2.json</x:v>
      </x:c>
    </x:row>
    <x:row r="7459" ht="25" customHeight="1">
      <x:c r="A7459" s="1" t="str">
        <x:v>588050.SH</x:v>
      </x:c>
      <x:c r="B7459" s="7" t="d">
        <x:v>2026-09-16T00:00:00.000Z</x:v>
      </x:c>
      <x:c r="C7459" s="8" t="n">
        <x:v>6731241300</x:v>
      </x:c>
      <x:c r="D7459" s="9" t="n">
        <x:v>1.6574</x:v>
      </x:c>
      <x:c r="E7459" s="9" t="n">
        <x:f>IF(COUNT(C7459:D7459)=2,C7459*D7459/100000000,"n.a.")</x:f>
        <x:v>111.5635933062</x:v>
      </x:c>
      <x:c r="F7459" s="1" t="str">
        <x:v>get_fund_holders_193cd509844b9b5b_20261009230924403371.json</x:v>
      </x:c>
      <x:c r="G7459" s="1" t="str">
        <x:v>get_fund_performance_778469c3a5faf8e3.json</x:v>
      </x:c>
    </x:row>
    <x:row r="7460" ht="25" customHeight="1">
      <x:c r="A7460" s="1" t="str">
        <x:v>588060.SH</x:v>
      </x:c>
      <x:c r="B7460" s="7" t="d">
        <x:v>2026-09-16T00:00:00.000Z</x:v>
      </x:c>
      <x:c r="C7460" s="8" t="n">
        <x:v>7861140000</x:v>
      </x:c>
      <x:c r="D7460" s="9" t="n">
        <x:v>1.0261</x:v>
      </x:c>
      <x:c r="E7460" s="9" t="n">
        <x:f>IF(COUNT(C7460:D7460)=2,C7460*D7460/100000000,"n.a.")</x:f>
        <x:v>80.66315754</x:v>
      </x:c>
      <x:c r="F7460" s="1" t="str">
        <x:v>get_fund_holders_bed74723b4c4eefc.json</x:v>
      </x:c>
      <x:c r="G7460" s="1" t="str">
        <x:v>get_fund_performance_f2309f7bd3cb8aee.json</x:v>
      </x:c>
    </x:row>
    <x:row r="7461" ht="25" customHeight="1">
      <x:c r="A7461" s="1" t="str">
        <x:v>588080.SH</x:v>
      </x:c>
      <x:c r="B7461" s="7" t="d">
        <x:v>2026-09-16T00:00:00.000Z</x:v>
      </x:c>
      <x:c r="C7461" s="8" t="n">
        <x:v>26038628100</x:v>
      </x:c>
      <x:c r="D7461" s="9" t="n">
        <x:v>1.6548</x:v>
      </x:c>
      <x:c r="E7461" s="9" t="n">
        <x:f>IF(COUNT(C7461:D7461)=2,C7461*D7461/100000000,"n.a.")</x:f>
        <x:v>430.88721779880007</x:v>
      </x:c>
      <x:c r="F7461" s="1" t="str">
        <x:v>get_fund_holders_c6e3dafc378a83b1_20261008231438466656.json</x:v>
      </x:c>
      <x:c r="G7461" s="1" t="str">
        <x:v>get_fund_performance_f2309f7bd3cb8aee.json</x:v>
      </x:c>
    </x:row>
    <x:row r="7462" ht="25" customHeight="1">
      <x:c r="A7462" s="1" t="str">
        <x:v>588090.SH</x:v>
      </x:c>
      <x:c r="B7462" s="7" t="d">
        <x:v>2026-09-16T00:00:00.000Z</x:v>
      </x:c>
      <x:c r="C7462" s="8" t="n">
        <x:v>3156072800</x:v>
      </x:c>
      <x:c r="D7462" s="9" t="n">
        <x:v>1.6639</x:v>
      </x:c>
      <x:c r="E7462" s="9" t="n">
        <x:f>IF(COUNT(C7462:D7462)=2,C7462*D7462/100000000,"n.a.")</x:f>
        <x:v>52.5138953192</x:v>
      </x:c>
      <x:c r="F7462" s="1" t="str">
        <x:v>get_fund_holders_422668660dc6056a.json</x:v>
      </x:c>
      <x:c r="G7462" s="1" t="str">
        <x:v>get_fund_performance_f2ce786ad4545996.json</x:v>
      </x:c>
    </x:row>
    <x:row r="7463" ht="25" customHeight="1">
      <x:c r="A7463" s="1" t="str">
        <x:v>588150.SH</x:v>
      </x:c>
      <x:c r="B7463" s="7" t="d">
        <x:v>2026-09-16T00:00:00.000Z</x:v>
      </x:c>
      <x:c r="C7463" s="8" t="n">
        <x:v>401432600</x:v>
      </x:c>
      <x:c r="D7463" s="9" t="n">
        <x:v>1.1497</x:v>
      </x:c>
      <x:c r="E7463" s="9" t="n">
        <x:f>IF(COUNT(C7463:D7463)=2,C7463*D7463/100000000,"n.a.")</x:f>
        <x:v>4.6152706022</x:v>
      </x:c>
      <x:c r="F7463" s="1" t="str">
        <x:v>get_fund_holders_d933f5929f6e16c2.json</x:v>
      </x:c>
      <x:c r="G7463" s="1" t="str">
        <x:v>get_fund_performance_d5640a0dd78e13e7.json</x:v>
      </x:c>
    </x:row>
    <x:row r="7464" ht="25" customHeight="1">
      <x:c r="A7464" s="1" t="str">
        <x:v>588180.SH</x:v>
      </x:c>
      <x:c r="B7464" s="7" t="d">
        <x:v>2026-09-16T00:00:00.000Z</x:v>
      </x:c>
      <x:c r="C7464" s="8" t="n">
        <x:v>776853700</x:v>
      </x:c>
      <x:c r="D7464" s="9" t="n">
        <x:v>1.0573</x:v>
      </x:c>
      <x:c r="E7464" s="9" t="n">
        <x:f>IF(COUNT(C7464:D7464)=2,C7464*D7464/100000000,"n.a.")</x:f>
        <x:v>8.2136741701</x:v>
      </x:c>
      <x:c r="F7464" s="1" t="str">
        <x:v>get_fund_holders_a16d4a3c86b477e3.json</x:v>
      </x:c>
      <x:c r="G7464" s="1" t="str">
        <x:v>get_fund_performance_778469c3a5faf8e3.json</x:v>
      </x:c>
    </x:row>
    <x:row r="7465" ht="25" customHeight="1">
      <x:c r="A7465" s="1" t="str">
        <x:v>588280.SH</x:v>
      </x:c>
      <x:c r="B7465" s="7" t="d">
        <x:v>2026-09-16T00:00:00.000Z</x:v>
      </x:c>
      <x:c r="C7465" s="8" t="n">
        <x:v>404121000</x:v>
      </x:c>
      <x:c r="D7465" s="9" t="n">
        <x:v>1.1627</x:v>
      </x:c>
      <x:c r="E7465" s="9" t="n">
        <x:f>IF(COUNT(C7465:D7465)=2,C7465*D7465/100000000,"n.a.")</x:f>
        <x:v>4.6987148670000005</x:v>
      </x:c>
      <x:c r="F7465" s="1" t="str">
        <x:v>get_fund_holders_e5c88765831ca4d7_20261009230922305075.json</x:v>
      </x:c>
      <x:c r="G7465" s="1" t="str">
        <x:v>get_fund_performance_43861699032ad4a2.json</x:v>
      </x:c>
    </x:row>
    <x:row r="7466" ht="25" customHeight="1">
      <x:c r="A7466" s="1" t="str">
        <x:v>588720.SH</x:v>
      </x:c>
      <x:c r="B7466" s="7" t="d">
        <x:v>2026-09-16T00:00:00.000Z</x:v>
      </x:c>
      <x:c r="C7466" s="8" t="n">
        <x:v>112241800</x:v>
      </x:c>
      <x:c r="D7466" s="9" t="n">
        <x:v>1.6487</x:v>
      </x:c>
      <x:c r="E7466" s="9" t="n">
        <x:f>IF(COUNT(C7466:D7466)=2,C7466*D7466/100000000,"n.a.")</x:f>
        <x:v>1.8505305565999999</x:v>
      </x:c>
      <x:c r="F7466" s="1" t="str">
        <x:v>get_fund_holders_522e7c68c534d3b2.json</x:v>
      </x:c>
      <x:c r="G7466" s="1" t="str">
        <x:v>get_fund_performance_f2ce786ad4545996.json</x:v>
      </x:c>
    </x:row>
    <x:row r="7467" ht="25" customHeight="1">
      <x:c r="A7467" s="1" t="str">
        <x:v>588840.SH</x:v>
      </x:c>
      <x:c r="B7467" s="7" t="d">
        <x:v>2026-09-16T00:00:00.000Z</x:v>
      </x:c>
      <x:c r="C7467" s="8" t="n">
        <x:v>61236000</x:v>
      </x:c>
      <x:c r="D7467" s="9" t="n">
        <x:v>1.4981</x:v>
      </x:c>
      <x:c r="E7467" s="9" t="n">
        <x:f>IF(COUNT(C7467:D7467)=2,C7467*D7467/100000000,"n.a.")</x:f>
        <x:v>0.9173765159999999</x:v>
      </x:c>
      <x:c r="F7467" s="1" t="str">
        <x:v>get_fund_holders_0b63176527658f63.json</x:v>
      </x:c>
      <x:c r="G7467" s="1" t="str">
        <x:v>get_fund_performance_be0bd4c9466edd32.json</x:v>
      </x:c>
    </x:row>
    <x:row r="7468" ht="25" customHeight="1">
      <x:c r="A7468" s="1" t="str">
        <x:v>588870.SH</x:v>
      </x:c>
      <x:c r="B7468" s="7" t="d">
        <x:v>2026-09-16T00:00:00.000Z</x:v>
      </x:c>
      <x:c r="C7468" s="8" t="n">
        <x:v>926552000</x:v>
      </x:c>
      <x:c r="D7468" s="9" t="n">
        <x:v>1.6417</x:v>
      </x:c>
      <x:c r="E7468" s="9" t="n">
        <x:f>IF(COUNT(C7468:D7468)=2,C7468*D7468/100000000,"n.a.")</x:f>
        <x:v>15.211204183999998</x:v>
      </x:c>
      <x:c r="F7468" s="1" t="str">
        <x:v>get_fund_holders_422668660dc6056a.json</x:v>
      </x:c>
      <x:c r="G7468" s="1" t="str">
        <x:v>get_fund_performance_f2ce786ad4545996.json</x:v>
      </x:c>
    </x:row>
    <x:row r="7469" ht="25" customHeight="1">
      <x:c r="A7469" s="1" t="str">
        <x:v>588940.SH</x:v>
      </x:c>
      <x:c r="B7469" s="7" t="d">
        <x:v>2026-09-16T00:00:00.000Z</x:v>
      </x:c>
      <x:c r="C7469" s="8" t="n">
        <x:v>3128840000</x:v>
      </x:c>
      <x:c r="D7469" s="9" t="n">
        <x:v>0.8375</x:v>
      </x:c>
      <x:c r="E7469" s="9" t="n">
        <x:f>IF(COUNT(C7469:D7469)=2,C7469*D7469/100000000,"n.a.")</x:f>
        <x:v>26.204035</x:v>
      </x:c>
      <x:c r="F7469" s="1" t="str">
        <x:v>get_fund_holders_d933f5929f6e16c2.json</x:v>
      </x:c>
      <x:c r="G7469" s="1" t="str">
        <x:v>get_fund_performance_d5640a0dd78e13e7.json</x:v>
      </x:c>
    </x:row>
    <x:row r="7470" ht="25" customHeight="1">
      <x:c r="A7470" s="1" t="str">
        <x:v>588950.SH</x:v>
      </x:c>
      <x:c r="B7470" s="7" t="d">
        <x:v>2026-09-16T00:00:00.000Z</x:v>
      </x:c>
      <x:c r="C7470" s="8" t="n">
        <x:v>740729700</x:v>
      </x:c>
      <x:c r="D7470" s="9" t="n">
        <x:v>1.6926</x:v>
      </x:c>
      <x:c r="E7470" s="9" t="n">
        <x:f>IF(COUNT(C7470:D7470)=2,C7470*D7470/100000000,"n.a.")</x:f>
        <x:v>12.5375909022</x:v>
      </x:c>
      <x:c r="F7470" s="1" t="str">
        <x:v>get_fund_holders_54a5bf51e59a3708_20261008231739529403.json</x:v>
      </x:c>
      <x:c r="G7470" s="1" t="str">
        <x:v>get_fund_performance_f2309f7bd3cb8aee.json</x:v>
      </x:c>
    </x:row>
    <x:row r="7471" ht="25" customHeight="1">
      <x:c r="A7471" s="1" t="str">
        <x:v>589150.SH</x:v>
      </x:c>
      <x:c r="B7471" s="7" t="d">
        <x:v>2026-09-16T00:00:00.000Z</x:v>
      </x:c>
      <x:c r="C7471" s="8" t="n">
        <x:v>851437200</x:v>
      </x:c>
      <x:c r="D7471" s="9" t="n">
        <x:v>1.1726</x:v>
      </x:c>
      <x:c r="E7471" s="9" t="n">
        <x:f>IF(COUNT(C7471:D7471)=2,C7471*D7471/100000000,"n.a.")</x:f>
        <x:v>9.9839526072</x:v>
      </x:c>
      <x:c r="F7471" s="1" t="str">
        <x:v>get_fund_holders_d933f5929f6e16c2.json</x:v>
      </x:c>
      <x:c r="G7471" s="1" t="str">
        <x:v>get_fund_performance_d5640a0dd78e13e7.json</x:v>
      </x:c>
    </x:row>
    <x:row r="7472" ht="25" customHeight="1">
      <x:c r="A7472" s="1" t="str">
        <x:v>589360.SH</x:v>
      </x:c>
      <x:c r="B7472" s="7" t="d">
        <x:v>2026-09-16T00:00:00.000Z</x:v>
      </x:c>
      <x:c r="C7472" s="8" t="n">
        <x:v>2717174000</x:v>
      </x:c>
      <x:c r="D7472" s="9" t="n">
        <x:v>0.8351</x:v>
      </x:c>
      <x:c r="E7472" s="9" t="n">
        <x:f>IF(COUNT(C7472:D7472)=2,C7472*D7472/100000000,"n.a.")</x:f>
        <x:v>22.691120074</x:v>
      </x:c>
      <x:c r="F7472" s="1" t="str">
        <x:v>get_fund_holders_a0265b0b7bc0102f_20261008231743902390.json</x:v>
      </x:c>
      <x:c r="G7472" s="1" t="str">
        <x:v>get_fund_performance_43861699032ad4a2.json</x:v>
      </x:c>
    </x:row>
    <x:row r="7473" ht="25" customHeight="1">
      <x:c r="A7473" s="1" t="str">
        <x:v>589850.SH</x:v>
      </x:c>
      <x:c r="B7473" s="7" t="d">
        <x:v>2026-09-16T00:00:00.000Z</x:v>
      </x:c>
      <x:c r="C7473" s="8" t="n">
        <x:v>859057000</x:v>
      </x:c>
      <x:c r="D7473" s="9" t="n">
        <x:v>1.5531</x:v>
      </x:c>
      <x:c r="E7473" s="9" t="n">
        <x:f>IF(COUNT(C7473:D7473)=2,C7473*D7473/100000000,"n.a.")</x:f>
        <x:v>13.342014267</x:v>
      </x:c>
      <x:c r="F7473" s="1" t="str">
        <x:v>get_fund_holders_a168622209dd3b1f.json</x:v>
      </x:c>
      <x:c r="G7473" s="1" t="str">
        <x:v>get_fund_performance_be0bd4c9466edd32.json</x:v>
      </x:c>
    </x:row>
    <x:row r="7474" ht="25" customHeight="1">
      <x:c r="A7474" s="1" t="str">
        <x:v>159205.SZ</x:v>
      </x:c>
      <x:c r="B7474" s="7" t="d">
        <x:v>2026-09-17T00:00:00.000Z</x:v>
      </x:c>
      <x:c r="C7474" s="8" t="n">
        <x:v>679056064</x:v>
      </x:c>
      <x:c r="D7474" s="9" t="n">
        <x:v>1.6225</x:v>
      </x:c>
      <x:c r="E7474" s="9" t="n">
        <x:f>IF(COUNT(C7474:D7474)=2,C7474*D7474/100000000,"n.a.")</x:f>
        <x:v>11.017684638400002</x:v>
      </x:c>
      <x:c r="F7474" s="1" t="str">
        <x:v>get_fund_holders_51eb7d16b1c1daa7_20260929170518095258.json</x:v>
      </x:c>
      <x:c r="G7474" s="1" t="str">
        <x:v>get_fund_performance_9a9d878f4058662d_20260929170717930783.json</x:v>
      </x:c>
    </x:row>
    <x:row r="7475" ht="25" customHeight="1">
      <x:c r="A7475" s="1" t="str">
        <x:v>159247.SZ</x:v>
      </x:c>
      <x:c r="B7475" s="7" t="d">
        <x:v>2026-09-17T00:00:00.000Z</x:v>
      </x:c>
      <x:c r="C7475" s="8" t="n">
        <x:v>565984966</x:v>
      </x:c>
      <x:c r="D7475" s="9" t="n">
        <x:v>0.9914</x:v>
      </x:c>
      <x:c r="E7475" s="9" t="n">
        <x:f>IF(COUNT(C7475:D7475)=2,C7475*D7475/100000000,"n.a.")</x:f>
        <x:v>5.611174952924</x:v>
      </x:c>
      <x:c r="F7475" s="1" t="str">
        <x:v>get_fund_holders_7f18ac5dbc31e9f3_20260929170513029559.json</x:v>
      </x:c>
      <x:c r="G7475" s="1" t="str">
        <x:v>get_fund_performance_6e772fd10627961f_20260929170714390541.json</x:v>
      </x:c>
    </x:row>
    <x:row r="7476" ht="25" customHeight="1">
      <x:c r="A7476" s="1" t="str">
        <x:v>159300.SZ</x:v>
      </x:c>
      <x:c r="B7476" s="7" t="d">
        <x:v>2026-09-17T00:00:00.000Z</x:v>
      </x:c>
      <x:c r="C7476" s="8" t="n">
        <x:v>350158097</x:v>
      </x:c>
      <x:c r="D7476" s="9" t="n">
        <x:v>4.8577</x:v>
      </x:c>
      <x:c r="E7476" s="9" t="n">
        <x:f>IF(COUNT(C7476:D7476)=2,C7476*D7476/100000000,"n.a.")</x:f>
        <x:v>17.009629877969</x:v>
      </x:c>
      <x:c r="F7476" s="1" t="str">
        <x:v>get_fund_holders_f03e2d8238ac29b2_20260929170329355160.json</x:v>
      </x:c>
      <x:c r="G7476" s="1" t="str">
        <x:v>get_fund_performance_92168c46420fa5f5_20260929170610956681.json</x:v>
      </x:c>
    </x:row>
    <x:row r="7477" ht="25" customHeight="1">
      <x:c r="A7477" s="1" t="str">
        <x:v>159330.SZ</x:v>
      </x:c>
      <x:c r="B7477" s="7" t="d">
        <x:v>2026-09-17T00:00:00.000Z</x:v>
      </x:c>
      <x:c r="C7477" s="8" t="n">
        <x:v>446801009</x:v>
      </x:c>
      <x:c r="D7477" s="9" t="n">
        <x:v>1.4014</x:v>
      </x:c>
      <x:c r="E7477" s="9" t="n">
        <x:f>IF(COUNT(C7477:D7477)=2,C7477*D7477/100000000,"n.a.")</x:f>
        <x:v>6.261469340125999</x:v>
      </x:c>
      <x:c r="F7477" s="1" t="str">
        <x:v>get_fund_holders_4142992d2f18c6f6_20260929170343172387.json</x:v>
      </x:c>
      <x:c r="G7477" s="1" t="str">
        <x:v>get_fund_performance_f97c56d9b1f2b92b_20260929170624573159.json</x:v>
      </x:c>
    </x:row>
    <x:row r="7478" ht="25" customHeight="1">
      <x:c r="A7478" s="1" t="str">
        <x:v>159337.SZ</x:v>
      </x:c>
      <x:c r="B7478" s="7" t="d">
        <x:v>2026-09-17T00:00:00.000Z</x:v>
      </x:c>
      <x:c r="C7478" s="8" t="n">
        <x:v>281710611</x:v>
      </x:c>
      <x:c r="D7478" s="9" t="n">
        <x:v>1.7582</x:v>
      </x:c>
      <x:c r="E7478" s="9" t="n">
        <x:f>IF(COUNT(C7478:D7478)=2,C7478*D7478/100000000,"n.a.")</x:f>
        <x:v>4.953035962602001</x:v>
      </x:c>
      <x:c r="F7478" s="1" t="str">
        <x:v>get_fund_holders_0cf2e9e309c2d5e3_20260929170357300063.json</x:v>
      </x:c>
      <x:c r="G7478" s="1" t="str">
        <x:v>get_fund_performance_4f2b271ea50d090e_20260929170635654402.json</x:v>
      </x:c>
    </x:row>
    <x:row r="7479" ht="25" customHeight="1">
      <x:c r="A7479" s="1" t="str">
        <x:v>159393.SZ</x:v>
      </x:c>
      <x:c r="B7479" s="7" t="d">
        <x:v>2026-09-17T00:00:00.000Z</x:v>
      </x:c>
      <x:c r="C7479" s="8" t="n">
        <x:v>98746342</x:v>
      </x:c>
      <x:c r="D7479" s="9" t="n">
        <x:v>4.8148</x:v>
      </x:c>
      <x:c r="E7479" s="9" t="n">
        <x:f>IF(COUNT(C7479:D7479)=2,C7479*D7479/100000000,"n.a.")</x:f>
        <x:v>4.7544388746160005</x:v>
      </x:c>
      <x:c r="F7479" s="1" t="str">
        <x:v>get_fund_holders_942b43e94039217c_20260929170321131769.json</x:v>
      </x:c>
      <x:c r="G7479" s="1" t="str">
        <x:v>get_fund_performance_244db4716f1c62a4_20260929170601923935.json</x:v>
      </x:c>
    </x:row>
    <x:row r="7480" ht="25" customHeight="1">
      <x:c r="A7480" s="1" t="str">
        <x:v>159500.SZ</x:v>
      </x:c>
      <x:c r="B7480" s="7" t="d">
        <x:v>2026-09-17T00:00:00.000Z</x:v>
      </x:c>
      <x:c r="C7480" s="8" t="n">
        <x:v>213338865</x:v>
      </x:c>
      <x:c r="D7480" s="9" t="n">
        <x:v>1.153</x:v>
      </x:c>
      <x:c r="E7480" s="9" t="n">
        <x:f>IF(COUNT(C7480:D7480)=2,C7480*D7480/100000000,"n.a.")</x:f>
        <x:v>2.45979711345</x:v>
      </x:c>
      <x:c r="F7480" s="1" t="str">
        <x:v>get_fund_holders_4135dd4bd89d2077_20260929170406405581.json</x:v>
      </x:c>
      <x:c r="G7480" s="1" t="str">
        <x:v>get_fund_performance_1c72d09cb8e446b5_20260929170644590209.json</x:v>
      </x:c>
    </x:row>
    <x:row r="7481" ht="25" customHeight="1">
      <x:c r="A7481" s="1" t="str">
        <x:v>159531.SZ</x:v>
      </x:c>
      <x:c r="B7481" s="7" t="d">
        <x:v>2026-09-17T00:00:00.000Z</x:v>
      </x:c>
      <x:c r="C7481" s="8" t="n">
        <x:v>920608406</x:v>
      </x:c>
      <x:c r="D7481" s="9" t="n">
        <x:v>1.4689</x:v>
      </x:c>
      <x:c r="E7481" s="9" t="n">
        <x:f>IF(COUNT(C7481:D7481)=2,C7481*D7481/100000000,"n.a.")</x:f>
        <x:v>13.522816875734</x:v>
      </x:c>
      <x:c r="F7481" s="1" t="str">
        <x:v>get_fund_holders_9d8660eeef535c78_20260929170433596997.json</x:v>
      </x:c>
      <x:c r="G7481" s="1" t="str">
        <x:v>get_fund_performance_79e863297ece6040_20260929170654516974.json</x:v>
      </x:c>
    </x:row>
    <x:row r="7482" ht="25" customHeight="1">
      <x:c r="A7482" s="1" t="str">
        <x:v>159532.SZ</x:v>
      </x:c>
      <x:c r="B7482" s="7" t="d">
        <x:v>2026-09-17T00:00:00.000Z</x:v>
      </x:c>
      <x:c r="C7482" s="8" t="n">
        <x:v>147564791</x:v>
      </x:c>
      <x:c r="D7482" s="9" t="n">
        <x:v>1.66</x:v>
      </x:c>
      <x:c r="E7482" s="9" t="n">
        <x:f>IF(COUNT(C7482:D7482)=2,C7482*D7482/100000000,"n.a.")</x:f>
        <x:v>2.4495755306</x:v>
      </x:c>
      <x:c r="F7482" s="1" t="str">
        <x:v>get_fund_holders_947f01102900052a_20260929170435685180.json</x:v>
      </x:c>
      <x:c r="G7482" s="1" t="str">
        <x:v>get_fund_performance_84cfdd784f850324_20260929170656733935.json</x:v>
      </x:c>
    </x:row>
    <x:row r="7483" ht="25" customHeight="1">
      <x:c r="A7483" s="1" t="str">
        <x:v>159533.SZ</x:v>
      </x:c>
      <x:c r="B7483" s="7" t="d">
        <x:v>2026-09-17T00:00:00.000Z</x:v>
      </x:c>
      <x:c r="C7483" s="8" t="n">
        <x:v>14458785</x:v>
      </x:c>
      <x:c r="D7483" s="9" t="n">
        <x:v>1.945</x:v>
      </x:c>
      <x:c r="E7483" s="9" t="n">
        <x:f>IF(COUNT(C7483:D7483)=2,C7483*D7483/100000000,"n.a.")</x:f>
        <x:v>0.28122336825</x:v>
      </x:c>
      <x:c r="F7483" s="1" t="str">
        <x:v>get_fund_holders_947f01102900052a_20260929170435685180.json</x:v>
      </x:c>
      <x:c r="G7483" s="1" t="str">
        <x:v>get_fund_performance_84cfdd784f850324_20260929170656733935.json</x:v>
      </x:c>
    </x:row>
    <x:row r="7484" ht="25" customHeight="1">
      <x:c r="A7484" s="1" t="str">
        <x:v>159535.SZ</x:v>
      </x:c>
      <x:c r="B7484" s="7" t="d">
        <x:v>2026-09-17T00:00:00.000Z</x:v>
      </x:c>
      <x:c r="C7484" s="8" t="n">
        <x:v>19981088</x:v>
      </x:c>
      <x:c r="D7484" s="9" t="n">
        <x:v>1.5135</x:v>
      </x:c>
      <x:c r="E7484" s="9" t="n">
        <x:f>IF(COUNT(C7484:D7484)=2,C7484*D7484/100000000,"n.a.")</x:f>
        <x:v>0.30241376688</x:v>
      </x:c>
      <x:c r="F7484" s="1" t="str">
        <x:v>get_fund_holders_7739dcfb70659330_20260929170429349098.json</x:v>
      </x:c>
      <x:c r="G7484" s="1" t="str">
        <x:v>get_fund_performance_79e863297ece6040_20260929170654516974.json</x:v>
      </x:c>
    </x:row>
    <x:row r="7485" ht="25" customHeight="1">
      <x:c r="A7485" s="1" t="str">
        <x:v>159536.SZ</x:v>
      </x:c>
      <x:c r="B7485" s="7" t="d">
        <x:v>2026-09-17T00:00:00.000Z</x:v>
      </x:c>
      <x:c r="C7485" s="8" t="n">
        <x:v>47261589</x:v>
      </x:c>
      <x:c r="D7485" s="9" t="n">
        <x:v>1.4039</x:v>
      </x:c>
      <x:c r="E7485" s="9" t="n">
        <x:f>IF(COUNT(C7485:D7485)=2,C7485*D7485/100000000,"n.a.")</x:f>
        <x:v>0.663505447971</x:v>
      </x:c>
      <x:c r="F7485" s="1" t="str">
        <x:v>get_fund_holders_ae4467be0e23baad_20260929170431574210.json</x:v>
      </x:c>
      <x:c r="G7485" s="1" t="str">
        <x:v>get_fund_performance_79e863297ece6040_20260929170654516974.json</x:v>
      </x:c>
    </x:row>
    <x:row r="7486" ht="25" customHeight="1">
      <x:c r="A7486" s="1" t="str">
        <x:v>159629.SZ</x:v>
      </x:c>
      <x:c r="B7486" s="7" t="d">
        <x:v>2026-09-17T00:00:00.000Z</x:v>
      </x:c>
      <x:c r="C7486" s="8" t="n">
        <x:v>873252663</x:v>
      </x:c>
      <x:c r="D7486" s="9" t="n">
        <x:v>3.1573</x:v>
      </x:c>
      <x:c r="E7486" s="9" t="n">
        <x:f>IF(COUNT(C7486:D7486)=2,C7486*D7486/100000000,"n.a.")</x:f>
        <x:v>27.571206328899002</x:v>
      </x:c>
      <x:c r="F7486" s="1" t="str">
        <x:v>get_fund_holders_fde42f1695a6070a_20260929170421702770.json</x:v>
      </x:c>
      <x:c r="G7486" s="1" t="str">
        <x:v>get_fund_performance_2d07f028f3d4b461_20260929170649469142.json</x:v>
      </x:c>
    </x:row>
    <x:row r="7487" ht="25" customHeight="1">
      <x:c r="A7487" s="1" t="str">
        <x:v>159633.SZ</x:v>
      </x:c>
      <x:c r="B7487" s="7" t="d">
        <x:v>2026-09-17T00:00:00.000Z</x:v>
      </x:c>
      <x:c r="C7487" s="8" t="n">
        <x:v>1008162658</x:v>
      </x:c>
      <x:c r="D7487" s="9" t="n">
        <x:v>3.2318</x:v>
      </x:c>
      <x:c r="E7487" s="9" t="n">
        <x:f>IF(COUNT(C7487:D7487)=2,C7487*D7487/100000000,"n.a.")</x:f>
        <x:v>32.581800781244</x:v>
      </x:c>
      <x:c r="F7487" s="1" t="str">
        <x:v>get_fund_holders_18e010355715518a_20260929170418988394.json</x:v>
      </x:c>
      <x:c r="G7487" s="1" t="str">
        <x:v>get_fund_performance_2d07f028f3d4b461_20260929170649469142.json</x:v>
      </x:c>
    </x:row>
    <x:row r="7488" ht="25" customHeight="1">
      <x:c r="A7488" s="1" t="str">
        <x:v>159673.SZ</x:v>
      </x:c>
      <x:c r="B7488" s="7" t="d">
        <x:v>2026-09-17T00:00:00.000Z</x:v>
      </x:c>
      <x:c r="C7488" s="8" t="n">
        <x:v>1835528385</x:v>
      </x:c>
      <x:c r="D7488" s="9" t="n">
        <x:v>1.2491</x:v>
      </x:c>
      <x:c r="E7488" s="9" t="n">
        <x:f>IF(COUNT(C7488:D7488)=2,C7488*D7488/100000000,"n.a.")</x:f>
        <x:v>22.927585057035003</x:v>
      </x:c>
      <x:c r="F7488" s="1" t="str">
        <x:v>get_fund_holders_f03e2d8238ac29b2_20260929170329355160.json</x:v>
      </x:c>
      <x:c r="G7488" s="1" t="str">
        <x:v>get_fund_performance_92168c46420fa5f5_20260929170610956681.json</x:v>
      </x:c>
    </x:row>
    <x:row r="7489" ht="25" customHeight="1">
      <x:c r="A7489" s="1" t="str">
        <x:v>159808.SZ</x:v>
      </x:c>
      <x:c r="B7489" s="7" t="d">
        <x:v>2026-09-17T00:00:00.000Z</x:v>
      </x:c>
      <x:c r="C7489" s="8" t="n">
        <x:v>51484790</x:v>
      </x:c>
      <x:c r="D7489" s="9" t="n">
        <x:v>1.2821</x:v>
      </x:c>
      <x:c r="E7489" s="9" t="n">
        <x:f>IF(COUNT(C7489:D7489)=2,C7489*D7489/100000000,"n.a.")</x:f>
        <x:v>0.6600864925900001</x:v>
      </x:c>
      <x:c r="F7489" s="1" t="str">
        <x:v>get_fund_holders_6cc160eee39f5591_20260929170450216066.json</x:v>
      </x:c>
      <x:c r="G7489" s="1" t="str">
        <x:v>get_fund_performance_8bb1e75231976c7d_20260929170701542970.json</x:v>
      </x:c>
    </x:row>
    <x:row r="7490" ht="25" customHeight="1">
      <x:c r="A7490" s="1" t="str">
        <x:v>159810.SZ</x:v>
      </x:c>
      <x:c r="B7490" s="7" t="d">
        <x:v>2026-09-17T00:00:00.000Z</x:v>
      </x:c>
      <x:c r="C7490" s="8" t="n">
        <x:v>57475458</x:v>
      </x:c>
      <x:c r="D7490" s="9" t="n">
        <x:v>1.3293</x:v>
      </x:c>
      <x:c r="E7490" s="9" t="n">
        <x:f>IF(COUNT(C7490:D7490)=2,C7490*D7490/100000000,"n.a.")</x:f>
        <x:v>0.764021263194</x:v>
      </x:c>
      <x:c r="F7490" s="1" t="str">
        <x:v>get_fund_holders_6cc160eee39f5591_20260929170450216066.json</x:v>
      </x:c>
      <x:c r="G7490" s="1" t="str">
        <x:v>get_fund_performance_8bb1e75231976c7d_20260929170701542970.json</x:v>
      </x:c>
    </x:row>
    <x:row r="7491" ht="25" customHeight="1">
      <x:c r="A7491" s="1" t="str">
        <x:v>159820.SZ</x:v>
      </x:c>
      <x:c r="B7491" s="7" t="d">
        <x:v>2026-09-17T00:00:00.000Z</x:v>
      </x:c>
      <x:c r="C7491" s="8" t="n">
        <x:v>1356408470</x:v>
      </x:c>
      <x:c r="D7491" s="9" t="n">
        <x:v>1.3343</x:v>
      </x:c>
      <x:c r="E7491" s="9" t="n">
        <x:f>IF(COUNT(C7491:D7491)=2,C7491*D7491/100000000,"n.a.")</x:f>
        <x:v>18.09855821521</x:v>
      </x:c>
      <x:c r="F7491" s="1" t="str">
        <x:v>get_fund_holders_0cf2e9e309c2d5e3_20260929170357300063.json</x:v>
      </x:c>
      <x:c r="G7491" s="1" t="str">
        <x:v>get_fund_performance_4f2b271ea50d090e_20260929170635654402.json</x:v>
      </x:c>
    </x:row>
    <x:row r="7492" ht="25" customHeight="1">
      <x:c r="A7492" s="1" t="str">
        <x:v>159821.SZ</x:v>
      </x:c>
      <x:c r="B7492" s="7" t="d">
        <x:v>2026-09-17T00:00:00.000Z</x:v>
      </x:c>
      <x:c r="C7492" s="8" t="n">
        <x:v>65920000</x:v>
      </x:c>
      <x:c r="D7492" s="9" t="n">
        <x:v>1.244</x:v>
      </x:c>
      <x:c r="E7492" s="9" t="n">
        <x:f>IF(COUNT(C7492:D7492)=2,C7492*D7492/100000000,"n.a.")</x:f>
        <x:v>0.8200448</x:v>
      </x:c>
      <x:c r="F7492" s="1" t="str">
        <x:v>get_fund_holders_8232c5085e168ab0_20260929170504052985.json</x:v>
      </x:c>
      <x:c r="G7492" s="1" t="str">
        <x:v>get_fund_performance_f719019615899998_20260929170710352441.json</x:v>
      </x:c>
    </x:row>
    <x:row r="7493" ht="25" customHeight="1">
      <x:c r="A7493" s="1" t="str">
        <x:v>159845.SZ</x:v>
      </x:c>
      <x:c r="B7493" s="7" t="d">
        <x:v>2026-09-17T00:00:00.000Z</x:v>
      </x:c>
      <x:c r="C7493" s="8" t="n">
        <x:v>2490425606</x:v>
      </x:c>
      <x:c r="D7493" s="9" t="n">
        <x:v>3.1457</x:v>
      </x:c>
      <x:c r="E7493" s="9" t="n">
        <x:f>IF(COUNT(C7493:D7493)=2,C7493*D7493/100000000,"n.a.")</x:f>
        <x:v>78.341318287942</x:v>
      </x:c>
      <x:c r="F7493" s="1" t="str">
        <x:v>get_fund_holders_19093b7d23abbd29_20260929170416207233.json</x:v>
      </x:c>
      <x:c r="G7493" s="1" t="str">
        <x:v>get_fund_performance_2d07f028f3d4b461_20260929170649469142.json</x:v>
      </x:c>
    </x:row>
    <x:row r="7494" ht="25" customHeight="1">
      <x:c r="A7494" s="1" t="str">
        <x:v>159908.SZ</x:v>
      </x:c>
      <x:c r="B7494" s="7" t="d">
        <x:v>2026-09-17T00:00:00.000Z</x:v>
      </x:c>
      <x:c r="C7494" s="8" t="n">
        <x:v>365229029</x:v>
      </x:c>
      <x:c r="D7494" s="9" t="n">
        <x:v>3.0975</x:v>
      </x:c>
      <x:c r="E7494" s="9" t="n">
        <x:f>IF(COUNT(C7494:D7494)=2,C7494*D7494/100000000,"n.a.")</x:f>
        <x:v>11.312969173275</x:v>
      </x:c>
      <x:c r="F7494" s="1" t="str">
        <x:v>get_fund_holders_8232c5085e168ab0_20260929170504052985.json</x:v>
      </x:c>
      <x:c r="G7494" s="1" t="str">
        <x:v>get_fund_performance_f719019615899998_20260929170710352441.json</x:v>
      </x:c>
    </x:row>
    <x:row r="7495" ht="25" customHeight="1">
      <x:c r="A7495" s="1" t="str">
        <x:v>159915.SZ</x:v>
      </x:c>
      <x:c r="B7495" s="7" t="d">
        <x:v>2026-09-17T00:00:00.000Z</x:v>
      </x:c>
      <x:c r="C7495" s="8" t="n">
        <x:v>19995454936</x:v>
      </x:c>
      <x:c r="D7495" s="9" t="n">
        <x:v>3.3181</x:v>
      </x:c>
      <x:c r="E7495" s="9" t="n">
        <x:f>IF(COUNT(C7495:D7495)=2,C7495*D7495/100000000,"n.a.")</x:f>
        <x:v>663.469190231416</x:v>
      </x:c>
      <x:c r="F7495" s="1" t="str">
        <x:v>get_fund_holders_92e99024a3ded860_20260929170452321285.json</x:v>
      </x:c>
      <x:c r="G7495" s="1" t="str">
        <x:v>get_fund_performance_e53d134321d369de_20260929170705210546.json</x:v>
      </x:c>
    </x:row>
    <x:row r="7496" ht="25" customHeight="1">
      <x:c r="A7496" s="1" t="str">
        <x:v>159919.SZ</x:v>
      </x:c>
      <x:c r="B7496" s="7" t="d">
        <x:v>2026-09-17T00:00:00.000Z</x:v>
      </x:c>
      <x:c r="C7496" s="8" t="n">
        <x:v>6340716676</x:v>
      </x:c>
      <x:c r="D7496" s="9" t="n">
        <x:v>4.7306</x:v>
      </x:c>
      <x:c r="E7496" s="9" t="n">
        <x:f>IF(COUNT(C7496:D7496)=2,C7496*D7496/100000000,"n.a.")</x:f>
        <x:v>299.953943074856</x:v>
      </x:c>
      <x:c r="F7496" s="1" t="str">
        <x:v>get_fund_holders_ec4eb0c22490dbb4_20260929170327041572.json</x:v>
      </x:c>
      <x:c r="G7496" s="1" t="str">
        <x:v>get_fund_performance_a8addabf2b7d7d05_20260929170607813007.json</x:v>
      </x:c>
    </x:row>
    <x:row r="7497" ht="25" customHeight="1">
      <x:c r="A7497" s="1" t="str">
        <x:v>159922.SZ</x:v>
      </x:c>
      <x:c r="B7497" s="7" t="d">
        <x:v>2026-09-17T00:00:00.000Z</x:v>
      </x:c>
      <x:c r="C7497" s="8" t="n">
        <x:v>2804676765</x:v>
      </x:c>
      <x:c r="D7497" s="9" t="n">
        <x:v>3.1149</x:v>
      </x:c>
      <x:c r="E7497" s="9" t="n">
        <x:f>IF(COUNT(C7497:D7497)=2,C7497*D7497/100000000,"n.a.")</x:f>
        <x:v>87.362876552985</x:v>
      </x:c>
      <x:c r="F7497" s="1" t="str">
        <x:v>get_fund_holders_0012ca1e3da3e612_20260929170350070470.json</x:v>
      </x:c>
      <x:c r="G7497" s="1" t="str">
        <x:v>get_fund_performance_0018b28ad50cc163_20260929170630870703.json</x:v>
      </x:c>
    </x:row>
    <x:row r="7498" ht="25" customHeight="1">
      <x:c r="A7498" s="1" t="str">
        <x:v>159925.SZ</x:v>
      </x:c>
      <x:c r="B7498" s="7" t="d">
        <x:v>2026-09-17T00:00:00.000Z</x:v>
      </x:c>
      <x:c r="C7498" s="8" t="n">
        <x:v>606020856</x:v>
      </x:c>
      <x:c r="D7498" s="9" t="n">
        <x:v>4.6042</x:v>
      </x:c>
      <x:c r="E7498" s="9" t="n">
        <x:f>IF(COUNT(C7498:D7498)=2,C7498*D7498/100000000,"n.a.")</x:f>
        <x:v>27.902412251952</x:v>
      </x:c>
      <x:c r="F7498" s="1" t="str">
        <x:v>get_fund_holders_dc22cb3c30d346ed_20260929170336343198.json</x:v>
      </x:c>
      <x:c r="G7498" s="1" t="str">
        <x:v>get_fund_performance_f268a29274f00887_20260929170618156478.json</x:v>
      </x:c>
    </x:row>
    <x:row r="7499" ht="25" customHeight="1">
      <x:c r="A7499" s="1" t="str">
        <x:v>159935.SZ</x:v>
      </x:c>
      <x:c r="B7499" s="7" t="d">
        <x:v>2026-09-17T00:00:00.000Z</x:v>
      </x:c>
      <x:c r="C7499" s="8" t="n">
        <x:v>25572956</x:v>
      </x:c>
      <x:c r="D7499" s="9" t="n">
        <x:v>2.4172</x:v>
      </x:c>
      <x:c r="E7499" s="9" t="n">
        <x:f>IF(COUNT(C7499:D7499)=2,C7499*D7499/100000000,"n.a.")</x:f>
        <x:v>0.618149492432</x:v>
      </x:c>
      <x:c r="F7499" s="1" t="str">
        <x:v>get_fund_holders_0012ca1e3da3e612_20260929170350070470.json</x:v>
      </x:c>
      <x:c r="G7499" s="1" t="str">
        <x:v>get_fund_performance_0018b28ad50cc163_20260929170630870703.json</x:v>
      </x:c>
    </x:row>
    <x:row r="7500" ht="25" customHeight="1">
      <x:c r="A7500" s="1" t="str">
        <x:v>159948.SZ</x:v>
      </x:c>
      <x:c r="B7500" s="7" t="d">
        <x:v>2026-09-17T00:00:00.000Z</x:v>
      </x:c>
      <x:c r="C7500" s="8" t="n">
        <x:v>1166697720</x:v>
      </x:c>
      <x:c r="D7500" s="9" t="n">
        <x:v>3.664</x:v>
      </x:c>
      <x:c r="E7500" s="9" t="n">
        <x:f>IF(COUNT(C7500:D7500)=2,C7500*D7500/100000000,"n.a.")</x:f>
        <x:v>42.747804460800005</x:v>
      </x:c>
      <x:c r="F7500" s="1" t="str">
        <x:v>get_fund_holders_0c09e45ba5c487b9_20260929170515499320.json</x:v>
      </x:c>
      <x:c r="G7500" s="1" t="str">
        <x:v>get_fund_performance_6e772fd10627961f_20260929170714390541.json</x:v>
      </x:c>
    </x:row>
    <x:row r="7501" ht="25" customHeight="1">
      <x:c r="A7501" s="1" t="str">
        <x:v>159952.SZ</x:v>
      </x:c>
      <x:c r="B7501" s="7" t="d">
        <x:v>2026-09-17T00:00:00.000Z</x:v>
      </x:c>
      <x:c r="C7501" s="8" t="n">
        <x:v>5600984929</x:v>
      </x:c>
      <x:c r="D7501" s="9" t="n">
        <x:v>2.014</x:v>
      </x:c>
      <x:c r="E7501" s="9" t="n">
        <x:f>IF(COUNT(C7501:D7501)=2,C7501*D7501/100000000,"n.a.")</x:f>
        <x:v>112.80383647005999</x:v>
      </x:c>
      <x:c r="F7501" s="1" t="str">
        <x:v>get_fund_holders_827ab25e62cc8fb2_20260929170509252369.json</x:v>
      </x:c>
      <x:c r="G7501" s="1" t="str">
        <x:v>get_fund_performance_6e772fd10627961f_20260929170714390541.json</x:v>
      </x:c>
    </x:row>
    <x:row r="7502" ht="25" customHeight="1">
      <x:c r="A7502" s="1" t="str">
        <x:v>159956.SZ</x:v>
      </x:c>
      <x:c r="B7502" s="7" t="d">
        <x:v>2026-09-17T00:00:00.000Z</x:v>
      </x:c>
      <x:c r="C7502" s="8" t="n">
        <x:v>48978674</x:v>
      </x:c>
      <x:c r="D7502" s="9" t="n">
        <x:v>2.1006</x:v>
      </x:c>
      <x:c r="E7502" s="9" t="n">
        <x:f>IF(COUNT(C7502:D7502)=2,C7502*D7502/100000000,"n.a.")</x:f>
        <x:v>1.028846026044</x:v>
      </x:c>
      <x:c r="F7502" s="1" t="str">
        <x:v>get_fund_holders_8232c5085e168ab0_20260929170504052985.json</x:v>
      </x:c>
      <x:c r="G7502" s="1" t="str">
        <x:v>get_fund_performance_f719019615899998_20260929170710352441.json</x:v>
      </x:c>
    </x:row>
    <x:row r="7503" ht="25" customHeight="1">
      <x:c r="A7503" s="1" t="str">
        <x:v>159957.SZ</x:v>
      </x:c>
      <x:c r="B7503" s="7" t="d">
        <x:v>2026-09-17T00:00:00.000Z</x:v>
      </x:c>
      <x:c r="C7503" s="8" t="n">
        <x:v>1184784560</x:v>
      </x:c>
      <x:c r="D7503" s="9" t="n">
        <x:v>2.1732</x:v>
      </x:c>
      <x:c r="E7503" s="9" t="n">
        <x:f>IF(COUNT(C7503:D7503)=2,C7503*D7503/100000000,"n.a.")</x:f>
        <x:v>25.74773805792</x:v>
      </x:c>
      <x:c r="F7503" s="1" t="str">
        <x:v>get_fund_holders_d28fc95ae012d685_20260929170457201926.json</x:v>
      </x:c>
      <x:c r="G7503" s="1" t="str">
        <x:v>get_fund_performance_9853d691e668c63c_20260929170707713100.json</x:v>
      </x:c>
    </x:row>
    <x:row r="7504" ht="25" customHeight="1">
      <x:c r="A7504" s="1" t="str">
        <x:v>159958.SZ</x:v>
      </x:c>
      <x:c r="B7504" s="7" t="d">
        <x:v>2026-09-17T00:00:00.000Z</x:v>
      </x:c>
      <x:c r="C7504" s="8" t="n">
        <x:v>242711448</x:v>
      </x:c>
      <x:c r="D7504" s="9" t="n">
        <x:v>2.0054</x:v>
      </x:c>
      <x:c r="E7504" s="9" t="n">
        <x:f>IF(COUNT(C7504:D7504)=2,C7504*D7504/100000000,"n.a.")</x:f>
        <x:v>4.867335378192</x:v>
      </x:c>
      <x:c r="F7504" s="1" t="str">
        <x:v>get_fund_holders_02c552f734c33420_20260929170459653220.json</x:v>
      </x:c>
      <x:c r="G7504" s="1" t="str">
        <x:v>get_fund_performance_9853d691e668c63c_20260929170707713100.json</x:v>
      </x:c>
    </x:row>
    <x:row r="7505" ht="25" customHeight="1">
      <x:c r="A7505" s="1" t="str">
        <x:v>159964.SZ</x:v>
      </x:c>
      <x:c r="B7505" s="7" t="d">
        <x:v>2026-09-17T00:00:00.000Z</x:v>
      </x:c>
      <x:c r="C7505" s="8" t="n">
        <x:v>171481881</x:v>
      </x:c>
      <x:c r="D7505" s="9" t="n">
        <x:v>2.1709</x:v>
      </x:c>
      <x:c r="E7505" s="9" t="n">
        <x:f>IF(COUNT(C7505:D7505)=2,C7505*D7505/100000000,"n.a.")</x:f>
        <x:v>3.722700154629</x:v>
      </x:c>
      <x:c r="F7505" s="1" t="str">
        <x:v>get_fund_holders_92e99024a3ded860_20260929170452321285.json</x:v>
      </x:c>
      <x:c r="G7505" s="1" t="str">
        <x:v>get_fund_performance_e53d134321d369de_20260929170705210546.json</x:v>
      </x:c>
    </x:row>
    <x:row r="7506" ht="25" customHeight="1">
      <x:c r="A7506" s="1" t="str">
        <x:v>159968.SZ</x:v>
      </x:c>
      <x:c r="B7506" s="7" t="d">
        <x:v>2026-09-17T00:00:00.000Z</x:v>
      </x:c>
      <x:c r="C7506" s="8" t="n">
        <x:v>63295098</x:v>
      </x:c>
      <x:c r="D7506" s="9" t="n">
        <x:v>10.0678</x:v>
      </x:c>
      <x:c r="E7506" s="9" t="n">
        <x:f>IF(COUNT(C7506:D7506)=2,C7506*D7506/100000000,"n.a.")</x:f>
        <x:v>6.372423876444</x:v>
      </x:c>
      <x:c r="F7506" s="1" t="str">
        <x:v>get_fund_holders_99cc425e7bfe07f3_20260929170359510143.json</x:v>
      </x:c>
      <x:c r="G7506" s="1" t="str">
        <x:v>get_fund_performance_f772993e09684fb1_20260929170638214435.json</x:v>
      </x:c>
    </x:row>
    <x:row r="7507" ht="25" customHeight="1">
      <x:c r="A7507" s="1" t="str">
        <x:v>159971.SZ</x:v>
      </x:c>
      <x:c r="B7507" s="7" t="d">
        <x:v>2026-09-17T00:00:00.000Z</x:v>
      </x:c>
      <x:c r="C7507" s="8" t="n">
        <x:v>1858020288</x:v>
      </x:c>
      <x:c r="D7507" s="9" t="n">
        <x:v>1.1536</x:v>
      </x:c>
      <x:c r="E7507" s="9" t="n">
        <x:f>IF(COUNT(C7507:D7507)=2,C7507*D7507/100000000,"n.a.")</x:f>
        <x:v>21.434122042368</x:v>
      </x:c>
      <x:c r="F7507" s="1" t="str">
        <x:v>get_fund_holders_92e99024a3ded860_20260929170452321285.json</x:v>
      </x:c>
      <x:c r="G7507" s="1" t="str">
        <x:v>get_fund_performance_e53d134321d369de_20260929170705210546.json</x:v>
      </x:c>
    </x:row>
    <x:row r="7508" ht="25" customHeight="1">
      <x:c r="A7508" s="1" t="str">
        <x:v>159977.SZ</x:v>
      </x:c>
      <x:c r="B7508" s="7" t="d">
        <x:v>2026-09-17T00:00:00.000Z</x:v>
      </x:c>
      <x:c r="C7508" s="8" t="n">
        <x:v>3911872820</x:v>
      </x:c>
      <x:c r="D7508" s="9" t="n">
        <x:v>1.7209</x:v>
      </x:c>
      <x:c r="E7508" s="9" t="n">
        <x:f>IF(COUNT(C7508:D7508)=2,C7508*D7508/100000000,"n.a.")</x:f>
        <x:v>67.31941935938</x:v>
      </x:c>
      <x:c r="F7508" s="1" t="str">
        <x:v>get_fund_holders_448b30e81a366684_20260929170501661328.json</x:v>
      </x:c>
      <x:c r="G7508" s="1" t="str">
        <x:v>get_fund_performance_9853d691e668c63c_20260929170707713100.json</x:v>
      </x:c>
    </x:row>
    <x:row r="7509" ht="25" customHeight="1">
      <x:c r="A7509" s="1" t="str">
        <x:v>159982.SZ</x:v>
      </x:c>
      <x:c r="B7509" s="7" t="d">
        <x:v>2026-09-17T00:00:00.000Z</x:v>
      </x:c>
      <x:c r="C7509" s="8" t="n">
        <x:v>202211253</x:v>
      </x:c>
      <x:c r="D7509" s="9" t="n">
        <x:v>2.0669</x:v>
      </x:c>
      <x:c r="E7509" s="9" t="n">
        <x:f>IF(COUNT(C7509:D7509)=2,C7509*D7509/100000000,"n.a.")</x:f>
        <x:v>4.1795043882569995</x:v>
      </x:c>
      <x:c r="F7509" s="1" t="str">
        <x:v>get_fund_holders_f906eff6ab9457b7_20260929170409988008.json</x:v>
      </x:c>
      <x:c r="G7509" s="1" t="str">
        <x:v>get_fund_performance_915a39a13adf60e0_20260929170646704871.json</x:v>
      </x:c>
    </x:row>
    <x:row r="7510" ht="25" customHeight="1">
      <x:c r="A7510" s="1" t="str">
        <x:v>510300.SH</x:v>
      </x:c>
      <x:c r="B7510" s="7" t="d">
        <x:v>2026-09-17T00:00:00.000Z</x:v>
      </x:c>
      <x:c r="C7510" s="8" t="n">
        <x:v>23701087700</x:v>
      </x:c>
      <x:c r="D7510" s="9" t="n">
        <x:v>4.531</x:v>
      </x:c>
      <x:c r="E7510" s="9" t="n">
        <x:f>IF(COUNT(C7510:D7510)=2,C7510*D7510/100000000,"n.a.")</x:f>
        <x:v>1073.896283687</x:v>
      </x:c>
      <x:c r="F7510" s="1" t="str">
        <x:v>get_fund_holders_dc22cb3c30d346ed_20260929170336343198.json</x:v>
      </x:c>
      <x:c r="G7510" s="1" t="str">
        <x:v>get_fund_performance_f268a29274f00887_20260929170618156478.json</x:v>
      </x:c>
    </x:row>
    <x:row r="7511" ht="25" customHeight="1">
      <x:c r="A7511" s="1" t="str">
        <x:v>510310.SH</x:v>
      </x:c>
      <x:c r="B7511" s="7" t="d">
        <x:v>2026-09-17T00:00:00.000Z</x:v>
      </x:c>
      <x:c r="C7511" s="8" t="n">
        <x:v>11344244000</x:v>
      </x:c>
      <x:c r="D7511" s="9" t="n">
        <x:v>4.4005</x:v>
      </x:c>
      <x:c r="E7511" s="9" t="n">
        <x:f>IF(COUNT(C7511:D7511)=2,C7511*D7511/100000000,"n.a.")</x:f>
        <x:v>499.20345722</x:v>
      </x:c>
      <x:c r="F7511" s="1" t="str">
        <x:v>get_fund_holders_384f79bc46dd29a0_20260929170339256979.json</x:v>
      </x:c>
      <x:c r="G7511" s="1" t="str">
        <x:v>get_fund_performance_b9ef5e4ade695f1c_20260929170620387825.json</x:v>
      </x:c>
    </x:row>
    <x:row r="7512" ht="25" customHeight="1">
      <x:c r="A7512" s="1" t="str">
        <x:v>510320.SH</x:v>
      </x:c>
      <x:c r="B7512" s="7" t="d">
        <x:v>2026-09-17T00:00:00.000Z</x:v>
      </x:c>
      <x:c r="C7512" s="8" t="n">
        <x:v>637068500</x:v>
      </x:c>
      <x:c r="D7512" s="9" t="n">
        <x:v>1.2183</x:v>
      </x:c>
      <x:c r="E7512" s="9" t="n">
        <x:f>IF(COUNT(C7512:D7512)=2,C7512*D7512/100000000,"n.a.")</x:f>
        <x:v>7.7614055355</x:v>
      </x:c>
      <x:c r="F7512" s="1" t="str">
        <x:v>get_fund_holders_1efcd1322a638c3c_20260929170323298850.json</x:v>
      </x:c>
      <x:c r="G7512" s="1" t="str">
        <x:v>get_fund_performance_4bebac5267f25592_20260929170604675068.json</x:v>
      </x:c>
    </x:row>
    <x:row r="7513" ht="25" customHeight="1">
      <x:c r="A7513" s="1" t="str">
        <x:v>510330.SH</x:v>
      </x:c>
      <x:c r="B7513" s="7" t="d">
        <x:v>2026-09-17T00:00:00.000Z</x:v>
      </x:c>
      <x:c r="C7513" s="8" t="n">
        <x:v>8310849800</x:v>
      </x:c>
      <x:c r="D7513" s="9" t="n">
        <x:v>4.7244</x:v>
      </x:c>
      <x:c r="E7513" s="9" t="n">
        <x:f>IF(COUNT(C7513:D7513)=2,C7513*D7513/100000000,"n.a.")</x:f>
        <x:v>392.63778795120004</x:v>
      </x:c>
      <x:c r="F7513" s="1" t="str">
        <x:v>get_fund_holders_ec4eb0c22490dbb4_20260929170327041572.json</x:v>
      </x:c>
      <x:c r="G7513" s="1" t="str">
        <x:v>get_fund_performance_a8addabf2b7d7d05_20260929170607813007.json</x:v>
      </x:c>
    </x:row>
    <x:row r="7514" ht="25" customHeight="1">
      <x:c r="A7514" s="1" t="str">
        <x:v>510350.SH</x:v>
      </x:c>
      <x:c r="B7514" s="7" t="d">
        <x:v>2026-09-17T00:00:00.000Z</x:v>
      </x:c>
      <x:c r="C7514" s="8" t="n">
        <x:v>676914700</x:v>
      </x:c>
      <x:c r="D7514" s="9" t="n">
        <x:v>4.7681</x:v>
      </x:c>
      <x:c r="E7514" s="9" t="n">
        <x:f>IF(COUNT(C7514:D7514)=2,C7514*D7514/100000000,"n.a.")</x:f>
        <x:v>32.2759698107</x:v>
      </x:c>
      <x:c r="F7514" s="1" t="str">
        <x:v>get_fund_holders_91a31ce881b2a064_20260929170332491114.json</x:v>
      </x:c>
      <x:c r="G7514" s="1" t="str">
        <x:v>get_fund_performance_603f944d7120a342_20260929170614228695.json</x:v>
      </x:c>
    </x:row>
    <x:row r="7515" ht="25" customHeight="1">
      <x:c r="A7515" s="1" t="str">
        <x:v>510360.SH</x:v>
      </x:c>
      <x:c r="B7515" s="7" t="d">
        <x:v>2026-09-17T00:00:00.000Z</x:v>
      </x:c>
      <x:c r="C7515" s="8" t="n">
        <x:v>1826381200</x:v>
      </x:c>
      <x:c r="D7515" s="9" t="n">
        <x:v>1.7336</x:v>
      </x:c>
      <x:c r="E7515" s="9" t="n">
        <x:f>IF(COUNT(C7515:D7515)=2,C7515*D7515/100000000,"n.a.")</x:f>
        <x:v>31.662144483200002</x:v>
      </x:c>
      <x:c r="F7515" s="1" t="str">
        <x:v>get_fund_holders_1efcd1322a638c3c_20260929170323298850.json</x:v>
      </x:c>
      <x:c r="G7515" s="1" t="str">
        <x:v>get_fund_performance_4bebac5267f25592_20260929170604675068.json</x:v>
      </x:c>
    </x:row>
    <x:row r="7516" ht="25" customHeight="1">
      <x:c r="A7516" s="1" t="str">
        <x:v>510370.SH</x:v>
      </x:c>
      <x:c r="B7516" s="7" t="d">
        <x:v>2026-09-17T00:00:00.000Z</x:v>
      </x:c>
      <x:c r="C7516" s="8" t="n">
        <x:v>87258100</x:v>
      </x:c>
      <x:c r="D7516" s="9" t="n">
        <x:v>1.0035</x:v>
      </x:c>
      <x:c r="E7516" s="9" t="n">
        <x:f>IF(COUNT(C7516:D7516)=2,C7516*D7516/100000000,"n.a.")</x:f>
        <x:v>0.8756350335</x:v>
      </x:c>
      <x:c r="F7516" s="1" t="str">
        <x:v>get_fund_holders_ec4eb0c22490dbb4_20260929170327041572.json</x:v>
      </x:c>
      <x:c r="G7516" s="1" t="str">
        <x:v>get_fund_performance_a8addabf2b7d7d05_20260929170607813007.json</x:v>
      </x:c>
    </x:row>
    <x:row r="7517" ht="25" customHeight="1">
      <x:c r="A7517" s="1" t="str">
        <x:v>510380.SH</x:v>
      </x:c>
      <x:c r="B7517" s="7" t="d">
        <x:v>2026-09-17T00:00:00.000Z</x:v>
      </x:c>
      <x:c r="C7517" s="8" t="n">
        <x:v>1401802400</x:v>
      </x:c>
      <x:c r="D7517" s="9" t="n">
        <x:v>1.351</x:v>
      </x:c>
      <x:c r="E7517" s="9" t="n">
        <x:f>IF(COUNT(C7517:D7517)=2,C7517*D7517/100000000,"n.a.")</x:f>
        <x:v>18.938350424</x:v>
      </x:c>
      <x:c r="F7517" s="1" t="str">
        <x:v>get_fund_holders_f03e2d8238ac29b2_20260929170329355160.json</x:v>
      </x:c>
      <x:c r="G7517" s="1" t="str">
        <x:v>get_fund_performance_92168c46420fa5f5_20260929170610956681.json</x:v>
      </x:c>
    </x:row>
    <x:row r="7518" ht="25" customHeight="1">
      <x:c r="A7518" s="1" t="str">
        <x:v>510390.SH</x:v>
      </x:c>
      <x:c r="B7518" s="7" t="d">
        <x:v>2026-09-17T00:00:00.000Z</x:v>
      </x:c>
      <x:c r="C7518" s="8" t="n">
        <x:v>137450000</x:v>
      </x:c>
      <x:c r="D7518" s="9" t="n">
        <x:v>5.1417</x:v>
      </x:c>
      <x:c r="E7518" s="9" t="n">
        <x:f>IF(COUNT(C7518:D7518)=2,C7518*D7518/100000000,"n.a.")</x:f>
        <x:v>7.06726665</x:v>
      </x:c>
      <x:c r="F7518" s="1" t="str">
        <x:v>get_fund_holders_4142992d2f18c6f6_20260929170343172387.json</x:v>
      </x:c>
      <x:c r="G7518" s="1" t="str">
        <x:v>get_fund_performance_f97c56d9b1f2b92b_20260929170624573159.json</x:v>
      </x:c>
    </x:row>
    <x:row r="7519" ht="25" customHeight="1">
      <x:c r="A7519" s="1" t="str">
        <x:v>510500.SH</x:v>
      </x:c>
      <x:c r="B7519" s="7" t="d">
        <x:v>2026-09-17T00:00:00.000Z</x:v>
      </x:c>
      <x:c r="C7519" s="8" t="n">
        <x:v>5690168600</x:v>
      </x:c>
      <x:c r="D7519" s="9" t="n">
        <x:v>7.6798</x:v>
      </x:c>
      <x:c r="E7519" s="9" t="n">
        <x:f>IF(COUNT(C7519:D7519)=2,C7519*D7519/100000000,"n.a.")</x:f>
        <x:v>436.9935681428</x:v>
      </x:c>
      <x:c r="F7519" s="1" t="str">
        <x:v>get_fund_holders_0cf2e9e309c2d5e3_20260929170357300063.json</x:v>
      </x:c>
      <x:c r="G7519" s="1" t="str">
        <x:v>get_fund_performance_4f2b271ea50d090e_20260929170635654402.json</x:v>
      </x:c>
    </x:row>
    <x:row r="7520" ht="25" customHeight="1">
      <x:c r="A7520" s="1" t="str">
        <x:v>510510.SH</x:v>
      </x:c>
      <x:c r="B7520" s="7" t="d">
        <x:v>2026-09-17T00:00:00.000Z</x:v>
      </x:c>
      <x:c r="C7520" s="8" t="n">
        <x:v>869038300</x:v>
      </x:c>
      <x:c r="D7520" s="9" t="n">
        <x:v>2.4934</x:v>
      </x:c>
      <x:c r="E7520" s="9" t="n">
        <x:f>IF(COUNT(C7520:D7520)=2,C7520*D7520/100000000,"n.a.")</x:f>
        <x:v>21.668600972199997</x:v>
      </x:c>
      <x:c r="F7520" s="1" t="str">
        <x:v>get_fund_holders_07e466f95f5a63ee_20260929170401708440.json</x:v>
      </x:c>
      <x:c r="G7520" s="1" t="str">
        <x:v>get_fund_performance_e8b007ebf8cfa95c_20260929170641681337.json</x:v>
      </x:c>
    </x:row>
    <x:row r="7521" ht="25" customHeight="1">
      <x:c r="A7521" s="1" t="str">
        <x:v>510530.SH</x:v>
      </x:c>
      <x:c r="B7521" s="7" t="d">
        <x:v>2026-09-17T00:00:00.000Z</x:v>
      </x:c>
      <x:c r="C7521" s="8" t="n">
        <x:v>47479400</x:v>
      </x:c>
      <x:c r="D7521" s="9" t="n">
        <x:v>8.6574</x:v>
      </x:c>
      <x:c r="E7521" s="9" t="n">
        <x:f>IF(COUNT(C7521:D7521)=2,C7521*D7521/100000000,"n.a.")</x:f>
        <x:v>4.110481575600001</x:v>
      </x:c>
      <x:c r="F7521" s="1" t="str">
        <x:v>get_fund_holders_0e180ab2342bae39_20260929170346258467.json</x:v>
      </x:c>
      <x:c r="G7521" s="1" t="str">
        <x:v>get_fund_performance_afc3f395a1f2c7d8_20260929170627087983.json</x:v>
      </x:c>
    </x:row>
    <x:row r="7522" ht="25" customHeight="1">
      <x:c r="A7522" s="1" t="str">
        <x:v>510550.SH</x:v>
      </x:c>
      <x:c r="B7522" s="7" t="d">
        <x:v>2026-09-17T00:00:00.000Z</x:v>
      </x:c>
      <x:c r="C7522" s="8" t="n">
        <x:v>23743300</x:v>
      </x:c>
      <x:c r="D7522" s="9" t="n">
        <x:v>1.9723</x:v>
      </x:c>
      <x:c r="E7522" s="9" t="n">
        <x:f>IF(COUNT(C7522:D7522)=2,C7522*D7522/100000000,"n.a.")</x:f>
        <x:v>0.46828910589999995</x:v>
      </x:c>
      <x:c r="F7522" s="1" t="str">
        <x:v>get_fund_holders_07e466f95f5a63ee_20260929170401708440.json</x:v>
      </x:c>
      <x:c r="G7522" s="1" t="str">
        <x:v>get_fund_performance_e8b007ebf8cfa95c_20260929170641681337.json</x:v>
      </x:c>
    </x:row>
    <x:row r="7523" ht="25" customHeight="1">
      <x:c r="A7523" s="1" t="str">
        <x:v>510560.SH</x:v>
      </x:c>
      <x:c r="B7523" s="7" t="d">
        <x:v>2026-09-17T00:00:00.000Z</x:v>
      </x:c>
      <x:c r="C7523" s="8" t="n">
        <x:v>52318700</x:v>
      </x:c>
      <x:c r="D7523" s="9" t="n">
        <x:v>1.9231</x:v>
      </x:c>
      <x:c r="E7523" s="9" t="n">
        <x:f>IF(COUNT(C7523:D7523)=2,C7523*D7523/100000000,"n.a.")</x:f>
        <x:v>1.0061409197</x:v>
      </x:c>
      <x:c r="F7523" s="1" t="str">
        <x:v>get_fund_holders_f906eff6ab9457b7_20260929170409988008.json</x:v>
      </x:c>
      <x:c r="G7523" s="1" t="str">
        <x:v>get_fund_performance_915a39a13adf60e0_20260929170646704871.json</x:v>
      </x:c>
    </x:row>
    <x:row r="7524" ht="25" customHeight="1">
      <x:c r="A7524" s="1" t="str">
        <x:v>510570.SH</x:v>
      </x:c>
      <x:c r="B7524" s="7" t="d">
        <x:v>2026-09-17T00:00:00.000Z</x:v>
      </x:c>
      <x:c r="C7524" s="8" t="n">
        <x:v>50560600</x:v>
      </x:c>
      <x:c r="D7524" s="9" t="n">
        <x:v>1.2093</x:v>
      </x:c>
      <x:c r="E7524" s="9" t="n">
        <x:f>IF(COUNT(C7524:D7524)=2,C7524*D7524/100000000,"n.a.")</x:f>
        <x:v>0.6114293358</x:v>
      </x:c>
      <x:c r="F7524" s="1" t="str">
        <x:v>get_fund_holders_4135dd4bd89d2077_20260929170406405581.json</x:v>
      </x:c>
      <x:c r="G7524" s="1" t="str">
        <x:v>get_fund_performance_1c72d09cb8e446b5_20260929170644590209.json</x:v>
      </x:c>
    </x:row>
    <x:row r="7525" ht="25" customHeight="1">
      <x:c r="A7525" s="1" t="str">
        <x:v>510580.SH</x:v>
      </x:c>
      <x:c r="B7525" s="7" t="d">
        <x:v>2026-09-17T00:00:00.000Z</x:v>
      </x:c>
      <x:c r="C7525" s="8" t="n">
        <x:v>1152568300</x:v>
      </x:c>
      <x:c r="D7525" s="9" t="n">
        <x:v>4.0388</x:v>
      </x:c>
      <x:c r="E7525" s="9" t="n">
        <x:f>IF(COUNT(C7525:D7525)=2,C7525*D7525/100000000,"n.a.")</x:f>
        <x:v>46.5499285004</x:v>
      </x:c>
      <x:c r="F7525" s="1" t="str">
        <x:v>get_fund_holders_0e180ab2342bae39_20260929170346258467.json</x:v>
      </x:c>
      <x:c r="G7525" s="1" t="str">
        <x:v>get_fund_performance_afc3f395a1f2c7d8_20260929170627087983.json</x:v>
      </x:c>
    </x:row>
    <x:row r="7526" ht="25" customHeight="1">
      <x:c r="A7526" s="1" t="str">
        <x:v>510590.SH</x:v>
      </x:c>
      <x:c r="B7526" s="7" t="d">
        <x:v>2026-09-17T00:00:00.000Z</x:v>
      </x:c>
      <x:c r="C7526" s="8" t="n">
        <x:v>114786100</x:v>
      </x:c>
      <x:c r="D7526" s="9" t="n">
        <x:v>8.3506</x:v>
      </x:c>
      <x:c r="E7526" s="9" t="n">
        <x:f>IF(COUNT(C7526:D7526)=2,C7526*D7526/100000000,"n.a.")</x:f>
        <x:v>9.585328066599999</x:v>
      </x:c>
      <x:c r="F7526" s="1" t="str">
        <x:v>get_fund_holders_f29809057ad5fc31_20260929170354011305.json</x:v>
      </x:c>
      <x:c r="G7526" s="1" t="str">
        <x:v>get_fund_performance_afacbcaae6ba6aff_20260929170633097496.json</x:v>
      </x:c>
    </x:row>
    <x:row r="7527" ht="25" customHeight="1">
      <x:c r="A7527" s="1" t="str">
        <x:v>512100.SH</x:v>
      </x:c>
      <x:c r="B7527" s="7" t="d">
        <x:v>2026-09-17T00:00:00.000Z</x:v>
      </x:c>
      <x:c r="C7527" s="8" t="n">
        <x:v>6391217600</x:v>
      </x:c>
      <x:c r="D7527" s="9" t="n">
        <x:v>3.066</x:v>
      </x:c>
      <x:c r="E7527" s="9" t="n">
        <x:f>IF(COUNT(C7527:D7527)=2,C7527*D7527/100000000,"n.a.")</x:f>
        <x:v>195.95473161599998</x:v>
      </x:c>
      <x:c r="F7527" s="1" t="str">
        <x:v>get_fund_holders_d63d9ca8334820f0_20260929170424243885.json</x:v>
      </x:c>
      <x:c r="G7527" s="1" t="str">
        <x:v>get_fund_performance_69fd719015e7e604_20260929170652242907.json</x:v>
      </x:c>
    </x:row>
    <x:row r="7528" ht="25" customHeight="1">
      <x:c r="A7528" s="1" t="str">
        <x:v>512500.SH</x:v>
      </x:c>
      <x:c r="B7528" s="7" t="d">
        <x:v>2026-09-17T00:00:00.000Z</x:v>
      </x:c>
      <x:c r="C7528" s="8" t="n">
        <x:v>1832008800</x:v>
      </x:c>
      <x:c r="D7528" s="9" t="n">
        <x:v>4.3452</x:v>
      </x:c>
      <x:c r="E7528" s="9" t="n">
        <x:f>IF(COUNT(C7528:D7528)=2,C7528*D7528/100000000,"n.a.")</x:f>
        <x:v>79.6044463776</x:v>
      </x:c>
      <x:c r="F7528" s="1" t="str">
        <x:v>get_fund_holders_99cc425e7bfe07f3_20260929170359510143.json</x:v>
      </x:c>
      <x:c r="G7528" s="1" t="str">
        <x:v>get_fund_performance_f772993e09684fb1_20260929170638214435.json</x:v>
      </x:c>
    </x:row>
    <x:row r="7529" ht="25" customHeight="1">
      <x:c r="A7529" s="1" t="str">
        <x:v>512510.SH</x:v>
      </x:c>
      <x:c r="B7529" s="7" t="d">
        <x:v>2026-09-17T00:00:00.000Z</x:v>
      </x:c>
      <x:c r="C7529" s="8" t="n">
        <x:v>431929800</x:v>
      </x:c>
      <x:c r="D7529" s="9" t="n">
        <x:v>2.3069</x:v>
      </x:c>
      <x:c r="E7529" s="9" t="n">
        <x:f>IF(COUNT(C7529:D7529)=2,C7529*D7529/100000000,"n.a.")</x:f>
        <x:v>9.964188556200002</x:v>
      </x:c>
      <x:c r="F7529" s="1" t="str">
        <x:v>get_fund_holders_4135dd4bd89d2077_20260929170406405581.json</x:v>
      </x:c>
      <x:c r="G7529" s="1" t="str">
        <x:v>get_fund_performance_1c72d09cb8e446b5_20260929170644590209.json</x:v>
      </x:c>
    </x:row>
    <x:row r="7530" ht="25" customHeight="1">
      <x:c r="A7530" s="1" t="str">
        <x:v>515130.SH</x:v>
      </x:c>
      <x:c r="B7530" s="7" t="d">
        <x:v>2026-09-17T00:00:00.000Z</x:v>
      </x:c>
      <x:c r="C7530" s="8" t="n">
        <x:v>97463200</x:v>
      </x:c>
      <x:c r="D7530" s="9" t="n">
        <x:v>1.5011</x:v>
      </x:c>
      <x:c r="E7530" s="9" t="n">
        <x:f>IF(COUNT(C7530:D7530)=2,C7530*D7530/100000000,"n.a.")</x:f>
        <x:v>1.4630200952</x:v>
      </x:c>
      <x:c r="F7530" s="1" t="str">
        <x:v>get_fund_holders_0e180ab2342bae39_20260929170346258467.json</x:v>
      </x:c>
      <x:c r="G7530" s="1" t="str">
        <x:v>get_fund_performance_afc3f395a1f2c7d8_20260929170627087983.json</x:v>
      </x:c>
    </x:row>
    <x:row r="7531" ht="25" customHeight="1">
      <x:c r="A7531" s="1" t="str">
        <x:v>515190.SH</x:v>
      </x:c>
      <x:c r="B7531" s="7" t="d">
        <x:v>2026-09-17T00:00:00.000Z</x:v>
      </x:c>
      <x:c r="C7531" s="8" t="n">
        <x:v>295466100</x:v>
      </x:c>
      <x:c r="D7531" s="9" t="n">
        <x:v>1.6125</x:v>
      </x:c>
      <x:c r="E7531" s="9" t="n">
        <x:f>IF(COUNT(C7531:D7531)=2,C7531*D7531/100000000,"n.a.")</x:f>
        <x:v>4.7643908625</x:v>
      </x:c>
      <x:c r="F7531" s="1" t="str">
        <x:v>get_fund_holders_f29809057ad5fc31_20260929170354011305.json</x:v>
      </x:c>
      <x:c r="G7531" s="1" t="str">
        <x:v>get_fund_performance_afacbcaae6ba6aff_20260929170633097496.json</x:v>
      </x:c>
    </x:row>
    <x:row r="7532" ht="25" customHeight="1">
      <x:c r="A7532" s="1" t="str">
        <x:v>515310.SH</x:v>
      </x:c>
      <x:c r="B7532" s="7" t="d">
        <x:v>2026-09-17T00:00:00.000Z</x:v>
      </x:c>
      <x:c r="C7532" s="8" t="n">
        <x:v>328611200</x:v>
      </x:c>
      <x:c r="D7532" s="9" t="n">
        <x:v>1.3467</x:v>
      </x:c>
      <x:c r="E7532" s="9" t="n">
        <x:f>IF(COUNT(C7532:D7532)=2,C7532*D7532/100000000,"n.a.")</x:f>
        <x:v>4.425407030400001</x:v>
      </x:c>
      <x:c r="F7532" s="1" t="str">
        <x:v>get_fund_holders_dc22cb3c30d346ed_20260929170336343198.json</x:v>
      </x:c>
      <x:c r="G7532" s="1" t="str">
        <x:v>get_fund_performance_f268a29274f00887_20260929170618156478.json</x:v>
      </x:c>
    </x:row>
    <x:row r="7533" ht="25" customHeight="1">
      <x:c r="A7533" s="1" t="str">
        <x:v>515330.SH</x:v>
      </x:c>
      <x:c r="B7533" s="7" t="d">
        <x:v>2026-09-17T00:00:00.000Z</x:v>
      </x:c>
      <x:c r="C7533" s="8" t="n">
        <x:v>6158709500</x:v>
      </x:c>
      <x:c r="D7533" s="9" t="n">
        <x:v>1.3026</x:v>
      </x:c>
      <x:c r="E7533" s="9" t="n">
        <x:f>IF(COUNT(C7533:D7533)=2,C7533*D7533/100000000,"n.a.")</x:f>
        <x:v>80.223349947</x:v>
      </x:c>
      <x:c r="F7533" s="1" t="str">
        <x:v>get_fund_holders_1efcd1322a638c3c_20260929170323298850.json</x:v>
      </x:c>
      <x:c r="G7533" s="1" t="str">
        <x:v>get_fund_performance_4bebac5267f25592_20260929170604675068.json</x:v>
      </x:c>
    </x:row>
    <x:row r="7534" ht="25" customHeight="1">
      <x:c r="A7534" s="1" t="str">
        <x:v>515350.SH</x:v>
      </x:c>
      <x:c r="B7534" s="7" t="d">
        <x:v>2026-09-17T00:00:00.000Z</x:v>
      </x:c>
      <x:c r="C7534" s="8" t="n">
        <x:v>11699200</x:v>
      </x:c>
      <x:c r="D7534" s="9" t="n">
        <x:v>6.074</x:v>
      </x:c>
      <x:c r="E7534" s="9" t="n">
        <x:f>IF(COUNT(C7534:D7534)=2,C7534*D7534/100000000,"n.a.")</x:f>
        <x:v>0.7106094079999999</x:v>
      </x:c>
      <x:c r="F7534" s="1" t="str">
        <x:v>get_fund_holders_384f79bc46dd29a0_20260929170339256979.json</x:v>
      </x:c>
      <x:c r="G7534" s="1" t="str">
        <x:v>get_fund_performance_b9ef5e4ade695f1c_20260929170620387825.json</x:v>
      </x:c>
    </x:row>
    <x:row r="7535" ht="25" customHeight="1">
      <x:c r="A7535" s="1" t="str">
        <x:v>515360.SH</x:v>
      </x:c>
      <x:c r="B7535" s="7" t="d">
        <x:v>2026-09-17T00:00:00.000Z</x:v>
      </x:c>
      <x:c r="C7535" s="8" t="n">
        <x:v>37279300</x:v>
      </x:c>
      <x:c r="D7535" s="9" t="n">
        <x:v>6.5834</x:v>
      </x:c>
      <x:c r="E7535" s="9" t="n">
        <x:f>IF(COUNT(C7535:D7535)=2,C7535*D7535/100000000,"n.a.")</x:f>
        <x:v>2.4542454362</x:v>
      </x:c>
      <x:c r="F7535" s="1" t="str">
        <x:v>get_fund_holders_942b43e94039217c_20260929170321131769.json</x:v>
      </x:c>
      <x:c r="G7535" s="1" t="str">
        <x:v>get_fund_performance_244db4716f1c62a4_20260929170601923935.json</x:v>
      </x:c>
    </x:row>
    <x:row r="7536" ht="25" customHeight="1">
      <x:c r="A7536" s="1" t="str">
        <x:v>515380.SH</x:v>
      </x:c>
      <x:c r="B7536" s="7" t="d">
        <x:v>2026-09-17T00:00:00.000Z</x:v>
      </x:c>
      <x:c r="C7536" s="8" t="n">
        <x:v>661599800</x:v>
      </x:c>
      <x:c r="D7536" s="9" t="n">
        <x:v>5.2683</x:v>
      </x:c>
      <x:c r="E7536" s="9" t="n">
        <x:f>IF(COUNT(C7536:D7536)=2,C7536*D7536/100000000,"n.a.")</x:f>
        <x:v>34.8550622634</x:v>
      </x:c>
      <x:c r="F7536" s="1" t="str">
        <x:v>get_fund_holders_91a31ce881b2a064_20260929170332491114.json</x:v>
      </x:c>
      <x:c r="G7536" s="1" t="str">
        <x:v>get_fund_performance_603f944d7120a342_20260929170614228695.json</x:v>
      </x:c>
    </x:row>
    <x:row r="7537" ht="25" customHeight="1">
      <x:c r="A7537" s="1" t="str">
        <x:v>515390.SH</x:v>
      </x:c>
      <x:c r="B7537" s="7" t="d">
        <x:v>2026-09-17T00:00:00.000Z</x:v>
      </x:c>
      <x:c r="C7537" s="8" t="n">
        <x:v>1906683000</x:v>
      </x:c>
      <x:c r="D7537" s="9" t="n">
        <x:v>1.3212</x:v>
      </x:c>
      <x:c r="E7537" s="9" t="n">
        <x:f>IF(COUNT(C7537:D7537)=2,C7537*D7537/100000000,"n.a.")</x:f>
        <x:v>25.191095796</x:v>
      </x:c>
      <x:c r="F7537" s="1" t="str">
        <x:v>get_fund_holders_4142992d2f18c6f6_20260929170343172387.json</x:v>
      </x:c>
      <x:c r="G7537" s="1" t="str">
        <x:v>get_fund_performance_f97c56d9b1f2b92b_20260929170624573159.json</x:v>
      </x:c>
    </x:row>
    <x:row r="7538" ht="25" customHeight="1">
      <x:c r="A7538" s="1" t="str">
        <x:v>515530.SH</x:v>
      </x:c>
      <x:c r="B7538" s="7" t="d">
        <x:v>2026-09-17T00:00:00.000Z</x:v>
      </x:c>
      <x:c r="C7538" s="8" t="n">
        <x:v>13842700</x:v>
      </x:c>
      <x:c r="D7538" s="9" t="n">
        <x:v>4.2349</x:v>
      </x:c>
      <x:c r="E7538" s="9" t="n">
        <x:f>IF(COUNT(C7538:D7538)=2,C7538*D7538/100000000,"n.a.")</x:f>
        <x:v>0.5862245023</x:v>
      </x:c>
      <x:c r="F7538" s="1" t="str">
        <x:v>get_fund_holders_f29809057ad5fc31_20260929170354011305.json</x:v>
      </x:c>
      <x:c r="G7538" s="1" t="str">
        <x:v>get_fund_performance_afacbcaae6ba6aff_20260929170633097496.json</x:v>
      </x:c>
    </x:row>
    <x:row r="7539" ht="25" customHeight="1">
      <x:c r="A7539" s="1" t="str">
        <x:v>515550.SH</x:v>
      </x:c>
      <x:c r="B7539" s="7" t="d">
        <x:v>2026-09-17T00:00:00.000Z</x:v>
      </x:c>
      <x:c r="C7539" s="8" t="n">
        <x:v>20345700</x:v>
      </x:c>
      <x:c r="D7539" s="9" t="n">
        <x:v>1.7256</x:v>
      </x:c>
      <x:c r="E7539" s="9" t="n">
        <x:f>IF(COUNT(C7539:D7539)=2,C7539*D7539/100000000,"n.a.")</x:f>
        <x:v>0.35108539920000004</x:v>
      </x:c>
      <x:c r="F7539" s="1" t="str">
        <x:v>get_fund_holders_07e466f95f5a63ee_20260929170401708440.json</x:v>
      </x:c>
      <x:c r="G7539" s="1" t="str">
        <x:v>get_fund_performance_e8b007ebf8cfa95c_20260929170641681337.json</x:v>
      </x:c>
    </x:row>
    <x:row r="7540" ht="25" customHeight="1">
      <x:c r="A7540" s="1" t="str">
        <x:v>515660.SH</x:v>
      </x:c>
      <x:c r="B7540" s="7" t="d">
        <x:v>2026-09-17T00:00:00.000Z</x:v>
      </x:c>
      <x:c r="C7540" s="8" t="n">
        <x:v>434494200</x:v>
      </x:c>
      <x:c r="D7540" s="9" t="n">
        <x:v>5.6694</x:v>
      </x:c>
      <x:c r="E7540" s="9" t="n">
        <x:f>IF(COUNT(C7540:D7540)=2,C7540*D7540/100000000,"n.a.")</x:f>
        <x:v>24.6332141748</x:v>
      </x:c>
      <x:c r="F7540" s="1" t="str">
        <x:v>get_fund_holders_942b43e94039217c_20260929170321131769.json</x:v>
      </x:c>
      <x:c r="G7540" s="1" t="str">
        <x:v>get_fund_performance_244db4716f1c62a4_20260929170601923935.json</x:v>
      </x:c>
    </x:row>
    <x:row r="7541" ht="25" customHeight="1">
      <x:c r="A7541" s="1" t="str">
        <x:v>516300.SH</x:v>
      </x:c>
      <x:c r="B7541" s="7" t="d">
        <x:v>2026-09-17T00:00:00.000Z</x:v>
      </x:c>
      <x:c r="C7541" s="8" t="n">
        <x:v>39012600</x:v>
      </x:c>
      <x:c r="D7541" s="9" t="n">
        <x:v>3.1876</x:v>
      </x:c>
      <x:c r="E7541" s="9" t="n">
        <x:f>IF(COUNT(C7541:D7541)=2,C7541*D7541/100000000,"n.a.")</x:f>
        <x:v>1.2435656376000002</x:v>
      </x:c>
      <x:c r="F7541" s="1" t="str">
        <x:v>get_fund_holders_d63d9ca8334820f0_20260929170424243885.json</x:v>
      </x:c>
      <x:c r="G7541" s="1" t="str">
        <x:v>get_fund_performance_69fd719015e7e604_20260929170652242907.json</x:v>
      </x:c>
    </x:row>
    <x:row r="7542" ht="25" customHeight="1">
      <x:c r="A7542" s="1" t="str">
        <x:v>560010.SH</x:v>
      </x:c>
      <x:c r="B7542" s="7" t="d">
        <x:v>2026-09-17T00:00:00.000Z</x:v>
      </x:c>
      <x:c r="C7542" s="8" t="n">
        <x:v>1884621700</x:v>
      </x:c>
      <x:c r="D7542" s="9" t="n">
        <x:v>3.1434</x:v>
      </x:c>
      <x:c r="E7542" s="9" t="n">
        <x:f>IF(COUNT(C7542:D7542)=2,C7542*D7542/100000000,"n.a.")</x:f>
        <x:v>59.24119851780001</x:v>
      </x:c>
      <x:c r="F7542" s="1" t="str">
        <x:v>get_fund_holders_f906eff6ab9457b7_20260929170409988008.json</x:v>
      </x:c>
      <x:c r="G7542" s="1" t="str">
        <x:v>get_fund_performance_915a39a13adf60e0_20260929170646704871.json</x:v>
      </x:c>
    </x:row>
    <x:row r="7543" ht="25" customHeight="1">
      <x:c r="A7543" s="1" t="str">
        <x:v>560110.SH</x:v>
      </x:c>
      <x:c r="B7543" s="7" t="d">
        <x:v>2026-09-17T00:00:00.000Z</x:v>
      </x:c>
      <x:c r="C7543" s="8" t="n">
        <x:v>358903500</x:v>
      </x:c>
      <x:c r="D7543" s="9" t="n">
        <x:v>1.1382</x:v>
      </x:c>
      <x:c r="E7543" s="9" t="n">
        <x:f>IF(COUNT(C7543:D7543)=2,C7543*D7543/100000000,"n.a.")</x:f>
        <x:v>4.085039637</x:v>
      </x:c>
      <x:c r="F7543" s="1" t="str">
        <x:v>get_fund_holders_d63d9ca8334820f0_20260929170424243885.json</x:v>
      </x:c>
      <x:c r="G7543" s="1" t="str">
        <x:v>get_fund_performance_69fd719015e7e604_20260929170652242907.json</x:v>
      </x:c>
    </x:row>
    <x:row r="7544" ht="25" customHeight="1">
      <x:c r="A7544" s="1" t="str">
        <x:v>560220.SH</x:v>
      </x:c>
      <x:c r="B7544" s="7" t="d">
        <x:v>2026-09-17T00:00:00.000Z</x:v>
      </x:c>
      <x:c r="C7544" s="8" t="n">
        <x:v>60717000</x:v>
      </x:c>
      <x:c r="D7544" s="9" t="n">
        <x:v>1.434</x:v>
      </x:c>
      <x:c r="E7544" s="9" t="n">
        <x:f>IF(COUNT(C7544:D7544)=2,C7544*D7544/100000000,"n.a.")</x:f>
        <x:v>0.87068178</x:v>
      </x:c>
      <x:c r="F7544" s="1" t="str">
        <x:v>get_fund_holders_6cc160eee39f5591_20260929170450216066.json</x:v>
      </x:c>
      <x:c r="G7544" s="1" t="str">
        <x:v>get_fund_performance_8bb1e75231976c7d_20260929170701542970.json</x:v>
      </x:c>
    </x:row>
    <x:row r="7545" ht="25" customHeight="1">
      <x:c r="A7545" s="1" t="str">
        <x:v>561350.SH</x:v>
      </x:c>
      <x:c r="B7545" s="7" t="d">
        <x:v>2026-09-17T00:00:00.000Z</x:v>
      </x:c>
      <x:c r="C7545" s="8" t="n">
        <x:v>103700000</x:v>
      </x:c>
      <x:c r="D7545" s="9" t="n">
        <x:v>1.2194</x:v>
      </x:c>
      <x:c r="E7545" s="9" t="n">
        <x:f>IF(COUNT(C7545:D7545)=2,C7545*D7545/100000000,"n.a.")</x:f>
        <x:v>1.2645178</x:v>
      </x:c>
      <x:c r="F7545" s="1" t="str">
        <x:v>get_fund_holders_99cc425e7bfe07f3_20260929170359510143.json</x:v>
      </x:c>
      <x:c r="G7545" s="1" t="str">
        <x:v>get_fund_performance_f772993e09684fb1_20260929170638214435.json</x:v>
      </x:c>
    </x:row>
    <x:row r="7546" ht="25" customHeight="1">
      <x:c r="A7546" s="1" t="str">
        <x:v>561370.SH</x:v>
      </x:c>
      <x:c r="B7546" s="7" t="d">
        <x:v>2026-09-17T00:00:00.000Z</x:v>
      </x:c>
      <x:c r="C7546" s="8" t="n">
        <x:v>32356000</x:v>
      </x:c>
      <x:c r="D7546" s="9" t="n">
        <x:v>1.4285</x:v>
      </x:c>
      <x:c r="E7546" s="9" t="n">
        <x:f>IF(COUNT(C7546:D7546)=2,C7546*D7546/100000000,"n.a.")</x:f>
        <x:v>0.46220546</x:v>
      </x:c>
      <x:c r="F7546" s="1" t="str">
        <x:v>get_fund_holders_947f01102900052a_20260929170435685180.json</x:v>
      </x:c>
      <x:c r="G7546" s="1" t="str">
        <x:v>get_fund_performance_84cfdd784f850324_20260929170656733935.json</x:v>
      </x:c>
    </x:row>
    <x:row r="7547" ht="25" customHeight="1">
      <x:c r="A7547" s="1" t="str">
        <x:v>561930.SH</x:v>
      </x:c>
      <x:c r="B7547" s="7" t="d">
        <x:v>2026-09-17T00:00:00.000Z</x:v>
      </x:c>
      <x:c r="C7547" s="8" t="n">
        <x:v>187260600</x:v>
      </x:c>
      <x:c r="D7547" s="9" t="n">
        <x:v>1.5275</x:v>
      </x:c>
      <x:c r="E7547" s="9" t="n">
        <x:f>IF(COUNT(C7547:D7547)=2,C7547*D7547/100000000,"n.a.")</x:f>
        <x:v>2.860405665</x:v>
      </x:c>
      <x:c r="F7547" s="1" t="str">
        <x:v>get_fund_holders_384f79bc46dd29a0_20260929170339256979.json</x:v>
      </x:c>
      <x:c r="G7547" s="1" t="str">
        <x:v>get_fund_performance_b9ef5e4ade695f1c_20260929170620387825.json</x:v>
      </x:c>
    </x:row>
    <x:row r="7548" ht="25" customHeight="1">
      <x:c r="A7548" s="1" t="str">
        <x:v>562660.SH</x:v>
      </x:c>
      <x:c r="B7548" s="7" t="d">
        <x:v>2026-09-17T00:00:00.000Z</x:v>
      </x:c>
      <x:c r="C7548" s="8" t="n">
        <x:v>352874000</x:v>
      </x:c>
      <x:c r="D7548" s="9" t="n">
        <x:v>1.8977</x:v>
      </x:c>
      <x:c r="E7548" s="9" t="n">
        <x:f>IF(COUNT(C7548:D7548)=2,C7548*D7548/100000000,"n.a.")</x:f>
        <x:v>6.696489897999999</x:v>
      </x:c>
      <x:c r="F7548" s="1" t="str">
        <x:v>get_fund_holders_05b2522be3f555e0_20260929170445892255.json</x:v>
      </x:c>
      <x:c r="G7548" s="1" t="str">
        <x:v>get_fund_performance_30ba43b1581ed9a9_20260929170658890407.json</x:v>
      </x:c>
    </x:row>
    <x:row r="7549" ht="25" customHeight="1">
      <x:c r="A7549" s="1" t="str">
        <x:v>563200.SH</x:v>
      </x:c>
      <x:c r="B7549" s="7" t="d">
        <x:v>2026-09-17T00:00:00.000Z</x:v>
      </x:c>
      <x:c r="C7549" s="8" t="n">
        <x:v>51458800</x:v>
      </x:c>
      <x:c r="D7549" s="9" t="n">
        <x:v>1.5387</x:v>
      </x:c>
      <x:c r="E7549" s="9" t="n">
        <x:f>IF(COUNT(C7549:D7549)=2,C7549*D7549/100000000,"n.a.")</x:f>
        <x:v>0.7917965556000001</x:v>
      </x:c>
      <x:c r="F7549" s="1" t="str">
        <x:v>get_fund_holders_18d30595e178fa7b_20260929170448125382.json</x:v>
      </x:c>
      <x:c r="G7549" s="1" t="str">
        <x:v>get_fund_performance_30ba43b1581ed9a9_20260929170658890407.json</x:v>
      </x:c>
    </x:row>
    <x:row r="7550" ht="25" customHeight="1">
      <x:c r="A7550" s="1" t="str">
        <x:v>563300.SH</x:v>
      </x:c>
      <x:c r="B7550" s="7" t="d">
        <x:v>2026-09-17T00:00:00.000Z</x:v>
      </x:c>
      <x:c r="C7550" s="8" t="n">
        <x:v>3861174000</x:v>
      </x:c>
      <x:c r="D7550" s="9" t="n">
        <x:v>1.4318</x:v>
      </x:c>
      <x:c r="E7550" s="9" t="n">
        <x:f>IF(COUNT(C7550:D7550)=2,C7550*D7550/100000000,"n.a.")</x:f>
        <x:v>55.284289332</x:v>
      </x:c>
      <x:c r="F7550" s="1" t="str">
        <x:v>get_fund_holders_000e77c0b10f1e35_20260929170443663346.json</x:v>
      </x:c>
      <x:c r="G7550" s="1" t="str">
        <x:v>get_fund_performance_30ba43b1581ed9a9_20260929170658890407.json</x:v>
      </x:c>
    </x:row>
    <x:row r="7551" ht="25" customHeight="1">
      <x:c r="A7551" s="1" t="str">
        <x:v>563520.SH</x:v>
      </x:c>
      <x:c r="B7551" s="7" t="d">
        <x:v>2026-09-17T00:00:00.000Z</x:v>
      </x:c>
      <x:c r="C7551" s="8" t="n">
        <x:v>448065000</x:v>
      </x:c>
      <x:c r="D7551" s="9" t="n">
        <x:v>1.1651</x:v>
      </x:c>
      <x:c r="E7551" s="9" t="n">
        <x:f>IF(COUNT(C7551:D7551)=2,C7551*D7551/100000000,"n.a.")</x:f>
        <x:v>5.220405315</x:v>
      </x:c>
      <x:c r="F7551" s="1" t="str">
        <x:v>get_fund_holders_91a31ce881b2a064_20260929170332491114.json</x:v>
      </x:c>
      <x:c r="G7551" s="1" t="str">
        <x:v>get_fund_performance_603f944d7120a342_20260929170614228695.json</x:v>
      </x:c>
    </x:row>
    <x:row r="7552" ht="25" customHeight="1">
      <x:c r="A7552" s="1" t="str">
        <x:v>563750.SH</x:v>
      </x:c>
      <x:c r="B7552" s="7" t="d">
        <x:v>2026-09-17T00:00:00.000Z</x:v>
      </x:c>
      <x:c r="C7552" s="8" t="n">
        <x:v>357237000</x:v>
      </x:c>
      <x:c r="D7552" s="9" t="n">
        <x:v>1.0752</x:v>
      </x:c>
      <x:c r="E7552" s="9" t="n">
        <x:f>IF(COUNT(C7552:D7552)=2,C7552*D7552/100000000,"n.a.")</x:f>
        <x:v>3.841012224</x:v>
      </x:c>
      <x:c r="F7552" s="1" t="str">
        <x:v>get_fund_holders_0012ca1e3da3e612_20260929170350070470.json</x:v>
      </x:c>
      <x:c r="G7552" s="1" t="str">
        <x:v>get_fund_performance_0018b28ad50cc163_20260929170630870703.json</x:v>
      </x:c>
    </x:row>
    <x:row r="7553" ht="25" customHeight="1">
      <x:c r="A7553" s="1" t="str">
        <x:v>588000.SH</x:v>
      </x:c>
      <x:c r="B7553" s="7" t="d">
        <x:v>2026-09-17T00:00:00.000Z</x:v>
      </x:c>
      <x:c r="C7553" s="8" t="n">
        <x:v>55592668200</x:v>
      </x:c>
      <x:c r="D7553" s="9" t="n">
        <x:v>1.6955</x:v>
      </x:c>
      <x:c r="E7553" s="9" t="n">
        <x:f>IF(COUNT(C7553:D7553)=2,C7553*D7553/100000000,"n.a.")</x:f>
        <x:v>942.5736893310001</x:v>
      </x:c>
      <x:c r="F7553" s="1" t="str">
        <x:v>get_fund_holders_6444ef17176e5cf2_20260929170520197039.json</x:v>
      </x:c>
      <x:c r="G7553" s="1" t="str">
        <x:v>get_fund_performance_414a79dc049b874f_20260929170721043034.json</x:v>
      </x:c>
    </x:row>
    <x:row r="7554" ht="25" customHeight="1">
      <x:c r="A7554" s="1" t="str">
        <x:v>588040.SH</x:v>
      </x:c>
      <x:c r="B7554" s="7" t="d">
        <x:v>2026-09-17T00:00:00.000Z</x:v>
      </x:c>
      <x:c r="C7554" s="8" t="n">
        <x:v>145889000</x:v>
      </x:c>
      <x:c r="D7554" s="9" t="n">
        <x:v>1.6336</x:v>
      </x:c>
      <x:c r="E7554" s="9" t="n">
        <x:f>IF(COUNT(C7554:D7554)=2,C7554*D7554/100000000,"n.a.")</x:f>
        <x:v>2.383242704</x:v>
      </x:c>
      <x:c r="F7554" s="1" t="str">
        <x:v>get_fund_holders_88afc0d1aaa18b2d_20260929170522846924.json</x:v>
      </x:c>
      <x:c r="G7554" s="1" t="str">
        <x:v>get_fund_performance_63abc21ab0c6c20f_20260929170723581052.json</x:v>
      </x:c>
    </x:row>
    <x:row r="7555" ht="25" customHeight="1">
      <x:c r="A7555" s="1" t="str">
        <x:v>588050.SH</x:v>
      </x:c>
      <x:c r="B7555" s="7" t="d">
        <x:v>2026-09-17T00:00:00.000Z</x:v>
      </x:c>
      <x:c r="C7555" s="8" t="n">
        <x:v>6753241300</x:v>
      </x:c>
      <x:c r="D7555" s="9" t="n">
        <x:v>1.6474</x:v>
      </x:c>
      <x:c r="E7555" s="9" t="n">
        <x:f>IF(COUNT(C7555:D7555)=2,C7555*D7555/100000000,"n.a.")</x:f>
        <x:v>111.2528971762</x:v>
      </x:c>
      <x:c r="F7555" s="1" t="str">
        <x:v>get_fund_holders_193cd509844b9b5b_20261009230924403371.json</x:v>
      </x:c>
      <x:c r="G7555" s="1" t="str">
        <x:v>get_fund_performance_f52eb582090bd59b_20260929170733019140.json</x:v>
      </x:c>
    </x:row>
    <x:row r="7556" ht="25" customHeight="1">
      <x:c r="A7556" s="1" t="str">
        <x:v>588060.SH</x:v>
      </x:c>
      <x:c r="B7556" s="7" t="d">
        <x:v>2026-09-17T00:00:00.000Z</x:v>
      </x:c>
      <x:c r="C7556" s="8" t="n">
        <x:v>7813140000</x:v>
      </x:c>
      <x:c r="D7556" s="9" t="n">
        <x:v>1.0198</x:v>
      </x:c>
      <x:c r="E7556" s="9" t="n">
        <x:f>IF(COUNT(C7556:D7556)=2,C7556*D7556/100000000,"n.a.")</x:f>
        <x:v>79.67840172</x:v>
      </x:c>
      <x:c r="F7556" s="1" t="str">
        <x:v>get_fund_holders_84638ef34c9c9d66_20260929170540834882.json</x:v>
      </x:c>
      <x:c r="G7556" s="1" t="str">
        <x:v>get_fund_performance_03224deb3630866b_20260929170729914881.json</x:v>
      </x:c>
    </x:row>
    <x:row r="7557" ht="25" customHeight="1">
      <x:c r="A7557" s="1" t="str">
        <x:v>588080.SH</x:v>
      </x:c>
      <x:c r="B7557" s="7" t="d">
        <x:v>2026-09-17T00:00:00.000Z</x:v>
      </x:c>
      <x:c r="C7557" s="8" t="n">
        <x:v>26053628100</x:v>
      </x:c>
      <x:c r="D7557" s="9" t="n">
        <x:v>1.6446</x:v>
      </x:c>
      <x:c r="E7557" s="9" t="n">
        <x:f>IF(COUNT(C7557:D7557)=2,C7557*D7557/100000000,"n.a.")</x:f>
        <x:v>428.4779677326</x:v>
      </x:c>
      <x:c r="F7557" s="1" t="str">
        <x:v>get_fund_holders_c6e3dafc378a83b1_20261008231438466656.json</x:v>
      </x:c>
      <x:c r="G7557" s="1" t="str">
        <x:v>get_fund_performance_cb68a4644e879f2b_20260929170726989313.json</x:v>
      </x:c>
    </x:row>
    <x:row r="7558" ht="25" customHeight="1">
      <x:c r="A7558" s="1" t="str">
        <x:v>588090.SH</x:v>
      </x:c>
      <x:c r="B7558" s="7" t="d">
        <x:v>2026-09-17T00:00:00.000Z</x:v>
      </x:c>
      <x:c r="C7558" s="8" t="n">
        <x:v>3174072800</x:v>
      </x:c>
      <x:c r="D7558" s="9" t="n">
        <x:v>1.6538</x:v>
      </x:c>
      <x:c r="E7558" s="9" t="n">
        <x:f>IF(COUNT(C7558:D7558)=2,C7558*D7558/100000000,"n.a.")</x:f>
        <x:v>52.492815966399995</x:v>
      </x:c>
      <x:c r="F7558" s="1" t="str">
        <x:v>get_fund_holders_bda7448d3634f8b8_20260929170552909369.json</x:v>
      </x:c>
      <x:c r="G7558" s="1" t="str">
        <x:v>get_fund_performance_f52eb582090bd59b_20260929170733019140.json</x:v>
      </x:c>
    </x:row>
    <x:row r="7559" ht="25" customHeight="1">
      <x:c r="A7559" s="1" t="str">
        <x:v>588150.SH</x:v>
      </x:c>
      <x:c r="B7559" s="7" t="d">
        <x:v>2026-09-17T00:00:00.000Z</x:v>
      </x:c>
      <x:c r="C7559" s="8" t="n">
        <x:v>401432600</x:v>
      </x:c>
      <x:c r="D7559" s="9" t="n">
        <x:v>1.1427</x:v>
      </x:c>
      <x:c r="E7559" s="9" t="n">
        <x:f>IF(COUNT(C7559:D7559)=2,C7559*D7559/100000000,"n.a.")</x:f>
        <x:v>4.5871703202</x:v>
      </x:c>
      <x:c r="F7559" s="1" t="str">
        <x:v>get_fund_holders_6444ef17176e5cf2_20260929170520197039.json</x:v>
      </x:c>
      <x:c r="G7559" s="1" t="str">
        <x:v>get_fund_performance_414a79dc049b874f_20260929170721043034.json</x:v>
      </x:c>
    </x:row>
    <x:row r="7560" ht="25" customHeight="1">
      <x:c r="A7560" s="1" t="str">
        <x:v>588180.SH</x:v>
      </x:c>
      <x:c r="B7560" s="7" t="d">
        <x:v>2026-09-17T00:00:00.000Z</x:v>
      </x:c>
      <x:c r="C7560" s="8" t="n">
        <x:v>780353700</x:v>
      </x:c>
      <x:c r="D7560" s="9" t="n">
        <x:v>1.0508</x:v>
      </x:c>
      <x:c r="E7560" s="9" t="n">
        <x:f>IF(COUNT(C7560:D7560)=2,C7560*D7560/100000000,"n.a.")</x:f>
        <x:v>8.1999566796</x:v>
      </x:c>
      <x:c r="F7560" s="1" t="str">
        <x:v>get_fund_holders_617a36a1f4a31292_20260929170555713781.json</x:v>
      </x:c>
      <x:c r="G7560" s="1" t="str">
        <x:v>get_fund_performance_f52eb582090bd59b_20260929170733019140.json</x:v>
      </x:c>
    </x:row>
    <x:row r="7561" ht="25" customHeight="1">
      <x:c r="A7561" s="1" t="str">
        <x:v>588280.SH</x:v>
      </x:c>
      <x:c r="B7561" s="7" t="d">
        <x:v>2026-09-17T00:00:00.000Z</x:v>
      </x:c>
      <x:c r="C7561" s="8" t="n">
        <x:v>404121000</x:v>
      </x:c>
      <x:c r="D7561" s="9" t="n">
        <x:v>1.1556</x:v>
      </x:c>
      <x:c r="E7561" s="9" t="n">
        <x:f>IF(COUNT(C7561:D7561)=2,C7561*D7561/100000000,"n.a.")</x:f>
        <x:v>4.670022276</x:v>
      </x:c>
      <x:c r="F7561" s="1" t="str">
        <x:v>get_fund_holders_e5c88765831ca4d7_20261009230922305075.json</x:v>
      </x:c>
      <x:c r="G7561" s="1" t="str">
        <x:v>get_fund_performance_63abc21ab0c6c20f_20260929170723581052.json</x:v>
      </x:c>
    </x:row>
    <x:row r="7562" ht="25" customHeight="1">
      <x:c r="A7562" s="1" t="str">
        <x:v>588720.SH</x:v>
      </x:c>
      <x:c r="B7562" s="7" t="d">
        <x:v>2026-09-17T00:00:00.000Z</x:v>
      </x:c>
      <x:c r="C7562" s="8" t="n">
        <x:v>112241800</x:v>
      </x:c>
      <x:c r="D7562" s="9" t="n">
        <x:v>1.6386</x:v>
      </x:c>
      <x:c r="E7562" s="9" t="n">
        <x:f>IF(COUNT(C7562:D7562)=2,C7562*D7562/100000000,"n.a.")</x:f>
        <x:v>1.8391941348000003</x:v>
      </x:c>
      <x:c r="F7562" s="1" t="str">
        <x:v>get_fund_holders_522e7c68c534d3b2.json</x:v>
      </x:c>
      <x:c r="G7562" s="1" t="str">
        <x:v>get_fund_performance_03224deb3630866b_20260929170729914881.json</x:v>
      </x:c>
    </x:row>
    <x:row r="7563" ht="25" customHeight="1">
      <x:c r="A7563" s="1" t="str">
        <x:v>588840.SH</x:v>
      </x:c>
      <x:c r="B7563" s="7" t="d">
        <x:v>2026-09-17T00:00:00.000Z</x:v>
      </x:c>
      <x:c r="C7563" s="8" t="n">
        <x:v>58236000</x:v>
      </x:c>
      <x:c r="D7563" s="9" t="n">
        <x:v>1.4893</x:v>
      </x:c>
      <x:c r="E7563" s="9" t="n">
        <x:f>IF(COUNT(C7563:D7563)=2,C7563*D7563/100000000,"n.a.")</x:f>
        <x:v>0.867308748</x:v>
      </x:c>
      <x:c r="F7563" s="1" t="str">
        <x:v>get_fund_holders_88afc0d1aaa18b2d_20260929170522846924.json</x:v>
      </x:c>
      <x:c r="G7563" s="1" t="str">
        <x:v>get_fund_performance_63abc21ab0c6c20f_20260929170723581052.json</x:v>
      </x:c>
    </x:row>
    <x:row r="7564" ht="25" customHeight="1">
      <x:c r="A7564" s="1" t="str">
        <x:v>588870.SH</x:v>
      </x:c>
      <x:c r="B7564" s="7" t="d">
        <x:v>2026-09-17T00:00:00.000Z</x:v>
      </x:c>
      <x:c r="C7564" s="8" t="n">
        <x:v>923552000</x:v>
      </x:c>
      <x:c r="D7564" s="9" t="n">
        <x:v>1.6317</x:v>
      </x:c>
      <x:c r="E7564" s="9" t="n">
        <x:f>IF(COUNT(C7564:D7564)=2,C7564*D7564/100000000,"n.a.")</x:f>
        <x:v>15.069597983999998</x:v>
      </x:c>
      <x:c r="F7564" s="1" t="str">
        <x:v>get_fund_holders_c8b1164ec47ac90a_20260929170544907460.json</x:v>
      </x:c>
      <x:c r="G7564" s="1" t="str">
        <x:v>get_fund_performance_03224deb3630866b_20260929170729914881.json</x:v>
      </x:c>
    </x:row>
    <x:row r="7565" ht="25" customHeight="1">
      <x:c r="A7565" s="1" t="str">
        <x:v>588940.SH</x:v>
      </x:c>
      <x:c r="B7565" s="7" t="d">
        <x:v>2026-09-17T00:00:00.000Z</x:v>
      </x:c>
      <x:c r="C7565" s="8" t="n">
        <x:v>3104840000</x:v>
      </x:c>
      <x:c r="D7565" s="9" t="n">
        <x:v>0.8324</x:v>
      </x:c>
      <x:c r="E7565" s="9" t="n">
        <x:f>IF(COUNT(C7565:D7565)=2,C7565*D7565/100000000,"n.a.")</x:f>
        <x:v>25.84468816</x:v>
      </x:c>
      <x:c r="F7565" s="1" t="str">
        <x:v>get_fund_holders_51eb7d16b1c1daa7_20260929170518095258.json</x:v>
      </x:c>
      <x:c r="G7565" s="1" t="str">
        <x:v>get_fund_performance_9a9d878f4058662d_20260929170717930783.json</x:v>
      </x:c>
    </x:row>
    <x:row r="7566" ht="25" customHeight="1">
      <x:c r="A7566" s="1" t="str">
        <x:v>588950.SH</x:v>
      </x:c>
      <x:c r="B7566" s="7" t="d">
        <x:v>2026-09-17T00:00:00.000Z</x:v>
      </x:c>
      <x:c r="C7566" s="8" t="n">
        <x:v>725729700</x:v>
      </x:c>
      <x:c r="D7566" s="9" t="n">
        <x:v>1.6823</x:v>
      </x:c>
      <x:c r="E7566" s="9" t="n">
        <x:f>IF(COUNT(C7566:D7566)=2,C7566*D7566/100000000,"n.a.")</x:f>
        <x:v>12.208950743099999</x:v>
      </x:c>
      <x:c r="F7566" s="1" t="str">
        <x:v>get_fund_holders_54a5bf51e59a3708_20261008231739529403.json</x:v>
      </x:c>
      <x:c r="G7566" s="1" t="str">
        <x:v>get_fund_performance_cb68a4644e879f2b_20260929170726989313.json</x:v>
      </x:c>
    </x:row>
    <x:row r="7567" ht="25" customHeight="1">
      <x:c r="A7567" s="1" t="str">
        <x:v>589150.SH</x:v>
      </x:c>
      <x:c r="B7567" s="7" t="d">
        <x:v>2026-09-17T00:00:00.000Z</x:v>
      </x:c>
      <x:c r="C7567" s="8" t="n">
        <x:v>851437200</x:v>
      </x:c>
      <x:c r="D7567" s="9" t="n">
        <x:v>1.1654</x:v>
      </x:c>
      <x:c r="E7567" s="9" t="n">
        <x:f>IF(COUNT(C7567:D7567)=2,C7567*D7567/100000000,"n.a.")</x:f>
        <x:v>9.9226491288</x:v>
      </x:c>
      <x:c r="F7567" s="1" t="str">
        <x:v>get_fund_holders_51eb7d16b1c1daa7_20260929170518095258.json</x:v>
      </x:c>
      <x:c r="G7567" s="1" t="str">
        <x:v>get_fund_performance_9a9d878f4058662d_20260929170717930783.json</x:v>
      </x:c>
    </x:row>
    <x:row r="7568" ht="25" customHeight="1">
      <x:c r="A7568" s="1" t="str">
        <x:v>589360.SH</x:v>
      </x:c>
      <x:c r="B7568" s="7" t="d">
        <x:v>2026-09-17T00:00:00.000Z</x:v>
      </x:c>
      <x:c r="C7568" s="8" t="n">
        <x:v>2711174000</x:v>
      </x:c>
      <x:c r="D7568" s="9" t="n">
        <x:v>0.83</x:v>
      </x:c>
      <x:c r="E7568" s="9" t="n">
        <x:f>IF(COUNT(C7568:D7568)=2,C7568*D7568/100000000,"n.a.")</x:f>
        <x:v>22.5027442</x:v>
      </x:c>
      <x:c r="F7568" s="1" t="str">
        <x:v>get_fund_holders_a0265b0b7bc0102f_20261008231743902390.json</x:v>
      </x:c>
      <x:c r="G7568" s="1" t="str">
        <x:v>get_fund_performance_cb68a4644e879f2b_20260929170726989313.json</x:v>
      </x:c>
    </x:row>
    <x:row r="7569" ht="25" customHeight="1">
      <x:c r="A7569" s="1" t="str">
        <x:v>589850.SH</x:v>
      </x:c>
      <x:c r="B7569" s="7" t="d">
        <x:v>2026-09-17T00:00:00.000Z</x:v>
      </x:c>
      <x:c r="C7569" s="8" t="n">
        <x:v>844057000</x:v>
      </x:c>
      <x:c r="D7569" s="9" t="n">
        <x:v>1.5436</x:v>
      </x:c>
      <x:c r="E7569" s="9" t="n">
        <x:f>IF(COUNT(C7569:D7569)=2,C7569*D7569/100000000,"n.a.")</x:f>
        <x:v>13.028863852</x:v>
      </x:c>
      <x:c r="F7569" s="1" t="str">
        <x:v>get_fund_holders_6444ef17176e5cf2_20260929170520197039.json</x:v>
      </x:c>
      <x:c r="G7569" s="1" t="str">
        <x:v>get_fund_performance_414a79dc049b874f_20260929170721043034.json</x:v>
      </x:c>
    </x:row>
    <x:row r="7570" ht="25" customHeight="1">
      <x:c r="A7570" s="1" t="str">
        <x:v>159205.SZ</x:v>
      </x:c>
      <x:c r="B7570" s="7" t="d">
        <x:v>2026-09-18T00:00:00.000Z</x:v>
      </x:c>
      <x:c r="C7570" s="8" t="n">
        <x:v>663056064</x:v>
      </x:c>
      <x:c r="D7570" s="9" t="n">
        <x:v>1.659</x:v>
      </x:c>
      <x:c r="E7570" s="9" t="n">
        <x:f>IF(COUNT(C7570:D7570)=2,C7570*D7570/100000000,"n.a.")</x:f>
        <x:v>11.000100101760001</x:v>
      </x:c>
      <x:c r="F7570" s="1" t="str">
        <x:v>get_fund_holders_904cf416e9d5934a_20260930083358065700.json</x:v>
      </x:c>
      <x:c r="G7570" s="1" t="str">
        <x:v>get_fund_performance_04c9b34046cc483d_20260930083516571508.json</x:v>
      </x:c>
    </x:row>
    <x:row r="7571" ht="25" customHeight="1">
      <x:c r="A7571" s="1" t="str">
        <x:v>159247.SZ</x:v>
      </x:c>
      <x:c r="B7571" s="7" t="d">
        <x:v>2026-09-18T00:00:00.000Z</x:v>
      </x:c>
      <x:c r="C7571" s="8" t="n">
        <x:v>541984966</x:v>
      </x:c>
      <x:c r="D7571" s="9" t="n">
        <x:v>1.0136</x:v>
      </x:c>
      <x:c r="E7571" s="9" t="n">
        <x:f>IF(COUNT(C7571:D7571)=2,C7571*D7571/100000000,"n.a.")</x:f>
        <x:v>5.493559615376</x:v>
      </x:c>
      <x:c r="F7571" s="1" t="str">
        <x:v>get_fund_holders_abba6f15c3f68a38_20260930083354105912.json</x:v>
      </x:c>
      <x:c r="G7571" s="1" t="str">
        <x:v>get_fund_performance_126e89e6a24c1d4f_20260930083514385940.json</x:v>
      </x:c>
    </x:row>
    <x:row r="7572" ht="25" customHeight="1">
      <x:c r="A7572" s="1" t="str">
        <x:v>159300.SZ</x:v>
      </x:c>
      <x:c r="B7572" s="7" t="d">
        <x:v>2026-09-18T00:00:00.000Z</x:v>
      </x:c>
      <x:c r="C7572" s="8" t="n">
        <x:v>349258097</x:v>
      </x:c>
      <x:c r="D7572" s="9" t="n">
        <x:v>4.9102</x:v>
      </x:c>
      <x:c r="E7572" s="9" t="n">
        <x:f>IF(COUNT(C7572:D7572)=2,C7572*D7572/100000000,"n.a.")</x:f>
        <x:v>17.149271078894</x:v>
      </x:c>
      <x:c r="F7572" s="1" t="str">
        <x:v>get_fund_holders_637981bda429eadf_20260930083232312419.json</x:v>
      </x:c>
      <x:c r="G7572" s="1" t="str">
        <x:v>get_fund_performance_8c285205cc9763a2_20260930083426938695.json</x:v>
      </x:c>
    </x:row>
    <x:row r="7573" ht="25" customHeight="1">
      <x:c r="A7573" s="1" t="str">
        <x:v>159330.SZ</x:v>
      </x:c>
      <x:c r="B7573" s="7" t="d">
        <x:v>2026-09-18T00:00:00.000Z</x:v>
      </x:c>
      <x:c r="C7573" s="8" t="n">
        <x:v>440801009</x:v>
      </x:c>
      <x:c r="D7573" s="9" t="n">
        <x:v>1.4167</x:v>
      </x:c>
      <x:c r="E7573" s="9" t="n">
        <x:f>IF(COUNT(C7573:D7573)=2,C7573*D7573/100000000,"n.a.")</x:f>
        <x:v>6.244827894503</x:v>
      </x:c>
      <x:c r="F7573" s="1" t="str">
        <x:v>get_fund_holders_a762c0aa34196e84_20260930083244484421.json</x:v>
      </x:c>
      <x:c r="G7573" s="1" t="str">
        <x:v>get_fund_performance_3dfc1b5138b93ef7_20260930083435756172.json</x:v>
      </x:c>
    </x:row>
    <x:row r="7574" ht="25" customHeight="1">
      <x:c r="A7574" s="1" t="str">
        <x:v>159337.SZ</x:v>
      </x:c>
      <x:c r="B7574" s="7" t="d">
        <x:v>2026-09-18T00:00:00.000Z</x:v>
      </x:c>
      <x:c r="C7574" s="8" t="n">
        <x:v>279710611</x:v>
      </x:c>
      <x:c r="D7574" s="9" t="n">
        <x:v>1.7916</x:v>
      </x:c>
      <x:c r="E7574" s="9" t="n">
        <x:f>IF(COUNT(C7574:D7574)=2,C7574*D7574/100000000,"n.a.")</x:f>
        <x:v>5.011295306676001</x:v>
      </x:c>
      <x:c r="F7574" s="1" t="str">
        <x:v>get_fund_holders_f328ef71a8fa6598_20260930083254390097.json</x:v>
      </x:c>
      <x:c r="G7574" s="1" t="str">
        <x:v>get_fund_performance_a4c3a42bbed74f87_20260930083444039130.json</x:v>
      </x:c>
    </x:row>
    <x:row r="7575" ht="25" customHeight="1">
      <x:c r="A7575" s="1" t="str">
        <x:v>159393.SZ</x:v>
      </x:c>
      <x:c r="B7575" s="7" t="d">
        <x:v>2026-09-18T00:00:00.000Z</x:v>
      </x:c>
      <x:c r="C7575" s="8" t="n">
        <x:v>100546342</x:v>
      </x:c>
      <x:c r="D7575" s="9" t="n">
        <x:v>4.8668</x:v>
      </x:c>
      <x:c r="E7575" s="9" t="n">
        <x:f>IF(COUNT(C7575:D7575)=2,C7575*D7575/100000000,"n.a.")</x:f>
        <x:v>4.893389372456</x:v>
      </x:c>
      <x:c r="F7575" s="1" t="str">
        <x:v>get_fund_holders_0a2962c91041f0cc_20260930083222869909.json</x:v>
      </x:c>
      <x:c r="G7575" s="1" t="str">
        <x:v>get_fund_performance_b3da6812460ad519_20260930083420045931.json</x:v>
      </x:c>
    </x:row>
    <x:row r="7576" ht="25" customHeight="1">
      <x:c r="A7576" s="1" t="str">
        <x:v>159500.SZ</x:v>
      </x:c>
      <x:c r="B7576" s="7" t="d">
        <x:v>2026-09-18T00:00:00.000Z</x:v>
      </x:c>
      <x:c r="C7576" s="8" t="n">
        <x:v>213338865</x:v>
      </x:c>
      <x:c r="D7576" s="9" t="n">
        <x:v>1.1752</x:v>
      </x:c>
      <x:c r="E7576" s="9" t="n">
        <x:f>IF(COUNT(C7576:D7576)=2,C7576*D7576/100000000,"n.a.")</x:f>
        <x:v>2.50715834148</x:v>
      </x:c>
      <x:c r="F7576" s="1" t="str">
        <x:v>get_fund_holders_8bfc8c181f9ef41d_20260930083301296000.json</x:v>
      </x:c>
      <x:c r="G7576" s="1" t="str">
        <x:v>get_fund_performance_2615655d20cf8b2e_20260930083450278568.json</x:v>
      </x:c>
    </x:row>
    <x:row r="7577" ht="25" customHeight="1">
      <x:c r="A7577" s="1" t="str">
        <x:v>159531.SZ</x:v>
      </x:c>
      <x:c r="B7577" s="7" t="d">
        <x:v>2026-09-18T00:00:00.000Z</x:v>
      </x:c>
      <x:c r="C7577" s="8" t="n">
        <x:v>924608406</x:v>
      </x:c>
      <x:c r="D7577" s="9" t="n">
        <x:v>1.4958</x:v>
      </x:c>
      <x:c r="E7577" s="9" t="n">
        <x:f>IF(COUNT(C7577:D7577)=2,C7577*D7577/100000000,"n.a.")</x:f>
        <x:v>13.830292536947999</x:v>
      </x:c>
      <x:c r="F7577" s="1" t="str">
        <x:v>get_fund_holders_f49c3d967a903369_20260930083318570447.json</x:v>
      </x:c>
      <x:c r="G7577" s="1" t="str">
        <x:v>get_fund_performance_73b2b6ff19f76d87_20260930083458764706.json</x:v>
      </x:c>
    </x:row>
    <x:row r="7578" ht="25" customHeight="1">
      <x:c r="A7578" s="1" t="str">
        <x:v>159532.SZ</x:v>
      </x:c>
      <x:c r="B7578" s="7" t="d">
        <x:v>2026-09-18T00:00:00.000Z</x:v>
      </x:c>
      <x:c r="C7578" s="8" t="n">
        <x:v>143564791</x:v>
      </x:c>
      <x:c r="D7578" s="9" t="n">
        <x:v>1.6873</x:v>
      </x:c>
      <x:c r="E7578" s="9" t="n">
        <x:f>IF(COUNT(C7578:D7578)=2,C7578*D7578/100000000,"n.a.")</x:f>
        <x:v>2.422368718543</x:v>
      </x:c>
      <x:c r="F7578" s="1" t="str">
        <x:v>get_fund_holders_ca63c3e4508ea013_20260930083323665876.json</x:v>
      </x:c>
      <x:c r="G7578" s="1" t="str">
        <x:v>get_fund_performance_1aa2c4be5d01728f_20260930083500812141.json</x:v>
      </x:c>
    </x:row>
    <x:row r="7579" ht="25" customHeight="1">
      <x:c r="A7579" s="1" t="str">
        <x:v>159533.SZ</x:v>
      </x:c>
      <x:c r="B7579" s="7" t="d">
        <x:v>2026-09-18T00:00:00.000Z</x:v>
      </x:c>
      <x:c r="C7579" s="8" t="n">
        <x:v>14458785</x:v>
      </x:c>
      <x:c r="D7579" s="9" t="n">
        <x:v>1.9824</x:v>
      </x:c>
      <x:c r="E7579" s="9" t="n">
        <x:f>IF(COUNT(C7579:D7579)=2,C7579*D7579/100000000,"n.a.")</x:f>
        <x:v>0.28663095384</x:v>
      </x:c>
      <x:c r="F7579" s="1" t="str">
        <x:v>get_fund_holders_59d289f4d6782cfc_20260930083325677753.json</x:v>
      </x:c>
      <x:c r="G7579" s="1" t="str">
        <x:v>get_fund_performance_1aa2c4be5d01728f_20260930083500812141.json</x:v>
      </x:c>
    </x:row>
    <x:row r="7580" ht="25" customHeight="1">
      <x:c r="A7580" s="1" t="str">
        <x:v>159535.SZ</x:v>
      </x:c>
      <x:c r="B7580" s="7" t="d">
        <x:v>2026-09-18T00:00:00.000Z</x:v>
      </x:c>
      <x:c r="C7580" s="8" t="n">
        <x:v>19981088</x:v>
      </x:c>
      <x:c r="D7580" s="9" t="n">
        <x:v>1.5381</x:v>
      </x:c>
      <x:c r="E7580" s="9" t="n">
        <x:f>IF(COUNT(C7580:D7580)=2,C7580*D7580/100000000,"n.a.")</x:f>
        <x:v>0.30732911452800005</x:v>
      </x:c>
      <x:c r="F7580" s="1" t="str">
        <x:v>get_fund_holders_f49c3d967a903369_20260930083318570447.json</x:v>
      </x:c>
      <x:c r="G7580" s="1" t="str">
        <x:v>get_fund_performance_73b2b6ff19f76d87_20260930083458764706.json</x:v>
      </x:c>
    </x:row>
    <x:row r="7581" ht="25" customHeight="1">
      <x:c r="A7581" s="1" t="str">
        <x:v>159536.SZ</x:v>
      </x:c>
      <x:c r="B7581" s="7" t="d">
        <x:v>2026-09-18T00:00:00.000Z</x:v>
      </x:c>
      <x:c r="C7581" s="8" t="n">
        <x:v>47261589</x:v>
      </x:c>
      <x:c r="D7581" s="9" t="n">
        <x:v>1.4278</x:v>
      </x:c>
      <x:c r="E7581" s="9" t="n">
        <x:f>IF(COUNT(C7581:D7581)=2,C7581*D7581/100000000,"n.a.")</x:f>
        <x:v>0.6748009677419999</x:v>
      </x:c>
      <x:c r="F7581" s="1" t="str">
        <x:v>get_fund_holders_f49c3d967a903369_20260930083318570447.json</x:v>
      </x:c>
      <x:c r="G7581" s="1" t="str">
        <x:v>get_fund_performance_73b2b6ff19f76d87_20260930083458764706.json</x:v>
      </x:c>
    </x:row>
    <x:row r="7582" ht="25" customHeight="1">
      <x:c r="A7582" s="1" t="str">
        <x:v>159629.SZ</x:v>
      </x:c>
      <x:c r="B7582" s="7" t="d">
        <x:v>2026-09-18T00:00:00.000Z</x:v>
      </x:c>
      <x:c r="C7582" s="8" t="n">
        <x:v>853252663</x:v>
      </x:c>
      <x:c r="D7582" s="9" t="n">
        <x:v>3.2157</x:v>
      </x:c>
      <x:c r="E7582" s="9" t="n">
        <x:f>IF(COUNT(C7582:D7582)=2,C7582*D7582/100000000,"n.a.")</x:f>
        <x:v>27.438045884091</x:v>
      </x:c>
      <x:c r="F7582" s="1" t="str">
        <x:v>get_fund_holders_b36b24c6d8ffd516_20260930083314492218.json</x:v>
      </x:c>
      <x:c r="G7582" s="1" t="str">
        <x:v>get_fund_performance_acf98e5eb19dabd0_20260930083454591894.json</x:v>
      </x:c>
    </x:row>
    <x:row r="7583" ht="25" customHeight="1">
      <x:c r="A7583" s="1" t="str">
        <x:v>159633.SZ</x:v>
      </x:c>
      <x:c r="B7583" s="7" t="d">
        <x:v>2026-09-18T00:00:00.000Z</x:v>
      </x:c>
      <x:c r="C7583" s="8" t="n">
        <x:v>984162658</x:v>
      </x:c>
      <x:c r="D7583" s="9" t="n">
        <x:v>3.2917</x:v>
      </x:c>
      <x:c r="E7583" s="9" t="n">
        <x:f>IF(COUNT(C7583:D7583)=2,C7583*D7583/100000000,"n.a.")</x:f>
        <x:v>32.395682213386</x:v>
      </x:c>
      <x:c r="F7583" s="1" t="str">
        <x:v>get_fund_holders_6f6005317c7faca0_20260930083311269899.json</x:v>
      </x:c>
      <x:c r="G7583" s="1" t="str">
        <x:v>get_fund_performance_acf98e5eb19dabd0_20260930083454591894.json</x:v>
      </x:c>
    </x:row>
    <x:row r="7584" ht="25" customHeight="1">
      <x:c r="A7584" s="1" t="str">
        <x:v>159673.SZ</x:v>
      </x:c>
      <x:c r="B7584" s="7" t="d">
        <x:v>2026-09-18T00:00:00.000Z</x:v>
      </x:c>
      <x:c r="C7584" s="8" t="n">
        <x:v>1833528385</x:v>
      </x:c>
      <x:c r="D7584" s="9" t="n">
        <x:v>1.2625</x:v>
      </x:c>
      <x:c r="E7584" s="9" t="n">
        <x:f>IF(COUNT(C7584:D7584)=2,C7584*D7584/100000000,"n.a.")</x:f>
        <x:v>23.148295860625</x:v>
      </x:c>
      <x:c r="F7584" s="1" t="str">
        <x:v>get_fund_holders_637981bda429eadf_20260930083232312419.json</x:v>
      </x:c>
      <x:c r="G7584" s="1" t="str">
        <x:v>get_fund_performance_8c285205cc9763a2_20260930083426938695.json</x:v>
      </x:c>
    </x:row>
    <x:row r="7585" ht="25" customHeight="1">
      <x:c r="A7585" s="1" t="str">
        <x:v>159808.SZ</x:v>
      </x:c>
      <x:c r="B7585" s="7" t="d">
        <x:v>2026-09-18T00:00:00.000Z</x:v>
      </x:c>
      <x:c r="C7585" s="8" t="n">
        <x:v>51484790</x:v>
      </x:c>
      <x:c r="D7585" s="9" t="n">
        <x:v>1.3108</x:v>
      </x:c>
      <x:c r="E7585" s="9" t="n">
        <x:f>IF(COUNT(C7585:D7585)=2,C7585*D7585/100000000,"n.a.")</x:f>
        <x:v>0.6748626273199999</x:v>
      </x:c>
      <x:c r="F7585" s="1" t="str">
        <x:v>get_fund_holders_fc297c89eae17909_20260930083332264636.json</x:v>
      </x:c>
      <x:c r="G7585" s="1" t="str">
        <x:v>get_fund_performance_24205d2dc4590fb5_20260930083504968123.json</x:v>
      </x:c>
    </x:row>
    <x:row r="7586" ht="25" customHeight="1">
      <x:c r="A7586" s="1" t="str">
        <x:v>159810.SZ</x:v>
      </x:c>
      <x:c r="B7586" s="7" t="d">
        <x:v>2026-09-18T00:00:00.000Z</x:v>
      </x:c>
      <x:c r="C7586" s="8" t="n">
        <x:v>57475458</x:v>
      </x:c>
      <x:c r="D7586" s="9" t="n">
        <x:v>1.3591</x:v>
      </x:c>
      <x:c r="E7586" s="9" t="n">
        <x:f>IF(COUNT(C7586:D7586)=2,C7586*D7586/100000000,"n.a.")</x:f>
        <x:v>0.7811489496779999</x:v>
      </x:c>
      <x:c r="F7586" s="1" t="str">
        <x:v>get_fund_holders_fc297c89eae17909_20260930083332264636.json</x:v>
      </x:c>
      <x:c r="G7586" s="1" t="str">
        <x:v>get_fund_performance_24205d2dc4590fb5_20260930083504968123.json</x:v>
      </x:c>
    </x:row>
    <x:row r="7587" ht="25" customHeight="1">
      <x:c r="A7587" s="1" t="str">
        <x:v>159820.SZ</x:v>
      </x:c>
      <x:c r="B7587" s="7" t="d">
        <x:v>2026-09-18T00:00:00.000Z</x:v>
      </x:c>
      <x:c r="C7587" s="8" t="n">
        <x:v>1356408470</x:v>
      </x:c>
      <x:c r="D7587" s="9" t="n">
        <x:v>1.3601</x:v>
      </x:c>
      <x:c r="E7587" s="9" t="n">
        <x:f>IF(COUNT(C7587:D7587)=2,C7587*D7587/100000000,"n.a.")</x:f>
        <x:v>18.448511600470002</x:v>
      </x:c>
      <x:c r="F7587" s="1" t="str">
        <x:v>get_fund_holders_f328ef71a8fa6598_20260930083254390097.json</x:v>
      </x:c>
      <x:c r="G7587" s="1" t="str">
        <x:v>get_fund_performance_a4c3a42bbed74f87_20260930083444039130.json</x:v>
      </x:c>
    </x:row>
    <x:row r="7588" ht="25" customHeight="1">
      <x:c r="A7588" s="1" t="str">
        <x:v>159821.SZ</x:v>
      </x:c>
      <x:c r="B7588" s="7" t="d">
        <x:v>2026-09-18T00:00:00.000Z</x:v>
      </x:c>
      <x:c r="C7588" s="8" t="n">
        <x:v>65920000</x:v>
      </x:c>
      <x:c r="D7588" s="9" t="n">
        <x:v>1.2719</x:v>
      </x:c>
      <x:c r="E7588" s="9" t="n">
        <x:f>IF(COUNT(C7588:D7588)=2,C7588*D7588/100000000,"n.a.")</x:f>
        <x:v>0.83843648</x:v>
      </x:c>
      <x:c r="F7588" s="1" t="str">
        <x:v>get_fund_holders_fa12c122531536fc_20260930083346456655.json</x:v>
      </x:c>
      <x:c r="G7588" s="1" t="str">
        <x:v>get_fund_performance_25df4c1813a221f7_20260930083512107083.json</x:v>
      </x:c>
    </x:row>
    <x:row r="7589" ht="25" customHeight="1">
      <x:c r="A7589" s="1" t="str">
        <x:v>159845.SZ</x:v>
      </x:c>
      <x:c r="B7589" s="7" t="d">
        <x:v>2026-09-18T00:00:00.000Z</x:v>
      </x:c>
      <x:c r="C7589" s="8" t="n">
        <x:v>2406425606</x:v>
      </x:c>
      <x:c r="D7589" s="9" t="n">
        <x:v>3.2036</x:v>
      </x:c>
      <x:c r="E7589" s="9" t="n">
        <x:f>IF(COUNT(C7589:D7589)=2,C7589*D7589/100000000,"n.a.")</x:f>
        <x:v>77.092250713816</x:v>
      </x:c>
      <x:c r="F7589" s="1" t="str">
        <x:v>get_fund_holders_8d64aa0caae4c98f_20260930083308819784.json</x:v>
      </x:c>
      <x:c r="G7589" s="1" t="str">
        <x:v>get_fund_performance_acf98e5eb19dabd0_20260930083454591894.json</x:v>
      </x:c>
    </x:row>
    <x:row r="7590" ht="25" customHeight="1">
      <x:c r="A7590" s="1" t="str">
        <x:v>159908.SZ</x:v>
      </x:c>
      <x:c r="B7590" s="7" t="d">
        <x:v>2026-09-18T00:00:00.000Z</x:v>
      </x:c>
      <x:c r="C7590" s="8" t="n">
        <x:v>368229029</x:v>
      </x:c>
      <x:c r="D7590" s="9" t="n">
        <x:v>3.1665</x:v>
      </x:c>
      <x:c r="E7590" s="9" t="n">
        <x:f>IF(COUNT(C7590:D7590)=2,C7590*D7590/100000000,"n.a.")</x:f>
        <x:v>11.659972203285001</x:v>
      </x:c>
      <x:c r="F7590" s="1" t="str">
        <x:v>get_fund_holders_fa12c122531536fc_20260930083346456655.json</x:v>
      </x:c>
      <x:c r="G7590" s="1" t="str">
        <x:v>get_fund_performance_25df4c1813a221f7_20260930083512107083.json</x:v>
      </x:c>
    </x:row>
    <x:row r="7591" ht="25" customHeight="1">
      <x:c r="A7591" s="1" t="str">
        <x:v>159915.SZ</x:v>
      </x:c>
      <x:c r="B7591" s="7" t="d">
        <x:v>2026-09-18T00:00:00.000Z</x:v>
      </x:c>
      <x:c r="C7591" s="8" t="n">
        <x:v>19859454936</x:v>
      </x:c>
      <x:c r="D7591" s="9" t="n">
        <x:v>3.3929</x:v>
      </x:c>
      <x:c r="E7591" s="9" t="n">
        <x:f>IF(COUNT(C7591:D7591)=2,C7591*D7591/100000000,"n.a.")</x:f>
        <x:v>673.811446523544</x:v>
      </x:c>
      <x:c r="F7591" s="1" t="str">
        <x:v>get_fund_holders_164b5dadd8a963a7_20260930083334411123.json</x:v>
      </x:c>
      <x:c r="G7591" s="1" t="str">
        <x:v>get_fund_performance_634dc147111be9c4_20260930083507606739.json</x:v>
      </x:c>
    </x:row>
    <x:row r="7592" ht="25" customHeight="1">
      <x:c r="A7592" s="1" t="str">
        <x:v>159919.SZ</x:v>
      </x:c>
      <x:c r="B7592" s="7" t="d">
        <x:v>2026-09-18T00:00:00.000Z</x:v>
      </x:c>
      <x:c r="C7592" s="8" t="n">
        <x:v>6329016676</x:v>
      </x:c>
      <x:c r="D7592" s="9" t="n">
        <x:v>4.7811</x:v>
      </x:c>
      <x:c r="E7592" s="9" t="n">
        <x:f>IF(COUNT(C7592:D7592)=2,C7592*D7592/100000000,"n.a.")</x:f>
        <x:v>302.59661629623605</x:v>
      </x:c>
      <x:c r="F7592" s="1" t="str">
        <x:v>get_fund_holders_b5ed6c545f0cca87_20260930083228808507.json</x:v>
      </x:c>
      <x:c r="G7592" s="1" t="str">
        <x:v>get_fund_performance_aceac7660fcac184_20260930083424744421.json</x:v>
      </x:c>
    </x:row>
    <x:row r="7593" ht="25" customHeight="1">
      <x:c r="A7593" s="1" t="str">
        <x:v>159922.SZ</x:v>
      </x:c>
      <x:c r="B7593" s="7" t="d">
        <x:v>2026-09-18T00:00:00.000Z</x:v>
      </x:c>
      <x:c r="C7593" s="8" t="n">
        <x:v>2840676765</x:v>
      </x:c>
      <x:c r="D7593" s="9" t="n">
        <x:v>3.1748</x:v>
      </x:c>
      <x:c r="E7593" s="9" t="n">
        <x:f>IF(COUNT(C7593:D7593)=2,C7593*D7593/100000000,"n.a.")</x:f>
        <x:v>90.18580593521999</x:v>
      </x:c>
      <x:c r="F7593" s="1" t="str">
        <x:v>get_fund_holders_79329112c015a295_20260930083249612989.json</x:v>
      </x:c>
      <x:c r="G7593" s="1" t="str">
        <x:v>get_fund_performance_58b3c3d51019f15c_20260930083439989085.json</x:v>
      </x:c>
    </x:row>
    <x:row r="7594" ht="25" customHeight="1">
      <x:c r="A7594" s="1" t="str">
        <x:v>159925.SZ</x:v>
      </x:c>
      <x:c r="B7594" s="7" t="d">
        <x:v>2026-09-18T00:00:00.000Z</x:v>
      </x:c>
      <x:c r="C7594" s="8" t="n">
        <x:v>599720856</x:v>
      </x:c>
      <x:c r="D7594" s="9" t="n">
        <x:v>4.6545</x:v>
      </x:c>
      <x:c r="E7594" s="9" t="n">
        <x:f>IF(COUNT(C7594:D7594)=2,C7594*D7594/100000000,"n.a.")</x:f>
        <x:v>27.91400724252</x:v>
      </x:c>
      <x:c r="F7594" s="1" t="str">
        <x:v>get_fund_holders_74288378012cb615_20260930083237901708.json</x:v>
      </x:c>
      <x:c r="G7594" s="1" t="str">
        <x:v>get_fund_performance_e56a55eaba397797_20260930083431414422.json</x:v>
      </x:c>
    </x:row>
    <x:row r="7595" ht="25" customHeight="1">
      <x:c r="A7595" s="1" t="str">
        <x:v>159935.SZ</x:v>
      </x:c>
      <x:c r="B7595" s="7" t="d">
        <x:v>2026-09-18T00:00:00.000Z</x:v>
      </x:c>
      <x:c r="C7595" s="8" t="n">
        <x:v>28572956</x:v>
      </x:c>
      <x:c r="D7595" s="9" t="n">
        <x:v>2.4628</x:v>
      </x:c>
      <x:c r="E7595" s="9" t="n">
        <x:f>IF(COUNT(C7595:D7595)=2,C7595*D7595/100000000,"n.a.")</x:f>
        <x:v>0.7036947603679999</x:v>
      </x:c>
      <x:c r="F7595" s="1" t="str">
        <x:v>get_fund_holders_79329112c015a295_20260930083249612989.json</x:v>
      </x:c>
      <x:c r="G7595" s="1" t="str">
        <x:v>get_fund_performance_58b3c3d51019f15c_20260930083439989085.json</x:v>
      </x:c>
    </x:row>
    <x:row r="7596" ht="25" customHeight="1">
      <x:c r="A7596" s="1" t="str">
        <x:v>159948.SZ</x:v>
      </x:c>
      <x:c r="B7596" s="7" t="d">
        <x:v>2026-09-18T00:00:00.000Z</x:v>
      </x:c>
      <x:c r="C7596" s="8" t="n">
        <x:v>1174697720</x:v>
      </x:c>
      <x:c r="D7596" s="9" t="n">
        <x:v>3.7466</x:v>
      </x:c>
      <x:c r="E7596" s="9" t="n">
        <x:f>IF(COUNT(C7596:D7596)=2,C7596*D7596/100000000,"n.a.")</x:f>
        <x:v>44.01122477752</x:v>
      </x:c>
      <x:c r="F7596" s="1" t="str">
        <x:v>get_fund_holders_fd8865f82d0c6fba_20260930083356086956.json</x:v>
      </x:c>
      <x:c r="G7596" s="1" t="str">
        <x:v>get_fund_performance_126e89e6a24c1d4f_20260930083514385940.json</x:v>
      </x:c>
    </x:row>
    <x:row r="7597" ht="25" customHeight="1">
      <x:c r="A7597" s="1" t="str">
        <x:v>159952.SZ</x:v>
      </x:c>
      <x:c r="B7597" s="7" t="d">
        <x:v>2026-09-18T00:00:00.000Z</x:v>
      </x:c>
      <x:c r="C7597" s="8" t="n">
        <x:v>5606084929</x:v>
      </x:c>
      <x:c r="D7597" s="9" t="n">
        <x:v>2.0594</x:v>
      </x:c>
      <x:c r="E7597" s="9" t="n">
        <x:f>IF(COUNT(C7597:D7597)=2,C7597*D7597/100000000,"n.a.")</x:f>
        <x:v>115.451713027826</x:v>
      </x:c>
      <x:c r="F7597" s="1" t="str">
        <x:v>get_fund_holders_0cb34f604b7495a4_20260930083352102296.json</x:v>
      </x:c>
      <x:c r="G7597" s="1" t="str">
        <x:v>get_fund_performance_126e89e6a24c1d4f_20260930083514385940.json</x:v>
      </x:c>
    </x:row>
    <x:row r="7598" ht="25" customHeight="1">
      <x:c r="A7598" s="1" t="str">
        <x:v>159956.SZ</x:v>
      </x:c>
      <x:c r="B7598" s="7" t="d">
        <x:v>2026-09-18T00:00:00.000Z</x:v>
      </x:c>
      <x:c r="C7598" s="8" t="n">
        <x:v>48978674</x:v>
      </x:c>
      <x:c r="D7598" s="9" t="n">
        <x:v>2.1477</x:v>
      </x:c>
      <x:c r="E7598" s="9" t="n">
        <x:f>IF(COUNT(C7598:D7598)=2,C7598*D7598/100000000,"n.a.")</x:f>
        <x:v>1.051914981498</x:v>
      </x:c>
      <x:c r="F7598" s="1" t="str">
        <x:v>get_fund_holders_fa12c122531536fc_20260930083346456655.json</x:v>
      </x:c>
      <x:c r="G7598" s="1" t="str">
        <x:v>get_fund_performance_25df4c1813a221f7_20260930083512107083.json</x:v>
      </x:c>
    </x:row>
    <x:row r="7599" ht="25" customHeight="1">
      <x:c r="A7599" s="1" t="str">
        <x:v>159957.SZ</x:v>
      </x:c>
      <x:c r="B7599" s="7" t="d">
        <x:v>2026-09-18T00:00:00.000Z</x:v>
      </x:c>
      <x:c r="C7599" s="8" t="n">
        <x:v>1171784560</x:v>
      </x:c>
      <x:c r="D7599" s="9" t="n">
        <x:v>2.2222</x:v>
      </x:c>
      <x:c r="E7599" s="9" t="n">
        <x:f>IF(COUNT(C7599:D7599)=2,C7599*D7599/100000000,"n.a.")</x:f>
        <x:v>26.039396492319998</x:v>
      </x:c>
      <x:c r="F7599" s="1" t="str">
        <x:v>get_fund_holders_f835f0e6ec29bec3_20260930083340219583.json</x:v>
      </x:c>
      <x:c r="G7599" s="1" t="str">
        <x:v>get_fund_performance_e429328e6b04c90e_20260930083509590534.json</x:v>
      </x:c>
    </x:row>
    <x:row r="7600" ht="25" customHeight="1">
      <x:c r="A7600" s="1" t="str">
        <x:v>159958.SZ</x:v>
      </x:c>
      <x:c r="B7600" s="7" t="d">
        <x:v>2026-09-18T00:00:00.000Z</x:v>
      </x:c>
      <x:c r="C7600" s="8" t="n">
        <x:v>238511448</x:v>
      </x:c>
      <x:c r="D7600" s="9" t="n">
        <x:v>2.0506</x:v>
      </x:c>
      <x:c r="E7600" s="9" t="n">
        <x:f>IF(COUNT(C7600:D7600)=2,C7600*D7600/100000000,"n.a.")</x:f>
        <x:v>4.8909157526880005</x:v>
      </x:c>
      <x:c r="F7600" s="1" t="str">
        <x:v>get_fund_holders_5d804ff6f454e2e0_20260930083342397126.json</x:v>
      </x:c>
      <x:c r="G7600" s="1" t="str">
        <x:v>get_fund_performance_e429328e6b04c90e_20260930083509590534.json</x:v>
      </x:c>
    </x:row>
    <x:row r="7601" ht="25" customHeight="1">
      <x:c r="A7601" s="1" t="str">
        <x:v>159964.SZ</x:v>
      </x:c>
      <x:c r="B7601" s="7" t="d">
        <x:v>2026-09-18T00:00:00.000Z</x:v>
      </x:c>
      <x:c r="C7601" s="8" t="n">
        <x:v>171481881</x:v>
      </x:c>
      <x:c r="D7601" s="9" t="n">
        <x:v>2.2194</x:v>
      </x:c>
      <x:c r="E7601" s="9" t="n">
        <x:f>IF(COUNT(C7601:D7601)=2,C7601*D7601/100000000,"n.a.")</x:f>
        <x:v>3.805868866914</x:v>
      </x:c>
      <x:c r="F7601" s="1" t="str">
        <x:v>get_fund_holders_164b5dadd8a963a7_20260930083334411123.json</x:v>
      </x:c>
      <x:c r="G7601" s="1" t="str">
        <x:v>get_fund_performance_634dc147111be9c4_20260930083507606739.json</x:v>
      </x:c>
    </x:row>
    <x:row r="7602" ht="25" customHeight="1">
      <x:c r="A7602" s="1" t="str">
        <x:v>159968.SZ</x:v>
      </x:c>
      <x:c r="B7602" s="7" t="d">
        <x:v>2026-09-18T00:00:00.000Z</x:v>
      </x:c>
      <x:c r="C7602" s="8" t="n">
        <x:v>63695098</x:v>
      </x:c>
      <x:c r="D7602" s="9" t="n">
        <x:v>10.26</x:v>
      </x:c>
      <x:c r="E7602" s="9" t="n">
        <x:f>IF(COUNT(C7602:D7602)=2,C7602*D7602/100000000,"n.a.")</x:f>
        <x:v>6.535117054800001</x:v>
      </x:c>
      <x:c r="F7602" s="1" t="str">
        <x:v>get_fund_holders_05595a6da4d4730c_20260930083256624951.json</x:v>
      </x:c>
      <x:c r="G7602" s="1" t="str">
        <x:v>get_fund_performance_ef956f56648adca9_20260930083446168961.json</x:v>
      </x:c>
    </x:row>
    <x:row r="7603" ht="25" customHeight="1">
      <x:c r="A7603" s="1" t="str">
        <x:v>159971.SZ</x:v>
      </x:c>
      <x:c r="B7603" s="7" t="d">
        <x:v>2026-09-18T00:00:00.000Z</x:v>
      </x:c>
      <x:c r="C7603" s="8" t="n">
        <x:v>1786020288</x:v>
      </x:c>
      <x:c r="D7603" s="9" t="n">
        <x:v>1.1796</x:v>
      </x:c>
      <x:c r="E7603" s="9" t="n">
        <x:f>IF(COUNT(C7603:D7603)=2,C7603*D7603/100000000,"n.a.")</x:f>
        <x:v>21.067895317248</x:v>
      </x:c>
      <x:c r="F7603" s="1" t="str">
        <x:v>get_fund_holders_164b5dadd8a963a7_20260930083334411123.json</x:v>
      </x:c>
      <x:c r="G7603" s="1" t="str">
        <x:v>get_fund_performance_634dc147111be9c4_20260930083507606739.json</x:v>
      </x:c>
    </x:row>
    <x:row r="7604" ht="25" customHeight="1">
      <x:c r="A7604" s="1" t="str">
        <x:v>159977.SZ</x:v>
      </x:c>
      <x:c r="B7604" s="7" t="d">
        <x:v>2026-09-18T00:00:00.000Z</x:v>
      </x:c>
      <x:c r="C7604" s="8" t="n">
        <x:v>3919872820</x:v>
      </x:c>
      <x:c r="D7604" s="9" t="n">
        <x:v>1.7596</x:v>
      </x:c>
      <x:c r="E7604" s="9" t="n">
        <x:f>IF(COUNT(C7604:D7604)=2,C7604*D7604/100000000,"n.a.")</x:f>
        <x:v>68.97408214072</x:v>
      </x:c>
      <x:c r="F7604" s="1" t="str">
        <x:v>get_fund_holders_fc6649ded6c0c4d7_20260930083344664324.json</x:v>
      </x:c>
      <x:c r="G7604" s="1" t="str">
        <x:v>get_fund_performance_e429328e6b04c90e_20260930083509590534.json</x:v>
      </x:c>
    </x:row>
    <x:row r="7605" ht="25" customHeight="1">
      <x:c r="A7605" s="1" t="str">
        <x:v>159982.SZ</x:v>
      </x:c>
      <x:c r="B7605" s="7" t="d">
        <x:v>2026-09-18T00:00:00.000Z</x:v>
      </x:c>
      <x:c r="C7605" s="8" t="n">
        <x:v>202211253</x:v>
      </x:c>
      <x:c r="D7605" s="9" t="n">
        <x:v>2.1071</x:v>
      </x:c>
      <x:c r="E7605" s="9" t="n">
        <x:f>IF(COUNT(C7605:D7605)=2,C7605*D7605/100000000,"n.a.")</x:f>
        <x:v>4.260793311963</x:v>
      </x:c>
      <x:c r="F7605" s="1" t="str">
        <x:v>get_fund_holders_adc3425e9b238e13_20260930083303429417.json</x:v>
      </x:c>
      <x:c r="G7605" s="1" t="str">
        <x:v>get_fund_performance_d305e5cc32e3233b_20260930083452313417.json</x:v>
      </x:c>
    </x:row>
    <x:row r="7606" ht="25" customHeight="1">
      <x:c r="A7606" s="1" t="str">
        <x:v>510300.SH</x:v>
      </x:c>
      <x:c r="B7606" s="7" t="d">
        <x:v>2026-09-18T00:00:00.000Z</x:v>
      </x:c>
      <x:c r="C7606" s="8" t="n">
        <x:v>23659687700</x:v>
      </x:c>
      <x:c r="D7606" s="9" t="n">
        <x:v>4.5793</x:v>
      </x:c>
      <x:c r="E7606" s="9" t="n">
        <x:f>IF(COUNT(C7606:D7606)=2,C7606*D7606/100000000,"n.a.")</x:f>
        <x:v>1083.4480788461</x:v>
      </x:c>
      <x:c r="F7606" s="1" t="str">
        <x:v>get_fund_holders_74288378012cb615_20260930083237901708.json</x:v>
      </x:c>
      <x:c r="G7606" s="1" t="str">
        <x:v>get_fund_performance_e56a55eaba397797_20260930083431414422.json</x:v>
      </x:c>
    </x:row>
    <x:row r="7607" ht="25" customHeight="1">
      <x:c r="A7607" s="1" t="str">
        <x:v>510310.SH</x:v>
      </x:c>
      <x:c r="B7607" s="7" t="d">
        <x:v>2026-09-18T00:00:00.000Z</x:v>
      </x:c>
      <x:c r="C7607" s="8" t="n">
        <x:v>11344244000</x:v>
      </x:c>
      <x:c r="D7607" s="9" t="n">
        <x:v>4.4475</x:v>
      </x:c>
      <x:c r="E7607" s="9" t="n">
        <x:f>IF(COUNT(C7607:D7607)=2,C7607*D7607/100000000,"n.a.")</x:f>
        <x:v>504.5352519</x:v>
      </x:c>
      <x:c r="F7607" s="1" t="str">
        <x:v>get_fund_holders_f323f1c49b96085b_20260930083241048421.json</x:v>
      </x:c>
      <x:c r="G7607" s="1" t="str">
        <x:v>get_fund_performance_068eca96a0d7dcde_20260930083433703441.json</x:v>
      </x:c>
    </x:row>
    <x:row r="7608" ht="25" customHeight="1">
      <x:c r="A7608" s="1" t="str">
        <x:v>510320.SH</x:v>
      </x:c>
      <x:c r="B7608" s="7" t="d">
        <x:v>2026-09-18T00:00:00.000Z</x:v>
      </x:c>
      <x:c r="C7608" s="8" t="n">
        <x:v>637068500</x:v>
      </x:c>
      <x:c r="D7608" s="9" t="n">
        <x:v>1.231</x:v>
      </x:c>
      <x:c r="E7608" s="9" t="n">
        <x:f>IF(COUNT(C7608:D7608)=2,C7608*D7608/100000000,"n.a.")</x:f>
        <x:v>7.8423132350000015</x:v>
      </x:c>
      <x:c r="F7608" s="1" t="str">
        <x:v>get_fund_holders_37a852e3f63bfeca_20260930083225863240.json</x:v>
      </x:c>
      <x:c r="G7608" s="1" t="str">
        <x:v>get_fund_performance_1295a8858b3b6238_20260930083422403611.json</x:v>
      </x:c>
    </x:row>
    <x:row r="7609" ht="25" customHeight="1">
      <x:c r="A7609" s="1" t="str">
        <x:v>510330.SH</x:v>
      </x:c>
      <x:c r="B7609" s="7" t="d">
        <x:v>2026-09-18T00:00:00.000Z</x:v>
      </x:c>
      <x:c r="C7609" s="8" t="n">
        <x:v>8317149800</x:v>
      </x:c>
      <x:c r="D7609" s="9" t="n">
        <x:v>4.7751</x:v>
      </x:c>
      <x:c r="E7609" s="9" t="n">
        <x:f>IF(COUNT(C7609:D7609)=2,C7609*D7609/100000000,"n.a.")</x:f>
        <x:v>397.15222009980005</x:v>
      </x:c>
      <x:c r="F7609" s="1" t="str">
        <x:v>get_fund_holders_b5ed6c545f0cca87_20260930083228808507.json</x:v>
      </x:c>
      <x:c r="G7609" s="1" t="str">
        <x:v>get_fund_performance_aceac7660fcac184_20260930083424744421.json</x:v>
      </x:c>
    </x:row>
    <x:row r="7610" ht="25" customHeight="1">
      <x:c r="A7610" s="1" t="str">
        <x:v>510350.SH</x:v>
      </x:c>
      <x:c r="B7610" s="7" t="d">
        <x:v>2026-09-18T00:00:00.000Z</x:v>
      </x:c>
      <x:c r="C7610" s="8" t="n">
        <x:v>676014700</x:v>
      </x:c>
      <x:c r="D7610" s="9" t="n">
        <x:v>4.8196</x:v>
      </x:c>
      <x:c r="E7610" s="9" t="n">
        <x:f>IF(COUNT(C7610:D7610)=2,C7610*D7610/100000000,"n.a.")</x:f>
        <x:v>32.581204481200004</x:v>
      </x:c>
      <x:c r="F7610" s="1" t="str">
        <x:v>get_fund_holders_f5dba934af1a3d0c_20260930083235076703.json</x:v>
      </x:c>
      <x:c r="G7610" s="1" t="str">
        <x:v>get_fund_performance_99712a209564aff4_20260930083429313553.json</x:v>
      </x:c>
    </x:row>
    <x:row r="7611" ht="25" customHeight="1">
      <x:c r="A7611" s="1" t="str">
        <x:v>510360.SH</x:v>
      </x:c>
      <x:c r="B7611" s="7" t="d">
        <x:v>2026-09-18T00:00:00.000Z</x:v>
      </x:c>
      <x:c r="C7611" s="8" t="n">
        <x:v>1823381200</x:v>
      </x:c>
      <x:c r="D7611" s="9" t="n">
        <x:v>1.7523</x:v>
      </x:c>
      <x:c r="E7611" s="9" t="n">
        <x:f>IF(COUNT(C7611:D7611)=2,C7611*D7611/100000000,"n.a.")</x:f>
        <x:v>31.951108767599997</x:v>
      </x:c>
      <x:c r="F7611" s="1" t="str">
        <x:v>get_fund_holders_37a852e3f63bfeca_20260930083225863240.json</x:v>
      </x:c>
      <x:c r="G7611" s="1" t="str">
        <x:v>get_fund_performance_1295a8858b3b6238_20260930083422403611.json</x:v>
      </x:c>
    </x:row>
    <x:row r="7612" ht="25" customHeight="1">
      <x:c r="A7612" s="1" t="str">
        <x:v>510370.SH</x:v>
      </x:c>
      <x:c r="B7612" s="7" t="d">
        <x:v>2026-09-18T00:00:00.000Z</x:v>
      </x:c>
      <x:c r="C7612" s="8" t="n">
        <x:v>87258100</x:v>
      </x:c>
      <x:c r="D7612" s="9" t="n">
        <x:v>1.0141</x:v>
      </x:c>
      <x:c r="E7612" s="9" t="n">
        <x:f>IF(COUNT(C7612:D7612)=2,C7612*D7612/100000000,"n.a.")</x:f>
        <x:v>0.8848843920999999</x:v>
      </x:c>
      <x:c r="F7612" s="1" t="str">
        <x:v>get_fund_holders_b5ed6c545f0cca87_20260930083228808507.json</x:v>
      </x:c>
      <x:c r="G7612" s="1" t="str">
        <x:v>get_fund_performance_aceac7660fcac184_20260930083424744421.json</x:v>
      </x:c>
    </x:row>
    <x:row r="7613" ht="25" customHeight="1">
      <x:c r="A7613" s="1" t="str">
        <x:v>510380.SH</x:v>
      </x:c>
      <x:c r="B7613" s="7" t="d">
        <x:v>2026-09-18T00:00:00.000Z</x:v>
      </x:c>
      <x:c r="C7613" s="8" t="n">
        <x:v>1401802400</x:v>
      </x:c>
      <x:c r="D7613" s="9" t="n">
        <x:v>1.3656</x:v>
      </x:c>
      <x:c r="E7613" s="9" t="n">
        <x:f>IF(COUNT(C7613:D7613)=2,C7613*D7613/100000000,"n.a.")</x:f>
        <x:v>19.143013574399998</x:v>
      </x:c>
      <x:c r="F7613" s="1" t="str">
        <x:v>get_fund_holders_637981bda429eadf_20260930083232312419.json</x:v>
      </x:c>
      <x:c r="G7613" s="1" t="str">
        <x:v>get_fund_performance_8c285205cc9763a2_20260930083426938695.json</x:v>
      </x:c>
    </x:row>
    <x:row r="7614" ht="25" customHeight="1">
      <x:c r="A7614" s="1" t="str">
        <x:v>510390.SH</x:v>
      </x:c>
      <x:c r="B7614" s="7" t="d">
        <x:v>2026-09-18T00:00:00.000Z</x:v>
      </x:c>
      <x:c r="C7614" s="8" t="n">
        <x:v>137450000</x:v>
      </x:c>
      <x:c r="D7614" s="9" t="n">
        <x:v>5.1974</x:v>
      </x:c>
      <x:c r="E7614" s="9" t="n">
        <x:f>IF(COUNT(C7614:D7614)=2,C7614*D7614/100000000,"n.a.")</x:f>
        <x:v>7.1438263</x:v>
      </x:c>
      <x:c r="F7614" s="1" t="str">
        <x:v>get_fund_holders_a762c0aa34196e84_20260930083244484421.json</x:v>
      </x:c>
      <x:c r="G7614" s="1" t="str">
        <x:v>get_fund_performance_3dfc1b5138b93ef7_20260930083435756172.json</x:v>
      </x:c>
    </x:row>
    <x:row r="7615" ht="25" customHeight="1">
      <x:c r="A7615" s="1" t="str">
        <x:v>510500.SH</x:v>
      </x:c>
      <x:c r="B7615" s="7" t="d">
        <x:v>2026-09-18T00:00:00.000Z</x:v>
      </x:c>
      <x:c r="C7615" s="8" t="n">
        <x:v>5722568600</x:v>
      </x:c>
      <x:c r="D7615" s="9" t="n">
        <x:v>7.8283</x:v>
      </x:c>
      <x:c r="E7615" s="9" t="n">
        <x:f>IF(COUNT(C7615:D7615)=2,C7615*D7615/100000000,"n.a.")</x:f>
        <x:v>447.97983771379995</x:v>
      </x:c>
      <x:c r="F7615" s="1" t="str">
        <x:v>get_fund_holders_f328ef71a8fa6598_20260930083254390097.json</x:v>
      </x:c>
      <x:c r="G7615" s="1" t="str">
        <x:v>get_fund_performance_a4c3a42bbed74f87_20260930083444039130.json</x:v>
      </x:c>
    </x:row>
    <x:row r="7616" ht="25" customHeight="1">
      <x:c r="A7616" s="1" t="str">
        <x:v>510510.SH</x:v>
      </x:c>
      <x:c r="B7616" s="7" t="d">
        <x:v>2026-09-18T00:00:00.000Z</x:v>
      </x:c>
      <x:c r="C7616" s="8" t="n">
        <x:v>861038300</x:v>
      </x:c>
      <x:c r="D7616" s="9" t="n">
        <x:v>2.5414</x:v>
      </x:c>
      <x:c r="E7616" s="9" t="n">
        <x:f>IF(COUNT(C7616:D7616)=2,C7616*D7616/100000000,"n.a.")</x:f>
        <x:v>21.882427356199997</x:v>
      </x:c>
      <x:c r="F7616" s="1" t="str">
        <x:v>get_fund_holders_cd767552cbecfbed_20260930083258801918.json</x:v>
      </x:c>
      <x:c r="G7616" s="1" t="str">
        <x:v>get_fund_performance_8a1d029817ceeb81_20260930083448242779.json</x:v>
      </x:c>
    </x:row>
    <x:row r="7617" ht="25" customHeight="1">
      <x:c r="A7617" s="1" t="str">
        <x:v>510530.SH</x:v>
      </x:c>
      <x:c r="B7617" s="7" t="d">
        <x:v>2026-09-18T00:00:00.000Z</x:v>
      </x:c>
      <x:c r="C7617" s="8" t="n">
        <x:v>47479400</x:v>
      </x:c>
      <x:c r="D7617" s="9" t="n">
        <x:v>8.8269</x:v>
      </x:c>
      <x:c r="E7617" s="9" t="n">
        <x:f>IF(COUNT(C7617:D7617)=2,C7617*D7617/100000000,"n.a.")</x:f>
        <x:v>4.1909591586</x:v>
      </x:c>
      <x:c r="F7617" s="1" t="str">
        <x:v>get_fund_holders_d93ca4a94ff3d15e_20260930083247019551.json</x:v>
      </x:c>
      <x:c r="G7617" s="1" t="str">
        <x:v>get_fund_performance_3f71524944ed953c_20260930083437848069.json</x:v>
      </x:c>
    </x:row>
    <x:row r="7618" ht="25" customHeight="1">
      <x:c r="A7618" s="1" t="str">
        <x:v>510550.SH</x:v>
      </x:c>
      <x:c r="B7618" s="7" t="d">
        <x:v>2026-09-18T00:00:00.000Z</x:v>
      </x:c>
      <x:c r="C7618" s="8" t="n">
        <x:v>23743300</x:v>
      </x:c>
      <x:c r="D7618" s="9" t="n">
        <x:v>2.0095</x:v>
      </x:c>
      <x:c r="E7618" s="9" t="n">
        <x:f>IF(COUNT(C7618:D7618)=2,C7618*D7618/100000000,"n.a.")</x:f>
        <x:v>0.47712161350000004</x:v>
      </x:c>
      <x:c r="F7618" s="1" t="str">
        <x:v>get_fund_holders_cd767552cbecfbed_20260930083258801918.json</x:v>
      </x:c>
      <x:c r="G7618" s="1" t="str">
        <x:v>get_fund_performance_8a1d029817ceeb81_20260930083448242779.json</x:v>
      </x:c>
    </x:row>
    <x:row r="7619" ht="25" customHeight="1">
      <x:c r="A7619" s="1" t="str">
        <x:v>510560.SH</x:v>
      </x:c>
      <x:c r="B7619" s="7" t="d">
        <x:v>2026-09-18T00:00:00.000Z</x:v>
      </x:c>
      <x:c r="C7619" s="8" t="n">
        <x:v>52318700</x:v>
      </x:c>
      <x:c r="D7619" s="9" t="n">
        <x:v>1.9597</x:v>
      </x:c>
      <x:c r="E7619" s="9" t="n">
        <x:f>IF(COUNT(C7619:D7619)=2,C7619*D7619/100000000,"n.a.")</x:f>
        <x:v>1.0252895639</x:v>
      </x:c>
      <x:c r="F7619" s="1" t="str">
        <x:v>get_fund_holders_adc3425e9b238e13_20260930083303429417.json</x:v>
      </x:c>
      <x:c r="G7619" s="1" t="str">
        <x:v>get_fund_performance_d305e5cc32e3233b_20260930083452313417.json</x:v>
      </x:c>
    </x:row>
    <x:row r="7620" ht="25" customHeight="1">
      <x:c r="A7620" s="1" t="str">
        <x:v>510570.SH</x:v>
      </x:c>
      <x:c r="B7620" s="7" t="d">
        <x:v>2026-09-18T00:00:00.000Z</x:v>
      </x:c>
      <x:c r="C7620" s="8" t="n">
        <x:v>48060600</x:v>
      </x:c>
      <x:c r="D7620" s="9" t="n">
        <x:v>1.2332</x:v>
      </x:c>
      <x:c r="E7620" s="9" t="n">
        <x:f>IF(COUNT(C7620:D7620)=2,C7620*D7620/100000000,"n.a.")</x:f>
        <x:v>0.5926833192000001</x:v>
      </x:c>
      <x:c r="F7620" s="1" t="str">
        <x:v>get_fund_holders_8bfc8c181f9ef41d_20260930083301296000.json</x:v>
      </x:c>
      <x:c r="G7620" s="1" t="str">
        <x:v>get_fund_performance_2615655d20cf8b2e_20260930083450278568.json</x:v>
      </x:c>
    </x:row>
    <x:row r="7621" ht="25" customHeight="1">
      <x:c r="A7621" s="1" t="str">
        <x:v>510580.SH</x:v>
      </x:c>
      <x:c r="B7621" s="7" t="d">
        <x:v>2026-09-18T00:00:00.000Z</x:v>
      </x:c>
      <x:c r="C7621" s="8" t="n">
        <x:v>1160568300</x:v>
      </x:c>
      <x:c r="D7621" s="9" t="n">
        <x:v>4.1168</x:v>
      </x:c>
      <x:c r="E7621" s="9" t="n">
        <x:f>IF(COUNT(C7621:D7621)=2,C7621*D7621/100000000,"n.a.")</x:f>
        <x:v>47.778275774399994</x:v>
      </x:c>
      <x:c r="F7621" s="1" t="str">
        <x:v>get_fund_holders_d93ca4a94ff3d15e_20260930083247019551.json</x:v>
      </x:c>
      <x:c r="G7621" s="1" t="str">
        <x:v>get_fund_performance_3f71524944ed953c_20260930083437848069.json</x:v>
      </x:c>
    </x:row>
    <x:row r="7622" ht="25" customHeight="1">
      <x:c r="A7622" s="1" t="str">
        <x:v>510590.SH</x:v>
      </x:c>
      <x:c r="B7622" s="7" t="d">
        <x:v>2026-09-18T00:00:00.000Z</x:v>
      </x:c>
      <x:c r="C7622" s="8" t="n">
        <x:v>114786100</x:v>
      </x:c>
      <x:c r="D7622" s="9" t="n">
        <x:v>8.5141</x:v>
      </x:c>
      <x:c r="E7622" s="9" t="n">
        <x:f>IF(COUNT(C7622:D7622)=2,C7622*D7622/100000000,"n.a.")</x:f>
        <x:v>9.773003340099999</x:v>
      </x:c>
      <x:c r="F7622" s="1" t="str">
        <x:v>get_fund_holders_941d28cf0f7ca3fe_20260930083252034348.json</x:v>
      </x:c>
      <x:c r="G7622" s="1" t="str">
        <x:v>get_fund_performance_cc67d098e9df8147_20260930083442013510.json</x:v>
      </x:c>
    </x:row>
    <x:row r="7623" ht="25" customHeight="1">
      <x:c r="A7623" s="1" t="str">
        <x:v>512100.SH</x:v>
      </x:c>
      <x:c r="B7623" s="7" t="d">
        <x:v>2026-09-18T00:00:00.000Z</x:v>
      </x:c>
      <x:c r="C7623" s="8" t="n">
        <x:v>6387217600</x:v>
      </x:c>
      <x:c r="D7623" s="9" t="n">
        <x:v>3.1226</x:v>
      </x:c>
      <x:c r="E7623" s="9" t="n">
        <x:f>IF(COUNT(C7623:D7623)=2,C7623*D7623/100000000,"n.a.")</x:f>
        <x:v>199.4472567776</x:v>
      </x:c>
      <x:c r="F7623" s="1" t="str">
        <x:v>get_fund_holders_cc22248dd85dd03d_20260930083316425809.json</x:v>
      </x:c>
      <x:c r="G7623" s="1" t="str">
        <x:v>get_fund_performance_9cb54f2f6602f168_20260930083456604745.json</x:v>
      </x:c>
    </x:row>
    <x:row r="7624" ht="25" customHeight="1">
      <x:c r="A7624" s="1" t="str">
        <x:v>512500.SH</x:v>
      </x:c>
      <x:c r="B7624" s="7" t="d">
        <x:v>2026-09-18T00:00:00.000Z</x:v>
      </x:c>
      <x:c r="C7624" s="8" t="n">
        <x:v>1841608800</x:v>
      </x:c>
      <x:c r="D7624" s="9" t="n">
        <x:v>4.4282</x:v>
      </x:c>
      <x:c r="E7624" s="9" t="n">
        <x:f>IF(COUNT(C7624:D7624)=2,C7624*D7624/100000000,"n.a.")</x:f>
        <x:v>81.55012088160001</x:v>
      </x:c>
      <x:c r="F7624" s="1" t="str">
        <x:v>get_fund_holders_05595a6da4d4730c_20260930083256624951.json</x:v>
      </x:c>
      <x:c r="G7624" s="1" t="str">
        <x:v>get_fund_performance_ef956f56648adca9_20260930083446168961.json</x:v>
      </x:c>
    </x:row>
    <x:row r="7625" ht="25" customHeight="1">
      <x:c r="A7625" s="1" t="str">
        <x:v>512510.SH</x:v>
      </x:c>
      <x:c r="B7625" s="7" t="d">
        <x:v>2026-09-18T00:00:00.000Z</x:v>
      </x:c>
      <x:c r="C7625" s="8" t="n">
        <x:v>431929800</x:v>
      </x:c>
      <x:c r="D7625" s="9" t="n">
        <x:v>2.3516</x:v>
      </x:c>
      <x:c r="E7625" s="9" t="n">
        <x:f>IF(COUNT(C7625:D7625)=2,C7625*D7625/100000000,"n.a.")</x:f>
        <x:v>10.157261176799999</x:v>
      </x:c>
      <x:c r="F7625" s="1" t="str">
        <x:v>get_fund_holders_8bfc8c181f9ef41d_20260930083301296000.json</x:v>
      </x:c>
      <x:c r="G7625" s="1" t="str">
        <x:v>get_fund_performance_2615655d20cf8b2e_20260930083450278568.json</x:v>
      </x:c>
    </x:row>
    <x:row r="7626" ht="25" customHeight="1">
      <x:c r="A7626" s="1" t="str">
        <x:v>515130.SH</x:v>
      </x:c>
      <x:c r="B7626" s="7" t="d">
        <x:v>2026-09-18T00:00:00.000Z</x:v>
      </x:c>
      <x:c r="C7626" s="8" t="n">
        <x:v>97463200</x:v>
      </x:c>
      <x:c r="D7626" s="9" t="n">
        <x:v>1.5167</x:v>
      </x:c>
      <x:c r="E7626" s="9" t="n">
        <x:f>IF(COUNT(C7626:D7626)=2,C7626*D7626/100000000,"n.a.")</x:f>
        <x:v>1.4782243544</x:v>
      </x:c>
      <x:c r="F7626" s="1" t="str">
        <x:v>get_fund_holders_d93ca4a94ff3d15e_20260930083247019551.json</x:v>
      </x:c>
      <x:c r="G7626" s="1" t="str">
        <x:v>get_fund_performance_3f71524944ed953c_20260930083437848069.json</x:v>
      </x:c>
    </x:row>
    <x:row r="7627" ht="25" customHeight="1">
      <x:c r="A7627" s="1" t="str">
        <x:v>515190.SH</x:v>
      </x:c>
      <x:c r="B7627" s="7" t="d">
        <x:v>2026-09-18T00:00:00.000Z</x:v>
      </x:c>
      <x:c r="C7627" s="8" t="n">
        <x:v>295466100</x:v>
      </x:c>
      <x:c r="D7627" s="9" t="n">
        <x:v>1.6432</x:v>
      </x:c>
      <x:c r="E7627" s="9" t="n">
        <x:f>IF(COUNT(C7627:D7627)=2,C7627*D7627/100000000,"n.a.")</x:f>
        <x:v>4.8550989552</x:v>
      </x:c>
      <x:c r="F7627" s="1" t="str">
        <x:v>get_fund_holders_941d28cf0f7ca3fe_20260930083252034348.json</x:v>
      </x:c>
      <x:c r="G7627" s="1" t="str">
        <x:v>get_fund_performance_cc67d098e9df8147_20260930083442013510.json</x:v>
      </x:c>
    </x:row>
    <x:row r="7628" ht="25" customHeight="1">
      <x:c r="A7628" s="1" t="str">
        <x:v>515310.SH</x:v>
      </x:c>
      <x:c r="B7628" s="7" t="d">
        <x:v>2026-09-18T00:00:00.000Z</x:v>
      </x:c>
      <x:c r="C7628" s="8" t="n">
        <x:v>328611200</x:v>
      </x:c>
      <x:c r="D7628" s="9" t="n">
        <x:v>1.3611</x:v>
      </x:c>
      <x:c r="E7628" s="9" t="n">
        <x:f>IF(COUNT(C7628:D7628)=2,C7628*D7628/100000000,"n.a.")</x:f>
        <x:v>4.4727270432</x:v>
      </x:c>
      <x:c r="F7628" s="1" t="str">
        <x:v>get_fund_holders_74288378012cb615_20260930083237901708.json</x:v>
      </x:c>
      <x:c r="G7628" s="1" t="str">
        <x:v>get_fund_performance_e56a55eaba397797_20260930083431414422.json</x:v>
      </x:c>
    </x:row>
    <x:row r="7629" ht="25" customHeight="1">
      <x:c r="A7629" s="1" t="str">
        <x:v>515330.SH</x:v>
      </x:c>
      <x:c r="B7629" s="7" t="d">
        <x:v>2026-09-18T00:00:00.000Z</x:v>
      </x:c>
      <x:c r="C7629" s="8" t="n">
        <x:v>6158709500</x:v>
      </x:c>
      <x:c r="D7629" s="9" t="n">
        <x:v>1.3166</x:v>
      </x:c>
      <x:c r="E7629" s="9" t="n">
        <x:f>IF(COUNT(C7629:D7629)=2,C7629*D7629/100000000,"n.a.")</x:f>
        <x:v>81.085569277</x:v>
      </x:c>
      <x:c r="F7629" s="1" t="str">
        <x:v>get_fund_holders_37a852e3f63bfeca_20260930083225863240.json</x:v>
      </x:c>
      <x:c r="G7629" s="1" t="str">
        <x:v>get_fund_performance_1295a8858b3b6238_20260930083422403611.json</x:v>
      </x:c>
    </x:row>
    <x:row r="7630" ht="25" customHeight="1">
      <x:c r="A7630" s="1" t="str">
        <x:v>515350.SH</x:v>
      </x:c>
      <x:c r="B7630" s="7" t="d">
        <x:v>2026-09-18T00:00:00.000Z</x:v>
      </x:c>
      <x:c r="C7630" s="8" t="n">
        <x:v>11699200</x:v>
      </x:c>
      <x:c r="D7630" s="9" t="n">
        <x:v>6.1384</x:v>
      </x:c>
      <x:c r="E7630" s="9" t="n">
        <x:f>IF(COUNT(C7630:D7630)=2,C7630*D7630/100000000,"n.a.")</x:f>
        <x:v>0.7181436928</x:v>
      </x:c>
      <x:c r="F7630" s="1" t="str">
        <x:v>get_fund_holders_f323f1c49b96085b_20260930083241048421.json</x:v>
      </x:c>
      <x:c r="G7630" s="1" t="str">
        <x:v>get_fund_performance_068eca96a0d7dcde_20260930083433703441.json</x:v>
      </x:c>
    </x:row>
    <x:row r="7631" ht="25" customHeight="1">
      <x:c r="A7631" s="1" t="str">
        <x:v>515360.SH</x:v>
      </x:c>
      <x:c r="B7631" s="7" t="d">
        <x:v>2026-09-18T00:00:00.000Z</x:v>
      </x:c>
      <x:c r="C7631" s="8" t="n">
        <x:v>37279300</x:v>
      </x:c>
      <x:c r="D7631" s="9" t="n">
        <x:v>6.6551</x:v>
      </x:c>
      <x:c r="E7631" s="9" t="n">
        <x:f>IF(COUNT(C7631:D7631)=2,C7631*D7631/100000000,"n.a.")</x:f>
        <x:v>2.4809746943</x:v>
      </x:c>
      <x:c r="F7631" s="1" t="str">
        <x:v>get_fund_holders_0a2962c91041f0cc_20260930083222869909.json</x:v>
      </x:c>
      <x:c r="G7631" s="1" t="str">
        <x:v>get_fund_performance_b3da6812460ad519_20260930083420045931.json</x:v>
      </x:c>
    </x:row>
    <x:row r="7632" ht="25" customHeight="1">
      <x:c r="A7632" s="1" t="str">
        <x:v>515380.SH</x:v>
      </x:c>
      <x:c r="B7632" s="7" t="d">
        <x:v>2026-09-18T00:00:00.000Z</x:v>
      </x:c>
      <x:c r="C7632" s="8" t="n">
        <x:v>661599800</x:v>
      </x:c>
      <x:c r="D7632" s="9" t="n">
        <x:v>5.3254</x:v>
      </x:c>
      <x:c r="E7632" s="9" t="n">
        <x:f>IF(COUNT(C7632:D7632)=2,C7632*D7632/100000000,"n.a.")</x:f>
        <x:v>35.2328357492</x:v>
      </x:c>
      <x:c r="F7632" s="1" t="str">
        <x:v>get_fund_holders_f5dba934af1a3d0c_20260930083235076703.json</x:v>
      </x:c>
      <x:c r="G7632" s="1" t="str">
        <x:v>get_fund_performance_99712a209564aff4_20260930083429313553.json</x:v>
      </x:c>
    </x:row>
    <x:row r="7633" ht="25" customHeight="1">
      <x:c r="A7633" s="1" t="str">
        <x:v>515390.SH</x:v>
      </x:c>
      <x:c r="B7633" s="7" t="d">
        <x:v>2026-09-18T00:00:00.000Z</x:v>
      </x:c>
      <x:c r="C7633" s="8" t="n">
        <x:v>1910683000</x:v>
      </x:c>
      <x:c r="D7633" s="9" t="n">
        <x:v>1.3356</x:v>
      </x:c>
      <x:c r="E7633" s="9" t="n">
        <x:f>IF(COUNT(C7633:D7633)=2,C7633*D7633/100000000,"n.a.")</x:f>
        <x:v>25.519082147999995</x:v>
      </x:c>
      <x:c r="F7633" s="1" t="str">
        <x:v>get_fund_holders_a762c0aa34196e84_20260930083244484421.json</x:v>
      </x:c>
      <x:c r="G7633" s="1" t="str">
        <x:v>get_fund_performance_3dfc1b5138b93ef7_20260930083435756172.json</x:v>
      </x:c>
    </x:row>
    <x:row r="7634" ht="25" customHeight="1">
      <x:c r="A7634" s="1" t="str">
        <x:v>515530.SH</x:v>
      </x:c>
      <x:c r="B7634" s="7" t="d">
        <x:v>2026-09-18T00:00:00.000Z</x:v>
      </x:c>
      <x:c r="C7634" s="8" t="n">
        <x:v>13842700</x:v>
      </x:c>
      <x:c r="D7634" s="9" t="n">
        <x:v>4.3166</x:v>
      </x:c>
      <x:c r="E7634" s="9" t="n">
        <x:f>IF(COUNT(C7634:D7634)=2,C7634*D7634/100000000,"n.a.")</x:f>
        <x:v>0.5975339882</x:v>
      </x:c>
      <x:c r="F7634" s="1" t="str">
        <x:v>get_fund_holders_941d28cf0f7ca3fe_20260930083252034348.json</x:v>
      </x:c>
      <x:c r="G7634" s="1" t="str">
        <x:v>get_fund_performance_cc67d098e9df8147_20260930083442013510.json</x:v>
      </x:c>
    </x:row>
    <x:row r="7635" ht="25" customHeight="1">
      <x:c r="A7635" s="1" t="str">
        <x:v>515550.SH</x:v>
      </x:c>
      <x:c r="B7635" s="7" t="d">
        <x:v>2026-09-18T00:00:00.000Z</x:v>
      </x:c>
      <x:c r="C7635" s="8" t="n">
        <x:v>20345700</x:v>
      </x:c>
      <x:c r="D7635" s="9" t="n">
        <x:v>1.7574</x:v>
      </x:c>
      <x:c r="E7635" s="9" t="n">
        <x:f>IF(COUNT(C7635:D7635)=2,C7635*D7635/100000000,"n.a.")</x:f>
        <x:v>0.3575553318</x:v>
      </x:c>
      <x:c r="F7635" s="1" t="str">
        <x:v>get_fund_holders_cd767552cbecfbed_20260930083258801918.json</x:v>
      </x:c>
      <x:c r="G7635" s="1" t="str">
        <x:v>get_fund_performance_8a1d029817ceeb81_20260930083448242779.json</x:v>
      </x:c>
    </x:row>
    <x:row r="7636" ht="25" customHeight="1">
      <x:c r="A7636" s="1" t="str">
        <x:v>515660.SH</x:v>
      </x:c>
      <x:c r="B7636" s="7" t="d">
        <x:v>2026-09-18T00:00:00.000Z</x:v>
      </x:c>
      <x:c r="C7636" s="8" t="n">
        <x:v>434494200</x:v>
      </x:c>
      <x:c r="D7636" s="9" t="n">
        <x:v>5.7305</x:v>
      </x:c>
      <x:c r="E7636" s="9" t="n">
        <x:f>IF(COUNT(C7636:D7636)=2,C7636*D7636/100000000,"n.a.")</x:f>
        <x:v>24.898690131</x:v>
      </x:c>
      <x:c r="F7636" s="1" t="str">
        <x:v>get_fund_holders_0a2962c91041f0cc_20260930083222869909.json</x:v>
      </x:c>
      <x:c r="G7636" s="1" t="str">
        <x:v>get_fund_performance_b3da6812460ad519_20260930083420045931.json</x:v>
      </x:c>
    </x:row>
    <x:row r="7637" ht="25" customHeight="1">
      <x:c r="A7637" s="1" t="str">
        <x:v>516300.SH</x:v>
      </x:c>
      <x:c r="B7637" s="7" t="d">
        <x:v>2026-09-18T00:00:00.000Z</x:v>
      </x:c>
      <x:c r="C7637" s="8" t="n">
        <x:v>39012600</x:v>
      </x:c>
      <x:c r="D7637" s="9" t="n">
        <x:v>3.2459</x:v>
      </x:c>
      <x:c r="E7637" s="9" t="n">
        <x:f>IF(COUNT(C7637:D7637)=2,C7637*D7637/100000000,"n.a.")</x:f>
        <x:v>1.2663099833999998</x:v>
      </x:c>
      <x:c r="F7637" s="1" t="str">
        <x:v>get_fund_holders_cc22248dd85dd03d_20260930083316425809.json</x:v>
      </x:c>
      <x:c r="G7637" s="1" t="str">
        <x:v>get_fund_performance_9cb54f2f6602f168_20260930083456604745.json</x:v>
      </x:c>
    </x:row>
    <x:row r="7638" ht="25" customHeight="1">
      <x:c r="A7638" s="1" t="str">
        <x:v>560010.SH</x:v>
      </x:c>
      <x:c r="B7638" s="7" t="d">
        <x:v>2026-09-18T00:00:00.000Z</x:v>
      </x:c>
      <x:c r="C7638" s="8" t="n">
        <x:v>1896621700</x:v>
      </x:c>
      <x:c r="D7638" s="9" t="n">
        <x:v>3.201</x:v>
      </x:c>
      <x:c r="E7638" s="9" t="n">
        <x:f>IF(COUNT(C7638:D7638)=2,C7638*D7638/100000000,"n.a.")</x:f>
        <x:v>60.710860617</x:v>
      </x:c>
      <x:c r="F7638" s="1" t="str">
        <x:v>get_fund_holders_adc3425e9b238e13_20260930083303429417.json</x:v>
      </x:c>
      <x:c r="G7638" s="1" t="str">
        <x:v>get_fund_performance_d305e5cc32e3233b_20260930083452313417.json</x:v>
      </x:c>
    </x:row>
    <x:row r="7639" ht="25" customHeight="1">
      <x:c r="A7639" s="1" t="str">
        <x:v>560110.SH</x:v>
      </x:c>
      <x:c r="B7639" s="7" t="d">
        <x:v>2026-09-18T00:00:00.000Z</x:v>
      </x:c>
      <x:c r="C7639" s="8" t="n">
        <x:v>358903500</x:v>
      </x:c>
      <x:c r="D7639" s="9" t="n">
        <x:v>1.1592</x:v>
      </x:c>
      <x:c r="E7639" s="9" t="n">
        <x:f>IF(COUNT(C7639:D7639)=2,C7639*D7639/100000000,"n.a.")</x:f>
        <x:v>4.160409372</x:v>
      </x:c>
      <x:c r="F7639" s="1" t="str">
        <x:v>get_fund_holders_cc22248dd85dd03d_20260930083316425809.json</x:v>
      </x:c>
      <x:c r="G7639" s="1" t="str">
        <x:v>get_fund_performance_9cb54f2f6602f168_20260930083456604745.json</x:v>
      </x:c>
    </x:row>
    <x:row r="7640" ht="25" customHeight="1">
      <x:c r="A7640" s="1" t="str">
        <x:v>560220.SH</x:v>
      </x:c>
      <x:c r="B7640" s="7" t="d">
        <x:v>2026-09-18T00:00:00.000Z</x:v>
      </x:c>
      <x:c r="C7640" s="8" t="n">
        <x:v>60717000</x:v>
      </x:c>
      <x:c r="D7640" s="9" t="n">
        <x:v>1.4595</x:v>
      </x:c>
      <x:c r="E7640" s="9" t="n">
        <x:f>IF(COUNT(C7640:D7640)=2,C7640*D7640/100000000,"n.a.")</x:f>
        <x:v>0.886164615</x:v>
      </x:c>
      <x:c r="F7640" s="1" t="str">
        <x:v>get_fund_holders_fc297c89eae17909_20260930083332264636.json</x:v>
      </x:c>
      <x:c r="G7640" s="1" t="str">
        <x:v>get_fund_performance_24205d2dc4590fb5_20260930083504968123.json</x:v>
      </x:c>
    </x:row>
    <x:row r="7641" ht="25" customHeight="1">
      <x:c r="A7641" s="1" t="str">
        <x:v>561350.SH</x:v>
      </x:c>
      <x:c r="B7641" s="7" t="d">
        <x:v>2026-09-18T00:00:00.000Z</x:v>
      </x:c>
      <x:c r="C7641" s="8" t="n">
        <x:v>118700000</x:v>
      </x:c>
      <x:c r="D7641" s="9" t="n">
        <x:v>1.2426</x:v>
      </x:c>
      <x:c r="E7641" s="9" t="n">
        <x:f>IF(COUNT(C7641:D7641)=2,C7641*D7641/100000000,"n.a.")</x:f>
        <x:v>1.4749662</x:v>
      </x:c>
      <x:c r="F7641" s="1" t="str">
        <x:v>get_fund_holders_05595a6da4d4730c_20260930083256624951.json</x:v>
      </x:c>
      <x:c r="G7641" s="1" t="str">
        <x:v>get_fund_performance_ef956f56648adca9_20260930083446168961.json</x:v>
      </x:c>
    </x:row>
    <x:row r="7642" ht="25" customHeight="1">
      <x:c r="A7642" s="1" t="str">
        <x:v>561370.SH</x:v>
      </x:c>
      <x:c r="B7642" s="7" t="d">
        <x:v>2026-09-18T00:00:00.000Z</x:v>
      </x:c>
      <x:c r="C7642" s="8" t="n">
        <x:v>32356000</x:v>
      </x:c>
      <x:c r="D7642" s="9" t="n">
        <x:v>1.4525</x:v>
      </x:c>
      <x:c r="E7642" s="9" t="n">
        <x:f>IF(COUNT(C7642:D7642)=2,C7642*D7642/100000000,"n.a.")</x:f>
        <x:v>0.4699709</x:v>
      </x:c>
      <x:c r="F7642" s="1" t="str">
        <x:v>get_fund_holders_9127326f076474f9_20260930083327837459.json</x:v>
      </x:c>
      <x:c r="G7642" s="1" t="str">
        <x:v>get_fund_performance_1aa2c4be5d01728f_20260930083500812141.json</x:v>
      </x:c>
    </x:row>
    <x:row r="7643" ht="25" customHeight="1">
      <x:c r="A7643" s="1" t="str">
        <x:v>561930.SH</x:v>
      </x:c>
      <x:c r="B7643" s="7" t="d">
        <x:v>2026-09-18T00:00:00.000Z</x:v>
      </x:c>
      <x:c r="C7643" s="8" t="n">
        <x:v>187260600</x:v>
      </x:c>
      <x:c r="D7643" s="9" t="n">
        <x:v>1.5441</x:v>
      </x:c>
      <x:c r="E7643" s="9" t="n">
        <x:f>IF(COUNT(C7643:D7643)=2,C7643*D7643/100000000,"n.a.")</x:f>
        <x:v>2.8914909246</x:v>
      </x:c>
      <x:c r="F7643" s="1" t="str">
        <x:v>get_fund_holders_f323f1c49b96085b_20260930083241048421.json</x:v>
      </x:c>
      <x:c r="G7643" s="1" t="str">
        <x:v>get_fund_performance_068eca96a0d7dcde_20260930083433703441.json</x:v>
      </x:c>
    </x:row>
    <x:row r="7644" ht="25" customHeight="1">
      <x:c r="A7644" s="1" t="str">
        <x:v>562660.SH</x:v>
      </x:c>
      <x:c r="B7644" s="7" t="d">
        <x:v>2026-09-18T00:00:00.000Z</x:v>
      </x:c>
      <x:c r="C7644" s="8" t="n">
        <x:v>340874000</x:v>
      </x:c>
      <x:c r="D7644" s="9" t="n">
        <x:v>1.9293</x:v>
      </x:c>
      <x:c r="E7644" s="9" t="n">
        <x:f>IF(COUNT(C7644:D7644)=2,C7644*D7644/100000000,"n.a.")</x:f>
        <x:v>6.576482082</x:v>
      </x:c>
      <x:c r="F7644" s="1" t="str">
        <x:v>get_fund_holders_2cabec73c5845a4a_20260930083329991859.json</x:v>
      </x:c>
      <x:c r="G7644" s="1" t="str">
        <x:v>get_fund_performance_5972ae63cb3ea910_20260930083502863813.json</x:v>
      </x:c>
    </x:row>
    <x:row r="7645" ht="25" customHeight="1">
      <x:c r="A7645" s="1" t="str">
        <x:v>563200.SH</x:v>
      </x:c>
      <x:c r="B7645" s="7" t="d">
        <x:v>2026-09-18T00:00:00.000Z</x:v>
      </x:c>
      <x:c r="C7645" s="8" t="n">
        <x:v>51458800</x:v>
      </x:c>
      <x:c r="D7645" s="9" t="n">
        <x:v>1.5657</x:v>
      </x:c>
      <x:c r="E7645" s="9" t="n">
        <x:f>IF(COUNT(C7645:D7645)=2,C7645*D7645/100000000,"n.a.")</x:f>
        <x:v>0.8056904316000001</x:v>
      </x:c>
      <x:c r="F7645" s="1" t="str">
        <x:v>get_fund_holders_2cabec73c5845a4a_20260930083329991859.json</x:v>
      </x:c>
      <x:c r="G7645" s="1" t="str">
        <x:v>get_fund_performance_5972ae63cb3ea910_20260930083502863813.json</x:v>
      </x:c>
    </x:row>
    <x:row r="7646" ht="25" customHeight="1">
      <x:c r="A7646" s="1" t="str">
        <x:v>563300.SH</x:v>
      </x:c>
      <x:c r="B7646" s="7" t="d">
        <x:v>2026-09-18T00:00:00.000Z</x:v>
      </x:c>
      <x:c r="C7646" s="8" t="n">
        <x:v>3901174000</x:v>
      </x:c>
      <x:c r="D7646" s="9" t="n">
        <x:v>1.456</x:v>
      </x:c>
      <x:c r="E7646" s="9" t="n">
        <x:f>IF(COUNT(C7646:D7646)=2,C7646*D7646/100000000,"n.a.")</x:f>
        <x:v>56.80109344</x:v>
      </x:c>
      <x:c r="F7646" s="1" t="str">
        <x:v>get_fund_holders_2cabec73c5845a4a_20260930083329991859.json</x:v>
      </x:c>
      <x:c r="G7646" s="1" t="str">
        <x:v>get_fund_performance_5972ae63cb3ea910_20260930083502863813.json</x:v>
      </x:c>
    </x:row>
    <x:row r="7647" ht="25" customHeight="1">
      <x:c r="A7647" s="1" t="str">
        <x:v>563520.SH</x:v>
      </x:c>
      <x:c r="B7647" s="7" t="d">
        <x:v>2026-09-18T00:00:00.000Z</x:v>
      </x:c>
      <x:c r="C7647" s="8" t="n">
        <x:v>448065000</x:v>
      </x:c>
      <x:c r="D7647" s="9" t="n">
        <x:v>1.1777</x:v>
      </x:c>
      <x:c r="E7647" s="9" t="n">
        <x:f>IF(COUNT(C7647:D7647)=2,C7647*D7647/100000000,"n.a.")</x:f>
        <x:v>5.276861505</x:v>
      </x:c>
      <x:c r="F7647" s="1" t="str">
        <x:v>get_fund_holders_f5dba934af1a3d0c_20260930083235076703.json</x:v>
      </x:c>
      <x:c r="G7647" s="1" t="str">
        <x:v>get_fund_performance_99712a209564aff4_20260930083429313553.json</x:v>
      </x:c>
    </x:row>
    <x:row r="7648" ht="25" customHeight="1">
      <x:c r="A7648" s="1" t="str">
        <x:v>563750.SH</x:v>
      </x:c>
      <x:c r="B7648" s="7" t="d">
        <x:v>2026-09-18T00:00:00.000Z</x:v>
      </x:c>
      <x:c r="C7648" s="8" t="n">
        <x:v>362237000</x:v>
      </x:c>
      <x:c r="D7648" s="9" t="n">
        <x:v>1.0959</x:v>
      </x:c>
      <x:c r="E7648" s="9" t="n">
        <x:f>IF(COUNT(C7648:D7648)=2,C7648*D7648/100000000,"n.a.")</x:f>
        <x:v>3.969755283</x:v>
      </x:c>
      <x:c r="F7648" s="1" t="str">
        <x:v>get_fund_holders_79329112c015a295_20260930083249612989.json</x:v>
      </x:c>
      <x:c r="G7648" s="1" t="str">
        <x:v>get_fund_performance_58b3c3d51019f15c_20260930083439989085.json</x:v>
      </x:c>
    </x:row>
    <x:row r="7649" ht="25" customHeight="1">
      <x:c r="A7649" s="1" t="str">
        <x:v>588000.SH</x:v>
      </x:c>
      <x:c r="B7649" s="7" t="d">
        <x:v>2026-09-18T00:00:00.000Z</x:v>
      </x:c>
      <x:c r="C7649" s="8" t="n">
        <x:v>54998668200</x:v>
      </x:c>
      <x:c r="D7649" s="9" t="n">
        <x:v>1.7445</x:v>
      </x:c>
      <x:c r="E7649" s="9" t="n">
        <x:f>IF(COUNT(C7649:D7649)=2,C7649*D7649/100000000,"n.a.")</x:f>
        <x:v>959.451766749</x:v>
      </x:c>
      <x:c r="F7649" s="1" t="str">
        <x:v>get_fund_holders_9d7a5f1ef144c0c7_20260930083400392556.json</x:v>
      </x:c>
      <x:c r="G7649" s="1" t="str">
        <x:v>get_fund_performance_1ef4a30a451556ba_20260930083518831212.json</x:v>
      </x:c>
    </x:row>
    <x:row r="7650" ht="25" customHeight="1">
      <x:c r="A7650" s="1" t="str">
        <x:v>588040.SH</x:v>
      </x:c>
      <x:c r="B7650" s="7" t="d">
        <x:v>2026-09-18T00:00:00.000Z</x:v>
      </x:c>
      <x:c r="C7650" s="8" t="n">
        <x:v>139889000</x:v>
      </x:c>
      <x:c r="D7650" s="9" t="n">
        <x:v>1.6806</x:v>
      </x:c>
      <x:c r="E7650" s="9" t="n">
        <x:f>IF(COUNT(C7650:D7650)=2,C7650*D7650/100000000,"n.a.")</x:f>
        <x:v>2.350974534</x:v>
      </x:c>
      <x:c r="F7650" s="1" t="str">
        <x:v>get_fund_holders_6096a7c654e0c16a_20260930083402491304.json</x:v>
      </x:c>
      <x:c r="G7650" s="1" t="str">
        <x:v>get_fund_performance_84ea6d31f03b6b46_20260930083521131818.json</x:v>
      </x:c>
    </x:row>
    <x:row r="7651" ht="25" customHeight="1">
      <x:c r="A7651" s="1" t="str">
        <x:v>588050.SH</x:v>
      </x:c>
      <x:c r="B7651" s="7" t="d">
        <x:v>2026-09-18T00:00:00.000Z</x:v>
      </x:c>
      <x:c r="C7651" s="8" t="n">
        <x:v>6673241300</x:v>
      </x:c>
      <x:c r="D7651" s="9" t="n">
        <x:v>1.6949</x:v>
      </x:c>
      <x:c r="E7651" s="9" t="n">
        <x:f>IF(COUNT(C7651:D7651)=2,C7651*D7651/100000000,"n.a.")</x:f>
        <x:v>113.10476679370001</x:v>
      </x:c>
      <x:c r="F7651" s="1" t="str">
        <x:v>get_fund_holders_193cd509844b9b5b_20261009230924403371.json</x:v>
      </x:c>
      <x:c r="G7651" s="1" t="str">
        <x:v>get_fund_performance_44d38f44c921f899_20260930083528247552.json</x:v>
      </x:c>
    </x:row>
    <x:row r="7652" ht="25" customHeight="1">
      <x:c r="A7652" s="1" t="str">
        <x:v>588060.SH</x:v>
      </x:c>
      <x:c r="B7652" s="7" t="d">
        <x:v>2026-09-18T00:00:00.000Z</x:v>
      </x:c>
      <x:c r="C7652" s="8" t="n">
        <x:v>7657140000</x:v>
      </x:c>
      <x:c r="D7652" s="9" t="n">
        <x:v>1.0494</x:v>
      </x:c>
      <x:c r="E7652" s="9" t="n">
        <x:f>IF(COUNT(C7652:D7652)=2,C7652*D7652/100000000,"n.a.")</x:f>
        <x:v>80.35402716000002</x:v>
      </x:c>
      <x:c r="F7652" s="1" t="str">
        <x:v>get_fund_holders_ce10b6d1a76d7b8d_20260930083407759016.json</x:v>
      </x:c>
      <x:c r="G7652" s="1" t="str">
        <x:v>get_fund_performance_1c6c2a1624da8d5f_20260930083525376627.json</x:v>
      </x:c>
    </x:row>
    <x:row r="7653" ht="25" customHeight="1">
      <x:c r="A7653" s="1" t="str">
        <x:v>588080.SH</x:v>
      </x:c>
      <x:c r="B7653" s="7" t="d">
        <x:v>2026-09-18T00:00:00.000Z</x:v>
      </x:c>
      <x:c r="C7653" s="8" t="n">
        <x:v>25954628100</x:v>
      </x:c>
      <x:c r="D7653" s="9" t="n">
        <x:v>1.6923</x:v>
      </x:c>
      <x:c r="E7653" s="9" t="n">
        <x:f>IF(COUNT(C7653:D7653)=2,C7653*D7653/100000000,"n.a.")</x:f>
        <x:v>439.2301713363</x:v>
      </x:c>
      <x:c r="F7653" s="1" t="str">
        <x:v>get_fund_holders_c6e3dafc378a83b1_20261008231438466656.json</x:v>
      </x:c>
      <x:c r="G7653" s="1" t="str">
        <x:v>get_fund_performance_082eea06690eb898_20260930083523374850.json</x:v>
      </x:c>
    </x:row>
    <x:row r="7654" ht="25" customHeight="1">
      <x:c r="A7654" s="1" t="str">
        <x:v>588090.SH</x:v>
      </x:c>
      <x:c r="B7654" s="7" t="d">
        <x:v>2026-09-18T00:00:00.000Z</x:v>
      </x:c>
      <x:c r="C7654" s="8" t="n">
        <x:v>3156072800</x:v>
      </x:c>
      <x:c r="D7654" s="9" t="n">
        <x:v>1.7016</x:v>
      </x:c>
      <x:c r="E7654" s="9" t="n">
        <x:f>IF(COUNT(C7654:D7654)=2,C7654*D7654/100000000,"n.a.")</x:f>
        <x:v>53.7037347648</x:v>
      </x:c>
      <x:c r="F7654" s="1" t="str">
        <x:v>get_fund_holders_2a845559930be00e_20260930083413082634.json</x:v>
      </x:c>
      <x:c r="G7654" s="1" t="str">
        <x:v>get_fund_performance_44d38f44c921f899_20260930083528247552.json</x:v>
      </x:c>
    </x:row>
    <x:row r="7655" ht="25" customHeight="1">
      <x:c r="A7655" s="1" t="str">
        <x:v>588150.SH</x:v>
      </x:c>
      <x:c r="B7655" s="7" t="d">
        <x:v>2026-09-18T00:00:00.000Z</x:v>
      </x:c>
      <x:c r="C7655" s="8" t="n">
        <x:v>394432600</x:v>
      </x:c>
      <x:c r="D7655" s="9" t="n">
        <x:v>1.1764</x:v>
      </x:c>
      <x:c r="E7655" s="9" t="n">
        <x:f>IF(COUNT(C7655:D7655)=2,C7655*D7655/100000000,"n.a.")</x:f>
        <x:v>4.6401051064</x:v>
      </x:c>
      <x:c r="F7655" s="1" t="str">
        <x:v>get_fund_holders_9d7a5f1ef144c0c7_20260930083400392556.json</x:v>
      </x:c>
      <x:c r="G7655" s="1" t="str">
        <x:v>get_fund_performance_1ef4a30a451556ba_20260930083518831212.json</x:v>
      </x:c>
    </x:row>
    <x:row r="7656" ht="25" customHeight="1">
      <x:c r="A7656" s="1" t="str">
        <x:v>588180.SH</x:v>
      </x:c>
      <x:c r="B7656" s="7" t="d">
        <x:v>2026-09-18T00:00:00.000Z</x:v>
      </x:c>
      <x:c r="C7656" s="8" t="n">
        <x:v>773353700</x:v>
      </x:c>
      <x:c r="D7656" s="9" t="n">
        <x:v>1.0812</x:v>
      </x:c>
      <x:c r="E7656" s="9" t="n">
        <x:f>IF(COUNT(C7656:D7656)=2,C7656*D7656/100000000,"n.a.")</x:f>
        <x:v>8.361500204399999</x:v>
      </x:c>
      <x:c r="F7656" s="1" t="str">
        <x:v>get_fund_holders_617a36a1f4a31292_20260929170555713781.json</x:v>
      </x:c>
      <x:c r="G7656" s="1" t="str">
        <x:v>get_fund_performance_44d38f44c921f899_20260930083528247552.json</x:v>
      </x:c>
    </x:row>
    <x:row r="7657" ht="25" customHeight="1">
      <x:c r="A7657" s="1" t="str">
        <x:v>588280.SH</x:v>
      </x:c>
      <x:c r="B7657" s="7" t="d">
        <x:v>2026-09-18T00:00:00.000Z</x:v>
      </x:c>
      <x:c r="C7657" s="8" t="n">
        <x:v>396121000</x:v>
      </x:c>
      <x:c r="D7657" s="9" t="n">
        <x:v>1.1889</x:v>
      </x:c>
      <x:c r="E7657" s="9" t="n">
        <x:f>IF(COUNT(C7657:D7657)=2,C7657*D7657/100000000,"n.a.")</x:f>
        <x:v>4.709482569</x:v>
      </x:c>
      <x:c r="F7657" s="1" t="str">
        <x:v>get_fund_holders_e5c88765831ca4d7_20261009230922305075.json</x:v>
      </x:c>
      <x:c r="G7657" s="1" t="str">
        <x:v>get_fund_performance_84ea6d31f03b6b46_20260930083521131818.json</x:v>
      </x:c>
    </x:row>
    <x:row r="7658" ht="25" customHeight="1">
      <x:c r="A7658" s="1" t="str">
        <x:v>588720.SH</x:v>
      </x:c>
      <x:c r="B7658" s="7" t="d">
        <x:v>2026-09-18T00:00:00.000Z</x:v>
      </x:c>
      <x:c r="C7658" s="8" t="n">
        <x:v>112241800</x:v>
      </x:c>
      <x:c r="D7658" s="9" t="n">
        <x:v>1.6861</x:v>
      </x:c>
      <x:c r="E7658" s="9" t="n">
        <x:f>IF(COUNT(C7658:D7658)=2,C7658*D7658/100000000,"n.a.")</x:f>
        <x:v>1.8925089897999998</x:v>
      </x:c>
      <x:c r="F7658" s="1" t="str">
        <x:v>get_fund_holders_ce10b6d1a76d7b8d_20260930083407759016.json</x:v>
      </x:c>
      <x:c r="G7658" s="1" t="str">
        <x:v>get_fund_performance_1c6c2a1624da8d5f_20260930083525376627.json</x:v>
      </x:c>
    </x:row>
    <x:row r="7659" ht="25" customHeight="1">
      <x:c r="A7659" s="1" t="str">
        <x:v>588840.SH</x:v>
      </x:c>
      <x:c r="B7659" s="7" t="d">
        <x:v>2026-09-18T00:00:00.000Z</x:v>
      </x:c>
      <x:c r="C7659" s="8" t="n">
        <x:v>58236000</x:v>
      </x:c>
      <x:c r="D7659" s="9" t="n">
        <x:v>1.5321</x:v>
      </x:c>
      <x:c r="E7659" s="9" t="n">
        <x:f>IF(COUNT(C7659:D7659)=2,C7659*D7659/100000000,"n.a.")</x:f>
        <x:v>0.892233756</x:v>
      </x:c>
      <x:c r="F7659" s="1" t="str">
        <x:v>get_fund_holders_6096a7c654e0c16a_20260930083402491304.json</x:v>
      </x:c>
      <x:c r="G7659" s="1" t="str">
        <x:v>get_fund_performance_84ea6d31f03b6b46_20260930083521131818.json</x:v>
      </x:c>
    </x:row>
    <x:row r="7660" ht="25" customHeight="1">
      <x:c r="A7660" s="1" t="str">
        <x:v>588870.SH</x:v>
      </x:c>
      <x:c r="B7660" s="7" t="d">
        <x:v>2026-09-18T00:00:00.000Z</x:v>
      </x:c>
      <x:c r="C7660" s="8" t="n">
        <x:v>893552000</x:v>
      </x:c>
      <x:c r="D7660" s="9" t="n">
        <x:v>1.6785</x:v>
      </x:c>
      <x:c r="E7660" s="9" t="n">
        <x:f>IF(COUNT(C7660:D7660)=2,C7660*D7660/100000000,"n.a.")</x:f>
        <x:v>14.99827032</x:v>
      </x:c>
      <x:c r="F7660" s="1" t="str">
        <x:v>get_fund_holders_ce10b6d1a76d7b8d_20260930083407759016.json</x:v>
      </x:c>
      <x:c r="G7660" s="1" t="str">
        <x:v>get_fund_performance_1c6c2a1624da8d5f_20260930083525376627.json</x:v>
      </x:c>
    </x:row>
    <x:row r="7661" ht="25" customHeight="1">
      <x:c r="A7661" s="1" t="str">
        <x:v>588940.SH</x:v>
      </x:c>
      <x:c r="B7661" s="7" t="d">
        <x:v>2026-09-18T00:00:00.000Z</x:v>
      </x:c>
      <x:c r="C7661" s="8" t="n">
        <x:v>3014840000</x:v>
      </x:c>
      <x:c r="D7661" s="9" t="n">
        <x:v>0.8565</x:v>
      </x:c>
      <x:c r="E7661" s="9" t="n">
        <x:f>IF(COUNT(C7661:D7661)=2,C7661*D7661/100000000,"n.a.")</x:f>
        <x:v>25.8221046</x:v>
      </x:c>
      <x:c r="F7661" s="1" t="str">
        <x:v>get_fund_holders_904cf416e9d5934a_20260930083358065700.json</x:v>
      </x:c>
      <x:c r="G7661" s="1" t="str">
        <x:v>get_fund_performance_04c9b34046cc483d_20260930083516571508.json</x:v>
      </x:c>
    </x:row>
    <x:row r="7662" ht="25" customHeight="1">
      <x:c r="A7662" s="1" t="str">
        <x:v>588950.SH</x:v>
      </x:c>
      <x:c r="B7662" s="7" t="d">
        <x:v>2026-09-18T00:00:00.000Z</x:v>
      </x:c>
      <x:c r="C7662" s="8" t="n">
        <x:v>707729700</x:v>
      </x:c>
      <x:c r="D7662" s="9" t="n">
        <x:v>1.7306</x:v>
      </x:c>
      <x:c r="E7662" s="9" t="n">
        <x:f>IF(COUNT(C7662:D7662)=2,C7662*D7662/100000000,"n.a.")</x:f>
        <x:v>12.2479701882</x:v>
      </x:c>
      <x:c r="F7662" s="1" t="str">
        <x:v>get_fund_holders_54a5bf51e59a3708_20261008231739529403.json</x:v>
      </x:c>
      <x:c r="G7662" s="1" t="str">
        <x:v>get_fund_performance_082eea06690eb898_20260930083523374850.json</x:v>
      </x:c>
    </x:row>
    <x:row r="7663" ht="25" customHeight="1">
      <x:c r="A7663" s="1" t="str">
        <x:v>589150.SH</x:v>
      </x:c>
      <x:c r="B7663" s="7" t="d">
        <x:v>2026-09-18T00:00:00.000Z</x:v>
      </x:c>
      <x:c r="C7663" s="8" t="n">
        <x:v>841437200</x:v>
      </x:c>
      <x:c r="D7663" s="9" t="n">
        <x:v>1.199</x:v>
      </x:c>
      <x:c r="E7663" s="9" t="n">
        <x:f>IF(COUNT(C7663:D7663)=2,C7663*D7663/100000000,"n.a.")</x:f>
        <x:v>10.088832028</x:v>
      </x:c>
      <x:c r="F7663" s="1" t="str">
        <x:v>get_fund_holders_904cf416e9d5934a_20260930083358065700.json</x:v>
      </x:c>
      <x:c r="G7663" s="1" t="str">
        <x:v>get_fund_performance_04c9b34046cc483d_20260930083516571508.json</x:v>
      </x:c>
    </x:row>
    <x:row r="7664" ht="25" customHeight="1">
      <x:c r="A7664" s="1" t="str">
        <x:v>589360.SH</x:v>
      </x:c>
      <x:c r="B7664" s="7" t="d">
        <x:v>2026-09-18T00:00:00.000Z</x:v>
      </x:c>
      <x:c r="C7664" s="8" t="n">
        <x:v>2693174000</x:v>
      </x:c>
      <x:c r="D7664" s="9" t="n">
        <x:v>0.854</x:v>
      </x:c>
      <x:c r="E7664" s="9" t="n">
        <x:f>IF(COUNT(C7664:D7664)=2,C7664*D7664/100000000,"n.a.")</x:f>
        <x:v>22.99970596</x:v>
      </x:c>
      <x:c r="F7664" s="1" t="str">
        <x:v>get_fund_holders_a0265b0b7bc0102f_20261008231743902390.json</x:v>
      </x:c>
      <x:c r="G7664" s="1" t="str">
        <x:v>get_fund_performance_082eea06690eb898_20260930083523374850.json</x:v>
      </x:c>
    </x:row>
    <x:row r="7665" ht="25" customHeight="1">
      <x:c r="A7665" s="1" t="str">
        <x:v>589850.SH</x:v>
      </x:c>
      <x:c r="B7665" s="7" t="d">
        <x:v>2026-09-18T00:00:00.000Z</x:v>
      </x:c>
      <x:c r="C7665" s="8" t="n">
        <x:v>805057000</x:v>
      </x:c>
      <x:c r="D7665" s="9" t="n">
        <x:v>1.5884</x:v>
      </x:c>
      <x:c r="E7665" s="9" t="n">
        <x:f>IF(COUNT(C7665:D7665)=2,C7665*D7665/100000000,"n.a.")</x:f>
        <x:v>12.787525387999999</x:v>
      </x:c>
      <x:c r="F7665" s="1" t="str">
        <x:v>get_fund_holders_9d7a5f1ef144c0c7_20260930083400392556.json</x:v>
      </x:c>
      <x:c r="G7665" s="1" t="str">
        <x:v>get_fund_performance_1ef4a30a451556ba_20260930083518831212.json</x:v>
      </x:c>
    </x:row>
    <x:row r="7666" ht="25" customHeight="1">
      <x:c r="A7666" s="1" t="str">
        <x:v>159205.SZ</x:v>
      </x:c>
      <x:c r="B7666" s="7" t="d">
        <x:v>2026-09-21T00:00:00.000Z</x:v>
      </x:c>
      <x:c r="C7666" s="8" t="n">
        <x:v>651056064</x:v>
      </x:c>
      <x:c r="D7666" s="9" t="n">
        <x:v>1.6726</x:v>
      </x:c>
      <x:c r="E7666" s="9" t="n">
        <x:f>IF(COUNT(C7666:D7666)=2,C7666*D7666/100000000,"n.a.")</x:f>
        <x:v>10.889563726463999</x:v>
      </x:c>
      <x:c r="F7666" s="1" t="str">
        <x:v>get_fund_holders_02a79f1f5caa0b2b_20261008231054304604.json</x:v>
      </x:c>
      <x:c r="G7666" s="1" t="str">
        <x:v>get_fund_performance_c0a1893a8e8778d1_20261008231233793387.json</x:v>
      </x:c>
    </x:row>
    <x:row r="7667" ht="25" customHeight="1">
      <x:c r="A7667" s="1" t="str">
        <x:v>159247.SZ</x:v>
      </x:c>
      <x:c r="B7667" s="7" t="d">
        <x:v>2026-09-21T00:00:00.000Z</x:v>
      </x:c>
      <x:c r="C7667" s="8" t="n">
        <x:v>517984966</x:v>
      </x:c>
      <x:c r="D7667" s="9" t="n">
        <x:v>1.0219</x:v>
      </x:c>
      <x:c r="E7667" s="9" t="n">
        <x:f>IF(COUNT(C7667:D7667)=2,C7667*D7667/100000000,"n.a.")</x:f>
        <x:v>5.293288367554</x:v>
      </x:c>
      <x:c r="F7667" s="1" t="str">
        <x:v>get_fund_holders_df0a98488fa653b5_20261008231051672624.json</x:v>
      </x:c>
      <x:c r="G7667" s="1" t="str">
        <x:v>get_fund_performance_745b8572ea59d331_20261008231231413258.json</x:v>
      </x:c>
    </x:row>
    <x:row r="7668" ht="25" customHeight="1">
      <x:c r="A7668" s="1" t="str">
        <x:v>159300.SZ</x:v>
      </x:c>
      <x:c r="B7668" s="7" t="d">
        <x:v>2026-09-21T00:00:00.000Z</x:v>
      </x:c>
      <x:c r="C7668" s="8" t="n">
        <x:v>342958097</x:v>
      </x:c>
      <x:c r="D7668" s="9" t="n">
        <x:v>4.9456</x:v>
      </x:c>
      <x:c r="E7668" s="9" t="n">
        <x:f>IF(COUNT(C7668:D7668)=2,C7668*D7668/100000000,"n.a.")</x:f>
        <x:v>16.961335645232</x:v>
      </x:c>
      <x:c r="F7668" s="1" t="str">
        <x:v>get_fund_holders_cb5df78933e4fa37_20261008230934320276.json</x:v>
      </x:c>
      <x:c r="G7668" s="1" t="str">
        <x:v>get_fund_performance_2f1f3c73342517ad_20261008231137691435.json</x:v>
      </x:c>
    </x:row>
    <x:row r="7669" ht="25" customHeight="1">
      <x:c r="A7669" s="1" t="str">
        <x:v>159330.SZ</x:v>
      </x:c>
      <x:c r="B7669" s="7" t="d">
        <x:v>2026-09-21T00:00:00.000Z</x:v>
      </x:c>
      <x:c r="C7669" s="8" t="n">
        <x:v>437801009</x:v>
      </x:c>
      <x:c r="D7669" s="9" t="n">
        <x:v>1.4264</x:v>
      </x:c>
      <x:c r="E7669" s="9" t="n">
        <x:f>IF(COUNT(C7669:D7669)=2,C7669*D7669/100000000,"n.a.")</x:f>
        <x:v>6.244793592375999</x:v>
      </x:c>
      <x:c r="F7669" s="1" t="str">
        <x:v>get_fund_holders_6605133a4d49df74_20261008230944939482.json</x:v>
      </x:c>
      <x:c r="G7669" s="1" t="str">
        <x:v>get_fund_performance_aa10b47c9a0544b8_20261008231147240264.json</x:v>
      </x:c>
    </x:row>
    <x:row r="7670" ht="25" customHeight="1">
      <x:c r="A7670" s="1" t="str">
        <x:v>159337.SZ</x:v>
      </x:c>
      <x:c r="B7670" s="7" t="d">
        <x:v>2026-09-21T00:00:00.000Z</x:v>
      </x:c>
      <x:c r="C7670" s="8" t="n">
        <x:v>275710611</x:v>
      </x:c>
      <x:c r="D7670" s="9" t="n">
        <x:v>1.8031</x:v>
      </x:c>
      <x:c r="E7670" s="9" t="n">
        <x:f>IF(COUNT(C7670:D7670)=2,C7670*D7670/100000000,"n.a.")</x:f>
        <x:v>4.971338026941</x:v>
      </x:c>
      <x:c r="F7670" s="1" t="str">
        <x:v>get_fund_holders_d7a120073ec304d5_20261008230955212432.json</x:v>
      </x:c>
      <x:c r="G7670" s="1" t="str">
        <x:v>get_fund_performance_2a073101c12cd0de_20261008231156535410.json</x:v>
      </x:c>
    </x:row>
    <x:row r="7671" ht="25" customHeight="1">
      <x:c r="A7671" s="1" t="str">
        <x:v>159393.SZ</x:v>
      </x:c>
      <x:c r="B7671" s="7" t="d">
        <x:v>2026-09-21T00:00:00.000Z</x:v>
      </x:c>
      <x:c r="C7671" s="8" t="n">
        <x:v>104146342</x:v>
      </x:c>
      <x:c r="D7671" s="9" t="n">
        <x:v>4.9012</x:v>
      </x:c>
      <x:c r="E7671" s="9" t="n">
        <x:f>IF(COUNT(C7671:D7671)=2,C7671*D7671/100000000,"n.a.")</x:f>
        <x:v>5.104420514104</x:v>
      </x:c>
      <x:c r="F7671" s="1" t="str">
        <x:v>get_fund_holders_9b5491091fb226d2_20261008230919599656.json</x:v>
      </x:c>
      <x:c r="G7671" s="1" t="str">
        <x:v>get_fund_performance_e1424d30ad93f99d_20261008231131257372.json</x:v>
      </x:c>
    </x:row>
    <x:row r="7672" ht="25" customHeight="1">
      <x:c r="A7672" s="1" t="str">
        <x:v>159500.SZ</x:v>
      </x:c>
      <x:c r="B7672" s="7" t="d">
        <x:v>2026-09-21T00:00:00.000Z</x:v>
      </x:c>
      <x:c r="C7672" s="8" t="n">
        <x:v>213338865</x:v>
      </x:c>
      <x:c r="D7672" s="9" t="n">
        <x:v>1.183</x:v>
      </x:c>
      <x:c r="E7672" s="9" t="n">
        <x:f>IF(COUNT(C7672:D7672)=2,C7672*D7672/100000000,"n.a.")</x:f>
        <x:v>2.52379877295</x:v>
      </x:c>
      <x:c r="F7672" s="1" t="str">
        <x:v>get_fund_holders_f48cd36805c3fdb3_20261008231002554018.json</x:v>
      </x:c>
      <x:c r="G7672" s="1" t="str">
        <x:v>get_fund_performance_0d071c24ce3ebb2f_20261008231203774445.json</x:v>
      </x:c>
    </x:row>
    <x:row r="7673" ht="25" customHeight="1">
      <x:c r="A7673" s="1" t="str">
        <x:v>159531.SZ</x:v>
      </x:c>
      <x:c r="B7673" s="7" t="d">
        <x:v>2026-09-21T00:00:00.000Z</x:v>
      </x:c>
      <x:c r="C7673" s="8" t="n">
        <x:v>950608406</x:v>
      </x:c>
      <x:c r="D7673" s="9" t="n">
        <x:v>1.5229</x:v>
      </x:c>
      <x:c r="E7673" s="9" t="n">
        <x:f>IF(COUNT(C7673:D7673)=2,C7673*D7673/100000000,"n.a.")</x:f>
        <x:v>14.476815414973998</x:v>
      </x:c>
      <x:c r="F7673" s="1" t="str">
        <x:v>get_fund_holders_eb1413ed6cb12ec9_20261008231027541589.json</x:v>
      </x:c>
      <x:c r="G7673" s="1" t="str">
        <x:v>get_fund_performance_eaff660e096bed26_20261008231213788571.json</x:v>
      </x:c>
    </x:row>
    <x:row r="7674" ht="25" customHeight="1">
      <x:c r="A7674" s="1" t="str">
        <x:v>159532.SZ</x:v>
      </x:c>
      <x:c r="B7674" s="7" t="d">
        <x:v>2026-09-21T00:00:00.000Z</x:v>
      </x:c>
      <x:c r="C7674" s="8" t="n">
        <x:v>143564791</x:v>
      </x:c>
      <x:c r="D7674" s="9" t="n">
        <x:v>1.7154</x:v>
      </x:c>
      <x:c r="E7674" s="9" t="n">
        <x:f>IF(COUNT(C7674:D7674)=2,C7674*D7674/100000000,"n.a.")</x:f>
        <x:v>2.462710424814</x:v>
      </x:c>
      <x:c r="F7674" s="1" t="str">
        <x:v>get_fund_holders_759b2fbc43735bbe_20261008231029716443.json</x:v>
      </x:c>
      <x:c r="G7674" s="1" t="str">
        <x:v>get_fund_performance_a2bbb5465a2ced6a_20261008231216314252.json</x:v>
      </x:c>
    </x:row>
    <x:row r="7675" ht="25" customHeight="1">
      <x:c r="A7675" s="1" t="str">
        <x:v>159533.SZ</x:v>
      </x:c>
      <x:c r="B7675" s="7" t="d">
        <x:v>2026-09-21T00:00:00.000Z</x:v>
      </x:c>
      <x:c r="C7675" s="8" t="n">
        <x:v>13458785</x:v>
      </x:c>
      <x:c r="D7675" s="9" t="n">
        <x:v>2.0183</x:v>
      </x:c>
      <x:c r="E7675" s="9" t="n">
        <x:f>IF(COUNT(C7675:D7675)=2,C7675*D7675/100000000,"n.a.")</x:f>
        <x:v>0.271638657655</x:v>
      </x:c>
      <x:c r="F7675" s="1" t="str">
        <x:v>get_fund_holders_759b2fbc43735bbe_20261008231029716443.json</x:v>
      </x:c>
      <x:c r="G7675" s="1" t="str">
        <x:v>get_fund_performance_a2bbb5465a2ced6a_20261008231216314252.json</x:v>
      </x:c>
    </x:row>
    <x:row r="7676" ht="25" customHeight="1">
      <x:c r="A7676" s="1" t="str">
        <x:v>159535.SZ</x:v>
      </x:c>
      <x:c r="B7676" s="7" t="d">
        <x:v>2026-09-21T00:00:00.000Z</x:v>
      </x:c>
      <x:c r="C7676" s="8" t="n">
        <x:v>19981088</x:v>
      </x:c>
      <x:c r="D7676" s="9" t="n">
        <x:v>1.5671</x:v>
      </x:c>
      <x:c r="E7676" s="9" t="n">
        <x:f>IF(COUNT(C7676:D7676)=2,C7676*D7676/100000000,"n.a.")</x:f>
        <x:v>0.313123630048</x:v>
      </x:c>
      <x:c r="F7676" s="1" t="str">
        <x:v>get_fund_holders_2bf0036595fe46ae_20261008231023037962.json</x:v>
      </x:c>
      <x:c r="G7676" s="1" t="str">
        <x:v>get_fund_performance_eaff660e096bed26_20261008231213788571.json</x:v>
      </x:c>
    </x:row>
    <x:row r="7677" ht="25" customHeight="1">
      <x:c r="A7677" s="1" t="str">
        <x:v>159536.SZ</x:v>
      </x:c>
      <x:c r="B7677" s="7" t="d">
        <x:v>2026-09-21T00:00:00.000Z</x:v>
      </x:c>
      <x:c r="C7677" s="8" t="n">
        <x:v>45261589</x:v>
      </x:c>
      <x:c r="D7677" s="9" t="n">
        <x:v>1.4574</x:v>
      </x:c>
      <x:c r="E7677" s="9" t="n">
        <x:f>IF(COUNT(C7677:D7677)=2,C7677*D7677/100000000,"n.a.")</x:f>
        <x:v>0.659642398086</x:v>
      </x:c>
      <x:c r="F7677" s="1" t="str">
        <x:v>get_fund_holders_4c4b24742caab233_20261008231025128643.json</x:v>
      </x:c>
      <x:c r="G7677" s="1" t="str">
        <x:v>get_fund_performance_eaff660e096bed26_20261008231213788571.json</x:v>
      </x:c>
    </x:row>
    <x:row r="7678" ht="25" customHeight="1">
      <x:c r="A7678" s="1" t="str">
        <x:v>159629.SZ</x:v>
      </x:c>
      <x:c r="B7678" s="7" t="d">
        <x:v>2026-09-21T00:00:00.000Z</x:v>
      </x:c>
      <x:c r="C7678" s="8" t="n">
        <x:v>795252663</x:v>
      </x:c>
      <x:c r="D7678" s="9" t="n">
        <x:v>3.2486</x:v>
      </x:c>
      <x:c r="E7678" s="9" t="n">
        <x:f>IF(COUNT(C7678:D7678)=2,C7678*D7678/100000000,"n.a.")</x:f>
        <x:v>25.834578010218</x:v>
      </x:c>
      <x:c r="F7678" s="1" t="str">
        <x:v>get_fund_holders_8dd830ca7049ab4c_20261008231015383969.json</x:v>
      </x:c>
      <x:c r="G7678" s="1" t="str">
        <x:v>get_fund_performance_626e1d02c98b7b20_20261008231208370451.json</x:v>
      </x:c>
    </x:row>
    <x:row r="7679" ht="25" customHeight="1">
      <x:c r="A7679" s="1" t="str">
        <x:v>159633.SZ</x:v>
      </x:c>
      <x:c r="B7679" s="7" t="d">
        <x:v>2026-09-21T00:00:00.000Z</x:v>
      </x:c>
      <x:c r="C7679" s="8" t="n">
        <x:v>954162658</x:v>
      </x:c>
      <x:c r="D7679" s="9" t="n">
        <x:v>3.3254</x:v>
      </x:c>
      <x:c r="E7679" s="9" t="n">
        <x:f>IF(COUNT(C7679:D7679)=2,C7679*D7679/100000000,"n.a.")</x:f>
        <x:v>31.729725029132</x:v>
      </x:c>
      <x:c r="F7679" s="1" t="str">
        <x:v>get_fund_holders_a1c54b8833328cbc_20261008231013196727.json</x:v>
      </x:c>
      <x:c r="G7679" s="1" t="str">
        <x:v>get_fund_performance_626e1d02c98b7b20_20261008231208370451.json</x:v>
      </x:c>
    </x:row>
    <x:row r="7680" ht="25" customHeight="1">
      <x:c r="A7680" s="1" t="str">
        <x:v>159673.SZ</x:v>
      </x:c>
      <x:c r="B7680" s="7" t="d">
        <x:v>2026-09-21T00:00:00.000Z</x:v>
      </x:c>
      <x:c r="C7680" s="8" t="n">
        <x:v>1837528385</x:v>
      </x:c>
      <x:c r="D7680" s="9" t="n">
        <x:v>1.2715</x:v>
      </x:c>
      <x:c r="E7680" s="9" t="n">
        <x:f>IF(COUNT(C7680:D7680)=2,C7680*D7680/100000000,"n.a.")</x:f>
        <x:v>23.364173415275</x:v>
      </x:c>
      <x:c r="F7680" s="1" t="str">
        <x:v>get_fund_holders_cb5df78933e4fa37_20261008230934320276.json</x:v>
      </x:c>
      <x:c r="G7680" s="1" t="str">
        <x:v>get_fund_performance_2f1f3c73342517ad_20261008231137691435.json</x:v>
      </x:c>
    </x:row>
    <x:row r="7681" ht="25" customHeight="1">
      <x:c r="A7681" s="1" t="str">
        <x:v>159808.SZ</x:v>
      </x:c>
      <x:c r="B7681" s="7" t="d">
        <x:v>2026-09-21T00:00:00.000Z</x:v>
      </x:c>
      <x:c r="C7681" s="8" t="n">
        <x:v>51484790</x:v>
      </x:c>
      <x:c r="D7681" s="9" t="n">
        <x:v>1.3215</x:v>
      </x:c>
      <x:c r="E7681" s="9" t="n">
        <x:f>IF(COUNT(C7681:D7681)=2,C7681*D7681/100000000,"n.a.")</x:f>
        <x:v>0.68037149985</x:v>
      </x:c>
      <x:c r="F7681" s="1" t="str">
        <x:v>get_fund_holders_51392d191eb7db2f_20261008231042092314.json</x:v>
      </x:c>
      <x:c r="G7681" s="1" t="str">
        <x:v>get_fund_performance_f457bbd94f21498d_20261008231221712076.json</x:v>
      </x:c>
    </x:row>
    <x:row r="7682" ht="25" customHeight="1">
      <x:c r="A7682" s="1" t="str">
        <x:v>159810.SZ</x:v>
      </x:c>
      <x:c r="B7682" s="7" t="d">
        <x:v>2026-09-21T00:00:00.000Z</x:v>
      </x:c>
      <x:c r="C7682" s="8" t="n">
        <x:v>57475458</x:v>
      </x:c>
      <x:c r="D7682" s="9" t="n">
        <x:v>1.3701</x:v>
      </x:c>
      <x:c r="E7682" s="9" t="n">
        <x:f>IF(COUNT(C7682:D7682)=2,C7682*D7682/100000000,"n.a.")</x:f>
        <x:v>0.7874712500580001</x:v>
      </x:c>
      <x:c r="F7682" s="1" t="str">
        <x:v>get_fund_holders_51392d191eb7db2f_20261008231042092314.json</x:v>
      </x:c>
      <x:c r="G7682" s="1" t="str">
        <x:v>get_fund_performance_f457bbd94f21498d_20261008231221712076.json</x:v>
      </x:c>
    </x:row>
    <x:row r="7683" ht="25" customHeight="1">
      <x:c r="A7683" s="1" t="str">
        <x:v>159820.SZ</x:v>
      </x:c>
      <x:c r="B7683" s="7" t="d">
        <x:v>2026-09-21T00:00:00.000Z</x:v>
      </x:c>
      <x:c r="C7683" s="8" t="n">
        <x:v>1356408470</x:v>
      </x:c>
      <x:c r="D7683" s="9" t="n">
        <x:v>1.3691</x:v>
      </x:c>
      <x:c r="E7683" s="9" t="n">
        <x:f>IF(COUNT(C7683:D7683)=2,C7683*D7683/100000000,"n.a.")</x:f>
        <x:v>18.57058836277</x:v>
      </x:c>
      <x:c r="F7683" s="1" t="str">
        <x:v>get_fund_holders_d7a120073ec304d5_20261008230955212432.json</x:v>
      </x:c>
      <x:c r="G7683" s="1" t="str">
        <x:v>get_fund_performance_2a073101c12cd0de_20261008231156535410.json</x:v>
      </x:c>
    </x:row>
    <x:row r="7684" ht="25" customHeight="1">
      <x:c r="A7684" s="1" t="str">
        <x:v>159821.SZ</x:v>
      </x:c>
      <x:c r="B7684" s="7" t="d">
        <x:v>2026-09-21T00:00:00.000Z</x:v>
      </x:c>
      <x:c r="C7684" s="8" t="n">
        <x:v>65920000</x:v>
      </x:c>
      <x:c r="D7684" s="9" t="n">
        <x:v>1.2822</x:v>
      </x:c>
      <x:c r="E7684" s="9" t="n">
        <x:f>IF(COUNT(C7684:D7684)=2,C7684*D7684/100000000,"n.a.")</x:f>
        <x:v>0.84522624</x:v>
      </x:c>
      <x:c r="F7684" s="1" t="str">
        <x:v>get_fund_holders_f6a57eff3e396727_20261008231049434113.json</x:v>
      </x:c>
      <x:c r="G7684" s="1" t="str">
        <x:v>get_fund_performance_fed2c6510d91e49c_20261008231228873583.json</x:v>
      </x:c>
    </x:row>
    <x:row r="7685" ht="25" customHeight="1">
      <x:c r="A7685" s="1" t="str">
        <x:v>159845.SZ</x:v>
      </x:c>
      <x:c r="B7685" s="7" t="d">
        <x:v>2026-09-21T00:00:00.000Z</x:v>
      </x:c>
      <x:c r="C7685" s="8" t="n">
        <x:v>2313425606</x:v>
      </x:c>
      <x:c r="D7685" s="9" t="n">
        <x:v>3.2363</x:v>
      </x:c>
      <x:c r="E7685" s="9" t="n">
        <x:f>IF(COUNT(C7685:D7685)=2,C7685*D7685/100000000,"n.a.")</x:f>
        <x:v>74.86939288697799</x:v>
      </x:c>
      <x:c r="F7685" s="1" t="str">
        <x:v>get_fund_holders_87155270272ca2ec_20261008231010857984.json</x:v>
      </x:c>
      <x:c r="G7685" s="1" t="str">
        <x:v>get_fund_performance_626e1d02c98b7b20_20261008231208370451.json</x:v>
      </x:c>
    </x:row>
    <x:row r="7686" ht="25" customHeight="1">
      <x:c r="A7686" s="1" t="str">
        <x:v>159908.SZ</x:v>
      </x:c>
      <x:c r="B7686" s="7" t="d">
        <x:v>2026-09-21T00:00:00.000Z</x:v>
      </x:c>
      <x:c r="C7686" s="8" t="n">
        <x:v>371229029</x:v>
      </x:c>
      <x:c r="D7686" s="9" t="n">
        <x:v>3.1921</x:v>
      </x:c>
      <x:c r="E7686" s="9" t="n">
        <x:f>IF(COUNT(C7686:D7686)=2,C7686*D7686/100000000,"n.a.")</x:f>
        <x:v>11.850001834709001</x:v>
      </x:c>
      <x:c r="F7686" s="1" t="str">
        <x:v>get_fund_holders_f6a57eff3e396727_20261008231049434113.json</x:v>
      </x:c>
      <x:c r="G7686" s="1" t="str">
        <x:v>get_fund_performance_fed2c6510d91e49c_20261008231228873583.json</x:v>
      </x:c>
    </x:row>
    <x:row r="7687" ht="25" customHeight="1">
      <x:c r="A7687" s="1" t="str">
        <x:v>159915.SZ</x:v>
      </x:c>
      <x:c r="B7687" s="7" t="d">
        <x:v>2026-09-21T00:00:00.000Z</x:v>
      </x:c>
      <x:c r="C7687" s="8" t="n">
        <x:v>19630454936</x:v>
      </x:c>
      <x:c r="D7687" s="9" t="n">
        <x:v>3.4206</x:v>
      </x:c>
      <x:c r="E7687" s="9" t="n">
        <x:f>IF(COUNT(C7687:D7687)=2,C7687*D7687/100000000,"n.a.")</x:f>
        <x:v>671.479341540816</x:v>
      </x:c>
      <x:c r="F7687" s="1" t="str">
        <x:v>get_fund_holders_9347be1f039cccfb_20261008231044875755.json</x:v>
      </x:c>
      <x:c r="G7687" s="1" t="str">
        <x:v>get_fund_performance_12c38580e5c40260_20261008231224290787.json</x:v>
      </x:c>
    </x:row>
    <x:row r="7688" ht="25" customHeight="1">
      <x:c r="A7688" s="1" t="str">
        <x:v>159919.SZ</x:v>
      </x:c>
      <x:c r="B7688" s="7" t="d">
        <x:v>2026-09-21T00:00:00.000Z</x:v>
      </x:c>
      <x:c r="C7688" s="8" t="n">
        <x:v>6331716676</x:v>
      </x:c>
      <x:c r="D7688" s="9" t="n">
        <x:v>4.8154</x:v>
      </x:c>
      <x:c r="E7688" s="9" t="n">
        <x:f>IF(COUNT(C7688:D7688)=2,C7688*D7688/100000000,"n.a.")</x:f>
        <x:v>304.897484816104</x:v>
      </x:c>
      <x:c r="F7688" s="1" t="str">
        <x:v>get_fund_holders_7c648449474b9c6f_20261008230931622737.json</x:v>
      </x:c>
      <x:c r="G7688" s="1" t="str">
        <x:v>get_fund_performance_f55e7c429c51e497_20261008231135507621.json</x:v>
      </x:c>
    </x:row>
    <x:row r="7689" ht="25" customHeight="1">
      <x:c r="A7689" s="1" t="str">
        <x:v>159922.SZ</x:v>
      </x:c>
      <x:c r="B7689" s="7" t="d">
        <x:v>2026-09-21T00:00:00.000Z</x:v>
      </x:c>
      <x:c r="C7689" s="8" t="n">
        <x:v>2832676765</x:v>
      </x:c>
      <x:c r="D7689" s="9" t="n">
        <x:v>3.1957</x:v>
      </x:c>
      <x:c r="E7689" s="9" t="n">
        <x:f>IF(COUNT(C7689:D7689)=2,C7689*D7689/100000000,"n.a.")</x:f>
        <x:v>90.523851379105</x:v>
      </x:c>
      <x:c r="F7689" s="1" t="str">
        <x:v>get_fund_holders_b5c3b3033a7e8004_20261008230949972862.json</x:v>
      </x:c>
      <x:c r="G7689" s="1" t="str">
        <x:v>get_fund_performance_37058f0762d6891a_20261008231151820185.json</x:v>
      </x:c>
    </x:row>
    <x:row r="7690" ht="25" customHeight="1">
      <x:c r="A7690" s="1" t="str">
        <x:v>159925.SZ</x:v>
      </x:c>
      <x:c r="B7690" s="7" t="d">
        <x:v>2026-09-21T00:00:00.000Z</x:v>
      </x:c>
      <x:c r="C7690" s="8" t="n">
        <x:v>605120856</x:v>
      </x:c>
      <x:c r="D7690" s="9" t="n">
        <x:v>4.6884</x:v>
      </x:c>
      <x:c r="E7690" s="9" t="n">
        <x:f>IF(COUNT(C7690:D7690)=2,C7690*D7690/100000000,"n.a.")</x:f>
        <x:v>28.370486212703995</x:v>
      </x:c>
      <x:c r="F7690" s="1" t="str">
        <x:v>get_fund_holders_7caaba17d00f93a8_20261008230939669065.json</x:v>
      </x:c>
      <x:c r="G7690" s="1" t="str">
        <x:v>get_fund_performance_12bdecdd0a053e99_20261008231142798536.json</x:v>
      </x:c>
    </x:row>
    <x:row r="7691" ht="25" customHeight="1">
      <x:c r="A7691" s="1" t="str">
        <x:v>159935.SZ</x:v>
      </x:c>
      <x:c r="B7691" s="7" t="d">
        <x:v>2026-09-21T00:00:00.000Z</x:v>
      </x:c>
      <x:c r="C7691" s="8" t="n">
        <x:v>27572956</x:v>
      </x:c>
      <x:c r="D7691" s="9" t="n">
        <x:v>2.4785</x:v>
      </x:c>
      <x:c r="E7691" s="9" t="n">
        <x:f>IF(COUNT(C7691:D7691)=2,C7691*D7691/100000000,"n.a.")</x:f>
        <x:v>0.6833957144599999</x:v>
      </x:c>
      <x:c r="F7691" s="1" t="str">
        <x:v>get_fund_holders_b5c3b3033a7e8004_20261008230949972862.json</x:v>
      </x:c>
      <x:c r="G7691" s="1" t="str">
        <x:v>get_fund_performance_37058f0762d6891a_20261008231151820185.json</x:v>
      </x:c>
    </x:row>
    <x:row r="7692" ht="25" customHeight="1">
      <x:c r="A7692" s="1" t="str">
        <x:v>159948.SZ</x:v>
      </x:c>
      <x:c r="B7692" s="7" t="d">
        <x:v>2026-09-21T00:00:00.000Z</x:v>
      </x:c>
      <x:c r="C7692" s="8" t="n">
        <x:v>1177697720</x:v>
      </x:c>
      <x:c r="D7692" s="9" t="n">
        <x:v>3.7772</x:v>
      </x:c>
      <x:c r="E7692" s="9" t="n">
        <x:f>IF(COUNT(C7692:D7692)=2,C7692*D7692/100000000,"n.a.")</x:f>
        <x:v>44.48399827984</x:v>
      </x:c>
      <x:c r="F7692" s="1" t="str">
        <x:v>get_fund_holders_df0a98488fa653b5_20261008231051672624.json</x:v>
      </x:c>
      <x:c r="G7692" s="1" t="str">
        <x:v>get_fund_performance_745b8572ea59d331_20261008231231413258.json</x:v>
      </x:c>
    </x:row>
    <x:row r="7693" ht="25" customHeight="1">
      <x:c r="A7693" s="1" t="str">
        <x:v>159952.SZ</x:v>
      </x:c>
      <x:c r="B7693" s="7" t="d">
        <x:v>2026-09-21T00:00:00.000Z</x:v>
      </x:c>
      <x:c r="C7693" s="8" t="n">
        <x:v>5556784929</x:v>
      </x:c>
      <x:c r="D7693" s="9" t="n">
        <x:v>2.0762</x:v>
      </x:c>
      <x:c r="E7693" s="9" t="n">
        <x:f>IF(COUNT(C7693:D7693)=2,C7693*D7693/100000000,"n.a.")</x:f>
        <x:v>115.369968695898</x:v>
      </x:c>
      <x:c r="F7693" s="1" t="str">
        <x:v>get_fund_holders_df0a98488fa653b5_20261008231051672624.json</x:v>
      </x:c>
      <x:c r="G7693" s="1" t="str">
        <x:v>get_fund_performance_745b8572ea59d331_20261008231231413258.json</x:v>
      </x:c>
    </x:row>
    <x:row r="7694" ht="25" customHeight="1">
      <x:c r="A7694" s="1" t="str">
        <x:v>159956.SZ</x:v>
      </x:c>
      <x:c r="B7694" s="7" t="d">
        <x:v>2026-09-21T00:00:00.000Z</x:v>
      </x:c>
      <x:c r="C7694" s="8" t="n">
        <x:v>48978674</x:v>
      </x:c>
      <x:c r="D7694" s="9" t="n">
        <x:v>2.1652</x:v>
      </x:c>
      <x:c r="E7694" s="9" t="n">
        <x:f>IF(COUNT(C7694:D7694)=2,C7694*D7694/100000000,"n.a.")</x:f>
        <x:v>1.060486249448</x:v>
      </x:c>
      <x:c r="F7694" s="1" t="str">
        <x:v>get_fund_holders_f6a57eff3e396727_20261008231049434113.json</x:v>
      </x:c>
      <x:c r="G7694" s="1" t="str">
        <x:v>get_fund_performance_fed2c6510d91e49c_20261008231228873583.json</x:v>
      </x:c>
    </x:row>
    <x:row r="7695" ht="25" customHeight="1">
      <x:c r="A7695" s="1" t="str">
        <x:v>159957.SZ</x:v>
      </x:c>
      <x:c r="B7695" s="7" t="d">
        <x:v>2026-09-21T00:00:00.000Z</x:v>
      </x:c>
      <x:c r="C7695" s="8" t="n">
        <x:v>1174784560</x:v>
      </x:c>
      <x:c r="D7695" s="9" t="n">
        <x:v>2.2403</x:v>
      </x:c>
      <x:c r="E7695" s="9" t="n">
        <x:f>IF(COUNT(C7695:D7695)=2,C7695*D7695/100000000,"n.a.")</x:f>
        <x:v>26.31869849768</x:v>
      </x:c>
      <x:c r="F7695" s="1" t="str">
        <x:v>get_fund_holders_7dbb2b30fa5de1e3_20261008231047276774.json</x:v>
      </x:c>
      <x:c r="G7695" s="1" t="str">
        <x:v>get_fund_performance_adf9c41333601976_20261008231226659012.json</x:v>
      </x:c>
    </x:row>
    <x:row r="7696" ht="25" customHeight="1">
      <x:c r="A7696" s="1" t="str">
        <x:v>159958.SZ</x:v>
      </x:c>
      <x:c r="B7696" s="7" t="d">
        <x:v>2026-09-21T00:00:00.000Z</x:v>
      </x:c>
      <x:c r="C7696" s="8" t="n">
        <x:v>237111448</x:v>
      </x:c>
      <x:c r="D7696" s="9" t="n">
        <x:v>2.0673</x:v>
      </x:c>
      <x:c r="E7696" s="9" t="n">
        <x:f>IF(COUNT(C7696:D7696)=2,C7696*D7696/100000000,"n.a.")</x:f>
        <x:v>4.901804964504</x:v>
      </x:c>
      <x:c r="F7696" s="1" t="str">
        <x:v>get_fund_holders_7dbb2b30fa5de1e3_20261008231047276774.json</x:v>
      </x:c>
      <x:c r="G7696" s="1" t="str">
        <x:v>get_fund_performance_adf9c41333601976_20261008231226659012.json</x:v>
      </x:c>
    </x:row>
    <x:row r="7697" ht="25" customHeight="1">
      <x:c r="A7697" s="1" t="str">
        <x:v>159964.SZ</x:v>
      </x:c>
      <x:c r="B7697" s="7" t="d">
        <x:v>2026-09-21T00:00:00.000Z</x:v>
      </x:c>
      <x:c r="C7697" s="8" t="n">
        <x:v>171481881</x:v>
      </x:c>
      <x:c r="D7697" s="9" t="n">
        <x:v>2.2374</x:v>
      </x:c>
      <x:c r="E7697" s="9" t="n">
        <x:f>IF(COUNT(C7697:D7697)=2,C7697*D7697/100000000,"n.a.")</x:f>
        <x:v>3.8367356054940003</x:v>
      </x:c>
      <x:c r="F7697" s="1" t="str">
        <x:v>get_fund_holders_9347be1f039cccfb_20261008231044875755.json</x:v>
      </x:c>
      <x:c r="G7697" s="1" t="str">
        <x:v>get_fund_performance_12c38580e5c40260_20261008231224290787.json</x:v>
      </x:c>
    </x:row>
    <x:row r="7698" ht="25" customHeight="1">
      <x:c r="A7698" s="1" t="str">
        <x:v>159968.SZ</x:v>
      </x:c>
      <x:c r="B7698" s="7" t="d">
        <x:v>2026-09-21T00:00:00.000Z</x:v>
      </x:c>
      <x:c r="C7698" s="8" t="n">
        <x:v>65295098</x:v>
      </x:c>
      <x:c r="D7698" s="9" t="n">
        <x:v>10.3262</x:v>
      </x:c>
      <x:c r="E7698" s="9" t="n">
        <x:f>IF(COUNT(C7698:D7698)=2,C7698*D7698/100000000,"n.a.")</x:f>
        <x:v>6.742502409676</x:v>
      </x:c>
      <x:c r="F7698" s="1" t="str">
        <x:v>get_fund_holders_3e3589bfe5ac2b4b_20261008230957833997.json</x:v>
      </x:c>
      <x:c r="G7698" s="1" t="str">
        <x:v>get_fund_performance_615436e29765af4b_20261008231159030763.json</x:v>
      </x:c>
    </x:row>
    <x:row r="7699" ht="25" customHeight="1">
      <x:c r="A7699" s="1" t="str">
        <x:v>159971.SZ</x:v>
      </x:c>
      <x:c r="B7699" s="7" t="d">
        <x:v>2026-09-21T00:00:00.000Z</x:v>
      </x:c>
      <x:c r="C7699" s="8" t="n">
        <x:v>1764020288</x:v>
      </x:c>
      <x:c r="D7699" s="9" t="n">
        <x:v>1.1892</x:v>
      </x:c>
      <x:c r="E7699" s="9" t="n">
        <x:f>IF(COUNT(C7699:D7699)=2,C7699*D7699/100000000,"n.a.")</x:f>
        <x:v>20.977729264896</x:v>
      </x:c>
      <x:c r="F7699" s="1" t="str">
        <x:v>get_fund_holders_9347be1f039cccfb_20261008231044875755.json</x:v>
      </x:c>
      <x:c r="G7699" s="1" t="str">
        <x:v>get_fund_performance_12c38580e5c40260_20261008231224290787.json</x:v>
      </x:c>
    </x:row>
    <x:row r="7700" ht="25" customHeight="1">
      <x:c r="A7700" s="1" t="str">
        <x:v>159977.SZ</x:v>
      </x:c>
      <x:c r="B7700" s="7" t="d">
        <x:v>2026-09-21T00:00:00.000Z</x:v>
      </x:c>
      <x:c r="C7700" s="8" t="n">
        <x:v>3911872820</x:v>
      </x:c>
      <x:c r="D7700" s="9" t="n">
        <x:v>1.774</x:v>
      </x:c>
      <x:c r="E7700" s="9" t="n">
        <x:f>IF(COUNT(C7700:D7700)=2,C7700*D7700/100000000,"n.a.")</x:f>
        <x:v>69.39662382680001</x:v>
      </x:c>
      <x:c r="F7700" s="1" t="str">
        <x:v>get_fund_holders_7dbb2b30fa5de1e3_20261008231047276774.json</x:v>
      </x:c>
      <x:c r="G7700" s="1" t="str">
        <x:v>get_fund_performance_adf9c41333601976_20261008231226659012.json</x:v>
      </x:c>
    </x:row>
    <x:row r="7701" ht="25" customHeight="1">
      <x:c r="A7701" s="1" t="str">
        <x:v>159982.SZ</x:v>
      </x:c>
      <x:c r="B7701" s="7" t="d">
        <x:v>2026-09-21T00:00:00.000Z</x:v>
      </x:c>
      <x:c r="C7701" s="8" t="n">
        <x:v>202211253</x:v>
      </x:c>
      <x:c r="D7701" s="9" t="n">
        <x:v>2.1197</x:v>
      </x:c>
      <x:c r="E7701" s="9" t="n">
        <x:f>IF(COUNT(C7701:D7701)=2,C7701*D7701/100000000,"n.a.")</x:f>
        <x:v>4.286271929841</x:v>
      </x:c>
      <x:c r="F7701" s="1" t="str">
        <x:v>get_fund_holders_c99faa35de8b20be_20261008231005280373.json</x:v>
      </x:c>
      <x:c r="G7701" s="1" t="str">
        <x:v>get_fund_performance_72f118d2cf43e053_20261008231206239442.json</x:v>
      </x:c>
    </x:row>
    <x:row r="7702" ht="25" customHeight="1">
      <x:c r="A7702" s="1" t="str">
        <x:v>510300.SH</x:v>
      </x:c>
      <x:c r="B7702" s="7" t="d">
        <x:v>2026-09-21T00:00:00.000Z</x:v>
      </x:c>
      <x:c r="C7702" s="8" t="n">
        <x:v>23713687700</x:v>
      </x:c>
      <x:c r="D7702" s="9" t="n">
        <x:v>4.6121</x:v>
      </x:c>
      <x:c r="E7702" s="9" t="n">
        <x:f>IF(COUNT(C7702:D7702)=2,C7702*D7702/100000000,"n.a.")</x:f>
        <x:v>1093.6989904117</x:v>
      </x:c>
      <x:c r="F7702" s="1" t="str">
        <x:v>get_fund_holders_7caaba17d00f93a8_20261008230939669065.json</x:v>
      </x:c>
      <x:c r="G7702" s="1" t="str">
        <x:v>get_fund_performance_12bdecdd0a053e99_20261008231142798536.json</x:v>
      </x:c>
    </x:row>
    <x:row r="7703" ht="25" customHeight="1">
      <x:c r="A7703" s="1" t="str">
        <x:v>510310.SH</x:v>
      </x:c>
      <x:c r="B7703" s="7" t="d">
        <x:v>2026-09-21T00:00:00.000Z</x:v>
      </x:c>
      <x:c r="C7703" s="8" t="n">
        <x:v>11376644000</x:v>
      </x:c>
      <x:c r="D7703" s="9" t="n">
        <x:v>4.4796</x:v>
      </x:c>
      <x:c r="E7703" s="9" t="n">
        <x:f>IF(COUNT(C7703:D7703)=2,C7703*D7703/100000000,"n.a.")</x:f>
        <x:v>509.62814462399996</x:v>
      </x:c>
      <x:c r="F7703" s="1" t="str">
        <x:v>get_fund_holders_1db46b8bd60b65ee_20261008230942448042.json</x:v>
      </x:c>
      <x:c r="G7703" s="1" t="str">
        <x:v>get_fund_performance_5893ed21ca40b36e_20261008231144968796.json</x:v>
      </x:c>
    </x:row>
    <x:row r="7704" ht="25" customHeight="1">
      <x:c r="A7704" s="1" t="str">
        <x:v>510320.SH</x:v>
      </x:c>
      <x:c r="B7704" s="7" t="d">
        <x:v>2026-09-21T00:00:00.000Z</x:v>
      </x:c>
      <x:c r="C7704" s="8" t="n">
        <x:v>637068500</x:v>
      </x:c>
      <x:c r="D7704" s="9" t="n">
        <x:v>1.2397</x:v>
      </x:c>
      <x:c r="E7704" s="9" t="n">
        <x:f>IF(COUNT(C7704:D7704)=2,C7704*D7704/100000000,"n.a.")</x:f>
        <x:v>7.8977381945000005</x:v>
      </x:c>
      <x:c r="F7704" s="1" t="str">
        <x:v>get_fund_holders_3fa8703db3449f8e_20261008230924948751.json</x:v>
      </x:c>
      <x:c r="G7704" s="1" t="str">
        <x:v>get_fund_performance_e1c1ad89824a0966_20261008231133261308.json</x:v>
      </x:c>
    </x:row>
    <x:row r="7705" ht="25" customHeight="1">
      <x:c r="A7705" s="1" t="str">
        <x:v>510330.SH</x:v>
      </x:c>
      <x:c r="B7705" s="7" t="d">
        <x:v>2026-09-21T00:00:00.000Z</x:v>
      </x:c>
      <x:c r="C7705" s="8" t="n">
        <x:v>8318949800</x:v>
      </x:c>
      <x:c r="D7705" s="9" t="n">
        <x:v>4.8095</x:v>
      </x:c>
      <x:c r="E7705" s="9" t="n">
        <x:f>IF(COUNT(C7705:D7705)=2,C7705*D7705/100000000,"n.a.")</x:f>
        <x:v>400.099890631</x:v>
      </x:c>
      <x:c r="F7705" s="1" t="str">
        <x:v>get_fund_holders_7c648449474b9c6f_20261008230931622737.json</x:v>
      </x:c>
      <x:c r="G7705" s="1" t="str">
        <x:v>get_fund_performance_f55e7c429c51e497_20261008231135507621.json</x:v>
      </x:c>
    </x:row>
    <x:row r="7706" ht="25" customHeight="1">
      <x:c r="A7706" s="1" t="str">
        <x:v>510350.SH</x:v>
      </x:c>
      <x:c r="B7706" s="7" t="d">
        <x:v>2026-09-21T00:00:00.000Z</x:v>
      </x:c>
      <x:c r="C7706" s="8" t="n">
        <x:v>678714700</x:v>
      </x:c>
      <x:c r="D7706" s="9" t="n">
        <x:v>4.8544</x:v>
      </x:c>
      <x:c r="E7706" s="9" t="n">
        <x:f>IF(COUNT(C7706:D7706)=2,C7706*D7706/100000000,"n.a.")</x:f>
        <x:v>32.9475263968</x:v>
      </x:c>
      <x:c r="F7706" s="1" t="str">
        <x:v>get_fund_holders_f4ed098f073b3ee2_20261008230937321105.json</x:v>
      </x:c>
      <x:c r="G7706" s="1" t="str">
        <x:v>get_fund_performance_800b4091b58c262a_20261008231140249979.json</x:v>
      </x:c>
    </x:row>
    <x:row r="7707" ht="25" customHeight="1">
      <x:c r="A7707" s="1" t="str">
        <x:v>510360.SH</x:v>
      </x:c>
      <x:c r="B7707" s="7" t="d">
        <x:v>2026-09-21T00:00:00.000Z</x:v>
      </x:c>
      <x:c r="C7707" s="8" t="n">
        <x:v>1835381200</x:v>
      </x:c>
      <x:c r="D7707" s="9" t="n">
        <x:v>1.7649</x:v>
      </x:c>
      <x:c r="E7707" s="9" t="n">
        <x:f>IF(COUNT(C7707:D7707)=2,C7707*D7707/100000000,"n.a.")</x:f>
        <x:v>32.3926427988</x:v>
      </x:c>
      <x:c r="F7707" s="1" t="str">
        <x:v>get_fund_holders_c17cb29b504633a2_20261008230927069930.json</x:v>
      </x:c>
      <x:c r="G7707" s="1" t="str">
        <x:v>get_fund_performance_e1c1ad89824a0966_20261008231133261308.json</x:v>
      </x:c>
    </x:row>
    <x:row r="7708" ht="25" customHeight="1">
      <x:c r="A7708" s="1" t="str">
        <x:v>510370.SH</x:v>
      </x:c>
      <x:c r="B7708" s="7" t="d">
        <x:v>2026-09-21T00:00:00.000Z</x:v>
      </x:c>
      <x:c r="C7708" s="8" t="n">
        <x:v>87258100</x:v>
      </x:c>
      <x:c r="D7708" s="9" t="n">
        <x:v>1.0213</x:v>
      </x:c>
      <x:c r="E7708" s="9" t="n">
        <x:f>IF(COUNT(C7708:D7708)=2,C7708*D7708/100000000,"n.a.")</x:f>
        <x:v>0.8911669753</x:v>
      </x:c>
      <x:c r="F7708" s="1" t="str">
        <x:v>get_fund_holders_7c648449474b9c6f_20261008230931622737.json</x:v>
      </x:c>
      <x:c r="G7708" s="1" t="str">
        <x:v>get_fund_performance_f55e7c429c51e497_20261008231135507621.json</x:v>
      </x:c>
    </x:row>
    <x:row r="7709" ht="25" customHeight="1">
      <x:c r="A7709" s="1" t="str">
        <x:v>510380.SH</x:v>
      </x:c>
      <x:c r="B7709" s="7" t="d">
        <x:v>2026-09-21T00:00:00.000Z</x:v>
      </x:c>
      <x:c r="C7709" s="8" t="n">
        <x:v>1401802400</x:v>
      </x:c>
      <x:c r="D7709" s="9" t="n">
        <x:v>1.3753</x:v>
      </x:c>
      <x:c r="E7709" s="9" t="n">
        <x:f>IF(COUNT(C7709:D7709)=2,C7709*D7709/100000000,"n.a.")</x:f>
        <x:v>19.2789884072</x:v>
      </x:c>
      <x:c r="F7709" s="1" t="str">
        <x:v>get_fund_holders_cb5df78933e4fa37_20261008230934320276.json</x:v>
      </x:c>
      <x:c r="G7709" s="1" t="str">
        <x:v>get_fund_performance_2f1f3c73342517ad_20261008231137691435.json</x:v>
      </x:c>
    </x:row>
    <x:row r="7710" ht="25" customHeight="1">
      <x:c r="A7710" s="1" t="str">
        <x:v>510390.SH</x:v>
      </x:c>
      <x:c r="B7710" s="7" t="d">
        <x:v>2026-09-21T00:00:00.000Z</x:v>
      </x:c>
      <x:c r="C7710" s="8" t="n">
        <x:v>137450000</x:v>
      </x:c>
      <x:c r="D7710" s="9" t="n">
        <x:v>5.2347</x:v>
      </x:c>
      <x:c r="E7710" s="9" t="n">
        <x:f>IF(COUNT(C7710:D7710)=2,C7710*D7710/100000000,"n.a.")</x:f>
        <x:v>7.19509515</x:v>
      </x:c>
      <x:c r="F7710" s="1" t="str">
        <x:v>get_fund_holders_6605133a4d49df74_20261008230944939482.json</x:v>
      </x:c>
      <x:c r="G7710" s="1" t="str">
        <x:v>get_fund_performance_aa10b47c9a0544b8_20261008231147240264.json</x:v>
      </x:c>
    </x:row>
    <x:row r="7711" ht="25" customHeight="1">
      <x:c r="A7711" s="1" t="str">
        <x:v>510500.SH</x:v>
      </x:c>
      <x:c r="B7711" s="7" t="d">
        <x:v>2026-09-21T00:00:00.000Z</x:v>
      </x:c>
      <x:c r="C7711" s="8" t="n">
        <x:v>5606968600</x:v>
      </x:c>
      <x:c r="D7711" s="9" t="n">
        <x:v>7.8799</x:v>
      </x:c>
      <x:c r="E7711" s="9" t="n">
        <x:f>IF(COUNT(C7711:D7711)=2,C7711*D7711/100000000,"n.a.")</x:f>
        <x:v>441.82351871139997</x:v>
      </x:c>
      <x:c r="F7711" s="1" t="str">
        <x:v>get_fund_holders_d7a120073ec304d5_20261008230955212432.json</x:v>
      </x:c>
      <x:c r="G7711" s="1" t="str">
        <x:v>get_fund_performance_2a073101c12cd0de_20261008231156535410.json</x:v>
      </x:c>
    </x:row>
    <x:row r="7712" ht="25" customHeight="1">
      <x:c r="A7712" s="1" t="str">
        <x:v>510510.SH</x:v>
      </x:c>
      <x:c r="B7712" s="7" t="d">
        <x:v>2026-09-21T00:00:00.000Z</x:v>
      </x:c>
      <x:c r="C7712" s="8" t="n">
        <x:v>847038300</x:v>
      </x:c>
      <x:c r="D7712" s="9" t="n">
        <x:v>2.5578</x:v>
      </x:c>
      <x:c r="E7712" s="9" t="n">
        <x:f>IF(COUNT(C7712:D7712)=2,C7712*D7712/100000000,"n.a.")</x:f>
        <x:v>21.665545637399998</x:v>
      </x:c>
      <x:c r="F7712" s="1" t="str">
        <x:v>get_fund_holders_2e367540dce952d6_20261008231000279801.json</x:v>
      </x:c>
      <x:c r="G7712" s="1" t="str">
        <x:v>get_fund_performance_7b207dda09675d90_20261008231201154470.json</x:v>
      </x:c>
    </x:row>
    <x:row r="7713" ht="25" customHeight="1">
      <x:c r="A7713" s="1" t="str">
        <x:v>510530.SH</x:v>
      </x:c>
      <x:c r="B7713" s="7" t="d">
        <x:v>2026-09-21T00:00:00.000Z</x:v>
      </x:c>
      <x:c r="C7713" s="8" t="n">
        <x:v>47479400</x:v>
      </x:c>
      <x:c r="D7713" s="9" t="n">
        <x:v>8.8844</x:v>
      </x:c>
      <x:c r="E7713" s="9" t="n">
        <x:f>IF(COUNT(C7713:D7713)=2,C7713*D7713/100000000,"n.a.")</x:f>
        <x:v>4.2182598136</x:v>
      </x:c>
      <x:c r="F7713" s="1" t="str">
        <x:v>get_fund_holders_6cb92a88ee7d333b_20261008230947820794.json</x:v>
      </x:c>
      <x:c r="G7713" s="1" t="str">
        <x:v>get_fund_performance_3619be6d6ed5c2c3_20261008231149659878.json</x:v>
      </x:c>
    </x:row>
    <x:row r="7714" ht="25" customHeight="1">
      <x:c r="A7714" s="1" t="str">
        <x:v>510550.SH</x:v>
      </x:c>
      <x:c r="B7714" s="7" t="d">
        <x:v>2026-09-21T00:00:00.000Z</x:v>
      </x:c>
      <x:c r="C7714" s="8" t="n">
        <x:v>23743300</x:v>
      </x:c>
      <x:c r="D7714" s="9" t="n">
        <x:v>2.0227</x:v>
      </x:c>
      <x:c r="E7714" s="9" t="n">
        <x:f>IF(COUNT(C7714:D7714)=2,C7714*D7714/100000000,"n.a.")</x:f>
        <x:v>0.4802557291</x:v>
      </x:c>
      <x:c r="F7714" s="1" t="str">
        <x:v>get_fund_holders_2e367540dce952d6_20261008231000279801.json</x:v>
      </x:c>
      <x:c r="G7714" s="1" t="str">
        <x:v>get_fund_performance_7b207dda09675d90_20261008231201154470.json</x:v>
      </x:c>
    </x:row>
    <x:row r="7715" ht="25" customHeight="1">
      <x:c r="A7715" s="1" t="str">
        <x:v>510560.SH</x:v>
      </x:c>
      <x:c r="B7715" s="7" t="d">
        <x:v>2026-09-21T00:00:00.000Z</x:v>
      </x:c>
      <x:c r="C7715" s="8" t="n">
        <x:v>52318700</x:v>
      </x:c>
      <x:c r="D7715" s="9" t="n">
        <x:v>1.9724</x:v>
      </x:c>
      <x:c r="E7715" s="9" t="n">
        <x:f>IF(COUNT(C7715:D7715)=2,C7715*D7715/100000000,"n.a.")</x:f>
        <x:v>1.0319340388</x:v>
      </x:c>
      <x:c r="F7715" s="1" t="str">
        <x:v>get_fund_holders_c99faa35de8b20be_20261008231005280373.json</x:v>
      </x:c>
      <x:c r="G7715" s="1" t="str">
        <x:v>get_fund_performance_72f118d2cf43e053_20261008231206239442.json</x:v>
      </x:c>
    </x:row>
    <x:row r="7716" ht="25" customHeight="1">
      <x:c r="A7716" s="1" t="str">
        <x:v>510570.SH</x:v>
      </x:c>
      <x:c r="B7716" s="7" t="d">
        <x:v>2026-09-21T00:00:00.000Z</x:v>
      </x:c>
      <x:c r="C7716" s="8" t="n">
        <x:v>48060600</x:v>
      </x:c>
      <x:c r="D7716" s="9" t="n">
        <x:v>1.2409</x:v>
      </x:c>
      <x:c r="E7716" s="9" t="n">
        <x:f>IF(COUNT(C7716:D7716)=2,C7716*D7716/100000000,"n.a.")</x:f>
        <x:v>0.5963839853999999</x:v>
      </x:c>
      <x:c r="F7716" s="1" t="str">
        <x:v>get_fund_holders_f48cd36805c3fdb3_20261008231002554018.json</x:v>
      </x:c>
      <x:c r="G7716" s="1" t="str">
        <x:v>get_fund_performance_0d071c24ce3ebb2f_20261008231203774445.json</x:v>
      </x:c>
    </x:row>
    <x:row r="7717" ht="25" customHeight="1">
      <x:c r="A7717" s="1" t="str">
        <x:v>510580.SH</x:v>
      </x:c>
      <x:c r="B7717" s="7" t="d">
        <x:v>2026-09-21T00:00:00.000Z</x:v>
      </x:c>
      <x:c r="C7717" s="8" t="n">
        <x:v>1160568300</x:v>
      </x:c>
      <x:c r="D7717" s="9" t="n">
        <x:v>4.1438</x:v>
      </x:c>
      <x:c r="E7717" s="9" t="n">
        <x:f>IF(COUNT(C7717:D7717)=2,C7717*D7717/100000000,"n.a.")</x:f>
        <x:v>48.0916292154</x:v>
      </x:c>
      <x:c r="F7717" s="1" t="str">
        <x:v>get_fund_holders_6cb92a88ee7d333b_20261008230947820794.json</x:v>
      </x:c>
      <x:c r="G7717" s="1" t="str">
        <x:v>get_fund_performance_3619be6d6ed5c2c3_20261008231149659878.json</x:v>
      </x:c>
    </x:row>
    <x:row r="7718" ht="25" customHeight="1">
      <x:c r="A7718" s="1" t="str">
        <x:v>510590.SH</x:v>
      </x:c>
      <x:c r="B7718" s="7" t="d">
        <x:v>2026-09-21T00:00:00.000Z</x:v>
      </x:c>
      <x:c r="C7718" s="8" t="n">
        <x:v>114786100</x:v>
      </x:c>
      <x:c r="D7718" s="9" t="n">
        <x:v>8.5693</x:v>
      </x:c>
      <x:c r="E7718" s="9" t="n">
        <x:f>IF(COUNT(C7718:D7718)=2,C7718*D7718/100000000,"n.a.")</x:f>
        <x:v>9.8363652673</x:v>
      </x:c>
      <x:c r="F7718" s="1" t="str">
        <x:v>get_fund_holders_8f73535120288065_20261008230952449739.json</x:v>
      </x:c>
      <x:c r="G7718" s="1" t="str">
        <x:v>get_fund_performance_bf7d405c9df6cf8b_20261008231154129313.json</x:v>
      </x:c>
    </x:row>
    <x:row r="7719" ht="25" customHeight="1">
      <x:c r="A7719" s="1" t="str">
        <x:v>512100.SH</x:v>
      </x:c>
      <x:c r="B7719" s="7" t="d">
        <x:v>2026-09-21T00:00:00.000Z</x:v>
      </x:c>
      <x:c r="C7719" s="8" t="n">
        <x:v>6299217600</x:v>
      </x:c>
      <x:c r="D7719" s="9" t="n">
        <x:v>3.1544</x:v>
      </x:c>
      <x:c r="E7719" s="9" t="n">
        <x:f>IF(COUNT(C7719:D7719)=2,C7719*D7719/100000000,"n.a.")</x:f>
        <x:v>198.7025199744</x:v>
      </x:c>
      <x:c r="F7719" s="1" t="str">
        <x:v>get_fund_holders_9d205cbea43fed7b_20261008231017463985.json</x:v>
      </x:c>
      <x:c r="G7719" s="1" t="str">
        <x:v>get_fund_performance_4af68f42997a9efa_20261008231210550797.json</x:v>
      </x:c>
    </x:row>
    <x:row r="7720" ht="25" customHeight="1">
      <x:c r="A7720" s="1" t="str">
        <x:v>512500.SH</x:v>
      </x:c>
      <x:c r="B7720" s="7" t="d">
        <x:v>2026-09-21T00:00:00.000Z</x:v>
      </x:c>
      <x:c r="C7720" s="8" t="n">
        <x:v>1840808800</x:v>
      </x:c>
      <x:c r="D7720" s="9" t="n">
        <x:v>4.4576</x:v>
      </x:c>
      <x:c r="E7720" s="9" t="n">
        <x:f>IF(COUNT(C7720:D7720)=2,C7720*D7720/100000000,"n.a.")</x:f>
        <x:v>82.0558930688</x:v>
      </x:c>
      <x:c r="F7720" s="1" t="str">
        <x:v>get_fund_holders_3e3589bfe5ac2b4b_20261008230957833997.json</x:v>
      </x:c>
      <x:c r="G7720" s="1" t="str">
        <x:v>get_fund_performance_615436e29765af4b_20261008231159030763.json</x:v>
      </x:c>
    </x:row>
    <x:row r="7721" ht="25" customHeight="1">
      <x:c r="A7721" s="1" t="str">
        <x:v>512510.SH</x:v>
      </x:c>
      <x:c r="B7721" s="7" t="d">
        <x:v>2026-09-21T00:00:00.000Z</x:v>
      </x:c>
      <x:c r="C7721" s="8" t="n">
        <x:v>431929800</x:v>
      </x:c>
      <x:c r="D7721" s="9" t="n">
        <x:v>2.3668</x:v>
      </x:c>
      <x:c r="E7721" s="9" t="n">
        <x:f>IF(COUNT(C7721:D7721)=2,C7721*D7721/100000000,"n.a.")</x:f>
        <x:v>10.2229145064</x:v>
      </x:c>
      <x:c r="F7721" s="1" t="str">
        <x:v>get_fund_holders_f48cd36805c3fdb3_20261008231002554018.json</x:v>
      </x:c>
      <x:c r="G7721" s="1" t="str">
        <x:v>get_fund_performance_0d071c24ce3ebb2f_20261008231203774445.json</x:v>
      </x:c>
    </x:row>
    <x:row r="7722" ht="25" customHeight="1">
      <x:c r="A7722" s="1" t="str">
        <x:v>515130.SH</x:v>
      </x:c>
      <x:c r="B7722" s="7" t="d">
        <x:v>2026-09-21T00:00:00.000Z</x:v>
      </x:c>
      <x:c r="C7722" s="8" t="n">
        <x:v>97463200</x:v>
      </x:c>
      <x:c r="D7722" s="9" t="n">
        <x:v>1.5266</x:v>
      </x:c>
      <x:c r="E7722" s="9" t="n">
        <x:f>IF(COUNT(C7722:D7722)=2,C7722*D7722/100000000,"n.a.")</x:f>
        <x:v>1.4878732112000002</x:v>
      </x:c>
      <x:c r="F7722" s="1" t="str">
        <x:v>get_fund_holders_6cb92a88ee7d333b_20261008230947820794.json</x:v>
      </x:c>
      <x:c r="G7722" s="1" t="str">
        <x:v>get_fund_performance_3619be6d6ed5c2c3_20261008231149659878.json</x:v>
      </x:c>
    </x:row>
    <x:row r="7723" ht="25" customHeight="1">
      <x:c r="A7723" s="1" t="str">
        <x:v>515190.SH</x:v>
      </x:c>
      <x:c r="B7723" s="7" t="d">
        <x:v>2026-09-21T00:00:00.000Z</x:v>
      </x:c>
      <x:c r="C7723" s="8" t="n">
        <x:v>295466100</x:v>
      </x:c>
      <x:c r="D7723" s="9" t="n">
        <x:v>1.6539</x:v>
      </x:c>
      <x:c r="E7723" s="9" t="n">
        <x:f>IF(COUNT(C7723:D7723)=2,C7723*D7723/100000000,"n.a.")</x:f>
        <x:v>4.8867138278999995</x:v>
      </x:c>
      <x:c r="F7723" s="1" t="str">
        <x:v>get_fund_holders_8f73535120288065_20261008230952449739.json</x:v>
      </x:c>
      <x:c r="G7723" s="1" t="str">
        <x:v>get_fund_performance_bf7d405c9df6cf8b_20261008231154129313.json</x:v>
      </x:c>
    </x:row>
    <x:row r="7724" ht="25" customHeight="1">
      <x:c r="A7724" s="1" t="str">
        <x:v>515310.SH</x:v>
      </x:c>
      <x:c r="B7724" s="7" t="d">
        <x:v>2026-09-21T00:00:00.000Z</x:v>
      </x:c>
      <x:c r="C7724" s="8" t="n">
        <x:v>328611200</x:v>
      </x:c>
      <x:c r="D7724" s="9" t="n">
        <x:v>1.3708</x:v>
      </x:c>
      <x:c r="E7724" s="9" t="n">
        <x:f>IF(COUNT(C7724:D7724)=2,C7724*D7724/100000000,"n.a.")</x:f>
        <x:v>4.5046023296</x:v>
      </x:c>
      <x:c r="F7724" s="1" t="str">
        <x:v>get_fund_holders_7caaba17d00f93a8_20261008230939669065.json</x:v>
      </x:c>
      <x:c r="G7724" s="1" t="str">
        <x:v>get_fund_performance_12bdecdd0a053e99_20261008231142798536.json</x:v>
      </x:c>
    </x:row>
    <x:row r="7725" ht="25" customHeight="1">
      <x:c r="A7725" s="1" t="str">
        <x:v>515330.SH</x:v>
      </x:c>
      <x:c r="B7725" s="7" t="d">
        <x:v>2026-09-21T00:00:00.000Z</x:v>
      </x:c>
      <x:c r="C7725" s="8" t="n">
        <x:v>6155709500</x:v>
      </x:c>
      <x:c r="D7725" s="9" t="n">
        <x:v>1.326</x:v>
      </x:c>
      <x:c r="E7725" s="9" t="n">
        <x:f>IF(COUNT(C7725:D7725)=2,C7725*D7725/100000000,"n.a.")</x:f>
        <x:v>81.62470797</x:v>
      </x:c>
      <x:c r="F7725" s="1" t="str">
        <x:v>get_fund_holders_21ee202a00f218cd_20261008230929113391.json</x:v>
      </x:c>
      <x:c r="G7725" s="1" t="str">
        <x:v>get_fund_performance_e1c1ad89824a0966_20261008231133261308.json</x:v>
      </x:c>
    </x:row>
    <x:row r="7726" ht="25" customHeight="1">
      <x:c r="A7726" s="1" t="str">
        <x:v>515350.SH</x:v>
      </x:c>
      <x:c r="B7726" s="7" t="d">
        <x:v>2026-09-21T00:00:00.000Z</x:v>
      </x:c>
      <x:c r="C7726" s="8" t="n">
        <x:v>11699200</x:v>
      </x:c>
      <x:c r="D7726" s="9" t="n">
        <x:v>6.1822</x:v>
      </x:c>
      <x:c r="E7726" s="9" t="n">
        <x:f>IF(COUNT(C7726:D7726)=2,C7726*D7726/100000000,"n.a.")</x:f>
        <x:v>0.7232679423999999</x:v>
      </x:c>
      <x:c r="F7726" s="1" t="str">
        <x:v>get_fund_holders_1db46b8bd60b65ee_20261008230942448042.json</x:v>
      </x:c>
      <x:c r="G7726" s="1" t="str">
        <x:v>get_fund_performance_5893ed21ca40b36e_20261008231144968796.json</x:v>
      </x:c>
    </x:row>
    <x:row r="7727" ht="25" customHeight="1">
      <x:c r="A7727" s="1" t="str">
        <x:v>515360.SH</x:v>
      </x:c>
      <x:c r="B7727" s="7" t="d">
        <x:v>2026-09-21T00:00:00.000Z</x:v>
      </x:c>
      <x:c r="C7727" s="8" t="n">
        <x:v>37279300</x:v>
      </x:c>
      <x:c r="D7727" s="9" t="n">
        <x:v>6.7026</x:v>
      </x:c>
      <x:c r="E7727" s="9" t="n">
        <x:f>IF(COUNT(C7727:D7727)=2,C7727*D7727/100000000,"n.a.")</x:f>
        <x:v>2.4986823618000003</x:v>
      </x:c>
      <x:c r="F7727" s="1" t="str">
        <x:v>get_fund_holders_9b5491091fb226d2_20261008230919599656.json</x:v>
      </x:c>
      <x:c r="G7727" s="1" t="str">
        <x:v>get_fund_performance_e1424d30ad93f99d_20261008231131257372.json</x:v>
      </x:c>
    </x:row>
    <x:row r="7728" ht="25" customHeight="1">
      <x:c r="A7728" s="1" t="str">
        <x:v>515380.SH</x:v>
      </x:c>
      <x:c r="B7728" s="7" t="d">
        <x:v>2026-09-21T00:00:00.000Z</x:v>
      </x:c>
      <x:c r="C7728" s="8" t="n">
        <x:v>659799800</x:v>
      </x:c>
      <x:c r="D7728" s="9" t="n">
        <x:v>5.3641</x:v>
      </x:c>
      <x:c r="E7728" s="9" t="n">
        <x:f>IF(COUNT(C7728:D7728)=2,C7728*D7728/100000000,"n.a.")</x:f>
        <x:v>35.3923210718</x:v>
      </x:c>
      <x:c r="F7728" s="1" t="str">
        <x:v>get_fund_holders_f4ed098f073b3ee2_20261008230937321105.json</x:v>
      </x:c>
      <x:c r="G7728" s="1" t="str">
        <x:v>get_fund_performance_800b4091b58c262a_20261008231140249979.json</x:v>
      </x:c>
    </x:row>
    <x:row r="7729" ht="25" customHeight="1">
      <x:c r="A7729" s="1" t="str">
        <x:v>515390.SH</x:v>
      </x:c>
      <x:c r="B7729" s="7" t="d">
        <x:v>2026-09-21T00:00:00.000Z</x:v>
      </x:c>
      <x:c r="C7729" s="8" t="n">
        <x:v>1946683000</x:v>
      </x:c>
      <x:c r="D7729" s="9" t="n">
        <x:v>1.3452</x:v>
      </x:c>
      <x:c r="E7729" s="9" t="n">
        <x:f>IF(COUNT(C7729:D7729)=2,C7729*D7729/100000000,"n.a.")</x:f>
        <x:v>26.186779716</x:v>
      </x:c>
      <x:c r="F7729" s="1" t="str">
        <x:v>get_fund_holders_6605133a4d49df74_20261008230944939482.json</x:v>
      </x:c>
      <x:c r="G7729" s="1" t="str">
        <x:v>get_fund_performance_aa10b47c9a0544b8_20261008231147240264.json</x:v>
      </x:c>
    </x:row>
    <x:row r="7730" ht="25" customHeight="1">
      <x:c r="A7730" s="1" t="str">
        <x:v>515530.SH</x:v>
      </x:c>
      <x:c r="B7730" s="7" t="d">
        <x:v>2026-09-21T00:00:00.000Z</x:v>
      </x:c>
      <x:c r="C7730" s="8" t="n">
        <x:v>13842700</x:v>
      </x:c>
      <x:c r="D7730" s="9" t="n">
        <x:v>4.3445</x:v>
      </x:c>
      <x:c r="E7730" s="9" t="n">
        <x:f>IF(COUNT(C7730:D7730)=2,C7730*D7730/100000000,"n.a.")</x:f>
        <x:v>0.6013961015</x:v>
      </x:c>
      <x:c r="F7730" s="1" t="str">
        <x:v>get_fund_holders_8f73535120288065_20261008230952449739.json</x:v>
      </x:c>
      <x:c r="G7730" s="1" t="str">
        <x:v>get_fund_performance_bf7d405c9df6cf8b_20261008231154129313.json</x:v>
      </x:c>
    </x:row>
    <x:row r="7731" ht="25" customHeight="1">
      <x:c r="A7731" s="1" t="str">
        <x:v>515550.SH</x:v>
      </x:c>
      <x:c r="B7731" s="7" t="d">
        <x:v>2026-09-21T00:00:00.000Z</x:v>
      </x:c>
      <x:c r="C7731" s="8" t="n">
        <x:v>20345700</x:v>
      </x:c>
      <x:c r="D7731" s="9" t="n">
        <x:v>1.7682</x:v>
      </x:c>
      <x:c r="E7731" s="9" t="n">
        <x:f>IF(COUNT(C7731:D7731)=2,C7731*D7731/100000000,"n.a.")</x:f>
        <x:v>0.3597526674</x:v>
      </x:c>
      <x:c r="F7731" s="1" t="str">
        <x:v>get_fund_holders_2e367540dce952d6_20261008231000279801.json</x:v>
      </x:c>
      <x:c r="G7731" s="1" t="str">
        <x:v>get_fund_performance_7b207dda09675d90_20261008231201154470.json</x:v>
      </x:c>
    </x:row>
    <x:row r="7732" ht="25" customHeight="1">
      <x:c r="A7732" s="1" t="str">
        <x:v>515660.SH</x:v>
      </x:c>
      <x:c r="B7732" s="7" t="d">
        <x:v>2026-09-21T00:00:00.000Z</x:v>
      </x:c>
      <x:c r="C7732" s="8" t="n">
        <x:v>434494200</x:v>
      </x:c>
      <x:c r="D7732" s="9" t="n">
        <x:v>5.7717</x:v>
      </x:c>
      <x:c r="E7732" s="9" t="n">
        <x:f>IF(COUNT(C7732:D7732)=2,C7732*D7732/100000000,"n.a.")</x:f>
        <x:v>25.0777017414</x:v>
      </x:c>
      <x:c r="F7732" s="1" t="str">
        <x:v>get_fund_holders_9b5491091fb226d2_20261008230919599656.json</x:v>
      </x:c>
      <x:c r="G7732" s="1" t="str">
        <x:v>get_fund_performance_e1424d30ad93f99d_20261008231131257372.json</x:v>
      </x:c>
    </x:row>
    <x:row r="7733" ht="25" customHeight="1">
      <x:c r="A7733" s="1" t="str">
        <x:v>516300.SH</x:v>
      </x:c>
      <x:c r="B7733" s="7" t="d">
        <x:v>2026-09-21T00:00:00.000Z</x:v>
      </x:c>
      <x:c r="C7733" s="8" t="n">
        <x:v>39012600</x:v>
      </x:c>
      <x:c r="D7733" s="9" t="n">
        <x:v>3.2784</x:v>
      </x:c>
      <x:c r="E7733" s="9" t="n">
        <x:f>IF(COUNT(C7733:D7733)=2,C7733*D7733/100000000,"n.a.")</x:f>
        <x:v>1.2789890784</x:v>
      </x:c>
      <x:c r="F7733" s="1" t="str">
        <x:v>get_fund_holders_9d205cbea43fed7b_20261008231017463985.json</x:v>
      </x:c>
      <x:c r="G7733" s="1" t="str">
        <x:v>get_fund_performance_4af68f42997a9efa_20261008231210550797.json</x:v>
      </x:c>
    </x:row>
    <x:row r="7734" ht="25" customHeight="1">
      <x:c r="A7734" s="1" t="str">
        <x:v>560010.SH</x:v>
      </x:c>
      <x:c r="B7734" s="7" t="d">
        <x:v>2026-09-21T00:00:00.000Z</x:v>
      </x:c>
      <x:c r="C7734" s="8" t="n">
        <x:v>1884621700</x:v>
      </x:c>
      <x:c r="D7734" s="9" t="n">
        <x:v>3.2338</x:v>
      </x:c>
      <x:c r="E7734" s="9" t="n">
        <x:f>IF(COUNT(C7734:D7734)=2,C7734*D7734/100000000,"n.a.")</x:f>
        <x:v>60.9448965346</x:v>
      </x:c>
      <x:c r="F7734" s="1" t="str">
        <x:v>get_fund_holders_c99faa35de8b20be_20261008231005280373.json</x:v>
      </x:c>
      <x:c r="G7734" s="1" t="str">
        <x:v>get_fund_performance_72f118d2cf43e053_20261008231206239442.json</x:v>
      </x:c>
    </x:row>
    <x:row r="7735" ht="25" customHeight="1">
      <x:c r="A7735" s="1" t="str">
        <x:v>560110.SH</x:v>
      </x:c>
      <x:c r="B7735" s="7" t="d">
        <x:v>2026-09-21T00:00:00.000Z</x:v>
      </x:c>
      <x:c r="C7735" s="8" t="n">
        <x:v>358903500</x:v>
      </x:c>
      <x:c r="D7735" s="9" t="n">
        <x:v>1.1711</x:v>
      </x:c>
      <x:c r="E7735" s="9" t="n">
        <x:f>IF(COUNT(C7735:D7735)=2,C7735*D7735/100000000,"n.a.")</x:f>
        <x:v>4.203118888500001</x:v>
      </x:c>
      <x:c r="F7735" s="1" t="str">
        <x:v>get_fund_holders_9d205cbea43fed7b_20261008231017463985.json</x:v>
      </x:c>
      <x:c r="G7735" s="1" t="str">
        <x:v>get_fund_performance_4af68f42997a9efa_20261008231210550797.json</x:v>
      </x:c>
    </x:row>
    <x:row r="7736" ht="25" customHeight="1">
      <x:c r="A7736" s="1" t="str">
        <x:v>560220.SH</x:v>
      </x:c>
      <x:c r="B7736" s="7" t="d">
        <x:v>2026-09-21T00:00:00.000Z</x:v>
      </x:c>
      <x:c r="C7736" s="8" t="n">
        <x:v>60717000</x:v>
      </x:c>
      <x:c r="D7736" s="9" t="n">
        <x:v>1.488</x:v>
      </x:c>
      <x:c r="E7736" s="9" t="n">
        <x:f>IF(COUNT(C7736:D7736)=2,C7736*D7736/100000000,"n.a.")</x:f>
        <x:v>0.90346896</x:v>
      </x:c>
      <x:c r="F7736" s="1" t="str">
        <x:v>get_fund_holders_51392d191eb7db2f_20261008231042092314.json</x:v>
      </x:c>
      <x:c r="G7736" s="1" t="str">
        <x:v>get_fund_performance_f457bbd94f21498d_20261008231221712076.json</x:v>
      </x:c>
    </x:row>
    <x:row r="7737" ht="25" customHeight="1">
      <x:c r="A7737" s="1" t="str">
        <x:v>561350.SH</x:v>
      </x:c>
      <x:c r="B7737" s="7" t="d">
        <x:v>2026-09-21T00:00:00.000Z</x:v>
      </x:c>
      <x:c r="C7737" s="8" t="n">
        <x:v>115700000</x:v>
      </x:c>
      <x:c r="D7737" s="9" t="n">
        <x:v>1.2508</x:v>
      </x:c>
      <x:c r="E7737" s="9" t="n">
        <x:f>IF(COUNT(C7737:D7737)=2,C7737*D7737/100000000,"n.a.")</x:f>
        <x:v>1.4471756</x:v>
      </x:c>
      <x:c r="F7737" s="1" t="str">
        <x:v>get_fund_holders_3e3589bfe5ac2b4b_20261008230957833997.json</x:v>
      </x:c>
      <x:c r="G7737" s="1" t="str">
        <x:v>get_fund_performance_615436e29765af4b_20261008231159030763.json</x:v>
      </x:c>
    </x:row>
    <x:row r="7738" ht="25" customHeight="1">
      <x:c r="A7738" s="1" t="str">
        <x:v>561370.SH</x:v>
      </x:c>
      <x:c r="B7738" s="7" t="d">
        <x:v>2026-09-21T00:00:00.000Z</x:v>
      </x:c>
      <x:c r="C7738" s="8" t="n">
        <x:v>32356000</x:v>
      </x:c>
      <x:c r="D7738" s="9" t="n">
        <x:v>1.4804</x:v>
      </x:c>
      <x:c r="E7738" s="9" t="n">
        <x:f>IF(COUNT(C7738:D7738)=2,C7738*D7738/100000000,"n.a.")</x:f>
        <x:v>0.478998224</x:v>
      </x:c>
      <x:c r="F7738" s="1" t="str">
        <x:v>get_fund_holders_759b2fbc43735bbe_20261008231029716443.json</x:v>
      </x:c>
      <x:c r="G7738" s="1" t="str">
        <x:v>get_fund_performance_a2bbb5465a2ced6a_20261008231216314252.json</x:v>
      </x:c>
    </x:row>
    <x:row r="7739" ht="25" customHeight="1">
      <x:c r="A7739" s="1" t="str">
        <x:v>561930.SH</x:v>
      </x:c>
      <x:c r="B7739" s="7" t="d">
        <x:v>2026-09-21T00:00:00.000Z</x:v>
      </x:c>
      <x:c r="C7739" s="8" t="n">
        <x:v>187260600</x:v>
      </x:c>
      <x:c r="D7739" s="9" t="n">
        <x:v>1.5551</x:v>
      </x:c>
      <x:c r="E7739" s="9" t="n">
        <x:f>IF(COUNT(C7739:D7739)=2,C7739*D7739/100000000,"n.a.")</x:f>
        <x:v>2.9120895906</x:v>
      </x:c>
      <x:c r="F7739" s="1" t="str">
        <x:v>get_fund_holders_1db46b8bd60b65ee_20261008230942448042.json</x:v>
      </x:c>
      <x:c r="G7739" s="1" t="str">
        <x:v>get_fund_performance_5893ed21ca40b36e_20261008231144968796.json</x:v>
      </x:c>
    </x:row>
    <x:row r="7740" ht="25" customHeight="1">
      <x:c r="A7740" s="1" t="str">
        <x:v>562660.SH</x:v>
      </x:c>
      <x:c r="B7740" s="7" t="d">
        <x:v>2026-09-21T00:00:00.000Z</x:v>
      </x:c>
      <x:c r="C7740" s="8" t="n">
        <x:v>340874000</x:v>
      </x:c>
      <x:c r="D7740" s="9" t="n">
        <x:v>1.9698</x:v>
      </x:c>
      <x:c r="E7740" s="9" t="n">
        <x:f>IF(COUNT(C7740:D7740)=2,C7740*D7740/100000000,"n.a.")</x:f>
        <x:v>6.714536052000001</x:v>
      </x:c>
      <x:c r="F7740" s="1" t="str">
        <x:v>get_fund_holders_efb3d285c4be24f3_20261008231037208520.json</x:v>
      </x:c>
      <x:c r="G7740" s="1" t="str">
        <x:v>get_fund_performance_c1839cc47830614a_20261008231218892909.json</x:v>
      </x:c>
    </x:row>
    <x:row r="7741" ht="25" customHeight="1">
      <x:c r="A7741" s="1" t="str">
        <x:v>563200.SH</x:v>
      </x:c>
      <x:c r="B7741" s="7" t="d">
        <x:v>2026-09-21T00:00:00.000Z</x:v>
      </x:c>
      <x:c r="C7741" s="8" t="n">
        <x:v>49458800</x:v>
      </x:c>
      <x:c r="D7741" s="9" t="n">
        <x:v>1.5957</x:v>
      </x:c>
      <x:c r="E7741" s="9" t="n">
        <x:f>IF(COUNT(C7741:D7741)=2,C7741*D7741/100000000,"n.a.")</x:f>
        <x:v>0.7892140716</x:v>
      </x:c>
      <x:c r="F7741" s="1" t="str">
        <x:v>get_fund_holders_2031822cab93aad0_20261008231039816469.json</x:v>
      </x:c>
      <x:c r="G7741" s="1" t="str">
        <x:v>get_fund_performance_c1839cc47830614a_20261008231218892909.json</x:v>
      </x:c>
    </x:row>
    <x:row r="7742" ht="25" customHeight="1">
      <x:c r="A7742" s="1" t="str">
        <x:v>563300.SH</x:v>
      </x:c>
      <x:c r="B7742" s="7" t="d">
        <x:v>2026-09-21T00:00:00.000Z</x:v>
      </x:c>
      <x:c r="C7742" s="8" t="n">
        <x:v>3931174000</x:v>
      </x:c>
      <x:c r="D7742" s="9" t="n">
        <x:v>1.486</x:v>
      </x:c>
      <x:c r="E7742" s="9" t="n">
        <x:f>IF(COUNT(C7742:D7742)=2,C7742*D7742/100000000,"n.a.")</x:f>
        <x:v>58.41724564</x:v>
      </x:c>
      <x:c r="F7742" s="1" t="str">
        <x:v>get_fund_holders_36b42056b619d9ee_20261008231035023622.json</x:v>
      </x:c>
      <x:c r="G7742" s="1" t="str">
        <x:v>get_fund_performance_c1839cc47830614a_20261008231218892909.json</x:v>
      </x:c>
    </x:row>
    <x:row r="7743" ht="25" customHeight="1">
      <x:c r="A7743" s="1" t="str">
        <x:v>563520.SH</x:v>
      </x:c>
      <x:c r="B7743" s="7" t="d">
        <x:v>2026-09-21T00:00:00.000Z</x:v>
      </x:c>
      <x:c r="C7743" s="8" t="n">
        <x:v>448065000</x:v>
      </x:c>
      <x:c r="D7743" s="9" t="n">
        <x:v>1.1862</x:v>
      </x:c>
      <x:c r="E7743" s="9" t="n">
        <x:f>IF(COUNT(C7743:D7743)=2,C7743*D7743/100000000,"n.a.")</x:f>
        <x:v>5.314947029999999</x:v>
      </x:c>
      <x:c r="F7743" s="1" t="str">
        <x:v>get_fund_holders_f4ed098f073b3ee2_20261008230937321105.json</x:v>
      </x:c>
      <x:c r="G7743" s="1" t="str">
        <x:v>get_fund_performance_800b4091b58c262a_20261008231140249979.json</x:v>
      </x:c>
    </x:row>
    <x:row r="7744" ht="25" customHeight="1">
      <x:c r="A7744" s="1" t="str">
        <x:v>563750.SH</x:v>
      </x:c>
      <x:c r="B7744" s="7" t="d">
        <x:v>2026-09-21T00:00:00.000Z</x:v>
      </x:c>
      <x:c r="C7744" s="8" t="n">
        <x:v>362237000</x:v>
      </x:c>
      <x:c r="D7744" s="9" t="n">
        <x:v>1.103</x:v>
      </x:c>
      <x:c r="E7744" s="9" t="n">
        <x:f>IF(COUNT(C7744:D7744)=2,C7744*D7744/100000000,"n.a.")</x:f>
        <x:v>3.99547411</x:v>
      </x:c>
      <x:c r="F7744" s="1" t="str">
        <x:v>get_fund_holders_b5c3b3033a7e8004_20261008230949972862.json</x:v>
      </x:c>
      <x:c r="G7744" s="1" t="str">
        <x:v>get_fund_performance_37058f0762d6891a_20261008231151820185.json</x:v>
      </x:c>
    </x:row>
    <x:row r="7745" ht="25" customHeight="1">
      <x:c r="A7745" s="1" t="str">
        <x:v>588000.SH</x:v>
      </x:c>
      <x:c r="B7745" s="7" t="d">
        <x:v>2026-09-21T00:00:00.000Z</x:v>
      </x:c>
      <x:c r="C7745" s="8" t="n">
        <x:v>55277668200</x:v>
      </x:c>
      <x:c r="D7745" s="9" t="n">
        <x:v>1.7499</x:v>
      </x:c>
      <x:c r="E7745" s="9" t="n">
        <x:f>IF(COUNT(C7745:D7745)=2,C7745*D7745/100000000,"n.a.")</x:f>
        <x:v>967.3039158318</x:v>
      </x:c>
      <x:c r="F7745" s="1" t="str">
        <x:v>get_fund_holders_c986bb8eefcb9b4f_20261008231057944555.json</x:v>
      </x:c>
      <x:c r="G7745" s="1" t="str">
        <x:v>get_fund_performance_3cd8a7283f31621a_20261008231236820003.json</x:v>
      </x:c>
    </x:row>
    <x:row r="7746" ht="25" customHeight="1">
      <x:c r="A7746" s="1" t="str">
        <x:v>588040.SH</x:v>
      </x:c>
      <x:c r="B7746" s="7" t="d">
        <x:v>2026-09-21T00:00:00.000Z</x:v>
      </x:c>
      <x:c r="C7746" s="8" t="n">
        <x:v>139889000</x:v>
      </x:c>
      <x:c r="D7746" s="9" t="n">
        <x:v>1.6853</x:v>
      </x:c>
      <x:c r="E7746" s="9" t="n">
        <x:f>IF(COUNT(C7746:D7746)=2,C7746*D7746/100000000,"n.a.")</x:f>
        <x:v>2.3575493169999997</x:v>
      </x:c>
      <x:c r="F7746" s="1" t="str">
        <x:v>get_fund_holders_a70c237060413c13_20261008231100065050.json</x:v>
      </x:c>
      <x:c r="G7746" s="1" t="str">
        <x:v>get_fund_performance_d1471623322e4608_20261008231239251692.json</x:v>
      </x:c>
    </x:row>
    <x:row r="7747" ht="25" customHeight="1">
      <x:c r="A7747" s="1" t="str">
        <x:v>588050.SH</x:v>
      </x:c>
      <x:c r="B7747" s="7" t="d">
        <x:v>2026-09-21T00:00:00.000Z</x:v>
      </x:c>
      <x:c r="C7747" s="8" t="n">
        <x:v>6661241300</x:v>
      </x:c>
      <x:c r="D7747" s="9" t="n">
        <x:v>1.7</x:v>
      </x:c>
      <x:c r="E7747" s="9" t="n">
        <x:f>IF(COUNT(C7747:D7747)=2,C7747*D7747/100000000,"n.a.")</x:f>
        <x:v>113.2411021</x:v>
      </x:c>
      <x:c r="F7747" s="1" t="str">
        <x:v>get_fund_holders_193cd509844b9b5b_20261009230924403371.json</x:v>
      </x:c>
      <x:c r="G7747" s="1" t="str">
        <x:v>get_fund_performance_18da1f0d38906ece_20261008231247527471.json</x:v>
      </x:c>
    </x:row>
    <x:row r="7748" ht="25" customHeight="1">
      <x:c r="A7748" s="1" t="str">
        <x:v>588060.SH</x:v>
      </x:c>
      <x:c r="B7748" s="7" t="d">
        <x:v>2026-09-21T00:00:00.000Z</x:v>
      </x:c>
      <x:c r="C7748" s="8" t="n">
        <x:v>7699140000</x:v>
      </x:c>
      <x:c r="D7748" s="9" t="n">
        <x:v>1.0524</x:v>
      </x:c>
      <x:c r="E7748" s="9" t="n">
        <x:f>IF(COUNT(C7748:D7748)=2,C7748*D7748/100000000,"n.a.")</x:f>
        <x:v>81.02574936</x:v>
      </x:c>
      <x:c r="F7748" s="1" t="str">
        <x:v>get_fund_holders_e599e6815c559c07_20261008231115220652.json</x:v>
      </x:c>
      <x:c r="G7748" s="1" t="str">
        <x:v>get_fund_performance_730a577e016c747c_20261008231244904991.json</x:v>
      </x:c>
    </x:row>
    <x:row r="7749" ht="25" customHeight="1">
      <x:c r="A7749" s="1" t="str">
        <x:v>588080.SH</x:v>
      </x:c>
      <x:c r="B7749" s="7" t="d">
        <x:v>2026-09-21T00:00:00.000Z</x:v>
      </x:c>
      <x:c r="C7749" s="8" t="n">
        <x:v>25930628100</x:v>
      </x:c>
      <x:c r="D7749" s="9" t="n">
        <x:v>1.6975</x:v>
      </x:c>
      <x:c r="E7749" s="9" t="n">
        <x:f>IF(COUNT(C7749:D7749)=2,C7749*D7749/100000000,"n.a.")</x:f>
        <x:v>440.1724119975</x:v>
      </x:c>
      <x:c r="F7749" s="1" t="str">
        <x:v>get_fund_holders_c6e3dafc378a83b1_20261008231438466656.json</x:v>
      </x:c>
      <x:c r="G7749" s="1" t="str">
        <x:v>get_fund_performance_1bc4a5f153172e8a_20261008231242483999.json</x:v>
      </x:c>
    </x:row>
    <x:row r="7750" ht="25" customHeight="1">
      <x:c r="A7750" s="1" t="str">
        <x:v>588090.SH</x:v>
      </x:c>
      <x:c r="B7750" s="7" t="d">
        <x:v>2026-09-21T00:00:00.000Z</x:v>
      </x:c>
      <x:c r="C7750" s="8" t="n">
        <x:v>3138072800</x:v>
      </x:c>
      <x:c r="D7750" s="9" t="n">
        <x:v>1.7066</x:v>
      </x:c>
      <x:c r="E7750" s="9" t="n">
        <x:f>IF(COUNT(C7750:D7750)=2,C7750*D7750/100000000,"n.a.")</x:f>
        <x:v>53.5543504048</x:v>
      </x:c>
      <x:c r="F7750" s="1" t="str">
        <x:v>get_fund_holders_0cde81d1b0fda9c3_20261008231124981749.json</x:v>
      </x:c>
      <x:c r="G7750" s="1" t="str">
        <x:v>get_fund_performance_18da1f0d38906ece_20261008231247527471.json</x:v>
      </x:c>
    </x:row>
    <x:row r="7751" ht="25" customHeight="1">
      <x:c r="A7751" s="1" t="str">
        <x:v>588150.SH</x:v>
      </x:c>
      <x:c r="B7751" s="7" t="d">
        <x:v>2026-09-21T00:00:00.000Z</x:v>
      </x:c>
      <x:c r="C7751" s="8" t="n">
        <x:v>404932600</x:v>
      </x:c>
      <x:c r="D7751" s="9" t="n">
        <x:v>1.1804</x:v>
      </x:c>
      <x:c r="E7751" s="9" t="n">
        <x:f>IF(COUNT(C7751:D7751)=2,C7751*D7751/100000000,"n.a.")</x:f>
        <x:v>4.7798244104</x:v>
      </x:c>
      <x:c r="F7751" s="1" t="str">
        <x:v>get_fund_holders_c986bb8eefcb9b4f_20261008231057944555.json</x:v>
      </x:c>
      <x:c r="G7751" s="1" t="str">
        <x:v>get_fund_performance_3cd8a7283f31621a_20261008231236820003.json</x:v>
      </x:c>
    </x:row>
    <x:row r="7752" ht="25" customHeight="1">
      <x:c r="A7752" s="1" t="str">
        <x:v>588180.SH</x:v>
      </x:c>
      <x:c r="B7752" s="7" t="d">
        <x:v>2026-09-21T00:00:00.000Z</x:v>
      </x:c>
      <x:c r="C7752" s="8" t="n">
        <x:v>769853700</x:v>
      </x:c>
      <x:c r="D7752" s="9" t="n">
        <x:v>1.0844</x:v>
      </x:c>
      <x:c r="E7752" s="9" t="n">
        <x:f>IF(COUNT(C7752:D7752)=2,C7752*D7752/100000000,"n.a.")</x:f>
        <x:v>8.3482935228</x:v>
      </x:c>
      <x:c r="F7752" s="1" t="str">
        <x:v>get_fund_holders_180e789c3476e181_20261008231127055249.json</x:v>
      </x:c>
      <x:c r="G7752" s="1" t="str">
        <x:v>get_fund_performance_18da1f0d38906ece_20261008231247527471.json</x:v>
      </x:c>
    </x:row>
    <x:row r="7753" ht="25" customHeight="1">
      <x:c r="A7753" s="1" t="str">
        <x:v>588280.SH</x:v>
      </x:c>
      <x:c r="B7753" s="7" t="d">
        <x:v>2026-09-21T00:00:00.000Z</x:v>
      </x:c>
      <x:c r="C7753" s="8" t="n">
        <x:v>396121000</x:v>
      </x:c>
      <x:c r="D7753" s="9" t="n">
        <x:v>1.1924</x:v>
      </x:c>
      <x:c r="E7753" s="9" t="n">
        <x:f>IF(COUNT(C7753:D7753)=2,C7753*D7753/100000000,"n.a.")</x:f>
        <x:v>4.723346804</x:v>
      </x:c>
      <x:c r="F7753" s="1" t="str">
        <x:v>get_fund_holders_e5c88765831ca4d7_20261009230922305075.json</x:v>
      </x:c>
      <x:c r="G7753" s="1" t="str">
        <x:v>get_fund_performance_d1471623322e4608_20261008231239251692.json</x:v>
      </x:c>
    </x:row>
    <x:row r="7754" ht="25" customHeight="1">
      <x:c r="A7754" s="1" t="str">
        <x:v>588720.SH</x:v>
      </x:c>
      <x:c r="B7754" s="7" t="d">
        <x:v>2026-09-21T00:00:00.000Z</x:v>
      </x:c>
      <x:c r="C7754" s="8" t="n">
        <x:v>112241800</x:v>
      </x:c>
      <x:c r="D7754" s="9" t="n">
        <x:v>1.6911</x:v>
      </x:c>
      <x:c r="E7754" s="9" t="n">
        <x:f>IF(COUNT(C7754:D7754)=2,C7754*D7754/100000000,"n.a.")</x:f>
        <x:v>1.8981210798</x:v>
      </x:c>
      <x:c r="F7754" s="1" t="str">
        <x:v>get_fund_holders_ce10b6d1a76d7b8d_20260930083407759016.json</x:v>
      </x:c>
      <x:c r="G7754" s="1" t="str">
        <x:v>get_fund_performance_730a577e016c747c_20261008231244904991.json</x:v>
      </x:c>
    </x:row>
    <x:row r="7755" ht="25" customHeight="1">
      <x:c r="A7755" s="1" t="str">
        <x:v>588840.SH</x:v>
      </x:c>
      <x:c r="B7755" s="7" t="d">
        <x:v>2026-09-21T00:00:00.000Z</x:v>
      </x:c>
      <x:c r="C7755" s="8" t="n">
        <x:v>58236000</x:v>
      </x:c>
      <x:c r="D7755" s="9" t="n">
        <x:v>1.5365</x:v>
      </x:c>
      <x:c r="E7755" s="9" t="n">
        <x:f>IF(COUNT(C7755:D7755)=2,C7755*D7755/100000000,"n.a.")</x:f>
        <x:v>0.89479614</x:v>
      </x:c>
      <x:c r="F7755" s="1" t="str">
        <x:v>get_fund_holders_a70c237060413c13_20261008231100065050.json</x:v>
      </x:c>
      <x:c r="G7755" s="1" t="str">
        <x:v>get_fund_performance_d1471623322e4608_20261008231239251692.json</x:v>
      </x:c>
    </x:row>
    <x:row r="7756" ht="25" customHeight="1">
      <x:c r="A7756" s="1" t="str">
        <x:v>588870.SH</x:v>
      </x:c>
      <x:c r="B7756" s="7" t="d">
        <x:v>2026-09-21T00:00:00.000Z</x:v>
      </x:c>
      <x:c r="C7756" s="8" t="n">
        <x:v>890552000</x:v>
      </x:c>
      <x:c r="D7756" s="9" t="n">
        <x:v>1.6836</x:v>
      </x:c>
      <x:c r="E7756" s="9" t="n">
        <x:f>IF(COUNT(C7756:D7756)=2,C7756*D7756/100000000,"n.a.")</x:f>
        <x:v>14.993333472</x:v>
      </x:c>
      <x:c r="F7756" s="1" t="str">
        <x:v>get_fund_holders_ce10b6d1a76d7b8d_20260930083407759016.json</x:v>
      </x:c>
      <x:c r="G7756" s="1" t="str">
        <x:v>get_fund_performance_730a577e016c747c_20261008231244904991.json</x:v>
      </x:c>
    </x:row>
    <x:row r="7757" ht="25" customHeight="1">
      <x:c r="A7757" s="1" t="str">
        <x:v>588940.SH</x:v>
      </x:c>
      <x:c r="B7757" s="7" t="d">
        <x:v>2026-09-21T00:00:00.000Z</x:v>
      </x:c>
      <x:c r="C7757" s="8" t="n">
        <x:v>3026840000</x:v>
      </x:c>
      <x:c r="D7757" s="9" t="n">
        <x:v>0.8591</x:v>
      </x:c>
      <x:c r="E7757" s="9" t="n">
        <x:f>IF(COUNT(C7757:D7757)=2,C7757*D7757/100000000,"n.a.")</x:f>
        <x:v>26.00358244</x:v>
      </x:c>
      <x:c r="F7757" s="1" t="str">
        <x:v>get_fund_holders_02a79f1f5caa0b2b_20261008231054304604.json</x:v>
      </x:c>
      <x:c r="G7757" s="1" t="str">
        <x:v>get_fund_performance_c0a1893a8e8778d1_20261008231233793387.json</x:v>
      </x:c>
    </x:row>
    <x:row r="7758" ht="25" customHeight="1">
      <x:c r="A7758" s="1" t="str">
        <x:v>588950.SH</x:v>
      </x:c>
      <x:c r="B7758" s="7" t="d">
        <x:v>2026-09-21T00:00:00.000Z</x:v>
      </x:c>
      <x:c r="C7758" s="8" t="n">
        <x:v>695729700</x:v>
      </x:c>
      <x:c r="D7758" s="9" t="n">
        <x:v>1.7356</x:v>
      </x:c>
      <x:c r="E7758" s="9" t="n">
        <x:f>IF(COUNT(C7758:D7758)=2,C7758*D7758/100000000,"n.a.")</x:f>
        <x:v>12.0750846732</x:v>
      </x:c>
      <x:c r="F7758" s="1" t="str">
        <x:v>get_fund_holders_54a5bf51e59a3708_20261008231739529403.json</x:v>
      </x:c>
      <x:c r="G7758" s="1" t="str">
        <x:v>get_fund_performance_1bc4a5f153172e8a_20261008231242483999.json</x:v>
      </x:c>
    </x:row>
    <x:row r="7759" ht="25" customHeight="1">
      <x:c r="A7759" s="1" t="str">
        <x:v>589150.SH</x:v>
      </x:c>
      <x:c r="B7759" s="7" t="d">
        <x:v>2026-09-21T00:00:00.000Z</x:v>
      </x:c>
      <x:c r="C7759" s="8" t="n">
        <x:v>845437200</x:v>
      </x:c>
      <x:c r="D7759" s="9" t="n">
        <x:v>1.2025</x:v>
      </x:c>
      <x:c r="E7759" s="9" t="n">
        <x:f>IF(COUNT(C7759:D7759)=2,C7759*D7759/100000000,"n.a.")</x:f>
        <x:v>10.16638233</x:v>
      </x:c>
      <x:c r="F7759" s="1" t="str">
        <x:v>get_fund_holders_02a79f1f5caa0b2b_20261008231054304604.json</x:v>
      </x:c>
      <x:c r="G7759" s="1" t="str">
        <x:v>get_fund_performance_c0a1893a8e8778d1_20261008231233793387.json</x:v>
      </x:c>
    </x:row>
    <x:row r="7760" ht="25" customHeight="1">
      <x:c r="A7760" s="1" t="str">
        <x:v>589360.SH</x:v>
      </x:c>
      <x:c r="B7760" s="7" t="d">
        <x:v>2026-09-21T00:00:00.000Z</x:v>
      </x:c>
      <x:c r="C7760" s="8" t="n">
        <x:v>2693174000</x:v>
      </x:c>
      <x:c r="D7760" s="9" t="n">
        <x:v>0.8565</x:v>
      </x:c>
      <x:c r="E7760" s="9" t="n">
        <x:f>IF(COUNT(C7760:D7760)=2,C7760*D7760/100000000,"n.a.")</x:f>
        <x:v>23.06703531</x:v>
      </x:c>
      <x:c r="F7760" s="1" t="str">
        <x:v>get_fund_holders_a0265b0b7bc0102f_20261008231743902390.json</x:v>
      </x:c>
      <x:c r="G7760" s="1" t="str">
        <x:v>get_fund_performance_1bc4a5f153172e8a_20261008231242483999.json</x:v>
      </x:c>
    </x:row>
    <x:row r="7761" ht="25" customHeight="1">
      <x:c r="A7761" s="1" t="str">
        <x:v>589850.SH</x:v>
      </x:c>
      <x:c r="B7761" s="7" t="d">
        <x:v>2026-09-21T00:00:00.000Z</x:v>
      </x:c>
      <x:c r="C7761" s="8" t="n">
        <x:v>799057000</x:v>
      </x:c>
      <x:c r="D7761" s="9" t="n">
        <x:v>1.593</x:v>
      </x:c>
      <x:c r="E7761" s="9" t="n">
        <x:f>IF(COUNT(C7761:D7761)=2,C7761*D7761/100000000,"n.a.")</x:f>
        <x:v>12.72897801</x:v>
      </x:c>
      <x:c r="F7761" s="1" t="str">
        <x:v>get_fund_holders_c986bb8eefcb9b4f_20261008231057944555.json</x:v>
      </x:c>
      <x:c r="G7761" s="1" t="str">
        <x:v>get_fund_performance_3cd8a7283f31621a_20261008231236820003.json</x:v>
      </x:c>
    </x:row>
    <x:row r="7762" ht="25" customHeight="1">
      <x:c r="A7762" s="1" t="str">
        <x:v>159205.SZ</x:v>
      </x:c>
      <x:c r="B7762" s="7" t="d">
        <x:v>2026-09-22T00:00:00.000Z</x:v>
      </x:c>
      <x:c r="C7762" s="8" t="n">
        <x:v>645056064</x:v>
      </x:c>
      <x:c r="D7762" s="9" t="n">
        <x:v>1.673</x:v>
      </x:c>
      <x:c r="E7762" s="9" t="n">
        <x:f>IF(COUNT(C7762:D7762)=2,C7762*D7762/100000000,"n.a.")</x:f>
        <x:v>10.79178795072</x:v>
      </x:c>
      <x:c r="F7762" s="1" t="str">
        <x:v>get_fund_holders_c95e0e006dd45c0e_20261009230619704118.json</x:v>
      </x:c>
      <x:c r="G7762" s="1" t="str">
        <x:v>get_fund_performance_8287c5ca5f3f769b_20261009230843870312.json</x:v>
      </x:c>
    </x:row>
    <x:row r="7763" ht="25" customHeight="1">
      <x:c r="A7763" s="1" t="str">
        <x:v>159247.SZ</x:v>
      </x:c>
      <x:c r="B7763" s="7" t="d">
        <x:v>2026-09-22T00:00:00.000Z</x:v>
      </x:c>
      <x:c r="C7763" s="8" t="n">
        <x:v>499984966</x:v>
      </x:c>
      <x:c r="D7763" s="9" t="n">
        <x:v>1.0222</x:v>
      </x:c>
      <x:c r="E7763" s="9" t="n">
        <x:f>IF(COUNT(C7763:D7763)=2,C7763*D7763/100000000,"n.a.")</x:f>
        <x:v>5.110846322452</x:v>
      </x:c>
      <x:c r="F7763" s="1" t="str">
        <x:v>get_fund_holders_77ec1cb64aa6b502_20261009230616805357.json</x:v>
      </x:c>
      <x:c r="G7763" s="1" t="str">
        <x:v>get_fund_performance_bbec91b011b2456e_20261009230840812753.json</x:v>
      </x:c>
    </x:row>
    <x:row r="7764" ht="25" customHeight="1">
      <x:c r="A7764" s="1" t="str">
        <x:v>159300.SZ</x:v>
      </x:c>
      <x:c r="B7764" s="7" t="d">
        <x:v>2026-09-22T00:00:00.000Z</x:v>
      </x:c>
      <x:c r="C7764" s="8" t="n">
        <x:v>342958097</x:v>
      </x:c>
      <x:c r="D7764" s="9" t="n">
        <x:v>4.9514</x:v>
      </x:c>
      <x:c r="E7764" s="9" t="n">
        <x:f>IF(COUNT(C7764:D7764)=2,C7764*D7764/100000000,"n.a.")</x:f>
        <x:v>16.981227214858</x:v>
      </x:c>
      <x:c r="F7764" s="1" t="str">
        <x:v>get_fund_holders_b483694135ae841d_20261009230444859856.json</x:v>
      </x:c>
      <x:c r="G7764" s="1" t="str">
        <x:v>get_fund_performance_4bb8aa3b85838c58_20261009230748557257.json</x:v>
      </x:c>
    </x:row>
    <x:row r="7765" ht="25" customHeight="1">
      <x:c r="A7765" s="1" t="str">
        <x:v>159330.SZ</x:v>
      </x:c>
      <x:c r="B7765" s="7" t="d">
        <x:v>2026-09-22T00:00:00.000Z</x:v>
      </x:c>
      <x:c r="C7765" s="8" t="n">
        <x:v>434801009</x:v>
      </x:c>
      <x:c r="D7765" s="9" t="n">
        <x:v>1.4279</x:v>
      </x:c>
      <x:c r="E7765" s="9" t="n">
        <x:f>IF(COUNT(C7765:D7765)=2,C7765*D7765/100000000,"n.a.")</x:f>
        <x:v>6.208523607510999</x:v>
      </x:c>
      <x:c r="F7765" s="1" t="str">
        <x:v>get_fund_holders_1949128e9c82c53e_20261009230502681092.json</x:v>
      </x:c>
      <x:c r="G7765" s="1" t="str">
        <x:v>get_fund_performance_7b5e2f76015f5eae_20261009230758516843.json</x:v>
      </x:c>
    </x:row>
    <x:row r="7766" ht="25" customHeight="1">
      <x:c r="A7766" s="1" t="str">
        <x:v>159337.SZ</x:v>
      </x:c>
      <x:c r="B7766" s="7" t="d">
        <x:v>2026-09-22T00:00:00.000Z</x:v>
      </x:c>
      <x:c r="C7766" s="8" t="n">
        <x:v>275710611</x:v>
      </x:c>
      <x:c r="D7766" s="9" t="n">
        <x:v>1.7989</x:v>
      </x:c>
      <x:c r="E7766" s="9" t="n">
        <x:f>IF(COUNT(C7766:D7766)=2,C7766*D7766/100000000,"n.a.")</x:f>
        <x:v>4.959758181279</x:v>
      </x:c>
      <x:c r="F7766" s="1" t="str">
        <x:v>get_fund_holders_dc1acfec7210b7b9_20261009230512923685.json</x:v>
      </x:c>
      <x:c r="G7766" s="1" t="str">
        <x:v>get_fund_performance_d5233569f50cd6ae_20261009230807810299.json</x:v>
      </x:c>
    </x:row>
    <x:row r="7767" ht="25" customHeight="1">
      <x:c r="A7767" s="1" t="str">
        <x:v>159393.SZ</x:v>
      </x:c>
      <x:c r="B7767" s="7" t="d">
        <x:v>2026-09-22T00:00:00.000Z</x:v>
      </x:c>
      <x:c r="C7767" s="8" t="n">
        <x:v>105046342</x:v>
      </x:c>
      <x:c r="D7767" s="9" t="n">
        <x:v>4.9079</x:v>
      </x:c>
      <x:c r="E7767" s="9" t="n">
        <x:f>IF(COUNT(C7767:D7767)=2,C7767*D7767/100000000,"n.a.")</x:f>
        <x:v>5.155569419018</x:v>
      </x:c>
      <x:c r="F7767" s="1" t="str">
        <x:v>get_fund_holders_f3daa87981867c92_20261009230438080992.json</x:v>
      </x:c>
      <x:c r="G7767" s="1" t="str">
        <x:v>get_fund_performance_c80bcc2ba252af81_20261009230740114002.json</x:v>
      </x:c>
    </x:row>
    <x:row r="7768" ht="25" customHeight="1">
      <x:c r="A7768" s="1" t="str">
        <x:v>159500.SZ</x:v>
      </x:c>
      <x:c r="B7768" s="7" t="d">
        <x:v>2026-09-22T00:00:00.000Z</x:v>
      </x:c>
      <x:c r="C7768" s="8" t="n">
        <x:v>213338865</x:v>
      </x:c>
      <x:c r="D7768" s="9" t="n">
        <x:v>1.18</x:v>
      </x:c>
      <x:c r="E7768" s="9" t="n">
        <x:f>IF(COUNT(C7768:D7768)=2,C7768*D7768/100000000,"n.a.")</x:f>
        <x:v>2.517398607</x:v>
      </x:c>
      <x:c r="F7768" s="1" t="str">
        <x:v>get_fund_holders_529ccdd5b63218db_20261009230529199351.json</x:v>
      </x:c>
      <x:c r="G7768" s="1" t="str">
        <x:v>get_fund_performance_a2f6b81f5de8a225_20261009230814591376.json</x:v>
      </x:c>
    </x:row>
    <x:row r="7769" ht="25" customHeight="1">
      <x:c r="A7769" s="1" t="str">
        <x:v>159531.SZ</x:v>
      </x:c>
      <x:c r="B7769" s="7" t="d">
        <x:v>2026-09-22T00:00:00.000Z</x:v>
      </x:c>
      <x:c r="C7769" s="8" t="n">
        <x:v>956608406</x:v>
      </x:c>
      <x:c r="D7769" s="9" t="n">
        <x:v>1.5221</x:v>
      </x:c>
      <x:c r="E7769" s="9" t="n">
        <x:f>IF(COUNT(C7769:D7769)=2,C7769*D7769/100000000,"n.a.")</x:f>
        <x:v>14.560536547725999</x:v>
      </x:c>
      <x:c r="F7769" s="1" t="str">
        <x:v>get_fund_holders_71f0eb374650ea27_20261009230549820196.json</x:v>
      </x:c>
      <x:c r="G7769" s="1" t="str">
        <x:v>get_fund_performance_930f800c6c2c7ba5_20261009230824226806.json</x:v>
      </x:c>
    </x:row>
    <x:row r="7770" ht="25" customHeight="1">
      <x:c r="A7770" s="1" t="str">
        <x:v>159532.SZ</x:v>
      </x:c>
      <x:c r="B7770" s="7" t="d">
        <x:v>2026-09-22T00:00:00.000Z</x:v>
      </x:c>
      <x:c r="C7770" s="8" t="n">
        <x:v>149564791</x:v>
      </x:c>
      <x:c r="D7770" s="9" t="n">
        <x:v>1.7136</x:v>
      </x:c>
      <x:c r="E7770" s="9" t="n">
        <x:f>IF(COUNT(C7770:D7770)=2,C7770*D7770/100000000,"n.a.")</x:f>
        <x:v>2.562942258576</x:v>
      </x:c>
      <x:c r="F7770" s="1" t="str">
        <x:v>get_fund_holders_63118d888acb199b_20261009230552442425.json</x:v>
      </x:c>
      <x:c r="G7770" s="1" t="str">
        <x:v>get_fund_performance_5b2849194790dfcf_20261009230826613446.json</x:v>
      </x:c>
    </x:row>
    <x:row r="7771" ht="25" customHeight="1">
      <x:c r="A7771" s="1" t="str">
        <x:v>159533.SZ</x:v>
      </x:c>
      <x:c r="B7771" s="7" t="d">
        <x:v>2026-09-22T00:00:00.000Z</x:v>
      </x:c>
      <x:c r="C7771" s="8" t="n">
        <x:v>13458785</x:v>
      </x:c>
      <x:c r="D7771" s="9" t="n">
        <x:v>2.0187</x:v>
      </x:c>
      <x:c r="E7771" s="9" t="n">
        <x:f>IF(COUNT(C7771:D7771)=2,C7771*D7771/100000000,"n.a.")</x:f>
        <x:v>0.271692492795</x:v>
      </x:c>
      <x:c r="F7771" s="1" t="str">
        <x:v>get_fund_holders_63118d888acb199b_20261009230552442425.json</x:v>
      </x:c>
      <x:c r="G7771" s="1" t="str">
        <x:v>get_fund_performance_5b2849194790dfcf_20261009230826613446.json</x:v>
      </x:c>
    </x:row>
    <x:row r="7772" ht="25" customHeight="1">
      <x:c r="A7772" s="1" t="str">
        <x:v>159535.SZ</x:v>
      </x:c>
      <x:c r="B7772" s="7" t="d">
        <x:v>2026-09-22T00:00:00.000Z</x:v>
      </x:c>
      <x:c r="C7772" s="8" t="n">
        <x:v>19981088</x:v>
      </x:c>
      <x:c r="D7772" s="9" t="n">
        <x:v>1.5676</x:v>
      </x:c>
      <x:c r="E7772" s="9" t="n">
        <x:f>IF(COUNT(C7772:D7772)=2,C7772*D7772/100000000,"n.a.")</x:f>
        <x:v>0.313223535488</x:v>
      </x:c>
      <x:c r="F7772" s="1" t="str">
        <x:v>get_fund_holders_2023ba46ee74f73f_20261009230543892877.json</x:v>
      </x:c>
      <x:c r="G7772" s="1" t="str">
        <x:v>get_fund_performance_930f800c6c2c7ba5_20261009230824226806.json</x:v>
      </x:c>
    </x:row>
    <x:row r="7773" ht="25" customHeight="1">
      <x:c r="A7773" s="1" t="str">
        <x:v>159536.SZ</x:v>
      </x:c>
      <x:c r="B7773" s="7" t="d">
        <x:v>2026-09-22T00:00:00.000Z</x:v>
      </x:c>
      <x:c r="C7773" s="8" t="n">
        <x:v>45261589</x:v>
      </x:c>
      <x:c r="D7773" s="9" t="n">
        <x:v>1.4584</x:v>
      </x:c>
      <x:c r="E7773" s="9" t="n">
        <x:f>IF(COUNT(C7773:D7773)=2,C7773*D7773/100000000,"n.a.")</x:f>
        <x:v>0.6600950139759999</x:v>
      </x:c>
      <x:c r="F7773" s="1" t="str">
        <x:v>get_fund_holders_d887495481770032_20261009230547532306.json</x:v>
      </x:c>
      <x:c r="G7773" s="1" t="str">
        <x:v>get_fund_performance_930f800c6c2c7ba5_20261009230824226806.json</x:v>
      </x:c>
    </x:row>
    <x:row r="7774" ht="25" customHeight="1">
      <x:c r="A7774" s="1" t="str">
        <x:v>159629.SZ</x:v>
      </x:c>
      <x:c r="B7774" s="7" t="d">
        <x:v>2026-09-22T00:00:00.000Z</x:v>
      </x:c>
      <x:c r="C7774" s="8" t="n">
        <x:v>859252663</x:v>
      </x:c>
      <x:c r="D7774" s="9" t="n">
        <x:v>3.246</x:v>
      </x:c>
      <x:c r="E7774" s="9" t="n">
        <x:f>IF(COUNT(C7774:D7774)=2,C7774*D7774/100000000,"n.a.")</x:f>
        <x:v>27.89134144098</x:v>
      </x:c>
      <x:c r="F7774" s="1" t="str">
        <x:v>get_fund_holders_d0e5ad2b9d149a2c_20261009230534619990.json</x:v>
      </x:c>
      <x:c r="G7774" s="1" t="str">
        <x:v>get_fund_performance_15dbe2e98f1744af_20261009230819642182.json</x:v>
      </x:c>
    </x:row>
    <x:row r="7775" ht="25" customHeight="1">
      <x:c r="A7775" s="1" t="str">
        <x:v>159633.SZ</x:v>
      </x:c>
      <x:c r="B7775" s="7" t="d">
        <x:v>2026-09-22T00:00:00.000Z</x:v>
      </x:c>
      <x:c r="C7775" s="8" t="n">
        <x:v>1036162658</x:v>
      </x:c>
      <x:c r="D7775" s="9" t="n">
        <x:v>3.3237</x:v>
      </x:c>
      <x:c r="E7775" s="9" t="n">
        <x:f>IF(COUNT(C7775:D7775)=2,C7775*D7775/100000000,"n.a.")</x:f>
        <x:v>34.438938263946</x:v>
      </x:c>
      <x:c r="F7775" s="1" t="str">
        <x:v>get_fund_holders_d0e5ad2b9d149a2c_20261009230534619990.json</x:v>
      </x:c>
      <x:c r="G7775" s="1" t="str">
        <x:v>get_fund_performance_15dbe2e98f1744af_20261009230819642182.json</x:v>
      </x:c>
    </x:row>
    <x:row r="7776" ht="25" customHeight="1">
      <x:c r="A7776" s="1" t="str">
        <x:v>159673.SZ</x:v>
      </x:c>
      <x:c r="B7776" s="7" t="d">
        <x:v>2026-09-22T00:00:00.000Z</x:v>
      </x:c>
      <x:c r="C7776" s="8" t="n">
        <x:v>1847528385</x:v>
      </x:c>
      <x:c r="D7776" s="9" t="n">
        <x:v>1.273</x:v>
      </x:c>
      <x:c r="E7776" s="9" t="n">
        <x:f>IF(COUNT(C7776:D7776)=2,C7776*D7776/100000000,"n.a.")</x:f>
        <x:v>23.51903634105</x:v>
      </x:c>
      <x:c r="F7776" s="1" t="str">
        <x:v>get_fund_holders_b483694135ae841d_20261009230444859856.json</x:v>
      </x:c>
      <x:c r="G7776" s="1" t="str">
        <x:v>get_fund_performance_4bb8aa3b85838c58_20261009230748557257.json</x:v>
      </x:c>
    </x:row>
    <x:row r="7777" ht="25" customHeight="1">
      <x:c r="A7777" s="1" t="str">
        <x:v>159808.SZ</x:v>
      </x:c>
      <x:c r="B7777" s="7" t="d">
        <x:v>2026-09-22T00:00:00.000Z</x:v>
      </x:c>
      <x:c r="C7777" s="8" t="n">
        <x:v>51484790</x:v>
      </x:c>
      <x:c r="D7777" s="9" t="n">
        <x:v>1.3223</x:v>
      </x:c>
      <x:c r="E7777" s="9" t="n">
        <x:f>IF(COUNT(C7777:D7777)=2,C7777*D7777/100000000,"n.a.")</x:f>
        <x:v>0.68078337817</x:v>
      </x:c>
      <x:c r="F7777" s="1" t="str">
        <x:v>get_fund_holders_c92c2359e911dcdf_20261009230607210384.json</x:v>
      </x:c>
      <x:c r="G7777" s="1" t="str">
        <x:v>get_fund_performance_6bd5beb21bb3dfc3_20261009230831527469.json</x:v>
      </x:c>
    </x:row>
    <x:row r="7778" ht="25" customHeight="1">
      <x:c r="A7778" s="1" t="str">
        <x:v>159810.SZ</x:v>
      </x:c>
      <x:c r="B7778" s="7" t="d">
        <x:v>2026-09-22T00:00:00.000Z</x:v>
      </x:c>
      <x:c r="C7778" s="8" t="n">
        <x:v>56475458</x:v>
      </x:c>
      <x:c r="D7778" s="9" t="n">
        <x:v>1.3702</x:v>
      </x:c>
      <x:c r="E7778" s="9" t="n">
        <x:f>IF(COUNT(C7778:D7778)=2,C7778*D7778/100000000,"n.a.")</x:f>
        <x:v>0.7738267255160001</x:v>
      </x:c>
      <x:c r="F7778" s="1" t="str">
        <x:v>get_fund_holders_c92c2359e911dcdf_20261009230607210384.json</x:v>
      </x:c>
      <x:c r="G7778" s="1" t="str">
        <x:v>get_fund_performance_6bd5beb21bb3dfc3_20261009230831527469.json</x:v>
      </x:c>
    </x:row>
    <x:row r="7779" ht="25" customHeight="1">
      <x:c r="A7779" s="1" t="str">
        <x:v>159820.SZ</x:v>
      </x:c>
      <x:c r="B7779" s="7" t="d">
        <x:v>2026-09-22T00:00:00.000Z</x:v>
      </x:c>
      <x:c r="C7779" s="8" t="n">
        <x:v>1356408470</x:v>
      </x:c>
      <x:c r="D7779" s="9" t="n">
        <x:v>1.3658</x:v>
      </x:c>
      <x:c r="E7779" s="9" t="n">
        <x:f>IF(COUNT(C7779:D7779)=2,C7779*D7779/100000000,"n.a.")</x:f>
        <x:v>18.52582688326</x:v>
      </x:c>
      <x:c r="F7779" s="1" t="str">
        <x:v>get_fund_holders_dc1acfec7210b7b9_20261009230512923685.json</x:v>
      </x:c>
      <x:c r="G7779" s="1" t="str">
        <x:v>get_fund_performance_d5233569f50cd6ae_20261009230807810299.json</x:v>
      </x:c>
    </x:row>
    <x:row r="7780" ht="25" customHeight="1">
      <x:c r="A7780" s="1" t="str">
        <x:v>159821.SZ</x:v>
      </x:c>
      <x:c r="B7780" s="7" t="d">
        <x:v>2026-09-22T00:00:00.000Z</x:v>
      </x:c>
      <x:c r="C7780" s="8" t="n">
        <x:v>64620000</x:v>
      </x:c>
      <x:c r="D7780" s="9" t="n">
        <x:v>1.2824</x:v>
      </x:c>
      <x:c r="E7780" s="9" t="n">
        <x:f>IF(COUNT(C7780:D7780)=2,C7780*D7780/100000000,"n.a.")</x:f>
        <x:v>0.82868688</x:v>
      </x:c>
      <x:c r="F7780" s="1" t="str">
        <x:v>get_fund_holders_03b892c5727e3d06_20261009230613807296.json</x:v>
      </x:c>
      <x:c r="G7780" s="1" t="str">
        <x:v>get_fund_performance_5068d5b2bdb75d17_20261009230838638937.json</x:v>
      </x:c>
    </x:row>
    <x:row r="7781" ht="25" customHeight="1">
      <x:c r="A7781" s="1" t="str">
        <x:v>159845.SZ</x:v>
      </x:c>
      <x:c r="B7781" s="7" t="d">
        <x:v>2026-09-22T00:00:00.000Z</x:v>
      </x:c>
      <x:c r="C7781" s="8" t="n">
        <x:v>2505425606</x:v>
      </x:c>
      <x:c r="D7781" s="9" t="n">
        <x:v>3.2341</x:v>
      </x:c>
      <x:c r="E7781" s="9" t="n">
        <x:f>IF(COUNT(C7781:D7781)=2,C7781*D7781/100000000,"n.a.")</x:f>
        <x:v>81.02796952364601</x:v>
      </x:c>
      <x:c r="F7781" s="1" t="str">
        <x:v>get_fund_holders_d0e5ad2b9d149a2c_20261009230534619990.json</x:v>
      </x:c>
      <x:c r="G7781" s="1" t="str">
        <x:v>get_fund_performance_15dbe2e98f1744af_20261009230819642182.json</x:v>
      </x:c>
    </x:row>
    <x:row r="7782" ht="25" customHeight="1">
      <x:c r="A7782" s="1" t="str">
        <x:v>159908.SZ</x:v>
      </x:c>
      <x:c r="B7782" s="7" t="d">
        <x:v>2026-09-22T00:00:00.000Z</x:v>
      </x:c>
      <x:c r="C7782" s="8" t="n">
        <x:v>370229029</x:v>
      </x:c>
      <x:c r="D7782" s="9" t="n">
        <x:v>3.1928</x:v>
      </x:c>
      <x:c r="E7782" s="9" t="n">
        <x:f>IF(COUNT(C7782:D7782)=2,C7782*D7782/100000000,"n.a.")</x:f>
        <x:v>11.820672437912</x:v>
      </x:c>
      <x:c r="F7782" s="1" t="str">
        <x:v>get_fund_holders_03b892c5727e3d06_20261009230613807296.json</x:v>
      </x:c>
      <x:c r="G7782" s="1" t="str">
        <x:v>get_fund_performance_5068d5b2bdb75d17_20261009230838638937.json</x:v>
      </x:c>
    </x:row>
    <x:row r="7783" ht="25" customHeight="1">
      <x:c r="A7783" s="1" t="str">
        <x:v>159915.SZ</x:v>
      </x:c>
      <x:c r="B7783" s="7" t="d">
        <x:v>2026-09-22T00:00:00.000Z</x:v>
      </x:c>
      <x:c r="C7783" s="8" t="n">
        <x:v>19627454936</x:v>
      </x:c>
      <x:c r="D7783" s="9" t="n">
        <x:v>3.421</x:v>
      </x:c>
      <x:c r="E7783" s="9" t="n">
        <x:f>IF(COUNT(C7783:D7783)=2,C7783*D7783/100000000,"n.a.")</x:f>
        <x:v>671.45523336056</x:v>
      </x:c>
      <x:c r="F7783" s="1" t="str">
        <x:v>get_fund_holders_85c3a38dfd6368ff_20261009230609469697.json</x:v>
      </x:c>
      <x:c r="G7783" s="1" t="str">
        <x:v>get_fund_performance_3b8e8ddaed9d0d85_20261009230833768717.json</x:v>
      </x:c>
    </x:row>
    <x:row r="7784" ht="25" customHeight="1">
      <x:c r="A7784" s="1" t="str">
        <x:v>159919.SZ</x:v>
      </x:c>
      <x:c r="B7784" s="7" t="d">
        <x:v>2026-09-22T00:00:00.000Z</x:v>
      </x:c>
      <x:c r="C7784" s="8" t="n">
        <x:v>6445116676</x:v>
      </x:c>
      <x:c r="D7784" s="9" t="n">
        <x:v>4.8212</x:v>
      </x:c>
      <x:c r="E7784" s="9" t="n">
        <x:f>IF(COUNT(C7784:D7784)=2,C7784*D7784/100000000,"n.a.")</x:f>
        <x:v>310.731965183312</x:v>
      </x:c>
      <x:c r="F7784" s="1" t="str">
        <x:v>get_fund_holders_183db77fe63ca3f2_20261009230442538135.json</x:v>
      </x:c>
      <x:c r="G7784" s="1" t="str">
        <x:v>get_fund_performance_4791f2898f4308c8_20261009230745676784.json</x:v>
      </x:c>
    </x:row>
    <x:row r="7785" ht="25" customHeight="1">
      <x:c r="A7785" s="1" t="str">
        <x:v>159922.SZ</x:v>
      </x:c>
      <x:c r="B7785" s="7" t="d">
        <x:v>2026-09-22T00:00:00.000Z</x:v>
      </x:c>
      <x:c r="C7785" s="8" t="n">
        <x:v>2857676765</x:v>
      </x:c>
      <x:c r="D7785" s="9" t="n">
        <x:v>3.1876</x:v>
      </x:c>
      <x:c r="E7785" s="9" t="n">
        <x:f>IF(COUNT(C7785:D7785)=2,C7785*D7785/100000000,"n.a.")</x:f>
        <x:v>91.09130456114</x:v>
      </x:c>
      <x:c r="F7785" s="1" t="str">
        <x:v>get_fund_holders_ce4be9da6ba9fde2_20261009230507418232.json</x:v>
      </x:c>
      <x:c r="G7785" s="1" t="str">
        <x:v>get_fund_performance_0dcab893076e9c8c_20261009230802702471.json</x:v>
      </x:c>
    </x:row>
    <x:row r="7786" ht="25" customHeight="1">
      <x:c r="A7786" s="1" t="str">
        <x:v>159925.SZ</x:v>
      </x:c>
      <x:c r="B7786" s="7" t="d">
        <x:v>2026-09-22T00:00:00.000Z</x:v>
      </x:c>
      <x:c r="C7786" s="8" t="n">
        <x:v>617720856</x:v>
      </x:c>
      <x:c r="D7786" s="9" t="n">
        <x:v>4.6949</x:v>
      </x:c>
      <x:c r="E7786" s="9" t="n">
        <x:f>IF(COUNT(C7786:D7786)=2,C7786*D7786/100000000,"n.a.")</x:f>
        <x:v>29.001376468344</x:v>
      </x:c>
      <x:c r="F7786" s="1" t="str">
        <x:v>get_fund_holders_6a4ee0b25120082e_20261009230457726230.json</x:v>
      </x:c>
      <x:c r="G7786" s="1" t="str">
        <x:v>get_fund_performance_7f1e14b87df8632c_20261009230753752299.json</x:v>
      </x:c>
    </x:row>
    <x:row r="7787" ht="25" customHeight="1">
      <x:c r="A7787" s="1" t="str">
        <x:v>159935.SZ</x:v>
      </x:c>
      <x:c r="B7787" s="7" t="d">
        <x:v>2026-09-22T00:00:00.000Z</x:v>
      </x:c>
      <x:c r="C7787" s="8" t="n">
        <x:v>27572956</x:v>
      </x:c>
      <x:c r="D7787" s="9" t="n">
        <x:v>2.4725</x:v>
      </x:c>
      <x:c r="E7787" s="9" t="n">
        <x:f>IF(COUNT(C7787:D7787)=2,C7787*D7787/100000000,"n.a.")</x:f>
        <x:v>0.6817413371000001</x:v>
      </x:c>
      <x:c r="F7787" s="1" t="str">
        <x:v>get_fund_holders_ce4be9da6ba9fde2_20261009230507418232.json</x:v>
      </x:c>
      <x:c r="G7787" s="1" t="str">
        <x:v>get_fund_performance_0dcab893076e9c8c_20261009230802702471.json</x:v>
      </x:c>
    </x:row>
    <x:row r="7788" ht="25" customHeight="1">
      <x:c r="A7788" s="1" t="str">
        <x:v>159948.SZ</x:v>
      </x:c>
      <x:c r="B7788" s="7" t="d">
        <x:v>2026-09-22T00:00:00.000Z</x:v>
      </x:c>
      <x:c r="C7788" s="8" t="n">
        <x:v>1176697720</x:v>
      </x:c>
      <x:c r="D7788" s="9" t="n">
        <x:v>3.7777</x:v>
      </x:c>
      <x:c r="E7788" s="9" t="n">
        <x:f>IF(COUNT(C7788:D7788)=2,C7788*D7788/100000000,"n.a.")</x:f>
        <x:v>44.452109768439996</x:v>
      </x:c>
      <x:c r="F7788" s="1" t="str">
        <x:v>get_fund_holders_77ec1cb64aa6b502_20261009230616805357.json</x:v>
      </x:c>
      <x:c r="G7788" s="1" t="str">
        <x:v>get_fund_performance_bbec91b011b2456e_20261009230840812753.json</x:v>
      </x:c>
    </x:row>
    <x:row r="7789" ht="25" customHeight="1">
      <x:c r="A7789" s="1" t="str">
        <x:v>159952.SZ</x:v>
      </x:c>
      <x:c r="B7789" s="7" t="d">
        <x:v>2026-09-22T00:00:00.000Z</x:v>
      </x:c>
      <x:c r="C7789" s="8" t="n">
        <x:v>5548284929</x:v>
      </x:c>
      <x:c r="D7789" s="9" t="n">
        <x:v>2.0763</x:v>
      </x:c>
      <x:c r="E7789" s="9" t="n">
        <x:f>IF(COUNT(C7789:D7789)=2,C7789*D7789/100000000,"n.a.")</x:f>
        <x:v>115.19903998082698</x:v>
      </x:c>
      <x:c r="F7789" s="1" t="str">
        <x:v>get_fund_holders_77ec1cb64aa6b502_20261009230616805357.json</x:v>
      </x:c>
      <x:c r="G7789" s="1" t="str">
        <x:v>get_fund_performance_bbec91b011b2456e_20261009230840812753.json</x:v>
      </x:c>
    </x:row>
    <x:row r="7790" ht="25" customHeight="1">
      <x:c r="A7790" s="1" t="str">
        <x:v>159956.SZ</x:v>
      </x:c>
      <x:c r="B7790" s="7" t="d">
        <x:v>2026-09-22T00:00:00.000Z</x:v>
      </x:c>
      <x:c r="C7790" s="8" t="n">
        <x:v>48978674</x:v>
      </x:c>
      <x:c r="D7790" s="9" t="n">
        <x:v>2.1653</x:v>
      </x:c>
      <x:c r="E7790" s="9" t="n">
        <x:f>IF(COUNT(C7790:D7790)=2,C7790*D7790/100000000,"n.a.")</x:f>
        <x:v>1.060535228122</x:v>
      </x:c>
      <x:c r="F7790" s="1" t="str">
        <x:v>get_fund_holders_03b892c5727e3d06_20261009230613807296.json</x:v>
      </x:c>
      <x:c r="G7790" s="1" t="str">
        <x:v>get_fund_performance_5068d5b2bdb75d17_20261009230838638937.json</x:v>
      </x:c>
    </x:row>
    <x:row r="7791" ht="25" customHeight="1">
      <x:c r="A7791" s="1" t="str">
        <x:v>159957.SZ</x:v>
      </x:c>
      <x:c r="B7791" s="7" t="d">
        <x:v>2026-09-22T00:00:00.000Z</x:v>
      </x:c>
      <x:c r="C7791" s="8" t="n">
        <x:v>1172784560</x:v>
      </x:c>
      <x:c r="D7791" s="9" t="n">
        <x:v>2.2407</x:v>
      </x:c>
      <x:c r="E7791" s="9" t="n">
        <x:f>IF(COUNT(C7791:D7791)=2,C7791*D7791/100000000,"n.a.")</x:f>
        <x:v>26.27858363592</x:v>
      </x:c>
      <x:c r="F7791" s="1" t="str">
        <x:v>get_fund_holders_1b07632c86ee5a71_20261009230611652109.json</x:v>
      </x:c>
      <x:c r="G7791" s="1" t="str">
        <x:v>get_fund_performance_71105e23dacc0cdc_20261009230836213087.json</x:v>
      </x:c>
    </x:row>
    <x:row r="7792" ht="25" customHeight="1">
      <x:c r="A7792" s="1" t="str">
        <x:v>159958.SZ</x:v>
      </x:c>
      <x:c r="B7792" s="7" t="d">
        <x:v>2026-09-22T00:00:00.000Z</x:v>
      </x:c>
      <x:c r="C7792" s="8" t="n">
        <x:v>232911448</x:v>
      </x:c>
      <x:c r="D7792" s="9" t="n">
        <x:v>2.0678</x:v>
      </x:c>
      <x:c r="E7792" s="9" t="n">
        <x:f>IF(COUNT(C7792:D7792)=2,C7792*D7792/100000000,"n.a.")</x:f>
        <x:v>4.816142921744</x:v>
      </x:c>
      <x:c r="F7792" s="1" t="str">
        <x:v>get_fund_holders_1b07632c86ee5a71_20261009230611652109.json</x:v>
      </x:c>
      <x:c r="G7792" s="1" t="str">
        <x:v>get_fund_performance_71105e23dacc0cdc_20261009230836213087.json</x:v>
      </x:c>
    </x:row>
    <x:row r="7793" ht="25" customHeight="1">
      <x:c r="A7793" s="1" t="str">
        <x:v>159964.SZ</x:v>
      </x:c>
      <x:c r="B7793" s="7" t="d">
        <x:v>2026-09-22T00:00:00.000Z</x:v>
      </x:c>
      <x:c r="C7793" s="8" t="n">
        <x:v>171481881</x:v>
      </x:c>
      <x:c r="D7793" s="9" t="n">
        <x:v>2.2376</x:v>
      </x:c>
      <x:c r="E7793" s="9" t="n">
        <x:f>IF(COUNT(C7793:D7793)=2,C7793*D7793/100000000,"n.a.")</x:f>
        <x:v>3.837078569256</x:v>
      </x:c>
      <x:c r="F7793" s="1" t="str">
        <x:v>get_fund_holders_85c3a38dfd6368ff_20261009230609469697.json</x:v>
      </x:c>
      <x:c r="G7793" s="1" t="str">
        <x:v>get_fund_performance_3b8e8ddaed9d0d85_20261009230833768717.json</x:v>
      </x:c>
    </x:row>
    <x:row r="7794" ht="25" customHeight="1">
      <x:c r="A7794" s="1" t="str">
        <x:v>159968.SZ</x:v>
      </x:c>
      <x:c r="B7794" s="7" t="d">
        <x:v>2026-09-22T00:00:00.000Z</x:v>
      </x:c>
      <x:c r="C7794" s="8" t="n">
        <x:v>65295098</x:v>
      </x:c>
      <x:c r="D7794" s="9" t="n">
        <x:v>10.3042</x:v>
      </x:c>
      <x:c r="E7794" s="9" t="n">
        <x:f>IF(COUNT(C7794:D7794)=2,C7794*D7794/100000000,"n.a.")</x:f>
        <x:v>6.728137488115999</x:v>
      </x:c>
      <x:c r="F7794" s="1" t="str">
        <x:v>get_fund_holders_96a6405b6e24df55_20261009230515531146.json</x:v>
      </x:c>
      <x:c r="G7794" s="1" t="str">
        <x:v>get_fund_performance_eeb0f8d4e47d31d7_20261009230810061321.json</x:v>
      </x:c>
    </x:row>
    <x:row r="7795" ht="25" customHeight="1">
      <x:c r="A7795" s="1" t="str">
        <x:v>159971.SZ</x:v>
      </x:c>
      <x:c r="B7795" s="7" t="d">
        <x:v>2026-09-22T00:00:00.000Z</x:v>
      </x:c>
      <x:c r="C7795" s="8" t="n">
        <x:v>1762020288</x:v>
      </x:c>
      <x:c r="D7795" s="9" t="n">
        <x:v>1.1894</x:v>
      </x:c>
      <x:c r="E7795" s="9" t="n">
        <x:f>IF(COUNT(C7795:D7795)=2,C7795*D7795/100000000,"n.a.")</x:f>
        <x:v>20.957469305472</x:v>
      </x:c>
      <x:c r="F7795" s="1" t="str">
        <x:v>get_fund_holders_85c3a38dfd6368ff_20261009230609469697.json</x:v>
      </x:c>
      <x:c r="G7795" s="1" t="str">
        <x:v>get_fund_performance_3b8e8ddaed9d0d85_20261009230833768717.json</x:v>
      </x:c>
    </x:row>
    <x:row r="7796" ht="25" customHeight="1">
      <x:c r="A7796" s="1" t="str">
        <x:v>159977.SZ</x:v>
      </x:c>
      <x:c r="B7796" s="7" t="d">
        <x:v>2026-09-22T00:00:00.000Z</x:v>
      </x:c>
      <x:c r="C7796" s="8" t="n">
        <x:v>3891872820</x:v>
      </x:c>
      <x:c r="D7796" s="9" t="n">
        <x:v>1.7742</x:v>
      </x:c>
      <x:c r="E7796" s="9" t="n">
        <x:f>IF(COUNT(C7796:D7796)=2,C7796*D7796/100000000,"n.a.")</x:f>
        <x:v>69.04960757244001</x:v>
      </x:c>
      <x:c r="F7796" s="1" t="str">
        <x:v>get_fund_holders_1b07632c86ee5a71_20261009230611652109.json</x:v>
      </x:c>
      <x:c r="G7796" s="1" t="str">
        <x:v>get_fund_performance_71105e23dacc0cdc_20261009230836213087.json</x:v>
      </x:c>
    </x:row>
    <x:row r="7797" ht="25" customHeight="1">
      <x:c r="A7797" s="1" t="str">
        <x:v>159982.SZ</x:v>
      </x:c>
      <x:c r="B7797" s="7" t="d">
        <x:v>2026-09-22T00:00:00.000Z</x:v>
      </x:c>
      <x:c r="C7797" s="8" t="n">
        <x:v>200211253</x:v>
      </x:c>
      <x:c r="D7797" s="9" t="n">
        <x:v>2.1145</x:v>
      </x:c>
      <x:c r="E7797" s="9" t="n">
        <x:f>IF(COUNT(C7797:D7797)=2,C7797*D7797/100000000,"n.a.")</x:f>
        <x:v>4.233466944685</x:v>
      </x:c>
      <x:c r="F7797" s="1" t="str">
        <x:v>get_fund_holders_eca02871e6e35464_20261009230532011154.json</x:v>
      </x:c>
      <x:c r="G7797" s="1" t="str">
        <x:v>get_fund_performance_e68fcf3d390eb017_20261009230817154568.json</x:v>
      </x:c>
    </x:row>
    <x:row r="7798" ht="25" customHeight="1">
      <x:c r="A7798" s="1" t="str">
        <x:v>510300.SH</x:v>
      </x:c>
      <x:c r="B7798" s="7" t="d">
        <x:v>2026-09-22T00:00:00.000Z</x:v>
      </x:c>
      <x:c r="C7798" s="8" t="n">
        <x:v>23737987700</x:v>
      </x:c>
      <x:c r="D7798" s="9" t="n">
        <x:v>4.6179</x:v>
      </x:c>
      <x:c r="E7798" s="9" t="n">
        <x:f>IF(COUNT(C7798:D7798)=2,C7798*D7798/100000000,"n.a.")</x:f>
        <x:v>1096.1965339982999</x:v>
      </x:c>
      <x:c r="F7798" s="1" t="str">
        <x:v>get_fund_holders_6a4ee0b25120082e_20261009230457726230.json</x:v>
      </x:c>
      <x:c r="G7798" s="1" t="str">
        <x:v>get_fund_performance_7f1e14b87df8632c_20261009230753752299.json</x:v>
      </x:c>
    </x:row>
    <x:row r="7799" ht="25" customHeight="1">
      <x:c r="A7799" s="1" t="str">
        <x:v>510310.SH</x:v>
      </x:c>
      <x:c r="B7799" s="7" t="d">
        <x:v>2026-09-22T00:00:00.000Z</x:v>
      </x:c>
      <x:c r="C7799" s="8" t="n">
        <x:v>11456744000</x:v>
      </x:c>
      <x:c r="D7799" s="9" t="n">
        <x:v>4.4851</x:v>
      </x:c>
      <x:c r="E7799" s="9" t="n">
        <x:f>IF(COUNT(C7799:D7799)=2,C7799*D7799/100000000,"n.a.")</x:f>
        <x:v>513.846425144</x:v>
      </x:c>
      <x:c r="F7799" s="1" t="str">
        <x:v>get_fund_holders_dad162c841946069_20261009230500181108.json</x:v>
      </x:c>
      <x:c r="G7799" s="1" t="str">
        <x:v>get_fund_performance_9343a043758e3190_20261009230756174680.json</x:v>
      </x:c>
    </x:row>
    <x:row r="7800" ht="25" customHeight="1">
      <x:c r="A7800" s="1" t="str">
        <x:v>510320.SH</x:v>
      </x:c>
      <x:c r="B7800" s="7" t="d">
        <x:v>2026-09-22T00:00:00.000Z</x:v>
      </x:c>
      <x:c r="C7800" s="8" t="n">
        <x:v>637068500</x:v>
      </x:c>
      <x:c r="D7800" s="9" t="n">
        <x:v>1.241</x:v>
      </x:c>
      <x:c r="E7800" s="9" t="n">
        <x:f>IF(COUNT(C7800:D7800)=2,C7800*D7800/100000000,"n.a.")</x:f>
        <x:v>7.9060200850000015</x:v>
      </x:c>
      <x:c r="F7800" s="1" t="str">
        <x:v>get_fund_holders_8d67407e396feb8e_20261009230440199577.json</x:v>
      </x:c>
      <x:c r="G7800" s="1" t="str">
        <x:v>get_fund_performance_c3961bdd7fe4980a_20261009230743477364.json</x:v>
      </x:c>
    </x:row>
    <x:row r="7801" ht="25" customHeight="1">
      <x:c r="A7801" s="1" t="str">
        <x:v>510330.SH</x:v>
      </x:c>
      <x:c r="B7801" s="7" t="d">
        <x:v>2026-09-22T00:00:00.000Z</x:v>
      </x:c>
      <x:c r="C7801" s="8" t="n">
        <x:v>8428749800</x:v>
      </x:c>
      <x:c r="D7801" s="9" t="n">
        <x:v>4.8158</x:v>
      </x:c>
      <x:c r="E7801" s="9" t="n">
        <x:f>IF(COUNT(C7801:D7801)=2,C7801*D7801/100000000,"n.a.")</x:f>
        <x:v>405.91173286840007</x:v>
      </x:c>
      <x:c r="F7801" s="1" t="str">
        <x:v>get_fund_holders_183db77fe63ca3f2_20261009230442538135.json</x:v>
      </x:c>
      <x:c r="G7801" s="1" t="str">
        <x:v>get_fund_performance_4791f2898f4308c8_20261009230745676784.json</x:v>
      </x:c>
    </x:row>
    <x:row r="7802" ht="25" customHeight="1">
      <x:c r="A7802" s="1" t="str">
        <x:v>510350.SH</x:v>
      </x:c>
      <x:c r="B7802" s="7" t="d">
        <x:v>2026-09-22T00:00:00.000Z</x:v>
      </x:c>
      <x:c r="C7802" s="8" t="n">
        <x:v>689514700</x:v>
      </x:c>
      <x:c r="D7802" s="9" t="n">
        <x:v>4.8607</x:v>
      </x:c>
      <x:c r="E7802" s="9" t="n">
        <x:f>IF(COUNT(C7802:D7802)=2,C7802*D7802/100000000,"n.a.")</x:f>
        <x:v>33.51524102289999</x:v>
      </x:c>
      <x:c r="F7802" s="1" t="str">
        <x:v>get_fund_holders_f4e542f4490b517a_20261009230453438648.json</x:v>
      </x:c>
      <x:c r="G7802" s="1" t="str">
        <x:v>get_fund_performance_b25a44ecbeb58729_20261009230751127379.json</x:v>
      </x:c>
    </x:row>
    <x:row r="7803" ht="25" customHeight="1">
      <x:c r="A7803" s="1" t="str">
        <x:v>510360.SH</x:v>
      </x:c>
      <x:c r="B7803" s="7" t="d">
        <x:v>2026-09-22T00:00:00.000Z</x:v>
      </x:c>
      <x:c r="C7803" s="8" t="n">
        <x:v>2246381200</x:v>
      </x:c>
      <x:c r="D7803" s="9" t="n">
        <x:v>1.7671</x:v>
      </x:c>
      <x:c r="E7803" s="9" t="n">
        <x:f>IF(COUNT(C7803:D7803)=2,C7803*D7803/100000000,"n.a.")</x:f>
        <x:v>39.6958021852</x:v>
      </x:c>
      <x:c r="F7803" s="1" t="str">
        <x:v>get_fund_holders_8d67407e396feb8e_20261009230440199577.json</x:v>
      </x:c>
      <x:c r="G7803" s="1" t="str">
        <x:v>get_fund_performance_c3961bdd7fe4980a_20261009230743477364.json</x:v>
      </x:c>
    </x:row>
    <x:row r="7804" ht="25" customHeight="1">
      <x:c r="A7804" s="1" t="str">
        <x:v>510370.SH</x:v>
      </x:c>
      <x:c r="B7804" s="7" t="d">
        <x:v>2026-09-22T00:00:00.000Z</x:v>
      </x:c>
      <x:c r="C7804" s="8" t="n">
        <x:v>87258100</x:v>
      </x:c>
      <x:c r="D7804" s="9" t="n">
        <x:v>1.0224</x:v>
      </x:c>
      <x:c r="E7804" s="9" t="n">
        <x:f>IF(COUNT(C7804:D7804)=2,C7804*D7804/100000000,"n.a.")</x:f>
        <x:v>0.8921268144</x:v>
      </x:c>
      <x:c r="F7804" s="1" t="str">
        <x:v>get_fund_holders_183db77fe63ca3f2_20261009230442538135.json</x:v>
      </x:c>
      <x:c r="G7804" s="1" t="str">
        <x:v>get_fund_performance_4791f2898f4308c8_20261009230745676784.json</x:v>
      </x:c>
    </x:row>
    <x:row r="7805" ht="25" customHeight="1">
      <x:c r="A7805" s="1" t="str">
        <x:v>510380.SH</x:v>
      </x:c>
      <x:c r="B7805" s="7" t="d">
        <x:v>2026-09-22T00:00:00.000Z</x:v>
      </x:c>
      <x:c r="C7805" s="8" t="n">
        <x:v>1401802400</x:v>
      </x:c>
      <x:c r="D7805" s="9" t="n">
        <x:v>1.3771</x:v>
      </x:c>
      <x:c r="E7805" s="9" t="n">
        <x:f>IF(COUNT(C7805:D7805)=2,C7805*D7805/100000000,"n.a.")</x:f>
        <x:v>19.3042208504</x:v>
      </x:c>
      <x:c r="F7805" s="1" t="str">
        <x:v>get_fund_holders_b483694135ae841d_20261009230444859856.json</x:v>
      </x:c>
      <x:c r="G7805" s="1" t="str">
        <x:v>get_fund_performance_4bb8aa3b85838c58_20261009230748557257.json</x:v>
      </x:c>
    </x:row>
    <x:row r="7806" ht="25" customHeight="1">
      <x:c r="A7806" s="1" t="str">
        <x:v>510390.SH</x:v>
      </x:c>
      <x:c r="B7806" s="7" t="d">
        <x:v>2026-09-22T00:00:00.000Z</x:v>
      </x:c>
      <x:c r="C7806" s="8" t="n">
        <x:v>137450000</x:v>
      </x:c>
      <x:c r="D7806" s="9" t="n">
        <x:v>5.2412</x:v>
      </x:c>
      <x:c r="E7806" s="9" t="n">
        <x:f>IF(COUNT(C7806:D7806)=2,C7806*D7806/100000000,"n.a.")</x:f>
        <x:v>7.2040294</x:v>
      </x:c>
      <x:c r="F7806" s="1" t="str">
        <x:v>get_fund_holders_1949128e9c82c53e_20261009230502681092.json</x:v>
      </x:c>
      <x:c r="G7806" s="1" t="str">
        <x:v>get_fund_performance_7b5e2f76015f5eae_20261009230758516843.json</x:v>
      </x:c>
    </x:row>
    <x:row r="7807" ht="25" customHeight="1">
      <x:c r="A7807" s="1" t="str">
        <x:v>510500.SH</x:v>
      </x:c>
      <x:c r="B7807" s="7" t="d">
        <x:v>2026-09-22T00:00:00.000Z</x:v>
      </x:c>
      <x:c r="C7807" s="8" t="n">
        <x:v>5718568600</x:v>
      </x:c>
      <x:c r="D7807" s="9" t="n">
        <x:v>7.8604</x:v>
      </x:c>
      <x:c r="E7807" s="9" t="n">
        <x:f>IF(COUNT(C7807:D7807)=2,C7807*D7807/100000000,"n.a.")</x:f>
        <x:v>449.50236623440003</x:v>
      </x:c>
      <x:c r="F7807" s="1" t="str">
        <x:v>get_fund_holders_dc1acfec7210b7b9_20261009230512923685.json</x:v>
      </x:c>
      <x:c r="G7807" s="1" t="str">
        <x:v>get_fund_performance_d5233569f50cd6ae_20261009230807810299.json</x:v>
      </x:c>
    </x:row>
    <x:row r="7808" ht="25" customHeight="1">
      <x:c r="A7808" s="1" t="str">
        <x:v>510510.SH</x:v>
      </x:c>
      <x:c r="B7808" s="7" t="d">
        <x:v>2026-09-22T00:00:00.000Z</x:v>
      </x:c>
      <x:c r="C7808" s="8" t="n">
        <x:v>859038300</x:v>
      </x:c>
      <x:c r="D7808" s="9" t="n">
        <x:v>2.5512</x:v>
      </x:c>
      <x:c r="E7808" s="9" t="n">
        <x:f>IF(COUNT(C7808:D7808)=2,C7808*D7808/100000000,"n.a.")</x:f>
        <x:v>21.9157851096</x:v>
      </x:c>
      <x:c r="F7808" s="1" t="str">
        <x:v>get_fund_holders_8e4c2d7fea24885d_20261009230523927537.json</x:v>
      </x:c>
      <x:c r="G7808" s="1" t="str">
        <x:v>get_fund_performance_663992a08b4b19e0_20261009230812445705.json</x:v>
      </x:c>
    </x:row>
    <x:row r="7809" ht="25" customHeight="1">
      <x:c r="A7809" s="1" t="str">
        <x:v>510530.SH</x:v>
      </x:c>
      <x:c r="B7809" s="7" t="d">
        <x:v>2026-09-22T00:00:00.000Z</x:v>
      </x:c>
      <x:c r="C7809" s="8" t="n">
        <x:v>47479400</x:v>
      </x:c>
      <x:c r="D7809" s="9" t="n">
        <x:v>8.8667</x:v>
      </x:c>
      <x:c r="E7809" s="9" t="n">
        <x:f>IF(COUNT(C7809:D7809)=2,C7809*D7809/100000000,"n.a.")</x:f>
        <x:v>4.2098559598000005</x:v>
      </x:c>
      <x:c r="F7809" s="1" t="str">
        <x:v>get_fund_holders_16ccfa70e5ba9564_20261009230505115042.json</x:v>
      </x:c>
      <x:c r="G7809" s="1" t="str">
        <x:v>get_fund_performance_7c4bd5806ae88814_20261009230800523897.json</x:v>
      </x:c>
    </x:row>
    <x:row r="7810" ht="25" customHeight="1">
      <x:c r="A7810" s="1" t="str">
        <x:v>510550.SH</x:v>
      </x:c>
      <x:c r="B7810" s="7" t="d">
        <x:v>2026-09-22T00:00:00.000Z</x:v>
      </x:c>
      <x:c r="C7810" s="8" t="n">
        <x:v>23743300</x:v>
      </x:c>
      <x:c r="D7810" s="9" t="n">
        <x:v>2.0177</x:v>
      </x:c>
      <x:c r="E7810" s="9" t="n">
        <x:f>IF(COUNT(C7810:D7810)=2,C7810*D7810/100000000,"n.a.")</x:f>
        <x:v>0.47906856410000004</x:v>
      </x:c>
      <x:c r="F7810" s="1" t="str">
        <x:v>get_fund_holders_c88beff459794783_20261009230521741108.json</x:v>
      </x:c>
      <x:c r="G7810" s="1" t="str">
        <x:v>get_fund_performance_663992a08b4b19e0_20261009230812445705.json</x:v>
      </x:c>
    </x:row>
    <x:row r="7811" ht="25" customHeight="1">
      <x:c r="A7811" s="1" t="str">
        <x:v>510560.SH</x:v>
      </x:c>
      <x:c r="B7811" s="7" t="d">
        <x:v>2026-09-22T00:00:00.000Z</x:v>
      </x:c>
      <x:c r="C7811" s="8" t="n">
        <x:v>52318700</x:v>
      </x:c>
      <x:c r="D7811" s="9" t="n">
        <x:v>1.9676</x:v>
      </x:c>
      <x:c r="E7811" s="9" t="n">
        <x:f>IF(COUNT(C7811:D7811)=2,C7811*D7811/100000000,"n.a.")</x:f>
        <x:v>1.0294227412</x:v>
      </x:c>
      <x:c r="F7811" s="1" t="str">
        <x:v>get_fund_holders_eca02871e6e35464_20261009230532011154.json</x:v>
      </x:c>
      <x:c r="G7811" s="1" t="str">
        <x:v>get_fund_performance_e68fcf3d390eb017_20261009230817154568.json</x:v>
      </x:c>
    </x:row>
    <x:row r="7812" ht="25" customHeight="1">
      <x:c r="A7812" s="1" t="str">
        <x:v>510570.SH</x:v>
      </x:c>
      <x:c r="B7812" s="7" t="d">
        <x:v>2026-09-22T00:00:00.000Z</x:v>
      </x:c>
      <x:c r="C7812" s="8" t="n">
        <x:v>50560600</x:v>
      </x:c>
      <x:c r="D7812" s="9" t="n">
        <x:v>1.2377</x:v>
      </x:c>
      <x:c r="E7812" s="9" t="n">
        <x:f>IF(COUNT(C7812:D7812)=2,C7812*D7812/100000000,"n.a.")</x:f>
        <x:v>0.6257885462</x:v>
      </x:c>
      <x:c r="F7812" s="1" t="str">
        <x:v>get_fund_holders_529ccdd5b63218db_20261009230529199351.json</x:v>
      </x:c>
      <x:c r="G7812" s="1" t="str">
        <x:v>get_fund_performance_a2f6b81f5de8a225_20261009230814591376.json</x:v>
      </x:c>
    </x:row>
    <x:row r="7813" ht="25" customHeight="1">
      <x:c r="A7813" s="1" t="str">
        <x:v>510580.SH</x:v>
      </x:c>
      <x:c r="B7813" s="7" t="d">
        <x:v>2026-09-22T00:00:00.000Z</x:v>
      </x:c>
      <x:c r="C7813" s="8" t="n">
        <x:v>1164568300</x:v>
      </x:c>
      <x:c r="D7813" s="9" t="n">
        <x:v>4.1337</x:v>
      </x:c>
      <x:c r="E7813" s="9" t="n">
        <x:f>IF(COUNT(C7813:D7813)=2,C7813*D7813/100000000,"n.a.")</x:f>
        <x:v>48.1397598171</x:v>
      </x:c>
      <x:c r="F7813" s="1" t="str">
        <x:v>get_fund_holders_16ccfa70e5ba9564_20261009230505115042.json</x:v>
      </x:c>
      <x:c r="G7813" s="1" t="str">
        <x:v>get_fund_performance_7c4bd5806ae88814_20261009230800523897.json</x:v>
      </x:c>
    </x:row>
    <x:row r="7814" ht="25" customHeight="1">
      <x:c r="A7814" s="1" t="str">
        <x:v>510590.SH</x:v>
      </x:c>
      <x:c r="B7814" s="7" t="d">
        <x:v>2026-09-22T00:00:00.000Z</x:v>
      </x:c>
      <x:c r="C7814" s="8" t="n">
        <x:v>114786100</x:v>
      </x:c>
      <x:c r="D7814" s="9" t="n">
        <x:v>8.5484</x:v>
      </x:c>
      <x:c r="E7814" s="9" t="n">
        <x:f>IF(COUNT(C7814:D7814)=2,C7814*D7814/100000000,"n.a.")</x:f>
        <x:v>9.8123749724</x:v>
      </x:c>
      <x:c r="F7814" s="1" t="str">
        <x:v>get_fund_holders_392a216d78dfae9c_20261009230509978325.json</x:v>
      </x:c>
      <x:c r="G7814" s="1" t="str">
        <x:v>get_fund_performance_21c5f3c94f44ea78_20261009230805289292.json</x:v>
      </x:c>
    </x:row>
    <x:row r="7815" ht="25" customHeight="1">
      <x:c r="A7815" s="1" t="str">
        <x:v>512100.SH</x:v>
      </x:c>
      <x:c r="B7815" s="7" t="d">
        <x:v>2026-09-22T00:00:00.000Z</x:v>
      </x:c>
      <x:c r="C7815" s="8" t="n">
        <x:v>6539217600</x:v>
      </x:c>
      <x:c r="D7815" s="9" t="n">
        <x:v>3.1524</x:v>
      </x:c>
      <x:c r="E7815" s="9" t="n">
        <x:f>IF(COUNT(C7815:D7815)=2,C7815*D7815/100000000,"n.a.")</x:f>
        <x:v>206.1422956224</x:v>
      </x:c>
      <x:c r="F7815" s="1" t="str">
        <x:v>get_fund_holders_6c8994aea012d69d_20261009230537460851.json</x:v>
      </x:c>
      <x:c r="G7815" s="1" t="str">
        <x:v>get_fund_performance_3dbf06f2e3d4a292_20261009230821975873.json</x:v>
      </x:c>
    </x:row>
    <x:row r="7816" ht="25" customHeight="1">
      <x:c r="A7816" s="1" t="str">
        <x:v>512500.SH</x:v>
      </x:c>
      <x:c r="B7816" s="7" t="d">
        <x:v>2026-09-22T00:00:00.000Z</x:v>
      </x:c>
      <x:c r="C7816" s="8" t="n">
        <x:v>1856808800</x:v>
      </x:c>
      <x:c r="D7816" s="9" t="n">
        <x:v>4.4466</x:v>
      </x:c>
      <x:c r="E7816" s="9" t="n">
        <x:f>IF(COUNT(C7816:D7816)=2,C7816*D7816/100000000,"n.a.")</x:f>
        <x:v>82.5648601008</x:v>
      </x:c>
      <x:c r="F7816" s="1" t="str">
        <x:v>get_fund_holders_96a6405b6e24df55_20261009230515531146.json</x:v>
      </x:c>
      <x:c r="G7816" s="1" t="str">
        <x:v>get_fund_performance_eeb0f8d4e47d31d7_20261009230810061321.json</x:v>
      </x:c>
    </x:row>
    <x:row r="7817" ht="25" customHeight="1">
      <x:c r="A7817" s="1" t="str">
        <x:v>512510.SH</x:v>
      </x:c>
      <x:c r="B7817" s="7" t="d">
        <x:v>2026-09-22T00:00:00.000Z</x:v>
      </x:c>
      <x:c r="C7817" s="8" t="n">
        <x:v>431929800</x:v>
      </x:c>
      <x:c r="D7817" s="9" t="n">
        <x:v>2.3613</x:v>
      </x:c>
      <x:c r="E7817" s="9" t="n">
        <x:f>IF(COUNT(C7817:D7817)=2,C7817*D7817/100000000,"n.a.")</x:f>
        <x:v>10.1991583674</x:v>
      </x:c>
      <x:c r="F7817" s="1" t="str">
        <x:v>get_fund_holders_529ccdd5b63218db_20261009230529199351.json</x:v>
      </x:c>
      <x:c r="G7817" s="1" t="str">
        <x:v>get_fund_performance_a2f6b81f5de8a225_20261009230814591376.json</x:v>
      </x:c>
    </x:row>
    <x:row r="7818" ht="25" customHeight="1">
      <x:c r="A7818" s="1" t="str">
        <x:v>515130.SH</x:v>
      </x:c>
      <x:c r="B7818" s="7" t="d">
        <x:v>2026-09-22T00:00:00.000Z</x:v>
      </x:c>
      <x:c r="C7818" s="8" t="n">
        <x:v>100463200</x:v>
      </x:c>
      <x:c r="D7818" s="9" t="n">
        <x:v>1.528</x:v>
      </x:c>
      <x:c r="E7818" s="9" t="n">
        <x:f>IF(COUNT(C7818:D7818)=2,C7818*D7818/100000000,"n.a.")</x:f>
        <x:v>1.5350776959999999</x:v>
      </x:c>
      <x:c r="F7818" s="1" t="str">
        <x:v>get_fund_holders_16ccfa70e5ba9564_20261009230505115042.json</x:v>
      </x:c>
      <x:c r="G7818" s="1" t="str">
        <x:v>get_fund_performance_7c4bd5806ae88814_20261009230800523897.json</x:v>
      </x:c>
    </x:row>
    <x:row r="7819" ht="25" customHeight="1">
      <x:c r="A7819" s="1" t="str">
        <x:v>515190.SH</x:v>
      </x:c>
      <x:c r="B7819" s="7" t="d">
        <x:v>2026-09-22T00:00:00.000Z</x:v>
      </x:c>
      <x:c r="C7819" s="8" t="n">
        <x:v>293466100</x:v>
      </x:c>
      <x:c r="D7819" s="9" t="n">
        <x:v>1.6495</x:v>
      </x:c>
      <x:c r="E7819" s="9" t="n">
        <x:f>IF(COUNT(C7819:D7819)=2,C7819*D7819/100000000,"n.a.")</x:f>
        <x:v>4.8407233194999995</x:v>
      </x:c>
      <x:c r="F7819" s="1" t="str">
        <x:v>get_fund_holders_392a216d78dfae9c_20261009230509978325.json</x:v>
      </x:c>
      <x:c r="G7819" s="1" t="str">
        <x:v>get_fund_performance_21c5f3c94f44ea78_20261009230805289292.json</x:v>
      </x:c>
    </x:row>
    <x:row r="7820" ht="25" customHeight="1">
      <x:c r="A7820" s="1" t="str">
        <x:v>515310.SH</x:v>
      </x:c>
      <x:c r="B7820" s="7" t="d">
        <x:v>2026-09-22T00:00:00.000Z</x:v>
      </x:c>
      <x:c r="C7820" s="8" t="n">
        <x:v>325111200</x:v>
      </x:c>
      <x:c r="D7820" s="9" t="n">
        <x:v>1.3726</x:v>
      </x:c>
      <x:c r="E7820" s="9" t="n">
        <x:f>IF(COUNT(C7820:D7820)=2,C7820*D7820/100000000,"n.a.")</x:f>
        <x:v>4.4624763312</x:v>
      </x:c>
      <x:c r="F7820" s="1" t="str">
        <x:v>get_fund_holders_6a4ee0b25120082e_20261009230457726230.json</x:v>
      </x:c>
      <x:c r="G7820" s="1" t="str">
        <x:v>get_fund_performance_7f1e14b87df8632c_20261009230753752299.json</x:v>
      </x:c>
    </x:row>
    <x:row r="7821" ht="25" customHeight="1">
      <x:c r="A7821" s="1" t="str">
        <x:v>515330.SH</x:v>
      </x:c>
      <x:c r="B7821" s="7" t="d">
        <x:v>2026-09-22T00:00:00.000Z</x:v>
      </x:c>
      <x:c r="C7821" s="8" t="n">
        <x:v>6551709500</x:v>
      </x:c>
      <x:c r="D7821" s="9" t="n">
        <x:v>1.3276</x:v>
      </x:c>
      <x:c r="E7821" s="9" t="n">
        <x:f>IF(COUNT(C7821:D7821)=2,C7821*D7821/100000000,"n.a.")</x:f>
        <x:v>86.98049532199998</x:v>
      </x:c>
      <x:c r="F7821" s="1" t="str">
        <x:v>get_fund_holders_8d67407e396feb8e_20261009230440199577.json</x:v>
      </x:c>
      <x:c r="G7821" s="1" t="str">
        <x:v>get_fund_performance_c3961bdd7fe4980a_20261009230743477364.json</x:v>
      </x:c>
    </x:row>
    <x:row r="7822" ht="25" customHeight="1">
      <x:c r="A7822" s="1" t="str">
        <x:v>515350.SH</x:v>
      </x:c>
      <x:c r="B7822" s="7" t="d">
        <x:v>2026-09-22T00:00:00.000Z</x:v>
      </x:c>
      <x:c r="C7822" s="8" t="n">
        <x:v>11699200</x:v>
      </x:c>
      <x:c r="D7822" s="9" t="n">
        <x:v>6.1908</x:v>
      </x:c>
      <x:c r="E7822" s="9" t="n">
        <x:f>IF(COUNT(C7822:D7822)=2,C7822*D7822/100000000,"n.a.")</x:f>
        <x:v>0.7242740736</x:v>
      </x:c>
      <x:c r="F7822" s="1" t="str">
        <x:v>get_fund_holders_dad162c841946069_20261009230500181108.json</x:v>
      </x:c>
      <x:c r="G7822" s="1" t="str">
        <x:v>get_fund_performance_9343a043758e3190_20261009230756174680.json</x:v>
      </x:c>
    </x:row>
    <x:row r="7823" ht="25" customHeight="1">
      <x:c r="A7823" s="1" t="str">
        <x:v>515360.SH</x:v>
      </x:c>
      <x:c r="B7823" s="7" t="d">
        <x:v>2026-09-22T00:00:00.000Z</x:v>
      </x:c>
      <x:c r="C7823" s="8" t="n">
        <x:v>37279300</x:v>
      </x:c>
      <x:c r="D7823" s="9" t="n">
        <x:v>6.7143</x:v>
      </x:c>
      <x:c r="E7823" s="9" t="n">
        <x:f>IF(COUNT(C7823:D7823)=2,C7823*D7823/100000000,"n.a.")</x:f>
        <x:v>2.5030440399</x:v>
      </x:c>
      <x:c r="F7823" s="1" t="str">
        <x:v>get_fund_holders_f3daa87981867c92_20261009230438080992.json</x:v>
      </x:c>
      <x:c r="G7823" s="1" t="str">
        <x:v>get_fund_performance_c80bcc2ba252af81_20261009230740114002.json</x:v>
      </x:c>
    </x:row>
    <x:row r="7824" ht="25" customHeight="1">
      <x:c r="A7824" s="1" t="str">
        <x:v>515380.SH</x:v>
      </x:c>
      <x:c r="B7824" s="7" t="d">
        <x:v>2026-09-22T00:00:00.000Z</x:v>
      </x:c>
      <x:c r="C7824" s="8" t="n">
        <x:v>659799800</x:v>
      </x:c>
      <x:c r="D7824" s="9" t="n">
        <x:v>5.371</x:v>
      </x:c>
      <x:c r="E7824" s="9" t="n">
        <x:f>IF(COUNT(C7824:D7824)=2,C7824*D7824/100000000,"n.a.")</x:f>
        <x:v>35.437847258000005</x:v>
      </x:c>
      <x:c r="F7824" s="1" t="str">
        <x:v>get_fund_holders_51b5f0e4662cd3fb_20261009230451292738.json</x:v>
      </x:c>
      <x:c r="G7824" s="1" t="str">
        <x:v>get_fund_performance_b25a44ecbeb58729_20261009230751127379.json</x:v>
      </x:c>
    </x:row>
    <x:row r="7825" ht="25" customHeight="1">
      <x:c r="A7825" s="1" t="str">
        <x:v>515390.SH</x:v>
      </x:c>
      <x:c r="B7825" s="7" t="d">
        <x:v>2026-09-22T00:00:00.000Z</x:v>
      </x:c>
      <x:c r="C7825" s="8" t="n">
        <x:v>2022683000</x:v>
      </x:c>
      <x:c r="D7825" s="9" t="n">
        <x:v>1.3471</x:v>
      </x:c>
      <x:c r="E7825" s="9" t="n">
        <x:f>IF(COUNT(C7825:D7825)=2,C7825*D7825/100000000,"n.a.")</x:f>
        <x:v>27.247562692999995</x:v>
      </x:c>
      <x:c r="F7825" s="1" t="str">
        <x:v>get_fund_holders_1949128e9c82c53e_20261009230502681092.json</x:v>
      </x:c>
      <x:c r="G7825" s="1" t="str">
        <x:v>get_fund_performance_7b5e2f76015f5eae_20261009230758516843.json</x:v>
      </x:c>
    </x:row>
    <x:row r="7826" ht="25" customHeight="1">
      <x:c r="A7826" s="1" t="str">
        <x:v>515530.SH</x:v>
      </x:c>
      <x:c r="B7826" s="7" t="d">
        <x:v>2026-09-22T00:00:00.000Z</x:v>
      </x:c>
      <x:c r="C7826" s="8" t="n">
        <x:v>13842700</x:v>
      </x:c>
      <x:c r="D7826" s="9" t="n">
        <x:v>4.3344</x:v>
      </x:c>
      <x:c r="E7826" s="9" t="n">
        <x:f>IF(COUNT(C7826:D7826)=2,C7826*D7826/100000000,"n.a.")</x:f>
        <x:v>0.5999979888</x:v>
      </x:c>
      <x:c r="F7826" s="1" t="str">
        <x:v>get_fund_holders_392a216d78dfae9c_20261009230509978325.json</x:v>
      </x:c>
      <x:c r="G7826" s="1" t="str">
        <x:v>get_fund_performance_21c5f3c94f44ea78_20261009230805289292.json</x:v>
      </x:c>
    </x:row>
    <x:row r="7827" ht="25" customHeight="1">
      <x:c r="A7827" s="1" t="str">
        <x:v>515550.SH</x:v>
      </x:c>
      <x:c r="B7827" s="7" t="d">
        <x:v>2026-09-22T00:00:00.000Z</x:v>
      </x:c>
      <x:c r="C7827" s="8" t="n">
        <x:v>20345700</x:v>
      </x:c>
      <x:c r="D7827" s="9" t="n">
        <x:v>1.7642</x:v>
      </x:c>
      <x:c r="E7827" s="9" t="n">
        <x:f>IF(COUNT(C7827:D7827)=2,C7827*D7827/100000000,"n.a.")</x:f>
        <x:v>0.3589388394</x:v>
      </x:c>
      <x:c r="F7827" s="1" t="str">
        <x:v>get_fund_holders_ad21b96efeecd9fb_20261009230526757361.json</x:v>
      </x:c>
      <x:c r="G7827" s="1" t="str">
        <x:v>get_fund_performance_663992a08b4b19e0_20261009230812445705.json</x:v>
      </x:c>
    </x:row>
    <x:row r="7828" ht="25" customHeight="1">
      <x:c r="A7828" s="1" t="str">
        <x:v>515660.SH</x:v>
      </x:c>
      <x:c r="B7828" s="7" t="d">
        <x:v>2026-09-22T00:00:00.000Z</x:v>
      </x:c>
      <x:c r="C7828" s="8" t="n">
        <x:v>434494200</x:v>
      </x:c>
      <x:c r="D7828" s="9" t="n">
        <x:v>5.7788</x:v>
      </x:c>
      <x:c r="E7828" s="9" t="n">
        <x:f>IF(COUNT(C7828:D7828)=2,C7828*D7828/100000000,"n.a.")</x:f>
        <x:v>25.1085508296</x:v>
      </x:c>
      <x:c r="F7828" s="1" t="str">
        <x:v>get_fund_holders_f3daa87981867c92_20261009230438080992.json</x:v>
      </x:c>
      <x:c r="G7828" s="1" t="str">
        <x:v>get_fund_performance_c80bcc2ba252af81_20261009230740114002.json</x:v>
      </x:c>
    </x:row>
    <x:row r="7829" ht="25" customHeight="1">
      <x:c r="A7829" s="1" t="str">
        <x:v>516300.SH</x:v>
      </x:c>
      <x:c r="B7829" s="7" t="d">
        <x:v>2026-09-22T00:00:00.000Z</x:v>
      </x:c>
      <x:c r="C7829" s="8" t="n">
        <x:v>39012600</x:v>
      </x:c>
      <x:c r="D7829" s="9" t="n">
        <x:v>3.2773</x:v>
      </x:c>
      <x:c r="E7829" s="9" t="n">
        <x:f>IF(COUNT(C7829:D7829)=2,C7829*D7829/100000000,"n.a.")</x:f>
        <x:v>1.2785599397999998</x:v>
      </x:c>
      <x:c r="F7829" s="1" t="str">
        <x:v>get_fund_holders_6c8994aea012d69d_20261009230537460851.json</x:v>
      </x:c>
      <x:c r="G7829" s="1" t="str">
        <x:v>get_fund_performance_3dbf06f2e3d4a292_20261009230821975873.json</x:v>
      </x:c>
    </x:row>
    <x:row r="7830" ht="25" customHeight="1">
      <x:c r="A7830" s="1" t="str">
        <x:v>560010.SH</x:v>
      </x:c>
      <x:c r="B7830" s="7" t="d">
        <x:v>2026-09-22T00:00:00.000Z</x:v>
      </x:c>
      <x:c r="C7830" s="8" t="n">
        <x:v>1936621700</x:v>
      </x:c>
      <x:c r="D7830" s="9" t="n">
        <x:v>3.2315</x:v>
      </x:c>
      <x:c r="E7830" s="9" t="n">
        <x:f>IF(COUNT(C7830:D7830)=2,C7830*D7830/100000000,"n.a.")</x:f>
        <x:v>62.5819302355</x:v>
      </x:c>
      <x:c r="F7830" s="1" t="str">
        <x:v>get_fund_holders_eca02871e6e35464_20261009230532011154.json</x:v>
      </x:c>
      <x:c r="G7830" s="1" t="str">
        <x:v>get_fund_performance_e68fcf3d390eb017_20261009230817154568.json</x:v>
      </x:c>
    </x:row>
    <x:row r="7831" ht="25" customHeight="1">
      <x:c r="A7831" s="1" t="str">
        <x:v>560110.SH</x:v>
      </x:c>
      <x:c r="B7831" s="7" t="d">
        <x:v>2026-09-22T00:00:00.000Z</x:v>
      </x:c>
      <x:c r="C7831" s="8" t="n">
        <x:v>355903500</x:v>
      </x:c>
      <x:c r="D7831" s="9" t="n">
        <x:v>1.1705</x:v>
      </x:c>
      <x:c r="E7831" s="9" t="n">
        <x:f>IF(COUNT(C7831:D7831)=2,C7831*D7831/100000000,"n.a.")</x:f>
        <x:v>4.1658504675</x:v>
      </x:c>
      <x:c r="F7831" s="1" t="str">
        <x:v>get_fund_holders_6c8994aea012d69d_20261009230537460851.json</x:v>
      </x:c>
      <x:c r="G7831" s="1" t="str">
        <x:v>get_fund_performance_3dbf06f2e3d4a292_20261009230821975873.json</x:v>
      </x:c>
    </x:row>
    <x:row r="7832" ht="25" customHeight="1">
      <x:c r="A7832" s="1" t="str">
        <x:v>560220.SH</x:v>
      </x:c>
      <x:c r="B7832" s="7" t="d">
        <x:v>2026-09-22T00:00:00.000Z</x:v>
      </x:c>
      <x:c r="C7832" s="8" t="n">
        <x:v>60717000</x:v>
      </x:c>
      <x:c r="D7832" s="9" t="n">
        <x:v>1.4883</x:v>
      </x:c>
      <x:c r="E7832" s="9" t="n">
        <x:f>IF(COUNT(C7832:D7832)=2,C7832*D7832/100000000,"n.a.")</x:f>
        <x:v>0.903651111</x:v>
      </x:c>
      <x:c r="F7832" s="1" t="str">
        <x:v>get_fund_holders_c92c2359e911dcdf_20261009230607210384.json</x:v>
      </x:c>
      <x:c r="G7832" s="1" t="str">
        <x:v>get_fund_performance_6bd5beb21bb3dfc3_20261009230831527469.json</x:v>
      </x:c>
    </x:row>
    <x:row r="7833" ht="25" customHeight="1">
      <x:c r="A7833" s="1" t="str">
        <x:v>561350.SH</x:v>
      </x:c>
      <x:c r="B7833" s="7" t="d">
        <x:v>2026-09-22T00:00:00.000Z</x:v>
      </x:c>
      <x:c r="C7833" s="8" t="n">
        <x:v>121700000</x:v>
      </x:c>
      <x:c r="D7833" s="9" t="n">
        <x:v>1.2477</x:v>
      </x:c>
      <x:c r="E7833" s="9" t="n">
        <x:f>IF(COUNT(C7833:D7833)=2,C7833*D7833/100000000,"n.a.")</x:f>
        <x:v>1.5184509</x:v>
      </x:c>
      <x:c r="F7833" s="1" t="str">
        <x:v>get_fund_holders_96a6405b6e24df55_20261009230515531146.json</x:v>
      </x:c>
      <x:c r="G7833" s="1" t="str">
        <x:v>get_fund_performance_eeb0f8d4e47d31d7_20261009230810061321.json</x:v>
      </x:c>
    </x:row>
    <x:row r="7834" ht="25" customHeight="1">
      <x:c r="A7834" s="1" t="str">
        <x:v>561370.SH</x:v>
      </x:c>
      <x:c r="B7834" s="7" t="d">
        <x:v>2026-09-22T00:00:00.000Z</x:v>
      </x:c>
      <x:c r="C7834" s="8" t="n">
        <x:v>32356000</x:v>
      </x:c>
      <x:c r="D7834" s="9" t="n">
        <x:v>1.4804</x:v>
      </x:c>
      <x:c r="E7834" s="9" t="n">
        <x:f>IF(COUNT(C7834:D7834)=2,C7834*D7834/100000000,"n.a.")</x:f>
        <x:v>0.478998224</x:v>
      </x:c>
      <x:c r="F7834" s="1" t="str">
        <x:v>get_fund_holders_63118d888acb199b_20261009230552442425.json</x:v>
      </x:c>
      <x:c r="G7834" s="1" t="str">
        <x:v>get_fund_performance_5b2849194790dfcf_20261009230826613446.json</x:v>
      </x:c>
    </x:row>
    <x:row r="7835" ht="25" customHeight="1">
      <x:c r="A7835" s="1" t="str">
        <x:v>561930.SH</x:v>
      </x:c>
      <x:c r="B7835" s="7" t="d">
        <x:v>2026-09-22T00:00:00.000Z</x:v>
      </x:c>
      <x:c r="C7835" s="8" t="n">
        <x:v>187260600</x:v>
      </x:c>
      <x:c r="D7835" s="9" t="n">
        <x:v>1.5574</x:v>
      </x:c>
      <x:c r="E7835" s="9" t="n">
        <x:f>IF(COUNT(C7835:D7835)=2,C7835*D7835/100000000,"n.a.")</x:f>
        <x:v>2.9163965844</x:v>
      </x:c>
      <x:c r="F7835" s="1" t="str">
        <x:v>get_fund_holders_dad162c841946069_20261009230500181108.json</x:v>
      </x:c>
      <x:c r="G7835" s="1" t="str">
        <x:v>get_fund_performance_9343a043758e3190_20261009230756174680.json</x:v>
      </x:c>
    </x:row>
    <x:row r="7836" ht="25" customHeight="1">
      <x:c r="A7836" s="1" t="str">
        <x:v>562660.SH</x:v>
      </x:c>
      <x:c r="B7836" s="7" t="d">
        <x:v>2026-09-22T00:00:00.000Z</x:v>
      </x:c>
      <x:c r="C7836" s="8" t="n">
        <x:v>340874000</x:v>
      </x:c>
      <x:c r="D7836" s="9" t="n">
        <x:v>1.9726</x:v>
      </x:c>
      <x:c r="E7836" s="9" t="n">
        <x:f>IF(COUNT(C7836:D7836)=2,C7836*D7836/100000000,"n.a.")</x:f>
        <x:v>6.724080524</x:v>
      </x:c>
      <x:c r="F7836" s="1" t="str">
        <x:v>get_fund_holders_609bbaa4c4b31e3a_20261009230601993307.json</x:v>
      </x:c>
      <x:c r="G7836" s="1" t="str">
        <x:v>get_fund_performance_62c47f36da4685be_20261009230829018882.json</x:v>
      </x:c>
    </x:row>
    <x:row r="7837" ht="25" customHeight="1">
      <x:c r="A7837" s="1" t="str">
        <x:v>563200.SH</x:v>
      </x:c>
      <x:c r="B7837" s="7" t="d">
        <x:v>2026-09-22T00:00:00.000Z</x:v>
      </x:c>
      <x:c r="C7837" s="8" t="n">
        <x:v>47458800</x:v>
      </x:c>
      <x:c r="D7837" s="9" t="n">
        <x:v>1.5957</x:v>
      </x:c>
      <x:c r="E7837" s="9" t="n">
        <x:f>IF(COUNT(C7837:D7837)=2,C7837*D7837/100000000,"n.a.")</x:f>
        <x:v>0.7573000716</x:v>
      </x:c>
      <x:c r="F7837" s="1" t="str">
        <x:v>get_fund_holders_eeaea12c4216533c_20261009230604503764.json</x:v>
      </x:c>
      <x:c r="G7837" s="1" t="str">
        <x:v>get_fund_performance_62c47f36da4685be_20261009230829018882.json</x:v>
      </x:c>
    </x:row>
    <x:row r="7838" ht="25" customHeight="1">
      <x:c r="A7838" s="1" t="str">
        <x:v>563300.SH</x:v>
      </x:c>
      <x:c r="B7838" s="7" t="d">
        <x:v>2026-09-22T00:00:00.000Z</x:v>
      </x:c>
      <x:c r="C7838" s="8" t="n">
        <x:v>3998674000</x:v>
      </x:c>
      <x:c r="D7838" s="9" t="n">
        <x:v>1.4875</x:v>
      </x:c>
      <x:c r="E7838" s="9" t="n">
        <x:f>IF(COUNT(C7838:D7838)=2,C7838*D7838/100000000,"n.a.")</x:f>
        <x:v>59.48027575</x:v>
      </x:c>
      <x:c r="F7838" s="1" t="str">
        <x:v>get_fund_holders_be2a898daf860c3c_20261009230559105989.json</x:v>
      </x:c>
      <x:c r="G7838" s="1" t="str">
        <x:v>get_fund_performance_62c47f36da4685be_20261009230829018882.json</x:v>
      </x:c>
    </x:row>
    <x:row r="7839" ht="25" customHeight="1">
      <x:c r="A7839" s="1" t="str">
        <x:v>563520.SH</x:v>
      </x:c>
      <x:c r="B7839" s="7" t="d">
        <x:v>2026-09-22T00:00:00.000Z</x:v>
      </x:c>
      <x:c r="C7839" s="8" t="n">
        <x:v>448065000</x:v>
      </x:c>
      <x:c r="D7839" s="9" t="n">
        <x:v>1.1876</x:v>
      </x:c>
      <x:c r="E7839" s="9" t="n">
        <x:f>IF(COUNT(C7839:D7839)=2,C7839*D7839/100000000,"n.a.")</x:f>
        <x:v>5.32121994</x:v>
      </x:c>
      <x:c r="F7839" s="1" t="str">
        <x:v>get_fund_holders_65b2b7b45675bd22_20261009230455540651.json</x:v>
      </x:c>
      <x:c r="G7839" s="1" t="str">
        <x:v>get_fund_performance_b25a44ecbeb58729_20261009230751127379.json</x:v>
      </x:c>
    </x:row>
    <x:row r="7840" ht="25" customHeight="1">
      <x:c r="A7840" s="1" t="str">
        <x:v>563750.SH</x:v>
      </x:c>
      <x:c r="B7840" s="7" t="d">
        <x:v>2026-09-22T00:00:00.000Z</x:v>
      </x:c>
      <x:c r="C7840" s="8" t="n">
        <x:v>362237000</x:v>
      </x:c>
      <x:c r="D7840" s="9" t="n">
        <x:v>1.1005</x:v>
      </x:c>
      <x:c r="E7840" s="9" t="n">
        <x:f>IF(COUNT(C7840:D7840)=2,C7840*D7840/100000000,"n.a.")</x:f>
        <x:v>3.986418185</x:v>
      </x:c>
      <x:c r="F7840" s="1" t="str">
        <x:v>get_fund_holders_ce4be9da6ba9fde2_20261009230507418232.json</x:v>
      </x:c>
      <x:c r="G7840" s="1" t="str">
        <x:v>get_fund_performance_0dcab893076e9c8c_20261009230802702471.json</x:v>
      </x:c>
    </x:row>
    <x:row r="7841" ht="25" customHeight="1">
      <x:c r="A7841" s="1" t="str">
        <x:v>588000.SH</x:v>
      </x:c>
      <x:c r="B7841" s="7" t="d">
        <x:v>2026-09-22T00:00:00.000Z</x:v>
      </x:c>
      <x:c r="C7841" s="8" t="n">
        <x:v>54374668200</x:v>
      </x:c>
      <x:c r="D7841" s="9" t="n">
        <x:v>1.758</x:v>
      </x:c>
      <x:c r="E7841" s="9" t="n">
        <x:f>IF(COUNT(C7841:D7841)=2,C7841*D7841/100000000,"n.a.")</x:f>
        <x:v>955.9066669560001</x:v>
      </x:c>
      <x:c r="F7841" s="1" t="str">
        <x:v>get_fund_holders_acbd2fca6c4be210_20261009230627059642.json</x:v>
      </x:c>
      <x:c r="G7841" s="1" t="str">
        <x:v>get_fund_performance_15012db1d3c9d0a3_20261009230846508145.json</x:v>
      </x:c>
    </x:row>
    <x:row r="7842" ht="25" customHeight="1">
      <x:c r="A7842" s="1" t="str">
        <x:v>588040.SH</x:v>
      </x:c>
      <x:c r="B7842" s="7" t="d">
        <x:v>2026-09-22T00:00:00.000Z</x:v>
      </x:c>
      <x:c r="C7842" s="8" t="n">
        <x:v>137889000</x:v>
      </x:c>
      <x:c r="D7842" s="9" t="n">
        <x:v>1.6928</x:v>
      </x:c>
      <x:c r="E7842" s="9" t="n">
        <x:f>IF(COUNT(C7842:D7842)=2,C7842*D7842/100000000,"n.a.")</x:f>
        <x:v>2.334184992</x:v>
      </x:c>
      <x:c r="F7842" s="1" t="str">
        <x:v>get_fund_holders_5cb69ec258410372_20261009230638475137.json</x:v>
      </x:c>
      <x:c r="G7842" s="1" t="str">
        <x:v>get_fund_performance_fa004f67d8817124_20261009230849130899.json</x:v>
      </x:c>
    </x:row>
    <x:row r="7843" ht="25" customHeight="1">
      <x:c r="A7843" s="1" t="str">
        <x:v>588050.SH</x:v>
      </x:c>
      <x:c r="B7843" s="7" t="d">
        <x:v>2026-09-22T00:00:00.000Z</x:v>
      </x:c>
      <x:c r="C7843" s="8" t="n">
        <x:v>6613241300</x:v>
      </x:c>
      <x:c r="D7843" s="9" t="n">
        <x:v>1.7079</x:v>
      </x:c>
      <x:c r="E7843" s="9" t="n">
        <x:f>IF(COUNT(C7843:D7843)=2,C7843*D7843/100000000,"n.a.")</x:f>
        <x:v>112.9475481627</x:v>
      </x:c>
      <x:c r="F7843" s="1" t="str">
        <x:v>get_fund_holders_193cd509844b9b5b_20261009230924403371.json</x:v>
      </x:c>
      <x:c r="G7843" s="1" t="str">
        <x:v>get_fund_performance_3b76c9b1f48f6ca7_20261009230856598700.json</x:v>
      </x:c>
    </x:row>
    <x:row r="7844" ht="25" customHeight="1">
      <x:c r="A7844" s="1" t="str">
        <x:v>588060.SH</x:v>
      </x:c>
      <x:c r="B7844" s="7" t="d">
        <x:v>2026-09-22T00:00:00.000Z</x:v>
      </x:c>
      <x:c r="C7844" s="8" t="n">
        <x:v>7621140000</x:v>
      </x:c>
      <x:c r="D7844" s="9" t="n">
        <x:v>1.0572</x:v>
      </x:c>
      <x:c r="E7844" s="9" t="n">
        <x:f>IF(COUNT(C7844:D7844)=2,C7844*D7844/100000000,"n.a.")</x:f>
        <x:v>80.57069207999999</x:v>
      </x:c>
      <x:c r="F7844" s="1" t="str">
        <x:v>get_fund_holders_8b51a53c4d6682f6_20261009230727172580.json</x:v>
      </x:c>
      <x:c r="G7844" s="1" t="str">
        <x:v>get_fund_performance_1b299802877be9fa_20261009230854373130.json</x:v>
      </x:c>
    </x:row>
    <x:row r="7845" ht="25" customHeight="1">
      <x:c r="A7845" s="1" t="str">
        <x:v>588080.SH</x:v>
      </x:c>
      <x:c r="B7845" s="7" t="d">
        <x:v>2026-09-22T00:00:00.000Z</x:v>
      </x:c>
      <x:c r="C7845" s="8" t="n">
        <x:v>25780628100</x:v>
      </x:c>
      <x:c r="D7845" s="9" t="n">
        <x:v>1.7054</x:v>
      </x:c>
      <x:c r="E7845" s="9" t="n">
        <x:f>IF(COUNT(C7845:D7845)=2,C7845*D7845/100000000,"n.a.")</x:f>
        <x:v>439.6628316174</x:v>
      </x:c>
      <x:c r="F7845" s="1" t="str">
        <x:v>get_fund_holders_f38efbde464d07db_20261009230723793293.json</x:v>
      </x:c>
      <x:c r="G7845" s="1" t="str">
        <x:v>get_fund_performance_1b172678daba0cbc_20261009230852023813.json</x:v>
      </x:c>
    </x:row>
    <x:row r="7846" ht="25" customHeight="1">
      <x:c r="A7846" s="1" t="str">
        <x:v>588090.SH</x:v>
      </x:c>
      <x:c r="B7846" s="7" t="d">
        <x:v>2026-09-22T00:00:00.000Z</x:v>
      </x:c>
      <x:c r="C7846" s="8" t="n">
        <x:v>3120072800</x:v>
      </x:c>
      <x:c r="D7846" s="9" t="n">
        <x:v>1.7145</x:v>
      </x:c>
      <x:c r="E7846" s="9" t="n">
        <x:f>IF(COUNT(C7846:D7846)=2,C7846*D7846/100000000,"n.a.")</x:f>
        <x:v>53.49364815599999</x:v>
      </x:c>
      <x:c r="F7846" s="1" t="str">
        <x:v>get_fund_holders_bfd9db0f577d222d_20261009230733215506.json</x:v>
      </x:c>
      <x:c r="G7846" s="1" t="str">
        <x:v>get_fund_performance_3b76c9b1f48f6ca7_20261009230856598700.json</x:v>
      </x:c>
    </x:row>
    <x:row r="7847" ht="25" customHeight="1">
      <x:c r="A7847" s="1" t="str">
        <x:v>588150.SH</x:v>
      </x:c>
      <x:c r="B7847" s="7" t="d">
        <x:v>2026-09-22T00:00:00.000Z</x:v>
      </x:c>
      <x:c r="C7847" s="8" t="n">
        <x:v>401432600</x:v>
      </x:c>
      <x:c r="D7847" s="9" t="n">
        <x:v>1.186</x:v>
      </x:c>
      <x:c r="E7847" s="9" t="n">
        <x:f>IF(COUNT(C7847:D7847)=2,C7847*D7847/100000000,"n.a.")</x:f>
        <x:v>4.760990636</x:v>
      </x:c>
      <x:c r="F7847" s="1" t="str">
        <x:v>get_fund_holders_002ba1f0e111b6af_20261009230624903914.json</x:v>
      </x:c>
      <x:c r="G7847" s="1" t="str">
        <x:v>get_fund_performance_15012db1d3c9d0a3_20261009230846508145.json</x:v>
      </x:c>
    </x:row>
    <x:row r="7848" ht="25" customHeight="1">
      <x:c r="A7848" s="1" t="str">
        <x:v>588180.SH</x:v>
      </x:c>
      <x:c r="B7848" s="7" t="d">
        <x:v>2026-09-22T00:00:00.000Z</x:v>
      </x:c>
      <x:c r="C7848" s="8" t="n">
        <x:v>766353700</x:v>
      </x:c>
      <x:c r="D7848" s="9" t="n">
        <x:v>1.0894</x:v>
      </x:c>
      <x:c r="E7848" s="9" t="n">
        <x:f>IF(COUNT(C7848:D7848)=2,C7848*D7848/100000000,"n.a.")</x:f>
        <x:v>8.3486572078</x:v>
      </x:c>
      <x:c r="F7848" s="1" t="str">
        <x:v>get_fund_holders_2fa6ebe771f8bf40_20261009230735531337.json</x:v>
      </x:c>
      <x:c r="G7848" s="1" t="str">
        <x:v>get_fund_performance_3b76c9b1f48f6ca7_20261009230856598700.json</x:v>
      </x:c>
    </x:row>
    <x:row r="7849" ht="25" customHeight="1">
      <x:c r="A7849" s="1" t="str">
        <x:v>588280.SH</x:v>
      </x:c>
      <x:c r="B7849" s="7" t="d">
        <x:v>2026-09-22T00:00:00.000Z</x:v>
      </x:c>
      <x:c r="C7849" s="8" t="n">
        <x:v>388121000</x:v>
      </x:c>
      <x:c r="D7849" s="9" t="n">
        <x:v>1.1979</x:v>
      </x:c>
      <x:c r="E7849" s="9" t="n">
        <x:f>IF(COUNT(C7849:D7849)=2,C7849*D7849/100000000,"n.a.")</x:f>
        <x:v>4.649301459</x:v>
      </x:c>
      <x:c r="F7849" s="1" t="str">
        <x:v>get_fund_holders_e5c88765831ca4d7_20261009230922305075.json</x:v>
      </x:c>
      <x:c r="G7849" s="1" t="str">
        <x:v>get_fund_performance_fa004f67d8817124_20261009230849130899.json</x:v>
      </x:c>
    </x:row>
    <x:row r="7850" ht="25" customHeight="1">
      <x:c r="A7850" s="1" t="str">
        <x:v>588720.SH</x:v>
      </x:c>
      <x:c r="B7850" s="7" t="d">
        <x:v>2026-09-22T00:00:00.000Z</x:v>
      </x:c>
      <x:c r="C7850" s="8" t="n">
        <x:v>112241800</x:v>
      </x:c>
      <x:c r="D7850" s="9" t="n">
        <x:v>1.6989</x:v>
      </x:c>
      <x:c r="E7850" s="9" t="n">
        <x:f>IF(COUNT(C7850:D7850)=2,C7850*D7850/100000000,"n.a.")</x:f>
        <x:v>1.9068759402000002</x:v>
      </x:c>
      <x:c r="F7850" s="1" t="str">
        <x:v>get_fund_holders_8b51a53c4d6682f6_20261009230727172580.json</x:v>
      </x:c>
      <x:c r="G7850" s="1" t="str">
        <x:v>get_fund_performance_1b299802877be9fa_20261009230854373130.json</x:v>
      </x:c>
    </x:row>
    <x:row r="7851" ht="25" customHeight="1">
      <x:c r="A7851" s="1" t="str">
        <x:v>588840.SH</x:v>
      </x:c>
      <x:c r="B7851" s="7" t="d">
        <x:v>2026-09-22T00:00:00.000Z</x:v>
      </x:c>
      <x:c r="C7851" s="8" t="n">
        <x:v>58236000</x:v>
      </x:c>
      <x:c r="D7851" s="9" t="n">
        <x:v>1.5437</x:v>
      </x:c>
      <x:c r="E7851" s="9" t="n">
        <x:f>IF(COUNT(C7851:D7851)=2,C7851*D7851/100000000,"n.a.")</x:f>
        <x:v>0.8989891320000001</x:v>
      </x:c>
      <x:c r="F7851" s="1" t="str">
        <x:v>get_fund_holders_a70c237060413c13_20261008231100065050.json</x:v>
      </x:c>
      <x:c r="G7851" s="1" t="str">
        <x:v>get_fund_performance_fa004f67d8817124_20261009230849130899.json</x:v>
      </x:c>
    </x:row>
    <x:row r="7852" ht="25" customHeight="1">
      <x:c r="A7852" s="1" t="str">
        <x:v>588870.SH</x:v>
      </x:c>
      <x:c r="B7852" s="7" t="d">
        <x:v>2026-09-22T00:00:00.000Z</x:v>
      </x:c>
      <x:c r="C7852" s="8" t="n">
        <x:v>872552000</x:v>
      </x:c>
      <x:c r="D7852" s="9" t="n">
        <x:v>1.6913</x:v>
      </x:c>
      <x:c r="E7852" s="9" t="n">
        <x:f>IF(COUNT(C7852:D7852)=2,C7852*D7852/100000000,"n.a.")</x:f>
        <x:v>14.757471976</x:v>
      </x:c>
      <x:c r="F7852" s="1" t="str">
        <x:v>get_fund_holders_8b51a53c4d6682f6_20261009230727172580.json</x:v>
      </x:c>
      <x:c r="G7852" s="1" t="str">
        <x:v>get_fund_performance_1b299802877be9fa_20261009230854373130.json</x:v>
      </x:c>
    </x:row>
    <x:row r="7853" ht="25" customHeight="1">
      <x:c r="A7853" s="1" t="str">
        <x:v>588940.SH</x:v>
      </x:c>
      <x:c r="B7853" s="7" t="d">
        <x:v>2026-09-22T00:00:00.000Z</x:v>
      </x:c>
      <x:c r="C7853" s="8" t="n">
        <x:v>3032840000</x:v>
      </x:c>
      <x:c r="D7853" s="9" t="n">
        <x:v>0.863</x:v>
      </x:c>
      <x:c r="E7853" s="9" t="n">
        <x:f>IF(COUNT(C7853:D7853)=2,C7853*D7853/100000000,"n.a.")</x:f>
        <x:v>26.1734092</x:v>
      </x:c>
      <x:c r="F7853" s="1" t="str">
        <x:v>get_fund_holders_c95e0e006dd45c0e_20261009230619704118.json</x:v>
      </x:c>
      <x:c r="G7853" s="1" t="str">
        <x:v>get_fund_performance_8287c5ca5f3f769b_20261009230843870312.json</x:v>
      </x:c>
    </x:row>
    <x:row r="7854" ht="25" customHeight="1">
      <x:c r="A7854" s="1" t="str">
        <x:v>588950.SH</x:v>
      </x:c>
      <x:c r="B7854" s="7" t="d">
        <x:v>2026-09-22T00:00:00.000Z</x:v>
      </x:c>
      <x:c r="C7854" s="8" t="n">
        <x:v>683729700</x:v>
      </x:c>
      <x:c r="D7854" s="9" t="n">
        <x:v>1.7435</x:v>
      </x:c>
      <x:c r="E7854" s="9" t="n">
        <x:f>IF(COUNT(C7854:D7854)=2,C7854*D7854/100000000,"n.a.")</x:f>
        <x:v>11.9208273195</x:v>
      </x:c>
      <x:c r="F7854" s="1" t="str">
        <x:v>get_fund_holders_f38efbde464d07db_20261009230723793293.json</x:v>
      </x:c>
      <x:c r="G7854" s="1" t="str">
        <x:v>get_fund_performance_1b172678daba0cbc_20261009230852023813.json</x:v>
      </x:c>
    </x:row>
    <x:row r="7855" ht="25" customHeight="1">
      <x:c r="A7855" s="1" t="str">
        <x:v>589150.SH</x:v>
      </x:c>
      <x:c r="B7855" s="7" t="d">
        <x:v>2026-09-22T00:00:00.000Z</x:v>
      </x:c>
      <x:c r="C7855" s="8" t="n">
        <x:v>839437200</x:v>
      </x:c>
      <x:c r="D7855" s="9" t="n">
        <x:v>1.2081</x:v>
      </x:c>
      <x:c r="E7855" s="9" t="n">
        <x:f>IF(COUNT(C7855:D7855)=2,C7855*D7855/100000000,"n.a.")</x:f>
        <x:v>10.1412408132</x:v>
      </x:c>
      <x:c r="F7855" s="1" t="str">
        <x:v>get_fund_holders_c95e0e006dd45c0e_20261009230619704118.json</x:v>
      </x:c>
      <x:c r="G7855" s="1" t="str">
        <x:v>get_fund_performance_8287c5ca5f3f769b_20261009230843870312.json</x:v>
      </x:c>
    </x:row>
    <x:row r="7856" ht="25" customHeight="1">
      <x:c r="A7856" s="1" t="str">
        <x:v>589360.SH</x:v>
      </x:c>
      <x:c r="B7856" s="7" t="d">
        <x:v>2026-09-22T00:00:00.000Z</x:v>
      </x:c>
      <x:c r="C7856" s="8" t="n">
        <x:v>2687174000</x:v>
      </x:c>
      <x:c r="D7856" s="9" t="n">
        <x:v>0.8603</x:v>
      </x:c>
      <x:c r="E7856" s="9" t="n">
        <x:f>IF(COUNT(C7856:D7856)=2,C7856*D7856/100000000,"n.a.")</x:f>
        <x:v>23.117757922</x:v>
      </x:c>
      <x:c r="F7856" s="1" t="str">
        <x:v>get_fund_holders_f38efbde464d07db_20261009230723793293.json</x:v>
      </x:c>
      <x:c r="G7856" s="1" t="str">
        <x:v>get_fund_performance_1b172678daba0cbc_20261009230852023813.json</x:v>
      </x:c>
    </x:row>
    <x:row r="7857" ht="25" customHeight="1">
      <x:c r="A7857" s="1" t="str">
        <x:v>589850.SH</x:v>
      </x:c>
      <x:c r="B7857" s="7" t="d">
        <x:v>2026-09-22T00:00:00.000Z</x:v>
      </x:c>
      <x:c r="C7857" s="8" t="n">
        <x:v>775057000</x:v>
      </x:c>
      <x:c r="D7857" s="9" t="n">
        <x:v>1.6005</x:v>
      </x:c>
      <x:c r="E7857" s="9" t="n">
        <x:f>IF(COUNT(C7857:D7857)=2,C7857*D7857/100000000,"n.a.")</x:f>
        <x:v>12.404787285</x:v>
      </x:c>
      <x:c r="F7857" s="1" t="str">
        <x:v>get_fund_holders_d61d5623d1f24c2d_20261009230629171961.json</x:v>
      </x:c>
      <x:c r="G7857" s="1" t="str">
        <x:v>get_fund_performance_15012db1d3c9d0a3_20261009230846508145.json</x:v>
      </x:c>
    </x:row>
    <x:row r="7858" ht="25" customHeight="1">
      <x:c r="A7858" s="1" t="str">
        <x:v>159205.SZ</x:v>
      </x:c>
      <x:c r="B7858" s="7" t="d">
        <x:v>2026-09-23T00:00:00.000Z</x:v>
      </x:c>
      <x:c r="C7858" s="8" t="n">
        <x:v>647056064</x:v>
      </x:c>
      <x:c r="D7858" s="9" t="n">
        <x:v>1.6631</x:v>
      </x:c>
      <x:c r="E7858" s="9" t="n">
        <x:f>IF(COUNT(C7858:D7858)=2,C7858*D7858/100000000,"n.a.")</x:f>
        <x:v>10.761189400384</x:v>
      </x:c>
      <x:c r="F7858" s="1" t="str">
        <x:v>get_fund_holders_c95e0e006dd45c0e_20261009230619704118.json</x:v>
      </x:c>
      <x:c r="G7858" s="1" t="str">
        <x:v>get_fund_performance_8287c5ca5f3f769b_20261009230843870312.json</x:v>
      </x:c>
    </x:row>
    <x:row r="7859" ht="25" customHeight="1">
      <x:c r="A7859" s="1" t="str">
        <x:v>159247.SZ</x:v>
      </x:c>
      <x:c r="B7859" s="7" t="d">
        <x:v>2026-09-23T00:00:00.000Z</x:v>
      </x:c>
      <x:c r="C7859" s="8" t="n">
        <x:v>499984966</x:v>
      </x:c>
      <x:c r="D7859" s="9" t="n">
        <x:v>1.0162</x:v>
      </x:c>
      <x:c r="E7859" s="9" t="n">
        <x:f>IF(COUNT(C7859:D7859)=2,C7859*D7859/100000000,"n.a.")</x:f>
        <x:v>5.0808472244919995</x:v>
      </x:c>
      <x:c r="F7859" s="1" t="str">
        <x:v>get_fund_holders_77ec1cb64aa6b502_20261009230616805357.json</x:v>
      </x:c>
      <x:c r="G7859" s="1" t="str">
        <x:v>get_fund_performance_bbec91b011b2456e_20261009230840812753.json</x:v>
      </x:c>
    </x:row>
    <x:row r="7860" ht="25" customHeight="1">
      <x:c r="A7860" s="1" t="str">
        <x:v>159300.SZ</x:v>
      </x:c>
      <x:c r="B7860" s="7" t="d">
        <x:v>2026-09-23T00:00:00.000Z</x:v>
      </x:c>
      <x:c r="C7860" s="8" t="n">
        <x:v>342958097</x:v>
      </x:c>
      <x:c r="D7860" s="9" t="n">
        <x:v>4.9219</x:v>
      </x:c>
      <x:c r="E7860" s="9" t="n">
        <x:f>IF(COUNT(C7860:D7860)=2,C7860*D7860/100000000,"n.a.")</x:f>
        <x:v>16.880054576243</x:v>
      </x:c>
      <x:c r="F7860" s="1" t="str">
        <x:v>get_fund_holders_b483694135ae841d_20261009230444859856.json</x:v>
      </x:c>
      <x:c r="G7860" s="1" t="str">
        <x:v>get_fund_performance_4bb8aa3b85838c58_20261009230748557257.json</x:v>
      </x:c>
    </x:row>
    <x:row r="7861" ht="25" customHeight="1">
      <x:c r="A7861" s="1" t="str">
        <x:v>159330.SZ</x:v>
      </x:c>
      <x:c r="B7861" s="7" t="d">
        <x:v>2026-09-23T00:00:00.000Z</x:v>
      </x:c>
      <x:c r="C7861" s="8" t="n">
        <x:v>434801009</x:v>
      </x:c>
      <x:c r="D7861" s="9" t="n">
        <x:v>1.4194</x:v>
      </x:c>
      <x:c r="E7861" s="9" t="n">
        <x:f>IF(COUNT(C7861:D7861)=2,C7861*D7861/100000000,"n.a.")</x:f>
        <x:v>6.171565521746</x:v>
      </x:c>
      <x:c r="F7861" s="1" t="str">
        <x:v>get_fund_holders_1949128e9c82c53e_20261009230502681092.json</x:v>
      </x:c>
      <x:c r="G7861" s="1" t="str">
        <x:v>get_fund_performance_7b5e2f76015f5eae_20261009230758516843.json</x:v>
      </x:c>
    </x:row>
    <x:row r="7862" ht="25" customHeight="1">
      <x:c r="A7862" s="1" t="str">
        <x:v>159337.SZ</x:v>
      </x:c>
      <x:c r="B7862" s="7" t="d">
        <x:v>2026-09-23T00:00:00.000Z</x:v>
      </x:c>
      <x:c r="C7862" s="8" t="n">
        <x:v>275710611</x:v>
      </x:c>
      <x:c r="D7862" s="9" t="n">
        <x:v>1.7906</x:v>
      </x:c>
      <x:c r="E7862" s="9" t="n">
        <x:f>IF(COUNT(C7862:D7862)=2,C7862*D7862/100000000,"n.a.")</x:f>
        <x:v>4.936874200566</x:v>
      </x:c>
      <x:c r="F7862" s="1" t="str">
        <x:v>get_fund_holders_dc1acfec7210b7b9_20261009230512923685.json</x:v>
      </x:c>
      <x:c r="G7862" s="1" t="str">
        <x:v>get_fund_performance_d5233569f50cd6ae_20261009230807810299.json</x:v>
      </x:c>
    </x:row>
    <x:row r="7863" ht="25" customHeight="1">
      <x:c r="A7863" s="1" t="str">
        <x:v>159393.SZ</x:v>
      </x:c>
      <x:c r="B7863" s="7" t="d">
        <x:v>2026-09-23T00:00:00.000Z</x:v>
      </x:c>
      <x:c r="C7863" s="8" t="n">
        <x:v>105946342</x:v>
      </x:c>
      <x:c r="D7863" s="9" t="n">
        <x:v>4.8787</x:v>
      </x:c>
      <x:c r="E7863" s="9" t="n">
        <x:f>IF(COUNT(C7863:D7863)=2,C7863*D7863/100000000,"n.a.")</x:f>
        <x:v>5.1688041871540005</x:v>
      </x:c>
      <x:c r="F7863" s="1" t="str">
        <x:v>get_fund_holders_f3daa87981867c92_20261009230438080992.json</x:v>
      </x:c>
      <x:c r="G7863" s="1" t="str">
        <x:v>get_fund_performance_c80bcc2ba252af81_20261009230740114002.json</x:v>
      </x:c>
    </x:row>
    <x:row r="7864" ht="25" customHeight="1">
      <x:c r="A7864" s="1" t="str">
        <x:v>159500.SZ</x:v>
      </x:c>
      <x:c r="B7864" s="7" t="d">
        <x:v>2026-09-23T00:00:00.000Z</x:v>
      </x:c>
      <x:c r="C7864" s="8" t="n">
        <x:v>213338865</x:v>
      </x:c>
      <x:c r="D7864" s="9" t="n">
        <x:v>1.1746</x:v>
      </x:c>
      <x:c r="E7864" s="9" t="n">
        <x:f>IF(COUNT(C7864:D7864)=2,C7864*D7864/100000000,"n.a.")</x:f>
        <x:v>2.5058783082900002</x:v>
      </x:c>
      <x:c r="F7864" s="1" t="str">
        <x:v>get_fund_holders_529ccdd5b63218db_20261009230529199351.json</x:v>
      </x:c>
      <x:c r="G7864" s="1" t="str">
        <x:v>get_fund_performance_a2f6b81f5de8a225_20261009230814591376.json</x:v>
      </x:c>
    </x:row>
    <x:row r="7865" ht="25" customHeight="1">
      <x:c r="A7865" s="1" t="str">
        <x:v>159531.SZ</x:v>
      </x:c>
      <x:c r="B7865" s="7" t="d">
        <x:v>2026-09-23T00:00:00.000Z</x:v>
      </x:c>
      <x:c r="C7865" s="8" t="n">
        <x:v>964608406</x:v>
      </x:c>
      <x:c r="D7865" s="9" t="n">
        <x:v>1.5213</x:v>
      </x:c>
      <x:c r="E7865" s="9" t="n">
        <x:f>IF(COUNT(C7865:D7865)=2,C7865*D7865/100000000,"n.a.")</x:f>
        <x:v>14.674587680478</x:v>
      </x:c>
      <x:c r="F7865" s="1" t="str">
        <x:v>get_fund_holders_71f0eb374650ea27_20261009230549820196.json</x:v>
      </x:c>
      <x:c r="G7865" s="1" t="str">
        <x:v>get_fund_performance_930f800c6c2c7ba5_20261009230824226806.json</x:v>
      </x:c>
    </x:row>
    <x:row r="7866" ht="25" customHeight="1">
      <x:c r="A7866" s="1" t="str">
        <x:v>159532.SZ</x:v>
      </x:c>
      <x:c r="B7866" s="7" t="d">
        <x:v>2026-09-23T00:00:00.000Z</x:v>
      </x:c>
      <x:c r="C7866" s="8" t="n">
        <x:v>145564791</x:v>
      </x:c>
      <x:c r="D7866" s="9" t="n">
        <x:v>1.717</x:v>
      </x:c>
      <x:c r="E7866" s="9" t="n">
        <x:f>IF(COUNT(C7866:D7866)=2,C7866*D7866/100000000,"n.a.")</x:f>
        <x:v>2.49934746147</x:v>
      </x:c>
      <x:c r="F7866" s="1" t="str">
        <x:v>get_fund_holders_63118d888acb199b_20261009230552442425.json</x:v>
      </x:c>
      <x:c r="G7866" s="1" t="str">
        <x:v>get_fund_performance_5b2849194790dfcf_20261009230826613446.json</x:v>
      </x:c>
    </x:row>
    <x:row r="7867" ht="25" customHeight="1">
      <x:c r="A7867" s="1" t="str">
        <x:v>159533.SZ</x:v>
      </x:c>
      <x:c r="B7867" s="7" t="d">
        <x:v>2026-09-23T00:00:00.000Z</x:v>
      </x:c>
      <x:c r="C7867" s="8" t="n">
        <x:v>13458785</x:v>
      </x:c>
      <x:c r="D7867" s="9" t="n">
        <x:v>2.0225</x:v>
      </x:c>
      <x:c r="E7867" s="9" t="n">
        <x:f>IF(COUNT(C7867:D7867)=2,C7867*D7867/100000000,"n.a.")</x:f>
        <x:v>0.272203926625</x:v>
      </x:c>
      <x:c r="F7867" s="1" t="str">
        <x:v>get_fund_holders_63118d888acb199b_20261009230552442425.json</x:v>
      </x:c>
      <x:c r="G7867" s="1" t="str">
        <x:v>get_fund_performance_5b2849194790dfcf_20261009230826613446.json</x:v>
      </x:c>
    </x:row>
    <x:row r="7868" ht="25" customHeight="1">
      <x:c r="A7868" s="1" t="str">
        <x:v>159535.SZ</x:v>
      </x:c>
      <x:c r="B7868" s="7" t="d">
        <x:v>2026-09-23T00:00:00.000Z</x:v>
      </x:c>
      <x:c r="C7868" s="8" t="n">
        <x:v>19981088</x:v>
      </x:c>
      <x:c r="D7868" s="9" t="n">
        <x:v>1.5711</x:v>
      </x:c>
      <x:c r="E7868" s="9" t="n">
        <x:f>IF(COUNT(C7868:D7868)=2,C7868*D7868/100000000,"n.a.")</x:f>
        <x:v>0.31392287356799997</x:v>
      </x:c>
      <x:c r="F7868" s="1" t="str">
        <x:v>get_fund_holders_2023ba46ee74f73f_20261009230543892877.json</x:v>
      </x:c>
      <x:c r="G7868" s="1" t="str">
        <x:v>get_fund_performance_930f800c6c2c7ba5_20261009230824226806.json</x:v>
      </x:c>
    </x:row>
    <x:row r="7869" ht="25" customHeight="1">
      <x:c r="A7869" s="1" t="str">
        <x:v>159536.SZ</x:v>
      </x:c>
      <x:c r="B7869" s="7" t="d">
        <x:v>2026-09-23T00:00:00.000Z</x:v>
      </x:c>
      <x:c r="C7869" s="8" t="n">
        <x:v>43261589</x:v>
      </x:c>
      <x:c r="D7869" s="9" t="n">
        <x:v>1.4624</x:v>
      </x:c>
      <x:c r="E7869" s="9" t="n">
        <x:f>IF(COUNT(C7869:D7869)=2,C7869*D7869/100000000,"n.a.")</x:f>
        <x:v>0.632657477536</x:v>
      </x:c>
      <x:c r="F7869" s="1" t="str">
        <x:v>get_fund_holders_d887495481770032_20261009230547532306.json</x:v>
      </x:c>
      <x:c r="G7869" s="1" t="str">
        <x:v>get_fund_performance_930f800c6c2c7ba5_20261009230824226806.json</x:v>
      </x:c>
    </x:row>
    <x:row r="7870" ht="25" customHeight="1">
      <x:c r="A7870" s="1" t="str">
        <x:v>159629.SZ</x:v>
      </x:c>
      <x:c r="B7870" s="7" t="d">
        <x:v>2026-09-23T00:00:00.000Z</x:v>
      </x:c>
      <x:c r="C7870" s="8" t="n">
        <x:v>871252663</x:v>
      </x:c>
      <x:c r="D7870" s="9" t="n">
        <x:v>3.241</x:v>
      </x:c>
      <x:c r="E7870" s="9" t="n">
        <x:f>IF(COUNT(C7870:D7870)=2,C7870*D7870/100000000,"n.a.")</x:f>
        <x:v>28.23729880783</x:v>
      </x:c>
      <x:c r="F7870" s="1" t="str">
        <x:v>get_fund_holders_d0e5ad2b9d149a2c_20261009230534619990.json</x:v>
      </x:c>
      <x:c r="G7870" s="1" t="str">
        <x:v>get_fund_performance_15dbe2e98f1744af_20261009230819642182.json</x:v>
      </x:c>
    </x:row>
    <x:row r="7871" ht="25" customHeight="1">
      <x:c r="A7871" s="1" t="str">
        <x:v>159633.SZ</x:v>
      </x:c>
      <x:c r="B7871" s="7" t="d">
        <x:v>2026-09-23T00:00:00.000Z</x:v>
      </x:c>
      <x:c r="C7871" s="8" t="n">
        <x:v>1050162658</x:v>
      </x:c>
      <x:c r="D7871" s="9" t="n">
        <x:v>3.3189</x:v>
      </x:c>
      <x:c r="E7871" s="9" t="n">
        <x:f>IF(COUNT(C7871:D7871)=2,C7871*D7871/100000000,"n.a.")</x:f>
        <x:v>34.853848456362</x:v>
      </x:c>
      <x:c r="F7871" s="1" t="str">
        <x:v>get_fund_holders_d0e5ad2b9d149a2c_20261009230534619990.json</x:v>
      </x:c>
      <x:c r="G7871" s="1" t="str">
        <x:v>get_fund_performance_15dbe2e98f1744af_20261009230819642182.json</x:v>
      </x:c>
    </x:row>
    <x:row r="7872" ht="25" customHeight="1">
      <x:c r="A7872" s="1" t="str">
        <x:v>159673.SZ</x:v>
      </x:c>
      <x:c r="B7872" s="7" t="d">
        <x:v>2026-09-23T00:00:00.000Z</x:v>
      </x:c>
      <x:c r="C7872" s="8" t="n">
        <x:v>1851528385</x:v>
      </x:c>
      <x:c r="D7872" s="9" t="n">
        <x:v>1.2655</x:v>
      </x:c>
      <x:c r="E7872" s="9" t="n">
        <x:f>IF(COUNT(C7872:D7872)=2,C7872*D7872/100000000,"n.a.")</x:f>
        <x:v>23.431091712175004</x:v>
      </x:c>
      <x:c r="F7872" s="1" t="str">
        <x:v>get_fund_holders_b483694135ae841d_20261009230444859856.json</x:v>
      </x:c>
      <x:c r="G7872" s="1" t="str">
        <x:v>get_fund_performance_4bb8aa3b85838c58_20261009230748557257.json</x:v>
      </x:c>
    </x:row>
    <x:row r="7873" ht="25" customHeight="1">
      <x:c r="A7873" s="1" t="str">
        <x:v>159808.SZ</x:v>
      </x:c>
      <x:c r="B7873" s="7" t="d">
        <x:v>2026-09-23T00:00:00.000Z</x:v>
      </x:c>
      <x:c r="C7873" s="8" t="n">
        <x:v>51484790</x:v>
      </x:c>
      <x:c r="D7873" s="9" t="n">
        <x:v>1.3145</x:v>
      </x:c>
      <x:c r="E7873" s="9" t="n">
        <x:f>IF(COUNT(C7873:D7873)=2,C7873*D7873/100000000,"n.a.")</x:f>
        <x:v>0.67676756455</x:v>
      </x:c>
      <x:c r="F7873" s="1" t="str">
        <x:v>get_fund_holders_c92c2359e911dcdf_20261009230607210384.json</x:v>
      </x:c>
      <x:c r="G7873" s="1" t="str">
        <x:v>get_fund_performance_6bd5beb21bb3dfc3_20261009230831527469.json</x:v>
      </x:c>
    </x:row>
    <x:row r="7874" ht="25" customHeight="1">
      <x:c r="A7874" s="1" t="str">
        <x:v>159810.SZ</x:v>
      </x:c>
      <x:c r="B7874" s="7" t="d">
        <x:v>2026-09-23T00:00:00.000Z</x:v>
      </x:c>
      <x:c r="C7874" s="8" t="n">
        <x:v>56475458</x:v>
      </x:c>
      <x:c r="D7874" s="9" t="n">
        <x:v>1.362</x:v>
      </x:c>
      <x:c r="E7874" s="9" t="n">
        <x:f>IF(COUNT(C7874:D7874)=2,C7874*D7874/100000000,"n.a.")</x:f>
        <x:v>0.7691957379600001</x:v>
      </x:c>
      <x:c r="F7874" s="1" t="str">
        <x:v>get_fund_holders_c92c2359e911dcdf_20261009230607210384.json</x:v>
      </x:c>
      <x:c r="G7874" s="1" t="str">
        <x:v>get_fund_performance_6bd5beb21bb3dfc3_20261009230831527469.json</x:v>
      </x:c>
    </x:row>
    <x:row r="7875" ht="25" customHeight="1">
      <x:c r="A7875" s="1" t="str">
        <x:v>159820.SZ</x:v>
      </x:c>
      <x:c r="B7875" s="7" t="d">
        <x:v>2026-09-23T00:00:00.000Z</x:v>
      </x:c>
      <x:c r="C7875" s="8" t="n">
        <x:v>1356408470</x:v>
      </x:c>
      <x:c r="D7875" s="9" t="n">
        <x:v>1.3597</x:v>
      </x:c>
      <x:c r="E7875" s="9" t="n">
        <x:f>IF(COUNT(C7875:D7875)=2,C7875*D7875/100000000,"n.a.")</x:f>
        <x:v>18.44308596659</x:v>
      </x:c>
      <x:c r="F7875" s="1" t="str">
        <x:v>get_fund_holders_dc1acfec7210b7b9_20261009230512923685.json</x:v>
      </x:c>
      <x:c r="G7875" s="1" t="str">
        <x:v>get_fund_performance_d5233569f50cd6ae_20261009230807810299.json</x:v>
      </x:c>
    </x:row>
    <x:row r="7876" ht="25" customHeight="1">
      <x:c r="A7876" s="1" t="str">
        <x:v>159821.SZ</x:v>
      </x:c>
      <x:c r="B7876" s="7" t="d">
        <x:v>2026-09-23T00:00:00.000Z</x:v>
      </x:c>
      <x:c r="C7876" s="8" t="n">
        <x:v>64620000</x:v>
      </x:c>
      <x:c r="D7876" s="9" t="n">
        <x:v>1.2747</x:v>
      </x:c>
      <x:c r="E7876" s="9" t="n">
        <x:f>IF(COUNT(C7876:D7876)=2,C7876*D7876/100000000,"n.a.")</x:f>
        <x:v>0.82371114</x:v>
      </x:c>
      <x:c r="F7876" s="1" t="str">
        <x:v>get_fund_holders_03b892c5727e3d06_20261009230613807296.json</x:v>
      </x:c>
      <x:c r="G7876" s="1" t="str">
        <x:v>get_fund_performance_5068d5b2bdb75d17_20261009230838638937.json</x:v>
      </x:c>
    </x:row>
    <x:row r="7877" ht="25" customHeight="1">
      <x:c r="A7877" s="1" t="str">
        <x:v>159845.SZ</x:v>
      </x:c>
      <x:c r="B7877" s="7" t="d">
        <x:v>2026-09-23T00:00:00.000Z</x:v>
      </x:c>
      <x:c r="C7877" s="8" t="n">
        <x:v>2556425606</x:v>
      </x:c>
      <x:c r="D7877" s="9" t="n">
        <x:v>3.2293</x:v>
      </x:c>
      <x:c r="E7877" s="9" t="n">
        <x:f>IF(COUNT(C7877:D7877)=2,C7877*D7877/100000000,"n.a.")</x:f>
        <x:v>82.554652094558</x:v>
      </x:c>
      <x:c r="F7877" s="1" t="str">
        <x:v>get_fund_holders_d0e5ad2b9d149a2c_20261009230534619990.json</x:v>
      </x:c>
      <x:c r="G7877" s="1" t="str">
        <x:v>get_fund_performance_15dbe2e98f1744af_20261009230819642182.json</x:v>
      </x:c>
    </x:row>
    <x:row r="7878" ht="25" customHeight="1">
      <x:c r="A7878" s="1" t="str">
        <x:v>159908.SZ</x:v>
      </x:c>
      <x:c r="B7878" s="7" t="d">
        <x:v>2026-09-23T00:00:00.000Z</x:v>
      </x:c>
      <x:c r="C7878" s="8" t="n">
        <x:v>371229029</x:v>
      </x:c>
      <x:c r="D7878" s="9" t="n">
        <x:v>3.174</x:v>
      </x:c>
      <x:c r="E7878" s="9" t="n">
        <x:f>IF(COUNT(C7878:D7878)=2,C7878*D7878/100000000,"n.a.")</x:f>
        <x:v>11.78280938046</x:v>
      </x:c>
      <x:c r="F7878" s="1" t="str">
        <x:v>get_fund_holders_03b892c5727e3d06_20261009230613807296.json</x:v>
      </x:c>
      <x:c r="G7878" s="1" t="str">
        <x:v>get_fund_performance_5068d5b2bdb75d17_20261009230838638937.json</x:v>
      </x:c>
    </x:row>
    <x:row r="7879" ht="25" customHeight="1">
      <x:c r="A7879" s="1" t="str">
        <x:v>159915.SZ</x:v>
      </x:c>
      <x:c r="B7879" s="7" t="d">
        <x:v>2026-09-23T00:00:00.000Z</x:v>
      </x:c>
      <x:c r="C7879" s="8" t="n">
        <x:v>19648454936</x:v>
      </x:c>
      <x:c r="D7879" s="9" t="n">
        <x:v>3.4006</x:v>
      </x:c>
      <x:c r="E7879" s="9" t="n">
        <x:f>IF(COUNT(C7879:D7879)=2,C7879*D7879/100000000,"n.a.")</x:f>
        <x:v>668.165358553616</x:v>
      </x:c>
      <x:c r="F7879" s="1" t="str">
        <x:v>get_fund_holders_85c3a38dfd6368ff_20261009230609469697.json</x:v>
      </x:c>
      <x:c r="G7879" s="1" t="str">
        <x:v>get_fund_performance_3b8e8ddaed9d0d85_20261009230833768717.json</x:v>
      </x:c>
    </x:row>
    <x:row r="7880" ht="25" customHeight="1">
      <x:c r="A7880" s="1" t="str">
        <x:v>159919.SZ</x:v>
      </x:c>
      <x:c r="B7880" s="7" t="d">
        <x:v>2026-09-23T00:00:00.000Z</x:v>
      </x:c>
      <x:c r="C7880" s="8" t="n">
        <x:v>6518916676</x:v>
      </x:c>
      <x:c r="D7880" s="9" t="n">
        <x:v>4.7924</x:v>
      </x:c>
      <x:c r="E7880" s="9" t="n">
        <x:f>IF(COUNT(C7880:D7880)=2,C7880*D7880/100000000,"n.a.")</x:f>
        <x:v>312.41256278062394</x:v>
      </x:c>
      <x:c r="F7880" s="1" t="str">
        <x:v>get_fund_holders_183db77fe63ca3f2_20261009230442538135.json</x:v>
      </x:c>
      <x:c r="G7880" s="1" t="str">
        <x:v>get_fund_performance_4791f2898f4308c8_20261009230745676784.json</x:v>
      </x:c>
    </x:row>
    <x:row r="7881" ht="25" customHeight="1">
      <x:c r="A7881" s="1" t="str">
        <x:v>159922.SZ</x:v>
      </x:c>
      <x:c r="B7881" s="7" t="d">
        <x:v>2026-09-23T00:00:00.000Z</x:v>
      </x:c>
      <x:c r="C7881" s="8" t="n">
        <x:v>2907676765</x:v>
      </x:c>
      <x:c r="D7881" s="9" t="n">
        <x:v>3.173</x:v>
      </x:c>
      <x:c r="E7881" s="9" t="n">
        <x:f>IF(COUNT(C7881:D7881)=2,C7881*D7881/100000000,"n.a.")</x:f>
        <x:v>92.26058375344999</x:v>
      </x:c>
      <x:c r="F7881" s="1" t="str">
        <x:v>get_fund_holders_ce4be9da6ba9fde2_20261009230507418232.json</x:v>
      </x:c>
      <x:c r="G7881" s="1" t="str">
        <x:v>get_fund_performance_0dcab893076e9c8c_20261009230802702471.json</x:v>
      </x:c>
    </x:row>
    <x:row r="7882" ht="25" customHeight="1">
      <x:c r="A7882" s="1" t="str">
        <x:v>159925.SZ</x:v>
      </x:c>
      <x:c r="B7882" s="7" t="d">
        <x:v>2026-09-23T00:00:00.000Z</x:v>
      </x:c>
      <x:c r="C7882" s="8" t="n">
        <x:v>623120856</x:v>
      </x:c>
      <x:c r="D7882" s="9" t="n">
        <x:v>4.667</x:v>
      </x:c>
      <x:c r="E7882" s="9" t="n">
        <x:f>IF(COUNT(C7882:D7882)=2,C7882*D7882/100000000,"n.a.")</x:f>
        <x:v>29.081050349519998</x:v>
      </x:c>
      <x:c r="F7882" s="1" t="str">
        <x:v>get_fund_holders_6a4ee0b25120082e_20261009230457726230.json</x:v>
      </x:c>
      <x:c r="G7882" s="1" t="str">
        <x:v>get_fund_performance_7f1e14b87df8632c_20261009230753752299.json</x:v>
      </x:c>
    </x:row>
    <x:row r="7883" ht="25" customHeight="1">
      <x:c r="A7883" s="1" t="str">
        <x:v>159935.SZ</x:v>
      </x:c>
      <x:c r="B7883" s="7" t="d">
        <x:v>2026-09-23T00:00:00.000Z</x:v>
      </x:c>
      <x:c r="C7883" s="8" t="n">
        <x:v>27572956</x:v>
      </x:c>
      <x:c r="D7883" s="9" t="n">
        <x:v>2.461</x:v>
      </x:c>
      <x:c r="E7883" s="9" t="n">
        <x:f>IF(COUNT(C7883:D7883)=2,C7883*D7883/100000000,"n.a.")</x:f>
        <x:v>0.6785704471599999</x:v>
      </x:c>
      <x:c r="F7883" s="1" t="str">
        <x:v>get_fund_holders_ce4be9da6ba9fde2_20261009230507418232.json</x:v>
      </x:c>
      <x:c r="G7883" s="1" t="str">
        <x:v>get_fund_performance_0dcab893076e9c8c_20261009230802702471.json</x:v>
      </x:c>
    </x:row>
    <x:row r="7884" ht="25" customHeight="1">
      <x:c r="A7884" s="1" t="str">
        <x:v>159948.SZ</x:v>
      </x:c>
      <x:c r="B7884" s="7" t="d">
        <x:v>2026-09-23T00:00:00.000Z</x:v>
      </x:c>
      <x:c r="C7884" s="8" t="n">
        <x:v>1173697720</x:v>
      </x:c>
      <x:c r="D7884" s="9" t="n">
        <x:v>3.7552</x:v>
      </x:c>
      <x:c r="E7884" s="9" t="n">
        <x:f>IF(COUNT(C7884:D7884)=2,C7884*D7884/100000000,"n.a.")</x:f>
        <x:v>44.074696781440004</x:v>
      </x:c>
      <x:c r="F7884" s="1" t="str">
        <x:v>get_fund_holders_77ec1cb64aa6b502_20261009230616805357.json</x:v>
      </x:c>
      <x:c r="G7884" s="1" t="str">
        <x:v>get_fund_performance_bbec91b011b2456e_20261009230840812753.json</x:v>
      </x:c>
    </x:row>
    <x:row r="7885" ht="25" customHeight="1">
      <x:c r="A7885" s="1" t="str">
        <x:v>159952.SZ</x:v>
      </x:c>
      <x:c r="B7885" s="7" t="d">
        <x:v>2026-09-23T00:00:00.000Z</x:v>
      </x:c>
      <x:c r="C7885" s="8" t="n">
        <x:v>5643484929</x:v>
      </x:c>
      <x:c r="D7885" s="9" t="n">
        <x:v>2.064</x:v>
      </x:c>
      <x:c r="E7885" s="9" t="n">
        <x:f>IF(COUNT(C7885:D7885)=2,C7885*D7885/100000000,"n.a.")</x:f>
        <x:v>116.48152893455999</x:v>
      </x:c>
      <x:c r="F7885" s="1" t="str">
        <x:v>get_fund_holders_77ec1cb64aa6b502_20261009230616805357.json</x:v>
      </x:c>
      <x:c r="G7885" s="1" t="str">
        <x:v>get_fund_performance_bbec91b011b2456e_20261009230840812753.json</x:v>
      </x:c>
    </x:row>
    <x:row r="7886" ht="25" customHeight="1">
      <x:c r="A7886" s="1" t="str">
        <x:v>159956.SZ</x:v>
      </x:c>
      <x:c r="B7886" s="7" t="d">
        <x:v>2026-09-23T00:00:00.000Z</x:v>
      </x:c>
      <x:c r="C7886" s="8" t="n">
        <x:v>48978674</x:v>
      </x:c>
      <x:c r="D7886" s="9" t="n">
        <x:v>2.1525</x:v>
      </x:c>
      <x:c r="E7886" s="9" t="n">
        <x:f>IF(COUNT(C7886:D7886)=2,C7886*D7886/100000000,"n.a.")</x:f>
        <x:v>1.05426595785</x:v>
      </x:c>
      <x:c r="F7886" s="1" t="str">
        <x:v>get_fund_holders_03b892c5727e3d06_20261009230613807296.json</x:v>
      </x:c>
      <x:c r="G7886" s="1" t="str">
        <x:v>get_fund_performance_5068d5b2bdb75d17_20261009230838638937.json</x:v>
      </x:c>
    </x:row>
    <x:row r="7887" ht="25" customHeight="1">
      <x:c r="A7887" s="1" t="str">
        <x:v>159957.SZ</x:v>
      </x:c>
      <x:c r="B7887" s="7" t="d">
        <x:v>2026-09-23T00:00:00.000Z</x:v>
      </x:c>
      <x:c r="C7887" s="8" t="n">
        <x:v>1179784560</x:v>
      </x:c>
      <x:c r="D7887" s="9" t="n">
        <x:v>2.2273</x:v>
      </x:c>
      <x:c r="E7887" s="9" t="n">
        <x:f>IF(COUNT(C7887:D7887)=2,C7887*D7887/100000000,"n.a.")</x:f>
        <x:v>26.27734150488</x:v>
      </x:c>
      <x:c r="F7887" s="1" t="str">
        <x:v>get_fund_holders_1b07632c86ee5a71_20261009230611652109.json</x:v>
      </x:c>
      <x:c r="G7887" s="1" t="str">
        <x:v>get_fund_performance_71105e23dacc0cdc_20261009230836213087.json</x:v>
      </x:c>
    </x:row>
    <x:row r="7888" ht="25" customHeight="1">
      <x:c r="A7888" s="1" t="str">
        <x:v>159958.SZ</x:v>
      </x:c>
      <x:c r="B7888" s="7" t="d">
        <x:v>2026-09-23T00:00:00.000Z</x:v>
      </x:c>
      <x:c r="C7888" s="8" t="n">
        <x:v>231511448</x:v>
      </x:c>
      <x:c r="D7888" s="9" t="n">
        <x:v>2.0555</x:v>
      </x:c>
      <x:c r="E7888" s="9" t="n">
        <x:f>IF(COUNT(C7888:D7888)=2,C7888*D7888/100000000,"n.a.")</x:f>
        <x:v>4.75871781364</x:v>
      </x:c>
      <x:c r="F7888" s="1" t="str">
        <x:v>get_fund_holders_1b07632c86ee5a71_20261009230611652109.json</x:v>
      </x:c>
      <x:c r="G7888" s="1" t="str">
        <x:v>get_fund_performance_71105e23dacc0cdc_20261009230836213087.json</x:v>
      </x:c>
    </x:row>
    <x:row r="7889" ht="25" customHeight="1">
      <x:c r="A7889" s="1" t="str">
        <x:v>159964.SZ</x:v>
      </x:c>
      <x:c r="B7889" s="7" t="d">
        <x:v>2026-09-23T00:00:00.000Z</x:v>
      </x:c>
      <x:c r="C7889" s="8" t="n">
        <x:v>171481881</x:v>
      </x:c>
      <x:c r="D7889" s="9" t="n">
        <x:v>2.2243</x:v>
      </x:c>
      <x:c r="E7889" s="9" t="n">
        <x:f>IF(COUNT(C7889:D7889)=2,C7889*D7889/100000000,"n.a.")</x:f>
        <x:v>3.8142714790829997</x:v>
      </x:c>
      <x:c r="F7889" s="1" t="str">
        <x:v>get_fund_holders_85c3a38dfd6368ff_20261009230609469697.json</x:v>
      </x:c>
      <x:c r="G7889" s="1" t="str">
        <x:v>get_fund_performance_3b8e8ddaed9d0d85_20261009230833768717.json</x:v>
      </x:c>
    </x:row>
    <x:row r="7890" ht="25" customHeight="1">
      <x:c r="A7890" s="1" t="str">
        <x:v>159968.SZ</x:v>
      </x:c>
      <x:c r="B7890" s="7" t="d">
        <x:v>2026-09-23T00:00:00.000Z</x:v>
      </x:c>
      <x:c r="C7890" s="8" t="n">
        <x:v>65295098</x:v>
      </x:c>
      <x:c r="D7890" s="9" t="n">
        <x:v>10.2575</x:v>
      </x:c>
      <x:c r="E7890" s="9" t="n">
        <x:f>IF(COUNT(C7890:D7890)=2,C7890*D7890/100000000,"n.a.")</x:f>
        <x:v>6.6976446773500005</x:v>
      </x:c>
      <x:c r="F7890" s="1" t="str">
        <x:v>get_fund_holders_96a6405b6e24df55_20261009230515531146.json</x:v>
      </x:c>
      <x:c r="G7890" s="1" t="str">
        <x:v>get_fund_performance_eeb0f8d4e47d31d7_20261009230810061321.json</x:v>
      </x:c>
    </x:row>
    <x:row r="7891" ht="25" customHeight="1">
      <x:c r="A7891" s="1" t="str">
        <x:v>159971.SZ</x:v>
      </x:c>
      <x:c r="B7891" s="7" t="d">
        <x:v>2026-09-23T00:00:00.000Z</x:v>
      </x:c>
      <x:c r="C7891" s="8" t="n">
        <x:v>1758020288</x:v>
      </x:c>
      <x:c r="D7891" s="9" t="n">
        <x:v>1.1823</x:v>
      </x:c>
      <x:c r="E7891" s="9" t="n">
        <x:f>IF(COUNT(C7891:D7891)=2,C7891*D7891/100000000,"n.a.")</x:f>
        <x:v>20.785073865024</x:v>
      </x:c>
      <x:c r="F7891" s="1" t="str">
        <x:v>get_fund_holders_85c3a38dfd6368ff_20261009230609469697.json</x:v>
      </x:c>
      <x:c r="G7891" s="1" t="str">
        <x:v>get_fund_performance_3b8e8ddaed9d0d85_20261009230833768717.json</x:v>
      </x:c>
    </x:row>
    <x:row r="7892" ht="25" customHeight="1">
      <x:c r="A7892" s="1" t="str">
        <x:v>159977.SZ</x:v>
      </x:c>
      <x:c r="B7892" s="7" t="d">
        <x:v>2026-09-23T00:00:00.000Z</x:v>
      </x:c>
      <x:c r="C7892" s="8" t="n">
        <x:v>3895872820</x:v>
      </x:c>
      <x:c r="D7892" s="9" t="n">
        <x:v>1.7637</x:v>
      </x:c>
      <x:c r="E7892" s="9" t="n">
        <x:f>IF(COUNT(C7892:D7892)=2,C7892*D7892/100000000,"n.a.")</x:f>
        <x:v>68.71150892634</x:v>
      </x:c>
      <x:c r="F7892" s="1" t="str">
        <x:v>get_fund_holders_1b07632c86ee5a71_20261009230611652109.json</x:v>
      </x:c>
      <x:c r="G7892" s="1" t="str">
        <x:v>get_fund_performance_71105e23dacc0cdc_20261009230836213087.json</x:v>
      </x:c>
    </x:row>
    <x:row r="7893" ht="25" customHeight="1">
      <x:c r="A7893" s="1" t="str">
        <x:v>159982.SZ</x:v>
      </x:c>
      <x:c r="B7893" s="7" t="d">
        <x:v>2026-09-23T00:00:00.000Z</x:v>
      </x:c>
      <x:c r="C7893" s="8" t="n">
        <x:v>200211253</x:v>
      </x:c>
      <x:c r="D7893" s="9" t="n">
        <x:v>2.1052</x:v>
      </x:c>
      <x:c r="E7893" s="9" t="n">
        <x:f>IF(COUNT(C7893:D7893)=2,C7893*D7893/100000000,"n.a.")</x:f>
        <x:v>4.214847298156</x:v>
      </x:c>
      <x:c r="F7893" s="1" t="str">
        <x:v>get_fund_holders_eca02871e6e35464_20261009230532011154.json</x:v>
      </x:c>
      <x:c r="G7893" s="1" t="str">
        <x:v>get_fund_performance_e68fcf3d390eb017_20261009230817154568.json</x:v>
      </x:c>
    </x:row>
    <x:row r="7894" ht="25" customHeight="1">
      <x:c r="A7894" s="1" t="str">
        <x:v>510300.SH</x:v>
      </x:c>
      <x:c r="B7894" s="7" t="d">
        <x:v>2026-09-23T00:00:00.000Z</x:v>
      </x:c>
      <x:c r="C7894" s="8" t="n">
        <x:v>24005287700</x:v>
      </x:c>
      <x:c r="D7894" s="9" t="n">
        <x:v>4.5904</x:v>
      </x:c>
      <x:c r="E7894" s="9" t="n">
        <x:f>IF(COUNT(C7894:D7894)=2,C7894*D7894/100000000,"n.a.")</x:f>
        <x:v>1101.9387265808</x:v>
      </x:c>
      <x:c r="F7894" s="1" t="str">
        <x:v>get_fund_holders_6a4ee0b25120082e_20261009230457726230.json</x:v>
      </x:c>
      <x:c r="G7894" s="1" t="str">
        <x:v>get_fund_performance_7f1e14b87df8632c_20261009230753752299.json</x:v>
      </x:c>
    </x:row>
    <x:row r="7895" ht="25" customHeight="1">
      <x:c r="A7895" s="1" t="str">
        <x:v>510310.SH</x:v>
      </x:c>
      <x:c r="B7895" s="7" t="d">
        <x:v>2026-09-23T00:00:00.000Z</x:v>
      </x:c>
      <x:c r="C7895" s="8" t="n">
        <x:v>11806844000</x:v>
      </x:c>
      <x:c r="D7895" s="9" t="n">
        <x:v>4.4582</x:v>
      </x:c>
      <x:c r="E7895" s="9" t="n">
        <x:f>IF(COUNT(C7895:D7895)=2,C7895*D7895/100000000,"n.a.")</x:f>
        <x:v>526.3727192079999</x:v>
      </x:c>
      <x:c r="F7895" s="1" t="str">
        <x:v>get_fund_holders_dad162c841946069_20261009230500181108.json</x:v>
      </x:c>
      <x:c r="G7895" s="1" t="str">
        <x:v>get_fund_performance_9343a043758e3190_20261009230756174680.json</x:v>
      </x:c>
    </x:row>
    <x:row r="7896" ht="25" customHeight="1">
      <x:c r="A7896" s="1" t="str">
        <x:v>510320.SH</x:v>
      </x:c>
      <x:c r="B7896" s="7" t="d">
        <x:v>2026-09-23T00:00:00.000Z</x:v>
      </x:c>
      <x:c r="C7896" s="8" t="n">
        <x:v>637068500</x:v>
      </x:c>
      <x:c r="D7896" s="9" t="n">
        <x:v>1.2337</x:v>
      </x:c>
      <x:c r="E7896" s="9" t="n">
        <x:f>IF(COUNT(C7896:D7896)=2,C7896*D7896/100000000,"n.a.")</x:f>
        <x:v>7.859514084500001</x:v>
      </x:c>
      <x:c r="F7896" s="1" t="str">
        <x:v>get_fund_holders_8d67407e396feb8e_20261009230440199577.json</x:v>
      </x:c>
      <x:c r="G7896" s="1" t="str">
        <x:v>get_fund_performance_c3961bdd7fe4980a_20261009230743477364.json</x:v>
      </x:c>
    </x:row>
    <x:row r="7897" ht="25" customHeight="1">
      <x:c r="A7897" s="1" t="str">
        <x:v>510330.SH</x:v>
      </x:c>
      <x:c r="B7897" s="7" t="d">
        <x:v>2026-09-23T00:00:00.000Z</x:v>
      </x:c>
      <x:c r="C7897" s="8" t="n">
        <x:v>8578149800</x:v>
      </x:c>
      <x:c r="D7897" s="9" t="n">
        <x:v>4.787</x:v>
      </x:c>
      <x:c r="E7897" s="9" t="n">
        <x:f>IF(COUNT(C7897:D7897)=2,C7897*D7897/100000000,"n.a.")</x:f>
        <x:v>410.636030926</x:v>
      </x:c>
      <x:c r="F7897" s="1" t="str">
        <x:v>get_fund_holders_183db77fe63ca3f2_20261009230442538135.json</x:v>
      </x:c>
      <x:c r="G7897" s="1" t="str">
        <x:v>get_fund_performance_4791f2898f4308c8_20261009230745676784.json</x:v>
      </x:c>
    </x:row>
    <x:row r="7898" ht="25" customHeight="1">
      <x:c r="A7898" s="1" t="str">
        <x:v>510350.SH</x:v>
      </x:c>
      <x:c r="B7898" s="7" t="d">
        <x:v>2026-09-23T00:00:00.000Z</x:v>
      </x:c>
      <x:c r="C7898" s="8" t="n">
        <x:v>700314700</x:v>
      </x:c>
      <x:c r="D7898" s="9" t="n">
        <x:v>4.832</x:v>
      </x:c>
      <x:c r="E7898" s="9" t="n">
        <x:f>IF(COUNT(C7898:D7898)=2,C7898*D7898/100000000,"n.a.")</x:f>
        <x:v>33.839206304</x:v>
      </x:c>
      <x:c r="F7898" s="1" t="str">
        <x:v>get_fund_holders_f4e542f4490b517a_20261009230453438648.json</x:v>
      </x:c>
      <x:c r="G7898" s="1" t="str">
        <x:v>get_fund_performance_b25a44ecbeb58729_20261009230751127379.json</x:v>
      </x:c>
    </x:row>
    <x:row r="7899" ht="25" customHeight="1">
      <x:c r="A7899" s="1" t="str">
        <x:v>510360.SH</x:v>
      </x:c>
      <x:c r="B7899" s="7" t="d">
        <x:v>2026-09-23T00:00:00.000Z</x:v>
      </x:c>
      <x:c r="C7899" s="8" t="n">
        <x:v>2264381200</x:v>
      </x:c>
      <x:c r="D7899" s="9" t="n">
        <x:v>1.7565</x:v>
      </x:c>
      <x:c r="E7899" s="9" t="n">
        <x:f>IF(COUNT(C7899:D7899)=2,C7899*D7899/100000000,"n.a.")</x:f>
        <x:v>39.773855778</x:v>
      </x:c>
      <x:c r="F7899" s="1" t="str">
        <x:v>get_fund_holders_8d67407e396feb8e_20261009230440199577.json</x:v>
      </x:c>
      <x:c r="G7899" s="1" t="str">
        <x:v>get_fund_performance_c3961bdd7fe4980a_20261009230743477364.json</x:v>
      </x:c>
    </x:row>
    <x:row r="7900" ht="25" customHeight="1">
      <x:c r="A7900" s="1" t="str">
        <x:v>510370.SH</x:v>
      </x:c>
      <x:c r="B7900" s="7" t="d">
        <x:v>2026-09-23T00:00:00.000Z</x:v>
      </x:c>
      <x:c r="C7900" s="8" t="n">
        <x:v>87258100</x:v>
      </x:c>
      <x:c r="D7900" s="9" t="n">
        <x:v>1.0163</x:v>
      </x:c>
      <x:c r="E7900" s="9" t="n">
        <x:f>IF(COUNT(C7900:D7900)=2,C7900*D7900/100000000,"n.a.")</x:f>
        <x:v>0.8868040703</x:v>
      </x:c>
      <x:c r="F7900" s="1" t="str">
        <x:v>get_fund_holders_183db77fe63ca3f2_20261009230442538135.json</x:v>
      </x:c>
      <x:c r="G7900" s="1" t="str">
        <x:v>get_fund_performance_4791f2898f4308c8_20261009230745676784.json</x:v>
      </x:c>
    </x:row>
    <x:row r="7901" ht="25" customHeight="1">
      <x:c r="A7901" s="1" t="str">
        <x:v>510380.SH</x:v>
      </x:c>
      <x:c r="B7901" s="7" t="d">
        <x:v>2026-09-23T00:00:00.000Z</x:v>
      </x:c>
      <x:c r="C7901" s="8" t="n">
        <x:v>1401802400</x:v>
      </x:c>
      <x:c r="D7901" s="9" t="n">
        <x:v>1.3689</x:v>
      </x:c>
      <x:c r="E7901" s="9" t="n">
        <x:f>IF(COUNT(C7901:D7901)=2,C7901*D7901/100000000,"n.a.")</x:f>
        <x:v>19.189273053599997</x:v>
      </x:c>
      <x:c r="F7901" s="1" t="str">
        <x:v>get_fund_holders_b483694135ae841d_20261009230444859856.json</x:v>
      </x:c>
      <x:c r="G7901" s="1" t="str">
        <x:v>get_fund_performance_4bb8aa3b85838c58_20261009230748557257.json</x:v>
      </x:c>
    </x:row>
    <x:row r="7902" ht="25" customHeight="1">
      <x:c r="A7902" s="1" t="str">
        <x:v>510390.SH</x:v>
      </x:c>
      <x:c r="B7902" s="7" t="d">
        <x:v>2026-09-23T00:00:00.000Z</x:v>
      </x:c>
      <x:c r="C7902" s="8" t="n">
        <x:v>137450000</x:v>
      </x:c>
      <x:c r="D7902" s="9" t="n">
        <x:v>5.2102</x:v>
      </x:c>
      <x:c r="E7902" s="9" t="n">
        <x:f>IF(COUNT(C7902:D7902)=2,C7902*D7902/100000000,"n.a.")</x:f>
        <x:v>7.1614199</x:v>
      </x:c>
      <x:c r="F7902" s="1" t="str">
        <x:v>get_fund_holders_1949128e9c82c53e_20261009230502681092.json</x:v>
      </x:c>
      <x:c r="G7902" s="1" t="str">
        <x:v>get_fund_performance_7b5e2f76015f5eae_20261009230758516843.json</x:v>
      </x:c>
    </x:row>
    <x:row r="7903" ht="25" customHeight="1">
      <x:c r="A7903" s="1" t="str">
        <x:v>510500.SH</x:v>
      </x:c>
      <x:c r="B7903" s="7" t="d">
        <x:v>2026-09-23T00:00:00.000Z</x:v>
      </x:c>
      <x:c r="C7903" s="8" t="n">
        <x:v>5764968600</x:v>
      </x:c>
      <x:c r="D7903" s="9" t="n">
        <x:v>7.8251</x:v>
      </x:c>
      <x:c r="E7903" s="9" t="n">
        <x:f>IF(COUNT(C7903:D7903)=2,C7903*D7903/100000000,"n.a.")</x:f>
        <x:v>451.1145579186</x:v>
      </x:c>
      <x:c r="F7903" s="1" t="str">
        <x:v>get_fund_holders_dc1acfec7210b7b9_20261009230512923685.json</x:v>
      </x:c>
      <x:c r="G7903" s="1" t="str">
        <x:v>get_fund_performance_d5233569f50cd6ae_20261009230807810299.json</x:v>
      </x:c>
    </x:row>
    <x:row r="7904" ht="25" customHeight="1">
      <x:c r="A7904" s="1" t="str">
        <x:v>510510.SH</x:v>
      </x:c>
      <x:c r="B7904" s="7" t="d">
        <x:v>2026-09-23T00:00:00.000Z</x:v>
      </x:c>
      <x:c r="C7904" s="8" t="n">
        <x:v>865038300</x:v>
      </x:c>
      <x:c r="D7904" s="9" t="n">
        <x:v>2.5396</x:v>
      </x:c>
      <x:c r="E7904" s="9" t="n">
        <x:f>IF(COUNT(C7904:D7904)=2,C7904*D7904/100000000,"n.a.")</x:f>
        <x:v>21.968512666800002</x:v>
      </x:c>
      <x:c r="F7904" s="1" t="str">
        <x:v>get_fund_holders_8e4c2d7fea24885d_20261009230523927537.json</x:v>
      </x:c>
      <x:c r="G7904" s="1" t="str">
        <x:v>get_fund_performance_663992a08b4b19e0_20261009230812445705.json</x:v>
      </x:c>
    </x:row>
    <x:row r="7905" ht="25" customHeight="1">
      <x:c r="A7905" s="1" t="str">
        <x:v>510530.SH</x:v>
      </x:c>
      <x:c r="B7905" s="7" t="d">
        <x:v>2026-09-23T00:00:00.000Z</x:v>
      </x:c>
      <x:c r="C7905" s="8" t="n">
        <x:v>47479400</x:v>
      </x:c>
      <x:c r="D7905" s="9" t="n">
        <x:v>8.8275</x:v>
      </x:c>
      <x:c r="E7905" s="9" t="n">
        <x:f>IF(COUNT(C7905:D7905)=2,C7905*D7905/100000000,"n.a.")</x:f>
        <x:v>4.191244035</x:v>
      </x:c>
      <x:c r="F7905" s="1" t="str">
        <x:v>get_fund_holders_16ccfa70e5ba9564_20261009230505115042.json</x:v>
      </x:c>
      <x:c r="G7905" s="1" t="str">
        <x:v>get_fund_performance_7c4bd5806ae88814_20261009230800523897.json</x:v>
      </x:c>
    </x:row>
    <x:row r="7906" ht="25" customHeight="1">
      <x:c r="A7906" s="1" t="str">
        <x:v>510550.SH</x:v>
      </x:c>
      <x:c r="B7906" s="7" t="d">
        <x:v>2026-09-23T00:00:00.000Z</x:v>
      </x:c>
      <x:c r="C7906" s="8" t="n">
        <x:v>23743300</x:v>
      </x:c>
      <x:c r="D7906" s="9" t="n">
        <x:v>2.0088</x:v>
      </x:c>
      <x:c r="E7906" s="9" t="n">
        <x:f>IF(COUNT(C7906:D7906)=2,C7906*D7906/100000000,"n.a.")</x:f>
        <x:v>0.4769554104</x:v>
      </x:c>
      <x:c r="F7906" s="1" t="str">
        <x:v>get_fund_holders_c88beff459794783_20261009230521741108.json</x:v>
      </x:c>
      <x:c r="G7906" s="1" t="str">
        <x:v>get_fund_performance_663992a08b4b19e0_20261009230812445705.json</x:v>
      </x:c>
    </x:row>
    <x:row r="7907" ht="25" customHeight="1">
      <x:c r="A7907" s="1" t="str">
        <x:v>510560.SH</x:v>
      </x:c>
      <x:c r="B7907" s="7" t="d">
        <x:v>2026-09-23T00:00:00.000Z</x:v>
      </x:c>
      <x:c r="C7907" s="8" t="n">
        <x:v>52318700</x:v>
      </x:c>
      <x:c r="D7907" s="9" t="n">
        <x:v>1.9589</x:v>
      </x:c>
      <x:c r="E7907" s="9" t="n">
        <x:f>IF(COUNT(C7907:D7907)=2,C7907*D7907/100000000,"n.a.")</x:f>
        <x:v>1.0248710143000002</x:v>
      </x:c>
      <x:c r="F7907" s="1" t="str">
        <x:v>get_fund_holders_eca02871e6e35464_20261009230532011154.json</x:v>
      </x:c>
      <x:c r="G7907" s="1" t="str">
        <x:v>get_fund_performance_e68fcf3d390eb017_20261009230817154568.json</x:v>
      </x:c>
    </x:row>
    <x:row r="7908" ht="25" customHeight="1">
      <x:c r="A7908" s="1" t="str">
        <x:v>510570.SH</x:v>
      </x:c>
      <x:c r="B7908" s="7" t="d">
        <x:v>2026-09-23T00:00:00.000Z</x:v>
      </x:c>
      <x:c r="C7908" s="8" t="n">
        <x:v>50560600</x:v>
      </x:c>
      <x:c r="D7908" s="9" t="n">
        <x:v>1.2322</x:v>
      </x:c>
      <x:c r="E7908" s="9" t="n">
        <x:f>IF(COUNT(C7908:D7908)=2,C7908*D7908/100000000,"n.a.")</x:f>
        <x:v>0.6230077132</x:v>
      </x:c>
      <x:c r="F7908" s="1" t="str">
        <x:v>get_fund_holders_529ccdd5b63218db_20261009230529199351.json</x:v>
      </x:c>
      <x:c r="G7908" s="1" t="str">
        <x:v>get_fund_performance_a2f6b81f5de8a225_20261009230814591376.json</x:v>
      </x:c>
    </x:row>
    <x:row r="7909" ht="25" customHeight="1">
      <x:c r="A7909" s="1" t="str">
        <x:v>510580.SH</x:v>
      </x:c>
      <x:c r="B7909" s="7" t="d">
        <x:v>2026-09-23T00:00:00.000Z</x:v>
      </x:c>
      <x:c r="C7909" s="8" t="n">
        <x:v>1166168300</x:v>
      </x:c>
      <x:c r="D7909" s="9" t="n">
        <x:v>4.1149</x:v>
      </x:c>
      <x:c r="E7909" s="9" t="n">
        <x:f>IF(COUNT(C7909:D7909)=2,C7909*D7909/100000000,"n.a.")</x:f>
        <x:v>47.98665937669999</x:v>
      </x:c>
      <x:c r="F7909" s="1" t="str">
        <x:v>get_fund_holders_16ccfa70e5ba9564_20261009230505115042.json</x:v>
      </x:c>
      <x:c r="G7909" s="1" t="str">
        <x:v>get_fund_performance_7c4bd5806ae88814_20261009230800523897.json</x:v>
      </x:c>
    </x:row>
    <x:row r="7910" ht="25" customHeight="1">
      <x:c r="A7910" s="1" t="str">
        <x:v>510590.SH</x:v>
      </x:c>
      <x:c r="B7910" s="7" t="d">
        <x:v>2026-09-23T00:00:00.000Z</x:v>
      </x:c>
      <x:c r="C7910" s="8" t="n">
        <x:v>119986100</x:v>
      </x:c>
      <x:c r="D7910" s="9" t="n">
        <x:v>8.5109</x:v>
      </x:c>
      <x:c r="E7910" s="9" t="n">
        <x:f>IF(COUNT(C7910:D7910)=2,C7910*D7910/100000000,"n.a.")</x:f>
        <x:v>10.2118969849</x:v>
      </x:c>
      <x:c r="F7910" s="1" t="str">
        <x:v>get_fund_holders_392a216d78dfae9c_20261009230509978325.json</x:v>
      </x:c>
      <x:c r="G7910" s="1" t="str">
        <x:v>get_fund_performance_21c5f3c94f44ea78_20261009230805289292.json</x:v>
      </x:c>
    </x:row>
    <x:row r="7911" ht="25" customHeight="1">
      <x:c r="A7911" s="1" t="str">
        <x:v>512100.SH</x:v>
      </x:c>
      <x:c r="B7911" s="7" t="d">
        <x:v>2026-09-23T00:00:00.000Z</x:v>
      </x:c>
      <x:c r="C7911" s="8" t="n">
        <x:v>6471217600</x:v>
      </x:c>
      <x:c r="D7911" s="9" t="n">
        <x:v>3.1479</x:v>
      </x:c>
      <x:c r="E7911" s="9" t="n">
        <x:f>IF(COUNT(C7911:D7911)=2,C7911*D7911/100000000,"n.a.")</x:f>
        <x:v>203.70745883040001</x:v>
      </x:c>
      <x:c r="F7911" s="1" t="str">
        <x:v>get_fund_holders_6c8994aea012d69d_20261009230537460851.json</x:v>
      </x:c>
      <x:c r="G7911" s="1" t="str">
        <x:v>get_fund_performance_3dbf06f2e3d4a292_20261009230821975873.json</x:v>
      </x:c>
    </x:row>
    <x:row r="7912" ht="25" customHeight="1">
      <x:c r="A7912" s="1" t="str">
        <x:v>512500.SH</x:v>
      </x:c>
      <x:c r="B7912" s="7" t="d">
        <x:v>2026-09-23T00:00:00.000Z</x:v>
      </x:c>
      <x:c r="C7912" s="8" t="n">
        <x:v>1878408800</x:v>
      </x:c>
      <x:c r="D7912" s="9" t="n">
        <x:v>4.4268</x:v>
      </x:c>
      <x:c r="E7912" s="9" t="n">
        <x:f>IF(COUNT(C7912:D7912)=2,C7912*D7912/100000000,"n.a.")</x:f>
        <x:v>83.1534007584</x:v>
      </x:c>
      <x:c r="F7912" s="1" t="str">
        <x:v>get_fund_holders_96a6405b6e24df55_20261009230515531146.json</x:v>
      </x:c>
      <x:c r="G7912" s="1" t="str">
        <x:v>get_fund_performance_eeb0f8d4e47d31d7_20261009230810061321.json</x:v>
      </x:c>
    </x:row>
    <x:row r="7913" ht="25" customHeight="1">
      <x:c r="A7913" s="1" t="str">
        <x:v>512510.SH</x:v>
      </x:c>
      <x:c r="B7913" s="7" t="d">
        <x:v>2026-09-23T00:00:00.000Z</x:v>
      </x:c>
      <x:c r="C7913" s="8" t="n">
        <x:v>431929800</x:v>
      </x:c>
      <x:c r="D7913" s="9" t="n">
        <x:v>2.3508</x:v>
      </x:c>
      <x:c r="E7913" s="9" t="n">
        <x:f>IF(COUNT(C7913:D7913)=2,C7913*D7913/100000000,"n.a.")</x:f>
        <x:v>10.153805738400001</x:v>
      </x:c>
      <x:c r="F7913" s="1" t="str">
        <x:v>get_fund_holders_529ccdd5b63218db_20261009230529199351.json</x:v>
      </x:c>
      <x:c r="G7913" s="1" t="str">
        <x:v>get_fund_performance_a2f6b81f5de8a225_20261009230814591376.json</x:v>
      </x:c>
    </x:row>
    <x:row r="7914" ht="25" customHeight="1">
      <x:c r="A7914" s="1" t="str">
        <x:v>515130.SH</x:v>
      </x:c>
      <x:c r="B7914" s="7" t="d">
        <x:v>2026-09-23T00:00:00.000Z</x:v>
      </x:c>
      <x:c r="C7914" s="8" t="n">
        <x:v>100463200</x:v>
      </x:c>
      <x:c r="D7914" s="9" t="n">
        <x:v>1.5193</x:v>
      </x:c>
      <x:c r="E7914" s="9" t="n">
        <x:f>IF(COUNT(C7914:D7914)=2,C7914*D7914/100000000,"n.a.")</x:f>
        <x:v>1.5263373976000003</x:v>
      </x:c>
      <x:c r="F7914" s="1" t="str">
        <x:v>get_fund_holders_16ccfa70e5ba9564_20261009230505115042.json</x:v>
      </x:c>
      <x:c r="G7914" s="1" t="str">
        <x:v>get_fund_performance_7c4bd5806ae88814_20261009230800523897.json</x:v>
      </x:c>
    </x:row>
    <x:row r="7915" ht="25" customHeight="1">
      <x:c r="A7915" s="1" t="str">
        <x:v>515190.SH</x:v>
      </x:c>
      <x:c r="B7915" s="7" t="d">
        <x:v>2026-09-23T00:00:00.000Z</x:v>
      </x:c>
      <x:c r="C7915" s="8" t="n">
        <x:v>293466100</x:v>
      </x:c>
      <x:c r="D7915" s="9" t="n">
        <x:v>1.6419</x:v>
      </x:c>
      <x:c r="E7915" s="9" t="n">
        <x:f>IF(COUNT(C7915:D7915)=2,C7915*D7915/100000000,"n.a.")</x:f>
        <x:v>4.8184198959</x:v>
      </x:c>
      <x:c r="F7915" s="1" t="str">
        <x:v>get_fund_holders_392a216d78dfae9c_20261009230509978325.json</x:v>
      </x:c>
      <x:c r="G7915" s="1" t="str">
        <x:v>get_fund_performance_21c5f3c94f44ea78_20261009230805289292.json</x:v>
      </x:c>
    </x:row>
    <x:row r="7916" ht="25" customHeight="1">
      <x:c r="A7916" s="1" t="str">
        <x:v>515310.SH</x:v>
      </x:c>
      <x:c r="B7916" s="7" t="d">
        <x:v>2026-09-23T00:00:00.000Z</x:v>
      </x:c>
      <x:c r="C7916" s="8" t="n">
        <x:v>325111200</x:v>
      </x:c>
      <x:c r="D7916" s="9" t="n">
        <x:v>1.3644</x:v>
      </x:c>
      <x:c r="E7916" s="9" t="n">
        <x:f>IF(COUNT(C7916:D7916)=2,C7916*D7916/100000000,"n.a.")</x:f>
        <x:v>4.4358172128</x:v>
      </x:c>
      <x:c r="F7916" s="1" t="str">
        <x:v>get_fund_holders_6a4ee0b25120082e_20261009230457726230.json</x:v>
      </x:c>
      <x:c r="G7916" s="1" t="str">
        <x:v>get_fund_performance_7f1e14b87df8632c_20261009230753752299.json</x:v>
      </x:c>
    </x:row>
    <x:row r="7917" ht="25" customHeight="1">
      <x:c r="A7917" s="1" t="str">
        <x:v>515330.SH</x:v>
      </x:c>
      <x:c r="B7917" s="7" t="d">
        <x:v>2026-09-23T00:00:00.000Z</x:v>
      </x:c>
      <x:c r="C7917" s="8" t="n">
        <x:v>6941709500</x:v>
      </x:c>
      <x:c r="D7917" s="9" t="n">
        <x:v>1.3197</x:v>
      </x:c>
      <x:c r="E7917" s="9" t="n">
        <x:f>IF(COUNT(C7917:D7917)=2,C7917*D7917/100000000,"n.a.")</x:f>
        <x:v>91.60974027150002</x:v>
      </x:c>
      <x:c r="F7917" s="1" t="str">
        <x:v>get_fund_holders_8d67407e396feb8e_20261009230440199577.json</x:v>
      </x:c>
      <x:c r="G7917" s="1" t="str">
        <x:v>get_fund_performance_c3961bdd7fe4980a_20261009230743477364.json</x:v>
      </x:c>
    </x:row>
    <x:row r="7918" ht="25" customHeight="1">
      <x:c r="A7918" s="1" t="str">
        <x:v>515350.SH</x:v>
      </x:c>
      <x:c r="B7918" s="7" t="d">
        <x:v>2026-09-23T00:00:00.000Z</x:v>
      </x:c>
      <x:c r="C7918" s="8" t="n">
        <x:v>12599200</x:v>
      </x:c>
      <x:c r="D7918" s="9" t="n">
        <x:v>6.1544</x:v>
      </x:c>
      <x:c r="E7918" s="9" t="n">
        <x:f>IF(COUNT(C7918:D7918)=2,C7918*D7918/100000000,"n.a.")</x:f>
        <x:v>0.7754051648</x:v>
      </x:c>
      <x:c r="F7918" s="1" t="str">
        <x:v>get_fund_holders_dad162c841946069_20261009230500181108.json</x:v>
      </x:c>
      <x:c r="G7918" s="1" t="str">
        <x:v>get_fund_performance_9343a043758e3190_20261009230756174680.json</x:v>
      </x:c>
    </x:row>
    <x:row r="7919" ht="25" customHeight="1">
      <x:c r="A7919" s="1" t="str">
        <x:v>515360.SH</x:v>
      </x:c>
      <x:c r="B7919" s="7" t="d">
        <x:v>2026-09-23T00:00:00.000Z</x:v>
      </x:c>
      <x:c r="C7919" s="8" t="n">
        <x:v>37279300</x:v>
      </x:c>
      <x:c r="D7919" s="9" t="n">
        <x:v>6.6752</x:v>
      </x:c>
      <x:c r="E7919" s="9" t="n">
        <x:f>IF(COUNT(C7919:D7919)=2,C7919*D7919/100000000,"n.a.")</x:f>
        <x:v>2.4884678336</x:v>
      </x:c>
      <x:c r="F7919" s="1" t="str">
        <x:v>get_fund_holders_f3daa87981867c92_20261009230438080992.json</x:v>
      </x:c>
      <x:c r="G7919" s="1" t="str">
        <x:v>get_fund_performance_c80bcc2ba252af81_20261009230740114002.json</x:v>
      </x:c>
    </x:row>
    <x:row r="7920" ht="25" customHeight="1">
      <x:c r="A7920" s="1" t="str">
        <x:v>515380.SH</x:v>
      </x:c>
      <x:c r="B7920" s="7" t="d">
        <x:v>2026-09-23T00:00:00.000Z</x:v>
      </x:c>
      <x:c r="C7920" s="8" t="n">
        <x:v>660699800</x:v>
      </x:c>
      <x:c r="D7920" s="9" t="n">
        <x:v>5.3392</x:v>
      </x:c>
      <x:c r="E7920" s="9" t="n">
        <x:f>IF(COUNT(C7920:D7920)=2,C7920*D7920/100000000,"n.a.")</x:f>
        <x:v>35.276083721599996</x:v>
      </x:c>
      <x:c r="F7920" s="1" t="str">
        <x:v>get_fund_holders_51b5f0e4662cd3fb_20261009230451292738.json</x:v>
      </x:c>
      <x:c r="G7920" s="1" t="str">
        <x:v>get_fund_performance_b25a44ecbeb58729_20261009230751127379.json</x:v>
      </x:c>
    </x:row>
    <x:row r="7921" ht="25" customHeight="1">
      <x:c r="A7921" s="1" t="str">
        <x:v>515390.SH</x:v>
      </x:c>
      <x:c r="B7921" s="7" t="d">
        <x:v>2026-09-23T00:00:00.000Z</x:v>
      </x:c>
      <x:c r="C7921" s="8" t="n">
        <x:v>2058683000</x:v>
      </x:c>
      <x:c r="D7921" s="9" t="n">
        <x:v>1.3392</x:v>
      </x:c>
      <x:c r="E7921" s="9" t="n">
        <x:f>IF(COUNT(C7921:D7921)=2,C7921*D7921/100000000,"n.a.")</x:f>
        <x:v>27.569882736</x:v>
      </x:c>
      <x:c r="F7921" s="1" t="str">
        <x:v>get_fund_holders_1949128e9c82c53e_20261009230502681092.json</x:v>
      </x:c>
      <x:c r="G7921" s="1" t="str">
        <x:v>get_fund_performance_7b5e2f76015f5eae_20261009230758516843.json</x:v>
      </x:c>
    </x:row>
    <x:row r="7922" ht="25" customHeight="1">
      <x:c r="A7922" s="1" t="str">
        <x:v>515530.SH</x:v>
      </x:c>
      <x:c r="B7922" s="7" t="d">
        <x:v>2026-09-23T00:00:00.000Z</x:v>
      </x:c>
      <x:c r="C7922" s="8" t="n">
        <x:v>13842700</x:v>
      </x:c>
      <x:c r="D7922" s="9" t="n">
        <x:v>4.3144</x:v>
      </x:c>
      <x:c r="E7922" s="9" t="n">
        <x:f>IF(COUNT(C7922:D7922)=2,C7922*D7922/100000000,"n.a.")</x:f>
        <x:v>0.5972294488000001</x:v>
      </x:c>
      <x:c r="F7922" s="1" t="str">
        <x:v>get_fund_holders_392a216d78dfae9c_20261009230509978325.json</x:v>
      </x:c>
      <x:c r="G7922" s="1" t="str">
        <x:v>get_fund_performance_21c5f3c94f44ea78_20261009230805289292.json</x:v>
      </x:c>
    </x:row>
    <x:row r="7923" ht="25" customHeight="1">
      <x:c r="A7923" s="1" t="str">
        <x:v>515550.SH</x:v>
      </x:c>
      <x:c r="B7923" s="7" t="d">
        <x:v>2026-09-23T00:00:00.000Z</x:v>
      </x:c>
      <x:c r="C7923" s="8" t="n">
        <x:v>20345700</x:v>
      </x:c>
      <x:c r="D7923" s="9" t="n">
        <x:v>1.7566</x:v>
      </x:c>
      <x:c r="E7923" s="9" t="n">
        <x:f>IF(COUNT(C7923:D7923)=2,C7923*D7923/100000000,"n.a.")</x:f>
        <x:v>0.3573925662</x:v>
      </x:c>
      <x:c r="F7923" s="1" t="str">
        <x:v>get_fund_holders_ad21b96efeecd9fb_20261009230526757361.json</x:v>
      </x:c>
      <x:c r="G7923" s="1" t="str">
        <x:v>get_fund_performance_663992a08b4b19e0_20261009230812445705.json</x:v>
      </x:c>
    </x:row>
    <x:row r="7924" ht="25" customHeight="1">
      <x:c r="A7924" s="1" t="str">
        <x:v>515660.SH</x:v>
      </x:c>
      <x:c r="B7924" s="7" t="d">
        <x:v>2026-09-23T00:00:00.000Z</x:v>
      </x:c>
      <x:c r="C7924" s="8" t="n">
        <x:v>434494200</x:v>
      </x:c>
      <x:c r="D7924" s="9" t="n">
        <x:v>5.7448</x:v>
      </x:c>
      <x:c r="E7924" s="9" t="n">
        <x:f>IF(COUNT(C7924:D7924)=2,C7924*D7924/100000000,"n.a.")</x:f>
        <x:v>24.9608228016</x:v>
      </x:c>
      <x:c r="F7924" s="1" t="str">
        <x:v>get_fund_holders_f3daa87981867c92_20261009230438080992.json</x:v>
      </x:c>
      <x:c r="G7924" s="1" t="str">
        <x:v>get_fund_performance_c80bcc2ba252af81_20261009230740114002.json</x:v>
      </x:c>
    </x:row>
    <x:row r="7925" ht="25" customHeight="1">
      <x:c r="A7925" s="1" t="str">
        <x:v>516300.SH</x:v>
      </x:c>
      <x:c r="B7925" s="7" t="d">
        <x:v>2026-09-23T00:00:00.000Z</x:v>
      </x:c>
      <x:c r="C7925" s="8" t="n">
        <x:v>39012600</x:v>
      </x:c>
      <x:c r="D7925" s="9" t="n">
        <x:v>3.2721</x:v>
      </x:c>
      <x:c r="E7925" s="9" t="n">
        <x:f>IF(COUNT(C7925:D7925)=2,C7925*D7925/100000000,"n.a.")</x:f>
        <x:v>1.2765312845999999</x:v>
      </x:c>
      <x:c r="F7925" s="1" t="str">
        <x:v>get_fund_holders_6c8994aea012d69d_20261009230537460851.json</x:v>
      </x:c>
      <x:c r="G7925" s="1" t="str">
        <x:v>get_fund_performance_3dbf06f2e3d4a292_20261009230821975873.json</x:v>
      </x:c>
    </x:row>
    <x:row r="7926" ht="25" customHeight="1">
      <x:c r="A7926" s="1" t="str">
        <x:v>560010.SH</x:v>
      </x:c>
      <x:c r="B7926" s="7" t="d">
        <x:v>2026-09-23T00:00:00.000Z</x:v>
      </x:c>
      <x:c r="C7926" s="8" t="n">
        <x:v>2066621700</x:v>
      </x:c>
      <x:c r="D7926" s="9" t="n">
        <x:v>3.2266</x:v>
      </x:c>
      <x:c r="E7926" s="9" t="n">
        <x:f>IF(COUNT(C7926:D7926)=2,C7926*D7926/100000000,"n.a.")</x:f>
        <x:v>66.6816157722</x:v>
      </x:c>
      <x:c r="F7926" s="1" t="str">
        <x:v>get_fund_holders_eca02871e6e35464_20261009230532011154.json</x:v>
      </x:c>
      <x:c r="G7926" s="1" t="str">
        <x:v>get_fund_performance_e68fcf3d390eb017_20261009230817154568.json</x:v>
      </x:c>
    </x:row>
    <x:row r="7927" ht="25" customHeight="1">
      <x:c r="A7927" s="1" t="str">
        <x:v>560110.SH</x:v>
      </x:c>
      <x:c r="B7927" s="7" t="d">
        <x:v>2026-09-23T00:00:00.000Z</x:v>
      </x:c>
      <x:c r="C7927" s="8" t="n">
        <x:v>325903500</x:v>
      </x:c>
      <x:c r="D7927" s="9" t="n">
        <x:v>1.1686</x:v>
      </x:c>
      <x:c r="E7927" s="9" t="n">
        <x:f>IF(COUNT(C7927:D7927)=2,C7927*D7927/100000000,"n.a.")</x:f>
        <x:v>3.8085083010000003</x:v>
      </x:c>
      <x:c r="F7927" s="1" t="str">
        <x:v>get_fund_holders_6c8994aea012d69d_20261009230537460851.json</x:v>
      </x:c>
      <x:c r="G7927" s="1" t="str">
        <x:v>get_fund_performance_3dbf06f2e3d4a292_20261009230821975873.json</x:v>
      </x:c>
    </x:row>
    <x:row r="7928" ht="25" customHeight="1">
      <x:c r="A7928" s="1" t="str">
        <x:v>560220.SH</x:v>
      </x:c>
      <x:c r="B7928" s="7" t="d">
        <x:v>2026-09-23T00:00:00.000Z</x:v>
      </x:c>
      <x:c r="C7928" s="8" t="n">
        <x:v>60717000</x:v>
      </x:c>
      <x:c r="D7928" s="9" t="n">
        <x:v>1.496</x:v>
      </x:c>
      <x:c r="E7928" s="9" t="n">
        <x:f>IF(COUNT(C7928:D7928)=2,C7928*D7928/100000000,"n.a.")</x:f>
        <x:v>0.90832632</x:v>
      </x:c>
      <x:c r="F7928" s="1" t="str">
        <x:v>get_fund_holders_c92c2359e911dcdf_20261009230607210384.json</x:v>
      </x:c>
      <x:c r="G7928" s="1" t="str">
        <x:v>get_fund_performance_6bd5beb21bb3dfc3_20261009230831527469.json</x:v>
      </x:c>
    </x:row>
    <x:row r="7929" ht="25" customHeight="1">
      <x:c r="A7929" s="1" t="str">
        <x:v>561350.SH</x:v>
      </x:c>
      <x:c r="B7929" s="7" t="d">
        <x:v>2026-09-23T00:00:00.000Z</x:v>
      </x:c>
      <x:c r="C7929" s="8" t="n">
        <x:v>118700000</x:v>
      </x:c>
      <x:c r="D7929" s="9" t="n">
        <x:v>1.2419</x:v>
      </x:c>
      <x:c r="E7929" s="9" t="n">
        <x:f>IF(COUNT(C7929:D7929)=2,C7929*D7929/100000000,"n.a.")</x:f>
        <x:v>1.4741353</x:v>
      </x:c>
      <x:c r="F7929" s="1" t="str">
        <x:v>get_fund_holders_96a6405b6e24df55_20261009230515531146.json</x:v>
      </x:c>
      <x:c r="G7929" s="1" t="str">
        <x:v>get_fund_performance_eeb0f8d4e47d31d7_20261009230810061321.json</x:v>
      </x:c>
    </x:row>
    <x:row r="7930" ht="25" customHeight="1">
      <x:c r="A7930" s="1" t="str">
        <x:v>561370.SH</x:v>
      </x:c>
      <x:c r="B7930" s="7" t="d">
        <x:v>2026-09-23T00:00:00.000Z</x:v>
      </x:c>
      <x:c r="C7930" s="8" t="n">
        <x:v>32356000</x:v>
      </x:c>
      <x:c r="D7930" s="9" t="n">
        <x:v>1.4798</x:v>
      </x:c>
      <x:c r="E7930" s="9" t="n">
        <x:f>IF(COUNT(C7930:D7930)=2,C7930*D7930/100000000,"n.a.")</x:f>
        <x:v>0.47880408799999996</x:v>
      </x:c>
      <x:c r="F7930" s="1" t="str">
        <x:v>get_fund_holders_63118d888acb199b_20261009230552442425.json</x:v>
      </x:c>
      <x:c r="G7930" s="1" t="str">
        <x:v>get_fund_performance_5b2849194790dfcf_20261009230826613446.json</x:v>
      </x:c>
    </x:row>
    <x:row r="7931" ht="25" customHeight="1">
      <x:c r="A7931" s="1" t="str">
        <x:v>561930.SH</x:v>
      </x:c>
      <x:c r="B7931" s="7" t="d">
        <x:v>2026-09-23T00:00:00.000Z</x:v>
      </x:c>
      <x:c r="C7931" s="8" t="n">
        <x:v>187260600</x:v>
      </x:c>
      <x:c r="D7931" s="9" t="n">
        <x:v>1.5482</x:v>
      </x:c>
      <x:c r="E7931" s="9" t="n">
        <x:f>IF(COUNT(C7931:D7931)=2,C7931*D7931/100000000,"n.a.")</x:f>
        <x:v>2.8991686092</x:v>
      </x:c>
      <x:c r="F7931" s="1" t="str">
        <x:v>get_fund_holders_dad162c841946069_20261009230500181108.json</x:v>
      </x:c>
      <x:c r="G7931" s="1" t="str">
        <x:v>get_fund_performance_9343a043758e3190_20261009230756174680.json</x:v>
      </x:c>
    </x:row>
    <x:row r="7932" ht="25" customHeight="1">
      <x:c r="A7932" s="1" t="str">
        <x:v>562660.SH</x:v>
      </x:c>
      <x:c r="B7932" s="7" t="d">
        <x:v>2026-09-23T00:00:00.000Z</x:v>
      </x:c>
      <x:c r="C7932" s="8" t="n">
        <x:v>338874000</x:v>
      </x:c>
      <x:c r="D7932" s="9" t="n">
        <x:v>1.9848</x:v>
      </x:c>
      <x:c r="E7932" s="9" t="n">
        <x:f>IF(COUNT(C7932:D7932)=2,C7932*D7932/100000000,"n.a.")</x:f>
        <x:v>6.725971152</x:v>
      </x:c>
      <x:c r="F7932" s="1" t="str">
        <x:v>get_fund_holders_609bbaa4c4b31e3a_20261009230601993307.json</x:v>
      </x:c>
      <x:c r="G7932" s="1" t="str">
        <x:v>get_fund_performance_62c47f36da4685be_20261009230829018882.json</x:v>
      </x:c>
    </x:row>
    <x:row r="7933" ht="25" customHeight="1">
      <x:c r="A7933" s="1" t="str">
        <x:v>563200.SH</x:v>
      </x:c>
      <x:c r="B7933" s="7" t="d">
        <x:v>2026-09-23T00:00:00.000Z</x:v>
      </x:c>
      <x:c r="C7933" s="8" t="n">
        <x:v>47458800</x:v>
      </x:c>
      <x:c r="D7933" s="9" t="n">
        <x:v>1.5987</x:v>
      </x:c>
      <x:c r="E7933" s="9" t="n">
        <x:f>IF(COUNT(C7933:D7933)=2,C7933*D7933/100000000,"n.a.")</x:f>
        <x:v>0.7587238356</x:v>
      </x:c>
      <x:c r="F7933" s="1" t="str">
        <x:v>get_fund_holders_eeaea12c4216533c_20261009230604503764.json</x:v>
      </x:c>
      <x:c r="G7933" s="1" t="str">
        <x:v>get_fund_performance_62c47f36da4685be_20261009230829018882.json</x:v>
      </x:c>
    </x:row>
    <x:row r="7934" ht="25" customHeight="1">
      <x:c r="A7934" s="1" t="str">
        <x:v>563300.SH</x:v>
      </x:c>
      <x:c r="B7934" s="7" t="d">
        <x:v>2026-09-23T00:00:00.000Z</x:v>
      </x:c>
      <x:c r="C7934" s="8" t="n">
        <x:v>4031174000</x:v>
      </x:c>
      <x:c r="D7934" s="9" t="n">
        <x:v>1.4866</x:v>
      </x:c>
      <x:c r="E7934" s="9" t="n">
        <x:f>IF(COUNT(C7934:D7934)=2,C7934*D7934/100000000,"n.a.")</x:f>
        <x:v>59.927432683999996</x:v>
      </x:c>
      <x:c r="F7934" s="1" t="str">
        <x:v>get_fund_holders_be2a898daf860c3c_20261009230559105989.json</x:v>
      </x:c>
      <x:c r="G7934" s="1" t="str">
        <x:v>get_fund_performance_62c47f36da4685be_20261009230829018882.json</x:v>
      </x:c>
    </x:row>
    <x:row r="7935" ht="25" customHeight="1">
      <x:c r="A7935" s="1" t="str">
        <x:v>563520.SH</x:v>
      </x:c>
      <x:c r="B7935" s="7" t="d">
        <x:v>2026-09-23T00:00:00.000Z</x:v>
      </x:c>
      <x:c r="C7935" s="8" t="n">
        <x:v>448065000</x:v>
      </x:c>
      <x:c r="D7935" s="9" t="n">
        <x:v>1.1806</x:v>
      </x:c>
      <x:c r="E7935" s="9" t="n">
        <x:f>IF(COUNT(C7935:D7935)=2,C7935*D7935/100000000,"n.a.")</x:f>
        <x:v>5.2898553900000005</x:v>
      </x:c>
      <x:c r="F7935" s="1" t="str">
        <x:v>get_fund_holders_65b2b7b45675bd22_20261009230455540651.json</x:v>
      </x:c>
      <x:c r="G7935" s="1" t="str">
        <x:v>get_fund_performance_b25a44ecbeb58729_20261009230751127379.json</x:v>
      </x:c>
    </x:row>
    <x:row r="7936" ht="25" customHeight="1">
      <x:c r="A7936" s="1" t="str">
        <x:v>563750.SH</x:v>
      </x:c>
      <x:c r="B7936" s="7" t="d">
        <x:v>2026-09-23T00:00:00.000Z</x:v>
      </x:c>
      <x:c r="C7936" s="8" t="n">
        <x:v>362237000</x:v>
      </x:c>
      <x:c r="D7936" s="9" t="n">
        <x:v>1.0955</x:v>
      </x:c>
      <x:c r="E7936" s="9" t="n">
        <x:f>IF(COUNT(C7936:D7936)=2,C7936*D7936/100000000,"n.a.")</x:f>
        <x:v>3.968306335</x:v>
      </x:c>
      <x:c r="F7936" s="1" t="str">
        <x:v>get_fund_holders_ce4be9da6ba9fde2_20261009230507418232.json</x:v>
      </x:c>
      <x:c r="G7936" s="1" t="str">
        <x:v>get_fund_performance_0dcab893076e9c8c_20261009230802702471.json</x:v>
      </x:c>
    </x:row>
    <x:row r="7937" ht="25" customHeight="1">
      <x:c r="A7937" s="1" t="str">
        <x:v>588000.SH</x:v>
      </x:c>
      <x:c r="B7937" s="7" t="d">
        <x:v>2026-09-23T00:00:00.000Z</x:v>
      </x:c>
      <x:c r="C7937" s="8" t="n">
        <x:v>54290668200</x:v>
      </x:c>
      <x:c r="D7937" s="9" t="n">
        <x:v>1.7537</x:v>
      </x:c>
      <x:c r="E7937" s="9" t="n">
        <x:f>IF(COUNT(C7937:D7937)=2,C7937*D7937/100000000,"n.a.")</x:f>
        <x:v>952.0954482234</x:v>
      </x:c>
      <x:c r="F7937" s="1" t="str">
        <x:v>get_fund_holders_acbd2fca6c4be210_20261009230627059642.json</x:v>
      </x:c>
      <x:c r="G7937" s="1" t="str">
        <x:v>get_fund_performance_15012db1d3c9d0a3_20261009230846508145.json</x:v>
      </x:c>
    </x:row>
    <x:row r="7938" ht="25" customHeight="1">
      <x:c r="A7938" s="1" t="str">
        <x:v>588040.SH</x:v>
      </x:c>
      <x:c r="B7938" s="7" t="d">
        <x:v>2026-09-23T00:00:00.000Z</x:v>
      </x:c>
      <x:c r="C7938" s="8" t="n">
        <x:v>139889000</x:v>
      </x:c>
      <x:c r="D7938" s="9" t="n">
        <x:v>1.6885</x:v>
      </x:c>
      <x:c r="E7938" s="9" t="n">
        <x:f>IF(COUNT(C7938:D7938)=2,C7938*D7938/100000000,"n.a.")</x:f>
        <x:v>2.362025765</x:v>
      </x:c>
      <x:c r="F7938" s="1" t="str">
        <x:v>get_fund_holders_5cb69ec258410372_20261009230638475137.json</x:v>
      </x:c>
      <x:c r="G7938" s="1" t="str">
        <x:v>get_fund_performance_fa004f67d8817124_20261009230849130899.json</x:v>
      </x:c>
    </x:row>
    <x:row r="7939" ht="25" customHeight="1">
      <x:c r="A7939" s="1" t="str">
        <x:v>588050.SH</x:v>
      </x:c>
      <x:c r="B7939" s="7" t="d">
        <x:v>2026-09-23T00:00:00.000Z</x:v>
      </x:c>
      <x:c r="C7939" s="8" t="n">
        <x:v>6605241300</x:v>
      </x:c>
      <x:c r="D7939" s="9" t="n">
        <x:v>1.7036</x:v>
      </x:c>
      <x:c r="E7939" s="9" t="n">
        <x:f>IF(COUNT(C7939:D7939)=2,C7939*D7939/100000000,"n.a.")</x:f>
        <x:v>112.52689078680001</x:v>
      </x:c>
      <x:c r="F7939" s="1" t="str">
        <x:v>get_fund_holders_193cd509844b9b5b_20261009230924403371.json</x:v>
      </x:c>
      <x:c r="G7939" s="1" t="str">
        <x:v>get_fund_performance_3b76c9b1f48f6ca7_20261009230856598700.json</x:v>
      </x:c>
    </x:row>
    <x:row r="7940" ht="25" customHeight="1">
      <x:c r="A7940" s="1" t="str">
        <x:v>588060.SH</x:v>
      </x:c>
      <x:c r="B7940" s="7" t="d">
        <x:v>2026-09-23T00:00:00.000Z</x:v>
      </x:c>
      <x:c r="C7940" s="8" t="n">
        <x:v>7663140000</x:v>
      </x:c>
      <x:c r="D7940" s="9" t="n">
        <x:v>1.0546</x:v>
      </x:c>
      <x:c r="E7940" s="9" t="n">
        <x:f>IF(COUNT(C7940:D7940)=2,C7940*D7940/100000000,"n.a.")</x:f>
        <x:v>80.81547444</x:v>
      </x:c>
      <x:c r="F7940" s="1" t="str">
        <x:v>get_fund_holders_8b51a53c4d6682f6_20261009230727172580.json</x:v>
      </x:c>
      <x:c r="G7940" s="1" t="str">
        <x:v>get_fund_performance_1b299802877be9fa_20261009230854373130.json</x:v>
      </x:c>
    </x:row>
    <x:row r="7941" ht="25" customHeight="1">
      <x:c r="A7941" s="1" t="str">
        <x:v>588080.SH</x:v>
      </x:c>
      <x:c r="B7941" s="7" t="d">
        <x:v>2026-09-23T00:00:00.000Z</x:v>
      </x:c>
      <x:c r="C7941" s="8" t="n">
        <x:v>25711628100</x:v>
      </x:c>
      <x:c r="D7941" s="9" t="n">
        <x:v>1.7012</x:v>
      </x:c>
      <x:c r="E7941" s="9" t="n">
        <x:f>IF(COUNT(C7941:D7941)=2,C7941*D7941/100000000,"n.a.")</x:f>
        <x:v>437.4062172372</x:v>
      </x:c>
      <x:c r="F7941" s="1" t="str">
        <x:v>get_fund_holders_f38efbde464d07db_20261009230723793293.json</x:v>
      </x:c>
      <x:c r="G7941" s="1" t="str">
        <x:v>get_fund_performance_1b172678daba0cbc_20261009230852023813.json</x:v>
      </x:c>
    </x:row>
    <x:row r="7942" ht="25" customHeight="1">
      <x:c r="A7942" s="1" t="str">
        <x:v>588090.SH</x:v>
      </x:c>
      <x:c r="B7942" s="7" t="d">
        <x:v>2026-09-23T00:00:00.000Z</x:v>
      </x:c>
      <x:c r="C7942" s="8" t="n">
        <x:v>3117072800</x:v>
      </x:c>
      <x:c r="D7942" s="9" t="n">
        <x:v>1.7103</x:v>
      </x:c>
      <x:c r="E7942" s="9" t="n">
        <x:f>IF(COUNT(C7942:D7942)=2,C7942*D7942/100000000,"n.a.")</x:f>
        <x:v>53.3112960984</x:v>
      </x:c>
      <x:c r="F7942" s="1" t="str">
        <x:v>get_fund_holders_bfd9db0f577d222d_20261009230733215506.json</x:v>
      </x:c>
      <x:c r="G7942" s="1" t="str">
        <x:v>get_fund_performance_3b76c9b1f48f6ca7_20261009230856598700.json</x:v>
      </x:c>
    </x:row>
    <x:row r="7943" ht="25" customHeight="1">
      <x:c r="A7943" s="1" t="str">
        <x:v>588150.SH</x:v>
      </x:c>
      <x:c r="B7943" s="7" t="d">
        <x:v>2026-09-23T00:00:00.000Z</x:v>
      </x:c>
      <x:c r="C7943" s="8" t="n">
        <x:v>401432600</x:v>
      </x:c>
      <x:c r="D7943" s="9" t="n">
        <x:v>1.1831</x:v>
      </x:c>
      <x:c r="E7943" s="9" t="n">
        <x:f>IF(COUNT(C7943:D7943)=2,C7943*D7943/100000000,"n.a.")</x:f>
        <x:v>4.7493490906</x:v>
      </x:c>
      <x:c r="F7943" s="1" t="str">
        <x:v>get_fund_holders_002ba1f0e111b6af_20261009230624903914.json</x:v>
      </x:c>
      <x:c r="G7943" s="1" t="str">
        <x:v>get_fund_performance_15012db1d3c9d0a3_20261009230846508145.json</x:v>
      </x:c>
    </x:row>
    <x:row r="7944" ht="25" customHeight="1">
      <x:c r="A7944" s="1" t="str">
        <x:v>588180.SH</x:v>
      </x:c>
      <x:c r="B7944" s="7" t="d">
        <x:v>2026-09-23T00:00:00.000Z</x:v>
      </x:c>
      <x:c r="C7944" s="8" t="n">
        <x:v>769853700</x:v>
      </x:c>
      <x:c r="D7944" s="9" t="n">
        <x:v>1.0867</x:v>
      </x:c>
      <x:c r="E7944" s="9" t="n">
        <x:f>IF(COUNT(C7944:D7944)=2,C7944*D7944/100000000,"n.a.")</x:f>
        <x:v>8.3660001579</x:v>
      </x:c>
      <x:c r="F7944" s="1" t="str">
        <x:v>get_fund_holders_2fa6ebe771f8bf40_20261009230735531337.json</x:v>
      </x:c>
      <x:c r="G7944" s="1" t="str">
        <x:v>get_fund_performance_3b76c9b1f48f6ca7_20261009230856598700.json</x:v>
      </x:c>
    </x:row>
    <x:row r="7945" ht="25" customHeight="1">
      <x:c r="A7945" s="1" t="str">
        <x:v>588280.SH</x:v>
      </x:c>
      <x:c r="B7945" s="7" t="d">
        <x:v>2026-09-23T00:00:00.000Z</x:v>
      </x:c>
      <x:c r="C7945" s="8" t="n">
        <x:v>388121000</x:v>
      </x:c>
      <x:c r="D7945" s="9" t="n">
        <x:v>1.1949</x:v>
      </x:c>
      <x:c r="E7945" s="9" t="n">
        <x:f>IF(COUNT(C7945:D7945)=2,C7945*D7945/100000000,"n.a.")</x:f>
        <x:v>4.637657829</x:v>
      </x:c>
      <x:c r="F7945" s="1" t="str">
        <x:v>get_fund_holders_e5c88765831ca4d7_20261009230922305075.json</x:v>
      </x:c>
      <x:c r="G7945" s="1" t="str">
        <x:v>get_fund_performance_fa004f67d8817124_20261009230849130899.json</x:v>
      </x:c>
    </x:row>
    <x:row r="7946" ht="25" customHeight="1">
      <x:c r="A7946" s="1" t="str">
        <x:v>588720.SH</x:v>
      </x:c>
      <x:c r="B7946" s="7" t="d">
        <x:v>2026-09-23T00:00:00.000Z</x:v>
      </x:c>
      <x:c r="C7946" s="8" t="n">
        <x:v>112241800</x:v>
      </x:c>
      <x:c r="D7946" s="9" t="n">
        <x:v>1.6947</x:v>
      </x:c>
      <x:c r="E7946" s="9" t="n">
        <x:f>IF(COUNT(C7946:D7946)=2,C7946*D7946/100000000,"n.a.")</x:f>
        <x:v>1.9021617846</x:v>
      </x:c>
      <x:c r="F7946" s="1" t="str">
        <x:v>get_fund_holders_8b51a53c4d6682f6_20261009230727172580.json</x:v>
      </x:c>
      <x:c r="G7946" s="1" t="str">
        <x:v>get_fund_performance_1b299802877be9fa_20261009230854373130.json</x:v>
      </x:c>
    </x:row>
    <x:row r="7947" ht="25" customHeight="1">
      <x:c r="A7947" s="1" t="str">
        <x:v>588840.SH</x:v>
      </x:c>
      <x:c r="B7947" s="7" t="d">
        <x:v>2026-09-23T00:00:00.000Z</x:v>
      </x:c>
      <x:c r="C7947" s="8" t="n">
        <x:v>58236000</x:v>
      </x:c>
      <x:c r="D7947" s="9" t="n">
        <x:v>1.54</x:v>
      </x:c>
      <x:c r="E7947" s="9" t="n">
        <x:f>IF(COUNT(C7947:D7947)=2,C7947*D7947/100000000,"n.a.")</x:f>
        <x:v>0.8968344</x:v>
      </x:c>
      <x:c r="F7947" s="1" t="str">
        <x:v>get_fund_holders_a70c237060413c13_20261008231100065050.json</x:v>
      </x:c>
      <x:c r="G7947" s="1" t="str">
        <x:v>get_fund_performance_fa004f67d8817124_20261009230849130899.json</x:v>
      </x:c>
    </x:row>
    <x:row r="7948" ht="25" customHeight="1">
      <x:c r="A7948" s="1" t="str">
        <x:v>588870.SH</x:v>
      </x:c>
      <x:c r="B7948" s="7" t="d">
        <x:v>2026-09-23T00:00:00.000Z</x:v>
      </x:c>
      <x:c r="C7948" s="8" t="n">
        <x:v>869552000</x:v>
      </x:c>
      <x:c r="D7948" s="9" t="n">
        <x:v>1.6871</x:v>
      </x:c>
      <x:c r="E7948" s="9" t="n">
        <x:f>IF(COUNT(C7948:D7948)=2,C7948*D7948/100000000,"n.a.")</x:f>
        <x:v>14.670211792</x:v>
      </x:c>
      <x:c r="F7948" s="1" t="str">
        <x:v>get_fund_holders_8b51a53c4d6682f6_20261009230727172580.json</x:v>
      </x:c>
      <x:c r="G7948" s="1" t="str">
        <x:v>get_fund_performance_1b299802877be9fa_20261009230854373130.json</x:v>
      </x:c>
    </x:row>
    <x:row r="7949" ht="25" customHeight="1">
      <x:c r="A7949" s="1" t="str">
        <x:v>588940.SH</x:v>
      </x:c>
      <x:c r="B7949" s="7" t="d">
        <x:v>2026-09-23T00:00:00.000Z</x:v>
      </x:c>
      <x:c r="C7949" s="8" t="n">
        <x:v>3050840000</x:v>
      </x:c>
      <x:c r="D7949" s="9" t="n">
        <x:v>0.8609</x:v>
      </x:c>
      <x:c r="E7949" s="9" t="n">
        <x:f>IF(COUNT(C7949:D7949)=2,C7949*D7949/100000000,"n.a.")</x:f>
        <x:v>26.26468156</x:v>
      </x:c>
      <x:c r="F7949" s="1" t="str">
        <x:v>get_fund_holders_c95e0e006dd45c0e_20261009230619704118.json</x:v>
      </x:c>
      <x:c r="G7949" s="1" t="str">
        <x:v>get_fund_performance_8287c5ca5f3f769b_20261009230843870312.json</x:v>
      </x:c>
    </x:row>
    <x:row r="7950" ht="25" customHeight="1">
      <x:c r="A7950" s="1" t="str">
        <x:v>588950.SH</x:v>
      </x:c>
      <x:c r="B7950" s="7" t="d">
        <x:v>2026-09-23T00:00:00.000Z</x:v>
      </x:c>
      <x:c r="C7950" s="8" t="n">
        <x:v>686729700</x:v>
      </x:c>
      <x:c r="D7950" s="9" t="n">
        <x:v>1.7392</x:v>
      </x:c>
      <x:c r="E7950" s="9" t="n">
        <x:f>IF(COUNT(C7950:D7950)=2,C7950*D7950/100000000,"n.a.")</x:f>
        <x:v>11.9436029424</x:v>
      </x:c>
      <x:c r="F7950" s="1" t="str">
        <x:v>get_fund_holders_f38efbde464d07db_20261009230723793293.json</x:v>
      </x:c>
      <x:c r="G7950" s="1" t="str">
        <x:v>get_fund_performance_1b172678daba0cbc_20261009230852023813.json</x:v>
      </x:c>
    </x:row>
    <x:row r="7951" ht="25" customHeight="1">
      <x:c r="A7951" s="1" t="str">
        <x:v>589150.SH</x:v>
      </x:c>
      <x:c r="B7951" s="7" t="d">
        <x:v>2026-09-23T00:00:00.000Z</x:v>
      </x:c>
      <x:c r="C7951" s="8" t="n">
        <x:v>837437200</x:v>
      </x:c>
      <x:c r="D7951" s="9" t="n">
        <x:v>1.2052</x:v>
      </x:c>
      <x:c r="E7951" s="9" t="n">
        <x:f>IF(COUNT(C7951:D7951)=2,C7951*D7951/100000000,"n.a.")</x:f>
        <x:v>10.0927931344</x:v>
      </x:c>
      <x:c r="F7951" s="1" t="str">
        <x:v>get_fund_holders_c95e0e006dd45c0e_20261009230619704118.json</x:v>
      </x:c>
      <x:c r="G7951" s="1" t="str">
        <x:v>get_fund_performance_8287c5ca5f3f769b_20261009230843870312.json</x:v>
      </x:c>
    </x:row>
    <x:row r="7952" ht="25" customHeight="1">
      <x:c r="A7952" s="1" t="str">
        <x:v>589360.SH</x:v>
      </x:c>
      <x:c r="B7952" s="7" t="d">
        <x:v>2026-09-23T00:00:00.000Z</x:v>
      </x:c>
      <x:c r="C7952" s="8" t="n">
        <x:v>2693174000</x:v>
      </x:c>
      <x:c r="D7952" s="9" t="n">
        <x:v>0.8582</x:v>
      </x:c>
      <x:c r="E7952" s="9" t="n">
        <x:f>IF(COUNT(C7952:D7952)=2,C7952*D7952/100000000,"n.a.")</x:f>
        <x:v>23.112819267999996</x:v>
      </x:c>
      <x:c r="F7952" s="1" t="str">
        <x:v>get_fund_holders_f38efbde464d07db_20261009230723793293.json</x:v>
      </x:c>
      <x:c r="G7952" s="1" t="str">
        <x:v>get_fund_performance_1b172678daba0cbc_20261009230852023813.json</x:v>
      </x:c>
    </x:row>
    <x:row r="7953" ht="25" customHeight="1">
      <x:c r="A7953" s="1" t="str">
        <x:v>589850.SH</x:v>
      </x:c>
      <x:c r="B7953" s="7" t="d">
        <x:v>2026-09-23T00:00:00.000Z</x:v>
      </x:c>
      <x:c r="C7953" s="8" t="n">
        <x:v>766057000</x:v>
      </x:c>
      <x:c r="D7953" s="9" t="n">
        <x:v>1.5965</x:v>
      </x:c>
      <x:c r="E7953" s="9" t="n">
        <x:f>IF(COUNT(C7953:D7953)=2,C7953*D7953/100000000,"n.a.")</x:f>
        <x:v>12.230100005</x:v>
      </x:c>
      <x:c r="F7953" s="1" t="str">
        <x:v>get_fund_holders_d61d5623d1f24c2d_20261009230629171961.json</x:v>
      </x:c>
      <x:c r="G7953" s="1" t="str">
        <x:v>get_fund_performance_15012db1d3c9d0a3_20261009230846508145.json</x:v>
      </x:c>
    </x:row>
    <x:row r="7954" ht="25" customHeight="1">
      <x:c r="A7954" s="1" t="str">
        <x:v>159205.SZ</x:v>
      </x:c>
      <x:c r="B7954" s="7" t="d">
        <x:v>2026-09-24T00:00:00.000Z</x:v>
      </x:c>
      <x:c r="C7954" s="8" t="n">
        <x:v>679056064</x:v>
      </x:c>
      <x:c r="D7954" s="9" t="n">
        <x:v>1.6187</x:v>
      </x:c>
      <x:c r="E7954" s="9" t="n">
        <x:f>IF(COUNT(C7954:D7954)=2,C7954*D7954/100000000,"n.a.")</x:f>
        <x:v>10.991880507968002</x:v>
      </x:c>
      <x:c r="F7954" s="1" t="str">
        <x:v>get_fund_holders_c95e0e006dd45c0e_20261009230619704118.json</x:v>
      </x:c>
      <x:c r="G7954" s="1" t="str">
        <x:v>get_fund_performance_8287c5ca5f3f769b_20261009230843870312.json</x:v>
      </x:c>
    </x:row>
    <x:row r="7955" ht="25" customHeight="1">
      <x:c r="A7955" s="1" t="str">
        <x:v>159247.SZ</x:v>
      </x:c>
      <x:c r="B7955" s="7" t="d">
        <x:v>2026-09-24T00:00:00.000Z</x:v>
      </x:c>
      <x:c r="C7955" s="8" t="n">
        <x:v>551984966</x:v>
      </x:c>
      <x:c r="D7955" s="9" t="n">
        <x:v>0.9892</x:v>
      </x:c>
      <x:c r="E7955" s="9" t="n">
        <x:f>IF(COUNT(C7955:D7955)=2,C7955*D7955/100000000,"n.a.")</x:f>
        <x:v>5.4602352836720005</x:v>
      </x:c>
      <x:c r="F7955" s="1" t="str">
        <x:v>get_fund_holders_77ec1cb64aa6b502_20261009230616805357.json</x:v>
      </x:c>
      <x:c r="G7955" s="1" t="str">
        <x:v>get_fund_performance_bbec91b011b2456e_20261009230840812753.json</x:v>
      </x:c>
    </x:row>
    <x:row r="7956" ht="25" customHeight="1">
      <x:c r="A7956" s="1" t="str">
        <x:v>159300.SZ</x:v>
      </x:c>
      <x:c r="B7956" s="7" t="d">
        <x:v>2026-09-24T00:00:00.000Z</x:v>
      </x:c>
      <x:c r="C7956" s="8" t="n">
        <x:v>341158097</x:v>
      </x:c>
      <x:c r="D7956" s="9" t="n">
        <x:v>4.8379</x:v>
      </x:c>
      <x:c r="E7956" s="9" t="n">
        <x:f>IF(COUNT(C7956:D7956)=2,C7956*D7956/100000000,"n.a.")</x:f>
        <x:v>16.504887574763</x:v>
      </x:c>
      <x:c r="F7956" s="1" t="str">
        <x:v>get_fund_holders_b483694135ae841d_20261009230444859856.json</x:v>
      </x:c>
      <x:c r="G7956" s="1" t="str">
        <x:v>get_fund_performance_4bb8aa3b85838c58_20261009230748557257.json</x:v>
      </x:c>
    </x:row>
    <x:row r="7957" ht="25" customHeight="1">
      <x:c r="A7957" s="1" t="str">
        <x:v>159330.SZ</x:v>
      </x:c>
      <x:c r="B7957" s="7" t="d">
        <x:v>2026-09-24T00:00:00.000Z</x:v>
      </x:c>
      <x:c r="C7957" s="8" t="n">
        <x:v>440801009</x:v>
      </x:c>
      <x:c r="D7957" s="9" t="n">
        <x:v>1.3955</x:v>
      </x:c>
      <x:c r="E7957" s="9" t="n">
        <x:f>IF(COUNT(C7957:D7957)=2,C7957*D7957/100000000,"n.a.")</x:f>
        <x:v>6.151378080594999</x:v>
      </x:c>
      <x:c r="F7957" s="1" t="str">
        <x:v>get_fund_holders_1949128e9c82c53e_20261009230502681092.json</x:v>
      </x:c>
      <x:c r="G7957" s="1" t="str">
        <x:v>get_fund_performance_7b5e2f76015f5eae_20261009230758516843.json</x:v>
      </x:c>
    </x:row>
    <x:row r="7958" ht="25" customHeight="1">
      <x:c r="A7958" s="1" t="str">
        <x:v>159337.SZ</x:v>
      </x:c>
      <x:c r="B7958" s="7" t="d">
        <x:v>2026-09-24T00:00:00.000Z</x:v>
      </x:c>
      <x:c r="C7958" s="8" t="n">
        <x:v>275710611</x:v>
      </x:c>
      <x:c r="D7958" s="9" t="n">
        <x:v>1.7527</x:v>
      </x:c>
      <x:c r="E7958" s="9" t="n">
        <x:f>IF(COUNT(C7958:D7958)=2,C7958*D7958/100000000,"n.a.")</x:f>
        <x:v>4.832379878997</x:v>
      </x:c>
      <x:c r="F7958" s="1" t="str">
        <x:v>get_fund_holders_dc1acfec7210b7b9_20261009230512923685.json</x:v>
      </x:c>
      <x:c r="G7958" s="1" t="str">
        <x:v>get_fund_performance_d5233569f50cd6ae_20261009230807810299.json</x:v>
      </x:c>
    </x:row>
    <x:row r="7959" ht="25" customHeight="1">
      <x:c r="A7959" s="1" t="str">
        <x:v>159393.SZ</x:v>
      </x:c>
      <x:c r="B7959" s="7" t="d">
        <x:v>2026-09-24T00:00:00.000Z</x:v>
      </x:c>
      <x:c r="C7959" s="8" t="n">
        <x:v>105046342</x:v>
      </x:c>
      <x:c r="D7959" s="9" t="n">
        <x:v>4.7962</x:v>
      </x:c>
      <x:c r="E7959" s="9" t="n">
        <x:f>IF(COUNT(C7959:D7959)=2,C7959*D7959/100000000,"n.a.")</x:f>
        <x:v>5.038232655004</x:v>
      </x:c>
      <x:c r="F7959" s="1" t="str">
        <x:v>get_fund_holders_f3daa87981867c92_20261009230438080992.json</x:v>
      </x:c>
      <x:c r="G7959" s="1" t="str">
        <x:v>get_fund_performance_c80bcc2ba252af81_20261009230740114002.json</x:v>
      </x:c>
    </x:row>
    <x:row r="7960" ht="25" customHeight="1">
      <x:c r="A7960" s="1" t="str">
        <x:v>159500.SZ</x:v>
      </x:c>
      <x:c r="B7960" s="7" t="d">
        <x:v>2026-09-24T00:00:00.000Z</x:v>
      </x:c>
      <x:c r="C7960" s="8" t="n">
        <x:v>210538865</x:v>
      </x:c>
      <x:c r="D7960" s="9" t="n">
        <x:v>1.1493</x:v>
      </x:c>
      <x:c r="E7960" s="9" t="n">
        <x:f>IF(COUNT(C7960:D7960)=2,C7960*D7960/100000000,"n.a.")</x:f>
        <x:v>2.419723175445</x:v>
      </x:c>
      <x:c r="F7960" s="1" t="str">
        <x:v>get_fund_holders_529ccdd5b63218db_20261009230529199351.json</x:v>
      </x:c>
      <x:c r="G7960" s="1" t="str">
        <x:v>get_fund_performance_a2f6b81f5de8a225_20261009230814591376.json</x:v>
      </x:c>
    </x:row>
    <x:row r="7961" ht="25" customHeight="1">
      <x:c r="A7961" s="1" t="str">
        <x:v>159531.SZ</x:v>
      </x:c>
      <x:c r="B7961" s="7" t="d">
        <x:v>2026-09-24T00:00:00.000Z</x:v>
      </x:c>
      <x:c r="C7961" s="8" t="n">
        <x:v>968608406</x:v>
      </x:c>
      <x:c r="D7961" s="9" t="n">
        <x:v>1.5013</x:v>
      </x:c>
      <x:c r="E7961" s="9" t="n">
        <x:f>IF(COUNT(C7961:D7961)=2,C7961*D7961/100000000,"n.a.")</x:f>
        <x:v>14.541717999278001</x:v>
      </x:c>
      <x:c r="F7961" s="1" t="str">
        <x:v>get_fund_holders_71f0eb374650ea27_20261009230549820196.json</x:v>
      </x:c>
      <x:c r="G7961" s="1" t="str">
        <x:v>get_fund_performance_930f800c6c2c7ba5_20261009230824226806.json</x:v>
      </x:c>
    </x:row>
    <x:row r="7962" ht="25" customHeight="1">
      <x:c r="A7962" s="1" t="str">
        <x:v>159532.SZ</x:v>
      </x:c>
      <x:c r="B7962" s="7" t="d">
        <x:v>2026-09-24T00:00:00.000Z</x:v>
      </x:c>
      <x:c r="C7962" s="8" t="n">
        <x:v>145564791</x:v>
      </x:c>
      <x:c r="D7962" s="9" t="n">
        <x:v>1.6915</x:v>
      </x:c>
      <x:c r="E7962" s="9" t="n">
        <x:f>IF(COUNT(C7962:D7962)=2,C7962*D7962/100000000,"n.a.")</x:f>
        <x:v>2.462228439765</x:v>
      </x:c>
      <x:c r="F7962" s="1" t="str">
        <x:v>get_fund_holders_63118d888acb199b_20261009230552442425.json</x:v>
      </x:c>
      <x:c r="G7962" s="1" t="str">
        <x:v>get_fund_performance_5b2849194790dfcf_20261009230826613446.json</x:v>
      </x:c>
    </x:row>
    <x:row r="7963" ht="25" customHeight="1">
      <x:c r="A7963" s="1" t="str">
        <x:v>159533.SZ</x:v>
      </x:c>
      <x:c r="B7963" s="7" t="d">
        <x:v>2026-09-24T00:00:00.000Z</x:v>
      </x:c>
      <x:c r="C7963" s="8" t="n">
        <x:v>13458785</x:v>
      </x:c>
      <x:c r="D7963" s="9" t="n">
        <x:v>1.9914</x:v>
      </x:c>
      <x:c r="E7963" s="9" t="n">
        <x:f>IF(COUNT(C7963:D7963)=2,C7963*D7963/100000000,"n.a.")</x:f>
        <x:v>0.26801824449</x:v>
      </x:c>
      <x:c r="F7963" s="1" t="str">
        <x:v>get_fund_holders_63118d888acb199b_20261009230552442425.json</x:v>
      </x:c>
      <x:c r="G7963" s="1" t="str">
        <x:v>get_fund_performance_5b2849194790dfcf_20261009230826613446.json</x:v>
      </x:c>
    </x:row>
    <x:row r="7964" ht="25" customHeight="1">
      <x:c r="A7964" s="1" t="str">
        <x:v>159535.SZ</x:v>
      </x:c>
      <x:c r="B7964" s="7" t="d">
        <x:v>2026-09-24T00:00:00.000Z</x:v>
      </x:c>
      <x:c r="C7964" s="8" t="n">
        <x:v>19981088</x:v>
      </x:c>
      <x:c r="D7964" s="9" t="n">
        <x:v>1.5517</x:v>
      </x:c>
      <x:c r="E7964" s="9" t="n">
        <x:f>IF(COUNT(C7964:D7964)=2,C7964*D7964/100000000,"n.a.")</x:f>
        <x:v>0.310046542496</x:v>
      </x:c>
      <x:c r="F7964" s="1" t="str">
        <x:v>get_fund_holders_2023ba46ee74f73f_20261009230543892877.json</x:v>
      </x:c>
      <x:c r="G7964" s="1" t="str">
        <x:v>get_fund_performance_930f800c6c2c7ba5_20261009230824226806.json</x:v>
      </x:c>
    </x:row>
    <x:row r="7965" ht="25" customHeight="1">
      <x:c r="A7965" s="1" t="str">
        <x:v>159536.SZ</x:v>
      </x:c>
      <x:c r="B7965" s="7" t="d">
        <x:v>2026-09-24T00:00:00.000Z</x:v>
      </x:c>
      <x:c r="C7965" s="8" t="n">
        <x:v>41261589</x:v>
      </x:c>
      <x:c r="D7965" s="9" t="n">
        <x:v>1.4419</x:v>
      </x:c>
      <x:c r="E7965" s="9" t="n">
        <x:f>IF(COUNT(C7965:D7965)=2,C7965*D7965/100000000,"n.a.")</x:f>
        <x:v>0.594950851791</x:v>
      </x:c>
      <x:c r="F7965" s="1" t="str">
        <x:v>get_fund_holders_d887495481770032_20261009230547532306.json</x:v>
      </x:c>
      <x:c r="G7965" s="1" t="str">
        <x:v>get_fund_performance_930f800c6c2c7ba5_20261009230824226806.json</x:v>
      </x:c>
    </x:row>
    <x:row r="7966" ht="25" customHeight="1">
      <x:c r="A7966" s="1" t="str">
        <x:v>159629.SZ</x:v>
      </x:c>
      <x:c r="B7966" s="7" t="d">
        <x:v>2026-09-24T00:00:00.000Z</x:v>
      </x:c>
      <x:c r="C7966" s="8" t="n">
        <x:v>781252663</x:v>
      </x:c>
      <x:c r="D7966" s="9" t="n">
        <x:v>3.1677</x:v>
      </x:c>
      <x:c r="E7966" s="9" t="n">
        <x:f>IF(COUNT(C7966:D7966)=2,C7966*D7966/100000000,"n.a.")</x:f>
        <x:v>24.747740605851003</x:v>
      </x:c>
      <x:c r="F7966" s="1" t="str">
        <x:v>get_fund_holders_d0e5ad2b9d149a2c_20261009230534619990.json</x:v>
      </x:c>
      <x:c r="G7966" s="1" t="str">
        <x:v>get_fund_performance_15dbe2e98f1744af_20261009230819642182.json</x:v>
      </x:c>
    </x:row>
    <x:row r="7967" ht="25" customHeight="1">
      <x:c r="A7967" s="1" t="str">
        <x:v>159633.SZ</x:v>
      </x:c>
      <x:c r="B7967" s="7" t="d">
        <x:v>2026-09-24T00:00:00.000Z</x:v>
      </x:c>
      <x:c r="C7967" s="8" t="n">
        <x:v>970162658</x:v>
      </x:c>
      <x:c r="D7967" s="9" t="n">
        <x:v>3.2435</x:v>
      </x:c>
      <x:c r="E7967" s="9" t="n">
        <x:f>IF(COUNT(C7967:D7967)=2,C7967*D7967/100000000,"n.a.")</x:f>
        <x:v>31.46722581223</x:v>
      </x:c>
      <x:c r="F7967" s="1" t="str">
        <x:v>get_fund_holders_d0e5ad2b9d149a2c_20261009230534619990.json</x:v>
      </x:c>
      <x:c r="G7967" s="1" t="str">
        <x:v>get_fund_performance_15dbe2e98f1744af_20261009230819642182.json</x:v>
      </x:c>
    </x:row>
    <x:row r="7968" ht="25" customHeight="1">
      <x:c r="A7968" s="1" t="str">
        <x:v>159673.SZ</x:v>
      </x:c>
      <x:c r="B7968" s="7" t="d">
        <x:v>2026-09-24T00:00:00.000Z</x:v>
      </x:c>
      <x:c r="C7968" s="8" t="n">
        <x:v>1837528385</x:v>
      </x:c>
      <x:c r="D7968" s="9" t="n">
        <x:v>1.244</x:v>
      </x:c>
      <x:c r="E7968" s="9" t="n">
        <x:f>IF(COUNT(C7968:D7968)=2,C7968*D7968/100000000,"n.a.")</x:f>
        <x:v>22.858853109400002</x:v>
      </x:c>
      <x:c r="F7968" s="1" t="str">
        <x:v>get_fund_holders_b483694135ae841d_20261009230444859856.json</x:v>
      </x:c>
      <x:c r="G7968" s="1" t="str">
        <x:v>get_fund_performance_4bb8aa3b85838c58_20261009230748557257.json</x:v>
      </x:c>
    </x:row>
    <x:row r="7969" ht="25" customHeight="1">
      <x:c r="A7969" s="1" t="str">
        <x:v>159808.SZ</x:v>
      </x:c>
      <x:c r="B7969" s="7" t="d">
        <x:v>2026-09-24T00:00:00.000Z</x:v>
      </x:c>
      <x:c r="C7969" s="8" t="n">
        <x:v>51484790</x:v>
      </x:c>
      <x:c r="D7969" s="9" t="n">
        <x:v>1.2796</x:v>
      </x:c>
      <x:c r="E7969" s="9" t="n">
        <x:f>IF(COUNT(C7969:D7969)=2,C7969*D7969/100000000,"n.a.")</x:f>
        <x:v>0.65879937284</x:v>
      </x:c>
      <x:c r="F7969" s="1" t="str">
        <x:v>get_fund_holders_c92c2359e911dcdf_20261009230607210384.json</x:v>
      </x:c>
      <x:c r="G7969" s="1" t="str">
        <x:v>get_fund_performance_6bd5beb21bb3dfc3_20261009230831527469.json</x:v>
      </x:c>
    </x:row>
    <x:row r="7970" ht="25" customHeight="1">
      <x:c r="A7970" s="1" t="str">
        <x:v>159810.SZ</x:v>
      </x:c>
      <x:c r="B7970" s="7" t="d">
        <x:v>2026-09-24T00:00:00.000Z</x:v>
      </x:c>
      <x:c r="C7970" s="8" t="n">
        <x:v>56475458</x:v>
      </x:c>
      <x:c r="D7970" s="9" t="n">
        <x:v>1.3257</x:v>
      </x:c>
      <x:c r="E7970" s="9" t="n">
        <x:f>IF(COUNT(C7970:D7970)=2,C7970*D7970/100000000,"n.a.")</x:f>
        <x:v>0.7486951467060001</x:v>
      </x:c>
      <x:c r="F7970" s="1" t="str">
        <x:v>get_fund_holders_c92c2359e911dcdf_20261009230607210384.json</x:v>
      </x:c>
      <x:c r="G7970" s="1" t="str">
        <x:v>get_fund_performance_6bd5beb21bb3dfc3_20261009230831527469.json</x:v>
      </x:c>
    </x:row>
    <x:row r="7971" ht="25" customHeight="1">
      <x:c r="A7971" s="1" t="str">
        <x:v>159820.SZ</x:v>
      </x:c>
      <x:c r="B7971" s="7" t="d">
        <x:v>2026-09-24T00:00:00.000Z</x:v>
      </x:c>
      <x:c r="C7971" s="8" t="n">
        <x:v>1356408470</x:v>
      </x:c>
      <x:c r="D7971" s="9" t="n">
        <x:v>1.3302</x:v>
      </x:c>
      <x:c r="E7971" s="9" t="n">
        <x:f>IF(COUNT(C7971:D7971)=2,C7971*D7971/100000000,"n.a.")</x:f>
        <x:v>18.04294546794</x:v>
      </x:c>
      <x:c r="F7971" s="1" t="str">
        <x:v>get_fund_holders_dc1acfec7210b7b9_20261009230512923685.json</x:v>
      </x:c>
      <x:c r="G7971" s="1" t="str">
        <x:v>get_fund_performance_d5233569f50cd6ae_20261009230807810299.json</x:v>
      </x:c>
    </x:row>
    <x:row r="7972" ht="25" customHeight="1">
      <x:c r="A7972" s="1" t="str">
        <x:v>159821.SZ</x:v>
      </x:c>
      <x:c r="B7972" s="7" t="d">
        <x:v>2026-09-24T00:00:00.000Z</x:v>
      </x:c>
      <x:c r="C7972" s="8" t="n">
        <x:v>64620000</x:v>
      </x:c>
      <x:c r="D7972" s="9" t="n">
        <x:v>1.2407</x:v>
      </x:c>
      <x:c r="E7972" s="9" t="n">
        <x:f>IF(COUNT(C7972:D7972)=2,C7972*D7972/100000000,"n.a.")</x:f>
        <x:v>0.80174034</x:v>
      </x:c>
      <x:c r="F7972" s="1" t="str">
        <x:v>get_fund_holders_03b892c5727e3d06_20261009230613807296.json</x:v>
      </x:c>
      <x:c r="G7972" s="1" t="str">
        <x:v>get_fund_performance_5068d5b2bdb75d17_20261009230838638937.json</x:v>
      </x:c>
    </x:row>
    <x:row r="7973" ht="25" customHeight="1">
      <x:c r="A7973" s="1" t="str">
        <x:v>159845.SZ</x:v>
      </x:c>
      <x:c r="B7973" s="7" t="d">
        <x:v>2026-09-24T00:00:00.000Z</x:v>
      </x:c>
      <x:c r="C7973" s="8" t="n">
        <x:v>2376425606</x:v>
      </x:c>
      <x:c r="D7973" s="9" t="n">
        <x:v>3.1561</x:v>
      </x:c>
      <x:c r="E7973" s="9" t="n">
        <x:f>IF(COUNT(C7973:D7973)=2,C7973*D7973/100000000,"n.a.")</x:f>
        <x:v>75.002368550966</x:v>
      </x:c>
      <x:c r="F7973" s="1" t="str">
        <x:v>get_fund_holders_d0e5ad2b9d149a2c_20261009230534619990.json</x:v>
      </x:c>
      <x:c r="G7973" s="1" t="str">
        <x:v>get_fund_performance_15dbe2e98f1744af_20261009230819642182.json</x:v>
      </x:c>
    </x:row>
    <x:row r="7974" ht="25" customHeight="1">
      <x:c r="A7974" s="1" t="str">
        <x:v>159908.SZ</x:v>
      </x:c>
      <x:c r="B7974" s="7" t="d">
        <x:v>2026-09-24T00:00:00.000Z</x:v>
      </x:c>
      <x:c r="C7974" s="8" t="n">
        <x:v>373229029</x:v>
      </x:c>
      <x:c r="D7974" s="9" t="n">
        <x:v>3.0901</x:v>
      </x:c>
      <x:c r="E7974" s="9" t="n">
        <x:f>IF(COUNT(C7974:D7974)=2,C7974*D7974/100000000,"n.a.")</x:f>
        <x:v>11.533150225129</x:v>
      </x:c>
      <x:c r="F7974" s="1" t="str">
        <x:v>get_fund_holders_03b892c5727e3d06_20261009230613807296.json</x:v>
      </x:c>
      <x:c r="G7974" s="1" t="str">
        <x:v>get_fund_performance_5068d5b2bdb75d17_20261009230838638937.json</x:v>
      </x:c>
    </x:row>
    <x:row r="7975" ht="25" customHeight="1">
      <x:c r="A7975" s="1" t="str">
        <x:v>159915.SZ</x:v>
      </x:c>
      <x:c r="B7975" s="7" t="d">
        <x:v>2026-09-24T00:00:00.000Z</x:v>
      </x:c>
      <x:c r="C7975" s="8" t="n">
        <x:v>19963454936</x:v>
      </x:c>
      <x:c r="D7975" s="9" t="n">
        <x:v>3.3095</x:v>
      </x:c>
      <x:c r="E7975" s="9" t="n">
        <x:f>IF(COUNT(C7975:D7975)=2,C7975*D7975/100000000,"n.a.")</x:f>
        <x:v>660.69054110692</x:v>
      </x:c>
      <x:c r="F7975" s="1" t="str">
        <x:v>get_fund_holders_85c3a38dfd6368ff_20261009230609469697.json</x:v>
      </x:c>
      <x:c r="G7975" s="1" t="str">
        <x:v>get_fund_performance_3b8e8ddaed9d0d85_20261009230833768717.json</x:v>
      </x:c>
    </x:row>
    <x:row r="7976" ht="25" customHeight="1">
      <x:c r="A7976" s="1" t="str">
        <x:v>159919.SZ</x:v>
      </x:c>
      <x:c r="B7976" s="7" t="d">
        <x:v>2026-09-24T00:00:00.000Z</x:v>
      </x:c>
      <x:c r="C7976" s="8" t="n">
        <x:v>6566616676</x:v>
      </x:c>
      <x:c r="D7976" s="9" t="n">
        <x:v>4.711</x:v>
      </x:c>
      <x:c r="E7976" s="9" t="n">
        <x:f>IF(COUNT(C7976:D7976)=2,C7976*D7976/100000000,"n.a.")</x:f>
        <x:v>309.35331160636</x:v>
      </x:c>
      <x:c r="F7976" s="1" t="str">
        <x:v>get_fund_holders_183db77fe63ca3f2_20261009230442538135.json</x:v>
      </x:c>
      <x:c r="G7976" s="1" t="str">
        <x:v>get_fund_performance_4791f2898f4308c8_20261009230745676784.json</x:v>
      </x:c>
    </x:row>
    <x:row r="7977" ht="25" customHeight="1">
      <x:c r="A7977" s="1" t="str">
        <x:v>159922.SZ</x:v>
      </x:c>
      <x:c r="B7977" s="7" t="d">
        <x:v>2026-09-24T00:00:00.000Z</x:v>
      </x:c>
      <x:c r="C7977" s="8" t="n">
        <x:v>2752676765</x:v>
      </x:c>
      <x:c r="D7977" s="9" t="n">
        <x:v>3.1046</x:v>
      </x:c>
      <x:c r="E7977" s="9" t="n">
        <x:f>IF(COUNT(C7977:D7977)=2,C7977*D7977/100000000,"n.a.")</x:f>
        <x:v>85.45960284619001</x:v>
      </x:c>
      <x:c r="F7977" s="1" t="str">
        <x:v>get_fund_holders_ce4be9da6ba9fde2_20261009230507418232.json</x:v>
      </x:c>
      <x:c r="G7977" s="1" t="str">
        <x:v>get_fund_performance_0dcab893076e9c8c_20261009230802702471.json</x:v>
      </x:c>
    </x:row>
    <x:row r="7978" ht="25" customHeight="1">
      <x:c r="A7978" s="1" t="str">
        <x:v>159925.SZ</x:v>
      </x:c>
      <x:c r="B7978" s="7" t="d">
        <x:v>2026-09-24T00:00:00.000Z</x:v>
      </x:c>
      <x:c r="C7978" s="8" t="n">
        <x:v>599720856</x:v>
      </x:c>
      <x:c r="D7978" s="9" t="n">
        <x:v>4.5867</x:v>
      </x:c>
      <x:c r="E7978" s="9" t="n">
        <x:f>IF(COUNT(C7978:D7978)=2,C7978*D7978/100000000,"n.a.")</x:f>
        <x:v>27.507396502152005</x:v>
      </x:c>
      <x:c r="F7978" s="1" t="str">
        <x:v>get_fund_holders_6a4ee0b25120082e_20261009230457726230.json</x:v>
      </x:c>
      <x:c r="G7978" s="1" t="str">
        <x:v>get_fund_performance_7f1e14b87df8632c_20261009230753752299.json</x:v>
      </x:c>
    </x:row>
    <x:row r="7979" ht="25" customHeight="1">
      <x:c r="A7979" s="1" t="str">
        <x:v>159935.SZ</x:v>
      </x:c>
      <x:c r="B7979" s="7" t="d">
        <x:v>2026-09-24T00:00:00.000Z</x:v>
      </x:c>
      <x:c r="C7979" s="8" t="n">
        <x:v>26572956</x:v>
      </x:c>
      <x:c r="D7979" s="9" t="n">
        <x:v>2.4087</x:v>
      </x:c>
      <x:c r="E7979" s="9" t="n">
        <x:f>IF(COUNT(C7979:D7979)=2,C7979*D7979/100000000,"n.a.")</x:f>
        <x:v>0.640062791172</x:v>
      </x:c>
      <x:c r="F7979" s="1" t="str">
        <x:v>get_fund_holders_ce4be9da6ba9fde2_20261009230507418232.json</x:v>
      </x:c>
      <x:c r="G7979" s="1" t="str">
        <x:v>get_fund_performance_0dcab893076e9c8c_20261009230802702471.json</x:v>
      </x:c>
    </x:row>
    <x:row r="7980" ht="25" customHeight="1">
      <x:c r="A7980" s="1" t="str">
        <x:v>159948.SZ</x:v>
      </x:c>
      <x:c r="B7980" s="7" t="d">
        <x:v>2026-09-24T00:00:00.000Z</x:v>
      </x:c>
      <x:c r="C7980" s="8" t="n">
        <x:v>1174697720</x:v>
      </x:c>
      <x:c r="D7980" s="9" t="n">
        <x:v>3.6546</x:v>
      </x:c>
      <x:c r="E7980" s="9" t="n">
        <x:f>IF(COUNT(C7980:D7980)=2,C7980*D7980/100000000,"n.a.")</x:f>
        <x:v>42.93050287512</x:v>
      </x:c>
      <x:c r="F7980" s="1" t="str">
        <x:v>get_fund_holders_77ec1cb64aa6b502_20261009230616805357.json</x:v>
      </x:c>
      <x:c r="G7980" s="1" t="str">
        <x:v>get_fund_performance_bbec91b011b2456e_20261009230840812753.json</x:v>
      </x:c>
    </x:row>
    <x:row r="7981" ht="25" customHeight="1">
      <x:c r="A7981" s="1" t="str">
        <x:v>159952.SZ</x:v>
      </x:c>
      <x:c r="B7981" s="7" t="d">
        <x:v>2026-09-24T00:00:00.000Z</x:v>
      </x:c>
      <x:c r="C7981" s="8" t="n">
        <x:v>5796484929</x:v>
      </x:c>
      <x:c r="D7981" s="9" t="n">
        <x:v>2.0087</x:v>
      </x:c>
      <x:c r="E7981" s="9" t="n">
        <x:f>IF(COUNT(C7981:D7981)=2,C7981*D7981/100000000,"n.a.")</x:f>
        <x:v>116.43399276882302</x:v>
      </x:c>
      <x:c r="F7981" s="1" t="str">
        <x:v>get_fund_holders_77ec1cb64aa6b502_20261009230616805357.json</x:v>
      </x:c>
      <x:c r="G7981" s="1" t="str">
        <x:v>get_fund_performance_bbec91b011b2456e_20261009230840812753.json</x:v>
      </x:c>
    </x:row>
    <x:row r="7982" ht="25" customHeight="1">
      <x:c r="A7982" s="1" t="str">
        <x:v>159956.SZ</x:v>
      </x:c>
      <x:c r="B7982" s="7" t="d">
        <x:v>2026-09-24T00:00:00.000Z</x:v>
      </x:c>
      <x:c r="C7982" s="8" t="n">
        <x:v>48978674</x:v>
      </x:c>
      <x:c r="D7982" s="9" t="n">
        <x:v>2.095</x:v>
      </x:c>
      <x:c r="E7982" s="9" t="n">
        <x:f>IF(COUNT(C7982:D7982)=2,C7982*D7982/100000000,"n.a.")</x:f>
        <x:v>1.0261032203000002</x:v>
      </x:c>
      <x:c r="F7982" s="1" t="str">
        <x:v>get_fund_holders_03b892c5727e3d06_20261009230613807296.json</x:v>
      </x:c>
      <x:c r="G7982" s="1" t="str">
        <x:v>get_fund_performance_5068d5b2bdb75d17_20261009230838638937.json</x:v>
      </x:c>
    </x:row>
    <x:row r="7983" ht="25" customHeight="1">
      <x:c r="A7983" s="1" t="str">
        <x:v>159957.SZ</x:v>
      </x:c>
      <x:c r="B7983" s="7" t="d">
        <x:v>2026-09-24T00:00:00.000Z</x:v>
      </x:c>
      <x:c r="C7983" s="8" t="n">
        <x:v>1192784560</x:v>
      </x:c>
      <x:c r="D7983" s="9" t="n">
        <x:v>2.1676</x:v>
      </x:c>
      <x:c r="E7983" s="9" t="n">
        <x:f>IF(COUNT(C7983:D7983)=2,C7983*D7983/100000000,"n.a.")</x:f>
        <x:v>25.854798122560002</x:v>
      </x:c>
      <x:c r="F7983" s="1" t="str">
        <x:v>get_fund_holders_1b07632c86ee5a71_20261009230611652109.json</x:v>
      </x:c>
      <x:c r="G7983" s="1" t="str">
        <x:v>get_fund_performance_71105e23dacc0cdc_20261009230836213087.json</x:v>
      </x:c>
    </x:row>
    <x:row r="7984" ht="25" customHeight="1">
      <x:c r="A7984" s="1" t="str">
        <x:v>159958.SZ</x:v>
      </x:c>
      <x:c r="B7984" s="7" t="d">
        <x:v>2026-09-24T00:00:00.000Z</x:v>
      </x:c>
      <x:c r="C7984" s="8" t="n">
        <x:v>232211448</x:v>
      </x:c>
      <x:c r="D7984" s="9" t="n">
        <x:v>2.0005</x:v>
      </x:c>
      <x:c r="E7984" s="9" t="n">
        <x:f>IF(COUNT(C7984:D7984)=2,C7984*D7984/100000000,"n.a.")</x:f>
        <x:v>4.6453900172400004</x:v>
      </x:c>
      <x:c r="F7984" s="1" t="str">
        <x:v>get_fund_holders_1b07632c86ee5a71_20261009230611652109.json</x:v>
      </x:c>
      <x:c r="G7984" s="1" t="str">
        <x:v>get_fund_performance_71105e23dacc0cdc_20261009230836213087.json</x:v>
      </x:c>
    </x:row>
    <x:row r="7985" ht="25" customHeight="1">
      <x:c r="A7985" s="1" t="str">
        <x:v>159964.SZ</x:v>
      </x:c>
      <x:c r="B7985" s="7" t="d">
        <x:v>2026-09-24T00:00:00.000Z</x:v>
      </x:c>
      <x:c r="C7985" s="8" t="n">
        <x:v>171481881</x:v>
      </x:c>
      <x:c r="D7985" s="9" t="n">
        <x:v>2.165</x:v>
      </x:c>
      <x:c r="E7985" s="9" t="n">
        <x:f>IF(COUNT(C7985:D7985)=2,C7985*D7985/100000000,"n.a.")</x:f>
        <x:v>3.71258272365</x:v>
      </x:c>
      <x:c r="F7985" s="1" t="str">
        <x:v>get_fund_holders_85c3a38dfd6368ff_20261009230609469697.json</x:v>
      </x:c>
      <x:c r="G7985" s="1" t="str">
        <x:v>get_fund_performance_3b8e8ddaed9d0d85_20261009230833768717.json</x:v>
      </x:c>
    </x:row>
    <x:row r="7986" ht="25" customHeight="1">
      <x:c r="A7986" s="1" t="str">
        <x:v>159968.SZ</x:v>
      </x:c>
      <x:c r="B7986" s="7" t="d">
        <x:v>2026-09-24T00:00:00.000Z</x:v>
      </x:c>
      <x:c r="C7986" s="8" t="n">
        <x:v>64895098</x:v>
      </x:c>
      <x:c r="D7986" s="9" t="n">
        <x:v>10.0376</x:v>
      </x:c>
      <x:c r="E7986" s="9" t="n">
        <x:f>IF(COUNT(C7986:D7986)=2,C7986*D7986/100000000,"n.a.")</x:f>
        <x:v>6.513910356847999</x:v>
      </x:c>
      <x:c r="F7986" s="1" t="str">
        <x:v>get_fund_holders_96a6405b6e24df55_20261009230515531146.json</x:v>
      </x:c>
      <x:c r="G7986" s="1" t="str">
        <x:v>get_fund_performance_eeb0f8d4e47d31d7_20261009230810061321.json</x:v>
      </x:c>
    </x:row>
    <x:row r="7987" ht="25" customHeight="1">
      <x:c r="A7987" s="1" t="str">
        <x:v>159971.SZ</x:v>
      </x:c>
      <x:c r="B7987" s="7" t="d">
        <x:v>2026-09-24T00:00:00.000Z</x:v>
      </x:c>
      <x:c r="C7987" s="8" t="n">
        <x:v>1790020288</x:v>
      </x:c>
      <x:c r="D7987" s="9" t="n">
        <x:v>1.1506</x:v>
      </x:c>
      <x:c r="E7987" s="9" t="n">
        <x:f>IF(COUNT(C7987:D7987)=2,C7987*D7987/100000000,"n.a.")</x:f>
        <x:v>20.595973433728002</x:v>
      </x:c>
      <x:c r="F7987" s="1" t="str">
        <x:v>get_fund_holders_85c3a38dfd6368ff_20261009230609469697.json</x:v>
      </x:c>
      <x:c r="G7987" s="1" t="str">
        <x:v>get_fund_performance_3b8e8ddaed9d0d85_20261009230833768717.json</x:v>
      </x:c>
    </x:row>
    <x:row r="7988" ht="25" customHeight="1">
      <x:c r="A7988" s="1" t="str">
        <x:v>159977.SZ</x:v>
      </x:c>
      <x:c r="B7988" s="7" t="d">
        <x:v>2026-09-24T00:00:00.000Z</x:v>
      </x:c>
      <x:c r="C7988" s="8" t="n">
        <x:v>3907872820</x:v>
      </x:c>
      <x:c r="D7988" s="9" t="n">
        <x:v>1.7164</x:v>
      </x:c>
      <x:c r="E7988" s="9" t="n">
        <x:f>IF(COUNT(C7988:D7988)=2,C7988*D7988/100000000,"n.a.")</x:f>
        <x:v>67.07472908248</x:v>
      </x:c>
      <x:c r="F7988" s="1" t="str">
        <x:v>get_fund_holders_1b07632c86ee5a71_20261009230611652109.json</x:v>
      </x:c>
      <x:c r="G7988" s="1" t="str">
        <x:v>get_fund_performance_71105e23dacc0cdc_20261009230836213087.json</x:v>
      </x:c>
    </x:row>
    <x:row r="7989" ht="25" customHeight="1">
      <x:c r="A7989" s="1" t="str">
        <x:v>159982.SZ</x:v>
      </x:c>
      <x:c r="B7989" s="7" t="d">
        <x:v>2026-09-24T00:00:00.000Z</x:v>
      </x:c>
      <x:c r="C7989" s="8" t="n">
        <x:v>196211253</x:v>
      </x:c>
      <x:c r="D7989" s="9" t="n">
        <x:v>2.0623</x:v>
      </x:c>
      <x:c r="E7989" s="9" t="n">
        <x:f>IF(COUNT(C7989:D7989)=2,C7989*D7989/100000000,"n.a.")</x:f>
        <x:v>4.046464670619001</x:v>
      </x:c>
      <x:c r="F7989" s="1" t="str">
        <x:v>get_fund_holders_eca02871e6e35464_20261009230532011154.json</x:v>
      </x:c>
      <x:c r="G7989" s="1" t="str">
        <x:v>get_fund_performance_e68fcf3d390eb017_20261009230817154568.json</x:v>
      </x:c>
    </x:row>
    <x:row r="7990" ht="25" customHeight="1">
      <x:c r="A7990" s="1" t="str">
        <x:v>510300.SH</x:v>
      </x:c>
      <x:c r="B7990" s="7" t="d">
        <x:v>2026-09-24T00:00:00.000Z</x:v>
      </x:c>
      <x:c r="C7990" s="8" t="n">
        <x:v>23904487700</x:v>
      </x:c>
      <x:c r="D7990" s="9" t="n">
        <x:v>4.5127</x:v>
      </x:c>
      <x:c r="E7990" s="9" t="n">
        <x:f>IF(COUNT(C7990:D7990)=2,C7990*D7990/100000000,"n.a.")</x:f>
        <x:v>1078.7378164379</x:v>
      </x:c>
      <x:c r="F7990" s="1" t="str">
        <x:v>get_fund_holders_6a4ee0b25120082e_20261009230457726230.json</x:v>
      </x:c>
      <x:c r="G7990" s="1" t="str">
        <x:v>get_fund_performance_7f1e14b87df8632c_20261009230753752299.json</x:v>
      </x:c>
    </x:row>
    <x:row r="7991" ht="25" customHeight="1">
      <x:c r="A7991" s="1" t="str">
        <x:v>510310.SH</x:v>
      </x:c>
      <x:c r="B7991" s="7" t="d">
        <x:v>2026-09-24T00:00:00.000Z</x:v>
      </x:c>
      <x:c r="C7991" s="8" t="n">
        <x:v>11788844000</x:v>
      </x:c>
      <x:c r="D7991" s="9" t="n">
        <x:v>4.3828</x:v>
      </x:c>
      <x:c r="E7991" s="9" t="n">
        <x:f>IF(COUNT(C7991:D7991)=2,C7991*D7991/100000000,"n.a.")</x:f>
        <x:v>516.681454832</x:v>
      </x:c>
      <x:c r="F7991" s="1" t="str">
        <x:v>get_fund_holders_dad162c841946069_20261009230500181108.json</x:v>
      </x:c>
      <x:c r="G7991" s="1" t="str">
        <x:v>get_fund_performance_9343a043758e3190_20261009230756174680.json</x:v>
      </x:c>
    </x:row>
    <x:row r="7992" ht="25" customHeight="1">
      <x:c r="A7992" s="1" t="str">
        <x:v>510320.SH</x:v>
      </x:c>
      <x:c r="B7992" s="7" t="d">
        <x:v>2026-09-24T00:00:00.000Z</x:v>
      </x:c>
      <x:c r="C7992" s="8" t="n">
        <x:v>637068500</x:v>
      </x:c>
      <x:c r="D7992" s="9" t="n">
        <x:v>1.2132</x:v>
      </x:c>
      <x:c r="E7992" s="9" t="n">
        <x:f>IF(COUNT(C7992:D7992)=2,C7992*D7992/100000000,"n.a.")</x:f>
        <x:v>7.728915042000001</x:v>
      </x:c>
      <x:c r="F7992" s="1" t="str">
        <x:v>get_fund_holders_8d67407e396feb8e_20261009230440199577.json</x:v>
      </x:c>
      <x:c r="G7992" s="1" t="str">
        <x:v>get_fund_performance_c3961bdd7fe4980a_20261009230743477364.json</x:v>
      </x:c>
    </x:row>
    <x:row r="7993" ht="25" customHeight="1">
      <x:c r="A7993" s="1" t="str">
        <x:v>510330.SH</x:v>
      </x:c>
      <x:c r="B7993" s="7" t="d">
        <x:v>2026-09-24T00:00:00.000Z</x:v>
      </x:c>
      <x:c r="C7993" s="8" t="n">
        <x:v>8518749800</x:v>
      </x:c>
      <x:c r="D7993" s="9" t="n">
        <x:v>4.7054</x:v>
      </x:c>
      <x:c r="E7993" s="9" t="n">
        <x:f>IF(COUNT(C7993:D7993)=2,C7993*D7993/100000000,"n.a.")</x:f>
        <x:v>400.8412530892</x:v>
      </x:c>
      <x:c r="F7993" s="1" t="str">
        <x:v>get_fund_holders_183db77fe63ca3f2_20261009230442538135.json</x:v>
      </x:c>
      <x:c r="G7993" s="1" t="str">
        <x:v>get_fund_performance_4791f2898f4308c8_20261009230745676784.json</x:v>
      </x:c>
    </x:row>
    <x:row r="7994" ht="25" customHeight="1">
      <x:c r="A7994" s="1" t="str">
        <x:v>510350.SH</x:v>
      </x:c>
      <x:c r="B7994" s="7" t="d">
        <x:v>2026-09-24T00:00:00.000Z</x:v>
      </x:c>
      <x:c r="C7994" s="8" t="n">
        <x:v>676914700</x:v>
      </x:c>
      <x:c r="D7994" s="9" t="n">
        <x:v>4.7497</x:v>
      </x:c>
      <x:c r="E7994" s="9" t="n">
        <x:f>IF(COUNT(C7994:D7994)=2,C7994*D7994/100000000,"n.a.")</x:f>
        <x:v>32.1514175059</x:v>
      </x:c>
      <x:c r="F7994" s="1" t="str">
        <x:v>get_fund_holders_f4e542f4490b517a_20261009230453438648.json</x:v>
      </x:c>
      <x:c r="G7994" s="1" t="str">
        <x:v>get_fund_performance_b25a44ecbeb58729_20261009230751127379.json</x:v>
      </x:c>
    </x:row>
    <x:row r="7995" ht="25" customHeight="1">
      <x:c r="A7995" s="1" t="str">
        <x:v>510360.SH</x:v>
      </x:c>
      <x:c r="B7995" s="7" t="d">
        <x:v>2026-09-24T00:00:00.000Z</x:v>
      </x:c>
      <x:c r="C7995" s="8" t="n">
        <x:v>2276381200</x:v>
      </x:c>
      <x:c r="D7995" s="9" t="n">
        <x:v>1.7266</x:v>
      </x:c>
      <x:c r="E7995" s="9" t="n">
        <x:f>IF(COUNT(C7995:D7995)=2,C7995*D7995/100000000,"n.a.")</x:f>
        <x:v>39.3039977992</x:v>
      </x:c>
      <x:c r="F7995" s="1" t="str">
        <x:v>get_fund_holders_8d67407e396feb8e_20261009230440199577.json</x:v>
      </x:c>
      <x:c r="G7995" s="1" t="str">
        <x:v>get_fund_performance_c3961bdd7fe4980a_20261009230743477364.json</x:v>
      </x:c>
    </x:row>
    <x:row r="7996" ht="25" customHeight="1">
      <x:c r="A7996" s="1" t="str">
        <x:v>510370.SH</x:v>
      </x:c>
      <x:c r="B7996" s="7" t="d">
        <x:v>2026-09-24T00:00:00.000Z</x:v>
      </x:c>
      <x:c r="C7996" s="8" t="n">
        <x:v>87258100</x:v>
      </x:c>
      <x:c r="D7996" s="9" t="n">
        <x:v>0.9991</x:v>
      </x:c>
      <x:c r="E7996" s="9" t="n">
        <x:f>IF(COUNT(C7996:D7996)=2,C7996*D7996/100000000,"n.a.")</x:f>
        <x:v>0.8717956770999999</x:v>
      </x:c>
      <x:c r="F7996" s="1" t="str">
        <x:v>get_fund_holders_183db77fe63ca3f2_20261009230442538135.json</x:v>
      </x:c>
      <x:c r="G7996" s="1" t="str">
        <x:v>get_fund_performance_4791f2898f4308c8_20261009230745676784.json</x:v>
      </x:c>
    </x:row>
    <x:row r="7997" ht="25" customHeight="1">
      <x:c r="A7997" s="1" t="str">
        <x:v>510380.SH</x:v>
      </x:c>
      <x:c r="B7997" s="7" t="d">
        <x:v>2026-09-24T00:00:00.000Z</x:v>
      </x:c>
      <x:c r="C7997" s="8" t="n">
        <x:v>1389802400</x:v>
      </x:c>
      <x:c r="D7997" s="9" t="n">
        <x:v>1.3456</x:v>
      </x:c>
      <x:c r="E7997" s="9" t="n">
        <x:f>IF(COUNT(C7997:D7997)=2,C7997*D7997/100000000,"n.a.")</x:f>
        <x:v>18.7011810944</x:v>
      </x:c>
      <x:c r="F7997" s="1" t="str">
        <x:v>get_fund_holders_b483694135ae841d_20261009230444859856.json</x:v>
      </x:c>
      <x:c r="G7997" s="1" t="str">
        <x:v>get_fund_performance_4bb8aa3b85838c58_20261009230748557257.json</x:v>
      </x:c>
    </x:row>
    <x:row r="7998" ht="25" customHeight="1">
      <x:c r="A7998" s="1" t="str">
        <x:v>510390.SH</x:v>
      </x:c>
      <x:c r="B7998" s="7" t="d">
        <x:v>2026-09-24T00:00:00.000Z</x:v>
      </x:c>
      <x:c r="C7998" s="8" t="n">
        <x:v>135650000</x:v>
      </x:c>
      <x:c r="D7998" s="9" t="n">
        <x:v>5.1212</x:v>
      </x:c>
      <x:c r="E7998" s="9" t="n">
        <x:f>IF(COUNT(C7998:D7998)=2,C7998*D7998/100000000,"n.a.")</x:f>
        <x:v>6.9469078</x:v>
      </x:c>
      <x:c r="F7998" s="1" t="str">
        <x:v>get_fund_holders_1949128e9c82c53e_20261009230502681092.json</x:v>
      </x:c>
      <x:c r="G7998" s="1" t="str">
        <x:v>get_fund_performance_7b5e2f76015f5eae_20261009230758516843.json</x:v>
      </x:c>
    </x:row>
    <x:row r="7999" ht="25" customHeight="1">
      <x:c r="A7999" s="1" t="str">
        <x:v>510500.SH</x:v>
      </x:c>
      <x:c r="B7999" s="7" t="d">
        <x:v>2026-09-24T00:00:00.000Z</x:v>
      </x:c>
      <x:c r="C7999" s="8" t="n">
        <x:v>5487368600</x:v>
      </x:c>
      <x:c r="D7999" s="9" t="n">
        <x:v>7.6568</x:v>
      </x:c>
      <x:c r="E7999" s="9" t="n">
        <x:f>IF(COUNT(C7999:D7999)=2,C7999*D7999/100000000,"n.a.")</x:f>
        <x:v>420.15683896479993</x:v>
      </x:c>
      <x:c r="F7999" s="1" t="str">
        <x:v>get_fund_holders_dc1acfec7210b7b9_20261009230512923685.json</x:v>
      </x:c>
      <x:c r="G7999" s="1" t="str">
        <x:v>get_fund_performance_d5233569f50cd6ae_20261009230807810299.json</x:v>
      </x:c>
    </x:row>
    <x:row r="8000" ht="25" customHeight="1">
      <x:c r="A8000" s="1" t="str">
        <x:v>510510.SH</x:v>
      </x:c>
      <x:c r="B8000" s="7" t="d">
        <x:v>2026-09-24T00:00:00.000Z</x:v>
      </x:c>
      <x:c r="C8000" s="8" t="n">
        <x:v>855038300</x:v>
      </x:c>
      <x:c r="D8000" s="9" t="n">
        <x:v>2.4855</x:v>
      </x:c>
      <x:c r="E8000" s="9" t="n">
        <x:f>IF(COUNT(C8000:D8000)=2,C8000*D8000/100000000,"n.a.")</x:f>
        <x:v>21.2519769465</x:v>
      </x:c>
      <x:c r="F8000" s="1" t="str">
        <x:v>get_fund_holders_8e4c2d7fea24885d_20261009230523927537.json</x:v>
      </x:c>
      <x:c r="G8000" s="1" t="str">
        <x:v>get_fund_performance_663992a08b4b19e0_20261009230812445705.json</x:v>
      </x:c>
    </x:row>
    <x:row r="8001" ht="25" customHeight="1">
      <x:c r="A8001" s="1" t="str">
        <x:v>510530.SH</x:v>
      </x:c>
      <x:c r="B8001" s="7" t="d">
        <x:v>2026-09-24T00:00:00.000Z</x:v>
      </x:c>
      <x:c r="C8001" s="8" t="n">
        <x:v>47479400</x:v>
      </x:c>
      <x:c r="D8001" s="9" t="n">
        <x:v>8.6354</x:v>
      </x:c>
      <x:c r="E8001" s="9" t="n">
        <x:f>IF(COUNT(C8001:D8001)=2,C8001*D8001/100000000,"n.a.")</x:f>
        <x:v>4.1000361076</x:v>
      </x:c>
      <x:c r="F8001" s="1" t="str">
        <x:v>get_fund_holders_16ccfa70e5ba9564_20261009230505115042.json</x:v>
      </x:c>
      <x:c r="G8001" s="1" t="str">
        <x:v>get_fund_performance_7c4bd5806ae88814_20261009230800523897.json</x:v>
      </x:c>
    </x:row>
    <x:row r="8002" ht="25" customHeight="1">
      <x:c r="A8002" s="1" t="str">
        <x:v>510550.SH</x:v>
      </x:c>
      <x:c r="B8002" s="7" t="d">
        <x:v>2026-09-24T00:00:00.000Z</x:v>
      </x:c>
      <x:c r="C8002" s="8" t="n">
        <x:v>23743300</x:v>
      </x:c>
      <x:c r="D8002" s="9" t="n">
        <x:v>1.9661</x:v>
      </x:c>
      <x:c r="E8002" s="9" t="n">
        <x:f>IF(COUNT(C8002:D8002)=2,C8002*D8002/100000000,"n.a.")</x:f>
        <x:v>0.4668170213</x:v>
      </x:c>
      <x:c r="F8002" s="1" t="str">
        <x:v>get_fund_holders_c88beff459794783_20261009230521741108.json</x:v>
      </x:c>
      <x:c r="G8002" s="1" t="str">
        <x:v>get_fund_performance_663992a08b4b19e0_20261009230812445705.json</x:v>
      </x:c>
    </x:row>
    <x:row r="8003" ht="25" customHeight="1">
      <x:c r="A8003" s="1" t="str">
        <x:v>510560.SH</x:v>
      </x:c>
      <x:c r="B8003" s="7" t="d">
        <x:v>2026-09-24T00:00:00.000Z</x:v>
      </x:c>
      <x:c r="C8003" s="8" t="n">
        <x:v>52318700</x:v>
      </x:c>
      <x:c r="D8003" s="9" t="n">
        <x:v>1.9172</x:v>
      </x:c>
      <x:c r="E8003" s="9" t="n">
        <x:f>IF(COUNT(C8003:D8003)=2,C8003*D8003/100000000,"n.a.")</x:f>
        <x:v>1.0030541164</x:v>
      </x:c>
      <x:c r="F8003" s="1" t="str">
        <x:v>get_fund_holders_eca02871e6e35464_20261009230532011154.json</x:v>
      </x:c>
      <x:c r="G8003" s="1" t="str">
        <x:v>get_fund_performance_e68fcf3d390eb017_20261009230817154568.json</x:v>
      </x:c>
    </x:row>
    <x:row r="8004" ht="25" customHeight="1">
      <x:c r="A8004" s="1" t="str">
        <x:v>510570.SH</x:v>
      </x:c>
      <x:c r="B8004" s="7" t="d">
        <x:v>2026-09-24T00:00:00.000Z</x:v>
      </x:c>
      <x:c r="C8004" s="8" t="n">
        <x:v>50560600</x:v>
      </x:c>
      <x:c r="D8004" s="9" t="n">
        <x:v>1.2061</x:v>
      </x:c>
      <x:c r="E8004" s="9" t="n">
        <x:f>IF(COUNT(C8004:D8004)=2,C8004*D8004/100000000,"n.a.")</x:f>
        <x:v>0.6098113965999999</x:v>
      </x:c>
      <x:c r="F8004" s="1" t="str">
        <x:v>get_fund_holders_529ccdd5b63218db_20261009230529199351.json</x:v>
      </x:c>
      <x:c r="G8004" s="1" t="str">
        <x:v>get_fund_performance_a2f6b81f5de8a225_20261009230814591376.json</x:v>
      </x:c>
    </x:row>
    <x:row r="8005" ht="25" customHeight="1">
      <x:c r="A8005" s="1" t="str">
        <x:v>510580.SH</x:v>
      </x:c>
      <x:c r="B8005" s="7" t="d">
        <x:v>2026-09-24T00:00:00.000Z</x:v>
      </x:c>
      <x:c r="C8005" s="8" t="n">
        <x:v>1136568300</x:v>
      </x:c>
      <x:c r="D8005" s="9" t="n">
        <x:v>4.0262</x:v>
      </x:c>
      <x:c r="E8005" s="9" t="n">
        <x:f>IF(COUNT(C8005:D8005)=2,C8005*D8005/100000000,"n.a.")</x:f>
        <x:v>45.7605128946</x:v>
      </x:c>
      <x:c r="F8005" s="1" t="str">
        <x:v>get_fund_holders_16ccfa70e5ba9564_20261009230505115042.json</x:v>
      </x:c>
      <x:c r="G8005" s="1" t="str">
        <x:v>get_fund_performance_7c4bd5806ae88814_20261009230800523897.json</x:v>
      </x:c>
    </x:row>
    <x:row r="8006" ht="25" customHeight="1">
      <x:c r="A8006" s="1" t="str">
        <x:v>510590.SH</x:v>
      </x:c>
      <x:c r="B8006" s="7" t="d">
        <x:v>2026-09-24T00:00:00.000Z</x:v>
      </x:c>
      <x:c r="C8006" s="8" t="n">
        <x:v>119986100</x:v>
      </x:c>
      <x:c r="D8006" s="9" t="n">
        <x:v>8.3266</x:v>
      </x:c>
      <x:c r="E8006" s="9" t="n">
        <x:f>IF(COUNT(C8006:D8006)=2,C8006*D8006/100000000,"n.a.")</x:f>
        <x:v>9.990762602599998</x:v>
      </x:c>
      <x:c r="F8006" s="1" t="str">
        <x:v>get_fund_holders_392a216d78dfae9c_20261009230509978325.json</x:v>
      </x:c>
      <x:c r="G8006" s="1" t="str">
        <x:v>get_fund_performance_21c5f3c94f44ea78_20261009230805289292.json</x:v>
      </x:c>
    </x:row>
    <x:row r="8007" ht="25" customHeight="1">
      <x:c r="A8007" s="1" t="str">
        <x:v>512100.SH</x:v>
      </x:c>
      <x:c r="B8007" s="7" t="d">
        <x:v>2026-09-24T00:00:00.000Z</x:v>
      </x:c>
      <x:c r="C8007" s="8" t="n">
        <x:v>6453217600</x:v>
      </x:c>
      <x:c r="D8007" s="9" t="n">
        <x:v>3.0766</x:v>
      </x:c>
      <x:c r="E8007" s="9" t="n">
        <x:f>IF(COUNT(C8007:D8007)=2,C8007*D8007/100000000,"n.a.")</x:f>
        <x:v>198.5396926816</x:v>
      </x:c>
      <x:c r="F8007" s="1" t="str">
        <x:v>get_fund_holders_6c8994aea012d69d_20261009230537460851.json</x:v>
      </x:c>
      <x:c r="G8007" s="1" t="str">
        <x:v>get_fund_performance_3dbf06f2e3d4a292_20261009230821975873.json</x:v>
      </x:c>
    </x:row>
    <x:row r="8008" ht="25" customHeight="1">
      <x:c r="A8008" s="1" t="str">
        <x:v>512500.SH</x:v>
      </x:c>
      <x:c r="B8008" s="7" t="d">
        <x:v>2026-09-24T00:00:00.000Z</x:v>
      </x:c>
      <x:c r="C8008" s="8" t="n">
        <x:v>1821608800</x:v>
      </x:c>
      <x:c r="D8008" s="9" t="n">
        <x:v>4.3319</x:v>
      </x:c>
      <x:c r="E8008" s="9" t="n">
        <x:f>IF(COUNT(C8008:D8008)=2,C8008*D8008/100000000,"n.a.")</x:f>
        <x:v>78.9102716072</x:v>
      </x:c>
      <x:c r="F8008" s="1" t="str">
        <x:v>get_fund_holders_96a6405b6e24df55_20261009230515531146.json</x:v>
      </x:c>
      <x:c r="G8008" s="1" t="str">
        <x:v>get_fund_performance_eeb0f8d4e47d31d7_20261009230810061321.json</x:v>
      </x:c>
    </x:row>
    <x:row r="8009" ht="25" customHeight="1">
      <x:c r="A8009" s="1" t="str">
        <x:v>512510.SH</x:v>
      </x:c>
      <x:c r="B8009" s="7" t="d">
        <x:v>2026-09-24T00:00:00.000Z</x:v>
      </x:c>
      <x:c r="C8009" s="8" t="n">
        <x:v>431929800</x:v>
      </x:c>
      <x:c r="D8009" s="9" t="n">
        <x:v>2.3002</x:v>
      </x:c>
      <x:c r="E8009" s="9" t="n">
        <x:f>IF(COUNT(C8009:D8009)=2,C8009*D8009/100000000,"n.a.")</x:f>
        <x:v>9.935249259599999</x:v>
      </x:c>
      <x:c r="F8009" s="1" t="str">
        <x:v>get_fund_holders_529ccdd5b63218db_20261009230529199351.json</x:v>
      </x:c>
      <x:c r="G8009" s="1" t="str">
        <x:v>get_fund_performance_a2f6b81f5de8a225_20261009230814591376.json</x:v>
      </x:c>
    </x:row>
    <x:row r="8010" ht="25" customHeight="1">
      <x:c r="A8010" s="1" t="str">
        <x:v>515130.SH</x:v>
      </x:c>
      <x:c r="B8010" s="7" t="d">
        <x:v>2026-09-24T00:00:00.000Z</x:v>
      </x:c>
      <x:c r="C8010" s="8" t="n">
        <x:v>97463200</x:v>
      </x:c>
      <x:c r="D8010" s="9" t="n">
        <x:v>1.4938</x:v>
      </x:c>
      <x:c r="E8010" s="9" t="n">
        <x:f>IF(COUNT(C8010:D8010)=2,C8010*D8010/100000000,"n.a.")</x:f>
        <x:v>1.4559052816</x:v>
      </x:c>
      <x:c r="F8010" s="1" t="str">
        <x:v>get_fund_holders_16ccfa70e5ba9564_20261009230505115042.json</x:v>
      </x:c>
      <x:c r="G8010" s="1" t="str">
        <x:v>get_fund_performance_7c4bd5806ae88814_20261009230800523897.json</x:v>
      </x:c>
    </x:row>
    <x:row r="8011" ht="25" customHeight="1">
      <x:c r="A8011" s="1" t="str">
        <x:v>515190.SH</x:v>
      </x:c>
      <x:c r="B8011" s="7" t="d">
        <x:v>2026-09-24T00:00:00.000Z</x:v>
      </x:c>
      <x:c r="C8011" s="8" t="n">
        <x:v>293466100</x:v>
      </x:c>
      <x:c r="D8011" s="9" t="n">
        <x:v>1.6068</x:v>
      </x:c>
      <x:c r="E8011" s="9" t="n">
        <x:f>IF(COUNT(C8011:D8011)=2,C8011*D8011/100000000,"n.a.")</x:f>
        <x:v>4.7154132948</x:v>
      </x:c>
      <x:c r="F8011" s="1" t="str">
        <x:v>get_fund_holders_392a216d78dfae9c_20261009230509978325.json</x:v>
      </x:c>
      <x:c r="G8011" s="1" t="str">
        <x:v>get_fund_performance_21c5f3c94f44ea78_20261009230805289292.json</x:v>
      </x:c>
    </x:row>
    <x:row r="8012" ht="25" customHeight="1">
      <x:c r="A8012" s="1" t="str">
        <x:v>515310.SH</x:v>
      </x:c>
      <x:c r="B8012" s="7" t="d">
        <x:v>2026-09-24T00:00:00.000Z</x:v>
      </x:c>
      <x:c r="C8012" s="8" t="n">
        <x:v>325111200</x:v>
      </x:c>
      <x:c r="D8012" s="9" t="n">
        <x:v>1.3412</x:v>
      </x:c>
      <x:c r="E8012" s="9" t="n">
        <x:f>IF(COUNT(C8012:D8012)=2,C8012*D8012/100000000,"n.a.")</x:f>
        <x:v>4.3603914143999996</x:v>
      </x:c>
      <x:c r="F8012" s="1" t="str">
        <x:v>get_fund_holders_6a4ee0b25120082e_20261009230457726230.json</x:v>
      </x:c>
      <x:c r="G8012" s="1" t="str">
        <x:v>get_fund_performance_7f1e14b87df8632c_20261009230753752299.json</x:v>
      </x:c>
    </x:row>
    <x:row r="8013" ht="25" customHeight="1">
      <x:c r="A8013" s="1" t="str">
        <x:v>515330.SH</x:v>
      </x:c>
      <x:c r="B8013" s="7" t="d">
        <x:v>2026-09-24T00:00:00.000Z</x:v>
      </x:c>
      <x:c r="C8013" s="8" t="n">
        <x:v>6923709500</x:v>
      </x:c>
      <x:c r="D8013" s="9" t="n">
        <x:v>1.2972</x:v>
      </x:c>
      <x:c r="E8013" s="9" t="n">
        <x:f>IF(COUNT(C8013:D8013)=2,C8013*D8013/100000000,"n.a.")</x:f>
        <x:v>89.814359634</x:v>
      </x:c>
      <x:c r="F8013" s="1" t="str">
        <x:v>get_fund_holders_8d67407e396feb8e_20261009230440199577.json</x:v>
      </x:c>
      <x:c r="G8013" s="1" t="str">
        <x:v>get_fund_performance_c3961bdd7fe4980a_20261009230743477364.json</x:v>
      </x:c>
    </x:row>
    <x:row r="8014" ht="25" customHeight="1">
      <x:c r="A8014" s="1" t="str">
        <x:v>515350.SH</x:v>
      </x:c>
      <x:c r="B8014" s="7" t="d">
        <x:v>2026-09-24T00:00:00.000Z</x:v>
      </x:c>
      <x:c r="C8014" s="8" t="n">
        <x:v>10799200</x:v>
      </x:c>
      <x:c r="D8014" s="9" t="n">
        <x:v>6.0506</x:v>
      </x:c>
      <x:c r="E8014" s="9" t="n">
        <x:f>IF(COUNT(C8014:D8014)=2,C8014*D8014/100000000,"n.a.")</x:f>
        <x:v>0.6534163952</x:v>
      </x:c>
      <x:c r="F8014" s="1" t="str">
        <x:v>get_fund_holders_dad162c841946069_20261009230500181108.json</x:v>
      </x:c>
      <x:c r="G8014" s="1" t="str">
        <x:v>get_fund_performance_9343a043758e3190_20261009230756174680.json</x:v>
      </x:c>
    </x:row>
    <x:row r="8015" ht="25" customHeight="1">
      <x:c r="A8015" s="1" t="str">
        <x:v>515360.SH</x:v>
      </x:c>
      <x:c r="B8015" s="7" t="d">
        <x:v>2026-09-24T00:00:00.000Z</x:v>
      </x:c>
      <x:c r="C8015" s="8" t="n">
        <x:v>37279300</x:v>
      </x:c>
      <x:c r="D8015" s="9" t="n">
        <x:v>6.562</x:v>
      </x:c>
      <x:c r="E8015" s="9" t="n">
        <x:f>IF(COUNT(C8015:D8015)=2,C8015*D8015/100000000,"n.a.")</x:f>
        <x:v>2.4462676660000002</x:v>
      </x:c>
      <x:c r="F8015" s="1" t="str">
        <x:v>get_fund_holders_f3daa87981867c92_20261009230438080992.json</x:v>
      </x:c>
      <x:c r="G8015" s="1" t="str">
        <x:v>get_fund_performance_c80bcc2ba252af81_20261009230740114002.json</x:v>
      </x:c>
    </x:row>
    <x:row r="8016" ht="25" customHeight="1">
      <x:c r="A8016" s="1" t="str">
        <x:v>515380.SH</x:v>
      </x:c>
      <x:c r="B8016" s="7" t="d">
        <x:v>2026-09-24T00:00:00.000Z</x:v>
      </x:c>
      <x:c r="C8016" s="8" t="n">
        <x:v>658899800</x:v>
      </x:c>
      <x:c r="D8016" s="9" t="n">
        <x:v>5.2483</x:v>
      </x:c>
      <x:c r="E8016" s="9" t="n">
        <x:f>IF(COUNT(C8016:D8016)=2,C8016*D8016/100000000,"n.a.")</x:f>
        <x:v>34.5810382034</x:v>
      </x:c>
      <x:c r="F8016" s="1" t="str">
        <x:v>get_fund_holders_51b5f0e4662cd3fb_20261009230451292738.json</x:v>
      </x:c>
      <x:c r="G8016" s="1" t="str">
        <x:v>get_fund_performance_b25a44ecbeb58729_20261009230751127379.json</x:v>
      </x:c>
    </x:row>
    <x:row r="8017" ht="25" customHeight="1">
      <x:c r="A8017" s="1" t="str">
        <x:v>515390.SH</x:v>
      </x:c>
      <x:c r="B8017" s="7" t="d">
        <x:v>2026-09-24T00:00:00.000Z</x:v>
      </x:c>
      <x:c r="C8017" s="8" t="n">
        <x:v>2070683000</x:v>
      </x:c>
      <x:c r="D8017" s="9" t="n">
        <x:v>1.3162</x:v>
      </x:c>
      <x:c r="E8017" s="9" t="n">
        <x:f>IF(COUNT(C8017:D8017)=2,C8017*D8017/100000000,"n.a.")</x:f>
        <x:v>27.254329646</x:v>
      </x:c>
      <x:c r="F8017" s="1" t="str">
        <x:v>get_fund_holders_1949128e9c82c53e_20261009230502681092.json</x:v>
      </x:c>
      <x:c r="G8017" s="1" t="str">
        <x:v>get_fund_performance_7b5e2f76015f5eae_20261009230758516843.json</x:v>
      </x:c>
    </x:row>
    <x:row r="8018" ht="25" customHeight="1">
      <x:c r="A8018" s="1" t="str">
        <x:v>515530.SH</x:v>
      </x:c>
      <x:c r="B8018" s="7" t="d">
        <x:v>2026-09-24T00:00:00.000Z</x:v>
      </x:c>
      <x:c r="C8018" s="8" t="n">
        <x:v>13842700</x:v>
      </x:c>
      <x:c r="D8018" s="9" t="n">
        <x:v>4.2214</x:v>
      </x:c>
      <x:c r="E8018" s="9" t="n">
        <x:f>IF(COUNT(C8018:D8018)=2,C8018*D8018/100000000,"n.a.")</x:f>
        <x:v>0.5843557378</x:v>
      </x:c>
      <x:c r="F8018" s="1" t="str">
        <x:v>get_fund_holders_392a216d78dfae9c_20261009230509978325.json</x:v>
      </x:c>
      <x:c r="G8018" s="1" t="str">
        <x:v>get_fund_performance_21c5f3c94f44ea78_20261009230805289292.json</x:v>
      </x:c>
    </x:row>
    <x:row r="8019" ht="25" customHeight="1">
      <x:c r="A8019" s="1" t="str">
        <x:v>515550.SH</x:v>
      </x:c>
      <x:c r="B8019" s="7" t="d">
        <x:v>2026-09-24T00:00:00.000Z</x:v>
      </x:c>
      <x:c r="C8019" s="8" t="n">
        <x:v>20345700</x:v>
      </x:c>
      <x:c r="D8019" s="9" t="n">
        <x:v>1.7206</x:v>
      </x:c>
      <x:c r="E8019" s="9" t="n">
        <x:f>IF(COUNT(C8019:D8019)=2,C8019*D8019/100000000,"n.a.")</x:f>
        <x:v>0.3500681142</x:v>
      </x:c>
      <x:c r="F8019" s="1" t="str">
        <x:v>get_fund_holders_ad21b96efeecd9fb_20261009230526757361.json</x:v>
      </x:c>
      <x:c r="G8019" s="1" t="str">
        <x:v>get_fund_performance_663992a08b4b19e0_20261009230812445705.json</x:v>
      </x:c>
    </x:row>
    <x:row r="8020" ht="25" customHeight="1">
      <x:c r="A8020" s="1" t="str">
        <x:v>515660.SH</x:v>
      </x:c>
      <x:c r="B8020" s="7" t="d">
        <x:v>2026-09-24T00:00:00.000Z</x:v>
      </x:c>
      <x:c r="C8020" s="8" t="n">
        <x:v>434494200</x:v>
      </x:c>
      <x:c r="D8020" s="9" t="n">
        <x:v>5.647</x:v>
      </x:c>
      <x:c r="E8020" s="9" t="n">
        <x:f>IF(COUNT(C8020:D8020)=2,C8020*D8020/100000000,"n.a.")</x:f>
        <x:v>24.535887474000003</x:v>
      </x:c>
      <x:c r="F8020" s="1" t="str">
        <x:v>get_fund_holders_f3daa87981867c92_20261009230438080992.json</x:v>
      </x:c>
      <x:c r="G8020" s="1" t="str">
        <x:v>get_fund_performance_c80bcc2ba252af81_20261009230740114002.json</x:v>
      </x:c>
    </x:row>
    <x:row r="8021" ht="25" customHeight="1">
      <x:c r="A8021" s="1" t="str">
        <x:v>516300.SH</x:v>
      </x:c>
      <x:c r="B8021" s="7" t="d">
        <x:v>2026-09-24T00:00:00.000Z</x:v>
      </x:c>
      <x:c r="C8021" s="8" t="n">
        <x:v>37012600</x:v>
      </x:c>
      <x:c r="D8021" s="9" t="n">
        <x:v>3.1989</x:v>
      </x:c>
      <x:c r="E8021" s="9" t="n">
        <x:f>IF(COUNT(C8021:D8021)=2,C8021*D8021/100000000,"n.a.")</x:f>
        <x:v>1.1839960614</x:v>
      </x:c>
      <x:c r="F8021" s="1" t="str">
        <x:v>get_fund_holders_6c8994aea012d69d_20261009230537460851.json</x:v>
      </x:c>
      <x:c r="G8021" s="1" t="str">
        <x:v>get_fund_performance_3dbf06f2e3d4a292_20261009230821975873.json</x:v>
      </x:c>
    </x:row>
    <x:row r="8022" ht="25" customHeight="1">
      <x:c r="A8022" s="1" t="str">
        <x:v>560010.SH</x:v>
      </x:c>
      <x:c r="B8022" s="7" t="d">
        <x:v>2026-09-24T00:00:00.000Z</x:v>
      </x:c>
      <x:c r="C8022" s="8" t="n">
        <x:v>2076621700</x:v>
      </x:c>
      <x:c r="D8022" s="9" t="n">
        <x:v>3.1537</x:v>
      </x:c>
      <x:c r="E8022" s="9" t="n">
        <x:f>IF(COUNT(C8022:D8022)=2,C8022*D8022/100000000,"n.a.")</x:f>
        <x:v>65.4904185529</x:v>
      </x:c>
      <x:c r="F8022" s="1" t="str">
        <x:v>get_fund_holders_eca02871e6e35464_20261009230532011154.json</x:v>
      </x:c>
      <x:c r="G8022" s="1" t="str">
        <x:v>get_fund_performance_e68fcf3d390eb017_20261009230817154568.json</x:v>
      </x:c>
    </x:row>
    <x:row r="8023" ht="25" customHeight="1">
      <x:c r="A8023" s="1" t="str">
        <x:v>560110.SH</x:v>
      </x:c>
      <x:c r="B8023" s="7" t="d">
        <x:v>2026-09-24T00:00:00.000Z</x:v>
      </x:c>
      <x:c r="C8023" s="8" t="n">
        <x:v>295903500</x:v>
      </x:c>
      <x:c r="D8023" s="9" t="n">
        <x:v>1.1421</x:v>
      </x:c>
      <x:c r="E8023" s="9" t="n">
        <x:f>IF(COUNT(C8023:D8023)=2,C8023*D8023/100000000,"n.a.")</x:f>
        <x:v>3.3795138734999997</x:v>
      </x:c>
      <x:c r="F8023" s="1" t="str">
        <x:v>get_fund_holders_6c8994aea012d69d_20261009230537460851.json</x:v>
      </x:c>
      <x:c r="G8023" s="1" t="str">
        <x:v>get_fund_performance_3dbf06f2e3d4a292_20261009230821975873.json</x:v>
      </x:c>
    </x:row>
    <x:row r="8024" ht="25" customHeight="1">
      <x:c r="A8024" s="1" t="str">
        <x:v>560220.SH</x:v>
      </x:c>
      <x:c r="B8024" s="7" t="d">
        <x:v>2026-09-24T00:00:00.000Z</x:v>
      </x:c>
      <x:c r="C8024" s="8" t="n">
        <x:v>60717000</x:v>
      </x:c>
      <x:c r="D8024" s="9" t="n">
        <x:v>1.473</x:v>
      </x:c>
      <x:c r="E8024" s="9" t="n">
        <x:f>IF(COUNT(C8024:D8024)=2,C8024*D8024/100000000,"n.a.")</x:f>
        <x:v>0.89436141</x:v>
      </x:c>
      <x:c r="F8024" s="1" t="str">
        <x:v>get_fund_holders_c92c2359e911dcdf_20261009230607210384.json</x:v>
      </x:c>
      <x:c r="G8024" s="1" t="str">
        <x:v>get_fund_performance_6bd5beb21bb3dfc3_20261009230831527469.json</x:v>
      </x:c>
    </x:row>
    <x:row r="8025" ht="25" customHeight="1">
      <x:c r="A8025" s="1" t="str">
        <x:v>561350.SH</x:v>
      </x:c>
      <x:c r="B8025" s="7" t="d">
        <x:v>2026-09-24T00:00:00.000Z</x:v>
      </x:c>
      <x:c r="C8025" s="8" t="n">
        <x:v>112700000</x:v>
      </x:c>
      <x:c r="D8025" s="9" t="n">
        <x:v>1.2154</x:v>
      </x:c>
      <x:c r="E8025" s="9" t="n">
        <x:f>IF(COUNT(C8025:D8025)=2,C8025*D8025/100000000,"n.a.")</x:f>
        <x:v>1.3697558</x:v>
      </x:c>
      <x:c r="F8025" s="1" t="str">
        <x:v>get_fund_holders_96a6405b6e24df55_20261009230515531146.json</x:v>
      </x:c>
      <x:c r="G8025" s="1" t="str">
        <x:v>get_fund_performance_eeb0f8d4e47d31d7_20261009230810061321.json</x:v>
      </x:c>
    </x:row>
    <x:row r="8026" ht="25" customHeight="1">
      <x:c r="A8026" s="1" t="str">
        <x:v>561370.SH</x:v>
      </x:c>
      <x:c r="B8026" s="7" t="d">
        <x:v>2026-09-24T00:00:00.000Z</x:v>
      </x:c>
      <x:c r="C8026" s="8" t="n">
        <x:v>32356000</x:v>
      </x:c>
      <x:c r="D8026" s="9" t="n">
        <x:v>1.4581</x:v>
      </x:c>
      <x:c r="E8026" s="9" t="n">
        <x:f>IF(COUNT(C8026:D8026)=2,C8026*D8026/100000000,"n.a.")</x:f>
        <x:v>0.47178283600000004</x:v>
      </x:c>
      <x:c r="F8026" s="1" t="str">
        <x:v>get_fund_holders_63118d888acb199b_20261009230552442425.json</x:v>
      </x:c>
      <x:c r="G8026" s="1" t="str">
        <x:v>get_fund_performance_5b2849194790dfcf_20261009230826613446.json</x:v>
      </x:c>
    </x:row>
    <x:row r="8027" ht="25" customHeight="1">
      <x:c r="A8027" s="1" t="str">
        <x:v>561930.SH</x:v>
      </x:c>
      <x:c r="B8027" s="7" t="d">
        <x:v>2026-09-24T00:00:00.000Z</x:v>
      </x:c>
      <x:c r="C8027" s="8" t="n">
        <x:v>184260600</x:v>
      </x:c>
      <x:c r="D8027" s="9" t="n">
        <x:v>1.522</x:v>
      </x:c>
      <x:c r="E8027" s="9" t="n">
        <x:f>IF(COUNT(C8027:D8027)=2,C8027*D8027/100000000,"n.a.")</x:f>
        <x:v>2.804446332</x:v>
      </x:c>
      <x:c r="F8027" s="1" t="str">
        <x:v>get_fund_holders_dad162c841946069_20261009230500181108.json</x:v>
      </x:c>
      <x:c r="G8027" s="1" t="str">
        <x:v>get_fund_performance_9343a043758e3190_20261009230756174680.json</x:v>
      </x:c>
    </x:row>
    <x:row r="8028" ht="25" customHeight="1">
      <x:c r="A8028" s="1" t="str">
        <x:v>562660.SH</x:v>
      </x:c>
      <x:c r="B8028" s="7" t="d">
        <x:v>2026-09-24T00:00:00.000Z</x:v>
      </x:c>
      <x:c r="C8028" s="8" t="n">
        <x:v>338874000</x:v>
      </x:c>
      <x:c r="D8028" s="9" t="n">
        <x:v>1.9588</x:v>
      </x:c>
      <x:c r="E8028" s="9" t="n">
        <x:f>IF(COUNT(C8028:D8028)=2,C8028*D8028/100000000,"n.a.")</x:f>
        <x:v>6.637863912</x:v>
      </x:c>
      <x:c r="F8028" s="1" t="str">
        <x:v>get_fund_holders_609bbaa4c4b31e3a_20261009230601993307.json</x:v>
      </x:c>
      <x:c r="G8028" s="1" t="str">
        <x:v>get_fund_performance_62c47f36da4685be_20261009230829018882.json</x:v>
      </x:c>
    </x:row>
    <x:row r="8029" ht="25" customHeight="1">
      <x:c r="A8029" s="1" t="str">
        <x:v>563200.SH</x:v>
      </x:c>
      <x:c r="B8029" s="7" t="d">
        <x:v>2026-09-24T00:00:00.000Z</x:v>
      </x:c>
      <x:c r="C8029" s="8" t="n">
        <x:v>47458800</x:v>
      </x:c>
      <x:c r="D8029" s="9" t="n">
        <x:v>1.5766</x:v>
      </x:c>
      <x:c r="E8029" s="9" t="n">
        <x:f>IF(COUNT(C8029:D8029)=2,C8029*D8029/100000000,"n.a.")</x:f>
        <x:v>0.7482354407999999</x:v>
      </x:c>
      <x:c r="F8029" s="1" t="str">
        <x:v>get_fund_holders_eeaea12c4216533c_20261009230604503764.json</x:v>
      </x:c>
      <x:c r="G8029" s="1" t="str">
        <x:v>get_fund_performance_62c47f36da4685be_20261009230829018882.json</x:v>
      </x:c>
    </x:row>
    <x:row r="8030" ht="25" customHeight="1">
      <x:c r="A8030" s="1" t="str">
        <x:v>563300.SH</x:v>
      </x:c>
      <x:c r="B8030" s="7" t="d">
        <x:v>2026-09-24T00:00:00.000Z</x:v>
      </x:c>
      <x:c r="C8030" s="8" t="n">
        <x:v>3983674000</x:v>
      </x:c>
      <x:c r="D8030" s="9" t="n">
        <x:v>1.465</x:v>
      </x:c>
      <x:c r="E8030" s="9" t="n">
        <x:f>IF(COUNT(C8030:D8030)=2,C8030*D8030/100000000,"n.a.")</x:f>
        <x:v>58.3608241</x:v>
      </x:c>
      <x:c r="F8030" s="1" t="str">
        <x:v>get_fund_holders_be2a898daf860c3c_20261009230559105989.json</x:v>
      </x:c>
      <x:c r="G8030" s="1" t="str">
        <x:v>get_fund_performance_62c47f36da4685be_20261009230829018882.json</x:v>
      </x:c>
    </x:row>
    <x:row r="8031" ht="25" customHeight="1">
      <x:c r="A8031" s="1" t="str">
        <x:v>563520.SH</x:v>
      </x:c>
      <x:c r="B8031" s="7" t="d">
        <x:v>2026-09-24T00:00:00.000Z</x:v>
      </x:c>
      <x:c r="C8031" s="8" t="n">
        <x:v>445065000</x:v>
      </x:c>
      <x:c r="D8031" s="9" t="n">
        <x:v>1.1604</x:v>
      </x:c>
      <x:c r="E8031" s="9" t="n">
        <x:f>IF(COUNT(C8031:D8031)=2,C8031*D8031/100000000,"n.a.")</x:f>
        <x:v>5.164534260000001</x:v>
      </x:c>
      <x:c r="F8031" s="1" t="str">
        <x:v>get_fund_holders_65b2b7b45675bd22_20261009230455540651.json</x:v>
      </x:c>
      <x:c r="G8031" s="1" t="str">
        <x:v>get_fund_performance_b25a44ecbeb58729_20261009230751127379.json</x:v>
      </x:c>
    </x:row>
    <x:row r="8032" ht="25" customHeight="1">
      <x:c r="A8032" s="1" t="str">
        <x:v>563750.SH</x:v>
      </x:c>
      <x:c r="B8032" s="7" t="d">
        <x:v>2026-09-24T00:00:00.000Z</x:v>
      </x:c>
      <x:c r="C8032" s="8" t="n">
        <x:v>362237000</x:v>
      </x:c>
      <x:c r="D8032" s="9" t="n">
        <x:v>1.072</x:v>
      </x:c>
      <x:c r="E8032" s="9" t="n">
        <x:f>IF(COUNT(C8032:D8032)=2,C8032*D8032/100000000,"n.a.")</x:f>
        <x:v>3.88318064</x:v>
      </x:c>
      <x:c r="F8032" s="1" t="str">
        <x:v>get_fund_holders_ce4be9da6ba9fde2_20261009230507418232.json</x:v>
      </x:c>
      <x:c r="G8032" s="1" t="str">
        <x:v>get_fund_performance_0dcab893076e9c8c_20261009230802702471.json</x:v>
      </x:c>
    </x:row>
    <x:row r="8033" ht="25" customHeight="1">
      <x:c r="A8033" s="1" t="str">
        <x:v>588000.SH</x:v>
      </x:c>
      <x:c r="B8033" s="7" t="d">
        <x:v>2026-09-24T00:00:00.000Z</x:v>
      </x:c>
      <x:c r="C8033" s="8" t="n">
        <x:v>55052668200</x:v>
      </x:c>
      <x:c r="D8033" s="9" t="n">
        <x:v>1.7127</x:v>
      </x:c>
      <x:c r="E8033" s="9" t="n">
        <x:f>IF(COUNT(C8033:D8033)=2,C8033*D8033/100000000,"n.a.")</x:f>
        <x:v>942.8870482614</x:v>
      </x:c>
      <x:c r="F8033" s="1" t="str">
        <x:v>get_fund_holders_acbd2fca6c4be210_20261009230627059642.json</x:v>
      </x:c>
      <x:c r="G8033" s="1" t="str">
        <x:v>get_fund_performance_15012db1d3c9d0a3_20261009230846508145.json</x:v>
      </x:c>
    </x:row>
    <x:row r="8034" ht="25" customHeight="1">
      <x:c r="A8034" s="1" t="str">
        <x:v>588040.SH</x:v>
      </x:c>
      <x:c r="B8034" s="7" t="d">
        <x:v>2026-09-24T00:00:00.000Z</x:v>
      </x:c>
      <x:c r="C8034" s="8" t="n">
        <x:v>139889000</x:v>
      </x:c>
      <x:c r="D8034" s="9" t="n">
        <x:v>1.6492</x:v>
      </x:c>
      <x:c r="E8034" s="9" t="n">
        <x:f>IF(COUNT(C8034:D8034)=2,C8034*D8034/100000000,"n.a.")</x:f>
        <x:v>2.3070493880000003</x:v>
      </x:c>
      <x:c r="F8034" s="1" t="str">
        <x:v>get_fund_holders_5cb69ec258410372_20261009230638475137.json</x:v>
      </x:c>
      <x:c r="G8034" s="1" t="str">
        <x:v>get_fund_performance_fa004f67d8817124_20261009230849130899.json</x:v>
      </x:c>
    </x:row>
    <x:row r="8035" ht="25" customHeight="1">
      <x:c r="A8035" s="1" t="str">
        <x:v>588050.SH</x:v>
      </x:c>
      <x:c r="B8035" s="7" t="d">
        <x:v>2026-09-24T00:00:00.000Z</x:v>
      </x:c>
      <x:c r="C8035" s="8" t="n">
        <x:v>6655241300</x:v>
      </x:c>
      <x:c r="D8035" s="9" t="n">
        <x:v>1.6638</x:v>
      </x:c>
      <x:c r="E8035" s="9" t="n">
        <x:f>IF(COUNT(C8035:D8035)=2,C8035*D8035/100000000,"n.a.")</x:f>
        <x:v>110.7299047494</x:v>
      </x:c>
      <x:c r="F8035" s="1" t="str">
        <x:v>get_fund_holders_193cd509844b9b5b_20261009230924403371.json</x:v>
      </x:c>
      <x:c r="G8035" s="1" t="str">
        <x:v>get_fund_performance_3b76c9b1f48f6ca7_20261009230856598700.json</x:v>
      </x:c>
    </x:row>
    <x:row r="8036" ht="25" customHeight="1">
      <x:c r="A8036" s="1" t="str">
        <x:v>588060.SH</x:v>
      </x:c>
      <x:c r="B8036" s="7" t="d">
        <x:v>2026-09-24T00:00:00.000Z</x:v>
      </x:c>
      <x:c r="C8036" s="8" t="n">
        <x:v>7789140000</x:v>
      </x:c>
      <x:c r="D8036" s="9" t="n">
        <x:v>1.0298</x:v>
      </x:c>
      <x:c r="E8036" s="9" t="n">
        <x:f>IF(COUNT(C8036:D8036)=2,C8036*D8036/100000000,"n.a.")</x:f>
        <x:v>80.21256372</x:v>
      </x:c>
      <x:c r="F8036" s="1" t="str">
        <x:v>get_fund_holders_8b51a53c4d6682f6_20261009230727172580.json</x:v>
      </x:c>
      <x:c r="G8036" s="1" t="str">
        <x:v>get_fund_performance_1b299802877be9fa_20261009230854373130.json</x:v>
      </x:c>
    </x:row>
    <x:row r="8037" ht="25" customHeight="1">
      <x:c r="A8037" s="1" t="str">
        <x:v>588080.SH</x:v>
      </x:c>
      <x:c r="B8037" s="7" t="d">
        <x:v>2026-09-24T00:00:00.000Z</x:v>
      </x:c>
      <x:c r="C8037" s="8" t="n">
        <x:v>25855628100</x:v>
      </x:c>
      <x:c r="D8037" s="9" t="n">
        <x:v>1.6616</x:v>
      </x:c>
      <x:c r="E8037" s="9" t="n">
        <x:f>IF(COUNT(C8037:D8037)=2,C8037*D8037/100000000,"n.a.")</x:f>
        <x:v>429.6171165096</x:v>
      </x:c>
      <x:c r="F8037" s="1" t="str">
        <x:v>get_fund_holders_f38efbde464d07db_20261009230723793293.json</x:v>
      </x:c>
      <x:c r="G8037" s="1" t="str">
        <x:v>get_fund_performance_1b172678daba0cbc_20261009230852023813.json</x:v>
      </x:c>
    </x:row>
    <x:row r="8038" ht="25" customHeight="1">
      <x:c r="A8038" s="1" t="str">
        <x:v>588090.SH</x:v>
      </x:c>
      <x:c r="B8038" s="7" t="d">
        <x:v>2026-09-24T00:00:00.000Z</x:v>
      </x:c>
      <x:c r="C8038" s="8" t="n">
        <x:v>3135072800</x:v>
      </x:c>
      <x:c r="D8038" s="9" t="n">
        <x:v>1.6703</x:v>
      </x:c>
      <x:c r="E8038" s="9" t="n">
        <x:f>IF(COUNT(C8038:D8038)=2,C8038*D8038/100000000,"n.a.")</x:f>
        <x:v>52.36512097839999</x:v>
      </x:c>
      <x:c r="F8038" s="1" t="str">
        <x:v>get_fund_holders_bfd9db0f577d222d_20261009230733215506.json</x:v>
      </x:c>
      <x:c r="G8038" s="1" t="str">
        <x:v>get_fund_performance_3b76c9b1f48f6ca7_20261009230856598700.json</x:v>
      </x:c>
    </x:row>
    <x:row r="8039" ht="25" customHeight="1">
      <x:c r="A8039" s="1" t="str">
        <x:v>588150.SH</x:v>
      </x:c>
      <x:c r="B8039" s="7" t="d">
        <x:v>2026-09-24T00:00:00.000Z</x:v>
      </x:c>
      <x:c r="C8039" s="8" t="n">
        <x:v>408432600</x:v>
      </x:c>
      <x:c r="D8039" s="9" t="n">
        <x:v>1.1558</x:v>
      </x:c>
      <x:c r="E8039" s="9" t="n">
        <x:f>IF(COUNT(C8039:D8039)=2,C8039*D8039/100000000,"n.a.")</x:f>
        <x:v>4.720663990799999</x:v>
      </x:c>
      <x:c r="F8039" s="1" t="str">
        <x:v>get_fund_holders_002ba1f0e111b6af_20261009230624903914.json</x:v>
      </x:c>
      <x:c r="G8039" s="1" t="str">
        <x:v>get_fund_performance_15012db1d3c9d0a3_20261009230846508145.json</x:v>
      </x:c>
    </x:row>
    <x:row r="8040" ht="25" customHeight="1">
      <x:c r="A8040" s="1" t="str">
        <x:v>588180.SH</x:v>
      </x:c>
      <x:c r="B8040" s="7" t="d">
        <x:v>2026-09-24T00:00:00.000Z</x:v>
      </x:c>
      <x:c r="C8040" s="8" t="n">
        <x:v>776853700</x:v>
      </x:c>
      <x:c r="D8040" s="9" t="n">
        <x:v>1.0613</x:v>
      </x:c>
      <x:c r="E8040" s="9" t="n">
        <x:f>IF(COUNT(C8040:D8040)=2,C8040*D8040/100000000,"n.a.")</x:f>
        <x:v>8.2447483181</x:v>
      </x:c>
      <x:c r="F8040" s="1" t="str">
        <x:v>get_fund_holders_2fa6ebe771f8bf40_20261009230735531337.json</x:v>
      </x:c>
      <x:c r="G8040" s="1" t="str">
        <x:v>get_fund_performance_3b76c9b1f48f6ca7_20261009230856598700.json</x:v>
      </x:c>
    </x:row>
    <x:row r="8041" ht="25" customHeight="1">
      <x:c r="A8041" s="1" t="str">
        <x:v>588280.SH</x:v>
      </x:c>
      <x:c r="B8041" s="7" t="d">
        <x:v>2026-09-24T00:00:00.000Z</x:v>
      </x:c>
      <x:c r="C8041" s="8" t="n">
        <x:v>392121000</x:v>
      </x:c>
      <x:c r="D8041" s="9" t="n">
        <x:v>1.167</x:v>
      </x:c>
      <x:c r="E8041" s="9" t="n">
        <x:f>IF(COUNT(C8041:D8041)=2,C8041*D8041/100000000,"n.a.")</x:f>
        <x:v>4.57605207</x:v>
      </x:c>
      <x:c r="F8041" s="1" t="str">
        <x:v>get_fund_holders_e5c88765831ca4d7_20261009230922305075.json</x:v>
      </x:c>
      <x:c r="G8041" s="1" t="str">
        <x:v>get_fund_performance_fa004f67d8817124_20261009230849130899.json</x:v>
      </x:c>
    </x:row>
    <x:row r="8042" ht="25" customHeight="1">
      <x:c r="A8042" s="1" t="str">
        <x:v>588720.SH</x:v>
      </x:c>
      <x:c r="B8042" s="7" t="d">
        <x:v>2026-09-24T00:00:00.000Z</x:v>
      </x:c>
      <x:c r="C8042" s="8" t="n">
        <x:v>112241800</x:v>
      </x:c>
      <x:c r="D8042" s="9" t="n">
        <x:v>1.6548</x:v>
      </x:c>
      <x:c r="E8042" s="9" t="n">
        <x:f>IF(COUNT(C8042:D8042)=2,C8042*D8042/100000000,"n.a.")</x:f>
        <x:v>1.8573773064</x:v>
      </x:c>
      <x:c r="F8042" s="1" t="str">
        <x:v>get_fund_holders_8b51a53c4d6682f6_20261009230727172580.json</x:v>
      </x:c>
      <x:c r="G8042" s="1" t="str">
        <x:v>get_fund_performance_1b299802877be9fa_20261009230854373130.json</x:v>
      </x:c>
    </x:row>
    <x:row r="8043" ht="25" customHeight="1">
      <x:c r="A8043" s="1" t="str">
        <x:v>588840.SH</x:v>
      </x:c>
      <x:c r="B8043" s="7" t="d">
        <x:v>2026-09-24T00:00:00.000Z</x:v>
      </x:c>
      <x:c r="C8043" s="8" t="n">
        <x:v>58236000</x:v>
      </x:c>
      <x:c r="D8043" s="9" t="n">
        <x:v>1.5041</x:v>
      </x:c>
      <x:c r="E8043" s="9" t="n">
        <x:f>IF(COUNT(C8043:D8043)=2,C8043*D8043/100000000,"n.a.")</x:f>
        <x:v>0.875927676</x:v>
      </x:c>
      <x:c r="F8043" s="1" t="str">
        <x:v>get_fund_holders_a70c237060413c13_20261008231100065050.json</x:v>
      </x:c>
      <x:c r="G8043" s="1" t="str">
        <x:v>get_fund_performance_fa004f67d8817124_20261009230849130899.json</x:v>
      </x:c>
    </x:row>
    <x:row r="8044" ht="25" customHeight="1">
      <x:c r="A8044" s="1" t="str">
        <x:v>588870.SH</x:v>
      </x:c>
      <x:c r="B8044" s="7" t="d">
        <x:v>2026-09-24T00:00:00.000Z</x:v>
      </x:c>
      <x:c r="C8044" s="8" t="n">
        <x:v>896552000</x:v>
      </x:c>
      <x:c r="D8044" s="9" t="n">
        <x:v>1.6484</x:v>
      </x:c>
      <x:c r="E8044" s="9" t="n">
        <x:f>IF(COUNT(C8044:D8044)=2,C8044*D8044/100000000,"n.a.")</x:f>
        <x:v>14.778763168000001</x:v>
      </x:c>
      <x:c r="F8044" s="1" t="str">
        <x:v>get_fund_holders_8b51a53c4d6682f6_20261009230727172580.json</x:v>
      </x:c>
      <x:c r="G8044" s="1" t="str">
        <x:v>get_fund_performance_1b299802877be9fa_20261009230854373130.json</x:v>
      </x:c>
    </x:row>
    <x:row r="8045" ht="25" customHeight="1">
      <x:c r="A8045" s="1" t="str">
        <x:v>588940.SH</x:v>
      </x:c>
      <x:c r="B8045" s="7" t="d">
        <x:v>2026-09-24T00:00:00.000Z</x:v>
      </x:c>
      <x:c r="C8045" s="8" t="n">
        <x:v>3122840000</x:v>
      </x:c>
      <x:c r="D8045" s="9" t="n">
        <x:v>0.8407</x:v>
      </x:c>
      <x:c r="E8045" s="9" t="n">
        <x:f>IF(COUNT(C8045:D8045)=2,C8045*D8045/100000000,"n.a.")</x:f>
        <x:v>26.25371588</x:v>
      </x:c>
      <x:c r="F8045" s="1" t="str">
        <x:v>get_fund_holders_c95e0e006dd45c0e_20261009230619704118.json</x:v>
      </x:c>
      <x:c r="G8045" s="1" t="str">
        <x:v>get_fund_performance_8287c5ca5f3f769b_20261009230843870312.json</x:v>
      </x:c>
    </x:row>
    <x:row r="8046" ht="25" customHeight="1">
      <x:c r="A8046" s="1" t="str">
        <x:v>588950.SH</x:v>
      </x:c>
      <x:c r="B8046" s="7" t="d">
        <x:v>2026-09-24T00:00:00.000Z</x:v>
      </x:c>
      <x:c r="C8046" s="8" t="n">
        <x:v>719729700</x:v>
      </x:c>
      <x:c r="D8046" s="9" t="n">
        <x:v>1.6988</x:v>
      </x:c>
      <x:c r="E8046" s="9" t="n">
        <x:f>IF(COUNT(C8046:D8046)=2,C8046*D8046/100000000,"n.a.")</x:f>
        <x:v>12.226768143600001</x:v>
      </x:c>
      <x:c r="F8046" s="1" t="str">
        <x:v>get_fund_holders_f38efbde464d07db_20261009230723793293.json</x:v>
      </x:c>
      <x:c r="G8046" s="1" t="str">
        <x:v>get_fund_performance_1b172678daba0cbc_20261009230852023813.json</x:v>
      </x:c>
    </x:row>
    <x:row r="8047" ht="25" customHeight="1">
      <x:c r="A8047" s="1" t="str">
        <x:v>589150.SH</x:v>
      </x:c>
      <x:c r="B8047" s="7" t="d">
        <x:v>2026-09-24T00:00:00.000Z</x:v>
      </x:c>
      <x:c r="C8047" s="8" t="n">
        <x:v>839437200</x:v>
      </x:c>
      <x:c r="D8047" s="9" t="n">
        <x:v>1.177</x:v>
      </x:c>
      <x:c r="E8047" s="9" t="n">
        <x:f>IF(COUNT(C8047:D8047)=2,C8047*D8047/100000000,"n.a.")</x:f>
        <x:v>9.880175844000002</x:v>
      </x:c>
      <x:c r="F8047" s="1" t="str">
        <x:v>get_fund_holders_c95e0e006dd45c0e_20261009230619704118.json</x:v>
      </x:c>
      <x:c r="G8047" s="1" t="str">
        <x:v>get_fund_performance_8287c5ca5f3f769b_20261009230843870312.json</x:v>
      </x:c>
    </x:row>
    <x:row r="8048" ht="25" customHeight="1">
      <x:c r="A8048" s="1" t="str">
        <x:v>589360.SH</x:v>
      </x:c>
      <x:c r="B8048" s="7" t="d">
        <x:v>2026-09-24T00:00:00.000Z</x:v>
      </x:c>
      <x:c r="C8048" s="8" t="n">
        <x:v>2699174000</x:v>
      </x:c>
      <x:c r="D8048" s="9" t="n">
        <x:v>0.8381</x:v>
      </x:c>
      <x:c r="E8048" s="9" t="n">
        <x:f>IF(COUNT(C8048:D8048)=2,C8048*D8048/100000000,"n.a.")</x:f>
        <x:v>22.621777294</x:v>
      </x:c>
      <x:c r="F8048" s="1" t="str">
        <x:v>get_fund_holders_f38efbde464d07db_20261009230723793293.json</x:v>
      </x:c>
      <x:c r="G8048" s="1" t="str">
        <x:v>get_fund_performance_1b172678daba0cbc_20261009230852023813.json</x:v>
      </x:c>
    </x:row>
    <x:row r="8049" ht="25" customHeight="1">
      <x:c r="A8049" s="1" t="str">
        <x:v>589850.SH</x:v>
      </x:c>
      <x:c r="B8049" s="7" t="d">
        <x:v>2026-09-24T00:00:00.000Z</x:v>
      </x:c>
      <x:c r="C8049" s="8" t="n">
        <x:v>793057000</x:v>
      </x:c>
      <x:c r="D8049" s="9" t="n">
        <x:v>1.5591</x:v>
      </x:c>
      <x:c r="E8049" s="9" t="n">
        <x:f>IF(COUNT(C8049:D8049)=2,C8049*D8049/100000000,"n.a.")</x:f>
        <x:v>12.364551687</x:v>
      </x:c>
      <x:c r="F8049" s="1" t="str">
        <x:v>get_fund_holders_d61d5623d1f24c2d_20261009230629171961.json</x:v>
      </x:c>
      <x:c r="G8049" s="1" t="str">
        <x:v>get_fund_performance_15012db1d3c9d0a3_20261009230846508145.json</x:v>
      </x:c>
    </x:row>
    <x:row r="8050" ht="25" customHeight="1">
      <x:c r="A8050" s="1" t="str">
        <x:v>159205.SZ</x:v>
      </x:c>
      <x:c r="B8050" s="7" t="d">
        <x:v>2026-09-28T00:00:00.000Z</x:v>
      </x:c>
      <x:c r="C8050" s="8" t="n">
        <x:v>807056064</x:v>
      </x:c>
      <x:c r="D8050" s="9" t="n">
        <x:v>1.5455</x:v>
      </x:c>
      <x:c r="E8050" s="9" t="n">
        <x:f>IF(COUNT(C8050:D8050)=2,C8050*D8050/100000000,"n.a.")</x:f>
        <x:v>12.473051469120001</x:v>
      </x:c>
      <x:c r="F8050" s="1" t="str">
        <x:v>get_fund_holders_c95e0e006dd45c0e_20261009230619704118.json</x:v>
      </x:c>
      <x:c r="G8050" s="1" t="str">
        <x:v>get_fund_performance_8287c5ca5f3f769b_20261009230843870312.json</x:v>
      </x:c>
    </x:row>
    <x:row r="8051" ht="25" customHeight="1">
      <x:c r="A8051" s="1" t="str">
        <x:v>159247.SZ</x:v>
      </x:c>
      <x:c r="B8051" s="7" t="d">
        <x:v>2026-09-28T00:00:00.000Z</x:v>
      </x:c>
      <x:c r="C8051" s="8" t="n">
        <x:v>657984966</x:v>
      </x:c>
      <x:c r="D8051" s="9" t="n">
        <x:v>0.9447</x:v>
      </x:c>
      <x:c r="E8051" s="9" t="n">
        <x:f>IF(COUNT(C8051:D8051)=2,C8051*D8051/100000000,"n.a.")</x:f>
        <x:v>6.215983973802</x:v>
      </x:c>
      <x:c r="F8051" s="1" t="str">
        <x:v>get_fund_holders_77ec1cb64aa6b502_20261009230616805357.json</x:v>
      </x:c>
      <x:c r="G8051" s="1" t="str">
        <x:v>get_fund_performance_bbec91b011b2456e_20261009230840812753.json</x:v>
      </x:c>
    </x:row>
    <x:row r="8052" ht="25" customHeight="1">
      <x:c r="A8052" s="1" t="str">
        <x:v>159300.SZ</x:v>
      </x:c>
      <x:c r="B8052" s="7" t="d">
        <x:v>2026-09-28T00:00:00.000Z</x:v>
      </x:c>
      <x:c r="C8052" s="8" t="n">
        <x:v>348358097</x:v>
      </x:c>
      <x:c r="D8052" s="9" t="n">
        <x:v>4.7304</x:v>
      </x:c>
      <x:c r="E8052" s="9" t="n">
        <x:f>IF(COUNT(C8052:D8052)=2,C8052*D8052/100000000,"n.a.")</x:f>
        <x:v>16.478731420488003</x:v>
      </x:c>
      <x:c r="F8052" s="1" t="str">
        <x:v>get_fund_holders_b483694135ae841d_20261009230444859856.json</x:v>
      </x:c>
      <x:c r="G8052" s="1" t="str">
        <x:v>get_fund_performance_4bb8aa3b85838c58_20261009230748557257.json</x:v>
      </x:c>
    </x:row>
    <x:row r="8053" ht="25" customHeight="1">
      <x:c r="A8053" s="1" t="str">
        <x:v>159330.SZ</x:v>
      </x:c>
      <x:c r="B8053" s="7" t="d">
        <x:v>2026-09-28T00:00:00.000Z</x:v>
      </x:c>
      <x:c r="C8053" s="8" t="n">
        <x:v>461801009</x:v>
      </x:c>
      <x:c r="D8053" s="9" t="n">
        <x:v>1.365</x:v>
      </x:c>
      <x:c r="E8053" s="9" t="n">
        <x:f>IF(COUNT(C8053:D8053)=2,C8053*D8053/100000000,"n.a.")</x:f>
        <x:v>6.30358377285</x:v>
      </x:c>
      <x:c r="F8053" s="1" t="str">
        <x:v>get_fund_holders_1949128e9c82c53e_20261009230502681092.json</x:v>
      </x:c>
      <x:c r="G8053" s="1" t="str">
        <x:v>get_fund_performance_7b5e2f76015f5eae_20261009230758516843.json</x:v>
      </x:c>
    </x:row>
    <x:row r="8054" ht="25" customHeight="1">
      <x:c r="A8054" s="1" t="str">
        <x:v>159337.SZ</x:v>
      </x:c>
      <x:c r="B8054" s="7" t="d">
        <x:v>2026-09-28T00:00:00.000Z</x:v>
      </x:c>
      <x:c r="C8054" s="8" t="n">
        <x:v>279710611</x:v>
      </x:c>
      <x:c r="D8054" s="9" t="n">
        <x:v>1.7021</x:v>
      </x:c>
      <x:c r="E8054" s="9" t="n">
        <x:f>IF(COUNT(C8054:D8054)=2,C8054*D8054/100000000,"n.a.")</x:f>
        <x:v>4.760954309831</x:v>
      </x:c>
      <x:c r="F8054" s="1" t="str">
        <x:v>get_fund_holders_dc1acfec7210b7b9_20261009230512923685.json</x:v>
      </x:c>
      <x:c r="G8054" s="1" t="str">
        <x:v>get_fund_performance_d5233569f50cd6ae_20261009230807810299.json</x:v>
      </x:c>
    </x:row>
    <x:row r="8055" ht="25" customHeight="1">
      <x:c r="A8055" s="1" t="str">
        <x:v>159393.SZ</x:v>
      </x:c>
      <x:c r="B8055" s="7" t="d">
        <x:v>2026-09-28T00:00:00.000Z</x:v>
      </x:c>
      <x:c r="C8055" s="8" t="n">
        <x:v>108646342</x:v>
      </x:c>
      <x:c r="D8055" s="9" t="n">
        <x:v>4.6905</x:v>
      </x:c>
      <x:c r="E8055" s="9" t="n">
        <x:f>IF(COUNT(C8055:D8055)=2,C8055*D8055/100000000,"n.a.")</x:f>
        <x:v>5.09605667151</x:v>
      </x:c>
      <x:c r="F8055" s="1" t="str">
        <x:v>get_fund_holders_f3daa87981867c92_20261009230438080992.json</x:v>
      </x:c>
      <x:c r="G8055" s="1" t="str">
        <x:v>get_fund_performance_c80bcc2ba252af81_20261009230740114002.json</x:v>
      </x:c>
    </x:row>
    <x:row r="8056" ht="25" customHeight="1">
      <x:c r="A8056" s="1" t="str">
        <x:v>159500.SZ</x:v>
      </x:c>
      <x:c r="B8056" s="7" t="d">
        <x:v>2026-09-28T00:00:00.000Z</x:v>
      </x:c>
      <x:c r="C8056" s="8" t="n">
        <x:v>216138865</x:v>
      </x:c>
      <x:c r="D8056" s="9" t="n">
        <x:v>1.1157</x:v>
      </x:c>
      <x:c r="E8056" s="9" t="n">
        <x:f>IF(COUNT(C8056:D8056)=2,C8056*D8056/100000000,"n.a.")</x:f>
        <x:v>2.4114613168049996</x:v>
      </x:c>
      <x:c r="F8056" s="1" t="str">
        <x:v>get_fund_holders_529ccdd5b63218db_20261009230529199351.json</x:v>
      </x:c>
      <x:c r="G8056" s="1" t="str">
        <x:v>get_fund_performance_a2f6b81f5de8a225_20261009230814591376.json</x:v>
      </x:c>
    </x:row>
    <x:row r="8057" ht="25" customHeight="1">
      <x:c r="A8057" s="1" t="str">
        <x:v>159531.SZ</x:v>
      </x:c>
      <x:c r="B8057" s="7" t="d">
        <x:v>2026-09-28T00:00:00.000Z</x:v>
      </x:c>
      <x:c r="C8057" s="8" t="n">
        <x:v>964608406</x:v>
      </x:c>
      <x:c r="D8057" s="9" t="n">
        <x:v>1.4478</x:v>
      </x:c>
      <x:c r="E8057" s="9" t="n">
        <x:f>IF(COUNT(C8057:D8057)=2,C8057*D8057/100000000,"n.a.")</x:f>
        <x:v>13.965600502068</x:v>
      </x:c>
      <x:c r="F8057" s="1" t="str">
        <x:v>get_fund_holders_71f0eb374650ea27_20261009230549820196.json</x:v>
      </x:c>
      <x:c r="G8057" s="1" t="str">
        <x:v>get_fund_performance_930f800c6c2c7ba5_20261009230824226806.json</x:v>
      </x:c>
    </x:row>
    <x:row r="8058" ht="25" customHeight="1">
      <x:c r="A8058" s="1" t="str">
        <x:v>159532.SZ</x:v>
      </x:c>
      <x:c r="B8058" s="7" t="d">
        <x:v>2026-09-28T00:00:00.000Z</x:v>
      </x:c>
      <x:c r="C8058" s="8" t="n">
        <x:v>147564791</x:v>
      </x:c>
      <x:c r="D8058" s="9" t="n">
        <x:v>1.6378</x:v>
      </x:c>
      <x:c r="E8058" s="9" t="n">
        <x:f>IF(COUNT(C8058:D8058)=2,C8058*D8058/100000000,"n.a.")</x:f>
        <x:v>2.416816146998</x:v>
      </x:c>
      <x:c r="F8058" s="1" t="str">
        <x:v>get_fund_holders_63118d888acb199b_20261009230552442425.json</x:v>
      </x:c>
      <x:c r="G8058" s="1" t="str">
        <x:v>get_fund_performance_5b2849194790dfcf_20261009230826613446.json</x:v>
      </x:c>
    </x:row>
    <x:row r="8059" ht="25" customHeight="1">
      <x:c r="A8059" s="1" t="str">
        <x:v>159533.SZ</x:v>
      </x:c>
      <x:c r="B8059" s="7" t="d">
        <x:v>2026-09-28T00:00:00.000Z</x:v>
      </x:c>
      <x:c r="C8059" s="8" t="n">
        <x:v>13458785</x:v>
      </x:c>
      <x:c r="D8059" s="9" t="n">
        <x:v>1.925</x:v>
      </x:c>
      <x:c r="E8059" s="9" t="n">
        <x:f>IF(COUNT(C8059:D8059)=2,C8059*D8059/100000000,"n.a.")</x:f>
        <x:v>0.25908161125</x:v>
      </x:c>
      <x:c r="F8059" s="1" t="str">
        <x:v>get_fund_holders_63118d888acb199b_20261009230552442425.json</x:v>
      </x:c>
      <x:c r="G8059" s="1" t="str">
        <x:v>get_fund_performance_5b2849194790dfcf_20261009230826613446.json</x:v>
      </x:c>
    </x:row>
    <x:row r="8060" ht="25" customHeight="1">
      <x:c r="A8060" s="1" t="str">
        <x:v>159535.SZ</x:v>
      </x:c>
      <x:c r="B8060" s="7" t="d">
        <x:v>2026-09-28T00:00:00.000Z</x:v>
      </x:c>
      <x:c r="C8060" s="8" t="n">
        <x:v>19981088</x:v>
      </x:c>
      <x:c r="D8060" s="9" t="n">
        <x:v>1.5035</x:v>
      </x:c>
      <x:c r="E8060" s="9" t="n">
        <x:f>IF(COUNT(C8060:D8060)=2,C8060*D8060/100000000,"n.a.")</x:f>
        <x:v>0.30041565808000004</x:v>
      </x:c>
      <x:c r="F8060" s="1" t="str">
        <x:v>get_fund_holders_2023ba46ee74f73f_20261009230543892877.json</x:v>
      </x:c>
      <x:c r="G8060" s="1" t="str">
        <x:v>get_fund_performance_930f800c6c2c7ba5_20261009230824226806.json</x:v>
      </x:c>
    </x:row>
    <x:row r="8061" ht="25" customHeight="1">
      <x:c r="A8061" s="1" t="str">
        <x:v>159536.SZ</x:v>
      </x:c>
      <x:c r="B8061" s="7" t="d">
        <x:v>2026-09-28T00:00:00.000Z</x:v>
      </x:c>
      <x:c r="C8061" s="8" t="n">
        <x:v>41261589</x:v>
      </x:c>
      <x:c r="D8061" s="9" t="n">
        <x:v>1.3927</x:v>
      </x:c>
      <x:c r="E8061" s="9" t="n">
        <x:f>IF(COUNT(C8061:D8061)=2,C8061*D8061/100000000,"n.a.")</x:f>
        <x:v>0.574650150003</x:v>
      </x:c>
      <x:c r="F8061" s="1" t="str">
        <x:v>get_fund_holders_d887495481770032_20261009230547532306.json</x:v>
      </x:c>
      <x:c r="G8061" s="1" t="str">
        <x:v>get_fund_performance_930f800c6c2c7ba5_20261009230824226806.json</x:v>
      </x:c>
    </x:row>
    <x:row r="8062" ht="25" customHeight="1">
      <x:c r="A8062" s="1" t="str">
        <x:v>159629.SZ</x:v>
      </x:c>
      <x:c r="B8062" s="7" t="d">
        <x:v>2026-09-28T00:00:00.000Z</x:v>
      </x:c>
      <x:c r="C8062" s="8" t="n">
        <x:v>825252663</x:v>
      </x:c>
      <x:c r="D8062" s="9" t="n">
        <x:v>3.0523</x:v>
      </x:c>
      <x:c r="E8062" s="9" t="n">
        <x:f>IF(COUNT(C8062:D8062)=2,C8062*D8062/100000000,"n.a.")</x:f>
        <x:v>25.189187032749</x:v>
      </x:c>
      <x:c r="F8062" s="1" t="str">
        <x:v>get_fund_holders_d0e5ad2b9d149a2c_20261009230534619990.json</x:v>
      </x:c>
      <x:c r="G8062" s="1" t="str">
        <x:v>get_fund_performance_15dbe2e98f1744af_20261009230819642182.json</x:v>
      </x:c>
    </x:row>
    <x:row r="8063" ht="25" customHeight="1">
      <x:c r="A8063" s="1" t="str">
        <x:v>159633.SZ</x:v>
      </x:c>
      <x:c r="B8063" s="7" t="d">
        <x:v>2026-09-28T00:00:00.000Z</x:v>
      </x:c>
      <x:c r="C8063" s="8" t="n">
        <x:v>1048162658</x:v>
      </x:c>
      <x:c r="D8063" s="9" t="n">
        <x:v>3.1254</x:v>
      </x:c>
      <x:c r="E8063" s="9" t="n">
        <x:f>IF(COUNT(C8063:D8063)=2,C8063*D8063/100000000,"n.a.")</x:f>
        <x:v>32.759275713132</x:v>
      </x:c>
      <x:c r="F8063" s="1" t="str">
        <x:v>get_fund_holders_d0e5ad2b9d149a2c_20261009230534619990.json</x:v>
      </x:c>
      <x:c r="G8063" s="1" t="str">
        <x:v>get_fund_performance_15dbe2e98f1744af_20261009230819642182.json</x:v>
      </x:c>
    </x:row>
    <x:row r="8064" ht="25" customHeight="1">
      <x:c r="A8064" s="1" t="str">
        <x:v>159673.SZ</x:v>
      </x:c>
      <x:c r="B8064" s="7" t="d">
        <x:v>2026-09-28T00:00:00.000Z</x:v>
      </x:c>
      <x:c r="C8064" s="8" t="n">
        <x:v>1845528385</x:v>
      </x:c>
      <x:c r="D8064" s="9" t="n">
        <x:v>1.2166</x:v>
      </x:c>
      <x:c r="E8064" s="9" t="n">
        <x:f>IF(COUNT(C8064:D8064)=2,C8064*D8064/100000000,"n.a.")</x:f>
        <x:v>22.45269833191</x:v>
      </x:c>
      <x:c r="F8064" s="1" t="str">
        <x:v>get_fund_holders_b483694135ae841d_20261009230444859856.json</x:v>
      </x:c>
      <x:c r="G8064" s="1" t="str">
        <x:v>get_fund_performance_4bb8aa3b85838c58_20261009230748557257.json</x:v>
      </x:c>
    </x:row>
    <x:row r="8065" ht="25" customHeight="1">
      <x:c r="A8065" s="1" t="str">
        <x:v>159808.SZ</x:v>
      </x:c>
      <x:c r="B8065" s="7" t="d">
        <x:v>2026-09-28T00:00:00.000Z</x:v>
      </x:c>
      <x:c r="C8065" s="8" t="n">
        <x:v>51484790</x:v>
      </x:c>
      <x:c r="D8065" s="9" t="n">
        <x:v>1.2221</x:v>
      </x:c>
      <x:c r="E8065" s="9" t="n">
        <x:f>IF(COUNT(C8065:D8065)=2,C8065*D8065/100000000,"n.a.")</x:f>
        <x:v>0.62919561859</x:v>
      </x:c>
      <x:c r="F8065" s="1" t="str">
        <x:v>get_fund_holders_c92c2359e911dcdf_20261009230607210384.json</x:v>
      </x:c>
      <x:c r="G8065" s="1" t="str">
        <x:v>get_fund_performance_6bd5beb21bb3dfc3_20261009230831527469.json</x:v>
      </x:c>
    </x:row>
    <x:row r="8066" ht="25" customHeight="1">
      <x:c r="A8066" s="1" t="str">
        <x:v>159810.SZ</x:v>
      </x:c>
      <x:c r="B8066" s="7" t="d">
        <x:v>2026-09-28T00:00:00.000Z</x:v>
      </x:c>
      <x:c r="C8066" s="8" t="n">
        <x:v>56475458</x:v>
      </x:c>
      <x:c r="D8066" s="9" t="n">
        <x:v>1.266</x:v>
      </x:c>
      <x:c r="E8066" s="9" t="n">
        <x:f>IF(COUNT(C8066:D8066)=2,C8066*D8066/100000000,"n.a.")</x:f>
        <x:v>0.71497929828</x:v>
      </x:c>
      <x:c r="F8066" s="1" t="str">
        <x:v>get_fund_holders_c92c2359e911dcdf_20261009230607210384.json</x:v>
      </x:c>
      <x:c r="G8066" s="1" t="str">
        <x:v>get_fund_performance_6bd5beb21bb3dfc3_20261009230831527469.json</x:v>
      </x:c>
    </x:row>
    <x:row r="8067" ht="25" customHeight="1">
      <x:c r="A8067" s="1" t="str">
        <x:v>159820.SZ</x:v>
      </x:c>
      <x:c r="B8067" s="7" t="d">
        <x:v>2026-09-28T00:00:00.000Z</x:v>
      </x:c>
      <x:c r="C8067" s="8" t="n">
        <x:v>1356408470</x:v>
      </x:c>
      <x:c r="D8067" s="9" t="n">
        <x:v>1.2914</x:v>
      </x:c>
      <x:c r="E8067" s="9" t="n">
        <x:f>IF(COUNT(C8067:D8067)=2,C8067*D8067/100000000,"n.a.")</x:f>
        <x:v>17.51665898158</x:v>
      </x:c>
      <x:c r="F8067" s="1" t="str">
        <x:v>get_fund_holders_dc1acfec7210b7b9_20261009230512923685.json</x:v>
      </x:c>
      <x:c r="G8067" s="1" t="str">
        <x:v>get_fund_performance_d5233569f50cd6ae_20261009230807810299.json</x:v>
      </x:c>
    </x:row>
    <x:row r="8068" ht="25" customHeight="1">
      <x:c r="A8068" s="1" t="str">
        <x:v>159821.SZ</x:v>
      </x:c>
      <x:c r="B8068" s="7" t="d">
        <x:v>2026-09-28T00:00:00.000Z</x:v>
      </x:c>
      <x:c r="C8068" s="8" t="n">
        <x:v>67220000</x:v>
      </x:c>
      <x:c r="D8068" s="9" t="n">
        <x:v>1.1848</x:v>
      </x:c>
      <x:c r="E8068" s="9" t="n">
        <x:f>IF(COUNT(C8068:D8068)=2,C8068*D8068/100000000,"n.a.")</x:f>
        <x:v>0.79642256</x:v>
      </x:c>
      <x:c r="F8068" s="1" t="str">
        <x:v>get_fund_holders_03b892c5727e3d06_20261009230613807296.json</x:v>
      </x:c>
      <x:c r="G8068" s="1" t="str">
        <x:v>get_fund_performance_5068d5b2bdb75d17_20261009230838638937.json</x:v>
      </x:c>
    </x:row>
    <x:row r="8069" ht="25" customHeight="1">
      <x:c r="A8069" s="1" t="str">
        <x:v>159845.SZ</x:v>
      </x:c>
      <x:c r="B8069" s="7" t="d">
        <x:v>2026-09-28T00:00:00.000Z</x:v>
      </x:c>
      <x:c r="C8069" s="8" t="n">
        <x:v>2481425606</x:v>
      </x:c>
      <x:c r="D8069" s="9" t="n">
        <x:v>3.0413</x:v>
      </x:c>
      <x:c r="E8069" s="9" t="n">
        <x:f>IF(COUNT(C8069:D8069)=2,C8069*D8069/100000000,"n.a.")</x:f>
        <x:v>75.46759695527801</x:v>
      </x:c>
      <x:c r="F8069" s="1" t="str">
        <x:v>get_fund_holders_d0e5ad2b9d149a2c_20261009230534619990.json</x:v>
      </x:c>
      <x:c r="G8069" s="1" t="str">
        <x:v>get_fund_performance_15dbe2e98f1744af_20261009230819642182.json</x:v>
      </x:c>
    </x:row>
    <x:row r="8070" ht="25" customHeight="1">
      <x:c r="A8070" s="1" t="str">
        <x:v>159908.SZ</x:v>
      </x:c>
      <x:c r="B8070" s="7" t="d">
        <x:v>2026-09-28T00:00:00.000Z</x:v>
      </x:c>
      <x:c r="C8070" s="8" t="n">
        <x:v>383229029</x:v>
      </x:c>
      <x:c r="D8070" s="9" t="n">
        <x:v>2.9518</x:v>
      </x:c>
      <x:c r="E8070" s="9" t="n">
        <x:f>IF(COUNT(C8070:D8070)=2,C8070*D8070/100000000,"n.a.")</x:f>
        <x:v>11.312154478022</x:v>
      </x:c>
      <x:c r="F8070" s="1" t="str">
        <x:v>get_fund_holders_03b892c5727e3d06_20261009230613807296.json</x:v>
      </x:c>
      <x:c r="G8070" s="1" t="str">
        <x:v>get_fund_performance_5068d5b2bdb75d17_20261009230838638937.json</x:v>
      </x:c>
    </x:row>
    <x:row r="8071" ht="25" customHeight="1">
      <x:c r="A8071" s="1" t="str">
        <x:v>159915.SZ</x:v>
      </x:c>
      <x:c r="B8071" s="7" t="d">
        <x:v>2026-09-28T00:00:00.000Z</x:v>
      </x:c>
      <x:c r="C8071" s="8" t="n">
        <x:v>20864454936</x:v>
      </x:c>
      <x:c r="D8071" s="9" t="n">
        <x:v>3.1594</x:v>
      </x:c>
      <x:c r="E8071" s="9" t="n">
        <x:f>IF(COUNT(C8071:D8071)=2,C8071*D8071/100000000,"n.a.")</x:f>
        <x:v>659.191589247984</x:v>
      </x:c>
      <x:c r="F8071" s="1" t="str">
        <x:v>get_fund_holders_85c3a38dfd6368ff_20261009230609469697.json</x:v>
      </x:c>
      <x:c r="G8071" s="1" t="str">
        <x:v>get_fund_performance_3b8e8ddaed9d0d85_20261009230833768717.json</x:v>
      </x:c>
    </x:row>
    <x:row r="8072" ht="25" customHeight="1">
      <x:c r="A8072" s="1" t="str">
        <x:v>159919.SZ</x:v>
      </x:c>
      <x:c r="B8072" s="7" t="d">
        <x:v>2026-09-28T00:00:00.000Z</x:v>
      </x:c>
      <x:c r="C8072" s="8" t="n">
        <x:v>6599016676</x:v>
      </x:c>
      <x:c r="D8072" s="9" t="n">
        <x:v>4.607</x:v>
      </x:c>
      <x:c r="E8072" s="9" t="n">
        <x:f>IF(COUNT(C8072:D8072)=2,C8072*D8072/100000000,"n.a.")</x:f>
        <x:v>304.01669826332</x:v>
      </x:c>
      <x:c r="F8072" s="1" t="str">
        <x:v>get_fund_holders_183db77fe63ca3f2_20261009230442538135.json</x:v>
      </x:c>
      <x:c r="G8072" s="1" t="str">
        <x:v>get_fund_performance_4791f2898f4308c8_20261009230745676784.json</x:v>
      </x:c>
    </x:row>
    <x:row r="8073" ht="25" customHeight="1">
      <x:c r="A8073" s="1" t="str">
        <x:v>159922.SZ</x:v>
      </x:c>
      <x:c r="B8073" s="7" t="d">
        <x:v>2026-09-28T00:00:00.000Z</x:v>
      </x:c>
      <x:c r="C8073" s="8" t="n">
        <x:v>2766676765</x:v>
      </x:c>
      <x:c r="D8073" s="9" t="n">
        <x:v>3.0141</x:v>
      </x:c>
      <x:c r="E8073" s="9" t="n">
        <x:f>IF(COUNT(C8073:D8073)=2,C8073*D8073/100000000,"n.a.")</x:f>
        <x:v>83.39040437386501</x:v>
      </x:c>
      <x:c r="F8073" s="1" t="str">
        <x:v>get_fund_holders_ce4be9da6ba9fde2_20261009230507418232.json</x:v>
      </x:c>
      <x:c r="G8073" s="1" t="str">
        <x:v>get_fund_performance_0dcab893076e9c8c_20261009230802702471.json</x:v>
      </x:c>
    </x:row>
    <x:row r="8074" ht="25" customHeight="1">
      <x:c r="A8074" s="1" t="str">
        <x:v>159925.SZ</x:v>
      </x:c>
      <x:c r="B8074" s="7" t="d">
        <x:v>2026-09-28T00:00:00.000Z</x:v>
      </x:c>
      <x:c r="C8074" s="8" t="n">
        <x:v>598820856</x:v>
      </x:c>
      <x:c r="D8074" s="9" t="n">
        <x:v>4.4838</x:v>
      </x:c>
      <x:c r="E8074" s="9" t="n">
        <x:f>IF(COUNT(C8074:D8074)=2,C8074*D8074/100000000,"n.a.")</x:f>
        <x:v>26.849929541327995</x:v>
      </x:c>
      <x:c r="F8074" s="1" t="str">
        <x:v>get_fund_holders_6a4ee0b25120082e_20261009230457726230.json</x:v>
      </x:c>
      <x:c r="G8074" s="1" t="str">
        <x:v>get_fund_performance_7f1e14b87df8632c_20261009230753752299.json</x:v>
      </x:c>
    </x:row>
    <x:row r="8075" ht="25" customHeight="1">
      <x:c r="A8075" s="1" t="str">
        <x:v>159935.SZ</x:v>
      </x:c>
      <x:c r="B8075" s="7" t="d">
        <x:v>2026-09-28T00:00:00.000Z</x:v>
      </x:c>
      <x:c r="C8075" s="8" t="n">
        <x:v>25572956</x:v>
      </x:c>
      <x:c r="D8075" s="9" t="n">
        <x:v>2.3397</x:v>
      </x:c>
      <x:c r="E8075" s="9" t="n">
        <x:f>IF(COUNT(C8075:D8075)=2,C8075*D8075/100000000,"n.a.")</x:f>
        <x:v>0.598330451532</x:v>
      </x:c>
      <x:c r="F8075" s="1" t="str">
        <x:v>get_fund_holders_ce4be9da6ba9fde2_20261009230507418232.json</x:v>
      </x:c>
      <x:c r="G8075" s="1" t="str">
        <x:v>get_fund_performance_0dcab893076e9c8c_20261009230802702471.json</x:v>
      </x:c>
    </x:row>
    <x:row r="8076" ht="25" customHeight="1">
      <x:c r="A8076" s="1" t="str">
        <x:v>159948.SZ</x:v>
      </x:c>
      <x:c r="B8076" s="7" t="d">
        <x:v>2026-09-28T00:00:00.000Z</x:v>
      </x:c>
      <x:c r="C8076" s="8" t="n">
        <x:v>1180697720</x:v>
      </x:c>
      <x:c r="D8076" s="9" t="n">
        <x:v>3.4891</x:v>
      </x:c>
      <x:c r="E8076" s="9" t="n">
        <x:f>IF(COUNT(C8076:D8076)=2,C8076*D8076/100000000,"n.a.")</x:f>
        <x:v>41.19572414852</x:v>
      </x:c>
      <x:c r="F8076" s="1" t="str">
        <x:v>get_fund_holders_77ec1cb64aa6b502_20261009230616805357.json</x:v>
      </x:c>
      <x:c r="G8076" s="1" t="str">
        <x:v>get_fund_performance_bbec91b011b2456e_20261009230840812753.json</x:v>
      </x:c>
    </x:row>
    <x:row r="8077" ht="25" customHeight="1">
      <x:c r="A8077" s="1" t="str">
        <x:v>159952.SZ</x:v>
      </x:c>
      <x:c r="B8077" s="7" t="d">
        <x:v>2026-09-28T00:00:00.000Z</x:v>
      </x:c>
      <x:c r="C8077" s="8" t="n">
        <x:v>5980084929</x:v>
      </x:c>
      <x:c r="D8077" s="9" t="n">
        <x:v>1.9178</x:v>
      </x:c>
      <x:c r="E8077" s="9" t="n">
        <x:f>IF(COUNT(C8077:D8077)=2,C8077*D8077/100000000,"n.a.")</x:f>
        <x:v>114.68606876836199</x:v>
      </x:c>
      <x:c r="F8077" s="1" t="str">
        <x:v>get_fund_holders_77ec1cb64aa6b502_20261009230616805357.json</x:v>
      </x:c>
      <x:c r="G8077" s="1" t="str">
        <x:v>get_fund_performance_bbec91b011b2456e_20261009230840812753.json</x:v>
      </x:c>
    </x:row>
    <x:row r="8078" ht="25" customHeight="1">
      <x:c r="A8078" s="1" t="str">
        <x:v>159956.SZ</x:v>
      </x:c>
      <x:c r="B8078" s="7" t="d">
        <x:v>2026-09-28T00:00:00.000Z</x:v>
      </x:c>
      <x:c r="C8078" s="8" t="n">
        <x:v>48978674</x:v>
      </x:c>
      <x:c r="D8078" s="9" t="n">
        <x:v>2.0004</x:v>
      </x:c>
      <x:c r="E8078" s="9" t="n">
        <x:f>IF(COUNT(C8078:D8078)=2,C8078*D8078/100000000,"n.a.")</x:f>
        <x:v>0.9797693946959999</x:v>
      </x:c>
      <x:c r="F8078" s="1" t="str">
        <x:v>get_fund_holders_03b892c5727e3d06_20261009230613807296.json</x:v>
      </x:c>
      <x:c r="G8078" s="1" t="str">
        <x:v>get_fund_performance_5068d5b2bdb75d17_20261009230838638937.json</x:v>
      </x:c>
    </x:row>
    <x:row r="8079" ht="25" customHeight="1">
      <x:c r="A8079" s="1" t="str">
        <x:v>159957.SZ</x:v>
      </x:c>
      <x:c r="B8079" s="7" t="d">
        <x:v>2026-09-28T00:00:00.000Z</x:v>
      </x:c>
      <x:c r="C8079" s="8" t="n">
        <x:v>1247784560</x:v>
      </x:c>
      <x:c r="D8079" s="9" t="n">
        <x:v>2.0695</x:v>
      </x:c>
      <x:c r="E8079" s="9" t="n">
        <x:f>IF(COUNT(C8079:D8079)=2,C8079*D8079/100000000,"n.a.")</x:f>
        <x:v>25.8229014692</x:v>
      </x:c>
      <x:c r="F8079" s="1" t="str">
        <x:v>get_fund_holders_1b07632c86ee5a71_20261009230611652109.json</x:v>
      </x:c>
      <x:c r="G8079" s="1" t="str">
        <x:v>get_fund_performance_71105e23dacc0cdc_20261009230836213087.json</x:v>
      </x:c>
    </x:row>
    <x:row r="8080" ht="25" customHeight="1">
      <x:c r="A8080" s="1" t="str">
        <x:v>159958.SZ</x:v>
      </x:c>
      <x:c r="B8080" s="7" t="d">
        <x:v>2026-09-28T00:00:00.000Z</x:v>
      </x:c>
      <x:c r="C8080" s="8" t="n">
        <x:v>235011448</x:v>
      </x:c>
      <x:c r="D8080" s="9" t="n">
        <x:v>1.9101</x:v>
      </x:c>
      <x:c r="E8080" s="9" t="n">
        <x:f>IF(COUNT(C8080:D8080)=2,C8080*D8080/100000000,"n.a.")</x:f>
        <x:v>4.488953668248</x:v>
      </x:c>
      <x:c r="F8080" s="1" t="str">
        <x:v>get_fund_holders_1b07632c86ee5a71_20261009230611652109.json</x:v>
      </x:c>
      <x:c r="G8080" s="1" t="str">
        <x:v>get_fund_performance_71105e23dacc0cdc_20261009230836213087.json</x:v>
      </x:c>
    </x:row>
    <x:row r="8081" ht="25" customHeight="1">
      <x:c r="A8081" s="1" t="str">
        <x:v>159964.SZ</x:v>
      </x:c>
      <x:c r="B8081" s="7" t="d">
        <x:v>2026-09-28T00:00:00.000Z</x:v>
      </x:c>
      <x:c r="C8081" s="8" t="n">
        <x:v>173481881</x:v>
      </x:c>
      <x:c r="D8081" s="9" t="n">
        <x:v>2.0681</x:v>
      </x:c>
      <x:c r="E8081" s="9" t="n">
        <x:f>IF(COUNT(C8081:D8081)=2,C8081*D8081/100000000,"n.a.")</x:f>
        <x:v>3.5877787809609996</x:v>
      </x:c>
      <x:c r="F8081" s="1" t="str">
        <x:v>get_fund_holders_85c3a38dfd6368ff_20261009230609469697.json</x:v>
      </x:c>
      <x:c r="G8081" s="1" t="str">
        <x:v>get_fund_performance_3b8e8ddaed9d0d85_20261009230833768717.json</x:v>
      </x:c>
    </x:row>
    <x:row r="8082" ht="25" customHeight="1">
      <x:c r="A8082" s="1" t="str">
        <x:v>159968.SZ</x:v>
      </x:c>
      <x:c r="B8082" s="7" t="d">
        <x:v>2026-09-28T00:00:00.000Z</x:v>
      </x:c>
      <x:c r="C8082" s="8" t="n">
        <x:v>64895098</x:v>
      </x:c>
      <x:c r="D8082" s="9" t="n">
        <x:v>9.747</x:v>
      </x:c>
      <x:c r="E8082" s="9" t="n">
        <x:f>IF(COUNT(C8082:D8082)=2,C8082*D8082/100000000,"n.a.")</x:f>
        <x:v>6.325325202059999</x:v>
      </x:c>
      <x:c r="F8082" s="1" t="str">
        <x:v>get_fund_holders_96a6405b6e24df55_20261009230515531146.json</x:v>
      </x:c>
      <x:c r="G8082" s="1" t="str">
        <x:v>get_fund_performance_eeb0f8d4e47d31d7_20261009230810061321.json</x:v>
      </x:c>
    </x:row>
    <x:row r="8083" ht="25" customHeight="1">
      <x:c r="A8083" s="1" t="str">
        <x:v>159971.SZ</x:v>
      </x:c>
      <x:c r="B8083" s="7" t="d">
        <x:v>2026-09-28T00:00:00.000Z</x:v>
      </x:c>
      <x:c r="C8083" s="8" t="n">
        <x:v>1916020288</x:v>
      </x:c>
      <x:c r="D8083" s="9" t="n">
        <x:v>1.0985</x:v>
      </x:c>
      <x:c r="E8083" s="9" t="n">
        <x:f>IF(COUNT(C8083:D8083)=2,C8083*D8083/100000000,"n.a.")</x:f>
        <x:v>21.04748286368</x:v>
      </x:c>
      <x:c r="F8083" s="1" t="str">
        <x:v>get_fund_holders_85c3a38dfd6368ff_20261009230609469697.json</x:v>
      </x:c>
      <x:c r="G8083" s="1" t="str">
        <x:v>get_fund_performance_3b8e8ddaed9d0d85_20261009230833768717.json</x:v>
      </x:c>
    </x:row>
    <x:row r="8084" ht="25" customHeight="1">
      <x:c r="A8084" s="1" t="str">
        <x:v>159977.SZ</x:v>
      </x:c>
      <x:c r="B8084" s="7" t="d">
        <x:v>2026-09-28T00:00:00.000Z</x:v>
      </x:c>
      <x:c r="C8084" s="8" t="n">
        <x:v>3935872820</x:v>
      </x:c>
      <x:c r="D8084" s="9" t="n">
        <x:v>1.6386</x:v>
      </x:c>
      <x:c r="E8084" s="9" t="n">
        <x:f>IF(COUNT(C8084:D8084)=2,C8084*D8084/100000000,"n.a.")</x:f>
        <x:v>64.49321202852</x:v>
      </x:c>
      <x:c r="F8084" s="1" t="str">
        <x:v>get_fund_holders_1b07632c86ee5a71_20261009230611652109.json</x:v>
      </x:c>
      <x:c r="G8084" s="1" t="str">
        <x:v>get_fund_performance_71105e23dacc0cdc_20261009230836213087.json</x:v>
      </x:c>
    </x:row>
    <x:row r="8085" ht="25" customHeight="1">
      <x:c r="A8085" s="1" t="str">
        <x:v>159982.SZ</x:v>
      </x:c>
      <x:c r="B8085" s="7" t="d">
        <x:v>2026-09-28T00:00:00.000Z</x:v>
      </x:c>
      <x:c r="C8085" s="8" t="n">
        <x:v>196211253</x:v>
      </x:c>
      <x:c r="D8085" s="9" t="n">
        <x:v>2.0053</x:v>
      </x:c>
      <x:c r="E8085" s="9" t="n">
        <x:f>IF(COUNT(C8085:D8085)=2,C8085*D8085/100000000,"n.a.")</x:f>
        <x:v>3.934624256409</x:v>
      </x:c>
      <x:c r="F8085" s="1" t="str">
        <x:v>get_fund_holders_eca02871e6e35464_20261009230532011154.json</x:v>
      </x:c>
      <x:c r="G8085" s="1" t="str">
        <x:v>get_fund_performance_e68fcf3d390eb017_20261009230817154568.json</x:v>
      </x:c>
    </x:row>
    <x:row r="8086" ht="25" customHeight="1">
      <x:c r="A8086" s="1" t="str">
        <x:v>510300.SH</x:v>
      </x:c>
      <x:c r="B8086" s="7" t="d">
        <x:v>2026-09-28T00:00:00.000Z</x:v>
      </x:c>
      <x:c r="C8086" s="8" t="n">
        <x:v>24178087700</x:v>
      </x:c>
      <x:c r="D8086" s="9" t="n">
        <x:v>4.4133</x:v>
      </x:c>
      <x:c r="E8086" s="9" t="n">
        <x:f>IF(COUNT(C8086:D8086)=2,C8086*D8086/100000000,"n.a.")</x:f>
        <x:v>1067.0515444640998</x:v>
      </x:c>
      <x:c r="F8086" s="1" t="str">
        <x:v>get_fund_holders_6a4ee0b25120082e_20261009230457726230.json</x:v>
      </x:c>
      <x:c r="G8086" s="1" t="str">
        <x:v>get_fund_performance_7f1e14b87df8632c_20261009230753752299.json</x:v>
      </x:c>
    </x:row>
    <x:row r="8087" ht="25" customHeight="1">
      <x:c r="A8087" s="1" t="str">
        <x:v>510310.SH</x:v>
      </x:c>
      <x:c r="B8087" s="7" t="d">
        <x:v>2026-09-28T00:00:00.000Z</x:v>
      </x:c>
      <x:c r="C8087" s="8" t="n">
        <x:v>11813144000</x:v>
      </x:c>
      <x:c r="D8087" s="9" t="n">
        <x:v>4.2864</x:v>
      </x:c>
      <x:c r="E8087" s="9" t="n">
        <x:f>IF(COUNT(C8087:D8087)=2,C8087*D8087/100000000,"n.a.")</x:f>
        <x:v>506.35860441600005</x:v>
      </x:c>
      <x:c r="F8087" s="1" t="str">
        <x:v>get_fund_holders_dad162c841946069_20261009230500181108.json</x:v>
      </x:c>
      <x:c r="G8087" s="1" t="str">
        <x:v>get_fund_performance_9343a043758e3190_20261009230756174680.json</x:v>
      </x:c>
    </x:row>
    <x:row r="8088" ht="25" customHeight="1">
      <x:c r="A8088" s="1" t="str">
        <x:v>510320.SH</x:v>
      </x:c>
      <x:c r="B8088" s="7" t="d">
        <x:v>2026-09-28T00:00:00.000Z</x:v>
      </x:c>
      <x:c r="C8088" s="8" t="n">
        <x:v>670068500</x:v>
      </x:c>
      <x:c r="D8088" s="9" t="n">
        <x:v>1.187</x:v>
      </x:c>
      <x:c r="E8088" s="9" t="n">
        <x:f>IF(COUNT(C8088:D8088)=2,C8088*D8088/100000000,"n.a.")</x:f>
        <x:v>7.953713095</x:v>
      </x:c>
      <x:c r="F8088" s="1" t="str">
        <x:v>get_fund_holders_8d67407e396feb8e_20261009230440199577.json</x:v>
      </x:c>
      <x:c r="G8088" s="1" t="str">
        <x:v>get_fund_performance_c3961bdd7fe4980a_20261009230743477364.json</x:v>
      </x:c>
    </x:row>
    <x:row r="8089" ht="25" customHeight="1">
      <x:c r="A8089" s="1" t="str">
        <x:v>510330.SH</x:v>
      </x:c>
      <x:c r="B8089" s="7" t="d">
        <x:v>2026-09-28T00:00:00.000Z</x:v>
      </x:c>
      <x:c r="C8089" s="8" t="n">
        <x:v>8512449800</x:v>
      </x:c>
      <x:c r="D8089" s="9" t="n">
        <x:v>4.6013</x:v>
      </x:c>
      <x:c r="E8089" s="9" t="n">
        <x:f>IF(COUNT(C8089:D8089)=2,C8089*D8089/100000000,"n.a.")</x:f>
        <x:v>391.6833526474</x:v>
      </x:c>
      <x:c r="F8089" s="1" t="str">
        <x:v>get_fund_holders_183db77fe63ca3f2_20261009230442538135.json</x:v>
      </x:c>
      <x:c r="G8089" s="1" t="str">
        <x:v>get_fund_performance_4791f2898f4308c8_20261009230745676784.json</x:v>
      </x:c>
    </x:row>
    <x:row r="8090" ht="25" customHeight="1">
      <x:c r="A8090" s="1" t="str">
        <x:v>510350.SH</x:v>
      </x:c>
      <x:c r="B8090" s="7" t="d">
        <x:v>2026-09-28T00:00:00.000Z</x:v>
      </x:c>
      <x:c r="C8090" s="8" t="n">
        <x:v>677814700</x:v>
      </x:c>
      <x:c r="D8090" s="9" t="n">
        <x:v>4.6446</x:v>
      </x:c>
      <x:c r="E8090" s="9" t="n">
        <x:f>IF(COUNT(C8090:D8090)=2,C8090*D8090/100000000,"n.a.")</x:f>
        <x:v>31.481781556199998</x:v>
      </x:c>
      <x:c r="F8090" s="1" t="str">
        <x:v>get_fund_holders_f4e542f4490b517a_20261009230453438648.json</x:v>
      </x:c>
      <x:c r="G8090" s="1" t="str">
        <x:v>get_fund_performance_b25a44ecbeb58729_20261009230751127379.json</x:v>
      </x:c>
    </x:row>
    <x:row r="8091" ht="25" customHeight="1">
      <x:c r="A8091" s="1" t="str">
        <x:v>510360.SH</x:v>
      </x:c>
      <x:c r="B8091" s="7" t="d">
        <x:v>2026-09-28T00:00:00.000Z</x:v>
      </x:c>
      <x:c r="C8091" s="8" t="n">
        <x:v>2309381200</x:v>
      </x:c>
      <x:c r="D8091" s="9" t="n">
        <x:v>1.6882</x:v>
      </x:c>
      <x:c r="E8091" s="9" t="n">
        <x:f>IF(COUNT(C8091:D8091)=2,C8091*D8091/100000000,"n.a.")</x:f>
        <x:v>38.9869734184</x:v>
      </x:c>
      <x:c r="F8091" s="1" t="str">
        <x:v>get_fund_holders_8d67407e396feb8e_20261009230440199577.json</x:v>
      </x:c>
      <x:c r="G8091" s="1" t="str">
        <x:v>get_fund_performance_c3961bdd7fe4980a_20261009230743477364.json</x:v>
      </x:c>
    </x:row>
    <x:row r="8092" ht="25" customHeight="1">
      <x:c r="A8092" s="1" t="str">
        <x:v>510370.SH</x:v>
      </x:c>
      <x:c r="B8092" s="7" t="d">
        <x:v>2026-09-28T00:00:00.000Z</x:v>
      </x:c>
      <x:c r="C8092" s="8" t="n">
        <x:v>87258100</x:v>
      </x:c>
      <x:c r="D8092" s="9" t="n">
        <x:v>0.977</x:v>
      </x:c>
      <x:c r="E8092" s="9" t="n">
        <x:f>IF(COUNT(C8092:D8092)=2,C8092*D8092/100000000,"n.a.")</x:f>
        <x:v>0.852511637</x:v>
      </x:c>
      <x:c r="F8092" s="1" t="str">
        <x:v>get_fund_holders_183db77fe63ca3f2_20261009230442538135.json</x:v>
      </x:c>
      <x:c r="G8092" s="1" t="str">
        <x:v>get_fund_performance_4791f2898f4308c8_20261009230745676784.json</x:v>
      </x:c>
    </x:row>
    <x:row r="8093" ht="25" customHeight="1">
      <x:c r="A8093" s="1" t="str">
        <x:v>510380.SH</x:v>
      </x:c>
      <x:c r="B8093" s="7" t="d">
        <x:v>2026-09-28T00:00:00.000Z</x:v>
      </x:c>
      <x:c r="C8093" s="8" t="n">
        <x:v>1389802400</x:v>
      </x:c>
      <x:c r="D8093" s="9" t="n">
        <x:v>1.3157</x:v>
      </x:c>
      <x:c r="E8093" s="9" t="n">
        <x:f>IF(COUNT(C8093:D8093)=2,C8093*D8093/100000000,"n.a.")</x:f>
        <x:v>18.2856301768</x:v>
      </x:c>
      <x:c r="F8093" s="1" t="str">
        <x:v>get_fund_holders_b483694135ae841d_20261009230444859856.json</x:v>
      </x:c>
      <x:c r="G8093" s="1" t="str">
        <x:v>get_fund_performance_4bb8aa3b85838c58_20261009230748557257.json</x:v>
      </x:c>
    </x:row>
    <x:row r="8094" ht="25" customHeight="1">
      <x:c r="A8094" s="1" t="str">
        <x:v>510390.SH</x:v>
      </x:c>
      <x:c r="B8094" s="7" t="d">
        <x:v>2026-09-28T00:00:00.000Z</x:v>
      </x:c>
      <x:c r="C8094" s="8" t="n">
        <x:v>135650000</x:v>
      </x:c>
      <x:c r="D8094" s="9" t="n">
        <x:v>5.0071</x:v>
      </x:c>
      <x:c r="E8094" s="9" t="n">
        <x:f>IF(COUNT(C8094:D8094)=2,C8094*D8094/100000000,"n.a.")</x:f>
        <x:v>6.79213115</x:v>
      </x:c>
      <x:c r="F8094" s="1" t="str">
        <x:v>get_fund_holders_1949128e9c82c53e_20261009230502681092.json</x:v>
      </x:c>
      <x:c r="G8094" s="1" t="str">
        <x:v>get_fund_performance_7b5e2f76015f5eae_20261009230758516843.json</x:v>
      </x:c>
    </x:row>
    <x:row r="8095" ht="25" customHeight="1">
      <x:c r="A8095" s="1" t="str">
        <x:v>510500.SH</x:v>
      </x:c>
      <x:c r="B8095" s="7" t="d">
        <x:v>2026-09-28T00:00:00.000Z</x:v>
      </x:c>
      <x:c r="C8095" s="8" t="n">
        <x:v>5518968600</x:v>
      </x:c>
      <x:c r="D8095" s="9" t="n">
        <x:v>7.4328</x:v>
      </x:c>
      <x:c r="E8095" s="9" t="n">
        <x:f>IF(COUNT(C8095:D8095)=2,C8095*D8095/100000000,"n.a.")</x:f>
        <x:v>410.2138981008</x:v>
      </x:c>
      <x:c r="F8095" s="1" t="str">
        <x:v>get_fund_holders_dc1acfec7210b7b9_20261009230512923685.json</x:v>
      </x:c>
      <x:c r="G8095" s="1" t="str">
        <x:v>get_fund_performance_d5233569f50cd6ae_20261009230807810299.json</x:v>
      </x:c>
    </x:row>
    <x:row r="8096" ht="25" customHeight="1">
      <x:c r="A8096" s="1" t="str">
        <x:v>510510.SH</x:v>
      </x:c>
      <x:c r="B8096" s="7" t="d">
        <x:v>2026-09-28T00:00:00.000Z</x:v>
      </x:c>
      <x:c r="C8096" s="8" t="n">
        <x:v>859038300</x:v>
      </x:c>
      <x:c r="D8096" s="9" t="n">
        <x:v>2.4132</x:v>
      </x:c>
      <x:c r="E8096" s="9" t="n">
        <x:f>IF(COUNT(C8096:D8096)=2,C8096*D8096/100000000,"n.a.")</x:f>
        <x:v>20.730312255599998</x:v>
      </x:c>
      <x:c r="F8096" s="1" t="str">
        <x:v>get_fund_holders_8e4c2d7fea24885d_20261009230523927537.json</x:v>
      </x:c>
      <x:c r="G8096" s="1" t="str">
        <x:v>get_fund_performance_663992a08b4b19e0_20261009230812445705.json</x:v>
      </x:c>
    </x:row>
    <x:row r="8097" ht="25" customHeight="1">
      <x:c r="A8097" s="1" t="str">
        <x:v>510530.SH</x:v>
      </x:c>
      <x:c r="B8097" s="7" t="d">
        <x:v>2026-09-28T00:00:00.000Z</x:v>
      </x:c>
      <x:c r="C8097" s="8" t="n">
        <x:v>47479400</x:v>
      </x:c>
      <x:c r="D8097" s="9" t="n">
        <x:v>8.3825</x:v>
      </x:c>
      <x:c r="E8097" s="9" t="n">
        <x:f>IF(COUNT(C8097:D8097)=2,C8097*D8097/100000000,"n.a.")</x:f>
        <x:v>3.979960705</x:v>
      </x:c>
      <x:c r="F8097" s="1" t="str">
        <x:v>get_fund_holders_16ccfa70e5ba9564_20261009230505115042.json</x:v>
      </x:c>
      <x:c r="G8097" s="1" t="str">
        <x:v>get_fund_performance_7c4bd5806ae88814_20261009230800523897.json</x:v>
      </x:c>
    </x:row>
    <x:row r="8098" ht="25" customHeight="1">
      <x:c r="A8098" s="1" t="str">
        <x:v>510550.SH</x:v>
      </x:c>
      <x:c r="B8098" s="7" t="d">
        <x:v>2026-09-28T00:00:00.000Z</x:v>
      </x:c>
      <x:c r="C8098" s="8" t="n">
        <x:v>23743300</x:v>
      </x:c>
      <x:c r="D8098" s="9" t="n">
        <x:v>1.9093</x:v>
      </x:c>
      <x:c r="E8098" s="9" t="n">
        <x:f>IF(COUNT(C8098:D8098)=2,C8098*D8098/100000000,"n.a.")</x:f>
        <x:v>0.4533308269</x:v>
      </x:c>
      <x:c r="F8098" s="1" t="str">
        <x:v>get_fund_holders_c88beff459794783_20261009230521741108.json</x:v>
      </x:c>
      <x:c r="G8098" s="1" t="str">
        <x:v>get_fund_performance_663992a08b4b19e0_20261009230812445705.json</x:v>
      </x:c>
    </x:row>
    <x:row r="8099" ht="25" customHeight="1">
      <x:c r="A8099" s="1" t="str">
        <x:v>510560.SH</x:v>
      </x:c>
      <x:c r="B8099" s="7" t="d">
        <x:v>2026-09-28T00:00:00.000Z</x:v>
      </x:c>
      <x:c r="C8099" s="8" t="n">
        <x:v>52318700</x:v>
      </x:c>
      <x:c r="D8099" s="9" t="n">
        <x:v>1.862</x:v>
      </x:c>
      <x:c r="E8099" s="9" t="n">
        <x:f>IF(COUNT(C8099:D8099)=2,C8099*D8099/100000000,"n.a.")</x:f>
        <x:v>0.974174194</x:v>
      </x:c>
      <x:c r="F8099" s="1" t="str">
        <x:v>get_fund_holders_eca02871e6e35464_20261009230532011154.json</x:v>
      </x:c>
      <x:c r="G8099" s="1" t="str">
        <x:v>get_fund_performance_e68fcf3d390eb017_20261009230817154568.json</x:v>
      </x:c>
    </x:row>
    <x:row r="8100" ht="25" customHeight="1">
      <x:c r="A8100" s="1" t="str">
        <x:v>510570.SH</x:v>
      </x:c>
      <x:c r="B8100" s="7" t="d">
        <x:v>2026-09-28T00:00:00.000Z</x:v>
      </x:c>
      <x:c r="C8100" s="8" t="n">
        <x:v>50560600</x:v>
      </x:c>
      <x:c r="D8100" s="9" t="n">
        <x:v>1.1713</x:v>
      </x:c>
      <x:c r="E8100" s="9" t="n">
        <x:f>IF(COUNT(C8100:D8100)=2,C8100*D8100/100000000,"n.a.")</x:f>
        <x:v>0.5922163078</x:v>
      </x:c>
      <x:c r="F8100" s="1" t="str">
        <x:v>get_fund_holders_529ccdd5b63218db_20261009230529199351.json</x:v>
      </x:c>
      <x:c r="G8100" s="1" t="str">
        <x:v>get_fund_performance_a2f6b81f5de8a225_20261009230814591376.json</x:v>
      </x:c>
    </x:row>
    <x:row r="8101" ht="25" customHeight="1">
      <x:c r="A8101" s="1" t="str">
        <x:v>510580.SH</x:v>
      </x:c>
      <x:c r="B8101" s="7" t="d">
        <x:v>2026-09-28T00:00:00.000Z</x:v>
      </x:c>
      <x:c r="C8101" s="8" t="n">
        <x:v>1152568300</x:v>
      </x:c>
      <x:c r="D8101" s="9" t="n">
        <x:v>3.9087</x:v>
      </x:c>
      <x:c r="E8101" s="9" t="n">
        <x:f>IF(COUNT(C8101:D8101)=2,C8101*D8101/100000000,"n.a.")</x:f>
        <x:v>45.0504371421</x:v>
      </x:c>
      <x:c r="F8101" s="1" t="str">
        <x:v>get_fund_holders_16ccfa70e5ba9564_20261009230505115042.json</x:v>
      </x:c>
      <x:c r="G8101" s="1" t="str">
        <x:v>get_fund_performance_7c4bd5806ae88814_20261009230800523897.json</x:v>
      </x:c>
    </x:row>
    <x:row r="8102" ht="25" customHeight="1">
      <x:c r="A8102" s="1" t="str">
        <x:v>510590.SH</x:v>
      </x:c>
      <x:c r="B8102" s="7" t="d">
        <x:v>2026-09-28T00:00:00.000Z</x:v>
      </x:c>
      <x:c r="C8102" s="8" t="n">
        <x:v>120386100</x:v>
      </x:c>
      <x:c r="D8102" s="9" t="n">
        <x:v>8.083</x:v>
      </x:c>
      <x:c r="E8102" s="9" t="n">
        <x:f>IF(COUNT(C8102:D8102)=2,C8102*D8102/100000000,"n.a.")</x:f>
        <x:v>9.730808463</x:v>
      </x:c>
      <x:c r="F8102" s="1" t="str">
        <x:v>get_fund_holders_392a216d78dfae9c_20261009230509978325.json</x:v>
      </x:c>
      <x:c r="G8102" s="1" t="str">
        <x:v>get_fund_performance_21c5f3c94f44ea78_20261009230805289292.json</x:v>
      </x:c>
    </x:row>
    <x:row r="8103" ht="25" customHeight="1">
      <x:c r="A8103" s="1" t="str">
        <x:v>512100.SH</x:v>
      </x:c>
      <x:c r="B8103" s="7" t="d">
        <x:v>2026-09-28T00:00:00.000Z</x:v>
      </x:c>
      <x:c r="C8103" s="8" t="n">
        <x:v>7041217600</x:v>
      </x:c>
      <x:c r="D8103" s="9" t="n">
        <x:v>2.9646</x:v>
      </x:c>
      <x:c r="E8103" s="9" t="n">
        <x:f>IF(COUNT(C8103:D8103)=2,C8103*D8103/100000000,"n.a.")</x:f>
        <x:v>208.74393696959999</x:v>
      </x:c>
      <x:c r="F8103" s="1" t="str">
        <x:v>get_fund_holders_6c8994aea012d69d_20261009230537460851.json</x:v>
      </x:c>
      <x:c r="G8103" s="1" t="str">
        <x:v>get_fund_performance_3dbf06f2e3d4a292_20261009230821975873.json</x:v>
      </x:c>
    </x:row>
    <x:row r="8104" ht="25" customHeight="1">
      <x:c r="A8104" s="1" t="str">
        <x:v>512500.SH</x:v>
      </x:c>
      <x:c r="B8104" s="7" t="d">
        <x:v>2026-09-28T00:00:00.000Z</x:v>
      </x:c>
      <x:c r="C8104" s="8" t="n">
        <x:v>1818408800</x:v>
      </x:c>
      <x:c r="D8104" s="9" t="n">
        <x:v>4.2062</x:v>
      </x:c>
      <x:c r="E8104" s="9" t="n">
        <x:f>IF(COUNT(C8104:D8104)=2,C8104*D8104/100000000,"n.a.")</x:f>
        <x:v>76.4859109456</x:v>
      </x:c>
      <x:c r="F8104" s="1" t="str">
        <x:v>get_fund_holders_96a6405b6e24df55_20261009230515531146.json</x:v>
      </x:c>
      <x:c r="G8104" s="1" t="str">
        <x:v>get_fund_performance_eeb0f8d4e47d31d7_20261009230810061321.json</x:v>
      </x:c>
    </x:row>
    <x:row r="8105" ht="25" customHeight="1">
      <x:c r="A8105" s="1" t="str">
        <x:v>512510.SH</x:v>
      </x:c>
      <x:c r="B8105" s="7" t="d">
        <x:v>2026-09-28T00:00:00.000Z</x:v>
      </x:c>
      <x:c r="C8105" s="8" t="n">
        <x:v>433429800</x:v>
      </x:c>
      <x:c r="D8105" s="9" t="n">
        <x:v>2.2332</x:v>
      </x:c>
      <x:c r="E8105" s="9" t="n">
        <x:f>IF(COUNT(C8105:D8105)=2,C8105*D8105/100000000,"n.a.")</x:f>
        <x:v>9.6793542936</x:v>
      </x:c>
      <x:c r="F8105" s="1" t="str">
        <x:v>get_fund_holders_529ccdd5b63218db_20261009230529199351.json</x:v>
      </x:c>
      <x:c r="G8105" s="1" t="str">
        <x:v>get_fund_performance_a2f6b81f5de8a225_20261009230814591376.json</x:v>
      </x:c>
    </x:row>
    <x:row r="8106" ht="25" customHeight="1">
      <x:c r="A8106" s="1" t="str">
        <x:v>515130.SH</x:v>
      </x:c>
      <x:c r="B8106" s="7" t="d">
        <x:v>2026-09-28T00:00:00.000Z</x:v>
      </x:c>
      <x:c r="C8106" s="8" t="n">
        <x:v>100463200</x:v>
      </x:c>
      <x:c r="D8106" s="9" t="n">
        <x:v>1.4612</x:v>
      </x:c>
      <x:c r="E8106" s="9" t="n">
        <x:f>IF(COUNT(C8106:D8106)=2,C8106*D8106/100000000,"n.a.")</x:f>
        <x:v>1.4679682784</x:v>
      </x:c>
      <x:c r="F8106" s="1" t="str">
        <x:v>get_fund_holders_16ccfa70e5ba9564_20261009230505115042.json</x:v>
      </x:c>
      <x:c r="G8106" s="1" t="str">
        <x:v>get_fund_performance_7c4bd5806ae88814_20261009230800523897.json</x:v>
      </x:c>
    </x:row>
    <x:row r="8107" ht="25" customHeight="1">
      <x:c r="A8107" s="1" t="str">
        <x:v>515190.SH</x:v>
      </x:c>
      <x:c r="B8107" s="7" t="d">
        <x:v>2026-09-28T00:00:00.000Z</x:v>
      </x:c>
      <x:c r="C8107" s="8" t="n">
        <x:v>295466100</x:v>
      </x:c>
      <x:c r="D8107" s="9" t="n">
        <x:v>1.5603</x:v>
      </x:c>
      <x:c r="E8107" s="9" t="n">
        <x:f>IF(COUNT(C8107:D8107)=2,C8107*D8107/100000000,"n.a.")</x:f>
        <x:v>4.6101575583</x:v>
      </x:c>
      <x:c r="F8107" s="1" t="str">
        <x:v>get_fund_holders_392a216d78dfae9c_20261009230509978325.json</x:v>
      </x:c>
      <x:c r="G8107" s="1" t="str">
        <x:v>get_fund_performance_21c5f3c94f44ea78_20261009230805289292.json</x:v>
      </x:c>
    </x:row>
    <x:row r="8108" ht="25" customHeight="1">
      <x:c r="A8108" s="1" t="str">
        <x:v>515310.SH</x:v>
      </x:c>
      <x:c r="B8108" s="7" t="d">
        <x:v>2026-09-28T00:00:00.000Z</x:v>
      </x:c>
      <x:c r="C8108" s="8" t="n">
        <x:v>342611200</x:v>
      </x:c>
      <x:c r="D8108" s="9" t="n">
        <x:v>1.3117</x:v>
      </x:c>
      <x:c r="E8108" s="9" t="n">
        <x:f>IF(COUNT(C8108:D8108)=2,C8108*D8108/100000000,"n.a.")</x:f>
        <x:v>4.4940311104</x:v>
      </x:c>
      <x:c r="F8108" s="1" t="str">
        <x:v>get_fund_holders_6a4ee0b25120082e_20261009230457726230.json</x:v>
      </x:c>
      <x:c r="G8108" s="1" t="str">
        <x:v>get_fund_performance_7f1e14b87df8632c_20261009230753752299.json</x:v>
      </x:c>
    </x:row>
    <x:row r="8109" ht="25" customHeight="1">
      <x:c r="A8109" s="1" t="str">
        <x:v>515330.SH</x:v>
      </x:c>
      <x:c r="B8109" s="7" t="d">
        <x:v>2026-09-28T00:00:00.000Z</x:v>
      </x:c>
      <x:c r="C8109" s="8" t="n">
        <x:v>6923709500</x:v>
      </x:c>
      <x:c r="D8109" s="9" t="n">
        <x:v>1.2685</x:v>
      </x:c>
      <x:c r="E8109" s="9" t="n">
        <x:f>IF(COUNT(C8109:D8109)=2,C8109*D8109/100000000,"n.a.")</x:f>
        <x:v>87.8272550075</x:v>
      </x:c>
      <x:c r="F8109" s="1" t="str">
        <x:v>get_fund_holders_8d67407e396feb8e_20261009230440199577.json</x:v>
      </x:c>
      <x:c r="G8109" s="1" t="str">
        <x:v>get_fund_performance_c3961bdd7fe4980a_20261009230743477364.json</x:v>
      </x:c>
    </x:row>
    <x:row r="8110" ht="25" customHeight="1">
      <x:c r="A8110" s="1" t="str">
        <x:v>515350.SH</x:v>
      </x:c>
      <x:c r="B8110" s="7" t="d">
        <x:v>2026-09-28T00:00:00.000Z</x:v>
      </x:c>
      <x:c r="C8110" s="8" t="n">
        <x:v>10799200</x:v>
      </x:c>
      <x:c r="D8110" s="9" t="n">
        <x:v>5.9152</x:v>
      </x:c>
      <x:c r="E8110" s="9" t="n">
        <x:f>IF(COUNT(C8110:D8110)=2,C8110*D8110/100000000,"n.a.")</x:f>
        <x:v>0.6387942783999999</x:v>
      </x:c>
      <x:c r="F8110" s="1" t="str">
        <x:v>get_fund_holders_dad162c841946069_20261009230500181108.json</x:v>
      </x:c>
      <x:c r="G8110" s="1" t="str">
        <x:v>get_fund_performance_9343a043758e3190_20261009230756174680.json</x:v>
      </x:c>
    </x:row>
    <x:row r="8111" ht="25" customHeight="1">
      <x:c r="A8111" s="1" t="str">
        <x:v>515360.SH</x:v>
      </x:c>
      <x:c r="B8111" s="7" t="d">
        <x:v>2026-09-28T00:00:00.000Z</x:v>
      </x:c>
      <x:c r="C8111" s="8" t="n">
        <x:v>37279300</x:v>
      </x:c>
      <x:c r="D8111" s="9" t="n">
        <x:v>6.4174</x:v>
      </x:c>
      <x:c r="E8111" s="9" t="n">
        <x:f>IF(COUNT(C8111:D8111)=2,C8111*D8111/100000000,"n.a.")</x:f>
        <x:v>2.3923617982</x:v>
      </x:c>
      <x:c r="F8111" s="1" t="str">
        <x:v>get_fund_holders_f3daa87981867c92_20261009230438080992.json</x:v>
      </x:c>
      <x:c r="G8111" s="1" t="str">
        <x:v>get_fund_performance_c80bcc2ba252af81_20261009230740114002.json</x:v>
      </x:c>
    </x:row>
    <x:row r="8112" ht="25" customHeight="1">
      <x:c r="A8112" s="1" t="str">
        <x:v>515380.SH</x:v>
      </x:c>
      <x:c r="B8112" s="7" t="d">
        <x:v>2026-09-28T00:00:00.000Z</x:v>
      </x:c>
      <x:c r="C8112" s="8" t="n">
        <x:v>657999800</x:v>
      </x:c>
      <x:c r="D8112" s="9" t="n">
        <x:v>5.1321</x:v>
      </x:c>
      <x:c r="E8112" s="9" t="n">
        <x:f>IF(COUNT(C8112:D8112)=2,C8112*D8112/100000000,"n.a.")</x:f>
        <x:v>33.7692077358</x:v>
      </x:c>
      <x:c r="F8112" s="1" t="str">
        <x:v>get_fund_holders_51b5f0e4662cd3fb_20261009230451292738.json</x:v>
      </x:c>
      <x:c r="G8112" s="1" t="str">
        <x:v>get_fund_performance_b25a44ecbeb58729_20261009230751127379.json</x:v>
      </x:c>
    </x:row>
    <x:row r="8113" ht="25" customHeight="1">
      <x:c r="A8113" s="1" t="str">
        <x:v>515390.SH</x:v>
      </x:c>
      <x:c r="B8113" s="7" t="d">
        <x:v>2026-09-28T00:00:00.000Z</x:v>
      </x:c>
      <x:c r="C8113" s="8" t="n">
        <x:v>2166683000</x:v>
      </x:c>
      <x:c r="D8113" s="9" t="n">
        <x:v>1.287</x:v>
      </x:c>
      <x:c r="E8113" s="9" t="n">
        <x:f>IF(COUNT(C8113:D8113)=2,C8113*D8113/100000000,"n.a.")</x:f>
        <x:v>27.88521021</x:v>
      </x:c>
      <x:c r="F8113" s="1" t="str">
        <x:v>get_fund_holders_1949128e9c82c53e_20261009230502681092.json</x:v>
      </x:c>
      <x:c r="G8113" s="1" t="str">
        <x:v>get_fund_performance_7b5e2f76015f5eae_20261009230758516843.json</x:v>
      </x:c>
    </x:row>
    <x:row r="8114" ht="25" customHeight="1">
      <x:c r="A8114" s="1" t="str">
        <x:v>515530.SH</x:v>
      </x:c>
      <x:c r="B8114" s="7" t="d">
        <x:v>2026-09-28T00:00:00.000Z</x:v>
      </x:c>
      <x:c r="C8114" s="8" t="n">
        <x:v>13842700</x:v>
      </x:c>
      <x:c r="D8114" s="9" t="n">
        <x:v>4.0987</x:v>
      </x:c>
      <x:c r="E8114" s="9" t="n">
        <x:f>IF(COUNT(C8114:D8114)=2,C8114*D8114/100000000,"n.a.")</x:f>
        <x:v>0.5673707449000001</x:v>
      </x:c>
      <x:c r="F8114" s="1" t="str">
        <x:v>get_fund_holders_392a216d78dfae9c_20261009230509978325.json</x:v>
      </x:c>
      <x:c r="G8114" s="1" t="str">
        <x:v>get_fund_performance_21c5f3c94f44ea78_20261009230805289292.json</x:v>
      </x:c>
    </x:row>
    <x:row r="8115" ht="25" customHeight="1">
      <x:c r="A8115" s="1" t="str">
        <x:v>515550.SH</x:v>
      </x:c>
      <x:c r="B8115" s="7" t="d">
        <x:v>2026-09-28T00:00:00.000Z</x:v>
      </x:c>
      <x:c r="C8115" s="8" t="n">
        <x:v>21345700</x:v>
      </x:c>
      <x:c r="D8115" s="9" t="n">
        <x:v>1.6729</x:v>
      </x:c>
      <x:c r="E8115" s="9" t="n">
        <x:f>IF(COUNT(C8115:D8115)=2,C8115*D8115/100000000,"n.a.")</x:f>
        <x:v>0.3570922153</x:v>
      </x:c>
      <x:c r="F8115" s="1" t="str">
        <x:v>get_fund_holders_ad21b96efeecd9fb_20261009230526757361.json</x:v>
      </x:c>
      <x:c r="G8115" s="1" t="str">
        <x:v>get_fund_performance_663992a08b4b19e0_20261009230812445705.json</x:v>
      </x:c>
    </x:row>
    <x:row r="8116" ht="25" customHeight="1">
      <x:c r="A8116" s="1" t="str">
        <x:v>515660.SH</x:v>
      </x:c>
      <x:c r="B8116" s="7" t="d">
        <x:v>2026-09-28T00:00:00.000Z</x:v>
      </x:c>
      <x:c r="C8116" s="8" t="n">
        <x:v>434494200</x:v>
      </x:c>
      <x:c r="D8116" s="9" t="n">
        <x:v>5.5222</x:v>
      </x:c>
      <x:c r="E8116" s="9" t="n">
        <x:f>IF(COUNT(C8116:D8116)=2,C8116*D8116/100000000,"n.a.")</x:f>
        <x:v>23.9936387124</x:v>
      </x:c>
      <x:c r="F8116" s="1" t="str">
        <x:v>get_fund_holders_f3daa87981867c92_20261009230438080992.json</x:v>
      </x:c>
      <x:c r="G8116" s="1" t="str">
        <x:v>get_fund_performance_c80bcc2ba252af81_20261009230740114002.json</x:v>
      </x:c>
    </x:row>
    <x:row r="8117" ht="25" customHeight="1">
      <x:c r="A8117" s="1" t="str">
        <x:v>516300.SH</x:v>
      </x:c>
      <x:c r="B8117" s="7" t="d">
        <x:v>2026-09-28T00:00:00.000Z</x:v>
      </x:c>
      <x:c r="C8117" s="8" t="n">
        <x:v>37012600</x:v>
      </x:c>
      <x:c r="D8117" s="9" t="n">
        <x:v>3.0834</x:v>
      </x:c>
      <x:c r="E8117" s="9" t="n">
        <x:f>IF(COUNT(C8117:D8117)=2,C8117*D8117/100000000,"n.a.")</x:f>
        <x:v>1.1412465084</x:v>
      </x:c>
      <x:c r="F8117" s="1" t="str">
        <x:v>get_fund_holders_6c8994aea012d69d_20261009230537460851.json</x:v>
      </x:c>
      <x:c r="G8117" s="1" t="str">
        <x:v>get_fund_performance_3dbf06f2e3d4a292_20261009230821975873.json</x:v>
      </x:c>
    </x:row>
    <x:row r="8118" ht="25" customHeight="1">
      <x:c r="A8118" s="1" t="str">
        <x:v>560010.SH</x:v>
      </x:c>
      <x:c r="B8118" s="7" t="d">
        <x:v>2026-09-28T00:00:00.000Z</x:v>
      </x:c>
      <x:c r="C8118" s="8" t="n">
        <x:v>2256621700</x:v>
      </x:c>
      <x:c r="D8118" s="9" t="n">
        <x:v>3.039</x:v>
      </x:c>
      <x:c r="E8118" s="9" t="n">
        <x:f>IF(COUNT(C8118:D8118)=2,C8118*D8118/100000000,"n.a.")</x:f>
        <x:v>68.578733463</x:v>
      </x:c>
      <x:c r="F8118" s="1" t="str">
        <x:v>get_fund_holders_eca02871e6e35464_20261009230532011154.json</x:v>
      </x:c>
      <x:c r="G8118" s="1" t="str">
        <x:v>get_fund_performance_e68fcf3d390eb017_20261009230817154568.json</x:v>
      </x:c>
    </x:row>
    <x:row r="8119" ht="25" customHeight="1">
      <x:c r="A8119" s="1" t="str">
        <x:v>560110.SH</x:v>
      </x:c>
      <x:c r="B8119" s="7" t="d">
        <x:v>2026-09-28T00:00:00.000Z</x:v>
      </x:c>
      <x:c r="C8119" s="8" t="n">
        <x:v>301903500</x:v>
      </x:c>
      <x:c r="D8119" s="9" t="n">
        <x:v>1.1005</x:v>
      </x:c>
      <x:c r="E8119" s="9" t="n">
        <x:f>IF(COUNT(C8119:D8119)=2,C8119*D8119/100000000,"n.a.")</x:f>
        <x:v>3.3224480175</x:v>
      </x:c>
      <x:c r="F8119" s="1" t="str">
        <x:v>get_fund_holders_6c8994aea012d69d_20261009230537460851.json</x:v>
      </x:c>
      <x:c r="G8119" s="1" t="str">
        <x:v>get_fund_performance_3dbf06f2e3d4a292_20261009230821975873.json</x:v>
      </x:c>
    </x:row>
    <x:row r="8120" ht="25" customHeight="1">
      <x:c r="A8120" s="1" t="str">
        <x:v>560220.SH</x:v>
      </x:c>
      <x:c r="B8120" s="7" t="d">
        <x:v>2026-09-28T00:00:00.000Z</x:v>
      </x:c>
      <x:c r="C8120" s="8" t="n">
        <x:v>57717000</x:v>
      </x:c>
      <x:c r="D8120" s="9" t="n">
        <x:v>1.4272</x:v>
      </x:c>
      <x:c r="E8120" s="9" t="n">
        <x:f>IF(COUNT(C8120:D8120)=2,C8120*D8120/100000000,"n.a.")</x:f>
        <x:v>0.823737024</x:v>
      </x:c>
      <x:c r="F8120" s="1" t="str">
        <x:v>get_fund_holders_c92c2359e911dcdf_20261009230607210384.json</x:v>
      </x:c>
      <x:c r="G8120" s="1" t="str">
        <x:v>get_fund_performance_6bd5beb21bb3dfc3_20261009230831527469.json</x:v>
      </x:c>
    </x:row>
    <x:row r="8121" ht="25" customHeight="1">
      <x:c r="A8121" s="1" t="str">
        <x:v>561350.SH</x:v>
      </x:c>
      <x:c r="B8121" s="7" t="d">
        <x:v>2026-09-28T00:00:00.000Z</x:v>
      </x:c>
      <x:c r="C8121" s="8" t="n">
        <x:v>109700000</x:v>
      </x:c>
      <x:c r="D8121" s="9" t="n">
        <x:v>1.1803</x:v>
      </x:c>
      <x:c r="E8121" s="9" t="n">
        <x:f>IF(COUNT(C8121:D8121)=2,C8121*D8121/100000000,"n.a.")</x:f>
        <x:v>1.2947890999999998</x:v>
      </x:c>
      <x:c r="F8121" s="1" t="str">
        <x:v>get_fund_holders_96a6405b6e24df55_20261009230515531146.json</x:v>
      </x:c>
      <x:c r="G8121" s="1" t="str">
        <x:v>get_fund_performance_eeb0f8d4e47d31d7_20261009230810061321.json</x:v>
      </x:c>
    </x:row>
    <x:row r="8122" ht="25" customHeight="1">
      <x:c r="A8122" s="1" t="str">
        <x:v>561370.SH</x:v>
      </x:c>
      <x:c r="B8122" s="7" t="d">
        <x:v>2026-09-28T00:00:00.000Z</x:v>
      </x:c>
      <x:c r="C8122" s="8" t="n">
        <x:v>32356000</x:v>
      </x:c>
      <x:c r="D8122" s="9" t="n">
        <x:v>1.412</x:v>
      </x:c>
      <x:c r="E8122" s="9" t="n">
        <x:f>IF(COUNT(C8122:D8122)=2,C8122*D8122/100000000,"n.a.")</x:f>
        <x:v>0.45686672</x:v>
      </x:c>
      <x:c r="F8122" s="1" t="str">
        <x:v>get_fund_holders_63118d888acb199b_20261009230552442425.json</x:v>
      </x:c>
      <x:c r="G8122" s="1" t="str">
        <x:v>get_fund_performance_5b2849194790dfcf_20261009230826613446.json</x:v>
      </x:c>
    </x:row>
    <x:row r="8123" ht="25" customHeight="1">
      <x:c r="A8123" s="1" t="str">
        <x:v>561930.SH</x:v>
      </x:c>
      <x:c r="B8123" s="7" t="d">
        <x:v>2026-09-28T00:00:00.000Z</x:v>
      </x:c>
      <x:c r="C8123" s="8" t="n">
        <x:v>190260600</x:v>
      </x:c>
      <x:c r="D8123" s="9" t="n">
        <x:v>1.4883</x:v>
      </x:c>
      <x:c r="E8123" s="9" t="n">
        <x:f>IF(COUNT(C8123:D8123)=2,C8123*D8123/100000000,"n.a.")</x:f>
        <x:v>2.8316485098000004</x:v>
      </x:c>
      <x:c r="F8123" s="1" t="str">
        <x:v>get_fund_holders_dad162c841946069_20261009230500181108.json</x:v>
      </x:c>
      <x:c r="G8123" s="1" t="str">
        <x:v>get_fund_performance_9343a043758e3190_20261009230756174680.json</x:v>
      </x:c>
    </x:row>
    <x:row r="8124" ht="25" customHeight="1">
      <x:c r="A8124" s="1" t="str">
        <x:v>562660.SH</x:v>
      </x:c>
      <x:c r="B8124" s="7" t="d">
        <x:v>2026-09-28T00:00:00.000Z</x:v>
      </x:c>
      <x:c r="C8124" s="8" t="n">
        <x:v>352874000</x:v>
      </x:c>
      <x:c r="D8124" s="9" t="n">
        <x:v>1.8999</x:v>
      </x:c>
      <x:c r="E8124" s="9" t="n">
        <x:f>IF(COUNT(C8124:D8124)=2,C8124*D8124/100000000,"n.a.")</x:f>
        <x:v>6.704253126</x:v>
      </x:c>
      <x:c r="F8124" s="1" t="str">
        <x:v>get_fund_holders_609bbaa4c4b31e3a_20261009230601993307.json</x:v>
      </x:c>
      <x:c r="G8124" s="1" t="str">
        <x:v>get_fund_performance_62c47f36da4685be_20261009230829018882.json</x:v>
      </x:c>
    </x:row>
    <x:row r="8125" ht="25" customHeight="1">
      <x:c r="A8125" s="1" t="str">
        <x:v>563200.SH</x:v>
      </x:c>
      <x:c r="B8125" s="7" t="d">
        <x:v>2026-09-28T00:00:00.000Z</x:v>
      </x:c>
      <x:c r="C8125" s="8" t="n">
        <x:v>47458800</x:v>
      </x:c>
      <x:c r="D8125" s="9" t="n">
        <x:v>1.5259</x:v>
      </x:c>
      <x:c r="E8125" s="9" t="n">
        <x:f>IF(COUNT(C8125:D8125)=2,C8125*D8125/100000000,"n.a.")</x:f>
        <x:v>0.7241738292000001</x:v>
      </x:c>
      <x:c r="F8125" s="1" t="str">
        <x:v>get_fund_holders_eeaea12c4216533c_20261009230604503764.json</x:v>
      </x:c>
      <x:c r="G8125" s="1" t="str">
        <x:v>get_fund_performance_62c47f36da4685be_20261009230829018882.json</x:v>
      </x:c>
    </x:row>
    <x:row r="8126" ht="25" customHeight="1">
      <x:c r="A8126" s="1" t="str">
        <x:v>563300.SH</x:v>
      </x:c>
      <x:c r="B8126" s="7" t="d">
        <x:v>2026-09-28T00:00:00.000Z</x:v>
      </x:c>
      <x:c r="C8126" s="8" t="n">
        <x:v>3813674000</x:v>
      </x:c>
      <x:c r="D8126" s="9" t="n">
        <x:v>1.4191</x:v>
      </x:c>
      <x:c r="E8126" s="9" t="n">
        <x:f>IF(COUNT(C8126:D8126)=2,C8126*D8126/100000000,"n.a.")</x:f>
        <x:v>54.119847734000004</x:v>
      </x:c>
      <x:c r="F8126" s="1" t="str">
        <x:v>get_fund_holders_be2a898daf860c3c_20261009230559105989.json</x:v>
      </x:c>
      <x:c r="G8126" s="1" t="str">
        <x:v>get_fund_performance_62c47f36da4685be_20261009230829018882.json</x:v>
      </x:c>
    </x:row>
    <x:row r="8127" ht="25" customHeight="1">
      <x:c r="A8127" s="1" t="str">
        <x:v>563520.SH</x:v>
      </x:c>
      <x:c r="B8127" s="7" t="d">
        <x:v>2026-09-28T00:00:00.000Z</x:v>
      </x:c>
      <x:c r="C8127" s="8" t="n">
        <x:v>445065000</x:v>
      </x:c>
      <x:c r="D8127" s="9" t="n">
        <x:v>1.1347</x:v>
      </x:c>
      <x:c r="E8127" s="9" t="n">
        <x:f>IF(COUNT(C8127:D8127)=2,C8127*D8127/100000000,"n.a.")</x:f>
        <x:v>5.050152555</x:v>
      </x:c>
      <x:c r="F8127" s="1" t="str">
        <x:v>get_fund_holders_65b2b7b45675bd22_20261009230455540651.json</x:v>
      </x:c>
      <x:c r="G8127" s="1" t="str">
        <x:v>get_fund_performance_b25a44ecbeb58729_20261009230751127379.json</x:v>
      </x:c>
    </x:row>
    <x:row r="8128" ht="25" customHeight="1">
      <x:c r="A8128" s="1" t="str">
        <x:v>563750.SH</x:v>
      </x:c>
      <x:c r="B8128" s="7" t="d">
        <x:v>2026-09-28T00:00:00.000Z</x:v>
      </x:c>
      <x:c r="C8128" s="8" t="n">
        <x:v>362237000</x:v>
      </x:c>
      <x:c r="D8128" s="9" t="n">
        <x:v>1.0409</x:v>
      </x:c>
      <x:c r="E8128" s="9" t="n">
        <x:f>IF(COUNT(C8128:D8128)=2,C8128*D8128/100000000,"n.a.")</x:f>
        <x:v>3.7705249329999995</x:v>
      </x:c>
      <x:c r="F8128" s="1" t="str">
        <x:v>get_fund_holders_ce4be9da6ba9fde2_20261009230507418232.json</x:v>
      </x:c>
      <x:c r="G8128" s="1" t="str">
        <x:v>get_fund_performance_0dcab893076e9c8c_20261009230802702471.json</x:v>
      </x:c>
    </x:row>
    <x:row r="8129" ht="25" customHeight="1">
      <x:c r="A8129" s="1" t="str">
        <x:v>588000.SH</x:v>
      </x:c>
      <x:c r="B8129" s="7" t="d">
        <x:v>2026-09-28T00:00:00.000Z</x:v>
      </x:c>
      <x:c r="C8129" s="8" t="n">
        <x:v>56375668200</x:v>
      </x:c>
      <x:c r="D8129" s="9" t="n">
        <x:v>1.6434</x:v>
      </x:c>
      <x:c r="E8129" s="9" t="n">
        <x:f>IF(COUNT(C8129:D8129)=2,C8129*D8129/100000000,"n.a.")</x:f>
        <x:v>926.4777311988</x:v>
      </x:c>
      <x:c r="F8129" s="1" t="str">
        <x:v>get_fund_holders_acbd2fca6c4be210_20261009230627059642.json</x:v>
      </x:c>
      <x:c r="G8129" s="1" t="str">
        <x:v>get_fund_performance_15012db1d3c9d0a3_20261009230846508145.json</x:v>
      </x:c>
    </x:row>
    <x:row r="8130" ht="25" customHeight="1">
      <x:c r="A8130" s="1" t="str">
        <x:v>588040.SH</x:v>
      </x:c>
      <x:c r="B8130" s="7" t="d">
        <x:v>2026-09-28T00:00:00.000Z</x:v>
      </x:c>
      <x:c r="C8130" s="8" t="n">
        <x:v>143889000</x:v>
      </x:c>
      <x:c r="D8130" s="9" t="n">
        <x:v>1.5825</x:v>
      </x:c>
      <x:c r="E8130" s="9" t="n">
        <x:f>IF(COUNT(C8130:D8130)=2,C8130*D8130/100000000,"n.a.")</x:f>
        <x:v>2.277043425</x:v>
      </x:c>
      <x:c r="F8130" s="1" t="str">
        <x:v>get_fund_holders_5cb69ec258410372_20261009230638475137.json</x:v>
      </x:c>
      <x:c r="G8130" s="1" t="str">
        <x:v>get_fund_performance_fa004f67d8817124_20261009230849130899.json</x:v>
      </x:c>
    </x:row>
    <x:row r="8131" ht="25" customHeight="1">
      <x:c r="A8131" s="1" t="str">
        <x:v>588050.SH</x:v>
      </x:c>
      <x:c r="B8131" s="7" t="d">
        <x:v>2026-09-28T00:00:00.000Z</x:v>
      </x:c>
      <x:c r="C8131" s="8" t="n">
        <x:v>6719241300</x:v>
      </x:c>
      <x:c r="D8131" s="9" t="n">
        <x:v>1.5963</x:v>
      </x:c>
      <x:c r="E8131" s="9" t="n">
        <x:f>IF(COUNT(C8131:D8131)=2,C8131*D8131/100000000,"n.a.")</x:f>
        <x:v>107.2592488719</x:v>
      </x:c>
      <x:c r="F8131" s="1" t="str">
        <x:v>get_fund_holders_193cd509844b9b5b_20261009230924403371.json</x:v>
      </x:c>
      <x:c r="G8131" s="1" t="str">
        <x:v>get_fund_performance_3b76c9b1f48f6ca7_20261009230856598700.json</x:v>
      </x:c>
    </x:row>
    <x:row r="8132" ht="25" customHeight="1">
      <x:c r="A8132" s="1" t="str">
        <x:v>588060.SH</x:v>
      </x:c>
      <x:c r="B8132" s="7" t="d">
        <x:v>2026-09-28T00:00:00.000Z</x:v>
      </x:c>
      <x:c r="C8132" s="8" t="n">
        <x:v>8155140000</x:v>
      </x:c>
      <x:c r="D8132" s="9" t="n">
        <x:v>0.9879</x:v>
      </x:c>
      <x:c r="E8132" s="9" t="n">
        <x:f>IF(COUNT(C8132:D8132)=2,C8132*D8132/100000000,"n.a.")</x:f>
        <x:v>80.56462806</x:v>
      </x:c>
      <x:c r="F8132" s="1" t="str">
        <x:v>get_fund_holders_8b51a53c4d6682f6_20261009230727172580.json</x:v>
      </x:c>
      <x:c r="G8132" s="1" t="str">
        <x:v>get_fund_performance_1b299802877be9fa_20261009230854373130.json</x:v>
      </x:c>
    </x:row>
    <x:row r="8133" ht="25" customHeight="1">
      <x:c r="A8133" s="1" t="str">
        <x:v>588080.SH</x:v>
      </x:c>
      <x:c r="B8133" s="7" t="d">
        <x:v>2026-09-28T00:00:00.000Z</x:v>
      </x:c>
      <x:c r="C8133" s="8" t="n">
        <x:v>26374628100</x:v>
      </x:c>
      <x:c r="D8133" s="9" t="n">
        <x:v>1.5945</x:v>
      </x:c>
      <x:c r="E8133" s="9" t="n">
        <x:f>IF(COUNT(C8133:D8133)=2,C8133*D8133/100000000,"n.a.")</x:f>
        <x:v>420.54344505449995</x:v>
      </x:c>
      <x:c r="F8133" s="1" t="str">
        <x:v>get_fund_holders_f38efbde464d07db_20261009230723793293.json</x:v>
      </x:c>
      <x:c r="G8133" s="1" t="str">
        <x:v>get_fund_performance_1b172678daba0cbc_20261009230852023813.json</x:v>
      </x:c>
    </x:row>
    <x:row r="8134" ht="25" customHeight="1">
      <x:c r="A8134" s="1" t="str">
        <x:v>588090.SH</x:v>
      </x:c>
      <x:c r="B8134" s="7" t="d">
        <x:v>2026-09-28T00:00:00.000Z</x:v>
      </x:c>
      <x:c r="C8134" s="8" t="n">
        <x:v>3192072800</x:v>
      </x:c>
      <x:c r="D8134" s="9" t="n">
        <x:v>1.6026</x:v>
      </x:c>
      <x:c r="E8134" s="9" t="n">
        <x:f>IF(COUNT(C8134:D8134)=2,C8134*D8134/100000000,"n.a.")</x:f>
        <x:v>51.1561586928</x:v>
      </x:c>
      <x:c r="F8134" s="1" t="str">
        <x:v>get_fund_holders_bfd9db0f577d222d_20261009230733215506.json</x:v>
      </x:c>
      <x:c r="G8134" s="1" t="str">
        <x:v>get_fund_performance_3b76c9b1f48f6ca7_20261009230856598700.json</x:v>
      </x:c>
    </x:row>
    <x:row r="8135" ht="25" customHeight="1">
      <x:c r="A8135" s="1" t="str">
        <x:v>588150.SH</x:v>
      </x:c>
      <x:c r="B8135" s="7" t="d">
        <x:v>2026-09-28T00:00:00.000Z</x:v>
      </x:c>
      <x:c r="C8135" s="8" t="n">
        <x:v>432932600</x:v>
      </x:c>
      <x:c r="D8135" s="9" t="n">
        <x:v>1.1097</x:v>
      </x:c>
      <x:c r="E8135" s="9" t="n">
        <x:f>IF(COUNT(C8135:D8135)=2,C8135*D8135/100000000,"n.a.")</x:f>
        <x:v>4.8042530622</x:v>
      </x:c>
      <x:c r="F8135" s="1" t="str">
        <x:v>get_fund_holders_002ba1f0e111b6af_20261009230624903914.json</x:v>
      </x:c>
      <x:c r="G8135" s="1" t="str">
        <x:v>get_fund_performance_15012db1d3c9d0a3_20261009230846508145.json</x:v>
      </x:c>
    </x:row>
    <x:row r="8136" ht="25" customHeight="1">
      <x:c r="A8136" s="1" t="str">
        <x:v>588180.SH</x:v>
      </x:c>
      <x:c r="B8136" s="7" t="d">
        <x:v>2026-09-28T00:00:00.000Z</x:v>
      </x:c>
      <x:c r="C8136" s="8" t="n">
        <x:v>794353700</x:v>
      </x:c>
      <x:c r="D8136" s="9" t="n">
        <x:v>1.0183</x:v>
      </x:c>
      <x:c r="E8136" s="9" t="n">
        <x:f>IF(COUNT(C8136:D8136)=2,C8136*D8136/100000000,"n.a.")</x:f>
        <x:v>8.0889037271</x:v>
      </x:c>
      <x:c r="F8136" s="1" t="str">
        <x:v>get_fund_holders_2fa6ebe771f8bf40_20261009230735531337.json</x:v>
      </x:c>
      <x:c r="G8136" s="1" t="str">
        <x:v>get_fund_performance_3b76c9b1f48f6ca7_20261009230856598700.json</x:v>
      </x:c>
    </x:row>
    <x:row r="8137" ht="25" customHeight="1">
      <x:c r="A8137" s="1" t="str">
        <x:v>588280.SH</x:v>
      </x:c>
      <x:c r="B8137" s="7" t="d">
        <x:v>2026-09-28T00:00:00.000Z</x:v>
      </x:c>
      <x:c r="C8137" s="8" t="n">
        <x:v>408121000</x:v>
      </x:c>
      <x:c r="D8137" s="9" t="n">
        <x:v>1.1199</x:v>
      </x:c>
      <x:c r="E8137" s="9" t="n">
        <x:f>IF(COUNT(C8137:D8137)=2,C8137*D8137/100000000,"n.a.")</x:f>
        <x:v>4.570547079</x:v>
      </x:c>
      <x:c r="F8137" s="1" t="str">
        <x:v>get_fund_holders_e5c88765831ca4d7_20261009230922305075.json</x:v>
      </x:c>
      <x:c r="G8137" s="1" t="str">
        <x:v>get_fund_performance_fa004f67d8817124_20261009230849130899.json</x:v>
      </x:c>
    </x:row>
    <x:row r="8138" ht="25" customHeight="1">
      <x:c r="A8138" s="1" t="str">
        <x:v>588720.SH</x:v>
      </x:c>
      <x:c r="B8138" s="7" t="d">
        <x:v>2026-09-28T00:00:00.000Z</x:v>
      </x:c>
      <x:c r="C8138" s="8" t="n">
        <x:v>114741800</x:v>
      </x:c>
      <x:c r="D8138" s="9" t="n">
        <x:v>1.5874</x:v>
      </x:c>
      <x:c r="E8138" s="9" t="n">
        <x:f>IF(COUNT(C8138:D8138)=2,C8138*D8138/100000000,"n.a.")</x:f>
        <x:v>1.8214113332</x:v>
      </x:c>
      <x:c r="F8138" s="1" t="str">
        <x:v>get_fund_holders_8b51a53c4d6682f6_20261009230727172580.json</x:v>
      </x:c>
      <x:c r="G8138" s="1" t="str">
        <x:v>get_fund_performance_1b299802877be9fa_20261009230854373130.json</x:v>
      </x:c>
    </x:row>
    <x:row r="8139" ht="25" customHeight="1">
      <x:c r="A8139" s="1" t="str">
        <x:v>588840.SH</x:v>
      </x:c>
      <x:c r="B8139" s="7" t="d">
        <x:v>2026-09-28T00:00:00.000Z</x:v>
      </x:c>
      <x:c r="C8139" s="8" t="n">
        <x:v>64236000</x:v>
      </x:c>
      <x:c r="D8139" s="9" t="n">
        <x:v>1.4435</x:v>
      </x:c>
      <x:c r="E8139" s="9" t="n">
        <x:f>IF(COUNT(C8139:D8139)=2,C8139*D8139/100000000,"n.a.")</x:f>
        <x:v>0.92724666</x:v>
      </x:c>
      <x:c r="F8139" s="1" t="str">
        <x:v>get_fund_holders_a70c237060413c13_20261008231100065050.json</x:v>
      </x:c>
      <x:c r="G8139" s="1" t="str">
        <x:v>get_fund_performance_fa004f67d8817124_20261009230849130899.json</x:v>
      </x:c>
    </x:row>
    <x:row r="8140" ht="25" customHeight="1">
      <x:c r="A8140" s="1" t="str">
        <x:v>588870.SH</x:v>
      </x:c>
      <x:c r="B8140" s="7" t="d">
        <x:v>2026-09-28T00:00:00.000Z</x:v>
      </x:c>
      <x:c r="C8140" s="8" t="n">
        <x:v>959552000</x:v>
      </x:c>
      <x:c r="D8140" s="9" t="n">
        <x:v>1.5827</x:v>
      </x:c>
      <x:c r="E8140" s="9" t="n">
        <x:f>IF(COUNT(C8140:D8140)=2,C8140*D8140/100000000,"n.a.")</x:f>
        <x:v>15.186829504</x:v>
      </x:c>
      <x:c r="F8140" s="1" t="str">
        <x:v>get_fund_holders_8b51a53c4d6682f6_20261009230727172580.json</x:v>
      </x:c>
      <x:c r="G8140" s="1" t="str">
        <x:v>get_fund_performance_1b299802877be9fa_20261009230854373130.json</x:v>
      </x:c>
    </x:row>
    <x:row r="8141" ht="25" customHeight="1">
      <x:c r="A8141" s="1" t="str">
        <x:v>588940.SH</x:v>
      </x:c>
      <x:c r="B8141" s="7" t="d">
        <x:v>2026-09-28T00:00:00.000Z</x:v>
      </x:c>
      <x:c r="C8141" s="8" t="n">
        <x:v>3218840000</x:v>
      </x:c>
      <x:c r="D8141" s="9" t="n">
        <x:v>0.8065</x:v>
      </x:c>
      <x:c r="E8141" s="9" t="n">
        <x:f>IF(COUNT(C8141:D8141)=2,C8141*D8141/100000000,"n.a.")</x:f>
        <x:v>25.9599446</x:v>
      </x:c>
      <x:c r="F8141" s="1" t="str">
        <x:v>get_fund_holders_c95e0e006dd45c0e_20261009230619704118.json</x:v>
      </x:c>
      <x:c r="G8141" s="1" t="str">
        <x:v>get_fund_performance_8287c5ca5f3f769b_20261009230843870312.json</x:v>
      </x:c>
    </x:row>
    <x:row r="8142" ht="25" customHeight="1">
      <x:c r="A8142" s="1" t="str">
        <x:v>588950.SH</x:v>
      </x:c>
      <x:c r="B8142" s="7" t="d">
        <x:v>2026-09-28T00:00:00.000Z</x:v>
      </x:c>
      <x:c r="C8142" s="8" t="n">
        <x:v>740729700</x:v>
      </x:c>
      <x:c r="D8142" s="9" t="n">
        <x:v>1.6305</x:v>
      </x:c>
      <x:c r="E8142" s="9" t="n">
        <x:f>IF(COUNT(C8142:D8142)=2,C8142*D8142/100000000,"n.a.")</x:f>
        <x:v>12.077597758500001</x:v>
      </x:c>
      <x:c r="F8142" s="1" t="str">
        <x:v>get_fund_holders_f38efbde464d07db_20261009230723793293.json</x:v>
      </x:c>
      <x:c r="G8142" s="1" t="str">
        <x:v>get_fund_performance_1b172678daba0cbc_20261009230852023813.json</x:v>
      </x:c>
    </x:row>
    <x:row r="8143" ht="25" customHeight="1">
      <x:c r="A8143" s="1" t="str">
        <x:v>589150.SH</x:v>
      </x:c>
      <x:c r="B8143" s="7" t="d">
        <x:v>2026-09-28T00:00:00.000Z</x:v>
      </x:c>
      <x:c r="C8143" s="8" t="n">
        <x:v>849437200</x:v>
      </x:c>
      <x:c r="D8143" s="9" t="n">
        <x:v>1.1293</x:v>
      </x:c>
      <x:c r="E8143" s="9" t="n">
        <x:f>IF(COUNT(C8143:D8143)=2,C8143*D8143/100000000,"n.a.")</x:f>
        <x:v>9.5926942996</x:v>
      </x:c>
      <x:c r="F8143" s="1" t="str">
        <x:v>get_fund_holders_c95e0e006dd45c0e_20261009230619704118.json</x:v>
      </x:c>
      <x:c r="G8143" s="1" t="str">
        <x:v>get_fund_performance_8287c5ca5f3f769b_20261009230843870312.json</x:v>
      </x:c>
    </x:row>
    <x:row r="8144" ht="25" customHeight="1">
      <x:c r="A8144" s="1" t="str">
        <x:v>589360.SH</x:v>
      </x:c>
      <x:c r="B8144" s="7" t="d">
        <x:v>2026-09-28T00:00:00.000Z</x:v>
      </x:c>
      <x:c r="C8144" s="8" t="n">
        <x:v>2711174000</x:v>
      </x:c>
      <x:c r="D8144" s="9" t="n">
        <x:v>0.8042</x:v>
      </x:c>
      <x:c r="E8144" s="9" t="n">
        <x:f>IF(COUNT(C8144:D8144)=2,C8144*D8144/100000000,"n.a.")</x:f>
        <x:v>21.803261308000003</x:v>
      </x:c>
      <x:c r="F8144" s="1" t="str">
        <x:v>get_fund_holders_f38efbde464d07db_20261009230723793293.json</x:v>
      </x:c>
      <x:c r="G8144" s="1" t="str">
        <x:v>get_fund_performance_1b172678daba0cbc_20261009230852023813.json</x:v>
      </x:c>
    </x:row>
    <x:row r="8145" ht="25" customHeight="1">
      <x:c r="A8145" s="1" t="str">
        <x:v>589850.SH</x:v>
      </x:c>
      <x:c r="B8145" s="7" t="d">
        <x:v>2026-09-28T00:00:00.000Z</x:v>
      </x:c>
      <x:c r="C8145" s="8" t="n">
        <x:v>865057000</x:v>
      </x:c>
      <x:c r="D8145" s="9" t="n">
        <x:v>1.4959</x:v>
      </x:c>
      <x:c r="E8145" s="9" t="n">
        <x:f>IF(COUNT(C8145:D8145)=2,C8145*D8145/100000000,"n.a.")</x:f>
        <x:v>12.940387663</x:v>
      </x:c>
      <x:c r="F8145" s="1" t="str">
        <x:v>get_fund_holders_d61d5623d1f24c2d_20261009230629171961.json</x:v>
      </x:c>
      <x:c r="G8145" s="1" t="str">
        <x:v>get_fund_performance_15012db1d3c9d0a3_20261009230846508145.json</x:v>
      </x:c>
    </x:row>
    <x:row r="8146" ht="25" customHeight="1">
      <x:c r="A8146" s="1" t="str">
        <x:v>159205.SZ</x:v>
      </x:c>
      <x:c r="B8146" s="7" t="d">
        <x:v>2026-09-29T00:00:00.000Z</x:v>
      </x:c>
      <x:c r="C8146" s="8" t="n">
        <x:v>821056064</x:v>
      </x:c>
      <x:c r="D8146" s="9" t="n">
        <x:v>1.5468</x:v>
      </x:c>
      <x:c r="E8146" s="9" t="n">
        <x:f>IF(COUNT(C8146:D8146)=2,C8146*D8146/100000000,"n.a.")</x:f>
        <x:v>12.700095197951999</x:v>
      </x:c>
      <x:c r="F8146" s="1" t="str">
        <x:v>get_fund_holders_c95e0e006dd45c0e_20261009230619704118.json</x:v>
      </x:c>
      <x:c r="G8146" s="1" t="str">
        <x:v>get_fund_performance_8287c5ca5f3f769b_20261009230843870312.json</x:v>
      </x:c>
    </x:row>
    <x:row r="8147" ht="25" customHeight="1">
      <x:c r="A8147" s="1" t="str">
        <x:v>159247.SZ</x:v>
      </x:c>
      <x:c r="B8147" s="7" t="d">
        <x:v>2026-09-29T00:00:00.000Z</x:v>
      </x:c>
      <x:c r="C8147" s="8" t="n">
        <x:v>655984966</x:v>
      </x:c>
      <x:c r="D8147" s="9" t="n">
        <x:v>0.9461</x:v>
      </x:c>
      <x:c r="E8147" s="9" t="n">
        <x:f>IF(COUNT(C8147:D8147)=2,C8147*D8147/100000000,"n.a.")</x:f>
        <x:v>6.206273763326</x:v>
      </x:c>
      <x:c r="F8147" s="1" t="str">
        <x:v>get_fund_holders_77ec1cb64aa6b502_20261009230616805357.json</x:v>
      </x:c>
      <x:c r="G8147" s="1" t="str">
        <x:v>get_fund_performance_bbec91b011b2456e_20261009230840812753.json</x:v>
      </x:c>
    </x:row>
    <x:row r="8148" ht="25" customHeight="1">
      <x:c r="A8148" s="1" t="str">
        <x:v>159300.SZ</x:v>
      </x:c>
      <x:c r="B8148" s="7" t="d">
        <x:v>2026-09-29T00:00:00.000Z</x:v>
      </x:c>
      <x:c r="C8148" s="8" t="n">
        <x:v>325858097</x:v>
      </x:c>
      <x:c r="D8148" s="9" t="n">
        <x:v>4.7368</x:v>
      </x:c>
      <x:c r="E8148" s="9" t="n">
        <x:f>IF(COUNT(C8148:D8148)=2,C8148*D8148/100000000,"n.a.")</x:f>
        <x:v>15.435246338695999</x:v>
      </x:c>
      <x:c r="F8148" s="1" t="str">
        <x:v>get_fund_holders_b483694135ae841d_20261009230444859856.json</x:v>
      </x:c>
      <x:c r="G8148" s="1" t="str">
        <x:v>get_fund_performance_4bb8aa3b85838c58_20261009230748557257.json</x:v>
      </x:c>
    </x:row>
    <x:row r="8149" ht="25" customHeight="1">
      <x:c r="A8149" s="1" t="str">
        <x:v>159330.SZ</x:v>
      </x:c>
      <x:c r="B8149" s="7" t="d">
        <x:v>2026-09-29T00:00:00.000Z</x:v>
      </x:c>
      <x:c r="C8149" s="8" t="n">
        <x:v>464801009</x:v>
      </x:c>
      <x:c r="D8149" s="9" t="n">
        <x:v>1.3664</x:v>
      </x:c>
      <x:c r="E8149" s="9" t="n">
        <x:f>IF(COUNT(C8149:D8149)=2,C8149*D8149/100000000,"n.a.")</x:f>
        <x:v>6.351040986976</x:v>
      </x:c>
      <x:c r="F8149" s="1" t="str">
        <x:v>get_fund_holders_1949128e9c82c53e_20261009230502681092.json</x:v>
      </x:c>
      <x:c r="G8149" s="1" t="str">
        <x:v>get_fund_performance_7b5e2f76015f5eae_20261009230758516843.json</x:v>
      </x:c>
    </x:row>
    <x:row r="8150" ht="25" customHeight="1">
      <x:c r="A8150" s="1" t="str">
        <x:v>159337.SZ</x:v>
      </x:c>
      <x:c r="B8150" s="7" t="d">
        <x:v>2026-09-29T00:00:00.000Z</x:v>
      </x:c>
      <x:c r="C8150" s="8" t="n">
        <x:v>281710611</x:v>
      </x:c>
      <x:c r="D8150" s="9" t="n">
        <x:v>1.7106</x:v>
      </x:c>
      <x:c r="E8150" s="9" t="n">
        <x:f>IF(COUNT(C8150:D8150)=2,C8150*D8150/100000000,"n.a.")</x:f>
        <x:v>4.818941711766</x:v>
      </x:c>
      <x:c r="F8150" s="1" t="str">
        <x:v>get_fund_holders_dc1acfec7210b7b9_20261009230512923685.json</x:v>
      </x:c>
      <x:c r="G8150" s="1" t="str">
        <x:v>get_fund_performance_d5233569f50cd6ae_20261009230807810299.json</x:v>
      </x:c>
    </x:row>
    <x:row r="8151" ht="25" customHeight="1">
      <x:c r="A8151" s="1" t="str">
        <x:v>159393.SZ</x:v>
      </x:c>
      <x:c r="B8151" s="7" t="d">
        <x:v>2026-09-29T00:00:00.000Z</x:v>
      </x:c>
      <x:c r="C8151" s="8" t="n">
        <x:v>106846342</x:v>
      </x:c>
      <x:c r="D8151" s="9" t="n">
        <x:v>4.6987</x:v>
      </x:c>
      <x:c r="E8151" s="9" t="n">
        <x:f>IF(COUNT(C8151:D8151)=2,C8151*D8151/100000000,"n.a.")</x:f>
        <x:v>5.020389071554</x:v>
      </x:c>
      <x:c r="F8151" s="1" t="str">
        <x:v>get_fund_holders_f3daa87981867c92_20261009230438080992.json</x:v>
      </x:c>
      <x:c r="G8151" s="1" t="str">
        <x:v>get_fund_performance_c80bcc2ba252af81_20261009230740114002.json</x:v>
      </x:c>
    </x:row>
    <x:row r="8152" ht="25" customHeight="1">
      <x:c r="A8152" s="1" t="str">
        <x:v>159500.SZ</x:v>
      </x:c>
      <x:c r="B8152" s="7" t="d">
        <x:v>2026-09-29T00:00:00.000Z</x:v>
      </x:c>
      <x:c r="C8152" s="8" t="n">
        <x:v>216138865</x:v>
      </x:c>
      <x:c r="D8152" s="9" t="n">
        <x:v>1.1224</x:v>
      </x:c>
      <x:c r="E8152" s="9" t="n">
        <x:f>IF(COUNT(C8152:D8152)=2,C8152*D8152/100000000,"n.a.")</x:f>
        <x:v>2.42594262076</x:v>
      </x:c>
      <x:c r="F8152" s="1" t="str">
        <x:v>get_fund_holders_529ccdd5b63218db_20261009230529199351.json</x:v>
      </x:c>
      <x:c r="G8152" s="1" t="str">
        <x:v>get_fund_performance_a2f6b81f5de8a225_20261009230814591376.json</x:v>
      </x:c>
    </x:row>
    <x:row r="8153" ht="25" customHeight="1">
      <x:c r="A8153" s="1" t="str">
        <x:v>159531.SZ</x:v>
      </x:c>
      <x:c r="B8153" s="7" t="d">
        <x:v>2026-09-29T00:00:00.000Z</x:v>
      </x:c>
      <x:c r="C8153" s="8" t="n">
        <x:v>976608406</x:v>
      </x:c>
      <x:c r="D8153" s="9" t="n">
        <x:v>1.4582</x:v>
      </x:c>
      <x:c r="E8153" s="9" t="n">
        <x:f>IF(COUNT(C8153:D8153)=2,C8153*D8153/100000000,"n.a.")</x:f>
        <x:v>14.240903776291999</x:v>
      </x:c>
      <x:c r="F8153" s="1" t="str">
        <x:v>get_fund_holders_71f0eb374650ea27_20261009230549820196.json</x:v>
      </x:c>
      <x:c r="G8153" s="1" t="str">
        <x:v>get_fund_performance_930f800c6c2c7ba5_20261009230824226806.json</x:v>
      </x:c>
    </x:row>
    <x:row r="8154" ht="25" customHeight="1">
      <x:c r="A8154" s="1" t="str">
        <x:v>159532.SZ</x:v>
      </x:c>
      <x:c r="B8154" s="7" t="d">
        <x:v>2026-09-29T00:00:00.000Z</x:v>
      </x:c>
      <x:c r="C8154" s="8" t="n">
        <x:v>147564791</x:v>
      </x:c>
      <x:c r="D8154" s="9" t="n">
        <x:v>1.6525</x:v>
      </x:c>
      <x:c r="E8154" s="9" t="n">
        <x:f>IF(COUNT(C8154:D8154)=2,C8154*D8154/100000000,"n.a.")</x:f>
        <x:v>2.438508171275</x:v>
      </x:c>
      <x:c r="F8154" s="1" t="str">
        <x:v>get_fund_holders_63118d888acb199b_20261009230552442425.json</x:v>
      </x:c>
      <x:c r="G8154" s="1" t="str">
        <x:v>get_fund_performance_5b2849194790dfcf_20261009230826613446.json</x:v>
      </x:c>
    </x:row>
    <x:row r="8155" ht="25" customHeight="1">
      <x:c r="A8155" s="1" t="str">
        <x:v>159533.SZ</x:v>
      </x:c>
      <x:c r="B8155" s="7" t="d">
        <x:v>2026-09-29T00:00:00.000Z</x:v>
      </x:c>
      <x:c r="C8155" s="8" t="n">
        <x:v>13458785</x:v>
      </x:c>
      <x:c r="D8155" s="9" t="n">
        <x:v>1.943</x:v>
      </x:c>
      <x:c r="E8155" s="9" t="n">
        <x:f>IF(COUNT(C8155:D8155)=2,C8155*D8155/100000000,"n.a.")</x:f>
        <x:v>0.26150419255</x:v>
      </x:c>
      <x:c r="F8155" s="1" t="str">
        <x:v>get_fund_holders_63118d888acb199b_20261009230552442425.json</x:v>
      </x:c>
      <x:c r="G8155" s="1" t="str">
        <x:v>get_fund_performance_5b2849194790dfcf_20261009230826613446.json</x:v>
      </x:c>
    </x:row>
    <x:row r="8156" ht="25" customHeight="1">
      <x:c r="A8156" s="1" t="str">
        <x:v>159535.SZ</x:v>
      </x:c>
      <x:c r="B8156" s="7" t="d">
        <x:v>2026-09-29T00:00:00.000Z</x:v>
      </x:c>
      <x:c r="C8156" s="8" t="n">
        <x:v>19981088</x:v>
      </x:c>
      <x:c r="D8156" s="9" t="n">
        <x:v>1.5155</x:v>
      </x:c>
      <x:c r="E8156" s="9" t="n">
        <x:f>IF(COUNT(C8156:D8156)=2,C8156*D8156/100000000,"n.a.")</x:f>
        <x:v>0.30281338864</x:v>
      </x:c>
      <x:c r="F8156" s="1" t="str">
        <x:v>get_fund_holders_2023ba46ee74f73f_20261009230543892877.json</x:v>
      </x:c>
      <x:c r="G8156" s="1" t="str">
        <x:v>get_fund_performance_930f800c6c2c7ba5_20261009230824226806.json</x:v>
      </x:c>
    </x:row>
    <x:row r="8157" ht="25" customHeight="1">
      <x:c r="A8157" s="1" t="str">
        <x:v>159536.SZ</x:v>
      </x:c>
      <x:c r="B8157" s="7" t="d">
        <x:v>2026-09-29T00:00:00.000Z</x:v>
      </x:c>
      <x:c r="C8157" s="8" t="n">
        <x:v>41261589</x:v>
      </x:c>
      <x:c r="D8157" s="9" t="n">
        <x:v>1.406</x:v>
      </x:c>
      <x:c r="E8157" s="9" t="n">
        <x:f>IF(COUNT(C8157:D8157)=2,C8157*D8157/100000000,"n.a.")</x:f>
        <x:v>0.58013794134</x:v>
      </x:c>
      <x:c r="F8157" s="1" t="str">
        <x:v>get_fund_holders_d887495481770032_20261009230547532306.json</x:v>
      </x:c>
      <x:c r="G8157" s="1" t="str">
        <x:v>get_fund_performance_930f800c6c2c7ba5_20261009230824226806.json</x:v>
      </x:c>
    </x:row>
    <x:row r="8158" ht="25" customHeight="1">
      <x:c r="A8158" s="1" t="str">
        <x:v>159629.SZ</x:v>
      </x:c>
      <x:c r="B8158" s="7" t="d">
        <x:v>2026-09-29T00:00:00.000Z</x:v>
      </x:c>
      <x:c r="C8158" s="8" t="n">
        <x:v>831252663</x:v>
      </x:c>
      <x:c r="D8158" s="9" t="n">
        <x:v>3.0662</x:v>
      </x:c>
      <x:c r="E8158" s="9" t="n">
        <x:f>IF(COUNT(C8158:D8158)=2,C8158*D8158/100000000,"n.a.")</x:f>
        <x:v>25.487869152905997</x:v>
      </x:c>
      <x:c r="F8158" s="1" t="str">
        <x:v>get_fund_holders_d0e5ad2b9d149a2c_20261009230534619990.json</x:v>
      </x:c>
      <x:c r="G8158" s="1" t="str">
        <x:v>get_fund_performance_15dbe2e98f1744af_20261009230819642182.json</x:v>
      </x:c>
    </x:row>
    <x:row r="8159" ht="25" customHeight="1">
      <x:c r="A8159" s="1" t="str">
        <x:v>159633.SZ</x:v>
      </x:c>
      <x:c r="B8159" s="7" t="d">
        <x:v>2026-09-29T00:00:00.000Z</x:v>
      </x:c>
      <x:c r="C8159" s="8" t="n">
        <x:v>1084162658</x:v>
      </x:c>
      <x:c r="D8159" s="9" t="n">
        <x:v>3.1402</x:v>
      </x:c>
      <x:c r="E8159" s="9" t="n">
        <x:f>IF(COUNT(C8159:D8159)=2,C8159*D8159/100000000,"n.a.")</x:f>
        <x:v>34.044875786516</x:v>
      </x:c>
      <x:c r="F8159" s="1" t="str">
        <x:v>get_fund_holders_d0e5ad2b9d149a2c_20261009230534619990.json</x:v>
      </x:c>
      <x:c r="G8159" s="1" t="str">
        <x:v>get_fund_performance_15dbe2e98f1744af_20261009230819642182.json</x:v>
      </x:c>
    </x:row>
    <x:row r="8160" ht="25" customHeight="1">
      <x:c r="A8160" s="1" t="str">
        <x:v>159673.SZ</x:v>
      </x:c>
      <x:c r="B8160" s="7" t="d">
        <x:v>2026-09-29T00:00:00.000Z</x:v>
      </x:c>
      <x:c r="C8160" s="8" t="n">
        <x:v>1819528385</x:v>
      </x:c>
      <x:c r="D8160" s="9" t="n">
        <x:v>1.2182</x:v>
      </x:c>
      <x:c r="E8160" s="9" t="n">
        <x:f>IF(COUNT(C8160:D8160)=2,C8160*D8160/100000000,"n.a.")</x:f>
        <x:v>22.16549478607</x:v>
      </x:c>
      <x:c r="F8160" s="1" t="str">
        <x:v>get_fund_holders_b483694135ae841d_20261009230444859856.json</x:v>
      </x:c>
      <x:c r="G8160" s="1" t="str">
        <x:v>get_fund_performance_4bb8aa3b85838c58_20261009230748557257.json</x:v>
      </x:c>
    </x:row>
    <x:row r="8161" ht="25" customHeight="1">
      <x:c r="A8161" s="1" t="str">
        <x:v>159808.SZ</x:v>
      </x:c>
      <x:c r="B8161" s="7" t="d">
        <x:v>2026-09-29T00:00:00.000Z</x:v>
      </x:c>
      <x:c r="C8161" s="8" t="n">
        <x:v>51484790</x:v>
      </x:c>
      <x:c r="D8161" s="9" t="n">
        <x:v>1.2241</x:v>
      </x:c>
      <x:c r="E8161" s="9" t="n">
        <x:f>IF(COUNT(C8161:D8161)=2,C8161*D8161/100000000,"n.a.")</x:f>
        <x:v>0.63022531439</x:v>
      </x:c>
      <x:c r="F8161" s="1" t="str">
        <x:v>get_fund_holders_c92c2359e911dcdf_20261009230607210384.json</x:v>
      </x:c>
      <x:c r="G8161" s="1" t="str">
        <x:v>get_fund_performance_6bd5beb21bb3dfc3_20261009230831527469.json</x:v>
      </x:c>
    </x:row>
    <x:row r="8162" ht="25" customHeight="1">
      <x:c r="A8162" s="1" t="str">
        <x:v>159810.SZ</x:v>
      </x:c>
      <x:c r="B8162" s="7" t="d">
        <x:v>2026-09-29T00:00:00.000Z</x:v>
      </x:c>
      <x:c r="C8162" s="8" t="n">
        <x:v>57475458</x:v>
      </x:c>
      <x:c r="D8162" s="9" t="n">
        <x:v>1.2672</x:v>
      </x:c>
      <x:c r="E8162" s="9" t="n">
        <x:f>IF(COUNT(C8162:D8162)=2,C8162*D8162/100000000,"n.a.")</x:f>
        <x:v>0.728329003776</x:v>
      </x:c>
      <x:c r="F8162" s="1" t="str">
        <x:v>get_fund_holders_c92c2359e911dcdf_20261009230607210384.json</x:v>
      </x:c>
      <x:c r="G8162" s="1" t="str">
        <x:v>get_fund_performance_6bd5beb21bb3dfc3_20261009230831527469.json</x:v>
      </x:c>
    </x:row>
    <x:row r="8163" ht="25" customHeight="1">
      <x:c r="A8163" s="1" t="str">
        <x:v>159820.SZ</x:v>
      </x:c>
      <x:c r="B8163" s="7" t="d">
        <x:v>2026-09-29T00:00:00.000Z</x:v>
      </x:c>
      <x:c r="C8163" s="8" t="n">
        <x:v>1356408470</x:v>
      </x:c>
      <x:c r="D8163" s="9" t="n">
        <x:v>1.2984</x:v>
      </x:c>
      <x:c r="E8163" s="9" t="n">
        <x:f>IF(COUNT(C8163:D8163)=2,C8163*D8163/100000000,"n.a.")</x:f>
        <x:v>17.61160757448</x:v>
      </x:c>
      <x:c r="F8163" s="1" t="str">
        <x:v>get_fund_holders_dc1acfec7210b7b9_20261009230512923685.json</x:v>
      </x:c>
      <x:c r="G8163" s="1" t="str">
        <x:v>get_fund_performance_d5233569f50cd6ae_20261009230807810299.json</x:v>
      </x:c>
    </x:row>
    <x:row r="8164" ht="25" customHeight="1">
      <x:c r="A8164" s="1" t="str">
        <x:v>159821.SZ</x:v>
      </x:c>
      <x:c r="B8164" s="7" t="d">
        <x:v>2026-09-29T00:00:00.000Z</x:v>
      </x:c>
      <x:c r="C8164" s="8" t="n">
        <x:v>67220000</x:v>
      </x:c>
      <x:c r="D8164" s="9" t="n">
        <x:v>1.1859</x:v>
      </x:c>
      <x:c r="E8164" s="9" t="n">
        <x:f>IF(COUNT(C8164:D8164)=2,C8164*D8164/100000000,"n.a.")</x:f>
        <x:v>0.79716198</x:v>
      </x:c>
      <x:c r="F8164" s="1" t="str">
        <x:v>get_fund_holders_03b892c5727e3d06_20261009230613807296.json</x:v>
      </x:c>
      <x:c r="G8164" s="1" t="str">
        <x:v>get_fund_performance_5068d5b2bdb75d17_20261009230838638937.json</x:v>
      </x:c>
    </x:row>
    <x:row r="8165" ht="25" customHeight="1">
      <x:c r="A8165" s="1" t="str">
        <x:v>159845.SZ</x:v>
      </x:c>
      <x:c r="B8165" s="7" t="d">
        <x:v>2026-09-29T00:00:00.000Z</x:v>
      </x:c>
      <x:c r="C8165" s="8" t="n">
        <x:v>2505425606</x:v>
      </x:c>
      <x:c r="D8165" s="9" t="n">
        <x:v>3.055</x:v>
      </x:c>
      <x:c r="E8165" s="9" t="n">
        <x:f>IF(COUNT(C8165:D8165)=2,C8165*D8165/100000000,"n.a.")</x:f>
        <x:v>76.5407522633</x:v>
      </x:c>
      <x:c r="F8165" s="1" t="str">
        <x:v>get_fund_holders_d0e5ad2b9d149a2c_20261009230534619990.json</x:v>
      </x:c>
      <x:c r="G8165" s="1" t="str">
        <x:v>get_fund_performance_15dbe2e98f1744af_20261009230819642182.json</x:v>
      </x:c>
    </x:row>
    <x:row r="8166" ht="25" customHeight="1">
      <x:c r="A8166" s="1" t="str">
        <x:v>159908.SZ</x:v>
      </x:c>
      <x:c r="B8166" s="7" t="d">
        <x:v>2026-09-29T00:00:00.000Z</x:v>
      </x:c>
      <x:c r="C8166" s="8" t="n">
        <x:v>389229029</x:v>
      </x:c>
      <x:c r="D8166" s="9" t="n">
        <x:v>2.9552</x:v>
      </x:c>
      <x:c r="E8166" s="9" t="n">
        <x:f>IF(COUNT(C8166:D8166)=2,C8166*D8166/100000000,"n.a.")</x:f>
        <x:v>11.502496265008002</x:v>
      </x:c>
      <x:c r="F8166" s="1" t="str">
        <x:v>get_fund_holders_03b892c5727e3d06_20261009230613807296.json</x:v>
      </x:c>
      <x:c r="G8166" s="1" t="str">
        <x:v>get_fund_performance_5068d5b2bdb75d17_20261009230838638937.json</x:v>
      </x:c>
    </x:row>
    <x:row r="8167" ht="25" customHeight="1">
      <x:c r="A8167" s="1" t="str">
        <x:v>159915.SZ</x:v>
      </x:c>
      <x:c r="B8167" s="7" t="d">
        <x:v>2026-09-29T00:00:00.000Z</x:v>
      </x:c>
      <x:c r="C8167" s="8" t="n">
        <x:v>20730454936</x:v>
      </x:c>
      <x:c r="D8167" s="9" t="n">
        <x:v>3.1623</x:v>
      </x:c>
      <x:c r="E8167" s="9" t="n">
        <x:f>IF(COUNT(C8167:D8167)=2,C8167*D8167/100000000,"n.a.")</x:f>
        <x:v>655.559176441128</x:v>
      </x:c>
      <x:c r="F8167" s="1" t="str">
        <x:v>get_fund_holders_85c3a38dfd6368ff_20261009230609469697.json</x:v>
      </x:c>
      <x:c r="G8167" s="1" t="str">
        <x:v>get_fund_performance_3b8e8ddaed9d0d85_20261009230833768717.json</x:v>
      </x:c>
    </x:row>
    <x:row r="8168" ht="25" customHeight="1">
      <x:c r="A8168" s="1" t="str">
        <x:v>159919.SZ</x:v>
      </x:c>
      <x:c r="B8168" s="7" t="d">
        <x:v>2026-09-29T00:00:00.000Z</x:v>
      </x:c>
      <x:c r="C8168" s="8" t="n">
        <x:v>6618816676</x:v>
      </x:c>
      <x:c r="D8168" s="9" t="n">
        <x:v>4.6121</x:v>
      </x:c>
      <x:c r="E8168" s="9" t="n">
        <x:f>IF(COUNT(C8168:D8168)=2,C8168*D8168/100000000,"n.a.")</x:f>
        <x:v>305.266443913796</x:v>
      </x:c>
      <x:c r="F8168" s="1" t="str">
        <x:v>get_fund_holders_183db77fe63ca3f2_20261009230442538135.json</x:v>
      </x:c>
      <x:c r="G8168" s="1" t="str">
        <x:v>get_fund_performance_4791f2898f4308c8_20261009230745676784.json</x:v>
      </x:c>
    </x:row>
    <x:row r="8169" ht="25" customHeight="1">
      <x:c r="A8169" s="1" t="str">
        <x:v>159922.SZ</x:v>
      </x:c>
      <x:c r="B8169" s="7" t="d">
        <x:v>2026-09-29T00:00:00.000Z</x:v>
      </x:c>
      <x:c r="C8169" s="8" t="n">
        <x:v>2796676765</x:v>
      </x:c>
      <x:c r="D8169" s="9" t="n">
        <x:v>3.0297</x:v>
      </x:c>
      <x:c r="E8169" s="9" t="n">
        <x:f>IF(COUNT(C8169:D8169)=2,C8169*D8169/100000000,"n.a.")</x:f>
        <x:v>84.730915949205</x:v>
      </x:c>
      <x:c r="F8169" s="1" t="str">
        <x:v>get_fund_holders_ce4be9da6ba9fde2_20261009230507418232.json</x:v>
      </x:c>
      <x:c r="G8169" s="1" t="str">
        <x:v>get_fund_performance_0dcab893076e9c8c_20261009230802702471.json</x:v>
      </x:c>
    </x:row>
    <x:row r="8170" ht="25" customHeight="1">
      <x:c r="A8170" s="1" t="str">
        <x:v>159925.SZ</x:v>
      </x:c>
      <x:c r="B8170" s="7" t="d">
        <x:v>2026-09-29T00:00:00.000Z</x:v>
      </x:c>
      <x:c r="C8170" s="8" t="n">
        <x:v>598820856</x:v>
      </x:c>
      <x:c r="D8170" s="9" t="n">
        <x:v>4.4901</x:v>
      </x:c>
      <x:c r="E8170" s="9" t="n">
        <x:f>IF(COUNT(C8170:D8170)=2,C8170*D8170/100000000,"n.a.")</x:f>
        <x:v>26.887655255256</x:v>
      </x:c>
      <x:c r="F8170" s="1" t="str">
        <x:v>get_fund_holders_6a4ee0b25120082e_20261009230457726230.json</x:v>
      </x:c>
      <x:c r="G8170" s="1" t="str">
        <x:v>get_fund_performance_7f1e14b87df8632c_20261009230753752299.json</x:v>
      </x:c>
    </x:row>
    <x:row r="8171" ht="25" customHeight="1">
      <x:c r="A8171" s="1" t="str">
        <x:v>159935.SZ</x:v>
      </x:c>
      <x:c r="B8171" s="7" t="d">
        <x:v>2026-09-29T00:00:00.000Z</x:v>
      </x:c>
      <x:c r="C8171" s="8" t="n">
        <x:v>28572956</x:v>
      </x:c>
      <x:c r="D8171" s="9" t="n">
        <x:v>2.3509</x:v>
      </x:c>
      <x:c r="E8171" s="9" t="n">
        <x:f>IF(COUNT(C8171:D8171)=2,C8171*D8171/100000000,"n.a.")</x:f>
        <x:v>0.6717216226040001</x:v>
      </x:c>
      <x:c r="F8171" s="1" t="str">
        <x:v>get_fund_holders_ce4be9da6ba9fde2_20261009230507418232.json</x:v>
      </x:c>
      <x:c r="G8171" s="1" t="str">
        <x:v>get_fund_performance_0dcab893076e9c8c_20261009230802702471.json</x:v>
      </x:c>
    </x:row>
    <x:row r="8172" ht="25" customHeight="1">
      <x:c r="A8172" s="1" t="str">
        <x:v>159948.SZ</x:v>
      </x:c>
      <x:c r="B8172" s="7" t="d">
        <x:v>2026-09-29T00:00:00.000Z</x:v>
      </x:c>
      <x:c r="C8172" s="8" t="n">
        <x:v>1184697720</x:v>
      </x:c>
      <x:c r="D8172" s="9" t="n">
        <x:v>3.4925</x:v>
      </x:c>
      <x:c r="E8172" s="9" t="n">
        <x:f>IF(COUNT(C8172:D8172)=2,C8172*D8172/100000000,"n.a.")</x:f>
        <x:v>41.375567871</x:v>
      </x:c>
      <x:c r="F8172" s="1" t="str">
        <x:v>get_fund_holders_77ec1cb64aa6b502_20261009230616805357.json</x:v>
      </x:c>
      <x:c r="G8172" s="1" t="str">
        <x:v>get_fund_performance_bbec91b011b2456e_20261009230840812753.json</x:v>
      </x:c>
    </x:row>
    <x:row r="8173" ht="25" customHeight="1">
      <x:c r="A8173" s="1" t="str">
        <x:v>159952.SZ</x:v>
      </x:c>
      <x:c r="B8173" s="7" t="d">
        <x:v>2026-09-29T00:00:00.000Z</x:v>
      </x:c>
      <x:c r="C8173" s="8" t="n">
        <x:v>6070184929</x:v>
      </x:c>
      <x:c r="D8173" s="9" t="n">
        <x:v>1.9196</x:v>
      </x:c>
      <x:c r="E8173" s="9" t="n">
        <x:f>IF(COUNT(C8173:D8173)=2,C8173*D8173/100000000,"n.a.")</x:f>
        <x:v>116.523269897084</x:v>
      </x:c>
      <x:c r="F8173" s="1" t="str">
        <x:v>get_fund_holders_77ec1cb64aa6b502_20261009230616805357.json</x:v>
      </x:c>
      <x:c r="G8173" s="1" t="str">
        <x:v>get_fund_performance_bbec91b011b2456e_20261009230840812753.json</x:v>
      </x:c>
    </x:row>
    <x:row r="8174" ht="25" customHeight="1">
      <x:c r="A8174" s="1" t="str">
        <x:v>159956.SZ</x:v>
      </x:c>
      <x:c r="B8174" s="7" t="d">
        <x:v>2026-09-29T00:00:00.000Z</x:v>
      </x:c>
      <x:c r="C8174" s="8" t="n">
        <x:v>48978674</x:v>
      </x:c>
      <x:c r="D8174" s="9" t="n">
        <x:v>2.004</x:v>
      </x:c>
      <x:c r="E8174" s="9" t="n">
        <x:f>IF(COUNT(C8174:D8174)=2,C8174*D8174/100000000,"n.a.")</x:f>
        <x:v>0.98153262696</x:v>
      </x:c>
      <x:c r="F8174" s="1" t="str">
        <x:v>get_fund_holders_03b892c5727e3d06_20261009230613807296.json</x:v>
      </x:c>
      <x:c r="G8174" s="1" t="str">
        <x:v>get_fund_performance_5068d5b2bdb75d17_20261009230838638937.json</x:v>
      </x:c>
    </x:row>
    <x:row r="8175" ht="25" customHeight="1">
      <x:c r="A8175" s="1" t="str">
        <x:v>159957.SZ</x:v>
      </x:c>
      <x:c r="B8175" s="7" t="d">
        <x:v>2026-09-29T00:00:00.000Z</x:v>
      </x:c>
      <x:c r="C8175" s="8" t="n">
        <x:v>1251784560</x:v>
      </x:c>
      <x:c r="D8175" s="9" t="n">
        <x:v>2.0716</x:v>
      </x:c>
      <x:c r="E8175" s="9" t="n">
        <x:f>IF(COUNT(C8175:D8175)=2,C8175*D8175/100000000,"n.a.")</x:f>
        <x:v>25.93196894496</x:v>
      </x:c>
      <x:c r="F8175" s="1" t="str">
        <x:v>get_fund_holders_1b07632c86ee5a71_20261009230611652109.json</x:v>
      </x:c>
      <x:c r="G8175" s="1" t="str">
        <x:v>get_fund_performance_71105e23dacc0cdc_20261009230836213087.json</x:v>
      </x:c>
    </x:row>
    <x:row r="8176" ht="25" customHeight="1">
      <x:c r="A8176" s="1" t="str">
        <x:v>159958.SZ</x:v>
      </x:c>
      <x:c r="B8176" s="7" t="d">
        <x:v>2026-09-29T00:00:00.000Z</x:v>
      </x:c>
      <x:c r="C8176" s="8" t="n">
        <x:v>235011448</x:v>
      </x:c>
      <x:c r="D8176" s="9" t="n">
        <x:v>1.9131</x:v>
      </x:c>
      <x:c r="E8176" s="9" t="n">
        <x:f>IF(COUNT(C8176:D8176)=2,C8176*D8176/100000000,"n.a.")</x:f>
        <x:v>4.496004011688</x:v>
      </x:c>
      <x:c r="F8176" s="1" t="str">
        <x:v>get_fund_holders_1b07632c86ee5a71_20261009230611652109.json</x:v>
      </x:c>
      <x:c r="G8176" s="1" t="str">
        <x:v>get_fund_performance_71105e23dacc0cdc_20261009230836213087.json</x:v>
      </x:c>
    </x:row>
    <x:row r="8177" ht="25" customHeight="1">
      <x:c r="A8177" s="1" t="str">
        <x:v>159964.SZ</x:v>
      </x:c>
      <x:c r="B8177" s="7" t="d">
        <x:v>2026-09-29T00:00:00.000Z</x:v>
      </x:c>
      <x:c r="C8177" s="8" t="n">
        <x:v>171481881</x:v>
      </x:c>
      <x:c r="D8177" s="9" t="n">
        <x:v>2.0719</x:v>
      </x:c>
      <x:c r="E8177" s="9" t="n">
        <x:f>IF(COUNT(C8177:D8177)=2,C8177*D8177/100000000,"n.a.")</x:f>
        <x:v>3.552933092439</x:v>
      </x:c>
      <x:c r="F8177" s="1" t="str">
        <x:v>get_fund_holders_85c3a38dfd6368ff_20261009230609469697.json</x:v>
      </x:c>
      <x:c r="G8177" s="1" t="str">
        <x:v>get_fund_performance_3b8e8ddaed9d0d85_20261009230833768717.json</x:v>
      </x:c>
    </x:row>
    <x:row r="8178" ht="25" customHeight="1">
      <x:c r="A8178" s="1" t="str">
        <x:v>159968.SZ</x:v>
      </x:c>
      <x:c r="B8178" s="7" t="d">
        <x:v>2026-09-29T00:00:00.000Z</x:v>
      </x:c>
      <x:c r="C8178" s="8" t="n">
        <x:v>64895098</x:v>
      </x:c>
      <x:c r="D8178" s="9" t="n">
        <x:v>9.8027</x:v>
      </x:c>
      <x:c r="E8178" s="9" t="n">
        <x:f>IF(COUNT(C8178:D8178)=2,C8178*D8178/100000000,"n.a.")</x:f>
        <x:v>6.361471771646</x:v>
      </x:c>
      <x:c r="F8178" s="1" t="str">
        <x:v>get_fund_holders_96a6405b6e24df55_20261009230515531146.json</x:v>
      </x:c>
      <x:c r="G8178" s="1" t="str">
        <x:v>get_fund_performance_eeb0f8d4e47d31d7_20261009230810061321.json</x:v>
      </x:c>
    </x:row>
    <x:row r="8179" ht="25" customHeight="1">
      <x:c r="A8179" s="1" t="str">
        <x:v>159971.SZ</x:v>
      </x:c>
      <x:c r="B8179" s="7" t="d">
        <x:v>2026-09-29T00:00:00.000Z</x:v>
      </x:c>
      <x:c r="C8179" s="8" t="n">
        <x:v>1914020288</x:v>
      </x:c>
      <x:c r="D8179" s="9" t="n">
        <x:v>1.0997</x:v>
      </x:c>
      <x:c r="E8179" s="9" t="n">
        <x:f>IF(COUNT(C8179:D8179)=2,C8179*D8179/100000000,"n.a.")</x:f>
        <x:v>21.048481107136</x:v>
      </x:c>
      <x:c r="F8179" s="1" t="str">
        <x:v>get_fund_holders_85c3a38dfd6368ff_20261009230609469697.json</x:v>
      </x:c>
      <x:c r="G8179" s="1" t="str">
        <x:v>get_fund_performance_3b8e8ddaed9d0d85_20261009230833768717.json</x:v>
      </x:c>
    </x:row>
    <x:row r="8180" ht="25" customHeight="1">
      <x:c r="A8180" s="1" t="str">
        <x:v>159977.SZ</x:v>
      </x:c>
      <x:c r="B8180" s="7" t="d">
        <x:v>2026-09-29T00:00:00.000Z</x:v>
      </x:c>
      <x:c r="C8180" s="8" t="n">
        <x:v>4031872820</x:v>
      </x:c>
      <x:c r="D8180" s="9" t="n">
        <x:v>1.6401</x:v>
      </x:c>
      <x:c r="E8180" s="9" t="n">
        <x:f>IF(COUNT(C8180:D8180)=2,C8180*D8180/100000000,"n.a.")</x:f>
        <x:v>66.12674612082</x:v>
      </x:c>
      <x:c r="F8180" s="1" t="str">
        <x:v>get_fund_holders_1b07632c86ee5a71_20261009230611652109.json</x:v>
      </x:c>
      <x:c r="G8180" s="1" t="str">
        <x:v>get_fund_performance_71105e23dacc0cdc_20261009230836213087.json</x:v>
      </x:c>
    </x:row>
    <x:row r="8181" ht="25" customHeight="1">
      <x:c r="A8181" s="1" t="str">
        <x:v>159982.SZ</x:v>
      </x:c>
      <x:c r="B8181" s="7" t="d">
        <x:v>2026-09-29T00:00:00.000Z</x:v>
      </x:c>
      <x:c r="C8181" s="8" t="n">
        <x:v>196211253</x:v>
      </x:c>
      <x:c r="D8181" s="9" t="n">
        <x:v>2.0166</x:v>
      </x:c>
      <x:c r="E8181" s="9" t="n">
        <x:f>IF(COUNT(C8181:D8181)=2,C8181*D8181/100000000,"n.a.")</x:f>
        <x:v>3.956796127998</x:v>
      </x:c>
      <x:c r="F8181" s="1" t="str">
        <x:v>get_fund_holders_eca02871e6e35464_20261009230532011154.json</x:v>
      </x:c>
      <x:c r="G8181" s="1" t="str">
        <x:v>get_fund_performance_e68fcf3d390eb017_20261009230817154568.json</x:v>
      </x:c>
    </x:row>
    <x:row r="8182" ht="25" customHeight="1">
      <x:c r="A8182" s="1" t="str">
        <x:v>510300.SH</x:v>
      </x:c>
      <x:c r="B8182" s="7" t="d">
        <x:v>2026-09-29T00:00:00.000Z</x:v>
      </x:c>
      <x:c r="C8182" s="8" t="n">
        <x:v>24164587700</x:v>
      </x:c>
      <x:c r="D8182" s="9" t="n">
        <x:v>4.4181</x:v>
      </x:c>
      <x:c r="E8182" s="9" t="n">
        <x:f>IF(COUNT(C8182:D8182)=2,C8182*D8182/100000000,"n.a.")</x:f>
        <x:v>1067.6156491737</x:v>
      </x:c>
      <x:c r="F8182" s="1" t="str">
        <x:v>get_fund_holders_6a4ee0b25120082e_20261009230457726230.json</x:v>
      </x:c>
      <x:c r="G8182" s="1" t="str">
        <x:v>get_fund_performance_7f1e14b87df8632c_20261009230753752299.json</x:v>
      </x:c>
    </x:row>
    <x:row r="8183" ht="25" customHeight="1">
      <x:c r="A8183" s="1" t="str">
        <x:v>510310.SH</x:v>
      </x:c>
      <x:c r="B8183" s="7" t="d">
        <x:v>2026-09-29T00:00:00.000Z</x:v>
      </x:c>
      <x:c r="C8183" s="8" t="n">
        <x:v>11867144000</x:v>
      </x:c>
      <x:c r="D8183" s="9" t="n">
        <x:v>4.291</x:v>
      </x:c>
      <x:c r="E8183" s="9" t="n">
        <x:f>IF(COUNT(C8183:D8183)=2,C8183*D8183/100000000,"n.a.")</x:f>
        <x:v>509.2191490400001</x:v>
      </x:c>
      <x:c r="F8183" s="1" t="str">
        <x:v>get_fund_holders_dad162c841946069_20261009230500181108.json</x:v>
      </x:c>
      <x:c r="G8183" s="1" t="str">
        <x:v>get_fund_performance_9343a043758e3190_20261009230756174680.json</x:v>
      </x:c>
    </x:row>
    <x:row r="8184" ht="25" customHeight="1">
      <x:c r="A8184" s="1" t="str">
        <x:v>510320.SH</x:v>
      </x:c>
      <x:c r="B8184" s="7" t="d">
        <x:v>2026-09-29T00:00:00.000Z</x:v>
      </x:c>
      <x:c r="C8184" s="8" t="n">
        <x:v>670068500</x:v>
      </x:c>
      <x:c r="D8184" s="9" t="n">
        <x:v>1.1882</x:v>
      </x:c>
      <x:c r="E8184" s="9" t="n">
        <x:f>IF(COUNT(C8184:D8184)=2,C8184*D8184/100000000,"n.a.")</x:f>
        <x:v>7.961753916999999</x:v>
      </x:c>
      <x:c r="F8184" s="1" t="str">
        <x:v>get_fund_holders_8d67407e396feb8e_20261009230440199577.json</x:v>
      </x:c>
      <x:c r="G8184" s="1" t="str">
        <x:v>get_fund_performance_c3961bdd7fe4980a_20261009230743477364.json</x:v>
      </x:c>
    </x:row>
    <x:row r="8185" ht="25" customHeight="1">
      <x:c r="A8185" s="1" t="str">
        <x:v>510330.SH</x:v>
      </x:c>
      <x:c r="B8185" s="7" t="d">
        <x:v>2026-09-29T00:00:00.000Z</x:v>
      </x:c>
      <x:c r="C8185" s="8" t="n">
        <x:v>8508849800</x:v>
      </x:c>
      <x:c r="D8185" s="9" t="n">
        <x:v>4.6066</x:v>
      </x:c>
      <x:c r="E8185" s="9" t="n">
        <x:f>IF(COUNT(C8185:D8185)=2,C8185*D8185/100000000,"n.a.")</x:f>
        <x:v>391.9686748868</x:v>
      </x:c>
      <x:c r="F8185" s="1" t="str">
        <x:v>get_fund_holders_183db77fe63ca3f2_20261009230442538135.json</x:v>
      </x:c>
      <x:c r="G8185" s="1" t="str">
        <x:v>get_fund_performance_4791f2898f4308c8_20261009230745676784.json</x:v>
      </x:c>
    </x:row>
    <x:row r="8186" ht="25" customHeight="1">
      <x:c r="A8186" s="1" t="str">
        <x:v>510350.SH</x:v>
      </x:c>
      <x:c r="B8186" s="7" t="d">
        <x:v>2026-09-29T00:00:00.000Z</x:v>
      </x:c>
      <x:c r="C8186" s="8" t="n">
        <x:v>676914700</x:v>
      </x:c>
      <x:c r="D8186" s="9" t="n">
        <x:v>4.6506</x:v>
      </x:c>
      <x:c r="E8186" s="9" t="n">
        <x:f>IF(COUNT(C8186:D8186)=2,C8186*D8186/100000000,"n.a.")</x:f>
        <x:v>31.480595038199997</x:v>
      </x:c>
      <x:c r="F8186" s="1" t="str">
        <x:v>get_fund_holders_f4e542f4490b517a_20261009230453438648.json</x:v>
      </x:c>
      <x:c r="G8186" s="1" t="str">
        <x:v>get_fund_performance_b25a44ecbeb58729_20261009230751127379.json</x:v>
      </x:c>
    </x:row>
    <x:row r="8187" ht="25" customHeight="1">
      <x:c r="A8187" s="1" t="str">
        <x:v>510360.SH</x:v>
      </x:c>
      <x:c r="B8187" s="7" t="d">
        <x:v>2026-09-29T00:00:00.000Z</x:v>
      </x:c>
      <x:c r="C8187" s="8" t="n">
        <x:v>2324381200</x:v>
      </x:c>
      <x:c r="D8187" s="9" t="n">
        <x:v>1.6903</x:v>
      </x:c>
      <x:c r="E8187" s="9" t="n">
        <x:f>IF(COUNT(C8187:D8187)=2,C8187*D8187/100000000,"n.a.")</x:f>
        <x:v>39.2890154236</x:v>
      </x:c>
      <x:c r="F8187" s="1" t="str">
        <x:v>get_fund_holders_8d67407e396feb8e_20261009230440199577.json</x:v>
      </x:c>
      <x:c r="G8187" s="1" t="str">
        <x:v>get_fund_performance_c3961bdd7fe4980a_20261009230743477364.json</x:v>
      </x:c>
    </x:row>
    <x:row r="8188" ht="25" customHeight="1">
      <x:c r="A8188" s="1" t="str">
        <x:v>510370.SH</x:v>
      </x:c>
      <x:c r="B8188" s="7" t="d">
        <x:v>2026-09-29T00:00:00.000Z</x:v>
      </x:c>
      <x:c r="C8188" s="8" t="n">
        <x:v>87258100</x:v>
      </x:c>
      <x:c r="D8188" s="9" t="n">
        <x:v>0.978</x:v>
      </x:c>
      <x:c r="E8188" s="9" t="n">
        <x:f>IF(COUNT(C8188:D8188)=2,C8188*D8188/100000000,"n.a.")</x:f>
        <x:v>0.853384218</x:v>
      </x:c>
      <x:c r="F8188" s="1" t="str">
        <x:v>get_fund_holders_183db77fe63ca3f2_20261009230442538135.json</x:v>
      </x:c>
      <x:c r="G8188" s="1" t="str">
        <x:v>get_fund_performance_4791f2898f4308c8_20261009230745676784.json</x:v>
      </x:c>
    </x:row>
    <x:row r="8189" ht="25" customHeight="1">
      <x:c r="A8189" s="1" t="str">
        <x:v>510380.SH</x:v>
      </x:c>
      <x:c r="B8189" s="7" t="d">
        <x:v>2026-09-29T00:00:00.000Z</x:v>
      </x:c>
      <x:c r="C8189" s="8" t="n">
        <x:v>1305802400</x:v>
      </x:c>
      <x:c r="D8189" s="9" t="n">
        <x:v>1.3176</x:v>
      </x:c>
      <x:c r="E8189" s="9" t="n">
        <x:f>IF(COUNT(C8189:D8189)=2,C8189*D8189/100000000,"n.a.")</x:f>
        <x:v>17.2052524224</x:v>
      </x:c>
      <x:c r="F8189" s="1" t="str">
        <x:v>get_fund_holders_b483694135ae841d_20261009230444859856.json</x:v>
      </x:c>
      <x:c r="G8189" s="1" t="str">
        <x:v>get_fund_performance_4bb8aa3b85838c58_20261009230748557257.json</x:v>
      </x:c>
    </x:row>
    <x:row r="8190" ht="25" customHeight="1">
      <x:c r="A8190" s="1" t="str">
        <x:v>510390.SH</x:v>
      </x:c>
      <x:c r="B8190" s="7" t="d">
        <x:v>2026-09-29T00:00:00.000Z</x:v>
      </x:c>
      <x:c r="C8190" s="8" t="n">
        <x:v>135650000</x:v>
      </x:c>
      <x:c r="D8190" s="9" t="n">
        <x:v>5.0157</x:v>
      </x:c>
      <x:c r="E8190" s="9" t="n">
        <x:f>IF(COUNT(C8190:D8190)=2,C8190*D8190/100000000,"n.a.")</x:f>
        <x:v>6.80379705</x:v>
      </x:c>
      <x:c r="F8190" s="1" t="str">
        <x:v>get_fund_holders_1949128e9c82c53e_20261009230502681092.json</x:v>
      </x:c>
      <x:c r="G8190" s="1" t="str">
        <x:v>get_fund_performance_7b5e2f76015f5eae_20261009230758516843.json</x:v>
      </x:c>
    </x:row>
    <x:row r="8191" ht="25" customHeight="1">
      <x:c r="A8191" s="1" t="str">
        <x:v>510500.SH</x:v>
      </x:c>
      <x:c r="B8191" s="7" t="d">
        <x:v>2026-09-29T00:00:00.000Z</x:v>
      </x:c>
      <x:c r="C8191" s="8" t="n">
        <x:v>5613768600</x:v>
      </x:c>
      <x:c r="D8191" s="9" t="n">
        <x:v>7.4718</x:v>
      </x:c>
      <x:c r="E8191" s="9" t="n">
        <x:f>IF(COUNT(C8191:D8191)=2,C8191*D8191/100000000,"n.a.")</x:f>
        <x:v>419.4495622548</x:v>
      </x:c>
      <x:c r="F8191" s="1" t="str">
        <x:v>get_fund_holders_dc1acfec7210b7b9_20261009230512923685.json</x:v>
      </x:c>
      <x:c r="G8191" s="1" t="str">
        <x:v>get_fund_performance_d5233569f50cd6ae_20261009230807810299.json</x:v>
      </x:c>
    </x:row>
    <x:row r="8192" ht="25" customHeight="1">
      <x:c r="A8192" s="1" t="str">
        <x:v>510510.SH</x:v>
      </x:c>
      <x:c r="B8192" s="7" t="d">
        <x:v>2026-09-29T00:00:00.000Z</x:v>
      </x:c>
      <x:c r="C8192" s="8" t="n">
        <x:v>861038300</x:v>
      </x:c>
      <x:c r="D8192" s="9" t="n">
        <x:v>2.4262</x:v>
      </x:c>
      <x:c r="E8192" s="9" t="n">
        <x:f>IF(COUNT(C8192:D8192)=2,C8192*D8192/100000000,"n.a.")</x:f>
        <x:v>20.8905112346</x:v>
      </x:c>
      <x:c r="F8192" s="1" t="str">
        <x:v>get_fund_holders_8e4c2d7fea24885d_20261009230523927537.json</x:v>
      </x:c>
      <x:c r="G8192" s="1" t="str">
        <x:v>get_fund_performance_663992a08b4b19e0_20261009230812445705.json</x:v>
      </x:c>
    </x:row>
    <x:row r="8193" ht="25" customHeight="1">
      <x:c r="A8193" s="1" t="str">
        <x:v>510530.SH</x:v>
      </x:c>
      <x:c r="B8193" s="7" t="d">
        <x:v>2026-09-29T00:00:00.000Z</x:v>
      </x:c>
      <x:c r="C8193" s="8" t="n">
        <x:v>47479400</x:v>
      </x:c>
      <x:c r="D8193" s="9" t="n">
        <x:v>8.4352</x:v>
      </x:c>
      <x:c r="E8193" s="9" t="n">
        <x:f>IF(COUNT(C8193:D8193)=2,C8193*D8193/100000000,"n.a.")</x:f>
        <x:v>4.0049823488</x:v>
      </x:c>
      <x:c r="F8193" s="1" t="str">
        <x:v>get_fund_holders_16ccfa70e5ba9564_20261009230505115042.json</x:v>
      </x:c>
      <x:c r="G8193" s="1" t="str">
        <x:v>get_fund_performance_7c4bd5806ae88814_20261009230800523897.json</x:v>
      </x:c>
    </x:row>
    <x:row r="8194" ht="25" customHeight="1">
      <x:c r="A8194" s="1" t="str">
        <x:v>510550.SH</x:v>
      </x:c>
      <x:c r="B8194" s="7" t="d">
        <x:v>2026-09-29T00:00:00.000Z</x:v>
      </x:c>
      <x:c r="C8194" s="8" t="n">
        <x:v>23743300</x:v>
      </x:c>
      <x:c r="D8194" s="9" t="n">
        <x:v>1.9189</x:v>
      </x:c>
      <x:c r="E8194" s="9" t="n">
        <x:f>IF(COUNT(C8194:D8194)=2,C8194*D8194/100000000,"n.a.")</x:f>
        <x:v>0.45561018370000006</x:v>
      </x:c>
      <x:c r="F8194" s="1" t="str">
        <x:v>get_fund_holders_c88beff459794783_20261009230521741108.json</x:v>
      </x:c>
      <x:c r="G8194" s="1" t="str">
        <x:v>get_fund_performance_663992a08b4b19e0_20261009230812445705.json</x:v>
      </x:c>
    </x:row>
    <x:row r="8195" ht="25" customHeight="1">
      <x:c r="A8195" s="1" t="str">
        <x:v>510560.SH</x:v>
      </x:c>
      <x:c r="B8195" s="7" t="d">
        <x:v>2026-09-29T00:00:00.000Z</x:v>
      </x:c>
      <x:c r="C8195" s="8" t="n">
        <x:v>52318700</x:v>
      </x:c>
      <x:c r="D8195" s="9" t="n">
        <x:v>1.8716</x:v>
      </x:c>
      <x:c r="E8195" s="9" t="n">
        <x:f>IF(COUNT(C8195:D8195)=2,C8195*D8195/100000000,"n.a.")</x:f>
        <x:v>0.9791967892</x:v>
      </x:c>
      <x:c r="F8195" s="1" t="str">
        <x:v>get_fund_holders_eca02871e6e35464_20261009230532011154.json</x:v>
      </x:c>
      <x:c r="G8195" s="1" t="str">
        <x:v>get_fund_performance_e68fcf3d390eb017_20261009230817154568.json</x:v>
      </x:c>
    </x:row>
    <x:row r="8196" ht="25" customHeight="1">
      <x:c r="A8196" s="1" t="str">
        <x:v>510570.SH</x:v>
      </x:c>
      <x:c r="B8196" s="7" t="d">
        <x:v>2026-09-29T00:00:00.000Z</x:v>
      </x:c>
      <x:c r="C8196" s="8" t="n">
        <x:v>50560600</x:v>
      </x:c>
      <x:c r="D8196" s="9" t="n">
        <x:v>1.1772</x:v>
      </x:c>
      <x:c r="E8196" s="9" t="n">
        <x:f>IF(COUNT(C8196:D8196)=2,C8196*D8196/100000000,"n.a.")</x:f>
        <x:v>0.5951993832</x:v>
      </x:c>
      <x:c r="F8196" s="1" t="str">
        <x:v>get_fund_holders_529ccdd5b63218db_20261009230529199351.json</x:v>
      </x:c>
      <x:c r="G8196" s="1" t="str">
        <x:v>get_fund_performance_a2f6b81f5de8a225_20261009230814591376.json</x:v>
      </x:c>
    </x:row>
    <x:row r="8197" ht="25" customHeight="1">
      <x:c r="A8197" s="1" t="str">
        <x:v>510580.SH</x:v>
      </x:c>
      <x:c r="B8197" s="7" t="d">
        <x:v>2026-09-29T00:00:00.000Z</x:v>
      </x:c>
      <x:c r="C8197" s="8" t="n">
        <x:v>1166168300</x:v>
      </x:c>
      <x:c r="D8197" s="9" t="n">
        <x:v>3.9296</x:v>
      </x:c>
      <x:c r="E8197" s="9" t="n">
        <x:f>IF(COUNT(C8197:D8197)=2,C8197*D8197/100000000,"n.a.")</x:f>
        <x:v>45.8257495168</x:v>
      </x:c>
      <x:c r="F8197" s="1" t="str">
        <x:v>get_fund_holders_16ccfa70e5ba9564_20261009230505115042.json</x:v>
      </x:c>
      <x:c r="G8197" s="1" t="str">
        <x:v>get_fund_performance_7c4bd5806ae88814_20261009230800523897.json</x:v>
      </x:c>
    </x:row>
    <x:row r="8198" ht="25" customHeight="1">
      <x:c r="A8198" s="1" t="str">
        <x:v>510590.SH</x:v>
      </x:c>
      <x:c r="B8198" s="7" t="d">
        <x:v>2026-09-29T00:00:00.000Z</x:v>
      </x:c>
      <x:c r="C8198" s="8" t="n">
        <x:v>120386100</x:v>
      </x:c>
      <x:c r="D8198" s="9" t="n">
        <x:v>8.1287</x:v>
      </x:c>
      <x:c r="E8198" s="9" t="n">
        <x:f>IF(COUNT(C8198:D8198)=2,C8198*D8198/100000000,"n.a.")</x:f>
        <x:v>9.7858249107</x:v>
      </x:c>
      <x:c r="F8198" s="1" t="str">
        <x:v>get_fund_holders_392a216d78dfae9c_20261009230509978325.json</x:v>
      </x:c>
      <x:c r="G8198" s="1" t="str">
        <x:v>get_fund_performance_21c5f3c94f44ea78_20261009230805289292.json</x:v>
      </x:c>
    </x:row>
    <x:row r="8199" ht="25" customHeight="1">
      <x:c r="A8199" s="1" t="str">
        <x:v>512100.SH</x:v>
      </x:c>
      <x:c r="B8199" s="7" t="d">
        <x:v>2026-09-29T00:00:00.000Z</x:v>
      </x:c>
      <x:c r="C8199" s="8" t="n">
        <x:v>6975217600</x:v>
      </x:c>
      <x:c r="D8199" s="9" t="n">
        <x:v>2.978</x:v>
      </x:c>
      <x:c r="E8199" s="9" t="n">
        <x:f>IF(COUNT(C8199:D8199)=2,C8199*D8199/100000000,"n.a.")</x:f>
        <x:v>207.72198012800004</x:v>
      </x:c>
      <x:c r="F8199" s="1" t="str">
        <x:v>get_fund_holders_6c8994aea012d69d_20261009230537460851.json</x:v>
      </x:c>
      <x:c r="G8199" s="1" t="str">
        <x:v>get_fund_performance_3dbf06f2e3d4a292_20261009230821975873.json</x:v>
      </x:c>
    </x:row>
    <x:row r="8200" ht="25" customHeight="1">
      <x:c r="A8200" s="1" t="str">
        <x:v>512500.SH</x:v>
      </x:c>
      <x:c r="B8200" s="7" t="d">
        <x:v>2026-09-29T00:00:00.000Z</x:v>
      </x:c>
      <x:c r="C8200" s="8" t="n">
        <x:v>1823208800</x:v>
      </x:c>
      <x:c r="D8200" s="9" t="n">
        <x:v>4.228</x:v>
      </x:c>
      <x:c r="E8200" s="9" t="n">
        <x:f>IF(COUNT(C8200:D8200)=2,C8200*D8200/100000000,"n.a.")</x:f>
        <x:v>77.08526806399999</x:v>
      </x:c>
      <x:c r="F8200" s="1" t="str">
        <x:v>get_fund_holders_96a6405b6e24df55_20261009230515531146.json</x:v>
      </x:c>
      <x:c r="G8200" s="1" t="str">
        <x:v>get_fund_performance_eeb0f8d4e47d31d7_20261009230810061321.json</x:v>
      </x:c>
    </x:row>
    <x:row r="8201" ht="25" customHeight="1">
      <x:c r="A8201" s="1" t="str">
        <x:v>512510.SH</x:v>
      </x:c>
      <x:c r="B8201" s="7" t="d">
        <x:v>2026-09-29T00:00:00.000Z</x:v>
      </x:c>
      <x:c r="C8201" s="8" t="n">
        <x:v>436429800</x:v>
      </x:c>
      <x:c r="D8201" s="9" t="n">
        <x:v>2.2457</x:v>
      </x:c>
      <x:c r="E8201" s="9" t="n">
        <x:f>IF(COUNT(C8201:D8201)=2,C8201*D8201/100000000,"n.a.")</x:f>
        <x:v>9.800904018599999</x:v>
      </x:c>
      <x:c r="F8201" s="1" t="str">
        <x:v>get_fund_holders_529ccdd5b63218db_20261009230529199351.json</x:v>
      </x:c>
      <x:c r="G8201" s="1" t="str">
        <x:v>get_fund_performance_a2f6b81f5de8a225_20261009230814591376.json</x:v>
      </x:c>
    </x:row>
    <x:row r="8202" ht="25" customHeight="1">
      <x:c r="A8202" s="1" t="str">
        <x:v>515130.SH</x:v>
      </x:c>
      <x:c r="B8202" s="7" t="d">
        <x:v>2026-09-29T00:00:00.000Z</x:v>
      </x:c>
      <x:c r="C8202" s="8" t="n">
        <x:v>100463200</x:v>
      </x:c>
      <x:c r="D8202" s="9" t="n">
        <x:v>1.4627</x:v>
      </x:c>
      <x:c r="E8202" s="9" t="n">
        <x:f>IF(COUNT(C8202:D8202)=2,C8202*D8202/100000000,"n.a.")</x:f>
        <x:v>1.4694752264</x:v>
      </x:c>
      <x:c r="F8202" s="1" t="str">
        <x:v>get_fund_holders_16ccfa70e5ba9564_20261009230505115042.json</x:v>
      </x:c>
      <x:c r="G8202" s="1" t="str">
        <x:v>get_fund_performance_7c4bd5806ae88814_20261009230800523897.json</x:v>
      </x:c>
    </x:row>
    <x:row r="8203" ht="25" customHeight="1">
      <x:c r="A8203" s="1" t="str">
        <x:v>515190.SH</x:v>
      </x:c>
      <x:c r="B8203" s="7" t="d">
        <x:v>2026-09-29T00:00:00.000Z</x:v>
      </x:c>
      <x:c r="C8203" s="8" t="n">
        <x:v>297466100</x:v>
      </x:c>
      <x:c r="D8203" s="9" t="n">
        <x:v>1.5682</x:v>
      </x:c>
      <x:c r="E8203" s="9" t="n">
        <x:f>IF(COUNT(C8203:D8203)=2,C8203*D8203/100000000,"n.a.")</x:f>
        <x:v>4.664863380200001</x:v>
      </x:c>
      <x:c r="F8203" s="1" t="str">
        <x:v>get_fund_holders_392a216d78dfae9c_20261009230509978325.json</x:v>
      </x:c>
      <x:c r="G8203" s="1" t="str">
        <x:v>get_fund_performance_21c5f3c94f44ea78_20261009230805289292.json</x:v>
      </x:c>
    </x:row>
    <x:row r="8204" ht="25" customHeight="1">
      <x:c r="A8204" s="1" t="str">
        <x:v>515310.SH</x:v>
      </x:c>
      <x:c r="B8204" s="7" t="d">
        <x:v>2026-09-29T00:00:00.000Z</x:v>
      </x:c>
      <x:c r="C8204" s="8" t="n">
        <x:v>342611200</x:v>
      </x:c>
      <x:c r="D8204" s="9" t="n">
        <x:v>1.3141</x:v>
      </x:c>
      <x:c r="E8204" s="9" t="n">
        <x:f>IF(COUNT(C8204:D8204)=2,C8204*D8204/100000000,"n.a.")</x:f>
        <x:v>4.5022537792</x:v>
      </x:c>
      <x:c r="F8204" s="1" t="str">
        <x:v>get_fund_holders_6a4ee0b25120082e_20261009230457726230.json</x:v>
      </x:c>
      <x:c r="G8204" s="1" t="str">
        <x:v>get_fund_performance_7f1e14b87df8632c_20261009230753752299.json</x:v>
      </x:c>
    </x:row>
    <x:row r="8205" ht="25" customHeight="1">
      <x:c r="A8205" s="1" t="str">
        <x:v>515330.SH</x:v>
      </x:c>
      <x:c r="B8205" s="7" t="d">
        <x:v>2026-09-29T00:00:00.000Z</x:v>
      </x:c>
      <x:c r="C8205" s="8" t="n">
        <x:v>6911709500</x:v>
      </x:c>
      <x:c r="D8205" s="9" t="n">
        <x:v>1.2699</x:v>
      </x:c>
      <x:c r="E8205" s="9" t="n">
        <x:f>IF(COUNT(C8205:D8205)=2,C8205*D8205/100000000,"n.a.")</x:f>
        <x:v>87.7717989405</x:v>
      </x:c>
      <x:c r="F8205" s="1" t="str">
        <x:v>get_fund_holders_8d67407e396feb8e_20261009230440199577.json</x:v>
      </x:c>
      <x:c r="G8205" s="1" t="str">
        <x:v>get_fund_performance_c3961bdd7fe4980a_20261009230743477364.json</x:v>
      </x:c>
    </x:row>
    <x:row r="8206" ht="25" customHeight="1">
      <x:c r="A8206" s="1" t="str">
        <x:v>515350.SH</x:v>
      </x:c>
      <x:c r="B8206" s="7" t="d">
        <x:v>2026-09-29T00:00:00.000Z</x:v>
      </x:c>
      <x:c r="C8206" s="8" t="n">
        <x:v>10799200</x:v>
      </x:c>
      <x:c r="D8206" s="9" t="n">
        <x:v>5.9215</x:v>
      </x:c>
      <x:c r="E8206" s="9" t="n">
        <x:f>IF(COUNT(C8206:D8206)=2,C8206*D8206/100000000,"n.a.")</x:f>
        <x:v>0.639474628</x:v>
      </x:c>
      <x:c r="F8206" s="1" t="str">
        <x:v>get_fund_holders_dad162c841946069_20261009230500181108.json</x:v>
      </x:c>
      <x:c r="G8206" s="1" t="str">
        <x:v>get_fund_performance_9343a043758e3190_20261009230756174680.json</x:v>
      </x:c>
    </x:row>
    <x:row r="8207" ht="25" customHeight="1">
      <x:c r="A8207" s="1" t="str">
        <x:v>515360.SH</x:v>
      </x:c>
      <x:c r="B8207" s="7" t="d">
        <x:v>2026-09-29T00:00:00.000Z</x:v>
      </x:c>
      <x:c r="C8207" s="8" t="n">
        <x:v>37279300</x:v>
      </x:c>
      <x:c r="D8207" s="9" t="n">
        <x:v>6.4317</x:v>
      </x:c>
      <x:c r="E8207" s="9" t="n">
        <x:f>IF(COUNT(C8207:D8207)=2,C8207*D8207/100000000,"n.a.")</x:f>
        <x:v>2.3976927381</x:v>
      </x:c>
      <x:c r="F8207" s="1" t="str">
        <x:v>get_fund_holders_f3daa87981867c92_20261009230438080992.json</x:v>
      </x:c>
      <x:c r="G8207" s="1" t="str">
        <x:v>get_fund_performance_c80bcc2ba252af81_20261009230740114002.json</x:v>
      </x:c>
    </x:row>
    <x:row r="8208" ht="25" customHeight="1">
      <x:c r="A8208" s="1" t="str">
        <x:v>515380.SH</x:v>
      </x:c>
      <x:c r="B8208" s="7" t="d">
        <x:v>2026-09-29T00:00:00.000Z</x:v>
      </x:c>
      <x:c r="C8208" s="8" t="n">
        <x:v>657999800</x:v>
      </x:c>
      <x:c r="D8208" s="9" t="n">
        <x:v>5.1384</x:v>
      </x:c>
      <x:c r="E8208" s="9" t="n">
        <x:f>IF(COUNT(C8208:D8208)=2,C8208*D8208/100000000,"n.a.")</x:f>
        <x:v>33.8106617232</x:v>
      </x:c>
      <x:c r="F8208" s="1" t="str">
        <x:v>get_fund_holders_51b5f0e4662cd3fb_20261009230451292738.json</x:v>
      </x:c>
      <x:c r="G8208" s="1" t="str">
        <x:v>get_fund_performance_b25a44ecbeb58729_20261009230751127379.json</x:v>
      </x:c>
    </x:row>
    <x:row r="8209" ht="25" customHeight="1">
      <x:c r="A8209" s="1" t="str">
        <x:v>515390.SH</x:v>
      </x:c>
      <x:c r="B8209" s="7" t="d">
        <x:v>2026-09-29T00:00:00.000Z</x:v>
      </x:c>
      <x:c r="C8209" s="8" t="n">
        <x:v>2366683000</x:v>
      </x:c>
      <x:c r="D8209" s="9" t="n">
        <x:v>1.2887</x:v>
      </x:c>
      <x:c r="E8209" s="9" t="n">
        <x:f>IF(COUNT(C8209:D8209)=2,C8209*D8209/100000000,"n.a.")</x:f>
        <x:v>30.499443821</x:v>
      </x:c>
      <x:c r="F8209" s="1" t="str">
        <x:v>get_fund_holders_1949128e9c82c53e_20261009230502681092.json</x:v>
      </x:c>
      <x:c r="G8209" s="1" t="str">
        <x:v>get_fund_performance_7b5e2f76015f5eae_20261009230758516843.json</x:v>
      </x:c>
    </x:row>
    <x:row r="8210" ht="25" customHeight="1">
      <x:c r="A8210" s="1" t="str">
        <x:v>515530.SH</x:v>
      </x:c>
      <x:c r="B8210" s="7" t="d">
        <x:v>2026-09-29T00:00:00.000Z</x:v>
      </x:c>
      <x:c r="C8210" s="8" t="n">
        <x:v>13842700</x:v>
      </x:c>
      <x:c r="D8210" s="9" t="n">
        <x:v>4.12</x:v>
      </x:c>
      <x:c r="E8210" s="9" t="n">
        <x:f>IF(COUNT(C8210:D8210)=2,C8210*D8210/100000000,"n.a.")</x:f>
        <x:v>0.57031924</x:v>
      </x:c>
      <x:c r="F8210" s="1" t="str">
        <x:v>get_fund_holders_392a216d78dfae9c_20261009230509978325.json</x:v>
      </x:c>
      <x:c r="G8210" s="1" t="str">
        <x:v>get_fund_performance_21c5f3c94f44ea78_20261009230805289292.json</x:v>
      </x:c>
    </x:row>
    <x:row r="8211" ht="25" customHeight="1">
      <x:c r="A8211" s="1" t="str">
        <x:v>515550.SH</x:v>
      </x:c>
      <x:c r="B8211" s="7" t="d">
        <x:v>2026-09-29T00:00:00.000Z</x:v>
      </x:c>
      <x:c r="C8211" s="8" t="n">
        <x:v>21345700</x:v>
      </x:c>
      <x:c r="D8211" s="9" t="n">
        <x:v>1.681</x:v>
      </x:c>
      <x:c r="E8211" s="9" t="n">
        <x:f>IF(COUNT(C8211:D8211)=2,C8211*D8211/100000000,"n.a.")</x:f>
        <x:v>0.358821217</x:v>
      </x:c>
      <x:c r="F8211" s="1" t="str">
        <x:v>get_fund_holders_ad21b96efeecd9fb_20261009230526757361.json</x:v>
      </x:c>
      <x:c r="G8211" s="1" t="str">
        <x:v>get_fund_performance_663992a08b4b19e0_20261009230812445705.json</x:v>
      </x:c>
    </x:row>
    <x:row r="8212" ht="25" customHeight="1">
      <x:c r="A8212" s="1" t="str">
        <x:v>515660.SH</x:v>
      </x:c>
      <x:c r="B8212" s="7" t="d">
        <x:v>2026-09-29T00:00:00.000Z</x:v>
      </x:c>
      <x:c r="C8212" s="8" t="n">
        <x:v>434494200</x:v>
      </x:c>
      <x:c r="D8212" s="9" t="n">
        <x:v>5.5297</x:v>
      </x:c>
      <x:c r="E8212" s="9" t="n">
        <x:f>IF(COUNT(C8212:D8212)=2,C8212*D8212/100000000,"n.a.")</x:f>
        <x:v>24.026225777400004</x:v>
      </x:c>
      <x:c r="F8212" s="1" t="str">
        <x:v>get_fund_holders_f3daa87981867c92_20261009230438080992.json</x:v>
      </x:c>
      <x:c r="G8212" s="1" t="str">
        <x:v>get_fund_performance_c80bcc2ba252af81_20261009230740114002.json</x:v>
      </x:c>
    </x:row>
    <x:row r="8213" ht="25" customHeight="1">
      <x:c r="A8213" s="1" t="str">
        <x:v>516300.SH</x:v>
      </x:c>
      <x:c r="B8213" s="7" t="d">
        <x:v>2026-09-29T00:00:00.000Z</x:v>
      </x:c>
      <x:c r="C8213" s="8" t="n">
        <x:v>37012600</x:v>
      </x:c>
      <x:c r="D8213" s="9" t="n">
        <x:v>3.0997</x:v>
      </x:c>
      <x:c r="E8213" s="9" t="n">
        <x:f>IF(COUNT(C8213:D8213)=2,C8213*D8213/100000000,"n.a.")</x:f>
        <x:v>1.1472795622</x:v>
      </x:c>
      <x:c r="F8213" s="1" t="str">
        <x:v>get_fund_holders_6c8994aea012d69d_20261009230537460851.json</x:v>
      </x:c>
      <x:c r="G8213" s="1" t="str">
        <x:v>get_fund_performance_3dbf06f2e3d4a292_20261009230821975873.json</x:v>
      </x:c>
    </x:row>
    <x:row r="8214" ht="25" customHeight="1">
      <x:c r="A8214" s="1" t="str">
        <x:v>560010.SH</x:v>
      </x:c>
      <x:c r="B8214" s="7" t="d">
        <x:v>2026-09-29T00:00:00.000Z</x:v>
      </x:c>
      <x:c r="C8214" s="8" t="n">
        <x:v>2258621700</x:v>
      </x:c>
      <x:c r="D8214" s="9" t="n">
        <x:v>3.0526</x:v>
      </x:c>
      <x:c r="E8214" s="9" t="n">
        <x:f>IF(COUNT(C8214:D8214)=2,C8214*D8214/100000000,"n.a.")</x:f>
        <x:v>68.9466860142</x:v>
      </x:c>
      <x:c r="F8214" s="1" t="str">
        <x:v>get_fund_holders_eca02871e6e35464_20261009230532011154.json</x:v>
      </x:c>
      <x:c r="G8214" s="1" t="str">
        <x:v>get_fund_performance_e68fcf3d390eb017_20261009230817154568.json</x:v>
      </x:c>
    </x:row>
    <x:row r="8215" ht="25" customHeight="1">
      <x:c r="A8215" s="1" t="str">
        <x:v>560110.SH</x:v>
      </x:c>
      <x:c r="B8215" s="7" t="d">
        <x:v>2026-09-29T00:00:00.000Z</x:v>
      </x:c>
      <x:c r="C8215" s="8" t="n">
        <x:v>307903500</x:v>
      </x:c>
      <x:c r="D8215" s="9" t="n">
        <x:v>1.1065</x:v>
      </x:c>
      <x:c r="E8215" s="9" t="n">
        <x:f>IF(COUNT(C8215:D8215)=2,C8215*D8215/100000000,"n.a.")</x:f>
        <x:v>3.4069522275</x:v>
      </x:c>
      <x:c r="F8215" s="1" t="str">
        <x:v>get_fund_holders_6c8994aea012d69d_20261009230537460851.json</x:v>
      </x:c>
      <x:c r="G8215" s="1" t="str">
        <x:v>get_fund_performance_3dbf06f2e3d4a292_20261009230821975873.json</x:v>
      </x:c>
    </x:row>
    <x:row r="8216" ht="25" customHeight="1">
      <x:c r="A8216" s="1" t="str">
        <x:v>560220.SH</x:v>
      </x:c>
      <x:c r="B8216" s="7" t="d">
        <x:v>2026-09-29T00:00:00.000Z</x:v>
      </x:c>
      <x:c r="C8216" s="8" t="n">
        <x:v>57717000</x:v>
      </x:c>
      <x:c r="D8216" s="9" t="n">
        <x:v>1.441</x:v>
      </x:c>
      <x:c r="E8216" s="9" t="n">
        <x:f>IF(COUNT(C8216:D8216)=2,C8216*D8216/100000000,"n.a.")</x:f>
        <x:v>0.83170197</x:v>
      </x:c>
      <x:c r="F8216" s="1" t="str">
        <x:v>get_fund_holders_c92c2359e911dcdf_20261009230607210384.json</x:v>
      </x:c>
      <x:c r="G8216" s="1" t="str">
        <x:v>get_fund_performance_6bd5beb21bb3dfc3_20261009230831527469.json</x:v>
      </x:c>
    </x:row>
    <x:row r="8217" ht="25" customHeight="1">
      <x:c r="A8217" s="1" t="str">
        <x:v>561350.SH</x:v>
      </x:c>
      <x:c r="B8217" s="7" t="d">
        <x:v>2026-09-29T00:00:00.000Z</x:v>
      </x:c>
      <x:c r="C8217" s="8" t="n">
        <x:v>118700000</x:v>
      </x:c>
      <x:c r="D8217" s="9" t="n">
        <x:v>1.1862</x:v>
      </x:c>
      <x:c r="E8217" s="9" t="n">
        <x:f>IF(COUNT(C8217:D8217)=2,C8217*D8217/100000000,"n.a.")</x:f>
        <x:v>1.4080194</x:v>
      </x:c>
      <x:c r="F8217" s="1" t="str">
        <x:v>get_fund_holders_96a6405b6e24df55_20261009230515531146.json</x:v>
      </x:c>
      <x:c r="G8217" s="1" t="str">
        <x:v>get_fund_performance_eeb0f8d4e47d31d7_20261009230810061321.json</x:v>
      </x:c>
    </x:row>
    <x:row r="8218" ht="25" customHeight="1">
      <x:c r="A8218" s="1" t="str">
        <x:v>561370.SH</x:v>
      </x:c>
      <x:c r="B8218" s="7" t="d">
        <x:v>2026-09-29T00:00:00.000Z</x:v>
      </x:c>
      <x:c r="C8218" s="8" t="n">
        <x:v>32356000</x:v>
      </x:c>
      <x:c r="D8218" s="9" t="n">
        <x:v>1.4237</x:v>
      </x:c>
      <x:c r="E8218" s="9" t="n">
        <x:f>IF(COUNT(C8218:D8218)=2,C8218*D8218/100000000,"n.a.")</x:f>
        <x:v>0.460652372</x:v>
      </x:c>
      <x:c r="F8218" s="1" t="str">
        <x:v>get_fund_holders_63118d888acb199b_20261009230552442425.json</x:v>
      </x:c>
      <x:c r="G8218" s="1" t="str">
        <x:v>get_fund_performance_5b2849194790dfcf_20261009230826613446.json</x:v>
      </x:c>
    </x:row>
    <x:row r="8219" ht="25" customHeight="1">
      <x:c r="A8219" s="1" t="str">
        <x:v>561930.SH</x:v>
      </x:c>
      <x:c r="B8219" s="7" t="d">
        <x:v>2026-09-29T00:00:00.000Z</x:v>
      </x:c>
      <x:c r="C8219" s="8" t="n">
        <x:v>190260600</x:v>
      </x:c>
      <x:c r="D8219" s="9" t="n">
        <x:v>1.4915</x:v>
      </x:c>
      <x:c r="E8219" s="9" t="n">
        <x:f>IF(COUNT(C8219:D8219)=2,C8219*D8219/100000000,"n.a.")</x:f>
        <x:v>2.8377368490000006</x:v>
      </x:c>
      <x:c r="F8219" s="1" t="str">
        <x:v>get_fund_holders_dad162c841946069_20261009230500181108.json</x:v>
      </x:c>
      <x:c r="G8219" s="1" t="str">
        <x:v>get_fund_performance_9343a043758e3190_20261009230756174680.json</x:v>
      </x:c>
    </x:row>
    <x:row r="8220" ht="25" customHeight="1">
      <x:c r="A8220" s="1" t="str">
        <x:v>562660.SH</x:v>
      </x:c>
      <x:c r="B8220" s="7" t="d">
        <x:v>2026-09-29T00:00:00.000Z</x:v>
      </x:c>
      <x:c r="C8220" s="8" t="n">
        <x:v>352874000</x:v>
      </x:c>
      <x:c r="D8220" s="9" t="n">
        <x:v>1.9184</x:v>
      </x:c>
      <x:c r="E8220" s="9" t="n">
        <x:f>IF(COUNT(C8220:D8220)=2,C8220*D8220/100000000,"n.a.")</x:f>
        <x:v>6.769534816</x:v>
      </x:c>
      <x:c r="F8220" s="1" t="str">
        <x:v>get_fund_holders_609bbaa4c4b31e3a_20261009230601993307.json</x:v>
      </x:c>
      <x:c r="G8220" s="1" t="str">
        <x:v>get_fund_performance_62c47f36da4685be_20261009230829018882.json</x:v>
      </x:c>
    </x:row>
    <x:row r="8221" ht="25" customHeight="1">
      <x:c r="A8221" s="1" t="str">
        <x:v>563200.SH</x:v>
      </x:c>
      <x:c r="B8221" s="7" t="d">
        <x:v>2026-09-29T00:00:00.000Z</x:v>
      </x:c>
      <x:c r="C8221" s="8" t="n">
        <x:v>47458800</x:v>
      </x:c>
      <x:c r="D8221" s="9" t="n">
        <x:v>1.5397</x:v>
      </x:c>
      <x:c r="E8221" s="9" t="n">
        <x:f>IF(COUNT(C8221:D8221)=2,C8221*D8221/100000000,"n.a.")</x:f>
        <x:v>0.7307231436</x:v>
      </x:c>
      <x:c r="F8221" s="1" t="str">
        <x:v>get_fund_holders_eeaea12c4216533c_20261009230604503764.json</x:v>
      </x:c>
      <x:c r="G8221" s="1" t="str">
        <x:v>get_fund_performance_62c47f36da4685be_20261009230829018882.json</x:v>
      </x:c>
    </x:row>
    <x:row r="8222" ht="25" customHeight="1">
      <x:c r="A8222" s="1" t="str">
        <x:v>563300.SH</x:v>
      </x:c>
      <x:c r="B8222" s="7" t="d">
        <x:v>2026-09-29T00:00:00.000Z</x:v>
      </x:c>
      <x:c r="C8222" s="8" t="n">
        <x:v>3906174000</x:v>
      </x:c>
      <x:c r="D8222" s="9" t="n">
        <x:v>1.431</x:v>
      </x:c>
      <x:c r="E8222" s="9" t="n">
        <x:f>IF(COUNT(C8222:D8222)=2,C8222*D8222/100000000,"n.a.")</x:f>
        <x:v>55.89734994</x:v>
      </x:c>
      <x:c r="F8222" s="1" t="str">
        <x:v>get_fund_holders_be2a898daf860c3c_20261009230559105989.json</x:v>
      </x:c>
      <x:c r="G8222" s="1" t="str">
        <x:v>get_fund_performance_62c47f36da4685be_20261009230829018882.json</x:v>
      </x:c>
    </x:row>
    <x:row r="8223" ht="25" customHeight="1">
      <x:c r="A8223" s="1" t="str">
        <x:v>563520.SH</x:v>
      </x:c>
      <x:c r="B8223" s="7" t="d">
        <x:v>2026-09-29T00:00:00.000Z</x:v>
      </x:c>
      <x:c r="C8223" s="8" t="n">
        <x:v>442065000</x:v>
      </x:c>
      <x:c r="D8223" s="9" t="n">
        <x:v>1.1361</x:v>
      </x:c>
      <x:c r="E8223" s="9" t="n">
        <x:f>IF(COUNT(C8223:D8223)=2,C8223*D8223/100000000,"n.a.")</x:f>
        <x:v>5.022300465000001</x:v>
      </x:c>
      <x:c r="F8223" s="1" t="str">
        <x:v>get_fund_holders_65b2b7b45675bd22_20261009230455540651.json</x:v>
      </x:c>
      <x:c r="G8223" s="1" t="str">
        <x:v>get_fund_performance_b25a44ecbeb58729_20261009230751127379.json</x:v>
      </x:c>
    </x:row>
    <x:row r="8224" ht="25" customHeight="1">
      <x:c r="A8224" s="1" t="str">
        <x:v>563750.SH</x:v>
      </x:c>
      <x:c r="B8224" s="7" t="d">
        <x:v>2026-09-29T00:00:00.000Z</x:v>
      </x:c>
      <x:c r="C8224" s="8" t="n">
        <x:v>362237000</x:v>
      </x:c>
      <x:c r="D8224" s="9" t="n">
        <x:v>1.0472</x:v>
      </x:c>
      <x:c r="E8224" s="9" t="n">
        <x:f>IF(COUNT(C8224:D8224)=2,C8224*D8224/100000000,"n.a.")</x:f>
        <x:v>3.793345864</x:v>
      </x:c>
      <x:c r="F8224" s="1" t="str">
        <x:v>get_fund_holders_ce4be9da6ba9fde2_20261009230507418232.json</x:v>
      </x:c>
      <x:c r="G8224" s="1" t="str">
        <x:v>get_fund_performance_0dcab893076e9c8c_20261009230802702471.json</x:v>
      </x:c>
    </x:row>
    <x:row r="8225" ht="25" customHeight="1">
      <x:c r="A8225" s="1" t="str">
        <x:v>588000.SH</x:v>
      </x:c>
      <x:c r="B8225" s="7" t="d">
        <x:v>2026-09-29T00:00:00.000Z</x:v>
      </x:c>
      <x:c r="C8225" s="8" t="n">
        <x:v>56555668200</x:v>
      </x:c>
      <x:c r="D8225" s="9" t="n">
        <x:v>1.6576</x:v>
      </x:c>
      <x:c r="E8225" s="9" t="n">
        <x:f>IF(COUNT(C8225:D8225)=2,C8225*D8225/100000000,"n.a.")</x:f>
        <x:v>937.4667560831999</x:v>
      </x:c>
      <x:c r="F8225" s="1" t="str">
        <x:v>get_fund_holders_acbd2fca6c4be210_20261009230627059642.json</x:v>
      </x:c>
      <x:c r="G8225" s="1" t="str">
        <x:v>get_fund_performance_15012db1d3c9d0a3_20261009230846508145.json</x:v>
      </x:c>
    </x:row>
    <x:row r="8226" ht="25" customHeight="1">
      <x:c r="A8226" s="1" t="str">
        <x:v>588040.SH</x:v>
      </x:c>
      <x:c r="B8226" s="7" t="d">
        <x:v>2026-09-29T00:00:00.000Z</x:v>
      </x:c>
      <x:c r="C8226" s="8" t="n">
        <x:v>145889000</x:v>
      </x:c>
      <x:c r="D8226" s="9" t="n">
        <x:v>1.596</x:v>
      </x:c>
      <x:c r="E8226" s="9" t="n">
        <x:f>IF(COUNT(C8226:D8226)=2,C8226*D8226/100000000,"n.a.")</x:f>
        <x:v>2.32838844</x:v>
      </x:c>
      <x:c r="F8226" s="1" t="str">
        <x:v>get_fund_holders_5cb69ec258410372_20261009230638475137.json</x:v>
      </x:c>
      <x:c r="G8226" s="1" t="str">
        <x:v>get_fund_performance_fa004f67d8817124_20261009230849130899.json</x:v>
      </x:c>
    </x:row>
    <x:row r="8227" ht="25" customHeight="1">
      <x:c r="A8227" s="1" t="str">
        <x:v>588050.SH</x:v>
      </x:c>
      <x:c r="B8227" s="7" t="d">
        <x:v>2026-09-29T00:00:00.000Z</x:v>
      </x:c>
      <x:c r="C8227" s="8" t="n">
        <x:v>6805241300</x:v>
      </x:c>
      <x:c r="D8227" s="9" t="n">
        <x:v>1.6101</x:v>
      </x:c>
      <x:c r="E8227" s="9" t="n">
        <x:f>IF(COUNT(C8227:D8227)=2,C8227*D8227/100000000,"n.a.")</x:f>
        <x:v>109.57119017130002</x:v>
      </x:c>
      <x:c r="F8227" s="1" t="str">
        <x:v>get_fund_holders_193cd509844b9b5b_20261009230924403371.json</x:v>
      </x:c>
      <x:c r="G8227" s="1" t="str">
        <x:v>get_fund_performance_3b76c9b1f48f6ca7_20261009230856598700.json</x:v>
      </x:c>
    </x:row>
    <x:row r="8228" ht="25" customHeight="1">
      <x:c r="A8228" s="1" t="str">
        <x:v>588060.SH</x:v>
      </x:c>
      <x:c r="B8228" s="7" t="d">
        <x:v>2026-09-29T00:00:00.000Z</x:v>
      </x:c>
      <x:c r="C8228" s="8" t="n">
        <x:v>8221140000</x:v>
      </x:c>
      <x:c r="D8228" s="9" t="n">
        <x:v>0.9964</x:v>
      </x:c>
      <x:c r="E8228" s="9" t="n">
        <x:f>IF(COUNT(C8228:D8228)=2,C8228*D8228/100000000,"n.a.")</x:f>
        <x:v>81.91543896</x:v>
      </x:c>
      <x:c r="F8228" s="1" t="str">
        <x:v>get_fund_holders_8b51a53c4d6682f6_20261009230727172580.json</x:v>
      </x:c>
      <x:c r="G8228" s="1" t="str">
        <x:v>get_fund_performance_1b299802877be9fa_20261009230854373130.json</x:v>
      </x:c>
    </x:row>
    <x:row r="8229" ht="25" customHeight="1">
      <x:c r="A8229" s="1" t="str">
        <x:v>588080.SH</x:v>
      </x:c>
      <x:c r="B8229" s="7" t="d">
        <x:v>2026-09-29T00:00:00.000Z</x:v>
      </x:c>
      <x:c r="C8229" s="8" t="n">
        <x:v>26560628100</x:v>
      </x:c>
      <x:c r="D8229" s="9" t="n">
        <x:v>1.6083</x:v>
      </x:c>
      <x:c r="E8229" s="9" t="n">
        <x:f>IF(COUNT(C8229:D8229)=2,C8229*D8229/100000000,"n.a.")</x:f>
        <x:v>427.17458173230006</x:v>
      </x:c>
      <x:c r="F8229" s="1" t="str">
        <x:v>get_fund_holders_f38efbde464d07db_20261009230723793293.json</x:v>
      </x:c>
      <x:c r="G8229" s="1" t="str">
        <x:v>get_fund_performance_1b172678daba0cbc_20261009230852023813.json</x:v>
      </x:c>
    </x:row>
    <x:row r="8230" ht="25" customHeight="1">
      <x:c r="A8230" s="1" t="str">
        <x:v>588090.SH</x:v>
      </x:c>
      <x:c r="B8230" s="7" t="d">
        <x:v>2026-09-29T00:00:00.000Z</x:v>
      </x:c>
      <x:c r="C8230" s="8" t="n">
        <x:v>3207072800</x:v>
      </x:c>
      <x:c r="D8230" s="9" t="n">
        <x:v>1.6164</x:v>
      </x:c>
      <x:c r="E8230" s="9" t="n">
        <x:f>IF(COUNT(C8230:D8230)=2,C8230*D8230/100000000,"n.a.")</x:f>
        <x:v>51.8391247392</x:v>
      </x:c>
      <x:c r="F8230" s="1" t="str">
        <x:v>get_fund_holders_bfd9db0f577d222d_20261009230733215506.json</x:v>
      </x:c>
      <x:c r="G8230" s="1" t="str">
        <x:v>get_fund_performance_3b76c9b1f48f6ca7_20261009230856598700.json</x:v>
      </x:c>
    </x:row>
    <x:row r="8231" ht="25" customHeight="1">
      <x:c r="A8231" s="1" t="str">
        <x:v>588150.SH</x:v>
      </x:c>
      <x:c r="B8231" s="7" t="d">
        <x:v>2026-09-29T00:00:00.000Z</x:v>
      </x:c>
      <x:c r="C8231" s="8" t="n">
        <x:v>450432600</x:v>
      </x:c>
      <x:c r="D8231" s="9" t="n">
        <x:v>1.1194</x:v>
      </x:c>
      <x:c r="E8231" s="9" t="n">
        <x:f>IF(COUNT(C8231:D8231)=2,C8231*D8231/100000000,"n.a.")</x:f>
        <x:v>5.0421425244</x:v>
      </x:c>
      <x:c r="F8231" s="1" t="str">
        <x:v>get_fund_holders_002ba1f0e111b6af_20261009230624903914.json</x:v>
      </x:c>
      <x:c r="G8231" s="1" t="str">
        <x:v>get_fund_performance_15012db1d3c9d0a3_20261009230846508145.json</x:v>
      </x:c>
    </x:row>
    <x:row r="8232" ht="25" customHeight="1">
      <x:c r="A8232" s="1" t="str">
        <x:v>588180.SH</x:v>
      </x:c>
      <x:c r="B8232" s="7" t="d">
        <x:v>2026-09-29T00:00:00.000Z</x:v>
      </x:c>
      <x:c r="C8232" s="8" t="n">
        <x:v>797853700</x:v>
      </x:c>
      <x:c r="D8232" s="9" t="n">
        <x:v>1.0271</x:v>
      </x:c>
      <x:c r="E8232" s="9" t="n">
        <x:f>IF(COUNT(C8232:D8232)=2,C8232*D8232/100000000,"n.a.")</x:f>
        <x:v>8.1947553527</x:v>
      </x:c>
      <x:c r="F8232" s="1" t="str">
        <x:v>get_fund_holders_2fa6ebe771f8bf40_20261009230735531337.json</x:v>
      </x:c>
      <x:c r="G8232" s="1" t="str">
        <x:v>get_fund_performance_3b76c9b1f48f6ca7_20261009230856598700.json</x:v>
      </x:c>
    </x:row>
    <x:row r="8233" ht="25" customHeight="1">
      <x:c r="A8233" s="1" t="str">
        <x:v>588280.SH</x:v>
      </x:c>
      <x:c r="B8233" s="7" t="d">
        <x:v>2026-09-29T00:00:00.000Z</x:v>
      </x:c>
      <x:c r="C8233" s="8" t="n">
        <x:v>412121000</x:v>
      </x:c>
      <x:c r="D8233" s="9" t="n">
        <x:v>1.1294</x:v>
      </x:c>
      <x:c r="E8233" s="9" t="n">
        <x:f>IF(COUNT(C8233:D8233)=2,C8233*D8233/100000000,"n.a.")</x:f>
        <x:v>4.654494574</x:v>
      </x:c>
      <x:c r="F8233" s="1" t="str">
        <x:v>get_fund_holders_e5c88765831ca4d7_20261009230922305075.json</x:v>
      </x:c>
      <x:c r="G8233" s="1" t="str">
        <x:v>get_fund_performance_fa004f67d8817124_20261009230849130899.json</x:v>
      </x:c>
    </x:row>
    <x:row r="8234" ht="25" customHeight="1">
      <x:c r="A8234" s="1" t="str">
        <x:v>588720.SH</x:v>
      </x:c>
      <x:c r="B8234" s="7" t="d">
        <x:v>2026-09-29T00:00:00.000Z</x:v>
      </x:c>
      <x:c r="C8234" s="8" t="n">
        <x:v>114741800</x:v>
      </x:c>
      <x:c r="D8234" s="9" t="n">
        <x:v>1.6012</x:v>
      </x:c>
      <x:c r="E8234" s="9" t="n">
        <x:f>IF(COUNT(C8234:D8234)=2,C8234*D8234/100000000,"n.a.")</x:f>
        <x:v>1.8372457016</x:v>
      </x:c>
      <x:c r="F8234" s="1" t="str">
        <x:v>get_fund_holders_8b51a53c4d6682f6_20261009230727172580.json</x:v>
      </x:c>
      <x:c r="G8234" s="1" t="str">
        <x:v>get_fund_performance_1b299802877be9fa_20261009230854373130.json</x:v>
      </x:c>
    </x:row>
    <x:row r="8235" ht="25" customHeight="1">
      <x:c r="A8235" s="1" t="str">
        <x:v>588840.SH</x:v>
      </x:c>
      <x:c r="B8235" s="7" t="d">
        <x:v>2026-09-29T00:00:00.000Z</x:v>
      </x:c>
      <x:c r="C8235" s="8" t="n">
        <x:v>64236000</x:v>
      </x:c>
      <x:c r="D8235" s="9" t="n">
        <x:v>1.4557</x:v>
      </x:c>
      <x:c r="E8235" s="9" t="n">
        <x:f>IF(COUNT(C8235:D8235)=2,C8235*D8235/100000000,"n.a.")</x:f>
        <x:v>0.935083452</x:v>
      </x:c>
      <x:c r="F8235" s="1" t="str">
        <x:v>get_fund_holders_a70c237060413c13_20261008231100065050.json</x:v>
      </x:c>
      <x:c r="G8235" s="1" t="str">
        <x:v>get_fund_performance_fa004f67d8817124_20261009230849130899.json</x:v>
      </x:c>
    </x:row>
    <x:row r="8236" ht="25" customHeight="1">
      <x:c r="A8236" s="1" t="str">
        <x:v>588870.SH</x:v>
      </x:c>
      <x:c r="B8236" s="7" t="d">
        <x:v>2026-09-29T00:00:00.000Z</x:v>
      </x:c>
      <x:c r="C8236" s="8" t="n">
        <x:v>986552000</x:v>
      </x:c>
      <x:c r="D8236" s="9" t="n">
        <x:v>1.5959</x:v>
      </x:c>
      <x:c r="E8236" s="9" t="n">
        <x:f>IF(COUNT(C8236:D8236)=2,C8236*D8236/100000000,"n.a.")</x:f>
        <x:v>15.744383368000001</x:v>
      </x:c>
      <x:c r="F8236" s="1" t="str">
        <x:v>get_fund_holders_8b51a53c4d6682f6_20261009230727172580.json</x:v>
      </x:c>
      <x:c r="G8236" s="1" t="str">
        <x:v>get_fund_performance_1b299802877be9fa_20261009230854373130.json</x:v>
      </x:c>
    </x:row>
    <x:row r="8237" ht="25" customHeight="1">
      <x:c r="A8237" s="1" t="str">
        <x:v>588940.SH</x:v>
      </x:c>
      <x:c r="B8237" s="7" t="d">
        <x:v>2026-09-29T00:00:00.000Z</x:v>
      </x:c>
      <x:c r="C8237" s="8" t="n">
        <x:v>3230840000</x:v>
      </x:c>
      <x:c r="D8237" s="9" t="n">
        <x:v>0.8135</x:v>
      </x:c>
      <x:c r="E8237" s="9" t="n">
        <x:f>IF(COUNT(C8237:D8237)=2,C8237*D8237/100000000,"n.a.")</x:f>
        <x:v>26.2828834</x:v>
      </x:c>
      <x:c r="F8237" s="1" t="str">
        <x:v>get_fund_holders_c95e0e006dd45c0e_20261009230619704118.json</x:v>
      </x:c>
      <x:c r="G8237" s="1" t="str">
        <x:v>get_fund_performance_8287c5ca5f3f769b_20261009230843870312.json</x:v>
      </x:c>
    </x:row>
    <x:row r="8238" ht="25" customHeight="1">
      <x:c r="A8238" s="1" t="str">
        <x:v>588950.SH</x:v>
      </x:c>
      <x:c r="B8238" s="7" t="d">
        <x:v>2026-09-29T00:00:00.000Z</x:v>
      </x:c>
      <x:c r="C8238" s="8" t="n">
        <x:v>746729700</x:v>
      </x:c>
      <x:c r="D8238" s="9" t="n">
        <x:v>1.6444</x:v>
      </x:c>
      <x:c r="E8238" s="9" t="n">
        <x:f>IF(COUNT(C8238:D8238)=2,C8238*D8238/100000000,"n.a.")</x:f>
        <x:v>12.279223186800001</x:v>
      </x:c>
      <x:c r="F8238" s="1" t="str">
        <x:v>get_fund_holders_f38efbde464d07db_20261009230723793293.json</x:v>
      </x:c>
      <x:c r="G8238" s="1" t="str">
        <x:v>get_fund_performance_1b172678daba0cbc_20261009230852023813.json</x:v>
      </x:c>
    </x:row>
    <x:row r="8239" ht="25" customHeight="1">
      <x:c r="A8239" s="1" t="str">
        <x:v>589150.SH</x:v>
      </x:c>
      <x:c r="B8239" s="7" t="d">
        <x:v>2026-09-29T00:00:00.000Z</x:v>
      </x:c>
      <x:c r="C8239" s="8" t="n">
        <x:v>851437200</x:v>
      </x:c>
      <x:c r="D8239" s="9" t="n">
        <x:v>1.1391</x:v>
      </x:c>
      <x:c r="E8239" s="9" t="n">
        <x:f>IF(COUNT(C8239:D8239)=2,C8239*D8239/100000000,"n.a.")</x:f>
        <x:v>9.6987211452</x:v>
      </x:c>
      <x:c r="F8239" s="1" t="str">
        <x:v>get_fund_holders_c95e0e006dd45c0e_20261009230619704118.json</x:v>
      </x:c>
      <x:c r="G8239" s="1" t="str">
        <x:v>get_fund_performance_8287c5ca5f3f769b_20261009230843870312.json</x:v>
      </x:c>
    </x:row>
    <x:row r="8240" ht="25" customHeight="1">
      <x:c r="A8240" s="1" t="str">
        <x:v>589360.SH</x:v>
      </x:c>
      <x:c r="B8240" s="7" t="d">
        <x:v>2026-09-29T00:00:00.000Z</x:v>
      </x:c>
      <x:c r="C8240" s="8" t="n">
        <x:v>2717174000</x:v>
      </x:c>
      <x:c r="D8240" s="9" t="n">
        <x:v>0.811</x:v>
      </x:c>
      <x:c r="E8240" s="9" t="n">
        <x:f>IF(COUNT(C8240:D8240)=2,C8240*D8240/100000000,"n.a.")</x:f>
        <x:v>22.03628114</x:v>
      </x:c>
      <x:c r="F8240" s="1" t="str">
        <x:v>get_fund_holders_f38efbde464d07db_20261009230723793293.json</x:v>
      </x:c>
      <x:c r="G8240" s="1" t="str">
        <x:v>get_fund_performance_1b172678daba0cbc_20261009230852023813.json</x:v>
      </x:c>
    </x:row>
    <x:row r="8241" ht="25" customHeight="1">
      <x:c r="A8241" s="1" t="str">
        <x:v>589850.SH</x:v>
      </x:c>
      <x:c r="B8241" s="7" t="d">
        <x:v>2026-09-29T00:00:00.000Z</x:v>
      </x:c>
      <x:c r="C8241" s="8" t="n">
        <x:v>871057000</x:v>
      </x:c>
      <x:c r="D8241" s="9" t="n">
        <x:v>1.5089</x:v>
      </x:c>
      <x:c r="E8241" s="9" t="n">
        <x:f>IF(COUNT(C8241:D8241)=2,C8241*D8241/100000000,"n.a.")</x:f>
        <x:v>13.143379073</x:v>
      </x:c>
      <x:c r="F8241" s="1" t="str">
        <x:v>get_fund_holders_d61d5623d1f24c2d_20261009230629171961.json</x:v>
      </x:c>
      <x:c r="G8241" s="1" t="str">
        <x:v>get_fund_performance_15012db1d3c9d0a3_20261009230846508145.json</x:v>
      </x:c>
    </x:row>
    <x:row r="8242" ht="25" customHeight="1">
      <x:c r="A8242" s="1" t="str">
        <x:v>159205.SZ</x:v>
      </x:c>
      <x:c r="B8242" s="7" t="d">
        <x:v>2026-09-30T00:00:00.000Z</x:v>
      </x:c>
      <x:c r="C8242" s="8" t="n">
        <x:v>823056064</x:v>
      </x:c>
      <x:c r="D8242" s="9" t="n">
        <x:v>1.5436</x:v>
      </x:c>
      <x:c r="E8242" s="9" t="n">
        <x:f>IF(COUNT(C8242:D8242)=2,C8242*D8242/100000000,"n.a.")</x:f>
        <x:v>12.704693403904002</x:v>
      </x:c>
      <x:c r="F8242" s="1" t="str">
        <x:v>get_fund_holders_c95e0e006dd45c0e_20261009230619704118.json</x:v>
      </x:c>
      <x:c r="G8242" s="1" t="str">
        <x:v>get_fund_performance_8287c5ca5f3f769b_20261009230843870312.json</x:v>
      </x:c>
    </x:row>
    <x:row r="8243" ht="25" customHeight="1">
      <x:c r="A8243" s="1" t="str">
        <x:v>159247.SZ</x:v>
      </x:c>
      <x:c r="B8243" s="7" t="d">
        <x:v>2026-09-30T00:00:00.000Z</x:v>
      </x:c>
      <x:c r="C8243" s="8" t="n">
        <x:v>659984966</x:v>
      </x:c>
      <x:c r="D8243" s="9" t="n">
        <x:v>0.9439</x:v>
      </x:c>
      <x:c r="E8243" s="9" t="n">
        <x:f>IF(COUNT(C8243:D8243)=2,C8243*D8243/100000000,"n.a.")</x:f>
        <x:v>6.229598094074</x:v>
      </x:c>
      <x:c r="F8243" s="1" t="str">
        <x:v>get_fund_holders_77ec1cb64aa6b502_20261009230616805357.json</x:v>
      </x:c>
      <x:c r="G8243" s="1" t="str">
        <x:v>get_fund_performance_bbec91b011b2456e_20261009230840812753.json</x:v>
      </x:c>
    </x:row>
    <x:row r="8244" ht="25" customHeight="1">
      <x:c r="A8244" s="1" t="str">
        <x:v>159300.SZ</x:v>
      </x:c>
      <x:c r="B8244" s="7" t="d">
        <x:v>2026-09-30T00:00:00.000Z</x:v>
      </x:c>
      <x:c r="C8244" s="8" t="n">
        <x:v>362758097</x:v>
      </x:c>
      <x:c r="D8244" s="9" t="n">
        <x:v>4.7511</x:v>
      </x:c>
      <x:c r="E8244" s="9" t="n">
        <x:f>IF(COUNT(C8244:D8244)=2,C8244*D8244/100000000,"n.a.")</x:f>
        <x:v>17.234999946567</x:v>
      </x:c>
      <x:c r="F8244" s="1" t="str">
        <x:v>get_fund_holders_b483694135ae841d_20261009230444859856.json</x:v>
      </x:c>
      <x:c r="G8244" s="1" t="str">
        <x:v>get_fund_performance_4bb8aa3b85838c58_20261009230748557257.json</x:v>
      </x:c>
    </x:row>
    <x:row r="8245" ht="25" customHeight="1">
      <x:c r="A8245" s="1" t="str">
        <x:v>159330.SZ</x:v>
      </x:c>
      <x:c r="B8245" s="7" t="d">
        <x:v>2026-09-30T00:00:00.000Z</x:v>
      </x:c>
      <x:c r="C8245" s="8" t="n">
        <x:v>464801009</x:v>
      </x:c>
      <x:c r="D8245" s="9" t="n">
        <x:v>1.3709</x:v>
      </x:c>
      <x:c r="E8245" s="9" t="n">
        <x:f>IF(COUNT(C8245:D8245)=2,C8245*D8245/100000000,"n.a.")</x:f>
        <x:v>6.371957032381</x:v>
      </x:c>
      <x:c r="F8245" s="1" t="str">
        <x:v>get_fund_holders_1949128e9c82c53e_20261009230502681092.json</x:v>
      </x:c>
      <x:c r="G8245" s="1" t="str">
        <x:v>get_fund_performance_7b5e2f76015f5eae_20261009230758516843.json</x:v>
      </x:c>
    </x:row>
    <x:row r="8246" ht="25" customHeight="1">
      <x:c r="A8246" s="1" t="str">
        <x:v>159337.SZ</x:v>
      </x:c>
      <x:c r="B8246" s="7" t="d">
        <x:v>2026-09-30T00:00:00.000Z</x:v>
      </x:c>
      <x:c r="C8246" s="8" t="n">
        <x:v>281710611</x:v>
      </x:c>
      <x:c r="D8246" s="9" t="n">
        <x:v>1.7097</x:v>
      </x:c>
      <x:c r="E8246" s="9" t="n">
        <x:f>IF(COUNT(C8246:D8246)=2,C8246*D8246/100000000,"n.a.")</x:f>
        <x:v>4.816406316267</x:v>
      </x:c>
      <x:c r="F8246" s="1" t="str">
        <x:v>get_fund_holders_dc1acfec7210b7b9_20261009230512923685.json</x:v>
      </x:c>
      <x:c r="G8246" s="1" t="str">
        <x:v>get_fund_performance_d5233569f50cd6ae_20261009230807810299.json</x:v>
      </x:c>
    </x:row>
    <x:row r="8247" ht="25" customHeight="1">
      <x:c r="A8247" s="1" t="str">
        <x:v>159393.SZ</x:v>
      </x:c>
      <x:c r="B8247" s="7" t="d">
        <x:v>2026-09-30T00:00:00.000Z</x:v>
      </x:c>
      <x:c r="C8247" s="8" t="n">
        <x:v>106846342</x:v>
      </x:c>
      <x:c r="D8247" s="9" t="n">
        <x:v>4.7131</x:v>
      </x:c>
      <x:c r="E8247" s="9" t="n">
        <x:f>IF(COUNT(C8247:D8247)=2,C8247*D8247/100000000,"n.a.")</x:f>
        <x:v>5.035774944802</x:v>
      </x:c>
      <x:c r="F8247" s="1" t="str">
        <x:v>get_fund_holders_f3daa87981867c92_20261009230438080992.json</x:v>
      </x:c>
      <x:c r="G8247" s="1" t="str">
        <x:v>get_fund_performance_c80bcc2ba252af81_20261009230740114002.json</x:v>
      </x:c>
    </x:row>
    <x:row r="8248" ht="25" customHeight="1">
      <x:c r="A8248" s="1" t="str">
        <x:v>159500.SZ</x:v>
      </x:c>
      <x:c r="B8248" s="7" t="d">
        <x:v>2026-09-30T00:00:00.000Z</x:v>
      </x:c>
      <x:c r="C8248" s="8" t="n">
        <x:v>216138865</x:v>
      </x:c>
      <x:c r="D8248" s="9" t="n">
        <x:v>1.1221</x:v>
      </x:c>
      <x:c r="E8248" s="9" t="n">
        <x:f>IF(COUNT(C8248:D8248)=2,C8248*D8248/100000000,"n.a.")</x:f>
        <x:v>2.4252942041650005</x:v>
      </x:c>
      <x:c r="F8248" s="1" t="str">
        <x:v>get_fund_holders_529ccdd5b63218db_20261009230529199351.json</x:v>
      </x:c>
      <x:c r="G8248" s="1" t="str">
        <x:v>get_fund_performance_a2f6b81f5de8a225_20261009230814591376.json</x:v>
      </x:c>
    </x:row>
    <x:row r="8249" ht="25" customHeight="1">
      <x:c r="A8249" s="1" t="str">
        <x:v>159531.SZ</x:v>
      </x:c>
      <x:c r="B8249" s="7" t="d">
        <x:v>2026-09-30T00:00:00.000Z</x:v>
      </x:c>
      <x:c r="C8249" s="8" t="n">
        <x:v>964608406</x:v>
      </x:c>
      <x:c r="D8249" s="9" t="n">
        <x:v>1.4494</x:v>
      </x:c>
      <x:c r="E8249" s="9" t="n">
        <x:f>IF(COUNT(C8249:D8249)=2,C8249*D8249/100000000,"n.a.")</x:f>
        <x:v>13.981034236564</x:v>
      </x:c>
      <x:c r="F8249" s="1" t="str">
        <x:v>get_fund_holders_71f0eb374650ea27_20261009230549820196.json</x:v>
      </x:c>
      <x:c r="G8249" s="1" t="str">
        <x:v>get_fund_performance_930f800c6c2c7ba5_20261009230824226806.json</x:v>
      </x:c>
    </x:row>
    <x:row r="8250" ht="25" customHeight="1">
      <x:c r="A8250" s="1" t="str">
        <x:v>159532.SZ</x:v>
      </x:c>
      <x:c r="B8250" s="7" t="d">
        <x:v>2026-09-30T00:00:00.000Z</x:v>
      </x:c>
      <x:c r="C8250" s="8" t="n">
        <x:v>147564791</x:v>
      </x:c>
      <x:c r="D8250" s="9" t="n">
        <x:v>1.6412</x:v>
      </x:c>
      <x:c r="E8250" s="9" t="n">
        <x:f>IF(COUNT(C8250:D8250)=2,C8250*D8250/100000000,"n.a.")</x:f>
        <x:v>2.421833349892</x:v>
      </x:c>
      <x:c r="F8250" s="1" t="str">
        <x:v>get_fund_holders_63118d888acb199b_20261009230552442425.json</x:v>
      </x:c>
      <x:c r="G8250" s="1" t="str">
        <x:v>get_fund_performance_5b2849194790dfcf_20261009230826613446.json</x:v>
      </x:c>
    </x:row>
    <x:row r="8251" ht="25" customHeight="1">
      <x:c r="A8251" s="1" t="str">
        <x:v>159533.SZ</x:v>
      </x:c>
      <x:c r="B8251" s="7" t="d">
        <x:v>2026-09-30T00:00:00.000Z</x:v>
      </x:c>
      <x:c r="C8251" s="8" t="n">
        <x:v>13458785</x:v>
      </x:c>
      <x:c r="D8251" s="9" t="n">
        <x:v>1.9294</x:v>
      </x:c>
      <x:c r="E8251" s="9" t="n">
        <x:f>IF(COUNT(C8251:D8251)=2,C8251*D8251/100000000,"n.a.")</x:f>
        <x:v>0.25967379779</x:v>
      </x:c>
      <x:c r="F8251" s="1" t="str">
        <x:v>get_fund_holders_63118d888acb199b_20261009230552442425.json</x:v>
      </x:c>
      <x:c r="G8251" s="1" t="str">
        <x:v>get_fund_performance_5b2849194790dfcf_20261009230826613446.json</x:v>
      </x:c>
    </x:row>
    <x:row r="8252" ht="25" customHeight="1">
      <x:c r="A8252" s="1" t="str">
        <x:v>159535.SZ</x:v>
      </x:c>
      <x:c r="B8252" s="7" t="d">
        <x:v>2026-09-30T00:00:00.000Z</x:v>
      </x:c>
      <x:c r="C8252" s="8" t="n">
        <x:v>19981088</x:v>
      </x:c>
      <x:c r="D8252" s="9" t="n">
        <x:v>1.5088</x:v>
      </x:c>
      <x:c r="E8252" s="9" t="n">
        <x:f>IF(COUNT(C8252:D8252)=2,C8252*D8252/100000000,"n.a.")</x:f>
        <x:v>0.30147465574399995</x:v>
      </x:c>
      <x:c r="F8252" s="1" t="str">
        <x:v>get_fund_holders_2023ba46ee74f73f_20261009230543892877.json</x:v>
      </x:c>
      <x:c r="G8252" s="1" t="str">
        <x:v>get_fund_performance_930f800c6c2c7ba5_20261009230824226806.json</x:v>
      </x:c>
    </x:row>
    <x:row r="8253" ht="25" customHeight="1">
      <x:c r="A8253" s="1" t="str">
        <x:v>159536.SZ</x:v>
      </x:c>
      <x:c r="B8253" s="7" t="d">
        <x:v>2026-09-30T00:00:00.000Z</x:v>
      </x:c>
      <x:c r="C8253" s="8" t="n">
        <x:v>41261589</x:v>
      </x:c>
      <x:c r="D8253" s="9" t="n">
        <x:v>1.3947</x:v>
      </x:c>
      <x:c r="E8253" s="9" t="n">
        <x:f>IF(COUNT(C8253:D8253)=2,C8253*D8253/100000000,"n.a.")</x:f>
        <x:v>0.5754753817830001</x:v>
      </x:c>
      <x:c r="F8253" s="1" t="str">
        <x:v>get_fund_holders_d887495481770032_20261009230547532306.json</x:v>
      </x:c>
      <x:c r="G8253" s="1" t="str">
        <x:v>get_fund_performance_930f800c6c2c7ba5_20261009230824226806.json</x:v>
      </x:c>
    </x:row>
    <x:row r="8254" ht="25" customHeight="1">
      <x:c r="A8254" s="1" t="str">
        <x:v>159629.SZ</x:v>
      </x:c>
      <x:c r="B8254" s="7" t="d">
        <x:v>2026-09-30T00:00:00.000Z</x:v>
      </x:c>
      <x:c r="C8254" s="8" t="n">
        <x:v>889252663</x:v>
      </x:c>
      <x:c r="D8254" s="9" t="n">
        <x:v>3.0555</x:v>
      </x:c>
      <x:c r="E8254" s="9" t="n">
        <x:f>IF(COUNT(C8254:D8254)=2,C8254*D8254/100000000,"n.a.")</x:f>
        <x:v>27.171115117964998</x:v>
      </x:c>
      <x:c r="F8254" s="1" t="str">
        <x:v>get_fund_holders_d0e5ad2b9d149a2c_20261009230534619990.json</x:v>
      </x:c>
      <x:c r="G8254" s="1" t="str">
        <x:v>get_fund_performance_15dbe2e98f1744af_20261009230819642182.json</x:v>
      </x:c>
    </x:row>
    <x:row r="8255" ht="25" customHeight="1">
      <x:c r="A8255" s="1" t="str">
        <x:v>159633.SZ</x:v>
      </x:c>
      <x:c r="B8255" s="7" t="d">
        <x:v>2026-09-30T00:00:00.000Z</x:v>
      </x:c>
      <x:c r="C8255" s="8" t="n">
        <x:v>1094162658</x:v>
      </x:c>
      <x:c r="D8255" s="9" t="n">
        <x:v>3.1292</x:v>
      </x:c>
      <x:c r="E8255" s="9" t="n">
        <x:f>IF(COUNT(C8255:D8255)=2,C8255*D8255/100000000,"n.a.")</x:f>
        <x:v>34.238537894136</x:v>
      </x:c>
      <x:c r="F8255" s="1" t="str">
        <x:v>get_fund_holders_d0e5ad2b9d149a2c_20261009230534619990.json</x:v>
      </x:c>
      <x:c r="G8255" s="1" t="str">
        <x:v>get_fund_performance_15dbe2e98f1744af_20261009230819642182.json</x:v>
      </x:c>
    </x:row>
    <x:row r="8256" ht="25" customHeight="1">
      <x:c r="A8256" s="1" t="str">
        <x:v>159673.SZ</x:v>
      </x:c>
      <x:c r="B8256" s="7" t="d">
        <x:v>2026-09-30T00:00:00.000Z</x:v>
      </x:c>
      <x:c r="C8256" s="8" t="n">
        <x:v>1817528385</x:v>
      </x:c>
      <x:c r="D8256" s="9" t="n">
        <x:v>1.222</x:v>
      </x:c>
      <x:c r="E8256" s="9" t="n">
        <x:f>IF(COUNT(C8256:D8256)=2,C8256*D8256/100000000,"n.a.")</x:f>
        <x:v>22.2101968647</x:v>
      </x:c>
      <x:c r="F8256" s="1" t="str">
        <x:v>get_fund_holders_b483694135ae841d_20261009230444859856.json</x:v>
      </x:c>
      <x:c r="G8256" s="1" t="str">
        <x:v>get_fund_performance_4bb8aa3b85838c58_20261009230748557257.json</x:v>
      </x:c>
    </x:row>
    <x:row r="8257" ht="25" customHeight="1">
      <x:c r="A8257" s="1" t="str">
        <x:v>159808.SZ</x:v>
      </x:c>
      <x:c r="B8257" s="7" t="d">
        <x:v>2026-09-30T00:00:00.000Z</x:v>
      </x:c>
      <x:c r="C8257" s="8" t="n">
        <x:v>51484790</x:v>
      </x:c>
      <x:c r="D8257" s="9" t="n">
        <x:v>1.2215</x:v>
      </x:c>
      <x:c r="E8257" s="9" t="n">
        <x:f>IF(COUNT(C8257:D8257)=2,C8257*D8257/100000000,"n.a.")</x:f>
        <x:v>0.62888670985</x:v>
      </x:c>
      <x:c r="F8257" s="1" t="str">
        <x:v>get_fund_holders_c92c2359e911dcdf_20261009230607210384.json</x:v>
      </x:c>
      <x:c r="G8257" s="1" t="str">
        <x:v>get_fund_performance_6bd5beb21bb3dfc3_20261009230831527469.json</x:v>
      </x:c>
    </x:row>
    <x:row r="8258" ht="25" customHeight="1">
      <x:c r="A8258" s="1" t="str">
        <x:v>159810.SZ</x:v>
      </x:c>
      <x:c r="B8258" s="7" t="d">
        <x:v>2026-09-30T00:00:00.000Z</x:v>
      </x:c>
      <x:c r="C8258" s="8" t="n">
        <x:v>57475458</x:v>
      </x:c>
      <x:c r="D8258" s="9" t="n">
        <x:v>1.2642</x:v>
      </x:c>
      <x:c r="E8258" s="9" t="n">
        <x:f>IF(COUNT(C8258:D8258)=2,C8258*D8258/100000000,"n.a.")</x:f>
        <x:v>0.7266047400360001</x:v>
      </x:c>
      <x:c r="F8258" s="1" t="str">
        <x:v>get_fund_holders_c92c2359e911dcdf_20261009230607210384.json</x:v>
      </x:c>
      <x:c r="G8258" s="1" t="str">
        <x:v>get_fund_performance_6bd5beb21bb3dfc3_20261009230831527469.json</x:v>
      </x:c>
    </x:row>
    <x:row r="8259" ht="25" customHeight="1">
      <x:c r="A8259" s="1" t="str">
        <x:v>159820.SZ</x:v>
      </x:c>
      <x:c r="B8259" s="7" t="d">
        <x:v>2026-09-30T00:00:00.000Z</x:v>
      </x:c>
      <x:c r="C8259" s="8" t="n">
        <x:v>1363908470</x:v>
      </x:c>
      <x:c r="D8259" s="9" t="n">
        <x:v>1.2979</x:v>
      </x:c>
      <x:c r="E8259" s="9" t="n">
        <x:f>IF(COUNT(C8259:D8259)=2,C8259*D8259/100000000,"n.a.")</x:f>
        <x:v>17.70216803213</x:v>
      </x:c>
      <x:c r="F8259" s="1" t="str">
        <x:v>get_fund_holders_dc1acfec7210b7b9_20261009230512923685.json</x:v>
      </x:c>
      <x:c r="G8259" s="1" t="str">
        <x:v>get_fund_performance_d5233569f50cd6ae_20261009230807810299.json</x:v>
      </x:c>
    </x:row>
    <x:row r="8260" ht="25" customHeight="1">
      <x:c r="A8260" s="1" t="str">
        <x:v>159821.SZ</x:v>
      </x:c>
      <x:c r="B8260" s="7" t="d">
        <x:v>2026-09-30T00:00:00.000Z</x:v>
      </x:c>
      <x:c r="C8260" s="8" t="n">
        <x:v>69820000</x:v>
      </x:c>
      <x:c r="D8260" s="9" t="n">
        <x:v>1.1832</x:v>
      </x:c>
      <x:c r="E8260" s="9" t="n">
        <x:f>IF(COUNT(C8260:D8260)=2,C8260*D8260/100000000,"n.a.")</x:f>
        <x:v>0.82611024</x:v>
      </x:c>
      <x:c r="F8260" s="1" t="str">
        <x:v>get_fund_holders_03b892c5727e3d06_20261009230613807296.json</x:v>
      </x:c>
      <x:c r="G8260" s="1" t="str">
        <x:v>get_fund_performance_5068d5b2bdb75d17_20261009230838638937.json</x:v>
      </x:c>
    </x:row>
    <x:row r="8261" ht="25" customHeight="1">
      <x:c r="A8261" s="1" t="str">
        <x:v>159845.SZ</x:v>
      </x:c>
      <x:c r="B8261" s="7" t="d">
        <x:v>2026-09-30T00:00:00.000Z</x:v>
      </x:c>
      <x:c r="C8261" s="8" t="n">
        <x:v>2619425606</x:v>
      </x:c>
      <x:c r="D8261" s="9" t="n">
        <x:v>3.0444</x:v>
      </x:c>
      <x:c r="E8261" s="9" t="n">
        <x:f>IF(COUNT(C8261:D8261)=2,C8261*D8261/100000000,"n.a.")</x:f>
        <x:v>79.745793149064</x:v>
      </x:c>
      <x:c r="F8261" s="1" t="str">
        <x:v>get_fund_holders_d0e5ad2b9d149a2c_20261009230534619990.json</x:v>
      </x:c>
      <x:c r="G8261" s="1" t="str">
        <x:v>get_fund_performance_15dbe2e98f1744af_20261009230819642182.json</x:v>
      </x:c>
    </x:row>
    <x:row r="8262" ht="25" customHeight="1">
      <x:c r="A8262" s="1" t="str">
        <x:v>159908.SZ</x:v>
      </x:c>
      <x:c r="B8262" s="7" t="d">
        <x:v>2026-09-30T00:00:00.000Z</x:v>
      </x:c>
      <x:c r="C8262" s="8" t="n">
        <x:v>389229029</x:v>
      </x:c>
      <x:c r="D8262" s="9" t="n">
        <x:v>2.9492</x:v>
      </x:c>
      <x:c r="E8262" s="9" t="n">
        <x:f>IF(COUNT(C8262:D8262)=2,C8262*D8262/100000000,"n.a.")</x:f>
        <x:v>11.479142523267999</x:v>
      </x:c>
      <x:c r="F8262" s="1" t="str">
        <x:v>get_fund_holders_03b892c5727e3d06_20261009230613807296.json</x:v>
      </x:c>
      <x:c r="G8262" s="1" t="str">
        <x:v>get_fund_performance_5068d5b2bdb75d17_20261009230838638937.json</x:v>
      </x:c>
    </x:row>
    <x:row r="8263" ht="25" customHeight="1">
      <x:c r="A8263" s="1" t="str">
        <x:v>159915.SZ</x:v>
      </x:c>
      <x:c r="B8263" s="7" t="d">
        <x:v>2026-09-30T00:00:00.000Z</x:v>
      </x:c>
      <x:c r="C8263" s="8" t="n">
        <x:v>20609454936</x:v>
      </x:c>
      <x:c r="D8263" s="9" t="n">
        <x:v>3.1551</x:v>
      </x:c>
      <x:c r="E8263" s="9" t="n">
        <x:f>IF(COUNT(C8263:D8263)=2,C8263*D8263/100000000,"n.a.")</x:f>
        <x:v>650.2489126857361</x:v>
      </x:c>
      <x:c r="F8263" s="1" t="str">
        <x:v>get_fund_holders_85c3a38dfd6368ff_20261009230609469697.json</x:v>
      </x:c>
      <x:c r="G8263" s="1" t="str">
        <x:v>get_fund_performance_3b8e8ddaed9d0d85_20261009230833768717.json</x:v>
      </x:c>
    </x:row>
    <x:row r="8264" ht="25" customHeight="1">
      <x:c r="A8264" s="1" t="str">
        <x:v>159919.SZ</x:v>
      </x:c>
      <x:c r="B8264" s="7" t="d">
        <x:v>2026-09-30T00:00:00.000Z</x:v>
      </x:c>
      <x:c r="C8264" s="8" t="n">
        <x:v>6866316676</x:v>
      </x:c>
      <x:c r="D8264" s="9" t="n">
        <x:v>4.626</x:v>
      </x:c>
      <x:c r="E8264" s="9" t="n">
        <x:f>IF(COUNT(C8264:D8264)=2,C8264*D8264/100000000,"n.a.")</x:f>
        <x:v>317.63580943176004</x:v>
      </x:c>
      <x:c r="F8264" s="1" t="str">
        <x:v>get_fund_holders_183db77fe63ca3f2_20261009230442538135.json</x:v>
      </x:c>
      <x:c r="G8264" s="1" t="str">
        <x:v>get_fund_performance_4791f2898f4308c8_20261009230745676784.json</x:v>
      </x:c>
    </x:row>
    <x:row r="8265" ht="25" customHeight="1">
      <x:c r="A8265" s="1" t="str">
        <x:v>159922.SZ</x:v>
      </x:c>
      <x:c r="B8265" s="7" t="d">
        <x:v>2026-09-30T00:00:00.000Z</x:v>
      </x:c>
      <x:c r="C8265" s="8" t="n">
        <x:v>2802676765</x:v>
      </x:c>
      <x:c r="D8265" s="9" t="n">
        <x:v>3.0283</x:v>
      </x:c>
      <x:c r="E8265" s="9" t="n">
        <x:f>IF(COUNT(C8265:D8265)=2,C8265*D8265/100000000,"n.a.")</x:f>
        <x:v>84.873460474495</x:v>
      </x:c>
      <x:c r="F8265" s="1" t="str">
        <x:v>get_fund_holders_ce4be9da6ba9fde2_20261009230507418232.json</x:v>
      </x:c>
      <x:c r="G8265" s="1" t="str">
        <x:v>get_fund_performance_0dcab893076e9c8c_20261009230802702471.json</x:v>
      </x:c>
    </x:row>
    <x:row r="8266" ht="25" customHeight="1">
      <x:c r="A8266" s="1" t="str">
        <x:v>159925.SZ</x:v>
      </x:c>
      <x:c r="B8266" s="7" t="d">
        <x:v>2026-09-30T00:00:00.000Z</x:v>
      </x:c>
      <x:c r="C8266" s="8" t="n">
        <x:v>597920856</x:v>
      </x:c>
      <x:c r="D8266" s="9" t="n">
        <x:v>4.5038</x:v>
      </x:c>
      <x:c r="E8266" s="9" t="n">
        <x:f>IF(COUNT(C8266:D8266)=2,C8266*D8266/100000000,"n.a.")</x:f>
        <x:v>26.929159512528</x:v>
      </x:c>
      <x:c r="F8266" s="1" t="str">
        <x:v>get_fund_holders_6a4ee0b25120082e_20261009230457726230.json</x:v>
      </x:c>
      <x:c r="G8266" s="1" t="str">
        <x:v>get_fund_performance_7f1e14b87df8632c_20261009230753752299.json</x:v>
      </x:c>
    </x:row>
    <x:row r="8267" ht="25" customHeight="1">
      <x:c r="A8267" s="1" t="str">
        <x:v>159935.SZ</x:v>
      </x:c>
      <x:c r="B8267" s="7" t="d">
        <x:v>2026-09-30T00:00:00.000Z</x:v>
      </x:c>
      <x:c r="C8267" s="8" t="n">
        <x:v>28572956</x:v>
      </x:c>
      <x:c r="D8267" s="9" t="n">
        <x:v>2.3504</x:v>
      </x:c>
      <x:c r="E8267" s="9" t="n">
        <x:f>IF(COUNT(C8267:D8267)=2,C8267*D8267/100000000,"n.a.")</x:f>
        <x:v>0.671578757824</x:v>
      </x:c>
      <x:c r="F8267" s="1" t="str">
        <x:v>get_fund_holders_ce4be9da6ba9fde2_20261009230507418232.json</x:v>
      </x:c>
      <x:c r="G8267" s="1" t="str">
        <x:v>get_fund_performance_0dcab893076e9c8c_20261009230802702471.json</x:v>
      </x:c>
    </x:row>
    <x:row r="8268" ht="25" customHeight="1">
      <x:c r="A8268" s="1" t="str">
        <x:v>159948.SZ</x:v>
      </x:c>
      <x:c r="B8268" s="7" t="d">
        <x:v>2026-09-30T00:00:00.000Z</x:v>
      </x:c>
      <x:c r="C8268" s="8" t="n">
        <x:v>1169697720</x:v>
      </x:c>
      <x:c r="D8268" s="9" t="n">
        <x:v>3.4848</x:v>
      </x:c>
      <x:c r="E8268" s="9" t="n">
        <x:f>IF(COUNT(C8268:D8268)=2,C8268*D8268/100000000,"n.a.")</x:f>
        <x:v>40.76162614656</x:v>
      </x:c>
      <x:c r="F8268" s="1" t="str">
        <x:v>get_fund_holders_77ec1cb64aa6b502_20261009230616805357.json</x:v>
      </x:c>
      <x:c r="G8268" s="1" t="str">
        <x:v>get_fund_performance_bbec91b011b2456e_20261009230840812753.json</x:v>
      </x:c>
    </x:row>
    <x:row r="8269" ht="25" customHeight="1">
      <x:c r="A8269" s="1" t="str">
        <x:v>159952.SZ</x:v>
      </x:c>
      <x:c r="B8269" s="7" t="d">
        <x:v>2026-09-30T00:00:00.000Z</x:v>
      </x:c>
      <x:c r="C8269" s="8" t="n">
        <x:v>6058284929</x:v>
      </x:c>
      <x:c r="D8269" s="9" t="n">
        <x:v>1.9153</x:v>
      </x:c>
      <x:c r="E8269" s="9" t="n">
        <x:f>IF(COUNT(C8269:D8269)=2,C8269*D8269/100000000,"n.a.")</x:f>
        <x:v>116.03433124513701</x:v>
      </x:c>
      <x:c r="F8269" s="1" t="str">
        <x:v>get_fund_holders_77ec1cb64aa6b502_20261009230616805357.json</x:v>
      </x:c>
      <x:c r="G8269" s="1" t="str">
        <x:v>get_fund_performance_bbec91b011b2456e_20261009230840812753.json</x:v>
      </x:c>
    </x:row>
    <x:row r="8270" ht="25" customHeight="1">
      <x:c r="A8270" s="1" t="str">
        <x:v>159956.SZ</x:v>
      </x:c>
      <x:c r="B8270" s="7" t="d">
        <x:v>2026-09-30T00:00:00.000Z</x:v>
      </x:c>
      <x:c r="C8270" s="8" t="n">
        <x:v>48978674</x:v>
      </x:c>
      <x:c r="D8270" s="9" t="n">
        <x:v>1.9993</x:v>
      </x:c>
      <x:c r="E8270" s="9" t="n">
        <x:f>IF(COUNT(C8270:D8270)=2,C8270*D8270/100000000,"n.a.")</x:f>
        <x:v>0.9792306292820001</x:v>
      </x:c>
      <x:c r="F8270" s="1" t="str">
        <x:v>get_fund_holders_03b892c5727e3d06_20261009230613807296.json</x:v>
      </x:c>
      <x:c r="G8270" s="1" t="str">
        <x:v>get_fund_performance_5068d5b2bdb75d17_20261009230838638937.json</x:v>
      </x:c>
    </x:row>
    <x:row r="8271" ht="25" customHeight="1">
      <x:c r="A8271" s="1" t="str">
        <x:v>159957.SZ</x:v>
      </x:c>
      <x:c r="B8271" s="7" t="d">
        <x:v>2026-09-30T00:00:00.000Z</x:v>
      </x:c>
      <x:c r="C8271" s="8" t="n">
        <x:v>1252784560</x:v>
      </x:c>
      <x:c r="D8271" s="9" t="n">
        <x:v>2.0671</x:v>
      </x:c>
      <x:c r="E8271" s="9" t="n">
        <x:f>IF(COUNT(C8271:D8271)=2,C8271*D8271/100000000,"n.a.")</x:f>
        <x:v>25.89630963976</x:v>
      </x:c>
      <x:c r="F8271" s="1" t="str">
        <x:v>get_fund_holders_1b07632c86ee5a71_20261009230611652109.json</x:v>
      </x:c>
      <x:c r="G8271" s="1" t="str">
        <x:v>get_fund_performance_71105e23dacc0cdc_20261009230836213087.json</x:v>
      </x:c>
    </x:row>
    <x:row r="8272" ht="25" customHeight="1">
      <x:c r="A8272" s="1" t="str">
        <x:v>159958.SZ</x:v>
      </x:c>
      <x:c r="B8272" s="7" t="d">
        <x:v>2026-09-30T00:00:00.000Z</x:v>
      </x:c>
      <x:c r="C8272" s="8" t="n">
        <x:v>236411448</x:v>
      </x:c>
      <x:c r="D8272" s="9" t="n">
        <x:v>1.9092</x:v>
      </x:c>
      <x:c r="E8272" s="9" t="n">
        <x:f>IF(COUNT(C8272:D8272)=2,C8272*D8272/100000000,"n.a.")</x:f>
        <x:v>4.513567365216</x:v>
      </x:c>
      <x:c r="F8272" s="1" t="str">
        <x:v>get_fund_holders_1b07632c86ee5a71_20261009230611652109.json</x:v>
      </x:c>
      <x:c r="G8272" s="1" t="str">
        <x:v>get_fund_performance_71105e23dacc0cdc_20261009230836213087.json</x:v>
      </x:c>
    </x:row>
    <x:row r="8273" ht="25" customHeight="1">
      <x:c r="A8273" s="1" t="str">
        <x:v>159964.SZ</x:v>
      </x:c>
      <x:c r="B8273" s="7" t="d">
        <x:v>2026-09-30T00:00:00.000Z</x:v>
      </x:c>
      <x:c r="C8273" s="8" t="n">
        <x:v>173481881</x:v>
      </x:c>
      <x:c r="D8273" s="9" t="n">
        <x:v>2.0677</x:v>
      </x:c>
      <x:c r="E8273" s="9" t="n">
        <x:f>IF(COUNT(C8273:D8273)=2,C8273*D8273/100000000,"n.a.")</x:f>
        <x:v>3.587084853437</x:v>
      </x:c>
      <x:c r="F8273" s="1" t="str">
        <x:v>get_fund_holders_85c3a38dfd6368ff_20261009230609469697.json</x:v>
      </x:c>
      <x:c r="G8273" s="1" t="str">
        <x:v>get_fund_performance_3b8e8ddaed9d0d85_20261009230833768717.json</x:v>
      </x:c>
    </x:row>
    <x:row r="8274" ht="25" customHeight="1">
      <x:c r="A8274" s="1" t="str">
        <x:v>159968.SZ</x:v>
      </x:c>
      <x:c r="B8274" s="7" t="d">
        <x:v>2026-09-30T00:00:00.000Z</x:v>
      </x:c>
      <x:c r="C8274" s="8" t="n">
        <x:v>64895098</x:v>
      </x:c>
      <x:c r="D8274" s="9" t="n">
        <x:v>9.7993</x:v>
      </x:c>
      <x:c r="E8274" s="9" t="n">
        <x:f>IF(COUNT(C8274:D8274)=2,C8274*D8274/100000000,"n.a.")</x:f>
        <x:v>6.3592653383140005</x:v>
      </x:c>
      <x:c r="F8274" s="1" t="str">
        <x:v>get_fund_holders_96a6405b6e24df55_20261009230515531146.json</x:v>
      </x:c>
      <x:c r="G8274" s="1" t="str">
        <x:v>get_fund_performance_eeb0f8d4e47d31d7_20261009230810061321.json</x:v>
      </x:c>
    </x:row>
    <x:row r="8275" ht="25" customHeight="1">
      <x:c r="A8275" s="1" t="str">
        <x:v>159971.SZ</x:v>
      </x:c>
      <x:c r="B8275" s="7" t="d">
        <x:v>2026-09-30T00:00:00.000Z</x:v>
      </x:c>
      <x:c r="C8275" s="8" t="n">
        <x:v>1904020288</x:v>
      </x:c>
      <x:c r="D8275" s="9" t="n">
        <x:v>1.0973</x:v>
      </x:c>
      <x:c r="E8275" s="9" t="n">
        <x:f>IF(COUNT(C8275:D8275)=2,C8275*D8275/100000000,"n.a.")</x:f>
        <x:v>20.892814620223998</x:v>
      </x:c>
      <x:c r="F8275" s="1" t="str">
        <x:v>get_fund_holders_85c3a38dfd6368ff_20261009230609469697.json</x:v>
      </x:c>
      <x:c r="G8275" s="1" t="str">
        <x:v>get_fund_performance_3b8e8ddaed9d0d85_20261009230833768717.json</x:v>
      </x:c>
    </x:row>
    <x:row r="8276" ht="25" customHeight="1">
      <x:c r="A8276" s="1" t="str">
        <x:v>159977.SZ</x:v>
      </x:c>
      <x:c r="B8276" s="7" t="d">
        <x:v>2026-09-30T00:00:00.000Z</x:v>
      </x:c>
      <x:c r="C8276" s="8" t="n">
        <x:v>4077872820</x:v>
      </x:c>
      <x:c r="D8276" s="9" t="n">
        <x:v>1.6365</x:v>
      </x:c>
      <x:c r="E8276" s="9" t="n">
        <x:f>IF(COUNT(C8276:D8276)=2,C8276*D8276/100000000,"n.a.")</x:f>
        <x:v>66.7343886993</x:v>
      </x:c>
      <x:c r="F8276" s="1" t="str">
        <x:v>get_fund_holders_1b07632c86ee5a71_20261009230611652109.json</x:v>
      </x:c>
      <x:c r="G8276" s="1" t="str">
        <x:v>get_fund_performance_71105e23dacc0cdc_20261009230836213087.json</x:v>
      </x:c>
    </x:row>
    <x:row r="8277" ht="25" customHeight="1">
      <x:c r="A8277" s="1" t="str">
        <x:v>159982.SZ</x:v>
      </x:c>
      <x:c r="B8277" s="7" t="d">
        <x:v>2026-09-30T00:00:00.000Z</x:v>
      </x:c>
      <x:c r="C8277" s="8" t="n">
        <x:v>196211253</x:v>
      </x:c>
      <x:c r="D8277" s="9" t="n">
        <x:v>2.0159</x:v>
      </x:c>
      <x:c r="E8277" s="9" t="n">
        <x:f>IF(COUNT(C8277:D8277)=2,C8277*D8277/100000000,"n.a.")</x:f>
        <x:v>3.9554226492269997</x:v>
      </x:c>
      <x:c r="F8277" s="1" t="str">
        <x:v>get_fund_holders_eca02871e6e35464_20261009230532011154.json</x:v>
      </x:c>
      <x:c r="G8277" s="1" t="str">
        <x:v>get_fund_performance_e68fcf3d390eb017_20261009230817154568.json</x:v>
      </x:c>
    </x:row>
    <x:row r="8278" ht="25" customHeight="1">
      <x:c r="A8278" s="1" t="str">
        <x:v>510300.SH</x:v>
      </x:c>
      <x:c r="B8278" s="7" t="d">
        <x:v>2026-09-30T00:00:00.000Z</x:v>
      </x:c>
      <x:c r="C8278" s="8" t="n">
        <x:v>24119587700</x:v>
      </x:c>
      <x:c r="D8278" s="9" t="n">
        <x:v>4.4312</x:v>
      </x:c>
      <x:c r="E8278" s="9" t="n">
        <x:f>IF(COUNT(C8278:D8278)=2,C8278*D8278/100000000,"n.a.")</x:f>
        <x:v>1068.7871701624</x:v>
      </x:c>
      <x:c r="F8278" s="1" t="str">
        <x:v>get_fund_holders_6a4ee0b25120082e_20261009230457726230.json</x:v>
      </x:c>
      <x:c r="G8278" s="1" t="str">
        <x:v>get_fund_performance_7f1e14b87df8632c_20261009230753752299.json</x:v>
      </x:c>
    </x:row>
    <x:row r="8279" ht="25" customHeight="1">
      <x:c r="A8279" s="1" t="str">
        <x:v>510310.SH</x:v>
      </x:c>
      <x:c r="B8279" s="7" t="d">
        <x:v>2026-09-30T00:00:00.000Z</x:v>
      </x:c>
      <x:c r="C8279" s="8" t="n">
        <x:v>11987744000</x:v>
      </x:c>
      <x:c r="D8279" s="9" t="n">
        <x:v>4.3043</x:v>
      </x:c>
      <x:c r="E8279" s="9" t="n">
        <x:f>IF(COUNT(C8279:D8279)=2,C8279*D8279/100000000,"n.a.")</x:f>
        <x:v>515.988464992</x:v>
      </x:c>
      <x:c r="F8279" s="1" t="str">
        <x:v>get_fund_holders_dad162c841946069_20261009230500181108.json</x:v>
      </x:c>
      <x:c r="G8279" s="1" t="str">
        <x:v>get_fund_performance_9343a043758e3190_20261009230756174680.json</x:v>
      </x:c>
    </x:row>
    <x:row r="8280" ht="25" customHeight="1">
      <x:c r="A8280" s="1" t="str">
        <x:v>510320.SH</x:v>
      </x:c>
      <x:c r="B8280" s="7" t="d">
        <x:v>2026-09-30T00:00:00.000Z</x:v>
      </x:c>
      <x:c r="C8280" s="8" t="n">
        <x:v>670068500</x:v>
      </x:c>
      <x:c r="D8280" s="9" t="n">
        <x:v>1.1918</x:v>
      </x:c>
      <x:c r="E8280" s="9" t="n">
        <x:f>IF(COUNT(C8280:D8280)=2,C8280*D8280/100000000,"n.a.")</x:f>
        <x:v>7.985876383</x:v>
      </x:c>
      <x:c r="F8280" s="1" t="str">
        <x:v>get_fund_holders_8d67407e396feb8e_20261009230440199577.json</x:v>
      </x:c>
      <x:c r="G8280" s="1" t="str">
        <x:v>get_fund_performance_c3961bdd7fe4980a_20261009230743477364.json</x:v>
      </x:c>
    </x:row>
    <x:row r="8281" ht="25" customHeight="1">
      <x:c r="A8281" s="1" t="str">
        <x:v>510330.SH</x:v>
      </x:c>
      <x:c r="B8281" s="7" t="d">
        <x:v>2026-09-30T00:00:00.000Z</x:v>
      </x:c>
      <x:c r="C8281" s="8" t="n">
        <x:v>8507049800</x:v>
      </x:c>
      <x:c r="D8281" s="9" t="n">
        <x:v>4.6207</x:v>
      </x:c>
      <x:c r="E8281" s="9" t="n">
        <x:f>IF(COUNT(C8281:D8281)=2,C8281*D8281/100000000,"n.a.")</x:f>
        <x:v>393.0852501086</x:v>
      </x:c>
      <x:c r="F8281" s="1" t="str">
        <x:v>get_fund_holders_183db77fe63ca3f2_20261009230442538135.json</x:v>
      </x:c>
      <x:c r="G8281" s="1" t="str">
        <x:v>get_fund_performance_4791f2898f4308c8_20261009230745676784.json</x:v>
      </x:c>
    </x:row>
    <x:row r="8282" ht="25" customHeight="1">
      <x:c r="A8282" s="1" t="str">
        <x:v>510350.SH</x:v>
      </x:c>
      <x:c r="B8282" s="7" t="d">
        <x:v>2026-09-30T00:00:00.000Z</x:v>
      </x:c>
      <x:c r="C8282" s="8" t="n">
        <x:v>676914700</x:v>
      </x:c>
      <x:c r="D8282" s="9" t="n">
        <x:v>4.6648</x:v>
      </x:c>
      <x:c r="E8282" s="9" t="n">
        <x:f>IF(COUNT(C8282:D8282)=2,C8282*D8282/100000000,"n.a.")</x:f>
        <x:v>31.5767169256</x:v>
      </x:c>
      <x:c r="F8282" s="1" t="str">
        <x:v>get_fund_holders_f4e542f4490b517a_20261009230453438648.json</x:v>
      </x:c>
      <x:c r="G8282" s="1" t="str">
        <x:v>get_fund_performance_b25a44ecbeb58729_20261009230751127379.json</x:v>
      </x:c>
    </x:row>
    <x:row r="8283" ht="25" customHeight="1">
      <x:c r="A8283" s="1" t="str">
        <x:v>510360.SH</x:v>
      </x:c>
      <x:c r="B8283" s="7" t="d">
        <x:v>2026-09-30T00:00:00.000Z</x:v>
      </x:c>
      <x:c r="C8283" s="8" t="n">
        <x:v>2327381200</x:v>
      </x:c>
      <x:c r="D8283" s="9" t="n">
        <x:v>1.6954</x:v>
      </x:c>
      <x:c r="E8283" s="9" t="n">
        <x:f>IF(COUNT(C8283:D8283)=2,C8283*D8283/100000000,"n.a.")</x:f>
        <x:v>39.4584208648</x:v>
      </x:c>
      <x:c r="F8283" s="1" t="str">
        <x:v>get_fund_holders_8d67407e396feb8e_20261009230440199577.json</x:v>
      </x:c>
      <x:c r="G8283" s="1" t="str">
        <x:v>get_fund_performance_c3961bdd7fe4980a_20261009230743477364.json</x:v>
      </x:c>
    </x:row>
    <x:row r="8284" ht="25" customHeight="1">
      <x:c r="A8284" s="1" t="str">
        <x:v>510370.SH</x:v>
      </x:c>
      <x:c r="B8284" s="7" t="d">
        <x:v>2026-09-30T00:00:00.000Z</x:v>
      </x:c>
      <x:c r="C8284" s="8" t="n">
        <x:v>87258100</x:v>
      </x:c>
      <x:c r="D8284" s="9" t="n">
        <x:v>0.9809</x:v>
      </x:c>
      <x:c r="E8284" s="9" t="n">
        <x:f>IF(COUNT(C8284:D8284)=2,C8284*D8284/100000000,"n.a.")</x:f>
        <x:v>0.8559147029</x:v>
      </x:c>
      <x:c r="F8284" s="1" t="str">
        <x:v>get_fund_holders_183db77fe63ca3f2_20261009230442538135.json</x:v>
      </x:c>
      <x:c r="G8284" s="1" t="str">
        <x:v>get_fund_performance_4791f2898f4308c8_20261009230745676784.json</x:v>
      </x:c>
    </x:row>
    <x:row r="8285" ht="25" customHeight="1">
      <x:c r="A8285" s="1" t="str">
        <x:v>510380.SH</x:v>
      </x:c>
      <x:c r="B8285" s="7" t="d">
        <x:v>2026-09-30T00:00:00.000Z</x:v>
      </x:c>
      <x:c r="C8285" s="8" t="n">
        <x:v>1125802400</x:v>
      </x:c>
      <x:c r="D8285" s="9" t="n">
        <x:v>1.3214</x:v>
      </x:c>
      <x:c r="E8285" s="9" t="n">
        <x:f>IF(COUNT(C8285:D8285)=2,C8285*D8285/100000000,"n.a.")</x:f>
        <x:v>14.876352913599998</x:v>
      </x:c>
      <x:c r="F8285" s="1" t="str">
        <x:v>get_fund_holders_b483694135ae841d_20261009230444859856.json</x:v>
      </x:c>
      <x:c r="G8285" s="1" t="str">
        <x:v>get_fund_performance_4bb8aa3b85838c58_20261009230748557257.json</x:v>
      </x:c>
    </x:row>
    <x:row r="8286" ht="25" customHeight="1">
      <x:c r="A8286" s="1" t="str">
        <x:v>510390.SH</x:v>
      </x:c>
      <x:c r="B8286" s="7" t="d">
        <x:v>2026-09-30T00:00:00.000Z</x:v>
      </x:c>
      <x:c r="C8286" s="8" t="n">
        <x:v>135650000</x:v>
      </x:c>
      <x:c r="D8286" s="9" t="n">
        <x:v>5.0312</x:v>
      </x:c>
      <x:c r="E8286" s="9" t="n">
        <x:f>IF(COUNT(C8286:D8286)=2,C8286*D8286/100000000,"n.a.")</x:f>
        <x:v>6.8248228</x:v>
      </x:c>
      <x:c r="F8286" s="1" t="str">
        <x:v>get_fund_holders_1949128e9c82c53e_20261009230502681092.json</x:v>
      </x:c>
      <x:c r="G8286" s="1" t="str">
        <x:v>get_fund_performance_7b5e2f76015f5eae_20261009230758516843.json</x:v>
      </x:c>
    </x:row>
    <x:row r="8287" ht="25" customHeight="1">
      <x:c r="A8287" s="1" t="str">
        <x:v>510500.SH</x:v>
      </x:c>
      <x:c r="B8287" s="7" t="d">
        <x:v>2026-09-30T00:00:00.000Z</x:v>
      </x:c>
      <x:c r="C8287" s="8" t="n">
        <x:v>5611368600</x:v>
      </x:c>
      <x:c r="D8287" s="9" t="n">
        <x:v>7.4683</x:v>
      </x:c>
      <x:c r="E8287" s="9" t="n">
        <x:f>IF(COUNT(C8287:D8287)=2,C8287*D8287/100000000,"n.a.")</x:f>
        <x:v>419.07384115379995</x:v>
      </x:c>
      <x:c r="F8287" s="1" t="str">
        <x:v>get_fund_holders_dc1acfec7210b7b9_20261009230512923685.json</x:v>
      </x:c>
      <x:c r="G8287" s="1" t="str">
        <x:v>get_fund_performance_d5233569f50cd6ae_20261009230807810299.json</x:v>
      </x:c>
    </x:row>
    <x:row r="8288" ht="25" customHeight="1">
      <x:c r="A8288" s="1" t="str">
        <x:v>510510.SH</x:v>
      </x:c>
      <x:c r="B8288" s="7" t="d">
        <x:v>2026-09-30T00:00:00.000Z</x:v>
      </x:c>
      <x:c r="C8288" s="8" t="n">
        <x:v>869038300</x:v>
      </x:c>
      <x:c r="D8288" s="9" t="n">
        <x:v>2.4246</x:v>
      </x:c>
      <x:c r="E8288" s="9" t="n">
        <x:f>IF(COUNT(C8288:D8288)=2,C8288*D8288/100000000,"n.a.")</x:f>
        <x:v>21.0707026218</x:v>
      </x:c>
      <x:c r="F8288" s="1" t="str">
        <x:v>get_fund_holders_8e4c2d7fea24885d_20261009230523927537.json</x:v>
      </x:c>
      <x:c r="G8288" s="1" t="str">
        <x:v>get_fund_performance_663992a08b4b19e0_20261009230812445705.json</x:v>
      </x:c>
    </x:row>
    <x:row r="8289" ht="25" customHeight="1">
      <x:c r="A8289" s="1" t="str">
        <x:v>510530.SH</x:v>
      </x:c>
      <x:c r="B8289" s="7" t="d">
        <x:v>2026-09-30T00:00:00.000Z</x:v>
      </x:c>
      <x:c r="C8289" s="8" t="n">
        <x:v>47479400</x:v>
      </x:c>
      <x:c r="D8289" s="9" t="n">
        <x:v>8.4321</x:v>
      </x:c>
      <x:c r="E8289" s="9" t="n">
        <x:f>IF(COUNT(C8289:D8289)=2,C8289*D8289/100000000,"n.a.")</x:f>
        <x:v>4.0035104874</x:v>
      </x:c>
      <x:c r="F8289" s="1" t="str">
        <x:v>get_fund_holders_16ccfa70e5ba9564_20261009230505115042.json</x:v>
      </x:c>
      <x:c r="G8289" s="1" t="str">
        <x:v>get_fund_performance_7c4bd5806ae88814_20261009230800523897.json</x:v>
      </x:c>
    </x:row>
    <x:row r="8290" ht="25" customHeight="1">
      <x:c r="A8290" s="1" t="str">
        <x:v>510550.SH</x:v>
      </x:c>
      <x:c r="B8290" s="7" t="d">
        <x:v>2026-09-30T00:00:00.000Z</x:v>
      </x:c>
      <x:c r="C8290" s="8" t="n">
        <x:v>23743300</x:v>
      </x:c>
      <x:c r="D8290" s="9" t="n">
        <x:v>1.9182</x:v>
      </x:c>
      <x:c r="E8290" s="9" t="n">
        <x:f>IF(COUNT(C8290:D8290)=2,C8290*D8290/100000000,"n.a.")</x:f>
        <x:v>0.45544398059999996</x:v>
      </x:c>
      <x:c r="F8290" s="1" t="str">
        <x:v>get_fund_holders_c88beff459794783_20261009230521741108.json</x:v>
      </x:c>
      <x:c r="G8290" s="1" t="str">
        <x:v>get_fund_performance_663992a08b4b19e0_20261009230812445705.json</x:v>
      </x:c>
    </x:row>
    <x:row r="8291" ht="25" customHeight="1">
      <x:c r="A8291" s="1" t="str">
        <x:v>510560.SH</x:v>
      </x:c>
      <x:c r="B8291" s="7" t="d">
        <x:v>2026-09-30T00:00:00.000Z</x:v>
      </x:c>
      <x:c r="C8291" s="8" t="n">
        <x:v>52318700</x:v>
      </x:c>
      <x:c r="D8291" s="9" t="n">
        <x:v>1.8702</x:v>
      </x:c>
      <x:c r="E8291" s="9" t="n">
        <x:f>IF(COUNT(C8291:D8291)=2,C8291*D8291/100000000,"n.a.")</x:f>
        <x:v>0.9784643274000001</x:v>
      </x:c>
      <x:c r="F8291" s="1" t="str">
        <x:v>get_fund_holders_eca02871e6e35464_20261009230532011154.json</x:v>
      </x:c>
      <x:c r="G8291" s="1" t="str">
        <x:v>get_fund_performance_e68fcf3d390eb017_20261009230817154568.json</x:v>
      </x:c>
    </x:row>
    <x:row r="8292" ht="25" customHeight="1">
      <x:c r="A8292" s="1" t="str">
        <x:v>510570.SH</x:v>
      </x:c>
      <x:c r="B8292" s="7" t="d">
        <x:v>2026-09-30T00:00:00.000Z</x:v>
      </x:c>
      <x:c r="C8292" s="8" t="n">
        <x:v>50560600</x:v>
      </x:c>
      <x:c r="D8292" s="9" t="n">
        <x:v>1.1763</x:v>
      </x:c>
      <x:c r="E8292" s="9" t="n">
        <x:f>IF(COUNT(C8292:D8292)=2,C8292*D8292/100000000,"n.a.")</x:f>
        <x:v>0.5947443377999999</x:v>
      </x:c>
      <x:c r="F8292" s="1" t="str">
        <x:v>get_fund_holders_529ccdd5b63218db_20261009230529199351.json</x:v>
      </x:c>
      <x:c r="G8292" s="1" t="str">
        <x:v>get_fund_performance_a2f6b81f5de8a225_20261009230814591376.json</x:v>
      </x:c>
    </x:row>
    <x:row r="8293" ht="25" customHeight="1">
      <x:c r="A8293" s="1" t="str">
        <x:v>510580.SH</x:v>
      </x:c>
      <x:c r="B8293" s="7" t="d">
        <x:v>2026-09-30T00:00:00.000Z</x:v>
      </x:c>
      <x:c r="C8293" s="8" t="n">
        <x:v>1174968300</x:v>
      </x:c>
      <x:c r="D8293" s="9" t="n">
        <x:v>3.9277</x:v>
      </x:c>
      <x:c r="E8293" s="9" t="n">
        <x:f>IF(COUNT(C8293:D8293)=2,C8293*D8293/100000000,"n.a.")</x:f>
        <x:v>46.1492299191</x:v>
      </x:c>
      <x:c r="F8293" s="1" t="str">
        <x:v>get_fund_holders_16ccfa70e5ba9564_20261009230505115042.json</x:v>
      </x:c>
      <x:c r="G8293" s="1" t="str">
        <x:v>get_fund_performance_7c4bd5806ae88814_20261009230800523897.json</x:v>
      </x:c>
    </x:row>
    <x:row r="8294" ht="25" customHeight="1">
      <x:c r="A8294" s="1" t="str">
        <x:v>510590.SH</x:v>
      </x:c>
      <x:c r="B8294" s="7" t="d">
        <x:v>2026-09-30T00:00:00.000Z</x:v>
      </x:c>
      <x:c r="C8294" s="8" t="n">
        <x:v>120786100</x:v>
      </x:c>
      <x:c r="D8294" s="9" t="n">
        <x:v>8.124</x:v>
      </x:c>
      <x:c r="E8294" s="9" t="n">
        <x:f>IF(COUNT(C8294:D8294)=2,C8294*D8294/100000000,"n.a.")</x:f>
        <x:v>9.812662764</x:v>
      </x:c>
      <x:c r="F8294" s="1" t="str">
        <x:v>get_fund_holders_392a216d78dfae9c_20261009230509978325.json</x:v>
      </x:c>
      <x:c r="G8294" s="1" t="str">
        <x:v>get_fund_performance_21c5f3c94f44ea78_20261009230805289292.json</x:v>
      </x:c>
    </x:row>
    <x:row r="8295" ht="25" customHeight="1">
      <x:c r="A8295" s="1" t="str">
        <x:v>512100.SH</x:v>
      </x:c>
      <x:c r="B8295" s="7" t="d">
        <x:v>2026-09-30T00:00:00.000Z</x:v>
      </x:c>
      <x:c r="C8295" s="8" t="n">
        <x:v>6951217600</x:v>
      </x:c>
      <x:c r="D8295" s="9" t="n">
        <x:v>2.9675</x:v>
      </x:c>
      <x:c r="E8295" s="9" t="n">
        <x:f>IF(COUNT(C8295:D8295)=2,C8295*D8295/100000000,"n.a.")</x:f>
        <x:v>206.27738228</x:v>
      </x:c>
      <x:c r="F8295" s="1" t="str">
        <x:v>get_fund_holders_6c8994aea012d69d_20261009230537460851.json</x:v>
      </x:c>
      <x:c r="G8295" s="1" t="str">
        <x:v>get_fund_performance_3dbf06f2e3d4a292_20261009230821975873.json</x:v>
      </x:c>
    </x:row>
    <x:row r="8296" ht="25" customHeight="1">
      <x:c r="A8296" s="1" t="str">
        <x:v>512500.SH</x:v>
      </x:c>
      <x:c r="B8296" s="7" t="d">
        <x:v>2026-09-30T00:00:00.000Z</x:v>
      </x:c>
      <x:c r="C8296" s="8" t="n">
        <x:v>1813608800</x:v>
      </x:c>
      <x:c r="D8296" s="9" t="n">
        <x:v>4.2261</x:v>
      </x:c>
      <x:c r="E8296" s="9" t="n">
        <x:f>IF(COUNT(C8296:D8296)=2,C8296*D8296/100000000,"n.a.")</x:f>
        <x:v>76.6449214968</x:v>
      </x:c>
      <x:c r="F8296" s="1" t="str">
        <x:v>get_fund_holders_96a6405b6e24df55_20261009230515531146.json</x:v>
      </x:c>
      <x:c r="G8296" s="1" t="str">
        <x:v>get_fund_performance_eeb0f8d4e47d31d7_20261009230810061321.json</x:v>
      </x:c>
    </x:row>
    <x:row r="8297" ht="25" customHeight="1">
      <x:c r="A8297" s="1" t="str">
        <x:v>512510.SH</x:v>
      </x:c>
      <x:c r="B8297" s="7" t="d">
        <x:v>2026-09-30T00:00:00.000Z</x:v>
      </x:c>
      <x:c r="C8297" s="8" t="n">
        <x:v>437929800</x:v>
      </x:c>
      <x:c r="D8297" s="9" t="n">
        <x:v>2.2446</x:v>
      </x:c>
      <x:c r="E8297" s="9" t="n">
        <x:f>IF(COUNT(C8297:D8297)=2,C8297*D8297/100000000,"n.a.")</x:f>
        <x:v>9.829772290800001</x:v>
      </x:c>
      <x:c r="F8297" s="1" t="str">
        <x:v>get_fund_holders_529ccdd5b63218db_20261009230529199351.json</x:v>
      </x:c>
      <x:c r="G8297" s="1" t="str">
        <x:v>get_fund_performance_a2f6b81f5de8a225_20261009230814591376.json</x:v>
      </x:c>
    </x:row>
    <x:row r="8298" ht="25" customHeight="1">
      <x:c r="A8298" s="1" t="str">
        <x:v>515130.SH</x:v>
      </x:c>
      <x:c r="B8298" s="7" t="d">
        <x:v>2026-09-30T00:00:00.000Z</x:v>
      </x:c>
      <x:c r="C8298" s="8" t="n">
        <x:v>100463200</x:v>
      </x:c>
      <x:c r="D8298" s="9" t="n">
        <x:v>1.467</x:v>
      </x:c>
      <x:c r="E8298" s="9" t="n">
        <x:f>IF(COUNT(C8298:D8298)=2,C8298*D8298/100000000,"n.a.")</x:f>
        <x:v>1.4737951440000001</x:v>
      </x:c>
      <x:c r="F8298" s="1" t="str">
        <x:v>get_fund_holders_16ccfa70e5ba9564_20261009230505115042.json</x:v>
      </x:c>
      <x:c r="G8298" s="1" t="str">
        <x:v>get_fund_performance_7c4bd5806ae88814_20261009230800523897.json</x:v>
      </x:c>
    </x:row>
    <x:row r="8299" ht="25" customHeight="1">
      <x:c r="A8299" s="1" t="str">
        <x:v>515190.SH</x:v>
      </x:c>
      <x:c r="B8299" s="7" t="d">
        <x:v>2026-09-30T00:00:00.000Z</x:v>
      </x:c>
      <x:c r="C8299" s="8" t="n">
        <x:v>299466100</x:v>
      </x:c>
      <x:c r="D8299" s="9" t="n">
        <x:v>1.5674</x:v>
      </x:c>
      <x:c r="E8299" s="9" t="n">
        <x:f>IF(COUNT(C8299:D8299)=2,C8299*D8299/100000000,"n.a.")</x:f>
        <x:v>4.6938316514</x:v>
      </x:c>
      <x:c r="F8299" s="1" t="str">
        <x:v>get_fund_holders_392a216d78dfae9c_20261009230509978325.json</x:v>
      </x:c>
      <x:c r="G8299" s="1" t="str">
        <x:v>get_fund_performance_21c5f3c94f44ea78_20261009230805289292.json</x:v>
      </x:c>
    </x:row>
    <x:row r="8300" ht="25" customHeight="1">
      <x:c r="A8300" s="1" t="str">
        <x:v>515310.SH</x:v>
      </x:c>
      <x:c r="B8300" s="7" t="d">
        <x:v>2026-09-30T00:00:00.000Z</x:v>
      </x:c>
      <x:c r="C8300" s="8" t="n">
        <x:v>342611200</x:v>
      </x:c>
      <x:c r="D8300" s="9" t="n">
        <x:v>1.3181</x:v>
      </x:c>
      <x:c r="E8300" s="9" t="n">
        <x:f>IF(COUNT(C8300:D8300)=2,C8300*D8300/100000000,"n.a.")</x:f>
        <x:v>4.5159582272000005</x:v>
      </x:c>
      <x:c r="F8300" s="1" t="str">
        <x:v>get_fund_holders_6a4ee0b25120082e_20261009230457726230.json</x:v>
      </x:c>
      <x:c r="G8300" s="1" t="str">
        <x:v>get_fund_performance_7f1e14b87df8632c_20261009230753752299.json</x:v>
      </x:c>
    </x:row>
    <x:row r="8301" ht="25" customHeight="1">
      <x:c r="A8301" s="1" t="str">
        <x:v>515330.SH</x:v>
      </x:c>
      <x:c r="B8301" s="7" t="d">
        <x:v>2026-09-30T00:00:00.000Z</x:v>
      </x:c>
      <x:c r="C8301" s="8" t="n">
        <x:v>6917709500</x:v>
      </x:c>
      <x:c r="D8301" s="9" t="n">
        <x:v>1.2737</x:v>
      </x:c>
      <x:c r="E8301" s="9" t="n">
        <x:f>IF(COUNT(C8301:D8301)=2,C8301*D8301/100000000,"n.a.")</x:f>
        <x:v>88.11086590149999</x:v>
      </x:c>
      <x:c r="F8301" s="1" t="str">
        <x:v>get_fund_holders_8d67407e396feb8e_20261009230440199577.json</x:v>
      </x:c>
      <x:c r="G8301" s="1" t="str">
        <x:v>get_fund_performance_c3961bdd7fe4980a_20261009230743477364.json</x:v>
      </x:c>
    </x:row>
    <x:row r="8302" ht="25" customHeight="1">
      <x:c r="A8302" s="1" t="str">
        <x:v>515350.SH</x:v>
      </x:c>
      <x:c r="B8302" s="7" t="d">
        <x:v>2026-09-30T00:00:00.000Z</x:v>
      </x:c>
      <x:c r="C8302" s="8" t="n">
        <x:v>10799200</x:v>
      </x:c>
      <x:c r="D8302" s="9" t="n">
        <x:v>5.9392</x:v>
      </x:c>
      <x:c r="E8302" s="9" t="n">
        <x:f>IF(COUNT(C8302:D8302)=2,C8302*D8302/100000000,"n.a.")</x:f>
        <x:v>0.6413860863999999</x:v>
      </x:c>
      <x:c r="F8302" s="1" t="str">
        <x:v>get_fund_holders_dad162c841946069_20261009230500181108.json</x:v>
      </x:c>
      <x:c r="G8302" s="1" t="str">
        <x:v>get_fund_performance_9343a043758e3190_20261009230756174680.json</x:v>
      </x:c>
    </x:row>
    <x:row r="8303" ht="25" customHeight="1">
      <x:c r="A8303" s="1" t="str">
        <x:v>515360.SH</x:v>
      </x:c>
      <x:c r="B8303" s="7" t="d">
        <x:v>2026-09-30T00:00:00.000Z</x:v>
      </x:c>
      <x:c r="C8303" s="8" t="n">
        <x:v>37279300</x:v>
      </x:c>
      <x:c r="D8303" s="9" t="n">
        <x:v>6.451</x:v>
      </x:c>
      <x:c r="E8303" s="9" t="n">
        <x:f>IF(COUNT(C8303:D8303)=2,C8303*D8303/100000000,"n.a.")</x:f>
        <x:v>2.404887643</x:v>
      </x:c>
      <x:c r="F8303" s="1" t="str">
        <x:v>get_fund_holders_f3daa87981867c92_20261009230438080992.json</x:v>
      </x:c>
      <x:c r="G8303" s="1" t="str">
        <x:v>get_fund_performance_c80bcc2ba252af81_20261009230740114002.json</x:v>
      </x:c>
    </x:row>
    <x:row r="8304" ht="25" customHeight="1">
      <x:c r="A8304" s="1" t="str">
        <x:v>515380.SH</x:v>
      </x:c>
      <x:c r="B8304" s="7" t="d">
        <x:v>2026-09-30T00:00:00.000Z</x:v>
      </x:c>
      <x:c r="C8304" s="8" t="n">
        <x:v>657999800</x:v>
      </x:c>
      <x:c r="D8304" s="9" t="n">
        <x:v>5.1539</x:v>
      </x:c>
      <x:c r="E8304" s="9" t="n">
        <x:f>IF(COUNT(C8304:D8304)=2,C8304*D8304/100000000,"n.a.")</x:f>
        <x:v>33.9126516922</x:v>
      </x:c>
      <x:c r="F8304" s="1" t="str">
        <x:v>get_fund_holders_51b5f0e4662cd3fb_20261009230451292738.json</x:v>
      </x:c>
      <x:c r="G8304" s="1" t="str">
        <x:v>get_fund_performance_b25a44ecbeb58729_20261009230751127379.json</x:v>
      </x:c>
    </x:row>
    <x:row r="8305" ht="25" customHeight="1">
      <x:c r="A8305" s="1" t="str">
        <x:v>515390.SH</x:v>
      </x:c>
      <x:c r="B8305" s="7" t="d">
        <x:v>2026-09-30T00:00:00.000Z</x:v>
      </x:c>
      <x:c r="C8305" s="8" t="n">
        <x:v>2502683000</x:v>
      </x:c>
      <x:c r="D8305" s="9" t="n">
        <x:v>1.2926</x:v>
      </x:c>
      <x:c r="E8305" s="9" t="n">
        <x:f>IF(COUNT(C8305:D8305)=2,C8305*D8305/100000000,"n.a.")</x:f>
        <x:v>32.349680457999995</x:v>
      </x:c>
      <x:c r="F8305" s="1" t="str">
        <x:v>get_fund_holders_1949128e9c82c53e_20261009230502681092.json</x:v>
      </x:c>
      <x:c r="G8305" s="1" t="str">
        <x:v>get_fund_performance_7b5e2f76015f5eae_20261009230758516843.json</x:v>
      </x:c>
    </x:row>
    <x:row r="8306" ht="25" customHeight="1">
      <x:c r="A8306" s="1" t="str">
        <x:v>515530.SH</x:v>
      </x:c>
      <x:c r="B8306" s="7" t="d">
        <x:v>2026-09-30T00:00:00.000Z</x:v>
      </x:c>
      <x:c r="C8306" s="8" t="n">
        <x:v>13842700</x:v>
      </x:c>
      <x:c r="D8306" s="9" t="n">
        <x:v>4.1181</x:v>
      </x:c>
      <x:c r="E8306" s="9" t="n">
        <x:f>IF(COUNT(C8306:D8306)=2,C8306*D8306/100000000,"n.a.")</x:f>
        <x:v>0.5700562287000001</x:v>
      </x:c>
      <x:c r="F8306" s="1" t="str">
        <x:v>get_fund_holders_392a216d78dfae9c_20261009230509978325.json</x:v>
      </x:c>
      <x:c r="G8306" s="1" t="str">
        <x:v>get_fund_performance_21c5f3c94f44ea78_20261009230805289292.json</x:v>
      </x:c>
    </x:row>
    <x:row r="8307" ht="25" customHeight="1">
      <x:c r="A8307" s="1" t="str">
        <x:v>515550.SH</x:v>
      </x:c>
      <x:c r="B8307" s="7" t="d">
        <x:v>2026-09-30T00:00:00.000Z</x:v>
      </x:c>
      <x:c r="C8307" s="8" t="n">
        <x:v>21345700</x:v>
      </x:c>
      <x:c r="D8307" s="9" t="n">
        <x:v>1.6802</x:v>
      </x:c>
      <x:c r="E8307" s="9" t="n">
        <x:f>IF(COUNT(C8307:D8307)=2,C8307*D8307/100000000,"n.a.")</x:f>
        <x:v>0.3586504514</x:v>
      </x:c>
      <x:c r="F8307" s="1" t="str">
        <x:v>get_fund_holders_ad21b96efeecd9fb_20261009230526757361.json</x:v>
      </x:c>
      <x:c r="G8307" s="1" t="str">
        <x:v>get_fund_performance_663992a08b4b19e0_20261009230812445705.json</x:v>
      </x:c>
    </x:row>
    <x:row r="8308" ht="25" customHeight="1">
      <x:c r="A8308" s="1" t="str">
        <x:v>515660.SH</x:v>
      </x:c>
      <x:c r="B8308" s="7" t="d">
        <x:v>2026-09-30T00:00:00.000Z</x:v>
      </x:c>
      <x:c r="C8308" s="8" t="n">
        <x:v>434494200</x:v>
      </x:c>
      <x:c r="D8308" s="9" t="n">
        <x:v>5.5465</x:v>
      </x:c>
      <x:c r="E8308" s="9" t="n">
        <x:f>IF(COUNT(C8308:D8308)=2,C8308*D8308/100000000,"n.a.")</x:f>
        <x:v>24.099220803</x:v>
      </x:c>
      <x:c r="F8308" s="1" t="str">
        <x:v>get_fund_holders_f3daa87981867c92_20261009230438080992.json</x:v>
      </x:c>
      <x:c r="G8308" s="1" t="str">
        <x:v>get_fund_performance_c80bcc2ba252af81_20261009230740114002.json</x:v>
      </x:c>
    </x:row>
    <x:row r="8309" ht="25" customHeight="1">
      <x:c r="A8309" s="1" t="str">
        <x:v>516300.SH</x:v>
      </x:c>
      <x:c r="B8309" s="7" t="d">
        <x:v>2026-09-30T00:00:00.000Z</x:v>
      </x:c>
      <x:c r="C8309" s="8" t="n">
        <x:v>37012600</x:v>
      </x:c>
      <x:c r="D8309" s="9" t="n">
        <x:v>3.0895</x:v>
      </x:c>
      <x:c r="E8309" s="9" t="n">
        <x:f>IF(COUNT(C8309:D8309)=2,C8309*D8309/100000000,"n.a.")</x:f>
        <x:v>1.1435042770000001</x:v>
      </x:c>
      <x:c r="F8309" s="1" t="str">
        <x:v>get_fund_holders_6c8994aea012d69d_20261009230537460851.json</x:v>
      </x:c>
      <x:c r="G8309" s="1" t="str">
        <x:v>get_fund_performance_3dbf06f2e3d4a292_20261009230821975873.json</x:v>
      </x:c>
    </x:row>
    <x:row r="8310" ht="25" customHeight="1">
      <x:c r="A8310" s="1" t="str">
        <x:v>560010.SH</x:v>
      </x:c>
      <x:c r="B8310" s="7" t="d">
        <x:v>2026-09-30T00:00:00.000Z</x:v>
      </x:c>
      <x:c r="C8310" s="8" t="n">
        <x:v>2412621700</x:v>
      </x:c>
      <x:c r="D8310" s="9" t="n">
        <x:v>3.0418</x:v>
      </x:c>
      <x:c r="E8310" s="9" t="n">
        <x:f>IF(COUNT(C8310:D8310)=2,C8310*D8310/100000000,"n.a.")</x:f>
        <x:v>73.3871268706</x:v>
      </x:c>
      <x:c r="F8310" s="1" t="str">
        <x:v>get_fund_holders_eca02871e6e35464_20261009230532011154.json</x:v>
      </x:c>
      <x:c r="G8310" s="1" t="str">
        <x:v>get_fund_performance_e68fcf3d390eb017_20261009230817154568.json</x:v>
      </x:c>
    </x:row>
    <x:row r="8311" ht="25" customHeight="1">
      <x:c r="A8311" s="1" t="str">
        <x:v>560110.SH</x:v>
      </x:c>
      <x:c r="B8311" s="7" t="d">
        <x:v>2026-09-30T00:00:00.000Z</x:v>
      </x:c>
      <x:c r="C8311" s="8" t="n">
        <x:v>325903500</x:v>
      </x:c>
      <x:c r="D8311" s="9" t="n">
        <x:v>1.1027</x:v>
      </x:c>
      <x:c r="E8311" s="9" t="n">
        <x:f>IF(COUNT(C8311:D8311)=2,C8311*D8311/100000000,"n.a.")</x:f>
        <x:v>3.5937378945</x:v>
      </x:c>
      <x:c r="F8311" s="1" t="str">
        <x:v>get_fund_holders_6c8994aea012d69d_20261009230537460851.json</x:v>
      </x:c>
      <x:c r="G8311" s="1" t="str">
        <x:v>get_fund_performance_3dbf06f2e3d4a292_20261009230821975873.json</x:v>
      </x:c>
    </x:row>
    <x:row r="8312" ht="25" customHeight="1">
      <x:c r="A8312" s="1" t="str">
        <x:v>560220.SH</x:v>
      </x:c>
      <x:c r="B8312" s="7" t="d">
        <x:v>2026-09-30T00:00:00.000Z</x:v>
      </x:c>
      <x:c r="C8312" s="8" t="n">
        <x:v>57717000</x:v>
      </x:c>
      <x:c r="D8312" s="9" t="n">
        <x:v>1.4324</x:v>
      </x:c>
      <x:c r="E8312" s="9" t="n">
        <x:f>IF(COUNT(C8312:D8312)=2,C8312*D8312/100000000,"n.a.")</x:f>
        <x:v>0.8267383079999999</x:v>
      </x:c>
      <x:c r="F8312" s="1" t="str">
        <x:v>get_fund_holders_c92c2359e911dcdf_20261009230607210384.json</x:v>
      </x:c>
      <x:c r="G8312" s="1" t="str">
        <x:v>get_fund_performance_6bd5beb21bb3dfc3_20261009230831527469.json</x:v>
      </x:c>
    </x:row>
    <x:row r="8313" ht="25" customHeight="1">
      <x:c r="A8313" s="1" t="str">
        <x:v>561350.SH</x:v>
      </x:c>
      <x:c r="B8313" s="7" t="d">
        <x:v>2026-09-30T00:00:00.000Z</x:v>
      </x:c>
      <x:c r="C8313" s="8" t="n">
        <x:v>118700000</x:v>
      </x:c>
      <x:c r="D8313" s="9" t="n">
        <x:v>1.1856</x:v>
      </x:c>
      <x:c r="E8313" s="9" t="n">
        <x:f>IF(COUNT(C8313:D8313)=2,C8313*D8313/100000000,"n.a.")</x:f>
        <x:v>1.4073072</x:v>
      </x:c>
      <x:c r="F8313" s="1" t="str">
        <x:v>get_fund_holders_96a6405b6e24df55_20261009230515531146.json</x:v>
      </x:c>
      <x:c r="G8313" s="1" t="str">
        <x:v>get_fund_performance_eeb0f8d4e47d31d7_20261009230810061321.json</x:v>
      </x:c>
    </x:row>
    <x:row r="8314" ht="25" customHeight="1">
      <x:c r="A8314" s="1" t="str">
        <x:v>561370.SH</x:v>
      </x:c>
      <x:c r="B8314" s="7" t="d">
        <x:v>2026-09-30T00:00:00.000Z</x:v>
      </x:c>
      <x:c r="C8314" s="8" t="n">
        <x:v>34356000</x:v>
      </x:c>
      <x:c r="D8314" s="9" t="n">
        <x:v>1.414</x:v>
      </x:c>
      <x:c r="E8314" s="9" t="n">
        <x:f>IF(COUNT(C8314:D8314)=2,C8314*D8314/100000000,"n.a.")</x:f>
        <x:v>0.48579384</x:v>
      </x:c>
      <x:c r="F8314" s="1" t="str">
        <x:v>get_fund_holders_63118d888acb199b_20261009230552442425.json</x:v>
      </x:c>
      <x:c r="G8314" s="1" t="str">
        <x:v>get_fund_performance_5b2849194790dfcf_20261009230826613446.json</x:v>
      </x:c>
    </x:row>
    <x:row r="8315" ht="25" customHeight="1">
      <x:c r="A8315" s="1" t="str">
        <x:v>561930.SH</x:v>
      </x:c>
      <x:c r="B8315" s="7" t="d">
        <x:v>2026-09-30T00:00:00.000Z</x:v>
      </x:c>
      <x:c r="C8315" s="8" t="n">
        <x:v>190260600</x:v>
      </x:c>
      <x:c r="D8315" s="9" t="n">
        <x:v>1.4963</x:v>
      </x:c>
      <x:c r="E8315" s="9" t="n">
        <x:f>IF(COUNT(C8315:D8315)=2,C8315*D8315/100000000,"n.a.")</x:f>
        <x:v>2.8468693577999997</x:v>
      </x:c>
      <x:c r="F8315" s="1" t="str">
        <x:v>get_fund_holders_dad162c841946069_20261009230500181108.json</x:v>
      </x:c>
      <x:c r="G8315" s="1" t="str">
        <x:v>get_fund_performance_9343a043758e3190_20261009230756174680.json</x:v>
      </x:c>
    </x:row>
    <x:row r="8316" ht="25" customHeight="1">
      <x:c r="A8316" s="1" t="str">
        <x:v>562660.SH</x:v>
      </x:c>
      <x:c r="B8316" s="7" t="d">
        <x:v>2026-09-30T00:00:00.000Z</x:v>
      </x:c>
      <x:c r="C8316" s="8" t="n">
        <x:v>356874000</x:v>
      </x:c>
      <x:c r="D8316" s="9" t="n">
        <x:v>1.9061</x:v>
      </x:c>
      <x:c r="E8316" s="9" t="n">
        <x:f>IF(COUNT(C8316:D8316)=2,C8316*D8316/100000000,"n.a.")</x:f>
        <x:v>6.802375314</x:v>
      </x:c>
      <x:c r="F8316" s="1" t="str">
        <x:v>get_fund_holders_609bbaa4c4b31e3a_20261009230601993307.json</x:v>
      </x:c>
      <x:c r="G8316" s="1" t="str">
        <x:v>get_fund_performance_62c47f36da4685be_20261009230829018882.json</x:v>
      </x:c>
    </x:row>
    <x:row r="8317" ht="25" customHeight="1">
      <x:c r="A8317" s="1" t="str">
        <x:v>563200.SH</x:v>
      </x:c>
      <x:c r="B8317" s="7" t="d">
        <x:v>2026-09-30T00:00:00.000Z</x:v>
      </x:c>
      <x:c r="C8317" s="8" t="n">
        <x:v>47458800</x:v>
      </x:c>
      <x:c r="D8317" s="9" t="n">
        <x:v>1.5288</x:v>
      </x:c>
      <x:c r="E8317" s="9" t="n">
        <x:f>IF(COUNT(C8317:D8317)=2,C8317*D8317/100000000,"n.a.")</x:f>
        <x:v>0.7255501343999999</x:v>
      </x:c>
      <x:c r="F8317" s="1" t="str">
        <x:v>get_fund_holders_eeaea12c4216533c_20261009230604503764.json</x:v>
      </x:c>
      <x:c r="G8317" s="1" t="str">
        <x:v>get_fund_performance_62c47f36da4685be_20261009230829018882.json</x:v>
      </x:c>
    </x:row>
    <x:row r="8318" ht="25" customHeight="1">
      <x:c r="A8318" s="1" t="str">
        <x:v>563300.SH</x:v>
      </x:c>
      <x:c r="B8318" s="7" t="d">
        <x:v>2026-09-30T00:00:00.000Z</x:v>
      </x:c>
      <x:c r="C8318" s="8" t="n">
        <x:v>3848674000</x:v>
      </x:c>
      <x:c r="D8318" s="9" t="n">
        <x:v>1.4222</x:v>
      </x:c>
      <x:c r="E8318" s="9" t="n">
        <x:f>IF(COUNT(C8318:D8318)=2,C8318*D8318/100000000,"n.a.")</x:f>
        <x:v>54.735841627999996</x:v>
      </x:c>
      <x:c r="F8318" s="1" t="str">
        <x:v>get_fund_holders_be2a898daf860c3c_20261009230559105989.json</x:v>
      </x:c>
      <x:c r="G8318" s="1" t="str">
        <x:v>get_fund_performance_62c47f36da4685be_20261009230829018882.json</x:v>
      </x:c>
    </x:row>
    <x:row r="8319" ht="25" customHeight="1">
      <x:c r="A8319" s="1" t="str">
        <x:v>563520.SH</x:v>
      </x:c>
      <x:c r="B8319" s="7" t="d">
        <x:v>2026-09-30T00:00:00.000Z</x:v>
      </x:c>
      <x:c r="C8319" s="8" t="n">
        <x:v>442065000</x:v>
      </x:c>
      <x:c r="D8319" s="9" t="n">
        <x:v>1.1394</x:v>
      </x:c>
      <x:c r="E8319" s="9" t="n">
        <x:f>IF(COUNT(C8319:D8319)=2,C8319*D8319/100000000,"n.a.")</x:f>
        <x:v>5.03688861</x:v>
      </x:c>
      <x:c r="F8319" s="1" t="str">
        <x:v>get_fund_holders_65b2b7b45675bd22_20261009230455540651.json</x:v>
      </x:c>
      <x:c r="G8319" s="1" t="str">
        <x:v>get_fund_performance_b25a44ecbeb58729_20261009230751127379.json</x:v>
      </x:c>
    </x:row>
    <x:row r="8320" ht="25" customHeight="1">
      <x:c r="A8320" s="1" t="str">
        <x:v>563750.SH</x:v>
      </x:c>
      <x:c r="B8320" s="7" t="d">
        <x:v>2026-09-30T00:00:00.000Z</x:v>
      </x:c>
      <x:c r="C8320" s="8" t="n">
        <x:v>364737000</x:v>
      </x:c>
      <x:c r="D8320" s="9" t="n">
        <x:v>1.0468</x:v>
      </x:c>
      <x:c r="E8320" s="9" t="n">
        <x:f>IF(COUNT(C8320:D8320)=2,C8320*D8320/100000000,"n.a.")</x:f>
        <x:v>3.818066916</x:v>
      </x:c>
      <x:c r="F8320" s="1" t="str">
        <x:v>get_fund_holders_ce4be9da6ba9fde2_20261009230507418232.json</x:v>
      </x:c>
      <x:c r="G8320" s="1" t="str">
        <x:v>get_fund_performance_0dcab893076e9c8c_20261009230802702471.json</x:v>
      </x:c>
    </x:row>
    <x:row r="8321" ht="25" customHeight="1">
      <x:c r="A8321" s="1" t="str">
        <x:v>588000.SH</x:v>
      </x:c>
      <x:c r="B8321" s="7" t="d">
        <x:v>2026-09-30T00:00:00.000Z</x:v>
      </x:c>
      <x:c r="C8321" s="8" t="n">
        <x:v>58238668200</x:v>
      </x:c>
      <x:c r="D8321" s="9" t="n">
        <x:v>1.6163</x:v>
      </x:c>
      <x:c r="E8321" s="9" t="n">
        <x:f>IF(COUNT(C8321:D8321)=2,C8321*D8321/100000000,"n.a.")</x:f>
        <x:v>941.3115941166001</x:v>
      </x:c>
      <x:c r="F8321" s="1" t="str">
        <x:v>get_fund_holders_acbd2fca6c4be210_20261009230627059642.json</x:v>
      </x:c>
      <x:c r="G8321" s="1" t="str">
        <x:v>get_fund_performance_15012db1d3c9d0a3_20261009230846508145.json</x:v>
      </x:c>
    </x:row>
    <x:row r="8322" ht="25" customHeight="1">
      <x:c r="A8322" s="1" t="str">
        <x:v>588040.SH</x:v>
      </x:c>
      <x:c r="B8322" s="7" t="d">
        <x:v>2026-09-30T00:00:00.000Z</x:v>
      </x:c>
      <x:c r="C8322" s="8" t="n">
        <x:v>149889000</x:v>
      </x:c>
      <x:c r="D8322" s="9" t="n">
        <x:v>1.5562</x:v>
      </x:c>
      <x:c r="E8322" s="9" t="n">
        <x:f>IF(COUNT(C8322:D8322)=2,C8322*D8322/100000000,"n.a.")</x:f>
        <x:v>2.332572618</x:v>
      </x:c>
      <x:c r="F8322" s="1" t="str">
        <x:v>get_fund_holders_5cb69ec258410372_20261009230638475137.json</x:v>
      </x:c>
      <x:c r="G8322" s="1" t="str">
        <x:v>get_fund_performance_fa004f67d8817124_20261009230849130899.json</x:v>
      </x:c>
    </x:row>
    <x:row r="8323" ht="25" customHeight="1">
      <x:c r="A8323" s="1" t="str">
        <x:v>588050.SH</x:v>
      </x:c>
      <x:c r="B8323" s="7" t="d">
        <x:v>2026-09-30T00:00:00.000Z</x:v>
      </x:c>
      <x:c r="C8323" s="8" t="n">
        <x:v>6845241300</x:v>
      </x:c>
      <x:c r="D8323" s="9" t="n">
        <x:v>1.5698</x:v>
      </x:c>
      <x:c r="E8323" s="9" t="n">
        <x:f>IF(COUNT(C8323:D8323)=2,C8323*D8323/100000000,"n.a.")</x:f>
        <x:v>107.4565979274</x:v>
      </x:c>
      <x:c r="F8323" s="1" t="str">
        <x:v>get_fund_holders_193cd509844b9b5b_20261009230924403371.json</x:v>
      </x:c>
      <x:c r="G8323" s="1" t="str">
        <x:v>get_fund_performance_3b76c9b1f48f6ca7_20261009230856598700.json</x:v>
      </x:c>
    </x:row>
    <x:row r="8324" ht="25" customHeight="1">
      <x:c r="A8324" s="1" t="str">
        <x:v>588060.SH</x:v>
      </x:c>
      <x:c r="B8324" s="7" t="d">
        <x:v>2026-09-30T00:00:00.000Z</x:v>
      </x:c>
      <x:c r="C8324" s="8" t="n">
        <x:v>8455140000</x:v>
      </x:c>
      <x:c r="D8324" s="9" t="n">
        <x:v>0.9714</x:v>
      </x:c>
      <x:c r="E8324" s="9" t="n">
        <x:f>IF(COUNT(C8324:D8324)=2,C8324*D8324/100000000,"n.a.")</x:f>
        <x:v>82.13322996</x:v>
      </x:c>
      <x:c r="F8324" s="1" t="str">
        <x:v>get_fund_holders_8b51a53c4d6682f6_20261009230727172580.json</x:v>
      </x:c>
      <x:c r="G8324" s="1" t="str">
        <x:v>get_fund_performance_1b299802877be9fa_20261009230854373130.json</x:v>
      </x:c>
    </x:row>
    <x:row r="8325" ht="25" customHeight="1">
      <x:c r="A8325" s="1" t="str">
        <x:v>588080.SH</x:v>
      </x:c>
      <x:c r="B8325" s="7" t="d">
        <x:v>2026-09-30T00:00:00.000Z</x:v>
      </x:c>
      <x:c r="C8325" s="8" t="n">
        <x:v>27103628100</x:v>
      </x:c>
      <x:c r="D8325" s="9" t="n">
        <x:v>1.5682</x:v>
      </x:c>
      <x:c r="E8325" s="9" t="n">
        <x:f>IF(COUNT(C8325:D8325)=2,C8325*D8325/100000000,"n.a.")</x:f>
        <x:v>425.03909586419996</x:v>
      </x:c>
      <x:c r="F8325" s="1" t="str">
        <x:v>get_fund_holders_f38efbde464d07db_20261009230723793293.json</x:v>
      </x:c>
      <x:c r="G8325" s="1" t="str">
        <x:v>get_fund_performance_1b172678daba0cbc_20261009230852023813.json</x:v>
      </x:c>
    </x:row>
    <x:row r="8326" ht="25" customHeight="1">
      <x:c r="A8326" s="1" t="str">
        <x:v>588090.SH</x:v>
      </x:c>
      <x:c r="B8326" s="7" t="d">
        <x:v>2026-09-30T00:00:00.000Z</x:v>
      </x:c>
      <x:c r="C8326" s="8" t="n">
        <x:v>3249072800</x:v>
      </x:c>
      <x:c r="D8326" s="9" t="n">
        <x:v>1.5761</x:v>
      </x:c>
      <x:c r="E8326" s="9" t="n">
        <x:f>IF(COUNT(C8326:D8326)=2,C8326*D8326/100000000,"n.a.")</x:f>
        <x:v>51.208636400799996</x:v>
      </x:c>
      <x:c r="F8326" s="1" t="str">
        <x:v>get_fund_holders_bfd9db0f577d222d_20261009230733215506.json</x:v>
      </x:c>
      <x:c r="G8326" s="1" t="str">
        <x:v>get_fund_performance_3b76c9b1f48f6ca7_20261009230856598700.json</x:v>
      </x:c>
    </x:row>
    <x:row r="8327" ht="25" customHeight="1">
      <x:c r="A8327" s="1" t="str">
        <x:v>588150.SH</x:v>
      </x:c>
      <x:c r="B8327" s="7" t="d">
        <x:v>2026-09-30T00:00:00.000Z</x:v>
      </x:c>
      <x:c r="C8327" s="8" t="n">
        <x:v>460932600</x:v>
      </x:c>
      <x:c r="D8327" s="9" t="n">
        <x:v>1.0917</x:v>
      </x:c>
      <x:c r="E8327" s="9" t="n">
        <x:f>IF(COUNT(C8327:D8327)=2,C8327*D8327/100000000,"n.a.")</x:f>
        <x:v>5.032001194199999</x:v>
      </x:c>
      <x:c r="F8327" s="1" t="str">
        <x:v>get_fund_holders_002ba1f0e111b6af_20261009230624903914.json</x:v>
      </x:c>
      <x:c r="G8327" s="1" t="str">
        <x:v>get_fund_performance_15012db1d3c9d0a3_20261009230846508145.json</x:v>
      </x:c>
    </x:row>
    <x:row r="8328" ht="25" customHeight="1">
      <x:c r="A8328" s="1" t="str">
        <x:v>588180.SH</x:v>
      </x:c>
      <x:c r="B8328" s="7" t="d">
        <x:v>2026-09-30T00:00:00.000Z</x:v>
      </x:c>
      <x:c r="C8328" s="8" t="n">
        <x:v>818853700</x:v>
      </x:c>
      <x:c r="D8328" s="9" t="n">
        <x:v>1.0015</x:v>
      </x:c>
      <x:c r="E8328" s="9" t="n">
        <x:f>IF(COUNT(C8328:D8328)=2,C8328*D8328/100000000,"n.a.")</x:f>
        <x:v>8.2008198055</x:v>
      </x:c>
      <x:c r="F8328" s="1" t="str">
        <x:v>get_fund_holders_2fa6ebe771f8bf40_20261009230735531337.json</x:v>
      </x:c>
      <x:c r="G8328" s="1" t="str">
        <x:v>get_fund_performance_3b76c9b1f48f6ca7_20261009230856598700.json</x:v>
      </x:c>
    </x:row>
    <x:row r="8329" ht="25" customHeight="1">
      <x:c r="A8329" s="1" t="str">
        <x:v>588280.SH</x:v>
      </x:c>
      <x:c r="B8329" s="7" t="d">
        <x:v>2026-09-30T00:00:00.000Z</x:v>
      </x:c>
      <x:c r="C8329" s="8" t="n">
        <x:v>424121000</x:v>
      </x:c>
      <x:c r="D8329" s="9" t="n">
        <x:v>1.1013</x:v>
      </x:c>
      <x:c r="E8329" s="9" t="n">
        <x:f>IF(COUNT(C8329:D8329)=2,C8329*D8329/100000000,"n.a.")</x:f>
        <x:v>4.670844572999999</x:v>
      </x:c>
      <x:c r="F8329" s="1" t="str">
        <x:v>get_fund_holders_e5c88765831ca4d7_20261009230922305075.json</x:v>
      </x:c>
      <x:c r="G8329" s="1" t="str">
        <x:v>get_fund_performance_fa004f67d8817124_20261009230849130899.json</x:v>
      </x:c>
    </x:row>
    <x:row r="8330" ht="25" customHeight="1">
      <x:c r="A8330" s="1" t="str">
        <x:v>588720.SH</x:v>
      </x:c>
      <x:c r="B8330" s="7" t="d">
        <x:v>2026-09-30T00:00:00.000Z</x:v>
      </x:c>
      <x:c r="C8330" s="8" t="n">
        <x:v>119741800</x:v>
      </x:c>
      <x:c r="D8330" s="9" t="n">
        <x:v>1.5611</x:v>
      </x:c>
      <x:c r="E8330" s="9" t="n">
        <x:f>IF(COUNT(C8330:D8330)=2,C8330*D8330/100000000,"n.a.")</x:f>
        <x:v>1.8692892397999998</x:v>
      </x:c>
      <x:c r="F8330" s="1" t="str">
        <x:v>get_fund_holders_8b51a53c4d6682f6_20261009230727172580.json</x:v>
      </x:c>
      <x:c r="G8330" s="1" t="str">
        <x:v>get_fund_performance_1b299802877be9fa_20261009230854373130.json</x:v>
      </x:c>
    </x:row>
    <x:row r="8331" ht="25" customHeight="1">
      <x:c r="A8331" s="1" t="str">
        <x:v>588840.SH</x:v>
      </x:c>
      <x:c r="B8331" s="7" t="d">
        <x:v>2026-09-30T00:00:00.000Z</x:v>
      </x:c>
      <x:c r="C8331" s="8" t="n">
        <x:v>67236000</x:v>
      </x:c>
      <x:c r="D8331" s="9" t="n">
        <x:v>1.4195</x:v>
      </x:c>
      <x:c r="E8331" s="9" t="n">
        <x:f>IF(COUNT(C8331:D8331)=2,C8331*D8331/100000000,"n.a.")</x:f>
        <x:v>0.95441502</x:v>
      </x:c>
      <x:c r="F8331" s="1" t="str">
        <x:v>get_fund_holders_a70c237060413c13_20261008231100065050.json</x:v>
      </x:c>
      <x:c r="G8331" s="1" t="str">
        <x:v>get_fund_performance_fa004f67d8817124_20261009230849130899.json</x:v>
      </x:c>
    </x:row>
    <x:row r="8332" ht="25" customHeight="1">
      <x:c r="A8332" s="1" t="str">
        <x:v>588870.SH</x:v>
      </x:c>
      <x:c r="B8332" s="7" t="d">
        <x:v>2026-09-30T00:00:00.000Z</x:v>
      </x:c>
      <x:c r="C8332" s="8" t="n">
        <x:v>1034552000</x:v>
      </x:c>
      <x:c r="D8332" s="9" t="n">
        <x:v>1.5562</x:v>
      </x:c>
      <x:c r="E8332" s="9" t="n">
        <x:f>IF(COUNT(C8332:D8332)=2,C8332*D8332/100000000,"n.a.")</x:f>
        <x:v>16.099698224</x:v>
      </x:c>
      <x:c r="F8332" s="1" t="str">
        <x:v>get_fund_holders_8b51a53c4d6682f6_20261009230727172580.json</x:v>
      </x:c>
      <x:c r="G8332" s="1" t="str">
        <x:v>get_fund_performance_1b299802877be9fa_20261009230854373130.json</x:v>
      </x:c>
    </x:row>
    <x:row r="8333" ht="25" customHeight="1">
      <x:c r="A8333" s="1" t="str">
        <x:v>588940.SH</x:v>
      </x:c>
      <x:c r="B8333" s="7" t="d">
        <x:v>2026-09-30T00:00:00.000Z</x:v>
      </x:c>
      <x:c r="C8333" s="8" t="n">
        <x:v>3308840000</x:v>
      </x:c>
      <x:c r="D8333" s="9" t="n">
        <x:v>0.7932</x:v>
      </x:c>
      <x:c r="E8333" s="9" t="n">
        <x:f>IF(COUNT(C8333:D8333)=2,C8333*D8333/100000000,"n.a.")</x:f>
        <x:v>26.24571888</x:v>
      </x:c>
      <x:c r="F8333" s="1" t="str">
        <x:v>get_fund_holders_c95e0e006dd45c0e_20261009230619704118.json</x:v>
      </x:c>
      <x:c r="G8333" s="1" t="str">
        <x:v>get_fund_performance_8287c5ca5f3f769b_20261009230843870312.json</x:v>
      </x:c>
    </x:row>
    <x:row r="8334" ht="25" customHeight="1">
      <x:c r="A8334" s="1" t="str">
        <x:v>588950.SH</x:v>
      </x:c>
      <x:c r="B8334" s="7" t="d">
        <x:v>2026-09-30T00:00:00.000Z</x:v>
      </x:c>
      <x:c r="C8334" s="8" t="n">
        <x:v>773729700</x:v>
      </x:c>
      <x:c r="D8334" s="9" t="n">
        <x:v>1.6037</x:v>
      </x:c>
      <x:c r="E8334" s="9" t="n">
        <x:f>IF(COUNT(C8334:D8334)=2,C8334*D8334/100000000,"n.a.")</x:f>
        <x:v>12.408303198899999</x:v>
      </x:c>
      <x:c r="F8334" s="1" t="str">
        <x:v>get_fund_holders_f38efbde464d07db_20261009230723793293.json</x:v>
      </x:c>
      <x:c r="G8334" s="1" t="str">
        <x:v>get_fund_performance_1b172678daba0cbc_20261009230852023813.json</x:v>
      </x:c>
    </x:row>
    <x:row r="8335" ht="25" customHeight="1">
      <x:c r="A8335" s="1" t="str">
        <x:v>589150.SH</x:v>
      </x:c>
      <x:c r="B8335" s="7" t="d">
        <x:v>2026-09-30T00:00:00.000Z</x:v>
      </x:c>
      <x:c r="C8335" s="8" t="n">
        <x:v>859437200</x:v>
      </x:c>
      <x:c r="D8335" s="9" t="n">
        <x:v>1.1102</x:v>
      </x:c>
      <x:c r="E8335" s="9" t="n">
        <x:f>IF(COUNT(C8335:D8335)=2,C8335*D8335/100000000,"n.a.")</x:f>
        <x:v>9.541471794400001</x:v>
      </x:c>
      <x:c r="F8335" s="1" t="str">
        <x:v>get_fund_holders_c95e0e006dd45c0e_20261009230619704118.json</x:v>
      </x:c>
      <x:c r="G8335" s="1" t="str">
        <x:v>get_fund_performance_8287c5ca5f3f769b_20261009230843870312.json</x:v>
      </x:c>
    </x:row>
    <x:row r="8336" ht="25" customHeight="1">
      <x:c r="A8336" s="1" t="str">
        <x:v>589360.SH</x:v>
      </x:c>
      <x:c r="B8336" s="7" t="d">
        <x:v>2026-09-30T00:00:00.000Z</x:v>
      </x:c>
      <x:c r="C8336" s="8" t="n">
        <x:v>2735174000</x:v>
      </x:c>
      <x:c r="D8336" s="9" t="n">
        <x:v>0.7908</x:v>
      </x:c>
      <x:c r="E8336" s="9" t="n">
        <x:f>IF(COUNT(C8336:D8336)=2,C8336*D8336/100000000,"n.a.")</x:f>
        <x:v>21.629755992</x:v>
      </x:c>
      <x:c r="F8336" s="1" t="str">
        <x:v>get_fund_holders_f38efbde464d07db_20261009230723793293.json</x:v>
      </x:c>
      <x:c r="G8336" s="1" t="str">
        <x:v>get_fund_performance_1b172678daba0cbc_20261009230852023813.json</x:v>
      </x:c>
    </x:row>
    <x:row r="8337" ht="25" customHeight="1">
      <x:c r="A8337" s="1" t="str">
        <x:v>589850.SH</x:v>
      </x:c>
      <x:c r="B8337" s="7" t="d">
        <x:v>2026-09-30T00:00:00.000Z</x:v>
      </x:c>
      <x:c r="C8337" s="8" t="n">
        <x:v>937057000</x:v>
      </x:c>
      <x:c r="D8337" s="9" t="n">
        <x:v>1.4713</x:v>
      </x:c>
      <x:c r="E8337" s="9" t="n">
        <x:f>IF(COUNT(C8337:D8337)=2,C8337*D8337/100000000,"n.a.")</x:f>
        <x:v>13.786919641</x:v>
      </x:c>
      <x:c r="F8337" s="1" t="str">
        <x:v>get_fund_holders_d61d5623d1f24c2d_20261009230629171961.json</x:v>
      </x:c>
      <x:c r="G8337" s="1" t="str">
        <x:v>get_fund_performance_15012db1d3c9d0a3_20261009230846508145.json</x:v>
      </x:c>
    </x:row>
    <x:row r="8338" ht="25" customHeight="1">
      <x:c r="A8338" s="1" t="str">
        <x:v>159205.SZ</x:v>
      </x:c>
      <x:c r="B8338" s="7" t="d">
        <x:v>2026-10-08T00:00:00.000Z</x:v>
      </x:c>
      <x:c r="C8338" s="8" t="n">
        <x:v>869056064</x:v>
      </x:c>
      <x:c r="D8338" s="9" t="n">
        <x:v>1.4951</x:v>
      </x:c>
      <x:c r="E8338" s="9" t="n">
        <x:f>IF(COUNT(C8338:D8338)=2,C8338*D8338/100000000,"n.a.")</x:f>
        <x:v>12.993257212864</x:v>
      </x:c>
      <x:c r="F8338" s="1" t="str">
        <x:v>official_szse_shares_20261008_20261009_20261010-090233.xlsx</x:v>
      </x:c>
      <x:c r="G8338" s="1" t="str">
        <x:v>get_fund_performance_8287c5ca5f3f769b_20261009230843870312.json</x:v>
      </x:c>
    </x:row>
    <x:row r="8339" ht="25" customHeight="1">
      <x:c r="A8339" s="1" t="str">
        <x:v>159247.SZ</x:v>
      </x:c>
      <x:c r="B8339" s="7" t="d">
        <x:v>2026-10-08T00:00:00.000Z</x:v>
      </x:c>
      <x:c r="C8339" s="8" t="n">
        <x:v>695984966</x:v>
      </x:c>
      <x:c r="D8339" s="9" t="n">
        <x:v>0.9145</x:v>
      </x:c>
      <x:c r="E8339" s="9" t="n">
        <x:f>IF(COUNT(C8339:D8339)=2,C8339*D8339/100000000,"n.a.")</x:f>
        <x:v>6.36478251407</x:v>
      </x:c>
      <x:c r="F8339" s="1" t="str">
        <x:v>official_szse_shares_20261008_20261009_20261010-090233.xlsx</x:v>
      </x:c>
      <x:c r="G8339" s="1" t="str">
        <x:v>get_fund_performance_bbec91b011b2456e_20261009230840812753.json</x:v>
      </x:c>
    </x:row>
    <x:row r="8340" ht="25" customHeight="1">
      <x:c r="A8340" s="1" t="str">
        <x:v>159300.SZ</x:v>
      </x:c>
      <x:c r="B8340" s="7" t="d">
        <x:v>2026-10-08T00:00:00.000Z</x:v>
      </x:c>
      <x:c r="C8340" s="8" t="n">
        <x:v>389758097</x:v>
      </x:c>
      <x:c r="D8340" s="9" t="n">
        <x:v>4.6985</x:v>
      </x:c>
      <x:c r="E8340" s="9" t="n">
        <x:f>IF(COUNT(C8340:D8340)=2,C8340*D8340/100000000,"n.a.")</x:f>
        <x:v>18.312784187545002</x:v>
      </x:c>
      <x:c r="F8340" s="1" t="str">
        <x:v>official_szse_shares_20261008_20261009_20261010-090233.xlsx</x:v>
      </x:c>
      <x:c r="G8340" s="1" t="str">
        <x:v>get_fund_performance_4bb8aa3b85838c58_20261009230748557257.json</x:v>
      </x:c>
    </x:row>
    <x:row r="8341" ht="25" customHeight="1">
      <x:c r="A8341" s="1" t="str">
        <x:v>159330.SZ</x:v>
      </x:c>
      <x:c r="B8341" s="7" t="d">
        <x:v>2026-10-08T00:00:00.000Z</x:v>
      </x:c>
      <x:c r="C8341" s="8" t="n">
        <x:v>473801009</x:v>
      </x:c>
      <x:c r="D8341" s="9" t="n">
        <x:v>1.3561</x:v>
      </x:c>
      <x:c r="E8341" s="9" t="n">
        <x:f>IF(COUNT(C8341:D8341)=2,C8341*D8341/100000000,"n.a.")</x:f>
        <x:v>6.4252154830490005</x:v>
      </x:c>
      <x:c r="F8341" s="1" t="str">
        <x:v>official_szse_shares_20261008_20261009_20261010-090233.xlsx</x:v>
      </x:c>
      <x:c r="G8341" s="1" t="str">
        <x:v>get_fund_performance_7b5e2f76015f5eae_20261009230758516843.json</x:v>
      </x:c>
    </x:row>
    <x:row r="8342" ht="25" customHeight="1">
      <x:c r="A8342" s="1" t="str">
        <x:v>159337.SZ</x:v>
      </x:c>
      <x:c r="B8342" s="7" t="d">
        <x:v>2026-10-08T00:00:00.000Z</x:v>
      </x:c>
      <x:c r="C8342" s="8" t="n">
        <x:v>283710611</x:v>
      </x:c>
      <x:c r="D8342" s="9" t="n">
        <x:v>1.667</x:v>
      </x:c>
      <x:c r="E8342" s="9" t="n">
        <x:f>IF(COUNT(C8342:D8342)=2,C8342*D8342/100000000,"n.a.")</x:f>
        <x:v>4.72945588537</x:v>
      </x:c>
      <x:c r="F8342" s="1" t="str">
        <x:v>official_szse_shares_20261008_20261009_20261010-090233.xlsx</x:v>
      </x:c>
      <x:c r="G8342" s="1" t="str">
        <x:v>get_fund_performance_d5233569f50cd6ae_20261009230807810299.json</x:v>
      </x:c>
    </x:row>
    <x:row r="8343" ht="25" customHeight="1">
      <x:c r="A8343" s="1" t="str">
        <x:v>159393.SZ</x:v>
      </x:c>
      <x:c r="B8343" s="7" t="d">
        <x:v>2026-10-08T00:00:00.000Z</x:v>
      </x:c>
      <x:c r="C8343" s="8" t="n">
        <x:v>108646342</x:v>
      </x:c>
      <x:c r="D8343" s="9" t="n">
        <x:v>4.661</x:v>
      </x:c>
      <x:c r="E8343" s="9" t="n">
        <x:f>IF(COUNT(C8343:D8343)=2,C8343*D8343/100000000,"n.a.")</x:f>
        <x:v>5.06400600062</x:v>
      </x:c>
      <x:c r="F8343" s="1" t="str">
        <x:v>official_szse_shares_20261008_20261009_20261010-090233.xlsx</x:v>
      </x:c>
      <x:c r="G8343" s="1" t="str">
        <x:v>get_fund_performance_c80bcc2ba252af81_20261009230740114002.json</x:v>
      </x:c>
    </x:row>
    <x:row r="8344" ht="25" customHeight="1">
      <x:c r="A8344" s="1" t="str">
        <x:v>159500.SZ</x:v>
      </x:c>
      <x:c r="B8344" s="7" t="d">
        <x:v>2026-10-08T00:00:00.000Z</x:v>
      </x:c>
      <x:c r="C8344" s="8" t="n">
        <x:v>232938865</x:v>
      </x:c>
      <x:c r="D8344" s="9" t="n">
        <x:v>1.0936</x:v>
      </x:c>
      <x:c r="E8344" s="9" t="n">
        <x:f>IF(COUNT(C8344:D8344)=2,C8344*D8344/100000000,"n.a.")</x:f>
        <x:v>2.5474194276399995</x:v>
      </x:c>
      <x:c r="F8344" s="1" t="str">
        <x:v>official_szse_shares_20261008_20261009_20261010-090233.xlsx</x:v>
      </x:c>
      <x:c r="G8344" s="1" t="str">
        <x:v>get_fund_performance_a2f6b81f5de8a225_20261009230814591376.json</x:v>
      </x:c>
    </x:row>
    <x:row r="8345" ht="25" customHeight="1">
      <x:c r="A8345" s="1" t="str">
        <x:v>159531.SZ</x:v>
      </x:c>
      <x:c r="B8345" s="7" t="d">
        <x:v>2026-10-08T00:00:00.000Z</x:v>
      </x:c>
      <x:c r="C8345" s="8" t="n">
        <x:v>956608406</x:v>
      </x:c>
      <x:c r="D8345" s="9" t="n">
        <x:v>1.4291</x:v>
      </x:c>
      <x:c r="E8345" s="9" t="n">
        <x:f>IF(COUNT(C8345:D8345)=2,C8345*D8345/100000000,"n.a.")</x:f>
        <x:v>13.670890730146</x:v>
      </x:c>
      <x:c r="F8345" s="1" t="str">
        <x:v>official_szse_shares_20261008_20261009_20261010-090233.xlsx</x:v>
      </x:c>
      <x:c r="G8345" s="1" t="str">
        <x:v>get_fund_performance_930f800c6c2c7ba5_20261009230824226806.json</x:v>
      </x:c>
    </x:row>
    <x:row r="8346" ht="25" customHeight="1">
      <x:c r="A8346" s="1" t="str">
        <x:v>159532.SZ</x:v>
      </x:c>
      <x:c r="B8346" s="7" t="d">
        <x:v>2026-10-08T00:00:00.000Z</x:v>
      </x:c>
      <x:c r="C8346" s="8" t="n">
        <x:v>153564791</x:v>
      </x:c>
      <x:c r="D8346" s="9" t="n">
        <x:v>1.6203</x:v>
      </x:c>
      <x:c r="E8346" s="9" t="n">
        <x:f>IF(COUNT(C8346:D8346)=2,C8346*D8346/100000000,"n.a.")</x:f>
        <x:v>2.488210308573</x:v>
      </x:c>
      <x:c r="F8346" s="1" t="str">
        <x:v>official_szse_shares_20261008_20261009_20261010-090233.xlsx</x:v>
      </x:c>
      <x:c r="G8346" s="1" t="str">
        <x:v>get_fund_performance_5b2849194790dfcf_20261009230826613446.json</x:v>
      </x:c>
    </x:row>
    <x:row r="8347" ht="25" customHeight="1">
      <x:c r="A8347" s="1" t="str">
        <x:v>159533.SZ</x:v>
      </x:c>
      <x:c r="B8347" s="7" t="d">
        <x:v>2026-10-08T00:00:00.000Z</x:v>
      </x:c>
      <x:c r="C8347" s="8" t="n">
        <x:v>13458785</x:v>
      </x:c>
      <x:c r="D8347" s="9" t="n">
        <x:v>1.8954</x:v>
      </x:c>
      <x:c r="E8347" s="9" t="n">
        <x:f>IF(COUNT(C8347:D8347)=2,C8347*D8347/100000000,"n.a.")</x:f>
        <x:v>0.25509781089</x:v>
      </x:c>
      <x:c r="F8347" s="1" t="str">
        <x:v>official_szse_shares_20261008_20261009_20261010-090233.xlsx</x:v>
      </x:c>
      <x:c r="G8347" s="1" t="str">
        <x:v>get_fund_performance_5b2849194790dfcf_20261009230826613446.json</x:v>
      </x:c>
    </x:row>
    <x:row r="8348" ht="25" customHeight="1">
      <x:c r="A8348" s="1" t="str">
        <x:v>159535.SZ</x:v>
      </x:c>
      <x:c r="B8348" s="7" t="d">
        <x:v>2026-10-08T00:00:00.000Z</x:v>
      </x:c>
      <x:c r="C8348" s="8" t="n">
        <x:v>19981088</x:v>
      </x:c>
      <x:c r="D8348" s="9" t="n">
        <x:v>1.4919</x:v>
      </x:c>
      <x:c r="E8348" s="9" t="n">
        <x:f>IF(COUNT(C8348:D8348)=2,C8348*D8348/100000000,"n.a.")</x:f>
        <x:v>0.298097851872</x:v>
      </x:c>
      <x:c r="F8348" s="1" t="str">
        <x:v>official_szse_shares_20261008_20261009_20261010-090233.xlsx</x:v>
      </x:c>
      <x:c r="G8348" s="1" t="str">
        <x:v>get_fund_performance_930f800c6c2c7ba5_20261009230824226806.json</x:v>
      </x:c>
    </x:row>
    <x:row r="8349" ht="25" customHeight="1">
      <x:c r="A8349" s="1" t="str">
        <x:v>159536.SZ</x:v>
      </x:c>
      <x:c r="B8349" s="7" t="d">
        <x:v>2026-10-08T00:00:00.000Z</x:v>
      </x:c>
      <x:c r="C8349" s="8" t="n">
        <x:v>41261589</x:v>
      </x:c>
      <x:c r="D8349" s="9" t="n">
        <x:v>1.374</x:v>
      </x:c>
      <x:c r="E8349" s="9" t="n">
        <x:f>IF(COUNT(C8349:D8349)=2,C8349*D8349/100000000,"n.a.")</x:f>
        <x:v>0.5669342328600001</x:v>
      </x:c>
      <x:c r="F8349" s="1" t="str">
        <x:v>official_szse_shares_20261008_20261009_20261010-090233.xlsx</x:v>
      </x:c>
      <x:c r="G8349" s="1" t="str">
        <x:v>get_fund_performance_930f800c6c2c7ba5_20261009230824226806.json</x:v>
      </x:c>
    </x:row>
    <x:row r="8350" ht="25" customHeight="1">
      <x:c r="A8350" s="1" t="str">
        <x:v>159629.SZ</x:v>
      </x:c>
      <x:c r="B8350" s="7" t="d">
        <x:v>2026-10-08T00:00:00.000Z</x:v>
      </x:c>
      <x:c r="C8350" s="8" t="n">
        <x:v>907252663</x:v>
      </x:c>
      <x:c r="D8350" s="9" t="n">
        <x:v>2.9876</x:v>
      </x:c>
      <x:c r="E8350" s="9" t="n">
        <x:f>IF(COUNT(C8350:D8350)=2,C8350*D8350/100000000,"n.a.")</x:f>
        <x:v>27.105080559787996</x:v>
      </x:c>
      <x:c r="F8350" s="1" t="str">
        <x:v>official_szse_shares_20261008_20261009_20261010-090233.xlsx</x:v>
      </x:c>
      <x:c r="G8350" s="1" t="str">
        <x:v>get_fund_performance_15dbe2e98f1744af_20261009230819642182.json</x:v>
      </x:c>
    </x:row>
    <x:row r="8351" ht="25" customHeight="1">
      <x:c r="A8351" s="1" t="str">
        <x:v>159633.SZ</x:v>
      </x:c>
      <x:c r="B8351" s="7" t="d">
        <x:v>2026-10-08T00:00:00.000Z</x:v>
      </x:c>
      <x:c r="C8351" s="8" t="n">
        <x:v>1128162658</x:v>
      </x:c>
      <x:c r="D8351" s="9" t="n">
        <x:v>3.0588</x:v>
      </x:c>
      <x:c r="E8351" s="9" t="n">
        <x:f>IF(COUNT(C8351:D8351)=2,C8351*D8351/100000000,"n.a.")</x:f>
        <x:v>34.508239382904</x:v>
      </x:c>
      <x:c r="F8351" s="1" t="str">
        <x:v>official_szse_shares_20261008_20261009_20261010-090233.xlsx</x:v>
      </x:c>
      <x:c r="G8351" s="1" t="str">
        <x:v>get_fund_performance_15dbe2e98f1744af_20261009230819642182.json</x:v>
      </x:c>
    </x:row>
    <x:row r="8352" ht="25" customHeight="1">
      <x:c r="A8352" s="1" t="str">
        <x:v>159673.SZ</x:v>
      </x:c>
      <x:c r="B8352" s="7" t="d">
        <x:v>2026-10-08T00:00:00.000Z</x:v>
      </x:c>
      <x:c r="C8352" s="8" t="n">
        <x:v>1841528385</x:v>
      </x:c>
      <x:c r="D8352" s="9" t="n">
        <x:v>1.2084</x:v>
      </x:c>
      <x:c r="E8352" s="9" t="n">
        <x:f>IF(COUNT(C8352:D8352)=2,C8352*D8352/100000000,"n.a.")</x:f>
        <x:v>22.25302900434</x:v>
      </x:c>
      <x:c r="F8352" s="1" t="str">
        <x:v>official_szse_shares_20261008_20261009_20261010-090233.xlsx</x:v>
      </x:c>
      <x:c r="G8352" s="1" t="str">
        <x:v>get_fund_performance_4bb8aa3b85838c58_20261009230748557257.json</x:v>
      </x:c>
    </x:row>
    <x:row r="8353" ht="25" customHeight="1">
      <x:c r="A8353" s="1" t="str">
        <x:v>159808.SZ</x:v>
      </x:c>
      <x:c r="B8353" s="7" t="d">
        <x:v>2026-10-08T00:00:00.000Z</x:v>
      </x:c>
      <x:c r="C8353" s="8" t="n">
        <x:v>51484790</x:v>
      </x:c>
      <x:c r="D8353" s="9" t="n">
        <x:v>1.1835</x:v>
      </x:c>
      <x:c r="E8353" s="9" t="n">
        <x:f>IF(COUNT(C8353:D8353)=2,C8353*D8353/100000000,"n.a.")</x:f>
        <x:v>0.6093224896499999</x:v>
      </x:c>
      <x:c r="F8353" s="1" t="str">
        <x:v>official_szse_shares_20261008_20261009_20261010-090233.xlsx</x:v>
      </x:c>
      <x:c r="G8353" s="1" t="str">
        <x:v>get_fund_performance_6bd5beb21bb3dfc3_20261009230831527469.json</x:v>
      </x:c>
    </x:row>
    <x:row r="8354" ht="25" customHeight="1">
      <x:c r="A8354" s="1" t="str">
        <x:v>159810.SZ</x:v>
      </x:c>
      <x:c r="B8354" s="7" t="d">
        <x:v>2026-10-08T00:00:00.000Z</x:v>
      </x:c>
      <x:c r="C8354" s="8" t="n">
        <x:v>57475458</x:v>
      </x:c>
      <x:c r="D8354" s="9" t="n">
        <x:v>1.2244</x:v>
      </x:c>
      <x:c r="E8354" s="9" t="n">
        <x:f>IF(COUNT(C8354:D8354)=2,C8354*D8354/100000000,"n.a.")</x:f>
        <x:v>0.7037295077519999</x:v>
      </x:c>
      <x:c r="F8354" s="1" t="str">
        <x:v>official_szse_shares_20261008_20261009_20261010-090233.xlsx</x:v>
      </x:c>
      <x:c r="G8354" s="1" t="str">
        <x:v>get_fund_performance_6bd5beb21bb3dfc3_20261009230831527469.json</x:v>
      </x:c>
    </x:row>
    <x:row r="8355" ht="25" customHeight="1">
      <x:c r="A8355" s="1" t="str">
        <x:v>159820.SZ</x:v>
      </x:c>
      <x:c r="B8355" s="7" t="d">
        <x:v>2026-10-08T00:00:00.000Z</x:v>
      </x:c>
      <x:c r="C8355" s="8" t="n">
        <x:v>1368908470</x:v>
      </x:c>
      <x:c r="D8355" s="9" t="n">
        <x:v>1.2646</x:v>
      </x:c>
      <x:c r="E8355" s="9" t="n">
        <x:f>IF(COUNT(C8355:D8355)=2,C8355*D8355/100000000,"n.a.")</x:f>
        <x:v>17.31121651162</x:v>
      </x:c>
      <x:c r="F8355" s="1" t="str">
        <x:v>official_szse_shares_20261008_20261009_20261010-090233.xlsx</x:v>
      </x:c>
      <x:c r="G8355" s="1" t="str">
        <x:v>get_fund_performance_d5233569f50cd6ae_20261009230807810299.json</x:v>
      </x:c>
    </x:row>
    <x:row r="8356" ht="25" customHeight="1">
      <x:c r="A8356" s="1" t="str">
        <x:v>159821.SZ</x:v>
      </x:c>
      <x:c r="B8356" s="7" t="d">
        <x:v>2026-10-08T00:00:00.000Z</x:v>
      </x:c>
      <x:c r="C8356" s="8" t="n">
        <x:v>69820000</x:v>
      </x:c>
      <x:c r="D8356" s="9" t="n">
        <x:v>1.1461</x:v>
      </x:c>
      <x:c r="E8356" s="9" t="n">
        <x:f>IF(COUNT(C8356:D8356)=2,C8356*D8356/100000000,"n.a.")</x:f>
        <x:v>0.80020702</x:v>
      </x:c>
      <x:c r="F8356" s="1" t="str">
        <x:v>official_szse_shares_20261008_20261009_20261010-090233.xlsx</x:v>
      </x:c>
      <x:c r="G8356" s="1" t="str">
        <x:v>get_fund_performance_5068d5b2bdb75d17_20261009230838638937.json</x:v>
      </x:c>
    </x:row>
    <x:row r="8357" ht="25" customHeight="1">
      <x:c r="A8357" s="1" t="str">
        <x:v>159845.SZ</x:v>
      </x:c>
      <x:c r="B8357" s="7" t="d">
        <x:v>2026-10-08T00:00:00.000Z</x:v>
      </x:c>
      <x:c r="C8357" s="8" t="n">
        <x:v>2676425606</x:v>
      </x:c>
      <x:c r="D8357" s="9" t="n">
        <x:v>2.9764</x:v>
      </x:c>
      <x:c r="E8357" s="9" t="n">
        <x:f>IF(COUNT(C8357:D8357)=2,C8357*D8357/100000000,"n.a.")</x:f>
        <x:v>79.66113173698399</x:v>
      </x:c>
      <x:c r="F8357" s="1" t="str">
        <x:v>official_szse_shares_20261008_20261009_20261010-090233.xlsx</x:v>
      </x:c>
      <x:c r="G8357" s="1" t="str">
        <x:v>get_fund_performance_15dbe2e98f1744af_20261009230819642182.json</x:v>
      </x:c>
    </x:row>
    <x:row r="8358" ht="25" customHeight="1">
      <x:c r="A8358" s="1" t="str">
        <x:v>159908.SZ</x:v>
      </x:c>
      <x:c r="B8358" s="7" t="d">
        <x:v>2026-10-08T00:00:00.000Z</x:v>
      </x:c>
      <x:c r="C8358" s="8" t="n">
        <x:v>392229029</x:v>
      </x:c>
      <x:c r="D8358" s="9" t="n">
        <x:v>2.8578</x:v>
      </x:c>
      <x:c r="E8358" s="9" t="n">
        <x:f>IF(COUNT(C8358:D8358)=2,C8358*D8358/100000000,"n.a.")</x:f>
        <x:v>11.209121190762</x:v>
      </x:c>
      <x:c r="F8358" s="1" t="str">
        <x:v>official_szse_shares_20261008_20261009_20261010-090233.xlsx</x:v>
      </x:c>
      <x:c r="G8358" s="1" t="str">
        <x:v>get_fund_performance_5068d5b2bdb75d17_20261009230838638937.json</x:v>
      </x:c>
    </x:row>
    <x:row r="8359" ht="25" customHeight="1">
      <x:c r="A8359" s="1" t="str">
        <x:v>159915.SZ</x:v>
      </x:c>
      <x:c r="B8359" s="7" t="d">
        <x:v>2026-10-08T00:00:00.000Z</x:v>
      </x:c>
      <x:c r="C8359" s="8" t="n">
        <x:v>21308454936</x:v>
      </x:c>
      <x:c r="D8359" s="9" t="n">
        <x:v>3.0558</x:v>
      </x:c>
      <x:c r="E8359" s="9" t="n">
        <x:f>IF(COUNT(C8359:D8359)=2,C8359*D8359/100000000,"n.a.")</x:f>
        <x:v>651.143765934288</x:v>
      </x:c>
      <x:c r="F8359" s="1" t="str">
        <x:v>official_szse_shares_20261008_20261009_20261010-090233.xlsx</x:v>
      </x:c>
      <x:c r="G8359" s="1" t="str">
        <x:v>get_fund_performance_3b8e8ddaed9d0d85_20261009230833768717.json</x:v>
      </x:c>
    </x:row>
    <x:row r="8360" ht="25" customHeight="1">
      <x:c r="A8360" s="1" t="str">
        <x:v>159919.SZ</x:v>
      </x:c>
      <x:c r="B8360" s="7" t="d">
        <x:v>2026-10-08T00:00:00.000Z</x:v>
      </x:c>
      <x:c r="C8360" s="8" t="n">
        <x:v>6878916676</x:v>
      </x:c>
      <x:c r="D8360" s="9" t="n">
        <x:v>4.5753</x:v>
      </x:c>
      <x:c r="E8360" s="9" t="n">
        <x:f>IF(COUNT(C8360:D8360)=2,C8360*D8360/100000000,"n.a.")</x:f>
        <x:v>314.731074677028</x:v>
      </x:c>
      <x:c r="F8360" s="1" t="str">
        <x:v>official_szse_shares_20261008_20261009_20261010-090233.xlsx</x:v>
      </x:c>
      <x:c r="G8360" s="1" t="str">
        <x:v>get_fund_performance_4791f2898f4308c8_20261009230745676784.json</x:v>
      </x:c>
    </x:row>
    <x:row r="8361" ht="25" customHeight="1">
      <x:c r="A8361" s="1" t="str">
        <x:v>159922.SZ</x:v>
      </x:c>
      <x:c r="B8361" s="7" t="d">
        <x:v>2026-10-08T00:00:00.000Z</x:v>
      </x:c>
      <x:c r="C8361" s="8" t="n">
        <x:v>2769676765</x:v>
      </x:c>
      <x:c r="D8361" s="9" t="n">
        <x:v>2.9514</x:v>
      </x:c>
      <x:c r="E8361" s="9" t="n">
        <x:f>IF(COUNT(C8361:D8361)=2,C8361*D8361/100000000,"n.a.")</x:f>
        <x:v>81.74424004221</x:v>
      </x:c>
      <x:c r="F8361" s="1" t="str">
        <x:v>official_szse_shares_20261008_20261009_20261010-090233.xlsx</x:v>
      </x:c>
      <x:c r="G8361" s="1" t="str">
        <x:v>get_fund_performance_0dcab893076e9c8c_20261009230802702471.json</x:v>
      </x:c>
    </x:row>
    <x:row r="8362" ht="25" customHeight="1">
      <x:c r="A8362" s="1" t="str">
        <x:v>159925.SZ</x:v>
      </x:c>
      <x:c r="B8362" s="7" t="d">
        <x:v>2026-10-08T00:00:00.000Z</x:v>
      </x:c>
      <x:c r="C8362" s="8" t="n">
        <x:v>601520856</x:v>
      </x:c>
      <x:c r="D8362" s="9" t="n">
        <x:v>4.4527</x:v>
      </x:c>
      <x:c r="E8362" s="9" t="n">
        <x:f>IF(COUNT(C8362:D8362)=2,C8362*D8362/100000000,"n.a.")</x:f>
        <x:v>26.783919155112</x:v>
      </x:c>
      <x:c r="F8362" s="1" t="str">
        <x:v>official_szse_shares_20261008_20261009_20261010-090233.xlsx</x:v>
      </x:c>
      <x:c r="G8362" s="1" t="str">
        <x:v>get_fund_performance_7f1e14b87df8632c_20261009230753752299.json</x:v>
      </x:c>
    </x:row>
    <x:row r="8363" ht="25" customHeight="1">
      <x:c r="A8363" s="1" t="str">
        <x:v>159935.SZ</x:v>
      </x:c>
      <x:c r="B8363" s="7" t="d">
        <x:v>2026-10-08T00:00:00.000Z</x:v>
      </x:c>
      <x:c r="C8363" s="8" t="n">
        <x:v>28572956</x:v>
      </x:c>
      <x:c r="D8363" s="9" t="n">
        <x:v>2.2938</x:v>
      </x:c>
      <x:c r="E8363" s="9" t="n">
        <x:f>IF(COUNT(C8363:D8363)=2,C8363*D8363/100000000,"n.a.")</x:f>
        <x:v>0.655406464728</x:v>
      </x:c>
      <x:c r="F8363" s="1" t="str">
        <x:v>official_szse_shares_20261008_20261009_20261010-090233.xlsx</x:v>
      </x:c>
      <x:c r="G8363" s="1" t="str">
        <x:v>get_fund_performance_0dcab893076e9c8c_20261009230802702471.json</x:v>
      </x:c>
    </x:row>
    <x:row r="8364" ht="25" customHeight="1">
      <x:c r="A8364" s="1" t="str">
        <x:v>159948.SZ</x:v>
      </x:c>
      <x:c r="B8364" s="7" t="d">
        <x:v>2026-10-08T00:00:00.000Z</x:v>
      </x:c>
      <x:c r="C8364" s="8" t="n">
        <x:v>1175697720</x:v>
      </x:c>
      <x:c r="D8364" s="9" t="n">
        <x:v>3.3752</x:v>
      </x:c>
      <x:c r="E8364" s="9" t="n">
        <x:f>IF(COUNT(C8364:D8364)=2,C8364*D8364/100000000,"n.a.")</x:f>
        <x:v>39.682149445440004</x:v>
      </x:c>
      <x:c r="F8364" s="1" t="str">
        <x:v>official_szse_shares_20261008_20261009_20261010-090233.xlsx</x:v>
      </x:c>
      <x:c r="G8364" s="1" t="str">
        <x:v>get_fund_performance_bbec91b011b2456e_20261009230840812753.json</x:v>
      </x:c>
    </x:row>
    <x:row r="8365" ht="25" customHeight="1">
      <x:c r="A8365" s="1" t="str">
        <x:v>159952.SZ</x:v>
      </x:c>
      <x:c r="B8365" s="7" t="d">
        <x:v>2026-10-08T00:00:00.000Z</x:v>
      </x:c>
      <x:c r="C8365" s="8" t="n">
        <x:v>6143284929</x:v>
      </x:c>
      <x:c r="D8365" s="9" t="n">
        <x:v>1.8552</x:v>
      </x:c>
      <x:c r="E8365" s="9" t="n">
        <x:f>IF(COUNT(C8365:D8365)=2,C8365*D8365/100000000,"n.a.")</x:f>
        <x:v>113.970222002808</x:v>
      </x:c>
      <x:c r="F8365" s="1" t="str">
        <x:v>official_szse_shares_20261008_20261009_20261010-090233.xlsx</x:v>
      </x:c>
      <x:c r="G8365" s="1" t="str">
        <x:v>get_fund_performance_bbec91b011b2456e_20261009230840812753.json</x:v>
      </x:c>
    </x:row>
    <x:row r="8366" ht="25" customHeight="1">
      <x:c r="A8366" s="1" t="str">
        <x:v>159956.SZ</x:v>
      </x:c>
      <x:c r="B8366" s="7" t="d">
        <x:v>2026-10-08T00:00:00.000Z</x:v>
      </x:c>
      <x:c r="C8366" s="8" t="n">
        <x:v>48978674</x:v>
      </x:c>
      <x:c r="D8366" s="9" t="n">
        <x:v>1.9363</x:v>
      </x:c>
      <x:c r="E8366" s="9" t="n">
        <x:f>IF(COUNT(C8366:D8366)=2,C8366*D8366/100000000,"n.a.")</x:f>
        <x:v>0.9483740646619999</x:v>
      </x:c>
      <x:c r="F8366" s="1" t="str">
        <x:v>official_szse_shares_20261008_20261009_20261010-090233.xlsx</x:v>
      </x:c>
      <x:c r="G8366" s="1" t="str">
        <x:v>get_fund_performance_5068d5b2bdb75d17_20261009230838638937.json</x:v>
      </x:c>
    </x:row>
    <x:row r="8367" ht="25" customHeight="1">
      <x:c r="A8367" s="1" t="str">
        <x:v>159957.SZ</x:v>
      </x:c>
      <x:c r="B8367" s="7" t="d">
        <x:v>2026-10-08T00:00:00.000Z</x:v>
      </x:c>
      <x:c r="C8367" s="8" t="n">
        <x:v>1285784560</x:v>
      </x:c>
      <x:c r="D8367" s="9" t="n">
        <x:v>2.002</x:v>
      </x:c>
      <x:c r="E8367" s="9" t="n">
        <x:f>IF(COUNT(C8367:D8367)=2,C8367*D8367/100000000,"n.a.")</x:f>
        <x:v>25.7414068912</x:v>
      </x:c>
      <x:c r="F8367" s="1" t="str">
        <x:v>official_szse_shares_20261008_20261009_20261010-090233.xlsx</x:v>
      </x:c>
      <x:c r="G8367" s="1" t="str">
        <x:v>get_fund_performance_71105e23dacc0cdc_20261009230836213087.json</x:v>
      </x:c>
    </x:row>
    <x:row r="8368" ht="25" customHeight="1">
      <x:c r="A8368" s="1" t="str">
        <x:v>159958.SZ</x:v>
      </x:c>
      <x:c r="B8368" s="7" t="d">
        <x:v>2026-10-08T00:00:00.000Z</x:v>
      </x:c>
      <x:c r="C8368" s="8" t="n">
        <x:v>237111448</x:v>
      </x:c>
      <x:c r="D8368" s="9" t="n">
        <x:v>1.8494</x:v>
      </x:c>
      <x:c r="E8368" s="9" t="n">
        <x:f>IF(COUNT(C8368:D8368)=2,C8368*D8368/100000000,"n.a.")</x:f>
        <x:v>4.385139119312</x:v>
      </x:c>
      <x:c r="F8368" s="1" t="str">
        <x:v>official_szse_shares_20261008_20261009_20261010-090233.xlsx</x:v>
      </x:c>
      <x:c r="G8368" s="1" t="str">
        <x:v>get_fund_performance_71105e23dacc0cdc_20261009230836213087.json</x:v>
      </x:c>
    </x:row>
    <x:row r="8369" ht="25" customHeight="1">
      <x:c r="A8369" s="1" t="str">
        <x:v>159964.SZ</x:v>
      </x:c>
      <x:c r="B8369" s="7" t="d">
        <x:v>2026-10-08T00:00:00.000Z</x:v>
      </x:c>
      <x:c r="C8369" s="8" t="n">
        <x:v>173481881</x:v>
      </x:c>
      <x:c r="D8369" s="9" t="n">
        <x:v>2.0033</x:v>
      </x:c>
      <x:c r="E8369" s="9" t="n">
        <x:f>IF(COUNT(C8369:D8369)=2,C8369*D8369/100000000,"n.a.")</x:f>
        <x:v>3.4753625220729996</x:v>
      </x:c>
      <x:c r="F8369" s="1" t="str">
        <x:v>official_szse_shares_20261008_20261009_20261010-090233.xlsx</x:v>
      </x:c>
      <x:c r="G8369" s="1" t="str">
        <x:v>get_fund_performance_3b8e8ddaed9d0d85_20261009230833768717.json</x:v>
      </x:c>
    </x:row>
    <x:row r="8370" ht="25" customHeight="1">
      <x:c r="A8370" s="1" t="str">
        <x:v>159968.SZ</x:v>
      </x:c>
      <x:c r="B8370" s="7" t="d">
        <x:v>2026-10-08T00:00:00.000Z</x:v>
      </x:c>
      <x:c r="C8370" s="8" t="n">
        <x:v>66895098</x:v>
      </x:c>
      <x:c r="D8370" s="9" t="n">
        <x:v>9.5514</x:v>
      </x:c>
      <x:c r="E8370" s="9" t="n">
        <x:f>IF(COUNT(C8370:D8370)=2,C8370*D8370/100000000,"n.a.")</x:f>
        <x:v>6.389418390372</x:v>
      </x:c>
      <x:c r="F8370" s="1" t="str">
        <x:v>official_szse_shares_20261008_20261009_20261010-090233.xlsx</x:v>
      </x:c>
      <x:c r="G8370" s="1" t="str">
        <x:v>get_fund_performance_eeb0f8d4e47d31d7_20261009230810061321.json</x:v>
      </x:c>
    </x:row>
    <x:row r="8371" ht="25" customHeight="1">
      <x:c r="A8371" s="1" t="str">
        <x:v>159971.SZ</x:v>
      </x:c>
      <x:c r="B8371" s="7" t="d">
        <x:v>2026-10-08T00:00:00.000Z</x:v>
      </x:c>
      <x:c r="C8371" s="8" t="n">
        <x:v>1916020288</x:v>
      </x:c>
      <x:c r="D8371" s="9" t="n">
        <x:v>1.0629</x:v>
      </x:c>
      <x:c r="E8371" s="9" t="n">
        <x:f>IF(COUNT(C8371:D8371)=2,C8371*D8371/100000000,"n.a.")</x:f>
        <x:v>20.365379641151996</x:v>
      </x:c>
      <x:c r="F8371" s="1" t="str">
        <x:v>official_szse_shares_20261008_20261009_20261010-090233.xlsx</x:v>
      </x:c>
      <x:c r="G8371" s="1" t="str">
        <x:v>get_fund_performance_3b8e8ddaed9d0d85_20261009230833768717.json</x:v>
      </x:c>
    </x:row>
    <x:row r="8372" ht="25" customHeight="1">
      <x:c r="A8372" s="1" t="str">
        <x:v>159977.SZ</x:v>
      </x:c>
      <x:c r="B8372" s="7" t="d">
        <x:v>2026-10-08T00:00:00.000Z</x:v>
      </x:c>
      <x:c r="C8372" s="8" t="n">
        <x:v>4111872820</x:v>
      </x:c>
      <x:c r="D8372" s="9" t="n">
        <x:v>1.585</x:v>
      </x:c>
      <x:c r="E8372" s="9" t="n">
        <x:f>IF(COUNT(C8372:D8372)=2,C8372*D8372/100000000,"n.a.")</x:f>
        <x:v>65.173184197</x:v>
      </x:c>
      <x:c r="F8372" s="1" t="str">
        <x:v>official_szse_shares_20261008_20261009_20261010-090233.xlsx</x:v>
      </x:c>
      <x:c r="G8372" s="1" t="str">
        <x:v>get_fund_performance_71105e23dacc0cdc_20261009230836213087.json</x:v>
      </x:c>
    </x:row>
    <x:row r="8373" ht="25" customHeight="1">
      <x:c r="A8373" s="1" t="str">
        <x:v>159982.SZ</x:v>
      </x:c>
      <x:c r="B8373" s="7" t="d">
        <x:v>2026-10-08T00:00:00.000Z</x:v>
      </x:c>
      <x:c r="C8373" s="8" t="n">
        <x:v>198211253</x:v>
      </x:c>
      <x:c r="D8373" s="9" t="n">
        <x:v>1.9672</x:v>
      </x:c>
      <x:c r="E8373" s="9" t="n">
        <x:f>IF(COUNT(C8373:D8373)=2,C8373*D8373/100000000,"n.a.")</x:f>
        <x:v>3.899211769016</x:v>
      </x:c>
      <x:c r="F8373" s="1" t="str">
        <x:v>official_szse_shares_20261008_20261009_20261010-090233.xlsx</x:v>
      </x:c>
      <x:c r="G8373" s="1" t="str">
        <x:v>get_fund_performance_e68fcf3d390eb017_20261009230817154568.json</x:v>
      </x:c>
    </x:row>
    <x:row r="8374" ht="25" customHeight="1">
      <x:c r="A8374" s="1" t="str">
        <x:v>510300.SH</x:v>
      </x:c>
      <x:c r="B8374" s="7" t="d">
        <x:v>2026-10-08T00:00:00.000Z</x:v>
      </x:c>
      <x:c r="C8374" s="8" t="n">
        <x:v>24063787700</x:v>
      </x:c>
      <x:c r="D8374" s="9" t="n">
        <x:v>4.3826</x:v>
      </x:c>
      <x:c r="E8374" s="9" t="n">
        <x:f>IF(COUNT(C8374:D8374)=2,C8374*D8374/100000000,"n.a.")</x:f>
        <x:v>1054.6195597402</x:v>
      </x:c>
      <x:c r="F8374" s="1" t="str">
        <x:v>official_sse_shares_20261008_20261010-090233.json</x:v>
      </x:c>
      <x:c r="G8374" s="1" t="str">
        <x:v>get_fund_performance_7f1e14b87df8632c_20261009230753752299.json</x:v>
      </x:c>
    </x:row>
    <x:row r="8375" ht="25" customHeight="1">
      <x:c r="A8375" s="1" t="str">
        <x:v>510310.SH</x:v>
      </x:c>
      <x:c r="B8375" s="7" t="d">
        <x:v>2026-10-08T00:00:00.000Z</x:v>
      </x:c>
      <x:c r="C8375" s="8" t="n">
        <x:v>11995844000</x:v>
      </x:c>
      <x:c r="D8375" s="9" t="n">
        <x:v>4.2578</x:v>
      </x:c>
      <x:c r="E8375" s="9" t="n">
        <x:f>IF(COUNT(C8375:D8375)=2,C8375*D8375/100000000,"n.a.")</x:f>
        <x:v>510.75904583199997</x:v>
      </x:c>
      <x:c r="F8375" s="1" t="str">
        <x:v>official_sse_shares_20261008_20261010-090233.json</x:v>
      </x:c>
      <x:c r="G8375" s="1" t="str">
        <x:v>get_fund_performance_9343a043758e3190_20261009230756174680.json</x:v>
      </x:c>
    </x:row>
    <x:row r="8376" ht="25" customHeight="1">
      <x:c r="A8376" s="1" t="str">
        <x:v>510320.SH</x:v>
      </x:c>
      <x:c r="B8376" s="7" t="d">
        <x:v>2026-10-08T00:00:00.000Z</x:v>
      </x:c>
      <x:c r="C8376" s="8" t="n">
        <x:v>670068500</x:v>
      </x:c>
      <x:c r="D8376" s="9" t="n">
        <x:v>1.1791</x:v>
      </x:c>
      <x:c r="E8376" s="9" t="n">
        <x:f>IF(COUNT(C8376:D8376)=2,C8376*D8376/100000000,"n.a.")</x:f>
        <x:v>7.9007776835</x:v>
      </x:c>
      <x:c r="F8376" s="1" t="str">
        <x:v>official_sse_shares_20261008_20261010-090233.json</x:v>
      </x:c>
      <x:c r="G8376" s="1" t="str">
        <x:v>get_fund_performance_c3961bdd7fe4980a_20261009230743477364.json</x:v>
      </x:c>
    </x:row>
    <x:row r="8377" ht="25" customHeight="1">
      <x:c r="A8377" s="1" t="str">
        <x:v>510330.SH</x:v>
      </x:c>
      <x:c r="B8377" s="7" t="d">
        <x:v>2026-10-08T00:00:00.000Z</x:v>
      </x:c>
      <x:c r="C8377" s="8" t="n">
        <x:v>8516049800</x:v>
      </x:c>
      <x:c r="D8377" s="9" t="n">
        <x:v>4.5699</x:v>
      </x:c>
      <x:c r="E8377" s="9" t="n">
        <x:f>IF(COUNT(C8377:D8377)=2,C8377*D8377/100000000,"n.a.")</x:f>
        <x:v>389.1749598102</x:v>
      </x:c>
      <x:c r="F8377" s="1" t="str">
        <x:v>official_sse_shares_20261008_20261010-090233.json</x:v>
      </x:c>
      <x:c r="G8377" s="1" t="str">
        <x:v>get_fund_performance_4791f2898f4308c8_20261009230745676784.json</x:v>
      </x:c>
    </x:row>
    <x:row r="8378" ht="25" customHeight="1">
      <x:c r="A8378" s="1" t="str">
        <x:v>510350.SH</x:v>
      </x:c>
      <x:c r="B8378" s="7" t="d">
        <x:v>2026-10-08T00:00:00.000Z</x:v>
      </x:c>
      <x:c r="C8378" s="8" t="n">
        <x:v>676914700</x:v>
      </x:c>
      <x:c r="D8378" s="9" t="n">
        <x:v>4.6127</x:v>
      </x:c>
      <x:c r="E8378" s="9" t="n">
        <x:f>IF(COUNT(C8378:D8378)=2,C8378*D8378/100000000,"n.a.")</x:f>
        <x:v>31.2240443669</x:v>
      </x:c>
      <x:c r="F8378" s="1" t="str">
        <x:v>official_sse_shares_20261008_20261010-090233.json</x:v>
      </x:c>
      <x:c r="G8378" s="1" t="str">
        <x:v>get_fund_performance_b25a44ecbeb58729_20261009230751127379.json</x:v>
      </x:c>
    </x:row>
    <x:row r="8379" ht="25" customHeight="1">
      <x:c r="A8379" s="1" t="str">
        <x:v>510360.SH</x:v>
      </x:c>
      <x:c r="B8379" s="7" t="d">
        <x:v>2026-10-08T00:00:00.000Z</x:v>
      </x:c>
      <x:c r="C8379" s="8" t="n">
        <x:v>2183381200</x:v>
      </x:c>
      <x:c r="D8379" s="9" t="n">
        <x:v>1.6765</x:v>
      </x:c>
      <x:c r="E8379" s="9" t="n">
        <x:f>IF(COUNT(C8379:D8379)=2,C8379*D8379/100000000,"n.a.")</x:f>
        <x:v>36.604385818000004</x:v>
      </x:c>
      <x:c r="F8379" s="1" t="str">
        <x:v>official_sse_shares_20261008_20261010-090233.json</x:v>
      </x:c>
      <x:c r="G8379" s="1" t="str">
        <x:v>get_fund_performance_c3961bdd7fe4980a_20261009230743477364.json</x:v>
      </x:c>
    </x:row>
    <x:row r="8380" ht="25" customHeight="1">
      <x:c r="A8380" s="1" t="str">
        <x:v>510370.SH</x:v>
      </x:c>
      <x:c r="B8380" s="7" t="d">
        <x:v>2026-10-08T00:00:00.000Z</x:v>
      </x:c>
      <x:c r="C8380" s="8" t="n">
        <x:v>87258100</x:v>
      </x:c>
      <x:c r="D8380" s="9" t="n">
        <x:v>0.9701</x:v>
      </x:c>
      <x:c r="E8380" s="9" t="n">
        <x:f>IF(COUNT(C8380:D8380)=2,C8380*D8380/100000000,"n.a.")</x:f>
        <x:v>0.8464908281</x:v>
      </x:c>
      <x:c r="F8380" s="1" t="str">
        <x:v>official_sse_shares_20261008_20261010-090233.json</x:v>
      </x:c>
      <x:c r="G8380" s="1" t="str">
        <x:v>get_fund_performance_4791f2898f4308c8_20261009230745676784.json</x:v>
      </x:c>
    </x:row>
    <x:row r="8381" ht="25" customHeight="1">
      <x:c r="A8381" s="1" t="str">
        <x:v>510380.SH</x:v>
      </x:c>
      <x:c r="B8381" s="7" t="d">
        <x:v>2026-10-08T00:00:00.000Z</x:v>
      </x:c>
      <x:c r="C8381" s="8" t="n">
        <x:v>1197802400</x:v>
      </x:c>
      <x:c r="D8381" s="9" t="n">
        <x:v>1.3062</x:v>
      </x:c>
      <x:c r="E8381" s="9" t="n">
        <x:f>IF(COUNT(C8381:D8381)=2,C8381*D8381/100000000,"n.a.")</x:f>
        <x:v>15.645694948800001</x:v>
      </x:c>
      <x:c r="F8381" s="1" t="str">
        <x:v>official_sse_shares_20261008_20261010-090233.json</x:v>
      </x:c>
      <x:c r="G8381" s="1" t="str">
        <x:v>get_fund_performance_4bb8aa3b85838c58_20261009230748557257.json</x:v>
      </x:c>
    </x:row>
    <x:row r="8382" ht="25" customHeight="1">
      <x:c r="A8382" s="1" t="str">
        <x:v>510390.SH</x:v>
      </x:c>
      <x:c r="B8382" s="7" t="d">
        <x:v>2026-10-08T00:00:00.000Z</x:v>
      </x:c>
      <x:c r="C8382" s="8" t="n">
        <x:v>135650000</x:v>
      </x:c>
      <x:c r="D8382" s="9" t="n">
        <x:v>4.9744</x:v>
      </x:c>
      <x:c r="E8382" s="9" t="n">
        <x:f>IF(COUNT(C8382:D8382)=2,C8382*D8382/100000000,"n.a.")</x:f>
        <x:v>6.7477736</x:v>
      </x:c>
      <x:c r="F8382" s="1" t="str">
        <x:v>official_sse_shares_20261008_20261010-090233.json</x:v>
      </x:c>
      <x:c r="G8382" s="1" t="str">
        <x:v>get_fund_performance_7b5e2f76015f5eae_20261009230758516843.json</x:v>
      </x:c>
    </x:row>
    <x:row r="8383" ht="25" customHeight="1">
      <x:c r="A8383" s="1" t="str">
        <x:v>510500.SH</x:v>
      </x:c>
      <x:c r="B8383" s="7" t="d">
        <x:v>2026-10-08T00:00:00.000Z</x:v>
      </x:c>
      <x:c r="C8383" s="8" t="n">
        <x:v>5594968600</x:v>
      </x:c>
      <x:c r="D8383" s="9" t="n">
        <x:v>7.2795</x:v>
      </x:c>
      <x:c r="E8383" s="9" t="n">
        <x:f>IF(COUNT(C8383:D8383)=2,C8383*D8383/100000000,"n.a.")</x:f>
        <x:v>407.285739237</x:v>
      </x:c>
      <x:c r="F8383" s="1" t="str">
        <x:v>official_sse_shares_20261008_20261010-090233.json</x:v>
      </x:c>
      <x:c r="G8383" s="1" t="str">
        <x:v>get_fund_performance_d5233569f50cd6ae_20261009230807810299.json</x:v>
      </x:c>
    </x:row>
    <x:row r="8384" ht="25" customHeight="1">
      <x:c r="A8384" s="1" t="str">
        <x:v>510510.SH</x:v>
      </x:c>
      <x:c r="B8384" s="7" t="d">
        <x:v>2026-10-08T00:00:00.000Z</x:v>
      </x:c>
      <x:c r="C8384" s="8" t="n">
        <x:v>871038300</x:v>
      </x:c>
      <x:c r="D8384" s="9" t="n">
        <x:v>2.3623</x:v>
      </x:c>
      <x:c r="E8384" s="9" t="n">
        <x:f>IF(COUNT(C8384:D8384)=2,C8384*D8384/100000000,"n.a.")</x:f>
        <x:v>20.5765377609</x:v>
      </x:c>
      <x:c r="F8384" s="1" t="str">
        <x:v>official_sse_shares_20261008_20261010-090233.json</x:v>
      </x:c>
      <x:c r="G8384" s="1" t="str">
        <x:v>get_fund_performance_663992a08b4b19e0_20261009230812445705.json</x:v>
      </x:c>
    </x:row>
    <x:row r="8385" ht="25" customHeight="1">
      <x:c r="A8385" s="1" t="str">
        <x:v>510530.SH</x:v>
      </x:c>
      <x:c r="B8385" s="7" t="d">
        <x:v>2026-10-08T00:00:00.000Z</x:v>
      </x:c>
      <x:c r="C8385" s="8" t="n">
        <x:v>47979399.99999999</x:v>
      </x:c>
      <x:c r="D8385" s="9" t="n">
        <x:v>8.2144</x:v>
      </x:c>
      <x:c r="E8385" s="9" t="n">
        <x:f>IF(COUNT(C8385:D8385)=2,C8385*D8385/100000000,"n.a.")</x:f>
        <x:v>3.941219833599999</x:v>
      </x:c>
      <x:c r="F8385" s="1" t="str">
        <x:v>official_sse_shares_20261008_20261010-090233.json</x:v>
      </x:c>
      <x:c r="G8385" s="1" t="str">
        <x:v>get_fund_performance_7c4bd5806ae88814_20261009230800523897.json</x:v>
      </x:c>
    </x:row>
    <x:row r="8386" ht="25" customHeight="1">
      <x:c r="A8386" s="1" t="str">
        <x:v>510550.SH</x:v>
      </x:c>
      <x:c r="B8386" s="7" t="d">
        <x:v>2026-10-08T00:00:00.000Z</x:v>
      </x:c>
      <x:c r="C8386" s="8" t="n">
        <x:v>23743300</x:v>
      </x:c>
      <x:c r="D8386" s="9" t="n">
        <x:v>1.8709</x:v>
      </x:c>
      <x:c r="E8386" s="9" t="n">
        <x:f>IF(COUNT(C8386:D8386)=2,C8386*D8386/100000000,"n.a.")</x:f>
        <x:v>0.4442133997</x:v>
      </x:c>
      <x:c r="F8386" s="1" t="str">
        <x:v>official_sse_shares_20261008_20261010-090233.json</x:v>
      </x:c>
      <x:c r="G8386" s="1" t="str">
        <x:v>get_fund_performance_663992a08b4b19e0_20261009230812445705.json</x:v>
      </x:c>
    </x:row>
    <x:row r="8387" ht="25" customHeight="1">
      <x:c r="A8387" s="1" t="str">
        <x:v>510560.SH</x:v>
      </x:c>
      <x:c r="B8387" s="7" t="d">
        <x:v>2026-10-08T00:00:00.000Z</x:v>
      </x:c>
      <x:c r="C8387" s="8" t="n">
        <x:v>52318700</x:v>
      </x:c>
      <x:c r="D8387" s="9" t="n">
        <x:v>1.8231</x:v>
      </x:c>
      <x:c r="E8387" s="9" t="n">
        <x:f>IF(COUNT(C8387:D8387)=2,C8387*D8387/100000000,"n.a.")</x:f>
        <x:v>0.9538222197</x:v>
      </x:c>
      <x:c r="F8387" s="1" t="str">
        <x:v>official_sse_shares_20261008_20261010-090233.json</x:v>
      </x:c>
      <x:c r="G8387" s="1" t="str">
        <x:v>get_fund_performance_e68fcf3d390eb017_20261009230817154568.json</x:v>
      </x:c>
    </x:row>
    <x:row r="8388" ht="25" customHeight="1">
      <x:c r="A8388" s="1" t="str">
        <x:v>510570.SH</x:v>
      </x:c>
      <x:c r="B8388" s="7" t="d">
        <x:v>2026-10-08T00:00:00.000Z</x:v>
      </x:c>
      <x:c r="C8388" s="8" t="n">
        <x:v>50560600.00000001</x:v>
      </x:c>
      <x:c r="D8388" s="9" t="n">
        <x:v>1.1476</x:v>
      </x:c>
      <x:c r="E8388" s="9" t="n">
        <x:f>IF(COUNT(C8388:D8388)=2,C8388*D8388/100000000,"n.a.")</x:f>
        <x:v>0.5802334456000001</x:v>
      </x:c>
      <x:c r="F8388" s="1" t="str">
        <x:v>official_sse_shares_20261008_20261010-090233.json</x:v>
      </x:c>
      <x:c r="G8388" s="1" t="str">
        <x:v>get_fund_performance_a2f6b81f5de8a225_20261009230814591376.json</x:v>
      </x:c>
    </x:row>
    <x:row r="8389" ht="25" customHeight="1">
      <x:c r="A8389" s="1" t="str">
        <x:v>510580.SH</x:v>
      </x:c>
      <x:c r="B8389" s="7" t="d">
        <x:v>2026-10-08T00:00:00.000Z</x:v>
      </x:c>
      <x:c r="C8389" s="8" t="n">
        <x:v>1167768300</x:v>
      </x:c>
      <x:c r="D8389" s="9" t="n">
        <x:v>3.8282</x:v>
      </x:c>
      <x:c r="E8389" s="9" t="n">
        <x:f>IF(COUNT(C8389:D8389)=2,C8389*D8389/100000000,"n.a.")</x:f>
        <x:v>44.704506060599996</x:v>
      </x:c>
      <x:c r="F8389" s="1" t="str">
        <x:v>official_sse_shares_20261008_20261010-090233.json</x:v>
      </x:c>
      <x:c r="G8389" s="1" t="str">
        <x:v>get_fund_performance_7c4bd5806ae88814_20261009230800523897.json</x:v>
      </x:c>
    </x:row>
    <x:row r="8390" ht="25" customHeight="1">
      <x:c r="A8390" s="1" t="str">
        <x:v>510590.SH</x:v>
      </x:c>
      <x:c r="B8390" s="7" t="d">
        <x:v>2026-10-08T00:00:00.000Z</x:v>
      </x:c>
      <x:c r="C8390" s="8" t="n">
        <x:v>121186100</x:v>
      </x:c>
      <x:c r="D8390" s="9" t="n">
        <x:v>7.9149</x:v>
      </x:c>
      <x:c r="E8390" s="9" t="n">
        <x:f>IF(COUNT(C8390:D8390)=2,C8390*D8390/100000000,"n.a.")</x:f>
        <x:v>9.5917586289</x:v>
      </x:c>
      <x:c r="F8390" s="1" t="str">
        <x:v>official_sse_shares_20261008_20261010-090233.json</x:v>
      </x:c>
      <x:c r="G8390" s="1" t="str">
        <x:v>get_fund_performance_21c5f3c94f44ea78_20261009230805289292.json</x:v>
      </x:c>
    </x:row>
    <x:row r="8391" ht="25" customHeight="1">
      <x:c r="A8391" s="1" t="str">
        <x:v>512100.SH</x:v>
      </x:c>
      <x:c r="B8391" s="7" t="d">
        <x:v>2026-10-08T00:00:00.000Z</x:v>
      </x:c>
      <x:c r="C8391" s="8" t="n">
        <x:v>7215217600</x:v>
      </x:c>
      <x:c r="D8391" s="9" t="n">
        <x:v>2.9014</x:v>
      </x:c>
      <x:c r="E8391" s="9" t="n">
        <x:f>IF(COUNT(C8391:D8391)=2,C8391*D8391/100000000,"n.a.")</x:f>
        <x:v>209.34232344640003</x:v>
      </x:c>
      <x:c r="F8391" s="1" t="str">
        <x:v>official_sse_shares_20261008_20261010-090233.json</x:v>
      </x:c>
      <x:c r="G8391" s="1" t="str">
        <x:v>get_fund_performance_3dbf06f2e3d4a292_20261009230821975873.json</x:v>
      </x:c>
    </x:row>
    <x:row r="8392" ht="25" customHeight="1">
      <x:c r="A8392" s="1" t="str">
        <x:v>512500.SH</x:v>
      </x:c>
      <x:c r="B8392" s="7" t="d">
        <x:v>2026-10-08T00:00:00.000Z</x:v>
      </x:c>
      <x:c r="C8392" s="8" t="n">
        <x:v>1824808800</x:v>
      </x:c>
      <x:c r="D8392" s="9" t="n">
        <x:v>4.1191</x:v>
      </x:c>
      <x:c r="E8392" s="9" t="n">
        <x:f>IF(COUNT(C8392:D8392)=2,C8392*D8392/100000000,"n.a.")</x:f>
        <x:v>75.16569928080001</x:v>
      </x:c>
      <x:c r="F8392" s="1" t="str">
        <x:v>official_sse_shares_20261008_20261010-090233.json</x:v>
      </x:c>
      <x:c r="G8392" s="1" t="str">
        <x:v>get_fund_performance_eeb0f8d4e47d31d7_20261009230810061321.json</x:v>
      </x:c>
    </x:row>
    <x:row r="8393" ht="25" customHeight="1">
      <x:c r="A8393" s="1" t="str">
        <x:v>512510.SH</x:v>
      </x:c>
      <x:c r="B8393" s="7" t="d">
        <x:v>2026-10-08T00:00:00.000Z</x:v>
      </x:c>
      <x:c r="C8393" s="8" t="n">
        <x:v>437929800.00000006</x:v>
      </x:c>
      <x:c r="D8393" s="9" t="n">
        <x:v>2.1873</x:v>
      </x:c>
      <x:c r="E8393" s="9" t="n">
        <x:f>IF(COUNT(C8393:D8393)=2,C8393*D8393/100000000,"n.a.")</x:f>
        <x:v>9.578838515400001</x:v>
      </x:c>
      <x:c r="F8393" s="1" t="str">
        <x:v>official_sse_shares_20261008_20261010-090233.json</x:v>
      </x:c>
      <x:c r="G8393" s="1" t="str">
        <x:v>get_fund_performance_a2f6b81f5de8a225_20261009230814591376.json</x:v>
      </x:c>
    </x:row>
    <x:row r="8394" ht="25" customHeight="1">
      <x:c r="A8394" s="1" t="str">
        <x:v>515130.SH</x:v>
      </x:c>
      <x:c r="B8394" s="7" t="d">
        <x:v>2026-10-08T00:00:00.000Z</x:v>
      </x:c>
      <x:c r="C8394" s="8" t="n">
        <x:v>100463200</x:v>
      </x:c>
      <x:c r="D8394" s="9" t="n">
        <x:v>1.4508</x:v>
      </x:c>
      <x:c r="E8394" s="9" t="n">
        <x:f>IF(COUNT(C8394:D8394)=2,C8394*D8394/100000000,"n.a.")</x:f>
        <x:v>1.4575201056</x:v>
      </x:c>
      <x:c r="F8394" s="1" t="str">
        <x:v>official_sse_shares_20261008_20261010-090233.json</x:v>
      </x:c>
      <x:c r="G8394" s="1" t="str">
        <x:v>get_fund_performance_7c4bd5806ae88814_20261009230800523897.json</x:v>
      </x:c>
    </x:row>
    <x:row r="8395" ht="25" customHeight="1">
      <x:c r="A8395" s="1" t="str">
        <x:v>515190.SH</x:v>
      </x:c>
      <x:c r="B8395" s="7" t="d">
        <x:v>2026-10-08T00:00:00.000Z</x:v>
      </x:c>
      <x:c r="C8395" s="8" t="n">
        <x:v>299466100</x:v>
      </x:c>
      <x:c r="D8395" s="9" t="n">
        <x:v>1.5282</x:v>
      </x:c>
      <x:c r="E8395" s="9" t="n">
        <x:f>IF(COUNT(C8395:D8395)=2,C8395*D8395/100000000,"n.a.")</x:f>
        <x:v>4.5764409401999995</x:v>
      </x:c>
      <x:c r="F8395" s="1" t="str">
        <x:v>official_sse_shares_20261008_20261010-090233.json</x:v>
      </x:c>
      <x:c r="G8395" s="1" t="str">
        <x:v>get_fund_performance_21c5f3c94f44ea78_20261009230805289292.json</x:v>
      </x:c>
    </x:row>
    <x:row r="8396" ht="25" customHeight="1">
      <x:c r="A8396" s="1" t="str">
        <x:v>515310.SH</x:v>
      </x:c>
      <x:c r="B8396" s="7" t="d">
        <x:v>2026-10-08T00:00:00.000Z</x:v>
      </x:c>
      <x:c r="C8396" s="8" t="n">
        <x:v>342611200</x:v>
      </x:c>
      <x:c r="D8396" s="9" t="n">
        <x:v>1.3037</x:v>
      </x:c>
      <x:c r="E8396" s="9" t="n">
        <x:f>IF(COUNT(C8396:D8396)=2,C8396*D8396/100000000,"n.a.")</x:f>
        <x:v>4.466622214400001</x:v>
      </x:c>
      <x:c r="F8396" s="1" t="str">
        <x:v>official_sse_shares_20261008_20261010-090233.json</x:v>
      </x:c>
      <x:c r="G8396" s="1" t="str">
        <x:v>get_fund_performance_7f1e14b87df8632c_20261009230753752299.json</x:v>
      </x:c>
    </x:row>
    <x:row r="8397" ht="25" customHeight="1">
      <x:c r="A8397" s="1" t="str">
        <x:v>515330.SH</x:v>
      </x:c>
      <x:c r="B8397" s="7" t="d">
        <x:v>2026-10-08T00:00:00.000Z</x:v>
      </x:c>
      <x:c r="C8397" s="8" t="n">
        <x:v>6950709500</x:v>
      </x:c>
      <x:c r="D8397" s="9" t="n">
        <x:v>1.2596</x:v>
      </x:c>
      <x:c r="E8397" s="9" t="n">
        <x:f>IF(COUNT(C8397:D8397)=2,C8397*D8397/100000000,"n.a.")</x:f>
        <x:v>87.551136862</x:v>
      </x:c>
      <x:c r="F8397" s="1" t="str">
        <x:v>official_sse_shares_20261008_20261010-090233.json</x:v>
      </x:c>
      <x:c r="G8397" s="1" t="str">
        <x:v>get_fund_performance_c3961bdd7fe4980a_20261009230743477364.json</x:v>
      </x:c>
    </x:row>
    <x:row r="8398" ht="25" customHeight="1">
      <x:c r="A8398" s="1" t="str">
        <x:v>515350.SH</x:v>
      </x:c>
      <x:c r="B8398" s="7" t="d">
        <x:v>2026-10-08T00:00:00.000Z</x:v>
      </x:c>
      <x:c r="C8398" s="8" t="n">
        <x:v>10799200</x:v>
      </x:c>
      <x:c r="D8398" s="9" t="n">
        <x:v>5.8735</x:v>
      </x:c>
      <x:c r="E8398" s="9" t="n">
        <x:f>IF(COUNT(C8398:D8398)=2,C8398*D8398/100000000,"n.a.")</x:f>
        <x:v>0.634291012</x:v>
      </x:c>
      <x:c r="F8398" s="1" t="str">
        <x:v>official_sse_shares_20261008_20261010-090233.json</x:v>
      </x:c>
      <x:c r="G8398" s="1" t="str">
        <x:v>get_fund_performance_9343a043758e3190_20261009230756174680.json</x:v>
      </x:c>
    </x:row>
    <x:row r="8399" ht="25" customHeight="1">
      <x:c r="A8399" s="1" t="str">
        <x:v>515360.SH</x:v>
      </x:c>
      <x:c r="B8399" s="7" t="d">
        <x:v>2026-10-08T00:00:00.000Z</x:v>
      </x:c>
      <x:c r="C8399" s="8" t="n">
        <x:v>37279300</x:v>
      </x:c>
      <x:c r="D8399" s="9" t="n">
        <x:v>6.3786</x:v>
      </x:c>
      <x:c r="E8399" s="9" t="n">
        <x:f>IF(COUNT(C8399:D8399)=2,C8399*D8399/100000000,"n.a.")</x:f>
        <x:v>2.3778974298</x:v>
      </x:c>
      <x:c r="F8399" s="1" t="str">
        <x:v>official_sse_shares_20261008_20261010-090233.json</x:v>
      </x:c>
      <x:c r="G8399" s="1" t="str">
        <x:v>get_fund_performance_c80bcc2ba252af81_20261009230740114002.json</x:v>
      </x:c>
    </x:row>
    <x:row r="8400" ht="25" customHeight="1">
      <x:c r="A8400" s="1" t="str">
        <x:v>515380.SH</x:v>
      </x:c>
      <x:c r="B8400" s="7" t="d">
        <x:v>2026-10-08T00:00:00.000Z</x:v>
      </x:c>
      <x:c r="C8400" s="8" t="n">
        <x:v>660699800</x:v>
      </x:c>
      <x:c r="D8400" s="9" t="n">
        <x:v>5.0964</x:v>
      </x:c>
      <x:c r="E8400" s="9" t="n">
        <x:f>IF(COUNT(C8400:D8400)=2,C8400*D8400/100000000,"n.a.")</x:f>
        <x:v>33.6719046072</x:v>
      </x:c>
      <x:c r="F8400" s="1" t="str">
        <x:v>official_sse_shares_20261008_20261010-090233.json</x:v>
      </x:c>
      <x:c r="G8400" s="1" t="str">
        <x:v>get_fund_performance_b25a44ecbeb58729_20261009230751127379.json</x:v>
      </x:c>
    </x:row>
    <x:row r="8401" ht="25" customHeight="1">
      <x:c r="A8401" s="1" t="str">
        <x:v>515390.SH</x:v>
      </x:c>
      <x:c r="B8401" s="7" t="d">
        <x:v>2026-10-08T00:00:00.000Z</x:v>
      </x:c>
      <x:c r="C8401" s="8" t="n">
        <x:v>2482683000</x:v>
      </x:c>
      <x:c r="D8401" s="9" t="n">
        <x:v>1.2781</x:v>
      </x:c>
      <x:c r="E8401" s="9" t="n">
        <x:f>IF(COUNT(C8401:D8401)=2,C8401*D8401/100000000,"n.a.")</x:f>
        <x:v>31.731171423000003</x:v>
      </x:c>
      <x:c r="F8401" s="1" t="str">
        <x:v>official_sse_shares_20261008_20261010-090233.json</x:v>
      </x:c>
      <x:c r="G8401" s="1" t="str">
        <x:v>get_fund_performance_7b5e2f76015f5eae_20261009230758516843.json</x:v>
      </x:c>
    </x:row>
    <x:row r="8402" ht="25" customHeight="1">
      <x:c r="A8402" s="1" t="str">
        <x:v>515530.SH</x:v>
      </x:c>
      <x:c r="B8402" s="7" t="d">
        <x:v>2026-10-08T00:00:00.000Z</x:v>
      </x:c>
      <x:c r="C8402" s="8" t="n">
        <x:v>13842700</x:v>
      </x:c>
      <x:c r="D8402" s="9" t="n">
        <x:v>4.0152</x:v>
      </x:c>
      <x:c r="E8402" s="9" t="n">
        <x:f>IF(COUNT(C8402:D8402)=2,C8402*D8402/100000000,"n.a.")</x:f>
        <x:v>0.5558120904</x:v>
      </x:c>
      <x:c r="F8402" s="1" t="str">
        <x:v>official_sse_shares_20261008_20261010-090233.json</x:v>
      </x:c>
      <x:c r="G8402" s="1" t="str">
        <x:v>get_fund_performance_21c5f3c94f44ea78_20261009230805289292.json</x:v>
      </x:c>
    </x:row>
    <x:row r="8403" ht="25" customHeight="1">
      <x:c r="A8403" s="1" t="str">
        <x:v>515550.SH</x:v>
      </x:c>
      <x:c r="B8403" s="7" t="d">
        <x:v>2026-10-08T00:00:00.000Z</x:v>
      </x:c>
      <x:c r="C8403" s="8" t="n">
        <x:v>21345700</x:v>
      </x:c>
      <x:c r="D8403" s="9" t="n">
        <x:v>1.6389</x:v>
      </x:c>
      <x:c r="E8403" s="9" t="n">
        <x:f>IF(COUNT(C8403:D8403)=2,C8403*D8403/100000000,"n.a.")</x:f>
        <x:v>0.34983467730000006</x:v>
      </x:c>
      <x:c r="F8403" s="1" t="str">
        <x:v>official_sse_shares_20261008_20261010-090233.json</x:v>
      </x:c>
      <x:c r="G8403" s="1" t="str">
        <x:v>get_fund_performance_663992a08b4b19e0_20261009230812445705.json</x:v>
      </x:c>
    </x:row>
    <x:row r="8404" ht="25" customHeight="1">
      <x:c r="A8404" s="1" t="str">
        <x:v>515660.SH</x:v>
      </x:c>
      <x:c r="B8404" s="7" t="d">
        <x:v>2026-10-08T00:00:00.000Z</x:v>
      </x:c>
      <x:c r="C8404" s="8" t="n">
        <x:v>434494200</x:v>
      </x:c>
      <x:c r="D8404" s="9" t="n">
        <x:v>5.4844</x:v>
      </x:c>
      <x:c r="E8404" s="9" t="n">
        <x:f>IF(COUNT(C8404:D8404)=2,C8404*D8404/100000000,"n.a.")</x:f>
        <x:v>23.8293999048</x:v>
      </x:c>
      <x:c r="F8404" s="1" t="str">
        <x:v>official_sse_shares_20261008_20261010-090233.json</x:v>
      </x:c>
      <x:c r="G8404" s="1" t="str">
        <x:v>get_fund_performance_c80bcc2ba252af81_20261009230740114002.json</x:v>
      </x:c>
    </x:row>
    <x:row r="8405" ht="25" customHeight="1">
      <x:c r="A8405" s="1" t="str">
        <x:v>516300.SH</x:v>
      </x:c>
      <x:c r="B8405" s="7" t="d">
        <x:v>2026-10-08T00:00:00.000Z</x:v>
      </x:c>
      <x:c r="C8405" s="8" t="n">
        <x:v>37012600</x:v>
      </x:c>
      <x:c r="D8405" s="9" t="n">
        <x:v>3.021</x:v>
      </x:c>
      <x:c r="E8405" s="9" t="n">
        <x:f>IF(COUNT(C8405:D8405)=2,C8405*D8405/100000000,"n.a.")</x:f>
        <x:v>1.118150646</x:v>
      </x:c>
      <x:c r="F8405" s="1" t="str">
        <x:v>official_sse_shares_20261008_20261010-090233.json</x:v>
      </x:c>
      <x:c r="G8405" s="1" t="str">
        <x:v>get_fund_performance_3dbf06f2e3d4a292_20261009230821975873.json</x:v>
      </x:c>
    </x:row>
    <x:row r="8406" ht="25" customHeight="1">
      <x:c r="A8406" s="1" t="str">
        <x:v>560010.SH</x:v>
      </x:c>
      <x:c r="B8406" s="7" t="d">
        <x:v>2026-10-08T00:00:00.000Z</x:v>
      </x:c>
      <x:c r="C8406" s="8" t="n">
        <x:v>2444621700</x:v>
      </x:c>
      <x:c r="D8406" s="9" t="n">
        <x:v>2.9741</x:v>
      </x:c>
      <x:c r="E8406" s="9" t="n">
        <x:f>IF(COUNT(C8406:D8406)=2,C8406*D8406/100000000,"n.a.")</x:f>
        <x:v>72.70549397970001</x:v>
      </x:c>
      <x:c r="F8406" s="1" t="str">
        <x:v>official_sse_shares_20261008_20261010-090233.json</x:v>
      </x:c>
      <x:c r="G8406" s="1" t="str">
        <x:v>get_fund_performance_e68fcf3d390eb017_20261009230817154568.json</x:v>
      </x:c>
    </x:row>
    <x:row r="8407" ht="25" customHeight="1">
      <x:c r="A8407" s="1" t="str">
        <x:v>560110.SH</x:v>
      </x:c>
      <x:c r="B8407" s="7" t="d">
        <x:v>2026-10-08T00:00:00.000Z</x:v>
      </x:c>
      <x:c r="C8407" s="8" t="n">
        <x:v>325903500</x:v>
      </x:c>
      <x:c r="D8407" s="9" t="n">
        <x:v>1.0782</x:v>
      </x:c>
      <x:c r="E8407" s="9" t="n">
        <x:f>IF(COUNT(C8407:D8407)=2,C8407*D8407/100000000,"n.a.")</x:f>
        <x:v>3.5138915369999997</x:v>
      </x:c>
      <x:c r="F8407" s="1" t="str">
        <x:v>official_sse_shares_20261008_20261010-090233.json</x:v>
      </x:c>
      <x:c r="G8407" s="1" t="str">
        <x:v>get_fund_performance_3dbf06f2e3d4a292_20261009230821975873.json</x:v>
      </x:c>
    </x:row>
    <x:row r="8408" ht="25" customHeight="1">
      <x:c r="A8408" s="1" t="str">
        <x:v>560220.SH</x:v>
      </x:c>
      <x:c r="B8408" s="7" t="d">
        <x:v>2026-10-08T00:00:00.000Z</x:v>
      </x:c>
      <x:c r="C8408" s="8" t="n">
        <x:v>57717000</x:v>
      </x:c>
      <x:c r="D8408" s="9" t="n">
        <x:v>1.4089</x:v>
      </x:c>
      <x:c r="E8408" s="9" t="n">
        <x:f>IF(COUNT(C8408:D8408)=2,C8408*D8408/100000000,"n.a.")</x:f>
        <x:v>0.8131748129999999</x:v>
      </x:c>
      <x:c r="F8408" s="1" t="str">
        <x:v>official_sse_shares_20261008_20261010-090233.json</x:v>
      </x:c>
      <x:c r="G8408" s="1" t="str">
        <x:v>get_fund_performance_6bd5beb21bb3dfc3_20261009230831527469.json</x:v>
      </x:c>
    </x:row>
    <x:row r="8409" ht="25" customHeight="1">
      <x:c r="A8409" s="1" t="str">
        <x:v>561350.SH</x:v>
      </x:c>
      <x:c r="B8409" s="7" t="d">
        <x:v>2026-10-08T00:00:00.000Z</x:v>
      </x:c>
      <x:c r="C8409" s="8" t="n">
        <x:v>124700000</x:v>
      </x:c>
      <x:c r="D8409" s="9" t="n">
        <x:v>1.1561</x:v>
      </x:c>
      <x:c r="E8409" s="9" t="n">
        <x:f>IF(COUNT(C8409:D8409)=2,C8409*D8409/100000000,"n.a.")</x:f>
        <x:v>1.4416567</x:v>
      </x:c>
      <x:c r="F8409" s="1" t="str">
        <x:v>official_sse_shares_20261008_20261010-090233.json</x:v>
      </x:c>
      <x:c r="G8409" s="1" t="str">
        <x:v>get_fund_performance_eeb0f8d4e47d31d7_20261009230810061321.json</x:v>
      </x:c>
    </x:row>
    <x:row r="8410" ht="25" customHeight="1">
      <x:c r="A8410" s="1" t="str">
        <x:v>561370.SH</x:v>
      </x:c>
      <x:c r="B8410" s="7" t="d">
        <x:v>2026-10-08T00:00:00.000Z</x:v>
      </x:c>
      <x:c r="C8410" s="8" t="n">
        <x:v>34356000</x:v>
      </x:c>
      <x:c r="D8410" s="9" t="n">
        <x:v>1.3963</x:v>
      </x:c>
      <x:c r="E8410" s="9" t="n">
        <x:f>IF(COUNT(C8410:D8410)=2,C8410*D8410/100000000,"n.a.")</x:f>
        <x:v>0.47971282800000004</x:v>
      </x:c>
      <x:c r="F8410" s="1" t="str">
        <x:v>official_sse_shares_20261008_20261010-090233.json</x:v>
      </x:c>
      <x:c r="G8410" s="1" t="str">
        <x:v>get_fund_performance_5b2849194790dfcf_20261009230826613446.json</x:v>
      </x:c>
    </x:row>
    <x:row r="8411" ht="25" customHeight="1">
      <x:c r="A8411" s="1" t="str">
        <x:v>561930.SH</x:v>
      </x:c>
      <x:c r="B8411" s="7" t="d">
        <x:v>2026-10-08T00:00:00.000Z</x:v>
      </x:c>
      <x:c r="C8411" s="8" t="n">
        <x:v>190260600</x:v>
      </x:c>
      <x:c r="D8411" s="9" t="n">
        <x:v>1.4798</x:v>
      </x:c>
      <x:c r="E8411" s="9" t="n">
        <x:f>IF(COUNT(C8411:D8411)=2,C8411*D8411/100000000,"n.a.")</x:f>
        <x:v>2.8154763588</x:v>
      </x:c>
      <x:c r="F8411" s="1" t="str">
        <x:v>official_sse_shares_20261008_20261010-090233.json</x:v>
      </x:c>
      <x:c r="G8411" s="1" t="str">
        <x:v>get_fund_performance_9343a043758e3190_20261009230756174680.json</x:v>
      </x:c>
    </x:row>
    <x:row r="8412" ht="25" customHeight="1">
      <x:c r="A8412" s="1" t="str">
        <x:v>562660.SH</x:v>
      </x:c>
      <x:c r="B8412" s="7" t="d">
        <x:v>2026-10-08T00:00:00.000Z</x:v>
      </x:c>
      <x:c r="C8412" s="8" t="n">
        <x:v>356874000</x:v>
      </x:c>
      <x:c r="D8412" s="9" t="n">
        <x:v>1.876</x:v>
      </x:c>
      <x:c r="E8412" s="9" t="n">
        <x:f>IF(COUNT(C8412:D8412)=2,C8412*D8412/100000000,"n.a.")</x:f>
        <x:v>6.69495624</x:v>
      </x:c>
      <x:c r="F8412" s="1" t="str">
        <x:v>official_sse_shares_20261008_20261010-090233.json</x:v>
      </x:c>
      <x:c r="G8412" s="1" t="str">
        <x:v>get_fund_performance_62c47f36da4685be_20261009230829018882.json</x:v>
      </x:c>
    </x:row>
    <x:row r="8413" ht="25" customHeight="1">
      <x:c r="A8413" s="1" t="str">
        <x:v>563200.SH</x:v>
      </x:c>
      <x:c r="B8413" s="7" t="d">
        <x:v>2026-10-08T00:00:00.000Z</x:v>
      </x:c>
      <x:c r="C8413" s="8" t="n">
        <x:v>47458800</x:v>
      </x:c>
      <x:c r="D8413" s="9" t="n">
        <x:v>1.5077</x:v>
      </x:c>
      <x:c r="E8413" s="9" t="n">
        <x:f>IF(COUNT(C8413:D8413)=2,C8413*D8413/100000000,"n.a.")</x:f>
        <x:v>0.7155363276000001</x:v>
      </x:c>
      <x:c r="F8413" s="1" t="str">
        <x:v>official_sse_shares_20261008_20261010-090233.json</x:v>
      </x:c>
      <x:c r="G8413" s="1" t="str">
        <x:v>get_fund_performance_62c47f36da4685be_20261009230829018882.json</x:v>
      </x:c>
    </x:row>
    <x:row r="8414" ht="25" customHeight="1">
      <x:c r="A8414" s="1" t="str">
        <x:v>563300.SH</x:v>
      </x:c>
      <x:c r="B8414" s="7" t="d">
        <x:v>2026-10-08T00:00:00.000Z</x:v>
      </x:c>
      <x:c r="C8414" s="8" t="n">
        <x:v>3858674000</x:v>
      </x:c>
      <x:c r="D8414" s="9" t="n">
        <x:v>1.4048</x:v>
      </x:c>
      <x:c r="E8414" s="9" t="n">
        <x:f>IF(COUNT(C8414:D8414)=2,C8414*D8414/100000000,"n.a.")</x:f>
        <x:v>54.206652352</x:v>
      </x:c>
      <x:c r="F8414" s="1" t="str">
        <x:v>official_sse_shares_20261008_20261010-090233.json</x:v>
      </x:c>
      <x:c r="G8414" s="1" t="str">
        <x:v>get_fund_performance_62c47f36da4685be_20261009230829018882.json</x:v>
      </x:c>
    </x:row>
    <x:row r="8415" ht="25" customHeight="1">
      <x:c r="A8415" s="1" t="str">
        <x:v>563520.SH</x:v>
      </x:c>
      <x:c r="B8415" s="7" t="d">
        <x:v>2026-10-08T00:00:00.000Z</x:v>
      </x:c>
      <x:c r="C8415" s="8" t="n">
        <x:v>442065000</x:v>
      </x:c>
      <x:c r="D8415" s="9" t="n">
        <x:v>1.1266</x:v>
      </x:c>
      <x:c r="E8415" s="9" t="n">
        <x:f>IF(COUNT(C8415:D8415)=2,C8415*D8415/100000000,"n.a.")</x:f>
        <x:v>4.98030429</x:v>
      </x:c>
      <x:c r="F8415" s="1" t="str">
        <x:v>official_sse_shares_20261008_20261010-090233.json</x:v>
      </x:c>
      <x:c r="G8415" s="1" t="str">
        <x:v>get_fund_performance_b25a44ecbeb58729_20261009230751127379.json</x:v>
      </x:c>
    </x:row>
    <x:row r="8416" ht="25" customHeight="1">
      <x:c r="A8416" s="1" t="str">
        <x:v>563750.SH</x:v>
      </x:c>
      <x:c r="B8416" s="7" t="d">
        <x:v>2026-10-08T00:00:00.000Z</x:v>
      </x:c>
      <x:c r="C8416" s="8" t="n">
        <x:v>364737000</x:v>
      </x:c>
      <x:c r="D8416" s="9" t="n">
        <x:v>1.0204</x:v>
      </x:c>
      <x:c r="E8416" s="9" t="n">
        <x:f>IF(COUNT(C8416:D8416)=2,C8416*D8416/100000000,"n.a.")</x:f>
        <x:v>3.721776348</x:v>
      </x:c>
      <x:c r="F8416" s="1" t="str">
        <x:v>official_sse_shares_20261008_20261010-090233.json</x:v>
      </x:c>
      <x:c r="G8416" s="1" t="str">
        <x:v>get_fund_performance_0dcab893076e9c8c_20261009230802702471.json</x:v>
      </x:c>
    </x:row>
    <x:row r="8417" ht="25" customHeight="1">
      <x:c r="A8417" s="1" t="str">
        <x:v>588000.SH</x:v>
      </x:c>
      <x:c r="B8417" s="7" t="d">
        <x:v>2026-10-08T00:00:00.000Z</x:v>
      </x:c>
      <x:c r="C8417" s="8" t="n">
        <x:v>60542668200</x:v>
      </x:c>
      <x:c r="D8417" s="9" t="n">
        <x:v>1.5387</x:v>
      </x:c>
      <x:c r="E8417" s="9" t="n">
        <x:f>IF(COUNT(C8417:D8417)=2,C8417*D8417/100000000,"n.a.")</x:f>
        <x:v>931.5700355934</x:v>
      </x:c>
      <x:c r="F8417" s="1" t="str">
        <x:v>official_sse_shares_20261008_20261010-090233.json</x:v>
      </x:c>
      <x:c r="G8417" s="1" t="str">
        <x:v>get_fund_performance_15012db1d3c9d0a3_20261009230846508145.json</x:v>
      </x:c>
    </x:row>
    <x:row r="8418" ht="25" customHeight="1">
      <x:c r="A8418" s="1" t="str">
        <x:v>588040.SH</x:v>
      </x:c>
      <x:c r="B8418" s="7" t="d">
        <x:v>2026-10-08T00:00:00.000Z</x:v>
      </x:c>
      <x:c r="C8418" s="8" t="n">
        <x:v>155889000</x:v>
      </x:c>
      <x:c r="D8418" s="9" t="n">
        <x:v>1.4808</x:v>
      </x:c>
      <x:c r="E8418" s="9" t="n">
        <x:f>IF(COUNT(C8418:D8418)=2,C8418*D8418/100000000,"n.a.")</x:f>
        <x:v>2.308404312</x:v>
      </x:c>
      <x:c r="F8418" s="1" t="str">
        <x:v>official_sse_shares_20261008_20261010-090233.json</x:v>
      </x:c>
      <x:c r="G8418" s="1" t="str">
        <x:v>get_fund_performance_fa004f67d8817124_20261009230849130899.json</x:v>
      </x:c>
    </x:row>
    <x:row r="8419" ht="25" customHeight="1">
      <x:c r="A8419" s="1" t="str">
        <x:v>588050.SH</x:v>
      </x:c>
      <x:c r="B8419" s="7" t="d">
        <x:v>2026-10-08T00:00:00.000Z</x:v>
      </x:c>
      <x:c r="C8419" s="8" t="n">
        <x:v>6905241300</x:v>
      </x:c>
      <x:c r="D8419" s="9" t="n">
        <x:v>1.4942</x:v>
      </x:c>
      <x:c r="E8419" s="9" t="n">
        <x:f>IF(COUNT(C8419:D8419)=2,C8419*D8419/100000000,"n.a.")</x:f>
        <x:v>103.17811550459999</x:v>
      </x:c>
      <x:c r="F8419" s="1" t="str">
        <x:v>official_sse_shares_20261008_20261010-090233.json</x:v>
      </x:c>
      <x:c r="G8419" s="1" t="str">
        <x:v>get_fund_performance_3b76c9b1f48f6ca7_20261009230856598700.json</x:v>
      </x:c>
    </x:row>
    <x:row r="8420" ht="25" customHeight="1">
      <x:c r="A8420" s="1" t="str">
        <x:v>588060.SH</x:v>
      </x:c>
      <x:c r="B8420" s="7" t="d">
        <x:v>2026-10-08T00:00:00.000Z</x:v>
      </x:c>
      <x:c r="C8420" s="8" t="n">
        <x:v>8875140000</x:v>
      </x:c>
      <x:c r="D8420" s="9" t="n">
        <x:v>0.9246</x:v>
      </x:c>
      <x:c r="E8420" s="9" t="n">
        <x:f>IF(COUNT(C8420:D8420)=2,C8420*D8420/100000000,"n.a.")</x:f>
        <x:v>82.05954444</x:v>
      </x:c>
      <x:c r="F8420" s="1" t="str">
        <x:v>official_sse_shares_20261008_20261010-090233.json</x:v>
      </x:c>
      <x:c r="G8420" s="1" t="str">
        <x:v>get_fund_performance_1b299802877be9fa_20261009230854373130.json</x:v>
      </x:c>
    </x:row>
    <x:row r="8421" ht="25" customHeight="1">
      <x:c r="A8421" s="1" t="str">
        <x:v>588080.SH</x:v>
      </x:c>
      <x:c r="B8421" s="7" t="d">
        <x:v>2026-10-08T00:00:00.000Z</x:v>
      </x:c>
      <x:c r="C8421" s="8" t="n">
        <x:v>27667628100</x:v>
      </x:c>
      <x:c r="D8421" s="9" t="n">
        <x:v>1.4921</x:v>
      </x:c>
      <x:c r="E8421" s="9" t="n">
        <x:f>IF(COUNT(C8421:D8421)=2,C8421*D8421/100000000,"n.a.")</x:f>
        <x:v>412.82867888010003</x:v>
      </x:c>
      <x:c r="F8421" s="1" t="str">
        <x:v>official_sse_shares_20261008_20261010-090233.json</x:v>
      </x:c>
      <x:c r="G8421" s="1" t="str">
        <x:v>get_fund_performance_1b172678daba0cbc_20261009230852023813.json</x:v>
      </x:c>
    </x:row>
    <x:row r="8422" ht="25" customHeight="1">
      <x:c r="A8422" s="1" t="str">
        <x:v>588090.SH</x:v>
      </x:c>
      <x:c r="B8422" s="7" t="d">
        <x:v>2026-10-08T00:00:00.000Z</x:v>
      </x:c>
      <x:c r="C8422" s="8" t="n">
        <x:v>3291072800.0000005</x:v>
      </x:c>
      <x:c r="D8422" s="9" t="n">
        <x:v>1.5001</x:v>
      </x:c>
      <x:c r="E8422" s="9" t="n">
        <x:f>IF(COUNT(C8422:D8422)=2,C8422*D8422/100000000,"n.a.")</x:f>
        <x:v>49.369383072800005</x:v>
      </x:c>
      <x:c r="F8422" s="1" t="str">
        <x:v>official_sse_shares_20261008_20261010-090233.json</x:v>
      </x:c>
      <x:c r="G8422" s="1" t="str">
        <x:v>get_fund_performance_3b76c9b1f48f6ca7_20261009230856598700.json</x:v>
      </x:c>
    </x:row>
    <x:row r="8423" ht="25" customHeight="1">
      <x:c r="A8423" s="1" t="str">
        <x:v>588150.SH</x:v>
      </x:c>
      <x:c r="B8423" s="7" t="d">
        <x:v>2026-10-08T00:00:00.000Z</x:v>
      </x:c>
      <x:c r="C8423" s="8" t="n">
        <x:v>460932600</x:v>
      </x:c>
      <x:c r="D8423" s="9" t="n">
        <x:v>1.036</x:v>
      </x:c>
      <x:c r="E8423" s="9" t="n">
        <x:f>IF(COUNT(C8423:D8423)=2,C8423*D8423/100000000,"n.a.")</x:f>
        <x:v>4.775261736</x:v>
      </x:c>
      <x:c r="F8423" s="1" t="str">
        <x:v>official_sse_shares_20261008_20261010-090233.json</x:v>
      </x:c>
      <x:c r="G8423" s="1" t="str">
        <x:v>get_fund_performance_15012db1d3c9d0a3_20261009230846508145.json</x:v>
      </x:c>
    </x:row>
    <x:row r="8424" ht="25" customHeight="1">
      <x:c r="A8424" s="1" t="str">
        <x:v>588180.SH</x:v>
      </x:c>
      <x:c r="B8424" s="7" t="d">
        <x:v>2026-10-08T00:00:00.000Z</x:v>
      </x:c>
      <x:c r="C8424" s="8" t="n">
        <x:v>850353700</x:v>
      </x:c>
      <x:c r="D8424" s="9" t="n">
        <x:v>0.953</x:v>
      </x:c>
      <x:c r="E8424" s="9" t="n">
        <x:f>IF(COUNT(C8424:D8424)=2,C8424*D8424/100000000,"n.a.")</x:f>
        <x:v>8.103870761</x:v>
      </x:c>
      <x:c r="F8424" s="1" t="str">
        <x:v>official_sse_shares_20261008_20261010-090233.json</x:v>
      </x:c>
      <x:c r="G8424" s="1" t="str">
        <x:v>get_fund_performance_3b76c9b1f48f6ca7_20261009230856598700.json</x:v>
      </x:c>
    </x:row>
    <x:row r="8425" ht="25" customHeight="1">
      <x:c r="A8425" s="1" t="str">
        <x:v>588280.SH</x:v>
      </x:c>
      <x:c r="B8425" s="7" t="d">
        <x:v>2026-10-08T00:00:00.000Z</x:v>
      </x:c>
      <x:c r="C8425" s="8" t="n">
        <x:v>436121000</x:v>
      </x:c>
      <x:c r="D8425" s="9" t="n">
        <x:v>1.0484</x:v>
      </x:c>
      <x:c r="E8425" s="9" t="n">
        <x:f>IF(COUNT(C8425:D8425)=2,C8425*D8425/100000000,"n.a.")</x:f>
        <x:v>4.572292564</x:v>
      </x:c>
      <x:c r="F8425" s="1" t="str">
        <x:v>official_sse_shares_20261008_20261010-090233.json</x:v>
      </x:c>
      <x:c r="G8425" s="1" t="str">
        <x:v>get_fund_performance_fa004f67d8817124_20261009230849130899.json</x:v>
      </x:c>
    </x:row>
    <x:row r="8426" ht="25" customHeight="1">
      <x:c r="A8426" s="1" t="str">
        <x:v>588720.SH</x:v>
      </x:c>
      <x:c r="B8426" s="7" t="d">
        <x:v>2026-10-08T00:00:00.000Z</x:v>
      </x:c>
      <x:c r="C8426" s="8" t="n">
        <x:v>127241800</x:v>
      </x:c>
      <x:c r="D8426" s="9" t="n">
        <x:v>1.4855</x:v>
      </x:c>
      <x:c r="E8426" s="9" t="n">
        <x:f>IF(COUNT(C8426:D8426)=2,C8426*D8426/100000000,"n.a.")</x:f>
        <x:v>1.890176939</x:v>
      </x:c>
      <x:c r="F8426" s="1" t="str">
        <x:v>official_sse_shares_20261008_20261010-090233.json</x:v>
      </x:c>
      <x:c r="G8426" s="1" t="str">
        <x:v>get_fund_performance_1b299802877be9fa_20261009230854373130.json</x:v>
      </x:c>
    </x:row>
    <x:row r="8427" ht="25" customHeight="1">
      <x:c r="A8427" s="1" t="str">
        <x:v>588840.SH</x:v>
      </x:c>
      <x:c r="B8427" s="7" t="d">
        <x:v>2026-10-08T00:00:00.000Z</x:v>
      </x:c>
      <x:c r="C8427" s="8" t="n">
        <x:v>70236000</x:v>
      </x:c>
      <x:c r="D8427" s="9" t="n">
        <x:v>1.3514</x:v>
      </x:c>
      <x:c r="E8427" s="9" t="n">
        <x:f>IF(COUNT(C8427:D8427)=2,C8427*D8427/100000000,"n.a.")</x:f>
        <x:v>0.9491693039999999</x:v>
      </x:c>
      <x:c r="F8427" s="1" t="str">
        <x:v>official_sse_shares_20261008_20261010-090233.json</x:v>
      </x:c>
      <x:c r="G8427" s="1" t="str">
        <x:v>get_fund_performance_fa004f67d8817124_20261009230849130899.json</x:v>
      </x:c>
    </x:row>
    <x:row r="8428" ht="25" customHeight="1">
      <x:c r="A8428" s="1" t="str">
        <x:v>588870.SH</x:v>
      </x:c>
      <x:c r="B8428" s="7" t="d">
        <x:v>2026-10-08T00:00:00.000Z</x:v>
      </x:c>
      <x:c r="C8428" s="8" t="n">
        <x:v>1124552000</x:v>
      </x:c>
      <x:c r="D8428" s="9" t="n">
        <x:v>1.4816</x:v>
      </x:c>
      <x:c r="E8428" s="9" t="n">
        <x:f>IF(COUNT(C8428:D8428)=2,C8428*D8428/100000000,"n.a.")</x:f>
        <x:v>16.661362432</x:v>
      </x:c>
      <x:c r="F8428" s="1" t="str">
        <x:v>official_sse_shares_20261008_20261010-090233.json</x:v>
      </x:c>
      <x:c r="G8428" s="1" t="str">
        <x:v>get_fund_performance_1b299802877be9fa_20261009230854373130.json</x:v>
      </x:c>
    </x:row>
    <x:row r="8429" ht="25" customHeight="1">
      <x:c r="A8429" s="1" t="str">
        <x:v>588940.SH</x:v>
      </x:c>
      <x:c r="B8429" s="7" t="d">
        <x:v>2026-10-08T00:00:00.000Z</x:v>
      </x:c>
      <x:c r="C8429" s="8" t="n">
        <x:v>3374840000</x:v>
      </x:c>
      <x:c r="D8429" s="9" t="n">
        <x:v>0.7549</x:v>
      </x:c>
      <x:c r="E8429" s="9" t="n">
        <x:f>IF(COUNT(C8429:D8429)=2,C8429*D8429/100000000,"n.a.")</x:f>
        <x:v>25.47666716</x:v>
      </x:c>
      <x:c r="F8429" s="1" t="str">
        <x:v>official_sse_shares_20261008_20261010-090233.json</x:v>
      </x:c>
      <x:c r="G8429" s="1" t="str">
        <x:v>get_fund_performance_8287c5ca5f3f769b_20261009230843870312.json</x:v>
      </x:c>
    </x:row>
    <x:row r="8430" ht="25" customHeight="1">
      <x:c r="A8430" s="1" t="str">
        <x:v>588950.SH</x:v>
      </x:c>
      <x:c r="B8430" s="7" t="d">
        <x:v>2026-10-08T00:00:00.000Z</x:v>
      </x:c>
      <x:c r="C8430" s="8" t="n">
        <x:v>812729700</x:v>
      </x:c>
      <x:c r="D8430" s="9" t="n">
        <x:v>1.5269</x:v>
      </x:c>
      <x:c r="E8430" s="9" t="n">
        <x:f>IF(COUNT(C8430:D8430)=2,C8430*D8430/100000000,"n.a.")</x:f>
        <x:v>12.409569789299999</x:v>
      </x:c>
      <x:c r="F8430" s="1" t="str">
        <x:v>official_sse_shares_20261008_20261010-090233.json</x:v>
      </x:c>
      <x:c r="G8430" s="1" t="str">
        <x:v>get_fund_performance_1b172678daba0cbc_20261009230852023813.json</x:v>
      </x:c>
    </x:row>
    <x:row r="8431" ht="25" customHeight="1">
      <x:c r="A8431" s="1" t="str">
        <x:v>589150.SH</x:v>
      </x:c>
      <x:c r="B8431" s="7" t="d">
        <x:v>2026-10-08T00:00:00.000Z</x:v>
      </x:c>
      <x:c r="C8431" s="8" t="n">
        <x:v>871437200</x:v>
      </x:c>
      <x:c r="D8431" s="9" t="n">
        <x:v>1.0567</x:v>
      </x:c>
      <x:c r="E8431" s="9" t="n">
        <x:f>IF(COUNT(C8431:D8431)=2,C8431*D8431/100000000,"n.a.")</x:f>
        <x:v>9.2084768924</x:v>
      </x:c>
      <x:c r="F8431" s="1" t="str">
        <x:v>official_sse_shares_20261008_20261010-090233.json</x:v>
      </x:c>
      <x:c r="G8431" s="1" t="str">
        <x:v>get_fund_performance_8287c5ca5f3f769b_20261009230843870312.json</x:v>
      </x:c>
    </x:row>
    <x:row r="8432" ht="25" customHeight="1">
      <x:c r="A8432" s="1" t="str">
        <x:v>589360.SH</x:v>
      </x:c>
      <x:c r="B8432" s="7" t="d">
        <x:v>2026-10-08T00:00:00.000Z</x:v>
      </x:c>
      <x:c r="C8432" s="8" t="n">
        <x:v>2765174000</x:v>
      </x:c>
      <x:c r="D8432" s="9" t="n">
        <x:v>0.7528</x:v>
      </x:c>
      <x:c r="E8432" s="9" t="n">
        <x:f>IF(COUNT(C8432:D8432)=2,C8432*D8432/100000000,"n.a.")</x:f>
        <x:v>20.816229872</x:v>
      </x:c>
      <x:c r="F8432" s="1" t="str">
        <x:v>official_sse_shares_20261008_20261010-090233.json</x:v>
      </x:c>
      <x:c r="G8432" s="1" t="str">
        <x:v>get_fund_performance_1b172678daba0cbc_20261009230852023813.json</x:v>
      </x:c>
    </x:row>
    <x:row r="8433" ht="25" customHeight="1">
      <x:c r="A8433" s="1" t="str">
        <x:v>589850.SH</x:v>
      </x:c>
      <x:c r="B8433" s="7" t="d">
        <x:v>2026-10-08T00:00:00.000Z</x:v>
      </x:c>
      <x:c r="C8433" s="8" t="n">
        <x:v>1063057000</x:v>
      </x:c>
      <x:c r="D8433" s="9" t="n">
        <x:v>1.3998</x:v>
      </x:c>
      <x:c r="E8433" s="9" t="n">
        <x:f>IF(COUNT(C8433:D8433)=2,C8433*D8433/100000000,"n.a.")</x:f>
        <x:v>14.880671885999998</x:v>
      </x:c>
      <x:c r="F8433" s="1" t="str">
        <x:v>official_sse_shares_20261008_20261010-090233.json</x:v>
      </x:c>
      <x:c r="G8433" s="1" t="str">
        <x:v>get_fund_performance_15012db1d3c9d0a3_20261009230846508145.json</x:v>
      </x:c>
    </x:row>
    <x:row r="8434" ht="25" customHeight="1">
      <x:c r="A8434" s="1" t="str">
        <x:v>159205.SZ</x:v>
      </x:c>
      <x:c r="B8434" s="7" t="d">
        <x:v>2026-10-09T00:00:00.000Z</x:v>
      </x:c>
      <x:c r="C8434" s="8" t="n">
        <x:v>899056064</x:v>
      </x:c>
      <x:c r="D8434" s="9" t="n">
        <x:v>1.4984</x:v>
      </x:c>
      <x:c r="E8434" s="9" t="n">
        <x:f>IF(COUNT(C8434:D8434)=2,C8434*D8434/100000000,"n.a.")</x:f>
        <x:v>13.471456062976001</x:v>
      </x:c>
      <x:c r="F8434" s="1" t="str">
        <x:v>official_szse_shares_20261008_20261009_20261010-090233.xlsx</x:v>
      </x:c>
      <x:c r="G8434" s="1" t="str">
        <x:v>get_fund_performance_3eadfcca7f7dc90b_20261010003440590302.json</x:v>
      </x:c>
    </x:row>
    <x:row r="8435" ht="25" customHeight="1">
      <x:c r="A8435" s="1" t="str">
        <x:v>159247.SZ</x:v>
      </x:c>
      <x:c r="B8435" s="7" t="d">
        <x:v>2026-10-09T00:00:00.000Z</x:v>
      </x:c>
      <x:c r="C8435" s="8" t="n">
        <x:v>721984966</x:v>
      </x:c>
      <x:c r="D8435" s="9" t="n">
        <x:v>0.9166</x:v>
      </x:c>
      <x:c r="E8435" s="9" t="n">
        <x:f>IF(COUNT(C8435:D8435)=2,C8435*D8435/100000000,"n.a.")</x:f>
        <x:v>6.617714198356</x:v>
      </x:c>
      <x:c r="F8435" s="1" t="str">
        <x:v>official_szse_shares_20261008_20261009_20261010-090233.xlsx</x:v>
      </x:c>
      <x:c r="G8435" s="1" t="str">
        <x:v>get_fund_performance_021a51ad20631966_20261010003438086117.json</x:v>
      </x:c>
    </x:row>
    <x:row r="8436" ht="25" customHeight="1">
      <x:c r="A8436" s="1" t="str">
        <x:v>159300.SZ</x:v>
      </x:c>
      <x:c r="B8436" s="7" t="d">
        <x:v>2026-10-09T00:00:00.000Z</x:v>
      </x:c>
      <x:c r="C8436" s="8" t="n">
        <x:v>395158097</x:v>
      </x:c>
      <x:c r="D8436" s="9" t="n">
        <x:v>4.7064</x:v>
      </x:c>
      <x:c r="E8436" s="9" t="n">
        <x:f>IF(COUNT(C8436:D8436)=2,C8436*D8436/100000000,"n.a.")</x:f>
        <x:v>18.597720677208002</x:v>
      </x:c>
      <x:c r="F8436" s="1" t="str">
        <x:v>official_szse_shares_20261008_20261009_20261010-090233.xlsx</x:v>
      </x:c>
      <x:c r="G8436" s="1" t="str">
        <x:v>get_fund_performance_d606e80ca6e2fc0b_20261010003344526446.json</x:v>
      </x:c>
    </x:row>
    <x:row r="8437" ht="25" customHeight="1">
      <x:c r="A8437" s="1" t="str">
        <x:v>159330.SZ</x:v>
      </x:c>
      <x:c r="B8437" s="7" t="d">
        <x:v>2026-10-09T00:00:00.000Z</x:v>
      </x:c>
      <x:c r="C8437" s="8" t="n">
        <x:v>476801009</x:v>
      </x:c>
      <x:c r="D8437" s="9" t="n">
        <x:v>1.3583</x:v>
      </x:c>
      <x:c r="E8437" s="9" t="n">
        <x:f>IF(COUNT(C8437:D8437)=2,C8437*D8437/100000000,"n.a.")</x:f>
        <x:v>6.4763881052470005</x:v>
      </x:c>
      <x:c r="F8437" s="1" t="str">
        <x:v>official_szse_shares_20261008_20261009_20261010-090233.xlsx</x:v>
      </x:c>
      <x:c r="G8437" s="1" t="str">
        <x:v>get_fund_performance_d684a101ebf1ff24_20261010003354551353.json</x:v>
      </x:c>
    </x:row>
    <x:row r="8438" ht="25" customHeight="1">
      <x:c r="A8438" s="1" t="str">
        <x:v>159337.SZ</x:v>
      </x:c>
      <x:c r="B8438" s="7" t="d">
        <x:v>2026-10-09T00:00:00.000Z</x:v>
      </x:c>
      <x:c r="C8438" s="8" t="n">
        <x:v>287710611</x:v>
      </x:c>
      <x:c r="D8438" s="9" t="n">
        <x:v>1.6676</x:v>
      </x:c>
      <x:c r="E8438" s="9" t="n">
        <x:f>IF(COUNT(C8438:D8438)=2,C8438*D8438/100000000,"n.a.")</x:f>
        <x:v>4.797862149036</x:v>
      </x:c>
      <x:c r="F8438" s="1" t="str">
        <x:v>official_szse_shares_20261008_20261009_20261010-090233.xlsx</x:v>
      </x:c>
      <x:c r="G8438" s="1" t="str">
        <x:v>get_fund_performance_e891766aeb6ff9ce_20261010003404762993.json</x:v>
      </x:c>
    </x:row>
    <x:row r="8439" ht="25" customHeight="1">
      <x:c r="A8439" s="1" t="str">
        <x:v>159393.SZ</x:v>
      </x:c>
      <x:c r="B8439" s="7" t="d">
        <x:v>2026-10-09T00:00:00.000Z</x:v>
      </x:c>
      <x:c r="C8439" s="8" t="n">
        <x:v>110446342</x:v>
      </x:c>
      <x:c r="D8439" s="9" t="n">
        <x:v>4.6688</x:v>
      </x:c>
      <x:c r="E8439" s="9" t="n">
        <x:f>IF(COUNT(C8439:D8439)=2,C8439*D8439/100000000,"n.a.")</x:f>
        <x:v>5.156518815296001</x:v>
      </x:c>
      <x:c r="F8439" s="1" t="str">
        <x:v>official_szse_shares_20261008_20261009_20261010-090233.xlsx</x:v>
      </x:c>
      <x:c r="G8439" s="1" t="str">
        <x:v>get_fund_performance_77dbf34873906d0a_20261010003336323401.json</x:v>
      </x:c>
    </x:row>
    <x:row r="8440" ht="25" customHeight="1">
      <x:c r="A8440" s="1" t="str">
        <x:v>159500.SZ</x:v>
      </x:c>
      <x:c r="B8440" s="7" t="d">
        <x:v>2026-10-09T00:00:00.000Z</x:v>
      </x:c>
      <x:c r="C8440" s="8" t="n">
        <x:v>238538865</x:v>
      </x:c>
      <x:c r="D8440" s="9" t="n">
        <x:v>1.0942</x:v>
      </x:c>
      <x:c r="E8440" s="9" t="n">
        <x:f>IF(COUNT(C8440:D8440)=2,C8440*D8440/100000000,"n.a.")</x:f>
        <x:v>2.61009226083</x:v>
      </x:c>
      <x:c r="F8440" s="1" t="str">
        <x:v>official_szse_shares_20261008_20261009_20261010-090233.xlsx</x:v>
      </x:c>
      <x:c r="G8440" s="1" t="str">
        <x:v>get_fund_performance_e523a51149dfeadb_20261010003412389367.json</x:v>
      </x:c>
    </x:row>
    <x:row r="8441" ht="25" customHeight="1">
      <x:c r="A8441" s="1" t="str">
        <x:v>159531.SZ</x:v>
      </x:c>
      <x:c r="B8441" s="7" t="d">
        <x:v>2026-10-09T00:00:00.000Z</x:v>
      </x:c>
      <x:c r="C8441" s="8" t="n">
        <x:v>984608406</x:v>
      </x:c>
      <x:c r="D8441" s="9" t="n">
        <x:v>1.4283</x:v>
      </x:c>
      <x:c r="E8441" s="9" t="n">
        <x:f>IF(COUNT(C8441:D8441)=2,C8441*D8441/100000000,"n.a.")</x:f>
        <x:v>14.063161862898</x:v>
      </x:c>
      <x:c r="F8441" s="1" t="str">
        <x:v>official_szse_shares_20261008_20261009_20261010-090233.xlsx</x:v>
      </x:c>
      <x:c r="G8441" s="1" t="str">
        <x:v>get_fund_performance_eb034503c2c5d6b5_20261010003421034837.json</x:v>
      </x:c>
    </x:row>
    <x:row r="8442" ht="25" customHeight="1">
      <x:c r="A8442" s="1" t="str">
        <x:v>159532.SZ</x:v>
      </x:c>
      <x:c r="B8442" s="7" t="d">
        <x:v>2026-10-09T00:00:00.000Z</x:v>
      </x:c>
      <x:c r="C8442" s="8" t="n">
        <x:v>153564791</x:v>
      </x:c>
      <x:c r="D8442" s="9" t="n">
        <x:v>1.6189</x:v>
      </x:c>
      <x:c r="E8442" s="9" t="n">
        <x:f>IF(COUNT(C8442:D8442)=2,C8442*D8442/100000000,"n.a.")</x:f>
        <x:v>2.486060401499</x:v>
      </x:c>
      <x:c r="F8442" s="1" t="str">
        <x:v>official_szse_shares_20261008_20261009_20261010-090233.xlsx</x:v>
      </x:c>
      <x:c r="G8442" s="1" t="str">
        <x:v>get_fund_performance_152d86e94ff1941b_20261010003423073287.json</x:v>
      </x:c>
    </x:row>
    <x:row r="8443" ht="25" customHeight="1">
      <x:c r="A8443" s="1" t="str">
        <x:v>159533.SZ</x:v>
      </x:c>
      <x:c r="B8443" s="7" t="d">
        <x:v>2026-10-09T00:00:00.000Z</x:v>
      </x:c>
      <x:c r="C8443" s="8" t="n">
        <x:v>13458785</x:v>
      </x:c>
      <x:c r="D8443" s="9" t="n">
        <x:v>1.8908</x:v>
      </x:c>
      <x:c r="E8443" s="9" t="n">
        <x:f>IF(COUNT(C8443:D8443)=2,C8443*D8443/100000000,"n.a.")</x:f>
        <x:v>0.25447870678</x:v>
      </x:c>
      <x:c r="F8443" s="1" t="str">
        <x:v>official_szse_shares_20261008_20261009_20261010-090233.xlsx</x:v>
      </x:c>
      <x:c r="G8443" s="1" t="str">
        <x:v>get_fund_performance_152d86e94ff1941b_20261010003423073287.json</x:v>
      </x:c>
    </x:row>
    <x:row r="8444" ht="25" customHeight="1">
      <x:c r="A8444" s="1" t="str">
        <x:v>159535.SZ</x:v>
      </x:c>
      <x:c r="B8444" s="7" t="d">
        <x:v>2026-10-09T00:00:00.000Z</x:v>
      </x:c>
      <x:c r="C8444" s="8" t="n">
        <x:v>19981088</x:v>
      </x:c>
      <x:c r="D8444" s="9" t="n">
        <x:v>1.4946</x:v>
      </x:c>
      <x:c r="E8444" s="9" t="n">
        <x:f>IF(COUNT(C8444:D8444)=2,C8444*D8444/100000000,"n.a.")</x:f>
        <x:v>0.298637341248</x:v>
      </x:c>
      <x:c r="F8444" s="1" t="str">
        <x:v>official_szse_shares_20261008_20261009_20261010-090233.xlsx</x:v>
      </x:c>
      <x:c r="G8444" s="1" t="str">
        <x:v>get_fund_performance_eb034503c2c5d6b5_20261010003421034837.json</x:v>
      </x:c>
    </x:row>
    <x:row r="8445" ht="25" customHeight="1">
      <x:c r="A8445" s="1" t="str">
        <x:v>159536.SZ</x:v>
      </x:c>
      <x:c r="B8445" s="7" t="d">
        <x:v>2026-10-09T00:00:00.000Z</x:v>
      </x:c>
      <x:c r="C8445" s="8" t="n">
        <x:v>41261589</x:v>
      </x:c>
      <x:c r="D8445" s="9" t="n">
        <x:v>1.3741</x:v>
      </x:c>
      <x:c r="E8445" s="9" t="n">
        <x:f>IF(COUNT(C8445:D8445)=2,C8445*D8445/100000000,"n.a.")</x:f>
        <x:v>0.5669754944490001</x:v>
      </x:c>
      <x:c r="F8445" s="1" t="str">
        <x:v>official_szse_shares_20261008_20261009_20261010-090233.xlsx</x:v>
      </x:c>
      <x:c r="G8445" s="1" t="str">
        <x:v>get_fund_performance_eb034503c2c5d6b5_20261010003421034837.json</x:v>
      </x:c>
    </x:row>
    <x:row r="8446" ht="25" customHeight="1">
      <x:c r="A8446" s="1" t="str">
        <x:v>159629.SZ</x:v>
      </x:c>
      <x:c r="B8446" s="7" t="d">
        <x:v>2026-10-09T00:00:00.000Z</x:v>
      </x:c>
      <x:c r="C8446" s="8" t="n">
        <x:v>915252663</x:v>
      </x:c>
      <x:c r="D8446" s="9" t="n">
        <x:v>2.9954</x:v>
      </x:c>
      <x:c r="E8446" s="9" t="n">
        <x:f>IF(COUNT(C8446:D8446)=2,C8446*D8446/100000000,"n.a.")</x:f>
        <x:v>27.415478267502003</x:v>
      </x:c>
      <x:c r="F8446" s="1" t="str">
        <x:v>official_szse_shares_20261008_20261009_20261010-090233.xlsx</x:v>
      </x:c>
      <x:c r="G8446" s="1" t="str">
        <x:v>get_fund_performance_c849342b35526769_20261010003416790071.json</x:v>
      </x:c>
    </x:row>
    <x:row r="8447" ht="25" customHeight="1">
      <x:c r="A8447" s="1" t="str">
        <x:v>159633.SZ</x:v>
      </x:c>
      <x:c r="B8447" s="7" t="d">
        <x:v>2026-10-09T00:00:00.000Z</x:v>
      </x:c>
      <x:c r="C8447" s="8" t="n">
        <x:v>1170162658</x:v>
      </x:c>
      <x:c r="D8447" s="9" t="n">
        <x:v>3.0668</x:v>
      </x:c>
      <x:c r="E8447" s="9" t="n">
        <x:f>IF(COUNT(C8447:D8447)=2,C8447*D8447/100000000,"n.a.")</x:f>
        <x:v>35.886548395544004</x:v>
      </x:c>
      <x:c r="F8447" s="1" t="str">
        <x:v>official_szse_shares_20261008_20261009_20261010-090233.xlsx</x:v>
      </x:c>
      <x:c r="G8447" s="1" t="str">
        <x:v>get_fund_performance_c849342b35526769_20261010003416790071.json</x:v>
      </x:c>
    </x:row>
    <x:row r="8448" ht="25" customHeight="1">
      <x:c r="A8448" s="1" t="str">
        <x:v>159673.SZ</x:v>
      </x:c>
      <x:c r="B8448" s="7" t="d">
        <x:v>2026-10-09T00:00:00.000Z</x:v>
      </x:c>
      <x:c r="C8448" s="8" t="n">
        <x:v>1903528385</x:v>
      </x:c>
      <x:c r="D8448" s="9" t="n">
        <x:v>1.2104</x:v>
      </x:c>
      <x:c r="E8448" s="9" t="n">
        <x:f>IF(COUNT(C8448:D8448)=2,C8448*D8448/100000000,"n.a.")</x:f>
        <x:v>23.04030757204</x:v>
      </x:c>
      <x:c r="F8448" s="1" t="str">
        <x:v>official_szse_shares_20261008_20261009_20261010-090233.xlsx</x:v>
      </x:c>
      <x:c r="G8448" s="1" t="str">
        <x:v>get_fund_performance_d606e80ca6e2fc0b_20261010003344526446.json</x:v>
      </x:c>
    </x:row>
    <x:row r="8449" ht="25" customHeight="1">
      <x:c r="A8449" s="1" t="str">
        <x:v>159808.SZ</x:v>
      </x:c>
      <x:c r="B8449" s="7" t="d">
        <x:v>2026-10-09T00:00:00.000Z</x:v>
      </x:c>
      <x:c r="C8449" s="8" t="n">
        <x:v>51484790</x:v>
      </x:c>
      <x:c r="D8449" s="9" t="n">
        <x:v>1.1861</x:v>
      </x:c>
      <x:c r="E8449" s="9" t="n">
        <x:f>IF(COUNT(C8449:D8449)=2,C8449*D8449/100000000,"n.a.")</x:f>
        <x:v>0.61066109419</x:v>
      </x:c>
      <x:c r="F8449" s="1" t="str">
        <x:v>official_szse_shares_20261008_20261009_20261010-090233.xlsx</x:v>
      </x:c>
      <x:c r="G8449" s="1" t="str">
        <x:v>get_fund_performance_d9c53c02200bac55_20261010003427866221.json</x:v>
      </x:c>
    </x:row>
    <x:row r="8450" ht="25" customHeight="1">
      <x:c r="A8450" s="1" t="str">
        <x:v>159810.SZ</x:v>
      </x:c>
      <x:c r="B8450" s="7" t="d">
        <x:v>2026-10-09T00:00:00.000Z</x:v>
      </x:c>
      <x:c r="C8450" s="8" t="n">
        <x:v>59475458</x:v>
      </x:c>
      <x:c r="D8450" s="9" t="n">
        <x:v>1.2271</x:v>
      </x:c>
      <x:c r="E8450" s="9" t="n">
        <x:f>IF(COUNT(C8450:D8450)=2,C8450*D8450/100000000,"n.a.")</x:f>
        <x:v>0.7298233451180001</x:v>
      </x:c>
      <x:c r="F8450" s="1" t="str">
        <x:v>official_szse_shares_20261008_20261009_20261010-090233.xlsx</x:v>
      </x:c>
      <x:c r="G8450" s="1" t="str">
        <x:v>get_fund_performance_d9c53c02200bac55_20261010003427866221.json</x:v>
      </x:c>
    </x:row>
    <x:row r="8451" ht="25" customHeight="1">
      <x:c r="A8451" s="1" t="str">
        <x:v>159820.SZ</x:v>
      </x:c>
      <x:c r="B8451" s="7" t="d">
        <x:v>2026-10-09T00:00:00.000Z</x:v>
      </x:c>
      <x:c r="C8451" s="8" t="n">
        <x:v>1376408470</x:v>
      </x:c>
      <x:c r="D8451" s="9" t="n">
        <x:v>1.2653</x:v>
      </x:c>
      <x:c r="E8451" s="9" t="n">
        <x:f>IF(COUNT(C8451:D8451)=2,C8451*D8451/100000000,"n.a.")</x:f>
        <x:v>17.415696370910002</x:v>
      </x:c>
      <x:c r="F8451" s="1" t="str">
        <x:v>official_szse_shares_20261008_20261009_20261010-090233.xlsx</x:v>
      </x:c>
      <x:c r="G8451" s="1" t="str">
        <x:v>get_fund_performance_e891766aeb6ff9ce_20261010003404762993.json</x:v>
      </x:c>
    </x:row>
    <x:row r="8452" ht="25" customHeight="1">
      <x:c r="A8452" s="1" t="str">
        <x:v>159821.SZ</x:v>
      </x:c>
      <x:c r="B8452" s="7" t="d">
        <x:v>2026-10-09T00:00:00.000Z</x:v>
      </x:c>
      <x:c r="C8452" s="8" t="n">
        <x:v>69820000</x:v>
      </x:c>
      <x:c r="D8452" s="9" t="n">
        <x:v>1.1487</x:v>
      </x:c>
      <x:c r="E8452" s="9" t="n">
        <x:f>IF(COUNT(C8452:D8452)=2,C8452*D8452/100000000,"n.a.")</x:f>
        <x:v>0.80202234</x:v>
      </x:c>
      <x:c r="F8452" s="1" t="str">
        <x:v>official_szse_shares_20261008_20261009_20261010-090233.xlsx</x:v>
      </x:c>
      <x:c r="G8452" s="1" t="str">
        <x:v>get_fund_performance_57dd8919392c1e89_20261010003435449261.json</x:v>
      </x:c>
    </x:row>
    <x:row r="8453" ht="25" customHeight="1">
      <x:c r="A8453" s="1" t="str">
        <x:v>159845.SZ</x:v>
      </x:c>
      <x:c r="B8453" s="7" t="d">
        <x:v>2026-10-09T00:00:00.000Z</x:v>
      </x:c>
      <x:c r="C8453" s="8" t="n">
        <x:v>2781425606</x:v>
      </x:c>
      <x:c r="D8453" s="9" t="n">
        <x:v>2.9841</x:v>
      </x:c>
      <x:c r="E8453" s="9" t="n">
        <x:f>IF(COUNT(C8453:D8453)=2,C8453*D8453/100000000,"n.a.")</x:f>
        <x:v>83.000521508646</x:v>
      </x:c>
      <x:c r="F8453" s="1" t="str">
        <x:v>official_szse_shares_20261008_20261009_20261010-090233.xlsx</x:v>
      </x:c>
      <x:c r="G8453" s="1" t="str">
        <x:v>get_fund_performance_c849342b35526769_20261010003416790071.json</x:v>
      </x:c>
    </x:row>
    <x:row r="8454" ht="25" customHeight="1">
      <x:c r="A8454" s="1" t="str">
        <x:v>159908.SZ</x:v>
      </x:c>
      <x:c r="B8454" s="7" t="d">
        <x:v>2026-10-09T00:00:00.000Z</x:v>
      </x:c>
      <x:c r="C8454" s="8" t="n">
        <x:v>398229029</x:v>
      </x:c>
      <x:c r="D8454" s="9" t="n">
        <x:v>2.864</x:v>
      </x:c>
      <x:c r="E8454" s="9" t="n">
        <x:f>IF(COUNT(C8454:D8454)=2,C8454*D8454/100000000,"n.a.")</x:f>
        <x:v>11.40527939056</x:v>
      </x:c>
      <x:c r="F8454" s="1" t="str">
        <x:v>official_szse_shares_20261008_20261009_20261010-090233.xlsx</x:v>
      </x:c>
      <x:c r="G8454" s="1" t="str">
        <x:v>get_fund_performance_57dd8919392c1e89_20261010003435449261.json</x:v>
      </x:c>
    </x:row>
    <x:row r="8455" ht="25" customHeight="1">
      <x:c r="A8455" s="1" t="str">
        <x:v>159915.SZ</x:v>
      </x:c>
      <x:c r="B8455" s="7" t="d">
        <x:v>2026-10-09T00:00:00.000Z</x:v>
      </x:c>
      <x:c r="C8455" s="8" t="n">
        <x:v>22022454936</x:v>
      </x:c>
      <x:c r="D8455" s="9" t="n">
        <x:v>3.0626</x:v>
      </x:c>
      <x:c r="E8455" s="9" t="n">
        <x:f>IF(COUNT(C8455:D8455)=2,C8455*D8455/100000000,"n.a.")</x:f>
        <x:v>674.4597048699361</x:v>
      </x:c>
      <x:c r="F8455" s="1" t="str">
        <x:v>official_szse_shares_20261008_20261009_20261010-090233.xlsx</x:v>
      </x:c>
      <x:c r="G8455" s="1" t="str">
        <x:v>get_fund_performance_12649d96bdf5a52c_20261010060120043121.json</x:v>
      </x:c>
    </x:row>
    <x:row r="8456" ht="25" customHeight="1">
      <x:c r="A8456" s="1" t="str">
        <x:v>159919.SZ</x:v>
      </x:c>
      <x:c r="B8456" s="7" t="d">
        <x:v>2026-10-09T00:00:00.000Z</x:v>
      </x:c>
      <x:c r="C8456" s="8" t="n">
        <x:v>6856416676</x:v>
      </x:c>
      <x:c r="D8456" s="9" t="n">
        <x:v>4.583</x:v>
      </x:c>
      <x:c r="E8456" s="9" t="n">
        <x:f>IF(COUNT(C8456:D8456)=2,C8456*D8456/100000000,"n.a.")</x:f>
        <x:v>314.22957626108</x:v>
      </x:c>
      <x:c r="F8456" s="1" t="str">
        <x:v>official_szse_shares_20261008_20261009_20261010-090233.xlsx</x:v>
      </x:c>
      <x:c r="G8456" s="1" t="str">
        <x:v>get_fund_performance_7e5eb254570c886c_20261010003342012634.json</x:v>
      </x:c>
    </x:row>
    <x:row r="8457" ht="25" customHeight="1">
      <x:c r="A8457" s="1" t="str">
        <x:v>159922.SZ</x:v>
      </x:c>
      <x:c r="B8457" s="7" t="d">
        <x:v>2026-10-09T00:00:00.000Z</x:v>
      </x:c>
      <x:c r="C8457" s="8" t="n">
        <x:v>2831676765</x:v>
      </x:c>
      <x:c r="D8457" s="9" t="n">
        <x:v>2.9529</x:v>
      </x:c>
      <x:c r="E8457" s="9" t="n">
        <x:f>IF(COUNT(C8457:D8457)=2,C8457*D8457/100000000,"n.a.")</x:f>
        <x:v>83.616583193685</x:v>
      </x:c>
      <x:c r="F8457" s="1" t="str">
        <x:v>official_szse_shares_20261008_20261009_20261010-090233.xlsx</x:v>
      </x:c>
      <x:c r="G8457" s="1" t="str">
        <x:v>get_fund_performance_6e1b217c51b20de1_20261010003359679931.json</x:v>
      </x:c>
    </x:row>
    <x:row r="8458" ht="25" customHeight="1">
      <x:c r="A8458" s="1" t="str">
        <x:v>159925.SZ</x:v>
      </x:c>
      <x:c r="B8458" s="7" t="d">
        <x:v>2026-10-09T00:00:00.000Z</x:v>
      </x:c>
      <x:c r="C8458" s="8" t="n">
        <x:v>615920856</x:v>
      </x:c>
      <x:c r="D8458" s="9" t="n">
        <x:v>4.4607</x:v>
      </x:c>
      <x:c r="E8458" s="9" t="n">
        <x:f>IF(COUNT(C8458:D8458)=2,C8458*D8458/100000000,"n.a.")</x:f>
        <x:v>27.474381623592</x:v>
      </x:c>
      <x:c r="F8458" s="1" t="str">
        <x:v>official_szse_shares_20261008_20261009_20261010-090233.xlsx</x:v>
      </x:c>
      <x:c r="G8458" s="1" t="str">
        <x:v>get_fund_performance_5d3ecf14848a229f_20261010003349734559.json</x:v>
      </x:c>
    </x:row>
    <x:row r="8459" ht="25" customHeight="1">
      <x:c r="A8459" s="1" t="str">
        <x:v>159935.SZ</x:v>
      </x:c>
      <x:c r="B8459" s="7" t="d">
        <x:v>2026-10-09T00:00:00.000Z</x:v>
      </x:c>
      <x:c r="C8459" s="8" t="n">
        <x:v>30572956</x:v>
      </x:c>
      <x:c r="D8459" s="9" t="n">
        <x:v>2.2956</x:v>
      </x:c>
      <x:c r="E8459" s="9" t="n">
        <x:f>IF(COUNT(C8459:D8459)=2,C8459*D8459/100000000,"n.a.")</x:f>
        <x:v>0.701832777936</x:v>
      </x:c>
      <x:c r="F8459" s="1" t="str">
        <x:v>official_szse_shares_20261008_20261009_20261010-090233.xlsx</x:v>
      </x:c>
      <x:c r="G8459" s="1" t="str">
        <x:v>get_fund_performance_6e1b217c51b20de1_20261010003359679931.json</x:v>
      </x:c>
    </x:row>
    <x:row r="8460" ht="25" customHeight="1">
      <x:c r="A8460" s="1" t="str">
        <x:v>159948.SZ</x:v>
      </x:c>
      <x:c r="B8460" s="7" t="d">
        <x:v>2026-10-09T00:00:00.000Z</x:v>
      </x:c>
      <x:c r="C8460" s="8" t="n">
        <x:v>1174697720</x:v>
      </x:c>
      <x:c r="D8460" s="9" t="n">
        <x:v>3.3827</x:v>
      </x:c>
      <x:c r="E8460" s="9" t="n">
        <x:f>IF(COUNT(C8460:D8460)=2,C8460*D8460/100000000,"n.a.")</x:f>
        <x:v>39.73649977444</x:v>
      </x:c>
      <x:c r="F8460" s="1" t="str">
        <x:v>official_szse_shares_20261008_20261009_20261010-090233.xlsx</x:v>
      </x:c>
      <x:c r="G8460" s="1" t="str">
        <x:v>get_fund_performance_021a51ad20631966_20261010003438086117.json</x:v>
      </x:c>
    </x:row>
    <x:row r="8461" ht="25" customHeight="1">
      <x:c r="A8461" s="1" t="str">
        <x:v>159952.SZ</x:v>
      </x:c>
      <x:c r="B8461" s="7" t="d">
        <x:v>2026-10-09T00:00:00.000Z</x:v>
      </x:c>
      <x:c r="C8461" s="8" t="n">
        <x:v>6304784929</x:v>
      </x:c>
      <x:c r="D8461" s="9" t="n">
        <x:v>1.8593</x:v>
      </x:c>
      <x:c r="E8461" s="9" t="n">
        <x:f>IF(COUNT(C8461:D8461)=2,C8461*D8461/100000000,"n.a.")</x:f>
        <x:v>117.22486618489701</x:v>
      </x:c>
      <x:c r="F8461" s="1" t="str">
        <x:v>official_szse_shares_20261008_20261009_20261010-090233.xlsx</x:v>
      </x:c>
      <x:c r="G8461" s="1" t="str">
        <x:v>get_fund_performance_021a51ad20631966_20261010003438086117.json</x:v>
      </x:c>
    </x:row>
    <x:row r="8462" ht="25" customHeight="1">
      <x:c r="A8462" s="1" t="str">
        <x:v>159956.SZ</x:v>
      </x:c>
      <x:c r="B8462" s="7" t="d">
        <x:v>2026-10-09T00:00:00.000Z</x:v>
      </x:c>
      <x:c r="C8462" s="8" t="n">
        <x:v>50978674</x:v>
      </x:c>
      <x:c r="D8462" s="9" t="n">
        <x:v>1.9405</x:v>
      </x:c>
      <x:c r="E8462" s="9" t="n">
        <x:f>IF(COUNT(C8462:D8462)=2,C8462*D8462/100000000,"n.a.")</x:f>
        <x:v>0.98924116897</x:v>
      </x:c>
      <x:c r="F8462" s="1" t="str">
        <x:v>official_szse_shares_20261008_20261009_20261010-090233.xlsx</x:v>
      </x:c>
      <x:c r="G8462" s="1" t="str">
        <x:v>get_fund_performance_57dd8919392c1e89_20261010003435449261.json</x:v>
      </x:c>
    </x:row>
    <x:row r="8463" ht="25" customHeight="1">
      <x:c r="A8463" s="1" t="str">
        <x:v>159957.SZ</x:v>
      </x:c>
      <x:c r="B8463" s="7" t="d">
        <x:v>2026-10-09T00:00:00.000Z</x:v>
      </x:c>
      <x:c r="C8463" s="8" t="n">
        <x:v>1306784560</x:v>
      </x:c>
      <x:c r="D8463" s="9" t="n">
        <x:v>2.0065</x:v>
      </x:c>
      <x:c r="E8463" s="9" t="n">
        <x:f>IF(COUNT(C8463:D8463)=2,C8463*D8463/100000000,"n.a.")</x:f>
        <x:v>26.2206321964</x:v>
      </x:c>
      <x:c r="F8463" s="1" t="str">
        <x:v>official_szse_shares_20261008_20261009_20261010-090233.xlsx</x:v>
      </x:c>
      <x:c r="G8463" s="1" t="str">
        <x:v>get_fund_performance_9703e64c2d99699d_20261010003432706435.json</x:v>
      </x:c>
    </x:row>
    <x:row r="8464" ht="25" customHeight="1">
      <x:c r="A8464" s="1" t="str">
        <x:v>159958.SZ</x:v>
      </x:c>
      <x:c r="B8464" s="7" t="d">
        <x:v>2026-10-09T00:00:00.000Z</x:v>
      </x:c>
      <x:c r="C8464" s="8" t="n">
        <x:v>239911448</x:v>
      </x:c>
      <x:c r="D8464" s="9" t="n">
        <x:v>1.8533</x:v>
      </x:c>
      <x:c r="E8464" s="9" t="n">
        <x:f>IF(COUNT(C8464:D8464)=2,C8464*D8464/100000000,"n.a.")</x:f>
        <x:v>4.4462788657840004</x:v>
      </x:c>
      <x:c r="F8464" s="1" t="str">
        <x:v>official_szse_shares_20261008_20261009_20261010-090233.xlsx</x:v>
      </x:c>
      <x:c r="G8464" s="1" t="str">
        <x:v>get_fund_performance_9703e64c2d99699d_20261010003432706435.json</x:v>
      </x:c>
    </x:row>
    <x:row r="8465" ht="25" customHeight="1">
      <x:c r="A8465" s="1" t="str">
        <x:v>159964.SZ</x:v>
      </x:c>
      <x:c r="B8465" s="7" t="d">
        <x:v>2026-10-09T00:00:00.000Z</x:v>
      </x:c>
      <x:c r="C8465" s="8" t="n">
        <x:v>175481881</x:v>
      </x:c>
      <x:c r="D8465" s="9" t="n">
        <x:v>2.0076</x:v>
      </x:c>
      <x:c r="E8465" s="9" t="n">
        <x:f>IF(COUNT(C8465:D8465)=2,C8465*D8465/100000000,"n.a.")</x:f>
        <x:v>3.522974242956</x:v>
      </x:c>
      <x:c r="F8465" s="1" t="str">
        <x:v>official_szse_shares_20261008_20261009_20261010-090233.xlsx</x:v>
      </x:c>
      <x:c r="G8465" s="1" t="str">
        <x:v>get_fund_performance_6c593585fb99987c_20261010003430304207.json</x:v>
      </x:c>
    </x:row>
    <x:row r="8466" ht="25" customHeight="1">
      <x:c r="A8466" s="1" t="str">
        <x:v>159968.SZ</x:v>
      </x:c>
      <x:c r="B8466" s="7" t="d">
        <x:v>2026-10-09T00:00:00.000Z</x:v>
      </x:c>
      <x:c r="C8466" s="8" t="n">
        <x:v>66495098</x:v>
      </x:c>
      <x:c r="D8466" s="9" t="n">
        <x:v>9.5574</x:v>
      </x:c>
      <x:c r="E8466" s="9" t="n">
        <x:f>IF(COUNT(C8466:D8466)=2,C8466*D8466/100000000,"n.a.")</x:f>
        <x:v>6.355202496251999</x:v>
      </x:c>
      <x:c r="F8466" s="1" t="str">
        <x:v>official_szse_shares_20261008_20261009_20261010-090233.xlsx</x:v>
      </x:c>
      <x:c r="G8466" s="1" t="str">
        <x:v>get_fund_performance_f92b88e3137406a6_20261010003407321014.json</x:v>
      </x:c>
    </x:row>
    <x:row r="8467" ht="25" customHeight="1">
      <x:c r="A8467" s="1" t="str">
        <x:v>159971.SZ</x:v>
      </x:c>
      <x:c r="B8467" s="7" t="d">
        <x:v>2026-10-09T00:00:00.000Z</x:v>
      </x:c>
      <x:c r="C8467" s="8" t="n">
        <x:v>1936020288</x:v>
      </x:c>
      <x:c r="D8467" s="9" t="n">
        <x:v>1.0652</x:v>
      </x:c>
      <x:c r="E8467" s="9" t="n">
        <x:f>IF(COUNT(C8467:D8467)=2,C8467*D8467/100000000,"n.a.")</x:f>
        <x:v>20.622488107775997</x:v>
      </x:c>
      <x:c r="F8467" s="1" t="str">
        <x:v>official_szse_shares_20261008_20261009_20261010-090233.xlsx</x:v>
      </x:c>
      <x:c r="G8467" s="1" t="str">
        <x:v>get_fund_performance_6c593585fb99987c_20261010003430304207.json</x:v>
      </x:c>
    </x:row>
    <x:row r="8468" ht="25" customHeight="1">
      <x:c r="A8468" s="1" t="str">
        <x:v>159977.SZ</x:v>
      </x:c>
      <x:c r="B8468" s="7" t="d">
        <x:v>2026-10-09T00:00:00.000Z</x:v>
      </x:c>
      <x:c r="C8468" s="8" t="n">
        <x:v>4173872820</x:v>
      </x:c>
      <x:c r="D8468" s="9" t="n">
        <x:v>1.5886</x:v>
      </x:c>
      <x:c r="E8468" s="9" t="n">
        <x:f>IF(COUNT(C8468:D8468)=2,C8468*D8468/100000000,"n.a.")</x:f>
        <x:v>66.30614361852</x:v>
      </x:c>
      <x:c r="F8468" s="1" t="str">
        <x:v>official_szse_shares_20261008_20261009_20261010-090233.xlsx</x:v>
      </x:c>
      <x:c r="G8468" s="1" t="str">
        <x:v>get_fund_performance_9703e64c2d99699d_20261010003432706435.json</x:v>
      </x:c>
    </x:row>
    <x:row r="8469" ht="25" customHeight="1">
      <x:c r="A8469" s="1" t="str">
        <x:v>159982.SZ</x:v>
      </x:c>
      <x:c r="B8469" s="7" t="d">
        <x:v>2026-10-09T00:00:00.000Z</x:v>
      </x:c>
      <x:c r="C8469" s="8" t="n">
        <x:v>198211253</x:v>
      </x:c>
      <x:c r="D8469" s="9" t="n">
        <x:v>1.9681</x:v>
      </x:c>
      <x:c r="E8469" s="9" t="n">
        <x:f>IF(COUNT(C8469:D8469)=2,C8469*D8469/100000000,"n.a.")</x:f>
        <x:v>3.9009956702929998</x:v>
      </x:c>
      <x:c r="F8469" s="1" t="str">
        <x:v>official_szse_shares_20261008_20261009_20261010-090233.xlsx</x:v>
      </x:c>
      <x:c r="G8469" s="1" t="str">
        <x:v>get_fund_performance_777eedc5bae7f5fb_20261010003414618806.json</x:v>
      </x:c>
    </x:row>
    <x:row r="8470" ht="25" customHeight="1">
      <x:c r="A8470" s="1" t="str">
        <x:v>510300.SH</x:v>
      </x:c>
      <x:c r="B8470" s="7" t="d">
        <x:v>2026-10-09T00:00:00.000Z</x:v>
      </x:c>
      <x:c r="C8470" s="8" t="n">
        <x:v>24392287700</x:v>
      </x:c>
      <x:c r="D8470" s="9" t="n">
        <x:v>4.3898</x:v>
      </x:c>
      <x:c r="E8470" s="9" t="n">
        <x:f>IF(COUNT(C8470:D8470)=2,C8470*D8470/100000000,"n.a.")</x:f>
        <x:v>1070.7726454546</x:v>
      </x:c>
      <x:c r="F8470" s="1" t="str">
        <x:v>official_sse_shares_20261009_20261010-090233.json</x:v>
      </x:c>
      <x:c r="G8470" s="1" t="str">
        <x:v>get_fund_performance_12649d96bdf5a52c_20261010060120043121.json</x:v>
      </x:c>
    </x:row>
    <x:row r="8471" ht="25" customHeight="1">
      <x:c r="A8471" s="1" t="str">
        <x:v>510310.SH</x:v>
      </x:c>
      <x:c r="B8471" s="7" t="d">
        <x:v>2026-10-09T00:00:00.000Z</x:v>
      </x:c>
      <x:c r="C8471" s="8" t="n">
        <x:v>12095744000</x:v>
      </x:c>
      <x:c r="D8471" s="9" t="n">
        <x:v>4.2648</x:v>
      </x:c>
      <x:c r="E8471" s="9" t="n">
        <x:f>IF(COUNT(C8471:D8471)=2,C8471*D8471/100000000,"n.a.")</x:f>
        <x:v>515.859290112</x:v>
      </x:c>
      <x:c r="F8471" s="1" t="str">
        <x:v>official_sse_shares_20261009_20261010-090233.json</x:v>
      </x:c>
      <x:c r="G8471" s="1" t="str">
        <x:v>get_fund_performance_e99f457d286969aa_20261010003352197922.json</x:v>
      </x:c>
    </x:row>
    <x:row r="8472" ht="25" customHeight="1">
      <x:c r="A8472" s="1" t="str">
        <x:v>510320.SH</x:v>
      </x:c>
      <x:c r="B8472" s="7" t="d">
        <x:v>2026-10-09T00:00:00.000Z</x:v>
      </x:c>
      <x:c r="C8472" s="8" t="n">
        <x:v>670068500</x:v>
      </x:c>
      <x:c r="D8472" s="9" t="n">
        <x:v>1.181</x:v>
      </x:c>
      <x:c r="E8472" s="9" t="n">
        <x:f>IF(COUNT(C8472:D8472)=2,C8472*D8472/100000000,"n.a.")</x:f>
        <x:v>7.913508985</x:v>
      </x:c>
      <x:c r="F8472" s="1" t="str">
        <x:v>official_sse_shares_20261009_20261010-090233.json</x:v>
      </x:c>
      <x:c r="G8472" s="1" t="str">
        <x:v>get_fund_performance_65b3f5fe7bca0779_20261010003339519106.json</x:v>
      </x:c>
    </x:row>
    <x:row r="8473" ht="25" customHeight="1">
      <x:c r="A8473" s="1" t="str">
        <x:v>510330.SH</x:v>
      </x:c>
      <x:c r="B8473" s="7" t="d">
        <x:v>2026-10-09T00:00:00.000Z</x:v>
      </x:c>
      <x:c r="C8473" s="8" t="n">
        <x:v>8549349800</x:v>
      </x:c>
      <x:c r="D8473" s="9" t="n">
        <x:v>4.5777</x:v>
      </x:c>
      <x:c r="E8473" s="9" t="n">
        <x:f>IF(COUNT(C8473:D8473)=2,C8473*D8473/100000000,"n.a.")</x:f>
        <x:v>391.3635857946</x:v>
      </x:c>
      <x:c r="F8473" s="1" t="str">
        <x:v>official_sse_shares_20261009_20261010-090233.json</x:v>
      </x:c>
      <x:c r="G8473" s="1" t="str">
        <x:v>get_fund_performance_7e5eb254570c886c_20261010003342012634.json</x:v>
      </x:c>
    </x:row>
    <x:row r="8474" ht="25" customHeight="1">
      <x:c r="A8474" s="1" t="str">
        <x:v>510350.SH</x:v>
      </x:c>
      <x:c r="B8474" s="7" t="d">
        <x:v>2026-10-09T00:00:00.000Z</x:v>
      </x:c>
      <x:c r="C8474" s="8" t="n">
        <x:v>677814700</x:v>
      </x:c>
      <x:c r="D8474" s="9" t="n">
        <x:v>4.6206</x:v>
      </x:c>
      <x:c r="E8474" s="9" t="n">
        <x:f>IF(COUNT(C8474:D8474)=2,C8474*D8474/100000000,"n.a.")</x:f>
        <x:v>31.319106028199997</x:v>
      </x:c>
      <x:c r="F8474" s="1" t="str">
        <x:v>official_sse_shares_20261009_20261010-090233.json</x:v>
      </x:c>
      <x:c r="G8474" s="1" t="str">
        <x:v>get_fund_performance_89192eea7b8a0c4b_20261010003347228083.json</x:v>
      </x:c>
    </x:row>
    <x:row r="8475" ht="25" customHeight="1">
      <x:c r="A8475" s="1" t="str">
        <x:v>510360.SH</x:v>
      </x:c>
      <x:c r="B8475" s="7" t="d">
        <x:v>2026-10-09T00:00:00.000Z</x:v>
      </x:c>
      <x:c r="C8475" s="8" t="n">
        <x:v>2033381200</x:v>
      </x:c>
      <x:c r="D8475" s="9" t="n">
        <x:v>1.6793</x:v>
      </x:c>
      <x:c r="E8475" s="9" t="n">
        <x:f>IF(COUNT(C8475:D8475)=2,C8475*D8475/100000000,"n.a.")</x:f>
        <x:v>34.146570491599995</x:v>
      </x:c>
      <x:c r="F8475" s="1" t="str">
        <x:v>official_sse_shares_20261009_20261010-090233.json</x:v>
      </x:c>
      <x:c r="G8475" s="1" t="str">
        <x:v>get_fund_performance_65b3f5fe7bca0779_20261010003339519106.json</x:v>
      </x:c>
    </x:row>
    <x:row r="8476" ht="25" customHeight="1">
      <x:c r="A8476" s="1" t="str">
        <x:v>510370.SH</x:v>
      </x:c>
      <x:c r="B8476" s="7" t="d">
        <x:v>2026-10-09T00:00:00.000Z</x:v>
      </x:c>
      <x:c r="C8476" s="8" t="n">
        <x:v>90258100</x:v>
      </x:c>
      <x:c r="D8476" s="9" t="n">
        <x:v>0.9716</x:v>
      </x:c>
      <x:c r="E8476" s="9" t="n">
        <x:f>IF(COUNT(C8476:D8476)=2,C8476*D8476/100000000,"n.a.")</x:f>
        <x:v>0.8769476996000001</x:v>
      </x:c>
      <x:c r="F8476" s="1" t="str">
        <x:v>official_sse_shares_20261009_20261010-090233.json</x:v>
      </x:c>
      <x:c r="G8476" s="1" t="str">
        <x:v>get_fund_performance_7e5eb254570c886c_20261010003342012634.json</x:v>
      </x:c>
    </x:row>
    <x:row r="8477" ht="25" customHeight="1">
      <x:c r="A8477" s="1" t="str">
        <x:v>510380.SH</x:v>
      </x:c>
      <x:c r="B8477" s="7" t="d">
        <x:v>2026-10-09T00:00:00.000Z</x:v>
      </x:c>
      <x:c r="C8477" s="8" t="n">
        <x:v>1206802400</x:v>
      </x:c>
      <x:c r="D8477" s="9" t="n">
        <x:v>1.3084</x:v>
      </x:c>
      <x:c r="E8477" s="9" t="n">
        <x:f>IF(COUNT(C8477:D8477)=2,C8477*D8477/100000000,"n.a.")</x:f>
        <x:v>15.789802601600002</x:v>
      </x:c>
      <x:c r="F8477" s="1" t="str">
        <x:v>official_sse_shares_20261009_20261010-090233.json</x:v>
      </x:c>
      <x:c r="G8477" s="1" t="str">
        <x:v>get_fund_performance_d606e80ca6e2fc0b_20261010003344526446.json</x:v>
      </x:c>
    </x:row>
    <x:row r="8478" ht="25" customHeight="1">
      <x:c r="A8478" s="1" t="str">
        <x:v>510390.SH</x:v>
      </x:c>
      <x:c r="B8478" s="7" t="d">
        <x:v>2026-10-09T00:00:00.000Z</x:v>
      </x:c>
      <x:c r="C8478" s="8" t="n">
        <x:v>135650000</x:v>
      </x:c>
      <x:c r="D8478" s="9" t="n">
        <x:v>4.9827</x:v>
      </x:c>
      <x:c r="E8478" s="9" t="n">
        <x:f>IF(COUNT(C8478:D8478)=2,C8478*D8478/100000000,"n.a.")</x:f>
        <x:v>6.75903255</x:v>
      </x:c>
      <x:c r="F8478" s="1" t="str">
        <x:v>official_sse_shares_20261009_20261010-090233.json</x:v>
      </x:c>
      <x:c r="G8478" s="1" t="str">
        <x:v>get_fund_performance_d684a101ebf1ff24_20261010003354551353.json</x:v>
      </x:c>
    </x:row>
    <x:row r="8479" ht="25" customHeight="1">
      <x:c r="A8479" s="1" t="str">
        <x:v>510500.SH</x:v>
      </x:c>
      <x:c r="B8479" s="7" t="d">
        <x:v>2026-10-09T00:00:00.000Z</x:v>
      </x:c>
      <x:c r="C8479" s="8" t="n">
        <x:v>5720168600</x:v>
      </x:c>
      <x:c r="D8479" s="9" t="n">
        <x:v>7.2833</x:v>
      </x:c>
      <x:c r="E8479" s="9" t="n">
        <x:f>IF(COUNT(C8479:D8479)=2,C8479*D8479/100000000,"n.a.")</x:f>
        <x:v>416.61703964379996</x:v>
      </x:c>
      <x:c r="F8479" s="1" t="str">
        <x:v>official_sse_shares_20261009_20261010-090233.json</x:v>
      </x:c>
      <x:c r="G8479" s="1" t="str">
        <x:v>get_fund_performance_12649d96bdf5a52c_20261010060120043121.json</x:v>
      </x:c>
    </x:row>
    <x:row r="8480" ht="25" customHeight="1">
      <x:c r="A8480" s="1" t="str">
        <x:v>510510.SH</x:v>
      </x:c>
      <x:c r="B8480" s="7" t="d">
        <x:v>2026-10-09T00:00:00.000Z</x:v>
      </x:c>
      <x:c r="C8480" s="8" t="n">
        <x:v>869038300</x:v>
      </x:c>
      <x:c r="D8480" s="9" t="n">
        <x:v>2.3632</x:v>
      </x:c>
      <x:c r="E8480" s="9" t="n">
        <x:f>IF(COUNT(C8480:D8480)=2,C8480*D8480/100000000,"n.a.")</x:f>
        <x:v>20.5371131056</x:v>
      </x:c>
      <x:c r="F8480" s="1" t="str">
        <x:v>official_sse_shares_20261009_20261010-090233.json</x:v>
      </x:c>
      <x:c r="G8480" s="1" t="str">
        <x:v>get_fund_performance_cdb8559ac121d466_20261010003409865645.json</x:v>
      </x:c>
    </x:row>
    <x:row r="8481" ht="25" customHeight="1">
      <x:c r="A8481" s="1" t="str">
        <x:v>510530.SH</x:v>
      </x:c>
      <x:c r="B8481" s="7" t="d">
        <x:v>2026-10-09T00:00:00.000Z</x:v>
      </x:c>
      <x:c r="C8481" s="8" t="n">
        <x:v>47979399.99999999</x:v>
      </x:c>
      <x:c r="D8481" s="9" t="n">
        <x:v>8.2197</x:v>
      </x:c>
      <x:c r="E8481" s="9" t="n">
        <x:f>IF(COUNT(C8481:D8481)=2,C8481*D8481/100000000,"n.a.")</x:f>
        <x:v>3.9437627417999996</x:v>
      </x:c>
      <x:c r="F8481" s="1" t="str">
        <x:v>official_sse_shares_20261009_20261010-090233.json</x:v>
      </x:c>
      <x:c r="G8481" s="1" t="str">
        <x:v>get_fund_performance_775908d3a0dd268e_20261010003357215151.json</x:v>
      </x:c>
    </x:row>
    <x:row r="8482" ht="25" customHeight="1">
      <x:c r="A8482" s="1" t="str">
        <x:v>510550.SH</x:v>
      </x:c>
      <x:c r="B8482" s="7" t="d">
        <x:v>2026-10-09T00:00:00.000Z</x:v>
      </x:c>
      <x:c r="C8482" s="8" t="n">
        <x:v>23743300</x:v>
      </x:c>
      <x:c r="D8482" s="9" t="n">
        <x:v>1.8715</x:v>
      </x:c>
      <x:c r="E8482" s="9" t="n">
        <x:f>IF(COUNT(C8482:D8482)=2,C8482*D8482/100000000,"n.a.")</x:f>
        <x:v>0.44435585949999995</x:v>
      </x:c>
      <x:c r="F8482" s="1" t="str">
        <x:v>official_sse_shares_20261009_20261010-090233.json</x:v>
      </x:c>
      <x:c r="G8482" s="1" t="str">
        <x:v>get_fund_performance_cdb8559ac121d466_20261010003409865645.json</x:v>
      </x:c>
    </x:row>
    <x:row r="8483" ht="25" customHeight="1">
      <x:c r="A8483" s="1" t="str">
        <x:v>510560.SH</x:v>
      </x:c>
      <x:c r="B8483" s="7" t="d">
        <x:v>2026-10-09T00:00:00.000Z</x:v>
      </x:c>
      <x:c r="C8483" s="8" t="n">
        <x:v>52318700</x:v>
      </x:c>
      <x:c r="D8483" s="9" t="n">
        <x:v>1.824</x:v>
      </x:c>
      <x:c r="E8483" s="9" t="n">
        <x:f>IF(COUNT(C8483:D8483)=2,C8483*D8483/100000000,"n.a.")</x:f>
        <x:v>0.954293088</x:v>
      </x:c>
      <x:c r="F8483" s="1" t="str">
        <x:v>official_sse_shares_20261009_20261010-090233.json</x:v>
      </x:c>
      <x:c r="G8483" s="1" t="str">
        <x:v>get_fund_performance_777eedc5bae7f5fb_20261010003414618806.json</x:v>
      </x:c>
    </x:row>
    <x:row r="8484" ht="25" customHeight="1">
      <x:c r="A8484" s="1" t="str">
        <x:v>510570.SH</x:v>
      </x:c>
      <x:c r="B8484" s="7" t="d">
        <x:v>2026-10-09T00:00:00.000Z</x:v>
      </x:c>
      <x:c r="C8484" s="8" t="n">
        <x:v>50560600.00000001</x:v>
      </x:c>
      <x:c r="D8484" s="9" t="n">
        <x:v>1.148</x:v>
      </x:c>
      <x:c r="E8484" s="9" t="n">
        <x:f>IF(COUNT(C8484:D8484)=2,C8484*D8484/100000000,"n.a.")</x:f>
        <x:v>0.580435688</x:v>
      </x:c>
      <x:c r="F8484" s="1" t="str">
        <x:v>official_sse_shares_20261009_20261010-090233.json</x:v>
      </x:c>
      <x:c r="G8484" s="1" t="str">
        <x:v>get_fund_performance_e523a51149dfeadb_20261010003412389367.json</x:v>
      </x:c>
    </x:row>
    <x:row r="8485" ht="25" customHeight="1">
      <x:c r="A8485" s="1" t="str">
        <x:v>510580.SH</x:v>
      </x:c>
      <x:c r="B8485" s="7" t="d">
        <x:v>2026-10-09T00:00:00.000Z</x:v>
      </x:c>
      <x:c r="C8485" s="8" t="n">
        <x:v>1170168300</x:v>
      </x:c>
      <x:c r="D8485" s="9" t="n">
        <x:v>3.8302</x:v>
      </x:c>
      <x:c r="E8485" s="9" t="n">
        <x:f>IF(COUNT(C8485:D8485)=2,C8485*D8485/100000000,"n.a.")</x:f>
        <x:v>44.8197862266</x:v>
      </x:c>
      <x:c r="F8485" s="1" t="str">
        <x:v>official_sse_shares_20261009_20261010-090233.json</x:v>
      </x:c>
      <x:c r="G8485" s="1" t="str">
        <x:v>get_fund_performance_775908d3a0dd268e_20261010003357215151.json</x:v>
      </x:c>
    </x:row>
    <x:row r="8486" ht="25" customHeight="1">
      <x:c r="A8486" s="1" t="str">
        <x:v>510590.SH</x:v>
      </x:c>
      <x:c r="B8486" s="7" t="d">
        <x:v>2026-10-09T00:00:00.000Z</x:v>
      </x:c>
      <x:c r="C8486" s="8" t="n">
        <x:v>122386100</x:v>
      </x:c>
      <x:c r="D8486" s="9" t="n">
        <x:v>7.9186</x:v>
      </x:c>
      <x:c r="E8486" s="9" t="n">
        <x:f>IF(COUNT(C8486:D8486)=2,C8486*D8486/100000000,"n.a.")</x:f>
        <x:v>9.691265714599998</x:v>
      </x:c>
      <x:c r="F8486" s="1" t="str">
        <x:v>official_sse_shares_20261009_20261010-090233.json</x:v>
      </x:c>
      <x:c r="G8486" s="1" t="str">
        <x:v>get_fund_performance_0fdf31e3a9c56470_20261010003402342716.json</x:v>
      </x:c>
    </x:row>
    <x:row r="8487" ht="25" customHeight="1">
      <x:c r="A8487" s="1" t="str">
        <x:v>512100.SH</x:v>
      </x:c>
      <x:c r="B8487" s="7" t="d">
        <x:v>2026-10-09T00:00:00.000Z</x:v>
      </x:c>
      <x:c r="C8487" s="8" t="n">
        <x:v>7883217600</x:v>
      </x:c>
      <x:c r="D8487" s="9" t="n">
        <x:v>2.9089</x:v>
      </x:c>
      <x:c r="E8487" s="9" t="n">
        <x:f>IF(COUNT(C8487:D8487)=2,C8487*D8487/100000000,"n.a.")</x:f>
        <x:v>229.3149167664</x:v>
      </x:c>
      <x:c r="F8487" s="1" t="str">
        <x:v>official_sse_shares_20261009_20261010-090233.json</x:v>
      </x:c>
      <x:c r="G8487" s="1" t="str">
        <x:v>get_fund_performance_12649d96bdf5a52c_20261010060120043121.json</x:v>
      </x:c>
    </x:row>
    <x:row r="8488" ht="25" customHeight="1">
      <x:c r="A8488" s="1" t="str">
        <x:v>512500.SH</x:v>
      </x:c>
      <x:c r="B8488" s="7" t="d">
        <x:v>2026-10-09T00:00:00.000Z</x:v>
      </x:c>
      <x:c r="C8488" s="8" t="n">
        <x:v>1917608800</x:v>
      </x:c>
      <x:c r="D8488" s="9" t="n">
        <x:v>4.121</x:v>
      </x:c>
      <x:c r="E8488" s="9" t="n">
        <x:f>IF(COUNT(C8488:D8488)=2,C8488*D8488/100000000,"n.a.")</x:f>
        <x:v>79.02465864800001</x:v>
      </x:c>
      <x:c r="F8488" s="1" t="str">
        <x:v>official_sse_shares_20261009_20261010-090233.json</x:v>
      </x:c>
      <x:c r="G8488" s="1" t="str">
        <x:v>get_fund_performance_f92b88e3137406a6_20261010003407321014.json</x:v>
      </x:c>
    </x:row>
    <x:row r="8489" ht="25" customHeight="1">
      <x:c r="A8489" s="1" t="str">
        <x:v>512510.SH</x:v>
      </x:c>
      <x:c r="B8489" s="7" t="d">
        <x:v>2026-10-09T00:00:00.000Z</x:v>
      </x:c>
      <x:c r="C8489" s="8" t="n">
        <x:v>440929800.00000006</x:v>
      </x:c>
      <x:c r="D8489" s="9" t="n">
        <x:v>2.1884</x:v>
      </x:c>
      <x:c r="E8489" s="9" t="n">
        <x:f>IF(COUNT(C8489:D8489)=2,C8489*D8489/100000000,"n.a.")</x:f>
        <x:v>9.649307743200001</x:v>
      </x:c>
      <x:c r="F8489" s="1" t="str">
        <x:v>official_sse_shares_20261009_20261010-090233.json</x:v>
      </x:c>
      <x:c r="G8489" s="1" t="str">
        <x:v>get_fund_performance_e523a51149dfeadb_20261010003412389367.json</x:v>
      </x:c>
    </x:row>
    <x:row r="8490" ht="25" customHeight="1">
      <x:c r="A8490" s="1" t="str">
        <x:v>515130.SH</x:v>
      </x:c>
      <x:c r="B8490" s="7" t="d">
        <x:v>2026-10-09T00:00:00.000Z</x:v>
      </x:c>
      <x:c r="C8490" s="8" t="n">
        <x:v>100463200</x:v>
      </x:c>
      <x:c r="D8490" s="9" t="n">
        <x:v>1.4534</x:v>
      </x:c>
      <x:c r="E8490" s="9" t="n">
        <x:f>IF(COUNT(C8490:D8490)=2,C8490*D8490/100000000,"n.a.")</x:f>
        <x:v>1.4601321487999999</x:v>
      </x:c>
      <x:c r="F8490" s="1" t="str">
        <x:v>official_sse_shares_20261009_20261010-090233.json</x:v>
      </x:c>
      <x:c r="G8490" s="1" t="str">
        <x:v>get_fund_performance_775908d3a0dd268e_20261010003357215151.json</x:v>
      </x:c>
    </x:row>
    <x:row r="8491" ht="25" customHeight="1">
      <x:c r="A8491" s="1" t="str">
        <x:v>515190.SH</x:v>
      </x:c>
      <x:c r="B8491" s="7" t="d">
        <x:v>2026-10-09T00:00:00.000Z</x:v>
      </x:c>
      <x:c r="C8491" s="8" t="n">
        <x:v>299466100</x:v>
      </x:c>
      <x:c r="D8491" s="9" t="n">
        <x:v>1.5288</x:v>
      </x:c>
      <x:c r="E8491" s="9" t="n">
        <x:f>IF(COUNT(C8491:D8491)=2,C8491*D8491/100000000,"n.a.")</x:f>
        <x:v>4.5782377368</x:v>
      </x:c>
      <x:c r="F8491" s="1" t="str">
        <x:v>official_sse_shares_20261009_20261010-090233.json</x:v>
      </x:c>
      <x:c r="G8491" s="1" t="str">
        <x:v>get_fund_performance_0fdf31e3a9c56470_20261010003402342716.json</x:v>
      </x:c>
    </x:row>
    <x:row r="8492" ht="25" customHeight="1">
      <x:c r="A8492" s="1" t="str">
        <x:v>515310.SH</x:v>
      </x:c>
      <x:c r="B8492" s="7" t="d">
        <x:v>2026-10-09T00:00:00.000Z</x:v>
      </x:c>
      <x:c r="C8492" s="8" t="n">
        <x:v>349611200</x:v>
      </x:c>
      <x:c r="D8492" s="9" t="n">
        <x:v>1.3059</x:v>
      </x:c>
      <x:c r="E8492" s="9" t="n">
        <x:f>IF(COUNT(C8492:D8492)=2,C8492*D8492/100000000,"n.a.")</x:f>
        <x:v>4.5655726608</x:v>
      </x:c>
      <x:c r="F8492" s="1" t="str">
        <x:v>official_sse_shares_20261009_20261010-090233.json</x:v>
      </x:c>
      <x:c r="G8492" s="1" t="str">
        <x:v>get_fund_performance_5d3ecf14848a229f_20261010003349734559.json</x:v>
      </x:c>
    </x:row>
    <x:row r="8493" ht="25" customHeight="1">
      <x:c r="A8493" s="1" t="str">
        <x:v>515330.SH</x:v>
      </x:c>
      <x:c r="B8493" s="7" t="d">
        <x:v>2026-10-09T00:00:00.000Z</x:v>
      </x:c>
      <x:c r="C8493" s="8" t="n">
        <x:v>6968709500</x:v>
      </x:c>
      <x:c r="D8493" s="9" t="n">
        <x:v>1.2617</x:v>
      </x:c>
      <x:c r="E8493" s="9" t="n">
        <x:f>IF(COUNT(C8493:D8493)=2,C8493*D8493/100000000,"n.a.")</x:f>
        <x:v>87.9242077615</x:v>
      </x:c>
      <x:c r="F8493" s="1" t="str">
        <x:v>official_sse_shares_20261009_20261010-090233.json</x:v>
      </x:c>
      <x:c r="G8493" s="1" t="str">
        <x:v>get_fund_performance_65b3f5fe7bca0779_20261010003339519106.json</x:v>
      </x:c>
    </x:row>
    <x:row r="8494" ht="25" customHeight="1">
      <x:c r="A8494" s="1" t="str">
        <x:v>515350.SH</x:v>
      </x:c>
      <x:c r="B8494" s="7" t="d">
        <x:v>2026-10-09T00:00:00.000Z</x:v>
      </x:c>
      <x:c r="C8494" s="8" t="n">
        <x:v>11699200</x:v>
      </x:c>
      <x:c r="D8494" s="9" t="n">
        <x:v>5.8842</x:v>
      </x:c>
      <x:c r="E8494" s="9" t="n">
        <x:f>IF(COUNT(C8494:D8494)=2,C8494*D8494/100000000,"n.a.")</x:f>
        <x:v>0.6884043264</x:v>
      </x:c>
      <x:c r="F8494" s="1" t="str">
        <x:v>official_sse_shares_20261009_20261010-090233.json</x:v>
      </x:c>
      <x:c r="G8494" s="1" t="str">
        <x:v>get_fund_performance_e99f457d286969aa_20261010003352197922.json</x:v>
      </x:c>
    </x:row>
    <x:row r="8495" ht="25" customHeight="1">
      <x:c r="A8495" s="1" t="str">
        <x:v>515360.SH</x:v>
      </x:c>
      <x:c r="B8495" s="7" t="d">
        <x:v>2026-10-09T00:00:00.000Z</x:v>
      </x:c>
      <x:c r="C8495" s="8" t="n">
        <x:v>37279300</x:v>
      </x:c>
      <x:c r="D8495" s="9" t="n">
        <x:v>6.3893</x:v>
      </x:c>
      <x:c r="E8495" s="9" t="n">
        <x:f>IF(COUNT(C8495:D8495)=2,C8495*D8495/100000000,"n.a.")</x:f>
        <x:v>2.3818863149</x:v>
      </x:c>
      <x:c r="F8495" s="1" t="str">
        <x:v>official_sse_shares_20261009_20261010-090233.json</x:v>
      </x:c>
      <x:c r="G8495" s="1" t="str">
        <x:v>get_fund_performance_77dbf34873906d0a_20261010003336323401.json</x:v>
      </x:c>
    </x:row>
    <x:row r="8496" ht="25" customHeight="1">
      <x:c r="A8496" s="1" t="str">
        <x:v>515380.SH</x:v>
      </x:c>
      <x:c r="B8496" s="7" t="d">
        <x:v>2026-10-09T00:00:00.000Z</x:v>
      </x:c>
      <x:c r="C8496" s="8" t="n">
        <x:v>660699800</x:v>
      </x:c>
      <x:c r="D8496" s="9" t="n">
        <x:v>5.1051</x:v>
      </x:c>
      <x:c r="E8496" s="9" t="n">
        <x:f>IF(COUNT(C8496:D8496)=2,C8496*D8496/100000000,"n.a.")</x:f>
        <x:v>33.7293854898</x:v>
      </x:c>
      <x:c r="F8496" s="1" t="str">
        <x:v>official_sse_shares_20261009_20261010-090233.json</x:v>
      </x:c>
      <x:c r="G8496" s="1" t="str">
        <x:v>get_fund_performance_89192eea7b8a0c4b_20261010003347228083.json</x:v>
      </x:c>
    </x:row>
    <x:row r="8497" ht="25" customHeight="1">
      <x:c r="A8497" s="1" t="str">
        <x:v>515390.SH</x:v>
      </x:c>
      <x:c r="B8497" s="7" t="d">
        <x:v>2026-10-09T00:00:00.000Z</x:v>
      </x:c>
      <x:c r="C8497" s="8" t="n">
        <x:v>2462683000</x:v>
      </x:c>
      <x:c r="D8497" s="9" t="n">
        <x:v>1.2803</x:v>
      </x:c>
      <x:c r="E8497" s="9" t="n">
        <x:f>IF(COUNT(C8497:D8497)=2,C8497*D8497/100000000,"n.a.")</x:f>
        <x:v>31.529730449000002</x:v>
      </x:c>
      <x:c r="F8497" s="1" t="str">
        <x:v>official_sse_shares_20261009_20261010-090233.json</x:v>
      </x:c>
      <x:c r="G8497" s="1" t="str">
        <x:v>get_fund_performance_d684a101ebf1ff24_20261010003354551353.json</x:v>
      </x:c>
    </x:row>
    <x:row r="8498" ht="25" customHeight="1">
      <x:c r="A8498" s="1" t="str">
        <x:v>515530.SH</x:v>
      </x:c>
      <x:c r="B8498" s="7" t="d">
        <x:v>2026-10-09T00:00:00.000Z</x:v>
      </x:c>
      <x:c r="C8498" s="8" t="n">
        <x:v>13042700</x:v>
      </x:c>
      <x:c r="D8498" s="9" t="n">
        <x:v>4.0178</x:v>
      </x:c>
      <x:c r="E8498" s="9" t="n">
        <x:f>IF(COUNT(C8498:D8498)=2,C8498*D8498/100000000,"n.a.")</x:f>
        <x:v>0.5240296006</x:v>
      </x:c>
      <x:c r="F8498" s="1" t="str">
        <x:v>official_sse_shares_20261009_20261010-090233.json</x:v>
      </x:c>
      <x:c r="G8498" s="1" t="str">
        <x:v>get_fund_performance_0fdf31e3a9c56470_20261010003402342716.json</x:v>
      </x:c>
    </x:row>
    <x:row r="8499" ht="25" customHeight="1">
      <x:c r="A8499" s="1" t="str">
        <x:v>515550.SH</x:v>
      </x:c>
      <x:c r="B8499" s="7" t="d">
        <x:v>2026-10-09T00:00:00.000Z</x:v>
      </x:c>
      <x:c r="C8499" s="8" t="n">
        <x:v>22345700</x:v>
      </x:c>
      <x:c r="D8499" s="9" t="n">
        <x:v>1.6403</x:v>
      </x:c>
      <x:c r="E8499" s="9" t="n">
        <x:f>IF(COUNT(C8499:D8499)=2,C8499*D8499/100000000,"n.a.")</x:f>
        <x:v>0.3665365171</x:v>
      </x:c>
      <x:c r="F8499" s="1" t="str">
        <x:v>official_sse_shares_20261009_20261010-090233.json</x:v>
      </x:c>
      <x:c r="G8499" s="1" t="str">
        <x:v>get_fund_performance_cdb8559ac121d466_20261010003409865645.json</x:v>
      </x:c>
    </x:row>
    <x:row r="8500" ht="25" customHeight="1">
      <x:c r="A8500" s="1" t="str">
        <x:v>515660.SH</x:v>
      </x:c>
      <x:c r="B8500" s="7" t="d">
        <x:v>2026-10-09T00:00:00.000Z</x:v>
      </x:c>
      <x:c r="C8500" s="8" t="n">
        <x:v>435394200</x:v>
      </x:c>
      <x:c r="D8500" s="9" t="n">
        <x:v>5.4934</x:v>
      </x:c>
      <x:c r="E8500" s="9" t="n">
        <x:f>IF(COUNT(C8500:D8500)=2,C8500*D8500/100000000,"n.a.")</x:f>
        <x:v>23.9179449828</x:v>
      </x:c>
      <x:c r="F8500" s="1" t="str">
        <x:v>official_sse_shares_20261009_20261010-090233.json</x:v>
      </x:c>
      <x:c r="G8500" s="1" t="str">
        <x:v>get_fund_performance_77dbf34873906d0a_20261010003336323401.json</x:v>
      </x:c>
    </x:row>
    <x:row r="8501" ht="25" customHeight="1">
      <x:c r="A8501" s="1" t="str">
        <x:v>516300.SH</x:v>
      </x:c>
      <x:c r="B8501" s="7" t="d">
        <x:v>2026-10-09T00:00:00.000Z</x:v>
      </x:c>
      <x:c r="C8501" s="8" t="n">
        <x:v>37012600</x:v>
      </x:c>
      <x:c r="D8501" s="9" t="n">
        <x:v>3.0283</x:v>
      </x:c>
      <x:c r="E8501" s="9" t="n">
        <x:f>IF(COUNT(C8501:D8501)=2,C8501*D8501/100000000,"n.a.")</x:f>
        <x:v>1.1208525658000001</x:v>
      </x:c>
      <x:c r="F8501" s="1" t="str">
        <x:v>official_sse_shares_20261009_20261010-090233.json</x:v>
      </x:c>
      <x:c r="G8501" s="1" t="str">
        <x:v>get_fund_performance_a1c6ac503c9aa2d7_20261010003418782782.json</x:v>
      </x:c>
    </x:row>
    <x:row r="8502" ht="25" customHeight="1">
      <x:c r="A8502" s="1" t="str">
        <x:v>560010.SH</x:v>
      </x:c>
      <x:c r="B8502" s="7" t="d">
        <x:v>2026-10-09T00:00:00.000Z</x:v>
      </x:c>
      <x:c r="C8502" s="8" t="n">
        <x:v>2568621700</x:v>
      </x:c>
      <x:c r="D8502" s="9" t="n">
        <x:v>2.9817</x:v>
      </x:c>
      <x:c r="E8502" s="9" t="n">
        <x:f>IF(COUNT(C8502:D8502)=2,C8502*D8502/100000000,"n.a.")</x:f>
        <x:v>76.58859322890001</x:v>
      </x:c>
      <x:c r="F8502" s="1" t="str">
        <x:v>official_sse_shares_20261009_20261010-090233.json</x:v>
      </x:c>
      <x:c r="G8502" s="1" t="str">
        <x:v>get_fund_performance_777eedc5bae7f5fb_20261010003414618806.json</x:v>
      </x:c>
    </x:row>
    <x:row r="8503" ht="25" customHeight="1">
      <x:c r="A8503" s="1" t="str">
        <x:v>560110.SH</x:v>
      </x:c>
      <x:c r="B8503" s="7" t="d">
        <x:v>2026-10-09T00:00:00.000Z</x:v>
      </x:c>
      <x:c r="C8503" s="8" t="n">
        <x:v>328903500</x:v>
      </x:c>
      <x:c r="D8503" s="9" t="n">
        <x:v>1.0809</x:v>
      </x:c>
      <x:c r="E8503" s="9" t="n">
        <x:f>IF(COUNT(C8503:D8503)=2,C8503*D8503/100000000,"n.a.")</x:f>
        <x:v>3.5551179315</x:v>
      </x:c>
      <x:c r="F8503" s="1" t="str">
        <x:v>official_sse_shares_20261009_20261010-090233.json</x:v>
      </x:c>
      <x:c r="G8503" s="1" t="str">
        <x:v>get_fund_performance_a1c6ac503c9aa2d7_20261010003418782782.json</x:v>
      </x:c>
    </x:row>
    <x:row r="8504" ht="25" customHeight="1">
      <x:c r="A8504" s="1" t="str">
        <x:v>560220.SH</x:v>
      </x:c>
      <x:c r="B8504" s="7" t="d">
        <x:v>2026-10-09T00:00:00.000Z</x:v>
      </x:c>
      <x:c r="C8504" s="8" t="n">
        <x:v>57717000</x:v>
      </x:c>
      <x:c r="D8504" s="9" t="n">
        <x:v>1.4095</x:v>
      </x:c>
      <x:c r="E8504" s="9" t="n">
        <x:f>IF(COUNT(C8504:D8504)=2,C8504*D8504/100000000,"n.a.")</x:f>
        <x:v>0.813521115</x:v>
      </x:c>
      <x:c r="F8504" s="1" t="str">
        <x:v>official_sse_shares_20261009_20261010-090233.json</x:v>
      </x:c>
      <x:c r="G8504" s="1" t="str">
        <x:v>get_fund_performance_d9c53c02200bac55_20261010003427866221.json</x:v>
      </x:c>
    </x:row>
    <x:row r="8505" ht="25" customHeight="1">
      <x:c r="A8505" s="1" t="str">
        <x:v>561350.SH</x:v>
      </x:c>
      <x:c r="B8505" s="7" t="d">
        <x:v>2026-10-09T00:00:00.000Z</x:v>
      </x:c>
      <x:c r="C8505" s="8" t="n">
        <x:v>118700000</x:v>
      </x:c>
      <x:c r="D8505" s="9" t="n">
        <x:v>1.1567</x:v>
      </x:c>
      <x:c r="E8505" s="9" t="n">
        <x:f>IF(COUNT(C8505:D8505)=2,C8505*D8505/100000000,"n.a.")</x:f>
        <x:v>1.3730029</x:v>
      </x:c>
      <x:c r="F8505" s="1" t="str">
        <x:v>official_sse_shares_20261009_20261010-090233.json</x:v>
      </x:c>
      <x:c r="G8505" s="1" t="str">
        <x:v>get_fund_performance_f92b88e3137406a6_20261010003407321014.json</x:v>
      </x:c>
    </x:row>
    <x:row r="8506" ht="25" customHeight="1">
      <x:c r="A8506" s="1" t="str">
        <x:v>561370.SH</x:v>
      </x:c>
      <x:c r="B8506" s="7" t="d">
        <x:v>2026-10-09T00:00:00.000Z</x:v>
      </x:c>
      <x:c r="C8506" s="8" t="n">
        <x:v>34356000</x:v>
      </x:c>
      <x:c r="D8506" s="9" t="n">
        <x:v>1.3978</x:v>
      </x:c>
      <x:c r="E8506" s="9" t="n">
        <x:f>IF(COUNT(C8506:D8506)=2,C8506*D8506/100000000,"n.a.")</x:f>
        <x:v>0.48022816799999996</x:v>
      </x:c>
      <x:c r="F8506" s="1" t="str">
        <x:v>official_sse_shares_20261009_20261010-090233.json</x:v>
      </x:c>
      <x:c r="G8506" s="1" t="str">
        <x:v>get_fund_performance_152d86e94ff1941b_20261010003423073287.json</x:v>
      </x:c>
    </x:row>
    <x:row r="8507" ht="25" customHeight="1">
      <x:c r="A8507" s="1" t="str">
        <x:v>561930.SH</x:v>
      </x:c>
      <x:c r="B8507" s="7" t="d">
        <x:v>2026-10-09T00:00:00.000Z</x:v>
      </x:c>
      <x:c r="C8507" s="8" t="n">
        <x:v>196260600</x:v>
      </x:c>
      <x:c r="D8507" s="9" t="n">
        <x:v>1.4823</x:v>
      </x:c>
      <x:c r="E8507" s="9" t="n">
        <x:f>IF(COUNT(C8507:D8507)=2,C8507*D8507/100000000,"n.a.")</x:f>
        <x:v>2.9091708738</x:v>
      </x:c>
      <x:c r="F8507" s="1" t="str">
        <x:v>official_sse_shares_20261009_20261010-090233.json</x:v>
      </x:c>
      <x:c r="G8507" s="1" t="str">
        <x:v>get_fund_performance_e99f457d286969aa_20261010003352197922.json</x:v>
      </x:c>
    </x:row>
    <x:row r="8508" ht="25" customHeight="1">
      <x:c r="A8508" s="1" t="str">
        <x:v>562660.SH</x:v>
      </x:c>
      <x:c r="B8508" s="7" t="d">
        <x:v>2026-10-09T00:00:00.000Z</x:v>
      </x:c>
      <x:c r="C8508" s="8" t="n">
        <x:v>348874000</x:v>
      </x:c>
      <x:c r="D8508" s="9" t="n">
        <x:v>1.874</x:v>
      </x:c>
      <x:c r="E8508" s="9" t="n">
        <x:f>IF(COUNT(C8508:D8508)=2,C8508*D8508/100000000,"n.a.")</x:f>
        <x:v>6.53789876</x:v>
      </x:c>
      <x:c r="F8508" s="1" t="str">
        <x:v>official_sse_shares_20261009_20261010-090233.json</x:v>
      </x:c>
      <x:c r="G8508" s="1" t="str">
        <x:v>get_fund_performance_33b14ee685a75d28_20261010003425456100.json</x:v>
      </x:c>
    </x:row>
    <x:row r="8509" ht="25" customHeight="1">
      <x:c r="A8509" s="1" t="str">
        <x:v>563200.SH</x:v>
      </x:c>
      <x:c r="B8509" s="7" t="d">
        <x:v>2026-10-09T00:00:00.000Z</x:v>
      </x:c>
      <x:c r="C8509" s="8" t="n">
        <x:v>47458800</x:v>
      </x:c>
      <x:c r="D8509" s="9" t="n">
        <x:v>1.507</x:v>
      </x:c>
      <x:c r="E8509" s="9" t="n">
        <x:f>IF(COUNT(C8509:D8509)=2,C8509*D8509/100000000,"n.a.")</x:f>
        <x:v>0.7152041159999999</x:v>
      </x:c>
      <x:c r="F8509" s="1" t="str">
        <x:v>official_sse_shares_20261009_20261010-090233.json</x:v>
      </x:c>
      <x:c r="G8509" s="1" t="str">
        <x:v>get_fund_performance_33b14ee685a75d28_20261010003425456100.json</x:v>
      </x:c>
    </x:row>
    <x:row r="8510" ht="25" customHeight="1">
      <x:c r="A8510" s="1" t="str">
        <x:v>563300.SH</x:v>
      </x:c>
      <x:c r="B8510" s="7" t="d">
        <x:v>2026-10-09T00:00:00.000Z</x:v>
      </x:c>
      <x:c r="C8510" s="8" t="n">
        <x:v>4001174000</x:v>
      </x:c>
      <x:c r="D8510" s="9" t="n">
        <x:v>1.405</x:v>
      </x:c>
      <x:c r="E8510" s="9" t="n">
        <x:f>IF(COUNT(C8510:D8510)=2,C8510*D8510/100000000,"n.a.")</x:f>
        <x:v>56.2164947</x:v>
      </x:c>
      <x:c r="F8510" s="1" t="str">
        <x:v>official_sse_shares_20261009_20261010-090233.json</x:v>
      </x:c>
      <x:c r="G8510" s="1" t="str">
        <x:v>get_fund_performance_12649d96bdf5a52c_20261010060120043121.json</x:v>
      </x:c>
    </x:row>
    <x:row r="8511" ht="25" customHeight="1">
      <x:c r="A8511" s="1" t="str">
        <x:v>563520.SH</x:v>
      </x:c>
      <x:c r="B8511" s="7" t="d">
        <x:v>2026-10-09T00:00:00.000Z</x:v>
      </x:c>
      <x:c r="C8511" s="8" t="n">
        <x:v>442065000</x:v>
      </x:c>
      <x:c r="D8511" s="9" t="n">
        <x:v>1.1285</x:v>
      </x:c>
      <x:c r="E8511" s="9" t="n">
        <x:f>IF(COUNT(C8511:D8511)=2,C8511*D8511/100000000,"n.a.")</x:f>
        <x:v>4.988703525</x:v>
      </x:c>
      <x:c r="F8511" s="1" t="str">
        <x:v>official_sse_shares_20261009_20261010-090233.json</x:v>
      </x:c>
      <x:c r="G8511" s="1" t="str">
        <x:v>get_fund_performance_89192eea7b8a0c4b_20261010003347228083.json</x:v>
      </x:c>
    </x:row>
    <x:row r="8512" ht="25" customHeight="1">
      <x:c r="A8512" s="1" t="str">
        <x:v>563750.SH</x:v>
      </x:c>
      <x:c r="B8512" s="7" t="d">
        <x:v>2026-10-09T00:00:00.000Z</x:v>
      </x:c>
      <x:c r="C8512" s="8" t="n">
        <x:v>364737000</x:v>
      </x:c>
      <x:c r="D8512" s="9" t="n">
        <x:v>1.0208</x:v>
      </x:c>
      <x:c r="E8512" s="9" t="n">
        <x:f>IF(COUNT(C8512:D8512)=2,C8512*D8512/100000000,"n.a.")</x:f>
        <x:v>3.7232352959999995</x:v>
      </x:c>
      <x:c r="F8512" s="1" t="str">
        <x:v>official_sse_shares_20261009_20261010-090233.json</x:v>
      </x:c>
      <x:c r="G8512" s="1" t="str">
        <x:v>get_fund_performance_6e1b217c51b20de1_20261010003359679931.json</x:v>
      </x:c>
    </x:row>
    <x:row r="8513" ht="25" customHeight="1">
      <x:c r="A8513" s="1" t="str">
        <x:v>588000.SH</x:v>
      </x:c>
      <x:c r="B8513" s="7" t="d">
        <x:v>2026-10-09T00:00:00.000Z</x:v>
      </x:c>
      <x:c r="C8513" s="8" t="n">
        <x:v>62978668200</x:v>
      </x:c>
      <x:c r="D8513" s="9" t="n">
        <x:v>1.5396</x:v>
      </x:c>
      <x:c r="E8513" s="9" t="n">
        <x:f>IF(COUNT(C8513:D8513)=2,C8513*D8513/100000000,"n.a.")</x:f>
        <x:v>969.6195756072</x:v>
      </x:c>
      <x:c r="F8513" s="1" t="str">
        <x:v>official_sse_shares_20261009_20261010-090233.json</x:v>
      </x:c>
      <x:c r="G8513" s="1" t="str">
        <x:v>get_fund_performance_12649d96bdf5a52c_20261010060120043121.json</x:v>
      </x:c>
    </x:row>
    <x:row r="8514" ht="25" customHeight="1">
      <x:c r="A8514" s="1" t="str">
        <x:v>588040.SH</x:v>
      </x:c>
      <x:c r="B8514" s="7" t="d">
        <x:v>2026-10-09T00:00:00.000Z</x:v>
      </x:c>
      <x:c r="C8514" s="8" t="n">
        <x:v>159889000</x:v>
      </x:c>
      <x:c r="D8514" s="9" t="n">
        <x:v>1.4815</x:v>
      </x:c>
      <x:c r="E8514" s="9" t="n">
        <x:f>IF(COUNT(C8514:D8514)=2,C8514*D8514/100000000,"n.a.")</x:f>
        <x:v>2.368755535</x:v>
      </x:c>
      <x:c r="F8514" s="1" t="str">
        <x:v>official_sse_shares_20261009_20261010-090233.json</x:v>
      </x:c>
      <x:c r="G8514" s="1" t="str">
        <x:v>get_fund_performance_a6e73d42f3838991_20261010003445823786.json</x:v>
      </x:c>
    </x:row>
    <x:row r="8515" ht="25" customHeight="1">
      <x:c r="A8515" s="1" t="str">
        <x:v>588050.SH</x:v>
      </x:c>
      <x:c r="B8515" s="7" t="d">
        <x:v>2026-10-09T00:00:00.000Z</x:v>
      </x:c>
      <x:c r="C8515" s="8" t="n">
        <x:v>6947241300</x:v>
      </x:c>
      <x:c r="D8515" s="9" t="n">
        <x:v>1.4951</x:v>
      </x:c>
      <x:c r="E8515" s="9" t="n">
        <x:f>IF(COUNT(C8515:D8515)=2,C8515*D8515/100000000,"n.a.")</x:f>
        <x:v>103.86820467630001</x:v>
      </x:c>
      <x:c r="F8515" s="1" t="str">
        <x:v>official_sse_shares_20261009_20261010-090233.json</x:v>
      </x:c>
      <x:c r="G8515" s="1" t="str">
        <x:v>get_fund_performance_4667f18fffa4d0d5_20261010003453175425.json</x:v>
      </x:c>
    </x:row>
    <x:row r="8516" ht="25" customHeight="1">
      <x:c r="A8516" s="1" t="str">
        <x:v>588060.SH</x:v>
      </x:c>
      <x:c r="B8516" s="7" t="d">
        <x:v>2026-10-09T00:00:00.000Z</x:v>
      </x:c>
      <x:c r="C8516" s="8" t="n">
        <x:v>9133140000</x:v>
      </x:c>
      <x:c r="D8516" s="9" t="n">
        <x:v>0.9252</x:v>
      </x:c>
      <x:c r="E8516" s="9" t="n">
        <x:f>IF(COUNT(C8516:D8516)=2,C8516*D8516/100000000,"n.a.")</x:f>
        <x:v>84.49981128</x:v>
      </x:c>
      <x:c r="F8516" s="1" t="str">
        <x:v>official_sse_shares_20261009_20261010-090233.json</x:v>
      </x:c>
      <x:c r="G8516" s="1" t="str">
        <x:v>get_fund_performance_3cdf05a1581ac441_20261010003450904804.json</x:v>
      </x:c>
    </x:row>
    <x:row r="8517" ht="25" customHeight="1">
      <x:c r="A8517" s="1" t="str">
        <x:v>588080.SH</x:v>
      </x:c>
      <x:c r="B8517" s="7" t="d">
        <x:v>2026-10-09T00:00:00.000Z</x:v>
      </x:c>
      <x:c r="C8517" s="8" t="n">
        <x:v>28204628100</x:v>
      </x:c>
      <x:c r="D8517" s="9" t="n">
        <x:v>1.4931</x:v>
      </x:c>
      <x:c r="E8517" s="9" t="n">
        <x:f>IF(COUNT(C8517:D8517)=2,C8517*D8517/100000000,"n.a.")</x:f>
        <x:v>421.1233021611</x:v>
      </x:c>
      <x:c r="F8517" s="1" t="str">
        <x:v>official_sse_shares_20261009_20261010-090233.json</x:v>
      </x:c>
      <x:c r="G8517" s="1" t="str">
        <x:v>get_fund_performance_c618c525a01cde2e_20261010003448446648.json</x:v>
      </x:c>
    </x:row>
    <x:row r="8518" ht="25" customHeight="1">
      <x:c r="A8518" s="1" t="str">
        <x:v>588090.SH</x:v>
      </x:c>
      <x:c r="B8518" s="7" t="d">
        <x:v>2026-10-09T00:00:00.000Z</x:v>
      </x:c>
      <x:c r="C8518" s="8" t="n">
        <x:v>3321072800.0000005</x:v>
      </x:c>
      <x:c r="D8518" s="9" t="n">
        <x:v>1.5011</x:v>
      </x:c>
      <x:c r="E8518" s="9" t="n">
        <x:f>IF(COUNT(C8518:D8518)=2,C8518*D8518/100000000,"n.a.")</x:f>
        <x:v>49.85262380080001</x:v>
      </x:c>
      <x:c r="F8518" s="1" t="str">
        <x:v>official_sse_shares_20261009_20261010-090233.json</x:v>
      </x:c>
      <x:c r="G8518" s="1" t="str">
        <x:v>get_fund_performance_4667f18fffa4d0d5_20261010003453175425.json</x:v>
      </x:c>
    </x:row>
    <x:row r="8519" ht="25" customHeight="1">
      <x:c r="A8519" s="1" t="str">
        <x:v>588150.SH</x:v>
      </x:c>
      <x:c r="B8519" s="7" t="d">
        <x:v>2026-10-09T00:00:00.000Z</x:v>
      </x:c>
      <x:c r="C8519" s="8" t="n">
        <x:v>471432600</x:v>
      </x:c>
      <x:c r="D8519" s="9" t="n">
        <x:v>1.0367</x:v>
      </x:c>
      <x:c r="E8519" s="9" t="n">
        <x:f>IF(COUNT(C8519:D8519)=2,C8519*D8519/100000000,"n.a.")</x:f>
        <x:v>4.887341764199999</x:v>
      </x:c>
      <x:c r="F8519" s="1" t="str">
        <x:v>official_sse_shares_20261009_20261010-090233.json</x:v>
      </x:c>
      <x:c r="G8519" s="1" t="str">
        <x:v>get_fund_performance_c767a53cd3730637_20261010003443205617.json</x:v>
      </x:c>
    </x:row>
    <x:row r="8520" ht="25" customHeight="1">
      <x:c r="A8520" s="1" t="str">
        <x:v>588180.SH</x:v>
      </x:c>
      <x:c r="B8520" s="7" t="d">
        <x:v>2026-10-09T00:00:00.000Z</x:v>
      </x:c>
      <x:c r="C8520" s="8" t="n">
        <x:v>881853700</x:v>
      </x:c>
      <x:c r="D8520" s="9" t="n">
        <x:v>0.9535</x:v>
      </x:c>
      <x:c r="E8520" s="9" t="n">
        <x:f>IF(COUNT(C8520:D8520)=2,C8520*D8520/100000000,"n.a.")</x:f>
        <x:v>8.4084750295</x:v>
      </x:c>
      <x:c r="F8520" s="1" t="str">
        <x:v>official_sse_shares_20261009_20261010-090233.json</x:v>
      </x:c>
      <x:c r="G8520" s="1" t="str">
        <x:v>get_fund_performance_4667f18fffa4d0d5_20261010003453175425.json</x:v>
      </x:c>
    </x:row>
    <x:row r="8521" ht="25" customHeight="1">
      <x:c r="A8521" s="1" t="str">
        <x:v>588280.SH</x:v>
      </x:c>
      <x:c r="B8521" s="7" t="d">
        <x:v>2026-10-09T00:00:00.000Z</x:v>
      </x:c>
      <x:c r="C8521" s="8" t="n">
        <x:v>456121000</x:v>
      </x:c>
      <x:c r="D8521" s="9" t="n">
        <x:v>1.049</x:v>
      </x:c>
      <x:c r="E8521" s="9" t="n">
        <x:f>IF(COUNT(C8521:D8521)=2,C8521*D8521/100000000,"n.a.")</x:f>
        <x:v>4.7847092899999994</x:v>
      </x:c>
      <x:c r="F8521" s="1" t="str">
        <x:v>official_sse_shares_20261009_20261010-090233.json</x:v>
      </x:c>
      <x:c r="G8521" s="1" t="str">
        <x:v>get_fund_performance_a6e73d42f3838991_20261010003445823786.json</x:v>
      </x:c>
    </x:row>
    <x:row r="8522" ht="25" customHeight="1">
      <x:c r="A8522" s="1" t="str">
        <x:v>588720.SH</x:v>
      </x:c>
      <x:c r="B8522" s="7" t="d">
        <x:v>2026-10-09T00:00:00.000Z</x:v>
      </x:c>
      <x:c r="C8522" s="8" t="n">
        <x:v>127241800</x:v>
      </x:c>
      <x:c r="D8522" s="9" t="n">
        <x:v>1.4864</x:v>
      </x:c>
      <x:c r="E8522" s="9" t="n">
        <x:f>IF(COUNT(C8522:D8522)=2,C8522*D8522/100000000,"n.a.")</x:f>
        <x:v>1.8913221151999997</x:v>
      </x:c>
      <x:c r="F8522" s="1" t="str">
        <x:v>official_sse_shares_20261009_20261010-090233.json</x:v>
      </x:c>
      <x:c r="G8522" s="1" t="str">
        <x:v>get_fund_performance_3cdf05a1581ac441_20261010003450904804.json</x:v>
      </x:c>
    </x:row>
    <x:row r="8523" ht="25" customHeight="1">
      <x:c r="A8523" s="1" t="str">
        <x:v>588840.SH</x:v>
      </x:c>
      <x:c r="B8523" s="7" t="d">
        <x:v>2026-10-09T00:00:00.000Z</x:v>
      </x:c>
      <x:c r="C8523" s="8" t="n">
        <x:v>70236000</x:v>
      </x:c>
      <x:c r="D8523" s="9" t="n">
        <x:v>1.3522</x:v>
      </x:c>
      <x:c r="E8523" s="9" t="n">
        <x:f>IF(COUNT(C8523:D8523)=2,C8523*D8523/100000000,"n.a.")</x:f>
        <x:v>0.949731192</x:v>
      </x:c>
      <x:c r="F8523" s="1" t="str">
        <x:v>official_sse_shares_20261009_20261010-090233.json</x:v>
      </x:c>
      <x:c r="G8523" s="1" t="str">
        <x:v>get_fund_performance_a6e73d42f3838991_20261010003445823786.json</x:v>
      </x:c>
    </x:row>
    <x:row r="8524" ht="25" customHeight="1">
      <x:c r="A8524" s="1" t="str">
        <x:v>588870.SH</x:v>
      </x:c>
      <x:c r="B8524" s="7" t="d">
        <x:v>2026-10-09T00:00:00.000Z</x:v>
      </x:c>
      <x:c r="C8524" s="8" t="n">
        <x:v>1181552000</x:v>
      </x:c>
      <x:c r="D8524" s="9" t="n">
        <x:v>1.4824</x:v>
      </x:c>
      <x:c r="E8524" s="9" t="n">
        <x:f>IF(COUNT(C8524:D8524)=2,C8524*D8524/100000000,"n.a.")</x:f>
        <x:v>17.515326848</x:v>
      </x:c>
      <x:c r="F8524" s="1" t="str">
        <x:v>official_sse_shares_20261009_20261010-090233.json</x:v>
      </x:c>
      <x:c r="G8524" s="1" t="str">
        <x:v>get_fund_performance_3cdf05a1581ac441_20261010003450904804.json</x:v>
      </x:c>
    </x:row>
    <x:row r="8525" ht="25" customHeight="1">
      <x:c r="A8525" s="1" t="str">
        <x:v>588940.SH</x:v>
      </x:c>
      <x:c r="B8525" s="7" t="d">
        <x:v>2026-10-09T00:00:00.000Z</x:v>
      </x:c>
      <x:c r="C8525" s="8" t="n">
        <x:v>3440840000</x:v>
      </x:c>
      <x:c r="D8525" s="9" t="n">
        <x:v>0.7553</x:v>
      </x:c>
      <x:c r="E8525" s="9" t="n">
        <x:f>IF(COUNT(C8525:D8525)=2,C8525*D8525/100000000,"n.a.")</x:f>
        <x:v>25.98866452</x:v>
      </x:c>
      <x:c r="F8525" s="1" t="str">
        <x:v>official_sse_shares_20261009_20261010-090233.json</x:v>
      </x:c>
      <x:c r="G8525" s="1" t="str">
        <x:v>get_fund_performance_3eadfcca7f7dc90b_20261010003440590302.json</x:v>
      </x:c>
    </x:row>
    <x:row r="8526" ht="25" customHeight="1">
      <x:c r="A8526" s="1" t="str">
        <x:v>588950.SH</x:v>
      </x:c>
      <x:c r="B8526" s="7" t="d">
        <x:v>2026-10-09T00:00:00.000Z</x:v>
      </x:c>
      <x:c r="C8526" s="8" t="n">
        <x:v>839729700</x:v>
      </x:c>
      <x:c r="D8526" s="9" t="n">
        <x:v>1.5279</x:v>
      </x:c>
      <x:c r="E8526" s="9" t="n">
        <x:f>IF(COUNT(C8526:D8526)=2,C8526*D8526/100000000,"n.a.")</x:f>
        <x:v>12.8302300863</x:v>
      </x:c>
      <x:c r="F8526" s="1" t="str">
        <x:v>official_sse_shares_20261009_20261010-090233.json</x:v>
      </x:c>
      <x:c r="G8526" s="1" t="str">
        <x:v>get_fund_performance_c618c525a01cde2e_20261010003448446648.json</x:v>
      </x:c>
    </x:row>
    <x:row r="8527" ht="25" customHeight="1">
      <x:c r="A8527" s="1" t="str">
        <x:v>589150.SH</x:v>
      </x:c>
      <x:c r="B8527" s="7" t="d">
        <x:v>2026-10-09T00:00:00.000Z</x:v>
      </x:c>
      <x:c r="C8527" s="8" t="n">
        <x:v>881437200</x:v>
      </x:c>
      <x:c r="D8527" s="9" t="n">
        <x:v>1.0572</x:v>
      </x:c>
      <x:c r="E8527" s="9" t="n">
        <x:f>IF(COUNT(C8527:D8527)=2,C8527*D8527/100000000,"n.a.")</x:f>
        <x:v>9.318554078399998</x:v>
      </x:c>
      <x:c r="F8527" s="1" t="str">
        <x:v>official_sse_shares_20261009_20261010-090233.json</x:v>
      </x:c>
      <x:c r="G8527" s="1" t="str">
        <x:v>get_fund_performance_3eadfcca7f7dc90b_20261010003440590302.json</x:v>
      </x:c>
    </x:row>
    <x:row r="8528" ht="25" customHeight="1">
      <x:c r="A8528" s="1" t="str">
        <x:v>589360.SH</x:v>
      </x:c>
      <x:c r="B8528" s="7" t="d">
        <x:v>2026-10-09T00:00:00.000Z</x:v>
      </x:c>
      <x:c r="C8528" s="8" t="n">
        <x:v>2789174000</x:v>
      </x:c>
      <x:c r="D8528" s="9" t="n">
        <x:v>0.7533</x:v>
      </x:c>
      <x:c r="E8528" s="9" t="n">
        <x:f>IF(COUNT(C8528:D8528)=2,C8528*D8528/100000000,"n.a.")</x:f>
        <x:v>21.010847742</x:v>
      </x:c>
      <x:c r="F8528" s="1" t="str">
        <x:v>official_sse_shares_20261009_20261010-090233.json</x:v>
      </x:c>
      <x:c r="G8528" s="1" t="str">
        <x:v>get_fund_performance_c618c525a01cde2e_20261010003448446648.json</x:v>
      </x:c>
    </x:row>
    <x:row r="8529" ht="25" customHeight="1">
      <x:c r="A8529" s="1" t="str">
        <x:v>589850.SH</x:v>
      </x:c>
      <x:c r="B8529" s="7" t="d">
        <x:v>2026-10-09T00:00:00.000Z</x:v>
      </x:c>
      <x:c r="C8529" s="8" t="n">
        <x:v>1162057000</x:v>
      </x:c>
      <x:c r="D8529" s="9" t="n">
        <x:v>1.4005</x:v>
      </x:c>
      <x:c r="E8529" s="9" t="n">
        <x:f>IF(COUNT(C8529:D8529)=2,C8529*D8529/100000000,"n.a.")</x:f>
        <x:v>16.274608285</x:v>
      </x:c>
      <x:c r="F8529" s="1" t="str">
        <x:v>official_sse_shares_20261009_20261010-090233.json</x:v>
      </x:c>
      <x:c r="G8529" s="1" t="str">
        <x:v>get_fund_performance_c767a53cd3730637_20261010003443205617.json</x:v>
      </x:c>
    </x:row>
    <x:row r="8530" ht="25" customHeight="1">
      <x:c r="A8530" s="1" t="str">
        <x:v>159205.SZ</x:v>
      </x:c>
      <x:c r="B8530" s="7" t="d">
        <x:v>2026-10-12T00:00:00.000Z</x:v>
      </x:c>
      <x:c r="C8530" s="8" t="n">
        <x:v>917056064</x:v>
      </x:c>
      <x:c r="D8530" s="9" t="n">
        <x:v>1.4596</x:v>
      </x:c>
      <x:c r="E8530" s="9" t="n">
        <x:f>IF(COUNT(C8530:D8530)=2,C8530*D8530/100000000,"n.a.")</x:f>
        <x:v>13.385350310144</x:v>
      </x:c>
      <x:c r="F8530" s="1" t="str">
        <x:v>official_szse_shares_20261009_20261012_20261013085529174943.xlsx</x:v>
      </x:c>
      <x:c r="G8530" s="1" t="str">
        <x:v>get_fund_performance_01022b9015559f62_20261013090403263566.json</x:v>
      </x:c>
    </x:row>
    <x:row r="8531" ht="25" customHeight="1">
      <x:c r="A8531" s="1" t="str">
        <x:v>159247.SZ</x:v>
      </x:c>
      <x:c r="B8531" s="7" t="d">
        <x:v>2026-10-12T00:00:00.000Z</x:v>
      </x:c>
      <x:c r="C8531" s="8" t="n">
        <x:v>735984966</x:v>
      </x:c>
      <x:c r="D8531" s="9" t="n">
        <x:v>0.893</x:v>
      </x:c>
      <x:c r="E8531" s="9" t="n">
        <x:f>IF(COUNT(C8531:D8531)=2,C8531*D8531/100000000,"n.a.")</x:f>
        <x:v>6.57234574638</x:v>
      </x:c>
      <x:c r="F8531" s="1" t="str">
        <x:v>official_szse_shares_20261009_20261012_20261013085529174943.xlsx</x:v>
      </x:c>
      <x:c r="G8531" s="1" t="str">
        <x:v>get_fund_performance_01022b9015559f62_20261013090403263566.json</x:v>
      </x:c>
    </x:row>
    <x:row r="8532" ht="25" customHeight="1">
      <x:c r="A8532" s="1" t="str">
        <x:v>159300.SZ</x:v>
      </x:c>
      <x:c r="B8532" s="7" t="d">
        <x:v>2026-10-12T00:00:00.000Z</x:v>
      </x:c>
      <x:c r="C8532" s="8" t="n">
        <x:v>396958097</x:v>
      </x:c>
      <x:c r="D8532" s="9" t="n">
        <x:v>4.6738</x:v>
      </x:c>
      <x:c r="E8532" s="9" t="n">
        <x:f>IF(COUNT(C8532:D8532)=2,C8532*D8532/100000000,"n.a.")</x:f>
        <x:v>18.553027537586</x:v>
      </x:c>
      <x:c r="F8532" s="1" t="str">
        <x:v>official_szse_shares_20261009_20261012_20261013085529174943.xlsx</x:v>
      </x:c>
      <x:c r="G8532" s="1" t="str">
        <x:v>get_fund_performance_6eca1551b88ca1b5_20261013090107024424.json</x:v>
      </x:c>
    </x:row>
    <x:row r="8533" ht="25" customHeight="1">
      <x:c r="A8533" s="1" t="str">
        <x:v>159330.SZ</x:v>
      </x:c>
      <x:c r="B8533" s="7" t="d">
        <x:v>2026-10-12T00:00:00.000Z</x:v>
      </x:c>
      <x:c r="C8533" s="8" t="n">
        <x:v>482801009</x:v>
      </x:c>
      <x:c r="D8533" s="9" t="n">
        <x:v>1.3491</x:v>
      </x:c>
      <x:c r="E8533" s="9" t="n">
        <x:f>IF(COUNT(C8533:D8533)=2,C8533*D8533/100000000,"n.a.")</x:f>
        <x:v>6.513468412419</x:v>
      </x:c>
      <x:c r="F8533" s="1" t="str">
        <x:v>official_szse_shares_20261009_20261012_20261013085529174943.xlsx</x:v>
      </x:c>
      <x:c r="G8533" s="1" t="str">
        <x:v>get_fund_performance_6eca1551b88ca1b5_20261013090107024424.json</x:v>
      </x:c>
    </x:row>
    <x:row r="8534" ht="25" customHeight="1">
      <x:c r="A8534" s="1" t="str">
        <x:v>159337.SZ</x:v>
      </x:c>
      <x:c r="B8534" s="7" t="d">
        <x:v>2026-10-12T00:00:00.000Z</x:v>
      </x:c>
      <x:c r="C8534" s="8" t="n">
        <x:v>289710611</x:v>
      </x:c>
      <x:c r="D8534" s="9" t="n">
        <x:v>1.6316</x:v>
      </x:c>
      <x:c r="E8534" s="9" t="n">
        <x:f>IF(COUNT(C8534:D8534)=2,C8534*D8534/100000000,"n.a.")</x:f>
        <x:v>4.726918329076</x:v>
      </x:c>
      <x:c r="F8534" s="1" t="str">
        <x:v>official_szse_shares_20261009_20261012_20261013085529174943.xlsx</x:v>
      </x:c>
      <x:c r="G8534" s="1" t="str">
        <x:v>get_fund_performance_f4f3d63295d1a90f_20261013090207211721.json</x:v>
      </x:c>
    </x:row>
    <x:row r="8535" ht="25" customHeight="1">
      <x:c r="A8535" s="1" t="str">
        <x:v>159393.SZ</x:v>
      </x:c>
      <x:c r="B8535" s="7" t="d">
        <x:v>2026-10-12T00:00:00.000Z</x:v>
      </x:c>
      <x:c r="C8535" s="8" t="n">
        <x:v>111346342</x:v>
      </x:c>
      <x:c r="D8535" s="9" t="n">
        <x:v>4.6366</x:v>
      </x:c>
      <x:c r="E8535" s="9" t="n">
        <x:f>IF(COUNT(C8535:D8535)=2,C8535*D8535/100000000,"n.a.")</x:f>
        <x:v>5.162684493172</x:v>
      </x:c>
      <x:c r="F8535" s="1" t="str">
        <x:v>official_szse_shares_20261009_20261012_20261013085529174943.xlsx</x:v>
      </x:c>
      <x:c r="G8535" s="1" t="str">
        <x:v>get_fund_performance_1ca1b46b2d267867_20261013090057989296.json</x:v>
      </x:c>
    </x:row>
    <x:row r="8536" ht="25" customHeight="1">
      <x:c r="A8536" s="1" t="str">
        <x:v>159500.SZ</x:v>
      </x:c>
      <x:c r="B8536" s="7" t="d">
        <x:v>2026-10-12T00:00:00.000Z</x:v>
      </x:c>
      <x:c r="C8536" s="8" t="n">
        <x:v>244138865</x:v>
      </x:c>
      <x:c r="D8536" s="9" t="n">
        <x:v>1.0702</x:v>
      </x:c>
      <x:c r="E8536" s="9" t="n">
        <x:f>IF(COUNT(C8536:D8536)=2,C8536*D8536/100000000,"n.a.")</x:f>
        <x:v>2.6127741332300003</x:v>
      </x:c>
      <x:c r="F8536" s="1" t="str">
        <x:v>official_szse_shares_20261009_20261012_20261013085529174943.xlsx</x:v>
      </x:c>
      <x:c r="G8536" s="1" t="str">
        <x:v>get_fund_performance_f4f3d63295d1a90f_20261013090207211721.json</x:v>
      </x:c>
    </x:row>
    <x:row r="8537" ht="25" customHeight="1">
      <x:c r="A8537" s="1" t="str">
        <x:v>159531.SZ</x:v>
      </x:c>
      <x:c r="B8537" s="7" t="d">
        <x:v>2026-10-12T00:00:00.000Z</x:v>
      </x:c>
      <x:c r="C8537" s="8" t="n">
        <x:v>944608406</x:v>
      </x:c>
      <x:c r="D8537" s="9" t="n">
        <x:v>1.395</x:v>
      </x:c>
      <x:c r="E8537" s="9" t="n">
        <x:f>IF(COUNT(C8537:D8537)=2,C8537*D8537/100000000,"n.a.")</x:f>
        <x:v>13.177287263700002</x:v>
      </x:c>
      <x:c r="F8537" s="1" t="str">
        <x:v>official_szse_shares_20261009_20261012_20261013085529174943.xlsx</x:v>
      </x:c>
      <x:c r="G8537" s="1" t="str">
        <x:v>get_fund_performance_f7219559a4a9d83d_20261013090318607623.json</x:v>
      </x:c>
    </x:row>
    <x:row r="8538" ht="25" customHeight="1">
      <x:c r="A8538" s="1" t="str">
        <x:v>159532.SZ</x:v>
      </x:c>
      <x:c r="B8538" s="7" t="d">
        <x:v>2026-10-12T00:00:00.000Z</x:v>
      </x:c>
      <x:c r="C8538" s="8" t="n">
        <x:v>153564791</x:v>
      </x:c>
      <x:c r="D8538" s="9" t="n">
        <x:v>1.588</x:v>
      </x:c>
      <x:c r="E8538" s="9" t="n">
        <x:f>IF(COUNT(C8538:D8538)=2,C8538*D8538/100000000,"n.a.")</x:f>
        <x:v>2.43860888108</x:v>
      </x:c>
      <x:c r="F8538" s="1" t="str">
        <x:v>official_szse_shares_20261009_20261012_20261013085529174943.xlsx</x:v>
      </x:c>
      <x:c r="G8538" s="1" t="str">
        <x:v>get_fund_performance_f7219559a4a9d83d_20261013090318607623.json</x:v>
      </x:c>
    </x:row>
    <x:row r="8539" ht="25" customHeight="1">
      <x:c r="A8539" s="1" t="str">
        <x:v>159533.SZ</x:v>
      </x:c>
      <x:c r="B8539" s="7" t="d">
        <x:v>2026-10-12T00:00:00.000Z</x:v>
      </x:c>
      <x:c r="C8539" s="8" t="n">
        <x:v>13458785</x:v>
      </x:c>
      <x:c r="D8539" s="9" t="n">
        <x:v>1.8517</x:v>
      </x:c>
      <x:c r="E8539" s="9" t="n">
        <x:f>IF(COUNT(C8539:D8539)=2,C8539*D8539/100000000,"n.a.")</x:f>
        <x:v>0.24921632184499998</x:v>
      </x:c>
      <x:c r="F8539" s="1" t="str">
        <x:v>official_szse_shares_20261009_20261012_20261013085529174943.xlsx</x:v>
      </x:c>
      <x:c r="G8539" s="1" t="str">
        <x:v>get_fund_performance_f7219559a4a9d83d_20261013090318607623.json</x:v>
      </x:c>
    </x:row>
    <x:row r="8540" ht="25" customHeight="1">
      <x:c r="A8540" s="1" t="str">
        <x:v>159535.SZ</x:v>
      </x:c>
      <x:c r="B8540" s="7" t="d">
        <x:v>2026-10-12T00:00:00.000Z</x:v>
      </x:c>
      <x:c r="C8540" s="8" t="n">
        <x:v>19981088</x:v>
      </x:c>
      <x:c r="D8540" s="9" t="n">
        <x:v>1.4672</x:v>
      </x:c>
      <x:c r="E8540" s="9" t="n">
        <x:f>IF(COUNT(C8540:D8540)=2,C8540*D8540/100000000,"n.a.")</x:f>
        <x:v>0.293162523136</x:v>
      </x:c>
      <x:c r="F8540" s="1" t="str">
        <x:v>official_szse_shares_20261009_20261012_20261013085529174943.xlsx</x:v>
      </x:c>
      <x:c r="G8540" s="1" t="str">
        <x:v>get_fund_performance_75abe8b0d225822b_20261013090245469009.json</x:v>
      </x:c>
    </x:row>
    <x:row r="8541" ht="25" customHeight="1">
      <x:c r="A8541" s="1" t="str">
        <x:v>159536.SZ</x:v>
      </x:c>
      <x:c r="B8541" s="7" t="d">
        <x:v>2026-10-12T00:00:00.000Z</x:v>
      </x:c>
      <x:c r="C8541" s="8" t="n">
        <x:v>41261589</x:v>
      </x:c>
      <x:c r="D8541" s="9" t="n">
        <x:v>1.3446</x:v>
      </x:c>
      <x:c r="E8541" s="9" t="n">
        <x:f>IF(COUNT(C8541:D8541)=2,C8541*D8541/100000000,"n.a.")</x:f>
        <x:v>0.5548033256939999</x:v>
      </x:c>
      <x:c r="F8541" s="1" t="str">
        <x:v>official_szse_shares_20261009_20261012_20261013085529174943.xlsx</x:v>
      </x:c>
      <x:c r="G8541" s="1" t="str">
        <x:v>get_fund_performance_75abe8b0d225822b_20261013090245469009.json</x:v>
      </x:c>
    </x:row>
    <x:row r="8542" ht="25" customHeight="1">
      <x:c r="A8542" s="1" t="str">
        <x:v>159629.SZ</x:v>
      </x:c>
      <x:c r="B8542" s="7" t="d">
        <x:v>2026-10-12T00:00:00.000Z</x:v>
      </x:c>
      <x:c r="C8542" s="8" t="n">
        <x:v>901252663</x:v>
      </x:c>
      <x:c r="D8542" s="9" t="n">
        <x:v>2.9389</x:v>
      </x:c>
      <x:c r="E8542" s="9" t="n">
        <x:f>IF(COUNT(C8542:D8542)=2,C8542*D8542/100000000,"n.a.")</x:f>
        <x:v>26.486914512907</x:v>
      </x:c>
      <x:c r="F8542" s="1" t="str">
        <x:v>official_szse_shares_20261009_20261012_20261013085529174943.xlsx</x:v>
      </x:c>
      <x:c r="G8542" s="1" t="str">
        <x:v>get_fund_performance_75abe8b0d225822b_20261013090245469009.json</x:v>
      </x:c>
    </x:row>
    <x:row r="8543" ht="25" customHeight="1">
      <x:c r="A8543" s="1" t="str">
        <x:v>159633.SZ</x:v>
      </x:c>
      <x:c r="B8543" s="7" t="d">
        <x:v>2026-10-12T00:00:00.000Z</x:v>
      </x:c>
      <x:c r="C8543" s="8" t="n">
        <x:v>1190162658</x:v>
      </x:c>
      <x:c r="D8543" s="9" t="n">
        <x:v>3.0096</x:v>
      </x:c>
      <x:c r="E8543" s="9" t="n">
        <x:f>IF(COUNT(C8543:D8543)=2,C8543*D8543/100000000,"n.a.")</x:f>
        <x:v>35.819135355168</x:v>
      </x:c>
      <x:c r="F8543" s="1" t="str">
        <x:v>official_szse_shares_20261009_20261012_20261013085529174943.xlsx</x:v>
      </x:c>
      <x:c r="G8543" s="1" t="str">
        <x:v>get_fund_performance_6883b3959f1a323d_20261013090217546011.json</x:v>
      </x:c>
    </x:row>
    <x:row r="8544" ht="25" customHeight="1">
      <x:c r="A8544" s="1" t="str">
        <x:v>159673.SZ</x:v>
      </x:c>
      <x:c r="B8544" s="7" t="d">
        <x:v>2026-10-12T00:00:00.000Z</x:v>
      </x:c>
      <x:c r="C8544" s="8" t="n">
        <x:v>1931528385</x:v>
      </x:c>
      <x:c r="D8544" s="9" t="n">
        <x:v>1.2021</x:v>
      </x:c>
      <x:c r="E8544" s="9" t="n">
        <x:f>IF(COUNT(C8544:D8544)=2,C8544*D8544/100000000,"n.a.")</x:f>
        <x:v>23.218902716085</x:v>
      </x:c>
      <x:c r="F8544" s="1" t="str">
        <x:v>official_szse_shares_20261009_20261012_20261013085529174943.xlsx</x:v>
      </x:c>
      <x:c r="G8544" s="1" t="str">
        <x:v>get_fund_performance_1ca1b46b2d267867_20261013090057989296.json</x:v>
      </x:c>
    </x:row>
    <x:row r="8545" ht="25" customHeight="1">
      <x:c r="A8545" s="1" t="str">
        <x:v>159808.SZ</x:v>
      </x:c>
      <x:c r="B8545" s="7" t="d">
        <x:v>2026-10-12T00:00:00.000Z</x:v>
      </x:c>
      <x:c r="C8545" s="8" t="n">
        <x:v>51484790</x:v>
      </x:c>
      <x:c r="D8545" s="9" t="n">
        <x:v>1.1556</x:v>
      </x:c>
      <x:c r="E8545" s="9" t="n">
        <x:f>IF(COUNT(C8545:D8545)=2,C8545*D8545/100000000,"n.a.")</x:f>
        <x:v>0.59495823324</x:v>
      </x:c>
      <x:c r="F8545" s="1" t="str">
        <x:v>official_szse_shares_20261009_20261012_20261013085529174943.xlsx</x:v>
      </x:c>
      <x:c r="G8545" s="1" t="str">
        <x:v>get_fund_performance_5bf37724084fd2d9_20261013090337838147.json</x:v>
      </x:c>
    </x:row>
    <x:row r="8546" ht="25" customHeight="1">
      <x:c r="A8546" s="1" t="str">
        <x:v>159810.SZ</x:v>
      </x:c>
      <x:c r="B8546" s="7" t="d">
        <x:v>2026-10-12T00:00:00.000Z</x:v>
      </x:c>
      <x:c r="C8546" s="8" t="n">
        <x:v>58475458</x:v>
      </x:c>
      <x:c r="D8546" s="9" t="n">
        <x:v>1.1953</x:v>
      </x:c>
      <x:c r="E8546" s="9" t="n">
        <x:f>IF(COUNT(C8546:D8546)=2,C8546*D8546/100000000,"n.a.")</x:f>
        <x:v>0.698957149474</x:v>
      </x:c>
      <x:c r="F8546" s="1" t="str">
        <x:v>official_szse_shares_20261009_20261012_20261013085529174943.xlsx</x:v>
      </x:c>
      <x:c r="G8546" s="1" t="str">
        <x:v>get_fund_performance_5bf37724084fd2d9_20261013090337838147.json</x:v>
      </x:c>
    </x:row>
    <x:row r="8547" ht="25" customHeight="1">
      <x:c r="A8547" s="1" t="str">
        <x:v>159820.SZ</x:v>
      </x:c>
      <x:c r="B8547" s="7" t="d">
        <x:v>2026-10-12T00:00:00.000Z</x:v>
      </x:c>
      <x:c r="C8547" s="8" t="n">
        <x:v>1373908470</x:v>
      </x:c>
      <x:c r="D8547" s="9" t="n">
        <x:v>1.2376</x:v>
      </x:c>
      <x:c r="E8547" s="9" t="n">
        <x:f>IF(COUNT(C8547:D8547)=2,C8547*D8547/100000000,"n.a.")</x:f>
        <x:v>17.00349122472</x:v>
      </x:c>
      <x:c r="F8547" s="1" t="str">
        <x:v>official_szse_shares_20261009_20261012_20261013085529174943.xlsx</x:v>
      </x:c>
      <x:c r="G8547" s="1" t="str">
        <x:v>get_fund_performance_6ee3a3aa5dc3210a_20261013090138105993.json</x:v>
      </x:c>
    </x:row>
    <x:row r="8548" ht="25" customHeight="1">
      <x:c r="A8548" s="1" t="str">
        <x:v>159821.SZ</x:v>
      </x:c>
      <x:c r="B8548" s="7" t="d">
        <x:v>2026-10-12T00:00:00.000Z</x:v>
      </x:c>
      <x:c r="C8548" s="8" t="n">
        <x:v>69820000</x:v>
      </x:c>
      <x:c r="D8548" s="9" t="n">
        <x:v>1.119</x:v>
      </x:c>
      <x:c r="E8548" s="9" t="n">
        <x:f>IF(COUNT(C8548:D8548)=2,C8548*D8548/100000000,"n.a.")</x:f>
        <x:v>0.7812858</x:v>
      </x:c>
      <x:c r="F8548" s="1" t="str">
        <x:v>official_szse_shares_20261009_20261012_20261013085529174943.xlsx</x:v>
      </x:c>
      <x:c r="G8548" s="1" t="str">
        <x:v>get_fund_performance_2cc916180ce0f246_20261013090357703705.json</x:v>
      </x:c>
    </x:row>
    <x:row r="8549" ht="25" customHeight="1">
      <x:c r="A8549" s="1" t="str">
        <x:v>159845.SZ</x:v>
      </x:c>
      <x:c r="B8549" s="7" t="d">
        <x:v>2026-10-12T00:00:00.000Z</x:v>
      </x:c>
      <x:c r="C8549" s="8" t="n">
        <x:v>2772425606</x:v>
      </x:c>
      <x:c r="D8549" s="9" t="n">
        <x:v>2.9285</x:v>
      </x:c>
      <x:c r="E8549" s="9" t="n">
        <x:f>IF(COUNT(C8549:D8549)=2,C8549*D8549/100000000,"n.a.")</x:f>
        <x:v>81.19048387171</x:v>
      </x:c>
      <x:c r="F8549" s="1" t="str">
        <x:v>official_szse_shares_20261009_20261012_20261013085529174943.xlsx</x:v>
      </x:c>
      <x:c r="G8549" s="1" t="str">
        <x:v>get_fund_performance_6883b3959f1a323d_20261013090217546011.json</x:v>
      </x:c>
    </x:row>
    <x:row r="8550" ht="25" customHeight="1">
      <x:c r="A8550" s="1" t="str">
        <x:v>159908.SZ</x:v>
      </x:c>
      <x:c r="B8550" s="7" t="d">
        <x:v>2026-10-12T00:00:00.000Z</x:v>
      </x:c>
      <x:c r="C8550" s="8" t="n">
        <x:v>374229029</x:v>
      </x:c>
      <x:c r="D8550" s="9" t="n">
        <x:v>2.7907</x:v>
      </x:c>
      <x:c r="E8550" s="9" t="n">
        <x:f>IF(COUNT(C8550:D8550)=2,C8550*D8550/100000000,"n.a.")</x:f>
        <x:v>10.443609512303</x:v>
      </x:c>
      <x:c r="F8550" s="1" t="str">
        <x:v>official_szse_shares_20261009_20261012_20261013085529174943.xlsx</x:v>
      </x:c>
      <x:c r="G8550" s="1" t="str">
        <x:v>get_fund_performance_2043c94d1d1df16d_20261013090400172370.json</x:v>
      </x:c>
    </x:row>
    <x:row r="8551" ht="25" customHeight="1">
      <x:c r="A8551" s="1" t="str">
        <x:v>159915.SZ</x:v>
      </x:c>
      <x:c r="B8551" s="7" t="d">
        <x:v>2026-10-12T00:00:00.000Z</x:v>
      </x:c>
      <x:c r="C8551" s="8" t="n">
        <x:v>22226454936</x:v>
      </x:c>
      <x:c r="D8551" s="9" t="n">
        <x:v>2.9832</x:v>
      </x:c>
      <x:c r="E8551" s="9" t="n">
        <x:f>IF(COUNT(C8551:D8551)=2,C8551*D8551/100000000,"n.a.")</x:f>
        <x:v>663.059603650752</x:v>
      </x:c>
      <x:c r="F8551" s="1" t="str">
        <x:v>official_szse_shares_20261009_20261012_20261013085529174943.xlsx</x:v>
      </x:c>
      <x:c r="G8551" s="1" t="str">
        <x:v>get_fund_performance_eb8804ec533c0bad_20261013090347529355.json</x:v>
      </x:c>
    </x:row>
    <x:row r="8552" ht="25" customHeight="1">
      <x:c r="A8552" s="1" t="str">
        <x:v>159919.SZ</x:v>
      </x:c>
      <x:c r="B8552" s="7" t="d">
        <x:v>2026-10-12T00:00:00.000Z</x:v>
      </x:c>
      <x:c r="C8552" s="8" t="n">
        <x:v>6844716676</x:v>
      </x:c>
      <x:c r="D8552" s="9" t="n">
        <x:v>4.5519</x:v>
      </x:c>
      <x:c r="E8552" s="9" t="n">
        <x:f>IF(COUNT(C8552:D8552)=2,C8552*D8552/100000000,"n.a.")</x:f>
        <x:v>311.564658374844</x:v>
      </x:c>
      <x:c r="F8552" s="1" t="str">
        <x:v>official_szse_shares_20261009_20261012_20261013085529174943.xlsx</x:v>
      </x:c>
      <x:c r="G8552" s="1" t="str">
        <x:v>get_fund_performance_1ca1b46b2d267867_20261013090057989296.json</x:v>
      </x:c>
    </x:row>
    <x:row r="8553" ht="25" customHeight="1">
      <x:c r="A8553" s="1" t="str">
        <x:v>159922.SZ</x:v>
      </x:c>
      <x:c r="B8553" s="7" t="d">
        <x:v>2026-10-12T00:00:00.000Z</x:v>
      </x:c>
      <x:c r="C8553" s="8" t="n">
        <x:v>2787676765</x:v>
      </x:c>
      <x:c r="D8553" s="9" t="n">
        <x:v>2.8883</x:v>
      </x:c>
      <x:c r="E8553" s="9" t="n">
        <x:f>IF(COUNT(C8553:D8553)=2,C8553*D8553/100000000,"n.a.")</x:f>
        <x:v>80.516468003495</x:v>
      </x:c>
      <x:c r="F8553" s="1" t="str">
        <x:v>official_szse_shares_20261009_20261012_20261013085529174943.xlsx</x:v>
      </x:c>
      <x:c r="G8553" s="1" t="str">
        <x:v>get_fund_performance_6ee3a3aa5dc3210a_20261013090138105993.json</x:v>
      </x:c>
    </x:row>
    <x:row r="8554" ht="25" customHeight="1">
      <x:c r="A8554" s="1" t="str">
        <x:v>159925.SZ</x:v>
      </x:c>
      <x:c r="B8554" s="7" t="d">
        <x:v>2026-10-12T00:00:00.000Z</x:v>
      </x:c>
      <x:c r="C8554" s="8" t="n">
        <x:v>614120856</x:v>
      </x:c>
      <x:c r="D8554" s="9" t="n">
        <x:v>4.4297</x:v>
      </x:c>
      <x:c r="E8554" s="9" t="n">
        <x:f>IF(COUNT(C8554:D8554)=2,C8554*D8554/100000000,"n.a.")</x:f>
        <x:v>27.203711558232</x:v>
      </x:c>
      <x:c r="F8554" s="1" t="str">
        <x:v>official_szse_shares_20261009_20261012_20261013085529174943.xlsx</x:v>
      </x:c>
      <x:c r="G8554" s="1" t="str">
        <x:v>get_fund_performance_6eca1551b88ca1b5_20261013090107024424.json</x:v>
      </x:c>
    </x:row>
    <x:row r="8555" ht="25" customHeight="1">
      <x:c r="A8555" s="1" t="str">
        <x:v>159935.SZ</x:v>
      </x:c>
      <x:c r="B8555" s="7" t="d">
        <x:v>2026-10-12T00:00:00.000Z</x:v>
      </x:c>
      <x:c r="C8555" s="8" t="n">
        <x:v>29572956</x:v>
      </x:c>
      <x:c r="D8555" s="9" t="n">
        <x:v>2.2459</x:v>
      </x:c>
      <x:c r="E8555" s="9" t="n">
        <x:f>IF(COUNT(C8555:D8555)=2,C8555*D8555/100000000,"n.a.")</x:f>
        <x:v>0.664179018804</x:v>
      </x:c>
      <x:c r="F8555" s="1" t="str">
        <x:v>official_szse_shares_20261009_20261012_20261013085529174943.xlsx</x:v>
      </x:c>
      <x:c r="G8555" s="1" t="str">
        <x:v>get_fund_performance_6ee3a3aa5dc3210a_20261013090138105993.json</x:v>
      </x:c>
    </x:row>
    <x:row r="8556" ht="25" customHeight="1">
      <x:c r="A8556" s="1" t="str">
        <x:v>159948.SZ</x:v>
      </x:c>
      <x:c r="B8556" s="7" t="d">
        <x:v>2026-10-12T00:00:00.000Z</x:v>
      </x:c>
      <x:c r="C8556" s="8" t="n">
        <x:v>1184697720</x:v>
      </x:c>
      <x:c r="D8556" s="9" t="n">
        <x:v>3.2951</x:v>
      </x:c>
      <x:c r="E8556" s="9" t="n">
        <x:f>IF(COUNT(C8556:D8556)=2,C8556*D8556/100000000,"n.a.")</x:f>
        <x:v>39.03697457172</x:v>
      </x:c>
      <x:c r="F8556" s="1" t="str">
        <x:v>official_szse_shares_20261009_20261012_20261013085529174943.xlsx</x:v>
      </x:c>
      <x:c r="G8556" s="1" t="str">
        <x:v>get_fund_performance_01022b9015559f62_20261013090403263566.json</x:v>
      </x:c>
    </x:row>
    <x:row r="8557" ht="25" customHeight="1">
      <x:c r="A8557" s="1" t="str">
        <x:v>159952.SZ</x:v>
      </x:c>
      <x:c r="B8557" s="7" t="d">
        <x:v>2026-10-12T00:00:00.000Z</x:v>
      </x:c>
      <x:c r="C8557" s="8" t="n">
        <x:v>6386384929</x:v>
      </x:c>
      <x:c r="D8557" s="9" t="n">
        <x:v>1.8112</x:v>
      </x:c>
      <x:c r="E8557" s="9" t="n">
        <x:f>IF(COUNT(C8557:D8557)=2,C8557*D8557/100000000,"n.a.")</x:f>
        <x:v>115.67020383404801</x:v>
      </x:c>
      <x:c r="F8557" s="1" t="str">
        <x:v>official_szse_shares_20261009_20261012_20261013085529174943.xlsx</x:v>
      </x:c>
      <x:c r="G8557" s="1" t="str">
        <x:v>get_fund_performance_2043c94d1d1df16d_20261013090400172370.json</x:v>
      </x:c>
    </x:row>
    <x:row r="8558" ht="25" customHeight="1">
      <x:c r="A8558" s="1" t="str">
        <x:v>159956.SZ</x:v>
      </x:c>
      <x:c r="B8558" s="7" t="d">
        <x:v>2026-10-12T00:00:00.000Z</x:v>
      </x:c>
      <x:c r="C8558" s="8" t="n">
        <x:v>50978674</x:v>
      </x:c>
      <x:c r="D8558" s="9" t="n">
        <x:v>1.8901</x:v>
      </x:c>
      <x:c r="E8558" s="9" t="n">
        <x:f>IF(COUNT(C8558:D8558)=2,C8558*D8558/100000000,"n.a.")</x:f>
        <x:v>0.9635479172739999</x:v>
      </x:c>
      <x:c r="F8558" s="1" t="str">
        <x:v>official_szse_shares_20261009_20261012_20261013085529174943.xlsx</x:v>
      </x:c>
      <x:c r="G8558" s="1" t="str">
        <x:v>get_fund_performance_2043c94d1d1df16d_20261013090400172370.json</x:v>
      </x:c>
    </x:row>
    <x:row r="8559" ht="25" customHeight="1">
      <x:c r="A8559" s="1" t="str">
        <x:v>159957.SZ</x:v>
      </x:c>
      <x:c r="B8559" s="7" t="d">
        <x:v>2026-10-12T00:00:00.000Z</x:v>
      </x:c>
      <x:c r="C8559" s="8" t="n">
        <x:v>1342784560</x:v>
      </x:c>
      <x:c r="D8559" s="9" t="n">
        <x:v>1.9544</x:v>
      </x:c>
      <x:c r="E8559" s="9" t="n">
        <x:f>IF(COUNT(C8559:D8559)=2,C8559*D8559/100000000,"n.a.")</x:f>
        <x:v>26.243381440639997</x:v>
      </x:c>
      <x:c r="F8559" s="1" t="str">
        <x:v>official_szse_shares_20261009_20261012_20261013085529174943.xlsx</x:v>
      </x:c>
      <x:c r="G8559" s="1" t="str">
        <x:v>get_fund_performance_eb8804ec533c0bad_20261013090347529355.json</x:v>
      </x:c>
    </x:row>
    <x:row r="8560" ht="25" customHeight="1">
      <x:c r="A8560" s="1" t="str">
        <x:v>159958.SZ</x:v>
      </x:c>
      <x:c r="B8560" s="7" t="d">
        <x:v>2026-10-12T00:00:00.000Z</x:v>
      </x:c>
      <x:c r="C8560" s="8" t="n">
        <x:v>240611448</x:v>
      </x:c>
      <x:c r="D8560" s="9" t="n">
        <x:v>1.8054</x:v>
      </x:c>
      <x:c r="E8560" s="9" t="n">
        <x:f>IF(COUNT(C8560:D8560)=2,C8560*D8560/100000000,"n.a.")</x:f>
        <x:v>4.343999082191999</x:v>
      </x:c>
      <x:c r="F8560" s="1" t="str">
        <x:v>official_szse_shares_20261009_20261012_20261013085529174943.xlsx</x:v>
      </x:c>
      <x:c r="G8560" s="1" t="str">
        <x:v>get_fund_performance_2cc916180ce0f246_20261013090357703705.json</x:v>
      </x:c>
    </x:row>
    <x:row r="8561" ht="25" customHeight="1">
      <x:c r="A8561" s="1" t="str">
        <x:v>159964.SZ</x:v>
      </x:c>
      <x:c r="B8561" s="7" t="d">
        <x:v>2026-10-12T00:00:00.000Z</x:v>
      </x:c>
      <x:c r="C8561" s="8" t="n">
        <x:v>175481881</x:v>
      </x:c>
      <x:c r="D8561" s="9" t="n">
        <x:v>1.9561</x:v>
      </x:c>
      <x:c r="E8561" s="9" t="n">
        <x:f>IF(COUNT(C8561:D8561)=2,C8561*D8561/100000000,"n.a.")</x:f>
        <x:v>3.432601074241</x:v>
      </x:c>
      <x:c r="F8561" s="1" t="str">
        <x:v>official_szse_shares_20261009_20261012_20261013085529174943.xlsx</x:v>
      </x:c>
      <x:c r="G8561" s="1" t="str">
        <x:v>get_fund_performance_5bf37724084fd2d9_20261013090337838147.json</x:v>
      </x:c>
    </x:row>
    <x:row r="8562" ht="25" customHeight="1">
      <x:c r="A8562" s="1" t="str">
        <x:v>159968.SZ</x:v>
      </x:c>
      <x:c r="B8562" s="7" t="d">
        <x:v>2026-10-12T00:00:00.000Z</x:v>
      </x:c>
      <x:c r="C8562" s="8" t="n">
        <x:v>66495098</x:v>
      </x:c>
      <x:c r="D8562" s="9" t="n">
        <x:v>9.3521</x:v>
      </x:c>
      <x:c r="E8562" s="9" t="n">
        <x:f>IF(COUNT(C8562:D8562)=2,C8562*D8562/100000000,"n.a.")</x:f>
        <x:v>6.218688060058</x:v>
      </x:c>
      <x:c r="F8562" s="1" t="str">
        <x:v>official_szse_shares_20261009_20261012_20261013085529174943.xlsx</x:v>
      </x:c>
      <x:c r="G8562" s="1" t="str">
        <x:v>get_fund_performance_f4f3d63295d1a90f_20261013090207211721.json</x:v>
      </x:c>
    </x:row>
    <x:row r="8563" ht="25" customHeight="1">
      <x:c r="A8563" s="1" t="str">
        <x:v>159971.SZ</x:v>
      </x:c>
      <x:c r="B8563" s="7" t="d">
        <x:v>2026-10-12T00:00:00.000Z</x:v>
      </x:c>
      <x:c r="C8563" s="8" t="n">
        <x:v>1968020288</x:v>
      </x:c>
      <x:c r="D8563" s="9" t="n">
        <x:v>1.0376</x:v>
      </x:c>
      <x:c r="E8563" s="9" t="n">
        <x:f>IF(COUNT(C8563:D8563)=2,C8563*D8563/100000000,"n.a.")</x:f>
        <x:v>20.420178508288004</x:v>
      </x:c>
      <x:c r="F8563" s="1" t="str">
        <x:v>official_szse_shares_20261009_20261012_20261013085529174943.xlsx</x:v>
      </x:c>
      <x:c r="G8563" s="1" t="str">
        <x:v>get_fund_performance_eb8804ec533c0bad_20261013090347529355.json</x:v>
      </x:c>
    </x:row>
    <x:row r="8564" ht="25" customHeight="1">
      <x:c r="A8564" s="1" t="str">
        <x:v>159977.SZ</x:v>
      </x:c>
      <x:c r="B8564" s="7" t="d">
        <x:v>2026-10-12T00:00:00.000Z</x:v>
      </x:c>
      <x:c r="C8564" s="8" t="n">
        <x:v>4199872820</x:v>
      </x:c>
      <x:c r="D8564" s="9" t="n">
        <x:v>1.5474</x:v>
      </x:c>
      <x:c r="E8564" s="9" t="n">
        <x:f>IF(COUNT(C8564:D8564)=2,C8564*D8564/100000000,"n.a.")</x:f>
        <x:v>64.98883201668</x:v>
      </x:c>
      <x:c r="F8564" s="1" t="str">
        <x:v>official_szse_shares_20261009_20261012_20261013085529174943.xlsx</x:v>
      </x:c>
      <x:c r="G8564" s="1" t="str">
        <x:v>get_fund_performance_2cc916180ce0f246_20261013090357703705.json</x:v>
      </x:c>
    </x:row>
    <x:row r="8565" ht="25" customHeight="1">
      <x:c r="A8565" s="1" t="str">
        <x:v>159982.SZ</x:v>
      </x:c>
      <x:c r="B8565" s="7" t="d">
        <x:v>2026-10-12T00:00:00.000Z</x:v>
      </x:c>
      <x:c r="C8565" s="8" t="n">
        <x:v>208211253</x:v>
      </x:c>
      <x:c r="D8565" s="9" t="n">
        <x:v>1.9259</x:v>
      </x:c>
      <x:c r="E8565" s="9" t="n">
        <x:f>IF(COUNT(C8565:D8565)=2,C8565*D8565/100000000,"n.a.")</x:f>
        <x:v>4.009940521527</x:v>
      </x:c>
      <x:c r="F8565" s="1" t="str">
        <x:v>official_szse_shares_20261009_20261012_20261013085529174943.xlsx</x:v>
      </x:c>
      <x:c r="G8565" s="1" t="str">
        <x:v>get_fund_performance_6883b3959f1a323d_20261013090217546011.json</x:v>
      </x:c>
    </x:row>
    <x:row r="8566" ht="25" customHeight="1">
      <x:c r="A8566" s="1" t="str">
        <x:v>510300.SH</x:v>
      </x:c>
      <x:c r="B8566" s="7" t="d">
        <x:v>2026-10-12T00:00:00.000Z</x:v>
      </x:c>
      <x:c r="C8566" s="8" t="n">
        <x:v>24529987700</x:v>
      </x:c>
      <x:c r="D8566" s="9" t="n">
        <x:v>4.3602</x:v>
      </x:c>
      <x:c r="E8566" s="9" t="n">
        <x:f>IF(COUNT(C8566:D8566)=2,C8566*D8566/100000000,"n.a.")</x:f>
        <x:v>1069.5565236953998</x:v>
      </x:c>
      <x:c r="F8566" s="1" t="str">
        <x:v>official_sse_shares_20261012_20261013085529174943.json</x:v>
      </x:c>
      <x:c r="G8566" s="1" t="str">
        <x:v>official_sse_nav_20261013085751535003.json</x:v>
      </x:c>
    </x:row>
    <x:row r="8567" ht="25" customHeight="1">
      <x:c r="A8567" s="1" t="str">
        <x:v>510310.SH</x:v>
      </x:c>
      <x:c r="B8567" s="7" t="d">
        <x:v>2026-10-12T00:00:00.000Z</x:v>
      </x:c>
      <x:c r="C8567" s="8" t="n">
        <x:v>12113744000</x:v>
      </x:c>
      <x:c r="D8567" s="9" t="n">
        <x:v>4.2363</x:v>
      </x:c>
      <x:c r="E8567" s="9" t="n">
        <x:f>IF(COUNT(C8567:D8567)=2,C8567*D8567/100000000,"n.a.")</x:f>
        <x:v>513.174537072</x:v>
      </x:c>
      <x:c r="F8567" s="1" t="str">
        <x:v>official_sse_shares_20261012_20261013085529174943.json</x:v>
      </x:c>
      <x:c r="G8567" s="1" t="str">
        <x:v>official_sse_nav_20261013085751535003.json</x:v>
      </x:c>
    </x:row>
    <x:row r="8568" ht="25" customHeight="1">
      <x:c r="A8568" s="1" t="str">
        <x:v>510320.SH</x:v>
      </x:c>
      <x:c r="B8568" s="7" t="d">
        <x:v>2026-10-12T00:00:00.000Z</x:v>
      </x:c>
      <x:c r="C8568" s="8" t="n">
        <x:v>670068500</x:v>
      </x:c>
      <x:c r="D8568" s="9" t="n">
        <x:v>1.1732</x:v>
      </x:c>
      <x:c r="E8568" s="9" t="n">
        <x:f>IF(COUNT(C8568:D8568)=2,C8568*D8568/100000000,"n.a.")</x:f>
        <x:v>7.861243642000001</x:v>
      </x:c>
      <x:c r="F8568" s="1" t="str">
        <x:v>official_sse_shares_20261012_20261013085529174943.json</x:v>
      </x:c>
      <x:c r="G8568" s="1" t="str">
        <x:v>official_sse_nav_20261013085751535003.json</x:v>
      </x:c>
    </x:row>
    <x:row r="8569" ht="25" customHeight="1">
      <x:c r="A8569" s="1" t="str">
        <x:v>510330.SH</x:v>
      </x:c>
      <x:c r="B8569" s="7" t="d">
        <x:v>2026-10-12T00:00:00.000Z</x:v>
      </x:c>
      <x:c r="C8569" s="8" t="n">
        <x:v>8543049800</x:v>
      </x:c>
      <x:c r="D8569" s="9" t="n">
        <x:v>4.5469</x:v>
      </x:c>
      <x:c r="E8569" s="9" t="n">
        <x:f>IF(COUNT(C8569:D8569)=2,C8569*D8569/100000000,"n.a.")</x:f>
        <x:v>388.44393135620004</x:v>
      </x:c>
      <x:c r="F8569" s="1" t="str">
        <x:v>official_sse_shares_20261012_20261013085529174943.json</x:v>
      </x:c>
      <x:c r="G8569" s="1" t="str">
        <x:v>official_sse_nav_20261013085751535003.json</x:v>
      </x:c>
    </x:row>
    <x:row r="8570" ht="25" customHeight="1">
      <x:c r="A8570" s="1" t="str">
        <x:v>510350.SH</x:v>
      </x:c>
      <x:c r="B8570" s="7" t="d">
        <x:v>2026-10-12T00:00:00.000Z</x:v>
      </x:c>
      <x:c r="C8570" s="8" t="n">
        <x:v>682314700</x:v>
      </x:c>
      <x:c r="D8570" s="9" t="n">
        <x:v>4.5887</x:v>
      </x:c>
      <x:c r="E8570" s="9" t="n">
        <x:f>IF(COUNT(C8570:D8570)=2,C8570*D8570/100000000,"n.a.")</x:f>
        <x:v>31.309374638900003</x:v>
      </x:c>
      <x:c r="F8570" s="1" t="str">
        <x:v>official_sse_shares_20261012_20261013085529174943.json</x:v>
      </x:c>
      <x:c r="G8570" s="1" t="str">
        <x:v>official_sse_nav_20261013085751535003.json</x:v>
      </x:c>
    </x:row>
    <x:row r="8571" ht="25" customHeight="1">
      <x:c r="A8571" s="1" t="str">
        <x:v>510360.SH</x:v>
      </x:c>
      <x:c r="B8571" s="7" t="d">
        <x:v>2026-10-12T00:00:00.000Z</x:v>
      </x:c>
      <x:c r="C8571" s="8" t="n">
        <x:v>1940381200</x:v>
      </x:c>
      <x:c r="D8571" s="9" t="n">
        <x:v>1.6676</x:v>
      </x:c>
      <x:c r="E8571" s="9" t="n">
        <x:f>IF(COUNT(C8571:D8571)=2,C8571*D8571/100000000,"n.a.")</x:f>
        <x:v>32.357796891199996</x:v>
      </x:c>
      <x:c r="F8571" s="1" t="str">
        <x:v>official_sse_shares_20261012_20261013085529174943.json</x:v>
      </x:c>
      <x:c r="G8571" s="1" t="str">
        <x:v>official_sse_nav_20261013085751535003.json</x:v>
      </x:c>
    </x:row>
    <x:row r="8572" ht="25" customHeight="1">
      <x:c r="A8572" s="1" t="str">
        <x:v>510370.SH</x:v>
      </x:c>
      <x:c r="B8572" s="7" t="d">
        <x:v>2026-10-12T00:00:00.000Z</x:v>
      </x:c>
      <x:c r="C8572" s="8" t="n">
        <x:v>90258100</x:v>
      </x:c>
      <x:c r="D8572" s="9" t="n">
        <x:v>0.965</x:v>
      </x:c>
      <x:c r="E8572" s="9" t="n">
        <x:f>IF(COUNT(C8572:D8572)=2,C8572*D8572/100000000,"n.a.")</x:f>
        <x:v>0.870990665</x:v>
      </x:c>
      <x:c r="F8572" s="1" t="str">
        <x:v>official_sse_shares_20261012_20261013085529174943.json</x:v>
      </x:c>
      <x:c r="G8572" s="1" t="str">
        <x:v>official_sse_nav_20261013085751535003.json</x:v>
      </x:c>
    </x:row>
    <x:row r="8573" ht="25" customHeight="1">
      <x:c r="A8573" s="1" t="str">
        <x:v>510380.SH</x:v>
      </x:c>
      <x:c r="B8573" s="7" t="d">
        <x:v>2026-10-12T00:00:00.000Z</x:v>
      </x:c>
      <x:c r="C8573" s="8" t="n">
        <x:v>1206802400</x:v>
      </x:c>
      <x:c r="D8573" s="9" t="n">
        <x:v>1.2992</x:v>
      </x:c>
      <x:c r="E8573" s="9" t="n">
        <x:f>IF(COUNT(C8573:D8573)=2,C8573*D8573/100000000,"n.a.")</x:f>
        <x:v>15.6787767808</x:v>
      </x:c>
      <x:c r="F8573" s="1" t="str">
        <x:v>official_sse_shares_20261012_20261013085529174943.json</x:v>
      </x:c>
      <x:c r="G8573" s="1" t="str">
        <x:v>official_sse_nav_20261013085751535003.json</x:v>
      </x:c>
    </x:row>
    <x:row r="8574" ht="25" customHeight="1">
      <x:c r="A8574" s="1" t="str">
        <x:v>510390.SH</x:v>
      </x:c>
      <x:c r="B8574" s="7" t="d">
        <x:v>2026-10-12T00:00:00.000Z</x:v>
      </x:c>
      <x:c r="C8574" s="8" t="n">
        <x:v>135650000</x:v>
      </x:c>
      <x:c r="D8574" s="9" t="n">
        <x:v>4.9479</x:v>
      </x:c>
      <x:c r="E8574" s="9" t="n">
        <x:f>IF(COUNT(C8574:D8574)=2,C8574*D8574/100000000,"n.a.")</x:f>
        <x:v>6.71182635</x:v>
      </x:c>
      <x:c r="F8574" s="1" t="str">
        <x:v>official_sse_shares_20261012_20261013085529174943.json</x:v>
      </x:c>
      <x:c r="G8574" s="1" t="str">
        <x:v>official_sse_nav_20261013085751535003.json</x:v>
      </x:c>
    </x:row>
    <x:row r="8575" ht="25" customHeight="1">
      <x:c r="A8575" s="1" t="str">
        <x:v>510500.SH</x:v>
      </x:c>
      <x:c r="B8575" s="7" t="d">
        <x:v>2026-10-12T00:00:00.000Z</x:v>
      </x:c>
      <x:c r="C8575" s="8" t="n">
        <x:v>5677768600</x:v>
      </x:c>
      <x:c r="D8575" s="9" t="n">
        <x:v>7.125</x:v>
      </x:c>
      <x:c r="E8575" s="9" t="n">
        <x:f>IF(COUNT(C8575:D8575)=2,C8575*D8575/100000000,"n.a.")</x:f>
        <x:v>404.54101275</x:v>
      </x:c>
      <x:c r="F8575" s="1" t="str">
        <x:v>official_sse_shares_20261012_20261013085529174943.json</x:v>
      </x:c>
      <x:c r="G8575" s="1" t="str">
        <x:v>official_sse_nav_20261013085751535003.json</x:v>
      </x:c>
    </x:row>
    <x:row r="8576" ht="25" customHeight="1">
      <x:c r="A8576" s="1" t="str">
        <x:v>510510.SH</x:v>
      </x:c>
      <x:c r="B8576" s="7" t="d">
        <x:v>2026-10-12T00:00:00.000Z</x:v>
      </x:c>
      <x:c r="C8576" s="8" t="n">
        <x:v>873038300</x:v>
      </x:c>
      <x:c r="D8576" s="9" t="n">
        <x:v>2.3118</x:v>
      </x:c>
      <x:c r="E8576" s="9" t="n">
        <x:f>IF(COUNT(C8576:D8576)=2,C8576*D8576/100000000,"n.a.")</x:f>
        <x:v>20.182899419399998</x:v>
      </x:c>
      <x:c r="F8576" s="1" t="str">
        <x:v>official_sse_shares_20261012_20261013085529174943.json</x:v>
      </x:c>
      <x:c r="G8576" s="1" t="str">
        <x:v>official_sse_nav_20261013085751535003.json</x:v>
      </x:c>
    </x:row>
    <x:row r="8577" ht="25" customHeight="1">
      <x:c r="A8577" s="1" t="str">
        <x:v>510530.SH</x:v>
      </x:c>
      <x:c r="B8577" s="7" t="d">
        <x:v>2026-10-12T00:00:00.000Z</x:v>
      </x:c>
      <x:c r="C8577" s="8" t="n">
        <x:v>47979399.99999999</x:v>
      </x:c>
      <x:c r="D8577" s="9" t="n">
        <x:v>8.0394</x:v>
      </x:c>
      <x:c r="E8577" s="9" t="n">
        <x:f>IF(COUNT(C8577:D8577)=2,C8577*D8577/100000000,"n.a.")</x:f>
        <x:v>3.8572558835999997</x:v>
      </x:c>
      <x:c r="F8577" s="1" t="str">
        <x:v>official_sse_shares_20261012_20261013085529174943.json</x:v>
      </x:c>
      <x:c r="G8577" s="1" t="str">
        <x:v>official_sse_nav_20261013085751535003.json</x:v>
      </x:c>
    </x:row>
    <x:row r="8578" ht="25" customHeight="1">
      <x:c r="A8578" s="1" t="str">
        <x:v>510550.SH</x:v>
      </x:c>
      <x:c r="B8578" s="7" t="d">
        <x:v>2026-10-12T00:00:00.000Z</x:v>
      </x:c>
      <x:c r="C8578" s="8" t="n">
        <x:v>23743300</x:v>
      </x:c>
      <x:c r="D8578" s="9" t="n">
        <x:v>1.8307</x:v>
      </x:c>
      <x:c r="E8578" s="9" t="n">
        <x:f>IF(COUNT(C8578:D8578)=2,C8578*D8578/100000000,"n.a.")</x:f>
        <x:v>0.4346685931</x:v>
      </x:c>
      <x:c r="F8578" s="1" t="str">
        <x:v>official_sse_shares_20261012_20261013085529174943.json</x:v>
      </x:c>
      <x:c r="G8578" s="1" t="str">
        <x:v>official_sse_nav_20261013085751535003.json</x:v>
      </x:c>
    </x:row>
    <x:row r="8579" ht="25" customHeight="1">
      <x:c r="A8579" s="1" t="str">
        <x:v>510560.SH</x:v>
      </x:c>
      <x:c r="B8579" s="7" t="d">
        <x:v>2026-10-12T00:00:00.000Z</x:v>
      </x:c>
      <x:c r="C8579" s="8" t="n">
        <x:v>52318700</x:v>
      </x:c>
      <x:c r="D8579" s="9" t="n">
        <x:v>1.7843</x:v>
      </x:c>
      <x:c r="E8579" s="9" t="n">
        <x:f>IF(COUNT(C8579:D8579)=2,C8579*D8579/100000000,"n.a.")</x:f>
        <x:v>0.9335225641</x:v>
      </x:c>
      <x:c r="F8579" s="1" t="str">
        <x:v>official_sse_shares_20261012_20261013085529174943.json</x:v>
      </x:c>
      <x:c r="G8579" s="1" t="str">
        <x:v>official_sse_nav_20261013085751535003.json</x:v>
      </x:c>
    </x:row>
    <x:row r="8580" ht="25" customHeight="1">
      <x:c r="A8580" s="1" t="str">
        <x:v>510570.SH</x:v>
      </x:c>
      <x:c r="B8580" s="7" t="d">
        <x:v>2026-10-12T00:00:00.000Z</x:v>
      </x:c>
      <x:c r="C8580" s="8" t="n">
        <x:v>50560600.00000001</x:v>
      </x:c>
      <x:c r="D8580" s="9" t="n">
        <x:v>1.1233</x:v>
      </x:c>
      <x:c r="E8580" s="9" t="n">
        <x:f>IF(COUNT(C8580:D8580)=2,C8580*D8580/100000000,"n.a.")</x:f>
        <x:v>0.5679472198000001</x:v>
      </x:c>
      <x:c r="F8580" s="1" t="str">
        <x:v>official_sse_shares_20261012_20261013085529174943.json</x:v>
      </x:c>
      <x:c r="G8580" s="1" t="str">
        <x:v>official_sse_nav_20261013085751535003.json</x:v>
      </x:c>
    </x:row>
    <x:row r="8581" ht="25" customHeight="1">
      <x:c r="A8581" s="1" t="str">
        <x:v>510580.SH</x:v>
      </x:c>
      <x:c r="B8581" s="7" t="d">
        <x:v>2026-10-12T00:00:00.000Z</x:v>
      </x:c>
      <x:c r="C8581" s="8" t="n">
        <x:v>1180568300</x:v>
      </x:c>
      <x:c r="D8581" s="9" t="n">
        <x:v>3.7468</x:v>
      </x:c>
      <x:c r="E8581" s="9" t="n">
        <x:f>IF(COUNT(C8581:D8581)=2,C8581*D8581/100000000,"n.a.")</x:f>
        <x:v>44.23353306439999</x:v>
      </x:c>
      <x:c r="F8581" s="1" t="str">
        <x:v>official_sse_shares_20261012_20261013085529174943.json</x:v>
      </x:c>
      <x:c r="G8581" s="1" t="str">
        <x:v>official_sse_nav_20261013085751535003.json</x:v>
      </x:c>
    </x:row>
    <x:row r="8582" ht="25" customHeight="1">
      <x:c r="A8582" s="1" t="str">
        <x:v>510590.SH</x:v>
      </x:c>
      <x:c r="B8582" s="7" t="d">
        <x:v>2026-10-12T00:00:00.000Z</x:v>
      </x:c>
      <x:c r="C8582" s="8" t="n">
        <x:v>123186100</x:v>
      </x:c>
      <x:c r="D8582" s="9" t="n">
        <x:v>7.7438</x:v>
      </x:c>
      <x:c r="E8582" s="9" t="n">
        <x:f>IF(COUNT(C8582:D8582)=2,C8582*D8582/100000000,"n.a.")</x:f>
        <x:v>9.539285211800001</x:v>
      </x:c>
      <x:c r="F8582" s="1" t="str">
        <x:v>official_sse_shares_20261012_20261013085529174943.json</x:v>
      </x:c>
      <x:c r="G8582" s="1" t="str">
        <x:v>official_sse_nav_20261013085751535003.json</x:v>
      </x:c>
    </x:row>
    <x:row r="8583" ht="25" customHeight="1">
      <x:c r="A8583" s="1" t="str">
        <x:v>512100.SH</x:v>
      </x:c>
      <x:c r="B8583" s="7" t="d">
        <x:v>2026-10-12T00:00:00.000Z</x:v>
      </x:c>
      <x:c r="C8583" s="8" t="n">
        <x:v>8065217600</x:v>
      </x:c>
      <x:c r="D8583" s="9" t="n">
        <x:v>2.8548</x:v>
      </x:c>
      <x:c r="E8583" s="9" t="n">
        <x:f>IF(COUNT(C8583:D8583)=2,C8583*D8583/100000000,"n.a.")</x:f>
        <x:v>230.24583204479998</x:v>
      </x:c>
      <x:c r="F8583" s="1" t="str">
        <x:v>official_sse_shares_20261012_20261013085529174943.json</x:v>
      </x:c>
      <x:c r="G8583" s="1" t="str">
        <x:v>official_sse_nav_20261013085751535003.json</x:v>
      </x:c>
    </x:row>
    <x:row r="8584" ht="25" customHeight="1">
      <x:c r="A8584" s="1" t="str">
        <x:v>512500.SH</x:v>
      </x:c>
      <x:c r="B8584" s="7" t="d">
        <x:v>2026-10-12T00:00:00.000Z</x:v>
      </x:c>
      <x:c r="C8584" s="8" t="n">
        <x:v>1919208800</x:v>
      </x:c>
      <x:c r="D8584" s="9" t="n">
        <x:v>4.0311</x:v>
      </x:c>
      <x:c r="E8584" s="9" t="n">
        <x:f>IF(COUNT(C8584:D8584)=2,C8584*D8584/100000000,"n.a.")</x:f>
        <x:v>77.3652259368</x:v>
      </x:c>
      <x:c r="F8584" s="1" t="str">
        <x:v>official_sse_shares_20261012_20261013085529174943.json</x:v>
      </x:c>
      <x:c r="G8584" s="1" t="str">
        <x:v>official_sse_nav_20261013085751535003.json</x:v>
      </x:c>
    </x:row>
    <x:row r="8585" ht="25" customHeight="1">
      <x:c r="A8585" s="1" t="str">
        <x:v>512510.SH</x:v>
      </x:c>
      <x:c r="B8585" s="7" t="d">
        <x:v>2026-10-12T00:00:00.000Z</x:v>
      </x:c>
      <x:c r="C8585" s="8" t="n">
        <x:v>440929800.00000006</x:v>
      </x:c>
      <x:c r="D8585" s="9" t="n">
        <x:v>2.1407</x:v>
      </x:c>
      <x:c r="E8585" s="9" t="n">
        <x:f>IF(COUNT(C8585:D8585)=2,C8585*D8585/100000000,"n.a.")</x:f>
        <x:v>9.4389842286</x:v>
      </x:c>
      <x:c r="F8585" s="1" t="str">
        <x:v>official_sse_shares_20261012_20261013085529174943.json</x:v>
      </x:c>
      <x:c r="G8585" s="1" t="str">
        <x:v>official_sse_nav_20261013085751535003.json</x:v>
      </x:c>
    </x:row>
    <x:row r="8586" ht="25" customHeight="1">
      <x:c r="A8586" s="1" t="str">
        <x:v>515130.SH</x:v>
      </x:c>
      <x:c r="B8586" s="7" t="d">
        <x:v>2026-10-12T00:00:00.000Z</x:v>
      </x:c>
      <x:c r="C8586" s="8" t="n">
        <x:v>100463200</x:v>
      </x:c>
      <x:c r="D8586" s="9" t="n">
        <x:v>1.4437</x:v>
      </x:c>
      <x:c r="E8586" s="9" t="n">
        <x:f>IF(COUNT(C8586:D8586)=2,C8586*D8586/100000000,"n.a.")</x:f>
        <x:v>1.4503872184</x:v>
      </x:c>
      <x:c r="F8586" s="1" t="str">
        <x:v>official_sse_shares_20261012_20261013085529174943.json</x:v>
      </x:c>
      <x:c r="G8586" s="1" t="str">
        <x:v>official_sse_nav_20261013085751535003.json</x:v>
      </x:c>
    </x:row>
    <x:row r="8587" ht="25" customHeight="1">
      <x:c r="A8587" s="1" t="str">
        <x:v>515190.SH</x:v>
      </x:c>
      <x:c r="B8587" s="7" t="d">
        <x:v>2026-10-12T00:00:00.000Z</x:v>
      </x:c>
      <x:c r="C8587" s="8" t="n">
        <x:v>299466100</x:v>
      </x:c>
      <x:c r="D8587" s="9" t="n">
        <x:v>1.4957</x:v>
      </x:c>
      <x:c r="E8587" s="9" t="n">
        <x:f>IF(COUNT(C8587:D8587)=2,C8587*D8587/100000000,"n.a.")</x:f>
        <x:v>4.4791144577</x:v>
      </x:c>
      <x:c r="F8587" s="1" t="str">
        <x:v>official_sse_shares_20261012_20261013085529174943.json</x:v>
      </x:c>
      <x:c r="G8587" s="1" t="str">
        <x:v>official_sse_nav_20261013085751535003.json</x:v>
      </x:c>
    </x:row>
    <x:row r="8588" ht="25" customHeight="1">
      <x:c r="A8588" s="1" t="str">
        <x:v>515310.SH</x:v>
      </x:c>
      <x:c r="B8588" s="7" t="d">
        <x:v>2026-10-12T00:00:00.000Z</x:v>
      </x:c>
      <x:c r="C8588" s="8" t="n">
        <x:v>349611200</x:v>
      </x:c>
      <x:c r="D8588" s="9" t="n">
        <x:v>1.2971</x:v>
      </x:c>
      <x:c r="E8588" s="9" t="n">
        <x:f>IF(COUNT(C8588:D8588)=2,C8588*D8588/100000000,"n.a.")</x:f>
        <x:v>4.5348068752</x:v>
      </x:c>
      <x:c r="F8588" s="1" t="str">
        <x:v>official_sse_shares_20261012_20261013085529174943.json</x:v>
      </x:c>
      <x:c r="G8588" s="1" t="str">
        <x:v>official_sse_nav_20261013085751535003.json</x:v>
      </x:c>
    </x:row>
    <x:row r="8589" ht="25" customHeight="1">
      <x:c r="A8589" s="1" t="str">
        <x:v>515330.SH</x:v>
      </x:c>
      <x:c r="B8589" s="7" t="d">
        <x:v>2026-10-12T00:00:00.000Z</x:v>
      </x:c>
      <x:c r="C8589" s="8" t="n">
        <x:v>7004709500</x:v>
      </x:c>
      <x:c r="D8589" s="9" t="n">
        <x:v>1.2531</x:v>
      </x:c>
      <x:c r="E8589" s="9" t="n">
        <x:f>IF(COUNT(C8589:D8589)=2,C8589*D8589/100000000,"n.a.")</x:f>
        <x:v>87.7760147445</x:v>
      </x:c>
      <x:c r="F8589" s="1" t="str">
        <x:v>official_sse_shares_20261012_20261013085529174943.json</x:v>
      </x:c>
      <x:c r="G8589" s="1" t="str">
        <x:v>official_sse_nav_20261013085751535003.json</x:v>
      </x:c>
    </x:row>
    <x:row r="8590" ht="25" customHeight="1">
      <x:c r="A8590" s="1" t="str">
        <x:v>515350.SH</x:v>
      </x:c>
      <x:c r="B8590" s="7" t="d">
        <x:v>2026-10-12T00:00:00.000Z</x:v>
      </x:c>
      <x:c r="C8590" s="8" t="n">
        <x:v>11699200</x:v>
      </x:c>
      <x:c r="D8590" s="9" t="n">
        <x:v>5.845</x:v>
      </x:c>
      <x:c r="E8590" s="9" t="n">
        <x:f>IF(COUNT(C8590:D8590)=2,C8590*D8590/100000000,"n.a.")</x:f>
        <x:v>0.68381824</x:v>
      </x:c>
      <x:c r="F8590" s="1" t="str">
        <x:v>official_sse_shares_20261012_20261013085529174943.json</x:v>
      </x:c>
      <x:c r="G8590" s="1" t="str">
        <x:v>official_sse_nav_20261013085751535003.json</x:v>
      </x:c>
    </x:row>
    <x:row r="8591" ht="25" customHeight="1">
      <x:c r="A8591" s="1" t="str">
        <x:v>515360.SH</x:v>
      </x:c>
      <x:c r="B8591" s="7" t="d">
        <x:v>2026-10-12T00:00:00.000Z</x:v>
      </x:c>
      <x:c r="C8591" s="8" t="n">
        <x:v>37279300</x:v>
      </x:c>
      <x:c r="D8591" s="9" t="n">
        <x:v>6.3444</x:v>
      </x:c>
      <x:c r="E8591" s="9" t="n">
        <x:f>IF(COUNT(C8591:D8591)=2,C8591*D8591/100000000,"n.a.")</x:f>
        <x:v>2.3651479092</x:v>
      </x:c>
      <x:c r="F8591" s="1" t="str">
        <x:v>official_sse_shares_20261012_20261013085529174943.json</x:v>
      </x:c>
      <x:c r="G8591" s="1" t="str">
        <x:v>official_sse_nav_20261013085751535003.json</x:v>
      </x:c>
    </x:row>
    <x:row r="8592" ht="25" customHeight="1">
      <x:c r="A8592" s="1" t="str">
        <x:v>515380.SH</x:v>
      </x:c>
      <x:c r="B8592" s="7" t="d">
        <x:v>2026-10-12T00:00:00.000Z</x:v>
      </x:c>
      <x:c r="C8592" s="8" t="n">
        <x:v>661599800</x:v>
      </x:c>
      <x:c r="D8592" s="9" t="n">
        <x:v>5.0697</x:v>
      </x:c>
      <x:c r="E8592" s="9" t="n">
        <x:f>IF(COUNT(C8592:D8592)=2,C8592*D8592/100000000,"n.a.")</x:f>
        <x:v>33.5411250606</x:v>
      </x:c>
      <x:c r="F8592" s="1" t="str">
        <x:v>official_sse_shares_20261012_20261013085529174943.json</x:v>
      </x:c>
      <x:c r="G8592" s="1" t="str">
        <x:v>official_sse_nav_20261013085751535003.json</x:v>
      </x:c>
    </x:row>
    <x:row r="8593" ht="25" customHeight="1">
      <x:c r="A8593" s="1" t="str">
        <x:v>515390.SH</x:v>
      </x:c>
      <x:c r="B8593" s="7" t="d">
        <x:v>2026-10-12T00:00:00.000Z</x:v>
      </x:c>
      <x:c r="C8593" s="8" t="n">
        <x:v>2450683000</x:v>
      </x:c>
      <x:c r="D8593" s="9" t="n">
        <x:v>1.2716</x:v>
      </x:c>
      <x:c r="E8593" s="9" t="n">
        <x:f>IF(COUNT(C8593:D8593)=2,C8593*D8593/100000000,"n.a.")</x:f>
        <x:v>31.162885028</x:v>
      </x:c>
      <x:c r="F8593" s="1" t="str">
        <x:v>official_sse_shares_20261012_20261013085529174943.json</x:v>
      </x:c>
      <x:c r="G8593" s="1" t="str">
        <x:v>official_sse_nav_20261013085751535003.json</x:v>
      </x:c>
    </x:row>
    <x:row r="8594" ht="25" customHeight="1">
      <x:c r="A8594" s="1" t="str">
        <x:v>515530.SH</x:v>
      </x:c>
      <x:c r="B8594" s="7" t="d">
        <x:v>2026-10-12T00:00:00.000Z</x:v>
      </x:c>
      <x:c r="C8594" s="8" t="n">
        <x:v>13042700</x:v>
      </x:c>
      <x:c r="D8594" s="9" t="n">
        <x:v>3.9306</x:v>
      </x:c>
      <x:c r="E8594" s="9" t="n">
        <x:f>IF(COUNT(C8594:D8594)=2,C8594*D8594/100000000,"n.a.")</x:f>
        <x:v>0.5126563662000001</x:v>
      </x:c>
      <x:c r="F8594" s="1" t="str">
        <x:v>official_sse_shares_20261012_20261013085529174943.json</x:v>
      </x:c>
      <x:c r="G8594" s="1" t="str">
        <x:v>official_sse_nav_20261013085751535003.json</x:v>
      </x:c>
    </x:row>
    <x:row r="8595" ht="25" customHeight="1">
      <x:c r="A8595" s="1" t="str">
        <x:v>515550.SH</x:v>
      </x:c>
      <x:c r="B8595" s="7" t="d">
        <x:v>2026-10-12T00:00:00.000Z</x:v>
      </x:c>
      <x:c r="C8595" s="8" t="n">
        <x:v>22345700</x:v>
      </x:c>
      <x:c r="D8595" s="9" t="n">
        <x:v>1.6063</x:v>
      </x:c>
      <x:c r="E8595" s="9" t="n">
        <x:f>IF(COUNT(C8595:D8595)=2,C8595*D8595/100000000,"n.a.")</x:f>
        <x:v>0.35893897910000006</x:v>
      </x:c>
      <x:c r="F8595" s="1" t="str">
        <x:v>official_sse_shares_20261012_20261013085529174943.json</x:v>
      </x:c>
      <x:c r="G8595" s="1" t="str">
        <x:v>official_sse_nav_20261013085751535003.json</x:v>
      </x:c>
    </x:row>
    <x:row r="8596" ht="25" customHeight="1">
      <x:c r="A8596" s="1" t="str">
        <x:v>515660.SH</x:v>
      </x:c>
      <x:c r="B8596" s="7" t="d">
        <x:v>2026-10-12T00:00:00.000Z</x:v>
      </x:c>
      <x:c r="C8596" s="8" t="n">
        <x:v>435394200</x:v>
      </x:c>
      <x:c r="D8596" s="9" t="n">
        <x:v>5.4552</x:v>
      </x:c>
      <x:c r="E8596" s="9" t="n">
        <x:f>IF(COUNT(C8596:D8596)=2,C8596*D8596/100000000,"n.a.")</x:f>
        <x:v>23.751624398399997</x:v>
      </x:c>
      <x:c r="F8596" s="1" t="str">
        <x:v>official_sse_shares_20261012_20261013085529174943.json</x:v>
      </x:c>
      <x:c r="G8596" s="1" t="str">
        <x:v>official_sse_nav_20261013085751535003.json</x:v>
      </x:c>
    </x:row>
    <x:row r="8597" ht="25" customHeight="1">
      <x:c r="A8597" s="1" t="str">
        <x:v>516300.SH</x:v>
      </x:c>
      <x:c r="B8597" s="7" t="d">
        <x:v>2026-10-12T00:00:00.000Z</x:v>
      </x:c>
      <x:c r="C8597" s="8" t="n">
        <x:v>37012600</x:v>
      </x:c>
      <x:c r="D8597" s="9" t="n">
        <x:v>2.9722</x:v>
      </x:c>
      <x:c r="E8597" s="9" t="n">
        <x:f>IF(COUNT(C8597:D8597)=2,C8597*D8597/100000000,"n.a.")</x:f>
        <x:v>1.1000884972</x:v>
      </x:c>
      <x:c r="F8597" s="1" t="str">
        <x:v>official_sse_shares_20261012_20261013085529174943.json</x:v>
      </x:c>
      <x:c r="G8597" s="1" t="str">
        <x:v>official_sse_nav_20261013085751535003.json</x:v>
      </x:c>
    </x:row>
    <x:row r="8598" ht="25" customHeight="1">
      <x:c r="A8598" s="1" t="str">
        <x:v>560010.SH</x:v>
      </x:c>
      <x:c r="B8598" s="7" t="d">
        <x:v>2026-10-12T00:00:00.000Z</x:v>
      </x:c>
      <x:c r="C8598" s="8" t="n">
        <x:v>2490621700</x:v>
      </x:c>
      <x:c r="D8598" s="9" t="n">
        <x:v>2.926</x:v>
      </x:c>
      <x:c r="E8598" s="9" t="n">
        <x:f>IF(COUNT(C8598:D8598)=2,C8598*D8598/100000000,"n.a.")</x:f>
        <x:v>72.875590942</x:v>
      </x:c>
      <x:c r="F8598" s="1" t="str">
        <x:v>official_sse_shares_20261012_20261013085529174943.json</x:v>
      </x:c>
      <x:c r="G8598" s="1" t="str">
        <x:v>official_sse_nav_20261013085751535003.json</x:v>
      </x:c>
    </x:row>
    <x:row r="8599" ht="25" customHeight="1">
      <x:c r="A8599" s="1" t="str">
        <x:v>560110.SH</x:v>
      </x:c>
      <x:c r="B8599" s="7" t="d">
        <x:v>2026-10-12T00:00:00.000Z</x:v>
      </x:c>
      <x:c r="C8599" s="8" t="n">
        <x:v>328903500</x:v>
      </x:c>
      <x:c r="D8599" s="9" t="n">
        <x:v>1.0606</x:v>
      </x:c>
      <x:c r="E8599" s="9" t="n">
        <x:f>IF(COUNT(C8599:D8599)=2,C8599*D8599/100000000,"n.a.")</x:f>
        <x:v>3.488350521</x:v>
      </x:c>
      <x:c r="F8599" s="1" t="str">
        <x:v>official_sse_shares_20261012_20261013085529174943.json</x:v>
      </x:c>
      <x:c r="G8599" s="1" t="str">
        <x:v>official_sse_nav_20261013085751535003.json</x:v>
      </x:c>
    </x:row>
    <x:row r="8600" ht="25" customHeight="1">
      <x:c r="A8600" s="1" t="str">
        <x:v>560220.SH</x:v>
      </x:c>
      <x:c r="B8600" s="7" t="d">
        <x:v>2026-10-12T00:00:00.000Z</x:v>
      </x:c>
      <x:c r="C8600" s="8" t="n">
        <x:v>57717000</x:v>
      </x:c>
      <x:c r="D8600" s="9" t="n">
        <x:v>1.3823</x:v>
      </x:c>
      <x:c r="E8600" s="9" t="n">
        <x:f>IF(COUNT(C8600:D8600)=2,C8600*D8600/100000000,"n.a.")</x:f>
        <x:v>0.7978220910000001</x:v>
      </x:c>
      <x:c r="F8600" s="1" t="str">
        <x:v>official_sse_shares_20261012_20261013085529174943.json</x:v>
      </x:c>
      <x:c r="G8600" s="1" t="str">
        <x:v>official_sse_nav_20261013085751535003.json</x:v>
      </x:c>
    </x:row>
    <x:row r="8601" ht="25" customHeight="1">
      <x:c r="A8601" s="1" t="str">
        <x:v>561350.SH</x:v>
      </x:c>
      <x:c r="B8601" s="7" t="d">
        <x:v>2026-10-12T00:00:00.000Z</x:v>
      </x:c>
      <x:c r="C8601" s="8" t="n">
        <x:v>112700000</x:v>
      </x:c>
      <x:c r="D8601" s="9" t="n">
        <x:v>1.1316</x:v>
      </x:c>
      <x:c r="E8601" s="9" t="n">
        <x:f>IF(COUNT(C8601:D8601)=2,C8601*D8601/100000000,"n.a.")</x:f>
        <x:v>1.2753132</x:v>
      </x:c>
      <x:c r="F8601" s="1" t="str">
        <x:v>official_sse_shares_20261012_20261013085529174943.json</x:v>
      </x:c>
      <x:c r="G8601" s="1" t="str">
        <x:v>official_sse_nav_20261013085751535003.json</x:v>
      </x:c>
    </x:row>
    <x:row r="8602" ht="25" customHeight="1">
      <x:c r="A8602" s="1" t="str">
        <x:v>561370.SH</x:v>
      </x:c>
      <x:c r="B8602" s="7" t="d">
        <x:v>2026-10-12T00:00:00.000Z</x:v>
      </x:c>
      <x:c r="C8602" s="8" t="n">
        <x:v>34356000</x:v>
      </x:c>
      <x:c r="D8602" s="9" t="n">
        <x:v>1.369</x:v>
      </x:c>
      <x:c r="E8602" s="9" t="n">
        <x:f>IF(COUNT(C8602:D8602)=2,C8602*D8602/100000000,"n.a.")</x:f>
        <x:v>0.47033364</x:v>
      </x:c>
      <x:c r="F8602" s="1" t="str">
        <x:v>official_sse_shares_20261012_20261013085529174943.json</x:v>
      </x:c>
      <x:c r="G8602" s="1" t="str">
        <x:v>official_sse_nav_20261013085751535003.json</x:v>
      </x:c>
    </x:row>
    <x:row r="8603" ht="25" customHeight="1">
      <x:c r="A8603" s="1" t="str">
        <x:v>561930.SH</x:v>
      </x:c>
      <x:c r="B8603" s="7" t="d">
        <x:v>2026-10-12T00:00:00.000Z</x:v>
      </x:c>
      <x:c r="C8603" s="8" t="n">
        <x:v>196260600</x:v>
      </x:c>
      <x:c r="D8603" s="9" t="n">
        <x:v>1.472</x:v>
      </x:c>
      <x:c r="E8603" s="9" t="n">
        <x:f>IF(COUNT(C8603:D8603)=2,C8603*D8603/100000000,"n.a.")</x:f>
        <x:v>2.888956032</x:v>
      </x:c>
      <x:c r="F8603" s="1" t="str">
        <x:v>official_sse_shares_20261012_20261013085529174943.json</x:v>
      </x:c>
      <x:c r="G8603" s="1" t="str">
        <x:v>official_sse_nav_20261013085751535003.json</x:v>
      </x:c>
    </x:row>
    <x:row r="8604" ht="25" customHeight="1">
      <x:c r="A8604" s="1" t="str">
        <x:v>562660.SH</x:v>
      </x:c>
      <x:c r="B8604" s="7" t="d">
        <x:v>2026-10-12T00:00:00.000Z</x:v>
      </x:c>
      <x:c r="C8604" s="8" t="n">
        <x:v>346874000</x:v>
      </x:c>
      <x:c r="D8604" s="9" t="n">
        <x:v>1.8434</x:v>
      </x:c>
      <x:c r="E8604" s="9" t="n">
        <x:f>IF(COUNT(C8604:D8604)=2,C8604*D8604/100000000,"n.a.")</x:f>
        <x:v>6.394275316</x:v>
      </x:c>
      <x:c r="F8604" s="1" t="str">
        <x:v>official_sse_shares_20261012_20261013085529174943.json</x:v>
      </x:c>
      <x:c r="G8604" s="1" t="str">
        <x:v>official_sse_nav_20261013085751535003.json</x:v>
      </x:c>
    </x:row>
    <x:row r="8605" ht="25" customHeight="1">
      <x:c r="A8605" s="1" t="str">
        <x:v>563200.SH</x:v>
      </x:c>
      <x:c r="B8605" s="7" t="d">
        <x:v>2026-10-12T00:00:00.000Z</x:v>
      </x:c>
      <x:c r="C8605" s="8" t="n">
        <x:v>47458800</x:v>
      </x:c>
      <x:c r="D8605" s="9" t="n">
        <x:v>1.476</x:v>
      </x:c>
      <x:c r="E8605" s="9" t="n">
        <x:f>IF(COUNT(C8605:D8605)=2,C8605*D8605/100000000,"n.a.")</x:f>
        <x:v>0.700491888</x:v>
      </x:c>
      <x:c r="F8605" s="1" t="str">
        <x:v>official_sse_shares_20261012_20261013085529174943.json</x:v>
      </x:c>
      <x:c r="G8605" s="1" t="str">
        <x:v>official_sse_nav_20261013085751535003.json</x:v>
      </x:c>
    </x:row>
    <x:row r="8606" ht="25" customHeight="1">
      <x:c r="A8606" s="1" t="str">
        <x:v>563300.SH</x:v>
      </x:c>
      <x:c r="B8606" s="7" t="d">
        <x:v>2026-10-12T00:00:00.000Z</x:v>
      </x:c>
      <x:c r="C8606" s="8" t="n">
        <x:v>3928674000</x:v>
      </x:c>
      <x:c r="D8606" s="9" t="n">
        <x:v>1.3738</x:v>
      </x:c>
      <x:c r="E8606" s="9" t="n">
        <x:f>IF(COUNT(C8606:D8606)=2,C8606*D8606/100000000,"n.a.")</x:f>
        <x:v>53.972123411999995</x:v>
      </x:c>
      <x:c r="F8606" s="1" t="str">
        <x:v>official_sse_shares_20261012_20261013085529174943.json</x:v>
      </x:c>
      <x:c r="G8606" s="1" t="str">
        <x:v>official_sse_nav_20261013085751535003.json</x:v>
      </x:c>
    </x:row>
    <x:row r="8607" ht="25" customHeight="1">
      <x:c r="A8607" s="1" t="str">
        <x:v>563520.SH</x:v>
      </x:c>
      <x:c r="B8607" s="7" t="d">
        <x:v>2026-10-12T00:00:00.000Z</x:v>
      </x:c>
      <x:c r="C8607" s="8" t="n">
        <x:v>442065000</x:v>
      </x:c>
      <x:c r="D8607" s="9" t="n">
        <x:v>1.1207</x:v>
      </x:c>
      <x:c r="E8607" s="9" t="n">
        <x:f>IF(COUNT(C8607:D8607)=2,C8607*D8607/100000000,"n.a.")</x:f>
        <x:v>4.954222455</x:v>
      </x:c>
      <x:c r="F8607" s="1" t="str">
        <x:v>official_sse_shares_20261012_20261013085529174943.json</x:v>
      </x:c>
      <x:c r="G8607" s="1" t="str">
        <x:v>official_sse_nav_20261013085751535003.json</x:v>
      </x:c>
    </x:row>
    <x:row r="8608" ht="25" customHeight="1">
      <x:c r="A8608" s="1" t="str">
        <x:v>563750.SH</x:v>
      </x:c>
      <x:c r="B8608" s="7" t="d">
        <x:v>2026-10-12T00:00:00.000Z</x:v>
      </x:c>
      <x:c r="C8608" s="8" t="n">
        <x:v>364737000</x:v>
      </x:c>
      <x:c r="D8608" s="9" t="n">
        <x:v>0.9986</x:v>
      </x:c>
      <x:c r="E8608" s="9" t="n">
        <x:f>IF(COUNT(C8608:D8608)=2,C8608*D8608/100000000,"n.a.")</x:f>
        <x:v>3.642263682</x:v>
      </x:c>
      <x:c r="F8608" s="1" t="str">
        <x:v>official_sse_shares_20261012_20261013085529174943.json</x:v>
      </x:c>
      <x:c r="G8608" s="1" t="str">
        <x:v>official_sse_nav_20261013085751535003.json</x:v>
      </x:c>
    </x:row>
    <x:row r="8609" ht="25" customHeight="1">
      <x:c r="A8609" s="1" t="str">
        <x:v>588000.SH</x:v>
      </x:c>
      <x:c r="B8609" s="7" t="d">
        <x:v>2026-10-12T00:00:00.000Z</x:v>
      </x:c>
      <x:c r="C8609" s="8" t="n">
        <x:v>63233668200</x:v>
      </x:c>
      <x:c r="D8609" s="9" t="n">
        <x:v>1.5073</x:v>
      </x:c>
      <x:c r="E8609" s="9" t="n">
        <x:f>IF(COUNT(C8609:D8609)=2,C8609*D8609/100000000,"n.a.")</x:f>
        <x:v>953.1210807786</x:v>
      </x:c>
      <x:c r="F8609" s="1" t="str">
        <x:v>official_sse_shares_20261012_20261013085529174943.json</x:v>
      </x:c>
      <x:c r="G8609" s="1" t="str">
        <x:v>official_sse_nav_20261013085751535003.json</x:v>
      </x:c>
    </x:row>
    <x:row r="8610" ht="25" customHeight="1">
      <x:c r="A8610" s="1" t="str">
        <x:v>588040.SH</x:v>
      </x:c>
      <x:c r="B8610" s="7" t="d">
        <x:v>2026-10-12T00:00:00.000Z</x:v>
      </x:c>
      <x:c r="C8610" s="8" t="n">
        <x:v>163889000</x:v>
      </x:c>
      <x:c r="D8610" s="9" t="n">
        <x:v>1.4507</x:v>
      </x:c>
      <x:c r="E8610" s="9" t="n">
        <x:f>IF(COUNT(C8610:D8610)=2,C8610*D8610/100000000,"n.a.")</x:f>
        <x:v>2.377537723</x:v>
      </x:c>
      <x:c r="F8610" s="1" t="str">
        <x:v>official_sse_shares_20261012_20261013085529174943.json</x:v>
      </x:c>
      <x:c r="G8610" s="1" t="str">
        <x:v>official_sse_nav_20261013085751535003.json</x:v>
      </x:c>
    </x:row>
    <x:row r="8611" ht="25" customHeight="1">
      <x:c r="A8611" s="1" t="str">
        <x:v>588050.SH</x:v>
      </x:c>
      <x:c r="B8611" s="7" t="d">
        <x:v>2026-10-12T00:00:00.000Z</x:v>
      </x:c>
      <x:c r="C8611" s="8" t="n">
        <x:v>6973241300</x:v>
      </x:c>
      <x:c r="D8611" s="9" t="n">
        <x:v>1.4638</x:v>
      </x:c>
      <x:c r="E8611" s="9" t="n">
        <x:f>IF(COUNT(C8611:D8611)=2,C8611*D8611/100000000,"n.a.")</x:f>
        <x:v>102.0743061494</x:v>
      </x:c>
      <x:c r="F8611" s="1" t="str">
        <x:v>official_sse_shares_20261012_20261013085529174943.json</x:v>
      </x:c>
      <x:c r="G8611" s="1" t="str">
        <x:v>official_sse_nav_20261013085751535003.json</x:v>
      </x:c>
    </x:row>
    <x:row r="8612" ht="25" customHeight="1">
      <x:c r="A8612" s="1" t="str">
        <x:v>588060.SH</x:v>
      </x:c>
      <x:c r="B8612" s="7" t="d">
        <x:v>2026-10-12T00:00:00.000Z</x:v>
      </x:c>
      <x:c r="C8612" s="8" t="n">
        <x:v>9187140000</x:v>
      </x:c>
      <x:c r="D8612" s="9" t="n">
        <x:v>0.9057</x:v>
      </x:c>
      <x:c r="E8612" s="9" t="n">
        <x:f>IF(COUNT(C8612:D8612)=2,C8612*D8612/100000000,"n.a.")</x:f>
        <x:v>83.20792698</x:v>
      </x:c>
      <x:c r="F8612" s="1" t="str">
        <x:v>official_sse_shares_20261012_20261013085529174943.json</x:v>
      </x:c>
      <x:c r="G8612" s="1" t="str">
        <x:v>official_sse_nav_20261013085751535003.json</x:v>
      </x:c>
    </x:row>
    <x:row r="8613" ht="25" customHeight="1">
      <x:c r="A8613" s="1" t="str">
        <x:v>588080.SH</x:v>
      </x:c>
      <x:c r="B8613" s="7" t="d">
        <x:v>2026-10-12T00:00:00.000Z</x:v>
      </x:c>
      <x:c r="C8613" s="8" t="n">
        <x:v>28426628100</x:v>
      </x:c>
      <x:c r="D8613" s="9" t="n">
        <x:v>1.462</x:v>
      </x:c>
      <x:c r="E8613" s="9" t="n">
        <x:f>IF(COUNT(C8613:D8613)=2,C8613*D8613/100000000,"n.a.")</x:f>
        <x:v>415.59730282199996</x:v>
      </x:c>
      <x:c r="F8613" s="1" t="str">
        <x:v>official_sse_shares_20261012_20261013085529174943.json</x:v>
      </x:c>
      <x:c r="G8613" s="1" t="str">
        <x:v>official_sse_nav_20261013085751535003.json</x:v>
      </x:c>
    </x:row>
    <x:row r="8614" ht="25" customHeight="1">
      <x:c r="A8614" s="1" t="str">
        <x:v>588090.SH</x:v>
      </x:c>
      <x:c r="B8614" s="7" t="d">
        <x:v>2026-10-12T00:00:00.000Z</x:v>
      </x:c>
      <x:c r="C8614" s="8" t="n">
        <x:v>3309072800.0000005</x:v>
      </x:c>
      <x:c r="D8614" s="9" t="n">
        <x:v>1.4696</x:v>
      </x:c>
      <x:c r="E8614" s="9" t="n">
        <x:f>IF(COUNT(C8614:D8614)=2,C8614*D8614/100000000,"n.a.")</x:f>
        <x:v>48.63013386880001</x:v>
      </x:c>
      <x:c r="F8614" s="1" t="str">
        <x:v>official_sse_shares_20261012_20261013085529174943.json</x:v>
      </x:c>
      <x:c r="G8614" s="1" t="str">
        <x:v>official_sse_nav_20261013085751535003.json</x:v>
      </x:c>
    </x:row>
    <x:row r="8615" ht="25" customHeight="1">
      <x:c r="A8615" s="1" t="str">
        <x:v>588150.SH</x:v>
      </x:c>
      <x:c r="B8615" s="7" t="d">
        <x:v>2026-10-12T00:00:00.000Z</x:v>
      </x:c>
      <x:c r="C8615" s="8" t="n">
        <x:v>478432600</x:v>
      </x:c>
      <x:c r="D8615" s="9" t="n">
        <x:v>1.0147</x:v>
      </x:c>
      <x:c r="E8615" s="9" t="n">
        <x:f>IF(COUNT(C8615:D8615)=2,C8615*D8615/100000000,"n.a.")</x:f>
        <x:v>4.854655592199999</x:v>
      </x:c>
      <x:c r="F8615" s="1" t="str">
        <x:v>official_sse_shares_20261012_20261013085529174943.json</x:v>
      </x:c>
      <x:c r="G8615" s="1" t="str">
        <x:v>official_sse_nav_20261013085751535003.json</x:v>
      </x:c>
    </x:row>
    <x:row r="8616" ht="25" customHeight="1">
      <x:c r="A8616" s="1" t="str">
        <x:v>588180.SH</x:v>
      </x:c>
      <x:c r="B8616" s="7" t="d">
        <x:v>2026-10-12T00:00:00.000Z</x:v>
      </x:c>
      <x:c r="C8616" s="8" t="n">
        <x:v>881853700</x:v>
      </x:c>
      <x:c r="D8616" s="9" t="n">
        <x:v>0.9334</x:v>
      </x:c>
      <x:c r="E8616" s="9" t="n">
        <x:f>IF(COUNT(C8616:D8616)=2,C8616*D8616/100000000,"n.a.")</x:f>
        <x:v>8.231222435800001</x:v>
      </x:c>
      <x:c r="F8616" s="1" t="str">
        <x:v>official_sse_shares_20261012_20261013085529174943.json</x:v>
      </x:c>
      <x:c r="G8616" s="1" t="str">
        <x:v>official_sse_nav_20261013085751535003.json</x:v>
      </x:c>
    </x:row>
    <x:row r="8617" ht="25" customHeight="1">
      <x:c r="A8617" s="1" t="str">
        <x:v>588280.SH</x:v>
      </x:c>
      <x:c r="B8617" s="7" t="d">
        <x:v>2026-10-12T00:00:00.000Z</x:v>
      </x:c>
      <x:c r="C8617" s="8" t="n">
        <x:v>460121000</x:v>
      </x:c>
      <x:c r="D8617" s="9" t="n">
        <x:v>1.0272</x:v>
      </x:c>
      <x:c r="E8617" s="9" t="n">
        <x:f>IF(COUNT(C8617:D8617)=2,C8617*D8617/100000000,"n.a.")</x:f>
        <x:v>4.726362911999999</x:v>
      </x:c>
      <x:c r="F8617" s="1" t="str">
        <x:v>official_sse_shares_20261012_20261013085529174943.json</x:v>
      </x:c>
      <x:c r="G8617" s="1" t="str">
        <x:v>official_sse_nav_20261013085751535003.json</x:v>
      </x:c>
    </x:row>
    <x:row r="8618" ht="25" customHeight="1">
      <x:c r="A8618" s="1" t="str">
        <x:v>588720.SH</x:v>
      </x:c>
      <x:c r="B8618" s="7" t="d">
        <x:v>2026-10-12T00:00:00.000Z</x:v>
      </x:c>
      <x:c r="C8618" s="8" t="n">
        <x:v>127241800</x:v>
      </x:c>
      <x:c r="D8618" s="9" t="n">
        <x:v>1.4548</x:v>
      </x:c>
      <x:c r="E8618" s="9" t="n">
        <x:f>IF(COUNT(C8618:D8618)=2,C8618*D8618/100000000,"n.a.")</x:f>
        <x:v>1.8511137064</x:v>
      </x:c>
      <x:c r="F8618" s="1" t="str">
        <x:v>official_sse_shares_20261012_20261013085529174943.json</x:v>
      </x:c>
      <x:c r="G8618" s="1" t="str">
        <x:v>official_sse_nav_20261013085751535003.json</x:v>
      </x:c>
    </x:row>
    <x:row r="8619" ht="25" customHeight="1">
      <x:c r="A8619" s="1" t="str">
        <x:v>588840.SH</x:v>
      </x:c>
      <x:c r="B8619" s="7" t="d">
        <x:v>2026-10-12T00:00:00.000Z</x:v>
      </x:c>
      <x:c r="C8619" s="8" t="n">
        <x:v>70236000</x:v>
      </x:c>
      <x:c r="D8619" s="9" t="n">
        <x:v>1.3239</x:v>
      </x:c>
      <x:c r="E8619" s="9" t="n">
        <x:f>IF(COUNT(C8619:D8619)=2,C8619*D8619/100000000,"n.a.")</x:f>
        <x:v>0.9298544040000001</x:v>
      </x:c>
      <x:c r="F8619" s="1" t="str">
        <x:v>official_sse_shares_20261012_20261013085529174943.json</x:v>
      </x:c>
      <x:c r="G8619" s="1" t="str">
        <x:v>official_sse_nav_20261013085751535003.json</x:v>
      </x:c>
    </x:row>
    <x:row r="8620" ht="25" customHeight="1">
      <x:c r="A8620" s="1" t="str">
        <x:v>588870.SH</x:v>
      </x:c>
      <x:c r="B8620" s="7" t="d">
        <x:v>2026-10-12T00:00:00.000Z</x:v>
      </x:c>
      <x:c r="C8620" s="8" t="n">
        <x:v>1187552000</x:v>
      </x:c>
      <x:c r="D8620" s="9" t="n">
        <x:v>1.4513</x:v>
      </x:c>
      <x:c r="E8620" s="9" t="n">
        <x:f>IF(COUNT(C8620:D8620)=2,C8620*D8620/100000000,"n.a.")</x:f>
        <x:v>17.234942176</x:v>
      </x:c>
      <x:c r="F8620" s="1" t="str">
        <x:v>official_sse_shares_20261012_20261013085529174943.json</x:v>
      </x:c>
      <x:c r="G8620" s="1" t="str">
        <x:v>official_sse_nav_20261013085751535003.json</x:v>
      </x:c>
    </x:row>
    <x:row r="8621" ht="25" customHeight="1">
      <x:c r="A8621" s="1" t="str">
        <x:v>588940.SH</x:v>
      </x:c>
      <x:c r="B8621" s="7" t="d">
        <x:v>2026-10-12T00:00:00.000Z</x:v>
      </x:c>
      <x:c r="C8621" s="8" t="n">
        <x:v>3458840000</x:v>
      </x:c>
      <x:c r="D8621" s="9" t="n">
        <x:v>0.7395</x:v>
      </x:c>
      <x:c r="E8621" s="9" t="n">
        <x:f>IF(COUNT(C8621:D8621)=2,C8621*D8621/100000000,"n.a.")</x:f>
        <x:v>25.5781218</x:v>
      </x:c>
      <x:c r="F8621" s="1" t="str">
        <x:v>official_sse_shares_20261012_20261013085529174943.json</x:v>
      </x:c>
      <x:c r="G8621" s="1" t="str">
        <x:v>official_sse_nav_20261013085751535003.json</x:v>
      </x:c>
    </x:row>
    <x:row r="8622" ht="25" customHeight="1">
      <x:c r="A8622" s="1" t="str">
        <x:v>588950.SH</x:v>
      </x:c>
      <x:c r="B8622" s="7" t="d">
        <x:v>2026-10-12T00:00:00.000Z</x:v>
      </x:c>
      <x:c r="C8622" s="8" t="n">
        <x:v>866729700</x:v>
      </x:c>
      <x:c r="D8622" s="9" t="n">
        <x:v>1.496</x:v>
      </x:c>
      <x:c r="E8622" s="9" t="n">
        <x:f>IF(COUNT(C8622:D8622)=2,C8622*D8622/100000000,"n.a.")</x:f>
        <x:v>12.966276312</x:v>
      </x:c>
      <x:c r="F8622" s="1" t="str">
        <x:v>official_sse_shares_20261012_20261013085529174943.json</x:v>
      </x:c>
      <x:c r="G8622" s="1" t="str">
        <x:v>official_sse_nav_20261013085751535003.json</x:v>
      </x:c>
    </x:row>
    <x:row r="8623" ht="25" customHeight="1">
      <x:c r="A8623" s="1" t="str">
        <x:v>589150.SH</x:v>
      </x:c>
      <x:c r="B8623" s="7" t="d">
        <x:v>2026-10-12T00:00:00.000Z</x:v>
      </x:c>
      <x:c r="C8623" s="8" t="n">
        <x:v>883437200</x:v>
      </x:c>
      <x:c r="D8623" s="9" t="n">
        <x:v>1.0348</x:v>
      </x:c>
      <x:c r="E8623" s="9" t="n">
        <x:f>IF(COUNT(C8623:D8623)=2,C8623*D8623/100000000,"n.a.")</x:f>
        <x:v>9.141808145599999</x:v>
      </x:c>
      <x:c r="F8623" s="1" t="str">
        <x:v>official_sse_shares_20261012_20261013085529174943.json</x:v>
      </x:c>
      <x:c r="G8623" s="1" t="str">
        <x:v>official_sse_nav_20261013085751535003.json</x:v>
      </x:c>
    </x:row>
    <x:row r="8624" ht="25" customHeight="1">
      <x:c r="A8624" s="1" t="str">
        <x:v>589360.SH</x:v>
      </x:c>
      <x:c r="B8624" s="7" t="d">
        <x:v>2026-10-12T00:00:00.000Z</x:v>
      </x:c>
      <x:c r="C8624" s="8" t="n">
        <x:v>2789174000</x:v>
      </x:c>
      <x:c r="D8624" s="9" t="n">
        <x:v>0.7376</x:v>
      </x:c>
      <x:c r="E8624" s="9" t="n">
        <x:f>IF(COUNT(C8624:D8624)=2,C8624*D8624/100000000,"n.a.")</x:f>
        <x:v>20.572947424000002</x:v>
      </x:c>
      <x:c r="F8624" s="1" t="str">
        <x:v>official_sse_shares_20261012_20261013085529174943.json</x:v>
      </x:c>
      <x:c r="G8624" s="1" t="str">
        <x:v>official_sse_nav_20261013085751535003.json</x:v>
      </x:c>
    </x:row>
    <x:row r="8625" ht="25" customHeight="1">
      <x:c r="A8625" s="1" t="str">
        <x:v>589850.SH</x:v>
      </x:c>
      <x:c r="B8625" s="7" t="d">
        <x:v>2026-10-12T00:00:00.000Z</x:v>
      </x:c>
      <x:c r="C8625" s="8" t="n">
        <x:v>1180057000</x:v>
      </x:c>
      <x:c r="D8625" s="9" t="n">
        <x:v>1.371</x:v>
      </x:c>
      <x:c r="E8625" s="9" t="n">
        <x:f>IF(COUNT(C8625:D8625)=2,C8625*D8625/100000000,"n.a.")</x:f>
        <x:v>16.17858147</x:v>
      </x:c>
      <x:c r="F8625" s="1" t="str">
        <x:v>official_sse_shares_20261012_20261013085529174943.json</x:v>
      </x:c>
      <x:c r="G8625" s="1" t="str">
        <x:v>official_sse_nav_20261013085751535003.json</x:v>
      </x:c>
    </x:row>
    <x:row r="8626" ht="25" customHeight="1">
      <x:c r="A8626" s="1" t="str">
        <x:v>159205.SZ</x:v>
      </x:c>
      <x:c r="B8626" s="7" t="d">
        <x:v>2026-10-13T00:00:00.000Z</x:v>
      </x:c>
      <x:c r="C8626" s="8" t="n">
        <x:v>979056064</x:v>
      </x:c>
      <x:c r="D8626" s="9" t="n">
        <x:v>1.4572</x:v>
      </x:c>
      <x:c r="E8626" s="9" t="n">
        <x:f>IF(COUNT(C8626:D8626)=2,C8626*D8626/100000000,"n.a.")</x:f>
        <x:v>14.266804964608</x:v>
      </x:c>
      <x:c r="F8626" s="1" t="str">
        <x:v>official_szse_shares_20261012_20261013_20261014085247814158.xlsx</x:v>
      </x:c>
      <x:c r="G8626" s="1" t="str">
        <x:v>get_fund_performance_7d708389b11527ff_20261014085345845002.json</x:v>
      </x:c>
    </x:row>
    <x:row r="8627" ht="25" customHeight="1">
      <x:c r="A8627" s="1" t="str">
        <x:v>159247.SZ</x:v>
      </x:c>
      <x:c r="B8627" s="7" t="d">
        <x:v>2026-10-13T00:00:00.000Z</x:v>
      </x:c>
      <x:c r="C8627" s="8" t="n">
        <x:v>795984966</x:v>
      </x:c>
      <x:c r="D8627" s="9" t="n">
        <x:v>0.8914</x:v>
      </x:c>
      <x:c r="E8627" s="9" t="n">
        <x:f>IF(COUNT(C8627:D8627)=2,C8627*D8627/100000000,"n.a.")</x:f>
        <x:v>7.0954099869239995</x:v>
      </x:c>
      <x:c r="F8627" s="1" t="str">
        <x:v>official_szse_shares_20261012_20261013_20261014085247814158.xlsx</x:v>
      </x:c>
      <x:c r="G8627" s="1" t="str">
        <x:v>get_fund_performance_7d708389b11527ff_20261014085345845002.json</x:v>
      </x:c>
    </x:row>
    <x:row r="8628" ht="25" customHeight="1">
      <x:c r="A8628" s="1" t="str">
        <x:v>159300.SZ</x:v>
      </x:c>
      <x:c r="B8628" s="7" t="d">
        <x:v>2026-10-13T00:00:00.000Z</x:v>
      </x:c>
      <x:c r="C8628" s="8" t="n">
        <x:v>398758097</x:v>
      </x:c>
      <x:c r="D8628" s="9" t="n">
        <x:v>4.6615</x:v>
      </x:c>
      <x:c r="E8628" s="9" t="n">
        <x:f>IF(COUNT(C8628:D8628)=2,C8628*D8628/100000000,"n.a.")</x:f>
        <x:v>18.588108691655002</x:v>
      </x:c>
      <x:c r="F8628" s="1" t="str">
        <x:v>official_szse_shares_20261012_20261013_20261014085247814158.xlsx</x:v>
      </x:c>
      <x:c r="G8628" s="1" t="str">
        <x:v>get_fund_performance_335d420b2dac9477_20261014085320922195.json</x:v>
      </x:c>
    </x:row>
    <x:row r="8629" ht="25" customHeight="1">
      <x:c r="A8629" s="1" t="str">
        <x:v>159330.SZ</x:v>
      </x:c>
      <x:c r="B8629" s="7" t="d">
        <x:v>2026-10-13T00:00:00.000Z</x:v>
      </x:c>
      <x:c r="C8629" s="8" t="n">
        <x:v>491801009</x:v>
      </x:c>
      <x:c r="D8629" s="9" t="n">
        <x:v>1.3453</x:v>
      </x:c>
      <x:c r="E8629" s="9" t="n">
        <x:f>IF(COUNT(C8629:D8629)=2,C8629*D8629/100000000,"n.a.")</x:f>
        <x:v>6.616198974076999</x:v>
      </x:c>
      <x:c r="F8629" s="1" t="str">
        <x:v>official_szse_shares_20261012_20261013_20261014085247814158.xlsx</x:v>
      </x:c>
      <x:c r="G8629" s="1" t="str">
        <x:v>get_fund_performance_335d420b2dac9477_20261014085320922195.json</x:v>
      </x:c>
    </x:row>
    <x:row r="8630" ht="25" customHeight="1">
      <x:c r="A8630" s="1" t="str">
        <x:v>159337.SZ</x:v>
      </x:c>
      <x:c r="B8630" s="7" t="d">
        <x:v>2026-10-13T00:00:00.000Z</x:v>
      </x:c>
      <x:c r="C8630" s="8" t="n">
        <x:v>293710611</x:v>
      </x:c>
      <x:c r="D8630" s="9" t="n">
        <x:v>1.6303</x:v>
      </x:c>
      <x:c r="E8630" s="9" t="n">
        <x:f>IF(COUNT(C8630:D8630)=2,C8630*D8630/100000000,"n.a.")</x:f>
        <x:v>4.788364091133</x:v>
      </x:c>
      <x:c r="F8630" s="1" t="str">
        <x:v>official_szse_shares_20261012_20261013_20261014085247814158.xlsx</x:v>
      </x:c>
      <x:c r="G8630" s="1" t="str">
        <x:v>get_fund_performance_3e118cfd3bc4caaf_20261014085325640121.json</x:v>
      </x:c>
    </x:row>
    <x:row r="8631" ht="25" customHeight="1">
      <x:c r="A8631" s="1" t="str">
        <x:v>159393.SZ</x:v>
      </x:c>
      <x:c r="B8631" s="7" t="d">
        <x:v>2026-10-13T00:00:00.000Z</x:v>
      </x:c>
      <x:c r="C8631" s="8" t="n">
        <x:v>111346342</x:v>
      </x:c>
      <x:c r="D8631" s="9" t="n">
        <x:v>4.6255</x:v>
      </x:c>
      <x:c r="E8631" s="9" t="n">
        <x:f>IF(COUNT(C8631:D8631)=2,C8631*D8631/100000000,"n.a.")</x:f>
        <x:v>5.150325049209999</x:v>
      </x:c>
      <x:c r="F8631" s="1" t="str">
        <x:v>official_szse_shares_20261012_20261013_20261014085247814158.xlsx</x:v>
      </x:c>
      <x:c r="G8631" s="1" t="str">
        <x:v>get_fund_performance_826d0e2323140dc8_20261014085318182403.json</x:v>
      </x:c>
    </x:row>
    <x:row r="8632" ht="25" customHeight="1">
      <x:c r="A8632" s="1" t="str">
        <x:v>159500.SZ</x:v>
      </x:c>
      <x:c r="B8632" s="7" t="d">
        <x:v>2026-10-13T00:00:00.000Z</x:v>
      </x:c>
      <x:c r="C8632" s="8" t="n">
        <x:v>241338865</x:v>
      </x:c>
      <x:c r="D8632" s="9" t="n">
        <x:v>1.0695</x:v>
      </x:c>
      <x:c r="E8632" s="9" t="n">
        <x:f>IF(COUNT(C8632:D8632)=2,C8632*D8632/100000000,"n.a.")</x:f>
        <x:v>2.5811191611749997</x:v>
      </x:c>
      <x:c r="F8632" s="1" t="str">
        <x:v>official_szse_shares_20261012_20261013_20261014085247814158.xlsx</x:v>
      </x:c>
      <x:c r="G8632" s="1" t="str">
        <x:v>get_fund_performance_3e118cfd3bc4caaf_20261014085325640121.json</x:v>
      </x:c>
    </x:row>
    <x:row r="8633" ht="25" customHeight="1">
      <x:c r="A8633" s="1" t="str">
        <x:v>159531.SZ</x:v>
      </x:c>
      <x:c r="B8633" s="7" t="d">
        <x:v>2026-10-13T00:00:00.000Z</x:v>
      </x:c>
      <x:c r="C8633" s="8" t="n">
        <x:v>952608406</x:v>
      </x:c>
      <x:c r="D8633" s="9" t="n">
        <x:v>1.402</x:v>
      </x:c>
      <x:c r="E8633" s="9" t="n">
        <x:f>IF(COUNT(C8633:D8633)=2,C8633*D8633/100000000,"n.a.")</x:f>
        <x:v>13.355569852119999</x:v>
      </x:c>
      <x:c r="F8633" s="1" t="str">
        <x:v>official_szse_shares_20261012_20261013_20261014085247814158.xlsx</x:v>
      </x:c>
      <x:c r="G8633" s="1" t="str">
        <x:v>get_fund_performance_531ef54845d02f95_20261014085333545324.json</x:v>
      </x:c>
    </x:row>
    <x:row r="8634" ht="25" customHeight="1">
      <x:c r="A8634" s="1" t="str">
        <x:v>159532.SZ</x:v>
      </x:c>
      <x:c r="B8634" s="7" t="d">
        <x:v>2026-10-13T00:00:00.000Z</x:v>
      </x:c>
      <x:c r="C8634" s="8" t="n">
        <x:v>153564791</x:v>
      </x:c>
      <x:c r="D8634" s="9" t="n">
        <x:v>1.6023</x:v>
      </x:c>
      <x:c r="E8634" s="9" t="n">
        <x:f>IF(COUNT(C8634:D8634)=2,C8634*D8634/100000000,"n.a.")</x:f>
        <x:v>2.460568646193</x:v>
      </x:c>
      <x:c r="F8634" s="1" t="str">
        <x:v>official_szse_shares_20261012_20261013_20261014085247814158.xlsx</x:v>
      </x:c>
      <x:c r="G8634" s="1" t="str">
        <x:v>get_fund_performance_531ef54845d02f95_20261014085333545324.json</x:v>
      </x:c>
    </x:row>
    <x:row r="8635" ht="25" customHeight="1">
      <x:c r="A8635" s="1" t="str">
        <x:v>159533.SZ</x:v>
      </x:c>
      <x:c r="B8635" s="7" t="d">
        <x:v>2026-10-13T00:00:00.000Z</x:v>
      </x:c>
      <x:c r="C8635" s="8" t="n">
        <x:v>13458785</x:v>
      </x:c>
      <x:c r="D8635" s="9" t="n">
        <x:v>1.8627</x:v>
      </x:c>
      <x:c r="E8635" s="9" t="n">
        <x:f>IF(COUNT(C8635:D8635)=2,C8635*D8635/100000000,"n.a.")</x:f>
        <x:v>0.250696788195</x:v>
      </x:c>
      <x:c r="F8635" s="1" t="str">
        <x:v>official_szse_shares_20261012_20261013_20261014085247814158.xlsx</x:v>
      </x:c>
      <x:c r="G8635" s="1" t="str">
        <x:v>get_fund_performance_531ef54845d02f95_20261014085333545324.json</x:v>
      </x:c>
    </x:row>
    <x:row r="8636" ht="25" customHeight="1">
      <x:c r="A8636" s="1" t="str">
        <x:v>159535.SZ</x:v>
      </x:c>
      <x:c r="B8636" s="7" t="d">
        <x:v>2026-10-13T00:00:00.000Z</x:v>
      </x:c>
      <x:c r="C8636" s="8" t="n">
        <x:v>19981088</x:v>
      </x:c>
      <x:c r="D8636" s="9" t="n">
        <x:v>1.4772</x:v>
      </x:c>
      <x:c r="E8636" s="9" t="n">
        <x:f>IF(COUNT(C8636:D8636)=2,C8636*D8636/100000000,"n.a.")</x:f>
        <x:v>0.295160631936</x:v>
      </x:c>
      <x:c r="F8636" s="1" t="str">
        <x:v>official_szse_shares_20261012_20261013_20261014085247814158.xlsx</x:v>
      </x:c>
      <x:c r="G8636" s="1" t="str">
        <x:v>get_fund_performance_765378e465ac9fb4_20261014085331020780.json</x:v>
      </x:c>
    </x:row>
    <x:row r="8637" ht="25" customHeight="1">
      <x:c r="A8637" s="1" t="str">
        <x:v>159536.SZ</x:v>
      </x:c>
      <x:c r="B8637" s="7" t="d">
        <x:v>2026-10-13T00:00:00.000Z</x:v>
      </x:c>
      <x:c r="C8637" s="8" t="n">
        <x:v>41261589</x:v>
      </x:c>
      <x:c r="D8637" s="9" t="n">
        <x:v>1.3553</x:v>
      </x:c>
      <x:c r="E8637" s="9" t="n">
        <x:f>IF(COUNT(C8637:D8637)=2,C8637*D8637/100000000,"n.a.")</x:f>
        <x:v>0.559218315717</x:v>
      </x:c>
      <x:c r="F8637" s="1" t="str">
        <x:v>official_szse_shares_20261012_20261013_20261014085247814158.xlsx</x:v>
      </x:c>
      <x:c r="G8637" s="1" t="str">
        <x:v>get_fund_performance_765378e465ac9fb4_20261014085331020780.json</x:v>
      </x:c>
    </x:row>
    <x:row r="8638" ht="25" customHeight="1">
      <x:c r="A8638" s="1" t="str">
        <x:v>159629.SZ</x:v>
      </x:c>
      <x:c r="B8638" s="7" t="d">
        <x:v>2026-10-13T00:00:00.000Z</x:v>
      </x:c>
      <x:c r="C8638" s="8" t="n">
        <x:v>907252663</x:v>
      </x:c>
      <x:c r="D8638" s="9" t="n">
        <x:v>2.9401</x:v>
      </x:c>
      <x:c r="E8638" s="9" t="n">
        <x:f>IF(COUNT(C8638:D8638)=2,C8638*D8638/100000000,"n.a.")</x:f>
        <x:v>26.674135544863</x:v>
      </x:c>
      <x:c r="F8638" s="1" t="str">
        <x:v>official_szse_shares_20261012_20261013_20261014085247814158.xlsx</x:v>
      </x:c>
      <x:c r="G8638" s="1" t="str">
        <x:v>get_fund_performance_765378e465ac9fb4_20261014085331020780.json</x:v>
      </x:c>
    </x:row>
    <x:row r="8639" ht="25" customHeight="1">
      <x:c r="A8639" s="1" t="str">
        <x:v>159633.SZ</x:v>
      </x:c>
      <x:c r="B8639" s="7" t="d">
        <x:v>2026-10-13T00:00:00.000Z</x:v>
      </x:c>
      <x:c r="C8639" s="8" t="n">
        <x:v>1234162658</x:v>
      </x:c>
      <x:c r="D8639" s="9" t="n">
        <x:v>3.0108</x:v>
      </x:c>
      <x:c r="E8639" s="9" t="n">
        <x:f>IF(COUNT(C8639:D8639)=2,C8639*D8639/100000000,"n.a.")</x:f>
        <x:v>37.15816930706401</x:v>
      </x:c>
      <x:c r="F8639" s="1" t="str">
        <x:v>official_szse_shares_20261012_20261013_20261014085247814158.xlsx</x:v>
      </x:c>
      <x:c r="G8639" s="1" t="str">
        <x:v>get_fund_performance_c99ac9a47005a6f0_20261014085328318768.json</x:v>
      </x:c>
    </x:row>
    <x:row r="8640" ht="25" customHeight="1">
      <x:c r="A8640" s="1" t="str">
        <x:v>159673.SZ</x:v>
      </x:c>
      <x:c r="B8640" s="7" t="d">
        <x:v>2026-10-13T00:00:00.000Z</x:v>
      </x:c>
      <x:c r="C8640" s="8" t="n">
        <x:v>1937528385</x:v>
      </x:c>
      <x:c r="D8640" s="9" t="n">
        <x:v>1.1986</x:v>
      </x:c>
      <x:c r="E8640" s="9" t="n">
        <x:f>IF(COUNT(C8640:D8640)=2,C8640*D8640/100000000,"n.a.")</x:f>
        <x:v>23.22321522261</x:v>
      </x:c>
      <x:c r="F8640" s="1" t="str">
        <x:v>official_szse_shares_20261012_20261013_20261014085247814158.xlsx</x:v>
      </x:c>
      <x:c r="G8640" s="1" t="str">
        <x:v>get_fund_performance_826d0e2323140dc8_20261014085318182403.json</x:v>
      </x:c>
    </x:row>
    <x:row r="8641" ht="25" customHeight="1">
      <x:c r="A8641" s="1" t="str">
        <x:v>159808.SZ</x:v>
      </x:c>
      <x:c r="B8641" s="7" t="d">
        <x:v>2026-10-13T00:00:00.000Z</x:v>
      </x:c>
      <x:c r="C8641" s="8" t="n">
        <x:v>59484790</x:v>
      </x:c>
      <x:c r="D8641" s="9" t="n">
        <x:v>1.1542</x:v>
      </x:c>
      <x:c r="E8641" s="9" t="n">
        <x:f>IF(COUNT(C8641:D8641)=2,C8641*D8641/100000000,"n.a.")</x:f>
        <x:v>0.68657344618</x:v>
      </x:c>
      <x:c r="F8641" s="1" t="str">
        <x:v>official_szse_shares_20261012_20261013_20261014085247814158.xlsx</x:v>
      </x:c>
      <x:c r="G8641" s="1" t="str">
        <x:v>get_fund_performance_5cdfa92b01b94a02_20261014085336200690.json</x:v>
      </x:c>
    </x:row>
    <x:row r="8642" ht="25" customHeight="1">
      <x:c r="A8642" s="1" t="str">
        <x:v>159810.SZ</x:v>
      </x:c>
      <x:c r="B8642" s="7" t="d">
        <x:v>2026-10-13T00:00:00.000Z</x:v>
      </x:c>
      <x:c r="C8642" s="8" t="n">
        <x:v>59475458</x:v>
      </x:c>
      <x:c r="D8642" s="9" t="n">
        <x:v>1.1931</x:v>
      </x:c>
      <x:c r="E8642" s="9" t="n">
        <x:f>IF(COUNT(C8642:D8642)=2,C8642*D8642/100000000,"n.a.")</x:f>
        <x:v>0.7096016893980001</x:v>
      </x:c>
      <x:c r="F8642" s="1" t="str">
        <x:v>official_szse_shares_20261012_20261013_20261014085247814158.xlsx</x:v>
      </x:c>
      <x:c r="G8642" s="1" t="str">
        <x:v>get_fund_performance_5cdfa92b01b94a02_20261014085336200690.json</x:v>
      </x:c>
    </x:row>
    <x:row r="8643" ht="25" customHeight="1">
      <x:c r="A8643" s="1" t="str">
        <x:v>159820.SZ</x:v>
      </x:c>
      <x:c r="B8643" s="7" t="d">
        <x:v>2026-10-13T00:00:00.000Z</x:v>
      </x:c>
      <x:c r="C8643" s="8" t="n">
        <x:v>1381408470</x:v>
      </x:c>
      <x:c r="D8643" s="9" t="n">
        <x:v>1.2367</x:v>
      </x:c>
      <x:c r="E8643" s="9" t="n">
        <x:f>IF(COUNT(C8643:D8643)=2,C8643*D8643/100000000,"n.a.")</x:f>
        <x:v>17.08387854849</x:v>
      </x:c>
      <x:c r="F8643" s="1" t="str">
        <x:v>official_szse_shares_20261012_20261013_20261014085247814158.xlsx</x:v>
      </x:c>
      <x:c r="G8643" s="1" t="str">
        <x:v>get_fund_performance_0857b47fe4236c8a_20261014085323189732.json</x:v>
      </x:c>
    </x:row>
    <x:row r="8644" ht="25" customHeight="1">
      <x:c r="A8644" s="1" t="str">
        <x:v>159821.SZ</x:v>
      </x:c>
      <x:c r="B8644" s="7" t="d">
        <x:v>2026-10-13T00:00:00.000Z</x:v>
      </x:c>
      <x:c r="C8644" s="8" t="n">
        <x:v>69820000</x:v>
      </x:c>
      <x:c r="D8644" s="9" t="n">
        <x:v>1.117</x:v>
      </x:c>
      <x:c r="E8644" s="9" t="n">
        <x:f>IF(COUNT(C8644:D8644)=2,C8644*D8644/100000000,"n.a.")</x:f>
        <x:v>0.7798894</x:v>
      </x:c>
      <x:c r="F8644" s="1" t="str">
        <x:v>official_szse_shares_20261012_20261013_20261014085247814158.xlsx</x:v>
      </x:c>
      <x:c r="G8644" s="1" t="str">
        <x:v>get_fund_performance_9a98d826667fc6f7_20261014085340927218.json</x:v>
      </x:c>
    </x:row>
    <x:row r="8645" ht="25" customHeight="1">
      <x:c r="A8645" s="1" t="str">
        <x:v>159845.SZ</x:v>
      </x:c>
      <x:c r="B8645" s="7" t="d">
        <x:v>2026-10-13T00:00:00.000Z</x:v>
      </x:c>
      <x:c r="C8645" s="8" t="n">
        <x:v>2877425606</x:v>
      </x:c>
      <x:c r="D8645" s="9" t="n">
        <x:v>2.9295</x:v>
      </x:c>
      <x:c r="E8645" s="9" t="n">
        <x:f>IF(COUNT(C8645:D8645)=2,C8645*D8645/100000000,"n.a.")</x:f>
        <x:v>84.29418312777</x:v>
      </x:c>
      <x:c r="F8645" s="1" t="str">
        <x:v>official_szse_shares_20261012_20261013_20261014085247814158.xlsx</x:v>
      </x:c>
      <x:c r="G8645" s="1" t="str">
        <x:v>get_fund_performance_c99ac9a47005a6f0_20261014085328318768.json</x:v>
      </x:c>
    </x:row>
    <x:row r="8646" ht="25" customHeight="1">
      <x:c r="A8646" s="1" t="str">
        <x:v>159908.SZ</x:v>
      </x:c>
      <x:c r="B8646" s="7" t="d">
        <x:v>2026-10-13T00:00:00.000Z</x:v>
      </x:c>
      <x:c r="C8646" s="8" t="n">
        <x:v>366229029</x:v>
      </x:c>
      <x:c r="D8646" s="9" t="n">
        <x:v>2.7871</x:v>
      </x:c>
      <x:c r="E8646" s="9" t="n">
        <x:f>IF(COUNT(C8646:D8646)=2,C8646*D8646/100000000,"n.a.")</x:f>
        <x:v>10.207169267259001</x:v>
      </x:c>
      <x:c r="F8646" s="1" t="str">
        <x:v>official_szse_shares_20261012_20261013_20261014085247814158.xlsx</x:v>
      </x:c>
      <x:c r="G8646" s="1" t="str">
        <x:v>get_fund_performance_828db90d648747bf_20261014085343248480.json</x:v>
      </x:c>
    </x:row>
    <x:row r="8647" ht="25" customHeight="1">
      <x:c r="A8647" s="1" t="str">
        <x:v>159915.SZ</x:v>
      </x:c>
      <x:c r="B8647" s="7" t="d">
        <x:v>2026-10-13T00:00:00.000Z</x:v>
      </x:c>
      <x:c r="C8647" s="8" t="n">
        <x:v>22959454936</x:v>
      </x:c>
      <x:c r="D8647" s="9" t="n">
        <x:v>2.9778</x:v>
      </x:c>
      <x:c r="E8647" s="9" t="n">
        <x:f>IF(COUNT(C8647:D8647)=2,C8647*D8647/100000000,"n.a.")</x:f>
        <x:v>683.6866490842079</x:v>
      </x:c>
      <x:c r="F8647" s="1" t="str">
        <x:v>official_szse_shares_20261012_20261013_20261014085247814158.xlsx</x:v>
      </x:c>
      <x:c r="G8647" s="1" t="str">
        <x:v>get_fund_performance_8ef5a5c2f2da74b9_20261014085338549839.json</x:v>
      </x:c>
    </x:row>
    <x:row r="8648" ht="25" customHeight="1">
      <x:c r="A8648" s="1" t="str">
        <x:v>159919.SZ</x:v>
      </x:c>
      <x:c r="B8648" s="7" t="d">
        <x:v>2026-10-13T00:00:00.000Z</x:v>
      </x:c>
      <x:c r="C8648" s="8" t="n">
        <x:v>6848316676</x:v>
      </x:c>
      <x:c r="D8648" s="9" t="n">
        <x:v>4.5389</x:v>
      </x:c>
      <x:c r="E8648" s="9" t="n">
        <x:f>IF(COUNT(C8648:D8648)=2,C8648*D8648/100000000,"n.a.")</x:f>
        <x:v>310.838245606964</x:v>
      </x:c>
      <x:c r="F8648" s="1" t="str">
        <x:v>official_szse_shares_20261012_20261013_20261014085247814158.xlsx</x:v>
      </x:c>
      <x:c r="G8648" s="1" t="str">
        <x:v>get_fund_performance_826d0e2323140dc8_20261014085318182403.json</x:v>
      </x:c>
    </x:row>
    <x:row r="8649" ht="25" customHeight="1">
      <x:c r="A8649" s="1" t="str">
        <x:v>159922.SZ</x:v>
      </x:c>
      <x:c r="B8649" s="7" t="d">
        <x:v>2026-10-13T00:00:00.000Z</x:v>
      </x:c>
      <x:c r="C8649" s="8" t="n">
        <x:v>2800676765</x:v>
      </x:c>
      <x:c r="D8649" s="9" t="n">
        <x:v>2.8851</x:v>
      </x:c>
      <x:c r="E8649" s="9" t="n">
        <x:f>IF(COUNT(C8649:D8649)=2,C8649*D8649/100000000,"n.a.")</x:f>
        <x:v>80.802325347015</x:v>
      </x:c>
      <x:c r="F8649" s="1" t="str">
        <x:v>official_szse_shares_20261012_20261013_20261014085247814158.xlsx</x:v>
      </x:c>
      <x:c r="G8649" s="1" t="str">
        <x:v>get_fund_performance_0857b47fe4236c8a_20261014085323189732.json</x:v>
      </x:c>
    </x:row>
    <x:row r="8650" ht="25" customHeight="1">
      <x:c r="A8650" s="1" t="str">
        <x:v>159925.SZ</x:v>
      </x:c>
      <x:c r="B8650" s="7" t="d">
        <x:v>2026-10-13T00:00:00.000Z</x:v>
      </x:c>
      <x:c r="C8650" s="8" t="n">
        <x:v>615920856</x:v>
      </x:c>
      <x:c r="D8650" s="9" t="n">
        <x:v>4.4177</x:v>
      </x:c>
      <x:c r="E8650" s="9" t="n">
        <x:f>IF(COUNT(C8650:D8650)=2,C8650*D8650/100000000,"n.a.")</x:f>
        <x:v>27.209535655512</x:v>
      </x:c>
      <x:c r="F8650" s="1" t="str">
        <x:v>official_szse_shares_20261012_20261013_20261014085247814158.xlsx</x:v>
      </x:c>
      <x:c r="G8650" s="1" t="str">
        <x:v>get_fund_performance_335d420b2dac9477_20261014085320922195.json</x:v>
      </x:c>
    </x:row>
    <x:row r="8651" ht="25" customHeight="1">
      <x:c r="A8651" s="1" t="str">
        <x:v>159935.SZ</x:v>
      </x:c>
      <x:c r="B8651" s="7" t="d">
        <x:v>2026-10-13T00:00:00.000Z</x:v>
      </x:c>
      <x:c r="C8651" s="8" t="n">
        <x:v>28572956</x:v>
      </x:c>
      <x:c r="D8651" s="9" t="n">
        <x:v>2.2434</x:v>
      </x:c>
      <x:c r="E8651" s="9" t="n">
        <x:f>IF(COUNT(C8651:D8651)=2,C8651*D8651/100000000,"n.a.")</x:f>
        <x:v>0.641005694904</x:v>
      </x:c>
      <x:c r="F8651" s="1" t="str">
        <x:v>official_szse_shares_20261012_20261013_20261014085247814158.xlsx</x:v>
      </x:c>
      <x:c r="G8651" s="1" t="str">
        <x:v>get_fund_performance_0857b47fe4236c8a_20261014085323189732.json</x:v>
      </x:c>
    </x:row>
    <x:row r="8652" ht="25" customHeight="1">
      <x:c r="A8652" s="1" t="str">
        <x:v>159948.SZ</x:v>
      </x:c>
      <x:c r="B8652" s="7" t="d">
        <x:v>2026-10-13T00:00:00.000Z</x:v>
      </x:c>
      <x:c r="C8652" s="8" t="n">
        <x:v>1201697720</x:v>
      </x:c>
      <x:c r="D8652" s="9" t="n">
        <x:v>3.2896</x:v>
      </x:c>
      <x:c r="E8652" s="9" t="n">
        <x:f>IF(COUNT(C8652:D8652)=2,C8652*D8652/100000000,"n.a.")</x:f>
        <x:v>39.53104819712</x:v>
      </x:c>
      <x:c r="F8652" s="1" t="str">
        <x:v>official_szse_shares_20261012_20261013_20261014085247814158.xlsx</x:v>
      </x:c>
      <x:c r="G8652" s="1" t="str">
        <x:v>get_fund_performance_7d708389b11527ff_20261014085345845002.json</x:v>
      </x:c>
    </x:row>
    <x:row r="8653" ht="25" customHeight="1">
      <x:c r="A8653" s="1" t="str">
        <x:v>159952.SZ</x:v>
      </x:c>
      <x:c r="B8653" s="7" t="d">
        <x:v>2026-10-13T00:00:00.000Z</x:v>
      </x:c>
      <x:c r="C8653" s="8" t="n">
        <x:v>6728084929</x:v>
      </x:c>
      <x:c r="D8653" s="9" t="n">
        <x:v>1.8081</x:v>
      </x:c>
      <x:c r="E8653" s="9" t="n">
        <x:f>IF(COUNT(C8653:D8653)=2,C8653*D8653/100000000,"n.a.")</x:f>
        <x:v>121.65050360124901</x:v>
      </x:c>
      <x:c r="F8653" s="1" t="str">
        <x:v>official_szse_shares_20261012_20261013_20261014085247814158.xlsx</x:v>
      </x:c>
      <x:c r="G8653" s="1" t="str">
        <x:v>get_fund_performance_828db90d648747bf_20261014085343248480.json</x:v>
      </x:c>
    </x:row>
    <x:row r="8654" ht="25" customHeight="1">
      <x:c r="A8654" s="1" t="str">
        <x:v>159956.SZ</x:v>
      </x:c>
      <x:c r="B8654" s="7" t="d">
        <x:v>2026-10-13T00:00:00.000Z</x:v>
      </x:c>
      <x:c r="C8654" s="8" t="n">
        <x:v>50978674</x:v>
      </x:c>
      <x:c r="D8654" s="9" t="n">
        <x:v>1.8868</x:v>
      </x:c>
      <x:c r="E8654" s="9" t="n">
        <x:f>IF(COUNT(C8654:D8654)=2,C8654*D8654/100000000,"n.a.")</x:f>
        <x:v>0.961865621032</x:v>
      </x:c>
      <x:c r="F8654" s="1" t="str">
        <x:v>official_szse_shares_20261012_20261013_20261014085247814158.xlsx</x:v>
      </x:c>
      <x:c r="G8654" s="1" t="str">
        <x:v>get_fund_performance_828db90d648747bf_20261014085343248480.json</x:v>
      </x:c>
    </x:row>
    <x:row r="8655" ht="25" customHeight="1">
      <x:c r="A8655" s="1" t="str">
        <x:v>159957.SZ</x:v>
      </x:c>
      <x:c r="B8655" s="7" t="d">
        <x:v>2026-10-13T00:00:00.000Z</x:v>
      </x:c>
      <x:c r="C8655" s="8" t="n">
        <x:v>1379784560</x:v>
      </x:c>
      <x:c r="D8655" s="9" t="n">
        <x:v>1.9513</x:v>
      </x:c>
      <x:c r="E8655" s="9" t="n">
        <x:f>IF(COUNT(C8655:D8655)=2,C8655*D8655/100000000,"n.a.")</x:f>
        <x:v>26.92373611928</x:v>
      </x:c>
      <x:c r="F8655" s="1" t="str">
        <x:v>official_szse_shares_20261012_20261013_20261014085247814158.xlsx</x:v>
      </x:c>
      <x:c r="G8655" s="1" t="str">
        <x:v>get_fund_performance_8ef5a5c2f2da74b9_20261014085338549839.json</x:v>
      </x:c>
    </x:row>
    <x:row r="8656" ht="25" customHeight="1">
      <x:c r="A8656" s="1" t="str">
        <x:v>159958.SZ</x:v>
      </x:c>
      <x:c r="B8656" s="7" t="d">
        <x:v>2026-10-13T00:00:00.000Z</x:v>
      </x:c>
      <x:c r="C8656" s="8" t="n">
        <x:v>242011448</x:v>
      </x:c>
      <x:c r="D8656" s="9" t="n">
        <x:v>1.8032</x:v>
      </x:c>
      <x:c r="E8656" s="9" t="n">
        <x:f>IF(COUNT(C8656:D8656)=2,C8656*D8656/100000000,"n.a.")</x:f>
        <x:v>4.363950430336</x:v>
      </x:c>
      <x:c r="F8656" s="1" t="str">
        <x:v>official_szse_shares_20261012_20261013_20261014085247814158.xlsx</x:v>
      </x:c>
      <x:c r="G8656" s="1" t="str">
        <x:v>get_fund_performance_9a98d826667fc6f7_20261014085340927218.json</x:v>
      </x:c>
    </x:row>
    <x:row r="8657" ht="25" customHeight="1">
      <x:c r="A8657" s="1" t="str">
        <x:v>159964.SZ</x:v>
      </x:c>
      <x:c r="B8657" s="7" t="d">
        <x:v>2026-10-13T00:00:00.000Z</x:v>
      </x:c>
      <x:c r="C8657" s="8" t="n">
        <x:v>175481881</x:v>
      </x:c>
      <x:c r="D8657" s="9" t="n">
        <x:v>1.9539</x:v>
      </x:c>
      <x:c r="E8657" s="9" t="n">
        <x:f>IF(COUNT(C8657:D8657)=2,C8657*D8657/100000000,"n.a.")</x:f>
        <x:v>3.428740472859</x:v>
      </x:c>
      <x:c r="F8657" s="1" t="str">
        <x:v>official_szse_shares_20261012_20261013_20261014085247814158.xlsx</x:v>
      </x:c>
      <x:c r="G8657" s="1" t="str">
        <x:v>get_fund_performance_5cdfa92b01b94a02_20261014085336200690.json</x:v>
      </x:c>
    </x:row>
    <x:row r="8658" ht="25" customHeight="1">
      <x:c r="A8658" s="1" t="str">
        <x:v>159968.SZ</x:v>
      </x:c>
      <x:c r="B8658" s="7" t="d">
        <x:v>2026-10-13T00:00:00.000Z</x:v>
      </x:c>
      <x:c r="C8658" s="8" t="n">
        <x:v>66495098</x:v>
      </x:c>
      <x:c r="D8658" s="9" t="n">
        <x:v>9.348</x:v>
      </x:c>
      <x:c r="E8658" s="9" t="n">
        <x:f>IF(COUNT(C8658:D8658)=2,C8658*D8658/100000000,"n.a.")</x:f>
        <x:v>6.215961761040001</x:v>
      </x:c>
      <x:c r="F8658" s="1" t="str">
        <x:v>official_szse_shares_20261012_20261013_20261014085247814158.xlsx</x:v>
      </x:c>
      <x:c r="G8658" s="1" t="str">
        <x:v>get_fund_performance_3e118cfd3bc4caaf_20261014085325640121.json</x:v>
      </x:c>
    </x:row>
    <x:row r="8659" ht="25" customHeight="1">
      <x:c r="A8659" s="1" t="str">
        <x:v>159971.SZ</x:v>
      </x:c>
      <x:c r="B8659" s="7" t="d">
        <x:v>2026-10-13T00:00:00.000Z</x:v>
      </x:c>
      <x:c r="C8659" s="8" t="n">
        <x:v>2008020288</x:v>
      </x:c>
      <x:c r="D8659" s="9" t="n">
        <x:v>1.036</x:v>
      </x:c>
      <x:c r="E8659" s="9" t="n">
        <x:f>IF(COUNT(C8659:D8659)=2,C8659*D8659/100000000,"n.a.")</x:f>
        <x:v>20.803090183680002</x:v>
      </x:c>
      <x:c r="F8659" s="1" t="str">
        <x:v>official_szse_shares_20261012_20261013_20261014085247814158.xlsx</x:v>
      </x:c>
      <x:c r="G8659" s="1" t="str">
        <x:v>get_fund_performance_8ef5a5c2f2da74b9_20261014085338549839.json</x:v>
      </x:c>
    </x:row>
    <x:row r="8660" ht="25" customHeight="1">
      <x:c r="A8660" s="1" t="str">
        <x:v>159977.SZ</x:v>
      </x:c>
      <x:c r="B8660" s="7" t="d">
        <x:v>2026-10-13T00:00:00.000Z</x:v>
      </x:c>
      <x:c r="C8660" s="8" t="n">
        <x:v>4247872820</x:v>
      </x:c>
      <x:c r="D8660" s="9" t="n">
        <x:v>1.5447</x:v>
      </x:c>
      <x:c r="E8660" s="9" t="n">
        <x:f>IF(COUNT(C8660:D8660)=2,C8660*D8660/100000000,"n.a.")</x:f>
        <x:v>65.61689145054</x:v>
      </x:c>
      <x:c r="F8660" s="1" t="str">
        <x:v>official_szse_shares_20261012_20261013_20261014085247814158.xlsx</x:v>
      </x:c>
      <x:c r="G8660" s="1" t="str">
        <x:v>get_fund_performance_9a98d826667fc6f7_20261014085340927218.json</x:v>
      </x:c>
    </x:row>
    <x:row r="8661" ht="25" customHeight="1">
      <x:c r="A8661" s="1" t="str">
        <x:v>159982.SZ</x:v>
      </x:c>
      <x:c r="B8661" s="7" t="d">
        <x:v>2026-10-13T00:00:00.000Z</x:v>
      </x:c>
      <x:c r="C8661" s="8" t="n">
        <x:v>210211253</x:v>
      </x:c>
      <x:c r="D8661" s="9" t="n">
        <x:v>1.9242</x:v>
      </x:c>
      <x:c r="E8661" s="9" t="n">
        <x:f>IF(COUNT(C8661:D8661)=2,C8661*D8661/100000000,"n.a.")</x:f>
        <x:v>4.044884930226</x:v>
      </x:c>
      <x:c r="F8661" s="1" t="str">
        <x:v>official_szse_shares_20261012_20261013_20261014085247814158.xlsx</x:v>
      </x:c>
      <x:c r="G8661" s="1" t="str">
        <x:v>get_fund_performance_c99ac9a47005a6f0_20261014085328318768.json</x:v>
      </x:c>
    </x:row>
    <x:row r="8662" ht="25" customHeight="1">
      <x:c r="A8662" s="1" t="str">
        <x:v>510300.SH</x:v>
      </x:c>
      <x:c r="B8662" s="7" t="d">
        <x:v>2026-10-13T00:00:00.000Z</x:v>
      </x:c>
      <x:c r="C8662" s="8" t="n">
        <x:v>24897187700</x:v>
      </x:c>
      <x:c r="D8662" s="9" t="n">
        <x:v>4.3479</x:v>
      </x:c>
      <x:c r="E8662" s="9" t="n">
        <x:f>IF(COUNT(C8662:D8662)=2,C8662*D8662/100000000,"n.a.")</x:f>
        <x:v>1082.5048240083</x:v>
      </x:c>
      <x:c r="F8662" s="1" t="str">
        <x:v>official_sse_shares_20261013_20261014085247814158.json</x:v>
      </x:c>
      <x:c r="G8662" s="1" t="str">
        <x:v>official_sse_nav_20261014085248571527.json</x:v>
      </x:c>
    </x:row>
    <x:row r="8663" ht="25" customHeight="1">
      <x:c r="A8663" s="1" t="str">
        <x:v>510310.SH</x:v>
      </x:c>
      <x:c r="B8663" s="7" t="d">
        <x:v>2026-10-13T00:00:00.000Z</x:v>
      </x:c>
      <x:c r="C8663" s="8" t="n">
        <x:v>12162344000</x:v>
      </x:c>
      <x:c r="D8663" s="9" t="n">
        <x:v>4.2243</x:v>
      </x:c>
      <x:c r="E8663" s="9" t="n">
        <x:f>IF(COUNT(C8663:D8663)=2,C8663*D8663/100000000,"n.a.")</x:f>
        <x:v>513.773897592</x:v>
      </x:c>
      <x:c r="F8663" s="1" t="str">
        <x:v>official_sse_shares_20261013_20261014085247814158.json</x:v>
      </x:c>
      <x:c r="G8663" s="1" t="str">
        <x:v>official_sse_nav_20261014085248571527.json</x:v>
      </x:c>
    </x:row>
    <x:row r="8664" ht="25" customHeight="1">
      <x:c r="A8664" s="1" t="str">
        <x:v>510320.SH</x:v>
      </x:c>
      <x:c r="B8664" s="7" t="d">
        <x:v>2026-10-13T00:00:00.000Z</x:v>
      </x:c>
      <x:c r="C8664" s="8" t="n">
        <x:v>670068500</x:v>
      </x:c>
      <x:c r="D8664" s="9" t="n">
        <x:v>1.1699</x:v>
      </x:c>
      <x:c r="E8664" s="9" t="n">
        <x:f>IF(COUNT(C8664:D8664)=2,C8664*D8664/100000000,"n.a.")</x:f>
        <x:v>7.8391313815</x:v>
      </x:c>
      <x:c r="F8664" s="1" t="str">
        <x:v>official_sse_shares_20261013_20261014085247814158.json</x:v>
      </x:c>
      <x:c r="G8664" s="1" t="str">
        <x:v>official_sse_nav_20261014085248571527.json</x:v>
      </x:c>
    </x:row>
    <x:row r="8665" ht="25" customHeight="1">
      <x:c r="A8665" s="1" t="str">
        <x:v>510330.SH</x:v>
      </x:c>
      <x:c r="B8665" s="7" t="d">
        <x:v>2026-10-13T00:00:00.000Z</x:v>
      </x:c>
      <x:c r="C8665" s="8" t="n">
        <x:v>8574549800</x:v>
      </x:c>
      <x:c r="D8665" s="9" t="n">
        <x:v>4.5341</x:v>
      </x:c>
      <x:c r="E8665" s="9" t="n">
        <x:f>IF(COUNT(C8665:D8665)=2,C8665*D8665/100000000,"n.a.")</x:f>
        <x:v>388.7786624817999</x:v>
      </x:c>
      <x:c r="F8665" s="1" t="str">
        <x:v>official_sse_shares_20261013_20261014085247814158.json</x:v>
      </x:c>
      <x:c r="G8665" s="1" t="str">
        <x:v>official_sse_nav_20261014085248571527.json</x:v>
      </x:c>
    </x:row>
    <x:row r="8666" ht="25" customHeight="1">
      <x:c r="A8666" s="1" t="str">
        <x:v>510350.SH</x:v>
      </x:c>
      <x:c r="B8666" s="7" t="d">
        <x:v>2026-10-13T00:00:00.000Z</x:v>
      </x:c>
      <x:c r="C8666" s="8" t="n">
        <x:v>682314700</x:v>
      </x:c>
      <x:c r="D8666" s="9" t="n">
        <x:v>4.5763</x:v>
      </x:c>
      <x:c r="E8666" s="9" t="n">
        <x:f>IF(COUNT(C8666:D8666)=2,C8666*D8666/100000000,"n.a.")</x:f>
        <x:v>31.224767616099996</x:v>
      </x:c>
      <x:c r="F8666" s="1" t="str">
        <x:v>official_sse_shares_20261013_20261014085247814158.json</x:v>
      </x:c>
      <x:c r="G8666" s="1" t="str">
        <x:v>official_sse_nav_20261014085248571527.json</x:v>
      </x:c>
    </x:row>
    <x:row r="8667" ht="25" customHeight="1">
      <x:c r="A8667" s="1" t="str">
        <x:v>510360.SH</x:v>
      </x:c>
      <x:c r="B8667" s="7" t="d">
        <x:v>2026-10-13T00:00:00.000Z</x:v>
      </x:c>
      <x:c r="C8667" s="8" t="n">
        <x:v>1946381200</x:v>
      </x:c>
      <x:c r="D8667" s="9" t="n">
        <x:v>1.663</x:v>
      </x:c>
      <x:c r="E8667" s="9" t="n">
        <x:f>IF(COUNT(C8667:D8667)=2,C8667*D8667/100000000,"n.a.")</x:f>
        <x:v>32.368319356</x:v>
      </x:c>
      <x:c r="F8667" s="1" t="str">
        <x:v>official_sse_shares_20261013_20261014085247814158.json</x:v>
      </x:c>
      <x:c r="G8667" s="1" t="str">
        <x:v>official_sse_nav_20261014085248571527.json</x:v>
      </x:c>
    </x:row>
    <x:row r="8668" ht="25" customHeight="1">
      <x:c r="A8668" s="1" t="str">
        <x:v>510370.SH</x:v>
      </x:c>
      <x:c r="B8668" s="7" t="d">
        <x:v>2026-10-13T00:00:00.000Z</x:v>
      </x:c>
      <x:c r="C8668" s="8" t="n">
        <x:v>90258100</x:v>
      </x:c>
      <x:c r="D8668" s="9" t="n">
        <x:v>0.9621</x:v>
      </x:c>
      <x:c r="E8668" s="9" t="n">
        <x:f>IF(COUNT(C8668:D8668)=2,C8668*D8668/100000000,"n.a.")</x:f>
        <x:v>0.8683731800999999</x:v>
      </x:c>
      <x:c r="F8668" s="1" t="str">
        <x:v>official_sse_shares_20261013_20261014085247814158.json</x:v>
      </x:c>
      <x:c r="G8668" s="1" t="str">
        <x:v>official_sse_nav_20261014085248571527.json</x:v>
      </x:c>
    </x:row>
    <x:row r="8669" ht="25" customHeight="1">
      <x:c r="A8669" s="1" t="str">
        <x:v>510380.SH</x:v>
      </x:c>
      <x:c r="B8669" s="7" t="d">
        <x:v>2026-10-13T00:00:00.000Z</x:v>
      </x:c>
      <x:c r="C8669" s="8" t="n">
        <x:v>1206802400</x:v>
      </x:c>
      <x:c r="D8669" s="9" t="n">
        <x:v>1.2958</x:v>
      </x:c>
      <x:c r="E8669" s="9" t="n">
        <x:f>IF(COUNT(C8669:D8669)=2,C8669*D8669/100000000,"n.a.")</x:f>
        <x:v>15.637745499200001</x:v>
      </x:c>
      <x:c r="F8669" s="1" t="str">
        <x:v>official_sse_shares_20261013_20261014085247814158.json</x:v>
      </x:c>
      <x:c r="G8669" s="1" t="str">
        <x:v>official_sse_nav_20261014085248571527.json</x:v>
      </x:c>
    </x:row>
    <x:row r="8670" ht="25" customHeight="1">
      <x:c r="A8670" s="1" t="str">
        <x:v>510390.SH</x:v>
      </x:c>
      <x:c r="B8670" s="7" t="d">
        <x:v>2026-10-13T00:00:00.000Z</x:v>
      </x:c>
      <x:c r="C8670" s="8" t="n">
        <x:v>135650000</x:v>
      </x:c>
      <x:c r="D8670" s="9" t="n">
        <x:v>4.9364</x:v>
      </x:c>
      <x:c r="E8670" s="9" t="n">
        <x:f>IF(COUNT(C8670:D8670)=2,C8670*D8670/100000000,"n.a.")</x:f>
        <x:v>6.6962266</x:v>
      </x:c>
      <x:c r="F8670" s="1" t="str">
        <x:v>official_sse_shares_20261013_20261014085247814158.json</x:v>
      </x:c>
      <x:c r="G8670" s="1" t="str">
        <x:v>official_sse_nav_20261014085248571527.json</x:v>
      </x:c>
    </x:row>
    <x:row r="8671" ht="25" customHeight="1">
      <x:c r="A8671" s="1" t="str">
        <x:v>510500.SH</x:v>
      </x:c>
      <x:c r="B8671" s="7" t="d">
        <x:v>2026-10-13T00:00:00.000Z</x:v>
      </x:c>
      <x:c r="C8671" s="8" t="n">
        <x:v>5706168600</x:v>
      </x:c>
      <x:c r="D8671" s="9" t="n">
        <x:v>7.1183</x:v>
      </x:c>
      <x:c r="E8671" s="9" t="n">
        <x:f>IF(COUNT(C8671:D8671)=2,C8671*D8671/100000000,"n.a.")</x:f>
        <x:v>406.18219945379997</x:v>
      </x:c>
      <x:c r="F8671" s="1" t="str">
        <x:v>official_sse_shares_20261013_20261014085247814158.json</x:v>
      </x:c>
      <x:c r="G8671" s="1" t="str">
        <x:v>official_sse_nav_20261014085248571527.json</x:v>
      </x:c>
    </x:row>
    <x:row r="8672" ht="25" customHeight="1">
      <x:c r="A8672" s="1" t="str">
        <x:v>510510.SH</x:v>
      </x:c>
      <x:c r="B8672" s="7" t="d">
        <x:v>2026-10-13T00:00:00.000Z</x:v>
      </x:c>
      <x:c r="C8672" s="8" t="n">
        <x:v>873038300</x:v>
      </x:c>
      <x:c r="D8672" s="9" t="n">
        <x:v>2.3098</x:v>
      </x:c>
      <x:c r="E8672" s="9" t="n">
        <x:f>IF(COUNT(C8672:D8672)=2,C8672*D8672/100000000,"n.a.")</x:f>
        <x:v>20.165438653400003</x:v>
      </x:c>
      <x:c r="F8672" s="1" t="str">
        <x:v>official_sse_shares_20261013_20261014085247814158.json</x:v>
      </x:c>
      <x:c r="G8672" s="1" t="str">
        <x:v>official_sse_nav_20261014085248571527.json</x:v>
      </x:c>
    </x:row>
    <x:row r="8673" ht="25" customHeight="1">
      <x:c r="A8673" s="1" t="str">
        <x:v>510530.SH</x:v>
      </x:c>
      <x:c r="B8673" s="7" t="d">
        <x:v>2026-10-13T00:00:00.000Z</x:v>
      </x:c>
      <x:c r="C8673" s="8" t="n">
        <x:v>47979399.99999999</x:v>
      </x:c>
      <x:c r="D8673" s="9" t="n">
        <x:v>8.0356</x:v>
      </x:c>
      <x:c r="E8673" s="9" t="n">
        <x:f>IF(COUNT(C8673:D8673)=2,C8673*D8673/100000000,"n.a.")</x:f>
        <x:v>3.8554326664</x:v>
      </x:c>
      <x:c r="F8673" s="1" t="str">
        <x:v>official_sse_shares_20261013_20261014085247814158.json</x:v>
      </x:c>
      <x:c r="G8673" s="1" t="str">
        <x:v>official_sse_nav_20261014085248571527.json</x:v>
      </x:c>
    </x:row>
    <x:row r="8674" ht="25" customHeight="1">
      <x:c r="A8674" s="1" t="str">
        <x:v>510550.SH</x:v>
      </x:c>
      <x:c r="B8674" s="7" t="d">
        <x:v>2026-10-13T00:00:00.000Z</x:v>
      </x:c>
      <x:c r="C8674" s="8" t="n">
        <x:v>23743300</x:v>
      </x:c>
      <x:c r="D8674" s="9" t="n">
        <x:v>1.8288</x:v>
      </x:c>
      <x:c r="E8674" s="9" t="n">
        <x:f>IF(COUNT(C8674:D8674)=2,C8674*D8674/100000000,"n.a.")</x:f>
        <x:v>0.43421747039999997</x:v>
      </x:c>
      <x:c r="F8674" s="1" t="str">
        <x:v>official_sse_shares_20261013_20261014085247814158.json</x:v>
      </x:c>
      <x:c r="G8674" s="1" t="str">
        <x:v>official_sse_nav_20261014085248571527.json</x:v>
      </x:c>
    </x:row>
    <x:row r="8675" ht="25" customHeight="1">
      <x:c r="A8675" s="1" t="str">
        <x:v>510560.SH</x:v>
      </x:c>
      <x:c r="B8675" s="7" t="d">
        <x:v>2026-10-13T00:00:00.000Z</x:v>
      </x:c>
      <x:c r="C8675" s="8" t="n">
        <x:v>54318700</x:v>
      </x:c>
      <x:c r="D8675" s="9" t="n">
        <x:v>1.7822</x:v>
      </x:c>
      <x:c r="E8675" s="9" t="n">
        <x:f>IF(COUNT(C8675:D8675)=2,C8675*D8675/100000000,"n.a.")</x:f>
        <x:v>0.9680678714000001</x:v>
      </x:c>
      <x:c r="F8675" s="1" t="str">
        <x:v>official_sse_shares_20261013_20261014085247814158.json</x:v>
      </x:c>
      <x:c r="G8675" s="1" t="str">
        <x:v>official_sse_nav_20261014085248571527.json</x:v>
      </x:c>
    </x:row>
    <x:row r="8676" ht="25" customHeight="1">
      <x:c r="A8676" s="1" t="str">
        <x:v>510570.SH</x:v>
      </x:c>
      <x:c r="B8676" s="7" t="d">
        <x:v>2026-10-13T00:00:00.000Z</x:v>
      </x:c>
      <x:c r="C8676" s="8" t="n">
        <x:v>50560600.00000001</x:v>
      </x:c>
      <x:c r="D8676" s="9" t="n">
        <x:v>1.1221</x:v>
      </x:c>
      <x:c r="E8676" s="9" t="n">
        <x:f>IF(COUNT(C8676:D8676)=2,C8676*D8676/100000000,"n.a.")</x:f>
        <x:v>0.5673404926000001</x:v>
      </x:c>
      <x:c r="F8676" s="1" t="str">
        <x:v>official_sse_shares_20261013_20261014085247814158.json</x:v>
      </x:c>
      <x:c r="G8676" s="1" t="str">
        <x:v>official_sse_nav_20261014085248571527.json</x:v>
      </x:c>
    </x:row>
    <x:row r="8677" ht="25" customHeight="1">
      <x:c r="A8677" s="1" t="str">
        <x:v>510580.SH</x:v>
      </x:c>
      <x:c r="B8677" s="7" t="d">
        <x:v>2026-10-13T00:00:00.000Z</x:v>
      </x:c>
      <x:c r="C8677" s="8" t="n">
        <x:v>1183768300</x:v>
      </x:c>
      <x:c r="D8677" s="9" t="n">
        <x:v>3.7435</x:v>
      </x:c>
      <x:c r="E8677" s="9" t="n">
        <x:f>IF(COUNT(C8677:D8677)=2,C8677*D8677/100000000,"n.a.")</x:f>
        <x:v>44.3143663105</x:v>
      </x:c>
      <x:c r="F8677" s="1" t="str">
        <x:v>official_sse_shares_20261013_20261014085247814158.json</x:v>
      </x:c>
      <x:c r="G8677" s="1" t="str">
        <x:v>official_sse_nav_20261014085248571527.json</x:v>
      </x:c>
    </x:row>
    <x:row r="8678" ht="25" customHeight="1">
      <x:c r="A8678" s="1" t="str">
        <x:v>510590.SH</x:v>
      </x:c>
      <x:c r="B8678" s="7" t="d">
        <x:v>2026-10-13T00:00:00.000Z</x:v>
      </x:c>
      <x:c r="C8678" s="8" t="n">
        <x:v>123986100</x:v>
      </x:c>
      <x:c r="D8678" s="9" t="n">
        <x:v>7.7393</x:v>
      </x:c>
      <x:c r="E8678" s="9" t="n">
        <x:f>IF(COUNT(C8678:D8678)=2,C8678*D8678/100000000,"n.a.")</x:f>
        <x:v>9.5956562373</x:v>
      </x:c>
      <x:c r="F8678" s="1" t="str">
        <x:v>official_sse_shares_20261013_20261014085247814158.json</x:v>
      </x:c>
      <x:c r="G8678" s="1" t="str">
        <x:v>official_sse_nav_20261014085248571527.json</x:v>
      </x:c>
    </x:row>
    <x:row r="8679" ht="25" customHeight="1">
      <x:c r="A8679" s="1" t="str">
        <x:v>512100.SH</x:v>
      </x:c>
      <x:c r="B8679" s="7" t="d">
        <x:v>2026-10-13T00:00:00.000Z</x:v>
      </x:c>
      <x:c r="C8679" s="8" t="n">
        <x:v>8209217600</x:v>
      </x:c>
      <x:c r="D8679" s="9" t="n">
        <x:v>2.8556</x:v>
      </x:c>
      <x:c r="E8679" s="9" t="n">
        <x:f>IF(COUNT(C8679:D8679)=2,C8679*D8679/100000000,"n.a.")</x:f>
        <x:v>234.42241778559998</x:v>
      </x:c>
      <x:c r="F8679" s="1" t="str">
        <x:v>official_sse_shares_20261013_20261014085247814158.json</x:v>
      </x:c>
      <x:c r="G8679" s="1" t="str">
        <x:v>official_sse_nav_20261014085248571527.json</x:v>
      </x:c>
    </x:row>
    <x:row r="8680" ht="25" customHeight="1">
      <x:c r="A8680" s="1" t="str">
        <x:v>512500.SH</x:v>
      </x:c>
      <x:c r="B8680" s="7" t="d">
        <x:v>2026-10-13T00:00:00.000Z</x:v>
      </x:c>
      <x:c r="C8680" s="8" t="n">
        <x:v>1920008800</x:v>
      </x:c>
      <x:c r="D8680" s="9" t="n">
        <x:v>4.0274</x:v>
      </x:c>
      <x:c r="E8680" s="9" t="n">
        <x:f>IF(COUNT(C8680:D8680)=2,C8680*D8680/100000000,"n.a.")</x:f>
        <x:v>77.3264344112</x:v>
      </x:c>
      <x:c r="F8680" s="1" t="str">
        <x:v>official_sse_shares_20261013_20261014085247814158.json</x:v>
      </x:c>
      <x:c r="G8680" s="1" t="str">
        <x:v>official_sse_nav_20261014085248571527.json</x:v>
      </x:c>
    </x:row>
    <x:row r="8681" ht="25" customHeight="1">
      <x:c r="A8681" s="1" t="str">
        <x:v>512510.SH</x:v>
      </x:c>
      <x:c r="B8681" s="7" t="d">
        <x:v>2026-10-13T00:00:00.000Z</x:v>
      </x:c>
      <x:c r="C8681" s="8" t="n">
        <x:v>440929800.00000006</x:v>
      </x:c>
      <x:c r="D8681" s="9" t="n">
        <x:v>2.1396</x:v>
      </x:c>
      <x:c r="E8681" s="9" t="n">
        <x:f>IF(COUNT(C8681:D8681)=2,C8681*D8681/100000000,"n.a.")</x:f>
        <x:v>9.434134000800002</x:v>
      </x:c>
      <x:c r="F8681" s="1" t="str">
        <x:v>official_sse_shares_20261013_20261014085247814158.json</x:v>
      </x:c>
      <x:c r="G8681" s="1" t="str">
        <x:v>official_sse_nav_20261014085248571527.json</x:v>
      </x:c>
    </x:row>
    <x:row r="8682" ht="25" customHeight="1">
      <x:c r="A8682" s="1" t="str">
        <x:v>515130.SH</x:v>
      </x:c>
      <x:c r="B8682" s="7" t="d">
        <x:v>2026-10-13T00:00:00.000Z</x:v>
      </x:c>
      <x:c r="C8682" s="8" t="n">
        <x:v>106463200</x:v>
      </x:c>
      <x:c r="D8682" s="9" t="n">
        <x:v>1.4397</x:v>
      </x:c>
      <x:c r="E8682" s="9" t="n">
        <x:f>IF(COUNT(C8682:D8682)=2,C8682*D8682/100000000,"n.a.")</x:f>
        <x:v>1.5327506904</x:v>
      </x:c>
      <x:c r="F8682" s="1" t="str">
        <x:v>official_sse_shares_20261013_20261014085247814158.json</x:v>
      </x:c>
      <x:c r="G8682" s="1" t="str">
        <x:v>official_sse_nav_20261014085248571527.json</x:v>
      </x:c>
    </x:row>
    <x:row r="8683" ht="25" customHeight="1">
      <x:c r="A8683" s="1" t="str">
        <x:v>515190.SH</x:v>
      </x:c>
      <x:c r="B8683" s="7" t="d">
        <x:v>2026-10-13T00:00:00.000Z</x:v>
      </x:c>
      <x:c r="C8683" s="8" t="n">
        <x:v>299466100</x:v>
      </x:c>
      <x:c r="D8683" s="9" t="n">
        <x:v>1.4941</x:v>
      </x:c>
      <x:c r="E8683" s="9" t="n">
        <x:f>IF(COUNT(C8683:D8683)=2,C8683*D8683/100000000,"n.a.")</x:f>
        <x:v>4.4743230001</x:v>
      </x:c>
      <x:c r="F8683" s="1" t="str">
        <x:v>official_sse_shares_20261013_20261014085247814158.json</x:v>
      </x:c>
      <x:c r="G8683" s="1" t="str">
        <x:v>official_sse_nav_20261014085248571527.json</x:v>
      </x:c>
    </x:row>
    <x:row r="8684" ht="25" customHeight="1">
      <x:c r="A8684" s="1" t="str">
        <x:v>515310.SH</x:v>
      </x:c>
      <x:c r="B8684" s="7" t="d">
        <x:v>2026-10-13T00:00:00.000Z</x:v>
      </x:c>
      <x:c r="C8684" s="8" t="n">
        <x:v>353111200</x:v>
      </x:c>
      <x:c r="D8684" s="9" t="n">
        <x:v>1.2935</x:v>
      </x:c>
      <x:c r="E8684" s="9" t="n">
        <x:f>IF(COUNT(C8684:D8684)=2,C8684*D8684/100000000,"n.a.")</x:f>
        <x:v>4.567493372</x:v>
      </x:c>
      <x:c r="F8684" s="1" t="str">
        <x:v>official_sse_shares_20261013_20261014085247814158.json</x:v>
      </x:c>
      <x:c r="G8684" s="1" t="str">
        <x:v>official_sse_nav_20261014085248571527.json</x:v>
      </x:c>
    </x:row>
    <x:row r="8685" ht="25" customHeight="1">
      <x:c r="A8685" s="1" t="str">
        <x:v>515330.SH</x:v>
      </x:c>
      <x:c r="B8685" s="7" t="d">
        <x:v>2026-10-13T00:00:00.000Z</x:v>
      </x:c>
      <x:c r="C8685" s="8" t="n">
        <x:v>7046709500</x:v>
      </x:c>
      <x:c r="D8685" s="9" t="n">
        <x:v>1.2495</x:v>
      </x:c>
      <x:c r="E8685" s="9" t="n">
        <x:f>IF(COUNT(C8685:D8685)=2,C8685*D8685/100000000,"n.a.")</x:f>
        <x:v>88.0486352025</x:v>
      </x:c>
      <x:c r="F8685" s="1" t="str">
        <x:v>official_sse_shares_20261013_20261014085247814158.json</x:v>
      </x:c>
      <x:c r="G8685" s="1" t="str">
        <x:v>official_sse_nav_20261014085248571527.json</x:v>
      </x:c>
    </x:row>
    <x:row r="8686" ht="25" customHeight="1">
      <x:c r="A8686" s="1" t="str">
        <x:v>515350.SH</x:v>
      </x:c>
      <x:c r="B8686" s="7" t="d">
        <x:v>2026-10-13T00:00:00.000Z</x:v>
      </x:c>
      <x:c r="C8686" s="8" t="n">
        <x:v>11699200</x:v>
      </x:c>
      <x:c r="D8686" s="9" t="n">
        <x:v>5.8282</x:v>
      </x:c>
      <x:c r="E8686" s="9" t="n">
        <x:f>IF(COUNT(C8686:D8686)=2,C8686*D8686/100000000,"n.a.")</x:f>
        <x:v>0.6818527744</x:v>
      </x:c>
      <x:c r="F8686" s="1" t="str">
        <x:v>official_sse_shares_20261013_20261014085247814158.json</x:v>
      </x:c>
      <x:c r="G8686" s="1" t="str">
        <x:v>official_sse_nav_20261014085248571527.json</x:v>
      </x:c>
    </x:row>
    <x:row r="8687" ht="25" customHeight="1">
      <x:c r="A8687" s="1" t="str">
        <x:v>515360.SH</x:v>
      </x:c>
      <x:c r="B8687" s="7" t="d">
        <x:v>2026-10-13T00:00:00.000Z</x:v>
      </x:c>
      <x:c r="C8687" s="8" t="n">
        <x:v>37279300</x:v>
      </x:c>
      <x:c r="D8687" s="9" t="n">
        <x:v>6.3294</x:v>
      </x:c>
      <x:c r="E8687" s="9" t="n">
        <x:f>IF(COUNT(C8687:D8687)=2,C8687*D8687/100000000,"n.a.")</x:f>
        <x:v>2.3595560142</x:v>
      </x:c>
      <x:c r="F8687" s="1" t="str">
        <x:v>official_sse_shares_20261013_20261014085247814158.json</x:v>
      </x:c>
      <x:c r="G8687" s="1" t="str">
        <x:v>official_sse_nav_20261014085248571527.json</x:v>
      </x:c>
    </x:row>
    <x:row r="8688" ht="25" customHeight="1">
      <x:c r="A8688" s="1" t="str">
        <x:v>515380.SH</x:v>
      </x:c>
      <x:c r="B8688" s="7" t="d">
        <x:v>2026-10-13T00:00:00.000Z</x:v>
      </x:c>
      <x:c r="C8688" s="8" t="n">
        <x:v>659799800</x:v>
      </x:c>
      <x:c r="D8688" s="9" t="n">
        <x:v>5.0553</x:v>
      </x:c>
      <x:c r="E8688" s="9" t="n">
        <x:f>IF(COUNT(C8688:D8688)=2,C8688*D8688/100000000,"n.a.")</x:f>
        <x:v>33.354859289400004</x:v>
      </x:c>
      <x:c r="F8688" s="1" t="str">
        <x:v>official_sse_shares_20261013_20261014085247814158.json</x:v>
      </x:c>
      <x:c r="G8688" s="1" t="str">
        <x:v>official_sse_nav_20261014085248571527.json</x:v>
      </x:c>
    </x:row>
    <x:row r="8689" ht="25" customHeight="1">
      <x:c r="A8689" s="1" t="str">
        <x:v>515390.SH</x:v>
      </x:c>
      <x:c r="B8689" s="7" t="d">
        <x:v>2026-10-13T00:00:00.000Z</x:v>
      </x:c>
      <x:c r="C8689" s="8" t="n">
        <x:v>2442683000</x:v>
      </x:c>
      <x:c r="D8689" s="9" t="n">
        <x:v>1.2682</x:v>
      </x:c>
      <x:c r="E8689" s="9" t="n">
        <x:f>IF(COUNT(C8689:D8689)=2,C8689*D8689/100000000,"n.a.")</x:f>
        <x:v>30.978105806</x:v>
      </x:c>
      <x:c r="F8689" s="1" t="str">
        <x:v>official_sse_shares_20261013_20261014085247814158.json</x:v>
      </x:c>
      <x:c r="G8689" s="1" t="str">
        <x:v>official_sse_nav_20261014085248571527.json</x:v>
      </x:c>
    </x:row>
    <x:row r="8690" ht="25" customHeight="1">
      <x:c r="A8690" s="1" t="str">
        <x:v>515530.SH</x:v>
      </x:c>
      <x:c r="B8690" s="7" t="d">
        <x:v>2026-10-13T00:00:00.000Z</x:v>
      </x:c>
      <x:c r="C8690" s="8" t="n">
        <x:v>13042700</x:v>
      </x:c>
      <x:c r="D8690" s="9" t="n">
        <x:v>3.9261</x:v>
      </x:c>
      <x:c r="E8690" s="9" t="n">
        <x:f>IF(COUNT(C8690:D8690)=2,C8690*D8690/100000000,"n.a.")</x:f>
        <x:v>0.5120694447</x:v>
      </x:c>
      <x:c r="F8690" s="1" t="str">
        <x:v>official_sse_shares_20261013_20261014085247814158.json</x:v>
      </x:c>
      <x:c r="G8690" s="1" t="str">
        <x:v>official_sse_nav_20261014085248571527.json</x:v>
      </x:c>
    </x:row>
    <x:row r="8691" ht="25" customHeight="1">
      <x:c r="A8691" s="1" t="str">
        <x:v>515550.SH</x:v>
      </x:c>
      <x:c r="B8691" s="7" t="d">
        <x:v>2026-10-13T00:00:00.000Z</x:v>
      </x:c>
      <x:c r="C8691" s="8" t="n">
        <x:v>23345700</x:v>
      </x:c>
      <x:c r="D8691" s="9" t="n">
        <x:v>1.6053</x:v>
      </x:c>
      <x:c r="E8691" s="9" t="n">
        <x:f>IF(COUNT(C8691:D8691)=2,C8691*D8691/100000000,"n.a.")</x:f>
        <x:v>0.3747685221</x:v>
      </x:c>
      <x:c r="F8691" s="1" t="str">
        <x:v>official_sse_shares_20261013_20261014085247814158.json</x:v>
      </x:c>
      <x:c r="G8691" s="1" t="str">
        <x:v>official_sse_nav_20261014085248571527.json</x:v>
      </x:c>
    </x:row>
    <x:row r="8692" ht="25" customHeight="1">
      <x:c r="A8692" s="1" t="str">
        <x:v>515660.SH</x:v>
      </x:c>
      <x:c r="B8692" s="7" t="d">
        <x:v>2026-10-13T00:00:00.000Z</x:v>
      </x:c>
      <x:c r="C8692" s="8" t="n">
        <x:v>435394200</x:v>
      </x:c>
      <x:c r="D8692" s="9" t="n">
        <x:v>5.4393</x:v>
      </x:c>
      <x:c r="E8692" s="9" t="n">
        <x:f>IF(COUNT(C8692:D8692)=2,C8692*D8692/100000000,"n.a.")</x:f>
        <x:v>23.6823967206</x:v>
      </x:c>
      <x:c r="F8692" s="1" t="str">
        <x:v>official_sse_shares_20261013_20261014085247814158.json</x:v>
      </x:c>
      <x:c r="G8692" s="1" t="str">
        <x:v>official_sse_nav_20261014085248571527.json</x:v>
      </x:c>
    </x:row>
    <x:row r="8693" ht="25" customHeight="1">
      <x:c r="A8693" s="1" t="str">
        <x:v>516300.SH</x:v>
      </x:c>
      <x:c r="B8693" s="7" t="d">
        <x:v>2026-10-13T00:00:00.000Z</x:v>
      </x:c>
      <x:c r="C8693" s="8" t="n">
        <x:v>39012600</x:v>
      </x:c>
      <x:c r="D8693" s="9" t="n">
        <x:v>2.9752</x:v>
      </x:c>
      <x:c r="E8693" s="9" t="n">
        <x:f>IF(COUNT(C8693:D8693)=2,C8693*D8693/100000000,"n.a.")</x:f>
        <x:v>1.1607028752</x:v>
      </x:c>
      <x:c r="F8693" s="1" t="str">
        <x:v>official_sse_shares_20261013_20261014085247814158.json</x:v>
      </x:c>
      <x:c r="G8693" s="1" t="str">
        <x:v>official_sse_nav_20261014085248571527.json</x:v>
      </x:c>
    </x:row>
    <x:row r="8694" ht="25" customHeight="1">
      <x:c r="A8694" s="1" t="str">
        <x:v>560010.SH</x:v>
      </x:c>
      <x:c r="B8694" s="7" t="d">
        <x:v>2026-10-13T00:00:00.000Z</x:v>
      </x:c>
      <x:c r="C8694" s="8" t="n">
        <x:v>2520621700</x:v>
      </x:c>
      <x:c r="D8694" s="9" t="n">
        <x:v>2.9269</x:v>
      </x:c>
      <x:c r="E8694" s="9" t="n">
        <x:f>IF(COUNT(C8694:D8694)=2,C8694*D8694/100000000,"n.a.")</x:f>
        <x:v>73.7760765373</x:v>
      </x:c>
      <x:c r="F8694" s="1" t="str">
        <x:v>official_sse_shares_20261013_20261014085247814158.json</x:v>
      </x:c>
      <x:c r="G8694" s="1" t="str">
        <x:v>official_sse_nav_20261014085248571527.json</x:v>
      </x:c>
    </x:row>
    <x:row r="8695" ht="25" customHeight="1">
      <x:c r="A8695" s="1" t="str">
        <x:v>560110.SH</x:v>
      </x:c>
      <x:c r="B8695" s="7" t="d">
        <x:v>2026-10-13T00:00:00.000Z</x:v>
      </x:c>
      <x:c r="C8695" s="8" t="n">
        <x:v>331903500</x:v>
      </x:c>
      <x:c r="D8695" s="9" t="n">
        <x:v>1.0611</x:v>
      </x:c>
      <x:c r="E8695" s="9" t="n">
        <x:f>IF(COUNT(C8695:D8695)=2,C8695*D8695/100000000,"n.a.")</x:f>
        <x:v>3.5218280385</x:v>
      </x:c>
      <x:c r="F8695" s="1" t="str">
        <x:v>official_sse_shares_20261013_20261014085247814158.json</x:v>
      </x:c>
      <x:c r="G8695" s="1" t="str">
        <x:v>official_sse_nav_20261014085248571527.json</x:v>
      </x:c>
    </x:row>
    <x:row r="8696" ht="25" customHeight="1">
      <x:c r="A8696" s="1" t="str">
        <x:v>560220.SH</x:v>
      </x:c>
      <x:c r="B8696" s="7" t="d">
        <x:v>2026-10-13T00:00:00.000Z</x:v>
      </x:c>
      <x:c r="C8696" s="8" t="n">
        <x:v>57717000</x:v>
      </x:c>
      <x:c r="D8696" s="9" t="n">
        <x:v>1.3908</x:v>
      </x:c>
      <x:c r="E8696" s="9" t="n">
        <x:f>IF(COUNT(C8696:D8696)=2,C8696*D8696/100000000,"n.a.")</x:f>
        <x:v>0.8027280360000001</x:v>
      </x:c>
      <x:c r="F8696" s="1" t="str">
        <x:v>official_sse_shares_20261013_20261014085247814158.json</x:v>
      </x:c>
      <x:c r="G8696" s="1" t="str">
        <x:v>official_sse_nav_20261014085248571527.json</x:v>
      </x:c>
    </x:row>
    <x:row r="8697" ht="25" customHeight="1">
      <x:c r="A8697" s="1" t="str">
        <x:v>561350.SH</x:v>
      </x:c>
      <x:c r="B8697" s="7" t="d">
        <x:v>2026-10-13T00:00:00.000Z</x:v>
      </x:c>
      <x:c r="C8697" s="8" t="n">
        <x:v>112700000</x:v>
      </x:c>
      <x:c r="D8697" s="9" t="n">
        <x:v>1.1304</x:v>
      </x:c>
      <x:c r="E8697" s="9" t="n">
        <x:f>IF(COUNT(C8697:D8697)=2,C8697*D8697/100000000,"n.a.")</x:f>
        <x:v>1.2739608000000002</x:v>
      </x:c>
      <x:c r="F8697" s="1" t="str">
        <x:v>official_sse_shares_20261013_20261014085247814158.json</x:v>
      </x:c>
      <x:c r="G8697" s="1" t="str">
        <x:v>official_sse_nav_20261014085248571527.json</x:v>
      </x:c>
    </x:row>
    <x:row r="8698" ht="25" customHeight="1">
      <x:c r="A8698" s="1" t="str">
        <x:v>561370.SH</x:v>
      </x:c>
      <x:c r="B8698" s="7" t="d">
        <x:v>2026-10-13T00:00:00.000Z</x:v>
      </x:c>
      <x:c r="C8698" s="8" t="n">
        <x:v>34356000</x:v>
      </x:c>
      <x:c r="D8698" s="9" t="n">
        <x:v>1.3799</x:v>
      </x:c>
      <x:c r="E8698" s="9" t="n">
        <x:f>IF(COUNT(C8698:D8698)=2,C8698*D8698/100000000,"n.a.")</x:f>
        <x:v>0.474078444</x:v>
      </x:c>
      <x:c r="F8698" s="1" t="str">
        <x:v>official_sse_shares_20261013_20261014085247814158.json</x:v>
      </x:c>
      <x:c r="G8698" s="1" t="str">
        <x:v>official_sse_nav_20261014085248571527.json</x:v>
      </x:c>
    </x:row>
    <x:row r="8699" ht="25" customHeight="1">
      <x:c r="A8699" s="1" t="str">
        <x:v>561930.SH</x:v>
      </x:c>
      <x:c r="B8699" s="7" t="d">
        <x:v>2026-10-13T00:00:00.000Z</x:v>
      </x:c>
      <x:c r="C8699" s="8" t="n">
        <x:v>196260600</x:v>
      </x:c>
      <x:c r="D8699" s="9" t="n">
        <x:v>1.4685</x:v>
      </x:c>
      <x:c r="E8699" s="9" t="n">
        <x:f>IF(COUNT(C8699:D8699)=2,C8699*D8699/100000000,"n.a.")</x:f>
        <x:v>2.8820869109999996</x:v>
      </x:c>
      <x:c r="F8699" s="1" t="str">
        <x:v>official_sse_shares_20261013_20261014085247814158.json</x:v>
      </x:c>
      <x:c r="G8699" s="1" t="str">
        <x:v>official_sse_nav_20261014085248571527.json</x:v>
      </x:c>
    </x:row>
    <x:row r="8700" ht="25" customHeight="1">
      <x:c r="A8700" s="1" t="str">
        <x:v>562660.SH</x:v>
      </x:c>
      <x:c r="B8700" s="7" t="d">
        <x:v>2026-10-13T00:00:00.000Z</x:v>
      </x:c>
      <x:c r="C8700" s="8" t="n">
        <x:v>344874000</x:v>
      </x:c>
      <x:c r="D8700" s="9" t="n">
        <x:v>1.8534</x:v>
      </x:c>
      <x:c r="E8700" s="9" t="n">
        <x:f>IF(COUNT(C8700:D8700)=2,C8700*D8700/100000000,"n.a.")</x:f>
        <x:v>6.391894716</x:v>
      </x:c>
      <x:c r="F8700" s="1" t="str">
        <x:v>official_sse_shares_20261013_20261014085247814158.json</x:v>
      </x:c>
      <x:c r="G8700" s="1" t="str">
        <x:v>official_sse_nav_20261014085248571527.json</x:v>
      </x:c>
    </x:row>
    <x:row r="8701" ht="25" customHeight="1">
      <x:c r="A8701" s="1" t="str">
        <x:v>563200.SH</x:v>
      </x:c>
      <x:c r="B8701" s="7" t="d">
        <x:v>2026-10-13T00:00:00.000Z</x:v>
      </x:c>
      <x:c r="C8701" s="8" t="n">
        <x:v>47458800</x:v>
      </x:c>
      <x:c r="D8701" s="9" t="n">
        <x:v>1.4877</x:v>
      </x:c>
      <x:c r="E8701" s="9" t="n">
        <x:f>IF(COUNT(C8701:D8701)=2,C8701*D8701/100000000,"n.a.")</x:f>
        <x:v>0.7060445676</x:v>
      </x:c>
      <x:c r="F8701" s="1" t="str">
        <x:v>official_sse_shares_20261013_20261014085247814158.json</x:v>
      </x:c>
      <x:c r="G8701" s="1" t="str">
        <x:v>official_sse_nav_20261014085248571527.json</x:v>
      </x:c>
    </x:row>
    <x:row r="8702" ht="25" customHeight="1">
      <x:c r="A8702" s="1" t="str">
        <x:v>563300.SH</x:v>
      </x:c>
      <x:c r="B8702" s="7" t="d">
        <x:v>2026-10-13T00:00:00.000Z</x:v>
      </x:c>
      <x:c r="C8702" s="8" t="n">
        <x:v>3873674000</x:v>
      </x:c>
      <x:c r="D8702" s="9" t="n">
        <x:v>1.3857</x:v>
      </x:c>
      <x:c r="E8702" s="9" t="n">
        <x:f>IF(COUNT(C8702:D8702)=2,C8702*D8702/100000000,"n.a.")</x:f>
        <x:v>53.677500618</x:v>
      </x:c>
      <x:c r="F8702" s="1" t="str">
        <x:v>official_sse_shares_20261013_20261014085247814158.json</x:v>
      </x:c>
      <x:c r="G8702" s="1" t="str">
        <x:v>official_sse_nav_20261014085248571527.json</x:v>
      </x:c>
    </x:row>
    <x:row r="8703" ht="25" customHeight="1">
      <x:c r="A8703" s="1" t="str">
        <x:v>563520.SH</x:v>
      </x:c>
      <x:c r="B8703" s="7" t="d">
        <x:v>2026-10-13T00:00:00.000Z</x:v>
      </x:c>
      <x:c r="C8703" s="8" t="n">
        <x:v>445065000</x:v>
      </x:c>
      <x:c r="D8703" s="9" t="n">
        <x:v>1.1174</x:v>
      </x:c>
      <x:c r="E8703" s="9" t="n">
        <x:f>IF(COUNT(C8703:D8703)=2,C8703*D8703/100000000,"n.a.")</x:f>
        <x:v>4.97315631</x:v>
      </x:c>
      <x:c r="F8703" s="1" t="str">
        <x:v>official_sse_shares_20261013_20261014085247814158.json</x:v>
      </x:c>
      <x:c r="G8703" s="1" t="str">
        <x:v>official_sse_nav_20261014085248571527.json</x:v>
      </x:c>
    </x:row>
    <x:row r="8704" ht="25" customHeight="1">
      <x:c r="A8704" s="1" t="str">
        <x:v>563750.SH</x:v>
      </x:c>
      <x:c r="B8704" s="7" t="d">
        <x:v>2026-10-13T00:00:00.000Z</x:v>
      </x:c>
      <x:c r="C8704" s="8" t="n">
        <x:v>364737000</x:v>
      </x:c>
      <x:c r="D8704" s="9" t="n">
        <x:v>0.9978</x:v>
      </x:c>
      <x:c r="E8704" s="9" t="n">
        <x:f>IF(COUNT(C8704:D8704)=2,C8704*D8704/100000000,"n.a.")</x:f>
        <x:v>3.6393457860000002</x:v>
      </x:c>
      <x:c r="F8704" s="1" t="str">
        <x:v>official_sse_shares_20261013_20261014085247814158.json</x:v>
      </x:c>
      <x:c r="G8704" s="1" t="str">
        <x:v>official_sse_nav_20261014085248571527.json</x:v>
      </x:c>
    </x:row>
    <x:row r="8705" ht="25" customHeight="1">
      <x:c r="A8705" s="1" t="str">
        <x:v>588000.SH</x:v>
      </x:c>
      <x:c r="B8705" s="7" t="d">
        <x:v>2026-10-13T00:00:00.000Z</x:v>
      </x:c>
      <x:c r="C8705" s="8" t="n">
        <x:v>63962668200</x:v>
      </x:c>
      <x:c r="D8705" s="9" t="n">
        <x:v>1.5078</x:v>
      </x:c>
      <x:c r="E8705" s="9" t="n">
        <x:f>IF(COUNT(C8705:D8705)=2,C8705*D8705/100000000,"n.a.")</x:f>
        <x:v>964.4291111196001</x:v>
      </x:c>
      <x:c r="F8705" s="1" t="str">
        <x:v>official_sse_shares_20261013_20261014085247814158.json</x:v>
      </x:c>
      <x:c r="G8705" s="1" t="str">
        <x:v>official_sse_nav_20261014085248571527.json</x:v>
      </x:c>
    </x:row>
    <x:row r="8706" ht="25" customHeight="1">
      <x:c r="A8706" s="1" t="str">
        <x:v>588040.SH</x:v>
      </x:c>
      <x:c r="B8706" s="7" t="d">
        <x:v>2026-10-13T00:00:00.000Z</x:v>
      </x:c>
      <x:c r="C8706" s="8" t="n">
        <x:v>167889000</x:v>
      </x:c>
      <x:c r="D8706" s="9" t="n">
        <x:v>1.4512</x:v>
      </x:c>
      <x:c r="E8706" s="9" t="n">
        <x:f>IF(COUNT(C8706:D8706)=2,C8706*D8706/100000000,"n.a.")</x:f>
        <x:v>2.4364051680000003</x:v>
      </x:c>
      <x:c r="F8706" s="1" t="str">
        <x:v>official_sse_shares_20261013_20261014085247814158.json</x:v>
      </x:c>
      <x:c r="G8706" s="1" t="str">
        <x:v>official_sse_nav_20261014085248571527.json</x:v>
      </x:c>
    </x:row>
    <x:row r="8707" ht="25" customHeight="1">
      <x:c r="A8707" s="1" t="str">
        <x:v>588050.SH</x:v>
      </x:c>
      <x:c r="B8707" s="7" t="d">
        <x:v>2026-10-13T00:00:00.000Z</x:v>
      </x:c>
      <x:c r="C8707" s="8" t="n">
        <x:v>6995241300</x:v>
      </x:c>
      <x:c r="D8707" s="9" t="n">
        <x:v>1.4643</x:v>
      </x:c>
      <x:c r="E8707" s="9" t="n">
        <x:f>IF(COUNT(C8707:D8707)=2,C8707*D8707/100000000,"n.a.")</x:f>
        <x:v>102.4313183559</x:v>
      </x:c>
      <x:c r="F8707" s="1" t="str">
        <x:v>official_sse_shares_20261013_20261014085247814158.json</x:v>
      </x:c>
      <x:c r="G8707" s="1" t="str">
        <x:v>official_sse_nav_20261014085248571527.json</x:v>
      </x:c>
    </x:row>
    <x:row r="8708" ht="25" customHeight="1">
      <x:c r="A8708" s="1" t="str">
        <x:v>588060.SH</x:v>
      </x:c>
      <x:c r="B8708" s="7" t="d">
        <x:v>2026-10-13T00:00:00.000Z</x:v>
      </x:c>
      <x:c r="C8708" s="8" t="n">
        <x:v>9295140000</x:v>
      </x:c>
      <x:c r="D8708" s="9" t="n">
        <x:v>0.906</x:v>
      </x:c>
      <x:c r="E8708" s="9" t="n">
        <x:f>IF(COUNT(C8708:D8708)=2,C8708*D8708/100000000,"n.a.")</x:f>
        <x:v>84.2139684</x:v>
      </x:c>
      <x:c r="F8708" s="1" t="str">
        <x:v>official_sse_shares_20261013_20261014085247814158.json</x:v>
      </x:c>
      <x:c r="G8708" s="1" t="str">
        <x:v>official_sse_nav_20261014085248571527.json</x:v>
      </x:c>
    </x:row>
    <x:row r="8709" ht="25" customHeight="1">
      <x:c r="A8709" s="1" t="str">
        <x:v>588080.SH</x:v>
      </x:c>
      <x:c r="B8709" s="7" t="d">
        <x:v>2026-10-13T00:00:00.000Z</x:v>
      </x:c>
      <x:c r="C8709" s="8" t="n">
        <x:v>28603628100</x:v>
      </x:c>
      <x:c r="D8709" s="9" t="n">
        <x:v>1.4625</x:v>
      </x:c>
      <x:c r="E8709" s="9" t="n">
        <x:f>IF(COUNT(C8709:D8709)=2,C8709*D8709/100000000,"n.a.")</x:f>
        <x:v>418.3280609625</x:v>
      </x:c>
      <x:c r="F8709" s="1" t="str">
        <x:v>official_sse_shares_20261013_20261014085247814158.json</x:v>
      </x:c>
      <x:c r="G8709" s="1" t="str">
        <x:v>official_sse_nav_20261014085248571527.json</x:v>
      </x:c>
    </x:row>
    <x:row r="8710" ht="25" customHeight="1">
      <x:c r="A8710" s="1" t="str">
        <x:v>588090.SH</x:v>
      </x:c>
      <x:c r="B8710" s="7" t="d">
        <x:v>2026-10-13T00:00:00.000Z</x:v>
      </x:c>
      <x:c r="C8710" s="8" t="n">
        <x:v>3315072800.0000005</x:v>
      </x:c>
      <x:c r="D8710" s="9" t="n">
        <x:v>1.4701</x:v>
      </x:c>
      <x:c r="E8710" s="9" t="n">
        <x:f>IF(COUNT(C8710:D8710)=2,C8710*D8710/100000000,"n.a.")</x:f>
        <x:v>48.7348852328</x:v>
      </x:c>
      <x:c r="F8710" s="1" t="str">
        <x:v>official_sse_shares_20261013_20261014085247814158.json</x:v>
      </x:c>
      <x:c r="G8710" s="1" t="str">
        <x:v>official_sse_nav_20261014085248571527.json</x:v>
      </x:c>
    </x:row>
    <x:row r="8711" ht="25" customHeight="1">
      <x:c r="A8711" s="1" t="str">
        <x:v>588150.SH</x:v>
      </x:c>
      <x:c r="B8711" s="7" t="d">
        <x:v>2026-10-13T00:00:00.000Z</x:v>
      </x:c>
      <x:c r="C8711" s="8" t="n">
        <x:v>481932600</x:v>
      </x:c>
      <x:c r="D8711" s="9" t="n">
        <x:v>1.0149</x:v>
      </x:c>
      <x:c r="E8711" s="9" t="n">
        <x:f>IF(COUNT(C8711:D8711)=2,C8711*D8711/100000000,"n.a.")</x:f>
        <x:v>4.891133957399999</x:v>
      </x:c>
      <x:c r="F8711" s="1" t="str">
        <x:v>official_sse_shares_20261013_20261014085247814158.json</x:v>
      </x:c>
      <x:c r="G8711" s="1" t="str">
        <x:v>official_sse_nav_20261014085248571527.json</x:v>
      </x:c>
    </x:row>
    <x:row r="8712" ht="25" customHeight="1">
      <x:c r="A8712" s="1" t="str">
        <x:v>588180.SH</x:v>
      </x:c>
      <x:c r="B8712" s="7" t="d">
        <x:v>2026-10-13T00:00:00.000Z</x:v>
      </x:c>
      <x:c r="C8712" s="8" t="n">
        <x:v>892353700</x:v>
      </x:c>
      <x:c r="D8712" s="9" t="n">
        <x:v>0.9338</x:v>
      </x:c>
      <x:c r="E8712" s="9" t="n">
        <x:f>IF(COUNT(C8712:D8712)=2,C8712*D8712/100000000,"n.a.")</x:f>
        <x:v>8.3327988506</x:v>
      </x:c>
      <x:c r="F8712" s="1" t="str">
        <x:v>official_sse_shares_20261013_20261014085247814158.json</x:v>
      </x:c>
      <x:c r="G8712" s="1" t="str">
        <x:v>official_sse_nav_20261014085248571527.json</x:v>
      </x:c>
    </x:row>
    <x:row r="8713" ht="25" customHeight="1">
      <x:c r="A8713" s="1" t="str">
        <x:v>588280.SH</x:v>
      </x:c>
      <x:c r="B8713" s="7" t="d">
        <x:v>2026-10-13T00:00:00.000Z</x:v>
      </x:c>
      <x:c r="C8713" s="8" t="n">
        <x:v>468121000</x:v>
      </x:c>
      <x:c r="D8713" s="9" t="n">
        <x:v>1.0275</x:v>
      </x:c>
      <x:c r="E8713" s="9" t="n">
        <x:f>IF(COUNT(C8713:D8713)=2,C8713*D8713/100000000,"n.a.")</x:f>
        <x:v>4.809943275</x:v>
      </x:c>
      <x:c r="F8713" s="1" t="str">
        <x:v>official_sse_shares_20261013_20261014085247814158.json</x:v>
      </x:c>
      <x:c r="G8713" s="1" t="str">
        <x:v>official_sse_nav_20261014085248571527.json</x:v>
      </x:c>
    </x:row>
    <x:row r="8714" ht="25" customHeight="1">
      <x:c r="A8714" s="1" t="str">
        <x:v>588720.SH</x:v>
      </x:c>
      <x:c r="B8714" s="7" t="d">
        <x:v>2026-10-13T00:00:00.000Z</x:v>
      </x:c>
      <x:c r="C8714" s="8" t="n">
        <x:v>127241800</x:v>
      </x:c>
      <x:c r="D8714" s="9" t="n">
        <x:v>1.4549</x:v>
      </x:c>
      <x:c r="E8714" s="9" t="n">
        <x:f>IF(COUNT(C8714:D8714)=2,C8714*D8714/100000000,"n.a.")</x:f>
        <x:v>1.8512409482000003</x:v>
      </x:c>
      <x:c r="F8714" s="1" t="str">
        <x:v>official_sse_shares_20261013_20261014085247814158.json</x:v>
      </x:c>
      <x:c r="G8714" s="1" t="str">
        <x:v>official_sse_nav_20261014085248571527.json</x:v>
      </x:c>
    </x:row>
    <x:row r="8715" ht="25" customHeight="1">
      <x:c r="A8715" s="1" t="str">
        <x:v>588840.SH</x:v>
      </x:c>
      <x:c r="B8715" s="7" t="d">
        <x:v>2026-10-13T00:00:00.000Z</x:v>
      </x:c>
      <x:c r="C8715" s="8" t="n">
        <x:v>73236000</x:v>
      </x:c>
      <x:c r="D8715" s="9" t="n">
        <x:v>1.3243</x:v>
      </x:c>
      <x:c r="E8715" s="9" t="n">
        <x:f>IF(COUNT(C8715:D8715)=2,C8715*D8715/100000000,"n.a.")</x:f>
        <x:v>0.969864348</x:v>
      </x:c>
      <x:c r="F8715" s="1" t="str">
        <x:v>official_sse_shares_20261013_20261014085247814158.json</x:v>
      </x:c>
      <x:c r="G8715" s="1" t="str">
        <x:v>official_sse_nav_20261014085248571527.json</x:v>
      </x:c>
    </x:row>
    <x:row r="8716" ht="25" customHeight="1">
      <x:c r="A8716" s="1" t="str">
        <x:v>588870.SH</x:v>
      </x:c>
      <x:c r="B8716" s="7" t="d">
        <x:v>2026-10-13T00:00:00.000Z</x:v>
      </x:c>
      <x:c r="C8716" s="8" t="n">
        <x:v>1208552000</x:v>
      </x:c>
      <x:c r="D8716" s="9" t="n">
        <x:v>1.4518</x:v>
      </x:c>
      <x:c r="E8716" s="9" t="n">
        <x:f>IF(COUNT(C8716:D8716)=2,C8716*D8716/100000000,"n.a.")</x:f>
        <x:v>17.545757935999998</x:v>
      </x:c>
      <x:c r="F8716" s="1" t="str">
        <x:v>official_sse_shares_20261013_20261014085247814158.json</x:v>
      </x:c>
      <x:c r="G8716" s="1" t="str">
        <x:v>official_sse_nav_20261014085248571527.json</x:v>
      </x:c>
    </x:row>
    <x:row r="8717" ht="25" customHeight="1">
      <x:c r="A8717" s="1" t="str">
        <x:v>588940.SH</x:v>
      </x:c>
      <x:c r="B8717" s="7" t="d">
        <x:v>2026-10-13T00:00:00.000Z</x:v>
      </x:c>
      <x:c r="C8717" s="8" t="n">
        <x:v>3482840000</x:v>
      </x:c>
      <x:c r="D8717" s="9" t="n">
        <x:v>0.7397</x:v>
      </x:c>
      <x:c r="E8717" s="9" t="n">
        <x:f>IF(COUNT(C8717:D8717)=2,C8717*D8717/100000000,"n.a.")</x:f>
        <x:v>25.76256748</x:v>
      </x:c>
      <x:c r="F8717" s="1" t="str">
        <x:v>official_sse_shares_20261013_20261014085247814158.json</x:v>
      </x:c>
      <x:c r="G8717" s="1" t="str">
        <x:v>official_sse_nav_20261014085248571527.json</x:v>
      </x:c>
    </x:row>
    <x:row r="8718" ht="25" customHeight="1">
      <x:c r="A8718" s="1" t="str">
        <x:v>588950.SH</x:v>
      </x:c>
      <x:c r="B8718" s="7" t="d">
        <x:v>2026-10-13T00:00:00.000Z</x:v>
      </x:c>
      <x:c r="C8718" s="8" t="n">
        <x:v>872729700</x:v>
      </x:c>
      <x:c r="D8718" s="9" t="n">
        <x:v>1.4964</x:v>
      </x:c>
      <x:c r="E8718" s="9" t="n">
        <x:f>IF(COUNT(C8718:D8718)=2,C8718*D8718/100000000,"n.a.")</x:f>
        <x:v>13.059527230799999</x:v>
      </x:c>
      <x:c r="F8718" s="1" t="str">
        <x:v>official_sse_shares_20261013_20261014085247814158.json</x:v>
      </x:c>
      <x:c r="G8718" s="1" t="str">
        <x:v>official_sse_nav_20261014085248571527.json</x:v>
      </x:c>
    </x:row>
    <x:row r="8719" ht="25" customHeight="1">
      <x:c r="A8719" s="1" t="str">
        <x:v>589150.SH</x:v>
      </x:c>
      <x:c r="B8719" s="7" t="d">
        <x:v>2026-10-13T00:00:00.000Z</x:v>
      </x:c>
      <x:c r="C8719" s="8" t="n">
        <x:v>887437200</x:v>
      </x:c>
      <x:c r="D8719" s="9" t="n">
        <x:v>1.0353</x:v>
      </x:c>
      <x:c r="E8719" s="9" t="n">
        <x:f>IF(COUNT(C8719:D8719)=2,C8719*D8719/100000000,"n.a.")</x:f>
        <x:v>9.187637331600001</x:v>
      </x:c>
      <x:c r="F8719" s="1" t="str">
        <x:v>official_sse_shares_20261013_20261014085247814158.json</x:v>
      </x:c>
      <x:c r="G8719" s="1" t="str">
        <x:v>official_sse_nav_20261014085248571527.json</x:v>
      </x:c>
    </x:row>
    <x:row r="8720" ht="25" customHeight="1">
      <x:c r="A8720" s="1" t="str">
        <x:v>589360.SH</x:v>
      </x:c>
      <x:c r="B8720" s="7" t="d">
        <x:v>2026-10-13T00:00:00.000Z</x:v>
      </x:c>
      <x:c r="C8720" s="8" t="n">
        <x:v>2789174000</x:v>
      </x:c>
      <x:c r="D8720" s="9" t="n">
        <x:v>0.7378</x:v>
      </x:c>
      <x:c r="E8720" s="9" t="n">
        <x:f>IF(COUNT(C8720:D8720)=2,C8720*D8720/100000000,"n.a.")</x:f>
        <x:v>20.578525772</x:v>
      </x:c>
      <x:c r="F8720" s="1" t="str">
        <x:v>official_sse_shares_20261013_20261014085247814158.json</x:v>
      </x:c>
      <x:c r="G8720" s="1" t="str">
        <x:v>official_sse_nav_20261014085248571527.json</x:v>
      </x:c>
    </x:row>
    <x:row r="8721" ht="25" customHeight="1">
      <x:c r="A8721" s="1" t="str">
        <x:v>589850.SH</x:v>
      </x:c>
      <x:c r="B8721" s="7" t="d">
        <x:v>2026-10-13T00:00:00.000Z</x:v>
      </x:c>
      <x:c r="C8721" s="8" t="n">
        <x:v>1213057000</x:v>
      </x:c>
      <x:c r="D8721" s="9" t="n">
        <x:v>1.3714</x:v>
      </x:c>
      <x:c r="E8721" s="9" t="n">
        <x:f>IF(COUNT(C8721:D8721)=2,C8721*D8721/100000000,"n.a.")</x:f>
        <x:v>16.635863697999998</x:v>
      </x:c>
      <x:c r="F8721" s="1" t="str">
        <x:v>official_sse_shares_20261013_20261014085247814158.json</x:v>
      </x:c>
      <x:c r="G8721" s="1" t="str">
        <x:v>official_sse_nav_20261014085248571527.json</x:v>
      </x:c>
    </x:row>
    <x:row r="8722" ht="25" customHeight="1">
      <x:c r="A8722" s="1" t="str">
        <x:v>159205.SZ</x:v>
      </x:c>
      <x:c r="B8722" s="7" t="d">
        <x:v>2026-10-14T00:00:00.000Z</x:v>
      </x:c>
      <x:c r="C8722" s="8" t="n">
        <x:v>1047056064</x:v>
      </x:c>
      <x:c r="D8722" s="9" t="n">
        <x:v>1.4122</x:v>
      </x:c>
      <x:c r="E8722" s="9" t="n">
        <x:f>IF(COUNT(C8722:D8722)=2,C8722*D8722/100000000,"n.a.")</x:f>
        <x:v>14.786525735807999</x:v>
      </x:c>
      <x:c r="F8722" s="1" t="str">
        <x:v>official_szse_shares_20261013_20261014_20261015085012468704.xlsx</x:v>
      </x:c>
      <x:c r="G8722" s="1" t="str">
        <x:v>get_fund_performance_85602c7f44e87482_20261015085102638106.json</x:v>
      </x:c>
    </x:row>
    <x:row r="8723" ht="25" customHeight="1">
      <x:c r="A8723" s="1" t="str">
        <x:v>159247.SZ</x:v>
      </x:c>
      <x:c r="B8723" s="7" t="d">
        <x:v>2026-10-14T00:00:00.000Z</x:v>
      </x:c>
      <x:c r="C8723" s="8" t="n">
        <x:v>825984966</x:v>
      </x:c>
      <x:c r="D8723" s="9" t="n">
        <x:v>0.8641</x:v>
      </x:c>
      <x:c r="E8723" s="9" t="n">
        <x:f>IF(COUNT(C8723:D8723)=2,C8723*D8723/100000000,"n.a.")</x:f>
        <x:v>7.1373360912059995</x:v>
      </x:c>
      <x:c r="F8723" s="1" t="str">
        <x:v>official_szse_shares_20261013_20261014_20261015085012468704.xlsx</x:v>
      </x:c>
      <x:c r="G8723" s="1" t="str">
        <x:v>get_fund_performance_85602c7f44e87482_20261015085102638106.json</x:v>
      </x:c>
    </x:row>
    <x:row r="8724" ht="25" customHeight="1">
      <x:c r="A8724" s="1" t="str">
        <x:v>159300.SZ</x:v>
      </x:c>
      <x:c r="B8724" s="7" t="d">
        <x:v>2026-10-14T00:00:00.000Z</x:v>
      </x:c>
      <x:c r="C8724" s="8" t="n">
        <x:v>408658097</x:v>
      </x:c>
      <x:c r="D8724" s="9" t="n">
        <x:v>4.5982</x:v>
      </x:c>
      <x:c r="E8724" s="9" t="n">
        <x:f>IF(COUNT(C8724:D8724)=2,C8724*D8724/100000000,"n.a.")</x:f>
        <x:v>18.790916616254002</x:v>
      </x:c>
      <x:c r="F8724" s="1" t="str">
        <x:v>official_szse_shares_20261013_20261014_20261015085012468704.xlsx</x:v>
      </x:c>
      <x:c r="G8724" s="1" t="str">
        <x:v>get_fund_performance_f854f94ee7367d1f_20261015085038027432.json</x:v>
      </x:c>
    </x:row>
    <x:row r="8725" ht="25" customHeight="1">
      <x:c r="A8725" s="1" t="str">
        <x:v>159330.SZ</x:v>
      </x:c>
      <x:c r="B8725" s="7" t="d">
        <x:v>2026-10-14T00:00:00.000Z</x:v>
      </x:c>
      <x:c r="C8725" s="8" t="n">
        <x:v>500801009</x:v>
      </x:c>
      <x:c r="D8725" s="9" t="n">
        <x:v>1.3273</x:v>
      </x:c>
      <x:c r="E8725" s="9" t="n">
        <x:f>IF(COUNT(C8725:D8725)=2,C8725*D8725/100000000,"n.a.")</x:f>
        <x:v>6.647131792457</x:v>
      </x:c>
      <x:c r="F8725" s="1" t="str">
        <x:v>official_szse_shares_20261013_20261014_20261015085012468704.xlsx</x:v>
      </x:c>
      <x:c r="G8725" s="1" t="str">
        <x:v>get_fund_performance_f854f94ee7367d1f_20261015085038027432.json</x:v>
      </x:c>
    </x:row>
    <x:row r="8726" ht="25" customHeight="1">
      <x:c r="A8726" s="1" t="str">
        <x:v>159337.SZ</x:v>
      </x:c>
      <x:c r="B8726" s="7" t="d">
        <x:v>2026-10-14T00:00:00.000Z</x:v>
      </x:c>
      <x:c r="C8726" s="8" t="n">
        <x:v>293710611</x:v>
      </x:c>
      <x:c r="D8726" s="9" t="n">
        <x:v>1.6065</x:v>
      </x:c>
      <x:c r="E8726" s="9" t="n">
        <x:f>IF(COUNT(C8726:D8726)=2,C8726*D8726/100000000,"n.a.")</x:f>
        <x:v>4.718460965715</x:v>
      </x:c>
      <x:c r="F8726" s="1" t="str">
        <x:v>official_szse_shares_20261013_20261014_20261015085012468704.xlsx</x:v>
      </x:c>
      <x:c r="G8726" s="1" t="str">
        <x:v>get_fund_performance_9e15e4986f5d327e_20261015085042706767.json</x:v>
      </x:c>
    </x:row>
    <x:row r="8727" ht="25" customHeight="1">
      <x:c r="A8727" s="1" t="str">
        <x:v>159393.SZ</x:v>
      </x:c>
      <x:c r="B8727" s="7" t="d">
        <x:v>2026-10-14T00:00:00.000Z</x:v>
      </x:c>
      <x:c r="C8727" s="8" t="n">
        <x:v>110446342</x:v>
      </x:c>
      <x:c r="D8727" s="9" t="n">
        <x:v>4.563</x:v>
      </x:c>
      <x:c r="E8727" s="9" t="n">
        <x:f>IF(COUNT(C8727:D8727)=2,C8727*D8727/100000000,"n.a.")</x:f>
        <x:v>5.039666585459999</x:v>
      </x:c>
      <x:c r="F8727" s="1" t="str">
        <x:v>official_szse_shares_20261013_20261014_20261015085012468704.xlsx</x:v>
      </x:c>
      <x:c r="G8727" s="1" t="str">
        <x:v>get_fund_performance_b2aad49923f9d05a_20261015085035112826.json</x:v>
      </x:c>
    </x:row>
    <x:row r="8728" ht="25" customHeight="1">
      <x:c r="A8728" s="1" t="str">
        <x:v>159500.SZ</x:v>
      </x:c>
      <x:c r="B8728" s="7" t="d">
        <x:v>2026-10-14T00:00:00.000Z</x:v>
      </x:c>
      <x:c r="C8728" s="8" t="n">
        <x:v>241338865</x:v>
      </x:c>
      <x:c r="D8728" s="9" t="n">
        <x:v>1.0537</x:v>
      </x:c>
      <x:c r="E8728" s="9" t="n">
        <x:f>IF(COUNT(C8728:D8728)=2,C8728*D8728/100000000,"n.a.")</x:f>
        <x:v>2.542987620505</x:v>
      </x:c>
      <x:c r="F8728" s="1" t="str">
        <x:v>official_szse_shares_20261013_20261014_20261015085012468704.xlsx</x:v>
      </x:c>
      <x:c r="G8728" s="1" t="str">
        <x:v>get_fund_performance_9e15e4986f5d327e_20261015085042706767.json</x:v>
      </x:c>
    </x:row>
    <x:row r="8729" ht="25" customHeight="1">
      <x:c r="A8729" s="1" t="str">
        <x:v>159531.SZ</x:v>
      </x:c>
      <x:c r="B8729" s="7" t="d">
        <x:v>2026-10-14T00:00:00.000Z</x:v>
      </x:c>
      <x:c r="C8729" s="8" t="n">
        <x:v>922608406</x:v>
      </x:c>
      <x:c r="D8729" s="9" t="n">
        <x:v>1.373</x:v>
      </x:c>
      <x:c r="E8729" s="9" t="n">
        <x:f>IF(COUNT(C8729:D8729)=2,C8729*D8729/100000000,"n.a.")</x:f>
        <x:v>12.66741341438</x:v>
      </x:c>
      <x:c r="F8729" s="1" t="str">
        <x:v>official_szse_shares_20261013_20261014_20261015085012468704.xlsx</x:v>
      </x:c>
      <x:c r="G8729" s="1" t="str">
        <x:v>get_fund_performance_0f0d18b53ffc75b9_20261015085050204283.json</x:v>
      </x:c>
    </x:row>
    <x:row r="8730" ht="25" customHeight="1">
      <x:c r="A8730" s="1" t="str">
        <x:v>159532.SZ</x:v>
      </x:c>
      <x:c r="B8730" s="7" t="d">
        <x:v>2026-10-14T00:00:00.000Z</x:v>
      </x:c>
      <x:c r="C8730" s="8" t="n">
        <x:v>151564791</x:v>
      </x:c>
      <x:c r="D8730" s="9" t="n">
        <x:v>1.5659</x:v>
      </x:c>
      <x:c r="E8730" s="9" t="n">
        <x:f>IF(COUNT(C8730:D8730)=2,C8730*D8730/100000000,"n.a.")</x:f>
        <x:v>2.373353062269</x:v>
      </x:c>
      <x:c r="F8730" s="1" t="str">
        <x:v>official_szse_shares_20261013_20261014_20261015085012468704.xlsx</x:v>
      </x:c>
      <x:c r="G8730" s="1" t="str">
        <x:v>get_fund_performance_0f0d18b53ffc75b9_20261015085050204283.json</x:v>
      </x:c>
    </x:row>
    <x:row r="8731" ht="25" customHeight="1">
      <x:c r="A8731" s="1" t="str">
        <x:v>159533.SZ</x:v>
      </x:c>
      <x:c r="B8731" s="7" t="d">
        <x:v>2026-10-14T00:00:00.000Z</x:v>
      </x:c>
      <x:c r="C8731" s="8" t="n">
        <x:v>13458785</x:v>
      </x:c>
      <x:c r="D8731" s="9" t="n">
        <x:v>1.8224</x:v>
      </x:c>
      <x:c r="E8731" s="9" t="n">
        <x:f>IF(COUNT(C8731:D8731)=2,C8731*D8731/100000000,"n.a.")</x:f>
        <x:v>0.24527289784000003</x:v>
      </x:c>
      <x:c r="F8731" s="1" t="str">
        <x:v>official_szse_shares_20261013_20261014_20261015085012468704.xlsx</x:v>
      </x:c>
      <x:c r="G8731" s="1" t="str">
        <x:v>get_fund_performance_0f0d18b53ffc75b9_20261015085050204283.json</x:v>
      </x:c>
    </x:row>
    <x:row r="8732" ht="25" customHeight="1">
      <x:c r="A8732" s="1" t="str">
        <x:v>159535.SZ</x:v>
      </x:c>
      <x:c r="B8732" s="7" t="d">
        <x:v>2026-10-14T00:00:00.000Z</x:v>
      </x:c>
      <x:c r="C8732" s="8" t="n">
        <x:v>19981088</x:v>
      </x:c>
      <x:c r="D8732" s="9" t="n">
        <x:v>1.4467</x:v>
      </x:c>
      <x:c r="E8732" s="9" t="n">
        <x:f>IF(COUNT(C8732:D8732)=2,C8732*D8732/100000000,"n.a.")</x:f>
        <x:v>0.28906640009600004</x:v>
      </x:c>
      <x:c r="F8732" s="1" t="str">
        <x:v>official_szse_shares_20261013_20261014_20261015085012468704.xlsx</x:v>
      </x:c>
      <x:c r="G8732" s="1" t="str">
        <x:v>get_fund_performance_08303576e6b6231f_20261015085047598417.json</x:v>
      </x:c>
    </x:row>
    <x:row r="8733" ht="25" customHeight="1">
      <x:c r="A8733" s="1" t="str">
        <x:v>159536.SZ</x:v>
      </x:c>
      <x:c r="B8733" s="7" t="d">
        <x:v>2026-10-14T00:00:00.000Z</x:v>
      </x:c>
      <x:c r="C8733" s="8" t="n">
        <x:v>41261589</x:v>
      </x:c>
      <x:c r="D8733" s="9" t="n">
        <x:v>1.326</x:v>
      </x:c>
      <x:c r="E8733" s="9" t="n">
        <x:f>IF(COUNT(C8733:D8733)=2,C8733*D8733/100000000,"n.a.")</x:f>
        <x:v>0.5471286701400001</x:v>
      </x:c>
      <x:c r="F8733" s="1" t="str">
        <x:v>official_szse_shares_20261013_20261014_20261015085012468704.xlsx</x:v>
      </x:c>
      <x:c r="G8733" s="1" t="str">
        <x:v>get_fund_performance_08303576e6b6231f_20261015085047598417.json</x:v>
      </x:c>
    </x:row>
    <x:row r="8734" ht="25" customHeight="1">
      <x:c r="A8734" s="1" t="str">
        <x:v>159629.SZ</x:v>
      </x:c>
      <x:c r="B8734" s="7" t="d">
        <x:v>2026-10-14T00:00:00.000Z</x:v>
      </x:c>
      <x:c r="C8734" s="8" t="n">
        <x:v>873252663</x:v>
      </x:c>
      <x:c r="D8734" s="9" t="n">
        <x:v>2.8905</x:v>
      </x:c>
      <x:c r="E8734" s="9" t="n">
        <x:f>IF(COUNT(C8734:D8734)=2,C8734*D8734/100000000,"n.a.")</x:f>
        <x:v>25.241368224014998</x:v>
      </x:c>
      <x:c r="F8734" s="1" t="str">
        <x:v>official_szse_shares_20261013_20261014_20261015085012468704.xlsx</x:v>
      </x:c>
      <x:c r="G8734" s="1" t="str">
        <x:v>get_fund_performance_08303576e6b6231f_20261015085047598417.json</x:v>
      </x:c>
    </x:row>
    <x:row r="8735" ht="25" customHeight="1">
      <x:c r="A8735" s="1" t="str">
        <x:v>159633.SZ</x:v>
      </x:c>
      <x:c r="B8735" s="7" t="d">
        <x:v>2026-10-14T00:00:00.000Z</x:v>
      </x:c>
      <x:c r="C8735" s="8" t="n">
        <x:v>1126162658</x:v>
      </x:c>
      <x:c r="D8735" s="9" t="n">
        <x:v>2.9597</x:v>
      </x:c>
      <x:c r="E8735" s="9" t="n">
        <x:f>IF(COUNT(C8735:D8735)=2,C8735*D8735/100000000,"n.a.")</x:f>
        <x:v>33.331036188826005</x:v>
      </x:c>
      <x:c r="F8735" s="1" t="str">
        <x:v>official_szse_shares_20261013_20261014_20261015085012468704.xlsx</x:v>
      </x:c>
      <x:c r="G8735" s="1" t="str">
        <x:v>get_fund_performance_0b6dda42953f0667_20261015085045040050.json</x:v>
      </x:c>
    </x:row>
    <x:row r="8736" ht="25" customHeight="1">
      <x:c r="A8736" s="1" t="str">
        <x:v>159673.SZ</x:v>
      </x:c>
      <x:c r="B8736" s="7" t="d">
        <x:v>2026-10-14T00:00:00.000Z</x:v>
      </x:c>
      <x:c r="C8736" s="8" t="n">
        <x:v>1931528385</x:v>
      </x:c>
      <x:c r="D8736" s="9" t="n">
        <x:v>1.1824</x:v>
      </x:c>
      <x:c r="E8736" s="9" t="n">
        <x:f>IF(COUNT(C8736:D8736)=2,C8736*D8736/100000000,"n.a.")</x:f>
        <x:v>22.838391624239996</x:v>
      </x:c>
      <x:c r="F8736" s="1" t="str">
        <x:v>official_szse_shares_20261013_20261014_20261015085012468704.xlsx</x:v>
      </x:c>
      <x:c r="G8736" s="1" t="str">
        <x:v>get_fund_performance_b2aad49923f9d05a_20261015085035112826.json</x:v>
      </x:c>
    </x:row>
    <x:row r="8737" ht="25" customHeight="1">
      <x:c r="A8737" s="1" t="str">
        <x:v>159808.SZ</x:v>
      </x:c>
      <x:c r="B8737" s="7" t="d">
        <x:v>2026-10-14T00:00:00.000Z</x:v>
      </x:c>
      <x:c r="C8737" s="8" t="n">
        <x:v>59484790</x:v>
      </x:c>
      <x:c r="D8737" s="9" t="n">
        <x:v>1.1186</x:v>
      </x:c>
      <x:c r="E8737" s="9" t="n">
        <x:f>IF(COUNT(C8737:D8737)=2,C8737*D8737/100000000,"n.a.")</x:f>
        <x:v>0.6653968609400001</x:v>
      </x:c>
      <x:c r="F8737" s="1" t="str">
        <x:v>official_szse_shares_20261013_20261014_20261015085012468704.xlsx</x:v>
      </x:c>
      <x:c r="G8737" s="1" t="str">
        <x:v>get_fund_performance_f6fd52efb115c660_20261015085052497055.json</x:v>
      </x:c>
    </x:row>
    <x:row r="8738" ht="25" customHeight="1">
      <x:c r="A8738" s="1" t="str">
        <x:v>159810.SZ</x:v>
      </x:c>
      <x:c r="B8738" s="7" t="d">
        <x:v>2026-10-14T00:00:00.000Z</x:v>
      </x:c>
      <x:c r="C8738" s="8" t="n">
        <x:v>60475458</x:v>
      </x:c>
      <x:c r="D8738" s="9" t="n">
        <x:v>1.1564</x:v>
      </x:c>
      <x:c r="E8738" s="9" t="n">
        <x:f>IF(COUNT(C8738:D8738)=2,C8738*D8738/100000000,"n.a.")</x:f>
        <x:v>0.699338196312</x:v>
      </x:c>
      <x:c r="F8738" s="1" t="str">
        <x:v>official_szse_shares_20261013_20261014_20261015085012468704.xlsx</x:v>
      </x:c>
      <x:c r="G8738" s="1" t="str">
        <x:v>get_fund_performance_f6fd52efb115c660_20261015085052497055.json</x:v>
      </x:c>
    </x:row>
    <x:row r="8739" ht="25" customHeight="1">
      <x:c r="A8739" s="1" t="str">
        <x:v>159820.SZ</x:v>
      </x:c>
      <x:c r="B8739" s="7" t="d">
        <x:v>2026-10-14T00:00:00.000Z</x:v>
      </x:c>
      <x:c r="C8739" s="8" t="n">
        <x:v>1381408470</x:v>
      </x:c>
      <x:c r="D8739" s="9" t="n">
        <x:v>1.2184</x:v>
      </x:c>
      <x:c r="E8739" s="9" t="n">
        <x:f>IF(COUNT(C8739:D8739)=2,C8739*D8739/100000000,"n.a.")</x:f>
        <x:v>16.83108079848</x:v>
      </x:c>
      <x:c r="F8739" s="1" t="str">
        <x:v>official_szse_shares_20261013_20261014_20261015085012468704.xlsx</x:v>
      </x:c>
      <x:c r="G8739" s="1" t="str">
        <x:v>get_fund_performance_31db443c565d60d8_20261015085040300122.json</x:v>
      </x:c>
    </x:row>
    <x:row r="8740" ht="25" customHeight="1">
      <x:c r="A8740" s="1" t="str">
        <x:v>159821.SZ</x:v>
      </x:c>
      <x:c r="B8740" s="7" t="d">
        <x:v>2026-10-14T00:00:00.000Z</x:v>
      </x:c>
      <x:c r="C8740" s="8" t="n">
        <x:v>71120000</x:v>
      </x:c>
      <x:c r="D8740" s="9" t="n">
        <x:v>1.0827</x:v>
      </x:c>
      <x:c r="E8740" s="9" t="n">
        <x:f>IF(COUNT(C8740:D8740)=2,C8740*D8740/100000000,"n.a.")</x:f>
        <x:v>0.77001624</x:v>
      </x:c>
      <x:c r="F8740" s="1" t="str">
        <x:v>official_szse_shares_20261013_20261014_20261015085012468704.xlsx</x:v>
      </x:c>
      <x:c r="G8740" s="1" t="str">
        <x:v>get_fund_performance_8e916788eb3c5927_20261015085057491406.json</x:v>
      </x:c>
    </x:row>
    <x:row r="8741" ht="25" customHeight="1">
      <x:c r="A8741" s="1" t="str">
        <x:v>159845.SZ</x:v>
      </x:c>
      <x:c r="B8741" s="7" t="d">
        <x:v>2026-10-14T00:00:00.000Z</x:v>
      </x:c>
      <x:c r="C8741" s="8" t="n">
        <x:v>2670425606</x:v>
      </x:c>
      <x:c r="D8741" s="9" t="n">
        <x:v>2.88</x:v>
      </x:c>
      <x:c r="E8741" s="9" t="n">
        <x:f>IF(COUNT(C8741:D8741)=2,C8741*D8741/100000000,"n.a.")</x:f>
        <x:v>76.9082574528</x:v>
      </x:c>
      <x:c r="F8741" s="1" t="str">
        <x:v>official_szse_shares_20261013_20261014_20261015085012468704.xlsx</x:v>
      </x:c>
      <x:c r="G8741" s="1" t="str">
        <x:v>get_fund_performance_0b6dda42953f0667_20261015085045040050.json</x:v>
      </x:c>
    </x:row>
    <x:row r="8742" ht="25" customHeight="1">
      <x:c r="A8742" s="1" t="str">
        <x:v>159908.SZ</x:v>
      </x:c>
      <x:c r="B8742" s="7" t="d">
        <x:v>2026-10-14T00:00:00.000Z</x:v>
      </x:c>
      <x:c r="C8742" s="8" t="n">
        <x:v>376229029</x:v>
      </x:c>
      <x:c r="D8742" s="9" t="n">
        <x:v>2.7023</x:v>
      </x:c>
      <x:c r="E8742" s="9" t="n">
        <x:f>IF(COUNT(C8742:D8742)=2,C8742*D8742/100000000,"n.a.")</x:f>
        <x:v>10.166837050667</x:v>
      </x:c>
      <x:c r="F8742" s="1" t="str">
        <x:v>official_szse_shares_20261013_20261014_20261015085012468704.xlsx</x:v>
      </x:c>
      <x:c r="G8742" s="1" t="str">
        <x:v>get_fund_performance_6e8b982a9f1b88ae_20261015085059849419.json</x:v>
      </x:c>
    </x:row>
    <x:row r="8743" ht="25" customHeight="1">
      <x:c r="A8743" s="1" t="str">
        <x:v>159915.SZ</x:v>
      </x:c>
      <x:c r="B8743" s="7" t="d">
        <x:v>2026-10-14T00:00:00.000Z</x:v>
      </x:c>
      <x:c r="C8743" s="8" t="n">
        <x:v>23497454936</x:v>
      </x:c>
      <x:c r="D8743" s="9" t="n">
        <x:v>2.8856</x:v>
      </x:c>
      <x:c r="E8743" s="9" t="n">
        <x:f>IF(COUNT(C8743:D8743)=2,C8743*D8743/100000000,"n.a.")</x:f>
        <x:v>678.042559633216</x:v>
      </x:c>
      <x:c r="F8743" s="1" t="str">
        <x:v>official_szse_shares_20261013_20261014_20261015085012468704.xlsx</x:v>
      </x:c>
      <x:c r="G8743" s="1" t="str">
        <x:v>get_fund_performance_80ccd7fb99ba6493_20261015085054781434.json</x:v>
      </x:c>
    </x:row>
    <x:row r="8744" ht="25" customHeight="1">
      <x:c r="A8744" s="1" t="str">
        <x:v>159919.SZ</x:v>
      </x:c>
      <x:c r="B8744" s="7" t="d">
        <x:v>2026-10-14T00:00:00.000Z</x:v>
      </x:c>
      <x:c r="C8744" s="8" t="n">
        <x:v>6839316676</x:v>
      </x:c>
      <x:c r="D8744" s="9" t="n">
        <x:v>4.4774</x:v>
      </x:c>
      <x:c r="E8744" s="9" t="n">
        <x:f>IF(COUNT(C8744:D8744)=2,C8744*D8744/100000000,"n.a.")</x:f>
        <x:v>306.223564851224</x:v>
      </x:c>
      <x:c r="F8744" s="1" t="str">
        <x:v>official_szse_shares_20261013_20261014_20261015085012468704.xlsx</x:v>
      </x:c>
      <x:c r="G8744" s="1" t="str">
        <x:v>get_fund_performance_b2aad49923f9d05a_20261015085035112826.json</x:v>
      </x:c>
    </x:row>
    <x:row r="8745" ht="25" customHeight="1">
      <x:c r="A8745" s="1" t="str">
        <x:v>159922.SZ</x:v>
      </x:c>
      <x:c r="B8745" s="7" t="d">
        <x:v>2026-10-14T00:00:00.000Z</x:v>
      </x:c>
      <x:c r="C8745" s="8" t="n">
        <x:v>2752676765</x:v>
      </x:c>
      <x:c r="D8745" s="9" t="n">
        <x:v>2.8426</x:v>
      </x:c>
      <x:c r="E8745" s="9" t="n">
        <x:f>IF(COUNT(C8745:D8745)=2,C8745*D8745/100000000,"n.a.")</x:f>
        <x:v>78.24758972189</x:v>
      </x:c>
      <x:c r="F8745" s="1" t="str">
        <x:v>official_szse_shares_20261013_20261014_20261015085012468704.xlsx</x:v>
      </x:c>
      <x:c r="G8745" s="1" t="str">
        <x:v>get_fund_performance_31db443c565d60d8_20261015085040300122.json</x:v>
      </x:c>
    </x:row>
    <x:row r="8746" ht="25" customHeight="1">
      <x:c r="A8746" s="1" t="str">
        <x:v>159925.SZ</x:v>
      </x:c>
      <x:c r="B8746" s="7" t="d">
        <x:v>2026-10-14T00:00:00.000Z</x:v>
      </x:c>
      <x:c r="C8746" s="8" t="n">
        <x:v>616820856</x:v>
      </x:c>
      <x:c r="D8746" s="9" t="n">
        <x:v>4.3571</x:v>
      </x:c>
      <x:c r="E8746" s="9" t="n">
        <x:f>IF(COUNT(C8746:D8746)=2,C8746*D8746/100000000,"n.a.")</x:f>
        <x:v>26.875501516775998</x:v>
      </x:c>
      <x:c r="F8746" s="1" t="str">
        <x:v>official_szse_shares_20261013_20261014_20261015085012468704.xlsx</x:v>
      </x:c>
      <x:c r="G8746" s="1" t="str">
        <x:v>get_fund_performance_f854f94ee7367d1f_20261015085038027432.json</x:v>
      </x:c>
    </x:row>
    <x:row r="8747" ht="25" customHeight="1">
      <x:c r="A8747" s="1" t="str">
        <x:v>159935.SZ</x:v>
      </x:c>
      <x:c r="B8747" s="7" t="d">
        <x:v>2026-10-14T00:00:00.000Z</x:v>
      </x:c>
      <x:c r="C8747" s="8" t="n">
        <x:v>27572956</x:v>
      </x:c>
      <x:c r="D8747" s="9" t="n">
        <x:v>2.2111</x:v>
      </x:c>
      <x:c r="E8747" s="9" t="n">
        <x:f>IF(COUNT(C8747:D8747)=2,C8747*D8747/100000000,"n.a.")</x:f>
        <x:v>0.6096656301160001</x:v>
      </x:c>
      <x:c r="F8747" s="1" t="str">
        <x:v>official_szse_shares_20261013_20261014_20261015085012468704.xlsx</x:v>
      </x:c>
      <x:c r="G8747" s="1" t="str">
        <x:v>get_fund_performance_31db443c565d60d8_20261015085040300122.json</x:v>
      </x:c>
    </x:row>
    <x:row r="8748" ht="25" customHeight="1">
      <x:c r="A8748" s="1" t="str">
        <x:v>159948.SZ</x:v>
      </x:c>
      <x:c r="B8748" s="7" t="d">
        <x:v>2026-10-14T00:00:00.000Z</x:v>
      </x:c>
      <x:c r="C8748" s="8" t="n">
        <x:v>1208697720</x:v>
      </x:c>
      <x:c r="D8748" s="9" t="n">
        <x:v>3.1878</x:v>
      </x:c>
      <x:c r="E8748" s="9" t="n">
        <x:f>IF(COUNT(C8748:D8748)=2,C8748*D8748/100000000,"n.a.")</x:f>
        <x:v>38.53086591816</x:v>
      </x:c>
      <x:c r="F8748" s="1" t="str">
        <x:v>official_szse_shares_20261013_20261014_20261015085012468704.xlsx</x:v>
      </x:c>
      <x:c r="G8748" s="1" t="str">
        <x:v>get_fund_performance_85602c7f44e87482_20261015085102638106.json</x:v>
      </x:c>
    </x:row>
    <x:row r="8749" ht="25" customHeight="1">
      <x:c r="A8749" s="1" t="str">
        <x:v>159952.SZ</x:v>
      </x:c>
      <x:c r="B8749" s="7" t="d">
        <x:v>2026-10-14T00:00:00.000Z</x:v>
      </x:c>
      <x:c r="C8749" s="8" t="n">
        <x:v>6940584929</x:v>
      </x:c>
      <x:c r="D8749" s="9" t="n">
        <x:v>1.7521</x:v>
      </x:c>
      <x:c r="E8749" s="9" t="n">
        <x:f>IF(COUNT(C8749:D8749)=2,C8749*D8749/100000000,"n.a.")</x:f>
        <x:v>121.60598854100901</x:v>
      </x:c>
      <x:c r="F8749" s="1" t="str">
        <x:v>official_szse_shares_20261013_20261014_20261015085012468704.xlsx</x:v>
      </x:c>
      <x:c r="G8749" s="1" t="str">
        <x:v>get_fund_performance_6e8b982a9f1b88ae_20261015085059849419.json</x:v>
      </x:c>
    </x:row>
    <x:row r="8750" ht="25" customHeight="1">
      <x:c r="A8750" s="1" t="str">
        <x:v>159956.SZ</x:v>
      </x:c>
      <x:c r="B8750" s="7" t="d">
        <x:v>2026-10-14T00:00:00.000Z</x:v>
      </x:c>
      <x:c r="C8750" s="8" t="n">
        <x:v>50978674</x:v>
      </x:c>
      <x:c r="D8750" s="9" t="n">
        <x:v>1.8285</x:v>
      </x:c>
      <x:c r="E8750" s="9" t="n">
        <x:f>IF(COUNT(C8750:D8750)=2,C8750*D8750/100000000,"n.a.")</x:f>
        <x:v>0.9321450540899999</x:v>
      </x:c>
      <x:c r="F8750" s="1" t="str">
        <x:v>official_szse_shares_20261013_20261014_20261015085012468704.xlsx</x:v>
      </x:c>
      <x:c r="G8750" s="1" t="str">
        <x:v>get_fund_performance_6e8b982a9f1b88ae_20261015085059849419.json</x:v>
      </x:c>
    </x:row>
    <x:row r="8751" ht="25" customHeight="1">
      <x:c r="A8751" s="1" t="str">
        <x:v>159957.SZ</x:v>
      </x:c>
      <x:c r="B8751" s="7" t="d">
        <x:v>2026-10-14T00:00:00.000Z</x:v>
      </x:c>
      <x:c r="C8751" s="8" t="n">
        <x:v>1414784560</x:v>
      </x:c>
      <x:c r="D8751" s="9" t="n">
        <x:v>1.8909</x:v>
      </x:c>
      <x:c r="E8751" s="9" t="n">
        <x:f>IF(COUNT(C8751:D8751)=2,C8751*D8751/100000000,"n.a.")</x:f>
        <x:v>26.752161245040003</x:v>
      </x:c>
      <x:c r="F8751" s="1" t="str">
        <x:v>official_szse_shares_20261013_20261014_20261015085012468704.xlsx</x:v>
      </x:c>
      <x:c r="G8751" s="1" t="str">
        <x:v>get_fund_performance_80ccd7fb99ba6493_20261015085054781434.json</x:v>
      </x:c>
    </x:row>
    <x:row r="8752" ht="25" customHeight="1">
      <x:c r="A8752" s="1" t="str">
        <x:v>159958.SZ</x:v>
      </x:c>
      <x:c r="B8752" s="7" t="d">
        <x:v>2026-10-14T00:00:00.000Z</x:v>
      </x:c>
      <x:c r="C8752" s="8" t="n">
        <x:v>244111448</x:v>
      </x:c>
      <x:c r="D8752" s="9" t="n">
        <x:v>1.7476</x:v>
      </x:c>
      <x:c r="E8752" s="9" t="n">
        <x:f>IF(COUNT(C8752:D8752)=2,C8752*D8752/100000000,"n.a.")</x:f>
        <x:v>4.266091665248</x:v>
      </x:c>
      <x:c r="F8752" s="1" t="str">
        <x:v>official_szse_shares_20261013_20261014_20261015085012468704.xlsx</x:v>
      </x:c>
      <x:c r="G8752" s="1" t="str">
        <x:v>get_fund_performance_8e916788eb3c5927_20261015085057491406.json</x:v>
      </x:c>
    </x:row>
    <x:row r="8753" ht="25" customHeight="1">
      <x:c r="A8753" s="1" t="str">
        <x:v>159964.SZ</x:v>
      </x:c>
      <x:c r="B8753" s="7" t="d">
        <x:v>2026-10-14T00:00:00.000Z</x:v>
      </x:c>
      <x:c r="C8753" s="8" t="n">
        <x:v>177481881</x:v>
      </x:c>
      <x:c r="D8753" s="9" t="n">
        <x:v>1.8938</x:v>
      </x:c>
      <x:c r="E8753" s="9" t="n">
        <x:f>IF(COUNT(C8753:D8753)=2,C8753*D8753/100000000,"n.a.")</x:f>
        <x:v>3.361151862378</x:v>
      </x:c>
      <x:c r="F8753" s="1" t="str">
        <x:v>official_szse_shares_20261013_20261014_20261015085012468704.xlsx</x:v>
      </x:c>
      <x:c r="G8753" s="1" t="str">
        <x:v>get_fund_performance_f6fd52efb115c660_20261015085052497055.json</x:v>
      </x:c>
    </x:row>
    <x:row r="8754" ht="25" customHeight="1">
      <x:c r="A8754" s="1" t="str">
        <x:v>159968.SZ</x:v>
      </x:c>
      <x:c r="B8754" s="7" t="d">
        <x:v>2026-10-14T00:00:00.000Z</x:v>
      </x:c>
      <x:c r="C8754" s="8" t="n">
        <x:v>66495098</x:v>
      </x:c>
      <x:c r="D8754" s="9" t="n">
        <x:v>9.2101</x:v>
      </x:c>
      <x:c r="E8754" s="9" t="n">
        <x:f>IF(COUNT(C8754:D8754)=2,C8754*D8754/100000000,"n.a.")</x:f>
        <x:v>6.124265020898</x:v>
      </x:c>
      <x:c r="F8754" s="1" t="str">
        <x:v>official_szse_shares_20261013_20261014_20261015085012468704.xlsx</x:v>
      </x:c>
      <x:c r="G8754" s="1" t="str">
        <x:v>get_fund_performance_9e15e4986f5d327e_20261015085042706767.json</x:v>
      </x:c>
    </x:row>
    <x:row r="8755" ht="25" customHeight="1">
      <x:c r="A8755" s="1" t="str">
        <x:v>159971.SZ</x:v>
      </x:c>
      <x:c r="B8755" s="7" t="d">
        <x:v>2026-10-14T00:00:00.000Z</x:v>
      </x:c>
      <x:c r="C8755" s="8" t="n">
        <x:v>2028020288</x:v>
      </x:c>
      <x:c r="D8755" s="9" t="n">
        <x:v>1.004</x:v>
      </x:c>
      <x:c r="E8755" s="9" t="n">
        <x:f>IF(COUNT(C8755:D8755)=2,C8755*D8755/100000000,"n.a.")</x:f>
        <x:v>20.36132369152</x:v>
      </x:c>
      <x:c r="F8755" s="1" t="str">
        <x:v>official_szse_shares_20261013_20261014_20261015085012468704.xlsx</x:v>
      </x:c>
      <x:c r="G8755" s="1" t="str">
        <x:v>get_fund_performance_80ccd7fb99ba6493_20261015085054781434.json</x:v>
      </x:c>
    </x:row>
    <x:row r="8756" ht="25" customHeight="1">
      <x:c r="A8756" s="1" t="str">
        <x:v>159977.SZ</x:v>
      </x:c>
      <x:c r="B8756" s="7" t="d">
        <x:v>2026-10-14T00:00:00.000Z</x:v>
      </x:c>
      <x:c r="C8756" s="8" t="n">
        <x:v>4285872820</x:v>
      </x:c>
      <x:c r="D8756" s="9" t="n">
        <x:v>1.4969</x:v>
      </x:c>
      <x:c r="E8756" s="9" t="n">
        <x:f>IF(COUNT(C8756:D8756)=2,C8756*D8756/100000000,"n.a.")</x:f>
        <x:v>64.15523024257999</x:v>
      </x:c>
      <x:c r="F8756" s="1" t="str">
        <x:v>official_szse_shares_20261013_20261014_20261015085012468704.xlsx</x:v>
      </x:c>
      <x:c r="G8756" s="1" t="str">
        <x:v>get_fund_performance_8e916788eb3c5927_20261015085057491406.json</x:v>
      </x:c>
    </x:row>
    <x:row r="8757" ht="25" customHeight="1">
      <x:c r="A8757" s="1" t="str">
        <x:v>159982.SZ</x:v>
      </x:c>
      <x:c r="B8757" s="7" t="d">
        <x:v>2026-10-14T00:00:00.000Z</x:v>
      </x:c>
      <x:c r="C8757" s="8" t="n">
        <x:v>210211253</x:v>
      </x:c>
      <x:c r="D8757" s="9" t="n">
        <x:v>1.8958</x:v>
      </x:c>
      <x:c r="E8757" s="9" t="n">
        <x:f>IF(COUNT(C8757:D8757)=2,C8757*D8757/100000000,"n.a.")</x:f>
        <x:v>3.985184934374</x:v>
      </x:c>
      <x:c r="F8757" s="1" t="str">
        <x:v>official_szse_shares_20261013_20261014_20261015085012468704.xlsx</x:v>
      </x:c>
      <x:c r="G8757" s="1" t="str">
        <x:v>get_fund_performance_0b6dda42953f0667_20261015085045040050.json</x:v>
      </x:c>
    </x:row>
    <x:row r="8758" ht="25" customHeight="1">
      <x:c r="A8758" s="1" t="str">
        <x:v>510300.SH</x:v>
      </x:c>
      <x:c r="B8758" s="7" t="d">
        <x:v>2026-10-14T00:00:00.000Z</x:v>
      </x:c>
      <x:c r="C8758" s="8" t="n">
        <x:v>24690187700</x:v>
      </x:c>
      <x:c r="D8758" s="9" t="n">
        <x:v>4.289</x:v>
      </x:c>
      <x:c r="E8758" s="9" t="n">
        <x:f>IF(COUNT(C8758:D8758)=2,C8758*D8758/100000000,"n.a.")</x:f>
        <x:v>1058.9621504529998</x:v>
      </x:c>
      <x:c r="F8758" s="1" t="str">
        <x:v>official_sse_shares_20261014_20261015085012468704.json</x:v>
      </x:c>
      <x:c r="G8758" s="1" t="str">
        <x:v>official_sse_nav_20261015085013448177.json</x:v>
      </x:c>
    </x:row>
    <x:row r="8759" ht="25" customHeight="1">
      <x:c r="A8759" s="1" t="str">
        <x:v>510310.SH</x:v>
      </x:c>
      <x:c r="B8759" s="7" t="d">
        <x:v>2026-10-14T00:00:00.000Z</x:v>
      </x:c>
      <x:c r="C8759" s="8" t="n">
        <x:v>12156944000</x:v>
      </x:c>
      <x:c r="D8759" s="9" t="n">
        <x:v>4.1673</x:v>
      </x:c>
      <x:c r="E8759" s="9" t="n">
        <x:f>IF(COUNT(C8759:D8759)=2,C8759*D8759/100000000,"n.a.")</x:f>
        <x:v>506.61632731199995</x:v>
      </x:c>
      <x:c r="F8759" s="1" t="str">
        <x:v>official_sse_shares_20261014_20261015085012468704.json</x:v>
      </x:c>
      <x:c r="G8759" s="1" t="str">
        <x:v>official_sse_nav_20261015085013448177.json</x:v>
      </x:c>
    </x:row>
    <x:row r="8760" ht="25" customHeight="1">
      <x:c r="A8760" s="1" t="str">
        <x:v>510320.SH</x:v>
      </x:c>
      <x:c r="B8760" s="7" t="d">
        <x:v>2026-10-14T00:00:00.000Z</x:v>
      </x:c>
      <x:c r="C8760" s="8" t="n">
        <x:v>670068500</x:v>
      </x:c>
      <x:c r="D8760" s="9" t="n">
        <x:v>1.1544</x:v>
      </x:c>
      <x:c r="E8760" s="9" t="n">
        <x:f>IF(COUNT(C8760:D8760)=2,C8760*D8760/100000000,"n.a.")</x:f>
        <x:v>7.735270764000001</x:v>
      </x:c>
      <x:c r="F8760" s="1" t="str">
        <x:v>official_sse_shares_20261014_20261015085012468704.json</x:v>
      </x:c>
      <x:c r="G8760" s="1" t="str">
        <x:v>official_sse_nav_20261015085013448177.json</x:v>
      </x:c>
    </x:row>
    <x:row r="8761" ht="25" customHeight="1">
      <x:c r="A8761" s="1" t="str">
        <x:v>510330.SH</x:v>
      </x:c>
      <x:c r="B8761" s="7" t="d">
        <x:v>2026-10-14T00:00:00.000Z</x:v>
      </x:c>
      <x:c r="C8761" s="8" t="n">
        <x:v>8575449800</x:v>
      </x:c>
      <x:c r="D8761" s="9" t="n">
        <x:v>4.4727</x:v>
      </x:c>
      <x:c r="E8761" s="9" t="n">
        <x:f>IF(COUNT(C8761:D8761)=2,C8761*D8761/100000000,"n.a.")</x:f>
        <x:v>383.5541432046</x:v>
      </x:c>
      <x:c r="F8761" s="1" t="str">
        <x:v>official_sse_shares_20261014_20261015085012468704.json</x:v>
      </x:c>
      <x:c r="G8761" s="1" t="str">
        <x:v>official_sse_nav_20261015085013448177.json</x:v>
      </x:c>
    </x:row>
    <x:row r="8762" ht="25" customHeight="1">
      <x:c r="A8762" s="1" t="str">
        <x:v>510350.SH</x:v>
      </x:c>
      <x:c r="B8762" s="7" t="d">
        <x:v>2026-10-14T00:00:00.000Z</x:v>
      </x:c>
      <x:c r="C8762" s="8" t="n">
        <x:v>682314700</x:v>
      </x:c>
      <x:c r="D8762" s="9" t="n">
        <x:v>4.5141</x:v>
      </x:c>
      <x:c r="E8762" s="9" t="n">
        <x:f>IF(COUNT(C8762:D8762)=2,C8762*D8762/100000000,"n.a.")</x:f>
        <x:v>30.8003678727</x:v>
      </x:c>
      <x:c r="F8762" s="1" t="str">
        <x:v>official_sse_shares_20261014_20261015085012468704.json</x:v>
      </x:c>
      <x:c r="G8762" s="1" t="str">
        <x:v>official_sse_nav_20261015085013448177.json</x:v>
      </x:c>
    </x:row>
    <x:row r="8763" ht="25" customHeight="1">
      <x:c r="A8763" s="1" t="str">
        <x:v>510360.SH</x:v>
      </x:c>
      <x:c r="B8763" s="7" t="d">
        <x:v>2026-10-14T00:00:00.000Z</x:v>
      </x:c>
      <x:c r="C8763" s="8" t="n">
        <x:v>1952381200</x:v>
      </x:c>
      <x:c r="D8763" s="9" t="n">
        <x:v>1.6404</x:v>
      </x:c>
      <x:c r="E8763" s="9" t="n">
        <x:f>IF(COUNT(C8763:D8763)=2,C8763*D8763/100000000,"n.a.")</x:f>
        <x:v>32.0268612048</x:v>
      </x:c>
      <x:c r="F8763" s="1" t="str">
        <x:v>official_sse_shares_20261014_20261015085012468704.json</x:v>
      </x:c>
      <x:c r="G8763" s="1" t="str">
        <x:v>official_sse_nav_20261015085013448177.json</x:v>
      </x:c>
    </x:row>
    <x:row r="8764" ht="25" customHeight="1">
      <x:c r="A8764" s="1" t="str">
        <x:v>510370.SH</x:v>
      </x:c>
      <x:c r="B8764" s="7" t="d">
        <x:v>2026-10-14T00:00:00.000Z</x:v>
      </x:c>
      <x:c r="C8764" s="8" t="n">
        <x:v>90258100</x:v>
      </x:c>
      <x:c r="D8764" s="9" t="n">
        <x:v>0.9492</x:v>
      </x:c>
      <x:c r="E8764" s="9" t="n">
        <x:f>IF(COUNT(C8764:D8764)=2,C8764*D8764/100000000,"n.a.")</x:f>
        <x:v>0.8567298852000002</x:v>
      </x:c>
      <x:c r="F8764" s="1" t="str">
        <x:v>official_sse_shares_20261014_20261015085012468704.json</x:v>
      </x:c>
      <x:c r="G8764" s="1" t="str">
        <x:v>official_sse_nav_20261015085013448177.json</x:v>
      </x:c>
    </x:row>
    <x:row r="8765" ht="25" customHeight="1">
      <x:c r="A8765" s="1" t="str">
        <x:v>510380.SH</x:v>
      </x:c>
      <x:c r="B8765" s="7" t="d">
        <x:v>2026-10-14T00:00:00.000Z</x:v>
      </x:c>
      <x:c r="C8765" s="8" t="n">
        <x:v>1278802400</x:v>
      </x:c>
      <x:c r="D8765" s="9" t="n">
        <x:v>1.2783</x:v>
      </x:c>
      <x:c r="E8765" s="9" t="n">
        <x:f>IF(COUNT(C8765:D8765)=2,C8765*D8765/100000000,"n.a.")</x:f>
        <x:v>16.3469310792</x:v>
      </x:c>
      <x:c r="F8765" s="1" t="str">
        <x:v>official_sse_shares_20261014_20261015085012468704.json</x:v>
      </x:c>
      <x:c r="G8765" s="1" t="str">
        <x:v>official_sse_nav_20261015085013448177.json</x:v>
      </x:c>
    </x:row>
    <x:row r="8766" ht="25" customHeight="1">
      <x:c r="A8766" s="1" t="str">
        <x:v>510390.SH</x:v>
      </x:c>
      <x:c r="B8766" s="7" t="d">
        <x:v>2026-10-14T00:00:00.000Z</x:v>
      </x:c>
      <x:c r="C8766" s="8" t="n">
        <x:v>135650000</x:v>
      </x:c>
      <x:c r="D8766" s="9" t="n">
        <x:v>4.8693</x:v>
      </x:c>
      <x:c r="E8766" s="9" t="n">
        <x:f>IF(COUNT(C8766:D8766)=2,C8766*D8766/100000000,"n.a.")</x:f>
        <x:v>6.60520545</x:v>
      </x:c>
      <x:c r="F8766" s="1" t="str">
        <x:v>official_sse_shares_20261014_20261015085012468704.json</x:v>
      </x:c>
      <x:c r="G8766" s="1" t="str">
        <x:v>official_sse_nav_20261015085013448177.json</x:v>
      </x:c>
    </x:row>
    <x:row r="8767" ht="25" customHeight="1">
      <x:c r="A8767" s="1" t="str">
        <x:v>510500.SH</x:v>
      </x:c>
      <x:c r="B8767" s="7" t="d">
        <x:v>2026-10-14T00:00:00.000Z</x:v>
      </x:c>
      <x:c r="C8767" s="8" t="n">
        <x:v>5571768600</x:v>
      </x:c>
      <x:c r="D8767" s="9" t="n">
        <x:v>7.0137</x:v>
      </x:c>
      <x:c r="E8767" s="9" t="n">
        <x:f>IF(COUNT(C8767:D8767)=2,C8767*D8767/100000000,"n.a.")</x:f>
        <x:v>390.7871342982</x:v>
      </x:c>
      <x:c r="F8767" s="1" t="str">
        <x:v>official_sse_shares_20261014_20261015085012468704.json</x:v>
      </x:c>
      <x:c r="G8767" s="1" t="str">
        <x:v>official_sse_nav_20261015085013448177.json</x:v>
      </x:c>
    </x:row>
    <x:row r="8768" ht="25" customHeight="1">
      <x:c r="A8768" s="1" t="str">
        <x:v>510510.SH</x:v>
      </x:c>
      <x:c r="B8768" s="7" t="d">
        <x:v>2026-10-14T00:00:00.000Z</x:v>
      </x:c>
      <x:c r="C8768" s="8" t="n">
        <x:v>871038300</x:v>
      </x:c>
      <x:c r="D8768" s="9" t="n">
        <x:v>2.2757</x:v>
      </x:c>
      <x:c r="E8768" s="9" t="n">
        <x:f>IF(COUNT(C8768:D8768)=2,C8768*D8768/100000000,"n.a.")</x:f>
        <x:v>19.8222185931</x:v>
      </x:c>
      <x:c r="F8768" s="1" t="str">
        <x:v>official_sse_shares_20261014_20261015085012468704.json</x:v>
      </x:c>
      <x:c r="G8768" s="1" t="str">
        <x:v>official_sse_nav_20261015085013448177.json</x:v>
      </x:c>
    </x:row>
    <x:row r="8769" ht="25" customHeight="1">
      <x:c r="A8769" s="1" t="str">
        <x:v>510530.SH</x:v>
      </x:c>
      <x:c r="B8769" s="7" t="d">
        <x:v>2026-10-14T00:00:00.000Z</x:v>
      </x:c>
      <x:c r="C8769" s="8" t="n">
        <x:v>47979399.99999999</x:v>
      </x:c>
      <x:c r="D8769" s="9" t="n">
        <x:v>7.9151</x:v>
      </x:c>
      <x:c r="E8769" s="9" t="n">
        <x:f>IF(COUNT(C8769:D8769)=2,C8769*D8769/100000000,"n.a.")</x:f>
        <x:v>3.7976174893999994</x:v>
      </x:c>
      <x:c r="F8769" s="1" t="str">
        <x:v>official_sse_shares_20261014_20261015085012468704.json</x:v>
      </x:c>
      <x:c r="G8769" s="1" t="str">
        <x:v>official_sse_nav_20261015085013448177.json</x:v>
      </x:c>
    </x:row>
    <x:row r="8770" ht="25" customHeight="1">
      <x:c r="A8770" s="1" t="str">
        <x:v>510550.SH</x:v>
      </x:c>
      <x:c r="B8770" s="7" t="d">
        <x:v>2026-10-14T00:00:00.000Z</x:v>
      </x:c>
      <x:c r="C8770" s="8" t="n">
        <x:v>23743300</x:v>
      </x:c>
      <x:c r="D8770" s="9" t="n">
        <x:v>1.8026</x:v>
      </x:c>
      <x:c r="E8770" s="9" t="n">
        <x:f>IF(COUNT(C8770:D8770)=2,C8770*D8770/100000000,"n.a.")</x:f>
        <x:v>0.4279967258</x:v>
      </x:c>
      <x:c r="F8770" s="1" t="str">
        <x:v>official_sse_shares_20261014_20261015085012468704.json</x:v>
      </x:c>
      <x:c r="G8770" s="1" t="str">
        <x:v>official_sse_nav_20261015085013448177.json</x:v>
      </x:c>
    </x:row>
    <x:row r="8771" ht="25" customHeight="1">
      <x:c r="A8771" s="1" t="str">
        <x:v>510560.SH</x:v>
      </x:c>
      <x:c r="B8771" s="7" t="d">
        <x:v>2026-10-14T00:00:00.000Z</x:v>
      </x:c>
      <x:c r="C8771" s="8" t="n">
        <x:v>54318700</x:v>
      </x:c>
      <x:c r="D8771" s="9" t="n">
        <x:v>1.7562</x:v>
      </x:c>
      <x:c r="E8771" s="9" t="n">
        <x:f>IF(COUNT(C8771:D8771)=2,C8771*D8771/100000000,"n.a.")</x:f>
        <x:v>0.9539450093999999</x:v>
      </x:c>
      <x:c r="F8771" s="1" t="str">
        <x:v>official_sse_shares_20261014_20261015085012468704.json</x:v>
      </x:c>
      <x:c r="G8771" s="1" t="str">
        <x:v>official_sse_nav_20261015085013448177.json</x:v>
      </x:c>
    </x:row>
    <x:row r="8772" ht="25" customHeight="1">
      <x:c r="A8772" s="1" t="str">
        <x:v>510570.SH</x:v>
      </x:c>
      <x:c r="B8772" s="7" t="d">
        <x:v>2026-10-14T00:00:00.000Z</x:v>
      </x:c>
      <x:c r="C8772" s="8" t="n">
        <x:v>50560600.00000001</x:v>
      </x:c>
      <x:c r="D8772" s="9" t="n">
        <x:v>1.1059</x:v>
      </x:c>
      <x:c r="E8772" s="9" t="n">
        <x:f>IF(COUNT(C8772:D8772)=2,C8772*D8772/100000000,"n.a.")</x:f>
        <x:v>0.5591496754000002</x:v>
      </x:c>
      <x:c r="F8772" s="1" t="str">
        <x:v>official_sse_shares_20261014_20261015085012468704.json</x:v>
      </x:c>
      <x:c r="G8772" s="1" t="str">
        <x:v>official_sse_nav_20261015085013448177.json</x:v>
      </x:c>
    </x:row>
    <x:row r="8773" ht="25" customHeight="1">
      <x:c r="A8773" s="1" t="str">
        <x:v>510580.SH</x:v>
      </x:c>
      <x:c r="B8773" s="7" t="d">
        <x:v>2026-10-14T00:00:00.000Z</x:v>
      </x:c>
      <x:c r="C8773" s="8" t="n">
        <x:v>1182968300</x:v>
      </x:c>
      <x:c r="D8773" s="9" t="n">
        <x:v>3.6884</x:v>
      </x:c>
      <x:c r="E8773" s="9" t="n">
        <x:f>IF(COUNT(C8773:D8773)=2,C8773*D8773/100000000,"n.a.")</x:f>
        <x:v>43.632602777200006</x:v>
      </x:c>
      <x:c r="F8773" s="1" t="str">
        <x:v>official_sse_shares_20261014_20261015085012468704.json</x:v>
      </x:c>
      <x:c r="G8773" s="1" t="str">
        <x:v>official_sse_nav_20261015085013448177.json</x:v>
      </x:c>
    </x:row>
    <x:row r="8774" ht="25" customHeight="1">
      <x:c r="A8774" s="1" t="str">
        <x:v>510590.SH</x:v>
      </x:c>
      <x:c r="B8774" s="7" t="d">
        <x:v>2026-10-14T00:00:00.000Z</x:v>
      </x:c>
      <x:c r="C8774" s="8" t="n">
        <x:v>123986100</x:v>
      </x:c>
      <x:c r="D8774" s="9" t="n">
        <x:v>7.6241</x:v>
      </x:c>
      <x:c r="E8774" s="9" t="n">
        <x:f>IF(COUNT(C8774:D8774)=2,C8774*D8774/100000000,"n.a.")</x:f>
        <x:v>9.452824250099999</x:v>
      </x:c>
      <x:c r="F8774" s="1" t="str">
        <x:v>official_sse_shares_20261014_20261015085012468704.json</x:v>
      </x:c>
      <x:c r="G8774" s="1" t="str">
        <x:v>official_sse_nav_20261015085013448177.json</x:v>
      </x:c>
    </x:row>
    <x:row r="8775" ht="25" customHeight="1">
      <x:c r="A8775" s="1" t="str">
        <x:v>512100.SH</x:v>
      </x:c>
      <x:c r="B8775" s="7" t="d">
        <x:v>2026-10-14T00:00:00.000Z</x:v>
      </x:c>
      <x:c r="C8775" s="8" t="n">
        <x:v>7773217600</x:v>
      </x:c>
      <x:c r="D8775" s="9" t="n">
        <x:v>2.8074</x:v>
      </x:c>
      <x:c r="E8775" s="9" t="n">
        <x:f>IF(COUNT(C8775:D8775)=2,C8775*D8775/100000000,"n.a.")</x:f>
        <x:v>218.22531090239997</x:v>
      </x:c>
      <x:c r="F8775" s="1" t="str">
        <x:v>official_sse_shares_20261014_20261015085012468704.json</x:v>
      </x:c>
      <x:c r="G8775" s="1" t="str">
        <x:v>official_sse_nav_20261015085013448177.json</x:v>
      </x:c>
    </x:row>
    <x:row r="8776" ht="25" customHeight="1">
      <x:c r="A8776" s="1" t="str">
        <x:v>512500.SH</x:v>
      </x:c>
      <x:c r="B8776" s="7" t="d">
        <x:v>2026-10-14T00:00:00.000Z</x:v>
      </x:c>
      <x:c r="C8776" s="8" t="n">
        <x:v>1867208800</x:v>
      </x:c>
      <x:c r="D8776" s="9" t="n">
        <x:v>3.9683</x:v>
      </x:c>
      <x:c r="E8776" s="9" t="n">
        <x:f>IF(COUNT(C8776:D8776)=2,C8776*D8776/100000000,"n.a.")</x:f>
        <x:v>74.0964468104</x:v>
      </x:c>
      <x:c r="F8776" s="1" t="str">
        <x:v>official_sse_shares_20261014_20261015085012468704.json</x:v>
      </x:c>
      <x:c r="G8776" s="1" t="str">
        <x:v>official_sse_nav_20261015085013448177.json</x:v>
      </x:c>
    </x:row>
    <x:row r="8777" ht="25" customHeight="1">
      <x:c r="A8777" s="1" t="str">
        <x:v>512510.SH</x:v>
      </x:c>
      <x:c r="B8777" s="7" t="d">
        <x:v>2026-10-14T00:00:00.000Z</x:v>
      </x:c>
      <x:c r="C8777" s="8" t="n">
        <x:v>440929800.00000006</x:v>
      </x:c>
      <x:c r="D8777" s="9" t="n">
        <x:v>2.1079</x:v>
      </x:c>
      <x:c r="E8777" s="9" t="n">
        <x:f>IF(COUNT(C8777:D8777)=2,C8777*D8777/100000000,"n.a.")</x:f>
        <x:v>9.294359254200002</x:v>
      </x:c>
      <x:c r="F8777" s="1" t="str">
        <x:v>official_sse_shares_20261014_20261015085012468704.json</x:v>
      </x:c>
      <x:c r="G8777" s="1" t="str">
        <x:v>official_sse_nav_20261015085013448177.json</x:v>
      </x:c>
    </x:row>
    <x:row r="8778" ht="25" customHeight="1">
      <x:c r="A8778" s="1" t="str">
        <x:v>515130.SH</x:v>
      </x:c>
      <x:c r="B8778" s="7" t="d">
        <x:v>2026-10-14T00:00:00.000Z</x:v>
      </x:c>
      <x:c r="C8778" s="8" t="n">
        <x:v>106463200</x:v>
      </x:c>
      <x:c r="D8778" s="9" t="n">
        <x:v>1.4204</x:v>
      </x:c>
      <x:c r="E8778" s="9" t="n">
        <x:f>IF(COUNT(C8778:D8778)=2,C8778*D8778/100000000,"n.a.")</x:f>
        <x:v>1.5122032928</x:v>
      </x:c>
      <x:c r="F8778" s="1" t="str">
        <x:v>official_sse_shares_20261014_20261015085012468704.json</x:v>
      </x:c>
      <x:c r="G8778" s="1" t="str">
        <x:v>official_sse_nav_20261015085013448177.json</x:v>
      </x:c>
    </x:row>
    <x:row r="8779" ht="25" customHeight="1">
      <x:c r="A8779" s="1" t="str">
        <x:v>515190.SH</x:v>
      </x:c>
      <x:c r="B8779" s="7" t="d">
        <x:v>2026-10-14T00:00:00.000Z</x:v>
      </x:c>
      <x:c r="C8779" s="8" t="n">
        <x:v>299466100</x:v>
      </x:c>
      <x:c r="D8779" s="9" t="n">
        <x:v>1.4723</x:v>
      </x:c>
      <x:c r="E8779" s="9" t="n">
        <x:f>IF(COUNT(C8779:D8779)=2,C8779*D8779/100000000,"n.a.")</x:f>
        <x:v>4.409039390299999</x:v>
      </x:c>
      <x:c r="F8779" s="1" t="str">
        <x:v>official_sse_shares_20261014_20261015085012468704.json</x:v>
      </x:c>
      <x:c r="G8779" s="1" t="str">
        <x:v>official_sse_nav_20261015085013448177.json</x:v>
      </x:c>
    </x:row>
    <x:row r="8780" ht="25" customHeight="1">
      <x:c r="A8780" s="1" t="str">
        <x:v>515310.SH</x:v>
      </x:c>
      <x:c r="B8780" s="7" t="d">
        <x:v>2026-10-14T00:00:00.000Z</x:v>
      </x:c>
      <x:c r="C8780" s="8" t="n">
        <x:v>353111200</x:v>
      </x:c>
      <x:c r="D8780" s="9" t="n">
        <x:v>1.2762</x:v>
      </x:c>
      <x:c r="E8780" s="9" t="n">
        <x:f>IF(COUNT(C8780:D8780)=2,C8780*D8780/100000000,"n.a.")</x:f>
        <x:v>4.5064051344</x:v>
      </x:c>
      <x:c r="F8780" s="1" t="str">
        <x:v>official_sse_shares_20261014_20261015085012468704.json</x:v>
      </x:c>
      <x:c r="G8780" s="1" t="str">
        <x:v>official_sse_nav_20261015085013448177.json</x:v>
      </x:c>
    </x:row>
    <x:row r="8781" ht="25" customHeight="1">
      <x:c r="A8781" s="1" t="str">
        <x:v>515330.SH</x:v>
      </x:c>
      <x:c r="B8781" s="7" t="d">
        <x:v>2026-10-14T00:00:00.000Z</x:v>
      </x:c>
      <x:c r="C8781" s="8" t="n">
        <x:v>7043709500</x:v>
      </x:c>
      <x:c r="D8781" s="9" t="n">
        <x:v>1.2326</x:v>
      </x:c>
      <x:c r="E8781" s="9" t="n">
        <x:f>IF(COUNT(C8781:D8781)=2,C8781*D8781/100000000,"n.a.")</x:f>
        <x:v>86.82076329699998</x:v>
      </x:c>
      <x:c r="F8781" s="1" t="str">
        <x:v>official_sse_shares_20261014_20261015085012468704.json</x:v>
      </x:c>
      <x:c r="G8781" s="1" t="str">
        <x:v>official_sse_nav_20261015085013448177.json</x:v>
      </x:c>
    </x:row>
    <x:row r="8782" ht="25" customHeight="1">
      <x:c r="A8782" s="1" t="str">
        <x:v>515350.SH</x:v>
      </x:c>
      <x:c r="B8782" s="7" t="d">
        <x:v>2026-10-14T00:00:00.000Z</x:v>
      </x:c>
      <x:c r="C8782" s="8" t="n">
        <x:v>11699200</x:v>
      </x:c>
      <x:c r="D8782" s="9" t="n">
        <x:v>5.7508</x:v>
      </x:c>
      <x:c r="E8782" s="9" t="n">
        <x:f>IF(COUNT(C8782:D8782)=2,C8782*D8782/100000000,"n.a.")</x:f>
        <x:v>0.6727975936</x:v>
      </x:c>
      <x:c r="F8782" s="1" t="str">
        <x:v>official_sse_shares_20261014_20261015085012468704.json</x:v>
      </x:c>
      <x:c r="G8782" s="1" t="str">
        <x:v>official_sse_nav_20261015085013448177.json</x:v>
      </x:c>
    </x:row>
    <x:row r="8783" ht="25" customHeight="1">
      <x:c r="A8783" s="1" t="str">
        <x:v>515360.SH</x:v>
      </x:c>
      <x:c r="B8783" s="7" t="d">
        <x:v>2026-10-14T00:00:00.000Z</x:v>
      </x:c>
      <x:c r="C8783" s="8" t="n">
        <x:v>37279300</x:v>
      </x:c>
      <x:c r="D8783" s="9" t="n">
        <x:v>6.244</x:v>
      </x:c>
      <x:c r="E8783" s="9" t="n">
        <x:f>IF(COUNT(C8783:D8783)=2,C8783*D8783/100000000,"n.a.")</x:f>
        <x:v>2.327719492</x:v>
      </x:c>
      <x:c r="F8783" s="1" t="str">
        <x:v>official_sse_shares_20261014_20261015085012468704.json</x:v>
      </x:c>
      <x:c r="G8783" s="1" t="str">
        <x:v>official_sse_nav_20261015085013448177.json</x:v>
      </x:c>
    </x:row>
    <x:row r="8784" ht="25" customHeight="1">
      <x:c r="A8784" s="1" t="str">
        <x:v>515380.SH</x:v>
      </x:c>
      <x:c r="B8784" s="7" t="d">
        <x:v>2026-10-14T00:00:00.000Z</x:v>
      </x:c>
      <x:c r="C8784" s="8" t="n">
        <x:v>658899800</x:v>
      </x:c>
      <x:c r="D8784" s="9" t="n">
        <x:v>4.9867</x:v>
      </x:c>
      <x:c r="E8784" s="9" t="n">
        <x:f>IF(COUNT(C8784:D8784)=2,C8784*D8784/100000000,"n.a.")</x:f>
        <x:v>32.8573563266</x:v>
      </x:c>
      <x:c r="F8784" s="1" t="str">
        <x:v>official_sse_shares_20261014_20261015085012468704.json</x:v>
      </x:c>
      <x:c r="G8784" s="1" t="str">
        <x:v>official_sse_nav_20261015085013448177.json</x:v>
      </x:c>
    </x:row>
    <x:row r="8785" ht="25" customHeight="1">
      <x:c r="A8785" s="1" t="str">
        <x:v>515390.SH</x:v>
      </x:c>
      <x:c r="B8785" s="7" t="d">
        <x:v>2026-10-14T00:00:00.000Z</x:v>
      </x:c>
      <x:c r="C8785" s="8" t="n">
        <x:v>2346683000</x:v>
      </x:c>
      <x:c r="D8785" s="9" t="n">
        <x:v>1.2509</x:v>
      </x:c>
      <x:c r="E8785" s="9" t="n">
        <x:f>IF(COUNT(C8785:D8785)=2,C8785*D8785/100000000,"n.a.")</x:f>
        <x:v>29.354657647</x:v>
      </x:c>
      <x:c r="F8785" s="1" t="str">
        <x:v>official_sse_shares_20261014_20261015085012468704.json</x:v>
      </x:c>
      <x:c r="G8785" s="1" t="str">
        <x:v>official_sse_nav_20261015085013448177.json</x:v>
      </x:c>
    </x:row>
    <x:row r="8786" ht="25" customHeight="1">
      <x:c r="A8786" s="1" t="str">
        <x:v>515530.SH</x:v>
      </x:c>
      <x:c r="B8786" s="7" t="d">
        <x:v>2026-10-14T00:00:00.000Z</x:v>
      </x:c>
      <x:c r="C8786" s="8" t="n">
        <x:v>13042700</x:v>
      </x:c>
      <x:c r="D8786" s="9" t="n">
        <x:v>3.8682</x:v>
      </x:c>
      <x:c r="E8786" s="9" t="n">
        <x:f>IF(COUNT(C8786:D8786)=2,C8786*D8786/100000000,"n.a.")</x:f>
        <x:v>0.5045177214</x:v>
      </x:c>
      <x:c r="F8786" s="1" t="str">
        <x:v>official_sse_shares_20261014_20261015085012468704.json</x:v>
      </x:c>
      <x:c r="G8786" s="1" t="str">
        <x:v>official_sse_nav_20261015085013448177.json</x:v>
      </x:c>
    </x:row>
    <x:row r="8787" ht="25" customHeight="1">
      <x:c r="A8787" s="1" t="str">
        <x:v>515550.SH</x:v>
      </x:c>
      <x:c r="B8787" s="7" t="d">
        <x:v>2026-10-14T00:00:00.000Z</x:v>
      </x:c>
      <x:c r="C8787" s="8" t="n">
        <x:v>22345700</x:v>
      </x:c>
      <x:c r="D8787" s="9" t="n">
        <x:v>1.5817</x:v>
      </x:c>
      <x:c r="E8787" s="9" t="n">
        <x:f>IF(COUNT(C8787:D8787)=2,C8787*D8787/100000000,"n.a.")</x:f>
        <x:v>0.35344193690000003</x:v>
      </x:c>
      <x:c r="F8787" s="1" t="str">
        <x:v>official_sse_shares_20261014_20261015085012468704.json</x:v>
      </x:c>
      <x:c r="G8787" s="1" t="str">
        <x:v>official_sse_nav_20261015085013448177.json</x:v>
      </x:c>
    </x:row>
    <x:row r="8788" ht="25" customHeight="1">
      <x:c r="A8788" s="1" t="str">
        <x:v>515660.SH</x:v>
      </x:c>
      <x:c r="B8788" s="7" t="d">
        <x:v>2026-10-14T00:00:00.000Z</x:v>
      </x:c>
      <x:c r="C8788" s="8" t="n">
        <x:v>435394200</x:v>
      </x:c>
      <x:c r="D8788" s="9" t="n">
        <x:v>5.366</x:v>
      </x:c>
      <x:c r="E8788" s="9" t="n">
        <x:f>IF(COUNT(C8788:D8788)=2,C8788*D8788/100000000,"n.a.")</x:f>
        <x:v>23.363252772</x:v>
      </x:c>
      <x:c r="F8788" s="1" t="str">
        <x:v>official_sse_shares_20261014_20261015085012468704.json</x:v>
      </x:c>
      <x:c r="G8788" s="1" t="str">
        <x:v>official_sse_nav_20261015085013448177.json</x:v>
      </x:c>
    </x:row>
    <x:row r="8789" ht="25" customHeight="1">
      <x:c r="A8789" s="1" t="str">
        <x:v>516300.SH</x:v>
      </x:c>
      <x:c r="B8789" s="7" t="d">
        <x:v>2026-10-14T00:00:00.000Z</x:v>
      </x:c>
      <x:c r="C8789" s="8" t="n">
        <x:v>39012600</x:v>
      </x:c>
      <x:c r="D8789" s="9" t="n">
        <x:v>2.9256</x:v>
      </x:c>
      <x:c r="E8789" s="9" t="n">
        <x:f>IF(COUNT(C8789:D8789)=2,C8789*D8789/100000000,"n.a.")</x:f>
        <x:v>1.1413526256</x:v>
      </x:c>
      <x:c r="F8789" s="1" t="str">
        <x:v>official_sse_shares_20261014_20261015085012468704.json</x:v>
      </x:c>
      <x:c r="G8789" s="1" t="str">
        <x:v>official_sse_nav_20261015085013448177.json</x:v>
      </x:c>
    </x:row>
    <x:row r="8790" ht="25" customHeight="1">
      <x:c r="A8790" s="1" t="str">
        <x:v>560010.SH</x:v>
      </x:c>
      <x:c r="B8790" s="7" t="d">
        <x:v>2026-10-14T00:00:00.000Z</x:v>
      </x:c>
      <x:c r="C8790" s="8" t="n">
        <x:v>2498621700</x:v>
      </x:c>
      <x:c r="D8790" s="9" t="n">
        <x:v>2.8776</x:v>
      </x:c>
      <x:c r="E8790" s="9" t="n">
        <x:f>IF(COUNT(C8790:D8790)=2,C8790*D8790/100000000,"n.a.")</x:f>
        <x:v>71.9003380392</x:v>
      </x:c>
      <x:c r="F8790" s="1" t="str">
        <x:v>official_sse_shares_20261014_20261015085012468704.json</x:v>
      </x:c>
      <x:c r="G8790" s="1" t="str">
        <x:v>official_sse_nav_20261015085013448177.json</x:v>
      </x:c>
    </x:row>
    <x:row r="8791" ht="25" customHeight="1">
      <x:c r="A8791" s="1" t="str">
        <x:v>560110.SH</x:v>
      </x:c>
      <x:c r="B8791" s="7" t="d">
        <x:v>2026-10-14T00:00:00.000Z</x:v>
      </x:c>
      <x:c r="C8791" s="8" t="n">
        <x:v>331903500</x:v>
      </x:c>
      <x:c r="D8791" s="9" t="n">
        <x:v>1.0431</x:v>
      </x:c>
      <x:c r="E8791" s="9" t="n">
        <x:f>IF(COUNT(C8791:D8791)=2,C8791*D8791/100000000,"n.a.")</x:f>
        <x:v>3.4620854084999997</x:v>
      </x:c>
      <x:c r="F8791" s="1" t="str">
        <x:v>official_sse_shares_20261014_20261015085012468704.json</x:v>
      </x:c>
      <x:c r="G8791" s="1" t="str">
        <x:v>official_sse_nav_20261015085013448177.json</x:v>
      </x:c>
    </x:row>
    <x:row r="8792" ht="25" customHeight="1">
      <x:c r="A8792" s="1" t="str">
        <x:v>560220.SH</x:v>
      </x:c>
      <x:c r="B8792" s="7" t="d">
        <x:v>2026-10-14T00:00:00.000Z</x:v>
      </x:c>
      <x:c r="C8792" s="8" t="n">
        <x:v>57717000</x:v>
      </x:c>
      <x:c r="D8792" s="9" t="n">
        <x:v>1.3593</x:v>
      </x:c>
      <x:c r="E8792" s="9" t="n">
        <x:f>IF(COUNT(C8792:D8792)=2,C8792*D8792/100000000,"n.a.")</x:f>
        <x:v>0.784547181</x:v>
      </x:c>
      <x:c r="F8792" s="1" t="str">
        <x:v>official_sse_shares_20261014_20261015085012468704.json</x:v>
      </x:c>
      <x:c r="G8792" s="1" t="str">
        <x:v>official_sse_nav_20261015085013448177.json</x:v>
      </x:c>
    </x:row>
    <x:row r="8793" ht="25" customHeight="1">
      <x:c r="A8793" s="1" t="str">
        <x:v>561350.SH</x:v>
      </x:c>
      <x:c r="B8793" s="7" t="d">
        <x:v>2026-10-14T00:00:00.000Z</x:v>
      </x:c>
      <x:c r="C8793" s="8" t="n">
        <x:v>112700000</x:v>
      </x:c>
      <x:c r="D8793" s="9" t="n">
        <x:v>1.114</x:v>
      </x:c>
      <x:c r="E8793" s="9" t="n">
        <x:f>IF(COUNT(C8793:D8793)=2,C8793*D8793/100000000,"n.a.")</x:f>
        <x:v>1.255478</x:v>
      </x:c>
      <x:c r="F8793" s="1" t="str">
        <x:v>official_sse_shares_20261014_20261015085012468704.json</x:v>
      </x:c>
      <x:c r="G8793" s="1" t="str">
        <x:v>official_sse_nav_20261015085013448177.json</x:v>
      </x:c>
    </x:row>
    <x:row r="8794" ht="25" customHeight="1">
      <x:c r="A8794" s="1" t="str">
        <x:v>561370.SH</x:v>
      </x:c>
      <x:c r="B8794" s="7" t="d">
        <x:v>2026-10-14T00:00:00.000Z</x:v>
      </x:c>
      <x:c r="C8794" s="8" t="n">
        <x:v>34356000</x:v>
      </x:c>
      <x:c r="D8794" s="9" t="n">
        <x:v>1.3509</x:v>
      </x:c>
      <x:c r="E8794" s="9" t="n">
        <x:f>IF(COUNT(C8794:D8794)=2,C8794*D8794/100000000,"n.a.")</x:f>
        <x:v>0.464115204</x:v>
      </x:c>
      <x:c r="F8794" s="1" t="str">
        <x:v>official_sse_shares_20261014_20261015085012468704.json</x:v>
      </x:c>
      <x:c r="G8794" s="1" t="str">
        <x:v>official_sse_nav_20261015085013448177.json</x:v>
      </x:c>
    </x:row>
    <x:row r="8795" ht="25" customHeight="1">
      <x:c r="A8795" s="1" t="str">
        <x:v>561930.SH</x:v>
      </x:c>
      <x:c r="B8795" s="7" t="d">
        <x:v>2026-10-14T00:00:00.000Z</x:v>
      </x:c>
      <x:c r="C8795" s="8" t="n">
        <x:v>196260600</x:v>
      </x:c>
      <x:c r="D8795" s="9" t="n">
        <x:v>1.4486</x:v>
      </x:c>
      <x:c r="E8795" s="9" t="n">
        <x:f>IF(COUNT(C8795:D8795)=2,C8795*D8795/100000000,"n.a.")</x:f>
        <x:v>2.8430310516</x:v>
      </x:c>
      <x:c r="F8795" s="1" t="str">
        <x:v>official_sse_shares_20261014_20261015085012468704.json</x:v>
      </x:c>
      <x:c r="G8795" s="1" t="str">
        <x:v>official_sse_nav_20261015085013448177.json</x:v>
      </x:c>
    </x:row>
    <x:row r="8796" ht="25" customHeight="1">
      <x:c r="A8796" s="1" t="str">
        <x:v>562660.SH</x:v>
      </x:c>
      <x:c r="B8796" s="7" t="d">
        <x:v>2026-10-14T00:00:00.000Z</x:v>
      </x:c>
      <x:c r="C8796" s="8" t="n">
        <x:v>342874000</x:v>
      </x:c>
      <x:c r="D8796" s="9" t="n">
        <x:v>1.8163</x:v>
      </x:c>
      <x:c r="E8796" s="9" t="n">
        <x:f>IF(COUNT(C8796:D8796)=2,C8796*D8796/100000000,"n.a.")</x:f>
        <x:v>6.227620462000001</x:v>
      </x:c>
      <x:c r="F8796" s="1" t="str">
        <x:v>official_sse_shares_20261014_20261015085012468704.json</x:v>
      </x:c>
      <x:c r="G8796" s="1" t="str">
        <x:v>official_sse_nav_20261015085013448177.json</x:v>
      </x:c>
    </x:row>
    <x:row r="8797" ht="25" customHeight="1">
      <x:c r="A8797" s="1" t="str">
        <x:v>563200.SH</x:v>
      </x:c>
      <x:c r="B8797" s="7" t="d">
        <x:v>2026-10-14T00:00:00.000Z</x:v>
      </x:c>
      <x:c r="C8797" s="8" t="n">
        <x:v>47458800</x:v>
      </x:c>
      <x:c r="D8797" s="9" t="n">
        <x:v>1.456</x:v>
      </x:c>
      <x:c r="E8797" s="9" t="n">
        <x:f>IF(COUNT(C8797:D8797)=2,C8797*D8797/100000000,"n.a.")</x:f>
        <x:v>0.691000128</x:v>
      </x:c>
      <x:c r="F8797" s="1" t="str">
        <x:v>official_sse_shares_20261014_20261015085012468704.json</x:v>
      </x:c>
      <x:c r="G8797" s="1" t="str">
        <x:v>official_sse_nav_20261015085013448177.json</x:v>
      </x:c>
    </x:row>
    <x:row r="8798" ht="25" customHeight="1">
      <x:c r="A8798" s="1" t="str">
        <x:v>563300.SH</x:v>
      </x:c>
      <x:c r="B8798" s="7" t="d">
        <x:v>2026-10-14T00:00:00.000Z</x:v>
      </x:c>
      <x:c r="C8798" s="8" t="n">
        <x:v>3723674000</x:v>
      </x:c>
      <x:c r="D8798" s="9" t="n">
        <x:v>1.3574</x:v>
      </x:c>
      <x:c r="E8798" s="9" t="n">
        <x:f>IF(COUNT(C8798:D8798)=2,C8798*D8798/100000000,"n.a.")</x:f>
        <x:v>50.545150875999994</x:v>
      </x:c>
      <x:c r="F8798" s="1" t="str">
        <x:v>official_sse_shares_20261014_20261015085012468704.json</x:v>
      </x:c>
      <x:c r="G8798" s="1" t="str">
        <x:v>official_sse_nav_20261015085013448177.json</x:v>
      </x:c>
    </x:row>
    <x:row r="8799" ht="25" customHeight="1">
      <x:c r="A8799" s="1" t="str">
        <x:v>563520.SH</x:v>
      </x:c>
      <x:c r="B8799" s="7" t="d">
        <x:v>2026-10-14T00:00:00.000Z</x:v>
      </x:c>
      <x:c r="C8799" s="8" t="n">
        <x:v>445065000</x:v>
      </x:c>
      <x:c r="D8799" s="9" t="n">
        <x:v>1.1023</x:v>
      </x:c>
      <x:c r="E8799" s="9" t="n">
        <x:f>IF(COUNT(C8799:D8799)=2,C8799*D8799/100000000,"n.a.")</x:f>
        <x:v>4.905951495</x:v>
      </x:c>
      <x:c r="F8799" s="1" t="str">
        <x:v>official_sse_shares_20261014_20261015085012468704.json</x:v>
      </x:c>
      <x:c r="G8799" s="1" t="str">
        <x:v>official_sse_nav_20261015085013448177.json</x:v>
      </x:c>
    </x:row>
    <x:row r="8800" ht="25" customHeight="1">
      <x:c r="A8800" s="1" t="str">
        <x:v>563750.SH</x:v>
      </x:c>
      <x:c r="B8800" s="7" t="d">
        <x:v>2026-10-14T00:00:00.000Z</x:v>
      </x:c>
      <x:c r="C8800" s="8" t="n">
        <x:v>362237000</x:v>
      </x:c>
      <x:c r="D8800" s="9" t="n">
        <x:v>0.9831</x:v>
      </x:c>
      <x:c r="E8800" s="9" t="n">
        <x:f>IF(COUNT(C8800:D8800)=2,C8800*D8800/100000000,"n.a.")</x:f>
        <x:v>3.561151947</x:v>
      </x:c>
      <x:c r="F8800" s="1" t="str">
        <x:v>official_sse_shares_20261014_20261015085012468704.json</x:v>
      </x:c>
      <x:c r="G8800" s="1" t="str">
        <x:v>official_sse_nav_20261015085013448177.json</x:v>
      </x:c>
    </x:row>
    <x:row r="8801" ht="25" customHeight="1">
      <x:c r="A8801" s="1" t="str">
        <x:v>588000.SH</x:v>
      </x:c>
      <x:c r="B8801" s="7" t="d">
        <x:v>2026-10-14T00:00:00.000Z</x:v>
      </x:c>
      <x:c r="C8801" s="8" t="n">
        <x:v>64958668200</x:v>
      </x:c>
      <x:c r="D8801" s="9" t="n">
        <x:v>1.4584</x:v>
      </x:c>
      <x:c r="E8801" s="9" t="n">
        <x:f>IF(COUNT(C8801:D8801)=2,C8801*D8801/100000000,"n.a.")</x:f>
        <x:v>947.3572170287999</x:v>
      </x:c>
      <x:c r="F8801" s="1" t="str">
        <x:v>official_sse_shares_20261014_20261015085012468704.json</x:v>
      </x:c>
      <x:c r="G8801" s="1" t="str">
        <x:v>official_sse_nav_20261015085013448177.json</x:v>
      </x:c>
    </x:row>
    <x:row r="8802" ht="25" customHeight="1">
      <x:c r="A8802" s="1" t="str">
        <x:v>588040.SH</x:v>
      </x:c>
      <x:c r="B8802" s="7" t="d">
        <x:v>2026-10-14T00:00:00.000Z</x:v>
      </x:c>
      <x:c r="C8802" s="8" t="n">
        <x:v>171889000</x:v>
      </x:c>
      <x:c r="D8802" s="9" t="n">
        <x:v>1.4038</x:v>
      </x:c>
      <x:c r="E8802" s="9" t="n">
        <x:f>IF(COUNT(C8802:D8802)=2,C8802*D8802/100000000,"n.a.")</x:f>
        <x:v>2.412977782</x:v>
      </x:c>
      <x:c r="F8802" s="1" t="str">
        <x:v>official_sse_shares_20261014_20261015085012468704.json</x:v>
      </x:c>
      <x:c r="G8802" s="1" t="str">
        <x:v>official_sse_nav_20261015085013448177.json</x:v>
      </x:c>
    </x:row>
    <x:row r="8803" ht="25" customHeight="1">
      <x:c r="A8803" s="1" t="str">
        <x:v>588050.SH</x:v>
      </x:c>
      <x:c r="B8803" s="7" t="d">
        <x:v>2026-10-14T00:00:00.000Z</x:v>
      </x:c>
      <x:c r="C8803" s="8" t="n">
        <x:v>7023241300</x:v>
      </x:c>
      <x:c r="D8803" s="9" t="n">
        <x:v>1.4163</x:v>
      </x:c>
      <x:c r="E8803" s="9" t="n">
        <x:f>IF(COUNT(C8803:D8803)=2,C8803*D8803/100000000,"n.a.")</x:f>
        <x:v>99.47016653189999</x:v>
      </x:c>
      <x:c r="F8803" s="1" t="str">
        <x:v>official_sse_shares_20261014_20261015085012468704.json</x:v>
      </x:c>
      <x:c r="G8803" s="1" t="str">
        <x:v>official_sse_nav_20261015085013448177.json</x:v>
      </x:c>
    </x:row>
    <x:row r="8804" ht="25" customHeight="1">
      <x:c r="A8804" s="1" t="str">
        <x:v>588060.SH</x:v>
      </x:c>
      <x:c r="B8804" s="7" t="d">
        <x:v>2026-10-14T00:00:00.000Z</x:v>
      </x:c>
      <x:c r="C8804" s="8" t="n">
        <x:v>9499140000</x:v>
      </x:c>
      <x:c r="D8804" s="9" t="n">
        <x:v>0.8762</x:v>
      </x:c>
      <x:c r="E8804" s="9" t="n">
        <x:f>IF(COUNT(C8804:D8804)=2,C8804*D8804/100000000,"n.a.")</x:f>
        <x:v>83.23146468</x:v>
      </x:c>
      <x:c r="F8804" s="1" t="str">
        <x:v>official_sse_shares_20261014_20261015085012468704.json</x:v>
      </x:c>
      <x:c r="G8804" s="1" t="str">
        <x:v>official_sse_nav_20261015085013448177.json</x:v>
      </x:c>
    </x:row>
    <x:row r="8805" ht="25" customHeight="1">
      <x:c r="A8805" s="1" t="str">
        <x:v>588080.SH</x:v>
      </x:c>
      <x:c r="B8805" s="7" t="d">
        <x:v>2026-10-14T00:00:00.000Z</x:v>
      </x:c>
      <x:c r="C8805" s="8" t="n">
        <x:v>28738628100</x:v>
      </x:c>
      <x:c r="D8805" s="9" t="n">
        <x:v>1.4145</x:v>
      </x:c>
      <x:c r="E8805" s="9" t="n">
        <x:f>IF(COUNT(C8805:D8805)=2,C8805*D8805/100000000,"n.a.")</x:f>
        <x:v>406.50789447450006</x:v>
      </x:c>
      <x:c r="F8805" s="1" t="str">
        <x:v>official_sse_shares_20261014_20261015085012468704.json</x:v>
      </x:c>
      <x:c r="G8805" s="1" t="str">
        <x:v>official_sse_nav_20261015085013448177.json</x:v>
      </x:c>
    </x:row>
    <x:row r="8806" ht="25" customHeight="1">
      <x:c r="A8806" s="1" t="str">
        <x:v>588090.SH</x:v>
      </x:c>
      <x:c r="B8806" s="7" t="d">
        <x:v>2026-10-14T00:00:00.000Z</x:v>
      </x:c>
      <x:c r="C8806" s="8" t="n">
        <x:v>3321072800.0000005</x:v>
      </x:c>
      <x:c r="D8806" s="9" t="n">
        <x:v>1.4219</x:v>
      </x:c>
      <x:c r="E8806" s="9" t="n">
        <x:f>IF(COUNT(C8806:D8806)=2,C8806*D8806/100000000,"n.a.")</x:f>
        <x:v>47.22233414320001</x:v>
      </x:c>
      <x:c r="F8806" s="1" t="str">
        <x:v>official_sse_shares_20261014_20261015085012468704.json</x:v>
      </x:c>
      <x:c r="G8806" s="1" t="str">
        <x:v>official_sse_nav_20261015085013448177.json</x:v>
      </x:c>
    </x:row>
    <x:row r="8807" ht="25" customHeight="1">
      <x:c r="A8807" s="1" t="str">
        <x:v>588150.SH</x:v>
      </x:c>
      <x:c r="B8807" s="7" t="d">
        <x:v>2026-10-14T00:00:00.000Z</x:v>
      </x:c>
      <x:c r="C8807" s="8" t="n">
        <x:v>485432600</x:v>
      </x:c>
      <x:c r="D8807" s="9" t="n">
        <x:v>0.9814</x:v>
      </x:c>
      <x:c r="E8807" s="9" t="n">
        <x:f>IF(COUNT(C8807:D8807)=2,C8807*D8807/100000000,"n.a.")</x:f>
        <x:v>4.764035536400001</x:v>
      </x:c>
      <x:c r="F8807" s="1" t="str">
        <x:v>official_sse_shares_20261014_20261015085012468704.json</x:v>
      </x:c>
      <x:c r="G8807" s="1" t="str">
        <x:v>official_sse_nav_20261015085013448177.json</x:v>
      </x:c>
    </x:row>
    <x:row r="8808" ht="25" customHeight="1">
      <x:c r="A8808" s="1" t="str">
        <x:v>588180.SH</x:v>
      </x:c>
      <x:c r="B8808" s="7" t="d">
        <x:v>2026-10-14T00:00:00.000Z</x:v>
      </x:c>
      <x:c r="C8808" s="8" t="n">
        <x:v>899353700</x:v>
      </x:c>
      <x:c r="D8808" s="9" t="n">
        <x:v>0.9032</x:v>
      </x:c>
      <x:c r="E8808" s="9" t="n">
        <x:f>IF(COUNT(C8808:D8808)=2,C8808*D8808/100000000,"n.a.")</x:f>
        <x:v>8.1229626184</x:v>
      </x:c>
      <x:c r="F8808" s="1" t="str">
        <x:v>official_sse_shares_20261014_20261015085012468704.json</x:v>
      </x:c>
      <x:c r="G8808" s="1" t="str">
        <x:v>official_sse_nav_20261015085013448177.json</x:v>
      </x:c>
    </x:row>
    <x:row r="8809" ht="25" customHeight="1">
      <x:c r="A8809" s="1" t="str">
        <x:v>588280.SH</x:v>
      </x:c>
      <x:c r="B8809" s="7" t="d">
        <x:v>2026-10-14T00:00:00.000Z</x:v>
      </x:c>
      <x:c r="C8809" s="8" t="n">
        <x:v>472121000</x:v>
      </x:c>
      <x:c r="D8809" s="9" t="n">
        <x:v>0.994</x:v>
      </x:c>
      <x:c r="E8809" s="9" t="n">
        <x:f>IF(COUNT(C8809:D8809)=2,C8809*D8809/100000000,"n.a.")</x:f>
        <x:v>4.69288274</x:v>
      </x:c>
      <x:c r="F8809" s="1" t="str">
        <x:v>official_sse_shares_20261014_20261015085012468704.json</x:v>
      </x:c>
      <x:c r="G8809" s="1" t="str">
        <x:v>official_sse_nav_20261015085013448177.json</x:v>
      </x:c>
    </x:row>
    <x:row r="8810" ht="25" customHeight="1">
      <x:c r="A8810" s="1" t="str">
        <x:v>588720.SH</x:v>
      </x:c>
      <x:c r="B8810" s="7" t="d">
        <x:v>2026-10-14T00:00:00.000Z</x:v>
      </x:c>
      <x:c r="C8810" s="8" t="n">
        <x:v>127241800</x:v>
      </x:c>
      <x:c r="D8810" s="9" t="n">
        <x:v>1.4071</x:v>
      </x:c>
      <x:c r="E8810" s="9" t="n">
        <x:f>IF(COUNT(C8810:D8810)=2,C8810*D8810/100000000,"n.a.")</x:f>
        <x:v>1.7904193678</x:v>
      </x:c>
      <x:c r="F8810" s="1" t="str">
        <x:v>official_sse_shares_20261014_20261015085012468704.json</x:v>
      </x:c>
      <x:c r="G8810" s="1" t="str">
        <x:v>official_sse_nav_20261015085013448177.json</x:v>
      </x:c>
    </x:row>
    <x:row r="8811" ht="25" customHeight="1">
      <x:c r="A8811" s="1" t="str">
        <x:v>588840.SH</x:v>
      </x:c>
      <x:c r="B8811" s="7" t="d">
        <x:v>2026-10-14T00:00:00.000Z</x:v>
      </x:c>
      <x:c r="C8811" s="8" t="n">
        <x:v>73236000</x:v>
      </x:c>
      <x:c r="D8811" s="9" t="n">
        <x:v>1.2812</x:v>
      </x:c>
      <x:c r="E8811" s="9" t="n">
        <x:f>IF(COUNT(C8811:D8811)=2,C8811*D8811/100000000,"n.a.")</x:f>
        <x:v>0.9382996319999999</x:v>
      </x:c>
      <x:c r="F8811" s="1" t="str">
        <x:v>official_sse_shares_20261014_20261015085012468704.json</x:v>
      </x:c>
      <x:c r="G8811" s="1" t="str">
        <x:v>official_sse_nav_20261015085013448177.json</x:v>
      </x:c>
    </x:row>
    <x:row r="8812" ht="25" customHeight="1">
      <x:c r="A8812" s="1" t="str">
        <x:v>588870.SH</x:v>
      </x:c>
      <x:c r="B8812" s="7" t="d">
        <x:v>2026-10-14T00:00:00.000Z</x:v>
      </x:c>
      <x:c r="C8812" s="8" t="n">
        <x:v>1226552000</x:v>
      </x:c>
      <x:c r="D8812" s="9" t="n">
        <x:v>1.4044</x:v>
      </x:c>
      <x:c r="E8812" s="9" t="n">
        <x:f>IF(COUNT(C8812:D8812)=2,C8812*D8812/100000000,"n.a.")</x:f>
        <x:v>17.225696288</x:v>
      </x:c>
      <x:c r="F8812" s="1" t="str">
        <x:v>official_sse_shares_20261014_20261015085012468704.json</x:v>
      </x:c>
      <x:c r="G8812" s="1" t="str">
        <x:v>official_sse_nav_20261015085013448177.json</x:v>
      </x:c>
    </x:row>
    <x:row r="8813" ht="25" customHeight="1">
      <x:c r="A8813" s="1" t="str">
        <x:v>588940.SH</x:v>
      </x:c>
      <x:c r="B8813" s="7" t="d">
        <x:v>2026-10-14T00:00:00.000Z</x:v>
      </x:c>
      <x:c r="C8813" s="8" t="n">
        <x:v>3518840000</x:v>
      </x:c>
      <x:c r="D8813" s="9" t="n">
        <x:v>0.7154</x:v>
      </x:c>
      <x:c r="E8813" s="9" t="n">
        <x:f>IF(COUNT(C8813:D8813)=2,C8813*D8813/100000000,"n.a.")</x:f>
        <x:v>25.17378136</x:v>
      </x:c>
      <x:c r="F8813" s="1" t="str">
        <x:v>official_sse_shares_20261014_20261015085012468704.json</x:v>
      </x:c>
      <x:c r="G8813" s="1" t="str">
        <x:v>official_sse_nav_20261015085013448177.json</x:v>
      </x:c>
    </x:row>
    <x:row r="8814" ht="25" customHeight="1">
      <x:c r="A8814" s="1" t="str">
        <x:v>588950.SH</x:v>
      </x:c>
      <x:c r="B8814" s="7" t="d">
        <x:v>2026-10-14T00:00:00.000Z</x:v>
      </x:c>
      <x:c r="C8814" s="8" t="n">
        <x:v>881729700</x:v>
      </x:c>
      <x:c r="D8814" s="9" t="n">
        <x:v>1.4477</x:v>
      </x:c>
      <x:c r="E8814" s="9" t="n">
        <x:f>IF(COUNT(C8814:D8814)=2,C8814*D8814/100000000,"n.a.")</x:f>
        <x:v>12.7648008669</x:v>
      </x:c>
      <x:c r="F8814" s="1" t="str">
        <x:v>official_sse_shares_20261014_20261015085012468704.json</x:v>
      </x:c>
      <x:c r="G8814" s="1" t="str">
        <x:v>official_sse_nav_20261015085013448177.json</x:v>
      </x:c>
    </x:row>
    <x:row r="8815" ht="25" customHeight="1">
      <x:c r="A8815" s="1" t="str">
        <x:v>589150.SH</x:v>
      </x:c>
      <x:c r="B8815" s="7" t="d">
        <x:v>2026-10-14T00:00:00.000Z</x:v>
      </x:c>
      <x:c r="C8815" s="8" t="n">
        <x:v>893437200</x:v>
      </x:c>
      <x:c r="D8815" s="9" t="n">
        <x:v>1.0011</x:v>
      </x:c>
      <x:c r="E8815" s="9" t="n">
        <x:f>IF(COUNT(C8815:D8815)=2,C8815*D8815/100000000,"n.a.")</x:f>
        <x:v>8.9441998092</x:v>
      </x:c>
      <x:c r="F8815" s="1" t="str">
        <x:v>official_sse_shares_20261014_20261015085012468704.json</x:v>
      </x:c>
      <x:c r="G8815" s="1" t="str">
        <x:v>official_sse_nav_20261015085013448177.json</x:v>
      </x:c>
    </x:row>
    <x:row r="8816" ht="25" customHeight="1">
      <x:c r="A8816" s="1" t="str">
        <x:v>589360.SH</x:v>
      </x:c>
      <x:c r="B8816" s="7" t="d">
        <x:v>2026-10-14T00:00:00.000Z</x:v>
      </x:c>
      <x:c r="C8816" s="8" t="n">
        <x:v>2801174000</x:v>
      </x:c>
      <x:c r="D8816" s="9" t="n">
        <x:v>0.7137</x:v>
      </x:c>
      <x:c r="E8816" s="9" t="n">
        <x:f>IF(COUNT(C8816:D8816)=2,C8816*D8816/100000000,"n.a.")</x:f>
        <x:v>19.991978837999998</x:v>
      </x:c>
      <x:c r="F8816" s="1" t="str">
        <x:v>official_sse_shares_20261014_20261015085012468704.json</x:v>
      </x:c>
      <x:c r="G8816" s="1" t="str">
        <x:v>official_sse_nav_20261015085013448177.json</x:v>
      </x:c>
    </x:row>
    <x:row r="8817" ht="25" customHeight="1">
      <x:c r="A8817" s="1" t="str">
        <x:v>589850.SH</x:v>
      </x:c>
      <x:c r="B8817" s="7" t="d">
        <x:v>2026-10-14T00:00:00.000Z</x:v>
      </x:c>
      <x:c r="C8817" s="8" t="n">
        <x:v>1231057000</x:v>
      </x:c>
      <x:c r="D8817" s="9" t="n">
        <x:v>1.3265</x:v>
      </x:c>
      <x:c r="E8817" s="9" t="n">
        <x:f>IF(COUNT(C8817:D8817)=2,C8817*D8817/100000000,"n.a.")</x:f>
        <x:v>16.329971105</x:v>
      </x:c>
      <x:c r="F8817" s="1" t="str">
        <x:v>official_sse_shares_20261014_20261015085012468704.json</x:v>
      </x:c>
      <x:c r="G8817" s="1" t="str">
        <x:v>official_sse_nav_20261015085013448177.json</x:v>
      </x:c>
    </x:row>
    <x:row r="8818" ht="25" customHeight="1">
      <x:c r="A8818" s="1" t="str">
        <x:v>159205.SZ</x:v>
      </x:c>
      <x:c r="B8818" s="7" t="d">
        <x:v>2026-10-15T00:00:00.000Z</x:v>
      </x:c>
      <x:c r="C8818" s="8" t="n">
        <x:v>1149056064</x:v>
      </x:c>
      <x:c r="D8818" s="9" t="n">
        <x:v>1.3712</x:v>
      </x:c>
      <x:c r="E8818" s="9" t="n">
        <x:f>IF(COUNT(C8818:D8818)=2,C8818*D8818/100000000,"n.a.")</x:f>
        <x:v>15.755856749568</x:v>
      </x:c>
      <x:c r="F8818" s="1" t="str">
        <x:v>official_szse_shares_20261014_20261015_20261016143724749608.xlsx</x:v>
      </x:c>
      <x:c r="G8818" s="1" t="str">
        <x:v>official_szse_nav_detail_20261016143949984505.json</x:v>
      </x:c>
    </x:row>
    <x:row r="8819" ht="25" customHeight="1">
      <x:c r="A8819" s="1" t="str">
        <x:v>159247.SZ</x:v>
      </x:c>
      <x:c r="B8819" s="7" t="d">
        <x:v>2026-10-15T00:00:00.000Z</x:v>
      </x:c>
      <x:c r="C8819" s="8" t="n">
        <x:v>937984966</x:v>
      </x:c>
      <x:c r="D8819" s="9" t="n">
        <x:v>0.8395</x:v>
      </x:c>
      <x:c r="E8819" s="9" t="n">
        <x:f>IF(COUNT(C8819:D8819)=2,C8819*D8819/100000000,"n.a.")</x:f>
        <x:v>7.87438378957</x:v>
      </x:c>
      <x:c r="F8819" s="1" t="str">
        <x:v>official_szse_shares_20261014_20261015_20261016143724749608.xlsx</x:v>
      </x:c>
      <x:c r="G8819" s="1" t="str">
        <x:v>official_szse_nav_detail_20261016143951508214.json</x:v>
      </x:c>
    </x:row>
    <x:row r="8820" ht="25" customHeight="1">
      <x:c r="A8820" s="1" t="str">
        <x:v>159300.SZ</x:v>
      </x:c>
      <x:c r="B8820" s="7" t="d">
        <x:v>2026-10-15T00:00:00.000Z</x:v>
      </x:c>
      <x:c r="C8820" s="8" t="n">
        <x:v>481558097</x:v>
      </x:c>
      <x:c r="D8820" s="9" t="n">
        <x:v>4.5426</x:v>
      </x:c>
      <x:c r="E8820" s="9" t="n">
        <x:f>IF(COUNT(C8820:D8820)=2,C8820*D8820/100000000,"n.a.")</x:f>
        <x:v>21.875258114322</x:v>
      </x:c>
      <x:c r="F8820" s="1" t="str">
        <x:v>official_szse_shares_20261014_20261015_20261016143724749608.xlsx</x:v>
      </x:c>
      <x:c r="G8820" s="1" t="str">
        <x:v>official_szse_nav_detail_20261016143953188033.json</x:v>
      </x:c>
    </x:row>
    <x:row r="8821" ht="25" customHeight="1">
      <x:c r="A8821" s="1" t="str">
        <x:v>159330.SZ</x:v>
      </x:c>
      <x:c r="B8821" s="7" t="d">
        <x:v>2026-10-15T00:00:00.000Z</x:v>
      </x:c>
      <x:c r="C8821" s="8" t="n">
        <x:v>530801009</x:v>
      </x:c>
      <x:c r="D8821" s="9" t="n">
        <x:v>1.3118</x:v>
      </x:c>
      <x:c r="E8821" s="9" t="n">
        <x:f>IF(COUNT(C8821:D8821)=2,C8821*D8821/100000000,"n.a.")</x:f>
        <x:v>6.963047636062001</x:v>
      </x:c>
      <x:c r="F8821" s="1" t="str">
        <x:v>official_szse_shares_20261014_20261015_20261016143724749608.xlsx</x:v>
      </x:c>
      <x:c r="G8821" s="1" t="str">
        <x:v>official_szse_nav_detail_20261016143954775267.json</x:v>
      </x:c>
    </x:row>
    <x:row r="8822" ht="25" customHeight="1">
      <x:c r="A8822" s="1" t="str">
        <x:v>159337.SZ</x:v>
      </x:c>
      <x:c r="B8822" s="7" t="d">
        <x:v>2026-10-15T00:00:00.000Z</x:v>
      </x:c>
      <x:c r="C8822" s="8" t="n">
        <x:v>297710611</x:v>
      </x:c>
      <x:c r="D8822" s="9" t="n">
        <x:v>1.5584</x:v>
      </x:c>
      <x:c r="E8822" s="9" t="n">
        <x:f>IF(COUNT(C8822:D8822)=2,C8822*D8822/100000000,"n.a.")</x:f>
        <x:v>4.639522161824</x:v>
      </x:c>
      <x:c r="F8822" s="1" t="str">
        <x:v>official_szse_shares_20261014_20261015_20261016143724749608.xlsx</x:v>
      </x:c>
      <x:c r="G8822" s="1" t="str">
        <x:v>official_szse_nav_detail_20261016143956264147.json</x:v>
      </x:c>
    </x:row>
    <x:row r="8823" ht="25" customHeight="1">
      <x:c r="A8823" s="1" t="str">
        <x:v>159393.SZ</x:v>
      </x:c>
      <x:c r="B8823" s="7" t="d">
        <x:v>2026-10-15T00:00:00.000Z</x:v>
      </x:c>
      <x:c r="C8823" s="8" t="n">
        <x:v>111346342</x:v>
      </x:c>
      <x:c r="D8823" s="9" t="n">
        <x:v>4.5094</x:v>
      </x:c>
      <x:c r="E8823" s="9" t="n">
        <x:f>IF(COUNT(C8823:D8823)=2,C8823*D8823/100000000,"n.a.")</x:f>
        <x:v>5.021051946148001</x:v>
      </x:c>
      <x:c r="F8823" s="1" t="str">
        <x:v>official_szse_shares_20261014_20261015_20261016143724749608.xlsx</x:v>
      </x:c>
      <x:c r="G8823" s="1" t="str">
        <x:v>official_szse_nav_detail_20261016143957827066.json</x:v>
      </x:c>
    </x:row>
    <x:row r="8824" ht="25" customHeight="1">
      <x:c r="A8824" s="1" t="str">
        <x:v>159500.SZ</x:v>
      </x:c>
      <x:c r="B8824" s="7" t="d">
        <x:v>2026-10-15T00:00:00.000Z</x:v>
      </x:c>
      <x:c r="C8824" s="8" t="n">
        <x:v>246938865</x:v>
      </x:c>
      <x:c r="D8824" s="9" t="n">
        <x:v>1.0226</x:v>
      </x:c>
      <x:c r="E8824" s="9" t="n">
        <x:f>IF(COUNT(C8824:D8824)=2,C8824*D8824/100000000,"n.a.")</x:f>
        <x:v>2.52519683349</x:v>
      </x:c>
      <x:c r="F8824" s="1" t="str">
        <x:v>official_szse_shares_20261014_20261015_20261016143724749608.xlsx</x:v>
      </x:c>
      <x:c r="G8824" s="1" t="str">
        <x:v>official_szse_nav_detail_20261016143959355267.json</x:v>
      </x:c>
    </x:row>
    <x:row r="8825" ht="25" customHeight="1">
      <x:c r="A8825" s="1" t="str">
        <x:v>159531.SZ</x:v>
      </x:c>
      <x:c r="B8825" s="7" t="d">
        <x:v>2026-10-15T00:00:00.000Z</x:v>
      </x:c>
      <x:c r="C8825" s="8" t="n">
        <x:v>940608406</x:v>
      </x:c>
      <x:c r="D8825" s="9" t="n">
        <x:v>1.327</x:v>
      </x:c>
      <x:c r="E8825" s="9" t="n">
        <x:f>IF(COUNT(C8825:D8825)=2,C8825*D8825/100000000,"n.a.")</x:f>
        <x:v>12.48187354762</x:v>
      </x:c>
      <x:c r="F8825" s="1" t="str">
        <x:v>official_szse_shares_20261014_20261015_20261016143724749608.xlsx</x:v>
      </x:c>
      <x:c r="G8825" s="1" t="str">
        <x:v>official_szse_nav_detail_20261016144000927647.json</x:v>
      </x:c>
    </x:row>
    <x:row r="8826" ht="25" customHeight="1">
      <x:c r="A8826" s="1" t="str">
        <x:v>159532.SZ</x:v>
      </x:c>
      <x:c r="B8826" s="7" t="d">
        <x:v>2026-10-15T00:00:00.000Z</x:v>
      </x:c>
      <x:c r="C8826" s="8" t="n">
        <x:v>155564791</x:v>
      </x:c>
      <x:c r="D8826" s="9" t="n">
        <x:v>1.5135</x:v>
      </x:c>
      <x:c r="E8826" s="9" t="n">
        <x:f>IF(COUNT(C8826:D8826)=2,C8826*D8826/100000000,"n.a.")</x:f>
        <x:v>2.354473111785</x:v>
      </x:c>
      <x:c r="F8826" s="1" t="str">
        <x:v>official_szse_shares_20261014_20261015_20261016143724749608.xlsx</x:v>
      </x:c>
      <x:c r="G8826" s="1" t="str">
        <x:v>official_szse_nav_detail_20261016144002432998.json</x:v>
      </x:c>
    </x:row>
    <x:row r="8827" ht="25" customHeight="1">
      <x:c r="A8827" s="1" t="str">
        <x:v>159533.SZ</x:v>
      </x:c>
      <x:c r="B8827" s="7" t="d">
        <x:v>2026-10-15T00:00:00.000Z</x:v>
      </x:c>
      <x:c r="C8827" s="8" t="n">
        <x:v>13458785</x:v>
      </x:c>
      <x:c r="D8827" s="9" t="n">
        <x:v>1.7602</x:v>
      </x:c>
      <x:c r="E8827" s="9" t="n">
        <x:f>IF(COUNT(C8827:D8827)=2,C8827*D8827/100000000,"n.a.")</x:f>
        <x:v>0.23690153357000002</x:v>
      </x:c>
      <x:c r="F8827" s="1" t="str">
        <x:v>official_szse_shares_20261014_20261015_20261016143724749608.xlsx</x:v>
      </x:c>
      <x:c r="G8827" s="1" t="str">
        <x:v>official_szse_nav_detail_20261016144004248342.json</x:v>
      </x:c>
    </x:row>
    <x:row r="8828" ht="25" customHeight="1">
      <x:c r="A8828" s="1" t="str">
        <x:v>159535.SZ</x:v>
      </x:c>
      <x:c r="B8828" s="7" t="d">
        <x:v>2026-10-15T00:00:00.000Z</x:v>
      </x:c>
      <x:c r="C8828" s="8" t="n">
        <x:v>19981088</x:v>
      </x:c>
      <x:c r="D8828" s="9" t="n">
        <x:v>1.3977</x:v>
      </x:c>
      <x:c r="E8828" s="9" t="n">
        <x:f>IF(COUNT(C8828:D8828)=2,C8828*D8828/100000000,"n.a.")</x:f>
        <x:v>0.279275666976</x:v>
      </x:c>
      <x:c r="F8828" s="1" t="str">
        <x:v>official_szse_shares_20261014_20261015_20261016143724749608.xlsx</x:v>
      </x:c>
      <x:c r="G8828" s="1" t="str">
        <x:v>official_szse_nav_detail_20261016144005917531.json</x:v>
      </x:c>
    </x:row>
    <x:row r="8829" ht="25" customHeight="1">
      <x:c r="A8829" s="1" t="str">
        <x:v>159536.SZ</x:v>
      </x:c>
      <x:c r="B8829" s="7" t="d">
        <x:v>2026-10-15T00:00:00.000Z</x:v>
      </x:c>
      <x:c r="C8829" s="8" t="n">
        <x:v>43261589</x:v>
      </x:c>
      <x:c r="D8829" s="9" t="n">
        <x:v>1.2807</x:v>
      </x:c>
      <x:c r="E8829" s="9" t="n">
        <x:f>IF(COUNT(C8829:D8829)=2,C8829*D8829/100000000,"n.a.")</x:f>
        <x:v>0.554051170323</x:v>
      </x:c>
      <x:c r="F8829" s="1" t="str">
        <x:v>official_szse_shares_20261014_20261015_20261016143724749608.xlsx</x:v>
      </x:c>
      <x:c r="G8829" s="1" t="str">
        <x:v>official_szse_nav_detail_20261016144007651179.json</x:v>
      </x:c>
    </x:row>
    <x:row r="8830" ht="25" customHeight="1">
      <x:c r="A8830" s="1" t="str">
        <x:v>159629.SZ</x:v>
      </x:c>
      <x:c r="B8830" s="7" t="d">
        <x:v>2026-10-15T00:00:00.000Z</x:v>
      </x:c>
      <x:c r="C8830" s="8" t="n">
        <x:v>871252663</x:v>
      </x:c>
      <x:c r="D8830" s="9" t="n">
        <x:v>2.7961</x:v>
      </x:c>
      <x:c r="E8830" s="9" t="n">
        <x:f>IF(COUNT(C8830:D8830)=2,C8830*D8830/100000000,"n.a.")</x:f>
        <x:v>24.361095710142997</x:v>
      </x:c>
      <x:c r="F8830" s="1" t="str">
        <x:v>official_szse_shares_20261014_20261015_20261016143724749608.xlsx</x:v>
      </x:c>
      <x:c r="G8830" s="1" t="str">
        <x:v>official_szse_nav_detail_20261016144009292937.json</x:v>
      </x:c>
    </x:row>
    <x:row r="8831" ht="25" customHeight="1">
      <x:c r="A8831" s="1" t="str">
        <x:v>159633.SZ</x:v>
      </x:c>
      <x:c r="B8831" s="7" t="d">
        <x:v>2026-10-15T00:00:00.000Z</x:v>
      </x:c>
      <x:c r="C8831" s="8" t="n">
        <x:v>1150162658</x:v>
      </x:c>
      <x:c r="D8831" s="9" t="n">
        <x:v>2.8628</x:v>
      </x:c>
      <x:c r="E8831" s="9" t="n">
        <x:f>IF(COUNT(C8831:D8831)=2,C8831*D8831/100000000,"n.a.")</x:f>
        <x:v>32.926856573224</x:v>
      </x:c>
      <x:c r="F8831" s="1" t="str">
        <x:v>official_szse_shares_20261014_20261015_20261016143724749608.xlsx</x:v>
      </x:c>
      <x:c r="G8831" s="1" t="str">
        <x:v>official_szse_nav_detail_20261016144010968462.json</x:v>
      </x:c>
    </x:row>
    <x:row r="8832" ht="25" customHeight="1">
      <x:c r="A8832" s="1" t="str">
        <x:v>159673.SZ</x:v>
      </x:c>
      <x:c r="B8832" s="7" t="d">
        <x:v>2026-10-15T00:00:00.000Z</x:v>
      </x:c>
      <x:c r="C8832" s="8" t="n">
        <x:v>2189528385</x:v>
      </x:c>
      <x:c r="D8832" s="9" t="n">
        <x:v>1.1681</x:v>
      </x:c>
      <x:c r="E8832" s="9" t="n">
        <x:f>IF(COUNT(C8832:D8832)=2,C8832*D8832/100000000,"n.a.")</x:f>
        <x:v>25.575881065184998</x:v>
      </x:c>
      <x:c r="F8832" s="1" t="str">
        <x:v>official_szse_shares_20261014_20261015_20261016143724749608.xlsx</x:v>
      </x:c>
      <x:c r="G8832" s="1" t="str">
        <x:v>official_szse_nav_detail_20261016144012592601.json</x:v>
      </x:c>
    </x:row>
    <x:row r="8833" ht="25" customHeight="1">
      <x:c r="A8833" s="1" t="str">
        <x:v>159808.SZ</x:v>
      </x:c>
      <x:c r="B8833" s="7" t="d">
        <x:v>2026-10-15T00:00:00.000Z</x:v>
      </x:c>
      <x:c r="C8833" s="8" t="n">
        <x:v>59484790</x:v>
      </x:c>
      <x:c r="D8833" s="9" t="n">
        <x:v>1.087</x:v>
      </x:c>
      <x:c r="E8833" s="9" t="n">
        <x:f>IF(COUNT(C8833:D8833)=2,C8833*D8833/100000000,"n.a.")</x:f>
        <x:v>0.6465996673</x:v>
      </x:c>
      <x:c r="F8833" s="1" t="str">
        <x:v>official_szse_shares_20261014_20261015_20261016143724749608.xlsx</x:v>
      </x:c>
      <x:c r="G8833" s="1" t="str">
        <x:v>official_szse_nav_detail_20261016144014227982.json</x:v>
      </x:c>
    </x:row>
    <x:row r="8834" ht="25" customHeight="1">
      <x:c r="A8834" s="1" t="str">
        <x:v>159810.SZ</x:v>
      </x:c>
      <x:c r="B8834" s="7" t="d">
        <x:v>2026-10-15T00:00:00.000Z</x:v>
      </x:c>
      <x:c r="C8834" s="8" t="n">
        <x:v>66475458</x:v>
      </x:c>
      <x:c r="D8834" s="9" t="n">
        <x:v>1.1227</x:v>
      </x:c>
      <x:c r="E8834" s="9" t="n">
        <x:f>IF(COUNT(C8834:D8834)=2,C8834*D8834/100000000,"n.a.")</x:f>
        <x:v>0.746319966966</x:v>
      </x:c>
      <x:c r="F8834" s="1" t="str">
        <x:v>official_szse_shares_20261014_20261015_20261016143724749608.xlsx</x:v>
      </x:c>
      <x:c r="G8834" s="1" t="str">
        <x:v>official_szse_nav_detail_20261016144015859740.json</x:v>
      </x:c>
    </x:row>
    <x:row r="8835" ht="25" customHeight="1">
      <x:c r="A8835" s="1" t="str">
        <x:v>159820.SZ</x:v>
      </x:c>
      <x:c r="B8835" s="7" t="d">
        <x:v>2026-10-15T00:00:00.000Z</x:v>
      </x:c>
      <x:c r="C8835" s="8" t="n">
        <x:v>1381408470</x:v>
      </x:c>
      <x:c r="D8835" s="9" t="n">
        <x:v>1.1815</x:v>
      </x:c>
      <x:c r="E8835" s="9" t="n">
        <x:f>IF(COUNT(C8835:D8835)=2,C8835*D8835/100000000,"n.a.")</x:f>
        <x:v>16.32134107305</x:v>
      </x:c>
      <x:c r="F8835" s="1" t="str">
        <x:v>official_szse_shares_20261014_20261015_20261016143724749608.xlsx</x:v>
      </x:c>
      <x:c r="G8835" s="1" t="str">
        <x:v>official_szse_nav_detail_20261016144017582666.json</x:v>
      </x:c>
    </x:row>
    <x:row r="8836" ht="25" customHeight="1">
      <x:c r="A8836" s="1" t="str">
        <x:v>159821.SZ</x:v>
      </x:c>
      <x:c r="B8836" s="7" t="d">
        <x:v>2026-10-15T00:00:00.000Z</x:v>
      </x:c>
      <x:c r="C8836" s="8" t="n">
        <x:v>71120000</x:v>
      </x:c>
      <x:c r="D8836" s="9" t="n">
        <x:v>1.0513</x:v>
      </x:c>
      <x:c r="E8836" s="9" t="n">
        <x:f>IF(COUNT(C8836:D8836)=2,C8836*D8836/100000000,"n.a.")</x:f>
        <x:v>0.74768456</x:v>
      </x:c>
      <x:c r="F8836" s="1" t="str">
        <x:v>official_szse_shares_20261014_20261015_20261016143724749608.xlsx</x:v>
      </x:c>
      <x:c r="G8836" s="1" t="str">
        <x:v>official_szse_nav_detail_20261016144019215108.json</x:v>
      </x:c>
    </x:row>
    <x:row r="8837" ht="25" customHeight="1">
      <x:c r="A8837" s="1" t="str">
        <x:v>159845.SZ</x:v>
      </x:c>
      <x:c r="B8837" s="7" t="d">
        <x:v>2026-10-15T00:00:00.000Z</x:v>
      </x:c>
      <x:c r="C8837" s="8" t="n">
        <x:v>2862425606</x:v>
      </x:c>
      <x:c r="D8837" s="9" t="n">
        <x:v>2.7857</x:v>
      </x:c>
      <x:c r="E8837" s="9" t="n">
        <x:f>IF(COUNT(C8837:D8837)=2,C8837*D8837/100000000,"n.a.")</x:f>
        <x:v>79.73859010634199</x:v>
      </x:c>
      <x:c r="F8837" s="1" t="str">
        <x:v>official_szse_shares_20261014_20261015_20261016143724749608.xlsx</x:v>
      </x:c>
      <x:c r="G8837" s="1" t="str">
        <x:v>official_szse_nav_detail_20261016144020849315.json</x:v>
      </x:c>
    </x:row>
    <x:row r="8838" ht="25" customHeight="1">
      <x:c r="A8838" s="1" t="str">
        <x:v>159908.SZ</x:v>
      </x:c>
      <x:c r="B8838" s="7" t="d">
        <x:v>2026-10-15T00:00:00.000Z</x:v>
      </x:c>
      <x:c r="C8838" s="8" t="n">
        <x:v>387229029</x:v>
      </x:c>
      <x:c r="D8838" s="9" t="n">
        <x:v>2.6256</x:v>
      </x:c>
      <x:c r="E8838" s="9" t="n">
        <x:f>IF(COUNT(C8838:D8838)=2,C8838*D8838/100000000,"n.a.")</x:f>
        <x:v>10.167085385424</x:v>
      </x:c>
      <x:c r="F8838" s="1" t="str">
        <x:v>official_szse_shares_20261014_20261015_20261016143724749608.xlsx</x:v>
      </x:c>
      <x:c r="G8838" s="1" t="str">
        <x:v>official_szse_nav_detail_20261016144022458494.json</x:v>
      </x:c>
    </x:row>
    <x:row r="8839" ht="25" customHeight="1">
      <x:c r="A8839" s="1" t="str">
        <x:v>159915.SZ</x:v>
      </x:c>
      <x:c r="B8839" s="7" t="d">
        <x:v>2026-10-15T00:00:00.000Z</x:v>
      </x:c>
      <x:c r="C8839" s="8" t="n">
        <x:v>25470454936</x:v>
      </x:c>
      <x:c r="D8839" s="9" t="n">
        <x:v>2.8016</x:v>
      </x:c>
      <x:c r="E8839" s="9" t="n">
        <x:f>IF(COUNT(C8839:D8839)=2,C8839*D8839/100000000,"n.a.")</x:f>
        <x:v>713.580265486976</x:v>
      </x:c>
      <x:c r="F8839" s="1" t="str">
        <x:v>official_szse_shares_20261014_20261015_20261016143724749608.xlsx</x:v>
      </x:c>
      <x:c r="G8839" s="1" t="str">
        <x:v>official_szse_nav_detail_20261016143725828852.json</x:v>
      </x:c>
    </x:row>
    <x:row r="8840" ht="25" customHeight="1">
      <x:c r="A8840" s="1" t="str">
        <x:v>159919.SZ</x:v>
      </x:c>
      <x:c r="B8840" s="7" t="d">
        <x:v>2026-10-15T00:00:00.000Z</x:v>
      </x:c>
      <x:c r="C8840" s="8" t="n">
        <x:v>6851916676</x:v>
      </x:c>
      <x:c r="D8840" s="9" t="n">
        <x:v>4.4226</x:v>
      </x:c>
      <x:c r="E8840" s="9" t="n">
        <x:f>IF(COUNT(C8840:D8840)=2,C8840*D8840/100000000,"n.a.")</x:f>
        <x:v>303.032866912776</x:v>
      </x:c>
      <x:c r="F8840" s="1" t="str">
        <x:v>official_szse_shares_20261014_20261015_20261016143724749608.xlsx</x:v>
      </x:c>
      <x:c r="G8840" s="1" t="str">
        <x:v>official_szse_nav_detail_20261016143727331421.json</x:v>
      </x:c>
    </x:row>
    <x:row r="8841" ht="25" customHeight="1">
      <x:c r="A8841" s="1" t="str">
        <x:v>159922.SZ</x:v>
      </x:c>
      <x:c r="B8841" s="7" t="d">
        <x:v>2026-10-15T00:00:00.000Z</x:v>
      </x:c>
      <x:c r="C8841" s="8" t="n">
        <x:v>2717676765</x:v>
      </x:c>
      <x:c r="D8841" s="9" t="n">
        <x:v>2.7565</x:v>
      </x:c>
      <x:c r="E8841" s="9" t="n">
        <x:f>IF(COUNT(C8841:D8841)=2,C8841*D8841/100000000,"n.a.")</x:f>
        <x:v>74.912760027225</x:v>
      </x:c>
      <x:c r="F8841" s="1" t="str">
        <x:v>official_szse_shares_20261014_20261015_20261016143724749608.xlsx</x:v>
      </x:c>
      <x:c r="G8841" s="1" t="str">
        <x:v>official_szse_nav_detail_20261016144024212031.json</x:v>
      </x:c>
    </x:row>
    <x:row r="8842" ht="25" customHeight="1">
      <x:c r="A8842" s="1" t="str">
        <x:v>159925.SZ</x:v>
      </x:c>
      <x:c r="B8842" s="7" t="d">
        <x:v>2026-10-15T00:00:00.000Z</x:v>
      </x:c>
      <x:c r="C8842" s="8" t="n">
        <x:v>621320856</x:v>
      </x:c>
      <x:c r="D8842" s="9" t="n">
        <x:v>4.3028</x:v>
      </x:c>
      <x:c r="E8842" s="9" t="n">
        <x:f>IF(COUNT(C8842:D8842)=2,C8842*D8842/100000000,"n.a.")</x:f>
        <x:v>26.734193791968003</x:v>
      </x:c>
      <x:c r="F8842" s="1" t="str">
        <x:v>official_szse_shares_20261014_20261015_20261016143724749608.xlsx</x:v>
      </x:c>
      <x:c r="G8842" s="1" t="str">
        <x:v>official_szse_nav_detail_20261016144025873485.json</x:v>
      </x:c>
    </x:row>
    <x:row r="8843" ht="25" customHeight="1">
      <x:c r="A8843" s="1" t="str">
        <x:v>159935.SZ</x:v>
      </x:c>
      <x:c r="B8843" s="7" t="d">
        <x:v>2026-10-15T00:00:00.000Z</x:v>
      </x:c>
      <x:c r="C8843" s="8" t="n">
        <x:v>27572956</x:v>
      </x:c>
      <x:c r="D8843" s="9" t="n">
        <x:v>2.1451</x:v>
      </x:c>
      <x:c r="E8843" s="9" t="n">
        <x:f>IF(COUNT(C8843:D8843)=2,C8843*D8843/100000000,"n.a.")</x:f>
        <x:v>0.591467479156</x:v>
      </x:c>
      <x:c r="F8843" s="1" t="str">
        <x:v>official_szse_shares_20261014_20261015_20261016143724749608.xlsx</x:v>
      </x:c>
      <x:c r="G8843" s="1" t="str">
        <x:v>official_szse_nav_detail_20261016144027542793.json</x:v>
      </x:c>
    </x:row>
    <x:row r="8844" ht="25" customHeight="1">
      <x:c r="A8844" s="1" t="str">
        <x:v>159948.SZ</x:v>
      </x:c>
      <x:c r="B8844" s="7" t="d">
        <x:v>2026-10-15T00:00:00.000Z</x:v>
      </x:c>
      <x:c r="C8844" s="8" t="n">
        <x:v>1214697720</x:v>
      </x:c>
      <x:c r="D8844" s="9" t="n">
        <x:v>3.095</x:v>
      </x:c>
      <x:c r="E8844" s="9" t="n">
        <x:f>IF(COUNT(C8844:D8844)=2,C8844*D8844/100000000,"n.a.")</x:f>
        <x:v>37.594894434000004</x:v>
      </x:c>
      <x:c r="F8844" s="1" t="str">
        <x:v>official_szse_shares_20261014_20261015_20261016143724749608.xlsx</x:v>
      </x:c>
      <x:c r="G8844" s="1" t="str">
        <x:v>official_szse_nav_detail_20261016144029389361.json</x:v>
      </x:c>
    </x:row>
    <x:row r="8845" ht="25" customHeight="1">
      <x:c r="A8845" s="1" t="str">
        <x:v>159952.SZ</x:v>
      </x:c>
      <x:c r="B8845" s="7" t="d">
        <x:v>2026-10-15T00:00:00.000Z</x:v>
      </x:c>
      <x:c r="C8845" s="8" t="n">
        <x:v>7402984929</x:v>
      </x:c>
      <x:c r="D8845" s="9" t="n">
        <x:v>1.7012</x:v>
      </x:c>
      <x:c r="E8845" s="9" t="n">
        <x:f>IF(COUNT(C8845:D8845)=2,C8845*D8845/100000000,"n.a.")</x:f>
        <x:v>125.939579612148</x:v>
      </x:c>
      <x:c r="F8845" s="1" t="str">
        <x:v>official_szse_shares_20261014_20261015_20261016143724749608.xlsx</x:v>
      </x:c>
      <x:c r="G8845" s="1" t="str">
        <x:v>official_szse_nav_detail_20261016144031064629.json</x:v>
      </x:c>
    </x:row>
    <x:row r="8846" ht="25" customHeight="1">
      <x:c r="A8846" s="1" t="str">
        <x:v>159956.SZ</x:v>
      </x:c>
      <x:c r="B8846" s="7" t="d">
        <x:v>2026-10-15T00:00:00.000Z</x:v>
      </x:c>
      <x:c r="C8846" s="8" t="n">
        <x:v>50978674</x:v>
      </x:c>
      <x:c r="D8846" s="9" t="n">
        <x:v>1.7754</x:v>
      </x:c>
      <x:c r="E8846" s="9" t="n">
        <x:f>IF(COUNT(C8846:D8846)=2,C8846*D8846/100000000,"n.a.")</x:f>
        <x:v>0.905075378196</x:v>
      </x:c>
      <x:c r="F8846" s="1" t="str">
        <x:v>official_szse_shares_20261014_20261015_20261016143724749608.xlsx</x:v>
      </x:c>
      <x:c r="G8846" s="1" t="str">
        <x:v>official_szse_nav_detail_20261016144032791373.json</x:v>
      </x:c>
    </x:row>
    <x:row r="8847" ht="25" customHeight="1">
      <x:c r="A8847" s="1" t="str">
        <x:v>159957.SZ</x:v>
      </x:c>
      <x:c r="B8847" s="7" t="d">
        <x:v>2026-10-15T00:00:00.000Z</x:v>
      </x:c>
      <x:c r="C8847" s="8" t="n">
        <x:v>1492784560</x:v>
      </x:c>
      <x:c r="D8847" s="9" t="n">
        <x:v>1.836</x:v>
      </x:c>
      <x:c r="E8847" s="9" t="n">
        <x:f>IF(COUNT(C8847:D8847)=2,C8847*D8847/100000000,"n.a.")</x:f>
        <x:v>27.407524521600003</x:v>
      </x:c>
      <x:c r="F8847" s="1" t="str">
        <x:v>official_szse_shares_20261014_20261015_20261016143724749608.xlsx</x:v>
      </x:c>
      <x:c r="G8847" s="1" t="str">
        <x:v>official_szse_nav_detail_20261016144034403277.json</x:v>
      </x:c>
    </x:row>
    <x:row r="8848" ht="25" customHeight="1">
      <x:c r="A8848" s="1" t="str">
        <x:v>159958.SZ</x:v>
      </x:c>
      <x:c r="B8848" s="7" t="d">
        <x:v>2026-10-15T00:00:00.000Z</x:v>
      </x:c>
      <x:c r="C8848" s="8" t="n">
        <x:v>247611448</x:v>
      </x:c>
      <x:c r="D8848" s="9" t="n">
        <x:v>1.6977</x:v>
      </x:c>
      <x:c r="E8848" s="9" t="n">
        <x:f>IF(COUNT(C8848:D8848)=2,C8848*D8848/100000000,"n.a.")</x:f>
        <x:v>4.2036995526959995</x:v>
      </x:c>
      <x:c r="F8848" s="1" t="str">
        <x:v>official_szse_shares_20261014_20261015_20261016143724749608.xlsx</x:v>
      </x:c>
      <x:c r="G8848" s="1" t="str">
        <x:v>official_szse_nav_detail_20261016144035964978.json</x:v>
      </x:c>
    </x:row>
    <x:row r="8849" ht="25" customHeight="1">
      <x:c r="A8849" s="1" t="str">
        <x:v>159964.SZ</x:v>
      </x:c>
      <x:c r="B8849" s="7" t="d">
        <x:v>2026-10-15T00:00:00.000Z</x:v>
      </x:c>
      <x:c r="C8849" s="8" t="n">
        <x:v>179481881</x:v>
      </x:c>
      <x:c r="D8849" s="9" t="n">
        <x:v>1.8391</x:v>
      </x:c>
      <x:c r="E8849" s="9" t="n">
        <x:f>IF(COUNT(C8849:D8849)=2,C8849*D8849/100000000,"n.a.")</x:f>
        <x:v>3.3008512734710003</x:v>
      </x:c>
      <x:c r="F8849" s="1" t="str">
        <x:v>official_szse_shares_20261014_20261015_20261016143724749608.xlsx</x:v>
      </x:c>
      <x:c r="G8849" s="1" t="str">
        <x:v>official_szse_nav_detail_20261016144037635913.json</x:v>
      </x:c>
    </x:row>
    <x:row r="8850" ht="25" customHeight="1">
      <x:c r="A8850" s="1" t="str">
        <x:v>159968.SZ</x:v>
      </x:c>
      <x:c r="B8850" s="7" t="d">
        <x:v>2026-10-15T00:00:00.000Z</x:v>
      </x:c>
      <x:c r="C8850" s="8" t="n">
        <x:v>65695098</x:v>
      </x:c>
      <x:c r="D8850" s="9" t="n">
        <x:v>8.9368</x:v>
      </x:c>
      <x:c r="E8850" s="9" t="n">
        <x:f>IF(COUNT(C8850:D8850)=2,C8850*D8850/100000000,"n.a.")</x:f>
        <x:v>5.871039518063999</x:v>
      </x:c>
      <x:c r="F8850" s="1" t="str">
        <x:v>official_szse_shares_20261014_20261015_20261016143724749608.xlsx</x:v>
      </x:c>
      <x:c r="G8850" s="1" t="str">
        <x:v>official_szse_nav_detail_20261016144039311811.json</x:v>
      </x:c>
    </x:row>
    <x:row r="8851" ht="25" customHeight="1">
      <x:c r="A8851" s="1" t="str">
        <x:v>159971.SZ</x:v>
      </x:c>
      <x:c r="B8851" s="7" t="d">
        <x:v>2026-10-15T00:00:00.000Z</x:v>
      </x:c>
      <x:c r="C8851" s="8" t="n">
        <x:v>2136020288</x:v>
      </x:c>
      <x:c r="D8851" s="9" t="n">
        <x:v>0.9748</x:v>
      </x:c>
      <x:c r="E8851" s="9" t="n">
        <x:f>IF(COUNT(C8851:D8851)=2,C8851*D8851/100000000,"n.a.")</x:f>
        <x:v>20.821925767424</x:v>
      </x:c>
      <x:c r="F8851" s="1" t="str">
        <x:v>official_szse_shares_20261014_20261015_20261016143724749608.xlsx</x:v>
      </x:c>
      <x:c r="G8851" s="1" t="str">
        <x:v>official_szse_nav_detail_20261016144040974371.json</x:v>
      </x:c>
    </x:row>
    <x:row r="8852" ht="25" customHeight="1">
      <x:c r="A8852" s="1" t="str">
        <x:v>159977.SZ</x:v>
      </x:c>
      <x:c r="B8852" s="7" t="d">
        <x:v>2026-10-15T00:00:00.000Z</x:v>
      </x:c>
      <x:c r="C8852" s="8" t="n">
        <x:v>4385872820</x:v>
      </x:c>
      <x:c r="D8852" s="9" t="n">
        <x:v>1.4534</x:v>
      </x:c>
      <x:c r="E8852" s="9" t="n">
        <x:f>IF(COUNT(C8852:D8852)=2,C8852*D8852/100000000,"n.a.")</x:f>
        <x:v>63.74427556588</x:v>
      </x:c>
      <x:c r="F8852" s="1" t="str">
        <x:v>official_szse_shares_20261014_20261015_20261016143724749608.xlsx</x:v>
      </x:c>
      <x:c r="G8852" s="1" t="str">
        <x:v>official_szse_nav_detail_20261016144042747568.json</x:v>
      </x:c>
    </x:row>
    <x:row r="8853" ht="25" customHeight="1">
      <x:c r="A8853" s="1" t="str">
        <x:v>159982.SZ</x:v>
      </x:c>
      <x:c r="B8853" s="7" t="d">
        <x:v>2026-10-15T00:00:00.000Z</x:v>
      </x:c>
      <x:c r="C8853" s="8" t="n">
        <x:v>202211253</x:v>
      </x:c>
      <x:c r="D8853" s="9" t="n">
        <x:v>1.84</x:v>
      </x:c>
      <x:c r="E8853" s="9" t="n">
        <x:f>IF(COUNT(C8853:D8853)=2,C8853*D8853/100000000,"n.a.")</x:f>
        <x:v>3.7206870552000004</x:v>
      </x:c>
      <x:c r="F8853" s="1" t="str">
        <x:v>official_szse_shares_20261014_20261015_20261016143724749608.xlsx</x:v>
      </x:c>
      <x:c r="G8853" s="1" t="str">
        <x:v>official_szse_nav_detail_20261016144044378499.json</x:v>
      </x:c>
    </x:row>
    <x:row r="8854" ht="25" customHeight="1">
      <x:c r="A8854" s="1" t="str">
        <x:v>510300.SH</x:v>
      </x:c>
      <x:c r="B8854" s="7" t="d">
        <x:v>2026-10-15T00:00:00.000Z</x:v>
      </x:c>
      <x:c r="C8854" s="8" t="n">
        <x:v>25484887700</x:v>
      </x:c>
      <x:c r="D8854" s="9" t="n">
        <x:v>4.2366</x:v>
      </x:c>
      <x:c r="E8854" s="9" t="n">
        <x:f>IF(COUNT(C8854:D8854)=2,C8854*D8854/100000000,"n.a.")</x:f>
        <x:v>1079.6927522982</x:v>
      </x:c>
      <x:c r="F8854" s="1" t="str">
        <x:v>official_sse_shares_20261015_20261016143724749608.json</x:v>
      </x:c>
      <x:c r="G8854" s="1" t="str">
        <x:v>official_sse_nav_20261016143725566815.json</x:v>
      </x:c>
    </x:row>
    <x:row r="8855" ht="25" customHeight="1">
      <x:c r="A8855" s="1" t="str">
        <x:v>510310.SH</x:v>
      </x:c>
      <x:c r="B8855" s="7" t="d">
        <x:v>2026-10-15T00:00:00.000Z</x:v>
      </x:c>
      <x:c r="C8855" s="8" t="n">
        <x:v>16726244000</x:v>
      </x:c>
      <x:c r="D8855" s="9" t="n">
        <x:v>4.1164</x:v>
      </x:c>
      <x:c r="E8855" s="9" t="n">
        <x:f>IF(COUNT(C8855:D8855)=2,C8855*D8855/100000000,"n.a.")</x:f>
        <x:v>688.5191080159999</x:v>
      </x:c>
      <x:c r="F8855" s="1" t="str">
        <x:v>official_sse_shares_20261015_20261016143724749608.json</x:v>
      </x:c>
      <x:c r="G8855" s="1" t="str">
        <x:v>official_sse_nav_20261016143725566815.json</x:v>
      </x:c>
    </x:row>
    <x:row r="8856" ht="25" customHeight="1">
      <x:c r="A8856" s="1" t="str">
        <x:v>510320.SH</x:v>
      </x:c>
      <x:c r="B8856" s="7" t="d">
        <x:v>2026-10-15T00:00:00.000Z</x:v>
      </x:c>
      <x:c r="C8856" s="8" t="n">
        <x:v>652068500</x:v>
      </x:c>
      <x:c r="D8856" s="9" t="n">
        <x:v>1.1408</x:v>
      </x:c>
      <x:c r="E8856" s="9" t="n">
        <x:f>IF(COUNT(C8856:D8856)=2,C8856*D8856/100000000,"n.a.")</x:f>
        <x:v>7.438797448000001</x:v>
      </x:c>
      <x:c r="F8856" s="1" t="str">
        <x:v>official_sse_shares_20261015_20261016143724749608.json</x:v>
      </x:c>
      <x:c r="G8856" s="1" t="str">
        <x:v>official_sse_nav_20261016143725566815.json</x:v>
      </x:c>
    </x:row>
    <x:row r="8857" ht="25" customHeight="1">
      <x:c r="A8857" s="1" t="str">
        <x:v>510330.SH</x:v>
      </x:c>
      <x:c r="B8857" s="7" t="d">
        <x:v>2026-10-15T00:00:00.000Z</x:v>
      </x:c>
      <x:c r="C8857" s="8" t="n">
        <x:v>8624049800</x:v>
      </x:c>
      <x:c r="D8857" s="9" t="n">
        <x:v>4.4176</x:v>
      </x:c>
      <x:c r="E8857" s="9" t="n">
        <x:f>IF(COUNT(C8857:D8857)=2,C8857*D8857/100000000,"n.a.")</x:f>
        <x:v>380.97602396480005</x:v>
      </x:c>
      <x:c r="F8857" s="1" t="str">
        <x:v>official_sse_shares_20261015_20261016143724749608.json</x:v>
      </x:c>
      <x:c r="G8857" s="1" t="str">
        <x:v>official_sse_nav_20261016143725566815.json</x:v>
      </x:c>
    </x:row>
    <x:row r="8858" ht="25" customHeight="1">
      <x:c r="A8858" s="1" t="str">
        <x:v>510350.SH</x:v>
      </x:c>
      <x:c r="B8858" s="7" t="d">
        <x:v>2026-10-15T00:00:00.000Z</x:v>
      </x:c>
      <x:c r="C8858" s="8" t="n">
        <x:v>685014700</x:v>
      </x:c>
      <x:c r="D8858" s="9" t="n">
        <x:v>4.4588</x:v>
      </x:c>
      <x:c r="E8858" s="9" t="n">
        <x:f>IF(COUNT(C8858:D8858)=2,C8858*D8858/100000000,"n.a.")</x:f>
        <x:v>30.5434354436</x:v>
      </x:c>
      <x:c r="F8858" s="1" t="str">
        <x:v>official_sse_shares_20261015_20261016143724749608.json</x:v>
      </x:c>
      <x:c r="G8858" s="1" t="str">
        <x:v>official_sse_nav_20261016143725566815.json</x:v>
      </x:c>
    </x:row>
    <x:row r="8859" ht="25" customHeight="1">
      <x:c r="A8859" s="1" t="str">
        <x:v>510360.SH</x:v>
      </x:c>
      <x:c r="B8859" s="7" t="d">
        <x:v>2026-10-15T00:00:00.000Z</x:v>
      </x:c>
      <x:c r="C8859" s="8" t="n">
        <x:v>2162381200</x:v>
      </x:c>
      <x:c r="D8859" s="9" t="n">
        <x:v>1.6204</x:v>
      </x:c>
      <x:c r="E8859" s="9" t="n">
        <x:f>IF(COUNT(C8859:D8859)=2,C8859*D8859/100000000,"n.a.")</x:f>
        <x:v>35.0392249648</x:v>
      </x:c>
      <x:c r="F8859" s="1" t="str">
        <x:v>official_sse_shares_20261015_20261016143724749608.json</x:v>
      </x:c>
      <x:c r="G8859" s="1" t="str">
        <x:v>official_sse_nav_20261016143725566815.json</x:v>
      </x:c>
    </x:row>
    <x:row r="8860" ht="25" customHeight="1">
      <x:c r="A8860" s="1" t="str">
        <x:v>510370.SH</x:v>
      </x:c>
      <x:c r="B8860" s="7" t="d">
        <x:v>2026-10-15T00:00:00.000Z</x:v>
      </x:c>
      <x:c r="C8860" s="8" t="n">
        <x:v>90258100</x:v>
      </x:c>
      <x:c r="D8860" s="9" t="n">
        <x:v>0.9378</x:v>
      </x:c>
      <x:c r="E8860" s="9" t="n">
        <x:f>IF(COUNT(C8860:D8860)=2,C8860*D8860/100000000,"n.a.")</x:f>
        <x:v>0.8464404617999999</x:v>
      </x:c>
      <x:c r="F8860" s="1" t="str">
        <x:v>official_sse_shares_20261015_20261016143724749608.json</x:v>
      </x:c>
      <x:c r="G8860" s="1" t="str">
        <x:v>official_sse_nav_20261016143725566815.json</x:v>
      </x:c>
    </x:row>
    <x:row r="8861" ht="25" customHeight="1">
      <x:c r="A8861" s="1" t="str">
        <x:v>510380.SH</x:v>
      </x:c>
      <x:c r="B8861" s="7" t="d">
        <x:v>2026-10-15T00:00:00.000Z</x:v>
      </x:c>
      <x:c r="C8861" s="8" t="n">
        <x:v>1278802400</x:v>
      </x:c>
      <x:c r="D8861" s="9" t="n">
        <x:v>1.2629</x:v>
      </x:c>
      <x:c r="E8861" s="9" t="n">
        <x:f>IF(COUNT(C8861:D8861)=2,C8861*D8861/100000000,"n.a.")</x:f>
        <x:v>16.149995509599997</x:v>
      </x:c>
      <x:c r="F8861" s="1" t="str">
        <x:v>official_sse_shares_20261015_20261016143724749608.json</x:v>
      </x:c>
      <x:c r="G8861" s="1" t="str">
        <x:v>official_sse_nav_20261016143725566815.json</x:v>
      </x:c>
    </x:row>
    <x:row r="8862" ht="25" customHeight="1">
      <x:c r="A8862" s="1" t="str">
        <x:v>510390.SH</x:v>
      </x:c>
      <x:c r="B8862" s="7" t="d">
        <x:v>2026-10-15T00:00:00.000Z</x:v>
      </x:c>
      <x:c r="C8862" s="8" t="n">
        <x:v>136550000</x:v>
      </x:c>
      <x:c r="D8862" s="9" t="n">
        <x:v>4.8097</x:v>
      </x:c>
      <x:c r="E8862" s="9" t="n">
        <x:f>IF(COUNT(C8862:D8862)=2,C8862*D8862/100000000,"n.a.")</x:f>
        <x:v>6.56764535</x:v>
      </x:c>
      <x:c r="F8862" s="1" t="str">
        <x:v>official_sse_shares_20261015_20261016143724749608.json</x:v>
      </x:c>
      <x:c r="G8862" s="1" t="str">
        <x:v>official_sse_nav_20261016143725566815.json</x:v>
      </x:c>
    </x:row>
    <x:row r="8863" ht="25" customHeight="1">
      <x:c r="A8863" s="1" t="str">
        <x:v>510500.SH</x:v>
      </x:c>
      <x:c r="B8863" s="7" t="d">
        <x:v>2026-10-15T00:00:00.000Z</x:v>
      </x:c>
      <x:c r="C8863" s="8" t="n">
        <x:v>5659768600</x:v>
      </x:c>
      <x:c r="D8863" s="9" t="n">
        <x:v>6.8012</x:v>
      </x:c>
      <x:c r="E8863" s="9" t="n">
        <x:f>IF(COUNT(C8863:D8863)=2,C8863*D8863/100000000,"n.a.")</x:f>
        <x:v>384.93218202319997</x:v>
      </x:c>
      <x:c r="F8863" s="1" t="str">
        <x:v>official_sse_shares_20261015_20261016143724749608.json</x:v>
      </x:c>
      <x:c r="G8863" s="1" t="str">
        <x:v>official_sse_nav_20261016143725566815.json</x:v>
      </x:c>
    </x:row>
    <x:row r="8864" ht="25" customHeight="1">
      <x:c r="A8864" s="1" t="str">
        <x:v>510510.SH</x:v>
      </x:c>
      <x:c r="B8864" s="7" t="d">
        <x:v>2026-10-15T00:00:00.000Z</x:v>
      </x:c>
      <x:c r="C8864" s="8" t="n">
        <x:v>875038300</x:v>
      </x:c>
      <x:c r="D8864" s="9" t="n">
        <x:v>2.207</x:v>
      </x:c>
      <x:c r="E8864" s="9" t="n">
        <x:f>IF(COUNT(C8864:D8864)=2,C8864*D8864/100000000,"n.a.")</x:f>
        <x:v>19.312095280999998</x:v>
      </x:c>
      <x:c r="F8864" s="1" t="str">
        <x:v>official_sse_shares_20261015_20261016143724749608.json</x:v>
      </x:c>
      <x:c r="G8864" s="1" t="str">
        <x:v>official_sse_nav_20261016143725566815.json</x:v>
      </x:c>
    </x:row>
    <x:row r="8865" ht="25" customHeight="1">
      <x:c r="A8865" s="1" t="str">
        <x:v>510530.SH</x:v>
      </x:c>
      <x:c r="B8865" s="7" t="d">
        <x:v>2026-10-15T00:00:00.000Z</x:v>
      </x:c>
      <x:c r="C8865" s="8" t="n">
        <x:v>47979399.99999999</x:v>
      </x:c>
      <x:c r="D8865" s="9" t="n">
        <x:v>7.6763</x:v>
      </x:c>
      <x:c r="E8865" s="9" t="n">
        <x:f>IF(COUNT(C8865:D8865)=2,C8865*D8865/100000000,"n.a.")</x:f>
        <x:v>3.6830426821999995</x:v>
      </x:c>
      <x:c r="F8865" s="1" t="str">
        <x:v>official_sse_shares_20261015_20261016143724749608.json</x:v>
      </x:c>
      <x:c r="G8865" s="1" t="str">
        <x:v>official_sse_nav_20261016143725566815.json</x:v>
      </x:c>
    </x:row>
    <x:row r="8866" ht="25" customHeight="1">
      <x:c r="A8866" s="1" t="str">
        <x:v>510550.SH</x:v>
      </x:c>
      <x:c r="B8866" s="7" t="d">
        <x:v>2026-10-15T00:00:00.000Z</x:v>
      </x:c>
      <x:c r="C8866" s="8" t="n">
        <x:v>23743300</x:v>
      </x:c>
      <x:c r="D8866" s="9" t="n">
        <x:v>1.7484</x:v>
      </x:c>
      <x:c r="E8866" s="9" t="n">
        <x:f>IF(COUNT(C8866:D8866)=2,C8866*D8866/100000000,"n.a.")</x:f>
        <x:v>0.4151278572</x:v>
      </x:c>
      <x:c r="F8866" s="1" t="str">
        <x:v>official_sse_shares_20261015_20261016143724749608.json</x:v>
      </x:c>
      <x:c r="G8866" s="1" t="str">
        <x:v>official_sse_nav_20261016143725566815.json</x:v>
      </x:c>
    </x:row>
    <x:row r="8867" ht="25" customHeight="1">
      <x:c r="A8867" s="1" t="str">
        <x:v>510560.SH</x:v>
      </x:c>
      <x:c r="B8867" s="7" t="d">
        <x:v>2026-10-15T00:00:00.000Z</x:v>
      </x:c>
      <x:c r="C8867" s="8" t="n">
        <x:v>54318700</x:v>
      </x:c>
      <x:c r="D8867" s="9" t="n">
        <x:v>1.7037</x:v>
      </x:c>
      <x:c r="E8867" s="9" t="n">
        <x:f>IF(COUNT(C8867:D8867)=2,C8867*D8867/100000000,"n.a.")</x:f>
        <x:v>0.9254276919</x:v>
      </x:c>
      <x:c r="F8867" s="1" t="str">
        <x:v>official_sse_shares_20261015_20261016143724749608.json</x:v>
      </x:c>
      <x:c r="G8867" s="1" t="str">
        <x:v>official_sse_nav_20261016143725566815.json</x:v>
      </x:c>
    </x:row>
    <x:row r="8868" ht="25" customHeight="1">
      <x:c r="A8868" s="1" t="str">
        <x:v>510570.SH</x:v>
      </x:c>
      <x:c r="B8868" s="7" t="d">
        <x:v>2026-10-15T00:00:00.000Z</x:v>
      </x:c>
      <x:c r="C8868" s="8" t="n">
        <x:v>50560600.00000001</x:v>
      </x:c>
      <x:c r="D8868" s="9" t="n">
        <x:v>1.0729</x:v>
      </x:c>
      <x:c r="E8868" s="9" t="n">
        <x:f>IF(COUNT(C8868:D8868)=2,C8868*D8868/100000000,"n.a.")</x:f>
        <x:v>0.5424646774000002</x:v>
      </x:c>
      <x:c r="F8868" s="1" t="str">
        <x:v>official_sse_shares_20261015_20261016143724749608.json</x:v>
      </x:c>
      <x:c r="G8868" s="1" t="str">
        <x:v>official_sse_nav_20261016143725566815.json</x:v>
      </x:c>
    </x:row>
    <x:row r="8869" ht="25" customHeight="1">
      <x:c r="A8869" s="1" t="str">
        <x:v>510580.SH</x:v>
      </x:c>
      <x:c r="B8869" s="7" t="d">
        <x:v>2026-10-15T00:00:00.000Z</x:v>
      </x:c>
      <x:c r="C8869" s="8" t="n">
        <x:v>1182968300</x:v>
      </x:c>
      <x:c r="D8869" s="9" t="n">
        <x:v>3.5766</x:v>
      </x:c>
      <x:c r="E8869" s="9" t="n">
        <x:f>IF(COUNT(C8869:D8869)=2,C8869*D8869/100000000,"n.a.")</x:f>
        <x:v>42.310044217800005</x:v>
      </x:c>
      <x:c r="F8869" s="1" t="str">
        <x:v>official_sse_shares_20261015_20261016143724749608.json</x:v>
      </x:c>
      <x:c r="G8869" s="1" t="str">
        <x:v>official_sse_nav_20261016143725566815.json</x:v>
      </x:c>
    </x:row>
    <x:row r="8870" ht="25" customHeight="1">
      <x:c r="A8870" s="1" t="str">
        <x:v>510590.SH</x:v>
      </x:c>
      <x:c r="B8870" s="7" t="d">
        <x:v>2026-10-15T00:00:00.000Z</x:v>
      </x:c>
      <x:c r="C8870" s="8" t="n">
        <x:v>123986100</x:v>
      </x:c>
      <x:c r="D8870" s="9" t="n">
        <x:v>7.3931</x:v>
      </x:c>
      <x:c r="E8870" s="9" t="n">
        <x:f>IF(COUNT(C8870:D8870)=2,C8870*D8870/100000000,"n.a.")</x:f>
        <x:v>9.1664163591</x:v>
      </x:c>
      <x:c r="F8870" s="1" t="str">
        <x:v>official_sse_shares_20261015_20261016143724749608.json</x:v>
      </x:c>
      <x:c r="G8870" s="1" t="str">
        <x:v>official_sse_nav_20261016143725566815.json</x:v>
      </x:c>
    </x:row>
    <x:row r="8871" ht="25" customHeight="1">
      <x:c r="A8871" s="1" t="str">
        <x:v>512100.SH</x:v>
      </x:c>
      <x:c r="B8871" s="7" t="d">
        <x:v>2026-10-15T00:00:00.000Z</x:v>
      </x:c>
      <x:c r="C8871" s="8" t="n">
        <x:v>7943217600</x:v>
      </x:c>
      <x:c r="D8871" s="9" t="n">
        <x:v>2.7155</x:v>
      </x:c>
      <x:c r="E8871" s="9" t="n">
        <x:f>IF(COUNT(C8871:D8871)=2,C8871*D8871/100000000,"n.a.")</x:f>
        <x:v>215.69807392799999</x:v>
      </x:c>
      <x:c r="F8871" s="1" t="str">
        <x:v>official_sse_shares_20261015_20261016143724749608.json</x:v>
      </x:c>
      <x:c r="G8871" s="1" t="str">
        <x:v>official_sse_nav_20261016143725566815.json</x:v>
      </x:c>
    </x:row>
    <x:row r="8872" ht="25" customHeight="1">
      <x:c r="A8872" s="1" t="str">
        <x:v>512500.SH</x:v>
      </x:c>
      <x:c r="B8872" s="7" t="d">
        <x:v>2026-10-15T00:00:00.000Z</x:v>
      </x:c>
      <x:c r="C8872" s="8" t="n">
        <x:v>1837608800</x:v>
      </x:c>
      <x:c r="D8872" s="9" t="n">
        <x:v>3.8473</x:v>
      </x:c>
      <x:c r="E8872" s="9" t="n">
        <x:f>IF(COUNT(C8872:D8872)=2,C8872*D8872/100000000,"n.a.")</x:f>
        <x:v>70.6983233624</x:v>
      </x:c>
      <x:c r="F8872" s="1" t="str">
        <x:v>official_sse_shares_20261015_20261016143724749608.json</x:v>
      </x:c>
      <x:c r="G8872" s="1" t="str">
        <x:v>official_sse_nav_20261016143725566815.json</x:v>
      </x:c>
    </x:row>
    <x:row r="8873" ht="25" customHeight="1">
      <x:c r="A8873" s="1" t="str">
        <x:v>512510.SH</x:v>
      </x:c>
      <x:c r="B8873" s="7" t="d">
        <x:v>2026-10-15T00:00:00.000Z</x:v>
      </x:c>
      <x:c r="C8873" s="8" t="n">
        <x:v>442429800.00000006</x:v>
      </x:c>
      <x:c r="D8873" s="9" t="n">
        <x:v>2.045</x:v>
      </x:c>
      <x:c r="E8873" s="9" t="n">
        <x:f>IF(COUNT(C8873:D8873)=2,C8873*D8873/100000000,"n.a.")</x:f>
        <x:v>9.047689410000002</x:v>
      </x:c>
      <x:c r="F8873" s="1" t="str">
        <x:v>official_sse_shares_20261015_20261016143724749608.json</x:v>
      </x:c>
      <x:c r="G8873" s="1" t="str">
        <x:v>official_sse_nav_20261016143725566815.json</x:v>
      </x:c>
    </x:row>
    <x:row r="8874" ht="25" customHeight="1">
      <x:c r="A8874" s="1" t="str">
        <x:v>515130.SH</x:v>
      </x:c>
      <x:c r="B8874" s="7" t="d">
        <x:v>2026-10-15T00:00:00.000Z</x:v>
      </x:c>
      <x:c r="C8874" s="8" t="n">
        <x:v>106463200</x:v>
      </x:c>
      <x:c r="D8874" s="9" t="n">
        <x:v>1.4029</x:v>
      </x:c>
      <x:c r="E8874" s="9" t="n">
        <x:f>IF(COUNT(C8874:D8874)=2,C8874*D8874/100000000,"n.a.")</x:f>
        <x:v>1.4935722328</x:v>
      </x:c>
      <x:c r="F8874" s="1" t="str">
        <x:v>official_sse_shares_20261015_20261016143724749608.json</x:v>
      </x:c>
      <x:c r="G8874" s="1" t="str">
        <x:v>official_sse_nav_20261016143725566815.json</x:v>
      </x:c>
    </x:row>
    <x:row r="8875" ht="25" customHeight="1">
      <x:c r="A8875" s="1" t="str">
        <x:v>515190.SH</x:v>
      </x:c>
      <x:c r="B8875" s="7" t="d">
        <x:v>2026-10-15T00:00:00.000Z</x:v>
      </x:c>
      <x:c r="C8875" s="8" t="n">
        <x:v>299466100</x:v>
      </x:c>
      <x:c r="D8875" s="9" t="n">
        <x:v>1.4281</x:v>
      </x:c>
      <x:c r="E8875" s="9" t="n">
        <x:f>IF(COUNT(C8875:D8875)=2,C8875*D8875/100000000,"n.a.")</x:f>
        <x:v>4.2766753741</x:v>
      </x:c>
      <x:c r="F8875" s="1" t="str">
        <x:v>official_sse_shares_20261015_20261016143724749608.json</x:v>
      </x:c>
      <x:c r="G8875" s="1" t="str">
        <x:v>official_sse_nav_20261016143725566815.json</x:v>
      </x:c>
    </x:row>
    <x:row r="8876" ht="25" customHeight="1">
      <x:c r="A8876" s="1" t="str">
        <x:v>515310.SH</x:v>
      </x:c>
      <x:c r="B8876" s="7" t="d">
        <x:v>2026-10-15T00:00:00.000Z</x:v>
      </x:c>
      <x:c r="C8876" s="8" t="n">
        <x:v>374111200</x:v>
      </x:c>
      <x:c r="D8876" s="9" t="n">
        <x:v>1.2609</x:v>
      </x:c>
      <x:c r="E8876" s="9" t="n">
        <x:f>IF(COUNT(C8876:D8876)=2,C8876*D8876/100000000,"n.a.")</x:f>
        <x:v>4.7171681208</x:v>
      </x:c>
      <x:c r="F8876" s="1" t="str">
        <x:v>official_sse_shares_20261015_20261016143724749608.json</x:v>
      </x:c>
      <x:c r="G8876" s="1" t="str">
        <x:v>official_sse_nav_20261016143725566815.json</x:v>
      </x:c>
    </x:row>
    <x:row r="8877" ht="25" customHeight="1">
      <x:c r="A8877" s="1" t="str">
        <x:v>515330.SH</x:v>
      </x:c>
      <x:c r="B8877" s="7" t="d">
        <x:v>2026-10-15T00:00:00.000Z</x:v>
      </x:c>
      <x:c r="C8877" s="8" t="n">
        <x:v>7037709500</x:v>
      </x:c>
      <x:c r="D8877" s="9" t="n">
        <x:v>1.2176</x:v>
      </x:c>
      <x:c r="E8877" s="9" t="n">
        <x:f>IF(COUNT(C8877:D8877)=2,C8877*D8877/100000000,"n.a.")</x:f>
        <x:v>85.691150872</x:v>
      </x:c>
      <x:c r="F8877" s="1" t="str">
        <x:v>official_sse_shares_20261015_20261016143724749608.json</x:v>
      </x:c>
      <x:c r="G8877" s="1" t="str">
        <x:v>official_sse_nav_20261016143725566815.json</x:v>
      </x:c>
    </x:row>
    <x:row r="8878" ht="25" customHeight="1">
      <x:c r="A8878" s="1" t="str">
        <x:v>515350.SH</x:v>
      </x:c>
      <x:c r="B8878" s="7" t="d">
        <x:v>2026-10-15T00:00:00.000Z</x:v>
      </x:c>
      <x:c r="C8878" s="8" t="n">
        <x:v>11699200</x:v>
      </x:c>
      <x:c r="D8878" s="9" t="n">
        <x:v>5.6793</x:v>
      </x:c>
      <x:c r="E8878" s="9" t="n">
        <x:f>IF(COUNT(C8878:D8878)=2,C8878*D8878/100000000,"n.a.")</x:f>
        <x:v>0.6644326655999999</x:v>
      </x:c>
      <x:c r="F8878" s="1" t="str">
        <x:v>official_sse_shares_20261015_20261016143724749608.json</x:v>
      </x:c>
      <x:c r="G8878" s="1" t="str">
        <x:v>official_sse_nav_20261016143725566815.json</x:v>
      </x:c>
    </x:row>
    <x:row r="8879" ht="25" customHeight="1">
      <x:c r="A8879" s="1" t="str">
        <x:v>515360.SH</x:v>
      </x:c>
      <x:c r="B8879" s="7" t="d">
        <x:v>2026-10-15T00:00:00.000Z</x:v>
      </x:c>
      <x:c r="C8879" s="8" t="n">
        <x:v>37279300</x:v>
      </x:c>
      <x:c r="D8879" s="9" t="n">
        <x:v>6.1726</x:v>
      </x:c>
      <x:c r="E8879" s="9" t="n">
        <x:f>IF(COUNT(C8879:D8879)=2,C8879*D8879/100000000,"n.a.")</x:f>
        <x:v>2.3011020718</x:v>
      </x:c>
      <x:c r="F8879" s="1" t="str">
        <x:v>official_sse_shares_20261015_20261016143724749608.json</x:v>
      </x:c>
      <x:c r="G8879" s="1" t="str">
        <x:v>official_sse_nav_20261016143725566815.json</x:v>
      </x:c>
    </x:row>
    <x:row r="8880" ht="25" customHeight="1">
      <x:c r="A8880" s="1" t="str">
        <x:v>515380.SH</x:v>
      </x:c>
      <x:c r="B8880" s="7" t="d">
        <x:v>2026-10-15T00:00:00.000Z</x:v>
      </x:c>
      <x:c r="C8880" s="8" t="n">
        <x:v>663399800</x:v>
      </x:c>
      <x:c r="D8880" s="9" t="n">
        <x:v>4.9256</x:v>
      </x:c>
      <x:c r="E8880" s="9" t="n">
        <x:f>IF(COUNT(C8880:D8880)=2,C8880*D8880/100000000,"n.a.")</x:f>
        <x:v>32.6764205488</x:v>
      </x:c>
      <x:c r="F8880" s="1" t="str">
        <x:v>official_sse_shares_20261015_20261016143724749608.json</x:v>
      </x:c>
      <x:c r="G8880" s="1" t="str">
        <x:v>official_sse_nav_20261016143725566815.json</x:v>
      </x:c>
    </x:row>
    <x:row r="8881" ht="25" customHeight="1">
      <x:c r="A8881" s="1" t="str">
        <x:v>515390.SH</x:v>
      </x:c>
      <x:c r="B8881" s="7" t="d">
        <x:v>2026-10-15T00:00:00.000Z</x:v>
      </x:c>
      <x:c r="C8881" s="8" t="n">
        <x:v>2486683000</x:v>
      </x:c>
      <x:c r="D8881" s="9" t="n">
        <x:v>1.2352</x:v>
      </x:c>
      <x:c r="E8881" s="9" t="n">
        <x:f>IF(COUNT(C8881:D8881)=2,C8881*D8881/100000000,"n.a.")</x:f>
        <x:v>30.715508416000002</x:v>
      </x:c>
      <x:c r="F8881" s="1" t="str">
        <x:v>official_sse_shares_20261015_20261016143724749608.json</x:v>
      </x:c>
      <x:c r="G8881" s="1" t="str">
        <x:v>official_sse_nav_20261016143725566815.json</x:v>
      </x:c>
    </x:row>
    <x:row r="8882" ht="25" customHeight="1">
      <x:c r="A8882" s="1" t="str">
        <x:v>515530.SH</x:v>
      </x:c>
      <x:c r="B8882" s="7" t="d">
        <x:v>2026-10-15T00:00:00.000Z</x:v>
      </x:c>
      <x:c r="C8882" s="8" t="n">
        <x:v>13042700</x:v>
      </x:c>
      <x:c r="D8882" s="9" t="n">
        <x:v>3.75</x:v>
      </x:c>
      <x:c r="E8882" s="9" t="n">
        <x:f>IF(COUNT(C8882:D8882)=2,C8882*D8882/100000000,"n.a.")</x:f>
        <x:v>0.48910125</x:v>
      </x:c>
      <x:c r="F8882" s="1" t="str">
        <x:v>official_sse_shares_20261015_20261016143724749608.json</x:v>
      </x:c>
      <x:c r="G8882" s="1" t="str">
        <x:v>official_sse_nav_20261016143725566815.json</x:v>
      </x:c>
    </x:row>
    <x:row r="8883" ht="25" customHeight="1">
      <x:c r="A8883" s="1" t="str">
        <x:v>515550.SH</x:v>
      </x:c>
      <x:c r="B8883" s="7" t="d">
        <x:v>2026-10-15T00:00:00.000Z</x:v>
      </x:c>
      <x:c r="C8883" s="8" t="n">
        <x:v>22345700</x:v>
      </x:c>
      <x:c r="D8883" s="9" t="n">
        <x:v>1.533</x:v>
      </x:c>
      <x:c r="E8883" s="9" t="n">
        <x:f>IF(COUNT(C8883:D8883)=2,C8883*D8883/100000000,"n.a.")</x:f>
        <x:v>0.342559581</x:v>
      </x:c>
      <x:c r="F8883" s="1" t="str">
        <x:v>official_sse_shares_20261015_20261016143724749608.json</x:v>
      </x:c>
      <x:c r="G8883" s="1" t="str">
        <x:v>official_sse_nav_20261016143725566815.json</x:v>
      </x:c>
    </x:row>
    <x:row r="8884" ht="25" customHeight="1">
      <x:c r="A8884" s="1" t="str">
        <x:v>515660.SH</x:v>
      </x:c>
      <x:c r="B8884" s="7" t="d">
        <x:v>2026-10-15T00:00:00.000Z</x:v>
      </x:c>
      <x:c r="C8884" s="8" t="n">
        <x:v>437194200</x:v>
      </x:c>
      <x:c r="D8884" s="9" t="n">
        <x:v>5.3008</x:v>
      </x:c>
      <x:c r="E8884" s="9" t="n">
        <x:f>IF(COUNT(C8884:D8884)=2,C8884*D8884/100000000,"n.a.")</x:f>
        <x:v>23.174790153599997</x:v>
      </x:c>
      <x:c r="F8884" s="1" t="str">
        <x:v>official_sse_shares_20261015_20261016143724749608.json</x:v>
      </x:c>
      <x:c r="G8884" s="1" t="str">
        <x:v>official_sse_nav_20261016143725566815.json</x:v>
      </x:c>
    </x:row>
    <x:row r="8885" ht="25" customHeight="1">
      <x:c r="A8885" s="1" t="str">
        <x:v>516300.SH</x:v>
      </x:c>
      <x:c r="B8885" s="7" t="d">
        <x:v>2026-10-15T00:00:00.000Z</x:v>
      </x:c>
      <x:c r="C8885" s="8" t="n">
        <x:v>49012600</x:v>
      </x:c>
      <x:c r="D8885" s="9" t="n">
        <x:v>2.8331</x:v>
      </x:c>
      <x:c r="E8885" s="9" t="n">
        <x:f>IF(COUNT(C8885:D8885)=2,C8885*D8885/100000000,"n.a.")</x:f>
        <x:v>1.3885759706</x:v>
      </x:c>
      <x:c r="F8885" s="1" t="str">
        <x:v>official_sse_shares_20261015_20261016143724749608.json</x:v>
      </x:c>
      <x:c r="G8885" s="1" t="str">
        <x:v>official_sse_nav_20261016143725566815.json</x:v>
      </x:c>
    </x:row>
    <x:row r="8886" ht="25" customHeight="1">
      <x:c r="A8886" s="1" t="str">
        <x:v>560010.SH</x:v>
      </x:c>
      <x:c r="B8886" s="7" t="d">
        <x:v>2026-10-15T00:00:00.000Z</x:v>
      </x:c>
      <x:c r="C8886" s="8" t="n">
        <x:v>2544621700</x:v>
      </x:c>
      <x:c r="D8886" s="9" t="n">
        <x:v>2.7833</x:v>
      </x:c>
      <x:c r="E8886" s="9" t="n">
        <x:f>IF(COUNT(C8886:D8886)=2,C8886*D8886/100000000,"n.a.")</x:f>
        <x:v>70.82445577610001</x:v>
      </x:c>
      <x:c r="F8886" s="1" t="str">
        <x:v>official_sse_shares_20261015_20261016143724749608.json</x:v>
      </x:c>
      <x:c r="G8886" s="1" t="str">
        <x:v>official_sse_nav_20261016143725566815.json</x:v>
      </x:c>
    </x:row>
    <x:row r="8887" ht="25" customHeight="1">
      <x:c r="A8887" s="1" t="str">
        <x:v>560110.SH</x:v>
      </x:c>
      <x:c r="B8887" s="7" t="d">
        <x:v>2026-10-15T00:00:00.000Z</x:v>
      </x:c>
      <x:c r="C8887" s="8" t="n">
        <x:v>343903500</x:v>
      </x:c>
      <x:c r="D8887" s="9" t="n">
        <x:v>1.0096</x:v>
      </x:c>
      <x:c r="E8887" s="9" t="n">
        <x:f>IF(COUNT(C8887:D8887)=2,C8887*D8887/100000000,"n.a.")</x:f>
        <x:v>3.472049736</x:v>
      </x:c>
      <x:c r="F8887" s="1" t="str">
        <x:v>official_sse_shares_20261015_20261016143724749608.json</x:v>
      </x:c>
      <x:c r="G8887" s="1" t="str">
        <x:v>official_sse_nav_20261016143725566815.json</x:v>
      </x:c>
    </x:row>
    <x:row r="8888" ht="25" customHeight="1">
      <x:c r="A8888" s="1" t="str">
        <x:v>560220.SH</x:v>
      </x:c>
      <x:c r="B8888" s="7" t="d">
        <x:v>2026-10-15T00:00:00.000Z</x:v>
      </x:c>
      <x:c r="C8888" s="8" t="n">
        <x:v>57717000</x:v>
      </x:c>
      <x:c r="D8888" s="9" t="n">
        <x:v>1.3114</x:v>
      </x:c>
      <x:c r="E8888" s="9" t="n">
        <x:f>IF(COUNT(C8888:D8888)=2,C8888*D8888/100000000,"n.a.")</x:f>
        <x:v>0.756900738</x:v>
      </x:c>
      <x:c r="F8888" s="1" t="str">
        <x:v>official_sse_shares_20261015_20261016143724749608.json</x:v>
      </x:c>
      <x:c r="G8888" s="1" t="str">
        <x:v>official_sse_nav_20261016143725566815.json</x:v>
      </x:c>
    </x:row>
    <x:row r="8889" ht="25" customHeight="1">
      <x:c r="A8889" s="1" t="str">
        <x:v>561350.SH</x:v>
      </x:c>
      <x:c r="B8889" s="7" t="d">
        <x:v>2026-10-15T00:00:00.000Z</x:v>
      </x:c>
      <x:c r="C8889" s="8" t="n">
        <x:v>109700000</x:v>
      </x:c>
      <x:c r="D8889" s="9" t="n">
        <x:v>1.0807</x:v>
      </x:c>
      <x:c r="E8889" s="9" t="n">
        <x:f>IF(COUNT(C8889:D8889)=2,C8889*D8889/100000000,"n.a.")</x:f>
        <x:v>1.1855279</x:v>
      </x:c>
      <x:c r="F8889" s="1" t="str">
        <x:v>official_sse_shares_20261015_20261016143724749608.json</x:v>
      </x:c>
      <x:c r="G8889" s="1" t="str">
        <x:v>official_sse_nav_20261016143725566815.json</x:v>
      </x:c>
    </x:row>
    <x:row r="8890" ht="25" customHeight="1">
      <x:c r="A8890" s="1" t="str">
        <x:v>561370.SH</x:v>
      </x:c>
      <x:c r="B8890" s="7" t="d">
        <x:v>2026-10-15T00:00:00.000Z</x:v>
      </x:c>
      <x:c r="C8890" s="8" t="n">
        <x:v>34356000</x:v>
      </x:c>
      <x:c r="D8890" s="9" t="n">
        <x:v>1.3052</x:v>
      </x:c>
      <x:c r="E8890" s="9" t="n">
        <x:f>IF(COUNT(C8890:D8890)=2,C8890*D8890/100000000,"n.a.")</x:f>
        <x:v>0.44841451199999993</x:v>
      </x:c>
      <x:c r="F8890" s="1" t="str">
        <x:v>official_sse_shares_20261015_20261016143724749608.json</x:v>
      </x:c>
      <x:c r="G8890" s="1" t="str">
        <x:v>official_sse_nav_20261016143725566815.json</x:v>
      </x:c>
    </x:row>
    <x:row r="8891" ht="25" customHeight="1">
      <x:c r="A8891" s="1" t="str">
        <x:v>561930.SH</x:v>
      </x:c>
      <x:c r="B8891" s="7" t="d">
        <x:v>2026-10-15T00:00:00.000Z</x:v>
      </x:c>
      <x:c r="C8891" s="8" t="n">
        <x:v>196260600</x:v>
      </x:c>
      <x:c r="D8891" s="9" t="n">
        <x:v>1.4321</x:v>
      </x:c>
      <x:c r="E8891" s="9" t="n">
        <x:f>IF(COUNT(C8891:D8891)=2,C8891*D8891/100000000,"n.a.")</x:f>
        <x:v>2.8106480526</x:v>
      </x:c>
      <x:c r="F8891" s="1" t="str">
        <x:v>official_sse_shares_20261015_20261016143724749608.json</x:v>
      </x:c>
      <x:c r="G8891" s="1" t="str">
        <x:v>official_sse_nav_20261016143725566815.json</x:v>
      </x:c>
    </x:row>
    <x:row r="8892" ht="25" customHeight="1">
      <x:c r="A8892" s="1" t="str">
        <x:v>562660.SH</x:v>
      </x:c>
      <x:c r="B8892" s="7" t="d">
        <x:v>2026-10-15T00:00:00.000Z</x:v>
      </x:c>
      <x:c r="C8892" s="8" t="n">
        <x:v>342874000</x:v>
      </x:c>
      <x:c r="D8892" s="9" t="n">
        <x:v>1.7565</x:v>
      </x:c>
      <x:c r="E8892" s="9" t="n">
        <x:f>IF(COUNT(C8892:D8892)=2,C8892*D8892/100000000,"n.a.")</x:f>
        <x:v>6.02258181</x:v>
      </x:c>
      <x:c r="F8892" s="1" t="str">
        <x:v>official_sse_shares_20261015_20261016143724749608.json</x:v>
      </x:c>
      <x:c r="G8892" s="1" t="str">
        <x:v>official_sse_nav_20261016143725566815.json</x:v>
      </x:c>
    </x:row>
    <x:row r="8893" ht="25" customHeight="1">
      <x:c r="A8893" s="1" t="str">
        <x:v>563200.SH</x:v>
      </x:c>
      <x:c r="B8893" s="7" t="d">
        <x:v>2026-10-15T00:00:00.000Z</x:v>
      </x:c>
      <x:c r="C8893" s="8" t="n">
        <x:v>47458800</x:v>
      </x:c>
      <x:c r="D8893" s="9" t="n">
        <x:v>1.4081</x:v>
      </x:c>
      <x:c r="E8893" s="9" t="n">
        <x:f>IF(COUNT(C8893:D8893)=2,C8893*D8893/100000000,"n.a.")</x:f>
        <x:v>0.6682673628</x:v>
      </x:c>
      <x:c r="F8893" s="1" t="str">
        <x:v>official_sse_shares_20261015_20261016143724749608.json</x:v>
      </x:c>
      <x:c r="G8893" s="1" t="str">
        <x:v>official_sse_nav_20261016143725566815.json</x:v>
      </x:c>
    </x:row>
    <x:row r="8894" ht="25" customHeight="1">
      <x:c r="A8894" s="1" t="str">
        <x:v>563300.SH</x:v>
      </x:c>
      <x:c r="B8894" s="7" t="d">
        <x:v>2026-10-15T00:00:00.000Z</x:v>
      </x:c>
      <x:c r="C8894" s="8" t="n">
        <x:v>3741174000</x:v>
      </x:c>
      <x:c r="D8894" s="9" t="n">
        <x:v>1.3133</x:v>
      </x:c>
      <x:c r="E8894" s="9" t="n">
        <x:f>IF(COUNT(C8894:D8894)=2,C8894*D8894/100000000,"n.a.")</x:f>
        <x:v>49.132838142</x:v>
      </x:c>
      <x:c r="F8894" s="1" t="str">
        <x:v>official_sse_shares_20261015_20261016143724749608.json</x:v>
      </x:c>
      <x:c r="G8894" s="1" t="str">
        <x:v>official_sse_nav_20261016143725566815.json</x:v>
      </x:c>
    </x:row>
    <x:row r="8895" ht="25" customHeight="1">
      <x:c r="A8895" s="1" t="str">
        <x:v>563520.SH</x:v>
      </x:c>
      <x:c r="B8895" s="7" t="d">
        <x:v>2026-10-15T00:00:00.000Z</x:v>
      </x:c>
      <x:c r="C8895" s="8" t="n">
        <x:v>448065000</x:v>
      </x:c>
      <x:c r="D8895" s="9" t="n">
        <x:v>1.0887</x:v>
      </x:c>
      <x:c r="E8895" s="9" t="n">
        <x:f>IF(COUNT(C8895:D8895)=2,C8895*D8895/100000000,"n.a.")</x:f>
        <x:v>4.878083655</x:v>
      </x:c>
      <x:c r="F8895" s="1" t="str">
        <x:v>official_sse_shares_20261015_20261016143724749608.json</x:v>
      </x:c>
      <x:c r="G8895" s="1" t="str">
        <x:v>official_sse_nav_20261016143725566815.json</x:v>
      </x:c>
    </x:row>
    <x:row r="8896" ht="25" customHeight="1">
      <x:c r="A8896" s="1" t="str">
        <x:v>563750.SH</x:v>
      </x:c>
      <x:c r="B8896" s="7" t="d">
        <x:v>2026-10-15T00:00:00.000Z</x:v>
      </x:c>
      <x:c r="C8896" s="8" t="n">
        <x:v>362237000</x:v>
      </x:c>
      <x:c r="D8896" s="9" t="n">
        <x:v>0.9539</x:v>
      </x:c>
      <x:c r="E8896" s="9" t="n">
        <x:f>IF(COUNT(C8896:D8896)=2,C8896*D8896/100000000,"n.a.")</x:f>
        <x:v>3.4553787430000003</x:v>
      </x:c>
      <x:c r="F8896" s="1" t="str">
        <x:v>official_sse_shares_20261015_20261016143724749608.json</x:v>
      </x:c>
      <x:c r="G8896" s="1" t="str">
        <x:v>official_sse_nav_20261016143725566815.json</x:v>
      </x:c>
    </x:row>
    <x:row r="8897" ht="25" customHeight="1">
      <x:c r="A8897" s="1" t="str">
        <x:v>588000.SH</x:v>
      </x:c>
      <x:c r="B8897" s="7" t="d">
        <x:v>2026-10-15T00:00:00.000Z</x:v>
      </x:c>
      <x:c r="C8897" s="8" t="n">
        <x:v>69572668200</x:v>
      </x:c>
      <x:c r="D8897" s="9" t="n">
        <x:v>1.4362</x:v>
      </x:c>
      <x:c r="E8897" s="9" t="n">
        <x:f>IF(COUNT(C8897:D8897)=2,C8897*D8897/100000000,"n.a.")</x:f>
        <x:v>999.2026606884</x:v>
      </x:c>
      <x:c r="F8897" s="1" t="str">
        <x:v>official_sse_shares_20261015_20261016143724749608.json</x:v>
      </x:c>
      <x:c r="G8897" s="1" t="str">
        <x:v>official_sse_nav_20261016143725566815.json</x:v>
      </x:c>
    </x:row>
    <x:row r="8898" ht="25" customHeight="1">
      <x:c r="A8898" s="1" t="str">
        <x:v>588040.SH</x:v>
      </x:c>
      <x:c r="B8898" s="7" t="d">
        <x:v>2026-10-15T00:00:00.000Z</x:v>
      </x:c>
      <x:c r="C8898" s="8" t="n">
        <x:v>179889000</x:v>
      </x:c>
      <x:c r="D8898" s="9" t="n">
        <x:v>1.3829</x:v>
      </x:c>
      <x:c r="E8898" s="9" t="n">
        <x:f>IF(COUNT(C8898:D8898)=2,C8898*D8898/100000000,"n.a.")</x:f>
        <x:v>2.487684981</x:v>
      </x:c>
      <x:c r="F8898" s="1" t="str">
        <x:v>official_sse_shares_20261015_20261016143724749608.json</x:v>
      </x:c>
      <x:c r="G8898" s="1" t="str">
        <x:v>official_sse_nav_20261016143725566815.json</x:v>
      </x:c>
    </x:row>
    <x:row r="8899" ht="25" customHeight="1">
      <x:c r="A8899" s="1" t="str">
        <x:v>588050.SH</x:v>
      </x:c>
      <x:c r="B8899" s="7" t="d">
        <x:v>2026-10-15T00:00:00.000Z</x:v>
      </x:c>
      <x:c r="C8899" s="8" t="n">
        <x:v>7023241300</x:v>
      </x:c>
      <x:c r="D8899" s="9" t="n">
        <x:v>1.395</x:v>
      </x:c>
      <x:c r="E8899" s="9" t="n">
        <x:f>IF(COUNT(C8899:D8899)=2,C8899*D8899/100000000,"n.a.")</x:f>
        <x:v>97.974216135</x:v>
      </x:c>
      <x:c r="F8899" s="1" t="str">
        <x:v>official_sse_shares_20261015_20261016143724749608.json</x:v>
      </x:c>
      <x:c r="G8899" s="1" t="str">
        <x:v>official_sse_nav_20261016143725566815.json</x:v>
      </x:c>
    </x:row>
    <x:row r="8900" ht="25" customHeight="1">
      <x:c r="A8900" s="1" t="str">
        <x:v>588060.SH</x:v>
      </x:c>
      <x:c r="B8900" s="7" t="d">
        <x:v>2026-10-15T00:00:00.000Z</x:v>
      </x:c>
      <x:c r="C8900" s="8" t="n">
        <x:v>9589140000</x:v>
      </x:c>
      <x:c r="D8900" s="9" t="n">
        <x:v>0.863</x:v>
      </x:c>
      <x:c r="E8900" s="9" t="n">
        <x:f>IF(COUNT(C8900:D8900)=2,C8900*D8900/100000000,"n.a.")</x:f>
        <x:v>82.7542782</x:v>
      </x:c>
      <x:c r="F8900" s="1" t="str">
        <x:v>official_sse_shares_20261015_20261016143724749608.json</x:v>
      </x:c>
      <x:c r="G8900" s="1" t="str">
        <x:v>official_sse_nav_20261016143725566815.json</x:v>
      </x:c>
    </x:row>
    <x:row r="8901" ht="25" customHeight="1">
      <x:c r="A8901" s="1" t="str">
        <x:v>588080.SH</x:v>
      </x:c>
      <x:c r="B8901" s="7" t="d">
        <x:v>2026-10-15T00:00:00.000Z</x:v>
      </x:c>
      <x:c r="C8901" s="8" t="n">
        <x:v>28882628100</x:v>
      </x:c>
      <x:c r="D8901" s="9" t="n">
        <x:v>1.3933</x:v>
      </x:c>
      <x:c r="E8901" s="9" t="n">
        <x:f>IF(COUNT(C8901:D8901)=2,C8901*D8901/100000000,"n.a.")</x:f>
        <x:v>402.42165731729995</x:v>
      </x:c>
      <x:c r="F8901" s="1" t="str">
        <x:v>official_sse_shares_20261015_20261016143724749608.json</x:v>
      </x:c>
      <x:c r="G8901" s="1" t="str">
        <x:v>official_sse_nav_20261016143725566815.json</x:v>
      </x:c>
    </x:row>
    <x:row r="8902" ht="25" customHeight="1">
      <x:c r="A8902" s="1" t="str">
        <x:v>588090.SH</x:v>
      </x:c>
      <x:c r="B8902" s="7" t="d">
        <x:v>2026-10-15T00:00:00.000Z</x:v>
      </x:c>
      <x:c r="C8902" s="8" t="n">
        <x:v>3336072800.0000005</x:v>
      </x:c>
      <x:c r="D8902" s="9" t="n">
        <x:v>1.4004</x:v>
      </x:c>
      <x:c r="E8902" s="9" t="n">
        <x:f>IF(COUNT(C8902:D8902)=2,C8902*D8902/100000000,"n.a.")</x:f>
        <x:v>46.71836349120001</x:v>
      </x:c>
      <x:c r="F8902" s="1" t="str">
        <x:v>official_sse_shares_20261015_20261016143724749608.json</x:v>
      </x:c>
      <x:c r="G8902" s="1" t="str">
        <x:v>official_sse_nav_20261016143725566815.json</x:v>
      </x:c>
    </x:row>
    <x:row r="8903" ht="25" customHeight="1">
      <x:c r="A8903" s="1" t="str">
        <x:v>588150.SH</x:v>
      </x:c>
      <x:c r="B8903" s="7" t="d">
        <x:v>2026-10-15T00:00:00.000Z</x:v>
      </x:c>
      <x:c r="C8903" s="8" t="n">
        <x:v>492432600</x:v>
      </x:c>
      <x:c r="D8903" s="9" t="n">
        <x:v>0.9664</x:v>
      </x:c>
      <x:c r="E8903" s="9" t="n">
        <x:f>IF(COUNT(C8903:D8903)=2,C8903*D8903/100000000,"n.a.")</x:f>
        <x:v>4.758868646400001</x:v>
      </x:c>
      <x:c r="F8903" s="1" t="str">
        <x:v>official_sse_shares_20261015_20261016143724749608.json</x:v>
      </x:c>
      <x:c r="G8903" s="1" t="str">
        <x:v>official_sse_nav_20261016143725566815.json</x:v>
      </x:c>
    </x:row>
    <x:row r="8904" ht="25" customHeight="1">
      <x:c r="A8904" s="1" t="str">
        <x:v>588180.SH</x:v>
      </x:c>
      <x:c r="B8904" s="7" t="d">
        <x:v>2026-10-15T00:00:00.000Z</x:v>
      </x:c>
      <x:c r="C8904" s="8" t="n">
        <x:v>909853700</x:v>
      </x:c>
      <x:c r="D8904" s="9" t="n">
        <x:v>0.8896</x:v>
      </x:c>
      <x:c r="E8904" s="9" t="n">
        <x:f>IF(COUNT(C8904:D8904)=2,C8904*D8904/100000000,"n.a.")</x:f>
        <x:v>8.0940585152</x:v>
      </x:c>
      <x:c r="F8904" s="1" t="str">
        <x:v>official_sse_shares_20261015_20261016143724749608.json</x:v>
      </x:c>
      <x:c r="G8904" s="1" t="str">
        <x:v>official_sse_nav_20261016143725566815.json</x:v>
      </x:c>
    </x:row>
    <x:row r="8905" ht="25" customHeight="1">
      <x:c r="A8905" s="1" t="str">
        <x:v>588280.SH</x:v>
      </x:c>
      <x:c r="B8905" s="7" t="d">
        <x:v>2026-10-15T00:00:00.000Z</x:v>
      </x:c>
      <x:c r="C8905" s="8" t="n">
        <x:v>480121000</x:v>
      </x:c>
      <x:c r="D8905" s="9" t="n">
        <x:v>0.9792</x:v>
      </x:c>
      <x:c r="E8905" s="9" t="n">
        <x:f>IF(COUNT(C8905:D8905)=2,C8905*D8905/100000000,"n.a.")</x:f>
        <x:v>4.701344832</x:v>
      </x:c>
      <x:c r="F8905" s="1" t="str">
        <x:v>official_sse_shares_20261015_20261016143724749608.json</x:v>
      </x:c>
      <x:c r="G8905" s="1" t="str">
        <x:v>official_sse_nav_20261016143725566815.json</x:v>
      </x:c>
    </x:row>
    <x:row r="8906" ht="25" customHeight="1">
      <x:c r="A8906" s="1" t="str">
        <x:v>588720.SH</x:v>
      </x:c>
      <x:c r="B8906" s="7" t="d">
        <x:v>2026-10-15T00:00:00.000Z</x:v>
      </x:c>
      <x:c r="C8906" s="8" t="n">
        <x:v>129741800</x:v>
      </x:c>
      <x:c r="D8906" s="9" t="n">
        <x:v>1.3857</x:v>
      </x:c>
      <x:c r="E8906" s="9" t="n">
        <x:f>IF(COUNT(C8906:D8906)=2,C8906*D8906/100000000,"n.a.")</x:f>
        <x:v>1.7978321225999998</x:v>
      </x:c>
      <x:c r="F8906" s="1" t="str">
        <x:v>official_sse_shares_20261015_20261016143724749608.json</x:v>
      </x:c>
      <x:c r="G8906" s="1" t="str">
        <x:v>official_sse_nav_20261016143725566815.json</x:v>
      </x:c>
    </x:row>
    <x:row r="8907" ht="25" customHeight="1">
      <x:c r="A8907" s="1" t="str">
        <x:v>588840.SH</x:v>
      </x:c>
      <x:c r="B8907" s="7" t="d">
        <x:v>2026-10-15T00:00:00.000Z</x:v>
      </x:c>
      <x:c r="C8907" s="8" t="n">
        <x:v>76236000</x:v>
      </x:c>
      <x:c r="D8907" s="9" t="n">
        <x:v>1.262</x:v>
      </x:c>
      <x:c r="E8907" s="9" t="n">
        <x:f>IF(COUNT(C8907:D8907)=2,C8907*D8907/100000000,"n.a.")</x:f>
        <x:v>0.96209832</x:v>
      </x:c>
      <x:c r="F8907" s="1" t="str">
        <x:v>official_sse_shares_20261015_20261016143724749608.json</x:v>
      </x:c>
      <x:c r="G8907" s="1" t="str">
        <x:v>official_sse_nav_20261016143725566815.json</x:v>
      </x:c>
    </x:row>
    <x:row r="8908" ht="25" customHeight="1">
      <x:c r="A8908" s="1" t="str">
        <x:v>588870.SH</x:v>
      </x:c>
      <x:c r="B8908" s="7" t="d">
        <x:v>2026-10-15T00:00:00.000Z</x:v>
      </x:c>
      <x:c r="C8908" s="8" t="n">
        <x:v>1259552000</x:v>
      </x:c>
      <x:c r="D8908" s="9" t="n">
        <x:v>1.3834</x:v>
      </x:c>
      <x:c r="E8908" s="9" t="n">
        <x:f>IF(COUNT(C8908:D8908)=2,C8908*D8908/100000000,"n.a.")</x:f>
        <x:v>17.424642368</x:v>
      </x:c>
      <x:c r="F8908" s="1" t="str">
        <x:v>official_sse_shares_20261015_20261016143724749608.json</x:v>
      </x:c>
      <x:c r="G8908" s="1" t="str">
        <x:v>official_sse_nav_20261016143725566815.json</x:v>
      </x:c>
    </x:row>
    <x:row r="8909" ht="25" customHeight="1">
      <x:c r="A8909" s="1" t="str">
        <x:v>588940.SH</x:v>
      </x:c>
      <x:c r="B8909" s="7" t="d">
        <x:v>2026-10-15T00:00:00.000Z</x:v>
      </x:c>
      <x:c r="C8909" s="8" t="n">
        <x:v>3626840000</x:v>
      </x:c>
      <x:c r="D8909" s="9" t="n">
        <x:v>0.7046</x:v>
      </x:c>
      <x:c r="E8909" s="9" t="n">
        <x:f>IF(COUNT(C8909:D8909)=2,C8909*D8909/100000000,"n.a.")</x:f>
        <x:v>25.55471464</x:v>
      </x:c>
      <x:c r="F8909" s="1" t="str">
        <x:v>official_sse_shares_20261015_20261016143724749608.json</x:v>
      </x:c>
      <x:c r="G8909" s="1" t="str">
        <x:v>official_sse_nav_20261016143725566815.json</x:v>
      </x:c>
    </x:row>
    <x:row r="8910" ht="25" customHeight="1">
      <x:c r="A8910" s="1" t="str">
        <x:v>588950.SH</x:v>
      </x:c>
      <x:c r="B8910" s="7" t="d">
        <x:v>2026-10-15T00:00:00.000Z</x:v>
      </x:c>
      <x:c r="C8910" s="8" t="n">
        <x:v>899729700</x:v>
      </x:c>
      <x:c r="D8910" s="9" t="n">
        <x:v>1.4261</x:v>
      </x:c>
      <x:c r="E8910" s="9" t="n">
        <x:f>IF(COUNT(C8910:D8910)=2,C8910*D8910/100000000,"n.a.")</x:f>
        <x:v>12.831045251699999</x:v>
      </x:c>
      <x:c r="F8910" s="1" t="str">
        <x:v>official_sse_shares_20261015_20261016143724749608.json</x:v>
      </x:c>
      <x:c r="G8910" s="1" t="str">
        <x:v>official_sse_nav_20261016143725566815.json</x:v>
      </x:c>
    </x:row>
    <x:row r="8911" ht="25" customHeight="1">
      <x:c r="A8911" s="1" t="str">
        <x:v>589150.SH</x:v>
      </x:c>
      <x:c r="B8911" s="7" t="d">
        <x:v>2026-10-15T00:00:00.000Z</x:v>
      </x:c>
      <x:c r="C8911" s="8" t="n">
        <x:v>901437200</x:v>
      </x:c>
      <x:c r="D8911" s="9" t="n">
        <x:v>0.986</x:v>
      </x:c>
      <x:c r="E8911" s="9" t="n">
        <x:f>IF(COUNT(C8911:D8911)=2,C8911*D8911/100000000,"n.a.")</x:f>
        <x:v>8.888170792</x:v>
      </x:c>
      <x:c r="F8911" s="1" t="str">
        <x:v>official_sse_shares_20261015_20261016143724749608.json</x:v>
      </x:c>
      <x:c r="G8911" s="1" t="str">
        <x:v>official_sse_nav_20261016143725566815.json</x:v>
      </x:c>
    </x:row>
    <x:row r="8912" ht="25" customHeight="1">
      <x:c r="A8912" s="1" t="str">
        <x:v>589360.SH</x:v>
      </x:c>
      <x:c r="B8912" s="7" t="d">
        <x:v>2026-10-15T00:00:00.000Z</x:v>
      </x:c>
      <x:c r="C8912" s="8" t="n">
        <x:v>2789174000</x:v>
      </x:c>
      <x:c r="D8912" s="9" t="n">
        <x:v>0.703</x:v>
      </x:c>
      <x:c r="E8912" s="9" t="n">
        <x:f>IF(COUNT(C8912:D8912)=2,C8912*D8912/100000000,"n.a.")</x:f>
        <x:v>19.60789322</x:v>
      </x:c>
      <x:c r="F8912" s="1" t="str">
        <x:v>official_sse_shares_20261015_20261016143724749608.json</x:v>
      </x:c>
      <x:c r="G8912" s="1" t="str">
        <x:v>official_sse_nav_20261016143725566815.json</x:v>
      </x:c>
    </x:row>
    <x:row r="8913" ht="25" customHeight="1">
      <x:c r="A8913" s="1" t="str">
        <x:v>589850.SH</x:v>
      </x:c>
      <x:c r="B8913" s="7" t="d">
        <x:v>2026-10-15T00:00:00.000Z</x:v>
      </x:c>
      <x:c r="C8913" s="8" t="n">
        <x:v>1285057000</x:v>
      </x:c>
      <x:c r="D8913" s="9" t="n">
        <x:v>1.3065</x:v>
      </x:c>
      <x:c r="E8913" s="9" t="n">
        <x:f>IF(COUNT(C8913:D8913)=2,C8913*D8913/100000000,"n.a.")</x:f>
        <x:v>16.789269705</x:v>
      </x:c>
      <x:c r="F8913" s="1" t="str">
        <x:v>official_sse_shares_20261015_20261016143724749608.json</x:v>
      </x:c>
      <x:c r="G8913" s="1" t="str">
        <x:v>official_sse_nav_20261016143725566815.json</x:v>
      </x:c>
    </x:row>
    <x:row r="8914" ht="25" customHeight="1">
      <x:c r="A8914" s="1" t="str">
        <x:v>159205.SZ</x:v>
      </x:c>
      <x:c r="B8914" s="7" t="d">
        <x:v>2026-10-16T00:00:00.000Z</x:v>
      </x:c>
      <x:c r="C8914" s="8" t="n">
        <x:v>1163056064</x:v>
      </x:c>
      <x:c r="D8914" s="9" t="n">
        <x:v>1.3659</x:v>
      </x:c>
      <x:c r="E8914" s="9" t="n">
        <x:f>IF(COUNT(C8914:D8914)=2,C8914*D8914/100000000,"n.a.")</x:f>
        <x:v>15.886182778175998</x:v>
      </x:c>
      <x:c r="F8914" s="1" t="str">
        <x:v>official_szse_shares_20261015_20261016_20261017085011071237.xlsx</x:v>
      </x:c>
      <x:c r="G8914" s="1" t="str">
        <x:v>get_fund_performance_97e5495efa4d523d_20261017085445467661.json</x:v>
      </x:c>
    </x:row>
    <x:row r="8915" ht="25" customHeight="1">
      <x:c r="A8915" s="1" t="str">
        <x:v>159247.SZ</x:v>
      </x:c>
      <x:c r="B8915" s="7" t="d">
        <x:v>2026-10-16T00:00:00.000Z</x:v>
      </x:c>
      <x:c r="C8915" s="8" t="n">
        <x:v>965984966</x:v>
      </x:c>
      <x:c r="D8915" s="9" t="n">
        <x:v>0.836</x:v>
      </x:c>
      <x:c r="E8915" s="9" t="n">
        <x:f>IF(COUNT(C8915:D8915)=2,C8915*D8915/100000000,"n.a.")</x:f>
        <x:v>8.07563431576</x:v>
      </x:c>
      <x:c r="F8915" s="1" t="str">
        <x:v>official_szse_shares_20261015_20261016_20261017085011071237.xlsx</x:v>
      </x:c>
      <x:c r="G8915" s="1" t="str">
        <x:v>get_fund_performance_86a997d55d44ce1b_20261017085443372612.json</x:v>
      </x:c>
    </x:row>
    <x:row r="8916" ht="25" customHeight="1">
      <x:c r="A8916" s="1" t="str">
        <x:v>159300.SZ</x:v>
      </x:c>
      <x:c r="B8916" s="7" t="d">
        <x:v>2026-10-16T00:00:00.000Z</x:v>
      </x:c>
      <x:c r="C8916" s="8" t="n">
        <x:v>490558097</x:v>
      </x:c>
      <x:c r="D8916" s="9" t="n">
        <x:v>4.5487</x:v>
      </x:c>
      <x:c r="E8916" s="9" t="n">
        <x:f>IF(COUNT(C8916:D8916)=2,C8916*D8916/100000000,"n.a.")</x:f>
        <x:v>22.314016158239003</x:v>
      </x:c>
      <x:c r="F8916" s="1" t="str">
        <x:v>official_szse_shares_20261015_20261016_20261017085011071237.xlsx</x:v>
      </x:c>
      <x:c r="G8916" s="1" t="str">
        <x:v>get_fund_performance_2d2e03159df79610_20261017085346267681.json</x:v>
      </x:c>
    </x:row>
    <x:row r="8917" ht="25" customHeight="1">
      <x:c r="A8917" s="1" t="str">
        <x:v>159330.SZ</x:v>
      </x:c>
      <x:c r="B8917" s="7" t="d">
        <x:v>2026-10-16T00:00:00.000Z</x:v>
      </x:c>
      <x:c r="C8917" s="8" t="n">
        <x:v>533801009</x:v>
      </x:c>
      <x:c r="D8917" s="9" t="n">
        <x:v>1.3136</x:v>
      </x:c>
      <x:c r="E8917" s="9" t="n">
        <x:f>IF(COUNT(C8917:D8917)=2,C8917*D8917/100000000,"n.a.")</x:f>
        <x:v>7.012010054224</x:v>
      </x:c>
      <x:c r="F8917" s="1" t="str">
        <x:v>official_szse_shares_20261015_20261016_20261017085011071237.xlsx</x:v>
      </x:c>
      <x:c r="G8917" s="1" t="str">
        <x:v>get_fund_performance_510434d27e5f79f7_20261017085355279583.json</x:v>
      </x:c>
    </x:row>
    <x:row r="8918" ht="25" customHeight="1">
      <x:c r="A8918" s="1" t="str">
        <x:v>159337.SZ</x:v>
      </x:c>
      <x:c r="B8918" s="7" t="d">
        <x:v>2026-10-16T00:00:00.000Z</x:v>
      </x:c>
      <x:c r="C8918" s="8" t="n">
        <x:v>299710611</x:v>
      </x:c>
      <x:c r="D8918" s="9" t="n">
        <x:v>1.5597</x:v>
      </x:c>
      <x:c r="E8918" s="9" t="n">
        <x:f>IF(COUNT(C8918:D8918)=2,C8918*D8918/100000000,"n.a.")</x:f>
        <x:v>4.6745863997670005</x:v>
      </x:c>
      <x:c r="F8918" s="1" t="str">
        <x:v>official_szse_shares_20261015_20261016_20261017085011071237.xlsx</x:v>
      </x:c>
      <x:c r="G8918" s="1" t="str">
        <x:v>get_fund_performance_1fd2c4ae9b470872_20261017085404289055.json</x:v>
      </x:c>
    </x:row>
    <x:row r="8919" ht="25" customHeight="1">
      <x:c r="A8919" s="1" t="str">
        <x:v>159393.SZ</x:v>
      </x:c>
      <x:c r="B8919" s="7" t="d">
        <x:v>2026-10-16T00:00:00.000Z</x:v>
      </x:c>
      <x:c r="C8919" s="8" t="n">
        <x:v>110446342</x:v>
      </x:c>
      <x:c r="D8919" s="9" t="n">
        <x:v>4.5157</x:v>
      </x:c>
      <x:c r="E8919" s="9" t="n">
        <x:f>IF(COUNT(C8919:D8919)=2,C8919*D8919/100000000,"n.a.")</x:f>
        <x:v>4.987425465694</x:v>
      </x:c>
      <x:c r="F8919" s="1" t="str">
        <x:v>official_szse_shares_20261015_20261016_20261017085011071237.xlsx</x:v>
      </x:c>
      <x:c r="G8919" s="1" t="str">
        <x:v>get_fund_performance_6788bc7b7cc7226b_20261017085339030437.json</x:v>
      </x:c>
    </x:row>
    <x:row r="8920" ht="25" customHeight="1">
      <x:c r="A8920" s="1" t="str">
        <x:v>159500.SZ</x:v>
      </x:c>
      <x:c r="B8920" s="7" t="d">
        <x:v>2026-10-16T00:00:00.000Z</x:v>
      </x:c>
      <x:c r="C8920" s="8" t="n">
        <x:v>249738865</x:v>
      </x:c>
      <x:c r="D8920" s="9" t="n">
        <x:v>1.0233</x:v>
      </x:c>
      <x:c r="E8920" s="9" t="n">
        <x:f>IF(COUNT(C8920:D8920)=2,C8920*D8920/100000000,"n.a.")</x:f>
        <x:v>2.555577805545</x:v>
      </x:c>
      <x:c r="F8920" s="1" t="str">
        <x:v>official_szse_shares_20261015_20261016_20261017085011071237.xlsx</x:v>
      </x:c>
      <x:c r="G8920" s="1" t="str">
        <x:v>get_fund_performance_dcb97ad4df126b1f_20261017085411255824.json</x:v>
      </x:c>
    </x:row>
    <x:row r="8921" ht="25" customHeight="1">
      <x:c r="A8921" s="1" t="str">
        <x:v>159531.SZ</x:v>
      </x:c>
      <x:c r="B8921" s="7" t="d">
        <x:v>2026-10-16T00:00:00.000Z</x:v>
      </x:c>
      <x:c r="C8921" s="8" t="n">
        <x:v>944608406</x:v>
      </x:c>
      <x:c r="D8921" s="9" t="n">
        <x:v>1.3346</x:v>
      </x:c>
      <x:c r="E8921" s="9" t="n">
        <x:f>IF(COUNT(C8921:D8921)=2,C8921*D8921/100000000,"n.a.")</x:f>
        <x:v>12.606743786475999</x:v>
      </x:c>
      <x:c r="F8921" s="1" t="str">
        <x:v>official_szse_shares_20261015_20261016_20261017085011071237.xlsx</x:v>
      </x:c>
      <x:c r="G8921" s="1" t="str">
        <x:v>get_fund_performance_897e3969b573ff74_20261017085420418007.json</x:v>
      </x:c>
    </x:row>
    <x:row r="8922" ht="25" customHeight="1">
      <x:c r="A8922" s="1" t="str">
        <x:v>159532.SZ</x:v>
      </x:c>
      <x:c r="B8922" s="7" t="d">
        <x:v>2026-10-16T00:00:00.000Z</x:v>
      </x:c>
      <x:c r="C8922" s="8" t="n">
        <x:v>155564791</x:v>
      </x:c>
      <x:c r="D8922" s="9" t="n">
        <x:v>1.5194</x:v>
      </x:c>
      <x:c r="E8922" s="9" t="n">
        <x:f>IF(COUNT(C8922:D8922)=2,C8922*D8922/100000000,"n.a.")</x:f>
        <x:v>2.363651434454</x:v>
      </x:c>
      <x:c r="F8922" s="1" t="str">
        <x:v>official_szse_shares_20261015_20261016_20261017085011071237.xlsx</x:v>
      </x:c>
      <x:c r="G8922" s="1" t="str">
        <x:v>get_fund_performance_a0d906a19d60f5bb_20261017085422697806.json</x:v>
      </x:c>
    </x:row>
    <x:row r="8923" ht="25" customHeight="1">
      <x:c r="A8923" s="1" t="str">
        <x:v>159533.SZ</x:v>
      </x:c>
      <x:c r="B8923" s="7" t="d">
        <x:v>2026-10-16T00:00:00.000Z</x:v>
      </x:c>
      <x:c r="C8923" s="8" t="n">
        <x:v>13458785</x:v>
      </x:c>
      <x:c r="D8923" s="9" t="n">
        <x:v>1.7703</x:v>
      </x:c>
      <x:c r="E8923" s="9" t="n">
        <x:f>IF(COUNT(C8923:D8923)=2,C8923*D8923/100000000,"n.a.")</x:f>
        <x:v>0.23826087085499997</x:v>
      </x:c>
      <x:c r="F8923" s="1" t="str">
        <x:v>official_szse_shares_20261015_20261016_20261017085011071237.xlsx</x:v>
      </x:c>
      <x:c r="G8923" s="1" t="str">
        <x:v>get_fund_performance_a0d906a19d60f5bb_20261017085422697806.json</x:v>
      </x:c>
    </x:row>
    <x:row r="8924" ht="25" customHeight="1">
      <x:c r="A8924" s="1" t="str">
        <x:v>159535.SZ</x:v>
      </x:c>
      <x:c r="B8924" s="7" t="d">
        <x:v>2026-10-16T00:00:00.000Z</x:v>
      </x:c>
      <x:c r="C8924" s="8" t="n">
        <x:v>19981088</x:v>
      </x:c>
      <x:c r="D8924" s="9" t="n">
        <x:v>1.4057</x:v>
      </x:c>
      <x:c r="E8924" s="9" t="n">
        <x:f>IF(COUNT(C8924:D8924)=2,C8924*D8924/100000000,"n.a.")</x:f>
        <x:v>0.280874154016</x:v>
      </x:c>
      <x:c r="F8924" s="1" t="str">
        <x:v>official_szse_shares_20261015_20261016_20261017085011071237.xlsx</x:v>
      </x:c>
      <x:c r="G8924" s="1" t="str">
        <x:v>get_fund_performance_897e3969b573ff74_20261017085420418007.json</x:v>
      </x:c>
    </x:row>
    <x:row r="8925" ht="25" customHeight="1">
      <x:c r="A8925" s="1" t="str">
        <x:v>159536.SZ</x:v>
      </x:c>
      <x:c r="B8925" s="7" t="d">
        <x:v>2026-10-16T00:00:00.000Z</x:v>
      </x:c>
      <x:c r="C8925" s="8" t="n">
        <x:v>43261589</x:v>
      </x:c>
      <x:c r="D8925" s="9" t="n">
        <x:v>1.2848</x:v>
      </x:c>
      <x:c r="E8925" s="9" t="n">
        <x:f>IF(COUNT(C8925:D8925)=2,C8925*D8925/100000000,"n.a.")</x:f>
        <x:v>0.555824895472</x:v>
      </x:c>
      <x:c r="F8925" s="1" t="str">
        <x:v>official_szse_shares_20261015_20261016_20261017085011071237.xlsx</x:v>
      </x:c>
      <x:c r="G8925" s="1" t="str">
        <x:v>get_fund_performance_897e3969b573ff74_20261017085420418007.json</x:v>
      </x:c>
    </x:row>
    <x:row r="8926" ht="25" customHeight="1">
      <x:c r="A8926" s="1" t="str">
        <x:v>159629.SZ</x:v>
      </x:c>
      <x:c r="B8926" s="7" t="d">
        <x:v>2026-10-16T00:00:00.000Z</x:v>
      </x:c>
      <x:c r="C8926" s="8" t="n">
        <x:v>851252663</x:v>
      </x:c>
      <x:c r="D8926" s="9" t="n">
        <x:v>2.7976</x:v>
      </x:c>
      <x:c r="E8926" s="9" t="n">
        <x:f>IF(COUNT(C8926:D8926)=2,C8926*D8926/100000000,"n.a.")</x:f>
        <x:v>23.814644500088</x:v>
      </x:c>
      <x:c r="F8926" s="1" t="str">
        <x:v>official_szse_shares_20261015_20261016_20261017085011071237.xlsx</x:v>
      </x:c>
      <x:c r="G8926" s="1" t="str">
        <x:v>get_fund_performance_48d6ec302fe88dcf_20261017085415803451.json</x:v>
      </x:c>
    </x:row>
    <x:row r="8927" ht="25" customHeight="1">
      <x:c r="A8927" s="1" t="str">
        <x:v>159633.SZ</x:v>
      </x:c>
      <x:c r="B8927" s="7" t="d">
        <x:v>2026-10-16T00:00:00.000Z</x:v>
      </x:c>
      <x:c r="C8927" s="8" t="n">
        <x:v>1138162658</x:v>
      </x:c>
      <x:c r="D8927" s="9" t="n">
        <x:v>2.8643</x:v>
      </x:c>
      <x:c r="E8927" s="9" t="n">
        <x:f>IF(COUNT(C8927:D8927)=2,C8927*D8927/100000000,"n.a.")</x:f>
        <x:v>32.600393013094</x:v>
      </x:c>
      <x:c r="F8927" s="1" t="str">
        <x:v>official_szse_shares_20261015_20261016_20261017085011071237.xlsx</x:v>
      </x:c>
      <x:c r="G8927" s="1" t="str">
        <x:v>get_fund_performance_48d6ec302fe88dcf_20261017085415803451.json</x:v>
      </x:c>
    </x:row>
    <x:row r="8928" ht="25" customHeight="1">
      <x:c r="A8928" s="1" t="str">
        <x:v>159673.SZ</x:v>
      </x:c>
      <x:c r="B8928" s="7" t="d">
        <x:v>2026-10-16T00:00:00.000Z</x:v>
      </x:c>
      <x:c r="C8928" s="8" t="n">
        <x:v>2191528385</x:v>
      </x:c>
      <x:c r="D8928" s="9" t="n">
        <x:v>1.1699</x:v>
      </x:c>
      <x:c r="E8928" s="9" t="n">
        <x:f>IF(COUNT(C8928:D8928)=2,C8928*D8928/100000000,"n.a.")</x:f>
        <x:v>25.638690576114996</x:v>
      </x:c>
      <x:c r="F8928" s="1" t="str">
        <x:v>official_szse_shares_20261015_20261016_20261017085011071237.xlsx</x:v>
      </x:c>
      <x:c r="G8928" s="1" t="str">
        <x:v>get_fund_performance_2d2e03159df79610_20261017085346267681.json</x:v>
      </x:c>
    </x:row>
    <x:row r="8929" ht="25" customHeight="1">
      <x:c r="A8929" s="1" t="str">
        <x:v>159808.SZ</x:v>
      </x:c>
      <x:c r="B8929" s="7" t="d">
        <x:v>2026-10-16T00:00:00.000Z</x:v>
      </x:c>
      <x:c r="C8929" s="8" t="n">
        <x:v>61484790</x:v>
      </x:c>
      <x:c r="D8929" s="9" t="n">
        <x:v>1.0827</x:v>
      </x:c>
      <x:c r="E8929" s="9" t="n">
        <x:f>IF(COUNT(C8929:D8929)=2,C8929*D8929/100000000,"n.a.")</x:f>
        <x:v>0.66569582133</x:v>
      </x:c>
      <x:c r="F8929" s="1" t="str">
        <x:v>official_szse_shares_20261015_20261016_20261017085011071237.xlsx</x:v>
      </x:c>
      <x:c r="G8929" s="1" t="str">
        <x:v>get_fund_performance_3433f539a25dcba7_20261017085433933214.json</x:v>
      </x:c>
    </x:row>
    <x:row r="8930" ht="25" customHeight="1">
      <x:c r="A8930" s="1" t="str">
        <x:v>159810.SZ</x:v>
      </x:c>
      <x:c r="B8930" s="7" t="d">
        <x:v>2026-10-16T00:00:00.000Z</x:v>
      </x:c>
      <x:c r="C8930" s="8" t="n">
        <x:v>67475458</x:v>
      </x:c>
      <x:c r="D8930" s="9" t="n">
        <x:v>1.1183</x:v>
      </x:c>
      <x:c r="E8930" s="9" t="n">
        <x:f>IF(COUNT(C8930:D8930)=2,C8930*D8930/100000000,"n.a.")</x:f>
        <x:v>0.754578046814</x:v>
      </x:c>
      <x:c r="F8930" s="1" t="str">
        <x:v>official_szse_shares_20261015_20261016_20261017085011071237.xlsx</x:v>
      </x:c>
      <x:c r="G8930" s="1" t="str">
        <x:v>get_fund_performance_75866ba60c5cd627_20261017085431823909.json</x:v>
      </x:c>
    </x:row>
    <x:row r="8931" ht="25" customHeight="1">
      <x:c r="A8931" s="1" t="str">
        <x:v>159820.SZ</x:v>
      </x:c>
      <x:c r="B8931" s="7" t="d">
        <x:v>2026-10-16T00:00:00.000Z</x:v>
      </x:c>
      <x:c r="C8931" s="8" t="n">
        <x:v>1386408470</x:v>
      </x:c>
      <x:c r="D8931" s="9" t="n">
        <x:v>1.1827</x:v>
      </x:c>
      <x:c r="E8931" s="9" t="n">
        <x:f>IF(COUNT(C8931:D8931)=2,C8931*D8931/100000000,"n.a.")</x:f>
        <x:v>16.397052974690002</x:v>
      </x:c>
      <x:c r="F8931" s="1" t="str">
        <x:v>official_szse_shares_20261015_20261016_20261017085011071237.xlsx</x:v>
      </x:c>
      <x:c r="G8931" s="1" t="str">
        <x:v>get_fund_performance_1fd2c4ae9b470872_20261017085404289055.json</x:v>
      </x:c>
    </x:row>
    <x:row r="8932" ht="25" customHeight="1">
      <x:c r="A8932" s="1" t="str">
        <x:v>159821.SZ</x:v>
      </x:c>
      <x:c r="B8932" s="7" t="d">
        <x:v>2026-10-16T00:00:00.000Z</x:v>
      </x:c>
      <x:c r="C8932" s="8" t="n">
        <x:v>71120000</x:v>
      </x:c>
      <x:c r="D8932" s="9" t="n">
        <x:v>1.0473</x:v>
      </x:c>
      <x:c r="E8932" s="9" t="n">
        <x:f>IF(COUNT(C8932:D8932)=2,C8932*D8932/100000000,"n.a.")</x:f>
        <x:v>0.74483976</x:v>
      </x:c>
      <x:c r="F8932" s="1" t="str">
        <x:v>official_szse_shares_20261015_20261016_20261017085011071237.xlsx</x:v>
      </x:c>
      <x:c r="G8932" s="1" t="str">
        <x:v>get_fund_performance_802f039bfa889e35_20261017085441353474.json</x:v>
      </x:c>
    </x:row>
    <x:row r="8933" ht="25" customHeight="1">
      <x:c r="A8933" s="1" t="str">
        <x:v>159845.SZ</x:v>
      </x:c>
      <x:c r="B8933" s="7" t="d">
        <x:v>2026-10-16T00:00:00.000Z</x:v>
      </x:c>
      <x:c r="C8933" s="8" t="n">
        <x:v>2814425606</x:v>
      </x:c>
      <x:c r="D8933" s="9" t="n">
        <x:v>2.7872</x:v>
      </x:c>
      <x:c r="E8933" s="9" t="n">
        <x:f>IF(COUNT(C8933:D8933)=2,C8933*D8933/100000000,"n.a.")</x:f>
        <x:v>78.443670490432</x:v>
      </x:c>
      <x:c r="F8933" s="1" t="str">
        <x:v>official_szse_shares_20261015_20261016_20261017085011071237.xlsx</x:v>
      </x:c>
      <x:c r="G8933" s="1" t="str">
        <x:v>get_fund_performance_48d6ec302fe88dcf_20261017085415803451.json</x:v>
      </x:c>
    </x:row>
    <x:row r="8934" ht="25" customHeight="1">
      <x:c r="A8934" s="1" t="str">
        <x:v>159908.SZ</x:v>
      </x:c>
      <x:c r="B8934" s="7" t="d">
        <x:v>2026-10-16T00:00:00.000Z</x:v>
      </x:c>
      <x:c r="C8934" s="8" t="n">
        <x:v>388229029</x:v>
      </x:c>
      <x:c r="D8934" s="9" t="n">
        <x:v>2.6156</x:v>
      </x:c>
      <x:c r="E8934" s="9" t="n">
        <x:f>IF(COUNT(C8934:D8934)=2,C8934*D8934/100000000,"n.a.")</x:f>
        <x:v>10.154518482524</x:v>
      </x:c>
      <x:c r="F8934" s="1" t="str">
        <x:v>official_szse_shares_20261015_20261016_20261017085011071237.xlsx</x:v>
      </x:c>
      <x:c r="G8934" s="1" t="str">
        <x:v>get_fund_performance_802f039bfa889e35_20261017085441353474.json</x:v>
      </x:c>
    </x:row>
    <x:row r="8935" ht="25" customHeight="1">
      <x:c r="A8935" s="1" t="str">
        <x:v>159915.SZ</x:v>
      </x:c>
      <x:c r="B8935" s="7" t="d">
        <x:v>2026-10-16T00:00:00.000Z</x:v>
      </x:c>
      <x:c r="C8935" s="8" t="n">
        <x:v>25936454936</x:v>
      </x:c>
      <x:c r="D8935" s="9" t="n">
        <x:v>2.7903</x:v>
      </x:c>
      <x:c r="E8935" s="9" t="n">
        <x:f>IF(COUNT(C8935:D8935)=2,C8935*D8935/100000000,"n.a.")</x:f>
        <x:v>723.704902079208</x:v>
      </x:c>
      <x:c r="F8935" s="1" t="str">
        <x:v>official_szse_shares_20261015_20261016_20261017085011071237.xlsx</x:v>
      </x:c>
      <x:c r="G8935" s="1" t="str">
        <x:v>get_fund_performance_32b87079fe83e251_20261017085436127952.json</x:v>
      </x:c>
    </x:row>
    <x:row r="8936" ht="25" customHeight="1">
      <x:c r="A8936" s="1" t="str">
        <x:v>159919.SZ</x:v>
      </x:c>
      <x:c r="B8936" s="7" t="d">
        <x:v>2026-10-16T00:00:00.000Z</x:v>
      </x:c>
      <x:c r="C8936" s="8" t="n">
        <x:v>6929316676</x:v>
      </x:c>
      <x:c r="D8936" s="9" t="n">
        <x:v>4.4289</x:v>
      </x:c>
      <x:c r="E8936" s="9" t="n">
        <x:f>IF(COUNT(C8936:D8936)=2,C8936*D8936/100000000,"n.a.")</x:f>
        <x:v>306.892506263364</x:v>
      </x:c>
      <x:c r="F8936" s="1" t="str">
        <x:v>official_szse_shares_20261015_20261016_20261017085011071237.xlsx</x:v>
      </x:c>
      <x:c r="G8936" s="1" t="str">
        <x:v>get_fund_performance_346ad115d5fe02b1_20261017085344084313.json</x:v>
      </x:c>
    </x:row>
    <x:row r="8937" ht="25" customHeight="1">
      <x:c r="A8937" s="1" t="str">
        <x:v>159922.SZ</x:v>
      </x:c>
      <x:c r="B8937" s="7" t="d">
        <x:v>2026-10-16T00:00:00.000Z</x:v>
      </x:c>
      <x:c r="C8937" s="8" t="n">
        <x:v>2716676765</x:v>
      </x:c>
      <x:c r="D8937" s="9" t="n">
        <x:v>2.7583</x:v>
      </x:c>
      <x:c r="E8937" s="9" t="n">
        <x:f>IF(COUNT(C8937:D8937)=2,C8937*D8937/100000000,"n.a.")</x:f>
        <x:v>74.934095208995</x:v>
      </x:c>
      <x:c r="F8937" s="1" t="str">
        <x:v>official_szse_shares_20261015_20261016_20261017085011071237.xlsx</x:v>
      </x:c>
      <x:c r="G8937" s="1" t="str">
        <x:v>get_fund_performance_4a75375517c05044_20261017085359595603.json</x:v>
      </x:c>
    </x:row>
    <x:row r="8938" ht="25" customHeight="1">
      <x:c r="A8938" s="1" t="str">
        <x:v>159925.SZ</x:v>
      </x:c>
      <x:c r="B8938" s="7" t="d">
        <x:v>2026-10-16T00:00:00.000Z</x:v>
      </x:c>
      <x:c r="C8938" s="8" t="n">
        <x:v>620420856</x:v>
      </x:c>
      <x:c r="D8938" s="9" t="n">
        <x:v>4.3093</x:v>
      </x:c>
      <x:c r="E8938" s="9" t="n">
        <x:f>IF(COUNT(C8938:D8938)=2,C8938*D8938/100000000,"n.a.")</x:f>
        <x:v>26.735795947608004</x:v>
      </x:c>
      <x:c r="F8938" s="1" t="str">
        <x:v>official_szse_shares_20261015_20261016_20261017085011071237.xlsx</x:v>
      </x:c>
      <x:c r="G8938" s="1" t="str">
        <x:v>get_fund_performance_7cd969ee4c8a725d_20261017085350854867.json</x:v>
      </x:c>
    </x:row>
    <x:row r="8939" ht="25" customHeight="1">
      <x:c r="A8939" s="1" t="str">
        <x:v>159935.SZ</x:v>
      </x:c>
      <x:c r="B8939" s="7" t="d">
        <x:v>2026-10-16T00:00:00.000Z</x:v>
      </x:c>
      <x:c r="C8939" s="8" t="n">
        <x:v>27572956</x:v>
      </x:c>
      <x:c r="D8939" s="9" t="n">
        <x:v>2.1472</x:v>
      </x:c>
      <x:c r="E8939" s="9" t="n">
        <x:f>IF(COUNT(C8939:D8939)=2,C8939*D8939/100000000,"n.a.")</x:f>
        <x:v>0.592046511232</x:v>
      </x:c>
      <x:c r="F8939" s="1" t="str">
        <x:v>official_szse_shares_20261015_20261016_20261017085011071237.xlsx</x:v>
      </x:c>
      <x:c r="G8939" s="1" t="str">
        <x:v>get_fund_performance_4a75375517c05044_20261017085359595603.json</x:v>
      </x:c>
    </x:row>
    <x:row r="8940" ht="25" customHeight="1">
      <x:c r="A8940" s="1" t="str">
        <x:v>159948.SZ</x:v>
      </x:c>
      <x:c r="B8940" s="7" t="d">
        <x:v>2026-10-16T00:00:00.000Z</x:v>
      </x:c>
      <x:c r="C8940" s="8" t="n">
        <x:v>1258697720</x:v>
      </x:c>
      <x:c r="D8940" s="9" t="n">
        <x:v>3.0831</x:v>
      </x:c>
      <x:c r="E8940" s="9" t="n">
        <x:f>IF(COUNT(C8940:D8940)=2,C8940*D8940/100000000,"n.a.")</x:f>
        <x:v>38.80690940532</x:v>
      </x:c>
      <x:c r="F8940" s="1" t="str">
        <x:v>official_szse_shares_20261015_20261016_20261017085011071237.xlsx</x:v>
      </x:c>
      <x:c r="G8940" s="1" t="str">
        <x:v>get_fund_performance_86a997d55d44ce1b_20261017085443372612.json</x:v>
      </x:c>
    </x:row>
    <x:row r="8941" ht="25" customHeight="1">
      <x:c r="A8941" s="1" t="str">
        <x:v>159952.SZ</x:v>
      </x:c>
      <x:c r="B8941" s="7" t="d">
        <x:v>2026-10-16T00:00:00.000Z</x:v>
      </x:c>
      <x:c r="C8941" s="8" t="n">
        <x:v>7654584929</x:v>
      </x:c>
      <x:c r="D8941" s="9" t="n">
        <x:v>1.6945</x:v>
      </x:c>
      <x:c r="E8941" s="9" t="n">
        <x:f>IF(COUNT(C8941:D8941)=2,C8941*D8941/100000000,"n.a.")</x:f>
        <x:v>129.70694162190497</x:v>
      </x:c>
      <x:c r="F8941" s="1" t="str">
        <x:v>official_szse_shares_20261015_20261016_20261017085011071237.xlsx</x:v>
      </x:c>
      <x:c r="G8941" s="1" t="str">
        <x:v>get_fund_performance_86a997d55d44ce1b_20261017085443372612.json</x:v>
      </x:c>
    </x:row>
    <x:row r="8942" ht="25" customHeight="1">
      <x:c r="A8942" s="1" t="str">
        <x:v>159956.SZ</x:v>
      </x:c>
      <x:c r="B8942" s="7" t="d">
        <x:v>2026-10-16T00:00:00.000Z</x:v>
      </x:c>
      <x:c r="C8942" s="8" t="n">
        <x:v>50978674</x:v>
      </x:c>
      <x:c r="D8942" s="9" t="n">
        <x:v>1.7685</x:v>
      </x:c>
      <x:c r="E8942" s="9" t="n">
        <x:f>IF(COUNT(C8942:D8942)=2,C8942*D8942/100000000,"n.a.")</x:f>
        <x:v>0.90155784969</x:v>
      </x:c>
      <x:c r="F8942" s="1" t="str">
        <x:v>official_szse_shares_20261015_20261016_20261017085011071237.xlsx</x:v>
      </x:c>
      <x:c r="G8942" s="1" t="str">
        <x:v>get_fund_performance_802f039bfa889e35_20261017085441353474.json</x:v>
      </x:c>
    </x:row>
    <x:row r="8943" ht="25" customHeight="1">
      <x:c r="A8943" s="1" t="str">
        <x:v>159957.SZ</x:v>
      </x:c>
      <x:c r="B8943" s="7" t="d">
        <x:v>2026-10-16T00:00:00.000Z</x:v>
      </x:c>
      <x:c r="C8943" s="8" t="n">
        <x:v>1512784560</x:v>
      </x:c>
      <x:c r="D8943" s="9" t="n">
        <x:v>1.8288</x:v>
      </x:c>
      <x:c r="E8943" s="9" t="n">
        <x:f>IF(COUNT(C8943:D8943)=2,C8943*D8943/100000000,"n.a.")</x:f>
        <x:v>27.66580403328</x:v>
      </x:c>
      <x:c r="F8943" s="1" t="str">
        <x:v>official_szse_shares_20261015_20261016_20261017085011071237.xlsx</x:v>
      </x:c>
      <x:c r="G8943" s="1" t="str">
        <x:v>get_fund_performance_b52783bb20900f82_20261017085438424377.json</x:v>
      </x:c>
    </x:row>
    <x:row r="8944" ht="25" customHeight="1">
      <x:c r="A8944" s="1" t="str">
        <x:v>159958.SZ</x:v>
      </x:c>
      <x:c r="B8944" s="7" t="d">
        <x:v>2026-10-16T00:00:00.000Z</x:v>
      </x:c>
      <x:c r="C8944" s="8" t="n">
        <x:v>248311448</x:v>
      </x:c>
      <x:c r="D8944" s="9" t="n">
        <x:v>1.6911</x:v>
      </x:c>
      <x:c r="E8944" s="9" t="n">
        <x:f>IF(COUNT(C8944:D8944)=2,C8944*D8944/100000000,"n.a.")</x:f>
        <x:v>4.199194897128001</x:v>
      </x:c>
      <x:c r="F8944" s="1" t="str">
        <x:v>official_szse_shares_20261015_20261016_20261017085011071237.xlsx</x:v>
      </x:c>
      <x:c r="G8944" s="1" t="str">
        <x:v>get_fund_performance_b52783bb20900f82_20261017085438424377.json</x:v>
      </x:c>
    </x:row>
    <x:row r="8945" ht="25" customHeight="1">
      <x:c r="A8945" s="1" t="str">
        <x:v>159964.SZ</x:v>
      </x:c>
      <x:c r="B8945" s="7" t="d">
        <x:v>2026-10-16T00:00:00.000Z</x:v>
      </x:c>
      <x:c r="C8945" s="8" t="n">
        <x:v>179481881</x:v>
      </x:c>
      <x:c r="D8945" s="9" t="n">
        <x:v>1.832</x:v>
      </x:c>
      <x:c r="E8945" s="9" t="n">
        <x:f>IF(COUNT(C8945:D8945)=2,C8945*D8945/100000000,"n.a.")</x:f>
        <x:v>3.28810805992</x:v>
      </x:c>
      <x:c r="F8945" s="1" t="str">
        <x:v>official_szse_shares_20261015_20261016_20261017085011071237.xlsx</x:v>
      </x:c>
      <x:c r="G8945" s="1" t="str">
        <x:v>get_fund_performance_32b87079fe83e251_20261017085436127952.json</x:v>
      </x:c>
    </x:row>
    <x:row r="8946" ht="25" customHeight="1">
      <x:c r="A8946" s="1" t="str">
        <x:v>159968.SZ</x:v>
      </x:c>
      <x:c r="B8946" s="7" t="d">
        <x:v>2026-10-16T00:00:00.000Z</x:v>
      </x:c>
      <x:c r="C8946" s="8" t="n">
        <x:v>65695098</x:v>
      </x:c>
      <x:c r="D8946" s="9" t="n">
        <x:v>8.9431</x:v>
      </x:c>
      <x:c r="E8946" s="9" t="n">
        <x:f>IF(COUNT(C8946:D8946)=2,C8946*D8946/100000000,"n.a.")</x:f>
        <x:v>5.875178309238</x:v>
      </x:c>
      <x:c r="F8946" s="1" t="str">
        <x:v>official_szse_shares_20261015_20261016_20261017085011071237.xlsx</x:v>
      </x:c>
      <x:c r="G8946" s="1" t="str">
        <x:v>get_fund_performance_f054afd3f77551fa_20261017085406564964.json</x:v>
      </x:c>
    </x:row>
    <x:row r="8947" ht="25" customHeight="1">
      <x:c r="A8947" s="1" t="str">
        <x:v>159971.SZ</x:v>
      </x:c>
      <x:c r="B8947" s="7" t="d">
        <x:v>2026-10-16T00:00:00.000Z</x:v>
      </x:c>
      <x:c r="C8947" s="8" t="n">
        <x:v>2174020288</x:v>
      </x:c>
      <x:c r="D8947" s="9" t="n">
        <x:v>0.971</x:v>
      </x:c>
      <x:c r="E8947" s="9" t="n">
        <x:f>IF(COUNT(C8947:D8947)=2,C8947*D8947/100000000,"n.a.")</x:f>
        <x:v>21.10973699648</x:v>
      </x:c>
      <x:c r="F8947" s="1" t="str">
        <x:v>official_szse_shares_20261015_20261016_20261017085011071237.xlsx</x:v>
      </x:c>
      <x:c r="G8947" s="1" t="str">
        <x:v>get_fund_performance_32b87079fe83e251_20261017085436127952.json</x:v>
      </x:c>
    </x:row>
    <x:row r="8948" ht="25" customHeight="1">
      <x:c r="A8948" s="1" t="str">
        <x:v>159977.SZ</x:v>
      </x:c>
      <x:c r="B8948" s="7" t="d">
        <x:v>2026-10-16T00:00:00.000Z</x:v>
      </x:c>
      <x:c r="C8948" s="8" t="n">
        <x:v>4505872820</x:v>
      </x:c>
      <x:c r="D8948" s="9" t="n">
        <x:v>1.4477</x:v>
      </x:c>
      <x:c r="E8948" s="9" t="n">
        <x:f>IF(COUNT(C8948:D8948)=2,C8948*D8948/100000000,"n.a.")</x:f>
        <x:v>65.23152081514</x:v>
      </x:c>
      <x:c r="F8948" s="1" t="str">
        <x:v>official_szse_shares_20261015_20261016_20261017085011071237.xlsx</x:v>
      </x:c>
      <x:c r="G8948" s="1" t="str">
        <x:v>get_fund_performance_b52783bb20900f82_20261017085438424377.json</x:v>
      </x:c>
    </x:row>
    <x:row r="8949" ht="25" customHeight="1">
      <x:c r="A8949" s="1" t="str">
        <x:v>159982.SZ</x:v>
      </x:c>
      <x:c r="B8949" s="7" t="d">
        <x:v>2026-10-16T00:00:00.000Z</x:v>
      </x:c>
      <x:c r="C8949" s="8" t="n">
        <x:v>200211253</x:v>
      </x:c>
      <x:c r="D8949" s="9" t="n">
        <x:v>1.8412</x:v>
      </x:c>
      <x:c r="E8949" s="9" t="n">
        <x:f>IF(COUNT(C8949:D8949)=2,C8949*D8949/100000000,"n.a.")</x:f>
        <x:v>3.686289590236</x:v>
      </x:c>
      <x:c r="F8949" s="1" t="str">
        <x:v>official_szse_shares_20261015_20261016_20261017085011071237.xlsx</x:v>
      </x:c>
      <x:c r="G8949" s="1" t="str">
        <x:v>get_fund_performance_583db07e198cb6de_20261017085413387417.json</x:v>
      </x:c>
    </x:row>
    <x:row r="8950" ht="25" customHeight="1">
      <x:c r="A8950" s="1" t="str">
        <x:v>510300.SH</x:v>
      </x:c>
      <x:c r="B8950" s="7" t="d">
        <x:v>2026-10-16T00:00:00.000Z</x:v>
      </x:c>
      <x:c r="C8950" s="8" t="n">
        <x:v>28552987700</x:v>
      </x:c>
      <x:c r="D8950" s="9" t="n">
        <x:v>4.2426</x:v>
      </x:c>
      <x:c r="E8950" s="9" t="n">
        <x:f>IF(COUNT(C8950:D8950)=2,C8950*D8950/100000000,"n.a.")</x:f>
        <x:v>1211.3890561602</x:v>
      </x:c>
      <x:c r="F8950" s="1" t="str">
        <x:v>official_sse_shares_20261016_20261017085011071237.json</x:v>
      </x:c>
      <x:c r="G8950" s="1" t="str">
        <x:v>get_fund_performance_7cd969ee4c8a725d_20261017085350854867.json</x:v>
      </x:c>
    </x:row>
    <x:row r="8951" ht="25" customHeight="1">
      <x:c r="A8951" s="1" t="str">
        <x:v>510310.SH</x:v>
      </x:c>
      <x:c r="B8951" s="7" t="d">
        <x:v>2026-10-16T00:00:00.000Z</x:v>
      </x:c>
      <x:c r="C8951" s="8" t="n">
        <x:v>16879244000</x:v>
      </x:c>
      <x:c r="D8951" s="9" t="n">
        <x:v>4.1221</x:v>
      </x:c>
      <x:c r="E8951" s="9" t="n">
        <x:f>IF(COUNT(C8951:D8951)=2,C8951*D8951/100000000,"n.a.")</x:f>
        <x:v>695.7793169239999</x:v>
      </x:c>
      <x:c r="F8951" s="1" t="str">
        <x:v>official_sse_shares_20261016_20261017085011071237.json</x:v>
      </x:c>
      <x:c r="G8951" s="1" t="str">
        <x:v>get_fund_performance_a7f154480e1ca3fa_20261017085353227480.json</x:v>
      </x:c>
    </x:row>
    <x:row r="8952" ht="25" customHeight="1">
      <x:c r="A8952" s="1" t="str">
        <x:v>510320.SH</x:v>
      </x:c>
      <x:c r="B8952" s="7" t="d">
        <x:v>2026-10-16T00:00:00.000Z</x:v>
      </x:c>
      <x:c r="C8952" s="8" t="n">
        <x:v>652068500</x:v>
      </x:c>
      <x:c r="D8952" s="9" t="n">
        <x:v>1.1423</x:v>
      </x:c>
      <x:c r="E8952" s="9" t="n">
        <x:f>IF(COUNT(C8952:D8952)=2,C8952*D8952/100000000,"n.a.")</x:f>
        <x:v>7.448578475500001</x:v>
      </x:c>
      <x:c r="F8952" s="1" t="str">
        <x:v>official_sse_shares_20261016_20261017085011071237.json</x:v>
      </x:c>
      <x:c r="G8952" s="1" t="str">
        <x:v>get_fund_performance_784c92cb76705aa1_20261017085341823244.json</x:v>
      </x:c>
    </x:row>
    <x:row r="8953" ht="25" customHeight="1">
      <x:c r="A8953" s="1" t="str">
        <x:v>510330.SH</x:v>
      </x:c>
      <x:c r="B8953" s="7" t="d">
        <x:v>2026-10-16T00:00:00.000Z</x:v>
      </x:c>
      <x:c r="C8953" s="8" t="n">
        <x:v>8688849800</x:v>
      </x:c>
      <x:c r="D8953" s="9" t="n">
        <x:v>4.4239</x:v>
      </x:c>
      <x:c r="E8953" s="9" t="n">
        <x:f>IF(COUNT(C8953:D8953)=2,C8953*D8953/100000000,"n.a.")</x:f>
        <x:v>384.38602630220004</x:v>
      </x:c>
      <x:c r="F8953" s="1" t="str">
        <x:v>official_sse_shares_20261016_20261017085011071237.json</x:v>
      </x:c>
      <x:c r="G8953" s="1" t="str">
        <x:v>get_fund_performance_346ad115d5fe02b1_20261017085344084313.json</x:v>
      </x:c>
    </x:row>
    <x:row r="8954" ht="25" customHeight="1">
      <x:c r="A8954" s="1" t="str">
        <x:v>510350.SH</x:v>
      </x:c>
      <x:c r="B8954" s="7" t="d">
        <x:v>2026-10-16T00:00:00.000Z</x:v>
      </x:c>
      <x:c r="C8954" s="8" t="n">
        <x:v>685914700</x:v>
      </x:c>
      <x:c r="D8954" s="9" t="n">
        <x:v>4.4652</x:v>
      </x:c>
      <x:c r="E8954" s="9" t="n">
        <x:f>IF(COUNT(C8954:D8954)=2,C8954*D8954/100000000,"n.a.")</x:f>
        <x:v>30.6274631844</x:v>
      </x:c>
      <x:c r="F8954" s="1" t="str">
        <x:v>official_sse_shares_20261016_20261017085011071237.json</x:v>
      </x:c>
      <x:c r="G8954" s="1" t="str">
        <x:v>get_fund_performance_ba84f45f273b9d78_20261017085348590942.json</x:v>
      </x:c>
    </x:row>
    <x:row r="8955" ht="25" customHeight="1">
      <x:c r="A8955" s="1" t="str">
        <x:v>510360.SH</x:v>
      </x:c>
      <x:c r="B8955" s="7" t="d">
        <x:v>2026-10-16T00:00:00.000Z</x:v>
      </x:c>
      <x:c r="C8955" s="8" t="n">
        <x:v>2168381200</x:v>
      </x:c>
      <x:c r="D8955" s="9" t="n">
        <x:v>1.6228</x:v>
      </x:c>
      <x:c r="E8955" s="9" t="n">
        <x:f>IF(COUNT(C8955:D8955)=2,C8955*D8955/100000000,"n.a.")</x:f>
        <x:v>35.188490113600004</x:v>
      </x:c>
      <x:c r="F8955" s="1" t="str">
        <x:v>official_sse_shares_20261016_20261017085011071237.json</x:v>
      </x:c>
      <x:c r="G8955" s="1" t="str">
        <x:v>get_fund_performance_784c92cb76705aa1_20261017085341823244.json</x:v>
      </x:c>
    </x:row>
    <x:row r="8956" ht="25" customHeight="1">
      <x:c r="A8956" s="1" t="str">
        <x:v>510370.SH</x:v>
      </x:c>
      <x:c r="B8956" s="7" t="d">
        <x:v>2026-10-16T00:00:00.000Z</x:v>
      </x:c>
      <x:c r="C8956" s="8" t="n">
        <x:v>90258100</x:v>
      </x:c>
      <x:c r="D8956" s="9" t="n">
        <x:v>0.939</x:v>
      </x:c>
      <x:c r="E8956" s="9" t="n">
        <x:f>IF(COUNT(C8956:D8956)=2,C8956*D8956/100000000,"n.a.")</x:f>
        <x:v>0.8475235589999999</x:v>
      </x:c>
      <x:c r="F8956" s="1" t="str">
        <x:v>official_sse_shares_20261016_20261017085011071237.json</x:v>
      </x:c>
      <x:c r="G8956" s="1" t="str">
        <x:v>get_fund_performance_346ad115d5fe02b1_20261017085344084313.json</x:v>
      </x:c>
    </x:row>
    <x:row r="8957" ht="25" customHeight="1">
      <x:c r="A8957" s="1" t="str">
        <x:v>510380.SH</x:v>
      </x:c>
      <x:c r="B8957" s="7" t="d">
        <x:v>2026-10-16T00:00:00.000Z</x:v>
      </x:c>
      <x:c r="C8957" s="8" t="n">
        <x:v>1302802400</x:v>
      </x:c>
      <x:c r="D8957" s="9" t="n">
        <x:v>1.2647</x:v>
      </x:c>
      <x:c r="E8957" s="9" t="n">
        <x:f>IF(COUNT(C8957:D8957)=2,C8957*D8957/100000000,"n.a.")</x:f>
        <x:v>16.476541952799998</x:v>
      </x:c>
      <x:c r="F8957" s="1" t="str">
        <x:v>official_sse_shares_20261016_20261017085011071237.json</x:v>
      </x:c>
      <x:c r="G8957" s="1" t="str">
        <x:v>get_fund_performance_2d2e03159df79610_20261017085346267681.json</x:v>
      </x:c>
    </x:row>
    <x:row r="8958" ht="25" customHeight="1">
      <x:c r="A8958" s="1" t="str">
        <x:v>510390.SH</x:v>
      </x:c>
      <x:c r="B8958" s="7" t="d">
        <x:v>2026-10-16T00:00:00.000Z</x:v>
      </x:c>
      <x:c r="C8958" s="8" t="n">
        <x:v>136550000</x:v>
      </x:c>
      <x:c r="D8958" s="9" t="n">
        <x:v>4.8165</x:v>
      </x:c>
      <x:c r="E8958" s="9" t="n">
        <x:f>IF(COUNT(C8958:D8958)=2,C8958*D8958/100000000,"n.a.")</x:f>
        <x:v>6.576930749999999</x:v>
      </x:c>
      <x:c r="F8958" s="1" t="str">
        <x:v>official_sse_shares_20261016_20261017085011071237.json</x:v>
      </x:c>
      <x:c r="G8958" s="1" t="str">
        <x:v>get_fund_performance_510434d27e5f79f7_20261017085355279583.json</x:v>
      </x:c>
    </x:row>
    <x:row r="8959" ht="25" customHeight="1">
      <x:c r="A8959" s="1" t="str">
        <x:v>510500.SH</x:v>
      </x:c>
      <x:c r="B8959" s="7" t="d">
        <x:v>2026-10-16T00:00:00.000Z</x:v>
      </x:c>
      <x:c r="C8959" s="8" t="n">
        <x:v>5774168600</x:v>
      </x:c>
      <x:c r="D8959" s="9" t="n">
        <x:v>6.8061</x:v>
      </x:c>
      <x:c r="E8959" s="9" t="n">
        <x:f>IF(COUNT(C8959:D8959)=2,C8959*D8959/100000000,"n.a.")</x:f>
        <x:v>392.9956890846</x:v>
      </x:c>
      <x:c r="F8959" s="1" t="str">
        <x:v>official_sse_shares_20261016_20261017085011071237.json</x:v>
      </x:c>
      <x:c r="G8959" s="1" t="str">
        <x:v>get_fund_performance_1fd2c4ae9b470872_20261017085404289055.json</x:v>
      </x:c>
    </x:row>
    <x:row r="8960" ht="25" customHeight="1">
      <x:c r="A8960" s="1" t="str">
        <x:v>510510.SH</x:v>
      </x:c>
      <x:c r="B8960" s="7" t="d">
        <x:v>2026-10-16T00:00:00.000Z</x:v>
      </x:c>
      <x:c r="C8960" s="8" t="n">
        <x:v>875038300</x:v>
      </x:c>
      <x:c r="D8960" s="9" t="n">
        <x:v>2.2089</x:v>
      </x:c>
      <x:c r="E8960" s="9" t="n">
        <x:f>IF(COUNT(C8960:D8960)=2,C8960*D8960/100000000,"n.a.")</x:f>
        <x:v>19.3287210087</x:v>
      </x:c>
      <x:c r="F8960" s="1" t="str">
        <x:v>official_sse_shares_20261016_20261017085011071237.json</x:v>
      </x:c>
      <x:c r="G8960" s="1" t="str">
        <x:v>get_fund_performance_1d71e20678bd9706_20261017085408885153.json</x:v>
      </x:c>
    </x:row>
    <x:row r="8961" ht="25" customHeight="1">
      <x:c r="A8961" s="1" t="str">
        <x:v>510530.SH</x:v>
      </x:c>
      <x:c r="B8961" s="7" t="d">
        <x:v>2026-10-16T00:00:00.000Z</x:v>
      </x:c>
      <x:c r="C8961" s="8" t="n">
        <x:v>47979399.99999999</x:v>
      </x:c>
      <x:c r="D8961" s="9" t="n">
        <x:v>7.6819</x:v>
      </x:c>
      <x:c r="E8961" s="9" t="n">
        <x:f>IF(COUNT(C8961:D8961)=2,C8961*D8961/100000000,"n.a.")</x:f>
        <x:v>3.6857295285999996</x:v>
      </x:c>
      <x:c r="F8961" s="1" t="str">
        <x:v>official_sse_shares_20261016_20261017085011071237.json</x:v>
      </x:c>
      <x:c r="G8961" s="1" t="str">
        <x:v>get_fund_performance_013625880b19e283_20261017085357493706.json</x:v>
      </x:c>
    </x:row>
    <x:row r="8962" ht="25" customHeight="1">
      <x:c r="A8962" s="1" t="str">
        <x:v>510550.SH</x:v>
      </x:c>
      <x:c r="B8962" s="7" t="d">
        <x:v>2026-10-16T00:00:00.000Z</x:v>
      </x:c>
      <x:c r="C8962" s="8" t="n">
        <x:v>23743300</x:v>
      </x:c>
      <x:c r="D8962" s="9" t="n">
        <x:v>1.7497</x:v>
      </x:c>
      <x:c r="E8962" s="9" t="n">
        <x:f>IF(COUNT(C8962:D8962)=2,C8962*D8962/100000000,"n.a.")</x:f>
        <x:v>0.4154365201</x:v>
      </x:c>
      <x:c r="F8962" s="1" t="str">
        <x:v>official_sse_shares_20261016_20261017085011071237.json</x:v>
      </x:c>
      <x:c r="G8962" s="1" t="str">
        <x:v>get_fund_performance_1d71e20678bd9706_20261017085408885153.json</x:v>
      </x:c>
    </x:row>
    <x:row r="8963" ht="25" customHeight="1">
      <x:c r="A8963" s="1" t="str">
        <x:v>510560.SH</x:v>
      </x:c>
      <x:c r="B8963" s="7" t="d">
        <x:v>2026-10-16T00:00:00.000Z</x:v>
      </x:c>
      <x:c r="C8963" s="8" t="n">
        <x:v>54318700</x:v>
      </x:c>
      <x:c r="D8963" s="9" t="n">
        <x:v>1.7049</x:v>
      </x:c>
      <x:c r="E8963" s="9" t="n">
        <x:f>IF(COUNT(C8963:D8963)=2,C8963*D8963/100000000,"n.a.")</x:f>
        <x:v>0.9260795163000001</x:v>
      </x:c>
      <x:c r="F8963" s="1" t="str">
        <x:v>official_sse_shares_20261016_20261017085011071237.json</x:v>
      </x:c>
      <x:c r="G8963" s="1" t="str">
        <x:v>get_fund_performance_583db07e198cb6de_20261017085413387417.json</x:v>
      </x:c>
    </x:row>
    <x:row r="8964" ht="25" customHeight="1">
      <x:c r="A8964" s="1" t="str">
        <x:v>510570.SH</x:v>
      </x:c>
      <x:c r="B8964" s="7" t="d">
        <x:v>2026-10-16T00:00:00.000Z</x:v>
      </x:c>
      <x:c r="C8964" s="8" t="n">
        <x:v>50560600.00000001</x:v>
      </x:c>
      <x:c r="D8964" s="9" t="n">
        <x:v>1.0735</x:v>
      </x:c>
      <x:c r="E8964" s="9" t="n">
        <x:f>IF(COUNT(C8964:D8964)=2,C8964*D8964/100000000,"n.a.")</x:f>
        <x:v>0.542768041</x:v>
      </x:c>
      <x:c r="F8964" s="1" t="str">
        <x:v>official_sse_shares_20261016_20261017085011071237.json</x:v>
      </x:c>
      <x:c r="G8964" s="1" t="str">
        <x:v>get_fund_performance_dcb97ad4df126b1f_20261017085411255824.json</x:v>
      </x:c>
    </x:row>
    <x:row r="8965" ht="25" customHeight="1">
      <x:c r="A8965" s="1" t="str">
        <x:v>510580.SH</x:v>
      </x:c>
      <x:c r="B8965" s="7" t="d">
        <x:v>2026-10-16T00:00:00.000Z</x:v>
      </x:c>
      <x:c r="C8965" s="8" t="n">
        <x:v>1185368300</x:v>
      </x:c>
      <x:c r="D8965" s="9" t="n">
        <x:v>3.5792</x:v>
      </x:c>
      <x:c r="E8965" s="9" t="n">
        <x:f>IF(COUNT(C8965:D8965)=2,C8965*D8965/100000000,"n.a.")</x:f>
        <x:v>42.4267021936</x:v>
      </x:c>
      <x:c r="F8965" s="1" t="str">
        <x:v>official_sse_shares_20261016_20261017085011071237.json</x:v>
      </x:c>
      <x:c r="G8965" s="1" t="str">
        <x:v>get_fund_performance_013625880b19e283_20261017085357493706.json</x:v>
      </x:c>
    </x:row>
    <x:row r="8966" ht="25" customHeight="1">
      <x:c r="A8966" s="1" t="str">
        <x:v>510590.SH</x:v>
      </x:c>
      <x:c r="B8966" s="7" t="d">
        <x:v>2026-10-16T00:00:00.000Z</x:v>
      </x:c>
      <x:c r="C8966" s="8" t="n">
        <x:v>123986100</x:v>
      </x:c>
      <x:c r="D8966" s="9" t="n">
        <x:v>7.3991</x:v>
      </x:c>
      <x:c r="E8966" s="9" t="n">
        <x:f>IF(COUNT(C8966:D8966)=2,C8966*D8966/100000000,"n.a.")</x:f>
        <x:v>9.1738555251</x:v>
      </x:c>
      <x:c r="F8966" s="1" t="str">
        <x:v>official_sse_shares_20261016_20261017085011071237.json</x:v>
      </x:c>
      <x:c r="G8966" s="1" t="str">
        <x:v>get_fund_performance_afd56a8b2da25e3f_20261017085401925827.json</x:v>
      </x:c>
    </x:row>
    <x:row r="8967" ht="25" customHeight="1">
      <x:c r="A8967" s="1" t="str">
        <x:v>512100.SH</x:v>
      </x:c>
      <x:c r="B8967" s="7" t="d">
        <x:v>2026-10-16T00:00:00.000Z</x:v>
      </x:c>
      <x:c r="C8967" s="8" t="n">
        <x:v>8081217600</x:v>
      </x:c>
      <x:c r="D8967" s="9" t="n">
        <x:v>2.717</x:v>
      </x:c>
      <x:c r="E8967" s="9" t="n">
        <x:f>IF(COUNT(C8967:D8967)=2,C8967*D8967/100000000,"n.a.")</x:f>
        <x:v>219.566682192</x:v>
      </x:c>
      <x:c r="F8967" s="1" t="str">
        <x:v>official_sse_shares_20261016_20261017085011071237.json</x:v>
      </x:c>
      <x:c r="G8967" s="1" t="str">
        <x:v>get_fund_performance_91cef336107df9f1_20261017085418101555.json</x:v>
      </x:c>
    </x:row>
    <x:row r="8968" ht="25" customHeight="1">
      <x:c r="A8968" s="1" t="str">
        <x:v>512500.SH</x:v>
      </x:c>
      <x:c r="B8968" s="7" t="d">
        <x:v>2026-10-16T00:00:00.000Z</x:v>
      </x:c>
      <x:c r="C8968" s="8" t="n">
        <x:v>1840808800</x:v>
      </x:c>
      <x:c r="D8968" s="9" t="n">
        <x:v>3.8497</x:v>
      </x:c>
      <x:c r="E8968" s="9" t="n">
        <x:f>IF(COUNT(C8968:D8968)=2,C8968*D8968/100000000,"n.a.")</x:f>
        <x:v>70.86561637359999</x:v>
      </x:c>
      <x:c r="F8968" s="1" t="str">
        <x:v>official_sse_shares_20261016_20261017085011071237.json</x:v>
      </x:c>
      <x:c r="G8968" s="1" t="str">
        <x:v>get_fund_performance_f054afd3f77551fa_20261017085406564964.json</x:v>
      </x:c>
    </x:row>
    <x:row r="8969" ht="25" customHeight="1">
      <x:c r="A8969" s="1" t="str">
        <x:v>512510.SH</x:v>
      </x:c>
      <x:c r="B8969" s="7" t="d">
        <x:v>2026-10-16T00:00:00.000Z</x:v>
      </x:c>
      <x:c r="C8969" s="8" t="n">
        <x:v>442429800.00000006</x:v>
      </x:c>
      <x:c r="D8969" s="9" t="n">
        <x:v>2.0465</x:v>
      </x:c>
      <x:c r="E8969" s="9" t="n">
        <x:f>IF(COUNT(C8969:D8969)=2,C8969*D8969/100000000,"n.a.")</x:f>
        <x:v>9.054325857000002</x:v>
      </x:c>
      <x:c r="F8969" s="1" t="str">
        <x:v>official_sse_shares_20261016_20261017085011071237.json</x:v>
      </x:c>
      <x:c r="G8969" s="1" t="str">
        <x:v>get_fund_performance_dcb97ad4df126b1f_20261017085411255824.json</x:v>
      </x:c>
    </x:row>
    <x:row r="8970" ht="25" customHeight="1">
      <x:c r="A8970" s="1" t="str">
        <x:v>515130.SH</x:v>
      </x:c>
      <x:c r="B8970" s="7" t="d">
        <x:v>2026-10-16T00:00:00.000Z</x:v>
      </x:c>
      <x:c r="C8970" s="8" t="n">
        <x:v>106463200</x:v>
      </x:c>
      <x:c r="D8970" s="9" t="n">
        <x:v>1.4047</x:v>
      </x:c>
      <x:c r="E8970" s="9" t="n">
        <x:f>IF(COUNT(C8970:D8970)=2,C8970*D8970/100000000,"n.a.")</x:f>
        <x:v>1.4954885703999998</x:v>
      </x:c>
      <x:c r="F8970" s="1" t="str">
        <x:v>official_sse_shares_20261016_20261017085011071237.json</x:v>
      </x:c>
      <x:c r="G8970" s="1" t="str">
        <x:v>get_fund_performance_013625880b19e283_20261017085357493706.json</x:v>
      </x:c>
    </x:row>
    <x:row r="8971" ht="25" customHeight="1">
      <x:c r="A8971" s="1" t="str">
        <x:v>515190.SH</x:v>
      </x:c>
      <x:c r="B8971" s="7" t="d">
        <x:v>2026-10-16T00:00:00.000Z</x:v>
      </x:c>
      <x:c r="C8971" s="8" t="n">
        <x:v>299466100</x:v>
      </x:c>
      <x:c r="D8971" s="9" t="n">
        <x:v>1.4289</x:v>
      </x:c>
      <x:c r="E8971" s="9" t="n">
        <x:f>IF(COUNT(C8971:D8971)=2,C8971*D8971/100000000,"n.a.")</x:f>
        <x:v>4.279071102900001</x:v>
      </x:c>
      <x:c r="F8971" s="1" t="str">
        <x:v>official_sse_shares_20261016_20261017085011071237.json</x:v>
      </x:c>
      <x:c r="G8971" s="1" t="str">
        <x:v>get_fund_performance_afd56a8b2da25e3f_20261017085401925827.json</x:v>
      </x:c>
    </x:row>
    <x:row r="8972" ht="25" customHeight="1">
      <x:c r="A8972" s="1" t="str">
        <x:v>515310.SH</x:v>
      </x:c>
      <x:c r="B8972" s="7" t="d">
        <x:v>2026-10-16T00:00:00.000Z</x:v>
      </x:c>
      <x:c r="C8972" s="8" t="n">
        <x:v>381111200</x:v>
      </x:c>
      <x:c r="D8972" s="9" t="n">
        <x:v>1.2626</x:v>
      </x:c>
      <x:c r="E8972" s="9" t="n">
        <x:f>IF(COUNT(C8972:D8972)=2,C8972*D8972/100000000,"n.a.")</x:f>
        <x:v>4.8119100112</x:v>
      </x:c>
      <x:c r="F8972" s="1" t="str">
        <x:v>official_sse_shares_20261016_20261017085011071237.json</x:v>
      </x:c>
      <x:c r="G8972" s="1" t="str">
        <x:v>get_fund_performance_7cd969ee4c8a725d_20261017085350854867.json</x:v>
      </x:c>
    </x:row>
    <x:row r="8973" ht="25" customHeight="1">
      <x:c r="A8973" s="1" t="str">
        <x:v>515330.SH</x:v>
      </x:c>
      <x:c r="B8973" s="7" t="d">
        <x:v>2026-10-16T00:00:00.000Z</x:v>
      </x:c>
      <x:c r="C8973" s="8" t="n">
        <x:v>7055709500</x:v>
      </x:c>
      <x:c r="D8973" s="9" t="n">
        <x:v>1.2193</x:v>
      </x:c>
      <x:c r="E8973" s="9" t="n">
        <x:f>IF(COUNT(C8973:D8973)=2,C8973*D8973/100000000,"n.a.")</x:f>
        <x:v>86.0302659335</x:v>
      </x:c>
      <x:c r="F8973" s="1" t="str">
        <x:v>official_sse_shares_20261016_20261017085011071237.json</x:v>
      </x:c>
      <x:c r="G8973" s="1" t="str">
        <x:v>get_fund_performance_784c92cb76705aa1_20261017085341823244.json</x:v>
      </x:c>
    </x:row>
    <x:row r="8974" ht="25" customHeight="1">
      <x:c r="A8974" s="1" t="str">
        <x:v>515350.SH</x:v>
      </x:c>
      <x:c r="B8974" s="7" t="d">
        <x:v>2026-10-16T00:00:00.000Z</x:v>
      </x:c>
      <x:c r="C8974" s="8" t="n">
        <x:v>11699200</x:v>
      </x:c>
      <x:c r="D8974" s="9" t="n">
        <x:v>5.6867</x:v>
      </x:c>
      <x:c r="E8974" s="9" t="n">
        <x:f>IF(COUNT(C8974:D8974)=2,C8974*D8974/100000000,"n.a.")</x:f>
        <x:v>0.6652984064</x:v>
      </x:c>
      <x:c r="F8974" s="1" t="str">
        <x:v>official_sse_shares_20261016_20261017085011071237.json</x:v>
      </x:c>
      <x:c r="G8974" s="1" t="str">
        <x:v>get_fund_performance_a7f154480e1ca3fa_20261017085353227480.json</x:v>
      </x:c>
    </x:row>
    <x:row r="8975" ht="25" customHeight="1">
      <x:c r="A8975" s="1" t="str">
        <x:v>515360.SH</x:v>
      </x:c>
      <x:c r="B8975" s="7" t="d">
        <x:v>2026-10-16T00:00:00.000Z</x:v>
      </x:c>
      <x:c r="C8975" s="8" t="n">
        <x:v>37279300</x:v>
      </x:c>
      <x:c r="D8975" s="9" t="n">
        <x:v>6.1816</x:v>
      </x:c>
      <x:c r="E8975" s="9" t="n">
        <x:f>IF(COUNT(C8975:D8975)=2,C8975*D8975/100000000,"n.a.")</x:f>
        <x:v>2.3044572088</x:v>
      </x:c>
      <x:c r="F8975" s="1" t="str">
        <x:v>official_sse_shares_20261016_20261017085011071237.json</x:v>
      </x:c>
      <x:c r="G8975" s="1" t="str">
        <x:v>get_fund_performance_6788bc7b7cc7226b_20261017085339030437.json</x:v>
      </x:c>
    </x:row>
    <x:row r="8976" ht="25" customHeight="1">
      <x:c r="A8976" s="1" t="str">
        <x:v>515380.SH</x:v>
      </x:c>
      <x:c r="B8976" s="7" t="d">
        <x:v>2026-10-16T00:00:00.000Z</x:v>
      </x:c>
      <x:c r="C8976" s="8" t="n">
        <x:v>663399800</x:v>
      </x:c>
      <x:c r="D8976" s="9" t="n">
        <x:v>4.933</x:v>
      </x:c>
      <x:c r="E8976" s="9" t="n">
        <x:f>IF(COUNT(C8976:D8976)=2,C8976*D8976/100000000,"n.a.")</x:f>
        <x:v>32.725512134</x:v>
      </x:c>
      <x:c r="F8976" s="1" t="str">
        <x:v>official_sse_shares_20261016_20261017085011071237.json</x:v>
      </x:c>
      <x:c r="G8976" s="1" t="str">
        <x:v>get_fund_performance_ba84f45f273b9d78_20261017085348590942.json</x:v>
      </x:c>
    </x:row>
    <x:row r="8977" ht="25" customHeight="1">
      <x:c r="A8977" s="1" t="str">
        <x:v>515390.SH</x:v>
      </x:c>
      <x:c r="B8977" s="7" t="d">
        <x:v>2026-10-16T00:00:00.000Z</x:v>
      </x:c>
      <x:c r="C8977" s="8" t="n">
        <x:v>2482683000</x:v>
      </x:c>
      <x:c r="D8977" s="9" t="n">
        <x:v>1.2369</x:v>
      </x:c>
      <x:c r="E8977" s="9" t="n">
        <x:f>IF(COUNT(C8977:D8977)=2,C8977*D8977/100000000,"n.a.")</x:f>
        <x:v>30.708306027000003</x:v>
      </x:c>
      <x:c r="F8977" s="1" t="str">
        <x:v>official_sse_shares_20261016_20261017085011071237.json</x:v>
      </x:c>
      <x:c r="G8977" s="1" t="str">
        <x:v>get_fund_performance_510434d27e5f79f7_20261017085355279583.json</x:v>
      </x:c>
    </x:row>
    <x:row r="8978" ht="25" customHeight="1">
      <x:c r="A8978" s="1" t="str">
        <x:v>515530.SH</x:v>
      </x:c>
      <x:c r="B8978" s="7" t="d">
        <x:v>2026-10-16T00:00:00.000Z</x:v>
      </x:c>
      <x:c r="C8978" s="8" t="n">
        <x:v>13842700</x:v>
      </x:c>
      <x:c r="D8978" s="9" t="n">
        <x:v>3.753</x:v>
      </x:c>
      <x:c r="E8978" s="9" t="n">
        <x:f>IF(COUNT(C8978:D8978)=2,C8978*D8978/100000000,"n.a.")</x:f>
        <x:v>0.5195165310000001</x:v>
      </x:c>
      <x:c r="F8978" s="1" t="str">
        <x:v>official_sse_shares_20261016_20261017085011071237.json</x:v>
      </x:c>
      <x:c r="G8978" s="1" t="str">
        <x:v>get_fund_performance_afd56a8b2da25e3f_20261017085401925827.json</x:v>
      </x:c>
    </x:row>
    <x:row r="8979" ht="25" customHeight="1">
      <x:c r="A8979" s="1" t="str">
        <x:v>515550.SH</x:v>
      </x:c>
      <x:c r="B8979" s="7" t="d">
        <x:v>2026-10-16T00:00:00.000Z</x:v>
      </x:c>
      <x:c r="C8979" s="8" t="n">
        <x:v>22345700</x:v>
      </x:c>
      <x:c r="D8979" s="9" t="n">
        <x:v>1.5346</x:v>
      </x:c>
      <x:c r="E8979" s="9" t="n">
        <x:f>IF(COUNT(C8979:D8979)=2,C8979*D8979/100000000,"n.a.")</x:f>
        <x:v>0.3429171122</x:v>
      </x:c>
      <x:c r="F8979" s="1" t="str">
        <x:v>official_sse_shares_20261016_20261017085011071237.json</x:v>
      </x:c>
      <x:c r="G8979" s="1" t="str">
        <x:v>get_fund_performance_1d71e20678bd9706_20261017085408885153.json</x:v>
      </x:c>
    </x:row>
    <x:row r="8980" ht="25" customHeight="1">
      <x:c r="A8980" s="1" t="str">
        <x:v>515660.SH</x:v>
      </x:c>
      <x:c r="B8980" s="7" t="d">
        <x:v>2026-10-16T00:00:00.000Z</x:v>
      </x:c>
      <x:c r="C8980" s="8" t="n">
        <x:v>437194200</x:v>
      </x:c>
      <x:c r="D8980" s="9" t="n">
        <x:v>5.309</x:v>
      </x:c>
      <x:c r="E8980" s="9" t="n">
        <x:f>IF(COUNT(C8980:D8980)=2,C8980*D8980/100000000,"n.a.")</x:f>
        <x:v>23.210640078</x:v>
      </x:c>
      <x:c r="F8980" s="1" t="str">
        <x:v>official_sse_shares_20261016_20261017085011071237.json</x:v>
      </x:c>
      <x:c r="G8980" s="1" t="str">
        <x:v>get_fund_performance_6788bc7b7cc7226b_20261017085339030437.json</x:v>
      </x:c>
    </x:row>
    <x:row r="8981" ht="25" customHeight="1">
      <x:c r="A8981" s="1" t="str">
        <x:v>516300.SH</x:v>
      </x:c>
      <x:c r="B8981" s="7" t="d">
        <x:v>2026-10-16T00:00:00.000Z</x:v>
      </x:c>
      <x:c r="C8981" s="8" t="n">
        <x:v>49012600</x:v>
      </x:c>
      <x:c r="D8981" s="9" t="n">
        <x:v>2.8352</x:v>
      </x:c>
      <x:c r="E8981" s="9" t="n">
        <x:f>IF(COUNT(C8981:D8981)=2,C8981*D8981/100000000,"n.a.")</x:f>
        <x:v>1.3896052352000001</x:v>
      </x:c>
      <x:c r="F8981" s="1" t="str">
        <x:v>official_sse_shares_20261016_20261017085011071237.json</x:v>
      </x:c>
      <x:c r="G8981" s="1" t="str">
        <x:v>get_fund_performance_91cef336107df9f1_20261017085418101555.json</x:v>
      </x:c>
    </x:row>
    <x:row r="8982" ht="25" customHeight="1">
      <x:c r="A8982" s="1" t="str">
        <x:v>560010.SH</x:v>
      </x:c>
      <x:c r="B8982" s="7" t="d">
        <x:v>2026-10-16T00:00:00.000Z</x:v>
      </x:c>
      <x:c r="C8982" s="8" t="n">
        <x:v>2628621700</x:v>
      </x:c>
      <x:c r="D8982" s="9" t="n">
        <x:v>2.7848</x:v>
      </x:c>
      <x:c r="E8982" s="9" t="n">
        <x:f>IF(COUNT(C8982:D8982)=2,C8982*D8982/100000000,"n.a.")</x:f>
        <x:v>73.20185710160001</x:v>
      </x:c>
      <x:c r="F8982" s="1" t="str">
        <x:v>official_sse_shares_20261016_20261017085011071237.json</x:v>
      </x:c>
      <x:c r="G8982" s="1" t="str">
        <x:v>get_fund_performance_583db07e198cb6de_20261017085413387417.json</x:v>
      </x:c>
    </x:row>
    <x:row r="8983" ht="25" customHeight="1">
      <x:c r="A8983" s="1" t="str">
        <x:v>560110.SH</x:v>
      </x:c>
      <x:c r="B8983" s="7" t="d">
        <x:v>2026-10-16T00:00:00.000Z</x:v>
      </x:c>
      <x:c r="C8983" s="8" t="n">
        <x:v>343903500</x:v>
      </x:c>
      <x:c r="D8983" s="9" t="n">
        <x:v>1.0101</x:v>
      </x:c>
      <x:c r="E8983" s="9" t="n">
        <x:f>IF(COUNT(C8983:D8983)=2,C8983*D8983/100000000,"n.a.")</x:f>
        <x:v>3.4737692535000004</x:v>
      </x:c>
      <x:c r="F8983" s="1" t="str">
        <x:v>official_sse_shares_20261016_20261017085011071237.json</x:v>
      </x:c>
      <x:c r="G8983" s="1" t="str">
        <x:v>get_fund_performance_91cef336107df9f1_20261017085418101555.json</x:v>
      </x:c>
    </x:row>
    <x:row r="8984" ht="25" customHeight="1">
      <x:c r="A8984" s="1" t="str">
        <x:v>560220.SH</x:v>
      </x:c>
      <x:c r="B8984" s="7" t="d">
        <x:v>2026-10-16T00:00:00.000Z</x:v>
      </x:c>
      <x:c r="C8984" s="8" t="n">
        <x:v>57717000</x:v>
      </x:c>
      <x:c r="D8984" s="9" t="n">
        <x:v>1.3153</x:v>
      </x:c>
      <x:c r="E8984" s="9" t="n">
        <x:f>IF(COUNT(C8984:D8984)=2,C8984*D8984/100000000,"n.a.")</x:f>
        <x:v>0.759151701</x:v>
      </x:c>
      <x:c r="F8984" s="1" t="str">
        <x:v>official_sse_shares_20261016_20261017085011071237.json</x:v>
      </x:c>
      <x:c r="G8984" s="1" t="str">
        <x:v>get_fund_performance_2ddfbdd1d2e76e84_20261017085429475048.json</x:v>
      </x:c>
    </x:row>
    <x:row r="8985" ht="25" customHeight="1">
      <x:c r="A8985" s="1" t="str">
        <x:v>561350.SH</x:v>
      </x:c>
      <x:c r="B8985" s="7" t="d">
        <x:v>2026-10-16T00:00:00.000Z</x:v>
      </x:c>
      <x:c r="C8985" s="8" t="n">
        <x:v>112700000</x:v>
      </x:c>
      <x:c r="D8985" s="9" t="n">
        <x:v>1.0813</x:v>
      </x:c>
      <x:c r="E8985" s="9" t="n">
        <x:f>IF(COUNT(C8985:D8985)=2,C8985*D8985/100000000,"n.a.")</x:f>
        <x:v>1.2186251</x:v>
      </x:c>
      <x:c r="F8985" s="1" t="str">
        <x:v>official_sse_shares_20261016_20261017085011071237.json</x:v>
      </x:c>
      <x:c r="G8985" s="1" t="str">
        <x:v>get_fund_performance_f054afd3f77551fa_20261017085406564964.json</x:v>
      </x:c>
    </x:row>
    <x:row r="8986" ht="25" customHeight="1">
      <x:c r="A8986" s="1" t="str">
        <x:v>561370.SH</x:v>
      </x:c>
      <x:c r="B8986" s="7" t="d">
        <x:v>2026-10-16T00:00:00.000Z</x:v>
      </x:c>
      <x:c r="C8986" s="8" t="n">
        <x:v>34356000</x:v>
      </x:c>
      <x:c r="D8986" s="9" t="n">
        <x:v>1.3108</x:v>
      </x:c>
      <x:c r="E8986" s="9" t="n">
        <x:f>IF(COUNT(C8986:D8986)=2,C8986*D8986/100000000,"n.a.")</x:f>
        <x:v>0.45033844799999995</x:v>
      </x:c>
      <x:c r="F8986" s="1" t="str">
        <x:v>official_sse_shares_20261016_20261017085011071237.json</x:v>
      </x:c>
      <x:c r="G8986" s="1" t="str">
        <x:v>get_fund_performance_a0d906a19d60f5bb_20261017085422697806.json</x:v>
      </x:c>
    </x:row>
    <x:row r="8987" ht="25" customHeight="1">
      <x:c r="A8987" s="1" t="str">
        <x:v>561930.SH</x:v>
      </x:c>
      <x:c r="B8987" s="7" t="d">
        <x:v>2026-10-16T00:00:00.000Z</x:v>
      </x:c>
      <x:c r="C8987" s="8" t="n">
        <x:v>196260600</x:v>
      </x:c>
      <x:c r="D8987" s="9" t="n">
        <x:v>1.434</x:v>
      </x:c>
      <x:c r="E8987" s="9" t="n">
        <x:f>IF(COUNT(C8987:D8987)=2,C8987*D8987/100000000,"n.a.")</x:f>
        <x:v>2.814377004</x:v>
      </x:c>
      <x:c r="F8987" s="1" t="str">
        <x:v>official_sse_shares_20261016_20261017085011071237.json</x:v>
      </x:c>
      <x:c r="G8987" s="1" t="str">
        <x:v>get_fund_performance_a7f154480e1ca3fa_20261017085353227480.json</x:v>
      </x:c>
    </x:row>
    <x:row r="8988" ht="25" customHeight="1">
      <x:c r="A8988" s="1" t="str">
        <x:v>562660.SH</x:v>
      </x:c>
      <x:c r="B8988" s="7" t="d">
        <x:v>2026-10-16T00:00:00.000Z</x:v>
      </x:c>
      <x:c r="C8988" s="8" t="n">
        <x:v>342874000</x:v>
      </x:c>
      <x:c r="D8988" s="9" t="n">
        <x:v>1.7675</x:v>
      </x:c>
      <x:c r="E8988" s="9" t="n">
        <x:f>IF(COUNT(C8988:D8988)=2,C8988*D8988/100000000,"n.a.")</x:f>
        <x:v>6.06029795</x:v>
      </x:c>
      <x:c r="F8988" s="1" t="str">
        <x:v>official_sse_shares_20261016_20261017085011071237.json</x:v>
      </x:c>
      <x:c r="G8988" s="1" t="str">
        <x:v>get_fund_performance_0ea5b36864d01bfb_20261017085424974229.json</x:v>
      </x:c>
    </x:row>
    <x:row r="8989" ht="25" customHeight="1">
      <x:c r="A8989" s="1" t="str">
        <x:v>563200.SH</x:v>
      </x:c>
      <x:c r="B8989" s="7" t="d">
        <x:v>2026-10-16T00:00:00.000Z</x:v>
      </x:c>
      <x:c r="C8989" s="8" t="n">
        <x:v>47458800</x:v>
      </x:c>
      <x:c r="D8989" s="9" t="n">
        <x:v>1.4121</x:v>
      </x:c>
      <x:c r="E8989" s="9" t="n">
        <x:f>IF(COUNT(C8989:D8989)=2,C8989*D8989/100000000,"n.a.")</x:f>
        <x:v>0.6701657148</x:v>
      </x:c>
      <x:c r="F8989" s="1" t="str">
        <x:v>official_sse_shares_20261016_20261017085011071237.json</x:v>
      </x:c>
      <x:c r="G8989" s="1" t="str">
        <x:v>get_fund_performance_0ea5b36864d01bfb_20261017085424974229.json</x:v>
      </x:c>
    </x:row>
    <x:row r="8990" ht="25" customHeight="1">
      <x:c r="A8990" s="1" t="str">
        <x:v>563300.SH</x:v>
      </x:c>
      <x:c r="B8990" s="7" t="d">
        <x:v>2026-10-16T00:00:00.000Z</x:v>
      </x:c>
      <x:c r="C8990" s="8" t="n">
        <x:v>4208674000</x:v>
      </x:c>
      <x:c r="D8990" s="9" t="n">
        <x:v>1.3169</x:v>
      </x:c>
      <x:c r="E8990" s="9" t="n">
        <x:f>IF(COUNT(C8990:D8990)=2,C8990*D8990/100000000,"n.a.")</x:f>
        <x:v>55.42402790599999</x:v>
      </x:c>
      <x:c r="F8990" s="1" t="str">
        <x:v>official_sse_shares_20261016_20261017085011071237.json</x:v>
      </x:c>
      <x:c r="G8990" s="1" t="str">
        <x:v>get_fund_performance_0ea5b36864d01bfb_20261017085424974229.json</x:v>
      </x:c>
    </x:row>
    <x:row r="8991" ht="25" customHeight="1">
      <x:c r="A8991" s="1" t="str">
        <x:v>563520.SH</x:v>
      </x:c>
      <x:c r="B8991" s="7" t="d">
        <x:v>2026-10-16T00:00:00.000Z</x:v>
      </x:c>
      <x:c r="C8991" s="8" t="n">
        <x:v>448065000</x:v>
      </x:c>
      <x:c r="D8991" s="9" t="n">
        <x:v>1.0904</x:v>
      </x:c>
      <x:c r="E8991" s="9" t="n">
        <x:f>IF(COUNT(C8991:D8991)=2,C8991*D8991/100000000,"n.a.")</x:f>
        <x:v>4.88570076</x:v>
      </x:c>
      <x:c r="F8991" s="1" t="str">
        <x:v>official_sse_shares_20261016_20261017085011071237.json</x:v>
      </x:c>
      <x:c r="G8991" s="1" t="str">
        <x:v>get_fund_performance_ba84f45f273b9d78_20261017085348590942.json</x:v>
      </x:c>
    </x:row>
    <x:row r="8992" ht="25" customHeight="1">
      <x:c r="A8992" s="1" t="str">
        <x:v>563750.SH</x:v>
      </x:c>
      <x:c r="B8992" s="7" t="d">
        <x:v>2026-10-16T00:00:00.000Z</x:v>
      </x:c>
      <x:c r="C8992" s="8" t="n">
        <x:v>362237000</x:v>
      </x:c>
      <x:c r="D8992" s="9" t="n">
        <x:v>0.9546</x:v>
      </x:c>
      <x:c r="E8992" s="9" t="n">
        <x:f>IF(COUNT(C8992:D8992)=2,C8992*D8992/100000000,"n.a.")</x:f>
        <x:v>3.4579144019999997</x:v>
      </x:c>
      <x:c r="F8992" s="1" t="str">
        <x:v>official_sse_shares_20261016_20261017085011071237.json</x:v>
      </x:c>
      <x:c r="G8992" s="1" t="str">
        <x:v>get_fund_performance_4a75375517c05044_20261017085359595603.json</x:v>
      </x:c>
    </x:row>
    <x:row r="8993" ht="25" customHeight="1">
      <x:c r="A8993" s="1" t="str">
        <x:v>588000.SH</x:v>
      </x:c>
      <x:c r="B8993" s="7" t="d">
        <x:v>2026-10-16T00:00:00.000Z</x:v>
      </x:c>
      <x:c r="C8993" s="8" t="n">
        <x:v>70196668200</x:v>
      </x:c>
      <x:c r="D8993" s="9" t="n">
        <x:v>1.4353</x:v>
      </x:c>
      <x:c r="E8993" s="9" t="n">
        <x:f>IF(COUNT(C8993:D8993)=2,C8993*D8993/100000000,"n.a.")</x:f>
        <x:v>1007.5327786746001</x:v>
      </x:c>
      <x:c r="F8993" s="1" t="str">
        <x:v>official_sse_shares_20261016_20261017085011071237.json</x:v>
      </x:c>
      <x:c r="G8993" s="1" t="str">
        <x:v>get_fund_performance_eb4f9feda7470407_20261017085447639819.json</x:v>
      </x:c>
    </x:row>
    <x:row r="8994" ht="25" customHeight="1">
      <x:c r="A8994" s="1" t="str">
        <x:v>588040.SH</x:v>
      </x:c>
      <x:c r="B8994" s="7" t="d">
        <x:v>2026-10-16T00:00:00.000Z</x:v>
      </x:c>
      <x:c r="C8994" s="8" t="n">
        <x:v>179889000</x:v>
      </x:c>
      <x:c r="D8994" s="9" t="n">
        <x:v>1.3821</x:v>
      </x:c>
      <x:c r="E8994" s="9" t="n">
        <x:f>IF(COUNT(C8994:D8994)=2,C8994*D8994/100000000,"n.a.")</x:f>
        <x:v>2.486245869</x:v>
      </x:c>
      <x:c r="F8994" s="1" t="str">
        <x:v>official_sse_shares_20261016_20261017085011071237.json</x:v>
      </x:c>
      <x:c r="G8994" s="1" t="str">
        <x:v>get_fund_performance_52707590c430463d_20261017085449849028.json</x:v>
      </x:c>
    </x:row>
    <x:row r="8995" ht="25" customHeight="1">
      <x:c r="A8995" s="1" t="str">
        <x:v>588050.SH</x:v>
      </x:c>
      <x:c r="B8995" s="7" t="d">
        <x:v>2026-10-16T00:00:00.000Z</x:v>
      </x:c>
      <x:c r="C8995" s="8" t="n">
        <x:v>7057241300</x:v>
      </x:c>
      <x:c r="D8995" s="9" t="n">
        <x:v>1.3941</x:v>
      </x:c>
      <x:c r="E8995" s="9" t="n">
        <x:f>IF(COUNT(C8995:D8995)=2,C8995*D8995/100000000,"n.a.")</x:f>
        <x:v>98.3850009633</x:v>
      </x:c>
      <x:c r="F8995" s="1" t="str">
        <x:v>official_sse_shares_20261016_20261017085011071237.json</x:v>
      </x:c>
      <x:c r="G8995" s="1" t="str">
        <x:v>get_fund_performance_7a9cd740dcbd64e9_20261017085456585977.json</x:v>
      </x:c>
    </x:row>
    <x:row r="8996" ht="25" customHeight="1">
      <x:c r="A8996" s="1" t="str">
        <x:v>588060.SH</x:v>
      </x:c>
      <x:c r="B8996" s="7" t="d">
        <x:v>2026-10-16T00:00:00.000Z</x:v>
      </x:c>
      <x:c r="C8996" s="8" t="n">
        <x:v>9721140000</x:v>
      </x:c>
      <x:c r="D8996" s="9" t="n">
        <x:v>0.8625</x:v>
      </x:c>
      <x:c r="E8996" s="9" t="n">
        <x:f>IF(COUNT(C8996:D8996)=2,C8996*D8996/100000000,"n.a.")</x:f>
        <x:v>83.8448325</x:v>
      </x:c>
      <x:c r="F8996" s="1" t="str">
        <x:v>official_sse_shares_20261016_20261017085011071237.json</x:v>
      </x:c>
      <x:c r="G8996" s="1" t="str">
        <x:v>get_fund_performance_254170eb0d169415_20261017085454386257.json</x:v>
      </x:c>
    </x:row>
    <x:row r="8997" ht="25" customHeight="1">
      <x:c r="A8997" s="1" t="str">
        <x:v>588080.SH</x:v>
      </x:c>
      <x:c r="B8997" s="7" t="d">
        <x:v>2026-10-16T00:00:00.000Z</x:v>
      </x:c>
      <x:c r="C8997" s="8" t="n">
        <x:v>29197628100</x:v>
      </x:c>
      <x:c r="D8997" s="9" t="n">
        <x:v>1.3925</x:v>
      </x:c>
      <x:c r="E8997" s="9" t="n">
        <x:f>IF(COUNT(C8997:D8997)=2,C8997*D8997/100000000,"n.a.")</x:f>
        <x:v>406.5769712925</x:v>
      </x:c>
      <x:c r="F8997" s="1" t="str">
        <x:v>official_sse_shares_20261016_20261017085011071237.json</x:v>
      </x:c>
      <x:c r="G8997" s="1" t="str">
        <x:v>get_fund_performance_f67a66b64b661cd6_20261017085452199466.json</x:v>
      </x:c>
    </x:row>
    <x:row r="8998" ht="25" customHeight="1">
      <x:c r="A8998" s="1" t="str">
        <x:v>588090.SH</x:v>
      </x:c>
      <x:c r="B8998" s="7" t="d">
        <x:v>2026-10-16T00:00:00.000Z</x:v>
      </x:c>
      <x:c r="C8998" s="8" t="n">
        <x:v>3399072800.0000005</x:v>
      </x:c>
      <x:c r="D8998" s="9" t="n">
        <x:v>1.3997</x:v>
      </x:c>
      <x:c r="E8998" s="9" t="n">
        <x:f>IF(COUNT(C8998:D8998)=2,C8998*D8998/100000000,"n.a.")</x:f>
        <x:v>47.576821981600006</x:v>
      </x:c>
      <x:c r="F8998" s="1" t="str">
        <x:v>official_sse_shares_20261016_20261017085011071237.json</x:v>
      </x:c>
      <x:c r="G8998" s="1" t="str">
        <x:v>get_fund_performance_7a9cd740dcbd64e9_20261017085456585977.json</x:v>
      </x:c>
    </x:row>
    <x:row r="8999" ht="25" customHeight="1">
      <x:c r="A8999" s="1" t="str">
        <x:v>588150.SH</x:v>
      </x:c>
      <x:c r="B8999" s="7" t="d">
        <x:v>2026-10-16T00:00:00.000Z</x:v>
      </x:c>
      <x:c r="C8999" s="8" t="n">
        <x:v>488932600</x:v>
      </x:c>
      <x:c r="D8999" s="9" t="n">
        <x:v>0.9659</x:v>
      </x:c>
      <x:c r="E8999" s="9" t="n">
        <x:f>IF(COUNT(C8999:D8999)=2,C8999*D8999/100000000,"n.a.")</x:f>
        <x:v>4.722599983399999</x:v>
      </x:c>
      <x:c r="F8999" s="1" t="str">
        <x:v>official_sse_shares_20261016_20261017085011071237.json</x:v>
      </x:c>
      <x:c r="G8999" s="1" t="str">
        <x:v>get_fund_performance_eb4f9feda7470407_20261017085447639819.json</x:v>
      </x:c>
    </x:row>
    <x:row r="9000" ht="25" customHeight="1">
      <x:c r="A9000" s="1" t="str">
        <x:v>588180.SH</x:v>
      </x:c>
      <x:c r="B9000" s="7" t="d">
        <x:v>2026-10-16T00:00:00.000Z</x:v>
      </x:c>
      <x:c r="C9000" s="8" t="n">
        <x:v>906353700</x:v>
      </x:c>
      <x:c r="D9000" s="9" t="n">
        <x:v>0.889</x:v>
      </x:c>
      <x:c r="E9000" s="9" t="n">
        <x:f>IF(COUNT(C9000:D9000)=2,C9000*D9000/100000000,"n.a.")</x:f>
        <x:v>8.057484393</x:v>
      </x:c>
      <x:c r="F9000" s="1" t="str">
        <x:v>official_sse_shares_20261016_20261017085011071237.json</x:v>
      </x:c>
      <x:c r="G9000" s="1" t="str">
        <x:v>get_fund_performance_7a9cd740dcbd64e9_20261017085456585977.json</x:v>
      </x:c>
    </x:row>
    <x:row r="9001" ht="25" customHeight="1">
      <x:c r="A9001" s="1" t="str">
        <x:v>588280.SH</x:v>
      </x:c>
      <x:c r="B9001" s="7" t="d">
        <x:v>2026-10-16T00:00:00.000Z</x:v>
      </x:c>
      <x:c r="C9001" s="8" t="n">
        <x:v>480121000</x:v>
      </x:c>
      <x:c r="D9001" s="9" t="n">
        <x:v>0.9786</x:v>
      </x:c>
      <x:c r="E9001" s="9" t="n">
        <x:f>IF(COUNT(C9001:D9001)=2,C9001*D9001/100000000,"n.a.")</x:f>
        <x:v>4.698464106</x:v>
      </x:c>
      <x:c r="F9001" s="1" t="str">
        <x:v>official_sse_shares_20261016_20261017085011071237.json</x:v>
      </x:c>
      <x:c r="G9001" s="1" t="str">
        <x:v>get_fund_performance_52707590c430463d_20261017085449849028.json</x:v>
      </x:c>
    </x:row>
    <x:row r="9002" ht="25" customHeight="1">
      <x:c r="A9002" s="1" t="str">
        <x:v>588720.SH</x:v>
      </x:c>
      <x:c r="B9002" s="7" t="d">
        <x:v>2026-10-16T00:00:00.000Z</x:v>
      </x:c>
      <x:c r="C9002" s="8" t="n">
        <x:v>129741800</x:v>
      </x:c>
      <x:c r="D9002" s="9" t="n">
        <x:v>1.3852</x:v>
      </x:c>
      <x:c r="E9002" s="9" t="n">
        <x:f>IF(COUNT(C9002:D9002)=2,C9002*D9002/100000000,"n.a.")</x:f>
        <x:v>1.7971834135999998</x:v>
      </x:c>
      <x:c r="F9002" s="1" t="str">
        <x:v>official_sse_shares_20261016_20261017085011071237.json</x:v>
      </x:c>
      <x:c r="G9002" s="1" t="str">
        <x:v>get_fund_performance_254170eb0d169415_20261017085454386257.json</x:v>
      </x:c>
    </x:row>
    <x:row r="9003" ht="25" customHeight="1">
      <x:c r="A9003" s="1" t="str">
        <x:v>588840.SH</x:v>
      </x:c>
      <x:c r="B9003" s="7" t="d">
        <x:v>2026-10-16T00:00:00.000Z</x:v>
      </x:c>
      <x:c r="C9003" s="8" t="n">
        <x:v>76236000</x:v>
      </x:c>
      <x:c r="D9003" s="9" t="n">
        <x:v>1.261</x:v>
      </x:c>
      <x:c r="E9003" s="9" t="n">
        <x:f>IF(COUNT(C9003:D9003)=2,C9003*D9003/100000000,"n.a.")</x:f>
        <x:v>0.9613359599999999</x:v>
      </x:c>
      <x:c r="F9003" s="1" t="str">
        <x:v>official_sse_shares_20261016_20261017085011071237.json</x:v>
      </x:c>
      <x:c r="G9003" s="1" t="str">
        <x:v>get_fund_performance_52707590c430463d_20261017085449849028.json</x:v>
      </x:c>
    </x:row>
    <x:row r="9004" ht="25" customHeight="1">
      <x:c r="A9004" s="1" t="str">
        <x:v>588870.SH</x:v>
      </x:c>
      <x:c r="B9004" s="7" t="d">
        <x:v>2026-10-16T00:00:00.000Z</x:v>
      </x:c>
      <x:c r="C9004" s="8" t="n">
        <x:v>1268552000</x:v>
      </x:c>
      <x:c r="D9004" s="9" t="n">
        <x:v>1.3825</x:v>
      </x:c>
      <x:c r="E9004" s="9" t="n">
        <x:f>IF(COUNT(C9004:D9004)=2,C9004*D9004/100000000,"n.a.")</x:f>
        <x:v>17.5377314</x:v>
      </x:c>
      <x:c r="F9004" s="1" t="str">
        <x:v>official_sse_shares_20261016_20261017085011071237.json</x:v>
      </x:c>
      <x:c r="G9004" s="1" t="str">
        <x:v>get_fund_performance_254170eb0d169415_20261017085454386257.json</x:v>
      </x:c>
    </x:row>
    <x:row r="9005" ht="25" customHeight="1">
      <x:c r="A9005" s="1" t="str">
        <x:v>588940.SH</x:v>
      </x:c>
      <x:c r="B9005" s="7" t="d">
        <x:v>2026-10-16T00:00:00.000Z</x:v>
      </x:c>
      <x:c r="C9005" s="8" t="n">
        <x:v>3614840000</x:v>
      </x:c>
      <x:c r="D9005" s="9" t="n">
        <x:v>0.7042</x:v>
      </x:c>
      <x:c r="E9005" s="9" t="n">
        <x:f>IF(COUNT(C9005:D9005)=2,C9005*D9005/100000000,"n.a.")</x:f>
        <x:v>25.45570328</x:v>
      </x:c>
      <x:c r="F9005" s="1" t="str">
        <x:v>official_sse_shares_20261016_20261017085011071237.json</x:v>
      </x:c>
      <x:c r="G9005" s="1" t="str">
        <x:v>get_fund_performance_97e5495efa4d523d_20261017085445467661.json</x:v>
      </x:c>
    </x:row>
    <x:row r="9006" ht="25" customHeight="1">
      <x:c r="A9006" s="1" t="str">
        <x:v>588950.SH</x:v>
      </x:c>
      <x:c r="B9006" s="7" t="d">
        <x:v>2026-10-16T00:00:00.000Z</x:v>
      </x:c>
      <x:c r="C9006" s="8" t="n">
        <x:v>896729700</x:v>
      </x:c>
      <x:c r="D9006" s="9" t="n">
        <x:v>1.4253</x:v>
      </x:c>
      <x:c r="E9006" s="9" t="n">
        <x:f>IF(COUNT(C9006:D9006)=2,C9006*D9006/100000000,"n.a.")</x:f>
        <x:v>12.781088414100001</x:v>
      </x:c>
      <x:c r="F9006" s="1" t="str">
        <x:v>official_sse_shares_20261016_20261017085011071237.json</x:v>
      </x:c>
      <x:c r="G9006" s="1" t="str">
        <x:v>get_fund_performance_f67a66b64b661cd6_20261017085452199466.json</x:v>
      </x:c>
    </x:row>
    <x:row r="9007" ht="25" customHeight="1">
      <x:c r="A9007" s="1" t="str">
        <x:v>589150.SH</x:v>
      </x:c>
      <x:c r="B9007" s="7" t="d">
        <x:v>2026-10-16T00:00:00.000Z</x:v>
      </x:c>
      <x:c r="C9007" s="8" t="n">
        <x:v>905437200</x:v>
      </x:c>
      <x:c r="D9007" s="9" t="n">
        <x:v>0.9854</x:v>
      </x:c>
      <x:c r="E9007" s="9" t="n">
        <x:f>IF(COUNT(C9007:D9007)=2,C9007*D9007/100000000,"n.a.")</x:f>
        <x:v>8.9221781688</x:v>
      </x:c>
      <x:c r="F9007" s="1" t="str">
        <x:v>official_sse_shares_20261016_20261017085011071237.json</x:v>
      </x:c>
      <x:c r="G9007" s="1" t="str">
        <x:v>get_fund_performance_97e5495efa4d523d_20261017085445467661.json</x:v>
      </x:c>
    </x:row>
    <x:row r="9008" ht="25" customHeight="1">
      <x:c r="A9008" s="1" t="str">
        <x:v>589360.SH</x:v>
      </x:c>
      <x:c r="B9008" s="7" t="d">
        <x:v>2026-10-16T00:00:00.000Z</x:v>
      </x:c>
      <x:c r="C9008" s="8" t="n">
        <x:v>2771174000</x:v>
      </x:c>
      <x:c r="D9008" s="9" t="n">
        <x:v>0.7026</x:v>
      </x:c>
      <x:c r="E9008" s="9" t="n">
        <x:f>IF(COUNT(C9008:D9008)=2,C9008*D9008/100000000,"n.a.")</x:f>
        <x:v>19.470268524</x:v>
      </x:c>
      <x:c r="F9008" s="1" t="str">
        <x:v>official_sse_shares_20261016_20261017085011071237.json</x:v>
      </x:c>
      <x:c r="G9008" s="1" t="str">
        <x:v>get_fund_performance_f67a66b64b661cd6_20261017085452199466.json</x:v>
      </x:c>
    </x:row>
    <x:row r="9009" ht="25" customHeight="1">
      <x:c r="A9009" s="1" t="str">
        <x:v>589850.SH</x:v>
      </x:c>
      <x:c r="B9009" s="7" t="d">
        <x:v>2026-10-16T00:00:00.000Z</x:v>
      </x:c>
      <x:c r="C9009" s="8" t="n">
        <x:v>1276057000</x:v>
      </x:c>
      <x:c r="D9009" s="9" t="n">
        <x:v>1.3057</x:v>
      </x:c>
      <x:c r="E9009" s="9" t="n">
        <x:f>IF(COUNT(C9009:D9009)=2,C9009*D9009/100000000,"n.a.")</x:f>
        <x:v>16.661476249</x:v>
      </x:c>
      <x:c r="F9009" s="1" t="str">
        <x:v>official_sse_shares_20261016_20261017085011071237.json</x:v>
      </x:c>
      <x:c r="G9009" s="1" t="str">
        <x:v>get_fund_performance_eb4f9feda7470407_20261017085447639819.json</x:v>
      </x:c>
    </x:row>
    <x:row r="9010" ht="25" customHeight="1">
      <x:c r="A9010" s="1" t="str">
        <x:v>159205.SZ</x:v>
      </x:c>
      <x:c r="B9010" s="7" t="d">
        <x:v>2026-10-19T00:00:00.000Z</x:v>
      </x:c>
      <x:c r="C9010" s="8" t="n">
        <x:v>1173056064</x:v>
      </x:c>
      <x:c r="D9010" s="9" t="n">
        <x:v>1.3531</x:v>
      </x:c>
      <x:c r="E9010" s="9" t="n">
        <x:f>IF(COUNT(C9010:D9010)=2,C9010*D9010/100000000,"n.a.")</x:f>
        <x:v>15.872621601984001</x:v>
      </x:c>
      <x:c r="F9010" s="1" t="str">
        <x:v>official_szse_shares_20261016_20261019_20261020085935490458.xlsx</x:v>
      </x:c>
      <x:c r="G9010" s="1" t="str">
        <x:v>get_fund_performance_e0df83056294e655.json</x:v>
      </x:c>
    </x:row>
    <x:row r="9011" ht="25" customHeight="1">
      <x:c r="A9011" s="1" t="str">
        <x:v>159247.SZ</x:v>
      </x:c>
      <x:c r="B9011" s="7" t="d">
        <x:v>2026-10-19T00:00:00.000Z</x:v>
      </x:c>
      <x:c r="C9011" s="8" t="n">
        <x:v>967984966</x:v>
      </x:c>
      <x:c r="D9011" s="9" t="n">
        <x:v>0.8282</x:v>
      </x:c>
      <x:c r="E9011" s="9" t="n">
        <x:f>IF(COUNT(C9011:D9011)=2,C9011*D9011/100000000,"n.a.")</x:f>
        <x:v>8.016851488412</x:v>
      </x:c>
      <x:c r="F9011" s="1" t="str">
        <x:v>official_szse_shares_20261016_20261019_20261020085935490458.xlsx</x:v>
      </x:c>
      <x:c r="G9011" s="1" t="str">
        <x:v>get_fund_performance_e0df83056294e655.json</x:v>
      </x:c>
    </x:row>
    <x:row r="9012" ht="25" customHeight="1">
      <x:c r="A9012" s="1" t="str">
        <x:v>159300.SZ</x:v>
      </x:c>
      <x:c r="B9012" s="7" t="d">
        <x:v>2026-10-19T00:00:00.000Z</x:v>
      </x:c>
      <x:c r="C9012" s="8" t="n">
        <x:v>496858097</x:v>
      </x:c>
      <x:c r="D9012" s="9" t="n">
        <x:v>4.5529</x:v>
      </x:c>
      <x:c r="E9012" s="9" t="n">
        <x:f>IF(COUNT(C9012:D9012)=2,C9012*D9012/100000000,"n.a.")</x:f>
        <x:v>22.621452298313002</x:v>
      </x:c>
      <x:c r="F9012" s="1" t="str">
        <x:v>official_szse_shares_20261016_20261019_20261020085935490458.xlsx</x:v>
      </x:c>
      <x:c r="G9012" s="1" t="str">
        <x:v>get_fund_performance_d5ef07e19074b74e.json</x:v>
      </x:c>
    </x:row>
    <x:row r="9013" ht="25" customHeight="1">
      <x:c r="A9013" s="1" t="str">
        <x:v>159330.SZ</x:v>
      </x:c>
      <x:c r="B9013" s="7" t="d">
        <x:v>2026-10-19T00:00:00.000Z</x:v>
      </x:c>
      <x:c r="C9013" s="8" t="n">
        <x:v>620801009</x:v>
      </x:c>
      <x:c r="D9013" s="9" t="n">
        <x:v>1.3148</x:v>
      </x:c>
      <x:c r="E9013" s="9" t="n">
        <x:f>IF(COUNT(C9013:D9013)=2,C9013*D9013/100000000,"n.a.")</x:f>
        <x:v>8.162291666331999</x:v>
      </x:c>
      <x:c r="F9013" s="1" t="str">
        <x:v>official_szse_shares_20261016_20261019_20261020085935490458.xlsx</x:v>
      </x:c>
      <x:c r="G9013" s="1" t="str">
        <x:v>get_fund_performance_d5ef07e19074b74e.json</x:v>
      </x:c>
    </x:row>
    <x:row r="9014" ht="25" customHeight="1">
      <x:c r="A9014" s="1" t="str">
        <x:v>159337.SZ</x:v>
      </x:c>
      <x:c r="B9014" s="7" t="d">
        <x:v>2026-10-19T00:00:00.000Z</x:v>
      </x:c>
      <x:c r="C9014" s="8" t="n">
        <x:v>301710611</x:v>
      </x:c>
      <x:c r="D9014" s="9" t="n">
        <x:v>1.5662</x:v>
      </x:c>
      <x:c r="E9014" s="9" t="n">
        <x:f>IF(COUNT(C9014:D9014)=2,C9014*D9014/100000000,"n.a.")</x:f>
        <x:v>4.725391589482</x:v>
      </x:c>
      <x:c r="F9014" s="1" t="str">
        <x:v>official_szse_shares_20261016_20261019_20261020085935490458.xlsx</x:v>
      </x:c>
      <x:c r="G9014" s="1" t="str">
        <x:v>get_fund_performance_75a04a0a1d61918b.json</x:v>
      </x:c>
    </x:row>
    <x:row r="9015" ht="25" customHeight="1">
      <x:c r="A9015" s="1" t="str">
        <x:v>159393.SZ</x:v>
      </x:c>
      <x:c r="B9015" s="7" t="d">
        <x:v>2026-10-19T00:00:00.000Z</x:v>
      </x:c>
      <x:c r="C9015" s="8" t="n">
        <x:v>110446342</x:v>
      </x:c>
      <x:c r="D9015" s="9" t="n">
        <x:v>4.5193</x:v>
      </x:c>
      <x:c r="E9015" s="9" t="n">
        <x:f>IF(COUNT(C9015:D9015)=2,C9015*D9015/100000000,"n.a.")</x:f>
        <x:v>4.991401534006</x:v>
      </x:c>
      <x:c r="F9015" s="1" t="str">
        <x:v>official_szse_shares_20261016_20261019_20261020085935490458.xlsx</x:v>
      </x:c>
      <x:c r="G9015" s="1" t="str">
        <x:v>get_fund_performance_bada5e5c2f4e0d43.json</x:v>
      </x:c>
    </x:row>
    <x:row r="9016" ht="25" customHeight="1">
      <x:c r="A9016" s="1" t="str">
        <x:v>159500.SZ</x:v>
      </x:c>
      <x:c r="B9016" s="7" t="d">
        <x:v>2026-10-19T00:00:00.000Z</x:v>
      </x:c>
      <x:c r="C9016" s="8" t="n">
        <x:v>258138865</x:v>
      </x:c>
      <x:c r="D9016" s="9" t="n">
        <x:v>1.0274</x:v>
      </x:c>
      <x:c r="E9016" s="9" t="n">
        <x:f>IF(COUNT(C9016:D9016)=2,C9016*D9016/100000000,"n.a.")</x:f>
        <x:v>2.6521186990100003</x:v>
      </x:c>
      <x:c r="F9016" s="1" t="str">
        <x:v>official_szse_shares_20261016_20261019_20261020085935490458.xlsx</x:v>
      </x:c>
      <x:c r="G9016" s="1" t="str">
        <x:v>get_fund_performance_75a04a0a1d61918b.json</x:v>
      </x:c>
    </x:row>
    <x:row r="9017" ht="25" customHeight="1">
      <x:c r="A9017" s="1" t="str">
        <x:v>159531.SZ</x:v>
      </x:c>
      <x:c r="B9017" s="7" t="d">
        <x:v>2026-10-19T00:00:00.000Z</x:v>
      </x:c>
      <x:c r="C9017" s="8" t="n">
        <x:v>950608406</x:v>
      </x:c>
      <x:c r="D9017" s="9" t="n">
        <x:v>1.335</x:v>
      </x:c>
      <x:c r="E9017" s="9" t="n">
        <x:f>IF(COUNT(C9017:D9017)=2,C9017*D9017/100000000,"n.a.")</x:f>
        <x:v>12.6906222201</x:v>
      </x:c>
      <x:c r="F9017" s="1" t="str">
        <x:v>official_szse_shares_20261016_20261019_20261020085935490458.xlsx</x:v>
      </x:c>
      <x:c r="G9017" s="1" t="str">
        <x:v>get_fund_performance_168deda5c1538762.json</x:v>
      </x:c>
    </x:row>
    <x:row r="9018" ht="25" customHeight="1">
      <x:c r="A9018" s="1" t="str">
        <x:v>159532.SZ</x:v>
      </x:c>
      <x:c r="B9018" s="7" t="d">
        <x:v>2026-10-19T00:00:00.000Z</x:v>
      </x:c>
      <x:c r="C9018" s="8" t="n">
        <x:v>151564791</x:v>
      </x:c>
      <x:c r="D9018" s="9" t="n">
        <x:v>1.5089</x:v>
      </x:c>
      <x:c r="E9018" s="9" t="n">
        <x:f>IF(COUNT(C9018:D9018)=2,C9018*D9018/100000000,"n.a.")</x:f>
        <x:v>2.286961131399</x:v>
      </x:c>
      <x:c r="F9018" s="1" t="str">
        <x:v>official_szse_shares_20261016_20261019_20261020085935490458.xlsx</x:v>
      </x:c>
      <x:c r="G9018" s="1" t="str">
        <x:v>get_fund_performance_168deda5c1538762.json</x:v>
      </x:c>
    </x:row>
    <x:row r="9019" ht="25" customHeight="1">
      <x:c r="A9019" s="1" t="str">
        <x:v>159533.SZ</x:v>
      </x:c>
      <x:c r="B9019" s="7" t="d">
        <x:v>2026-10-19T00:00:00.000Z</x:v>
      </x:c>
      <x:c r="C9019" s="8" t="n">
        <x:v>13458785</x:v>
      </x:c>
      <x:c r="D9019" s="9" t="n">
        <x:v>1.7646</x:v>
      </x:c>
      <x:c r="E9019" s="9" t="n">
        <x:f>IF(COUNT(C9019:D9019)=2,C9019*D9019/100000000,"n.a.")</x:f>
        <x:v>0.23749372011</x:v>
      </x:c>
      <x:c r="F9019" s="1" t="str">
        <x:v>official_szse_shares_20261016_20261019_20261020085935490458.xlsx</x:v>
      </x:c>
      <x:c r="G9019" s="1" t="str">
        <x:v>get_fund_performance_168deda5c1538762.json</x:v>
      </x:c>
    </x:row>
    <x:row r="9020" ht="25" customHeight="1">
      <x:c r="A9020" s="1" t="str">
        <x:v>159535.SZ</x:v>
      </x:c>
      <x:c r="B9020" s="7" t="d">
        <x:v>2026-10-19T00:00:00.000Z</x:v>
      </x:c>
      <x:c r="C9020" s="8" t="n">
        <x:v>19981088</x:v>
      </x:c>
      <x:c r="D9020" s="9" t="n">
        <x:v>1.4018</x:v>
      </x:c>
      <x:c r="E9020" s="9" t="n">
        <x:f>IF(COUNT(C9020:D9020)=2,C9020*D9020/100000000,"n.a.")</x:f>
        <x:v>0.28009489158399997</x:v>
      </x:c>
      <x:c r="F9020" s="1" t="str">
        <x:v>official_szse_shares_20261016_20261019_20261020085935490458.xlsx</x:v>
      </x:c>
      <x:c r="G9020" s="1" t="str">
        <x:v>get_fund_performance_c371d523491911b8.json</x:v>
      </x:c>
    </x:row>
    <x:row r="9021" ht="25" customHeight="1">
      <x:c r="A9021" s="1" t="str">
        <x:v>159536.SZ</x:v>
      </x:c>
      <x:c r="B9021" s="7" t="d">
        <x:v>2026-10-19T00:00:00.000Z</x:v>
      </x:c>
      <x:c r="C9021" s="8" t="n">
        <x:v>45261589</x:v>
      </x:c>
      <x:c r="D9021" s="9" t="n">
        <x:v>1.2762</x:v>
      </x:c>
      <x:c r="E9021" s="9" t="n">
        <x:f>IF(COUNT(C9021:D9021)=2,C9021*D9021/100000000,"n.a.")</x:f>
        <x:v>0.577628398818</x:v>
      </x:c>
      <x:c r="F9021" s="1" t="str">
        <x:v>official_szse_shares_20261016_20261019_20261020085935490458.xlsx</x:v>
      </x:c>
      <x:c r="G9021" s="1" t="str">
        <x:v>get_fund_performance_c371d523491911b8.json</x:v>
      </x:c>
    </x:row>
    <x:row r="9022" ht="25" customHeight="1">
      <x:c r="A9022" s="1" t="str">
        <x:v>159629.SZ</x:v>
      </x:c>
      <x:c r="B9022" s="7" t="d">
        <x:v>2026-10-19T00:00:00.000Z</x:v>
      </x:c>
      <x:c r="C9022" s="8" t="n">
        <x:v>925252663</x:v>
      </x:c>
      <x:c r="D9022" s="9" t="n">
        <x:v>2.8044</x:v>
      </x:c>
      <x:c r="E9022" s="9" t="n">
        <x:f>IF(COUNT(C9022:D9022)=2,C9022*D9022/100000000,"n.a.")</x:f>
        <x:v>25.947785681172</x:v>
      </x:c>
      <x:c r="F9022" s="1" t="str">
        <x:v>official_szse_shares_20261016_20261019_20261020085935490458.xlsx</x:v>
      </x:c>
      <x:c r="G9022" s="1" t="str">
        <x:v>get_fund_performance_c371d523491911b8.json</x:v>
      </x:c>
    </x:row>
    <x:row r="9023" ht="25" customHeight="1">
      <x:c r="A9023" s="1" t="str">
        <x:v>159633.SZ</x:v>
      </x:c>
      <x:c r="B9023" s="7" t="d">
        <x:v>2026-10-19T00:00:00.000Z</x:v>
      </x:c>
      <x:c r="C9023" s="8" t="n">
        <x:v>1266162658</x:v>
      </x:c>
      <x:c r="D9023" s="9" t="n">
        <x:v>2.8723</x:v>
      </x:c>
      <x:c r="E9023" s="9" t="n">
        <x:f>IF(COUNT(C9023:D9023)=2,C9023*D9023/100000000,"n.a.")</x:f>
        <x:v>36.367990025734</x:v>
      </x:c>
      <x:c r="F9023" s="1" t="str">
        <x:v>official_szse_shares_20261016_20261019_20261020085935490458.xlsx</x:v>
      </x:c>
      <x:c r="G9023" s="1" t="str">
        <x:v>get_fund_performance_c384fbeaad017faa.json</x:v>
      </x:c>
    </x:row>
    <x:row r="9024" ht="25" customHeight="1">
      <x:c r="A9024" s="1" t="str">
        <x:v>159673.SZ</x:v>
      </x:c>
      <x:c r="B9024" s="7" t="d">
        <x:v>2026-10-19T00:00:00.000Z</x:v>
      </x:c>
      <x:c r="C9024" s="8" t="n">
        <x:v>2199528385</x:v>
      </x:c>
      <x:c r="D9024" s="9" t="n">
        <x:v>1.1707</x:v>
      </x:c>
      <x:c r="E9024" s="9" t="n">
        <x:f>IF(COUNT(C9024:D9024)=2,C9024*D9024/100000000,"n.a.")</x:f>
        <x:v>25.749878803195</x:v>
      </x:c>
      <x:c r="F9024" s="1" t="str">
        <x:v>official_szse_shares_20261016_20261019_20261020085935490458.xlsx</x:v>
      </x:c>
      <x:c r="G9024" s="1" t="str">
        <x:v>get_fund_performance_bada5e5c2f4e0d43.json</x:v>
      </x:c>
    </x:row>
    <x:row r="9025" ht="25" customHeight="1">
      <x:c r="A9025" s="1" t="str">
        <x:v>159808.SZ</x:v>
      </x:c>
      <x:c r="B9025" s="7" t="d">
        <x:v>2026-10-19T00:00:00.000Z</x:v>
      </x:c>
      <x:c r="C9025" s="8" t="n">
        <x:v>61484790</x:v>
      </x:c>
      <x:c r="D9025" s="9" t="n">
        <x:v>1.0725</x:v>
      </x:c>
      <x:c r="E9025" s="9" t="n">
        <x:f>IF(COUNT(C9025:D9025)=2,C9025*D9025/100000000,"n.a.")</x:f>
        <x:v>0.65942437275</x:v>
      </x:c>
      <x:c r="F9025" s="1" t="str">
        <x:v>official_szse_shares_20261016_20261019_20261020085935490458.xlsx</x:v>
      </x:c>
      <x:c r="G9025" s="1" t="str">
        <x:v>get_fund_performance_0def3730cc1ba7a6.json</x:v>
      </x:c>
    </x:row>
    <x:row r="9026" ht="25" customHeight="1">
      <x:c r="A9026" s="1" t="str">
        <x:v>159810.SZ</x:v>
      </x:c>
      <x:c r="B9026" s="7" t="d">
        <x:v>2026-10-19T00:00:00.000Z</x:v>
      </x:c>
      <x:c r="C9026" s="8" t="n">
        <x:v>66475458</x:v>
      </x:c>
      <x:c r="D9026" s="9" t="n">
        <x:v>1.108</x:v>
      </x:c>
      <x:c r="E9026" s="9" t="n">
        <x:f>IF(COUNT(C9026:D9026)=2,C9026*D9026/100000000,"n.a.")</x:f>
        <x:v>0.73654807464</x:v>
      </x:c>
      <x:c r="F9026" s="1" t="str">
        <x:v>official_szse_shares_20261016_20261019_20261020085935490458.xlsx</x:v>
      </x:c>
      <x:c r="G9026" s="1" t="str">
        <x:v>get_fund_performance_0def3730cc1ba7a6.json</x:v>
      </x:c>
    </x:row>
    <x:row r="9027" ht="25" customHeight="1">
      <x:c r="A9027" s="1" t="str">
        <x:v>159820.SZ</x:v>
      </x:c>
      <x:c r="B9027" s="7" t="d">
        <x:v>2026-10-19T00:00:00.000Z</x:v>
      </x:c>
      <x:c r="C9027" s="8" t="n">
        <x:v>1386408470</x:v>
      </x:c>
      <x:c r="D9027" s="9" t="n">
        <x:v>1.1879</x:v>
      </x:c>
      <x:c r="E9027" s="9" t="n">
        <x:f>IF(COUNT(C9027:D9027)=2,C9027*D9027/100000000,"n.a.")</x:f>
        <x:v>16.46914621513</x:v>
      </x:c>
      <x:c r="F9027" s="1" t="str">
        <x:v>official_szse_shares_20261016_20261019_20261020085935490458.xlsx</x:v>
      </x:c>
      <x:c r="G9027" s="1" t="str">
        <x:v>get_fund_performance_a2fd66c646eef53d.json</x:v>
      </x:c>
    </x:row>
    <x:row r="9028" ht="25" customHeight="1">
      <x:c r="A9028" s="1" t="str">
        <x:v>159821.SZ</x:v>
      </x:c>
      <x:c r="B9028" s="7" t="d">
        <x:v>2026-10-19T00:00:00.000Z</x:v>
      </x:c>
      <x:c r="C9028" s="8" t="n">
        <x:v>73720000</x:v>
      </x:c>
      <x:c r="D9028" s="9" t="n">
        <x:v>1.0375</x:v>
      </x:c>
      <x:c r="E9028" s="9" t="n">
        <x:f>IF(COUNT(C9028:D9028)=2,C9028*D9028/100000000,"n.a.")</x:f>
        <x:v>0.764845</x:v>
      </x:c>
      <x:c r="F9028" s="1" t="str">
        <x:v>official_szse_shares_20261016_20261019_20261020085935490458.xlsx</x:v>
      </x:c>
      <x:c r="G9028" s="1" t="str">
        <x:v>get_fund_performance_ea8142f7df39b643.json</x:v>
      </x:c>
    </x:row>
    <x:row r="9029" ht="25" customHeight="1">
      <x:c r="A9029" s="1" t="str">
        <x:v>159845.SZ</x:v>
      </x:c>
      <x:c r="B9029" s="7" t="d">
        <x:v>2026-10-19T00:00:00.000Z</x:v>
      </x:c>
      <x:c r="C9029" s="8" t="n">
        <x:v>3189425606</x:v>
      </x:c>
      <x:c r="D9029" s="9" t="n">
        <x:v>2.795</x:v>
      </x:c>
      <x:c r="E9029" s="9" t="n">
        <x:f>IF(COUNT(C9029:D9029)=2,C9029*D9029/100000000,"n.a.")</x:f>
        <x:v>89.1444456877</x:v>
      </x:c>
      <x:c r="F9029" s="1" t="str">
        <x:v>official_szse_shares_20261016_20261019_20261020085935490458.xlsx</x:v>
      </x:c>
      <x:c r="G9029" s="1" t="str">
        <x:v>get_fund_performance_c384fbeaad017faa.json</x:v>
      </x:c>
    </x:row>
    <x:row r="9030" ht="25" customHeight="1">
      <x:c r="A9030" s="1" t="str">
        <x:v>159908.SZ</x:v>
      </x:c>
      <x:c r="B9030" s="7" t="d">
        <x:v>2026-10-19T00:00:00.000Z</x:v>
      </x:c>
      <x:c r="C9030" s="8" t="n">
        <x:v>386229029</x:v>
      </x:c>
      <x:c r="D9030" s="9" t="n">
        <x:v>2.5915</x:v>
      </x:c>
      <x:c r="E9030" s="9" t="n">
        <x:f>IF(COUNT(C9030:D9030)=2,C9030*D9030/100000000,"n.a.")</x:f>
        <x:v>10.009125286535</x:v>
      </x:c>
      <x:c r="F9030" s="1" t="str">
        <x:v>official_szse_shares_20261016_20261019_20261020085935490458.xlsx</x:v>
      </x:c>
      <x:c r="G9030" s="1" t="str">
        <x:v>get_fund_performance_a3bb2a918f6991d4.json</x:v>
      </x:c>
    </x:row>
    <x:row r="9031" ht="25" customHeight="1">
      <x:c r="A9031" s="1" t="str">
        <x:v>159915.SZ</x:v>
      </x:c>
      <x:c r="B9031" s="7" t="d">
        <x:v>2026-10-19T00:00:00.000Z</x:v>
      </x:c>
      <x:c r="C9031" s="8" t="n">
        <x:v>26736454936</x:v>
      </x:c>
      <x:c r="D9031" s="9" t="n">
        <x:v>2.7641</x:v>
      </x:c>
      <x:c r="E9031" s="9" t="n">
        <x:f>IF(COUNT(C9031:D9031)=2,C9031*D9031/100000000,"n.a.")</x:f>
        <x:v>739.0223508859759</x:v>
      </x:c>
      <x:c r="F9031" s="1" t="str">
        <x:v>official_szse_shares_20261016_20261019_20261020085935490458.xlsx</x:v>
      </x:c>
      <x:c r="G9031" s="1" t="str">
        <x:v>get_fund_performance_842983326818545c.json</x:v>
      </x:c>
    </x:row>
    <x:row r="9032" ht="25" customHeight="1">
      <x:c r="A9032" s="1" t="str">
        <x:v>159919.SZ</x:v>
      </x:c>
      <x:c r="B9032" s="7" t="d">
        <x:v>2026-10-19T00:00:00.000Z</x:v>
      </x:c>
      <x:c r="C9032" s="8" t="n">
        <x:v>6986016676</x:v>
      </x:c>
      <x:c r="D9032" s="9" t="n">
        <x:v>4.434</x:v>
      </x:c>
      <x:c r="E9032" s="9" t="n">
        <x:f>IF(COUNT(C9032:D9032)=2,C9032*D9032/100000000,"n.a.")</x:f>
        <x:v>309.75997941384003</x:v>
      </x:c>
      <x:c r="F9032" s="1" t="str">
        <x:v>official_szse_shares_20261016_20261019_20261020085935490458.xlsx</x:v>
      </x:c>
      <x:c r="G9032" s="1" t="str">
        <x:v>get_fund_performance_bada5e5c2f4e0d43.json</x:v>
      </x:c>
    </x:row>
    <x:row r="9033" ht="25" customHeight="1">
      <x:c r="A9033" s="1" t="str">
        <x:v>159922.SZ</x:v>
      </x:c>
      <x:c r="B9033" s="7" t="d">
        <x:v>2026-10-19T00:00:00.000Z</x:v>
      </x:c>
      <x:c r="C9033" s="8" t="n">
        <x:v>2842676765</x:v>
      </x:c>
      <x:c r="D9033" s="9" t="n">
        <x:v>2.7703</x:v>
      </x:c>
      <x:c r="E9033" s="9" t="n">
        <x:f>IF(COUNT(C9033:D9033)=2,C9033*D9033/100000000,"n.a.")</x:f>
        <x:v>78.75067442079501</x:v>
      </x:c>
      <x:c r="F9033" s="1" t="str">
        <x:v>official_szse_shares_20261016_20261019_20261020085935490458.xlsx</x:v>
      </x:c>
      <x:c r="G9033" s="1" t="str">
        <x:v>get_fund_performance_a2fd66c646eef53d.json</x:v>
      </x:c>
    </x:row>
    <x:row r="9034" ht="25" customHeight="1">
      <x:c r="A9034" s="1" t="str">
        <x:v>159925.SZ</x:v>
      </x:c>
      <x:c r="B9034" s="7" t="d">
        <x:v>2026-10-19T00:00:00.000Z</x:v>
      </x:c>
      <x:c r="C9034" s="8" t="n">
        <x:v>624020856</x:v>
      </x:c>
      <x:c r="D9034" s="9" t="n">
        <x:v>4.3141</x:v>
      </x:c>
      <x:c r="E9034" s="9" t="n">
        <x:f>IF(COUNT(C9034:D9034)=2,C9034*D9034/100000000,"n.a.")</x:f>
        <x:v>26.920883748696</x:v>
      </x:c>
      <x:c r="F9034" s="1" t="str">
        <x:v>official_szse_shares_20261016_20261019_20261020085935490458.xlsx</x:v>
      </x:c>
      <x:c r="G9034" s="1" t="str">
        <x:v>get_fund_performance_d5ef07e19074b74e.json</x:v>
      </x:c>
    </x:row>
    <x:row r="9035" ht="25" customHeight="1">
      <x:c r="A9035" s="1" t="str">
        <x:v>159935.SZ</x:v>
      </x:c>
      <x:c r="B9035" s="7" t="d">
        <x:v>2026-10-19T00:00:00.000Z</x:v>
      </x:c>
      <x:c r="C9035" s="8" t="n">
        <x:v>27572956</x:v>
      </x:c>
      <x:c r="D9035" s="9" t="n">
        <x:v>2.1569</x:v>
      </x:c>
      <x:c r="E9035" s="9" t="n">
        <x:f>IF(COUNT(C9035:D9035)=2,C9035*D9035/100000000,"n.a.")</x:f>
        <x:v>0.5947210879639999</x:v>
      </x:c>
      <x:c r="F9035" s="1" t="str">
        <x:v>official_szse_shares_20261016_20261019_20261020085935490458.xlsx</x:v>
      </x:c>
      <x:c r="G9035" s="1" t="str">
        <x:v>get_fund_performance_a2fd66c646eef53d.json</x:v>
      </x:c>
    </x:row>
    <x:row r="9036" ht="25" customHeight="1">
      <x:c r="A9036" s="1" t="str">
        <x:v>159948.SZ</x:v>
      </x:c>
      <x:c r="B9036" s="7" t="d">
        <x:v>2026-10-19T00:00:00.000Z</x:v>
      </x:c>
      <x:c r="C9036" s="8" t="n">
        <x:v>1265697720</x:v>
      </x:c>
      <x:c r="D9036" s="9" t="n">
        <x:v>3.054</x:v>
      </x:c>
      <x:c r="E9036" s="9" t="n">
        <x:f>IF(COUNT(C9036:D9036)=2,C9036*D9036/100000000,"n.a.")</x:f>
        <x:v>38.6544083688</x:v>
      </x:c>
      <x:c r="F9036" s="1" t="str">
        <x:v>official_szse_shares_20261016_20261019_20261020085935490458.xlsx</x:v>
      </x:c>
      <x:c r="G9036" s="1" t="str">
        <x:v>get_fund_performance_e0df83056294e655.json</x:v>
      </x:c>
    </x:row>
    <x:row r="9037" ht="25" customHeight="1">
      <x:c r="A9037" s="1" t="str">
        <x:v>159952.SZ</x:v>
      </x:c>
      <x:c r="B9037" s="7" t="d">
        <x:v>2026-10-19T00:00:00.000Z</x:v>
      </x:c>
      <x:c r="C9037" s="8" t="n">
        <x:v>7549184929</x:v>
      </x:c>
      <x:c r="D9037" s="9" t="n">
        <x:v>1.6784</x:v>
      </x:c>
      <x:c r="E9037" s="9" t="n">
        <x:f>IF(COUNT(C9037:D9037)=2,C9037*D9037/100000000,"n.a.")</x:f>
        <x:v>126.705519848336</x:v>
      </x:c>
      <x:c r="F9037" s="1" t="str">
        <x:v>official_szse_shares_20261016_20261019_20261020085935490458.xlsx</x:v>
      </x:c>
      <x:c r="G9037" s="1" t="str">
        <x:v>get_fund_performance_a3bb2a918f6991d4.json</x:v>
      </x:c>
    </x:row>
    <x:row r="9038" ht="25" customHeight="1">
      <x:c r="A9038" s="1" t="str">
        <x:v>159956.SZ</x:v>
      </x:c>
      <x:c r="B9038" s="7" t="d">
        <x:v>2026-10-19T00:00:00.000Z</x:v>
      </x:c>
      <x:c r="C9038" s="8" t="n">
        <x:v>50978674</x:v>
      </x:c>
      <x:c r="D9038" s="9" t="n">
        <x:v>1.752</x:v>
      </x:c>
      <x:c r="E9038" s="9" t="n">
        <x:f>IF(COUNT(C9038:D9038)=2,C9038*D9038/100000000,"n.a.")</x:f>
        <x:v>0.8931463684800001</x:v>
      </x:c>
      <x:c r="F9038" s="1" t="str">
        <x:v>official_szse_shares_20261016_20261019_20261020085935490458.xlsx</x:v>
      </x:c>
      <x:c r="G9038" s="1" t="str">
        <x:v>get_fund_performance_a3bb2a918f6991d4.json</x:v>
      </x:c>
    </x:row>
    <x:row r="9039" ht="25" customHeight="1">
      <x:c r="A9039" s="1" t="str">
        <x:v>159957.SZ</x:v>
      </x:c>
      <x:c r="B9039" s="7" t="d">
        <x:v>2026-10-19T00:00:00.000Z</x:v>
      </x:c>
      <x:c r="C9039" s="8" t="n">
        <x:v>1519784560</x:v>
      </x:c>
      <x:c r="D9039" s="9" t="n">
        <x:v>1.8117</x:v>
      </x:c>
      <x:c r="E9039" s="9" t="n">
        <x:f>IF(COUNT(C9039:D9039)=2,C9039*D9039/100000000,"n.a.")</x:f>
        <x:v>27.533936873520002</x:v>
      </x:c>
      <x:c r="F9039" s="1" t="str">
        <x:v>official_szse_shares_20261016_20261019_20261020085935490458.xlsx</x:v>
      </x:c>
      <x:c r="G9039" s="1" t="str">
        <x:v>get_fund_performance_842983326818545c.json</x:v>
      </x:c>
    </x:row>
    <x:row r="9040" ht="25" customHeight="1">
      <x:c r="A9040" s="1" t="str">
        <x:v>159958.SZ</x:v>
      </x:c>
      <x:c r="B9040" s="7" t="d">
        <x:v>2026-10-19T00:00:00.000Z</x:v>
      </x:c>
      <x:c r="C9040" s="8" t="n">
        <x:v>248311448</x:v>
      </x:c>
      <x:c r="D9040" s="9" t="n">
        <x:v>1.6753</x:v>
      </x:c>
      <x:c r="E9040" s="9" t="n">
        <x:f>IF(COUNT(C9040:D9040)=2,C9040*D9040/100000000,"n.a.")</x:f>
        <x:v>4.159961688344</x:v>
      </x:c>
      <x:c r="F9040" s="1" t="str">
        <x:v>official_szse_shares_20261016_20261019_20261020085935490458.xlsx</x:v>
      </x:c>
      <x:c r="G9040" s="1" t="str">
        <x:v>get_fund_performance_ea8142f7df39b643.json</x:v>
      </x:c>
    </x:row>
    <x:row r="9041" ht="25" customHeight="1">
      <x:c r="A9041" s="1" t="str">
        <x:v>159964.SZ</x:v>
      </x:c>
      <x:c r="B9041" s="7" t="d">
        <x:v>2026-10-19T00:00:00.000Z</x:v>
      </x:c>
      <x:c r="C9041" s="8" t="n">
        <x:v>181481881</x:v>
      </x:c>
      <x:c r="D9041" s="9" t="n">
        <x:v>1.8148</x:v>
      </x:c>
      <x:c r="E9041" s="9" t="n">
        <x:f>IF(COUNT(C9041:D9041)=2,C9041*D9041/100000000,"n.a.")</x:f>
        <x:v>3.293533176388</x:v>
      </x:c>
      <x:c r="F9041" s="1" t="str">
        <x:v>official_szse_shares_20261016_20261019_20261020085935490458.xlsx</x:v>
      </x:c>
      <x:c r="G9041" s="1" t="str">
        <x:v>get_fund_performance_0def3730cc1ba7a6.json</x:v>
      </x:c>
    </x:row>
    <x:row r="9042" ht="25" customHeight="1">
      <x:c r="A9042" s="1" t="str">
        <x:v>159968.SZ</x:v>
      </x:c>
      <x:c r="B9042" s="7" t="d">
        <x:v>2026-10-19T00:00:00.000Z</x:v>
      </x:c>
      <x:c r="C9042" s="8" t="n">
        <x:v>66895098</x:v>
      </x:c>
      <x:c r="D9042" s="9" t="n">
        <x:v>8.9862</x:v>
      </x:c>
      <x:c r="E9042" s="9" t="n">
        <x:f>IF(COUNT(C9042:D9042)=2,C9042*D9042/100000000,"n.a.")</x:f>
        <x:v>6.011327296476001</x:v>
      </x:c>
      <x:c r="F9042" s="1" t="str">
        <x:v>official_szse_shares_20261016_20261019_20261020085935490458.xlsx</x:v>
      </x:c>
      <x:c r="G9042" s="1" t="str">
        <x:v>get_fund_performance_75a04a0a1d61918b.json</x:v>
      </x:c>
    </x:row>
    <x:row r="9043" ht="25" customHeight="1">
      <x:c r="A9043" s="1" t="str">
        <x:v>159971.SZ</x:v>
      </x:c>
      <x:c r="B9043" s="7" t="d">
        <x:v>2026-10-19T00:00:00.000Z</x:v>
      </x:c>
      <x:c r="C9043" s="8" t="n">
        <x:v>2182020288</x:v>
      </x:c>
      <x:c r="D9043" s="9" t="n">
        <x:v>0.9619</x:v>
      </x:c>
      <x:c r="E9043" s="9" t="n">
        <x:f>IF(COUNT(C9043:D9043)=2,C9043*D9043/100000000,"n.a.")</x:f>
        <x:v>20.988853150272</x:v>
      </x:c>
      <x:c r="F9043" s="1" t="str">
        <x:v>official_szse_shares_20261016_20261019_20261020085935490458.xlsx</x:v>
      </x:c>
      <x:c r="G9043" s="1" t="str">
        <x:v>get_fund_performance_842983326818545c.json</x:v>
      </x:c>
    </x:row>
    <x:row r="9044" ht="25" customHeight="1">
      <x:c r="A9044" s="1" t="str">
        <x:v>159977.SZ</x:v>
      </x:c>
      <x:c r="B9044" s="7" t="d">
        <x:v>2026-10-19T00:00:00.000Z</x:v>
      </x:c>
      <x:c r="C9044" s="8" t="n">
        <x:v>4545872820</x:v>
      </x:c>
      <x:c r="D9044" s="9" t="n">
        <x:v>1.4341</x:v>
      </x:c>
      <x:c r="E9044" s="9" t="n">
        <x:f>IF(COUNT(C9044:D9044)=2,C9044*D9044/100000000,"n.a.")</x:f>
        <x:v>65.19236211162</x:v>
      </x:c>
      <x:c r="F9044" s="1" t="str">
        <x:v>official_szse_shares_20261016_20261019_20261020085935490458.xlsx</x:v>
      </x:c>
      <x:c r="G9044" s="1" t="str">
        <x:v>get_fund_performance_ea8142f7df39b643.json</x:v>
      </x:c>
    </x:row>
    <x:row r="9045" ht="25" customHeight="1">
      <x:c r="A9045" s="1" t="str">
        <x:v>159982.SZ</x:v>
      </x:c>
      <x:c r="B9045" s="7" t="d">
        <x:v>2026-10-19T00:00:00.000Z</x:v>
      </x:c>
      <x:c r="C9045" s="8" t="n">
        <x:v>200211253</x:v>
      </x:c>
      <x:c r="D9045" s="9" t="n">
        <x:v>1.8493</x:v>
      </x:c>
      <x:c r="E9045" s="9" t="n">
        <x:f>IF(COUNT(C9045:D9045)=2,C9045*D9045/100000000,"n.a.")</x:f>
        <x:v>3.7025067017289994</x:v>
      </x:c>
      <x:c r="F9045" s="1" t="str">
        <x:v>official_szse_shares_20261016_20261019_20261020085935490458.xlsx</x:v>
      </x:c>
      <x:c r="G9045" s="1" t="str">
        <x:v>get_fund_performance_c384fbeaad017faa.json</x:v>
      </x:c>
    </x:row>
    <x:row r="9046" ht="25" customHeight="1">
      <x:c r="A9046" s="1" t="str">
        <x:v>510300.SH</x:v>
      </x:c>
      <x:c r="B9046" s="7" t="d">
        <x:v>2026-10-19T00:00:00.000Z</x:v>
      </x:c>
      <x:c r="C9046" s="8" t="n">
        <x:v>29195587700</x:v>
      </x:c>
      <x:c r="D9046" s="9" t="n">
        <x:v>4.2473</x:v>
      </x:c>
      <x:c r="E9046" s="9" t="n">
        <x:f>IF(COUNT(C9046:D9046)=2,C9046*D9046/100000000,"n.a.")</x:f>
        <x:v>1240.0241963821002</x:v>
      </x:c>
      <x:c r="F9046" s="1" t="str">
        <x:v>official_sse_shares_20261019_20261020085935490458.json</x:v>
      </x:c>
      <x:c r="G9046" s="1" t="str">
        <x:v>official_sse_nav_20261020085936324700.json</x:v>
      </x:c>
    </x:row>
    <x:row r="9047" ht="25" customHeight="1">
      <x:c r="A9047" s="1" t="str">
        <x:v>510310.SH</x:v>
      </x:c>
      <x:c r="B9047" s="7" t="d">
        <x:v>2026-10-19T00:00:00.000Z</x:v>
      </x:c>
      <x:c r="C9047" s="8" t="n">
        <x:v>16948544000</x:v>
      </x:c>
      <x:c r="D9047" s="9" t="n">
        <x:v>4.1268</x:v>
      </x:c>
      <x:c r="E9047" s="9" t="n">
        <x:f>IF(COUNT(C9047:D9047)=2,C9047*D9047/100000000,"n.a.")</x:f>
        <x:v>699.432513792</x:v>
      </x:c>
      <x:c r="F9047" s="1" t="str">
        <x:v>official_sse_shares_20261019_20261020085935490458.json</x:v>
      </x:c>
      <x:c r="G9047" s="1" t="str">
        <x:v>official_sse_nav_20261020085936324700.json</x:v>
      </x:c>
    </x:row>
    <x:row r="9048" ht="25" customHeight="1">
      <x:c r="A9048" s="1" t="str">
        <x:v>510320.SH</x:v>
      </x:c>
      <x:c r="B9048" s="7" t="d">
        <x:v>2026-10-19T00:00:00.000Z</x:v>
      </x:c>
      <x:c r="C9048" s="8" t="n">
        <x:v>652068500</x:v>
      </x:c>
      <x:c r="D9048" s="9" t="n">
        <x:v>1.1434</x:v>
      </x:c>
      <x:c r="E9048" s="9" t="n">
        <x:f>IF(COUNT(C9048:D9048)=2,C9048*D9048/100000000,"n.a.")</x:f>
        <x:v>7.455751229</x:v>
      </x:c>
      <x:c r="F9048" s="1" t="str">
        <x:v>official_sse_shares_20261019_20261020085935490458.json</x:v>
      </x:c>
      <x:c r="G9048" s="1" t="str">
        <x:v>official_sse_nav_20261020085936324700.json</x:v>
      </x:c>
    </x:row>
    <x:row r="9049" ht="25" customHeight="1">
      <x:c r="A9049" s="1" t="str">
        <x:v>510330.SH</x:v>
      </x:c>
      <x:c r="B9049" s="7" t="d">
        <x:v>2026-10-19T00:00:00.000Z</x:v>
      </x:c>
      <x:c r="C9049" s="8" t="n">
        <x:v>8719449800</x:v>
      </x:c>
      <x:c r="D9049" s="9" t="n">
        <x:v>4.4298</x:v>
      </x:c>
      <x:c r="E9049" s="9" t="n">
        <x:f>IF(COUNT(C9049:D9049)=2,C9049*D9049/100000000,"n.a.")</x:f>
        <x:v>386.25418724040003</x:v>
      </x:c>
      <x:c r="F9049" s="1" t="str">
        <x:v>official_sse_shares_20261019_20261020085935490458.json</x:v>
      </x:c>
      <x:c r="G9049" s="1" t="str">
        <x:v>official_sse_nav_20261020085936324700.json</x:v>
      </x:c>
    </x:row>
    <x:row r="9050" ht="25" customHeight="1">
      <x:c r="A9050" s="1" t="str">
        <x:v>510350.SH</x:v>
      </x:c>
      <x:c r="B9050" s="7" t="d">
        <x:v>2026-10-19T00:00:00.000Z</x:v>
      </x:c>
      <x:c r="C9050" s="8" t="n">
        <x:v>685914700</x:v>
      </x:c>
      <x:c r="D9050" s="9" t="n">
        <x:v>4.4697</x:v>
      </x:c>
      <x:c r="E9050" s="9" t="n">
        <x:f>IF(COUNT(C9050:D9050)=2,C9050*D9050/100000000,"n.a.")</x:f>
        <x:v>30.658329345899997</x:v>
      </x:c>
      <x:c r="F9050" s="1" t="str">
        <x:v>official_sse_shares_20261019_20261020085935490458.json</x:v>
      </x:c>
      <x:c r="G9050" s="1" t="str">
        <x:v>official_sse_nav_20261020085936324700.json</x:v>
      </x:c>
    </x:row>
    <x:row r="9051" ht="25" customHeight="1">
      <x:c r="A9051" s="1" t="str">
        <x:v>510360.SH</x:v>
      </x:c>
      <x:c r="B9051" s="7" t="d">
        <x:v>2026-10-19T00:00:00.000Z</x:v>
      </x:c>
      <x:c r="C9051" s="8" t="n">
        <x:v>2168381200</x:v>
      </x:c>
      <x:c r="D9051" s="9" t="n">
        <x:v>1.6241</x:v>
      </x:c>
      <x:c r="E9051" s="9" t="n">
        <x:f>IF(COUNT(C9051:D9051)=2,C9051*D9051/100000000,"n.a.")</x:f>
        <x:v>35.2166790692</x:v>
      </x:c>
      <x:c r="F9051" s="1" t="str">
        <x:v>official_sse_shares_20261019_20261020085935490458.json</x:v>
      </x:c>
      <x:c r="G9051" s="1" t="str">
        <x:v>official_sse_nav_20261020085936324700.json</x:v>
      </x:c>
    </x:row>
    <x:row r="9052" ht="25" customHeight="1">
      <x:c r="A9052" s="1" t="str">
        <x:v>510370.SH</x:v>
      </x:c>
      <x:c r="B9052" s="7" t="d">
        <x:v>2026-10-19T00:00:00.000Z</x:v>
      </x:c>
      <x:c r="C9052" s="8" t="n">
        <x:v>90258100</x:v>
      </x:c>
      <x:c r="D9052" s="9" t="n">
        <x:v>0.9399</x:v>
      </x:c>
      <x:c r="E9052" s="9" t="n">
        <x:f>IF(COUNT(C9052:D9052)=2,C9052*D9052/100000000,"n.a.")</x:f>
        <x:v>0.8483358819</x:v>
      </x:c>
      <x:c r="F9052" s="1" t="str">
        <x:v>official_sse_shares_20261019_20261020085935490458.json</x:v>
      </x:c>
      <x:c r="G9052" s="1" t="str">
        <x:v>official_sse_nav_20261020085936324700.json</x:v>
      </x:c>
    </x:row>
    <x:row r="9053" ht="25" customHeight="1">
      <x:c r="A9053" s="1" t="str">
        <x:v>510380.SH</x:v>
      </x:c>
      <x:c r="B9053" s="7" t="d">
        <x:v>2026-10-19T00:00:00.000Z</x:v>
      </x:c>
      <x:c r="C9053" s="8" t="n">
        <x:v>1302802400</x:v>
      </x:c>
      <x:c r="D9053" s="9" t="n">
        <x:v>1.2657</x:v>
      </x:c>
      <x:c r="E9053" s="9" t="n">
        <x:f>IF(COUNT(C9053:D9053)=2,C9053*D9053/100000000,"n.a.")</x:f>
        <x:v>16.489569976800002</x:v>
      </x:c>
      <x:c r="F9053" s="1" t="str">
        <x:v>official_sse_shares_20261019_20261020085935490458.json</x:v>
      </x:c>
      <x:c r="G9053" s="1" t="str">
        <x:v>official_sse_nav_20261020085936324700.json</x:v>
      </x:c>
    </x:row>
    <x:row r="9054" ht="25" customHeight="1">
      <x:c r="A9054" s="1" t="str">
        <x:v>510390.SH</x:v>
      </x:c>
      <x:c r="B9054" s="7" t="d">
        <x:v>2026-10-19T00:00:00.000Z</x:v>
      </x:c>
      <x:c r="C9054" s="8" t="n">
        <x:v>136550000</x:v>
      </x:c>
      <x:c r="D9054" s="9" t="n">
        <x:v>4.8197</x:v>
      </x:c>
      <x:c r="E9054" s="9" t="n">
        <x:f>IF(COUNT(C9054:D9054)=2,C9054*D9054/100000000,"n.a.")</x:f>
        <x:v>6.58130035</x:v>
      </x:c>
      <x:c r="F9054" s="1" t="str">
        <x:v>official_sse_shares_20261019_20261020085935490458.json</x:v>
      </x:c>
      <x:c r="G9054" s="1" t="str">
        <x:v>official_sse_nav_20261020085936324700.json</x:v>
      </x:c>
    </x:row>
    <x:row r="9055" ht="25" customHeight="1">
      <x:c r="A9055" s="1" t="str">
        <x:v>510500.SH</x:v>
      </x:c>
      <x:c r="B9055" s="7" t="d">
        <x:v>2026-10-19T00:00:00.000Z</x:v>
      </x:c>
      <x:c r="C9055" s="8" t="n">
        <x:v>6381368600</x:v>
      </x:c>
      <x:c r="D9055" s="9" t="n">
        <x:v>6.8379</x:v>
      </x:c>
      <x:c r="E9055" s="9" t="n">
        <x:f>IF(COUNT(C9055:D9055)=2,C9055*D9055/100000000,"n.a.")</x:f>
        <x:v>436.3516034994</x:v>
      </x:c>
      <x:c r="F9055" s="1" t="str">
        <x:v>official_sse_shares_20261019_20261020085935490458.json</x:v>
      </x:c>
      <x:c r="G9055" s="1" t="str">
        <x:v>official_sse_nav_20261020085936324700.json</x:v>
      </x:c>
    </x:row>
    <x:row r="9056" ht="25" customHeight="1">
      <x:c r="A9056" s="1" t="str">
        <x:v>510510.SH</x:v>
      </x:c>
      <x:c r="B9056" s="7" t="d">
        <x:v>2026-10-19T00:00:00.000Z</x:v>
      </x:c>
      <x:c r="C9056" s="8" t="n">
        <x:v>879038300</x:v>
      </x:c>
      <x:c r="D9056" s="9" t="n">
        <x:v>2.218</x:v>
      </x:c>
      <x:c r="E9056" s="9" t="n">
        <x:f>IF(COUNT(C9056:D9056)=2,C9056*D9056/100000000,"n.a.")</x:f>
        <x:v>19.497069493999998</x:v>
      </x:c>
      <x:c r="F9056" s="1" t="str">
        <x:v>official_sse_shares_20261019_20261020085935490458.json</x:v>
      </x:c>
      <x:c r="G9056" s="1" t="str">
        <x:v>official_sse_nav_20261020085936324700.json</x:v>
      </x:c>
    </x:row>
    <x:row r="9057" ht="25" customHeight="1">
      <x:c r="A9057" s="1" t="str">
        <x:v>510530.SH</x:v>
      </x:c>
      <x:c r="B9057" s="7" t="d">
        <x:v>2026-10-19T00:00:00.000Z</x:v>
      </x:c>
      <x:c r="C9057" s="8" t="n">
        <x:v>48479399.99999999</x:v>
      </x:c>
      <x:c r="D9057" s="9" t="n">
        <x:v>7.7164</x:v>
      </x:c>
      <x:c r="E9057" s="9" t="n">
        <x:f>IF(COUNT(C9057:D9057)=2,C9057*D9057/100000000,"n.a.")</x:f>
        <x:v>3.7408644215999995</x:v>
      </x:c>
      <x:c r="F9057" s="1" t="str">
        <x:v>official_sse_shares_20261019_20261020085935490458.json</x:v>
      </x:c>
      <x:c r="G9057" s="1" t="str">
        <x:v>official_sse_nav_20261020085936324700.json</x:v>
      </x:c>
    </x:row>
    <x:row r="9058" ht="25" customHeight="1">
      <x:c r="A9058" s="1" t="str">
        <x:v>510550.SH</x:v>
      </x:c>
      <x:c r="B9058" s="7" t="d">
        <x:v>2026-10-19T00:00:00.000Z</x:v>
      </x:c>
      <x:c r="C9058" s="8" t="n">
        <x:v>23743300</x:v>
      </x:c>
      <x:c r="D9058" s="9" t="n">
        <x:v>1.7569</x:v>
      </x:c>
      <x:c r="E9058" s="9" t="n">
        <x:f>IF(COUNT(C9058:D9058)=2,C9058*D9058/100000000,"n.a.")</x:f>
        <x:v>0.41714603769999997</x:v>
      </x:c>
      <x:c r="F9058" s="1" t="str">
        <x:v>official_sse_shares_20261019_20261020085935490458.json</x:v>
      </x:c>
      <x:c r="G9058" s="1" t="str">
        <x:v>official_sse_nav_20261020085936324700.json</x:v>
      </x:c>
    </x:row>
    <x:row r="9059" ht="25" customHeight="1">
      <x:c r="A9059" s="1" t="str">
        <x:v>510560.SH</x:v>
      </x:c>
      <x:c r="B9059" s="7" t="d">
        <x:v>2026-10-19T00:00:00.000Z</x:v>
      </x:c>
      <x:c r="C9059" s="8" t="n">
        <x:v>54318700</x:v>
      </x:c>
      <x:c r="D9059" s="9" t="n">
        <x:v>1.711</x:v>
      </x:c>
      <x:c r="E9059" s="9" t="n">
        <x:f>IF(COUNT(C9059:D9059)=2,C9059*D9059/100000000,"n.a.")</x:f>
        <x:v>0.929392957</x:v>
      </x:c>
      <x:c r="F9059" s="1" t="str">
        <x:v>official_sse_shares_20261019_20261020085935490458.json</x:v>
      </x:c>
      <x:c r="G9059" s="1" t="str">
        <x:v>official_sse_nav_20261020085936324700.json</x:v>
      </x:c>
    </x:row>
    <x:row r="9060" ht="25" customHeight="1">
      <x:c r="A9060" s="1" t="str">
        <x:v>510570.SH</x:v>
      </x:c>
      <x:c r="B9060" s="7" t="d">
        <x:v>2026-10-19T00:00:00.000Z</x:v>
      </x:c>
      <x:c r="C9060" s="8" t="n">
        <x:v>50560600.00000001</x:v>
      </x:c>
      <x:c r="D9060" s="9" t="n">
        <x:v>1.0779</x:v>
      </x:c>
      <x:c r="E9060" s="9" t="n">
        <x:f>IF(COUNT(C9060:D9060)=2,C9060*D9060/100000000,"n.a.")</x:f>
        <x:v>0.5449927074</x:v>
      </x:c>
      <x:c r="F9060" s="1" t="str">
        <x:v>official_sse_shares_20261019_20261020085935490458.json</x:v>
      </x:c>
      <x:c r="G9060" s="1" t="str">
        <x:v>official_sse_nav_20261020085936324700.json</x:v>
      </x:c>
    </x:row>
    <x:row r="9061" ht="25" customHeight="1">
      <x:c r="A9061" s="1" t="str">
        <x:v>510580.SH</x:v>
      </x:c>
      <x:c r="B9061" s="7" t="d">
        <x:v>2026-10-19T00:00:00.000Z</x:v>
      </x:c>
      <x:c r="C9061" s="8" t="n">
        <x:v>1192568300</x:v>
      </x:c>
      <x:c r="D9061" s="9" t="n">
        <x:v>3.5948</x:v>
      </x:c>
      <x:c r="E9061" s="9" t="n">
        <x:f>IF(COUNT(C9061:D9061)=2,C9061*D9061/100000000,"n.a.")</x:f>
        <x:v>42.8704452484</x:v>
      </x:c>
      <x:c r="F9061" s="1" t="str">
        <x:v>official_sse_shares_20261019_20261020085935490458.json</x:v>
      </x:c>
      <x:c r="G9061" s="1" t="str">
        <x:v>official_sse_nav_20261020085936324700.json</x:v>
      </x:c>
    </x:row>
    <x:row r="9062" ht="25" customHeight="1">
      <x:c r="A9062" s="1" t="str">
        <x:v>510590.SH</x:v>
      </x:c>
      <x:c r="B9062" s="7" t="d">
        <x:v>2026-10-19T00:00:00.000Z</x:v>
      </x:c>
      <x:c r="C9062" s="8" t="n">
        <x:v>123986100</x:v>
      </x:c>
      <x:c r="D9062" s="9" t="n">
        <x:v>7.4278</x:v>
      </x:c>
      <x:c r="E9062" s="9" t="n">
        <x:f>IF(COUNT(C9062:D9062)=2,C9062*D9062/100000000,"n.a.")</x:f>
        <x:v>9.2094395358</x:v>
      </x:c>
      <x:c r="F9062" s="1" t="str">
        <x:v>official_sse_shares_20261019_20261020085935490458.json</x:v>
      </x:c>
      <x:c r="G9062" s="1" t="str">
        <x:v>official_sse_nav_20261020085936324700.json</x:v>
      </x:c>
    </x:row>
    <x:row r="9063" ht="25" customHeight="1">
      <x:c r="A9063" s="1" t="str">
        <x:v>512100.SH</x:v>
      </x:c>
      <x:c r="B9063" s="7" t="d">
        <x:v>2026-10-19T00:00:00.000Z</x:v>
      </x:c>
      <x:c r="C9063" s="8" t="n">
        <x:v>8821217600</x:v>
      </x:c>
      <x:c r="D9063" s="9" t="n">
        <x:v>2.7252</x:v>
      </x:c>
      <x:c r="E9063" s="9" t="n">
        <x:f>IF(COUNT(C9063:D9063)=2,C9063*D9063/100000000,"n.a.")</x:f>
        <x:v>240.3958220352</x:v>
      </x:c>
      <x:c r="F9063" s="1" t="str">
        <x:v>official_sse_shares_20261019_20261020085935490458.json</x:v>
      </x:c>
      <x:c r="G9063" s="1" t="str">
        <x:v>official_sse_nav_20261020085936324700.json</x:v>
      </x:c>
    </x:row>
    <x:row r="9064" ht="25" customHeight="1">
      <x:c r="A9064" s="1" t="str">
        <x:v>512500.SH</x:v>
      </x:c>
      <x:c r="B9064" s="7" t="d">
        <x:v>2026-10-19T00:00:00.000Z</x:v>
      </x:c>
      <x:c r="C9064" s="8" t="n">
        <x:v>1892008800</x:v>
      </x:c>
      <x:c r="D9064" s="9" t="n">
        <x:v>3.8663</x:v>
      </x:c>
      <x:c r="E9064" s="9" t="n">
        <x:f>IF(COUNT(C9064:D9064)=2,C9064*D9064/100000000,"n.a.")</x:f>
        <x:v>73.1507362344</x:v>
      </x:c>
      <x:c r="F9064" s="1" t="str">
        <x:v>official_sse_shares_20261019_20261020085935490458.json</x:v>
      </x:c>
      <x:c r="G9064" s="1" t="str">
        <x:v>official_sse_nav_20261020085936324700.json</x:v>
      </x:c>
    </x:row>
    <x:row r="9065" ht="25" customHeight="1">
      <x:c r="A9065" s="1" t="str">
        <x:v>512510.SH</x:v>
      </x:c>
      <x:c r="B9065" s="7" t="d">
        <x:v>2026-10-19T00:00:00.000Z</x:v>
      </x:c>
      <x:c r="C9065" s="8" t="n">
        <x:v>443929800.00000006</x:v>
      </x:c>
      <x:c r="D9065" s="9" t="n">
        <x:v>2.0549</x:v>
      </x:c>
      <x:c r="E9065" s="9" t="n">
        <x:f>IF(COUNT(C9065:D9065)=2,C9065*D9065/100000000,"n.a.")</x:f>
        <x:v>9.122313460200001</x:v>
      </x:c>
      <x:c r="F9065" s="1" t="str">
        <x:v>official_sse_shares_20261019_20261020085935490458.json</x:v>
      </x:c>
      <x:c r="G9065" s="1" t="str">
        <x:v>official_sse_nav_20261020085936324700.json</x:v>
      </x:c>
    </x:row>
    <x:row r="9066" ht="25" customHeight="1">
      <x:c r="A9066" s="1" t="str">
        <x:v>515130.SH</x:v>
      </x:c>
      <x:c r="B9066" s="7" t="d">
        <x:v>2026-10-19T00:00:00.000Z</x:v>
      </x:c>
      <x:c r="C9066" s="8" t="n">
        <x:v>106463200</x:v>
      </x:c>
      <x:c r="D9066" s="9" t="n">
        <x:v>1.4069</x:v>
      </x:c>
      <x:c r="E9066" s="9" t="n">
        <x:f>IF(COUNT(C9066:D9066)=2,C9066*D9066/100000000,"n.a.")</x:f>
        <x:v>1.4978307608</x:v>
      </x:c>
      <x:c r="F9066" s="1" t="str">
        <x:v>official_sse_shares_20261019_20261020085935490458.json</x:v>
      </x:c>
      <x:c r="G9066" s="1" t="str">
        <x:v>official_sse_nav_20261020085936324700.json</x:v>
      </x:c>
    </x:row>
    <x:row r="9067" ht="25" customHeight="1">
      <x:c r="A9067" s="1" t="str">
        <x:v>515190.SH</x:v>
      </x:c>
      <x:c r="B9067" s="7" t="d">
        <x:v>2026-10-19T00:00:00.000Z</x:v>
      </x:c>
      <x:c r="C9067" s="8" t="n">
        <x:v>301466100</x:v>
      </x:c>
      <x:c r="D9067" s="9" t="n">
        <x:v>1.4349</x:v>
      </x:c>
      <x:c r="E9067" s="9" t="n">
        <x:f>IF(COUNT(C9067:D9067)=2,C9067*D9067/100000000,"n.a.")</x:f>
        <x:v>4.3257370689000005</x:v>
      </x:c>
      <x:c r="F9067" s="1" t="str">
        <x:v>official_sse_shares_20261019_20261020085935490458.json</x:v>
      </x:c>
      <x:c r="G9067" s="1" t="str">
        <x:v>official_sse_nav_20261020085936324700.json</x:v>
      </x:c>
    </x:row>
    <x:row r="9068" ht="25" customHeight="1">
      <x:c r="A9068" s="1" t="str">
        <x:v>515310.SH</x:v>
      </x:c>
      <x:c r="B9068" s="7" t="d">
        <x:v>2026-10-19T00:00:00.000Z</x:v>
      </x:c>
      <x:c r="C9068" s="8" t="n">
        <x:v>384611200</x:v>
      </x:c>
      <x:c r="D9068" s="9" t="n">
        <x:v>1.2641</x:v>
      </x:c>
      <x:c r="E9068" s="9" t="n">
        <x:f>IF(COUNT(C9068:D9068)=2,C9068*D9068/100000000,"n.a.")</x:f>
        <x:v>4.8618701792</x:v>
      </x:c>
      <x:c r="F9068" s="1" t="str">
        <x:v>official_sse_shares_20261019_20261020085935490458.json</x:v>
      </x:c>
      <x:c r="G9068" s="1" t="str">
        <x:v>official_sse_nav_20261020085936324700.json</x:v>
      </x:c>
    </x:row>
    <x:row r="9069" ht="25" customHeight="1">
      <x:c r="A9069" s="1" t="str">
        <x:v>515330.SH</x:v>
      </x:c>
      <x:c r="B9069" s="7" t="d">
        <x:v>2026-10-19T00:00:00.000Z</x:v>
      </x:c>
      <x:c r="C9069" s="8" t="n">
        <x:v>7055709500</x:v>
      </x:c>
      <x:c r="D9069" s="9" t="n">
        <x:v>1.2205</x:v>
      </x:c>
      <x:c r="E9069" s="9" t="n">
        <x:f>IF(COUNT(C9069:D9069)=2,C9069*D9069/100000000,"n.a.")</x:f>
        <x:v>86.1149344475</x:v>
      </x:c>
      <x:c r="F9069" s="1" t="str">
        <x:v>official_sse_shares_20261019_20261020085935490458.json</x:v>
      </x:c>
      <x:c r="G9069" s="1" t="str">
        <x:v>official_sse_nav_20261020085936324700.json</x:v>
      </x:c>
    </x:row>
    <x:row r="9070" ht="25" customHeight="1">
      <x:c r="A9070" s="1" t="str">
        <x:v>515350.SH</x:v>
      </x:c>
      <x:c r="B9070" s="7" t="d">
        <x:v>2026-10-19T00:00:00.000Z</x:v>
      </x:c>
      <x:c r="C9070" s="8" t="n">
        <x:v>11699200</x:v>
      </x:c>
      <x:c r="D9070" s="9" t="n">
        <x:v>5.6965</x:v>
      </x:c>
      <x:c r="E9070" s="9" t="n">
        <x:f>IF(COUNT(C9070:D9070)=2,C9070*D9070/100000000,"n.a.")</x:f>
        <x:v>0.666444928</x:v>
      </x:c>
      <x:c r="F9070" s="1" t="str">
        <x:v>official_sse_shares_20261019_20261020085935490458.json</x:v>
      </x:c>
      <x:c r="G9070" s="1" t="str">
        <x:v>official_sse_nav_20261020085936324700.json</x:v>
      </x:c>
    </x:row>
    <x:row r="9071" ht="25" customHeight="1">
      <x:c r="A9071" s="1" t="str">
        <x:v>515360.SH</x:v>
      </x:c>
      <x:c r="B9071" s="7" t="d">
        <x:v>2026-10-19T00:00:00.000Z</x:v>
      </x:c>
      <x:c r="C9071" s="8" t="n">
        <x:v>37279300</x:v>
      </x:c>
      <x:c r="D9071" s="9" t="n">
        <x:v>6.1856</x:v>
      </x:c>
      <x:c r="E9071" s="9" t="n">
        <x:f>IF(COUNT(C9071:D9071)=2,C9071*D9071/100000000,"n.a.")</x:f>
        <x:v>2.3059483808000003</x:v>
      </x:c>
      <x:c r="F9071" s="1" t="str">
        <x:v>official_sse_shares_20261019_20261020085935490458.json</x:v>
      </x:c>
      <x:c r="G9071" s="1" t="str">
        <x:v>official_sse_nav_20261020085936324700.json</x:v>
      </x:c>
    </x:row>
    <x:row r="9072" ht="25" customHeight="1">
      <x:c r="A9072" s="1" t="str">
        <x:v>515380.SH</x:v>
      </x:c>
      <x:c r="B9072" s="7" t="d">
        <x:v>2026-10-19T00:00:00.000Z</x:v>
      </x:c>
      <x:c r="C9072" s="8" t="n">
        <x:v>663399800</x:v>
      </x:c>
      <x:c r="D9072" s="9" t="n">
        <x:v>4.9375</x:v>
      </x:c>
      <x:c r="E9072" s="9" t="n">
        <x:f>IF(COUNT(C9072:D9072)=2,C9072*D9072/100000000,"n.a.")</x:f>
        <x:v>32.755365125</x:v>
      </x:c>
      <x:c r="F9072" s="1" t="str">
        <x:v>official_sse_shares_20261019_20261020085935490458.json</x:v>
      </x:c>
      <x:c r="G9072" s="1" t="str">
        <x:v>official_sse_nav_20261020085936324700.json</x:v>
      </x:c>
    </x:row>
    <x:row r="9073" ht="25" customHeight="1">
      <x:c r="A9073" s="1" t="str">
        <x:v>515390.SH</x:v>
      </x:c>
      <x:c r="B9073" s="7" t="d">
        <x:v>2026-10-19T00:00:00.000Z</x:v>
      </x:c>
      <x:c r="C9073" s="8" t="n">
        <x:v>2474683000</x:v>
      </x:c>
      <x:c r="D9073" s="9" t="n">
        <x:v>1.2385</x:v>
      </x:c>
      <x:c r="E9073" s="9" t="n">
        <x:f>IF(COUNT(C9073:D9073)=2,C9073*D9073/100000000,"n.a.")</x:f>
        <x:v>30.648948955</x:v>
      </x:c>
      <x:c r="F9073" s="1" t="str">
        <x:v>official_sse_shares_20261019_20261020085935490458.json</x:v>
      </x:c>
      <x:c r="G9073" s="1" t="str">
        <x:v>official_sse_nav_20261020085936324700.json</x:v>
      </x:c>
    </x:row>
    <x:row r="9074" ht="25" customHeight="1">
      <x:c r="A9074" s="1" t="str">
        <x:v>515530.SH</x:v>
      </x:c>
      <x:c r="B9074" s="7" t="d">
        <x:v>2026-10-19T00:00:00.000Z</x:v>
      </x:c>
      <x:c r="C9074" s="8" t="n">
        <x:v>13842700</x:v>
      </x:c>
      <x:c r="D9074" s="9" t="n">
        <x:v>3.7703</x:v>
      </x:c>
      <x:c r="E9074" s="9" t="n">
        <x:f>IF(COUNT(C9074:D9074)=2,C9074*D9074/100000000,"n.a.")</x:f>
        <x:v>0.5219113181</x:v>
      </x:c>
      <x:c r="F9074" s="1" t="str">
        <x:v>official_sse_shares_20261019_20261020085935490458.json</x:v>
      </x:c>
      <x:c r="G9074" s="1" t="str">
        <x:v>official_sse_nav_20261020085936324700.json</x:v>
      </x:c>
    </x:row>
    <x:row r="9075" ht="25" customHeight="1">
      <x:c r="A9075" s="1" t="str">
        <x:v>515550.SH</x:v>
      </x:c>
      <x:c r="B9075" s="7" t="d">
        <x:v>2026-10-19T00:00:00.000Z</x:v>
      </x:c>
      <x:c r="C9075" s="8" t="n">
        <x:v>22345700</x:v>
      </x:c>
      <x:c r="D9075" s="9" t="n">
        <x:v>1.5428</x:v>
      </x:c>
      <x:c r="E9075" s="9" t="n">
        <x:f>IF(COUNT(C9075:D9075)=2,C9075*D9075/100000000,"n.a.")</x:f>
        <x:v>0.34474945960000003</x:v>
      </x:c>
      <x:c r="F9075" s="1" t="str">
        <x:v>official_sse_shares_20261019_20261020085935490458.json</x:v>
      </x:c>
      <x:c r="G9075" s="1" t="str">
        <x:v>official_sse_nav_20261020085936324700.json</x:v>
      </x:c>
    </x:row>
    <x:row r="9076" ht="25" customHeight="1">
      <x:c r="A9076" s="1" t="str">
        <x:v>515660.SH</x:v>
      </x:c>
      <x:c r="B9076" s="7" t="d">
        <x:v>2026-10-19T00:00:00.000Z</x:v>
      </x:c>
      <x:c r="C9076" s="8" t="n">
        <x:v>437194200</x:v>
      </x:c>
      <x:c r="D9076" s="9" t="n">
        <x:v>5.3126</x:v>
      </x:c>
      <x:c r="E9076" s="9" t="n">
        <x:f>IF(COUNT(C9076:D9076)=2,C9076*D9076/100000000,"n.a.")</x:f>
        <x:v>23.2263790692</x:v>
      </x:c>
      <x:c r="F9076" s="1" t="str">
        <x:v>official_sse_shares_20261019_20261020085935490458.json</x:v>
      </x:c>
      <x:c r="G9076" s="1" t="str">
        <x:v>official_sse_nav_20261020085936324700.json</x:v>
      </x:c>
    </x:row>
    <x:row r="9077" ht="25" customHeight="1">
      <x:c r="A9077" s="1" t="str">
        <x:v>516300.SH</x:v>
      </x:c>
      <x:c r="B9077" s="7" t="d">
        <x:v>2026-10-19T00:00:00.000Z</x:v>
      </x:c>
      <x:c r="C9077" s="8" t="n">
        <x:v>49012600</x:v>
      </x:c>
      <x:c r="D9077" s="9" t="n">
        <x:v>2.8419</x:v>
      </x:c>
      <x:c r="E9077" s="9" t="n">
        <x:f>IF(COUNT(C9077:D9077)=2,C9077*D9077/100000000,"n.a.")</x:f>
        <x:v>1.3928890794</x:v>
      </x:c>
      <x:c r="F9077" s="1" t="str">
        <x:v>official_sse_shares_20261019_20261020085935490458.json</x:v>
      </x:c>
      <x:c r="G9077" s="1" t="str">
        <x:v>official_sse_nav_20261020085936324700.json</x:v>
      </x:c>
    </x:row>
    <x:row r="9078" ht="25" customHeight="1">
      <x:c r="A9078" s="1" t="str">
        <x:v>560010.SH</x:v>
      </x:c>
      <x:c r="B9078" s="7" t="d">
        <x:v>2026-10-19T00:00:00.000Z</x:v>
      </x:c>
      <x:c r="C9078" s="8" t="n">
        <x:v>2790621700</x:v>
      </x:c>
      <x:c r="D9078" s="9" t="n">
        <x:v>2.7925</x:v>
      </x:c>
      <x:c r="E9078" s="9" t="n">
        <x:f>IF(COUNT(C9078:D9078)=2,C9078*D9078/100000000,"n.a.")</x:f>
        <x:v>77.9281109725</x:v>
      </x:c>
      <x:c r="F9078" s="1" t="str">
        <x:v>official_sse_shares_20261019_20261020085935490458.json</x:v>
      </x:c>
      <x:c r="G9078" s="1" t="str">
        <x:v>official_sse_nav_20261020085936324700.json</x:v>
      </x:c>
    </x:row>
    <x:row r="9079" ht="25" customHeight="1">
      <x:c r="A9079" s="1" t="str">
        <x:v>560110.SH</x:v>
      </x:c>
      <x:c r="B9079" s="7" t="d">
        <x:v>2026-10-19T00:00:00.000Z</x:v>
      </x:c>
      <x:c r="C9079" s="8" t="n">
        <x:v>349903500</x:v>
      </x:c>
      <x:c r="D9079" s="9" t="n">
        <x:v>1.0127</x:v>
      </x:c>
      <x:c r="E9079" s="9" t="n">
        <x:f>IF(COUNT(C9079:D9079)=2,C9079*D9079/100000000,"n.a.")</x:f>
        <x:v>3.5434727445</x:v>
      </x:c>
      <x:c r="F9079" s="1" t="str">
        <x:v>official_sse_shares_20261019_20261020085935490458.json</x:v>
      </x:c>
      <x:c r="G9079" s="1" t="str">
        <x:v>official_sse_nav_20261020085936324700.json</x:v>
      </x:c>
    </x:row>
    <x:row r="9080" ht="25" customHeight="1">
      <x:c r="A9080" s="1" t="str">
        <x:v>560220.SH</x:v>
      </x:c>
      <x:c r="B9080" s="7" t="d">
        <x:v>2026-10-19T00:00:00.000Z</x:v>
      </x:c>
      <x:c r="C9080" s="8" t="n">
        <x:v>60717000</x:v>
      </x:c>
      <x:c r="D9080" s="9" t="n">
        <x:v>1.3068</x:v>
      </x:c>
      <x:c r="E9080" s="9" t="n">
        <x:f>IF(COUNT(C9080:D9080)=2,C9080*D9080/100000000,"n.a.")</x:f>
        <x:v>0.7934497559999999</x:v>
      </x:c>
      <x:c r="F9080" s="1" t="str">
        <x:v>official_sse_shares_20261019_20261020085935490458.json</x:v>
      </x:c>
      <x:c r="G9080" s="1" t="str">
        <x:v>official_sse_nav_20261020085936324700.json</x:v>
      </x:c>
    </x:row>
    <x:row r="9081" ht="25" customHeight="1">
      <x:c r="A9081" s="1" t="str">
        <x:v>561350.SH</x:v>
      </x:c>
      <x:c r="B9081" s="7" t="d">
        <x:v>2026-10-19T00:00:00.000Z</x:v>
      </x:c>
      <x:c r="C9081" s="8" t="n">
        <x:v>118700000</x:v>
      </x:c>
      <x:c r="D9081" s="9" t="n">
        <x:v>1.0859</x:v>
      </x:c>
      <x:c r="E9081" s="9" t="n">
        <x:f>IF(COUNT(C9081:D9081)=2,C9081*D9081/100000000,"n.a.")</x:f>
        <x:v>1.2889633000000003</x:v>
      </x:c>
      <x:c r="F9081" s="1" t="str">
        <x:v>official_sse_shares_20261019_20261020085935490458.json</x:v>
      </x:c>
      <x:c r="G9081" s="1" t="str">
        <x:v>official_sse_nav_20261020085936324700.json</x:v>
      </x:c>
    </x:row>
    <x:row r="9082" ht="25" customHeight="1">
      <x:c r="A9082" s="1" t="str">
        <x:v>561370.SH</x:v>
      </x:c>
      <x:c r="B9082" s="7" t="d">
        <x:v>2026-10-19T00:00:00.000Z</x:v>
      </x:c>
      <x:c r="C9082" s="8" t="n">
        <x:v>36356000</x:v>
      </x:c>
      <x:c r="D9082" s="9" t="n">
        <x:v>1.304</x:v>
      </x:c>
      <x:c r="E9082" s="9" t="n">
        <x:f>IF(COUNT(C9082:D9082)=2,C9082*D9082/100000000,"n.a.")</x:f>
        <x:v>0.47408224</x:v>
      </x:c>
      <x:c r="F9082" s="1" t="str">
        <x:v>official_sse_shares_20261019_20261020085935490458.json</x:v>
      </x:c>
      <x:c r="G9082" s="1" t="str">
        <x:v>official_sse_nav_20261020085936324700.json</x:v>
      </x:c>
    </x:row>
    <x:row r="9083" ht="25" customHeight="1">
      <x:c r="A9083" s="1" t="str">
        <x:v>561930.SH</x:v>
      </x:c>
      <x:c r="B9083" s="7" t="d">
        <x:v>2026-10-19T00:00:00.000Z</x:v>
      </x:c>
      <x:c r="C9083" s="8" t="n">
        <x:v>196260600</x:v>
      </x:c>
      <x:c r="D9083" s="9" t="n">
        <x:v>1.4351</x:v>
      </x:c>
      <x:c r="E9083" s="9" t="n">
        <x:f>IF(COUNT(C9083:D9083)=2,C9083*D9083/100000000,"n.a.")</x:f>
        <x:v>2.8165358706</x:v>
      </x:c>
      <x:c r="F9083" s="1" t="str">
        <x:v>official_sse_shares_20261019_20261020085935490458.json</x:v>
      </x:c>
      <x:c r="G9083" s="1" t="str">
        <x:v>official_sse_nav_20261020085936324700.json</x:v>
      </x:c>
    </x:row>
    <x:row r="9084" ht="25" customHeight="1">
      <x:c r="A9084" s="1" t="str">
        <x:v>562660.SH</x:v>
      </x:c>
      <x:c r="B9084" s="7" t="d">
        <x:v>2026-10-19T00:00:00.000Z</x:v>
      </x:c>
      <x:c r="C9084" s="8" t="n">
        <x:v>342874000</x:v>
      </x:c>
      <x:c r="D9084" s="9" t="n">
        <x:v>1.7607</x:v>
      </x:c>
      <x:c r="E9084" s="9" t="n">
        <x:f>IF(COUNT(C9084:D9084)=2,C9084*D9084/100000000,"n.a.")</x:f>
        <x:v>6.036982517999999</x:v>
      </x:c>
      <x:c r="F9084" s="1" t="str">
        <x:v>official_sse_shares_20261019_20261020085935490458.json</x:v>
      </x:c>
      <x:c r="G9084" s="1" t="str">
        <x:v>official_sse_nav_20261020085936324700.json</x:v>
      </x:c>
    </x:row>
    <x:row r="9085" ht="25" customHeight="1">
      <x:c r="A9085" s="1" t="str">
        <x:v>563200.SH</x:v>
      </x:c>
      <x:c r="B9085" s="7" t="d">
        <x:v>2026-10-19T00:00:00.000Z</x:v>
      </x:c>
      <x:c r="C9085" s="8" t="n">
        <x:v>47458800</x:v>
      </x:c>
      <x:c r="D9085" s="9" t="n">
        <x:v>1.4048</x:v>
      </x:c>
      <x:c r="E9085" s="9" t="n">
        <x:f>IF(COUNT(C9085:D9085)=2,C9085*D9085/100000000,"n.a.")</x:f>
        <x:v>0.6667012224000001</x:v>
      </x:c>
      <x:c r="F9085" s="1" t="str">
        <x:v>official_sse_shares_20261019_20261020085935490458.json</x:v>
      </x:c>
      <x:c r="G9085" s="1" t="str">
        <x:v>official_sse_nav_20261020085936324700.json</x:v>
      </x:c>
    </x:row>
    <x:row r="9086" ht="25" customHeight="1">
      <x:c r="A9086" s="1" t="str">
        <x:v>563300.SH</x:v>
      </x:c>
      <x:c r="B9086" s="7" t="d">
        <x:v>2026-10-19T00:00:00.000Z</x:v>
      </x:c>
      <x:c r="C9086" s="8" t="n">
        <x:v>4288674000</x:v>
      </x:c>
      <x:c r="D9086" s="9" t="n">
        <x:v>1.3105</x:v>
      </x:c>
      <x:c r="E9086" s="9" t="n">
        <x:f>IF(COUNT(C9086:D9086)=2,C9086*D9086/100000000,"n.a.")</x:f>
        <x:v>56.20307277</x:v>
      </x:c>
      <x:c r="F9086" s="1" t="str">
        <x:v>official_sse_shares_20261019_20261020085935490458.json</x:v>
      </x:c>
      <x:c r="G9086" s="1" t="str">
        <x:v>official_sse_nav_20261020085936324700.json</x:v>
      </x:c>
    </x:row>
    <x:row r="9087" ht="25" customHeight="1">
      <x:c r="A9087" s="1" t="str">
        <x:v>563520.SH</x:v>
      </x:c>
      <x:c r="B9087" s="7" t="d">
        <x:v>2026-10-19T00:00:00.000Z</x:v>
      </x:c>
      <x:c r="C9087" s="8" t="n">
        <x:v>457065000</x:v>
      </x:c>
      <x:c r="D9087" s="9" t="n">
        <x:v>1.0912</x:v>
      </x:c>
      <x:c r="E9087" s="9" t="n">
        <x:f>IF(COUNT(C9087:D9087)=2,C9087*D9087/100000000,"n.a.")</x:f>
        <x:v>4.98749328</x:v>
      </x:c>
      <x:c r="F9087" s="1" t="str">
        <x:v>official_sse_shares_20261019_20261020085935490458.json</x:v>
      </x:c>
      <x:c r="G9087" s="1" t="str">
        <x:v>official_sse_nav_20261020085936324700.json</x:v>
      </x:c>
    </x:row>
    <x:row r="9088" ht="25" customHeight="1">
      <x:c r="A9088" s="1" t="str">
        <x:v>563750.SH</x:v>
      </x:c>
      <x:c r="B9088" s="7" t="d">
        <x:v>2026-10-19T00:00:00.000Z</x:v>
      </x:c>
      <x:c r="C9088" s="8" t="n">
        <x:v>362237000</x:v>
      </x:c>
      <x:c r="D9088" s="9" t="n">
        <x:v>0.9589</x:v>
      </x:c>
      <x:c r="E9088" s="9" t="n">
        <x:f>IF(COUNT(C9088:D9088)=2,C9088*D9088/100000000,"n.a.")</x:f>
        <x:v>3.473490593</x:v>
      </x:c>
      <x:c r="F9088" s="1" t="str">
        <x:v>official_sse_shares_20261019_20261020085935490458.json</x:v>
      </x:c>
      <x:c r="G9088" s="1" t="str">
        <x:v>official_sse_nav_20261020085936324700.json</x:v>
      </x:c>
    </x:row>
    <x:row r="9089" ht="25" customHeight="1">
      <x:c r="A9089" s="1" t="str">
        <x:v>588000.SH</x:v>
      </x:c>
      <x:c r="B9089" s="7" t="d">
        <x:v>2026-10-19T00:00:00.000Z</x:v>
      </x:c>
      <x:c r="C9089" s="8" t="n">
        <x:v>71591668200</x:v>
      </x:c>
      <x:c r="D9089" s="9" t="n">
        <x:v>1.4042</x:v>
      </x:c>
      <x:c r="E9089" s="9" t="n">
        <x:f>IF(COUNT(C9089:D9089)=2,C9089*D9089/100000000,"n.a.")</x:f>
        <x:v>1005.2902048643999</x:v>
      </x:c>
      <x:c r="F9089" s="1" t="str">
        <x:v>official_sse_shares_20261019_20261020085935490458.json</x:v>
      </x:c>
      <x:c r="G9089" s="1" t="str">
        <x:v>official_sse_nav_20261020085936324700.json</x:v>
      </x:c>
    </x:row>
    <x:row r="9090" ht="25" customHeight="1">
      <x:c r="A9090" s="1" t="str">
        <x:v>588040.SH</x:v>
      </x:c>
      <x:c r="B9090" s="7" t="d">
        <x:v>2026-10-19T00:00:00.000Z</x:v>
      </x:c>
      <x:c r="C9090" s="8" t="n">
        <x:v>185889000</x:v>
      </x:c>
      <x:c r="D9090" s="9" t="n">
        <x:v>1.352</x:v>
      </x:c>
      <x:c r="E9090" s="9" t="n">
        <x:f>IF(COUNT(C9090:D9090)=2,C9090*D9090/100000000,"n.a.")</x:f>
        <x:v>2.5132192800000004</x:v>
      </x:c>
      <x:c r="F9090" s="1" t="str">
        <x:v>official_sse_shares_20261019_20261020085935490458.json</x:v>
      </x:c>
      <x:c r="G9090" s="1" t="str">
        <x:v>official_sse_nav_20261020085936324700.json</x:v>
      </x:c>
    </x:row>
    <x:row r="9091" ht="25" customHeight="1">
      <x:c r="A9091" s="1" t="str">
        <x:v>588050.SH</x:v>
      </x:c>
      <x:c r="B9091" s="7" t="d">
        <x:v>2026-10-19T00:00:00.000Z</x:v>
      </x:c>
      <x:c r="C9091" s="8" t="n">
        <x:v>7225241300</x:v>
      </x:c>
      <x:c r="D9091" s="9" t="n">
        <x:v>1.3638</x:v>
      </x:c>
      <x:c r="E9091" s="9" t="n">
        <x:f>IF(COUNT(C9091:D9091)=2,C9091*D9091/100000000,"n.a.")</x:f>
        <x:v>98.53784084939998</x:v>
      </x:c>
      <x:c r="F9091" s="1" t="str">
        <x:v>official_sse_shares_20261019_20261020085935490458.json</x:v>
      </x:c>
      <x:c r="G9091" s="1" t="str">
        <x:v>official_sse_nav_20261020085936324700.json</x:v>
      </x:c>
    </x:row>
    <x:row r="9092" ht="25" customHeight="1">
      <x:c r="A9092" s="1" t="str">
        <x:v>588060.SH</x:v>
      </x:c>
      <x:c r="B9092" s="7" t="d">
        <x:v>2026-10-19T00:00:00.000Z</x:v>
      </x:c>
      <x:c r="C9092" s="8" t="n">
        <x:v>9889140000</x:v>
      </x:c>
      <x:c r="D9092" s="9" t="n">
        <x:v>0.8437</x:v>
      </x:c>
      <x:c r="E9092" s="9" t="n">
        <x:f>IF(COUNT(C9092:D9092)=2,C9092*D9092/100000000,"n.a.")</x:f>
        <x:v>83.43467418</x:v>
      </x:c>
      <x:c r="F9092" s="1" t="str">
        <x:v>official_sse_shares_20261019_20261020085935490458.json</x:v>
      </x:c>
      <x:c r="G9092" s="1" t="str">
        <x:v>official_sse_nav_20261020085936324700.json</x:v>
      </x:c>
    </x:row>
    <x:row r="9093" ht="25" customHeight="1">
      <x:c r="A9093" s="1" t="str">
        <x:v>588080.SH</x:v>
      </x:c>
      <x:c r="B9093" s="7" t="d">
        <x:v>2026-10-19T00:00:00.000Z</x:v>
      </x:c>
      <x:c r="C9093" s="8" t="n">
        <x:v>29584628100</x:v>
      </x:c>
      <x:c r="D9093" s="9" t="n">
        <x:v>1.3623</x:v>
      </x:c>
      <x:c r="E9093" s="9" t="n">
        <x:f>IF(COUNT(C9093:D9093)=2,C9093*D9093/100000000,"n.a.")</x:f>
        <x:v>403.0313886063</x:v>
      </x:c>
      <x:c r="F9093" s="1" t="str">
        <x:v>official_sse_shares_20261019_20261020085935490458.json</x:v>
      </x:c>
      <x:c r="G9093" s="1" t="str">
        <x:v>official_sse_nav_20261020085936324700.json</x:v>
      </x:c>
    </x:row>
    <x:row r="9094" ht="25" customHeight="1">
      <x:c r="A9094" s="1" t="str">
        <x:v>588090.SH</x:v>
      </x:c>
      <x:c r="B9094" s="7" t="d">
        <x:v>2026-10-19T00:00:00.000Z</x:v>
      </x:c>
      <x:c r="C9094" s="8" t="n">
        <x:v>3423072800.0000005</x:v>
      </x:c>
      <x:c r="D9094" s="9" t="n">
        <x:v>1.3694</x:v>
      </x:c>
      <x:c r="E9094" s="9" t="n">
        <x:f>IF(COUNT(C9094:D9094)=2,C9094*D9094/100000000,"n.a.")</x:f>
        <x:v>46.8755589232</x:v>
      </x:c>
      <x:c r="F9094" s="1" t="str">
        <x:v>official_sse_shares_20261019_20261020085935490458.json</x:v>
      </x:c>
      <x:c r="G9094" s="1" t="str">
        <x:v>official_sse_nav_20261020085936324700.json</x:v>
      </x:c>
    </x:row>
    <x:row r="9095" ht="25" customHeight="1">
      <x:c r="A9095" s="1" t="str">
        <x:v>588150.SH</x:v>
      </x:c>
      <x:c r="B9095" s="7" t="d">
        <x:v>2026-10-19T00:00:00.000Z</x:v>
      </x:c>
      <x:c r="C9095" s="8" t="n">
        <x:v>488932600</x:v>
      </x:c>
      <x:c r="D9095" s="9" t="n">
        <x:v>0.9448</x:v>
      </x:c>
      <x:c r="E9095" s="9" t="n">
        <x:f>IF(COUNT(C9095:D9095)=2,C9095*D9095/100000000,"n.a.")</x:f>
        <x:v>4.619435204799999</x:v>
      </x:c>
      <x:c r="F9095" s="1" t="str">
        <x:v>official_sse_shares_20261019_20261020085935490458.json</x:v>
      </x:c>
      <x:c r="G9095" s="1" t="str">
        <x:v>official_sse_nav_20261020085936324700.json</x:v>
      </x:c>
    </x:row>
    <x:row r="9096" ht="25" customHeight="1">
      <x:c r="A9096" s="1" t="str">
        <x:v>588180.SH</x:v>
      </x:c>
      <x:c r="B9096" s="7" t="d">
        <x:v>2026-10-19T00:00:00.000Z</x:v>
      </x:c>
      <x:c r="C9096" s="8" t="n">
        <x:v>916853700</x:v>
      </x:c>
      <x:c r="D9096" s="9" t="n">
        <x:v>0.8692</x:v>
      </x:c>
      <x:c r="E9096" s="9" t="n">
        <x:f>IF(COUNT(C9096:D9096)=2,C9096*D9096/100000000,"n.a.")</x:f>
        <x:v>7.9692923604</x:v>
      </x:c>
      <x:c r="F9096" s="1" t="str">
        <x:v>official_sse_shares_20261019_20261020085935490458.json</x:v>
      </x:c>
      <x:c r="G9096" s="1" t="str">
        <x:v>official_sse_nav_20261020085936324700.json</x:v>
      </x:c>
    </x:row>
    <x:row r="9097" ht="25" customHeight="1">
      <x:c r="A9097" s="1" t="str">
        <x:v>588280.SH</x:v>
      </x:c>
      <x:c r="B9097" s="7" t="d">
        <x:v>2026-10-19T00:00:00.000Z</x:v>
      </x:c>
      <x:c r="C9097" s="8" t="n">
        <x:v>484121000</x:v>
      </x:c>
      <x:c r="D9097" s="9" t="n">
        <x:v>0.9575</x:v>
      </x:c>
      <x:c r="E9097" s="9" t="n">
        <x:f>IF(COUNT(C9097:D9097)=2,C9097*D9097/100000000,"n.a.")</x:f>
        <x:v>4.635458575</x:v>
      </x:c>
      <x:c r="F9097" s="1" t="str">
        <x:v>official_sse_shares_20261019_20261020085935490458.json</x:v>
      </x:c>
      <x:c r="G9097" s="1" t="str">
        <x:v>official_sse_nav_20261020085936324700.json</x:v>
      </x:c>
    </x:row>
    <x:row r="9098" ht="25" customHeight="1">
      <x:c r="A9098" s="1" t="str">
        <x:v>588720.SH</x:v>
      </x:c>
      <x:c r="B9098" s="7" t="d">
        <x:v>2026-10-19T00:00:00.000Z</x:v>
      </x:c>
      <x:c r="C9098" s="8" t="n">
        <x:v>127241800</x:v>
      </x:c>
      <x:c r="D9098" s="9" t="n">
        <x:v>1.3546</x:v>
      </x:c>
      <x:c r="E9098" s="9" t="n">
        <x:f>IF(COUNT(C9098:D9098)=2,C9098*D9098/100000000,"n.a.")</x:f>
        <x:v>1.7236174228</x:v>
      </x:c>
      <x:c r="F9098" s="1" t="str">
        <x:v>official_sse_shares_20261019_20261020085935490458.json</x:v>
      </x:c>
      <x:c r="G9098" s="1" t="str">
        <x:v>official_sse_nav_20261020085936324700.json</x:v>
      </x:c>
    </x:row>
    <x:row r="9099" ht="25" customHeight="1">
      <x:c r="A9099" s="1" t="str">
        <x:v>588840.SH</x:v>
      </x:c>
      <x:c r="B9099" s="7" t="d">
        <x:v>2026-10-19T00:00:00.000Z</x:v>
      </x:c>
      <x:c r="C9099" s="8" t="n">
        <x:v>76236000</x:v>
      </x:c>
      <x:c r="D9099" s="9" t="n">
        <x:v>1.2338</x:v>
      </x:c>
      <x:c r="E9099" s="9" t="n">
        <x:f>IF(COUNT(C9099:D9099)=2,C9099*D9099/100000000,"n.a.")</x:f>
        <x:v>0.940599768</x:v>
      </x:c>
      <x:c r="F9099" s="1" t="str">
        <x:v>official_sse_shares_20261019_20261020085935490458.json</x:v>
      </x:c>
      <x:c r="G9099" s="1" t="str">
        <x:v>official_sse_nav_20261020085936324700.json</x:v>
      </x:c>
    </x:row>
    <x:row r="9100" ht="25" customHeight="1">
      <x:c r="A9100" s="1" t="str">
        <x:v>588870.SH</x:v>
      </x:c>
      <x:c r="B9100" s="7" t="d">
        <x:v>2026-10-19T00:00:00.000Z</x:v>
      </x:c>
      <x:c r="C9100" s="8" t="n">
        <x:v>1265552000</x:v>
      </x:c>
      <x:c r="D9100" s="9" t="n">
        <x:v>1.3528</x:v>
      </x:c>
      <x:c r="E9100" s="9" t="n">
        <x:f>IF(COUNT(C9100:D9100)=2,C9100*D9100/100000000,"n.a.")</x:f>
        <x:v>17.120387456</x:v>
      </x:c>
      <x:c r="F9100" s="1" t="str">
        <x:v>official_sse_shares_20261019_20261020085935490458.json</x:v>
      </x:c>
      <x:c r="G9100" s="1" t="str">
        <x:v>official_sse_nav_20261020085936324700.json</x:v>
      </x:c>
    </x:row>
    <x:row r="9101" ht="25" customHeight="1">
      <x:c r="A9101" s="1" t="str">
        <x:v>588940.SH</x:v>
      </x:c>
      <x:c r="B9101" s="7" t="d">
        <x:v>2026-10-19T00:00:00.000Z</x:v>
      </x:c>
      <x:c r="C9101" s="8" t="n">
        <x:v>3638840000</x:v>
      </x:c>
      <x:c r="D9101" s="9" t="n">
        <x:v>0.6889</x:v>
      </x:c>
      <x:c r="E9101" s="9" t="n">
        <x:f>IF(COUNT(C9101:D9101)=2,C9101*D9101/100000000,"n.a.")</x:f>
        <x:v>25.06796876</x:v>
      </x:c>
      <x:c r="F9101" s="1" t="str">
        <x:v>official_sse_shares_20261019_20261020085935490458.json</x:v>
      </x:c>
      <x:c r="G9101" s="1" t="str">
        <x:v>official_sse_nav_20261020085936324700.json</x:v>
      </x:c>
    </x:row>
    <x:row r="9102" ht="25" customHeight="1">
      <x:c r="A9102" s="1" t="str">
        <x:v>588950.SH</x:v>
      </x:c>
      <x:c r="B9102" s="7" t="d">
        <x:v>2026-10-19T00:00:00.000Z</x:v>
      </x:c>
      <x:c r="C9102" s="8" t="n">
        <x:v>911729700</x:v>
      </x:c>
      <x:c r="D9102" s="9" t="n">
        <x:v>1.3945</x:v>
      </x:c>
      <x:c r="E9102" s="9" t="n">
        <x:f>IF(COUNT(C9102:D9102)=2,C9102*D9102/100000000,"n.a.")</x:f>
        <x:v>12.714070666500001</x:v>
      </x:c>
      <x:c r="F9102" s="1" t="str">
        <x:v>official_sse_shares_20261019_20261020085935490458.json</x:v>
      </x:c>
      <x:c r="G9102" s="1" t="str">
        <x:v>official_sse_nav_20261020085936324700.json</x:v>
      </x:c>
    </x:row>
    <x:row r="9103" ht="25" customHeight="1">
      <x:c r="A9103" s="1" t="str">
        <x:v>589150.SH</x:v>
      </x:c>
      <x:c r="B9103" s="7" t="d">
        <x:v>2026-10-19T00:00:00.000Z</x:v>
      </x:c>
      <x:c r="C9103" s="8" t="n">
        <x:v>905437200</x:v>
      </x:c>
      <x:c r="D9103" s="9" t="n">
        <x:v>0.9634</x:v>
      </x:c>
      <x:c r="E9103" s="9" t="n">
        <x:f>IF(COUNT(C9103:D9103)=2,C9103*D9103/100000000,"n.a.")</x:f>
        <x:v>8.7229819848</x:v>
      </x:c>
      <x:c r="F9103" s="1" t="str">
        <x:v>official_sse_shares_20261019_20261020085935490458.json</x:v>
      </x:c>
      <x:c r="G9103" s="1" t="str">
        <x:v>official_sse_nav_20261020085936324700.json</x:v>
      </x:c>
    </x:row>
    <x:row r="9104" ht="25" customHeight="1">
      <x:c r="A9104" s="1" t="str">
        <x:v>589360.SH</x:v>
      </x:c>
      <x:c r="B9104" s="7" t="d">
        <x:v>2026-10-19T00:00:00.000Z</x:v>
      </x:c>
      <x:c r="C9104" s="8" t="n">
        <x:v>2789174000</x:v>
      </x:c>
      <x:c r="D9104" s="9" t="n">
        <x:v>0.6874</x:v>
      </x:c>
      <x:c r="E9104" s="9" t="n">
        <x:f>IF(COUNT(C9104:D9104)=2,C9104*D9104/100000000,"n.a.")</x:f>
        <x:v>19.172782076</x:v>
      </x:c>
      <x:c r="F9104" s="1" t="str">
        <x:v>official_sse_shares_20261019_20261020085935490458.json</x:v>
      </x:c>
      <x:c r="G9104" s="1" t="str">
        <x:v>official_sse_nav_20261020085936324700.json</x:v>
      </x:c>
    </x:row>
    <x:row r="9105" ht="25" customHeight="1">
      <x:c r="A9105" s="1" t="str">
        <x:v>589850.SH</x:v>
      </x:c>
      <x:c r="B9105" s="7" t="d">
        <x:v>2026-10-19T00:00:00.000Z</x:v>
      </x:c>
      <x:c r="C9105" s="8" t="n">
        <x:v>1312057000</x:v>
      </x:c>
      <x:c r="D9105" s="9" t="n">
        <x:v>1.2772</x:v>
      </x:c>
      <x:c r="E9105" s="9" t="n">
        <x:f>IF(COUNT(C9105:D9105)=2,C9105*D9105/100000000,"n.a.")</x:f>
        <x:v>16.757592004</x:v>
      </x:c>
      <x:c r="F9105" s="1" t="str">
        <x:v>official_sse_shares_20261019_20261020085935490458.json</x:v>
      </x:c>
      <x:c r="G9105" s="1" t="str">
        <x:v>official_sse_nav_20261020085936324700.json</x:v>
      </x:c>
    </x:row>
    <x:row r="9106" ht="25" customHeight="1">
      <x:c r="A9106" s="1" t="str">
        <x:v>159205.SZ</x:v>
      </x:c>
      <x:c r="B9106" s="7" t="d">
        <x:v>2026-10-20T00:00:00.000Z</x:v>
      </x:c>
      <x:c r="C9106" s="8" t="n">
        <x:v>1203056064</x:v>
      </x:c>
      <x:c r="D9106" s="9" t="n">
        <x:v>1.3496</x:v>
      </x:c>
      <x:c r="E9106" s="9" t="n">
        <x:f>IF(COUNT(C9106:D9106)=2,C9106*D9106/100000000,"n.a.")</x:f>
        <x:v>16.236444639743997</x:v>
      </x:c>
      <x:c r="F9106" s="1" t="str">
        <x:v>official_szse_shares_20261019_20261020_20261021085433889615.xlsx</x:v>
      </x:c>
      <x:c r="G9106" s="1" t="str">
        <x:v>get_fund_performance_3ebc6050ae01e161.json</x:v>
      </x:c>
    </x:row>
    <x:row r="9107" ht="25" customHeight="1">
      <x:c r="A9107" s="1" t="str">
        <x:v>159247.SZ</x:v>
      </x:c>
      <x:c r="B9107" s="7" t="d">
        <x:v>2026-10-20T00:00:00.000Z</x:v>
      </x:c>
      <x:c r="C9107" s="8" t="n">
        <x:v>989984966</x:v>
      </x:c>
      <x:c r="D9107" s="9" t="n">
        <x:v>0.8261</x:v>
      </x:c>
      <x:c r="E9107" s="9" t="n">
        <x:f>IF(COUNT(C9107:D9107)=2,C9107*D9107/100000000,"n.a.")</x:f>
        <x:v>8.178265804126</x:v>
      </x:c>
      <x:c r="F9107" s="1" t="str">
        <x:v>official_szse_shares_20261019_20261020_20261021085433889615.xlsx</x:v>
      </x:c>
      <x:c r="G9107" s="1" t="str">
        <x:v>get_fund_performance_3ebc6050ae01e161.json</x:v>
      </x:c>
    </x:row>
    <x:row r="9108" ht="25" customHeight="1">
      <x:c r="A9108" s="1" t="str">
        <x:v>159300.SZ</x:v>
      </x:c>
      <x:c r="B9108" s="7" t="d">
        <x:v>2026-10-20T00:00:00.000Z</x:v>
      </x:c>
      <x:c r="C9108" s="8" t="n">
        <x:v>498658097</x:v>
      </x:c>
      <x:c r="D9108" s="9" t="n">
        <x:v>4.5283</x:v>
      </x:c>
      <x:c r="E9108" s="9" t="n">
        <x:f>IF(COUNT(C9108:D9108)=2,C9108*D9108/100000000,"n.a.")</x:f>
        <x:v>22.580734606451003</x:v>
      </x:c>
      <x:c r="F9108" s="1" t="str">
        <x:v>official_szse_shares_20261019_20261020_20261021085433889615.xlsx</x:v>
      </x:c>
      <x:c r="G9108" s="1" t="str">
        <x:v>get_fund_performance_92f8f75fd61466fd.json</x:v>
      </x:c>
    </x:row>
    <x:row r="9109" ht="25" customHeight="1">
      <x:c r="A9109" s="1" t="str">
        <x:v>159330.SZ</x:v>
      </x:c>
      <x:c r="B9109" s="7" t="d">
        <x:v>2026-10-20T00:00:00.000Z</x:v>
      </x:c>
      <x:c r="C9109" s="8" t="n">
        <x:v>611801009</x:v>
      </x:c>
      <x:c r="D9109" s="9" t="n">
        <x:v>1.3078</x:v>
      </x:c>
      <x:c r="E9109" s="9" t="n">
        <x:f>IF(COUNT(C9109:D9109)=2,C9109*D9109/100000000,"n.a.")</x:f>
        <x:v>8.001133595702001</x:v>
      </x:c>
      <x:c r="F9109" s="1" t="str">
        <x:v>official_szse_shares_20261019_20261020_20261021085433889615.xlsx</x:v>
      </x:c>
      <x:c r="G9109" s="1" t="str">
        <x:v>get_fund_performance_92f8f75fd61466fd.json</x:v>
      </x:c>
    </x:row>
    <x:row r="9110" ht="25" customHeight="1">
      <x:c r="A9110" s="1" t="str">
        <x:v>159337.SZ</x:v>
      </x:c>
      <x:c r="B9110" s="7" t="d">
        <x:v>2026-10-20T00:00:00.000Z</x:v>
      </x:c>
      <x:c r="C9110" s="8" t="n">
        <x:v>301710611</x:v>
      </x:c>
      <x:c r="D9110" s="9" t="n">
        <x:v>1.5758</x:v>
      </x:c>
      <x:c r="E9110" s="9" t="n">
        <x:f>IF(COUNT(C9110:D9110)=2,C9110*D9110/100000000,"n.a.")</x:f>
        <x:v>4.754355808138</x:v>
      </x:c>
      <x:c r="F9110" s="1" t="str">
        <x:v>official_szse_shares_20261019_20261020_20261021085433889615.xlsx</x:v>
      </x:c>
      <x:c r="G9110" s="1" t="str">
        <x:v>get_fund_performance_07700547b4f02587.json</x:v>
      </x:c>
    </x:row>
    <x:row r="9111" ht="25" customHeight="1">
      <x:c r="A9111" s="1" t="str">
        <x:v>159393.SZ</x:v>
      </x:c>
      <x:c r="B9111" s="7" t="d">
        <x:v>2026-10-20T00:00:00.000Z</x:v>
      </x:c>
      <x:c r="C9111" s="8" t="n">
        <x:v>110446342</x:v>
      </x:c>
      <x:c r="D9111" s="9" t="n">
        <x:v>4.495</x:v>
      </x:c>
      <x:c r="E9111" s="9" t="n">
        <x:f>IF(COUNT(C9111:D9111)=2,C9111*D9111/100000000,"n.a.")</x:f>
        <x:v>4.9645630729</x:v>
      </x:c>
      <x:c r="F9111" s="1" t="str">
        <x:v>official_szse_shares_20261019_20261020_20261021085433889615.xlsx</x:v>
      </x:c>
      <x:c r="G9111" s="1" t="str">
        <x:v>get_fund_performance_17529764d5bb7e14.json</x:v>
      </x:c>
    </x:row>
    <x:row r="9112" ht="25" customHeight="1">
      <x:c r="A9112" s="1" t="str">
        <x:v>159500.SZ</x:v>
      </x:c>
      <x:c r="B9112" s="7" t="d">
        <x:v>2026-10-20T00:00:00.000Z</x:v>
      </x:c>
      <x:c r="C9112" s="8" t="n">
        <x:v>252538865</x:v>
      </x:c>
      <x:c r="D9112" s="9" t="n">
        <x:v>1.0336</x:v>
      </x:c>
      <x:c r="E9112" s="9" t="n">
        <x:f>IF(COUNT(C9112:D9112)=2,C9112*D9112/100000000,"n.a.")</x:f>
        <x:v>2.6102417086400003</x:v>
      </x:c>
      <x:c r="F9112" s="1" t="str">
        <x:v>official_szse_shares_20261019_20261020_20261021085433889615.xlsx</x:v>
      </x:c>
      <x:c r="G9112" s="1" t="str">
        <x:v>get_fund_performance_5bca487cd1cb7ec1.json</x:v>
      </x:c>
    </x:row>
    <x:row r="9113" ht="25" customHeight="1">
      <x:c r="A9113" s="1" t="str">
        <x:v>159531.SZ</x:v>
      </x:c>
      <x:c r="B9113" s="7" t="d">
        <x:v>2026-10-20T00:00:00.000Z</x:v>
      </x:c>
      <x:c r="C9113" s="8" t="n">
        <x:v>932608406</x:v>
      </x:c>
      <x:c r="D9113" s="9" t="n">
        <x:v>1.3588</x:v>
      </x:c>
      <x:c r="E9113" s="9" t="n">
        <x:f>IF(COUNT(C9113:D9113)=2,C9113*D9113/100000000,"n.a.")</x:f>
        <x:v>12.672283020727999</x:v>
      </x:c>
      <x:c r="F9113" s="1" t="str">
        <x:v>official_szse_shares_20261019_20261020_20261021085433889615.xlsx</x:v>
      </x:c>
      <x:c r="G9113" s="1" t="str">
        <x:v>get_fund_performance_75211461100d101e.json</x:v>
      </x:c>
    </x:row>
    <x:row r="9114" ht="25" customHeight="1">
      <x:c r="A9114" s="1" t="str">
        <x:v>159532.SZ</x:v>
      </x:c>
      <x:c r="B9114" s="7" t="d">
        <x:v>2026-10-20T00:00:00.000Z</x:v>
      </x:c>
      <x:c r="C9114" s="8" t="n">
        <x:v>155564791</x:v>
      </x:c>
      <x:c r="D9114" s="9" t="n">
        <x:v>1.5296</x:v>
      </x:c>
      <x:c r="E9114" s="9" t="n">
        <x:f>IF(COUNT(C9114:D9114)=2,C9114*D9114/100000000,"n.a.")</x:f>
        <x:v>2.379519043136</x:v>
      </x:c>
      <x:c r="F9114" s="1" t="str">
        <x:v>official_szse_shares_20261019_20261020_20261021085433889615.xlsx</x:v>
      </x:c>
      <x:c r="G9114" s="1" t="str">
        <x:v>get_fund_performance_75211461100d101e.json</x:v>
      </x:c>
    </x:row>
    <x:row r="9115" ht="25" customHeight="1">
      <x:c r="A9115" s="1" t="str">
        <x:v>159533.SZ</x:v>
      </x:c>
      <x:c r="B9115" s="7" t="d">
        <x:v>2026-10-20T00:00:00.000Z</x:v>
      </x:c>
      <x:c r="C9115" s="8" t="n">
        <x:v>13458785</x:v>
      </x:c>
      <x:c r="D9115" s="9" t="n">
        <x:v>1.8014</x:v>
      </x:c>
      <x:c r="E9115" s="9" t="n">
        <x:f>IF(COUNT(C9115:D9115)=2,C9115*D9115/100000000,"n.a.")</x:f>
        <x:v>0.24244655298999998</x:v>
      </x:c>
      <x:c r="F9115" s="1" t="str">
        <x:v>official_szse_shares_20261019_20261020_20261021085433889615.xlsx</x:v>
      </x:c>
      <x:c r="G9115" s="1" t="str">
        <x:v>get_fund_performance_75211461100d101e.json</x:v>
      </x:c>
    </x:row>
    <x:row r="9116" ht="25" customHeight="1">
      <x:c r="A9116" s="1" t="str">
        <x:v>159535.SZ</x:v>
      </x:c>
      <x:c r="B9116" s="7" t="d">
        <x:v>2026-10-20T00:00:00.000Z</x:v>
      </x:c>
      <x:c r="C9116" s="8" t="n">
        <x:v>19981088</x:v>
      </x:c>
      <x:c r="D9116" s="9" t="n">
        <x:v>1.4285</x:v>
      </x:c>
      <x:c r="E9116" s="9" t="n">
        <x:f>IF(COUNT(C9116:D9116)=2,C9116*D9116/100000000,"n.a.")</x:f>
        <x:v>0.28542984208</x:v>
      </x:c>
      <x:c r="F9116" s="1" t="str">
        <x:v>official_szse_shares_20261019_20261020_20261021085433889615.xlsx</x:v>
      </x:c>
      <x:c r="G9116" s="1" t="str">
        <x:v>get_fund_performance_6bad852b582f3308.json</x:v>
      </x:c>
    </x:row>
    <x:row r="9117" ht="25" customHeight="1">
      <x:c r="A9117" s="1" t="str">
        <x:v>159536.SZ</x:v>
      </x:c>
      <x:c r="B9117" s="7" t="d">
        <x:v>2026-10-20T00:00:00.000Z</x:v>
      </x:c>
      <x:c r="C9117" s="8" t="n">
        <x:v>43261589</x:v>
      </x:c>
      <x:c r="D9117" s="9" t="n">
        <x:v>1.2995</x:v>
      </x:c>
      <x:c r="E9117" s="9" t="n">
        <x:f>IF(COUNT(C9117:D9117)=2,C9117*D9117/100000000,"n.a.")</x:f>
        <x:v>0.562184349055</x:v>
      </x:c>
      <x:c r="F9117" s="1" t="str">
        <x:v>official_szse_shares_20261019_20261020_20261021085433889615.xlsx</x:v>
      </x:c>
      <x:c r="G9117" s="1" t="str">
        <x:v>get_fund_performance_6bad852b582f3308.json</x:v>
      </x:c>
    </x:row>
    <x:row r="9118" ht="25" customHeight="1">
      <x:c r="A9118" s="1" t="str">
        <x:v>159629.SZ</x:v>
      </x:c>
      <x:c r="B9118" s="7" t="d">
        <x:v>2026-10-20T00:00:00.000Z</x:v>
      </x:c>
      <x:c r="C9118" s="8" t="n">
        <x:v>845252663</x:v>
      </x:c>
      <x:c r="D9118" s="9" t="n">
        <x:v>2.8323</x:v>
      </x:c>
      <x:c r="E9118" s="9" t="n">
        <x:f>IF(COUNT(C9118:D9118)=2,C9118*D9118/100000000,"n.a.")</x:f>
        <x:v>23.940091174149</x:v>
      </x:c>
      <x:c r="F9118" s="1" t="str">
        <x:v>official_szse_shares_20261019_20261020_20261021085433889615.xlsx</x:v>
      </x:c>
      <x:c r="G9118" s="1" t="str">
        <x:v>get_fund_performance_6bad852b582f3308.json</x:v>
      </x:c>
    </x:row>
    <x:row r="9119" ht="25" customHeight="1">
      <x:c r="A9119" s="1" t="str">
        <x:v>159633.SZ</x:v>
      </x:c>
      <x:c r="B9119" s="7" t="d">
        <x:v>2026-10-20T00:00:00.000Z</x:v>
      </x:c>
      <x:c r="C9119" s="8" t="n">
        <x:v>1162162658</x:v>
      </x:c>
      <x:c r="D9119" s="9" t="n">
        <x:v>2.8995</x:v>
      </x:c>
      <x:c r="E9119" s="9" t="n">
        <x:f>IF(COUNT(C9119:D9119)=2,C9119*D9119/100000000,"n.a.")</x:f>
        <x:v>33.69690626871</x:v>
      </x:c>
      <x:c r="F9119" s="1" t="str">
        <x:v>official_szse_shares_20261019_20261020_20261021085433889615.xlsx</x:v>
      </x:c>
      <x:c r="G9119" s="1" t="str">
        <x:v>get_fund_performance_da1d37ef6659f34b.json</x:v>
      </x:c>
    </x:row>
    <x:row r="9120" ht="25" customHeight="1">
      <x:c r="A9120" s="1" t="str">
        <x:v>159673.SZ</x:v>
      </x:c>
      <x:c r="B9120" s="7" t="d">
        <x:v>2026-10-20T00:00:00.000Z</x:v>
      </x:c>
      <x:c r="C9120" s="8" t="n">
        <x:v>2199528385</x:v>
      </x:c>
      <x:c r="D9120" s="9" t="n">
        <x:v>1.1645</x:v>
      </x:c>
      <x:c r="E9120" s="9" t="n">
        <x:f>IF(COUNT(C9120:D9120)=2,C9120*D9120/100000000,"n.a.")</x:f>
        <x:v>25.613508043324998</x:v>
      </x:c>
      <x:c r="F9120" s="1" t="str">
        <x:v>official_szse_shares_20261019_20261020_20261021085433889615.xlsx</x:v>
      </x:c>
      <x:c r="G9120" s="1" t="str">
        <x:v>get_fund_performance_17529764d5bb7e14.json</x:v>
      </x:c>
    </x:row>
    <x:row r="9121" ht="25" customHeight="1">
      <x:c r="A9121" s="1" t="str">
        <x:v>159808.SZ</x:v>
      </x:c>
      <x:c r="B9121" s="7" t="d">
        <x:v>2026-10-20T00:00:00.000Z</x:v>
      </x:c>
      <x:c r="C9121" s="8" t="n">
        <x:v>63484790</x:v>
      </x:c>
      <x:c r="D9121" s="9" t="n">
        <x:v>1.0699</x:v>
      </x:c>
      <x:c r="E9121" s="9" t="n">
        <x:f>IF(COUNT(C9121:D9121)=2,C9121*D9121/100000000,"n.a.")</x:f>
        <x:v>0.6792237682100001</x:v>
      </x:c>
      <x:c r="F9121" s="1" t="str">
        <x:v>official_szse_shares_20261019_20261020_20261021085433889615.xlsx</x:v>
      </x:c>
      <x:c r="G9121" s="1" t="str">
        <x:v>get_fund_performance_52954171cd33e71a.json</x:v>
      </x:c>
    </x:row>
    <x:row r="9122" ht="25" customHeight="1">
      <x:c r="A9122" s="1" t="str">
        <x:v>159810.SZ</x:v>
      </x:c>
      <x:c r="B9122" s="7" t="d">
        <x:v>2026-10-20T00:00:00.000Z</x:v>
      </x:c>
      <x:c r="C9122" s="8" t="n">
        <x:v>66475458</x:v>
      </x:c>
      <x:c r="D9122" s="9" t="n">
        <x:v>1.1052</x:v>
      </x:c>
      <x:c r="E9122" s="9" t="n">
        <x:f>IF(COUNT(C9122:D9122)=2,C9122*D9122/100000000,"n.a.")</x:f>
        <x:v>0.734686761816</x:v>
      </x:c>
      <x:c r="F9122" s="1" t="str">
        <x:v>official_szse_shares_20261019_20261020_20261021085433889615.xlsx</x:v>
      </x:c>
      <x:c r="G9122" s="1" t="str">
        <x:v>get_fund_performance_52954171cd33e71a.json</x:v>
      </x:c>
    </x:row>
    <x:row r="9123" ht="25" customHeight="1">
      <x:c r="A9123" s="1" t="str">
        <x:v>159820.SZ</x:v>
      </x:c>
      <x:c r="B9123" s="7" t="d">
        <x:v>2026-10-20T00:00:00.000Z</x:v>
      </x:c>
      <x:c r="C9123" s="8" t="n">
        <x:v>1386408470</x:v>
      </x:c>
      <x:c r="D9123" s="9" t="n">
        <x:v>1.1945</x:v>
      </x:c>
      <x:c r="E9123" s="9" t="n">
        <x:f>IF(COUNT(C9123:D9123)=2,C9123*D9123/100000000,"n.a.")</x:f>
        <x:v>16.56064917415</x:v>
      </x:c>
      <x:c r="F9123" s="1" t="str">
        <x:v>official_szse_shares_20261019_20261020_20261021085433889615.xlsx</x:v>
      </x:c>
      <x:c r="G9123" s="1" t="str">
        <x:v>get_fund_performance_c48f0cdf03a5694e.json</x:v>
      </x:c>
    </x:row>
    <x:row r="9124" ht="25" customHeight="1">
      <x:c r="A9124" s="1" t="str">
        <x:v>159821.SZ</x:v>
      </x:c>
      <x:c r="B9124" s="7" t="d">
        <x:v>2026-10-20T00:00:00.000Z</x:v>
      </x:c>
      <x:c r="C9124" s="8" t="n">
        <x:v>72420000</x:v>
      </x:c>
      <x:c r="D9124" s="9" t="n">
        <x:v>1.0348</x:v>
      </x:c>
      <x:c r="E9124" s="9" t="n">
        <x:f>IF(COUNT(C9124:D9124)=2,C9124*D9124/100000000,"n.a.")</x:f>
        <x:v>0.74940216</x:v>
      </x:c>
      <x:c r="F9124" s="1" t="str">
        <x:v>official_szse_shares_20261019_20261020_20261021085433889615.xlsx</x:v>
      </x:c>
      <x:c r="G9124" s="1" t="str">
        <x:v>get_fund_performance_b092be0c892ec62d.json</x:v>
      </x:c>
    </x:row>
    <x:row r="9125" ht="25" customHeight="1">
      <x:c r="A9125" s="1" t="str">
        <x:v>159845.SZ</x:v>
      </x:c>
      <x:c r="B9125" s="7" t="d">
        <x:v>2026-10-20T00:00:00.000Z</x:v>
      </x:c>
      <x:c r="C9125" s="8" t="n">
        <x:v>2919425606</x:v>
      </x:c>
      <x:c r="D9125" s="9" t="n">
        <x:v>2.8223</x:v>
      </x:c>
      <x:c r="E9125" s="9" t="n">
        <x:f>IF(COUNT(C9125:D9125)=2,C9125*D9125/100000000,"n.a.")</x:f>
        <x:v>82.394948878138</x:v>
      </x:c>
      <x:c r="F9125" s="1" t="str">
        <x:v>official_szse_shares_20261019_20261020_20261021085433889615.xlsx</x:v>
      </x:c>
      <x:c r="G9125" s="1" t="str">
        <x:v>get_fund_performance_da1d37ef6659f34b.json</x:v>
      </x:c>
    </x:row>
    <x:row r="9126" ht="25" customHeight="1">
      <x:c r="A9126" s="1" t="str">
        <x:v>159908.SZ</x:v>
      </x:c>
      <x:c r="B9126" s="7" t="d">
        <x:v>2026-10-20T00:00:00.000Z</x:v>
      </x:c>
      <x:c r="C9126" s="8" t="n">
        <x:v>391229029</x:v>
      </x:c>
      <x:c r="D9126" s="9" t="n">
        <x:v>2.5849</x:v>
      </x:c>
      <x:c r="E9126" s="9" t="n">
        <x:f>IF(COUNT(C9126:D9126)=2,C9126*D9126/100000000,"n.a.")</x:f>
        <x:v>10.112879170621001</x:v>
      </x:c>
      <x:c r="F9126" s="1" t="str">
        <x:v>official_szse_shares_20261019_20261020_20261021085433889615.xlsx</x:v>
      </x:c>
      <x:c r="G9126" s="1" t="str">
        <x:v>get_fund_performance_402f8f99197352d3.json</x:v>
      </x:c>
    </x:row>
    <x:row r="9127" ht="25" customHeight="1">
      <x:c r="A9127" s="1" t="str">
        <x:v>159915.SZ</x:v>
      </x:c>
      <x:c r="B9127" s="7" t="d">
        <x:v>2026-10-20T00:00:00.000Z</x:v>
      </x:c>
      <x:c r="C9127" s="8" t="n">
        <x:v>27343454936</x:v>
      </x:c>
      <x:c r="D9127" s="9" t="n">
        <x:v>2.757</x:v>
      </x:c>
      <x:c r="E9127" s="9" t="n">
        <x:f>IF(COUNT(C9127:D9127)=2,C9127*D9127/100000000,"n.a.")</x:f>
        <x:v>753.85905258552</x:v>
      </x:c>
      <x:c r="F9127" s="1" t="str">
        <x:v>official_szse_shares_20261019_20261020_20261021085433889615.xlsx</x:v>
      </x:c>
      <x:c r="G9127" s="1" t="str">
        <x:v>get_fund_performance_cdd339c0f59106bf.json</x:v>
      </x:c>
    </x:row>
    <x:row r="9128" ht="25" customHeight="1">
      <x:c r="A9128" s="1" t="str">
        <x:v>159919.SZ</x:v>
      </x:c>
      <x:c r="B9128" s="7" t="d">
        <x:v>2026-10-20T00:00:00.000Z</x:v>
      </x:c>
      <x:c r="C9128" s="8" t="n">
        <x:v>7342416676</x:v>
      </x:c>
      <x:c r="D9128" s="9" t="n">
        <x:v>4.4097</x:v>
      </x:c>
      <x:c r="E9128" s="9" t="n">
        <x:f>IF(COUNT(C9128:D9128)=2,C9128*D9128/100000000,"n.a.")</x:f>
        <x:v>323.778548161572</x:v>
      </x:c>
      <x:c r="F9128" s="1" t="str">
        <x:v>official_szse_shares_20261019_20261020_20261021085433889615.xlsx</x:v>
      </x:c>
      <x:c r="G9128" s="1" t="str">
        <x:v>get_fund_performance_17529764d5bb7e14.json</x:v>
      </x:c>
    </x:row>
    <x:row r="9129" ht="25" customHeight="1">
      <x:c r="A9129" s="1" t="str">
        <x:v>159922.SZ</x:v>
      </x:c>
      <x:c r="B9129" s="7" t="d">
        <x:v>2026-10-20T00:00:00.000Z</x:v>
      </x:c>
      <x:c r="C9129" s="8" t="n">
        <x:v>2854676765</x:v>
      </x:c>
      <x:c r="D9129" s="9" t="n">
        <x:v>2.7868</x:v>
      </x:c>
      <x:c r="E9129" s="9" t="n">
        <x:f>IF(COUNT(C9129:D9129)=2,C9129*D9129/100000000,"n.a.")</x:f>
        <x:v>79.55413208702</x:v>
      </x:c>
      <x:c r="F9129" s="1" t="str">
        <x:v>official_szse_shares_20261019_20261020_20261021085433889615.xlsx</x:v>
      </x:c>
      <x:c r="G9129" s="1" t="str">
        <x:v>get_fund_performance_c48f0cdf03a5694e.json</x:v>
      </x:c>
    </x:row>
    <x:row r="9130" ht="25" customHeight="1">
      <x:c r="A9130" s="1" t="str">
        <x:v>159925.SZ</x:v>
      </x:c>
      <x:c r="B9130" s="7" t="d">
        <x:v>2026-10-20T00:00:00.000Z</x:v>
      </x:c>
      <x:c r="C9130" s="8" t="n">
        <x:v>643820856</x:v>
      </x:c>
      <x:c r="D9130" s="9" t="n">
        <x:v>4.1439</x:v>
      </x:c>
      <x:c r="E9130" s="9" t="n">
        <x:f>IF(COUNT(C9130:D9130)=2,C9130*D9130/100000000,"n.a.")</x:f>
        <x:v>26.679292451784</x:v>
      </x:c>
      <x:c r="F9130" s="1" t="str">
        <x:v>official_szse_shares_20261019_20261020_20261021085433889615.xlsx</x:v>
      </x:c>
      <x:c r="G9130" s="1" t="str">
        <x:v>get_fund_performance_92f8f75fd61466fd.json</x:v>
      </x:c>
    </x:row>
    <x:row r="9131" ht="25" customHeight="1">
      <x:c r="A9131" s="1" t="str">
        <x:v>159935.SZ</x:v>
      </x:c>
      <x:c r="B9131" s="7" t="d">
        <x:v>2026-10-20T00:00:00.000Z</x:v>
      </x:c>
      <x:c r="C9131" s="8" t="n">
        <x:v>27572956</x:v>
      </x:c>
      <x:c r="D9131" s="9" t="n">
        <x:v>2.1703</x:v>
      </x:c>
      <x:c r="E9131" s="9" t="n">
        <x:f>IF(COUNT(C9131:D9131)=2,C9131*D9131/100000000,"n.a.")</x:f>
        <x:v>0.5984158640680001</x:v>
      </x:c>
      <x:c r="F9131" s="1" t="str">
        <x:v>official_szse_shares_20261019_20261020_20261021085433889615.xlsx</x:v>
      </x:c>
      <x:c r="G9131" s="1" t="str">
        <x:v>get_fund_performance_c48f0cdf03a5694e.json</x:v>
      </x:c>
    </x:row>
    <x:row r="9132" ht="25" customHeight="1">
      <x:c r="A9132" s="1" t="str">
        <x:v>159948.SZ</x:v>
      </x:c>
      <x:c r="B9132" s="7" t="d">
        <x:v>2026-10-20T00:00:00.000Z</x:v>
      </x:c>
      <x:c r="C9132" s="8" t="n">
        <x:v>1296697720</x:v>
      </x:c>
      <x:c r="D9132" s="9" t="n">
        <x:v>3.0462</x:v>
      </x:c>
      <x:c r="E9132" s="9" t="n">
        <x:f>IF(COUNT(C9132:D9132)=2,C9132*D9132/100000000,"n.a.")</x:f>
        <x:v>39.500005946639995</x:v>
      </x:c>
      <x:c r="F9132" s="1" t="str">
        <x:v>official_szse_shares_20261019_20261020_20261021085433889615.xlsx</x:v>
      </x:c>
      <x:c r="G9132" s="1" t="str">
        <x:v>get_fund_performance_3ebc6050ae01e161.json</x:v>
      </x:c>
    </x:row>
    <x:row r="9133" ht="25" customHeight="1">
      <x:c r="A9133" s="1" t="str">
        <x:v>159952.SZ</x:v>
      </x:c>
      <x:c r="B9133" s="7" t="d">
        <x:v>2026-10-20T00:00:00.000Z</x:v>
      </x:c>
      <x:c r="C9133" s="8" t="n">
        <x:v>7775284929</x:v>
      </x:c>
      <x:c r="D9133" s="9" t="n">
        <x:v>1.6741</x:v>
      </x:c>
      <x:c r="E9133" s="9" t="n">
        <x:f>IF(COUNT(C9133:D9133)=2,C9133*D9133/100000000,"n.a.")</x:f>
        <x:v>130.166044996389</x:v>
      </x:c>
      <x:c r="F9133" s="1" t="str">
        <x:v>official_szse_shares_20261019_20261020_20261021085433889615.xlsx</x:v>
      </x:c>
      <x:c r="G9133" s="1" t="str">
        <x:v>get_fund_performance_402f8f99197352d3.json</x:v>
      </x:c>
    </x:row>
    <x:row r="9134" ht="25" customHeight="1">
      <x:c r="A9134" s="1" t="str">
        <x:v>159956.SZ</x:v>
      </x:c>
      <x:c r="B9134" s="7" t="d">
        <x:v>2026-10-20T00:00:00.000Z</x:v>
      </x:c>
      <x:c r="C9134" s="8" t="n">
        <x:v>50978674</x:v>
      </x:c>
      <x:c r="D9134" s="9" t="n">
        <x:v>1.7475</x:v>
      </x:c>
      <x:c r="E9134" s="9" t="n">
        <x:f>IF(COUNT(C9134:D9134)=2,C9134*D9134/100000000,"n.a.")</x:f>
        <x:v>0.8908523281499999</x:v>
      </x:c>
      <x:c r="F9134" s="1" t="str">
        <x:v>official_szse_shares_20261019_20261020_20261021085433889615.xlsx</x:v>
      </x:c>
      <x:c r="G9134" s="1" t="str">
        <x:v>get_fund_performance_402f8f99197352d3.json</x:v>
      </x:c>
    </x:row>
    <x:row r="9135" ht="25" customHeight="1">
      <x:c r="A9135" s="1" t="str">
        <x:v>159957.SZ</x:v>
      </x:c>
      <x:c r="B9135" s="7" t="d">
        <x:v>2026-10-20T00:00:00.000Z</x:v>
      </x:c>
      <x:c r="C9135" s="8" t="n">
        <x:v>1516784560</x:v>
      </x:c>
      <x:c r="D9135" s="9" t="n">
        <x:v>1.807</x:v>
      </x:c>
      <x:c r="E9135" s="9" t="n">
        <x:f>IF(COUNT(C9135:D9135)=2,C9135*D9135/100000000,"n.a.")</x:f>
        <x:v>27.4082969992</x:v>
      </x:c>
      <x:c r="F9135" s="1" t="str">
        <x:v>official_szse_shares_20261019_20261020_20261021085433889615.xlsx</x:v>
      </x:c>
      <x:c r="G9135" s="1" t="str">
        <x:v>get_fund_performance_cdd339c0f59106bf.json</x:v>
      </x:c>
    </x:row>
    <x:row r="9136" ht="25" customHeight="1">
      <x:c r="A9136" s="1" t="str">
        <x:v>159958.SZ</x:v>
      </x:c>
      <x:c r="B9136" s="7" t="d">
        <x:v>2026-10-20T00:00:00.000Z</x:v>
      </x:c>
      <x:c r="C9136" s="8" t="n">
        <x:v>248311448</x:v>
      </x:c>
      <x:c r="D9136" s="9" t="n">
        <x:v>1.6708</x:v>
      </x:c>
      <x:c r="E9136" s="9" t="n">
        <x:f>IF(COUNT(C9136:D9136)=2,C9136*D9136/100000000,"n.a.")</x:f>
        <x:v>4.1487876731840005</x:v>
      </x:c>
      <x:c r="F9136" s="1" t="str">
        <x:v>official_szse_shares_20261019_20261020_20261021085433889615.xlsx</x:v>
      </x:c>
      <x:c r="G9136" s="1" t="str">
        <x:v>get_fund_performance_b092be0c892ec62d.json</x:v>
      </x:c>
    </x:row>
    <x:row r="9137" ht="25" customHeight="1">
      <x:c r="A9137" s="1" t="str">
        <x:v>159964.SZ</x:v>
      </x:c>
      <x:c r="B9137" s="7" t="d">
        <x:v>2026-10-20T00:00:00.000Z</x:v>
      </x:c>
      <x:c r="C9137" s="8" t="n">
        <x:v>181481881</x:v>
      </x:c>
      <x:c r="D9137" s="9" t="n">
        <x:v>1.8101</x:v>
      </x:c>
      <x:c r="E9137" s="9" t="n">
        <x:f>IF(COUNT(C9137:D9137)=2,C9137*D9137/100000000,"n.a.")</x:f>
        <x:v>3.285003527981</x:v>
      </x:c>
      <x:c r="F9137" s="1" t="str">
        <x:v>official_szse_shares_20261019_20261020_20261021085433889615.xlsx</x:v>
      </x:c>
      <x:c r="G9137" s="1" t="str">
        <x:v>get_fund_performance_52954171cd33e71a.json</x:v>
      </x:c>
    </x:row>
    <x:row r="9138" ht="25" customHeight="1">
      <x:c r="A9138" s="1" t="str">
        <x:v>159968.SZ</x:v>
      </x:c>
      <x:c r="B9138" s="7" t="d">
        <x:v>2026-10-20T00:00:00.000Z</x:v>
      </x:c>
      <x:c r="C9138" s="8" t="n">
        <x:v>66895098</x:v>
      </x:c>
      <x:c r="D9138" s="9" t="n">
        <x:v>9.0365</x:v>
      </x:c>
      <x:c r="E9138" s="9" t="n">
        <x:f>IF(COUNT(C9138:D9138)=2,C9138*D9138/100000000,"n.a.")</x:f>
        <x:v>6.04497553077</x:v>
      </x:c>
      <x:c r="F9138" s="1" t="str">
        <x:v>official_szse_shares_20261019_20261020_20261021085433889615.xlsx</x:v>
      </x:c>
      <x:c r="G9138" s="1" t="str">
        <x:v>get_fund_performance_42334d8da42954ce.json</x:v>
      </x:c>
    </x:row>
    <x:row r="9139" ht="25" customHeight="1">
      <x:c r="A9139" s="1" t="str">
        <x:v>159971.SZ</x:v>
      </x:c>
      <x:c r="B9139" s="7" t="d">
        <x:v>2026-10-20T00:00:00.000Z</x:v>
      </x:c>
      <x:c r="C9139" s="8" t="n">
        <x:v>2226020288</x:v>
      </x:c>
      <x:c r="D9139" s="9" t="n">
        <x:v>0.9594</x:v>
      </x:c>
      <x:c r="E9139" s="9" t="n">
        <x:f>IF(COUNT(C9139:D9139)=2,C9139*D9139/100000000,"n.a.")</x:f>
        <x:v>21.356438643072</x:v>
      </x:c>
      <x:c r="F9139" s="1" t="str">
        <x:v>official_szse_shares_20261019_20261020_20261021085433889615.xlsx</x:v>
      </x:c>
      <x:c r="G9139" s="1" t="str">
        <x:v>get_fund_performance_cdd339c0f59106bf.json</x:v>
      </x:c>
    </x:row>
    <x:row r="9140" ht="25" customHeight="1">
      <x:c r="A9140" s="1" t="str">
        <x:v>159977.SZ</x:v>
      </x:c>
      <x:c r="B9140" s="7" t="d">
        <x:v>2026-10-20T00:00:00.000Z</x:v>
      </x:c>
      <x:c r="C9140" s="8" t="n">
        <x:v>4577872820</x:v>
      </x:c>
      <x:c r="D9140" s="9" t="n">
        <x:v>1.4304</x:v>
      </x:c>
      <x:c r="E9140" s="9" t="n">
        <x:f>IF(COUNT(C9140:D9140)=2,C9140*D9140/100000000,"n.a.")</x:f>
        <x:v>65.48189281728</x:v>
      </x:c>
      <x:c r="F9140" s="1" t="str">
        <x:v>official_szse_shares_20261019_20261020_20261021085433889615.xlsx</x:v>
      </x:c>
      <x:c r="G9140" s="1" t="str">
        <x:v>get_fund_performance_b092be0c892ec62d.json</x:v>
      </x:c>
    </x:row>
    <x:row r="9141" ht="25" customHeight="1">
      <x:c r="A9141" s="1" t="str">
        <x:v>159982.SZ</x:v>
      </x:c>
      <x:c r="B9141" s="7" t="d">
        <x:v>2026-10-20T00:00:00.000Z</x:v>
      </x:c>
      <x:c r="C9141" s="8" t="n">
        <x:v>200211253</x:v>
      </x:c>
      <x:c r="D9141" s="9" t="n">
        <x:v>1.8594</x:v>
      </x:c>
      <x:c r="E9141" s="9" t="n">
        <x:f>IF(COUNT(C9141:D9141)=2,C9141*D9141/100000000,"n.a.")</x:f>
        <x:v>3.722728038282</x:v>
      </x:c>
      <x:c r="F9141" s="1" t="str">
        <x:v>official_szse_shares_20261019_20261020_20261021085433889615.xlsx</x:v>
      </x:c>
      <x:c r="G9141" s="1" t="str">
        <x:v>get_fund_performance_da1d37ef6659f34b.json</x:v>
      </x:c>
    </x:row>
    <x:row r="9142" ht="25" customHeight="1">
      <x:c r="A9142" s="1" t="str">
        <x:v>510300.SH</x:v>
      </x:c>
      <x:c r="B9142" s="7" t="d">
        <x:v>2026-10-20T00:00:00.000Z</x:v>
      </x:c>
      <x:c r="C9142" s="8" t="n">
        <x:v>29400787700</x:v>
      </x:c>
      <x:c r="D9142" s="9" t="n">
        <x:v>4.2245</x:v>
      </x:c>
      <x:c r="E9142" s="9" t="n">
        <x:f>IF(COUNT(C9142:D9142)=2,C9142*D9142/100000000,"n.a.")</x:f>
        <x:v>1242.0362763865</x:v>
      </x:c>
      <x:c r="F9142" s="1" t="str">
        <x:v>official_sse_shares_20261020_20261021085433889615.json</x:v>
      </x:c>
      <x:c r="G9142" s="1" t="str">
        <x:v>official_sse_nav_20261021085434668755.json</x:v>
      </x:c>
    </x:row>
    <x:row r="9143" ht="25" customHeight="1">
      <x:c r="A9143" s="1" t="str">
        <x:v>510310.SH</x:v>
      </x:c>
      <x:c r="B9143" s="7" t="d">
        <x:v>2026-10-20T00:00:00.000Z</x:v>
      </x:c>
      <x:c r="C9143" s="8" t="n">
        <x:v>17028644000</x:v>
      </x:c>
      <x:c r="D9143" s="9" t="n">
        <x:v>4.1043</x:v>
      </x:c>
      <x:c r="E9143" s="9" t="n">
        <x:f>IF(COUNT(C9143:D9143)=2,C9143*D9143/100000000,"n.a.")</x:f>
        <x:v>698.9066356920001</x:v>
      </x:c>
      <x:c r="F9143" s="1" t="str">
        <x:v>official_sse_shares_20261020_20261021085433889615.json</x:v>
      </x:c>
      <x:c r="G9143" s="1" t="str">
        <x:v>official_sse_nav_20261021085434668755.json</x:v>
      </x:c>
    </x:row>
    <x:row r="9144" ht="25" customHeight="1">
      <x:c r="A9144" s="1" t="str">
        <x:v>510320.SH</x:v>
      </x:c>
      <x:c r="B9144" s="7" t="d">
        <x:v>2026-10-20T00:00:00.000Z</x:v>
      </x:c>
      <x:c r="C9144" s="8" t="n">
        <x:v>652068500</x:v>
      </x:c>
      <x:c r="D9144" s="9" t="n">
        <x:v>1.1374</x:v>
      </x:c>
      <x:c r="E9144" s="9" t="n">
        <x:f>IF(COUNT(C9144:D9144)=2,C9144*D9144/100000000,"n.a.")</x:f>
        <x:v>7.416627119</x:v>
      </x:c>
      <x:c r="F9144" s="1" t="str">
        <x:v>official_sse_shares_20261020_20261021085433889615.json</x:v>
      </x:c>
      <x:c r="G9144" s="1" t="str">
        <x:v>official_sse_nav_20261021085434668755.json</x:v>
      </x:c>
    </x:row>
    <x:row r="9145" ht="25" customHeight="1">
      <x:c r="A9145" s="1" t="str">
        <x:v>510330.SH</x:v>
      </x:c>
      <x:c r="B9145" s="7" t="d">
        <x:v>2026-10-20T00:00:00.000Z</x:v>
      </x:c>
      <x:c r="C9145" s="8" t="n">
        <x:v>9623949800</x:v>
      </x:c>
      <x:c r="D9145" s="9" t="n">
        <x:v>4.4049</x:v>
      </x:c>
      <x:c r="E9145" s="9" t="n">
        <x:f>IF(COUNT(C9145:D9145)=2,C9145*D9145/100000000,"n.a.")</x:f>
        <x:v>423.92536474019994</x:v>
      </x:c>
      <x:c r="F9145" s="1" t="str">
        <x:v>official_sse_shares_20261020_20261021085433889615.json</x:v>
      </x:c>
      <x:c r="G9145" s="1" t="str">
        <x:v>official_sse_nav_20261021085434668755.json</x:v>
      </x:c>
    </x:row>
    <x:row r="9146" ht="25" customHeight="1">
      <x:c r="A9146" s="1" t="str">
        <x:v>510350.SH</x:v>
      </x:c>
      <x:c r="B9146" s="7" t="d">
        <x:v>2026-10-20T00:00:00.000Z</x:v>
      </x:c>
      <x:c r="C9146" s="8" t="n">
        <x:v>685914700</x:v>
      </x:c>
      <x:c r="D9146" s="9" t="n">
        <x:v>4.4449</x:v>
      </x:c>
      <x:c r="E9146" s="9" t="n">
        <x:f>IF(COUNT(C9146:D9146)=2,C9146*D9146/100000000,"n.a.")</x:f>
        <x:v>30.488222500299997</x:v>
      </x:c>
      <x:c r="F9146" s="1" t="str">
        <x:v>official_sse_shares_20261020_20261021085433889615.json</x:v>
      </x:c>
      <x:c r="G9146" s="1" t="str">
        <x:v>official_sse_nav_20261021085434668755.json</x:v>
      </x:c>
    </x:row>
    <x:row r="9147" ht="25" customHeight="1">
      <x:c r="A9147" s="1" t="str">
        <x:v>510360.SH</x:v>
      </x:c>
      <x:c r="B9147" s="7" t="d">
        <x:v>2026-10-20T00:00:00.000Z</x:v>
      </x:c>
      <x:c r="C9147" s="8" t="n">
        <x:v>2186381200</x:v>
      </x:c>
      <x:c r="D9147" s="9" t="n">
        <x:v>1.6153</x:v>
      </x:c>
      <x:c r="E9147" s="9" t="n">
        <x:f>IF(COUNT(C9147:D9147)=2,C9147*D9147/100000000,"n.a.")</x:f>
        <x:v>35.3166155236</x:v>
      </x:c>
      <x:c r="F9147" s="1" t="str">
        <x:v>official_sse_shares_20261020_20261021085433889615.json</x:v>
      </x:c>
      <x:c r="G9147" s="1" t="str">
        <x:v>official_sse_nav_20261021085434668755.json</x:v>
      </x:c>
    </x:row>
    <x:row r="9148" ht="25" customHeight="1">
      <x:c r="A9148" s="1" t="str">
        <x:v>510370.SH</x:v>
      </x:c>
      <x:c r="B9148" s="7" t="d">
        <x:v>2026-10-20T00:00:00.000Z</x:v>
      </x:c>
      <x:c r="C9148" s="8" t="n">
        <x:v>90258100</x:v>
      </x:c>
      <x:c r="D9148" s="9" t="n">
        <x:v>0.935</x:v>
      </x:c>
      <x:c r="E9148" s="9" t="n">
        <x:f>IF(COUNT(C9148:D9148)=2,C9148*D9148/100000000,"n.a.")</x:f>
        <x:v>0.843913235</x:v>
      </x:c>
      <x:c r="F9148" s="1" t="str">
        <x:v>official_sse_shares_20261020_20261021085433889615.json</x:v>
      </x:c>
      <x:c r="G9148" s="1" t="str">
        <x:v>official_sse_nav_20261021085434668755.json</x:v>
      </x:c>
    </x:row>
    <x:row r="9149" ht="25" customHeight="1">
      <x:c r="A9149" s="1" t="str">
        <x:v>510380.SH</x:v>
      </x:c>
      <x:c r="B9149" s="7" t="d">
        <x:v>2026-10-20T00:00:00.000Z</x:v>
      </x:c>
      <x:c r="C9149" s="8" t="n">
        <x:v>1302802400</x:v>
      </x:c>
      <x:c r="D9149" s="9" t="n">
        <x:v>1.2589</x:v>
      </x:c>
      <x:c r="E9149" s="9" t="n">
        <x:f>IF(COUNT(C9149:D9149)=2,C9149*D9149/100000000,"n.a.")</x:f>
        <x:v>16.4009794136</x:v>
      </x:c>
      <x:c r="F9149" s="1" t="str">
        <x:v>official_sse_shares_20261020_20261021085433889615.json</x:v>
      </x:c>
      <x:c r="G9149" s="1" t="str">
        <x:v>official_sse_nav_20261021085434668755.json</x:v>
      </x:c>
    </x:row>
    <x:row r="9150" ht="25" customHeight="1">
      <x:c r="A9150" s="1" t="str">
        <x:v>510390.SH</x:v>
      </x:c>
      <x:c r="B9150" s="7" t="d">
        <x:v>2026-10-20T00:00:00.000Z</x:v>
      </x:c>
      <x:c r="C9150" s="8" t="n">
        <x:v>136550000</x:v>
      </x:c>
      <x:c r="D9150" s="9" t="n">
        <x:v>4.7933</x:v>
      </x:c>
      <x:c r="E9150" s="9" t="n">
        <x:f>IF(COUNT(C9150:D9150)=2,C9150*D9150/100000000,"n.a.")</x:f>
        <x:v>6.54525115</x:v>
      </x:c>
      <x:c r="F9150" s="1" t="str">
        <x:v>official_sse_shares_20261020_20261021085433889615.json</x:v>
      </x:c>
      <x:c r="G9150" s="1" t="str">
        <x:v>official_sse_nav_20261021085434668755.json</x:v>
      </x:c>
    </x:row>
    <x:row r="9151" ht="25" customHeight="1">
      <x:c r="A9151" s="1" t="str">
        <x:v>510500.SH</x:v>
      </x:c>
      <x:c r="B9151" s="7" t="d">
        <x:v>2026-10-20T00:00:00.000Z</x:v>
      </x:c>
      <x:c r="C9151" s="8" t="n">
        <x:v>6110568600</x:v>
      </x:c>
      <x:c r="D9151" s="9" t="n">
        <x:v>6.8776</x:v>
      </x:c>
      <x:c r="E9151" s="9" t="n">
        <x:f>IF(COUNT(C9151:D9151)=2,C9151*D9151/100000000,"n.a.")</x:f>
        <x:v>420.2604660336</x:v>
      </x:c>
      <x:c r="F9151" s="1" t="str">
        <x:v>official_sse_shares_20261020_20261021085433889615.json</x:v>
      </x:c>
      <x:c r="G9151" s="1" t="str">
        <x:v>official_sse_nav_20261021085434668755.json</x:v>
      </x:c>
    </x:row>
    <x:row r="9152" ht="25" customHeight="1">
      <x:c r="A9152" s="1" t="str">
        <x:v>510510.SH</x:v>
      </x:c>
      <x:c r="B9152" s="7" t="d">
        <x:v>2026-10-20T00:00:00.000Z</x:v>
      </x:c>
      <x:c r="C9152" s="8" t="n">
        <x:v>875038300</x:v>
      </x:c>
      <x:c r="D9152" s="9" t="n">
        <x:v>2.2312</x:v>
      </x:c>
      <x:c r="E9152" s="9" t="n">
        <x:f>IF(COUNT(C9152:D9152)=2,C9152*D9152/100000000,"n.a.")</x:f>
        <x:v>19.5238545496</x:v>
      </x:c>
      <x:c r="F9152" s="1" t="str">
        <x:v>official_sse_shares_20261020_20261021085433889615.json</x:v>
      </x:c>
      <x:c r="G9152" s="1" t="str">
        <x:v>official_sse_nav_20261021085434668755.json</x:v>
      </x:c>
    </x:row>
    <x:row r="9153" ht="25" customHeight="1">
      <x:c r="A9153" s="1" t="str">
        <x:v>510530.SH</x:v>
      </x:c>
      <x:c r="B9153" s="7" t="d">
        <x:v>2026-10-20T00:00:00.000Z</x:v>
      </x:c>
      <x:c r="C9153" s="8" t="n">
        <x:v>47979399.99999999</x:v>
      </x:c>
      <x:c r="D9153" s="9" t="n">
        <x:v>7.7579</x:v>
      </x:c>
      <x:c r="E9153" s="9" t="n">
        <x:f>IF(COUNT(C9153:D9153)=2,C9153*D9153/100000000,"n.a.")</x:f>
        <x:v>3.7221938725999992</x:v>
      </x:c>
      <x:c r="F9153" s="1" t="str">
        <x:v>official_sse_shares_20261020_20261021085433889615.json</x:v>
      </x:c>
      <x:c r="G9153" s="1" t="str">
        <x:v>official_sse_nav_20261021085434668755.json</x:v>
      </x:c>
    </x:row>
    <x:row r="9154" ht="25" customHeight="1">
      <x:c r="A9154" s="1" t="str">
        <x:v>510550.SH</x:v>
      </x:c>
      <x:c r="B9154" s="7" t="d">
        <x:v>2026-10-20T00:00:00.000Z</x:v>
      </x:c>
      <x:c r="C9154" s="8" t="n">
        <x:v>23743300</x:v>
      </x:c>
      <x:c r="D9154" s="9" t="n">
        <x:v>1.7678</x:v>
      </x:c>
      <x:c r="E9154" s="9" t="n">
        <x:f>IF(COUNT(C9154:D9154)=2,C9154*D9154/100000000,"n.a.")</x:f>
        <x:v>0.4197340574</x:v>
      </x:c>
      <x:c r="F9154" s="1" t="str">
        <x:v>official_sse_shares_20261020_20261021085433889615.json</x:v>
      </x:c>
      <x:c r="G9154" s="1" t="str">
        <x:v>official_sse_nav_20261021085434668755.json</x:v>
      </x:c>
    </x:row>
    <x:row r="9155" ht="25" customHeight="1">
      <x:c r="A9155" s="1" t="str">
        <x:v>510560.SH</x:v>
      </x:c>
      <x:c r="B9155" s="7" t="d">
        <x:v>2026-10-20T00:00:00.000Z</x:v>
      </x:c>
      <x:c r="C9155" s="8" t="n">
        <x:v>54318700</x:v>
      </x:c>
      <x:c r="D9155" s="9" t="n">
        <x:v>1.7214</x:v>
      </x:c>
      <x:c r="E9155" s="9" t="n">
        <x:f>IF(COUNT(C9155:D9155)=2,C9155*D9155/100000000,"n.a.")</x:f>
        <x:v>0.9350421018</x:v>
      </x:c>
      <x:c r="F9155" s="1" t="str">
        <x:v>official_sse_shares_20261020_20261021085433889615.json</x:v>
      </x:c>
      <x:c r="G9155" s="1" t="str">
        <x:v>official_sse_nav_20261021085434668755.json</x:v>
      </x:c>
    </x:row>
    <x:row r="9156" ht="25" customHeight="1">
      <x:c r="A9156" s="1" t="str">
        <x:v>510570.SH</x:v>
      </x:c>
      <x:c r="B9156" s="7" t="d">
        <x:v>2026-10-20T00:00:00.000Z</x:v>
      </x:c>
      <x:c r="C9156" s="8" t="n">
        <x:v>50560600.00000001</x:v>
      </x:c>
      <x:c r="D9156" s="9" t="n">
        <x:v>1.0847</x:v>
      </x:c>
      <x:c r="E9156" s="9" t="n">
        <x:f>IF(COUNT(C9156:D9156)=2,C9156*D9156/100000000,"n.a.")</x:f>
        <x:v>0.5484308282000001</x:v>
      </x:c>
      <x:c r="F9156" s="1" t="str">
        <x:v>official_sse_shares_20261020_20261021085433889615.json</x:v>
      </x:c>
      <x:c r="G9156" s="1" t="str">
        <x:v>official_sse_nav_20261021085434668755.json</x:v>
      </x:c>
    </x:row>
    <x:row r="9157" ht="25" customHeight="1">
      <x:c r="A9157" s="1" t="str">
        <x:v>510580.SH</x:v>
      </x:c>
      <x:c r="B9157" s="7" t="d">
        <x:v>2026-10-20T00:00:00.000Z</x:v>
      </x:c>
      <x:c r="C9157" s="8" t="n">
        <x:v>1189368300</x:v>
      </x:c>
      <x:c r="D9157" s="9" t="n">
        <x:v>3.6155</x:v>
      </x:c>
      <x:c r="E9157" s="9" t="n">
        <x:f>IF(COUNT(C9157:D9157)=2,C9157*D9157/100000000,"n.a.")</x:f>
        <x:v>43.001610886499996</x:v>
      </x:c>
      <x:c r="F9157" s="1" t="str">
        <x:v>official_sse_shares_20261020_20261021085433889615.json</x:v>
      </x:c>
      <x:c r="G9157" s="1" t="str">
        <x:v>official_sse_nav_20261021085434668755.json</x:v>
      </x:c>
    </x:row>
    <x:row r="9158" ht="25" customHeight="1">
      <x:c r="A9158" s="1" t="str">
        <x:v>510590.SH</x:v>
      </x:c>
      <x:c r="B9158" s="7" t="d">
        <x:v>2026-10-20T00:00:00.000Z</x:v>
      </x:c>
      <x:c r="C9158" s="8" t="n">
        <x:v>123986100</x:v>
      </x:c>
      <x:c r="D9158" s="9" t="n">
        <x:v>7.4705</x:v>
      </x:c>
      <x:c r="E9158" s="9" t="n">
        <x:f>IF(COUNT(C9158:D9158)=2,C9158*D9158/100000000,"n.a.")</x:f>
        <x:v>9.262381600500001</x:v>
      </x:c>
      <x:c r="F9158" s="1" t="str">
        <x:v>official_sse_shares_20261020_20261021085433889615.json</x:v>
      </x:c>
      <x:c r="G9158" s="1" t="str">
        <x:v>official_sse_nav_20261021085434668755.json</x:v>
      </x:c>
    </x:row>
    <x:row r="9159" ht="25" customHeight="1">
      <x:c r="A9159" s="1" t="str">
        <x:v>512100.SH</x:v>
      </x:c>
      <x:c r="B9159" s="7" t="d">
        <x:v>2026-10-20T00:00:00.000Z</x:v>
      </x:c>
      <x:c r="C9159" s="8" t="n">
        <x:v>8333217600</x:v>
      </x:c>
      <x:c r="D9159" s="9" t="n">
        <x:v>2.7514</x:v>
      </x:c>
      <x:c r="E9159" s="9" t="n">
        <x:f>IF(COUNT(C9159:D9159)=2,C9159*D9159/100000000,"n.a.")</x:f>
        <x:v>229.2801490464</x:v>
      </x:c>
      <x:c r="F9159" s="1" t="str">
        <x:v>official_sse_shares_20261020_20261021085433889615.json</x:v>
      </x:c>
      <x:c r="G9159" s="1" t="str">
        <x:v>official_sse_nav_20261021085434668755.json</x:v>
      </x:c>
    </x:row>
    <x:row r="9160" ht="25" customHeight="1">
      <x:c r="A9160" s="1" t="str">
        <x:v>512500.SH</x:v>
      </x:c>
      <x:c r="B9160" s="7" t="d">
        <x:v>2026-10-20T00:00:00.000Z</x:v>
      </x:c>
      <x:c r="C9160" s="8" t="n">
        <x:v>1874408800</x:v>
      </x:c>
      <x:c r="D9160" s="9" t="n">
        <x:v>3.8885</x:v>
      </x:c>
      <x:c r="E9160" s="9" t="n">
        <x:f>IF(COUNT(C9160:D9160)=2,C9160*D9160/100000000,"n.a.")</x:f>
        <x:v>72.886386188</x:v>
      </x:c>
      <x:c r="F9160" s="1" t="str">
        <x:v>official_sse_shares_20261020_20261021085433889615.json</x:v>
      </x:c>
      <x:c r="G9160" s="1" t="str">
        <x:v>official_sse_nav_20261021085434668755.json</x:v>
      </x:c>
    </x:row>
    <x:row r="9161" ht="25" customHeight="1">
      <x:c r="A9161" s="1" t="str">
        <x:v>512510.SH</x:v>
      </x:c>
      <x:c r="B9161" s="7" t="d">
        <x:v>2026-10-20T00:00:00.000Z</x:v>
      </x:c>
      <x:c r="C9161" s="8" t="n">
        <x:v>443929800.00000006</x:v>
      </x:c>
      <x:c r="D9161" s="9" t="n">
        <x:v>2.0667</x:v>
      </x:c>
      <x:c r="E9161" s="9" t="n">
        <x:f>IF(COUNT(C9161:D9161)=2,C9161*D9161/100000000,"n.a.")</x:f>
        <x:v>9.1746971766</x:v>
      </x:c>
      <x:c r="F9161" s="1" t="str">
        <x:v>official_sse_shares_20261020_20261021085433889615.json</x:v>
      </x:c>
      <x:c r="G9161" s="1" t="str">
        <x:v>official_sse_nav_20261021085434668755.json</x:v>
      </x:c>
    </x:row>
    <x:row r="9162" ht="25" customHeight="1">
      <x:c r="A9162" s="1" t="str">
        <x:v>515130.SH</x:v>
      </x:c>
      <x:c r="B9162" s="7" t="d">
        <x:v>2026-10-20T00:00:00.000Z</x:v>
      </x:c>
      <x:c r="C9162" s="8" t="n">
        <x:v>109463200</x:v>
      </x:c>
      <x:c r="D9162" s="9" t="n">
        <x:v>1.399</x:v>
      </x:c>
      <x:c r="E9162" s="9" t="n">
        <x:f>IF(COUNT(C9162:D9162)=2,C9162*D9162/100000000,"n.a.")</x:f>
        <x:v>1.5313901680000002</x:v>
      </x:c>
      <x:c r="F9162" s="1" t="str">
        <x:v>official_sse_shares_20261020_20261021085433889615.json</x:v>
      </x:c>
      <x:c r="G9162" s="1" t="str">
        <x:v>official_sse_nav_20261021085434668755.json</x:v>
      </x:c>
    </x:row>
    <x:row r="9163" ht="25" customHeight="1">
      <x:c r="A9163" s="1" t="str">
        <x:v>515190.SH</x:v>
      </x:c>
      <x:c r="B9163" s="7" t="d">
        <x:v>2026-10-20T00:00:00.000Z</x:v>
      </x:c>
      <x:c r="C9163" s="8" t="n">
        <x:v>301466100</x:v>
      </x:c>
      <x:c r="D9163" s="9" t="n">
        <x:v>1.4437</x:v>
      </x:c>
      <x:c r="E9163" s="9" t="n">
        <x:f>IF(COUNT(C9163:D9163)=2,C9163*D9163/100000000,"n.a.")</x:f>
        <x:v>4.3522660857</x:v>
      </x:c>
      <x:c r="F9163" s="1" t="str">
        <x:v>official_sse_shares_20261020_20261021085433889615.json</x:v>
      </x:c>
      <x:c r="G9163" s="1" t="str">
        <x:v>official_sse_nav_20261021085434668755.json</x:v>
      </x:c>
    </x:row>
    <x:row r="9164" ht="25" customHeight="1">
      <x:c r="A9164" s="1" t="str">
        <x:v>515310.SH</x:v>
      </x:c>
      <x:c r="B9164" s="7" t="d">
        <x:v>2026-10-20T00:00:00.000Z</x:v>
      </x:c>
      <x:c r="C9164" s="8" t="n">
        <x:v>388111200</x:v>
      </x:c>
      <x:c r="D9164" s="9" t="n">
        <x:v>1.2572</x:v>
      </x:c>
      <x:c r="E9164" s="9" t="n">
        <x:f>IF(COUNT(C9164:D9164)=2,C9164*D9164/100000000,"n.a.")</x:f>
        <x:v>4.879334006400001</x:v>
      </x:c>
      <x:c r="F9164" s="1" t="str">
        <x:v>official_sse_shares_20261020_20261021085433889615.json</x:v>
      </x:c>
      <x:c r="G9164" s="1" t="str">
        <x:v>official_sse_nav_20261021085434668755.json</x:v>
      </x:c>
    </x:row>
    <x:row r="9165" ht="25" customHeight="1">
      <x:c r="A9165" s="1" t="str">
        <x:v>515330.SH</x:v>
      </x:c>
      <x:c r="B9165" s="7" t="d">
        <x:v>2026-10-20T00:00:00.000Z</x:v>
      </x:c>
      <x:c r="C9165" s="8" t="n">
        <x:v>7055709500</x:v>
      </x:c>
      <x:c r="D9165" s="9" t="n">
        <x:v>1.2138</x:v>
      </x:c>
      <x:c r="E9165" s="9" t="n">
        <x:f>IF(COUNT(C9165:D9165)=2,C9165*D9165/100000000,"n.a.")</x:f>
        <x:v>85.642201911</x:v>
      </x:c>
      <x:c r="F9165" s="1" t="str">
        <x:v>official_sse_shares_20261020_20261021085433889615.json</x:v>
      </x:c>
      <x:c r="G9165" s="1" t="str">
        <x:v>official_sse_nav_20261021085434668755.json</x:v>
      </x:c>
    </x:row>
    <x:row r="9166" ht="25" customHeight="1">
      <x:c r="A9166" s="1" t="str">
        <x:v>515350.SH</x:v>
      </x:c>
      <x:c r="B9166" s="7" t="d">
        <x:v>2026-10-20T00:00:00.000Z</x:v>
      </x:c>
      <x:c r="C9166" s="8" t="n">
        <x:v>11699200</x:v>
      </x:c>
      <x:c r="D9166" s="9" t="n">
        <x:v>5.6636</x:v>
      </x:c>
      <x:c r="E9166" s="9" t="n">
        <x:f>IF(COUNT(C9166:D9166)=2,C9166*D9166/100000000,"n.a.")</x:f>
        <x:v>0.6625958912</x:v>
      </x:c>
      <x:c r="F9166" s="1" t="str">
        <x:v>official_sse_shares_20261020_20261021085433889615.json</x:v>
      </x:c>
      <x:c r="G9166" s="1" t="str">
        <x:v>official_sse_nav_20261021085434668755.json</x:v>
      </x:c>
    </x:row>
    <x:row r="9167" ht="25" customHeight="1">
      <x:c r="A9167" s="1" t="str">
        <x:v>515360.SH</x:v>
      </x:c>
      <x:c r="B9167" s="7" t="d">
        <x:v>2026-10-20T00:00:00.000Z</x:v>
      </x:c>
      <x:c r="C9167" s="8" t="n">
        <x:v>37279300</x:v>
      </x:c>
      <x:c r="D9167" s="9" t="n">
        <x:v>6.1525</x:v>
      </x:c>
      <x:c r="E9167" s="9" t="n">
        <x:f>IF(COUNT(C9167:D9167)=2,C9167*D9167/100000000,"n.a.")</x:f>
        <x:v>2.2936089325</x:v>
      </x:c>
      <x:c r="F9167" s="1" t="str">
        <x:v>official_sse_shares_20261020_20261021085433889615.json</x:v>
      </x:c>
      <x:c r="G9167" s="1" t="str">
        <x:v>official_sse_nav_20261021085434668755.json</x:v>
      </x:c>
    </x:row>
    <x:row r="9168" ht="25" customHeight="1">
      <x:c r="A9168" s="1" t="str">
        <x:v>515380.SH</x:v>
      </x:c>
      <x:c r="B9168" s="7" t="d">
        <x:v>2026-10-20T00:00:00.000Z</x:v>
      </x:c>
      <x:c r="C9168" s="8" t="n">
        <x:v>663399800</x:v>
      </x:c>
      <x:c r="D9168" s="9" t="n">
        <x:v>4.9105</x:v>
      </x:c>
      <x:c r="E9168" s="9" t="n">
        <x:f>IF(COUNT(C9168:D9168)=2,C9168*D9168/100000000,"n.a.")</x:f>
        <x:v>32.576247179</x:v>
      </x:c>
      <x:c r="F9168" s="1" t="str">
        <x:v>official_sse_shares_20261020_20261021085433889615.json</x:v>
      </x:c>
      <x:c r="G9168" s="1" t="str">
        <x:v>official_sse_nav_20261021085434668755.json</x:v>
      </x:c>
    </x:row>
    <x:row r="9169" ht="25" customHeight="1">
      <x:c r="A9169" s="1" t="str">
        <x:v>515390.SH</x:v>
      </x:c>
      <x:c r="B9169" s="7" t="d">
        <x:v>2026-10-20T00:00:00.000Z</x:v>
      </x:c>
      <x:c r="C9169" s="8" t="n">
        <x:v>2474683000</x:v>
      </x:c>
      <x:c r="D9169" s="9" t="n">
        <x:v>1.2314</x:v>
      </x:c>
      <x:c r="E9169" s="9" t="n">
        <x:f>IF(COUNT(C9169:D9169)=2,C9169*D9169/100000000,"n.a.")</x:f>
        <x:v>30.473246462000002</x:v>
      </x:c>
      <x:c r="F9169" s="1" t="str">
        <x:v>official_sse_shares_20261020_20261021085433889615.json</x:v>
      </x:c>
      <x:c r="G9169" s="1" t="str">
        <x:v>official_sse_nav_20261021085434668755.json</x:v>
      </x:c>
    </x:row>
    <x:row r="9170" ht="25" customHeight="1">
      <x:c r="A9170" s="1" t="str">
        <x:v>515530.SH</x:v>
      </x:c>
      <x:c r="B9170" s="7" t="d">
        <x:v>2026-10-20T00:00:00.000Z</x:v>
      </x:c>
      <x:c r="C9170" s="8" t="n">
        <x:v>13842700</x:v>
      </x:c>
      <x:c r="D9170" s="9" t="n">
        <x:v>3.7916</x:v>
      </x:c>
      <x:c r="E9170" s="9" t="n">
        <x:f>IF(COUNT(C9170:D9170)=2,C9170*D9170/100000000,"n.a.")</x:f>
        <x:v>0.5248598132</x:v>
      </x:c>
      <x:c r="F9170" s="1" t="str">
        <x:v>official_sse_shares_20261020_20261021085433889615.json</x:v>
      </x:c>
      <x:c r="G9170" s="1" t="str">
        <x:v>official_sse_nav_20261021085434668755.json</x:v>
      </x:c>
    </x:row>
    <x:row r="9171" ht="25" customHeight="1">
      <x:c r="A9171" s="1" t="str">
        <x:v>515550.SH</x:v>
      </x:c>
      <x:c r="B9171" s="7" t="d">
        <x:v>2026-10-20T00:00:00.000Z</x:v>
      </x:c>
      <x:c r="C9171" s="8" t="n">
        <x:v>22345700</x:v>
      </x:c>
      <x:c r="D9171" s="9" t="n">
        <x:v>1.5517</x:v>
      </x:c>
      <x:c r="E9171" s="9" t="n">
        <x:f>IF(COUNT(C9171:D9171)=2,C9171*D9171/100000000,"n.a.")</x:f>
        <x:v>0.34673822690000006</x:v>
      </x:c>
      <x:c r="F9171" s="1" t="str">
        <x:v>official_sse_shares_20261020_20261021085433889615.json</x:v>
      </x:c>
      <x:c r="G9171" s="1" t="str">
        <x:v>official_sse_nav_20261021085434668755.json</x:v>
      </x:c>
    </x:row>
    <x:row r="9172" ht="25" customHeight="1">
      <x:c r="A9172" s="1" t="str">
        <x:v>515660.SH</x:v>
      </x:c>
      <x:c r="B9172" s="7" t="d">
        <x:v>2026-10-20T00:00:00.000Z</x:v>
      </x:c>
      <x:c r="C9172" s="8" t="n">
        <x:v>437194200</x:v>
      </x:c>
      <x:c r="D9172" s="9" t="n">
        <x:v>5.2839</x:v>
      </x:c>
      <x:c r="E9172" s="9" t="n">
        <x:f>IF(COUNT(C9172:D9172)=2,C9172*D9172/100000000,"n.a.")</x:f>
        <x:v>23.100904333800003</x:v>
      </x:c>
      <x:c r="F9172" s="1" t="str">
        <x:v>official_sse_shares_20261020_20261021085433889615.json</x:v>
      </x:c>
      <x:c r="G9172" s="1" t="str">
        <x:v>official_sse_nav_20261021085434668755.json</x:v>
      </x:c>
    </x:row>
    <x:row r="9173" ht="25" customHeight="1">
      <x:c r="A9173" s="1" t="str">
        <x:v>516300.SH</x:v>
      </x:c>
      <x:c r="B9173" s="7" t="d">
        <x:v>2026-10-20T00:00:00.000Z</x:v>
      </x:c>
      <x:c r="C9173" s="8" t="n">
        <x:v>47012600</x:v>
      </x:c>
      <x:c r="D9173" s="9" t="n">
        <x:v>2.8691</x:v>
      </x:c>
      <x:c r="E9173" s="9" t="n">
        <x:f>IF(COUNT(C9173:D9173)=2,C9173*D9173/100000000,"n.a.")</x:f>
        <x:v>1.3488385066</x:v>
      </x:c>
      <x:c r="F9173" s="1" t="str">
        <x:v>official_sse_shares_20261020_20261021085433889615.json</x:v>
      </x:c>
      <x:c r="G9173" s="1" t="str">
        <x:v>official_sse_nav_20261021085434668755.json</x:v>
      </x:c>
    </x:row>
    <x:row r="9174" ht="25" customHeight="1">
      <x:c r="A9174" s="1" t="str">
        <x:v>560010.SH</x:v>
      </x:c>
      <x:c r="B9174" s="7" t="d">
        <x:v>2026-10-20T00:00:00.000Z</x:v>
      </x:c>
      <x:c r="C9174" s="8" t="n">
        <x:v>2490621700</x:v>
      </x:c>
      <x:c r="D9174" s="9" t="n">
        <x:v>2.8197</x:v>
      </x:c>
      <x:c r="E9174" s="9" t="n">
        <x:f>IF(COUNT(C9174:D9174)=2,C9174*D9174/100000000,"n.a.")</x:f>
        <x:v>70.2280600749</x:v>
      </x:c>
      <x:c r="F9174" s="1" t="str">
        <x:v>official_sse_shares_20261020_20261021085433889615.json</x:v>
      </x:c>
      <x:c r="G9174" s="1" t="str">
        <x:v>official_sse_nav_20261021085434668755.json</x:v>
      </x:c>
    </x:row>
    <x:row r="9175" ht="25" customHeight="1">
      <x:c r="A9175" s="1" t="str">
        <x:v>560110.SH</x:v>
      </x:c>
      <x:c r="B9175" s="7" t="d">
        <x:v>2026-10-20T00:00:00.000Z</x:v>
      </x:c>
      <x:c r="C9175" s="8" t="n">
        <x:v>343903500</x:v>
      </x:c>
      <x:c r="D9175" s="9" t="n">
        <x:v>1.0227</x:v>
      </x:c>
      <x:c r="E9175" s="9" t="n">
        <x:f>IF(COUNT(C9175:D9175)=2,C9175*D9175/100000000,"n.a.")</x:f>
        <x:v>3.5171010945</x:v>
      </x:c>
      <x:c r="F9175" s="1" t="str">
        <x:v>official_sse_shares_20261020_20261021085433889615.json</x:v>
      </x:c>
      <x:c r="G9175" s="1" t="str">
        <x:v>official_sse_nav_20261021085434668755.json</x:v>
      </x:c>
    </x:row>
    <x:row r="9176" ht="25" customHeight="1">
      <x:c r="A9176" s="1" t="str">
        <x:v>560220.SH</x:v>
      </x:c>
      <x:c r="B9176" s="7" t="d">
        <x:v>2026-10-20T00:00:00.000Z</x:v>
      </x:c>
      <x:c r="C9176" s="8" t="n">
        <x:v>60717000</x:v>
      </x:c>
      <x:c r="D9176" s="9" t="n">
        <x:v>1.3311</x:v>
      </x:c>
      <x:c r="E9176" s="9" t="n">
        <x:f>IF(COUNT(C9176:D9176)=2,C9176*D9176/100000000,"n.a.")</x:f>
        <x:v>0.8082039870000001</x:v>
      </x:c>
      <x:c r="F9176" s="1" t="str">
        <x:v>official_sse_shares_20261020_20261021085433889615.json</x:v>
      </x:c>
      <x:c r="G9176" s="1" t="str">
        <x:v>official_sse_nav_20261021085434668755.json</x:v>
      </x:c>
    </x:row>
    <x:row r="9177" ht="25" customHeight="1">
      <x:c r="A9177" s="1" t="str">
        <x:v>561350.SH</x:v>
      </x:c>
      <x:c r="B9177" s="7" t="d">
        <x:v>2026-10-20T00:00:00.000Z</x:v>
      </x:c>
      <x:c r="C9177" s="8" t="n">
        <x:v>112700000</x:v>
      </x:c>
      <x:c r="D9177" s="9" t="n">
        <x:v>1.0926</x:v>
      </x:c>
      <x:c r="E9177" s="9" t="n">
        <x:f>IF(COUNT(C9177:D9177)=2,C9177*D9177/100000000,"n.a.")</x:f>
        <x:v>1.2313602</x:v>
      </x:c>
      <x:c r="F9177" s="1" t="str">
        <x:v>official_sse_shares_20261020_20261021085433889615.json</x:v>
      </x:c>
      <x:c r="G9177" s="1" t="str">
        <x:v>official_sse_nav_20261021085434668755.json</x:v>
      </x:c>
    </x:row>
    <x:row r="9178" ht="25" customHeight="1">
      <x:c r="A9178" s="1" t="str">
        <x:v>561370.SH</x:v>
      </x:c>
      <x:c r="B9178" s="7" t="d">
        <x:v>2026-10-20T00:00:00.000Z</x:v>
      </x:c>
      <x:c r="C9178" s="8" t="n">
        <x:v>36356000</x:v>
      </x:c>
      <x:c r="D9178" s="9" t="n">
        <x:v>1.3249</x:v>
      </x:c>
      <x:c r="E9178" s="9" t="n">
        <x:f>IF(COUNT(C9178:D9178)=2,C9178*D9178/100000000,"n.a.")</x:f>
        <x:v>0.481680644</x:v>
      </x:c>
      <x:c r="F9178" s="1" t="str">
        <x:v>official_sse_shares_20261020_20261021085433889615.json</x:v>
      </x:c>
      <x:c r="G9178" s="1" t="str">
        <x:v>official_sse_nav_20261021085434668755.json</x:v>
      </x:c>
    </x:row>
    <x:row r="9179" ht="25" customHeight="1">
      <x:c r="A9179" s="1" t="str">
        <x:v>561930.SH</x:v>
      </x:c>
      <x:c r="B9179" s="7" t="d">
        <x:v>2026-10-20T00:00:00.000Z</x:v>
      </x:c>
      <x:c r="C9179" s="8" t="n">
        <x:v>196260600</x:v>
      </x:c>
      <x:c r="D9179" s="9" t="n">
        <x:v>1.4274</x:v>
      </x:c>
      <x:c r="E9179" s="9" t="n">
        <x:f>IF(COUNT(C9179:D9179)=2,C9179*D9179/100000000,"n.a.")</x:f>
        <x:v>2.8014238044</x:v>
      </x:c>
      <x:c r="F9179" s="1" t="str">
        <x:v>official_sse_shares_20261020_20261021085433889615.json</x:v>
      </x:c>
      <x:c r="G9179" s="1" t="str">
        <x:v>official_sse_nav_20261021085434668755.json</x:v>
      </x:c>
    </x:row>
    <x:row r="9180" ht="25" customHeight="1">
      <x:c r="A9180" s="1" t="str">
        <x:v>562660.SH</x:v>
      </x:c>
      <x:c r="B9180" s="7" t="d">
        <x:v>2026-10-20T00:00:00.000Z</x:v>
      </x:c>
      <x:c r="C9180" s="8" t="n">
        <x:v>340874000</x:v>
      </x:c>
      <x:c r="D9180" s="9" t="n">
        <x:v>1.7888</x:v>
      </x:c>
      <x:c r="E9180" s="9" t="n">
        <x:f>IF(COUNT(C9180:D9180)=2,C9180*D9180/100000000,"n.a.")</x:f>
        <x:v>6.097554111999999</x:v>
      </x:c>
      <x:c r="F9180" s="1" t="str">
        <x:v>official_sse_shares_20261020_20261021085433889615.json</x:v>
      </x:c>
      <x:c r="G9180" s="1" t="str">
        <x:v>official_sse_nav_20261021085434668755.json</x:v>
      </x:c>
    </x:row>
    <x:row r="9181" ht="25" customHeight="1">
      <x:c r="A9181" s="1" t="str">
        <x:v>563200.SH</x:v>
      </x:c>
      <x:c r="B9181" s="7" t="d">
        <x:v>2026-10-20T00:00:00.000Z</x:v>
      </x:c>
      <x:c r="C9181" s="8" t="n">
        <x:v>47458800</x:v>
      </x:c>
      <x:c r="D9181" s="9" t="n">
        <x:v>1.4305</x:v>
      </x:c>
      <x:c r="E9181" s="9" t="n">
        <x:f>IF(COUNT(C9181:D9181)=2,C9181*D9181/100000000,"n.a.")</x:f>
        <x:v>0.6788981340000001</x:v>
      </x:c>
      <x:c r="F9181" s="1" t="str">
        <x:v>official_sse_shares_20261020_20261021085433889615.json</x:v>
      </x:c>
      <x:c r="G9181" s="1" t="str">
        <x:v>official_sse_nav_20261021085434668755.json</x:v>
      </x:c>
    </x:row>
    <x:row r="9182" ht="25" customHeight="1">
      <x:c r="A9182" s="1" t="str">
        <x:v>563300.SH</x:v>
      </x:c>
      <x:c r="B9182" s="7" t="d">
        <x:v>2026-10-20T00:00:00.000Z</x:v>
      </x:c>
      <x:c r="C9182" s="8" t="n">
        <x:v>4786174000</x:v>
      </x:c>
      <x:c r="D9182" s="9" t="n">
        <x:v>1.33</x:v>
      </x:c>
      <x:c r="E9182" s="9" t="n">
        <x:f>IF(COUNT(C9182:D9182)=2,C9182*D9182/100000000,"n.a.")</x:f>
        <x:v>63.6561142</x:v>
      </x:c>
      <x:c r="F9182" s="1" t="str">
        <x:v>official_sse_shares_20261020_20261021085433889615.json</x:v>
      </x:c>
      <x:c r="G9182" s="1" t="str">
        <x:v>official_sse_nav_20261021085434668755.json</x:v>
      </x:c>
    </x:row>
    <x:row r="9183" ht="25" customHeight="1">
      <x:c r="A9183" s="1" t="str">
        <x:v>563520.SH</x:v>
      </x:c>
      <x:c r="B9183" s="7" t="d">
        <x:v>2026-10-20T00:00:00.000Z</x:v>
      </x:c>
      <x:c r="C9183" s="8" t="n">
        <x:v>457065000</x:v>
      </x:c>
      <x:c r="D9183" s="9" t="n">
        <x:v>1.0853</x:v>
      </x:c>
      <x:c r="E9183" s="9" t="n">
        <x:f>IF(COUNT(C9183:D9183)=2,C9183*D9183/100000000,"n.a.")</x:f>
        <x:v>4.960526444999999</x:v>
      </x:c>
      <x:c r="F9183" s="1" t="str">
        <x:v>official_sse_shares_20261020_20261021085433889615.json</x:v>
      </x:c>
      <x:c r="G9183" s="1" t="str">
        <x:v>official_sse_nav_20261021085434668755.json</x:v>
      </x:c>
    </x:row>
    <x:row r="9184" ht="25" customHeight="1">
      <x:c r="A9184" s="1" t="str">
        <x:v>563750.SH</x:v>
      </x:c>
      <x:c r="B9184" s="7" t="d">
        <x:v>2026-10-20T00:00:00.000Z</x:v>
      </x:c>
      <x:c r="C9184" s="8" t="n">
        <x:v>362237000</x:v>
      </x:c>
      <x:c r="D9184" s="9" t="n">
        <x:v>0.9645</x:v>
      </x:c>
      <x:c r="E9184" s="9" t="n">
        <x:f>IF(COUNT(C9184:D9184)=2,C9184*D9184/100000000,"n.a.")</x:f>
        <x:v>3.493775865</x:v>
      </x:c>
      <x:c r="F9184" s="1" t="str">
        <x:v>official_sse_shares_20261020_20261021085433889615.json</x:v>
      </x:c>
      <x:c r="G9184" s="1" t="str">
        <x:v>official_sse_nav_20261021085434668755.json</x:v>
      </x:c>
    </x:row>
    <x:row r="9185" ht="25" customHeight="1">
      <x:c r="A9185" s="1" t="str">
        <x:v>588000.SH</x:v>
      </x:c>
      <x:c r="B9185" s="7" t="d">
        <x:v>2026-10-20T00:00:00.000Z</x:v>
      </x:c>
      <x:c r="C9185" s="8" t="n">
        <x:v>73718668200</x:v>
      </x:c>
      <x:c r="D9185" s="9" t="n">
        <x:v>1.4181</x:v>
      </x:c>
      <x:c r="E9185" s="9" t="n">
        <x:f>IF(COUNT(C9185:D9185)=2,C9185*D9185/100000000,"n.a.")</x:f>
        <x:v>1045.4044337441999</x:v>
      </x:c>
      <x:c r="F9185" s="1" t="str">
        <x:v>official_sse_shares_20261020_20261021085433889615.json</x:v>
      </x:c>
      <x:c r="G9185" s="1" t="str">
        <x:v>official_sse_nav_20261021085434668755.json</x:v>
      </x:c>
    </x:row>
    <x:row r="9186" ht="25" customHeight="1">
      <x:c r="A9186" s="1" t="str">
        <x:v>588040.SH</x:v>
      </x:c>
      <x:c r="B9186" s="7" t="d">
        <x:v>2026-10-20T00:00:00.000Z</x:v>
      </x:c>
      <x:c r="C9186" s="8" t="n">
        <x:v>181889000</x:v>
      </x:c>
      <x:c r="D9186" s="9" t="n">
        <x:v>1.3653</x:v>
      </x:c>
      <x:c r="E9186" s="9" t="n">
        <x:f>IF(COUNT(C9186:D9186)=2,C9186*D9186/100000000,"n.a.")</x:f>
        <x:v>2.4833305169999997</x:v>
      </x:c>
      <x:c r="F9186" s="1" t="str">
        <x:v>official_sse_shares_20261020_20261021085433889615.json</x:v>
      </x:c>
      <x:c r="G9186" s="1" t="str">
        <x:v>official_sse_nav_20261021085434668755.json</x:v>
      </x:c>
    </x:row>
    <x:row r="9187" ht="25" customHeight="1">
      <x:c r="A9187" s="1" t="str">
        <x:v>588050.SH</x:v>
      </x:c>
      <x:c r="B9187" s="7" t="d">
        <x:v>2026-10-20T00:00:00.000Z</x:v>
      </x:c>
      <x:c r="C9187" s="8" t="n">
        <x:v>7181241300</x:v>
      </x:c>
      <x:c r="D9187" s="9" t="n">
        <x:v>1.3772</x:v>
      </x:c>
      <x:c r="E9187" s="9" t="n">
        <x:f>IF(COUNT(C9187:D9187)=2,C9187*D9187/100000000,"n.a.")</x:f>
        <x:v>98.9000551836</x:v>
      </x:c>
      <x:c r="F9187" s="1" t="str">
        <x:v>official_sse_shares_20261020_20261021085433889615.json</x:v>
      </x:c>
      <x:c r="G9187" s="1" t="str">
        <x:v>official_sse_nav_20261021085434668755.json</x:v>
      </x:c>
    </x:row>
    <x:row r="9188" ht="25" customHeight="1">
      <x:c r="A9188" s="1" t="str">
        <x:v>588060.SH</x:v>
      </x:c>
      <x:c r="B9188" s="7" t="d">
        <x:v>2026-10-20T00:00:00.000Z</x:v>
      </x:c>
      <x:c r="C9188" s="8" t="n">
        <x:v>9859140000</x:v>
      </x:c>
      <x:c r="D9188" s="9" t="n">
        <x:v>0.8521</x:v>
      </x:c>
      <x:c r="E9188" s="9" t="n">
        <x:f>IF(COUNT(C9188:D9188)=2,C9188*D9188/100000000,"n.a.")</x:f>
        <x:v>84.00973194</x:v>
      </x:c>
      <x:c r="F9188" s="1" t="str">
        <x:v>official_sse_shares_20261020_20261021085433889615.json</x:v>
      </x:c>
      <x:c r="G9188" s="1" t="str">
        <x:v>official_sse_nav_20261021085434668755.json</x:v>
      </x:c>
    </x:row>
    <x:row r="9189" ht="25" customHeight="1">
      <x:c r="A9189" s="1" t="str">
        <x:v>588080.SH</x:v>
      </x:c>
      <x:c r="B9189" s="7" t="d">
        <x:v>2026-10-20T00:00:00.000Z</x:v>
      </x:c>
      <x:c r="C9189" s="8" t="n">
        <x:v>29521628100</x:v>
      </x:c>
      <x:c r="D9189" s="9" t="n">
        <x:v>1.3759</x:v>
      </x:c>
      <x:c r="E9189" s="9" t="n">
        <x:f>IF(COUNT(C9189:D9189)=2,C9189*D9189/100000000,"n.a.")</x:f>
        <x:v>406.18808102789995</x:v>
      </x:c>
      <x:c r="F9189" s="1" t="str">
        <x:v>official_sse_shares_20261020_20261021085433889615.json</x:v>
      </x:c>
      <x:c r="G9189" s="1" t="str">
        <x:v>official_sse_nav_20261021085434668755.json</x:v>
      </x:c>
    </x:row>
    <x:row r="9190" ht="25" customHeight="1">
      <x:c r="A9190" s="1" t="str">
        <x:v>588090.SH</x:v>
      </x:c>
      <x:c r="B9190" s="7" t="d">
        <x:v>2026-10-20T00:00:00.000Z</x:v>
      </x:c>
      <x:c r="C9190" s="8" t="n">
        <x:v>3417072800.0000005</x:v>
      </x:c>
      <x:c r="D9190" s="9" t="n">
        <x:v>1.3828</x:v>
      </x:c>
      <x:c r="E9190" s="9" t="n">
        <x:f>IF(COUNT(C9190:D9190)=2,C9190*D9190/100000000,"n.a.")</x:f>
        <x:v>47.25128267840001</x:v>
      </x:c>
      <x:c r="F9190" s="1" t="str">
        <x:v>official_sse_shares_20261020_20261021085433889615.json</x:v>
      </x:c>
      <x:c r="G9190" s="1" t="str">
        <x:v>official_sse_nav_20261021085434668755.json</x:v>
      </x:c>
    </x:row>
    <x:row r="9191" ht="25" customHeight="1">
      <x:c r="A9191" s="1" t="str">
        <x:v>588150.SH</x:v>
      </x:c>
      <x:c r="B9191" s="7" t="d">
        <x:v>2026-10-20T00:00:00.000Z</x:v>
      </x:c>
      <x:c r="C9191" s="8" t="n">
        <x:v>492432600</x:v>
      </x:c>
      <x:c r="D9191" s="9" t="n">
        <x:v>0.9542</x:v>
      </x:c>
      <x:c r="E9191" s="9" t="n">
        <x:f>IF(COUNT(C9191:D9191)=2,C9191*D9191/100000000,"n.a.")</x:f>
        <x:v>4.6987918692</x:v>
      </x:c>
      <x:c r="F9191" s="1" t="str">
        <x:v>official_sse_shares_20261020_20261021085433889615.json</x:v>
      </x:c>
      <x:c r="G9191" s="1" t="str">
        <x:v>official_sse_nav_20261021085434668755.json</x:v>
      </x:c>
    </x:row>
    <x:row r="9192" ht="25" customHeight="1">
      <x:c r="A9192" s="1" t="str">
        <x:v>588180.SH</x:v>
      </x:c>
      <x:c r="B9192" s="7" t="d">
        <x:v>2026-10-20T00:00:00.000Z</x:v>
      </x:c>
      <x:c r="C9192" s="8" t="n">
        <x:v>927353700</x:v>
      </x:c>
      <x:c r="D9192" s="9" t="n">
        <x:v>0.8774</x:v>
      </x:c>
      <x:c r="E9192" s="9" t="n">
        <x:f>IF(COUNT(C9192:D9192)=2,C9192*D9192/100000000,"n.a.")</x:f>
        <x:v>8.1366013638</x:v>
      </x:c>
      <x:c r="F9192" s="1" t="str">
        <x:v>official_sse_shares_20261020_20261021085433889615.json</x:v>
      </x:c>
      <x:c r="G9192" s="1" t="str">
        <x:v>official_sse_nav_20261021085434668755.json</x:v>
      </x:c>
    </x:row>
    <x:row r="9193" ht="25" customHeight="1">
      <x:c r="A9193" s="1" t="str">
        <x:v>588280.SH</x:v>
      </x:c>
      <x:c r="B9193" s="7" t="d">
        <x:v>2026-10-20T00:00:00.000Z</x:v>
      </x:c>
      <x:c r="C9193" s="8" t="n">
        <x:v>488121000</x:v>
      </x:c>
      <x:c r="D9193" s="9" t="n">
        <x:v>0.9669</x:v>
      </x:c>
      <x:c r="E9193" s="9" t="n">
        <x:f>IF(COUNT(C9193:D9193)=2,C9193*D9193/100000000,"n.a.")</x:f>
        <x:v>4.719641949</x:v>
      </x:c>
      <x:c r="F9193" s="1" t="str">
        <x:v>official_sse_shares_20261020_20261021085433889615.json</x:v>
      </x:c>
      <x:c r="G9193" s="1" t="str">
        <x:v>official_sse_nav_20261021085434668755.json</x:v>
      </x:c>
    </x:row>
    <x:row r="9194" ht="25" customHeight="1">
      <x:c r="A9194" s="1" t="str">
        <x:v>588720.SH</x:v>
      </x:c>
      <x:c r="B9194" s="7" t="d">
        <x:v>2026-10-20T00:00:00.000Z</x:v>
      </x:c>
      <x:c r="C9194" s="8" t="n">
        <x:v>127241800</x:v>
      </x:c>
      <x:c r="D9194" s="9" t="n">
        <x:v>1.3677</x:v>
      </x:c>
      <x:c r="E9194" s="9" t="n">
        <x:f>IF(COUNT(C9194:D9194)=2,C9194*D9194/100000000,"n.a.")</x:f>
        <x:v>1.7402860986</x:v>
      </x:c>
      <x:c r="F9194" s="1" t="str">
        <x:v>official_sse_shares_20261020_20261021085433889615.json</x:v>
      </x:c>
      <x:c r="G9194" s="1" t="str">
        <x:v>official_sse_nav_20261021085434668755.json</x:v>
      </x:c>
    </x:row>
    <x:row r="9195" ht="25" customHeight="1">
      <x:c r="A9195" s="1" t="str">
        <x:v>588840.SH</x:v>
      </x:c>
      <x:c r="B9195" s="7" t="d">
        <x:v>2026-10-20T00:00:00.000Z</x:v>
      </x:c>
      <x:c r="C9195" s="8" t="n">
        <x:v>73236000</x:v>
      </x:c>
      <x:c r="D9195" s="9" t="n">
        <x:v>1.2459</x:v>
      </x:c>
      <x:c r="E9195" s="9" t="n">
        <x:f>IF(COUNT(C9195:D9195)=2,C9195*D9195/100000000,"n.a.")</x:f>
        <x:v>0.9124473240000001</x:v>
      </x:c>
      <x:c r="F9195" s="1" t="str">
        <x:v>official_sse_shares_20261020_20261021085433889615.json</x:v>
      </x:c>
      <x:c r="G9195" s="1" t="str">
        <x:v>official_sse_nav_20261021085434668755.json</x:v>
      </x:c>
    </x:row>
    <x:row r="9196" ht="25" customHeight="1">
      <x:c r="A9196" s="1" t="str">
        <x:v>588870.SH</x:v>
      </x:c>
      <x:c r="B9196" s="7" t="d">
        <x:v>2026-10-20T00:00:00.000Z</x:v>
      </x:c>
      <x:c r="C9196" s="8" t="n">
        <x:v>1256552000</x:v>
      </x:c>
      <x:c r="D9196" s="9" t="n">
        <x:v>1.3661</x:v>
      </x:c>
      <x:c r="E9196" s="9" t="n">
        <x:f>IF(COUNT(C9196:D9196)=2,C9196*D9196/100000000,"n.a.")</x:f>
        <x:v>17.165756872</x:v>
      </x:c>
      <x:c r="F9196" s="1" t="str">
        <x:v>official_sse_shares_20261020_20261021085433889615.json</x:v>
      </x:c>
      <x:c r="G9196" s="1" t="str">
        <x:v>official_sse_nav_20261021085434668755.json</x:v>
      </x:c>
    </x:row>
    <x:row r="9197" ht="25" customHeight="1">
      <x:c r="A9197" s="1" t="str">
        <x:v>588940.SH</x:v>
      </x:c>
      <x:c r="B9197" s="7" t="d">
        <x:v>2026-10-20T00:00:00.000Z</x:v>
      </x:c>
      <x:c r="C9197" s="8" t="n">
        <x:v>3620840000</x:v>
      </x:c>
      <x:c r="D9197" s="9" t="n">
        <x:v>0.6957</x:v>
      </x:c>
      <x:c r="E9197" s="9" t="n">
        <x:f>IF(COUNT(C9197:D9197)=2,C9197*D9197/100000000,"n.a.")</x:f>
        <x:v>25.19018388</x:v>
      </x:c>
      <x:c r="F9197" s="1" t="str">
        <x:v>official_sse_shares_20261020_20261021085433889615.json</x:v>
      </x:c>
      <x:c r="G9197" s="1" t="str">
        <x:v>official_sse_nav_20261021085434668755.json</x:v>
      </x:c>
    </x:row>
    <x:row r="9198" ht="25" customHeight="1">
      <x:c r="A9198" s="1" t="str">
        <x:v>588950.SH</x:v>
      </x:c>
      <x:c r="B9198" s="7" t="d">
        <x:v>2026-10-20T00:00:00.000Z</x:v>
      </x:c>
      <x:c r="C9198" s="8" t="n">
        <x:v>914729700</x:v>
      </x:c>
      <x:c r="D9198" s="9" t="n">
        <x:v>1.4082</x:v>
      </x:c>
      <x:c r="E9198" s="9" t="n">
        <x:f>IF(COUNT(C9198:D9198)=2,C9198*D9198/100000000,"n.a.")</x:f>
        <x:v>12.8812236354</x:v>
      </x:c>
      <x:c r="F9198" s="1" t="str">
        <x:v>official_sse_shares_20261020_20261021085433889615.json</x:v>
      </x:c>
      <x:c r="G9198" s="1" t="str">
        <x:v>official_sse_nav_20261021085434668755.json</x:v>
      </x:c>
    </x:row>
    <x:row r="9199" ht="25" customHeight="1">
      <x:c r="A9199" s="1" t="str">
        <x:v>589150.SH</x:v>
      </x:c>
      <x:c r="B9199" s="7" t="d">
        <x:v>2026-10-20T00:00:00.000Z</x:v>
      </x:c>
      <x:c r="C9199" s="8" t="n">
        <x:v>907437200</x:v>
      </x:c>
      <x:c r="D9199" s="9" t="n">
        <x:v>0.9728</x:v>
      </x:c>
      <x:c r="E9199" s="9" t="n">
        <x:f>IF(COUNT(C9199:D9199)=2,C9199*D9199/100000000,"n.a.")</x:f>
        <x:v>8.827549081599999</x:v>
      </x:c>
      <x:c r="F9199" s="1" t="str">
        <x:v>official_sse_shares_20261020_20261021085433889615.json</x:v>
      </x:c>
      <x:c r="G9199" s="1" t="str">
        <x:v>official_sse_nav_20261021085434668755.json</x:v>
      </x:c>
    </x:row>
    <x:row r="9200" ht="25" customHeight="1">
      <x:c r="A9200" s="1" t="str">
        <x:v>589360.SH</x:v>
      </x:c>
      <x:c r="B9200" s="7" t="d">
        <x:v>2026-10-20T00:00:00.000Z</x:v>
      </x:c>
      <x:c r="C9200" s="8" t="n">
        <x:v>2783174000</x:v>
      </x:c>
      <x:c r="D9200" s="9" t="n">
        <x:v>0.6941</x:v>
      </x:c>
      <x:c r="E9200" s="9" t="n">
        <x:f>IF(COUNT(C9200:D9200)=2,C9200*D9200/100000000,"n.a.")</x:f>
        <x:v>19.318010734</x:v>
      </x:c>
      <x:c r="F9200" s="1" t="str">
        <x:v>official_sse_shares_20261020_20261021085433889615.json</x:v>
      </x:c>
      <x:c r="G9200" s="1" t="str">
        <x:v>official_sse_nav_20261021085434668755.json</x:v>
      </x:c>
    </x:row>
    <x:row r="9201" ht="25" customHeight="1">
      <x:c r="A9201" s="1" t="str">
        <x:v>589850.SH</x:v>
      </x:c>
      <x:c r="B9201" s="7" t="d">
        <x:v>2026-10-20T00:00:00.000Z</x:v>
      </x:c>
      <x:c r="C9201" s="8" t="n">
        <x:v>1324057000</x:v>
      </x:c>
      <x:c r="D9201" s="9" t="n">
        <x:v>1.2896</x:v>
      </x:c>
      <x:c r="E9201" s="9" t="n">
        <x:f>IF(COUNT(C9201:D9201)=2,C9201*D9201/100000000,"n.a.")</x:f>
        <x:v>17.075039072</x:v>
      </x:c>
      <x:c r="F9201" s="1" t="str">
        <x:v>official_sse_shares_20261020_20261021085433889615.json</x:v>
      </x:c>
      <x:c r="G9201" s="1" t="str">
        <x:v>official_sse_nav_20261021085434668755.json</x:v>
      </x:c>
    </x:row>
    <x:row r="9202" ht="25" customHeight="1">
      <x:c r="A9202" s="1" t="str">
        <x:v>159205.SZ</x:v>
      </x:c>
      <x:c r="B9202" s="7" t="d">
        <x:v>2026-10-21T00:00:00.000Z</x:v>
      </x:c>
      <x:c r="C9202" s="8" t="n">
        <x:v>1295056064</x:v>
      </x:c>
      <x:c r="D9202" s="9" t="n">
        <x:v>1.3278</x:v>
      </x:c>
      <x:c r="E9202" s="9" t="n">
        <x:f>IF(COUNT(C9202:D9202)=2,C9202*D9202/100000000,"n.a.")</x:f>
        <x:v>17.195754417792</x:v>
      </x:c>
      <x:c r="F9202" s="1" t="str">
        <x:v>official_szse_shares_20261020_20261021_20261022085509069198.xlsx</x:v>
      </x:c>
      <x:c r="G9202" s="1" t="str">
        <x:v>get_fund_performance_0df97237d1ace5b5.json</x:v>
      </x:c>
    </x:row>
    <x:row r="9203" ht="25" customHeight="1">
      <x:c r="A9203" s="1" t="str">
        <x:v>159247.SZ</x:v>
      </x:c>
      <x:c r="B9203" s="7" t="d">
        <x:v>2026-10-21T00:00:00.000Z</x:v>
      </x:c>
      <x:c r="C9203" s="8" t="n">
        <x:v>1075984966</x:v>
      </x:c>
      <x:c r="D9203" s="9" t="n">
        <x:v>0.8128</x:v>
      </x:c>
      <x:c r="E9203" s="9" t="n">
        <x:f>IF(COUNT(C9203:D9203)=2,C9203*D9203/100000000,"n.a.")</x:f>
        <x:v>8.745605803647999</x:v>
      </x:c>
      <x:c r="F9203" s="1" t="str">
        <x:v>official_szse_shares_20261020_20261021_20261022085509069198.xlsx</x:v>
      </x:c>
      <x:c r="G9203" s="1" t="str">
        <x:v>get_fund_performance_0df97237d1ace5b5.json</x:v>
      </x:c>
    </x:row>
    <x:row r="9204" ht="25" customHeight="1">
      <x:c r="A9204" s="1" t="str">
        <x:v>159300.SZ</x:v>
      </x:c>
      <x:c r="B9204" s="7" t="d">
        <x:v>2026-10-21T00:00:00.000Z</x:v>
      </x:c>
      <x:c r="C9204" s="8" t="n">
        <x:v>498658097</x:v>
      </x:c>
      <x:c r="D9204" s="9" t="n">
        <x:v>4.4865</x:v>
      </x:c>
      <x:c r="E9204" s="9" t="n">
        <x:f>IF(COUNT(C9204:D9204)=2,C9204*D9204/100000000,"n.a.")</x:f>
        <x:v>22.372295521905002</x:v>
      </x:c>
      <x:c r="F9204" s="1" t="str">
        <x:v>official_szse_shares_20261020_20261021_20261022085509069198.xlsx</x:v>
      </x:c>
      <x:c r="G9204" s="1" t="str">
        <x:v>get_fund_performance_56a1524809540482.json</x:v>
      </x:c>
    </x:row>
    <x:row r="9205" ht="25" customHeight="1">
      <x:c r="A9205" s="1" t="str">
        <x:v>159330.SZ</x:v>
      </x:c>
      <x:c r="B9205" s="7" t="d">
        <x:v>2026-10-21T00:00:00.000Z</x:v>
      </x:c>
      <x:c r="C9205" s="8" t="n">
        <x:v>617801009</x:v>
      </x:c>
      <x:c r="D9205" s="9" t="n">
        <x:v>1.2957</x:v>
      </x:c>
      <x:c r="E9205" s="9" t="n">
        <x:f>IF(COUNT(C9205:D9205)=2,C9205*D9205/100000000,"n.a.")</x:f>
        <x:v>8.004847673613</x:v>
      </x:c>
      <x:c r="F9205" s="1" t="str">
        <x:v>official_szse_shares_20261020_20261021_20261022085509069198.xlsx</x:v>
      </x:c>
      <x:c r="G9205" s="1" t="str">
        <x:v>get_fund_performance_56a1524809540482.json</x:v>
      </x:c>
    </x:row>
    <x:row r="9206" ht="25" customHeight="1">
      <x:c r="A9206" s="1" t="str">
        <x:v>159337.SZ</x:v>
      </x:c>
      <x:c r="B9206" s="7" t="d">
        <x:v>2026-10-21T00:00:00.000Z</x:v>
      </x:c>
      <x:c r="C9206" s="8" t="n">
        <x:v>301710611</x:v>
      </x:c>
      <x:c r="D9206" s="9" t="n">
        <x:v>1.5756</x:v>
      </x:c>
      <x:c r="E9206" s="9" t="n">
        <x:f>IF(COUNT(C9206:D9206)=2,C9206*D9206/100000000,"n.a.")</x:f>
        <x:v>4.753752386915999</x:v>
      </x:c>
      <x:c r="F9206" s="1" t="str">
        <x:v>official_szse_shares_20261020_20261021_20261022085509069198.xlsx</x:v>
      </x:c>
      <x:c r="G9206" s="1" t="str">
        <x:v>get_fund_performance_1a75307367733083.json</x:v>
      </x:c>
    </x:row>
    <x:row r="9207" ht="25" customHeight="1">
      <x:c r="A9207" s="1" t="str">
        <x:v>159393.SZ</x:v>
      </x:c>
      <x:c r="B9207" s="7" t="d">
        <x:v>2026-10-21T00:00:00.000Z</x:v>
      </x:c>
      <x:c r="C9207" s="8" t="n">
        <x:v>110446342</x:v>
      </x:c>
      <x:c r="D9207" s="9" t="n">
        <x:v>4.4535</x:v>
      </x:c>
      <x:c r="E9207" s="9" t="n">
        <x:f>IF(COUNT(C9207:D9207)=2,C9207*D9207/100000000,"n.a.")</x:f>
        <x:v>4.91872784097</x:v>
      </x:c>
      <x:c r="F9207" s="1" t="str">
        <x:v>official_szse_shares_20261020_20261021_20261022085509069198.xlsx</x:v>
      </x:c>
      <x:c r="G9207" s="1" t="str">
        <x:v>get_fund_performance_518c66d980946513.json</x:v>
      </x:c>
    </x:row>
    <x:row r="9208" ht="25" customHeight="1">
      <x:c r="A9208" s="1" t="str">
        <x:v>159500.SZ</x:v>
      </x:c>
      <x:c r="B9208" s="7" t="d">
        <x:v>2026-10-21T00:00:00.000Z</x:v>
      </x:c>
      <x:c r="C9208" s="8" t="n">
        <x:v>252538865</x:v>
      </x:c>
      <x:c r="D9208" s="9" t="n">
        <x:v>1.0335</x:v>
      </x:c>
      <x:c r="E9208" s="9" t="n">
        <x:f>IF(COUNT(C9208:D9208)=2,C9208*D9208/100000000,"n.a.")</x:f>
        <x:v>2.6099891697750004</x:v>
      </x:c>
      <x:c r="F9208" s="1" t="str">
        <x:v>official_szse_shares_20261020_20261021_20261022085509069198.xlsx</x:v>
      </x:c>
      <x:c r="G9208" s="1" t="str">
        <x:v>get_fund_performance_1a75307367733083.json</x:v>
      </x:c>
    </x:row>
    <x:row r="9209" ht="25" customHeight="1">
      <x:c r="A9209" s="1" t="str">
        <x:v>159531.SZ</x:v>
      </x:c>
      <x:c r="B9209" s="7" t="d">
        <x:v>2026-10-21T00:00:00.000Z</x:v>
      </x:c>
      <x:c r="C9209" s="8" t="n">
        <x:v>1002608406</x:v>
      </x:c>
      <x:c r="D9209" s="9" t="n">
        <x:v>1.3564</x:v>
      </x:c>
      <x:c r="E9209" s="9" t="n">
        <x:f>IF(COUNT(C9209:D9209)=2,C9209*D9209/100000000,"n.a.")</x:f>
        <x:v>13.599380418984001</x:v>
      </x:c>
      <x:c r="F9209" s="1" t="str">
        <x:v>official_szse_shares_20261020_20261021_20261022085509069198.xlsx</x:v>
      </x:c>
      <x:c r="G9209" s="1" t="str">
        <x:v>get_fund_performance_13237c3e1564df67.json</x:v>
      </x:c>
    </x:row>
    <x:row r="9210" ht="25" customHeight="1">
      <x:c r="A9210" s="1" t="str">
        <x:v>159532.SZ</x:v>
      </x:c>
      <x:c r="B9210" s="7" t="d">
        <x:v>2026-10-21T00:00:00.000Z</x:v>
      </x:c>
      <x:c r="C9210" s="8" t="n">
        <x:v>161564791</x:v>
      </x:c>
      <x:c r="D9210" s="9" t="n">
        <x:v>1.528</x:v>
      </x:c>
      <x:c r="E9210" s="9" t="n">
        <x:f>IF(COUNT(C9210:D9210)=2,C9210*D9210/100000000,"n.a.")</x:f>
        <x:v>2.46871000648</x:v>
      </x:c>
      <x:c r="F9210" s="1" t="str">
        <x:v>official_szse_shares_20261020_20261021_20261022085509069198.xlsx</x:v>
      </x:c>
      <x:c r="G9210" s="1" t="str">
        <x:v>get_fund_performance_13237c3e1564df67.json</x:v>
      </x:c>
    </x:row>
    <x:row r="9211" ht="25" customHeight="1">
      <x:c r="A9211" s="1" t="str">
        <x:v>159533.SZ</x:v>
      </x:c>
      <x:c r="B9211" s="7" t="d">
        <x:v>2026-10-21T00:00:00.000Z</x:v>
      </x:c>
      <x:c r="C9211" s="8" t="n">
        <x:v>13458785</x:v>
      </x:c>
      <x:c r="D9211" s="9" t="n">
        <x:v>1.797</x:v>
      </x:c>
      <x:c r="E9211" s="9" t="n">
        <x:f>IF(COUNT(C9211:D9211)=2,C9211*D9211/100000000,"n.a.")</x:f>
        <x:v>0.24185436645</x:v>
      </x:c>
      <x:c r="F9211" s="1" t="str">
        <x:v>official_szse_shares_20261020_20261021_20261022085509069198.xlsx</x:v>
      </x:c>
      <x:c r="G9211" s="1" t="str">
        <x:v>get_fund_performance_13237c3e1564df67.json</x:v>
      </x:c>
    </x:row>
    <x:row r="9212" ht="25" customHeight="1">
      <x:c r="A9212" s="1" t="str">
        <x:v>159535.SZ</x:v>
      </x:c>
      <x:c r="B9212" s="7" t="d">
        <x:v>2026-10-21T00:00:00.000Z</x:v>
      </x:c>
      <x:c r="C9212" s="8" t="n">
        <x:v>19981088</x:v>
      </x:c>
      <x:c r="D9212" s="9" t="n">
        <x:v>1.4289</x:v>
      </x:c>
      <x:c r="E9212" s="9" t="n">
        <x:f>IF(COUNT(C9212:D9212)=2,C9212*D9212/100000000,"n.a.")</x:f>
        <x:v>0.28550976643200005</x:v>
      </x:c>
      <x:c r="F9212" s="1" t="str">
        <x:v>official_szse_shares_20261020_20261021_20261022085509069198.xlsx</x:v>
      </x:c>
      <x:c r="G9212" s="1" t="str">
        <x:v>get_fund_performance_f7b18ec8a18d89ec.json</x:v>
      </x:c>
    </x:row>
    <x:row r="9213" ht="25" customHeight="1">
      <x:c r="A9213" s="1" t="str">
        <x:v>159536.SZ</x:v>
      </x:c>
      <x:c r="B9213" s="7" t="d">
        <x:v>2026-10-21T00:00:00.000Z</x:v>
      </x:c>
      <x:c r="C9213" s="8" t="n">
        <x:v>43261589</x:v>
      </x:c>
      <x:c r="D9213" s="9" t="n">
        <x:v>1.2966</x:v>
      </x:c>
      <x:c r="E9213" s="9" t="n">
        <x:f>IF(COUNT(C9213:D9213)=2,C9213*D9213/100000000,"n.a.")</x:f>
        <x:v>0.560929762974</x:v>
      </x:c>
      <x:c r="F9213" s="1" t="str">
        <x:v>official_szse_shares_20261020_20261021_20261022085509069198.xlsx</x:v>
      </x:c>
      <x:c r="G9213" s="1" t="str">
        <x:v>get_fund_performance_064913eb7b8fd796.json</x:v>
      </x:c>
    </x:row>
    <x:row r="9214" ht="25" customHeight="1">
      <x:c r="A9214" s="1" t="str">
        <x:v>159629.SZ</x:v>
      </x:c>
      <x:c r="B9214" s="7" t="d">
        <x:v>2026-10-21T00:00:00.000Z</x:v>
      </x:c>
      <x:c r="C9214" s="8" t="n">
        <x:v>821252663</x:v>
      </x:c>
      <x:c r="D9214" s="9" t="n">
        <x:v>2.8382</x:v>
      </x:c>
      <x:c r="E9214" s="9" t="n">
        <x:f>IF(COUNT(C9214:D9214)=2,C9214*D9214/100000000,"n.a.")</x:f>
        <x:v>23.308793081266003</x:v>
      </x:c>
      <x:c r="F9214" s="1" t="str">
        <x:v>official_szse_shares_20261020_20261021_20261022085509069198.xlsx</x:v>
      </x:c>
      <x:c r="G9214" s="1" t="str">
        <x:v>get_fund_performance_e520aac417fb20ac.json</x:v>
      </x:c>
    </x:row>
    <x:row r="9215" ht="25" customHeight="1">
      <x:c r="A9215" s="1" t="str">
        <x:v>159633.SZ</x:v>
      </x:c>
      <x:c r="B9215" s="7" t="d">
        <x:v>2026-10-21T00:00:00.000Z</x:v>
      </x:c>
      <x:c r="C9215" s="8" t="n">
        <x:v>1128162658</x:v>
      </x:c>
      <x:c r="D9215" s="9" t="n">
        <x:v>2.9064</x:v>
      </x:c>
      <x:c r="E9215" s="9" t="n">
        <x:f>IF(COUNT(C9215:D9215)=2,C9215*D9215/100000000,"n.a.")</x:f>
        <x:v>32.788919492112</x:v>
      </x:c>
      <x:c r="F9215" s="1" t="str">
        <x:v>official_szse_shares_20261020_20261021_20261022085509069198.xlsx</x:v>
      </x:c>
      <x:c r="G9215" s="1" t="str">
        <x:v>get_fund_performance_777f483ced3cbc26.json</x:v>
      </x:c>
    </x:row>
    <x:row r="9216" ht="25" customHeight="1">
      <x:c r="A9216" s="1" t="str">
        <x:v>159673.SZ</x:v>
      </x:c>
      <x:c r="B9216" s="7" t="d">
        <x:v>2026-10-21T00:00:00.000Z</x:v>
      </x:c>
      <x:c r="C9216" s="8" t="n">
        <x:v>2201528385</x:v>
      </x:c>
      <x:c r="D9216" s="9" t="n">
        <x:v>1.1538</x:v>
      </x:c>
      <x:c r="E9216" s="9" t="n">
        <x:f>IF(COUNT(C9216:D9216)=2,C9216*D9216/100000000,"n.a.")</x:f>
        <x:v>25.40123450613</x:v>
      </x:c>
      <x:c r="F9216" s="1" t="str">
        <x:v>official_szse_shares_20261020_20261021_20261022085509069198.xlsx</x:v>
      </x:c>
      <x:c r="G9216" s="1" t="str">
        <x:v>get_fund_performance_518c66d980946513.json</x:v>
      </x:c>
    </x:row>
    <x:row r="9217" ht="25" customHeight="1">
      <x:c r="A9217" s="1" t="str">
        <x:v>159808.SZ</x:v>
      </x:c>
      <x:c r="B9217" s="7" t="d">
        <x:v>2026-10-21T00:00:00.000Z</x:v>
      </x:c>
      <x:c r="C9217" s="8" t="n">
        <x:v>63484790</x:v>
      </x:c>
      <x:c r="D9217" s="9" t="n">
        <x:v>1.0524</x:v>
      </x:c>
      <x:c r="E9217" s="9" t="n">
        <x:f>IF(COUNT(C9217:D9217)=2,C9217*D9217/100000000,"n.a.")</x:f>
        <x:v>0.66811392996</x:v>
      </x:c>
      <x:c r="F9217" s="1" t="str">
        <x:v>official_szse_shares_20261020_20261021_20261022085509069198.xlsx</x:v>
      </x:c>
      <x:c r="G9217" s="1" t="str">
        <x:v>get_fund_performance_425d5ca65f1fe5f7.json</x:v>
      </x:c>
    </x:row>
    <x:row r="9218" ht="25" customHeight="1">
      <x:c r="A9218" s="1" t="str">
        <x:v>159810.SZ</x:v>
      </x:c>
      <x:c r="B9218" s="7" t="d">
        <x:v>2026-10-21T00:00:00.000Z</x:v>
      </x:c>
      <x:c r="C9218" s="8" t="n">
        <x:v>66475458</x:v>
      </x:c>
      <x:c r="D9218" s="9" t="n">
        <x:v>1.0875</x:v>
      </x:c>
      <x:c r="E9218" s="9" t="n">
        <x:f>IF(COUNT(C9218:D9218)=2,C9218*D9218/100000000,"n.a.")</x:f>
        <x:v>0.7229206057499998</x:v>
      </x:c>
      <x:c r="F9218" s="1" t="str">
        <x:v>official_szse_shares_20261020_20261021_20261022085509069198.xlsx</x:v>
      </x:c>
      <x:c r="G9218" s="1" t="str">
        <x:v>get_fund_performance_425d5ca65f1fe5f7.json</x:v>
      </x:c>
    </x:row>
    <x:row r="9219" ht="25" customHeight="1">
      <x:c r="A9219" s="1" t="str">
        <x:v>159820.SZ</x:v>
      </x:c>
      <x:c r="B9219" s="7" t="d">
        <x:v>2026-10-21T00:00:00.000Z</x:v>
      </x:c>
      <x:c r="C9219" s="8" t="n">
        <x:v>1386408470</x:v>
      </x:c>
      <x:c r="D9219" s="9" t="n">
        <x:v>1.1947</x:v>
      </x:c>
      <x:c r="E9219" s="9" t="n">
        <x:f>IF(COUNT(C9219:D9219)=2,C9219*D9219/100000000,"n.a.")</x:f>
        <x:v>16.563421991090003</x:v>
      </x:c>
      <x:c r="F9219" s="1" t="str">
        <x:v>official_szse_shares_20261020_20261021_20261022085509069198.xlsx</x:v>
      </x:c>
      <x:c r="G9219" s="1" t="str">
        <x:v>get_fund_performance_363b776bd9a76d13.json</x:v>
      </x:c>
    </x:row>
    <x:row r="9220" ht="25" customHeight="1">
      <x:c r="A9220" s="1" t="str">
        <x:v>159821.SZ</x:v>
      </x:c>
      <x:c r="B9220" s="7" t="d">
        <x:v>2026-10-21T00:00:00.000Z</x:v>
      </x:c>
      <x:c r="C9220" s="8" t="n">
        <x:v>73720000</x:v>
      </x:c>
      <x:c r="D9220" s="9" t="n">
        <x:v>1.0181</x:v>
      </x:c>
      <x:c r="E9220" s="9" t="n">
        <x:f>IF(COUNT(C9220:D9220)=2,C9220*D9220/100000000,"n.a.")</x:f>
        <x:v>0.75054332</x:v>
      </x:c>
      <x:c r="F9220" s="1" t="str">
        <x:v>official_szse_shares_20261020_20261021_20261022085509069198.xlsx</x:v>
      </x:c>
      <x:c r="G9220" s="1" t="str">
        <x:v>get_fund_performance_78b4a21f2bb55393.json</x:v>
      </x:c>
    </x:row>
    <x:row r="9221" ht="25" customHeight="1">
      <x:c r="A9221" s="1" t="str">
        <x:v>159845.SZ</x:v>
      </x:c>
      <x:c r="B9221" s="7" t="d">
        <x:v>2026-10-21T00:00:00.000Z</x:v>
      </x:c>
      <x:c r="C9221" s="8" t="n">
        <x:v>2883425606</x:v>
      </x:c>
      <x:c r="D9221" s="9" t="n">
        <x:v>2.8286</x:v>
      </x:c>
      <x:c r="E9221" s="9" t="n">
        <x:f>IF(COUNT(C9221:D9221)=2,C9221*D9221/100000000,"n.a.")</x:f>
        <x:v>81.560576691316</x:v>
      </x:c>
      <x:c r="F9221" s="1" t="str">
        <x:v>official_szse_shares_20261020_20261021_20261022085509069198.xlsx</x:v>
      </x:c>
      <x:c r="G9221" s="1" t="str">
        <x:v>get_fund_performance_777f483ced3cbc26.json</x:v>
      </x:c>
    </x:row>
    <x:row r="9222" ht="25" customHeight="1">
      <x:c r="A9222" s="1" t="str">
        <x:v>159908.SZ</x:v>
      </x:c>
      <x:c r="B9222" s="7" t="d">
        <x:v>2026-10-21T00:00:00.000Z</x:v>
      </x:c>
      <x:c r="C9222" s="8" t="n">
        <x:v>401229029</x:v>
      </x:c>
      <x:c r="D9222" s="9" t="n">
        <x:v>2.544</x:v>
      </x:c>
      <x:c r="E9222" s="9" t="n">
        <x:f>IF(COUNT(C9222:D9222)=2,C9222*D9222/100000000,"n.a.")</x:f>
        <x:v>10.207266497760001</x:v>
      </x:c>
      <x:c r="F9222" s="1" t="str">
        <x:v>official_szse_shares_20261020_20261021_20261022085509069198.xlsx</x:v>
      </x:c>
      <x:c r="G9222" s="1" t="str">
        <x:v>get_fund_performance_1e50d9e67c212da7.json</x:v>
      </x:c>
    </x:row>
    <x:row r="9223" ht="25" customHeight="1">
      <x:c r="A9223" s="1" t="str">
        <x:v>159915.SZ</x:v>
      </x:c>
      <x:c r="B9223" s="7" t="d">
        <x:v>2026-10-21T00:00:00.000Z</x:v>
      </x:c>
      <x:c r="C9223" s="8" t="n">
        <x:v>29204454936</x:v>
      </x:c>
      <x:c r="D9223" s="9" t="n">
        <x:v>2.7125</x:v>
      </x:c>
      <x:c r="E9223" s="9" t="n">
        <x:f>IF(COUNT(C9223:D9223)=2,C9223*D9223/100000000,"n.a.")</x:f>
        <x:v>792.1708401389999</x:v>
      </x:c>
      <x:c r="F9223" s="1" t="str">
        <x:v>official_szse_shares_20261020_20261021_20261022085509069198.xlsx</x:v>
      </x:c>
      <x:c r="G9223" s="1" t="str">
        <x:v>get_fund_performance_144fb1771eeb168b.json</x:v>
      </x:c>
    </x:row>
    <x:row r="9224" ht="25" customHeight="1">
      <x:c r="A9224" s="1" t="str">
        <x:v>159919.SZ</x:v>
      </x:c>
      <x:c r="B9224" s="7" t="d">
        <x:v>2026-10-21T00:00:00.000Z</x:v>
      </x:c>
      <x:c r="C9224" s="8" t="n">
        <x:v>7565616676</x:v>
      </x:c>
      <x:c r="D9224" s="9" t="n">
        <x:v>4.369</x:v>
      </x:c>
      <x:c r="E9224" s="9" t="n">
        <x:f>IF(COUNT(C9224:D9224)=2,C9224*D9224/100000000,"n.a.")</x:f>
        <x:v>330.54179257443997</x:v>
      </x:c>
      <x:c r="F9224" s="1" t="str">
        <x:v>official_szse_shares_20261020_20261021_20261022085509069198.xlsx</x:v>
      </x:c>
      <x:c r="G9224" s="1" t="str">
        <x:v>get_fund_performance_518c66d980946513.json</x:v>
      </x:c>
    </x:row>
    <x:row r="9225" ht="25" customHeight="1">
      <x:c r="A9225" s="1" t="str">
        <x:v>159922.SZ</x:v>
      </x:c>
      <x:c r="B9225" s="7" t="d">
        <x:v>2026-10-21T00:00:00.000Z</x:v>
      </x:c>
      <x:c r="C9225" s="8" t="n">
        <x:v>2842676765</x:v>
      </x:c>
      <x:c r="D9225" s="9" t="n">
        <x:v>2.787</x:v>
      </x:c>
      <x:c r="E9225" s="9" t="n">
        <x:f>IF(COUNT(C9225:D9225)=2,C9225*D9225/100000000,"n.a.")</x:f>
        <x:v>79.22540144054999</x:v>
      </x:c>
      <x:c r="F9225" s="1" t="str">
        <x:v>official_szse_shares_20261020_20261021_20261022085509069198.xlsx</x:v>
      </x:c>
      <x:c r="G9225" s="1" t="str">
        <x:v>get_fund_performance_363b776bd9a76d13.json</x:v>
      </x:c>
    </x:row>
    <x:row r="9226" ht="25" customHeight="1">
      <x:c r="A9226" s="1" t="str">
        <x:v>159925.SZ</x:v>
      </x:c>
      <x:c r="B9226" s="7" t="d">
        <x:v>2026-10-21T00:00:00.000Z</x:v>
      </x:c>
      <x:c r="C9226" s="8" t="n">
        <x:v>643820856</x:v>
      </x:c>
      <x:c r="D9226" s="9" t="n">
        <x:v>4.1064</x:v>
      </x:c>
      <x:c r="E9226" s="9" t="n">
        <x:f>IF(COUNT(C9226:D9226)=2,C9226*D9226/100000000,"n.a.")</x:f>
        <x:v>26.437859630783997</x:v>
      </x:c>
      <x:c r="F9226" s="1" t="str">
        <x:v>official_szse_shares_20261020_20261021_20261022085509069198.xlsx</x:v>
      </x:c>
      <x:c r="G9226" s="1" t="str">
        <x:v>get_fund_performance_56a1524809540482.json</x:v>
      </x:c>
    </x:row>
    <x:row r="9227" ht="25" customHeight="1">
      <x:c r="A9227" s="1" t="str">
        <x:v>159935.SZ</x:v>
      </x:c>
      <x:c r="B9227" s="7" t="d">
        <x:v>2026-10-21T00:00:00.000Z</x:v>
      </x:c>
      <x:c r="C9227" s="8" t="n">
        <x:v>27572956</x:v>
      </x:c>
      <x:c r="D9227" s="9" t="n">
        <x:v>2.1699</x:v>
      </x:c>
      <x:c r="E9227" s="9" t="n">
        <x:f>IF(COUNT(C9227:D9227)=2,C9227*D9227/100000000,"n.a.")</x:f>
        <x:v>0.598305572244</x:v>
      </x:c>
      <x:c r="F9227" s="1" t="str">
        <x:v>official_szse_shares_20261020_20261021_20261022085509069198.xlsx</x:v>
      </x:c>
      <x:c r="G9227" s="1" t="str">
        <x:v>get_fund_performance_363b776bd9a76d13.json</x:v>
      </x:c>
    </x:row>
    <x:row r="9228" ht="25" customHeight="1">
      <x:c r="A9228" s="1" t="str">
        <x:v>159948.SZ</x:v>
      </x:c>
      <x:c r="B9228" s="7" t="d">
        <x:v>2026-10-21T00:00:00.000Z</x:v>
      </x:c>
      <x:c r="C9228" s="8" t="n">
        <x:v>1300697720</x:v>
      </x:c>
      <x:c r="D9228" s="9" t="n">
        <x:v>2.9968</x:v>
      </x:c>
      <x:c r="E9228" s="9" t="n">
        <x:f>IF(COUNT(C9228:D9228)=2,C9228*D9228/100000000,"n.a.")</x:f>
        <x:v>38.97930927296</x:v>
      </x:c>
      <x:c r="F9228" s="1" t="str">
        <x:v>official_szse_shares_20261020_20261021_20261022085509069198.xlsx</x:v>
      </x:c>
      <x:c r="G9228" s="1" t="str">
        <x:v>get_fund_performance_0df97237d1ace5b5.json</x:v>
      </x:c>
    </x:row>
    <x:row r="9229" ht="25" customHeight="1">
      <x:c r="A9229" s="1" t="str">
        <x:v>159952.SZ</x:v>
      </x:c>
      <x:c r="B9229" s="7" t="d">
        <x:v>2026-10-21T00:00:00.000Z</x:v>
      </x:c>
      <x:c r="C9229" s="8" t="n">
        <x:v>7926584929</x:v>
      </x:c>
      <x:c r="D9229" s="9" t="n">
        <x:v>1.6471</x:v>
      </x:c>
      <x:c r="E9229" s="9" t="n">
        <x:f>IF(COUNT(C9229:D9229)=2,C9229*D9229/100000000,"n.a.")</x:f>
        <x:v>130.55878036555902</x:v>
      </x:c>
      <x:c r="F9229" s="1" t="str">
        <x:v>official_szse_shares_20261020_20261021_20261022085509069198.xlsx</x:v>
      </x:c>
      <x:c r="G9229" s="1" t="str">
        <x:v>get_fund_performance_1e50d9e67c212da7.json</x:v>
      </x:c>
    </x:row>
    <x:row r="9230" ht="25" customHeight="1">
      <x:c r="A9230" s="1" t="str">
        <x:v>159956.SZ</x:v>
      </x:c>
      <x:c r="B9230" s="7" t="d">
        <x:v>2026-10-21T00:00:00.000Z</x:v>
      </x:c>
      <x:c r="C9230" s="8" t="n">
        <x:v>50978674</x:v>
      </x:c>
      <x:c r="D9230" s="9" t="n">
        <x:v>1.7194</x:v>
      </x:c>
      <x:c r="E9230" s="9" t="n">
        <x:f>IF(COUNT(C9230:D9230)=2,C9230*D9230/100000000,"n.a.")</x:f>
        <x:v>0.8765273207559999</x:v>
      </x:c>
      <x:c r="F9230" s="1" t="str">
        <x:v>official_szse_shares_20261020_20261021_20261022085509069198.xlsx</x:v>
      </x:c>
      <x:c r="G9230" s="1" t="str">
        <x:v>get_fund_performance_1e50d9e67c212da7.json</x:v>
      </x:c>
    </x:row>
    <x:row r="9231" ht="25" customHeight="1">
      <x:c r="A9231" s="1" t="str">
        <x:v>159957.SZ</x:v>
      </x:c>
      <x:c r="B9231" s="7" t="d">
        <x:v>2026-10-21T00:00:00.000Z</x:v>
      </x:c>
      <x:c r="C9231" s="8" t="n">
        <x:v>1586784560</x:v>
      </x:c>
      <x:c r="D9231" s="9" t="n">
        <x:v>1.7778</x:v>
      </x:c>
      <x:c r="E9231" s="9" t="n">
        <x:f>IF(COUNT(C9231:D9231)=2,C9231*D9231/100000000,"n.a.")</x:f>
        <x:v>28.20985590768</x:v>
      </x:c>
      <x:c r="F9231" s="1" t="str">
        <x:v>official_szse_shares_20261020_20261021_20261022085509069198.xlsx</x:v>
      </x:c>
      <x:c r="G9231" s="1" t="str">
        <x:v>get_fund_performance_144fb1771eeb168b.json</x:v>
      </x:c>
    </x:row>
    <x:row r="9232" ht="25" customHeight="1">
      <x:c r="A9232" s="1" t="str">
        <x:v>159958.SZ</x:v>
      </x:c>
      <x:c r="B9232" s="7" t="d">
        <x:v>2026-10-21T00:00:00.000Z</x:v>
      </x:c>
      <x:c r="C9232" s="8" t="n">
        <x:v>251811448</x:v>
      </x:c>
      <x:c r="D9232" s="9" t="n">
        <x:v>1.6439</x:v>
      </x:c>
      <x:c r="E9232" s="9" t="n">
        <x:f>IF(COUNT(C9232:D9232)=2,C9232*D9232/100000000,"n.a.")</x:f>
        <x:v>4.139528393671999</x:v>
      </x:c>
      <x:c r="F9232" s="1" t="str">
        <x:v>official_szse_shares_20261020_20261021_20261022085509069198.xlsx</x:v>
      </x:c>
      <x:c r="G9232" s="1" t="str">
        <x:v>get_fund_performance_78b4a21f2bb55393.json</x:v>
      </x:c>
    </x:row>
    <x:row r="9233" ht="25" customHeight="1">
      <x:c r="A9233" s="1" t="str">
        <x:v>159964.SZ</x:v>
      </x:c>
      <x:c r="B9233" s="7" t="d">
        <x:v>2026-10-21T00:00:00.000Z</x:v>
      </x:c>
      <x:c r="C9233" s="8" t="n">
        <x:v>183481881</x:v>
      </x:c>
      <x:c r="D9233" s="9" t="n">
        <x:v>1.7811</x:v>
      </x:c>
      <x:c r="E9233" s="9" t="n">
        <x:f>IF(COUNT(C9233:D9233)=2,C9233*D9233/100000000,"n.a.")</x:f>
        <x:v>3.2679957824909995</x:v>
      </x:c>
      <x:c r="F9233" s="1" t="str">
        <x:v>official_szse_shares_20261020_20261021_20261022085509069198.xlsx</x:v>
      </x:c>
      <x:c r="G9233" s="1" t="str">
        <x:v>get_fund_performance_425d5ca65f1fe5f7.json</x:v>
      </x:c>
    </x:row>
    <x:row r="9234" ht="25" customHeight="1">
      <x:c r="A9234" s="1" t="str">
        <x:v>159968.SZ</x:v>
      </x:c>
      <x:c r="B9234" s="7" t="d">
        <x:v>2026-10-21T00:00:00.000Z</x:v>
      </x:c>
      <x:c r="C9234" s="8" t="n">
        <x:v>66895098</x:v>
      </x:c>
      <x:c r="D9234" s="9" t="n">
        <x:v>9.0378</x:v>
      </x:c>
      <x:c r="E9234" s="9" t="n">
        <x:f>IF(COUNT(C9234:D9234)=2,C9234*D9234/100000000,"n.a.")</x:f>
        <x:v>6.045845167044001</x:v>
      </x:c>
      <x:c r="F9234" s="1" t="str">
        <x:v>official_szse_shares_20261020_20261021_20261022085509069198.xlsx</x:v>
      </x:c>
      <x:c r="G9234" s="1" t="str">
        <x:v>get_fund_performance_1a75307367733083.json</x:v>
      </x:c>
    </x:row>
    <x:row r="9235" ht="25" customHeight="1">
      <x:c r="A9235" s="1" t="str">
        <x:v>159971.SZ</x:v>
      </x:c>
      <x:c r="B9235" s="7" t="d">
        <x:v>2026-10-21T00:00:00.000Z</x:v>
      </x:c>
      <x:c r="C9235" s="8" t="n">
        <x:v>2316020288</x:v>
      </x:c>
      <x:c r="D9235" s="9" t="n">
        <x:v>0.9439</x:v>
      </x:c>
      <x:c r="E9235" s="9" t="n">
        <x:f>IF(COUNT(C9235:D9235)=2,C9235*D9235/100000000,"n.a.")</x:f>
        <x:v>21.860915498431996</x:v>
      </x:c>
      <x:c r="F9235" s="1" t="str">
        <x:v>official_szse_shares_20261020_20261021_20261022085509069198.xlsx</x:v>
      </x:c>
      <x:c r="G9235" s="1" t="str">
        <x:v>get_fund_performance_144fb1771eeb168b.json</x:v>
      </x:c>
    </x:row>
    <x:row r="9236" ht="25" customHeight="1">
      <x:c r="A9236" s="1" t="str">
        <x:v>159977.SZ</x:v>
      </x:c>
      <x:c r="B9236" s="7" t="d">
        <x:v>2026-10-21T00:00:00.000Z</x:v>
      </x:c>
      <x:c r="C9236" s="8" t="n">
        <x:v>4703872820</x:v>
      </x:c>
      <x:c r="D9236" s="9" t="n">
        <x:v>1.4073</x:v>
      </x:c>
      <x:c r="E9236" s="9" t="n">
        <x:f>IF(COUNT(C9236:D9236)=2,C9236*D9236/100000000,"n.a.")</x:f>
        <x:v>66.19760219586</x:v>
      </x:c>
      <x:c r="F9236" s="1" t="str">
        <x:v>official_szse_shares_20261020_20261021_20261022085509069198.xlsx</x:v>
      </x:c>
      <x:c r="G9236" s="1" t="str">
        <x:v>get_fund_performance_78b4a21f2bb55393.json</x:v>
      </x:c>
    </x:row>
    <x:row r="9237" ht="25" customHeight="1">
      <x:c r="A9237" s="1" t="str">
        <x:v>159982.SZ</x:v>
      </x:c>
      <x:c r="B9237" s="7" t="d">
        <x:v>2026-10-21T00:00:00.000Z</x:v>
      </x:c>
      <x:c r="C9237" s="8" t="n">
        <x:v>200211253</x:v>
      </x:c>
      <x:c r="D9237" s="9" t="n">
        <x:v>1.8596</x:v>
      </x:c>
      <x:c r="E9237" s="9" t="n">
        <x:f>IF(COUNT(C9237:D9237)=2,C9237*D9237/100000000,"n.a.")</x:f>
        <x:v>3.7231284607879997</x:v>
      </x:c>
      <x:c r="F9237" s="1" t="str">
        <x:v>official_szse_shares_20261020_20261021_20261022085509069198.xlsx</x:v>
      </x:c>
      <x:c r="G9237" s="1" t="str">
        <x:v>get_fund_performance_777f483ced3cbc26.json</x:v>
      </x:c>
    </x:row>
    <x:row r="9238" ht="25" customHeight="1">
      <x:c r="A9238" s="1" t="str">
        <x:v>510300.SH</x:v>
      </x:c>
      <x:c r="B9238" s="7" t="d">
        <x:v>2026-10-21T00:00:00.000Z</x:v>
      </x:c>
      <x:c r="C9238" s="8" t="n">
        <x:v>30199087700</x:v>
      </x:c>
      <x:c r="D9238" s="9" t="n">
        <x:v>4.1856</x:v>
      </x:c>
      <x:c r="E9238" s="9" t="n">
        <x:f>IF(COUNT(C9238:D9238)=2,C9238*D9238/100000000,"n.a.")</x:f>
        <x:v>1264.0130147712</x:v>
      </x:c>
      <x:c r="F9238" s="1" t="str">
        <x:v>official_sse_shares_20261021_20261022085509069198.json</x:v>
      </x:c>
      <x:c r="G9238" s="1" t="str">
        <x:v>official_sse_nav_20261022085510145447.json</x:v>
      </x:c>
    </x:row>
    <x:row r="9239" ht="25" customHeight="1">
      <x:c r="A9239" s="1" t="str">
        <x:v>510310.SH</x:v>
      </x:c>
      <x:c r="B9239" s="7" t="d">
        <x:v>2026-10-21T00:00:00.000Z</x:v>
      </x:c>
      <x:c r="C9239" s="8" t="n">
        <x:v>17062844000</x:v>
      </x:c>
      <x:c r="D9239" s="9" t="n">
        <x:v>4.0664</x:v>
      </x:c>
      <x:c r="E9239" s="9" t="n">
        <x:f>IF(COUNT(C9239:D9239)=2,C9239*D9239/100000000,"n.a.")</x:f>
        <x:v>693.8434884159999</x:v>
      </x:c>
      <x:c r="F9239" s="1" t="str">
        <x:v>official_sse_shares_20261021_20261022085509069198.json</x:v>
      </x:c>
      <x:c r="G9239" s="1" t="str">
        <x:v>official_sse_nav_20261022085510145447.json</x:v>
      </x:c>
    </x:row>
    <x:row r="9240" ht="25" customHeight="1">
      <x:c r="A9240" s="1" t="str">
        <x:v>510320.SH</x:v>
      </x:c>
      <x:c r="B9240" s="7" t="d">
        <x:v>2026-10-21T00:00:00.000Z</x:v>
      </x:c>
      <x:c r="C9240" s="8" t="n">
        <x:v>652068500</x:v>
      </x:c>
      <x:c r="D9240" s="9" t="n">
        <x:v>1.127</x:v>
      </x:c>
      <x:c r="E9240" s="9" t="n">
        <x:f>IF(COUNT(C9240:D9240)=2,C9240*D9240/100000000,"n.a.")</x:f>
        <x:v>7.348811995</x:v>
      </x:c>
      <x:c r="F9240" s="1" t="str">
        <x:v>official_sse_shares_20261021_20261022085509069198.json</x:v>
      </x:c>
      <x:c r="G9240" s="1" t="str">
        <x:v>official_sse_nav_20261022085510145447.json</x:v>
      </x:c>
    </x:row>
    <x:row r="9241" ht="25" customHeight="1">
      <x:c r="A9241" s="1" t="str">
        <x:v>510330.SH</x:v>
      </x:c>
      <x:c r="B9241" s="7" t="d">
        <x:v>2026-10-21T00:00:00.000Z</x:v>
      </x:c>
      <x:c r="C9241" s="8" t="n">
        <x:v>9702249800</x:v>
      </x:c>
      <x:c r="D9241" s="9" t="n">
        <x:v>4.3645</x:v>
      </x:c>
      <x:c r="E9241" s="9" t="n">
        <x:f>IF(COUNT(C9241:D9241)=2,C9241*D9241/100000000,"n.a.")</x:f>
        <x:v>423.45469252099997</x:v>
      </x:c>
      <x:c r="F9241" s="1" t="str">
        <x:v>official_sse_shares_20261021_20261022085509069198.json</x:v>
      </x:c>
      <x:c r="G9241" s="1" t="str">
        <x:v>official_sse_nav_20261022085510145447.json</x:v>
      </x:c>
    </x:row>
    <x:row r="9242" ht="25" customHeight="1">
      <x:c r="A9242" s="1" t="str">
        <x:v>510350.SH</x:v>
      </x:c>
      <x:c r="B9242" s="7" t="d">
        <x:v>2026-10-21T00:00:00.000Z</x:v>
      </x:c>
      <x:c r="C9242" s="8" t="n">
        <x:v>685914700</x:v>
      </x:c>
      <x:c r="D9242" s="9" t="n">
        <x:v>4.4044</x:v>
      </x:c>
      <x:c r="E9242" s="9" t="n">
        <x:f>IF(COUNT(C9242:D9242)=2,C9242*D9242/100000000,"n.a.")</x:f>
        <x:v>30.2104270468</x:v>
      </x:c>
      <x:c r="F9242" s="1" t="str">
        <x:v>official_sse_shares_20261021_20261022085509069198.json</x:v>
      </x:c>
      <x:c r="G9242" s="1" t="str">
        <x:v>official_sse_nav_20261022085510145447.json</x:v>
      </x:c>
    </x:row>
    <x:row r="9243" ht="25" customHeight="1">
      <x:c r="A9243" s="1" t="str">
        <x:v>510360.SH</x:v>
      </x:c>
      <x:c r="B9243" s="7" t="d">
        <x:v>2026-10-21T00:00:00.000Z</x:v>
      </x:c>
      <x:c r="C9243" s="8" t="n">
        <x:v>2183381200</x:v>
      </x:c>
      <x:c r="D9243" s="9" t="n">
        <x:v>1.6004</x:v>
      </x:c>
      <x:c r="E9243" s="9" t="n">
        <x:f>IF(COUNT(C9243:D9243)=2,C9243*D9243/100000000,"n.a.")</x:f>
        <x:v>34.9428327248</x:v>
      </x:c>
      <x:c r="F9243" s="1" t="str">
        <x:v>official_sse_shares_20261021_20261022085509069198.json</x:v>
      </x:c>
      <x:c r="G9243" s="1" t="str">
        <x:v>official_sse_nav_20261022085510145447.json</x:v>
      </x:c>
    </x:row>
    <x:row r="9244" ht="25" customHeight="1">
      <x:c r="A9244" s="1" t="str">
        <x:v>510370.SH</x:v>
      </x:c>
      <x:c r="B9244" s="7" t="d">
        <x:v>2026-10-21T00:00:00.000Z</x:v>
      </x:c>
      <x:c r="C9244" s="8" t="n">
        <x:v>93258100</x:v>
      </x:c>
      <x:c r="D9244" s="9" t="n">
        <x:v>0.9262</x:v>
      </x:c>
      <x:c r="E9244" s="9" t="n">
        <x:f>IF(COUNT(C9244:D9244)=2,C9244*D9244/100000000,"n.a.")</x:f>
        <x:v>0.8637565222</x:v>
      </x:c>
      <x:c r="F9244" s="1" t="str">
        <x:v>official_sse_shares_20261021_20261022085509069198.json</x:v>
      </x:c>
      <x:c r="G9244" s="1" t="str">
        <x:v>official_sse_nav_20261022085510145447.json</x:v>
      </x:c>
    </x:row>
    <x:row r="9245" ht="25" customHeight="1">
      <x:c r="A9245" s="1" t="str">
        <x:v>510380.SH</x:v>
      </x:c>
      <x:c r="B9245" s="7" t="d">
        <x:v>2026-10-21T00:00:00.000Z</x:v>
      </x:c>
      <x:c r="C9245" s="8" t="n">
        <x:v>1302802400</x:v>
      </x:c>
      <x:c r="D9245" s="9" t="n">
        <x:v>1.2475</x:v>
      </x:c>
      <x:c r="E9245" s="9" t="n">
        <x:f>IF(COUNT(C9245:D9245)=2,C9245*D9245/100000000,"n.a.")</x:f>
        <x:v>16.25245994</x:v>
      </x:c>
      <x:c r="F9245" s="1" t="str">
        <x:v>official_sse_shares_20261021_20261022085509069198.json</x:v>
      </x:c>
      <x:c r="G9245" s="1" t="str">
        <x:v>official_sse_nav_20261022085510145447.json</x:v>
      </x:c>
    </x:row>
    <x:row r="9246" ht="25" customHeight="1">
      <x:c r="A9246" s="1" t="str">
        <x:v>510390.SH</x:v>
      </x:c>
      <x:c r="B9246" s="7" t="d">
        <x:v>2026-10-21T00:00:00.000Z</x:v>
      </x:c>
      <x:c r="C9246" s="8" t="n">
        <x:v>136550000</x:v>
      </x:c>
      <x:c r="D9246" s="9" t="n">
        <x:v>4.7495</x:v>
      </x:c>
      <x:c r="E9246" s="9" t="n">
        <x:f>IF(COUNT(C9246:D9246)=2,C9246*D9246/100000000,"n.a.")</x:f>
        <x:v>6.48544225</x:v>
      </x:c>
      <x:c r="F9246" s="1" t="str">
        <x:v>official_sse_shares_20261021_20261022085509069198.json</x:v>
      </x:c>
      <x:c r="G9246" s="1" t="str">
        <x:v>official_sse_nav_20261022085510145447.json</x:v>
      </x:c>
    </x:row>
    <x:row r="9247" ht="25" customHeight="1">
      <x:c r="A9247" s="1" t="str">
        <x:v>510500.SH</x:v>
      </x:c>
      <x:c r="B9247" s="7" t="d">
        <x:v>2026-10-21T00:00:00.000Z</x:v>
      </x:c>
      <x:c r="C9247" s="8" t="n">
        <x:v>6099768600</x:v>
      </x:c>
      <x:c r="D9247" s="9" t="n">
        <x:v>6.8786</x:v>
      </x:c>
      <x:c r="E9247" s="9" t="n">
        <x:f>IF(COUNT(C9247:D9247)=2,C9247*D9247/100000000,"n.a.")</x:f>
        <x:v>419.5786829196</x:v>
      </x:c>
      <x:c r="F9247" s="1" t="str">
        <x:v>official_sse_shares_20261021_20261022085509069198.json</x:v>
      </x:c>
      <x:c r="G9247" s="1" t="str">
        <x:v>official_sse_nav_20261022085510145447.json</x:v>
      </x:c>
    </x:row>
    <x:row r="9248" ht="25" customHeight="1">
      <x:c r="A9248" s="1" t="str">
        <x:v>510510.SH</x:v>
      </x:c>
      <x:c r="B9248" s="7" t="d">
        <x:v>2026-10-21T00:00:00.000Z</x:v>
      </x:c>
      <x:c r="C9248" s="8" t="n">
        <x:v>881038300</x:v>
      </x:c>
      <x:c r="D9248" s="9" t="n">
        <x:v>2.2305</x:v>
      </x:c>
      <x:c r="E9248" s="9" t="n">
        <x:f>IF(COUNT(C9248:D9248)=2,C9248*D9248/100000000,"n.a.")</x:f>
        <x:v>19.651559281500003</x:v>
      </x:c>
      <x:c r="F9248" s="1" t="str">
        <x:v>official_sse_shares_20261021_20261022085509069198.json</x:v>
      </x:c>
      <x:c r="G9248" s="1" t="str">
        <x:v>official_sse_nav_20261022085510145447.json</x:v>
      </x:c>
    </x:row>
    <x:row r="9249" ht="25" customHeight="1">
      <x:c r="A9249" s="1" t="str">
        <x:v>510530.SH</x:v>
      </x:c>
      <x:c r="B9249" s="7" t="d">
        <x:v>2026-10-21T00:00:00.000Z</x:v>
      </x:c>
      <x:c r="C9249" s="8" t="n">
        <x:v>47979399.99999999</x:v>
      </x:c>
      <x:c r="D9249" s="9" t="n">
        <x:v>7.76</x:v>
      </x:c>
      <x:c r="E9249" s="9" t="n">
        <x:f>IF(COUNT(C9249:D9249)=2,C9249*D9249/100000000,"n.a.")</x:f>
        <x:v>3.7232014399999995</x:v>
      </x:c>
      <x:c r="F9249" s="1" t="str">
        <x:v>official_sse_shares_20261021_20261022085509069198.json</x:v>
      </x:c>
      <x:c r="G9249" s="1" t="str">
        <x:v>official_sse_nav_20261022085510145447.json</x:v>
      </x:c>
    </x:row>
    <x:row r="9250" ht="25" customHeight="1">
      <x:c r="A9250" s="1" t="str">
        <x:v>510550.SH</x:v>
      </x:c>
      <x:c r="B9250" s="7" t="d">
        <x:v>2026-10-21T00:00:00.000Z</x:v>
      </x:c>
      <x:c r="C9250" s="8" t="n">
        <x:v>23743300</x:v>
      </x:c>
      <x:c r="D9250" s="9" t="n">
        <x:v>1.7679</x:v>
      </x:c>
      <x:c r="E9250" s="9" t="n">
        <x:f>IF(COUNT(C9250:D9250)=2,C9250*D9250/100000000,"n.a.")</x:f>
        <x:v>0.4197578007</x:v>
      </x:c>
      <x:c r="F9250" s="1" t="str">
        <x:v>official_sse_shares_20261021_20261022085509069198.json</x:v>
      </x:c>
      <x:c r="G9250" s="1" t="str">
        <x:v>official_sse_nav_20261022085510145447.json</x:v>
      </x:c>
    </x:row>
    <x:row r="9251" ht="25" customHeight="1">
      <x:c r="A9251" s="1" t="str">
        <x:v>510560.SH</x:v>
      </x:c>
      <x:c r="B9251" s="7" t="d">
        <x:v>2026-10-21T00:00:00.000Z</x:v>
      </x:c>
      <x:c r="C9251" s="8" t="n">
        <x:v>54318700</x:v>
      </x:c>
      <x:c r="D9251" s="9" t="n">
        <x:v>1.7211</x:v>
      </x:c>
      <x:c r="E9251" s="9" t="n">
        <x:f>IF(COUNT(C9251:D9251)=2,C9251*D9251/100000000,"n.a.")</x:f>
        <x:v>0.9348791457000001</x:v>
      </x:c>
      <x:c r="F9251" s="1" t="str">
        <x:v>official_sse_shares_20261021_20261022085509069198.json</x:v>
      </x:c>
      <x:c r="G9251" s="1" t="str">
        <x:v>official_sse_nav_20261022085510145447.json</x:v>
      </x:c>
    </x:row>
    <x:row r="9252" ht="25" customHeight="1">
      <x:c r="A9252" s="1" t="str">
        <x:v>510570.SH</x:v>
      </x:c>
      <x:c r="B9252" s="7" t="d">
        <x:v>2026-10-21T00:00:00.000Z</x:v>
      </x:c>
      <x:c r="C9252" s="8" t="n">
        <x:v>50560600.00000001</x:v>
      </x:c>
      <x:c r="D9252" s="9" t="n">
        <x:v>1.0845</x:v>
      </x:c>
      <x:c r="E9252" s="9" t="n">
        <x:f>IF(COUNT(C9252:D9252)=2,C9252*D9252/100000000,"n.a.")</x:f>
        <x:v>0.548329707</x:v>
      </x:c>
      <x:c r="F9252" s="1" t="str">
        <x:v>official_sse_shares_20261021_20261022085509069198.json</x:v>
      </x:c>
      <x:c r="G9252" s="1" t="str">
        <x:v>official_sse_nav_20261022085510145447.json</x:v>
      </x:c>
    </x:row>
    <x:row r="9253" ht="25" customHeight="1">
      <x:c r="A9253" s="1" t="str">
        <x:v>510580.SH</x:v>
      </x:c>
      <x:c r="B9253" s="7" t="d">
        <x:v>2026-10-21T00:00:00.000Z</x:v>
      </x:c>
      <x:c r="C9253" s="8" t="n">
        <x:v>1191768300</x:v>
      </x:c>
      <x:c r="D9253" s="9" t="n">
        <x:v>3.6158</x:v>
      </x:c>
      <x:c r="E9253" s="9" t="n">
        <x:f>IF(COUNT(C9253:D9253)=2,C9253*D9253/100000000,"n.a.")</x:f>
        <x:v>43.0919581914</x:v>
      </x:c>
      <x:c r="F9253" s="1" t="str">
        <x:v>official_sse_shares_20261021_20261022085509069198.json</x:v>
      </x:c>
      <x:c r="G9253" s="1" t="str">
        <x:v>official_sse_nav_20261022085510145447.json</x:v>
      </x:c>
    </x:row>
    <x:row r="9254" ht="25" customHeight="1">
      <x:c r="A9254" s="1" t="str">
        <x:v>510590.SH</x:v>
      </x:c>
      <x:c r="B9254" s="7" t="d">
        <x:v>2026-10-21T00:00:00.000Z</x:v>
      </x:c>
      <x:c r="C9254" s="8" t="n">
        <x:v>123986100</x:v>
      </x:c>
      <x:c r="D9254" s="9" t="n">
        <x:v>7.4713</x:v>
      </x:c>
      <x:c r="E9254" s="9" t="n">
        <x:f>IF(COUNT(C9254:D9254)=2,C9254*D9254/100000000,"n.a.")</x:f>
        <x:v>9.263373489300001</x:v>
      </x:c>
      <x:c r="F9254" s="1" t="str">
        <x:v>official_sse_shares_20261021_20261022085509069198.json</x:v>
      </x:c>
      <x:c r="G9254" s="1" t="str">
        <x:v>official_sse_nav_20261022085510145447.json</x:v>
      </x:c>
    </x:row>
    <x:row r="9255" ht="25" customHeight="1">
      <x:c r="A9255" s="1" t="str">
        <x:v>512100.SH</x:v>
      </x:c>
      <x:c r="B9255" s="7" t="d">
        <x:v>2026-10-21T00:00:00.000Z</x:v>
      </x:c>
      <x:c r="C9255" s="8" t="n">
        <x:v>8457217600</x:v>
      </x:c>
      <x:c r="D9255" s="9" t="n">
        <x:v>2.7577</x:v>
      </x:c>
      <x:c r="E9255" s="9" t="n">
        <x:f>IF(COUNT(C9255:D9255)=2,C9255*D9255/100000000,"n.a.")</x:f>
        <x:v>233.22468975519996</x:v>
      </x:c>
      <x:c r="F9255" s="1" t="str">
        <x:v>official_sse_shares_20261021_20261022085509069198.json</x:v>
      </x:c>
      <x:c r="G9255" s="1" t="str">
        <x:v>official_sse_nav_20261022085510145447.json</x:v>
      </x:c>
    </x:row>
    <x:row r="9256" ht="25" customHeight="1">
      <x:c r="A9256" s="1" t="str">
        <x:v>512500.SH</x:v>
      </x:c>
      <x:c r="B9256" s="7" t="d">
        <x:v>2026-10-21T00:00:00.000Z</x:v>
      </x:c>
      <x:c r="C9256" s="8" t="n">
        <x:v>1874408800</x:v>
      </x:c>
      <x:c r="D9256" s="9" t="n">
        <x:v>3.8891</x:v>
      </x:c>
      <x:c r="E9256" s="9" t="n">
        <x:f>IF(COUNT(C9256:D9256)=2,C9256*D9256/100000000,"n.a.")</x:f>
        <x:v>72.8976326408</x:v>
      </x:c>
      <x:c r="F9256" s="1" t="str">
        <x:v>official_sse_shares_20261021_20261022085509069198.json</x:v>
      </x:c>
      <x:c r="G9256" s="1" t="str">
        <x:v>official_sse_nav_20261022085510145447.json</x:v>
      </x:c>
    </x:row>
    <x:row r="9257" ht="25" customHeight="1">
      <x:c r="A9257" s="1" t="str">
        <x:v>512510.SH</x:v>
      </x:c>
      <x:c r="B9257" s="7" t="d">
        <x:v>2026-10-21T00:00:00.000Z</x:v>
      </x:c>
      <x:c r="C9257" s="8" t="n">
        <x:v>443929800.00000006</x:v>
      </x:c>
      <x:c r="D9257" s="9" t="n">
        <x:v>2.0669</x:v>
      </x:c>
      <x:c r="E9257" s="9" t="n">
        <x:f>IF(COUNT(C9257:D9257)=2,C9257*D9257/100000000,"n.a.")</x:f>
        <x:v>9.175585036200001</x:v>
      </x:c>
      <x:c r="F9257" s="1" t="str">
        <x:v>official_sse_shares_20261021_20261022085509069198.json</x:v>
      </x:c>
      <x:c r="G9257" s="1" t="str">
        <x:v>official_sse_nav_20261022085510145447.json</x:v>
      </x:c>
    </x:row>
    <x:row r="9258" ht="25" customHeight="1">
      <x:c r="A9258" s="1" t="str">
        <x:v>515130.SH</x:v>
      </x:c>
      <x:c r="B9258" s="7" t="d">
        <x:v>2026-10-21T00:00:00.000Z</x:v>
      </x:c>
      <x:c r="C9258" s="8" t="n">
        <x:v>109463200</x:v>
      </x:c>
      <x:c r="D9258" s="9" t="n">
        <x:v>1.3865</x:v>
      </x:c>
      <x:c r="E9258" s="9" t="n">
        <x:f>IF(COUNT(C9258:D9258)=2,C9258*D9258/100000000,"n.a.")</x:f>
        <x:v>1.517707268</x:v>
      </x:c>
      <x:c r="F9258" s="1" t="str">
        <x:v>official_sse_shares_20261021_20261022085509069198.json</x:v>
      </x:c>
      <x:c r="G9258" s="1" t="str">
        <x:v>official_sse_nav_20261022085510145447.json</x:v>
      </x:c>
    </x:row>
    <x:row r="9259" ht="25" customHeight="1">
      <x:c r="A9259" s="1" t="str">
        <x:v>515190.SH</x:v>
      </x:c>
      <x:c r="B9259" s="7" t="d">
        <x:v>2026-10-21T00:00:00.000Z</x:v>
      </x:c>
      <x:c r="C9259" s="8" t="n">
        <x:v>301466100</x:v>
      </x:c>
      <x:c r="D9259" s="9" t="n">
        <x:v>1.4436</x:v>
      </x:c>
      <x:c r="E9259" s="9" t="n">
        <x:f>IF(COUNT(C9259:D9259)=2,C9259*D9259/100000000,"n.a.")</x:f>
        <x:v>4.3519646195999995</x:v>
      </x:c>
      <x:c r="F9259" s="1" t="str">
        <x:v>official_sse_shares_20261021_20261022085509069198.json</x:v>
      </x:c>
      <x:c r="G9259" s="1" t="str">
        <x:v>official_sse_nav_20261022085510145447.json</x:v>
      </x:c>
    </x:row>
    <x:row r="9260" ht="25" customHeight="1">
      <x:c r="A9260" s="1" t="str">
        <x:v>515310.SH</x:v>
      </x:c>
      <x:c r="B9260" s="7" t="d">
        <x:v>2026-10-21T00:00:00.000Z</x:v>
      </x:c>
      <x:c r="C9260" s="8" t="n">
        <x:v>391611200</x:v>
      </x:c>
      <x:c r="D9260" s="9" t="n">
        <x:v>1.2456</x:v>
      </x:c>
      <x:c r="E9260" s="9" t="n">
        <x:f>IF(COUNT(C9260:D9260)=2,C9260*D9260/100000000,"n.a.")</x:f>
        <x:v>4.877909107200001</x:v>
      </x:c>
      <x:c r="F9260" s="1" t="str">
        <x:v>official_sse_shares_20261021_20261022085509069198.json</x:v>
      </x:c>
      <x:c r="G9260" s="1" t="str">
        <x:v>official_sse_nav_20261022085510145447.json</x:v>
      </x:c>
    </x:row>
    <x:row r="9261" ht="25" customHeight="1">
      <x:c r="A9261" s="1" t="str">
        <x:v>515330.SH</x:v>
      </x:c>
      <x:c r="B9261" s="7" t="d">
        <x:v>2026-10-21T00:00:00.000Z</x:v>
      </x:c>
      <x:c r="C9261" s="8" t="n">
        <x:v>7055709500</x:v>
      </x:c>
      <x:c r="D9261" s="9" t="n">
        <x:v>1.2026</x:v>
      </x:c>
      <x:c r="E9261" s="9" t="n">
        <x:f>IF(COUNT(C9261:D9261)=2,C9261*D9261/100000000,"n.a.")</x:f>
        <x:v>84.85196244699999</x:v>
      </x:c>
      <x:c r="F9261" s="1" t="str">
        <x:v>official_sse_shares_20261021_20261022085509069198.json</x:v>
      </x:c>
      <x:c r="G9261" s="1" t="str">
        <x:v>official_sse_nav_20261022085510145447.json</x:v>
      </x:c>
    </x:row>
    <x:row r="9262" ht="25" customHeight="1">
      <x:c r="A9262" s="1" t="str">
        <x:v>515350.SH</x:v>
      </x:c>
      <x:c r="B9262" s="7" t="d">
        <x:v>2026-10-21T00:00:00.000Z</x:v>
      </x:c>
      <x:c r="C9262" s="8" t="n">
        <x:v>11699200</x:v>
      </x:c>
      <x:c r="D9262" s="9" t="n">
        <x:v>5.6129</x:v>
      </x:c>
      <x:c r="E9262" s="9" t="n">
        <x:f>IF(COUNT(C9262:D9262)=2,C9262*D9262/100000000,"n.a.")</x:f>
        <x:v>0.6566643968</x:v>
      </x:c>
      <x:c r="F9262" s="1" t="str">
        <x:v>official_sse_shares_20261021_20261022085509069198.json</x:v>
      </x:c>
      <x:c r="G9262" s="1" t="str">
        <x:v>official_sse_nav_20261022085510145447.json</x:v>
      </x:c>
    </x:row>
    <x:row r="9263" ht="25" customHeight="1">
      <x:c r="A9263" s="1" t="str">
        <x:v>515360.SH</x:v>
      </x:c>
      <x:c r="B9263" s="7" t="d">
        <x:v>2026-10-21T00:00:00.000Z</x:v>
      </x:c>
      <x:c r="C9263" s="8" t="n">
        <x:v>37279300</x:v>
      </x:c>
      <x:c r="D9263" s="9" t="n">
        <x:v>6.0968</x:v>
      </x:c>
      <x:c r="E9263" s="9" t="n">
        <x:f>IF(COUNT(C9263:D9263)=2,C9263*D9263/100000000,"n.a.")</x:f>
        <x:v>2.2728443624</x:v>
      </x:c>
      <x:c r="F9263" s="1" t="str">
        <x:v>official_sse_shares_20261021_20261022085509069198.json</x:v>
      </x:c>
      <x:c r="G9263" s="1" t="str">
        <x:v>official_sse_nav_20261022085510145447.json</x:v>
      </x:c>
    </x:row>
    <x:row r="9264" ht="25" customHeight="1">
      <x:c r="A9264" s="1" t="str">
        <x:v>515380.SH</x:v>
      </x:c>
      <x:c r="B9264" s="7" t="d">
        <x:v>2026-10-21T00:00:00.000Z</x:v>
      </x:c>
      <x:c r="C9264" s="8" t="n">
        <x:v>663399800</x:v>
      </x:c>
      <x:c r="D9264" s="9" t="n">
        <x:v>4.8655</x:v>
      </x:c>
      <x:c r="E9264" s="9" t="n">
        <x:f>IF(COUNT(C9264:D9264)=2,C9264*D9264/100000000,"n.a.")</x:f>
        <x:v>32.277717269</x:v>
      </x:c>
      <x:c r="F9264" s="1" t="str">
        <x:v>official_sse_shares_20261021_20261022085509069198.json</x:v>
      </x:c>
      <x:c r="G9264" s="1" t="str">
        <x:v>official_sse_nav_20261022085510145447.json</x:v>
      </x:c>
    </x:row>
    <x:row r="9265" ht="25" customHeight="1">
      <x:c r="A9265" s="1" t="str">
        <x:v>515390.SH</x:v>
      </x:c>
      <x:c r="B9265" s="7" t="d">
        <x:v>2026-10-21T00:00:00.000Z</x:v>
      </x:c>
      <x:c r="C9265" s="8" t="n">
        <x:v>2474683000</x:v>
      </x:c>
      <x:c r="D9265" s="9" t="n">
        <x:v>1.2203</x:v>
      </x:c>
      <x:c r="E9265" s="9" t="n">
        <x:f>IF(COUNT(C9265:D9265)=2,C9265*D9265/100000000,"n.a.")</x:f>
        <x:v>30.198556648999997</x:v>
      </x:c>
      <x:c r="F9265" s="1" t="str">
        <x:v>official_sse_shares_20261021_20261022085509069198.json</x:v>
      </x:c>
      <x:c r="G9265" s="1" t="str">
        <x:v>official_sse_nav_20261022085510145447.json</x:v>
      </x:c>
    </x:row>
    <x:row r="9266" ht="25" customHeight="1">
      <x:c r="A9266" s="1" t="str">
        <x:v>515530.SH</x:v>
      </x:c>
      <x:c r="B9266" s="7" t="d">
        <x:v>2026-10-21T00:00:00.000Z</x:v>
      </x:c>
      <x:c r="C9266" s="8" t="n">
        <x:v>13842700</x:v>
      </x:c>
      <x:c r="D9266" s="9" t="n">
        <x:v>3.7923</x:v>
      </x:c>
      <x:c r="E9266" s="9" t="n">
        <x:f>IF(COUNT(C9266:D9266)=2,C9266*D9266/100000000,"n.a.")</x:f>
        <x:v>0.5249567121000001</x:v>
      </x:c>
      <x:c r="F9266" s="1" t="str">
        <x:v>official_sse_shares_20261021_20261022085509069198.json</x:v>
      </x:c>
      <x:c r="G9266" s="1" t="str">
        <x:v>official_sse_nav_20261022085510145447.json</x:v>
      </x:c>
    </x:row>
    <x:row r="9267" ht="25" customHeight="1">
      <x:c r="A9267" s="1" t="str">
        <x:v>515550.SH</x:v>
      </x:c>
      <x:c r="B9267" s="7" t="d">
        <x:v>2026-10-21T00:00:00.000Z</x:v>
      </x:c>
      <x:c r="C9267" s="8" t="n">
        <x:v>22345700</x:v>
      </x:c>
      <x:c r="D9267" s="9" t="n">
        <x:v>1.5517</x:v>
      </x:c>
      <x:c r="E9267" s="9" t="n">
        <x:f>IF(COUNT(C9267:D9267)=2,C9267*D9267/100000000,"n.a.")</x:f>
        <x:v>0.34673822690000006</x:v>
      </x:c>
      <x:c r="F9267" s="1" t="str">
        <x:v>official_sse_shares_20261021_20261022085509069198.json</x:v>
      </x:c>
      <x:c r="G9267" s="1" t="str">
        <x:v>official_sse_nav_20261022085510145447.json</x:v>
      </x:c>
    </x:row>
    <x:row r="9268" ht="25" customHeight="1">
      <x:c r="A9268" s="1" t="str">
        <x:v>515660.SH</x:v>
      </x:c>
      <x:c r="B9268" s="7" t="d">
        <x:v>2026-10-21T00:00:00.000Z</x:v>
      </x:c>
      <x:c r="C9268" s="8" t="n">
        <x:v>438094200</x:v>
      </x:c>
      <x:c r="D9268" s="9" t="n">
        <x:v>5.2354</x:v>
      </x:c>
      <x:c r="E9268" s="9" t="n">
        <x:f>IF(COUNT(C9268:D9268)=2,C9268*D9268/100000000,"n.a.")</x:f>
        <x:v>22.9359837468</x:v>
      </x:c>
      <x:c r="F9268" s="1" t="str">
        <x:v>official_sse_shares_20261021_20261022085509069198.json</x:v>
      </x:c>
      <x:c r="G9268" s="1" t="str">
        <x:v>official_sse_nav_20261022085510145447.json</x:v>
      </x:c>
    </x:row>
    <x:row r="9269" ht="25" customHeight="1">
      <x:c r="A9269" s="1" t="str">
        <x:v>516300.SH</x:v>
      </x:c>
      <x:c r="B9269" s="7" t="d">
        <x:v>2026-10-21T00:00:00.000Z</x:v>
      </x:c>
      <x:c r="C9269" s="8" t="n">
        <x:v>47012600</x:v>
      </x:c>
      <x:c r="D9269" s="9" t="n">
        <x:v>2.8754</x:v>
      </x:c>
      <x:c r="E9269" s="9" t="n">
        <x:f>IF(COUNT(C9269:D9269)=2,C9269*D9269/100000000,"n.a.")</x:f>
        <x:v>1.3518003003999999</x:v>
      </x:c>
      <x:c r="F9269" s="1" t="str">
        <x:v>official_sse_shares_20261021_20261022085509069198.json</x:v>
      </x:c>
      <x:c r="G9269" s="1" t="str">
        <x:v>official_sse_nav_20261022085510145447.json</x:v>
      </x:c>
    </x:row>
    <x:row r="9270" ht="25" customHeight="1">
      <x:c r="A9270" s="1" t="str">
        <x:v>560010.SH</x:v>
      </x:c>
      <x:c r="B9270" s="7" t="d">
        <x:v>2026-10-21T00:00:00.000Z</x:v>
      </x:c>
      <x:c r="C9270" s="8" t="n">
        <x:v>2464621700</x:v>
      </x:c>
      <x:c r="D9270" s="9" t="n">
        <x:v>2.826</x:v>
      </x:c>
      <x:c r="E9270" s="9" t="n">
        <x:f>IF(COUNT(C9270:D9270)=2,C9270*D9270/100000000,"n.a.")</x:f>
        <x:v>69.650209242</x:v>
      </x:c>
      <x:c r="F9270" s="1" t="str">
        <x:v>official_sse_shares_20261021_20261022085509069198.json</x:v>
      </x:c>
      <x:c r="G9270" s="1" t="str">
        <x:v>official_sse_nav_20261022085510145447.json</x:v>
      </x:c>
    </x:row>
    <x:row r="9271" ht="25" customHeight="1">
      <x:c r="A9271" s="1" t="str">
        <x:v>560110.SH</x:v>
      </x:c>
      <x:c r="B9271" s="7" t="d">
        <x:v>2026-10-21T00:00:00.000Z</x:v>
      </x:c>
      <x:c r="C9271" s="8" t="n">
        <x:v>343903500</x:v>
      </x:c>
      <x:c r="D9271" s="9" t="n">
        <x:v>1.0249</x:v>
      </x:c>
      <x:c r="E9271" s="9" t="n">
        <x:f>IF(COUNT(C9271:D9271)=2,C9271*D9271/100000000,"n.a.")</x:f>
        <x:v>3.5246669715</x:v>
      </x:c>
      <x:c r="F9271" s="1" t="str">
        <x:v>official_sse_shares_20261021_20261022085509069198.json</x:v>
      </x:c>
      <x:c r="G9271" s="1" t="str">
        <x:v>official_sse_nav_20261022085510145447.json</x:v>
      </x:c>
    </x:row>
    <x:row r="9272" ht="25" customHeight="1">
      <x:c r="A9272" s="1" t="str">
        <x:v>560220.SH</x:v>
      </x:c>
      <x:c r="B9272" s="7" t="d">
        <x:v>2026-10-21T00:00:00.000Z</x:v>
      </x:c>
      <x:c r="C9272" s="8" t="n">
        <x:v>60717000</x:v>
      </x:c>
      <x:c r="D9272" s="9" t="n">
        <x:v>1.3269</x:v>
      </x:c>
      <x:c r="E9272" s="9" t="n">
        <x:f>IF(COUNT(C9272:D9272)=2,C9272*D9272/100000000,"n.a.")</x:f>
        <x:v>0.805653873</x:v>
      </x:c>
      <x:c r="F9272" s="1" t="str">
        <x:v>official_sse_shares_20261021_20261022085509069198.json</x:v>
      </x:c>
      <x:c r="G9272" s="1" t="str">
        <x:v>official_sse_nav_20261022085510145447.json</x:v>
      </x:c>
    </x:row>
    <x:row r="9273" ht="25" customHeight="1">
      <x:c r="A9273" s="1" t="str">
        <x:v>561350.SH</x:v>
      </x:c>
      <x:c r="B9273" s="7" t="d">
        <x:v>2026-10-21T00:00:00.000Z</x:v>
      </x:c>
      <x:c r="C9273" s="8" t="n">
        <x:v>112700000</x:v>
      </x:c>
      <x:c r="D9273" s="9" t="n">
        <x:v>1.0925</x:v>
      </x:c>
      <x:c r="E9273" s="9" t="n">
        <x:f>IF(COUNT(C9273:D9273)=2,C9273*D9273/100000000,"n.a.")</x:f>
        <x:v>1.2312475</x:v>
      </x:c>
      <x:c r="F9273" s="1" t="str">
        <x:v>official_sse_shares_20261021_20261022085509069198.json</x:v>
      </x:c>
      <x:c r="G9273" s="1" t="str">
        <x:v>official_sse_nav_20261022085510145447.json</x:v>
      </x:c>
    </x:row>
    <x:row r="9274" ht="25" customHeight="1">
      <x:c r="A9274" s="1" t="str">
        <x:v>561370.SH</x:v>
      </x:c>
      <x:c r="B9274" s="7" t="d">
        <x:v>2026-10-21T00:00:00.000Z</x:v>
      </x:c>
      <x:c r="C9274" s="8" t="n">
        <x:v>36356000</x:v>
      </x:c>
      <x:c r="D9274" s="9" t="n">
        <x:v>1.3252</x:v>
      </x:c>
      <x:c r="E9274" s="9" t="n">
        <x:f>IF(COUNT(C9274:D9274)=2,C9274*D9274/100000000,"n.a.")</x:f>
        <x:v>0.481789712</x:v>
      </x:c>
      <x:c r="F9274" s="1" t="str">
        <x:v>official_sse_shares_20261021_20261022085509069198.json</x:v>
      </x:c>
      <x:c r="G9274" s="1" t="str">
        <x:v>official_sse_nav_20261022085510145447.json</x:v>
      </x:c>
    </x:row>
    <x:row r="9275" ht="25" customHeight="1">
      <x:c r="A9275" s="1" t="str">
        <x:v>561930.SH</x:v>
      </x:c>
      <x:c r="B9275" s="7" t="d">
        <x:v>2026-10-21T00:00:00.000Z</x:v>
      </x:c>
      <x:c r="C9275" s="8" t="n">
        <x:v>205260600</x:v>
      </x:c>
      <x:c r="D9275" s="9" t="n">
        <x:v>1.4143</x:v>
      </x:c>
      <x:c r="E9275" s="9" t="n">
        <x:f>IF(COUNT(C9275:D9275)=2,C9275*D9275/100000000,"n.a.")</x:f>
        <x:v>2.9030006658</x:v>
      </x:c>
      <x:c r="F9275" s="1" t="str">
        <x:v>official_sse_shares_20261021_20261022085509069198.json</x:v>
      </x:c>
      <x:c r="G9275" s="1" t="str">
        <x:v>official_sse_nav_20261022085510145447.json</x:v>
      </x:c>
    </x:row>
    <x:row r="9276" ht="25" customHeight="1">
      <x:c r="A9276" s="1" t="str">
        <x:v>562660.SH</x:v>
      </x:c>
      <x:c r="B9276" s="7" t="d">
        <x:v>2026-10-21T00:00:00.000Z</x:v>
      </x:c>
      <x:c r="C9276" s="8" t="n">
        <x:v>340874000</x:v>
      </x:c>
      <x:c r="D9276" s="9" t="n">
        <x:v>1.7843</x:v>
      </x:c>
      <x:c r="E9276" s="9" t="n">
        <x:f>IF(COUNT(C9276:D9276)=2,C9276*D9276/100000000,"n.a.")</x:f>
        <x:v>6.082214782</x:v>
      </x:c>
      <x:c r="F9276" s="1" t="str">
        <x:v>official_sse_shares_20261021_20261022085509069198.json</x:v>
      </x:c>
      <x:c r="G9276" s="1" t="str">
        <x:v>official_sse_nav_20261022085510145447.json</x:v>
      </x:c>
    </x:row>
    <x:row r="9277" ht="25" customHeight="1">
      <x:c r="A9277" s="1" t="str">
        <x:v>563200.SH</x:v>
      </x:c>
      <x:c r="B9277" s="7" t="d">
        <x:v>2026-10-21T00:00:00.000Z</x:v>
      </x:c>
      <x:c r="C9277" s="8" t="n">
        <x:v>47458800</x:v>
      </x:c>
      <x:c r="D9277" s="9" t="n">
        <x:v>1.4308</x:v>
      </x:c>
      <x:c r="E9277" s="9" t="n">
        <x:f>IF(COUNT(C9277:D9277)=2,C9277*D9277/100000000,"n.a.")</x:f>
        <x:v>0.6790405104</x:v>
      </x:c>
      <x:c r="F9277" s="1" t="str">
        <x:v>official_sse_shares_20261021_20261022085509069198.json</x:v>
      </x:c>
      <x:c r="G9277" s="1" t="str">
        <x:v>official_sse_nav_20261022085510145447.json</x:v>
      </x:c>
    </x:row>
    <x:row r="9278" ht="25" customHeight="1">
      <x:c r="A9278" s="1" t="str">
        <x:v>563300.SH</x:v>
      </x:c>
      <x:c r="B9278" s="7" t="d">
        <x:v>2026-10-21T00:00:00.000Z</x:v>
      </x:c>
      <x:c r="C9278" s="8" t="n">
        <x:v>5118674000</x:v>
      </x:c>
      <x:c r="D9278" s="9" t="n">
        <x:v>1.3284</x:v>
      </x:c>
      <x:c r="E9278" s="9" t="n">
        <x:f>IF(COUNT(C9278:D9278)=2,C9278*D9278/100000000,"n.a.")</x:f>
        <x:v>67.996465416</x:v>
      </x:c>
      <x:c r="F9278" s="1" t="str">
        <x:v>official_sse_shares_20261021_20261022085509069198.json</x:v>
      </x:c>
      <x:c r="G9278" s="1" t="str">
        <x:v>official_sse_nav_20261022085510145447.json</x:v>
      </x:c>
    </x:row>
    <x:row r="9279" ht="25" customHeight="1">
      <x:c r="A9279" s="1" t="str">
        <x:v>563520.SH</x:v>
      </x:c>
      <x:c r="B9279" s="7" t="d">
        <x:v>2026-10-21T00:00:00.000Z</x:v>
      </x:c>
      <x:c r="C9279" s="8" t="n">
        <x:v>457065000</x:v>
      </x:c>
      <x:c r="D9279" s="9" t="n">
        <x:v>1.0753</x:v>
      </x:c>
      <x:c r="E9279" s="9" t="n">
        <x:f>IF(COUNT(C9279:D9279)=2,C9279*D9279/100000000,"n.a.")</x:f>
        <x:v>4.914819945</x:v>
      </x:c>
      <x:c r="F9279" s="1" t="str">
        <x:v>official_sse_shares_20261021_20261022085509069198.json</x:v>
      </x:c>
      <x:c r="G9279" s="1" t="str">
        <x:v>official_sse_nav_20261022085510145447.json</x:v>
      </x:c>
    </x:row>
    <x:row r="9280" ht="25" customHeight="1">
      <x:c r="A9280" s="1" t="str">
        <x:v>563750.SH</x:v>
      </x:c>
      <x:c r="B9280" s="7" t="d">
        <x:v>2026-10-21T00:00:00.000Z</x:v>
      </x:c>
      <x:c r="C9280" s="8" t="n">
        <x:v>362237000</x:v>
      </x:c>
      <x:c r="D9280" s="9" t="n">
        <x:v>0.9646</x:v>
      </x:c>
      <x:c r="E9280" s="9" t="n">
        <x:f>IF(COUNT(C9280:D9280)=2,C9280*D9280/100000000,"n.a.")</x:f>
        <x:v>3.494138102</x:v>
      </x:c>
      <x:c r="F9280" s="1" t="str">
        <x:v>official_sse_shares_20261021_20261022085509069198.json</x:v>
      </x:c>
      <x:c r="G9280" s="1" t="str">
        <x:v>official_sse_nav_20261022085510145447.json</x:v>
      </x:c>
    </x:row>
    <x:row r="9281" ht="25" customHeight="1">
      <x:c r="A9281" s="1" t="str">
        <x:v>588000.SH</x:v>
      </x:c>
      <x:c r="B9281" s="7" t="d">
        <x:v>2026-10-21T00:00:00.000Z</x:v>
      </x:c>
      <x:c r="C9281" s="8" t="n">
        <x:v>74765668200</x:v>
      </x:c>
      <x:c r="D9281" s="9" t="n">
        <x:v>1.419</x:v>
      </x:c>
      <x:c r="E9281" s="9" t="n">
        <x:f>IF(COUNT(C9281:D9281)=2,C9281*D9281/100000000,"n.a.")</x:f>
        <x:v>1060.924831758</x:v>
      </x:c>
      <x:c r="F9281" s="1" t="str">
        <x:v>official_sse_shares_20261021_20261022085509069198.json</x:v>
      </x:c>
      <x:c r="G9281" s="1" t="str">
        <x:v>official_sse_nav_20261022085510145447.json</x:v>
      </x:c>
    </x:row>
    <x:row r="9282" ht="25" customHeight="1">
      <x:c r="A9282" s="1" t="str">
        <x:v>588040.SH</x:v>
      </x:c>
      <x:c r="B9282" s="7" t="d">
        <x:v>2026-10-21T00:00:00.000Z</x:v>
      </x:c>
      <x:c r="C9282" s="8" t="n">
        <x:v>181889000</x:v>
      </x:c>
      <x:c r="D9282" s="9" t="n">
        <x:v>1.3662</x:v>
      </x:c>
      <x:c r="E9282" s="9" t="n">
        <x:f>IF(COUNT(C9282:D9282)=2,C9282*D9282/100000000,"n.a.")</x:f>
        <x:v>2.484967518</x:v>
      </x:c>
      <x:c r="F9282" s="1" t="str">
        <x:v>official_sse_shares_20261021_20261022085509069198.json</x:v>
      </x:c>
      <x:c r="G9282" s="1" t="str">
        <x:v>official_sse_nav_20261022085510145447.json</x:v>
      </x:c>
    </x:row>
    <x:row r="9283" ht="25" customHeight="1">
      <x:c r="A9283" s="1" t="str">
        <x:v>588050.SH</x:v>
      </x:c>
      <x:c r="B9283" s="7" t="d">
        <x:v>2026-10-21T00:00:00.000Z</x:v>
      </x:c>
      <x:c r="C9283" s="8" t="n">
        <x:v>6991241300</x:v>
      </x:c>
      <x:c r="D9283" s="9" t="n">
        <x:v>1.3781</x:v>
      </x:c>
      <x:c r="E9283" s="9" t="n">
        <x:f>IF(COUNT(C9283:D9283)=2,C9283*D9283/100000000,"n.a.")</x:f>
        <x:v>96.34629635530001</x:v>
      </x:c>
      <x:c r="F9283" s="1" t="str">
        <x:v>official_sse_shares_20261021_20261022085509069198.json</x:v>
      </x:c>
      <x:c r="G9283" s="1" t="str">
        <x:v>official_sse_nav_20261022085510145447.json</x:v>
      </x:c>
    </x:row>
    <x:row r="9284" ht="25" customHeight="1">
      <x:c r="A9284" s="1" t="str">
        <x:v>588060.SH</x:v>
      </x:c>
      <x:c r="B9284" s="7" t="d">
        <x:v>2026-10-21T00:00:00.000Z</x:v>
      </x:c>
      <x:c r="C9284" s="8" t="n">
        <x:v>9931140000</x:v>
      </x:c>
      <x:c r="D9284" s="9" t="n">
        <x:v>0.8526</x:v>
      </x:c>
      <x:c r="E9284" s="9" t="n">
        <x:f>IF(COUNT(C9284:D9284)=2,C9284*D9284/100000000,"n.a.")</x:f>
        <x:v>84.67289964</x:v>
      </x:c>
      <x:c r="F9284" s="1" t="str">
        <x:v>official_sse_shares_20261021_20261022085509069198.json</x:v>
      </x:c>
      <x:c r="G9284" s="1" t="str">
        <x:v>official_sse_nav_20261022085510145447.json</x:v>
      </x:c>
    </x:row>
    <x:row r="9285" ht="25" customHeight="1">
      <x:c r="A9285" s="1" t="str">
        <x:v>588080.SH</x:v>
      </x:c>
      <x:c r="B9285" s="7" t="d">
        <x:v>2026-10-21T00:00:00.000Z</x:v>
      </x:c>
      <x:c r="C9285" s="8" t="n">
        <x:v>29533628100</x:v>
      </x:c>
      <x:c r="D9285" s="9" t="n">
        <x:v>1.3769</x:v>
      </x:c>
      <x:c r="E9285" s="9" t="n">
        <x:f>IF(COUNT(C9285:D9285)=2,C9285*D9285/100000000,"n.a.")</x:f>
        <x:v>406.6485253089</x:v>
      </x:c>
      <x:c r="F9285" s="1" t="str">
        <x:v>official_sse_shares_20261021_20261022085509069198.json</x:v>
      </x:c>
      <x:c r="G9285" s="1" t="str">
        <x:v>official_sse_nav_20261022085510145447.json</x:v>
      </x:c>
    </x:row>
    <x:row r="9286" ht="25" customHeight="1">
      <x:c r="A9286" s="1" t="str">
        <x:v>588090.SH</x:v>
      </x:c>
      <x:c r="B9286" s="7" t="d">
        <x:v>2026-10-21T00:00:00.000Z</x:v>
      </x:c>
      <x:c r="C9286" s="8" t="n">
        <x:v>3414072800.0000005</x:v>
      </x:c>
      <x:c r="D9286" s="9" t="n">
        <x:v>1.3837</x:v>
      </x:c>
      <x:c r="E9286" s="9" t="n">
        <x:f>IF(COUNT(C9286:D9286)=2,C9286*D9286/100000000,"n.a.")</x:f>
        <x:v>47.240525333600004</x:v>
      </x:c>
      <x:c r="F9286" s="1" t="str">
        <x:v>official_sse_shares_20261021_20261022085509069198.json</x:v>
      </x:c>
      <x:c r="G9286" s="1" t="str">
        <x:v>official_sse_nav_20261022085510145447.json</x:v>
      </x:c>
    </x:row>
    <x:row r="9287" ht="25" customHeight="1">
      <x:c r="A9287" s="1" t="str">
        <x:v>588150.SH</x:v>
      </x:c>
      <x:c r="B9287" s="7" t="d">
        <x:v>2026-10-21T00:00:00.000Z</x:v>
      </x:c>
      <x:c r="C9287" s="8" t="n">
        <x:v>492432600</x:v>
      </x:c>
      <x:c r="D9287" s="9" t="n">
        <x:v>0.9549</x:v>
      </x:c>
      <x:c r="E9287" s="9" t="n">
        <x:f>IF(COUNT(C9287:D9287)=2,C9287*D9287/100000000,"n.a.")</x:f>
        <x:v>4.7022388974</x:v>
      </x:c>
      <x:c r="F9287" s="1" t="str">
        <x:v>official_sse_shares_20261021_20261022085509069198.json</x:v>
      </x:c>
      <x:c r="G9287" s="1" t="str">
        <x:v>official_sse_nav_20261022085510145447.json</x:v>
      </x:c>
    </x:row>
    <x:row r="9288" ht="25" customHeight="1">
      <x:c r="A9288" s="1" t="str">
        <x:v>588180.SH</x:v>
      </x:c>
      <x:c r="B9288" s="7" t="d">
        <x:v>2026-10-21T00:00:00.000Z</x:v>
      </x:c>
      <x:c r="C9288" s="8" t="n">
        <x:v>923853700</x:v>
      </x:c>
      <x:c r="D9288" s="9" t="n">
        <x:v>0.878</x:v>
      </x:c>
      <x:c r="E9288" s="9" t="n">
        <x:f>IF(COUNT(C9288:D9288)=2,C9288*D9288/100000000,"n.a.")</x:f>
        <x:v>8.111435486</x:v>
      </x:c>
      <x:c r="F9288" s="1" t="str">
        <x:v>official_sse_shares_20261021_20261022085509069198.json</x:v>
      </x:c>
      <x:c r="G9288" s="1" t="str">
        <x:v>official_sse_nav_20261022085510145447.json</x:v>
      </x:c>
    </x:row>
    <x:row r="9289" ht="25" customHeight="1">
      <x:c r="A9289" s="1" t="str">
        <x:v>588280.SH</x:v>
      </x:c>
      <x:c r="B9289" s="7" t="d">
        <x:v>2026-10-21T00:00:00.000Z</x:v>
      </x:c>
      <x:c r="C9289" s="8" t="n">
        <x:v>488121000</x:v>
      </x:c>
      <x:c r="D9289" s="9" t="n">
        <x:v>0.9675</x:v>
      </x:c>
      <x:c r="E9289" s="9" t="n">
        <x:f>IF(COUNT(C9289:D9289)=2,C9289*D9289/100000000,"n.a.")</x:f>
        <x:v>4.722570675</x:v>
      </x:c>
      <x:c r="F9289" s="1" t="str">
        <x:v>official_sse_shares_20261021_20261022085509069198.json</x:v>
      </x:c>
      <x:c r="G9289" s="1" t="str">
        <x:v>official_sse_nav_20261022085510145447.json</x:v>
      </x:c>
    </x:row>
    <x:row r="9290" ht="25" customHeight="1">
      <x:c r="A9290" s="1" t="str">
        <x:v>588720.SH</x:v>
      </x:c>
      <x:c r="B9290" s="7" t="d">
        <x:v>2026-10-21T00:00:00.000Z</x:v>
      </x:c>
      <x:c r="C9290" s="8" t="n">
        <x:v>127241800</x:v>
      </x:c>
      <x:c r="D9290" s="9" t="n">
        <x:v>1.3687</x:v>
      </x:c>
      <x:c r="E9290" s="9" t="n">
        <x:f>IF(COUNT(C9290:D9290)=2,C9290*D9290/100000000,"n.a.")</x:f>
        <x:v>1.7415585166</x:v>
      </x:c>
      <x:c r="F9290" s="1" t="str">
        <x:v>official_sse_shares_20261021_20261022085509069198.json</x:v>
      </x:c>
      <x:c r="G9290" s="1" t="str">
        <x:v>official_sse_nav_20261022085510145447.json</x:v>
      </x:c>
    </x:row>
    <x:row r="9291" ht="25" customHeight="1">
      <x:c r="A9291" s="1" t="str">
        <x:v>588840.SH</x:v>
      </x:c>
      <x:c r="B9291" s="7" t="d">
        <x:v>2026-10-21T00:00:00.000Z</x:v>
      </x:c>
      <x:c r="C9291" s="8" t="n">
        <x:v>76236000</x:v>
      </x:c>
      <x:c r="D9291" s="9" t="n">
        <x:v>1.2467</x:v>
      </x:c>
      <x:c r="E9291" s="9" t="n">
        <x:f>IF(COUNT(C9291:D9291)=2,C9291*D9291/100000000,"n.a.")</x:f>
        <x:v>0.9504342119999999</x:v>
      </x:c>
      <x:c r="F9291" s="1" t="str">
        <x:v>official_sse_shares_20261021_20261022085509069198.json</x:v>
      </x:c>
      <x:c r="G9291" s="1" t="str">
        <x:v>official_sse_nav_20261022085510145447.json</x:v>
      </x:c>
    </x:row>
    <x:row r="9292" ht="25" customHeight="1">
      <x:c r="A9292" s="1" t="str">
        <x:v>588870.SH</x:v>
      </x:c>
      <x:c r="B9292" s="7" t="d">
        <x:v>2026-10-21T00:00:00.000Z</x:v>
      </x:c>
      <x:c r="C9292" s="8" t="n">
        <x:v>1274552000</x:v>
      </x:c>
      <x:c r="D9292" s="9" t="n">
        <x:v>1.3669</x:v>
      </x:c>
      <x:c r="E9292" s="9" t="n">
        <x:f>IF(COUNT(C9292:D9292)=2,C9292*D9292/100000000,"n.a.")</x:f>
        <x:v>17.421851288</x:v>
      </x:c>
      <x:c r="F9292" s="1" t="str">
        <x:v>official_sse_shares_20261021_20261022085509069198.json</x:v>
      </x:c>
      <x:c r="G9292" s="1" t="str">
        <x:v>official_sse_nav_20261022085510145447.json</x:v>
      </x:c>
    </x:row>
    <x:row r="9293" ht="25" customHeight="1">
      <x:c r="A9293" s="1" t="str">
        <x:v>588940.SH</x:v>
      </x:c>
      <x:c r="B9293" s="7" t="d">
        <x:v>2026-10-21T00:00:00.000Z</x:v>
      </x:c>
      <x:c r="C9293" s="8" t="n">
        <x:v>3602840000</x:v>
      </x:c>
      <x:c r="D9293" s="9" t="n">
        <x:v>0.6962</x:v>
      </x:c>
      <x:c r="E9293" s="9" t="n">
        <x:f>IF(COUNT(C9293:D9293)=2,C9293*D9293/100000000,"n.a.")</x:f>
        <x:v>25.08297208</x:v>
      </x:c>
      <x:c r="F9293" s="1" t="str">
        <x:v>official_sse_shares_20261021_20261022085509069198.json</x:v>
      </x:c>
      <x:c r="G9293" s="1" t="str">
        <x:v>official_sse_nav_20261022085510145447.json</x:v>
      </x:c>
    </x:row>
    <x:row r="9294" ht="25" customHeight="1">
      <x:c r="A9294" s="1" t="str">
        <x:v>588950.SH</x:v>
      </x:c>
      <x:c r="B9294" s="7" t="d">
        <x:v>2026-10-21T00:00:00.000Z</x:v>
      </x:c>
      <x:c r="C9294" s="8" t="n">
        <x:v>914729700</x:v>
      </x:c>
      <x:c r="D9294" s="9" t="n">
        <x:v>1.4091</x:v>
      </x:c>
      <x:c r="E9294" s="9" t="n">
        <x:f>IF(COUNT(C9294:D9294)=2,C9294*D9294/100000000,"n.a.")</x:f>
        <x:v>12.8894562027</x:v>
      </x:c>
      <x:c r="F9294" s="1" t="str">
        <x:v>official_sse_shares_20261021_20261022085509069198.json</x:v>
      </x:c>
      <x:c r="G9294" s="1" t="str">
        <x:v>official_sse_nav_20261022085510145447.json</x:v>
      </x:c>
    </x:row>
    <x:row r="9295" ht="25" customHeight="1">
      <x:c r="A9295" s="1" t="str">
        <x:v>589150.SH</x:v>
      </x:c>
      <x:c r="B9295" s="7" t="d">
        <x:v>2026-10-21T00:00:00.000Z</x:v>
      </x:c>
      <x:c r="C9295" s="8" t="n">
        <x:v>909437200</x:v>
      </x:c>
      <x:c r="D9295" s="9" t="n">
        <x:v>0.9737</x:v>
      </x:c>
      <x:c r="E9295" s="9" t="n">
        <x:f>IF(COUNT(C9295:D9295)=2,C9295*D9295/100000000,"n.a.")</x:f>
        <x:v>8.8551900164</x:v>
      </x:c>
      <x:c r="F9295" s="1" t="str">
        <x:v>official_sse_shares_20261021_20261022085509069198.json</x:v>
      </x:c>
      <x:c r="G9295" s="1" t="str">
        <x:v>official_sse_nav_20261022085510145447.json</x:v>
      </x:c>
    </x:row>
    <x:row r="9296" ht="25" customHeight="1">
      <x:c r="A9296" s="1" t="str">
        <x:v>589360.SH</x:v>
      </x:c>
      <x:c r="B9296" s="7" t="d">
        <x:v>2026-10-21T00:00:00.000Z</x:v>
      </x:c>
      <x:c r="C9296" s="8" t="n">
        <x:v>2777174000</x:v>
      </x:c>
      <x:c r="D9296" s="9" t="n">
        <x:v>0.6946</x:v>
      </x:c>
      <x:c r="E9296" s="9" t="n">
        <x:f>IF(COUNT(C9296:D9296)=2,C9296*D9296/100000000,"n.a.")</x:f>
        <x:v>19.290250604</x:v>
      </x:c>
      <x:c r="F9296" s="1" t="str">
        <x:v>official_sse_shares_20261021_20261022085509069198.json</x:v>
      </x:c>
      <x:c r="G9296" s="1" t="str">
        <x:v>official_sse_nav_20261022085510145447.json</x:v>
      </x:c>
    </x:row>
    <x:row r="9297" ht="25" customHeight="1">
      <x:c r="A9297" s="1" t="str">
        <x:v>589850.SH</x:v>
      </x:c>
      <x:c r="B9297" s="7" t="d">
        <x:v>2026-10-21T00:00:00.000Z</x:v>
      </x:c>
      <x:c r="C9297" s="8" t="n">
        <x:v>1321057000</x:v>
      </x:c>
      <x:c r="D9297" s="9" t="n">
        <x:v>1.2905</x:v>
      </x:c>
      <x:c r="E9297" s="9" t="n">
        <x:f>IF(COUNT(C9297:D9297)=2,C9297*D9297/100000000,"n.a.")</x:f>
        <x:v>17.048240585</x:v>
      </x:c>
      <x:c r="F9297" s="1" t="str">
        <x:v>official_sse_shares_20261021_20261022085509069198.json</x:v>
      </x:c>
      <x:c r="G9297" s="1" t="str">
        <x:v>official_sse_nav_20261022085510145447.json</x:v>
      </x:c>
    </x:row>
    <x:row r="9298" ht="25" customHeight="1">
      <x:c r="A9298" s="1" t="str">
        <x:v>159205.SZ</x:v>
      </x:c>
      <x:c r="B9298" s="7" t="d">
        <x:v>2026-10-22T00:00:00.000Z</x:v>
      </x:c>
      <x:c r="C9298" s="8" t="n">
        <x:v>1401056064</x:v>
      </x:c>
      <x:c r="D9298" s="9" t="n">
        <x:v>1.2699</x:v>
      </x:c>
      <x:c r="E9298" s="9" t="n">
        <x:f>IF(COUNT(C9298:D9298)=2,C9298*D9298/100000000,"n.a.")</x:f>
        <x:v>17.792010956736</x:v>
      </x:c>
      <x:c r="F9298" s="1" t="str">
        <x:v>official_szse_shares_20261021_20261022_20261023085557623335.xlsx</x:v>
      </x:c>
      <x:c r="G9298" s="1" t="str">
        <x:v>get_fund_performance_43f8663d8c4e2b69.json</x:v>
      </x:c>
    </x:row>
    <x:row r="9299" ht="25" customHeight="1">
      <x:c r="A9299" s="1" t="str">
        <x:v>159247.SZ</x:v>
      </x:c>
      <x:c r="B9299" s="7" t="d">
        <x:v>2026-10-22T00:00:00.000Z</x:v>
      </x:c>
      <x:c r="C9299" s="8" t="n">
        <x:v>1205984966</x:v>
      </x:c>
      <x:c r="D9299" s="9" t="n">
        <x:v>0.7777</x:v>
      </x:c>
      <x:c r="E9299" s="9" t="n">
        <x:f>IF(COUNT(C9299:D9299)=2,C9299*D9299/100000000,"n.a.")</x:f>
        <x:v>9.378945080582</x:v>
      </x:c>
      <x:c r="F9299" s="1" t="str">
        <x:v>official_szse_shares_20261021_20261022_20261023085557623335.xlsx</x:v>
      </x:c>
      <x:c r="G9299" s="1" t="str">
        <x:v>get_fund_performance_43f8663d8c4e2b69.json</x:v>
      </x:c>
    </x:row>
    <x:row r="9300" ht="25" customHeight="1">
      <x:c r="A9300" s="1" t="str">
        <x:v>159300.SZ</x:v>
      </x:c>
      <x:c r="B9300" s="7" t="d">
        <x:v>2026-10-22T00:00:00.000Z</x:v>
      </x:c>
      <x:c r="C9300" s="8" t="n">
        <x:v>498658097</x:v>
      </x:c>
      <x:c r="D9300" s="9" t="n">
        <x:v>4.4041</x:v>
      </x:c>
      <x:c r="E9300" s="9" t="n">
        <x:f>IF(COUNT(C9300:D9300)=2,C9300*D9300/100000000,"n.a.")</x:f>
        <x:v>21.961401249976998</x:v>
      </x:c>
      <x:c r="F9300" s="1" t="str">
        <x:v>official_szse_shares_20261021_20261022_20261023085557623335.xlsx</x:v>
      </x:c>
      <x:c r="G9300" s="1" t="str">
        <x:v>get_fund_performance_41f76bc81d3dcc7d.json</x:v>
      </x:c>
    </x:row>
    <x:row r="9301" ht="25" customHeight="1">
      <x:c r="A9301" s="1" t="str">
        <x:v>159330.SZ</x:v>
      </x:c>
      <x:c r="B9301" s="7" t="d">
        <x:v>2026-10-22T00:00:00.000Z</x:v>
      </x:c>
      <x:c r="C9301" s="8" t="n">
        <x:v>617801009</x:v>
      </x:c>
      <x:c r="D9301" s="9" t="n">
        <x:v>1.2721</x:v>
      </x:c>
      <x:c r="E9301" s="9" t="n">
        <x:f>IF(COUNT(C9301:D9301)=2,C9301*D9301/100000000,"n.a.")</x:f>
        <x:v>7.859046635489</x:v>
      </x:c>
      <x:c r="F9301" s="1" t="str">
        <x:v>official_szse_shares_20261021_20261022_20261023085557623335.xlsx</x:v>
      </x:c>
      <x:c r="G9301" s="1" t="str">
        <x:v>get_fund_performance_41f76bc81d3dcc7d.json</x:v>
      </x:c>
    </x:row>
    <x:row r="9302" ht="25" customHeight="1">
      <x:c r="A9302" s="1" t="str">
        <x:v>159337.SZ</x:v>
      </x:c>
      <x:c r="B9302" s="7" t="d">
        <x:v>2026-10-22T00:00:00.000Z</x:v>
      </x:c>
      <x:c r="C9302" s="8" t="n">
        <x:v>301710611</x:v>
      </x:c>
      <x:c r="D9302" s="9" t="n">
        <x:v>1.5333</x:v>
      </x:c>
      <x:c r="E9302" s="9" t="n">
        <x:f>IF(COUNT(C9302:D9302)=2,C9302*D9302/100000000,"n.a.")</x:f>
        <x:v>4.626128798463</x:v>
      </x:c>
      <x:c r="F9302" s="1" t="str">
        <x:v>official_szse_shares_20261021_20261022_20261023085557623335.xlsx</x:v>
      </x:c>
      <x:c r="G9302" s="1" t="str">
        <x:v>get_fund_performance_63033c3a156239e8.json</x:v>
      </x:c>
    </x:row>
    <x:row r="9303" ht="25" customHeight="1">
      <x:c r="A9303" s="1" t="str">
        <x:v>159393.SZ</x:v>
      </x:c>
      <x:c r="B9303" s="7" t="d">
        <x:v>2026-10-22T00:00:00.000Z</x:v>
      </x:c>
      <x:c r="C9303" s="8" t="n">
        <x:v>109546342</x:v>
      </x:c>
      <x:c r="D9303" s="9" t="n">
        <x:v>4.373</x:v>
      </x:c>
      <x:c r="E9303" s="9" t="n">
        <x:f>IF(COUNT(C9303:D9303)=2,C9303*D9303/100000000,"n.a.")</x:f>
        <x:v>4.79046153566</x:v>
      </x:c>
      <x:c r="F9303" s="1" t="str">
        <x:v>official_szse_shares_20261021_20261022_20261023085557623335.xlsx</x:v>
      </x:c>
      <x:c r="G9303" s="1" t="str">
        <x:v>get_fund_performance_7f20e5adee9731ea.json</x:v>
      </x:c>
    </x:row>
    <x:row r="9304" ht="25" customHeight="1">
      <x:c r="A9304" s="1" t="str">
        <x:v>159500.SZ</x:v>
      </x:c>
      <x:c r="B9304" s="7" t="d">
        <x:v>2026-10-22T00:00:00.000Z</x:v>
      </x:c>
      <x:c r="C9304" s="8" t="n">
        <x:v>255338865</x:v>
      </x:c>
      <x:c r="D9304" s="9" t="n">
        <x:v>1.0058</x:v>
      </x:c>
      <x:c r="E9304" s="9" t="n">
        <x:f>IF(COUNT(C9304:D9304)=2,C9304*D9304/100000000,"n.a.")</x:f>
        <x:v>2.56819830417</x:v>
      </x:c>
      <x:c r="F9304" s="1" t="str">
        <x:v>official_szse_shares_20261021_20261022_20261023085557623335.xlsx</x:v>
      </x:c>
      <x:c r="G9304" s="1" t="str">
        <x:v>get_fund_performance_63033c3a156239e8.json</x:v>
      </x:c>
    </x:row>
    <x:row r="9305" ht="25" customHeight="1">
      <x:c r="A9305" s="1" t="str">
        <x:v>159531.SZ</x:v>
      </x:c>
      <x:c r="B9305" s="7" t="d">
        <x:v>2026-10-22T00:00:00.000Z</x:v>
      </x:c>
      <x:c r="C9305" s="8" t="n">
        <x:v>1012608406</x:v>
      </x:c>
      <x:c r="D9305" s="9" t="n">
        <x:v>1.3189</x:v>
      </x:c>
      <x:c r="E9305" s="9" t="n">
        <x:f>IF(COUNT(C9305:D9305)=2,C9305*D9305/100000000,"n.a.")</x:f>
        <x:v>13.355292266733999</x:v>
      </x:c>
      <x:c r="F9305" s="1" t="str">
        <x:v>official_szse_shares_20261021_20261022_20261023085557623335.xlsx</x:v>
      </x:c>
      <x:c r="G9305" s="1" t="str">
        <x:v>get_fund_performance_8fe2bb9ba821389b.json</x:v>
      </x:c>
    </x:row>
    <x:row r="9306" ht="25" customHeight="1">
      <x:c r="A9306" s="1" t="str">
        <x:v>159532.SZ</x:v>
      </x:c>
      <x:c r="B9306" s="7" t="d">
        <x:v>2026-10-22T00:00:00.000Z</x:v>
      </x:c>
      <x:c r="C9306" s="8" t="n">
        <x:v>161564791</x:v>
      </x:c>
      <x:c r="D9306" s="9" t="n">
        <x:v>1.4789</x:v>
      </x:c>
      <x:c r="E9306" s="9" t="n">
        <x:f>IF(COUNT(C9306:D9306)=2,C9306*D9306/100000000,"n.a.")</x:f>
        <x:v>2.3893816940990003</x:v>
      </x:c>
      <x:c r="F9306" s="1" t="str">
        <x:v>official_szse_shares_20261021_20261022_20261023085557623335.xlsx</x:v>
      </x:c>
      <x:c r="G9306" s="1" t="str">
        <x:v>get_fund_performance_8fe2bb9ba821389b.json</x:v>
      </x:c>
    </x:row>
    <x:row r="9307" ht="25" customHeight="1">
      <x:c r="A9307" s="1" t="str">
        <x:v>159533.SZ</x:v>
      </x:c>
      <x:c r="B9307" s="7" t="d">
        <x:v>2026-10-22T00:00:00.000Z</x:v>
      </x:c>
      <x:c r="C9307" s="8" t="n">
        <x:v>13458785</x:v>
      </x:c>
      <x:c r="D9307" s="9" t="n">
        <x:v>1.7446</x:v>
      </x:c>
      <x:c r="E9307" s="9" t="n">
        <x:f>IF(COUNT(C9307:D9307)=2,C9307*D9307/100000000,"n.a.")</x:f>
        <x:v>0.23480196311</x:v>
      </x:c>
      <x:c r="F9307" s="1" t="str">
        <x:v>official_szse_shares_20261021_20261022_20261023085557623335.xlsx</x:v>
      </x:c>
      <x:c r="G9307" s="1" t="str">
        <x:v>get_fund_performance_8fe2bb9ba821389b.json</x:v>
      </x:c>
    </x:row>
    <x:row r="9308" ht="25" customHeight="1">
      <x:c r="A9308" s="1" t="str">
        <x:v>159535.SZ</x:v>
      </x:c>
      <x:c r="B9308" s="7" t="d">
        <x:v>2026-10-22T00:00:00.000Z</x:v>
      </x:c>
      <x:c r="C9308" s="8" t="n">
        <x:v>19981088</x:v>
      </x:c>
      <x:c r="D9308" s="9" t="n">
        <x:v>1.3871</x:v>
      </x:c>
      <x:c r="E9308" s="9" t="n">
        <x:f>IF(COUNT(C9308:D9308)=2,C9308*D9308/100000000,"n.a.")</x:f>
        <x:v>0.277157671648</x:v>
      </x:c>
      <x:c r="F9308" s="1" t="str">
        <x:v>official_szse_shares_20261021_20261022_20261023085557623335.xlsx</x:v>
      </x:c>
      <x:c r="G9308" s="1" t="str">
        <x:v>get_fund_performance_3352ec8c3301ffb9.json</x:v>
      </x:c>
    </x:row>
    <x:row r="9309" ht="25" customHeight="1">
      <x:c r="A9309" s="1" t="str">
        <x:v>159536.SZ</x:v>
      </x:c>
      <x:c r="B9309" s="7" t="d">
        <x:v>2026-10-22T00:00:00.000Z</x:v>
      </x:c>
      <x:c r="C9309" s="8" t="n">
        <x:v>41261589</x:v>
      </x:c>
      <x:c r="D9309" s="9" t="n">
        <x:v>1.2586</x:v>
      </x:c>
      <x:c r="E9309" s="9" t="n">
        <x:f>IF(COUNT(C9309:D9309)=2,C9309*D9309/100000000,"n.a.")</x:f>
        <x:v>0.5193183591539999</x:v>
      </x:c>
      <x:c r="F9309" s="1" t="str">
        <x:v>official_szse_shares_20261021_20261022_20261023085557623335.xlsx</x:v>
      </x:c>
      <x:c r="G9309" s="1" t="str">
        <x:v>get_fund_performance_ef8c7c7a5118d5b8.json</x:v>
      </x:c>
    </x:row>
    <x:row r="9310" ht="25" customHeight="1">
      <x:c r="A9310" s="1" t="str">
        <x:v>159629.SZ</x:v>
      </x:c>
      <x:c r="B9310" s="7" t="d">
        <x:v>2026-10-22T00:00:00.000Z</x:v>
      </x:c>
      <x:c r="C9310" s="8" t="n">
        <x:v>831252663</x:v>
      </x:c>
      <x:c r="D9310" s="9" t="n">
        <x:v>2.7544</x:v>
      </x:c>
      <x:c r="E9310" s="9" t="n">
        <x:f>IF(COUNT(C9310:D9310)=2,C9310*D9310/100000000,"n.a.")</x:f>
        <x:v>22.896023349672</x:v>
      </x:c>
      <x:c r="F9310" s="1" t="str">
        <x:v>official_szse_shares_20261021_20261022_20261023085557623335.xlsx</x:v>
      </x:c>
      <x:c r="G9310" s="1" t="str">
        <x:v>get_fund_performance_c460c1138fae655e.json</x:v>
      </x:c>
    </x:row>
    <x:row r="9311" ht="25" customHeight="1">
      <x:c r="A9311" s="1" t="str">
        <x:v>159633.SZ</x:v>
      </x:c>
      <x:c r="B9311" s="7" t="d">
        <x:v>2026-10-22T00:00:00.000Z</x:v>
      </x:c>
      <x:c r="C9311" s="8" t="n">
        <x:v>1144162658</x:v>
      </x:c>
      <x:c r="D9311" s="9" t="n">
        <x:v>2.8218</x:v>
      </x:c>
      <x:c r="E9311" s="9" t="n">
        <x:f>IF(COUNT(C9311:D9311)=2,C9311*D9311/100000000,"n.a.")</x:f>
        <x:v>32.285981883444</x:v>
      </x:c>
      <x:c r="F9311" s="1" t="str">
        <x:v>official_szse_shares_20261021_20261022_20261023085557623335.xlsx</x:v>
      </x:c>
      <x:c r="G9311" s="1" t="str">
        <x:v>get_fund_performance_63972010dce42777.json</x:v>
      </x:c>
    </x:row>
    <x:row r="9312" ht="25" customHeight="1">
      <x:c r="A9312" s="1" t="str">
        <x:v>159673.SZ</x:v>
      </x:c>
      <x:c r="B9312" s="7" t="d">
        <x:v>2026-10-22T00:00:00.000Z</x:v>
      </x:c>
      <x:c r="C9312" s="8" t="n">
        <x:v>2235528385</x:v>
      </x:c>
      <x:c r="D9312" s="9" t="n">
        <x:v>1.1328</x:v>
      </x:c>
      <x:c r="E9312" s="9" t="n">
        <x:f>IF(COUNT(C9312:D9312)=2,C9312*D9312/100000000,"n.a.")</x:f>
        <x:v>25.32406554528</x:v>
      </x:c>
      <x:c r="F9312" s="1" t="str">
        <x:v>official_szse_shares_20261021_20261022_20261023085557623335.xlsx</x:v>
      </x:c>
      <x:c r="G9312" s="1" t="str">
        <x:v>get_fund_performance_7f20e5adee9731ea.json</x:v>
      </x:c>
    </x:row>
    <x:row r="9313" ht="25" customHeight="1">
      <x:c r="A9313" s="1" t="str">
        <x:v>159808.SZ</x:v>
      </x:c>
      <x:c r="B9313" s="7" t="d">
        <x:v>2026-10-22T00:00:00.000Z</x:v>
      </x:c>
      <x:c r="C9313" s="8" t="n">
        <x:v>63484790</x:v>
      </x:c>
      <x:c r="D9313" s="9" t="n">
        <x:v>1.0068</x:v>
      </x:c>
      <x:c r="E9313" s="9" t="n">
        <x:f>IF(COUNT(C9313:D9313)=2,C9313*D9313/100000000,"n.a.")</x:f>
        <x:v>0.63916486572</x:v>
      </x:c>
      <x:c r="F9313" s="1" t="str">
        <x:v>official_szse_shares_20261021_20261022_20261023085557623335.xlsx</x:v>
      </x:c>
      <x:c r="G9313" s="1" t="str">
        <x:v>get_fund_performance_62c69ec9aa242964.json</x:v>
      </x:c>
    </x:row>
    <x:row r="9314" ht="25" customHeight="1">
      <x:c r="A9314" s="1" t="str">
        <x:v>159810.SZ</x:v>
      </x:c>
      <x:c r="B9314" s="7" t="d">
        <x:v>2026-10-22T00:00:00.000Z</x:v>
      </x:c>
      <x:c r="C9314" s="8" t="n">
        <x:v>66475458</x:v>
      </x:c>
      <x:c r="D9314" s="9" t="n">
        <x:v>1.0403</x:v>
      </x:c>
      <x:c r="E9314" s="9" t="n">
        <x:f>IF(COUNT(C9314:D9314)=2,C9314*D9314/100000000,"n.a.")</x:f>
        <x:v>0.691544189574</x:v>
      </x:c>
      <x:c r="F9314" s="1" t="str">
        <x:v>official_szse_shares_20261021_20261022_20261023085557623335.xlsx</x:v>
      </x:c>
      <x:c r="G9314" s="1" t="str">
        <x:v>get_fund_performance_62c69ec9aa242964.json</x:v>
      </x:c>
    </x:row>
    <x:row r="9315" ht="25" customHeight="1">
      <x:c r="A9315" s="1" t="str">
        <x:v>159820.SZ</x:v>
      </x:c>
      <x:c r="B9315" s="7" t="d">
        <x:v>2026-10-22T00:00:00.000Z</x:v>
      </x:c>
      <x:c r="C9315" s="8" t="n">
        <x:v>1386408470</x:v>
      </x:c>
      <x:c r="D9315" s="9" t="n">
        <x:v>1.1628</x:v>
      </x:c>
      <x:c r="E9315" s="9" t="n">
        <x:f>IF(COUNT(C9315:D9315)=2,C9315*D9315/100000000,"n.a.")</x:f>
        <x:v>16.12115768916</x:v>
      </x:c>
      <x:c r="F9315" s="1" t="str">
        <x:v>official_szse_shares_20261021_20261022_20261023085557623335.xlsx</x:v>
      </x:c>
      <x:c r="G9315" s="1" t="str">
        <x:v>get_fund_performance_c3ff886404fbf26b.json</x:v>
      </x:c>
    </x:row>
    <x:row r="9316" ht="25" customHeight="1">
      <x:c r="A9316" s="1" t="str">
        <x:v>159821.SZ</x:v>
      </x:c>
      <x:c r="B9316" s="7" t="d">
        <x:v>2026-10-22T00:00:00.000Z</x:v>
      </x:c>
      <x:c r="C9316" s="8" t="n">
        <x:v>73720000</x:v>
      </x:c>
      <x:c r="D9316" s="9" t="n">
        <x:v>0.9739</x:v>
      </x:c>
      <x:c r="E9316" s="9" t="n">
        <x:f>IF(COUNT(C9316:D9316)=2,C9316*D9316/100000000,"n.a.")</x:f>
        <x:v>0.71795908</x:v>
      </x:c>
      <x:c r="F9316" s="1" t="str">
        <x:v>official_szse_shares_20261021_20261022_20261023085557623335.xlsx</x:v>
      </x:c>
      <x:c r="G9316" s="1" t="str">
        <x:v>get_fund_performance_41971539624dee8f.json</x:v>
      </x:c>
    </x:row>
    <x:row r="9317" ht="25" customHeight="1">
      <x:c r="A9317" s="1" t="str">
        <x:v>159845.SZ</x:v>
      </x:c>
      <x:c r="B9317" s="7" t="d">
        <x:v>2026-10-22T00:00:00.000Z</x:v>
      </x:c>
      <x:c r="C9317" s="8" t="n">
        <x:v>2796425606</x:v>
      </x:c>
      <x:c r="D9317" s="9" t="n">
        <x:v>2.7456</x:v>
      </x:c>
      <x:c r="E9317" s="9" t="n">
        <x:f>IF(COUNT(C9317:D9317)=2,C9317*D9317/100000000,"n.a.")</x:f>
        <x:v>76.778661438336</x:v>
      </x:c>
      <x:c r="F9317" s="1" t="str">
        <x:v>official_szse_shares_20261021_20261022_20261023085557623335.xlsx</x:v>
      </x:c>
      <x:c r="G9317" s="1" t="str">
        <x:v>get_fund_performance_63972010dce42777.json</x:v>
      </x:c>
    </x:row>
    <x:row r="9318" ht="25" customHeight="1">
      <x:c r="A9318" s="1" t="str">
        <x:v>159908.SZ</x:v>
      </x:c>
      <x:c r="B9318" s="7" t="d">
        <x:v>2026-10-22T00:00:00.000Z</x:v>
      </x:c>
      <x:c r="C9318" s="8" t="n">
        <x:v>422229029</x:v>
      </x:c>
      <x:c r="D9318" s="9" t="n">
        <x:v>2.435</x:v>
      </x:c>
      <x:c r="E9318" s="9" t="n">
        <x:f>IF(COUNT(C9318:D9318)=2,C9318*D9318/100000000,"n.a.")</x:f>
        <x:v>10.28127685615</x:v>
      </x:c>
      <x:c r="F9318" s="1" t="str">
        <x:v>official_szse_shares_20261021_20261022_20261023085557623335.xlsx</x:v>
      </x:c>
      <x:c r="G9318" s="1" t="str">
        <x:v>get_fund_performance_f939ff7b5c2f2a9a.json</x:v>
      </x:c>
    </x:row>
    <x:row r="9319" ht="25" customHeight="1">
      <x:c r="A9319" s="1" t="str">
        <x:v>159915.SZ</x:v>
      </x:c>
      <x:c r="B9319" s="7" t="d">
        <x:v>2026-10-22T00:00:00.000Z</x:v>
      </x:c>
      <x:c r="C9319" s="8" t="n">
        <x:v>31305454936</x:v>
      </x:c>
      <x:c r="D9319" s="9" t="n">
        <x:v>2.5939</x:v>
      </x:c>
      <x:c r="E9319" s="9" t="n">
        <x:f>IF(COUNT(C9319:D9319)=2,C9319*D9319/100000000,"n.a.")</x:f>
        <x:v>812.032195584904</x:v>
      </x:c>
      <x:c r="F9319" s="1" t="str">
        <x:v>official_szse_shares_20261021_20261022_20261023085557623335.xlsx</x:v>
      </x:c>
      <x:c r="G9319" s="1" t="str">
        <x:v>get_fund_performance_c70a74a2eba88432.json</x:v>
      </x:c>
    </x:row>
    <x:row r="9320" ht="25" customHeight="1">
      <x:c r="A9320" s="1" t="str">
        <x:v>159919.SZ</x:v>
      </x:c>
      <x:c r="B9320" s="7" t="d">
        <x:v>2026-10-22T00:00:00.000Z</x:v>
      </x:c>
      <x:c r="C9320" s="8" t="n">
        <x:v>9767916676</x:v>
      </x:c>
      <x:c r="D9320" s="9" t="n">
        <x:v>4.289</x:v>
      </x:c>
      <x:c r="E9320" s="9" t="n">
        <x:f>IF(COUNT(C9320:D9320)=2,C9320*D9320/100000000,"n.a.")</x:f>
        <x:v>418.94594623364</x:v>
      </x:c>
      <x:c r="F9320" s="1" t="str">
        <x:v>official_szse_shares_20261021_20261022_20261023085557623335.xlsx</x:v>
      </x:c>
      <x:c r="G9320" s="1" t="str">
        <x:v>get_fund_performance_7f20e5adee9731ea.json</x:v>
      </x:c>
    </x:row>
    <x:row r="9321" ht="25" customHeight="1">
      <x:c r="A9321" s="1" t="str">
        <x:v>159922.SZ</x:v>
      </x:c>
      <x:c r="B9321" s="7" t="d">
        <x:v>2026-10-22T00:00:00.000Z</x:v>
      </x:c>
      <x:c r="C9321" s="8" t="n">
        <x:v>2912676765</x:v>
      </x:c>
      <x:c r="D9321" s="9" t="n">
        <x:v>2.7124</x:v>
      </x:c>
      <x:c r="E9321" s="9" t="n">
        <x:f>IF(COUNT(C9321:D9321)=2,C9321*D9321/100000000,"n.a.")</x:f>
        <x:v>79.00344457386001</x:v>
      </x:c>
      <x:c r="F9321" s="1" t="str">
        <x:v>official_szse_shares_20261021_20261022_20261023085557623335.xlsx</x:v>
      </x:c>
      <x:c r="G9321" s="1" t="str">
        <x:v>get_fund_performance_c3ff886404fbf26b.json</x:v>
      </x:c>
    </x:row>
    <x:row r="9322" ht="25" customHeight="1">
      <x:c r="A9322" s="1" t="str">
        <x:v>159925.SZ</x:v>
      </x:c>
      <x:c r="B9322" s="7" t="d">
        <x:v>2026-10-22T00:00:00.000Z</x:v>
      </x:c>
      <x:c r="C9322" s="8" t="n">
        <x:v>644720856</x:v>
      </x:c>
      <x:c r="D9322" s="9" t="n">
        <x:v>4.031</x:v>
      </x:c>
      <x:c r="E9322" s="9" t="n">
        <x:f>IF(COUNT(C9322:D9322)=2,C9322*D9322/100000000,"n.a.")</x:f>
        <x:v>25.988697705359996</x:v>
      </x:c>
      <x:c r="F9322" s="1" t="str">
        <x:v>official_szse_shares_20261021_20261022_20261023085557623335.xlsx</x:v>
      </x:c>
      <x:c r="G9322" s="1" t="str">
        <x:v>get_fund_performance_41f76bc81d3dcc7d.json</x:v>
      </x:c>
    </x:row>
    <x:row r="9323" ht="25" customHeight="1">
      <x:c r="A9323" s="1" t="str">
        <x:v>159935.SZ</x:v>
      </x:c>
      <x:c r="B9323" s="7" t="d">
        <x:v>2026-10-22T00:00:00.000Z</x:v>
      </x:c>
      <x:c r="C9323" s="8" t="n">
        <x:v>27572956</x:v>
      </x:c>
      <x:c r="D9323" s="9" t="n">
        <x:v>2.1126</x:v>
      </x:c>
      <x:c r="E9323" s="9" t="n">
        <x:f>IF(COUNT(C9323:D9323)=2,C9323*D9323/100000000,"n.a.")</x:f>
        <x:v>0.5825062684560001</x:v>
      </x:c>
      <x:c r="F9323" s="1" t="str">
        <x:v>official_szse_shares_20261021_20261022_20261023085557623335.xlsx</x:v>
      </x:c>
      <x:c r="G9323" s="1" t="str">
        <x:v>get_fund_performance_c3ff886404fbf26b.json</x:v>
      </x:c>
    </x:row>
    <x:row r="9324" ht="25" customHeight="1">
      <x:c r="A9324" s="1" t="str">
        <x:v>159948.SZ</x:v>
      </x:c>
      <x:c r="B9324" s="7" t="d">
        <x:v>2026-10-22T00:00:00.000Z</x:v>
      </x:c>
      <x:c r="C9324" s="8" t="n">
        <x:v>1317697720</x:v>
      </x:c>
      <x:c r="D9324" s="9" t="n">
        <x:v>2.8659</x:v>
      </x:c>
      <x:c r="E9324" s="9" t="n">
        <x:f>IF(COUNT(C9324:D9324)=2,C9324*D9324/100000000,"n.a.")</x:f>
        <x:v>37.763898957479995</x:v>
      </x:c>
      <x:c r="F9324" s="1" t="str">
        <x:v>official_szse_shares_20261021_20261022_20261023085557623335.xlsx</x:v>
      </x:c>
      <x:c r="G9324" s="1" t="str">
        <x:v>get_fund_performance_43f8663d8c4e2b69.json</x:v>
      </x:c>
    </x:row>
    <x:row r="9325" ht="25" customHeight="1">
      <x:c r="A9325" s="1" t="str">
        <x:v>159952.SZ</x:v>
      </x:c>
      <x:c r="B9325" s="7" t="d">
        <x:v>2026-10-22T00:00:00.000Z</x:v>
      </x:c>
      <x:c r="C9325" s="8" t="n">
        <x:v>8344784929</x:v>
      </x:c>
      <x:c r="D9325" s="9" t="n">
        <x:v>1.5754</x:v>
      </x:c>
      <x:c r="E9325" s="9" t="n">
        <x:f>IF(COUNT(C9325:D9325)=2,C9325*D9325/100000000,"n.a.")</x:f>
        <x:v>131.46374177146598</x:v>
      </x:c>
      <x:c r="F9325" s="1" t="str">
        <x:v>official_szse_shares_20261021_20261022_20261023085557623335.xlsx</x:v>
      </x:c>
      <x:c r="G9325" s="1" t="str">
        <x:v>get_fund_performance_f939ff7b5c2f2a9a.json</x:v>
      </x:c>
    </x:row>
    <x:row r="9326" ht="25" customHeight="1">
      <x:c r="A9326" s="1" t="str">
        <x:v>159956.SZ</x:v>
      </x:c>
      <x:c r="B9326" s="7" t="d">
        <x:v>2026-10-22T00:00:00.000Z</x:v>
      </x:c>
      <x:c r="C9326" s="8" t="n">
        <x:v>50978674</x:v>
      </x:c>
      <x:c r="D9326" s="9" t="n">
        <x:v>1.6446</x:v>
      </x:c>
      <x:c r="E9326" s="9" t="n">
        <x:f>IF(COUNT(C9326:D9326)=2,C9326*D9326/100000000,"n.a.")</x:f>
        <x:v>0.8383952726039999</x:v>
      </x:c>
      <x:c r="F9326" s="1" t="str">
        <x:v>official_szse_shares_20261021_20261022_20261023085557623335.xlsx</x:v>
      </x:c>
      <x:c r="G9326" s="1" t="str">
        <x:v>get_fund_performance_f939ff7b5c2f2a9a.json</x:v>
      </x:c>
    </x:row>
    <x:row r="9327" ht="25" customHeight="1">
      <x:c r="A9327" s="1" t="str">
        <x:v>159957.SZ</x:v>
      </x:c>
      <x:c r="B9327" s="7" t="d">
        <x:v>2026-10-22T00:00:00.000Z</x:v>
      </x:c>
      <x:c r="C9327" s="8" t="n">
        <x:v>1648784560</x:v>
      </x:c>
      <x:c r="D9327" s="9" t="n">
        <x:v>1.7003</x:v>
      </x:c>
      <x:c r="E9327" s="9" t="n">
        <x:f>IF(COUNT(C9327:D9327)=2,C9327*D9327/100000000,"n.a.")</x:f>
        <x:v>28.03428387368</x:v>
      </x:c>
      <x:c r="F9327" s="1" t="str">
        <x:v>official_szse_shares_20261021_20261022_20261023085557623335.xlsx</x:v>
      </x:c>
      <x:c r="G9327" s="1" t="str">
        <x:v>get_fund_performance_c70a74a2eba88432.json</x:v>
      </x:c>
    </x:row>
    <x:row r="9328" ht="25" customHeight="1">
      <x:c r="A9328" s="1" t="str">
        <x:v>159958.SZ</x:v>
      </x:c>
      <x:c r="B9328" s="7" t="d">
        <x:v>2026-10-22T00:00:00.000Z</x:v>
      </x:c>
      <x:c r="C9328" s="8" t="n">
        <x:v>253911448</x:v>
      </x:c>
      <x:c r="D9328" s="9" t="n">
        <x:v>1.5727</x:v>
      </x:c>
      <x:c r="E9328" s="9" t="n">
        <x:f>IF(COUNT(C9328:D9328)=2,C9328*D9328/100000000,"n.a.")</x:f>
        <x:v>3.9932653426959996</x:v>
      </x:c>
      <x:c r="F9328" s="1" t="str">
        <x:v>official_szse_shares_20261021_20261022_20261023085557623335.xlsx</x:v>
      </x:c>
      <x:c r="G9328" s="1" t="str">
        <x:v>get_fund_performance_41971539624dee8f.json</x:v>
      </x:c>
    </x:row>
    <x:row r="9329" ht="25" customHeight="1">
      <x:c r="A9329" s="1" t="str">
        <x:v>159964.SZ</x:v>
      </x:c>
      <x:c r="B9329" s="7" t="d">
        <x:v>2026-10-22T00:00:00.000Z</x:v>
      </x:c>
      <x:c r="C9329" s="8" t="n">
        <x:v>185481881</x:v>
      </x:c>
      <x:c r="D9329" s="9" t="n">
        <x:v>1.7045</x:v>
      </x:c>
      <x:c r="E9329" s="9" t="n">
        <x:f>IF(COUNT(C9329:D9329)=2,C9329*D9329/100000000,"n.a.")</x:f>
        <x:v>3.161538661645</x:v>
      </x:c>
      <x:c r="F9329" s="1" t="str">
        <x:v>official_szse_shares_20261021_20261022_20261023085557623335.xlsx</x:v>
      </x:c>
      <x:c r="G9329" s="1" t="str">
        <x:v>get_fund_performance_62c69ec9aa242964.json</x:v>
      </x:c>
    </x:row>
    <x:row r="9330" ht="25" customHeight="1">
      <x:c r="A9330" s="1" t="str">
        <x:v>159968.SZ</x:v>
      </x:c>
      <x:c r="B9330" s="7" t="d">
        <x:v>2026-10-22T00:00:00.000Z</x:v>
      </x:c>
      <x:c r="C9330" s="8" t="n">
        <x:v>66895098</x:v>
      </x:c>
      <x:c r="D9330" s="9" t="n">
        <x:v>8.7986</x:v>
      </x:c>
      <x:c r="E9330" s="9" t="n">
        <x:f>IF(COUNT(C9330:D9330)=2,C9330*D9330/100000000,"n.a.")</x:f>
        <x:v>5.885832092628</x:v>
      </x:c>
      <x:c r="F9330" s="1" t="str">
        <x:v>official_szse_shares_20261021_20261022_20261023085557623335.xlsx</x:v>
      </x:c>
      <x:c r="G9330" s="1" t="str">
        <x:v>get_fund_performance_63033c3a156239e8.json</x:v>
      </x:c>
    </x:row>
    <x:row r="9331" ht="25" customHeight="1">
      <x:c r="A9331" s="1" t="str">
        <x:v>159971.SZ</x:v>
      </x:c>
      <x:c r="B9331" s="7" t="d">
        <x:v>2026-10-22T00:00:00.000Z</x:v>
      </x:c>
      <x:c r="C9331" s="8" t="n">
        <x:v>2500020288</x:v>
      </x:c>
      <x:c r="D9331" s="9" t="n">
        <x:v>0.9027</x:v>
      </x:c>
      <x:c r="E9331" s="9" t="n">
        <x:f>IF(COUNT(C9331:D9331)=2,C9331*D9331/100000000,"n.a.")</x:f>
        <x:v>22.567683139776</x:v>
      </x:c>
      <x:c r="F9331" s="1" t="str">
        <x:v>official_szse_shares_20261021_20261022_20261023085557623335.xlsx</x:v>
      </x:c>
      <x:c r="G9331" s="1" t="str">
        <x:v>get_fund_performance_c70a74a2eba88432.json</x:v>
      </x:c>
    </x:row>
    <x:row r="9332" ht="25" customHeight="1">
      <x:c r="A9332" s="1" t="str">
        <x:v>159977.SZ</x:v>
      </x:c>
      <x:c r="B9332" s="7" t="d">
        <x:v>2026-10-22T00:00:00.000Z</x:v>
      </x:c>
      <x:c r="C9332" s="8" t="n">
        <x:v>4807872820</x:v>
      </x:c>
      <x:c r="D9332" s="9" t="n">
        <x:v>1.3458</x:v>
      </x:c>
      <x:c r="E9332" s="9" t="n">
        <x:f>IF(COUNT(C9332:D9332)=2,C9332*D9332/100000000,"n.a.")</x:f>
        <x:v>64.70435241156</x:v>
      </x:c>
      <x:c r="F9332" s="1" t="str">
        <x:v>official_szse_shares_20261021_20261022_20261023085557623335.xlsx</x:v>
      </x:c>
      <x:c r="G9332" s="1" t="str">
        <x:v>get_fund_performance_41971539624dee8f.json</x:v>
      </x:c>
    </x:row>
    <x:row r="9333" ht="25" customHeight="1">
      <x:c r="A9333" s="1" t="str">
        <x:v>159982.SZ</x:v>
      </x:c>
      <x:c r="B9333" s="7" t="d">
        <x:v>2026-10-22T00:00:00.000Z</x:v>
      </x:c>
      <x:c r="C9333" s="8" t="n">
        <x:v>200211253</x:v>
      </x:c>
      <x:c r="D9333" s="9" t="n">
        <x:v>1.8105</x:v>
      </x:c>
      <x:c r="E9333" s="9" t="n">
        <x:f>IF(COUNT(C9333:D9333)=2,C9333*D9333/100000000,"n.a.")</x:f>
        <x:v>3.6248247355650003</x:v>
      </x:c>
      <x:c r="F9333" s="1" t="str">
        <x:v>official_szse_shares_20261021_20261022_20261023085557623335.xlsx</x:v>
      </x:c>
      <x:c r="G9333" s="1" t="str">
        <x:v>get_fund_performance_63972010dce42777.json</x:v>
      </x:c>
    </x:row>
    <x:row r="9334" ht="25" customHeight="1">
      <x:c r="A9334" s="1" t="str">
        <x:v>510300.SH</x:v>
      </x:c>
      <x:c r="B9334" s="7" t="d">
        <x:v>2026-10-22T00:00:00.000Z</x:v>
      </x:c>
      <x:c r="C9334" s="8" t="n">
        <x:v>32729887700</x:v>
      </x:c>
      <x:c r="D9334" s="9" t="n">
        <x:v>4.1093</x:v>
      </x:c>
      <x:c r="E9334" s="9" t="n">
        <x:f>IF(COUNT(C9334:D9334)=2,C9334*D9334/100000000,"n.a.")</x:f>
        <x:v>1344.9692752561</x:v>
      </x:c>
      <x:c r="F9334" s="1" t="str">
        <x:v>official_sse_shares_20261022_20261023085557623335.json</x:v>
      </x:c>
      <x:c r="G9334" s="1" t="str">
        <x:v>official_sse_nav_20261023085558500328.json</x:v>
      </x:c>
    </x:row>
    <x:row r="9335" ht="25" customHeight="1">
      <x:c r="A9335" s="1" t="str">
        <x:v>510310.SH</x:v>
      </x:c>
      <x:c r="B9335" s="7" t="d">
        <x:v>2026-10-22T00:00:00.000Z</x:v>
      </x:c>
      <x:c r="C9335" s="8" t="n">
        <x:v>17115044000</x:v>
      </x:c>
      <x:c r="D9335" s="9" t="n">
        <x:v>3.9922</x:v>
      </x:c>
      <x:c r="E9335" s="9" t="n">
        <x:f>IF(COUNT(C9335:D9335)=2,C9335*D9335/100000000,"n.a.")</x:f>
        <x:v>683.266786568</x:v>
      </x:c>
      <x:c r="F9335" s="1" t="str">
        <x:v>official_sse_shares_20261022_20261023085557623335.json</x:v>
      </x:c>
      <x:c r="G9335" s="1" t="str">
        <x:v>official_sse_nav_20261023085558500328.json</x:v>
      </x:c>
    </x:row>
    <x:row r="9336" ht="25" customHeight="1">
      <x:c r="A9336" s="1" t="str">
        <x:v>510320.SH</x:v>
      </x:c>
      <x:c r="B9336" s="7" t="d">
        <x:v>2026-10-22T00:00:00.000Z</x:v>
      </x:c>
      <x:c r="C9336" s="8" t="n">
        <x:v>652068500</x:v>
      </x:c>
      <x:c r="D9336" s="9" t="n">
        <x:v>1.1067</x:v>
      </x:c>
      <x:c r="E9336" s="9" t="n">
        <x:f>IF(COUNT(C9336:D9336)=2,C9336*D9336/100000000,"n.a.")</x:f>
        <x:v>7.2164420895</x:v>
      </x:c>
      <x:c r="F9336" s="1" t="str">
        <x:v>official_sse_shares_20261022_20261023085557623335.json</x:v>
      </x:c>
      <x:c r="G9336" s="1" t="str">
        <x:v>official_sse_nav_20261023085558500328.json</x:v>
      </x:c>
    </x:row>
    <x:row r="9337" ht="25" customHeight="1">
      <x:c r="A9337" s="1" t="str">
        <x:v>510330.SH</x:v>
      </x:c>
      <x:c r="B9337" s="7" t="d">
        <x:v>2026-10-22T00:00:00.000Z</x:v>
      </x:c>
      <x:c r="C9337" s="8" t="n">
        <x:v>10532949800</x:v>
      </x:c>
      <x:c r="D9337" s="9" t="n">
        <x:v>4.2848</x:v>
      </x:c>
      <x:c r="E9337" s="9" t="n">
        <x:f>IF(COUNT(C9337:D9337)=2,C9337*D9337/100000000,"n.a.")</x:f>
        <x:v>451.3158330303999</x:v>
      </x:c>
      <x:c r="F9337" s="1" t="str">
        <x:v>official_sse_shares_20261022_20261023085557623335.json</x:v>
      </x:c>
      <x:c r="G9337" s="1" t="str">
        <x:v>official_sse_nav_20261023085558500328.json</x:v>
      </x:c>
    </x:row>
    <x:row r="9338" ht="25" customHeight="1">
      <x:c r="A9338" s="1" t="str">
        <x:v>510350.SH</x:v>
      </x:c>
      <x:c r="B9338" s="7" t="d">
        <x:v>2026-10-22T00:00:00.000Z</x:v>
      </x:c>
      <x:c r="C9338" s="8" t="n">
        <x:v>685914700</x:v>
      </x:c>
      <x:c r="D9338" s="9" t="n">
        <x:v>4.3237</x:v>
      </x:c>
      <x:c r="E9338" s="9" t="n">
        <x:f>IF(COUNT(C9338:D9338)=2,C9338*D9338/100000000,"n.a.")</x:f>
        <x:v>29.656893883899997</x:v>
      </x:c>
      <x:c r="F9338" s="1" t="str">
        <x:v>official_sse_shares_20261022_20261023085557623335.json</x:v>
      </x:c>
      <x:c r="G9338" s="1" t="str">
        <x:v>official_sse_nav_20261023085558500328.json</x:v>
      </x:c>
    </x:row>
    <x:row r="9339" ht="25" customHeight="1">
      <x:c r="A9339" s="1" t="str">
        <x:v>510360.SH</x:v>
      </x:c>
      <x:c r="B9339" s="7" t="d">
        <x:v>2026-10-22T00:00:00.000Z</x:v>
      </x:c>
      <x:c r="C9339" s="8" t="n">
        <x:v>2186381200</x:v>
      </x:c>
      <x:c r="D9339" s="9" t="n">
        <x:v>1.571</x:v>
      </x:c>
      <x:c r="E9339" s="9" t="n">
        <x:f>IF(COUNT(C9339:D9339)=2,C9339*D9339/100000000,"n.a.")</x:f>
        <x:v>34.348048651999996</x:v>
      </x:c>
      <x:c r="F9339" s="1" t="str">
        <x:v>official_sse_shares_20261022_20261023085557623335.json</x:v>
      </x:c>
      <x:c r="G9339" s="1" t="str">
        <x:v>official_sse_nav_20261023085558500328.json</x:v>
      </x:c>
    </x:row>
    <x:row r="9340" ht="25" customHeight="1">
      <x:c r="A9340" s="1" t="str">
        <x:v>510370.SH</x:v>
      </x:c>
      <x:c r="B9340" s="7" t="d">
        <x:v>2026-10-22T00:00:00.000Z</x:v>
      </x:c>
      <x:c r="C9340" s="8" t="n">
        <x:v>93258100</x:v>
      </x:c>
      <x:c r="D9340" s="9" t="n">
        <x:v>0.9094</x:v>
      </x:c>
      <x:c r="E9340" s="9" t="n">
        <x:f>IF(COUNT(C9340:D9340)=2,C9340*D9340/100000000,"n.a.")</x:f>
        <x:v>0.8480891614</x:v>
      </x:c>
      <x:c r="F9340" s="1" t="str">
        <x:v>official_sse_shares_20261022_20261023085557623335.json</x:v>
      </x:c>
      <x:c r="G9340" s="1" t="str">
        <x:v>official_sse_nav_20261023085558500328.json</x:v>
      </x:c>
    </x:row>
    <x:row r="9341" ht="25" customHeight="1">
      <x:c r="A9341" s="1" t="str">
        <x:v>510380.SH</x:v>
      </x:c>
      <x:c r="B9341" s="7" t="d">
        <x:v>2026-10-22T00:00:00.000Z</x:v>
      </x:c>
      <x:c r="C9341" s="8" t="n">
        <x:v>1302802400</x:v>
      </x:c>
      <x:c r="D9341" s="9" t="n">
        <x:v>1.2247</x:v>
      </x:c>
      <x:c r="E9341" s="9" t="n">
        <x:f>IF(COUNT(C9341:D9341)=2,C9341*D9341/100000000,"n.a.")</x:f>
        <x:v>15.9554209928</x:v>
      </x:c>
      <x:c r="F9341" s="1" t="str">
        <x:v>official_sse_shares_20261022_20261023085557623335.json</x:v>
      </x:c>
      <x:c r="G9341" s="1" t="str">
        <x:v>official_sse_nav_20261023085558500328.json</x:v>
      </x:c>
    </x:row>
    <x:row r="9342" ht="25" customHeight="1">
      <x:c r="A9342" s="1" t="str">
        <x:v>510390.SH</x:v>
      </x:c>
      <x:c r="B9342" s="7" t="d">
        <x:v>2026-10-22T00:00:00.000Z</x:v>
      </x:c>
      <x:c r="C9342" s="8" t="n">
        <x:v>136550000</x:v>
      </x:c>
      <x:c r="D9342" s="9" t="n">
        <x:v>4.6632</x:v>
      </x:c>
      <x:c r="E9342" s="9" t="n">
        <x:f>IF(COUNT(C9342:D9342)=2,C9342*D9342/100000000,"n.a.")</x:f>
        <x:v>6.3675996</x:v>
      </x:c>
      <x:c r="F9342" s="1" t="str">
        <x:v>official_sse_shares_20261022_20261023085557623335.json</x:v>
      </x:c>
      <x:c r="G9342" s="1" t="str">
        <x:v>official_sse_nav_20261023085558500328.json</x:v>
      </x:c>
    </x:row>
    <x:row r="9343" ht="25" customHeight="1">
      <x:c r="A9343" s="1" t="str">
        <x:v>510500.SH</x:v>
      </x:c>
      <x:c r="B9343" s="7" t="d">
        <x:v>2026-10-22T00:00:00.000Z</x:v>
      </x:c>
      <x:c r="C9343" s="8" t="n">
        <x:v>6448168600</x:v>
      </x:c>
      <x:c r="D9343" s="9" t="n">
        <x:v>6.6952</x:v>
      </x:c>
      <x:c r="E9343" s="9" t="n">
        <x:f>IF(COUNT(C9343:D9343)=2,C9343*D9343/100000000,"n.a.")</x:f>
        <x:v>431.71778410720003</x:v>
      </x:c>
      <x:c r="F9343" s="1" t="str">
        <x:v>official_sse_shares_20261022_20261023085557623335.json</x:v>
      </x:c>
      <x:c r="G9343" s="1" t="str">
        <x:v>official_sse_nav_20261023085558500328.json</x:v>
      </x:c>
    </x:row>
    <x:row r="9344" ht="25" customHeight="1">
      <x:c r="A9344" s="1" t="str">
        <x:v>510510.SH</x:v>
      </x:c>
      <x:c r="B9344" s="7" t="d">
        <x:v>2026-10-22T00:00:00.000Z</x:v>
      </x:c>
      <x:c r="C9344" s="8" t="n">
        <x:v>883038300</x:v>
      </x:c>
      <x:c r="D9344" s="9" t="n">
        <x:v>2.1714</x:v>
      </x:c>
      <x:c r="E9344" s="9" t="n">
        <x:f>IF(COUNT(C9344:D9344)=2,C9344*D9344/100000000,"n.a.")</x:f>
        <x:v>19.174293646200002</x:v>
      </x:c>
      <x:c r="F9344" s="1" t="str">
        <x:v>official_sse_shares_20261022_20261023085557623335.json</x:v>
      </x:c>
      <x:c r="G9344" s="1" t="str">
        <x:v>official_sse_nav_20261023085558500328.json</x:v>
      </x:c>
    </x:row>
    <x:row r="9345" ht="25" customHeight="1">
      <x:c r="A9345" s="1" t="str">
        <x:v>510530.SH</x:v>
      </x:c>
      <x:c r="B9345" s="7" t="d">
        <x:v>2026-10-22T00:00:00.000Z</x:v>
      </x:c>
      <x:c r="C9345" s="8" t="n">
        <x:v>47979399.99999999</x:v>
      </x:c>
      <x:c r="D9345" s="9" t="n">
        <x:v>7.5555</x:v>
      </x:c>
      <x:c r="E9345" s="9" t="n">
        <x:f>IF(COUNT(C9345:D9345)=2,C9345*D9345/100000000,"n.a.")</x:f>
        <x:v>3.625083567</x:v>
      </x:c>
      <x:c r="F9345" s="1" t="str">
        <x:v>official_sse_shares_20261022_20261023085557623335.json</x:v>
      </x:c>
      <x:c r="G9345" s="1" t="str">
        <x:v>official_sse_nav_20261023085558500328.json</x:v>
      </x:c>
    </x:row>
    <x:row r="9346" ht="25" customHeight="1">
      <x:c r="A9346" s="1" t="str">
        <x:v>510550.SH</x:v>
      </x:c>
      <x:c r="B9346" s="7" t="d">
        <x:v>2026-10-22T00:00:00.000Z</x:v>
      </x:c>
      <x:c r="C9346" s="8" t="n">
        <x:v>23743300</x:v>
      </x:c>
      <x:c r="D9346" s="9" t="n">
        <x:v>1.721</x:v>
      </x:c>
      <x:c r="E9346" s="9" t="n">
        <x:f>IF(COUNT(C9346:D9346)=2,C9346*D9346/100000000,"n.a.")</x:f>
        <x:v>0.408622193</x:v>
      </x:c>
      <x:c r="F9346" s="1" t="str">
        <x:v>official_sse_shares_20261022_20261023085557623335.json</x:v>
      </x:c>
      <x:c r="G9346" s="1" t="str">
        <x:v>official_sse_nav_20261023085558500328.json</x:v>
      </x:c>
    </x:row>
    <x:row r="9347" ht="25" customHeight="1">
      <x:c r="A9347" s="1" t="str">
        <x:v>510560.SH</x:v>
      </x:c>
      <x:c r="B9347" s="7" t="d">
        <x:v>2026-10-22T00:00:00.000Z</x:v>
      </x:c>
      <x:c r="C9347" s="8" t="n">
        <x:v>54318700</x:v>
      </x:c>
      <x:c r="D9347" s="9" t="n">
        <x:v>1.6756</x:v>
      </x:c>
      <x:c r="E9347" s="9" t="n">
        <x:f>IF(COUNT(C9347:D9347)=2,C9347*D9347/100000000,"n.a.")</x:f>
        <x:v>0.9101641372</x:v>
      </x:c>
      <x:c r="F9347" s="1" t="str">
        <x:v>official_sse_shares_20261022_20261023085557623335.json</x:v>
      </x:c>
      <x:c r="G9347" s="1" t="str">
        <x:v>official_sse_nav_20261023085558500328.json</x:v>
      </x:c>
    </x:row>
    <x:row r="9348" ht="25" customHeight="1">
      <x:c r="A9348" s="1" t="str">
        <x:v>510570.SH</x:v>
      </x:c>
      <x:c r="B9348" s="7" t="d">
        <x:v>2026-10-22T00:00:00.000Z</x:v>
      </x:c>
      <x:c r="C9348" s="8" t="n">
        <x:v>50560600.00000001</x:v>
      </x:c>
      <x:c r="D9348" s="9" t="n">
        <x:v>1.056</x:v>
      </x:c>
      <x:c r="E9348" s="9" t="n">
        <x:f>IF(COUNT(C9348:D9348)=2,C9348*D9348/100000000,"n.a.")</x:f>
        <x:v>0.5339199360000001</x:v>
      </x:c>
      <x:c r="F9348" s="1" t="str">
        <x:v>official_sse_shares_20261022_20261023085557623335.json</x:v>
      </x:c>
      <x:c r="G9348" s="1" t="str">
        <x:v>official_sse_nav_20261023085558500328.json</x:v>
      </x:c>
    </x:row>
    <x:row r="9349" ht="25" customHeight="1">
      <x:c r="A9349" s="1" t="str">
        <x:v>510580.SH</x:v>
      </x:c>
      <x:c r="B9349" s="7" t="d">
        <x:v>2026-10-22T00:00:00.000Z</x:v>
      </x:c>
      <x:c r="C9349" s="8" t="n">
        <x:v>1206168300</x:v>
      </x:c>
      <x:c r="D9349" s="9" t="n">
        <x:v>3.519</x:v>
      </x:c>
      <x:c r="E9349" s="9" t="n">
        <x:f>IF(COUNT(C9349:D9349)=2,C9349*D9349/100000000,"n.a.")</x:f>
        <x:v>42.445062477</x:v>
      </x:c>
      <x:c r="F9349" s="1" t="str">
        <x:v>official_sse_shares_20261022_20261023085557623335.json</x:v>
      </x:c>
      <x:c r="G9349" s="1" t="str">
        <x:v>official_sse_nav_20261023085558500328.json</x:v>
      </x:c>
    </x:row>
    <x:row r="9350" ht="25" customHeight="1">
      <x:c r="A9350" s="1" t="str">
        <x:v>510590.SH</x:v>
      </x:c>
      <x:c r="B9350" s="7" t="d">
        <x:v>2026-10-22T00:00:00.000Z</x:v>
      </x:c>
      <x:c r="C9350" s="8" t="n">
        <x:v>129986100</x:v>
      </x:c>
      <x:c r="D9350" s="9" t="n">
        <x:v>7.2727</x:v>
      </x:c>
      <x:c r="E9350" s="9" t="n">
        <x:f>IF(COUNT(C9350:D9350)=2,C9350*D9350/100000000,"n.a.")</x:f>
        <x:v>9.4534990947</x:v>
      </x:c>
      <x:c r="F9350" s="1" t="str">
        <x:v>official_sse_shares_20261022_20261023085557623335.json</x:v>
      </x:c>
      <x:c r="G9350" s="1" t="str">
        <x:v>official_sse_nav_20261023085558500328.json</x:v>
      </x:c>
    </x:row>
    <x:row r="9351" ht="25" customHeight="1">
      <x:c r="A9351" s="1" t="str">
        <x:v>512100.SH</x:v>
      </x:c>
      <x:c r="B9351" s="7" t="d">
        <x:v>2026-10-22T00:00:00.000Z</x:v>
      </x:c>
      <x:c r="C9351" s="8" t="n">
        <x:v>9681217600</x:v>
      </x:c>
      <x:c r="D9351" s="9" t="n">
        <x:v>2.6773</x:v>
      </x:c>
      <x:c r="E9351" s="9" t="n">
        <x:f>IF(COUNT(C9351:D9351)=2,C9351*D9351/100000000,"n.a.")</x:f>
        <x:v>259.1952388048</x:v>
      </x:c>
      <x:c r="F9351" s="1" t="str">
        <x:v>official_sse_shares_20261022_20261023085557623335.json</x:v>
      </x:c>
      <x:c r="G9351" s="1" t="str">
        <x:v>official_sse_nav_20261023085558500328.json</x:v>
      </x:c>
    </x:row>
    <x:row r="9352" ht="25" customHeight="1">
      <x:c r="A9352" s="1" t="str">
        <x:v>512500.SH</x:v>
      </x:c>
      <x:c r="B9352" s="7" t="d">
        <x:v>2026-10-22T00:00:00.000Z</x:v>
      </x:c>
      <x:c r="C9352" s="8" t="n">
        <x:v>1888808800</x:v>
      </x:c>
      <x:c r="D9352" s="9" t="n">
        <x:v>3.785</x:v>
      </x:c>
      <x:c r="E9352" s="9" t="n">
        <x:f>IF(COUNT(C9352:D9352)=2,C9352*D9352/100000000,"n.a.")</x:f>
        <x:v>71.49141308</x:v>
      </x:c>
      <x:c r="F9352" s="1" t="str">
        <x:v>official_sse_shares_20261022_20261023085557623335.json</x:v>
      </x:c>
      <x:c r="G9352" s="1" t="str">
        <x:v>official_sse_nav_20261023085558500328.json</x:v>
      </x:c>
    </x:row>
    <x:row r="9353" ht="25" customHeight="1">
      <x:c r="A9353" s="1" t="str">
        <x:v>512510.SH</x:v>
      </x:c>
      <x:c r="B9353" s="7" t="d">
        <x:v>2026-10-22T00:00:00.000Z</x:v>
      </x:c>
      <x:c r="C9353" s="8" t="n">
        <x:v>443929800.00000006</x:v>
      </x:c>
      <x:c r="D9353" s="9" t="n">
        <x:v>2.0117</x:v>
      </x:c>
      <x:c r="E9353" s="9" t="n">
        <x:f>IF(COUNT(C9353:D9353)=2,C9353*D9353/100000000,"n.a.")</x:f>
        <x:v>8.9305357866</x:v>
      </x:c>
      <x:c r="F9353" s="1" t="str">
        <x:v>official_sse_shares_20261022_20261023085557623335.json</x:v>
      </x:c>
      <x:c r="G9353" s="1" t="str">
        <x:v>official_sse_nav_20261023085558500328.json</x:v>
      </x:c>
    </x:row>
    <x:row r="9354" ht="25" customHeight="1">
      <x:c r="A9354" s="1" t="str">
        <x:v>515130.SH</x:v>
      </x:c>
      <x:c r="B9354" s="7" t="d">
        <x:v>2026-10-22T00:00:00.000Z</x:v>
      </x:c>
      <x:c r="C9354" s="8" t="n">
        <x:v>109463200</x:v>
      </x:c>
      <x:c r="D9354" s="9" t="n">
        <x:v>1.3615</x:v>
      </x:c>
      <x:c r="E9354" s="9" t="n">
        <x:f>IF(COUNT(C9354:D9354)=2,C9354*D9354/100000000,"n.a.")</x:f>
        <x:v>1.4903414679999998</x:v>
      </x:c>
      <x:c r="F9354" s="1" t="str">
        <x:v>official_sse_shares_20261022_20261023085557623335.json</x:v>
      </x:c>
      <x:c r="G9354" s="1" t="str">
        <x:v>official_sse_nav_20261023085558500328.json</x:v>
      </x:c>
    </x:row>
    <x:row r="9355" ht="25" customHeight="1">
      <x:c r="A9355" s="1" t="str">
        <x:v>515190.SH</x:v>
      </x:c>
      <x:c r="B9355" s="7" t="d">
        <x:v>2026-10-22T00:00:00.000Z</x:v>
      </x:c>
      <x:c r="C9355" s="8" t="n">
        <x:v>301466100</x:v>
      </x:c>
      <x:c r="D9355" s="9" t="n">
        <x:v>1.4048</x:v>
      </x:c>
      <x:c r="E9355" s="9" t="n">
        <x:f>IF(COUNT(C9355:D9355)=2,C9355*D9355/100000000,"n.a.")</x:f>
        <x:v>4.2349957728000005</x:v>
      </x:c>
      <x:c r="F9355" s="1" t="str">
        <x:v>official_sse_shares_20261022_20261023085557623335.json</x:v>
      </x:c>
      <x:c r="G9355" s="1" t="str">
        <x:v>official_sse_nav_20261023085558500328.json</x:v>
      </x:c>
    </x:row>
    <x:row r="9356" ht="25" customHeight="1">
      <x:c r="A9356" s="1" t="str">
        <x:v>515310.SH</x:v>
      </x:c>
      <x:c r="B9356" s="7" t="d">
        <x:v>2026-10-22T00:00:00.000Z</x:v>
      </x:c>
      <x:c r="C9356" s="8" t="n">
        <x:v>402111200</x:v>
      </x:c>
      <x:c r="D9356" s="9" t="n">
        <x:v>1.2231</x:v>
      </x:c>
      <x:c r="E9356" s="9" t="n">
        <x:f>IF(COUNT(C9356:D9356)=2,C9356*D9356/100000000,"n.a.")</x:f>
        <x:v>4.9182220872</x:v>
      </x:c>
      <x:c r="F9356" s="1" t="str">
        <x:v>official_sse_shares_20261022_20261023085557623335.json</x:v>
      </x:c>
      <x:c r="G9356" s="1" t="str">
        <x:v>official_sse_nav_20261023085558500328.json</x:v>
      </x:c>
    </x:row>
    <x:row r="9357" ht="25" customHeight="1">
      <x:c r="A9357" s="1" t="str">
        <x:v>515330.SH</x:v>
      </x:c>
      <x:c r="B9357" s="7" t="d">
        <x:v>2026-10-22T00:00:00.000Z</x:v>
      </x:c>
      <x:c r="C9357" s="8" t="n">
        <x:v>7055709500</x:v>
      </x:c>
      <x:c r="D9357" s="9" t="n">
        <x:v>1.1806</x:v>
      </x:c>
      <x:c r="E9357" s="9" t="n">
        <x:f>IF(COUNT(C9357:D9357)=2,C9357*D9357/100000000,"n.a.")</x:f>
        <x:v>83.299706357</x:v>
      </x:c>
      <x:c r="F9357" s="1" t="str">
        <x:v>official_sse_shares_20261022_20261023085557623335.json</x:v>
      </x:c>
      <x:c r="G9357" s="1" t="str">
        <x:v>official_sse_nav_20261023085558500328.json</x:v>
      </x:c>
    </x:row>
    <x:row r="9358" ht="25" customHeight="1">
      <x:c r="A9358" s="1" t="str">
        <x:v>515350.SH</x:v>
      </x:c>
      <x:c r="B9358" s="7" t="d">
        <x:v>2026-10-22T00:00:00.000Z</x:v>
      </x:c>
      <x:c r="C9358" s="8" t="n">
        <x:v>11699200</x:v>
      </x:c>
      <x:c r="D9358" s="9" t="n">
        <x:v>5.5127</x:v>
      </x:c>
      <x:c r="E9358" s="9" t="n">
        <x:f>IF(COUNT(C9358:D9358)=2,C9358*D9358/100000000,"n.a.")</x:f>
        <x:v>0.6449417984</x:v>
      </x:c>
      <x:c r="F9358" s="1" t="str">
        <x:v>official_sse_shares_20261022_20261023085557623335.json</x:v>
      </x:c>
      <x:c r="G9358" s="1" t="str">
        <x:v>official_sse_nav_20261023085558500328.json</x:v>
      </x:c>
    </x:row>
    <x:row r="9359" ht="25" customHeight="1">
      <x:c r="A9359" s="1" t="str">
        <x:v>515360.SH</x:v>
      </x:c>
      <x:c r="B9359" s="7" t="d">
        <x:v>2026-10-22T00:00:00.000Z</x:v>
      </x:c>
      <x:c r="C9359" s="8" t="n">
        <x:v>37279300</x:v>
      </x:c>
      <x:c r="D9359" s="9" t="n">
        <x:v>5.9873</x:v>
      </x:c>
      <x:c r="E9359" s="9" t="n">
        <x:f>IF(COUNT(C9359:D9359)=2,C9359*D9359/100000000,"n.a.")</x:f>
        <x:v>2.2320235289</x:v>
      </x:c>
      <x:c r="F9359" s="1" t="str">
        <x:v>official_sse_shares_20261022_20261023085557623335.json</x:v>
      </x:c>
      <x:c r="G9359" s="1" t="str">
        <x:v>official_sse_nav_20261023085558500328.json</x:v>
      </x:c>
    </x:row>
    <x:row r="9360" ht="25" customHeight="1">
      <x:c r="A9360" s="1" t="str">
        <x:v>515380.SH</x:v>
      </x:c>
      <x:c r="B9360" s="7" t="d">
        <x:v>2026-10-22T00:00:00.000Z</x:v>
      </x:c>
      <x:c r="C9360" s="8" t="n">
        <x:v>663399800</x:v>
      </x:c>
      <x:c r="D9360" s="9" t="n">
        <x:v>4.7764</x:v>
      </x:c>
      <x:c r="E9360" s="9" t="n">
        <x:f>IF(COUNT(C9360:D9360)=2,C9360*D9360/100000000,"n.a.")</x:f>
        <x:v>31.6866280472</x:v>
      </x:c>
      <x:c r="F9360" s="1" t="str">
        <x:v>official_sse_shares_20261022_20261023085557623335.json</x:v>
      </x:c>
      <x:c r="G9360" s="1" t="str">
        <x:v>official_sse_nav_20261023085558500328.json</x:v>
      </x:c>
    </x:row>
    <x:row r="9361" ht="25" customHeight="1">
      <x:c r="A9361" s="1" t="str">
        <x:v>515390.SH</x:v>
      </x:c>
      <x:c r="B9361" s="7" t="d">
        <x:v>2026-10-22T00:00:00.000Z</x:v>
      </x:c>
      <x:c r="C9361" s="8" t="n">
        <x:v>2470683000</x:v>
      </x:c>
      <x:c r="D9361" s="9" t="n">
        <x:v>1.198</x:v>
      </x:c>
      <x:c r="E9361" s="9" t="n">
        <x:f>IF(COUNT(C9361:D9361)=2,C9361*D9361/100000000,"n.a.")</x:f>
        <x:v>29.59878234</x:v>
      </x:c>
      <x:c r="F9361" s="1" t="str">
        <x:v>official_sse_shares_20261022_20261023085557623335.json</x:v>
      </x:c>
      <x:c r="G9361" s="1" t="str">
        <x:v>official_sse_nav_20261023085558500328.json</x:v>
      </x:c>
    </x:row>
    <x:row r="9362" ht="25" customHeight="1">
      <x:c r="A9362" s="1" t="str">
        <x:v>515530.SH</x:v>
      </x:c>
      <x:c r="B9362" s="7" t="d">
        <x:v>2026-10-22T00:00:00.000Z</x:v>
      </x:c>
      <x:c r="C9362" s="8" t="n">
        <x:v>13842700</x:v>
      </x:c>
      <x:c r="D9362" s="9" t="n">
        <x:v>3.6914</x:v>
      </x:c>
      <x:c r="E9362" s="9" t="n">
        <x:f>IF(COUNT(C9362:D9362)=2,C9362*D9362/100000000,"n.a.")</x:f>
        <x:v>0.5109894277999999</x:v>
      </x:c>
      <x:c r="F9362" s="1" t="str">
        <x:v>official_sse_shares_20261022_20261023085557623335.json</x:v>
      </x:c>
      <x:c r="G9362" s="1" t="str">
        <x:v>official_sse_nav_20261023085558500328.json</x:v>
      </x:c>
    </x:row>
    <x:row r="9363" ht="25" customHeight="1">
      <x:c r="A9363" s="1" t="str">
        <x:v>515550.SH</x:v>
      </x:c>
      <x:c r="B9363" s="7" t="d">
        <x:v>2026-10-22T00:00:00.000Z</x:v>
      </x:c>
      <x:c r="C9363" s="8" t="n">
        <x:v>23345700</x:v>
      </x:c>
      <x:c r="D9363" s="9" t="n">
        <x:v>1.5117</x:v>
      </x:c>
      <x:c r="E9363" s="9" t="n">
        <x:f>IF(COUNT(C9363:D9363)=2,C9363*D9363/100000000,"n.a.")</x:f>
        <x:v>0.3529169469</x:v>
      </x:c>
      <x:c r="F9363" s="1" t="str">
        <x:v>official_sse_shares_20261022_20261023085557623335.json</x:v>
      </x:c>
      <x:c r="G9363" s="1" t="str">
        <x:v>official_sse_nav_20261023085558500328.json</x:v>
      </x:c>
    </x:row>
    <x:row r="9364" ht="25" customHeight="1">
      <x:c r="A9364" s="1" t="str">
        <x:v>515660.SH</x:v>
      </x:c>
      <x:c r="B9364" s="7" t="d">
        <x:v>2026-10-22T00:00:00.000Z</x:v>
      </x:c>
      <x:c r="C9364" s="8" t="n">
        <x:v>438094200</x:v>
      </x:c>
      <x:c r="D9364" s="9" t="n">
        <x:v>5.1398</x:v>
      </x:c>
      <x:c r="E9364" s="9" t="n">
        <x:f>IF(COUNT(C9364:D9364)=2,C9364*D9364/100000000,"n.a.")</x:f>
        <x:v>22.5171656916</x:v>
      </x:c>
      <x:c r="F9364" s="1" t="str">
        <x:v>official_sse_shares_20261022_20261023085557623335.json</x:v>
      </x:c>
      <x:c r="G9364" s="1" t="str">
        <x:v>official_sse_nav_20261023085558500328.json</x:v>
      </x:c>
    </x:row>
    <x:row r="9365" ht="25" customHeight="1">
      <x:c r="A9365" s="1" t="str">
        <x:v>516300.SH</x:v>
      </x:c>
      <x:c r="B9365" s="7" t="d">
        <x:v>2026-10-22T00:00:00.000Z</x:v>
      </x:c>
      <x:c r="C9365" s="8" t="n">
        <x:v>47012600</x:v>
      </x:c>
      <x:c r="D9365" s="9" t="n">
        <x:v>2.7931</x:v>
      </x:c>
      <x:c r="E9365" s="9" t="n">
        <x:f>IF(COUNT(C9365:D9365)=2,C9365*D9365/100000000,"n.a.")</x:f>
        <x:v>1.3131089306000001</x:v>
      </x:c>
      <x:c r="F9365" s="1" t="str">
        <x:v>official_sse_shares_20261022_20261023085557623335.json</x:v>
      </x:c>
      <x:c r="G9365" s="1" t="str">
        <x:v>official_sse_nav_20261023085558500328.json</x:v>
      </x:c>
    </x:row>
    <x:row r="9366" ht="25" customHeight="1">
      <x:c r="A9366" s="1" t="str">
        <x:v>560010.SH</x:v>
      </x:c>
      <x:c r="B9366" s="7" t="d">
        <x:v>2026-10-22T00:00:00.000Z</x:v>
      </x:c>
      <x:c r="C9366" s="8" t="n">
        <x:v>2490621700</x:v>
      </x:c>
      <x:c r="D9366" s="9" t="n">
        <x:v>2.7432</x:v>
      </x:c>
      <x:c r="E9366" s="9" t="n">
        <x:f>IF(COUNT(C9366:D9366)=2,C9366*D9366/100000000,"n.a.")</x:f>
        <x:v>68.3227344744</x:v>
      </x:c>
      <x:c r="F9366" s="1" t="str">
        <x:v>official_sse_shares_20261022_20261023085557623335.json</x:v>
      </x:c>
      <x:c r="G9366" s="1" t="str">
        <x:v>official_sse_nav_20261023085558500328.json</x:v>
      </x:c>
    </x:row>
    <x:row r="9367" ht="25" customHeight="1">
      <x:c r="A9367" s="1" t="str">
        <x:v>560110.SH</x:v>
      </x:c>
      <x:c r="B9367" s="7" t="d">
        <x:v>2026-10-22T00:00:00.000Z</x:v>
      </x:c>
      <x:c r="C9367" s="8" t="n">
        <x:v>349903500</x:v>
      </x:c>
      <x:c r="D9367" s="9" t="n">
        <x:v>0.995</x:v>
      </x:c>
      <x:c r="E9367" s="9" t="n">
        <x:f>IF(COUNT(C9367:D9367)=2,C9367*D9367/100000000,"n.a.")</x:f>
        <x:v>3.481539825</x:v>
      </x:c>
      <x:c r="F9367" s="1" t="str">
        <x:v>official_sse_shares_20261022_20261023085557623335.json</x:v>
      </x:c>
      <x:c r="G9367" s="1" t="str">
        <x:v>official_sse_nav_20261023085558500328.json</x:v>
      </x:c>
    </x:row>
    <x:row r="9368" ht="25" customHeight="1">
      <x:c r="A9368" s="1" t="str">
        <x:v>560220.SH</x:v>
      </x:c>
      <x:c r="B9368" s="7" t="d">
        <x:v>2026-10-22T00:00:00.000Z</x:v>
      </x:c>
      <x:c r="C9368" s="8" t="n">
        <x:v>60717000</x:v>
      </x:c>
      <x:c r="D9368" s="9" t="n">
        <x:v>1.2845</x:v>
      </x:c>
      <x:c r="E9368" s="9" t="n">
        <x:f>IF(COUNT(C9368:D9368)=2,C9368*D9368/100000000,"n.a.")</x:f>
        <x:v>0.779909865</x:v>
      </x:c>
      <x:c r="F9368" s="1" t="str">
        <x:v>official_sse_shares_20261022_20261023085557623335.json</x:v>
      </x:c>
      <x:c r="G9368" s="1" t="str">
        <x:v>official_sse_nav_20261023085558500328.json</x:v>
      </x:c>
    </x:row>
    <x:row r="9369" ht="25" customHeight="1">
      <x:c r="A9369" s="1" t="str">
        <x:v>561350.SH</x:v>
      </x:c>
      <x:c r="B9369" s="7" t="d">
        <x:v>2026-10-22T00:00:00.000Z</x:v>
      </x:c>
      <x:c r="C9369" s="8" t="n">
        <x:v>106700000</x:v>
      </x:c>
      <x:c r="D9369" s="9" t="n">
        <x:v>1.0634</x:v>
      </x:c>
      <x:c r="E9369" s="9" t="n">
        <x:f>IF(COUNT(C9369:D9369)=2,C9369*D9369/100000000,"n.a.")</x:f>
        <x:v>1.1346477999999998</x:v>
      </x:c>
      <x:c r="F9369" s="1" t="str">
        <x:v>official_sse_shares_20261022_20261023085557623335.json</x:v>
      </x:c>
      <x:c r="G9369" s="1" t="str">
        <x:v>official_sse_nav_20261023085558500328.json</x:v>
      </x:c>
    </x:row>
    <x:row r="9370" ht="25" customHeight="1">
      <x:c r="A9370" s="1" t="str">
        <x:v>561370.SH</x:v>
      </x:c>
      <x:c r="B9370" s="7" t="d">
        <x:v>2026-10-22T00:00:00.000Z</x:v>
      </x:c>
      <x:c r="C9370" s="8" t="n">
        <x:v>36356000</x:v>
      </x:c>
      <x:c r="D9370" s="9" t="n">
        <x:v>1.2822</x:v>
      </x:c>
      <x:c r="E9370" s="9" t="n">
        <x:f>IF(COUNT(C9370:D9370)=2,C9370*D9370/100000000,"n.a.")</x:f>
        <x:v>0.466156632</x:v>
      </x:c>
      <x:c r="F9370" s="1" t="str">
        <x:v>official_sse_shares_20261022_20261023085557623335.json</x:v>
      </x:c>
      <x:c r="G9370" s="1" t="str">
        <x:v>official_sse_nav_20261023085558500328.json</x:v>
      </x:c>
    </x:row>
    <x:row r="9371" ht="25" customHeight="1">
      <x:c r="A9371" s="1" t="str">
        <x:v>561930.SH</x:v>
      </x:c>
      <x:c r="B9371" s="7" t="d">
        <x:v>2026-10-22T00:00:00.000Z</x:v>
      </x:c>
      <x:c r="C9371" s="8" t="n">
        <x:v>205260600</x:v>
      </x:c>
      <x:c r="D9371" s="9" t="n">
        <x:v>1.3888</x:v>
      </x:c>
      <x:c r="E9371" s="9" t="n">
        <x:f>IF(COUNT(C9371:D9371)=2,C9371*D9371/100000000,"n.a.")</x:f>
        <x:v>2.8506592128</x:v>
      </x:c>
      <x:c r="F9371" s="1" t="str">
        <x:v>official_sse_shares_20261022_20261023085557623335.json</x:v>
      </x:c>
      <x:c r="G9371" s="1" t="str">
        <x:v>official_sse_nav_20261023085558500328.json</x:v>
      </x:c>
    </x:row>
    <x:row r="9372" ht="25" customHeight="1">
      <x:c r="A9372" s="1" t="str">
        <x:v>562660.SH</x:v>
      </x:c>
      <x:c r="B9372" s="7" t="d">
        <x:v>2026-10-22T00:00:00.000Z</x:v>
      </x:c>
      <x:c r="C9372" s="8" t="n">
        <x:v>346874000</x:v>
      </x:c>
      <x:c r="D9372" s="9" t="n">
        <x:v>1.7355</x:v>
      </x:c>
      <x:c r="E9372" s="9" t="n">
        <x:f>IF(COUNT(C9372:D9372)=2,C9372*D9372/100000000,"n.a.")</x:f>
        <x:v>6.01999827</x:v>
      </x:c>
      <x:c r="F9372" s="1" t="str">
        <x:v>official_sse_shares_20261022_20261023085557623335.json</x:v>
      </x:c>
      <x:c r="G9372" s="1" t="str">
        <x:v>official_sse_nav_20261023085558500328.json</x:v>
      </x:c>
    </x:row>
    <x:row r="9373" ht="25" customHeight="1">
      <x:c r="A9373" s="1" t="str">
        <x:v>563200.SH</x:v>
      </x:c>
      <x:c r="B9373" s="7" t="d">
        <x:v>2026-10-22T00:00:00.000Z</x:v>
      </x:c>
      <x:c r="C9373" s="8" t="n">
        <x:v>47458800</x:v>
      </x:c>
      <x:c r="D9373" s="9" t="n">
        <x:v>1.3858</x:v>
      </x:c>
      <x:c r="E9373" s="9" t="n">
        <x:f>IF(COUNT(C9373:D9373)=2,C9373*D9373/100000000,"n.a.")</x:f>
        <x:v>0.6576840504</x:v>
      </x:c>
      <x:c r="F9373" s="1" t="str">
        <x:v>official_sse_shares_20261022_20261023085557623335.json</x:v>
      </x:c>
      <x:c r="G9373" s="1" t="str">
        <x:v>official_sse_nav_20261023085558500328.json</x:v>
      </x:c>
    </x:row>
    <x:row r="9374" ht="25" customHeight="1">
      <x:c r="A9374" s="1" t="str">
        <x:v>563300.SH</x:v>
      </x:c>
      <x:c r="B9374" s="7" t="d">
        <x:v>2026-10-22T00:00:00.000Z</x:v>
      </x:c>
      <x:c r="C9374" s="8" t="n">
        <x:v>5033674000</x:v>
      </x:c>
      <x:c r="D9374" s="9" t="n">
        <x:v>1.2839</x:v>
      </x:c>
      <x:c r="E9374" s="9" t="n">
        <x:f>IF(COUNT(C9374:D9374)=2,C9374*D9374/100000000,"n.a.")</x:f>
        <x:v>64.62734048600001</x:v>
      </x:c>
      <x:c r="F9374" s="1" t="str">
        <x:v>official_sse_shares_20261022_20261023085557623335.json</x:v>
      </x:c>
      <x:c r="G9374" s="1" t="str">
        <x:v>official_sse_nav_20261023085558500328.json</x:v>
      </x:c>
    </x:row>
    <x:row r="9375" ht="25" customHeight="1">
      <x:c r="A9375" s="1" t="str">
        <x:v>563520.SH</x:v>
      </x:c>
      <x:c r="B9375" s="7" t="d">
        <x:v>2026-10-22T00:00:00.000Z</x:v>
      </x:c>
      <x:c r="C9375" s="8" t="n">
        <x:v>457065000</x:v>
      </x:c>
      <x:c r="D9375" s="9" t="n">
        <x:v>1.0556</x:v>
      </x:c>
      <x:c r="E9375" s="9" t="n">
        <x:f>IF(COUNT(C9375:D9375)=2,C9375*D9375/100000000,"n.a.")</x:f>
        <x:v>4.82477814</x:v>
      </x:c>
      <x:c r="F9375" s="1" t="str">
        <x:v>official_sse_shares_20261022_20261023085557623335.json</x:v>
      </x:c>
      <x:c r="G9375" s="1" t="str">
        <x:v>official_sse_nav_20261023085558500328.json</x:v>
      </x:c>
    </x:row>
    <x:row r="9376" ht="25" customHeight="1">
      <x:c r="A9376" s="1" t="str">
        <x:v>563750.SH</x:v>
      </x:c>
      <x:c r="B9376" s="7" t="d">
        <x:v>2026-10-22T00:00:00.000Z</x:v>
      </x:c>
      <x:c r="C9376" s="8" t="n">
        <x:v>369737000</x:v>
      </x:c>
      <x:c r="D9376" s="9" t="n">
        <x:v>0.939</x:v>
      </x:c>
      <x:c r="E9376" s="9" t="n">
        <x:f>IF(COUNT(C9376:D9376)=2,C9376*D9376/100000000,"n.a.")</x:f>
        <x:v>3.47183043</x:v>
      </x:c>
      <x:c r="F9376" s="1" t="str">
        <x:v>official_sse_shares_20261022_20261023085557623335.json</x:v>
      </x:c>
      <x:c r="G9376" s="1" t="str">
        <x:v>official_sse_nav_20261023085558500328.json</x:v>
      </x:c>
    </x:row>
    <x:row r="9377" ht="25" customHeight="1">
      <x:c r="A9377" s="1" t="str">
        <x:v>588000.SH</x:v>
      </x:c>
      <x:c r="B9377" s="7" t="d">
        <x:v>2026-10-22T00:00:00.000Z</x:v>
      </x:c>
      <x:c r="C9377" s="8" t="n">
        <x:v>79532668200</x:v>
      </x:c>
      <x:c r="D9377" s="9" t="n">
        <x:v>1.3795</x:v>
      </x:c>
      <x:c r="E9377" s="9" t="n">
        <x:f>IF(COUNT(C9377:D9377)=2,C9377*D9377/100000000,"n.a.")</x:f>
        <x:v>1097.153157819</x:v>
      </x:c>
      <x:c r="F9377" s="1" t="str">
        <x:v>official_sse_shares_20261022_20261023085557623335.json</x:v>
      </x:c>
      <x:c r="G9377" s="1" t="str">
        <x:v>official_sse_nav_20261023085558500328.json</x:v>
      </x:c>
    </x:row>
    <x:row r="9378" ht="25" customHeight="1">
      <x:c r="A9378" s="1" t="str">
        <x:v>588040.SH</x:v>
      </x:c>
      <x:c r="B9378" s="7" t="d">
        <x:v>2026-10-22T00:00:00.000Z</x:v>
      </x:c>
      <x:c r="C9378" s="8" t="n">
        <x:v>181889000</x:v>
      </x:c>
      <x:c r="D9378" s="9" t="n">
        <x:v>1.3284</x:v>
      </x:c>
      <x:c r="E9378" s="9" t="n">
        <x:f>IF(COUNT(C9378:D9378)=2,C9378*D9378/100000000,"n.a.")</x:f>
        <x:v>2.416213476</x:v>
      </x:c>
      <x:c r="F9378" s="1" t="str">
        <x:v>official_sse_shares_20261022_20261023085557623335.json</x:v>
      </x:c>
      <x:c r="G9378" s="1" t="str">
        <x:v>official_sse_nav_20261023085558500328.json</x:v>
      </x:c>
    </x:row>
    <x:row r="9379" ht="25" customHeight="1">
      <x:c r="A9379" s="1" t="str">
        <x:v>588050.SH</x:v>
      </x:c>
      <x:c r="B9379" s="7" t="d">
        <x:v>2026-10-22T00:00:00.000Z</x:v>
      </x:c>
      <x:c r="C9379" s="8" t="n">
        <x:v>7029241300</x:v>
      </x:c>
      <x:c r="D9379" s="9" t="n">
        <x:v>1.3398</x:v>
      </x:c>
      <x:c r="E9379" s="9" t="n">
        <x:f>IF(COUNT(C9379:D9379)=2,C9379*D9379/100000000,"n.a.")</x:f>
        <x:v>94.1777749374</x:v>
      </x:c>
      <x:c r="F9379" s="1" t="str">
        <x:v>official_sse_shares_20261022_20261023085557623335.json</x:v>
      </x:c>
      <x:c r="G9379" s="1" t="str">
        <x:v>official_sse_nav_20261023085558500328.json</x:v>
      </x:c>
    </x:row>
    <x:row r="9380" ht="25" customHeight="1">
      <x:c r="A9380" s="1" t="str">
        <x:v>588060.SH</x:v>
      </x:c>
      <x:c r="B9380" s="7" t="d">
        <x:v>2026-10-22T00:00:00.000Z</x:v>
      </x:c>
      <x:c r="C9380" s="8" t="n">
        <x:v>10081140000</x:v>
      </x:c>
      <x:c r="D9380" s="9" t="n">
        <x:v>0.8289</x:v>
      </x:c>
      <x:c r="E9380" s="9" t="n">
        <x:f>IF(COUNT(C9380:D9380)=2,C9380*D9380/100000000,"n.a.")</x:f>
        <x:v>83.56256946</x:v>
      </x:c>
      <x:c r="F9380" s="1" t="str">
        <x:v>official_sse_shares_20261022_20261023085557623335.json</x:v>
      </x:c>
      <x:c r="G9380" s="1" t="str">
        <x:v>official_sse_nav_20261023085558500328.json</x:v>
      </x:c>
    </x:row>
    <x:row r="9381" ht="25" customHeight="1">
      <x:c r="A9381" s="1" t="str">
        <x:v>588080.SH</x:v>
      </x:c>
      <x:c r="B9381" s="7" t="d">
        <x:v>2026-10-22T00:00:00.000Z</x:v>
      </x:c>
      <x:c r="C9381" s="8" t="n">
        <x:v>29941628100</x:v>
      </x:c>
      <x:c r="D9381" s="9" t="n">
        <x:v>1.3386</x:v>
      </x:c>
      <x:c r="E9381" s="9" t="n">
        <x:f>IF(COUNT(C9381:D9381)=2,C9381*D9381/100000000,"n.a.")</x:f>
        <x:v>400.79863374660005</x:v>
      </x:c>
      <x:c r="F9381" s="1" t="str">
        <x:v>official_sse_shares_20261022_20261023085557623335.json</x:v>
      </x:c>
      <x:c r="G9381" s="1" t="str">
        <x:v>official_sse_nav_20261023085558500328.json</x:v>
      </x:c>
    </x:row>
    <x:row r="9382" ht="25" customHeight="1">
      <x:c r="A9382" s="1" t="str">
        <x:v>588090.SH</x:v>
      </x:c>
      <x:c r="B9382" s="7" t="d">
        <x:v>2026-10-22T00:00:00.000Z</x:v>
      </x:c>
      <x:c r="C9382" s="8" t="n">
        <x:v>3429072800.0000005</x:v>
      </x:c>
      <x:c r="D9382" s="9" t="n">
        <x:v>1.3452</x:v>
      </x:c>
      <x:c r="E9382" s="9" t="n">
        <x:f>IF(COUNT(C9382:D9382)=2,C9382*D9382/100000000,"n.a.")</x:f>
        <x:v>46.127887305600005</x:v>
      </x:c>
      <x:c r="F9382" s="1" t="str">
        <x:v>official_sse_shares_20261022_20261023085557623335.json</x:v>
      </x:c>
      <x:c r="G9382" s="1" t="str">
        <x:v>official_sse_nav_20261023085558500328.json</x:v>
      </x:c>
    </x:row>
    <x:row r="9383" ht="25" customHeight="1">
      <x:c r="A9383" s="1" t="str">
        <x:v>588150.SH</x:v>
      </x:c>
      <x:c r="B9383" s="7" t="d">
        <x:v>2026-10-22T00:00:00.000Z</x:v>
      </x:c>
      <x:c r="C9383" s="8" t="n">
        <x:v>499432600</x:v>
      </x:c>
      <x:c r="D9383" s="9" t="n">
        <x:v>0.9283</x:v>
      </x:c>
      <x:c r="E9383" s="9" t="n">
        <x:f>IF(COUNT(C9383:D9383)=2,C9383*D9383/100000000,"n.a.")</x:f>
        <x:v>4.6362328258</x:v>
      </x:c>
      <x:c r="F9383" s="1" t="str">
        <x:v>official_sse_shares_20261022_20261023085557623335.json</x:v>
      </x:c>
      <x:c r="G9383" s="1" t="str">
        <x:v>official_sse_nav_20261023085558500328.json</x:v>
      </x:c>
    </x:row>
    <x:row r="9384" ht="25" customHeight="1">
      <x:c r="A9384" s="1" t="str">
        <x:v>588180.SH</x:v>
      </x:c>
      <x:c r="B9384" s="7" t="d">
        <x:v>2026-10-22T00:00:00.000Z</x:v>
      </x:c>
      <x:c r="C9384" s="8" t="n">
        <x:v>937853700</x:v>
      </x:c>
      <x:c r="D9384" s="9" t="n">
        <x:v>0.8534</x:v>
      </x:c>
      <x:c r="E9384" s="9" t="n">
        <x:f>IF(COUNT(C9384:D9384)=2,C9384*D9384/100000000,"n.a.")</x:f>
        <x:v>8.0036434758</x:v>
      </x:c>
      <x:c r="F9384" s="1" t="str">
        <x:v>official_sse_shares_20261022_20261023085557623335.json</x:v>
      </x:c>
      <x:c r="G9384" s="1" t="str">
        <x:v>official_sse_nav_20261023085558500328.json</x:v>
      </x:c>
    </x:row>
    <x:row r="9385" ht="25" customHeight="1">
      <x:c r="A9385" s="1" t="str">
        <x:v>588280.SH</x:v>
      </x:c>
      <x:c r="B9385" s="7" t="d">
        <x:v>2026-10-22T00:00:00.000Z</x:v>
      </x:c>
      <x:c r="C9385" s="8" t="n">
        <x:v>496121000</x:v>
      </x:c>
      <x:c r="D9385" s="9" t="n">
        <x:v>0.9406</x:v>
      </x:c>
      <x:c r="E9385" s="9" t="n">
        <x:f>IF(COUNT(C9385:D9385)=2,C9385*D9385/100000000,"n.a.")</x:f>
        <x:v>4.666514126</x:v>
      </x:c>
      <x:c r="F9385" s="1" t="str">
        <x:v>official_sse_shares_20261022_20261023085557623335.json</x:v>
      </x:c>
      <x:c r="G9385" s="1" t="str">
        <x:v>official_sse_nav_20261023085558500328.json</x:v>
      </x:c>
    </x:row>
    <x:row r="9386" ht="25" customHeight="1">
      <x:c r="A9386" s="1" t="str">
        <x:v>588720.SH</x:v>
      </x:c>
      <x:c r="B9386" s="7" t="d">
        <x:v>2026-10-22T00:00:00.000Z</x:v>
      </x:c>
      <x:c r="C9386" s="8" t="n">
        <x:v>127241800</x:v>
      </x:c>
      <x:c r="D9386" s="9" t="n">
        <x:v>1.3305</x:v>
      </x:c>
      <x:c r="E9386" s="9" t="n">
        <x:f>IF(COUNT(C9386:D9386)=2,C9386*D9386/100000000,"n.a.")</x:f>
        <x:v>1.6929521490000001</x:v>
      </x:c>
      <x:c r="F9386" s="1" t="str">
        <x:v>official_sse_shares_20261022_20261023085557623335.json</x:v>
      </x:c>
      <x:c r="G9386" s="1" t="str">
        <x:v>official_sse_nav_20261023085558500328.json</x:v>
      </x:c>
    </x:row>
    <x:row r="9387" ht="25" customHeight="1">
      <x:c r="A9387" s="1" t="str">
        <x:v>588840.SH</x:v>
      </x:c>
      <x:c r="B9387" s="7" t="d">
        <x:v>2026-10-22T00:00:00.000Z</x:v>
      </x:c>
      <x:c r="C9387" s="8" t="n">
        <x:v>79236000</x:v>
      </x:c>
      <x:c r="D9387" s="9" t="n">
        <x:v>1.2123</x:v>
      </x:c>
      <x:c r="E9387" s="9" t="n">
        <x:f>IF(COUNT(C9387:D9387)=2,C9387*D9387/100000000,"n.a.")</x:f>
        <x:v>0.9605780279999999</x:v>
      </x:c>
      <x:c r="F9387" s="1" t="str">
        <x:v>official_sse_shares_20261022_20261023085557623335.json</x:v>
      </x:c>
      <x:c r="G9387" s="1" t="str">
        <x:v>official_sse_nav_20261023085558500328.json</x:v>
      </x:c>
    </x:row>
    <x:row r="9388" ht="25" customHeight="1">
      <x:c r="A9388" s="1" t="str">
        <x:v>588870.SH</x:v>
      </x:c>
      <x:c r="B9388" s="7" t="d">
        <x:v>2026-10-22T00:00:00.000Z</x:v>
      </x:c>
      <x:c r="C9388" s="8" t="n">
        <x:v>1286552000</x:v>
      </x:c>
      <x:c r="D9388" s="9" t="n">
        <x:v>1.3291</x:v>
      </x:c>
      <x:c r="E9388" s="9" t="n">
        <x:f>IF(COUNT(C9388:D9388)=2,C9388*D9388/100000000,"n.a.")</x:f>
        <x:v>17.099562632</x:v>
      </x:c>
      <x:c r="F9388" s="1" t="str">
        <x:v>official_sse_shares_20261022_20261023085557623335.json</x:v>
      </x:c>
      <x:c r="G9388" s="1" t="str">
        <x:v>official_sse_nav_20261023085558500328.json</x:v>
      </x:c>
    </x:row>
    <x:row r="9389" ht="25" customHeight="1">
      <x:c r="A9389" s="1" t="str">
        <x:v>588940.SH</x:v>
      </x:c>
      <x:c r="B9389" s="7" t="d">
        <x:v>2026-10-22T00:00:00.000Z</x:v>
      </x:c>
      <x:c r="C9389" s="8" t="n">
        <x:v>3638840000</x:v>
      </x:c>
      <x:c r="D9389" s="9" t="n">
        <x:v>0.6768</x:v>
      </x:c>
      <x:c r="E9389" s="9" t="n">
        <x:f>IF(COUNT(C9389:D9389)=2,C9389*D9389/100000000,"n.a.")</x:f>
        <x:v>24.62766912</x:v>
      </x:c>
      <x:c r="F9389" s="1" t="str">
        <x:v>official_sse_shares_20261022_20261023085557623335.json</x:v>
      </x:c>
      <x:c r="G9389" s="1" t="str">
        <x:v>official_sse_nav_20261023085558500328.json</x:v>
      </x:c>
    </x:row>
    <x:row r="9390" ht="25" customHeight="1">
      <x:c r="A9390" s="1" t="str">
        <x:v>588950.SH</x:v>
      </x:c>
      <x:c r="B9390" s="7" t="d">
        <x:v>2026-10-22T00:00:00.000Z</x:v>
      </x:c>
      <x:c r="C9390" s="8" t="n">
        <x:v>917729700</x:v>
      </x:c>
      <x:c r="D9390" s="9" t="n">
        <x:v>1.3702</x:v>
      </x:c>
      <x:c r="E9390" s="9" t="n">
        <x:f>IF(COUNT(C9390:D9390)=2,C9390*D9390/100000000,"n.a.")</x:f>
        <x:v>12.574732349400001</x:v>
      </x:c>
      <x:c r="F9390" s="1" t="str">
        <x:v>official_sse_shares_20261022_20261023085557623335.json</x:v>
      </x:c>
      <x:c r="G9390" s="1" t="str">
        <x:v>official_sse_nav_20261023085558500328.json</x:v>
      </x:c>
    </x:row>
    <x:row r="9391" ht="25" customHeight="1">
      <x:c r="A9391" s="1" t="str">
        <x:v>589150.SH</x:v>
      </x:c>
      <x:c r="B9391" s="7" t="d">
        <x:v>2026-10-22T00:00:00.000Z</x:v>
      </x:c>
      <x:c r="C9391" s="8" t="n">
        <x:v>915437200</x:v>
      </x:c>
      <x:c r="D9391" s="9" t="n">
        <x:v>0.9469</x:v>
      </x:c>
      <x:c r="E9391" s="9" t="n">
        <x:f>IF(COUNT(C9391:D9391)=2,C9391*D9391/100000000,"n.a.")</x:f>
        <x:v>8.6682748468</x:v>
      </x:c>
      <x:c r="F9391" s="1" t="str">
        <x:v>official_sse_shares_20261022_20261023085557623335.json</x:v>
      </x:c>
      <x:c r="G9391" s="1" t="str">
        <x:v>official_sse_nav_20261023085558500328.json</x:v>
      </x:c>
    </x:row>
    <x:row r="9392" ht="25" customHeight="1">
      <x:c r="A9392" s="1" t="str">
        <x:v>589360.SH</x:v>
      </x:c>
      <x:c r="B9392" s="7" t="d">
        <x:v>2026-10-22T00:00:00.000Z</x:v>
      </x:c>
      <x:c r="C9392" s="8" t="n">
        <x:v>2795174000</x:v>
      </x:c>
      <x:c r="D9392" s="9" t="n">
        <x:v>0.6753</x:v>
      </x:c>
      <x:c r="E9392" s="9" t="n">
        <x:f>IF(COUNT(C9392:D9392)=2,C9392*D9392/100000000,"n.a.")</x:f>
        <x:v>18.875810022</x:v>
      </x:c>
      <x:c r="F9392" s="1" t="str">
        <x:v>official_sse_shares_20261022_20261023085557623335.json</x:v>
      </x:c>
      <x:c r="G9392" s="1" t="str">
        <x:v>official_sse_nav_20261023085558500328.json</x:v>
      </x:c>
    </x:row>
    <x:row r="9393" ht="25" customHeight="1">
      <x:c r="A9393" s="1" t="str">
        <x:v>589850.SH</x:v>
      </x:c>
      <x:c r="B9393" s="7" t="d">
        <x:v>2026-10-22T00:00:00.000Z</x:v>
      </x:c>
      <x:c r="C9393" s="8" t="n">
        <x:v>1360057000</x:v>
      </x:c>
      <x:c r="D9393" s="9" t="n">
        <x:v>1.2545</x:v>
      </x:c>
      <x:c r="E9393" s="9" t="n">
        <x:f>IF(COUNT(C9393:D9393)=2,C9393*D9393/100000000,"n.a.")</x:f>
        <x:v>17.061915065</x:v>
      </x:c>
      <x:c r="F9393" s="1" t="str">
        <x:v>official_sse_shares_20261022_20261023085557623335.json</x:v>
      </x:c>
      <x:c r="G9393" s="1" t="str">
        <x:v>official_sse_nav_20261023085558500328.json</x:v>
      </x:c>
    </x:row>
    <x:row r="9394" ht="25" customHeight="1">
      <x:c r="A9394" s="1" t="str">
        <x:v>159205.SZ</x:v>
      </x:c>
      <x:c r="B9394" s="7" t="d">
        <x:v>2026-10-23T00:00:00.000Z</x:v>
      </x:c>
      <x:c r="C9394" s="8" t="n">
        <x:v>1469056064</x:v>
      </x:c>
      <x:c r="D9394" s="9" t="n">
        <x:v>1.3226</x:v>
      </x:c>
      <x:c r="E9394" s="9" t="n">
        <x:f>IF(COUNT(C9394:D9394)=2,C9394*D9394/100000000,"n.a.")</x:f>
        <x:v>19.429735502464</x:v>
      </x:c>
      <x:c r="F9394" s="1" t="str">
        <x:v>official_szse_shares_20261022_20261023_20261024085319238502.xlsx</x:v>
      </x:c>
      <x:c r="G9394" s="1" t="str">
        <x:v>get_fund_performance_2225d6742f9aa909.json</x:v>
      </x:c>
    </x:row>
    <x:row r="9395" ht="25" customHeight="1">
      <x:c r="A9395" s="1" t="str">
        <x:v>159247.SZ</x:v>
      </x:c>
      <x:c r="B9395" s="7" t="d">
        <x:v>2026-10-23T00:00:00.000Z</x:v>
      </x:c>
      <x:c r="C9395" s="8" t="n">
        <x:v>1243984966</x:v>
      </x:c>
      <x:c r="D9395" s="9" t="n">
        <x:v>0.8099</x:v>
      </x:c>
      <x:c r="E9395" s="9" t="n">
        <x:f>IF(COUNT(C9395:D9395)=2,C9395*D9395/100000000,"n.a.")</x:f>
        <x:v>10.075034239633998</x:v>
      </x:c>
      <x:c r="F9395" s="1" t="str">
        <x:v>official_szse_shares_20261022_20261023_20261024085319238502.xlsx</x:v>
      </x:c>
      <x:c r="G9395" s="1" t="str">
        <x:v>get_fund_performance_0aca9fadc95d1b4a.json</x:v>
      </x:c>
    </x:row>
    <x:row r="9396" ht="25" customHeight="1">
      <x:c r="A9396" s="1" t="str">
        <x:v>159300.SZ</x:v>
      </x:c>
      <x:c r="B9396" s="7" t="d">
        <x:v>2026-10-23T00:00:00.000Z</x:v>
      </x:c>
      <x:c r="C9396" s="8" t="n">
        <x:v>519358097</x:v>
      </x:c>
      <x:c r="D9396" s="9" t="n">
        <x:v>4.4829</x:v>
      </x:c>
      <x:c r="E9396" s="9" t="n">
        <x:f>IF(COUNT(C9396:D9396)=2,C9396*D9396/100000000,"n.a.")</x:f>
        <x:v>23.282304130413</x:v>
      </x:c>
      <x:c r="F9396" s="1" t="str">
        <x:v>official_szse_shares_20261022_20261023_20261024085319238502.xlsx</x:v>
      </x:c>
      <x:c r="G9396" s="1" t="str">
        <x:v>get_fund_performance_c298fc7cc9ba44a1.json</x:v>
      </x:c>
    </x:row>
    <x:row r="9397" ht="25" customHeight="1">
      <x:c r="A9397" s="1" t="str">
        <x:v>159330.SZ</x:v>
      </x:c>
      <x:c r="B9397" s="7" t="d">
        <x:v>2026-10-23T00:00:00.000Z</x:v>
      </x:c>
      <x:c r="C9397" s="8" t="n">
        <x:v>692801009</x:v>
      </x:c>
      <x:c r="D9397" s="9" t="n">
        <x:v>1.2944</x:v>
      </x:c>
      <x:c r="E9397" s="9" t="n">
        <x:f>IF(COUNT(C9397:D9397)=2,C9397*D9397/100000000,"n.a.")</x:f>
        <x:v>8.967616260496</x:v>
      </x:c>
      <x:c r="F9397" s="1" t="str">
        <x:v>official_szse_shares_20261022_20261023_20261024085319238502.xlsx</x:v>
      </x:c>
      <x:c r="G9397" s="1" t="str">
        <x:v>get_fund_performance_dbc66551d29b9d57.json</x:v>
      </x:c>
    </x:row>
    <x:row r="9398" ht="25" customHeight="1">
      <x:c r="A9398" s="1" t="str">
        <x:v>159337.SZ</x:v>
      </x:c>
      <x:c r="B9398" s="7" t="d">
        <x:v>2026-10-23T00:00:00.000Z</x:v>
      </x:c>
      <x:c r="C9398" s="8" t="n">
        <x:v>305710611</x:v>
      </x:c>
      <x:c r="D9398" s="9" t="n">
        <x:v>1.5699</x:v>
      </x:c>
      <x:c r="E9398" s="9" t="n">
        <x:f>IF(COUNT(C9398:D9398)=2,C9398*D9398/100000000,"n.a.")</x:f>
        <x:v>4.7993508820890005</x:v>
      </x:c>
      <x:c r="F9398" s="1" t="str">
        <x:v>official_szse_shares_20261022_20261023_20261024085319238502.xlsx</x:v>
      </x:c>
      <x:c r="G9398" s="1" t="str">
        <x:v>get_fund_performance_1b39e3170886e003.json</x:v>
      </x:c>
    </x:row>
    <x:row r="9399" ht="25" customHeight="1">
      <x:c r="A9399" s="1" t="str">
        <x:v>159393.SZ</x:v>
      </x:c>
      <x:c r="B9399" s="7" t="d">
        <x:v>2026-10-23T00:00:00.000Z</x:v>
      </x:c>
      <x:c r="C9399" s="8" t="n">
        <x:v>111346342</x:v>
      </x:c>
      <x:c r="D9399" s="9" t="n">
        <x:v>4.4513</x:v>
      </x:c>
      <x:c r="E9399" s="9" t="n">
        <x:f>IF(COUNT(C9399:D9399)=2,C9399*D9399/100000000,"n.a.")</x:f>
        <x:v>4.956359721446</x:v>
      </x:c>
      <x:c r="F9399" s="1" t="str">
        <x:v>official_szse_shares_20261022_20261023_20261024085319238502.xlsx</x:v>
      </x:c>
      <x:c r="G9399" s="1" t="str">
        <x:v>get_fund_performance_1b1ac96a5f2b9503.json</x:v>
      </x:c>
    </x:row>
    <x:row r="9400" ht="25" customHeight="1">
      <x:c r="A9400" s="1" t="str">
        <x:v>159500.SZ</x:v>
      </x:c>
      <x:c r="B9400" s="7" t="d">
        <x:v>2026-10-23T00:00:00.000Z</x:v>
      </x:c>
      <x:c r="C9400" s="8" t="n">
        <x:v>263738865</x:v>
      </x:c>
      <x:c r="D9400" s="9" t="n">
        <x:v>1.0302</x:v>
      </x:c>
      <x:c r="E9400" s="9" t="n">
        <x:f>IF(COUNT(C9400:D9400)=2,C9400*D9400/100000000,"n.a.")</x:f>
        <x:v>2.71703778723</x:v>
      </x:c>
      <x:c r="F9400" s="1" t="str">
        <x:v>official_szse_shares_20261022_20261023_20261024085319238502.xlsx</x:v>
      </x:c>
      <x:c r="G9400" s="1" t="str">
        <x:v>get_fund_performance_823989f9770a80aa.json</x:v>
      </x:c>
    </x:row>
    <x:row r="9401" ht="25" customHeight="1">
      <x:c r="A9401" s="1" t="str">
        <x:v>159531.SZ</x:v>
      </x:c>
      <x:c r="B9401" s="7" t="d">
        <x:v>2026-10-23T00:00:00.000Z</x:v>
      </x:c>
      <x:c r="C9401" s="8" t="n">
        <x:v>1086608406</x:v>
      </x:c>
      <x:c r="D9401" s="9" t="n">
        <x:v>1.3447</x:v>
      </x:c>
      <x:c r="E9401" s="9" t="n">
        <x:f>IF(COUNT(C9401:D9401)=2,C9401*D9401/100000000,"n.a.")</x:f>
        <x:v>14.611623235481998</x:v>
      </x:c>
      <x:c r="F9401" s="1" t="str">
        <x:v>official_szse_shares_20261022_20261023_20261024085319238502.xlsx</x:v>
      </x:c>
      <x:c r="G9401" s="1" t="str">
        <x:v>get_fund_performance_c29f175868933451.json</x:v>
      </x:c>
    </x:row>
    <x:row r="9402" ht="25" customHeight="1">
      <x:c r="A9402" s="1" t="str">
        <x:v>159532.SZ</x:v>
      </x:c>
      <x:c r="B9402" s="7" t="d">
        <x:v>2026-10-23T00:00:00.000Z</x:v>
      </x:c>
      <x:c r="C9402" s="8" t="n">
        <x:v>193564791</x:v>
      </x:c>
      <x:c r="D9402" s="9" t="n">
        <x:v>1.5063</x:v>
      </x:c>
      <x:c r="E9402" s="9" t="n">
        <x:f>IF(COUNT(C9402:D9402)=2,C9402*D9402/100000000,"n.a.")</x:f>
        <x:v>2.9156664468330002</x:v>
      </x:c>
      <x:c r="F9402" s="1" t="str">
        <x:v>official_szse_shares_20261022_20261023_20261024085319238502.xlsx</x:v>
      </x:c>
      <x:c r="G9402" s="1" t="str">
        <x:v>get_fund_performance_78d900d77eb6f1e6.json</x:v>
      </x:c>
    </x:row>
    <x:row r="9403" ht="25" customHeight="1">
      <x:c r="A9403" s="1" t="str">
        <x:v>159533.SZ</x:v>
      </x:c>
      <x:c r="B9403" s="7" t="d">
        <x:v>2026-10-23T00:00:00.000Z</x:v>
      </x:c>
      <x:c r="C9403" s="8" t="n">
        <x:v>13458785</x:v>
      </x:c>
      <x:c r="D9403" s="9" t="n">
        <x:v>1.7798</x:v>
      </x:c>
      <x:c r="E9403" s="9" t="n">
        <x:f>IF(COUNT(C9403:D9403)=2,C9403*D9403/100000000,"n.a.")</x:f>
        <x:v>0.23953945543000002</x:v>
      </x:c>
      <x:c r="F9403" s="1" t="str">
        <x:v>official_szse_shares_20261022_20261023_20261024085319238502.xlsx</x:v>
      </x:c>
      <x:c r="G9403" s="1" t="str">
        <x:v>get_fund_performance_78d900d77eb6f1e6.json</x:v>
      </x:c>
    </x:row>
    <x:row r="9404" ht="25" customHeight="1">
      <x:c r="A9404" s="1" t="str">
        <x:v>159535.SZ</x:v>
      </x:c>
      <x:c r="B9404" s="7" t="d">
        <x:v>2026-10-23T00:00:00.000Z</x:v>
      </x:c>
      <x:c r="C9404" s="8" t="n">
        <x:v>21981088</x:v>
      </x:c>
      <x:c r="D9404" s="9" t="n">
        <x:v>1.4163</x:v>
      </x:c>
      <x:c r="E9404" s="9" t="n">
        <x:f>IF(COUNT(C9404:D9404)=2,C9404*D9404/100000000,"n.a.")</x:f>
        <x:v>0.311318149344</x:v>
      </x:c>
      <x:c r="F9404" s="1" t="str">
        <x:v>official_szse_shares_20261022_20261023_20261024085319238502.xlsx</x:v>
      </x:c>
      <x:c r="G9404" s="1" t="str">
        <x:v>get_fund_performance_c29f175868933451.json</x:v>
      </x:c>
    </x:row>
    <x:row r="9405" ht="25" customHeight="1">
      <x:c r="A9405" s="1" t="str">
        <x:v>159536.SZ</x:v>
      </x:c>
      <x:c r="B9405" s="7" t="d">
        <x:v>2026-10-23T00:00:00.000Z</x:v>
      </x:c>
      <x:c r="C9405" s="8" t="n">
        <x:v>57261589</x:v>
      </x:c>
      <x:c r="D9405" s="9" t="n">
        <x:v>1.2761</x:v>
      </x:c>
      <x:c r="E9405" s="9" t="n">
        <x:f>IF(COUNT(C9405:D9405)=2,C9405*D9405/100000000,"n.a.")</x:f>
        <x:v>0.7307151372290001</x:v>
      </x:c>
      <x:c r="F9405" s="1" t="str">
        <x:v>official_szse_shares_20261022_20261023_20261024085319238502.xlsx</x:v>
      </x:c>
      <x:c r="G9405" s="1" t="str">
        <x:v>get_fund_performance_c29f175868933451.json</x:v>
      </x:c>
    </x:row>
    <x:row r="9406" ht="25" customHeight="1">
      <x:c r="A9406" s="1" t="str">
        <x:v>159629.SZ</x:v>
      </x:c>
      <x:c r="B9406" s="7" t="d">
        <x:v>2026-10-23T00:00:00.000Z</x:v>
      </x:c>
      <x:c r="C9406" s="8" t="n">
        <x:v>889252663</x:v>
      </x:c>
      <x:c r="D9406" s="9" t="n">
        <x:v>2.8198</x:v>
      </x:c>
      <x:c r="E9406" s="9" t="n">
        <x:f>IF(COUNT(C9406:D9406)=2,C9406*D9406/100000000,"n.a.")</x:f>
        <x:v>25.075146591274</x:v>
      </x:c>
      <x:c r="F9406" s="1" t="str">
        <x:v>official_szse_shares_20261022_20261023_20261024085319238502.xlsx</x:v>
      </x:c>
      <x:c r="G9406" s="1" t="str">
        <x:v>get_fund_performance_8c79ce0c6340ec8d.json</x:v>
      </x:c>
    </x:row>
    <x:row r="9407" ht="25" customHeight="1">
      <x:c r="A9407" s="1" t="str">
        <x:v>159633.SZ</x:v>
      </x:c>
      <x:c r="B9407" s="7" t="d">
        <x:v>2026-10-23T00:00:00.000Z</x:v>
      </x:c>
      <x:c r="C9407" s="8" t="n">
        <x:v>1198162658</x:v>
      </x:c>
      <x:c r="D9407" s="9" t="n">
        <x:v>2.887</x:v>
      </x:c>
      <x:c r="E9407" s="9" t="n">
        <x:f>IF(COUNT(C9407:D9407)=2,C9407*D9407/100000000,"n.a.")</x:f>
        <x:v>34.59095593646</x:v>
      </x:c>
      <x:c r="F9407" s="1" t="str">
        <x:v>official_szse_shares_20261022_20261023_20261024085319238502.xlsx</x:v>
      </x:c>
      <x:c r="G9407" s="1" t="str">
        <x:v>get_fund_performance_8c79ce0c6340ec8d.json</x:v>
      </x:c>
    </x:row>
    <x:row r="9408" ht="25" customHeight="1">
      <x:c r="A9408" s="1" t="str">
        <x:v>159673.SZ</x:v>
      </x:c>
      <x:c r="B9408" s="7" t="d">
        <x:v>2026-10-23T00:00:00.000Z</x:v>
      </x:c>
      <x:c r="C9408" s="8" t="n">
        <x:v>2457528385</x:v>
      </x:c>
      <x:c r="D9408" s="9" t="n">
        <x:v>1.1528</x:v>
      </x:c>
      <x:c r="E9408" s="9" t="n">
        <x:f>IF(COUNT(C9408:D9408)=2,C9408*D9408/100000000,"n.a.")</x:f>
        <x:v>28.330387222280002</x:v>
      </x:c>
      <x:c r="F9408" s="1" t="str">
        <x:v>official_szse_shares_20261022_20261023_20261024085319238502.xlsx</x:v>
      </x:c>
      <x:c r="G9408" s="1" t="str">
        <x:v>get_fund_performance_c298fc7cc9ba44a1.json</x:v>
      </x:c>
    </x:row>
    <x:row r="9409" ht="25" customHeight="1">
      <x:c r="A9409" s="1" t="str">
        <x:v>159808.SZ</x:v>
      </x:c>
      <x:c r="B9409" s="7" t="d">
        <x:v>2026-10-23T00:00:00.000Z</x:v>
      </x:c>
      <x:c r="C9409" s="8" t="n">
        <x:v>63484790</x:v>
      </x:c>
      <x:c r="D9409" s="9" t="n">
        <x:v>1.0485</x:v>
      </x:c>
      <x:c r="E9409" s="9" t="n">
        <x:f>IF(COUNT(C9409:D9409)=2,C9409*D9409/100000000,"n.a.")</x:f>
        <x:v>0.66563802315</x:v>
      </x:c>
      <x:c r="F9409" s="1" t="str">
        <x:v>official_szse_shares_20261022_20261023_20261024085319238502.xlsx</x:v>
      </x:c>
      <x:c r="G9409" s="1" t="str">
        <x:v>get_fund_performance_54a405beaa63134b.json</x:v>
      </x:c>
    </x:row>
    <x:row r="9410" ht="25" customHeight="1">
      <x:c r="A9410" s="1" t="str">
        <x:v>159810.SZ</x:v>
      </x:c>
      <x:c r="B9410" s="7" t="d">
        <x:v>2026-10-23T00:00:00.000Z</x:v>
      </x:c>
      <x:c r="C9410" s="8" t="n">
        <x:v>66475458</x:v>
      </x:c>
      <x:c r="D9410" s="9" t="n">
        <x:v>1.0832</x:v>
      </x:c>
      <x:c r="E9410" s="9" t="n">
        <x:f>IF(COUNT(C9410:D9410)=2,C9410*D9410/100000000,"n.a.")</x:f>
        <x:v>0.720062161056</x:v>
      </x:c>
      <x:c r="F9410" s="1" t="str">
        <x:v>official_szse_shares_20261022_20261023_20261024085319238502.xlsx</x:v>
      </x:c>
      <x:c r="G9410" s="1" t="str">
        <x:v>get_fund_performance_54a405beaa63134b.json</x:v>
      </x:c>
    </x:row>
    <x:row r="9411" ht="25" customHeight="1">
      <x:c r="A9411" s="1" t="str">
        <x:v>159820.SZ</x:v>
      </x:c>
      <x:c r="B9411" s="7" t="d">
        <x:v>2026-10-23T00:00:00.000Z</x:v>
      </x:c>
      <x:c r="C9411" s="8" t="n">
        <x:v>1396408470</x:v>
      </x:c>
      <x:c r="D9411" s="9" t="n">
        <x:v>1.1906</x:v>
      </x:c>
      <x:c r="E9411" s="9" t="n">
        <x:f>IF(COUNT(C9411:D9411)=2,C9411*D9411/100000000,"n.a.")</x:f>
        <x:v>16.625639243820004</x:v>
      </x:c>
      <x:c r="F9411" s="1" t="str">
        <x:v>official_szse_shares_20261022_20261023_20261024085319238502.xlsx</x:v>
      </x:c>
      <x:c r="G9411" s="1" t="str">
        <x:v>get_fund_performance_1b39e3170886e003.json</x:v>
      </x:c>
    </x:row>
    <x:row r="9412" ht="25" customHeight="1">
      <x:c r="A9412" s="1" t="str">
        <x:v>159821.SZ</x:v>
      </x:c>
      <x:c r="B9412" s="7" t="d">
        <x:v>2026-10-23T00:00:00.000Z</x:v>
      </x:c>
      <x:c r="C9412" s="8" t="n">
        <x:v>73720000</x:v>
      </x:c>
      <x:c r="D9412" s="9" t="n">
        <x:v>1.0141</x:v>
      </x:c>
      <x:c r="E9412" s="9" t="n">
        <x:f>IF(COUNT(C9412:D9412)=2,C9412*D9412/100000000,"n.a.")</x:f>
        <x:v>0.74759452</x:v>
      </x:c>
      <x:c r="F9412" s="1" t="str">
        <x:v>official_szse_shares_20261022_20261023_20261024085319238502.xlsx</x:v>
      </x:c>
      <x:c r="G9412" s="1" t="str">
        <x:v>get_fund_performance_2a5fe2ae87ea31e2.json</x:v>
      </x:c>
    </x:row>
    <x:row r="9413" ht="25" customHeight="1">
      <x:c r="A9413" s="1" t="str">
        <x:v>159845.SZ</x:v>
      </x:c>
      <x:c r="B9413" s="7" t="d">
        <x:v>2026-10-23T00:00:00.000Z</x:v>
      </x:c>
      <x:c r="C9413" s="8" t="n">
        <x:v>3150425606</x:v>
      </x:c>
      <x:c r="D9413" s="9" t="n">
        <x:v>2.8095</x:v>
      </x:c>
      <x:c r="E9413" s="9" t="n">
        <x:f>IF(COUNT(C9413:D9413)=2,C9413*D9413/100000000,"n.a.")</x:f>
        <x:v>88.51120740056999</x:v>
      </x:c>
      <x:c r="F9413" s="1" t="str">
        <x:v>official_szse_shares_20261022_20261023_20261024085319238502.xlsx</x:v>
      </x:c>
      <x:c r="G9413" s="1" t="str">
        <x:v>get_fund_performance_8c79ce0c6340ec8d.json</x:v>
      </x:c>
    </x:row>
    <x:row r="9414" ht="25" customHeight="1">
      <x:c r="A9414" s="1" t="str">
        <x:v>159908.SZ</x:v>
      </x:c>
      <x:c r="B9414" s="7" t="d">
        <x:v>2026-10-23T00:00:00.000Z</x:v>
      </x:c>
      <x:c r="C9414" s="8" t="n">
        <x:v>423229029</x:v>
      </x:c>
      <x:c r="D9414" s="9" t="n">
        <x:v>2.5345</x:v>
      </x:c>
      <x:c r="E9414" s="9" t="n">
        <x:f>IF(COUNT(C9414:D9414)=2,C9414*D9414/100000000,"n.a.")</x:f>
        <x:v>10.726739740005</x:v>
      </x:c>
      <x:c r="F9414" s="1" t="str">
        <x:v>official_szse_shares_20261022_20261023_20261024085319238502.xlsx</x:v>
      </x:c>
      <x:c r="G9414" s="1" t="str">
        <x:v>get_fund_performance_2a5fe2ae87ea31e2.json</x:v>
      </x:c>
    </x:row>
    <x:row r="9415" ht="25" customHeight="1">
      <x:c r="A9415" s="1" t="str">
        <x:v>159915.SZ</x:v>
      </x:c>
      <x:c r="B9415" s="7" t="d">
        <x:v>2026-10-23T00:00:00.000Z</x:v>
      </x:c>
      <x:c r="C9415" s="8" t="n">
        <x:v>33757454936</x:v>
      </x:c>
      <x:c r="D9415" s="9" t="n">
        <x:v>2.7018</x:v>
      </x:c>
      <x:c r="E9415" s="9" t="n">
        <x:f>IF(COUNT(C9415:D9415)=2,C9415*D9415/100000000,"n.a.")</x:f>
        <x:v>912.058917460848</x:v>
      </x:c>
      <x:c r="F9415" s="1" t="str">
        <x:v>official_szse_shares_20261022_20261023_20261024085319238502.xlsx</x:v>
      </x:c>
      <x:c r="G9415" s="1" t="str">
        <x:v>get_fund_performance_043c4288492f5c36.json</x:v>
      </x:c>
    </x:row>
    <x:row r="9416" ht="25" customHeight="1">
      <x:c r="A9416" s="1" t="str">
        <x:v>159919.SZ</x:v>
      </x:c>
      <x:c r="B9416" s="7" t="d">
        <x:v>2026-10-23T00:00:00.000Z</x:v>
      </x:c>
      <x:c r="C9416" s="8" t="n">
        <x:v>9987516676</x:v>
      </x:c>
      <x:c r="D9416" s="9" t="n">
        <x:v>4.3652</x:v>
      </x:c>
      <x:c r="E9416" s="9" t="n">
        <x:f>IF(COUNT(C9416:D9416)=2,C9416*D9416/100000000,"n.a.")</x:f>
        <x:v>435.97507794075193</x:v>
      </x:c>
      <x:c r="F9416" s="1" t="str">
        <x:v>official_szse_shares_20261022_20261023_20261024085319238502.xlsx</x:v>
      </x:c>
      <x:c r="G9416" s="1" t="str">
        <x:v>get_fund_performance_20f33cb92d7ffc8f.json</x:v>
      </x:c>
    </x:row>
    <x:row r="9417" ht="25" customHeight="1">
      <x:c r="A9417" s="1" t="str">
        <x:v>159922.SZ</x:v>
      </x:c>
      <x:c r="B9417" s="7" t="d">
        <x:v>2026-10-23T00:00:00.000Z</x:v>
      </x:c>
      <x:c r="C9417" s="8" t="n">
        <x:v>3075676765</x:v>
      </x:c>
      <x:c r="D9417" s="9" t="n">
        <x:v>2.777</x:v>
      </x:c>
      <x:c r="E9417" s="9" t="n">
        <x:f>IF(COUNT(C9417:D9417)=2,C9417*D9417/100000000,"n.a.")</x:f>
        <x:v>85.41154376405001</x:v>
      </x:c>
      <x:c r="F9417" s="1" t="str">
        <x:v>official_szse_shares_20261022_20261023_20261024085319238502.xlsx</x:v>
      </x:c>
      <x:c r="G9417" s="1" t="str">
        <x:v>get_fund_performance_c3c2571830a439bc.json</x:v>
      </x:c>
    </x:row>
    <x:row r="9418" ht="25" customHeight="1">
      <x:c r="A9418" s="1" t="str">
        <x:v>159925.SZ</x:v>
      </x:c>
      <x:c r="B9418" s="7" t="d">
        <x:v>2026-10-23T00:00:00.000Z</x:v>
      </x:c>
      <x:c r="C9418" s="8" t="n">
        <x:v>659120856</x:v>
      </x:c>
      <x:c r="D9418" s="9" t="n">
        <x:v>4.1035</x:v>
      </x:c>
      <x:c r="E9418" s="9" t="n">
        <x:f>IF(COUNT(C9418:D9418)=2,C9418*D9418/100000000,"n.a.")</x:f>
        <x:v>27.047024325960002</x:v>
      </x:c>
      <x:c r="F9418" s="1" t="str">
        <x:v>official_szse_shares_20261022_20261023_20261024085319238502.xlsx</x:v>
      </x:c>
      <x:c r="G9418" s="1" t="str">
        <x:v>get_fund_performance_bed7dd688551686f.json</x:v>
      </x:c>
    </x:row>
    <x:row r="9419" ht="25" customHeight="1">
      <x:c r="A9419" s="1" t="str">
        <x:v>159935.SZ</x:v>
      </x:c>
      <x:c r="B9419" s="7" t="d">
        <x:v>2026-10-23T00:00:00.000Z</x:v>
      </x:c>
      <x:c r="C9419" s="8" t="n">
        <x:v>31572956</x:v>
      </x:c>
      <x:c r="D9419" s="9" t="n">
        <x:v>2.1629</x:v>
      </x:c>
      <x:c r="E9419" s="9" t="n">
        <x:f>IF(COUNT(C9419:D9419)=2,C9419*D9419/100000000,"n.a.")</x:f>
        <x:v>0.682891465324</x:v>
      </x:c>
      <x:c r="F9419" s="1" t="str">
        <x:v>official_szse_shares_20261022_20261023_20261024085319238502.xlsx</x:v>
      </x:c>
      <x:c r="G9419" s="1" t="str">
        <x:v>get_fund_performance_c3c2571830a439bc.json</x:v>
      </x:c>
    </x:row>
    <x:row r="9420" ht="25" customHeight="1">
      <x:c r="A9420" s="1" t="str">
        <x:v>159948.SZ</x:v>
      </x:c>
      <x:c r="B9420" s="7" t="d">
        <x:v>2026-10-23T00:00:00.000Z</x:v>
      </x:c>
      <x:c r="C9420" s="8" t="n">
        <x:v>1328697720</x:v>
      </x:c>
      <x:c r="D9420" s="9" t="n">
        <x:v>2.9851</x:v>
      </x:c>
      <x:c r="E9420" s="9" t="n">
        <x:f>IF(COUNT(C9420:D9420)=2,C9420*D9420/100000000,"n.a.")</x:f>
        <x:v>39.66295563972</x:v>
      </x:c>
      <x:c r="F9420" s="1" t="str">
        <x:v>official_szse_shares_20261022_20261023_20261024085319238502.xlsx</x:v>
      </x:c>
      <x:c r="G9420" s="1" t="str">
        <x:v>get_fund_performance_0aca9fadc95d1b4a.json</x:v>
      </x:c>
    </x:row>
    <x:row r="9421" ht="25" customHeight="1">
      <x:c r="A9421" s="1" t="str">
        <x:v>159952.SZ</x:v>
      </x:c>
      <x:c r="B9421" s="7" t="d">
        <x:v>2026-10-23T00:00:00.000Z</x:v>
      </x:c>
      <x:c r="C9421" s="8" t="n">
        <x:v>8625284929</x:v>
      </x:c>
      <x:c r="D9421" s="9" t="n">
        <x:v>1.6405</x:v>
      </x:c>
      <x:c r="E9421" s="9" t="n">
        <x:f>IF(COUNT(C9421:D9421)=2,C9421*D9421/100000000,"n.a.")</x:f>
        <x:v>141.497799260245</x:v>
      </x:c>
      <x:c r="F9421" s="1" t="str">
        <x:v>official_szse_shares_20261022_20261023_20261024085319238502.xlsx</x:v>
      </x:c>
      <x:c r="G9421" s="1" t="str">
        <x:v>get_fund_performance_0aca9fadc95d1b4a.json</x:v>
      </x:c>
    </x:row>
    <x:row r="9422" ht="25" customHeight="1">
      <x:c r="A9422" s="1" t="str">
        <x:v>159956.SZ</x:v>
      </x:c>
      <x:c r="B9422" s="7" t="d">
        <x:v>2026-10-23T00:00:00.000Z</x:v>
      </x:c>
      <x:c r="C9422" s="8" t="n">
        <x:v>51978674</x:v>
      </x:c>
      <x:c r="D9422" s="9" t="n">
        <x:v>1.7126</x:v>
      </x:c>
      <x:c r="E9422" s="9" t="n">
        <x:f>IF(COUNT(C9422:D9422)=2,C9422*D9422/100000000,"n.a.")</x:f>
        <x:v>0.890186770924</x:v>
      </x:c>
      <x:c r="F9422" s="1" t="str">
        <x:v>official_szse_shares_20261022_20261023_20261024085319238502.xlsx</x:v>
      </x:c>
      <x:c r="G9422" s="1" t="str">
        <x:v>get_fund_performance_2a5fe2ae87ea31e2.json</x:v>
      </x:c>
    </x:row>
    <x:row r="9423" ht="25" customHeight="1">
      <x:c r="A9423" s="1" t="str">
        <x:v>159957.SZ</x:v>
      </x:c>
      <x:c r="B9423" s="7" t="d">
        <x:v>2026-10-23T00:00:00.000Z</x:v>
      </x:c>
      <x:c r="C9423" s="8" t="n">
        <x:v>1685784560</x:v>
      </x:c>
      <x:c r="D9423" s="9" t="n">
        <x:v>1.771</x:v>
      </x:c>
      <x:c r="E9423" s="9" t="n">
        <x:f>IF(COUNT(C9423:D9423)=2,C9423*D9423/100000000,"n.a.")</x:f>
        <x:v>29.8552445576</x:v>
      </x:c>
      <x:c r="F9423" s="1" t="str">
        <x:v>official_szse_shares_20261022_20261023_20261024085319238502.xlsx</x:v>
      </x:c>
      <x:c r="G9423" s="1" t="str">
        <x:v>get_fund_performance_68751d21df1d39f4.json</x:v>
      </x:c>
    </x:row>
    <x:row r="9424" ht="25" customHeight="1">
      <x:c r="A9424" s="1" t="str">
        <x:v>159958.SZ</x:v>
      </x:c>
      <x:c r="B9424" s="7" t="d">
        <x:v>2026-10-23T00:00:00.000Z</x:v>
      </x:c>
      <x:c r="C9424" s="8" t="n">
        <x:v>274211448</x:v>
      </x:c>
      <x:c r="D9424" s="9" t="n">
        <x:v>1.638</x:v>
      </x:c>
      <x:c r="E9424" s="9" t="n">
        <x:f>IF(COUNT(C9424:D9424)=2,C9424*D9424/100000000,"n.a.")</x:f>
        <x:v>4.49158351824</x:v>
      </x:c>
      <x:c r="F9424" s="1" t="str">
        <x:v>official_szse_shares_20261022_20261023_20261024085319238502.xlsx</x:v>
      </x:c>
      <x:c r="G9424" s="1" t="str">
        <x:v>get_fund_performance_68751d21df1d39f4.json</x:v>
      </x:c>
    </x:row>
    <x:row r="9425" ht="25" customHeight="1">
      <x:c r="A9425" s="1" t="str">
        <x:v>159964.SZ</x:v>
      </x:c>
      <x:c r="B9425" s="7" t="d">
        <x:v>2026-10-23T00:00:00.000Z</x:v>
      </x:c>
      <x:c r="C9425" s="8" t="n">
        <x:v>185481881</x:v>
      </x:c>
      <x:c r="D9425" s="9" t="n">
        <x:v>1.7747</x:v>
      </x:c>
      <x:c r="E9425" s="9" t="n">
        <x:f>IF(COUNT(C9425:D9425)=2,C9425*D9425/100000000,"n.a.")</x:f>
        <x:v>3.291746942107</x:v>
      </x:c>
      <x:c r="F9425" s="1" t="str">
        <x:v>official_szse_shares_20261022_20261023_20261024085319238502.xlsx</x:v>
      </x:c>
      <x:c r="G9425" s="1" t="str">
        <x:v>get_fund_performance_043c4288492f5c36.json</x:v>
      </x:c>
    </x:row>
    <x:row r="9426" ht="25" customHeight="1">
      <x:c r="A9426" s="1" t="str">
        <x:v>159968.SZ</x:v>
      </x:c>
      <x:c r="B9426" s="7" t="d">
        <x:v>2026-10-23T00:00:00.000Z</x:v>
      </x:c>
      <x:c r="C9426" s="8" t="n">
        <x:v>66895098</x:v>
      </x:c>
      <x:c r="D9426" s="9" t="n">
        <x:v>9.0055</x:v>
      </x:c>
      <x:c r="E9426" s="9" t="n">
        <x:f>IF(COUNT(C9426:D9426)=2,C9426*D9426/100000000,"n.a.")</x:f>
        <x:v>6.024238050389999</x:v>
      </x:c>
      <x:c r="F9426" s="1" t="str">
        <x:v>official_szse_shares_20261022_20261023_20261024085319238502.xlsx</x:v>
      </x:c>
      <x:c r="G9426" s="1" t="str">
        <x:v>get_fund_performance_f204d9a079adc4af.json</x:v>
      </x:c>
    </x:row>
    <x:row r="9427" ht="25" customHeight="1">
      <x:c r="A9427" s="1" t="str">
        <x:v>159971.SZ</x:v>
      </x:c>
      <x:c r="B9427" s="7" t="d">
        <x:v>2026-10-23T00:00:00.000Z</x:v>
      </x:c>
      <x:c r="C9427" s="8" t="n">
        <x:v>2604020288</x:v>
      </x:c>
      <x:c r="D9427" s="9" t="n">
        <x:v>0.9403</x:v>
      </x:c>
      <x:c r="E9427" s="9" t="n">
        <x:f>IF(COUNT(C9427:D9427)=2,C9427*D9427/100000000,"n.a.")</x:f>
        <x:v>24.485602768064002</x:v>
      </x:c>
      <x:c r="F9427" s="1" t="str">
        <x:v>official_szse_shares_20261022_20261023_20261024085319238502.xlsx</x:v>
      </x:c>
      <x:c r="G9427" s="1" t="str">
        <x:v>get_fund_performance_043c4288492f5c36.json</x:v>
      </x:c>
    </x:row>
    <x:row r="9428" ht="25" customHeight="1">
      <x:c r="A9428" s="1" t="str">
        <x:v>159977.SZ</x:v>
      </x:c>
      <x:c r="B9428" s="7" t="d">
        <x:v>2026-10-23T00:00:00.000Z</x:v>
      </x:c>
      <x:c r="C9428" s="8" t="n">
        <x:v>4837872820</x:v>
      </x:c>
      <x:c r="D9428" s="9" t="n">
        <x:v>1.4019</x:v>
      </x:c>
      <x:c r="E9428" s="9" t="n">
        <x:f>IF(COUNT(C9428:D9428)=2,C9428*D9428/100000000,"n.a.")</x:f>
        <x:v>67.82213906358</x:v>
      </x:c>
      <x:c r="F9428" s="1" t="str">
        <x:v>official_szse_shares_20261022_20261023_20261024085319238502.xlsx</x:v>
      </x:c>
      <x:c r="G9428" s="1" t="str">
        <x:v>get_fund_performance_68751d21df1d39f4.json</x:v>
      </x:c>
    </x:row>
    <x:row r="9429" ht="25" customHeight="1">
      <x:c r="A9429" s="1" t="str">
        <x:v>159982.SZ</x:v>
      </x:c>
      <x:c r="B9429" s="7" t="d">
        <x:v>2026-10-23T00:00:00.000Z</x:v>
      </x:c>
      <x:c r="C9429" s="8" t="n">
        <x:v>204211253</x:v>
      </x:c>
      <x:c r="D9429" s="9" t="n">
        <x:v>1.8536</x:v>
      </x:c>
      <x:c r="E9429" s="9" t="n">
        <x:f>IF(COUNT(C9429:D9429)=2,C9429*D9429/100000000,"n.a.")</x:f>
        <x:v>3.7852597856079995</x:v>
      </x:c>
      <x:c r="F9429" s="1" t="str">
        <x:v>official_szse_shares_20261022_20261023_20261024085319238502.xlsx</x:v>
      </x:c>
      <x:c r="G9429" s="1" t="str">
        <x:v>get_fund_performance_7bbdd50ee8092a7d.json</x:v>
      </x:c>
    </x:row>
    <x:row r="9430" ht="25" customHeight="1">
      <x:c r="A9430" s="1" t="str">
        <x:v>510300.SH</x:v>
      </x:c>
      <x:c r="B9430" s="7" t="d">
        <x:v>2026-10-23T00:00:00.000Z</x:v>
      </x:c>
      <x:c r="C9430" s="8" t="n">
        <x:v>35242687700</x:v>
      </x:c>
      <x:c r="D9430" s="9" t="n">
        <x:v>4.1811</x:v>
      </x:c>
      <x:c r="E9430" s="9" t="n">
        <x:f>IF(COUNT(C9430:D9430)=2,C9430*D9430/100000000,"n.a.")</x:f>
        <x:v>1473.5320154247</x:v>
      </x:c>
      <x:c r="F9430" s="1" t="str">
        <x:v>official_sse_shares_20261023_20261024085319238502.json</x:v>
      </x:c>
      <x:c r="G9430" s="1" t="str">
        <x:v>get_fund_performance_bed7dd688551686f.json</x:v>
      </x:c>
    </x:row>
    <x:row r="9431" ht="25" customHeight="1">
      <x:c r="A9431" s="1" t="str">
        <x:v>510310.SH</x:v>
      </x:c>
      <x:c r="B9431" s="7" t="d">
        <x:v>2026-10-23T00:00:00.000Z</x:v>
      </x:c>
      <x:c r="C9431" s="8" t="n">
        <x:v>18359744000</x:v>
      </x:c>
      <x:c r="D9431" s="9" t="n">
        <x:v>4.063</x:v>
      </x:c>
      <x:c r="E9431" s="9" t="n">
        <x:f>IF(COUNT(C9431:D9431)=2,C9431*D9431/100000000,"n.a.")</x:f>
        <x:v>745.95639872</x:v>
      </x:c>
      <x:c r="F9431" s="1" t="str">
        <x:v>official_sse_shares_20261023_20261024085319238502.json</x:v>
      </x:c>
      <x:c r="G9431" s="1" t="str">
        <x:v>get_fund_performance_2bb53cba82863707.json</x:v>
      </x:c>
    </x:row>
    <x:row r="9432" ht="25" customHeight="1">
      <x:c r="A9432" s="1" t="str">
        <x:v>510320.SH</x:v>
      </x:c>
      <x:c r="B9432" s="7" t="d">
        <x:v>2026-10-23T00:00:00.000Z</x:v>
      </x:c>
      <x:c r="C9432" s="8" t="n">
        <x:v>733068500</x:v>
      </x:c>
      <x:c r="D9432" s="9" t="n">
        <x:v>1.126</x:v>
      </x:c>
      <x:c r="E9432" s="9" t="n">
        <x:f>IF(COUNT(C9432:D9432)=2,C9432*D9432/100000000,"n.a.")</x:f>
        <x:v>8.254351309999999</x:v>
      </x:c>
      <x:c r="F9432" s="1" t="str">
        <x:v>official_sse_shares_20261023_20261024085319238502.json</x:v>
      </x:c>
      <x:c r="G9432" s="1" t="str">
        <x:v>get_fund_performance_0c134e45308848ff.json</x:v>
      </x:c>
    </x:row>
    <x:row r="9433" ht="25" customHeight="1">
      <x:c r="A9433" s="1" t="str">
        <x:v>510330.SH</x:v>
      </x:c>
      <x:c r="B9433" s="7" t="d">
        <x:v>2026-10-23T00:00:00.000Z</x:v>
      </x:c>
      <x:c r="C9433" s="8" t="n">
        <x:v>11908149800</x:v>
      </x:c>
      <x:c r="D9433" s="9" t="n">
        <x:v>4.3603</x:v>
      </x:c>
      <x:c r="E9433" s="9" t="n">
        <x:f>IF(COUNT(C9433:D9433)=2,C9433*D9433/100000000,"n.a.")</x:f>
        <x:v>519.2310557293999</x:v>
      </x:c>
      <x:c r="F9433" s="1" t="str">
        <x:v>official_sse_shares_20261023_20261024085319238502.json</x:v>
      </x:c>
      <x:c r="G9433" s="1" t="str">
        <x:v>get_fund_performance_20f33cb92d7ffc8f.json</x:v>
      </x:c>
    </x:row>
    <x:row r="9434" ht="25" customHeight="1">
      <x:c r="A9434" s="1" t="str">
        <x:v>510350.SH</x:v>
      </x:c>
      <x:c r="B9434" s="7" t="d">
        <x:v>2026-10-23T00:00:00.000Z</x:v>
      </x:c>
      <x:c r="C9434" s="8" t="n">
        <x:v>711114700</x:v>
      </x:c>
      <x:c r="D9434" s="9" t="n">
        <x:v>4.401</x:v>
      </x:c>
      <x:c r="E9434" s="9" t="n">
        <x:f>IF(COUNT(C9434:D9434)=2,C9434*D9434/100000000,"n.a.")</x:f>
        <x:v>31.296157946999998</x:v>
      </x:c>
      <x:c r="F9434" s="1" t="str">
        <x:v>official_sse_shares_20261023_20261024085319238502.json</x:v>
      </x:c>
      <x:c r="G9434" s="1" t="str">
        <x:v>get_fund_performance_16860825ff22776b.json</x:v>
      </x:c>
    </x:row>
    <x:row r="9435" ht="25" customHeight="1">
      <x:c r="A9435" s="1" t="str">
        <x:v>510360.SH</x:v>
      </x:c>
      <x:c r="B9435" s="7" t="d">
        <x:v>2026-10-23T00:00:00.000Z</x:v>
      </x:c>
      <x:c r="C9435" s="8" t="n">
        <x:v>2459381200</x:v>
      </x:c>
      <x:c r="D9435" s="9" t="n">
        <x:v>1.5991</x:v>
      </x:c>
      <x:c r="E9435" s="9" t="n">
        <x:f>IF(COUNT(C9435:D9435)=2,C9435*D9435/100000000,"n.a.")</x:f>
        <x:v>39.3279647692</x:v>
      </x:c>
      <x:c r="F9435" s="1" t="str">
        <x:v>official_sse_shares_20261023_20261024085319238502.json</x:v>
      </x:c>
      <x:c r="G9435" s="1" t="str">
        <x:v>get_fund_performance_0c134e45308848ff.json</x:v>
      </x:c>
    </x:row>
    <x:row r="9436" ht="25" customHeight="1">
      <x:c r="A9436" s="1" t="str">
        <x:v>510370.SH</x:v>
      </x:c>
      <x:c r="B9436" s="7" t="d">
        <x:v>2026-10-23T00:00:00.000Z</x:v>
      </x:c>
      <x:c r="C9436" s="8" t="n">
        <x:v>96258100</x:v>
      </x:c>
      <x:c r="D9436" s="9" t="n">
        <x:v>0.9253</x:v>
      </x:c>
      <x:c r="E9436" s="9" t="n">
        <x:f>IF(COUNT(C9436:D9436)=2,C9436*D9436/100000000,"n.a.")</x:f>
        <x:v>0.8906761993000001</x:v>
      </x:c>
      <x:c r="F9436" s="1" t="str">
        <x:v>official_sse_shares_20261023_20261024085319238502.json</x:v>
      </x:c>
      <x:c r="G9436" s="1" t="str">
        <x:v>get_fund_performance_20f33cb92d7ffc8f.json</x:v>
      </x:c>
    </x:row>
    <x:row r="9437" ht="25" customHeight="1">
      <x:c r="A9437" s="1" t="str">
        <x:v>510380.SH</x:v>
      </x:c>
      <x:c r="B9437" s="7" t="d">
        <x:v>2026-10-23T00:00:00.000Z</x:v>
      </x:c>
      <x:c r="C9437" s="8" t="n">
        <x:v>1338802400</x:v>
      </x:c>
      <x:c r="D9437" s="9" t="n">
        <x:v>1.2467</x:v>
      </x:c>
      <x:c r="E9437" s="9" t="n">
        <x:f>IF(COUNT(C9437:D9437)=2,C9437*D9437/100000000,"n.a.")</x:f>
        <x:v>16.6908495208</x:v>
      </x:c>
      <x:c r="F9437" s="1" t="str">
        <x:v>official_sse_shares_20261023_20261024085319238502.json</x:v>
      </x:c>
      <x:c r="G9437" s="1" t="str">
        <x:v>get_fund_performance_c298fc7cc9ba44a1.json</x:v>
      </x:c>
    </x:row>
    <x:row r="9438" ht="25" customHeight="1">
      <x:c r="A9438" s="1" t="str">
        <x:v>510390.SH</x:v>
      </x:c>
      <x:c r="B9438" s="7" t="d">
        <x:v>2026-10-23T00:00:00.000Z</x:v>
      </x:c>
      <x:c r="C9438" s="8" t="n">
        <x:v>136550000</x:v>
      </x:c>
      <x:c r="D9438" s="9" t="n">
        <x:v>4.747</x:v>
      </x:c>
      <x:c r="E9438" s="9" t="n">
        <x:f>IF(COUNT(C9438:D9438)=2,C9438*D9438/100000000,"n.a.")</x:f>
        <x:v>6.4820285</x:v>
      </x:c>
      <x:c r="F9438" s="1" t="str">
        <x:v>official_sse_shares_20261023_20261024085319238502.json</x:v>
      </x:c>
      <x:c r="G9438" s="1" t="str">
        <x:v>get_fund_performance_dbc66551d29b9d57.json</x:v>
      </x:c>
    </x:row>
    <x:row r="9439" ht="25" customHeight="1">
      <x:c r="A9439" s="1" t="str">
        <x:v>510500.SH</x:v>
      </x:c>
      <x:c r="B9439" s="7" t="d">
        <x:v>2026-10-23T00:00:00.000Z</x:v>
      </x:c>
      <x:c r="C9439" s="8" t="n">
        <x:v>7301368600</x:v>
      </x:c>
      <x:c r="D9439" s="9" t="n">
        <x:v>6.8526</x:v>
      </x:c>
      <x:c r="E9439" s="9" t="n">
        <x:f>IF(COUNT(C9439:D9439)=2,C9439*D9439/100000000,"n.a.")</x:f>
        <x:v>500.3335846836</x:v>
      </x:c>
      <x:c r="F9439" s="1" t="str">
        <x:v>official_sse_shares_20261023_20261024085319238502.json</x:v>
      </x:c>
      <x:c r="G9439" s="1" t="str">
        <x:v>get_fund_performance_1b39e3170886e003.json</x:v>
      </x:c>
    </x:row>
    <x:row r="9440" ht="25" customHeight="1">
      <x:c r="A9440" s="1" t="str">
        <x:v>510510.SH</x:v>
      </x:c>
      <x:c r="B9440" s="7" t="d">
        <x:v>2026-10-23T00:00:00.000Z</x:v>
      </x:c>
      <x:c r="C9440" s="8" t="n">
        <x:v>901038300</x:v>
      </x:c>
      <x:c r="D9440" s="9" t="n">
        <x:v>2.2239</x:v>
      </x:c>
      <x:c r="E9440" s="9" t="n">
        <x:f>IF(COUNT(C9440:D9440)=2,C9440*D9440/100000000,"n.a.")</x:f>
        <x:v>20.0381907537</x:v>
      </x:c>
      <x:c r="F9440" s="1" t="str">
        <x:v>official_sse_shares_20261023_20261024085319238502.json</x:v>
      </x:c>
      <x:c r="G9440" s="1" t="str">
        <x:v>get_fund_performance_7e4acc65a938099d.json</x:v>
      </x:c>
    </x:row>
    <x:row r="9441" ht="25" customHeight="1">
      <x:c r="A9441" s="1" t="str">
        <x:v>510530.SH</x:v>
      </x:c>
      <x:c r="B9441" s="7" t="d">
        <x:v>2026-10-23T00:00:00.000Z</x:v>
      </x:c>
      <x:c r="C9441" s="8" t="n">
        <x:v>47979399.99999999</x:v>
      </x:c>
      <x:c r="D9441" s="9" t="n">
        <x:v>7.735</x:v>
      </x:c>
      <x:c r="E9441" s="9" t="n">
        <x:f>IF(COUNT(C9441:D9441)=2,C9441*D9441/100000000,"n.a.")</x:f>
        <x:v>3.7112065899999993</x:v>
      </x:c>
      <x:c r="F9441" s="1" t="str">
        <x:v>official_sse_shares_20261023_20261024085319238502.json</x:v>
      </x:c>
      <x:c r="G9441" s="1" t="str">
        <x:v>get_fund_performance_eee545803357c7b1.json</x:v>
      </x:c>
    </x:row>
    <x:row r="9442" ht="25" customHeight="1">
      <x:c r="A9442" s="1" t="str">
        <x:v>510550.SH</x:v>
      </x:c>
      <x:c r="B9442" s="7" t="d">
        <x:v>2026-10-23T00:00:00.000Z</x:v>
      </x:c>
      <x:c r="C9442" s="8" t="n">
        <x:v>23743300</x:v>
      </x:c>
      <x:c r="D9442" s="9" t="n">
        <x:v>1.7619</x:v>
      </x:c>
      <x:c r="E9442" s="9" t="n">
        <x:f>IF(COUNT(C9442:D9442)=2,C9442*D9442/100000000,"n.a.")</x:f>
        <x:v>0.4183332027</x:v>
      </x:c>
      <x:c r="F9442" s="1" t="str">
        <x:v>official_sse_shares_20261023_20261024085319238502.json</x:v>
      </x:c>
      <x:c r="G9442" s="1" t="str">
        <x:v>get_fund_performance_7e4acc65a938099d.json</x:v>
      </x:c>
    </x:row>
    <x:row r="9443" ht="25" customHeight="1">
      <x:c r="A9443" s="1" t="str">
        <x:v>510560.SH</x:v>
      </x:c>
      <x:c r="B9443" s="7" t="d">
        <x:v>2026-10-23T00:00:00.000Z</x:v>
      </x:c>
      <x:c r="C9443" s="8" t="n">
        <x:v>54318700</x:v>
      </x:c>
      <x:c r="D9443" s="9" t="n">
        <x:v>1.7158</x:v>
      </x:c>
      <x:c r="E9443" s="9" t="n">
        <x:f>IF(COUNT(C9443:D9443)=2,C9443*D9443/100000000,"n.a.")</x:f>
        <x:v>0.9320002545999999</x:v>
      </x:c>
      <x:c r="F9443" s="1" t="str">
        <x:v>official_sse_shares_20261023_20261024085319238502.json</x:v>
      </x:c>
      <x:c r="G9443" s="1" t="str">
        <x:v>get_fund_performance_7bbdd50ee8092a7d.json</x:v>
      </x:c>
    </x:row>
    <x:row r="9444" ht="25" customHeight="1">
      <x:c r="A9444" s="1" t="str">
        <x:v>510570.SH</x:v>
      </x:c>
      <x:c r="B9444" s="7" t="d">
        <x:v>2026-10-23T00:00:00.000Z</x:v>
      </x:c>
      <x:c r="C9444" s="8" t="n">
        <x:v>50560600.00000001</x:v>
      </x:c>
      <x:c r="D9444" s="9" t="n">
        <x:v>1.081</x:v>
      </x:c>
      <x:c r="E9444" s="9" t="n">
        <x:f>IF(COUNT(C9444:D9444)=2,C9444*D9444/100000000,"n.a.")</x:f>
        <x:v>0.5465600860000001</x:v>
      </x:c>
      <x:c r="F9444" s="1" t="str">
        <x:v>official_sse_shares_20261023_20261024085319238502.json</x:v>
      </x:c>
      <x:c r="G9444" s="1" t="str">
        <x:v>get_fund_performance_823989f9770a80aa.json</x:v>
      </x:c>
    </x:row>
    <x:row r="9445" ht="25" customHeight="1">
      <x:c r="A9445" s="1" t="str">
        <x:v>510580.SH</x:v>
      </x:c>
      <x:c r="B9445" s="7" t="d">
        <x:v>2026-10-23T00:00:00.000Z</x:v>
      </x:c>
      <x:c r="C9445" s="8" t="n">
        <x:v>1258968300</x:v>
      </x:c>
      <x:c r="D9445" s="9" t="n">
        <x:v>3.6029</x:v>
      </x:c>
      <x:c r="E9445" s="9" t="n">
        <x:f>IF(COUNT(C9445:D9445)=2,C9445*D9445/100000000,"n.a.")</x:f>
        <x:v>45.359368880699996</x:v>
      </x:c>
      <x:c r="F9445" s="1" t="str">
        <x:v>official_sse_shares_20261023_20261024085319238502.json</x:v>
      </x:c>
      <x:c r="G9445" s="1" t="str">
        <x:v>get_fund_performance_eee545803357c7b1.json</x:v>
      </x:c>
    </x:row>
    <x:row r="9446" ht="25" customHeight="1">
      <x:c r="A9446" s="1" t="str">
        <x:v>510590.SH</x:v>
      </x:c>
      <x:c r="B9446" s="7" t="d">
        <x:v>2026-10-23T00:00:00.000Z</x:v>
      </x:c>
      <x:c r="C9446" s="8" t="n">
        <x:v>129986100</x:v>
      </x:c>
      <x:c r="D9446" s="9" t="n">
        <x:v>7.4476</x:v>
      </x:c>
      <x:c r="E9446" s="9" t="n">
        <x:f>IF(COUNT(C9446:D9446)=2,C9446*D9446/100000000,"n.a.")</x:f>
        <x:v>9.6808447836</x:v>
      </x:c>
      <x:c r="F9446" s="1" t="str">
        <x:v>official_sse_shares_20261023_20261024085319238502.json</x:v>
      </x:c>
      <x:c r="G9446" s="1" t="str">
        <x:v>get_fund_performance_25a091733a38bf02.json</x:v>
      </x:c>
    </x:row>
    <x:row r="9447" ht="25" customHeight="1">
      <x:c r="A9447" s="1" t="str">
        <x:v>512100.SH</x:v>
      </x:c>
      <x:c r="B9447" s="7" t="d">
        <x:v>2026-10-23T00:00:00.000Z</x:v>
      </x:c>
      <x:c r="C9447" s="8" t="n">
        <x:v>10877217600</x:v>
      </x:c>
      <x:c r="D9447" s="9" t="n">
        <x:v>2.7389</x:v>
      </x:c>
      <x:c r="E9447" s="9" t="n">
        <x:f>IF(COUNT(C9447:D9447)=2,C9447*D9447/100000000,"n.a.")</x:f>
        <x:v>297.9161128464</x:v>
      </x:c>
      <x:c r="F9447" s="1" t="str">
        <x:v>official_sse_shares_20261023_20261024085319238502.json</x:v>
      </x:c>
      <x:c r="G9447" s="1" t="str">
        <x:v>get_fund_performance_6a69dafaa06c5c77.json</x:v>
      </x:c>
    </x:row>
    <x:row r="9448" ht="25" customHeight="1">
      <x:c r="A9448" s="1" t="str">
        <x:v>512500.SH</x:v>
      </x:c>
      <x:c r="B9448" s="7" t="d">
        <x:v>2026-10-23T00:00:00.000Z</x:v>
      </x:c>
      <x:c r="C9448" s="8" t="n">
        <x:v>1932008800</x:v>
      </x:c>
      <x:c r="D9448" s="9" t="n">
        <x:v>3.875</x:v>
      </x:c>
      <x:c r="E9448" s="9" t="n">
        <x:f>IF(COUNT(C9448:D9448)=2,C9448*D9448/100000000,"n.a.")</x:f>
        <x:v>74.865341</x:v>
      </x:c>
      <x:c r="F9448" s="1" t="str">
        <x:v>official_sse_shares_20261023_20261024085319238502.json</x:v>
      </x:c>
      <x:c r="G9448" s="1" t="str">
        <x:v>get_fund_performance_f204d9a079adc4af.json</x:v>
      </x:c>
    </x:row>
    <x:row r="9449" ht="25" customHeight="1">
      <x:c r="A9449" s="1" t="str">
        <x:v>512510.SH</x:v>
      </x:c>
      <x:c r="B9449" s="7" t="d">
        <x:v>2026-10-23T00:00:00.000Z</x:v>
      </x:c>
      <x:c r="C9449" s="8" t="n">
        <x:v>445429800.00000006</x:v>
      </x:c>
      <x:c r="D9449" s="9" t="n">
        <x:v>2.06</x:v>
      </x:c>
      <x:c r="E9449" s="9" t="n">
        <x:f>IF(COUNT(C9449:D9449)=2,C9449*D9449/100000000,"n.a.")</x:f>
        <x:v>9.175853880000002</x:v>
      </x:c>
      <x:c r="F9449" s="1" t="str">
        <x:v>official_sse_shares_20261023_20261024085319238502.json</x:v>
      </x:c>
      <x:c r="G9449" s="1" t="str">
        <x:v>get_fund_performance_823989f9770a80aa.json</x:v>
      </x:c>
    </x:row>
    <x:row r="9450" ht="25" customHeight="1">
      <x:c r="A9450" s="1" t="str">
        <x:v>515130.SH</x:v>
      </x:c>
      <x:c r="B9450" s="7" t="d">
        <x:v>2026-10-23T00:00:00.000Z</x:v>
      </x:c>
      <x:c r="C9450" s="8" t="n">
        <x:v>121463200</x:v>
      </x:c>
      <x:c r="D9450" s="9" t="n">
        <x:v>1.3852</x:v>
      </x:c>
      <x:c r="E9450" s="9" t="n">
        <x:f>IF(COUNT(C9450:D9450)=2,C9450*D9450/100000000,"n.a.")</x:f>
        <x:v>1.6825082463999999</x:v>
      </x:c>
      <x:c r="F9450" s="1" t="str">
        <x:v>official_sse_shares_20261023_20261024085319238502.json</x:v>
      </x:c>
      <x:c r="G9450" s="1" t="str">
        <x:v>get_fund_performance_eee545803357c7b1.json</x:v>
      </x:c>
    </x:row>
    <x:row r="9451" ht="25" customHeight="1">
      <x:c r="A9451" s="1" t="str">
        <x:v>515190.SH</x:v>
      </x:c>
      <x:c r="B9451" s="7" t="d">
        <x:v>2026-10-23T00:00:00.000Z</x:v>
      </x:c>
      <x:c r="C9451" s="8" t="n">
        <x:v>301466100</x:v>
      </x:c>
      <x:c r="D9451" s="9" t="n">
        <x:v>1.4383</x:v>
      </x:c>
      <x:c r="E9451" s="9" t="n">
        <x:f>IF(COUNT(C9451:D9451)=2,C9451*D9451/100000000,"n.a.")</x:f>
        <x:v>4.3359869162999995</x:v>
      </x:c>
      <x:c r="F9451" s="1" t="str">
        <x:v>official_sse_shares_20261023_20261024085319238502.json</x:v>
      </x:c>
      <x:c r="G9451" s="1" t="str">
        <x:v>get_fund_performance_25a091733a38bf02.json</x:v>
      </x:c>
    </x:row>
    <x:row r="9452" ht="25" customHeight="1">
      <x:c r="A9452" s="1" t="str">
        <x:v>515310.SH</x:v>
      </x:c>
      <x:c r="B9452" s="7" t="d">
        <x:v>2026-10-23T00:00:00.000Z</x:v>
      </x:c>
      <x:c r="C9452" s="8" t="n">
        <x:v>405611200</x:v>
      </x:c>
      <x:c r="D9452" s="9" t="n">
        <x:v>1.2446</x:v>
      </x:c>
      <x:c r="E9452" s="9" t="n">
        <x:f>IF(COUNT(C9452:D9452)=2,C9452*D9452/100000000,"n.a.")</x:f>
        <x:v>5.0482369952</x:v>
      </x:c>
      <x:c r="F9452" s="1" t="str">
        <x:v>official_sse_shares_20261023_20261024085319238502.json</x:v>
      </x:c>
      <x:c r="G9452" s="1" t="str">
        <x:v>get_fund_performance_bed7dd688551686f.json</x:v>
      </x:c>
    </x:row>
    <x:row r="9453" ht="25" customHeight="1">
      <x:c r="A9453" s="1" t="str">
        <x:v>515330.SH</x:v>
      </x:c>
      <x:c r="B9453" s="7" t="d">
        <x:v>2026-10-23T00:00:00.000Z</x:v>
      </x:c>
      <x:c r="C9453" s="8" t="n">
        <x:v>7574709500</x:v>
      </x:c>
      <x:c r="D9453" s="9" t="n">
        <x:v>1.2015</x:v>
      </x:c>
      <x:c r="E9453" s="9" t="n">
        <x:f>IF(COUNT(C9453:D9453)=2,C9453*D9453/100000000,"n.a.")</x:f>
        <x:v>91.0101346425</x:v>
      </x:c>
      <x:c r="F9453" s="1" t="str">
        <x:v>official_sse_shares_20261023_20261024085319238502.json</x:v>
      </x:c>
      <x:c r="G9453" s="1" t="str">
        <x:v>get_fund_performance_0c134e45308848ff.json</x:v>
      </x:c>
    </x:row>
    <x:row r="9454" ht="25" customHeight="1">
      <x:c r="A9454" s="1" t="str">
        <x:v>515350.SH</x:v>
      </x:c>
      <x:c r="B9454" s="7" t="d">
        <x:v>2026-10-23T00:00:00.000Z</x:v>
      </x:c>
      <x:c r="C9454" s="8" t="n">
        <x:v>11699200</x:v>
      </x:c>
      <x:c r="D9454" s="9" t="n">
        <x:v>5.6075</x:v>
      </x:c>
      <x:c r="E9454" s="9" t="n">
        <x:f>IF(COUNT(C9454:D9454)=2,C9454*D9454/100000000,"n.a.")</x:f>
        <x:v>0.65603264</x:v>
      </x:c>
      <x:c r="F9454" s="1" t="str">
        <x:v>official_sse_shares_20261023_20261024085319238502.json</x:v>
      </x:c>
      <x:c r="G9454" s="1" t="str">
        <x:v>get_fund_performance_2bb53cba82863707.json</x:v>
      </x:c>
    </x:row>
    <x:row r="9455" ht="25" customHeight="1">
      <x:c r="A9455" s="1" t="str">
        <x:v>515360.SH</x:v>
      </x:c>
      <x:c r="B9455" s="7" t="d">
        <x:v>2026-10-23T00:00:00.000Z</x:v>
      </x:c>
      <x:c r="C9455" s="8" t="n">
        <x:v>37279300</x:v>
      </x:c>
      <x:c r="D9455" s="9" t="n">
        <x:v>6.0938</x:v>
      </x:c>
      <x:c r="E9455" s="9" t="n">
        <x:f>IF(COUNT(C9455:D9455)=2,C9455*D9455/100000000,"n.a.")</x:f>
        <x:v>2.2717259834</x:v>
      </x:c>
      <x:c r="F9455" s="1" t="str">
        <x:v>official_sse_shares_20261023_20261024085319238502.json</x:v>
      </x:c>
      <x:c r="G9455" s="1" t="str">
        <x:v>get_fund_performance_1b1ac96a5f2b9503.json</x:v>
      </x:c>
    </x:row>
    <x:row r="9456" ht="25" customHeight="1">
      <x:c r="A9456" s="1" t="str">
        <x:v>515380.SH</x:v>
      </x:c>
      <x:c r="B9456" s="7" t="d">
        <x:v>2026-10-23T00:00:00.000Z</x:v>
      </x:c>
      <x:c r="C9456" s="8" t="n">
        <x:v>684099800</x:v>
      </x:c>
      <x:c r="D9456" s="9" t="n">
        <x:v>4.8619</x:v>
      </x:c>
      <x:c r="E9456" s="9" t="n">
        <x:f>IF(COUNT(C9456:D9456)=2,C9456*D9456/100000000,"n.a.")</x:f>
        <x:v>33.2602481762</x:v>
      </x:c>
      <x:c r="F9456" s="1" t="str">
        <x:v>official_sse_shares_20261023_20261024085319238502.json</x:v>
      </x:c>
      <x:c r="G9456" s="1" t="str">
        <x:v>get_fund_performance_16860825ff22776b.json</x:v>
      </x:c>
    </x:row>
    <x:row r="9457" ht="25" customHeight="1">
      <x:c r="A9457" s="1" t="str">
        <x:v>515390.SH</x:v>
      </x:c>
      <x:c r="B9457" s="7" t="d">
        <x:v>2026-10-23T00:00:00.000Z</x:v>
      </x:c>
      <x:c r="C9457" s="8" t="n">
        <x:v>2754683000</x:v>
      </x:c>
      <x:c r="D9457" s="9" t="n">
        <x:v>1.2192</x:v>
      </x:c>
      <x:c r="E9457" s="9" t="n">
        <x:f>IF(COUNT(C9457:D9457)=2,C9457*D9457/100000000,"n.a.")</x:f>
        <x:v>33.58509513600001</x:v>
      </x:c>
      <x:c r="F9457" s="1" t="str">
        <x:v>official_sse_shares_20261023_20261024085319238502.json</x:v>
      </x:c>
      <x:c r="G9457" s="1" t="str">
        <x:v>get_fund_performance_dbc66551d29b9d57.json</x:v>
      </x:c>
    </x:row>
    <x:row r="9458" ht="25" customHeight="1">
      <x:c r="A9458" s="1" t="str">
        <x:v>515530.SH</x:v>
      </x:c>
      <x:c r="B9458" s="7" t="d">
        <x:v>2026-10-23T00:00:00.000Z</x:v>
      </x:c>
      <x:c r="C9458" s="8" t="n">
        <x:v>13842700</x:v>
      </x:c>
      <x:c r="D9458" s="9" t="n">
        <x:v>3.7781</x:v>
      </x:c>
      <x:c r="E9458" s="9" t="n">
        <x:f>IF(COUNT(C9458:D9458)=2,C9458*D9458/100000000,"n.a.")</x:f>
        <x:v>0.5229910487</x:v>
      </x:c>
      <x:c r="F9458" s="1" t="str">
        <x:v>official_sse_shares_20261023_20261024085319238502.json</x:v>
      </x:c>
      <x:c r="G9458" s="1" t="str">
        <x:v>get_fund_performance_25a091733a38bf02.json</x:v>
      </x:c>
    </x:row>
    <x:row r="9459" ht="25" customHeight="1">
      <x:c r="A9459" s="1" t="str">
        <x:v>515550.SH</x:v>
      </x:c>
      <x:c r="B9459" s="7" t="d">
        <x:v>2026-10-23T00:00:00.000Z</x:v>
      </x:c>
      <x:c r="C9459" s="8" t="n">
        <x:v>23345700</x:v>
      </x:c>
      <x:c r="D9459" s="9" t="n">
        <x:v>1.5459</x:v>
      </x:c>
      <x:c r="E9459" s="9" t="n">
        <x:f>IF(COUNT(C9459:D9459)=2,C9459*D9459/100000000,"n.a.")</x:f>
        <x:v>0.3609011763</x:v>
      </x:c>
      <x:c r="F9459" s="1" t="str">
        <x:v>official_sse_shares_20261023_20261024085319238502.json</x:v>
      </x:c>
      <x:c r="G9459" s="1" t="str">
        <x:v>get_fund_performance_7e4acc65a938099d.json</x:v>
      </x:c>
    </x:row>
    <x:row r="9460" ht="25" customHeight="1">
      <x:c r="A9460" s="1" t="str">
        <x:v>515660.SH</x:v>
      </x:c>
      <x:c r="B9460" s="7" t="d">
        <x:v>2026-10-23T00:00:00.000Z</x:v>
      </x:c>
      <x:c r="C9460" s="8" t="n">
        <x:v>448894200</x:v>
      </x:c>
      <x:c r="D9460" s="9" t="n">
        <x:v>5.2316</x:v>
      </x:c>
      <x:c r="E9460" s="9" t="n">
        <x:f>IF(COUNT(C9460:D9460)=2,C9460*D9460/100000000,"n.a.")</x:f>
        <x:v>23.484348967200003</x:v>
      </x:c>
      <x:c r="F9460" s="1" t="str">
        <x:v>official_sse_shares_20261023_20261024085319238502.json</x:v>
      </x:c>
      <x:c r="G9460" s="1" t="str">
        <x:v>get_fund_performance_1b1ac96a5f2b9503.json</x:v>
      </x:c>
    </x:row>
    <x:row r="9461" ht="25" customHeight="1">
      <x:c r="A9461" s="1" t="str">
        <x:v>516300.SH</x:v>
      </x:c>
      <x:c r="B9461" s="7" t="d">
        <x:v>2026-10-23T00:00:00.000Z</x:v>
      </x:c>
      <x:c r="C9461" s="8" t="n">
        <x:v>49012600</x:v>
      </x:c>
      <x:c r="D9461" s="9" t="n">
        <x:v>2.8564</x:v>
      </x:c>
      <x:c r="E9461" s="9" t="n">
        <x:f>IF(COUNT(C9461:D9461)=2,C9461*D9461/100000000,"n.a.")</x:f>
        <x:v>1.3999959063999998</x:v>
      </x:c>
      <x:c r="F9461" s="1" t="str">
        <x:v>official_sse_shares_20261023_20261024085319238502.json</x:v>
      </x:c>
      <x:c r="G9461" s="1" t="str">
        <x:v>get_fund_performance_6a69dafaa06c5c77.json</x:v>
      </x:c>
    </x:row>
    <x:row r="9462" ht="25" customHeight="1">
      <x:c r="A9462" s="1" t="str">
        <x:v>560010.SH</x:v>
      </x:c>
      <x:c r="B9462" s="7" t="d">
        <x:v>2026-10-23T00:00:00.000Z</x:v>
      </x:c>
      <x:c r="C9462" s="8" t="n">
        <x:v>2676621700</x:v>
      </x:c>
      <x:c r="D9462" s="9" t="n">
        <x:v>2.807</x:v>
      </x:c>
      <x:c r="E9462" s="9" t="n">
        <x:f>IF(COUNT(C9462:D9462)=2,C9462*D9462/100000000,"n.a.")</x:f>
        <x:v>75.132771119</x:v>
      </x:c>
      <x:c r="F9462" s="1" t="str">
        <x:v>official_sse_shares_20261023_20261024085319238502.json</x:v>
      </x:c>
      <x:c r="G9462" s="1" t="str">
        <x:v>get_fund_performance_7bbdd50ee8092a7d.json</x:v>
      </x:c>
    </x:row>
    <x:row r="9463" ht="25" customHeight="1">
      <x:c r="A9463" s="1" t="str">
        <x:v>560110.SH</x:v>
      </x:c>
      <x:c r="B9463" s="7" t="d">
        <x:v>2026-10-23T00:00:00.000Z</x:v>
      </x:c>
      <x:c r="C9463" s="8" t="n">
        <x:v>367903500</x:v>
      </x:c>
      <x:c r="D9463" s="9" t="n">
        <x:v>1.0184</x:v>
      </x:c>
      <x:c r="E9463" s="9" t="n">
        <x:f>IF(COUNT(C9463:D9463)=2,C9463*D9463/100000000,"n.a.")</x:f>
        <x:v>3.746729244</x:v>
      </x:c>
      <x:c r="F9463" s="1" t="str">
        <x:v>official_sse_shares_20261023_20261024085319238502.json</x:v>
      </x:c>
      <x:c r="G9463" s="1" t="str">
        <x:v>get_fund_performance_6a69dafaa06c5c77.json</x:v>
      </x:c>
    </x:row>
    <x:row r="9464" ht="25" customHeight="1">
      <x:c r="A9464" s="1" t="str">
        <x:v>560220.SH</x:v>
      </x:c>
      <x:c r="B9464" s="7" t="d">
        <x:v>2026-10-23T00:00:00.000Z</x:v>
      </x:c>
      <x:c r="C9464" s="8" t="n">
        <x:v>66717000</x:v>
      </x:c>
      <x:c r="D9464" s="9" t="n">
        <x:v>1.312</x:v>
      </x:c>
      <x:c r="E9464" s="9" t="n">
        <x:f>IF(COUNT(C9464:D9464)=2,C9464*D9464/100000000,"n.a.")</x:f>
        <x:v>0.87532704</x:v>
      </x:c>
      <x:c r="F9464" s="1" t="str">
        <x:v>official_sse_shares_20261023_20261024085319238502.json</x:v>
      </x:c>
      <x:c r="G9464" s="1" t="str">
        <x:v>get_fund_performance_54a405beaa63134b.json</x:v>
      </x:c>
    </x:row>
    <x:row r="9465" ht="25" customHeight="1">
      <x:c r="A9465" s="1" t="str">
        <x:v>561350.SH</x:v>
      </x:c>
      <x:c r="B9465" s="7" t="d">
        <x:v>2026-10-23T00:00:00.000Z</x:v>
      </x:c>
      <x:c r="C9465" s="8" t="n">
        <x:v>106700000</x:v>
      </x:c>
      <x:c r="D9465" s="9" t="n">
        <x:v>1.0888</x:v>
      </x:c>
      <x:c r="E9465" s="9" t="n">
        <x:f>IF(COUNT(C9465:D9465)=2,C9465*D9465/100000000,"n.a.")</x:f>
        <x:v>1.1617496</x:v>
      </x:c>
      <x:c r="F9465" s="1" t="str">
        <x:v>official_sse_shares_20261023_20261024085319238502.json</x:v>
      </x:c>
      <x:c r="G9465" s="1" t="str">
        <x:v>get_fund_performance_f204d9a079adc4af.json</x:v>
      </x:c>
    </x:row>
    <x:row r="9466" ht="25" customHeight="1">
      <x:c r="A9466" s="1" t="str">
        <x:v>561370.SH</x:v>
      </x:c>
      <x:c r="B9466" s="7" t="d">
        <x:v>2026-10-23T00:00:00.000Z</x:v>
      </x:c>
      <x:c r="C9466" s="8" t="n">
        <x:v>36356000</x:v>
      </x:c>
      <x:c r="D9466" s="9" t="n">
        <x:v>1.3058</x:v>
      </x:c>
      <x:c r="E9466" s="9" t="n">
        <x:f>IF(COUNT(C9466:D9466)=2,C9466*D9466/100000000,"n.a.")</x:f>
        <x:v>0.47473664800000004</x:v>
      </x:c>
      <x:c r="F9466" s="1" t="str">
        <x:v>official_sse_shares_20261023_20261024085319238502.json</x:v>
      </x:c>
      <x:c r="G9466" s="1" t="str">
        <x:v>get_fund_performance_78d900d77eb6f1e6.json</x:v>
      </x:c>
    </x:row>
    <x:row r="9467" ht="25" customHeight="1">
      <x:c r="A9467" s="1" t="str">
        <x:v>561930.SH</x:v>
      </x:c>
      <x:c r="B9467" s="7" t="d">
        <x:v>2026-10-23T00:00:00.000Z</x:v>
      </x:c>
      <x:c r="C9467" s="8" t="n">
        <x:v>208260600</x:v>
      </x:c>
      <x:c r="D9467" s="9" t="n">
        <x:v>1.4136</x:v>
      </x:c>
      <x:c r="E9467" s="9" t="n">
        <x:f>IF(COUNT(C9467:D9467)=2,C9467*D9467/100000000,"n.a.")</x:f>
        <x:v>2.9439718416</x:v>
      </x:c>
      <x:c r="F9467" s="1" t="str">
        <x:v>official_sse_shares_20261023_20261024085319238502.json</x:v>
      </x:c>
      <x:c r="G9467" s="1" t="str">
        <x:v>get_fund_performance_2bb53cba82863707.json</x:v>
      </x:c>
    </x:row>
    <x:row r="9468" ht="25" customHeight="1">
      <x:c r="A9468" s="1" t="str">
        <x:v>562660.SH</x:v>
      </x:c>
      <x:c r="B9468" s="7" t="d">
        <x:v>2026-10-23T00:00:00.000Z</x:v>
      </x:c>
      <x:c r="C9468" s="8" t="n">
        <x:v>360874000</x:v>
      </x:c>
      <x:c r="D9468" s="9" t="n">
        <x:v>1.7674</x:v>
      </x:c>
      <x:c r="E9468" s="9" t="n">
        <x:f>IF(COUNT(C9468:D9468)=2,C9468*D9468/100000000,"n.a.")</x:f>
        <x:v>6.378087076</x:v>
      </x:c>
      <x:c r="F9468" s="1" t="str">
        <x:v>official_sse_shares_20261023_20261024085319238502.json</x:v>
      </x:c>
      <x:c r="G9468" s="1" t="str">
        <x:v>get_fund_performance_860548fb35a4509f.json</x:v>
      </x:c>
    </x:row>
    <x:row r="9469" ht="25" customHeight="1">
      <x:c r="A9469" s="1" t="str">
        <x:v>563200.SH</x:v>
      </x:c>
      <x:c r="B9469" s="7" t="d">
        <x:v>2026-10-23T00:00:00.000Z</x:v>
      </x:c>
      <x:c r="C9469" s="8" t="n">
        <x:v>51458800</x:v>
      </x:c>
      <x:c r="D9469" s="9" t="n">
        <x:v>1.4128</x:v>
      </x:c>
      <x:c r="E9469" s="9" t="n">
        <x:f>IF(COUNT(C9469:D9469)=2,C9469*D9469/100000000,"n.a.")</x:f>
        <x:v>0.7270099264</x:v>
      </x:c>
      <x:c r="F9469" s="1" t="str">
        <x:v>official_sse_shares_20261023_20261024085319238502.json</x:v>
      </x:c>
      <x:c r="G9469" s="1" t="str">
        <x:v>get_fund_performance_5cb784310c670beb.json</x:v>
      </x:c>
    </x:row>
    <x:row r="9470" ht="25" customHeight="1">
      <x:c r="A9470" s="1" t="str">
        <x:v>563300.SH</x:v>
      </x:c>
      <x:c r="B9470" s="7" t="d">
        <x:v>2026-10-23T00:00:00.000Z</x:v>
      </x:c>
      <x:c r="C9470" s="8" t="n">
        <x:v>5236174000</x:v>
      </x:c>
      <x:c r="D9470" s="9" t="n">
        <x:v>1.3081</x:v>
      </x:c>
      <x:c r="E9470" s="9" t="n">
        <x:f>IF(COUNT(C9470:D9470)=2,C9470*D9470/100000000,"n.a.")</x:f>
        <x:v>68.494392094</x:v>
      </x:c>
      <x:c r="F9470" s="1" t="str">
        <x:v>official_sse_shares_20261023_20261024085319238502.json</x:v>
      </x:c>
      <x:c r="G9470" s="1" t="str">
        <x:v>get_fund_performance_f1ac314d48525a1a.json</x:v>
      </x:c>
    </x:row>
    <x:row r="9471" ht="25" customHeight="1">
      <x:c r="A9471" s="1" t="str">
        <x:v>563520.SH</x:v>
      </x:c>
      <x:c r="B9471" s="7" t="d">
        <x:v>2026-10-23T00:00:00.000Z</x:v>
      </x:c>
      <x:c r="C9471" s="8" t="n">
        <x:v>466065000</x:v>
      </x:c>
      <x:c r="D9471" s="9" t="n">
        <x:v>1.0744</x:v>
      </x:c>
      <x:c r="E9471" s="9" t="n">
        <x:f>IF(COUNT(C9471:D9471)=2,C9471*D9471/100000000,"n.a.")</x:f>
        <x:v>5.00740236</x:v>
      </x:c>
      <x:c r="F9471" s="1" t="str">
        <x:v>official_sse_shares_20261023_20261024085319238502.json</x:v>
      </x:c>
      <x:c r="G9471" s="1" t="str">
        <x:v>get_fund_performance_16860825ff22776b.json</x:v>
      </x:c>
    </x:row>
    <x:row r="9472" ht="25" customHeight="1">
      <x:c r="A9472" s="1" t="str">
        <x:v>563750.SH</x:v>
      </x:c>
      <x:c r="B9472" s="7" t="d">
        <x:v>2026-10-23T00:00:00.000Z</x:v>
      </x:c>
      <x:c r="C9472" s="8" t="n">
        <x:v>374737000</x:v>
      </x:c>
      <x:c r="D9472" s="9" t="n">
        <x:v>0.9613</x:v>
      </x:c>
      <x:c r="E9472" s="9" t="n">
        <x:f>IF(COUNT(C9472:D9472)=2,C9472*D9472/100000000,"n.a.")</x:f>
        <x:v>3.602346781</x:v>
      </x:c>
      <x:c r="F9472" s="1" t="str">
        <x:v>official_sse_shares_20261023_20261024085319238502.json</x:v>
      </x:c>
      <x:c r="G9472" s="1" t="str">
        <x:v>get_fund_performance_c3c2571830a439bc.json</x:v>
      </x:c>
    </x:row>
    <x:row r="9473" ht="25" customHeight="1">
      <x:c r="A9473" s="1" t="str">
        <x:v>588000.SH</x:v>
      </x:c>
      <x:c r="B9473" s="7" t="d">
        <x:v>2026-10-23T00:00:00.000Z</x:v>
      </x:c>
      <x:c r="C9473" s="8" t="n">
        <x:v>82292668200</x:v>
      </x:c>
      <x:c r="D9473" s="9" t="n">
        <x:v>1.4215</x:v>
      </x:c>
      <x:c r="E9473" s="9" t="n">
        <x:f>IF(COUNT(C9473:D9473)=2,C9473*D9473/100000000,"n.a.")</x:f>
        <x:v>1169.790278463</x:v>
      </x:c>
      <x:c r="F9473" s="1" t="str">
        <x:v>official_sse_shares_20261023_20261024085319238502.json</x:v>
      </x:c>
      <x:c r="G9473" s="1" t="str">
        <x:v>get_fund_performance_6c3141b535885afb.json</x:v>
      </x:c>
    </x:row>
    <x:row r="9474" ht="25" customHeight="1">
      <x:c r="A9474" s="1" t="str">
        <x:v>588040.SH</x:v>
      </x:c>
      <x:c r="B9474" s="7" t="d">
        <x:v>2026-10-23T00:00:00.000Z</x:v>
      </x:c>
      <x:c r="C9474" s="8" t="n">
        <x:v>185889000</x:v>
      </x:c>
      <x:c r="D9474" s="9" t="n">
        <x:v>1.3687</x:v>
      </x:c>
      <x:c r="E9474" s="9" t="n">
        <x:f>IF(COUNT(C9474:D9474)=2,C9474*D9474/100000000,"n.a.")</x:f>
        <x:v>2.544262743</x:v>
      </x:c>
      <x:c r="F9474" s="1" t="str">
        <x:v>official_sse_shares_20261023_20261024085319238502.json</x:v>
      </x:c>
      <x:c r="G9474" s="1" t="str">
        <x:v>get_fund_performance_435c24fb04578500.json</x:v>
      </x:c>
    </x:row>
    <x:row r="9475" ht="25" customHeight="1">
      <x:c r="A9475" s="1" t="str">
        <x:v>588050.SH</x:v>
      </x:c>
      <x:c r="B9475" s="7" t="d">
        <x:v>2026-10-23T00:00:00.000Z</x:v>
      </x:c>
      <x:c r="C9475" s="8" t="n">
        <x:v>7237241300</x:v>
      </x:c>
      <x:c r="D9475" s="9" t="n">
        <x:v>1.3805</x:v>
      </x:c>
      <x:c r="E9475" s="9" t="n">
        <x:f>IF(COUNT(C9475:D9475)=2,C9475*D9475/100000000,"n.a.")</x:f>
        <x:v>99.9101161465</x:v>
      </x:c>
      <x:c r="F9475" s="1" t="str">
        <x:v>official_sse_shares_20261023_20261024085319238502.json</x:v>
      </x:c>
      <x:c r="G9475" s="1" t="str">
        <x:v>get_fund_performance_a5f208514573309b.json</x:v>
      </x:c>
    </x:row>
    <x:row r="9476" ht="25" customHeight="1">
      <x:c r="A9476" s="1" t="str">
        <x:v>588060.SH</x:v>
      </x:c>
      <x:c r="B9476" s="7" t="d">
        <x:v>2026-10-23T00:00:00.000Z</x:v>
      </x:c>
      <x:c r="C9476" s="8" t="n">
        <x:v>10231140000</x:v>
      </x:c>
      <x:c r="D9476" s="9" t="n">
        <x:v>0.8542</x:v>
      </x:c>
      <x:c r="E9476" s="9" t="n">
        <x:f>IF(COUNT(C9476:D9476)=2,C9476*D9476/100000000,"n.a.")</x:f>
        <x:v>87.39439788</x:v>
      </x:c>
      <x:c r="F9476" s="1" t="str">
        <x:v>official_sse_shares_20261023_20261024085319238502.json</x:v>
      </x:c>
      <x:c r="G9476" s="1" t="str">
        <x:v>get_fund_performance_68e085aebf84fff7.json</x:v>
      </x:c>
    </x:row>
    <x:row r="9477" ht="25" customHeight="1">
      <x:c r="A9477" s="1" t="str">
        <x:v>588080.SH</x:v>
      </x:c>
      <x:c r="B9477" s="7" t="d">
        <x:v>2026-10-23T00:00:00.000Z</x:v>
      </x:c>
      <x:c r="C9477" s="8" t="n">
        <x:v>30454628100</x:v>
      </x:c>
      <x:c r="D9477" s="9" t="n">
        <x:v>1.3794</x:v>
      </x:c>
      <x:c r="E9477" s="9" t="n">
        <x:f>IF(COUNT(C9477:D9477)=2,C9477*D9477/100000000,"n.a.")</x:f>
        <x:v>420.0911400114</x:v>
      </x:c>
      <x:c r="F9477" s="1" t="str">
        <x:v>official_sse_shares_20261023_20261024085319238502.json</x:v>
      </x:c>
      <x:c r="G9477" s="1" t="str">
        <x:v>get_fund_performance_36395881ec94913b.json</x:v>
      </x:c>
    </x:row>
    <x:row r="9478" ht="25" customHeight="1">
      <x:c r="A9478" s="1" t="str">
        <x:v>588090.SH</x:v>
      </x:c>
      <x:c r="B9478" s="7" t="d">
        <x:v>2026-10-23T00:00:00.000Z</x:v>
      </x:c>
      <x:c r="C9478" s="8" t="n">
        <x:v>3096072800.0000005</x:v>
      </x:c>
      <x:c r="D9478" s="9" t="n">
        <x:v>1.3864</x:v>
      </x:c>
      <x:c r="E9478" s="9" t="n">
        <x:f>IF(COUNT(C9478:D9478)=2,C9478*D9478/100000000,"n.a.")</x:f>
        <x:v>42.92395329920001</x:v>
      </x:c>
      <x:c r="F9478" s="1" t="str">
        <x:v>official_sse_shares_20261023_20261024085319238502.json</x:v>
      </x:c>
      <x:c r="G9478" s="1" t="str">
        <x:v>get_fund_performance_a5f208514573309b.json</x:v>
      </x:c>
    </x:row>
    <x:row r="9479" ht="25" customHeight="1">
      <x:c r="A9479" s="1" t="str">
        <x:v>588150.SH</x:v>
      </x:c>
      <x:c r="B9479" s="7" t="d">
        <x:v>2026-10-23T00:00:00.000Z</x:v>
      </x:c>
      <x:c r="C9479" s="8" t="n">
        <x:v>495932600</x:v>
      </x:c>
      <x:c r="D9479" s="9" t="n">
        <x:v>0.9568</x:v>
      </x:c>
      <x:c r="E9479" s="9" t="n">
        <x:f>IF(COUNT(C9479:D9479)=2,C9479*D9479/100000000,"n.a.")</x:f>
        <x:v>4.7450831168</x:v>
      </x:c>
      <x:c r="F9479" s="1" t="str">
        <x:v>official_sse_shares_20261023_20261024085319238502.json</x:v>
      </x:c>
      <x:c r="G9479" s="1" t="str">
        <x:v>get_fund_performance_6c3141b535885afb.json</x:v>
      </x:c>
    </x:row>
    <x:row r="9480" ht="25" customHeight="1">
      <x:c r="A9480" s="1" t="str">
        <x:v>588180.SH</x:v>
      </x:c>
      <x:c r="B9480" s="7" t="d">
        <x:v>2026-10-23T00:00:00.000Z</x:v>
      </x:c>
      <x:c r="C9480" s="8" t="n">
        <x:v>962353700</x:v>
      </x:c>
      <x:c r="D9480" s="9" t="n">
        <x:v>0.8792</x:v>
      </x:c>
      <x:c r="E9480" s="9" t="n">
        <x:f>IF(COUNT(C9480:D9480)=2,C9480*D9480/100000000,"n.a.")</x:f>
        <x:v>8.4610137304</x:v>
      </x:c>
      <x:c r="F9480" s="1" t="str">
        <x:v>official_sse_shares_20261023_20261024085319238502.json</x:v>
      </x:c>
      <x:c r="G9480" s="1" t="str">
        <x:v>get_fund_performance_a5f208514573309b.json</x:v>
      </x:c>
    </x:row>
    <x:row r="9481" ht="25" customHeight="1">
      <x:c r="A9481" s="1" t="str">
        <x:v>588280.SH</x:v>
      </x:c>
      <x:c r="B9481" s="7" t="d">
        <x:v>2026-10-23T00:00:00.000Z</x:v>
      </x:c>
      <x:c r="C9481" s="8" t="n">
        <x:v>500121000</x:v>
      </x:c>
      <x:c r="D9481" s="9" t="n">
        <x:v>0.969</x:v>
      </x:c>
      <x:c r="E9481" s="9" t="n">
        <x:f>IF(COUNT(C9481:D9481)=2,C9481*D9481/100000000,"n.a.")</x:f>
        <x:v>4.84617249</x:v>
      </x:c>
      <x:c r="F9481" s="1" t="str">
        <x:v>official_sse_shares_20261023_20261024085319238502.json</x:v>
      </x:c>
      <x:c r="G9481" s="1" t="str">
        <x:v>get_fund_performance_435c24fb04578500.json</x:v>
      </x:c>
    </x:row>
    <x:row r="9482" ht="25" customHeight="1">
      <x:c r="A9482" s="1" t="str">
        <x:v>588720.SH</x:v>
      </x:c>
      <x:c r="B9482" s="7" t="d">
        <x:v>2026-10-23T00:00:00.000Z</x:v>
      </x:c>
      <x:c r="C9482" s="8" t="n">
        <x:v>127241800</x:v>
      </x:c>
      <x:c r="D9482" s="9" t="n">
        <x:v>1.3714</x:v>
      </x:c>
      <x:c r="E9482" s="9" t="n">
        <x:f>IF(COUNT(C9482:D9482)=2,C9482*D9482/100000000,"n.a.")</x:f>
        <x:v>1.7449940452</x:v>
      </x:c>
      <x:c r="F9482" s="1" t="str">
        <x:v>official_sse_shares_20261023_20261024085319238502.json</x:v>
      </x:c>
      <x:c r="G9482" s="1" t="str">
        <x:v>get_fund_performance_68e085aebf84fff7.json</x:v>
      </x:c>
    </x:row>
    <x:row r="9483" ht="25" customHeight="1">
      <x:c r="A9483" s="1" t="str">
        <x:v>588840.SH</x:v>
      </x:c>
      <x:c r="B9483" s="7" t="d">
        <x:v>2026-10-23T00:00:00.000Z</x:v>
      </x:c>
      <x:c r="C9483" s="8" t="n">
        <x:v>79236000</x:v>
      </x:c>
      <x:c r="D9483" s="9" t="n">
        <x:v>1.2488</x:v>
      </x:c>
      <x:c r="E9483" s="9" t="n">
        <x:f>IF(COUNT(C9483:D9483)=2,C9483*D9483/100000000,"n.a.")</x:f>
        <x:v>0.9894991679999999</x:v>
      </x:c>
      <x:c r="F9483" s="1" t="str">
        <x:v>official_sse_shares_20261023_20261024085319238502.json</x:v>
      </x:c>
      <x:c r="G9483" s="1" t="str">
        <x:v>get_fund_performance_435c24fb04578500.json</x:v>
      </x:c>
    </x:row>
    <x:row r="9484" ht="25" customHeight="1">
      <x:c r="A9484" s="1" t="str">
        <x:v>588870.SH</x:v>
      </x:c>
      <x:c r="B9484" s="7" t="d">
        <x:v>2026-10-23T00:00:00.000Z</x:v>
      </x:c>
      <x:c r="C9484" s="8" t="n">
        <x:v>1334552000</x:v>
      </x:c>
      <x:c r="D9484" s="9" t="n">
        <x:v>1.3693</x:v>
      </x:c>
      <x:c r="E9484" s="9" t="n">
        <x:f>IF(COUNT(C9484:D9484)=2,C9484*D9484/100000000,"n.a.")</x:f>
        <x:v>18.274020536</x:v>
      </x:c>
      <x:c r="F9484" s="1" t="str">
        <x:v>official_sse_shares_20261023_20261024085319238502.json</x:v>
      </x:c>
      <x:c r="G9484" s="1" t="str">
        <x:v>get_fund_performance_68e085aebf84fff7.json</x:v>
      </x:c>
    </x:row>
    <x:row r="9485" ht="25" customHeight="1">
      <x:c r="A9485" s="1" t="str">
        <x:v>588940.SH</x:v>
      </x:c>
      <x:c r="B9485" s="7" t="d">
        <x:v>2026-10-23T00:00:00.000Z</x:v>
      </x:c>
      <x:c r="C9485" s="8" t="n">
        <x:v>3710840000</x:v>
      </x:c>
      <x:c r="D9485" s="9" t="n">
        <x:v>0.6975</x:v>
      </x:c>
      <x:c r="E9485" s="9" t="n">
        <x:f>IF(COUNT(C9485:D9485)=2,C9485*D9485/100000000,"n.a.")</x:f>
        <x:v>25.883109</x:v>
      </x:c>
      <x:c r="F9485" s="1" t="str">
        <x:v>official_sse_shares_20261023_20261024085319238502.json</x:v>
      </x:c>
      <x:c r="G9485" s="1" t="str">
        <x:v>get_fund_performance_2225d6742f9aa909.json</x:v>
      </x:c>
    </x:row>
    <x:row r="9486" ht="25" customHeight="1">
      <x:c r="A9486" s="1" t="str">
        <x:v>588950.SH</x:v>
      </x:c>
      <x:c r="B9486" s="7" t="d">
        <x:v>2026-10-23T00:00:00.000Z</x:v>
      </x:c>
      <x:c r="C9486" s="8" t="n">
        <x:v>896729700</x:v>
      </x:c>
      <x:c r="D9486" s="9" t="n">
        <x:v>1.4117</x:v>
      </x:c>
      <x:c r="E9486" s="9" t="n">
        <x:f>IF(COUNT(C9486:D9486)=2,C9486*D9486/100000000,"n.a.")</x:f>
        <x:v>12.659133174900001</x:v>
      </x:c>
      <x:c r="F9486" s="1" t="str">
        <x:v>official_sse_shares_20261023_20261024085319238502.json</x:v>
      </x:c>
      <x:c r="G9486" s="1" t="str">
        <x:v>get_fund_performance_36395881ec94913b.json</x:v>
      </x:c>
    </x:row>
    <x:row r="9487" ht="25" customHeight="1">
      <x:c r="A9487" s="1" t="str">
        <x:v>589150.SH</x:v>
      </x:c>
      <x:c r="B9487" s="7" t="d">
        <x:v>2026-10-23T00:00:00.000Z</x:v>
      </x:c>
      <x:c r="C9487" s="8" t="n">
        <x:v>923437200</x:v>
      </x:c>
      <x:c r="D9487" s="9" t="n">
        <x:v>0.9754</x:v>
      </x:c>
      <x:c r="E9487" s="9" t="n">
        <x:f>IF(COUNT(C9487:D9487)=2,C9487*D9487/100000000,"n.a.")</x:f>
        <x:v>9.0072064488</x:v>
      </x:c>
      <x:c r="F9487" s="1" t="str">
        <x:v>official_sse_shares_20261023_20261024085319238502.json</x:v>
      </x:c>
      <x:c r="G9487" s="1" t="str">
        <x:v>get_fund_performance_2225d6742f9aa909.json</x:v>
      </x:c>
    </x:row>
    <x:row r="9488" ht="25" customHeight="1">
      <x:c r="A9488" s="1" t="str">
        <x:v>589360.SH</x:v>
      </x:c>
      <x:c r="B9488" s="7" t="d">
        <x:v>2026-10-23T00:00:00.000Z</x:v>
      </x:c>
      <x:c r="C9488" s="8" t="n">
        <x:v>2795174000</x:v>
      </x:c>
      <x:c r="D9488" s="9" t="n">
        <x:v>0.6958</x:v>
      </x:c>
      <x:c r="E9488" s="9" t="n">
        <x:f>IF(COUNT(C9488:D9488)=2,C9488*D9488/100000000,"n.a.")</x:f>
        <x:v>19.448820691999998</x:v>
      </x:c>
      <x:c r="F9488" s="1" t="str">
        <x:v>official_sse_shares_20261023_20261024085319238502.json</x:v>
      </x:c>
      <x:c r="G9488" s="1" t="str">
        <x:v>get_fund_performance_36395881ec94913b.json</x:v>
      </x:c>
    </x:row>
    <x:row r="9489" ht="25" customHeight="1">
      <x:c r="A9489" s="1" t="str">
        <x:v>589850.SH</x:v>
      </x:c>
      <x:c r="B9489" s="7" t="d">
        <x:v>2026-10-23T00:00:00.000Z</x:v>
      </x:c>
      <x:c r="C9489" s="8" t="n">
        <x:v>1393057000</x:v>
      </x:c>
      <x:c r="D9489" s="9" t="n">
        <x:v>1.2926</x:v>
      </x:c>
      <x:c r="E9489" s="9" t="n">
        <x:f>IF(COUNT(C9489:D9489)=2,C9489*D9489/100000000,"n.a.")</x:f>
        <x:v>18.006654782000002</x:v>
      </x:c>
      <x:c r="F9489" s="1" t="str">
        <x:v>official_sse_shares_20261023_20261024085319238502.json</x:v>
      </x:c>
      <x:c r="G9489" s="1" t="str">
        <x:v>get_fund_performance_6c3141b535885afb.json</x:v>
      </x:c>
    </x:row>
    <x:row r="9490" ht="25" customHeight="1">
      <x:c r="A9490" s="1" t="str">
        <x:v>589360.SH</x:v>
      </x:c>
      <x:c r="B9490" s="7" t="d">
        <x:v>2026-06-17T00:00:00.000Z</x:v>
      </x:c>
      <x:c r="C9490" s="8"/>
      <x:c r="D9490" s="9" t="n">
        <x:v>1</x:v>
      </x:c>
      <x:c r="E9490" s="9" t="str">
        <x:f>IF(COUNT(C9490:D9490)=2,C9490*D9490/100000000,"n.a.")</x:f>
        <x:v>n.a.</x:v>
      </x:c>
      <x:c r="F9490" s="1" t="str">
        <x:v>缺失</x:v>
      </x:c>
      <x:c r="G9490" s="1" t="str">
        <x:v>get_fund_performance_471c330b09cc8ef2.json</x:v>
      </x:c>
    </x:row>
    <x:row r="9491" ht="25" customHeight="1">
      <x:c r="A9491" s="1" t="str">
        <x:v>589360.SH</x:v>
      </x:c>
      <x:c r="B9491" s="7" t="d">
        <x:v>2026-06-18T00:00:00.000Z</x:v>
      </x:c>
      <x:c r="C9491" s="8"/>
      <x:c r="D9491" s="9" t="n">
        <x:v>1.0001</x:v>
      </x:c>
      <x:c r="E9491" s="9" t="str">
        <x:f>IF(COUNT(C9491:D9491)=2,C9491*D9491/100000000,"n.a.")</x:f>
        <x:v>n.a.</x:v>
      </x:c>
      <x:c r="F9491" s="1" t="str">
        <x:v>缺失</x:v>
      </x:c>
      <x:c r="G9491" s="1" t="str">
        <x:v>get_fund_performance_471c330b09cc8ef2.json</x:v>
      </x:c>
    </x:row>
    <x:row r="9492" ht="25" customHeight="1">
      <x:c r="A9492" s="1" t="str">
        <x:v>589360.SH</x:v>
      </x:c>
      <x:c r="B9492" s="7" t="d">
        <x:v>2026-06-22T00:00:00.000Z</x:v>
      </x:c>
      <x:c r="C9492" s="8"/>
      <x:c r="D9492" s="9" t="n">
        <x:v>1.0001</x:v>
      </x:c>
      <x:c r="E9492" s="9" t="str">
        <x:f>IF(COUNT(C9492:D9492)=2,C9492*D9492/100000000,"n.a.")</x:f>
        <x:v>n.a.</x:v>
      </x:c>
      <x:c r="F9492" s="1" t="str">
        <x:v>缺失</x:v>
      </x:c>
      <x:c r="G9492" s="1" t="str">
        <x:v>get_fund_performance_471c330b09cc8ef2.json</x:v>
      </x:c>
    </x:row>
    <x:row r="9493" ht="25" customHeight="1">
      <x:c r="A9493" s="1" t="str">
        <x:v>589360.SH</x:v>
      </x:c>
      <x:c r="B9493" s="7" t="d">
        <x:v>2026-06-23T00:00:00.000Z</x:v>
      </x:c>
      <x:c r="C9493" s="8"/>
      <x:c r="D9493" s="9" t="n">
        <x:v>1.0001</x:v>
      </x:c>
      <x:c r="E9493" s="9" t="str">
        <x:f>IF(COUNT(C9493:D9493)=2,C9493*D9493/100000000,"n.a.")</x:f>
        <x:v>n.a.</x:v>
      </x:c>
      <x:c r="F9493" s="1" t="str">
        <x:v>缺失</x:v>
      </x:c>
      <x:c r="G9493" s="1" t="str">
        <x:v>get_fund_performance_471c330b09cc8ef2.json</x:v>
      </x:c>
    </x:row>
    <x:row r="9494" ht="25" customHeight="1">
      <x:c r="A9494" s="1" t="str">
        <x:v>589360.SH</x:v>
      </x:c>
      <x:c r="B9494" s="7" t="d">
        <x:v>2026-06-24T00:00:00.000Z</x:v>
      </x:c>
      <x:c r="C9494" s="8"/>
      <x:c r="D9494" s="9" t="n">
        <x:v>1.0001</x:v>
      </x:c>
      <x:c r="E9494" s="9" t="str">
        <x:f>IF(COUNT(C9494:D9494)=2,C9494*D9494/100000000,"n.a.")</x:f>
        <x:v>n.a.</x:v>
      </x:c>
      <x:c r="F9494" s="1" t="str">
        <x:v>缺失</x:v>
      </x:c>
      <x:c r="G9494" s="1" t="str">
        <x:v>get_fund_performance_471c330b09cc8ef2.json</x:v>
      </x:c>
    </x:row>
    <x:row r="9495" ht="25" customHeight="1">
      <x:c r="A9495" s="1" t="str">
        <x:v>589360.SH</x:v>
      </x:c>
      <x:c r="B9495" s="7" t="d">
        <x:v>2026-06-25T00:00:00.000Z</x:v>
      </x:c>
      <x:c r="C9495" s="8"/>
      <x:c r="D9495" s="9" t="n">
        <x:v>1.0631</x:v>
      </x:c>
      <x:c r="E9495" s="9" t="str">
        <x:f>IF(COUNT(C9495:D9495)=2,C9495*D9495/100000000,"n.a.")</x:f>
        <x:v>n.a.</x:v>
      </x:c>
      <x:c r="F9495" s="1" t="str">
        <x:v>缺失</x:v>
      </x:c>
      <x:c r="G9495" s="1" t="str">
        <x:v>get_fund_performance_471c330b09cc8ef2.json</x:v>
      </x:c>
    </x:row>
    <x:row r="9496">
      <x:c r="A9496" s="1"/>
      <x:c r="B9496" s="1"/>
      <x:c r="C9496" s="1"/>
      <x:c r="D9496" s="1"/>
      <x:c r="E9496" s="1"/>
      <x:c r="F9496" s="1"/>
      <x:c r="G9496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26D6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7" hidden="0" customWidth="1"/>
    <x:col min="4" max="4" width="18" hidden="0" customWidth="1"/>
    <x:col min="5" max="5" width="18" hidden="0" customWidth="1"/>
    <x:col min="6" max="6" width="18" hidden="0" customWidth="1"/>
    <x:col min="7" max="7" width="35" hidden="0" customWidth="1"/>
    <x:col min="8" max="8" width="3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产品池与排除清单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34" customHeight="1">
      <x:c r="A4" s="6" t="str">
        <x:v>指数</x:v>
      </x:c>
      <x:c r="B4" s="6" t="str">
        <x:v>ETF代码</x:v>
      </x:c>
      <x:c r="C4" s="6" t="str">
        <x:v>ETF名称</x:v>
      </x:c>
      <x:c r="D4" s="6" t="str">
        <x:v>跟踪指数代码</x:v>
      </x:c>
      <x:c r="E4" s="6" t="str">
        <x:v>成立日期</x:v>
      </x:c>
      <x:c r="F4" s="6" t="str">
        <x:v>上市日期</x:v>
      </x:c>
      <x:c r="G4" s="6" t="str">
        <x:v>处理</x:v>
      </x:c>
      <x:c r="H4" s="6" t="str">
        <x:v>来源</x:v>
      </x:c>
    </x:row>
    <x:row r="5" ht="25" customHeight="1">
      <x:c r="A5" s="1" t="str">
        <x:v>沪深300</x:v>
      </x:c>
      <x:c r="B5" s="1" t="str">
        <x:v>159393.SZ</x:v>
      </x:c>
      <x:c r="C5" s="1" t="str">
        <x:v>万家沪深300ETF</x:v>
      </x:c>
      <x:c r="D5" s="1" t="str">
        <x:v>000300.SH</x:v>
      </x:c>
      <x:c r="E5" s="1" t="str">
        <x:v>2025-02-25</x:v>
      </x:c>
      <x:c r="F5" s="1" t="str">
        <x:v>2025-03-10</x:v>
      </x:c>
      <x:c r="G5" s="1" t="str">
        <x:v>普通被动ETF候选</x:v>
      </x:c>
      <x:c r="H5" s="1" t="str">
        <x:v>search_funds_5eaaae23de2164df.json</x:v>
      </x:c>
    </x:row>
    <x:row r="6" ht="25" customHeight="1">
      <x:c r="A6" s="1" t="str">
        <x:v>沪深300</x:v>
      </x:c>
      <x:c r="B6" s="1" t="str">
        <x:v>159238.SZ</x:v>
      </x:c>
      <x:c r="C6" s="1" t="str">
        <x:v>景顺长城沪深300增强策略ETF</x:v>
      </x:c>
      <x:c r="D6" s="1" t="str">
        <x:v>000300.SH</x:v>
      </x:c>
      <x:c r="E6" s="1" t="str">
        <x:v>2025-05-28</x:v>
      </x:c>
      <x:c r="F6" s="1" t="str">
        <x:v>待核</x:v>
      </x:c>
      <x:c r="G6" s="1" t="str">
        <x:v>增强等产品排除</x:v>
      </x:c>
      <x:c r="H6" s="1" t="str">
        <x:v>search_funds_5eaaae23de2164df.json</x:v>
      </x:c>
    </x:row>
    <x:row r="7" ht="25" customHeight="1">
      <x:c r="A7" s="1" t="str">
        <x:v>沪深300</x:v>
      </x:c>
      <x:c r="B7" s="1" t="str">
        <x:v>515660.SH</x:v>
      </x:c>
      <x:c r="C7" s="1" t="str">
        <x:v>国联安沪深300ETF</x:v>
      </x:c>
      <x:c r="D7" s="1" t="str">
        <x:v>000300.SH</x:v>
      </x:c>
      <x:c r="E7" s="1" t="str">
        <x:v>2019-11-25</x:v>
      </x:c>
      <x:c r="F7" s="1" t="str">
        <x:v>2019-12-24</x:v>
      </x:c>
      <x:c r="G7" s="1" t="str">
        <x:v>普通被动ETF候选</x:v>
      </x:c>
      <x:c r="H7" s="1" t="str">
        <x:v>search_funds_5eaaae23de2164df.json</x:v>
      </x:c>
    </x:row>
    <x:row r="8" ht="25" customHeight="1">
      <x:c r="A8" s="1" t="str">
        <x:v>沪深300</x:v>
      </x:c>
      <x:c r="B8" s="1" t="str">
        <x:v>515360.SH</x:v>
      </x:c>
      <x:c r="C8" s="1" t="str">
        <x:v>方正富邦沪深300ETF</x:v>
      </x:c>
      <x:c r="D8" s="1" t="str">
        <x:v>000300.SH</x:v>
      </x:c>
      <x:c r="E8" s="1" t="str">
        <x:v>2019-09-24</x:v>
      </x:c>
      <x:c r="F8" s="1" t="str">
        <x:v>2019-11-01</x:v>
      </x:c>
      <x:c r="G8" s="1" t="str">
        <x:v>普通被动ETF候选</x:v>
      </x:c>
      <x:c r="H8" s="1" t="str">
        <x:v>search_funds_5eaaae23de2164df.json</x:v>
      </x:c>
    </x:row>
    <x:row r="9" ht="25" customHeight="1">
      <x:c r="A9" s="1" t="str">
        <x:v>沪深300</x:v>
      </x:c>
      <x:c r="B9" s="1" t="str">
        <x:v>510320.SH</x:v>
      </x:c>
      <x:c r="C9" s="1" t="str">
        <x:v>中金沪深300ETF</x:v>
      </x:c>
      <x:c r="D9" s="1" t="str">
        <x:v>000300.SH</x:v>
      </x:c>
      <x:c r="E9" s="1" t="str">
        <x:v>2025-04-16</x:v>
      </x:c>
      <x:c r="F9" s="1" t="str">
        <x:v>2025-04-25</x:v>
      </x:c>
      <x:c r="G9" s="1" t="str">
        <x:v>普通被动ETF候选</x:v>
      </x:c>
      <x:c r="H9" s="1" t="str">
        <x:v>search_funds_5eaaae23de2164df.json</x:v>
      </x:c>
    </x:row>
    <x:row r="10" ht="25" customHeight="1">
      <x:c r="A10" s="1" t="str">
        <x:v>沪深300</x:v>
      </x:c>
      <x:c r="B10" s="1" t="str">
        <x:v>510360.SH</x:v>
      </x:c>
      <x:c r="C10" s="1" t="str">
        <x:v>广发沪深300ETF</x:v>
      </x:c>
      <x:c r="D10" s="1" t="str">
        <x:v>000300.SH</x:v>
      </x:c>
      <x:c r="E10" s="1" t="str">
        <x:v>2015-08-20</x:v>
      </x:c>
      <x:c r="F10" s="1" t="str">
        <x:v>2015-09-09</x:v>
      </x:c>
      <x:c r="G10" s="1" t="str">
        <x:v>普通被动ETF候选</x:v>
      </x:c>
      <x:c r="H10" s="1" t="str">
        <x:v>search_funds_5eaaae23de2164df.json</x:v>
      </x:c>
    </x:row>
    <x:row r="11" ht="25" customHeight="1">
      <x:c r="A11" s="1" t="str">
        <x:v>沪深300</x:v>
      </x:c>
      <x:c r="B11" s="1" t="str">
        <x:v>515330.SH</x:v>
      </x:c>
      <x:c r="C11" s="1" t="str">
        <x:v>天弘沪深300ETF</x:v>
      </x:c>
      <x:c r="D11" s="1" t="str">
        <x:v>000300.SH</x:v>
      </x:c>
      <x:c r="E11" s="1" t="str">
        <x:v>2019-12-05</x:v>
      </x:c>
      <x:c r="F11" s="1" t="str">
        <x:v>2019-12-26</x:v>
      </x:c>
      <x:c r="G11" s="1" t="str">
        <x:v>普通被动ETF候选</x:v>
      </x:c>
      <x:c r="H11" s="1" t="str">
        <x:v>search_funds_5eaaae23de2164df.json</x:v>
      </x:c>
    </x:row>
    <x:row r="12" ht="25" customHeight="1">
      <x:c r="A12" s="1" t="str">
        <x:v>沪深300</x:v>
      </x:c>
      <x:c r="B12" s="1" t="str">
        <x:v>561990.SH</x:v>
      </x:c>
      <x:c r="C12" s="1" t="str">
        <x:v>招商沪深300增强策略ETF</x:v>
      </x:c>
      <x:c r="D12" s="1" t="str">
        <x:v>000300.SH</x:v>
      </x:c>
      <x:c r="E12" s="1" t="str">
        <x:v>2021-12-02</x:v>
      </x:c>
      <x:c r="F12" s="1" t="str">
        <x:v>待核</x:v>
      </x:c>
      <x:c r="G12" s="1" t="str">
        <x:v>增强等产品排除</x:v>
      </x:c>
      <x:c r="H12" s="1" t="str">
        <x:v>search_funds_5eaaae23de2164df.json</x:v>
      </x:c>
    </x:row>
    <x:row r="13" ht="25" customHeight="1">
      <x:c r="A13" s="1" t="str">
        <x:v>沪深300</x:v>
      </x:c>
      <x:c r="B13" s="1" t="str">
        <x:v>510330.SH</x:v>
      </x:c>
      <x:c r="C13" s="1" t="str">
        <x:v>华夏沪深300ETF</x:v>
      </x:c>
      <x:c r="D13" s="1" t="str">
        <x:v>000300.SH</x:v>
      </x:c>
      <x:c r="E13" s="1" t="str">
        <x:v>2012-12-25</x:v>
      </x:c>
      <x:c r="F13" s="1" t="str">
        <x:v>2013-01-16</x:v>
      </x:c>
      <x:c r="G13" s="1" t="str">
        <x:v>普通被动ETF候选</x:v>
      </x:c>
      <x:c r="H13" s="1" t="str">
        <x:v>search_funds_5eaaae23de2164df.json</x:v>
      </x:c>
    </x:row>
    <x:row r="14" ht="25" customHeight="1">
      <x:c r="A14" s="1" t="str">
        <x:v>沪深300</x:v>
      </x:c>
      <x:c r="B14" s="1" t="str">
        <x:v>561000.SH</x:v>
      </x:c>
      <x:c r="C14" s="1" t="str">
        <x:v>华安沪深300增强策略ETF</x:v>
      </x:c>
      <x:c r="D14" s="1" t="str">
        <x:v>000300.SH</x:v>
      </x:c>
      <x:c r="E14" s="1" t="str">
        <x:v>2022-12-21</x:v>
      </x:c>
      <x:c r="F14" s="1" t="str">
        <x:v>待核</x:v>
      </x:c>
      <x:c r="G14" s="1" t="str">
        <x:v>增强等产品排除</x:v>
      </x:c>
      <x:c r="H14" s="1" t="str">
        <x:v>search_funds_5eaaae23de2164df.json</x:v>
      </x:c>
    </x:row>
    <x:row r="15" ht="25" customHeight="1">
      <x:c r="A15" s="1" t="str">
        <x:v>沪深300</x:v>
      </x:c>
      <x:c r="B15" s="1" t="str">
        <x:v>561300.SH</x:v>
      </x:c>
      <x:c r="C15" s="1" t="str">
        <x:v>国泰沪深300增强策略ETF</x:v>
      </x:c>
      <x:c r="D15" s="1" t="str">
        <x:v>000300.SH</x:v>
      </x:c>
      <x:c r="E15" s="1" t="str">
        <x:v>2021-12-01</x:v>
      </x:c>
      <x:c r="F15" s="1" t="str">
        <x:v>待核</x:v>
      </x:c>
      <x:c r="G15" s="1" t="str">
        <x:v>增强等产品排除</x:v>
      </x:c>
      <x:c r="H15" s="1" t="str">
        <x:v>search_funds_5eaaae23de2164df.json</x:v>
      </x:c>
    </x:row>
    <x:row r="16" ht="25" customHeight="1">
      <x:c r="A16" s="1" t="str">
        <x:v>沪深300</x:v>
      </x:c>
      <x:c r="B16" s="1" t="str">
        <x:v>510370.SH</x:v>
      </x:c>
      <x:c r="C16" s="1" t="str">
        <x:v>兴业沪深300ETF</x:v>
      </x:c>
      <x:c r="D16" s="1" t="str">
        <x:v>000300.SH</x:v>
      </x:c>
      <x:c r="E16" s="1" t="str">
        <x:v>2020-09-11</x:v>
      </x:c>
      <x:c r="F16" s="1" t="str">
        <x:v>2020-10-27</x:v>
      </x:c>
      <x:c r="G16" s="1" t="str">
        <x:v>普通被动ETF候选</x:v>
      </x:c>
      <x:c r="H16" s="1" t="str">
        <x:v>search_funds_5eaaae23de2164df.json</x:v>
      </x:c>
    </x:row>
    <x:row r="17" ht="25" customHeight="1">
      <x:c r="A17" s="1" t="str">
        <x:v>沪深300</x:v>
      </x:c>
      <x:c r="B17" s="1" t="str">
        <x:v>562070.SH</x:v>
      </x:c>
      <x:c r="C17" s="1" t="str">
        <x:v>华宝沪深300增强策略ETF</x:v>
      </x:c>
      <x:c r="D17" s="1" t="str">
        <x:v>000300.SH</x:v>
      </x:c>
      <x:c r="E17" s="1" t="str">
        <x:v>2025-12-17</x:v>
      </x:c>
      <x:c r="F17" s="1" t="str">
        <x:v>待核</x:v>
      </x:c>
      <x:c r="G17" s="1" t="str">
        <x:v>增强等产品排除</x:v>
      </x:c>
      <x:c r="H17" s="1" t="str">
        <x:v>search_funds_5eaaae23de2164df.json</x:v>
      </x:c>
    </x:row>
    <x:row r="18" ht="25" customHeight="1">
      <x:c r="A18" s="1" t="str">
        <x:v>沪深300</x:v>
      </x:c>
      <x:c r="B18" s="1" t="str">
        <x:v>159919.SZ</x:v>
      </x:c>
      <x:c r="C18" s="1" t="str">
        <x:v>嘉实沪深300ETF</x:v>
      </x:c>
      <x:c r="D18" s="1" t="str">
        <x:v>000300.SH</x:v>
      </x:c>
      <x:c r="E18" s="1" t="str">
        <x:v>2012-05-07</x:v>
      </x:c>
      <x:c r="F18" s="1" t="str">
        <x:v>2012-05-28</x:v>
      </x:c>
      <x:c r="G18" s="1" t="str">
        <x:v>普通被动ETF候选</x:v>
      </x:c>
      <x:c r="H18" s="1" t="str">
        <x:v>search_funds_5eaaae23de2164df.json</x:v>
      </x:c>
    </x:row>
    <x:row r="19" ht="25" customHeight="1">
      <x:c r="A19" s="1" t="str">
        <x:v>沪深300</x:v>
      </x:c>
      <x:c r="B19" s="1" t="str">
        <x:v>159673.SZ</x:v>
      </x:c>
      <x:c r="C19" s="1" t="str">
        <x:v>鹏华沪深300ETF</x:v>
      </x:c>
      <x:c r="D19" s="1" t="str">
        <x:v>000300.SH</x:v>
      </x:c>
      <x:c r="E19" s="1" t="str">
        <x:v>2023-06-21</x:v>
      </x:c>
      <x:c r="F19" s="1" t="str">
        <x:v>2023-07-17</x:v>
      </x:c>
      <x:c r="G19" s="1" t="str">
        <x:v>普通被动ETF候选</x:v>
      </x:c>
      <x:c r="H19" s="1" t="str">
        <x:v>search_funds_5eaaae23de2164df.json</x:v>
      </x:c>
    </x:row>
    <x:row r="20" ht="25" customHeight="1">
      <x:c r="A20" s="1" t="str">
        <x:v>沪深300</x:v>
      </x:c>
      <x:c r="B20" s="1" t="str">
        <x:v>159300.SZ</x:v>
      </x:c>
      <x:c r="C20" s="1" t="str">
        <x:v>富国沪深300ETF</x:v>
      </x:c>
      <x:c r="D20" s="1" t="str">
        <x:v>000300.SH</x:v>
      </x:c>
      <x:c r="E20" s="1" t="str">
        <x:v>2024-05-23</x:v>
      </x:c>
      <x:c r="F20" s="1" t="str">
        <x:v>2024-06-05</x:v>
      </x:c>
      <x:c r="G20" s="1" t="str">
        <x:v>普通被动ETF候选</x:v>
      </x:c>
      <x:c r="H20" s="1" t="str">
        <x:v>search_funds_5eaaae23de2164df.json</x:v>
      </x:c>
    </x:row>
    <x:row r="21" ht="25" customHeight="1">
      <x:c r="A21" s="1" t="str">
        <x:v>沪深300</x:v>
      </x:c>
      <x:c r="B21" s="1" t="str">
        <x:v>510380.SH</x:v>
      </x:c>
      <x:c r="C21" s="1" t="str">
        <x:v>国寿安保沪深300ETF</x:v>
      </x:c>
      <x:c r="D21" s="1" t="str">
        <x:v>000300.SH</x:v>
      </x:c>
      <x:c r="E21" s="1" t="str">
        <x:v>2018-01-19</x:v>
      </x:c>
      <x:c r="F21" s="1" t="str">
        <x:v>2018-02-07</x:v>
      </x:c>
      <x:c r="G21" s="1" t="str">
        <x:v>普通被动ETF候选</x:v>
      </x:c>
      <x:c r="H21" s="1" t="str">
        <x:v>search_funds_5eaaae23de2164df.json</x:v>
      </x:c>
    </x:row>
    <x:row r="22" ht="25" customHeight="1">
      <x:c r="A22" s="1" t="str">
        <x:v>沪深300</x:v>
      </x:c>
      <x:c r="B22" s="1" t="str">
        <x:v>515380.SH</x:v>
      </x:c>
      <x:c r="C22" s="1" t="str">
        <x:v>泰康沪深300ETF</x:v>
      </x:c>
      <x:c r="D22" s="1" t="str">
        <x:v>000300.SH</x:v>
      </x:c>
      <x:c r="E22" s="1" t="str">
        <x:v>2019-12-27</x:v>
      </x:c>
      <x:c r="F22" s="1" t="str">
        <x:v>2020-03-23</x:v>
      </x:c>
      <x:c r="G22" s="1" t="str">
        <x:v>普通被动ETF候选</x:v>
      </x:c>
      <x:c r="H22" s="1" t="str">
        <x:v>search_funds_5eaaae23de2164df.json</x:v>
      </x:c>
    </x:row>
    <x:row r="23" ht="25" customHeight="1">
      <x:c r="A23" s="1" t="str">
        <x:v>沪深300</x:v>
      </x:c>
      <x:c r="B23" s="1" t="str">
        <x:v>510350.SH</x:v>
      </x:c>
      <x:c r="C23" s="1" t="str">
        <x:v>工银沪深300ETF</x:v>
      </x:c>
      <x:c r="D23" s="1" t="str">
        <x:v>000300.SH</x:v>
      </x:c>
      <x:c r="E23" s="1" t="str">
        <x:v>2019-05-20</x:v>
      </x:c>
      <x:c r="F23" s="1" t="str">
        <x:v>2019-08-16</x:v>
      </x:c>
      <x:c r="G23" s="1" t="str">
        <x:v>普通被动ETF候选</x:v>
      </x:c>
      <x:c r="H23" s="1" t="str">
        <x:v>search_funds_5eaaae23de2164df.json</x:v>
      </x:c>
    </x:row>
    <x:row r="24" ht="25" customHeight="1">
      <x:c r="A24" s="1" t="str">
        <x:v>沪深300</x:v>
      </x:c>
      <x:c r="B24" s="1" t="str">
        <x:v>563520.SH</x:v>
      </x:c>
      <x:c r="C24" s="1" t="str">
        <x:v>永赢沪深300ETF</x:v>
      </x:c>
      <x:c r="D24" s="1" t="str">
        <x:v>000300.SH</x:v>
      </x:c>
      <x:c r="E24" s="1" t="str">
        <x:v>2024-11-08</x:v>
      </x:c>
      <x:c r="F24" s="1" t="str">
        <x:v>2024-11-18</x:v>
      </x:c>
      <x:c r="G24" s="1" t="str">
        <x:v>普通被动ETF候选</x:v>
      </x:c>
      <x:c r="H24" s="1" t="str">
        <x:v>search_funds_5eaaae23de2164df.json</x:v>
      </x:c>
    </x:row>
    <x:row r="25" ht="25" customHeight="1">
      <x:c r="A25" s="1" t="str">
        <x:v>沪深300</x:v>
      </x:c>
      <x:c r="B25" s="1" t="str">
        <x:v>510300.SH</x:v>
      </x:c>
      <x:c r="C25" s="1" t="str">
        <x:v>华泰柏瑞沪深300ETF</x:v>
      </x:c>
      <x:c r="D25" s="1" t="str">
        <x:v>000300.SH</x:v>
      </x:c>
      <x:c r="E25" s="1" t="str">
        <x:v>2012-05-04</x:v>
      </x:c>
      <x:c r="F25" s="1" t="str">
        <x:v>2012-05-28</x:v>
      </x:c>
      <x:c r="G25" s="1" t="str">
        <x:v>普通被动ETF候选</x:v>
      </x:c>
      <x:c r="H25" s="1" t="str">
        <x:v>search_funds_5eaaae23de2164df.json</x:v>
      </x:c>
    </x:row>
    <x:row r="26" ht="25" customHeight="1">
      <x:c r="A26" s="1" t="str">
        <x:v>沪深300</x:v>
      </x:c>
      <x:c r="B26" s="1" t="str">
        <x:v>515310.SH</x:v>
      </x:c>
      <x:c r="C26" s="1" t="str">
        <x:v>汇添富沪深300ETF</x:v>
      </x:c>
      <x:c r="D26" s="1" t="str">
        <x:v>000300.SH</x:v>
      </x:c>
      <x:c r="E26" s="1" t="str">
        <x:v>2019-12-04</x:v>
      </x:c>
      <x:c r="F26" s="1" t="str">
        <x:v>2019-12-25</x:v>
      </x:c>
      <x:c r="G26" s="1" t="str">
        <x:v>普通被动ETF候选</x:v>
      </x:c>
      <x:c r="H26" s="1" t="str">
        <x:v>search_funds_5eaaae23de2164df.json</x:v>
      </x:c>
    </x:row>
    <x:row r="27" ht="25" customHeight="1">
      <x:c r="A27" s="1" t="str">
        <x:v>沪深300</x:v>
      </x:c>
      <x:c r="B27" s="1" t="str">
        <x:v>159925.SZ</x:v>
      </x:c>
      <x:c r="C27" s="1" t="str">
        <x:v>南方沪深300ETF</x:v>
      </x:c>
      <x:c r="D27" s="1" t="str">
        <x:v>000300.SH</x:v>
      </x:c>
      <x:c r="E27" s="1" t="str">
        <x:v>2013-02-18</x:v>
      </x:c>
      <x:c r="F27" s="1" t="str">
        <x:v>2013-04-11</x:v>
      </x:c>
      <x:c r="G27" s="1" t="str">
        <x:v>普通被动ETF候选</x:v>
      </x:c>
      <x:c r="H27" s="1" t="str">
        <x:v>search_funds_5eaaae23de2164df.json</x:v>
      </x:c>
    </x:row>
    <x:row r="28" ht="25" customHeight="1">
      <x:c r="A28" s="1" t="str">
        <x:v>沪深300</x:v>
      </x:c>
      <x:c r="B28" s="1" t="str">
        <x:v>561930.SH</x:v>
      </x:c>
      <x:c r="C28" s="1" t="str">
        <x:v>招商沪深300ETF</x:v>
      </x:c>
      <x:c r="D28" s="1" t="str">
        <x:v>000300.SH</x:v>
      </x:c>
      <x:c r="E28" s="1" t="str">
        <x:v>2024-09-06</x:v>
      </x:c>
      <x:c r="F28" s="1" t="str">
        <x:v>2024-09-20</x:v>
      </x:c>
      <x:c r="G28" s="1" t="str">
        <x:v>普通被动ETF候选</x:v>
      </x:c>
      <x:c r="H28" s="1" t="str">
        <x:v>search_funds_5eaaae23de2164df.json</x:v>
      </x:c>
    </x:row>
    <x:row r="29" ht="25" customHeight="1">
      <x:c r="A29" s="1" t="str">
        <x:v>沪深300</x:v>
      </x:c>
      <x:c r="B29" s="1" t="str">
        <x:v>515350.SH</x:v>
      </x:c>
      <x:c r="C29" s="1" t="str">
        <x:v>民生加银沪深300ETF</x:v>
      </x:c>
      <x:c r="D29" s="1" t="str">
        <x:v>000300.SH</x:v>
      </x:c>
      <x:c r="E29" s="1" t="str">
        <x:v>2019-12-24</x:v>
      </x:c>
      <x:c r="F29" s="1" t="str">
        <x:v>2020-02-07</x:v>
      </x:c>
      <x:c r="G29" s="1" t="str">
        <x:v>普通被动ETF候选</x:v>
      </x:c>
      <x:c r="H29" s="1" t="str">
        <x:v>search_funds_5eaaae23de2164df.json</x:v>
      </x:c>
    </x:row>
    <x:row r="30" ht="25" customHeight="1">
      <x:c r="A30" s="1" t="str">
        <x:v>沪深300</x:v>
      </x:c>
      <x:c r="B30" s="1" t="str">
        <x:v>510310.SH</x:v>
      </x:c>
      <x:c r="C30" s="1" t="str">
        <x:v>易方达沪深300ETF</x:v>
      </x:c>
      <x:c r="D30" s="1" t="str">
        <x:v>000300.SH</x:v>
      </x:c>
      <x:c r="E30" s="1" t="str">
        <x:v>2013-03-06</x:v>
      </x:c>
      <x:c r="F30" s="1" t="str">
        <x:v>2013-03-25</x:v>
      </x:c>
      <x:c r="G30" s="1" t="str">
        <x:v>普通被动ETF候选</x:v>
      </x:c>
      <x:c r="H30" s="1" t="str">
        <x:v>search_funds_5eaaae23de2164df.json</x:v>
      </x:c>
    </x:row>
    <x:row r="31" ht="25" customHeight="1">
      <x:c r="A31" s="1" t="str">
        <x:v>沪深300</x:v>
      </x:c>
      <x:c r="B31" s="1" t="str">
        <x:v>159330.SZ</x:v>
      </x:c>
      <x:c r="C31" s="1" t="str">
        <x:v>东财沪深300ETF</x:v>
      </x:c>
      <x:c r="D31" s="1" t="str">
        <x:v>000300.SH</x:v>
      </x:c>
      <x:c r="E31" s="1" t="str">
        <x:v>2024-08-01</x:v>
      </x:c>
      <x:c r="F31" s="1" t="str">
        <x:v>2024-08-19</x:v>
      </x:c>
      <x:c r="G31" s="1" t="str">
        <x:v>普通被动ETF候选</x:v>
      </x:c>
      <x:c r="H31" s="1" t="str">
        <x:v>search_funds_5eaaae23de2164df.json</x:v>
      </x:c>
    </x:row>
    <x:row r="32" ht="25" customHeight="1">
      <x:c r="A32" s="1" t="str">
        <x:v>沪深300</x:v>
      </x:c>
      <x:c r="B32" s="1" t="str">
        <x:v>510390.SH</x:v>
      </x:c>
      <x:c r="C32" s="1" t="str">
        <x:v>平安沪深300ETF</x:v>
      </x:c>
      <x:c r="D32" s="1" t="str">
        <x:v>000300.SH</x:v>
      </x:c>
      <x:c r="E32" s="1" t="str">
        <x:v>2017-12-25</x:v>
      </x:c>
      <x:c r="F32" s="1" t="str">
        <x:v>2018-01-26</x:v>
      </x:c>
      <x:c r="G32" s="1" t="str">
        <x:v>普通被动ETF候选</x:v>
      </x:c>
      <x:c r="H32" s="1" t="str">
        <x:v>search_funds_5eaaae23de2164df.json</x:v>
      </x:c>
    </x:row>
    <x:row r="33" ht="25" customHeight="1">
      <x:c r="A33" s="1" t="str">
        <x:v>沪深300</x:v>
      </x:c>
      <x:c r="B33" s="1" t="str">
        <x:v>515390.SH</x:v>
      </x:c>
      <x:c r="C33" s="1" t="str">
        <x:v>华安沪深300ETF</x:v>
      </x:c>
      <x:c r="D33" s="1" t="str">
        <x:v>000300.SH</x:v>
      </x:c>
      <x:c r="E33" s="1" t="str">
        <x:v>2019-12-13</x:v>
      </x:c>
      <x:c r="F33" s="1" t="str">
        <x:v>2020-01-10</x:v>
      </x:c>
      <x:c r="G33" s="1" t="str">
        <x:v>普通被动ETF候选</x:v>
      </x:c>
      <x:c r="H33" s="1" t="str">
        <x:v>search_funds_5eaaae23de2164df.json</x:v>
      </x:c>
    </x:row>
    <x:row r="34" ht="25" customHeight="1">
      <x:c r="A34" s="1" t="str">
        <x:v>沪深300</x:v>
      </x:c>
      <x:c r="B34" s="1" t="str">
        <x:v>515130.SH</x:v>
      </x:c>
      <x:c r="C34" s="1" t="str">
        <x:v>博时沪深300ETF</x:v>
      </x:c>
      <x:c r="D34" s="1" t="str">
        <x:v>000300.SH</x:v>
      </x:c>
      <x:c r="E34" s="1" t="str">
        <x:v>2020-04-03</x:v>
      </x:c>
      <x:c r="F34" s="1" t="str">
        <x:v>2020-05-11</x:v>
      </x:c>
      <x:c r="G34" s="1" t="str">
        <x:v>普通被动ETF候选</x:v>
      </x:c>
      <x:c r="H34" s="1" t="str">
        <x:v>search_funds_5eaaae23de2164df.json</x:v>
      </x:c>
    </x:row>
    <x:row r="35" ht="25" customHeight="1">
      <x:c r="A35" s="1" t="str">
        <x:v>中证500</x:v>
      </x:c>
      <x:c r="B35" s="1" t="str">
        <x:v>510530.SH</x:v>
      </x:c>
      <x:c r="C35" s="1" t="str">
        <x:v>工银中证500ETF</x:v>
      </x:c>
      <x:c r="D35" s="1" t="str">
        <x:v>000905.SH</x:v>
      </x:c>
      <x:c r="E35" s="1" t="str">
        <x:v>2019-10-17</x:v>
      </x:c>
      <x:c r="F35" s="1" t="str">
        <x:v>2020-01-03</x:v>
      </x:c>
      <x:c r="G35" s="1" t="str">
        <x:v>普通被动ETF候选</x:v>
      </x:c>
      <x:c r="H35" s="1" t="str">
        <x:v>search_funds_056c75244ed86d01.json</x:v>
      </x:c>
    </x:row>
    <x:row r="36" ht="25" customHeight="1">
      <x:c r="A36" s="1" t="str">
        <x:v>中证500</x:v>
      </x:c>
      <x:c r="B36" s="1" t="str">
        <x:v>560950.SH</x:v>
      </x:c>
      <x:c r="C36" s="1" t="str">
        <x:v>汇添富中证500增强策略ETF</x:v>
      </x:c>
      <x:c r="D36" s="1" t="str">
        <x:v>000905.SH</x:v>
      </x:c>
      <x:c r="E36" s="1" t="str">
        <x:v>2023-07-19</x:v>
      </x:c>
      <x:c r="F36" s="1" t="str">
        <x:v>待核</x:v>
      </x:c>
      <x:c r="G36" s="1" t="str">
        <x:v>增强等产品排除</x:v>
      </x:c>
      <x:c r="H36" s="1" t="str">
        <x:v>search_funds_056c75244ed86d01.json</x:v>
      </x:c>
    </x:row>
    <x:row r="37" ht="25" customHeight="1">
      <x:c r="A37" s="1" t="str">
        <x:v>中证500</x:v>
      </x:c>
      <x:c r="B37" s="1" t="str">
        <x:v>510580.SH</x:v>
      </x:c>
      <x:c r="C37" s="1" t="str">
        <x:v>易方达中证500ETF</x:v>
      </x:c>
      <x:c r="D37" s="1" t="str">
        <x:v>000905.SH</x:v>
      </x:c>
      <x:c r="E37" s="1" t="str">
        <x:v>2015-08-27</x:v>
      </x:c>
      <x:c r="F37" s="1" t="str">
        <x:v>2015-09-14</x:v>
      </x:c>
      <x:c r="G37" s="1" t="str">
        <x:v>普通被动ETF候选</x:v>
      </x:c>
      <x:c r="H37" s="1" t="str">
        <x:v>search_funds_056c75244ed86d01.json</x:v>
      </x:c>
    </x:row>
    <x:row r="38" ht="25" customHeight="1">
      <x:c r="A38" s="1" t="str">
        <x:v>中证500</x:v>
      </x:c>
      <x:c r="B38" s="1" t="str">
        <x:v>159922.SZ</x:v>
      </x:c>
      <x:c r="C38" s="1" t="str">
        <x:v>嘉实中证500ETF</x:v>
      </x:c>
      <x:c r="D38" s="1" t="str">
        <x:v>000905.SH</x:v>
      </x:c>
      <x:c r="E38" s="1" t="str">
        <x:v>2013-02-06</x:v>
      </x:c>
      <x:c r="F38" s="1" t="str">
        <x:v>2013-03-15</x:v>
      </x:c>
      <x:c r="G38" s="1" t="str">
        <x:v>普通被动ETF候选</x:v>
      </x:c>
      <x:c r="H38" s="1" t="str">
        <x:v>search_funds_056c75244ed86d01.json</x:v>
      </x:c>
    </x:row>
    <x:row r="39" ht="25" customHeight="1">
      <x:c r="A39" s="1" t="str">
        <x:v>中证500</x:v>
      </x:c>
      <x:c r="B39" s="1" t="str">
        <x:v>563750.SH</x:v>
      </x:c>
      <x:c r="C39" s="1" t="str">
        <x:v>汇添富中证500ETF</x:v>
      </x:c>
      <x:c r="D39" s="1" t="str">
        <x:v>000905.SH</x:v>
      </x:c>
      <x:c r="E39" s="1" t="str">
        <x:v>2025-10-22</x:v>
      </x:c>
      <x:c r="F39" s="1" t="str">
        <x:v>2025-10-30</x:v>
      </x:c>
      <x:c r="G39" s="1" t="str">
        <x:v>普通被动ETF候选</x:v>
      </x:c>
      <x:c r="H39" s="1" t="str">
        <x:v>search_funds_056c75244ed86d01.json</x:v>
      </x:c>
    </x:row>
    <x:row r="40" ht="25" customHeight="1">
      <x:c r="A40" s="1" t="str">
        <x:v>中证500</x:v>
      </x:c>
      <x:c r="B40" s="1" t="str">
        <x:v>159935.SZ</x:v>
      </x:c>
      <x:c r="C40" s="1" t="str">
        <x:v>景顺长城中证500ETF</x:v>
      </x:c>
      <x:c r="D40" s="1" t="str">
        <x:v>000905.SH</x:v>
      </x:c>
      <x:c r="E40" s="1" t="str">
        <x:v>2013-12-26</x:v>
      </x:c>
      <x:c r="F40" s="1" t="str">
        <x:v>2014-01-21</x:v>
      </x:c>
      <x:c r="G40" s="1" t="str">
        <x:v>普通被动ETF候选</x:v>
      </x:c>
      <x:c r="H40" s="1" t="str">
        <x:v>search_funds_056c75244ed86d01.json</x:v>
      </x:c>
    </x:row>
    <x:row r="41" ht="25" customHeight="1">
      <x:c r="A41" s="1" t="str">
        <x:v>中证500</x:v>
      </x:c>
      <x:c r="B41" s="1" t="str">
        <x:v>560100.SH</x:v>
      </x:c>
      <x:c r="C41" s="1" t="str">
        <x:v>南方中证500增强策略ETF</x:v>
      </x:c>
      <x:c r="D41" s="1" t="str">
        <x:v>000905.SH</x:v>
      </x:c>
      <x:c r="E41" s="1" t="str">
        <x:v>2022-01-26</x:v>
      </x:c>
      <x:c r="F41" s="1" t="str">
        <x:v>待核</x:v>
      </x:c>
      <x:c r="G41" s="1" t="str">
        <x:v>增强等产品排除</x:v>
      </x:c>
      <x:c r="H41" s="1" t="str">
        <x:v>search_funds_056c75244ed86d01.json</x:v>
      </x:c>
    </x:row>
    <x:row r="42" ht="25" customHeight="1">
      <x:c r="A42" s="1" t="str">
        <x:v>中证500</x:v>
      </x:c>
      <x:c r="B42" s="1" t="str">
        <x:v>561550.SH</x:v>
      </x:c>
      <x:c r="C42" s="1" t="str">
        <x:v>华泰柏瑞中证500增强策略ETF</x:v>
      </x:c>
      <x:c r="D42" s="1" t="str">
        <x:v>000905.SH</x:v>
      </x:c>
      <x:c r="E42" s="1" t="str">
        <x:v>2021-12-02</x:v>
      </x:c>
      <x:c r="F42" s="1" t="str">
        <x:v>待核</x:v>
      </x:c>
      <x:c r="G42" s="1" t="str">
        <x:v>增强等产品排除</x:v>
      </x:c>
      <x:c r="H42" s="1" t="str">
        <x:v>search_funds_056c75244ed86d01.json</x:v>
      </x:c>
    </x:row>
    <x:row r="43" ht="25" customHeight="1">
      <x:c r="A43" s="1" t="str">
        <x:v>中证500</x:v>
      </x:c>
      <x:c r="B43" s="1" t="str">
        <x:v>515530.SH</x:v>
      </x:c>
      <x:c r="C43" s="1" t="str">
        <x:v>泰康中证500ETF</x:v>
      </x:c>
      <x:c r="D43" s="1" t="str">
        <x:v>000905.SH</x:v>
      </x:c>
      <x:c r="E43" s="1" t="str">
        <x:v>2020-09-18</x:v>
      </x:c>
      <x:c r="F43" s="1" t="str">
        <x:v>2020-11-09</x:v>
      </x:c>
      <x:c r="G43" s="1" t="str">
        <x:v>普通被动ETF候选</x:v>
      </x:c>
      <x:c r="H43" s="1" t="str">
        <x:v>search_funds_056c75244ed86d01.json</x:v>
      </x:c>
    </x:row>
    <x:row r="44" ht="25" customHeight="1">
      <x:c r="A44" s="1" t="str">
        <x:v>中证500</x:v>
      </x:c>
      <x:c r="B44" s="1" t="str">
        <x:v>510590.SH</x:v>
      </x:c>
      <x:c r="C44" s="1" t="str">
        <x:v>平安中证500ETF</x:v>
      </x:c>
      <x:c r="D44" s="1" t="str">
        <x:v>000905.SH</x:v>
      </x:c>
      <x:c r="E44" s="1" t="str">
        <x:v>2018-03-23</x:v>
      </x:c>
      <x:c r="F44" s="1" t="str">
        <x:v>2018-05-04</x:v>
      </x:c>
      <x:c r="G44" s="1" t="str">
        <x:v>普通被动ETF候选</x:v>
      </x:c>
      <x:c r="H44" s="1" t="str">
        <x:v>search_funds_056c75244ed86d01.json</x:v>
      </x:c>
    </x:row>
    <x:row r="45" ht="25" customHeight="1">
      <x:c r="A45" s="1" t="str">
        <x:v>中证500</x:v>
      </x:c>
      <x:c r="B45" s="1" t="str">
        <x:v>515190.SH</x:v>
      </x:c>
      <x:c r="C45" s="1" t="str">
        <x:v>中银证券中证500ETF</x:v>
      </x:c>
      <x:c r="D45" s="1" t="str">
        <x:v>000905.SH</x:v>
      </x:c>
      <x:c r="E45" s="1" t="str">
        <x:v>2020-04-30</x:v>
      </x:c>
      <x:c r="F45" s="1" t="str">
        <x:v>2020-05-27</x:v>
      </x:c>
      <x:c r="G45" s="1" t="str">
        <x:v>普通被动ETF候选</x:v>
      </x:c>
      <x:c r="H45" s="1" t="str">
        <x:v>search_funds_056c75244ed86d01.json</x:v>
      </x:c>
    </x:row>
    <x:row r="46" ht="25" customHeight="1">
      <x:c r="A46" s="1" t="str">
        <x:v>中证500</x:v>
      </x:c>
      <x:c r="B46" s="1" t="str">
        <x:v>159820.SZ</x:v>
      </x:c>
      <x:c r="C46" s="1" t="str">
        <x:v>天弘中证500ETF</x:v>
      </x:c>
      <x:c r="D46" s="1" t="str">
        <x:v>000905.SH</x:v>
      </x:c>
      <x:c r="E46" s="1" t="str">
        <x:v>2020-08-07</x:v>
      </x:c>
      <x:c r="F46" s="1" t="str">
        <x:v>2020-08-24</x:v>
      </x:c>
      <x:c r="G46" s="1" t="str">
        <x:v>普通被动ETF候选</x:v>
      </x:c>
      <x:c r="H46" s="1" t="str">
        <x:v>search_funds_056c75244ed86d01.json</x:v>
      </x:c>
    </x:row>
    <x:row r="47" ht="25" customHeight="1">
      <x:c r="A47" s="1" t="str">
        <x:v>中证500</x:v>
      </x:c>
      <x:c r="B47" s="1" t="str">
        <x:v>159337.SZ</x:v>
      </x:c>
      <x:c r="C47" s="1" t="str">
        <x:v>东财中证500ETF</x:v>
      </x:c>
      <x:c r="D47" s="1" t="str">
        <x:v>000905.SH</x:v>
      </x:c>
      <x:c r="E47" s="1" t="str">
        <x:v>2024-09-02</x:v>
      </x:c>
      <x:c r="F47" s="1" t="str">
        <x:v>2024-09-20</x:v>
      </x:c>
      <x:c r="G47" s="1" t="str">
        <x:v>普通被动ETF候选</x:v>
      </x:c>
      <x:c r="H47" s="1" t="str">
        <x:v>search_funds_056c75244ed86d01.json</x:v>
      </x:c>
    </x:row>
    <x:row r="48" ht="25" customHeight="1">
      <x:c r="A48" s="1" t="str">
        <x:v>中证500</x:v>
      </x:c>
      <x:c r="B48" s="1" t="str">
        <x:v>510500.SH</x:v>
      </x:c>
      <x:c r="C48" s="1" t="str">
        <x:v>南方中证500ETF</x:v>
      </x:c>
      <x:c r="D48" s="1" t="str">
        <x:v>000905.SH</x:v>
      </x:c>
      <x:c r="E48" s="1" t="str">
        <x:v>2013-02-06</x:v>
      </x:c>
      <x:c r="F48" s="1" t="str">
        <x:v>2013-03-15</x:v>
      </x:c>
      <x:c r="G48" s="1" t="str">
        <x:v>普通被动ETF候选</x:v>
      </x:c>
      <x:c r="H48" s="1" t="str">
        <x:v>search_funds_056c75244ed86d01.json</x:v>
      </x:c>
    </x:row>
    <x:row r="49" ht="25" customHeight="1">
      <x:c r="A49" s="1" t="str">
        <x:v>中证500</x:v>
      </x:c>
      <x:c r="B49" s="1" t="str">
        <x:v>159610.SZ</x:v>
      </x:c>
      <x:c r="C49" s="1" t="str">
        <x:v>景顺长城中证500增强策略ETF</x:v>
      </x:c>
      <x:c r="D49" s="1" t="str">
        <x:v>000905.SH</x:v>
      </x:c>
      <x:c r="E49" s="1" t="str">
        <x:v>2021-12-13</x:v>
      </x:c>
      <x:c r="F49" s="1" t="str">
        <x:v>待核</x:v>
      </x:c>
      <x:c r="G49" s="1" t="str">
        <x:v>增强等产品排除</x:v>
      </x:c>
      <x:c r="H49" s="1" t="str">
        <x:v>search_funds_056c75244ed86d01.json</x:v>
      </x:c>
    </x:row>
    <x:row r="50" ht="25" customHeight="1">
      <x:c r="A50" s="1" t="str">
        <x:v>中证500</x:v>
      </x:c>
      <x:c r="B50" s="1" t="str">
        <x:v>159968.SZ</x:v>
      </x:c>
      <x:c r="C50" s="1" t="str">
        <x:v>博时中证500ETF</x:v>
      </x:c>
      <x:c r="D50" s="1" t="str">
        <x:v>000905.SH</x:v>
      </x:c>
      <x:c r="E50" s="1" t="str">
        <x:v>2019-08-01</x:v>
      </x:c>
      <x:c r="F50" s="1" t="str">
        <x:v>2019-10-31</x:v>
      </x:c>
      <x:c r="G50" s="1" t="str">
        <x:v>普通被动ETF候选</x:v>
      </x:c>
      <x:c r="H50" s="1" t="str">
        <x:v>search_funds_056c75244ed86d01.json</x:v>
      </x:c>
    </x:row>
    <x:row r="51" ht="25" customHeight="1">
      <x:c r="A51" s="1" t="str">
        <x:v>中证500</x:v>
      </x:c>
      <x:c r="B51" s="1" t="str">
        <x:v>561950.SH</x:v>
      </x:c>
      <x:c r="C51" s="1" t="str">
        <x:v>招商中证500增强策略ETF</x:v>
      </x:c>
      <x:c r="D51" s="1" t="str">
        <x:v>000905.SH</x:v>
      </x:c>
      <x:c r="E51" s="1" t="str">
        <x:v>2023-03-29</x:v>
      </x:c>
      <x:c r="F51" s="1" t="str">
        <x:v>待核</x:v>
      </x:c>
      <x:c r="G51" s="1" t="str">
        <x:v>增强等产品排除</x:v>
      </x:c>
      <x:c r="H51" s="1" t="str">
        <x:v>search_funds_056c75244ed86d01.json</x:v>
      </x:c>
    </x:row>
    <x:row r="52" ht="25" customHeight="1">
      <x:c r="A52" s="1" t="str">
        <x:v>中证500</x:v>
      </x:c>
      <x:c r="B52" s="1" t="str">
        <x:v>563030.SH</x:v>
      </x:c>
      <x:c r="C52" s="1" t="str">
        <x:v>易方达中证500增强策略ETF</x:v>
      </x:c>
      <x:c r="D52" s="1" t="str">
        <x:v>000905.SH</x:v>
      </x:c>
      <x:c r="E52" s="1" t="str">
        <x:v>2023-02-17</x:v>
      </x:c>
      <x:c r="F52" s="1" t="str">
        <x:v>待核</x:v>
      </x:c>
      <x:c r="G52" s="1" t="str">
        <x:v>增强等产品排除</x:v>
      </x:c>
      <x:c r="H52" s="1" t="str">
        <x:v>search_funds_056c75244ed86d01.json</x:v>
      </x:c>
    </x:row>
    <x:row r="53" ht="25" customHeight="1">
      <x:c r="A53" s="1" t="str">
        <x:v>中证500</x:v>
      </x:c>
      <x:c r="B53" s="1" t="str">
        <x:v>561350.SH</x:v>
      </x:c>
      <x:c r="C53" s="1" t="str">
        <x:v>国泰中证500ETF</x:v>
      </x:c>
      <x:c r="D53" s="1" t="str">
        <x:v>000905.SH</x:v>
      </x:c>
      <x:c r="E53" s="1" t="str">
        <x:v>2021-08-18</x:v>
      </x:c>
      <x:c r="F53" s="1" t="str">
        <x:v>2021-09-01</x:v>
      </x:c>
      <x:c r="G53" s="1" t="str">
        <x:v>普通被动ETF候选</x:v>
      </x:c>
      <x:c r="H53" s="1" t="str">
        <x:v>search_funds_056c75244ed86d01.json</x:v>
      </x:c>
    </x:row>
    <x:row r="54" ht="25" customHeight="1">
      <x:c r="A54" s="1" t="str">
        <x:v>中证500</x:v>
      </x:c>
      <x:c r="B54" s="1" t="str">
        <x:v>512500.SH</x:v>
      </x:c>
      <x:c r="C54" s="1" t="str">
        <x:v>华夏中证500ETF</x:v>
      </x:c>
      <x:c r="D54" s="1" t="str">
        <x:v>000905.SH</x:v>
      </x:c>
      <x:c r="E54" s="1" t="str">
        <x:v>2015-05-05</x:v>
      </x:c>
      <x:c r="F54" s="1" t="str">
        <x:v>2015-05-29</x:v>
      </x:c>
      <x:c r="G54" s="1" t="str">
        <x:v>普通被动ETF候选</x:v>
      </x:c>
      <x:c r="H54" s="1" t="str">
        <x:v>search_funds_056c75244ed86d01.json</x:v>
      </x:c>
    </x:row>
    <x:row r="55" ht="25" customHeight="1">
      <x:c r="A55" s="1" t="str">
        <x:v>中证500</x:v>
      </x:c>
      <x:c r="B55" s="1" t="str">
        <x:v>510550.SH</x:v>
      </x:c>
      <x:c r="C55" s="1" t="str">
        <x:v>方正富邦中证500ETF</x:v>
      </x:c>
      <x:c r="D55" s="1" t="str">
        <x:v>000905.SH</x:v>
      </x:c>
      <x:c r="E55" s="1" t="str">
        <x:v>2018-11-30</x:v>
      </x:c>
      <x:c r="F55" s="1" t="str">
        <x:v>2019-01-16</x:v>
      </x:c>
      <x:c r="G55" s="1" t="str">
        <x:v>普通被动ETF候选</x:v>
      </x:c>
      <x:c r="H55" s="1" t="str">
        <x:v>search_funds_056c75244ed86d01.json</x:v>
      </x:c>
    </x:row>
    <x:row r="56" ht="25" customHeight="1">
      <x:c r="A56" s="1" t="str">
        <x:v>中证500</x:v>
      </x:c>
      <x:c r="B56" s="1" t="str">
        <x:v>510510.SH</x:v>
      </x:c>
      <x:c r="C56" s="1" t="str">
        <x:v>广发中证500ETF</x:v>
      </x:c>
      <x:c r="D56" s="1" t="str">
        <x:v>000905.SH</x:v>
      </x:c>
      <x:c r="E56" s="1" t="str">
        <x:v>2013-04-11</x:v>
      </x:c>
      <x:c r="F56" s="1" t="str">
        <x:v>2013-05-24</x:v>
      </x:c>
      <x:c r="G56" s="1" t="str">
        <x:v>普通被动ETF候选</x:v>
      </x:c>
      <x:c r="H56" s="1" t="str">
        <x:v>search_funds_056c75244ed86d01.json</x:v>
      </x:c>
    </x:row>
    <x:row r="57" ht="25" customHeight="1">
      <x:c r="A57" s="1" t="str">
        <x:v>中证500</x:v>
      </x:c>
      <x:c r="B57" s="1" t="str">
        <x:v>515550.SH</x:v>
      </x:c>
      <x:c r="C57" s="1" t="str">
        <x:v>国联中证500ETF</x:v>
      </x:c>
      <x:c r="D57" s="1" t="str">
        <x:v>000905.SH</x:v>
      </x:c>
      <x:c r="E57" s="1" t="str">
        <x:v>2019-11-15</x:v>
      </x:c>
      <x:c r="F57" s="1" t="str">
        <x:v>2019-12-25</x:v>
      </x:c>
      <x:c r="G57" s="1" t="str">
        <x:v>普通被动ETF候选</x:v>
      </x:c>
      <x:c r="H57" s="1" t="str">
        <x:v>search_funds_056c75244ed86d01.json</x:v>
      </x:c>
    </x:row>
    <x:row r="58" ht="25" customHeight="1">
      <x:c r="A58" s="1" t="str">
        <x:v>中证500</x:v>
      </x:c>
      <x:c r="B58" s="1" t="str">
        <x:v>159678.SZ</x:v>
      </x:c>
      <x:c r="C58" s="1" t="str">
        <x:v>博时中证500增强策略ETF</x:v>
      </x:c>
      <x:c r="D58" s="1" t="str">
        <x:v>000905.SH</x:v>
      </x:c>
      <x:c r="E58" s="1" t="str">
        <x:v>2023-02-13</x:v>
      </x:c>
      <x:c r="F58" s="1" t="str">
        <x:v>待核</x:v>
      </x:c>
      <x:c r="G58" s="1" t="str">
        <x:v>增强等产品排除</x:v>
      </x:c>
      <x:c r="H58" s="1" t="str">
        <x:v>search_funds_056c75244ed86d01.json</x:v>
      </x:c>
    </x:row>
    <x:row r="59" ht="25" customHeight="1">
      <x:c r="A59" s="1" t="str">
        <x:v>中证500</x:v>
      </x:c>
      <x:c r="B59" s="1" t="str">
        <x:v>159500.SZ</x:v>
      </x:c>
      <x:c r="C59" s="1" t="str">
        <x:v>富国中证500ETF</x:v>
      </x:c>
      <x:c r="D59" s="1" t="str">
        <x:v>000905.SH</x:v>
      </x:c>
      <x:c r="E59" s="1" t="str">
        <x:v>2025-08-20</x:v>
      </x:c>
      <x:c r="F59" s="1" t="str">
        <x:v>2025-08-29</x:v>
      </x:c>
      <x:c r="G59" s="1" t="str">
        <x:v>普通被动ETF候选</x:v>
      </x:c>
      <x:c r="H59" s="1" t="str">
        <x:v>search_funds_056c75244ed86d01.json</x:v>
      </x:c>
    </x:row>
    <x:row r="60" ht="25" customHeight="1">
      <x:c r="A60" s="1" t="str">
        <x:v>中证500</x:v>
      </x:c>
      <x:c r="B60" s="1" t="str">
        <x:v>512510.SH</x:v>
      </x:c>
      <x:c r="C60" s="1" t="str">
        <x:v>华泰柏瑞中证500ETF</x:v>
      </x:c>
      <x:c r="D60" s="1" t="str">
        <x:v>000905.SH</x:v>
      </x:c>
      <x:c r="E60" s="1" t="str">
        <x:v>2015-05-13</x:v>
      </x:c>
      <x:c r="F60" s="1" t="str">
        <x:v>2015-06-12</x:v>
      </x:c>
      <x:c r="G60" s="1" t="str">
        <x:v>普通被动ETF候选</x:v>
      </x:c>
      <x:c r="H60" s="1" t="str">
        <x:v>search_funds_056c75244ed86d01.json</x:v>
      </x:c>
    </x:row>
    <x:row r="61" ht="25" customHeight="1">
      <x:c r="A61" s="1" t="str">
        <x:v>中证500</x:v>
      </x:c>
      <x:c r="B61" s="1" t="str">
        <x:v>510570.SH</x:v>
      </x:c>
      <x:c r="C61" s="1" t="str">
        <x:v>兴业中证500ETF</x:v>
      </x:c>
      <x:c r="D61" s="1" t="str">
        <x:v>000905.SH</x:v>
      </x:c>
      <x:c r="E61" s="1" t="str">
        <x:v>2020-06-30</x:v>
      </x:c>
      <x:c r="F61" s="1" t="str">
        <x:v>2020-08-12</x:v>
      </x:c>
      <x:c r="G61" s="1" t="str">
        <x:v>普通被动ETF候选</x:v>
      </x:c>
      <x:c r="H61" s="1" t="str">
        <x:v>search_funds_056c75244ed86d01.json</x:v>
      </x:c>
    </x:row>
    <x:row r="62" ht="25" customHeight="1">
      <x:c r="A62" s="1" t="str">
        <x:v>中证500</x:v>
      </x:c>
      <x:c r="B62" s="1" t="str">
        <x:v>510560.SH</x:v>
      </x:c>
      <x:c r="C62" s="1" t="str">
        <x:v>国寿安保中证500ETF</x:v>
      </x:c>
      <x:c r="D62" s="1" t="str">
        <x:v>000905.SH</x:v>
      </x:c>
      <x:c r="E62" s="1" t="str">
        <x:v>2015-05-29</x:v>
      </x:c>
      <x:c r="F62" s="1" t="str">
        <x:v>2015-07-03</x:v>
      </x:c>
      <x:c r="G62" s="1" t="str">
        <x:v>普通被动ETF候选</x:v>
      </x:c>
      <x:c r="H62" s="1" t="str">
        <x:v>search_funds_056c75244ed86d01.json</x:v>
      </x:c>
    </x:row>
    <x:row r="63" ht="25" customHeight="1">
      <x:c r="A63" s="1" t="str">
        <x:v>中证500</x:v>
      </x:c>
      <x:c r="B63" s="1" t="str">
        <x:v>159982.SZ</x:v>
      </x:c>
      <x:c r="C63" s="1" t="str">
        <x:v>鹏华中证500ETF</x:v>
      </x:c>
      <x:c r="D63" s="1" t="str">
        <x:v>000905.SH</x:v>
      </x:c>
      <x:c r="E63" s="1" t="str">
        <x:v>2019-11-21</x:v>
      </x:c>
      <x:c r="F63" s="1" t="str">
        <x:v>2020-02-20</x:v>
      </x:c>
      <x:c r="G63" s="1" t="str">
        <x:v>普通被动ETF候选</x:v>
      </x:c>
      <x:c r="H63" s="1" t="str">
        <x:v>search_funds_056c75244ed86d01.json</x:v>
      </x:c>
    </x:row>
    <x:row r="64" ht="25" customHeight="1">
      <x:c r="A64" s="1" t="str">
        <x:v>中证1000</x:v>
      </x:c>
      <x:c r="B64" s="1" t="str">
        <x:v>561590.SH</x:v>
      </x:c>
      <x:c r="C64" s="1" t="str">
        <x:v>华泰柏瑞中证1000增强策略ETF</x:v>
      </x:c>
      <x:c r="D64" s="1" t="str">
        <x:v>000852.SH</x:v>
      </x:c>
      <x:c r="E64" s="1" t="str">
        <x:v>2022-11-23</x:v>
      </x:c>
      <x:c r="F64" s="1" t="str">
        <x:v>待核</x:v>
      </x:c>
      <x:c r="G64" s="1" t="str">
        <x:v>增强等产品排除</x:v>
      </x:c>
      <x:c r="H64" s="1" t="str">
        <x:v>search_funds_e94d59548fbc2855.json</x:v>
      </x:c>
    </x:row>
    <x:row r="65" ht="25" customHeight="1">
      <x:c r="A65" s="1" t="str">
        <x:v>中证1000</x:v>
      </x:c>
      <x:c r="B65" s="1" t="str">
        <x:v>560010.SH</x:v>
      </x:c>
      <x:c r="C65" s="1" t="str">
        <x:v>广发中证1000ETF</x:v>
      </x:c>
      <x:c r="D65" s="1" t="str">
        <x:v>000852.SH</x:v>
      </x:c>
      <x:c r="E65" s="1" t="str">
        <x:v>2022-07-28</x:v>
      </x:c>
      <x:c r="F65" s="1" t="str">
        <x:v>2022-08-04</x:v>
      </x:c>
      <x:c r="G65" s="1" t="str">
        <x:v>普通被动ETF候选</x:v>
      </x:c>
      <x:c r="H65" s="1" t="str">
        <x:v>search_funds_e94d59548fbc2855.json</x:v>
      </x:c>
    </x:row>
    <x:row r="66" ht="25" customHeight="1">
      <x:c r="A66" s="1" t="str">
        <x:v>中证1000</x:v>
      </x:c>
      <x:c r="B66" s="1" t="str">
        <x:v>560590.SH</x:v>
      </x:c>
      <x:c r="C66" s="1" t="str">
        <x:v>鹏华中证1000增强策略ETF</x:v>
      </x:c>
      <x:c r="D66" s="1" t="str">
        <x:v>000852.SH</x:v>
      </x:c>
      <x:c r="E66" s="1" t="str">
        <x:v>2023-09-01</x:v>
      </x:c>
      <x:c r="F66" s="1" t="str">
        <x:v>待核</x:v>
      </x:c>
      <x:c r="G66" s="1" t="str">
        <x:v>增强等产品排除</x:v>
      </x:c>
      <x:c r="H66" s="1" t="str">
        <x:v>search_funds_e94d59548fbc2855.json</x:v>
      </x:c>
    </x:row>
    <x:row r="67" ht="25" customHeight="1">
      <x:c r="A67" s="1" t="str">
        <x:v>中证1000</x:v>
      </x:c>
      <x:c r="B67" s="1" t="str">
        <x:v>561780.SH</x:v>
      </x:c>
      <x:c r="C67" s="1" t="str">
        <x:v>博时中证1000增强策略ETF</x:v>
      </x:c>
      <x:c r="D67" s="1" t="str">
        <x:v>000852.SH</x:v>
      </x:c>
      <x:c r="E67" s="1" t="str">
        <x:v>2023-11-02</x:v>
      </x:c>
      <x:c r="F67" s="1" t="str">
        <x:v>待核</x:v>
      </x:c>
      <x:c r="G67" s="1" t="str">
        <x:v>增强等产品排除</x:v>
      </x:c>
      <x:c r="H67" s="1" t="str">
        <x:v>search_funds_e94d59548fbc2855.json</x:v>
      </x:c>
    </x:row>
    <x:row r="68" ht="25" customHeight="1">
      <x:c r="A68" s="1" t="str">
        <x:v>中证1000</x:v>
      </x:c>
      <x:c r="B68" s="1" t="str">
        <x:v>159845.SZ</x:v>
      </x:c>
      <x:c r="C68" s="1" t="str">
        <x:v>华夏中证1000ETF</x:v>
      </x:c>
      <x:c r="D68" s="1" t="str">
        <x:v>000852.SH</x:v>
      </x:c>
      <x:c r="E68" s="1" t="str">
        <x:v>2021-03-18</x:v>
      </x:c>
      <x:c r="F68" s="1" t="str">
        <x:v>2021-03-31</x:v>
      </x:c>
      <x:c r="G68" s="1" t="str">
        <x:v>普通被动ETF候选</x:v>
      </x:c>
      <x:c r="H68" s="1" t="str">
        <x:v>search_funds_e94d59548fbc2855.json</x:v>
      </x:c>
    </x:row>
    <x:row r="69" ht="25" customHeight="1">
      <x:c r="A69" s="1" t="str">
        <x:v>中证1000</x:v>
      </x:c>
      <x:c r="B69" s="1" t="str">
        <x:v>159679.SZ</x:v>
      </x:c>
      <x:c r="C69" s="1" t="str">
        <x:v>国泰中证1000增强策略ETF</x:v>
      </x:c>
      <x:c r="D69" s="1" t="str">
        <x:v>000852.SH</x:v>
      </x:c>
      <x:c r="E69" s="1" t="str">
        <x:v>2023-02-09</x:v>
      </x:c>
      <x:c r="F69" s="1" t="str">
        <x:v>待核</x:v>
      </x:c>
      <x:c r="G69" s="1" t="str">
        <x:v>增强等产品排除</x:v>
      </x:c>
      <x:c r="H69" s="1" t="str">
        <x:v>search_funds_e94d59548fbc2855.json</x:v>
      </x:c>
    </x:row>
    <x:row r="70" ht="25" customHeight="1">
      <x:c r="A70" s="1" t="str">
        <x:v>中证1000</x:v>
      </x:c>
      <x:c r="B70" s="1" t="str">
        <x:v>159680.SZ</x:v>
      </x:c>
      <x:c r="C70" s="1" t="str">
        <x:v>招商中证1000增强策略ETF</x:v>
      </x:c>
      <x:c r="D70" s="1" t="str">
        <x:v>000852.SH</x:v>
      </x:c>
      <x:c r="E70" s="1" t="str">
        <x:v>2022-11-18</x:v>
      </x:c>
      <x:c r="F70" s="1" t="str">
        <x:v>待核</x:v>
      </x:c>
      <x:c r="G70" s="1" t="str">
        <x:v>增强等产品排除</x:v>
      </x:c>
      <x:c r="H70" s="1" t="str">
        <x:v>search_funds_e94d59548fbc2855.json</x:v>
      </x:c>
    </x:row>
    <x:row r="71" ht="25" customHeight="1">
      <x:c r="A71" s="1" t="str">
        <x:v>中证1000</x:v>
      </x:c>
      <x:c r="B71" s="1" t="str">
        <x:v>561280.SH</x:v>
      </x:c>
      <x:c r="C71" s="1" t="str">
        <x:v>工银中证1000增强策略ETF</x:v>
      </x:c>
      <x:c r="D71" s="1" t="str">
        <x:v>000852.SH</x:v>
      </x:c>
      <x:c r="E71" s="1" t="str">
        <x:v>2023-08-31</x:v>
      </x:c>
      <x:c r="F71" s="1" t="str">
        <x:v>待核</x:v>
      </x:c>
      <x:c r="G71" s="1" t="str">
        <x:v>增强等产品排除</x:v>
      </x:c>
      <x:c r="H71" s="1" t="str">
        <x:v>search_funds_e94d59548fbc2855.json</x:v>
      </x:c>
    </x:row>
    <x:row r="72" ht="25" customHeight="1">
      <x:c r="A72" s="1" t="str">
        <x:v>中证1000</x:v>
      </x:c>
      <x:c r="B72" s="1" t="str">
        <x:v>159633.SZ</x:v>
      </x:c>
      <x:c r="C72" s="1" t="str">
        <x:v>易方达中证1000ETF</x:v>
      </x:c>
      <x:c r="D72" s="1" t="str">
        <x:v>000852.SH</x:v>
      </x:c>
      <x:c r="E72" s="1" t="str">
        <x:v>2022-07-28</x:v>
      </x:c>
      <x:c r="F72" s="1" t="str">
        <x:v>2022-08-04</x:v>
      </x:c>
      <x:c r="G72" s="1" t="str">
        <x:v>普通被动ETF候选</x:v>
      </x:c>
      <x:c r="H72" s="1" t="str">
        <x:v>search_funds_e94d59548fbc2855.json</x:v>
      </x:c>
    </x:row>
    <x:row r="73" ht="25" customHeight="1">
      <x:c r="A73" s="1" t="str">
        <x:v>中证1000</x:v>
      </x:c>
      <x:c r="B73" s="1" t="str">
        <x:v>159677.SZ</x:v>
      </x:c>
      <x:c r="C73" s="1" t="str">
        <x:v>银华中证1000增强策略ETF</x:v>
      </x:c>
      <x:c r="D73" s="1" t="str">
        <x:v>000852.SH</x:v>
      </x:c>
      <x:c r="E73" s="1" t="str">
        <x:v>2022-11-24</x:v>
      </x:c>
      <x:c r="F73" s="1" t="str">
        <x:v>待核</x:v>
      </x:c>
      <x:c r="G73" s="1" t="str">
        <x:v>增强等产品排除</x:v>
      </x:c>
      <x:c r="H73" s="1" t="str">
        <x:v>search_funds_e94d59548fbc2855.json</x:v>
      </x:c>
    </x:row>
    <x:row r="74" ht="25" customHeight="1">
      <x:c r="A74" s="1" t="str">
        <x:v>中证1000</x:v>
      </x:c>
      <x:c r="B74" s="1" t="str">
        <x:v>159629.SZ</x:v>
      </x:c>
      <x:c r="C74" s="1" t="str">
        <x:v>富国中证1000ETF</x:v>
      </x:c>
      <x:c r="D74" s="1" t="str">
        <x:v>000852.SH</x:v>
      </x:c>
      <x:c r="E74" s="1" t="str">
        <x:v>2022-07-27</x:v>
      </x:c>
      <x:c r="F74" s="1" t="str">
        <x:v>2022-08-03</x:v>
      </x:c>
      <x:c r="G74" s="1" t="str">
        <x:v>普通被动ETF候选</x:v>
      </x:c>
      <x:c r="H74" s="1" t="str">
        <x:v>search_funds_e94d59548fbc2855.json</x:v>
      </x:c>
    </x:row>
    <x:row r="75" ht="25" customHeight="1">
      <x:c r="A75" s="1" t="str">
        <x:v>中证1000</x:v>
      </x:c>
      <x:c r="B75" s="1" t="str">
        <x:v>159685.SZ</x:v>
      </x:c>
      <x:c r="C75" s="1" t="str">
        <x:v>天弘中证1000增强策略ETF</x:v>
      </x:c>
      <x:c r="D75" s="1" t="str">
        <x:v>000852.SH</x:v>
      </x:c>
      <x:c r="E75" s="1" t="str">
        <x:v>2023-03-15</x:v>
      </x:c>
      <x:c r="F75" s="1" t="str">
        <x:v>待核</x:v>
      </x:c>
      <x:c r="G75" s="1" t="str">
        <x:v>增强等产品排除</x:v>
      </x:c>
      <x:c r="H75" s="1" t="str">
        <x:v>search_funds_e94d59548fbc2855.json</x:v>
      </x:c>
    </x:row>
    <x:row r="76" ht="25" customHeight="1">
      <x:c r="A76" s="1" t="str">
        <x:v>中证1000</x:v>
      </x:c>
      <x:c r="B76" s="1" t="str">
        <x:v>512100.SH</x:v>
      </x:c>
      <x:c r="C76" s="1" t="str">
        <x:v>南方中证1000ETF</x:v>
      </x:c>
      <x:c r="D76" s="1" t="str">
        <x:v>000852.SH</x:v>
      </x:c>
      <x:c r="E76" s="1" t="str">
        <x:v>2016-09-29</x:v>
      </x:c>
      <x:c r="F76" s="1" t="str">
        <x:v>2016-11-04</x:v>
      </x:c>
      <x:c r="G76" s="1" t="str">
        <x:v>普通被动ETF候选</x:v>
      </x:c>
      <x:c r="H76" s="1" t="str">
        <x:v>search_funds_e94d59548fbc2855.json</x:v>
      </x:c>
    </x:row>
    <x:row r="77" ht="25" customHeight="1">
      <x:c r="A77" s="1" t="str">
        <x:v>中证1000</x:v>
      </x:c>
      <x:c r="B77" s="1" t="str">
        <x:v>516300.SH</x:v>
      </x:c>
      <x:c r="C77" s="1" t="str">
        <x:v>华泰柏瑞中证1000ETF</x:v>
      </x:c>
      <x:c r="D77" s="1" t="str">
        <x:v>000852.SH</x:v>
      </x:c>
      <x:c r="E77" s="1" t="str">
        <x:v>2021-03-15</x:v>
      </x:c>
      <x:c r="F77" s="1" t="str">
        <x:v>2021-03-24</x:v>
      </x:c>
      <x:c r="G77" s="1" t="str">
        <x:v>普通被动ETF候选</x:v>
      </x:c>
      <x:c r="H77" s="1" t="str">
        <x:v>search_funds_e94d59548fbc2855.json</x:v>
      </x:c>
    </x:row>
    <x:row r="78" ht="25" customHeight="1">
      <x:c r="A78" s="1" t="str">
        <x:v>中证1000</x:v>
      </x:c>
      <x:c r="B78" s="1" t="str">
        <x:v>560110.SH</x:v>
      </x:c>
      <x:c r="C78" s="1" t="str">
        <x:v>汇添富中证1000ETF</x:v>
      </x:c>
      <x:c r="D78" s="1" t="str">
        <x:v>000852.SH</x:v>
      </x:c>
      <x:c r="E78" s="1" t="str">
        <x:v>2022-07-29</x:v>
      </x:c>
      <x:c r="F78" s="1" t="str">
        <x:v>2022-08-08</x:v>
      </x:c>
      <x:c r="G78" s="1" t="str">
        <x:v>普通被动ETF候选</x:v>
      </x:c>
      <x:c r="H78" s="1" t="str">
        <x:v>search_funds_e94d59548fbc2855.json</x:v>
      </x:c>
    </x:row>
    <x:row r="79" ht="25" customHeight="1">
      <x:c r="A79" s="1" t="str">
        <x:v>中证2000</x:v>
      </x:c>
      <x:c r="B79" s="1" t="str">
        <x:v>159535.SZ</x:v>
      </x:c>
      <x:c r="C79" s="1" t="str">
        <x:v>嘉实中证2000ETF</x:v>
      </x:c>
      <x:c r="D79" s="1" t="str">
        <x:v>932000.CSI</x:v>
      </x:c>
      <x:c r="E79" s="1" t="str">
        <x:v>2023-09-14</x:v>
      </x:c>
      <x:c r="F79" s="1" t="str">
        <x:v>2023-09-22</x:v>
      </x:c>
      <x:c r="G79" s="1" t="str">
        <x:v>普通被动ETF候选</x:v>
      </x:c>
      <x:c r="H79" s="1" t="str">
        <x:v>search_funds_f18b74411af68e8e.json</x:v>
      </x:c>
    </x:row>
    <x:row r="80" ht="25" customHeight="1">
      <x:c r="A80" s="1" t="str">
        <x:v>中证2000</x:v>
      </x:c>
      <x:c r="B80" s="1" t="str">
        <x:v>159536.SZ</x:v>
      </x:c>
      <x:c r="C80" s="1" t="str">
        <x:v>汇添富中证2000ETF</x:v>
      </x:c>
      <x:c r="D80" s="1" t="str">
        <x:v>932000.CSI</x:v>
      </x:c>
      <x:c r="E80" s="1" t="str">
        <x:v>2023-09-13</x:v>
      </x:c>
      <x:c r="F80" s="1" t="str">
        <x:v>2023-09-21</x:v>
      </x:c>
      <x:c r="G80" s="1" t="str">
        <x:v>普通被动ETF候选</x:v>
      </x:c>
      <x:c r="H80" s="1" t="str">
        <x:v>search_funds_f18b74411af68e8e.json</x:v>
      </x:c>
    </x:row>
    <x:row r="81" ht="25" customHeight="1">
      <x:c r="A81" s="1" t="str">
        <x:v>中证2000</x:v>
      </x:c>
      <x:c r="B81" s="1" t="str">
        <x:v>159531.SZ</x:v>
      </x:c>
      <x:c r="C81" s="1" t="str">
        <x:v>南方中证2000ETF</x:v>
      </x:c>
      <x:c r="D81" s="1" t="str">
        <x:v>932000.CSI</x:v>
      </x:c>
      <x:c r="E81" s="1" t="str">
        <x:v>2023-09-07</x:v>
      </x:c>
      <x:c r="F81" s="1" t="str">
        <x:v>2023-09-18</x:v>
      </x:c>
      <x:c r="G81" s="1" t="str">
        <x:v>普通被动ETF候选</x:v>
      </x:c>
      <x:c r="H81" s="1" t="str">
        <x:v>search_funds_f18b74411af68e8e.json</x:v>
      </x:c>
    </x:row>
    <x:row r="82" ht="25" customHeight="1">
      <x:c r="A82" s="1" t="str">
        <x:v>中证2000</x:v>
      </x:c>
      <x:c r="B82" s="1" t="str">
        <x:v>159532.SZ</x:v>
      </x:c>
      <x:c r="C82" s="1" t="str">
        <x:v>易方达中证2000ETF</x:v>
      </x:c>
      <x:c r="D82" s="1" t="str">
        <x:v>932000.CSI</x:v>
      </x:c>
      <x:c r="E82" s="1" t="str">
        <x:v>2023-09-13</x:v>
      </x:c>
      <x:c r="F82" s="1" t="str">
        <x:v>2023-09-21</x:v>
      </x:c>
      <x:c r="G82" s="1" t="str">
        <x:v>普通被动ETF候选</x:v>
      </x:c>
      <x:c r="H82" s="1" t="str">
        <x:v>search_funds_f18b74411af68e8e.json</x:v>
      </x:c>
    </x:row>
    <x:row r="83" ht="25" customHeight="1">
      <x:c r="A83" s="1" t="str">
        <x:v>中证2000</x:v>
      </x:c>
      <x:c r="B83" s="1" t="str">
        <x:v>159533.SZ</x:v>
      </x:c>
      <x:c r="C83" s="1" t="str">
        <x:v>博时中证2000ETF</x:v>
      </x:c>
      <x:c r="D83" s="1" t="str">
        <x:v>932000.CSI</x:v>
      </x:c>
      <x:c r="E83" s="1" t="str">
        <x:v>2024-05-28</x:v>
      </x:c>
      <x:c r="F83" s="1" t="str">
        <x:v>2024-06-07</x:v>
      </x:c>
      <x:c r="G83" s="1" t="str">
        <x:v>普通被动ETF候选</x:v>
      </x:c>
      <x:c r="H83" s="1" t="str">
        <x:v>search_funds_f18b74411af68e8e.json</x:v>
      </x:c>
    </x:row>
    <x:row r="84" ht="25" customHeight="1">
      <x:c r="A84" s="1" t="str">
        <x:v>中证2000</x:v>
      </x:c>
      <x:c r="B84" s="1" t="str">
        <x:v>561370.SH</x:v>
      </x:c>
      <x:c r="C84" s="1" t="str">
        <x:v>国泰中证2000ETF</x:v>
      </x:c>
      <x:c r="D84" s="1" t="str">
        <x:v>932000.CSI</x:v>
      </x:c>
      <x:c r="E84" s="1" t="str">
        <x:v>2023-09-13</x:v>
      </x:c>
      <x:c r="F84" s="1" t="str">
        <x:v>2023-09-21</x:v>
      </x:c>
      <x:c r="G84" s="1" t="str">
        <x:v>普通被动ETF候选</x:v>
      </x:c>
      <x:c r="H84" s="1" t="str">
        <x:v>search_funds_f18b74411af68e8e.json</x:v>
      </x:c>
    </x:row>
    <x:row r="85" ht="25" customHeight="1">
      <x:c r="A85" s="1" t="str">
        <x:v>中证2000</x:v>
      </x:c>
      <x:c r="B85" s="1" t="str">
        <x:v>563300.SH</x:v>
      </x:c>
      <x:c r="C85" s="1" t="str">
        <x:v>华泰柏瑞中证2000ETF</x:v>
      </x:c>
      <x:c r="D85" s="1" t="str">
        <x:v>932000.CSI</x:v>
      </x:c>
      <x:c r="E85" s="1" t="str">
        <x:v>2023-09-06</x:v>
      </x:c>
      <x:c r="F85" s="1" t="str">
        <x:v>2023-09-14</x:v>
      </x:c>
      <x:c r="G85" s="1" t="str">
        <x:v>普通被动ETF候选</x:v>
      </x:c>
      <x:c r="H85" s="1" t="str">
        <x:v>search_funds_f18b74411af68e8e.json</x:v>
      </x:c>
    </x:row>
    <x:row r="86" ht="25" customHeight="1">
      <x:c r="A86" s="1" t="str">
        <x:v>中证2000</x:v>
      </x:c>
      <x:c r="B86" s="1" t="str">
        <x:v>562660.SH</x:v>
      </x:c>
      <x:c r="C86" s="1" t="str">
        <x:v>华夏中证2000ETF</x:v>
      </x:c>
      <x:c r="D86" s="1" t="str">
        <x:v>932000.CSI</x:v>
      </x:c>
      <x:c r="E86" s="1" t="str">
        <x:v>2023-09-06</x:v>
      </x:c>
      <x:c r="F86" s="1" t="str">
        <x:v>2023-09-14</x:v>
      </x:c>
      <x:c r="G86" s="1" t="str">
        <x:v>普通被动ETF候选</x:v>
      </x:c>
      <x:c r="H86" s="1" t="str">
        <x:v>search_funds_f18b74411af68e8e.json</x:v>
      </x:c>
    </x:row>
    <x:row r="87" ht="25" customHeight="1">
      <x:c r="A87" s="1" t="str">
        <x:v>中证2000</x:v>
      </x:c>
      <x:c r="B87" s="1" t="str">
        <x:v>159552.SZ</x:v>
      </x:c>
      <x:c r="C87" s="1" t="str">
        <x:v>招商中证2000增强策略ETF</x:v>
      </x:c>
      <x:c r="D87" s="1" t="str">
        <x:v>932000.CSI</x:v>
      </x:c>
      <x:c r="E87" s="1" t="str">
        <x:v>2024-06-19</x:v>
      </x:c>
      <x:c r="F87" s="1" t="str">
        <x:v>待核</x:v>
      </x:c>
      <x:c r="G87" s="1" t="str">
        <x:v>增强等产品排除</x:v>
      </x:c>
      <x:c r="H87" s="1" t="str">
        <x:v>search_funds_f18b74411af68e8e.json</x:v>
      </x:c>
    </x:row>
    <x:row r="88" ht="25" customHeight="1">
      <x:c r="A88" s="1" t="str">
        <x:v>中证2000</x:v>
      </x:c>
      <x:c r="B88" s="1" t="str">
        <x:v>563200.SH</x:v>
      </x:c>
      <x:c r="C88" s="1" t="str">
        <x:v>富国中证2000ETF</x:v>
      </x:c>
      <x:c r="D88" s="1" t="str">
        <x:v>932000.CSI</x:v>
      </x:c>
      <x:c r="E88" s="1" t="str">
        <x:v>2023-09-28</x:v>
      </x:c>
      <x:c r="F88" s="1" t="str">
        <x:v>2023-10-18</x:v>
      </x:c>
      <x:c r="G88" s="1" t="str">
        <x:v>普通被动ETF候选</x:v>
      </x:c>
      <x:c r="H88" s="1" t="str">
        <x:v>search_funds_f18b74411af68e8e.json</x:v>
      </x:c>
    </x:row>
    <x:row r="89" ht="25" customHeight="1">
      <x:c r="A89" s="1" t="str">
        <x:v>中证2000</x:v>
      </x:c>
      <x:c r="B89" s="1" t="str">
        <x:v>159553.SZ</x:v>
      </x:c>
      <x:c r="C89" s="1" t="str">
        <x:v>海富通中证2000增强策略ETF</x:v>
      </x:c>
      <x:c r="D89" s="1" t="str">
        <x:v>932000.CSI</x:v>
      </x:c>
      <x:c r="E89" s="1" t="str">
        <x:v>2024-03-27</x:v>
      </x:c>
      <x:c r="F89" s="1" t="str">
        <x:v>待核</x:v>
      </x:c>
      <x:c r="G89" s="1" t="str">
        <x:v>增强等产品排除</x:v>
      </x:c>
      <x:c r="H89" s="1" t="str">
        <x:v>search_funds_f18b74411af68e8e.json</x:v>
      </x:c>
    </x:row>
    <x:row r="90" ht="25" customHeight="1">
      <x:c r="A90" s="1" t="str">
        <x:v>中证2000</x:v>
      </x:c>
      <x:c r="B90" s="1" t="str">
        <x:v>159555.SZ</x:v>
      </x:c>
      <x:c r="C90" s="1" t="str">
        <x:v>银华中证2000增强策略ETF</x:v>
      </x:c>
      <x:c r="D90" s="1" t="str">
        <x:v>932000.CSI</x:v>
      </x:c>
      <x:c r="E90" s="1" t="str">
        <x:v>2023-12-01</x:v>
      </x:c>
      <x:c r="F90" s="1" t="str">
        <x:v>待核</x:v>
      </x:c>
      <x:c r="G90" s="1" t="str">
        <x:v>增强等产品排除</x:v>
      </x:c>
      <x:c r="H90" s="1" t="str">
        <x:v>search_funds_f18b74411af68e8e.json</x:v>
      </x:c>
    </x:row>
    <x:row r="91" ht="25" customHeight="1">
      <x:c r="A91" s="1" t="str">
        <x:v>中证2000</x:v>
      </x:c>
      <x:c r="B91" s="1" t="str">
        <x:v>159556.SZ</x:v>
      </x:c>
      <x:c r="C91" s="1" t="str">
        <x:v>平安中证2000增强策略ETF</x:v>
      </x:c>
      <x:c r="D91" s="1" t="str">
        <x:v>932000.CSI</x:v>
      </x:c>
      <x:c r="E91" s="1" t="str">
        <x:v>2023-12-27</x:v>
      </x:c>
      <x:c r="F91" s="1" t="str">
        <x:v>待核</x:v>
      </x:c>
      <x:c r="G91" s="1" t="str">
        <x:v>增强等产品排除</x:v>
      </x:c>
      <x:c r="H91" s="1" t="str">
        <x:v>search_funds_f18b74411af68e8e.json</x:v>
      </x:c>
    </x:row>
    <x:row r="92" ht="25" customHeight="1">
      <x:c r="A92" s="1" t="str">
        <x:v>中证2000</x:v>
      </x:c>
      <x:c r="B92" s="1" t="str">
        <x:v>560220.SH</x:v>
      </x:c>
      <x:c r="C92" s="1" t="str">
        <x:v>广发中证2000ETF</x:v>
      </x:c>
      <x:c r="D92" s="1" t="str">
        <x:v>932000.CSI</x:v>
      </x:c>
      <x:c r="E92" s="1" t="str">
        <x:v>2023-09-08</x:v>
      </x:c>
      <x:c r="F92" s="1" t="str">
        <x:v>2023-09-18</x:v>
      </x:c>
      <x:c r="G92" s="1" t="str">
        <x:v>普通被动ETF候选</x:v>
      </x:c>
      <x:c r="H92" s="1" t="str">
        <x:v>search_funds_f18b74411af68e8e.json</x:v>
      </x:c>
    </x:row>
    <x:row r="93" ht="25" customHeight="1">
      <x:c r="A93" s="1" t="str">
        <x:v>创业板指</x:v>
      </x:c>
      <x:c r="B93" s="1" t="str">
        <x:v>159810.SZ</x:v>
      </x:c>
      <x:c r="C93" s="1" t="str">
        <x:v>浦银创业板ETF</x:v>
      </x:c>
      <x:c r="D93" s="1" t="str">
        <x:v>399006.SZ</x:v>
      </x:c>
      <x:c r="E93" s="1" t="str">
        <x:v>2020-06-12</x:v>
      </x:c>
      <x:c r="F93" s="1" t="str">
        <x:v>2020-07-10</x:v>
      </x:c>
      <x:c r="G93" s="1" t="str">
        <x:v>普通被动ETF候选</x:v>
      </x:c>
      <x:c r="H93" s="1" t="str">
        <x:v>search_funds_47f0e7c7d4326465.json</x:v>
      </x:c>
    </x:row>
    <x:row r="94" ht="25" customHeight="1">
      <x:c r="A94" s="1" t="str">
        <x:v>创业板指</x:v>
      </x:c>
      <x:c r="B94" s="1" t="str">
        <x:v>159808.SZ</x:v>
      </x:c>
      <x:c r="C94" s="1" t="str">
        <x:v>融通创业板ETF</x:v>
      </x:c>
      <x:c r="D94" s="1" t="str">
        <x:v>399006.SZ</x:v>
      </x:c>
      <x:c r="E94" s="1" t="str">
        <x:v>2020-08-05</x:v>
      </x:c>
      <x:c r="F94" s="1" t="str">
        <x:v>2020-09-04</x:v>
      </x:c>
      <x:c r="G94" s="1" t="str">
        <x:v>普通被动ETF候选</x:v>
      </x:c>
      <x:c r="H94" s="1" t="str">
        <x:v>search_funds_47f0e7c7d4326465.json</x:v>
      </x:c>
    </x:row>
    <x:row r="95" ht="25" customHeight="1">
      <x:c r="A95" s="1" t="str">
        <x:v>创业板指</x:v>
      </x:c>
      <x:c r="B95" s="1" t="str">
        <x:v>159964.SZ</x:v>
      </x:c>
      <x:c r="C95" s="1" t="str">
        <x:v>平安创业板ETF</x:v>
      </x:c>
      <x:c r="D95" s="1" t="str">
        <x:v>399006.SZ</x:v>
      </x:c>
      <x:c r="E95" s="1" t="str">
        <x:v>2019-03-15</x:v>
      </x:c>
      <x:c r="F95" s="1" t="str">
        <x:v>2019-04-19</x:v>
      </x:c>
      <x:c r="G95" s="1" t="str">
        <x:v>普通被动ETF候选</x:v>
      </x:c>
      <x:c r="H95" s="1" t="str">
        <x:v>search_funds_47f0e7c7d4326465.json</x:v>
      </x:c>
    </x:row>
    <x:row r="96" ht="25" customHeight="1">
      <x:c r="A96" s="1" t="str">
        <x:v>创业板指</x:v>
      </x:c>
      <x:c r="B96" s="1" t="str">
        <x:v>159915.SZ</x:v>
      </x:c>
      <x:c r="C96" s="1" t="str">
        <x:v>易方达创业板ETF</x:v>
      </x:c>
      <x:c r="D96" s="1" t="str">
        <x:v>399006.SZ</x:v>
      </x:c>
      <x:c r="E96" s="1" t="str">
        <x:v>2011-09-20</x:v>
      </x:c>
      <x:c r="F96" s="1" t="str">
        <x:v>2011-12-09</x:v>
      </x:c>
      <x:c r="G96" s="1" t="str">
        <x:v>普通被动ETF候选</x:v>
      </x:c>
      <x:c r="H96" s="1" t="str">
        <x:v>search_funds_47f0e7c7d4326465.json</x:v>
      </x:c>
    </x:row>
    <x:row r="97" ht="25" customHeight="1">
      <x:c r="A97" s="1" t="str">
        <x:v>创业板指</x:v>
      </x:c>
      <x:c r="B97" s="1" t="str">
        <x:v>159971.SZ</x:v>
      </x:c>
      <x:c r="C97" s="1" t="str">
        <x:v>富国创业板ETF</x:v>
      </x:c>
      <x:c r="D97" s="1" t="str">
        <x:v>399006.SZ</x:v>
      </x:c>
      <x:c r="E97" s="1" t="str">
        <x:v>2019-06-11</x:v>
      </x:c>
      <x:c r="F97" s="1" t="str">
        <x:v>2019-07-02</x:v>
      </x:c>
      <x:c r="G97" s="1" t="str">
        <x:v>普通被动ETF候选</x:v>
      </x:c>
      <x:c r="H97" s="1" t="str">
        <x:v>search_funds_47f0e7c7d4326465.json</x:v>
      </x:c>
    </x:row>
    <x:row r="98" ht="25" customHeight="1">
      <x:c r="A98" s="1" t="str">
        <x:v>创业板指</x:v>
      </x:c>
      <x:c r="B98" s="1" t="str">
        <x:v>159957.SZ</x:v>
      </x:c>
      <x:c r="C98" s="1" t="str">
        <x:v>华夏创业板ETF</x:v>
      </x:c>
      <x:c r="D98" s="1" t="str">
        <x:v>399006.SZ</x:v>
      </x:c>
      <x:c r="E98" s="1" t="str">
        <x:v>2017-12-08</x:v>
      </x:c>
      <x:c r="F98" s="1" t="str">
        <x:v>2018-01-04</x:v>
      </x:c>
      <x:c r="G98" s="1" t="str">
        <x:v>普通被动ETF候选</x:v>
      </x:c>
      <x:c r="H98" s="1" t="str">
        <x:v>search_funds_47f0e7c7d4326465.json</x:v>
      </x:c>
    </x:row>
    <x:row r="99" ht="25" customHeight="1">
      <x:c r="A99" s="1" t="str">
        <x:v>创业板指</x:v>
      </x:c>
      <x:c r="B99" s="1" t="str">
        <x:v>159958.SZ</x:v>
      </x:c>
      <x:c r="C99" s="1" t="str">
        <x:v>工银创业板ETF</x:v>
      </x:c>
      <x:c r="D99" s="1" t="str">
        <x:v>399006.SZ</x:v>
      </x:c>
      <x:c r="E99" s="1" t="str">
        <x:v>2017-12-25</x:v>
      </x:c>
      <x:c r="F99" s="1" t="str">
        <x:v>2018-01-19</x:v>
      </x:c>
      <x:c r="G99" s="1" t="str">
        <x:v>普通被动ETF候选</x:v>
      </x:c>
      <x:c r="H99" s="1" t="str">
        <x:v>search_funds_47f0e7c7d4326465.json</x:v>
      </x:c>
    </x:row>
    <x:row r="100" ht="25" customHeight="1">
      <x:c r="A100" s="1" t="str">
        <x:v>创业板指</x:v>
      </x:c>
      <x:c r="B100" s="1" t="str">
        <x:v>159977.SZ</x:v>
      </x:c>
      <x:c r="C100" s="1" t="str">
        <x:v>天弘创业板ETF</x:v>
      </x:c>
      <x:c r="D100" s="1" t="str">
        <x:v>399006.SZ</x:v>
      </x:c>
      <x:c r="E100" s="1" t="str">
        <x:v>2019-09-12</x:v>
      </x:c>
      <x:c r="F100" s="1" t="str">
        <x:v>2019-09-27</x:v>
      </x:c>
      <x:c r="G100" s="1" t="str">
        <x:v>普通被动ETF候选</x:v>
      </x:c>
      <x:c r="H100" s="1" t="str">
        <x:v>search_funds_47f0e7c7d4326465.json</x:v>
      </x:c>
    </x:row>
    <x:row r="101" ht="25" customHeight="1">
      <x:c r="A101" s="1" t="str">
        <x:v>创业板指</x:v>
      </x:c>
      <x:c r="B101" s="1" t="str">
        <x:v>159821.SZ</x:v>
      </x:c>
      <x:c r="C101" s="1" t="str">
        <x:v>中银证券创业板ETF</x:v>
      </x:c>
      <x:c r="D101" s="1" t="str">
        <x:v>399006.SZ</x:v>
      </x:c>
      <x:c r="E101" s="1" t="str">
        <x:v>2020-09-29</x:v>
      </x:c>
      <x:c r="F101" s="1" t="str">
        <x:v>2020-10-29</x:v>
      </x:c>
      <x:c r="G101" s="1" t="str">
        <x:v>普通被动ETF候选</x:v>
      </x:c>
      <x:c r="H101" s="1" t="str">
        <x:v>search_funds_47f0e7c7d4326465.json</x:v>
      </x:c>
    </x:row>
    <x:row r="102" ht="25" customHeight="1">
      <x:c r="A102" s="1" t="str">
        <x:v>创业板指</x:v>
      </x:c>
      <x:c r="B102" s="1" t="str">
        <x:v>159956.SZ</x:v>
      </x:c>
      <x:c r="C102" s="1" t="str">
        <x:v>建信创业板ETF</x:v>
      </x:c>
      <x:c r="D102" s="1" t="str">
        <x:v>399006.SZ</x:v>
      </x:c>
      <x:c r="E102" s="1" t="str">
        <x:v>2018-02-06</x:v>
      </x:c>
      <x:c r="F102" s="1" t="str">
        <x:v>2018-03-07</x:v>
      </x:c>
      <x:c r="G102" s="1" t="str">
        <x:v>普通被动ETF候选</x:v>
      </x:c>
      <x:c r="H102" s="1" t="str">
        <x:v>search_funds_47f0e7c7d4326465.json</x:v>
      </x:c>
    </x:row>
    <x:row r="103" ht="25" customHeight="1">
      <x:c r="A103" s="1" t="str">
        <x:v>创业板指</x:v>
      </x:c>
      <x:c r="B103" s="1" t="str">
        <x:v>159908.SZ</x:v>
      </x:c>
      <x:c r="C103" s="1" t="str">
        <x:v>博时创业板ETF</x:v>
      </x:c>
      <x:c r="D103" s="1" t="str">
        <x:v>399006.SZ</x:v>
      </x:c>
      <x:c r="E103" s="1" t="str">
        <x:v>2011-06-10</x:v>
      </x:c>
      <x:c r="F103" s="1" t="str">
        <x:v>2011-07-13</x:v>
      </x:c>
      <x:c r="G103" s="1" t="str">
        <x:v>普通被动ETF候选</x:v>
      </x:c>
      <x:c r="H103" s="1" t="str">
        <x:v>search_funds_47f0e7c7d4326465.json</x:v>
      </x:c>
    </x:row>
    <x:row r="104" ht="25" customHeight="1">
      <x:c r="A104" s="1" t="str">
        <x:v>创业板指</x:v>
      </x:c>
      <x:c r="B104" s="1" t="str">
        <x:v>159676.SZ</x:v>
      </x:c>
      <x:c r="C104" s="1" t="str">
        <x:v>富国创业板增强策略ETF</x:v>
      </x:c>
      <x:c r="D104" s="1" t="str">
        <x:v>399006.SZ</x:v>
      </x:c>
      <x:c r="E104" s="1" t="str">
        <x:v>2023-03-23</x:v>
      </x:c>
      <x:c r="F104" s="1" t="str">
        <x:v>待核</x:v>
      </x:c>
      <x:c r="G104" s="1" t="str">
        <x:v>增强等产品排除</x:v>
      </x:c>
      <x:c r="H104" s="1" t="str">
        <x:v>search_funds_47f0e7c7d4326465.json</x:v>
      </x:c>
    </x:row>
    <x:row r="105" ht="25" customHeight="1">
      <x:c r="A105" s="1" t="str">
        <x:v>创业板指</x:v>
      </x:c>
      <x:c r="B105" s="1" t="str">
        <x:v>159952.SZ</x:v>
      </x:c>
      <x:c r="C105" s="1" t="str">
        <x:v>广发创业板ETF</x:v>
      </x:c>
      <x:c r="D105" s="1" t="str">
        <x:v>399006.SZ</x:v>
      </x:c>
      <x:c r="E105" s="1" t="str">
        <x:v>2017-04-25</x:v>
      </x:c>
      <x:c r="F105" s="1" t="str">
        <x:v>2017-05-19</x:v>
      </x:c>
      <x:c r="G105" s="1" t="str">
        <x:v>普通被动ETF候选</x:v>
      </x:c>
      <x:c r="H105" s="1" t="str">
        <x:v>search_funds_47f0e7c7d4326465.json</x:v>
      </x:c>
    </x:row>
    <x:row r="106" ht="25" customHeight="1">
      <x:c r="A106" s="1" t="str">
        <x:v>创业板指</x:v>
      </x:c>
      <x:c r="B106" s="1" t="str">
        <x:v>159247.SZ</x:v>
      </x:c>
      <x:c r="C106" s="1" t="str">
        <x:v>汇添富创业板ETF</x:v>
      </x:c>
      <x:c r="D106" s="1" t="str">
        <x:v>399006.SZ</x:v>
      </x:c>
      <x:c r="E106" s="1" t="str">
        <x:v>2026-01-22</x:v>
      </x:c>
      <x:c r="F106" s="1" t="str">
        <x:v>2026-02-02</x:v>
      </x:c>
      <x:c r="G106" s="1" t="str">
        <x:v>普通被动ETF候选</x:v>
      </x:c>
      <x:c r="H106" s="1" t="str">
        <x:v>search_funds_47f0e7c7d4326465.json</x:v>
      </x:c>
    </x:row>
    <x:row r="107" ht="25" customHeight="1">
      <x:c r="A107" s="1" t="str">
        <x:v>创业板指</x:v>
      </x:c>
      <x:c r="B107" s="1" t="str">
        <x:v>159675.SZ</x:v>
      </x:c>
      <x:c r="C107" s="1" t="str">
        <x:v>嘉实创业板增强策略ETF</x:v>
      </x:c>
      <x:c r="D107" s="1" t="str">
        <x:v>399006.SZ</x:v>
      </x:c>
      <x:c r="E107" s="1" t="str">
        <x:v>2022-11-24</x:v>
      </x:c>
      <x:c r="F107" s="1" t="str">
        <x:v>待核</x:v>
      </x:c>
      <x:c r="G107" s="1" t="str">
        <x:v>增强等产品排除</x:v>
      </x:c>
      <x:c r="H107" s="1" t="str">
        <x:v>search_funds_47f0e7c7d4326465.json</x:v>
      </x:c>
    </x:row>
    <x:row r="108" ht="25" customHeight="1">
      <x:c r="A108" s="1" t="str">
        <x:v>创业板指</x:v>
      </x:c>
      <x:c r="B108" s="1" t="str">
        <x:v>159948.SZ</x:v>
      </x:c>
      <x:c r="C108" s="1" t="str">
        <x:v>南方创业板ETF</x:v>
      </x:c>
      <x:c r="D108" s="1" t="str">
        <x:v>399006.SZ</x:v>
      </x:c>
      <x:c r="E108" s="1" t="str">
        <x:v>2016-05-13</x:v>
      </x:c>
      <x:c r="F108" s="1" t="str">
        <x:v>2016-05-31</x:v>
      </x:c>
      <x:c r="G108" s="1" t="str">
        <x:v>普通被动ETF候选</x:v>
      </x:c>
      <x:c r="H108" s="1" t="str">
        <x:v>search_funds_47f0e7c7d4326465.json</x:v>
      </x:c>
    </x:row>
    <x:row r="109" ht="25" customHeight="1">
      <x:c r="A109" s="1" t="str">
        <x:v>创业板指</x:v>
      </x:c>
      <x:c r="B109" s="1" t="str">
        <x:v>159205.SZ</x:v>
      </x:c>
      <x:c r="C109" s="1" t="str">
        <x:v>东财创业板ETF</x:v>
      </x:c>
      <x:c r="D109" s="1" t="str">
        <x:v>399006.SZ</x:v>
      </x:c>
      <x:c r="E109" s="1" t="str">
        <x:v>2025-06-04</x:v>
      </x:c>
      <x:c r="F109" s="1" t="str">
        <x:v>2025-06-12</x:v>
      </x:c>
      <x:c r="G109" s="1" t="str">
        <x:v>普通被动ETF候选</x:v>
      </x:c>
      <x:c r="H109" s="1" t="str">
        <x:v>search_funds_47f0e7c7d4326465.json</x:v>
      </x:c>
    </x:row>
    <x:row r="110" ht="25" customHeight="1">
      <x:c r="A110" s="1" t="str">
        <x:v>科创50</x:v>
      </x:c>
      <x:c r="B110" s="1" t="str">
        <x:v>588370.SH</x:v>
      </x:c>
      <x:c r="C110" s="1" t="str">
        <x:v>南方上证科创板50成份增强策略ETF</x:v>
      </x:c>
      <x:c r="D110" s="1" t="str">
        <x:v>000688.SH</x:v>
      </x:c>
      <x:c r="E110" s="1" t="str">
        <x:v>2022-12-01</x:v>
      </x:c>
      <x:c r="F110" s="1" t="str">
        <x:v>待核</x:v>
      </x:c>
      <x:c r="G110" s="1" t="str">
        <x:v>增强等产品排除</x:v>
      </x:c>
      <x:c r="H110" s="1" t="str">
        <x:v>search_funds_6b2518d1f84886ce.json</x:v>
      </x:c>
    </x:row>
    <x:row r="111" ht="25" customHeight="1">
      <x:c r="A111" s="1" t="str">
        <x:v>科创50</x:v>
      </x:c>
      <x:c r="B111" s="1" t="str">
        <x:v>588940.SH</x:v>
      </x:c>
      <x:c r="C111" s="1" t="str">
        <x:v>富国上证科创板50成份ETF</x:v>
      </x:c>
      <x:c r="D111" s="1" t="str">
        <x:v>000688.SH</x:v>
      </x:c>
      <x:c r="E111" s="1" t="str">
        <x:v>2025-05-21</x:v>
      </x:c>
      <x:c r="F111" s="1" t="str">
        <x:v>2025-06-03</x:v>
      </x:c>
      <x:c r="G111" s="1" t="str">
        <x:v>普通被动ETF候选</x:v>
      </x:c>
      <x:c r="H111" s="1" t="str">
        <x:v>search_funds_6b2518d1f84886ce.json</x:v>
      </x:c>
    </x:row>
    <x:row r="112" ht="25" customHeight="1">
      <x:c r="A112" s="1" t="str">
        <x:v>科创50</x:v>
      </x:c>
      <x:c r="B112" s="1" t="str">
        <x:v>589150.SH</x:v>
      </x:c>
      <x:c r="C112" s="1" t="str">
        <x:v>平安上证科创板50成份ETF</x:v>
      </x:c>
      <x:c r="D112" s="1" t="str">
        <x:v>000688.SH</x:v>
      </x:c>
      <x:c r="E112" s="1" t="str">
        <x:v>2025-12-17</x:v>
      </x:c>
      <x:c r="F112" s="1" t="str">
        <x:v>2026-01-06</x:v>
      </x:c>
      <x:c r="G112" s="1" t="str">
        <x:v>普通被动ETF候选</x:v>
      </x:c>
      <x:c r="H112" s="1" t="str">
        <x:v>search_funds_6b2518d1f84886ce.json</x:v>
      </x:c>
    </x:row>
    <x:row r="113" ht="25" customHeight="1">
      <x:c r="A113" s="1" t="str">
        <x:v>科创50</x:v>
      </x:c>
      <x:c r="B113" s="1" t="str">
        <x:v>588150.SH</x:v>
      </x:c>
      <x:c r="C113" s="1" t="str">
        <x:v>南方上证科创板50成份ETF</x:v>
      </x:c>
      <x:c r="D113" s="1" t="str">
        <x:v>000688.SH</x:v>
      </x:c>
      <x:c r="E113" s="1" t="str">
        <x:v>2021-12-10</x:v>
      </x:c>
      <x:c r="F113" s="1" t="str">
        <x:v>2021-12-20</x:v>
      </x:c>
      <x:c r="G113" s="1" t="str">
        <x:v>普通被动ETF候选</x:v>
      </x:c>
      <x:c r="H113" s="1" t="str">
        <x:v>search_funds_6b2518d1f84886ce.json</x:v>
      </x:c>
    </x:row>
    <x:row r="114" ht="25" customHeight="1">
      <x:c r="A114" s="1" t="str">
        <x:v>科创50</x:v>
      </x:c>
      <x:c r="B114" s="1" t="str">
        <x:v>588000.SH</x:v>
      </x:c>
      <x:c r="C114" s="1" t="str">
        <x:v>华夏上证科创板50ETF</x:v>
      </x:c>
      <x:c r="D114" s="1" t="str">
        <x:v>000688.SH</x:v>
      </x:c>
      <x:c r="E114" s="1" t="str">
        <x:v>2020-09-28</x:v>
      </x:c>
      <x:c r="F114" s="1" t="str">
        <x:v>2020-11-16</x:v>
      </x:c>
      <x:c r="G114" s="1" t="str">
        <x:v>普通被动ETF候选</x:v>
      </x:c>
      <x:c r="H114" s="1" t="str">
        <x:v>search_funds_6b2518d1f84886ce.json</x:v>
      </x:c>
    </x:row>
    <x:row r="115" ht="25" customHeight="1">
      <x:c r="A115" s="1" t="str">
        <x:v>科创50</x:v>
      </x:c>
      <x:c r="B115" s="1" t="str">
        <x:v>589850.SH</x:v>
      </x:c>
      <x:c r="C115" s="1" t="str">
        <x:v>东财上证科创板50成份ETF</x:v>
      </x:c>
      <x:c r="D115" s="1" t="str">
        <x:v>000688.SH</x:v>
      </x:c>
      <x:c r="E115" s="1" t="str">
        <x:v>2025-08-01</x:v>
      </x:c>
      <x:c r="F115" s="1" t="str">
        <x:v>2025-08-11</x:v>
      </x:c>
      <x:c r="G115" s="1" t="str">
        <x:v>普通被动ETF候选</x:v>
      </x:c>
      <x:c r="H115" s="1" t="str">
        <x:v>search_funds_6b2518d1f84886ce.json</x:v>
      </x:c>
    </x:row>
    <x:row r="116" ht="25" customHeight="1">
      <x:c r="A116" s="1" t="str">
        <x:v>科创50</x:v>
      </x:c>
      <x:c r="B116" s="1" t="str">
        <x:v>588840.SH</x:v>
      </x:c>
      <x:c r="C116" s="1" t="str">
        <x:v>万家上证科创板50成份ETF</x:v>
      </x:c>
      <x:c r="D116" s="1" t="str">
        <x:v>000688.SH</x:v>
      </x:c>
      <x:c r="E116" s="1" t="str">
        <x:v>2025-02-26</x:v>
      </x:c>
      <x:c r="F116" s="1" t="str">
        <x:v>2025-03-10</x:v>
      </x:c>
      <x:c r="G116" s="1" t="str">
        <x:v>普通被动ETF候选</x:v>
      </x:c>
      <x:c r="H116" s="1" t="str">
        <x:v>search_funds_6b2518d1f84886ce.json</x:v>
      </x:c>
    </x:row>
    <x:row r="117" ht="25" customHeight="1">
      <x:c r="A117" s="1" t="str">
        <x:v>科创50</x:v>
      </x:c>
      <x:c r="B117" s="1" t="str">
        <x:v>588040.SH</x:v>
      </x:c>
      <x:c r="C117" s="1" t="str">
        <x:v>鹏华上证科创板50成份ETF</x:v>
      </x:c>
      <x:c r="D117" s="1" t="str">
        <x:v>000688.SH</x:v>
      </x:c>
      <x:c r="E117" s="1" t="str">
        <x:v>2025-04-03</x:v>
      </x:c>
      <x:c r="F117" s="1" t="str">
        <x:v>2025-04-14</x:v>
      </x:c>
      <x:c r="G117" s="1" t="str">
        <x:v>普通被动ETF候选</x:v>
      </x:c>
      <x:c r="H117" s="1" t="str">
        <x:v>search_funds_6b2518d1f84886ce.json</x:v>
      </x:c>
    </x:row>
    <x:row r="118" ht="25" customHeight="1">
      <x:c r="A118" s="1" t="str">
        <x:v>科创50</x:v>
      </x:c>
      <x:c r="B118" s="1" t="str">
        <x:v>588280.SH</x:v>
      </x:c>
      <x:c r="C118" s="1" t="str">
        <x:v>华安上证科创板50ETF</x:v>
      </x:c>
      <x:c r="D118" s="1" t="str">
        <x:v>000688.SH</x:v>
      </x:c>
      <x:c r="E118" s="1" t="str">
        <x:v>2021-10-12</x:v>
      </x:c>
      <x:c r="F118" s="1" t="str">
        <x:v>2021-10-29</x:v>
      </x:c>
      <x:c r="G118" s="1" t="str">
        <x:v>普通被动ETF候选</x:v>
      </x:c>
      <x:c r="H118" s="1" t="str">
        <x:v>search_funds_6b2518d1f84886ce.json</x:v>
      </x:c>
    </x:row>
    <x:row r="119" ht="25" customHeight="1">
      <x:c r="A119" s="1" t="str">
        <x:v>科创50</x:v>
      </x:c>
      <x:c r="B119" s="1" t="str">
        <x:v>589360.SH</x:v>
      </x:c>
      <x:c r="C119" s="1" t="str">
        <x:v>国泰上证科创板50成份ETF</x:v>
      </x:c>
      <x:c r="D119" s="1" t="str">
        <x:v>000688.SH</x:v>
      </x:c>
      <x:c r="E119" s="1" t="str">
        <x:v>2026-06-17</x:v>
      </x:c>
      <x:c r="F119" s="1" t="str">
        <x:v>2026-06-26</x:v>
      </x:c>
      <x:c r="G119" s="1" t="str">
        <x:v>普通被动ETF候选</x:v>
      </x:c>
      <x:c r="H119" s="1" t="str">
        <x:v>search_funds_6b2518d1f84886ce.json</x:v>
      </x:c>
    </x:row>
    <x:row r="120" ht="25" customHeight="1">
      <x:c r="A120" s="1" t="str">
        <x:v>科创50</x:v>
      </x:c>
      <x:c r="B120" s="1" t="str">
        <x:v>588950.SH</x:v>
      </x:c>
      <x:c r="C120" s="1" t="str">
        <x:v>景顺长城上证科创板50成份ETF</x:v>
      </x:c>
      <x:c r="D120" s="1" t="str">
        <x:v>000688.SH</x:v>
      </x:c>
      <x:c r="E120" s="1" t="str">
        <x:v>2025-01-15</x:v>
      </x:c>
      <x:c r="F120" s="1" t="str">
        <x:v>2025-01-24</x:v>
      </x:c>
      <x:c r="G120" s="1" t="str">
        <x:v>普通被动ETF候选</x:v>
      </x:c>
      <x:c r="H120" s="1" t="str">
        <x:v>search_funds_6b2518d1f84886ce.json</x:v>
      </x:c>
    </x:row>
    <x:row r="121" ht="25" customHeight="1">
      <x:c r="A121" s="1" t="str">
        <x:v>科创50</x:v>
      </x:c>
      <x:c r="B121" s="1" t="str">
        <x:v>588080.SH</x:v>
      </x:c>
      <x:c r="C121" s="1" t="str">
        <x:v>易方达上证科创板50ETF</x:v>
      </x:c>
      <x:c r="D121" s="1" t="str">
        <x:v>000688.SH</x:v>
      </x:c>
      <x:c r="E121" s="1" t="str">
        <x:v>2020-09-28</x:v>
      </x:c>
      <x:c r="F121" s="1" t="str">
        <x:v>2020-11-16</x:v>
      </x:c>
      <x:c r="G121" s="1" t="str">
        <x:v>普通被动ETF候选</x:v>
      </x:c>
      <x:c r="H121" s="1" t="str">
        <x:v>search_funds_6b2518d1f84886ce.json</x:v>
      </x:c>
    </x:row>
    <x:row r="122" ht="25" customHeight="1">
      <x:c r="A122" s="1" t="str">
        <x:v>科创50</x:v>
      </x:c>
      <x:c r="B122" s="1" t="str">
        <x:v>588450.SH</x:v>
      </x:c>
      <x:c r="C122" s="1" t="str">
        <x:v>招商上证科创板50成份增强策略ETF</x:v>
      </x:c>
      <x:c r="D122" s="1" t="str">
        <x:v>000688.SH</x:v>
      </x:c>
      <x:c r="E122" s="1" t="str">
        <x:v>2024-05-06</x:v>
      </x:c>
      <x:c r="F122" s="1" t="str">
        <x:v>待核</x:v>
      </x:c>
      <x:c r="G122" s="1" t="str">
        <x:v>增强等产品排除</x:v>
      </x:c>
      <x:c r="H122" s="1" t="str">
        <x:v>search_funds_6b2518d1f84886ce.json</x:v>
      </x:c>
    </x:row>
    <x:row r="123" ht="25" customHeight="1">
      <x:c r="A123" s="1" t="str">
        <x:v>科创50</x:v>
      </x:c>
      <x:c r="B123" s="1" t="str">
        <x:v>588060.SH</x:v>
      </x:c>
      <x:c r="C123" s="1" t="str">
        <x:v>广发上证科创板50ETF</x:v>
      </x:c>
      <x:c r="D123" s="1" t="str">
        <x:v>000688.SH</x:v>
      </x:c>
      <x:c r="E123" s="1" t="str">
        <x:v>2021-07-15</x:v>
      </x:c>
      <x:c r="F123" s="1" t="str">
        <x:v>2021-07-29</x:v>
      </x:c>
      <x:c r="G123" s="1" t="str">
        <x:v>普通被动ETF候选</x:v>
      </x:c>
      <x:c r="H123" s="1" t="str">
        <x:v>search_funds_6b2518d1f84886ce.json</x:v>
      </x:c>
    </x:row>
    <x:row r="124" ht="25" customHeight="1">
      <x:c r="A124" s="1" t="str">
        <x:v>科创50</x:v>
      </x:c>
      <x:c r="B124" s="1" t="str">
        <x:v>588870.SH</x:v>
      </x:c>
      <x:c r="C124" s="1" t="str">
        <x:v>汇添富上证科创板50成份ETF</x:v>
      </x:c>
      <x:c r="D124" s="1" t="str">
        <x:v>000688.SH</x:v>
      </x:c>
      <x:c r="E124" s="1" t="str">
        <x:v>2025-01-20</x:v>
      </x:c>
      <x:c r="F124" s="1" t="str">
        <x:v>2025-01-27</x:v>
      </x:c>
      <x:c r="G124" s="1" t="str">
        <x:v>普通被动ETF候选</x:v>
      </x:c>
      <x:c r="H124" s="1" t="str">
        <x:v>search_funds_6b2518d1f84886ce.json</x:v>
      </x:c>
    </x:row>
    <x:row r="125" ht="25" customHeight="1">
      <x:c r="A125" s="1" t="str">
        <x:v>科创50</x:v>
      </x:c>
      <x:c r="B125" s="1" t="str">
        <x:v>588720.SH</x:v>
      </x:c>
      <x:c r="C125" s="1" t="str">
        <x:v>中银上证科创板50成份ETF</x:v>
      </x:c>
      <x:c r="D125" s="1" t="str">
        <x:v>000688.SH</x:v>
      </x:c>
      <x:c r="E125" s="1" t="str">
        <x:v>2025-03-27</x:v>
      </x:c>
      <x:c r="F125" s="1" t="str">
        <x:v>2025-04-15</x:v>
      </x:c>
      <x:c r="G125" s="1" t="str">
        <x:v>普通被动ETF候选</x:v>
      </x:c>
      <x:c r="H125" s="1" t="str">
        <x:v>search_funds_6b2518d1f84886ce.json</x:v>
      </x:c>
    </x:row>
    <x:row r="126" ht="25" customHeight="1">
      <x:c r="A126" s="1" t="str">
        <x:v>科创50</x:v>
      </x:c>
      <x:c r="B126" s="1" t="str">
        <x:v>588090.SH</x:v>
      </x:c>
      <x:c r="C126" s="1" t="str">
        <x:v>华泰柏瑞上证科创板50ETF</x:v>
      </x:c>
      <x:c r="D126" s="1" t="str">
        <x:v>000688.SH</x:v>
      </x:c>
      <x:c r="E126" s="1" t="str">
        <x:v>2020-09-28</x:v>
      </x:c>
      <x:c r="F126" s="1" t="str">
        <x:v>2020-11-16</x:v>
      </x:c>
      <x:c r="G126" s="1" t="str">
        <x:v>普通被动ETF候选</x:v>
      </x:c>
      <x:c r="H126" s="1" t="str">
        <x:v>search_funds_6b2518d1f84886ce.json</x:v>
      </x:c>
    </x:row>
    <x:row r="127" ht="25" customHeight="1">
      <x:c r="A127" s="1" t="str">
        <x:v>科创50</x:v>
      </x:c>
      <x:c r="B127" s="1" t="str">
        <x:v>588180.SH</x:v>
      </x:c>
      <x:c r="C127" s="1" t="str">
        <x:v>国联安上证科创板50ETF</x:v>
      </x:c>
      <x:c r="D127" s="1" t="str">
        <x:v>000688.SH</x:v>
      </x:c>
      <x:c r="E127" s="1" t="str">
        <x:v>2021-06-24</x:v>
      </x:c>
      <x:c r="F127" s="1" t="str">
        <x:v>2021-07-01</x:v>
      </x:c>
      <x:c r="G127" s="1" t="str">
        <x:v>普通被动ETF候选</x:v>
      </x:c>
      <x:c r="H127" s="1" t="str">
        <x:v>search_funds_6b2518d1f84886ce.json</x:v>
      </x:c>
    </x:row>
    <x:row r="128" ht="25" customHeight="1">
      <x:c r="A128" s="1" t="str">
        <x:v>科创50</x:v>
      </x:c>
      <x:c r="B128" s="1" t="str">
        <x:v>588050.SH</x:v>
      </x:c>
      <x:c r="C128" s="1" t="str">
        <x:v>工银上证科创板50ETF</x:v>
      </x:c>
      <x:c r="D128" s="1" t="str">
        <x:v>000688.SH</x:v>
      </x:c>
      <x:c r="E128" s="1" t="str">
        <x:v>2020-09-28</x:v>
      </x:c>
      <x:c r="F128" s="1" t="str">
        <x:v>2020-11-16</x:v>
      </x:c>
      <x:c r="G128" s="1" t="str">
        <x:v>普通被动ETF候选</x:v>
      </x:c>
      <x:c r="H128" s="1" t="str">
        <x:v>search_funds_6b2518d1f84886ce.json</x:v>
      </x:c>
    </x:row>
    <x:row r="129" ht="25" customHeight="1">
      <x:c r="A129" s="1" t="str">
        <x:v>科创50</x:v>
      </x:c>
      <x:c r="B129" s="1" t="str">
        <x:v>588460.SH</x:v>
      </x:c>
      <x:c r="C129" s="1" t="str">
        <x:v>鹏华上证科创板50成份增强策略ETF</x:v>
      </x:c>
      <x:c r="D129" s="1" t="str">
        <x:v>000688.SH</x:v>
      </x:c>
      <x:c r="E129" s="1" t="str">
        <x:v>2022-12-01</x:v>
      </x:c>
      <x:c r="F129" s="1" t="str">
        <x:v>待核</x:v>
      </x:c>
      <x:c r="G129" s="1" t="str">
        <x:v>增强等产品排除</x:v>
      </x:c>
      <x:c r="H129" s="1" t="str">
        <x:v>search_funds_6b2518d1f84886ce.json</x:v>
      </x:c>
    </x:row>
    <x:row r="130">
      <x:c r="A130" s="1"/>
      <x:c r="B130" s="1"/>
      <x:c r="C130" s="1"/>
      <x:c r="D130" s="1"/>
      <x:c r="E130" s="1"/>
      <x:c r="F130" s="1"/>
      <x:c r="G130" s="1"/>
      <x:c r="H130" s="1"/>
    </x:row>
  </x:sheetData>
  <x:pageMargins left="0.7" right="0.7" top="0.75" bottom="0.75" header="0.3" footer="0.3"/>
</x:worksheet>
</file>